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2"/>
  </bookViews>
  <sheets>
    <sheet name="home" sheetId="1" r:id="rId1"/>
    <sheet name="away" sheetId="2" r:id="rId2"/>
    <sheet name="fixture" sheetId="3" r:id="rId3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503" i="3" l="1"/>
  <c r="F2503" i="3"/>
  <c r="G2503" i="3"/>
  <c r="H2503" i="3"/>
  <c r="I2503" i="3"/>
  <c r="J2503" i="3"/>
  <c r="K2503" i="3"/>
  <c r="L2503" i="3"/>
  <c r="E2504" i="3"/>
  <c r="F2504" i="3"/>
  <c r="K2504" i="3" s="1"/>
  <c r="G2504" i="3"/>
  <c r="H2504" i="3"/>
  <c r="I2504" i="3"/>
  <c r="J2504" i="3"/>
  <c r="E2505" i="3"/>
  <c r="K2505" i="3" s="1"/>
  <c r="F2505" i="3"/>
  <c r="G2505" i="3"/>
  <c r="H2505" i="3"/>
  <c r="I2505" i="3"/>
  <c r="J2505" i="3"/>
  <c r="L2505" i="3"/>
  <c r="E2506" i="3"/>
  <c r="F2506" i="3"/>
  <c r="K2506" i="3" s="1"/>
  <c r="G2506" i="3"/>
  <c r="H2506" i="3"/>
  <c r="I2506" i="3"/>
  <c r="J2506" i="3"/>
  <c r="L2506" i="3" s="1"/>
  <c r="N2506" i="3"/>
  <c r="Z2506" i="3"/>
  <c r="AD2506" i="3"/>
  <c r="AP2506" i="3"/>
  <c r="AT2506" i="3"/>
  <c r="BF2506" i="3"/>
  <c r="E2507" i="3"/>
  <c r="K2507" i="3" s="1"/>
  <c r="F2507" i="3"/>
  <c r="G2507" i="3"/>
  <c r="H2507" i="3"/>
  <c r="I2507" i="3"/>
  <c r="J2507" i="3"/>
  <c r="L2507" i="3"/>
  <c r="AB2507" i="3"/>
  <c r="AR2507" i="3"/>
  <c r="BH2507" i="3"/>
  <c r="E2508" i="3"/>
  <c r="F2508" i="3"/>
  <c r="K2508" i="3" s="1"/>
  <c r="G2508" i="3"/>
  <c r="H2508" i="3"/>
  <c r="I2508" i="3"/>
  <c r="J2508" i="3"/>
  <c r="L2508" i="3"/>
  <c r="AB2508" i="3" s="1"/>
  <c r="T2508" i="3"/>
  <c r="AJ2508" i="3"/>
  <c r="AR2508" i="3"/>
  <c r="AZ2508" i="3"/>
  <c r="E2509" i="3"/>
  <c r="K2509" i="3" s="1"/>
  <c r="F2509" i="3"/>
  <c r="G2509" i="3"/>
  <c r="H2509" i="3"/>
  <c r="I2509" i="3"/>
  <c r="J2509" i="3"/>
  <c r="E2510" i="3"/>
  <c r="K2510" i="3" s="1"/>
  <c r="AN2510" i="3" s="1"/>
  <c r="F2510" i="3"/>
  <c r="G2510" i="3"/>
  <c r="H2510" i="3"/>
  <c r="I2510" i="3"/>
  <c r="L2510" i="3" s="1"/>
  <c r="J2510" i="3"/>
  <c r="X2510" i="3"/>
  <c r="AF2510" i="3"/>
  <c r="BD2510" i="3"/>
  <c r="E2511" i="3"/>
  <c r="F2511" i="3"/>
  <c r="G2511" i="3"/>
  <c r="H2511" i="3"/>
  <c r="I2511" i="3"/>
  <c r="J2511" i="3"/>
  <c r="L2511" i="3" s="1"/>
  <c r="K2511" i="3"/>
  <c r="AF2511" i="3" s="1"/>
  <c r="BB2511" i="3"/>
  <c r="E2512" i="3"/>
  <c r="F2512" i="3"/>
  <c r="G2512" i="3"/>
  <c r="H2512" i="3"/>
  <c r="I2512" i="3"/>
  <c r="J2512" i="3"/>
  <c r="L2512" i="3"/>
  <c r="E2513" i="3"/>
  <c r="F2513" i="3"/>
  <c r="G2513" i="3"/>
  <c r="H2513" i="3"/>
  <c r="I2513" i="3"/>
  <c r="J2513" i="3"/>
  <c r="L2513" i="3" s="1"/>
  <c r="K2513" i="3"/>
  <c r="V2513" i="3"/>
  <c r="AN2513" i="3"/>
  <c r="AV2513" i="3"/>
  <c r="BD2513" i="3"/>
  <c r="E2514" i="3"/>
  <c r="K2514" i="3" s="1"/>
  <c r="R2514" i="3" s="1"/>
  <c r="F2514" i="3"/>
  <c r="G2514" i="3"/>
  <c r="H2514" i="3"/>
  <c r="I2514" i="3"/>
  <c r="L2514" i="3" s="1"/>
  <c r="J2514" i="3"/>
  <c r="N2514" i="3"/>
  <c r="Q2514" i="3"/>
  <c r="V2514" i="3"/>
  <c r="Y2514" i="3"/>
  <c r="AD2514" i="3"/>
  <c r="AG2514" i="3"/>
  <c r="AL2514" i="3"/>
  <c r="AO2514" i="3"/>
  <c r="AT2514" i="3"/>
  <c r="AW2514" i="3"/>
  <c r="BB2514" i="3"/>
  <c r="BE2514" i="3"/>
  <c r="E2515" i="3"/>
  <c r="F2515" i="3"/>
  <c r="K2515" i="3" s="1"/>
  <c r="N2515" i="3" s="1"/>
  <c r="G2515" i="3"/>
  <c r="H2515" i="3"/>
  <c r="I2515" i="3"/>
  <c r="J2515" i="3"/>
  <c r="L2515" i="3" s="1"/>
  <c r="S2515" i="3"/>
  <c r="AD2515" i="3"/>
  <c r="AN2515" i="3"/>
  <c r="AY2515" i="3"/>
  <c r="E2516" i="3"/>
  <c r="K2516" i="3" s="1"/>
  <c r="F2516" i="3"/>
  <c r="G2516" i="3"/>
  <c r="H2516" i="3"/>
  <c r="L2516" i="3" s="1"/>
  <c r="I2516" i="3"/>
  <c r="J2516" i="3"/>
  <c r="T2516" i="3"/>
  <c r="AM2516" i="3"/>
  <c r="BC2516" i="3"/>
  <c r="E2517" i="3"/>
  <c r="K2517" i="3" s="1"/>
  <c r="F2517" i="3"/>
  <c r="G2517" i="3"/>
  <c r="H2517" i="3"/>
  <c r="I2517" i="3"/>
  <c r="L2517" i="3" s="1"/>
  <c r="J2517" i="3"/>
  <c r="Q2517" i="3"/>
  <c r="U2517" i="3"/>
  <c r="Y2517" i="3"/>
  <c r="AG2517" i="3"/>
  <c r="AK2517" i="3"/>
  <c r="AO2517" i="3"/>
  <c r="AW2517" i="3"/>
  <c r="BA2517" i="3"/>
  <c r="BE2517" i="3"/>
  <c r="E2518" i="3"/>
  <c r="F2518" i="3"/>
  <c r="G2518" i="3"/>
  <c r="H2518" i="3"/>
  <c r="I2518" i="3"/>
  <c r="J2518" i="3"/>
  <c r="K2518" i="3"/>
  <c r="L2518" i="3"/>
  <c r="O2518" i="3"/>
  <c r="S2518" i="3"/>
  <c r="W2518" i="3"/>
  <c r="AA2518" i="3"/>
  <c r="AE2518" i="3"/>
  <c r="AI2518" i="3"/>
  <c r="AM2518" i="3"/>
  <c r="AQ2518" i="3"/>
  <c r="AU2518" i="3"/>
  <c r="AY2518" i="3"/>
  <c r="BC2518" i="3"/>
  <c r="BG2518" i="3"/>
  <c r="E2519" i="3"/>
  <c r="K2519" i="3" s="1"/>
  <c r="BA2519" i="3" s="1"/>
  <c r="F2519" i="3"/>
  <c r="G2519" i="3"/>
  <c r="H2519" i="3"/>
  <c r="I2519" i="3"/>
  <c r="L2519" i="3" s="1"/>
  <c r="J2519" i="3"/>
  <c r="E2520" i="3"/>
  <c r="F2520" i="3"/>
  <c r="G2520" i="3"/>
  <c r="H2520" i="3"/>
  <c r="I2520" i="3"/>
  <c r="J2520" i="3"/>
  <c r="K2520" i="3"/>
  <c r="AA2520" i="3" s="1"/>
  <c r="L2520" i="3"/>
  <c r="O2520" i="3"/>
  <c r="W2520" i="3"/>
  <c r="AE2520" i="3"/>
  <c r="AM2520" i="3"/>
  <c r="AU2520" i="3"/>
  <c r="BC2520" i="3"/>
  <c r="E2521" i="3"/>
  <c r="K2521" i="3" s="1"/>
  <c r="M2521" i="3" s="1"/>
  <c r="F2521" i="3"/>
  <c r="G2521" i="3"/>
  <c r="H2521" i="3"/>
  <c r="I2521" i="3"/>
  <c r="L2521" i="3" s="1"/>
  <c r="J2521" i="3"/>
  <c r="N2521" i="3"/>
  <c r="Q2521" i="3"/>
  <c r="R2521" i="3"/>
  <c r="V2521" i="3"/>
  <c r="Y2521" i="3"/>
  <c r="Z2521" i="3"/>
  <c r="AD2521" i="3"/>
  <c r="AG2521" i="3"/>
  <c r="AH2521" i="3"/>
  <c r="AL2521" i="3"/>
  <c r="AO2521" i="3"/>
  <c r="AP2521" i="3"/>
  <c r="AT2521" i="3"/>
  <c r="AW2521" i="3"/>
  <c r="AX2521" i="3"/>
  <c r="BB2521" i="3"/>
  <c r="BE2521" i="3"/>
  <c r="BF2521" i="3"/>
  <c r="BJ2521" i="3"/>
  <c r="E2522" i="3"/>
  <c r="F2522" i="3"/>
  <c r="G2522" i="3"/>
  <c r="H2522" i="3"/>
  <c r="I2522" i="3"/>
  <c r="J2522" i="3"/>
  <c r="K2522" i="3"/>
  <c r="O2522" i="3" s="1"/>
  <c r="L2522" i="3"/>
  <c r="S2522" i="3" s="1"/>
  <c r="P2522" i="3"/>
  <c r="T2522" i="3"/>
  <c r="X2522" i="3"/>
  <c r="AB2522" i="3"/>
  <c r="AF2522" i="3"/>
  <c r="AJ2522" i="3"/>
  <c r="AN2522" i="3"/>
  <c r="AR2522" i="3"/>
  <c r="AV2522" i="3"/>
  <c r="AZ2522" i="3"/>
  <c r="BD2522" i="3"/>
  <c r="BH2522" i="3"/>
  <c r="E2523" i="3"/>
  <c r="F2523" i="3"/>
  <c r="G2523" i="3"/>
  <c r="H2523" i="3"/>
  <c r="I2523" i="3"/>
  <c r="J2523" i="3"/>
  <c r="E2524" i="3"/>
  <c r="F2524" i="3"/>
  <c r="G2524" i="3"/>
  <c r="H2524" i="3"/>
  <c r="I2524" i="3"/>
  <c r="J2524" i="3"/>
  <c r="K2524" i="3"/>
  <c r="O2524" i="3" s="1"/>
  <c r="L2524" i="3"/>
  <c r="S2524" i="3" s="1"/>
  <c r="P2524" i="3"/>
  <c r="T2524" i="3"/>
  <c r="X2524" i="3"/>
  <c r="AB2524" i="3"/>
  <c r="AF2524" i="3"/>
  <c r="AJ2524" i="3"/>
  <c r="AN2524" i="3"/>
  <c r="AR2524" i="3"/>
  <c r="AV2524" i="3"/>
  <c r="AZ2524" i="3"/>
  <c r="BD2524" i="3"/>
  <c r="BH2524" i="3"/>
  <c r="E2525" i="3"/>
  <c r="K2525" i="3" s="1"/>
  <c r="F2525" i="3"/>
  <c r="G2525" i="3"/>
  <c r="H2525" i="3"/>
  <c r="I2525" i="3"/>
  <c r="J2525" i="3"/>
  <c r="E2526" i="3"/>
  <c r="K2526" i="3" s="1"/>
  <c r="F2526" i="3"/>
  <c r="G2526" i="3"/>
  <c r="H2526" i="3"/>
  <c r="I2526" i="3"/>
  <c r="L2526" i="3" s="1"/>
  <c r="Y2526" i="3" s="1"/>
  <c r="J2526" i="3"/>
  <c r="M2526" i="3"/>
  <c r="Q2526" i="3"/>
  <c r="U2526" i="3"/>
  <c r="AC2526" i="3"/>
  <c r="AG2526" i="3"/>
  <c r="AK2526" i="3"/>
  <c r="AS2526" i="3"/>
  <c r="AW2526" i="3"/>
  <c r="BA2526" i="3"/>
  <c r="BI2526" i="3"/>
  <c r="E2527" i="3"/>
  <c r="F2527" i="3"/>
  <c r="G2527" i="3"/>
  <c r="H2527" i="3"/>
  <c r="I2527" i="3"/>
  <c r="L2527" i="3" s="1"/>
  <c r="J2527" i="3"/>
  <c r="K2527" i="3"/>
  <c r="AA2527" i="3" s="1"/>
  <c r="AQ2527" i="3"/>
  <c r="BG2527" i="3"/>
  <c r="E2528" i="3"/>
  <c r="K2528" i="3" s="1"/>
  <c r="Y2528" i="3" s="1"/>
  <c r="F2528" i="3"/>
  <c r="G2528" i="3"/>
  <c r="H2528" i="3"/>
  <c r="I2528" i="3"/>
  <c r="L2528" i="3" s="1"/>
  <c r="J2528" i="3"/>
  <c r="M2528" i="3"/>
  <c r="U2528" i="3"/>
  <c r="AC2528" i="3"/>
  <c r="AK2528" i="3"/>
  <c r="AS2528" i="3"/>
  <c r="BA2528" i="3"/>
  <c r="BI2528" i="3"/>
  <c r="E2529" i="3"/>
  <c r="F2529" i="3"/>
  <c r="G2529" i="3"/>
  <c r="H2529" i="3"/>
  <c r="I2529" i="3"/>
  <c r="L2529" i="3" s="1"/>
  <c r="J2529" i="3"/>
  <c r="K2529" i="3"/>
  <c r="AA2529" i="3" s="1"/>
  <c r="BG2529" i="3"/>
  <c r="E2530" i="3"/>
  <c r="K2530" i="3" s="1"/>
  <c r="Y2530" i="3" s="1"/>
  <c r="F2530" i="3"/>
  <c r="G2530" i="3"/>
  <c r="H2530" i="3"/>
  <c r="I2530" i="3"/>
  <c r="L2530" i="3" s="1"/>
  <c r="J2530" i="3"/>
  <c r="M2530" i="3"/>
  <c r="U2530" i="3"/>
  <c r="AC2530" i="3"/>
  <c r="AK2530" i="3"/>
  <c r="AS2530" i="3"/>
  <c r="BA2530" i="3"/>
  <c r="BI2530" i="3"/>
  <c r="E2531" i="3"/>
  <c r="F2531" i="3"/>
  <c r="G2531" i="3"/>
  <c r="H2531" i="3"/>
  <c r="I2531" i="3"/>
  <c r="L2531" i="3" s="1"/>
  <c r="J2531" i="3"/>
  <c r="K2531" i="3"/>
  <c r="E2532" i="3"/>
  <c r="K2532" i="3" s="1"/>
  <c r="Y2532" i="3" s="1"/>
  <c r="F2532" i="3"/>
  <c r="G2532" i="3"/>
  <c r="H2532" i="3"/>
  <c r="I2532" i="3"/>
  <c r="L2532" i="3" s="1"/>
  <c r="J2532" i="3"/>
  <c r="M2532" i="3"/>
  <c r="U2532" i="3"/>
  <c r="AC2532" i="3"/>
  <c r="AK2532" i="3"/>
  <c r="AS2532" i="3"/>
  <c r="BA2532" i="3"/>
  <c r="BI2532" i="3"/>
  <c r="E2533" i="3"/>
  <c r="F2533" i="3"/>
  <c r="G2533" i="3"/>
  <c r="H2533" i="3"/>
  <c r="I2533" i="3"/>
  <c r="L2533" i="3" s="1"/>
  <c r="J2533" i="3"/>
  <c r="K2533" i="3"/>
  <c r="AA2533" i="3"/>
  <c r="AQ2533" i="3"/>
  <c r="BG2533" i="3"/>
  <c r="E2534" i="3"/>
  <c r="F2534" i="3"/>
  <c r="G2534" i="3"/>
  <c r="H2534" i="3"/>
  <c r="I2534" i="3"/>
  <c r="L2534" i="3" s="1"/>
  <c r="J2534" i="3"/>
  <c r="K2534" i="3"/>
  <c r="S2534" i="3" s="1"/>
  <c r="AE2534" i="3"/>
  <c r="AK2534" i="3"/>
  <c r="BA2534" i="3"/>
  <c r="BF2534" i="3"/>
  <c r="E2535" i="3"/>
  <c r="F2535" i="3"/>
  <c r="G2535" i="3"/>
  <c r="H2535" i="3"/>
  <c r="I2535" i="3"/>
  <c r="J2535" i="3"/>
  <c r="K2535" i="3"/>
  <c r="M2535" i="3" s="1"/>
  <c r="L2535" i="3"/>
  <c r="P2535" i="3" s="1"/>
  <c r="O2535" i="3"/>
  <c r="Q2535" i="3"/>
  <c r="T2535" i="3"/>
  <c r="W2535" i="3"/>
  <c r="Y2535" i="3"/>
  <c r="AB2535" i="3"/>
  <c r="AE2535" i="3"/>
  <c r="AG2535" i="3"/>
  <c r="AJ2535" i="3"/>
  <c r="AM2535" i="3"/>
  <c r="AO2535" i="3"/>
  <c r="AR2535" i="3"/>
  <c r="AU2535" i="3"/>
  <c r="AW2535" i="3"/>
  <c r="AZ2535" i="3"/>
  <c r="BC2535" i="3"/>
  <c r="BE2535" i="3"/>
  <c r="BH2535" i="3"/>
  <c r="E2536" i="3"/>
  <c r="F2536" i="3"/>
  <c r="K2536" i="3" s="1"/>
  <c r="G2536" i="3"/>
  <c r="H2536" i="3"/>
  <c r="I2536" i="3"/>
  <c r="J2536" i="3"/>
  <c r="E2537" i="3"/>
  <c r="K2537" i="3" s="1"/>
  <c r="F2537" i="3"/>
  <c r="G2537" i="3"/>
  <c r="H2537" i="3"/>
  <c r="I2537" i="3"/>
  <c r="J2537" i="3"/>
  <c r="L2537" i="3" s="1"/>
  <c r="R2537" i="3" s="1"/>
  <c r="N2537" i="3"/>
  <c r="Z2537" i="3"/>
  <c r="AD2537" i="3"/>
  <c r="AP2537" i="3"/>
  <c r="AT2537" i="3"/>
  <c r="BF2537" i="3"/>
  <c r="E2538" i="3"/>
  <c r="F2538" i="3"/>
  <c r="K2538" i="3" s="1"/>
  <c r="G2538" i="3"/>
  <c r="H2538" i="3"/>
  <c r="I2538" i="3"/>
  <c r="J2538" i="3"/>
  <c r="L2538" i="3"/>
  <c r="AB2538" i="3"/>
  <c r="BH2538" i="3"/>
  <c r="E2539" i="3"/>
  <c r="F2539" i="3"/>
  <c r="G2539" i="3"/>
  <c r="H2539" i="3"/>
  <c r="I2539" i="3"/>
  <c r="J2539" i="3"/>
  <c r="L2539" i="3" s="1"/>
  <c r="E2540" i="3"/>
  <c r="F2540" i="3"/>
  <c r="K2540" i="3" s="1"/>
  <c r="G2540" i="3"/>
  <c r="H2540" i="3"/>
  <c r="I2540" i="3"/>
  <c r="J2540" i="3"/>
  <c r="L2540" i="3"/>
  <c r="AB2540" i="3"/>
  <c r="BH2540" i="3"/>
  <c r="E2541" i="3"/>
  <c r="F2541" i="3"/>
  <c r="G2541" i="3"/>
  <c r="H2541" i="3"/>
  <c r="I2541" i="3"/>
  <c r="J2541" i="3"/>
  <c r="L2541" i="3" s="1"/>
  <c r="E2542" i="3"/>
  <c r="F2542" i="3"/>
  <c r="K2542" i="3" s="1"/>
  <c r="G2542" i="3"/>
  <c r="H2542" i="3"/>
  <c r="I2542" i="3"/>
  <c r="J2542" i="3"/>
  <c r="L2542" i="3"/>
  <c r="AB2542" i="3"/>
  <c r="BH2542" i="3"/>
  <c r="E2543" i="3"/>
  <c r="F2543" i="3"/>
  <c r="G2543" i="3"/>
  <c r="H2543" i="3"/>
  <c r="I2543" i="3"/>
  <c r="J2543" i="3"/>
  <c r="L2543" i="3" s="1"/>
  <c r="E2544" i="3"/>
  <c r="F2544" i="3"/>
  <c r="K2544" i="3" s="1"/>
  <c r="G2544" i="3"/>
  <c r="H2544" i="3"/>
  <c r="I2544" i="3"/>
  <c r="J2544" i="3"/>
  <c r="L2544" i="3"/>
  <c r="AB2544" i="3"/>
  <c r="BH2544" i="3"/>
  <c r="E2545" i="3"/>
  <c r="F2545" i="3"/>
  <c r="G2545" i="3"/>
  <c r="H2545" i="3"/>
  <c r="I2545" i="3"/>
  <c r="J2545" i="3"/>
  <c r="L2545" i="3" s="1"/>
  <c r="E2546" i="3"/>
  <c r="F2546" i="3"/>
  <c r="K2546" i="3" s="1"/>
  <c r="G2546" i="3"/>
  <c r="H2546" i="3"/>
  <c r="I2546" i="3"/>
  <c r="J2546" i="3"/>
  <c r="L2546" i="3"/>
  <c r="V2546" i="3"/>
  <c r="AL2546" i="3"/>
  <c r="AT2546" i="3"/>
  <c r="BB2546" i="3"/>
  <c r="E2547" i="3"/>
  <c r="F2547" i="3"/>
  <c r="G2547" i="3"/>
  <c r="H2547" i="3"/>
  <c r="I2547" i="3"/>
  <c r="J2547" i="3"/>
  <c r="L2547" i="3" s="1"/>
  <c r="E2548" i="3"/>
  <c r="F2548" i="3"/>
  <c r="K2548" i="3" s="1"/>
  <c r="G2548" i="3"/>
  <c r="H2548" i="3"/>
  <c r="L2548" i="3" s="1"/>
  <c r="AD2548" i="3" s="1"/>
  <c r="I2548" i="3"/>
  <c r="J2548" i="3"/>
  <c r="V2548" i="3"/>
  <c r="AL2548" i="3"/>
  <c r="BB2548" i="3"/>
  <c r="E2549" i="3"/>
  <c r="F2549" i="3"/>
  <c r="G2549" i="3"/>
  <c r="H2549" i="3"/>
  <c r="I2549" i="3"/>
  <c r="J2549" i="3"/>
  <c r="L2549" i="3" s="1"/>
  <c r="E2550" i="3"/>
  <c r="F2550" i="3"/>
  <c r="K2550" i="3" s="1"/>
  <c r="G2550" i="3"/>
  <c r="H2550" i="3"/>
  <c r="L2550" i="3" s="1"/>
  <c r="AL2550" i="3" s="1"/>
  <c r="I2550" i="3"/>
  <c r="J2550" i="3"/>
  <c r="E2551" i="3"/>
  <c r="F2551" i="3"/>
  <c r="G2551" i="3"/>
  <c r="H2551" i="3"/>
  <c r="I2551" i="3"/>
  <c r="J2551" i="3"/>
  <c r="E2552" i="3"/>
  <c r="F2552" i="3"/>
  <c r="K2552" i="3" s="1"/>
  <c r="G2552" i="3"/>
  <c r="H2552" i="3"/>
  <c r="I2552" i="3"/>
  <c r="J2552" i="3"/>
  <c r="L2552" i="3" s="1"/>
  <c r="N2552" i="3"/>
  <c r="Z2552" i="3"/>
  <c r="AD2552" i="3"/>
  <c r="AP2552" i="3"/>
  <c r="AT2552" i="3"/>
  <c r="BF2552" i="3"/>
  <c r="E2553" i="3"/>
  <c r="F2553" i="3"/>
  <c r="G2553" i="3"/>
  <c r="H2553" i="3"/>
  <c r="I2553" i="3"/>
  <c r="J2553" i="3"/>
  <c r="K2553" i="3"/>
  <c r="M2553" i="3" s="1"/>
  <c r="L2553" i="3"/>
  <c r="P2553" i="3" s="1"/>
  <c r="T2553" i="3"/>
  <c r="X2553" i="3"/>
  <c r="AB2553" i="3"/>
  <c r="AJ2553" i="3"/>
  <c r="AN2553" i="3"/>
  <c r="AR2553" i="3"/>
  <c r="AZ2553" i="3"/>
  <c r="BD2553" i="3"/>
  <c r="BH2553" i="3"/>
  <c r="E2554" i="3"/>
  <c r="F2554" i="3"/>
  <c r="G2554" i="3"/>
  <c r="H2554" i="3"/>
  <c r="I2554" i="3"/>
  <c r="J2554" i="3"/>
  <c r="E2555" i="3"/>
  <c r="F2555" i="3"/>
  <c r="G2555" i="3"/>
  <c r="H2555" i="3"/>
  <c r="I2555" i="3"/>
  <c r="J2555" i="3"/>
  <c r="K2555" i="3"/>
  <c r="L2555" i="3"/>
  <c r="P2555" i="3"/>
  <c r="T2555" i="3"/>
  <c r="AB2555" i="3"/>
  <c r="AF2555" i="3"/>
  <c r="AJ2555" i="3"/>
  <c r="AR2555" i="3"/>
  <c r="AV2555" i="3"/>
  <c r="AZ2555" i="3"/>
  <c r="BH2555" i="3"/>
  <c r="E2556" i="3"/>
  <c r="K2556" i="3" s="1"/>
  <c r="N2556" i="3" s="1"/>
  <c r="F2556" i="3"/>
  <c r="G2556" i="3"/>
  <c r="H2556" i="3"/>
  <c r="I2556" i="3"/>
  <c r="L2556" i="3" s="1"/>
  <c r="J2556" i="3"/>
  <c r="V2556" i="3"/>
  <c r="AL2556" i="3"/>
  <c r="BB2556" i="3"/>
  <c r="E2557" i="3"/>
  <c r="F2557" i="3"/>
  <c r="G2557" i="3"/>
  <c r="H2557" i="3"/>
  <c r="I2557" i="3"/>
  <c r="J2557" i="3"/>
  <c r="K2557" i="3"/>
  <c r="L2557" i="3"/>
  <c r="P2557" i="3"/>
  <c r="AB2557" i="3"/>
  <c r="AF2557" i="3"/>
  <c r="AR2557" i="3"/>
  <c r="AV2557" i="3"/>
  <c r="BH2557" i="3"/>
  <c r="E2558" i="3"/>
  <c r="K2558" i="3" s="1"/>
  <c r="F2558" i="3"/>
  <c r="G2558" i="3"/>
  <c r="H2558" i="3"/>
  <c r="I2558" i="3"/>
  <c r="J2558" i="3"/>
  <c r="E2559" i="3"/>
  <c r="F2559" i="3"/>
  <c r="G2559" i="3"/>
  <c r="H2559" i="3"/>
  <c r="L2559" i="3" s="1"/>
  <c r="I2559" i="3"/>
  <c r="J2559" i="3"/>
  <c r="K2559" i="3"/>
  <c r="E2560" i="3"/>
  <c r="F2560" i="3"/>
  <c r="G2560" i="3"/>
  <c r="H2560" i="3"/>
  <c r="I2560" i="3"/>
  <c r="J2560" i="3"/>
  <c r="E2561" i="3"/>
  <c r="F2561" i="3"/>
  <c r="G2561" i="3"/>
  <c r="H2561" i="3"/>
  <c r="I2561" i="3"/>
  <c r="J2561" i="3"/>
  <c r="K2561" i="3"/>
  <c r="M2561" i="3" s="1"/>
  <c r="L2561" i="3"/>
  <c r="P2561" i="3"/>
  <c r="T2561" i="3"/>
  <c r="X2561" i="3"/>
  <c r="AB2561" i="3"/>
  <c r="AF2561" i="3"/>
  <c r="AJ2561" i="3"/>
  <c r="AN2561" i="3"/>
  <c r="AR2561" i="3"/>
  <c r="AV2561" i="3"/>
  <c r="AZ2561" i="3"/>
  <c r="BD2561" i="3"/>
  <c r="BH2561" i="3"/>
  <c r="E2562" i="3"/>
  <c r="F2562" i="3"/>
  <c r="G2562" i="3"/>
  <c r="H2562" i="3"/>
  <c r="I2562" i="3"/>
  <c r="J2562" i="3"/>
  <c r="E2563" i="3"/>
  <c r="F2563" i="3"/>
  <c r="G2563" i="3"/>
  <c r="H2563" i="3"/>
  <c r="I2563" i="3"/>
  <c r="J2563" i="3"/>
  <c r="K2563" i="3"/>
  <c r="L2563" i="3"/>
  <c r="P2563" i="3"/>
  <c r="T2563" i="3"/>
  <c r="AB2563" i="3"/>
  <c r="AF2563" i="3"/>
  <c r="AJ2563" i="3"/>
  <c r="AR2563" i="3"/>
  <c r="AV2563" i="3"/>
  <c r="AZ2563" i="3"/>
  <c r="BH2563" i="3"/>
  <c r="E2564" i="3"/>
  <c r="K2564" i="3" s="1"/>
  <c r="F2564" i="3"/>
  <c r="G2564" i="3"/>
  <c r="H2564" i="3"/>
  <c r="I2564" i="3"/>
  <c r="L2564" i="3" s="1"/>
  <c r="J2564" i="3"/>
  <c r="V2564" i="3"/>
  <c r="AL2564" i="3"/>
  <c r="BB2564" i="3"/>
  <c r="E2565" i="3"/>
  <c r="F2565" i="3"/>
  <c r="G2565" i="3"/>
  <c r="H2565" i="3"/>
  <c r="I2565" i="3"/>
  <c r="J2565" i="3"/>
  <c r="K2565" i="3"/>
  <c r="L2565" i="3"/>
  <c r="P2565" i="3"/>
  <c r="AB2565" i="3"/>
  <c r="AF2565" i="3"/>
  <c r="AR2565" i="3"/>
  <c r="AV2565" i="3"/>
  <c r="BH2565" i="3"/>
  <c r="E2566" i="3"/>
  <c r="F2566" i="3"/>
  <c r="G2566" i="3"/>
  <c r="H2566" i="3"/>
  <c r="I2566" i="3"/>
  <c r="J2566" i="3"/>
  <c r="E2567" i="3"/>
  <c r="F2567" i="3"/>
  <c r="G2567" i="3"/>
  <c r="H2567" i="3"/>
  <c r="I2567" i="3"/>
  <c r="J2567" i="3"/>
  <c r="K2567" i="3"/>
  <c r="L2567" i="3"/>
  <c r="S2567" i="3" s="1"/>
  <c r="P2567" i="3"/>
  <c r="T2567" i="3"/>
  <c r="X2567" i="3"/>
  <c r="AB2567" i="3"/>
  <c r="AF2567" i="3"/>
  <c r="AJ2567" i="3"/>
  <c r="AM2567" i="3"/>
  <c r="AN2567" i="3"/>
  <c r="AR2567" i="3"/>
  <c r="AU2567" i="3"/>
  <c r="AV2567" i="3"/>
  <c r="AZ2567" i="3"/>
  <c r="BC2567" i="3"/>
  <c r="BD2567" i="3"/>
  <c r="BH2567" i="3"/>
  <c r="E2568" i="3"/>
  <c r="F2568" i="3"/>
  <c r="K2568" i="3" s="1"/>
  <c r="G2568" i="3"/>
  <c r="H2568" i="3"/>
  <c r="I2568" i="3"/>
  <c r="J2568" i="3"/>
  <c r="E2569" i="3"/>
  <c r="F2569" i="3"/>
  <c r="G2569" i="3"/>
  <c r="H2569" i="3"/>
  <c r="L2569" i="3" s="1"/>
  <c r="I2569" i="3"/>
  <c r="J2569" i="3"/>
  <c r="K2569" i="3"/>
  <c r="E2570" i="3"/>
  <c r="F2570" i="3"/>
  <c r="G2570" i="3"/>
  <c r="K2570" i="3" s="1"/>
  <c r="H2570" i="3"/>
  <c r="I2570" i="3"/>
  <c r="L2570" i="3" s="1"/>
  <c r="J2570" i="3"/>
  <c r="E2571" i="3"/>
  <c r="K2571" i="3" s="1"/>
  <c r="F2571" i="3"/>
  <c r="G2571" i="3"/>
  <c r="H2571" i="3"/>
  <c r="I2571" i="3"/>
  <c r="L2571" i="3" s="1"/>
  <c r="J2571" i="3"/>
  <c r="E2572" i="3"/>
  <c r="F2572" i="3"/>
  <c r="G2572" i="3"/>
  <c r="K2572" i="3" s="1"/>
  <c r="H2572" i="3"/>
  <c r="I2572" i="3"/>
  <c r="L2572" i="3" s="1"/>
  <c r="J2572" i="3"/>
  <c r="E2573" i="3"/>
  <c r="K2573" i="3" s="1"/>
  <c r="F2573" i="3"/>
  <c r="G2573" i="3"/>
  <c r="H2573" i="3"/>
  <c r="I2573" i="3"/>
  <c r="L2573" i="3" s="1"/>
  <c r="J2573" i="3"/>
  <c r="Q2569" i="3" l="1"/>
  <c r="AB2569" i="3"/>
  <c r="AM2569" i="3"/>
  <c r="BC2569" i="3"/>
  <c r="O2569" i="3"/>
  <c r="T2569" i="3"/>
  <c r="Y2569" i="3"/>
  <c r="AE2569" i="3"/>
  <c r="AJ2569" i="3"/>
  <c r="AO2569" i="3"/>
  <c r="AU2569" i="3"/>
  <c r="AZ2569" i="3"/>
  <c r="BE2569" i="3"/>
  <c r="W2569" i="3"/>
  <c r="AG2569" i="3"/>
  <c r="AR2569" i="3"/>
  <c r="BH2569" i="3"/>
  <c r="P2569" i="3"/>
  <c r="U2569" i="3"/>
  <c r="AA2569" i="3"/>
  <c r="AF2569" i="3"/>
  <c r="AK2569" i="3"/>
  <c r="AQ2569" i="3"/>
  <c r="AV2569" i="3"/>
  <c r="BA2569" i="3"/>
  <c r="BG2569" i="3"/>
  <c r="AW2569" i="3"/>
  <c r="P2568" i="3"/>
  <c r="AF2568" i="3"/>
  <c r="AV2568" i="3"/>
  <c r="N2568" i="3"/>
  <c r="AI2568" i="3"/>
  <c r="BE2568" i="3"/>
  <c r="O2568" i="3"/>
  <c r="AK2568" i="3"/>
  <c r="BF2568" i="3"/>
  <c r="Q2568" i="3"/>
  <c r="AL2568" i="3"/>
  <c r="BG2568" i="3"/>
  <c r="BI2568" i="3"/>
  <c r="N2573" i="3"/>
  <c r="R2573" i="3"/>
  <c r="V2573" i="3"/>
  <c r="Z2573" i="3"/>
  <c r="AD2573" i="3"/>
  <c r="AH2573" i="3"/>
  <c r="AL2573" i="3"/>
  <c r="AP2573" i="3"/>
  <c r="AT2573" i="3"/>
  <c r="AX2573" i="3"/>
  <c r="BB2573" i="3"/>
  <c r="BF2573" i="3"/>
  <c r="O2573" i="3"/>
  <c r="S2573" i="3"/>
  <c r="W2573" i="3"/>
  <c r="AA2573" i="3"/>
  <c r="AI2573" i="3"/>
  <c r="AM2573" i="3"/>
  <c r="AU2573" i="3"/>
  <c r="AY2573" i="3"/>
  <c r="BG2573" i="3"/>
  <c r="U2573" i="3"/>
  <c r="AC2573" i="3"/>
  <c r="AO2573" i="3"/>
  <c r="AW2573" i="3"/>
  <c r="AE2573" i="3"/>
  <c r="AQ2573" i="3"/>
  <c r="BC2573" i="3"/>
  <c r="AK2573" i="3"/>
  <c r="BE2573" i="3"/>
  <c r="P2573" i="3"/>
  <c r="T2573" i="3"/>
  <c r="X2573" i="3"/>
  <c r="AB2573" i="3"/>
  <c r="AF2573" i="3"/>
  <c r="AJ2573" i="3"/>
  <c r="AN2573" i="3"/>
  <c r="AR2573" i="3"/>
  <c r="AV2573" i="3"/>
  <c r="AZ2573" i="3"/>
  <c r="BD2573" i="3"/>
  <c r="BH2573" i="3"/>
  <c r="M2573" i="3"/>
  <c r="Q2573" i="3"/>
  <c r="Y2573" i="3"/>
  <c r="AG2573" i="3"/>
  <c r="AS2573" i="3"/>
  <c r="BA2573" i="3"/>
  <c r="BI2573" i="3"/>
  <c r="P2572" i="3"/>
  <c r="T2572" i="3"/>
  <c r="X2572" i="3"/>
  <c r="AB2572" i="3"/>
  <c r="AF2572" i="3"/>
  <c r="AJ2572" i="3"/>
  <c r="AN2572" i="3"/>
  <c r="AR2572" i="3"/>
  <c r="AV2572" i="3"/>
  <c r="AZ2572" i="3"/>
  <c r="BD2572" i="3"/>
  <c r="BH2572" i="3"/>
  <c r="AC2572" i="3"/>
  <c r="AO2572" i="3"/>
  <c r="AW2572" i="3"/>
  <c r="BE2572" i="3"/>
  <c r="O2572" i="3"/>
  <c r="W2572" i="3"/>
  <c r="AE2572" i="3"/>
  <c r="AI2572" i="3"/>
  <c r="AQ2572" i="3"/>
  <c r="BC2572" i="3"/>
  <c r="M2572" i="3"/>
  <c r="Q2572" i="3"/>
  <c r="U2572" i="3"/>
  <c r="Y2572" i="3"/>
  <c r="AG2572" i="3"/>
  <c r="AK2572" i="3"/>
  <c r="AS2572" i="3"/>
  <c r="BA2572" i="3"/>
  <c r="BI2572" i="3"/>
  <c r="S2572" i="3"/>
  <c r="AA2572" i="3"/>
  <c r="AM2572" i="3"/>
  <c r="AU2572" i="3"/>
  <c r="BG2572" i="3"/>
  <c r="N2572" i="3"/>
  <c r="R2572" i="3"/>
  <c r="V2572" i="3"/>
  <c r="Z2572" i="3"/>
  <c r="AD2572" i="3"/>
  <c r="AH2572" i="3"/>
  <c r="AL2572" i="3"/>
  <c r="AP2572" i="3"/>
  <c r="AT2572" i="3"/>
  <c r="AX2572" i="3"/>
  <c r="BB2572" i="3"/>
  <c r="BF2572" i="3"/>
  <c r="AY2572" i="3"/>
  <c r="N2571" i="3"/>
  <c r="R2571" i="3"/>
  <c r="V2571" i="3"/>
  <c r="Z2571" i="3"/>
  <c r="AD2571" i="3"/>
  <c r="AH2571" i="3"/>
  <c r="AL2571" i="3"/>
  <c r="AP2571" i="3"/>
  <c r="AT2571" i="3"/>
  <c r="AX2571" i="3"/>
  <c r="BB2571" i="3"/>
  <c r="BF2571" i="3"/>
  <c r="O2571" i="3"/>
  <c r="S2571" i="3"/>
  <c r="W2571" i="3"/>
  <c r="AA2571" i="3"/>
  <c r="AI2571" i="3"/>
  <c r="AM2571" i="3"/>
  <c r="AU2571" i="3"/>
  <c r="BC2571" i="3"/>
  <c r="M2571" i="3"/>
  <c r="Q2571" i="3"/>
  <c r="U2571" i="3"/>
  <c r="Y2571" i="3"/>
  <c r="AC2571" i="3"/>
  <c r="AK2571" i="3"/>
  <c r="AS2571" i="3"/>
  <c r="BE2571" i="3"/>
  <c r="AE2571" i="3"/>
  <c r="AQ2571" i="3"/>
  <c r="AY2571" i="3"/>
  <c r="BG2571" i="3"/>
  <c r="AG2571" i="3"/>
  <c r="BA2571" i="3"/>
  <c r="P2571" i="3"/>
  <c r="T2571" i="3"/>
  <c r="X2571" i="3"/>
  <c r="AB2571" i="3"/>
  <c r="AF2571" i="3"/>
  <c r="AJ2571" i="3"/>
  <c r="AN2571" i="3"/>
  <c r="AR2571" i="3"/>
  <c r="AV2571" i="3"/>
  <c r="AZ2571" i="3"/>
  <c r="BD2571" i="3"/>
  <c r="BH2571" i="3"/>
  <c r="AO2571" i="3"/>
  <c r="AW2571" i="3"/>
  <c r="BI2571" i="3"/>
  <c r="P2570" i="3"/>
  <c r="T2570" i="3"/>
  <c r="X2570" i="3"/>
  <c r="AB2570" i="3"/>
  <c r="AF2570" i="3"/>
  <c r="AJ2570" i="3"/>
  <c r="AN2570" i="3"/>
  <c r="AR2570" i="3"/>
  <c r="AV2570" i="3"/>
  <c r="AZ2570" i="3"/>
  <c r="BD2570" i="3"/>
  <c r="BH2570" i="3"/>
  <c r="M2570" i="3"/>
  <c r="Q2570" i="3"/>
  <c r="U2570" i="3"/>
  <c r="AC2570" i="3"/>
  <c r="AG2570" i="3"/>
  <c r="AO2570" i="3"/>
  <c r="AW2570" i="3"/>
  <c r="BE2570" i="3"/>
  <c r="O2570" i="3"/>
  <c r="W2570" i="3"/>
  <c r="AE2570" i="3"/>
  <c r="AM2570" i="3"/>
  <c r="AU2570" i="3"/>
  <c r="BC2570" i="3"/>
  <c r="Y2570" i="3"/>
  <c r="AK2570" i="3"/>
  <c r="AS2570" i="3"/>
  <c r="BA2570" i="3"/>
  <c r="BI2570" i="3"/>
  <c r="S2570" i="3"/>
  <c r="AA2570" i="3"/>
  <c r="AI2570" i="3"/>
  <c r="AQ2570" i="3"/>
  <c r="AY2570" i="3"/>
  <c r="BG2570" i="3"/>
  <c r="N2570" i="3"/>
  <c r="R2570" i="3"/>
  <c r="V2570" i="3"/>
  <c r="Z2570" i="3"/>
  <c r="AD2570" i="3"/>
  <c r="AH2570" i="3"/>
  <c r="AL2570" i="3"/>
  <c r="AP2570" i="3"/>
  <c r="AT2570" i="3"/>
  <c r="AX2570" i="3"/>
  <c r="BB2570" i="3"/>
  <c r="BF2570" i="3"/>
  <c r="O2559" i="3"/>
  <c r="S2559" i="3"/>
  <c r="W2559" i="3"/>
  <c r="AA2559" i="3"/>
  <c r="AE2559" i="3"/>
  <c r="AI2559" i="3"/>
  <c r="AM2559" i="3"/>
  <c r="AQ2559" i="3"/>
  <c r="AU2559" i="3"/>
  <c r="AY2559" i="3"/>
  <c r="BC2559" i="3"/>
  <c r="BG2559" i="3"/>
  <c r="P2559" i="3"/>
  <c r="AF2559" i="3"/>
  <c r="AV2559" i="3"/>
  <c r="AR2559" i="3"/>
  <c r="T2559" i="3"/>
  <c r="AJ2559" i="3"/>
  <c r="AZ2559" i="3"/>
  <c r="X2559" i="3"/>
  <c r="AN2559" i="3"/>
  <c r="BD2559" i="3"/>
  <c r="AB2559" i="3"/>
  <c r="BH2559" i="3"/>
  <c r="O2564" i="3"/>
  <c r="S2564" i="3"/>
  <c r="W2564" i="3"/>
  <c r="AA2564" i="3"/>
  <c r="AE2564" i="3"/>
  <c r="AI2564" i="3"/>
  <c r="AM2564" i="3"/>
  <c r="AQ2564" i="3"/>
  <c r="AU2564" i="3"/>
  <c r="AY2564" i="3"/>
  <c r="BC2564" i="3"/>
  <c r="BG2564" i="3"/>
  <c r="P2564" i="3"/>
  <c r="T2564" i="3"/>
  <c r="X2564" i="3"/>
  <c r="AB2564" i="3"/>
  <c r="AF2564" i="3"/>
  <c r="AJ2564" i="3"/>
  <c r="AN2564" i="3"/>
  <c r="AR2564" i="3"/>
  <c r="AV2564" i="3"/>
  <c r="AZ2564" i="3"/>
  <c r="BD2564" i="3"/>
  <c r="BH2564" i="3"/>
  <c r="M2564" i="3"/>
  <c r="Q2564" i="3"/>
  <c r="U2564" i="3"/>
  <c r="Y2564" i="3"/>
  <c r="AC2564" i="3"/>
  <c r="AG2564" i="3"/>
  <c r="AK2564" i="3"/>
  <c r="AO2564" i="3"/>
  <c r="AS2564" i="3"/>
  <c r="AW2564" i="3"/>
  <c r="BA2564" i="3"/>
  <c r="BE2564" i="3"/>
  <c r="BI2564" i="3"/>
  <c r="BN2553" i="3"/>
  <c r="BB2550" i="3"/>
  <c r="V2550" i="3"/>
  <c r="N2569" i="3"/>
  <c r="R2569" i="3"/>
  <c r="V2569" i="3"/>
  <c r="Z2569" i="3"/>
  <c r="AD2569" i="3"/>
  <c r="AH2569" i="3"/>
  <c r="AL2569" i="3"/>
  <c r="AP2569" i="3"/>
  <c r="AT2569" i="3"/>
  <c r="AX2569" i="3"/>
  <c r="BB2569" i="3"/>
  <c r="BF2569" i="3"/>
  <c r="AE2567" i="3"/>
  <c r="W2567" i="3"/>
  <c r="O2567" i="3"/>
  <c r="O2565" i="3"/>
  <c r="S2565" i="3"/>
  <c r="W2565" i="3"/>
  <c r="AA2565" i="3"/>
  <c r="AE2565" i="3"/>
  <c r="AI2565" i="3"/>
  <c r="AM2565" i="3"/>
  <c r="AQ2565" i="3"/>
  <c r="AU2565" i="3"/>
  <c r="AY2565" i="3"/>
  <c r="BC2565" i="3"/>
  <c r="BG2565" i="3"/>
  <c r="AX2564" i="3"/>
  <c r="AH2564" i="3"/>
  <c r="R2564" i="3"/>
  <c r="L2562" i="3"/>
  <c r="K2562" i="3"/>
  <c r="M2559" i="3"/>
  <c r="O2557" i="3"/>
  <c r="S2557" i="3"/>
  <c r="W2557" i="3"/>
  <c r="AA2557" i="3"/>
  <c r="AE2557" i="3"/>
  <c r="AI2557" i="3"/>
  <c r="AM2557" i="3"/>
  <c r="AQ2557" i="3"/>
  <c r="AU2557" i="3"/>
  <c r="AY2557" i="3"/>
  <c r="BC2557" i="3"/>
  <c r="BG2557" i="3"/>
  <c r="AX2556" i="3"/>
  <c r="AH2556" i="3"/>
  <c r="R2556" i="3"/>
  <c r="L2554" i="3"/>
  <c r="K2554" i="3"/>
  <c r="O2552" i="3"/>
  <c r="S2552" i="3"/>
  <c r="W2552" i="3"/>
  <c r="AA2552" i="3"/>
  <c r="AE2552" i="3"/>
  <c r="AI2552" i="3"/>
  <c r="AM2552" i="3"/>
  <c r="AQ2552" i="3"/>
  <c r="AU2552" i="3"/>
  <c r="AY2552" i="3"/>
  <c r="BC2552" i="3"/>
  <c r="BG2552" i="3"/>
  <c r="P2552" i="3"/>
  <c r="T2552" i="3"/>
  <c r="X2552" i="3"/>
  <c r="AB2552" i="3"/>
  <c r="AF2552" i="3"/>
  <c r="AJ2552" i="3"/>
  <c r="AN2552" i="3"/>
  <c r="AR2552" i="3"/>
  <c r="AV2552" i="3"/>
  <c r="AZ2552" i="3"/>
  <c r="BD2552" i="3"/>
  <c r="BH2552" i="3"/>
  <c r="M2552" i="3"/>
  <c r="Q2552" i="3"/>
  <c r="U2552" i="3"/>
  <c r="Y2552" i="3"/>
  <c r="AC2552" i="3"/>
  <c r="AG2552" i="3"/>
  <c r="AK2552" i="3"/>
  <c r="AO2552" i="3"/>
  <c r="AS2552" i="3"/>
  <c r="AW2552" i="3"/>
  <c r="BA2552" i="3"/>
  <c r="BE2552" i="3"/>
  <c r="BI2552" i="3"/>
  <c r="AT2550" i="3"/>
  <c r="N2550" i="3"/>
  <c r="T2546" i="3"/>
  <c r="AB2546" i="3"/>
  <c r="AJ2546" i="3"/>
  <c r="AR2546" i="3"/>
  <c r="AZ2546" i="3"/>
  <c r="BH2546" i="3"/>
  <c r="X2544" i="3"/>
  <c r="AN2544" i="3"/>
  <c r="BD2544" i="3"/>
  <c r="X2542" i="3"/>
  <c r="AN2542" i="3"/>
  <c r="BD2542" i="3"/>
  <c r="X2540" i="3"/>
  <c r="AN2540" i="3"/>
  <c r="BD2540" i="3"/>
  <c r="X2538" i="3"/>
  <c r="AN2538" i="3"/>
  <c r="BD2538" i="3"/>
  <c r="BD2565" i="3"/>
  <c r="AN2565" i="3"/>
  <c r="X2565" i="3"/>
  <c r="M2565" i="3"/>
  <c r="AT2564" i="3"/>
  <c r="AD2564" i="3"/>
  <c r="N2564" i="3"/>
  <c r="BJ2564" i="3" s="1"/>
  <c r="O2563" i="3"/>
  <c r="S2563" i="3"/>
  <c r="W2563" i="3"/>
  <c r="AA2563" i="3"/>
  <c r="AE2563" i="3"/>
  <c r="AI2563" i="3"/>
  <c r="AM2563" i="3"/>
  <c r="AQ2563" i="3"/>
  <c r="AU2563" i="3"/>
  <c r="AY2563" i="3"/>
  <c r="BC2563" i="3"/>
  <c r="BG2563" i="3"/>
  <c r="L2560" i="3"/>
  <c r="K2560" i="3"/>
  <c r="BD2557" i="3"/>
  <c r="AN2557" i="3"/>
  <c r="X2557" i="3"/>
  <c r="M2557" i="3"/>
  <c r="AT2556" i="3"/>
  <c r="AD2556" i="3"/>
  <c r="O2555" i="3"/>
  <c r="S2555" i="3"/>
  <c r="W2555" i="3"/>
  <c r="AA2555" i="3"/>
  <c r="AE2555" i="3"/>
  <c r="AI2555" i="3"/>
  <c r="AM2555" i="3"/>
  <c r="AQ2555" i="3"/>
  <c r="AU2555" i="3"/>
  <c r="AY2555" i="3"/>
  <c r="BC2555" i="3"/>
  <c r="BG2555" i="3"/>
  <c r="AV2553" i="3"/>
  <c r="AF2553" i="3"/>
  <c r="BB2552" i="3"/>
  <c r="AL2552" i="3"/>
  <c r="V2552" i="3"/>
  <c r="P2548" i="3"/>
  <c r="X2548" i="3"/>
  <c r="AF2548" i="3"/>
  <c r="AN2548" i="3"/>
  <c r="AV2548" i="3"/>
  <c r="BD2548" i="3"/>
  <c r="R2548" i="3"/>
  <c r="Z2548" i="3"/>
  <c r="AH2548" i="3"/>
  <c r="AP2548" i="3"/>
  <c r="AX2548" i="3"/>
  <c r="BF2548" i="3"/>
  <c r="T2548" i="3"/>
  <c r="AB2548" i="3"/>
  <c r="AJ2548" i="3"/>
  <c r="AR2548" i="3"/>
  <c r="AZ2548" i="3"/>
  <c r="BH2548" i="3"/>
  <c r="P2531" i="3"/>
  <c r="T2531" i="3"/>
  <c r="X2531" i="3"/>
  <c r="AB2531" i="3"/>
  <c r="AF2531" i="3"/>
  <c r="AJ2531" i="3"/>
  <c r="AN2531" i="3"/>
  <c r="AR2531" i="3"/>
  <c r="AV2531" i="3"/>
  <c r="AZ2531" i="3"/>
  <c r="BD2531" i="3"/>
  <c r="BH2531" i="3"/>
  <c r="M2531" i="3"/>
  <c r="Q2531" i="3"/>
  <c r="U2531" i="3"/>
  <c r="Y2531" i="3"/>
  <c r="AC2531" i="3"/>
  <c r="AG2531" i="3"/>
  <c r="AK2531" i="3"/>
  <c r="AO2531" i="3"/>
  <c r="AS2531" i="3"/>
  <c r="AW2531" i="3"/>
  <c r="BA2531" i="3"/>
  <c r="BE2531" i="3"/>
  <c r="BI2531" i="3"/>
  <c r="N2531" i="3"/>
  <c r="R2531" i="3"/>
  <c r="V2531" i="3"/>
  <c r="Z2531" i="3"/>
  <c r="AD2531" i="3"/>
  <c r="AH2531" i="3"/>
  <c r="AL2531" i="3"/>
  <c r="AP2531" i="3"/>
  <c r="AT2531" i="3"/>
  <c r="AX2531" i="3"/>
  <c r="BB2531" i="3"/>
  <c r="BF2531" i="3"/>
  <c r="O2531" i="3"/>
  <c r="AE2531" i="3"/>
  <c r="AU2531" i="3"/>
  <c r="S2531" i="3"/>
  <c r="BM2531" i="3" s="1"/>
  <c r="AI2531" i="3"/>
  <c r="AY2531" i="3"/>
  <c r="W2531" i="3"/>
  <c r="AM2531" i="3"/>
  <c r="BC2531" i="3"/>
  <c r="AA2531" i="3"/>
  <c r="AQ2531" i="3"/>
  <c r="BG2531" i="3"/>
  <c r="O2556" i="3"/>
  <c r="S2556" i="3"/>
  <c r="W2556" i="3"/>
  <c r="AA2556" i="3"/>
  <c r="AE2556" i="3"/>
  <c r="AI2556" i="3"/>
  <c r="AM2556" i="3"/>
  <c r="AQ2556" i="3"/>
  <c r="AU2556" i="3"/>
  <c r="AY2556" i="3"/>
  <c r="BC2556" i="3"/>
  <c r="BG2556" i="3"/>
  <c r="P2556" i="3"/>
  <c r="T2556" i="3"/>
  <c r="X2556" i="3"/>
  <c r="AB2556" i="3"/>
  <c r="AF2556" i="3"/>
  <c r="AJ2556" i="3"/>
  <c r="AN2556" i="3"/>
  <c r="AR2556" i="3"/>
  <c r="AV2556" i="3"/>
  <c r="AZ2556" i="3"/>
  <c r="BD2556" i="3"/>
  <c r="BH2556" i="3"/>
  <c r="M2556" i="3"/>
  <c r="Q2556" i="3"/>
  <c r="BJ2556" i="3" s="1"/>
  <c r="U2556" i="3"/>
  <c r="Y2556" i="3"/>
  <c r="AC2556" i="3"/>
  <c r="AG2556" i="3"/>
  <c r="AK2556" i="3"/>
  <c r="AO2556" i="3"/>
  <c r="AS2556" i="3"/>
  <c r="AW2556" i="3"/>
  <c r="BA2556" i="3"/>
  <c r="BE2556" i="3"/>
  <c r="BI2556" i="3"/>
  <c r="P2550" i="3"/>
  <c r="X2550" i="3"/>
  <c r="AF2550" i="3"/>
  <c r="AN2550" i="3"/>
  <c r="AV2550" i="3"/>
  <c r="BD2550" i="3"/>
  <c r="R2550" i="3"/>
  <c r="Z2550" i="3"/>
  <c r="AH2550" i="3"/>
  <c r="AP2550" i="3"/>
  <c r="AX2550" i="3"/>
  <c r="BF2550" i="3"/>
  <c r="T2550" i="3"/>
  <c r="AB2550" i="3"/>
  <c r="AJ2550" i="3"/>
  <c r="AR2550" i="3"/>
  <c r="AZ2550" i="3"/>
  <c r="BH2550" i="3"/>
  <c r="M2503" i="3"/>
  <c r="Q2503" i="3"/>
  <c r="U2503" i="3"/>
  <c r="Y2503" i="3"/>
  <c r="AC2503" i="3"/>
  <c r="AG2503" i="3"/>
  <c r="AK2503" i="3"/>
  <c r="AO2503" i="3"/>
  <c r="AS2503" i="3"/>
  <c r="AW2503" i="3"/>
  <c r="BA2503" i="3"/>
  <c r="BE2503" i="3"/>
  <c r="BI2503" i="3"/>
  <c r="N2503" i="3"/>
  <c r="R2503" i="3"/>
  <c r="V2503" i="3"/>
  <c r="Z2503" i="3"/>
  <c r="AD2503" i="3"/>
  <c r="AH2503" i="3"/>
  <c r="AL2503" i="3"/>
  <c r="AP2503" i="3"/>
  <c r="AT2503" i="3"/>
  <c r="AX2503" i="3"/>
  <c r="BB2503" i="3"/>
  <c r="BF2503" i="3"/>
  <c r="O2503" i="3"/>
  <c r="S2503" i="3"/>
  <c r="W2503" i="3"/>
  <c r="AA2503" i="3"/>
  <c r="AE2503" i="3"/>
  <c r="AI2503" i="3"/>
  <c r="AM2503" i="3"/>
  <c r="AQ2503" i="3"/>
  <c r="AU2503" i="3"/>
  <c r="AY2503" i="3"/>
  <c r="BC2503" i="3"/>
  <c r="BG2503" i="3"/>
  <c r="P2503" i="3"/>
  <c r="AF2503" i="3"/>
  <c r="AV2503" i="3"/>
  <c r="T2503" i="3"/>
  <c r="AJ2503" i="3"/>
  <c r="AZ2503" i="3"/>
  <c r="X2503" i="3"/>
  <c r="AN2503" i="3"/>
  <c r="BD2503" i="3"/>
  <c r="AB2503" i="3"/>
  <c r="AR2503" i="3"/>
  <c r="BH2503" i="3"/>
  <c r="BI2569" i="3"/>
  <c r="BD2569" i="3"/>
  <c r="AY2569" i="3"/>
  <c r="AS2569" i="3"/>
  <c r="AN2569" i="3"/>
  <c r="AI2569" i="3"/>
  <c r="AC2569" i="3"/>
  <c r="X2569" i="3"/>
  <c r="S2569" i="3"/>
  <c r="M2569" i="3"/>
  <c r="L2568" i="3"/>
  <c r="T2568" i="3" s="1"/>
  <c r="BG2567" i="3"/>
  <c r="AY2567" i="3"/>
  <c r="AQ2567" i="3"/>
  <c r="AI2567" i="3"/>
  <c r="AA2567" i="3"/>
  <c r="M2567" i="3"/>
  <c r="Q2567" i="3"/>
  <c r="U2567" i="3"/>
  <c r="BM2567" i="3" s="1"/>
  <c r="Y2567" i="3"/>
  <c r="AC2567" i="3"/>
  <c r="AG2567" i="3"/>
  <c r="AK2567" i="3"/>
  <c r="AO2567" i="3"/>
  <c r="AS2567" i="3"/>
  <c r="AW2567" i="3"/>
  <c r="BA2567" i="3"/>
  <c r="BE2567" i="3"/>
  <c r="BI2567" i="3"/>
  <c r="N2567" i="3"/>
  <c r="R2567" i="3"/>
  <c r="V2567" i="3"/>
  <c r="Z2567" i="3"/>
  <c r="AD2567" i="3"/>
  <c r="AH2567" i="3"/>
  <c r="AL2567" i="3"/>
  <c r="AP2567" i="3"/>
  <c r="AT2567" i="3"/>
  <c r="AX2567" i="3"/>
  <c r="BB2567" i="3"/>
  <c r="BF2567" i="3"/>
  <c r="L2566" i="3"/>
  <c r="K2566" i="3"/>
  <c r="AZ2565" i="3"/>
  <c r="AJ2565" i="3"/>
  <c r="T2565" i="3"/>
  <c r="BF2564" i="3"/>
  <c r="AP2564" i="3"/>
  <c r="Z2564" i="3"/>
  <c r="BD2563" i="3"/>
  <c r="AN2563" i="3"/>
  <c r="X2563" i="3"/>
  <c r="M2563" i="3"/>
  <c r="O2561" i="3"/>
  <c r="S2561" i="3"/>
  <c r="W2561" i="3"/>
  <c r="AA2561" i="3"/>
  <c r="AE2561" i="3"/>
  <c r="AI2561" i="3"/>
  <c r="AM2561" i="3"/>
  <c r="AQ2561" i="3"/>
  <c r="AU2561" i="3"/>
  <c r="AY2561" i="3"/>
  <c r="BC2561" i="3"/>
  <c r="BG2561" i="3"/>
  <c r="L2558" i="3"/>
  <c r="O2558" i="3"/>
  <c r="S2558" i="3"/>
  <c r="W2558" i="3"/>
  <c r="AA2558" i="3"/>
  <c r="AE2558" i="3"/>
  <c r="AI2558" i="3"/>
  <c r="AM2558" i="3"/>
  <c r="AQ2558" i="3"/>
  <c r="AU2558" i="3"/>
  <c r="AY2558" i="3"/>
  <c r="BC2558" i="3"/>
  <c r="BG2558" i="3"/>
  <c r="P2558" i="3"/>
  <c r="T2558" i="3"/>
  <c r="X2558" i="3"/>
  <c r="AB2558" i="3"/>
  <c r="AF2558" i="3"/>
  <c r="AJ2558" i="3"/>
  <c r="AN2558" i="3"/>
  <c r="AR2558" i="3"/>
  <c r="AV2558" i="3"/>
  <c r="AZ2558" i="3"/>
  <c r="BD2558" i="3"/>
  <c r="BH2558" i="3"/>
  <c r="M2558" i="3"/>
  <c r="Q2558" i="3"/>
  <c r="U2558" i="3"/>
  <c r="Y2558" i="3"/>
  <c r="AC2558" i="3"/>
  <c r="AG2558" i="3"/>
  <c r="AK2558" i="3"/>
  <c r="AO2558" i="3"/>
  <c r="AS2558" i="3"/>
  <c r="AW2558" i="3"/>
  <c r="BA2558" i="3"/>
  <c r="BE2558" i="3"/>
  <c r="BI2558" i="3"/>
  <c r="AZ2557" i="3"/>
  <c r="AJ2557" i="3"/>
  <c r="T2557" i="3"/>
  <c r="BF2556" i="3"/>
  <c r="AP2556" i="3"/>
  <c r="Z2556" i="3"/>
  <c r="BD2555" i="3"/>
  <c r="AN2555" i="3"/>
  <c r="X2555" i="3"/>
  <c r="M2555" i="3"/>
  <c r="O2553" i="3"/>
  <c r="S2553" i="3"/>
  <c r="W2553" i="3"/>
  <c r="AA2553" i="3"/>
  <c r="AE2553" i="3"/>
  <c r="AI2553" i="3"/>
  <c r="AM2553" i="3"/>
  <c r="AQ2553" i="3"/>
  <c r="AU2553" i="3"/>
  <c r="AY2553" i="3"/>
  <c r="BC2553" i="3"/>
  <c r="BG2553" i="3"/>
  <c r="AX2552" i="3"/>
  <c r="AH2552" i="3"/>
  <c r="R2552" i="3"/>
  <c r="L2551" i="3"/>
  <c r="AD2550" i="3"/>
  <c r="AT2548" i="3"/>
  <c r="N2548" i="3"/>
  <c r="AD2546" i="3"/>
  <c r="AR2544" i="3"/>
  <c r="AR2542" i="3"/>
  <c r="AR2540" i="3"/>
  <c r="AR2538" i="3"/>
  <c r="K2551" i="3"/>
  <c r="K2549" i="3"/>
  <c r="K2547" i="3"/>
  <c r="M2546" i="3"/>
  <c r="Q2546" i="3"/>
  <c r="U2546" i="3"/>
  <c r="Y2546" i="3"/>
  <c r="AC2546" i="3"/>
  <c r="AG2546" i="3"/>
  <c r="AK2546" i="3"/>
  <c r="AO2546" i="3"/>
  <c r="AS2546" i="3"/>
  <c r="AW2546" i="3"/>
  <c r="BA2546" i="3"/>
  <c r="BE2546" i="3"/>
  <c r="BI2546" i="3"/>
  <c r="N2546" i="3"/>
  <c r="O2546" i="3"/>
  <c r="S2546" i="3"/>
  <c r="W2546" i="3"/>
  <c r="AA2546" i="3"/>
  <c r="AE2546" i="3"/>
  <c r="AI2546" i="3"/>
  <c r="AM2546" i="3"/>
  <c r="AQ2546" i="3"/>
  <c r="AU2546" i="3"/>
  <c r="AY2546" i="3"/>
  <c r="BC2546" i="3"/>
  <c r="BG2546" i="3"/>
  <c r="M2544" i="3"/>
  <c r="Q2544" i="3"/>
  <c r="U2544" i="3"/>
  <c r="Y2544" i="3"/>
  <c r="AC2544" i="3"/>
  <c r="AG2544" i="3"/>
  <c r="AK2544" i="3"/>
  <c r="AO2544" i="3"/>
  <c r="AS2544" i="3"/>
  <c r="AW2544" i="3"/>
  <c r="BA2544" i="3"/>
  <c r="BE2544" i="3"/>
  <c r="BI2544" i="3"/>
  <c r="N2544" i="3"/>
  <c r="R2544" i="3"/>
  <c r="V2544" i="3"/>
  <c r="Z2544" i="3"/>
  <c r="AD2544" i="3"/>
  <c r="AH2544" i="3"/>
  <c r="AL2544" i="3"/>
  <c r="AP2544" i="3"/>
  <c r="AT2544" i="3"/>
  <c r="AX2544" i="3"/>
  <c r="BB2544" i="3"/>
  <c r="BF2544" i="3"/>
  <c r="O2544" i="3"/>
  <c r="S2544" i="3"/>
  <c r="BM2544" i="3" s="1"/>
  <c r="W2544" i="3"/>
  <c r="AA2544" i="3"/>
  <c r="AE2544" i="3"/>
  <c r="AI2544" i="3"/>
  <c r="AM2544" i="3"/>
  <c r="AQ2544" i="3"/>
  <c r="AU2544" i="3"/>
  <c r="AY2544" i="3"/>
  <c r="BC2544" i="3"/>
  <c r="BG2544" i="3"/>
  <c r="M2542" i="3"/>
  <c r="Q2542" i="3"/>
  <c r="U2542" i="3"/>
  <c r="Y2542" i="3"/>
  <c r="AC2542" i="3"/>
  <c r="AG2542" i="3"/>
  <c r="AK2542" i="3"/>
  <c r="AO2542" i="3"/>
  <c r="AS2542" i="3"/>
  <c r="AW2542" i="3"/>
  <c r="BA2542" i="3"/>
  <c r="BE2542" i="3"/>
  <c r="BI2542" i="3"/>
  <c r="N2542" i="3"/>
  <c r="R2542" i="3"/>
  <c r="V2542" i="3"/>
  <c r="Z2542" i="3"/>
  <c r="AD2542" i="3"/>
  <c r="AH2542" i="3"/>
  <c r="AL2542" i="3"/>
  <c r="AP2542" i="3"/>
  <c r="AT2542" i="3"/>
  <c r="AX2542" i="3"/>
  <c r="BB2542" i="3"/>
  <c r="BF2542" i="3"/>
  <c r="O2542" i="3"/>
  <c r="S2542" i="3"/>
  <c r="W2542" i="3"/>
  <c r="AA2542" i="3"/>
  <c r="AE2542" i="3"/>
  <c r="AI2542" i="3"/>
  <c r="AM2542" i="3"/>
  <c r="AQ2542" i="3"/>
  <c r="AU2542" i="3"/>
  <c r="AY2542" i="3"/>
  <c r="BC2542" i="3"/>
  <c r="BG2542" i="3"/>
  <c r="M2540" i="3"/>
  <c r="Q2540" i="3"/>
  <c r="U2540" i="3"/>
  <c r="Y2540" i="3"/>
  <c r="AC2540" i="3"/>
  <c r="AG2540" i="3"/>
  <c r="AK2540" i="3"/>
  <c r="AO2540" i="3"/>
  <c r="AS2540" i="3"/>
  <c r="AW2540" i="3"/>
  <c r="BA2540" i="3"/>
  <c r="BE2540" i="3"/>
  <c r="BI2540" i="3"/>
  <c r="N2540" i="3"/>
  <c r="R2540" i="3"/>
  <c r="V2540" i="3"/>
  <c r="Z2540" i="3"/>
  <c r="AD2540" i="3"/>
  <c r="AH2540" i="3"/>
  <c r="AL2540" i="3"/>
  <c r="AP2540" i="3"/>
  <c r="AT2540" i="3"/>
  <c r="AX2540" i="3"/>
  <c r="BB2540" i="3"/>
  <c r="BF2540" i="3"/>
  <c r="O2540" i="3"/>
  <c r="S2540" i="3"/>
  <c r="W2540" i="3"/>
  <c r="AA2540" i="3"/>
  <c r="AE2540" i="3"/>
  <c r="AI2540" i="3"/>
  <c r="AM2540" i="3"/>
  <c r="AQ2540" i="3"/>
  <c r="AU2540" i="3"/>
  <c r="AY2540" i="3"/>
  <c r="BC2540" i="3"/>
  <c r="BG2540" i="3"/>
  <c r="M2538" i="3"/>
  <c r="Q2538" i="3"/>
  <c r="U2538" i="3"/>
  <c r="Y2538" i="3"/>
  <c r="AC2538" i="3"/>
  <c r="AG2538" i="3"/>
  <c r="AK2538" i="3"/>
  <c r="AO2538" i="3"/>
  <c r="AS2538" i="3"/>
  <c r="AW2538" i="3"/>
  <c r="BA2538" i="3"/>
  <c r="BE2538" i="3"/>
  <c r="BI2538" i="3"/>
  <c r="N2538" i="3"/>
  <c r="R2538" i="3"/>
  <c r="V2538" i="3"/>
  <c r="Z2538" i="3"/>
  <c r="AD2538" i="3"/>
  <c r="AH2538" i="3"/>
  <c r="AL2538" i="3"/>
  <c r="AP2538" i="3"/>
  <c r="AT2538" i="3"/>
  <c r="AX2538" i="3"/>
  <c r="BB2538" i="3"/>
  <c r="BF2538" i="3"/>
  <c r="O2538" i="3"/>
  <c r="S2538" i="3"/>
  <c r="W2538" i="3"/>
  <c r="AA2538" i="3"/>
  <c r="AE2538" i="3"/>
  <c r="AI2538" i="3"/>
  <c r="AM2538" i="3"/>
  <c r="AQ2538" i="3"/>
  <c r="AU2538" i="3"/>
  <c r="AY2538" i="3"/>
  <c r="BC2538" i="3"/>
  <c r="BG2538" i="3"/>
  <c r="X2536" i="3"/>
  <c r="AN2536" i="3"/>
  <c r="BD2536" i="3"/>
  <c r="AA2536" i="3"/>
  <c r="AW2536" i="3"/>
  <c r="R2536" i="3"/>
  <c r="AM2536" i="3"/>
  <c r="BI2536" i="3"/>
  <c r="AD2536" i="3"/>
  <c r="AY2536" i="3"/>
  <c r="AU2534" i="3"/>
  <c r="Z2534" i="3"/>
  <c r="P2533" i="3"/>
  <c r="T2533" i="3"/>
  <c r="X2533" i="3"/>
  <c r="AB2533" i="3"/>
  <c r="AF2533" i="3"/>
  <c r="AJ2533" i="3"/>
  <c r="AN2533" i="3"/>
  <c r="AR2533" i="3"/>
  <c r="AV2533" i="3"/>
  <c r="AZ2533" i="3"/>
  <c r="BD2533" i="3"/>
  <c r="BH2533" i="3"/>
  <c r="M2533" i="3"/>
  <c r="Q2533" i="3"/>
  <c r="U2533" i="3"/>
  <c r="Y2533" i="3"/>
  <c r="AC2533" i="3"/>
  <c r="AG2533" i="3"/>
  <c r="AK2533" i="3"/>
  <c r="AO2533" i="3"/>
  <c r="AS2533" i="3"/>
  <c r="AW2533" i="3"/>
  <c r="BA2533" i="3"/>
  <c r="BE2533" i="3"/>
  <c r="BI2533" i="3"/>
  <c r="N2533" i="3"/>
  <c r="R2533" i="3"/>
  <c r="V2533" i="3"/>
  <c r="Z2533" i="3"/>
  <c r="AD2533" i="3"/>
  <c r="AH2533" i="3"/>
  <c r="AL2533" i="3"/>
  <c r="AP2533" i="3"/>
  <c r="AT2533" i="3"/>
  <c r="AX2533" i="3"/>
  <c r="BB2533" i="3"/>
  <c r="BF2533" i="3"/>
  <c r="O2533" i="3"/>
  <c r="AE2533" i="3"/>
  <c r="AU2533" i="3"/>
  <c r="S2533" i="3"/>
  <c r="AI2533" i="3"/>
  <c r="AY2533" i="3"/>
  <c r="W2533" i="3"/>
  <c r="AM2533" i="3"/>
  <c r="BC2533" i="3"/>
  <c r="AQ2529" i="3"/>
  <c r="X2525" i="3"/>
  <c r="N2525" i="3"/>
  <c r="AI2525" i="3"/>
  <c r="AZ2525" i="3"/>
  <c r="U2525" i="3"/>
  <c r="AO2525" i="3"/>
  <c r="BE2525" i="3"/>
  <c r="AA2525" i="3"/>
  <c r="AT2525" i="3"/>
  <c r="AC2525" i="3"/>
  <c r="AY2525" i="3"/>
  <c r="BF2565" i="3"/>
  <c r="BB2565" i="3"/>
  <c r="AX2565" i="3"/>
  <c r="AT2565" i="3"/>
  <c r="AP2565" i="3"/>
  <c r="AL2565" i="3"/>
  <c r="AH2565" i="3"/>
  <c r="AD2565" i="3"/>
  <c r="Z2565" i="3"/>
  <c r="V2565" i="3"/>
  <c r="R2565" i="3"/>
  <c r="N2565" i="3"/>
  <c r="BF2563" i="3"/>
  <c r="BB2563" i="3"/>
  <c r="AX2563" i="3"/>
  <c r="AT2563" i="3"/>
  <c r="AP2563" i="3"/>
  <c r="AL2563" i="3"/>
  <c r="AH2563" i="3"/>
  <c r="AD2563" i="3"/>
  <c r="Z2563" i="3"/>
  <c r="V2563" i="3"/>
  <c r="R2563" i="3"/>
  <c r="N2563" i="3"/>
  <c r="BF2561" i="3"/>
  <c r="BB2561" i="3"/>
  <c r="AX2561" i="3"/>
  <c r="AT2561" i="3"/>
  <c r="AP2561" i="3"/>
  <c r="AL2561" i="3"/>
  <c r="AH2561" i="3"/>
  <c r="AD2561" i="3"/>
  <c r="Z2561" i="3"/>
  <c r="V2561" i="3"/>
  <c r="R2561" i="3"/>
  <c r="N2561" i="3"/>
  <c r="BF2559" i="3"/>
  <c r="BB2559" i="3"/>
  <c r="AX2559" i="3"/>
  <c r="AT2559" i="3"/>
  <c r="AP2559" i="3"/>
  <c r="AL2559" i="3"/>
  <c r="AH2559" i="3"/>
  <c r="AD2559" i="3"/>
  <c r="Z2559" i="3"/>
  <c r="V2559" i="3"/>
  <c r="R2559" i="3"/>
  <c r="N2559" i="3"/>
  <c r="BF2557" i="3"/>
  <c r="BB2557" i="3"/>
  <c r="AX2557" i="3"/>
  <c r="AT2557" i="3"/>
  <c r="AP2557" i="3"/>
  <c r="AL2557" i="3"/>
  <c r="AH2557" i="3"/>
  <c r="AD2557" i="3"/>
  <c r="Z2557" i="3"/>
  <c r="V2557" i="3"/>
  <c r="R2557" i="3"/>
  <c r="N2557" i="3"/>
  <c r="BF2555" i="3"/>
  <c r="BB2555" i="3"/>
  <c r="AX2555" i="3"/>
  <c r="AT2555" i="3"/>
  <c r="AP2555" i="3"/>
  <c r="AL2555" i="3"/>
  <c r="AH2555" i="3"/>
  <c r="AD2555" i="3"/>
  <c r="Z2555" i="3"/>
  <c r="V2555" i="3"/>
  <c r="R2555" i="3"/>
  <c r="N2555" i="3"/>
  <c r="BF2553" i="3"/>
  <c r="BB2553" i="3"/>
  <c r="AX2553" i="3"/>
  <c r="AT2553" i="3"/>
  <c r="AP2553" i="3"/>
  <c r="AL2553" i="3"/>
  <c r="AH2553" i="3"/>
  <c r="AD2553" i="3"/>
  <c r="Z2553" i="3"/>
  <c r="V2553" i="3"/>
  <c r="R2553" i="3"/>
  <c r="N2553" i="3"/>
  <c r="M2550" i="3"/>
  <c r="Q2550" i="3"/>
  <c r="U2550" i="3"/>
  <c r="Y2550" i="3"/>
  <c r="AC2550" i="3"/>
  <c r="AG2550" i="3"/>
  <c r="AK2550" i="3"/>
  <c r="AO2550" i="3"/>
  <c r="AS2550" i="3"/>
  <c r="AW2550" i="3"/>
  <c r="BA2550" i="3"/>
  <c r="BE2550" i="3"/>
  <c r="BI2550" i="3"/>
  <c r="O2550" i="3"/>
  <c r="S2550" i="3"/>
  <c r="W2550" i="3"/>
  <c r="AA2550" i="3"/>
  <c r="AE2550" i="3"/>
  <c r="AI2550" i="3"/>
  <c r="AM2550" i="3"/>
  <c r="AQ2550" i="3"/>
  <c r="AU2550" i="3"/>
  <c r="AY2550" i="3"/>
  <c r="BC2550" i="3"/>
  <c r="BG2550" i="3"/>
  <c r="M2548" i="3"/>
  <c r="Q2548" i="3"/>
  <c r="U2548" i="3"/>
  <c r="Y2548" i="3"/>
  <c r="AC2548" i="3"/>
  <c r="AG2548" i="3"/>
  <c r="AK2548" i="3"/>
  <c r="AO2548" i="3"/>
  <c r="AS2548" i="3"/>
  <c r="AW2548" i="3"/>
  <c r="BA2548" i="3"/>
  <c r="BE2548" i="3"/>
  <c r="BI2548" i="3"/>
  <c r="O2548" i="3"/>
  <c r="S2548" i="3"/>
  <c r="W2548" i="3"/>
  <c r="AA2548" i="3"/>
  <c r="AE2548" i="3"/>
  <c r="AI2548" i="3"/>
  <c r="AM2548" i="3"/>
  <c r="AQ2548" i="3"/>
  <c r="AU2548" i="3"/>
  <c r="AY2548" i="3"/>
  <c r="BC2548" i="3"/>
  <c r="BG2548" i="3"/>
  <c r="BF2546" i="3"/>
  <c r="AX2546" i="3"/>
  <c r="AP2546" i="3"/>
  <c r="AH2546" i="3"/>
  <c r="Z2546" i="3"/>
  <c r="R2546" i="3"/>
  <c r="K2545" i="3"/>
  <c r="AZ2544" i="3"/>
  <c r="AJ2544" i="3"/>
  <c r="T2544" i="3"/>
  <c r="K2543" i="3"/>
  <c r="AZ2542" i="3"/>
  <c r="AJ2542" i="3"/>
  <c r="T2542" i="3"/>
  <c r="K2541" i="3"/>
  <c r="AZ2540" i="3"/>
  <c r="AJ2540" i="3"/>
  <c r="T2540" i="3"/>
  <c r="K2539" i="3"/>
  <c r="AZ2538" i="3"/>
  <c r="AJ2538" i="3"/>
  <c r="T2538" i="3"/>
  <c r="BB2537" i="3"/>
  <c r="AL2537" i="3"/>
  <c r="V2537" i="3"/>
  <c r="O2537" i="3"/>
  <c r="S2537" i="3"/>
  <c r="W2537" i="3"/>
  <c r="AA2537" i="3"/>
  <c r="AE2537" i="3"/>
  <c r="AI2537" i="3"/>
  <c r="AM2537" i="3"/>
  <c r="AQ2537" i="3"/>
  <c r="AU2537" i="3"/>
  <c r="AY2537" i="3"/>
  <c r="BC2537" i="3"/>
  <c r="BG2537" i="3"/>
  <c r="P2537" i="3"/>
  <c r="T2537" i="3"/>
  <c r="X2537" i="3"/>
  <c r="AB2537" i="3"/>
  <c r="AF2537" i="3"/>
  <c r="AJ2537" i="3"/>
  <c r="AN2537" i="3"/>
  <c r="AR2537" i="3"/>
  <c r="AV2537" i="3"/>
  <c r="AZ2537" i="3"/>
  <c r="BD2537" i="3"/>
  <c r="BH2537" i="3"/>
  <c r="M2537" i="3"/>
  <c r="Q2537" i="3"/>
  <c r="BJ2537" i="3" s="1"/>
  <c r="U2537" i="3"/>
  <c r="Y2537" i="3"/>
  <c r="AC2537" i="3"/>
  <c r="AG2537" i="3"/>
  <c r="AK2537" i="3"/>
  <c r="AO2537" i="3"/>
  <c r="AS2537" i="3"/>
  <c r="AW2537" i="3"/>
  <c r="BA2537" i="3"/>
  <c r="BE2537" i="3"/>
  <c r="BI2537" i="3"/>
  <c r="AU2536" i="3"/>
  <c r="AP2534" i="3"/>
  <c r="P2527" i="3"/>
  <c r="T2527" i="3"/>
  <c r="X2527" i="3"/>
  <c r="AB2527" i="3"/>
  <c r="AF2527" i="3"/>
  <c r="AJ2527" i="3"/>
  <c r="AN2527" i="3"/>
  <c r="AR2527" i="3"/>
  <c r="AV2527" i="3"/>
  <c r="AZ2527" i="3"/>
  <c r="BD2527" i="3"/>
  <c r="BH2527" i="3"/>
  <c r="M2527" i="3"/>
  <c r="Q2527" i="3"/>
  <c r="U2527" i="3"/>
  <c r="Y2527" i="3"/>
  <c r="AC2527" i="3"/>
  <c r="AG2527" i="3"/>
  <c r="AK2527" i="3"/>
  <c r="AO2527" i="3"/>
  <c r="AS2527" i="3"/>
  <c r="AW2527" i="3"/>
  <c r="BA2527" i="3"/>
  <c r="BE2527" i="3"/>
  <c r="BI2527" i="3"/>
  <c r="N2527" i="3"/>
  <c r="R2527" i="3"/>
  <c r="V2527" i="3"/>
  <c r="Z2527" i="3"/>
  <c r="AD2527" i="3"/>
  <c r="AH2527" i="3"/>
  <c r="AL2527" i="3"/>
  <c r="AP2527" i="3"/>
  <c r="AT2527" i="3"/>
  <c r="AX2527" i="3"/>
  <c r="BB2527" i="3"/>
  <c r="BF2527" i="3"/>
  <c r="O2527" i="3"/>
  <c r="AE2527" i="3"/>
  <c r="AU2527" i="3"/>
  <c r="S2527" i="3"/>
  <c r="AI2527" i="3"/>
  <c r="AY2527" i="3"/>
  <c r="W2527" i="3"/>
  <c r="AM2527" i="3"/>
  <c r="BC2527" i="3"/>
  <c r="BK2521" i="3"/>
  <c r="BN2521" i="3"/>
  <c r="BI2565" i="3"/>
  <c r="BE2565" i="3"/>
  <c r="BA2565" i="3"/>
  <c r="AW2565" i="3"/>
  <c r="AS2565" i="3"/>
  <c r="AO2565" i="3"/>
  <c r="AK2565" i="3"/>
  <c r="AG2565" i="3"/>
  <c r="AC2565" i="3"/>
  <c r="Y2565" i="3"/>
  <c r="U2565" i="3"/>
  <c r="Q2565" i="3"/>
  <c r="BI2563" i="3"/>
  <c r="BE2563" i="3"/>
  <c r="BA2563" i="3"/>
  <c r="AW2563" i="3"/>
  <c r="AS2563" i="3"/>
  <c r="AO2563" i="3"/>
  <c r="AK2563" i="3"/>
  <c r="AG2563" i="3"/>
  <c r="AC2563" i="3"/>
  <c r="Y2563" i="3"/>
  <c r="U2563" i="3"/>
  <c r="Q2563" i="3"/>
  <c r="BI2561" i="3"/>
  <c r="BE2561" i="3"/>
  <c r="BA2561" i="3"/>
  <c r="AW2561" i="3"/>
  <c r="AS2561" i="3"/>
  <c r="AO2561" i="3"/>
  <c r="AK2561" i="3"/>
  <c r="AG2561" i="3"/>
  <c r="AC2561" i="3"/>
  <c r="Y2561" i="3"/>
  <c r="U2561" i="3"/>
  <c r="Q2561" i="3"/>
  <c r="BI2559" i="3"/>
  <c r="BE2559" i="3"/>
  <c r="BA2559" i="3"/>
  <c r="AW2559" i="3"/>
  <c r="AS2559" i="3"/>
  <c r="AO2559" i="3"/>
  <c r="AK2559" i="3"/>
  <c r="AG2559" i="3"/>
  <c r="AC2559" i="3"/>
  <c r="Y2559" i="3"/>
  <c r="U2559" i="3"/>
  <c r="Q2559" i="3"/>
  <c r="BI2557" i="3"/>
  <c r="BE2557" i="3"/>
  <c r="BA2557" i="3"/>
  <c r="AW2557" i="3"/>
  <c r="AS2557" i="3"/>
  <c r="AO2557" i="3"/>
  <c r="AK2557" i="3"/>
  <c r="AG2557" i="3"/>
  <c r="AC2557" i="3"/>
  <c r="Y2557" i="3"/>
  <c r="U2557" i="3"/>
  <c r="Q2557" i="3"/>
  <c r="BI2555" i="3"/>
  <c r="BE2555" i="3"/>
  <c r="BA2555" i="3"/>
  <c r="AW2555" i="3"/>
  <c r="AS2555" i="3"/>
  <c r="AO2555" i="3"/>
  <c r="AK2555" i="3"/>
  <c r="AG2555" i="3"/>
  <c r="AC2555" i="3"/>
  <c r="Y2555" i="3"/>
  <c r="U2555" i="3"/>
  <c r="Q2555" i="3"/>
  <c r="BI2553" i="3"/>
  <c r="BE2553" i="3"/>
  <c r="BA2553" i="3"/>
  <c r="AW2553" i="3"/>
  <c r="AS2553" i="3"/>
  <c r="AO2553" i="3"/>
  <c r="AK2553" i="3"/>
  <c r="AG2553" i="3"/>
  <c r="AC2553" i="3"/>
  <c r="Y2553" i="3"/>
  <c r="U2553" i="3"/>
  <c r="Q2553" i="3"/>
  <c r="BD2546" i="3"/>
  <c r="AV2546" i="3"/>
  <c r="AN2546" i="3"/>
  <c r="AF2546" i="3"/>
  <c r="X2546" i="3"/>
  <c r="P2546" i="3"/>
  <c r="AV2544" i="3"/>
  <c r="AF2544" i="3"/>
  <c r="P2544" i="3"/>
  <c r="AV2542" i="3"/>
  <c r="AF2542" i="3"/>
  <c r="P2542" i="3"/>
  <c r="AV2540" i="3"/>
  <c r="AF2540" i="3"/>
  <c r="P2540" i="3"/>
  <c r="AV2538" i="3"/>
  <c r="AF2538" i="3"/>
  <c r="P2538" i="3"/>
  <c r="AX2537" i="3"/>
  <c r="AH2537" i="3"/>
  <c r="BN2535" i="3"/>
  <c r="N2534" i="3"/>
  <c r="R2534" i="3"/>
  <c r="V2534" i="3"/>
  <c r="P2534" i="3"/>
  <c r="T2534" i="3"/>
  <c r="BM2534" i="3" s="1"/>
  <c r="X2534" i="3"/>
  <c r="AB2534" i="3"/>
  <c r="AF2534" i="3"/>
  <c r="AJ2534" i="3"/>
  <c r="AN2534" i="3"/>
  <c r="AR2534" i="3"/>
  <c r="AV2534" i="3"/>
  <c r="AZ2534" i="3"/>
  <c r="BD2534" i="3"/>
  <c r="BH2534" i="3"/>
  <c r="M2534" i="3"/>
  <c r="U2534" i="3"/>
  <c r="AA2534" i="3"/>
  <c r="AG2534" i="3"/>
  <c r="AL2534" i="3"/>
  <c r="AQ2534" i="3"/>
  <c r="AW2534" i="3"/>
  <c r="BB2534" i="3"/>
  <c r="BG2534" i="3"/>
  <c r="O2534" i="3"/>
  <c r="W2534" i="3"/>
  <c r="AC2534" i="3"/>
  <c r="AH2534" i="3"/>
  <c r="AM2534" i="3"/>
  <c r="AS2534" i="3"/>
  <c r="AX2534" i="3"/>
  <c r="BC2534" i="3"/>
  <c r="BI2534" i="3"/>
  <c r="Q2534" i="3"/>
  <c r="Y2534" i="3"/>
  <c r="AD2534" i="3"/>
  <c r="AI2534" i="3"/>
  <c r="AO2534" i="3"/>
  <c r="AT2534" i="3"/>
  <c r="AY2534" i="3"/>
  <c r="BE2534" i="3"/>
  <c r="P2529" i="3"/>
  <c r="T2529" i="3"/>
  <c r="X2529" i="3"/>
  <c r="AB2529" i="3"/>
  <c r="AF2529" i="3"/>
  <c r="AJ2529" i="3"/>
  <c r="AN2529" i="3"/>
  <c r="AR2529" i="3"/>
  <c r="AV2529" i="3"/>
  <c r="AZ2529" i="3"/>
  <c r="BD2529" i="3"/>
  <c r="BH2529" i="3"/>
  <c r="M2529" i="3"/>
  <c r="Q2529" i="3"/>
  <c r="U2529" i="3"/>
  <c r="Y2529" i="3"/>
  <c r="AC2529" i="3"/>
  <c r="AG2529" i="3"/>
  <c r="AK2529" i="3"/>
  <c r="AO2529" i="3"/>
  <c r="AS2529" i="3"/>
  <c r="AW2529" i="3"/>
  <c r="BA2529" i="3"/>
  <c r="BE2529" i="3"/>
  <c r="BI2529" i="3"/>
  <c r="N2529" i="3"/>
  <c r="R2529" i="3"/>
  <c r="V2529" i="3"/>
  <c r="Z2529" i="3"/>
  <c r="AD2529" i="3"/>
  <c r="AH2529" i="3"/>
  <c r="AL2529" i="3"/>
  <c r="AP2529" i="3"/>
  <c r="AT2529" i="3"/>
  <c r="AX2529" i="3"/>
  <c r="BB2529" i="3"/>
  <c r="BF2529" i="3"/>
  <c r="O2529" i="3"/>
  <c r="AE2529" i="3"/>
  <c r="AU2529" i="3"/>
  <c r="S2529" i="3"/>
  <c r="AI2529" i="3"/>
  <c r="AY2529" i="3"/>
  <c r="W2529" i="3"/>
  <c r="AM2529" i="3"/>
  <c r="BC2529" i="3"/>
  <c r="N2519" i="3"/>
  <c r="BJ2519" i="3" s="1"/>
  <c r="R2519" i="3"/>
  <c r="V2519" i="3"/>
  <c r="Z2519" i="3"/>
  <c r="AD2519" i="3"/>
  <c r="AH2519" i="3"/>
  <c r="AL2519" i="3"/>
  <c r="AP2519" i="3"/>
  <c r="AT2519" i="3"/>
  <c r="AX2519" i="3"/>
  <c r="BB2519" i="3"/>
  <c r="BF2519" i="3"/>
  <c r="O2519" i="3"/>
  <c r="BL2519" i="3" s="1"/>
  <c r="S2519" i="3"/>
  <c r="BM2519" i="3" s="1"/>
  <c r="W2519" i="3"/>
  <c r="AA2519" i="3"/>
  <c r="AE2519" i="3"/>
  <c r="AI2519" i="3"/>
  <c r="AM2519" i="3"/>
  <c r="AQ2519" i="3"/>
  <c r="AU2519" i="3"/>
  <c r="AY2519" i="3"/>
  <c r="BC2519" i="3"/>
  <c r="BG2519" i="3"/>
  <c r="P2519" i="3"/>
  <c r="T2519" i="3"/>
  <c r="X2519" i="3"/>
  <c r="AB2519" i="3"/>
  <c r="AF2519" i="3"/>
  <c r="AJ2519" i="3"/>
  <c r="AN2519" i="3"/>
  <c r="AR2519" i="3"/>
  <c r="AV2519" i="3"/>
  <c r="AZ2519" i="3"/>
  <c r="BD2519" i="3"/>
  <c r="BH2519" i="3"/>
  <c r="Y2519" i="3"/>
  <c r="AO2519" i="3"/>
  <c r="BE2519" i="3"/>
  <c r="M2519" i="3"/>
  <c r="AC2519" i="3"/>
  <c r="AS2519" i="3"/>
  <c r="BI2519" i="3"/>
  <c r="Q2519" i="3"/>
  <c r="AG2519" i="3"/>
  <c r="AW2519" i="3"/>
  <c r="U2519" i="3"/>
  <c r="AK2519" i="3"/>
  <c r="L2536" i="3"/>
  <c r="P2536" i="3" s="1"/>
  <c r="BI2535" i="3"/>
  <c r="BD2535" i="3"/>
  <c r="AY2535" i="3"/>
  <c r="AS2535" i="3"/>
  <c r="AN2535" i="3"/>
  <c r="AI2535" i="3"/>
  <c r="AC2535" i="3"/>
  <c r="X2535" i="3"/>
  <c r="S2535" i="3"/>
  <c r="BE2532" i="3"/>
  <c r="AO2532" i="3"/>
  <c r="BE2530" i="3"/>
  <c r="AO2530" i="3"/>
  <c r="BE2528" i="3"/>
  <c r="AO2528" i="3"/>
  <c r="BE2526" i="3"/>
  <c r="AO2526" i="3"/>
  <c r="Y2516" i="3"/>
  <c r="AQ2516" i="3"/>
  <c r="BG2516" i="3"/>
  <c r="AD2516" i="3"/>
  <c r="AU2516" i="3"/>
  <c r="N2516" i="3"/>
  <c r="AI2516" i="3"/>
  <c r="AY2516" i="3"/>
  <c r="N2532" i="3"/>
  <c r="R2532" i="3"/>
  <c r="V2532" i="3"/>
  <c r="Z2532" i="3"/>
  <c r="AD2532" i="3"/>
  <c r="AH2532" i="3"/>
  <c r="AL2532" i="3"/>
  <c r="AP2532" i="3"/>
  <c r="AT2532" i="3"/>
  <c r="AX2532" i="3"/>
  <c r="BB2532" i="3"/>
  <c r="BF2532" i="3"/>
  <c r="O2532" i="3"/>
  <c r="S2532" i="3"/>
  <c r="W2532" i="3"/>
  <c r="AA2532" i="3"/>
  <c r="AE2532" i="3"/>
  <c r="AI2532" i="3"/>
  <c r="AM2532" i="3"/>
  <c r="AQ2532" i="3"/>
  <c r="AU2532" i="3"/>
  <c r="AY2532" i="3"/>
  <c r="BC2532" i="3"/>
  <c r="BG2532" i="3"/>
  <c r="P2532" i="3"/>
  <c r="BK2532" i="3" s="1"/>
  <c r="T2532" i="3"/>
  <c r="X2532" i="3"/>
  <c r="AB2532" i="3"/>
  <c r="AF2532" i="3"/>
  <c r="AJ2532" i="3"/>
  <c r="AN2532" i="3"/>
  <c r="AR2532" i="3"/>
  <c r="AV2532" i="3"/>
  <c r="AZ2532" i="3"/>
  <c r="BD2532" i="3"/>
  <c r="BH2532" i="3"/>
  <c r="N2530" i="3"/>
  <c r="BN2530" i="3" s="1"/>
  <c r="R2530" i="3"/>
  <c r="V2530" i="3"/>
  <c r="Z2530" i="3"/>
  <c r="AD2530" i="3"/>
  <c r="AH2530" i="3"/>
  <c r="AL2530" i="3"/>
  <c r="AP2530" i="3"/>
  <c r="AT2530" i="3"/>
  <c r="AX2530" i="3"/>
  <c r="BB2530" i="3"/>
  <c r="BF2530" i="3"/>
  <c r="O2530" i="3"/>
  <c r="S2530" i="3"/>
  <c r="W2530" i="3"/>
  <c r="AA2530" i="3"/>
  <c r="AE2530" i="3"/>
  <c r="AI2530" i="3"/>
  <c r="AM2530" i="3"/>
  <c r="AQ2530" i="3"/>
  <c r="AU2530" i="3"/>
  <c r="AY2530" i="3"/>
  <c r="BC2530" i="3"/>
  <c r="BG2530" i="3"/>
  <c r="P2530" i="3"/>
  <c r="BK2530" i="3" s="1"/>
  <c r="T2530" i="3"/>
  <c r="X2530" i="3"/>
  <c r="AB2530" i="3"/>
  <c r="AF2530" i="3"/>
  <c r="AJ2530" i="3"/>
  <c r="AN2530" i="3"/>
  <c r="AR2530" i="3"/>
  <c r="AV2530" i="3"/>
  <c r="AZ2530" i="3"/>
  <c r="BD2530" i="3"/>
  <c r="BH2530" i="3"/>
  <c r="N2528" i="3"/>
  <c r="BN2528" i="3" s="1"/>
  <c r="R2528" i="3"/>
  <c r="V2528" i="3"/>
  <c r="Z2528" i="3"/>
  <c r="AD2528" i="3"/>
  <c r="AH2528" i="3"/>
  <c r="AL2528" i="3"/>
  <c r="AP2528" i="3"/>
  <c r="AT2528" i="3"/>
  <c r="AX2528" i="3"/>
  <c r="BB2528" i="3"/>
  <c r="BF2528" i="3"/>
  <c r="O2528" i="3"/>
  <c r="S2528" i="3"/>
  <c r="W2528" i="3"/>
  <c r="AA2528" i="3"/>
  <c r="AE2528" i="3"/>
  <c r="AI2528" i="3"/>
  <c r="AM2528" i="3"/>
  <c r="AQ2528" i="3"/>
  <c r="AU2528" i="3"/>
  <c r="AY2528" i="3"/>
  <c r="BC2528" i="3"/>
  <c r="BG2528" i="3"/>
  <c r="P2528" i="3"/>
  <c r="BK2528" i="3" s="1"/>
  <c r="T2528" i="3"/>
  <c r="X2528" i="3"/>
  <c r="AB2528" i="3"/>
  <c r="AF2528" i="3"/>
  <c r="AJ2528" i="3"/>
  <c r="AN2528" i="3"/>
  <c r="AR2528" i="3"/>
  <c r="AV2528" i="3"/>
  <c r="AZ2528" i="3"/>
  <c r="BD2528" i="3"/>
  <c r="BH2528" i="3"/>
  <c r="N2526" i="3"/>
  <c r="BN2526" i="3" s="1"/>
  <c r="R2526" i="3"/>
  <c r="V2526" i="3"/>
  <c r="Z2526" i="3"/>
  <c r="AD2526" i="3"/>
  <c r="AH2526" i="3"/>
  <c r="AL2526" i="3"/>
  <c r="AP2526" i="3"/>
  <c r="AT2526" i="3"/>
  <c r="AX2526" i="3"/>
  <c r="BB2526" i="3"/>
  <c r="BF2526" i="3"/>
  <c r="O2526" i="3"/>
  <c r="S2526" i="3"/>
  <c r="W2526" i="3"/>
  <c r="AA2526" i="3"/>
  <c r="AE2526" i="3"/>
  <c r="AI2526" i="3"/>
  <c r="AM2526" i="3"/>
  <c r="AQ2526" i="3"/>
  <c r="AU2526" i="3"/>
  <c r="AY2526" i="3"/>
  <c r="BC2526" i="3"/>
  <c r="BG2526" i="3"/>
  <c r="P2526" i="3"/>
  <c r="BK2526" i="3" s="1"/>
  <c r="T2526" i="3"/>
  <c r="X2526" i="3"/>
  <c r="AB2526" i="3"/>
  <c r="AF2526" i="3"/>
  <c r="AJ2526" i="3"/>
  <c r="AN2526" i="3"/>
  <c r="AR2526" i="3"/>
  <c r="AV2526" i="3"/>
  <c r="AZ2526" i="3"/>
  <c r="BD2526" i="3"/>
  <c r="BH2526" i="3"/>
  <c r="BG2535" i="3"/>
  <c r="BA2535" i="3"/>
  <c r="AV2535" i="3"/>
  <c r="AQ2535" i="3"/>
  <c r="AK2535" i="3"/>
  <c r="AF2535" i="3"/>
  <c r="AA2535" i="3"/>
  <c r="U2535" i="3"/>
  <c r="N2535" i="3"/>
  <c r="R2535" i="3"/>
  <c r="BL2535" i="3" s="1"/>
  <c r="V2535" i="3"/>
  <c r="Z2535" i="3"/>
  <c r="AD2535" i="3"/>
  <c r="AH2535" i="3"/>
  <c r="AL2535" i="3"/>
  <c r="AP2535" i="3"/>
  <c r="AT2535" i="3"/>
  <c r="AX2535" i="3"/>
  <c r="BB2535" i="3"/>
  <c r="BF2535" i="3"/>
  <c r="AW2532" i="3"/>
  <c r="AG2532" i="3"/>
  <c r="Q2532" i="3"/>
  <c r="AW2530" i="3"/>
  <c r="AG2530" i="3"/>
  <c r="Q2530" i="3"/>
  <c r="AW2528" i="3"/>
  <c r="AG2528" i="3"/>
  <c r="Q2528" i="3"/>
  <c r="BC2524" i="3"/>
  <c r="AU2524" i="3"/>
  <c r="AM2524" i="3"/>
  <c r="AE2524" i="3"/>
  <c r="W2524" i="3"/>
  <c r="BM2524" i="3" s="1"/>
  <c r="BC2522" i="3"/>
  <c r="AU2522" i="3"/>
  <c r="AM2522" i="3"/>
  <c r="AE2522" i="3"/>
  <c r="W2522" i="3"/>
  <c r="BI2521" i="3"/>
  <c r="BA2521" i="3"/>
  <c r="AS2521" i="3"/>
  <c r="AK2521" i="3"/>
  <c r="AC2521" i="3"/>
  <c r="U2521" i="3"/>
  <c r="BG2520" i="3"/>
  <c r="AQ2520" i="3"/>
  <c r="N2517" i="3"/>
  <c r="R2517" i="3"/>
  <c r="V2517" i="3"/>
  <c r="Z2517" i="3"/>
  <c r="AD2517" i="3"/>
  <c r="AH2517" i="3"/>
  <c r="AL2517" i="3"/>
  <c r="AP2517" i="3"/>
  <c r="AT2517" i="3"/>
  <c r="AX2517" i="3"/>
  <c r="BB2517" i="3"/>
  <c r="BF2517" i="3"/>
  <c r="O2517" i="3"/>
  <c r="S2517" i="3"/>
  <c r="W2517" i="3"/>
  <c r="AA2517" i="3"/>
  <c r="AE2517" i="3"/>
  <c r="AI2517" i="3"/>
  <c r="AM2517" i="3"/>
  <c r="AQ2517" i="3"/>
  <c r="AU2517" i="3"/>
  <c r="AY2517" i="3"/>
  <c r="BC2517" i="3"/>
  <c r="BG2517" i="3"/>
  <c r="P2517" i="3"/>
  <c r="T2517" i="3"/>
  <c r="X2517" i="3"/>
  <c r="AB2517" i="3"/>
  <c r="AF2517" i="3"/>
  <c r="AJ2517" i="3"/>
  <c r="AN2517" i="3"/>
  <c r="AR2517" i="3"/>
  <c r="AV2517" i="3"/>
  <c r="AZ2517" i="3"/>
  <c r="BD2517" i="3"/>
  <c r="BH2517" i="3"/>
  <c r="BD2515" i="3"/>
  <c r="AI2515" i="3"/>
  <c r="M2513" i="3"/>
  <c r="Q2513" i="3"/>
  <c r="U2513" i="3"/>
  <c r="Y2513" i="3"/>
  <c r="AC2513" i="3"/>
  <c r="R2513" i="3"/>
  <c r="W2513" i="3"/>
  <c r="AB2513" i="3"/>
  <c r="AG2513" i="3"/>
  <c r="AK2513" i="3"/>
  <c r="AO2513" i="3"/>
  <c r="AS2513" i="3"/>
  <c r="AW2513" i="3"/>
  <c r="BA2513" i="3"/>
  <c r="BE2513" i="3"/>
  <c r="BI2513" i="3"/>
  <c r="N2513" i="3"/>
  <c r="S2513" i="3"/>
  <c r="X2513" i="3"/>
  <c r="AD2513" i="3"/>
  <c r="AH2513" i="3"/>
  <c r="AL2513" i="3"/>
  <c r="AP2513" i="3"/>
  <c r="AT2513" i="3"/>
  <c r="AX2513" i="3"/>
  <c r="BB2513" i="3"/>
  <c r="BF2513" i="3"/>
  <c r="O2513" i="3"/>
  <c r="Z2513" i="3"/>
  <c r="AI2513" i="3"/>
  <c r="AQ2513" i="3"/>
  <c r="AY2513" i="3"/>
  <c r="BG2513" i="3"/>
  <c r="P2513" i="3"/>
  <c r="AA2513" i="3"/>
  <c r="AJ2513" i="3"/>
  <c r="AR2513" i="3"/>
  <c r="AZ2513" i="3"/>
  <c r="BH2513" i="3"/>
  <c r="T2513" i="3"/>
  <c r="AE2513" i="3"/>
  <c r="AM2513" i="3"/>
  <c r="AU2513" i="3"/>
  <c r="BC2513" i="3"/>
  <c r="P2520" i="3"/>
  <c r="T2520" i="3"/>
  <c r="X2520" i="3"/>
  <c r="AB2520" i="3"/>
  <c r="AF2520" i="3"/>
  <c r="AJ2520" i="3"/>
  <c r="AN2520" i="3"/>
  <c r="AR2520" i="3"/>
  <c r="AV2520" i="3"/>
  <c r="AZ2520" i="3"/>
  <c r="BD2520" i="3"/>
  <c r="BH2520" i="3"/>
  <c r="M2520" i="3"/>
  <c r="Q2520" i="3"/>
  <c r="U2520" i="3"/>
  <c r="Y2520" i="3"/>
  <c r="AC2520" i="3"/>
  <c r="AG2520" i="3"/>
  <c r="AK2520" i="3"/>
  <c r="AO2520" i="3"/>
  <c r="AS2520" i="3"/>
  <c r="AW2520" i="3"/>
  <c r="BA2520" i="3"/>
  <c r="BE2520" i="3"/>
  <c r="BI2520" i="3"/>
  <c r="N2520" i="3"/>
  <c r="R2520" i="3"/>
  <c r="BL2520" i="3" s="1"/>
  <c r="V2520" i="3"/>
  <c r="Z2520" i="3"/>
  <c r="AD2520" i="3"/>
  <c r="AH2520" i="3"/>
  <c r="AL2520" i="3"/>
  <c r="AP2520" i="3"/>
  <c r="AT2520" i="3"/>
  <c r="AX2520" i="3"/>
  <c r="BB2520" i="3"/>
  <c r="BF2520" i="3"/>
  <c r="M2515" i="3"/>
  <c r="Q2515" i="3"/>
  <c r="BJ2515" i="3" s="1"/>
  <c r="U2515" i="3"/>
  <c r="Y2515" i="3"/>
  <c r="AC2515" i="3"/>
  <c r="AG2515" i="3"/>
  <c r="AK2515" i="3"/>
  <c r="AO2515" i="3"/>
  <c r="AS2515" i="3"/>
  <c r="AW2515" i="3"/>
  <c r="BA2515" i="3"/>
  <c r="BE2515" i="3"/>
  <c r="BI2515" i="3"/>
  <c r="O2515" i="3"/>
  <c r="T2515" i="3"/>
  <c r="BM2515" i="3" s="1"/>
  <c r="Z2515" i="3"/>
  <c r="AE2515" i="3"/>
  <c r="AJ2515" i="3"/>
  <c r="AP2515" i="3"/>
  <c r="AU2515" i="3"/>
  <c r="AZ2515" i="3"/>
  <c r="BF2515" i="3"/>
  <c r="P2515" i="3"/>
  <c r="V2515" i="3"/>
  <c r="AA2515" i="3"/>
  <c r="AF2515" i="3"/>
  <c r="AL2515" i="3"/>
  <c r="AQ2515" i="3"/>
  <c r="AV2515" i="3"/>
  <c r="BB2515" i="3"/>
  <c r="BG2515" i="3"/>
  <c r="R2515" i="3"/>
  <c r="W2515" i="3"/>
  <c r="AB2515" i="3"/>
  <c r="AH2515" i="3"/>
  <c r="AM2515" i="3"/>
  <c r="AR2515" i="3"/>
  <c r="AX2515" i="3"/>
  <c r="BC2515" i="3"/>
  <c r="BH2515" i="3"/>
  <c r="M2511" i="3"/>
  <c r="Q2511" i="3"/>
  <c r="U2511" i="3"/>
  <c r="Y2511" i="3"/>
  <c r="AC2511" i="3"/>
  <c r="AG2511" i="3"/>
  <c r="AK2511" i="3"/>
  <c r="AO2511" i="3"/>
  <c r="AS2511" i="3"/>
  <c r="AW2511" i="3"/>
  <c r="BA2511" i="3"/>
  <c r="BE2511" i="3"/>
  <c r="BI2511" i="3"/>
  <c r="R2511" i="3"/>
  <c r="W2511" i="3"/>
  <c r="AB2511" i="3"/>
  <c r="AH2511" i="3"/>
  <c r="AM2511" i="3"/>
  <c r="AR2511" i="3"/>
  <c r="AX2511" i="3"/>
  <c r="BC2511" i="3"/>
  <c r="BH2511" i="3"/>
  <c r="N2511" i="3"/>
  <c r="S2511" i="3"/>
  <c r="X2511" i="3"/>
  <c r="AD2511" i="3"/>
  <c r="AI2511" i="3"/>
  <c r="AN2511" i="3"/>
  <c r="AT2511" i="3"/>
  <c r="AY2511" i="3"/>
  <c r="BD2511" i="3"/>
  <c r="O2511" i="3"/>
  <c r="T2511" i="3"/>
  <c r="Z2511" i="3"/>
  <c r="AE2511" i="3"/>
  <c r="AJ2511" i="3"/>
  <c r="AP2511" i="3"/>
  <c r="AU2511" i="3"/>
  <c r="AZ2511" i="3"/>
  <c r="BF2511" i="3"/>
  <c r="P2511" i="3"/>
  <c r="AL2511" i="3"/>
  <c r="BG2511" i="3"/>
  <c r="V2511" i="3"/>
  <c r="AQ2511" i="3"/>
  <c r="AA2511" i="3"/>
  <c r="AV2511" i="3"/>
  <c r="L2525" i="3"/>
  <c r="P2525" i="3" s="1"/>
  <c r="BG2524" i="3"/>
  <c r="AY2524" i="3"/>
  <c r="AQ2524" i="3"/>
  <c r="AI2524" i="3"/>
  <c r="AA2524" i="3"/>
  <c r="M2524" i="3"/>
  <c r="Q2524" i="3"/>
  <c r="U2524" i="3"/>
  <c r="Y2524" i="3"/>
  <c r="AC2524" i="3"/>
  <c r="AG2524" i="3"/>
  <c r="AK2524" i="3"/>
  <c r="AO2524" i="3"/>
  <c r="AS2524" i="3"/>
  <c r="AW2524" i="3"/>
  <c r="BA2524" i="3"/>
  <c r="BE2524" i="3"/>
  <c r="BI2524" i="3"/>
  <c r="N2524" i="3"/>
  <c r="R2524" i="3"/>
  <c r="V2524" i="3"/>
  <c r="Z2524" i="3"/>
  <c r="AD2524" i="3"/>
  <c r="AH2524" i="3"/>
  <c r="AL2524" i="3"/>
  <c r="AP2524" i="3"/>
  <c r="AT2524" i="3"/>
  <c r="BL2524" i="3" s="1"/>
  <c r="AX2524" i="3"/>
  <c r="BB2524" i="3"/>
  <c r="BF2524" i="3"/>
  <c r="L2523" i="3"/>
  <c r="K2523" i="3"/>
  <c r="BG2522" i="3"/>
  <c r="AY2522" i="3"/>
  <c r="AQ2522" i="3"/>
  <c r="AI2522" i="3"/>
  <c r="AA2522" i="3"/>
  <c r="M2522" i="3"/>
  <c r="Q2522" i="3"/>
  <c r="U2522" i="3"/>
  <c r="BM2522" i="3" s="1"/>
  <c r="Y2522" i="3"/>
  <c r="AC2522" i="3"/>
  <c r="AG2522" i="3"/>
  <c r="AK2522" i="3"/>
  <c r="AO2522" i="3"/>
  <c r="AS2522" i="3"/>
  <c r="AW2522" i="3"/>
  <c r="BA2522" i="3"/>
  <c r="BE2522" i="3"/>
  <c r="BI2522" i="3"/>
  <c r="N2522" i="3"/>
  <c r="BJ2522" i="3" s="1"/>
  <c r="R2522" i="3"/>
  <c r="V2522" i="3"/>
  <c r="Z2522" i="3"/>
  <c r="AD2522" i="3"/>
  <c r="AH2522" i="3"/>
  <c r="AL2522" i="3"/>
  <c r="AP2522" i="3"/>
  <c r="AT2522" i="3"/>
  <c r="AX2522" i="3"/>
  <c r="BB2522" i="3"/>
  <c r="BF2522" i="3"/>
  <c r="O2521" i="3"/>
  <c r="BL2521" i="3" s="1"/>
  <c r="S2521" i="3"/>
  <c r="BM2521" i="3" s="1"/>
  <c r="W2521" i="3"/>
  <c r="AA2521" i="3"/>
  <c r="AE2521" i="3"/>
  <c r="AI2521" i="3"/>
  <c r="AM2521" i="3"/>
  <c r="AQ2521" i="3"/>
  <c r="AU2521" i="3"/>
  <c r="AY2521" i="3"/>
  <c r="BC2521" i="3"/>
  <c r="BG2521" i="3"/>
  <c r="P2521" i="3"/>
  <c r="T2521" i="3"/>
  <c r="X2521" i="3"/>
  <c r="AB2521" i="3"/>
  <c r="AF2521" i="3"/>
  <c r="AJ2521" i="3"/>
  <c r="AN2521" i="3"/>
  <c r="AR2521" i="3"/>
  <c r="AV2521" i="3"/>
  <c r="AZ2521" i="3"/>
  <c r="BD2521" i="3"/>
  <c r="BH2521" i="3"/>
  <c r="AY2520" i="3"/>
  <c r="AI2520" i="3"/>
  <c r="S2520" i="3"/>
  <c r="P2518" i="3"/>
  <c r="T2518" i="3"/>
  <c r="BM2518" i="3" s="1"/>
  <c r="X2518" i="3"/>
  <c r="AB2518" i="3"/>
  <c r="AF2518" i="3"/>
  <c r="AJ2518" i="3"/>
  <c r="AN2518" i="3"/>
  <c r="AR2518" i="3"/>
  <c r="AV2518" i="3"/>
  <c r="AZ2518" i="3"/>
  <c r="BD2518" i="3"/>
  <c r="BH2518" i="3"/>
  <c r="M2518" i="3"/>
  <c r="Q2518" i="3"/>
  <c r="U2518" i="3"/>
  <c r="Y2518" i="3"/>
  <c r="AC2518" i="3"/>
  <c r="AG2518" i="3"/>
  <c r="AK2518" i="3"/>
  <c r="AO2518" i="3"/>
  <c r="AS2518" i="3"/>
  <c r="AW2518" i="3"/>
  <c r="BA2518" i="3"/>
  <c r="BE2518" i="3"/>
  <c r="BI2518" i="3"/>
  <c r="N2518" i="3"/>
  <c r="BJ2518" i="3" s="1"/>
  <c r="R2518" i="3"/>
  <c r="BL2518" i="3" s="1"/>
  <c r="V2518" i="3"/>
  <c r="Z2518" i="3"/>
  <c r="AD2518" i="3"/>
  <c r="AH2518" i="3"/>
  <c r="AL2518" i="3"/>
  <c r="AP2518" i="3"/>
  <c r="AT2518" i="3"/>
  <c r="AX2518" i="3"/>
  <c r="BB2518" i="3"/>
  <c r="BF2518" i="3"/>
  <c r="BI2517" i="3"/>
  <c r="AS2517" i="3"/>
  <c r="AC2517" i="3"/>
  <c r="M2517" i="3"/>
  <c r="O2516" i="3"/>
  <c r="S2516" i="3"/>
  <c r="W2516" i="3"/>
  <c r="AA2516" i="3"/>
  <c r="AE2516" i="3"/>
  <c r="P2516" i="3"/>
  <c r="U2516" i="3"/>
  <c r="Z2516" i="3"/>
  <c r="AF2516" i="3"/>
  <c r="AJ2516" i="3"/>
  <c r="AN2516" i="3"/>
  <c r="AR2516" i="3"/>
  <c r="AV2516" i="3"/>
  <c r="AZ2516" i="3"/>
  <c r="BD2516" i="3"/>
  <c r="BH2516" i="3"/>
  <c r="Q2516" i="3"/>
  <c r="V2516" i="3"/>
  <c r="AB2516" i="3"/>
  <c r="AG2516" i="3"/>
  <c r="AK2516" i="3"/>
  <c r="AO2516" i="3"/>
  <c r="AS2516" i="3"/>
  <c r="AW2516" i="3"/>
  <c r="BA2516" i="3"/>
  <c r="BE2516" i="3"/>
  <c r="BI2516" i="3"/>
  <c r="M2516" i="3"/>
  <c r="R2516" i="3"/>
  <c r="X2516" i="3"/>
  <c r="AC2516" i="3"/>
  <c r="AH2516" i="3"/>
  <c r="AL2516" i="3"/>
  <c r="AP2516" i="3"/>
  <c r="AT2516" i="3"/>
  <c r="AX2516" i="3"/>
  <c r="BB2516" i="3"/>
  <c r="BF2516" i="3"/>
  <c r="AT2515" i="3"/>
  <c r="X2515" i="3"/>
  <c r="AF2513" i="3"/>
  <c r="BI2514" i="3"/>
  <c r="BA2514" i="3"/>
  <c r="AS2514" i="3"/>
  <c r="AK2514" i="3"/>
  <c r="AC2514" i="3"/>
  <c r="U2514" i="3"/>
  <c r="M2514" i="3"/>
  <c r="AV2510" i="3"/>
  <c r="P2510" i="3"/>
  <c r="BF2514" i="3"/>
  <c r="AX2514" i="3"/>
  <c r="AP2514" i="3"/>
  <c r="AH2514" i="3"/>
  <c r="Z2514" i="3"/>
  <c r="P2505" i="3"/>
  <c r="AF2505" i="3"/>
  <c r="AV2505" i="3"/>
  <c r="T2505" i="3"/>
  <c r="AJ2505" i="3"/>
  <c r="AZ2505" i="3"/>
  <c r="X2505" i="3"/>
  <c r="AN2505" i="3"/>
  <c r="BD2505" i="3"/>
  <c r="AB2505" i="3"/>
  <c r="AR2505" i="3"/>
  <c r="BH2505" i="3"/>
  <c r="O2514" i="3"/>
  <c r="S2514" i="3"/>
  <c r="W2514" i="3"/>
  <c r="AA2514" i="3"/>
  <c r="AE2514" i="3"/>
  <c r="AI2514" i="3"/>
  <c r="AM2514" i="3"/>
  <c r="AQ2514" i="3"/>
  <c r="AU2514" i="3"/>
  <c r="AY2514" i="3"/>
  <c r="BC2514" i="3"/>
  <c r="BG2514" i="3"/>
  <c r="P2514" i="3"/>
  <c r="T2514" i="3"/>
  <c r="BJ2514" i="3" s="1"/>
  <c r="X2514" i="3"/>
  <c r="AB2514" i="3"/>
  <c r="AF2514" i="3"/>
  <c r="AJ2514" i="3"/>
  <c r="AN2514" i="3"/>
  <c r="AR2514" i="3"/>
  <c r="AV2514" i="3"/>
  <c r="AZ2514" i="3"/>
  <c r="BD2514" i="3"/>
  <c r="BH2514" i="3"/>
  <c r="N2510" i="3"/>
  <c r="R2510" i="3"/>
  <c r="V2510" i="3"/>
  <c r="Z2510" i="3"/>
  <c r="AD2510" i="3"/>
  <c r="AH2510" i="3"/>
  <c r="AL2510" i="3"/>
  <c r="AP2510" i="3"/>
  <c r="AT2510" i="3"/>
  <c r="AX2510" i="3"/>
  <c r="BB2510" i="3"/>
  <c r="BF2510" i="3"/>
  <c r="O2510" i="3"/>
  <c r="S2510" i="3"/>
  <c r="W2510" i="3"/>
  <c r="AA2510" i="3"/>
  <c r="AE2510" i="3"/>
  <c r="AI2510" i="3"/>
  <c r="AM2510" i="3"/>
  <c r="AQ2510" i="3"/>
  <c r="AU2510" i="3"/>
  <c r="AY2510" i="3"/>
  <c r="BC2510" i="3"/>
  <c r="BG2510" i="3"/>
  <c r="Q2510" i="3"/>
  <c r="Y2510" i="3"/>
  <c r="AG2510" i="3"/>
  <c r="AO2510" i="3"/>
  <c r="AW2510" i="3"/>
  <c r="BE2510" i="3"/>
  <c r="T2510" i="3"/>
  <c r="AB2510" i="3"/>
  <c r="AJ2510" i="3"/>
  <c r="AR2510" i="3"/>
  <c r="AZ2510" i="3"/>
  <c r="BH2510" i="3"/>
  <c r="M2510" i="3"/>
  <c r="U2510" i="3"/>
  <c r="AC2510" i="3"/>
  <c r="AK2510" i="3"/>
  <c r="AS2510" i="3"/>
  <c r="BA2510" i="3"/>
  <c r="BI2510" i="3"/>
  <c r="O2509" i="3"/>
  <c r="T2509" i="3"/>
  <c r="AB2509" i="3"/>
  <c r="AJ2509" i="3"/>
  <c r="AR2509" i="3"/>
  <c r="AZ2509" i="3"/>
  <c r="BH2509" i="3"/>
  <c r="U2509" i="3"/>
  <c r="AC2509" i="3"/>
  <c r="AK2509" i="3"/>
  <c r="AS2509" i="3"/>
  <c r="BA2509" i="3"/>
  <c r="BI2509" i="3"/>
  <c r="V2509" i="3"/>
  <c r="AL2509" i="3"/>
  <c r="BB2509" i="3"/>
  <c r="W2509" i="3"/>
  <c r="AE2509" i="3"/>
  <c r="AM2509" i="3"/>
  <c r="BC2509" i="3"/>
  <c r="R2509" i="3"/>
  <c r="Z2509" i="3"/>
  <c r="AP2509" i="3"/>
  <c r="AX2509" i="3"/>
  <c r="BF2509" i="3"/>
  <c r="L2509" i="3"/>
  <c r="P2509" i="3" s="1"/>
  <c r="BH2508" i="3"/>
  <c r="P2507" i="3"/>
  <c r="AF2507" i="3"/>
  <c r="AV2507" i="3"/>
  <c r="T2507" i="3"/>
  <c r="AJ2507" i="3"/>
  <c r="AZ2507" i="3"/>
  <c r="X2507" i="3"/>
  <c r="AN2507" i="3"/>
  <c r="BD2507" i="3"/>
  <c r="K2512" i="3"/>
  <c r="R2508" i="3"/>
  <c r="Z2508" i="3"/>
  <c r="AH2508" i="3"/>
  <c r="AP2508" i="3"/>
  <c r="AX2508" i="3"/>
  <c r="BF2508" i="3"/>
  <c r="O2508" i="3"/>
  <c r="S2508" i="3"/>
  <c r="W2508" i="3"/>
  <c r="AA2508" i="3"/>
  <c r="AE2508" i="3"/>
  <c r="AI2508" i="3"/>
  <c r="AM2508" i="3"/>
  <c r="AQ2508" i="3"/>
  <c r="AU2508" i="3"/>
  <c r="AY2508" i="3"/>
  <c r="BC2508" i="3"/>
  <c r="BG2508" i="3"/>
  <c r="M2508" i="3"/>
  <c r="Q2508" i="3"/>
  <c r="U2508" i="3"/>
  <c r="Y2508" i="3"/>
  <c r="AC2508" i="3"/>
  <c r="AG2508" i="3"/>
  <c r="AK2508" i="3"/>
  <c r="AO2508" i="3"/>
  <c r="AS2508" i="3"/>
  <c r="AW2508" i="3"/>
  <c r="BA2508" i="3"/>
  <c r="BE2508" i="3"/>
  <c r="BI2508" i="3"/>
  <c r="O2506" i="3"/>
  <c r="S2506" i="3"/>
  <c r="W2506" i="3"/>
  <c r="AA2506" i="3"/>
  <c r="AE2506" i="3"/>
  <c r="AI2506" i="3"/>
  <c r="AM2506" i="3"/>
  <c r="AQ2506" i="3"/>
  <c r="AU2506" i="3"/>
  <c r="AY2506" i="3"/>
  <c r="BC2506" i="3"/>
  <c r="BG2506" i="3"/>
  <c r="P2506" i="3"/>
  <c r="T2506" i="3"/>
  <c r="X2506" i="3"/>
  <c r="AB2506" i="3"/>
  <c r="AF2506" i="3"/>
  <c r="AJ2506" i="3"/>
  <c r="AN2506" i="3"/>
  <c r="AR2506" i="3"/>
  <c r="AV2506" i="3"/>
  <c r="AZ2506" i="3"/>
  <c r="BD2506" i="3"/>
  <c r="BH2506" i="3"/>
  <c r="M2506" i="3"/>
  <c r="Q2506" i="3"/>
  <c r="U2506" i="3"/>
  <c r="Y2506" i="3"/>
  <c r="AC2506" i="3"/>
  <c r="AG2506" i="3"/>
  <c r="AK2506" i="3"/>
  <c r="AO2506" i="3"/>
  <c r="AS2506" i="3"/>
  <c r="AW2506" i="3"/>
  <c r="BA2506" i="3"/>
  <c r="BE2506" i="3"/>
  <c r="BI2506" i="3"/>
  <c r="BD2508" i="3"/>
  <c r="AV2508" i="3"/>
  <c r="AN2508" i="3"/>
  <c r="AF2508" i="3"/>
  <c r="X2508" i="3"/>
  <c r="P2508" i="3"/>
  <c r="M2507" i="3"/>
  <c r="Q2507" i="3"/>
  <c r="U2507" i="3"/>
  <c r="Y2507" i="3"/>
  <c r="AC2507" i="3"/>
  <c r="AG2507" i="3"/>
  <c r="AK2507" i="3"/>
  <c r="AO2507" i="3"/>
  <c r="AS2507" i="3"/>
  <c r="AW2507" i="3"/>
  <c r="BA2507" i="3"/>
  <c r="BE2507" i="3"/>
  <c r="BI2507" i="3"/>
  <c r="N2507" i="3"/>
  <c r="R2507" i="3"/>
  <c r="V2507" i="3"/>
  <c r="Z2507" i="3"/>
  <c r="AD2507" i="3"/>
  <c r="AH2507" i="3"/>
  <c r="AL2507" i="3"/>
  <c r="AP2507" i="3"/>
  <c r="AT2507" i="3"/>
  <c r="AX2507" i="3"/>
  <c r="BB2507" i="3"/>
  <c r="BF2507" i="3"/>
  <c r="O2507" i="3"/>
  <c r="S2507" i="3"/>
  <c r="W2507" i="3"/>
  <c r="AA2507" i="3"/>
  <c r="AE2507" i="3"/>
  <c r="AI2507" i="3"/>
  <c r="AM2507" i="3"/>
  <c r="AQ2507" i="3"/>
  <c r="AU2507" i="3"/>
  <c r="AY2507" i="3"/>
  <c r="BC2507" i="3"/>
  <c r="BG2507" i="3"/>
  <c r="BB2506" i="3"/>
  <c r="AL2506" i="3"/>
  <c r="V2506" i="3"/>
  <c r="M2505" i="3"/>
  <c r="Q2505" i="3"/>
  <c r="U2505" i="3"/>
  <c r="Y2505" i="3"/>
  <c r="AC2505" i="3"/>
  <c r="AG2505" i="3"/>
  <c r="AK2505" i="3"/>
  <c r="AO2505" i="3"/>
  <c r="AS2505" i="3"/>
  <c r="AW2505" i="3"/>
  <c r="BA2505" i="3"/>
  <c r="BE2505" i="3"/>
  <c r="BI2505" i="3"/>
  <c r="N2505" i="3"/>
  <c r="BJ2505" i="3" s="1"/>
  <c r="R2505" i="3"/>
  <c r="V2505" i="3"/>
  <c r="Z2505" i="3"/>
  <c r="AD2505" i="3"/>
  <c r="AH2505" i="3"/>
  <c r="AL2505" i="3"/>
  <c r="AP2505" i="3"/>
  <c r="AT2505" i="3"/>
  <c r="AX2505" i="3"/>
  <c r="BB2505" i="3"/>
  <c r="BF2505" i="3"/>
  <c r="O2505" i="3"/>
  <c r="BL2505" i="3" s="1"/>
  <c r="S2505" i="3"/>
  <c r="BM2505" i="3" s="1"/>
  <c r="W2505" i="3"/>
  <c r="AA2505" i="3"/>
  <c r="AE2505" i="3"/>
  <c r="AI2505" i="3"/>
  <c r="AM2505" i="3"/>
  <c r="AQ2505" i="3"/>
  <c r="AU2505" i="3"/>
  <c r="AY2505" i="3"/>
  <c r="BC2505" i="3"/>
  <c r="BG2505" i="3"/>
  <c r="L2504" i="3"/>
  <c r="W2504" i="3" s="1"/>
  <c r="BB2508" i="3"/>
  <c r="AT2508" i="3"/>
  <c r="AL2508" i="3"/>
  <c r="AD2508" i="3"/>
  <c r="V2508" i="3"/>
  <c r="N2508" i="3"/>
  <c r="AX2506" i="3"/>
  <c r="AH2506" i="3"/>
  <c r="R2506" i="3"/>
  <c r="R2504" i="3"/>
  <c r="E2467" i="3"/>
  <c r="F2467" i="3"/>
  <c r="G2467" i="3"/>
  <c r="H2467" i="3"/>
  <c r="I2467" i="3"/>
  <c r="J2467" i="3"/>
  <c r="K2467" i="3"/>
  <c r="L2467" i="3"/>
  <c r="E2468" i="3"/>
  <c r="F2468" i="3"/>
  <c r="K2468" i="3" s="1"/>
  <c r="G2468" i="3"/>
  <c r="H2468" i="3"/>
  <c r="I2468" i="3"/>
  <c r="J2468" i="3"/>
  <c r="E2469" i="3"/>
  <c r="F2469" i="3"/>
  <c r="G2469" i="3"/>
  <c r="H2469" i="3"/>
  <c r="I2469" i="3"/>
  <c r="J2469" i="3"/>
  <c r="K2469" i="3"/>
  <c r="L2469" i="3"/>
  <c r="P2469" i="3" s="1"/>
  <c r="T2469" i="3"/>
  <c r="X2469" i="3"/>
  <c r="AB2469" i="3"/>
  <c r="AJ2469" i="3"/>
  <c r="AN2469" i="3"/>
  <c r="AR2469" i="3"/>
  <c r="AZ2469" i="3"/>
  <c r="BD2469" i="3"/>
  <c r="BH2469" i="3"/>
  <c r="E2470" i="3"/>
  <c r="F2470" i="3"/>
  <c r="K2470" i="3" s="1"/>
  <c r="G2470" i="3"/>
  <c r="H2470" i="3"/>
  <c r="I2470" i="3"/>
  <c r="J2470" i="3"/>
  <c r="L2470" i="3" s="1"/>
  <c r="E2471" i="3"/>
  <c r="F2471" i="3"/>
  <c r="K2471" i="3" s="1"/>
  <c r="X2471" i="3" s="1"/>
  <c r="G2471" i="3"/>
  <c r="H2471" i="3"/>
  <c r="I2471" i="3"/>
  <c r="J2471" i="3"/>
  <c r="L2471" i="3"/>
  <c r="AN2471" i="3"/>
  <c r="BD2471" i="3"/>
  <c r="E2472" i="3"/>
  <c r="F2472" i="3"/>
  <c r="G2472" i="3"/>
  <c r="H2472" i="3"/>
  <c r="I2472" i="3"/>
  <c r="J2472" i="3"/>
  <c r="L2472" i="3" s="1"/>
  <c r="E2473" i="3"/>
  <c r="F2473" i="3"/>
  <c r="K2473" i="3" s="1"/>
  <c r="O2473" i="3" s="1"/>
  <c r="G2473" i="3"/>
  <c r="H2473" i="3"/>
  <c r="I2473" i="3"/>
  <c r="J2473" i="3"/>
  <c r="L2473" i="3" s="1"/>
  <c r="S2473" i="3" s="1"/>
  <c r="W2473" i="3"/>
  <c r="AA2473" i="3"/>
  <c r="AM2473" i="3"/>
  <c r="AQ2473" i="3"/>
  <c r="AY2473" i="3"/>
  <c r="BC2473" i="3"/>
  <c r="BG2473" i="3"/>
  <c r="E2474" i="3"/>
  <c r="K2474" i="3" s="1"/>
  <c r="F2474" i="3"/>
  <c r="G2474" i="3"/>
  <c r="H2474" i="3"/>
  <c r="I2474" i="3"/>
  <c r="L2474" i="3" s="1"/>
  <c r="J2474" i="3"/>
  <c r="U2474" i="3"/>
  <c r="Y2474" i="3"/>
  <c r="AK2474" i="3"/>
  <c r="AO2474" i="3"/>
  <c r="BA2474" i="3"/>
  <c r="BE2474" i="3"/>
  <c r="E2475" i="3"/>
  <c r="F2475" i="3"/>
  <c r="G2475" i="3"/>
  <c r="H2475" i="3"/>
  <c r="I2475" i="3"/>
  <c r="J2475" i="3"/>
  <c r="L2475" i="3" s="1"/>
  <c r="K2475" i="3"/>
  <c r="O2475" i="3" s="1"/>
  <c r="W2475" i="3"/>
  <c r="AM2475" i="3"/>
  <c r="BC2475" i="3"/>
  <c r="E2476" i="3"/>
  <c r="K2476" i="3" s="1"/>
  <c r="F2476" i="3"/>
  <c r="G2476" i="3"/>
  <c r="H2476" i="3"/>
  <c r="I2476" i="3"/>
  <c r="L2476" i="3" s="1"/>
  <c r="AF2476" i="3" s="1"/>
  <c r="J2476" i="3"/>
  <c r="P2476" i="3"/>
  <c r="Z2476" i="3"/>
  <c r="AK2476" i="3"/>
  <c r="AV2476" i="3"/>
  <c r="BF2476" i="3"/>
  <c r="E2477" i="3"/>
  <c r="F2477" i="3"/>
  <c r="K2477" i="3" s="1"/>
  <c r="G2477" i="3"/>
  <c r="H2477" i="3"/>
  <c r="I2477" i="3"/>
  <c r="J2477" i="3"/>
  <c r="L2477" i="3" s="1"/>
  <c r="O2477" i="3"/>
  <c r="Z2477" i="3"/>
  <c r="AE2477" i="3"/>
  <c r="AI2477" i="3"/>
  <c r="AQ2477" i="3"/>
  <c r="AU2477" i="3"/>
  <c r="AY2477" i="3"/>
  <c r="BG2477" i="3"/>
  <c r="E2478" i="3"/>
  <c r="K2478" i="3" s="1"/>
  <c r="U2478" i="3" s="1"/>
  <c r="F2478" i="3"/>
  <c r="G2478" i="3"/>
  <c r="H2478" i="3"/>
  <c r="I2478" i="3"/>
  <c r="L2478" i="3" s="1"/>
  <c r="J2478" i="3"/>
  <c r="AK2478" i="3"/>
  <c r="BA2478" i="3"/>
  <c r="E2479" i="3"/>
  <c r="F2479" i="3"/>
  <c r="G2479" i="3"/>
  <c r="H2479" i="3"/>
  <c r="I2479" i="3"/>
  <c r="J2479" i="3"/>
  <c r="L2479" i="3" s="1"/>
  <c r="K2479" i="3"/>
  <c r="O2479" i="3" s="1"/>
  <c r="S2479" i="3"/>
  <c r="AA2479" i="3"/>
  <c r="AI2479" i="3"/>
  <c r="AQ2479" i="3"/>
  <c r="AY2479" i="3"/>
  <c r="BG2479" i="3"/>
  <c r="E2480" i="3"/>
  <c r="K2480" i="3" s="1"/>
  <c r="F2480" i="3"/>
  <c r="G2480" i="3"/>
  <c r="H2480" i="3"/>
  <c r="I2480" i="3"/>
  <c r="L2480" i="3" s="1"/>
  <c r="J2480" i="3"/>
  <c r="U2480" i="3"/>
  <c r="BA2480" i="3"/>
  <c r="E2481" i="3"/>
  <c r="F2481" i="3"/>
  <c r="G2481" i="3"/>
  <c r="H2481" i="3"/>
  <c r="I2481" i="3"/>
  <c r="J2481" i="3"/>
  <c r="L2481" i="3" s="1"/>
  <c r="K2481" i="3"/>
  <c r="O2481" i="3" s="1"/>
  <c r="S2481" i="3"/>
  <c r="AA2481" i="3"/>
  <c r="AI2481" i="3"/>
  <c r="AQ2481" i="3"/>
  <c r="AX2481" i="3"/>
  <c r="BB2481" i="3"/>
  <c r="BF2481" i="3"/>
  <c r="E2482" i="3"/>
  <c r="K2482" i="3" s="1"/>
  <c r="F2482" i="3"/>
  <c r="G2482" i="3"/>
  <c r="H2482" i="3"/>
  <c r="L2482" i="3" s="1"/>
  <c r="I2482" i="3"/>
  <c r="J2482" i="3"/>
  <c r="M2482" i="3"/>
  <c r="R2482" i="3"/>
  <c r="X2482" i="3"/>
  <c r="AC2482" i="3"/>
  <c r="AH2482" i="3"/>
  <c r="AN2482" i="3"/>
  <c r="AS2482" i="3"/>
  <c r="AX2482" i="3"/>
  <c r="BD2482" i="3"/>
  <c r="BI2482" i="3"/>
  <c r="E2483" i="3"/>
  <c r="F2483" i="3"/>
  <c r="K2483" i="3" s="1"/>
  <c r="AB2483" i="3" s="1"/>
  <c r="G2483" i="3"/>
  <c r="H2483" i="3"/>
  <c r="L2483" i="3" s="1"/>
  <c r="I2483" i="3"/>
  <c r="J2483" i="3"/>
  <c r="AJ2483" i="3"/>
  <c r="AZ2483" i="3"/>
  <c r="E2484" i="3"/>
  <c r="K2484" i="3" s="1"/>
  <c r="V2484" i="3" s="1"/>
  <c r="F2484" i="3"/>
  <c r="G2484" i="3"/>
  <c r="H2484" i="3"/>
  <c r="I2484" i="3"/>
  <c r="J2484" i="3"/>
  <c r="L2484" i="3" s="1"/>
  <c r="AL2484" i="3"/>
  <c r="BB2484" i="3"/>
  <c r="E2485" i="3"/>
  <c r="F2485" i="3"/>
  <c r="K2485" i="3" s="1"/>
  <c r="G2485" i="3"/>
  <c r="H2485" i="3"/>
  <c r="L2485" i="3" s="1"/>
  <c r="AZ2485" i="3" s="1"/>
  <c r="I2485" i="3"/>
  <c r="J2485" i="3"/>
  <c r="T2485" i="3"/>
  <c r="AJ2485" i="3"/>
  <c r="E2486" i="3"/>
  <c r="K2486" i="3" s="1"/>
  <c r="F2486" i="3"/>
  <c r="G2486" i="3"/>
  <c r="H2486" i="3"/>
  <c r="I2486" i="3"/>
  <c r="J2486" i="3"/>
  <c r="L2486" i="3" s="1"/>
  <c r="V2486" i="3"/>
  <c r="BB2486" i="3"/>
  <c r="E2487" i="3"/>
  <c r="F2487" i="3"/>
  <c r="K2487" i="3" s="1"/>
  <c r="AB2487" i="3" s="1"/>
  <c r="G2487" i="3"/>
  <c r="H2487" i="3"/>
  <c r="L2487" i="3" s="1"/>
  <c r="I2487" i="3"/>
  <c r="J2487" i="3"/>
  <c r="AJ2487" i="3"/>
  <c r="AZ2487" i="3"/>
  <c r="E2488" i="3"/>
  <c r="K2488" i="3" s="1"/>
  <c r="V2488" i="3" s="1"/>
  <c r="F2488" i="3"/>
  <c r="G2488" i="3"/>
  <c r="H2488" i="3"/>
  <c r="I2488" i="3"/>
  <c r="J2488" i="3"/>
  <c r="L2488" i="3" s="1"/>
  <c r="AL2488" i="3"/>
  <c r="BB2488" i="3"/>
  <c r="E2489" i="3"/>
  <c r="F2489" i="3"/>
  <c r="K2489" i="3" s="1"/>
  <c r="G2489" i="3"/>
  <c r="H2489" i="3"/>
  <c r="L2489" i="3" s="1"/>
  <c r="AZ2489" i="3" s="1"/>
  <c r="I2489" i="3"/>
  <c r="J2489" i="3"/>
  <c r="T2489" i="3"/>
  <c r="AJ2489" i="3"/>
  <c r="E2490" i="3"/>
  <c r="K2490" i="3" s="1"/>
  <c r="F2490" i="3"/>
  <c r="G2490" i="3"/>
  <c r="H2490" i="3"/>
  <c r="I2490" i="3"/>
  <c r="J2490" i="3"/>
  <c r="L2490" i="3" s="1"/>
  <c r="P2490" i="3" s="1"/>
  <c r="AN2490" i="3"/>
  <c r="E2491" i="3"/>
  <c r="F2491" i="3"/>
  <c r="K2491" i="3" s="1"/>
  <c r="G2491" i="3"/>
  <c r="H2491" i="3"/>
  <c r="I2491" i="3"/>
  <c r="J2491" i="3"/>
  <c r="L2491" i="3"/>
  <c r="T2491" i="3"/>
  <c r="AB2491" i="3"/>
  <c r="AJ2491" i="3"/>
  <c r="AR2491" i="3"/>
  <c r="AZ2491" i="3"/>
  <c r="BH2491" i="3"/>
  <c r="E2492" i="3"/>
  <c r="K2492" i="3" s="1"/>
  <c r="AD2492" i="3" s="1"/>
  <c r="F2492" i="3"/>
  <c r="G2492" i="3"/>
  <c r="H2492" i="3"/>
  <c r="L2492" i="3" s="1"/>
  <c r="Y2492" i="3" s="1"/>
  <c r="I2492" i="3"/>
  <c r="J2492" i="3"/>
  <c r="T2492" i="3"/>
  <c r="AO2492" i="3"/>
  <c r="E2493" i="3"/>
  <c r="F2493" i="3"/>
  <c r="K2493" i="3" s="1"/>
  <c r="G2493" i="3"/>
  <c r="H2493" i="3"/>
  <c r="I2493" i="3"/>
  <c r="J2493" i="3"/>
  <c r="L2493" i="3" s="1"/>
  <c r="N2493" i="3"/>
  <c r="R2493" i="3"/>
  <c r="V2493" i="3"/>
  <c r="Z2493" i="3"/>
  <c r="AD2493" i="3"/>
  <c r="AH2493" i="3"/>
  <c r="AL2493" i="3"/>
  <c r="AP2493" i="3"/>
  <c r="AT2493" i="3"/>
  <c r="AX2493" i="3"/>
  <c r="BB2493" i="3"/>
  <c r="BF2493" i="3"/>
  <c r="E2494" i="3"/>
  <c r="K2494" i="3" s="1"/>
  <c r="X2494" i="3" s="1"/>
  <c r="F2494" i="3"/>
  <c r="G2494" i="3"/>
  <c r="H2494" i="3"/>
  <c r="L2494" i="3" s="1"/>
  <c r="I2494" i="3"/>
  <c r="J2494" i="3"/>
  <c r="E2495" i="3"/>
  <c r="F2495" i="3"/>
  <c r="K2495" i="3" s="1"/>
  <c r="G2495" i="3"/>
  <c r="H2495" i="3"/>
  <c r="I2495" i="3"/>
  <c r="J2495" i="3"/>
  <c r="E2496" i="3"/>
  <c r="K2496" i="3" s="1"/>
  <c r="Q2496" i="3" s="1"/>
  <c r="F2496" i="3"/>
  <c r="G2496" i="3"/>
  <c r="H2496" i="3"/>
  <c r="I2496" i="3"/>
  <c r="J2496" i="3"/>
  <c r="L2496" i="3"/>
  <c r="P2496" i="3" s="1"/>
  <c r="T2496" i="3"/>
  <c r="AB2496" i="3"/>
  <c r="AJ2496" i="3"/>
  <c r="AR2496" i="3"/>
  <c r="AZ2496" i="3"/>
  <c r="BH2496" i="3"/>
  <c r="E2497" i="3"/>
  <c r="F2497" i="3"/>
  <c r="G2497" i="3"/>
  <c r="H2497" i="3"/>
  <c r="I2497" i="3"/>
  <c r="L2497" i="3" s="1"/>
  <c r="S2497" i="3" s="1"/>
  <c r="J2497" i="3"/>
  <c r="K2497" i="3"/>
  <c r="N2497" i="3" s="1"/>
  <c r="O2497" i="3"/>
  <c r="W2497" i="3"/>
  <c r="AE2497" i="3"/>
  <c r="AM2497" i="3"/>
  <c r="AU2497" i="3"/>
  <c r="BC2497" i="3"/>
  <c r="E2498" i="3"/>
  <c r="F2498" i="3"/>
  <c r="G2498" i="3"/>
  <c r="K2498" i="3" s="1"/>
  <c r="H2498" i="3"/>
  <c r="I2498" i="3"/>
  <c r="L2498" i="3" s="1"/>
  <c r="J2498" i="3"/>
  <c r="E2499" i="3"/>
  <c r="F2499" i="3"/>
  <c r="G2499" i="3"/>
  <c r="K2499" i="3" s="1"/>
  <c r="H2499" i="3"/>
  <c r="I2499" i="3"/>
  <c r="L2499" i="3" s="1"/>
  <c r="J2499" i="3"/>
  <c r="E2500" i="3"/>
  <c r="F2500" i="3"/>
  <c r="G2500" i="3"/>
  <c r="K2500" i="3" s="1"/>
  <c r="H2500" i="3"/>
  <c r="I2500" i="3"/>
  <c r="L2500" i="3" s="1"/>
  <c r="J2500" i="3"/>
  <c r="E2501" i="3"/>
  <c r="F2501" i="3"/>
  <c r="G2501" i="3"/>
  <c r="K2501" i="3" s="1"/>
  <c r="H2501" i="3"/>
  <c r="I2501" i="3"/>
  <c r="L2501" i="3" s="1"/>
  <c r="J2501" i="3"/>
  <c r="E2502" i="3"/>
  <c r="K2502" i="3" s="1"/>
  <c r="F2502" i="3"/>
  <c r="G2502" i="3"/>
  <c r="H2502" i="3"/>
  <c r="I2502" i="3"/>
  <c r="L2502" i="3" s="1"/>
  <c r="J2502" i="3"/>
  <c r="BN2507" i="3" l="1"/>
  <c r="BK2507" i="3"/>
  <c r="Y2504" i="3"/>
  <c r="BG2504" i="3"/>
  <c r="BL2506" i="3"/>
  <c r="BM2514" i="3"/>
  <c r="BL2516" i="3"/>
  <c r="BL2513" i="3"/>
  <c r="BL2528" i="3"/>
  <c r="BJ2532" i="3"/>
  <c r="BM2537" i="3"/>
  <c r="BN2540" i="3"/>
  <c r="BK2540" i="3"/>
  <c r="BJ2542" i="3"/>
  <c r="BK2546" i="3"/>
  <c r="BN2546" i="3"/>
  <c r="BN2567" i="3"/>
  <c r="BK2567" i="3"/>
  <c r="BM2556" i="3"/>
  <c r="BL2552" i="3"/>
  <c r="BJ2571" i="3"/>
  <c r="AH2504" i="3"/>
  <c r="V2504" i="3"/>
  <c r="BA2504" i="3"/>
  <c r="AK2504" i="3"/>
  <c r="U2504" i="3"/>
  <c r="BD2504" i="3"/>
  <c r="AN2504" i="3"/>
  <c r="X2504" i="3"/>
  <c r="BC2504" i="3"/>
  <c r="AM2504" i="3"/>
  <c r="BK2508" i="3"/>
  <c r="BN2508" i="3"/>
  <c r="BL2508" i="3"/>
  <c r="AT2509" i="3"/>
  <c r="M2509" i="3"/>
  <c r="AW2509" i="3"/>
  <c r="AG2509" i="3"/>
  <c r="Q2509" i="3"/>
  <c r="AV2509" i="3"/>
  <c r="AF2509" i="3"/>
  <c r="BN2510" i="3"/>
  <c r="BK2510" i="3"/>
  <c r="BL2510" i="3"/>
  <c r="BJ2510" i="3"/>
  <c r="BL2514" i="3"/>
  <c r="BK2514" i="3"/>
  <c r="BN2514" i="3"/>
  <c r="BN2516" i="3"/>
  <c r="BK2516" i="3"/>
  <c r="BN2517" i="3"/>
  <c r="BK2517" i="3"/>
  <c r="BN2518" i="3"/>
  <c r="BK2518" i="3"/>
  <c r="BN2522" i="3"/>
  <c r="BK2522" i="3"/>
  <c r="BN2524" i="3"/>
  <c r="BK2524" i="3"/>
  <c r="BL2515" i="3"/>
  <c r="BL2517" i="3"/>
  <c r="BJ2517" i="3"/>
  <c r="BL2529" i="3"/>
  <c r="BJ2529" i="3"/>
  <c r="BN2532" i="3"/>
  <c r="BK2537" i="3"/>
  <c r="BN2537" i="3"/>
  <c r="BL2537" i="3"/>
  <c r="BM2548" i="3"/>
  <c r="BJ2553" i="3"/>
  <c r="BJ2555" i="3"/>
  <c r="BJ2557" i="3"/>
  <c r="BJ2559" i="3"/>
  <c r="BJ2561" i="3"/>
  <c r="BJ2563" i="3"/>
  <c r="BJ2565" i="3"/>
  <c r="BC2525" i="3"/>
  <c r="AH2525" i="3"/>
  <c r="BF2525" i="3"/>
  <c r="AP2525" i="3"/>
  <c r="V2525" i="3"/>
  <c r="BA2525" i="3"/>
  <c r="AK2525" i="3"/>
  <c r="O2525" i="3"/>
  <c r="AV2525" i="3"/>
  <c r="AD2525" i="3"/>
  <c r="AJ2525" i="3"/>
  <c r="T2525" i="3"/>
  <c r="AT2536" i="3"/>
  <c r="Y2536" i="3"/>
  <c r="BC2536" i="3"/>
  <c r="AH2536" i="3"/>
  <c r="M2536" i="3"/>
  <c r="AQ2536" i="3"/>
  <c r="V2536" i="3"/>
  <c r="AZ2536" i="3"/>
  <c r="AJ2536" i="3"/>
  <c r="T2536" i="3"/>
  <c r="BM2538" i="3"/>
  <c r="BN2542" i="3"/>
  <c r="BK2542" i="3"/>
  <c r="BL2544" i="3"/>
  <c r="BJ2544" i="3"/>
  <c r="BM2546" i="3"/>
  <c r="O2547" i="3"/>
  <c r="S2547" i="3"/>
  <c r="W2547" i="3"/>
  <c r="AA2547" i="3"/>
  <c r="AE2547" i="3"/>
  <c r="AI2547" i="3"/>
  <c r="AM2547" i="3"/>
  <c r="AQ2547" i="3"/>
  <c r="AU2547" i="3"/>
  <c r="AY2547" i="3"/>
  <c r="BC2547" i="3"/>
  <c r="BG2547" i="3"/>
  <c r="M2547" i="3"/>
  <c r="Q2547" i="3"/>
  <c r="U2547" i="3"/>
  <c r="Y2547" i="3"/>
  <c r="AC2547" i="3"/>
  <c r="AG2547" i="3"/>
  <c r="AK2547" i="3"/>
  <c r="AO2547" i="3"/>
  <c r="AS2547" i="3"/>
  <c r="AW2547" i="3"/>
  <c r="BA2547" i="3"/>
  <c r="BE2547" i="3"/>
  <c r="BI2547" i="3"/>
  <c r="T2547" i="3"/>
  <c r="AB2547" i="3"/>
  <c r="AJ2547" i="3"/>
  <c r="AR2547" i="3"/>
  <c r="AZ2547" i="3"/>
  <c r="BH2547" i="3"/>
  <c r="N2547" i="3"/>
  <c r="V2547" i="3"/>
  <c r="AD2547" i="3"/>
  <c r="AL2547" i="3"/>
  <c r="AT2547" i="3"/>
  <c r="BB2547" i="3"/>
  <c r="P2547" i="3"/>
  <c r="X2547" i="3"/>
  <c r="AF2547" i="3"/>
  <c r="AN2547" i="3"/>
  <c r="AV2547" i="3"/>
  <c r="BD2547" i="3"/>
  <c r="Z2547" i="3"/>
  <c r="BF2547" i="3"/>
  <c r="AX2547" i="3"/>
  <c r="AH2547" i="3"/>
  <c r="R2547" i="3"/>
  <c r="AP2547" i="3"/>
  <c r="BJ2548" i="3"/>
  <c r="BN2503" i="3"/>
  <c r="BK2503" i="3"/>
  <c r="BK2556" i="3"/>
  <c r="BN2556" i="3"/>
  <c r="BL2556" i="3"/>
  <c r="O2554" i="3"/>
  <c r="S2554" i="3"/>
  <c r="W2554" i="3"/>
  <c r="AA2554" i="3"/>
  <c r="AE2554" i="3"/>
  <c r="AI2554" i="3"/>
  <c r="AM2554" i="3"/>
  <c r="AQ2554" i="3"/>
  <c r="AU2554" i="3"/>
  <c r="AY2554" i="3"/>
  <c r="BC2554" i="3"/>
  <c r="BG2554" i="3"/>
  <c r="P2554" i="3"/>
  <c r="T2554" i="3"/>
  <c r="X2554" i="3"/>
  <c r="AB2554" i="3"/>
  <c r="AF2554" i="3"/>
  <c r="AJ2554" i="3"/>
  <c r="AN2554" i="3"/>
  <c r="AR2554" i="3"/>
  <c r="AV2554" i="3"/>
  <c r="AZ2554" i="3"/>
  <c r="BD2554" i="3"/>
  <c r="BH2554" i="3"/>
  <c r="M2554" i="3"/>
  <c r="Q2554" i="3"/>
  <c r="U2554" i="3"/>
  <c r="Y2554" i="3"/>
  <c r="AC2554" i="3"/>
  <c r="AG2554" i="3"/>
  <c r="AK2554" i="3"/>
  <c r="AO2554" i="3"/>
  <c r="AS2554" i="3"/>
  <c r="AW2554" i="3"/>
  <c r="BA2554" i="3"/>
  <c r="BE2554" i="3"/>
  <c r="BI2554" i="3"/>
  <c r="N2554" i="3"/>
  <c r="AD2554" i="3"/>
  <c r="AT2554" i="3"/>
  <c r="Z2554" i="3"/>
  <c r="AP2554" i="3"/>
  <c r="BF2554" i="3"/>
  <c r="R2554" i="3"/>
  <c r="AH2554" i="3"/>
  <c r="AX2554" i="3"/>
  <c r="V2554" i="3"/>
  <c r="AL2554" i="3"/>
  <c r="BB2554" i="3"/>
  <c r="BL2557" i="3"/>
  <c r="BK2564" i="3"/>
  <c r="BN2564" i="3"/>
  <c r="BL2564" i="3"/>
  <c r="BM2559" i="3"/>
  <c r="BJ2572" i="3"/>
  <c r="BL2572" i="3"/>
  <c r="BM2573" i="3"/>
  <c r="AS2568" i="3"/>
  <c r="BB2568" i="3"/>
  <c r="AG2568" i="3"/>
  <c r="BC2568" i="3"/>
  <c r="BA2568" i="3"/>
  <c r="AE2568" i="3"/>
  <c r="AX2568" i="3"/>
  <c r="AY2568" i="3"/>
  <c r="AD2568" i="3"/>
  <c r="BH2568" i="3"/>
  <c r="AR2568" i="3"/>
  <c r="AB2568" i="3"/>
  <c r="Z2504" i="3"/>
  <c r="AP2504" i="3"/>
  <c r="BF2504" i="3"/>
  <c r="N2504" i="3"/>
  <c r="AD2504" i="3"/>
  <c r="AT2504" i="3"/>
  <c r="BN2505" i="3"/>
  <c r="BK2505" i="3"/>
  <c r="BE2504" i="3"/>
  <c r="BH2504" i="3"/>
  <c r="AB2504" i="3"/>
  <c r="AQ2504" i="3"/>
  <c r="AA2504" i="3"/>
  <c r="O2512" i="3"/>
  <c r="S2512" i="3"/>
  <c r="W2512" i="3"/>
  <c r="AA2512" i="3"/>
  <c r="AE2512" i="3"/>
  <c r="AI2512" i="3"/>
  <c r="AM2512" i="3"/>
  <c r="AQ2512" i="3"/>
  <c r="AU2512" i="3"/>
  <c r="AY2512" i="3"/>
  <c r="BC2512" i="3"/>
  <c r="BG2512" i="3"/>
  <c r="M2512" i="3"/>
  <c r="R2512" i="3"/>
  <c r="X2512" i="3"/>
  <c r="AC2512" i="3"/>
  <c r="AH2512" i="3"/>
  <c r="AN2512" i="3"/>
  <c r="AS2512" i="3"/>
  <c r="AX2512" i="3"/>
  <c r="BD2512" i="3"/>
  <c r="BI2512" i="3"/>
  <c r="N2512" i="3"/>
  <c r="T2512" i="3"/>
  <c r="Y2512" i="3"/>
  <c r="AD2512" i="3"/>
  <c r="AJ2512" i="3"/>
  <c r="AO2512" i="3"/>
  <c r="AT2512" i="3"/>
  <c r="AZ2512" i="3"/>
  <c r="BE2512" i="3"/>
  <c r="V2512" i="3"/>
  <c r="AG2512" i="3"/>
  <c r="AR2512" i="3"/>
  <c r="BB2512" i="3"/>
  <c r="P2512" i="3"/>
  <c r="Z2512" i="3"/>
  <c r="AK2512" i="3"/>
  <c r="AV2512" i="3"/>
  <c r="BF2512" i="3"/>
  <c r="Q2512" i="3"/>
  <c r="AB2512" i="3"/>
  <c r="AL2512" i="3"/>
  <c r="AW2512" i="3"/>
  <c r="BH2512" i="3"/>
  <c r="AF2512" i="3"/>
  <c r="AP2512" i="3"/>
  <c r="BA2512" i="3"/>
  <c r="U2512" i="3"/>
  <c r="BL2526" i="3"/>
  <c r="BL2530" i="3"/>
  <c r="BL2532" i="3"/>
  <c r="BJ2516" i="3"/>
  <c r="O2539" i="3"/>
  <c r="S2539" i="3"/>
  <c r="W2539" i="3"/>
  <c r="AA2539" i="3"/>
  <c r="AE2539" i="3"/>
  <c r="AI2539" i="3"/>
  <c r="AM2539" i="3"/>
  <c r="AQ2539" i="3"/>
  <c r="AU2539" i="3"/>
  <c r="AY2539" i="3"/>
  <c r="BC2539" i="3"/>
  <c r="BG2539" i="3"/>
  <c r="P2539" i="3"/>
  <c r="T2539" i="3"/>
  <c r="X2539" i="3"/>
  <c r="AB2539" i="3"/>
  <c r="AF2539" i="3"/>
  <c r="AJ2539" i="3"/>
  <c r="AN2539" i="3"/>
  <c r="AR2539" i="3"/>
  <c r="AV2539" i="3"/>
  <c r="AZ2539" i="3"/>
  <c r="BD2539" i="3"/>
  <c r="BH2539" i="3"/>
  <c r="M2539" i="3"/>
  <c r="Q2539" i="3"/>
  <c r="U2539" i="3"/>
  <c r="Y2539" i="3"/>
  <c r="AC2539" i="3"/>
  <c r="AG2539" i="3"/>
  <c r="AK2539" i="3"/>
  <c r="AO2539" i="3"/>
  <c r="AS2539" i="3"/>
  <c r="AW2539" i="3"/>
  <c r="BA2539" i="3"/>
  <c r="BE2539" i="3"/>
  <c r="BI2539" i="3"/>
  <c r="R2539" i="3"/>
  <c r="AH2539" i="3"/>
  <c r="AX2539" i="3"/>
  <c r="V2539" i="3"/>
  <c r="AL2539" i="3"/>
  <c r="BB2539" i="3"/>
  <c r="Z2539" i="3"/>
  <c r="AP2539" i="3"/>
  <c r="BF2539" i="3"/>
  <c r="N2539" i="3"/>
  <c r="AD2539" i="3"/>
  <c r="AT2539" i="3"/>
  <c r="O2541" i="3"/>
  <c r="S2541" i="3"/>
  <c r="W2541" i="3"/>
  <c r="AA2541" i="3"/>
  <c r="AE2541" i="3"/>
  <c r="AI2541" i="3"/>
  <c r="AM2541" i="3"/>
  <c r="AQ2541" i="3"/>
  <c r="AU2541" i="3"/>
  <c r="AY2541" i="3"/>
  <c r="BC2541" i="3"/>
  <c r="BG2541" i="3"/>
  <c r="P2541" i="3"/>
  <c r="T2541" i="3"/>
  <c r="X2541" i="3"/>
  <c r="AB2541" i="3"/>
  <c r="AF2541" i="3"/>
  <c r="AJ2541" i="3"/>
  <c r="AN2541" i="3"/>
  <c r="AR2541" i="3"/>
  <c r="AV2541" i="3"/>
  <c r="AZ2541" i="3"/>
  <c r="BD2541" i="3"/>
  <c r="BH2541" i="3"/>
  <c r="M2541" i="3"/>
  <c r="Q2541" i="3"/>
  <c r="U2541" i="3"/>
  <c r="Y2541" i="3"/>
  <c r="AC2541" i="3"/>
  <c r="AG2541" i="3"/>
  <c r="AK2541" i="3"/>
  <c r="AO2541" i="3"/>
  <c r="AS2541" i="3"/>
  <c r="AW2541" i="3"/>
  <c r="BA2541" i="3"/>
  <c r="BE2541" i="3"/>
  <c r="BI2541" i="3"/>
  <c r="R2541" i="3"/>
  <c r="AH2541" i="3"/>
  <c r="AX2541" i="3"/>
  <c r="V2541" i="3"/>
  <c r="AL2541" i="3"/>
  <c r="BB2541" i="3"/>
  <c r="Z2541" i="3"/>
  <c r="AP2541" i="3"/>
  <c r="BF2541" i="3"/>
  <c r="N2541" i="3"/>
  <c r="BJ2541" i="3" s="1"/>
  <c r="AD2541" i="3"/>
  <c r="AT2541" i="3"/>
  <c r="O2545" i="3"/>
  <c r="S2545" i="3"/>
  <c r="W2545" i="3"/>
  <c r="AA2545" i="3"/>
  <c r="AE2545" i="3"/>
  <c r="AI2545" i="3"/>
  <c r="AM2545" i="3"/>
  <c r="AQ2545" i="3"/>
  <c r="AU2545" i="3"/>
  <c r="AY2545" i="3"/>
  <c r="BC2545" i="3"/>
  <c r="BG2545" i="3"/>
  <c r="P2545" i="3"/>
  <c r="T2545" i="3"/>
  <c r="X2545" i="3"/>
  <c r="AB2545" i="3"/>
  <c r="AF2545" i="3"/>
  <c r="AJ2545" i="3"/>
  <c r="AN2545" i="3"/>
  <c r="AR2545" i="3"/>
  <c r="AV2545" i="3"/>
  <c r="AZ2545" i="3"/>
  <c r="BD2545" i="3"/>
  <c r="BH2545" i="3"/>
  <c r="M2545" i="3"/>
  <c r="Q2545" i="3"/>
  <c r="U2545" i="3"/>
  <c r="Y2545" i="3"/>
  <c r="AC2545" i="3"/>
  <c r="AG2545" i="3"/>
  <c r="AK2545" i="3"/>
  <c r="AO2545" i="3"/>
  <c r="AS2545" i="3"/>
  <c r="AW2545" i="3"/>
  <c r="BA2545" i="3"/>
  <c r="BE2545" i="3"/>
  <c r="BI2545" i="3"/>
  <c r="R2545" i="3"/>
  <c r="AH2545" i="3"/>
  <c r="AX2545" i="3"/>
  <c r="V2545" i="3"/>
  <c r="AL2545" i="3"/>
  <c r="BB2545" i="3"/>
  <c r="Z2545" i="3"/>
  <c r="AP2545" i="3"/>
  <c r="BF2545" i="3"/>
  <c r="N2545" i="3"/>
  <c r="AD2545" i="3"/>
  <c r="AT2545" i="3"/>
  <c r="BL2542" i="3"/>
  <c r="BN2555" i="3"/>
  <c r="BK2555" i="3"/>
  <c r="BN2563" i="3"/>
  <c r="BK2563" i="3"/>
  <c r="BM2569" i="3"/>
  <c r="BL2503" i="3"/>
  <c r="BJ2503" i="3"/>
  <c r="BM2564" i="3"/>
  <c r="BM2570" i="3"/>
  <c r="BN2571" i="3"/>
  <c r="BK2571" i="3"/>
  <c r="BN2573" i="3"/>
  <c r="BK2573" i="3"/>
  <c r="BJ2508" i="3"/>
  <c r="AW2504" i="3"/>
  <c r="Q2504" i="3"/>
  <c r="AJ2504" i="3"/>
  <c r="AY2504" i="3"/>
  <c r="S2504" i="3"/>
  <c r="BM2520" i="3"/>
  <c r="BN2511" i="3"/>
  <c r="BK2511" i="3"/>
  <c r="BK2515" i="3"/>
  <c r="BN2515" i="3"/>
  <c r="BJ2520" i="3"/>
  <c r="BM2513" i="3"/>
  <c r="BM2535" i="3"/>
  <c r="BK2535" i="3"/>
  <c r="BM2529" i="3"/>
  <c r="BN2529" i="3"/>
  <c r="BK2529" i="3"/>
  <c r="BL2527" i="3"/>
  <c r="BJ2527" i="3"/>
  <c r="BL2548" i="3"/>
  <c r="BM2550" i="3"/>
  <c r="AM2525" i="3"/>
  <c r="M2525" i="3"/>
  <c r="BB2525" i="3"/>
  <c r="AL2525" i="3"/>
  <c r="Q2525" i="3"/>
  <c r="AW2525" i="3"/>
  <c r="AE2525" i="3"/>
  <c r="BH2525" i="3"/>
  <c r="AR2525" i="3"/>
  <c r="Y2525" i="3"/>
  <c r="AF2525" i="3"/>
  <c r="BL2533" i="3"/>
  <c r="BJ2533" i="3"/>
  <c r="AO2536" i="3"/>
  <c r="S2536" i="3"/>
  <c r="AX2536" i="3"/>
  <c r="AC2536" i="3"/>
  <c r="BG2536" i="3"/>
  <c r="AL2536" i="3"/>
  <c r="Q2536" i="3"/>
  <c r="AV2536" i="3"/>
  <c r="AF2536" i="3"/>
  <c r="BL2538" i="3"/>
  <c r="BJ2538" i="3"/>
  <c r="BM2540" i="3"/>
  <c r="BN2544" i="3"/>
  <c r="BK2544" i="3"/>
  <c r="BL2546" i="3"/>
  <c r="O2549" i="3"/>
  <c r="S2549" i="3"/>
  <c r="W2549" i="3"/>
  <c r="AA2549" i="3"/>
  <c r="AE2549" i="3"/>
  <c r="AI2549" i="3"/>
  <c r="AM2549" i="3"/>
  <c r="AQ2549" i="3"/>
  <c r="AU2549" i="3"/>
  <c r="AY2549" i="3"/>
  <c r="BC2549" i="3"/>
  <c r="BG2549" i="3"/>
  <c r="M2549" i="3"/>
  <c r="Q2549" i="3"/>
  <c r="U2549" i="3"/>
  <c r="Y2549" i="3"/>
  <c r="AC2549" i="3"/>
  <c r="AG2549" i="3"/>
  <c r="AK2549" i="3"/>
  <c r="AO2549" i="3"/>
  <c r="AS2549" i="3"/>
  <c r="AW2549" i="3"/>
  <c r="BA2549" i="3"/>
  <c r="BE2549" i="3"/>
  <c r="BI2549" i="3"/>
  <c r="T2549" i="3"/>
  <c r="AB2549" i="3"/>
  <c r="AJ2549" i="3"/>
  <c r="AR2549" i="3"/>
  <c r="AZ2549" i="3"/>
  <c r="BH2549" i="3"/>
  <c r="N2549" i="3"/>
  <c r="V2549" i="3"/>
  <c r="AD2549" i="3"/>
  <c r="AL2549" i="3"/>
  <c r="AT2549" i="3"/>
  <c r="BB2549" i="3"/>
  <c r="P2549" i="3"/>
  <c r="X2549" i="3"/>
  <c r="AF2549" i="3"/>
  <c r="AN2549" i="3"/>
  <c r="AV2549" i="3"/>
  <c r="BD2549" i="3"/>
  <c r="AP2549" i="3"/>
  <c r="AH2549" i="3"/>
  <c r="R2549" i="3"/>
  <c r="AX2549" i="3"/>
  <c r="Z2549" i="3"/>
  <c r="BF2549" i="3"/>
  <c r="BM2553" i="3"/>
  <c r="BM2561" i="3"/>
  <c r="O2566" i="3"/>
  <c r="S2566" i="3"/>
  <c r="W2566" i="3"/>
  <c r="AA2566" i="3"/>
  <c r="AE2566" i="3"/>
  <c r="AI2566" i="3"/>
  <c r="AM2566" i="3"/>
  <c r="AQ2566" i="3"/>
  <c r="AU2566" i="3"/>
  <c r="AY2566" i="3"/>
  <c r="BC2566" i="3"/>
  <c r="BG2566" i="3"/>
  <c r="P2566" i="3"/>
  <c r="T2566" i="3"/>
  <c r="X2566" i="3"/>
  <c r="AB2566" i="3"/>
  <c r="AF2566" i="3"/>
  <c r="AJ2566" i="3"/>
  <c r="AN2566" i="3"/>
  <c r="AR2566" i="3"/>
  <c r="AV2566" i="3"/>
  <c r="AZ2566" i="3"/>
  <c r="BD2566" i="3"/>
  <c r="BH2566" i="3"/>
  <c r="Q2566" i="3"/>
  <c r="Y2566" i="3"/>
  <c r="AG2566" i="3"/>
  <c r="AO2566" i="3"/>
  <c r="AW2566" i="3"/>
  <c r="BE2566" i="3"/>
  <c r="N2566" i="3"/>
  <c r="V2566" i="3"/>
  <c r="AD2566" i="3"/>
  <c r="AL2566" i="3"/>
  <c r="R2566" i="3"/>
  <c r="Z2566" i="3"/>
  <c r="AH2566" i="3"/>
  <c r="AP2566" i="3"/>
  <c r="AX2566" i="3"/>
  <c r="BF2566" i="3"/>
  <c r="BB2566" i="3"/>
  <c r="M2566" i="3"/>
  <c r="U2566" i="3"/>
  <c r="AC2566" i="3"/>
  <c r="AK2566" i="3"/>
  <c r="AS2566" i="3"/>
  <c r="BA2566" i="3"/>
  <c r="BI2566" i="3"/>
  <c r="AT2566" i="3"/>
  <c r="BK2561" i="3"/>
  <c r="BM2555" i="3"/>
  <c r="BN2557" i="3"/>
  <c r="BK2557" i="3"/>
  <c r="O2560" i="3"/>
  <c r="BL2560" i="3" s="1"/>
  <c r="S2560" i="3"/>
  <c r="BM2560" i="3" s="1"/>
  <c r="W2560" i="3"/>
  <c r="AA2560" i="3"/>
  <c r="AE2560" i="3"/>
  <c r="AI2560" i="3"/>
  <c r="AM2560" i="3"/>
  <c r="AQ2560" i="3"/>
  <c r="AU2560" i="3"/>
  <c r="AY2560" i="3"/>
  <c r="BC2560" i="3"/>
  <c r="BG2560" i="3"/>
  <c r="P2560" i="3"/>
  <c r="T2560" i="3"/>
  <c r="X2560" i="3"/>
  <c r="AB2560" i="3"/>
  <c r="AF2560" i="3"/>
  <c r="AJ2560" i="3"/>
  <c r="AN2560" i="3"/>
  <c r="AR2560" i="3"/>
  <c r="AV2560" i="3"/>
  <c r="AZ2560" i="3"/>
  <c r="BD2560" i="3"/>
  <c r="BH2560" i="3"/>
  <c r="M2560" i="3"/>
  <c r="Q2560" i="3"/>
  <c r="U2560" i="3"/>
  <c r="Y2560" i="3"/>
  <c r="AC2560" i="3"/>
  <c r="AG2560" i="3"/>
  <c r="AK2560" i="3"/>
  <c r="AO2560" i="3"/>
  <c r="AS2560" i="3"/>
  <c r="AW2560" i="3"/>
  <c r="BA2560" i="3"/>
  <c r="BE2560" i="3"/>
  <c r="BI2560" i="3"/>
  <c r="R2560" i="3"/>
  <c r="AH2560" i="3"/>
  <c r="AX2560" i="3"/>
  <c r="N2560" i="3"/>
  <c r="BJ2560" i="3" s="1"/>
  <c r="AT2560" i="3"/>
  <c r="V2560" i="3"/>
  <c r="AL2560" i="3"/>
  <c r="BB2560" i="3"/>
  <c r="Z2560" i="3"/>
  <c r="AP2560" i="3"/>
  <c r="BF2560" i="3"/>
  <c r="AD2560" i="3"/>
  <c r="BM2563" i="3"/>
  <c r="BJ2550" i="3"/>
  <c r="BN2559" i="3"/>
  <c r="BK2559" i="3"/>
  <c r="BM2565" i="3"/>
  <c r="BJ2569" i="3"/>
  <c r="BL2559" i="3"/>
  <c r="BJ2570" i="3"/>
  <c r="BM2572" i="3"/>
  <c r="BL2573" i="3"/>
  <c r="BJ2573" i="3"/>
  <c r="AC2568" i="3"/>
  <c r="AW2568" i="3"/>
  <c r="AA2568" i="3"/>
  <c r="AM2568" i="3"/>
  <c r="AU2568" i="3"/>
  <c r="Z2568" i="3"/>
  <c r="AH2568" i="3"/>
  <c r="AT2568" i="3"/>
  <c r="Y2568" i="3"/>
  <c r="BD2568" i="3"/>
  <c r="AN2568" i="3"/>
  <c r="X2568" i="3"/>
  <c r="AO2504" i="3"/>
  <c r="AR2504" i="3"/>
  <c r="BK2506" i="3"/>
  <c r="BN2506" i="3"/>
  <c r="BM2508" i="3"/>
  <c r="BM2510" i="3"/>
  <c r="BJ2524" i="3"/>
  <c r="BJ2511" i="3"/>
  <c r="BM2517" i="3"/>
  <c r="BJ2526" i="3"/>
  <c r="BJ2528" i="3"/>
  <c r="BJ2530" i="3"/>
  <c r="BN2519" i="3"/>
  <c r="BK2519" i="3"/>
  <c r="BN2534" i="3"/>
  <c r="BK2534" i="3"/>
  <c r="O2543" i="3"/>
  <c r="S2543" i="3"/>
  <c r="W2543" i="3"/>
  <c r="AA2543" i="3"/>
  <c r="AE2543" i="3"/>
  <c r="AI2543" i="3"/>
  <c r="AM2543" i="3"/>
  <c r="AQ2543" i="3"/>
  <c r="AU2543" i="3"/>
  <c r="AY2543" i="3"/>
  <c r="BC2543" i="3"/>
  <c r="BG2543" i="3"/>
  <c r="P2543" i="3"/>
  <c r="T2543" i="3"/>
  <c r="X2543" i="3"/>
  <c r="AB2543" i="3"/>
  <c r="AF2543" i="3"/>
  <c r="AJ2543" i="3"/>
  <c r="AN2543" i="3"/>
  <c r="AR2543" i="3"/>
  <c r="AV2543" i="3"/>
  <c r="AZ2543" i="3"/>
  <c r="BD2543" i="3"/>
  <c r="BH2543" i="3"/>
  <c r="M2543" i="3"/>
  <c r="Q2543" i="3"/>
  <c r="U2543" i="3"/>
  <c r="Y2543" i="3"/>
  <c r="AC2543" i="3"/>
  <c r="AG2543" i="3"/>
  <c r="AK2543" i="3"/>
  <c r="AO2543" i="3"/>
  <c r="AS2543" i="3"/>
  <c r="AW2543" i="3"/>
  <c r="BA2543" i="3"/>
  <c r="BE2543" i="3"/>
  <c r="BI2543" i="3"/>
  <c r="R2543" i="3"/>
  <c r="AH2543" i="3"/>
  <c r="AX2543" i="3"/>
  <c r="V2543" i="3"/>
  <c r="AL2543" i="3"/>
  <c r="BB2543" i="3"/>
  <c r="Z2543" i="3"/>
  <c r="AP2543" i="3"/>
  <c r="BF2543" i="3"/>
  <c r="N2543" i="3"/>
  <c r="AD2543" i="3"/>
  <c r="AT2543" i="3"/>
  <c r="BK2550" i="3"/>
  <c r="BN2550" i="3"/>
  <c r="BN2531" i="3"/>
  <c r="BK2531" i="3"/>
  <c r="BK2552" i="3"/>
  <c r="BN2552" i="3"/>
  <c r="BM2557" i="3"/>
  <c r="BL2567" i="3"/>
  <c r="BL2571" i="3"/>
  <c r="AX2504" i="3"/>
  <c r="AL2504" i="3"/>
  <c r="BM2507" i="3"/>
  <c r="AG2504" i="3"/>
  <c r="AZ2504" i="3"/>
  <c r="T2504" i="3"/>
  <c r="AI2504" i="3"/>
  <c r="BB2504" i="3"/>
  <c r="BL2507" i="3"/>
  <c r="BJ2507" i="3"/>
  <c r="BI2504" i="3"/>
  <c r="AS2504" i="3"/>
  <c r="AC2504" i="3"/>
  <c r="M2504" i="3"/>
  <c r="AV2504" i="3"/>
  <c r="AF2504" i="3"/>
  <c r="P2504" i="3"/>
  <c r="AU2504" i="3"/>
  <c r="AE2504" i="3"/>
  <c r="O2504" i="3"/>
  <c r="BJ2506" i="3"/>
  <c r="BM2506" i="3"/>
  <c r="AI2509" i="3"/>
  <c r="AQ2509" i="3"/>
  <c r="S2509" i="3"/>
  <c r="AY2509" i="3"/>
  <c r="AA2509" i="3"/>
  <c r="BL2509" i="3" s="1"/>
  <c r="BG2509" i="3"/>
  <c r="AH2509" i="3"/>
  <c r="AU2509" i="3"/>
  <c r="N2509" i="3"/>
  <c r="AD2509" i="3"/>
  <c r="BE2509" i="3"/>
  <c r="AO2509" i="3"/>
  <c r="Y2509" i="3"/>
  <c r="BD2509" i="3"/>
  <c r="AN2509" i="3"/>
  <c r="X2509" i="3"/>
  <c r="BM2516" i="3"/>
  <c r="BL2522" i="3"/>
  <c r="O2523" i="3"/>
  <c r="S2523" i="3"/>
  <c r="W2523" i="3"/>
  <c r="AA2523" i="3"/>
  <c r="AE2523" i="3"/>
  <c r="AI2523" i="3"/>
  <c r="AM2523" i="3"/>
  <c r="AQ2523" i="3"/>
  <c r="AU2523" i="3"/>
  <c r="AY2523" i="3"/>
  <c r="BC2523" i="3"/>
  <c r="BG2523" i="3"/>
  <c r="P2523" i="3"/>
  <c r="T2523" i="3"/>
  <c r="X2523" i="3"/>
  <c r="AB2523" i="3"/>
  <c r="AF2523" i="3"/>
  <c r="AJ2523" i="3"/>
  <c r="AN2523" i="3"/>
  <c r="AR2523" i="3"/>
  <c r="AV2523" i="3"/>
  <c r="AZ2523" i="3"/>
  <c r="BD2523" i="3"/>
  <c r="BH2523" i="3"/>
  <c r="Q2523" i="3"/>
  <c r="Y2523" i="3"/>
  <c r="AG2523" i="3"/>
  <c r="AO2523" i="3"/>
  <c r="AW2523" i="3"/>
  <c r="BE2523" i="3"/>
  <c r="R2523" i="3"/>
  <c r="Z2523" i="3"/>
  <c r="AH2523" i="3"/>
  <c r="AP2523" i="3"/>
  <c r="AX2523" i="3"/>
  <c r="BF2523" i="3"/>
  <c r="M2523" i="3"/>
  <c r="U2523" i="3"/>
  <c r="AC2523" i="3"/>
  <c r="AK2523" i="3"/>
  <c r="AS2523" i="3"/>
  <c r="BA2523" i="3"/>
  <c r="BI2523" i="3"/>
  <c r="V2523" i="3"/>
  <c r="BB2523" i="3"/>
  <c r="AD2523" i="3"/>
  <c r="AL2523" i="3"/>
  <c r="N2523" i="3"/>
  <c r="AT2523" i="3"/>
  <c r="W2525" i="3"/>
  <c r="BJ2525" i="3" s="1"/>
  <c r="AQ2525" i="3"/>
  <c r="BG2525" i="3"/>
  <c r="BL2511" i="3"/>
  <c r="BM2511" i="3"/>
  <c r="BN2520" i="3"/>
  <c r="BK2520" i="3"/>
  <c r="BJ2513" i="3"/>
  <c r="BN2513" i="3"/>
  <c r="BK2513" i="3"/>
  <c r="BJ2535" i="3"/>
  <c r="BM2526" i="3"/>
  <c r="BM2528" i="3"/>
  <c r="BM2530" i="3"/>
  <c r="BM2532" i="3"/>
  <c r="U2536" i="3"/>
  <c r="AP2536" i="3"/>
  <c r="AE2536" i="3"/>
  <c r="BA2536" i="3"/>
  <c r="O2536" i="3"/>
  <c r="AK2536" i="3"/>
  <c r="BF2536" i="3"/>
  <c r="BL2534" i="3"/>
  <c r="BJ2534" i="3"/>
  <c r="BM2527" i="3"/>
  <c r="BN2527" i="3"/>
  <c r="BK2527" i="3"/>
  <c r="Z2536" i="3"/>
  <c r="BK2548" i="3"/>
  <c r="BN2548" i="3"/>
  <c r="BL2550" i="3"/>
  <c r="R2525" i="3"/>
  <c r="AU2525" i="3"/>
  <c r="AX2525" i="3"/>
  <c r="AG2525" i="3"/>
  <c r="BI2525" i="3"/>
  <c r="AS2525" i="3"/>
  <c r="Z2525" i="3"/>
  <c r="BD2525" i="3"/>
  <c r="AN2525" i="3"/>
  <c r="S2525" i="3"/>
  <c r="BM2525" i="3" s="1"/>
  <c r="AB2525" i="3"/>
  <c r="BM2533" i="3"/>
  <c r="BN2533" i="3"/>
  <c r="BK2533" i="3"/>
  <c r="BE2536" i="3"/>
  <c r="AI2536" i="3"/>
  <c r="N2536" i="3"/>
  <c r="AS2536" i="3"/>
  <c r="W2536" i="3"/>
  <c r="BB2536" i="3"/>
  <c r="AG2536" i="3"/>
  <c r="BH2536" i="3"/>
  <c r="AR2536" i="3"/>
  <c r="AB2536" i="3"/>
  <c r="BN2538" i="3"/>
  <c r="BK2538" i="3"/>
  <c r="BL2540" i="3"/>
  <c r="BJ2540" i="3"/>
  <c r="BM2542" i="3"/>
  <c r="BJ2546" i="3"/>
  <c r="O2551" i="3"/>
  <c r="S2551" i="3"/>
  <c r="W2551" i="3"/>
  <c r="AA2551" i="3"/>
  <c r="AE2551" i="3"/>
  <c r="AI2551" i="3"/>
  <c r="AM2551" i="3"/>
  <c r="AQ2551" i="3"/>
  <c r="AU2551" i="3"/>
  <c r="AY2551" i="3"/>
  <c r="BC2551" i="3"/>
  <c r="BG2551" i="3"/>
  <c r="Q2551" i="3"/>
  <c r="V2551" i="3"/>
  <c r="AB2551" i="3"/>
  <c r="AG2551" i="3"/>
  <c r="AL2551" i="3"/>
  <c r="AR2551" i="3"/>
  <c r="AW2551" i="3"/>
  <c r="BB2551" i="3"/>
  <c r="BH2551" i="3"/>
  <c r="M2551" i="3"/>
  <c r="R2551" i="3"/>
  <c r="X2551" i="3"/>
  <c r="AC2551" i="3"/>
  <c r="AH2551" i="3"/>
  <c r="AN2551" i="3"/>
  <c r="AS2551" i="3"/>
  <c r="AX2551" i="3"/>
  <c r="BD2551" i="3"/>
  <c r="BI2551" i="3"/>
  <c r="N2551" i="3"/>
  <c r="BJ2551" i="3" s="1"/>
  <c r="T2551" i="3"/>
  <c r="Y2551" i="3"/>
  <c r="AD2551" i="3"/>
  <c r="AJ2551" i="3"/>
  <c r="AO2551" i="3"/>
  <c r="AT2551" i="3"/>
  <c r="AZ2551" i="3"/>
  <c r="BE2551" i="3"/>
  <c r="U2551" i="3"/>
  <c r="AP2551" i="3"/>
  <c r="Z2551" i="3"/>
  <c r="AV2551" i="3"/>
  <c r="AK2551" i="3"/>
  <c r="AF2551" i="3"/>
  <c r="BA2551" i="3"/>
  <c r="P2551" i="3"/>
  <c r="BF2551" i="3"/>
  <c r="BL2553" i="3"/>
  <c r="V2558" i="3"/>
  <c r="AL2558" i="3"/>
  <c r="BM2558" i="3" s="1"/>
  <c r="BB2558" i="3"/>
  <c r="Z2558" i="3"/>
  <c r="AP2558" i="3"/>
  <c r="BF2558" i="3"/>
  <c r="AX2558" i="3"/>
  <c r="N2558" i="3"/>
  <c r="AD2558" i="3"/>
  <c r="AT2558" i="3"/>
  <c r="R2558" i="3"/>
  <c r="BL2558" i="3" s="1"/>
  <c r="AH2558" i="3"/>
  <c r="BL2561" i="3"/>
  <c r="BJ2567" i="3"/>
  <c r="BN2569" i="3"/>
  <c r="BK2569" i="3"/>
  <c r="BM2503" i="3"/>
  <c r="BN2561" i="3"/>
  <c r="BL2531" i="3"/>
  <c r="BJ2531" i="3"/>
  <c r="BL2555" i="3"/>
  <c r="BL2563" i="3"/>
  <c r="BN2565" i="3"/>
  <c r="BK2565" i="3"/>
  <c r="BJ2552" i="3"/>
  <c r="BM2552" i="3"/>
  <c r="O2562" i="3"/>
  <c r="S2562" i="3"/>
  <c r="W2562" i="3"/>
  <c r="AA2562" i="3"/>
  <c r="AE2562" i="3"/>
  <c r="AI2562" i="3"/>
  <c r="AM2562" i="3"/>
  <c r="AQ2562" i="3"/>
  <c r="AU2562" i="3"/>
  <c r="AY2562" i="3"/>
  <c r="BC2562" i="3"/>
  <c r="BG2562" i="3"/>
  <c r="P2562" i="3"/>
  <c r="T2562" i="3"/>
  <c r="X2562" i="3"/>
  <c r="AB2562" i="3"/>
  <c r="AF2562" i="3"/>
  <c r="AJ2562" i="3"/>
  <c r="AN2562" i="3"/>
  <c r="AR2562" i="3"/>
  <c r="AV2562" i="3"/>
  <c r="AZ2562" i="3"/>
  <c r="BD2562" i="3"/>
  <c r="BH2562" i="3"/>
  <c r="M2562" i="3"/>
  <c r="Q2562" i="3"/>
  <c r="U2562" i="3"/>
  <c r="Y2562" i="3"/>
  <c r="AC2562" i="3"/>
  <c r="AG2562" i="3"/>
  <c r="AK2562" i="3"/>
  <c r="AO2562" i="3"/>
  <c r="AS2562" i="3"/>
  <c r="AW2562" i="3"/>
  <c r="BA2562" i="3"/>
  <c r="BE2562" i="3"/>
  <c r="BI2562" i="3"/>
  <c r="N2562" i="3"/>
  <c r="AD2562" i="3"/>
  <c r="AT2562" i="3"/>
  <c r="R2562" i="3"/>
  <c r="AH2562" i="3"/>
  <c r="AX2562" i="3"/>
  <c r="V2562" i="3"/>
  <c r="AL2562" i="3"/>
  <c r="BB2562" i="3"/>
  <c r="Z2562" i="3"/>
  <c r="AP2562" i="3"/>
  <c r="BF2562" i="3"/>
  <c r="BL2565" i="3"/>
  <c r="BK2553" i="3"/>
  <c r="BL2570" i="3"/>
  <c r="BK2570" i="3"/>
  <c r="BN2570" i="3"/>
  <c r="BM2571" i="3"/>
  <c r="BN2572" i="3"/>
  <c r="BK2572" i="3"/>
  <c r="M2568" i="3"/>
  <c r="AQ2568" i="3"/>
  <c r="V2568" i="3"/>
  <c r="W2568" i="3"/>
  <c r="BJ2568" i="3" s="1"/>
  <c r="AP2568" i="3"/>
  <c r="U2568" i="3"/>
  <c r="R2568" i="3"/>
  <c r="BL2568" i="3" s="1"/>
  <c r="AO2568" i="3"/>
  <c r="S2568" i="3"/>
  <c r="AZ2568" i="3"/>
  <c r="AJ2568" i="3"/>
  <c r="BL2569" i="3"/>
  <c r="P2501" i="3"/>
  <c r="T2501" i="3"/>
  <c r="X2501" i="3"/>
  <c r="AB2501" i="3"/>
  <c r="AF2501" i="3"/>
  <c r="AJ2501" i="3"/>
  <c r="AN2501" i="3"/>
  <c r="AR2501" i="3"/>
  <c r="AV2501" i="3"/>
  <c r="AZ2501" i="3"/>
  <c r="BD2501" i="3"/>
  <c r="BH2501" i="3"/>
  <c r="M2501" i="3"/>
  <c r="Q2501" i="3"/>
  <c r="U2501" i="3"/>
  <c r="Y2501" i="3"/>
  <c r="AC2501" i="3"/>
  <c r="AG2501" i="3"/>
  <c r="AK2501" i="3"/>
  <c r="AO2501" i="3"/>
  <c r="AS2501" i="3"/>
  <c r="BA2501" i="3"/>
  <c r="BE2501" i="3"/>
  <c r="AA2501" i="3"/>
  <c r="AI2501" i="3"/>
  <c r="AQ2501" i="3"/>
  <c r="AY2501" i="3"/>
  <c r="BG2501" i="3"/>
  <c r="AW2501" i="3"/>
  <c r="BI2501" i="3"/>
  <c r="O2501" i="3"/>
  <c r="S2501" i="3"/>
  <c r="W2501" i="3"/>
  <c r="AE2501" i="3"/>
  <c r="AM2501" i="3"/>
  <c r="AU2501" i="3"/>
  <c r="BC2501" i="3"/>
  <c r="N2501" i="3"/>
  <c r="R2501" i="3"/>
  <c r="V2501" i="3"/>
  <c r="Z2501" i="3"/>
  <c r="AD2501" i="3"/>
  <c r="AH2501" i="3"/>
  <c r="AL2501" i="3"/>
  <c r="AP2501" i="3"/>
  <c r="AT2501" i="3"/>
  <c r="AX2501" i="3"/>
  <c r="BB2501" i="3"/>
  <c r="BF2501" i="3"/>
  <c r="P2499" i="3"/>
  <c r="T2499" i="3"/>
  <c r="X2499" i="3"/>
  <c r="AB2499" i="3"/>
  <c r="AF2499" i="3"/>
  <c r="AJ2499" i="3"/>
  <c r="AN2499" i="3"/>
  <c r="AR2499" i="3"/>
  <c r="AV2499" i="3"/>
  <c r="AZ2499" i="3"/>
  <c r="BD2499" i="3"/>
  <c r="BH2499" i="3"/>
  <c r="M2499" i="3"/>
  <c r="R2499" i="3"/>
  <c r="W2499" i="3"/>
  <c r="AC2499" i="3"/>
  <c r="AH2499" i="3"/>
  <c r="AM2499" i="3"/>
  <c r="AS2499" i="3"/>
  <c r="AX2499" i="3"/>
  <c r="BC2499" i="3"/>
  <c r="BI2499" i="3"/>
  <c r="Q2499" i="3"/>
  <c r="V2499" i="3"/>
  <c r="AA2499" i="3"/>
  <c r="AG2499" i="3"/>
  <c r="AL2499" i="3"/>
  <c r="AQ2499" i="3"/>
  <c r="AW2499" i="3"/>
  <c r="BB2499" i="3"/>
  <c r="BG2499" i="3"/>
  <c r="N2499" i="3"/>
  <c r="S2499" i="3"/>
  <c r="Y2499" i="3"/>
  <c r="AD2499" i="3"/>
  <c r="AI2499" i="3"/>
  <c r="AO2499" i="3"/>
  <c r="AT2499" i="3"/>
  <c r="AY2499" i="3"/>
  <c r="BE2499" i="3"/>
  <c r="O2499" i="3"/>
  <c r="U2499" i="3"/>
  <c r="Z2499" i="3"/>
  <c r="AE2499" i="3"/>
  <c r="AK2499" i="3"/>
  <c r="AP2499" i="3"/>
  <c r="AU2499" i="3"/>
  <c r="BA2499" i="3"/>
  <c r="BF2499" i="3"/>
  <c r="N2502" i="3"/>
  <c r="R2502" i="3"/>
  <c r="V2502" i="3"/>
  <c r="Z2502" i="3"/>
  <c r="AD2502" i="3"/>
  <c r="AH2502" i="3"/>
  <c r="AL2502" i="3"/>
  <c r="AP2502" i="3"/>
  <c r="AT2502" i="3"/>
  <c r="AX2502" i="3"/>
  <c r="BB2502" i="3"/>
  <c r="BF2502" i="3"/>
  <c r="O2502" i="3"/>
  <c r="S2502" i="3"/>
  <c r="W2502" i="3"/>
  <c r="AA2502" i="3"/>
  <c r="AE2502" i="3"/>
  <c r="AI2502" i="3"/>
  <c r="AM2502" i="3"/>
  <c r="AQ2502" i="3"/>
  <c r="AU2502" i="3"/>
  <c r="AY2502" i="3"/>
  <c r="BC2502" i="3"/>
  <c r="BG2502" i="3"/>
  <c r="BE2502" i="3"/>
  <c r="P2502" i="3"/>
  <c r="T2502" i="3"/>
  <c r="X2502" i="3"/>
  <c r="AB2502" i="3"/>
  <c r="AF2502" i="3"/>
  <c r="AJ2502" i="3"/>
  <c r="AN2502" i="3"/>
  <c r="AR2502" i="3"/>
  <c r="AV2502" i="3"/>
  <c r="AZ2502" i="3"/>
  <c r="BD2502" i="3"/>
  <c r="BH2502" i="3"/>
  <c r="M2502" i="3"/>
  <c r="Q2502" i="3"/>
  <c r="U2502" i="3"/>
  <c r="Y2502" i="3"/>
  <c r="AC2502" i="3"/>
  <c r="AG2502" i="3"/>
  <c r="AK2502" i="3"/>
  <c r="AO2502" i="3"/>
  <c r="AS2502" i="3"/>
  <c r="AW2502" i="3"/>
  <c r="BA2502" i="3"/>
  <c r="BI2502" i="3"/>
  <c r="N2498" i="3"/>
  <c r="R2498" i="3"/>
  <c r="V2498" i="3"/>
  <c r="Z2498" i="3"/>
  <c r="AD2498" i="3"/>
  <c r="AH2498" i="3"/>
  <c r="AL2498" i="3"/>
  <c r="AP2498" i="3"/>
  <c r="AT2498" i="3"/>
  <c r="AX2498" i="3"/>
  <c r="BB2498" i="3"/>
  <c r="BF2498" i="3"/>
  <c r="Q2498" i="3"/>
  <c r="W2498" i="3"/>
  <c r="AB2498" i="3"/>
  <c r="AG2498" i="3"/>
  <c r="AM2498" i="3"/>
  <c r="AR2498" i="3"/>
  <c r="AW2498" i="3"/>
  <c r="BC2498" i="3"/>
  <c r="BH2498" i="3"/>
  <c r="P2498" i="3"/>
  <c r="U2498" i="3"/>
  <c r="AA2498" i="3"/>
  <c r="AF2498" i="3"/>
  <c r="AK2498" i="3"/>
  <c r="AQ2498" i="3"/>
  <c r="AV2498" i="3"/>
  <c r="BA2498" i="3"/>
  <c r="BG2498" i="3"/>
  <c r="M2498" i="3"/>
  <c r="S2498" i="3"/>
  <c r="X2498" i="3"/>
  <c r="AC2498" i="3"/>
  <c r="AI2498" i="3"/>
  <c r="AN2498" i="3"/>
  <c r="AS2498" i="3"/>
  <c r="AY2498" i="3"/>
  <c r="BD2498" i="3"/>
  <c r="BI2498" i="3"/>
  <c r="O2498" i="3"/>
  <c r="T2498" i="3"/>
  <c r="Y2498" i="3"/>
  <c r="AE2498" i="3"/>
  <c r="AJ2498" i="3"/>
  <c r="AO2498" i="3"/>
  <c r="AU2498" i="3"/>
  <c r="AZ2498" i="3"/>
  <c r="BE2498" i="3"/>
  <c r="N2500" i="3"/>
  <c r="R2500" i="3"/>
  <c r="V2500" i="3"/>
  <c r="Z2500" i="3"/>
  <c r="AD2500" i="3"/>
  <c r="AH2500" i="3"/>
  <c r="AL2500" i="3"/>
  <c r="AP2500" i="3"/>
  <c r="AT2500" i="3"/>
  <c r="AX2500" i="3"/>
  <c r="BB2500" i="3"/>
  <c r="BF2500" i="3"/>
  <c r="Q2500" i="3"/>
  <c r="W2500" i="3"/>
  <c r="AB2500" i="3"/>
  <c r="AG2500" i="3"/>
  <c r="AM2500" i="3"/>
  <c r="AR2500" i="3"/>
  <c r="AW2500" i="3"/>
  <c r="BC2500" i="3"/>
  <c r="BH2500" i="3"/>
  <c r="M2500" i="3"/>
  <c r="S2500" i="3"/>
  <c r="X2500" i="3"/>
  <c r="AC2500" i="3"/>
  <c r="AI2500" i="3"/>
  <c r="AN2500" i="3"/>
  <c r="AS2500" i="3"/>
  <c r="AY2500" i="3"/>
  <c r="BD2500" i="3"/>
  <c r="BI2500" i="3"/>
  <c r="U2500" i="3"/>
  <c r="AQ2500" i="3"/>
  <c r="BG2500" i="3"/>
  <c r="AF2500" i="3"/>
  <c r="AV2500" i="3"/>
  <c r="O2500" i="3"/>
  <c r="T2500" i="3"/>
  <c r="Y2500" i="3"/>
  <c r="AE2500" i="3"/>
  <c r="AJ2500" i="3"/>
  <c r="AO2500" i="3"/>
  <c r="AU2500" i="3"/>
  <c r="AZ2500" i="3"/>
  <c r="BE2500" i="3"/>
  <c r="P2500" i="3"/>
  <c r="AA2500" i="3"/>
  <c r="AK2500" i="3"/>
  <c r="BA2500" i="3"/>
  <c r="N2495" i="3"/>
  <c r="T2494" i="3"/>
  <c r="AJ2494" i="3"/>
  <c r="AZ2494" i="3"/>
  <c r="P2494" i="3"/>
  <c r="AF2494" i="3"/>
  <c r="AV2494" i="3"/>
  <c r="M2467" i="3"/>
  <c r="Q2467" i="3"/>
  <c r="U2467" i="3"/>
  <c r="Y2467" i="3"/>
  <c r="AC2467" i="3"/>
  <c r="AG2467" i="3"/>
  <c r="AK2467" i="3"/>
  <c r="AO2467" i="3"/>
  <c r="AS2467" i="3"/>
  <c r="AW2467" i="3"/>
  <c r="BA2467" i="3"/>
  <c r="BE2467" i="3"/>
  <c r="BI2467" i="3"/>
  <c r="N2467" i="3"/>
  <c r="R2467" i="3"/>
  <c r="V2467" i="3"/>
  <c r="Z2467" i="3"/>
  <c r="AD2467" i="3"/>
  <c r="AH2467" i="3"/>
  <c r="AL2467" i="3"/>
  <c r="AP2467" i="3"/>
  <c r="AT2467" i="3"/>
  <c r="AX2467" i="3"/>
  <c r="BB2467" i="3"/>
  <c r="BF2467" i="3"/>
  <c r="O2467" i="3"/>
  <c r="S2467" i="3"/>
  <c r="W2467" i="3"/>
  <c r="AA2467" i="3"/>
  <c r="AE2467" i="3"/>
  <c r="AI2467" i="3"/>
  <c r="AM2467" i="3"/>
  <c r="AQ2467" i="3"/>
  <c r="AU2467" i="3"/>
  <c r="AY2467" i="3"/>
  <c r="BC2467" i="3"/>
  <c r="BG2467" i="3"/>
  <c r="P2467" i="3"/>
  <c r="AF2467" i="3"/>
  <c r="AV2467" i="3"/>
  <c r="T2467" i="3"/>
  <c r="AJ2467" i="3"/>
  <c r="AZ2467" i="3"/>
  <c r="X2467" i="3"/>
  <c r="AN2467" i="3"/>
  <c r="BD2467" i="3"/>
  <c r="AB2467" i="3"/>
  <c r="AR2467" i="3"/>
  <c r="BH2467" i="3"/>
  <c r="BB2497" i="3"/>
  <c r="AT2497" i="3"/>
  <c r="AL2497" i="3"/>
  <c r="AD2497" i="3"/>
  <c r="V2497" i="3"/>
  <c r="BE2496" i="3"/>
  <c r="AW2496" i="3"/>
  <c r="AO2496" i="3"/>
  <c r="AG2496" i="3"/>
  <c r="Y2496" i="3"/>
  <c r="AD2495" i="3"/>
  <c r="BH2494" i="3"/>
  <c r="AR2494" i="3"/>
  <c r="AB2494" i="3"/>
  <c r="BE2492" i="3"/>
  <c r="AJ2492" i="3"/>
  <c r="N2492" i="3"/>
  <c r="AF2490" i="3"/>
  <c r="O2490" i="3"/>
  <c r="S2490" i="3"/>
  <c r="W2490" i="3"/>
  <c r="AA2490" i="3"/>
  <c r="AE2490" i="3"/>
  <c r="AI2490" i="3"/>
  <c r="AM2490" i="3"/>
  <c r="AQ2490" i="3"/>
  <c r="AU2490" i="3"/>
  <c r="AY2490" i="3"/>
  <c r="BC2490" i="3"/>
  <c r="BG2490" i="3"/>
  <c r="M2490" i="3"/>
  <c r="Q2490" i="3"/>
  <c r="U2490" i="3"/>
  <c r="Y2490" i="3"/>
  <c r="AC2490" i="3"/>
  <c r="AG2490" i="3"/>
  <c r="AK2490" i="3"/>
  <c r="AO2490" i="3"/>
  <c r="AS2490" i="3"/>
  <c r="AW2490" i="3"/>
  <c r="BA2490" i="3"/>
  <c r="BE2490" i="3"/>
  <c r="BI2490" i="3"/>
  <c r="R2490" i="3"/>
  <c r="Z2490" i="3"/>
  <c r="AH2490" i="3"/>
  <c r="AP2490" i="3"/>
  <c r="AX2490" i="3"/>
  <c r="BF2490" i="3"/>
  <c r="T2490" i="3"/>
  <c r="AB2490" i="3"/>
  <c r="AJ2490" i="3"/>
  <c r="AR2490" i="3"/>
  <c r="AZ2490" i="3"/>
  <c r="BH2490" i="3"/>
  <c r="N2490" i="3"/>
  <c r="V2490" i="3"/>
  <c r="AD2490" i="3"/>
  <c r="AL2490" i="3"/>
  <c r="AT2490" i="3"/>
  <c r="BB2490" i="3"/>
  <c r="AB2489" i="3"/>
  <c r="X2487" i="3"/>
  <c r="AN2487" i="3"/>
  <c r="BD2487" i="3"/>
  <c r="O2486" i="3"/>
  <c r="S2486" i="3"/>
  <c r="W2486" i="3"/>
  <c r="AA2486" i="3"/>
  <c r="AE2486" i="3"/>
  <c r="AI2486" i="3"/>
  <c r="AM2486" i="3"/>
  <c r="AQ2486" i="3"/>
  <c r="AU2486" i="3"/>
  <c r="AY2486" i="3"/>
  <c r="BC2486" i="3"/>
  <c r="BG2486" i="3"/>
  <c r="P2486" i="3"/>
  <c r="T2486" i="3"/>
  <c r="X2486" i="3"/>
  <c r="AB2486" i="3"/>
  <c r="AF2486" i="3"/>
  <c r="AJ2486" i="3"/>
  <c r="AN2486" i="3"/>
  <c r="AR2486" i="3"/>
  <c r="AV2486" i="3"/>
  <c r="AZ2486" i="3"/>
  <c r="BD2486" i="3"/>
  <c r="BH2486" i="3"/>
  <c r="M2486" i="3"/>
  <c r="Q2486" i="3"/>
  <c r="U2486" i="3"/>
  <c r="Y2486" i="3"/>
  <c r="AC2486" i="3"/>
  <c r="AG2486" i="3"/>
  <c r="AK2486" i="3"/>
  <c r="AO2486" i="3"/>
  <c r="AS2486" i="3"/>
  <c r="AW2486" i="3"/>
  <c r="BA2486" i="3"/>
  <c r="BE2486" i="3"/>
  <c r="BI2486" i="3"/>
  <c r="Z2486" i="3"/>
  <c r="AP2486" i="3"/>
  <c r="BF2486" i="3"/>
  <c r="N2486" i="3"/>
  <c r="BJ2486" i="3" s="1"/>
  <c r="AD2486" i="3"/>
  <c r="AT2486" i="3"/>
  <c r="R2486" i="3"/>
  <c r="AH2486" i="3"/>
  <c r="AX2486" i="3"/>
  <c r="AB2485" i="3"/>
  <c r="X2483" i="3"/>
  <c r="AN2483" i="3"/>
  <c r="BD2483" i="3"/>
  <c r="P2483" i="3"/>
  <c r="AF2483" i="3"/>
  <c r="AV2483" i="3"/>
  <c r="BG2497" i="3"/>
  <c r="AY2497" i="3"/>
  <c r="AQ2497" i="3"/>
  <c r="AI2497" i="3"/>
  <c r="AA2497" i="3"/>
  <c r="P2497" i="3"/>
  <c r="T2497" i="3"/>
  <c r="BM2497" i="3" s="1"/>
  <c r="X2497" i="3"/>
  <c r="AB2497" i="3"/>
  <c r="AF2497" i="3"/>
  <c r="AJ2497" i="3"/>
  <c r="AN2497" i="3"/>
  <c r="AR2497" i="3"/>
  <c r="AV2497" i="3"/>
  <c r="AZ2497" i="3"/>
  <c r="BD2497" i="3"/>
  <c r="BH2497" i="3"/>
  <c r="M2497" i="3"/>
  <c r="Q2497" i="3"/>
  <c r="BJ2497" i="3" s="1"/>
  <c r="U2497" i="3"/>
  <c r="Y2497" i="3"/>
  <c r="AC2497" i="3"/>
  <c r="AG2497" i="3"/>
  <c r="AK2497" i="3"/>
  <c r="AO2497" i="3"/>
  <c r="AS2497" i="3"/>
  <c r="AW2497" i="3"/>
  <c r="BA2497" i="3"/>
  <c r="BE2497" i="3"/>
  <c r="BI2497" i="3"/>
  <c r="BD2496" i="3"/>
  <c r="AV2496" i="3"/>
  <c r="AN2496" i="3"/>
  <c r="AF2496" i="3"/>
  <c r="X2496" i="3"/>
  <c r="N2496" i="3"/>
  <c r="R2496" i="3"/>
  <c r="V2496" i="3"/>
  <c r="Z2496" i="3"/>
  <c r="AD2496" i="3"/>
  <c r="AH2496" i="3"/>
  <c r="AL2496" i="3"/>
  <c r="AP2496" i="3"/>
  <c r="AT2496" i="3"/>
  <c r="AX2496" i="3"/>
  <c r="BB2496" i="3"/>
  <c r="BF2496" i="3"/>
  <c r="O2496" i="3"/>
  <c r="S2496" i="3"/>
  <c r="W2496" i="3"/>
  <c r="AA2496" i="3"/>
  <c r="AE2496" i="3"/>
  <c r="AI2496" i="3"/>
  <c r="AM2496" i="3"/>
  <c r="AQ2496" i="3"/>
  <c r="AU2496" i="3"/>
  <c r="AY2496" i="3"/>
  <c r="BC2496" i="3"/>
  <c r="BG2496" i="3"/>
  <c r="AB2495" i="3"/>
  <c r="AR2495" i="3"/>
  <c r="BH2495" i="3"/>
  <c r="Y2495" i="3"/>
  <c r="AO2495" i="3"/>
  <c r="BE2495" i="3"/>
  <c r="BD2494" i="3"/>
  <c r="AN2494" i="3"/>
  <c r="M2493" i="3"/>
  <c r="O2493" i="3"/>
  <c r="S2493" i="3"/>
  <c r="W2493" i="3"/>
  <c r="AA2493" i="3"/>
  <c r="AE2493" i="3"/>
  <c r="AI2493" i="3"/>
  <c r="AM2493" i="3"/>
  <c r="AQ2493" i="3"/>
  <c r="AU2493" i="3"/>
  <c r="AY2493" i="3"/>
  <c r="BC2493" i="3"/>
  <c r="BG2493" i="3"/>
  <c r="P2493" i="3"/>
  <c r="T2493" i="3"/>
  <c r="X2493" i="3"/>
  <c r="AB2493" i="3"/>
  <c r="AF2493" i="3"/>
  <c r="AJ2493" i="3"/>
  <c r="AN2493" i="3"/>
  <c r="AR2493" i="3"/>
  <c r="AV2493" i="3"/>
  <c r="AZ2493" i="3"/>
  <c r="BD2493" i="3"/>
  <c r="BH2493" i="3"/>
  <c r="Q2493" i="3"/>
  <c r="U2493" i="3"/>
  <c r="Y2493" i="3"/>
  <c r="AC2493" i="3"/>
  <c r="AG2493" i="3"/>
  <c r="AK2493" i="3"/>
  <c r="AO2493" i="3"/>
  <c r="AS2493" i="3"/>
  <c r="AW2493" i="3"/>
  <c r="BA2493" i="3"/>
  <c r="BE2493" i="3"/>
  <c r="BI2493" i="3"/>
  <c r="AZ2492" i="3"/>
  <c r="N2491" i="3"/>
  <c r="V2491" i="3"/>
  <c r="AD2491" i="3"/>
  <c r="AL2491" i="3"/>
  <c r="AT2491" i="3"/>
  <c r="BB2491" i="3"/>
  <c r="R2491" i="3"/>
  <c r="Z2491" i="3"/>
  <c r="AH2491" i="3"/>
  <c r="AP2491" i="3"/>
  <c r="AX2491" i="3"/>
  <c r="BF2491" i="3"/>
  <c r="BD2490" i="3"/>
  <c r="X2490" i="3"/>
  <c r="T2487" i="3"/>
  <c r="AL2486" i="3"/>
  <c r="T2483" i="3"/>
  <c r="BF2497" i="3"/>
  <c r="AX2497" i="3"/>
  <c r="AP2497" i="3"/>
  <c r="AH2497" i="3"/>
  <c r="Z2497" i="3"/>
  <c r="R2497" i="3"/>
  <c r="BL2497" i="3" s="1"/>
  <c r="BI2496" i="3"/>
  <c r="BA2496" i="3"/>
  <c r="AS2496" i="3"/>
  <c r="AK2496" i="3"/>
  <c r="AC2496" i="3"/>
  <c r="U2496" i="3"/>
  <c r="M2496" i="3"/>
  <c r="L2495" i="3"/>
  <c r="T2495" i="3" s="1"/>
  <c r="M2494" i="3"/>
  <c r="Q2494" i="3"/>
  <c r="U2494" i="3"/>
  <c r="Y2494" i="3"/>
  <c r="AC2494" i="3"/>
  <c r="AG2494" i="3"/>
  <c r="AK2494" i="3"/>
  <c r="AO2494" i="3"/>
  <c r="AS2494" i="3"/>
  <c r="AW2494" i="3"/>
  <c r="BA2494" i="3"/>
  <c r="BE2494" i="3"/>
  <c r="BI2494" i="3"/>
  <c r="N2494" i="3"/>
  <c r="R2494" i="3"/>
  <c r="V2494" i="3"/>
  <c r="Z2494" i="3"/>
  <c r="AD2494" i="3"/>
  <c r="AH2494" i="3"/>
  <c r="AL2494" i="3"/>
  <c r="AP2494" i="3"/>
  <c r="AT2494" i="3"/>
  <c r="AX2494" i="3"/>
  <c r="BB2494" i="3"/>
  <c r="BF2494" i="3"/>
  <c r="O2494" i="3"/>
  <c r="S2494" i="3"/>
  <c r="W2494" i="3"/>
  <c r="AA2494" i="3"/>
  <c r="AE2494" i="3"/>
  <c r="AI2494" i="3"/>
  <c r="AM2494" i="3"/>
  <c r="AQ2494" i="3"/>
  <c r="AU2494" i="3"/>
  <c r="AY2494" i="3"/>
  <c r="BC2494" i="3"/>
  <c r="BG2494" i="3"/>
  <c r="AT2492" i="3"/>
  <c r="O2492" i="3"/>
  <c r="S2492" i="3"/>
  <c r="W2492" i="3"/>
  <c r="AA2492" i="3"/>
  <c r="AE2492" i="3"/>
  <c r="AI2492" i="3"/>
  <c r="AM2492" i="3"/>
  <c r="AQ2492" i="3"/>
  <c r="AU2492" i="3"/>
  <c r="AY2492" i="3"/>
  <c r="BC2492" i="3"/>
  <c r="BG2492" i="3"/>
  <c r="P2492" i="3"/>
  <c r="U2492" i="3"/>
  <c r="Z2492" i="3"/>
  <c r="AF2492" i="3"/>
  <c r="AK2492" i="3"/>
  <c r="AP2492" i="3"/>
  <c r="AV2492" i="3"/>
  <c r="BA2492" i="3"/>
  <c r="BF2492" i="3"/>
  <c r="Q2492" i="3"/>
  <c r="V2492" i="3"/>
  <c r="AB2492" i="3"/>
  <c r="AG2492" i="3"/>
  <c r="AL2492" i="3"/>
  <c r="AR2492" i="3"/>
  <c r="AW2492" i="3"/>
  <c r="BB2492" i="3"/>
  <c r="BH2492" i="3"/>
  <c r="M2492" i="3"/>
  <c r="R2492" i="3"/>
  <c r="X2492" i="3"/>
  <c r="AC2492" i="3"/>
  <c r="AH2492" i="3"/>
  <c r="AN2492" i="3"/>
  <c r="AS2492" i="3"/>
  <c r="AX2492" i="3"/>
  <c r="BD2492" i="3"/>
  <c r="BI2492" i="3"/>
  <c r="AV2490" i="3"/>
  <c r="X2489" i="3"/>
  <c r="AN2489" i="3"/>
  <c r="BD2489" i="3"/>
  <c r="O2488" i="3"/>
  <c r="S2488" i="3"/>
  <c r="W2488" i="3"/>
  <c r="AA2488" i="3"/>
  <c r="AE2488" i="3"/>
  <c r="AI2488" i="3"/>
  <c r="AM2488" i="3"/>
  <c r="AQ2488" i="3"/>
  <c r="AU2488" i="3"/>
  <c r="AY2488" i="3"/>
  <c r="BC2488" i="3"/>
  <c r="BG2488" i="3"/>
  <c r="P2488" i="3"/>
  <c r="T2488" i="3"/>
  <c r="X2488" i="3"/>
  <c r="AB2488" i="3"/>
  <c r="AF2488" i="3"/>
  <c r="AJ2488" i="3"/>
  <c r="AN2488" i="3"/>
  <c r="AR2488" i="3"/>
  <c r="AV2488" i="3"/>
  <c r="AZ2488" i="3"/>
  <c r="BD2488" i="3"/>
  <c r="BH2488" i="3"/>
  <c r="M2488" i="3"/>
  <c r="Q2488" i="3"/>
  <c r="U2488" i="3"/>
  <c r="Y2488" i="3"/>
  <c r="AC2488" i="3"/>
  <c r="AG2488" i="3"/>
  <c r="AK2488" i="3"/>
  <c r="AO2488" i="3"/>
  <c r="AS2488" i="3"/>
  <c r="AW2488" i="3"/>
  <c r="BA2488" i="3"/>
  <c r="BE2488" i="3"/>
  <c r="BI2488" i="3"/>
  <c r="Z2488" i="3"/>
  <c r="AP2488" i="3"/>
  <c r="BF2488" i="3"/>
  <c r="N2488" i="3"/>
  <c r="BJ2488" i="3" s="1"/>
  <c r="AD2488" i="3"/>
  <c r="AT2488" i="3"/>
  <c r="R2488" i="3"/>
  <c r="AH2488" i="3"/>
  <c r="AX2488" i="3"/>
  <c r="X2485" i="3"/>
  <c r="AN2485" i="3"/>
  <c r="BD2485" i="3"/>
  <c r="O2484" i="3"/>
  <c r="S2484" i="3"/>
  <c r="W2484" i="3"/>
  <c r="AA2484" i="3"/>
  <c r="AE2484" i="3"/>
  <c r="AI2484" i="3"/>
  <c r="AM2484" i="3"/>
  <c r="AQ2484" i="3"/>
  <c r="AU2484" i="3"/>
  <c r="AY2484" i="3"/>
  <c r="BC2484" i="3"/>
  <c r="BG2484" i="3"/>
  <c r="P2484" i="3"/>
  <c r="T2484" i="3"/>
  <c r="X2484" i="3"/>
  <c r="AB2484" i="3"/>
  <c r="AF2484" i="3"/>
  <c r="AJ2484" i="3"/>
  <c r="AN2484" i="3"/>
  <c r="AR2484" i="3"/>
  <c r="AV2484" i="3"/>
  <c r="AZ2484" i="3"/>
  <c r="BD2484" i="3"/>
  <c r="BH2484" i="3"/>
  <c r="M2484" i="3"/>
  <c r="Q2484" i="3"/>
  <c r="U2484" i="3"/>
  <c r="Y2484" i="3"/>
  <c r="AC2484" i="3"/>
  <c r="AG2484" i="3"/>
  <c r="AK2484" i="3"/>
  <c r="AO2484" i="3"/>
  <c r="AS2484" i="3"/>
  <c r="AW2484" i="3"/>
  <c r="BA2484" i="3"/>
  <c r="BE2484" i="3"/>
  <c r="BI2484" i="3"/>
  <c r="Z2484" i="3"/>
  <c r="AP2484" i="3"/>
  <c r="BF2484" i="3"/>
  <c r="N2484" i="3"/>
  <c r="AD2484" i="3"/>
  <c r="AT2484" i="3"/>
  <c r="R2484" i="3"/>
  <c r="AH2484" i="3"/>
  <c r="AX2484" i="3"/>
  <c r="M2491" i="3"/>
  <c r="Q2491" i="3"/>
  <c r="U2491" i="3"/>
  <c r="Y2491" i="3"/>
  <c r="AC2491" i="3"/>
  <c r="AG2491" i="3"/>
  <c r="AK2491" i="3"/>
  <c r="AO2491" i="3"/>
  <c r="AS2491" i="3"/>
  <c r="AW2491" i="3"/>
  <c r="BA2491" i="3"/>
  <c r="BE2491" i="3"/>
  <c r="BI2491" i="3"/>
  <c r="O2491" i="3"/>
  <c r="S2491" i="3"/>
  <c r="W2491" i="3"/>
  <c r="AA2491" i="3"/>
  <c r="AE2491" i="3"/>
  <c r="AI2491" i="3"/>
  <c r="AM2491" i="3"/>
  <c r="AQ2491" i="3"/>
  <c r="AU2491" i="3"/>
  <c r="AY2491" i="3"/>
  <c r="BC2491" i="3"/>
  <c r="BG2491" i="3"/>
  <c r="AV2489" i="3"/>
  <c r="AF2489" i="3"/>
  <c r="P2489" i="3"/>
  <c r="AV2487" i="3"/>
  <c r="AF2487" i="3"/>
  <c r="P2487" i="3"/>
  <c r="AV2485" i="3"/>
  <c r="AF2485" i="3"/>
  <c r="P2485" i="3"/>
  <c r="N2480" i="3"/>
  <c r="R2480" i="3"/>
  <c r="V2480" i="3"/>
  <c r="Z2480" i="3"/>
  <c r="AD2480" i="3"/>
  <c r="AH2480" i="3"/>
  <c r="AL2480" i="3"/>
  <c r="AP2480" i="3"/>
  <c r="AT2480" i="3"/>
  <c r="AX2480" i="3"/>
  <c r="BB2480" i="3"/>
  <c r="BF2480" i="3"/>
  <c r="O2480" i="3"/>
  <c r="S2480" i="3"/>
  <c r="W2480" i="3"/>
  <c r="AA2480" i="3"/>
  <c r="AE2480" i="3"/>
  <c r="AI2480" i="3"/>
  <c r="AM2480" i="3"/>
  <c r="AQ2480" i="3"/>
  <c r="AU2480" i="3"/>
  <c r="AY2480" i="3"/>
  <c r="BC2480" i="3"/>
  <c r="BG2480" i="3"/>
  <c r="P2480" i="3"/>
  <c r="T2480" i="3"/>
  <c r="X2480" i="3"/>
  <c r="AB2480" i="3"/>
  <c r="AF2480" i="3"/>
  <c r="AJ2480" i="3"/>
  <c r="AN2480" i="3"/>
  <c r="AR2480" i="3"/>
  <c r="AV2480" i="3"/>
  <c r="AZ2480" i="3"/>
  <c r="BD2480" i="3"/>
  <c r="BH2480" i="3"/>
  <c r="Y2480" i="3"/>
  <c r="AO2480" i="3"/>
  <c r="BE2480" i="3"/>
  <c r="M2480" i="3"/>
  <c r="AC2480" i="3"/>
  <c r="AS2480" i="3"/>
  <c r="BI2480" i="3"/>
  <c r="Q2480" i="3"/>
  <c r="AG2480" i="3"/>
  <c r="AW2480" i="3"/>
  <c r="BD2491" i="3"/>
  <c r="AV2491" i="3"/>
  <c r="AN2491" i="3"/>
  <c r="AF2491" i="3"/>
  <c r="X2491" i="3"/>
  <c r="P2491" i="3"/>
  <c r="BH2489" i="3"/>
  <c r="AR2489" i="3"/>
  <c r="BH2487" i="3"/>
  <c r="AR2487" i="3"/>
  <c r="BH2485" i="3"/>
  <c r="AR2485" i="3"/>
  <c r="BH2483" i="3"/>
  <c r="AR2483" i="3"/>
  <c r="N2482" i="3"/>
  <c r="BN2482" i="3" s="1"/>
  <c r="T2482" i="3"/>
  <c r="Y2482" i="3"/>
  <c r="AD2482" i="3"/>
  <c r="AJ2482" i="3"/>
  <c r="AO2482" i="3"/>
  <c r="AT2482" i="3"/>
  <c r="AZ2482" i="3"/>
  <c r="BE2482" i="3"/>
  <c r="P2482" i="3"/>
  <c r="U2482" i="3"/>
  <c r="Z2482" i="3"/>
  <c r="AF2482" i="3"/>
  <c r="AK2482" i="3"/>
  <c r="AP2482" i="3"/>
  <c r="AV2482" i="3"/>
  <c r="BA2482" i="3"/>
  <c r="BF2482" i="3"/>
  <c r="Q2482" i="3"/>
  <c r="V2482" i="3"/>
  <c r="AB2482" i="3"/>
  <c r="AG2482" i="3"/>
  <c r="AL2482" i="3"/>
  <c r="AR2482" i="3"/>
  <c r="AW2482" i="3"/>
  <c r="BB2482" i="3"/>
  <c r="BH2482" i="3"/>
  <c r="AK2480" i="3"/>
  <c r="M2489" i="3"/>
  <c r="Q2489" i="3"/>
  <c r="U2489" i="3"/>
  <c r="Y2489" i="3"/>
  <c r="AC2489" i="3"/>
  <c r="AG2489" i="3"/>
  <c r="AK2489" i="3"/>
  <c r="AO2489" i="3"/>
  <c r="AS2489" i="3"/>
  <c r="AW2489" i="3"/>
  <c r="BA2489" i="3"/>
  <c r="BE2489" i="3"/>
  <c r="BI2489" i="3"/>
  <c r="N2489" i="3"/>
  <c r="R2489" i="3"/>
  <c r="V2489" i="3"/>
  <c r="Z2489" i="3"/>
  <c r="AD2489" i="3"/>
  <c r="AH2489" i="3"/>
  <c r="AL2489" i="3"/>
  <c r="AP2489" i="3"/>
  <c r="AT2489" i="3"/>
  <c r="AX2489" i="3"/>
  <c r="BB2489" i="3"/>
  <c r="BF2489" i="3"/>
  <c r="O2489" i="3"/>
  <c r="S2489" i="3"/>
  <c r="W2489" i="3"/>
  <c r="AA2489" i="3"/>
  <c r="AE2489" i="3"/>
  <c r="AI2489" i="3"/>
  <c r="AM2489" i="3"/>
  <c r="AQ2489" i="3"/>
  <c r="AU2489" i="3"/>
  <c r="AY2489" i="3"/>
  <c r="BC2489" i="3"/>
  <c r="BG2489" i="3"/>
  <c r="M2487" i="3"/>
  <c r="Q2487" i="3"/>
  <c r="U2487" i="3"/>
  <c r="Y2487" i="3"/>
  <c r="AC2487" i="3"/>
  <c r="AG2487" i="3"/>
  <c r="AK2487" i="3"/>
  <c r="AO2487" i="3"/>
  <c r="AS2487" i="3"/>
  <c r="AW2487" i="3"/>
  <c r="BA2487" i="3"/>
  <c r="BE2487" i="3"/>
  <c r="BI2487" i="3"/>
  <c r="N2487" i="3"/>
  <c r="R2487" i="3"/>
  <c r="V2487" i="3"/>
  <c r="Z2487" i="3"/>
  <c r="AD2487" i="3"/>
  <c r="AH2487" i="3"/>
  <c r="AL2487" i="3"/>
  <c r="AP2487" i="3"/>
  <c r="AT2487" i="3"/>
  <c r="AX2487" i="3"/>
  <c r="BB2487" i="3"/>
  <c r="BF2487" i="3"/>
  <c r="O2487" i="3"/>
  <c r="S2487" i="3"/>
  <c r="BM2487" i="3" s="1"/>
  <c r="W2487" i="3"/>
  <c r="AA2487" i="3"/>
  <c r="AE2487" i="3"/>
  <c r="AI2487" i="3"/>
  <c r="AM2487" i="3"/>
  <c r="AQ2487" i="3"/>
  <c r="AU2487" i="3"/>
  <c r="AY2487" i="3"/>
  <c r="BC2487" i="3"/>
  <c r="BG2487" i="3"/>
  <c r="M2485" i="3"/>
  <c r="Q2485" i="3"/>
  <c r="U2485" i="3"/>
  <c r="Y2485" i="3"/>
  <c r="AC2485" i="3"/>
  <c r="AG2485" i="3"/>
  <c r="AK2485" i="3"/>
  <c r="AO2485" i="3"/>
  <c r="AS2485" i="3"/>
  <c r="AW2485" i="3"/>
  <c r="BA2485" i="3"/>
  <c r="BE2485" i="3"/>
  <c r="BI2485" i="3"/>
  <c r="N2485" i="3"/>
  <c r="R2485" i="3"/>
  <c r="V2485" i="3"/>
  <c r="Z2485" i="3"/>
  <c r="AD2485" i="3"/>
  <c r="AH2485" i="3"/>
  <c r="AL2485" i="3"/>
  <c r="AP2485" i="3"/>
  <c r="AT2485" i="3"/>
  <c r="AX2485" i="3"/>
  <c r="BB2485" i="3"/>
  <c r="BF2485" i="3"/>
  <c r="O2485" i="3"/>
  <c r="BL2485" i="3" s="1"/>
  <c r="S2485" i="3"/>
  <c r="W2485" i="3"/>
  <c r="AA2485" i="3"/>
  <c r="AE2485" i="3"/>
  <c r="AI2485" i="3"/>
  <c r="AM2485" i="3"/>
  <c r="AQ2485" i="3"/>
  <c r="AU2485" i="3"/>
  <c r="AY2485" i="3"/>
  <c r="BC2485" i="3"/>
  <c r="BG2485" i="3"/>
  <c r="M2483" i="3"/>
  <c r="Q2483" i="3"/>
  <c r="U2483" i="3"/>
  <c r="Y2483" i="3"/>
  <c r="AC2483" i="3"/>
  <c r="AG2483" i="3"/>
  <c r="AK2483" i="3"/>
  <c r="AO2483" i="3"/>
  <c r="AS2483" i="3"/>
  <c r="AW2483" i="3"/>
  <c r="BA2483" i="3"/>
  <c r="BE2483" i="3"/>
  <c r="BI2483" i="3"/>
  <c r="N2483" i="3"/>
  <c r="R2483" i="3"/>
  <c r="V2483" i="3"/>
  <c r="Z2483" i="3"/>
  <c r="AD2483" i="3"/>
  <c r="AH2483" i="3"/>
  <c r="AL2483" i="3"/>
  <c r="AP2483" i="3"/>
  <c r="AT2483" i="3"/>
  <c r="AX2483" i="3"/>
  <c r="BB2483" i="3"/>
  <c r="BF2483" i="3"/>
  <c r="O2483" i="3"/>
  <c r="S2483" i="3"/>
  <c r="W2483" i="3"/>
  <c r="AA2483" i="3"/>
  <c r="AE2483" i="3"/>
  <c r="AI2483" i="3"/>
  <c r="AM2483" i="3"/>
  <c r="AQ2483" i="3"/>
  <c r="AU2483" i="3"/>
  <c r="AY2483" i="3"/>
  <c r="BC2483" i="3"/>
  <c r="BG2483" i="3"/>
  <c r="N2478" i="3"/>
  <c r="R2478" i="3"/>
  <c r="V2478" i="3"/>
  <c r="Z2478" i="3"/>
  <c r="AD2478" i="3"/>
  <c r="AH2478" i="3"/>
  <c r="AL2478" i="3"/>
  <c r="AP2478" i="3"/>
  <c r="AT2478" i="3"/>
  <c r="AX2478" i="3"/>
  <c r="BB2478" i="3"/>
  <c r="BF2478" i="3"/>
  <c r="O2478" i="3"/>
  <c r="S2478" i="3"/>
  <c r="W2478" i="3"/>
  <c r="AA2478" i="3"/>
  <c r="AE2478" i="3"/>
  <c r="AI2478" i="3"/>
  <c r="AM2478" i="3"/>
  <c r="AQ2478" i="3"/>
  <c r="AU2478" i="3"/>
  <c r="AY2478" i="3"/>
  <c r="BC2478" i="3"/>
  <c r="BG2478" i="3"/>
  <c r="P2478" i="3"/>
  <c r="T2478" i="3"/>
  <c r="X2478" i="3"/>
  <c r="AB2478" i="3"/>
  <c r="AF2478" i="3"/>
  <c r="AJ2478" i="3"/>
  <c r="AN2478" i="3"/>
  <c r="AR2478" i="3"/>
  <c r="AV2478" i="3"/>
  <c r="AZ2478" i="3"/>
  <c r="BD2478" i="3"/>
  <c r="BH2478" i="3"/>
  <c r="Y2478" i="3"/>
  <c r="AO2478" i="3"/>
  <c r="BE2478" i="3"/>
  <c r="M2478" i="3"/>
  <c r="AC2478" i="3"/>
  <c r="AS2478" i="3"/>
  <c r="BI2478" i="3"/>
  <c r="Q2478" i="3"/>
  <c r="AG2478" i="3"/>
  <c r="AW2478" i="3"/>
  <c r="BC2481" i="3"/>
  <c r="AU2481" i="3"/>
  <c r="AE2481" i="3"/>
  <c r="AU2479" i="3"/>
  <c r="AE2479" i="3"/>
  <c r="M2477" i="3"/>
  <c r="Q2477" i="3"/>
  <c r="U2477" i="3"/>
  <c r="Y2477" i="3"/>
  <c r="AC2477" i="3"/>
  <c r="P2477" i="3"/>
  <c r="V2477" i="3"/>
  <c r="AA2477" i="3"/>
  <c r="AF2477" i="3"/>
  <c r="AJ2477" i="3"/>
  <c r="AN2477" i="3"/>
  <c r="AR2477" i="3"/>
  <c r="AV2477" i="3"/>
  <c r="AZ2477" i="3"/>
  <c r="BD2477" i="3"/>
  <c r="BH2477" i="3"/>
  <c r="R2477" i="3"/>
  <c r="BL2477" i="3" s="1"/>
  <c r="W2477" i="3"/>
  <c r="AB2477" i="3"/>
  <c r="AG2477" i="3"/>
  <c r="AK2477" i="3"/>
  <c r="AO2477" i="3"/>
  <c r="AS2477" i="3"/>
  <c r="AW2477" i="3"/>
  <c r="BA2477" i="3"/>
  <c r="BE2477" i="3"/>
  <c r="BI2477" i="3"/>
  <c r="N2477" i="3"/>
  <c r="S2477" i="3"/>
  <c r="X2477" i="3"/>
  <c r="AD2477" i="3"/>
  <c r="AH2477" i="3"/>
  <c r="AL2477" i="3"/>
  <c r="AP2477" i="3"/>
  <c r="AT2477" i="3"/>
  <c r="AX2477" i="3"/>
  <c r="BB2477" i="3"/>
  <c r="BF2477" i="3"/>
  <c r="BA2476" i="3"/>
  <c r="P2481" i="3"/>
  <c r="T2481" i="3"/>
  <c r="BM2481" i="3" s="1"/>
  <c r="X2481" i="3"/>
  <c r="AB2481" i="3"/>
  <c r="AF2481" i="3"/>
  <c r="AJ2481" i="3"/>
  <c r="AN2481" i="3"/>
  <c r="AR2481" i="3"/>
  <c r="AV2481" i="3"/>
  <c r="AZ2481" i="3"/>
  <c r="BD2481" i="3"/>
  <c r="BH2481" i="3"/>
  <c r="M2481" i="3"/>
  <c r="Q2481" i="3"/>
  <c r="U2481" i="3"/>
  <c r="Y2481" i="3"/>
  <c r="AC2481" i="3"/>
  <c r="AG2481" i="3"/>
  <c r="AK2481" i="3"/>
  <c r="AO2481" i="3"/>
  <c r="AS2481" i="3"/>
  <c r="AW2481" i="3"/>
  <c r="BA2481" i="3"/>
  <c r="BE2481" i="3"/>
  <c r="BI2481" i="3"/>
  <c r="N2481" i="3"/>
  <c r="R2481" i="3"/>
  <c r="BL2481" i="3" s="1"/>
  <c r="V2481" i="3"/>
  <c r="Z2481" i="3"/>
  <c r="AD2481" i="3"/>
  <c r="AH2481" i="3"/>
  <c r="AL2481" i="3"/>
  <c r="AP2481" i="3"/>
  <c r="AT2481" i="3"/>
  <c r="P2479" i="3"/>
  <c r="T2479" i="3"/>
  <c r="BM2479" i="3" s="1"/>
  <c r="X2479" i="3"/>
  <c r="AB2479" i="3"/>
  <c r="AF2479" i="3"/>
  <c r="AJ2479" i="3"/>
  <c r="AN2479" i="3"/>
  <c r="AR2479" i="3"/>
  <c r="AV2479" i="3"/>
  <c r="AZ2479" i="3"/>
  <c r="BD2479" i="3"/>
  <c r="BH2479" i="3"/>
  <c r="M2479" i="3"/>
  <c r="Q2479" i="3"/>
  <c r="U2479" i="3"/>
  <c r="Y2479" i="3"/>
  <c r="AC2479" i="3"/>
  <c r="AG2479" i="3"/>
  <c r="AK2479" i="3"/>
  <c r="AO2479" i="3"/>
  <c r="AS2479" i="3"/>
  <c r="AW2479" i="3"/>
  <c r="BA2479" i="3"/>
  <c r="BE2479" i="3"/>
  <c r="BI2479" i="3"/>
  <c r="N2479" i="3"/>
  <c r="R2479" i="3"/>
  <c r="BL2479" i="3" s="1"/>
  <c r="V2479" i="3"/>
  <c r="Z2479" i="3"/>
  <c r="AD2479" i="3"/>
  <c r="AH2479" i="3"/>
  <c r="AL2479" i="3"/>
  <c r="AP2479" i="3"/>
  <c r="AT2479" i="3"/>
  <c r="AX2479" i="3"/>
  <c r="BB2479" i="3"/>
  <c r="BF2479" i="3"/>
  <c r="N2476" i="3"/>
  <c r="T2476" i="3"/>
  <c r="Y2476" i="3"/>
  <c r="AD2476" i="3"/>
  <c r="AJ2476" i="3"/>
  <c r="AO2476" i="3"/>
  <c r="AT2476" i="3"/>
  <c r="AZ2476" i="3"/>
  <c r="BE2476" i="3"/>
  <c r="O2470" i="3"/>
  <c r="S2470" i="3"/>
  <c r="W2470" i="3"/>
  <c r="AA2470" i="3"/>
  <c r="AE2470" i="3"/>
  <c r="AI2470" i="3"/>
  <c r="AM2470" i="3"/>
  <c r="AQ2470" i="3"/>
  <c r="AU2470" i="3"/>
  <c r="AY2470" i="3"/>
  <c r="BC2470" i="3"/>
  <c r="BG2470" i="3"/>
  <c r="P2470" i="3"/>
  <c r="T2470" i="3"/>
  <c r="X2470" i="3"/>
  <c r="AB2470" i="3"/>
  <c r="AF2470" i="3"/>
  <c r="AJ2470" i="3"/>
  <c r="AN2470" i="3"/>
  <c r="AR2470" i="3"/>
  <c r="AV2470" i="3"/>
  <c r="AZ2470" i="3"/>
  <c r="BD2470" i="3"/>
  <c r="BH2470" i="3"/>
  <c r="M2470" i="3"/>
  <c r="Q2470" i="3"/>
  <c r="U2470" i="3"/>
  <c r="Y2470" i="3"/>
  <c r="AC2470" i="3"/>
  <c r="AG2470" i="3"/>
  <c r="AK2470" i="3"/>
  <c r="AO2470" i="3"/>
  <c r="AS2470" i="3"/>
  <c r="AW2470" i="3"/>
  <c r="BA2470" i="3"/>
  <c r="BE2470" i="3"/>
  <c r="BI2470" i="3"/>
  <c r="N2470" i="3"/>
  <c r="AD2470" i="3"/>
  <c r="AT2470" i="3"/>
  <c r="R2470" i="3"/>
  <c r="AH2470" i="3"/>
  <c r="AX2470" i="3"/>
  <c r="V2470" i="3"/>
  <c r="AL2470" i="3"/>
  <c r="BB2470" i="3"/>
  <c r="Z2470" i="3"/>
  <c r="AP2470" i="3"/>
  <c r="BF2470" i="3"/>
  <c r="O2482" i="3"/>
  <c r="BL2482" i="3" s="1"/>
  <c r="S2482" i="3"/>
  <c r="W2482" i="3"/>
  <c r="AA2482" i="3"/>
  <c r="AE2482" i="3"/>
  <c r="AI2482" i="3"/>
  <c r="AM2482" i="3"/>
  <c r="AQ2482" i="3"/>
  <c r="AU2482" i="3"/>
  <c r="AY2482" i="3"/>
  <c r="BC2482" i="3"/>
  <c r="BG2482" i="3"/>
  <c r="BG2481" i="3"/>
  <c r="AY2481" i="3"/>
  <c r="AM2481" i="3"/>
  <c r="W2481" i="3"/>
  <c r="BC2479" i="3"/>
  <c r="AM2479" i="3"/>
  <c r="W2479" i="3"/>
  <c r="BC2477" i="3"/>
  <c r="AM2477" i="3"/>
  <c r="T2477" i="3"/>
  <c r="AP2476" i="3"/>
  <c r="U2476" i="3"/>
  <c r="AA2475" i="3"/>
  <c r="AQ2475" i="3"/>
  <c r="BG2475" i="3"/>
  <c r="S2475" i="3"/>
  <c r="AI2475" i="3"/>
  <c r="AY2475" i="3"/>
  <c r="O2476" i="3"/>
  <c r="S2476" i="3"/>
  <c r="W2476" i="3"/>
  <c r="AA2476" i="3"/>
  <c r="AE2476" i="3"/>
  <c r="AI2476" i="3"/>
  <c r="AM2476" i="3"/>
  <c r="AQ2476" i="3"/>
  <c r="AU2476" i="3"/>
  <c r="AY2476" i="3"/>
  <c r="BC2476" i="3"/>
  <c r="BG2476" i="3"/>
  <c r="N2474" i="3"/>
  <c r="R2474" i="3"/>
  <c r="V2474" i="3"/>
  <c r="Z2474" i="3"/>
  <c r="AD2474" i="3"/>
  <c r="AH2474" i="3"/>
  <c r="AL2474" i="3"/>
  <c r="AP2474" i="3"/>
  <c r="AT2474" i="3"/>
  <c r="AX2474" i="3"/>
  <c r="BB2474" i="3"/>
  <c r="BF2474" i="3"/>
  <c r="O2474" i="3"/>
  <c r="S2474" i="3"/>
  <c r="W2474" i="3"/>
  <c r="AA2474" i="3"/>
  <c r="AE2474" i="3"/>
  <c r="AI2474" i="3"/>
  <c r="AM2474" i="3"/>
  <c r="AQ2474" i="3"/>
  <c r="AU2474" i="3"/>
  <c r="AY2474" i="3"/>
  <c r="BC2474" i="3"/>
  <c r="BG2474" i="3"/>
  <c r="P2474" i="3"/>
  <c r="T2474" i="3"/>
  <c r="X2474" i="3"/>
  <c r="AB2474" i="3"/>
  <c r="AF2474" i="3"/>
  <c r="AJ2474" i="3"/>
  <c r="AN2474" i="3"/>
  <c r="AR2474" i="3"/>
  <c r="AV2474" i="3"/>
  <c r="AZ2474" i="3"/>
  <c r="BD2474" i="3"/>
  <c r="BH2474" i="3"/>
  <c r="AI2473" i="3"/>
  <c r="BI2476" i="3"/>
  <c r="BD2476" i="3"/>
  <c r="AX2476" i="3"/>
  <c r="AS2476" i="3"/>
  <c r="AN2476" i="3"/>
  <c r="AH2476" i="3"/>
  <c r="AC2476" i="3"/>
  <c r="X2476" i="3"/>
  <c r="R2476" i="3"/>
  <c r="M2476" i="3"/>
  <c r="AU2475" i="3"/>
  <c r="AE2475" i="3"/>
  <c r="AW2474" i="3"/>
  <c r="AG2474" i="3"/>
  <c r="Q2474" i="3"/>
  <c r="AU2473" i="3"/>
  <c r="AE2473" i="3"/>
  <c r="BH2476" i="3"/>
  <c r="BB2476" i="3"/>
  <c r="AW2476" i="3"/>
  <c r="AR2476" i="3"/>
  <c r="AL2476" i="3"/>
  <c r="AG2476" i="3"/>
  <c r="AB2476" i="3"/>
  <c r="V2476" i="3"/>
  <c r="Q2476" i="3"/>
  <c r="P2475" i="3"/>
  <c r="T2475" i="3"/>
  <c r="X2475" i="3"/>
  <c r="AB2475" i="3"/>
  <c r="AF2475" i="3"/>
  <c r="AJ2475" i="3"/>
  <c r="AN2475" i="3"/>
  <c r="AR2475" i="3"/>
  <c r="AV2475" i="3"/>
  <c r="AZ2475" i="3"/>
  <c r="BD2475" i="3"/>
  <c r="BH2475" i="3"/>
  <c r="M2475" i="3"/>
  <c r="Q2475" i="3"/>
  <c r="U2475" i="3"/>
  <c r="Y2475" i="3"/>
  <c r="AC2475" i="3"/>
  <c r="AG2475" i="3"/>
  <c r="AK2475" i="3"/>
  <c r="AO2475" i="3"/>
  <c r="AS2475" i="3"/>
  <c r="AW2475" i="3"/>
  <c r="BA2475" i="3"/>
  <c r="BE2475" i="3"/>
  <c r="BI2475" i="3"/>
  <c r="N2475" i="3"/>
  <c r="R2475" i="3"/>
  <c r="BL2475" i="3" s="1"/>
  <c r="V2475" i="3"/>
  <c r="Z2475" i="3"/>
  <c r="AD2475" i="3"/>
  <c r="AH2475" i="3"/>
  <c r="AL2475" i="3"/>
  <c r="AP2475" i="3"/>
  <c r="AT2475" i="3"/>
  <c r="AX2475" i="3"/>
  <c r="BB2475" i="3"/>
  <c r="BF2475" i="3"/>
  <c r="BI2474" i="3"/>
  <c r="AS2474" i="3"/>
  <c r="AC2474" i="3"/>
  <c r="M2474" i="3"/>
  <c r="M2473" i="3"/>
  <c r="P2473" i="3"/>
  <c r="T2473" i="3"/>
  <c r="BM2473" i="3" s="1"/>
  <c r="X2473" i="3"/>
  <c r="AB2473" i="3"/>
  <c r="AF2473" i="3"/>
  <c r="AJ2473" i="3"/>
  <c r="AN2473" i="3"/>
  <c r="AR2473" i="3"/>
  <c r="AV2473" i="3"/>
  <c r="AZ2473" i="3"/>
  <c r="BD2473" i="3"/>
  <c r="BH2473" i="3"/>
  <c r="Q2473" i="3"/>
  <c r="U2473" i="3"/>
  <c r="Y2473" i="3"/>
  <c r="AC2473" i="3"/>
  <c r="AG2473" i="3"/>
  <c r="AK2473" i="3"/>
  <c r="AO2473" i="3"/>
  <c r="AS2473" i="3"/>
  <c r="AW2473" i="3"/>
  <c r="BA2473" i="3"/>
  <c r="BE2473" i="3"/>
  <c r="BI2473" i="3"/>
  <c r="N2473" i="3"/>
  <c r="R2473" i="3"/>
  <c r="BL2473" i="3" s="1"/>
  <c r="V2473" i="3"/>
  <c r="Z2473" i="3"/>
  <c r="AD2473" i="3"/>
  <c r="AH2473" i="3"/>
  <c r="AL2473" i="3"/>
  <c r="AP2473" i="3"/>
  <c r="AT2473" i="3"/>
  <c r="AX2473" i="3"/>
  <c r="BB2473" i="3"/>
  <c r="BF2473" i="3"/>
  <c r="M2471" i="3"/>
  <c r="Q2471" i="3"/>
  <c r="U2471" i="3"/>
  <c r="Y2471" i="3"/>
  <c r="AC2471" i="3"/>
  <c r="AG2471" i="3"/>
  <c r="AK2471" i="3"/>
  <c r="AO2471" i="3"/>
  <c r="AS2471" i="3"/>
  <c r="AW2471" i="3"/>
  <c r="BA2471" i="3"/>
  <c r="BE2471" i="3"/>
  <c r="BI2471" i="3"/>
  <c r="N2471" i="3"/>
  <c r="R2471" i="3"/>
  <c r="V2471" i="3"/>
  <c r="Z2471" i="3"/>
  <c r="AD2471" i="3"/>
  <c r="AH2471" i="3"/>
  <c r="AL2471" i="3"/>
  <c r="AP2471" i="3"/>
  <c r="AT2471" i="3"/>
  <c r="AX2471" i="3"/>
  <c r="BB2471" i="3"/>
  <c r="BF2471" i="3"/>
  <c r="O2471" i="3"/>
  <c r="S2471" i="3"/>
  <c r="W2471" i="3"/>
  <c r="AA2471" i="3"/>
  <c r="AE2471" i="3"/>
  <c r="AI2471" i="3"/>
  <c r="AM2471" i="3"/>
  <c r="AQ2471" i="3"/>
  <c r="AU2471" i="3"/>
  <c r="AY2471" i="3"/>
  <c r="BC2471" i="3"/>
  <c r="BG2471" i="3"/>
  <c r="AB2471" i="3"/>
  <c r="AR2471" i="3"/>
  <c r="BH2471" i="3"/>
  <c r="P2471" i="3"/>
  <c r="AF2471" i="3"/>
  <c r="AV2471" i="3"/>
  <c r="T2471" i="3"/>
  <c r="AJ2471" i="3"/>
  <c r="AZ2471" i="3"/>
  <c r="K2472" i="3"/>
  <c r="AV2469" i="3"/>
  <c r="AF2469" i="3"/>
  <c r="L2468" i="3"/>
  <c r="S2468" i="3" s="1"/>
  <c r="M2469" i="3"/>
  <c r="Q2469" i="3"/>
  <c r="U2469" i="3"/>
  <c r="Y2469" i="3"/>
  <c r="AC2469" i="3"/>
  <c r="AG2469" i="3"/>
  <c r="AK2469" i="3"/>
  <c r="AO2469" i="3"/>
  <c r="AS2469" i="3"/>
  <c r="AW2469" i="3"/>
  <c r="BA2469" i="3"/>
  <c r="BE2469" i="3"/>
  <c r="BI2469" i="3"/>
  <c r="N2469" i="3"/>
  <c r="R2469" i="3"/>
  <c r="V2469" i="3"/>
  <c r="Z2469" i="3"/>
  <c r="AD2469" i="3"/>
  <c r="AH2469" i="3"/>
  <c r="AL2469" i="3"/>
  <c r="AP2469" i="3"/>
  <c r="AT2469" i="3"/>
  <c r="AX2469" i="3"/>
  <c r="BB2469" i="3"/>
  <c r="BF2469" i="3"/>
  <c r="O2469" i="3"/>
  <c r="S2469" i="3"/>
  <c r="W2469" i="3"/>
  <c r="AA2469" i="3"/>
  <c r="AE2469" i="3"/>
  <c r="AI2469" i="3"/>
  <c r="AM2469" i="3"/>
  <c r="AQ2469" i="3"/>
  <c r="AU2469" i="3"/>
  <c r="AY2469" i="3"/>
  <c r="BC2469" i="3"/>
  <c r="BG2469" i="3"/>
  <c r="R2468" i="3"/>
  <c r="BM2523" i="3" l="1"/>
  <c r="BK2558" i="3"/>
  <c r="BL2512" i="3"/>
  <c r="BJ2536" i="3"/>
  <c r="BL2536" i="3"/>
  <c r="BK2523" i="3"/>
  <c r="BN2523" i="3"/>
  <c r="BL2523" i="3"/>
  <c r="BM2509" i="3"/>
  <c r="BJ2543" i="3"/>
  <c r="BM2549" i="3"/>
  <c r="BN2525" i="3"/>
  <c r="BK2525" i="3"/>
  <c r="BK2545" i="3"/>
  <c r="BN2545" i="3"/>
  <c r="BL2545" i="3"/>
  <c r="BM2541" i="3"/>
  <c r="BJ2539" i="3"/>
  <c r="BJ2554" i="3"/>
  <c r="BM2554" i="3"/>
  <c r="BM2547" i="3"/>
  <c r="BM2504" i="3"/>
  <c r="BM2568" i="3"/>
  <c r="BN2568" i="3"/>
  <c r="BK2568" i="3"/>
  <c r="BJ2562" i="3"/>
  <c r="BM2562" i="3"/>
  <c r="BJ2558" i="3"/>
  <c r="BK2551" i="3"/>
  <c r="BN2551" i="3"/>
  <c r="BM2551" i="3"/>
  <c r="BJ2523" i="3"/>
  <c r="BL2504" i="3"/>
  <c r="BM2543" i="3"/>
  <c r="BJ2566" i="3"/>
  <c r="BK2549" i="3"/>
  <c r="BN2549" i="3"/>
  <c r="BL2549" i="3"/>
  <c r="BK2541" i="3"/>
  <c r="BN2541" i="3"/>
  <c r="BL2541" i="3"/>
  <c r="BM2539" i="3"/>
  <c r="BJ2512" i="3"/>
  <c r="BJ2504" i="3"/>
  <c r="BK2554" i="3"/>
  <c r="BN2554" i="3"/>
  <c r="BL2554" i="3"/>
  <c r="BK2547" i="3"/>
  <c r="BN2547" i="3"/>
  <c r="BL2547" i="3"/>
  <c r="BN2536" i="3"/>
  <c r="BK2536" i="3"/>
  <c r="BK2509" i="3"/>
  <c r="BN2509" i="3"/>
  <c r="BK2504" i="3"/>
  <c r="BN2504" i="3"/>
  <c r="BL2566" i="3"/>
  <c r="BM2536" i="3"/>
  <c r="BM2545" i="3"/>
  <c r="BK2512" i="3"/>
  <c r="BN2512" i="3"/>
  <c r="BK2562" i="3"/>
  <c r="BN2562" i="3"/>
  <c r="BL2562" i="3"/>
  <c r="BL2551" i="3"/>
  <c r="BJ2509" i="3"/>
  <c r="BK2543" i="3"/>
  <c r="BN2543" i="3"/>
  <c r="BL2543" i="3"/>
  <c r="BK2560" i="3"/>
  <c r="BN2560" i="3"/>
  <c r="BK2566" i="3"/>
  <c r="BN2566" i="3"/>
  <c r="BM2566" i="3"/>
  <c r="BN2558" i="3"/>
  <c r="BJ2549" i="3"/>
  <c r="BJ2545" i="3"/>
  <c r="BK2539" i="3"/>
  <c r="BN2539" i="3"/>
  <c r="BL2539" i="3"/>
  <c r="BM2512" i="3"/>
  <c r="BJ2547" i="3"/>
  <c r="BL2525" i="3"/>
  <c r="AK2468" i="3"/>
  <c r="BD2468" i="3"/>
  <c r="X2468" i="3"/>
  <c r="AM2468" i="3"/>
  <c r="W2468" i="3"/>
  <c r="BK2476" i="3"/>
  <c r="BN2476" i="3"/>
  <c r="BJ2470" i="3"/>
  <c r="BN2479" i="3"/>
  <c r="BK2479" i="3"/>
  <c r="BL2488" i="3"/>
  <c r="BL2492" i="3"/>
  <c r="BJ2502" i="3"/>
  <c r="BM2501" i="3"/>
  <c r="AH2468" i="3"/>
  <c r="BM2469" i="3"/>
  <c r="V2468" i="3"/>
  <c r="AW2468" i="3"/>
  <c r="AG2468" i="3"/>
  <c r="Q2468" i="3"/>
  <c r="AZ2468" i="3"/>
  <c r="AJ2468" i="3"/>
  <c r="T2468" i="3"/>
  <c r="BM2468" i="3" s="1"/>
  <c r="AY2468" i="3"/>
  <c r="AI2468" i="3"/>
  <c r="BN2471" i="3"/>
  <c r="BK2471" i="3"/>
  <c r="BJ2473" i="3"/>
  <c r="BM2474" i="3"/>
  <c r="BM2476" i="3"/>
  <c r="BM2475" i="3"/>
  <c r="BK2470" i="3"/>
  <c r="BN2470" i="3"/>
  <c r="BL2470" i="3"/>
  <c r="BJ2481" i="3"/>
  <c r="BM2477" i="3"/>
  <c r="BN2477" i="3"/>
  <c r="BK2477" i="3"/>
  <c r="BL2478" i="3"/>
  <c r="BJ2478" i="3"/>
  <c r="BN2485" i="3"/>
  <c r="BK2485" i="3"/>
  <c r="BL2487" i="3"/>
  <c r="BJ2487" i="3"/>
  <c r="BM2489" i="3"/>
  <c r="BM2480" i="3"/>
  <c r="BK2491" i="3"/>
  <c r="BN2491" i="3"/>
  <c r="BL2494" i="3"/>
  <c r="BJ2494" i="3"/>
  <c r="BA2495" i="3"/>
  <c r="AK2495" i="3"/>
  <c r="U2495" i="3"/>
  <c r="BD2495" i="3"/>
  <c r="AN2495" i="3"/>
  <c r="X2495" i="3"/>
  <c r="BN2497" i="3"/>
  <c r="BK2497" i="3"/>
  <c r="BJ2492" i="3"/>
  <c r="AL2495" i="3"/>
  <c r="BN2500" i="3"/>
  <c r="BK2500" i="3"/>
  <c r="BN2498" i="3"/>
  <c r="BK2498" i="3"/>
  <c r="BL2501" i="3"/>
  <c r="Z2468" i="3"/>
  <c r="AP2468" i="3"/>
  <c r="BF2468" i="3"/>
  <c r="N2468" i="3"/>
  <c r="AD2468" i="3"/>
  <c r="AT2468" i="3"/>
  <c r="AN2468" i="3"/>
  <c r="BL2471" i="3"/>
  <c r="BM2478" i="3"/>
  <c r="BL2491" i="3"/>
  <c r="BN2496" i="3"/>
  <c r="BK2496" i="3"/>
  <c r="BK2486" i="3"/>
  <c r="BN2486" i="3"/>
  <c r="BM2500" i="3"/>
  <c r="BM2498" i="3"/>
  <c r="BL2502" i="3"/>
  <c r="AX2468" i="3"/>
  <c r="BL2469" i="3"/>
  <c r="BJ2469" i="3"/>
  <c r="AL2468" i="3"/>
  <c r="BI2468" i="3"/>
  <c r="AS2468" i="3"/>
  <c r="AC2468" i="3"/>
  <c r="M2468" i="3"/>
  <c r="AV2468" i="3"/>
  <c r="AF2468" i="3"/>
  <c r="P2468" i="3"/>
  <c r="AU2468" i="3"/>
  <c r="AE2468" i="3"/>
  <c r="O2468" i="3"/>
  <c r="BN2473" i="3"/>
  <c r="BK2473" i="3"/>
  <c r="BJ2475" i="3"/>
  <c r="BL2474" i="3"/>
  <c r="BJ2474" i="3"/>
  <c r="BL2476" i="3"/>
  <c r="BK2481" i="3"/>
  <c r="BN2481" i="3"/>
  <c r="BJ2477" i="3"/>
  <c r="BN2478" i="3"/>
  <c r="BK2478" i="3"/>
  <c r="BM2483" i="3"/>
  <c r="BN2487" i="3"/>
  <c r="BK2487" i="3"/>
  <c r="BL2489" i="3"/>
  <c r="BJ2489" i="3"/>
  <c r="BJ2482" i="3"/>
  <c r="BL2480" i="3"/>
  <c r="BJ2480" i="3"/>
  <c r="BM2484" i="3"/>
  <c r="BK2492" i="3"/>
  <c r="BN2492" i="3"/>
  <c r="BN2494" i="3"/>
  <c r="BK2494" i="3"/>
  <c r="BJ2491" i="3"/>
  <c r="BM2493" i="3"/>
  <c r="AW2495" i="3"/>
  <c r="AG2495" i="3"/>
  <c r="Q2495" i="3"/>
  <c r="BJ2495" i="3" s="1"/>
  <c r="AZ2495" i="3"/>
  <c r="AJ2495" i="3"/>
  <c r="BM2496" i="3"/>
  <c r="BJ2490" i="3"/>
  <c r="BM2490" i="3"/>
  <c r="BM2467" i="3"/>
  <c r="BL2500" i="3"/>
  <c r="BJ2500" i="3"/>
  <c r="BL2499" i="3"/>
  <c r="BM2499" i="3"/>
  <c r="BN2499" i="3"/>
  <c r="BK2499" i="3"/>
  <c r="BJ2501" i="3"/>
  <c r="BA2468" i="3"/>
  <c r="U2468" i="3"/>
  <c r="BC2468" i="3"/>
  <c r="BJ2471" i="3"/>
  <c r="BM2470" i="3"/>
  <c r="BN2483" i="3"/>
  <c r="BK2483" i="3"/>
  <c r="BJ2485" i="3"/>
  <c r="BK2488" i="3"/>
  <c r="BN2488" i="3"/>
  <c r="BM2494" i="3"/>
  <c r="BK2493" i="3"/>
  <c r="BN2493" i="3"/>
  <c r="BL2486" i="3"/>
  <c r="BN2467" i="3"/>
  <c r="BK2467" i="3"/>
  <c r="BN2469" i="3"/>
  <c r="BK2469" i="3"/>
  <c r="BB2468" i="3"/>
  <c r="BE2468" i="3"/>
  <c r="AO2468" i="3"/>
  <c r="Y2468" i="3"/>
  <c r="BH2468" i="3"/>
  <c r="AR2468" i="3"/>
  <c r="AB2468" i="3"/>
  <c r="BG2468" i="3"/>
  <c r="AQ2468" i="3"/>
  <c r="AA2468" i="3"/>
  <c r="O2472" i="3"/>
  <c r="S2472" i="3"/>
  <c r="W2472" i="3"/>
  <c r="AA2472" i="3"/>
  <c r="AE2472" i="3"/>
  <c r="AI2472" i="3"/>
  <c r="AM2472" i="3"/>
  <c r="AQ2472" i="3"/>
  <c r="AU2472" i="3"/>
  <c r="AY2472" i="3"/>
  <c r="BC2472" i="3"/>
  <c r="BG2472" i="3"/>
  <c r="P2472" i="3"/>
  <c r="T2472" i="3"/>
  <c r="X2472" i="3"/>
  <c r="AB2472" i="3"/>
  <c r="AF2472" i="3"/>
  <c r="AJ2472" i="3"/>
  <c r="AN2472" i="3"/>
  <c r="AR2472" i="3"/>
  <c r="AV2472" i="3"/>
  <c r="M2472" i="3"/>
  <c r="Q2472" i="3"/>
  <c r="U2472" i="3"/>
  <c r="Y2472" i="3"/>
  <c r="AC2472" i="3"/>
  <c r="AG2472" i="3"/>
  <c r="AK2472" i="3"/>
  <c r="AO2472" i="3"/>
  <c r="AS2472" i="3"/>
  <c r="AW2472" i="3"/>
  <c r="BA2472" i="3"/>
  <c r="BE2472" i="3"/>
  <c r="BI2472" i="3"/>
  <c r="N2472" i="3"/>
  <c r="AD2472" i="3"/>
  <c r="AT2472" i="3"/>
  <c r="BD2472" i="3"/>
  <c r="R2472" i="3"/>
  <c r="AH2472" i="3"/>
  <c r="AX2472" i="3"/>
  <c r="BF2472" i="3"/>
  <c r="V2472" i="3"/>
  <c r="AL2472" i="3"/>
  <c r="AZ2472" i="3"/>
  <c r="BH2472" i="3"/>
  <c r="AP2472" i="3"/>
  <c r="BB2472" i="3"/>
  <c r="Z2472" i="3"/>
  <c r="BM2471" i="3"/>
  <c r="BN2474" i="3"/>
  <c r="BK2474" i="3"/>
  <c r="BN2475" i="3"/>
  <c r="BK2475" i="3"/>
  <c r="BM2482" i="3"/>
  <c r="BJ2476" i="3"/>
  <c r="BJ2479" i="3"/>
  <c r="BK2482" i="3"/>
  <c r="BL2483" i="3"/>
  <c r="BJ2483" i="3"/>
  <c r="BM2485" i="3"/>
  <c r="BN2489" i="3"/>
  <c r="BK2489" i="3"/>
  <c r="BN2480" i="3"/>
  <c r="BK2480" i="3"/>
  <c r="BM2491" i="3"/>
  <c r="BJ2484" i="3"/>
  <c r="BK2484" i="3"/>
  <c r="BN2484" i="3"/>
  <c r="BL2484" i="3"/>
  <c r="BM2488" i="3"/>
  <c r="BM2492" i="3"/>
  <c r="R2495" i="3"/>
  <c r="Z2495" i="3"/>
  <c r="AH2495" i="3"/>
  <c r="AP2495" i="3"/>
  <c r="AX2495" i="3"/>
  <c r="BF2495" i="3"/>
  <c r="S2495" i="3"/>
  <c r="AA2495" i="3"/>
  <c r="AI2495" i="3"/>
  <c r="AQ2495" i="3"/>
  <c r="AY2495" i="3"/>
  <c r="BG2495" i="3"/>
  <c r="AT2495" i="3"/>
  <c r="BB2495" i="3"/>
  <c r="O2495" i="3"/>
  <c r="W2495" i="3"/>
  <c r="AE2495" i="3"/>
  <c r="AM2495" i="3"/>
  <c r="AU2495" i="3"/>
  <c r="BC2495" i="3"/>
  <c r="BJ2493" i="3"/>
  <c r="BL2493" i="3"/>
  <c r="BI2495" i="3"/>
  <c r="AS2495" i="3"/>
  <c r="AC2495" i="3"/>
  <c r="M2495" i="3"/>
  <c r="AV2495" i="3"/>
  <c r="AF2495" i="3"/>
  <c r="P2495" i="3"/>
  <c r="BL2496" i="3"/>
  <c r="BJ2496" i="3"/>
  <c r="BM2486" i="3"/>
  <c r="BK2490" i="3"/>
  <c r="BN2490" i="3"/>
  <c r="BL2490" i="3"/>
  <c r="V2495" i="3"/>
  <c r="BL2467" i="3"/>
  <c r="BJ2467" i="3"/>
  <c r="BL2498" i="3"/>
  <c r="BJ2498" i="3"/>
  <c r="BN2502" i="3"/>
  <c r="BK2502" i="3"/>
  <c r="BM2502" i="3"/>
  <c r="BJ2499" i="3"/>
  <c r="BK2501" i="3"/>
  <c r="BN2501" i="3"/>
  <c r="BL2495" i="3" l="1"/>
  <c r="BM2495" i="3"/>
  <c r="BJ2472" i="3"/>
  <c r="BJ2468" i="3"/>
  <c r="BK2468" i="3"/>
  <c r="BN2468" i="3"/>
  <c r="BN2495" i="3"/>
  <c r="BK2495" i="3"/>
  <c r="BK2472" i="3"/>
  <c r="BN2472" i="3"/>
  <c r="BM2472" i="3"/>
  <c r="BL2468" i="3"/>
  <c r="BL2472" i="3"/>
  <c r="E2458" i="3" l="1"/>
  <c r="F2458" i="3"/>
  <c r="G2458" i="3"/>
  <c r="H2458" i="3"/>
  <c r="I2458" i="3"/>
  <c r="J2458" i="3"/>
  <c r="E2459" i="3"/>
  <c r="F2459" i="3"/>
  <c r="K2459" i="3" s="1"/>
  <c r="G2459" i="3"/>
  <c r="H2459" i="3"/>
  <c r="I2459" i="3"/>
  <c r="J2459" i="3"/>
  <c r="E2460" i="3"/>
  <c r="F2460" i="3"/>
  <c r="G2460" i="3"/>
  <c r="H2460" i="3"/>
  <c r="I2460" i="3"/>
  <c r="J2460" i="3"/>
  <c r="E2461" i="3"/>
  <c r="F2461" i="3"/>
  <c r="G2461" i="3"/>
  <c r="H2461" i="3"/>
  <c r="I2461" i="3"/>
  <c r="J2461" i="3"/>
  <c r="E2462" i="3"/>
  <c r="F2462" i="3"/>
  <c r="G2462" i="3"/>
  <c r="H2462" i="3"/>
  <c r="I2462" i="3"/>
  <c r="J2462" i="3"/>
  <c r="E2463" i="3"/>
  <c r="F2463" i="3"/>
  <c r="G2463" i="3"/>
  <c r="H2463" i="3"/>
  <c r="I2463" i="3"/>
  <c r="J2463" i="3"/>
  <c r="E2464" i="3"/>
  <c r="F2464" i="3"/>
  <c r="G2464" i="3"/>
  <c r="H2464" i="3"/>
  <c r="I2464" i="3"/>
  <c r="J2464" i="3"/>
  <c r="E2465" i="3"/>
  <c r="F2465" i="3"/>
  <c r="G2465" i="3"/>
  <c r="H2465" i="3"/>
  <c r="I2465" i="3"/>
  <c r="J2465" i="3"/>
  <c r="E2466" i="3"/>
  <c r="F2466" i="3"/>
  <c r="G2466" i="3"/>
  <c r="H2466" i="3"/>
  <c r="I2466" i="3"/>
  <c r="J2466" i="3"/>
  <c r="K2458" i="3" l="1"/>
  <c r="L2461" i="3"/>
  <c r="K2461" i="3"/>
  <c r="L2458" i="3"/>
  <c r="M2461" i="3"/>
  <c r="P2461" i="3"/>
  <c r="AD2461" i="3"/>
  <c r="AL2461" i="3"/>
  <c r="AT2461" i="3"/>
  <c r="BB2461" i="3"/>
  <c r="T2461" i="3"/>
  <c r="AF2461" i="3"/>
  <c r="AN2461" i="3"/>
  <c r="AV2461" i="3"/>
  <c r="BD2461" i="3"/>
  <c r="X2461" i="3"/>
  <c r="AH2461" i="3"/>
  <c r="AP2461" i="3"/>
  <c r="AX2461" i="3"/>
  <c r="BF2461" i="3"/>
  <c r="AB2461" i="3"/>
  <c r="AJ2461" i="3"/>
  <c r="AR2461" i="3"/>
  <c r="AZ2461" i="3"/>
  <c r="BH2461" i="3"/>
  <c r="L2466" i="3"/>
  <c r="K2465" i="3"/>
  <c r="AP2465" i="3" s="1"/>
  <c r="L2464" i="3"/>
  <c r="K2463" i="3"/>
  <c r="L2462" i="3"/>
  <c r="L2459" i="3"/>
  <c r="L2460" i="3"/>
  <c r="K2460" i="3"/>
  <c r="Y2460" i="3" s="1"/>
  <c r="K2466" i="3"/>
  <c r="L2465" i="3"/>
  <c r="N2465" i="3" s="1"/>
  <c r="K2464" i="3"/>
  <c r="Q2464" i="3" s="1"/>
  <c r="L2463" i="3"/>
  <c r="Z2465" i="3"/>
  <c r="O2465" i="3"/>
  <c r="AU2465" i="3"/>
  <c r="AF2465" i="3"/>
  <c r="M2465" i="3"/>
  <c r="AS2465" i="3"/>
  <c r="P2466" i="3"/>
  <c r="T2466" i="3"/>
  <c r="X2466" i="3"/>
  <c r="AB2466" i="3"/>
  <c r="AF2466" i="3"/>
  <c r="AJ2466" i="3"/>
  <c r="AN2466" i="3"/>
  <c r="AR2466" i="3"/>
  <c r="AV2466" i="3"/>
  <c r="AZ2466" i="3"/>
  <c r="BD2466" i="3"/>
  <c r="BH2466" i="3"/>
  <c r="V2466" i="3"/>
  <c r="AH2466" i="3"/>
  <c r="AP2466" i="3"/>
  <c r="AX2466" i="3"/>
  <c r="BF2466" i="3"/>
  <c r="M2466" i="3"/>
  <c r="Q2466" i="3"/>
  <c r="U2466" i="3"/>
  <c r="Y2466" i="3"/>
  <c r="AC2466" i="3"/>
  <c r="AG2466" i="3"/>
  <c r="AK2466" i="3"/>
  <c r="AO2466" i="3"/>
  <c r="AS2466" i="3"/>
  <c r="AW2466" i="3"/>
  <c r="BA2466" i="3"/>
  <c r="BE2466" i="3"/>
  <c r="BI2466" i="3"/>
  <c r="N2466" i="3"/>
  <c r="R2466" i="3"/>
  <c r="Z2466" i="3"/>
  <c r="AD2466" i="3"/>
  <c r="AL2466" i="3"/>
  <c r="AT2466" i="3"/>
  <c r="BB2466" i="3"/>
  <c r="O2466" i="3"/>
  <c r="S2466" i="3"/>
  <c r="W2466" i="3"/>
  <c r="AA2466" i="3"/>
  <c r="AE2466" i="3"/>
  <c r="AI2466" i="3"/>
  <c r="AM2466" i="3"/>
  <c r="AQ2466" i="3"/>
  <c r="AU2466" i="3"/>
  <c r="AY2466" i="3"/>
  <c r="BC2466" i="3"/>
  <c r="BG2466" i="3"/>
  <c r="AD2463" i="3"/>
  <c r="R2463" i="3"/>
  <c r="AX2463" i="3"/>
  <c r="P2464" i="3"/>
  <c r="T2464" i="3"/>
  <c r="X2464" i="3"/>
  <c r="AB2464" i="3"/>
  <c r="AF2464" i="3"/>
  <c r="AJ2464" i="3"/>
  <c r="AN2464" i="3"/>
  <c r="AR2464" i="3"/>
  <c r="AV2464" i="3"/>
  <c r="AZ2464" i="3"/>
  <c r="BD2464" i="3"/>
  <c r="BH2464" i="3"/>
  <c r="AX2464" i="3"/>
  <c r="BB2464" i="3"/>
  <c r="BF2464" i="3"/>
  <c r="BG2464" i="3"/>
  <c r="BC2464" i="3"/>
  <c r="AY2464" i="3"/>
  <c r="AU2464" i="3"/>
  <c r="AQ2464" i="3"/>
  <c r="AM2464" i="3"/>
  <c r="AI2464" i="3"/>
  <c r="AE2464" i="3"/>
  <c r="AA2464" i="3"/>
  <c r="W2464" i="3"/>
  <c r="S2464" i="3"/>
  <c r="N2464" i="3"/>
  <c r="AR2463" i="3"/>
  <c r="K2462" i="3"/>
  <c r="O2459" i="3"/>
  <c r="S2459" i="3"/>
  <c r="W2459" i="3"/>
  <c r="AA2459" i="3"/>
  <c r="AE2459" i="3"/>
  <c r="AI2459" i="3"/>
  <c r="AM2459" i="3"/>
  <c r="AQ2459" i="3"/>
  <c r="AU2459" i="3"/>
  <c r="AY2459" i="3"/>
  <c r="BC2459" i="3"/>
  <c r="BG2459" i="3"/>
  <c r="P2459" i="3"/>
  <c r="T2459" i="3"/>
  <c r="X2459" i="3"/>
  <c r="AB2459" i="3"/>
  <c r="AF2459" i="3"/>
  <c r="AJ2459" i="3"/>
  <c r="AN2459" i="3"/>
  <c r="AR2459" i="3"/>
  <c r="AV2459" i="3"/>
  <c r="AZ2459" i="3"/>
  <c r="BD2459" i="3"/>
  <c r="BH2459" i="3"/>
  <c r="M2459" i="3"/>
  <c r="Q2459" i="3"/>
  <c r="U2459" i="3"/>
  <c r="Y2459" i="3"/>
  <c r="AC2459" i="3"/>
  <c r="AG2459" i="3"/>
  <c r="AK2459" i="3"/>
  <c r="AO2459" i="3"/>
  <c r="AS2459" i="3"/>
  <c r="AW2459" i="3"/>
  <c r="BA2459" i="3"/>
  <c r="BE2459" i="3"/>
  <c r="BI2459" i="3"/>
  <c r="AD2459" i="3"/>
  <c r="AH2459" i="3"/>
  <c r="AL2459" i="3"/>
  <c r="AP2459" i="3"/>
  <c r="AT2459" i="3"/>
  <c r="AX2459" i="3"/>
  <c r="BB2459" i="3"/>
  <c r="BF2459" i="3"/>
  <c r="AA2463" i="3"/>
  <c r="AQ2463" i="3"/>
  <c r="BG2463" i="3"/>
  <c r="Y2463" i="3"/>
  <c r="AO2463" i="3"/>
  <c r="BE2463" i="3"/>
  <c r="U2460" i="3"/>
  <c r="AK2460" i="3"/>
  <c r="BA2460" i="3"/>
  <c r="R2460" i="3"/>
  <c r="AH2460" i="3"/>
  <c r="AX2460" i="3"/>
  <c r="S2460" i="3"/>
  <c r="AI2460" i="3"/>
  <c r="AY2460" i="3"/>
  <c r="T2460" i="3"/>
  <c r="AJ2460" i="3"/>
  <c r="AZ2460" i="3"/>
  <c r="AT2464" i="3"/>
  <c r="AP2464" i="3"/>
  <c r="AL2464" i="3"/>
  <c r="AH2464" i="3"/>
  <c r="AD2464" i="3"/>
  <c r="Z2464" i="3"/>
  <c r="V2464" i="3"/>
  <c r="R2464" i="3"/>
  <c r="M2464" i="3"/>
  <c r="BI2464" i="3"/>
  <c r="BE2464" i="3"/>
  <c r="BA2464" i="3"/>
  <c r="AW2464" i="3"/>
  <c r="AS2464" i="3"/>
  <c r="AO2464" i="3"/>
  <c r="AK2464" i="3"/>
  <c r="AG2464" i="3"/>
  <c r="AC2464" i="3"/>
  <c r="Y2464" i="3"/>
  <c r="U2464" i="3"/>
  <c r="AV2463" i="3"/>
  <c r="P2463" i="3"/>
  <c r="N2459" i="3"/>
  <c r="O2464" i="3"/>
  <c r="M2458" i="3"/>
  <c r="Q2458" i="3"/>
  <c r="U2458" i="3"/>
  <c r="Y2458" i="3"/>
  <c r="AC2458" i="3"/>
  <c r="AG2458" i="3"/>
  <c r="AK2458" i="3"/>
  <c r="AO2458" i="3"/>
  <c r="AS2458" i="3"/>
  <c r="AW2458" i="3"/>
  <c r="BA2458" i="3"/>
  <c r="BE2458" i="3"/>
  <c r="BI2458" i="3"/>
  <c r="N2458" i="3"/>
  <c r="R2458" i="3"/>
  <c r="V2458" i="3"/>
  <c r="Z2458" i="3"/>
  <c r="AD2458" i="3"/>
  <c r="AH2458" i="3"/>
  <c r="AL2458" i="3"/>
  <c r="AP2458" i="3"/>
  <c r="AT2458" i="3"/>
  <c r="AX2458" i="3"/>
  <c r="BB2458" i="3"/>
  <c r="BF2458" i="3"/>
  <c r="O2458" i="3"/>
  <c r="S2458" i="3"/>
  <c r="W2458" i="3"/>
  <c r="AA2458" i="3"/>
  <c r="AE2458" i="3"/>
  <c r="AI2458" i="3"/>
  <c r="AM2458" i="3"/>
  <c r="AQ2458" i="3"/>
  <c r="AU2458" i="3"/>
  <c r="AY2458" i="3"/>
  <c r="BC2458" i="3"/>
  <c r="BG2458" i="3"/>
  <c r="P2458" i="3"/>
  <c r="T2458" i="3"/>
  <c r="X2458" i="3"/>
  <c r="AB2458" i="3"/>
  <c r="AF2458" i="3"/>
  <c r="AJ2458" i="3"/>
  <c r="AN2458" i="3"/>
  <c r="AR2458" i="3"/>
  <c r="AV2458" i="3"/>
  <c r="AZ2458" i="3"/>
  <c r="BD2458" i="3"/>
  <c r="BH2458" i="3"/>
  <c r="Z2461" i="3"/>
  <c r="V2461" i="3"/>
  <c r="R2461" i="3"/>
  <c r="N2461" i="3"/>
  <c r="Z2459" i="3"/>
  <c r="V2459" i="3"/>
  <c r="R2459" i="3"/>
  <c r="BI2461" i="3"/>
  <c r="BE2461" i="3"/>
  <c r="BA2461" i="3"/>
  <c r="AW2461" i="3"/>
  <c r="AS2461" i="3"/>
  <c r="AO2461" i="3"/>
  <c r="AK2461" i="3"/>
  <c r="AG2461" i="3"/>
  <c r="AC2461" i="3"/>
  <c r="Y2461" i="3"/>
  <c r="U2461" i="3"/>
  <c r="Q2461" i="3"/>
  <c r="BG2461" i="3"/>
  <c r="BC2461" i="3"/>
  <c r="AY2461" i="3"/>
  <c r="AU2461" i="3"/>
  <c r="AQ2461" i="3"/>
  <c r="AM2461" i="3"/>
  <c r="AI2461" i="3"/>
  <c r="AE2461" i="3"/>
  <c r="AA2461" i="3"/>
  <c r="W2461" i="3"/>
  <c r="S2461" i="3"/>
  <c r="E2428" i="3"/>
  <c r="F2428" i="3"/>
  <c r="G2428" i="3"/>
  <c r="H2428" i="3"/>
  <c r="I2428" i="3"/>
  <c r="J2428" i="3"/>
  <c r="E2429" i="3"/>
  <c r="F2429" i="3"/>
  <c r="G2429" i="3"/>
  <c r="H2429" i="3"/>
  <c r="I2429" i="3"/>
  <c r="J2429" i="3"/>
  <c r="E2430" i="3"/>
  <c r="F2430" i="3"/>
  <c r="G2430" i="3"/>
  <c r="H2430" i="3"/>
  <c r="I2430" i="3"/>
  <c r="J2430" i="3"/>
  <c r="E2431" i="3"/>
  <c r="F2431" i="3"/>
  <c r="G2431" i="3"/>
  <c r="H2431" i="3"/>
  <c r="I2431" i="3"/>
  <c r="J2431" i="3"/>
  <c r="E2432" i="3"/>
  <c r="F2432" i="3"/>
  <c r="G2432" i="3"/>
  <c r="H2432" i="3"/>
  <c r="I2432" i="3"/>
  <c r="J2432" i="3"/>
  <c r="K2432" i="3"/>
  <c r="E2433" i="3"/>
  <c r="F2433" i="3"/>
  <c r="G2433" i="3"/>
  <c r="H2433" i="3"/>
  <c r="I2433" i="3"/>
  <c r="J2433" i="3"/>
  <c r="E2434" i="3"/>
  <c r="F2434" i="3"/>
  <c r="G2434" i="3"/>
  <c r="H2434" i="3"/>
  <c r="I2434" i="3"/>
  <c r="J2434" i="3"/>
  <c r="E2435" i="3"/>
  <c r="F2435" i="3"/>
  <c r="G2435" i="3"/>
  <c r="H2435" i="3"/>
  <c r="I2435" i="3"/>
  <c r="J2435" i="3"/>
  <c r="E2436" i="3"/>
  <c r="F2436" i="3"/>
  <c r="G2436" i="3"/>
  <c r="H2436" i="3"/>
  <c r="I2436" i="3"/>
  <c r="J2436" i="3"/>
  <c r="E2437" i="3"/>
  <c r="F2437" i="3"/>
  <c r="G2437" i="3"/>
  <c r="H2437" i="3"/>
  <c r="L2437" i="3" s="1"/>
  <c r="I2437" i="3"/>
  <c r="J2437" i="3"/>
  <c r="E2438" i="3"/>
  <c r="F2438" i="3"/>
  <c r="G2438" i="3"/>
  <c r="H2438" i="3"/>
  <c r="I2438" i="3"/>
  <c r="J2438" i="3"/>
  <c r="E2439" i="3"/>
  <c r="F2439" i="3"/>
  <c r="G2439" i="3"/>
  <c r="H2439" i="3"/>
  <c r="I2439" i="3"/>
  <c r="J2439" i="3"/>
  <c r="E2440" i="3"/>
  <c r="F2440" i="3"/>
  <c r="G2440" i="3"/>
  <c r="H2440" i="3"/>
  <c r="I2440" i="3"/>
  <c r="J2440" i="3"/>
  <c r="E2441" i="3"/>
  <c r="F2441" i="3"/>
  <c r="G2441" i="3"/>
  <c r="H2441" i="3"/>
  <c r="I2441" i="3"/>
  <c r="J2441" i="3"/>
  <c r="E2442" i="3"/>
  <c r="F2442" i="3"/>
  <c r="G2442" i="3"/>
  <c r="H2442" i="3"/>
  <c r="I2442" i="3"/>
  <c r="J2442" i="3"/>
  <c r="E2443" i="3"/>
  <c r="F2443" i="3"/>
  <c r="G2443" i="3"/>
  <c r="H2443" i="3"/>
  <c r="I2443" i="3"/>
  <c r="J2443" i="3"/>
  <c r="E2444" i="3"/>
  <c r="F2444" i="3"/>
  <c r="G2444" i="3"/>
  <c r="H2444" i="3"/>
  <c r="I2444" i="3"/>
  <c r="J2444" i="3"/>
  <c r="E2445" i="3"/>
  <c r="F2445" i="3"/>
  <c r="G2445" i="3"/>
  <c r="H2445" i="3"/>
  <c r="I2445" i="3"/>
  <c r="J2445" i="3"/>
  <c r="E2446" i="3"/>
  <c r="F2446" i="3"/>
  <c r="G2446" i="3"/>
  <c r="H2446" i="3"/>
  <c r="I2446" i="3"/>
  <c r="J2446" i="3"/>
  <c r="E2447" i="3"/>
  <c r="F2447" i="3"/>
  <c r="G2447" i="3"/>
  <c r="H2447" i="3"/>
  <c r="I2447" i="3"/>
  <c r="J2447" i="3"/>
  <c r="E2448" i="3"/>
  <c r="F2448" i="3"/>
  <c r="G2448" i="3"/>
  <c r="H2448" i="3"/>
  <c r="I2448" i="3"/>
  <c r="J2448" i="3"/>
  <c r="E2449" i="3"/>
  <c r="F2449" i="3"/>
  <c r="G2449" i="3"/>
  <c r="H2449" i="3"/>
  <c r="I2449" i="3"/>
  <c r="J2449" i="3"/>
  <c r="E2450" i="3"/>
  <c r="F2450" i="3"/>
  <c r="G2450" i="3"/>
  <c r="H2450" i="3"/>
  <c r="I2450" i="3"/>
  <c r="J2450" i="3"/>
  <c r="E2451" i="3"/>
  <c r="F2451" i="3"/>
  <c r="G2451" i="3"/>
  <c r="H2451" i="3"/>
  <c r="I2451" i="3"/>
  <c r="J2451" i="3"/>
  <c r="E2452" i="3"/>
  <c r="F2452" i="3"/>
  <c r="G2452" i="3"/>
  <c r="H2452" i="3"/>
  <c r="I2452" i="3"/>
  <c r="J2452" i="3"/>
  <c r="E2453" i="3"/>
  <c r="F2453" i="3"/>
  <c r="G2453" i="3"/>
  <c r="H2453" i="3"/>
  <c r="I2453" i="3"/>
  <c r="J2453" i="3"/>
  <c r="E2454" i="3"/>
  <c r="F2454" i="3"/>
  <c r="G2454" i="3"/>
  <c r="H2454" i="3"/>
  <c r="I2454" i="3"/>
  <c r="J2454" i="3"/>
  <c r="E2455" i="3"/>
  <c r="F2455" i="3"/>
  <c r="G2455" i="3"/>
  <c r="H2455" i="3"/>
  <c r="I2455" i="3"/>
  <c r="J2455" i="3"/>
  <c r="E2456" i="3"/>
  <c r="F2456" i="3"/>
  <c r="G2456" i="3"/>
  <c r="H2456" i="3"/>
  <c r="I2456" i="3"/>
  <c r="J2456" i="3"/>
  <c r="E2457" i="3"/>
  <c r="F2457" i="3"/>
  <c r="G2457" i="3"/>
  <c r="H2457" i="3"/>
  <c r="I2457" i="3"/>
  <c r="J2457" i="3"/>
  <c r="L2433" i="3" l="1"/>
  <c r="K2433" i="3"/>
  <c r="BJ2464" i="3"/>
  <c r="BA2465" i="3"/>
  <c r="U2465" i="3"/>
  <c r="AN2465" i="3"/>
  <c r="BC2465" i="3"/>
  <c r="W2465" i="3"/>
  <c r="AH2465" i="3"/>
  <c r="L2456" i="3"/>
  <c r="L2454" i="3"/>
  <c r="L2452" i="3"/>
  <c r="L2450" i="3"/>
  <c r="L2446" i="3"/>
  <c r="K2442" i="3"/>
  <c r="L2441" i="3"/>
  <c r="K2440" i="3"/>
  <c r="BM2464" i="3"/>
  <c r="AK2465" i="3"/>
  <c r="BD2465" i="3"/>
  <c r="X2465" i="3"/>
  <c r="AM2465" i="3"/>
  <c r="AX2465" i="3"/>
  <c r="R2465" i="3"/>
  <c r="L2443" i="3"/>
  <c r="BL2464" i="3"/>
  <c r="BI2465" i="3"/>
  <c r="AC2465" i="3"/>
  <c r="AV2465" i="3"/>
  <c r="P2465" i="3"/>
  <c r="AE2465" i="3"/>
  <c r="AL2463" i="3"/>
  <c r="K2445" i="3"/>
  <c r="L2434" i="3"/>
  <c r="K2434" i="3"/>
  <c r="X2463" i="3"/>
  <c r="BD2463" i="3"/>
  <c r="AV2460" i="3"/>
  <c r="AF2460" i="3"/>
  <c r="P2460" i="3"/>
  <c r="BN2460" i="3" s="1"/>
  <c r="AU2460" i="3"/>
  <c r="AE2460" i="3"/>
  <c r="O2460" i="3"/>
  <c r="AT2460" i="3"/>
  <c r="BL2460" i="3" s="1"/>
  <c r="AD2460" i="3"/>
  <c r="N2460" i="3"/>
  <c r="AW2460" i="3"/>
  <c r="AG2460" i="3"/>
  <c r="Q2460" i="3"/>
  <c r="BA2463" i="3"/>
  <c r="AK2463" i="3"/>
  <c r="U2463" i="3"/>
  <c r="BL2463" i="3" s="1"/>
  <c r="BC2463" i="3"/>
  <c r="AM2463" i="3"/>
  <c r="W2463" i="3"/>
  <c r="AZ2463" i="3"/>
  <c r="AP2463" i="3"/>
  <c r="BB2463" i="3"/>
  <c r="V2463" i="3"/>
  <c r="L2457" i="3"/>
  <c r="K2455" i="3"/>
  <c r="K2453" i="3"/>
  <c r="K2451" i="3"/>
  <c r="L2442" i="3"/>
  <c r="Q2442" i="3" s="1"/>
  <c r="K2430" i="3"/>
  <c r="L2428" i="3"/>
  <c r="K2428" i="3"/>
  <c r="AF2463" i="3"/>
  <c r="BH2460" i="3"/>
  <c r="AR2460" i="3"/>
  <c r="AB2460" i="3"/>
  <c r="BG2460" i="3"/>
  <c r="AQ2460" i="3"/>
  <c r="AA2460" i="3"/>
  <c r="BF2460" i="3"/>
  <c r="AP2460" i="3"/>
  <c r="Z2460" i="3"/>
  <c r="BI2460" i="3"/>
  <c r="AS2460" i="3"/>
  <c r="AC2460" i="3"/>
  <c r="M2460" i="3"/>
  <c r="AW2463" i="3"/>
  <c r="AG2463" i="3"/>
  <c r="Q2463" i="3"/>
  <c r="AY2463" i="3"/>
  <c r="AI2463" i="3"/>
  <c r="S2463" i="3"/>
  <c r="AB2463" i="3"/>
  <c r="BH2463" i="3"/>
  <c r="AH2463" i="3"/>
  <c r="AT2463" i="3"/>
  <c r="N2463" i="3"/>
  <c r="L2445" i="3"/>
  <c r="AC2433" i="3"/>
  <c r="BJ2459" i="3"/>
  <c r="AN2463" i="3"/>
  <c r="BD2460" i="3"/>
  <c r="AN2460" i="3"/>
  <c r="X2460" i="3"/>
  <c r="BC2460" i="3"/>
  <c r="AM2460" i="3"/>
  <c r="W2460" i="3"/>
  <c r="BB2460" i="3"/>
  <c r="AL2460" i="3"/>
  <c r="V2460" i="3"/>
  <c r="BE2460" i="3"/>
  <c r="AO2460" i="3"/>
  <c r="BI2463" i="3"/>
  <c r="AS2463" i="3"/>
  <c r="AC2463" i="3"/>
  <c r="M2463" i="3"/>
  <c r="AU2463" i="3"/>
  <c r="AE2463" i="3"/>
  <c r="O2463" i="3"/>
  <c r="AJ2463" i="3"/>
  <c r="T2463" i="3"/>
  <c r="BM2463" i="3" s="1"/>
  <c r="BF2463" i="3"/>
  <c r="Z2463" i="3"/>
  <c r="O2461" i="3"/>
  <c r="T2434" i="3"/>
  <c r="AD2434" i="3"/>
  <c r="AN2434" i="3"/>
  <c r="AZ2434" i="3"/>
  <c r="V2434" i="3"/>
  <c r="AF2434" i="3"/>
  <c r="AR2434" i="3"/>
  <c r="BB2434" i="3"/>
  <c r="N2434" i="3"/>
  <c r="X2434" i="3"/>
  <c r="AJ2434" i="3"/>
  <c r="AT2434" i="3"/>
  <c r="BD2434" i="3"/>
  <c r="P2434" i="3"/>
  <c r="AB2434" i="3"/>
  <c r="AL2434" i="3"/>
  <c r="AV2434" i="3"/>
  <c r="BH2434" i="3"/>
  <c r="AA2428" i="3"/>
  <c r="AQ2428" i="3"/>
  <c r="BG2428" i="3"/>
  <c r="AE2428" i="3"/>
  <c r="AU2428" i="3"/>
  <c r="O2428" i="3"/>
  <c r="AI2428" i="3"/>
  <c r="AY2428" i="3"/>
  <c r="S2428" i="3"/>
  <c r="AM2428" i="3"/>
  <c r="BC2428" i="3"/>
  <c r="BE2465" i="3"/>
  <c r="AO2465" i="3"/>
  <c r="Y2465" i="3"/>
  <c r="BH2465" i="3"/>
  <c r="BL2465" i="3" s="1"/>
  <c r="AR2465" i="3"/>
  <c r="AB2465" i="3"/>
  <c r="BG2465" i="3"/>
  <c r="AQ2465" i="3"/>
  <c r="AA2465" i="3"/>
  <c r="BB2465" i="3"/>
  <c r="AL2465" i="3"/>
  <c r="V2465" i="3"/>
  <c r="BF2465" i="3"/>
  <c r="AW2465" i="3"/>
  <c r="AG2465" i="3"/>
  <c r="Q2465" i="3"/>
  <c r="BN2465" i="3" s="1"/>
  <c r="AZ2465" i="3"/>
  <c r="AJ2465" i="3"/>
  <c r="T2465" i="3"/>
  <c r="AY2465" i="3"/>
  <c r="AI2465" i="3"/>
  <c r="S2465" i="3"/>
  <c r="AT2465" i="3"/>
  <c r="AD2465" i="3"/>
  <c r="K2456" i="3"/>
  <c r="L2455" i="3"/>
  <c r="K2454" i="3"/>
  <c r="K2452" i="3"/>
  <c r="W2452" i="3" s="1"/>
  <c r="K2450" i="3"/>
  <c r="L2447" i="3"/>
  <c r="K2443" i="3"/>
  <c r="BI2433" i="3"/>
  <c r="L2430" i="3"/>
  <c r="AA2430" i="3" s="1"/>
  <c r="K2446" i="3"/>
  <c r="L2444" i="3"/>
  <c r="L2440" i="3"/>
  <c r="AP2440" i="3" s="1"/>
  <c r="L2439" i="3"/>
  <c r="K2437" i="3"/>
  <c r="L2436" i="3"/>
  <c r="L2435" i="3"/>
  <c r="Z2435" i="3" s="1"/>
  <c r="K2435" i="3"/>
  <c r="L2429" i="3"/>
  <c r="K2429" i="3"/>
  <c r="L2453" i="3"/>
  <c r="M2453" i="3" s="1"/>
  <c r="L2451" i="3"/>
  <c r="L2449" i="3"/>
  <c r="K2449" i="3"/>
  <c r="L2448" i="3"/>
  <c r="K2447" i="3"/>
  <c r="K2444" i="3"/>
  <c r="L2432" i="3"/>
  <c r="L2431" i="3"/>
  <c r="Q2431" i="3" s="1"/>
  <c r="K2431" i="3"/>
  <c r="BL2461" i="3"/>
  <c r="M2462" i="3"/>
  <c r="Q2462" i="3"/>
  <c r="U2462" i="3"/>
  <c r="Y2462" i="3"/>
  <c r="AC2462" i="3"/>
  <c r="AG2462" i="3"/>
  <c r="AK2462" i="3"/>
  <c r="AO2462" i="3"/>
  <c r="AS2462" i="3"/>
  <c r="AW2462" i="3"/>
  <c r="BA2462" i="3"/>
  <c r="BE2462" i="3"/>
  <c r="BI2462" i="3"/>
  <c r="O2462" i="3"/>
  <c r="S2462" i="3"/>
  <c r="W2462" i="3"/>
  <c r="AA2462" i="3"/>
  <c r="AE2462" i="3"/>
  <c r="AI2462" i="3"/>
  <c r="AM2462" i="3"/>
  <c r="AQ2462" i="3"/>
  <c r="AU2462" i="3"/>
  <c r="AY2462" i="3"/>
  <c r="BC2462" i="3"/>
  <c r="BG2462" i="3"/>
  <c r="R2462" i="3"/>
  <c r="Z2462" i="3"/>
  <c r="AH2462" i="3"/>
  <c r="AP2462" i="3"/>
  <c r="AX2462" i="3"/>
  <c r="BF2462" i="3"/>
  <c r="T2462" i="3"/>
  <c r="AB2462" i="3"/>
  <c r="AJ2462" i="3"/>
  <c r="AR2462" i="3"/>
  <c r="AZ2462" i="3"/>
  <c r="BH2462" i="3"/>
  <c r="N2462" i="3"/>
  <c r="V2462" i="3"/>
  <c r="AD2462" i="3"/>
  <c r="AL2462" i="3"/>
  <c r="AT2462" i="3"/>
  <c r="BB2462" i="3"/>
  <c r="P2462" i="3"/>
  <c r="X2462" i="3"/>
  <c r="AF2462" i="3"/>
  <c r="AN2462" i="3"/>
  <c r="AV2462" i="3"/>
  <c r="BD2462" i="3"/>
  <c r="BM2466" i="3"/>
  <c r="BJ2466" i="3"/>
  <c r="BM2461" i="3"/>
  <c r="BM2458" i="3"/>
  <c r="BK2461" i="3"/>
  <c r="BL2466" i="3"/>
  <c r="BN2466" i="3"/>
  <c r="BK2466" i="3"/>
  <c r="BL2458" i="3"/>
  <c r="BJ2458" i="3"/>
  <c r="BK2463" i="3"/>
  <c r="BM2459" i="3"/>
  <c r="BJ2461" i="3"/>
  <c r="BN2461" i="3"/>
  <c r="BN2458" i="3"/>
  <c r="BK2458" i="3"/>
  <c r="BN2464" i="3"/>
  <c r="BK2464" i="3"/>
  <c r="BK2459" i="3"/>
  <c r="BN2459" i="3"/>
  <c r="BL2459" i="3"/>
  <c r="O2456" i="3"/>
  <c r="S2456" i="3"/>
  <c r="W2456" i="3"/>
  <c r="AA2456" i="3"/>
  <c r="AE2456" i="3"/>
  <c r="AI2456" i="3"/>
  <c r="AM2456" i="3"/>
  <c r="AQ2456" i="3"/>
  <c r="AU2456" i="3"/>
  <c r="AY2456" i="3"/>
  <c r="BC2456" i="3"/>
  <c r="BG2456" i="3"/>
  <c r="M2456" i="3"/>
  <c r="Q2456" i="3"/>
  <c r="U2456" i="3"/>
  <c r="Y2456" i="3"/>
  <c r="AC2456" i="3"/>
  <c r="AG2456" i="3"/>
  <c r="AK2456" i="3"/>
  <c r="AO2456" i="3"/>
  <c r="AS2456" i="3"/>
  <c r="AW2456" i="3"/>
  <c r="BA2456" i="3"/>
  <c r="BE2456" i="3"/>
  <c r="BI2456" i="3"/>
  <c r="N2456" i="3"/>
  <c r="R2456" i="3"/>
  <c r="V2456" i="3"/>
  <c r="Z2456" i="3"/>
  <c r="AD2456" i="3"/>
  <c r="AH2456" i="3"/>
  <c r="AL2456" i="3"/>
  <c r="T2452" i="3"/>
  <c r="AG2452" i="3"/>
  <c r="AT2452" i="3"/>
  <c r="BB2456" i="3"/>
  <c r="AT2456" i="3"/>
  <c r="AJ2456" i="3"/>
  <c r="T2456" i="3"/>
  <c r="K2457" i="3"/>
  <c r="BH2456" i="3"/>
  <c r="AZ2456" i="3"/>
  <c r="AR2456" i="3"/>
  <c r="AF2456" i="3"/>
  <c r="P2456" i="3"/>
  <c r="M2449" i="3"/>
  <c r="Q2449" i="3"/>
  <c r="U2449" i="3"/>
  <c r="Y2449" i="3"/>
  <c r="AC2449" i="3"/>
  <c r="AG2449" i="3"/>
  <c r="AK2449" i="3"/>
  <c r="AO2449" i="3"/>
  <c r="AS2449" i="3"/>
  <c r="AW2449" i="3"/>
  <c r="BA2449" i="3"/>
  <c r="BE2449" i="3"/>
  <c r="BI2449" i="3"/>
  <c r="N2449" i="3"/>
  <c r="R2449" i="3"/>
  <c r="V2449" i="3"/>
  <c r="Z2449" i="3"/>
  <c r="AD2449" i="3"/>
  <c r="AH2449" i="3"/>
  <c r="AL2449" i="3"/>
  <c r="AP2449" i="3"/>
  <c r="AT2449" i="3"/>
  <c r="AX2449" i="3"/>
  <c r="BB2449" i="3"/>
  <c r="BF2449" i="3"/>
  <c r="O2449" i="3"/>
  <c r="S2449" i="3"/>
  <c r="W2449" i="3"/>
  <c r="AA2449" i="3"/>
  <c r="AE2449" i="3"/>
  <c r="AI2449" i="3"/>
  <c r="AM2449" i="3"/>
  <c r="AQ2449" i="3"/>
  <c r="AU2449" i="3"/>
  <c r="AY2449" i="3"/>
  <c r="BC2449" i="3"/>
  <c r="BG2449" i="3"/>
  <c r="P2449" i="3"/>
  <c r="T2449" i="3"/>
  <c r="X2449" i="3"/>
  <c r="AB2449" i="3"/>
  <c r="AF2449" i="3"/>
  <c r="AJ2449" i="3"/>
  <c r="AN2449" i="3"/>
  <c r="AR2449" i="3"/>
  <c r="AV2449" i="3"/>
  <c r="AZ2449" i="3"/>
  <c r="BD2449" i="3"/>
  <c r="BH2449" i="3"/>
  <c r="X2456" i="3"/>
  <c r="O2454" i="3"/>
  <c r="S2454" i="3"/>
  <c r="W2454" i="3"/>
  <c r="AA2454" i="3"/>
  <c r="AE2454" i="3"/>
  <c r="AI2454" i="3"/>
  <c r="AM2454" i="3"/>
  <c r="AQ2454" i="3"/>
  <c r="AU2454" i="3"/>
  <c r="AY2454" i="3"/>
  <c r="BC2454" i="3"/>
  <c r="BG2454" i="3"/>
  <c r="P2454" i="3"/>
  <c r="T2454" i="3"/>
  <c r="X2454" i="3"/>
  <c r="AB2454" i="3"/>
  <c r="AF2454" i="3"/>
  <c r="AJ2454" i="3"/>
  <c r="AN2454" i="3"/>
  <c r="AR2454" i="3"/>
  <c r="AV2454" i="3"/>
  <c r="AZ2454" i="3"/>
  <c r="BD2454" i="3"/>
  <c r="BH2454" i="3"/>
  <c r="M2454" i="3"/>
  <c r="Q2454" i="3"/>
  <c r="U2454" i="3"/>
  <c r="Y2454" i="3"/>
  <c r="AC2454" i="3"/>
  <c r="AG2454" i="3"/>
  <c r="AK2454" i="3"/>
  <c r="AO2454" i="3"/>
  <c r="AS2454" i="3"/>
  <c r="AW2454" i="3"/>
  <c r="BA2454" i="3"/>
  <c r="BE2454" i="3"/>
  <c r="BI2454" i="3"/>
  <c r="N2454" i="3"/>
  <c r="R2454" i="3"/>
  <c r="V2454" i="3"/>
  <c r="Z2454" i="3"/>
  <c r="AD2454" i="3"/>
  <c r="AH2454" i="3"/>
  <c r="AL2454" i="3"/>
  <c r="AP2454" i="3"/>
  <c r="AT2454" i="3"/>
  <c r="AX2454" i="3"/>
  <c r="BB2454" i="3"/>
  <c r="BF2454" i="3"/>
  <c r="O2450" i="3"/>
  <c r="S2450" i="3"/>
  <c r="W2450" i="3"/>
  <c r="AA2450" i="3"/>
  <c r="AE2450" i="3"/>
  <c r="AI2450" i="3"/>
  <c r="AM2450" i="3"/>
  <c r="AQ2450" i="3"/>
  <c r="AU2450" i="3"/>
  <c r="AY2450" i="3"/>
  <c r="BC2450" i="3"/>
  <c r="BG2450" i="3"/>
  <c r="P2450" i="3"/>
  <c r="T2450" i="3"/>
  <c r="X2450" i="3"/>
  <c r="AB2450" i="3"/>
  <c r="AF2450" i="3"/>
  <c r="AJ2450" i="3"/>
  <c r="AN2450" i="3"/>
  <c r="AR2450" i="3"/>
  <c r="AV2450" i="3"/>
  <c r="AZ2450" i="3"/>
  <c r="BD2450" i="3"/>
  <c r="BH2450" i="3"/>
  <c r="M2450" i="3"/>
  <c r="Q2450" i="3"/>
  <c r="U2450" i="3"/>
  <c r="Y2450" i="3"/>
  <c r="AC2450" i="3"/>
  <c r="AG2450" i="3"/>
  <c r="AK2450" i="3"/>
  <c r="AO2450" i="3"/>
  <c r="AS2450" i="3"/>
  <c r="AW2450" i="3"/>
  <c r="BA2450" i="3"/>
  <c r="BE2450" i="3"/>
  <c r="BI2450" i="3"/>
  <c r="N2450" i="3"/>
  <c r="R2450" i="3"/>
  <c r="V2450" i="3"/>
  <c r="Z2450" i="3"/>
  <c r="AD2450" i="3"/>
  <c r="AH2450" i="3"/>
  <c r="AL2450" i="3"/>
  <c r="AP2450" i="3"/>
  <c r="AT2450" i="3"/>
  <c r="AX2450" i="3"/>
  <c r="BB2450" i="3"/>
  <c r="BF2450" i="3"/>
  <c r="R2447" i="3"/>
  <c r="Z2447" i="3"/>
  <c r="AH2447" i="3"/>
  <c r="AP2447" i="3"/>
  <c r="AX2447" i="3"/>
  <c r="BF2447" i="3"/>
  <c r="BF2456" i="3"/>
  <c r="AX2456" i="3"/>
  <c r="AP2456" i="3"/>
  <c r="AB2456" i="3"/>
  <c r="M2455" i="3"/>
  <c r="Q2455" i="3"/>
  <c r="U2455" i="3"/>
  <c r="Y2455" i="3"/>
  <c r="AC2455" i="3"/>
  <c r="AG2455" i="3"/>
  <c r="AK2455" i="3"/>
  <c r="AO2455" i="3"/>
  <c r="AS2455" i="3"/>
  <c r="AW2455" i="3"/>
  <c r="BA2455" i="3"/>
  <c r="BE2455" i="3"/>
  <c r="BI2455" i="3"/>
  <c r="N2455" i="3"/>
  <c r="R2455" i="3"/>
  <c r="V2455" i="3"/>
  <c r="Z2455" i="3"/>
  <c r="AD2455" i="3"/>
  <c r="AH2455" i="3"/>
  <c r="AL2455" i="3"/>
  <c r="AP2455" i="3"/>
  <c r="AT2455" i="3"/>
  <c r="AX2455" i="3"/>
  <c r="BB2455" i="3"/>
  <c r="BF2455" i="3"/>
  <c r="O2455" i="3"/>
  <c r="S2455" i="3"/>
  <c r="W2455" i="3"/>
  <c r="AA2455" i="3"/>
  <c r="AE2455" i="3"/>
  <c r="AI2455" i="3"/>
  <c r="AM2455" i="3"/>
  <c r="AQ2455" i="3"/>
  <c r="AU2455" i="3"/>
  <c r="AY2455" i="3"/>
  <c r="BC2455" i="3"/>
  <c r="BG2455" i="3"/>
  <c r="P2455" i="3"/>
  <c r="T2455" i="3"/>
  <c r="X2455" i="3"/>
  <c r="AB2455" i="3"/>
  <c r="AF2455" i="3"/>
  <c r="AJ2455" i="3"/>
  <c r="AN2455" i="3"/>
  <c r="AR2455" i="3"/>
  <c r="AV2455" i="3"/>
  <c r="AZ2455" i="3"/>
  <c r="BD2455" i="3"/>
  <c r="BH2455" i="3"/>
  <c r="BE2453" i="3"/>
  <c r="W2453" i="3"/>
  <c r="AN2453" i="3"/>
  <c r="M2451" i="3"/>
  <c r="Q2451" i="3"/>
  <c r="U2451" i="3"/>
  <c r="Y2451" i="3"/>
  <c r="AC2451" i="3"/>
  <c r="AG2451" i="3"/>
  <c r="AK2451" i="3"/>
  <c r="AO2451" i="3"/>
  <c r="AS2451" i="3"/>
  <c r="AW2451" i="3"/>
  <c r="BA2451" i="3"/>
  <c r="BE2451" i="3"/>
  <c r="BI2451" i="3"/>
  <c r="N2451" i="3"/>
  <c r="R2451" i="3"/>
  <c r="V2451" i="3"/>
  <c r="Z2451" i="3"/>
  <c r="AD2451" i="3"/>
  <c r="AH2451" i="3"/>
  <c r="AL2451" i="3"/>
  <c r="AP2451" i="3"/>
  <c r="AT2451" i="3"/>
  <c r="AX2451" i="3"/>
  <c r="BB2451" i="3"/>
  <c r="BF2451" i="3"/>
  <c r="O2451" i="3"/>
  <c r="S2451" i="3"/>
  <c r="W2451" i="3"/>
  <c r="AA2451" i="3"/>
  <c r="AE2451" i="3"/>
  <c r="AI2451" i="3"/>
  <c r="AM2451" i="3"/>
  <c r="AQ2451" i="3"/>
  <c r="AU2451" i="3"/>
  <c r="AY2451" i="3"/>
  <c r="BC2451" i="3"/>
  <c r="BG2451" i="3"/>
  <c r="P2451" i="3"/>
  <c r="T2451" i="3"/>
  <c r="X2451" i="3"/>
  <c r="AB2451" i="3"/>
  <c r="AF2451" i="3"/>
  <c r="AJ2451" i="3"/>
  <c r="AN2451" i="3"/>
  <c r="AR2451" i="3"/>
  <c r="AV2451" i="3"/>
  <c r="AZ2451" i="3"/>
  <c r="BD2451" i="3"/>
  <c r="BH2451" i="3"/>
  <c r="M2447" i="3"/>
  <c r="Q2447" i="3"/>
  <c r="U2447" i="3"/>
  <c r="Y2447" i="3"/>
  <c r="AC2447" i="3"/>
  <c r="AG2447" i="3"/>
  <c r="AK2447" i="3"/>
  <c r="AO2447" i="3"/>
  <c r="AS2447" i="3"/>
  <c r="AW2447" i="3"/>
  <c r="BA2447" i="3"/>
  <c r="BE2447" i="3"/>
  <c r="BI2447" i="3"/>
  <c r="O2447" i="3"/>
  <c r="S2447" i="3"/>
  <c r="W2447" i="3"/>
  <c r="AA2447" i="3"/>
  <c r="AE2447" i="3"/>
  <c r="AI2447" i="3"/>
  <c r="AM2447" i="3"/>
  <c r="AQ2447" i="3"/>
  <c r="AU2447" i="3"/>
  <c r="AY2447" i="3"/>
  <c r="BC2447" i="3"/>
  <c r="BG2447" i="3"/>
  <c r="P2443" i="3"/>
  <c r="T2443" i="3"/>
  <c r="X2443" i="3"/>
  <c r="AB2443" i="3"/>
  <c r="AF2443" i="3"/>
  <c r="AJ2443" i="3"/>
  <c r="AN2443" i="3"/>
  <c r="AR2443" i="3"/>
  <c r="AV2443" i="3"/>
  <c r="AZ2443" i="3"/>
  <c r="BD2443" i="3"/>
  <c r="BH2443" i="3"/>
  <c r="M2443" i="3"/>
  <c r="Q2443" i="3"/>
  <c r="U2443" i="3"/>
  <c r="Y2443" i="3"/>
  <c r="AC2443" i="3"/>
  <c r="AG2443" i="3"/>
  <c r="AK2443" i="3"/>
  <c r="AO2443" i="3"/>
  <c r="AS2443" i="3"/>
  <c r="AW2443" i="3"/>
  <c r="BA2443" i="3"/>
  <c r="BE2443" i="3"/>
  <c r="BI2443" i="3"/>
  <c r="N2443" i="3"/>
  <c r="R2443" i="3"/>
  <c r="V2443" i="3"/>
  <c r="Z2443" i="3"/>
  <c r="AD2443" i="3"/>
  <c r="AH2443" i="3"/>
  <c r="AL2443" i="3"/>
  <c r="AP2443" i="3"/>
  <c r="AT2443" i="3"/>
  <c r="AX2443" i="3"/>
  <c r="BB2443" i="3"/>
  <c r="BF2443" i="3"/>
  <c r="O2443" i="3"/>
  <c r="S2443" i="3"/>
  <c r="W2443" i="3"/>
  <c r="AA2443" i="3"/>
  <c r="AE2443" i="3"/>
  <c r="AI2443" i="3"/>
  <c r="AM2443" i="3"/>
  <c r="AQ2443" i="3"/>
  <c r="AU2443" i="3"/>
  <c r="AY2443" i="3"/>
  <c r="BC2443" i="3"/>
  <c r="BG2443" i="3"/>
  <c r="BD2447" i="3"/>
  <c r="AV2447" i="3"/>
  <c r="AN2447" i="3"/>
  <c r="AF2447" i="3"/>
  <c r="X2447" i="3"/>
  <c r="P2447" i="3"/>
  <c r="BH2446" i="3"/>
  <c r="AZ2446" i="3"/>
  <c r="AR2446" i="3"/>
  <c r="AJ2446" i="3"/>
  <c r="V2446" i="3"/>
  <c r="O2446" i="3"/>
  <c r="S2446" i="3"/>
  <c r="W2446" i="3"/>
  <c r="AA2446" i="3"/>
  <c r="AE2446" i="3"/>
  <c r="AI2446" i="3"/>
  <c r="AM2446" i="3"/>
  <c r="AQ2446" i="3"/>
  <c r="AU2446" i="3"/>
  <c r="AY2446" i="3"/>
  <c r="BC2446" i="3"/>
  <c r="BG2446" i="3"/>
  <c r="P2446" i="3"/>
  <c r="T2446" i="3"/>
  <c r="X2446" i="3"/>
  <c r="AB2446" i="3"/>
  <c r="AF2446" i="3"/>
  <c r="M2446" i="3"/>
  <c r="Q2446" i="3"/>
  <c r="U2446" i="3"/>
  <c r="Y2446" i="3"/>
  <c r="AC2446" i="3"/>
  <c r="AG2446" i="3"/>
  <c r="AK2446" i="3"/>
  <c r="AO2446" i="3"/>
  <c r="AS2446" i="3"/>
  <c r="AW2446" i="3"/>
  <c r="BA2446" i="3"/>
  <c r="BE2446" i="3"/>
  <c r="BI2446" i="3"/>
  <c r="BB2447" i="3"/>
  <c r="AT2447" i="3"/>
  <c r="AL2447" i="3"/>
  <c r="AD2447" i="3"/>
  <c r="V2447" i="3"/>
  <c r="N2447" i="3"/>
  <c r="BF2446" i="3"/>
  <c r="AX2446" i="3"/>
  <c r="AP2446" i="3"/>
  <c r="AH2446" i="3"/>
  <c r="R2446" i="3"/>
  <c r="N2444" i="3"/>
  <c r="R2444" i="3"/>
  <c r="V2444" i="3"/>
  <c r="Z2444" i="3"/>
  <c r="AD2444" i="3"/>
  <c r="AH2444" i="3"/>
  <c r="AL2444" i="3"/>
  <c r="AP2444" i="3"/>
  <c r="AT2444" i="3"/>
  <c r="AX2444" i="3"/>
  <c r="BB2444" i="3"/>
  <c r="BF2444" i="3"/>
  <c r="O2444" i="3"/>
  <c r="S2444" i="3"/>
  <c r="W2444" i="3"/>
  <c r="AA2444" i="3"/>
  <c r="AE2444" i="3"/>
  <c r="AI2444" i="3"/>
  <c r="AM2444" i="3"/>
  <c r="AQ2444" i="3"/>
  <c r="AU2444" i="3"/>
  <c r="AY2444" i="3"/>
  <c r="BC2444" i="3"/>
  <c r="BG2444" i="3"/>
  <c r="P2444" i="3"/>
  <c r="T2444" i="3"/>
  <c r="X2444" i="3"/>
  <c r="AB2444" i="3"/>
  <c r="AF2444" i="3"/>
  <c r="AJ2444" i="3"/>
  <c r="AN2444" i="3"/>
  <c r="AR2444" i="3"/>
  <c r="AV2444" i="3"/>
  <c r="AZ2444" i="3"/>
  <c r="BD2444" i="3"/>
  <c r="BH2444" i="3"/>
  <c r="M2444" i="3"/>
  <c r="Q2444" i="3"/>
  <c r="U2444" i="3"/>
  <c r="Y2444" i="3"/>
  <c r="AC2444" i="3"/>
  <c r="AG2444" i="3"/>
  <c r="AK2444" i="3"/>
  <c r="AO2444" i="3"/>
  <c r="AS2444" i="3"/>
  <c r="AW2444" i="3"/>
  <c r="BA2444" i="3"/>
  <c r="BE2444" i="3"/>
  <c r="BI2444" i="3"/>
  <c r="K2448" i="3"/>
  <c r="BH2447" i="3"/>
  <c r="AZ2447" i="3"/>
  <c r="AR2447" i="3"/>
  <c r="AJ2447" i="3"/>
  <c r="AB2447" i="3"/>
  <c r="T2447" i="3"/>
  <c r="BD2446" i="3"/>
  <c r="AV2446" i="3"/>
  <c r="AN2446" i="3"/>
  <c r="AD2446" i="3"/>
  <c r="P2445" i="3"/>
  <c r="T2445" i="3"/>
  <c r="X2445" i="3"/>
  <c r="AB2445" i="3"/>
  <c r="AF2445" i="3"/>
  <c r="AJ2445" i="3"/>
  <c r="AN2445" i="3"/>
  <c r="AR2445" i="3"/>
  <c r="AV2445" i="3"/>
  <c r="AZ2445" i="3"/>
  <c r="BD2445" i="3"/>
  <c r="BH2445" i="3"/>
  <c r="M2445" i="3"/>
  <c r="Q2445" i="3"/>
  <c r="U2445" i="3"/>
  <c r="Y2445" i="3"/>
  <c r="AC2445" i="3"/>
  <c r="AG2445" i="3"/>
  <c r="AK2445" i="3"/>
  <c r="AO2445" i="3"/>
  <c r="AS2445" i="3"/>
  <c r="AW2445" i="3"/>
  <c r="BA2445" i="3"/>
  <c r="BE2445" i="3"/>
  <c r="BI2445" i="3"/>
  <c r="N2445" i="3"/>
  <c r="R2445" i="3"/>
  <c r="V2445" i="3"/>
  <c r="Z2445" i="3"/>
  <c r="AD2445" i="3"/>
  <c r="AH2445" i="3"/>
  <c r="AL2445" i="3"/>
  <c r="AP2445" i="3"/>
  <c r="AT2445" i="3"/>
  <c r="AX2445" i="3"/>
  <c r="BB2445" i="3"/>
  <c r="BF2445" i="3"/>
  <c r="O2445" i="3"/>
  <c r="S2445" i="3"/>
  <c r="W2445" i="3"/>
  <c r="AA2445" i="3"/>
  <c r="AE2445" i="3"/>
  <c r="AI2445" i="3"/>
  <c r="AM2445" i="3"/>
  <c r="AQ2445" i="3"/>
  <c r="AU2445" i="3"/>
  <c r="AY2445" i="3"/>
  <c r="BC2445" i="3"/>
  <c r="BG2445" i="3"/>
  <c r="AC2442" i="3"/>
  <c r="AB2442" i="3"/>
  <c r="AT2442" i="3"/>
  <c r="AI2442" i="3"/>
  <c r="AY2442" i="3"/>
  <c r="T2442" i="3"/>
  <c r="BD2442" i="3"/>
  <c r="AA2442" i="3"/>
  <c r="AS2442" i="3"/>
  <c r="AN2440" i="3"/>
  <c r="K2439" i="3"/>
  <c r="L2438" i="3"/>
  <c r="R2435" i="3"/>
  <c r="K2441" i="3"/>
  <c r="M2440" i="3"/>
  <c r="AA2440" i="3"/>
  <c r="R2437" i="3"/>
  <c r="Z2437" i="3"/>
  <c r="AH2437" i="3"/>
  <c r="AP2437" i="3"/>
  <c r="AX2437" i="3"/>
  <c r="BF2437" i="3"/>
  <c r="M2437" i="3"/>
  <c r="Q2437" i="3"/>
  <c r="U2437" i="3"/>
  <c r="Y2437" i="3"/>
  <c r="AC2437" i="3"/>
  <c r="AG2437" i="3"/>
  <c r="AK2437" i="3"/>
  <c r="AO2437" i="3"/>
  <c r="AS2437" i="3"/>
  <c r="AW2437" i="3"/>
  <c r="BA2437" i="3"/>
  <c r="BE2437" i="3"/>
  <c r="BI2437" i="3"/>
  <c r="O2437" i="3"/>
  <c r="S2437" i="3"/>
  <c r="W2437" i="3"/>
  <c r="AA2437" i="3"/>
  <c r="AE2437" i="3"/>
  <c r="AI2437" i="3"/>
  <c r="AM2437" i="3"/>
  <c r="AQ2437" i="3"/>
  <c r="AU2437" i="3"/>
  <c r="AY2437" i="3"/>
  <c r="BC2437" i="3"/>
  <c r="O2435" i="3"/>
  <c r="Y2433" i="3"/>
  <c r="M2432" i="3"/>
  <c r="Q2432" i="3"/>
  <c r="U2432" i="3"/>
  <c r="Y2432" i="3"/>
  <c r="AC2432" i="3"/>
  <c r="AG2432" i="3"/>
  <c r="AK2432" i="3"/>
  <c r="AO2432" i="3"/>
  <c r="AS2432" i="3"/>
  <c r="AW2432" i="3"/>
  <c r="BA2432" i="3"/>
  <c r="BE2432" i="3"/>
  <c r="BI2432" i="3"/>
  <c r="N2432" i="3"/>
  <c r="R2432" i="3"/>
  <c r="V2432" i="3"/>
  <c r="Z2432" i="3"/>
  <c r="AD2432" i="3"/>
  <c r="AH2432" i="3"/>
  <c r="AL2432" i="3"/>
  <c r="AP2432" i="3"/>
  <c r="AT2432" i="3"/>
  <c r="AX2432" i="3"/>
  <c r="BB2432" i="3"/>
  <c r="BF2432" i="3"/>
  <c r="P2432" i="3"/>
  <c r="T2432" i="3"/>
  <c r="X2432" i="3"/>
  <c r="AB2432" i="3"/>
  <c r="AF2432" i="3"/>
  <c r="AJ2432" i="3"/>
  <c r="AN2432" i="3"/>
  <c r="AR2432" i="3"/>
  <c r="AV2432" i="3"/>
  <c r="AZ2432" i="3"/>
  <c r="BD2432" i="3"/>
  <c r="BH2432" i="3"/>
  <c r="S2432" i="3"/>
  <c r="AI2432" i="3"/>
  <c r="AY2432" i="3"/>
  <c r="W2432" i="3"/>
  <c r="AM2432" i="3"/>
  <c r="BC2432" i="3"/>
  <c r="O2432" i="3"/>
  <c r="AE2432" i="3"/>
  <c r="AU2432" i="3"/>
  <c r="K2438" i="3"/>
  <c r="BD2437" i="3"/>
  <c r="AV2437" i="3"/>
  <c r="AN2437" i="3"/>
  <c r="AF2437" i="3"/>
  <c r="X2437" i="3"/>
  <c r="P2437" i="3"/>
  <c r="O2434" i="3"/>
  <c r="S2434" i="3"/>
  <c r="W2434" i="3"/>
  <c r="AA2434" i="3"/>
  <c r="AE2434" i="3"/>
  <c r="AI2434" i="3"/>
  <c r="AM2434" i="3"/>
  <c r="AQ2434" i="3"/>
  <c r="AU2434" i="3"/>
  <c r="AY2434" i="3"/>
  <c r="BC2434" i="3"/>
  <c r="BG2434" i="3"/>
  <c r="M2434" i="3"/>
  <c r="Q2434" i="3"/>
  <c r="U2434" i="3"/>
  <c r="Y2434" i="3"/>
  <c r="AC2434" i="3"/>
  <c r="AG2434" i="3"/>
  <c r="AK2434" i="3"/>
  <c r="AO2434" i="3"/>
  <c r="AS2434" i="3"/>
  <c r="AW2434" i="3"/>
  <c r="BA2434" i="3"/>
  <c r="BE2434" i="3"/>
  <c r="BI2434" i="3"/>
  <c r="BA2433" i="3"/>
  <c r="U2433" i="3"/>
  <c r="BG2432" i="3"/>
  <c r="BH2437" i="3"/>
  <c r="BB2437" i="3"/>
  <c r="AT2437" i="3"/>
  <c r="AL2437" i="3"/>
  <c r="AD2437" i="3"/>
  <c r="V2437" i="3"/>
  <c r="N2437" i="3"/>
  <c r="AT2435" i="3"/>
  <c r="N2435" i="3"/>
  <c r="BF2434" i="3"/>
  <c r="AX2434" i="3"/>
  <c r="AP2434" i="3"/>
  <c r="AH2434" i="3"/>
  <c r="Z2434" i="3"/>
  <c r="R2434" i="3"/>
  <c r="AS2433" i="3"/>
  <c r="M2433" i="3"/>
  <c r="AQ2432" i="3"/>
  <c r="BG2437" i="3"/>
  <c r="AZ2437" i="3"/>
  <c r="AR2437" i="3"/>
  <c r="AJ2437" i="3"/>
  <c r="AB2437" i="3"/>
  <c r="T2437" i="3"/>
  <c r="K2436" i="3"/>
  <c r="AJ2435" i="3"/>
  <c r="AA2432" i="3"/>
  <c r="AW2433" i="3"/>
  <c r="AG2433" i="3"/>
  <c r="Q2433" i="3"/>
  <c r="AG2431" i="3"/>
  <c r="AU2430" i="3"/>
  <c r="AE2430" i="3"/>
  <c r="AW2429" i="3"/>
  <c r="AG2429" i="3"/>
  <c r="Q2429" i="3"/>
  <c r="BG2430" i="3"/>
  <c r="AQ2430" i="3"/>
  <c r="M2430" i="3"/>
  <c r="Q2430" i="3"/>
  <c r="U2430" i="3"/>
  <c r="Y2430" i="3"/>
  <c r="AC2430" i="3"/>
  <c r="AG2430" i="3"/>
  <c r="AK2430" i="3"/>
  <c r="AO2430" i="3"/>
  <c r="AS2430" i="3"/>
  <c r="AW2430" i="3"/>
  <c r="BA2430" i="3"/>
  <c r="BE2430" i="3"/>
  <c r="BI2430" i="3"/>
  <c r="N2430" i="3"/>
  <c r="R2430" i="3"/>
  <c r="V2430" i="3"/>
  <c r="Z2430" i="3"/>
  <c r="AD2430" i="3"/>
  <c r="AH2430" i="3"/>
  <c r="AL2430" i="3"/>
  <c r="AP2430" i="3"/>
  <c r="AT2430" i="3"/>
  <c r="AX2430" i="3"/>
  <c r="BB2430" i="3"/>
  <c r="BF2430" i="3"/>
  <c r="P2430" i="3"/>
  <c r="T2430" i="3"/>
  <c r="X2430" i="3"/>
  <c r="AB2430" i="3"/>
  <c r="AF2430" i="3"/>
  <c r="AJ2430" i="3"/>
  <c r="AN2430" i="3"/>
  <c r="AR2430" i="3"/>
  <c r="AV2430" i="3"/>
  <c r="AZ2430" i="3"/>
  <c r="BD2430" i="3"/>
  <c r="BH2430" i="3"/>
  <c r="BI2429" i="3"/>
  <c r="AS2429" i="3"/>
  <c r="AC2429" i="3"/>
  <c r="M2429" i="3"/>
  <c r="M2428" i="3"/>
  <c r="Q2428" i="3"/>
  <c r="U2428" i="3"/>
  <c r="Y2428" i="3"/>
  <c r="AC2428" i="3"/>
  <c r="AG2428" i="3"/>
  <c r="AK2428" i="3"/>
  <c r="AO2428" i="3"/>
  <c r="AS2428" i="3"/>
  <c r="AW2428" i="3"/>
  <c r="BA2428" i="3"/>
  <c r="BE2428" i="3"/>
  <c r="BI2428" i="3"/>
  <c r="N2428" i="3"/>
  <c r="R2428" i="3"/>
  <c r="V2428" i="3"/>
  <c r="Z2428" i="3"/>
  <c r="AD2428" i="3"/>
  <c r="AH2428" i="3"/>
  <c r="AL2428" i="3"/>
  <c r="AP2428" i="3"/>
  <c r="AT2428" i="3"/>
  <c r="AX2428" i="3"/>
  <c r="BB2428" i="3"/>
  <c r="BF2428" i="3"/>
  <c r="P2428" i="3"/>
  <c r="T2428" i="3"/>
  <c r="X2428" i="3"/>
  <c r="AB2428" i="3"/>
  <c r="AF2428" i="3"/>
  <c r="AJ2428" i="3"/>
  <c r="AN2428" i="3"/>
  <c r="AR2428" i="3"/>
  <c r="AV2428" i="3"/>
  <c r="AZ2428" i="3"/>
  <c r="BD2428" i="3"/>
  <c r="BH2428" i="3"/>
  <c r="BE2433" i="3"/>
  <c r="AO2433" i="3"/>
  <c r="BC2430" i="3"/>
  <c r="AM2430" i="3"/>
  <c r="W2430" i="3"/>
  <c r="BE2429" i="3"/>
  <c r="AO2429" i="3"/>
  <c r="W2428" i="3"/>
  <c r="O2433" i="3"/>
  <c r="S2433" i="3"/>
  <c r="W2433" i="3"/>
  <c r="AA2433" i="3"/>
  <c r="AE2433" i="3"/>
  <c r="AI2433" i="3"/>
  <c r="AM2433" i="3"/>
  <c r="AQ2433" i="3"/>
  <c r="AU2433" i="3"/>
  <c r="AY2433" i="3"/>
  <c r="BC2433" i="3"/>
  <c r="BG2433" i="3"/>
  <c r="P2433" i="3"/>
  <c r="T2433" i="3"/>
  <c r="X2433" i="3"/>
  <c r="AB2433" i="3"/>
  <c r="AF2433" i="3"/>
  <c r="AJ2433" i="3"/>
  <c r="AN2433" i="3"/>
  <c r="AR2433" i="3"/>
  <c r="AV2433" i="3"/>
  <c r="AZ2433" i="3"/>
  <c r="BD2433" i="3"/>
  <c r="BH2433" i="3"/>
  <c r="N2433" i="3"/>
  <c r="R2433" i="3"/>
  <c r="V2433" i="3"/>
  <c r="Z2433" i="3"/>
  <c r="AD2433" i="3"/>
  <c r="AH2433" i="3"/>
  <c r="AL2433" i="3"/>
  <c r="AP2433" i="3"/>
  <c r="AT2433" i="3"/>
  <c r="AX2433" i="3"/>
  <c r="BB2433" i="3"/>
  <c r="BF2433" i="3"/>
  <c r="W2431" i="3"/>
  <c r="AM2431" i="3"/>
  <c r="BC2431" i="3"/>
  <c r="X2431" i="3"/>
  <c r="AN2431" i="3"/>
  <c r="BD2431" i="3"/>
  <c r="V2431" i="3"/>
  <c r="AL2431" i="3"/>
  <c r="BB2431" i="3"/>
  <c r="O2429" i="3"/>
  <c r="S2429" i="3"/>
  <c r="W2429" i="3"/>
  <c r="AA2429" i="3"/>
  <c r="AE2429" i="3"/>
  <c r="AI2429" i="3"/>
  <c r="AM2429" i="3"/>
  <c r="AQ2429" i="3"/>
  <c r="AU2429" i="3"/>
  <c r="AY2429" i="3"/>
  <c r="BC2429" i="3"/>
  <c r="BG2429" i="3"/>
  <c r="P2429" i="3"/>
  <c r="T2429" i="3"/>
  <c r="X2429" i="3"/>
  <c r="AB2429" i="3"/>
  <c r="AF2429" i="3"/>
  <c r="AJ2429" i="3"/>
  <c r="AN2429" i="3"/>
  <c r="AR2429" i="3"/>
  <c r="AV2429" i="3"/>
  <c r="AZ2429" i="3"/>
  <c r="BD2429" i="3"/>
  <c r="BH2429" i="3"/>
  <c r="N2429" i="3"/>
  <c r="R2429" i="3"/>
  <c r="V2429" i="3"/>
  <c r="Z2429" i="3"/>
  <c r="AD2429" i="3"/>
  <c r="AH2429" i="3"/>
  <c r="AL2429" i="3"/>
  <c r="AP2429" i="3"/>
  <c r="AT2429" i="3"/>
  <c r="AX2429" i="3"/>
  <c r="BB2429" i="3"/>
  <c r="BF2429" i="3"/>
  <c r="E2414" i="3"/>
  <c r="F2414" i="3"/>
  <c r="K2414" i="3" s="1"/>
  <c r="G2414" i="3"/>
  <c r="H2414" i="3"/>
  <c r="I2414" i="3"/>
  <c r="J2414" i="3"/>
  <c r="L2414" i="3" s="1"/>
  <c r="E2415" i="3"/>
  <c r="F2415" i="3"/>
  <c r="G2415" i="3"/>
  <c r="H2415" i="3"/>
  <c r="I2415" i="3"/>
  <c r="J2415" i="3"/>
  <c r="E2416" i="3"/>
  <c r="F2416" i="3"/>
  <c r="G2416" i="3"/>
  <c r="H2416" i="3"/>
  <c r="I2416" i="3"/>
  <c r="J2416" i="3"/>
  <c r="E2417" i="3"/>
  <c r="F2417" i="3"/>
  <c r="G2417" i="3"/>
  <c r="H2417" i="3"/>
  <c r="I2417" i="3"/>
  <c r="J2417" i="3"/>
  <c r="E2418" i="3"/>
  <c r="F2418" i="3"/>
  <c r="G2418" i="3"/>
  <c r="H2418" i="3"/>
  <c r="I2418" i="3"/>
  <c r="J2418" i="3"/>
  <c r="E2419" i="3"/>
  <c r="F2419" i="3"/>
  <c r="G2419" i="3"/>
  <c r="H2419" i="3"/>
  <c r="I2419" i="3"/>
  <c r="J2419" i="3"/>
  <c r="E2420" i="3"/>
  <c r="F2420" i="3"/>
  <c r="G2420" i="3"/>
  <c r="H2420" i="3"/>
  <c r="I2420" i="3"/>
  <c r="J2420" i="3"/>
  <c r="E2421" i="3"/>
  <c r="F2421" i="3"/>
  <c r="G2421" i="3"/>
  <c r="H2421" i="3"/>
  <c r="I2421" i="3"/>
  <c r="J2421" i="3"/>
  <c r="E2422" i="3"/>
  <c r="F2422" i="3"/>
  <c r="G2422" i="3"/>
  <c r="H2422" i="3"/>
  <c r="I2422" i="3"/>
  <c r="J2422" i="3"/>
  <c r="E2423" i="3"/>
  <c r="F2423" i="3"/>
  <c r="G2423" i="3"/>
  <c r="H2423" i="3"/>
  <c r="I2423" i="3"/>
  <c r="J2423" i="3"/>
  <c r="E2424" i="3"/>
  <c r="F2424" i="3"/>
  <c r="G2424" i="3"/>
  <c r="H2424" i="3"/>
  <c r="I2424" i="3"/>
  <c r="J2424" i="3"/>
  <c r="E2425" i="3"/>
  <c r="F2425" i="3"/>
  <c r="G2425" i="3"/>
  <c r="H2425" i="3"/>
  <c r="I2425" i="3"/>
  <c r="J2425" i="3"/>
  <c r="E2426" i="3"/>
  <c r="F2426" i="3"/>
  <c r="G2426" i="3"/>
  <c r="H2426" i="3"/>
  <c r="I2426" i="3"/>
  <c r="J2426" i="3"/>
  <c r="E2427" i="3"/>
  <c r="F2427" i="3"/>
  <c r="G2427" i="3"/>
  <c r="H2427" i="3"/>
  <c r="I2427" i="3"/>
  <c r="J2427" i="3"/>
  <c r="BM2465" i="3" l="1"/>
  <c r="BJ2463" i="3"/>
  <c r="BM2460" i="3"/>
  <c r="BJ2460" i="3"/>
  <c r="AW2435" i="3"/>
  <c r="BI2440" i="3"/>
  <c r="AZ2440" i="3"/>
  <c r="BI2442" i="3"/>
  <c r="AN2442" i="3"/>
  <c r="N2442" i="3"/>
  <c r="M2442" i="3"/>
  <c r="X2453" i="3"/>
  <c r="BB2453" i="3"/>
  <c r="AO2453" i="3"/>
  <c r="AD2452" i="3"/>
  <c r="Q2452" i="3"/>
  <c r="AY2452" i="3"/>
  <c r="BK2465" i="3"/>
  <c r="BK2460" i="3"/>
  <c r="L2424" i="3"/>
  <c r="L2422" i="3"/>
  <c r="L2418" i="3"/>
  <c r="L2416" i="3"/>
  <c r="L2415" i="3"/>
  <c r="BM2428" i="3"/>
  <c r="AU2435" i="3"/>
  <c r="AG2435" i="3"/>
  <c r="BG2440" i="3"/>
  <c r="AS2440" i="3"/>
  <c r="AD2440" i="3"/>
  <c r="AH2440" i="3"/>
  <c r="BC2453" i="3"/>
  <c r="AL2453" i="3"/>
  <c r="Y2453" i="3"/>
  <c r="N2452" i="3"/>
  <c r="AZ2452" i="3"/>
  <c r="AI2452" i="3"/>
  <c r="AN2435" i="3"/>
  <c r="AE2435" i="3"/>
  <c r="Q2435" i="3"/>
  <c r="AQ2440" i="3"/>
  <c r="AC2440" i="3"/>
  <c r="AX2435" i="3"/>
  <c r="BD2453" i="3"/>
  <c r="AM2453" i="3"/>
  <c r="V2453" i="3"/>
  <c r="AW2452" i="3"/>
  <c r="AJ2452" i="3"/>
  <c r="S2452" i="3"/>
  <c r="AK2433" i="3"/>
  <c r="L2427" i="3"/>
  <c r="K2423" i="3"/>
  <c r="K2421" i="3"/>
  <c r="K2415" i="3"/>
  <c r="AX2431" i="3"/>
  <c r="AH2431" i="3"/>
  <c r="R2431" i="3"/>
  <c r="AZ2431" i="3"/>
  <c r="AJ2431" i="3"/>
  <c r="T2431" i="3"/>
  <c r="AY2431" i="3"/>
  <c r="AI2431" i="3"/>
  <c r="S2431" i="3"/>
  <c r="AO2431" i="3"/>
  <c r="M2431" i="3"/>
  <c r="AW2431" i="3"/>
  <c r="AR2435" i="3"/>
  <c r="V2435" i="3"/>
  <c r="BB2435" i="3"/>
  <c r="P2435" i="3"/>
  <c r="AV2435" i="3"/>
  <c r="BG2435" i="3"/>
  <c r="AQ2435" i="3"/>
  <c r="AA2435" i="3"/>
  <c r="BI2435" i="3"/>
  <c r="AS2435" i="3"/>
  <c r="AC2435" i="3"/>
  <c r="M2435" i="3"/>
  <c r="BC2440" i="3"/>
  <c r="AM2440" i="3"/>
  <c r="W2440" i="3"/>
  <c r="BE2440" i="3"/>
  <c r="AO2440" i="3"/>
  <c r="Y2440" i="3"/>
  <c r="AB2440" i="3"/>
  <c r="BH2440" i="3"/>
  <c r="AP2435" i="3"/>
  <c r="AL2440" i="3"/>
  <c r="P2440" i="3"/>
  <c r="AV2440" i="3"/>
  <c r="BE2442" i="3"/>
  <c r="AO2442" i="3"/>
  <c r="V2442" i="3"/>
  <c r="AZ2442" i="3"/>
  <c r="AJ2442" i="3"/>
  <c r="O2442" i="3"/>
  <c r="AU2442" i="3"/>
  <c r="AD2442" i="3"/>
  <c r="BF2442" i="3"/>
  <c r="AP2442" i="3"/>
  <c r="W2442" i="3"/>
  <c r="Y2442" i="3"/>
  <c r="BF2440" i="3"/>
  <c r="Z2440" i="3"/>
  <c r="AZ2453" i="3"/>
  <c r="AJ2453" i="3"/>
  <c r="T2453" i="3"/>
  <c r="AY2453" i="3"/>
  <c r="AI2453" i="3"/>
  <c r="S2453" i="3"/>
  <c r="AX2453" i="3"/>
  <c r="AH2453" i="3"/>
  <c r="R2453" i="3"/>
  <c r="BA2453" i="3"/>
  <c r="AK2453" i="3"/>
  <c r="U2453" i="3"/>
  <c r="BF2452" i="3"/>
  <c r="AP2452" i="3"/>
  <c r="Z2452" i="3"/>
  <c r="BI2452" i="3"/>
  <c r="AS2452" i="3"/>
  <c r="AC2452" i="3"/>
  <c r="M2452" i="3"/>
  <c r="AV2452" i="3"/>
  <c r="AF2452" i="3"/>
  <c r="P2452" i="3"/>
  <c r="AU2452" i="3"/>
  <c r="AE2452" i="3"/>
  <c r="O2452" i="3"/>
  <c r="BN2463" i="3"/>
  <c r="AT2431" i="3"/>
  <c r="AD2431" i="3"/>
  <c r="N2431" i="3"/>
  <c r="AV2431" i="3"/>
  <c r="AF2431" i="3"/>
  <c r="P2431" i="3"/>
  <c r="AU2431" i="3"/>
  <c r="AE2431" i="3"/>
  <c r="O2431" i="3"/>
  <c r="BE2431" i="3"/>
  <c r="T2435" i="3"/>
  <c r="AZ2435" i="3"/>
  <c r="AD2435" i="3"/>
  <c r="X2435" i="3"/>
  <c r="BD2435" i="3"/>
  <c r="BC2435" i="3"/>
  <c r="AM2435" i="3"/>
  <c r="W2435" i="3"/>
  <c r="BE2435" i="3"/>
  <c r="AO2435" i="3"/>
  <c r="Y2435" i="3"/>
  <c r="AY2440" i="3"/>
  <c r="AI2440" i="3"/>
  <c r="S2440" i="3"/>
  <c r="BA2440" i="3"/>
  <c r="AK2440" i="3"/>
  <c r="U2440" i="3"/>
  <c r="AJ2440" i="3"/>
  <c r="AH2435" i="3"/>
  <c r="N2440" i="3"/>
  <c r="AT2440" i="3"/>
  <c r="X2440" i="3"/>
  <c r="BD2440" i="3"/>
  <c r="BA2442" i="3"/>
  <c r="AK2442" i="3"/>
  <c r="P2442" i="3"/>
  <c r="AV2442" i="3"/>
  <c r="AE2442" i="3"/>
  <c r="BG2442" i="3"/>
  <c r="AQ2442" i="3"/>
  <c r="X2442" i="3"/>
  <c r="BB2442" i="3"/>
  <c r="AL2442" i="3"/>
  <c r="R2442" i="3"/>
  <c r="U2442" i="3"/>
  <c r="AX2440" i="3"/>
  <c r="R2440" i="3"/>
  <c r="AV2453" i="3"/>
  <c r="AF2453" i="3"/>
  <c r="P2453" i="3"/>
  <c r="AU2453" i="3"/>
  <c r="AE2453" i="3"/>
  <c r="O2453" i="3"/>
  <c r="AT2453" i="3"/>
  <c r="AD2453" i="3"/>
  <c r="N2453" i="3"/>
  <c r="AW2453" i="3"/>
  <c r="AG2453" i="3"/>
  <c r="Q2453" i="3"/>
  <c r="BB2452" i="3"/>
  <c r="AL2452" i="3"/>
  <c r="V2452" i="3"/>
  <c r="BE2452" i="3"/>
  <c r="AO2452" i="3"/>
  <c r="Y2452" i="3"/>
  <c r="BH2452" i="3"/>
  <c r="AR2452" i="3"/>
  <c r="AB2452" i="3"/>
  <c r="BG2452" i="3"/>
  <c r="AQ2452" i="3"/>
  <c r="AA2452" i="3"/>
  <c r="BJ2465" i="3"/>
  <c r="L2426" i="3"/>
  <c r="L2420" i="3"/>
  <c r="BF2431" i="3"/>
  <c r="AP2431" i="3"/>
  <c r="Z2431" i="3"/>
  <c r="BH2431" i="3"/>
  <c r="AR2431" i="3"/>
  <c r="AB2431" i="3"/>
  <c r="BG2431" i="3"/>
  <c r="AQ2431" i="3"/>
  <c r="AA2431" i="3"/>
  <c r="AB2435" i="3"/>
  <c r="BH2435" i="3"/>
  <c r="AL2435" i="3"/>
  <c r="AF2435" i="3"/>
  <c r="AY2435" i="3"/>
  <c r="AI2435" i="3"/>
  <c r="S2435" i="3"/>
  <c r="BA2435" i="3"/>
  <c r="AK2435" i="3"/>
  <c r="U2435" i="3"/>
  <c r="AU2440" i="3"/>
  <c r="AE2440" i="3"/>
  <c r="O2440" i="3"/>
  <c r="AW2440" i="3"/>
  <c r="AG2440" i="3"/>
  <c r="Q2440" i="3"/>
  <c r="AR2440" i="3"/>
  <c r="BF2435" i="3"/>
  <c r="V2440" i="3"/>
  <c r="BB2440" i="3"/>
  <c r="AF2440" i="3"/>
  <c r="T2440" i="3"/>
  <c r="AW2442" i="3"/>
  <c r="AF2442" i="3"/>
  <c r="BH2442" i="3"/>
  <c r="AR2442" i="3"/>
  <c r="Z2442" i="3"/>
  <c r="BC2442" i="3"/>
  <c r="AM2442" i="3"/>
  <c r="S2442" i="3"/>
  <c r="AX2442" i="3"/>
  <c r="AH2442" i="3"/>
  <c r="AG2442" i="3"/>
  <c r="BH2453" i="3"/>
  <c r="AR2453" i="3"/>
  <c r="AB2453" i="3"/>
  <c r="BG2453" i="3"/>
  <c r="AQ2453" i="3"/>
  <c r="AA2453" i="3"/>
  <c r="BF2453" i="3"/>
  <c r="AP2453" i="3"/>
  <c r="Z2453" i="3"/>
  <c r="BI2453" i="3"/>
  <c r="AS2453" i="3"/>
  <c r="AC2453" i="3"/>
  <c r="AX2452" i="3"/>
  <c r="AH2452" i="3"/>
  <c r="R2452" i="3"/>
  <c r="BA2452" i="3"/>
  <c r="AK2452" i="3"/>
  <c r="U2452" i="3"/>
  <c r="BD2452" i="3"/>
  <c r="AN2452" i="3"/>
  <c r="X2452" i="3"/>
  <c r="BC2452" i="3"/>
  <c r="AM2452" i="3"/>
  <c r="K2426" i="3"/>
  <c r="BF2415" i="3"/>
  <c r="Z2415" i="3"/>
  <c r="AL2446" i="3"/>
  <c r="AT2446" i="3"/>
  <c r="BB2446" i="3"/>
  <c r="Z2446" i="3"/>
  <c r="N2446" i="3"/>
  <c r="BN2446" i="3" s="1"/>
  <c r="S2430" i="3"/>
  <c r="K2427" i="3"/>
  <c r="Y2427" i="3" s="1"/>
  <c r="L2423" i="3"/>
  <c r="N2423" i="3" s="1"/>
  <c r="L2421" i="3"/>
  <c r="AU2421" i="3" s="1"/>
  <c r="K2420" i="3"/>
  <c r="Q2420" i="3" s="1"/>
  <c r="L2419" i="3"/>
  <c r="K2419" i="3"/>
  <c r="K2418" i="3"/>
  <c r="AR2418" i="3" s="1"/>
  <c r="L2417" i="3"/>
  <c r="K2417" i="3"/>
  <c r="AT2415" i="3"/>
  <c r="N2415" i="3"/>
  <c r="BJ2434" i="3"/>
  <c r="BL2440" i="3"/>
  <c r="BM2445" i="3"/>
  <c r="BJ2447" i="3"/>
  <c r="Y2431" i="3"/>
  <c r="AK2431" i="3"/>
  <c r="AS2431" i="3"/>
  <c r="U2431" i="3"/>
  <c r="BA2431" i="3"/>
  <c r="AC2431" i="3"/>
  <c r="BI2431" i="3"/>
  <c r="O2430" i="3"/>
  <c r="AN2456" i="3"/>
  <c r="AV2456" i="3"/>
  <c r="BD2456" i="3"/>
  <c r="AY2430" i="3"/>
  <c r="L2425" i="3"/>
  <c r="K2425" i="3"/>
  <c r="K2424" i="3"/>
  <c r="K2422" i="3"/>
  <c r="K2416" i="3"/>
  <c r="BL2428" i="3"/>
  <c r="Y2429" i="3"/>
  <c r="BJ2429" i="3" s="1"/>
  <c r="AK2429" i="3"/>
  <c r="BA2429" i="3"/>
  <c r="U2429" i="3"/>
  <c r="AI2430" i="3"/>
  <c r="BM2430" i="3" s="1"/>
  <c r="BK2462" i="3"/>
  <c r="BN2462" i="3"/>
  <c r="BM2462" i="3"/>
  <c r="BJ2462" i="3"/>
  <c r="BL2462" i="3"/>
  <c r="BJ2430" i="3"/>
  <c r="BK2431" i="3"/>
  <c r="BN2431" i="3"/>
  <c r="BM2442" i="3"/>
  <c r="BK2446" i="3"/>
  <c r="BL2443" i="3"/>
  <c r="BJ2443" i="3"/>
  <c r="BM2447" i="3"/>
  <c r="BN2453" i="3"/>
  <c r="BK2453" i="3"/>
  <c r="BL2455" i="3"/>
  <c r="BJ2455" i="3"/>
  <c r="BK2450" i="3"/>
  <c r="BN2450" i="3"/>
  <c r="BL2450" i="3"/>
  <c r="BJ2454" i="3"/>
  <c r="BM2454" i="3"/>
  <c r="O2436" i="3"/>
  <c r="S2436" i="3"/>
  <c r="W2436" i="3"/>
  <c r="AA2436" i="3"/>
  <c r="AE2436" i="3"/>
  <c r="AI2436" i="3"/>
  <c r="AM2436" i="3"/>
  <c r="AQ2436" i="3"/>
  <c r="AU2436" i="3"/>
  <c r="AY2436" i="3"/>
  <c r="BC2436" i="3"/>
  <c r="BG2436" i="3"/>
  <c r="M2436" i="3"/>
  <c r="Q2436" i="3"/>
  <c r="U2436" i="3"/>
  <c r="Y2436" i="3"/>
  <c r="AC2436" i="3"/>
  <c r="AG2436" i="3"/>
  <c r="AK2436" i="3"/>
  <c r="AO2436" i="3"/>
  <c r="AS2436" i="3"/>
  <c r="AW2436" i="3"/>
  <c r="BA2436" i="3"/>
  <c r="BE2436" i="3"/>
  <c r="BI2436" i="3"/>
  <c r="P2436" i="3"/>
  <c r="X2436" i="3"/>
  <c r="AF2436" i="3"/>
  <c r="AN2436" i="3"/>
  <c r="AV2436" i="3"/>
  <c r="BD2436" i="3"/>
  <c r="R2436" i="3"/>
  <c r="Z2436" i="3"/>
  <c r="AH2436" i="3"/>
  <c r="AP2436" i="3"/>
  <c r="AX2436" i="3"/>
  <c r="BF2436" i="3"/>
  <c r="T2436" i="3"/>
  <c r="AB2436" i="3"/>
  <c r="AJ2436" i="3"/>
  <c r="AR2436" i="3"/>
  <c r="AZ2436" i="3"/>
  <c r="BH2436" i="3"/>
  <c r="N2436" i="3"/>
  <c r="V2436" i="3"/>
  <c r="AD2436" i="3"/>
  <c r="AL2436" i="3"/>
  <c r="AT2436" i="3"/>
  <c r="BB2436" i="3"/>
  <c r="BM2435" i="3"/>
  <c r="BM2437" i="3"/>
  <c r="BJ2431" i="3"/>
  <c r="BL2431" i="3"/>
  <c r="BN2430" i="3"/>
  <c r="BK2430" i="3"/>
  <c r="BK2433" i="3"/>
  <c r="BN2433" i="3"/>
  <c r="BJ2435" i="3"/>
  <c r="BK2434" i="3"/>
  <c r="BN2434" i="3"/>
  <c r="BL2434" i="3"/>
  <c r="BL2432" i="3"/>
  <c r="BL2435" i="3"/>
  <c r="BL2437" i="3"/>
  <c r="BK2440" i="3"/>
  <c r="BN2440" i="3"/>
  <c r="O2439" i="3"/>
  <c r="S2439" i="3"/>
  <c r="W2439" i="3"/>
  <c r="AA2439" i="3"/>
  <c r="AE2439" i="3"/>
  <c r="AI2439" i="3"/>
  <c r="AM2439" i="3"/>
  <c r="AQ2439" i="3"/>
  <c r="AU2439" i="3"/>
  <c r="AY2439" i="3"/>
  <c r="BC2439" i="3"/>
  <c r="BG2439" i="3"/>
  <c r="P2439" i="3"/>
  <c r="T2439" i="3"/>
  <c r="X2439" i="3"/>
  <c r="AB2439" i="3"/>
  <c r="AF2439" i="3"/>
  <c r="AJ2439" i="3"/>
  <c r="AN2439" i="3"/>
  <c r="AR2439" i="3"/>
  <c r="AV2439" i="3"/>
  <c r="AZ2439" i="3"/>
  <c r="BD2439" i="3"/>
  <c r="BH2439" i="3"/>
  <c r="M2439" i="3"/>
  <c r="Q2439" i="3"/>
  <c r="U2439" i="3"/>
  <c r="Y2439" i="3"/>
  <c r="AC2439" i="3"/>
  <c r="AG2439" i="3"/>
  <c r="AK2439" i="3"/>
  <c r="AO2439" i="3"/>
  <c r="AS2439" i="3"/>
  <c r="AW2439" i="3"/>
  <c r="BA2439" i="3"/>
  <c r="BE2439" i="3"/>
  <c r="BI2439" i="3"/>
  <c r="Z2439" i="3"/>
  <c r="AP2439" i="3"/>
  <c r="BF2439" i="3"/>
  <c r="N2439" i="3"/>
  <c r="AD2439" i="3"/>
  <c r="AT2439" i="3"/>
  <c r="R2439" i="3"/>
  <c r="AH2439" i="3"/>
  <c r="AX2439" i="3"/>
  <c r="V2439" i="3"/>
  <c r="AL2439" i="3"/>
  <c r="BB2439" i="3"/>
  <c r="BJ2442" i="3"/>
  <c r="BN2442" i="3"/>
  <c r="BK2442" i="3"/>
  <c r="BL2445" i="3"/>
  <c r="BJ2445" i="3"/>
  <c r="O2448" i="3"/>
  <c r="S2448" i="3"/>
  <c r="W2448" i="3"/>
  <c r="AA2448" i="3"/>
  <c r="AE2448" i="3"/>
  <c r="AI2448" i="3"/>
  <c r="AM2448" i="3"/>
  <c r="AQ2448" i="3"/>
  <c r="AU2448" i="3"/>
  <c r="AY2448" i="3"/>
  <c r="BC2448" i="3"/>
  <c r="BG2448" i="3"/>
  <c r="N2448" i="3"/>
  <c r="T2448" i="3"/>
  <c r="Y2448" i="3"/>
  <c r="AD2448" i="3"/>
  <c r="AJ2448" i="3"/>
  <c r="AO2448" i="3"/>
  <c r="AT2448" i="3"/>
  <c r="AZ2448" i="3"/>
  <c r="BE2448" i="3"/>
  <c r="P2448" i="3"/>
  <c r="U2448" i="3"/>
  <c r="Z2448" i="3"/>
  <c r="AF2448" i="3"/>
  <c r="AK2448" i="3"/>
  <c r="AP2448" i="3"/>
  <c r="AV2448" i="3"/>
  <c r="BA2448" i="3"/>
  <c r="BF2448" i="3"/>
  <c r="Q2448" i="3"/>
  <c r="V2448" i="3"/>
  <c r="AB2448" i="3"/>
  <c r="AG2448" i="3"/>
  <c r="AL2448" i="3"/>
  <c r="AR2448" i="3"/>
  <c r="AW2448" i="3"/>
  <c r="BB2448" i="3"/>
  <c r="BH2448" i="3"/>
  <c r="M2448" i="3"/>
  <c r="R2448" i="3"/>
  <c r="X2448" i="3"/>
  <c r="AC2448" i="3"/>
  <c r="AH2448" i="3"/>
  <c r="AN2448" i="3"/>
  <c r="AS2448" i="3"/>
  <c r="AX2448" i="3"/>
  <c r="BD2448" i="3"/>
  <c r="BI2448" i="3"/>
  <c r="BM2444" i="3"/>
  <c r="BL2446" i="3"/>
  <c r="BN2443" i="3"/>
  <c r="BK2443" i="3"/>
  <c r="BL2447" i="3"/>
  <c r="BM2451" i="3"/>
  <c r="BN2455" i="3"/>
  <c r="BK2455" i="3"/>
  <c r="BK2454" i="3"/>
  <c r="BN2454" i="3"/>
  <c r="BL2454" i="3"/>
  <c r="BM2449" i="3"/>
  <c r="O2457" i="3"/>
  <c r="S2457" i="3"/>
  <c r="W2457" i="3"/>
  <c r="AA2457" i="3"/>
  <c r="AE2457" i="3"/>
  <c r="AI2457" i="3"/>
  <c r="AM2457" i="3"/>
  <c r="AQ2457" i="3"/>
  <c r="AU2457" i="3"/>
  <c r="AY2457" i="3"/>
  <c r="BC2457" i="3"/>
  <c r="BG2457" i="3"/>
  <c r="M2457" i="3"/>
  <c r="R2457" i="3"/>
  <c r="X2457" i="3"/>
  <c r="AC2457" i="3"/>
  <c r="AH2457" i="3"/>
  <c r="AN2457" i="3"/>
  <c r="AS2457" i="3"/>
  <c r="AX2457" i="3"/>
  <c r="BD2457" i="3"/>
  <c r="BI2457" i="3"/>
  <c r="P2457" i="3"/>
  <c r="U2457" i="3"/>
  <c r="Z2457" i="3"/>
  <c r="AF2457" i="3"/>
  <c r="AP2457" i="3"/>
  <c r="BA2457" i="3"/>
  <c r="Q2457" i="3"/>
  <c r="V2457" i="3"/>
  <c r="AG2457" i="3"/>
  <c r="AR2457" i="3"/>
  <c r="BH2457" i="3"/>
  <c r="N2457" i="3"/>
  <c r="T2457" i="3"/>
  <c r="Y2457" i="3"/>
  <c r="AD2457" i="3"/>
  <c r="AJ2457" i="3"/>
  <c r="AO2457" i="3"/>
  <c r="AT2457" i="3"/>
  <c r="AZ2457" i="3"/>
  <c r="BE2457" i="3"/>
  <c r="AK2457" i="3"/>
  <c r="AV2457" i="3"/>
  <c r="BF2457" i="3"/>
  <c r="BB2457" i="3"/>
  <c r="AB2457" i="3"/>
  <c r="AL2457" i="3"/>
  <c r="AW2457" i="3"/>
  <c r="BM2431" i="3"/>
  <c r="BM2433" i="3"/>
  <c r="BK2435" i="3"/>
  <c r="BN2435" i="3"/>
  <c r="BN2437" i="3"/>
  <c r="BK2437" i="3"/>
  <c r="BL2442" i="3"/>
  <c r="BN2445" i="3"/>
  <c r="BK2445" i="3"/>
  <c r="BN2444" i="3"/>
  <c r="BK2444" i="3"/>
  <c r="BL2444" i="3"/>
  <c r="BJ2444" i="3"/>
  <c r="BK2447" i="3"/>
  <c r="BN2447" i="3"/>
  <c r="BL2451" i="3"/>
  <c r="BJ2451" i="3"/>
  <c r="BM2453" i="3"/>
  <c r="BL2449" i="3"/>
  <c r="BJ2449" i="3"/>
  <c r="BJ2452" i="3"/>
  <c r="BM2452" i="3"/>
  <c r="BJ2456" i="3"/>
  <c r="BM2456" i="3"/>
  <c r="BN2428" i="3"/>
  <c r="BK2428" i="3"/>
  <c r="BM2434" i="3"/>
  <c r="BN2432" i="3"/>
  <c r="BK2432" i="3"/>
  <c r="BJ2433" i="3"/>
  <c r="BL2433" i="3"/>
  <c r="BK2429" i="3"/>
  <c r="BN2429" i="3"/>
  <c r="O2438" i="3"/>
  <c r="S2438" i="3"/>
  <c r="W2438" i="3"/>
  <c r="AA2438" i="3"/>
  <c r="AE2438" i="3"/>
  <c r="AI2438" i="3"/>
  <c r="AM2438" i="3"/>
  <c r="AQ2438" i="3"/>
  <c r="AU2438" i="3"/>
  <c r="AY2438" i="3"/>
  <c r="BC2438" i="3"/>
  <c r="BG2438" i="3"/>
  <c r="Q2438" i="3"/>
  <c r="V2438" i="3"/>
  <c r="AB2438" i="3"/>
  <c r="AG2438" i="3"/>
  <c r="AL2438" i="3"/>
  <c r="AR2438" i="3"/>
  <c r="AW2438" i="3"/>
  <c r="BB2438" i="3"/>
  <c r="BH2438" i="3"/>
  <c r="M2438" i="3"/>
  <c r="R2438" i="3"/>
  <c r="X2438" i="3"/>
  <c r="AC2438" i="3"/>
  <c r="AH2438" i="3"/>
  <c r="AN2438" i="3"/>
  <c r="AS2438" i="3"/>
  <c r="AX2438" i="3"/>
  <c r="BD2438" i="3"/>
  <c r="BI2438" i="3"/>
  <c r="N2438" i="3"/>
  <c r="T2438" i="3"/>
  <c r="Y2438" i="3"/>
  <c r="AD2438" i="3"/>
  <c r="AJ2438" i="3"/>
  <c r="AO2438" i="3"/>
  <c r="AT2438" i="3"/>
  <c r="AZ2438" i="3"/>
  <c r="BE2438" i="3"/>
  <c r="AF2438" i="3"/>
  <c r="BA2438" i="3"/>
  <c r="P2438" i="3"/>
  <c r="AK2438" i="3"/>
  <c r="BF2438" i="3"/>
  <c r="U2438" i="3"/>
  <c r="AP2438" i="3"/>
  <c r="Z2438" i="3"/>
  <c r="AV2438" i="3"/>
  <c r="BM2429" i="3"/>
  <c r="BJ2428" i="3"/>
  <c r="BJ2437" i="3"/>
  <c r="BM2432" i="3"/>
  <c r="BJ2432" i="3"/>
  <c r="BM2440" i="3"/>
  <c r="O2441" i="3"/>
  <c r="S2441" i="3"/>
  <c r="W2441" i="3"/>
  <c r="AA2441" i="3"/>
  <c r="AE2441" i="3"/>
  <c r="AI2441" i="3"/>
  <c r="AM2441" i="3"/>
  <c r="AQ2441" i="3"/>
  <c r="AU2441" i="3"/>
  <c r="AY2441" i="3"/>
  <c r="BC2441" i="3"/>
  <c r="BG2441" i="3"/>
  <c r="M2441" i="3"/>
  <c r="R2441" i="3"/>
  <c r="X2441" i="3"/>
  <c r="AC2441" i="3"/>
  <c r="AH2441" i="3"/>
  <c r="AN2441" i="3"/>
  <c r="AS2441" i="3"/>
  <c r="AX2441" i="3"/>
  <c r="BD2441" i="3"/>
  <c r="BI2441" i="3"/>
  <c r="N2441" i="3"/>
  <c r="T2441" i="3"/>
  <c r="Y2441" i="3"/>
  <c r="AD2441" i="3"/>
  <c r="AJ2441" i="3"/>
  <c r="AO2441" i="3"/>
  <c r="AT2441" i="3"/>
  <c r="AZ2441" i="3"/>
  <c r="BE2441" i="3"/>
  <c r="P2441" i="3"/>
  <c r="U2441" i="3"/>
  <c r="Z2441" i="3"/>
  <c r="AF2441" i="3"/>
  <c r="AK2441" i="3"/>
  <c r="AP2441" i="3"/>
  <c r="AV2441" i="3"/>
  <c r="BA2441" i="3"/>
  <c r="BF2441" i="3"/>
  <c r="Q2441" i="3"/>
  <c r="V2441" i="3"/>
  <c r="AB2441" i="3"/>
  <c r="AG2441" i="3"/>
  <c r="AL2441" i="3"/>
  <c r="AR2441" i="3"/>
  <c r="AW2441" i="3"/>
  <c r="BB2441" i="3"/>
  <c r="BH2441" i="3"/>
  <c r="BJ2440" i="3"/>
  <c r="BM2443" i="3"/>
  <c r="BN2451" i="3"/>
  <c r="BK2451" i="3"/>
  <c r="BL2453" i="3"/>
  <c r="BJ2453" i="3"/>
  <c r="BM2455" i="3"/>
  <c r="BJ2450" i="3"/>
  <c r="BM2450" i="3"/>
  <c r="BN2449" i="3"/>
  <c r="BK2449" i="3"/>
  <c r="BK2452" i="3"/>
  <c r="BN2452" i="3"/>
  <c r="BL2452" i="3"/>
  <c r="BK2456" i="3"/>
  <c r="BN2456" i="3"/>
  <c r="BL2456" i="3"/>
  <c r="P2426" i="3"/>
  <c r="T2426" i="3"/>
  <c r="X2426" i="3"/>
  <c r="AB2426" i="3"/>
  <c r="AF2426" i="3"/>
  <c r="AJ2426" i="3"/>
  <c r="AN2426" i="3"/>
  <c r="AR2426" i="3"/>
  <c r="AV2426" i="3"/>
  <c r="AZ2426" i="3"/>
  <c r="BD2426" i="3"/>
  <c r="BH2426" i="3"/>
  <c r="M2426" i="3"/>
  <c r="Q2426" i="3"/>
  <c r="U2426" i="3"/>
  <c r="Y2426" i="3"/>
  <c r="AC2426" i="3"/>
  <c r="AG2426" i="3"/>
  <c r="AK2426" i="3"/>
  <c r="AO2426" i="3"/>
  <c r="AS2426" i="3"/>
  <c r="AW2426" i="3"/>
  <c r="BA2426" i="3"/>
  <c r="BE2426" i="3"/>
  <c r="BI2426" i="3"/>
  <c r="N2426" i="3"/>
  <c r="R2426" i="3"/>
  <c r="V2426" i="3"/>
  <c r="Z2426" i="3"/>
  <c r="AD2426" i="3"/>
  <c r="AH2426" i="3"/>
  <c r="AL2426" i="3"/>
  <c r="AP2426" i="3"/>
  <c r="AT2426" i="3"/>
  <c r="AX2426" i="3"/>
  <c r="BB2426" i="3"/>
  <c r="BF2426" i="3"/>
  <c r="S2426" i="3"/>
  <c r="AI2426" i="3"/>
  <c r="W2426" i="3"/>
  <c r="AM2426" i="3"/>
  <c r="BC2426" i="3"/>
  <c r="AA2426" i="3"/>
  <c r="AQ2426" i="3"/>
  <c r="BG2426" i="3"/>
  <c r="O2426" i="3"/>
  <c r="AE2426" i="3"/>
  <c r="AY2426" i="3"/>
  <c r="AU2426" i="3"/>
  <c r="BI2427" i="3"/>
  <c r="BA2427" i="3"/>
  <c r="AG2427" i="3"/>
  <c r="Q2427" i="3"/>
  <c r="BI2425" i="3"/>
  <c r="AS2425" i="3"/>
  <c r="AC2425" i="3"/>
  <c r="M2425" i="3"/>
  <c r="BC2427" i="3"/>
  <c r="AU2427" i="3"/>
  <c r="AK2427" i="3"/>
  <c r="U2427" i="3"/>
  <c r="AS2427" i="3"/>
  <c r="AW2425" i="3"/>
  <c r="AG2425" i="3"/>
  <c r="BG2427" i="3"/>
  <c r="AY2427" i="3"/>
  <c r="AQ2427" i="3"/>
  <c r="AC2427" i="3"/>
  <c r="M2427" i="3"/>
  <c r="BE2427" i="3"/>
  <c r="AW2427" i="3"/>
  <c r="AO2427" i="3"/>
  <c r="BE2425" i="3"/>
  <c r="AO2425" i="3"/>
  <c r="N2427" i="3"/>
  <c r="R2427" i="3"/>
  <c r="V2427" i="3"/>
  <c r="Z2427" i="3"/>
  <c r="AD2427" i="3"/>
  <c r="AH2427" i="3"/>
  <c r="AL2427" i="3"/>
  <c r="AP2427" i="3"/>
  <c r="AT2427" i="3"/>
  <c r="AX2427" i="3"/>
  <c r="BB2427" i="3"/>
  <c r="BF2427" i="3"/>
  <c r="O2427" i="3"/>
  <c r="S2427" i="3"/>
  <c r="W2427" i="3"/>
  <c r="AA2427" i="3"/>
  <c r="AE2427" i="3"/>
  <c r="AI2427" i="3"/>
  <c r="AM2427" i="3"/>
  <c r="P2427" i="3"/>
  <c r="T2427" i="3"/>
  <c r="X2427" i="3"/>
  <c r="AB2427" i="3"/>
  <c r="AF2427" i="3"/>
  <c r="AJ2427" i="3"/>
  <c r="AN2427" i="3"/>
  <c r="AR2427" i="3"/>
  <c r="AV2427" i="3"/>
  <c r="AZ2427" i="3"/>
  <c r="BD2427" i="3"/>
  <c r="BH2427" i="3"/>
  <c r="N2425" i="3"/>
  <c r="R2425" i="3"/>
  <c r="V2425" i="3"/>
  <c r="Z2425" i="3"/>
  <c r="AD2425" i="3"/>
  <c r="AH2425" i="3"/>
  <c r="AL2425" i="3"/>
  <c r="AP2425" i="3"/>
  <c r="AT2425" i="3"/>
  <c r="AX2425" i="3"/>
  <c r="BB2425" i="3"/>
  <c r="BF2425" i="3"/>
  <c r="O2425" i="3"/>
  <c r="S2425" i="3"/>
  <c r="W2425" i="3"/>
  <c r="AA2425" i="3"/>
  <c r="AE2425" i="3"/>
  <c r="AI2425" i="3"/>
  <c r="AM2425" i="3"/>
  <c r="AQ2425" i="3"/>
  <c r="AU2425" i="3"/>
  <c r="AY2425" i="3"/>
  <c r="BC2425" i="3"/>
  <c r="BG2425" i="3"/>
  <c r="P2425" i="3"/>
  <c r="T2425" i="3"/>
  <c r="X2425" i="3"/>
  <c r="AB2425" i="3"/>
  <c r="AF2425" i="3"/>
  <c r="AJ2425" i="3"/>
  <c r="AN2425" i="3"/>
  <c r="AR2425" i="3"/>
  <c r="AV2425" i="3"/>
  <c r="AZ2425" i="3"/>
  <c r="BD2425" i="3"/>
  <c r="BH2425" i="3"/>
  <c r="M2414" i="3"/>
  <c r="Q2414" i="3"/>
  <c r="U2414" i="3"/>
  <c r="Y2414" i="3"/>
  <c r="AC2414" i="3"/>
  <c r="AG2414" i="3"/>
  <c r="AK2414" i="3"/>
  <c r="AO2414" i="3"/>
  <c r="AS2414" i="3"/>
  <c r="AW2414" i="3"/>
  <c r="BA2414" i="3"/>
  <c r="BE2414" i="3"/>
  <c r="BI2414" i="3"/>
  <c r="N2414" i="3"/>
  <c r="R2414" i="3"/>
  <c r="V2414" i="3"/>
  <c r="Z2414" i="3"/>
  <c r="AD2414" i="3"/>
  <c r="AH2414" i="3"/>
  <c r="AL2414" i="3"/>
  <c r="AP2414" i="3"/>
  <c r="AT2414" i="3"/>
  <c r="AX2414" i="3"/>
  <c r="BB2414" i="3"/>
  <c r="BF2414" i="3"/>
  <c r="O2414" i="3"/>
  <c r="S2414" i="3"/>
  <c r="W2414" i="3"/>
  <c r="AA2414" i="3"/>
  <c r="AE2414" i="3"/>
  <c r="AI2414" i="3"/>
  <c r="AM2414" i="3"/>
  <c r="AQ2414" i="3"/>
  <c r="AU2414" i="3"/>
  <c r="AY2414" i="3"/>
  <c r="BC2414" i="3"/>
  <c r="BG2414" i="3"/>
  <c r="P2414" i="3"/>
  <c r="AF2414" i="3"/>
  <c r="AV2414" i="3"/>
  <c r="T2414" i="3"/>
  <c r="AJ2414" i="3"/>
  <c r="AZ2414" i="3"/>
  <c r="X2414" i="3"/>
  <c r="AN2414" i="3"/>
  <c r="BD2414" i="3"/>
  <c r="BF2424" i="3"/>
  <c r="BA2424" i="3"/>
  <c r="AV2424" i="3"/>
  <c r="AP2424" i="3"/>
  <c r="AK2424" i="3"/>
  <c r="AF2424" i="3"/>
  <c r="Z2424" i="3"/>
  <c r="U2424" i="3"/>
  <c r="BB2423" i="3"/>
  <c r="AT2423" i="3"/>
  <c r="AL2423" i="3"/>
  <c r="AD2423" i="3"/>
  <c r="V2423" i="3"/>
  <c r="BE2422" i="3"/>
  <c r="AW2422" i="3"/>
  <c r="AO2422" i="3"/>
  <c r="AG2422" i="3"/>
  <c r="Y2422" i="3"/>
  <c r="BB2421" i="3"/>
  <c r="AT2421" i="3"/>
  <c r="AL2421" i="3"/>
  <c r="AD2421" i="3"/>
  <c r="V2421" i="3"/>
  <c r="AG2420" i="3"/>
  <c r="Y2420" i="3"/>
  <c r="P2416" i="3"/>
  <c r="AF2416" i="3"/>
  <c r="AV2416" i="3"/>
  <c r="T2416" i="3"/>
  <c r="AJ2416" i="3"/>
  <c r="AZ2416" i="3"/>
  <c r="X2416" i="3"/>
  <c r="AN2416" i="3"/>
  <c r="BD2416" i="3"/>
  <c r="BH2414" i="3"/>
  <c r="BI2424" i="3"/>
  <c r="BE2424" i="3"/>
  <c r="AZ2424" i="3"/>
  <c r="AT2424" i="3"/>
  <c r="AO2424" i="3"/>
  <c r="AJ2424" i="3"/>
  <c r="AD2424" i="3"/>
  <c r="Y2424" i="3"/>
  <c r="T2424" i="3"/>
  <c r="O2424" i="3"/>
  <c r="S2424" i="3"/>
  <c r="W2424" i="3"/>
  <c r="AA2424" i="3"/>
  <c r="AE2424" i="3"/>
  <c r="AI2424" i="3"/>
  <c r="AM2424" i="3"/>
  <c r="AQ2424" i="3"/>
  <c r="AU2424" i="3"/>
  <c r="AY2424" i="3"/>
  <c r="BC2424" i="3"/>
  <c r="P2423" i="3"/>
  <c r="T2423" i="3"/>
  <c r="X2423" i="3"/>
  <c r="AB2423" i="3"/>
  <c r="AF2423" i="3"/>
  <c r="AJ2423" i="3"/>
  <c r="AN2423" i="3"/>
  <c r="AR2423" i="3"/>
  <c r="AV2423" i="3"/>
  <c r="AZ2423" i="3"/>
  <c r="BD2423" i="3"/>
  <c r="BH2423" i="3"/>
  <c r="M2423" i="3"/>
  <c r="Q2423" i="3"/>
  <c r="U2423" i="3"/>
  <c r="Y2423" i="3"/>
  <c r="AC2423" i="3"/>
  <c r="AG2423" i="3"/>
  <c r="AK2423" i="3"/>
  <c r="AO2423" i="3"/>
  <c r="AS2423" i="3"/>
  <c r="AW2423" i="3"/>
  <c r="BA2423" i="3"/>
  <c r="BE2423" i="3"/>
  <c r="BI2423" i="3"/>
  <c r="BD2422" i="3"/>
  <c r="AV2422" i="3"/>
  <c r="AN2422" i="3"/>
  <c r="AF2422" i="3"/>
  <c r="X2422" i="3"/>
  <c r="N2422" i="3"/>
  <c r="R2422" i="3"/>
  <c r="V2422" i="3"/>
  <c r="Z2422" i="3"/>
  <c r="AD2422" i="3"/>
  <c r="AH2422" i="3"/>
  <c r="AL2422" i="3"/>
  <c r="AP2422" i="3"/>
  <c r="AT2422" i="3"/>
  <c r="AX2422" i="3"/>
  <c r="BB2422" i="3"/>
  <c r="BF2422" i="3"/>
  <c r="O2422" i="3"/>
  <c r="S2422" i="3"/>
  <c r="W2422" i="3"/>
  <c r="AA2422" i="3"/>
  <c r="AE2422" i="3"/>
  <c r="AI2422" i="3"/>
  <c r="AM2422" i="3"/>
  <c r="AQ2422" i="3"/>
  <c r="AU2422" i="3"/>
  <c r="AY2422" i="3"/>
  <c r="BC2422" i="3"/>
  <c r="BG2422" i="3"/>
  <c r="P2421" i="3"/>
  <c r="T2421" i="3"/>
  <c r="X2421" i="3"/>
  <c r="AB2421" i="3"/>
  <c r="AF2421" i="3"/>
  <c r="AJ2421" i="3"/>
  <c r="AN2421" i="3"/>
  <c r="AR2421" i="3"/>
  <c r="AV2421" i="3"/>
  <c r="AZ2421" i="3"/>
  <c r="BD2421" i="3"/>
  <c r="BH2421" i="3"/>
  <c r="M2421" i="3"/>
  <c r="Q2421" i="3"/>
  <c r="U2421" i="3"/>
  <c r="Y2421" i="3"/>
  <c r="AC2421" i="3"/>
  <c r="AG2421" i="3"/>
  <c r="AK2421" i="3"/>
  <c r="AO2421" i="3"/>
  <c r="AS2421" i="3"/>
  <c r="AW2421" i="3"/>
  <c r="BA2421" i="3"/>
  <c r="BE2421" i="3"/>
  <c r="BI2421" i="3"/>
  <c r="X2418" i="3"/>
  <c r="AN2418" i="3"/>
  <c r="BD2418" i="3"/>
  <c r="AR2414" i="3"/>
  <c r="BH2424" i="3"/>
  <c r="BD2424" i="3"/>
  <c r="AX2424" i="3"/>
  <c r="AS2424" i="3"/>
  <c r="AN2424" i="3"/>
  <c r="AH2424" i="3"/>
  <c r="AC2424" i="3"/>
  <c r="X2424" i="3"/>
  <c r="R2424" i="3"/>
  <c r="M2424" i="3"/>
  <c r="BF2423" i="3"/>
  <c r="AX2423" i="3"/>
  <c r="AP2423" i="3"/>
  <c r="AH2423" i="3"/>
  <c r="Z2423" i="3"/>
  <c r="R2423" i="3"/>
  <c r="BI2422" i="3"/>
  <c r="BA2422" i="3"/>
  <c r="AS2422" i="3"/>
  <c r="AK2422" i="3"/>
  <c r="AC2422" i="3"/>
  <c r="U2422" i="3"/>
  <c r="M2422" i="3"/>
  <c r="BF2421" i="3"/>
  <c r="AX2421" i="3"/>
  <c r="AP2421" i="3"/>
  <c r="AH2421" i="3"/>
  <c r="Z2421" i="3"/>
  <c r="R2421" i="3"/>
  <c r="BH2418" i="3"/>
  <c r="AR2416" i="3"/>
  <c r="AB2414" i="3"/>
  <c r="O2420" i="3"/>
  <c r="O2419" i="3"/>
  <c r="S2419" i="3"/>
  <c r="W2419" i="3"/>
  <c r="AA2419" i="3"/>
  <c r="AE2419" i="3"/>
  <c r="AI2419" i="3"/>
  <c r="AM2419" i="3"/>
  <c r="AQ2419" i="3"/>
  <c r="AU2419" i="3"/>
  <c r="AY2419" i="3"/>
  <c r="BC2419" i="3"/>
  <c r="BG2419" i="3"/>
  <c r="P2419" i="3"/>
  <c r="T2419" i="3"/>
  <c r="X2419" i="3"/>
  <c r="AB2419" i="3"/>
  <c r="AF2419" i="3"/>
  <c r="AJ2419" i="3"/>
  <c r="AN2419" i="3"/>
  <c r="AR2419" i="3"/>
  <c r="AV2419" i="3"/>
  <c r="AZ2419" i="3"/>
  <c r="BD2419" i="3"/>
  <c r="BH2419" i="3"/>
  <c r="M2419" i="3"/>
  <c r="Q2419" i="3"/>
  <c r="U2419" i="3"/>
  <c r="Y2419" i="3"/>
  <c r="AC2419" i="3"/>
  <c r="AG2419" i="3"/>
  <c r="AK2419" i="3"/>
  <c r="AO2419" i="3"/>
  <c r="AS2419" i="3"/>
  <c r="AW2419" i="3"/>
  <c r="BA2419" i="3"/>
  <c r="BE2419" i="3"/>
  <c r="BI2419" i="3"/>
  <c r="M2418" i="3"/>
  <c r="Q2418" i="3"/>
  <c r="U2418" i="3"/>
  <c r="Y2418" i="3"/>
  <c r="AC2418" i="3"/>
  <c r="AG2418" i="3"/>
  <c r="AK2418" i="3"/>
  <c r="AO2418" i="3"/>
  <c r="AS2418" i="3"/>
  <c r="AW2418" i="3"/>
  <c r="BA2418" i="3"/>
  <c r="BE2418" i="3"/>
  <c r="BI2418" i="3"/>
  <c r="N2418" i="3"/>
  <c r="R2418" i="3"/>
  <c r="V2418" i="3"/>
  <c r="Z2418" i="3"/>
  <c r="AD2418" i="3"/>
  <c r="AH2418" i="3"/>
  <c r="AL2418" i="3"/>
  <c r="AP2418" i="3"/>
  <c r="AT2418" i="3"/>
  <c r="AX2418" i="3"/>
  <c r="BB2418" i="3"/>
  <c r="BF2418" i="3"/>
  <c r="O2418" i="3"/>
  <c r="S2418" i="3"/>
  <c r="W2418" i="3"/>
  <c r="AA2418" i="3"/>
  <c r="AE2418" i="3"/>
  <c r="AI2418" i="3"/>
  <c r="AM2418" i="3"/>
  <c r="AQ2418" i="3"/>
  <c r="AU2418" i="3"/>
  <c r="AY2418" i="3"/>
  <c r="BC2418" i="3"/>
  <c r="BG2418" i="3"/>
  <c r="O2417" i="3"/>
  <c r="S2417" i="3"/>
  <c r="W2417" i="3"/>
  <c r="AA2417" i="3"/>
  <c r="AE2417" i="3"/>
  <c r="AI2417" i="3"/>
  <c r="AM2417" i="3"/>
  <c r="AQ2417" i="3"/>
  <c r="AU2417" i="3"/>
  <c r="AY2417" i="3"/>
  <c r="BC2417" i="3"/>
  <c r="BG2417" i="3"/>
  <c r="P2417" i="3"/>
  <c r="T2417" i="3"/>
  <c r="X2417" i="3"/>
  <c r="AB2417" i="3"/>
  <c r="AF2417" i="3"/>
  <c r="AJ2417" i="3"/>
  <c r="AN2417" i="3"/>
  <c r="AR2417" i="3"/>
  <c r="AV2417" i="3"/>
  <c r="AZ2417" i="3"/>
  <c r="BD2417" i="3"/>
  <c r="BH2417" i="3"/>
  <c r="M2417" i="3"/>
  <c r="Q2417" i="3"/>
  <c r="U2417" i="3"/>
  <c r="Y2417" i="3"/>
  <c r="AC2417" i="3"/>
  <c r="AG2417" i="3"/>
  <c r="AK2417" i="3"/>
  <c r="AO2417" i="3"/>
  <c r="AS2417" i="3"/>
  <c r="AW2417" i="3"/>
  <c r="BA2417" i="3"/>
  <c r="BE2417" i="3"/>
  <c r="BI2417" i="3"/>
  <c r="O2415" i="3"/>
  <c r="S2415" i="3"/>
  <c r="W2415" i="3"/>
  <c r="AA2415" i="3"/>
  <c r="AE2415" i="3"/>
  <c r="AI2415" i="3"/>
  <c r="AM2415" i="3"/>
  <c r="AQ2415" i="3"/>
  <c r="AU2415" i="3"/>
  <c r="AY2415" i="3"/>
  <c r="BC2415" i="3"/>
  <c r="BG2415" i="3"/>
  <c r="P2415" i="3"/>
  <c r="T2415" i="3"/>
  <c r="X2415" i="3"/>
  <c r="AB2415" i="3"/>
  <c r="AF2415" i="3"/>
  <c r="AJ2415" i="3"/>
  <c r="AN2415" i="3"/>
  <c r="AR2415" i="3"/>
  <c r="AV2415" i="3"/>
  <c r="AZ2415" i="3"/>
  <c r="BD2415" i="3"/>
  <c r="BH2415" i="3"/>
  <c r="M2415" i="3"/>
  <c r="Q2415" i="3"/>
  <c r="U2415" i="3"/>
  <c r="Y2415" i="3"/>
  <c r="AC2415" i="3"/>
  <c r="AG2415" i="3"/>
  <c r="AK2415" i="3"/>
  <c r="AO2415" i="3"/>
  <c r="AS2415" i="3"/>
  <c r="AW2415" i="3"/>
  <c r="BA2415" i="3"/>
  <c r="BE2415" i="3"/>
  <c r="BI2415" i="3"/>
  <c r="BG2420" i="3"/>
  <c r="BC2420" i="3"/>
  <c r="AY2420" i="3"/>
  <c r="AU2420" i="3"/>
  <c r="AQ2420" i="3"/>
  <c r="AM2420" i="3"/>
  <c r="AI2420" i="3"/>
  <c r="AE2420" i="3"/>
  <c r="AA2420" i="3"/>
  <c r="W2420" i="3"/>
  <c r="S2420" i="3"/>
  <c r="N2420" i="3"/>
  <c r="BB2419" i="3"/>
  <c r="AL2419" i="3"/>
  <c r="V2419" i="3"/>
  <c r="AZ2418" i="3"/>
  <c r="AJ2418" i="3"/>
  <c r="T2418" i="3"/>
  <c r="BB2417" i="3"/>
  <c r="AL2417" i="3"/>
  <c r="V2417" i="3"/>
  <c r="M2416" i="3"/>
  <c r="Q2416" i="3"/>
  <c r="U2416" i="3"/>
  <c r="Y2416" i="3"/>
  <c r="AC2416" i="3"/>
  <c r="AG2416" i="3"/>
  <c r="AK2416" i="3"/>
  <c r="AO2416" i="3"/>
  <c r="AS2416" i="3"/>
  <c r="AW2416" i="3"/>
  <c r="BA2416" i="3"/>
  <c r="BE2416" i="3"/>
  <c r="BI2416" i="3"/>
  <c r="N2416" i="3"/>
  <c r="R2416" i="3"/>
  <c r="V2416" i="3"/>
  <c r="Z2416" i="3"/>
  <c r="AD2416" i="3"/>
  <c r="AH2416" i="3"/>
  <c r="AL2416" i="3"/>
  <c r="AP2416" i="3"/>
  <c r="AT2416" i="3"/>
  <c r="AX2416" i="3"/>
  <c r="BB2416" i="3"/>
  <c r="BF2416" i="3"/>
  <c r="O2416" i="3"/>
  <c r="S2416" i="3"/>
  <c r="W2416" i="3"/>
  <c r="AA2416" i="3"/>
  <c r="AE2416" i="3"/>
  <c r="AI2416" i="3"/>
  <c r="AM2416" i="3"/>
  <c r="AQ2416" i="3"/>
  <c r="AU2416" i="3"/>
  <c r="AY2416" i="3"/>
  <c r="BC2416" i="3"/>
  <c r="BG2416" i="3"/>
  <c r="BB2415" i="3"/>
  <c r="AL2415" i="3"/>
  <c r="V2415" i="3"/>
  <c r="BF2420" i="3"/>
  <c r="BB2420" i="3"/>
  <c r="AX2420" i="3"/>
  <c r="AT2420" i="3"/>
  <c r="AP2420" i="3"/>
  <c r="AL2420" i="3"/>
  <c r="AH2420" i="3"/>
  <c r="AD2420" i="3"/>
  <c r="Z2420" i="3"/>
  <c r="V2420" i="3"/>
  <c r="R2420" i="3"/>
  <c r="M2420" i="3"/>
  <c r="AX2419" i="3"/>
  <c r="AH2419" i="3"/>
  <c r="R2419" i="3"/>
  <c r="AV2418" i="3"/>
  <c r="AF2418" i="3"/>
  <c r="P2418" i="3"/>
  <c r="AX2417" i="3"/>
  <c r="AH2417" i="3"/>
  <c r="R2417" i="3"/>
  <c r="AX2415" i="3"/>
  <c r="AH2415" i="3"/>
  <c r="R2415" i="3"/>
  <c r="E2398" i="3"/>
  <c r="F2398" i="3"/>
  <c r="G2398" i="3"/>
  <c r="H2398" i="3"/>
  <c r="I2398" i="3"/>
  <c r="J2398" i="3"/>
  <c r="E2399" i="3"/>
  <c r="F2399" i="3"/>
  <c r="G2399" i="3"/>
  <c r="H2399" i="3"/>
  <c r="I2399" i="3"/>
  <c r="J2399" i="3"/>
  <c r="E2400" i="3"/>
  <c r="F2400" i="3"/>
  <c r="G2400" i="3"/>
  <c r="H2400" i="3"/>
  <c r="I2400" i="3"/>
  <c r="J2400" i="3"/>
  <c r="E2401" i="3"/>
  <c r="F2401" i="3"/>
  <c r="G2401" i="3"/>
  <c r="H2401" i="3"/>
  <c r="I2401" i="3"/>
  <c r="J2401" i="3"/>
  <c r="E2402" i="3"/>
  <c r="F2402" i="3"/>
  <c r="G2402" i="3"/>
  <c r="H2402" i="3"/>
  <c r="I2402" i="3"/>
  <c r="J2402" i="3"/>
  <c r="E2403" i="3"/>
  <c r="F2403" i="3"/>
  <c r="G2403" i="3"/>
  <c r="H2403" i="3"/>
  <c r="I2403" i="3"/>
  <c r="J2403" i="3"/>
  <c r="E2404" i="3"/>
  <c r="F2404" i="3"/>
  <c r="G2404" i="3"/>
  <c r="H2404" i="3"/>
  <c r="I2404" i="3"/>
  <c r="J2404" i="3"/>
  <c r="E2405" i="3"/>
  <c r="F2405" i="3"/>
  <c r="G2405" i="3"/>
  <c r="H2405" i="3"/>
  <c r="I2405" i="3"/>
  <c r="J2405" i="3"/>
  <c r="E2406" i="3"/>
  <c r="F2406" i="3"/>
  <c r="G2406" i="3"/>
  <c r="H2406" i="3"/>
  <c r="I2406" i="3"/>
  <c r="J2406" i="3"/>
  <c r="K2406" i="3"/>
  <c r="E2407" i="3"/>
  <c r="F2407" i="3"/>
  <c r="G2407" i="3"/>
  <c r="H2407" i="3"/>
  <c r="I2407" i="3"/>
  <c r="J2407" i="3"/>
  <c r="E2408" i="3"/>
  <c r="F2408" i="3"/>
  <c r="G2408" i="3"/>
  <c r="H2408" i="3"/>
  <c r="I2408" i="3"/>
  <c r="J2408" i="3"/>
  <c r="E2409" i="3"/>
  <c r="F2409" i="3"/>
  <c r="G2409" i="3"/>
  <c r="H2409" i="3"/>
  <c r="I2409" i="3"/>
  <c r="J2409" i="3"/>
  <c r="E2410" i="3"/>
  <c r="F2410" i="3"/>
  <c r="G2410" i="3"/>
  <c r="H2410" i="3"/>
  <c r="I2410" i="3"/>
  <c r="J2410" i="3"/>
  <c r="E2411" i="3"/>
  <c r="F2411" i="3"/>
  <c r="G2411" i="3"/>
  <c r="H2411" i="3"/>
  <c r="I2411" i="3"/>
  <c r="J2411" i="3"/>
  <c r="E2412" i="3"/>
  <c r="F2412" i="3"/>
  <c r="G2412" i="3"/>
  <c r="H2412" i="3"/>
  <c r="I2412" i="3"/>
  <c r="J2412" i="3"/>
  <c r="E2413" i="3"/>
  <c r="F2413" i="3"/>
  <c r="G2413" i="3"/>
  <c r="H2413" i="3"/>
  <c r="I2413" i="3"/>
  <c r="J2413" i="3"/>
  <c r="K2400" i="3" l="1"/>
  <c r="L2400" i="3"/>
  <c r="AQ2423" i="3"/>
  <c r="AU2423" i="3"/>
  <c r="L2404" i="3"/>
  <c r="L2402" i="3"/>
  <c r="AD2415" i="3"/>
  <c r="AP2415" i="3"/>
  <c r="K2404" i="3"/>
  <c r="P2404" i="3" s="1"/>
  <c r="Q2425" i="3"/>
  <c r="BM2448" i="3"/>
  <c r="BL2430" i="3"/>
  <c r="BM2446" i="3"/>
  <c r="L2411" i="3"/>
  <c r="K2411" i="3"/>
  <c r="K2410" i="3"/>
  <c r="L2409" i="3"/>
  <c r="K2409" i="3"/>
  <c r="L2407" i="3"/>
  <c r="K2407" i="3"/>
  <c r="K2402" i="3"/>
  <c r="BJ2448" i="3"/>
  <c r="BL2448" i="3"/>
  <c r="BL2429" i="3"/>
  <c r="S2423" i="3"/>
  <c r="S2404" i="3"/>
  <c r="AA2404" i="3"/>
  <c r="AI2404" i="3"/>
  <c r="AQ2404" i="3"/>
  <c r="AY2404" i="3"/>
  <c r="BG2404" i="3"/>
  <c r="U2404" i="3"/>
  <c r="AC2404" i="3"/>
  <c r="AK2404" i="3"/>
  <c r="AS2404" i="3"/>
  <c r="BA2404" i="3"/>
  <c r="BI2404" i="3"/>
  <c r="O2404" i="3"/>
  <c r="W2404" i="3"/>
  <c r="AE2404" i="3"/>
  <c r="AM2404" i="3"/>
  <c r="AU2404" i="3"/>
  <c r="BC2404" i="3"/>
  <c r="Q2404" i="3"/>
  <c r="Y2404" i="3"/>
  <c r="AG2404" i="3"/>
  <c r="AO2404" i="3"/>
  <c r="AW2404" i="3"/>
  <c r="BE2404" i="3"/>
  <c r="P2402" i="3"/>
  <c r="AF2402" i="3"/>
  <c r="AV2402" i="3"/>
  <c r="T2402" i="3"/>
  <c r="AJ2402" i="3"/>
  <c r="AZ2402" i="3"/>
  <c r="X2402" i="3"/>
  <c r="AN2402" i="3"/>
  <c r="BD2402" i="3"/>
  <c r="AB2402" i="3"/>
  <c r="AR2402" i="3"/>
  <c r="BH2402" i="3"/>
  <c r="S2407" i="3"/>
  <c r="AC2407" i="3"/>
  <c r="AO2407" i="3"/>
  <c r="AY2407" i="3"/>
  <c r="BI2407" i="3"/>
  <c r="U2407" i="3"/>
  <c r="AG2407" i="3"/>
  <c r="AQ2407" i="3"/>
  <c r="BA2407" i="3"/>
  <c r="M2407" i="3"/>
  <c r="Y2407" i="3"/>
  <c r="AI2407" i="3"/>
  <c r="AS2407" i="3"/>
  <c r="BE2407" i="3"/>
  <c r="Q2407" i="3"/>
  <c r="AA2407" i="3"/>
  <c r="AK2407" i="3"/>
  <c r="AW2407" i="3"/>
  <c r="BG2407" i="3"/>
  <c r="BI2411" i="3"/>
  <c r="AS2411" i="3"/>
  <c r="AC2411" i="3"/>
  <c r="P2424" i="3"/>
  <c r="V2424" i="3"/>
  <c r="AR2424" i="3"/>
  <c r="AB2424" i="3"/>
  <c r="AW2424" i="3"/>
  <c r="AG2424" i="3"/>
  <c r="BB2424" i="3"/>
  <c r="Q2424" i="3"/>
  <c r="AL2424" i="3"/>
  <c r="BG2424" i="3"/>
  <c r="N2424" i="3"/>
  <c r="AA2421" i="3"/>
  <c r="AY2421" i="3"/>
  <c r="AE2421" i="3"/>
  <c r="K2413" i="3"/>
  <c r="K2412" i="3"/>
  <c r="BE2411" i="3"/>
  <c r="AO2411" i="3"/>
  <c r="Y2411" i="3"/>
  <c r="L2405" i="3"/>
  <c r="K2405" i="3"/>
  <c r="BJ2441" i="3"/>
  <c r="Y2425" i="3"/>
  <c r="BA2425" i="3"/>
  <c r="U2425" i="3"/>
  <c r="AK2425" i="3"/>
  <c r="Z2419" i="3"/>
  <c r="BF2419" i="3"/>
  <c r="AD2419" i="3"/>
  <c r="AP2419" i="3"/>
  <c r="N2419" i="3"/>
  <c r="AT2419" i="3"/>
  <c r="BJ2446" i="3"/>
  <c r="BC2421" i="3"/>
  <c r="AI2421" i="3"/>
  <c r="O2421" i="3"/>
  <c r="AA2423" i="3"/>
  <c r="BC2423" i="3"/>
  <c r="AE2423" i="3"/>
  <c r="BA2411" i="3"/>
  <c r="AK2411" i="3"/>
  <c r="U2411" i="3"/>
  <c r="L2410" i="3"/>
  <c r="L2408" i="3"/>
  <c r="K2408" i="3"/>
  <c r="Y2406" i="3"/>
  <c r="O2406" i="3"/>
  <c r="L2406" i="3"/>
  <c r="AW2406" i="3" s="1"/>
  <c r="K2403" i="3"/>
  <c r="K2401" i="3"/>
  <c r="K2398" i="3"/>
  <c r="BJ2419" i="3"/>
  <c r="BJ2436" i="3"/>
  <c r="BH2416" i="3"/>
  <c r="AB2416" i="3"/>
  <c r="Z2417" i="3"/>
  <c r="BF2417" i="3"/>
  <c r="AD2417" i="3"/>
  <c r="AP2417" i="3"/>
  <c r="N2417" i="3"/>
  <c r="AT2417" i="3"/>
  <c r="AB2418" i="3"/>
  <c r="BG2421" i="3"/>
  <c r="AM2421" i="3"/>
  <c r="S2421" i="3"/>
  <c r="N2421" i="3"/>
  <c r="AY2423" i="3"/>
  <c r="AM2423" i="3"/>
  <c r="O2423" i="3"/>
  <c r="L2412" i="3"/>
  <c r="AW2411" i="3"/>
  <c r="BC2406" i="3"/>
  <c r="AS2406" i="3"/>
  <c r="AG2406" i="3"/>
  <c r="W2406" i="3"/>
  <c r="L2401" i="3"/>
  <c r="Z2401" i="3" s="1"/>
  <c r="K2399" i="3"/>
  <c r="L2398" i="3"/>
  <c r="P2398" i="3" s="1"/>
  <c r="BJ2415" i="3"/>
  <c r="BJ2424" i="3"/>
  <c r="Q2422" i="3"/>
  <c r="AB2422" i="3"/>
  <c r="BH2422" i="3"/>
  <c r="AJ2422" i="3"/>
  <c r="AR2422" i="3"/>
  <c r="T2422" i="3"/>
  <c r="AZ2422" i="3"/>
  <c r="P2420" i="3"/>
  <c r="AB2420" i="3"/>
  <c r="AK2420" i="3"/>
  <c r="AS2420" i="3"/>
  <c r="BA2420" i="3"/>
  <c r="BI2420" i="3"/>
  <c r="T2420" i="3"/>
  <c r="AC2420" i="3"/>
  <c r="AN2420" i="3"/>
  <c r="AV2420" i="3"/>
  <c r="BD2420" i="3"/>
  <c r="U2420" i="3"/>
  <c r="AF2420" i="3"/>
  <c r="AO2420" i="3"/>
  <c r="AW2420" i="3"/>
  <c r="BE2420" i="3"/>
  <c r="X2420" i="3"/>
  <c r="AJ2420" i="3"/>
  <c r="AR2420" i="3"/>
  <c r="AZ2420" i="3"/>
  <c r="BH2420" i="3"/>
  <c r="P2422" i="3"/>
  <c r="AQ2421" i="3"/>
  <c r="W2421" i="3"/>
  <c r="BG2423" i="3"/>
  <c r="AI2423" i="3"/>
  <c r="W2423" i="3"/>
  <c r="BJ2423" i="3" s="1"/>
  <c r="BM2441" i="3"/>
  <c r="BL2438" i="3"/>
  <c r="BK2448" i="3"/>
  <c r="BN2448" i="3"/>
  <c r="BM2439" i="3"/>
  <c r="BK2441" i="3"/>
  <c r="BN2441" i="3"/>
  <c r="BL2441" i="3"/>
  <c r="BJ2438" i="3"/>
  <c r="BJ2457" i="3"/>
  <c r="BM2457" i="3"/>
  <c r="BJ2439" i="3"/>
  <c r="BK2439" i="3"/>
  <c r="BN2439" i="3"/>
  <c r="BL2439" i="3"/>
  <c r="BK2457" i="3"/>
  <c r="BN2457" i="3"/>
  <c r="BL2457" i="3"/>
  <c r="BM2436" i="3"/>
  <c r="BK2438" i="3"/>
  <c r="BN2438" i="3"/>
  <c r="BM2438" i="3"/>
  <c r="BK2436" i="3"/>
  <c r="BN2436" i="3"/>
  <c r="BL2436" i="3"/>
  <c r="BM2415" i="3"/>
  <c r="BL2424" i="3"/>
  <c r="BM2414" i="3"/>
  <c r="BN2427" i="3"/>
  <c r="BK2427" i="3"/>
  <c r="BM2416" i="3"/>
  <c r="BJ2420" i="3"/>
  <c r="BK2415" i="3"/>
  <c r="BN2415" i="3"/>
  <c r="BL2415" i="3"/>
  <c r="BJ2417" i="3"/>
  <c r="BM2417" i="3"/>
  <c r="BM2418" i="3"/>
  <c r="BL2420" i="3"/>
  <c r="BN2423" i="3"/>
  <c r="BK2423" i="3"/>
  <c r="BL2414" i="3"/>
  <c r="BJ2414" i="3"/>
  <c r="BM2427" i="3"/>
  <c r="BJ2416" i="3"/>
  <c r="BM2420" i="3"/>
  <c r="BK2417" i="3"/>
  <c r="BN2417" i="3"/>
  <c r="BL2417" i="3"/>
  <c r="BL2418" i="3"/>
  <c r="BJ2418" i="3"/>
  <c r="BN2421" i="3"/>
  <c r="BK2421" i="3"/>
  <c r="BM2422" i="3"/>
  <c r="BN2414" i="3"/>
  <c r="BK2414" i="3"/>
  <c r="BM2425" i="3"/>
  <c r="BL2427" i="3"/>
  <c r="BJ2427" i="3"/>
  <c r="BL2426" i="3"/>
  <c r="BM2426" i="3"/>
  <c r="BJ2426" i="3"/>
  <c r="BN2420" i="3"/>
  <c r="BK2420" i="3"/>
  <c r="BK2419" i="3"/>
  <c r="BN2419" i="3"/>
  <c r="BL2419" i="3"/>
  <c r="BN2424" i="3"/>
  <c r="BK2424" i="3"/>
  <c r="BL2416" i="3"/>
  <c r="BN2416" i="3"/>
  <c r="BK2416" i="3"/>
  <c r="BN2418" i="3"/>
  <c r="BK2418" i="3"/>
  <c r="BM2419" i="3"/>
  <c r="BN2422" i="3"/>
  <c r="BK2422" i="3"/>
  <c r="BL2422" i="3"/>
  <c r="BJ2422" i="3"/>
  <c r="BM2424" i="3"/>
  <c r="BL2425" i="3"/>
  <c r="BJ2425" i="3"/>
  <c r="BN2425" i="3"/>
  <c r="BK2425" i="3"/>
  <c r="BN2426" i="3"/>
  <c r="BK2426" i="3"/>
  <c r="P2412" i="3"/>
  <c r="T2412" i="3"/>
  <c r="X2412" i="3"/>
  <c r="AB2412" i="3"/>
  <c r="AF2412" i="3"/>
  <c r="AJ2412" i="3"/>
  <c r="AN2412" i="3"/>
  <c r="AR2412" i="3"/>
  <c r="AV2412" i="3"/>
  <c r="AZ2412" i="3"/>
  <c r="BD2412" i="3"/>
  <c r="BH2412" i="3"/>
  <c r="U2412" i="3"/>
  <c r="AK2412" i="3"/>
  <c r="AS2412" i="3"/>
  <c r="BA2412" i="3"/>
  <c r="BI2412" i="3"/>
  <c r="M2412" i="3"/>
  <c r="Q2412" i="3"/>
  <c r="Y2412" i="3"/>
  <c r="AC2412" i="3"/>
  <c r="AG2412" i="3"/>
  <c r="AO2412" i="3"/>
  <c r="AW2412" i="3"/>
  <c r="BE2412" i="3"/>
  <c r="N2412" i="3"/>
  <c r="R2412" i="3"/>
  <c r="V2412" i="3"/>
  <c r="Z2412" i="3"/>
  <c r="AD2412" i="3"/>
  <c r="AH2412" i="3"/>
  <c r="AL2412" i="3"/>
  <c r="AP2412" i="3"/>
  <c r="AT2412" i="3"/>
  <c r="AX2412" i="3"/>
  <c r="BB2412" i="3"/>
  <c r="BF2412" i="3"/>
  <c r="S2412" i="3"/>
  <c r="AI2412" i="3"/>
  <c r="AY2412" i="3"/>
  <c r="W2412" i="3"/>
  <c r="AM2412" i="3"/>
  <c r="BC2412" i="3"/>
  <c r="AA2412" i="3"/>
  <c r="AQ2412" i="3"/>
  <c r="BG2412" i="3"/>
  <c r="O2412" i="3"/>
  <c r="AU2412" i="3"/>
  <c r="AE2412" i="3"/>
  <c r="N2411" i="3"/>
  <c r="R2411" i="3"/>
  <c r="V2411" i="3"/>
  <c r="Z2411" i="3"/>
  <c r="AD2411" i="3"/>
  <c r="AH2411" i="3"/>
  <c r="AL2411" i="3"/>
  <c r="AP2411" i="3"/>
  <c r="AT2411" i="3"/>
  <c r="AX2411" i="3"/>
  <c r="BB2411" i="3"/>
  <c r="BF2411" i="3"/>
  <c r="O2411" i="3"/>
  <c r="S2411" i="3"/>
  <c r="W2411" i="3"/>
  <c r="AA2411" i="3"/>
  <c r="AE2411" i="3"/>
  <c r="AI2411" i="3"/>
  <c r="AM2411" i="3"/>
  <c r="AQ2411" i="3"/>
  <c r="AU2411" i="3"/>
  <c r="AY2411" i="3"/>
  <c r="BC2411" i="3"/>
  <c r="BG2411" i="3"/>
  <c r="P2411" i="3"/>
  <c r="T2411" i="3"/>
  <c r="X2411" i="3"/>
  <c r="AB2411" i="3"/>
  <c r="AF2411" i="3"/>
  <c r="AJ2411" i="3"/>
  <c r="AN2411" i="3"/>
  <c r="AR2411" i="3"/>
  <c r="AV2411" i="3"/>
  <c r="AZ2411" i="3"/>
  <c r="BD2411" i="3"/>
  <c r="BH2411" i="3"/>
  <c r="M2411" i="3"/>
  <c r="Q2411" i="3"/>
  <c r="P2410" i="3"/>
  <c r="T2410" i="3"/>
  <c r="X2410" i="3"/>
  <c r="AB2410" i="3"/>
  <c r="AF2410" i="3"/>
  <c r="AJ2410" i="3"/>
  <c r="AN2410" i="3"/>
  <c r="AR2410" i="3"/>
  <c r="AV2410" i="3"/>
  <c r="AZ2410" i="3"/>
  <c r="BD2410" i="3"/>
  <c r="BH2410" i="3"/>
  <c r="O2410" i="3"/>
  <c r="S2410" i="3"/>
  <c r="W2410" i="3"/>
  <c r="AA2410" i="3"/>
  <c r="AE2410" i="3"/>
  <c r="AI2410" i="3"/>
  <c r="AM2410" i="3"/>
  <c r="AQ2410" i="3"/>
  <c r="AU2410" i="3"/>
  <c r="AY2410" i="3"/>
  <c r="BC2410" i="3"/>
  <c r="BG2410" i="3"/>
  <c r="M2410" i="3"/>
  <c r="Q2410" i="3"/>
  <c r="U2410" i="3"/>
  <c r="Y2410" i="3"/>
  <c r="AC2410" i="3"/>
  <c r="AG2410" i="3"/>
  <c r="AK2410" i="3"/>
  <c r="AO2410" i="3"/>
  <c r="AS2410" i="3"/>
  <c r="AW2410" i="3"/>
  <c r="BA2410" i="3"/>
  <c r="BE2410" i="3"/>
  <c r="BI2410" i="3"/>
  <c r="N2410" i="3"/>
  <c r="R2410" i="3"/>
  <c r="V2410" i="3"/>
  <c r="Z2410" i="3"/>
  <c r="AD2410" i="3"/>
  <c r="AH2410" i="3"/>
  <c r="AL2410" i="3"/>
  <c r="AP2410" i="3"/>
  <c r="AT2410" i="3"/>
  <c r="AX2410" i="3"/>
  <c r="BB2410" i="3"/>
  <c r="BF2410" i="3"/>
  <c r="N2409" i="3"/>
  <c r="R2409" i="3"/>
  <c r="V2409" i="3"/>
  <c r="Z2409" i="3"/>
  <c r="AD2409" i="3"/>
  <c r="AH2409" i="3"/>
  <c r="AL2409" i="3"/>
  <c r="AP2409" i="3"/>
  <c r="AT2409" i="3"/>
  <c r="AX2409" i="3"/>
  <c r="BB2409" i="3"/>
  <c r="BF2409" i="3"/>
  <c r="O2409" i="3"/>
  <c r="S2409" i="3"/>
  <c r="W2409" i="3"/>
  <c r="AA2409" i="3"/>
  <c r="AE2409" i="3"/>
  <c r="AI2409" i="3"/>
  <c r="AM2409" i="3"/>
  <c r="AQ2409" i="3"/>
  <c r="AU2409" i="3"/>
  <c r="AY2409" i="3"/>
  <c r="BC2409" i="3"/>
  <c r="BG2409" i="3"/>
  <c r="P2409" i="3"/>
  <c r="T2409" i="3"/>
  <c r="X2409" i="3"/>
  <c r="AB2409" i="3"/>
  <c r="AF2409" i="3"/>
  <c r="AJ2409" i="3"/>
  <c r="AN2409" i="3"/>
  <c r="AR2409" i="3"/>
  <c r="AV2409" i="3"/>
  <c r="AZ2409" i="3"/>
  <c r="BD2409" i="3"/>
  <c r="BH2409" i="3"/>
  <c r="M2409" i="3"/>
  <c r="Q2409" i="3"/>
  <c r="U2409" i="3"/>
  <c r="Y2409" i="3"/>
  <c r="AC2409" i="3"/>
  <c r="AG2409" i="3"/>
  <c r="AK2409" i="3"/>
  <c r="AO2409" i="3"/>
  <c r="AS2409" i="3"/>
  <c r="AW2409" i="3"/>
  <c r="BA2409" i="3"/>
  <c r="BE2409" i="3"/>
  <c r="BI2409" i="3"/>
  <c r="Q2413" i="3"/>
  <c r="L2413" i="3"/>
  <c r="Y2413" i="3" s="1"/>
  <c r="M2400" i="3"/>
  <c r="Q2400" i="3"/>
  <c r="U2400" i="3"/>
  <c r="Y2400" i="3"/>
  <c r="AC2400" i="3"/>
  <c r="AG2400" i="3"/>
  <c r="AK2400" i="3"/>
  <c r="AO2400" i="3"/>
  <c r="AS2400" i="3"/>
  <c r="AW2400" i="3"/>
  <c r="BA2400" i="3"/>
  <c r="BE2400" i="3"/>
  <c r="BI2400" i="3"/>
  <c r="N2400" i="3"/>
  <c r="R2400" i="3"/>
  <c r="V2400" i="3"/>
  <c r="Z2400" i="3"/>
  <c r="AD2400" i="3"/>
  <c r="AH2400" i="3"/>
  <c r="AL2400" i="3"/>
  <c r="AP2400" i="3"/>
  <c r="AT2400" i="3"/>
  <c r="AX2400" i="3"/>
  <c r="BB2400" i="3"/>
  <c r="BF2400" i="3"/>
  <c r="O2400" i="3"/>
  <c r="S2400" i="3"/>
  <c r="W2400" i="3"/>
  <c r="AA2400" i="3"/>
  <c r="AE2400" i="3"/>
  <c r="AI2400" i="3"/>
  <c r="AM2400" i="3"/>
  <c r="AQ2400" i="3"/>
  <c r="AU2400" i="3"/>
  <c r="AY2400" i="3"/>
  <c r="BC2400" i="3"/>
  <c r="BG2400" i="3"/>
  <c r="P2400" i="3"/>
  <c r="AF2400" i="3"/>
  <c r="AV2400" i="3"/>
  <c r="T2400" i="3"/>
  <c r="AJ2400" i="3"/>
  <c r="AZ2400" i="3"/>
  <c r="X2400" i="3"/>
  <c r="AN2400" i="3"/>
  <c r="BD2400" i="3"/>
  <c r="AB2400" i="3"/>
  <c r="AR2400" i="3"/>
  <c r="BH2400" i="3"/>
  <c r="BI2413" i="3"/>
  <c r="AS2413" i="3"/>
  <c r="AC2413" i="3"/>
  <c r="M2413" i="3"/>
  <c r="BE2413" i="3"/>
  <c r="AO2413" i="3"/>
  <c r="N2413" i="3"/>
  <c r="R2413" i="3"/>
  <c r="V2413" i="3"/>
  <c r="Z2413" i="3"/>
  <c r="AD2413" i="3"/>
  <c r="AH2413" i="3"/>
  <c r="AL2413" i="3"/>
  <c r="AP2413" i="3"/>
  <c r="AT2413" i="3"/>
  <c r="AX2413" i="3"/>
  <c r="BB2413" i="3"/>
  <c r="BF2413" i="3"/>
  <c r="P2413" i="3"/>
  <c r="T2413" i="3"/>
  <c r="X2413" i="3"/>
  <c r="AB2413" i="3"/>
  <c r="AF2413" i="3"/>
  <c r="AJ2413" i="3"/>
  <c r="AN2413" i="3"/>
  <c r="AR2413" i="3"/>
  <c r="AV2413" i="3"/>
  <c r="AZ2413" i="3"/>
  <c r="BD2413" i="3"/>
  <c r="BH2413" i="3"/>
  <c r="O2413" i="3"/>
  <c r="S2413" i="3"/>
  <c r="W2413" i="3"/>
  <c r="AA2413" i="3"/>
  <c r="AE2413" i="3"/>
  <c r="AI2413" i="3"/>
  <c r="AM2413" i="3"/>
  <c r="AQ2413" i="3"/>
  <c r="AU2413" i="3"/>
  <c r="AY2413" i="3"/>
  <c r="BC2413" i="3"/>
  <c r="BG2413" i="3"/>
  <c r="P2408" i="3"/>
  <c r="T2408" i="3"/>
  <c r="X2408" i="3"/>
  <c r="AB2408" i="3"/>
  <c r="AF2408" i="3"/>
  <c r="AJ2408" i="3"/>
  <c r="AN2408" i="3"/>
  <c r="AR2408" i="3"/>
  <c r="Q2408" i="3"/>
  <c r="V2408" i="3"/>
  <c r="AA2408" i="3"/>
  <c r="AG2408" i="3"/>
  <c r="AL2408" i="3"/>
  <c r="AQ2408" i="3"/>
  <c r="AV2408" i="3"/>
  <c r="AZ2408" i="3"/>
  <c r="BD2408" i="3"/>
  <c r="BH2408" i="3"/>
  <c r="AK2408" i="3"/>
  <c r="BC2408" i="3"/>
  <c r="M2408" i="3"/>
  <c r="R2408" i="3"/>
  <c r="W2408" i="3"/>
  <c r="AC2408" i="3"/>
  <c r="AH2408" i="3"/>
  <c r="AM2408" i="3"/>
  <c r="AS2408" i="3"/>
  <c r="AW2408" i="3"/>
  <c r="BA2408" i="3"/>
  <c r="BE2408" i="3"/>
  <c r="BI2408" i="3"/>
  <c r="O2408" i="3"/>
  <c r="U2408" i="3"/>
  <c r="Z2408" i="3"/>
  <c r="AE2408" i="3"/>
  <c r="AP2408" i="3"/>
  <c r="AY2408" i="3"/>
  <c r="BG2408" i="3"/>
  <c r="N2408" i="3"/>
  <c r="S2408" i="3"/>
  <c r="Y2408" i="3"/>
  <c r="AD2408" i="3"/>
  <c r="AI2408" i="3"/>
  <c r="AO2408" i="3"/>
  <c r="AT2408" i="3"/>
  <c r="AX2408" i="3"/>
  <c r="BB2408" i="3"/>
  <c r="BF2408" i="3"/>
  <c r="AU2408" i="3"/>
  <c r="AF2398" i="3"/>
  <c r="N2407" i="3"/>
  <c r="R2407" i="3"/>
  <c r="V2407" i="3"/>
  <c r="Z2407" i="3"/>
  <c r="AD2407" i="3"/>
  <c r="AH2407" i="3"/>
  <c r="AL2407" i="3"/>
  <c r="AP2407" i="3"/>
  <c r="AT2407" i="3"/>
  <c r="AX2407" i="3"/>
  <c r="BB2407" i="3"/>
  <c r="BF2407" i="3"/>
  <c r="P2407" i="3"/>
  <c r="T2407" i="3"/>
  <c r="X2407" i="3"/>
  <c r="AB2407" i="3"/>
  <c r="AF2407" i="3"/>
  <c r="AJ2407" i="3"/>
  <c r="AN2407" i="3"/>
  <c r="AR2407" i="3"/>
  <c r="AV2407" i="3"/>
  <c r="AZ2407" i="3"/>
  <c r="BD2407" i="3"/>
  <c r="BH2407" i="3"/>
  <c r="N2405" i="3"/>
  <c r="R2405" i="3"/>
  <c r="V2405" i="3"/>
  <c r="Z2405" i="3"/>
  <c r="AD2405" i="3"/>
  <c r="AH2405" i="3"/>
  <c r="AL2405" i="3"/>
  <c r="AP2405" i="3"/>
  <c r="AT2405" i="3"/>
  <c r="AX2405" i="3"/>
  <c r="BB2405" i="3"/>
  <c r="BF2405" i="3"/>
  <c r="O2405" i="3"/>
  <c r="S2405" i="3"/>
  <c r="W2405" i="3"/>
  <c r="AA2405" i="3"/>
  <c r="AE2405" i="3"/>
  <c r="AI2405" i="3"/>
  <c r="AM2405" i="3"/>
  <c r="AQ2405" i="3"/>
  <c r="AU2405" i="3"/>
  <c r="AY2405" i="3"/>
  <c r="BC2405" i="3"/>
  <c r="BG2405" i="3"/>
  <c r="P2405" i="3"/>
  <c r="T2405" i="3"/>
  <c r="X2405" i="3"/>
  <c r="AB2405" i="3"/>
  <c r="AF2405" i="3"/>
  <c r="AJ2405" i="3"/>
  <c r="AN2405" i="3"/>
  <c r="AR2405" i="3"/>
  <c r="AV2405" i="3"/>
  <c r="AZ2405" i="3"/>
  <c r="BD2405" i="3"/>
  <c r="BH2405" i="3"/>
  <c r="T2398" i="3"/>
  <c r="AJ2398" i="3"/>
  <c r="AZ2398" i="3"/>
  <c r="X2398" i="3"/>
  <c r="AN2398" i="3"/>
  <c r="BD2398" i="3"/>
  <c r="AB2398" i="3"/>
  <c r="AR2398" i="3"/>
  <c r="BH2398" i="3"/>
  <c r="BC2407" i="3"/>
  <c r="AU2407" i="3"/>
  <c r="AM2407" i="3"/>
  <c r="AE2407" i="3"/>
  <c r="W2407" i="3"/>
  <c r="O2407" i="3"/>
  <c r="BG2406" i="3"/>
  <c r="AY2406" i="3"/>
  <c r="AQ2406" i="3"/>
  <c r="AI2406" i="3"/>
  <c r="AA2406" i="3"/>
  <c r="P2406" i="3"/>
  <c r="T2406" i="3"/>
  <c r="X2406" i="3"/>
  <c r="AB2406" i="3"/>
  <c r="AF2406" i="3"/>
  <c r="AJ2406" i="3"/>
  <c r="AN2406" i="3"/>
  <c r="AR2406" i="3"/>
  <c r="AV2406" i="3"/>
  <c r="AZ2406" i="3"/>
  <c r="BD2406" i="3"/>
  <c r="BH2406" i="3"/>
  <c r="N2406" i="3"/>
  <c r="R2406" i="3"/>
  <c r="V2406" i="3"/>
  <c r="Z2406" i="3"/>
  <c r="AD2406" i="3"/>
  <c r="AH2406" i="3"/>
  <c r="AL2406" i="3"/>
  <c r="AP2406" i="3"/>
  <c r="AT2406" i="3"/>
  <c r="AX2406" i="3"/>
  <c r="BB2406" i="3"/>
  <c r="BF2406" i="3"/>
  <c r="BI2405" i="3"/>
  <c r="AS2405" i="3"/>
  <c r="AC2405" i="3"/>
  <c r="M2405" i="3"/>
  <c r="AV2398" i="3"/>
  <c r="BF2404" i="3"/>
  <c r="BB2404" i="3"/>
  <c r="AX2404" i="3"/>
  <c r="AT2404" i="3"/>
  <c r="AP2404" i="3"/>
  <c r="AL2404" i="3"/>
  <c r="AH2404" i="3"/>
  <c r="AD2404" i="3"/>
  <c r="Z2404" i="3"/>
  <c r="V2404" i="3"/>
  <c r="R2404" i="3"/>
  <c r="M2404" i="3"/>
  <c r="L2403" i="3"/>
  <c r="AP2403" i="3" s="1"/>
  <c r="BF2401" i="3"/>
  <c r="AP2401" i="3"/>
  <c r="O2401" i="3"/>
  <c r="S2401" i="3"/>
  <c r="W2401" i="3"/>
  <c r="AA2401" i="3"/>
  <c r="AE2401" i="3"/>
  <c r="AI2401" i="3"/>
  <c r="AM2401" i="3"/>
  <c r="AQ2401" i="3"/>
  <c r="AU2401" i="3"/>
  <c r="AY2401" i="3"/>
  <c r="BC2401" i="3"/>
  <c r="BG2401" i="3"/>
  <c r="P2401" i="3"/>
  <c r="T2401" i="3"/>
  <c r="X2401" i="3"/>
  <c r="AB2401" i="3"/>
  <c r="AF2401" i="3"/>
  <c r="AJ2401" i="3"/>
  <c r="AN2401" i="3"/>
  <c r="AR2401" i="3"/>
  <c r="AV2401" i="3"/>
  <c r="AZ2401" i="3"/>
  <c r="BD2401" i="3"/>
  <c r="BH2401" i="3"/>
  <c r="M2401" i="3"/>
  <c r="Q2401" i="3"/>
  <c r="U2401" i="3"/>
  <c r="Y2401" i="3"/>
  <c r="AC2401" i="3"/>
  <c r="AG2401" i="3"/>
  <c r="AK2401" i="3"/>
  <c r="AO2401" i="3"/>
  <c r="AS2401" i="3"/>
  <c r="AW2401" i="3"/>
  <c r="BA2401" i="3"/>
  <c r="BE2401" i="3"/>
  <c r="BI2401" i="3"/>
  <c r="BH2404" i="3"/>
  <c r="BD2404" i="3"/>
  <c r="AZ2404" i="3"/>
  <c r="AV2404" i="3"/>
  <c r="AR2404" i="3"/>
  <c r="AN2404" i="3"/>
  <c r="AJ2404" i="3"/>
  <c r="AF2404" i="3"/>
  <c r="AB2404" i="3"/>
  <c r="X2404" i="3"/>
  <c r="T2404" i="3"/>
  <c r="N2404" i="3"/>
  <c r="M2402" i="3"/>
  <c r="Q2402" i="3"/>
  <c r="U2402" i="3"/>
  <c r="Y2402" i="3"/>
  <c r="AC2402" i="3"/>
  <c r="AG2402" i="3"/>
  <c r="AK2402" i="3"/>
  <c r="AO2402" i="3"/>
  <c r="AS2402" i="3"/>
  <c r="AW2402" i="3"/>
  <c r="BA2402" i="3"/>
  <c r="BE2402" i="3"/>
  <c r="BI2402" i="3"/>
  <c r="N2402" i="3"/>
  <c r="R2402" i="3"/>
  <c r="V2402" i="3"/>
  <c r="Z2402" i="3"/>
  <c r="AD2402" i="3"/>
  <c r="AH2402" i="3"/>
  <c r="AL2402" i="3"/>
  <c r="AP2402" i="3"/>
  <c r="AT2402" i="3"/>
  <c r="AX2402" i="3"/>
  <c r="BB2402" i="3"/>
  <c r="BF2402" i="3"/>
  <c r="O2402" i="3"/>
  <c r="S2402" i="3"/>
  <c r="W2402" i="3"/>
  <c r="AA2402" i="3"/>
  <c r="AE2402" i="3"/>
  <c r="AI2402" i="3"/>
  <c r="AM2402" i="3"/>
  <c r="AQ2402" i="3"/>
  <c r="AU2402" i="3"/>
  <c r="AY2402" i="3"/>
  <c r="BC2402" i="3"/>
  <c r="BG2402" i="3"/>
  <c r="AX2401" i="3"/>
  <c r="AH2401" i="3"/>
  <c r="R2401" i="3"/>
  <c r="L2399" i="3"/>
  <c r="S2399" i="3" s="1"/>
  <c r="M2398" i="3"/>
  <c r="Q2398" i="3"/>
  <c r="U2398" i="3"/>
  <c r="Y2398" i="3"/>
  <c r="AC2398" i="3"/>
  <c r="AG2398" i="3"/>
  <c r="AK2398" i="3"/>
  <c r="AO2398" i="3"/>
  <c r="AS2398" i="3"/>
  <c r="AW2398" i="3"/>
  <c r="BA2398" i="3"/>
  <c r="BE2398" i="3"/>
  <c r="BI2398" i="3"/>
  <c r="N2398" i="3"/>
  <c r="R2398" i="3"/>
  <c r="V2398" i="3"/>
  <c r="Z2398" i="3"/>
  <c r="AD2398" i="3"/>
  <c r="AH2398" i="3"/>
  <c r="AL2398" i="3"/>
  <c r="AP2398" i="3"/>
  <c r="AT2398" i="3"/>
  <c r="AX2398" i="3"/>
  <c r="BB2398" i="3"/>
  <c r="BF2398" i="3"/>
  <c r="O2398" i="3"/>
  <c r="S2398" i="3"/>
  <c r="W2398" i="3"/>
  <c r="AA2398" i="3"/>
  <c r="AE2398" i="3"/>
  <c r="AI2398" i="3"/>
  <c r="AM2398" i="3"/>
  <c r="AQ2398" i="3"/>
  <c r="AU2398" i="3"/>
  <c r="AY2398" i="3"/>
  <c r="BC2398" i="3"/>
  <c r="BG2398" i="3"/>
  <c r="E2384" i="3"/>
  <c r="F2384" i="3"/>
  <c r="G2384" i="3"/>
  <c r="H2384" i="3"/>
  <c r="I2384" i="3"/>
  <c r="J2384" i="3"/>
  <c r="E2385" i="3"/>
  <c r="F2385" i="3"/>
  <c r="G2385" i="3"/>
  <c r="H2385" i="3"/>
  <c r="I2385" i="3"/>
  <c r="J2385" i="3"/>
  <c r="E2386" i="3"/>
  <c r="F2386" i="3"/>
  <c r="G2386" i="3"/>
  <c r="H2386" i="3"/>
  <c r="I2386" i="3"/>
  <c r="J2386" i="3"/>
  <c r="K2386" i="3"/>
  <c r="E2387" i="3"/>
  <c r="F2387" i="3"/>
  <c r="G2387" i="3"/>
  <c r="H2387" i="3"/>
  <c r="I2387" i="3"/>
  <c r="J2387" i="3"/>
  <c r="E2388" i="3"/>
  <c r="F2388" i="3"/>
  <c r="G2388" i="3"/>
  <c r="H2388" i="3"/>
  <c r="I2388" i="3"/>
  <c r="J2388" i="3"/>
  <c r="E2389" i="3"/>
  <c r="F2389" i="3"/>
  <c r="G2389" i="3"/>
  <c r="H2389" i="3"/>
  <c r="I2389" i="3"/>
  <c r="J2389" i="3"/>
  <c r="E2390" i="3"/>
  <c r="F2390" i="3"/>
  <c r="K2390" i="3" s="1"/>
  <c r="G2390" i="3"/>
  <c r="H2390" i="3"/>
  <c r="I2390" i="3"/>
  <c r="J2390" i="3"/>
  <c r="E2391" i="3"/>
  <c r="F2391" i="3"/>
  <c r="G2391" i="3"/>
  <c r="H2391" i="3"/>
  <c r="I2391" i="3"/>
  <c r="J2391" i="3"/>
  <c r="E2392" i="3"/>
  <c r="F2392" i="3"/>
  <c r="G2392" i="3"/>
  <c r="H2392" i="3"/>
  <c r="I2392" i="3"/>
  <c r="J2392" i="3"/>
  <c r="L2392" i="3" s="1"/>
  <c r="E2393" i="3"/>
  <c r="F2393" i="3"/>
  <c r="G2393" i="3"/>
  <c r="H2393" i="3"/>
  <c r="I2393" i="3"/>
  <c r="J2393" i="3"/>
  <c r="E2394" i="3"/>
  <c r="F2394" i="3"/>
  <c r="G2394" i="3"/>
  <c r="H2394" i="3"/>
  <c r="I2394" i="3"/>
  <c r="J2394" i="3"/>
  <c r="E2395" i="3"/>
  <c r="F2395" i="3"/>
  <c r="G2395" i="3"/>
  <c r="H2395" i="3"/>
  <c r="I2395" i="3"/>
  <c r="J2395" i="3"/>
  <c r="E2396" i="3"/>
  <c r="F2396" i="3"/>
  <c r="G2396" i="3"/>
  <c r="H2396" i="3"/>
  <c r="I2396" i="3"/>
  <c r="J2396" i="3"/>
  <c r="E2397" i="3"/>
  <c r="F2397" i="3"/>
  <c r="G2397" i="3"/>
  <c r="H2397" i="3"/>
  <c r="I2397" i="3"/>
  <c r="J2397" i="3"/>
  <c r="AG2411" i="3" l="1"/>
  <c r="K2391" i="3"/>
  <c r="L2386" i="3"/>
  <c r="L2384" i="3"/>
  <c r="BM2423" i="3"/>
  <c r="BL2423" i="3"/>
  <c r="BE2406" i="3"/>
  <c r="BK2407" i="3"/>
  <c r="AG2413" i="3"/>
  <c r="L2391" i="3"/>
  <c r="BM2404" i="3"/>
  <c r="U2413" i="3"/>
  <c r="BJ2421" i="3"/>
  <c r="BL2421" i="3"/>
  <c r="AZ2386" i="3"/>
  <c r="BL2407" i="3"/>
  <c r="BM2421" i="3"/>
  <c r="AK2406" i="3"/>
  <c r="BL2398" i="3"/>
  <c r="BA2399" i="3"/>
  <c r="AN2399" i="3"/>
  <c r="W2399" i="3"/>
  <c r="BA2413" i="3"/>
  <c r="AC2406" i="3"/>
  <c r="M2406" i="3"/>
  <c r="L2396" i="3"/>
  <c r="L2394" i="3"/>
  <c r="AK2399" i="3"/>
  <c r="X2399" i="3"/>
  <c r="AT2399" i="3"/>
  <c r="AD2401" i="3"/>
  <c r="AL2401" i="3"/>
  <c r="N2401" i="3"/>
  <c r="AT2401" i="3"/>
  <c r="V2401" i="3"/>
  <c r="BB2401" i="3"/>
  <c r="BJ2401" i="3" s="1"/>
  <c r="Q2405" i="3"/>
  <c r="AK2405" i="3"/>
  <c r="BE2405" i="3"/>
  <c r="U2405" i="3"/>
  <c r="BL2405" i="3" s="1"/>
  <c r="AO2405" i="3"/>
  <c r="Y2405" i="3"/>
  <c r="AW2405" i="3"/>
  <c r="AG2405" i="3"/>
  <c r="BA2405" i="3"/>
  <c r="AM2406" i="3"/>
  <c r="K2388" i="3"/>
  <c r="BL2402" i="3"/>
  <c r="U2399" i="3"/>
  <c r="BC2399" i="3"/>
  <c r="L2390" i="3"/>
  <c r="AL2399" i="3"/>
  <c r="BD2399" i="3"/>
  <c r="AM2399" i="3"/>
  <c r="BL2404" i="3"/>
  <c r="BL2412" i="3"/>
  <c r="S2406" i="3"/>
  <c r="U2406" i="3"/>
  <c r="AE2406" i="3"/>
  <c r="AO2406" i="3"/>
  <c r="BJ2406" i="3" s="1"/>
  <c r="BA2406" i="3"/>
  <c r="AU2406" i="3"/>
  <c r="Q2406" i="3"/>
  <c r="BI2406" i="3"/>
  <c r="N2403" i="3"/>
  <c r="Q2403" i="3"/>
  <c r="AJ2403" i="3"/>
  <c r="AY2403" i="3"/>
  <c r="BJ2407" i="3"/>
  <c r="BN2411" i="3"/>
  <c r="BK2411" i="3"/>
  <c r="BN2398" i="3"/>
  <c r="BK2398" i="3"/>
  <c r="BB2399" i="3"/>
  <c r="BN2402" i="3"/>
  <c r="BK2402" i="3"/>
  <c r="AW2399" i="3"/>
  <c r="AG2399" i="3"/>
  <c r="Q2399" i="3"/>
  <c r="AZ2399" i="3"/>
  <c r="AJ2399" i="3"/>
  <c r="T2399" i="3"/>
  <c r="AY2399" i="3"/>
  <c r="AI2399" i="3"/>
  <c r="BN2401" i="3"/>
  <c r="BL2401" i="3"/>
  <c r="BN2404" i="3"/>
  <c r="BK2404" i="3"/>
  <c r="AL2403" i="3"/>
  <c r="R2403" i="3"/>
  <c r="BI2403" i="3"/>
  <c r="AS2403" i="3"/>
  <c r="AC2403" i="3"/>
  <c r="M2403" i="3"/>
  <c r="AV2403" i="3"/>
  <c r="AF2403" i="3"/>
  <c r="P2403" i="3"/>
  <c r="AU2403" i="3"/>
  <c r="AE2403" i="3"/>
  <c r="O2403" i="3"/>
  <c r="Z2403" i="3"/>
  <c r="BJ2408" i="3"/>
  <c r="BL2400" i="3"/>
  <c r="BJ2400" i="3"/>
  <c r="BN2409" i="3"/>
  <c r="BK2409" i="3"/>
  <c r="BL2409" i="3"/>
  <c r="BJ2409" i="3"/>
  <c r="BJ2410" i="3"/>
  <c r="BM2410" i="3"/>
  <c r="AW2413" i="3"/>
  <c r="BM2412" i="3"/>
  <c r="BJ2412" i="3"/>
  <c r="BN2412" i="3"/>
  <c r="BK2412" i="3"/>
  <c r="BB2403" i="3"/>
  <c r="AG2403" i="3"/>
  <c r="BL2408" i="3"/>
  <c r="BM2400" i="3"/>
  <c r="Z2399" i="3"/>
  <c r="AP2399" i="3"/>
  <c r="BF2399" i="3"/>
  <c r="R2399" i="3"/>
  <c r="AH2399" i="3"/>
  <c r="AX2399" i="3"/>
  <c r="BJ2404" i="3"/>
  <c r="BI2399" i="3"/>
  <c r="AS2399" i="3"/>
  <c r="AC2399" i="3"/>
  <c r="M2399" i="3"/>
  <c r="AV2399" i="3"/>
  <c r="AF2399" i="3"/>
  <c r="P2399" i="3"/>
  <c r="AU2399" i="3"/>
  <c r="AE2399" i="3"/>
  <c r="O2399" i="3"/>
  <c r="BF2403" i="3"/>
  <c r="BK2406" i="3"/>
  <c r="V2403" i="3"/>
  <c r="AT2403" i="3"/>
  <c r="BE2403" i="3"/>
  <c r="AO2403" i="3"/>
  <c r="Y2403" i="3"/>
  <c r="BH2403" i="3"/>
  <c r="AR2403" i="3"/>
  <c r="AB2403" i="3"/>
  <c r="BG2403" i="3"/>
  <c r="AQ2403" i="3"/>
  <c r="AA2403" i="3"/>
  <c r="BM2405" i="3"/>
  <c r="N2399" i="3"/>
  <c r="BN2413" i="3"/>
  <c r="BK2413" i="3"/>
  <c r="BN2400" i="3"/>
  <c r="BK2400" i="3"/>
  <c r="BK2410" i="3"/>
  <c r="BN2410" i="3"/>
  <c r="BL2410" i="3"/>
  <c r="BJ2398" i="3"/>
  <c r="BJ2402" i="3"/>
  <c r="BM2401" i="3"/>
  <c r="AH2403" i="3"/>
  <c r="AW2403" i="3"/>
  <c r="AZ2403" i="3"/>
  <c r="T2403" i="3"/>
  <c r="AI2403" i="3"/>
  <c r="S2403" i="3"/>
  <c r="BN2407" i="3"/>
  <c r="BM2408" i="3"/>
  <c r="BM2409" i="3"/>
  <c r="BL2411" i="3"/>
  <c r="BJ2411" i="3"/>
  <c r="BM2398" i="3"/>
  <c r="V2399" i="3"/>
  <c r="BM2402" i="3"/>
  <c r="BE2399" i="3"/>
  <c r="AO2399" i="3"/>
  <c r="Y2399" i="3"/>
  <c r="BH2399" i="3"/>
  <c r="AR2399" i="3"/>
  <c r="AB2399" i="3"/>
  <c r="BG2399" i="3"/>
  <c r="AQ2399" i="3"/>
  <c r="AA2399" i="3"/>
  <c r="AD2399" i="3"/>
  <c r="BN2405" i="3"/>
  <c r="BK2405" i="3"/>
  <c r="AX2403" i="3"/>
  <c r="AD2403" i="3"/>
  <c r="BA2403" i="3"/>
  <c r="AK2403" i="3"/>
  <c r="U2403" i="3"/>
  <c r="BD2403" i="3"/>
  <c r="AN2403" i="3"/>
  <c r="X2403" i="3"/>
  <c r="BC2403" i="3"/>
  <c r="AM2403" i="3"/>
  <c r="W2403" i="3"/>
  <c r="BJ2405" i="3"/>
  <c r="BM2407" i="3"/>
  <c r="BN2408" i="3"/>
  <c r="BK2408" i="3"/>
  <c r="BJ2413" i="3"/>
  <c r="AK2413" i="3"/>
  <c r="BL2413" i="3" s="1"/>
  <c r="BM2411" i="3"/>
  <c r="K2394" i="3"/>
  <c r="AA2394" i="3" s="1"/>
  <c r="T2386" i="3"/>
  <c r="K2395" i="3"/>
  <c r="K2392" i="3"/>
  <c r="AZ2392" i="3" s="1"/>
  <c r="AJ2390" i="3"/>
  <c r="L2393" i="3"/>
  <c r="K2393" i="3"/>
  <c r="AA2393" i="3" s="1"/>
  <c r="L2388" i="3"/>
  <c r="K2384" i="3"/>
  <c r="AA2384" i="3" s="1"/>
  <c r="BC2391" i="3"/>
  <c r="AE2391" i="3"/>
  <c r="W2391" i="3"/>
  <c r="P2394" i="3"/>
  <c r="AQ2394" i="3"/>
  <c r="U2394" i="3"/>
  <c r="AR2388" i="3"/>
  <c r="AZ2388" i="3"/>
  <c r="AB2388" i="3"/>
  <c r="T2388" i="3"/>
  <c r="BH2388" i="3"/>
  <c r="L2395" i="3"/>
  <c r="AR2390" i="3"/>
  <c r="AR2386" i="3"/>
  <c r="L2397" i="3"/>
  <c r="K2397" i="3"/>
  <c r="T2397" i="3" s="1"/>
  <c r="K2396" i="3"/>
  <c r="Z2396" i="3" s="1"/>
  <c r="AR2392" i="3"/>
  <c r="AF2394" i="3"/>
  <c r="S2384" i="3"/>
  <c r="AQ2384" i="3"/>
  <c r="AY2384" i="3"/>
  <c r="AZ2384" i="3"/>
  <c r="AB2384" i="3"/>
  <c r="AR2384" i="3"/>
  <c r="P2397" i="3"/>
  <c r="AV2397" i="3"/>
  <c r="N2397" i="3"/>
  <c r="AD2397" i="3"/>
  <c r="AT2397" i="3"/>
  <c r="AI2397" i="3"/>
  <c r="Q2397" i="3"/>
  <c r="U2397" i="3"/>
  <c r="BA2397" i="3"/>
  <c r="AE2397" i="3"/>
  <c r="BG2397" i="3"/>
  <c r="BI2397" i="3"/>
  <c r="N2396" i="3"/>
  <c r="R2396" i="3"/>
  <c r="V2396" i="3"/>
  <c r="AD2396" i="3"/>
  <c r="AH2396" i="3"/>
  <c r="AL2396" i="3"/>
  <c r="AT2396" i="3"/>
  <c r="AX2396" i="3"/>
  <c r="BB2396" i="3"/>
  <c r="BF2396" i="3"/>
  <c r="P2396" i="3"/>
  <c r="T2396" i="3"/>
  <c r="X2396" i="3"/>
  <c r="AB2396" i="3"/>
  <c r="AF2396" i="3"/>
  <c r="AJ2396" i="3"/>
  <c r="AN2396" i="3"/>
  <c r="AR2396" i="3"/>
  <c r="AV2396" i="3"/>
  <c r="AZ2396" i="3"/>
  <c r="BD2396" i="3"/>
  <c r="BH2396" i="3"/>
  <c r="O2396" i="3"/>
  <c r="W2396" i="3"/>
  <c r="AE2396" i="3"/>
  <c r="AM2396" i="3"/>
  <c r="AU2396" i="3"/>
  <c r="BC2396" i="3"/>
  <c r="M2396" i="3"/>
  <c r="U2396" i="3"/>
  <c r="AC2396" i="3"/>
  <c r="AK2396" i="3"/>
  <c r="AS2396" i="3"/>
  <c r="Q2396" i="3"/>
  <c r="Y2396" i="3"/>
  <c r="AG2396" i="3"/>
  <c r="AO2396" i="3"/>
  <c r="AW2396" i="3"/>
  <c r="BE2396" i="3"/>
  <c r="S2396" i="3"/>
  <c r="AA2396" i="3"/>
  <c r="AI2396" i="3"/>
  <c r="AQ2396" i="3"/>
  <c r="AY2396" i="3"/>
  <c r="BG2396" i="3"/>
  <c r="BA2396" i="3"/>
  <c r="BI2396" i="3"/>
  <c r="AF2392" i="3"/>
  <c r="S2391" i="3"/>
  <c r="AA2391" i="3"/>
  <c r="AI2391" i="3"/>
  <c r="AQ2391" i="3"/>
  <c r="AY2391" i="3"/>
  <c r="BG2391" i="3"/>
  <c r="N2391" i="3"/>
  <c r="V2391" i="3"/>
  <c r="AD2391" i="3"/>
  <c r="AL2391" i="3"/>
  <c r="AT2391" i="3"/>
  <c r="BB2391" i="3"/>
  <c r="M2390" i="3"/>
  <c r="N2390" i="3"/>
  <c r="R2390" i="3"/>
  <c r="V2390" i="3"/>
  <c r="Z2390" i="3"/>
  <c r="AD2390" i="3"/>
  <c r="AH2390" i="3"/>
  <c r="AL2390" i="3"/>
  <c r="AP2390" i="3"/>
  <c r="AT2390" i="3"/>
  <c r="AX2390" i="3"/>
  <c r="BB2390" i="3"/>
  <c r="BF2390" i="3"/>
  <c r="O2390" i="3"/>
  <c r="S2390" i="3"/>
  <c r="W2390" i="3"/>
  <c r="AA2390" i="3"/>
  <c r="AE2390" i="3"/>
  <c r="AI2390" i="3"/>
  <c r="AM2390" i="3"/>
  <c r="AQ2390" i="3"/>
  <c r="AU2390" i="3"/>
  <c r="AY2390" i="3"/>
  <c r="BC2390" i="3"/>
  <c r="BG2390" i="3"/>
  <c r="U2390" i="3"/>
  <c r="AC2390" i="3"/>
  <c r="AK2390" i="3"/>
  <c r="AS2390" i="3"/>
  <c r="BA2390" i="3"/>
  <c r="BI2390" i="3"/>
  <c r="P2390" i="3"/>
  <c r="X2390" i="3"/>
  <c r="AF2390" i="3"/>
  <c r="AN2390" i="3"/>
  <c r="AV2390" i="3"/>
  <c r="BD2390" i="3"/>
  <c r="Q2390" i="3"/>
  <c r="Y2390" i="3"/>
  <c r="AG2390" i="3"/>
  <c r="AO2390" i="3"/>
  <c r="AW2390" i="3"/>
  <c r="BE2390" i="3"/>
  <c r="AE2395" i="3"/>
  <c r="AA2395" i="3"/>
  <c r="AB2395" i="3"/>
  <c r="AR2395" i="3"/>
  <c r="BH2395" i="3"/>
  <c r="Y2395" i="3"/>
  <c r="AO2395" i="3"/>
  <c r="BE2395" i="3"/>
  <c r="V2395" i="3"/>
  <c r="AL2395" i="3"/>
  <c r="BB2395" i="3"/>
  <c r="BG2394" i="3"/>
  <c r="AK2394" i="3"/>
  <c r="Y2393" i="3"/>
  <c r="AU2391" i="3"/>
  <c r="O2391" i="3"/>
  <c r="BH2390" i="3"/>
  <c r="AB2390" i="3"/>
  <c r="BA2394" i="3"/>
  <c r="N2394" i="3"/>
  <c r="R2394" i="3"/>
  <c r="V2394" i="3"/>
  <c r="Z2394" i="3"/>
  <c r="AD2394" i="3"/>
  <c r="AH2394" i="3"/>
  <c r="AL2394" i="3"/>
  <c r="AP2394" i="3"/>
  <c r="AT2394" i="3"/>
  <c r="AX2394" i="3"/>
  <c r="BB2394" i="3"/>
  <c r="BF2394" i="3"/>
  <c r="Q2394" i="3"/>
  <c r="W2394" i="3"/>
  <c r="AB2394" i="3"/>
  <c r="AG2394" i="3"/>
  <c r="AM2394" i="3"/>
  <c r="AR2394" i="3"/>
  <c r="AW2394" i="3"/>
  <c r="BC2394" i="3"/>
  <c r="BH2394" i="3"/>
  <c r="M2394" i="3"/>
  <c r="S2394" i="3"/>
  <c r="X2394" i="3"/>
  <c r="AC2394" i="3"/>
  <c r="AI2394" i="3"/>
  <c r="AN2394" i="3"/>
  <c r="AS2394" i="3"/>
  <c r="AY2394" i="3"/>
  <c r="BD2394" i="3"/>
  <c r="BI2394" i="3"/>
  <c r="O2394" i="3"/>
  <c r="T2394" i="3"/>
  <c r="Y2394" i="3"/>
  <c r="AE2394" i="3"/>
  <c r="AJ2394" i="3"/>
  <c r="AO2394" i="3"/>
  <c r="AU2394" i="3"/>
  <c r="AZ2394" i="3"/>
  <c r="BE2394" i="3"/>
  <c r="AB2392" i="3"/>
  <c r="AM2391" i="3"/>
  <c r="AZ2390" i="3"/>
  <c r="T2390" i="3"/>
  <c r="AG2392" i="3"/>
  <c r="S2386" i="3"/>
  <c r="AA2386" i="3"/>
  <c r="AI2386" i="3"/>
  <c r="AQ2386" i="3"/>
  <c r="AY2386" i="3"/>
  <c r="BG2386" i="3"/>
  <c r="AV2393" i="3"/>
  <c r="V2392" i="3"/>
  <c r="AL2392" i="3"/>
  <c r="BB2392" i="3"/>
  <c r="W2392" i="3"/>
  <c r="AM2392" i="3"/>
  <c r="BC2392" i="3"/>
  <c r="P2391" i="3"/>
  <c r="T2391" i="3"/>
  <c r="X2391" i="3"/>
  <c r="AB2391" i="3"/>
  <c r="AF2391" i="3"/>
  <c r="AJ2391" i="3"/>
  <c r="AN2391" i="3"/>
  <c r="AR2391" i="3"/>
  <c r="AV2391" i="3"/>
  <c r="AZ2391" i="3"/>
  <c r="BD2391" i="3"/>
  <c r="BH2391" i="3"/>
  <c r="M2391" i="3"/>
  <c r="Q2391" i="3"/>
  <c r="U2391" i="3"/>
  <c r="Y2391" i="3"/>
  <c r="AC2391" i="3"/>
  <c r="AG2391" i="3"/>
  <c r="AK2391" i="3"/>
  <c r="AO2391" i="3"/>
  <c r="AS2391" i="3"/>
  <c r="AW2391" i="3"/>
  <c r="BA2391" i="3"/>
  <c r="BE2391" i="3"/>
  <c r="BI2391" i="3"/>
  <c r="S2388" i="3"/>
  <c r="AA2388" i="3"/>
  <c r="AI2388" i="3"/>
  <c r="AQ2388" i="3"/>
  <c r="AY2388" i="3"/>
  <c r="BG2388" i="3"/>
  <c r="AJ2386" i="3"/>
  <c r="AX2393" i="3"/>
  <c r="BA2392" i="3"/>
  <c r="U2392" i="3"/>
  <c r="BF2391" i="3"/>
  <c r="AX2391" i="3"/>
  <c r="AP2391" i="3"/>
  <c r="AH2391" i="3"/>
  <c r="Z2391" i="3"/>
  <c r="R2391" i="3"/>
  <c r="AJ2388" i="3"/>
  <c r="BH2386" i="3"/>
  <c r="AB2386" i="3"/>
  <c r="L2389" i="3"/>
  <c r="K2389" i="3"/>
  <c r="M2388" i="3"/>
  <c r="Q2388" i="3"/>
  <c r="U2388" i="3"/>
  <c r="Y2388" i="3"/>
  <c r="AC2388" i="3"/>
  <c r="AG2388" i="3"/>
  <c r="AK2388" i="3"/>
  <c r="AO2388" i="3"/>
  <c r="AS2388" i="3"/>
  <c r="AW2388" i="3"/>
  <c r="BA2388" i="3"/>
  <c r="BE2388" i="3"/>
  <c r="BI2388" i="3"/>
  <c r="N2388" i="3"/>
  <c r="R2388" i="3"/>
  <c r="V2388" i="3"/>
  <c r="Z2388" i="3"/>
  <c r="AD2388" i="3"/>
  <c r="AH2388" i="3"/>
  <c r="AL2388" i="3"/>
  <c r="AP2388" i="3"/>
  <c r="AT2388" i="3"/>
  <c r="AX2388" i="3"/>
  <c r="BB2388" i="3"/>
  <c r="BF2388" i="3"/>
  <c r="L2387" i="3"/>
  <c r="K2387" i="3"/>
  <c r="M2386" i="3"/>
  <c r="Q2386" i="3"/>
  <c r="U2386" i="3"/>
  <c r="Y2386" i="3"/>
  <c r="AC2386" i="3"/>
  <c r="AG2386" i="3"/>
  <c r="AK2386" i="3"/>
  <c r="AO2386" i="3"/>
  <c r="AS2386" i="3"/>
  <c r="AW2386" i="3"/>
  <c r="BA2386" i="3"/>
  <c r="BE2386" i="3"/>
  <c r="BI2386" i="3"/>
  <c r="N2386" i="3"/>
  <c r="R2386" i="3"/>
  <c r="V2386" i="3"/>
  <c r="Z2386" i="3"/>
  <c r="AD2386" i="3"/>
  <c r="AH2386" i="3"/>
  <c r="AL2386" i="3"/>
  <c r="AP2386" i="3"/>
  <c r="AT2386" i="3"/>
  <c r="AX2386" i="3"/>
  <c r="BB2386" i="3"/>
  <c r="BF2386" i="3"/>
  <c r="L2385" i="3"/>
  <c r="K2385" i="3"/>
  <c r="M2384" i="3"/>
  <c r="Q2384" i="3"/>
  <c r="U2384" i="3"/>
  <c r="Y2384" i="3"/>
  <c r="AC2384" i="3"/>
  <c r="AG2384" i="3"/>
  <c r="AK2384" i="3"/>
  <c r="AO2384" i="3"/>
  <c r="AS2384" i="3"/>
  <c r="AW2384" i="3"/>
  <c r="BA2384" i="3"/>
  <c r="BE2384" i="3"/>
  <c r="BI2384" i="3"/>
  <c r="N2384" i="3"/>
  <c r="R2384" i="3"/>
  <c r="V2384" i="3"/>
  <c r="Z2384" i="3"/>
  <c r="AD2384" i="3"/>
  <c r="AH2384" i="3"/>
  <c r="AL2384" i="3"/>
  <c r="AP2384" i="3"/>
  <c r="AT2384" i="3"/>
  <c r="AX2384" i="3"/>
  <c r="BB2384" i="3"/>
  <c r="BF2384" i="3"/>
  <c r="BD2388" i="3"/>
  <c r="AV2388" i="3"/>
  <c r="AN2388" i="3"/>
  <c r="AF2388" i="3"/>
  <c r="X2388" i="3"/>
  <c r="P2388" i="3"/>
  <c r="BD2386" i="3"/>
  <c r="AV2386" i="3"/>
  <c r="AN2386" i="3"/>
  <c r="AF2386" i="3"/>
  <c r="X2386" i="3"/>
  <c r="P2386" i="3"/>
  <c r="BD2384" i="3"/>
  <c r="AV2384" i="3"/>
  <c r="AN2384" i="3"/>
  <c r="AF2384" i="3"/>
  <c r="X2384" i="3"/>
  <c r="P2384" i="3"/>
  <c r="BC2388" i="3"/>
  <c r="AU2388" i="3"/>
  <c r="AM2388" i="3"/>
  <c r="AE2388" i="3"/>
  <c r="W2388" i="3"/>
  <c r="O2388" i="3"/>
  <c r="BC2386" i="3"/>
  <c r="AU2386" i="3"/>
  <c r="AM2386" i="3"/>
  <c r="AE2386" i="3"/>
  <c r="W2386" i="3"/>
  <c r="O2386" i="3"/>
  <c r="BC2384" i="3"/>
  <c r="AU2384" i="3"/>
  <c r="AM2384" i="3"/>
  <c r="AE2384" i="3"/>
  <c r="W2384" i="3"/>
  <c r="O2384" i="3"/>
  <c r="E2358" i="3"/>
  <c r="F2358" i="3"/>
  <c r="G2358" i="3"/>
  <c r="H2358" i="3"/>
  <c r="I2358" i="3"/>
  <c r="J2358" i="3"/>
  <c r="E2359" i="3"/>
  <c r="F2359" i="3"/>
  <c r="G2359" i="3"/>
  <c r="H2359" i="3"/>
  <c r="I2359" i="3"/>
  <c r="J2359" i="3"/>
  <c r="E2360" i="3"/>
  <c r="F2360" i="3"/>
  <c r="G2360" i="3"/>
  <c r="H2360" i="3"/>
  <c r="I2360" i="3"/>
  <c r="J2360" i="3"/>
  <c r="E2361" i="3"/>
  <c r="F2361" i="3"/>
  <c r="G2361" i="3"/>
  <c r="H2361" i="3"/>
  <c r="I2361" i="3"/>
  <c r="J2361" i="3"/>
  <c r="E2362" i="3"/>
  <c r="F2362" i="3"/>
  <c r="G2362" i="3"/>
  <c r="H2362" i="3"/>
  <c r="I2362" i="3"/>
  <c r="J2362" i="3"/>
  <c r="E2363" i="3"/>
  <c r="F2363" i="3"/>
  <c r="G2363" i="3"/>
  <c r="H2363" i="3"/>
  <c r="I2363" i="3"/>
  <c r="J2363" i="3"/>
  <c r="E2364" i="3"/>
  <c r="F2364" i="3"/>
  <c r="G2364" i="3"/>
  <c r="H2364" i="3"/>
  <c r="I2364" i="3"/>
  <c r="J2364" i="3"/>
  <c r="E2365" i="3"/>
  <c r="F2365" i="3"/>
  <c r="G2365" i="3"/>
  <c r="H2365" i="3"/>
  <c r="I2365" i="3"/>
  <c r="J2365" i="3"/>
  <c r="E2366" i="3"/>
  <c r="F2366" i="3"/>
  <c r="G2366" i="3"/>
  <c r="H2366" i="3"/>
  <c r="I2366" i="3"/>
  <c r="J2366" i="3"/>
  <c r="E2367" i="3"/>
  <c r="F2367" i="3"/>
  <c r="G2367" i="3"/>
  <c r="H2367" i="3"/>
  <c r="I2367" i="3"/>
  <c r="J2367" i="3"/>
  <c r="E2368" i="3"/>
  <c r="F2368" i="3"/>
  <c r="G2368" i="3"/>
  <c r="H2368" i="3"/>
  <c r="I2368" i="3"/>
  <c r="J2368" i="3"/>
  <c r="E2369" i="3"/>
  <c r="F2369" i="3"/>
  <c r="G2369" i="3"/>
  <c r="H2369" i="3"/>
  <c r="I2369" i="3"/>
  <c r="J2369" i="3"/>
  <c r="E2370" i="3"/>
  <c r="F2370" i="3"/>
  <c r="G2370" i="3"/>
  <c r="H2370" i="3"/>
  <c r="I2370" i="3"/>
  <c r="J2370" i="3"/>
  <c r="E2371" i="3"/>
  <c r="F2371" i="3"/>
  <c r="G2371" i="3"/>
  <c r="H2371" i="3"/>
  <c r="I2371" i="3"/>
  <c r="J2371" i="3"/>
  <c r="E2372" i="3"/>
  <c r="F2372" i="3"/>
  <c r="G2372" i="3"/>
  <c r="H2372" i="3"/>
  <c r="I2372" i="3"/>
  <c r="J2372" i="3"/>
  <c r="E2373" i="3"/>
  <c r="F2373" i="3"/>
  <c r="G2373" i="3"/>
  <c r="H2373" i="3"/>
  <c r="I2373" i="3"/>
  <c r="J2373" i="3"/>
  <c r="E2374" i="3"/>
  <c r="F2374" i="3"/>
  <c r="G2374" i="3"/>
  <c r="H2374" i="3"/>
  <c r="I2374" i="3"/>
  <c r="J2374" i="3"/>
  <c r="E2375" i="3"/>
  <c r="F2375" i="3"/>
  <c r="G2375" i="3"/>
  <c r="H2375" i="3"/>
  <c r="I2375" i="3"/>
  <c r="J2375" i="3"/>
  <c r="E2376" i="3"/>
  <c r="F2376" i="3"/>
  <c r="G2376" i="3"/>
  <c r="H2376" i="3"/>
  <c r="I2376" i="3"/>
  <c r="J2376" i="3"/>
  <c r="E2377" i="3"/>
  <c r="F2377" i="3"/>
  <c r="G2377" i="3"/>
  <c r="H2377" i="3"/>
  <c r="I2377" i="3"/>
  <c r="J2377" i="3"/>
  <c r="E2378" i="3"/>
  <c r="F2378" i="3"/>
  <c r="G2378" i="3"/>
  <c r="H2378" i="3"/>
  <c r="I2378" i="3"/>
  <c r="J2378" i="3"/>
  <c r="E2379" i="3"/>
  <c r="F2379" i="3"/>
  <c r="G2379" i="3"/>
  <c r="H2379" i="3"/>
  <c r="I2379" i="3"/>
  <c r="J2379" i="3"/>
  <c r="E2380" i="3"/>
  <c r="F2380" i="3"/>
  <c r="G2380" i="3"/>
  <c r="H2380" i="3"/>
  <c r="I2380" i="3"/>
  <c r="J2380" i="3"/>
  <c r="E2381" i="3"/>
  <c r="F2381" i="3"/>
  <c r="G2381" i="3"/>
  <c r="H2381" i="3"/>
  <c r="I2381" i="3"/>
  <c r="J2381" i="3"/>
  <c r="E2382" i="3"/>
  <c r="F2382" i="3"/>
  <c r="G2382" i="3"/>
  <c r="H2382" i="3"/>
  <c r="I2382" i="3"/>
  <c r="J2382" i="3"/>
  <c r="E2383" i="3"/>
  <c r="F2383" i="3"/>
  <c r="G2383" i="3"/>
  <c r="H2383" i="3"/>
  <c r="I2383" i="3"/>
  <c r="J2383" i="3"/>
  <c r="L2368" i="3" l="1"/>
  <c r="AF2397" i="3"/>
  <c r="BL2406" i="3"/>
  <c r="AP2396" i="3"/>
  <c r="BM2406" i="3"/>
  <c r="BN2406" i="3"/>
  <c r="K2379" i="3"/>
  <c r="L2373" i="3"/>
  <c r="K2365" i="3"/>
  <c r="AM2395" i="3"/>
  <c r="V2393" i="3"/>
  <c r="BK2401" i="3"/>
  <c r="L2375" i="3"/>
  <c r="L2371" i="3"/>
  <c r="K2370" i="3"/>
  <c r="L2363" i="3"/>
  <c r="AF2393" i="3"/>
  <c r="W2395" i="3"/>
  <c r="AX2395" i="3"/>
  <c r="AH2395" i="3"/>
  <c r="R2395" i="3"/>
  <c r="BA2395" i="3"/>
  <c r="AK2395" i="3"/>
  <c r="U2395" i="3"/>
  <c r="BD2395" i="3"/>
  <c r="AN2395" i="3"/>
  <c r="X2395" i="3"/>
  <c r="AQ2395" i="3"/>
  <c r="AU2395" i="3"/>
  <c r="AO2397" i="3"/>
  <c r="BB2397" i="3"/>
  <c r="W2397" i="3"/>
  <c r="AS2397" i="3"/>
  <c r="M2397" i="3"/>
  <c r="BE2397" i="3"/>
  <c r="AA2397" i="3"/>
  <c r="AP2397" i="3"/>
  <c r="Z2397" i="3"/>
  <c r="BH2397" i="3"/>
  <c r="AR2397" i="3"/>
  <c r="AB2397" i="3"/>
  <c r="K2377" i="3"/>
  <c r="K2375" i="3"/>
  <c r="K2373" i="3"/>
  <c r="L2362" i="3"/>
  <c r="K2358" i="3"/>
  <c r="P2393" i="3"/>
  <c r="U2393" i="3"/>
  <c r="BC2395" i="3"/>
  <c r="AT2395" i="3"/>
  <c r="AD2395" i="3"/>
  <c r="N2395" i="3"/>
  <c r="AW2395" i="3"/>
  <c r="AG2395" i="3"/>
  <c r="Q2395" i="3"/>
  <c r="AZ2395" i="3"/>
  <c r="AJ2395" i="3"/>
  <c r="T2395" i="3"/>
  <c r="BG2395" i="3"/>
  <c r="S2395" i="3"/>
  <c r="BC2397" i="3"/>
  <c r="AU2397" i="3"/>
  <c r="O2397" i="3"/>
  <c r="AK2397" i="3"/>
  <c r="AW2397" i="3"/>
  <c r="AY2397" i="3"/>
  <c r="S2397" i="3"/>
  <c r="AL2397" i="3"/>
  <c r="V2397" i="3"/>
  <c r="BD2397" i="3"/>
  <c r="AN2397" i="3"/>
  <c r="X2397" i="3"/>
  <c r="AJ2384" i="3"/>
  <c r="T2384" i="3"/>
  <c r="AI2384" i="3"/>
  <c r="BG2393" i="3"/>
  <c r="AV2394" i="3"/>
  <c r="BM2399" i="3"/>
  <c r="L2367" i="3"/>
  <c r="K2367" i="3"/>
  <c r="L2365" i="3"/>
  <c r="AC2393" i="3"/>
  <c r="M2393" i="3"/>
  <c r="AP2393" i="3"/>
  <c r="AT2393" i="3"/>
  <c r="BF2395" i="3"/>
  <c r="AP2395" i="3"/>
  <c r="Z2395" i="3"/>
  <c r="BI2395" i="3"/>
  <c r="AS2395" i="3"/>
  <c r="AC2395" i="3"/>
  <c r="M2395" i="3"/>
  <c r="AV2395" i="3"/>
  <c r="AF2395" i="3"/>
  <c r="P2395" i="3"/>
  <c r="O2395" i="3"/>
  <c r="Y2397" i="3"/>
  <c r="AM2397" i="3"/>
  <c r="BF2397" i="3"/>
  <c r="AC2397" i="3"/>
  <c r="AG2397" i="3"/>
  <c r="AQ2397" i="3"/>
  <c r="AX2397" i="3"/>
  <c r="AH2397" i="3"/>
  <c r="R2397" i="3"/>
  <c r="AZ2397" i="3"/>
  <c r="AJ2397" i="3"/>
  <c r="BH2384" i="3"/>
  <c r="BG2384" i="3"/>
  <c r="AW2393" i="3"/>
  <c r="BM2413" i="3"/>
  <c r="BM2403" i="3"/>
  <c r="BK2399" i="3"/>
  <c r="BN2399" i="3"/>
  <c r="BK2403" i="3"/>
  <c r="BN2403" i="3"/>
  <c r="BJ2399" i="3"/>
  <c r="BL2399" i="3"/>
  <c r="BL2403" i="3"/>
  <c r="BJ2403" i="3"/>
  <c r="O2373" i="3"/>
  <c r="BC2373" i="3"/>
  <c r="AE2373" i="3"/>
  <c r="L2377" i="3"/>
  <c r="W2377" i="3" s="1"/>
  <c r="K2361" i="3"/>
  <c r="L2359" i="3"/>
  <c r="K2359" i="3"/>
  <c r="AC2392" i="3"/>
  <c r="BI2392" i="3"/>
  <c r="AH2393" i="3"/>
  <c r="BC2393" i="3"/>
  <c r="AY2392" i="3"/>
  <c r="AI2392" i="3"/>
  <c r="S2392" i="3"/>
  <c r="AX2392" i="3"/>
  <c r="AH2392" i="3"/>
  <c r="R2392" i="3"/>
  <c r="BH2393" i="3"/>
  <c r="AR2393" i="3"/>
  <c r="AB2393" i="3"/>
  <c r="AO2392" i="3"/>
  <c r="Z2393" i="3"/>
  <c r="AU2393" i="3"/>
  <c r="BH2392" i="3"/>
  <c r="AJ2392" i="3"/>
  <c r="AO2393" i="3"/>
  <c r="S2393" i="3"/>
  <c r="BD2392" i="3"/>
  <c r="X2392" i="3"/>
  <c r="AL2393" i="3"/>
  <c r="BB2393" i="3"/>
  <c r="N2393" i="3"/>
  <c r="L2369" i="3"/>
  <c r="AX2367" i="3"/>
  <c r="L2364" i="3"/>
  <c r="AK2392" i="3"/>
  <c r="R2393" i="3"/>
  <c r="AM2393" i="3"/>
  <c r="BI2393" i="3"/>
  <c r="AU2392" i="3"/>
  <c r="AE2392" i="3"/>
  <c r="O2392" i="3"/>
  <c r="AT2392" i="3"/>
  <c r="AD2392" i="3"/>
  <c r="N2392" i="3"/>
  <c r="BD2393" i="3"/>
  <c r="AN2393" i="3"/>
  <c r="X2393" i="3"/>
  <c r="AW2392" i="3"/>
  <c r="AE2393" i="3"/>
  <c r="BA2393" i="3"/>
  <c r="BE2393" i="3"/>
  <c r="AI2393" i="3"/>
  <c r="AV2392" i="3"/>
  <c r="P2392" i="3"/>
  <c r="O2393" i="3"/>
  <c r="AG2393" i="3"/>
  <c r="T2392" i="3"/>
  <c r="L2383" i="3"/>
  <c r="L2382" i="3"/>
  <c r="L2381" i="3"/>
  <c r="K2381" i="3"/>
  <c r="L2379" i="3"/>
  <c r="L2360" i="3"/>
  <c r="K2360" i="3"/>
  <c r="M2392" i="3"/>
  <c r="AS2392" i="3"/>
  <c r="W2393" i="3"/>
  <c r="AS2393" i="3"/>
  <c r="BG2392" i="3"/>
  <c r="AQ2392" i="3"/>
  <c r="AA2392" i="3"/>
  <c r="BF2392" i="3"/>
  <c r="AP2392" i="3"/>
  <c r="Z2392" i="3"/>
  <c r="Q2393" i="3"/>
  <c r="AZ2393" i="3"/>
  <c r="AJ2393" i="3"/>
  <c r="T2393" i="3"/>
  <c r="Y2392" i="3"/>
  <c r="BE2392" i="3"/>
  <c r="AK2393" i="3"/>
  <c r="BF2393" i="3"/>
  <c r="Q2392" i="3"/>
  <c r="AY2393" i="3"/>
  <c r="AD2393" i="3"/>
  <c r="AN2392" i="3"/>
  <c r="AQ2393" i="3"/>
  <c r="AZ2360" i="3"/>
  <c r="R2379" i="3"/>
  <c r="T2379" i="3"/>
  <c r="AE2379" i="3"/>
  <c r="AP2379" i="3"/>
  <c r="AZ2379" i="3"/>
  <c r="V2379" i="3"/>
  <c r="AF2379" i="3"/>
  <c r="AQ2379" i="3"/>
  <c r="BB2379" i="3"/>
  <c r="P2379" i="3"/>
  <c r="AA2379" i="3"/>
  <c r="AL2379" i="3"/>
  <c r="AV2379" i="3"/>
  <c r="BG2379" i="3"/>
  <c r="O2379" i="3"/>
  <c r="Z2379" i="3"/>
  <c r="AJ2379" i="3"/>
  <c r="AU2379" i="3"/>
  <c r="BF2379" i="3"/>
  <c r="Z2365" i="3"/>
  <c r="AP2365" i="3"/>
  <c r="BF2365" i="3"/>
  <c r="N2365" i="3"/>
  <c r="AD2365" i="3"/>
  <c r="AT2365" i="3"/>
  <c r="V2365" i="3"/>
  <c r="AL2365" i="3"/>
  <c r="BB2365" i="3"/>
  <c r="R2365" i="3"/>
  <c r="AH2365" i="3"/>
  <c r="AX2365" i="3"/>
  <c r="S2365" i="3"/>
  <c r="K2378" i="3"/>
  <c r="AU2373" i="3"/>
  <c r="AA2373" i="3"/>
  <c r="O2367" i="3"/>
  <c r="AJ2360" i="3"/>
  <c r="L2358" i="3"/>
  <c r="BL2384" i="3"/>
  <c r="BL2388" i="3"/>
  <c r="AA2377" i="3"/>
  <c r="L2374" i="3"/>
  <c r="K2374" i="3"/>
  <c r="AT2374" i="3" s="1"/>
  <c r="AQ2373" i="3"/>
  <c r="W2373" i="3"/>
  <c r="AT2367" i="3"/>
  <c r="K2366" i="3"/>
  <c r="K2363" i="3"/>
  <c r="T2360" i="3"/>
  <c r="Z2359" i="3"/>
  <c r="AY2395" i="3"/>
  <c r="BK2395" i="3" s="1"/>
  <c r="AR2360" i="3"/>
  <c r="L2378" i="3"/>
  <c r="BC2377" i="3"/>
  <c r="K2383" i="3"/>
  <c r="X2383" i="3" s="1"/>
  <c r="K2382" i="3"/>
  <c r="L2380" i="3"/>
  <c r="AM2377" i="3"/>
  <c r="L2376" i="3"/>
  <c r="R2376" i="3" s="1"/>
  <c r="K2376" i="3"/>
  <c r="BG2373" i="3"/>
  <c r="AM2373" i="3"/>
  <c r="L2372" i="3"/>
  <c r="AC2372" i="3" s="1"/>
  <c r="K2372" i="3"/>
  <c r="L2370" i="3"/>
  <c r="Z2370" i="3" s="1"/>
  <c r="K2368" i="3"/>
  <c r="BH2368" i="3" s="1"/>
  <c r="AE2367" i="3"/>
  <c r="L2366" i="3"/>
  <c r="L2361" i="3"/>
  <c r="AF2361" i="3" s="1"/>
  <c r="AI2395" i="3"/>
  <c r="O2387" i="3"/>
  <c r="S2387" i="3"/>
  <c r="W2387" i="3"/>
  <c r="AA2387" i="3"/>
  <c r="AE2387" i="3"/>
  <c r="AI2387" i="3"/>
  <c r="AM2387" i="3"/>
  <c r="AQ2387" i="3"/>
  <c r="AU2387" i="3"/>
  <c r="AY2387" i="3"/>
  <c r="BC2387" i="3"/>
  <c r="BG2387" i="3"/>
  <c r="P2387" i="3"/>
  <c r="T2387" i="3"/>
  <c r="X2387" i="3"/>
  <c r="AB2387" i="3"/>
  <c r="AF2387" i="3"/>
  <c r="AJ2387" i="3"/>
  <c r="AN2387" i="3"/>
  <c r="AR2387" i="3"/>
  <c r="AV2387" i="3"/>
  <c r="AZ2387" i="3"/>
  <c r="BD2387" i="3"/>
  <c r="BH2387" i="3"/>
  <c r="M2387" i="3"/>
  <c r="U2387" i="3"/>
  <c r="AC2387" i="3"/>
  <c r="AK2387" i="3"/>
  <c r="AS2387" i="3"/>
  <c r="BA2387" i="3"/>
  <c r="BI2387" i="3"/>
  <c r="N2387" i="3"/>
  <c r="V2387" i="3"/>
  <c r="AD2387" i="3"/>
  <c r="AL2387" i="3"/>
  <c r="AT2387" i="3"/>
  <c r="BB2387" i="3"/>
  <c r="Q2387" i="3"/>
  <c r="Y2387" i="3"/>
  <c r="AG2387" i="3"/>
  <c r="AO2387" i="3"/>
  <c r="AW2387" i="3"/>
  <c r="BE2387" i="3"/>
  <c r="Z2387" i="3"/>
  <c r="BF2387" i="3"/>
  <c r="AH2387" i="3"/>
  <c r="AP2387" i="3"/>
  <c r="R2387" i="3"/>
  <c r="AX2387" i="3"/>
  <c r="BN2394" i="3"/>
  <c r="BK2394" i="3"/>
  <c r="BL2391" i="3"/>
  <c r="BJ2390" i="3"/>
  <c r="O2385" i="3"/>
  <c r="S2385" i="3"/>
  <c r="W2385" i="3"/>
  <c r="AA2385" i="3"/>
  <c r="AE2385" i="3"/>
  <c r="AI2385" i="3"/>
  <c r="AM2385" i="3"/>
  <c r="AQ2385" i="3"/>
  <c r="AU2385" i="3"/>
  <c r="AY2385" i="3"/>
  <c r="BC2385" i="3"/>
  <c r="BG2385" i="3"/>
  <c r="P2385" i="3"/>
  <c r="T2385" i="3"/>
  <c r="X2385" i="3"/>
  <c r="AB2385" i="3"/>
  <c r="AF2385" i="3"/>
  <c r="AJ2385" i="3"/>
  <c r="AN2385" i="3"/>
  <c r="AR2385" i="3"/>
  <c r="AV2385" i="3"/>
  <c r="AZ2385" i="3"/>
  <c r="BD2385" i="3"/>
  <c r="BH2385" i="3"/>
  <c r="M2385" i="3"/>
  <c r="U2385" i="3"/>
  <c r="AC2385" i="3"/>
  <c r="AK2385" i="3"/>
  <c r="AS2385" i="3"/>
  <c r="BA2385" i="3"/>
  <c r="BI2385" i="3"/>
  <c r="N2385" i="3"/>
  <c r="V2385" i="3"/>
  <c r="AD2385" i="3"/>
  <c r="AL2385" i="3"/>
  <c r="AT2385" i="3"/>
  <c r="BB2385" i="3"/>
  <c r="Q2385" i="3"/>
  <c r="Y2385" i="3"/>
  <c r="AG2385" i="3"/>
  <c r="AO2385" i="3"/>
  <c r="AW2385" i="3"/>
  <c r="BE2385" i="3"/>
  <c r="R2385" i="3"/>
  <c r="AX2385" i="3"/>
  <c r="Z2385" i="3"/>
  <c r="BF2385" i="3"/>
  <c r="AH2385" i="3"/>
  <c r="AP2385" i="3"/>
  <c r="BJ2388" i="3"/>
  <c r="BN2391" i="3"/>
  <c r="BK2391" i="3"/>
  <c r="BM2386" i="3"/>
  <c r="BJ2394" i="3"/>
  <c r="BN2395" i="3"/>
  <c r="BL2395" i="3"/>
  <c r="BN2390" i="3"/>
  <c r="BK2390" i="3"/>
  <c r="BM2391" i="3"/>
  <c r="BM2395" i="3"/>
  <c r="BM2396" i="3"/>
  <c r="BL2397" i="3"/>
  <c r="BM2397" i="3"/>
  <c r="BJ2395" i="3"/>
  <c r="BL2386" i="3"/>
  <c r="BJ2386" i="3"/>
  <c r="BN2388" i="3"/>
  <c r="BK2388" i="3"/>
  <c r="BN2392" i="3"/>
  <c r="BL2394" i="3"/>
  <c r="BL2396" i="3"/>
  <c r="BJ2396" i="3"/>
  <c r="BN2384" i="3"/>
  <c r="BK2384" i="3"/>
  <c r="BM2388" i="3"/>
  <c r="BL2390" i="3"/>
  <c r="BN2396" i="3"/>
  <c r="BK2396" i="3"/>
  <c r="BN2397" i="3"/>
  <c r="BK2397" i="3"/>
  <c r="BJ2384" i="3"/>
  <c r="BN2386" i="3"/>
  <c r="BK2386" i="3"/>
  <c r="O2389" i="3"/>
  <c r="S2389" i="3"/>
  <c r="W2389" i="3"/>
  <c r="AA2389" i="3"/>
  <c r="AE2389" i="3"/>
  <c r="AI2389" i="3"/>
  <c r="AM2389" i="3"/>
  <c r="AQ2389" i="3"/>
  <c r="AU2389" i="3"/>
  <c r="AY2389" i="3"/>
  <c r="BC2389" i="3"/>
  <c r="BG2389" i="3"/>
  <c r="P2389" i="3"/>
  <c r="T2389" i="3"/>
  <c r="X2389" i="3"/>
  <c r="AB2389" i="3"/>
  <c r="AF2389" i="3"/>
  <c r="AJ2389" i="3"/>
  <c r="AN2389" i="3"/>
  <c r="AR2389" i="3"/>
  <c r="AV2389" i="3"/>
  <c r="AZ2389" i="3"/>
  <c r="BD2389" i="3"/>
  <c r="BH2389" i="3"/>
  <c r="M2389" i="3"/>
  <c r="U2389" i="3"/>
  <c r="AC2389" i="3"/>
  <c r="AK2389" i="3"/>
  <c r="AS2389" i="3"/>
  <c r="BA2389" i="3"/>
  <c r="BI2389" i="3"/>
  <c r="N2389" i="3"/>
  <c r="V2389" i="3"/>
  <c r="AD2389" i="3"/>
  <c r="AL2389" i="3"/>
  <c r="AT2389" i="3"/>
  <c r="BB2389" i="3"/>
  <c r="Q2389" i="3"/>
  <c r="Y2389" i="3"/>
  <c r="AG2389" i="3"/>
  <c r="AO2389" i="3"/>
  <c r="AW2389" i="3"/>
  <c r="BE2389" i="3"/>
  <c r="AH2389" i="3"/>
  <c r="AP2389" i="3"/>
  <c r="R2389" i="3"/>
  <c r="AX2389" i="3"/>
  <c r="BF2389" i="3"/>
  <c r="Z2389" i="3"/>
  <c r="BN2393" i="3"/>
  <c r="BM2394" i="3"/>
  <c r="BM2390" i="3"/>
  <c r="BJ2391" i="3"/>
  <c r="BJ2397" i="3"/>
  <c r="BM2384" i="3"/>
  <c r="M2358" i="3"/>
  <c r="Q2358" i="3"/>
  <c r="U2358" i="3"/>
  <c r="Y2358" i="3"/>
  <c r="AC2358" i="3"/>
  <c r="AG2358" i="3"/>
  <c r="AK2358" i="3"/>
  <c r="AO2358" i="3"/>
  <c r="AS2358" i="3"/>
  <c r="AW2358" i="3"/>
  <c r="BA2358" i="3"/>
  <c r="BE2358" i="3"/>
  <c r="BI2358" i="3"/>
  <c r="N2358" i="3"/>
  <c r="R2358" i="3"/>
  <c r="V2358" i="3"/>
  <c r="Z2358" i="3"/>
  <c r="AD2358" i="3"/>
  <c r="AH2358" i="3"/>
  <c r="AL2358" i="3"/>
  <c r="AP2358" i="3"/>
  <c r="AT2358" i="3"/>
  <c r="AX2358" i="3"/>
  <c r="BB2358" i="3"/>
  <c r="BF2358" i="3"/>
  <c r="O2358" i="3"/>
  <c r="S2358" i="3"/>
  <c r="W2358" i="3"/>
  <c r="AA2358" i="3"/>
  <c r="AE2358" i="3"/>
  <c r="AI2358" i="3"/>
  <c r="AM2358" i="3"/>
  <c r="AQ2358" i="3"/>
  <c r="AU2358" i="3"/>
  <c r="AY2358" i="3"/>
  <c r="BC2358" i="3"/>
  <c r="BG2358" i="3"/>
  <c r="P2358" i="3"/>
  <c r="AF2358" i="3"/>
  <c r="AV2358" i="3"/>
  <c r="T2358" i="3"/>
  <c r="AJ2358" i="3"/>
  <c r="AZ2358" i="3"/>
  <c r="X2358" i="3"/>
  <c r="AN2358" i="3"/>
  <c r="BD2358" i="3"/>
  <c r="AB2358" i="3"/>
  <c r="AR2358" i="3"/>
  <c r="BH2358" i="3"/>
  <c r="T2383" i="3"/>
  <c r="AJ2383" i="3"/>
  <c r="AZ2383" i="3"/>
  <c r="AA2383" i="3"/>
  <c r="BC2383" i="3"/>
  <c r="Y2383" i="3"/>
  <c r="AO2383" i="3"/>
  <c r="BE2383" i="3"/>
  <c r="V2383" i="3"/>
  <c r="AT2383" i="3"/>
  <c r="AX2383" i="3"/>
  <c r="AE2383" i="3"/>
  <c r="N2382" i="3"/>
  <c r="R2382" i="3"/>
  <c r="V2382" i="3"/>
  <c r="Z2382" i="3"/>
  <c r="AD2382" i="3"/>
  <c r="AH2382" i="3"/>
  <c r="AL2382" i="3"/>
  <c r="AP2382" i="3"/>
  <c r="AT2382" i="3"/>
  <c r="AX2382" i="3"/>
  <c r="BB2382" i="3"/>
  <c r="BF2382" i="3"/>
  <c r="M2382" i="3"/>
  <c r="Q2382" i="3"/>
  <c r="Y2382" i="3"/>
  <c r="AG2382" i="3"/>
  <c r="AS2382" i="3"/>
  <c r="BA2382" i="3"/>
  <c r="BI2382" i="3"/>
  <c r="O2382" i="3"/>
  <c r="S2382" i="3"/>
  <c r="W2382" i="3"/>
  <c r="AA2382" i="3"/>
  <c r="AE2382" i="3"/>
  <c r="AI2382" i="3"/>
  <c r="AM2382" i="3"/>
  <c r="AQ2382" i="3"/>
  <c r="AU2382" i="3"/>
  <c r="AY2382" i="3"/>
  <c r="BC2382" i="3"/>
  <c r="BG2382" i="3"/>
  <c r="P2382" i="3"/>
  <c r="T2382" i="3"/>
  <c r="X2382" i="3"/>
  <c r="AB2382" i="3"/>
  <c r="AF2382" i="3"/>
  <c r="AJ2382" i="3"/>
  <c r="AN2382" i="3"/>
  <c r="AR2382" i="3"/>
  <c r="AV2382" i="3"/>
  <c r="AZ2382" i="3"/>
  <c r="BD2382" i="3"/>
  <c r="BH2382" i="3"/>
  <c r="AK2382" i="3"/>
  <c r="U2382" i="3"/>
  <c r="AC2382" i="3"/>
  <c r="AO2382" i="3"/>
  <c r="AW2382" i="3"/>
  <c r="BE2382" i="3"/>
  <c r="Q2381" i="3"/>
  <c r="P2381" i="3"/>
  <c r="AJ2381" i="3"/>
  <c r="AZ2381" i="3"/>
  <c r="T2381" i="3"/>
  <c r="AM2381" i="3"/>
  <c r="BC2381" i="3"/>
  <c r="AB2381" i="3"/>
  <c r="AS2381" i="3"/>
  <c r="BI2381" i="3"/>
  <c r="AD2381" i="3"/>
  <c r="AT2381" i="3"/>
  <c r="P2375" i="3"/>
  <c r="T2375" i="3"/>
  <c r="X2375" i="3"/>
  <c r="AB2375" i="3"/>
  <c r="AF2375" i="3"/>
  <c r="AJ2375" i="3"/>
  <c r="AN2375" i="3"/>
  <c r="AR2375" i="3"/>
  <c r="AV2375" i="3"/>
  <c r="AZ2375" i="3"/>
  <c r="BD2375" i="3"/>
  <c r="BH2375" i="3"/>
  <c r="M2375" i="3"/>
  <c r="Q2375" i="3"/>
  <c r="U2375" i="3"/>
  <c r="Y2375" i="3"/>
  <c r="AC2375" i="3"/>
  <c r="AG2375" i="3"/>
  <c r="AK2375" i="3"/>
  <c r="AO2375" i="3"/>
  <c r="AS2375" i="3"/>
  <c r="AW2375" i="3"/>
  <c r="BA2375" i="3"/>
  <c r="BE2375" i="3"/>
  <c r="BI2375" i="3"/>
  <c r="N2375" i="3"/>
  <c r="R2375" i="3"/>
  <c r="V2375" i="3"/>
  <c r="Z2375" i="3"/>
  <c r="AD2375" i="3"/>
  <c r="AH2375" i="3"/>
  <c r="AL2375" i="3"/>
  <c r="AP2375" i="3"/>
  <c r="AT2375" i="3"/>
  <c r="AX2375" i="3"/>
  <c r="BB2375" i="3"/>
  <c r="BF2375" i="3"/>
  <c r="AA2375" i="3"/>
  <c r="AQ2375" i="3"/>
  <c r="BG2375" i="3"/>
  <c r="O2375" i="3"/>
  <c r="AE2375" i="3"/>
  <c r="AU2375" i="3"/>
  <c r="W2375" i="3"/>
  <c r="AM2375" i="3"/>
  <c r="BC2375" i="3"/>
  <c r="S2375" i="3"/>
  <c r="AI2375" i="3"/>
  <c r="AY2375" i="3"/>
  <c r="K2380" i="3"/>
  <c r="BD2379" i="3"/>
  <c r="AY2379" i="3"/>
  <c r="AT2379" i="3"/>
  <c r="AN2379" i="3"/>
  <c r="AI2379" i="3"/>
  <c r="AD2379" i="3"/>
  <c r="X2379" i="3"/>
  <c r="S2379" i="3"/>
  <c r="N2379" i="3"/>
  <c r="AP2378" i="3"/>
  <c r="BG2378" i="3"/>
  <c r="AY2377" i="3"/>
  <c r="AI2377" i="3"/>
  <c r="S2377" i="3"/>
  <c r="N2376" i="3"/>
  <c r="AD2376" i="3"/>
  <c r="AT2376" i="3"/>
  <c r="O2376" i="3"/>
  <c r="AE2376" i="3"/>
  <c r="AU2376" i="3"/>
  <c r="P2376" i="3"/>
  <c r="AF2376" i="3"/>
  <c r="AV2376" i="3"/>
  <c r="BE2374" i="3"/>
  <c r="P2373" i="3"/>
  <c r="T2373" i="3"/>
  <c r="X2373" i="3"/>
  <c r="AB2373" i="3"/>
  <c r="AF2373" i="3"/>
  <c r="AJ2373" i="3"/>
  <c r="AN2373" i="3"/>
  <c r="AR2373" i="3"/>
  <c r="AV2373" i="3"/>
  <c r="AZ2373" i="3"/>
  <c r="BD2373" i="3"/>
  <c r="BH2373" i="3"/>
  <c r="M2373" i="3"/>
  <c r="Q2373" i="3"/>
  <c r="U2373" i="3"/>
  <c r="Y2373" i="3"/>
  <c r="AC2373" i="3"/>
  <c r="AG2373" i="3"/>
  <c r="AK2373" i="3"/>
  <c r="AO2373" i="3"/>
  <c r="AS2373" i="3"/>
  <c r="AW2373" i="3"/>
  <c r="BA2373" i="3"/>
  <c r="BE2373" i="3"/>
  <c r="BI2373" i="3"/>
  <c r="N2373" i="3"/>
  <c r="R2373" i="3"/>
  <c r="V2373" i="3"/>
  <c r="Z2373" i="3"/>
  <c r="AD2373" i="3"/>
  <c r="AH2373" i="3"/>
  <c r="AL2373" i="3"/>
  <c r="AP2373" i="3"/>
  <c r="AT2373" i="3"/>
  <c r="AX2373" i="3"/>
  <c r="BB2373" i="3"/>
  <c r="BF2373" i="3"/>
  <c r="AS2372" i="3"/>
  <c r="R2370" i="3"/>
  <c r="AX2370" i="3"/>
  <c r="P2368" i="3"/>
  <c r="AF2368" i="3"/>
  <c r="AV2368" i="3"/>
  <c r="X2368" i="3"/>
  <c r="AN2368" i="3"/>
  <c r="BD2368" i="3"/>
  <c r="BH2379" i="3"/>
  <c r="BC2379" i="3"/>
  <c r="AX2379" i="3"/>
  <c r="AR2379" i="3"/>
  <c r="AM2379" i="3"/>
  <c r="AH2379" i="3"/>
  <c r="AB2379" i="3"/>
  <c r="W2379" i="3"/>
  <c r="AW2378" i="3"/>
  <c r="AU2377" i="3"/>
  <c r="AE2377" i="3"/>
  <c r="AD2374" i="3"/>
  <c r="AU2374" i="3"/>
  <c r="AY2373" i="3"/>
  <c r="AI2373" i="3"/>
  <c r="S2373" i="3"/>
  <c r="AO2372" i="3"/>
  <c r="AN2370" i="3"/>
  <c r="AR2368" i="3"/>
  <c r="M2379" i="3"/>
  <c r="Q2379" i="3"/>
  <c r="U2379" i="3"/>
  <c r="Y2379" i="3"/>
  <c r="AC2379" i="3"/>
  <c r="AG2379" i="3"/>
  <c r="AK2379" i="3"/>
  <c r="AO2379" i="3"/>
  <c r="AS2379" i="3"/>
  <c r="AW2379" i="3"/>
  <c r="BA2379" i="3"/>
  <c r="BE2379" i="3"/>
  <c r="BI2379" i="3"/>
  <c r="BG2377" i="3"/>
  <c r="AQ2377" i="3"/>
  <c r="P2377" i="3"/>
  <c r="T2377" i="3"/>
  <c r="X2377" i="3"/>
  <c r="AB2377" i="3"/>
  <c r="AF2377" i="3"/>
  <c r="AJ2377" i="3"/>
  <c r="AN2377" i="3"/>
  <c r="AR2377" i="3"/>
  <c r="AV2377" i="3"/>
  <c r="AZ2377" i="3"/>
  <c r="BD2377" i="3"/>
  <c r="BH2377" i="3"/>
  <c r="M2377" i="3"/>
  <c r="Q2377" i="3"/>
  <c r="U2377" i="3"/>
  <c r="Y2377" i="3"/>
  <c r="AC2377" i="3"/>
  <c r="AG2377" i="3"/>
  <c r="AK2377" i="3"/>
  <c r="AO2377" i="3"/>
  <c r="AS2377" i="3"/>
  <c r="AW2377" i="3"/>
  <c r="BA2377" i="3"/>
  <c r="BE2377" i="3"/>
  <c r="BI2377" i="3"/>
  <c r="N2377" i="3"/>
  <c r="R2377" i="3"/>
  <c r="V2377" i="3"/>
  <c r="Z2377" i="3"/>
  <c r="AD2377" i="3"/>
  <c r="AH2377" i="3"/>
  <c r="AL2377" i="3"/>
  <c r="AP2377" i="3"/>
  <c r="AT2377" i="3"/>
  <c r="AX2377" i="3"/>
  <c r="BB2377" i="3"/>
  <c r="BF2377" i="3"/>
  <c r="N2372" i="3"/>
  <c r="AD2372" i="3"/>
  <c r="AT2372" i="3"/>
  <c r="O2372" i="3"/>
  <c r="AE2372" i="3"/>
  <c r="AU2372" i="3"/>
  <c r="P2372" i="3"/>
  <c r="AF2372" i="3"/>
  <c r="AV2372" i="3"/>
  <c r="AF2370" i="3"/>
  <c r="AB2368" i="3"/>
  <c r="AL2370" i="3"/>
  <c r="M2368" i="3"/>
  <c r="Q2368" i="3"/>
  <c r="U2368" i="3"/>
  <c r="Y2368" i="3"/>
  <c r="AC2368" i="3"/>
  <c r="AG2368" i="3"/>
  <c r="AK2368" i="3"/>
  <c r="AO2368" i="3"/>
  <c r="AS2368" i="3"/>
  <c r="AW2368" i="3"/>
  <c r="BA2368" i="3"/>
  <c r="BE2368" i="3"/>
  <c r="BI2368" i="3"/>
  <c r="N2368" i="3"/>
  <c r="R2368" i="3"/>
  <c r="V2368" i="3"/>
  <c r="Z2368" i="3"/>
  <c r="AD2368" i="3"/>
  <c r="AH2368" i="3"/>
  <c r="AL2368" i="3"/>
  <c r="AP2368" i="3"/>
  <c r="AT2368" i="3"/>
  <c r="AX2368" i="3"/>
  <c r="BB2368" i="3"/>
  <c r="BF2368" i="3"/>
  <c r="O2368" i="3"/>
  <c r="S2368" i="3"/>
  <c r="W2368" i="3"/>
  <c r="AA2368" i="3"/>
  <c r="AE2368" i="3"/>
  <c r="AI2368" i="3"/>
  <c r="AM2368" i="3"/>
  <c r="AQ2368" i="3"/>
  <c r="AU2368" i="3"/>
  <c r="AY2368" i="3"/>
  <c r="BC2368" i="3"/>
  <c r="BG2368" i="3"/>
  <c r="BF2367" i="3"/>
  <c r="AP2367" i="3"/>
  <c r="T2367" i="3"/>
  <c r="M2366" i="3"/>
  <c r="AH2366" i="3"/>
  <c r="BD2366" i="3"/>
  <c r="Y2366" i="3"/>
  <c r="AT2366" i="3"/>
  <c r="K2371" i="3"/>
  <c r="BH2370" i="3"/>
  <c r="AB2370" i="3"/>
  <c r="K2369" i="3"/>
  <c r="AZ2368" i="3"/>
  <c r="AJ2368" i="3"/>
  <c r="T2368" i="3"/>
  <c r="BB2367" i="3"/>
  <c r="AJ2367" i="3"/>
  <c r="AK2366" i="3"/>
  <c r="U2370" i="3"/>
  <c r="AK2370" i="3"/>
  <c r="BA2370" i="3"/>
  <c r="S2370" i="3"/>
  <c r="AI2370" i="3"/>
  <c r="AY2370" i="3"/>
  <c r="M2367" i="3"/>
  <c r="Q2367" i="3"/>
  <c r="U2367" i="3"/>
  <c r="Y2367" i="3"/>
  <c r="AC2367" i="3"/>
  <c r="AG2367" i="3"/>
  <c r="AK2367" i="3"/>
  <c r="AO2367" i="3"/>
  <c r="P2367" i="3"/>
  <c r="V2367" i="3"/>
  <c r="AA2367" i="3"/>
  <c r="AF2367" i="3"/>
  <c r="AL2367" i="3"/>
  <c r="AQ2367" i="3"/>
  <c r="AU2367" i="3"/>
  <c r="AY2367" i="3"/>
  <c r="BC2367" i="3"/>
  <c r="BG2367" i="3"/>
  <c r="R2367" i="3"/>
  <c r="W2367" i="3"/>
  <c r="AB2367" i="3"/>
  <c r="AH2367" i="3"/>
  <c r="AM2367" i="3"/>
  <c r="AR2367" i="3"/>
  <c r="AV2367" i="3"/>
  <c r="AZ2367" i="3"/>
  <c r="BD2367" i="3"/>
  <c r="BH2367" i="3"/>
  <c r="N2367" i="3"/>
  <c r="S2367" i="3"/>
  <c r="X2367" i="3"/>
  <c r="AD2367" i="3"/>
  <c r="AI2367" i="3"/>
  <c r="AN2367" i="3"/>
  <c r="AS2367" i="3"/>
  <c r="AW2367" i="3"/>
  <c r="BA2367" i="3"/>
  <c r="BE2367" i="3"/>
  <c r="BI2367" i="3"/>
  <c r="W2366" i="3"/>
  <c r="AM2366" i="3"/>
  <c r="BC2366" i="3"/>
  <c r="BG2365" i="3"/>
  <c r="AY2365" i="3"/>
  <c r="AQ2365" i="3"/>
  <c r="AI2365" i="3"/>
  <c r="AA2365" i="3"/>
  <c r="P2365" i="3"/>
  <c r="T2365" i="3"/>
  <c r="X2365" i="3"/>
  <c r="AB2365" i="3"/>
  <c r="AF2365" i="3"/>
  <c r="AJ2365" i="3"/>
  <c r="AN2365" i="3"/>
  <c r="AR2365" i="3"/>
  <c r="AV2365" i="3"/>
  <c r="AZ2365" i="3"/>
  <c r="BD2365" i="3"/>
  <c r="BH2365" i="3"/>
  <c r="M2365" i="3"/>
  <c r="Q2365" i="3"/>
  <c r="U2365" i="3"/>
  <c r="Y2365" i="3"/>
  <c r="AC2365" i="3"/>
  <c r="AG2365" i="3"/>
  <c r="AK2365" i="3"/>
  <c r="AO2365" i="3"/>
  <c r="AS2365" i="3"/>
  <c r="AW2365" i="3"/>
  <c r="BA2365" i="3"/>
  <c r="BE2365" i="3"/>
  <c r="BI2365" i="3"/>
  <c r="R2363" i="3"/>
  <c r="Z2363" i="3"/>
  <c r="AH2363" i="3"/>
  <c r="AP2363" i="3"/>
  <c r="AX2363" i="3"/>
  <c r="BF2363" i="3"/>
  <c r="N2363" i="3"/>
  <c r="V2363" i="3"/>
  <c r="AD2363" i="3"/>
  <c r="AL2363" i="3"/>
  <c r="AT2363" i="3"/>
  <c r="BB2363" i="3"/>
  <c r="R2360" i="3"/>
  <c r="Z2360" i="3"/>
  <c r="AH2360" i="3"/>
  <c r="AP2360" i="3"/>
  <c r="AX2360" i="3"/>
  <c r="BF2360" i="3"/>
  <c r="AW2366" i="3"/>
  <c r="AB2366" i="3"/>
  <c r="BC2365" i="3"/>
  <c r="AU2365" i="3"/>
  <c r="AM2365" i="3"/>
  <c r="AE2365" i="3"/>
  <c r="W2365" i="3"/>
  <c r="O2365" i="3"/>
  <c r="AN2363" i="3"/>
  <c r="T2363" i="3"/>
  <c r="BF2361" i="3"/>
  <c r="BH2360" i="3"/>
  <c r="AB2360" i="3"/>
  <c r="M2360" i="3"/>
  <c r="Q2360" i="3"/>
  <c r="U2360" i="3"/>
  <c r="Y2360" i="3"/>
  <c r="AC2360" i="3"/>
  <c r="AG2360" i="3"/>
  <c r="AK2360" i="3"/>
  <c r="AO2360" i="3"/>
  <c r="AS2360" i="3"/>
  <c r="AW2360" i="3"/>
  <c r="BA2360" i="3"/>
  <c r="BE2360" i="3"/>
  <c r="BI2360" i="3"/>
  <c r="O2360" i="3"/>
  <c r="S2360" i="3"/>
  <c r="W2360" i="3"/>
  <c r="AA2360" i="3"/>
  <c r="AE2360" i="3"/>
  <c r="AI2360" i="3"/>
  <c r="AM2360" i="3"/>
  <c r="AQ2360" i="3"/>
  <c r="AU2360" i="3"/>
  <c r="AY2360" i="3"/>
  <c r="BC2360" i="3"/>
  <c r="BG2360" i="3"/>
  <c r="AA2359" i="3"/>
  <c r="AQ2359" i="3"/>
  <c r="BG2359" i="3"/>
  <c r="AB2359" i="3"/>
  <c r="AR2359" i="3"/>
  <c r="BH2359" i="3"/>
  <c r="Y2359" i="3"/>
  <c r="AO2359" i="3"/>
  <c r="BE2359" i="3"/>
  <c r="K2364" i="3"/>
  <c r="BH2363" i="3"/>
  <c r="AZ2363" i="3"/>
  <c r="AR2363" i="3"/>
  <c r="AJ2363" i="3"/>
  <c r="AB2363" i="3"/>
  <c r="K2362" i="3"/>
  <c r="BD2360" i="3"/>
  <c r="AV2360" i="3"/>
  <c r="AN2360" i="3"/>
  <c r="AF2360" i="3"/>
  <c r="X2360" i="3"/>
  <c r="P2360" i="3"/>
  <c r="BB2359" i="3"/>
  <c r="O2363" i="3"/>
  <c r="S2363" i="3"/>
  <c r="W2363" i="3"/>
  <c r="AA2363" i="3"/>
  <c r="AE2363" i="3"/>
  <c r="AI2363" i="3"/>
  <c r="AM2363" i="3"/>
  <c r="AQ2363" i="3"/>
  <c r="AU2363" i="3"/>
  <c r="AY2363" i="3"/>
  <c r="BC2363" i="3"/>
  <c r="BG2363" i="3"/>
  <c r="M2363" i="3"/>
  <c r="Q2363" i="3"/>
  <c r="U2363" i="3"/>
  <c r="Y2363" i="3"/>
  <c r="AC2363" i="3"/>
  <c r="AG2363" i="3"/>
  <c r="AK2363" i="3"/>
  <c r="AO2363" i="3"/>
  <c r="AS2363" i="3"/>
  <c r="AW2363" i="3"/>
  <c r="BA2363" i="3"/>
  <c r="BE2363" i="3"/>
  <c r="BI2363" i="3"/>
  <c r="AA2361" i="3"/>
  <c r="AO2361" i="3"/>
  <c r="BB2360" i="3"/>
  <c r="AT2360" i="3"/>
  <c r="AL2360" i="3"/>
  <c r="AD2360" i="3"/>
  <c r="V2360" i="3"/>
  <c r="N2360" i="3"/>
  <c r="AX2359" i="3"/>
  <c r="E2336" i="3"/>
  <c r="F2336" i="3"/>
  <c r="G2336" i="3"/>
  <c r="H2336" i="3"/>
  <c r="I2336" i="3"/>
  <c r="J2336" i="3"/>
  <c r="E2337" i="3"/>
  <c r="F2337" i="3"/>
  <c r="G2337" i="3"/>
  <c r="H2337" i="3"/>
  <c r="I2337" i="3"/>
  <c r="J2337" i="3"/>
  <c r="E2338" i="3"/>
  <c r="F2338" i="3"/>
  <c r="G2338" i="3"/>
  <c r="H2338" i="3"/>
  <c r="I2338" i="3"/>
  <c r="J2338" i="3"/>
  <c r="E2339" i="3"/>
  <c r="F2339" i="3"/>
  <c r="G2339" i="3"/>
  <c r="H2339" i="3"/>
  <c r="I2339" i="3"/>
  <c r="J2339" i="3"/>
  <c r="E2340" i="3"/>
  <c r="F2340" i="3"/>
  <c r="G2340" i="3"/>
  <c r="H2340" i="3"/>
  <c r="I2340" i="3"/>
  <c r="J2340" i="3"/>
  <c r="E2341" i="3"/>
  <c r="F2341" i="3"/>
  <c r="G2341" i="3"/>
  <c r="H2341" i="3"/>
  <c r="I2341" i="3"/>
  <c r="J2341" i="3"/>
  <c r="E2342" i="3"/>
  <c r="F2342" i="3"/>
  <c r="G2342" i="3"/>
  <c r="H2342" i="3"/>
  <c r="I2342" i="3"/>
  <c r="J2342" i="3"/>
  <c r="E2343" i="3"/>
  <c r="F2343" i="3"/>
  <c r="G2343" i="3"/>
  <c r="H2343" i="3"/>
  <c r="I2343" i="3"/>
  <c r="J2343" i="3"/>
  <c r="E2344" i="3"/>
  <c r="F2344" i="3"/>
  <c r="G2344" i="3"/>
  <c r="H2344" i="3"/>
  <c r="I2344" i="3"/>
  <c r="J2344" i="3"/>
  <c r="E2345" i="3"/>
  <c r="F2345" i="3"/>
  <c r="G2345" i="3"/>
  <c r="H2345" i="3"/>
  <c r="I2345" i="3"/>
  <c r="J2345" i="3"/>
  <c r="E2346" i="3"/>
  <c r="F2346" i="3"/>
  <c r="G2346" i="3"/>
  <c r="H2346" i="3"/>
  <c r="I2346" i="3"/>
  <c r="J2346" i="3"/>
  <c r="E2347" i="3"/>
  <c r="F2347" i="3"/>
  <c r="G2347" i="3"/>
  <c r="H2347" i="3"/>
  <c r="I2347" i="3"/>
  <c r="J2347" i="3"/>
  <c r="E2348" i="3"/>
  <c r="F2348" i="3"/>
  <c r="G2348" i="3"/>
  <c r="H2348" i="3"/>
  <c r="I2348" i="3"/>
  <c r="J2348" i="3"/>
  <c r="E2349" i="3"/>
  <c r="F2349" i="3"/>
  <c r="G2349" i="3"/>
  <c r="H2349" i="3"/>
  <c r="I2349" i="3"/>
  <c r="J2349" i="3"/>
  <c r="E2350" i="3"/>
  <c r="F2350" i="3"/>
  <c r="G2350" i="3"/>
  <c r="H2350" i="3"/>
  <c r="I2350" i="3"/>
  <c r="J2350" i="3"/>
  <c r="E2351" i="3"/>
  <c r="F2351" i="3"/>
  <c r="G2351" i="3"/>
  <c r="H2351" i="3"/>
  <c r="I2351" i="3"/>
  <c r="J2351" i="3"/>
  <c r="E2352" i="3"/>
  <c r="F2352" i="3"/>
  <c r="G2352" i="3"/>
  <c r="H2352" i="3"/>
  <c r="I2352" i="3"/>
  <c r="J2352" i="3"/>
  <c r="E2353" i="3"/>
  <c r="F2353" i="3"/>
  <c r="G2353" i="3"/>
  <c r="H2353" i="3"/>
  <c r="I2353" i="3"/>
  <c r="J2353" i="3"/>
  <c r="E2354" i="3"/>
  <c r="F2354" i="3"/>
  <c r="G2354" i="3"/>
  <c r="H2354" i="3"/>
  <c r="I2354" i="3"/>
  <c r="J2354" i="3"/>
  <c r="E2355" i="3"/>
  <c r="F2355" i="3"/>
  <c r="G2355" i="3"/>
  <c r="H2355" i="3"/>
  <c r="I2355" i="3"/>
  <c r="J2355" i="3"/>
  <c r="E2356" i="3"/>
  <c r="F2356" i="3"/>
  <c r="G2356" i="3"/>
  <c r="H2356" i="3"/>
  <c r="I2356" i="3"/>
  <c r="J2356" i="3"/>
  <c r="E2357" i="3"/>
  <c r="F2357" i="3"/>
  <c r="G2357" i="3"/>
  <c r="H2357" i="3"/>
  <c r="I2357" i="3"/>
  <c r="J2357" i="3"/>
  <c r="Z2367" i="3" l="1"/>
  <c r="L2356" i="3"/>
  <c r="BK2392" i="3"/>
  <c r="AD2359" i="3"/>
  <c r="BJ2393" i="3"/>
  <c r="U2381" i="3"/>
  <c r="R2366" i="3"/>
  <c r="L2346" i="3"/>
  <c r="L2344" i="3"/>
  <c r="L2342" i="3"/>
  <c r="O2377" i="3"/>
  <c r="BJ2392" i="3"/>
  <c r="BL2392" i="3"/>
  <c r="BK2393" i="3"/>
  <c r="BM2393" i="3"/>
  <c r="BM2392" i="3"/>
  <c r="BL2393" i="3"/>
  <c r="V2378" i="3"/>
  <c r="K2338" i="3"/>
  <c r="Y2361" i="3"/>
  <c r="BA2359" i="3"/>
  <c r="AK2359" i="3"/>
  <c r="U2359" i="3"/>
  <c r="BD2359" i="3"/>
  <c r="AN2359" i="3"/>
  <c r="X2359" i="3"/>
  <c r="BC2359" i="3"/>
  <c r="AM2359" i="3"/>
  <c r="W2359" i="3"/>
  <c r="Z2361" i="3"/>
  <c r="AG2366" i="3"/>
  <c r="BB2366" i="3"/>
  <c r="AY2366" i="3"/>
  <c r="AI2366" i="3"/>
  <c r="S2366" i="3"/>
  <c r="AU2370" i="3"/>
  <c r="AE2370" i="3"/>
  <c r="O2370" i="3"/>
  <c r="AW2370" i="3"/>
  <c r="AG2370" i="3"/>
  <c r="Q2370" i="3"/>
  <c r="BF2366" i="3"/>
  <c r="AJ2370" i="3"/>
  <c r="AO2366" i="3"/>
  <c r="T2366" i="3"/>
  <c r="AX2366" i="3"/>
  <c r="AC2366" i="3"/>
  <c r="N2370" i="3"/>
  <c r="BN2370" i="3" s="1"/>
  <c r="AT2370" i="3"/>
  <c r="AV2374" i="3"/>
  <c r="AE2374" i="3"/>
  <c r="N2374" i="3"/>
  <c r="AP2370" i="3"/>
  <c r="AV2370" i="3"/>
  <c r="BL2373" i="3"/>
  <c r="BH2378" i="3"/>
  <c r="AQ2378" i="3"/>
  <c r="Z2378" i="3"/>
  <c r="BF2381" i="3"/>
  <c r="AP2381" i="3"/>
  <c r="X2381" i="3"/>
  <c r="BE2381" i="3"/>
  <c r="AO2381" i="3"/>
  <c r="W2381" i="3"/>
  <c r="AY2381" i="3"/>
  <c r="AI2381" i="3"/>
  <c r="O2381" i="3"/>
  <c r="AV2381" i="3"/>
  <c r="AF2381" i="3"/>
  <c r="AC2381" i="3"/>
  <c r="M2381" i="3"/>
  <c r="BF2359" i="3"/>
  <c r="Y2374" i="3"/>
  <c r="L2340" i="3"/>
  <c r="R2359" i="3"/>
  <c r="BG2361" i="3"/>
  <c r="V2359" i="3"/>
  <c r="AW2359" i="3"/>
  <c r="AG2359" i="3"/>
  <c r="Q2359" i="3"/>
  <c r="AZ2359" i="3"/>
  <c r="AJ2359" i="3"/>
  <c r="T2359" i="3"/>
  <c r="AY2359" i="3"/>
  <c r="AI2359" i="3"/>
  <c r="S2359" i="3"/>
  <c r="Q2366" i="3"/>
  <c r="AL2366" i="3"/>
  <c r="BH2366" i="3"/>
  <c r="AU2366" i="3"/>
  <c r="AE2366" i="3"/>
  <c r="O2366" i="3"/>
  <c r="BN2366" i="3" s="1"/>
  <c r="BG2370" i="3"/>
  <c r="AQ2370" i="3"/>
  <c r="AA2370" i="3"/>
  <c r="BI2370" i="3"/>
  <c r="AS2370" i="3"/>
  <c r="AC2370" i="3"/>
  <c r="M2370" i="3"/>
  <c r="AR2370" i="3"/>
  <c r="BE2366" i="3"/>
  <c r="AJ2366" i="3"/>
  <c r="N2366" i="3"/>
  <c r="AS2366" i="3"/>
  <c r="X2366" i="3"/>
  <c r="V2370" i="3"/>
  <c r="BB2370" i="3"/>
  <c r="AF2374" i="3"/>
  <c r="O2374" i="3"/>
  <c r="AH2370" i="3"/>
  <c r="AR2378" i="3"/>
  <c r="AA2378" i="3"/>
  <c r="BB2381" i="3"/>
  <c r="AL2381" i="3"/>
  <c r="S2381" i="3"/>
  <c r="BA2381" i="3"/>
  <c r="AK2381" i="3"/>
  <c r="R2381" i="3"/>
  <c r="AU2381" i="3"/>
  <c r="AE2381" i="3"/>
  <c r="BH2381" i="3"/>
  <c r="AR2381" i="3"/>
  <c r="AA2381" i="3"/>
  <c r="Y2381" i="3"/>
  <c r="K2341" i="3"/>
  <c r="AH2359" i="3"/>
  <c r="BE2361" i="3"/>
  <c r="AQ2361" i="3"/>
  <c r="AL2359" i="3"/>
  <c r="AR2361" i="3"/>
  <c r="BI2359" i="3"/>
  <c r="AS2359" i="3"/>
  <c r="AC2359" i="3"/>
  <c r="M2359" i="3"/>
  <c r="AV2359" i="3"/>
  <c r="AF2359" i="3"/>
  <c r="P2359" i="3"/>
  <c r="AU2359" i="3"/>
  <c r="AE2359" i="3"/>
  <c r="O2359" i="3"/>
  <c r="AL2361" i="3"/>
  <c r="V2366" i="3"/>
  <c r="AR2366" i="3"/>
  <c r="BG2366" i="3"/>
  <c r="AQ2366" i="3"/>
  <c r="AA2366" i="3"/>
  <c r="BC2370" i="3"/>
  <c r="AM2370" i="3"/>
  <c r="W2370" i="3"/>
  <c r="BE2370" i="3"/>
  <c r="AO2370" i="3"/>
  <c r="Y2370" i="3"/>
  <c r="P2366" i="3"/>
  <c r="AZ2370" i="3"/>
  <c r="AZ2366" i="3"/>
  <c r="AD2366" i="3"/>
  <c r="BI2366" i="3"/>
  <c r="AN2366" i="3"/>
  <c r="AD2370" i="3"/>
  <c r="T2370" i="3"/>
  <c r="P2374" i="3"/>
  <c r="BF2370" i="3"/>
  <c r="AB2378" i="3"/>
  <c r="BF2378" i="3"/>
  <c r="AX2381" i="3"/>
  <c r="AH2381" i="3"/>
  <c r="N2381" i="3"/>
  <c r="AW2381" i="3"/>
  <c r="AG2381" i="3"/>
  <c r="BG2381" i="3"/>
  <c r="AQ2381" i="3"/>
  <c r="Z2381" i="3"/>
  <c r="BD2381" i="3"/>
  <c r="AN2381" i="3"/>
  <c r="V2381" i="3"/>
  <c r="AT2359" i="3"/>
  <c r="AP2359" i="3"/>
  <c r="N2359" i="3"/>
  <c r="K2339" i="3"/>
  <c r="BA2361" i="3"/>
  <c r="AK2361" i="3"/>
  <c r="U2361" i="3"/>
  <c r="BC2361" i="3"/>
  <c r="AM2361" i="3"/>
  <c r="W2361" i="3"/>
  <c r="AZ2361" i="3"/>
  <c r="AD2361" i="3"/>
  <c r="AX2361" i="3"/>
  <c r="R2361" i="3"/>
  <c r="BJ2367" i="3"/>
  <c r="BH2372" i="3"/>
  <c r="AR2372" i="3"/>
  <c r="AB2372" i="3"/>
  <c r="BG2372" i="3"/>
  <c r="AQ2372" i="3"/>
  <c r="AA2372" i="3"/>
  <c r="BF2372" i="3"/>
  <c r="AP2372" i="3"/>
  <c r="Z2372" i="3"/>
  <c r="BE2372" i="3"/>
  <c r="BH2374" i="3"/>
  <c r="AR2374" i="3"/>
  <c r="AB2374" i="3"/>
  <c r="BG2374" i="3"/>
  <c r="AQ2374" i="3"/>
  <c r="AA2374" i="3"/>
  <c r="BF2374" i="3"/>
  <c r="AP2374" i="3"/>
  <c r="Z2374" i="3"/>
  <c r="Q2376" i="3"/>
  <c r="BI2372" i="3"/>
  <c r="BH2376" i="3"/>
  <c r="AR2376" i="3"/>
  <c r="AB2376" i="3"/>
  <c r="BG2376" i="3"/>
  <c r="AQ2376" i="3"/>
  <c r="AA2376" i="3"/>
  <c r="BF2376" i="3"/>
  <c r="AP2376" i="3"/>
  <c r="Z2376" i="3"/>
  <c r="BD2378" i="3"/>
  <c r="AN2378" i="3"/>
  <c r="X2378" i="3"/>
  <c r="BC2378" i="3"/>
  <c r="AM2378" i="3"/>
  <c r="W2378" i="3"/>
  <c r="BB2378" i="3"/>
  <c r="AL2378" i="3"/>
  <c r="BG2383" i="3"/>
  <c r="W2383" i="3"/>
  <c r="AP2383" i="3"/>
  <c r="AL2383" i="3"/>
  <c r="R2383" i="3"/>
  <c r="BA2383" i="3"/>
  <c r="AK2383" i="3"/>
  <c r="U2383" i="3"/>
  <c r="AU2383" i="3"/>
  <c r="S2383" i="3"/>
  <c r="AV2383" i="3"/>
  <c r="AF2383" i="3"/>
  <c r="P2383" i="3"/>
  <c r="X2361" i="3"/>
  <c r="BM2365" i="3"/>
  <c r="P2361" i="3"/>
  <c r="AV2361" i="3"/>
  <c r="AN2361" i="3"/>
  <c r="T2361" i="3"/>
  <c r="M2378" i="3"/>
  <c r="AK2378" i="3"/>
  <c r="BE2378" i="3"/>
  <c r="U2378" i="3"/>
  <c r="AO2378" i="3"/>
  <c r="BI2378" i="3"/>
  <c r="Y2378" i="3"/>
  <c r="AS2378" i="3"/>
  <c r="AC2378" i="3"/>
  <c r="BA2378" i="3"/>
  <c r="K2344" i="3"/>
  <c r="O2344" i="3" s="1"/>
  <c r="BL2344" i="3" s="1"/>
  <c r="L2341" i="3"/>
  <c r="AI2341" i="3" s="1"/>
  <c r="L2338" i="3"/>
  <c r="AJ2338" i="3" s="1"/>
  <c r="AW2361" i="3"/>
  <c r="AG2361" i="3"/>
  <c r="Q2361" i="3"/>
  <c r="AY2361" i="3"/>
  <c r="AI2361" i="3"/>
  <c r="S2361" i="3"/>
  <c r="AB2361" i="3"/>
  <c r="BH2361" i="3"/>
  <c r="BB2361" i="3"/>
  <c r="V2361" i="3"/>
  <c r="AP2361" i="3"/>
  <c r="BD2372" i="3"/>
  <c r="AN2372" i="3"/>
  <c r="X2372" i="3"/>
  <c r="BC2372" i="3"/>
  <c r="AM2372" i="3"/>
  <c r="W2372" i="3"/>
  <c r="BB2372" i="3"/>
  <c r="AL2372" i="3"/>
  <c r="V2372" i="3"/>
  <c r="BK2372" i="3" s="1"/>
  <c r="BL2377" i="3"/>
  <c r="BL2379" i="3"/>
  <c r="BD2374" i="3"/>
  <c r="AN2374" i="3"/>
  <c r="X2374" i="3"/>
  <c r="BC2374" i="3"/>
  <c r="AM2374" i="3"/>
  <c r="W2374" i="3"/>
  <c r="BB2374" i="3"/>
  <c r="AL2374" i="3"/>
  <c r="V2374" i="3"/>
  <c r="AG2376" i="3"/>
  <c r="Q2378" i="3"/>
  <c r="M2372" i="3"/>
  <c r="BD2376" i="3"/>
  <c r="AN2376" i="3"/>
  <c r="X2376" i="3"/>
  <c r="BC2376" i="3"/>
  <c r="AM2376" i="3"/>
  <c r="W2376" i="3"/>
  <c r="BB2376" i="3"/>
  <c r="AL2376" i="3"/>
  <c r="V2376" i="3"/>
  <c r="AZ2378" i="3"/>
  <c r="AJ2378" i="3"/>
  <c r="T2378" i="3"/>
  <c r="AY2378" i="3"/>
  <c r="AI2378" i="3"/>
  <c r="S2378" i="3"/>
  <c r="AX2378" i="3"/>
  <c r="AH2378" i="3"/>
  <c r="R2378" i="3"/>
  <c r="AY2383" i="3"/>
  <c r="O2383" i="3"/>
  <c r="AD2383" i="3"/>
  <c r="AH2383" i="3"/>
  <c r="N2383" i="3"/>
  <c r="AW2383" i="3"/>
  <c r="AG2383" i="3"/>
  <c r="Q2383" i="3"/>
  <c r="AM2383" i="3"/>
  <c r="BH2383" i="3"/>
  <c r="AR2383" i="3"/>
  <c r="AB2383" i="3"/>
  <c r="BD2361" i="3"/>
  <c r="P2370" i="3"/>
  <c r="X2370" i="3"/>
  <c r="AF2363" i="3"/>
  <c r="X2363" i="3"/>
  <c r="AV2363" i="3"/>
  <c r="P2363" i="3"/>
  <c r="BK2363" i="3" s="1"/>
  <c r="BD2363" i="3"/>
  <c r="BD2370" i="3"/>
  <c r="BI2361" i="3"/>
  <c r="AS2361" i="3"/>
  <c r="AC2361" i="3"/>
  <c r="M2361" i="3"/>
  <c r="AU2361" i="3"/>
  <c r="AE2361" i="3"/>
  <c r="O2361" i="3"/>
  <c r="AJ2361" i="3"/>
  <c r="AT2361" i="3"/>
  <c r="N2361" i="3"/>
  <c r="AH2361" i="3"/>
  <c r="BL2367" i="3"/>
  <c r="AZ2372" i="3"/>
  <c r="AJ2372" i="3"/>
  <c r="T2372" i="3"/>
  <c r="AY2372" i="3"/>
  <c r="AI2372" i="3"/>
  <c r="S2372" i="3"/>
  <c r="AX2372" i="3"/>
  <c r="AH2372" i="3"/>
  <c r="R2372" i="3"/>
  <c r="AZ2374" i="3"/>
  <c r="AJ2374" i="3"/>
  <c r="T2374" i="3"/>
  <c r="AY2374" i="3"/>
  <c r="AI2374" i="3"/>
  <c r="S2374" i="3"/>
  <c r="AX2374" i="3"/>
  <c r="AH2374" i="3"/>
  <c r="R2374" i="3"/>
  <c r="AW2376" i="3"/>
  <c r="AG2378" i="3"/>
  <c r="AO2374" i="3"/>
  <c r="AZ2376" i="3"/>
  <c r="AJ2376" i="3"/>
  <c r="T2376" i="3"/>
  <c r="AY2376" i="3"/>
  <c r="AI2376" i="3"/>
  <c r="S2376" i="3"/>
  <c r="AX2376" i="3"/>
  <c r="AH2376" i="3"/>
  <c r="AV2378" i="3"/>
  <c r="AF2378" i="3"/>
  <c r="P2378" i="3"/>
  <c r="AU2378" i="3"/>
  <c r="AE2378" i="3"/>
  <c r="O2378" i="3"/>
  <c r="AT2378" i="3"/>
  <c r="AD2378" i="3"/>
  <c r="N2378" i="3"/>
  <c r="BJ2378" i="3" s="1"/>
  <c r="AQ2383" i="3"/>
  <c r="BF2383" i="3"/>
  <c r="BB2383" i="3"/>
  <c r="Z2383" i="3"/>
  <c r="BI2383" i="3"/>
  <c r="AS2383" i="3"/>
  <c r="AC2383" i="3"/>
  <c r="M2383" i="3"/>
  <c r="AI2383" i="3"/>
  <c r="BD2383" i="3"/>
  <c r="AN2383" i="3"/>
  <c r="Y2372" i="3"/>
  <c r="AG2372" i="3"/>
  <c r="U2372" i="3"/>
  <c r="BA2372" i="3"/>
  <c r="AK2372" i="3"/>
  <c r="Q2372" i="3"/>
  <c r="BN2372" i="3" s="1"/>
  <c r="AW2372" i="3"/>
  <c r="Y2376" i="3"/>
  <c r="AS2376" i="3"/>
  <c r="AC2376" i="3"/>
  <c r="BA2376" i="3"/>
  <c r="U2376" i="3"/>
  <c r="AO2376" i="3"/>
  <c r="BI2376" i="3"/>
  <c r="M2376" i="3"/>
  <c r="AK2376" i="3"/>
  <c r="BE2376" i="3"/>
  <c r="Z2366" i="3"/>
  <c r="BA2366" i="3"/>
  <c r="AF2366" i="3"/>
  <c r="U2366" i="3"/>
  <c r="AV2366" i="3"/>
  <c r="AP2366" i="3"/>
  <c r="Q2374" i="3"/>
  <c r="AK2374" i="3"/>
  <c r="BI2374" i="3"/>
  <c r="U2374" i="3"/>
  <c r="AS2374" i="3"/>
  <c r="M2374" i="3"/>
  <c r="AG2374" i="3"/>
  <c r="BA2374" i="3"/>
  <c r="AC2374" i="3"/>
  <c r="AW2374" i="3"/>
  <c r="BM2389" i="3"/>
  <c r="BM2385" i="3"/>
  <c r="BK2389" i="3"/>
  <c r="BN2389" i="3"/>
  <c r="BL2389" i="3"/>
  <c r="BK2385" i="3"/>
  <c r="BN2385" i="3"/>
  <c r="BL2385" i="3"/>
  <c r="BJ2387" i="3"/>
  <c r="BJ2389" i="3"/>
  <c r="BJ2385" i="3"/>
  <c r="BM2387" i="3"/>
  <c r="BK2387" i="3"/>
  <c r="BN2387" i="3"/>
  <c r="BL2387" i="3"/>
  <c r="BL2360" i="3"/>
  <c r="BK2367" i="3"/>
  <c r="BN2367" i="3"/>
  <c r="BJ2373" i="3"/>
  <c r="BM2377" i="3"/>
  <c r="BJ2358" i="3"/>
  <c r="M2362" i="3"/>
  <c r="Q2362" i="3"/>
  <c r="U2362" i="3"/>
  <c r="Y2362" i="3"/>
  <c r="AC2362" i="3"/>
  <c r="AG2362" i="3"/>
  <c r="AK2362" i="3"/>
  <c r="AO2362" i="3"/>
  <c r="AS2362" i="3"/>
  <c r="AW2362" i="3"/>
  <c r="BA2362" i="3"/>
  <c r="BE2362" i="3"/>
  <c r="BI2362" i="3"/>
  <c r="O2362" i="3"/>
  <c r="S2362" i="3"/>
  <c r="W2362" i="3"/>
  <c r="AA2362" i="3"/>
  <c r="AE2362" i="3"/>
  <c r="AI2362" i="3"/>
  <c r="AM2362" i="3"/>
  <c r="AQ2362" i="3"/>
  <c r="AU2362" i="3"/>
  <c r="AY2362" i="3"/>
  <c r="BC2362" i="3"/>
  <c r="BG2362" i="3"/>
  <c r="N2362" i="3"/>
  <c r="V2362" i="3"/>
  <c r="AD2362" i="3"/>
  <c r="AL2362" i="3"/>
  <c r="AT2362" i="3"/>
  <c r="BB2362" i="3"/>
  <c r="P2362" i="3"/>
  <c r="X2362" i="3"/>
  <c r="AF2362" i="3"/>
  <c r="AN2362" i="3"/>
  <c r="AV2362" i="3"/>
  <c r="BD2362" i="3"/>
  <c r="R2362" i="3"/>
  <c r="Z2362" i="3"/>
  <c r="AH2362" i="3"/>
  <c r="AP2362" i="3"/>
  <c r="AX2362" i="3"/>
  <c r="BF2362" i="3"/>
  <c r="AR2362" i="3"/>
  <c r="T2362" i="3"/>
  <c r="AZ2362" i="3"/>
  <c r="AB2362" i="3"/>
  <c r="BH2362" i="3"/>
  <c r="AJ2362" i="3"/>
  <c r="BK2360" i="3"/>
  <c r="BN2360" i="3"/>
  <c r="BK2370" i="3"/>
  <c r="BM2368" i="3"/>
  <c r="BN2373" i="3"/>
  <c r="BK2373" i="3"/>
  <c r="BL2375" i="3"/>
  <c r="BN2375" i="3"/>
  <c r="BK2375" i="3"/>
  <c r="BN2358" i="3"/>
  <c r="BK2358" i="3"/>
  <c r="BK2379" i="3"/>
  <c r="BN2379" i="3"/>
  <c r="BM2379" i="3"/>
  <c r="BJ2375" i="3"/>
  <c r="BL2382" i="3"/>
  <c r="BL2358" i="3"/>
  <c r="BL2365" i="3"/>
  <c r="BJ2365" i="3"/>
  <c r="O2369" i="3"/>
  <c r="S2369" i="3"/>
  <c r="W2369" i="3"/>
  <c r="AA2369" i="3"/>
  <c r="AE2369" i="3"/>
  <c r="AI2369" i="3"/>
  <c r="AM2369" i="3"/>
  <c r="AQ2369" i="3"/>
  <c r="AU2369" i="3"/>
  <c r="AY2369" i="3"/>
  <c r="BC2369" i="3"/>
  <c r="BG2369" i="3"/>
  <c r="M2369" i="3"/>
  <c r="Q2369" i="3"/>
  <c r="U2369" i="3"/>
  <c r="Y2369" i="3"/>
  <c r="AC2369" i="3"/>
  <c r="AG2369" i="3"/>
  <c r="AK2369" i="3"/>
  <c r="AO2369" i="3"/>
  <c r="AS2369" i="3"/>
  <c r="AW2369" i="3"/>
  <c r="BA2369" i="3"/>
  <c r="BE2369" i="3"/>
  <c r="BI2369" i="3"/>
  <c r="N2369" i="3"/>
  <c r="V2369" i="3"/>
  <c r="AD2369" i="3"/>
  <c r="AL2369" i="3"/>
  <c r="AT2369" i="3"/>
  <c r="BB2369" i="3"/>
  <c r="P2369" i="3"/>
  <c r="X2369" i="3"/>
  <c r="AF2369" i="3"/>
  <c r="AN2369" i="3"/>
  <c r="AV2369" i="3"/>
  <c r="BD2369" i="3"/>
  <c r="R2369" i="3"/>
  <c r="Z2369" i="3"/>
  <c r="AH2369" i="3"/>
  <c r="AP2369" i="3"/>
  <c r="AX2369" i="3"/>
  <c r="BF2369" i="3"/>
  <c r="AJ2369" i="3"/>
  <c r="AR2369" i="3"/>
  <c r="AB2369" i="3"/>
  <c r="BH2369" i="3"/>
  <c r="T2369" i="3"/>
  <c r="AZ2369" i="3"/>
  <c r="BL2368" i="3"/>
  <c r="BJ2368" i="3"/>
  <c r="BJ2377" i="3"/>
  <c r="BM2373" i="3"/>
  <c r="BN2381" i="3"/>
  <c r="O2371" i="3"/>
  <c r="S2371" i="3"/>
  <c r="W2371" i="3"/>
  <c r="M2371" i="3"/>
  <c r="R2371" i="3"/>
  <c r="X2371" i="3"/>
  <c r="AB2371" i="3"/>
  <c r="AF2371" i="3"/>
  <c r="AJ2371" i="3"/>
  <c r="AN2371" i="3"/>
  <c r="AR2371" i="3"/>
  <c r="AV2371" i="3"/>
  <c r="AZ2371" i="3"/>
  <c r="BD2371" i="3"/>
  <c r="BH2371" i="3"/>
  <c r="N2371" i="3"/>
  <c r="T2371" i="3"/>
  <c r="Y2371" i="3"/>
  <c r="AC2371" i="3"/>
  <c r="AG2371" i="3"/>
  <c r="AK2371" i="3"/>
  <c r="AO2371" i="3"/>
  <c r="AS2371" i="3"/>
  <c r="AW2371" i="3"/>
  <c r="BA2371" i="3"/>
  <c r="BE2371" i="3"/>
  <c r="BI2371" i="3"/>
  <c r="P2371" i="3"/>
  <c r="U2371" i="3"/>
  <c r="Z2371" i="3"/>
  <c r="AD2371" i="3"/>
  <c r="AH2371" i="3"/>
  <c r="AL2371" i="3"/>
  <c r="AP2371" i="3"/>
  <c r="AT2371" i="3"/>
  <c r="AX2371" i="3"/>
  <c r="BB2371" i="3"/>
  <c r="BF2371" i="3"/>
  <c r="Q2371" i="3"/>
  <c r="AI2371" i="3"/>
  <c r="AY2371" i="3"/>
  <c r="V2371" i="3"/>
  <c r="AM2371" i="3"/>
  <c r="BC2371" i="3"/>
  <c r="AE2371" i="3"/>
  <c r="AU2371" i="3"/>
  <c r="AA2371" i="3"/>
  <c r="AQ2371" i="3"/>
  <c r="BG2371" i="3"/>
  <c r="O2380" i="3"/>
  <c r="S2380" i="3"/>
  <c r="W2380" i="3"/>
  <c r="AA2380" i="3"/>
  <c r="AE2380" i="3"/>
  <c r="AI2380" i="3"/>
  <c r="AM2380" i="3"/>
  <c r="AQ2380" i="3"/>
  <c r="AU2380" i="3"/>
  <c r="AY2380" i="3"/>
  <c r="BC2380" i="3"/>
  <c r="BG2380" i="3"/>
  <c r="Q2380" i="3"/>
  <c r="V2380" i="3"/>
  <c r="AB2380" i="3"/>
  <c r="AG2380" i="3"/>
  <c r="AL2380" i="3"/>
  <c r="AR2380" i="3"/>
  <c r="AW2380" i="3"/>
  <c r="BB2380" i="3"/>
  <c r="BH2380" i="3"/>
  <c r="M2380" i="3"/>
  <c r="R2380" i="3"/>
  <c r="X2380" i="3"/>
  <c r="AC2380" i="3"/>
  <c r="AH2380" i="3"/>
  <c r="AN2380" i="3"/>
  <c r="AS2380" i="3"/>
  <c r="AX2380" i="3"/>
  <c r="BD2380" i="3"/>
  <c r="BI2380" i="3"/>
  <c r="N2380" i="3"/>
  <c r="T2380" i="3"/>
  <c r="Y2380" i="3"/>
  <c r="AD2380" i="3"/>
  <c r="AJ2380" i="3"/>
  <c r="AO2380" i="3"/>
  <c r="AT2380" i="3"/>
  <c r="AZ2380" i="3"/>
  <c r="BE2380" i="3"/>
  <c r="P2380" i="3"/>
  <c r="U2380" i="3"/>
  <c r="Z2380" i="3"/>
  <c r="AF2380" i="3"/>
  <c r="AK2380" i="3"/>
  <c r="AP2380" i="3"/>
  <c r="AV2380" i="3"/>
  <c r="BA2380" i="3"/>
  <c r="BF2380" i="3"/>
  <c r="BJ2360" i="3"/>
  <c r="O2364" i="3"/>
  <c r="M2364" i="3"/>
  <c r="R2364" i="3"/>
  <c r="V2364" i="3"/>
  <c r="Z2364" i="3"/>
  <c r="AD2364" i="3"/>
  <c r="AH2364" i="3"/>
  <c r="AL2364" i="3"/>
  <c r="AP2364" i="3"/>
  <c r="AT2364" i="3"/>
  <c r="AX2364" i="3"/>
  <c r="BB2364" i="3"/>
  <c r="BF2364" i="3"/>
  <c r="N2364" i="3"/>
  <c r="S2364" i="3"/>
  <c r="W2364" i="3"/>
  <c r="AA2364" i="3"/>
  <c r="AE2364" i="3"/>
  <c r="AI2364" i="3"/>
  <c r="AM2364" i="3"/>
  <c r="AQ2364" i="3"/>
  <c r="AU2364" i="3"/>
  <c r="AY2364" i="3"/>
  <c r="BC2364" i="3"/>
  <c r="BG2364" i="3"/>
  <c r="P2364" i="3"/>
  <c r="T2364" i="3"/>
  <c r="X2364" i="3"/>
  <c r="AB2364" i="3"/>
  <c r="AF2364" i="3"/>
  <c r="AJ2364" i="3"/>
  <c r="AN2364" i="3"/>
  <c r="AR2364" i="3"/>
  <c r="AV2364" i="3"/>
  <c r="AZ2364" i="3"/>
  <c r="BD2364" i="3"/>
  <c r="BH2364" i="3"/>
  <c r="U2364" i="3"/>
  <c r="AK2364" i="3"/>
  <c r="BA2364" i="3"/>
  <c r="Y2364" i="3"/>
  <c r="AO2364" i="3"/>
  <c r="BE2364" i="3"/>
  <c r="AC2364" i="3"/>
  <c r="AS2364" i="3"/>
  <c r="BI2364" i="3"/>
  <c r="AG2364" i="3"/>
  <c r="AW2364" i="3"/>
  <c r="Q2364" i="3"/>
  <c r="BM2360" i="3"/>
  <c r="BK2365" i="3"/>
  <c r="BN2365" i="3"/>
  <c r="BM2367" i="3"/>
  <c r="BN2368" i="3"/>
  <c r="BK2368" i="3"/>
  <c r="BN2377" i="3"/>
  <c r="BK2377" i="3"/>
  <c r="BJ2379" i="3"/>
  <c r="BM2375" i="3"/>
  <c r="BM2382" i="3"/>
  <c r="BN2382" i="3"/>
  <c r="BK2382" i="3"/>
  <c r="BJ2382" i="3"/>
  <c r="BM2358" i="3"/>
  <c r="K2357" i="3"/>
  <c r="S2357" i="3" s="1"/>
  <c r="K2346" i="3"/>
  <c r="AE2346" i="3" s="1"/>
  <c r="K2342" i="3"/>
  <c r="R2342" i="3" s="1"/>
  <c r="K2354" i="3"/>
  <c r="L2355" i="3"/>
  <c r="K2355" i="3"/>
  <c r="AT2355" i="3" s="1"/>
  <c r="L2353" i="3"/>
  <c r="L2351" i="3"/>
  <c r="L2336" i="3"/>
  <c r="AG2336" i="3" s="1"/>
  <c r="K2351" i="3"/>
  <c r="BC2351" i="3" s="1"/>
  <c r="K2340" i="3"/>
  <c r="AV2340" i="3" s="1"/>
  <c r="K2336" i="3"/>
  <c r="AU2344" i="3"/>
  <c r="AA2344" i="3"/>
  <c r="L2357" i="3"/>
  <c r="K2356" i="3"/>
  <c r="P2356" i="3" s="1"/>
  <c r="K2352" i="3"/>
  <c r="K2350" i="3"/>
  <c r="K2348" i="3"/>
  <c r="L2345" i="3"/>
  <c r="K2345" i="3"/>
  <c r="AQ2344" i="3"/>
  <c r="S2344" i="3"/>
  <c r="BM2344" i="3" s="1"/>
  <c r="L2343" i="3"/>
  <c r="K2343" i="3"/>
  <c r="AY2344" i="3"/>
  <c r="AE2344" i="3"/>
  <c r="K2353" i="3"/>
  <c r="AG2353" i="3" s="1"/>
  <c r="L2350" i="3"/>
  <c r="K2349" i="3"/>
  <c r="L2348" i="3"/>
  <c r="AF2348" i="3" s="1"/>
  <c r="K2347" i="3"/>
  <c r="BG2344" i="3"/>
  <c r="AI2344" i="3"/>
  <c r="K2337" i="3"/>
  <c r="AR2357" i="3"/>
  <c r="L2354" i="3"/>
  <c r="Q2354" i="3" s="1"/>
  <c r="L2352" i="3"/>
  <c r="P2348" i="3"/>
  <c r="AF2356" i="3"/>
  <c r="U2356" i="3"/>
  <c r="AQ2346" i="3"/>
  <c r="S2354" i="3"/>
  <c r="AY2354" i="3"/>
  <c r="AJ2354" i="3"/>
  <c r="AW2354" i="3"/>
  <c r="AZ2348" i="3"/>
  <c r="AN2348" i="3"/>
  <c r="AK2357" i="3"/>
  <c r="Z2354" i="3"/>
  <c r="AV2348" i="3"/>
  <c r="P2336" i="3"/>
  <c r="AE2351" i="3"/>
  <c r="S2341" i="3"/>
  <c r="AJ2341" i="3"/>
  <c r="AW2341" i="3"/>
  <c r="U2351" i="3"/>
  <c r="AW2351" i="3"/>
  <c r="AG2351" i="3"/>
  <c r="O2351" i="3"/>
  <c r="L2349" i="3"/>
  <c r="BH2349" i="3" s="1"/>
  <c r="Q2348" i="3"/>
  <c r="U2348" i="3"/>
  <c r="Y2348" i="3"/>
  <c r="AC2348" i="3"/>
  <c r="AG2348" i="3"/>
  <c r="AK2348" i="3"/>
  <c r="AO2348" i="3"/>
  <c r="AS2348" i="3"/>
  <c r="AW2348" i="3"/>
  <c r="BA2348" i="3"/>
  <c r="BE2348" i="3"/>
  <c r="BI2348" i="3"/>
  <c r="N2348" i="3"/>
  <c r="R2348" i="3"/>
  <c r="V2348" i="3"/>
  <c r="Z2348" i="3"/>
  <c r="AD2348" i="3"/>
  <c r="AH2348" i="3"/>
  <c r="AL2348" i="3"/>
  <c r="AP2348" i="3"/>
  <c r="AT2348" i="3"/>
  <c r="AX2348" i="3"/>
  <c r="BB2348" i="3"/>
  <c r="BF2348" i="3"/>
  <c r="O2348" i="3"/>
  <c r="S2348" i="3"/>
  <c r="W2348" i="3"/>
  <c r="AA2348" i="3"/>
  <c r="AE2348" i="3"/>
  <c r="AI2348" i="3"/>
  <c r="AM2348" i="3"/>
  <c r="AQ2348" i="3"/>
  <c r="AU2348" i="3"/>
  <c r="AY2348" i="3"/>
  <c r="BC2348" i="3"/>
  <c r="BG2348" i="3"/>
  <c r="L2347" i="3"/>
  <c r="BC2346" i="3"/>
  <c r="P2344" i="3"/>
  <c r="T2344" i="3"/>
  <c r="X2344" i="3"/>
  <c r="AB2344" i="3"/>
  <c r="AF2344" i="3"/>
  <c r="AJ2344" i="3"/>
  <c r="AN2344" i="3"/>
  <c r="AR2344" i="3"/>
  <c r="AV2344" i="3"/>
  <c r="AZ2344" i="3"/>
  <c r="BD2344" i="3"/>
  <c r="BH2344" i="3"/>
  <c r="M2344" i="3"/>
  <c r="Q2344" i="3"/>
  <c r="U2344" i="3"/>
  <c r="Y2344" i="3"/>
  <c r="AC2344" i="3"/>
  <c r="AG2344" i="3"/>
  <c r="AK2344" i="3"/>
  <c r="AO2344" i="3"/>
  <c r="AS2344" i="3"/>
  <c r="AW2344" i="3"/>
  <c r="BA2344" i="3"/>
  <c r="BE2344" i="3"/>
  <c r="BI2344" i="3"/>
  <c r="N2344" i="3"/>
  <c r="BJ2344" i="3" s="1"/>
  <c r="R2344" i="3"/>
  <c r="V2344" i="3"/>
  <c r="Z2344" i="3"/>
  <c r="AD2344" i="3"/>
  <c r="AH2344" i="3"/>
  <c r="AL2344" i="3"/>
  <c r="AP2344" i="3"/>
  <c r="AT2344" i="3"/>
  <c r="AX2344" i="3"/>
  <c r="BB2344" i="3"/>
  <c r="BF2344" i="3"/>
  <c r="AX2346" i="3"/>
  <c r="BC2344" i="3"/>
  <c r="AM2344" i="3"/>
  <c r="W2344" i="3"/>
  <c r="L2339" i="3"/>
  <c r="W2339" i="3" s="1"/>
  <c r="AC2340" i="3"/>
  <c r="AS2340" i="3"/>
  <c r="BI2340" i="3"/>
  <c r="BB2340" i="3"/>
  <c r="W2340" i="3"/>
  <c r="AM2340" i="3"/>
  <c r="BC2340" i="3"/>
  <c r="L2337" i="3"/>
  <c r="AC2338" i="3"/>
  <c r="Z2340" i="3"/>
  <c r="E2276" i="3"/>
  <c r="K2276" i="3" s="1"/>
  <c r="F2276" i="3"/>
  <c r="G2276" i="3"/>
  <c r="H2276" i="3"/>
  <c r="I2276" i="3"/>
  <c r="L2276" i="3" s="1"/>
  <c r="J2276" i="3"/>
  <c r="E2277" i="3"/>
  <c r="F2277" i="3"/>
  <c r="G2277" i="3"/>
  <c r="H2277" i="3"/>
  <c r="I2277" i="3"/>
  <c r="J2277" i="3"/>
  <c r="E2278" i="3"/>
  <c r="F2278" i="3"/>
  <c r="G2278" i="3"/>
  <c r="H2278" i="3"/>
  <c r="I2278" i="3"/>
  <c r="J2278" i="3"/>
  <c r="E2279" i="3"/>
  <c r="F2279" i="3"/>
  <c r="G2279" i="3"/>
  <c r="H2279" i="3"/>
  <c r="I2279" i="3"/>
  <c r="J2279" i="3"/>
  <c r="E2280" i="3"/>
  <c r="F2280" i="3"/>
  <c r="G2280" i="3"/>
  <c r="H2280" i="3"/>
  <c r="I2280" i="3"/>
  <c r="L2280" i="3" s="1"/>
  <c r="J2280" i="3"/>
  <c r="E2281" i="3"/>
  <c r="F2281" i="3"/>
  <c r="G2281" i="3"/>
  <c r="H2281" i="3"/>
  <c r="I2281" i="3"/>
  <c r="J2281" i="3"/>
  <c r="E2282" i="3"/>
  <c r="F2282" i="3"/>
  <c r="G2282" i="3"/>
  <c r="H2282" i="3"/>
  <c r="I2282" i="3"/>
  <c r="J2282" i="3"/>
  <c r="E2283" i="3"/>
  <c r="F2283" i="3"/>
  <c r="G2283" i="3"/>
  <c r="H2283" i="3"/>
  <c r="I2283" i="3"/>
  <c r="J2283" i="3"/>
  <c r="E2284" i="3"/>
  <c r="F2284" i="3"/>
  <c r="G2284" i="3"/>
  <c r="H2284" i="3"/>
  <c r="I2284" i="3"/>
  <c r="J2284" i="3"/>
  <c r="E2285" i="3"/>
  <c r="F2285" i="3"/>
  <c r="G2285" i="3"/>
  <c r="H2285" i="3"/>
  <c r="I2285" i="3"/>
  <c r="J2285" i="3"/>
  <c r="E2286" i="3"/>
  <c r="F2286" i="3"/>
  <c r="G2286" i="3"/>
  <c r="H2286" i="3"/>
  <c r="I2286" i="3"/>
  <c r="J2286" i="3"/>
  <c r="E2287" i="3"/>
  <c r="F2287" i="3"/>
  <c r="G2287" i="3"/>
  <c r="H2287" i="3"/>
  <c r="I2287" i="3"/>
  <c r="J2287" i="3"/>
  <c r="E2288" i="3"/>
  <c r="F2288" i="3"/>
  <c r="G2288" i="3"/>
  <c r="H2288" i="3"/>
  <c r="I2288" i="3"/>
  <c r="J2288" i="3"/>
  <c r="E2289" i="3"/>
  <c r="F2289" i="3"/>
  <c r="G2289" i="3"/>
  <c r="H2289" i="3"/>
  <c r="I2289" i="3"/>
  <c r="J2289" i="3"/>
  <c r="E2290" i="3"/>
  <c r="F2290" i="3"/>
  <c r="G2290" i="3"/>
  <c r="H2290" i="3"/>
  <c r="I2290" i="3"/>
  <c r="J2290" i="3"/>
  <c r="E2291" i="3"/>
  <c r="F2291" i="3"/>
  <c r="G2291" i="3"/>
  <c r="H2291" i="3"/>
  <c r="I2291" i="3"/>
  <c r="J2291" i="3"/>
  <c r="E2292" i="3"/>
  <c r="F2292" i="3"/>
  <c r="G2292" i="3"/>
  <c r="H2292" i="3"/>
  <c r="I2292" i="3"/>
  <c r="J2292" i="3"/>
  <c r="E2293" i="3"/>
  <c r="F2293" i="3"/>
  <c r="G2293" i="3"/>
  <c r="H2293" i="3"/>
  <c r="I2293" i="3"/>
  <c r="J2293" i="3"/>
  <c r="E2294" i="3"/>
  <c r="F2294" i="3"/>
  <c r="G2294" i="3"/>
  <c r="H2294" i="3"/>
  <c r="I2294" i="3"/>
  <c r="J2294" i="3"/>
  <c r="E2295" i="3"/>
  <c r="F2295" i="3"/>
  <c r="G2295" i="3"/>
  <c r="H2295" i="3"/>
  <c r="I2295" i="3"/>
  <c r="J2295" i="3"/>
  <c r="E2296" i="3"/>
  <c r="F2296" i="3"/>
  <c r="G2296" i="3"/>
  <c r="H2296" i="3"/>
  <c r="I2296" i="3"/>
  <c r="J2296" i="3"/>
  <c r="E2297" i="3"/>
  <c r="F2297" i="3"/>
  <c r="G2297" i="3"/>
  <c r="H2297" i="3"/>
  <c r="I2297" i="3"/>
  <c r="J2297" i="3"/>
  <c r="E2298" i="3"/>
  <c r="F2298" i="3"/>
  <c r="G2298" i="3"/>
  <c r="H2298" i="3"/>
  <c r="I2298" i="3"/>
  <c r="J2298" i="3"/>
  <c r="E2299" i="3"/>
  <c r="F2299" i="3"/>
  <c r="G2299" i="3"/>
  <c r="H2299" i="3"/>
  <c r="I2299" i="3"/>
  <c r="J2299" i="3"/>
  <c r="E2300" i="3"/>
  <c r="F2300" i="3"/>
  <c r="G2300" i="3"/>
  <c r="H2300" i="3"/>
  <c r="I2300" i="3"/>
  <c r="J2300" i="3"/>
  <c r="E2301" i="3"/>
  <c r="F2301" i="3"/>
  <c r="G2301" i="3"/>
  <c r="H2301" i="3"/>
  <c r="I2301" i="3"/>
  <c r="J2301" i="3"/>
  <c r="E2302" i="3"/>
  <c r="F2302" i="3"/>
  <c r="G2302" i="3"/>
  <c r="H2302" i="3"/>
  <c r="I2302" i="3"/>
  <c r="J2302" i="3"/>
  <c r="E2303" i="3"/>
  <c r="F2303" i="3"/>
  <c r="G2303" i="3"/>
  <c r="H2303" i="3"/>
  <c r="I2303" i="3"/>
  <c r="J2303" i="3"/>
  <c r="E2304" i="3"/>
  <c r="F2304" i="3"/>
  <c r="G2304" i="3"/>
  <c r="H2304" i="3"/>
  <c r="I2304" i="3"/>
  <c r="J2304" i="3"/>
  <c r="E2305" i="3"/>
  <c r="F2305" i="3"/>
  <c r="G2305" i="3"/>
  <c r="H2305" i="3"/>
  <c r="I2305" i="3"/>
  <c r="J2305" i="3"/>
  <c r="E2306" i="3"/>
  <c r="F2306" i="3"/>
  <c r="G2306" i="3"/>
  <c r="H2306" i="3"/>
  <c r="I2306" i="3"/>
  <c r="J2306" i="3"/>
  <c r="E2307" i="3"/>
  <c r="F2307" i="3"/>
  <c r="G2307" i="3"/>
  <c r="H2307" i="3"/>
  <c r="I2307" i="3"/>
  <c r="J2307" i="3"/>
  <c r="E2308" i="3"/>
  <c r="F2308" i="3"/>
  <c r="G2308" i="3"/>
  <c r="H2308" i="3"/>
  <c r="I2308" i="3"/>
  <c r="J2308" i="3"/>
  <c r="E2309" i="3"/>
  <c r="F2309" i="3"/>
  <c r="G2309" i="3"/>
  <c r="H2309" i="3"/>
  <c r="I2309" i="3"/>
  <c r="J2309" i="3"/>
  <c r="E2310" i="3"/>
  <c r="F2310" i="3"/>
  <c r="G2310" i="3"/>
  <c r="H2310" i="3"/>
  <c r="I2310" i="3"/>
  <c r="J2310" i="3"/>
  <c r="E2311" i="3"/>
  <c r="F2311" i="3"/>
  <c r="G2311" i="3"/>
  <c r="H2311" i="3"/>
  <c r="I2311" i="3"/>
  <c r="J2311" i="3"/>
  <c r="E2312" i="3"/>
  <c r="F2312" i="3"/>
  <c r="G2312" i="3"/>
  <c r="H2312" i="3"/>
  <c r="I2312" i="3"/>
  <c r="J2312" i="3"/>
  <c r="E2313" i="3"/>
  <c r="F2313" i="3"/>
  <c r="G2313" i="3"/>
  <c r="H2313" i="3"/>
  <c r="I2313" i="3"/>
  <c r="J2313" i="3"/>
  <c r="E2314" i="3"/>
  <c r="F2314" i="3"/>
  <c r="G2314" i="3"/>
  <c r="H2314" i="3"/>
  <c r="I2314" i="3"/>
  <c r="J2314" i="3"/>
  <c r="E2315" i="3"/>
  <c r="F2315" i="3"/>
  <c r="G2315" i="3"/>
  <c r="H2315" i="3"/>
  <c r="I2315" i="3"/>
  <c r="J2315" i="3"/>
  <c r="E2316" i="3"/>
  <c r="F2316" i="3"/>
  <c r="G2316" i="3"/>
  <c r="H2316" i="3"/>
  <c r="I2316" i="3"/>
  <c r="J2316" i="3"/>
  <c r="E2317" i="3"/>
  <c r="F2317" i="3"/>
  <c r="G2317" i="3"/>
  <c r="H2317" i="3"/>
  <c r="I2317" i="3"/>
  <c r="J2317" i="3"/>
  <c r="E2318" i="3"/>
  <c r="F2318" i="3"/>
  <c r="G2318" i="3"/>
  <c r="H2318" i="3"/>
  <c r="I2318" i="3"/>
  <c r="J2318" i="3"/>
  <c r="E2319" i="3"/>
  <c r="F2319" i="3"/>
  <c r="G2319" i="3"/>
  <c r="H2319" i="3"/>
  <c r="I2319" i="3"/>
  <c r="J2319" i="3"/>
  <c r="E2320" i="3"/>
  <c r="F2320" i="3"/>
  <c r="G2320" i="3"/>
  <c r="H2320" i="3"/>
  <c r="I2320" i="3"/>
  <c r="J2320" i="3"/>
  <c r="E2321" i="3"/>
  <c r="F2321" i="3"/>
  <c r="G2321" i="3"/>
  <c r="H2321" i="3"/>
  <c r="I2321" i="3"/>
  <c r="J2321" i="3"/>
  <c r="E2322" i="3"/>
  <c r="F2322" i="3"/>
  <c r="G2322" i="3"/>
  <c r="H2322" i="3"/>
  <c r="I2322" i="3"/>
  <c r="J2322" i="3"/>
  <c r="E2323" i="3"/>
  <c r="F2323" i="3"/>
  <c r="G2323" i="3"/>
  <c r="H2323" i="3"/>
  <c r="I2323" i="3"/>
  <c r="J2323" i="3"/>
  <c r="E2324" i="3"/>
  <c r="F2324" i="3"/>
  <c r="G2324" i="3"/>
  <c r="H2324" i="3"/>
  <c r="I2324" i="3"/>
  <c r="J2324" i="3"/>
  <c r="E2325" i="3"/>
  <c r="F2325" i="3"/>
  <c r="G2325" i="3"/>
  <c r="H2325" i="3"/>
  <c r="I2325" i="3"/>
  <c r="J2325" i="3"/>
  <c r="E2326" i="3"/>
  <c r="F2326" i="3"/>
  <c r="G2326" i="3"/>
  <c r="H2326" i="3"/>
  <c r="I2326" i="3"/>
  <c r="J2326" i="3"/>
  <c r="E2327" i="3"/>
  <c r="F2327" i="3"/>
  <c r="G2327" i="3"/>
  <c r="H2327" i="3"/>
  <c r="I2327" i="3"/>
  <c r="J2327" i="3"/>
  <c r="E2328" i="3"/>
  <c r="F2328" i="3"/>
  <c r="G2328" i="3"/>
  <c r="H2328" i="3"/>
  <c r="I2328" i="3"/>
  <c r="J2328" i="3"/>
  <c r="E2329" i="3"/>
  <c r="F2329" i="3"/>
  <c r="G2329" i="3"/>
  <c r="H2329" i="3"/>
  <c r="I2329" i="3"/>
  <c r="J2329" i="3"/>
  <c r="E2330" i="3"/>
  <c r="F2330" i="3"/>
  <c r="G2330" i="3"/>
  <c r="H2330" i="3"/>
  <c r="I2330" i="3"/>
  <c r="J2330" i="3"/>
  <c r="E2331" i="3"/>
  <c r="F2331" i="3"/>
  <c r="G2331" i="3"/>
  <c r="H2331" i="3"/>
  <c r="I2331" i="3"/>
  <c r="J2331" i="3"/>
  <c r="E2332" i="3"/>
  <c r="F2332" i="3"/>
  <c r="G2332" i="3"/>
  <c r="H2332" i="3"/>
  <c r="I2332" i="3"/>
  <c r="J2332" i="3"/>
  <c r="E2333" i="3"/>
  <c r="F2333" i="3"/>
  <c r="G2333" i="3"/>
  <c r="H2333" i="3"/>
  <c r="I2333" i="3"/>
  <c r="J2333" i="3"/>
  <c r="E2334" i="3"/>
  <c r="F2334" i="3"/>
  <c r="G2334" i="3"/>
  <c r="H2334" i="3"/>
  <c r="I2334" i="3"/>
  <c r="J2334" i="3"/>
  <c r="E2335" i="3"/>
  <c r="F2335" i="3"/>
  <c r="G2335" i="3"/>
  <c r="H2335" i="3"/>
  <c r="I2335" i="3"/>
  <c r="J2335" i="3"/>
  <c r="BJ2359" i="3" l="1"/>
  <c r="BJ2381" i="3"/>
  <c r="V2346" i="3"/>
  <c r="T2351" i="3"/>
  <c r="AK2351" i="3"/>
  <c r="BA2351" i="3"/>
  <c r="Q2351" i="3"/>
  <c r="AM2351" i="3"/>
  <c r="P2346" i="3"/>
  <c r="AB2351" i="3"/>
  <c r="AC2355" i="3"/>
  <c r="BK2383" i="3"/>
  <c r="BG2338" i="3"/>
  <c r="AO2346" i="3"/>
  <c r="N2346" i="3"/>
  <c r="M2348" i="3"/>
  <c r="BN2348" i="3" s="1"/>
  <c r="Y2351" i="3"/>
  <c r="AO2351" i="3"/>
  <c r="BE2351" i="3"/>
  <c r="M2351" i="3"/>
  <c r="AR2348" i="3"/>
  <c r="AU2351" i="3"/>
  <c r="BB2353" i="3"/>
  <c r="BD2346" i="3"/>
  <c r="BA2356" i="3"/>
  <c r="BB2352" i="3"/>
  <c r="AX2351" i="3"/>
  <c r="AP2338" i="3"/>
  <c r="Y2346" i="3"/>
  <c r="AB2346" i="3"/>
  <c r="AI2346" i="3"/>
  <c r="AC2351" i="3"/>
  <c r="AS2351" i="3"/>
  <c r="BI2351" i="3"/>
  <c r="W2351" i="3"/>
  <c r="T2338" i="3"/>
  <c r="AU2350" i="3"/>
  <c r="AK2346" i="3"/>
  <c r="U2346" i="3"/>
  <c r="AH2346" i="3"/>
  <c r="BB2346" i="3"/>
  <c r="S2346" i="3"/>
  <c r="AN2346" i="3"/>
  <c r="BG2346" i="3"/>
  <c r="AX2341" i="3"/>
  <c r="AG2341" i="3"/>
  <c r="T2341" i="3"/>
  <c r="AT2336" i="3"/>
  <c r="BH2346" i="3"/>
  <c r="AJ2346" i="3"/>
  <c r="BI2346" i="3"/>
  <c r="AL2346" i="3"/>
  <c r="R2357" i="3"/>
  <c r="AT2352" i="3"/>
  <c r="BN2363" i="3"/>
  <c r="AW2346" i="3"/>
  <c r="AG2346" i="3"/>
  <c r="Q2346" i="3"/>
  <c r="AM2346" i="3"/>
  <c r="BF2346" i="3"/>
  <c r="X2346" i="3"/>
  <c r="AT2346" i="3"/>
  <c r="R2346" i="3"/>
  <c r="AD2341" i="3"/>
  <c r="Q2341" i="3"/>
  <c r="AY2341" i="3"/>
  <c r="AY2357" i="3"/>
  <c r="AP2346" i="3"/>
  <c r="O2346" i="3"/>
  <c r="BE2346" i="3"/>
  <c r="AA2346" i="3"/>
  <c r="X2351" i="3"/>
  <c r="BM2381" i="3"/>
  <c r="AS2346" i="3"/>
  <c r="AC2346" i="3"/>
  <c r="M2346" i="3"/>
  <c r="W2346" i="3"/>
  <c r="AR2346" i="3"/>
  <c r="AD2346" i="3"/>
  <c r="AY2346" i="3"/>
  <c r="Z2341" i="3"/>
  <c r="AZ2341" i="3"/>
  <c r="AU2346" i="3"/>
  <c r="T2348" i="3"/>
  <c r="T2346" i="3"/>
  <c r="AZ2346" i="3"/>
  <c r="AV2346" i="3"/>
  <c r="AM2356" i="3"/>
  <c r="R2351" i="3"/>
  <c r="AF2355" i="3"/>
  <c r="Z2346" i="3"/>
  <c r="BN2361" i="3"/>
  <c r="BL2363" i="3"/>
  <c r="BJ2363" i="3"/>
  <c r="BK2366" i="3"/>
  <c r="BK2359" i="3"/>
  <c r="BA2346" i="3"/>
  <c r="AF2346" i="3"/>
  <c r="M2340" i="3"/>
  <c r="AT2351" i="3"/>
  <c r="P2351" i="3"/>
  <c r="AJ2351" i="3"/>
  <c r="AV2351" i="3"/>
  <c r="AD2351" i="3"/>
  <c r="AR2351" i="3"/>
  <c r="AW2353" i="3"/>
  <c r="K2311" i="3"/>
  <c r="L2310" i="3"/>
  <c r="L2308" i="3"/>
  <c r="L2306" i="3"/>
  <c r="L2304" i="3"/>
  <c r="L2302" i="3"/>
  <c r="K2301" i="3"/>
  <c r="BJ2383" i="3"/>
  <c r="BJ2376" i="3"/>
  <c r="BL2376" i="3"/>
  <c r="BM2370" i="3"/>
  <c r="W2341" i="3"/>
  <c r="BL2381" i="3"/>
  <c r="BL2370" i="3"/>
  <c r="BL2359" i="3"/>
  <c r="BM2359" i="3"/>
  <c r="BK2381" i="3"/>
  <c r="BJ2366" i="3"/>
  <c r="BJ2370" i="3"/>
  <c r="L2335" i="3"/>
  <c r="K2334" i="3"/>
  <c r="L2333" i="3"/>
  <c r="K2332" i="3"/>
  <c r="L2331" i="3"/>
  <c r="K2330" i="3"/>
  <c r="L2329" i="3"/>
  <c r="K2328" i="3"/>
  <c r="L2327" i="3"/>
  <c r="K2326" i="3"/>
  <c r="L2325" i="3"/>
  <c r="AG2325" i="3" s="1"/>
  <c r="K2324" i="3"/>
  <c r="L2323" i="3"/>
  <c r="L2315" i="3"/>
  <c r="AL2343" i="3"/>
  <c r="AM2345" i="3"/>
  <c r="AR2340" i="3"/>
  <c r="AN2351" i="3"/>
  <c r="AH2351" i="3"/>
  <c r="BD2357" i="3"/>
  <c r="AS2350" i="3"/>
  <c r="BL2378" i="3"/>
  <c r="BJ2374" i="3"/>
  <c r="BL2361" i="3"/>
  <c r="K2315" i="3"/>
  <c r="K2313" i="3"/>
  <c r="N2340" i="3"/>
  <c r="AD2340" i="3"/>
  <c r="AQ2338" i="3"/>
  <c r="Z2338" i="3"/>
  <c r="M2338" i="3"/>
  <c r="AY2340" i="3"/>
  <c r="AI2340" i="3"/>
  <c r="S2340" i="3"/>
  <c r="AX2340" i="3"/>
  <c r="BE2340" i="3"/>
  <c r="AO2340" i="3"/>
  <c r="Y2340" i="3"/>
  <c r="BB2341" i="3"/>
  <c r="AH2341" i="3"/>
  <c r="N2341" i="3"/>
  <c r="BI2341" i="3"/>
  <c r="AS2341" i="3"/>
  <c r="AC2341" i="3"/>
  <c r="M2341" i="3"/>
  <c r="AV2341" i="3"/>
  <c r="AF2341" i="3"/>
  <c r="P2341" i="3"/>
  <c r="AU2341" i="3"/>
  <c r="AE2341" i="3"/>
  <c r="O2341" i="3"/>
  <c r="AP2350" i="3"/>
  <c r="AU2353" i="3"/>
  <c r="AD2353" i="3"/>
  <c r="Q2353" i="3"/>
  <c r="AD2356" i="3"/>
  <c r="BD2348" i="3"/>
  <c r="AJ2348" i="3"/>
  <c r="AK2356" i="3"/>
  <c r="W2356" i="3"/>
  <c r="BF2356" i="3"/>
  <c r="BD2353" i="3"/>
  <c r="AZ2340" i="3"/>
  <c r="BH2351" i="3"/>
  <c r="AP2342" i="3"/>
  <c r="BD2355" i="3"/>
  <c r="BK2374" i="3"/>
  <c r="BL2366" i="3"/>
  <c r="BJ2372" i="3"/>
  <c r="BN2383" i="3"/>
  <c r="BL2374" i="3"/>
  <c r="BM2372" i="3"/>
  <c r="BJ2361" i="3"/>
  <c r="BM2378" i="3"/>
  <c r="BK2361" i="3"/>
  <c r="BM2383" i="3"/>
  <c r="BL2372" i="3"/>
  <c r="BM2361" i="3"/>
  <c r="K2306" i="3"/>
  <c r="AP2306" i="3" s="1"/>
  <c r="K2300" i="3"/>
  <c r="L2282" i="3"/>
  <c r="R2340" i="3"/>
  <c r="AH2340" i="3"/>
  <c r="AA2338" i="3"/>
  <c r="BI2338" i="3"/>
  <c r="AU2340" i="3"/>
  <c r="AE2340" i="3"/>
  <c r="O2340" i="3"/>
  <c r="AT2340" i="3"/>
  <c r="BA2340" i="3"/>
  <c r="AK2340" i="3"/>
  <c r="U2340" i="3"/>
  <c r="AJ2350" i="3"/>
  <c r="AL2341" i="3"/>
  <c r="R2341" i="3"/>
  <c r="BF2341" i="3"/>
  <c r="BE2341" i="3"/>
  <c r="AO2341" i="3"/>
  <c r="Y2341" i="3"/>
  <c r="BH2341" i="3"/>
  <c r="AR2341" i="3"/>
  <c r="AB2341" i="3"/>
  <c r="BG2341" i="3"/>
  <c r="AQ2341" i="3"/>
  <c r="AA2341" i="3"/>
  <c r="AE2353" i="3"/>
  <c r="N2353" i="3"/>
  <c r="M2350" i="3"/>
  <c r="P2353" i="3"/>
  <c r="P2338" i="3"/>
  <c r="BD2340" i="3"/>
  <c r="T2340" i="3"/>
  <c r="AI2342" i="3"/>
  <c r="BN2359" i="3"/>
  <c r="V2340" i="3"/>
  <c r="AL2340" i="3"/>
  <c r="BF2338" i="3"/>
  <c r="AS2338" i="3"/>
  <c r="BG2340" i="3"/>
  <c r="AQ2340" i="3"/>
  <c r="AA2340" i="3"/>
  <c r="BF2340" i="3"/>
  <c r="AP2340" i="3"/>
  <c r="AW2340" i="3"/>
  <c r="AG2340" i="3"/>
  <c r="Q2340" i="3"/>
  <c r="V2341" i="3"/>
  <c r="AT2341" i="3"/>
  <c r="AP2341" i="3"/>
  <c r="BA2341" i="3"/>
  <c r="AK2341" i="3"/>
  <c r="U2341" i="3"/>
  <c r="BD2341" i="3"/>
  <c r="AN2341" i="3"/>
  <c r="X2341" i="3"/>
  <c r="BC2341" i="3"/>
  <c r="AM2341" i="3"/>
  <c r="BH2348" i="3"/>
  <c r="AB2348" i="3"/>
  <c r="BL2348" i="3" s="1"/>
  <c r="O2353" i="3"/>
  <c r="X2348" i="3"/>
  <c r="BC2356" i="3"/>
  <c r="Z2356" i="3"/>
  <c r="BB2357" i="3"/>
  <c r="X2340" i="3"/>
  <c r="AF2340" i="3"/>
  <c r="U2336" i="3"/>
  <c r="AI2354" i="3"/>
  <c r="BN2378" i="3"/>
  <c r="K2283" i="3"/>
  <c r="BC2338" i="3"/>
  <c r="AM2338" i="3"/>
  <c r="W2338" i="3"/>
  <c r="BB2338" i="3"/>
  <c r="AL2338" i="3"/>
  <c r="V2338" i="3"/>
  <c r="BE2338" i="3"/>
  <c r="AO2338" i="3"/>
  <c r="Y2338" i="3"/>
  <c r="Y2342" i="3"/>
  <c r="X2343" i="3"/>
  <c r="AE2350" i="3"/>
  <c r="AA2351" i="3"/>
  <c r="AQ2351" i="3"/>
  <c r="BG2351" i="3"/>
  <c r="AU2336" i="3"/>
  <c r="AD2336" i="3"/>
  <c r="Q2336" i="3"/>
  <c r="BG2353" i="3"/>
  <c r="AQ2353" i="3"/>
  <c r="AA2353" i="3"/>
  <c r="BF2353" i="3"/>
  <c r="AT2353" i="3"/>
  <c r="Z2353" i="3"/>
  <c r="BI2353" i="3"/>
  <c r="AS2353" i="3"/>
  <c r="AC2353" i="3"/>
  <c r="M2353" i="3"/>
  <c r="BG2355" i="3"/>
  <c r="Z2355" i="3"/>
  <c r="M2355" i="3"/>
  <c r="AL2356" i="3"/>
  <c r="AI2357" i="3"/>
  <c r="U2357" i="3"/>
  <c r="AG2354" i="3"/>
  <c r="T2354" i="3"/>
  <c r="AW2356" i="3"/>
  <c r="AG2356" i="3"/>
  <c r="Q2356" i="3"/>
  <c r="AY2356" i="3"/>
  <c r="AI2356" i="3"/>
  <c r="S2356" i="3"/>
  <c r="AN2356" i="3"/>
  <c r="AX2356" i="3"/>
  <c r="AF2353" i="3"/>
  <c r="R2356" i="3"/>
  <c r="AD2357" i="3"/>
  <c r="AX2357" i="3"/>
  <c r="BD2338" i="3"/>
  <c r="AN2338" i="3"/>
  <c r="Z2357" i="3"/>
  <c r="BH2340" i="3"/>
  <c r="AJ2340" i="3"/>
  <c r="P2340" i="3"/>
  <c r="AF2351" i="3"/>
  <c r="BB2351" i="3"/>
  <c r="V2351" i="3"/>
  <c r="Z2351" i="3"/>
  <c r="AZ2351" i="3"/>
  <c r="S2351" i="3"/>
  <c r="T2342" i="3"/>
  <c r="BG2342" i="3"/>
  <c r="AB2338" i="3"/>
  <c r="AZ2338" i="3"/>
  <c r="BN2374" i="3"/>
  <c r="BM2366" i="3"/>
  <c r="BL2383" i="3"/>
  <c r="K2280" i="3"/>
  <c r="AN2280" i="3" s="1"/>
  <c r="AY2338" i="3"/>
  <c r="AI2338" i="3"/>
  <c r="S2338" i="3"/>
  <c r="AX2338" i="3"/>
  <c r="AH2338" i="3"/>
  <c r="R2338" i="3"/>
  <c r="BA2338" i="3"/>
  <c r="AK2338" i="3"/>
  <c r="U2338" i="3"/>
  <c r="AF2338" i="3"/>
  <c r="AO2342" i="3"/>
  <c r="BB2339" i="3"/>
  <c r="BD2336" i="3"/>
  <c r="AE2336" i="3"/>
  <c r="N2336" i="3"/>
  <c r="BC2353" i="3"/>
  <c r="AM2353" i="3"/>
  <c r="W2353" i="3"/>
  <c r="AX2353" i="3"/>
  <c r="AP2353" i="3"/>
  <c r="V2353" i="3"/>
  <c r="BE2353" i="3"/>
  <c r="AO2353" i="3"/>
  <c r="Y2353" i="3"/>
  <c r="AN2353" i="3"/>
  <c r="AQ2355" i="3"/>
  <c r="BI2355" i="3"/>
  <c r="N2356" i="3"/>
  <c r="AT2356" i="3"/>
  <c r="BI2356" i="3"/>
  <c r="AS2356" i="3"/>
  <c r="AC2356" i="3"/>
  <c r="M2356" i="3"/>
  <c r="AU2356" i="3"/>
  <c r="AE2356" i="3"/>
  <c r="O2356" i="3"/>
  <c r="AV2356" i="3"/>
  <c r="AV2353" i="3"/>
  <c r="AH2356" i="3"/>
  <c r="BE2349" i="3"/>
  <c r="BH2338" i="3"/>
  <c r="X2338" i="3"/>
  <c r="AL2342" i="3"/>
  <c r="BC2342" i="3"/>
  <c r="BM2374" i="3"/>
  <c r="BM2376" i="3"/>
  <c r="BM2363" i="3"/>
  <c r="BN2376" i="3"/>
  <c r="BK2376" i="3"/>
  <c r="K2288" i="3"/>
  <c r="AU2338" i="3"/>
  <c r="AE2338" i="3"/>
  <c r="O2338" i="3"/>
  <c r="AT2338" i="3"/>
  <c r="AD2338" i="3"/>
  <c r="N2338" i="3"/>
  <c r="AW2338" i="3"/>
  <c r="AG2338" i="3"/>
  <c r="Q2338" i="3"/>
  <c r="AV2338" i="3"/>
  <c r="BE2342" i="3"/>
  <c r="Z2350" i="3"/>
  <c r="AI2351" i="3"/>
  <c r="AY2351" i="3"/>
  <c r="AJ2336" i="3"/>
  <c r="O2336" i="3"/>
  <c r="AW2336" i="3"/>
  <c r="AY2353" i="3"/>
  <c r="AI2353" i="3"/>
  <c r="S2353" i="3"/>
  <c r="AH2353" i="3"/>
  <c r="AL2353" i="3"/>
  <c r="R2353" i="3"/>
  <c r="BA2353" i="3"/>
  <c r="AK2353" i="3"/>
  <c r="U2353" i="3"/>
  <c r="AA2355" i="3"/>
  <c r="AS2355" i="3"/>
  <c r="V2356" i="3"/>
  <c r="BB2356" i="3"/>
  <c r="BA2357" i="3"/>
  <c r="AZ2354" i="3"/>
  <c r="BE2356" i="3"/>
  <c r="AO2356" i="3"/>
  <c r="Y2356" i="3"/>
  <c r="BG2356" i="3"/>
  <c r="AQ2356" i="3"/>
  <c r="AA2356" i="3"/>
  <c r="X2356" i="3"/>
  <c r="BD2356" i="3"/>
  <c r="BB2354" i="3"/>
  <c r="AP2356" i="3"/>
  <c r="AC2343" i="3"/>
  <c r="X2345" i="3"/>
  <c r="AC2352" i="3"/>
  <c r="AR2338" i="3"/>
  <c r="AN2340" i="3"/>
  <c r="AB2340" i="3"/>
  <c r="BF2351" i="3"/>
  <c r="N2351" i="3"/>
  <c r="AL2351" i="3"/>
  <c r="AP2351" i="3"/>
  <c r="BD2351" i="3"/>
  <c r="AP2355" i="3"/>
  <c r="BD2342" i="3"/>
  <c r="AH2342" i="3"/>
  <c r="BK2378" i="3"/>
  <c r="BK2362" i="3"/>
  <c r="BN2362" i="3"/>
  <c r="BJ2364" i="3"/>
  <c r="BN2364" i="3"/>
  <c r="BK2364" i="3"/>
  <c r="BJ2380" i="3"/>
  <c r="BM2371" i="3"/>
  <c r="BL2380" i="3"/>
  <c r="BL2364" i="3"/>
  <c r="BL2371" i="3"/>
  <c r="BJ2369" i="3"/>
  <c r="BM2369" i="3"/>
  <c r="BM2362" i="3"/>
  <c r="BM2364" i="3"/>
  <c r="BK2380" i="3"/>
  <c r="BN2380" i="3"/>
  <c r="BM2380" i="3"/>
  <c r="BJ2371" i="3"/>
  <c r="BN2371" i="3"/>
  <c r="BK2371" i="3"/>
  <c r="BK2369" i="3"/>
  <c r="BN2369" i="3"/>
  <c r="BL2369" i="3"/>
  <c r="BJ2362" i="3"/>
  <c r="BL2362" i="3"/>
  <c r="X2280" i="3"/>
  <c r="K2335" i="3"/>
  <c r="AG2335" i="3" s="1"/>
  <c r="K2333" i="3"/>
  <c r="K2329" i="3"/>
  <c r="K2327" i="3"/>
  <c r="Q2327" i="3" s="1"/>
  <c r="K2325" i="3"/>
  <c r="L2321" i="3"/>
  <c r="L2319" i="3"/>
  <c r="L2317" i="3"/>
  <c r="AJ2317" i="3" s="1"/>
  <c r="K2317" i="3"/>
  <c r="K2296" i="3"/>
  <c r="K2294" i="3"/>
  <c r="L2293" i="3"/>
  <c r="AM2293" i="3" s="1"/>
  <c r="K2293" i="3"/>
  <c r="K2291" i="3"/>
  <c r="M2342" i="3"/>
  <c r="AC2342" i="3"/>
  <c r="AS2342" i="3"/>
  <c r="BI2342" i="3"/>
  <c r="BC2343" i="3"/>
  <c r="BD2345" i="3"/>
  <c r="W2345" i="3"/>
  <c r="M2345" i="3"/>
  <c r="AE2349" i="3"/>
  <c r="AG2339" i="3"/>
  <c r="BH2336" i="3"/>
  <c r="AN2336" i="3"/>
  <c r="T2336" i="3"/>
  <c r="BG2336" i="3"/>
  <c r="AQ2336" i="3"/>
  <c r="AA2336" i="3"/>
  <c r="BF2336" i="3"/>
  <c r="AP2336" i="3"/>
  <c r="Z2336" i="3"/>
  <c r="BI2336" i="3"/>
  <c r="AS2336" i="3"/>
  <c r="AC2336" i="3"/>
  <c r="M2336" i="3"/>
  <c r="Z2352" i="3"/>
  <c r="BC2355" i="3"/>
  <c r="AM2355" i="3"/>
  <c r="W2355" i="3"/>
  <c r="AH2355" i="3"/>
  <c r="V2355" i="3"/>
  <c r="BE2355" i="3"/>
  <c r="AO2355" i="3"/>
  <c r="Y2355" i="3"/>
  <c r="AN2355" i="3"/>
  <c r="AU2357" i="3"/>
  <c r="AE2357" i="3"/>
  <c r="O2357" i="3"/>
  <c r="AW2357" i="3"/>
  <c r="AG2357" i="3"/>
  <c r="Q2357" i="3"/>
  <c r="N2349" i="3"/>
  <c r="R2352" i="3"/>
  <c r="AR2355" i="3"/>
  <c r="AV2357" i="3"/>
  <c r="N2357" i="3"/>
  <c r="AJ2357" i="3"/>
  <c r="AN2357" i="3"/>
  <c r="AL2357" i="3"/>
  <c r="AP2357" i="3"/>
  <c r="AX2337" i="3"/>
  <c r="T2355" i="3"/>
  <c r="AZ2355" i="3"/>
  <c r="BF2342" i="3"/>
  <c r="AJ2342" i="3"/>
  <c r="N2342" i="3"/>
  <c r="AA2342" i="3"/>
  <c r="AY2342" i="3"/>
  <c r="AD2342" i="3"/>
  <c r="AV2342" i="3"/>
  <c r="AX2342" i="3"/>
  <c r="AB2342" i="3"/>
  <c r="X2355" i="3"/>
  <c r="O2342" i="3"/>
  <c r="AR2349" i="3"/>
  <c r="P2352" i="3"/>
  <c r="K2331" i="3"/>
  <c r="L2316" i="3"/>
  <c r="AZ2316" i="3" s="1"/>
  <c r="K2316" i="3"/>
  <c r="K2285" i="3"/>
  <c r="L2281" i="3"/>
  <c r="L2278" i="3"/>
  <c r="K2278" i="3"/>
  <c r="Q2342" i="3"/>
  <c r="AG2342" i="3"/>
  <c r="AW2342" i="3"/>
  <c r="W2343" i="3"/>
  <c r="AN2345" i="3"/>
  <c r="AM2349" i="3"/>
  <c r="T2339" i="3"/>
  <c r="AQ2349" i="3"/>
  <c r="AR2336" i="3"/>
  <c r="X2336" i="3"/>
  <c r="AV2336" i="3"/>
  <c r="BC2336" i="3"/>
  <c r="AM2336" i="3"/>
  <c r="W2336" i="3"/>
  <c r="BB2336" i="3"/>
  <c r="AL2336" i="3"/>
  <c r="V2336" i="3"/>
  <c r="BE2336" i="3"/>
  <c r="AO2336" i="3"/>
  <c r="Y2336" i="3"/>
  <c r="AP2352" i="3"/>
  <c r="AY2355" i="3"/>
  <c r="AI2355" i="3"/>
  <c r="S2355" i="3"/>
  <c r="AL2355" i="3"/>
  <c r="R2355" i="3"/>
  <c r="BA2355" i="3"/>
  <c r="AK2355" i="3"/>
  <c r="U2355" i="3"/>
  <c r="AX2355" i="3"/>
  <c r="BG2357" i="3"/>
  <c r="AQ2357" i="3"/>
  <c r="AA2357" i="3"/>
  <c r="BI2357" i="3"/>
  <c r="AS2357" i="3"/>
  <c r="AC2357" i="3"/>
  <c r="M2357" i="3"/>
  <c r="N2352" i="3"/>
  <c r="V2352" i="3"/>
  <c r="AX2352" i="3"/>
  <c r="BB2355" i="3"/>
  <c r="X2357" i="3"/>
  <c r="BH2357" i="3"/>
  <c r="AB2357" i="3"/>
  <c r="AF2357" i="3"/>
  <c r="V2357" i="3"/>
  <c r="AH2357" i="3"/>
  <c r="AJ2355" i="3"/>
  <c r="AV2355" i="3"/>
  <c r="AB2355" i="3"/>
  <c r="AZ2342" i="3"/>
  <c r="AE2342" i="3"/>
  <c r="BB2342" i="3"/>
  <c r="V2342" i="3"/>
  <c r="AT2342" i="3"/>
  <c r="X2342" i="3"/>
  <c r="AF2342" i="3"/>
  <c r="AR2342" i="3"/>
  <c r="W2342" i="3"/>
  <c r="L2299" i="3"/>
  <c r="K2299" i="3"/>
  <c r="AH2299" i="3" s="1"/>
  <c r="L2297" i="3"/>
  <c r="L2295" i="3"/>
  <c r="L2294" i="3"/>
  <c r="L2286" i="3"/>
  <c r="L2284" i="3"/>
  <c r="L2283" i="3"/>
  <c r="R2283" i="3" s="1"/>
  <c r="U2342" i="3"/>
  <c r="AK2342" i="3"/>
  <c r="BA2342" i="3"/>
  <c r="AN2343" i="3"/>
  <c r="BB2343" i="3"/>
  <c r="AB2336" i="3"/>
  <c r="AZ2336" i="3"/>
  <c r="AF2336" i="3"/>
  <c r="AY2336" i="3"/>
  <c r="AI2336" i="3"/>
  <c r="S2336" i="3"/>
  <c r="AX2336" i="3"/>
  <c r="AH2336" i="3"/>
  <c r="R2336" i="3"/>
  <c r="BA2336" i="3"/>
  <c r="AK2336" i="3"/>
  <c r="BF2352" i="3"/>
  <c r="AU2355" i="3"/>
  <c r="AE2355" i="3"/>
  <c r="O2355" i="3"/>
  <c r="AD2355" i="3"/>
  <c r="N2355" i="3"/>
  <c r="AW2355" i="3"/>
  <c r="AG2355" i="3"/>
  <c r="Q2355" i="3"/>
  <c r="BF2355" i="3"/>
  <c r="BC2357" i="3"/>
  <c r="AM2357" i="3"/>
  <c r="W2357" i="3"/>
  <c r="BE2357" i="3"/>
  <c r="AO2357" i="3"/>
  <c r="Y2357" i="3"/>
  <c r="AD2352" i="3"/>
  <c r="P2355" i="3"/>
  <c r="AT2357" i="3"/>
  <c r="AZ2357" i="3"/>
  <c r="T2357" i="3"/>
  <c r="P2357" i="3"/>
  <c r="BF2357" i="3"/>
  <c r="BH2355" i="3"/>
  <c r="AU2342" i="3"/>
  <c r="Z2342" i="3"/>
  <c r="AQ2342" i="3"/>
  <c r="P2342" i="3"/>
  <c r="AN2342" i="3"/>
  <c r="S2342" i="3"/>
  <c r="BH2342" i="3"/>
  <c r="AM2342" i="3"/>
  <c r="S2315" i="3"/>
  <c r="W2315" i="3"/>
  <c r="AQ2315" i="3"/>
  <c r="AA2315" i="3"/>
  <c r="AU2315" i="3"/>
  <c r="O2315" i="3"/>
  <c r="AE2315" i="3"/>
  <c r="BC2315" i="3"/>
  <c r="AM2315" i="3"/>
  <c r="BG2315" i="3"/>
  <c r="L2312" i="3"/>
  <c r="K2312" i="3"/>
  <c r="L2311" i="3"/>
  <c r="O2311" i="3" s="1"/>
  <c r="L2305" i="3"/>
  <c r="AG2350" i="3"/>
  <c r="U2350" i="3"/>
  <c r="BA2350" i="3"/>
  <c r="AF2350" i="3"/>
  <c r="BI2350" i="3"/>
  <c r="AW2350" i="3"/>
  <c r="N2350" i="3"/>
  <c r="AD2350" i="3"/>
  <c r="AT2350" i="3"/>
  <c r="S2350" i="3"/>
  <c r="AI2350" i="3"/>
  <c r="AY2350" i="3"/>
  <c r="BF2350" i="3"/>
  <c r="AB2350" i="3"/>
  <c r="AC2350" i="3"/>
  <c r="BH2350" i="3"/>
  <c r="AN2350" i="3"/>
  <c r="Q2350" i="3"/>
  <c r="R2350" i="3"/>
  <c r="AH2350" i="3"/>
  <c r="AX2350" i="3"/>
  <c r="W2350" i="3"/>
  <c r="AM2350" i="3"/>
  <c r="BC2350" i="3"/>
  <c r="AZ2350" i="3"/>
  <c r="T2350" i="3"/>
  <c r="AK2350" i="3"/>
  <c r="P2350" i="3"/>
  <c r="AV2350" i="3"/>
  <c r="V2350" i="3"/>
  <c r="AL2350" i="3"/>
  <c r="BB2350" i="3"/>
  <c r="AA2350" i="3"/>
  <c r="AQ2350" i="3"/>
  <c r="BG2350" i="3"/>
  <c r="AR2350" i="3"/>
  <c r="M2343" i="3"/>
  <c r="Z2343" i="3"/>
  <c r="AP2343" i="3"/>
  <c r="BF2343" i="3"/>
  <c r="AA2343" i="3"/>
  <c r="AQ2343" i="3"/>
  <c r="BG2343" i="3"/>
  <c r="AB2343" i="3"/>
  <c r="AR2343" i="3"/>
  <c r="BH2343" i="3"/>
  <c r="BI2343" i="3"/>
  <c r="BE2343" i="3"/>
  <c r="N2343" i="3"/>
  <c r="AD2343" i="3"/>
  <c r="AT2343" i="3"/>
  <c r="O2343" i="3"/>
  <c r="AE2343" i="3"/>
  <c r="AU2343" i="3"/>
  <c r="P2343" i="3"/>
  <c r="AF2343" i="3"/>
  <c r="AV2343" i="3"/>
  <c r="AS2343" i="3"/>
  <c r="AO2343" i="3"/>
  <c r="R2343" i="3"/>
  <c r="AH2343" i="3"/>
  <c r="AX2343" i="3"/>
  <c r="S2343" i="3"/>
  <c r="AI2343" i="3"/>
  <c r="AY2343" i="3"/>
  <c r="T2343" i="3"/>
  <c r="AJ2343" i="3"/>
  <c r="AZ2343" i="3"/>
  <c r="AK2345" i="3"/>
  <c r="AH2345" i="3"/>
  <c r="AA2345" i="3"/>
  <c r="AQ2345" i="3"/>
  <c r="BG2345" i="3"/>
  <c r="AB2345" i="3"/>
  <c r="AR2345" i="3"/>
  <c r="BH2345" i="3"/>
  <c r="BI2345" i="3"/>
  <c r="AC2345" i="3"/>
  <c r="BF2345" i="3"/>
  <c r="Z2345" i="3"/>
  <c r="O2345" i="3"/>
  <c r="AE2345" i="3"/>
  <c r="AU2345" i="3"/>
  <c r="P2345" i="3"/>
  <c r="AF2345" i="3"/>
  <c r="AV2345" i="3"/>
  <c r="BA2345" i="3"/>
  <c r="U2345" i="3"/>
  <c r="AX2345" i="3"/>
  <c r="S2345" i="3"/>
  <c r="AI2345" i="3"/>
  <c r="AY2345" i="3"/>
  <c r="T2345" i="3"/>
  <c r="AJ2345" i="3"/>
  <c r="AZ2345" i="3"/>
  <c r="L2334" i="3"/>
  <c r="L2332" i="3"/>
  <c r="L2330" i="3"/>
  <c r="AF2330" i="3" s="1"/>
  <c r="L2328" i="3"/>
  <c r="N2328" i="3" s="1"/>
  <c r="L2326" i="3"/>
  <c r="L2324" i="3"/>
  <c r="K2323" i="3"/>
  <c r="P2323" i="3" s="1"/>
  <c r="L2322" i="3"/>
  <c r="K2322" i="3"/>
  <c r="K2321" i="3"/>
  <c r="L2320" i="3"/>
  <c r="K2320" i="3"/>
  <c r="K2319" i="3"/>
  <c r="L2318" i="3"/>
  <c r="K2318" i="3"/>
  <c r="Z2318" i="3" s="1"/>
  <c r="L2314" i="3"/>
  <c r="K2314" i="3"/>
  <c r="L2313" i="3"/>
  <c r="K2310" i="3"/>
  <c r="L2309" i="3"/>
  <c r="K2308" i="3"/>
  <c r="K2304" i="3"/>
  <c r="AB2280" i="3"/>
  <c r="P2280" i="3"/>
  <c r="AF2280" i="3"/>
  <c r="AJ2280" i="3"/>
  <c r="AZ2280" i="3"/>
  <c r="BD2343" i="3"/>
  <c r="AM2343" i="3"/>
  <c r="V2343" i="3"/>
  <c r="BC2345" i="3"/>
  <c r="AP2345" i="3"/>
  <c r="AS2345" i="3"/>
  <c r="O2350" i="3"/>
  <c r="BD2350" i="3"/>
  <c r="K2298" i="3"/>
  <c r="K2297" i="3"/>
  <c r="X2350" i="3"/>
  <c r="L2298" i="3"/>
  <c r="AG2298" i="3" s="1"/>
  <c r="L2296" i="3"/>
  <c r="L2292" i="3"/>
  <c r="L2291" i="3"/>
  <c r="K2290" i="3"/>
  <c r="BA2290" i="3" s="1"/>
  <c r="L2288" i="3"/>
  <c r="K2287" i="3"/>
  <c r="K2286" i="3"/>
  <c r="K2281" i="3"/>
  <c r="AD2281" i="3" s="1"/>
  <c r="AA2337" i="3"/>
  <c r="BC2349" i="3"/>
  <c r="AH2339" i="3"/>
  <c r="Q2339" i="3"/>
  <c r="AY2339" i="3"/>
  <c r="AO2349" i="3"/>
  <c r="AB2349" i="3"/>
  <c r="M2352" i="3"/>
  <c r="AU2352" i="3"/>
  <c r="AJ2353" i="3"/>
  <c r="T2353" i="3"/>
  <c r="AZ2353" i="3"/>
  <c r="AR2353" i="3"/>
  <c r="AB2353" i="3"/>
  <c r="BH2353" i="3"/>
  <c r="K2302" i="3"/>
  <c r="BA2302" i="3" s="1"/>
  <c r="L2300" i="3"/>
  <c r="L2290" i="3"/>
  <c r="K2289" i="3"/>
  <c r="K2284" i="3"/>
  <c r="Y2284" i="3" s="1"/>
  <c r="K2282" i="3"/>
  <c r="Q2282" i="3" s="1"/>
  <c r="K2277" i="3"/>
  <c r="V2349" i="3"/>
  <c r="N2339" i="3"/>
  <c r="AZ2339" i="3"/>
  <c r="AI2339" i="3"/>
  <c r="Y2349" i="3"/>
  <c r="W2349" i="3"/>
  <c r="BI2352" i="3"/>
  <c r="AV2352" i="3"/>
  <c r="AE2352" i="3"/>
  <c r="AO2350" i="3"/>
  <c r="Y2350" i="3"/>
  <c r="BE2350" i="3"/>
  <c r="T2356" i="3"/>
  <c r="AZ2356" i="3"/>
  <c r="AJ2356" i="3"/>
  <c r="AR2356" i="3"/>
  <c r="AB2356" i="3"/>
  <c r="BH2356" i="3"/>
  <c r="K2295" i="3"/>
  <c r="K2292" i="3"/>
  <c r="K2279" i="3"/>
  <c r="AW2339" i="3"/>
  <c r="AJ2339" i="3"/>
  <c r="S2339" i="3"/>
  <c r="AS2352" i="3"/>
  <c r="AF2352" i="3"/>
  <c r="O2352" i="3"/>
  <c r="Y2343" i="3"/>
  <c r="U2343" i="3"/>
  <c r="BA2343" i="3"/>
  <c r="AW2343" i="3"/>
  <c r="AG2343" i="3"/>
  <c r="Q2343" i="3"/>
  <c r="AK2343" i="3"/>
  <c r="R2345" i="3"/>
  <c r="Q2345" i="3"/>
  <c r="AG2345" i="3"/>
  <c r="AW2345" i="3"/>
  <c r="N2345" i="3"/>
  <c r="AD2345" i="3"/>
  <c r="V2345" i="3"/>
  <c r="AL2345" i="3"/>
  <c r="BB2345" i="3"/>
  <c r="AT2345" i="3"/>
  <c r="Y2345" i="3"/>
  <c r="AO2345" i="3"/>
  <c r="BE2345" i="3"/>
  <c r="X2353" i="3"/>
  <c r="BI2337" i="3"/>
  <c r="M2337" i="3"/>
  <c r="AF2337" i="3"/>
  <c r="AE2337" i="3"/>
  <c r="Z2347" i="3"/>
  <c r="AP2347" i="3"/>
  <c r="BF2347" i="3"/>
  <c r="R2347" i="3"/>
  <c r="AH2347" i="3"/>
  <c r="AX2347" i="3"/>
  <c r="AK2347" i="3"/>
  <c r="V2337" i="3"/>
  <c r="BE2337" i="3"/>
  <c r="AO2337" i="3"/>
  <c r="Y2337" i="3"/>
  <c r="BH2337" i="3"/>
  <c r="AR2337" i="3"/>
  <c r="AB2337" i="3"/>
  <c r="BG2337" i="3"/>
  <c r="AQ2337" i="3"/>
  <c r="V2347" i="3"/>
  <c r="Z2349" i="3"/>
  <c r="AH2349" i="3"/>
  <c r="AP2349" i="3"/>
  <c r="AX2349" i="3"/>
  <c r="BF2349" i="3"/>
  <c r="R2349" i="3"/>
  <c r="BB2349" i="3"/>
  <c r="AD2349" i="3"/>
  <c r="AT2349" i="3"/>
  <c r="AL2349" i="3"/>
  <c r="AU2349" i="3"/>
  <c r="BF2339" i="3"/>
  <c r="AL2339" i="3"/>
  <c r="R2339" i="3"/>
  <c r="BI2339" i="3"/>
  <c r="AS2339" i="3"/>
  <c r="AC2339" i="3"/>
  <c r="M2339" i="3"/>
  <c r="AV2339" i="3"/>
  <c r="AF2339" i="3"/>
  <c r="P2339" i="3"/>
  <c r="AU2339" i="3"/>
  <c r="AE2339" i="3"/>
  <c r="O2339" i="3"/>
  <c r="AW2347" i="3"/>
  <c r="AG2347" i="3"/>
  <c r="Q2347" i="3"/>
  <c r="AZ2347" i="3"/>
  <c r="AJ2347" i="3"/>
  <c r="T2347" i="3"/>
  <c r="AY2347" i="3"/>
  <c r="AI2347" i="3"/>
  <c r="S2347" i="3"/>
  <c r="BA2349" i="3"/>
  <c r="AK2349" i="3"/>
  <c r="U2349" i="3"/>
  <c r="BD2349" i="3"/>
  <c r="AN2349" i="3"/>
  <c r="X2349" i="3"/>
  <c r="S2349" i="3"/>
  <c r="AY2349" i="3"/>
  <c r="AP2354" i="3"/>
  <c r="BI2354" i="3"/>
  <c r="AS2354" i="3"/>
  <c r="AC2354" i="3"/>
  <c r="M2354" i="3"/>
  <c r="AV2354" i="3"/>
  <c r="AF2354" i="3"/>
  <c r="P2354" i="3"/>
  <c r="AU2354" i="3"/>
  <c r="AE2354" i="3"/>
  <c r="O2354" i="3"/>
  <c r="R2354" i="3"/>
  <c r="BE2352" i="3"/>
  <c r="AO2352" i="3"/>
  <c r="Y2352" i="3"/>
  <c r="BH2352" i="3"/>
  <c r="AR2352" i="3"/>
  <c r="AB2352" i="3"/>
  <c r="BG2352" i="3"/>
  <c r="AQ2352" i="3"/>
  <c r="AA2352" i="3"/>
  <c r="V2354" i="3"/>
  <c r="Z2337" i="3"/>
  <c r="AP2337" i="3"/>
  <c r="BF2337" i="3"/>
  <c r="N2337" i="3"/>
  <c r="AD2337" i="3"/>
  <c r="AT2337" i="3"/>
  <c r="AC2337" i="3"/>
  <c r="P2337" i="3"/>
  <c r="U2347" i="3"/>
  <c r="AN2347" i="3"/>
  <c r="AM2347" i="3"/>
  <c r="R2337" i="3"/>
  <c r="AL2337" i="3"/>
  <c r="BA2337" i="3"/>
  <c r="AK2337" i="3"/>
  <c r="U2337" i="3"/>
  <c r="BD2337" i="3"/>
  <c r="AN2337" i="3"/>
  <c r="X2337" i="3"/>
  <c r="BC2337" i="3"/>
  <c r="AM2337" i="3"/>
  <c r="W2337" i="3"/>
  <c r="AL2347" i="3"/>
  <c r="AP2339" i="3"/>
  <c r="V2339" i="3"/>
  <c r="AT2339" i="3"/>
  <c r="BE2339" i="3"/>
  <c r="AO2339" i="3"/>
  <c r="Y2339" i="3"/>
  <c r="BH2339" i="3"/>
  <c r="AR2339" i="3"/>
  <c r="AB2339" i="3"/>
  <c r="BG2339" i="3"/>
  <c r="AQ2339" i="3"/>
  <c r="AA2339" i="3"/>
  <c r="BI2347" i="3"/>
  <c r="AS2347" i="3"/>
  <c r="AC2347" i="3"/>
  <c r="M2347" i="3"/>
  <c r="AV2347" i="3"/>
  <c r="AF2347" i="3"/>
  <c r="P2347" i="3"/>
  <c r="AU2347" i="3"/>
  <c r="AE2347" i="3"/>
  <c r="O2347" i="3"/>
  <c r="AW2349" i="3"/>
  <c r="AG2349" i="3"/>
  <c r="Q2349" i="3"/>
  <c r="AZ2349" i="3"/>
  <c r="AJ2349" i="3"/>
  <c r="T2349" i="3"/>
  <c r="O2349" i="3"/>
  <c r="AD2347" i="3"/>
  <c r="AA2349" i="3"/>
  <c r="BG2349" i="3"/>
  <c r="BF2354" i="3"/>
  <c r="N2347" i="3"/>
  <c r="BE2354" i="3"/>
  <c r="AO2354" i="3"/>
  <c r="Y2354" i="3"/>
  <c r="BH2354" i="3"/>
  <c r="AR2354" i="3"/>
  <c r="AB2354" i="3"/>
  <c r="BG2354" i="3"/>
  <c r="AQ2354" i="3"/>
  <c r="AA2354" i="3"/>
  <c r="AD2354" i="3"/>
  <c r="AH2354" i="3"/>
  <c r="BA2352" i="3"/>
  <c r="AK2352" i="3"/>
  <c r="U2352" i="3"/>
  <c r="BD2352" i="3"/>
  <c r="AN2352" i="3"/>
  <c r="X2352" i="3"/>
  <c r="BC2352" i="3"/>
  <c r="AM2352" i="3"/>
  <c r="W2352" i="3"/>
  <c r="AL2354" i="3"/>
  <c r="AS2337" i="3"/>
  <c r="AV2337" i="3"/>
  <c r="AU2337" i="3"/>
  <c r="O2337" i="3"/>
  <c r="BA2347" i="3"/>
  <c r="BD2347" i="3"/>
  <c r="X2347" i="3"/>
  <c r="BC2347" i="3"/>
  <c r="W2347" i="3"/>
  <c r="AH2337" i="3"/>
  <c r="BB2337" i="3"/>
  <c r="AW2337" i="3"/>
  <c r="AG2337" i="3"/>
  <c r="Q2337" i="3"/>
  <c r="AZ2337" i="3"/>
  <c r="AJ2337" i="3"/>
  <c r="T2337" i="3"/>
  <c r="AY2337" i="3"/>
  <c r="AI2337" i="3"/>
  <c r="S2337" i="3"/>
  <c r="BN2344" i="3"/>
  <c r="BK2344" i="3"/>
  <c r="BB2347" i="3"/>
  <c r="Z2339" i="3"/>
  <c r="AX2339" i="3"/>
  <c r="AD2339" i="3"/>
  <c r="BA2339" i="3"/>
  <c r="AK2339" i="3"/>
  <c r="U2339" i="3"/>
  <c r="BD2339" i="3"/>
  <c r="AN2339" i="3"/>
  <c r="X2339" i="3"/>
  <c r="BC2339" i="3"/>
  <c r="AM2339" i="3"/>
  <c r="BE2347" i="3"/>
  <c r="AO2347" i="3"/>
  <c r="Y2347" i="3"/>
  <c r="BH2347" i="3"/>
  <c r="AR2347" i="3"/>
  <c r="AB2347" i="3"/>
  <c r="BG2347" i="3"/>
  <c r="AQ2347" i="3"/>
  <c r="AA2347" i="3"/>
  <c r="BI2349" i="3"/>
  <c r="AS2349" i="3"/>
  <c r="AC2349" i="3"/>
  <c r="M2349" i="3"/>
  <c r="AV2349" i="3"/>
  <c r="AF2349" i="3"/>
  <c r="P2349" i="3"/>
  <c r="AT2347" i="3"/>
  <c r="AI2349" i="3"/>
  <c r="BA2354" i="3"/>
  <c r="AK2354" i="3"/>
  <c r="U2354" i="3"/>
  <c r="BD2354" i="3"/>
  <c r="AN2354" i="3"/>
  <c r="X2354" i="3"/>
  <c r="BC2354" i="3"/>
  <c r="AM2354" i="3"/>
  <c r="W2354" i="3"/>
  <c r="AT2354" i="3"/>
  <c r="AL2352" i="3"/>
  <c r="AH2352" i="3"/>
  <c r="AX2354" i="3"/>
  <c r="AW2352" i="3"/>
  <c r="AG2352" i="3"/>
  <c r="Q2352" i="3"/>
  <c r="AZ2352" i="3"/>
  <c r="AJ2352" i="3"/>
  <c r="T2352" i="3"/>
  <c r="AY2352" i="3"/>
  <c r="AI2352" i="3"/>
  <c r="S2352" i="3"/>
  <c r="N2354" i="3"/>
  <c r="T2334" i="3"/>
  <c r="M2334" i="3"/>
  <c r="AC2334" i="3"/>
  <c r="AQ2334" i="3"/>
  <c r="R2334" i="3"/>
  <c r="AE2334" i="3"/>
  <c r="P2330" i="3"/>
  <c r="AV2330" i="3"/>
  <c r="BH2330" i="3"/>
  <c r="U2330" i="3"/>
  <c r="AK2330" i="3"/>
  <c r="W2330" i="3"/>
  <c r="AE2330" i="3"/>
  <c r="AD2330" i="3"/>
  <c r="AP2330" i="3"/>
  <c r="AD2329" i="3"/>
  <c r="O2329" i="3"/>
  <c r="AU2329" i="3"/>
  <c r="AF2329" i="3"/>
  <c r="M2329" i="3"/>
  <c r="AS2329" i="3"/>
  <c r="AJ2328" i="3"/>
  <c r="AH2327" i="3"/>
  <c r="P2327" i="3"/>
  <c r="AB2326" i="3"/>
  <c r="AR2326" i="3"/>
  <c r="M2326" i="3"/>
  <c r="AC2326" i="3"/>
  <c r="Z2326" i="3"/>
  <c r="AP2326" i="3"/>
  <c r="N2325" i="3"/>
  <c r="AF2323" i="3"/>
  <c r="AR2323" i="3"/>
  <c r="AC2323" i="3"/>
  <c r="AX2323" i="3"/>
  <c r="N2323" i="3"/>
  <c r="S2323" i="3"/>
  <c r="V2323" i="3"/>
  <c r="BB2323" i="3"/>
  <c r="BA2323" i="3"/>
  <c r="Z2322" i="3"/>
  <c r="AA2322" i="3"/>
  <c r="BG2322" i="3"/>
  <c r="AZ2321" i="3"/>
  <c r="R2321" i="3"/>
  <c r="U2321" i="3"/>
  <c r="BA2321" i="3"/>
  <c r="AI2321" i="3"/>
  <c r="AG2321" i="3"/>
  <c r="V2320" i="3"/>
  <c r="BB2320" i="3"/>
  <c r="X2320" i="3"/>
  <c r="BD2320" i="3"/>
  <c r="BH2320" i="3"/>
  <c r="AA2320" i="3"/>
  <c r="AY2320" i="3"/>
  <c r="BI2320" i="3"/>
  <c r="AM2320" i="3"/>
  <c r="P2319" i="3"/>
  <c r="N2319" i="3"/>
  <c r="AD2319" i="3"/>
  <c r="AS2319" i="3"/>
  <c r="W2319" i="3"/>
  <c r="Y2319" i="3"/>
  <c r="BE2319" i="3"/>
  <c r="BF2318" i="3"/>
  <c r="AR2318" i="3"/>
  <c r="BG2318" i="3"/>
  <c r="AK2318" i="3"/>
  <c r="O2335" i="3"/>
  <c r="N2333" i="3"/>
  <c r="AE2333" i="3"/>
  <c r="AS2333" i="3"/>
  <c r="BH2333" i="3"/>
  <c r="N2331" i="3"/>
  <c r="R2331" i="3"/>
  <c r="V2331" i="3"/>
  <c r="Z2331" i="3"/>
  <c r="AD2331" i="3"/>
  <c r="AH2331" i="3"/>
  <c r="AL2331" i="3"/>
  <c r="AP2331" i="3"/>
  <c r="AT2331" i="3"/>
  <c r="AX2331" i="3"/>
  <c r="BB2331" i="3"/>
  <c r="BF2331" i="3"/>
  <c r="AY2331" i="3"/>
  <c r="M2331" i="3"/>
  <c r="Q2331" i="3"/>
  <c r="U2331" i="3"/>
  <c r="AC2331" i="3"/>
  <c r="AO2331" i="3"/>
  <c r="AW2331" i="3"/>
  <c r="BI2331" i="3"/>
  <c r="O2331" i="3"/>
  <c r="S2331" i="3"/>
  <c r="W2331" i="3"/>
  <c r="AA2331" i="3"/>
  <c r="AE2331" i="3"/>
  <c r="AI2331" i="3"/>
  <c r="AM2331" i="3"/>
  <c r="AQ2331" i="3"/>
  <c r="AU2331" i="3"/>
  <c r="BC2331" i="3"/>
  <c r="BG2331" i="3"/>
  <c r="Y2331" i="3"/>
  <c r="AG2331" i="3"/>
  <c r="AS2331" i="3"/>
  <c r="BE2331" i="3"/>
  <c r="P2331" i="3"/>
  <c r="T2331" i="3"/>
  <c r="X2331" i="3"/>
  <c r="AB2331" i="3"/>
  <c r="AF2331" i="3"/>
  <c r="AJ2331" i="3"/>
  <c r="AN2331" i="3"/>
  <c r="AR2331" i="3"/>
  <c r="AV2331" i="3"/>
  <c r="AZ2331" i="3"/>
  <c r="BD2331" i="3"/>
  <c r="BH2331" i="3"/>
  <c r="AK2331" i="3"/>
  <c r="BA2331" i="3"/>
  <c r="Z2304" i="3"/>
  <c r="BF2304" i="3"/>
  <c r="U2276" i="3"/>
  <c r="Y2276" i="3"/>
  <c r="AC2276" i="3"/>
  <c r="AG2276" i="3"/>
  <c r="AK2276" i="3"/>
  <c r="AO2276" i="3"/>
  <c r="AS2276" i="3"/>
  <c r="AW2276" i="3"/>
  <c r="BA2276" i="3"/>
  <c r="BE2276" i="3"/>
  <c r="BI2276" i="3"/>
  <c r="Z2276" i="3"/>
  <c r="AD2276" i="3"/>
  <c r="AH2276" i="3"/>
  <c r="AL2276" i="3"/>
  <c r="AP2276" i="3"/>
  <c r="AT2276" i="3"/>
  <c r="AX2276" i="3"/>
  <c r="BB2276" i="3"/>
  <c r="BF2276" i="3"/>
  <c r="O2276" i="3"/>
  <c r="S2276" i="3"/>
  <c r="W2276" i="3"/>
  <c r="AA2276" i="3"/>
  <c r="AE2276" i="3"/>
  <c r="AI2276" i="3"/>
  <c r="AM2276" i="3"/>
  <c r="AQ2276" i="3"/>
  <c r="AU2276" i="3"/>
  <c r="AY2276" i="3"/>
  <c r="BC2276" i="3"/>
  <c r="BG2276" i="3"/>
  <c r="P2276" i="3"/>
  <c r="AF2276" i="3"/>
  <c r="AV2276" i="3"/>
  <c r="T2276" i="3"/>
  <c r="AJ2276" i="3"/>
  <c r="AZ2276" i="3"/>
  <c r="X2276" i="3"/>
  <c r="AN2276" i="3"/>
  <c r="BD2276" i="3"/>
  <c r="AB2276" i="3"/>
  <c r="AR2276" i="3"/>
  <c r="BH2276" i="3"/>
  <c r="V2316" i="3"/>
  <c r="AY2315" i="3"/>
  <c r="AI2315" i="3"/>
  <c r="N2314" i="3"/>
  <c r="AT2314" i="3"/>
  <c r="O2314" i="3"/>
  <c r="AU2314" i="3"/>
  <c r="AY2314" i="3"/>
  <c r="AJ2314" i="3"/>
  <c r="AV2314" i="3"/>
  <c r="V2312" i="3"/>
  <c r="Z2312" i="3"/>
  <c r="AL2312" i="3"/>
  <c r="AP2312" i="3"/>
  <c r="BB2312" i="3"/>
  <c r="BF2312" i="3"/>
  <c r="W2312" i="3"/>
  <c r="AA2312" i="3"/>
  <c r="AM2312" i="3"/>
  <c r="AQ2312" i="3"/>
  <c r="BC2312" i="3"/>
  <c r="BG2312" i="3"/>
  <c r="X2312" i="3"/>
  <c r="AB2312" i="3"/>
  <c r="AN2312" i="3"/>
  <c r="AR2312" i="3"/>
  <c r="BD2312" i="3"/>
  <c r="BH2312" i="3"/>
  <c r="AY2311" i="3"/>
  <c r="AI2311" i="3"/>
  <c r="L2307" i="3"/>
  <c r="AT2304" i="3"/>
  <c r="N2304" i="3"/>
  <c r="L2303" i="3"/>
  <c r="X2294" i="3"/>
  <c r="AN2294" i="3"/>
  <c r="BD2294" i="3"/>
  <c r="AB2294" i="3"/>
  <c r="AR2294" i="3"/>
  <c r="BH2294" i="3"/>
  <c r="AV2294" i="3"/>
  <c r="P2294" i="3"/>
  <c r="AT2310" i="3"/>
  <c r="T2304" i="3"/>
  <c r="AF2294" i="3"/>
  <c r="P2315" i="3"/>
  <c r="T2315" i="3"/>
  <c r="X2315" i="3"/>
  <c r="AB2315" i="3"/>
  <c r="AF2315" i="3"/>
  <c r="AJ2315" i="3"/>
  <c r="AN2315" i="3"/>
  <c r="AR2315" i="3"/>
  <c r="AV2315" i="3"/>
  <c r="AZ2315" i="3"/>
  <c r="BD2315" i="3"/>
  <c r="BH2315" i="3"/>
  <c r="M2315" i="3"/>
  <c r="Q2315" i="3"/>
  <c r="U2315" i="3"/>
  <c r="Y2315" i="3"/>
  <c r="AC2315" i="3"/>
  <c r="AG2315" i="3"/>
  <c r="AK2315" i="3"/>
  <c r="AO2315" i="3"/>
  <c r="AS2315" i="3"/>
  <c r="AW2315" i="3"/>
  <c r="BA2315" i="3"/>
  <c r="BE2315" i="3"/>
  <c r="BI2315" i="3"/>
  <c r="N2315" i="3"/>
  <c r="R2315" i="3"/>
  <c r="V2315" i="3"/>
  <c r="Z2315" i="3"/>
  <c r="AD2315" i="3"/>
  <c r="AH2315" i="3"/>
  <c r="AL2315" i="3"/>
  <c r="AP2315" i="3"/>
  <c r="AT2315" i="3"/>
  <c r="AX2315" i="3"/>
  <c r="BB2315" i="3"/>
  <c r="BF2315" i="3"/>
  <c r="AC2314" i="3"/>
  <c r="X2313" i="3"/>
  <c r="AV2313" i="3"/>
  <c r="Q2313" i="3"/>
  <c r="AK2313" i="3"/>
  <c r="BI2313" i="3"/>
  <c r="Z2313" i="3"/>
  <c r="AP2313" i="3"/>
  <c r="BF2313" i="3"/>
  <c r="BI2312" i="3"/>
  <c r="P2311" i="3"/>
  <c r="T2311" i="3"/>
  <c r="X2311" i="3"/>
  <c r="AB2311" i="3"/>
  <c r="AF2311" i="3"/>
  <c r="AJ2311" i="3"/>
  <c r="AN2311" i="3"/>
  <c r="AR2311" i="3"/>
  <c r="AV2311" i="3"/>
  <c r="AZ2311" i="3"/>
  <c r="BD2311" i="3"/>
  <c r="BH2311" i="3"/>
  <c r="M2311" i="3"/>
  <c r="Q2311" i="3"/>
  <c r="U2311" i="3"/>
  <c r="Y2311" i="3"/>
  <c r="AC2311" i="3"/>
  <c r="AG2311" i="3"/>
  <c r="AK2311" i="3"/>
  <c r="AO2311" i="3"/>
  <c r="AS2311" i="3"/>
  <c r="AW2311" i="3"/>
  <c r="BA2311" i="3"/>
  <c r="BE2311" i="3"/>
  <c r="BI2311" i="3"/>
  <c r="N2311" i="3"/>
  <c r="R2311" i="3"/>
  <c r="V2311" i="3"/>
  <c r="Z2311" i="3"/>
  <c r="AD2311" i="3"/>
  <c r="AH2311" i="3"/>
  <c r="AL2311" i="3"/>
  <c r="AP2311" i="3"/>
  <c r="AT2311" i="3"/>
  <c r="AX2311" i="3"/>
  <c r="BB2311" i="3"/>
  <c r="BF2311" i="3"/>
  <c r="BG2310" i="3"/>
  <c r="AD2304" i="3"/>
  <c r="BF2310" i="3"/>
  <c r="K2309" i="3"/>
  <c r="K2307" i="3"/>
  <c r="AB2306" i="3"/>
  <c r="K2305" i="3"/>
  <c r="BH2304" i="3"/>
  <c r="AZ2304" i="3"/>
  <c r="AR2304" i="3"/>
  <c r="AJ2304" i="3"/>
  <c r="AB2304" i="3"/>
  <c r="K2303" i="3"/>
  <c r="BH2302" i="3"/>
  <c r="X2296" i="3"/>
  <c r="AN2296" i="3"/>
  <c r="BD2296" i="3"/>
  <c r="U2310" i="3"/>
  <c r="BA2310" i="3"/>
  <c r="O2308" i="3"/>
  <c r="AG2306" i="3"/>
  <c r="BA2306" i="3"/>
  <c r="S2306" i="3"/>
  <c r="AI2306" i="3"/>
  <c r="AY2306" i="3"/>
  <c r="M2304" i="3"/>
  <c r="Q2304" i="3"/>
  <c r="U2304" i="3"/>
  <c r="Y2304" i="3"/>
  <c r="AC2304" i="3"/>
  <c r="AG2304" i="3"/>
  <c r="AK2304" i="3"/>
  <c r="AO2304" i="3"/>
  <c r="AS2304" i="3"/>
  <c r="AW2304" i="3"/>
  <c r="BA2304" i="3"/>
  <c r="BE2304" i="3"/>
  <c r="BI2304" i="3"/>
  <c r="O2304" i="3"/>
  <c r="S2304" i="3"/>
  <c r="W2304" i="3"/>
  <c r="AA2304" i="3"/>
  <c r="AE2304" i="3"/>
  <c r="AI2304" i="3"/>
  <c r="AM2304" i="3"/>
  <c r="AQ2304" i="3"/>
  <c r="AU2304" i="3"/>
  <c r="AY2304" i="3"/>
  <c r="BC2304" i="3"/>
  <c r="BG2304" i="3"/>
  <c r="U2302" i="3"/>
  <c r="AI2302" i="3"/>
  <c r="L2301" i="3"/>
  <c r="P2296" i="3"/>
  <c r="T2292" i="3"/>
  <c r="AJ2292" i="3"/>
  <c r="AZ2292" i="3"/>
  <c r="X2292" i="3"/>
  <c r="AN2292" i="3"/>
  <c r="BD2292" i="3"/>
  <c r="AB2292" i="3"/>
  <c r="AR2292" i="3"/>
  <c r="BH2292" i="3"/>
  <c r="AX2310" i="3"/>
  <c r="AB2310" i="3"/>
  <c r="AN2308" i="3"/>
  <c r="BD2306" i="3"/>
  <c r="X2306" i="3"/>
  <c r="BD2304" i="3"/>
  <c r="AV2304" i="3"/>
  <c r="AN2304" i="3"/>
  <c r="AF2304" i="3"/>
  <c r="X2304" i="3"/>
  <c r="P2304" i="3"/>
  <c r="BD2302" i="3"/>
  <c r="AB2296" i="3"/>
  <c r="P2292" i="3"/>
  <c r="AT2299" i="3"/>
  <c r="AD2299" i="3"/>
  <c r="AT2297" i="3"/>
  <c r="AD2297" i="3"/>
  <c r="BH2296" i="3"/>
  <c r="AR2296" i="3"/>
  <c r="BH2290" i="3"/>
  <c r="O2299" i="3"/>
  <c r="S2299" i="3"/>
  <c r="W2299" i="3"/>
  <c r="AA2299" i="3"/>
  <c r="AE2299" i="3"/>
  <c r="AI2299" i="3"/>
  <c r="AM2299" i="3"/>
  <c r="AQ2299" i="3"/>
  <c r="AU2299" i="3"/>
  <c r="AY2299" i="3"/>
  <c r="BC2299" i="3"/>
  <c r="BG2299" i="3"/>
  <c r="P2299" i="3"/>
  <c r="T2299" i="3"/>
  <c r="X2299" i="3"/>
  <c r="AB2299" i="3"/>
  <c r="AF2299" i="3"/>
  <c r="AJ2299" i="3"/>
  <c r="AN2299" i="3"/>
  <c r="AR2299" i="3"/>
  <c r="AV2299" i="3"/>
  <c r="AZ2299" i="3"/>
  <c r="BD2299" i="3"/>
  <c r="BH2299" i="3"/>
  <c r="M2299" i="3"/>
  <c r="Q2299" i="3"/>
  <c r="U2299" i="3"/>
  <c r="Y2299" i="3"/>
  <c r="AC2299" i="3"/>
  <c r="AG2299" i="3"/>
  <c r="AK2299" i="3"/>
  <c r="AO2299" i="3"/>
  <c r="AS2299" i="3"/>
  <c r="AW2299" i="3"/>
  <c r="BA2299" i="3"/>
  <c r="BE2299" i="3"/>
  <c r="BI2299" i="3"/>
  <c r="Y2298" i="3"/>
  <c r="BE2298" i="3"/>
  <c r="AL2298" i="3"/>
  <c r="W2298" i="3"/>
  <c r="BC2298" i="3"/>
  <c r="O2297" i="3"/>
  <c r="S2297" i="3"/>
  <c r="W2297" i="3"/>
  <c r="AA2297" i="3"/>
  <c r="AE2297" i="3"/>
  <c r="AI2297" i="3"/>
  <c r="AM2297" i="3"/>
  <c r="AQ2297" i="3"/>
  <c r="AU2297" i="3"/>
  <c r="AY2297" i="3"/>
  <c r="BC2297" i="3"/>
  <c r="BG2297" i="3"/>
  <c r="P2297" i="3"/>
  <c r="T2297" i="3"/>
  <c r="X2297" i="3"/>
  <c r="AB2297" i="3"/>
  <c r="AF2297" i="3"/>
  <c r="AJ2297" i="3"/>
  <c r="AN2297" i="3"/>
  <c r="AR2297" i="3"/>
  <c r="AV2297" i="3"/>
  <c r="AZ2297" i="3"/>
  <c r="BD2297" i="3"/>
  <c r="BH2297" i="3"/>
  <c r="M2297" i="3"/>
  <c r="Q2297" i="3"/>
  <c r="U2297" i="3"/>
  <c r="Y2297" i="3"/>
  <c r="AC2297" i="3"/>
  <c r="AG2297" i="3"/>
  <c r="AK2297" i="3"/>
  <c r="AO2297" i="3"/>
  <c r="AS2297" i="3"/>
  <c r="AW2297" i="3"/>
  <c r="BA2297" i="3"/>
  <c r="BE2297" i="3"/>
  <c r="BI2297" i="3"/>
  <c r="M2296" i="3"/>
  <c r="Q2296" i="3"/>
  <c r="U2296" i="3"/>
  <c r="Y2296" i="3"/>
  <c r="AC2296" i="3"/>
  <c r="AG2296" i="3"/>
  <c r="AK2296" i="3"/>
  <c r="AO2296" i="3"/>
  <c r="AS2296" i="3"/>
  <c r="AW2296" i="3"/>
  <c r="BA2296" i="3"/>
  <c r="BE2296" i="3"/>
  <c r="BI2296" i="3"/>
  <c r="N2296" i="3"/>
  <c r="R2296" i="3"/>
  <c r="V2296" i="3"/>
  <c r="Z2296" i="3"/>
  <c r="AD2296" i="3"/>
  <c r="AH2296" i="3"/>
  <c r="AL2296" i="3"/>
  <c r="AP2296" i="3"/>
  <c r="AT2296" i="3"/>
  <c r="AX2296" i="3"/>
  <c r="BB2296" i="3"/>
  <c r="BF2296" i="3"/>
  <c r="O2296" i="3"/>
  <c r="S2296" i="3"/>
  <c r="W2296" i="3"/>
  <c r="AA2296" i="3"/>
  <c r="AE2296" i="3"/>
  <c r="AI2296" i="3"/>
  <c r="AM2296" i="3"/>
  <c r="AQ2296" i="3"/>
  <c r="AU2296" i="3"/>
  <c r="AY2296" i="3"/>
  <c r="BC2296" i="3"/>
  <c r="BG2296" i="3"/>
  <c r="M2294" i="3"/>
  <c r="Q2294" i="3"/>
  <c r="U2294" i="3"/>
  <c r="Y2294" i="3"/>
  <c r="AC2294" i="3"/>
  <c r="AG2294" i="3"/>
  <c r="AK2294" i="3"/>
  <c r="AO2294" i="3"/>
  <c r="AS2294" i="3"/>
  <c r="AW2294" i="3"/>
  <c r="BA2294" i="3"/>
  <c r="BE2294" i="3"/>
  <c r="BI2294" i="3"/>
  <c r="N2294" i="3"/>
  <c r="R2294" i="3"/>
  <c r="V2294" i="3"/>
  <c r="Z2294" i="3"/>
  <c r="AD2294" i="3"/>
  <c r="AH2294" i="3"/>
  <c r="AL2294" i="3"/>
  <c r="AP2294" i="3"/>
  <c r="AT2294" i="3"/>
  <c r="AX2294" i="3"/>
  <c r="BB2294" i="3"/>
  <c r="BF2294" i="3"/>
  <c r="O2294" i="3"/>
  <c r="S2294" i="3"/>
  <c r="W2294" i="3"/>
  <c r="AA2294" i="3"/>
  <c r="AE2294" i="3"/>
  <c r="AI2294" i="3"/>
  <c r="AM2294" i="3"/>
  <c r="AQ2294" i="3"/>
  <c r="AU2294" i="3"/>
  <c r="AY2294" i="3"/>
  <c r="BC2294" i="3"/>
  <c r="BG2294" i="3"/>
  <c r="O2293" i="3"/>
  <c r="BD2293" i="3"/>
  <c r="M2292" i="3"/>
  <c r="Q2292" i="3"/>
  <c r="U2292" i="3"/>
  <c r="Y2292" i="3"/>
  <c r="AC2292" i="3"/>
  <c r="AG2292" i="3"/>
  <c r="AK2292" i="3"/>
  <c r="AO2292" i="3"/>
  <c r="AS2292" i="3"/>
  <c r="AW2292" i="3"/>
  <c r="BA2292" i="3"/>
  <c r="BE2292" i="3"/>
  <c r="BI2292" i="3"/>
  <c r="N2292" i="3"/>
  <c r="R2292" i="3"/>
  <c r="V2292" i="3"/>
  <c r="Z2292" i="3"/>
  <c r="AD2292" i="3"/>
  <c r="AH2292" i="3"/>
  <c r="AL2292" i="3"/>
  <c r="AP2292" i="3"/>
  <c r="AT2292" i="3"/>
  <c r="AX2292" i="3"/>
  <c r="BB2292" i="3"/>
  <c r="BF2292" i="3"/>
  <c r="O2292" i="3"/>
  <c r="S2292" i="3"/>
  <c r="W2292" i="3"/>
  <c r="AA2292" i="3"/>
  <c r="AE2292" i="3"/>
  <c r="AI2292" i="3"/>
  <c r="AM2292" i="3"/>
  <c r="AQ2292" i="3"/>
  <c r="AU2292" i="3"/>
  <c r="AY2292" i="3"/>
  <c r="BC2292" i="3"/>
  <c r="BG2292" i="3"/>
  <c r="BF2291" i="3"/>
  <c r="AL2291" i="3"/>
  <c r="P2300" i="3"/>
  <c r="BB2299" i="3"/>
  <c r="AL2299" i="3"/>
  <c r="V2299" i="3"/>
  <c r="AZ2298" i="3"/>
  <c r="BB2297" i="3"/>
  <c r="AL2297" i="3"/>
  <c r="V2297" i="3"/>
  <c r="AZ2296" i="3"/>
  <c r="AJ2296" i="3"/>
  <c r="T2296" i="3"/>
  <c r="AZ2294" i="3"/>
  <c r="AJ2294" i="3"/>
  <c r="T2294" i="3"/>
  <c r="BB2293" i="3"/>
  <c r="P2291" i="3"/>
  <c r="T2291" i="3"/>
  <c r="X2291" i="3"/>
  <c r="AB2291" i="3"/>
  <c r="AF2291" i="3"/>
  <c r="AJ2291" i="3"/>
  <c r="AN2291" i="3"/>
  <c r="AR2291" i="3"/>
  <c r="AV2291" i="3"/>
  <c r="AZ2291" i="3"/>
  <c r="M2291" i="3"/>
  <c r="R2291" i="3"/>
  <c r="W2291" i="3"/>
  <c r="AC2291" i="3"/>
  <c r="AH2291" i="3"/>
  <c r="AM2291" i="3"/>
  <c r="AS2291" i="3"/>
  <c r="AX2291" i="3"/>
  <c r="BC2291" i="3"/>
  <c r="BG2291" i="3"/>
  <c r="N2291" i="3"/>
  <c r="S2291" i="3"/>
  <c r="Y2291" i="3"/>
  <c r="AD2291" i="3"/>
  <c r="AI2291" i="3"/>
  <c r="AO2291" i="3"/>
  <c r="AT2291" i="3"/>
  <c r="AY2291" i="3"/>
  <c r="BD2291" i="3"/>
  <c r="BH2291" i="3"/>
  <c r="O2291" i="3"/>
  <c r="U2291" i="3"/>
  <c r="Z2291" i="3"/>
  <c r="AE2291" i="3"/>
  <c r="AK2291" i="3"/>
  <c r="AP2291" i="3"/>
  <c r="AU2291" i="3"/>
  <c r="BA2291" i="3"/>
  <c r="BE2291" i="3"/>
  <c r="BI2291" i="3"/>
  <c r="AR2288" i="3"/>
  <c r="AV2288" i="3"/>
  <c r="M2290" i="3"/>
  <c r="AC2290" i="3"/>
  <c r="R2290" i="3"/>
  <c r="AH2290" i="3"/>
  <c r="AX2290" i="3"/>
  <c r="S2290" i="3"/>
  <c r="AI2290" i="3"/>
  <c r="AY2290" i="3"/>
  <c r="L2289" i="3"/>
  <c r="S2289" i="3" s="1"/>
  <c r="M2288" i="3"/>
  <c r="AC2288" i="3"/>
  <c r="AS2288" i="3"/>
  <c r="BI2288" i="3"/>
  <c r="Z2288" i="3"/>
  <c r="AP2288" i="3"/>
  <c r="BF2288" i="3"/>
  <c r="AA2288" i="3"/>
  <c r="AQ2288" i="3"/>
  <c r="BG2288" i="3"/>
  <c r="L2287" i="3"/>
  <c r="S2287" i="3" s="1"/>
  <c r="M2286" i="3"/>
  <c r="Q2286" i="3"/>
  <c r="U2286" i="3"/>
  <c r="Y2286" i="3"/>
  <c r="AC2286" i="3"/>
  <c r="AG2286" i="3"/>
  <c r="AK2286" i="3"/>
  <c r="AO2286" i="3"/>
  <c r="AS2286" i="3"/>
  <c r="AW2286" i="3"/>
  <c r="BA2286" i="3"/>
  <c r="O2286" i="3"/>
  <c r="T2286" i="3"/>
  <c r="Z2286" i="3"/>
  <c r="AE2286" i="3"/>
  <c r="AJ2286" i="3"/>
  <c r="AP2286" i="3"/>
  <c r="AU2286" i="3"/>
  <c r="AZ2286" i="3"/>
  <c r="BE2286" i="3"/>
  <c r="BI2286" i="3"/>
  <c r="P2286" i="3"/>
  <c r="V2286" i="3"/>
  <c r="AA2286" i="3"/>
  <c r="AF2286" i="3"/>
  <c r="AL2286" i="3"/>
  <c r="AQ2286" i="3"/>
  <c r="AV2286" i="3"/>
  <c r="BB2286" i="3"/>
  <c r="BF2286" i="3"/>
  <c r="R2286" i="3"/>
  <c r="W2286" i="3"/>
  <c r="AB2286" i="3"/>
  <c r="AH2286" i="3"/>
  <c r="AM2286" i="3"/>
  <c r="AR2286" i="3"/>
  <c r="AX2286" i="3"/>
  <c r="BC2286" i="3"/>
  <c r="BG2286" i="3"/>
  <c r="U2284" i="3"/>
  <c r="AK2284" i="3"/>
  <c r="BA2284" i="3"/>
  <c r="T2284" i="3"/>
  <c r="AP2284" i="3"/>
  <c r="P2284" i="3"/>
  <c r="AL2284" i="3"/>
  <c r="BG2284" i="3"/>
  <c r="AH2284" i="3"/>
  <c r="BC2284" i="3"/>
  <c r="L2285" i="3"/>
  <c r="BC2285" i="3" s="1"/>
  <c r="AT2283" i="3"/>
  <c r="P2283" i="3"/>
  <c r="AI2282" i="3"/>
  <c r="AB2282" i="3"/>
  <c r="AF2282" i="3"/>
  <c r="AJ2282" i="3"/>
  <c r="AN2282" i="3"/>
  <c r="AR2282" i="3"/>
  <c r="AV2282" i="3"/>
  <c r="AZ2282" i="3"/>
  <c r="BD2282" i="3"/>
  <c r="BH2282" i="3"/>
  <c r="P2282" i="3"/>
  <c r="U2282" i="3"/>
  <c r="Z2282" i="3"/>
  <c r="AD2282" i="3"/>
  <c r="AH2282" i="3"/>
  <c r="AL2282" i="3"/>
  <c r="AP2282" i="3"/>
  <c r="AT2282" i="3"/>
  <c r="AX2282" i="3"/>
  <c r="BB2282" i="3"/>
  <c r="BF2282" i="3"/>
  <c r="O2282" i="3"/>
  <c r="S2282" i="3"/>
  <c r="W2282" i="3"/>
  <c r="L2279" i="3"/>
  <c r="AA2279" i="3" s="1"/>
  <c r="M2276" i="3"/>
  <c r="BI2282" i="3"/>
  <c r="BE2282" i="3"/>
  <c r="BA2282" i="3"/>
  <c r="AW2282" i="3"/>
  <c r="AS2282" i="3"/>
  <c r="AO2282" i="3"/>
  <c r="AK2282" i="3"/>
  <c r="AG2282" i="3"/>
  <c r="AC2282" i="3"/>
  <c r="Y2282" i="3"/>
  <c r="T2282" i="3"/>
  <c r="N2282" i="3"/>
  <c r="AT2281" i="3"/>
  <c r="M2280" i="3"/>
  <c r="Q2280" i="3"/>
  <c r="U2280" i="3"/>
  <c r="Y2280" i="3"/>
  <c r="AC2280" i="3"/>
  <c r="AG2280" i="3"/>
  <c r="AK2280" i="3"/>
  <c r="AO2280" i="3"/>
  <c r="AS2280" i="3"/>
  <c r="AW2280" i="3"/>
  <c r="BA2280" i="3"/>
  <c r="BE2280" i="3"/>
  <c r="BI2280" i="3"/>
  <c r="N2280" i="3"/>
  <c r="R2280" i="3"/>
  <c r="V2280" i="3"/>
  <c r="Z2280" i="3"/>
  <c r="AD2280" i="3"/>
  <c r="AH2280" i="3"/>
  <c r="AL2280" i="3"/>
  <c r="AP2280" i="3"/>
  <c r="AT2280" i="3"/>
  <c r="AX2280" i="3"/>
  <c r="BB2280" i="3"/>
  <c r="BF2280" i="3"/>
  <c r="O2280" i="3"/>
  <c r="S2280" i="3"/>
  <c r="W2280" i="3"/>
  <c r="AA2280" i="3"/>
  <c r="AE2280" i="3"/>
  <c r="AI2280" i="3"/>
  <c r="AM2280" i="3"/>
  <c r="AQ2280" i="3"/>
  <c r="AU2280" i="3"/>
  <c r="AY2280" i="3"/>
  <c r="BC2280" i="3"/>
  <c r="BG2280" i="3"/>
  <c r="L2277" i="3"/>
  <c r="S2277" i="3" s="1"/>
  <c r="X2282" i="3"/>
  <c r="R2282" i="3"/>
  <c r="M2282" i="3"/>
  <c r="S2281" i="3"/>
  <c r="AI2281" i="3"/>
  <c r="AY2281" i="3"/>
  <c r="T2281" i="3"/>
  <c r="AJ2281" i="3"/>
  <c r="AZ2281" i="3"/>
  <c r="U2281" i="3"/>
  <c r="AK2281" i="3"/>
  <c r="BA2281" i="3"/>
  <c r="U2278" i="3"/>
  <c r="AO2278" i="3"/>
  <c r="N2278" i="3"/>
  <c r="AH2278" i="3"/>
  <c r="BB2278" i="3"/>
  <c r="AE2278" i="3"/>
  <c r="AY2278" i="3"/>
  <c r="V2276" i="3"/>
  <c r="R2276" i="3"/>
  <c r="N2276" i="3"/>
  <c r="Q2276" i="3"/>
  <c r="E2202" i="3"/>
  <c r="F2202" i="3"/>
  <c r="G2202" i="3"/>
  <c r="H2202" i="3"/>
  <c r="I2202" i="3"/>
  <c r="J2202" i="3"/>
  <c r="E2203" i="3"/>
  <c r="F2203" i="3"/>
  <c r="G2203" i="3"/>
  <c r="H2203" i="3"/>
  <c r="I2203" i="3"/>
  <c r="J2203" i="3"/>
  <c r="E2204" i="3"/>
  <c r="F2204" i="3"/>
  <c r="G2204" i="3"/>
  <c r="H2204" i="3"/>
  <c r="I2204" i="3"/>
  <c r="J2204" i="3"/>
  <c r="E2205" i="3"/>
  <c r="F2205" i="3"/>
  <c r="G2205" i="3"/>
  <c r="H2205" i="3"/>
  <c r="I2205" i="3"/>
  <c r="J2205" i="3"/>
  <c r="E2206" i="3"/>
  <c r="F2206" i="3"/>
  <c r="G2206" i="3"/>
  <c r="H2206" i="3"/>
  <c r="I2206" i="3"/>
  <c r="J2206" i="3"/>
  <c r="E2207" i="3"/>
  <c r="F2207" i="3"/>
  <c r="G2207" i="3"/>
  <c r="H2207" i="3"/>
  <c r="I2207" i="3"/>
  <c r="J2207" i="3"/>
  <c r="E2208" i="3"/>
  <c r="F2208" i="3"/>
  <c r="G2208" i="3"/>
  <c r="H2208" i="3"/>
  <c r="I2208" i="3"/>
  <c r="J2208" i="3"/>
  <c r="E2209" i="3"/>
  <c r="F2209" i="3"/>
  <c r="G2209" i="3"/>
  <c r="H2209" i="3"/>
  <c r="I2209" i="3"/>
  <c r="J2209" i="3"/>
  <c r="E2210" i="3"/>
  <c r="F2210" i="3"/>
  <c r="G2210" i="3"/>
  <c r="H2210" i="3"/>
  <c r="I2210" i="3"/>
  <c r="J2210" i="3"/>
  <c r="E2211" i="3"/>
  <c r="F2211" i="3"/>
  <c r="G2211" i="3"/>
  <c r="H2211" i="3"/>
  <c r="I2211" i="3"/>
  <c r="J2211" i="3"/>
  <c r="E2212" i="3"/>
  <c r="F2212" i="3"/>
  <c r="G2212" i="3"/>
  <c r="H2212" i="3"/>
  <c r="I2212" i="3"/>
  <c r="J2212" i="3"/>
  <c r="E2213" i="3"/>
  <c r="F2213" i="3"/>
  <c r="G2213" i="3"/>
  <c r="H2213" i="3"/>
  <c r="I2213" i="3"/>
  <c r="J2213" i="3"/>
  <c r="E2214" i="3"/>
  <c r="F2214" i="3"/>
  <c r="G2214" i="3"/>
  <c r="H2214" i="3"/>
  <c r="I2214" i="3"/>
  <c r="J2214" i="3"/>
  <c r="E2215" i="3"/>
  <c r="F2215" i="3"/>
  <c r="G2215" i="3"/>
  <c r="H2215" i="3"/>
  <c r="I2215" i="3"/>
  <c r="J2215" i="3"/>
  <c r="E2216" i="3"/>
  <c r="F2216" i="3"/>
  <c r="G2216" i="3"/>
  <c r="H2216" i="3"/>
  <c r="I2216" i="3"/>
  <c r="J2216" i="3"/>
  <c r="E2217" i="3"/>
  <c r="F2217" i="3"/>
  <c r="G2217" i="3"/>
  <c r="H2217" i="3"/>
  <c r="I2217" i="3"/>
  <c r="J2217" i="3"/>
  <c r="E2218" i="3"/>
  <c r="F2218" i="3"/>
  <c r="G2218" i="3"/>
  <c r="H2218" i="3"/>
  <c r="I2218" i="3"/>
  <c r="J2218" i="3"/>
  <c r="E2219" i="3"/>
  <c r="F2219" i="3"/>
  <c r="G2219" i="3"/>
  <c r="H2219" i="3"/>
  <c r="I2219" i="3"/>
  <c r="J2219" i="3"/>
  <c r="E2220" i="3"/>
  <c r="F2220" i="3"/>
  <c r="G2220" i="3"/>
  <c r="H2220" i="3"/>
  <c r="I2220" i="3"/>
  <c r="J2220" i="3"/>
  <c r="E2221" i="3"/>
  <c r="F2221" i="3"/>
  <c r="G2221" i="3"/>
  <c r="H2221" i="3"/>
  <c r="I2221" i="3"/>
  <c r="J2221" i="3"/>
  <c r="E2222" i="3"/>
  <c r="F2222" i="3"/>
  <c r="G2222" i="3"/>
  <c r="H2222" i="3"/>
  <c r="I2222" i="3"/>
  <c r="J2222" i="3"/>
  <c r="E2223" i="3"/>
  <c r="F2223" i="3"/>
  <c r="G2223" i="3"/>
  <c r="H2223" i="3"/>
  <c r="I2223" i="3"/>
  <c r="J2223" i="3"/>
  <c r="E2224" i="3"/>
  <c r="F2224" i="3"/>
  <c r="G2224" i="3"/>
  <c r="H2224" i="3"/>
  <c r="I2224" i="3"/>
  <c r="J2224" i="3"/>
  <c r="E2225" i="3"/>
  <c r="F2225" i="3"/>
  <c r="G2225" i="3"/>
  <c r="H2225" i="3"/>
  <c r="I2225" i="3"/>
  <c r="J2225" i="3"/>
  <c r="E2226" i="3"/>
  <c r="F2226" i="3"/>
  <c r="G2226" i="3"/>
  <c r="H2226" i="3"/>
  <c r="I2226" i="3"/>
  <c r="J2226" i="3"/>
  <c r="E2227" i="3"/>
  <c r="F2227" i="3"/>
  <c r="G2227" i="3"/>
  <c r="H2227" i="3"/>
  <c r="I2227" i="3"/>
  <c r="J2227" i="3"/>
  <c r="E2228" i="3"/>
  <c r="F2228" i="3"/>
  <c r="G2228" i="3"/>
  <c r="H2228" i="3"/>
  <c r="I2228" i="3"/>
  <c r="J2228" i="3"/>
  <c r="E2229" i="3"/>
  <c r="F2229" i="3"/>
  <c r="G2229" i="3"/>
  <c r="H2229" i="3"/>
  <c r="I2229" i="3"/>
  <c r="J2229" i="3"/>
  <c r="E2230" i="3"/>
  <c r="F2230" i="3"/>
  <c r="G2230" i="3"/>
  <c r="H2230" i="3"/>
  <c r="I2230" i="3"/>
  <c r="J2230" i="3"/>
  <c r="E2231" i="3"/>
  <c r="F2231" i="3"/>
  <c r="G2231" i="3"/>
  <c r="H2231" i="3"/>
  <c r="I2231" i="3"/>
  <c r="J2231" i="3"/>
  <c r="E2232" i="3"/>
  <c r="F2232" i="3"/>
  <c r="G2232" i="3"/>
  <c r="H2232" i="3"/>
  <c r="I2232" i="3"/>
  <c r="J2232" i="3"/>
  <c r="E2233" i="3"/>
  <c r="F2233" i="3"/>
  <c r="G2233" i="3"/>
  <c r="H2233" i="3"/>
  <c r="I2233" i="3"/>
  <c r="J2233" i="3"/>
  <c r="E2234" i="3"/>
  <c r="F2234" i="3"/>
  <c r="G2234" i="3"/>
  <c r="H2234" i="3"/>
  <c r="I2234" i="3"/>
  <c r="J2234" i="3"/>
  <c r="E2235" i="3"/>
  <c r="F2235" i="3"/>
  <c r="G2235" i="3"/>
  <c r="H2235" i="3"/>
  <c r="I2235" i="3"/>
  <c r="J2235" i="3"/>
  <c r="E2236" i="3"/>
  <c r="F2236" i="3"/>
  <c r="G2236" i="3"/>
  <c r="H2236" i="3"/>
  <c r="I2236" i="3"/>
  <c r="J2236" i="3"/>
  <c r="E2237" i="3"/>
  <c r="F2237" i="3"/>
  <c r="G2237" i="3"/>
  <c r="H2237" i="3"/>
  <c r="I2237" i="3"/>
  <c r="J2237" i="3"/>
  <c r="E2238" i="3"/>
  <c r="F2238" i="3"/>
  <c r="G2238" i="3"/>
  <c r="H2238" i="3"/>
  <c r="I2238" i="3"/>
  <c r="J2238" i="3"/>
  <c r="E2239" i="3"/>
  <c r="F2239" i="3"/>
  <c r="G2239" i="3"/>
  <c r="H2239" i="3"/>
  <c r="I2239" i="3"/>
  <c r="J2239" i="3"/>
  <c r="E2240" i="3"/>
  <c r="F2240" i="3"/>
  <c r="G2240" i="3"/>
  <c r="H2240" i="3"/>
  <c r="I2240" i="3"/>
  <c r="J2240" i="3"/>
  <c r="E2241" i="3"/>
  <c r="F2241" i="3"/>
  <c r="G2241" i="3"/>
  <c r="H2241" i="3"/>
  <c r="I2241" i="3"/>
  <c r="J2241" i="3"/>
  <c r="E2242" i="3"/>
  <c r="F2242" i="3"/>
  <c r="G2242" i="3"/>
  <c r="H2242" i="3"/>
  <c r="I2242" i="3"/>
  <c r="J2242" i="3"/>
  <c r="E2243" i="3"/>
  <c r="F2243" i="3"/>
  <c r="G2243" i="3"/>
  <c r="H2243" i="3"/>
  <c r="I2243" i="3"/>
  <c r="J2243" i="3"/>
  <c r="E2244" i="3"/>
  <c r="F2244" i="3"/>
  <c r="G2244" i="3"/>
  <c r="H2244" i="3"/>
  <c r="I2244" i="3"/>
  <c r="J2244" i="3"/>
  <c r="E2245" i="3"/>
  <c r="F2245" i="3"/>
  <c r="G2245" i="3"/>
  <c r="H2245" i="3"/>
  <c r="I2245" i="3"/>
  <c r="J2245" i="3"/>
  <c r="E2246" i="3"/>
  <c r="F2246" i="3"/>
  <c r="G2246" i="3"/>
  <c r="H2246" i="3"/>
  <c r="I2246" i="3"/>
  <c r="J2246" i="3"/>
  <c r="E2247" i="3"/>
  <c r="F2247" i="3"/>
  <c r="G2247" i="3"/>
  <c r="H2247" i="3"/>
  <c r="I2247" i="3"/>
  <c r="J2247" i="3"/>
  <c r="E2248" i="3"/>
  <c r="F2248" i="3"/>
  <c r="G2248" i="3"/>
  <c r="H2248" i="3"/>
  <c r="I2248" i="3"/>
  <c r="J2248" i="3"/>
  <c r="E2249" i="3"/>
  <c r="F2249" i="3"/>
  <c r="G2249" i="3"/>
  <c r="H2249" i="3"/>
  <c r="I2249" i="3"/>
  <c r="J2249" i="3"/>
  <c r="E2250" i="3"/>
  <c r="F2250" i="3"/>
  <c r="G2250" i="3"/>
  <c r="H2250" i="3"/>
  <c r="I2250" i="3"/>
  <c r="J2250" i="3"/>
  <c r="E2251" i="3"/>
  <c r="F2251" i="3"/>
  <c r="G2251" i="3"/>
  <c r="H2251" i="3"/>
  <c r="I2251" i="3"/>
  <c r="J2251" i="3"/>
  <c r="E2252" i="3"/>
  <c r="F2252" i="3"/>
  <c r="G2252" i="3"/>
  <c r="H2252" i="3"/>
  <c r="I2252" i="3"/>
  <c r="J2252" i="3"/>
  <c r="E2253" i="3"/>
  <c r="F2253" i="3"/>
  <c r="G2253" i="3"/>
  <c r="H2253" i="3"/>
  <c r="I2253" i="3"/>
  <c r="J2253" i="3"/>
  <c r="E2254" i="3"/>
  <c r="F2254" i="3"/>
  <c r="G2254" i="3"/>
  <c r="H2254" i="3"/>
  <c r="I2254" i="3"/>
  <c r="J2254" i="3"/>
  <c r="E2255" i="3"/>
  <c r="F2255" i="3"/>
  <c r="G2255" i="3"/>
  <c r="H2255" i="3"/>
  <c r="I2255" i="3"/>
  <c r="J2255" i="3"/>
  <c r="E2256" i="3"/>
  <c r="F2256" i="3"/>
  <c r="G2256" i="3"/>
  <c r="H2256" i="3"/>
  <c r="I2256" i="3"/>
  <c r="J2256" i="3"/>
  <c r="E2257" i="3"/>
  <c r="F2257" i="3"/>
  <c r="G2257" i="3"/>
  <c r="H2257" i="3"/>
  <c r="I2257" i="3"/>
  <c r="J2257" i="3"/>
  <c r="E2258" i="3"/>
  <c r="F2258" i="3"/>
  <c r="G2258" i="3"/>
  <c r="H2258" i="3"/>
  <c r="I2258" i="3"/>
  <c r="J2258" i="3"/>
  <c r="E2259" i="3"/>
  <c r="F2259" i="3"/>
  <c r="G2259" i="3"/>
  <c r="H2259" i="3"/>
  <c r="I2259" i="3"/>
  <c r="J2259" i="3"/>
  <c r="E2260" i="3"/>
  <c r="F2260" i="3"/>
  <c r="G2260" i="3"/>
  <c r="H2260" i="3"/>
  <c r="I2260" i="3"/>
  <c r="J2260" i="3"/>
  <c r="E2261" i="3"/>
  <c r="F2261" i="3"/>
  <c r="G2261" i="3"/>
  <c r="H2261" i="3"/>
  <c r="I2261" i="3"/>
  <c r="J2261" i="3"/>
  <c r="E2262" i="3"/>
  <c r="F2262" i="3"/>
  <c r="G2262" i="3"/>
  <c r="H2262" i="3"/>
  <c r="I2262" i="3"/>
  <c r="J2262" i="3"/>
  <c r="E2263" i="3"/>
  <c r="F2263" i="3"/>
  <c r="G2263" i="3"/>
  <c r="H2263" i="3"/>
  <c r="I2263" i="3"/>
  <c r="J2263" i="3"/>
  <c r="E2264" i="3"/>
  <c r="F2264" i="3"/>
  <c r="G2264" i="3"/>
  <c r="H2264" i="3"/>
  <c r="I2264" i="3"/>
  <c r="J2264" i="3"/>
  <c r="E2265" i="3"/>
  <c r="F2265" i="3"/>
  <c r="G2265" i="3"/>
  <c r="H2265" i="3"/>
  <c r="I2265" i="3"/>
  <c r="J2265" i="3"/>
  <c r="E2266" i="3"/>
  <c r="F2266" i="3"/>
  <c r="G2266" i="3"/>
  <c r="H2266" i="3"/>
  <c r="I2266" i="3"/>
  <c r="J2266" i="3"/>
  <c r="E2267" i="3"/>
  <c r="F2267" i="3"/>
  <c r="G2267" i="3"/>
  <c r="H2267" i="3"/>
  <c r="I2267" i="3"/>
  <c r="J2267" i="3"/>
  <c r="E2268" i="3"/>
  <c r="F2268" i="3"/>
  <c r="G2268" i="3"/>
  <c r="H2268" i="3"/>
  <c r="I2268" i="3"/>
  <c r="J2268" i="3"/>
  <c r="E2269" i="3"/>
  <c r="F2269" i="3"/>
  <c r="G2269" i="3"/>
  <c r="H2269" i="3"/>
  <c r="I2269" i="3"/>
  <c r="J2269" i="3"/>
  <c r="E2270" i="3"/>
  <c r="F2270" i="3"/>
  <c r="G2270" i="3"/>
  <c r="H2270" i="3"/>
  <c r="I2270" i="3"/>
  <c r="J2270" i="3"/>
  <c r="E2271" i="3"/>
  <c r="F2271" i="3"/>
  <c r="G2271" i="3"/>
  <c r="H2271" i="3"/>
  <c r="I2271" i="3"/>
  <c r="J2271" i="3"/>
  <c r="E2272" i="3"/>
  <c r="F2272" i="3"/>
  <c r="G2272" i="3"/>
  <c r="H2272" i="3"/>
  <c r="I2272" i="3"/>
  <c r="J2272" i="3"/>
  <c r="E2273" i="3"/>
  <c r="F2273" i="3"/>
  <c r="G2273" i="3"/>
  <c r="H2273" i="3"/>
  <c r="I2273" i="3"/>
  <c r="J2273" i="3"/>
  <c r="E2274" i="3"/>
  <c r="F2274" i="3"/>
  <c r="G2274" i="3"/>
  <c r="H2274" i="3"/>
  <c r="I2274" i="3"/>
  <c r="J2274" i="3"/>
  <c r="E2275" i="3"/>
  <c r="F2275" i="3"/>
  <c r="G2275" i="3"/>
  <c r="H2275" i="3"/>
  <c r="I2275" i="3"/>
  <c r="J2275" i="3"/>
  <c r="V2329" i="3" l="1"/>
  <c r="AL2329" i="3"/>
  <c r="BB2329" i="3"/>
  <c r="W2329" i="3"/>
  <c r="AM2329" i="3"/>
  <c r="BC2329" i="3"/>
  <c r="X2329" i="3"/>
  <c r="AN2329" i="3"/>
  <c r="BD2329" i="3"/>
  <c r="U2329" i="3"/>
  <c r="AK2329" i="3"/>
  <c r="BA2329" i="3"/>
  <c r="Z2329" i="3"/>
  <c r="AP2329" i="3"/>
  <c r="BF2329" i="3"/>
  <c r="AA2329" i="3"/>
  <c r="AQ2329" i="3"/>
  <c r="BG2329" i="3"/>
  <c r="AB2329" i="3"/>
  <c r="AR2329" i="3"/>
  <c r="BH2329" i="3"/>
  <c r="Y2329" i="3"/>
  <c r="AO2329" i="3"/>
  <c r="BE2329" i="3"/>
  <c r="Z2333" i="3"/>
  <c r="BF2333" i="3"/>
  <c r="AQ2333" i="3"/>
  <c r="Y2333" i="3"/>
  <c r="BE2333" i="3"/>
  <c r="AN2333" i="3"/>
  <c r="AD2333" i="3"/>
  <c r="O2333" i="3"/>
  <c r="AU2333" i="3"/>
  <c r="AC2333" i="3"/>
  <c r="BI2333" i="3"/>
  <c r="AR2333" i="3"/>
  <c r="X2310" i="3"/>
  <c r="AL2310" i="3"/>
  <c r="AU2310" i="3"/>
  <c r="Z2310" i="3"/>
  <c r="M2310" i="3"/>
  <c r="AC2310" i="3"/>
  <c r="AS2310" i="3"/>
  <c r="BI2310" i="3"/>
  <c r="AD2310" i="3"/>
  <c r="N2310" i="3"/>
  <c r="AP2310" i="3"/>
  <c r="Q2310" i="3"/>
  <c r="AG2310" i="3"/>
  <c r="AW2310" i="3"/>
  <c r="BJ2348" i="3"/>
  <c r="BM2348" i="3"/>
  <c r="BK2346" i="3"/>
  <c r="AW2281" i="3"/>
  <c r="AG2281" i="3"/>
  <c r="Q2281" i="3"/>
  <c r="BN2281" i="3" s="1"/>
  <c r="AV2281" i="3"/>
  <c r="AF2281" i="3"/>
  <c r="P2281" i="3"/>
  <c r="AU2281" i="3"/>
  <c r="AE2281" i="3"/>
  <c r="O2281" i="3"/>
  <c r="BH2281" i="3"/>
  <c r="AX2284" i="3"/>
  <c r="AB2284" i="3"/>
  <c r="BB2284" i="3"/>
  <c r="AF2284" i="3"/>
  <c r="BF2284" i="3"/>
  <c r="AJ2284" i="3"/>
  <c r="O2284" i="3"/>
  <c r="AW2284" i="3"/>
  <c r="AG2284" i="3"/>
  <c r="Q2284" i="3"/>
  <c r="AU2290" i="3"/>
  <c r="AE2290" i="3"/>
  <c r="O2290" i="3"/>
  <c r="AT2290" i="3"/>
  <c r="AD2290" i="3"/>
  <c r="N2290" i="3"/>
  <c r="Y2290" i="3"/>
  <c r="X2290" i="3"/>
  <c r="BI2293" i="3"/>
  <c r="AF2293" i="3"/>
  <c r="AU2298" i="3"/>
  <c r="O2298" i="3"/>
  <c r="AD2298" i="3"/>
  <c r="AW2298" i="3"/>
  <c r="Q2298" i="3"/>
  <c r="P2290" i="3"/>
  <c r="AF2306" i="3"/>
  <c r="AH2310" i="3"/>
  <c r="BC2310" i="3"/>
  <c r="X2298" i="3"/>
  <c r="S2302" i="3"/>
  <c r="AU2306" i="3"/>
  <c r="AE2306" i="3"/>
  <c r="O2306" i="3"/>
  <c r="AW2306" i="3"/>
  <c r="Y2306" i="3"/>
  <c r="S2310" i="3"/>
  <c r="BK2310" i="3" s="1"/>
  <c r="AO2310" i="3"/>
  <c r="AJ2306" i="3"/>
  <c r="AE2310" i="3"/>
  <c r="AP2317" i="3"/>
  <c r="AM2317" i="3"/>
  <c r="BD2333" i="3"/>
  <c r="AO2333" i="3"/>
  <c r="AA2333" i="3"/>
  <c r="AG2329" i="3"/>
  <c r="AZ2329" i="3"/>
  <c r="T2329" i="3"/>
  <c r="AI2329" i="3"/>
  <c r="BL2329" i="3" s="1"/>
  <c r="AX2329" i="3"/>
  <c r="R2329" i="3"/>
  <c r="N2312" i="3"/>
  <c r="AD2312" i="3"/>
  <c r="AT2312" i="3"/>
  <c r="O2312" i="3"/>
  <c r="AE2312" i="3"/>
  <c r="AU2312" i="3"/>
  <c r="P2312" i="3"/>
  <c r="AF2312" i="3"/>
  <c r="AV2312" i="3"/>
  <c r="AS2312" i="3"/>
  <c r="R2312" i="3"/>
  <c r="AH2312" i="3"/>
  <c r="AX2312" i="3"/>
  <c r="S2312" i="3"/>
  <c r="AI2312" i="3"/>
  <c r="AY2312" i="3"/>
  <c r="T2312" i="3"/>
  <c r="AJ2312" i="3"/>
  <c r="AZ2312" i="3"/>
  <c r="AC2312" i="3"/>
  <c r="S2327" i="3"/>
  <c r="AG2327" i="3"/>
  <c r="AV2327" i="3"/>
  <c r="R2327" i="3"/>
  <c r="AI2327" i="3"/>
  <c r="AW2327" i="3"/>
  <c r="AD2306" i="3"/>
  <c r="R2306" i="3"/>
  <c r="AX2306" i="3"/>
  <c r="AZ2306" i="3"/>
  <c r="M2306" i="3"/>
  <c r="AC2306" i="3"/>
  <c r="AS2306" i="3"/>
  <c r="AL2306" i="3"/>
  <c r="BB2306" i="3"/>
  <c r="Z2306" i="3"/>
  <c r="BF2306" i="3"/>
  <c r="AR2306" i="3"/>
  <c r="T2306" i="3"/>
  <c r="BI2281" i="3"/>
  <c r="AS2281" i="3"/>
  <c r="AC2281" i="3"/>
  <c r="M2281" i="3"/>
  <c r="AR2281" i="3"/>
  <c r="AB2281" i="3"/>
  <c r="BG2281" i="3"/>
  <c r="AQ2281" i="3"/>
  <c r="AA2281" i="3"/>
  <c r="AR2284" i="3"/>
  <c r="W2284" i="3"/>
  <c r="AV2284" i="3"/>
  <c r="AA2284" i="3"/>
  <c r="AZ2284" i="3"/>
  <c r="AE2284" i="3"/>
  <c r="BI2284" i="3"/>
  <c r="AS2284" i="3"/>
  <c r="AC2284" i="3"/>
  <c r="M2284" i="3"/>
  <c r="BK2284" i="3" s="1"/>
  <c r="BG2290" i="3"/>
  <c r="AQ2290" i="3"/>
  <c r="AA2290" i="3"/>
  <c r="BF2290" i="3"/>
  <c r="AP2290" i="3"/>
  <c r="Z2290" i="3"/>
  <c r="AK2290" i="3"/>
  <c r="U2290" i="3"/>
  <c r="T2298" i="3"/>
  <c r="AS2293" i="3"/>
  <c r="BG2293" i="3"/>
  <c r="AM2298" i="3"/>
  <c r="BB2298" i="3"/>
  <c r="V2298" i="3"/>
  <c r="AO2298" i="3"/>
  <c r="AB2290" i="3"/>
  <c r="AN2306" i="3"/>
  <c r="P2310" i="3"/>
  <c r="AM2310" i="3"/>
  <c r="BH2310" i="3"/>
  <c r="BG2306" i="3"/>
  <c r="AQ2306" i="3"/>
  <c r="AA2306" i="3"/>
  <c r="BI2306" i="3"/>
  <c r="AO2306" i="3"/>
  <c r="U2306" i="3"/>
  <c r="O2310" i="3"/>
  <c r="AK2310" i="3"/>
  <c r="BH2306" i="3"/>
  <c r="AJ2310" i="3"/>
  <c r="N2306" i="3"/>
  <c r="AH2306" i="3"/>
  <c r="AV2310" i="3"/>
  <c r="AB2333" i="3"/>
  <c r="M2333" i="3"/>
  <c r="AT2333" i="3"/>
  <c r="AY2327" i="3"/>
  <c r="BI2329" i="3"/>
  <c r="AC2329" i="3"/>
  <c r="AV2329" i="3"/>
  <c r="P2329" i="3"/>
  <c r="AE2329" i="3"/>
  <c r="AT2329" i="3"/>
  <c r="N2329" i="3"/>
  <c r="BJ2329" i="3" s="1"/>
  <c r="BK2348" i="3"/>
  <c r="AB2302" i="3"/>
  <c r="AT2302" i="3"/>
  <c r="BE2281" i="3"/>
  <c r="AO2281" i="3"/>
  <c r="Y2281" i="3"/>
  <c r="BD2281" i="3"/>
  <c r="AN2281" i="3"/>
  <c r="X2281" i="3"/>
  <c r="BC2281" i="3"/>
  <c r="AM2281" i="3"/>
  <c r="W2281" i="3"/>
  <c r="BH2284" i="3"/>
  <c r="AM2284" i="3"/>
  <c r="R2284" i="3"/>
  <c r="AQ2284" i="3"/>
  <c r="V2284" i="3"/>
  <c r="AU2284" i="3"/>
  <c r="Z2284" i="3"/>
  <c r="BE2284" i="3"/>
  <c r="AO2284" i="3"/>
  <c r="BC2290" i="3"/>
  <c r="AM2290" i="3"/>
  <c r="W2290" i="3"/>
  <c r="BB2290" i="3"/>
  <c r="AL2290" i="3"/>
  <c r="V2290" i="3"/>
  <c r="AG2290" i="3"/>
  <c r="Q2290" i="3"/>
  <c r="BD2290" i="3"/>
  <c r="AJ2298" i="3"/>
  <c r="Y2293" i="3"/>
  <c r="AE2298" i="3"/>
  <c r="AT2298" i="3"/>
  <c r="N2298" i="3"/>
  <c r="X2302" i="3"/>
  <c r="P2306" i="3"/>
  <c r="AV2306" i="3"/>
  <c r="W2310" i="3"/>
  <c r="AR2310" i="3"/>
  <c r="AY2302" i="3"/>
  <c r="AK2302" i="3"/>
  <c r="BC2306" i="3"/>
  <c r="AM2306" i="3"/>
  <c r="W2306" i="3"/>
  <c r="BE2306" i="3"/>
  <c r="AK2306" i="3"/>
  <c r="Q2306" i="3"/>
  <c r="BN2306" i="3" s="1"/>
  <c r="BE2310" i="3"/>
  <c r="Y2310" i="3"/>
  <c r="AZ2310" i="3"/>
  <c r="AT2306" i="3"/>
  <c r="BL2306" i="3" s="1"/>
  <c r="R2302" i="3"/>
  <c r="AY2310" i="3"/>
  <c r="X2333" i="3"/>
  <c r="BG2333" i="3"/>
  <c r="AP2333" i="3"/>
  <c r="AF2327" i="3"/>
  <c r="AX2327" i="3"/>
  <c r="AW2329" i="3"/>
  <c r="Q2329" i="3"/>
  <c r="AJ2329" i="3"/>
  <c r="AY2329" i="3"/>
  <c r="S2329" i="3"/>
  <c r="BM2329" i="3" s="1"/>
  <c r="AH2329" i="3"/>
  <c r="AD2314" i="3"/>
  <c r="S2314" i="3"/>
  <c r="P2314" i="3"/>
  <c r="BI2314" i="3"/>
  <c r="AH2314" i="3"/>
  <c r="AE2314" i="3"/>
  <c r="AF2314" i="3"/>
  <c r="AS2314" i="3"/>
  <c r="AL2320" i="3"/>
  <c r="AB2320" i="3"/>
  <c r="AG2320" i="3"/>
  <c r="AC2320" i="3"/>
  <c r="AU2320" i="3"/>
  <c r="AP2320" i="3"/>
  <c r="AN2320" i="3"/>
  <c r="S2320" i="3"/>
  <c r="AK2320" i="3"/>
  <c r="AB2322" i="3"/>
  <c r="AU2322" i="3"/>
  <c r="BM2322" i="3" s="1"/>
  <c r="AR2322" i="3"/>
  <c r="AM2318" i="3"/>
  <c r="AO2318" i="3"/>
  <c r="BB2318" i="3"/>
  <c r="AK2323" i="3"/>
  <c r="BE2323" i="3"/>
  <c r="AA2323" i="3"/>
  <c r="M2323" i="3"/>
  <c r="AB2323" i="3"/>
  <c r="BC2330" i="3"/>
  <c r="Z2330" i="3"/>
  <c r="BA2330" i="3"/>
  <c r="AY2330" i="3"/>
  <c r="AR2330" i="3"/>
  <c r="AP2299" i="3"/>
  <c r="AS2318" i="3"/>
  <c r="AG2318" i="3"/>
  <c r="AE2323" i="3"/>
  <c r="AI2323" i="3"/>
  <c r="BC2323" i="3"/>
  <c r="BH2323" i="3"/>
  <c r="BF2330" i="3"/>
  <c r="BG2330" i="3"/>
  <c r="AO2330" i="3"/>
  <c r="AQ2330" i="3"/>
  <c r="AB2330" i="3"/>
  <c r="AV2278" i="3"/>
  <c r="BN2336" i="3"/>
  <c r="AE2293" i="3"/>
  <c r="P2317" i="3"/>
  <c r="AM2325" i="3"/>
  <c r="BH2288" i="3"/>
  <c r="BK2340" i="3"/>
  <c r="BL2341" i="3"/>
  <c r="V2324" i="3"/>
  <c r="AE2328" i="3"/>
  <c r="AW2332" i="3"/>
  <c r="BA2316" i="3"/>
  <c r="Z2316" i="3"/>
  <c r="AP2316" i="3"/>
  <c r="BF2316" i="3"/>
  <c r="AA2316" i="3"/>
  <c r="AQ2316" i="3"/>
  <c r="BG2316" i="3"/>
  <c r="AB2316" i="3"/>
  <c r="AR2316" i="3"/>
  <c r="BH2316" i="3"/>
  <c r="AW2316" i="3"/>
  <c r="N2316" i="3"/>
  <c r="AD2316" i="3"/>
  <c r="AT2316" i="3"/>
  <c r="O2316" i="3"/>
  <c r="AE2316" i="3"/>
  <c r="AU2316" i="3"/>
  <c r="P2316" i="3"/>
  <c r="AF2316" i="3"/>
  <c r="AH2316" i="3"/>
  <c r="S2316" i="3"/>
  <c r="AY2316" i="3"/>
  <c r="AJ2316" i="3"/>
  <c r="BD2316" i="3"/>
  <c r="BI2316" i="3"/>
  <c r="AL2316" i="3"/>
  <c r="W2316" i="3"/>
  <c r="BC2316" i="3"/>
  <c r="AN2316" i="3"/>
  <c r="AG2316" i="3"/>
  <c r="AS2316" i="3"/>
  <c r="R2316" i="3"/>
  <c r="AX2316" i="3"/>
  <c r="AI2316" i="3"/>
  <c r="T2316" i="3"/>
  <c r="AV2316" i="3"/>
  <c r="AC2316" i="3"/>
  <c r="BM2340" i="3"/>
  <c r="BL2340" i="3"/>
  <c r="O2300" i="3"/>
  <c r="AH2300" i="3"/>
  <c r="AZ2300" i="3"/>
  <c r="Q2300" i="3"/>
  <c r="AE2300" i="3"/>
  <c r="AG2300" i="3"/>
  <c r="AU2300" i="3"/>
  <c r="BB2308" i="3"/>
  <c r="AJ2308" i="3"/>
  <c r="U2308" i="3"/>
  <c r="AK2308" i="3"/>
  <c r="BA2308" i="3"/>
  <c r="S2308" i="3"/>
  <c r="AI2308" i="3"/>
  <c r="AY2308" i="3"/>
  <c r="AF2308" i="3"/>
  <c r="Z2308" i="3"/>
  <c r="V2308" i="3"/>
  <c r="BH2308" i="3"/>
  <c r="AB2308" i="3"/>
  <c r="Y2308" i="3"/>
  <c r="AO2308" i="3"/>
  <c r="BE2308" i="3"/>
  <c r="W2308" i="3"/>
  <c r="AM2308" i="3"/>
  <c r="BC2308" i="3"/>
  <c r="BD2308" i="3"/>
  <c r="X2308" i="3"/>
  <c r="AH2308" i="3"/>
  <c r="AL2308" i="3"/>
  <c r="AZ2308" i="3"/>
  <c r="M2308" i="3"/>
  <c r="AC2308" i="3"/>
  <c r="AS2308" i="3"/>
  <c r="BI2308" i="3"/>
  <c r="AA2308" i="3"/>
  <c r="BL2308" i="3" s="1"/>
  <c r="AQ2308" i="3"/>
  <c r="BG2308" i="3"/>
  <c r="AV2308" i="3"/>
  <c r="P2308" i="3"/>
  <c r="BK2351" i="3"/>
  <c r="BN2351" i="3"/>
  <c r="BM2346" i="3"/>
  <c r="BJ2346" i="3"/>
  <c r="BL2346" i="3"/>
  <c r="BN2346" i="3"/>
  <c r="AU2278" i="3"/>
  <c r="W2278" i="3"/>
  <c r="AX2278" i="3"/>
  <c r="AD2278" i="3"/>
  <c r="BE2278" i="3"/>
  <c r="AK2278" i="3"/>
  <c r="Q2278" i="3"/>
  <c r="AU2283" i="3"/>
  <c r="AD2283" i="3"/>
  <c r="BC2288" i="3"/>
  <c r="AM2288" i="3"/>
  <c r="W2288" i="3"/>
  <c r="BB2288" i="3"/>
  <c r="AL2288" i="3"/>
  <c r="V2288" i="3"/>
  <c r="BE2288" i="3"/>
  <c r="AO2288" i="3"/>
  <c r="Y2288" i="3"/>
  <c r="AZ2288" i="3"/>
  <c r="AF2288" i="3"/>
  <c r="AB2288" i="3"/>
  <c r="X2300" i="3"/>
  <c r="BE2293" i="3"/>
  <c r="AO2293" i="3"/>
  <c r="U2293" i="3"/>
  <c r="AV2293" i="3"/>
  <c r="AB2293" i="3"/>
  <c r="BC2293" i="3"/>
  <c r="AW2300" i="3"/>
  <c r="AW2308" i="3"/>
  <c r="AR2308" i="3"/>
  <c r="Z2317" i="3"/>
  <c r="N2308" i="3"/>
  <c r="X2316" i="3"/>
  <c r="Z2302" i="3"/>
  <c r="BF2302" i="3"/>
  <c r="AH2302" i="3"/>
  <c r="N2302" i="3"/>
  <c r="BJ2302" i="3" s="1"/>
  <c r="AZ2302" i="3"/>
  <c r="Y2302" i="3"/>
  <c r="AO2302" i="3"/>
  <c r="BE2302" i="3"/>
  <c r="W2302" i="3"/>
  <c r="AM2302" i="3"/>
  <c r="BC2302" i="3"/>
  <c r="AV2302" i="3"/>
  <c r="P2302" i="3"/>
  <c r="AP2302" i="3"/>
  <c r="AR2302" i="3"/>
  <c r="M2302" i="3"/>
  <c r="BN2302" i="3" s="1"/>
  <c r="AC2302" i="3"/>
  <c r="AS2302" i="3"/>
  <c r="BI2302" i="3"/>
  <c r="AA2302" i="3"/>
  <c r="BL2302" i="3" s="1"/>
  <c r="AQ2302" i="3"/>
  <c r="BG2302" i="3"/>
  <c r="AN2302" i="3"/>
  <c r="AX2302" i="3"/>
  <c r="AJ2302" i="3"/>
  <c r="Q2302" i="3"/>
  <c r="AG2302" i="3"/>
  <c r="AW2302" i="3"/>
  <c r="O2302" i="3"/>
  <c r="AE2302" i="3"/>
  <c r="AU2302" i="3"/>
  <c r="AF2302" i="3"/>
  <c r="AO2290" i="3"/>
  <c r="AF2290" i="3"/>
  <c r="T2290" i="3"/>
  <c r="BI2290" i="3"/>
  <c r="AW2290" i="3"/>
  <c r="AR2290" i="3"/>
  <c r="AJ2290" i="3"/>
  <c r="BE2290" i="3"/>
  <c r="AZ2290" i="3"/>
  <c r="AS2290" i="3"/>
  <c r="AN2298" i="3"/>
  <c r="BH2298" i="3"/>
  <c r="M2298" i="3"/>
  <c r="AC2298" i="3"/>
  <c r="AS2298" i="3"/>
  <c r="BI2298" i="3"/>
  <c r="Z2298" i="3"/>
  <c r="AP2298" i="3"/>
  <c r="BF2298" i="3"/>
  <c r="AA2298" i="3"/>
  <c r="AQ2298" i="3"/>
  <c r="BG2298" i="3"/>
  <c r="BD2298" i="3"/>
  <c r="AR2298" i="3"/>
  <c r="P2298" i="3"/>
  <c r="U2298" i="3"/>
  <c r="AK2298" i="3"/>
  <c r="BA2298" i="3"/>
  <c r="R2298" i="3"/>
  <c r="AH2298" i="3"/>
  <c r="AX2298" i="3"/>
  <c r="S2298" i="3"/>
  <c r="AI2298" i="3"/>
  <c r="AY2298" i="3"/>
  <c r="AF2295" i="3"/>
  <c r="AD2295" i="3"/>
  <c r="R2293" i="3"/>
  <c r="S2293" i="3"/>
  <c r="AI2293" i="3"/>
  <c r="AY2293" i="3"/>
  <c r="T2293" i="3"/>
  <c r="AJ2293" i="3"/>
  <c r="AZ2293" i="3"/>
  <c r="Q2293" i="3"/>
  <c r="AG2293" i="3"/>
  <c r="AY2317" i="3"/>
  <c r="BC2317" i="3"/>
  <c r="AS2317" i="3"/>
  <c r="X2317" i="3"/>
  <c r="AN2317" i="3"/>
  <c r="BD2317" i="3"/>
  <c r="U2317" i="3"/>
  <c r="O2317" i="3"/>
  <c r="AE2317" i="3"/>
  <c r="BI2317" i="3"/>
  <c r="T2317" i="3"/>
  <c r="AR2317" i="3"/>
  <c r="M2317" i="3"/>
  <c r="N2317" i="3"/>
  <c r="AD2317" i="3"/>
  <c r="AT2317" i="3"/>
  <c r="BA2317" i="3"/>
  <c r="AB2317" i="3"/>
  <c r="AV2317" i="3"/>
  <c r="Q2317" i="3"/>
  <c r="R2317" i="3"/>
  <c r="AH2317" i="3"/>
  <c r="AX2317" i="3"/>
  <c r="AG2317" i="3"/>
  <c r="AU2317" i="3"/>
  <c r="AK2317" i="3"/>
  <c r="AF2317" i="3"/>
  <c r="AZ2317" i="3"/>
  <c r="Y2317" i="3"/>
  <c r="V2317" i="3"/>
  <c r="AL2317" i="3"/>
  <c r="BK2317" i="3" s="1"/>
  <c r="BB2317" i="3"/>
  <c r="V2325" i="3"/>
  <c r="AL2325" i="3"/>
  <c r="BB2325" i="3"/>
  <c r="AC2325" i="3"/>
  <c r="O2325" i="3"/>
  <c r="AE2325" i="3"/>
  <c r="AU2325" i="3"/>
  <c r="Q2325" i="3"/>
  <c r="AW2325" i="3"/>
  <c r="X2325" i="3"/>
  <c r="AN2325" i="3"/>
  <c r="BD2325" i="3"/>
  <c r="Z2325" i="3"/>
  <c r="AP2325" i="3"/>
  <c r="BF2325" i="3"/>
  <c r="AK2325" i="3"/>
  <c r="S2325" i="3"/>
  <c r="AI2325" i="3"/>
  <c r="AY2325" i="3"/>
  <c r="Y2325" i="3"/>
  <c r="BI2325" i="3"/>
  <c r="AB2325" i="3"/>
  <c r="AR2325" i="3"/>
  <c r="BH2325" i="3"/>
  <c r="R2325" i="3"/>
  <c r="AX2325" i="3"/>
  <c r="BE2325" i="3"/>
  <c r="AQ2325" i="3"/>
  <c r="AO2325" i="3"/>
  <c r="AJ2325" i="3"/>
  <c r="AD2325" i="3"/>
  <c r="BJ2325" i="3" s="1"/>
  <c r="M2325" i="3"/>
  <c r="W2325" i="3"/>
  <c r="BC2325" i="3"/>
  <c r="P2325" i="3"/>
  <c r="BK2325" i="3" s="1"/>
  <c r="AV2325" i="3"/>
  <c r="AH2325" i="3"/>
  <c r="U2325" i="3"/>
  <c r="AA2325" i="3"/>
  <c r="BG2325" i="3"/>
  <c r="T2325" i="3"/>
  <c r="AZ2325" i="3"/>
  <c r="V2335" i="3"/>
  <c r="AL2335" i="3"/>
  <c r="BB2335" i="3"/>
  <c r="U2335" i="3"/>
  <c r="AK2335" i="3"/>
  <c r="BL2335" i="3" s="1"/>
  <c r="BA2335" i="3"/>
  <c r="S2335" i="3"/>
  <c r="AI2335" i="3"/>
  <c r="AY2335" i="3"/>
  <c r="T2335" i="3"/>
  <c r="AJ2335" i="3"/>
  <c r="AZ2335" i="3"/>
  <c r="Z2335" i="3"/>
  <c r="AP2335" i="3"/>
  <c r="BF2335" i="3"/>
  <c r="Y2335" i="3"/>
  <c r="AO2335" i="3"/>
  <c r="BE2335" i="3"/>
  <c r="W2335" i="3"/>
  <c r="AM2335" i="3"/>
  <c r="BC2335" i="3"/>
  <c r="X2335" i="3"/>
  <c r="AN2335" i="3"/>
  <c r="BD2335" i="3"/>
  <c r="AD2335" i="3"/>
  <c r="M2335" i="3"/>
  <c r="AS2335" i="3"/>
  <c r="AA2335" i="3"/>
  <c r="BG2335" i="3"/>
  <c r="AR2335" i="3"/>
  <c r="AH2335" i="3"/>
  <c r="Q2335" i="3"/>
  <c r="AW2335" i="3"/>
  <c r="AE2335" i="3"/>
  <c r="P2335" i="3"/>
  <c r="AV2335" i="3"/>
  <c r="N2335" i="3"/>
  <c r="AT2335" i="3"/>
  <c r="AC2335" i="3"/>
  <c r="BI2335" i="3"/>
  <c r="AQ2335" i="3"/>
  <c r="AB2335" i="3"/>
  <c r="BH2335" i="3"/>
  <c r="BH2324" i="3"/>
  <c r="AM2324" i="3"/>
  <c r="BB2324" i="3"/>
  <c r="Y2324" i="3"/>
  <c r="BC2324" i="3"/>
  <c r="AB2324" i="3"/>
  <c r="AL2324" i="3"/>
  <c r="AO2324" i="3"/>
  <c r="W2324" i="3"/>
  <c r="AB2328" i="3"/>
  <c r="AR2328" i="3"/>
  <c r="BH2328" i="3"/>
  <c r="Y2328" i="3"/>
  <c r="AO2328" i="3"/>
  <c r="BE2328" i="3"/>
  <c r="W2328" i="3"/>
  <c r="AM2328" i="3"/>
  <c r="BC2328" i="3"/>
  <c r="V2328" i="3"/>
  <c r="AL2328" i="3"/>
  <c r="BB2328" i="3"/>
  <c r="P2328" i="3"/>
  <c r="BN2328" i="3" s="1"/>
  <c r="AF2328" i="3"/>
  <c r="AV2328" i="3"/>
  <c r="M2328" i="3"/>
  <c r="AC2328" i="3"/>
  <c r="AS2328" i="3"/>
  <c r="BI2328" i="3"/>
  <c r="AA2328" i="3"/>
  <c r="AQ2328" i="3"/>
  <c r="BG2328" i="3"/>
  <c r="Z2328" i="3"/>
  <c r="AP2328" i="3"/>
  <c r="BF2328" i="3"/>
  <c r="AN2328" i="3"/>
  <c r="U2328" i="3"/>
  <c r="BA2328" i="3"/>
  <c r="AI2328" i="3"/>
  <c r="R2328" i="3"/>
  <c r="AX2328" i="3"/>
  <c r="T2328" i="3"/>
  <c r="AZ2328" i="3"/>
  <c r="AG2328" i="3"/>
  <c r="O2328" i="3"/>
  <c r="AU2328" i="3"/>
  <c r="AD2328" i="3"/>
  <c r="BJ2328" i="3" s="1"/>
  <c r="X2328" i="3"/>
  <c r="BD2328" i="3"/>
  <c r="AK2328" i="3"/>
  <c r="S2328" i="3"/>
  <c r="AY2328" i="3"/>
  <c r="AH2328" i="3"/>
  <c r="Q2332" i="3"/>
  <c r="AI2332" i="3"/>
  <c r="AS2332" i="3"/>
  <c r="V2332" i="3"/>
  <c r="T2332" i="3"/>
  <c r="AM2278" i="3"/>
  <c r="S2278" i="3"/>
  <c r="AT2278" i="3"/>
  <c r="V2278" i="3"/>
  <c r="BA2278" i="3"/>
  <c r="AG2278" i="3"/>
  <c r="AF2278" i="3"/>
  <c r="AV2283" i="3"/>
  <c r="AE2283" i="3"/>
  <c r="N2283" i="3"/>
  <c r="AY2288" i="3"/>
  <c r="AI2288" i="3"/>
  <c r="S2288" i="3"/>
  <c r="AX2288" i="3"/>
  <c r="AH2288" i="3"/>
  <c r="R2288" i="3"/>
  <c r="BA2288" i="3"/>
  <c r="AK2288" i="3"/>
  <c r="U2288" i="3"/>
  <c r="AJ2288" i="3"/>
  <c r="P2288" i="3"/>
  <c r="BK2288" i="3" s="1"/>
  <c r="AV2300" i="3"/>
  <c r="BA2293" i="3"/>
  <c r="AK2293" i="3"/>
  <c r="M2293" i="3"/>
  <c r="AR2293" i="3"/>
  <c r="X2293" i="3"/>
  <c r="AU2293" i="3"/>
  <c r="AA2293" i="3"/>
  <c r="AS2295" i="3"/>
  <c r="AU2308" i="3"/>
  <c r="AG2308" i="3"/>
  <c r="AD2308" i="3"/>
  <c r="M2316" i="3"/>
  <c r="AC2317" i="3"/>
  <c r="AM2316" i="3"/>
  <c r="AF2335" i="3"/>
  <c r="AX2335" i="3"/>
  <c r="BA2325" i="3"/>
  <c r="AS2325" i="3"/>
  <c r="AW2328" i="3"/>
  <c r="BC2278" i="3"/>
  <c r="AI2278" i="3"/>
  <c r="O2278" i="3"/>
  <c r="AL2278" i="3"/>
  <c r="R2278" i="3"/>
  <c r="AW2278" i="3"/>
  <c r="Y2278" i="3"/>
  <c r="AF2283" i="3"/>
  <c r="O2283" i="3"/>
  <c r="AU2288" i="3"/>
  <c r="AE2288" i="3"/>
  <c r="O2288" i="3"/>
  <c r="BN2288" i="3" s="1"/>
  <c r="AT2288" i="3"/>
  <c r="AD2288" i="3"/>
  <c r="N2288" i="3"/>
  <c r="AW2288" i="3"/>
  <c r="AG2288" i="3"/>
  <c r="Q2288" i="3"/>
  <c r="T2288" i="3"/>
  <c r="AL2293" i="3"/>
  <c r="BD2300" i="3"/>
  <c r="AW2293" i="3"/>
  <c r="AC2293" i="3"/>
  <c r="BH2293" i="3"/>
  <c r="AN2293" i="3"/>
  <c r="P2293" i="3"/>
  <c r="AQ2293" i="3"/>
  <c r="W2293" i="3"/>
  <c r="O2295" i="3"/>
  <c r="AE2308" i="3"/>
  <c r="Q2308" i="3"/>
  <c r="BF2317" i="3"/>
  <c r="BH2317" i="3"/>
  <c r="T2308" i="3"/>
  <c r="BB2316" i="3"/>
  <c r="BF2308" i="3"/>
  <c r="AU2335" i="3"/>
  <c r="R2335" i="3"/>
  <c r="AF2325" i="3"/>
  <c r="AT2325" i="3"/>
  <c r="AT2328" i="3"/>
  <c r="Q2328" i="3"/>
  <c r="AX2301" i="3"/>
  <c r="AP2308" i="3"/>
  <c r="AT2308" i="3"/>
  <c r="R2308" i="3"/>
  <c r="AX2308" i="3"/>
  <c r="R2314" i="3"/>
  <c r="AX2314" i="3"/>
  <c r="AI2314" i="3"/>
  <c r="T2314" i="3"/>
  <c r="AZ2314" i="3"/>
  <c r="AF2319" i="3"/>
  <c r="AT2319" i="3"/>
  <c r="BC2319" i="3"/>
  <c r="AV2319" i="3"/>
  <c r="M2319" i="3"/>
  <c r="AQ2319" i="3"/>
  <c r="AP2322" i="3"/>
  <c r="BH2322" i="3"/>
  <c r="AK2322" i="3"/>
  <c r="BF2322" i="3"/>
  <c r="AO2322" i="3"/>
  <c r="O2322" i="3"/>
  <c r="BN2322" i="3" s="1"/>
  <c r="BH2326" i="3"/>
  <c r="AS2326" i="3"/>
  <c r="BF2326" i="3"/>
  <c r="AI2326" i="3"/>
  <c r="BI2326" i="3"/>
  <c r="AY2326" i="3"/>
  <c r="AJ2334" i="3"/>
  <c r="AS2334" i="3"/>
  <c r="BM2334" i="3" s="1"/>
  <c r="AH2334" i="3"/>
  <c r="AZ2334" i="3"/>
  <c r="S2334" i="3"/>
  <c r="AX2334" i="3"/>
  <c r="BN2343" i="3"/>
  <c r="Z2299" i="3"/>
  <c r="BK2357" i="3"/>
  <c r="U2316" i="3"/>
  <c r="V2318" i="3"/>
  <c r="Z2320" i="3"/>
  <c r="AR2324" i="3"/>
  <c r="AJ2332" i="3"/>
  <c r="BK2355" i="3"/>
  <c r="BK2353" i="3"/>
  <c r="AX2299" i="3"/>
  <c r="BJ2299" i="3" s="1"/>
  <c r="BF2299" i="3"/>
  <c r="BL2299" i="3" s="1"/>
  <c r="BK2343" i="3"/>
  <c r="N2299" i="3"/>
  <c r="BN2342" i="3"/>
  <c r="BN2355" i="3"/>
  <c r="AE2295" i="3"/>
  <c r="T2278" i="3"/>
  <c r="BN2356" i="3"/>
  <c r="BJ2351" i="3"/>
  <c r="BK2338" i="3"/>
  <c r="BN2353" i="3"/>
  <c r="BN2340" i="3"/>
  <c r="AP2300" i="3"/>
  <c r="BJ2356" i="3"/>
  <c r="AE2313" i="3"/>
  <c r="O2313" i="3"/>
  <c r="AB2313" i="3"/>
  <c r="AR2313" i="3"/>
  <c r="BH2313" i="3"/>
  <c r="Y2313" i="3"/>
  <c r="AO2313" i="3"/>
  <c r="BE2313" i="3"/>
  <c r="AY2313" i="3"/>
  <c r="W2313" i="3"/>
  <c r="BM2355" i="3"/>
  <c r="BJ2338" i="3"/>
  <c r="BM2341" i="3"/>
  <c r="BJ2340" i="3"/>
  <c r="BJ2341" i="3"/>
  <c r="BK2341" i="3"/>
  <c r="BN2341" i="3"/>
  <c r="BH2283" i="3"/>
  <c r="AR2283" i="3"/>
  <c r="AB2283" i="3"/>
  <c r="BG2283" i="3"/>
  <c r="AQ2283" i="3"/>
  <c r="AA2283" i="3"/>
  <c r="BF2283" i="3"/>
  <c r="AP2283" i="3"/>
  <c r="Z2283" i="3"/>
  <c r="AF2300" i="3"/>
  <c r="AC2295" i="3"/>
  <c r="P2295" i="3"/>
  <c r="BG2300" i="3"/>
  <c r="AQ2300" i="3"/>
  <c r="AA2300" i="3"/>
  <c r="BI2300" i="3"/>
  <c r="AS2300" i="3"/>
  <c r="AC2300" i="3"/>
  <c r="BK2300" i="3" s="1"/>
  <c r="M2300" i="3"/>
  <c r="AB2300" i="3"/>
  <c r="BH2300" i="3"/>
  <c r="BF2300" i="3"/>
  <c r="Z2300" i="3"/>
  <c r="BB2313" i="3"/>
  <c r="AL2313" i="3"/>
  <c r="V2313" i="3"/>
  <c r="BA2313" i="3"/>
  <c r="AG2313" i="3"/>
  <c r="M2313" i="3"/>
  <c r="AN2313" i="3"/>
  <c r="T2313" i="3"/>
  <c r="AI2313" i="3"/>
  <c r="BL2338" i="3"/>
  <c r="BK2356" i="3"/>
  <c r="BM2351" i="3"/>
  <c r="BL2351" i="3"/>
  <c r="K2235" i="3"/>
  <c r="BG2278" i="3"/>
  <c r="AQ2278" i="3"/>
  <c r="AA2278" i="3"/>
  <c r="BF2278" i="3"/>
  <c r="AP2278" i="3"/>
  <c r="Z2278" i="3"/>
  <c r="BI2278" i="3"/>
  <c r="AS2278" i="3"/>
  <c r="AC2278" i="3"/>
  <c r="M2278" i="3"/>
  <c r="AG2283" i="3"/>
  <c r="BD2283" i="3"/>
  <c r="AN2283" i="3"/>
  <c r="X2283" i="3"/>
  <c r="BC2283" i="3"/>
  <c r="AM2283" i="3"/>
  <c r="W2283" i="3"/>
  <c r="BB2283" i="3"/>
  <c r="AL2283" i="3"/>
  <c r="V2283" i="3"/>
  <c r="V2295" i="3"/>
  <c r="AN2300" i="3"/>
  <c r="M2295" i="3"/>
  <c r="AU2295" i="3"/>
  <c r="BC2300" i="3"/>
  <c r="AM2300" i="3"/>
  <c r="W2300" i="3"/>
  <c r="BE2300" i="3"/>
  <c r="AO2300" i="3"/>
  <c r="Y2300" i="3"/>
  <c r="AJ2300" i="3"/>
  <c r="AX2300" i="3"/>
  <c r="R2300" i="3"/>
  <c r="BL2300" i="3" s="1"/>
  <c r="AX2313" i="3"/>
  <c r="AH2313" i="3"/>
  <c r="R2313" i="3"/>
  <c r="AW2313" i="3"/>
  <c r="AC2313" i="3"/>
  <c r="BD2313" i="3"/>
  <c r="AJ2313" i="3"/>
  <c r="P2313" i="3"/>
  <c r="W2318" i="3"/>
  <c r="AY2318" i="3"/>
  <c r="AN2318" i="3"/>
  <c r="O2320" i="3"/>
  <c r="BN2320" i="3" s="1"/>
  <c r="BG2320" i="3"/>
  <c r="AO2320" i="3"/>
  <c r="AR2320" i="3"/>
  <c r="BF2320" i="3"/>
  <c r="BF2323" i="3"/>
  <c r="O2323" i="3"/>
  <c r="AO2323" i="3"/>
  <c r="AL2323" i="3"/>
  <c r="AH2323" i="3"/>
  <c r="AV2323" i="3"/>
  <c r="AT2330" i="3"/>
  <c r="N2330" i="3"/>
  <c r="BE2330" i="3"/>
  <c r="Y2330" i="3"/>
  <c r="S2330" i="3"/>
  <c r="S2295" i="3"/>
  <c r="BN2338" i="3"/>
  <c r="AW2283" i="3"/>
  <c r="AZ2283" i="3"/>
  <c r="AJ2283" i="3"/>
  <c r="T2283" i="3"/>
  <c r="AY2283" i="3"/>
  <c r="AI2283" i="3"/>
  <c r="S2283" i="3"/>
  <c r="AX2283" i="3"/>
  <c r="AH2283" i="3"/>
  <c r="BI2295" i="3"/>
  <c r="AV2295" i="3"/>
  <c r="AY2300" i="3"/>
  <c r="AI2300" i="3"/>
  <c r="S2300" i="3"/>
  <c r="BA2300" i="3"/>
  <c r="AK2300" i="3"/>
  <c r="U2300" i="3"/>
  <c r="AR2300" i="3"/>
  <c r="AT2313" i="3"/>
  <c r="AD2313" i="3"/>
  <c r="N2313" i="3"/>
  <c r="AS2313" i="3"/>
  <c r="U2313" i="3"/>
  <c r="AZ2313" i="3"/>
  <c r="AF2313" i="3"/>
  <c r="BM2338" i="3"/>
  <c r="AL2318" i="3"/>
  <c r="X2318" i="3"/>
  <c r="BD2318" i="3"/>
  <c r="S2318" i="3"/>
  <c r="M2318" i="3"/>
  <c r="BI2318" i="3"/>
  <c r="AU2318" i="3"/>
  <c r="AP2318" i="3"/>
  <c r="AB2318" i="3"/>
  <c r="BH2318" i="3"/>
  <c r="AA2318" i="3"/>
  <c r="AC2318" i="3"/>
  <c r="O2318" i="3"/>
  <c r="BL2318" i="3" s="1"/>
  <c r="BC2318" i="3"/>
  <c r="N2320" i="3"/>
  <c r="AD2320" i="3"/>
  <c r="AT2320" i="3"/>
  <c r="P2320" i="3"/>
  <c r="AF2320" i="3"/>
  <c r="AV2320" i="3"/>
  <c r="Q2320" i="3"/>
  <c r="AW2320" i="3"/>
  <c r="AI2320" i="3"/>
  <c r="M2320" i="3"/>
  <c r="BK2320" i="3" s="1"/>
  <c r="AS2320" i="3"/>
  <c r="W2320" i="3"/>
  <c r="BC2320" i="3"/>
  <c r="R2320" i="3"/>
  <c r="AH2320" i="3"/>
  <c r="AX2320" i="3"/>
  <c r="T2320" i="3"/>
  <c r="AJ2320" i="3"/>
  <c r="AZ2320" i="3"/>
  <c r="Y2320" i="3"/>
  <c r="BE2320" i="3"/>
  <c r="AQ2320" i="3"/>
  <c r="U2320" i="3"/>
  <c r="BM2320" i="3" s="1"/>
  <c r="BA2320" i="3"/>
  <c r="AE2320" i="3"/>
  <c r="T2323" i="3"/>
  <c r="AJ2323" i="3"/>
  <c r="BL2323" i="3" s="1"/>
  <c r="AZ2323" i="3"/>
  <c r="R2323" i="3"/>
  <c r="AM2323" i="3"/>
  <c r="BI2323" i="3"/>
  <c r="AW2323" i="3"/>
  <c r="Y2323" i="3"/>
  <c r="AT2323" i="3"/>
  <c r="AG2323" i="3"/>
  <c r="U2323" i="3"/>
  <c r="AP2323" i="3"/>
  <c r="X2323" i="3"/>
  <c r="AN2323" i="3"/>
  <c r="BD2323" i="3"/>
  <c r="W2323" i="3"/>
  <c r="AS2323" i="3"/>
  <c r="Q2323" i="3"/>
  <c r="BJ2323" i="3" s="1"/>
  <c r="BG2323" i="3"/>
  <c r="AD2323" i="3"/>
  <c r="AY2323" i="3"/>
  <c r="AQ2323" i="3"/>
  <c r="Z2323" i="3"/>
  <c r="AU2323" i="3"/>
  <c r="T2330" i="3"/>
  <c r="AJ2330" i="3"/>
  <c r="AZ2330" i="3"/>
  <c r="AA2330" i="3"/>
  <c r="M2330" i="3"/>
  <c r="AC2330" i="3"/>
  <c r="AS2330" i="3"/>
  <c r="BI2330" i="3"/>
  <c r="AM2330" i="3"/>
  <c r="R2330" i="3"/>
  <c r="BL2330" i="3" s="1"/>
  <c r="AH2330" i="3"/>
  <c r="AX2330" i="3"/>
  <c r="X2330" i="3"/>
  <c r="AN2330" i="3"/>
  <c r="BD2330" i="3"/>
  <c r="AI2330" i="3"/>
  <c r="Q2330" i="3"/>
  <c r="AG2330" i="3"/>
  <c r="AW2330" i="3"/>
  <c r="O2330" i="3"/>
  <c r="AU2330" i="3"/>
  <c r="V2330" i="3"/>
  <c r="BM2330" i="3" s="1"/>
  <c r="AL2330" i="3"/>
  <c r="BB2330" i="3"/>
  <c r="T2321" i="3"/>
  <c r="AH2321" i="3"/>
  <c r="AQ2321" i="3"/>
  <c r="AJ2321" i="3"/>
  <c r="AX2321" i="3"/>
  <c r="AE2321" i="3"/>
  <c r="R2333" i="3"/>
  <c r="AH2333" i="3"/>
  <c r="AX2333" i="3"/>
  <c r="S2333" i="3"/>
  <c r="AI2333" i="3"/>
  <c r="AY2333" i="3"/>
  <c r="Q2333" i="3"/>
  <c r="AG2333" i="3"/>
  <c r="AW2333" i="3"/>
  <c r="P2333" i="3"/>
  <c r="AF2333" i="3"/>
  <c r="AV2333" i="3"/>
  <c r="V2333" i="3"/>
  <c r="AL2333" i="3"/>
  <c r="BB2333" i="3"/>
  <c r="W2333" i="3"/>
  <c r="AM2333" i="3"/>
  <c r="BC2333" i="3"/>
  <c r="U2333" i="3"/>
  <c r="AK2333" i="3"/>
  <c r="BA2333" i="3"/>
  <c r="T2333" i="3"/>
  <c r="AJ2333" i="3"/>
  <c r="AZ2333" i="3"/>
  <c r="BJ2339" i="3"/>
  <c r="BB2332" i="3"/>
  <c r="BC2332" i="3"/>
  <c r="AZ2332" i="3"/>
  <c r="BL2339" i="3"/>
  <c r="BM2339" i="3"/>
  <c r="T2280" i="3"/>
  <c r="BH2280" i="3"/>
  <c r="AE2311" i="3"/>
  <c r="Q2316" i="3"/>
  <c r="BD2280" i="3"/>
  <c r="V2306" i="3"/>
  <c r="BK2306" i="3" s="1"/>
  <c r="BE2324" i="3"/>
  <c r="AL2332" i="3"/>
  <c r="W2332" i="3"/>
  <c r="V2291" i="3"/>
  <c r="BK2291" i="3" s="1"/>
  <c r="AV2280" i="3"/>
  <c r="AR2280" i="3"/>
  <c r="AM2313" i="3"/>
  <c r="AQ2313" i="3"/>
  <c r="BM2357" i="3"/>
  <c r="BK2342" i="3"/>
  <c r="BG2313" i="3"/>
  <c r="AA2311" i="3"/>
  <c r="K2250" i="3"/>
  <c r="L2228" i="3"/>
  <c r="K2222" i="3"/>
  <c r="K2220" i="3"/>
  <c r="K2218" i="3"/>
  <c r="K2214" i="3"/>
  <c r="L2212" i="3"/>
  <c r="K2212" i="3"/>
  <c r="K2210" i="3"/>
  <c r="AB2287" i="3"/>
  <c r="BN2350" i="3"/>
  <c r="BL2343" i="3"/>
  <c r="BL2350" i="3"/>
  <c r="L2214" i="3"/>
  <c r="AB2214" i="3" s="1"/>
  <c r="L2213" i="3"/>
  <c r="AD2213" i="3" s="1"/>
  <c r="K2209" i="3"/>
  <c r="X2209" i="3" s="1"/>
  <c r="L2203" i="3"/>
  <c r="K2203" i="3"/>
  <c r="AO2285" i="3"/>
  <c r="AL2295" i="3"/>
  <c r="V2287" i="3"/>
  <c r="BG2287" i="3"/>
  <c r="BE2295" i="3"/>
  <c r="AO2295" i="3"/>
  <c r="Y2295" i="3"/>
  <c r="BH2295" i="3"/>
  <c r="AR2295" i="3"/>
  <c r="AB2295" i="3"/>
  <c r="BG2295" i="3"/>
  <c r="AQ2295" i="3"/>
  <c r="AA2295" i="3"/>
  <c r="AT2295" i="3"/>
  <c r="N2318" i="3"/>
  <c r="AD2318" i="3"/>
  <c r="AT2318" i="3"/>
  <c r="P2318" i="3"/>
  <c r="AF2318" i="3"/>
  <c r="AV2318" i="3"/>
  <c r="Q2318" i="3"/>
  <c r="AW2318" i="3"/>
  <c r="AI2318" i="3"/>
  <c r="R2318" i="3"/>
  <c r="AH2318" i="3"/>
  <c r="AX2318" i="3"/>
  <c r="T2318" i="3"/>
  <c r="AJ2318" i="3"/>
  <c r="AZ2318" i="3"/>
  <c r="Y2318" i="3"/>
  <c r="BJ2318" i="3" s="1"/>
  <c r="BE2318" i="3"/>
  <c r="AQ2318" i="3"/>
  <c r="U2318" i="3"/>
  <c r="BA2318" i="3"/>
  <c r="AE2318" i="3"/>
  <c r="X2321" i="3"/>
  <c r="AN2321" i="3"/>
  <c r="BD2321" i="3"/>
  <c r="V2321" i="3"/>
  <c r="AL2321" i="3"/>
  <c r="BB2321" i="3"/>
  <c r="AC2321" i="3"/>
  <c r="BI2321" i="3"/>
  <c r="BG2321" i="3"/>
  <c r="AM2321" i="3"/>
  <c r="AY2321" i="3"/>
  <c r="AO2321" i="3"/>
  <c r="AB2321" i="3"/>
  <c r="AR2321" i="3"/>
  <c r="BH2321" i="3"/>
  <c r="Z2321" i="3"/>
  <c r="AP2321" i="3"/>
  <c r="BF2321" i="3"/>
  <c r="AK2321" i="3"/>
  <c r="S2321" i="3"/>
  <c r="O2321" i="3"/>
  <c r="AU2321" i="3"/>
  <c r="Q2321" i="3"/>
  <c r="BJ2321" i="3" s="1"/>
  <c r="AW2321" i="3"/>
  <c r="P2321" i="3"/>
  <c r="AF2321" i="3"/>
  <c r="AV2321" i="3"/>
  <c r="N2321" i="3"/>
  <c r="AD2321" i="3"/>
  <c r="AT2321" i="3"/>
  <c r="M2321" i="3"/>
  <c r="AS2321" i="3"/>
  <c r="AA2321" i="3"/>
  <c r="W2321" i="3"/>
  <c r="BC2321" i="3"/>
  <c r="Y2321" i="3"/>
  <c r="BE2321" i="3"/>
  <c r="P2324" i="3"/>
  <c r="AF2324" i="3"/>
  <c r="AV2324" i="3"/>
  <c r="M2324" i="3"/>
  <c r="AC2324" i="3"/>
  <c r="AS2324" i="3"/>
  <c r="BI2324" i="3"/>
  <c r="AA2324" i="3"/>
  <c r="AQ2324" i="3"/>
  <c r="BG2324" i="3"/>
  <c r="Z2324" i="3"/>
  <c r="AP2324" i="3"/>
  <c r="BF2324" i="3"/>
  <c r="T2324" i="3"/>
  <c r="AJ2324" i="3"/>
  <c r="AZ2324" i="3"/>
  <c r="Q2324" i="3"/>
  <c r="AG2324" i="3"/>
  <c r="AW2324" i="3"/>
  <c r="O2324" i="3"/>
  <c r="AE2324" i="3"/>
  <c r="AU2324" i="3"/>
  <c r="N2324" i="3"/>
  <c r="AD2324" i="3"/>
  <c r="AT2324" i="3"/>
  <c r="X2324" i="3"/>
  <c r="AN2324" i="3"/>
  <c r="BD2324" i="3"/>
  <c r="U2324" i="3"/>
  <c r="AK2324" i="3"/>
  <c r="BA2324" i="3"/>
  <c r="S2324" i="3"/>
  <c r="AI2324" i="3"/>
  <c r="AY2324" i="3"/>
  <c r="R2324" i="3"/>
  <c r="AH2324" i="3"/>
  <c r="AX2324" i="3"/>
  <c r="X2332" i="3"/>
  <c r="AN2332" i="3"/>
  <c r="BD2332" i="3"/>
  <c r="Y2332" i="3"/>
  <c r="BA2332" i="3"/>
  <c r="AE2332" i="3"/>
  <c r="U2332" i="3"/>
  <c r="BE2332" i="3"/>
  <c r="Z2332" i="3"/>
  <c r="AP2332" i="3"/>
  <c r="BF2332" i="3"/>
  <c r="AQ2332" i="3"/>
  <c r="AB2332" i="3"/>
  <c r="AR2332" i="3"/>
  <c r="BH2332" i="3"/>
  <c r="AC2332" i="3"/>
  <c r="BI2332" i="3"/>
  <c r="AM2332" i="3"/>
  <c r="AG2332" i="3"/>
  <c r="N2332" i="3"/>
  <c r="AD2332" i="3"/>
  <c r="AT2332" i="3"/>
  <c r="O2332" i="3"/>
  <c r="AY2332" i="3"/>
  <c r="P2332" i="3"/>
  <c r="AF2332" i="3"/>
  <c r="AV2332" i="3"/>
  <c r="M2332" i="3"/>
  <c r="AK2332" i="3"/>
  <c r="S2332" i="3"/>
  <c r="AU2332" i="3"/>
  <c r="AO2332" i="3"/>
  <c r="R2332" i="3"/>
  <c r="AH2332" i="3"/>
  <c r="AX2332" i="3"/>
  <c r="AA2332" i="3"/>
  <c r="BG2332" i="3"/>
  <c r="V2293" i="3"/>
  <c r="N2293" i="3"/>
  <c r="AP2293" i="3"/>
  <c r="AH2293" i="3"/>
  <c r="Z2293" i="3"/>
  <c r="BF2293" i="3"/>
  <c r="AT2293" i="3"/>
  <c r="W2317" i="3"/>
  <c r="AW2317" i="3"/>
  <c r="S2317" i="3"/>
  <c r="AA2317" i="3"/>
  <c r="AQ2317" i="3"/>
  <c r="AO2317" i="3"/>
  <c r="BE2317" i="3"/>
  <c r="BG2317" i="3"/>
  <c r="AI2317" i="3"/>
  <c r="V2327" i="3"/>
  <c r="AL2327" i="3"/>
  <c r="BB2327" i="3"/>
  <c r="W2327" i="3"/>
  <c r="AM2327" i="3"/>
  <c r="BC2327" i="3"/>
  <c r="U2327" i="3"/>
  <c r="AK2327" i="3"/>
  <c r="BA2327" i="3"/>
  <c r="T2327" i="3"/>
  <c r="AJ2327" i="3"/>
  <c r="AZ2327" i="3"/>
  <c r="Z2327" i="3"/>
  <c r="AP2327" i="3"/>
  <c r="BF2327" i="3"/>
  <c r="AA2327" i="3"/>
  <c r="AQ2327" i="3"/>
  <c r="BG2327" i="3"/>
  <c r="Y2327" i="3"/>
  <c r="AO2327" i="3"/>
  <c r="BE2327" i="3"/>
  <c r="X2327" i="3"/>
  <c r="AN2327" i="3"/>
  <c r="BD2327" i="3"/>
  <c r="N2327" i="3"/>
  <c r="AD2327" i="3"/>
  <c r="AT2327" i="3"/>
  <c r="O2327" i="3"/>
  <c r="AE2327" i="3"/>
  <c r="AU2327" i="3"/>
  <c r="M2327" i="3"/>
  <c r="AC2327" i="3"/>
  <c r="BK2327" i="3" s="1"/>
  <c r="AS2327" i="3"/>
  <c r="BI2327" i="3"/>
  <c r="AB2327" i="3"/>
  <c r="AR2327" i="3"/>
  <c r="BH2327" i="3"/>
  <c r="L2241" i="3"/>
  <c r="K2240" i="3"/>
  <c r="L2239" i="3"/>
  <c r="L2232" i="3"/>
  <c r="L2230" i="3"/>
  <c r="AR2285" i="3"/>
  <c r="BB2295" i="3"/>
  <c r="AO2287" i="3"/>
  <c r="BA2295" i="3"/>
  <c r="AK2295" i="3"/>
  <c r="U2295" i="3"/>
  <c r="BL2295" i="3" s="1"/>
  <c r="BD2295" i="3"/>
  <c r="AN2295" i="3"/>
  <c r="X2295" i="3"/>
  <c r="BC2295" i="3"/>
  <c r="AM2295" i="3"/>
  <c r="W2295" i="3"/>
  <c r="BJ2350" i="3"/>
  <c r="Q2283" i="3"/>
  <c r="AO2283" i="3"/>
  <c r="Y2283" i="3"/>
  <c r="AS2283" i="3"/>
  <c r="AC2283" i="3"/>
  <c r="BM2283" i="3" s="1"/>
  <c r="BE2283" i="3"/>
  <c r="AK2283" i="3"/>
  <c r="BA2283" i="3"/>
  <c r="BI2283" i="3"/>
  <c r="M2283" i="3"/>
  <c r="BJ2342" i="3"/>
  <c r="BM2342" i="3"/>
  <c r="P2278" i="3"/>
  <c r="BN2278" i="3" s="1"/>
  <c r="AZ2278" i="3"/>
  <c r="AN2278" i="3"/>
  <c r="AJ2278" i="3"/>
  <c r="BH2278" i="3"/>
  <c r="AR2278" i="3"/>
  <c r="BD2278" i="3"/>
  <c r="BL2342" i="3"/>
  <c r="BJ2357" i="3"/>
  <c r="BN2357" i="3"/>
  <c r="BL2357" i="3"/>
  <c r="BJ2355" i="3"/>
  <c r="BL2355" i="3"/>
  <c r="BL2336" i="3"/>
  <c r="BJ2336" i="3"/>
  <c r="U2283" i="3"/>
  <c r="K2246" i="3"/>
  <c r="Y2287" i="3"/>
  <c r="AW2295" i="3"/>
  <c r="AG2295" i="3"/>
  <c r="Q2295" i="3"/>
  <c r="BN2295" i="3" s="1"/>
  <c r="AZ2295" i="3"/>
  <c r="AJ2295" i="3"/>
  <c r="T2295" i="3"/>
  <c r="AY2295" i="3"/>
  <c r="AI2295" i="3"/>
  <c r="AW2291" i="3"/>
  <c r="BB2291" i="3"/>
  <c r="AQ2291" i="3"/>
  <c r="AB2278" i="3"/>
  <c r="BK2336" i="3"/>
  <c r="BM2336" i="3"/>
  <c r="AV2292" i="3"/>
  <c r="M2312" i="3"/>
  <c r="BC2313" i="3"/>
  <c r="BG2311" i="3"/>
  <c r="S2311" i="3"/>
  <c r="BK2311" i="3" s="1"/>
  <c r="AO2316" i="3"/>
  <c r="AK2316" i="3"/>
  <c r="BE2316" i="3"/>
  <c r="Y2316" i="3"/>
  <c r="BM2353" i="3"/>
  <c r="BL2345" i="3"/>
  <c r="BJ2345" i="3"/>
  <c r="BL2356" i="3"/>
  <c r="BL2353" i="3"/>
  <c r="S2313" i="3"/>
  <c r="AU2313" i="3"/>
  <c r="AU2311" i="3"/>
  <c r="BL2311" i="3" s="1"/>
  <c r="AM2311" i="3"/>
  <c r="R2299" i="3"/>
  <c r="BK2352" i="3"/>
  <c r="AQ2311" i="3"/>
  <c r="BJ2311" i="3" s="1"/>
  <c r="BC2311" i="3"/>
  <c r="X2278" i="3"/>
  <c r="AX2293" i="3"/>
  <c r="AD2293" i="3"/>
  <c r="K2213" i="3"/>
  <c r="S2285" i="3"/>
  <c r="AD2285" i="3"/>
  <c r="M2285" i="3"/>
  <c r="Z2285" i="3"/>
  <c r="BI2289" i="3"/>
  <c r="AV2289" i="3"/>
  <c r="AE2289" i="3"/>
  <c r="L2259" i="3"/>
  <c r="BL2315" i="3"/>
  <c r="BM2315" i="3"/>
  <c r="BF2289" i="3"/>
  <c r="AS2289" i="3"/>
  <c r="AF2289" i="3"/>
  <c r="O2289" i="3"/>
  <c r="BM2354" i="3"/>
  <c r="BM2356" i="3"/>
  <c r="V2300" i="3"/>
  <c r="AL2300" i="3"/>
  <c r="AT2300" i="3"/>
  <c r="BB2300" i="3"/>
  <c r="AD2300" i="3"/>
  <c r="X2288" i="3"/>
  <c r="AN2288" i="3"/>
  <c r="BD2288" i="3"/>
  <c r="AF2296" i="3"/>
  <c r="AV2296" i="3"/>
  <c r="V2304" i="3"/>
  <c r="BB2304" i="3"/>
  <c r="AH2304" i="3"/>
  <c r="BL2304" i="3" s="1"/>
  <c r="AP2304" i="3"/>
  <c r="BJ2304" i="3" s="1"/>
  <c r="R2304" i="3"/>
  <c r="AX2304" i="3"/>
  <c r="AL2304" i="3"/>
  <c r="BK2304" i="3" s="1"/>
  <c r="T2310" i="3"/>
  <c r="AQ2310" i="3"/>
  <c r="BB2310" i="3"/>
  <c r="V2310" i="3"/>
  <c r="AF2310" i="3"/>
  <c r="AI2310" i="3"/>
  <c r="BD2310" i="3"/>
  <c r="AA2310" i="3"/>
  <c r="R2310" i="3"/>
  <c r="AN2310" i="3"/>
  <c r="U2314" i="3"/>
  <c r="AO2314" i="3"/>
  <c r="Y2314" i="3"/>
  <c r="BJ2314" i="3" s="1"/>
  <c r="AW2314" i="3"/>
  <c r="AK2314" i="3"/>
  <c r="AG2314" i="3"/>
  <c r="BA2314" i="3"/>
  <c r="Q2314" i="3"/>
  <c r="BE2314" i="3"/>
  <c r="V2314" i="3"/>
  <c r="AL2314" i="3"/>
  <c r="BB2314" i="3"/>
  <c r="W2314" i="3"/>
  <c r="AM2314" i="3"/>
  <c r="BC2314" i="3"/>
  <c r="X2314" i="3"/>
  <c r="AN2314" i="3"/>
  <c r="BD2314" i="3"/>
  <c r="Z2314" i="3"/>
  <c r="AP2314" i="3"/>
  <c r="BF2314" i="3"/>
  <c r="AA2314" i="3"/>
  <c r="AQ2314" i="3"/>
  <c r="BG2314" i="3"/>
  <c r="AB2314" i="3"/>
  <c r="AR2314" i="3"/>
  <c r="BH2314" i="3"/>
  <c r="T2319" i="3"/>
  <c r="AJ2319" i="3"/>
  <c r="AZ2319" i="3"/>
  <c r="R2319" i="3"/>
  <c r="AH2319" i="3"/>
  <c r="AX2319" i="3"/>
  <c r="U2319" i="3"/>
  <c r="BA2319" i="3"/>
  <c r="AE2319" i="3"/>
  <c r="S2319" i="3"/>
  <c r="AY2319" i="3"/>
  <c r="AG2319" i="3"/>
  <c r="X2319" i="3"/>
  <c r="AN2319" i="3"/>
  <c r="BD2319" i="3"/>
  <c r="V2319" i="3"/>
  <c r="BK2319" i="3" s="1"/>
  <c r="AL2319" i="3"/>
  <c r="BB2319" i="3"/>
  <c r="AC2319" i="3"/>
  <c r="BI2319" i="3"/>
  <c r="AM2319" i="3"/>
  <c r="AA2319" i="3"/>
  <c r="BG2319" i="3"/>
  <c r="AO2319" i="3"/>
  <c r="AB2319" i="3"/>
  <c r="AR2319" i="3"/>
  <c r="BH2319" i="3"/>
  <c r="Z2319" i="3"/>
  <c r="AP2319" i="3"/>
  <c r="BF2319" i="3"/>
  <c r="AK2319" i="3"/>
  <c r="O2319" i="3"/>
  <c r="AU2319" i="3"/>
  <c r="AI2319" i="3"/>
  <c r="Q2319" i="3"/>
  <c r="AW2319" i="3"/>
  <c r="N2322" i="3"/>
  <c r="AD2322" i="3"/>
  <c r="AT2322" i="3"/>
  <c r="P2322" i="3"/>
  <c r="BK2322" i="3" s="1"/>
  <c r="AF2322" i="3"/>
  <c r="AV2322" i="3"/>
  <c r="Q2322" i="3"/>
  <c r="AW2322" i="3"/>
  <c r="AI2322" i="3"/>
  <c r="M2322" i="3"/>
  <c r="AS2322" i="3"/>
  <c r="W2322" i="3"/>
  <c r="BC2322" i="3"/>
  <c r="R2322" i="3"/>
  <c r="AH2322" i="3"/>
  <c r="AX2322" i="3"/>
  <c r="T2322" i="3"/>
  <c r="AJ2322" i="3"/>
  <c r="AZ2322" i="3"/>
  <c r="Y2322" i="3"/>
  <c r="BE2322" i="3"/>
  <c r="AQ2322" i="3"/>
  <c r="U2322" i="3"/>
  <c r="BA2322" i="3"/>
  <c r="AE2322" i="3"/>
  <c r="V2322" i="3"/>
  <c r="AL2322" i="3"/>
  <c r="BB2322" i="3"/>
  <c r="X2322" i="3"/>
  <c r="AN2322" i="3"/>
  <c r="BD2322" i="3"/>
  <c r="AG2322" i="3"/>
  <c r="S2322" i="3"/>
  <c r="AY2322" i="3"/>
  <c r="AC2322" i="3"/>
  <c r="BI2322" i="3"/>
  <c r="AM2322" i="3"/>
  <c r="P2326" i="3"/>
  <c r="AF2326" i="3"/>
  <c r="AV2326" i="3"/>
  <c r="O2326" i="3"/>
  <c r="AM2326" i="3"/>
  <c r="Q2326" i="3"/>
  <c r="AG2326" i="3"/>
  <c r="AW2326" i="3"/>
  <c r="N2326" i="3"/>
  <c r="AD2326" i="3"/>
  <c r="AT2326" i="3"/>
  <c r="W2326" i="3"/>
  <c r="BG2326" i="3"/>
  <c r="T2326" i="3"/>
  <c r="AJ2326" i="3"/>
  <c r="AZ2326" i="3"/>
  <c r="S2326" i="3"/>
  <c r="AU2326" i="3"/>
  <c r="U2326" i="3"/>
  <c r="AK2326" i="3"/>
  <c r="BA2326" i="3"/>
  <c r="R2326" i="3"/>
  <c r="AH2326" i="3"/>
  <c r="AX2326" i="3"/>
  <c r="AE2326" i="3"/>
  <c r="X2326" i="3"/>
  <c r="AN2326" i="3"/>
  <c r="BD2326" i="3"/>
  <c r="AA2326" i="3"/>
  <c r="BC2326" i="3"/>
  <c r="Y2326" i="3"/>
  <c r="AO2326" i="3"/>
  <c r="BE2326" i="3"/>
  <c r="V2326" i="3"/>
  <c r="AL2326" i="3"/>
  <c r="BK2326" i="3" s="1"/>
  <c r="BB2326" i="3"/>
  <c r="AQ2326" i="3"/>
  <c r="X2334" i="3"/>
  <c r="AN2334" i="3"/>
  <c r="BD2334" i="3"/>
  <c r="Q2334" i="3"/>
  <c r="AG2334" i="3"/>
  <c r="AW2334" i="3"/>
  <c r="W2334" i="3"/>
  <c r="AY2334" i="3"/>
  <c r="V2334" i="3"/>
  <c r="AL2334" i="3"/>
  <c r="BB2334" i="3"/>
  <c r="AM2334" i="3"/>
  <c r="AB2334" i="3"/>
  <c r="AR2334" i="3"/>
  <c r="BH2334" i="3"/>
  <c r="U2334" i="3"/>
  <c r="AK2334" i="3"/>
  <c r="BA2334" i="3"/>
  <c r="AA2334" i="3"/>
  <c r="BG2334" i="3"/>
  <c r="Z2334" i="3"/>
  <c r="AP2334" i="3"/>
  <c r="BF2334" i="3"/>
  <c r="AU2334" i="3"/>
  <c r="P2334" i="3"/>
  <c r="AF2334" i="3"/>
  <c r="AV2334" i="3"/>
  <c r="BI2334" i="3"/>
  <c r="Y2334" i="3"/>
  <c r="AO2334" i="3"/>
  <c r="BE2334" i="3"/>
  <c r="AI2334" i="3"/>
  <c r="N2334" i="3"/>
  <c r="AD2334" i="3"/>
  <c r="AT2334" i="3"/>
  <c r="O2334" i="3"/>
  <c r="BC2334" i="3"/>
  <c r="BM2345" i="3"/>
  <c r="BK2345" i="3"/>
  <c r="BM2343" i="3"/>
  <c r="BJ2343" i="3"/>
  <c r="BK2350" i="3"/>
  <c r="BM2350" i="3"/>
  <c r="K2248" i="3"/>
  <c r="L2234" i="3"/>
  <c r="BD2285" i="3"/>
  <c r="V2285" i="3"/>
  <c r="AM2285" i="3"/>
  <c r="AT2287" i="3"/>
  <c r="BH2287" i="3"/>
  <c r="AQ2287" i="3"/>
  <c r="AL2289" i="3"/>
  <c r="AC2289" i="3"/>
  <c r="P2289" i="3"/>
  <c r="BJ2349" i="3"/>
  <c r="T2300" i="3"/>
  <c r="L2264" i="3"/>
  <c r="K2264" i="3"/>
  <c r="K2258" i="3"/>
  <c r="L2256" i="3"/>
  <c r="K2256" i="3"/>
  <c r="K2254" i="3"/>
  <c r="L2245" i="3"/>
  <c r="K2244" i="3"/>
  <c r="L2243" i="3"/>
  <c r="AH2285" i="3"/>
  <c r="AV2285" i="3"/>
  <c r="W2285" i="3"/>
  <c r="BE2287" i="3"/>
  <c r="AR2287" i="3"/>
  <c r="AA2287" i="3"/>
  <c r="R2289" i="3"/>
  <c r="M2289" i="3"/>
  <c r="AU2289" i="3"/>
  <c r="BJ2353" i="3"/>
  <c r="BN2345" i="3"/>
  <c r="N2300" i="3"/>
  <c r="BJ2300" i="3" s="1"/>
  <c r="BJ2352" i="3"/>
  <c r="BL2352" i="3"/>
  <c r="AF2292" i="3"/>
  <c r="X2284" i="3"/>
  <c r="AT2284" i="3"/>
  <c r="AD2284" i="3"/>
  <c r="AY2284" i="3"/>
  <c r="N2284" i="3"/>
  <c r="BN2284" i="3" s="1"/>
  <c r="AI2284" i="3"/>
  <c r="BD2284" i="3"/>
  <c r="S2284" i="3"/>
  <c r="AN2284" i="3"/>
  <c r="T2302" i="3"/>
  <c r="AL2302" i="3"/>
  <c r="BB2302" i="3"/>
  <c r="V2302" i="3"/>
  <c r="BK2302" i="3" s="1"/>
  <c r="AN2290" i="3"/>
  <c r="AV2290" i="3"/>
  <c r="AV2298" i="3"/>
  <c r="AA2291" i="3"/>
  <c r="BL2291" i="3" s="1"/>
  <c r="Q2291" i="3"/>
  <c r="AD2302" i="3"/>
  <c r="M2314" i="3"/>
  <c r="AA2313" i="3"/>
  <c r="BM2313" i="3" s="1"/>
  <c r="W2311" i="3"/>
  <c r="AG2291" i="3"/>
  <c r="N2295" i="3"/>
  <c r="AP2295" i="3"/>
  <c r="R2295" i="3"/>
  <c r="AX2295" i="3"/>
  <c r="Z2295" i="3"/>
  <c r="BF2295" i="3"/>
  <c r="AH2295" i="3"/>
  <c r="N2281" i="3"/>
  <c r="V2281" i="3"/>
  <c r="BK2281" i="3" s="1"/>
  <c r="AP2281" i="3"/>
  <c r="Z2281" i="3"/>
  <c r="AX2281" i="3"/>
  <c r="AH2281" i="3"/>
  <c r="BB2281" i="3"/>
  <c r="R2281" i="3"/>
  <c r="AL2281" i="3"/>
  <c r="BF2281" i="3"/>
  <c r="S2286" i="3"/>
  <c r="BK2286" i="3" s="1"/>
  <c r="AN2286" i="3"/>
  <c r="BH2286" i="3"/>
  <c r="X2286" i="3"/>
  <c r="AT2286" i="3"/>
  <c r="AD2286" i="3"/>
  <c r="AY2286" i="3"/>
  <c r="AI2286" i="3"/>
  <c r="BD2286" i="3"/>
  <c r="N2286" i="3"/>
  <c r="N2297" i="3"/>
  <c r="R2297" i="3"/>
  <c r="BN2297" i="3" s="1"/>
  <c r="AX2297" i="3"/>
  <c r="Z2297" i="3"/>
  <c r="BF2297" i="3"/>
  <c r="AH2297" i="3"/>
  <c r="AP2297" i="3"/>
  <c r="Q2312" i="3"/>
  <c r="AK2312" i="3"/>
  <c r="BE2312" i="3"/>
  <c r="U2312" i="3"/>
  <c r="AO2312" i="3"/>
  <c r="AG2312" i="3"/>
  <c r="Y2312" i="3"/>
  <c r="BJ2312" i="3" s="1"/>
  <c r="AW2312" i="3"/>
  <c r="BA2312" i="3"/>
  <c r="BM2337" i="3"/>
  <c r="BN2352" i="3"/>
  <c r="AA2282" i="3"/>
  <c r="AU2282" i="3"/>
  <c r="AE2282" i="3"/>
  <c r="AY2282" i="3"/>
  <c r="AM2282" i="3"/>
  <c r="BC2282" i="3"/>
  <c r="V2282" i="3"/>
  <c r="AQ2282" i="3"/>
  <c r="BJ2282" i="3" s="1"/>
  <c r="BG2282" i="3"/>
  <c r="AB2298" i="3"/>
  <c r="AF2298" i="3"/>
  <c r="BK2349" i="3"/>
  <c r="BN2349" i="3"/>
  <c r="BK2337" i="3"/>
  <c r="BN2337" i="3"/>
  <c r="BL2349" i="3"/>
  <c r="BK2354" i="3"/>
  <c r="BN2354" i="3"/>
  <c r="BJ2354" i="3"/>
  <c r="BK2347" i="3"/>
  <c r="BN2347" i="3"/>
  <c r="BJ2337" i="3"/>
  <c r="BK2339" i="3"/>
  <c r="BN2339" i="3"/>
  <c r="BJ2347" i="3"/>
  <c r="BL2347" i="3"/>
  <c r="BM2349" i="3"/>
  <c r="BM2352" i="3"/>
  <c r="BL2337" i="3"/>
  <c r="BL2354" i="3"/>
  <c r="BM2347" i="3"/>
  <c r="BL2281" i="3"/>
  <c r="AO2277" i="3"/>
  <c r="AR2277" i="3"/>
  <c r="AX2279" i="3"/>
  <c r="AK2279" i="3"/>
  <c r="BD2279" i="3"/>
  <c r="BC2279" i="3"/>
  <c r="BN2290" i="3"/>
  <c r="BK2290" i="3"/>
  <c r="BL2294" i="3"/>
  <c r="BJ2294" i="3"/>
  <c r="BK2297" i="3"/>
  <c r="AN2301" i="3"/>
  <c r="BH2301" i="3"/>
  <c r="BA2301" i="3"/>
  <c r="N2301" i="3"/>
  <c r="AU2301" i="3"/>
  <c r="AI2301" i="3"/>
  <c r="S2301" i="3"/>
  <c r="BN2325" i="3"/>
  <c r="R2277" i="3"/>
  <c r="BN2282" i="3"/>
  <c r="V2277" i="3"/>
  <c r="BJ2280" i="3"/>
  <c r="BA2277" i="3"/>
  <c r="AK2277" i="3"/>
  <c r="U2277" i="3"/>
  <c r="BD2277" i="3"/>
  <c r="AN2277" i="3"/>
  <c r="X2277" i="3"/>
  <c r="BC2277" i="3"/>
  <c r="AM2277" i="3"/>
  <c r="W2277" i="3"/>
  <c r="BB2279" i="3"/>
  <c r="AH2279" i="3"/>
  <c r="N2279" i="3"/>
  <c r="AW2279" i="3"/>
  <c r="AG2279" i="3"/>
  <c r="Q2279" i="3"/>
  <c r="AZ2279" i="3"/>
  <c r="AJ2279" i="3"/>
  <c r="T2279" i="3"/>
  <c r="AY2279" i="3"/>
  <c r="AI2279" i="3"/>
  <c r="S2279" i="3"/>
  <c r="AX2285" i="3"/>
  <c r="AC2285" i="3"/>
  <c r="BH2285" i="3"/>
  <c r="AL2285" i="3"/>
  <c r="Q2285" i="3"/>
  <c r="AP2285" i="3"/>
  <c r="U2285" i="3"/>
  <c r="AY2285" i="3"/>
  <c r="AI2285" i="3"/>
  <c r="BJ2290" i="3"/>
  <c r="BF2287" i="3"/>
  <c r="BN2291" i="3"/>
  <c r="AX2287" i="3"/>
  <c r="AD2287" i="3"/>
  <c r="BA2287" i="3"/>
  <c r="AK2287" i="3"/>
  <c r="U2287" i="3"/>
  <c r="BD2287" i="3"/>
  <c r="AN2287" i="3"/>
  <c r="X2287" i="3"/>
  <c r="BC2287" i="3"/>
  <c r="AM2287" i="3"/>
  <c r="W2287" i="3"/>
  <c r="BN2294" i="3"/>
  <c r="BK2294" i="3"/>
  <c r="BM2296" i="3"/>
  <c r="O2303" i="3"/>
  <c r="S2303" i="3"/>
  <c r="W2303" i="3"/>
  <c r="AA2303" i="3"/>
  <c r="AE2303" i="3"/>
  <c r="AI2303" i="3"/>
  <c r="AM2303" i="3"/>
  <c r="AQ2303" i="3"/>
  <c r="AU2303" i="3"/>
  <c r="AY2303" i="3"/>
  <c r="BC2303" i="3"/>
  <c r="BG2303" i="3"/>
  <c r="M2303" i="3"/>
  <c r="Q2303" i="3"/>
  <c r="U2303" i="3"/>
  <c r="Y2303" i="3"/>
  <c r="AC2303" i="3"/>
  <c r="AG2303" i="3"/>
  <c r="AK2303" i="3"/>
  <c r="AO2303" i="3"/>
  <c r="AS2303" i="3"/>
  <c r="AW2303" i="3"/>
  <c r="BA2303" i="3"/>
  <c r="BE2303" i="3"/>
  <c r="BI2303" i="3"/>
  <c r="T2303" i="3"/>
  <c r="AB2303" i="3"/>
  <c r="AJ2303" i="3"/>
  <c r="AR2303" i="3"/>
  <c r="AZ2303" i="3"/>
  <c r="BH2303" i="3"/>
  <c r="N2303" i="3"/>
  <c r="V2303" i="3"/>
  <c r="AD2303" i="3"/>
  <c r="AL2303" i="3"/>
  <c r="AT2303" i="3"/>
  <c r="BB2303" i="3"/>
  <c r="P2303" i="3"/>
  <c r="X2303" i="3"/>
  <c r="AF2303" i="3"/>
  <c r="AN2303" i="3"/>
  <c r="AV2303" i="3"/>
  <c r="BD2303" i="3"/>
  <c r="AP2303" i="3"/>
  <c r="R2303" i="3"/>
  <c r="AX2303" i="3"/>
  <c r="Z2303" i="3"/>
  <c r="BF2303" i="3"/>
  <c r="AH2303" i="3"/>
  <c r="O2307" i="3"/>
  <c r="S2307" i="3"/>
  <c r="W2307" i="3"/>
  <c r="AA2307" i="3"/>
  <c r="AE2307" i="3"/>
  <c r="AI2307" i="3"/>
  <c r="AM2307" i="3"/>
  <c r="AQ2307" i="3"/>
  <c r="AU2307" i="3"/>
  <c r="AY2307" i="3"/>
  <c r="BC2307" i="3"/>
  <c r="BG2307" i="3"/>
  <c r="M2307" i="3"/>
  <c r="Q2307" i="3"/>
  <c r="U2307" i="3"/>
  <c r="Y2307" i="3"/>
  <c r="AC2307" i="3"/>
  <c r="AG2307" i="3"/>
  <c r="AK2307" i="3"/>
  <c r="AO2307" i="3"/>
  <c r="AS2307" i="3"/>
  <c r="AW2307" i="3"/>
  <c r="BA2307" i="3"/>
  <c r="BE2307" i="3"/>
  <c r="BI2307" i="3"/>
  <c r="T2307" i="3"/>
  <c r="AB2307" i="3"/>
  <c r="AJ2307" i="3"/>
  <c r="AR2307" i="3"/>
  <c r="AZ2307" i="3"/>
  <c r="BH2307" i="3"/>
  <c r="N2307" i="3"/>
  <c r="V2307" i="3"/>
  <c r="AD2307" i="3"/>
  <c r="AL2307" i="3"/>
  <c r="AT2307" i="3"/>
  <c r="BB2307" i="3"/>
  <c r="P2307" i="3"/>
  <c r="X2307" i="3"/>
  <c r="AF2307" i="3"/>
  <c r="AN2307" i="3"/>
  <c r="AV2307" i="3"/>
  <c r="BD2307" i="3"/>
  <c r="AP2307" i="3"/>
  <c r="R2307" i="3"/>
  <c r="AX2307" i="3"/>
  <c r="Z2307" i="3"/>
  <c r="BF2307" i="3"/>
  <c r="AH2307" i="3"/>
  <c r="BJ2315" i="3"/>
  <c r="AP2289" i="3"/>
  <c r="V2289" i="3"/>
  <c r="AT2289" i="3"/>
  <c r="BE2289" i="3"/>
  <c r="AO2289" i="3"/>
  <c r="Y2289" i="3"/>
  <c r="BH2289" i="3"/>
  <c r="AR2289" i="3"/>
  <c r="AB2289" i="3"/>
  <c r="BG2289" i="3"/>
  <c r="AQ2289" i="3"/>
  <c r="AA2289" i="3"/>
  <c r="BL2314" i="3"/>
  <c r="AC2301" i="3"/>
  <c r="AK2301" i="3"/>
  <c r="AZ2301" i="3"/>
  <c r="M2301" i="3"/>
  <c r="AW2301" i="3"/>
  <c r="AD2301" i="3"/>
  <c r="BG2301" i="3"/>
  <c r="AQ2301" i="3"/>
  <c r="V2301" i="3"/>
  <c r="AE2301" i="3"/>
  <c r="O2301" i="3"/>
  <c r="BN2319" i="3"/>
  <c r="BL2322" i="3"/>
  <c r="BL2326" i="3"/>
  <c r="BE2277" i="3"/>
  <c r="BH2277" i="3"/>
  <c r="BG2277" i="3"/>
  <c r="AA2277" i="3"/>
  <c r="BA2279" i="3"/>
  <c r="AN2279" i="3"/>
  <c r="BF2301" i="3"/>
  <c r="AT2301" i="3"/>
  <c r="X2301" i="3"/>
  <c r="AJ2301" i="3"/>
  <c r="AB2301" i="3"/>
  <c r="BK2318" i="3"/>
  <c r="BK2329" i="3"/>
  <c r="BJ2276" i="3"/>
  <c r="AH2277" i="3"/>
  <c r="AL2277" i="3"/>
  <c r="BN2280" i="3"/>
  <c r="BK2280" i="3"/>
  <c r="BN2276" i="3"/>
  <c r="BK2276" i="3"/>
  <c r="AW2277" i="3"/>
  <c r="AG2277" i="3"/>
  <c r="Q2277" i="3"/>
  <c r="AZ2277" i="3"/>
  <c r="AJ2277" i="3"/>
  <c r="T2277" i="3"/>
  <c r="AY2277" i="3"/>
  <c r="AI2277" i="3"/>
  <c r="Y2285" i="3"/>
  <c r="AT2285" i="3"/>
  <c r="N2285" i="3"/>
  <c r="AJ2285" i="3"/>
  <c r="BE2285" i="3"/>
  <c r="BF2279" i="3"/>
  <c r="AL2279" i="3"/>
  <c r="R2279" i="3"/>
  <c r="BI2279" i="3"/>
  <c r="AS2279" i="3"/>
  <c r="AC2279" i="3"/>
  <c r="M2279" i="3"/>
  <c r="AV2279" i="3"/>
  <c r="AF2279" i="3"/>
  <c r="P2279" i="3"/>
  <c r="AU2279" i="3"/>
  <c r="AE2279" i="3"/>
  <c r="O2279" i="3"/>
  <c r="AS2285" i="3"/>
  <c r="X2285" i="3"/>
  <c r="BB2285" i="3"/>
  <c r="AG2285" i="3"/>
  <c r="BF2285" i="3"/>
  <c r="AK2285" i="3"/>
  <c r="P2285" i="3"/>
  <c r="AU2285" i="3"/>
  <c r="AE2285" i="3"/>
  <c r="O2285" i="3"/>
  <c r="BN2286" i="3"/>
  <c r="BM2288" i="3"/>
  <c r="BB2287" i="3"/>
  <c r="AH2287" i="3"/>
  <c r="N2287" i="3"/>
  <c r="AW2287" i="3"/>
  <c r="AG2287" i="3"/>
  <c r="Q2287" i="3"/>
  <c r="AZ2287" i="3"/>
  <c r="AJ2287" i="3"/>
  <c r="T2287" i="3"/>
  <c r="AY2287" i="3"/>
  <c r="AI2287" i="3"/>
  <c r="BJ2292" i="3"/>
  <c r="BL2296" i="3"/>
  <c r="BJ2296" i="3"/>
  <c r="BK2299" i="3"/>
  <c r="BN2299" i="3"/>
  <c r="BN2304" i="3"/>
  <c r="BN2311" i="3"/>
  <c r="BN2315" i="3"/>
  <c r="BK2315" i="3"/>
  <c r="Z2289" i="3"/>
  <c r="AX2289" i="3"/>
  <c r="AD2289" i="3"/>
  <c r="BA2289" i="3"/>
  <c r="AK2289" i="3"/>
  <c r="U2289" i="3"/>
  <c r="BD2289" i="3"/>
  <c r="AN2289" i="3"/>
  <c r="X2289" i="3"/>
  <c r="BC2289" i="3"/>
  <c r="AM2289" i="3"/>
  <c r="W2289" i="3"/>
  <c r="AF2301" i="3"/>
  <c r="AP2301" i="3"/>
  <c r="BM2276" i="3"/>
  <c r="BD2301" i="3"/>
  <c r="R2301" i="3"/>
  <c r="Z2301" i="3"/>
  <c r="AR2301" i="3"/>
  <c r="BI2301" i="3"/>
  <c r="AS2301" i="3"/>
  <c r="Y2301" i="3"/>
  <c r="BC2301" i="3"/>
  <c r="AL2301" i="3"/>
  <c r="Q2301" i="3"/>
  <c r="AA2301" i="3"/>
  <c r="BM2331" i="3"/>
  <c r="BN2331" i="3"/>
  <c r="BK2331" i="3"/>
  <c r="BL2319" i="3"/>
  <c r="BL2325" i="3"/>
  <c r="BL2328" i="3"/>
  <c r="BN2334" i="3"/>
  <c r="Z2277" i="3"/>
  <c r="AP2277" i="3"/>
  <c r="BF2277" i="3"/>
  <c r="N2277" i="3"/>
  <c r="AD2277" i="3"/>
  <c r="AT2277" i="3"/>
  <c r="Y2277" i="3"/>
  <c r="AB2277" i="3"/>
  <c r="AQ2277" i="3"/>
  <c r="Z2279" i="3"/>
  <c r="AD2279" i="3"/>
  <c r="U2279" i="3"/>
  <c r="X2279" i="3"/>
  <c r="AM2279" i="3"/>
  <c r="W2279" i="3"/>
  <c r="BL2297" i="3"/>
  <c r="BM2304" i="3"/>
  <c r="BJ2306" i="3"/>
  <c r="BM2319" i="3"/>
  <c r="AX2277" i="3"/>
  <c r="BB2277" i="3"/>
  <c r="BI2277" i="3"/>
  <c r="AS2277" i="3"/>
  <c r="AC2277" i="3"/>
  <c r="M2277" i="3"/>
  <c r="AV2277" i="3"/>
  <c r="AF2277" i="3"/>
  <c r="P2277" i="3"/>
  <c r="AU2277" i="3"/>
  <c r="AE2277" i="3"/>
  <c r="O2277" i="3"/>
  <c r="BL2282" i="3"/>
  <c r="T2285" i="3"/>
  <c r="AP2279" i="3"/>
  <c r="V2279" i="3"/>
  <c r="AT2279" i="3"/>
  <c r="BE2279" i="3"/>
  <c r="AO2279" i="3"/>
  <c r="Y2279" i="3"/>
  <c r="BH2279" i="3"/>
  <c r="AR2279" i="3"/>
  <c r="AB2279" i="3"/>
  <c r="BG2279" i="3"/>
  <c r="AQ2279" i="3"/>
  <c r="BI2285" i="3"/>
  <c r="AN2285" i="3"/>
  <c r="R2285" i="3"/>
  <c r="AW2285" i="3"/>
  <c r="AB2285" i="3"/>
  <c r="BA2285" i="3"/>
  <c r="AF2285" i="3"/>
  <c r="BG2285" i="3"/>
  <c r="AQ2285" i="3"/>
  <c r="AA2285" i="3"/>
  <c r="AZ2285" i="3"/>
  <c r="BL2286" i="3"/>
  <c r="Z2287" i="3"/>
  <c r="AP2287" i="3"/>
  <c r="BJ2288" i="3"/>
  <c r="AL2287" i="3"/>
  <c r="R2287" i="3"/>
  <c r="BI2287" i="3"/>
  <c r="AS2287" i="3"/>
  <c r="AC2287" i="3"/>
  <c r="M2287" i="3"/>
  <c r="AV2287" i="3"/>
  <c r="AF2287" i="3"/>
  <c r="P2287" i="3"/>
  <c r="AU2287" i="3"/>
  <c r="AE2287" i="3"/>
  <c r="O2287" i="3"/>
  <c r="BN2292" i="3"/>
  <c r="BK2292" i="3"/>
  <c r="BM2294" i="3"/>
  <c r="BN2296" i="3"/>
  <c r="BK2296" i="3"/>
  <c r="BN2300" i="3"/>
  <c r="O2305" i="3"/>
  <c r="S2305" i="3"/>
  <c r="W2305" i="3"/>
  <c r="AA2305" i="3"/>
  <c r="AE2305" i="3"/>
  <c r="AI2305" i="3"/>
  <c r="AM2305" i="3"/>
  <c r="AQ2305" i="3"/>
  <c r="AU2305" i="3"/>
  <c r="AY2305" i="3"/>
  <c r="BC2305" i="3"/>
  <c r="BG2305" i="3"/>
  <c r="M2305" i="3"/>
  <c r="Q2305" i="3"/>
  <c r="U2305" i="3"/>
  <c r="Y2305" i="3"/>
  <c r="AC2305" i="3"/>
  <c r="AG2305" i="3"/>
  <c r="AK2305" i="3"/>
  <c r="AO2305" i="3"/>
  <c r="AS2305" i="3"/>
  <c r="AW2305" i="3"/>
  <c r="BA2305" i="3"/>
  <c r="BE2305" i="3"/>
  <c r="BI2305" i="3"/>
  <c r="T2305" i="3"/>
  <c r="AB2305" i="3"/>
  <c r="AJ2305" i="3"/>
  <c r="AR2305" i="3"/>
  <c r="AZ2305" i="3"/>
  <c r="BH2305" i="3"/>
  <c r="N2305" i="3"/>
  <c r="V2305" i="3"/>
  <c r="AD2305" i="3"/>
  <c r="AL2305" i="3"/>
  <c r="AT2305" i="3"/>
  <c r="BB2305" i="3"/>
  <c r="P2305" i="3"/>
  <c r="X2305" i="3"/>
  <c r="AF2305" i="3"/>
  <c r="AN2305" i="3"/>
  <c r="AV2305" i="3"/>
  <c r="BD2305" i="3"/>
  <c r="Z2305" i="3"/>
  <c r="BF2305" i="3"/>
  <c r="AH2305" i="3"/>
  <c r="AX2305" i="3"/>
  <c r="AP2305" i="3"/>
  <c r="R2305" i="3"/>
  <c r="O2309" i="3"/>
  <c r="S2309" i="3"/>
  <c r="W2309" i="3"/>
  <c r="AA2309" i="3"/>
  <c r="AE2309" i="3"/>
  <c r="AI2309" i="3"/>
  <c r="AM2309" i="3"/>
  <c r="AQ2309" i="3"/>
  <c r="AU2309" i="3"/>
  <c r="AY2309" i="3"/>
  <c r="BC2309" i="3"/>
  <c r="BG2309" i="3"/>
  <c r="M2309" i="3"/>
  <c r="Q2309" i="3"/>
  <c r="U2309" i="3"/>
  <c r="Y2309" i="3"/>
  <c r="AC2309" i="3"/>
  <c r="AG2309" i="3"/>
  <c r="AK2309" i="3"/>
  <c r="AO2309" i="3"/>
  <c r="AS2309" i="3"/>
  <c r="AW2309" i="3"/>
  <c r="BA2309" i="3"/>
  <c r="BE2309" i="3"/>
  <c r="BI2309" i="3"/>
  <c r="T2309" i="3"/>
  <c r="AB2309" i="3"/>
  <c r="AJ2309" i="3"/>
  <c r="AR2309" i="3"/>
  <c r="AZ2309" i="3"/>
  <c r="BH2309" i="3"/>
  <c r="N2309" i="3"/>
  <c r="V2309" i="3"/>
  <c r="AD2309" i="3"/>
  <c r="AL2309" i="3"/>
  <c r="AT2309" i="3"/>
  <c r="BB2309" i="3"/>
  <c r="P2309" i="3"/>
  <c r="X2309" i="3"/>
  <c r="AF2309" i="3"/>
  <c r="AN2309" i="3"/>
  <c r="AV2309" i="3"/>
  <c r="BD2309" i="3"/>
  <c r="Z2309" i="3"/>
  <c r="BF2309" i="3"/>
  <c r="AH2309" i="3"/>
  <c r="R2309" i="3"/>
  <c r="AP2309" i="3"/>
  <c r="AX2309" i="3"/>
  <c r="U2301" i="3"/>
  <c r="BK2316" i="3"/>
  <c r="BN2317" i="3"/>
  <c r="BB2289" i="3"/>
  <c r="AH2289" i="3"/>
  <c r="N2289" i="3"/>
  <c r="AW2289" i="3"/>
  <c r="AG2289" i="3"/>
  <c r="Q2289" i="3"/>
  <c r="AZ2289" i="3"/>
  <c r="AJ2289" i="3"/>
  <c r="T2289" i="3"/>
  <c r="AY2289" i="3"/>
  <c r="AI2289" i="3"/>
  <c r="BL2312" i="3"/>
  <c r="BL2276" i="3"/>
  <c r="AV2301" i="3"/>
  <c r="BB2301" i="3"/>
  <c r="P2301" i="3"/>
  <c r="AH2301" i="3"/>
  <c r="BE2301" i="3"/>
  <c r="AO2301" i="3"/>
  <c r="T2301" i="3"/>
  <c r="AY2301" i="3"/>
  <c r="AG2301" i="3"/>
  <c r="AM2301" i="3"/>
  <c r="W2301" i="3"/>
  <c r="BL2331" i="3"/>
  <c r="BJ2331" i="3"/>
  <c r="BN2314" i="3"/>
  <c r="BN2312" i="3"/>
  <c r="BK2328" i="3"/>
  <c r="N2203" i="3"/>
  <c r="L2263" i="3"/>
  <c r="BA2263" i="3" s="1"/>
  <c r="K2263" i="3"/>
  <c r="K2261" i="3"/>
  <c r="L2255" i="3"/>
  <c r="K2255" i="3"/>
  <c r="L2253" i="3"/>
  <c r="K2253" i="3"/>
  <c r="L2252" i="3"/>
  <c r="K2252" i="3"/>
  <c r="L2251" i="3"/>
  <c r="K2251" i="3"/>
  <c r="L2250" i="3"/>
  <c r="K2234" i="3"/>
  <c r="L2229" i="3"/>
  <c r="K2229" i="3"/>
  <c r="L2227" i="3"/>
  <c r="AP2227" i="3" s="1"/>
  <c r="K2227" i="3"/>
  <c r="L2225" i="3"/>
  <c r="L2220" i="3"/>
  <c r="K2219" i="3"/>
  <c r="L2215" i="3"/>
  <c r="AL2214" i="3"/>
  <c r="L2211" i="3"/>
  <c r="K2211" i="3"/>
  <c r="L2210" i="3"/>
  <c r="AT2210" i="3" s="1"/>
  <c r="L2208" i="3"/>
  <c r="K2208" i="3"/>
  <c r="L2206" i="3"/>
  <c r="L2204" i="3"/>
  <c r="K2204" i="3"/>
  <c r="K2271" i="3"/>
  <c r="K2269" i="3"/>
  <c r="K2267" i="3"/>
  <c r="K2265" i="3"/>
  <c r="K2259" i="3"/>
  <c r="AG2259" i="3" s="1"/>
  <c r="K2257" i="3"/>
  <c r="K2245" i="3"/>
  <c r="BI2245" i="3" s="1"/>
  <c r="K2243" i="3"/>
  <c r="AA2243" i="3" s="1"/>
  <c r="L2235" i="3"/>
  <c r="AZ2235" i="3" s="1"/>
  <c r="L2233" i="3"/>
  <c r="L2231" i="3"/>
  <c r="K2230" i="3"/>
  <c r="AJ2230" i="3" s="1"/>
  <c r="K2228" i="3"/>
  <c r="AX2213" i="3"/>
  <c r="L2275" i="3"/>
  <c r="K2274" i="3"/>
  <c r="K2272" i="3"/>
  <c r="AR2272" i="3" s="1"/>
  <c r="L2271" i="3"/>
  <c r="K2270" i="3"/>
  <c r="L2269" i="3"/>
  <c r="K2268" i="3"/>
  <c r="BG2268" i="3" s="1"/>
  <c r="L2267" i="3"/>
  <c r="L2265" i="3"/>
  <c r="K2262" i="3"/>
  <c r="L2260" i="3"/>
  <c r="K2260" i="3"/>
  <c r="L2254" i="3"/>
  <c r="W2254" i="3" s="1"/>
  <c r="K2242" i="3"/>
  <c r="K2241" i="3"/>
  <c r="L2216" i="3"/>
  <c r="L2209" i="3"/>
  <c r="K2207" i="3"/>
  <c r="L2205" i="3"/>
  <c r="AP2203" i="3"/>
  <c r="K2202" i="3"/>
  <c r="AE2256" i="3"/>
  <c r="BC2256" i="3"/>
  <c r="BG2256" i="3"/>
  <c r="W2256" i="3"/>
  <c r="AU2256" i="3"/>
  <c r="AM2254" i="3"/>
  <c r="BC2254" i="3"/>
  <c r="K2275" i="3"/>
  <c r="K2273" i="3"/>
  <c r="Q2273" i="3" s="1"/>
  <c r="AQ2252" i="3"/>
  <c r="AW2245" i="3"/>
  <c r="L2273" i="3"/>
  <c r="K2266" i="3"/>
  <c r="BA2259" i="3"/>
  <c r="L2258" i="3"/>
  <c r="L2257" i="3"/>
  <c r="AC2253" i="3"/>
  <c r="AG2208" i="3"/>
  <c r="AC2208" i="3"/>
  <c r="Y2208" i="3"/>
  <c r="U2208" i="3"/>
  <c r="AB2204" i="3"/>
  <c r="L2272" i="3"/>
  <c r="L2270" i="3"/>
  <c r="L2268" i="3"/>
  <c r="L2266" i="3"/>
  <c r="Q2259" i="3"/>
  <c r="Y2251" i="3"/>
  <c r="P2243" i="3"/>
  <c r="AV2243" i="3"/>
  <c r="AF2243" i="3"/>
  <c r="BG2243" i="3"/>
  <c r="AK2243" i="3"/>
  <c r="AR2235" i="3"/>
  <c r="L2274" i="3"/>
  <c r="L2262" i="3"/>
  <c r="L2261" i="3"/>
  <c r="Y2261" i="3" s="1"/>
  <c r="AK2259" i="3"/>
  <c r="BE2253" i="3"/>
  <c r="BA2243" i="3"/>
  <c r="L2249" i="3"/>
  <c r="K2249" i="3"/>
  <c r="L2248" i="3"/>
  <c r="BC2248" i="3" s="1"/>
  <c r="L2244" i="3"/>
  <c r="K2239" i="3"/>
  <c r="L2237" i="3"/>
  <c r="K2236" i="3"/>
  <c r="T2235" i="3"/>
  <c r="AL2227" i="3"/>
  <c r="K2225" i="3"/>
  <c r="K2224" i="3"/>
  <c r="L2218" i="3"/>
  <c r="AV2218" i="3" s="1"/>
  <c r="K2217" i="3"/>
  <c r="BB2214" i="3"/>
  <c r="AT2213" i="3"/>
  <c r="Z2213" i="3"/>
  <c r="Y2212" i="3"/>
  <c r="AD2203" i="3"/>
  <c r="L2202" i="3"/>
  <c r="K2238" i="3"/>
  <c r="K2233" i="3"/>
  <c r="K2226" i="3"/>
  <c r="L2224" i="3"/>
  <c r="K2223" i="3"/>
  <c r="AT2214" i="3"/>
  <c r="AP2213" i="3"/>
  <c r="R2213" i="3"/>
  <c r="BH2212" i="3"/>
  <c r="Y2210" i="3"/>
  <c r="K2206" i="3"/>
  <c r="K2205" i="3"/>
  <c r="BF2203" i="3"/>
  <c r="Z2203" i="3"/>
  <c r="K2231" i="3"/>
  <c r="N2231" i="3" s="1"/>
  <c r="L2226" i="3"/>
  <c r="L2222" i="3"/>
  <c r="K2221" i="3"/>
  <c r="K2215" i="3"/>
  <c r="BF2213" i="3"/>
  <c r="AH2213" i="3"/>
  <c r="AT2203" i="3"/>
  <c r="L2247" i="3"/>
  <c r="K2247" i="3"/>
  <c r="L2246" i="3"/>
  <c r="K2237" i="3"/>
  <c r="K2232" i="3"/>
  <c r="AF2232" i="3" s="1"/>
  <c r="AD2212" i="3"/>
  <c r="BD2274" i="3"/>
  <c r="AA2272" i="3"/>
  <c r="BG2272" i="3"/>
  <c r="Z2272" i="3"/>
  <c r="BF2272" i="3"/>
  <c r="AC2272" i="3"/>
  <c r="BI2272" i="3"/>
  <c r="AA2268" i="3"/>
  <c r="AQ2268" i="3"/>
  <c r="AH2268" i="3"/>
  <c r="P2268" i="3"/>
  <c r="AF2268" i="3"/>
  <c r="R2268" i="3"/>
  <c r="BB2268" i="3"/>
  <c r="Y2268" i="3"/>
  <c r="BE2268" i="3"/>
  <c r="Y2202" i="3"/>
  <c r="AO2202" i="3"/>
  <c r="BE2202" i="3"/>
  <c r="V2202" i="3"/>
  <c r="AL2202" i="3"/>
  <c r="BB2202" i="3"/>
  <c r="W2202" i="3"/>
  <c r="AM2202" i="3"/>
  <c r="BC2202" i="3"/>
  <c r="AV2202" i="3"/>
  <c r="X2202" i="3"/>
  <c r="AR2202" i="3"/>
  <c r="P2264" i="3"/>
  <c r="T2264" i="3"/>
  <c r="X2264" i="3"/>
  <c r="AB2264" i="3"/>
  <c r="AF2264" i="3"/>
  <c r="AJ2264" i="3"/>
  <c r="AN2264" i="3"/>
  <c r="AR2264" i="3"/>
  <c r="AV2264" i="3"/>
  <c r="N2264" i="3"/>
  <c r="S2264" i="3"/>
  <c r="Y2264" i="3"/>
  <c r="AD2264" i="3"/>
  <c r="AI2264" i="3"/>
  <c r="AO2264" i="3"/>
  <c r="AT2264" i="3"/>
  <c r="AY2264" i="3"/>
  <c r="BC2264" i="3"/>
  <c r="BG2264" i="3"/>
  <c r="AH2264" i="3"/>
  <c r="BB2264" i="3"/>
  <c r="O2264" i="3"/>
  <c r="U2264" i="3"/>
  <c r="Z2264" i="3"/>
  <c r="AE2264" i="3"/>
  <c r="AK2264" i="3"/>
  <c r="AP2264" i="3"/>
  <c r="AU2264" i="3"/>
  <c r="AZ2264" i="3"/>
  <c r="BD2264" i="3"/>
  <c r="BH2264" i="3"/>
  <c r="W2264" i="3"/>
  <c r="AS2264" i="3"/>
  <c r="Q2264" i="3"/>
  <c r="V2264" i="3"/>
  <c r="AA2264" i="3"/>
  <c r="AG2264" i="3"/>
  <c r="AL2264" i="3"/>
  <c r="AQ2264" i="3"/>
  <c r="AW2264" i="3"/>
  <c r="BA2264" i="3"/>
  <c r="BE2264" i="3"/>
  <c r="BI2264" i="3"/>
  <c r="M2264" i="3"/>
  <c r="R2264" i="3"/>
  <c r="AC2264" i="3"/>
  <c r="AM2264" i="3"/>
  <c r="AX2264" i="3"/>
  <c r="BF2264" i="3"/>
  <c r="T2244" i="3"/>
  <c r="Y2244" i="3"/>
  <c r="AP2244" i="3"/>
  <c r="O2270" i="3"/>
  <c r="S2270" i="3"/>
  <c r="W2270" i="3"/>
  <c r="AA2270" i="3"/>
  <c r="AE2270" i="3"/>
  <c r="AI2270" i="3"/>
  <c r="AM2270" i="3"/>
  <c r="AQ2270" i="3"/>
  <c r="AU2270" i="3"/>
  <c r="AY2270" i="3"/>
  <c r="BC2270" i="3"/>
  <c r="BG2270" i="3"/>
  <c r="R2270" i="3"/>
  <c r="Z2270" i="3"/>
  <c r="AH2270" i="3"/>
  <c r="AP2270" i="3"/>
  <c r="BB2270" i="3"/>
  <c r="P2270" i="3"/>
  <c r="T2270" i="3"/>
  <c r="X2270" i="3"/>
  <c r="AB2270" i="3"/>
  <c r="AF2270" i="3"/>
  <c r="AJ2270" i="3"/>
  <c r="AN2270" i="3"/>
  <c r="AR2270" i="3"/>
  <c r="AV2270" i="3"/>
  <c r="AZ2270" i="3"/>
  <c r="BD2270" i="3"/>
  <c r="BH2270" i="3"/>
  <c r="AX2270" i="3"/>
  <c r="M2270" i="3"/>
  <c r="Q2270" i="3"/>
  <c r="U2270" i="3"/>
  <c r="Y2270" i="3"/>
  <c r="AC2270" i="3"/>
  <c r="AG2270" i="3"/>
  <c r="AK2270" i="3"/>
  <c r="AO2270" i="3"/>
  <c r="AS2270" i="3"/>
  <c r="AW2270" i="3"/>
  <c r="BA2270" i="3"/>
  <c r="BE2270" i="3"/>
  <c r="BI2270" i="3"/>
  <c r="N2270" i="3"/>
  <c r="V2270" i="3"/>
  <c r="AD2270" i="3"/>
  <c r="AL2270" i="3"/>
  <c r="AT2270" i="3"/>
  <c r="BF2270" i="3"/>
  <c r="M2275" i="3"/>
  <c r="Q2275" i="3"/>
  <c r="U2275" i="3"/>
  <c r="Y2275" i="3"/>
  <c r="AC2275" i="3"/>
  <c r="AG2275" i="3"/>
  <c r="AK2275" i="3"/>
  <c r="AO2275" i="3"/>
  <c r="AS2275" i="3"/>
  <c r="AW2275" i="3"/>
  <c r="BA2275" i="3"/>
  <c r="BE2275" i="3"/>
  <c r="BI2275" i="3"/>
  <c r="AB2275" i="3"/>
  <c r="AR2275" i="3"/>
  <c r="BD2275" i="3"/>
  <c r="N2275" i="3"/>
  <c r="R2275" i="3"/>
  <c r="V2275" i="3"/>
  <c r="Z2275" i="3"/>
  <c r="AD2275" i="3"/>
  <c r="AH2275" i="3"/>
  <c r="AL2275" i="3"/>
  <c r="AP2275" i="3"/>
  <c r="AT2275" i="3"/>
  <c r="AX2275" i="3"/>
  <c r="BB2275" i="3"/>
  <c r="BF2275" i="3"/>
  <c r="AA2275" i="3"/>
  <c r="AI2275" i="3"/>
  <c r="AQ2275" i="3"/>
  <c r="AY2275" i="3"/>
  <c r="BG2275" i="3"/>
  <c r="P2275" i="3"/>
  <c r="T2275" i="3"/>
  <c r="X2275" i="3"/>
  <c r="AF2275" i="3"/>
  <c r="AJ2275" i="3"/>
  <c r="AV2275" i="3"/>
  <c r="BH2275" i="3"/>
  <c r="O2275" i="3"/>
  <c r="S2275" i="3"/>
  <c r="W2275" i="3"/>
  <c r="AE2275" i="3"/>
  <c r="AM2275" i="3"/>
  <c r="AU2275" i="3"/>
  <c r="BC2275" i="3"/>
  <c r="AN2275" i="3"/>
  <c r="AZ2275" i="3"/>
  <c r="M2273" i="3"/>
  <c r="Y2273" i="3"/>
  <c r="AC2273" i="3"/>
  <c r="AO2273" i="3"/>
  <c r="AS2273" i="3"/>
  <c r="BE2273" i="3"/>
  <c r="BI2273" i="3"/>
  <c r="V2273" i="3"/>
  <c r="Z2273" i="3"/>
  <c r="AL2273" i="3"/>
  <c r="AP2273" i="3"/>
  <c r="BB2273" i="3"/>
  <c r="BF2273" i="3"/>
  <c r="AB2273" i="3"/>
  <c r="AJ2273" i="3"/>
  <c r="BH2273" i="3"/>
  <c r="O2273" i="3"/>
  <c r="AA2273" i="3"/>
  <c r="AE2273" i="3"/>
  <c r="AQ2273" i="3"/>
  <c r="AU2273" i="3"/>
  <c r="BG2273" i="3"/>
  <c r="X2273" i="3"/>
  <c r="AV2273" i="3"/>
  <c r="BD2273" i="3"/>
  <c r="M2271" i="3"/>
  <c r="Q2271" i="3"/>
  <c r="U2271" i="3"/>
  <c r="Y2271" i="3"/>
  <c r="AC2271" i="3"/>
  <c r="AG2271" i="3"/>
  <c r="AK2271" i="3"/>
  <c r="AO2271" i="3"/>
  <c r="AS2271" i="3"/>
  <c r="AW2271" i="3"/>
  <c r="BA2271" i="3"/>
  <c r="BE2271" i="3"/>
  <c r="BI2271" i="3"/>
  <c r="X2271" i="3"/>
  <c r="AJ2271" i="3"/>
  <c r="AR2271" i="3"/>
  <c r="AZ2271" i="3"/>
  <c r="BH2271" i="3"/>
  <c r="N2271" i="3"/>
  <c r="R2271" i="3"/>
  <c r="V2271" i="3"/>
  <c r="Z2271" i="3"/>
  <c r="AD2271" i="3"/>
  <c r="AH2271" i="3"/>
  <c r="AL2271" i="3"/>
  <c r="AP2271" i="3"/>
  <c r="AT2271" i="3"/>
  <c r="AX2271" i="3"/>
  <c r="BB2271" i="3"/>
  <c r="BF2271" i="3"/>
  <c r="O2271" i="3"/>
  <c r="S2271" i="3"/>
  <c r="W2271" i="3"/>
  <c r="AA2271" i="3"/>
  <c r="AE2271" i="3"/>
  <c r="AI2271" i="3"/>
  <c r="AM2271" i="3"/>
  <c r="AQ2271" i="3"/>
  <c r="AU2271" i="3"/>
  <c r="AY2271" i="3"/>
  <c r="BC2271" i="3"/>
  <c r="BG2271" i="3"/>
  <c r="P2271" i="3"/>
  <c r="T2271" i="3"/>
  <c r="AB2271" i="3"/>
  <c r="AF2271" i="3"/>
  <c r="AN2271" i="3"/>
  <c r="AV2271" i="3"/>
  <c r="BD2271" i="3"/>
  <c r="AG2269" i="3"/>
  <c r="AF2269" i="3"/>
  <c r="AH2269" i="3"/>
  <c r="AN2269" i="3"/>
  <c r="AM2269" i="3"/>
  <c r="AB2269" i="3"/>
  <c r="M2267" i="3"/>
  <c r="U2267" i="3"/>
  <c r="Y2267" i="3"/>
  <c r="AC2267" i="3"/>
  <c r="AG2267" i="3"/>
  <c r="AK2267" i="3"/>
  <c r="AO2267" i="3"/>
  <c r="AS2267" i="3"/>
  <c r="AW2267" i="3"/>
  <c r="BA2267" i="3"/>
  <c r="BE2267" i="3"/>
  <c r="BI2267" i="3"/>
  <c r="X2267" i="3"/>
  <c r="AJ2267" i="3"/>
  <c r="AR2267" i="3"/>
  <c r="AZ2267" i="3"/>
  <c r="BH2267" i="3"/>
  <c r="N2267" i="3"/>
  <c r="R2267" i="3"/>
  <c r="V2267" i="3"/>
  <c r="Z2267" i="3"/>
  <c r="AD2267" i="3"/>
  <c r="AH2267" i="3"/>
  <c r="AL2267" i="3"/>
  <c r="AP2267" i="3"/>
  <c r="AT2267" i="3"/>
  <c r="AX2267" i="3"/>
  <c r="BB2267" i="3"/>
  <c r="BF2267" i="3"/>
  <c r="O2267" i="3"/>
  <c r="S2267" i="3"/>
  <c r="W2267" i="3"/>
  <c r="AA2267" i="3"/>
  <c r="AE2267" i="3"/>
  <c r="AI2267" i="3"/>
  <c r="AM2267" i="3"/>
  <c r="AQ2267" i="3"/>
  <c r="AU2267" i="3"/>
  <c r="AY2267" i="3"/>
  <c r="BC2267" i="3"/>
  <c r="BG2267" i="3"/>
  <c r="P2267" i="3"/>
  <c r="T2267" i="3"/>
  <c r="AB2267" i="3"/>
  <c r="AF2267" i="3"/>
  <c r="AN2267" i="3"/>
  <c r="AV2267" i="3"/>
  <c r="BD2267" i="3"/>
  <c r="M2265" i="3"/>
  <c r="Q2265" i="3"/>
  <c r="U2265" i="3"/>
  <c r="Y2265" i="3"/>
  <c r="AC2265" i="3"/>
  <c r="AG2265" i="3"/>
  <c r="AK2265" i="3"/>
  <c r="AO2265" i="3"/>
  <c r="AS2265" i="3"/>
  <c r="AW2265" i="3"/>
  <c r="BA2265" i="3"/>
  <c r="BE2265" i="3"/>
  <c r="BI2265" i="3"/>
  <c r="P2265" i="3"/>
  <c r="T2265" i="3"/>
  <c r="AB2265" i="3"/>
  <c r="AF2265" i="3"/>
  <c r="AN2265" i="3"/>
  <c r="AV2265" i="3"/>
  <c r="BD2265" i="3"/>
  <c r="N2265" i="3"/>
  <c r="R2265" i="3"/>
  <c r="V2265" i="3"/>
  <c r="Z2265" i="3"/>
  <c r="AD2265" i="3"/>
  <c r="AH2265" i="3"/>
  <c r="AL2265" i="3"/>
  <c r="AP2265" i="3"/>
  <c r="AT2265" i="3"/>
  <c r="AX2265" i="3"/>
  <c r="BB2265" i="3"/>
  <c r="BF2265" i="3"/>
  <c r="X2265" i="3"/>
  <c r="AJ2265" i="3"/>
  <c r="AR2265" i="3"/>
  <c r="AZ2265" i="3"/>
  <c r="BH2265" i="3"/>
  <c r="O2265" i="3"/>
  <c r="S2265" i="3"/>
  <c r="W2265" i="3"/>
  <c r="AA2265" i="3"/>
  <c r="AE2265" i="3"/>
  <c r="AI2265" i="3"/>
  <c r="AM2265" i="3"/>
  <c r="AQ2265" i="3"/>
  <c r="AU2265" i="3"/>
  <c r="AY2265" i="3"/>
  <c r="BC2265" i="3"/>
  <c r="BG2265" i="3"/>
  <c r="BI2263" i="3"/>
  <c r="AS2263" i="3"/>
  <c r="AC2263" i="3"/>
  <c r="M2263" i="3"/>
  <c r="BG2262" i="3"/>
  <c r="AQ2262" i="3"/>
  <c r="P2262" i="3"/>
  <c r="T2262" i="3"/>
  <c r="X2262" i="3"/>
  <c r="AB2262" i="3"/>
  <c r="AF2262" i="3"/>
  <c r="AJ2262" i="3"/>
  <c r="AN2262" i="3"/>
  <c r="AR2262" i="3"/>
  <c r="AV2262" i="3"/>
  <c r="AZ2262" i="3"/>
  <c r="BD2262" i="3"/>
  <c r="BH2262" i="3"/>
  <c r="M2262" i="3"/>
  <c r="Q2262" i="3"/>
  <c r="U2262" i="3"/>
  <c r="Y2262" i="3"/>
  <c r="AC2262" i="3"/>
  <c r="AG2262" i="3"/>
  <c r="AK2262" i="3"/>
  <c r="AO2262" i="3"/>
  <c r="AS2262" i="3"/>
  <c r="AW2262" i="3"/>
  <c r="BA2262" i="3"/>
  <c r="BE2262" i="3"/>
  <c r="BI2262" i="3"/>
  <c r="N2262" i="3"/>
  <c r="R2262" i="3"/>
  <c r="V2262" i="3"/>
  <c r="Z2262" i="3"/>
  <c r="AD2262" i="3"/>
  <c r="AH2262" i="3"/>
  <c r="AL2262" i="3"/>
  <c r="AP2262" i="3"/>
  <c r="AT2262" i="3"/>
  <c r="AX2262" i="3"/>
  <c r="BB2262" i="3"/>
  <c r="BF2262" i="3"/>
  <c r="BI2261" i="3"/>
  <c r="AS2261" i="3"/>
  <c r="AC2261" i="3"/>
  <c r="M2261" i="3"/>
  <c r="AQ2260" i="3"/>
  <c r="AB2260" i="3"/>
  <c r="AR2260" i="3"/>
  <c r="BH2260" i="3"/>
  <c r="Y2260" i="3"/>
  <c r="AO2260" i="3"/>
  <c r="BE2260" i="3"/>
  <c r="V2260" i="3"/>
  <c r="AL2260" i="3"/>
  <c r="BB2260" i="3"/>
  <c r="BI2259" i="3"/>
  <c r="AS2259" i="3"/>
  <c r="AC2259" i="3"/>
  <c r="M2259" i="3"/>
  <c r="BG2258" i="3"/>
  <c r="AQ2258" i="3"/>
  <c r="P2258" i="3"/>
  <c r="T2258" i="3"/>
  <c r="X2258" i="3"/>
  <c r="AB2258" i="3"/>
  <c r="AF2258" i="3"/>
  <c r="AJ2258" i="3"/>
  <c r="AN2258" i="3"/>
  <c r="AR2258" i="3"/>
  <c r="AV2258" i="3"/>
  <c r="AZ2258" i="3"/>
  <c r="BD2258" i="3"/>
  <c r="BH2258" i="3"/>
  <c r="M2258" i="3"/>
  <c r="Q2258" i="3"/>
  <c r="U2258" i="3"/>
  <c r="Y2258" i="3"/>
  <c r="AC2258" i="3"/>
  <c r="AG2258" i="3"/>
  <c r="AK2258" i="3"/>
  <c r="AO2258" i="3"/>
  <c r="AS2258" i="3"/>
  <c r="AW2258" i="3"/>
  <c r="BA2258" i="3"/>
  <c r="BE2258" i="3"/>
  <c r="BI2258" i="3"/>
  <c r="N2258" i="3"/>
  <c r="R2258" i="3"/>
  <c r="V2258" i="3"/>
  <c r="Z2258" i="3"/>
  <c r="AD2258" i="3"/>
  <c r="AH2258" i="3"/>
  <c r="AL2258" i="3"/>
  <c r="AP2258" i="3"/>
  <c r="AT2258" i="3"/>
  <c r="AX2258" i="3"/>
  <c r="BB2258" i="3"/>
  <c r="BF2258" i="3"/>
  <c r="M2257" i="3"/>
  <c r="P2256" i="3"/>
  <c r="T2256" i="3"/>
  <c r="X2256" i="3"/>
  <c r="AB2256" i="3"/>
  <c r="AF2256" i="3"/>
  <c r="AJ2256" i="3"/>
  <c r="AN2256" i="3"/>
  <c r="AR2256" i="3"/>
  <c r="AV2256" i="3"/>
  <c r="AZ2256" i="3"/>
  <c r="BD2256" i="3"/>
  <c r="BH2256" i="3"/>
  <c r="M2256" i="3"/>
  <c r="Q2256" i="3"/>
  <c r="U2256" i="3"/>
  <c r="Y2256" i="3"/>
  <c r="AC2256" i="3"/>
  <c r="AG2256" i="3"/>
  <c r="AK2256" i="3"/>
  <c r="AO2256" i="3"/>
  <c r="AS2256" i="3"/>
  <c r="AW2256" i="3"/>
  <c r="BA2256" i="3"/>
  <c r="BE2256" i="3"/>
  <c r="BI2256" i="3"/>
  <c r="N2256" i="3"/>
  <c r="R2256" i="3"/>
  <c r="V2256" i="3"/>
  <c r="Z2256" i="3"/>
  <c r="AD2256" i="3"/>
  <c r="AH2256" i="3"/>
  <c r="AL2256" i="3"/>
  <c r="AP2256" i="3"/>
  <c r="AT2256" i="3"/>
  <c r="AX2256" i="3"/>
  <c r="BB2256" i="3"/>
  <c r="BF2256" i="3"/>
  <c r="AC2255" i="3"/>
  <c r="P2254" i="3"/>
  <c r="T2254" i="3"/>
  <c r="X2254" i="3"/>
  <c r="AB2254" i="3"/>
  <c r="AF2254" i="3"/>
  <c r="AJ2254" i="3"/>
  <c r="AN2254" i="3"/>
  <c r="AR2254" i="3"/>
  <c r="AV2254" i="3"/>
  <c r="AZ2254" i="3"/>
  <c r="BD2254" i="3"/>
  <c r="BH2254" i="3"/>
  <c r="M2254" i="3"/>
  <c r="Q2254" i="3"/>
  <c r="U2254" i="3"/>
  <c r="Y2254" i="3"/>
  <c r="AC2254" i="3"/>
  <c r="AG2254" i="3"/>
  <c r="AK2254" i="3"/>
  <c r="AO2254" i="3"/>
  <c r="AS2254" i="3"/>
  <c r="AW2254" i="3"/>
  <c r="BA2254" i="3"/>
  <c r="BE2254" i="3"/>
  <c r="BI2254" i="3"/>
  <c r="N2254" i="3"/>
  <c r="R2254" i="3"/>
  <c r="V2254" i="3"/>
  <c r="Z2254" i="3"/>
  <c r="AD2254" i="3"/>
  <c r="AH2254" i="3"/>
  <c r="AL2254" i="3"/>
  <c r="AP2254" i="3"/>
  <c r="AT2254" i="3"/>
  <c r="AX2254" i="3"/>
  <c r="BB2254" i="3"/>
  <c r="BF2254" i="3"/>
  <c r="X2252" i="3"/>
  <c r="AN2252" i="3"/>
  <c r="BD2252" i="3"/>
  <c r="U2252" i="3"/>
  <c r="AK2252" i="3"/>
  <c r="BA2252" i="3"/>
  <c r="R2252" i="3"/>
  <c r="AH2252" i="3"/>
  <c r="AX2252" i="3"/>
  <c r="T2250" i="3"/>
  <c r="AJ2250" i="3"/>
  <c r="AZ2250" i="3"/>
  <c r="Q2250" i="3"/>
  <c r="AC2250" i="3"/>
  <c r="AG2250" i="3"/>
  <c r="AS2250" i="3"/>
  <c r="AW2250" i="3"/>
  <c r="BI2250" i="3"/>
  <c r="N2250" i="3"/>
  <c r="Z2250" i="3"/>
  <c r="AD2250" i="3"/>
  <c r="AP2250" i="3"/>
  <c r="AT2250" i="3"/>
  <c r="BF2250" i="3"/>
  <c r="P2248" i="3"/>
  <c r="T2248" i="3"/>
  <c r="X2248" i="3"/>
  <c r="AB2248" i="3"/>
  <c r="AF2248" i="3"/>
  <c r="AJ2248" i="3"/>
  <c r="AN2248" i="3"/>
  <c r="AR2248" i="3"/>
  <c r="AV2248" i="3"/>
  <c r="AZ2248" i="3"/>
  <c r="BD2248" i="3"/>
  <c r="BH2248" i="3"/>
  <c r="M2248" i="3"/>
  <c r="Q2248" i="3"/>
  <c r="U2248" i="3"/>
  <c r="Y2248" i="3"/>
  <c r="AC2248" i="3"/>
  <c r="AG2248" i="3"/>
  <c r="AK2248" i="3"/>
  <c r="AO2248" i="3"/>
  <c r="AS2248" i="3"/>
  <c r="AW2248" i="3"/>
  <c r="BA2248" i="3"/>
  <c r="BE2248" i="3"/>
  <c r="BI2248" i="3"/>
  <c r="N2248" i="3"/>
  <c r="R2248" i="3"/>
  <c r="V2248" i="3"/>
  <c r="Z2248" i="3"/>
  <c r="AD2248" i="3"/>
  <c r="AH2248" i="3"/>
  <c r="AL2248" i="3"/>
  <c r="AP2248" i="3"/>
  <c r="AT2248" i="3"/>
  <c r="AX2248" i="3"/>
  <c r="BB2248" i="3"/>
  <c r="BF2248" i="3"/>
  <c r="X2246" i="3"/>
  <c r="AB2246" i="3"/>
  <c r="AN2246" i="3"/>
  <c r="AR2246" i="3"/>
  <c r="BD2246" i="3"/>
  <c r="BH2246" i="3"/>
  <c r="U2246" i="3"/>
  <c r="Y2246" i="3"/>
  <c r="AK2246" i="3"/>
  <c r="AO2246" i="3"/>
  <c r="BA2246" i="3"/>
  <c r="BE2246" i="3"/>
  <c r="R2246" i="3"/>
  <c r="V2246" i="3"/>
  <c r="AH2246" i="3"/>
  <c r="AL2246" i="3"/>
  <c r="AX2246" i="3"/>
  <c r="BB2246" i="3"/>
  <c r="N2243" i="3"/>
  <c r="R2243" i="3"/>
  <c r="V2243" i="3"/>
  <c r="Z2243" i="3"/>
  <c r="AD2243" i="3"/>
  <c r="AH2243" i="3"/>
  <c r="AL2243" i="3"/>
  <c r="AP2243" i="3"/>
  <c r="AT2243" i="3"/>
  <c r="AX2243" i="3"/>
  <c r="BB2243" i="3"/>
  <c r="BF2243" i="3"/>
  <c r="Q2243" i="3"/>
  <c r="W2243" i="3"/>
  <c r="AB2243" i="3"/>
  <c r="AG2243" i="3"/>
  <c r="AM2243" i="3"/>
  <c r="AR2243" i="3"/>
  <c r="AW2243" i="3"/>
  <c r="BC2243" i="3"/>
  <c r="BH2243" i="3"/>
  <c r="M2243" i="3"/>
  <c r="S2243" i="3"/>
  <c r="X2243" i="3"/>
  <c r="AC2243" i="3"/>
  <c r="AI2243" i="3"/>
  <c r="AN2243" i="3"/>
  <c r="AS2243" i="3"/>
  <c r="AY2243" i="3"/>
  <c r="BD2243" i="3"/>
  <c r="BI2243" i="3"/>
  <c r="O2243" i="3"/>
  <c r="T2243" i="3"/>
  <c r="Y2243" i="3"/>
  <c r="AE2243" i="3"/>
  <c r="AJ2243" i="3"/>
  <c r="AO2243" i="3"/>
  <c r="AU2243" i="3"/>
  <c r="AZ2243" i="3"/>
  <c r="BE2243" i="3"/>
  <c r="AF2239" i="3"/>
  <c r="AV2239" i="3"/>
  <c r="AZ2239" i="3"/>
  <c r="M2234" i="3"/>
  <c r="Q2234" i="3"/>
  <c r="U2234" i="3"/>
  <c r="Y2234" i="3"/>
  <c r="AC2234" i="3"/>
  <c r="AG2234" i="3"/>
  <c r="AK2234" i="3"/>
  <c r="AO2234" i="3"/>
  <c r="AS2234" i="3"/>
  <c r="AW2234" i="3"/>
  <c r="BA2234" i="3"/>
  <c r="BE2234" i="3"/>
  <c r="BI2234" i="3"/>
  <c r="O2234" i="3"/>
  <c r="S2234" i="3"/>
  <c r="W2234" i="3"/>
  <c r="AA2234" i="3"/>
  <c r="AE2234" i="3"/>
  <c r="AI2234" i="3"/>
  <c r="AM2234" i="3"/>
  <c r="AQ2234" i="3"/>
  <c r="AU2234" i="3"/>
  <c r="AY2234" i="3"/>
  <c r="BC2234" i="3"/>
  <c r="BG2234" i="3"/>
  <c r="R2234" i="3"/>
  <c r="Z2234" i="3"/>
  <c r="AH2234" i="3"/>
  <c r="AP2234" i="3"/>
  <c r="AX2234" i="3"/>
  <c r="BF2234" i="3"/>
  <c r="T2234" i="3"/>
  <c r="AB2234" i="3"/>
  <c r="AJ2234" i="3"/>
  <c r="AR2234" i="3"/>
  <c r="AZ2234" i="3"/>
  <c r="BH2234" i="3"/>
  <c r="N2234" i="3"/>
  <c r="V2234" i="3"/>
  <c r="AD2234" i="3"/>
  <c r="AL2234" i="3"/>
  <c r="AT2234" i="3"/>
  <c r="BB2234" i="3"/>
  <c r="AN2234" i="3"/>
  <c r="P2234" i="3"/>
  <c r="AV2234" i="3"/>
  <c r="X2234" i="3"/>
  <c r="BD2234" i="3"/>
  <c r="BE2263" i="3"/>
  <c r="AO2263" i="3"/>
  <c r="BC2262" i="3"/>
  <c r="AM2262" i="3"/>
  <c r="W2262" i="3"/>
  <c r="BE2261" i="3"/>
  <c r="AO2261" i="3"/>
  <c r="BC2260" i="3"/>
  <c r="AM2260" i="3"/>
  <c r="BE2259" i="3"/>
  <c r="AO2259" i="3"/>
  <c r="BC2258" i="3"/>
  <c r="AM2258" i="3"/>
  <c r="W2258" i="3"/>
  <c r="BE2257" i="3"/>
  <c r="N2263" i="3"/>
  <c r="R2263" i="3"/>
  <c r="V2263" i="3"/>
  <c r="Z2263" i="3"/>
  <c r="AD2263" i="3"/>
  <c r="AH2263" i="3"/>
  <c r="AL2263" i="3"/>
  <c r="AP2263" i="3"/>
  <c r="AT2263" i="3"/>
  <c r="AX2263" i="3"/>
  <c r="BB2263" i="3"/>
  <c r="BF2263" i="3"/>
  <c r="O2263" i="3"/>
  <c r="S2263" i="3"/>
  <c r="W2263" i="3"/>
  <c r="AA2263" i="3"/>
  <c r="AE2263" i="3"/>
  <c r="AI2263" i="3"/>
  <c r="AM2263" i="3"/>
  <c r="AQ2263" i="3"/>
  <c r="AU2263" i="3"/>
  <c r="AY2263" i="3"/>
  <c r="BC2263" i="3"/>
  <c r="BG2263" i="3"/>
  <c r="P2263" i="3"/>
  <c r="T2263" i="3"/>
  <c r="X2263" i="3"/>
  <c r="AB2263" i="3"/>
  <c r="AF2263" i="3"/>
  <c r="AJ2263" i="3"/>
  <c r="AN2263" i="3"/>
  <c r="AR2263" i="3"/>
  <c r="AV2263" i="3"/>
  <c r="AZ2263" i="3"/>
  <c r="BD2263" i="3"/>
  <c r="BH2263" i="3"/>
  <c r="N2261" i="3"/>
  <c r="R2261" i="3"/>
  <c r="V2261" i="3"/>
  <c r="Z2261" i="3"/>
  <c r="AD2261" i="3"/>
  <c r="AH2261" i="3"/>
  <c r="AL2261" i="3"/>
  <c r="AP2261" i="3"/>
  <c r="AT2261" i="3"/>
  <c r="AX2261" i="3"/>
  <c r="BB2261" i="3"/>
  <c r="BF2261" i="3"/>
  <c r="O2261" i="3"/>
  <c r="S2261" i="3"/>
  <c r="W2261" i="3"/>
  <c r="AA2261" i="3"/>
  <c r="AE2261" i="3"/>
  <c r="AI2261" i="3"/>
  <c r="AM2261" i="3"/>
  <c r="AQ2261" i="3"/>
  <c r="AU2261" i="3"/>
  <c r="AY2261" i="3"/>
  <c r="BC2261" i="3"/>
  <c r="BG2261" i="3"/>
  <c r="P2261" i="3"/>
  <c r="T2261" i="3"/>
  <c r="X2261" i="3"/>
  <c r="AB2261" i="3"/>
  <c r="AF2261" i="3"/>
  <c r="AJ2261" i="3"/>
  <c r="AN2261" i="3"/>
  <c r="AR2261" i="3"/>
  <c r="AV2261" i="3"/>
  <c r="AZ2261" i="3"/>
  <c r="BD2261" i="3"/>
  <c r="BH2261" i="3"/>
  <c r="N2259" i="3"/>
  <c r="R2259" i="3"/>
  <c r="V2259" i="3"/>
  <c r="Z2259" i="3"/>
  <c r="AD2259" i="3"/>
  <c r="AH2259" i="3"/>
  <c r="AL2259" i="3"/>
  <c r="AP2259" i="3"/>
  <c r="AT2259" i="3"/>
  <c r="AX2259" i="3"/>
  <c r="BB2259" i="3"/>
  <c r="BF2259" i="3"/>
  <c r="O2259" i="3"/>
  <c r="S2259" i="3"/>
  <c r="W2259" i="3"/>
  <c r="AA2259" i="3"/>
  <c r="AE2259" i="3"/>
  <c r="AI2259" i="3"/>
  <c r="AM2259" i="3"/>
  <c r="AQ2259" i="3"/>
  <c r="AU2259" i="3"/>
  <c r="AY2259" i="3"/>
  <c r="BC2259" i="3"/>
  <c r="BG2259" i="3"/>
  <c r="P2259" i="3"/>
  <c r="T2259" i="3"/>
  <c r="X2259" i="3"/>
  <c r="AB2259" i="3"/>
  <c r="AF2259" i="3"/>
  <c r="AJ2259" i="3"/>
  <c r="AN2259" i="3"/>
  <c r="AR2259" i="3"/>
  <c r="AV2259" i="3"/>
  <c r="AZ2259" i="3"/>
  <c r="BD2259" i="3"/>
  <c r="BH2259" i="3"/>
  <c r="N2257" i="3"/>
  <c r="Z2257" i="3"/>
  <c r="AD2257" i="3"/>
  <c r="AP2257" i="3"/>
  <c r="AT2257" i="3"/>
  <c r="BF2257" i="3"/>
  <c r="O2257" i="3"/>
  <c r="AA2257" i="3"/>
  <c r="AE2257" i="3"/>
  <c r="AQ2257" i="3"/>
  <c r="AU2257" i="3"/>
  <c r="BG2257" i="3"/>
  <c r="P2257" i="3"/>
  <c r="AB2257" i="3"/>
  <c r="AF2257" i="3"/>
  <c r="AR2257" i="3"/>
  <c r="AV2257" i="3"/>
  <c r="BH2257" i="3"/>
  <c r="AY2256" i="3"/>
  <c r="AI2256" i="3"/>
  <c r="S2256" i="3"/>
  <c r="N2255" i="3"/>
  <c r="R2255" i="3"/>
  <c r="AD2255" i="3"/>
  <c r="AH2255" i="3"/>
  <c r="AT2255" i="3"/>
  <c r="AX2255" i="3"/>
  <c r="O2255" i="3"/>
  <c r="S2255" i="3"/>
  <c r="AE2255" i="3"/>
  <c r="AI2255" i="3"/>
  <c r="AU2255" i="3"/>
  <c r="AY2255" i="3"/>
  <c r="P2255" i="3"/>
  <c r="T2255" i="3"/>
  <c r="AF2255" i="3"/>
  <c r="AJ2255" i="3"/>
  <c r="AV2255" i="3"/>
  <c r="AZ2255" i="3"/>
  <c r="AY2254" i="3"/>
  <c r="AI2254" i="3"/>
  <c r="S2254" i="3"/>
  <c r="N2253" i="3"/>
  <c r="R2253" i="3"/>
  <c r="V2253" i="3"/>
  <c r="Z2253" i="3"/>
  <c r="AD2253" i="3"/>
  <c r="AH2253" i="3"/>
  <c r="AL2253" i="3"/>
  <c r="AP2253" i="3"/>
  <c r="AT2253" i="3"/>
  <c r="AX2253" i="3"/>
  <c r="BB2253" i="3"/>
  <c r="BF2253" i="3"/>
  <c r="O2253" i="3"/>
  <c r="S2253" i="3"/>
  <c r="W2253" i="3"/>
  <c r="AA2253" i="3"/>
  <c r="AE2253" i="3"/>
  <c r="AI2253" i="3"/>
  <c r="AM2253" i="3"/>
  <c r="AQ2253" i="3"/>
  <c r="AU2253" i="3"/>
  <c r="AY2253" i="3"/>
  <c r="BC2253" i="3"/>
  <c r="BG2253" i="3"/>
  <c r="P2253" i="3"/>
  <c r="T2253" i="3"/>
  <c r="X2253" i="3"/>
  <c r="AB2253" i="3"/>
  <c r="AF2253" i="3"/>
  <c r="AJ2253" i="3"/>
  <c r="AN2253" i="3"/>
  <c r="AR2253" i="3"/>
  <c r="AV2253" i="3"/>
  <c r="AZ2253" i="3"/>
  <c r="BD2253" i="3"/>
  <c r="BH2253" i="3"/>
  <c r="AI2252" i="3"/>
  <c r="S2252" i="3"/>
  <c r="N2251" i="3"/>
  <c r="R2251" i="3"/>
  <c r="V2251" i="3"/>
  <c r="Z2251" i="3"/>
  <c r="AD2251" i="3"/>
  <c r="AH2251" i="3"/>
  <c r="AL2251" i="3"/>
  <c r="AP2251" i="3"/>
  <c r="AT2251" i="3"/>
  <c r="AX2251" i="3"/>
  <c r="BB2251" i="3"/>
  <c r="BF2251" i="3"/>
  <c r="O2251" i="3"/>
  <c r="S2251" i="3"/>
  <c r="W2251" i="3"/>
  <c r="AA2251" i="3"/>
  <c r="AE2251" i="3"/>
  <c r="AI2251" i="3"/>
  <c r="AM2251" i="3"/>
  <c r="AQ2251" i="3"/>
  <c r="AU2251" i="3"/>
  <c r="AY2251" i="3"/>
  <c r="BC2251" i="3"/>
  <c r="BG2251" i="3"/>
  <c r="P2251" i="3"/>
  <c r="T2251" i="3"/>
  <c r="X2251" i="3"/>
  <c r="AB2251" i="3"/>
  <c r="AF2251" i="3"/>
  <c r="AJ2251" i="3"/>
  <c r="AN2251" i="3"/>
  <c r="AR2251" i="3"/>
  <c r="AV2251" i="3"/>
  <c r="AZ2251" i="3"/>
  <c r="BD2251" i="3"/>
  <c r="BH2251" i="3"/>
  <c r="S2250" i="3"/>
  <c r="N2249" i="3"/>
  <c r="R2249" i="3"/>
  <c r="V2249" i="3"/>
  <c r="Z2249" i="3"/>
  <c r="AD2249" i="3"/>
  <c r="AH2249" i="3"/>
  <c r="AL2249" i="3"/>
  <c r="AP2249" i="3"/>
  <c r="AT2249" i="3"/>
  <c r="AX2249" i="3"/>
  <c r="BB2249" i="3"/>
  <c r="BF2249" i="3"/>
  <c r="O2249" i="3"/>
  <c r="S2249" i="3"/>
  <c r="W2249" i="3"/>
  <c r="AA2249" i="3"/>
  <c r="AE2249" i="3"/>
  <c r="AI2249" i="3"/>
  <c r="AM2249" i="3"/>
  <c r="AQ2249" i="3"/>
  <c r="AU2249" i="3"/>
  <c r="AY2249" i="3"/>
  <c r="BC2249" i="3"/>
  <c r="BG2249" i="3"/>
  <c r="P2249" i="3"/>
  <c r="T2249" i="3"/>
  <c r="X2249" i="3"/>
  <c r="AB2249" i="3"/>
  <c r="AF2249" i="3"/>
  <c r="AJ2249" i="3"/>
  <c r="AN2249" i="3"/>
  <c r="AR2249" i="3"/>
  <c r="AV2249" i="3"/>
  <c r="AZ2249" i="3"/>
  <c r="BD2249" i="3"/>
  <c r="BH2249" i="3"/>
  <c r="AY2248" i="3"/>
  <c r="AI2248" i="3"/>
  <c r="S2248" i="3"/>
  <c r="N2247" i="3"/>
  <c r="R2247" i="3"/>
  <c r="V2247" i="3"/>
  <c r="Z2247" i="3"/>
  <c r="AD2247" i="3"/>
  <c r="AH2247" i="3"/>
  <c r="AL2247" i="3"/>
  <c r="AP2247" i="3"/>
  <c r="AT2247" i="3"/>
  <c r="AX2247" i="3"/>
  <c r="BB2247" i="3"/>
  <c r="BF2247" i="3"/>
  <c r="O2247" i="3"/>
  <c r="S2247" i="3"/>
  <c r="W2247" i="3"/>
  <c r="AA2247" i="3"/>
  <c r="AE2247" i="3"/>
  <c r="AI2247" i="3"/>
  <c r="AM2247" i="3"/>
  <c r="AQ2247" i="3"/>
  <c r="AU2247" i="3"/>
  <c r="AY2247" i="3"/>
  <c r="BC2247" i="3"/>
  <c r="BG2247" i="3"/>
  <c r="P2247" i="3"/>
  <c r="T2247" i="3"/>
  <c r="X2247" i="3"/>
  <c r="AB2247" i="3"/>
  <c r="AF2247" i="3"/>
  <c r="AJ2247" i="3"/>
  <c r="AN2247" i="3"/>
  <c r="AR2247" i="3"/>
  <c r="AV2247" i="3"/>
  <c r="AZ2247" i="3"/>
  <c r="BD2247" i="3"/>
  <c r="BH2247" i="3"/>
  <c r="AY2246" i="3"/>
  <c r="AI2246" i="3"/>
  <c r="N2245" i="3"/>
  <c r="R2245" i="3"/>
  <c r="V2245" i="3"/>
  <c r="Z2245" i="3"/>
  <c r="AD2245" i="3"/>
  <c r="AH2245" i="3"/>
  <c r="AL2245" i="3"/>
  <c r="AP2245" i="3"/>
  <c r="AT2245" i="3"/>
  <c r="AX2245" i="3"/>
  <c r="BB2245" i="3"/>
  <c r="BF2245" i="3"/>
  <c r="O2245" i="3"/>
  <c r="S2245" i="3"/>
  <c r="W2245" i="3"/>
  <c r="AA2245" i="3"/>
  <c r="AE2245" i="3"/>
  <c r="AI2245" i="3"/>
  <c r="AM2245" i="3"/>
  <c r="AQ2245" i="3"/>
  <c r="AU2245" i="3"/>
  <c r="AY2245" i="3"/>
  <c r="BC2245" i="3"/>
  <c r="BG2245" i="3"/>
  <c r="P2245" i="3"/>
  <c r="T2245" i="3"/>
  <c r="X2245" i="3"/>
  <c r="AB2245" i="3"/>
  <c r="AF2245" i="3"/>
  <c r="AJ2245" i="3"/>
  <c r="AN2245" i="3"/>
  <c r="AR2245" i="3"/>
  <c r="AV2245" i="3"/>
  <c r="AZ2245" i="3"/>
  <c r="BD2245" i="3"/>
  <c r="BH2245" i="3"/>
  <c r="AQ2243" i="3"/>
  <c r="U2243" i="3"/>
  <c r="P2241" i="3"/>
  <c r="AV2241" i="3"/>
  <c r="T2241" i="3"/>
  <c r="AJ2241" i="3"/>
  <c r="P2237" i="3"/>
  <c r="AF2237" i="3"/>
  <c r="AV2237" i="3"/>
  <c r="T2237" i="3"/>
  <c r="AJ2237" i="3"/>
  <c r="AZ2237" i="3"/>
  <c r="AF2234" i="3"/>
  <c r="M2230" i="3"/>
  <c r="Q2230" i="3"/>
  <c r="U2230" i="3"/>
  <c r="Y2230" i="3"/>
  <c r="AC2230" i="3"/>
  <c r="AG2230" i="3"/>
  <c r="AK2230" i="3"/>
  <c r="AO2230" i="3"/>
  <c r="AS2230" i="3"/>
  <c r="AW2230" i="3"/>
  <c r="BA2230" i="3"/>
  <c r="BE2230" i="3"/>
  <c r="BI2230" i="3"/>
  <c r="N2230" i="3"/>
  <c r="R2230" i="3"/>
  <c r="V2230" i="3"/>
  <c r="Z2230" i="3"/>
  <c r="AD2230" i="3"/>
  <c r="AH2230" i="3"/>
  <c r="AL2230" i="3"/>
  <c r="AP2230" i="3"/>
  <c r="AT2230" i="3"/>
  <c r="AX2230" i="3"/>
  <c r="BB2230" i="3"/>
  <c r="BF2230" i="3"/>
  <c r="O2230" i="3"/>
  <c r="S2230" i="3"/>
  <c r="W2230" i="3"/>
  <c r="AA2230" i="3"/>
  <c r="AE2230" i="3"/>
  <c r="AI2230" i="3"/>
  <c r="AM2230" i="3"/>
  <c r="AQ2230" i="3"/>
  <c r="AU2230" i="3"/>
  <c r="AY2230" i="3"/>
  <c r="BC2230" i="3"/>
  <c r="BG2230" i="3"/>
  <c r="X2230" i="3"/>
  <c r="AN2230" i="3"/>
  <c r="BD2230" i="3"/>
  <c r="AB2230" i="3"/>
  <c r="AR2230" i="3"/>
  <c r="BH2230" i="3"/>
  <c r="P2230" i="3"/>
  <c r="AF2230" i="3"/>
  <c r="AV2230" i="3"/>
  <c r="AZ2230" i="3"/>
  <c r="T2230" i="3"/>
  <c r="L2242" i="3"/>
  <c r="AQ2242" i="3" s="1"/>
  <c r="M2241" i="3"/>
  <c r="Q2241" i="3"/>
  <c r="U2241" i="3"/>
  <c r="Y2241" i="3"/>
  <c r="AC2241" i="3"/>
  <c r="AG2241" i="3"/>
  <c r="AK2241" i="3"/>
  <c r="AO2241" i="3"/>
  <c r="AS2241" i="3"/>
  <c r="AW2241" i="3"/>
  <c r="BA2241" i="3"/>
  <c r="BE2241" i="3"/>
  <c r="BI2241" i="3"/>
  <c r="N2241" i="3"/>
  <c r="R2241" i="3"/>
  <c r="V2241" i="3"/>
  <c r="Z2241" i="3"/>
  <c r="AD2241" i="3"/>
  <c r="AH2241" i="3"/>
  <c r="AL2241" i="3"/>
  <c r="AP2241" i="3"/>
  <c r="AT2241" i="3"/>
  <c r="AX2241" i="3"/>
  <c r="BB2241" i="3"/>
  <c r="BF2241" i="3"/>
  <c r="O2241" i="3"/>
  <c r="S2241" i="3"/>
  <c r="W2241" i="3"/>
  <c r="AA2241" i="3"/>
  <c r="AE2241" i="3"/>
  <c r="AI2241" i="3"/>
  <c r="AM2241" i="3"/>
  <c r="AQ2241" i="3"/>
  <c r="AU2241" i="3"/>
  <c r="AY2241" i="3"/>
  <c r="BC2241" i="3"/>
  <c r="BG2241" i="3"/>
  <c r="L2240" i="3"/>
  <c r="AP2240" i="3" s="1"/>
  <c r="M2239" i="3"/>
  <c r="Q2239" i="3"/>
  <c r="U2239" i="3"/>
  <c r="Y2239" i="3"/>
  <c r="AC2239" i="3"/>
  <c r="AG2239" i="3"/>
  <c r="AK2239" i="3"/>
  <c r="AO2239" i="3"/>
  <c r="AS2239" i="3"/>
  <c r="AW2239" i="3"/>
  <c r="BA2239" i="3"/>
  <c r="BE2239" i="3"/>
  <c r="BI2239" i="3"/>
  <c r="N2239" i="3"/>
  <c r="R2239" i="3"/>
  <c r="V2239" i="3"/>
  <c r="Z2239" i="3"/>
  <c r="AD2239" i="3"/>
  <c r="AH2239" i="3"/>
  <c r="AL2239" i="3"/>
  <c r="AP2239" i="3"/>
  <c r="AT2239" i="3"/>
  <c r="AX2239" i="3"/>
  <c r="BB2239" i="3"/>
  <c r="BF2239" i="3"/>
  <c r="O2239" i="3"/>
  <c r="S2239" i="3"/>
  <c r="W2239" i="3"/>
  <c r="AA2239" i="3"/>
  <c r="AE2239" i="3"/>
  <c r="AI2239" i="3"/>
  <c r="AM2239" i="3"/>
  <c r="AQ2239" i="3"/>
  <c r="AU2239" i="3"/>
  <c r="AY2239" i="3"/>
  <c r="BC2239" i="3"/>
  <c r="BG2239" i="3"/>
  <c r="L2238" i="3"/>
  <c r="W2238" i="3" s="1"/>
  <c r="M2237" i="3"/>
  <c r="Q2237" i="3"/>
  <c r="U2237" i="3"/>
  <c r="Y2237" i="3"/>
  <c r="AC2237" i="3"/>
  <c r="AG2237" i="3"/>
  <c r="AK2237" i="3"/>
  <c r="AO2237" i="3"/>
  <c r="AS2237" i="3"/>
  <c r="AW2237" i="3"/>
  <c r="BA2237" i="3"/>
  <c r="BE2237" i="3"/>
  <c r="BI2237" i="3"/>
  <c r="N2237" i="3"/>
  <c r="R2237" i="3"/>
  <c r="V2237" i="3"/>
  <c r="Z2237" i="3"/>
  <c r="AD2237" i="3"/>
  <c r="AH2237" i="3"/>
  <c r="AL2237" i="3"/>
  <c r="AP2237" i="3"/>
  <c r="AT2237" i="3"/>
  <c r="AX2237" i="3"/>
  <c r="BB2237" i="3"/>
  <c r="BF2237" i="3"/>
  <c r="O2237" i="3"/>
  <c r="S2237" i="3"/>
  <c r="W2237" i="3"/>
  <c r="AA2237" i="3"/>
  <c r="AE2237" i="3"/>
  <c r="AI2237" i="3"/>
  <c r="AM2237" i="3"/>
  <c r="AQ2237" i="3"/>
  <c r="AU2237" i="3"/>
  <c r="AY2237" i="3"/>
  <c r="BC2237" i="3"/>
  <c r="BG2237" i="3"/>
  <c r="L2236" i="3"/>
  <c r="AP2236" i="3" s="1"/>
  <c r="N2235" i="3"/>
  <c r="V2235" i="3"/>
  <c r="AD2235" i="3"/>
  <c r="AL2235" i="3"/>
  <c r="AT2235" i="3"/>
  <c r="BB2235" i="3"/>
  <c r="BG2235" i="3"/>
  <c r="R2235" i="3"/>
  <c r="Z2235" i="3"/>
  <c r="AH2235" i="3"/>
  <c r="AP2235" i="3"/>
  <c r="AX2235" i="3"/>
  <c r="BD2235" i="3"/>
  <c r="M2228" i="3"/>
  <c r="Q2228" i="3"/>
  <c r="U2228" i="3"/>
  <c r="Y2228" i="3"/>
  <c r="AC2228" i="3"/>
  <c r="AG2228" i="3"/>
  <c r="AK2228" i="3"/>
  <c r="AO2228" i="3"/>
  <c r="AS2228" i="3"/>
  <c r="AW2228" i="3"/>
  <c r="BA2228" i="3"/>
  <c r="BE2228" i="3"/>
  <c r="BI2228" i="3"/>
  <c r="N2228" i="3"/>
  <c r="R2228" i="3"/>
  <c r="V2228" i="3"/>
  <c r="Z2228" i="3"/>
  <c r="AD2228" i="3"/>
  <c r="AH2228" i="3"/>
  <c r="AL2228" i="3"/>
  <c r="AP2228" i="3"/>
  <c r="AT2228" i="3"/>
  <c r="AX2228" i="3"/>
  <c r="BB2228" i="3"/>
  <c r="BF2228" i="3"/>
  <c r="O2228" i="3"/>
  <c r="S2228" i="3"/>
  <c r="W2228" i="3"/>
  <c r="AA2228" i="3"/>
  <c r="AE2228" i="3"/>
  <c r="AI2228" i="3"/>
  <c r="AM2228" i="3"/>
  <c r="AQ2228" i="3"/>
  <c r="AU2228" i="3"/>
  <c r="AY2228" i="3"/>
  <c r="BC2228" i="3"/>
  <c r="BG2228" i="3"/>
  <c r="X2228" i="3"/>
  <c r="AN2228" i="3"/>
  <c r="BD2228" i="3"/>
  <c r="AB2228" i="3"/>
  <c r="AR2228" i="3"/>
  <c r="BH2228" i="3"/>
  <c r="P2228" i="3"/>
  <c r="AF2228" i="3"/>
  <c r="AV2228" i="3"/>
  <c r="AJ2235" i="3"/>
  <c r="M2232" i="3"/>
  <c r="Q2232" i="3"/>
  <c r="U2232" i="3"/>
  <c r="Y2232" i="3"/>
  <c r="AC2232" i="3"/>
  <c r="AG2232" i="3"/>
  <c r="AK2232" i="3"/>
  <c r="AO2232" i="3"/>
  <c r="AS2232" i="3"/>
  <c r="AW2232" i="3"/>
  <c r="BA2232" i="3"/>
  <c r="BE2232" i="3"/>
  <c r="BI2232" i="3"/>
  <c r="O2232" i="3"/>
  <c r="S2232" i="3"/>
  <c r="W2232" i="3"/>
  <c r="AA2232" i="3"/>
  <c r="AE2232" i="3"/>
  <c r="AI2232" i="3"/>
  <c r="AM2232" i="3"/>
  <c r="AQ2232" i="3"/>
  <c r="AU2232" i="3"/>
  <c r="AY2232" i="3"/>
  <c r="BC2232" i="3"/>
  <c r="BG2232" i="3"/>
  <c r="R2232" i="3"/>
  <c r="Z2232" i="3"/>
  <c r="AH2232" i="3"/>
  <c r="AP2232" i="3"/>
  <c r="AX2232" i="3"/>
  <c r="BF2232" i="3"/>
  <c r="T2232" i="3"/>
  <c r="AB2232" i="3"/>
  <c r="AJ2232" i="3"/>
  <c r="AR2232" i="3"/>
  <c r="AZ2232" i="3"/>
  <c r="BH2232" i="3"/>
  <c r="N2232" i="3"/>
  <c r="V2232" i="3"/>
  <c r="AD2232" i="3"/>
  <c r="AL2232" i="3"/>
  <c r="AT2232" i="3"/>
  <c r="BB2232" i="3"/>
  <c r="T2228" i="3"/>
  <c r="BH2241" i="3"/>
  <c r="AR2241" i="3"/>
  <c r="AB2241" i="3"/>
  <c r="BH2239" i="3"/>
  <c r="AR2239" i="3"/>
  <c r="AB2239" i="3"/>
  <c r="BH2237" i="3"/>
  <c r="AR2237" i="3"/>
  <c r="AB2237" i="3"/>
  <c r="BF2235" i="3"/>
  <c r="AB2235" i="3"/>
  <c r="N2233" i="3"/>
  <c r="V2233" i="3"/>
  <c r="AD2233" i="3"/>
  <c r="AL2233" i="3"/>
  <c r="AT2233" i="3"/>
  <c r="BB2233" i="3"/>
  <c r="P2233" i="3"/>
  <c r="X2233" i="3"/>
  <c r="AF2233" i="3"/>
  <c r="AN2233" i="3"/>
  <c r="AV2233" i="3"/>
  <c r="BD2233" i="3"/>
  <c r="R2233" i="3"/>
  <c r="Z2233" i="3"/>
  <c r="AH2233" i="3"/>
  <c r="AP2233" i="3"/>
  <c r="AX2233" i="3"/>
  <c r="BF2233" i="3"/>
  <c r="BD2232" i="3"/>
  <c r="X2232" i="3"/>
  <c r="O2235" i="3"/>
  <c r="S2235" i="3"/>
  <c r="W2235" i="3"/>
  <c r="AA2235" i="3"/>
  <c r="AE2235" i="3"/>
  <c r="AI2235" i="3"/>
  <c r="AM2235" i="3"/>
  <c r="AQ2235" i="3"/>
  <c r="AU2235" i="3"/>
  <c r="AY2235" i="3"/>
  <c r="M2235" i="3"/>
  <c r="Q2235" i="3"/>
  <c r="U2235" i="3"/>
  <c r="Y2235" i="3"/>
  <c r="AC2235" i="3"/>
  <c r="AG2235" i="3"/>
  <c r="AK2235" i="3"/>
  <c r="AO2235" i="3"/>
  <c r="AS2235" i="3"/>
  <c r="AW2235" i="3"/>
  <c r="BA2235" i="3"/>
  <c r="BE2235" i="3"/>
  <c r="BI2235" i="3"/>
  <c r="O2233" i="3"/>
  <c r="S2233" i="3"/>
  <c r="W2233" i="3"/>
  <c r="AA2233" i="3"/>
  <c r="AE2233" i="3"/>
  <c r="AI2233" i="3"/>
  <c r="AM2233" i="3"/>
  <c r="AQ2233" i="3"/>
  <c r="AU2233" i="3"/>
  <c r="AY2233" i="3"/>
  <c r="BC2233" i="3"/>
  <c r="BG2233" i="3"/>
  <c r="M2233" i="3"/>
  <c r="Q2233" i="3"/>
  <c r="U2233" i="3"/>
  <c r="Y2233" i="3"/>
  <c r="AC2233" i="3"/>
  <c r="AG2233" i="3"/>
  <c r="AK2233" i="3"/>
  <c r="AO2233" i="3"/>
  <c r="AS2233" i="3"/>
  <c r="AW2233" i="3"/>
  <c r="BA2233" i="3"/>
  <c r="BE2233" i="3"/>
  <c r="BI2233" i="3"/>
  <c r="AX2231" i="3"/>
  <c r="AH2231" i="3"/>
  <c r="AX2229" i="3"/>
  <c r="AH2229" i="3"/>
  <c r="AX2227" i="3"/>
  <c r="AH2227" i="3"/>
  <c r="AV2226" i="3"/>
  <c r="AB2224" i="3"/>
  <c r="AB2222" i="3"/>
  <c r="AB2220" i="3"/>
  <c r="AB2218" i="3"/>
  <c r="BH2235" i="3"/>
  <c r="BC2235" i="3"/>
  <c r="AV2235" i="3"/>
  <c r="AN2235" i="3"/>
  <c r="AF2235" i="3"/>
  <c r="X2235" i="3"/>
  <c r="P2235" i="3"/>
  <c r="AT2231" i="3"/>
  <c r="AD2231" i="3"/>
  <c r="T2224" i="3"/>
  <c r="AJ2224" i="3"/>
  <c r="AZ2224" i="3"/>
  <c r="X2224" i="3"/>
  <c r="AN2224" i="3"/>
  <c r="BD2224" i="3"/>
  <c r="T2222" i="3"/>
  <c r="AJ2222" i="3"/>
  <c r="AZ2222" i="3"/>
  <c r="X2222" i="3"/>
  <c r="AN2222" i="3"/>
  <c r="BD2222" i="3"/>
  <c r="T2220" i="3"/>
  <c r="AJ2220" i="3"/>
  <c r="AZ2220" i="3"/>
  <c r="X2220" i="3"/>
  <c r="AN2220" i="3"/>
  <c r="BD2220" i="3"/>
  <c r="T2218" i="3"/>
  <c r="AJ2218" i="3"/>
  <c r="AZ2218" i="3"/>
  <c r="X2218" i="3"/>
  <c r="AN2218" i="3"/>
  <c r="BD2218" i="3"/>
  <c r="O2231" i="3"/>
  <c r="S2231" i="3"/>
  <c r="W2231" i="3"/>
  <c r="AA2231" i="3"/>
  <c r="AE2231" i="3"/>
  <c r="AI2231" i="3"/>
  <c r="AM2231" i="3"/>
  <c r="AQ2231" i="3"/>
  <c r="AU2231" i="3"/>
  <c r="AY2231" i="3"/>
  <c r="BC2231" i="3"/>
  <c r="BG2231" i="3"/>
  <c r="P2231" i="3"/>
  <c r="T2231" i="3"/>
  <c r="X2231" i="3"/>
  <c r="AB2231" i="3"/>
  <c r="AF2231" i="3"/>
  <c r="AJ2231" i="3"/>
  <c r="AN2231" i="3"/>
  <c r="AR2231" i="3"/>
  <c r="AV2231" i="3"/>
  <c r="AZ2231" i="3"/>
  <c r="BD2231" i="3"/>
  <c r="BH2231" i="3"/>
  <c r="M2231" i="3"/>
  <c r="Q2231" i="3"/>
  <c r="U2231" i="3"/>
  <c r="Y2231" i="3"/>
  <c r="AC2231" i="3"/>
  <c r="AG2231" i="3"/>
  <c r="AK2231" i="3"/>
  <c r="AO2231" i="3"/>
  <c r="AS2231" i="3"/>
  <c r="AW2231" i="3"/>
  <c r="BA2231" i="3"/>
  <c r="BE2231" i="3"/>
  <c r="BI2231" i="3"/>
  <c r="O2229" i="3"/>
  <c r="S2229" i="3"/>
  <c r="W2229" i="3"/>
  <c r="AA2229" i="3"/>
  <c r="AE2229" i="3"/>
  <c r="AI2229" i="3"/>
  <c r="AM2229" i="3"/>
  <c r="AQ2229" i="3"/>
  <c r="AU2229" i="3"/>
  <c r="AY2229" i="3"/>
  <c r="BC2229" i="3"/>
  <c r="BG2229" i="3"/>
  <c r="P2229" i="3"/>
  <c r="T2229" i="3"/>
  <c r="X2229" i="3"/>
  <c r="AB2229" i="3"/>
  <c r="AF2229" i="3"/>
  <c r="AJ2229" i="3"/>
  <c r="AN2229" i="3"/>
  <c r="AR2229" i="3"/>
  <c r="AV2229" i="3"/>
  <c r="AZ2229" i="3"/>
  <c r="BD2229" i="3"/>
  <c r="BH2229" i="3"/>
  <c r="M2229" i="3"/>
  <c r="Q2229" i="3"/>
  <c r="U2229" i="3"/>
  <c r="Y2229" i="3"/>
  <c r="AC2229" i="3"/>
  <c r="AG2229" i="3"/>
  <c r="AK2229" i="3"/>
  <c r="AO2229" i="3"/>
  <c r="AS2229" i="3"/>
  <c r="AW2229" i="3"/>
  <c r="BA2229" i="3"/>
  <c r="BE2229" i="3"/>
  <c r="BI2229" i="3"/>
  <c r="O2227" i="3"/>
  <c r="S2227" i="3"/>
  <c r="W2227" i="3"/>
  <c r="AA2227" i="3"/>
  <c r="AE2227" i="3"/>
  <c r="AI2227" i="3"/>
  <c r="AM2227" i="3"/>
  <c r="AQ2227" i="3"/>
  <c r="AU2227" i="3"/>
  <c r="AY2227" i="3"/>
  <c r="BC2227" i="3"/>
  <c r="BG2227" i="3"/>
  <c r="P2227" i="3"/>
  <c r="T2227" i="3"/>
  <c r="X2227" i="3"/>
  <c r="AB2227" i="3"/>
  <c r="AF2227" i="3"/>
  <c r="AJ2227" i="3"/>
  <c r="AN2227" i="3"/>
  <c r="AR2227" i="3"/>
  <c r="AV2227" i="3"/>
  <c r="AZ2227" i="3"/>
  <c r="BD2227" i="3"/>
  <c r="BH2227" i="3"/>
  <c r="M2227" i="3"/>
  <c r="Q2227" i="3"/>
  <c r="U2227" i="3"/>
  <c r="Y2227" i="3"/>
  <c r="AC2227" i="3"/>
  <c r="AG2227" i="3"/>
  <c r="AK2227" i="3"/>
  <c r="AO2227" i="3"/>
  <c r="AS2227" i="3"/>
  <c r="AW2227" i="3"/>
  <c r="BA2227" i="3"/>
  <c r="BE2227" i="3"/>
  <c r="BI2227" i="3"/>
  <c r="N2226" i="3"/>
  <c r="T2226" i="3"/>
  <c r="Y2226" i="3"/>
  <c r="AD2226" i="3"/>
  <c r="AJ2226" i="3"/>
  <c r="AO2226" i="3"/>
  <c r="AS2226" i="3"/>
  <c r="AW2226" i="3"/>
  <c r="BA2226" i="3"/>
  <c r="BE2226" i="3"/>
  <c r="BI2226" i="3"/>
  <c r="P2226" i="3"/>
  <c r="U2226" i="3"/>
  <c r="Z2226" i="3"/>
  <c r="AF2226" i="3"/>
  <c r="AK2226" i="3"/>
  <c r="AP2226" i="3"/>
  <c r="AT2226" i="3"/>
  <c r="AX2226" i="3"/>
  <c r="BB2226" i="3"/>
  <c r="BF2226" i="3"/>
  <c r="P2224" i="3"/>
  <c r="P2222" i="3"/>
  <c r="P2220" i="3"/>
  <c r="P2218" i="3"/>
  <c r="BG2226" i="3"/>
  <c r="BC2226" i="3"/>
  <c r="AY2226" i="3"/>
  <c r="AU2226" i="3"/>
  <c r="AQ2226" i="3"/>
  <c r="AL2226" i="3"/>
  <c r="AG2226" i="3"/>
  <c r="AB2226" i="3"/>
  <c r="V2226" i="3"/>
  <c r="AT2225" i="3"/>
  <c r="AD2225" i="3"/>
  <c r="BH2224" i="3"/>
  <c r="AR2224" i="3"/>
  <c r="BH2222" i="3"/>
  <c r="AR2222" i="3"/>
  <c r="BH2220" i="3"/>
  <c r="AR2220" i="3"/>
  <c r="BH2218" i="3"/>
  <c r="AR2218" i="3"/>
  <c r="BF2215" i="3"/>
  <c r="Z2215" i="3"/>
  <c r="O2225" i="3"/>
  <c r="S2225" i="3"/>
  <c r="W2225" i="3"/>
  <c r="AA2225" i="3"/>
  <c r="AE2225" i="3"/>
  <c r="AI2225" i="3"/>
  <c r="AM2225" i="3"/>
  <c r="AQ2225" i="3"/>
  <c r="AU2225" i="3"/>
  <c r="AY2225" i="3"/>
  <c r="BC2225" i="3"/>
  <c r="BG2225" i="3"/>
  <c r="P2225" i="3"/>
  <c r="T2225" i="3"/>
  <c r="X2225" i="3"/>
  <c r="AB2225" i="3"/>
  <c r="AF2225" i="3"/>
  <c r="AJ2225" i="3"/>
  <c r="AN2225" i="3"/>
  <c r="AR2225" i="3"/>
  <c r="AV2225" i="3"/>
  <c r="AZ2225" i="3"/>
  <c r="BD2225" i="3"/>
  <c r="BH2225" i="3"/>
  <c r="M2225" i="3"/>
  <c r="Q2225" i="3"/>
  <c r="U2225" i="3"/>
  <c r="Y2225" i="3"/>
  <c r="AC2225" i="3"/>
  <c r="AG2225" i="3"/>
  <c r="AK2225" i="3"/>
  <c r="AO2225" i="3"/>
  <c r="AS2225" i="3"/>
  <c r="AW2225" i="3"/>
  <c r="BA2225" i="3"/>
  <c r="BE2225" i="3"/>
  <c r="BI2225" i="3"/>
  <c r="AX2215" i="3"/>
  <c r="P2214" i="3"/>
  <c r="AF2214" i="3"/>
  <c r="AN2214" i="3"/>
  <c r="AV2214" i="3"/>
  <c r="BD2214" i="3"/>
  <c r="T2214" i="3"/>
  <c r="AH2214" i="3"/>
  <c r="AP2214" i="3"/>
  <c r="AX2214" i="3"/>
  <c r="BF2214" i="3"/>
  <c r="X2214" i="3"/>
  <c r="AJ2214" i="3"/>
  <c r="AR2214" i="3"/>
  <c r="AZ2214" i="3"/>
  <c r="BH2214" i="3"/>
  <c r="O2226" i="3"/>
  <c r="S2226" i="3"/>
  <c r="W2226" i="3"/>
  <c r="AA2226" i="3"/>
  <c r="AE2226" i="3"/>
  <c r="AI2226" i="3"/>
  <c r="AM2226" i="3"/>
  <c r="BB2225" i="3"/>
  <c r="AL2225" i="3"/>
  <c r="V2225" i="3"/>
  <c r="M2224" i="3"/>
  <c r="Q2224" i="3"/>
  <c r="U2224" i="3"/>
  <c r="Y2224" i="3"/>
  <c r="AC2224" i="3"/>
  <c r="AG2224" i="3"/>
  <c r="AK2224" i="3"/>
  <c r="AO2224" i="3"/>
  <c r="AS2224" i="3"/>
  <c r="AW2224" i="3"/>
  <c r="BA2224" i="3"/>
  <c r="BE2224" i="3"/>
  <c r="BI2224" i="3"/>
  <c r="N2224" i="3"/>
  <c r="R2224" i="3"/>
  <c r="V2224" i="3"/>
  <c r="Z2224" i="3"/>
  <c r="AD2224" i="3"/>
  <c r="AH2224" i="3"/>
  <c r="AL2224" i="3"/>
  <c r="AP2224" i="3"/>
  <c r="AT2224" i="3"/>
  <c r="AX2224" i="3"/>
  <c r="BB2224" i="3"/>
  <c r="BF2224" i="3"/>
  <c r="O2224" i="3"/>
  <c r="S2224" i="3"/>
  <c r="W2224" i="3"/>
  <c r="AA2224" i="3"/>
  <c r="AE2224" i="3"/>
  <c r="AI2224" i="3"/>
  <c r="AM2224" i="3"/>
  <c r="AQ2224" i="3"/>
  <c r="AU2224" i="3"/>
  <c r="AY2224" i="3"/>
  <c r="BC2224" i="3"/>
  <c r="BG2224" i="3"/>
  <c r="L2223" i="3"/>
  <c r="N2223" i="3" s="1"/>
  <c r="M2222" i="3"/>
  <c r="Q2222" i="3"/>
  <c r="U2222" i="3"/>
  <c r="Y2222" i="3"/>
  <c r="AC2222" i="3"/>
  <c r="AG2222" i="3"/>
  <c r="AK2222" i="3"/>
  <c r="AO2222" i="3"/>
  <c r="AS2222" i="3"/>
  <c r="AW2222" i="3"/>
  <c r="BA2222" i="3"/>
  <c r="BE2222" i="3"/>
  <c r="BI2222" i="3"/>
  <c r="N2222" i="3"/>
  <c r="R2222" i="3"/>
  <c r="V2222" i="3"/>
  <c r="Z2222" i="3"/>
  <c r="AD2222" i="3"/>
  <c r="AH2222" i="3"/>
  <c r="AL2222" i="3"/>
  <c r="AP2222" i="3"/>
  <c r="AT2222" i="3"/>
  <c r="AX2222" i="3"/>
  <c r="BB2222" i="3"/>
  <c r="BF2222" i="3"/>
  <c r="O2222" i="3"/>
  <c r="S2222" i="3"/>
  <c r="W2222" i="3"/>
  <c r="AA2222" i="3"/>
  <c r="AE2222" i="3"/>
  <c r="AI2222" i="3"/>
  <c r="AM2222" i="3"/>
  <c r="AQ2222" i="3"/>
  <c r="AU2222" i="3"/>
  <c r="AY2222" i="3"/>
  <c r="BC2222" i="3"/>
  <c r="BG2222" i="3"/>
  <c r="L2221" i="3"/>
  <c r="AD2221" i="3" s="1"/>
  <c r="M2220" i="3"/>
  <c r="Q2220" i="3"/>
  <c r="U2220" i="3"/>
  <c r="Y2220" i="3"/>
  <c r="AC2220" i="3"/>
  <c r="AG2220" i="3"/>
  <c r="AK2220" i="3"/>
  <c r="AO2220" i="3"/>
  <c r="AS2220" i="3"/>
  <c r="AW2220" i="3"/>
  <c r="BA2220" i="3"/>
  <c r="BE2220" i="3"/>
  <c r="BI2220" i="3"/>
  <c r="N2220" i="3"/>
  <c r="R2220" i="3"/>
  <c r="V2220" i="3"/>
  <c r="Z2220" i="3"/>
  <c r="AD2220" i="3"/>
  <c r="AH2220" i="3"/>
  <c r="AL2220" i="3"/>
  <c r="AP2220" i="3"/>
  <c r="AT2220" i="3"/>
  <c r="AX2220" i="3"/>
  <c r="BB2220" i="3"/>
  <c r="BF2220" i="3"/>
  <c r="O2220" i="3"/>
  <c r="S2220" i="3"/>
  <c r="W2220" i="3"/>
  <c r="AA2220" i="3"/>
  <c r="AE2220" i="3"/>
  <c r="AI2220" i="3"/>
  <c r="AM2220" i="3"/>
  <c r="AQ2220" i="3"/>
  <c r="AU2220" i="3"/>
  <c r="AY2220" i="3"/>
  <c r="BC2220" i="3"/>
  <c r="BG2220" i="3"/>
  <c r="L2219" i="3"/>
  <c r="AT2219" i="3" s="1"/>
  <c r="M2218" i="3"/>
  <c r="Q2218" i="3"/>
  <c r="U2218" i="3"/>
  <c r="Y2218" i="3"/>
  <c r="AC2218" i="3"/>
  <c r="AG2218" i="3"/>
  <c r="AK2218" i="3"/>
  <c r="AO2218" i="3"/>
  <c r="AS2218" i="3"/>
  <c r="AW2218" i="3"/>
  <c r="BA2218" i="3"/>
  <c r="BE2218" i="3"/>
  <c r="BI2218" i="3"/>
  <c r="N2218" i="3"/>
  <c r="R2218" i="3"/>
  <c r="V2218" i="3"/>
  <c r="Z2218" i="3"/>
  <c r="AD2218" i="3"/>
  <c r="AH2218" i="3"/>
  <c r="AL2218" i="3"/>
  <c r="AP2218" i="3"/>
  <c r="AT2218" i="3"/>
  <c r="AX2218" i="3"/>
  <c r="BB2218" i="3"/>
  <c r="BF2218" i="3"/>
  <c r="O2218" i="3"/>
  <c r="S2218" i="3"/>
  <c r="W2218" i="3"/>
  <c r="AA2218" i="3"/>
  <c r="AE2218" i="3"/>
  <c r="AI2218" i="3"/>
  <c r="AM2218" i="3"/>
  <c r="AQ2218" i="3"/>
  <c r="AU2218" i="3"/>
  <c r="AY2218" i="3"/>
  <c r="BC2218" i="3"/>
  <c r="BG2218" i="3"/>
  <c r="L2217" i="3"/>
  <c r="AT2217" i="3" s="1"/>
  <c r="O2215" i="3"/>
  <c r="S2215" i="3"/>
  <c r="W2215" i="3"/>
  <c r="AA2215" i="3"/>
  <c r="AE2215" i="3"/>
  <c r="AI2215" i="3"/>
  <c r="AM2215" i="3"/>
  <c r="AQ2215" i="3"/>
  <c r="AU2215" i="3"/>
  <c r="AY2215" i="3"/>
  <c r="BC2215" i="3"/>
  <c r="M2215" i="3"/>
  <c r="Q2215" i="3"/>
  <c r="U2215" i="3"/>
  <c r="Y2215" i="3"/>
  <c r="AC2215" i="3"/>
  <c r="AG2215" i="3"/>
  <c r="AK2215" i="3"/>
  <c r="AO2215" i="3"/>
  <c r="AS2215" i="3"/>
  <c r="AW2215" i="3"/>
  <c r="BA2215" i="3"/>
  <c r="BE2215" i="3"/>
  <c r="BI2215" i="3"/>
  <c r="T2215" i="3"/>
  <c r="AB2215" i="3"/>
  <c r="AJ2215" i="3"/>
  <c r="AR2215" i="3"/>
  <c r="AZ2215" i="3"/>
  <c r="BG2215" i="3"/>
  <c r="N2215" i="3"/>
  <c r="V2215" i="3"/>
  <c r="AD2215" i="3"/>
  <c r="AL2215" i="3"/>
  <c r="AT2215" i="3"/>
  <c r="BB2215" i="3"/>
  <c r="BH2215" i="3"/>
  <c r="P2215" i="3"/>
  <c r="X2215" i="3"/>
  <c r="AF2215" i="3"/>
  <c r="AN2215" i="3"/>
  <c r="AV2215" i="3"/>
  <c r="BD2215" i="3"/>
  <c r="O2210" i="3"/>
  <c r="S2210" i="3"/>
  <c r="W2210" i="3"/>
  <c r="AA2210" i="3"/>
  <c r="AE2210" i="3"/>
  <c r="AI2210" i="3"/>
  <c r="AM2210" i="3"/>
  <c r="AQ2210" i="3"/>
  <c r="AU2210" i="3"/>
  <c r="AY2210" i="3"/>
  <c r="BC2210" i="3"/>
  <c r="BG2210" i="3"/>
  <c r="P2210" i="3"/>
  <c r="U2210" i="3"/>
  <c r="Z2210" i="3"/>
  <c r="AF2210" i="3"/>
  <c r="AK2210" i="3"/>
  <c r="AP2210" i="3"/>
  <c r="AV2210" i="3"/>
  <c r="BA2210" i="3"/>
  <c r="BF2210" i="3"/>
  <c r="Q2210" i="3"/>
  <c r="V2210" i="3"/>
  <c r="AB2210" i="3"/>
  <c r="AG2210" i="3"/>
  <c r="AL2210" i="3"/>
  <c r="AR2210" i="3"/>
  <c r="AW2210" i="3"/>
  <c r="BB2210" i="3"/>
  <c r="BH2210" i="3"/>
  <c r="M2210" i="3"/>
  <c r="R2210" i="3"/>
  <c r="X2210" i="3"/>
  <c r="AC2210" i="3"/>
  <c r="AH2210" i="3"/>
  <c r="AN2210" i="3"/>
  <c r="AS2210" i="3"/>
  <c r="AX2210" i="3"/>
  <c r="BD2210" i="3"/>
  <c r="BI2210" i="3"/>
  <c r="AD2210" i="3"/>
  <c r="AZ2210" i="3"/>
  <c r="N2210" i="3"/>
  <c r="AJ2210" i="3"/>
  <c r="BE2210" i="3"/>
  <c r="T2210" i="3"/>
  <c r="AO2210" i="3"/>
  <c r="P2209" i="3"/>
  <c r="V2209" i="3"/>
  <c r="AA2209" i="3"/>
  <c r="AF2209" i="3"/>
  <c r="AL2209" i="3"/>
  <c r="AQ2209" i="3"/>
  <c r="AV2209" i="3"/>
  <c r="BB2209" i="3"/>
  <c r="BG2209" i="3"/>
  <c r="AD2209" i="3"/>
  <c r="AY2209" i="3"/>
  <c r="N2209" i="3"/>
  <c r="AI2209" i="3"/>
  <c r="BD2209" i="3"/>
  <c r="S2209" i="3"/>
  <c r="AN2209" i="3"/>
  <c r="K2216" i="3"/>
  <c r="O2213" i="3"/>
  <c r="S2213" i="3"/>
  <c r="W2213" i="3"/>
  <c r="AA2213" i="3"/>
  <c r="AE2213" i="3"/>
  <c r="AI2213" i="3"/>
  <c r="AM2213" i="3"/>
  <c r="AQ2213" i="3"/>
  <c r="AU2213" i="3"/>
  <c r="AY2213" i="3"/>
  <c r="BC2213" i="3"/>
  <c r="BG2213" i="3"/>
  <c r="P2213" i="3"/>
  <c r="T2213" i="3"/>
  <c r="X2213" i="3"/>
  <c r="AB2213" i="3"/>
  <c r="AF2213" i="3"/>
  <c r="AJ2213" i="3"/>
  <c r="AN2213" i="3"/>
  <c r="AR2213" i="3"/>
  <c r="AV2213" i="3"/>
  <c r="AZ2213" i="3"/>
  <c r="BD2213" i="3"/>
  <c r="BH2213" i="3"/>
  <c r="M2213" i="3"/>
  <c r="Q2213" i="3"/>
  <c r="U2213" i="3"/>
  <c r="Y2213" i="3"/>
  <c r="AC2213" i="3"/>
  <c r="AG2213" i="3"/>
  <c r="AK2213" i="3"/>
  <c r="AO2213" i="3"/>
  <c r="AS2213" i="3"/>
  <c r="AW2213" i="3"/>
  <c r="BA2213" i="3"/>
  <c r="BE2213" i="3"/>
  <c r="BI2213" i="3"/>
  <c r="BD2212" i="3"/>
  <c r="AJ2212" i="3"/>
  <c r="N2212" i="3"/>
  <c r="BD2211" i="3"/>
  <c r="AI2211" i="3"/>
  <c r="N2211" i="3"/>
  <c r="M2214" i="3"/>
  <c r="Q2214" i="3"/>
  <c r="U2214" i="3"/>
  <c r="Y2214" i="3"/>
  <c r="AC2214" i="3"/>
  <c r="AG2214" i="3"/>
  <c r="AK2214" i="3"/>
  <c r="AO2214" i="3"/>
  <c r="AS2214" i="3"/>
  <c r="AW2214" i="3"/>
  <c r="BA2214" i="3"/>
  <c r="BE2214" i="3"/>
  <c r="BI2214" i="3"/>
  <c r="N2214" i="3"/>
  <c r="R2214" i="3"/>
  <c r="V2214" i="3"/>
  <c r="Z2214" i="3"/>
  <c r="AD2214" i="3"/>
  <c r="O2214" i="3"/>
  <c r="S2214" i="3"/>
  <c r="W2214" i="3"/>
  <c r="AA2214" i="3"/>
  <c r="AE2214" i="3"/>
  <c r="AI2214" i="3"/>
  <c r="AM2214" i="3"/>
  <c r="AQ2214" i="3"/>
  <c r="AU2214" i="3"/>
  <c r="AY2214" i="3"/>
  <c r="BC2214" i="3"/>
  <c r="BG2214" i="3"/>
  <c r="BB2213" i="3"/>
  <c r="AL2213" i="3"/>
  <c r="V2213" i="3"/>
  <c r="AZ2212" i="3"/>
  <c r="AY2211" i="3"/>
  <c r="R2211" i="3"/>
  <c r="O2212" i="3"/>
  <c r="S2212" i="3"/>
  <c r="W2212" i="3"/>
  <c r="AA2212" i="3"/>
  <c r="AE2212" i="3"/>
  <c r="AI2212" i="3"/>
  <c r="AM2212" i="3"/>
  <c r="AQ2212" i="3"/>
  <c r="AU2212" i="3"/>
  <c r="AY2212" i="3"/>
  <c r="P2212" i="3"/>
  <c r="U2212" i="3"/>
  <c r="Z2212" i="3"/>
  <c r="AF2212" i="3"/>
  <c r="AK2212" i="3"/>
  <c r="AP2212" i="3"/>
  <c r="AV2212" i="3"/>
  <c r="BA2212" i="3"/>
  <c r="BE2212" i="3"/>
  <c r="BI2212" i="3"/>
  <c r="Q2212" i="3"/>
  <c r="V2212" i="3"/>
  <c r="AB2212" i="3"/>
  <c r="AG2212" i="3"/>
  <c r="AL2212" i="3"/>
  <c r="AR2212" i="3"/>
  <c r="AW2212" i="3"/>
  <c r="BB2212" i="3"/>
  <c r="BF2212" i="3"/>
  <c r="M2212" i="3"/>
  <c r="R2212" i="3"/>
  <c r="X2212" i="3"/>
  <c r="AC2212" i="3"/>
  <c r="AH2212" i="3"/>
  <c r="AN2212" i="3"/>
  <c r="AS2212" i="3"/>
  <c r="AX2212" i="3"/>
  <c r="BC2212" i="3"/>
  <c r="BG2212" i="3"/>
  <c r="P2211" i="3"/>
  <c r="V2211" i="3"/>
  <c r="AA2211" i="3"/>
  <c r="AF2211" i="3"/>
  <c r="AL2211" i="3"/>
  <c r="AQ2211" i="3"/>
  <c r="AV2211" i="3"/>
  <c r="BB2211" i="3"/>
  <c r="BG2211" i="3"/>
  <c r="R2209" i="3"/>
  <c r="BH2211" i="3"/>
  <c r="BC2211" i="3"/>
  <c r="AX2211" i="3"/>
  <c r="AR2211" i="3"/>
  <c r="AM2211" i="3"/>
  <c r="AH2211" i="3"/>
  <c r="AB2211" i="3"/>
  <c r="W2211" i="3"/>
  <c r="BH2209" i="3"/>
  <c r="BC2209" i="3"/>
  <c r="AX2209" i="3"/>
  <c r="AR2209" i="3"/>
  <c r="AM2209" i="3"/>
  <c r="AH2209" i="3"/>
  <c r="AB2209" i="3"/>
  <c r="W2209" i="3"/>
  <c r="X2204" i="3"/>
  <c r="AN2204" i="3"/>
  <c r="BD2204" i="3"/>
  <c r="M2211" i="3"/>
  <c r="Q2211" i="3"/>
  <c r="U2211" i="3"/>
  <c r="Y2211" i="3"/>
  <c r="AC2211" i="3"/>
  <c r="AG2211" i="3"/>
  <c r="AK2211" i="3"/>
  <c r="AO2211" i="3"/>
  <c r="AS2211" i="3"/>
  <c r="AW2211" i="3"/>
  <c r="BA2211" i="3"/>
  <c r="BE2211" i="3"/>
  <c r="BI2211" i="3"/>
  <c r="M2209" i="3"/>
  <c r="Q2209" i="3"/>
  <c r="U2209" i="3"/>
  <c r="Y2209" i="3"/>
  <c r="AC2209" i="3"/>
  <c r="AG2209" i="3"/>
  <c r="AK2209" i="3"/>
  <c r="AO2209" i="3"/>
  <c r="AS2209" i="3"/>
  <c r="AW2209" i="3"/>
  <c r="BA2209" i="3"/>
  <c r="BE2209" i="3"/>
  <c r="BI2209" i="3"/>
  <c r="X2206" i="3"/>
  <c r="AN2206" i="3"/>
  <c r="BD2206" i="3"/>
  <c r="BF2211" i="3"/>
  <c r="AZ2211" i="3"/>
  <c r="AU2211" i="3"/>
  <c r="AP2211" i="3"/>
  <c r="AJ2211" i="3"/>
  <c r="AE2211" i="3"/>
  <c r="Z2211" i="3"/>
  <c r="T2211" i="3"/>
  <c r="O2211" i="3"/>
  <c r="BF2209" i="3"/>
  <c r="AZ2209" i="3"/>
  <c r="AU2209" i="3"/>
  <c r="AP2209" i="3"/>
  <c r="AJ2209" i="3"/>
  <c r="AE2209" i="3"/>
  <c r="Z2209" i="3"/>
  <c r="T2209" i="3"/>
  <c r="O2209" i="3"/>
  <c r="BH2206" i="3"/>
  <c r="M2206" i="3"/>
  <c r="Q2206" i="3"/>
  <c r="U2206" i="3"/>
  <c r="Y2206" i="3"/>
  <c r="AC2206" i="3"/>
  <c r="AG2206" i="3"/>
  <c r="AK2206" i="3"/>
  <c r="AO2206" i="3"/>
  <c r="AS2206" i="3"/>
  <c r="AW2206" i="3"/>
  <c r="BA2206" i="3"/>
  <c r="BE2206" i="3"/>
  <c r="BI2206" i="3"/>
  <c r="N2206" i="3"/>
  <c r="R2206" i="3"/>
  <c r="V2206" i="3"/>
  <c r="Z2206" i="3"/>
  <c r="AD2206" i="3"/>
  <c r="AH2206" i="3"/>
  <c r="AL2206" i="3"/>
  <c r="AP2206" i="3"/>
  <c r="AT2206" i="3"/>
  <c r="AX2206" i="3"/>
  <c r="BB2206" i="3"/>
  <c r="BF2206" i="3"/>
  <c r="O2206" i="3"/>
  <c r="S2206" i="3"/>
  <c r="W2206" i="3"/>
  <c r="AA2206" i="3"/>
  <c r="AE2206" i="3"/>
  <c r="AI2206" i="3"/>
  <c r="AM2206" i="3"/>
  <c r="AQ2206" i="3"/>
  <c r="AU2206" i="3"/>
  <c r="AY2206" i="3"/>
  <c r="BC2206" i="3"/>
  <c r="BG2206" i="3"/>
  <c r="S2205" i="3"/>
  <c r="AI2205" i="3"/>
  <c r="AY2205" i="3"/>
  <c r="T2205" i="3"/>
  <c r="AJ2205" i="3"/>
  <c r="AZ2205" i="3"/>
  <c r="Q2205" i="3"/>
  <c r="AG2205" i="3"/>
  <c r="AW2205" i="3"/>
  <c r="M2204" i="3"/>
  <c r="Q2204" i="3"/>
  <c r="U2204" i="3"/>
  <c r="Y2204" i="3"/>
  <c r="AC2204" i="3"/>
  <c r="AG2204" i="3"/>
  <c r="AK2204" i="3"/>
  <c r="AO2204" i="3"/>
  <c r="AS2204" i="3"/>
  <c r="AW2204" i="3"/>
  <c r="BA2204" i="3"/>
  <c r="BE2204" i="3"/>
  <c r="BI2204" i="3"/>
  <c r="N2204" i="3"/>
  <c r="R2204" i="3"/>
  <c r="V2204" i="3"/>
  <c r="Z2204" i="3"/>
  <c r="AD2204" i="3"/>
  <c r="AH2204" i="3"/>
  <c r="AL2204" i="3"/>
  <c r="AP2204" i="3"/>
  <c r="AT2204" i="3"/>
  <c r="AX2204" i="3"/>
  <c r="BB2204" i="3"/>
  <c r="BF2204" i="3"/>
  <c r="O2204" i="3"/>
  <c r="S2204" i="3"/>
  <c r="W2204" i="3"/>
  <c r="AA2204" i="3"/>
  <c r="AE2204" i="3"/>
  <c r="AI2204" i="3"/>
  <c r="AM2204" i="3"/>
  <c r="AQ2204" i="3"/>
  <c r="AU2204" i="3"/>
  <c r="AY2204" i="3"/>
  <c r="BC2204" i="3"/>
  <c r="BG2204" i="3"/>
  <c r="O2203" i="3"/>
  <c r="S2203" i="3"/>
  <c r="W2203" i="3"/>
  <c r="AA2203" i="3"/>
  <c r="AE2203" i="3"/>
  <c r="AI2203" i="3"/>
  <c r="AM2203" i="3"/>
  <c r="AQ2203" i="3"/>
  <c r="AU2203" i="3"/>
  <c r="AY2203" i="3"/>
  <c r="BC2203" i="3"/>
  <c r="BG2203" i="3"/>
  <c r="P2203" i="3"/>
  <c r="T2203" i="3"/>
  <c r="X2203" i="3"/>
  <c r="AB2203" i="3"/>
  <c r="AF2203" i="3"/>
  <c r="AJ2203" i="3"/>
  <c r="AN2203" i="3"/>
  <c r="AR2203" i="3"/>
  <c r="AV2203" i="3"/>
  <c r="AZ2203" i="3"/>
  <c r="BD2203" i="3"/>
  <c r="BH2203" i="3"/>
  <c r="M2203" i="3"/>
  <c r="Q2203" i="3"/>
  <c r="U2203" i="3"/>
  <c r="Y2203" i="3"/>
  <c r="AC2203" i="3"/>
  <c r="AG2203" i="3"/>
  <c r="AK2203" i="3"/>
  <c r="AO2203" i="3"/>
  <c r="AS2203" i="3"/>
  <c r="AW2203" i="3"/>
  <c r="BA2203" i="3"/>
  <c r="BE2203" i="3"/>
  <c r="BI2203" i="3"/>
  <c r="BG2208" i="3"/>
  <c r="BC2208" i="3"/>
  <c r="AY2208" i="3"/>
  <c r="AU2208" i="3"/>
  <c r="AQ2208" i="3"/>
  <c r="AM2208" i="3"/>
  <c r="AI2208" i="3"/>
  <c r="AE2208" i="3"/>
  <c r="AA2208" i="3"/>
  <c r="W2208" i="3"/>
  <c r="R2208" i="3"/>
  <c r="L2207" i="3"/>
  <c r="S2207" i="3" s="1"/>
  <c r="AZ2206" i="3"/>
  <c r="AJ2206" i="3"/>
  <c r="T2206" i="3"/>
  <c r="AZ2204" i="3"/>
  <c r="AJ2204" i="3"/>
  <c r="T2204" i="3"/>
  <c r="BB2203" i="3"/>
  <c r="AL2203" i="3"/>
  <c r="V2203" i="3"/>
  <c r="O2208" i="3"/>
  <c r="S2208" i="3"/>
  <c r="AV2206" i="3"/>
  <c r="AF2206" i="3"/>
  <c r="P2206" i="3"/>
  <c r="AH2205" i="3"/>
  <c r="AV2204" i="3"/>
  <c r="AF2204" i="3"/>
  <c r="P2204" i="3"/>
  <c r="AX2203" i="3"/>
  <c r="AH2203" i="3"/>
  <c r="R2203" i="3"/>
  <c r="E2190" i="3"/>
  <c r="F2190" i="3"/>
  <c r="G2190" i="3"/>
  <c r="H2190" i="3"/>
  <c r="I2190" i="3"/>
  <c r="J2190" i="3"/>
  <c r="E2191" i="3"/>
  <c r="F2191" i="3"/>
  <c r="G2191" i="3"/>
  <c r="H2191" i="3"/>
  <c r="I2191" i="3"/>
  <c r="J2191" i="3"/>
  <c r="E2192" i="3"/>
  <c r="F2192" i="3"/>
  <c r="G2192" i="3"/>
  <c r="H2192" i="3"/>
  <c r="I2192" i="3"/>
  <c r="J2192" i="3"/>
  <c r="E2193" i="3"/>
  <c r="F2193" i="3"/>
  <c r="G2193" i="3"/>
  <c r="H2193" i="3"/>
  <c r="I2193" i="3"/>
  <c r="J2193" i="3"/>
  <c r="E2194" i="3"/>
  <c r="F2194" i="3"/>
  <c r="G2194" i="3"/>
  <c r="H2194" i="3"/>
  <c r="I2194" i="3"/>
  <c r="J2194" i="3"/>
  <c r="E2195" i="3"/>
  <c r="F2195" i="3"/>
  <c r="G2195" i="3"/>
  <c r="H2195" i="3"/>
  <c r="I2195" i="3"/>
  <c r="J2195" i="3"/>
  <c r="E2196" i="3"/>
  <c r="F2196" i="3"/>
  <c r="G2196" i="3"/>
  <c r="H2196" i="3"/>
  <c r="I2196" i="3"/>
  <c r="J2196" i="3"/>
  <c r="E2197" i="3"/>
  <c r="F2197" i="3"/>
  <c r="G2197" i="3"/>
  <c r="H2197" i="3"/>
  <c r="I2197" i="3"/>
  <c r="J2197" i="3"/>
  <c r="E2198" i="3"/>
  <c r="F2198" i="3"/>
  <c r="G2198" i="3"/>
  <c r="H2198" i="3"/>
  <c r="I2198" i="3"/>
  <c r="J2198" i="3"/>
  <c r="E2199" i="3"/>
  <c r="F2199" i="3"/>
  <c r="G2199" i="3"/>
  <c r="H2199" i="3"/>
  <c r="I2199" i="3"/>
  <c r="J2199" i="3"/>
  <c r="E2200" i="3"/>
  <c r="F2200" i="3"/>
  <c r="G2200" i="3"/>
  <c r="H2200" i="3"/>
  <c r="I2200" i="3"/>
  <c r="J2200" i="3"/>
  <c r="E2201" i="3"/>
  <c r="F2201" i="3"/>
  <c r="G2201" i="3"/>
  <c r="H2201" i="3"/>
  <c r="I2201" i="3"/>
  <c r="J2201" i="3"/>
  <c r="BG2266" i="3" l="1"/>
  <c r="Y2266" i="3"/>
  <c r="AL2266" i="3"/>
  <c r="AB2266" i="3"/>
  <c r="AO2266" i="3"/>
  <c r="BB2266" i="3"/>
  <c r="AA2266" i="3"/>
  <c r="AR2266" i="3"/>
  <c r="BE2266" i="3"/>
  <c r="BL2292" i="3"/>
  <c r="BM2292" i="3"/>
  <c r="P2246" i="3"/>
  <c r="AF2246" i="3"/>
  <c r="AV2246" i="3"/>
  <c r="M2246" i="3"/>
  <c r="AC2246" i="3"/>
  <c r="AS2246" i="3"/>
  <c r="BI2246" i="3"/>
  <c r="Z2246" i="3"/>
  <c r="AP2246" i="3"/>
  <c r="BF2246" i="3"/>
  <c r="S2246" i="3"/>
  <c r="T2246" i="3"/>
  <c r="AJ2246" i="3"/>
  <c r="AZ2246" i="3"/>
  <c r="Q2246" i="3"/>
  <c r="AG2246" i="3"/>
  <c r="AW2246" i="3"/>
  <c r="N2246" i="3"/>
  <c r="AD2246" i="3"/>
  <c r="AT2246" i="3"/>
  <c r="BN2283" i="3"/>
  <c r="BJ2283" i="3"/>
  <c r="T2239" i="3"/>
  <c r="P2239" i="3"/>
  <c r="AJ2239" i="3"/>
  <c r="BL2327" i="3"/>
  <c r="BJ2327" i="3"/>
  <c r="BM2327" i="3"/>
  <c r="BL2332" i="3"/>
  <c r="BM2332" i="3"/>
  <c r="BJ2332" i="3"/>
  <c r="BM2324" i="3"/>
  <c r="BL2283" i="3"/>
  <c r="BL2293" i="3"/>
  <c r="BL2317" i="3"/>
  <c r="V2266" i="3"/>
  <c r="BC2246" i="3"/>
  <c r="BM2281" i="3"/>
  <c r="BK2283" i="3"/>
  <c r="BH2266" i="3"/>
  <c r="AO2268" i="3"/>
  <c r="AV2268" i="3"/>
  <c r="AS2272" i="3"/>
  <c r="W2274" i="3"/>
  <c r="AT2274" i="3"/>
  <c r="AC2274" i="3"/>
  <c r="AM2274" i="3"/>
  <c r="X2274" i="3"/>
  <c r="BI2274" i="3"/>
  <c r="BC2274" i="3"/>
  <c r="BF2274" i="3"/>
  <c r="V2274" i="3"/>
  <c r="AO2274" i="3"/>
  <c r="AN2274" i="3"/>
  <c r="Q2257" i="3"/>
  <c r="BI2257" i="3"/>
  <c r="R2257" i="3"/>
  <c r="AH2257" i="3"/>
  <c r="AX2257" i="3"/>
  <c r="S2257" i="3"/>
  <c r="AI2257" i="3"/>
  <c r="AY2257" i="3"/>
  <c r="T2257" i="3"/>
  <c r="AJ2257" i="3"/>
  <c r="AZ2257" i="3"/>
  <c r="AS2257" i="3"/>
  <c r="V2257" i="3"/>
  <c r="AL2257" i="3"/>
  <c r="BB2257" i="3"/>
  <c r="W2257" i="3"/>
  <c r="AM2257" i="3"/>
  <c r="BC2257" i="3"/>
  <c r="X2257" i="3"/>
  <c r="AN2257" i="3"/>
  <c r="BD2257" i="3"/>
  <c r="AC2257" i="3"/>
  <c r="AO2269" i="3"/>
  <c r="BH2269" i="3"/>
  <c r="AP2269" i="3"/>
  <c r="O2269" i="3"/>
  <c r="AU2269" i="3"/>
  <c r="AR2269" i="3"/>
  <c r="Q2269" i="3"/>
  <c r="AW2269" i="3"/>
  <c r="R2269" i="3"/>
  <c r="AX2269" i="3"/>
  <c r="W2269" i="3"/>
  <c r="BC2269" i="3"/>
  <c r="AZ2269" i="3"/>
  <c r="Y2269" i="3"/>
  <c r="BE2269" i="3"/>
  <c r="Z2269" i="3"/>
  <c r="BF2269" i="3"/>
  <c r="AE2269" i="3"/>
  <c r="P2269" i="3"/>
  <c r="S2211" i="3"/>
  <c r="AN2211" i="3"/>
  <c r="AD2211" i="3"/>
  <c r="AM2250" i="3"/>
  <c r="AU2250" i="3"/>
  <c r="BC2250" i="3"/>
  <c r="BG2250" i="3"/>
  <c r="W2250" i="3"/>
  <c r="AQ2250" i="3"/>
  <c r="AA2250" i="3"/>
  <c r="X2250" i="3"/>
  <c r="AN2250" i="3"/>
  <c r="BD2250" i="3"/>
  <c r="U2250" i="3"/>
  <c r="AK2250" i="3"/>
  <c r="BA2250" i="3"/>
  <c r="R2250" i="3"/>
  <c r="AH2250" i="3"/>
  <c r="AX2250" i="3"/>
  <c r="AY2250" i="3"/>
  <c r="AE2250" i="3"/>
  <c r="AB2250" i="3"/>
  <c r="AR2250" i="3"/>
  <c r="BH2250" i="3"/>
  <c r="Y2250" i="3"/>
  <c r="AO2250" i="3"/>
  <c r="BE2250" i="3"/>
  <c r="V2250" i="3"/>
  <c r="AL2250" i="3"/>
  <c r="BB2250" i="3"/>
  <c r="AI2250" i="3"/>
  <c r="P2250" i="3"/>
  <c r="AF2250" i="3"/>
  <c r="AV2250" i="3"/>
  <c r="M2250" i="3"/>
  <c r="AU2252" i="3"/>
  <c r="AB2252" i="3"/>
  <c r="AR2252" i="3"/>
  <c r="BH2252" i="3"/>
  <c r="Y2252" i="3"/>
  <c r="AO2252" i="3"/>
  <c r="BE2252" i="3"/>
  <c r="V2252" i="3"/>
  <c r="AL2252" i="3"/>
  <c r="BB2252" i="3"/>
  <c r="P2252" i="3"/>
  <c r="AF2252" i="3"/>
  <c r="AV2252" i="3"/>
  <c r="M2252" i="3"/>
  <c r="AC2252" i="3"/>
  <c r="AS2252" i="3"/>
  <c r="BI2252" i="3"/>
  <c r="Z2252" i="3"/>
  <c r="AP2252" i="3"/>
  <c r="BF2252" i="3"/>
  <c r="AY2252" i="3"/>
  <c r="T2252" i="3"/>
  <c r="AJ2252" i="3"/>
  <c r="AZ2252" i="3"/>
  <c r="Q2252" i="3"/>
  <c r="AG2252" i="3"/>
  <c r="AW2252" i="3"/>
  <c r="N2252" i="3"/>
  <c r="AD2252" i="3"/>
  <c r="AT2252" i="3"/>
  <c r="V2255" i="3"/>
  <c r="AL2255" i="3"/>
  <c r="BB2255" i="3"/>
  <c r="W2255" i="3"/>
  <c r="AM2255" i="3"/>
  <c r="BC2255" i="3"/>
  <c r="X2255" i="3"/>
  <c r="AN2255" i="3"/>
  <c r="BD2255" i="3"/>
  <c r="BI2255" i="3"/>
  <c r="Z2255" i="3"/>
  <c r="AP2255" i="3"/>
  <c r="BF2255" i="3"/>
  <c r="AA2255" i="3"/>
  <c r="AQ2255" i="3"/>
  <c r="BG2255" i="3"/>
  <c r="AB2255" i="3"/>
  <c r="AR2255" i="3"/>
  <c r="BH2255" i="3"/>
  <c r="AS2255" i="3"/>
  <c r="AQ2266" i="3"/>
  <c r="AN2241" i="3"/>
  <c r="X2241" i="3"/>
  <c r="AF2241" i="3"/>
  <c r="AZ2241" i="3"/>
  <c r="P2260" i="3"/>
  <c r="AF2260" i="3"/>
  <c r="AV2260" i="3"/>
  <c r="M2260" i="3"/>
  <c r="AC2260" i="3"/>
  <c r="AS2260" i="3"/>
  <c r="BI2260" i="3"/>
  <c r="Z2260" i="3"/>
  <c r="AP2260" i="3"/>
  <c r="BF2260" i="3"/>
  <c r="W2260" i="3"/>
  <c r="T2260" i="3"/>
  <c r="AJ2260" i="3"/>
  <c r="AZ2260" i="3"/>
  <c r="Q2260" i="3"/>
  <c r="AG2260" i="3"/>
  <c r="AW2260" i="3"/>
  <c r="N2260" i="3"/>
  <c r="AD2260" i="3"/>
  <c r="AT2260" i="3"/>
  <c r="BG2260" i="3"/>
  <c r="X2260" i="3"/>
  <c r="AN2260" i="3"/>
  <c r="BD2260" i="3"/>
  <c r="U2260" i="3"/>
  <c r="AK2260" i="3"/>
  <c r="BA2260" i="3"/>
  <c r="R2260" i="3"/>
  <c r="AH2260" i="3"/>
  <c r="AX2260" i="3"/>
  <c r="O2268" i="3"/>
  <c r="AE2268" i="3"/>
  <c r="AU2268" i="3"/>
  <c r="N2268" i="3"/>
  <c r="AP2268" i="3"/>
  <c r="T2268" i="3"/>
  <c r="AJ2268" i="3"/>
  <c r="AZ2268" i="3"/>
  <c r="AD2268" i="3"/>
  <c r="M2268" i="3"/>
  <c r="AC2268" i="3"/>
  <c r="AS2268" i="3"/>
  <c r="BI2268" i="3"/>
  <c r="S2268" i="3"/>
  <c r="AI2268" i="3"/>
  <c r="AY2268" i="3"/>
  <c r="V2268" i="3"/>
  <c r="AX2268" i="3"/>
  <c r="X2268" i="3"/>
  <c r="AN2268" i="3"/>
  <c r="BD2268" i="3"/>
  <c r="AL2268" i="3"/>
  <c r="Q2268" i="3"/>
  <c r="AG2268" i="3"/>
  <c r="AW2268" i="3"/>
  <c r="W2268" i="3"/>
  <c r="AM2268" i="3"/>
  <c r="BC2268" i="3"/>
  <c r="Z2268" i="3"/>
  <c r="BF2268" i="3"/>
  <c r="AB2268" i="3"/>
  <c r="AR2268" i="3"/>
  <c r="BH2268" i="3"/>
  <c r="AT2268" i="3"/>
  <c r="U2268" i="3"/>
  <c r="AK2268" i="3"/>
  <c r="BA2268" i="3"/>
  <c r="O2272" i="3"/>
  <c r="AE2272" i="3"/>
  <c r="AU2272" i="3"/>
  <c r="P2272" i="3"/>
  <c r="AF2272" i="3"/>
  <c r="AV2272" i="3"/>
  <c r="N2272" i="3"/>
  <c r="AD2272" i="3"/>
  <c r="AT2272" i="3"/>
  <c r="M2272" i="3"/>
  <c r="S2272" i="3"/>
  <c r="AI2272" i="3"/>
  <c r="AY2272" i="3"/>
  <c r="T2272" i="3"/>
  <c r="AJ2272" i="3"/>
  <c r="AZ2272" i="3"/>
  <c r="R2272" i="3"/>
  <c r="AH2272" i="3"/>
  <c r="AX2272" i="3"/>
  <c r="AM2272" i="3"/>
  <c r="X2272" i="3"/>
  <c r="BD2272" i="3"/>
  <c r="AL2272" i="3"/>
  <c r="Q2272" i="3"/>
  <c r="AG2272" i="3"/>
  <c r="AW2272" i="3"/>
  <c r="AQ2272" i="3"/>
  <c r="AB2272" i="3"/>
  <c r="BH2272" i="3"/>
  <c r="AP2272" i="3"/>
  <c r="U2272" i="3"/>
  <c r="AK2272" i="3"/>
  <c r="BA2272" i="3"/>
  <c r="W2272" i="3"/>
  <c r="BC2272" i="3"/>
  <c r="AN2272" i="3"/>
  <c r="V2272" i="3"/>
  <c r="BB2272" i="3"/>
  <c r="Y2272" i="3"/>
  <c r="AO2272" i="3"/>
  <c r="BE2272" i="3"/>
  <c r="BK2278" i="3"/>
  <c r="BN2321" i="3"/>
  <c r="BK2321" i="3"/>
  <c r="T2212" i="3"/>
  <c r="AT2212" i="3"/>
  <c r="BM2333" i="3"/>
  <c r="BL2321" i="3"/>
  <c r="BJ2320" i="3"/>
  <c r="BN2318" i="3"/>
  <c r="BK2295" i="3"/>
  <c r="BJ2330" i="3"/>
  <c r="BN2313" i="3"/>
  <c r="BK2313" i="3"/>
  <c r="BM2293" i="3"/>
  <c r="BK2293" i="3"/>
  <c r="BN2293" i="3"/>
  <c r="BM2328" i="3"/>
  <c r="BJ2335" i="3"/>
  <c r="BK2335" i="3"/>
  <c r="BM2335" i="3"/>
  <c r="BM2325" i="3"/>
  <c r="BJ2317" i="3"/>
  <c r="BM2317" i="3"/>
  <c r="BK2298" i="3"/>
  <c r="BM2298" i="3"/>
  <c r="BJ2278" i="3"/>
  <c r="BN2308" i="3"/>
  <c r="BM2308" i="3"/>
  <c r="BJ2308" i="3"/>
  <c r="BM2316" i="3"/>
  <c r="BJ2316" i="3"/>
  <c r="BL2316" i="3"/>
  <c r="BN2323" i="3"/>
  <c r="BM2290" i="3"/>
  <c r="BM2312" i="3"/>
  <c r="BK2312" i="3"/>
  <c r="BN2298" i="3"/>
  <c r="BJ2298" i="3"/>
  <c r="BN2310" i="3"/>
  <c r="BJ2310" i="3"/>
  <c r="BL2333" i="3"/>
  <c r="BN2333" i="3"/>
  <c r="BJ2293" i="3"/>
  <c r="BL2288" i="3"/>
  <c r="BK2333" i="3"/>
  <c r="BM2299" i="3"/>
  <c r="BM2297" i="3"/>
  <c r="BL2310" i="3"/>
  <c r="BL2278" i="3"/>
  <c r="BN2327" i="3"/>
  <c r="BN2332" i="3"/>
  <c r="BK2332" i="3"/>
  <c r="BL2324" i="3"/>
  <c r="BJ2324" i="3"/>
  <c r="BK2324" i="3"/>
  <c r="BN2324" i="3"/>
  <c r="BJ2313" i="3"/>
  <c r="BL2280" i="3"/>
  <c r="BM2280" i="3"/>
  <c r="BJ2333" i="3"/>
  <c r="BM2321" i="3"/>
  <c r="BK2330" i="3"/>
  <c r="BM2323" i="3"/>
  <c r="BM2318" i="3"/>
  <c r="AN2273" i="3"/>
  <c r="BC2273" i="3"/>
  <c r="AM2273" i="3"/>
  <c r="W2273" i="3"/>
  <c r="AZ2273" i="3"/>
  <c r="T2273" i="3"/>
  <c r="AX2273" i="3"/>
  <c r="AH2273" i="3"/>
  <c r="R2273" i="3"/>
  <c r="BA2273" i="3"/>
  <c r="AK2273" i="3"/>
  <c r="U2273" i="3"/>
  <c r="AR2206" i="3"/>
  <c r="BK2289" i="3"/>
  <c r="BN2316" i="3"/>
  <c r="BM2278" i="3"/>
  <c r="BN2329" i="3"/>
  <c r="BK2323" i="3"/>
  <c r="BM2310" i="3"/>
  <c r="BL2290" i="3"/>
  <c r="BN2330" i="3"/>
  <c r="BK2308" i="3"/>
  <c r="BM2282" i="3"/>
  <c r="O2256" i="3"/>
  <c r="AQ2256" i="3"/>
  <c r="AM2256" i="3"/>
  <c r="AA2256" i="3"/>
  <c r="BM2300" i="3"/>
  <c r="BJ2334" i="3"/>
  <c r="BK2334" i="3"/>
  <c r="BL2334" i="3"/>
  <c r="BM2326" i="3"/>
  <c r="BN2326" i="3"/>
  <c r="BJ2326" i="3"/>
  <c r="BJ2322" i="3"/>
  <c r="BJ2319" i="3"/>
  <c r="BM2314" i="3"/>
  <c r="AF2273" i="3"/>
  <c r="AY2273" i="3"/>
  <c r="AI2273" i="3"/>
  <c r="S2273" i="3"/>
  <c r="AR2273" i="3"/>
  <c r="P2273" i="3"/>
  <c r="AT2273" i="3"/>
  <c r="AD2273" i="3"/>
  <c r="N2273" i="3"/>
  <c r="AW2273" i="3"/>
  <c r="AG2273" i="3"/>
  <c r="AI2260" i="3"/>
  <c r="AO2212" i="3"/>
  <c r="R2227" i="3"/>
  <c r="AT2227" i="3"/>
  <c r="BF2227" i="3"/>
  <c r="Z2227" i="3"/>
  <c r="O2252" i="3"/>
  <c r="AE2252" i="3"/>
  <c r="W2252" i="3"/>
  <c r="BC2252" i="3"/>
  <c r="BA2255" i="3"/>
  <c r="BL2320" i="3"/>
  <c r="BM2291" i="3"/>
  <c r="BK2285" i="3"/>
  <c r="BN2335" i="3"/>
  <c r="BM2306" i="3"/>
  <c r="BM2295" i="3"/>
  <c r="BK2282" i="3"/>
  <c r="BM2311" i="3"/>
  <c r="BJ2291" i="3"/>
  <c r="BM2302" i="3"/>
  <c r="BL2284" i="3"/>
  <c r="Y2257" i="3"/>
  <c r="AT2209" i="3"/>
  <c r="AX2208" i="3"/>
  <c r="AV2220" i="3"/>
  <c r="BL2298" i="3"/>
  <c r="BK2314" i="3"/>
  <c r="W2205" i="3"/>
  <c r="AA2258" i="3"/>
  <c r="N2213" i="3"/>
  <c r="BL2209" i="3"/>
  <c r="AA2260" i="3"/>
  <c r="O2250" i="3"/>
  <c r="BL2250" i="3" s="1"/>
  <c r="AY2260" i="3"/>
  <c r="AT2211" i="3"/>
  <c r="BL2277" i="3"/>
  <c r="AW2257" i="3"/>
  <c r="AC2226" i="3"/>
  <c r="U2257" i="3"/>
  <c r="BJ2286" i="3"/>
  <c r="AU2260" i="3"/>
  <c r="BJ2297" i="3"/>
  <c r="BJ2281" i="3"/>
  <c r="BM2284" i="3"/>
  <c r="BJ2284" i="3"/>
  <c r="BA2257" i="3"/>
  <c r="AL2219" i="3"/>
  <c r="Q2267" i="3"/>
  <c r="BM2286" i="3"/>
  <c r="BJ2295" i="3"/>
  <c r="AW2259" i="3"/>
  <c r="AT2208" i="3"/>
  <c r="BB2208" i="3"/>
  <c r="X2211" i="3"/>
  <c r="Y2259" i="3"/>
  <c r="AQ2254" i="3"/>
  <c r="AA2254" i="3"/>
  <c r="O2254" i="3"/>
  <c r="O2260" i="3"/>
  <c r="AF2220" i="3"/>
  <c r="AR2204" i="3"/>
  <c r="BL2287" i="3"/>
  <c r="BM2285" i="3"/>
  <c r="BM2287" i="3"/>
  <c r="BL2313" i="3"/>
  <c r="AV2224" i="3"/>
  <c r="BG2254" i="3"/>
  <c r="AU2254" i="3"/>
  <c r="BL2289" i="3"/>
  <c r="BB2223" i="3"/>
  <c r="AP2208" i="3"/>
  <c r="U2259" i="3"/>
  <c r="AE2254" i="3"/>
  <c r="V2227" i="3"/>
  <c r="M2255" i="3"/>
  <c r="BM2289" i="3"/>
  <c r="BM2277" i="3"/>
  <c r="BJ2305" i="3"/>
  <c r="BJ2277" i="3"/>
  <c r="BJ2287" i="3"/>
  <c r="BL2301" i="3"/>
  <c r="BM2307" i="3"/>
  <c r="BJ2279" i="3"/>
  <c r="BJ2289" i="3"/>
  <c r="BM2309" i="3"/>
  <c r="BL2285" i="3"/>
  <c r="BK2279" i="3"/>
  <c r="BN2279" i="3"/>
  <c r="BK2307" i="3"/>
  <c r="BN2307" i="3"/>
  <c r="BL2307" i="3"/>
  <c r="BM2303" i="3"/>
  <c r="BJ2301" i="3"/>
  <c r="BK2309" i="3"/>
  <c r="BN2309" i="3"/>
  <c r="BL2309" i="3"/>
  <c r="BM2305" i="3"/>
  <c r="BK2277" i="3"/>
  <c r="BN2277" i="3"/>
  <c r="BN2285" i="3"/>
  <c r="BJ2285" i="3"/>
  <c r="BJ2307" i="3"/>
  <c r="BK2303" i="3"/>
  <c r="BN2303" i="3"/>
  <c r="BL2303" i="3"/>
  <c r="BM2301" i="3"/>
  <c r="BJ2309" i="3"/>
  <c r="BK2305" i="3"/>
  <c r="BN2305" i="3"/>
  <c r="BL2305" i="3"/>
  <c r="BK2287" i="3"/>
  <c r="BN2287" i="3"/>
  <c r="BN2289" i="3"/>
  <c r="BL2279" i="3"/>
  <c r="BK2301" i="3"/>
  <c r="BN2301" i="3"/>
  <c r="BJ2303" i="3"/>
  <c r="BM2279" i="3"/>
  <c r="X2244" i="3"/>
  <c r="AB2244" i="3"/>
  <c r="AR2244" i="3"/>
  <c r="BH2244" i="3"/>
  <c r="AC2244" i="3"/>
  <c r="AS2244" i="3"/>
  <c r="BI2244" i="3"/>
  <c r="AD2244" i="3"/>
  <c r="AT2244" i="3"/>
  <c r="Q2244" i="3"/>
  <c r="AM2244" i="3"/>
  <c r="AA2244" i="3"/>
  <c r="M2244" i="3"/>
  <c r="AF2244" i="3"/>
  <c r="AV2244" i="3"/>
  <c r="N2244" i="3"/>
  <c r="AG2244" i="3"/>
  <c r="AW2244" i="3"/>
  <c r="O2244" i="3"/>
  <c r="AH2244" i="3"/>
  <c r="AX2244" i="3"/>
  <c r="AI2244" i="3"/>
  <c r="BC2244" i="3"/>
  <c r="AQ2244" i="3"/>
  <c r="P2244" i="3"/>
  <c r="R2244" i="3"/>
  <c r="AJ2244" i="3"/>
  <c r="AZ2244" i="3"/>
  <c r="S2244" i="3"/>
  <c r="AK2244" i="3"/>
  <c r="BA2244" i="3"/>
  <c r="U2244" i="3"/>
  <c r="AL2244" i="3"/>
  <c r="BB2244" i="3"/>
  <c r="AY2244" i="3"/>
  <c r="AE2244" i="3"/>
  <c r="BG2244" i="3"/>
  <c r="L2193" i="3"/>
  <c r="K2193" i="3"/>
  <c r="L2191" i="3"/>
  <c r="AX2205" i="3"/>
  <c r="V2205" i="3"/>
  <c r="BI2205" i="3"/>
  <c r="AS2205" i="3"/>
  <c r="AC2205" i="3"/>
  <c r="M2205" i="3"/>
  <c r="AV2205" i="3"/>
  <c r="AF2205" i="3"/>
  <c r="P2205" i="3"/>
  <c r="AU2205" i="3"/>
  <c r="AE2205" i="3"/>
  <c r="O2205" i="3"/>
  <c r="AU2244" i="3"/>
  <c r="Z2244" i="3"/>
  <c r="BD2244" i="3"/>
  <c r="M2208" i="3"/>
  <c r="P2208" i="3"/>
  <c r="AL2208" i="3"/>
  <c r="BH2208" i="3"/>
  <c r="AH2208" i="3"/>
  <c r="BD2208" i="3"/>
  <c r="AD2208" i="3"/>
  <c r="AZ2208" i="3"/>
  <c r="Z2208" i="3"/>
  <c r="AV2208" i="3"/>
  <c r="V2208" i="3"/>
  <c r="AR2208" i="3"/>
  <c r="Q2208" i="3"/>
  <c r="AN2208" i="3"/>
  <c r="BI2208" i="3"/>
  <c r="AJ2208" i="3"/>
  <c r="BE2208" i="3"/>
  <c r="AF2208" i="3"/>
  <c r="BA2208" i="3"/>
  <c r="AB2208" i="3"/>
  <c r="AW2208" i="3"/>
  <c r="X2208" i="3"/>
  <c r="AS2208" i="3"/>
  <c r="T2208" i="3"/>
  <c r="AO2208" i="3"/>
  <c r="N2208" i="3"/>
  <c r="AK2208" i="3"/>
  <c r="BF2208" i="3"/>
  <c r="BF2229" i="3"/>
  <c r="AL2229" i="3"/>
  <c r="AT2229" i="3"/>
  <c r="AP2229" i="3"/>
  <c r="R2229" i="3"/>
  <c r="Z2229" i="3"/>
  <c r="V2229" i="3"/>
  <c r="BA2251" i="3"/>
  <c r="AO2251" i="3"/>
  <c r="BI2251" i="3"/>
  <c r="AG2251" i="3"/>
  <c r="BE2251" i="3"/>
  <c r="AK2251" i="3"/>
  <c r="M2251" i="3"/>
  <c r="AW2251" i="3"/>
  <c r="Q2251" i="3"/>
  <c r="AS2253" i="3"/>
  <c r="AK2253" i="3"/>
  <c r="BA2253" i="3"/>
  <c r="BI2253" i="3"/>
  <c r="Q2253" i="3"/>
  <c r="BN2253" i="3" s="1"/>
  <c r="M2253" i="3"/>
  <c r="AK2263" i="3"/>
  <c r="Q2263" i="3"/>
  <c r="AG2263" i="3"/>
  <c r="AW2263" i="3"/>
  <c r="Y2263" i="3"/>
  <c r="U2263" i="3"/>
  <c r="AO2205" i="3"/>
  <c r="BH2205" i="3"/>
  <c r="AB2205" i="3"/>
  <c r="AQ2205" i="3"/>
  <c r="AA2205" i="3"/>
  <c r="V2244" i="3"/>
  <c r="BE2244" i="3"/>
  <c r="AN2244" i="3"/>
  <c r="O2266" i="3"/>
  <c r="AE2266" i="3"/>
  <c r="AU2266" i="3"/>
  <c r="P2266" i="3"/>
  <c r="AF2266" i="3"/>
  <c r="AV2266" i="3"/>
  <c r="M2266" i="3"/>
  <c r="AC2266" i="3"/>
  <c r="AS2266" i="3"/>
  <c r="BI2266" i="3"/>
  <c r="Z2266" i="3"/>
  <c r="AP2266" i="3"/>
  <c r="BF2266" i="3"/>
  <c r="S2266" i="3"/>
  <c r="AI2266" i="3"/>
  <c r="AY2266" i="3"/>
  <c r="T2266" i="3"/>
  <c r="AJ2266" i="3"/>
  <c r="AZ2266" i="3"/>
  <c r="Q2266" i="3"/>
  <c r="AG2266" i="3"/>
  <c r="AW2266" i="3"/>
  <c r="N2266" i="3"/>
  <c r="AD2266" i="3"/>
  <c r="AT2266" i="3"/>
  <c r="W2266" i="3"/>
  <c r="AM2266" i="3"/>
  <c r="BC2266" i="3"/>
  <c r="X2266" i="3"/>
  <c r="AN2266" i="3"/>
  <c r="BD2266" i="3"/>
  <c r="U2266" i="3"/>
  <c r="AK2266" i="3"/>
  <c r="BA2266" i="3"/>
  <c r="R2266" i="3"/>
  <c r="AH2266" i="3"/>
  <c r="AX2266" i="3"/>
  <c r="Y2245" i="3"/>
  <c r="AK2245" i="3"/>
  <c r="U2245" i="3"/>
  <c r="BE2245" i="3"/>
  <c r="BA2245" i="3"/>
  <c r="M2245" i="3"/>
  <c r="Q2245" i="3"/>
  <c r="AC2245" i="3"/>
  <c r="AO2245" i="3"/>
  <c r="AG2245" i="3"/>
  <c r="AS2245" i="3"/>
  <c r="BK2253" i="3"/>
  <c r="AL2205" i="3"/>
  <c r="BE2205" i="3"/>
  <c r="Y2205" i="3"/>
  <c r="AR2205" i="3"/>
  <c r="BG2205" i="3"/>
  <c r="R2205" i="3"/>
  <c r="BB2205" i="3"/>
  <c r="BA2205" i="3"/>
  <c r="AK2205" i="3"/>
  <c r="U2205" i="3"/>
  <c r="BD2205" i="3"/>
  <c r="AN2205" i="3"/>
  <c r="X2205" i="3"/>
  <c r="BC2205" i="3"/>
  <c r="AM2205" i="3"/>
  <c r="AL2221" i="3"/>
  <c r="BF2244" i="3"/>
  <c r="AO2244" i="3"/>
  <c r="W2244" i="3"/>
  <c r="M2202" i="3"/>
  <c r="AC2202" i="3"/>
  <c r="AS2202" i="3"/>
  <c r="BI2202" i="3"/>
  <c r="Z2202" i="3"/>
  <c r="AP2202" i="3"/>
  <c r="BF2202" i="3"/>
  <c r="AA2202" i="3"/>
  <c r="AQ2202" i="3"/>
  <c r="BG2202" i="3"/>
  <c r="T2202" i="3"/>
  <c r="AN2202" i="3"/>
  <c r="BH2202" i="3"/>
  <c r="Q2202" i="3"/>
  <c r="AG2202" i="3"/>
  <c r="AW2202" i="3"/>
  <c r="N2202" i="3"/>
  <c r="AD2202" i="3"/>
  <c r="AT2202" i="3"/>
  <c r="O2202" i="3"/>
  <c r="AE2202" i="3"/>
  <c r="AU2202" i="3"/>
  <c r="P2202" i="3"/>
  <c r="AJ2202" i="3"/>
  <c r="BD2202" i="3"/>
  <c r="U2202" i="3"/>
  <c r="AK2202" i="3"/>
  <c r="BA2202" i="3"/>
  <c r="R2202" i="3"/>
  <c r="AH2202" i="3"/>
  <c r="AX2202" i="3"/>
  <c r="S2202" i="3"/>
  <c r="AI2202" i="3"/>
  <c r="AY2202" i="3"/>
  <c r="AF2202" i="3"/>
  <c r="AZ2202" i="3"/>
  <c r="AB2202" i="3"/>
  <c r="M2269" i="3"/>
  <c r="AC2269" i="3"/>
  <c r="AS2269" i="3"/>
  <c r="BI2269" i="3"/>
  <c r="N2269" i="3"/>
  <c r="AD2269" i="3"/>
  <c r="AT2269" i="3"/>
  <c r="X2269" i="3"/>
  <c r="S2269" i="3"/>
  <c r="AI2269" i="3"/>
  <c r="AY2269" i="3"/>
  <c r="T2269" i="3"/>
  <c r="U2269" i="3"/>
  <c r="AK2269" i="3"/>
  <c r="BA2269" i="3"/>
  <c r="AV2269" i="3"/>
  <c r="V2269" i="3"/>
  <c r="AL2269" i="3"/>
  <c r="BB2269" i="3"/>
  <c r="BD2269" i="3"/>
  <c r="AA2269" i="3"/>
  <c r="AQ2269" i="3"/>
  <c r="BG2269" i="3"/>
  <c r="AJ2269" i="3"/>
  <c r="AA2274" i="3"/>
  <c r="AQ2274" i="3"/>
  <c r="BG2274" i="3"/>
  <c r="Z2274" i="3"/>
  <c r="BB2274" i="3"/>
  <c r="AB2274" i="3"/>
  <c r="AR2274" i="3"/>
  <c r="BH2274" i="3"/>
  <c r="AK2274" i="3"/>
  <c r="AD2274" i="3"/>
  <c r="M2274" i="3"/>
  <c r="AW2274" i="3"/>
  <c r="O2274" i="3"/>
  <c r="AE2274" i="3"/>
  <c r="AU2274" i="3"/>
  <c r="N2274" i="3"/>
  <c r="AH2274" i="3"/>
  <c r="P2274" i="3"/>
  <c r="AF2274" i="3"/>
  <c r="AV2274" i="3"/>
  <c r="Q2274" i="3"/>
  <c r="AS2274" i="3"/>
  <c r="AP2274" i="3"/>
  <c r="Y2274" i="3"/>
  <c r="BE2274" i="3"/>
  <c r="S2274" i="3"/>
  <c r="AI2274" i="3"/>
  <c r="AY2274" i="3"/>
  <c r="R2274" i="3"/>
  <c r="AL2274" i="3"/>
  <c r="T2274" i="3"/>
  <c r="AJ2274" i="3"/>
  <c r="AZ2274" i="3"/>
  <c r="U2274" i="3"/>
  <c r="BA2274" i="3"/>
  <c r="AX2274" i="3"/>
  <c r="AG2274" i="3"/>
  <c r="S2260" i="3"/>
  <c r="AE2260" i="3"/>
  <c r="BJ2260" i="3" s="1"/>
  <c r="BH2204" i="3"/>
  <c r="N2227" i="3"/>
  <c r="BB2227" i="3"/>
  <c r="AD2227" i="3"/>
  <c r="AM2252" i="3"/>
  <c r="AA2252" i="3"/>
  <c r="BG2252" i="3"/>
  <c r="AG2255" i="3"/>
  <c r="Q2255" i="3"/>
  <c r="AO2255" i="3"/>
  <c r="U2255" i="3"/>
  <c r="AW2255" i="3"/>
  <c r="AK2255" i="3"/>
  <c r="Y2255" i="3"/>
  <c r="BE2255" i="3"/>
  <c r="AA2262" i="3"/>
  <c r="AJ2228" i="3"/>
  <c r="AZ2228" i="3"/>
  <c r="BD2241" i="3"/>
  <c r="N2229" i="3"/>
  <c r="BN2229" i="3" s="1"/>
  <c r="BB2229" i="3"/>
  <c r="AD2229" i="3"/>
  <c r="AC2251" i="3"/>
  <c r="U2251" i="3"/>
  <c r="BL2251" i="3" s="1"/>
  <c r="AS2251" i="3"/>
  <c r="AG2253" i="3"/>
  <c r="U2253" i="3"/>
  <c r="Y2253" i="3"/>
  <c r="BM2253" i="3" s="1"/>
  <c r="AO2253" i="3"/>
  <c r="AW2253" i="3"/>
  <c r="L2201" i="3"/>
  <c r="BN2208" i="3"/>
  <c r="BB2207" i="3"/>
  <c r="BA2207" i="3"/>
  <c r="U2207" i="3"/>
  <c r="AN2207" i="3"/>
  <c r="BC2207" i="3"/>
  <c r="W2207" i="3"/>
  <c r="BJ2213" i="3"/>
  <c r="V2219" i="3"/>
  <c r="V2223" i="3"/>
  <c r="AK2217" i="3"/>
  <c r="BD2217" i="3"/>
  <c r="X2217" i="3"/>
  <c r="AM2217" i="3"/>
  <c r="BE2219" i="3"/>
  <c r="Y2219" i="3"/>
  <c r="AR2219" i="3"/>
  <c r="BG2219" i="3"/>
  <c r="AA2219" i="3"/>
  <c r="AC2221" i="3"/>
  <c r="P2221" i="3"/>
  <c r="BE2223" i="3"/>
  <c r="Y2223" i="3"/>
  <c r="AR2223" i="3"/>
  <c r="BG2223" i="3"/>
  <c r="AA2223" i="3"/>
  <c r="AT2223" i="3"/>
  <c r="N2219" i="3"/>
  <c r="Z2238" i="3"/>
  <c r="BK2255" i="3"/>
  <c r="AS2236" i="3"/>
  <c r="AF2236" i="3"/>
  <c r="O2236" i="3"/>
  <c r="AO2240" i="3"/>
  <c r="AB2240" i="3"/>
  <c r="AD2242" i="3"/>
  <c r="BI2242" i="3"/>
  <c r="BD2242" i="3"/>
  <c r="BF2238" i="3"/>
  <c r="BL2254" i="3"/>
  <c r="BL2256" i="3"/>
  <c r="BL2260" i="3"/>
  <c r="BB2238" i="3"/>
  <c r="AG2238" i="3"/>
  <c r="T2238" i="3"/>
  <c r="BM2275" i="3"/>
  <c r="BJ2270" i="3"/>
  <c r="Z2240" i="3"/>
  <c r="Z2236" i="3"/>
  <c r="AV2232" i="3"/>
  <c r="P2232" i="3"/>
  <c r="AN2232" i="3"/>
  <c r="R2215" i="3"/>
  <c r="AH2215" i="3"/>
  <c r="AP2215" i="3"/>
  <c r="R2231" i="3"/>
  <c r="BN2231" i="3" s="1"/>
  <c r="AL2231" i="3"/>
  <c r="AP2231" i="3"/>
  <c r="V2231" i="3"/>
  <c r="BB2231" i="3"/>
  <c r="Z2231" i="3"/>
  <c r="BF2231" i="3"/>
  <c r="Q2226" i="3"/>
  <c r="M2226" i="3"/>
  <c r="BK2226" i="3" s="1"/>
  <c r="AN2226" i="3"/>
  <c r="BH2226" i="3"/>
  <c r="R2226" i="3"/>
  <c r="AR2226" i="3"/>
  <c r="X2226" i="3"/>
  <c r="AZ2226" i="3"/>
  <c r="AH2226" i="3"/>
  <c r="BD2226" i="3"/>
  <c r="N2225" i="3"/>
  <c r="R2225" i="3"/>
  <c r="AX2225" i="3"/>
  <c r="Z2225" i="3"/>
  <c r="BF2225" i="3"/>
  <c r="AH2225" i="3"/>
  <c r="AP2225" i="3"/>
  <c r="X2239" i="3"/>
  <c r="AN2239" i="3"/>
  <c r="BD2239" i="3"/>
  <c r="AU2246" i="3"/>
  <c r="BG2246" i="3"/>
  <c r="W2246" i="3"/>
  <c r="AA2248" i="3"/>
  <c r="AF2218" i="3"/>
  <c r="AE2246" i="3"/>
  <c r="AE2262" i="3"/>
  <c r="O2248" i="3"/>
  <c r="S2258" i="3"/>
  <c r="V2207" i="3"/>
  <c r="AS2207" i="3"/>
  <c r="M2207" i="3"/>
  <c r="AF2207" i="3"/>
  <c r="AU2207" i="3"/>
  <c r="O2207" i="3"/>
  <c r="BI2217" i="3"/>
  <c r="AC2217" i="3"/>
  <c r="AV2217" i="3"/>
  <c r="P2217" i="3"/>
  <c r="AE2217" i="3"/>
  <c r="AW2219" i="3"/>
  <c r="Q2219" i="3"/>
  <c r="AJ2219" i="3"/>
  <c r="AY2219" i="3"/>
  <c r="S2219" i="3"/>
  <c r="M2221" i="3"/>
  <c r="AU2221" i="3"/>
  <c r="AW2223" i="3"/>
  <c r="Q2223" i="3"/>
  <c r="AJ2223" i="3"/>
  <c r="AY2223" i="3"/>
  <c r="S2223" i="3"/>
  <c r="BN2245" i="3"/>
  <c r="AL2236" i="3"/>
  <c r="AC2236" i="3"/>
  <c r="P2236" i="3"/>
  <c r="V2240" i="3"/>
  <c r="Y2240" i="3"/>
  <c r="BG2240" i="3"/>
  <c r="AU2242" i="3"/>
  <c r="AM2242" i="3"/>
  <c r="AN2242" i="3"/>
  <c r="BL2252" i="3"/>
  <c r="AH2238" i="3"/>
  <c r="Q2238" i="3"/>
  <c r="AY2238" i="3"/>
  <c r="BD2237" i="3"/>
  <c r="X2237" i="3"/>
  <c r="AN2237" i="3"/>
  <c r="Z2205" i="3"/>
  <c r="BF2205" i="3"/>
  <c r="AD2205" i="3"/>
  <c r="AP2205" i="3"/>
  <c r="N2205" i="3"/>
  <c r="AT2205" i="3"/>
  <c r="AM2248" i="3"/>
  <c r="AG2261" i="3"/>
  <c r="AK2261" i="3"/>
  <c r="Q2261" i="3"/>
  <c r="AW2261" i="3"/>
  <c r="U2261" i="3"/>
  <c r="BA2261" i="3"/>
  <c r="AM2246" i="3"/>
  <c r="AQ2248" i="3"/>
  <c r="AE2248" i="3"/>
  <c r="AU2262" i="3"/>
  <c r="AY2262" i="3"/>
  <c r="AU2258" i="3"/>
  <c r="AH2207" i="3"/>
  <c r="AK2207" i="3"/>
  <c r="BD2207" i="3"/>
  <c r="X2207" i="3"/>
  <c r="AM2207" i="3"/>
  <c r="BM2211" i="3"/>
  <c r="BB2219" i="3"/>
  <c r="BA2217" i="3"/>
  <c r="U2217" i="3"/>
  <c r="AN2217" i="3"/>
  <c r="BC2217" i="3"/>
  <c r="W2217" i="3"/>
  <c r="AO2219" i="3"/>
  <c r="BH2219" i="3"/>
  <c r="AB2219" i="3"/>
  <c r="AQ2219" i="3"/>
  <c r="BI2221" i="3"/>
  <c r="AV2221" i="3"/>
  <c r="AE2221" i="3"/>
  <c r="AO2223" i="3"/>
  <c r="BH2223" i="3"/>
  <c r="AB2223" i="3"/>
  <c r="AQ2223" i="3"/>
  <c r="BK2251" i="3"/>
  <c r="BN2251" i="3"/>
  <c r="BM2254" i="3"/>
  <c r="R2236" i="3"/>
  <c r="M2236" i="3"/>
  <c r="AU2236" i="3"/>
  <c r="AT2240" i="3"/>
  <c r="BH2240" i="3"/>
  <c r="AQ2240" i="3"/>
  <c r="S2242" i="3"/>
  <c r="AK2242" i="3"/>
  <c r="X2242" i="3"/>
  <c r="N2238" i="3"/>
  <c r="AZ2238" i="3"/>
  <c r="AI2238" i="3"/>
  <c r="AV2222" i="3"/>
  <c r="AF2222" i="3"/>
  <c r="O2246" i="3"/>
  <c r="W2248" i="3"/>
  <c r="BJ2248" i="3" s="1"/>
  <c r="AB2206" i="3"/>
  <c r="BG2248" i="3"/>
  <c r="AO2257" i="3"/>
  <c r="AG2257" i="3"/>
  <c r="AK2257" i="3"/>
  <c r="O2262" i="3"/>
  <c r="S2262" i="3"/>
  <c r="AE2258" i="3"/>
  <c r="O2258" i="3"/>
  <c r="BI2207" i="3"/>
  <c r="AC2207" i="3"/>
  <c r="AV2207" i="3"/>
  <c r="P2207" i="3"/>
  <c r="AE2207" i="3"/>
  <c r="BM2226" i="3"/>
  <c r="AS2217" i="3"/>
  <c r="M2217" i="3"/>
  <c r="AF2217" i="3"/>
  <c r="AU2217" i="3"/>
  <c r="O2217" i="3"/>
  <c r="AG2219" i="3"/>
  <c r="AZ2219" i="3"/>
  <c r="T2219" i="3"/>
  <c r="AI2219" i="3"/>
  <c r="AS2221" i="3"/>
  <c r="AF2221" i="3"/>
  <c r="O2221" i="3"/>
  <c r="AG2223" i="3"/>
  <c r="AZ2223" i="3"/>
  <c r="T2223" i="3"/>
  <c r="AI2223" i="3"/>
  <c r="V2242" i="3"/>
  <c r="BI2236" i="3"/>
  <c r="AV2236" i="3"/>
  <c r="AE2236" i="3"/>
  <c r="BE2240" i="3"/>
  <c r="AR2240" i="3"/>
  <c r="AA2240" i="3"/>
  <c r="AO2242" i="3"/>
  <c r="U2242" i="3"/>
  <c r="AW2238" i="3"/>
  <c r="AJ2238" i="3"/>
  <c r="S2238" i="3"/>
  <c r="U2247" i="3"/>
  <c r="AK2247" i="3"/>
  <c r="BA2247" i="3"/>
  <c r="Q2247" i="3"/>
  <c r="AG2247" i="3"/>
  <c r="AW2247" i="3"/>
  <c r="M2247" i="3"/>
  <c r="AS2247" i="3"/>
  <c r="Y2247" i="3"/>
  <c r="BE2247" i="3"/>
  <c r="AC2247" i="3"/>
  <c r="BI2247" i="3"/>
  <c r="AO2247" i="3"/>
  <c r="T2233" i="3"/>
  <c r="AZ2233" i="3"/>
  <c r="AB2233" i="3"/>
  <c r="BH2233" i="3"/>
  <c r="AJ2233" i="3"/>
  <c r="AR2233" i="3"/>
  <c r="AF2224" i="3"/>
  <c r="U2249" i="3"/>
  <c r="AK2249" i="3"/>
  <c r="BA2249" i="3"/>
  <c r="AC2249" i="3"/>
  <c r="AW2249" i="3"/>
  <c r="M2249" i="3"/>
  <c r="AG2249" i="3"/>
  <c r="BE2249" i="3"/>
  <c r="Q2249" i="3"/>
  <c r="AO2249" i="3"/>
  <c r="BI2249" i="3"/>
  <c r="Y2249" i="3"/>
  <c r="AS2249" i="3"/>
  <c r="AQ2246" i="3"/>
  <c r="AU2248" i="3"/>
  <c r="AI2262" i="3"/>
  <c r="AA2246" i="3"/>
  <c r="AY2258" i="3"/>
  <c r="AI2258" i="3"/>
  <c r="O2216" i="3"/>
  <c r="S2216" i="3"/>
  <c r="W2216" i="3"/>
  <c r="AA2216" i="3"/>
  <c r="AE2216" i="3"/>
  <c r="AI2216" i="3"/>
  <c r="AM2216" i="3"/>
  <c r="AQ2216" i="3"/>
  <c r="AU2216" i="3"/>
  <c r="AY2216" i="3"/>
  <c r="BC2216" i="3"/>
  <c r="BG2216" i="3"/>
  <c r="Q2216" i="3"/>
  <c r="V2216" i="3"/>
  <c r="AB2216" i="3"/>
  <c r="AG2216" i="3"/>
  <c r="AL2216" i="3"/>
  <c r="AR2216" i="3"/>
  <c r="AW2216" i="3"/>
  <c r="BB2216" i="3"/>
  <c r="BH2216" i="3"/>
  <c r="M2216" i="3"/>
  <c r="R2216" i="3"/>
  <c r="X2216" i="3"/>
  <c r="AC2216" i="3"/>
  <c r="AH2216" i="3"/>
  <c r="AN2216" i="3"/>
  <c r="AS2216" i="3"/>
  <c r="AX2216" i="3"/>
  <c r="BD2216" i="3"/>
  <c r="BI2216" i="3"/>
  <c r="N2216" i="3"/>
  <c r="T2216" i="3"/>
  <c r="Y2216" i="3"/>
  <c r="AD2216" i="3"/>
  <c r="AJ2216" i="3"/>
  <c r="AO2216" i="3"/>
  <c r="AT2216" i="3"/>
  <c r="AZ2216" i="3"/>
  <c r="BE2216" i="3"/>
  <c r="Z2216" i="3"/>
  <c r="AV2216" i="3"/>
  <c r="AF2216" i="3"/>
  <c r="BA2216" i="3"/>
  <c r="P2216" i="3"/>
  <c r="AK2216" i="3"/>
  <c r="BF2216" i="3"/>
  <c r="U2216" i="3"/>
  <c r="AP2216" i="3"/>
  <c r="BN2218" i="3"/>
  <c r="BK2218" i="3"/>
  <c r="BL2220" i="3"/>
  <c r="BJ2226" i="3"/>
  <c r="BM2235" i="3"/>
  <c r="BJ2235" i="3"/>
  <c r="BN2239" i="3"/>
  <c r="BK2239" i="3"/>
  <c r="BL2273" i="3"/>
  <c r="BM2264" i="3"/>
  <c r="BM2268" i="3"/>
  <c r="BN2274" i="3"/>
  <c r="BK2205" i="3"/>
  <c r="BL2205" i="3"/>
  <c r="BL2206" i="3"/>
  <c r="BJ2206" i="3"/>
  <c r="BL2211" i="3"/>
  <c r="BK2208" i="3"/>
  <c r="AL2207" i="3"/>
  <c r="R2207" i="3"/>
  <c r="AW2207" i="3"/>
  <c r="AG2207" i="3"/>
  <c r="Q2207" i="3"/>
  <c r="AZ2207" i="3"/>
  <c r="AJ2207" i="3"/>
  <c r="T2207" i="3"/>
  <c r="AY2207" i="3"/>
  <c r="AI2207" i="3"/>
  <c r="BM2214" i="3"/>
  <c r="BJ2211" i="3"/>
  <c r="BJ2209" i="3"/>
  <c r="BJ2210" i="3"/>
  <c r="BK2210" i="3"/>
  <c r="BN2210" i="3"/>
  <c r="BM2215" i="3"/>
  <c r="Z2219" i="3"/>
  <c r="AP2219" i="3"/>
  <c r="BF2219" i="3"/>
  <c r="AX2219" i="3"/>
  <c r="R2219" i="3"/>
  <c r="AH2219" i="3"/>
  <c r="BN2220" i="3"/>
  <c r="BK2220" i="3"/>
  <c r="BB2221" i="3"/>
  <c r="BL2222" i="3"/>
  <c r="BJ2222" i="3"/>
  <c r="AL2223" i="3"/>
  <c r="BM2224" i="3"/>
  <c r="AW2217" i="3"/>
  <c r="AG2217" i="3"/>
  <c r="Q2217" i="3"/>
  <c r="AZ2217" i="3"/>
  <c r="AJ2217" i="3"/>
  <c r="T2217" i="3"/>
  <c r="AY2217" i="3"/>
  <c r="AI2217" i="3"/>
  <c r="S2217" i="3"/>
  <c r="BA2219" i="3"/>
  <c r="AK2219" i="3"/>
  <c r="U2219" i="3"/>
  <c r="BD2219" i="3"/>
  <c r="AN2219" i="3"/>
  <c r="X2219" i="3"/>
  <c r="BC2219" i="3"/>
  <c r="AM2219" i="3"/>
  <c r="W2219" i="3"/>
  <c r="BE2221" i="3"/>
  <c r="AO2221" i="3"/>
  <c r="Y2221" i="3"/>
  <c r="BH2221" i="3"/>
  <c r="AR2221" i="3"/>
  <c r="AB2221" i="3"/>
  <c r="BG2221" i="3"/>
  <c r="AQ2221" i="3"/>
  <c r="AA2221" i="3"/>
  <c r="BI2223" i="3"/>
  <c r="AS2223" i="3"/>
  <c r="AC2223" i="3"/>
  <c r="M2223" i="3"/>
  <c r="AV2223" i="3"/>
  <c r="AF2223" i="3"/>
  <c r="P2223" i="3"/>
  <c r="AU2223" i="3"/>
  <c r="AE2223" i="3"/>
  <c r="O2223" i="3"/>
  <c r="AD2217" i="3"/>
  <c r="AD2219" i="3"/>
  <c r="AD2223" i="3"/>
  <c r="BK2227" i="3"/>
  <c r="BN2227" i="3"/>
  <c r="BL2227" i="3"/>
  <c r="BJ2229" i="3"/>
  <c r="N2217" i="3"/>
  <c r="BL2235" i="3"/>
  <c r="BL2228" i="3"/>
  <c r="BJ2228" i="3"/>
  <c r="BL2237" i="3"/>
  <c r="BL2241" i="3"/>
  <c r="BJ2241" i="3"/>
  <c r="BM2230" i="3"/>
  <c r="BF2236" i="3"/>
  <c r="BF2240" i="3"/>
  <c r="AW2242" i="3"/>
  <c r="BM2247" i="3"/>
  <c r="BM2252" i="3"/>
  <c r="BM2255" i="3"/>
  <c r="BL2257" i="3"/>
  <c r="BM2259" i="3"/>
  <c r="V2236" i="3"/>
  <c r="AT2236" i="3"/>
  <c r="BE2236" i="3"/>
  <c r="AO2236" i="3"/>
  <c r="Y2236" i="3"/>
  <c r="BH2236" i="3"/>
  <c r="AR2236" i="3"/>
  <c r="AB2236" i="3"/>
  <c r="BG2236" i="3"/>
  <c r="AQ2236" i="3"/>
  <c r="AA2236" i="3"/>
  <c r="AP2238" i="3"/>
  <c r="AX2240" i="3"/>
  <c r="AD2240" i="3"/>
  <c r="BA2240" i="3"/>
  <c r="AK2240" i="3"/>
  <c r="U2240" i="3"/>
  <c r="BD2240" i="3"/>
  <c r="AN2240" i="3"/>
  <c r="X2240" i="3"/>
  <c r="BC2240" i="3"/>
  <c r="AM2240" i="3"/>
  <c r="W2240" i="3"/>
  <c r="BB2242" i="3"/>
  <c r="AP2242" i="3"/>
  <c r="BE2242" i="3"/>
  <c r="AH2242" i="3"/>
  <c r="BC2242" i="3"/>
  <c r="AE2242" i="3"/>
  <c r="AG2242" i="3"/>
  <c r="Q2242" i="3"/>
  <c r="AZ2242" i="3"/>
  <c r="AJ2242" i="3"/>
  <c r="T2242" i="3"/>
  <c r="BM2234" i="3"/>
  <c r="BM2243" i="3"/>
  <c r="BJ2246" i="3"/>
  <c r="BN2248" i="3"/>
  <c r="BK2248" i="3"/>
  <c r="BJ2254" i="3"/>
  <c r="BJ2256" i="3"/>
  <c r="BN2261" i="3"/>
  <c r="BK2261" i="3"/>
  <c r="BN2262" i="3"/>
  <c r="BK2262" i="3"/>
  <c r="AL2238" i="3"/>
  <c r="R2238" i="3"/>
  <c r="BI2238" i="3"/>
  <c r="AS2238" i="3"/>
  <c r="AC2238" i="3"/>
  <c r="M2238" i="3"/>
  <c r="AV2238" i="3"/>
  <c r="AF2238" i="3"/>
  <c r="P2238" i="3"/>
  <c r="AU2238" i="3"/>
  <c r="AE2238" i="3"/>
  <c r="O2238" i="3"/>
  <c r="AL2242" i="3"/>
  <c r="BN2267" i="3"/>
  <c r="BK2267" i="3"/>
  <c r="BL2271" i="3"/>
  <c r="BJ2271" i="3"/>
  <c r="BL2275" i="3"/>
  <c r="BJ2275" i="3"/>
  <c r="BN2275" i="3"/>
  <c r="BK2275" i="3"/>
  <c r="BM2266" i="3"/>
  <c r="BK2270" i="3"/>
  <c r="BN2270" i="3"/>
  <c r="BL2264" i="3"/>
  <c r="BJ2264" i="3"/>
  <c r="BK2268" i="3"/>
  <c r="BN2268" i="3"/>
  <c r="BJ2268" i="3"/>
  <c r="BL2268" i="3"/>
  <c r="BM2272" i="3"/>
  <c r="BM2205" i="3"/>
  <c r="BJ2212" i="3"/>
  <c r="BJ2220" i="3"/>
  <c r="BK2232" i="3"/>
  <c r="BN2232" i="3"/>
  <c r="BL2243" i="3"/>
  <c r="BN2250" i="3"/>
  <c r="BK2250" i="3"/>
  <c r="BN2263" i="3"/>
  <c r="BK2263" i="3"/>
  <c r="BJ2265" i="3"/>
  <c r="BN2265" i="3"/>
  <c r="BK2265" i="3"/>
  <c r="BM2271" i="3"/>
  <c r="BM2204" i="3"/>
  <c r="BN2206" i="3"/>
  <c r="BK2206" i="3"/>
  <c r="BK2207" i="3"/>
  <c r="BL2214" i="3"/>
  <c r="BM2213" i="3"/>
  <c r="BM2209" i="3"/>
  <c r="BM2210" i="3"/>
  <c r="BL2215" i="3"/>
  <c r="BM2218" i="3"/>
  <c r="Z2221" i="3"/>
  <c r="AP2221" i="3"/>
  <c r="BF2221" i="3"/>
  <c r="AX2221" i="3"/>
  <c r="R2221" i="3"/>
  <c r="AH2221" i="3"/>
  <c r="BN2222" i="3"/>
  <c r="BK2222" i="3"/>
  <c r="BL2224" i="3"/>
  <c r="BJ2224" i="3"/>
  <c r="BA2221" i="3"/>
  <c r="AK2221" i="3"/>
  <c r="U2221" i="3"/>
  <c r="BD2221" i="3"/>
  <c r="AN2221" i="3"/>
  <c r="X2221" i="3"/>
  <c r="BC2221" i="3"/>
  <c r="AM2221" i="3"/>
  <c r="W2221" i="3"/>
  <c r="BK2225" i="3"/>
  <c r="BN2225" i="3"/>
  <c r="BL2225" i="3"/>
  <c r="AT2221" i="3"/>
  <c r="BK2229" i="3"/>
  <c r="BL2229" i="3"/>
  <c r="BK2233" i="3"/>
  <c r="BN2233" i="3"/>
  <c r="BL2233" i="3"/>
  <c r="BN2228" i="3"/>
  <c r="BK2228" i="3"/>
  <c r="BN2237" i="3"/>
  <c r="BK2237" i="3"/>
  <c r="BN2241" i="3"/>
  <c r="BK2241" i="3"/>
  <c r="BL2230" i="3"/>
  <c r="BJ2230" i="3"/>
  <c r="BL2247" i="3"/>
  <c r="BM2250" i="3"/>
  <c r="BL2255" i="3"/>
  <c r="BL2259" i="3"/>
  <c r="BJ2259" i="3"/>
  <c r="BM2261" i="3"/>
  <c r="AX2236" i="3"/>
  <c r="AD2236" i="3"/>
  <c r="BA2236" i="3"/>
  <c r="AK2236" i="3"/>
  <c r="U2236" i="3"/>
  <c r="BD2236" i="3"/>
  <c r="AN2236" i="3"/>
  <c r="X2236" i="3"/>
  <c r="BC2236" i="3"/>
  <c r="AM2236" i="3"/>
  <c r="W2236" i="3"/>
  <c r="BB2240" i="3"/>
  <c r="AH2240" i="3"/>
  <c r="N2240" i="3"/>
  <c r="AW2240" i="3"/>
  <c r="AG2240" i="3"/>
  <c r="Q2240" i="3"/>
  <c r="AZ2240" i="3"/>
  <c r="AJ2240" i="3"/>
  <c r="T2240" i="3"/>
  <c r="AY2240" i="3"/>
  <c r="AI2240" i="3"/>
  <c r="S2240" i="3"/>
  <c r="BF2242" i="3"/>
  <c r="AI2242" i="3"/>
  <c r="AY2242" i="3"/>
  <c r="Z2242" i="3"/>
  <c r="AX2242" i="3"/>
  <c r="W2242" i="3"/>
  <c r="AC2242" i="3"/>
  <c r="M2242" i="3"/>
  <c r="AV2242" i="3"/>
  <c r="AF2242" i="3"/>
  <c r="P2242" i="3"/>
  <c r="BJ2234" i="3"/>
  <c r="BL2234" i="3"/>
  <c r="BN2243" i="3"/>
  <c r="BK2243" i="3"/>
  <c r="BN2246" i="3"/>
  <c r="BK2246" i="3"/>
  <c r="BJ2252" i="3"/>
  <c r="BN2254" i="3"/>
  <c r="BK2254" i="3"/>
  <c r="BN2256" i="3"/>
  <c r="BK2256" i="3"/>
  <c r="BN2259" i="3"/>
  <c r="BK2259" i="3"/>
  <c r="BN2260" i="3"/>
  <c r="BK2260" i="3"/>
  <c r="V2238" i="3"/>
  <c r="AT2238" i="3"/>
  <c r="BE2238" i="3"/>
  <c r="AO2238" i="3"/>
  <c r="Y2238" i="3"/>
  <c r="BH2238" i="3"/>
  <c r="AR2238" i="3"/>
  <c r="AB2238" i="3"/>
  <c r="BG2238" i="3"/>
  <c r="AQ2238" i="3"/>
  <c r="AA2238" i="3"/>
  <c r="BM2265" i="3"/>
  <c r="BM2267" i="3"/>
  <c r="BM2269" i="3"/>
  <c r="BN2269" i="3"/>
  <c r="BK2266" i="3"/>
  <c r="BM2270" i="3"/>
  <c r="BL2244" i="3"/>
  <c r="BK2244" i="3"/>
  <c r="BL2202" i="3"/>
  <c r="BK2272" i="3"/>
  <c r="BN2272" i="3"/>
  <c r="BJ2272" i="3"/>
  <c r="BL2272" i="3"/>
  <c r="BN2204" i="3"/>
  <c r="BK2204" i="3"/>
  <c r="BM2206" i="3"/>
  <c r="BK2211" i="3"/>
  <c r="BN2211" i="3"/>
  <c r="BL2212" i="3"/>
  <c r="BK2214" i="3"/>
  <c r="BN2214" i="3"/>
  <c r="BJ2215" i="3"/>
  <c r="BM2222" i="3"/>
  <c r="BM2228" i="3"/>
  <c r="BM2241" i="3"/>
  <c r="BJ2251" i="3"/>
  <c r="BL2263" i="3"/>
  <c r="BJ2262" i="3"/>
  <c r="BN2273" i="3"/>
  <c r="BK2273" i="3"/>
  <c r="BJ2203" i="3"/>
  <c r="BM2203" i="3"/>
  <c r="Z2207" i="3"/>
  <c r="BF2207" i="3"/>
  <c r="AD2207" i="3"/>
  <c r="AP2207" i="3"/>
  <c r="N2207" i="3"/>
  <c r="BN2207" i="3" s="1"/>
  <c r="AT2207" i="3"/>
  <c r="BK2203" i="3"/>
  <c r="BN2203" i="3"/>
  <c r="BL2203" i="3"/>
  <c r="BL2204" i="3"/>
  <c r="BJ2204" i="3"/>
  <c r="BK2209" i="3"/>
  <c r="BN2209" i="3"/>
  <c r="AX2207" i="3"/>
  <c r="BE2207" i="3"/>
  <c r="AO2207" i="3"/>
  <c r="Y2207" i="3"/>
  <c r="BH2207" i="3"/>
  <c r="AR2207" i="3"/>
  <c r="AB2207" i="3"/>
  <c r="BG2207" i="3"/>
  <c r="AQ2207" i="3"/>
  <c r="AA2207" i="3"/>
  <c r="BN2212" i="3"/>
  <c r="BK2212" i="3"/>
  <c r="BM2212" i="3"/>
  <c r="BJ2214" i="3"/>
  <c r="BK2213" i="3"/>
  <c r="BN2213" i="3"/>
  <c r="BL2213" i="3"/>
  <c r="BL2210" i="3"/>
  <c r="BN2215" i="3"/>
  <c r="BK2215" i="3"/>
  <c r="V2217" i="3"/>
  <c r="AL2217" i="3"/>
  <c r="BB2217" i="3"/>
  <c r="Z2217" i="3"/>
  <c r="AP2217" i="3"/>
  <c r="BF2217" i="3"/>
  <c r="AX2217" i="3"/>
  <c r="R2217" i="3"/>
  <c r="BN2217" i="3" s="1"/>
  <c r="AH2217" i="3"/>
  <c r="BL2218" i="3"/>
  <c r="BJ2218" i="3"/>
  <c r="BM2220" i="3"/>
  <c r="V2221" i="3"/>
  <c r="Z2223" i="3"/>
  <c r="AP2223" i="3"/>
  <c r="BF2223" i="3"/>
  <c r="AX2223" i="3"/>
  <c r="R2223" i="3"/>
  <c r="AH2223" i="3"/>
  <c r="BN2224" i="3"/>
  <c r="BK2224" i="3"/>
  <c r="BE2217" i="3"/>
  <c r="AO2217" i="3"/>
  <c r="Y2217" i="3"/>
  <c r="BH2217" i="3"/>
  <c r="AR2217" i="3"/>
  <c r="AB2217" i="3"/>
  <c r="BG2217" i="3"/>
  <c r="AQ2217" i="3"/>
  <c r="AA2217" i="3"/>
  <c r="BI2219" i="3"/>
  <c r="AS2219" i="3"/>
  <c r="AC2219" i="3"/>
  <c r="M2219" i="3"/>
  <c r="AV2219" i="3"/>
  <c r="AF2219" i="3"/>
  <c r="P2219" i="3"/>
  <c r="AU2219" i="3"/>
  <c r="AE2219" i="3"/>
  <c r="O2219" i="3"/>
  <c r="AW2221" i="3"/>
  <c r="AG2221" i="3"/>
  <c r="Q2221" i="3"/>
  <c r="AZ2221" i="3"/>
  <c r="AJ2221" i="3"/>
  <c r="T2221" i="3"/>
  <c r="AY2221" i="3"/>
  <c r="AI2221" i="3"/>
  <c r="S2221" i="3"/>
  <c r="BA2223" i="3"/>
  <c r="AK2223" i="3"/>
  <c r="U2223" i="3"/>
  <c r="BD2223" i="3"/>
  <c r="AN2223" i="3"/>
  <c r="X2223" i="3"/>
  <c r="BC2223" i="3"/>
  <c r="AM2223" i="3"/>
  <c r="W2223" i="3"/>
  <c r="BK2231" i="3"/>
  <c r="N2221" i="3"/>
  <c r="BN2235" i="3"/>
  <c r="BK2235" i="3"/>
  <c r="BL2232" i="3"/>
  <c r="BL2239" i="3"/>
  <c r="BN2230" i="3"/>
  <c r="BK2230" i="3"/>
  <c r="BL2245" i="3"/>
  <c r="BJ2245" i="3"/>
  <c r="BL2253" i="3"/>
  <c r="BM2256" i="3"/>
  <c r="BL2261" i="3"/>
  <c r="BJ2261" i="3"/>
  <c r="BB2236" i="3"/>
  <c r="AH2236" i="3"/>
  <c r="N2236" i="3"/>
  <c r="AW2236" i="3"/>
  <c r="AG2236" i="3"/>
  <c r="Q2236" i="3"/>
  <c r="AZ2236" i="3"/>
  <c r="AJ2236" i="3"/>
  <c r="T2236" i="3"/>
  <c r="AY2236" i="3"/>
  <c r="AI2236" i="3"/>
  <c r="S2236" i="3"/>
  <c r="AL2240" i="3"/>
  <c r="R2240" i="3"/>
  <c r="BI2240" i="3"/>
  <c r="AS2240" i="3"/>
  <c r="AC2240" i="3"/>
  <c r="M2240" i="3"/>
  <c r="AV2240" i="3"/>
  <c r="AF2240" i="3"/>
  <c r="P2240" i="3"/>
  <c r="AU2240" i="3"/>
  <c r="AE2240" i="3"/>
  <c r="O2240" i="3"/>
  <c r="BA2242" i="3"/>
  <c r="AA2242" i="3"/>
  <c r="AT2242" i="3"/>
  <c r="R2242" i="3"/>
  <c r="AS2242" i="3"/>
  <c r="N2242" i="3"/>
  <c r="Y2242" i="3"/>
  <c r="BH2242" i="3"/>
  <c r="AR2242" i="3"/>
  <c r="AB2242" i="3"/>
  <c r="O2242" i="3"/>
  <c r="BK2234" i="3"/>
  <c r="BN2234" i="3"/>
  <c r="BG2242" i="3"/>
  <c r="BJ2243" i="3"/>
  <c r="BN2249" i="3"/>
  <c r="BJ2250" i="3"/>
  <c r="BN2252" i="3"/>
  <c r="BK2252" i="3"/>
  <c r="BN2257" i="3"/>
  <c r="BK2257" i="3"/>
  <c r="BN2258" i="3"/>
  <c r="BK2258" i="3"/>
  <c r="AX2238" i="3"/>
  <c r="AD2238" i="3"/>
  <c r="BA2238" i="3"/>
  <c r="AK2238" i="3"/>
  <c r="U2238" i="3"/>
  <c r="BD2238" i="3"/>
  <c r="AN2238" i="3"/>
  <c r="X2238" i="3"/>
  <c r="BC2238" i="3"/>
  <c r="AM2238" i="3"/>
  <c r="BN2255" i="3"/>
  <c r="BL2265" i="3"/>
  <c r="BL2267" i="3"/>
  <c r="BJ2267" i="3"/>
  <c r="BN2271" i="3"/>
  <c r="BK2271" i="3"/>
  <c r="BM2273" i="3"/>
  <c r="BJ2273" i="3"/>
  <c r="BL2270" i="3"/>
  <c r="BK2264" i="3"/>
  <c r="BN2264" i="3"/>
  <c r="BK2202" i="3"/>
  <c r="BG2193" i="3"/>
  <c r="L2200" i="3"/>
  <c r="L2198" i="3"/>
  <c r="AK2198" i="3" s="1"/>
  <c r="K2191" i="3"/>
  <c r="L2199" i="3"/>
  <c r="L2195" i="3"/>
  <c r="L2190" i="3"/>
  <c r="K2190" i="3"/>
  <c r="AB2193" i="3"/>
  <c r="L2197" i="3"/>
  <c r="K2197" i="3"/>
  <c r="L2196" i="3"/>
  <c r="K2196" i="3"/>
  <c r="AQ2193" i="3"/>
  <c r="L2192" i="3"/>
  <c r="K2192" i="3"/>
  <c r="K2200" i="3"/>
  <c r="K2195" i="3"/>
  <c r="M2195" i="3" s="1"/>
  <c r="AA2193" i="3"/>
  <c r="K2198" i="3"/>
  <c r="L2194" i="3"/>
  <c r="K2194" i="3"/>
  <c r="K2201" i="3"/>
  <c r="K2199" i="3"/>
  <c r="AZ2193" i="3"/>
  <c r="AJ2193" i="3"/>
  <c r="T2193" i="3"/>
  <c r="AY2193" i="3"/>
  <c r="AI2193" i="3"/>
  <c r="S2193" i="3"/>
  <c r="BH2193" i="3"/>
  <c r="AR2193" i="3"/>
  <c r="M2193" i="3"/>
  <c r="Q2193" i="3"/>
  <c r="U2193" i="3"/>
  <c r="Y2193" i="3"/>
  <c r="AC2193" i="3"/>
  <c r="AG2193" i="3"/>
  <c r="AK2193" i="3"/>
  <c r="AO2193" i="3"/>
  <c r="AS2193" i="3"/>
  <c r="AW2193" i="3"/>
  <c r="BA2193" i="3"/>
  <c r="BE2193" i="3"/>
  <c r="BI2193" i="3"/>
  <c r="N2193" i="3"/>
  <c r="R2193" i="3"/>
  <c r="V2193" i="3"/>
  <c r="Z2193" i="3"/>
  <c r="AD2193" i="3"/>
  <c r="AH2193" i="3"/>
  <c r="AL2193" i="3"/>
  <c r="AP2193" i="3"/>
  <c r="AT2193" i="3"/>
  <c r="AX2193" i="3"/>
  <c r="BB2193" i="3"/>
  <c r="BF2193" i="3"/>
  <c r="O2193" i="3"/>
  <c r="W2193" i="3"/>
  <c r="AE2193" i="3"/>
  <c r="AM2193" i="3"/>
  <c r="AU2193" i="3"/>
  <c r="BC2193" i="3"/>
  <c r="P2193" i="3"/>
  <c r="X2193" i="3"/>
  <c r="AF2193" i="3"/>
  <c r="AN2193" i="3"/>
  <c r="AV2193" i="3"/>
  <c r="BD2193" i="3"/>
  <c r="AG2190" i="3"/>
  <c r="AT2190" i="3"/>
  <c r="P2190" i="3"/>
  <c r="E2095" i="3"/>
  <c r="F2095" i="3"/>
  <c r="G2095" i="3"/>
  <c r="H2095" i="3"/>
  <c r="I2095" i="3"/>
  <c r="J2095" i="3"/>
  <c r="E2096" i="3"/>
  <c r="F2096" i="3"/>
  <c r="G2096" i="3"/>
  <c r="H2096" i="3"/>
  <c r="I2096" i="3"/>
  <c r="J2096" i="3"/>
  <c r="E2097" i="3"/>
  <c r="F2097" i="3"/>
  <c r="G2097" i="3"/>
  <c r="H2097" i="3"/>
  <c r="I2097" i="3"/>
  <c r="J2097" i="3"/>
  <c r="E2098" i="3"/>
  <c r="F2098" i="3"/>
  <c r="G2098" i="3"/>
  <c r="H2098" i="3"/>
  <c r="I2098" i="3"/>
  <c r="J2098" i="3"/>
  <c r="E2099" i="3"/>
  <c r="F2099" i="3"/>
  <c r="G2099" i="3"/>
  <c r="H2099" i="3"/>
  <c r="I2099" i="3"/>
  <c r="J2099" i="3"/>
  <c r="E2100" i="3"/>
  <c r="F2100" i="3"/>
  <c r="G2100" i="3"/>
  <c r="H2100" i="3"/>
  <c r="I2100" i="3"/>
  <c r="J2100" i="3"/>
  <c r="E2101" i="3"/>
  <c r="F2101" i="3"/>
  <c r="G2101" i="3"/>
  <c r="H2101" i="3"/>
  <c r="I2101" i="3"/>
  <c r="J2101" i="3"/>
  <c r="E2102" i="3"/>
  <c r="F2102" i="3"/>
  <c r="G2102" i="3"/>
  <c r="H2102" i="3"/>
  <c r="I2102" i="3"/>
  <c r="J2102" i="3"/>
  <c r="E2103" i="3"/>
  <c r="F2103" i="3"/>
  <c r="G2103" i="3"/>
  <c r="H2103" i="3"/>
  <c r="I2103" i="3"/>
  <c r="J2103" i="3"/>
  <c r="E2104" i="3"/>
  <c r="F2104" i="3"/>
  <c r="G2104" i="3"/>
  <c r="H2104" i="3"/>
  <c r="I2104" i="3"/>
  <c r="J2104" i="3"/>
  <c r="E2105" i="3"/>
  <c r="F2105" i="3"/>
  <c r="G2105" i="3"/>
  <c r="H2105" i="3"/>
  <c r="I2105" i="3"/>
  <c r="J2105" i="3"/>
  <c r="E2106" i="3"/>
  <c r="F2106" i="3"/>
  <c r="G2106" i="3"/>
  <c r="H2106" i="3"/>
  <c r="I2106" i="3"/>
  <c r="J2106" i="3"/>
  <c r="E2107" i="3"/>
  <c r="F2107" i="3"/>
  <c r="G2107" i="3"/>
  <c r="H2107" i="3"/>
  <c r="I2107" i="3"/>
  <c r="J2107" i="3"/>
  <c r="E2108" i="3"/>
  <c r="F2108" i="3"/>
  <c r="G2108" i="3"/>
  <c r="H2108" i="3"/>
  <c r="I2108" i="3"/>
  <c r="J2108" i="3"/>
  <c r="E2109" i="3"/>
  <c r="F2109" i="3"/>
  <c r="G2109" i="3"/>
  <c r="H2109" i="3"/>
  <c r="I2109" i="3"/>
  <c r="J2109" i="3"/>
  <c r="E2110" i="3"/>
  <c r="F2110" i="3"/>
  <c r="G2110" i="3"/>
  <c r="H2110" i="3"/>
  <c r="I2110" i="3"/>
  <c r="J2110" i="3"/>
  <c r="E2111" i="3"/>
  <c r="F2111" i="3"/>
  <c r="G2111" i="3"/>
  <c r="H2111" i="3"/>
  <c r="I2111" i="3"/>
  <c r="J2111" i="3"/>
  <c r="E2112" i="3"/>
  <c r="F2112" i="3"/>
  <c r="G2112" i="3"/>
  <c r="H2112" i="3"/>
  <c r="I2112" i="3"/>
  <c r="J2112" i="3"/>
  <c r="E2113" i="3"/>
  <c r="F2113" i="3"/>
  <c r="G2113" i="3"/>
  <c r="H2113" i="3"/>
  <c r="I2113" i="3"/>
  <c r="J2113" i="3"/>
  <c r="E2114" i="3"/>
  <c r="F2114" i="3"/>
  <c r="G2114" i="3"/>
  <c r="H2114" i="3"/>
  <c r="I2114" i="3"/>
  <c r="J2114" i="3"/>
  <c r="E2115" i="3"/>
  <c r="F2115" i="3"/>
  <c r="G2115" i="3"/>
  <c r="H2115" i="3"/>
  <c r="I2115" i="3"/>
  <c r="J2115" i="3"/>
  <c r="E2116" i="3"/>
  <c r="F2116" i="3"/>
  <c r="G2116" i="3"/>
  <c r="H2116" i="3"/>
  <c r="I2116" i="3"/>
  <c r="J2116" i="3"/>
  <c r="E2117" i="3"/>
  <c r="F2117" i="3"/>
  <c r="G2117" i="3"/>
  <c r="H2117" i="3"/>
  <c r="I2117" i="3"/>
  <c r="J2117" i="3"/>
  <c r="E2118" i="3"/>
  <c r="F2118" i="3"/>
  <c r="G2118" i="3"/>
  <c r="H2118" i="3"/>
  <c r="I2118" i="3"/>
  <c r="J2118" i="3"/>
  <c r="E2119" i="3"/>
  <c r="F2119" i="3"/>
  <c r="G2119" i="3"/>
  <c r="H2119" i="3"/>
  <c r="I2119" i="3"/>
  <c r="J2119" i="3"/>
  <c r="E2120" i="3"/>
  <c r="F2120" i="3"/>
  <c r="G2120" i="3"/>
  <c r="H2120" i="3"/>
  <c r="I2120" i="3"/>
  <c r="J2120" i="3"/>
  <c r="E2121" i="3"/>
  <c r="F2121" i="3"/>
  <c r="G2121" i="3"/>
  <c r="H2121" i="3"/>
  <c r="I2121" i="3"/>
  <c r="J2121" i="3"/>
  <c r="E2122" i="3"/>
  <c r="F2122" i="3"/>
  <c r="G2122" i="3"/>
  <c r="H2122" i="3"/>
  <c r="I2122" i="3"/>
  <c r="J2122" i="3"/>
  <c r="E2123" i="3"/>
  <c r="F2123" i="3"/>
  <c r="G2123" i="3"/>
  <c r="H2123" i="3"/>
  <c r="I2123" i="3"/>
  <c r="J2123" i="3"/>
  <c r="E2124" i="3"/>
  <c r="F2124" i="3"/>
  <c r="G2124" i="3"/>
  <c r="H2124" i="3"/>
  <c r="I2124" i="3"/>
  <c r="J2124" i="3"/>
  <c r="E2125" i="3"/>
  <c r="F2125" i="3"/>
  <c r="G2125" i="3"/>
  <c r="H2125" i="3"/>
  <c r="I2125" i="3"/>
  <c r="J2125" i="3"/>
  <c r="E2126" i="3"/>
  <c r="F2126" i="3"/>
  <c r="G2126" i="3"/>
  <c r="H2126" i="3"/>
  <c r="I2126" i="3"/>
  <c r="J2126" i="3"/>
  <c r="E2127" i="3"/>
  <c r="F2127" i="3"/>
  <c r="G2127" i="3"/>
  <c r="H2127" i="3"/>
  <c r="I2127" i="3"/>
  <c r="J2127" i="3"/>
  <c r="E2128" i="3"/>
  <c r="F2128" i="3"/>
  <c r="G2128" i="3"/>
  <c r="H2128" i="3"/>
  <c r="I2128" i="3"/>
  <c r="J2128" i="3"/>
  <c r="E2129" i="3"/>
  <c r="F2129" i="3"/>
  <c r="G2129" i="3"/>
  <c r="H2129" i="3"/>
  <c r="I2129" i="3"/>
  <c r="J2129" i="3"/>
  <c r="E2130" i="3"/>
  <c r="F2130" i="3"/>
  <c r="G2130" i="3"/>
  <c r="H2130" i="3"/>
  <c r="I2130" i="3"/>
  <c r="J2130" i="3"/>
  <c r="E2131" i="3"/>
  <c r="F2131" i="3"/>
  <c r="G2131" i="3"/>
  <c r="H2131" i="3"/>
  <c r="I2131" i="3"/>
  <c r="J2131" i="3"/>
  <c r="E2132" i="3"/>
  <c r="F2132" i="3"/>
  <c r="G2132" i="3"/>
  <c r="H2132" i="3"/>
  <c r="I2132" i="3"/>
  <c r="J2132" i="3"/>
  <c r="E2133" i="3"/>
  <c r="F2133" i="3"/>
  <c r="G2133" i="3"/>
  <c r="H2133" i="3"/>
  <c r="I2133" i="3"/>
  <c r="J2133" i="3"/>
  <c r="E2134" i="3"/>
  <c r="F2134" i="3"/>
  <c r="G2134" i="3"/>
  <c r="H2134" i="3"/>
  <c r="I2134" i="3"/>
  <c r="J2134" i="3"/>
  <c r="E2135" i="3"/>
  <c r="F2135" i="3"/>
  <c r="G2135" i="3"/>
  <c r="H2135" i="3"/>
  <c r="I2135" i="3"/>
  <c r="J2135" i="3"/>
  <c r="E2136" i="3"/>
  <c r="F2136" i="3"/>
  <c r="G2136" i="3"/>
  <c r="H2136" i="3"/>
  <c r="I2136" i="3"/>
  <c r="J2136" i="3"/>
  <c r="E2137" i="3"/>
  <c r="F2137" i="3"/>
  <c r="G2137" i="3"/>
  <c r="H2137" i="3"/>
  <c r="I2137" i="3"/>
  <c r="J2137" i="3"/>
  <c r="E2138" i="3"/>
  <c r="F2138" i="3"/>
  <c r="G2138" i="3"/>
  <c r="H2138" i="3"/>
  <c r="I2138" i="3"/>
  <c r="J2138" i="3"/>
  <c r="E2139" i="3"/>
  <c r="F2139" i="3"/>
  <c r="G2139" i="3"/>
  <c r="H2139" i="3"/>
  <c r="I2139" i="3"/>
  <c r="J2139" i="3"/>
  <c r="E2140" i="3"/>
  <c r="F2140" i="3"/>
  <c r="G2140" i="3"/>
  <c r="H2140" i="3"/>
  <c r="I2140" i="3"/>
  <c r="J2140" i="3"/>
  <c r="E2141" i="3"/>
  <c r="F2141" i="3"/>
  <c r="G2141" i="3"/>
  <c r="H2141" i="3"/>
  <c r="I2141" i="3"/>
  <c r="J2141" i="3"/>
  <c r="E2142" i="3"/>
  <c r="F2142" i="3"/>
  <c r="G2142" i="3"/>
  <c r="H2142" i="3"/>
  <c r="I2142" i="3"/>
  <c r="J2142" i="3"/>
  <c r="E2143" i="3"/>
  <c r="F2143" i="3"/>
  <c r="G2143" i="3"/>
  <c r="H2143" i="3"/>
  <c r="I2143" i="3"/>
  <c r="J2143" i="3"/>
  <c r="E2144" i="3"/>
  <c r="F2144" i="3"/>
  <c r="G2144" i="3"/>
  <c r="H2144" i="3"/>
  <c r="I2144" i="3"/>
  <c r="J2144" i="3"/>
  <c r="E2145" i="3"/>
  <c r="F2145" i="3"/>
  <c r="G2145" i="3"/>
  <c r="H2145" i="3"/>
  <c r="I2145" i="3"/>
  <c r="J2145" i="3"/>
  <c r="E2146" i="3"/>
  <c r="F2146" i="3"/>
  <c r="G2146" i="3"/>
  <c r="H2146" i="3"/>
  <c r="I2146" i="3"/>
  <c r="J2146" i="3"/>
  <c r="E2147" i="3"/>
  <c r="F2147" i="3"/>
  <c r="G2147" i="3"/>
  <c r="H2147" i="3"/>
  <c r="I2147" i="3"/>
  <c r="J2147" i="3"/>
  <c r="E2148" i="3"/>
  <c r="F2148" i="3"/>
  <c r="G2148" i="3"/>
  <c r="H2148" i="3"/>
  <c r="I2148" i="3"/>
  <c r="J2148" i="3"/>
  <c r="E2149" i="3"/>
  <c r="F2149" i="3"/>
  <c r="G2149" i="3"/>
  <c r="H2149" i="3"/>
  <c r="I2149" i="3"/>
  <c r="J2149" i="3"/>
  <c r="E2150" i="3"/>
  <c r="F2150" i="3"/>
  <c r="G2150" i="3"/>
  <c r="H2150" i="3"/>
  <c r="I2150" i="3"/>
  <c r="J2150" i="3"/>
  <c r="E2151" i="3"/>
  <c r="F2151" i="3"/>
  <c r="G2151" i="3"/>
  <c r="H2151" i="3"/>
  <c r="I2151" i="3"/>
  <c r="J2151" i="3"/>
  <c r="E2152" i="3"/>
  <c r="F2152" i="3"/>
  <c r="G2152" i="3"/>
  <c r="H2152" i="3"/>
  <c r="I2152" i="3"/>
  <c r="J2152" i="3"/>
  <c r="E2153" i="3"/>
  <c r="F2153" i="3"/>
  <c r="G2153" i="3"/>
  <c r="H2153" i="3"/>
  <c r="I2153" i="3"/>
  <c r="J2153" i="3"/>
  <c r="E2154" i="3"/>
  <c r="F2154" i="3"/>
  <c r="G2154" i="3"/>
  <c r="H2154" i="3"/>
  <c r="I2154" i="3"/>
  <c r="J2154" i="3"/>
  <c r="E2155" i="3"/>
  <c r="F2155" i="3"/>
  <c r="G2155" i="3"/>
  <c r="H2155" i="3"/>
  <c r="I2155" i="3"/>
  <c r="J2155" i="3"/>
  <c r="E2156" i="3"/>
  <c r="F2156" i="3"/>
  <c r="G2156" i="3"/>
  <c r="H2156" i="3"/>
  <c r="I2156" i="3"/>
  <c r="J2156" i="3"/>
  <c r="E2157" i="3"/>
  <c r="F2157" i="3"/>
  <c r="G2157" i="3"/>
  <c r="H2157" i="3"/>
  <c r="I2157" i="3"/>
  <c r="J2157" i="3"/>
  <c r="E2158" i="3"/>
  <c r="F2158" i="3"/>
  <c r="G2158" i="3"/>
  <c r="H2158" i="3"/>
  <c r="I2158" i="3"/>
  <c r="J2158" i="3"/>
  <c r="E2159" i="3"/>
  <c r="F2159" i="3"/>
  <c r="G2159" i="3"/>
  <c r="H2159" i="3"/>
  <c r="I2159" i="3"/>
  <c r="J2159" i="3"/>
  <c r="E2160" i="3"/>
  <c r="F2160" i="3"/>
  <c r="G2160" i="3"/>
  <c r="H2160" i="3"/>
  <c r="I2160" i="3"/>
  <c r="J2160" i="3"/>
  <c r="E2161" i="3"/>
  <c r="F2161" i="3"/>
  <c r="G2161" i="3"/>
  <c r="H2161" i="3"/>
  <c r="I2161" i="3"/>
  <c r="J2161" i="3"/>
  <c r="E2162" i="3"/>
  <c r="F2162" i="3"/>
  <c r="G2162" i="3"/>
  <c r="H2162" i="3"/>
  <c r="I2162" i="3"/>
  <c r="J2162" i="3"/>
  <c r="E2163" i="3"/>
  <c r="F2163" i="3"/>
  <c r="G2163" i="3"/>
  <c r="H2163" i="3"/>
  <c r="I2163" i="3"/>
  <c r="J2163" i="3"/>
  <c r="E2164" i="3"/>
  <c r="F2164" i="3"/>
  <c r="G2164" i="3"/>
  <c r="H2164" i="3"/>
  <c r="I2164" i="3"/>
  <c r="J2164" i="3"/>
  <c r="E2165" i="3"/>
  <c r="F2165" i="3"/>
  <c r="G2165" i="3"/>
  <c r="H2165" i="3"/>
  <c r="I2165" i="3"/>
  <c r="J2165" i="3"/>
  <c r="E2166" i="3"/>
  <c r="F2166" i="3"/>
  <c r="G2166" i="3"/>
  <c r="H2166" i="3"/>
  <c r="I2166" i="3"/>
  <c r="J2166" i="3"/>
  <c r="E2167" i="3"/>
  <c r="F2167" i="3"/>
  <c r="G2167" i="3"/>
  <c r="H2167" i="3"/>
  <c r="I2167" i="3"/>
  <c r="J2167" i="3"/>
  <c r="E2168" i="3"/>
  <c r="F2168" i="3"/>
  <c r="G2168" i="3"/>
  <c r="H2168" i="3"/>
  <c r="I2168" i="3"/>
  <c r="J2168" i="3"/>
  <c r="E2169" i="3"/>
  <c r="F2169" i="3"/>
  <c r="G2169" i="3"/>
  <c r="H2169" i="3"/>
  <c r="I2169" i="3"/>
  <c r="J2169" i="3"/>
  <c r="E2170" i="3"/>
  <c r="F2170" i="3"/>
  <c r="G2170" i="3"/>
  <c r="H2170" i="3"/>
  <c r="I2170" i="3"/>
  <c r="J2170" i="3"/>
  <c r="E2171" i="3"/>
  <c r="F2171" i="3"/>
  <c r="G2171" i="3"/>
  <c r="H2171" i="3"/>
  <c r="I2171" i="3"/>
  <c r="J2171" i="3"/>
  <c r="E2172" i="3"/>
  <c r="F2172" i="3"/>
  <c r="G2172" i="3"/>
  <c r="H2172" i="3"/>
  <c r="I2172" i="3"/>
  <c r="J2172" i="3"/>
  <c r="E2173" i="3"/>
  <c r="F2173" i="3"/>
  <c r="G2173" i="3"/>
  <c r="H2173" i="3"/>
  <c r="I2173" i="3"/>
  <c r="J2173" i="3"/>
  <c r="E2174" i="3"/>
  <c r="F2174" i="3"/>
  <c r="G2174" i="3"/>
  <c r="H2174" i="3"/>
  <c r="I2174" i="3"/>
  <c r="J2174" i="3"/>
  <c r="E2175" i="3"/>
  <c r="F2175" i="3"/>
  <c r="G2175" i="3"/>
  <c r="H2175" i="3"/>
  <c r="I2175" i="3"/>
  <c r="J2175" i="3"/>
  <c r="E2176" i="3"/>
  <c r="F2176" i="3"/>
  <c r="G2176" i="3"/>
  <c r="H2176" i="3"/>
  <c r="I2176" i="3"/>
  <c r="J2176" i="3"/>
  <c r="E2177" i="3"/>
  <c r="F2177" i="3"/>
  <c r="G2177" i="3"/>
  <c r="H2177" i="3"/>
  <c r="I2177" i="3"/>
  <c r="J2177" i="3"/>
  <c r="E2178" i="3"/>
  <c r="F2178" i="3"/>
  <c r="G2178" i="3"/>
  <c r="H2178" i="3"/>
  <c r="I2178" i="3"/>
  <c r="J2178" i="3"/>
  <c r="E2179" i="3"/>
  <c r="F2179" i="3"/>
  <c r="G2179" i="3"/>
  <c r="H2179" i="3"/>
  <c r="I2179" i="3"/>
  <c r="J2179" i="3"/>
  <c r="E2180" i="3"/>
  <c r="F2180" i="3"/>
  <c r="G2180" i="3"/>
  <c r="H2180" i="3"/>
  <c r="I2180" i="3"/>
  <c r="J2180" i="3"/>
  <c r="E2181" i="3"/>
  <c r="F2181" i="3"/>
  <c r="G2181" i="3"/>
  <c r="H2181" i="3"/>
  <c r="I2181" i="3"/>
  <c r="J2181" i="3"/>
  <c r="E2182" i="3"/>
  <c r="F2182" i="3"/>
  <c r="G2182" i="3"/>
  <c r="H2182" i="3"/>
  <c r="I2182" i="3"/>
  <c r="J2182" i="3"/>
  <c r="E2183" i="3"/>
  <c r="F2183" i="3"/>
  <c r="G2183" i="3"/>
  <c r="H2183" i="3"/>
  <c r="I2183" i="3"/>
  <c r="J2183" i="3"/>
  <c r="E2184" i="3"/>
  <c r="F2184" i="3"/>
  <c r="G2184" i="3"/>
  <c r="H2184" i="3"/>
  <c r="I2184" i="3"/>
  <c r="J2184" i="3"/>
  <c r="E2185" i="3"/>
  <c r="F2185" i="3"/>
  <c r="G2185" i="3"/>
  <c r="H2185" i="3"/>
  <c r="I2185" i="3"/>
  <c r="J2185" i="3"/>
  <c r="E2186" i="3"/>
  <c r="F2186" i="3"/>
  <c r="G2186" i="3"/>
  <c r="H2186" i="3"/>
  <c r="I2186" i="3"/>
  <c r="J2186" i="3"/>
  <c r="E2187" i="3"/>
  <c r="F2187" i="3"/>
  <c r="G2187" i="3"/>
  <c r="H2187" i="3"/>
  <c r="I2187" i="3"/>
  <c r="J2187" i="3"/>
  <c r="E2188" i="3"/>
  <c r="F2188" i="3"/>
  <c r="G2188" i="3"/>
  <c r="H2188" i="3"/>
  <c r="I2188" i="3"/>
  <c r="J2188" i="3"/>
  <c r="E2189" i="3"/>
  <c r="F2189" i="3"/>
  <c r="G2189" i="3"/>
  <c r="H2189" i="3"/>
  <c r="I2189" i="3"/>
  <c r="J2189" i="3"/>
  <c r="AP2198" i="3" l="1"/>
  <c r="BM2232" i="3"/>
  <c r="BK2245" i="3"/>
  <c r="AV2198" i="3"/>
  <c r="BJ2225" i="3"/>
  <c r="BJ2255" i="3"/>
  <c r="BJ2227" i="3"/>
  <c r="BL2274" i="3"/>
  <c r="BM2245" i="3"/>
  <c r="AA2198" i="3"/>
  <c r="BJ2205" i="3"/>
  <c r="BA2198" i="3"/>
  <c r="AJ2200" i="3"/>
  <c r="AO2196" i="3"/>
  <c r="AN2198" i="3"/>
  <c r="BJ2258" i="3"/>
  <c r="BM2257" i="3"/>
  <c r="Y2196" i="3"/>
  <c r="AB2196" i="3"/>
  <c r="P2195" i="3"/>
  <c r="AA2200" i="3"/>
  <c r="BK2274" i="3"/>
  <c r="BN2202" i="3"/>
  <c r="BM2263" i="3"/>
  <c r="BJ2274" i="3"/>
  <c r="BJ2269" i="3"/>
  <c r="BL2269" i="3"/>
  <c r="BM2202" i="3"/>
  <c r="BJ2202" i="3"/>
  <c r="BJ2266" i="3"/>
  <c r="BN2266" i="3"/>
  <c r="BM2229" i="3"/>
  <c r="BJ2208" i="3"/>
  <c r="BM2208" i="3"/>
  <c r="BL2208" i="3"/>
  <c r="BN2205" i="3"/>
  <c r="AP2191" i="3"/>
  <c r="BM2244" i="3"/>
  <c r="BJ2244" i="3"/>
  <c r="K2166" i="3"/>
  <c r="K2162" i="3"/>
  <c r="K2156" i="3"/>
  <c r="BB2196" i="3"/>
  <c r="BB2200" i="3"/>
  <c r="AH2200" i="3"/>
  <c r="BJ2239" i="3"/>
  <c r="BM2225" i="3"/>
  <c r="BL2226" i="3"/>
  <c r="BM2231" i="3"/>
  <c r="AL2196" i="3"/>
  <c r="AT2200" i="3"/>
  <c r="AS2200" i="3"/>
  <c r="BL2249" i="3"/>
  <c r="BJ2249" i="3"/>
  <c r="BM2233" i="3"/>
  <c r="BJ2233" i="3"/>
  <c r="BJ2247" i="3"/>
  <c r="BJ2237" i="3"/>
  <c r="L2168" i="3"/>
  <c r="BF2194" i="3"/>
  <c r="Y2200" i="3"/>
  <c r="BK2249" i="3"/>
  <c r="BB2194" i="3"/>
  <c r="AE2195" i="3"/>
  <c r="AU2200" i="3"/>
  <c r="AL2200" i="3"/>
  <c r="AD2200" i="3"/>
  <c r="T2200" i="3"/>
  <c r="AB2200" i="3"/>
  <c r="AO2200" i="3"/>
  <c r="M2200" i="3"/>
  <c r="BE2196" i="3"/>
  <c r="BM2251" i="3"/>
  <c r="BN2221" i="3"/>
  <c r="BK2269" i="3"/>
  <c r="BJ2263" i="3"/>
  <c r="BL2246" i="3"/>
  <c r="BM2258" i="3"/>
  <c r="K2177" i="3"/>
  <c r="L2170" i="3"/>
  <c r="L2148" i="3"/>
  <c r="L2146" i="3"/>
  <c r="L2116" i="3"/>
  <c r="AC2191" i="3"/>
  <c r="AQ2195" i="3"/>
  <c r="V2195" i="3"/>
  <c r="Z2200" i="3"/>
  <c r="P2200" i="3"/>
  <c r="BD2200" i="3"/>
  <c r="BC2200" i="3"/>
  <c r="BI2200" i="3"/>
  <c r="AC2200" i="3"/>
  <c r="M2191" i="3"/>
  <c r="BM2248" i="3"/>
  <c r="BJ2232" i="3"/>
  <c r="BL2231" i="3"/>
  <c r="BM2237" i="3"/>
  <c r="BM2274" i="3"/>
  <c r="BN2244" i="3"/>
  <c r="BL2266" i="3"/>
  <c r="BM2239" i="3"/>
  <c r="BM2249" i="3"/>
  <c r="BJ2257" i="3"/>
  <c r="BM2227" i="3"/>
  <c r="BM2246" i="3"/>
  <c r="BL2262" i="3"/>
  <c r="BL2248" i="3"/>
  <c r="BJ2231" i="3"/>
  <c r="BM2260" i="3"/>
  <c r="L2184" i="3"/>
  <c r="L2180" i="3"/>
  <c r="L2154" i="3"/>
  <c r="K2154" i="3"/>
  <c r="T2195" i="3"/>
  <c r="BE2195" i="3"/>
  <c r="S2200" i="3"/>
  <c r="BF2200" i="3"/>
  <c r="AV2200" i="3"/>
  <c r="AX2200" i="3"/>
  <c r="BE2200" i="3"/>
  <c r="S2198" i="3"/>
  <c r="BL2240" i="3"/>
  <c r="BM2236" i="3"/>
  <c r="BL2236" i="3"/>
  <c r="BJ2253" i="3"/>
  <c r="BL2219" i="3"/>
  <c r="BN2226" i="3"/>
  <c r="BL2258" i="3"/>
  <c r="AV2194" i="3"/>
  <c r="V2196" i="3"/>
  <c r="BH2196" i="3"/>
  <c r="AR2198" i="3"/>
  <c r="AT2198" i="3"/>
  <c r="U2198" i="3"/>
  <c r="BH2195" i="3"/>
  <c r="BB2195" i="3"/>
  <c r="AO2195" i="3"/>
  <c r="AN2200" i="3"/>
  <c r="BG2200" i="3"/>
  <c r="AE2200" i="3"/>
  <c r="AY2200" i="3"/>
  <c r="V2200" i="3"/>
  <c r="AP2200" i="3"/>
  <c r="N2200" i="3"/>
  <c r="AR2200" i="3"/>
  <c r="W2200" i="3"/>
  <c r="BA2200" i="3"/>
  <c r="AK2200" i="3"/>
  <c r="U2200" i="3"/>
  <c r="AZ2198" i="3"/>
  <c r="AE2191" i="3"/>
  <c r="BJ2223" i="3"/>
  <c r="BN2247" i="3"/>
  <c r="BK2247" i="3"/>
  <c r="L2110" i="3"/>
  <c r="L2108" i="3"/>
  <c r="AE2194" i="3"/>
  <c r="W2198" i="3"/>
  <c r="AV2195" i="3"/>
  <c r="AL2195" i="3"/>
  <c r="Y2195" i="3"/>
  <c r="AF2200" i="3"/>
  <c r="AZ2200" i="3"/>
  <c r="X2200" i="3"/>
  <c r="AQ2200" i="3"/>
  <c r="O2200" i="3"/>
  <c r="AI2200" i="3"/>
  <c r="BH2200" i="3"/>
  <c r="AM2200" i="3"/>
  <c r="R2200" i="3"/>
  <c r="AW2200" i="3"/>
  <c r="AG2200" i="3"/>
  <c r="Q2200" i="3"/>
  <c r="U2190" i="3"/>
  <c r="BK2221" i="3"/>
  <c r="K2187" i="3"/>
  <c r="K2185" i="3"/>
  <c r="BM2238" i="3"/>
  <c r="BM2223" i="3"/>
  <c r="BJ2219" i="3"/>
  <c r="BL2207" i="3"/>
  <c r="BM2242" i="3"/>
  <c r="BM2262" i="3"/>
  <c r="K2160" i="3"/>
  <c r="K2152" i="3"/>
  <c r="BJ2238" i="3"/>
  <c r="BL2221" i="3"/>
  <c r="BM2207" i="3"/>
  <c r="BK2216" i="3"/>
  <c r="BN2216" i="3"/>
  <c r="BL2242" i="3"/>
  <c r="BJ2236" i="3"/>
  <c r="BN2242" i="3"/>
  <c r="BK2242" i="3"/>
  <c r="BM2240" i="3"/>
  <c r="BL2217" i="3"/>
  <c r="BN2236" i="3"/>
  <c r="BK2238" i="3"/>
  <c r="BN2238" i="3"/>
  <c r="BL2216" i="3"/>
  <c r="BJ2207" i="3"/>
  <c r="BM2219" i="3"/>
  <c r="BL2223" i="3"/>
  <c r="BM2217" i="3"/>
  <c r="BM2216" i="3"/>
  <c r="BJ2242" i="3"/>
  <c r="BK2240" i="3"/>
  <c r="BN2240" i="3"/>
  <c r="BJ2221" i="3"/>
  <c r="BK2219" i="3"/>
  <c r="BN2219" i="3"/>
  <c r="BJ2240" i="3"/>
  <c r="BK2236" i="3"/>
  <c r="BJ2217" i="3"/>
  <c r="BK2223" i="3"/>
  <c r="BN2223" i="3"/>
  <c r="BJ2216" i="3"/>
  <c r="BM2221" i="3"/>
  <c r="BK2217" i="3"/>
  <c r="BL2238" i="3"/>
  <c r="K2170" i="3"/>
  <c r="L2162" i="3"/>
  <c r="L2158" i="3"/>
  <c r="K2144" i="3"/>
  <c r="K2124" i="3"/>
  <c r="K2120" i="3"/>
  <c r="AS2191" i="3"/>
  <c r="BF2191" i="3"/>
  <c r="AU2190" i="3"/>
  <c r="AD2190" i="3"/>
  <c r="Q2190" i="3"/>
  <c r="V2194" i="3"/>
  <c r="AF2194" i="3"/>
  <c r="O2194" i="3"/>
  <c r="AA2195" i="3"/>
  <c r="AY2195" i="3"/>
  <c r="AR2195" i="3"/>
  <c r="AN2195" i="3"/>
  <c r="BC2195" i="3"/>
  <c r="W2195" i="3"/>
  <c r="AX2195" i="3"/>
  <c r="AH2195" i="3"/>
  <c r="R2195" i="3"/>
  <c r="BA2195" i="3"/>
  <c r="AK2195" i="3"/>
  <c r="U2195" i="3"/>
  <c r="AZ2191" i="3"/>
  <c r="K2188" i="3"/>
  <c r="K2184" i="3"/>
  <c r="K2180" i="3"/>
  <c r="L2144" i="3"/>
  <c r="L2140" i="3"/>
  <c r="L2138" i="3"/>
  <c r="K2117" i="3"/>
  <c r="L2113" i="3"/>
  <c r="L2111" i="3"/>
  <c r="L2103" i="3"/>
  <c r="L2101" i="3"/>
  <c r="L2099" i="3"/>
  <c r="L2097" i="3"/>
  <c r="BI2191" i="3"/>
  <c r="AV2190" i="3"/>
  <c r="AE2190" i="3"/>
  <c r="N2190" i="3"/>
  <c r="AS2194" i="3"/>
  <c r="P2194" i="3"/>
  <c r="AZ2195" i="3"/>
  <c r="AI2195" i="3"/>
  <c r="AB2195" i="3"/>
  <c r="AF2195" i="3"/>
  <c r="AU2195" i="3"/>
  <c r="O2195" i="3"/>
  <c r="AT2195" i="3"/>
  <c r="AD2195" i="3"/>
  <c r="N2195" i="3"/>
  <c r="AW2195" i="3"/>
  <c r="AG2195" i="3"/>
  <c r="Q2195" i="3"/>
  <c r="AZ2196" i="3"/>
  <c r="AV2191" i="3"/>
  <c r="T2191" i="3"/>
  <c r="L2181" i="3"/>
  <c r="L2166" i="3"/>
  <c r="AE2166" i="3" s="1"/>
  <c r="L2164" i="3"/>
  <c r="L2160" i="3"/>
  <c r="L2107" i="3"/>
  <c r="K2095" i="3"/>
  <c r="Z2191" i="3"/>
  <c r="AF2190" i="3"/>
  <c r="O2190" i="3"/>
  <c r="AW2190" i="3"/>
  <c r="M2194" i="3"/>
  <c r="AU2194" i="3"/>
  <c r="BG2195" i="3"/>
  <c r="AJ2195" i="3"/>
  <c r="S2195" i="3"/>
  <c r="BD2195" i="3"/>
  <c r="X2195" i="3"/>
  <c r="AM2195" i="3"/>
  <c r="BF2195" i="3"/>
  <c r="AP2195" i="3"/>
  <c r="Z2195" i="3"/>
  <c r="BI2195" i="3"/>
  <c r="AS2195" i="3"/>
  <c r="AC2195" i="3"/>
  <c r="AP2197" i="3"/>
  <c r="P2191" i="3"/>
  <c r="AI2191" i="3"/>
  <c r="L2174" i="3"/>
  <c r="K2174" i="3"/>
  <c r="L2172" i="3"/>
  <c r="L2156" i="3"/>
  <c r="X2156" i="3" s="1"/>
  <c r="L2152" i="3"/>
  <c r="W2152" i="3" s="1"/>
  <c r="K2139" i="3"/>
  <c r="K2131" i="3"/>
  <c r="L2129" i="3"/>
  <c r="X2129" i="3" s="1"/>
  <c r="K2129" i="3"/>
  <c r="K2127" i="3"/>
  <c r="L2121" i="3"/>
  <c r="K2113" i="3"/>
  <c r="AE2113" i="3" s="1"/>
  <c r="K2111" i="3"/>
  <c r="L2104" i="3"/>
  <c r="Q2191" i="3"/>
  <c r="AG2191" i="3"/>
  <c r="AW2191" i="3"/>
  <c r="N2191" i="3"/>
  <c r="AD2191" i="3"/>
  <c r="AT2191" i="3"/>
  <c r="BH2190" i="3"/>
  <c r="AR2190" i="3"/>
  <c r="AB2190" i="3"/>
  <c r="BG2190" i="3"/>
  <c r="AQ2190" i="3"/>
  <c r="AA2190" i="3"/>
  <c r="BF2190" i="3"/>
  <c r="AP2190" i="3"/>
  <c r="Z2190" i="3"/>
  <c r="BI2190" i="3"/>
  <c r="AS2190" i="3"/>
  <c r="AC2190" i="3"/>
  <c r="M2190" i="3"/>
  <c r="AN2191" i="3"/>
  <c r="BC2191" i="3"/>
  <c r="W2191" i="3"/>
  <c r="AR2191" i="3"/>
  <c r="BG2191" i="3"/>
  <c r="AA2191" i="3"/>
  <c r="S2170" i="3"/>
  <c r="Y2154" i="3"/>
  <c r="AA2160" i="3"/>
  <c r="L2150" i="3"/>
  <c r="L2125" i="3"/>
  <c r="L2117" i="3"/>
  <c r="U2191" i="3"/>
  <c r="AK2191" i="3"/>
  <c r="BA2191" i="3"/>
  <c r="R2191" i="3"/>
  <c r="AH2191" i="3"/>
  <c r="AX2191" i="3"/>
  <c r="BD2190" i="3"/>
  <c r="AN2190" i="3"/>
  <c r="X2190" i="3"/>
  <c r="BC2190" i="3"/>
  <c r="AM2190" i="3"/>
  <c r="W2190" i="3"/>
  <c r="BB2190" i="3"/>
  <c r="AL2190" i="3"/>
  <c r="V2190" i="3"/>
  <c r="BE2190" i="3"/>
  <c r="AO2190" i="3"/>
  <c r="Y2190" i="3"/>
  <c r="AF2191" i="3"/>
  <c r="AU2191" i="3"/>
  <c r="O2191" i="3"/>
  <c r="AJ2191" i="3"/>
  <c r="AY2191" i="3"/>
  <c r="S2191" i="3"/>
  <c r="K2175" i="3"/>
  <c r="K2172" i="3"/>
  <c r="K2138" i="3"/>
  <c r="AR2138" i="3" s="1"/>
  <c r="L2134" i="3"/>
  <c r="L2128" i="3"/>
  <c r="Y2191" i="3"/>
  <c r="AO2191" i="3"/>
  <c r="BE2191" i="3"/>
  <c r="V2191" i="3"/>
  <c r="AL2191" i="3"/>
  <c r="BB2191" i="3"/>
  <c r="AZ2190" i="3"/>
  <c r="AJ2190" i="3"/>
  <c r="T2190" i="3"/>
  <c r="AY2190" i="3"/>
  <c r="AI2190" i="3"/>
  <c r="S2190" i="3"/>
  <c r="AX2190" i="3"/>
  <c r="AH2190" i="3"/>
  <c r="R2190" i="3"/>
  <c r="BA2190" i="3"/>
  <c r="AK2190" i="3"/>
  <c r="BD2191" i="3"/>
  <c r="X2191" i="3"/>
  <c r="AM2191" i="3"/>
  <c r="BH2191" i="3"/>
  <c r="AB2191" i="3"/>
  <c r="AQ2191" i="3"/>
  <c r="BE2174" i="3"/>
  <c r="K2183" i="3"/>
  <c r="BC2170" i="3"/>
  <c r="BG2166" i="3"/>
  <c r="K2164" i="3"/>
  <c r="L2161" i="3"/>
  <c r="K2161" i="3"/>
  <c r="L2159" i="3"/>
  <c r="K2159" i="3"/>
  <c r="K2158" i="3"/>
  <c r="O2158" i="3" s="1"/>
  <c r="L2155" i="3"/>
  <c r="U2155" i="3" s="1"/>
  <c r="K2155" i="3"/>
  <c r="K2153" i="3"/>
  <c r="K2150" i="3"/>
  <c r="L2147" i="3"/>
  <c r="K2147" i="3"/>
  <c r="K2146" i="3"/>
  <c r="K2140" i="3"/>
  <c r="L2136" i="3"/>
  <c r="AR2136" i="3" s="1"/>
  <c r="L2126" i="3"/>
  <c r="L2114" i="3"/>
  <c r="L2109" i="3"/>
  <c r="L2102" i="3"/>
  <c r="K2102" i="3"/>
  <c r="K2101" i="3"/>
  <c r="L2096" i="3"/>
  <c r="K2096" i="3"/>
  <c r="AX2196" i="3"/>
  <c r="AH2196" i="3"/>
  <c r="R2196" i="3"/>
  <c r="BA2196" i="3"/>
  <c r="AK2196" i="3"/>
  <c r="U2196" i="3"/>
  <c r="AJ2196" i="3"/>
  <c r="Z2198" i="3"/>
  <c r="BH2198" i="3"/>
  <c r="AM2198" i="3"/>
  <c r="R2198" i="3"/>
  <c r="AQ2198" i="3"/>
  <c r="V2198" i="3"/>
  <c r="AI2198" i="3"/>
  <c r="N2198" i="3"/>
  <c r="AW2198" i="3"/>
  <c r="AG2198" i="3"/>
  <c r="Q2198" i="3"/>
  <c r="K2168" i="3"/>
  <c r="BG2160" i="3"/>
  <c r="K2148" i="3"/>
  <c r="K2136" i="3"/>
  <c r="K2132" i="3"/>
  <c r="K2128" i="3"/>
  <c r="K2121" i="3"/>
  <c r="L2112" i="3"/>
  <c r="K2108" i="3"/>
  <c r="K2107" i="3"/>
  <c r="K2104" i="3"/>
  <c r="K2103" i="3"/>
  <c r="AB2103" i="3" s="1"/>
  <c r="L2100" i="3"/>
  <c r="K2100" i="3"/>
  <c r="AT2100" i="3" s="1"/>
  <c r="L2098" i="3"/>
  <c r="K2098" i="3"/>
  <c r="AT2196" i="3"/>
  <c r="AD2196" i="3"/>
  <c r="N2196" i="3"/>
  <c r="AW2196" i="3"/>
  <c r="AG2196" i="3"/>
  <c r="Q2196" i="3"/>
  <c r="AR2196" i="3"/>
  <c r="AU2198" i="3"/>
  <c r="BC2198" i="3"/>
  <c r="AH2198" i="3"/>
  <c r="BG2198" i="3"/>
  <c r="AL2198" i="3"/>
  <c r="P2198" i="3"/>
  <c r="AD2198" i="3"/>
  <c r="BI2198" i="3"/>
  <c r="AS2198" i="3"/>
  <c r="AC2198" i="3"/>
  <c r="M2198" i="3"/>
  <c r="K2181" i="3"/>
  <c r="K2179" i="3"/>
  <c r="L2175" i="3"/>
  <c r="L2163" i="3"/>
  <c r="K2163" i="3"/>
  <c r="L2157" i="3"/>
  <c r="K2157" i="3"/>
  <c r="L2145" i="3"/>
  <c r="K2145" i="3"/>
  <c r="L2142" i="3"/>
  <c r="K2142" i="3"/>
  <c r="L2139" i="3"/>
  <c r="L2133" i="3"/>
  <c r="L2124" i="3"/>
  <c r="AL2124" i="3" s="1"/>
  <c r="L2122" i="3"/>
  <c r="K2122" i="3"/>
  <c r="L2120" i="3"/>
  <c r="L2118" i="3"/>
  <c r="L2115" i="3"/>
  <c r="K2115" i="3"/>
  <c r="BF2196" i="3"/>
  <c r="AP2196" i="3"/>
  <c r="Z2196" i="3"/>
  <c r="BI2196" i="3"/>
  <c r="AS2196" i="3"/>
  <c r="AC2196" i="3"/>
  <c r="M2196" i="3"/>
  <c r="T2198" i="3"/>
  <c r="BD2198" i="3"/>
  <c r="AX2198" i="3"/>
  <c r="AB2198" i="3"/>
  <c r="BB2198" i="3"/>
  <c r="AF2198" i="3"/>
  <c r="AY2198" i="3"/>
  <c r="X2198" i="3"/>
  <c r="BE2198" i="3"/>
  <c r="AO2198" i="3"/>
  <c r="Y2198" i="3"/>
  <c r="AI2170" i="3"/>
  <c r="Z2192" i="3"/>
  <c r="BF2192" i="3"/>
  <c r="S2192" i="3"/>
  <c r="AI2192" i="3"/>
  <c r="AY2192" i="3"/>
  <c r="T2192" i="3"/>
  <c r="AJ2192" i="3"/>
  <c r="AZ2192" i="3"/>
  <c r="U2192" i="3"/>
  <c r="BA2192" i="3"/>
  <c r="AD2192" i="3"/>
  <c r="AP2192" i="3"/>
  <c r="W2192" i="3"/>
  <c r="AM2192" i="3"/>
  <c r="BC2192" i="3"/>
  <c r="X2192" i="3"/>
  <c r="AN2192" i="3"/>
  <c r="BD2192" i="3"/>
  <c r="AC2192" i="3"/>
  <c r="BI2192" i="3"/>
  <c r="AL2192" i="3"/>
  <c r="AA2192" i="3"/>
  <c r="AQ2192" i="3"/>
  <c r="BG2192" i="3"/>
  <c r="AB2192" i="3"/>
  <c r="AR2192" i="3"/>
  <c r="BH2192" i="3"/>
  <c r="AK2192" i="3"/>
  <c r="N2192" i="3"/>
  <c r="AT2192" i="3"/>
  <c r="P2192" i="3"/>
  <c r="AS2192" i="3"/>
  <c r="O2192" i="3"/>
  <c r="AF2192" i="3"/>
  <c r="V2192" i="3"/>
  <c r="AE2192" i="3"/>
  <c r="AV2192" i="3"/>
  <c r="BB2192" i="3"/>
  <c r="AU2192" i="3"/>
  <c r="M2192" i="3"/>
  <c r="L2188" i="3"/>
  <c r="L2186" i="3"/>
  <c r="L2183" i="3"/>
  <c r="L2178" i="3"/>
  <c r="L2173" i="3"/>
  <c r="K2173" i="3"/>
  <c r="AY2170" i="3"/>
  <c r="AA2170" i="3"/>
  <c r="T2170" i="3"/>
  <c r="O2170" i="3"/>
  <c r="AE2170" i="3"/>
  <c r="AU2170" i="3"/>
  <c r="BC2166" i="3"/>
  <c r="AA2166" i="3"/>
  <c r="O2166" i="3"/>
  <c r="AQ2166" i="3"/>
  <c r="W2166" i="3"/>
  <c r="AU2166" i="3"/>
  <c r="L2165" i="3"/>
  <c r="K2165" i="3"/>
  <c r="AM2160" i="3"/>
  <c r="AQ2160" i="3"/>
  <c r="W2160" i="3"/>
  <c r="BC2160" i="3"/>
  <c r="AZ2154" i="3"/>
  <c r="T2152" i="3"/>
  <c r="P2152" i="3"/>
  <c r="AA2152" i="3"/>
  <c r="AM2152" i="3"/>
  <c r="AV2152" i="3"/>
  <c r="BG2152" i="3"/>
  <c r="X2152" i="3"/>
  <c r="AN2152" i="3"/>
  <c r="BC2152" i="3"/>
  <c r="O2152" i="3"/>
  <c r="AE2152" i="3"/>
  <c r="AQ2152" i="3"/>
  <c r="BD2152" i="3"/>
  <c r="S2152" i="3"/>
  <c r="AF2152" i="3"/>
  <c r="AU2152" i="3"/>
  <c r="T2138" i="3"/>
  <c r="AV2138" i="3"/>
  <c r="AB2138" i="3"/>
  <c r="AZ2138" i="3"/>
  <c r="BE2180" i="3"/>
  <c r="R2197" i="3"/>
  <c r="M2197" i="3"/>
  <c r="V2197" i="3"/>
  <c r="AG2197" i="3"/>
  <c r="AS2197" i="3"/>
  <c r="BB2197" i="3"/>
  <c r="AO2197" i="3"/>
  <c r="N2197" i="3"/>
  <c r="Y2197" i="3"/>
  <c r="AK2197" i="3"/>
  <c r="AT2197" i="3"/>
  <c r="BE2197" i="3"/>
  <c r="Q2197" i="3"/>
  <c r="AC2197" i="3"/>
  <c r="AL2197" i="3"/>
  <c r="AW2197" i="3"/>
  <c r="BI2197" i="3"/>
  <c r="U2197" i="3"/>
  <c r="AD2197" i="3"/>
  <c r="BA2197" i="3"/>
  <c r="AH2197" i="3"/>
  <c r="W2197" i="3"/>
  <c r="AM2197" i="3"/>
  <c r="BC2197" i="3"/>
  <c r="X2197" i="3"/>
  <c r="AN2197" i="3"/>
  <c r="BD2197" i="3"/>
  <c r="BF2197" i="3"/>
  <c r="Z2197" i="3"/>
  <c r="AA2197" i="3"/>
  <c r="AQ2197" i="3"/>
  <c r="BG2197" i="3"/>
  <c r="AB2197" i="3"/>
  <c r="AR2197" i="3"/>
  <c r="BH2197" i="3"/>
  <c r="AX2197" i="3"/>
  <c r="O2197" i="3"/>
  <c r="AE2197" i="3"/>
  <c r="AU2197" i="3"/>
  <c r="P2197" i="3"/>
  <c r="AF2197" i="3"/>
  <c r="AV2197" i="3"/>
  <c r="T2197" i="3"/>
  <c r="S2197" i="3"/>
  <c r="AJ2197" i="3"/>
  <c r="AI2197" i="3"/>
  <c r="AZ2197" i="3"/>
  <c r="AY2197" i="3"/>
  <c r="L2179" i="3"/>
  <c r="K2178" i="3"/>
  <c r="L2189" i="3"/>
  <c r="K2189" i="3"/>
  <c r="L2187" i="3"/>
  <c r="K2186" i="3"/>
  <c r="L2185" i="3"/>
  <c r="L2182" i="3"/>
  <c r="K2182" i="3"/>
  <c r="L2177" i="3"/>
  <c r="O2177" i="3" s="1"/>
  <c r="L2176" i="3"/>
  <c r="K2176" i="3"/>
  <c r="AQ2170" i="3"/>
  <c r="W2170" i="3"/>
  <c r="AM2166" i="3"/>
  <c r="BC2162" i="3"/>
  <c r="AO2154" i="3"/>
  <c r="Q2154" i="3"/>
  <c r="P2154" i="3"/>
  <c r="AA2154" i="3"/>
  <c r="AK2154" i="3"/>
  <c r="AV2154" i="3"/>
  <c r="BD2154" i="3"/>
  <c r="O2154" i="3"/>
  <c r="AE2154" i="3"/>
  <c r="AQ2154" i="3"/>
  <c r="BC2154" i="3"/>
  <c r="T2154" i="3"/>
  <c r="AF2154" i="3"/>
  <c r="AU2154" i="3"/>
  <c r="BG2154" i="3"/>
  <c r="U2154" i="3"/>
  <c r="AJ2154" i="3"/>
  <c r="AY2154" i="3"/>
  <c r="BH2154" i="3"/>
  <c r="AI2152" i="3"/>
  <c r="BA2163" i="3"/>
  <c r="S2177" i="3"/>
  <c r="BG2170" i="3"/>
  <c r="AM2170" i="3"/>
  <c r="Y2159" i="3"/>
  <c r="AC2159" i="3"/>
  <c r="AG2159" i="3"/>
  <c r="AA2158" i="3"/>
  <c r="W2158" i="3"/>
  <c r="BC2158" i="3"/>
  <c r="AE2158" i="3"/>
  <c r="AM2158" i="3"/>
  <c r="AU2158" i="3"/>
  <c r="L2169" i="3"/>
  <c r="K2169" i="3"/>
  <c r="L2141" i="3"/>
  <c r="K2141" i="3"/>
  <c r="BH2138" i="3"/>
  <c r="P2136" i="3"/>
  <c r="L2171" i="3"/>
  <c r="K2171" i="3"/>
  <c r="L2167" i="3"/>
  <c r="K2167" i="3"/>
  <c r="M2138" i="3"/>
  <c r="P2138" i="3"/>
  <c r="AF2138" i="3"/>
  <c r="X2138" i="3"/>
  <c r="AN2138" i="3"/>
  <c r="BD2138" i="3"/>
  <c r="S2122" i="3"/>
  <c r="AD2115" i="3"/>
  <c r="L2149" i="3"/>
  <c r="K2149" i="3"/>
  <c r="K2133" i="3"/>
  <c r="L2132" i="3"/>
  <c r="K2126" i="3"/>
  <c r="AF2126" i="3" s="1"/>
  <c r="K2112" i="3"/>
  <c r="AC2108" i="3"/>
  <c r="AI2108" i="3"/>
  <c r="BH2108" i="3"/>
  <c r="M2108" i="3"/>
  <c r="AN2108" i="3"/>
  <c r="S2108" i="3"/>
  <c r="AS2108" i="3"/>
  <c r="Y2194" i="3"/>
  <c r="AW2194" i="3"/>
  <c r="AG2194" i="3"/>
  <c r="AX2194" i="3"/>
  <c r="R2194" i="3"/>
  <c r="Q2194" i="3"/>
  <c r="AH2194" i="3"/>
  <c r="BE2194" i="3"/>
  <c r="AO2194" i="3"/>
  <c r="AP2194" i="3"/>
  <c r="S2194" i="3"/>
  <c r="AI2194" i="3"/>
  <c r="AY2194" i="3"/>
  <c r="T2194" i="3"/>
  <c r="AJ2194" i="3"/>
  <c r="AZ2194" i="3"/>
  <c r="U2194" i="3"/>
  <c r="BA2194" i="3"/>
  <c r="AD2194" i="3"/>
  <c r="W2194" i="3"/>
  <c r="AM2194" i="3"/>
  <c r="BC2194" i="3"/>
  <c r="X2194" i="3"/>
  <c r="AN2194" i="3"/>
  <c r="BD2194" i="3"/>
  <c r="AC2194" i="3"/>
  <c r="BI2194" i="3"/>
  <c r="AL2194" i="3"/>
  <c r="AA2194" i="3"/>
  <c r="AQ2194" i="3"/>
  <c r="BG2194" i="3"/>
  <c r="AB2194" i="3"/>
  <c r="AR2194" i="3"/>
  <c r="BH2194" i="3"/>
  <c r="AK2194" i="3"/>
  <c r="N2194" i="3"/>
  <c r="AT2194" i="3"/>
  <c r="AD2102" i="3"/>
  <c r="L2137" i="3"/>
  <c r="K2137" i="3"/>
  <c r="L2131" i="3"/>
  <c r="L2130" i="3"/>
  <c r="K2130" i="3"/>
  <c r="L2127" i="3"/>
  <c r="K2123" i="3"/>
  <c r="K2114" i="3"/>
  <c r="AY2104" i="3"/>
  <c r="K2109" i="3"/>
  <c r="L2106" i="3"/>
  <c r="K2106" i="3"/>
  <c r="L2105" i="3"/>
  <c r="K2105" i="3"/>
  <c r="K2099" i="3"/>
  <c r="AR2099" i="3" s="1"/>
  <c r="Z2194" i="3"/>
  <c r="L2119" i="3"/>
  <c r="K2119" i="3"/>
  <c r="K2110" i="3"/>
  <c r="BF2198" i="3"/>
  <c r="O2198" i="3"/>
  <c r="AJ2198" i="3"/>
  <c r="T2196" i="3"/>
  <c r="O2196" i="3"/>
  <c r="X2196" i="3"/>
  <c r="AI2196" i="3"/>
  <c r="AU2196" i="3"/>
  <c r="BD2196" i="3"/>
  <c r="P2196" i="3"/>
  <c r="AA2196" i="3"/>
  <c r="AM2196" i="3"/>
  <c r="AV2196" i="3"/>
  <c r="BG2196" i="3"/>
  <c r="S2196" i="3"/>
  <c r="AE2196" i="3"/>
  <c r="AN2196" i="3"/>
  <c r="AY2196" i="3"/>
  <c r="W2196" i="3"/>
  <c r="AF2196" i="3"/>
  <c r="AQ2196" i="3"/>
  <c r="BC2196" i="3"/>
  <c r="L2123" i="3"/>
  <c r="K2097" i="3"/>
  <c r="L2095" i="3"/>
  <c r="AE2198" i="3"/>
  <c r="Q2192" i="3"/>
  <c r="AH2192" i="3"/>
  <c r="BE2192" i="3"/>
  <c r="R2192" i="3"/>
  <c r="AO2192" i="3"/>
  <c r="Y2192" i="3"/>
  <c r="AW2192" i="3"/>
  <c r="AG2192" i="3"/>
  <c r="AX2192" i="3"/>
  <c r="BL2193" i="3"/>
  <c r="BJ2193" i="3"/>
  <c r="BN2193" i="3"/>
  <c r="BK2193" i="3"/>
  <c r="O2199" i="3"/>
  <c r="S2199" i="3"/>
  <c r="W2199" i="3"/>
  <c r="AA2199" i="3"/>
  <c r="AE2199" i="3"/>
  <c r="AI2199" i="3"/>
  <c r="AM2199" i="3"/>
  <c r="AQ2199" i="3"/>
  <c r="AU2199" i="3"/>
  <c r="AY2199" i="3"/>
  <c r="BC2199" i="3"/>
  <c r="BG2199" i="3"/>
  <c r="M2199" i="3"/>
  <c r="R2199" i="3"/>
  <c r="X2199" i="3"/>
  <c r="AC2199" i="3"/>
  <c r="AH2199" i="3"/>
  <c r="AN2199" i="3"/>
  <c r="AS2199" i="3"/>
  <c r="AX2199" i="3"/>
  <c r="BD2199" i="3"/>
  <c r="BI2199" i="3"/>
  <c r="N2199" i="3"/>
  <c r="T2199" i="3"/>
  <c r="Y2199" i="3"/>
  <c r="AD2199" i="3"/>
  <c r="AJ2199" i="3"/>
  <c r="AO2199" i="3"/>
  <c r="AT2199" i="3"/>
  <c r="AZ2199" i="3"/>
  <c r="BE2199" i="3"/>
  <c r="P2199" i="3"/>
  <c r="Z2199" i="3"/>
  <c r="AK2199" i="3"/>
  <c r="AV2199" i="3"/>
  <c r="BF2199" i="3"/>
  <c r="AP2199" i="3"/>
  <c r="V2199" i="3"/>
  <c r="AG2199" i="3"/>
  <c r="AR2199" i="3"/>
  <c r="BB2199" i="3"/>
  <c r="Q2199" i="3"/>
  <c r="AB2199" i="3"/>
  <c r="AL2199" i="3"/>
  <c r="AW2199" i="3"/>
  <c r="BH2199" i="3"/>
  <c r="U2199" i="3"/>
  <c r="AF2199" i="3"/>
  <c r="BA2199" i="3"/>
  <c r="O2201" i="3"/>
  <c r="S2201" i="3"/>
  <c r="W2201" i="3"/>
  <c r="AA2201" i="3"/>
  <c r="AE2201" i="3"/>
  <c r="AI2201" i="3"/>
  <c r="AM2201" i="3"/>
  <c r="AQ2201" i="3"/>
  <c r="AU2201" i="3"/>
  <c r="AY2201" i="3"/>
  <c r="BC2201" i="3"/>
  <c r="BG2201" i="3"/>
  <c r="M2201" i="3"/>
  <c r="R2201" i="3"/>
  <c r="X2201" i="3"/>
  <c r="AC2201" i="3"/>
  <c r="AH2201" i="3"/>
  <c r="AN2201" i="3"/>
  <c r="AS2201" i="3"/>
  <c r="AX2201" i="3"/>
  <c r="BD2201" i="3"/>
  <c r="BI2201" i="3"/>
  <c r="T2201" i="3"/>
  <c r="Z2201" i="3"/>
  <c r="AG2201" i="3"/>
  <c r="AO2201" i="3"/>
  <c r="AV2201" i="3"/>
  <c r="BB2201" i="3"/>
  <c r="AK2201" i="3"/>
  <c r="AZ2201" i="3"/>
  <c r="Q2201" i="3"/>
  <c r="Y2201" i="3"/>
  <c r="AF2201" i="3"/>
  <c r="AT2201" i="3"/>
  <c r="BH2201" i="3"/>
  <c r="N2201" i="3"/>
  <c r="U2201" i="3"/>
  <c r="AB2201" i="3"/>
  <c r="AJ2201" i="3"/>
  <c r="AP2201" i="3"/>
  <c r="AW2201" i="3"/>
  <c r="BE2201" i="3"/>
  <c r="P2201" i="3"/>
  <c r="V2201" i="3"/>
  <c r="AD2201" i="3"/>
  <c r="AR2201" i="3"/>
  <c r="BF2201" i="3"/>
  <c r="AL2201" i="3"/>
  <c r="BA2201" i="3"/>
  <c r="BM2193" i="3"/>
  <c r="AN2187" i="3"/>
  <c r="AL2187" i="3"/>
  <c r="AV2184" i="3"/>
  <c r="BE2188" i="3"/>
  <c r="BD2185" i="3"/>
  <c r="AF2189" i="3"/>
  <c r="BF2180" i="3"/>
  <c r="AB2180" i="3"/>
  <c r="AE2176" i="3"/>
  <c r="V2174" i="3"/>
  <c r="AM2174" i="3"/>
  <c r="BD2174" i="3"/>
  <c r="U2162" i="3"/>
  <c r="AH2162" i="3"/>
  <c r="AL2165" i="3"/>
  <c r="BC2165" i="3"/>
  <c r="BE2165" i="3"/>
  <c r="AH2184" i="3"/>
  <c r="AH2182" i="3"/>
  <c r="BA2180" i="3"/>
  <c r="AE2183" i="3"/>
  <c r="AW2180" i="3"/>
  <c r="AU2177" i="3"/>
  <c r="AE2177" i="3"/>
  <c r="Q2174" i="3"/>
  <c r="AX2157" i="3"/>
  <c r="AS2157" i="3"/>
  <c r="AS2184" i="3"/>
  <c r="AQ2183" i="3"/>
  <c r="T2183" i="3"/>
  <c r="AB2183" i="3"/>
  <c r="AJ2183" i="3"/>
  <c r="AR2183" i="3"/>
  <c r="AZ2183" i="3"/>
  <c r="BH2183" i="3"/>
  <c r="Q2183" i="3"/>
  <c r="Y2183" i="3"/>
  <c r="AG2183" i="3"/>
  <c r="AO2183" i="3"/>
  <c r="AW2183" i="3"/>
  <c r="BE2183" i="3"/>
  <c r="N2183" i="3"/>
  <c r="V2183" i="3"/>
  <c r="AD2183" i="3"/>
  <c r="AL2183" i="3"/>
  <c r="AT2183" i="3"/>
  <c r="BB2183" i="3"/>
  <c r="BI2182" i="3"/>
  <c r="AC2182" i="3"/>
  <c r="AB2181" i="3"/>
  <c r="BB2181" i="3"/>
  <c r="X2179" i="3"/>
  <c r="Q2179" i="3"/>
  <c r="BI2179" i="3"/>
  <c r="AX2179" i="3"/>
  <c r="BG2177" i="3"/>
  <c r="AQ2177" i="3"/>
  <c r="P2177" i="3"/>
  <c r="T2177" i="3"/>
  <c r="X2177" i="3"/>
  <c r="AB2177" i="3"/>
  <c r="AF2177" i="3"/>
  <c r="AJ2177" i="3"/>
  <c r="AN2177" i="3"/>
  <c r="AR2177" i="3"/>
  <c r="AV2177" i="3"/>
  <c r="AZ2177" i="3"/>
  <c r="BD2177" i="3"/>
  <c r="BH2177" i="3"/>
  <c r="M2177" i="3"/>
  <c r="Q2177" i="3"/>
  <c r="U2177" i="3"/>
  <c r="Y2177" i="3"/>
  <c r="AC2177" i="3"/>
  <c r="AG2177" i="3"/>
  <c r="AK2177" i="3"/>
  <c r="AO2177" i="3"/>
  <c r="AS2177" i="3"/>
  <c r="AW2177" i="3"/>
  <c r="BA2177" i="3"/>
  <c r="BE2177" i="3"/>
  <c r="BI2177" i="3"/>
  <c r="N2177" i="3"/>
  <c r="R2177" i="3"/>
  <c r="V2177" i="3"/>
  <c r="Z2177" i="3"/>
  <c r="AD2177" i="3"/>
  <c r="AH2177" i="3"/>
  <c r="AL2177" i="3"/>
  <c r="AP2177" i="3"/>
  <c r="AT2177" i="3"/>
  <c r="AX2177" i="3"/>
  <c r="BB2177" i="3"/>
  <c r="BF2177" i="3"/>
  <c r="AF2175" i="3"/>
  <c r="BF2175" i="3"/>
  <c r="AZ2172" i="3"/>
  <c r="AJ2172" i="3"/>
  <c r="BF2171" i="3"/>
  <c r="AX2171" i="3"/>
  <c r="AP2171" i="3"/>
  <c r="AH2171" i="3"/>
  <c r="Z2171" i="3"/>
  <c r="BH2170" i="3"/>
  <c r="AZ2170" i="3"/>
  <c r="AR2170" i="3"/>
  <c r="AJ2170" i="3"/>
  <c r="AB2170" i="3"/>
  <c r="BF2169" i="3"/>
  <c r="T2168" i="3"/>
  <c r="AB2168" i="3"/>
  <c r="AJ2168" i="3"/>
  <c r="AR2168" i="3"/>
  <c r="AZ2168" i="3"/>
  <c r="BH2168" i="3"/>
  <c r="Q2168" i="3"/>
  <c r="Y2168" i="3"/>
  <c r="AC2168" i="3"/>
  <c r="AG2168" i="3"/>
  <c r="AO2168" i="3"/>
  <c r="AS2168" i="3"/>
  <c r="AW2168" i="3"/>
  <c r="BE2168" i="3"/>
  <c r="BI2168" i="3"/>
  <c r="N2168" i="3"/>
  <c r="V2168" i="3"/>
  <c r="Z2168" i="3"/>
  <c r="AD2168" i="3"/>
  <c r="AH2168" i="3"/>
  <c r="AL2168" i="3"/>
  <c r="AP2168" i="3"/>
  <c r="AT2168" i="3"/>
  <c r="AX2168" i="3"/>
  <c r="BB2168" i="3"/>
  <c r="BF2168" i="3"/>
  <c r="R2163" i="3"/>
  <c r="Z2163" i="3"/>
  <c r="AH2163" i="3"/>
  <c r="AP2163" i="3"/>
  <c r="AX2163" i="3"/>
  <c r="BB2163" i="3"/>
  <c r="BF2163" i="3"/>
  <c r="S2163" i="3"/>
  <c r="W2163" i="3"/>
  <c r="AA2163" i="3"/>
  <c r="AI2163" i="3"/>
  <c r="AM2163" i="3"/>
  <c r="AQ2163" i="3"/>
  <c r="AY2163" i="3"/>
  <c r="BC2163" i="3"/>
  <c r="BG2163" i="3"/>
  <c r="P2163" i="3"/>
  <c r="T2163" i="3"/>
  <c r="X2163" i="3"/>
  <c r="AB2163" i="3"/>
  <c r="AF2163" i="3"/>
  <c r="AJ2163" i="3"/>
  <c r="AN2163" i="3"/>
  <c r="AR2163" i="3"/>
  <c r="AV2163" i="3"/>
  <c r="AZ2163" i="3"/>
  <c r="BD2163" i="3"/>
  <c r="BH2163" i="3"/>
  <c r="BE2161" i="3"/>
  <c r="P2160" i="3"/>
  <c r="T2160" i="3"/>
  <c r="X2160" i="3"/>
  <c r="AB2160" i="3"/>
  <c r="AF2160" i="3"/>
  <c r="AJ2160" i="3"/>
  <c r="AN2160" i="3"/>
  <c r="AR2160" i="3"/>
  <c r="AV2160" i="3"/>
  <c r="AZ2160" i="3"/>
  <c r="BD2160" i="3"/>
  <c r="BH2160" i="3"/>
  <c r="M2160" i="3"/>
  <c r="Q2160" i="3"/>
  <c r="U2160" i="3"/>
  <c r="Y2160" i="3"/>
  <c r="AC2160" i="3"/>
  <c r="AG2160" i="3"/>
  <c r="AK2160" i="3"/>
  <c r="AO2160" i="3"/>
  <c r="AS2160" i="3"/>
  <c r="AW2160" i="3"/>
  <c r="BA2160" i="3"/>
  <c r="BE2160" i="3"/>
  <c r="BI2160" i="3"/>
  <c r="N2160" i="3"/>
  <c r="R2160" i="3"/>
  <c r="V2160" i="3"/>
  <c r="Z2160" i="3"/>
  <c r="AD2160" i="3"/>
  <c r="AH2160" i="3"/>
  <c r="AL2160" i="3"/>
  <c r="AP2160" i="3"/>
  <c r="AT2160" i="3"/>
  <c r="AX2160" i="3"/>
  <c r="BB2160" i="3"/>
  <c r="BF2160" i="3"/>
  <c r="BG2158" i="3"/>
  <c r="AQ2158" i="3"/>
  <c r="N2155" i="3"/>
  <c r="R2155" i="3"/>
  <c r="V2155" i="3"/>
  <c r="Z2155" i="3"/>
  <c r="AD2155" i="3"/>
  <c r="AH2155" i="3"/>
  <c r="AL2155" i="3"/>
  <c r="AP2155" i="3"/>
  <c r="AT2155" i="3"/>
  <c r="AX2155" i="3"/>
  <c r="BB2155" i="3"/>
  <c r="BF2155" i="3"/>
  <c r="O2155" i="3"/>
  <c r="S2155" i="3"/>
  <c r="W2155" i="3"/>
  <c r="AA2155" i="3"/>
  <c r="AE2155" i="3"/>
  <c r="AI2155" i="3"/>
  <c r="AM2155" i="3"/>
  <c r="AQ2155" i="3"/>
  <c r="AU2155" i="3"/>
  <c r="AY2155" i="3"/>
  <c r="BC2155" i="3"/>
  <c r="BG2155" i="3"/>
  <c r="P2155" i="3"/>
  <c r="T2155" i="3"/>
  <c r="X2155" i="3"/>
  <c r="AB2155" i="3"/>
  <c r="AF2155" i="3"/>
  <c r="AJ2155" i="3"/>
  <c r="AN2155" i="3"/>
  <c r="AR2155" i="3"/>
  <c r="AV2155" i="3"/>
  <c r="AZ2155" i="3"/>
  <c r="BD2155" i="3"/>
  <c r="BH2155" i="3"/>
  <c r="AA2148" i="3"/>
  <c r="AQ2148" i="3"/>
  <c r="BG2148" i="3"/>
  <c r="T2148" i="3"/>
  <c r="AN2148" i="3"/>
  <c r="AA2137" i="3"/>
  <c r="AQ2137" i="3"/>
  <c r="BG2137" i="3"/>
  <c r="AB2137" i="3"/>
  <c r="AR2137" i="3"/>
  <c r="BH2137" i="3"/>
  <c r="Y2137" i="3"/>
  <c r="AO2137" i="3"/>
  <c r="BE2137" i="3"/>
  <c r="BF2137" i="3"/>
  <c r="R2137" i="3"/>
  <c r="AJ2120" i="3"/>
  <c r="AW2120" i="3"/>
  <c r="R2120" i="3"/>
  <c r="Z2172" i="3"/>
  <c r="O2171" i="3"/>
  <c r="S2171" i="3"/>
  <c r="W2171" i="3"/>
  <c r="AA2171" i="3"/>
  <c r="AE2171" i="3"/>
  <c r="AI2171" i="3"/>
  <c r="AM2171" i="3"/>
  <c r="AQ2171" i="3"/>
  <c r="AU2171" i="3"/>
  <c r="AY2171" i="3"/>
  <c r="BC2171" i="3"/>
  <c r="BG2171" i="3"/>
  <c r="P2171" i="3"/>
  <c r="T2171" i="3"/>
  <c r="X2171" i="3"/>
  <c r="AB2171" i="3"/>
  <c r="AF2171" i="3"/>
  <c r="AJ2171" i="3"/>
  <c r="AN2171" i="3"/>
  <c r="AR2171" i="3"/>
  <c r="AV2171" i="3"/>
  <c r="AZ2171" i="3"/>
  <c r="BD2171" i="3"/>
  <c r="BH2171" i="3"/>
  <c r="M2170" i="3"/>
  <c r="Q2170" i="3"/>
  <c r="U2170" i="3"/>
  <c r="Y2170" i="3"/>
  <c r="AC2170" i="3"/>
  <c r="AG2170" i="3"/>
  <c r="AK2170" i="3"/>
  <c r="AO2170" i="3"/>
  <c r="AS2170" i="3"/>
  <c r="AW2170" i="3"/>
  <c r="BA2170" i="3"/>
  <c r="BE2170" i="3"/>
  <c r="BI2170" i="3"/>
  <c r="N2170" i="3"/>
  <c r="R2170" i="3"/>
  <c r="V2170" i="3"/>
  <c r="Z2170" i="3"/>
  <c r="AD2170" i="3"/>
  <c r="AH2170" i="3"/>
  <c r="AL2170" i="3"/>
  <c r="AP2170" i="3"/>
  <c r="AT2170" i="3"/>
  <c r="AX2170" i="3"/>
  <c r="BB2170" i="3"/>
  <c r="BF2170" i="3"/>
  <c r="BG2169" i="3"/>
  <c r="AB2169" i="3"/>
  <c r="AY2168" i="3"/>
  <c r="AI2168" i="3"/>
  <c r="S2168" i="3"/>
  <c r="P2166" i="3"/>
  <c r="T2166" i="3"/>
  <c r="X2166" i="3"/>
  <c r="AB2166" i="3"/>
  <c r="AF2166" i="3"/>
  <c r="AJ2166" i="3"/>
  <c r="AN2166" i="3"/>
  <c r="AR2166" i="3"/>
  <c r="AV2166" i="3"/>
  <c r="AZ2166" i="3"/>
  <c r="BD2166" i="3"/>
  <c r="BH2166" i="3"/>
  <c r="M2166" i="3"/>
  <c r="Q2166" i="3"/>
  <c r="U2166" i="3"/>
  <c r="Y2166" i="3"/>
  <c r="AC2166" i="3"/>
  <c r="AG2166" i="3"/>
  <c r="AK2166" i="3"/>
  <c r="AO2166" i="3"/>
  <c r="AS2166" i="3"/>
  <c r="AW2166" i="3"/>
  <c r="BA2166" i="3"/>
  <c r="BE2166" i="3"/>
  <c r="BI2166" i="3"/>
  <c r="N2166" i="3"/>
  <c r="R2166" i="3"/>
  <c r="V2166" i="3"/>
  <c r="Z2166" i="3"/>
  <c r="AD2166" i="3"/>
  <c r="AH2166" i="3"/>
  <c r="AL2166" i="3"/>
  <c r="AP2166" i="3"/>
  <c r="AT2166" i="3"/>
  <c r="AX2166" i="3"/>
  <c r="BB2166" i="3"/>
  <c r="BF2166" i="3"/>
  <c r="AW2163" i="3"/>
  <c r="AG2163" i="3"/>
  <c r="V2161" i="3"/>
  <c r="AL2161" i="3"/>
  <c r="BB2161" i="3"/>
  <c r="W2161" i="3"/>
  <c r="AM2161" i="3"/>
  <c r="BC2161" i="3"/>
  <c r="X2161" i="3"/>
  <c r="AN2161" i="3"/>
  <c r="BD2161" i="3"/>
  <c r="AY2160" i="3"/>
  <c r="AI2160" i="3"/>
  <c r="S2160" i="3"/>
  <c r="P2158" i="3"/>
  <c r="T2158" i="3"/>
  <c r="X2158" i="3"/>
  <c r="AB2158" i="3"/>
  <c r="AF2158" i="3"/>
  <c r="AJ2158" i="3"/>
  <c r="AN2158" i="3"/>
  <c r="AR2158" i="3"/>
  <c r="AV2158" i="3"/>
  <c r="AZ2158" i="3"/>
  <c r="BD2158" i="3"/>
  <c r="BH2158" i="3"/>
  <c r="M2158" i="3"/>
  <c r="Q2158" i="3"/>
  <c r="U2158" i="3"/>
  <c r="Y2158" i="3"/>
  <c r="AC2158" i="3"/>
  <c r="AG2158" i="3"/>
  <c r="AK2158" i="3"/>
  <c r="AO2158" i="3"/>
  <c r="AS2158" i="3"/>
  <c r="AW2158" i="3"/>
  <c r="BA2158" i="3"/>
  <c r="BE2158" i="3"/>
  <c r="BI2158" i="3"/>
  <c r="N2158" i="3"/>
  <c r="R2158" i="3"/>
  <c r="V2158" i="3"/>
  <c r="Z2158" i="3"/>
  <c r="AD2158" i="3"/>
  <c r="AH2158" i="3"/>
  <c r="AL2158" i="3"/>
  <c r="AP2158" i="3"/>
  <c r="AT2158" i="3"/>
  <c r="AX2158" i="3"/>
  <c r="BB2158" i="3"/>
  <c r="BF2158" i="3"/>
  <c r="AW2155" i="3"/>
  <c r="AG2155" i="3"/>
  <c r="AB2133" i="3"/>
  <c r="M2133" i="3"/>
  <c r="AS2133" i="3"/>
  <c r="AQ2133" i="3"/>
  <c r="BB2133" i="3"/>
  <c r="R2133" i="3"/>
  <c r="BB2172" i="3"/>
  <c r="AX2172" i="3"/>
  <c r="AL2172" i="3"/>
  <c r="AH2172" i="3"/>
  <c r="T2172" i="3"/>
  <c r="O2172" i="3"/>
  <c r="BB2171" i="3"/>
  <c r="AT2171" i="3"/>
  <c r="AL2171" i="3"/>
  <c r="AD2171" i="3"/>
  <c r="V2171" i="3"/>
  <c r="N2171" i="3"/>
  <c r="BD2170" i="3"/>
  <c r="AV2170" i="3"/>
  <c r="AN2170" i="3"/>
  <c r="AF2170" i="3"/>
  <c r="X2170" i="3"/>
  <c r="P2170" i="3"/>
  <c r="AD2169" i="3"/>
  <c r="V2169" i="3"/>
  <c r="AU2168" i="3"/>
  <c r="AE2168" i="3"/>
  <c r="O2168" i="3"/>
  <c r="AP2167" i="3"/>
  <c r="BB2167" i="3"/>
  <c r="BG2167" i="3"/>
  <c r="X2167" i="3"/>
  <c r="AR2167" i="3"/>
  <c r="AY2166" i="3"/>
  <c r="AI2166" i="3"/>
  <c r="S2166" i="3"/>
  <c r="BD2164" i="3"/>
  <c r="AL2164" i="3"/>
  <c r="BI2163" i="3"/>
  <c r="AS2163" i="3"/>
  <c r="AC2163" i="3"/>
  <c r="M2163" i="3"/>
  <c r="AW2161" i="3"/>
  <c r="AG2161" i="3"/>
  <c r="Q2161" i="3"/>
  <c r="AU2160" i="3"/>
  <c r="AE2160" i="3"/>
  <c r="O2160" i="3"/>
  <c r="N2159" i="3"/>
  <c r="R2159" i="3"/>
  <c r="V2159" i="3"/>
  <c r="Z2159" i="3"/>
  <c r="AD2159" i="3"/>
  <c r="AH2159" i="3"/>
  <c r="AL2159" i="3"/>
  <c r="AP2159" i="3"/>
  <c r="AT2159" i="3"/>
  <c r="AX2159" i="3"/>
  <c r="BB2159" i="3"/>
  <c r="BF2159" i="3"/>
  <c r="O2159" i="3"/>
  <c r="S2159" i="3"/>
  <c r="W2159" i="3"/>
  <c r="AA2159" i="3"/>
  <c r="AE2159" i="3"/>
  <c r="AI2159" i="3"/>
  <c r="AM2159" i="3"/>
  <c r="AQ2159" i="3"/>
  <c r="AU2159" i="3"/>
  <c r="AY2159" i="3"/>
  <c r="BC2159" i="3"/>
  <c r="BG2159" i="3"/>
  <c r="P2159" i="3"/>
  <c r="T2159" i="3"/>
  <c r="X2159" i="3"/>
  <c r="AB2159" i="3"/>
  <c r="AF2159" i="3"/>
  <c r="AJ2159" i="3"/>
  <c r="AN2159" i="3"/>
  <c r="AR2159" i="3"/>
  <c r="AV2159" i="3"/>
  <c r="AZ2159" i="3"/>
  <c r="BD2159" i="3"/>
  <c r="BH2159" i="3"/>
  <c r="AY2158" i="3"/>
  <c r="AI2158" i="3"/>
  <c r="S2158" i="3"/>
  <c r="AN2156" i="3"/>
  <c r="BA2156" i="3"/>
  <c r="BI2155" i="3"/>
  <c r="AS2155" i="3"/>
  <c r="AC2155" i="3"/>
  <c r="M2155" i="3"/>
  <c r="AR2148" i="3"/>
  <c r="O2145" i="3"/>
  <c r="S2145" i="3"/>
  <c r="W2145" i="3"/>
  <c r="AA2145" i="3"/>
  <c r="AE2145" i="3"/>
  <c r="AI2145" i="3"/>
  <c r="AM2145" i="3"/>
  <c r="AQ2145" i="3"/>
  <c r="AU2145" i="3"/>
  <c r="AY2145" i="3"/>
  <c r="BC2145" i="3"/>
  <c r="BG2145" i="3"/>
  <c r="P2145" i="3"/>
  <c r="T2145" i="3"/>
  <c r="X2145" i="3"/>
  <c r="AB2145" i="3"/>
  <c r="AF2145" i="3"/>
  <c r="AJ2145" i="3"/>
  <c r="AN2145" i="3"/>
  <c r="AR2145" i="3"/>
  <c r="AV2145" i="3"/>
  <c r="AZ2145" i="3"/>
  <c r="BD2145" i="3"/>
  <c r="BH2145" i="3"/>
  <c r="M2145" i="3"/>
  <c r="Q2145" i="3"/>
  <c r="U2145" i="3"/>
  <c r="Y2145" i="3"/>
  <c r="AC2145" i="3"/>
  <c r="AG2145" i="3"/>
  <c r="AK2145" i="3"/>
  <c r="AO2145" i="3"/>
  <c r="AS2145" i="3"/>
  <c r="AW2145" i="3"/>
  <c r="BA2145" i="3"/>
  <c r="BE2145" i="3"/>
  <c r="BI2145" i="3"/>
  <c r="Z2145" i="3"/>
  <c r="AP2145" i="3"/>
  <c r="BF2145" i="3"/>
  <c r="N2145" i="3"/>
  <c r="AD2145" i="3"/>
  <c r="AT2145" i="3"/>
  <c r="R2145" i="3"/>
  <c r="AH2145" i="3"/>
  <c r="AX2145" i="3"/>
  <c r="AM2140" i="3"/>
  <c r="V2137" i="3"/>
  <c r="BF2154" i="3"/>
  <c r="BB2154" i="3"/>
  <c r="AX2154" i="3"/>
  <c r="AS2154" i="3"/>
  <c r="AN2154" i="3"/>
  <c r="AI2154" i="3"/>
  <c r="AC2154" i="3"/>
  <c r="X2154" i="3"/>
  <c r="S2154" i="3"/>
  <c r="M2154" i="3"/>
  <c r="L2153" i="3"/>
  <c r="BH2152" i="3"/>
  <c r="AZ2152" i="3"/>
  <c r="AR2152" i="3"/>
  <c r="AJ2152" i="3"/>
  <c r="AB2152" i="3"/>
  <c r="L2151" i="3"/>
  <c r="K2151" i="3"/>
  <c r="AZ2150" i="3"/>
  <c r="AJ2150" i="3"/>
  <c r="T2150" i="3"/>
  <c r="BF2149" i="3"/>
  <c r="M2148" i="3"/>
  <c r="AT2147" i="3"/>
  <c r="AD2147" i="3"/>
  <c r="N2147" i="3"/>
  <c r="W2146" i="3"/>
  <c r="AM2146" i="3"/>
  <c r="BC2146" i="3"/>
  <c r="AF2144" i="3"/>
  <c r="L2143" i="3"/>
  <c r="K2143" i="3"/>
  <c r="T2142" i="3"/>
  <c r="AP2141" i="3"/>
  <c r="AD2139" i="3"/>
  <c r="O2138" i="3"/>
  <c r="S2138" i="3"/>
  <c r="W2138" i="3"/>
  <c r="AA2138" i="3"/>
  <c r="AE2138" i="3"/>
  <c r="AI2138" i="3"/>
  <c r="AM2138" i="3"/>
  <c r="AQ2138" i="3"/>
  <c r="AU2138" i="3"/>
  <c r="AY2138" i="3"/>
  <c r="BC2138" i="3"/>
  <c r="BG2138" i="3"/>
  <c r="AV2136" i="3"/>
  <c r="AF2136" i="3"/>
  <c r="L2135" i="3"/>
  <c r="K2135" i="3"/>
  <c r="AK2132" i="3"/>
  <c r="BI2154" i="3"/>
  <c r="BE2154" i="3"/>
  <c r="BA2154" i="3"/>
  <c r="AW2154" i="3"/>
  <c r="AR2154" i="3"/>
  <c r="AM2154" i="3"/>
  <c r="AG2154" i="3"/>
  <c r="AB2154" i="3"/>
  <c r="W2154" i="3"/>
  <c r="M2152" i="3"/>
  <c r="Q2152" i="3"/>
  <c r="U2152" i="3"/>
  <c r="Y2152" i="3"/>
  <c r="AC2152" i="3"/>
  <c r="AG2152" i="3"/>
  <c r="AK2152" i="3"/>
  <c r="AO2152" i="3"/>
  <c r="AS2152" i="3"/>
  <c r="AW2152" i="3"/>
  <c r="BA2152" i="3"/>
  <c r="BE2152" i="3"/>
  <c r="BI2152" i="3"/>
  <c r="N2152" i="3"/>
  <c r="R2152" i="3"/>
  <c r="V2152" i="3"/>
  <c r="Z2152" i="3"/>
  <c r="AD2152" i="3"/>
  <c r="AH2152" i="3"/>
  <c r="AL2152" i="3"/>
  <c r="AP2152" i="3"/>
  <c r="AT2152" i="3"/>
  <c r="AX2152" i="3"/>
  <c r="BB2152" i="3"/>
  <c r="BF2152" i="3"/>
  <c r="AV2150" i="3"/>
  <c r="AF2150" i="3"/>
  <c r="O2149" i="3"/>
  <c r="AE2149" i="3"/>
  <c r="AU2149" i="3"/>
  <c r="P2149" i="3"/>
  <c r="AF2149" i="3"/>
  <c r="AV2149" i="3"/>
  <c r="M2149" i="3"/>
  <c r="AC2149" i="3"/>
  <c r="AS2149" i="3"/>
  <c r="BI2149" i="3"/>
  <c r="BF2147" i="3"/>
  <c r="AP2147" i="3"/>
  <c r="AF2142" i="3"/>
  <c r="O2141" i="3"/>
  <c r="S2141" i="3"/>
  <c r="AU2141" i="3"/>
  <c r="AY2141" i="3"/>
  <c r="AF2141" i="3"/>
  <c r="AJ2141" i="3"/>
  <c r="M2141" i="3"/>
  <c r="Q2141" i="3"/>
  <c r="AS2141" i="3"/>
  <c r="AW2141" i="3"/>
  <c r="O2136" i="3"/>
  <c r="S2136" i="3"/>
  <c r="W2136" i="3"/>
  <c r="AA2136" i="3"/>
  <c r="AE2136" i="3"/>
  <c r="AI2136" i="3"/>
  <c r="AM2136" i="3"/>
  <c r="AQ2136" i="3"/>
  <c r="AU2136" i="3"/>
  <c r="AY2136" i="3"/>
  <c r="BC2136" i="3"/>
  <c r="BG2136" i="3"/>
  <c r="BI2132" i="3"/>
  <c r="Q2132" i="3"/>
  <c r="N2154" i="3"/>
  <c r="R2154" i="3"/>
  <c r="V2154" i="3"/>
  <c r="Z2154" i="3"/>
  <c r="AD2154" i="3"/>
  <c r="AH2154" i="3"/>
  <c r="AL2154" i="3"/>
  <c r="AP2154" i="3"/>
  <c r="AT2154" i="3"/>
  <c r="O2150" i="3"/>
  <c r="S2150" i="3"/>
  <c r="W2150" i="3"/>
  <c r="AA2150" i="3"/>
  <c r="AE2150" i="3"/>
  <c r="AI2150" i="3"/>
  <c r="AM2150" i="3"/>
  <c r="AQ2150" i="3"/>
  <c r="AU2150" i="3"/>
  <c r="AY2150" i="3"/>
  <c r="BC2150" i="3"/>
  <c r="BG2150" i="3"/>
  <c r="O2147" i="3"/>
  <c r="S2147" i="3"/>
  <c r="W2147" i="3"/>
  <c r="AA2147" i="3"/>
  <c r="AE2147" i="3"/>
  <c r="AI2147" i="3"/>
  <c r="AM2147" i="3"/>
  <c r="AQ2147" i="3"/>
  <c r="AU2147" i="3"/>
  <c r="AY2147" i="3"/>
  <c r="BC2147" i="3"/>
  <c r="BG2147" i="3"/>
  <c r="P2147" i="3"/>
  <c r="T2147" i="3"/>
  <c r="X2147" i="3"/>
  <c r="AB2147" i="3"/>
  <c r="AF2147" i="3"/>
  <c r="AJ2147" i="3"/>
  <c r="AN2147" i="3"/>
  <c r="AR2147" i="3"/>
  <c r="AV2147" i="3"/>
  <c r="AZ2147" i="3"/>
  <c r="BD2147" i="3"/>
  <c r="BH2147" i="3"/>
  <c r="M2147" i="3"/>
  <c r="Q2147" i="3"/>
  <c r="U2147" i="3"/>
  <c r="Y2147" i="3"/>
  <c r="AC2147" i="3"/>
  <c r="AG2147" i="3"/>
  <c r="AK2147" i="3"/>
  <c r="AO2147" i="3"/>
  <c r="AS2147" i="3"/>
  <c r="AW2147" i="3"/>
  <c r="BA2147" i="3"/>
  <c r="BE2147" i="3"/>
  <c r="BI2147" i="3"/>
  <c r="AA2142" i="3"/>
  <c r="AQ2142" i="3"/>
  <c r="BG2142" i="3"/>
  <c r="S2139" i="3"/>
  <c r="AI2139" i="3"/>
  <c r="AY2139" i="3"/>
  <c r="T2139" i="3"/>
  <c r="AJ2139" i="3"/>
  <c r="AZ2139" i="3"/>
  <c r="Q2139" i="3"/>
  <c r="AG2139" i="3"/>
  <c r="AW2139" i="3"/>
  <c r="P2132" i="3"/>
  <c r="X2132" i="3"/>
  <c r="AF2132" i="3"/>
  <c r="AN2132" i="3"/>
  <c r="AV2132" i="3"/>
  <c r="BD2132" i="3"/>
  <c r="T2132" i="3"/>
  <c r="AB2132" i="3"/>
  <c r="AJ2132" i="3"/>
  <c r="AR2132" i="3"/>
  <c r="AZ2132" i="3"/>
  <c r="BH2132" i="3"/>
  <c r="M2126" i="3"/>
  <c r="AC2126" i="3"/>
  <c r="AS2126" i="3"/>
  <c r="BI2126" i="3"/>
  <c r="AH2126" i="3"/>
  <c r="BC2126" i="3"/>
  <c r="X2126" i="3"/>
  <c r="AT2126" i="3"/>
  <c r="T2126" i="3"/>
  <c r="AP2126" i="3"/>
  <c r="P2126" i="3"/>
  <c r="AQ2126" i="3"/>
  <c r="AF2123" i="3"/>
  <c r="BB2123" i="3"/>
  <c r="AL2123" i="3"/>
  <c r="BH2123" i="3"/>
  <c r="P2123" i="3"/>
  <c r="AR2123" i="3"/>
  <c r="K2134" i="3"/>
  <c r="Z2130" i="3"/>
  <c r="AP2130" i="3"/>
  <c r="BF2130" i="3"/>
  <c r="AA2130" i="3"/>
  <c r="AQ2130" i="3"/>
  <c r="BG2130" i="3"/>
  <c r="AB2130" i="3"/>
  <c r="AR2130" i="3"/>
  <c r="BH2130" i="3"/>
  <c r="R2128" i="3"/>
  <c r="AH2128" i="3"/>
  <c r="AX2128" i="3"/>
  <c r="S2128" i="3"/>
  <c r="AI2128" i="3"/>
  <c r="AY2128" i="3"/>
  <c r="T2128" i="3"/>
  <c r="AJ2128" i="3"/>
  <c r="AZ2128" i="3"/>
  <c r="N2121" i="3"/>
  <c r="R2121" i="3"/>
  <c r="V2121" i="3"/>
  <c r="Z2121" i="3"/>
  <c r="AD2121" i="3"/>
  <c r="AH2121" i="3"/>
  <c r="AL2121" i="3"/>
  <c r="AP2121" i="3"/>
  <c r="AT2121" i="3"/>
  <c r="AX2121" i="3"/>
  <c r="BB2121" i="3"/>
  <c r="BF2121" i="3"/>
  <c r="O2121" i="3"/>
  <c r="S2121" i="3"/>
  <c r="W2121" i="3"/>
  <c r="AA2121" i="3"/>
  <c r="AE2121" i="3"/>
  <c r="AI2121" i="3"/>
  <c r="AM2121" i="3"/>
  <c r="AQ2121" i="3"/>
  <c r="AU2121" i="3"/>
  <c r="AY2121" i="3"/>
  <c r="BC2121" i="3"/>
  <c r="BG2121" i="3"/>
  <c r="Q2121" i="3"/>
  <c r="Y2121" i="3"/>
  <c r="AG2121" i="3"/>
  <c r="AO2121" i="3"/>
  <c r="AW2121" i="3"/>
  <c r="BE2121" i="3"/>
  <c r="T2121" i="3"/>
  <c r="AB2121" i="3"/>
  <c r="AJ2121" i="3"/>
  <c r="AR2121" i="3"/>
  <c r="AZ2121" i="3"/>
  <c r="BH2121" i="3"/>
  <c r="M2121" i="3"/>
  <c r="U2121" i="3"/>
  <c r="AC2121" i="3"/>
  <c r="AK2121" i="3"/>
  <c r="AS2121" i="3"/>
  <c r="BA2121" i="3"/>
  <c r="BI2121" i="3"/>
  <c r="BF2150" i="3"/>
  <c r="BB2150" i="3"/>
  <c r="AX2150" i="3"/>
  <c r="AT2150" i="3"/>
  <c r="AP2150" i="3"/>
  <c r="AL2150" i="3"/>
  <c r="AH2150" i="3"/>
  <c r="AD2150" i="3"/>
  <c r="Z2150" i="3"/>
  <c r="V2150" i="3"/>
  <c r="R2150" i="3"/>
  <c r="N2150" i="3"/>
  <c r="BF2148" i="3"/>
  <c r="BB2148" i="3"/>
  <c r="AX2148" i="3"/>
  <c r="AT2148" i="3"/>
  <c r="AP2148" i="3"/>
  <c r="AL2148" i="3"/>
  <c r="AH2148" i="3"/>
  <c r="AD2148" i="3"/>
  <c r="Z2148" i="3"/>
  <c r="V2148" i="3"/>
  <c r="R2148" i="3"/>
  <c r="N2148" i="3"/>
  <c r="BF2146" i="3"/>
  <c r="AX2146" i="3"/>
  <c r="AP2146" i="3"/>
  <c r="AH2146" i="3"/>
  <c r="Z2146" i="3"/>
  <c r="R2146" i="3"/>
  <c r="AP2144" i="3"/>
  <c r="BB2142" i="3"/>
  <c r="AL2142" i="3"/>
  <c r="V2142" i="3"/>
  <c r="BF2138" i="3"/>
  <c r="BB2138" i="3"/>
  <c r="AX2138" i="3"/>
  <c r="AT2138" i="3"/>
  <c r="AP2138" i="3"/>
  <c r="AL2138" i="3"/>
  <c r="AH2138" i="3"/>
  <c r="AD2138" i="3"/>
  <c r="Z2138" i="3"/>
  <c r="V2138" i="3"/>
  <c r="R2138" i="3"/>
  <c r="N2138" i="3"/>
  <c r="BF2136" i="3"/>
  <c r="BB2136" i="3"/>
  <c r="AX2136" i="3"/>
  <c r="AT2136" i="3"/>
  <c r="AP2136" i="3"/>
  <c r="AL2136" i="3"/>
  <c r="AH2136" i="3"/>
  <c r="AD2136" i="3"/>
  <c r="Z2136" i="3"/>
  <c r="V2136" i="3"/>
  <c r="R2136" i="3"/>
  <c r="N2136" i="3"/>
  <c r="BE2132" i="3"/>
  <c r="AW2132" i="3"/>
  <c r="AO2132" i="3"/>
  <c r="AG2132" i="3"/>
  <c r="Y2132" i="3"/>
  <c r="BB2131" i="3"/>
  <c r="AT2131" i="3"/>
  <c r="AL2131" i="3"/>
  <c r="AD2131" i="3"/>
  <c r="V2131" i="3"/>
  <c r="AW2128" i="3"/>
  <c r="Q2128" i="3"/>
  <c r="M2124" i="3"/>
  <c r="Q2124" i="3"/>
  <c r="U2124" i="3"/>
  <c r="Y2124" i="3"/>
  <c r="AC2124" i="3"/>
  <c r="AG2124" i="3"/>
  <c r="AK2124" i="3"/>
  <c r="AO2124" i="3"/>
  <c r="AS2124" i="3"/>
  <c r="AW2124" i="3"/>
  <c r="BA2124" i="3"/>
  <c r="BE2124" i="3"/>
  <c r="BI2124" i="3"/>
  <c r="R2124" i="3"/>
  <c r="W2124" i="3"/>
  <c r="AB2124" i="3"/>
  <c r="AH2124" i="3"/>
  <c r="AM2124" i="3"/>
  <c r="AR2124" i="3"/>
  <c r="AX2124" i="3"/>
  <c r="BC2124" i="3"/>
  <c r="BH2124" i="3"/>
  <c r="N2124" i="3"/>
  <c r="S2124" i="3"/>
  <c r="X2124" i="3"/>
  <c r="AD2124" i="3"/>
  <c r="AI2124" i="3"/>
  <c r="AN2124" i="3"/>
  <c r="AT2124" i="3"/>
  <c r="AY2124" i="3"/>
  <c r="BD2124" i="3"/>
  <c r="O2124" i="3"/>
  <c r="T2124" i="3"/>
  <c r="Z2124" i="3"/>
  <c r="AE2124" i="3"/>
  <c r="AJ2124" i="3"/>
  <c r="AP2124" i="3"/>
  <c r="AU2124" i="3"/>
  <c r="AZ2124" i="3"/>
  <c r="BF2124" i="3"/>
  <c r="P2122" i="3"/>
  <c r="T2122" i="3"/>
  <c r="X2122" i="3"/>
  <c r="AB2122" i="3"/>
  <c r="AF2122" i="3"/>
  <c r="AJ2122" i="3"/>
  <c r="AN2122" i="3"/>
  <c r="AR2122" i="3"/>
  <c r="AV2122" i="3"/>
  <c r="AZ2122" i="3"/>
  <c r="BD2122" i="3"/>
  <c r="BH2122" i="3"/>
  <c r="M2122" i="3"/>
  <c r="Q2122" i="3"/>
  <c r="U2122" i="3"/>
  <c r="Y2122" i="3"/>
  <c r="AC2122" i="3"/>
  <c r="AG2122" i="3"/>
  <c r="AK2122" i="3"/>
  <c r="AO2122" i="3"/>
  <c r="AS2122" i="3"/>
  <c r="AW2122" i="3"/>
  <c r="BA2122" i="3"/>
  <c r="BE2122" i="3"/>
  <c r="BI2122" i="3"/>
  <c r="N2122" i="3"/>
  <c r="V2122" i="3"/>
  <c r="AD2122" i="3"/>
  <c r="AL2122" i="3"/>
  <c r="AT2122" i="3"/>
  <c r="BB2122" i="3"/>
  <c r="O2122" i="3"/>
  <c r="W2122" i="3"/>
  <c r="AE2122" i="3"/>
  <c r="AM2122" i="3"/>
  <c r="AU2122" i="3"/>
  <c r="BC2122" i="3"/>
  <c r="R2122" i="3"/>
  <c r="Z2122" i="3"/>
  <c r="AH2122" i="3"/>
  <c r="AP2122" i="3"/>
  <c r="AX2122" i="3"/>
  <c r="BF2122" i="3"/>
  <c r="BD2121" i="3"/>
  <c r="X2121" i="3"/>
  <c r="P2114" i="3"/>
  <c r="AF2114" i="3"/>
  <c r="AV2114" i="3"/>
  <c r="T2114" i="3"/>
  <c r="AJ2114" i="3"/>
  <c r="AZ2114" i="3"/>
  <c r="X2114" i="3"/>
  <c r="AN2114" i="3"/>
  <c r="BD2114" i="3"/>
  <c r="AB2114" i="3"/>
  <c r="AR2114" i="3"/>
  <c r="BH2114" i="3"/>
  <c r="BI2150" i="3"/>
  <c r="BE2150" i="3"/>
  <c r="BA2150" i="3"/>
  <c r="AW2150" i="3"/>
  <c r="AS2150" i="3"/>
  <c r="AO2150" i="3"/>
  <c r="AK2150" i="3"/>
  <c r="AG2150" i="3"/>
  <c r="AC2150" i="3"/>
  <c r="Y2150" i="3"/>
  <c r="U2150" i="3"/>
  <c r="Q2150" i="3"/>
  <c r="BI2148" i="3"/>
  <c r="BE2148" i="3"/>
  <c r="BA2148" i="3"/>
  <c r="AW2148" i="3"/>
  <c r="AS2148" i="3"/>
  <c r="AO2148" i="3"/>
  <c r="AK2148" i="3"/>
  <c r="AG2148" i="3"/>
  <c r="AC2148" i="3"/>
  <c r="Y2148" i="3"/>
  <c r="U2148" i="3"/>
  <c r="Q2148" i="3"/>
  <c r="BI2146" i="3"/>
  <c r="BE2146" i="3"/>
  <c r="BA2146" i="3"/>
  <c r="AW2146" i="3"/>
  <c r="AS2146" i="3"/>
  <c r="AO2146" i="3"/>
  <c r="AK2146" i="3"/>
  <c r="AG2146" i="3"/>
  <c r="AC2146" i="3"/>
  <c r="Y2146" i="3"/>
  <c r="U2146" i="3"/>
  <c r="Q2146" i="3"/>
  <c r="BE2144" i="3"/>
  <c r="BE2142" i="3"/>
  <c r="AO2142" i="3"/>
  <c r="Y2142" i="3"/>
  <c r="U2140" i="3"/>
  <c r="BI2138" i="3"/>
  <c r="BE2138" i="3"/>
  <c r="BA2138" i="3"/>
  <c r="AW2138" i="3"/>
  <c r="AS2138" i="3"/>
  <c r="AO2138" i="3"/>
  <c r="AK2138" i="3"/>
  <c r="AG2138" i="3"/>
  <c r="AC2138" i="3"/>
  <c r="Y2138" i="3"/>
  <c r="U2138" i="3"/>
  <c r="Q2138" i="3"/>
  <c r="BI2136" i="3"/>
  <c r="BE2136" i="3"/>
  <c r="BA2136" i="3"/>
  <c r="AW2136" i="3"/>
  <c r="AS2136" i="3"/>
  <c r="AO2136" i="3"/>
  <c r="AK2136" i="3"/>
  <c r="AG2136" i="3"/>
  <c r="AC2136" i="3"/>
  <c r="Y2136" i="3"/>
  <c r="U2136" i="3"/>
  <c r="Q2136" i="3"/>
  <c r="N2132" i="3"/>
  <c r="R2132" i="3"/>
  <c r="V2132" i="3"/>
  <c r="Z2132" i="3"/>
  <c r="AD2132" i="3"/>
  <c r="AH2132" i="3"/>
  <c r="AL2132" i="3"/>
  <c r="AP2132" i="3"/>
  <c r="AT2132" i="3"/>
  <c r="AX2132" i="3"/>
  <c r="BB2132" i="3"/>
  <c r="BF2132" i="3"/>
  <c r="O2132" i="3"/>
  <c r="S2132" i="3"/>
  <c r="W2132" i="3"/>
  <c r="AA2132" i="3"/>
  <c r="AE2132" i="3"/>
  <c r="AI2132" i="3"/>
  <c r="AM2132" i="3"/>
  <c r="AQ2132" i="3"/>
  <c r="AU2132" i="3"/>
  <c r="AY2132" i="3"/>
  <c r="BC2132" i="3"/>
  <c r="BG2132" i="3"/>
  <c r="BG2131" i="3"/>
  <c r="AY2131" i="3"/>
  <c r="AQ2131" i="3"/>
  <c r="AI2131" i="3"/>
  <c r="AA2131" i="3"/>
  <c r="P2131" i="3"/>
  <c r="T2131" i="3"/>
  <c r="X2131" i="3"/>
  <c r="AB2131" i="3"/>
  <c r="AF2131" i="3"/>
  <c r="AJ2131" i="3"/>
  <c r="AN2131" i="3"/>
  <c r="AR2131" i="3"/>
  <c r="AV2131" i="3"/>
  <c r="AZ2131" i="3"/>
  <c r="BD2131" i="3"/>
  <c r="BH2131" i="3"/>
  <c r="M2131" i="3"/>
  <c r="Q2131" i="3"/>
  <c r="U2131" i="3"/>
  <c r="Y2131" i="3"/>
  <c r="AC2131" i="3"/>
  <c r="AG2131" i="3"/>
  <c r="AK2131" i="3"/>
  <c r="AO2131" i="3"/>
  <c r="AS2131" i="3"/>
  <c r="AW2131" i="3"/>
  <c r="BA2131" i="3"/>
  <c r="BE2131" i="3"/>
  <c r="BI2131" i="3"/>
  <c r="BI2130" i="3"/>
  <c r="M2130" i="3"/>
  <c r="AJ2129" i="3"/>
  <c r="Q2129" i="3"/>
  <c r="AW2129" i="3"/>
  <c r="AD2129" i="3"/>
  <c r="BI2128" i="3"/>
  <c r="AC2128" i="3"/>
  <c r="AQ2127" i="3"/>
  <c r="P2127" i="3"/>
  <c r="AB2127" i="3"/>
  <c r="AF2127" i="3"/>
  <c r="AR2127" i="3"/>
  <c r="AV2127" i="3"/>
  <c r="BH2127" i="3"/>
  <c r="M2127" i="3"/>
  <c r="Y2127" i="3"/>
  <c r="AC2127" i="3"/>
  <c r="AO2127" i="3"/>
  <c r="AS2127" i="3"/>
  <c r="BE2127" i="3"/>
  <c r="BI2127" i="3"/>
  <c r="V2127" i="3"/>
  <c r="Z2127" i="3"/>
  <c r="AL2127" i="3"/>
  <c r="AP2127" i="3"/>
  <c r="BB2127" i="3"/>
  <c r="BF2127" i="3"/>
  <c r="AV2124" i="3"/>
  <c r="AA2124" i="3"/>
  <c r="N2123" i="3"/>
  <c r="R2123" i="3"/>
  <c r="V2123" i="3"/>
  <c r="Z2123" i="3"/>
  <c r="AD2123" i="3"/>
  <c r="AH2123" i="3"/>
  <c r="O2123" i="3"/>
  <c r="S2123" i="3"/>
  <c r="W2123" i="3"/>
  <c r="AA2123" i="3"/>
  <c r="AE2123" i="3"/>
  <c r="AI2123" i="3"/>
  <c r="AM2123" i="3"/>
  <c r="AQ2123" i="3"/>
  <c r="AU2123" i="3"/>
  <c r="AY2123" i="3"/>
  <c r="BC2123" i="3"/>
  <c r="BG2123" i="3"/>
  <c r="Q2123" i="3"/>
  <c r="Y2123" i="3"/>
  <c r="AG2123" i="3"/>
  <c r="AN2123" i="3"/>
  <c r="AS2123" i="3"/>
  <c r="AX2123" i="3"/>
  <c r="BD2123" i="3"/>
  <c r="BI2123" i="3"/>
  <c r="T2123" i="3"/>
  <c r="AB2123" i="3"/>
  <c r="AJ2123" i="3"/>
  <c r="AO2123" i="3"/>
  <c r="AT2123" i="3"/>
  <c r="AZ2123" i="3"/>
  <c r="BE2123" i="3"/>
  <c r="M2123" i="3"/>
  <c r="U2123" i="3"/>
  <c r="AC2123" i="3"/>
  <c r="AK2123" i="3"/>
  <c r="AP2123" i="3"/>
  <c r="AV2123" i="3"/>
  <c r="BA2123" i="3"/>
  <c r="BF2123" i="3"/>
  <c r="AI2122" i="3"/>
  <c r="AV2121" i="3"/>
  <c r="P2121" i="3"/>
  <c r="BE2119" i="3"/>
  <c r="AO2119" i="3"/>
  <c r="AN2117" i="3"/>
  <c r="T2117" i="3"/>
  <c r="AR2112" i="3"/>
  <c r="K2125" i="3"/>
  <c r="N2119" i="3"/>
  <c r="R2119" i="3"/>
  <c r="V2119" i="3"/>
  <c r="Z2119" i="3"/>
  <c r="AD2119" i="3"/>
  <c r="AH2119" i="3"/>
  <c r="AL2119" i="3"/>
  <c r="AP2119" i="3"/>
  <c r="AT2119" i="3"/>
  <c r="AX2119" i="3"/>
  <c r="BB2119" i="3"/>
  <c r="BF2119" i="3"/>
  <c r="O2119" i="3"/>
  <c r="S2119" i="3"/>
  <c r="W2119" i="3"/>
  <c r="AA2119" i="3"/>
  <c r="AE2119" i="3"/>
  <c r="AI2119" i="3"/>
  <c r="AM2119" i="3"/>
  <c r="AQ2119" i="3"/>
  <c r="AU2119" i="3"/>
  <c r="AY2119" i="3"/>
  <c r="BC2119" i="3"/>
  <c r="BG2119" i="3"/>
  <c r="P2119" i="3"/>
  <c r="T2119" i="3"/>
  <c r="X2119" i="3"/>
  <c r="AB2119" i="3"/>
  <c r="AF2119" i="3"/>
  <c r="AJ2119" i="3"/>
  <c r="AN2119" i="3"/>
  <c r="AR2119" i="3"/>
  <c r="AV2119" i="3"/>
  <c r="AZ2119" i="3"/>
  <c r="BD2119" i="3"/>
  <c r="BH2119" i="3"/>
  <c r="AV2110" i="3"/>
  <c r="T2110" i="3"/>
  <c r="X2110" i="3"/>
  <c r="AN2110" i="3"/>
  <c r="AW2119" i="3"/>
  <c r="AG2119" i="3"/>
  <c r="Q2119" i="3"/>
  <c r="R2117" i="3"/>
  <c r="Z2117" i="3"/>
  <c r="AH2117" i="3"/>
  <c r="AP2117" i="3"/>
  <c r="AX2117" i="3"/>
  <c r="BF2117" i="3"/>
  <c r="N2117" i="3"/>
  <c r="V2117" i="3"/>
  <c r="AD2117" i="3"/>
  <c r="AL2117" i="3"/>
  <c r="AT2117" i="3"/>
  <c r="BB2117" i="3"/>
  <c r="P2112" i="3"/>
  <c r="AF2112" i="3"/>
  <c r="AV2112" i="3"/>
  <c r="T2112" i="3"/>
  <c r="AJ2112" i="3"/>
  <c r="AZ2112" i="3"/>
  <c r="X2112" i="3"/>
  <c r="AN2112" i="3"/>
  <c r="BD2112" i="3"/>
  <c r="O2115" i="3"/>
  <c r="S2115" i="3"/>
  <c r="W2115" i="3"/>
  <c r="AA2115" i="3"/>
  <c r="AE2115" i="3"/>
  <c r="AI2115" i="3"/>
  <c r="AM2115" i="3"/>
  <c r="AQ2115" i="3"/>
  <c r="AU2115" i="3"/>
  <c r="AY2115" i="3"/>
  <c r="BC2115" i="3"/>
  <c r="BG2115" i="3"/>
  <c r="P2115" i="3"/>
  <c r="T2115" i="3"/>
  <c r="X2115" i="3"/>
  <c r="AB2115" i="3"/>
  <c r="AF2115" i="3"/>
  <c r="AJ2115" i="3"/>
  <c r="AN2115" i="3"/>
  <c r="AR2115" i="3"/>
  <c r="AV2115" i="3"/>
  <c r="AZ2115" i="3"/>
  <c r="BD2115" i="3"/>
  <c r="BH2115" i="3"/>
  <c r="M2115" i="3"/>
  <c r="Q2115" i="3"/>
  <c r="U2115" i="3"/>
  <c r="Y2115" i="3"/>
  <c r="AC2115" i="3"/>
  <c r="AG2115" i="3"/>
  <c r="AK2115" i="3"/>
  <c r="AO2115" i="3"/>
  <c r="AS2115" i="3"/>
  <c r="AW2115" i="3"/>
  <c r="BA2115" i="3"/>
  <c r="BE2115" i="3"/>
  <c r="BI2115" i="3"/>
  <c r="AQ2113" i="3"/>
  <c r="AB2113" i="3"/>
  <c r="BH2113" i="3"/>
  <c r="AO2113" i="3"/>
  <c r="W2111" i="3"/>
  <c r="BC2111" i="3"/>
  <c r="AN2111" i="3"/>
  <c r="U2111" i="3"/>
  <c r="BA2111" i="3"/>
  <c r="O2109" i="3"/>
  <c r="S2109" i="3"/>
  <c r="W2109" i="3"/>
  <c r="AA2109" i="3"/>
  <c r="AE2109" i="3"/>
  <c r="AI2109" i="3"/>
  <c r="AM2109" i="3"/>
  <c r="AQ2109" i="3"/>
  <c r="AU2109" i="3"/>
  <c r="AY2109" i="3"/>
  <c r="BC2109" i="3"/>
  <c r="BG2109" i="3"/>
  <c r="P2109" i="3"/>
  <c r="T2109" i="3"/>
  <c r="X2109" i="3"/>
  <c r="AB2109" i="3"/>
  <c r="AF2109" i="3"/>
  <c r="AJ2109" i="3"/>
  <c r="AN2109" i="3"/>
  <c r="AR2109" i="3"/>
  <c r="AV2109" i="3"/>
  <c r="AZ2109" i="3"/>
  <c r="BD2109" i="3"/>
  <c r="BH2109" i="3"/>
  <c r="M2109" i="3"/>
  <c r="Q2109" i="3"/>
  <c r="U2109" i="3"/>
  <c r="Y2109" i="3"/>
  <c r="AC2109" i="3"/>
  <c r="AG2109" i="3"/>
  <c r="AK2109" i="3"/>
  <c r="AO2109" i="3"/>
  <c r="AS2109" i="3"/>
  <c r="AW2109" i="3"/>
  <c r="BA2109" i="3"/>
  <c r="BE2109" i="3"/>
  <c r="BI2109" i="3"/>
  <c r="N2106" i="3"/>
  <c r="R2106" i="3"/>
  <c r="AD2106" i="3"/>
  <c r="AH2106" i="3"/>
  <c r="AT2106" i="3"/>
  <c r="AX2106" i="3"/>
  <c r="P2106" i="3"/>
  <c r="T2106" i="3"/>
  <c r="AF2106" i="3"/>
  <c r="AJ2106" i="3"/>
  <c r="AV2106" i="3"/>
  <c r="AZ2106" i="3"/>
  <c r="O2106" i="3"/>
  <c r="W2106" i="3"/>
  <c r="AU2106" i="3"/>
  <c r="BC2106" i="3"/>
  <c r="AG2106" i="3"/>
  <c r="AO2106" i="3"/>
  <c r="S2106" i="3"/>
  <c r="AA2106" i="3"/>
  <c r="AY2106" i="3"/>
  <c r="BG2106" i="3"/>
  <c r="O2105" i="3"/>
  <c r="S2105" i="3"/>
  <c r="W2105" i="3"/>
  <c r="AA2105" i="3"/>
  <c r="AE2105" i="3"/>
  <c r="AI2105" i="3"/>
  <c r="AM2105" i="3"/>
  <c r="AQ2105" i="3"/>
  <c r="AU2105" i="3"/>
  <c r="P2105" i="3"/>
  <c r="U2105" i="3"/>
  <c r="Z2105" i="3"/>
  <c r="AF2105" i="3"/>
  <c r="AK2105" i="3"/>
  <c r="AP2105" i="3"/>
  <c r="AV2105" i="3"/>
  <c r="AZ2105" i="3"/>
  <c r="BD2105" i="3"/>
  <c r="BH2105" i="3"/>
  <c r="M2105" i="3"/>
  <c r="R2105" i="3"/>
  <c r="X2105" i="3"/>
  <c r="AC2105" i="3"/>
  <c r="AH2105" i="3"/>
  <c r="AN2105" i="3"/>
  <c r="AS2105" i="3"/>
  <c r="AX2105" i="3"/>
  <c r="BB2105" i="3"/>
  <c r="BF2105" i="3"/>
  <c r="T2105" i="3"/>
  <c r="AD2105" i="3"/>
  <c r="AO2105" i="3"/>
  <c r="AY2105" i="3"/>
  <c r="BG2105" i="3"/>
  <c r="V2105" i="3"/>
  <c r="AG2105" i="3"/>
  <c r="AR2105" i="3"/>
  <c r="BA2105" i="3"/>
  <c r="BI2105" i="3"/>
  <c r="N2105" i="3"/>
  <c r="Y2105" i="3"/>
  <c r="AJ2105" i="3"/>
  <c r="AT2105" i="3"/>
  <c r="BC2105" i="3"/>
  <c r="K2118" i="3"/>
  <c r="BH2117" i="3"/>
  <c r="AZ2117" i="3"/>
  <c r="AR2117" i="3"/>
  <c r="AJ2117" i="3"/>
  <c r="AB2117" i="3"/>
  <c r="K2116" i="3"/>
  <c r="BB2115" i="3"/>
  <c r="AL2115" i="3"/>
  <c r="V2115" i="3"/>
  <c r="M2114" i="3"/>
  <c r="Q2114" i="3"/>
  <c r="U2114" i="3"/>
  <c r="Y2114" i="3"/>
  <c r="AC2114" i="3"/>
  <c r="AG2114" i="3"/>
  <c r="AK2114" i="3"/>
  <c r="AO2114" i="3"/>
  <c r="AS2114" i="3"/>
  <c r="AW2114" i="3"/>
  <c r="BA2114" i="3"/>
  <c r="BE2114" i="3"/>
  <c r="BI2114" i="3"/>
  <c r="N2114" i="3"/>
  <c r="R2114" i="3"/>
  <c r="V2114" i="3"/>
  <c r="Z2114" i="3"/>
  <c r="AD2114" i="3"/>
  <c r="AH2114" i="3"/>
  <c r="AL2114" i="3"/>
  <c r="AP2114" i="3"/>
  <c r="AT2114" i="3"/>
  <c r="AX2114" i="3"/>
  <c r="BB2114" i="3"/>
  <c r="BF2114" i="3"/>
  <c r="O2114" i="3"/>
  <c r="S2114" i="3"/>
  <c r="W2114" i="3"/>
  <c r="AA2114" i="3"/>
  <c r="AE2114" i="3"/>
  <c r="AI2114" i="3"/>
  <c r="AM2114" i="3"/>
  <c r="AQ2114" i="3"/>
  <c r="AU2114" i="3"/>
  <c r="AY2114" i="3"/>
  <c r="BC2114" i="3"/>
  <c r="BG2114" i="3"/>
  <c r="BB2113" i="3"/>
  <c r="M2112" i="3"/>
  <c r="Q2112" i="3"/>
  <c r="U2112" i="3"/>
  <c r="Y2112" i="3"/>
  <c r="AC2112" i="3"/>
  <c r="AG2112" i="3"/>
  <c r="AK2112" i="3"/>
  <c r="AO2112" i="3"/>
  <c r="AS2112" i="3"/>
  <c r="AW2112" i="3"/>
  <c r="BA2112" i="3"/>
  <c r="BE2112" i="3"/>
  <c r="BI2112" i="3"/>
  <c r="N2112" i="3"/>
  <c r="R2112" i="3"/>
  <c r="V2112" i="3"/>
  <c r="Z2112" i="3"/>
  <c r="AD2112" i="3"/>
  <c r="AH2112" i="3"/>
  <c r="AL2112" i="3"/>
  <c r="AP2112" i="3"/>
  <c r="AT2112" i="3"/>
  <c r="AX2112" i="3"/>
  <c r="BB2112" i="3"/>
  <c r="BF2112" i="3"/>
  <c r="O2112" i="3"/>
  <c r="S2112" i="3"/>
  <c r="W2112" i="3"/>
  <c r="AA2112" i="3"/>
  <c r="AE2112" i="3"/>
  <c r="AI2112" i="3"/>
  <c r="AM2112" i="3"/>
  <c r="AQ2112" i="3"/>
  <c r="AU2112" i="3"/>
  <c r="AY2112" i="3"/>
  <c r="BC2112" i="3"/>
  <c r="BG2112" i="3"/>
  <c r="V2111" i="3"/>
  <c r="M2110" i="3"/>
  <c r="Q2110" i="3"/>
  <c r="U2110" i="3"/>
  <c r="AC2110" i="3"/>
  <c r="AG2110" i="3"/>
  <c r="AK2110" i="3"/>
  <c r="AS2110" i="3"/>
  <c r="AW2110" i="3"/>
  <c r="BA2110" i="3"/>
  <c r="BI2110" i="3"/>
  <c r="N2110" i="3"/>
  <c r="R2110" i="3"/>
  <c r="Z2110" i="3"/>
  <c r="AD2110" i="3"/>
  <c r="AH2110" i="3"/>
  <c r="AP2110" i="3"/>
  <c r="AT2110" i="3"/>
  <c r="AX2110" i="3"/>
  <c r="BF2110" i="3"/>
  <c r="O2110" i="3"/>
  <c r="S2110" i="3"/>
  <c r="AA2110" i="3"/>
  <c r="AE2110" i="3"/>
  <c r="AI2110" i="3"/>
  <c r="AQ2110" i="3"/>
  <c r="AU2110" i="3"/>
  <c r="AY2110" i="3"/>
  <c r="BG2110" i="3"/>
  <c r="BB2109" i="3"/>
  <c r="AL2109" i="3"/>
  <c r="V2109" i="3"/>
  <c r="AY2108" i="3"/>
  <c r="BA2106" i="3"/>
  <c r="U2106" i="3"/>
  <c r="AB2105" i="3"/>
  <c r="O2117" i="3"/>
  <c r="S2117" i="3"/>
  <c r="W2117" i="3"/>
  <c r="AA2117" i="3"/>
  <c r="AE2117" i="3"/>
  <c r="AI2117" i="3"/>
  <c r="AM2117" i="3"/>
  <c r="AQ2117" i="3"/>
  <c r="AU2117" i="3"/>
  <c r="AY2117" i="3"/>
  <c r="BC2117" i="3"/>
  <c r="BG2117" i="3"/>
  <c r="M2117" i="3"/>
  <c r="Q2117" i="3"/>
  <c r="U2117" i="3"/>
  <c r="Y2117" i="3"/>
  <c r="AC2117" i="3"/>
  <c r="AG2117" i="3"/>
  <c r="AK2117" i="3"/>
  <c r="AO2117" i="3"/>
  <c r="AS2117" i="3"/>
  <c r="AW2117" i="3"/>
  <c r="BA2117" i="3"/>
  <c r="BE2117" i="3"/>
  <c r="BI2117" i="3"/>
  <c r="AX2115" i="3"/>
  <c r="AH2115" i="3"/>
  <c r="R2115" i="3"/>
  <c r="AX2113" i="3"/>
  <c r="AH2111" i="3"/>
  <c r="AX2109" i="3"/>
  <c r="AH2109" i="3"/>
  <c r="R2109" i="3"/>
  <c r="N2108" i="3"/>
  <c r="R2108" i="3"/>
  <c r="V2108" i="3"/>
  <c r="Z2108" i="3"/>
  <c r="AD2108" i="3"/>
  <c r="AH2108" i="3"/>
  <c r="AL2108" i="3"/>
  <c r="AP2108" i="3"/>
  <c r="AT2108" i="3"/>
  <c r="AX2108" i="3"/>
  <c r="BB2108" i="3"/>
  <c r="O2108" i="3"/>
  <c r="T2108" i="3"/>
  <c r="Y2108" i="3"/>
  <c r="AE2108" i="3"/>
  <c r="AJ2108" i="3"/>
  <c r="AO2108" i="3"/>
  <c r="AU2108" i="3"/>
  <c r="AZ2108" i="3"/>
  <c r="BE2108" i="3"/>
  <c r="BI2108" i="3"/>
  <c r="P2108" i="3"/>
  <c r="U2108" i="3"/>
  <c r="AA2108" i="3"/>
  <c r="AF2108" i="3"/>
  <c r="AK2108" i="3"/>
  <c r="AQ2108" i="3"/>
  <c r="AV2108" i="3"/>
  <c r="BA2108" i="3"/>
  <c r="BF2108" i="3"/>
  <c r="Q2108" i="3"/>
  <c r="W2108" i="3"/>
  <c r="AB2108" i="3"/>
  <c r="AG2108" i="3"/>
  <c r="AM2108" i="3"/>
  <c r="AR2108" i="3"/>
  <c r="AW2108" i="3"/>
  <c r="BC2108" i="3"/>
  <c r="BG2108" i="3"/>
  <c r="AS2106" i="3"/>
  <c r="M2106" i="3"/>
  <c r="BE2105" i="3"/>
  <c r="Q2105" i="3"/>
  <c r="BI2107" i="3"/>
  <c r="BC2107" i="3"/>
  <c r="AX2107" i="3"/>
  <c r="AS2107" i="3"/>
  <c r="AM2107" i="3"/>
  <c r="AH2107" i="3"/>
  <c r="AC2107" i="3"/>
  <c r="W2107" i="3"/>
  <c r="BH2103" i="3"/>
  <c r="Q2103" i="3"/>
  <c r="AZ2101" i="3"/>
  <c r="M2101" i="3"/>
  <c r="R2101" i="3"/>
  <c r="V2101" i="3"/>
  <c r="Z2101" i="3"/>
  <c r="AD2101" i="3"/>
  <c r="AH2101" i="3"/>
  <c r="AL2101" i="3"/>
  <c r="AP2101" i="3"/>
  <c r="AT2101" i="3"/>
  <c r="AX2101" i="3"/>
  <c r="BB2101" i="3"/>
  <c r="BF2101" i="3"/>
  <c r="N2101" i="3"/>
  <c r="S2101" i="3"/>
  <c r="W2101" i="3"/>
  <c r="AA2101" i="3"/>
  <c r="AE2101" i="3"/>
  <c r="AI2101" i="3"/>
  <c r="AM2101" i="3"/>
  <c r="AQ2101" i="3"/>
  <c r="AU2101" i="3"/>
  <c r="AY2101" i="3"/>
  <c r="BC2101" i="3"/>
  <c r="BG2101" i="3"/>
  <c r="U2101" i="3"/>
  <c r="AC2101" i="3"/>
  <c r="AK2101" i="3"/>
  <c r="AS2101" i="3"/>
  <c r="BA2101" i="3"/>
  <c r="BI2101" i="3"/>
  <c r="P2101" i="3"/>
  <c r="X2101" i="3"/>
  <c r="AF2101" i="3"/>
  <c r="AN2101" i="3"/>
  <c r="AV2101" i="3"/>
  <c r="BD2101" i="3"/>
  <c r="Q2101" i="3"/>
  <c r="Y2101" i="3"/>
  <c r="AG2101" i="3"/>
  <c r="AO2101" i="3"/>
  <c r="AW2101" i="3"/>
  <c r="BE2101" i="3"/>
  <c r="P2107" i="3"/>
  <c r="T2107" i="3"/>
  <c r="X2107" i="3"/>
  <c r="AB2107" i="3"/>
  <c r="AF2107" i="3"/>
  <c r="AJ2107" i="3"/>
  <c r="AN2107" i="3"/>
  <c r="AR2107" i="3"/>
  <c r="AV2107" i="3"/>
  <c r="AZ2107" i="3"/>
  <c r="BD2107" i="3"/>
  <c r="BH2107" i="3"/>
  <c r="N2107" i="3"/>
  <c r="R2107" i="3"/>
  <c r="V2107" i="3"/>
  <c r="P2103" i="3"/>
  <c r="X2103" i="3"/>
  <c r="AF2103" i="3"/>
  <c r="AN2103" i="3"/>
  <c r="AV2103" i="3"/>
  <c r="BD2103" i="3"/>
  <c r="AJ2101" i="3"/>
  <c r="BH2104" i="3"/>
  <c r="BC2104" i="3"/>
  <c r="AX2104" i="3"/>
  <c r="AR2104" i="3"/>
  <c r="AM2104" i="3"/>
  <c r="AH2104" i="3"/>
  <c r="AB2104" i="3"/>
  <c r="W2104" i="3"/>
  <c r="BE2103" i="3"/>
  <c r="AW2103" i="3"/>
  <c r="AO2103" i="3"/>
  <c r="AG2103" i="3"/>
  <c r="Y2103" i="3"/>
  <c r="O2100" i="3"/>
  <c r="S2100" i="3"/>
  <c r="W2100" i="3"/>
  <c r="AA2100" i="3"/>
  <c r="AE2100" i="3"/>
  <c r="AI2100" i="3"/>
  <c r="AM2100" i="3"/>
  <c r="AQ2100" i="3"/>
  <c r="AU2100" i="3"/>
  <c r="AY2100" i="3"/>
  <c r="BC2100" i="3"/>
  <c r="BG2100" i="3"/>
  <c r="P2100" i="3"/>
  <c r="T2100" i="3"/>
  <c r="X2100" i="3"/>
  <c r="AB2100" i="3"/>
  <c r="AF2100" i="3"/>
  <c r="AJ2100" i="3"/>
  <c r="AN2100" i="3"/>
  <c r="AR2100" i="3"/>
  <c r="AV2100" i="3"/>
  <c r="AZ2100" i="3"/>
  <c r="BD2100" i="3"/>
  <c r="BH2100" i="3"/>
  <c r="M2100" i="3"/>
  <c r="Q2100" i="3"/>
  <c r="U2100" i="3"/>
  <c r="Y2100" i="3"/>
  <c r="AC2100" i="3"/>
  <c r="AG2100" i="3"/>
  <c r="AK2100" i="3"/>
  <c r="AO2100" i="3"/>
  <c r="AS2100" i="3"/>
  <c r="AW2100" i="3"/>
  <c r="BA2100" i="3"/>
  <c r="BE2100" i="3"/>
  <c r="BI2100" i="3"/>
  <c r="R2100" i="3"/>
  <c r="AH2100" i="3"/>
  <c r="AX2100" i="3"/>
  <c r="V2100" i="3"/>
  <c r="AL2100" i="3"/>
  <c r="BB2100" i="3"/>
  <c r="AF2097" i="3"/>
  <c r="AZ2097" i="3"/>
  <c r="M2104" i="3"/>
  <c r="Q2104" i="3"/>
  <c r="U2104" i="3"/>
  <c r="Y2104" i="3"/>
  <c r="AC2104" i="3"/>
  <c r="AG2104" i="3"/>
  <c r="AK2104" i="3"/>
  <c r="AO2104" i="3"/>
  <c r="AS2104" i="3"/>
  <c r="AW2104" i="3"/>
  <c r="BA2104" i="3"/>
  <c r="BE2104" i="3"/>
  <c r="BI2104" i="3"/>
  <c r="N2103" i="3"/>
  <c r="R2103" i="3"/>
  <c r="V2103" i="3"/>
  <c r="Z2103" i="3"/>
  <c r="AD2103" i="3"/>
  <c r="AH2103" i="3"/>
  <c r="AL2103" i="3"/>
  <c r="AP2103" i="3"/>
  <c r="AT2103" i="3"/>
  <c r="AX2103" i="3"/>
  <c r="BB2103" i="3"/>
  <c r="BF2103" i="3"/>
  <c r="O2103" i="3"/>
  <c r="S2103" i="3"/>
  <c r="W2103" i="3"/>
  <c r="AA2103" i="3"/>
  <c r="AE2103" i="3"/>
  <c r="AI2103" i="3"/>
  <c r="AM2103" i="3"/>
  <c r="AQ2103" i="3"/>
  <c r="AU2103" i="3"/>
  <c r="AY2103" i="3"/>
  <c r="BC2103" i="3"/>
  <c r="BG2103" i="3"/>
  <c r="P2102" i="3"/>
  <c r="T2102" i="3"/>
  <c r="X2102" i="3"/>
  <c r="AB2102" i="3"/>
  <c r="AF2102" i="3"/>
  <c r="AJ2102" i="3"/>
  <c r="AN2102" i="3"/>
  <c r="AR2102" i="3"/>
  <c r="AV2102" i="3"/>
  <c r="AZ2102" i="3"/>
  <c r="BD2102" i="3"/>
  <c r="BH2102" i="3"/>
  <c r="M2102" i="3"/>
  <c r="Q2102" i="3"/>
  <c r="U2102" i="3"/>
  <c r="Y2102" i="3"/>
  <c r="AC2102" i="3"/>
  <c r="AG2102" i="3"/>
  <c r="AK2102" i="3"/>
  <c r="AO2102" i="3"/>
  <c r="AS2102" i="3"/>
  <c r="AW2102" i="3"/>
  <c r="BA2102" i="3"/>
  <c r="BE2102" i="3"/>
  <c r="BI2102" i="3"/>
  <c r="AD2100" i="3"/>
  <c r="P2099" i="3"/>
  <c r="AF2099" i="3"/>
  <c r="AV2099" i="3"/>
  <c r="T2099" i="3"/>
  <c r="AJ2099" i="3"/>
  <c r="AZ2099" i="3"/>
  <c r="X2099" i="3"/>
  <c r="AN2099" i="3"/>
  <c r="BD2099" i="3"/>
  <c r="BF2104" i="3"/>
  <c r="AZ2104" i="3"/>
  <c r="AU2104" i="3"/>
  <c r="AP2104" i="3"/>
  <c r="AJ2104" i="3"/>
  <c r="AE2104" i="3"/>
  <c r="Z2104" i="3"/>
  <c r="T2104" i="3"/>
  <c r="O2104" i="3"/>
  <c r="BI2103" i="3"/>
  <c r="BA2103" i="3"/>
  <c r="AS2103" i="3"/>
  <c r="AK2103" i="3"/>
  <c r="AC2103" i="3"/>
  <c r="U2103" i="3"/>
  <c r="M2103" i="3"/>
  <c r="BF2102" i="3"/>
  <c r="AX2102" i="3"/>
  <c r="AP2102" i="3"/>
  <c r="AH2102" i="3"/>
  <c r="Z2102" i="3"/>
  <c r="R2102" i="3"/>
  <c r="BF2100" i="3"/>
  <c r="BH2099" i="3"/>
  <c r="O2098" i="3"/>
  <c r="S2098" i="3"/>
  <c r="W2098" i="3"/>
  <c r="AA2098" i="3"/>
  <c r="AE2098" i="3"/>
  <c r="AI2098" i="3"/>
  <c r="AM2098" i="3"/>
  <c r="AQ2098" i="3"/>
  <c r="AU2098" i="3"/>
  <c r="AY2098" i="3"/>
  <c r="BC2098" i="3"/>
  <c r="BG2098" i="3"/>
  <c r="P2098" i="3"/>
  <c r="T2098" i="3"/>
  <c r="X2098" i="3"/>
  <c r="AB2098" i="3"/>
  <c r="AF2098" i="3"/>
  <c r="AJ2098" i="3"/>
  <c r="AN2098" i="3"/>
  <c r="AR2098" i="3"/>
  <c r="AV2098" i="3"/>
  <c r="AZ2098" i="3"/>
  <c r="BD2098" i="3"/>
  <c r="BH2098" i="3"/>
  <c r="M2098" i="3"/>
  <c r="Q2098" i="3"/>
  <c r="U2098" i="3"/>
  <c r="Y2098" i="3"/>
  <c r="AC2098" i="3"/>
  <c r="AG2098" i="3"/>
  <c r="AK2098" i="3"/>
  <c r="AO2098" i="3"/>
  <c r="AS2098" i="3"/>
  <c r="AW2098" i="3"/>
  <c r="BA2098" i="3"/>
  <c r="BE2098" i="3"/>
  <c r="BI2098" i="3"/>
  <c r="O2096" i="3"/>
  <c r="S2096" i="3"/>
  <c r="W2096" i="3"/>
  <c r="AA2096" i="3"/>
  <c r="AE2096" i="3"/>
  <c r="AI2096" i="3"/>
  <c r="AM2096" i="3"/>
  <c r="AQ2096" i="3"/>
  <c r="AU2096" i="3"/>
  <c r="AY2096" i="3"/>
  <c r="BC2096" i="3"/>
  <c r="BG2096" i="3"/>
  <c r="P2096" i="3"/>
  <c r="T2096" i="3"/>
  <c r="X2096" i="3"/>
  <c r="AB2096" i="3"/>
  <c r="AF2096" i="3"/>
  <c r="AJ2096" i="3"/>
  <c r="AN2096" i="3"/>
  <c r="AR2096" i="3"/>
  <c r="AV2096" i="3"/>
  <c r="AZ2096" i="3"/>
  <c r="BD2096" i="3"/>
  <c r="BH2096" i="3"/>
  <c r="M2096" i="3"/>
  <c r="Q2096" i="3"/>
  <c r="U2096" i="3"/>
  <c r="Y2096" i="3"/>
  <c r="AC2096" i="3"/>
  <c r="AG2096" i="3"/>
  <c r="AK2096" i="3"/>
  <c r="AO2096" i="3"/>
  <c r="AS2096" i="3"/>
  <c r="AW2096" i="3"/>
  <c r="BA2096" i="3"/>
  <c r="BE2096" i="3"/>
  <c r="BI2096" i="3"/>
  <c r="O2101" i="3"/>
  <c r="M2099" i="3"/>
  <c r="Q2099" i="3"/>
  <c r="U2099" i="3"/>
  <c r="Y2099" i="3"/>
  <c r="AC2099" i="3"/>
  <c r="AG2099" i="3"/>
  <c r="AK2099" i="3"/>
  <c r="AO2099" i="3"/>
  <c r="AS2099" i="3"/>
  <c r="AW2099" i="3"/>
  <c r="BA2099" i="3"/>
  <c r="BE2099" i="3"/>
  <c r="BI2099" i="3"/>
  <c r="N2099" i="3"/>
  <c r="R2099" i="3"/>
  <c r="V2099" i="3"/>
  <c r="Z2099" i="3"/>
  <c r="AD2099" i="3"/>
  <c r="AH2099" i="3"/>
  <c r="AL2099" i="3"/>
  <c r="AP2099" i="3"/>
  <c r="AT2099" i="3"/>
  <c r="AX2099" i="3"/>
  <c r="BB2099" i="3"/>
  <c r="BF2099" i="3"/>
  <c r="O2099" i="3"/>
  <c r="S2099" i="3"/>
  <c r="W2099" i="3"/>
  <c r="AA2099" i="3"/>
  <c r="AE2099" i="3"/>
  <c r="AI2099" i="3"/>
  <c r="AM2099" i="3"/>
  <c r="AQ2099" i="3"/>
  <c r="AU2099" i="3"/>
  <c r="AY2099" i="3"/>
  <c r="BC2099" i="3"/>
  <c r="BG2099" i="3"/>
  <c r="BB2098" i="3"/>
  <c r="AL2098" i="3"/>
  <c r="V2098" i="3"/>
  <c r="Q2097" i="3"/>
  <c r="AG2097" i="3"/>
  <c r="AW2097" i="3"/>
  <c r="N2097" i="3"/>
  <c r="AD2097" i="3"/>
  <c r="AT2097" i="3"/>
  <c r="O2097" i="3"/>
  <c r="AE2097" i="3"/>
  <c r="AU2097" i="3"/>
  <c r="BB2096" i="3"/>
  <c r="AL2096" i="3"/>
  <c r="V2096" i="3"/>
  <c r="AX2098" i="3"/>
  <c r="AH2098" i="3"/>
  <c r="R2098" i="3"/>
  <c r="AX2096" i="3"/>
  <c r="AH2096" i="3"/>
  <c r="R2096" i="3"/>
  <c r="E2070" i="3"/>
  <c r="F2070" i="3"/>
  <c r="G2070" i="3"/>
  <c r="H2070" i="3"/>
  <c r="I2070" i="3"/>
  <c r="J2070" i="3"/>
  <c r="E2071" i="3"/>
  <c r="F2071" i="3"/>
  <c r="G2071" i="3"/>
  <c r="H2071" i="3"/>
  <c r="I2071" i="3"/>
  <c r="J2071" i="3"/>
  <c r="E2072" i="3"/>
  <c r="F2072" i="3"/>
  <c r="G2072" i="3"/>
  <c r="H2072" i="3"/>
  <c r="I2072" i="3"/>
  <c r="J2072" i="3"/>
  <c r="E2073" i="3"/>
  <c r="F2073" i="3"/>
  <c r="G2073" i="3"/>
  <c r="H2073" i="3"/>
  <c r="I2073" i="3"/>
  <c r="J2073" i="3"/>
  <c r="E2074" i="3"/>
  <c r="F2074" i="3"/>
  <c r="G2074" i="3"/>
  <c r="H2074" i="3"/>
  <c r="I2074" i="3"/>
  <c r="J2074" i="3"/>
  <c r="E2075" i="3"/>
  <c r="F2075" i="3"/>
  <c r="G2075" i="3"/>
  <c r="H2075" i="3"/>
  <c r="I2075" i="3"/>
  <c r="J2075" i="3"/>
  <c r="E2076" i="3"/>
  <c r="F2076" i="3"/>
  <c r="G2076" i="3"/>
  <c r="H2076" i="3"/>
  <c r="I2076" i="3"/>
  <c r="J2076" i="3"/>
  <c r="E2077" i="3"/>
  <c r="F2077" i="3"/>
  <c r="G2077" i="3"/>
  <c r="H2077" i="3"/>
  <c r="I2077" i="3"/>
  <c r="J2077" i="3"/>
  <c r="E2078" i="3"/>
  <c r="F2078" i="3"/>
  <c r="G2078" i="3"/>
  <c r="H2078" i="3"/>
  <c r="I2078" i="3"/>
  <c r="J2078" i="3"/>
  <c r="E2079" i="3"/>
  <c r="F2079" i="3"/>
  <c r="G2079" i="3"/>
  <c r="H2079" i="3"/>
  <c r="I2079" i="3"/>
  <c r="J2079" i="3"/>
  <c r="E2080" i="3"/>
  <c r="F2080" i="3"/>
  <c r="G2080" i="3"/>
  <c r="H2080" i="3"/>
  <c r="I2080" i="3"/>
  <c r="J2080" i="3"/>
  <c r="E2081" i="3"/>
  <c r="F2081" i="3"/>
  <c r="G2081" i="3"/>
  <c r="H2081" i="3"/>
  <c r="I2081" i="3"/>
  <c r="J2081" i="3"/>
  <c r="E2082" i="3"/>
  <c r="F2082" i="3"/>
  <c r="G2082" i="3"/>
  <c r="H2082" i="3"/>
  <c r="I2082" i="3"/>
  <c r="J2082" i="3"/>
  <c r="E2083" i="3"/>
  <c r="F2083" i="3"/>
  <c r="G2083" i="3"/>
  <c r="H2083" i="3"/>
  <c r="I2083" i="3"/>
  <c r="J2083" i="3"/>
  <c r="E2084" i="3"/>
  <c r="F2084" i="3"/>
  <c r="G2084" i="3"/>
  <c r="H2084" i="3"/>
  <c r="I2084" i="3"/>
  <c r="J2084" i="3"/>
  <c r="E2085" i="3"/>
  <c r="F2085" i="3"/>
  <c r="G2085" i="3"/>
  <c r="H2085" i="3"/>
  <c r="I2085" i="3"/>
  <c r="J2085" i="3"/>
  <c r="E2086" i="3"/>
  <c r="F2086" i="3"/>
  <c r="G2086" i="3"/>
  <c r="H2086" i="3"/>
  <c r="I2086" i="3"/>
  <c r="J2086" i="3"/>
  <c r="E2087" i="3"/>
  <c r="F2087" i="3"/>
  <c r="G2087" i="3"/>
  <c r="H2087" i="3"/>
  <c r="I2087" i="3"/>
  <c r="J2087" i="3"/>
  <c r="E2088" i="3"/>
  <c r="F2088" i="3"/>
  <c r="G2088" i="3"/>
  <c r="H2088" i="3"/>
  <c r="I2088" i="3"/>
  <c r="J2088" i="3"/>
  <c r="E2089" i="3"/>
  <c r="F2089" i="3"/>
  <c r="G2089" i="3"/>
  <c r="H2089" i="3"/>
  <c r="I2089" i="3"/>
  <c r="J2089" i="3"/>
  <c r="E2090" i="3"/>
  <c r="F2090" i="3"/>
  <c r="G2090" i="3"/>
  <c r="H2090" i="3"/>
  <c r="I2090" i="3"/>
  <c r="J2090" i="3"/>
  <c r="E2091" i="3"/>
  <c r="F2091" i="3"/>
  <c r="G2091" i="3"/>
  <c r="H2091" i="3"/>
  <c r="I2091" i="3"/>
  <c r="J2091" i="3"/>
  <c r="E2092" i="3"/>
  <c r="F2092" i="3"/>
  <c r="G2092" i="3"/>
  <c r="H2092" i="3"/>
  <c r="I2092" i="3"/>
  <c r="J2092" i="3"/>
  <c r="E2093" i="3"/>
  <c r="F2093" i="3"/>
  <c r="G2093" i="3"/>
  <c r="H2093" i="3"/>
  <c r="I2093" i="3"/>
  <c r="J2093" i="3"/>
  <c r="E2094" i="3"/>
  <c r="F2094" i="3"/>
  <c r="G2094" i="3"/>
  <c r="H2094" i="3"/>
  <c r="I2094" i="3"/>
  <c r="J2094" i="3"/>
  <c r="AD2098" i="3" l="1"/>
  <c r="AO2173" i="3"/>
  <c r="AJ2138" i="3"/>
  <c r="AP2149" i="3"/>
  <c r="AE2127" i="3"/>
  <c r="R2139" i="3"/>
  <c r="Y2107" i="3"/>
  <c r="AZ2120" i="3"/>
  <c r="T2179" i="3"/>
  <c r="AN2179" i="3"/>
  <c r="M2179" i="3"/>
  <c r="AG2179" i="3"/>
  <c r="BA2179" i="3"/>
  <c r="Z2179" i="3"/>
  <c r="AT2179" i="3"/>
  <c r="AU2179" i="3"/>
  <c r="BG2179" i="3"/>
  <c r="AF2179" i="3"/>
  <c r="AZ2179" i="3"/>
  <c r="U2179" i="3"/>
  <c r="AS2179" i="3"/>
  <c r="N2179" i="3"/>
  <c r="AH2179" i="3"/>
  <c r="BF2179" i="3"/>
  <c r="AO2128" i="3"/>
  <c r="BE2128" i="3"/>
  <c r="U2128" i="3"/>
  <c r="BA2128" i="3"/>
  <c r="AV2175" i="3"/>
  <c r="BI2175" i="3"/>
  <c r="AA2175" i="3"/>
  <c r="AI2175" i="3"/>
  <c r="P2175" i="3"/>
  <c r="AC2175" i="3"/>
  <c r="AP2175" i="3"/>
  <c r="BN2191" i="3"/>
  <c r="AI2104" i="3"/>
  <c r="AA2104" i="3"/>
  <c r="S2104" i="3"/>
  <c r="R2104" i="3"/>
  <c r="AT2104" i="3"/>
  <c r="AL2104" i="3"/>
  <c r="AD2104" i="3"/>
  <c r="N2104" i="3"/>
  <c r="BD2104" i="3"/>
  <c r="AV2104" i="3"/>
  <c r="AN2104" i="3"/>
  <c r="AO2174" i="3"/>
  <c r="Y2174" i="3"/>
  <c r="BA2174" i="3"/>
  <c r="Z2174" i="3"/>
  <c r="AP2174" i="3"/>
  <c r="BF2174" i="3"/>
  <c r="AA2174" i="3"/>
  <c r="AQ2174" i="3"/>
  <c r="BG2174" i="3"/>
  <c r="AB2174" i="3"/>
  <c r="AR2174" i="3"/>
  <c r="BH2174" i="3"/>
  <c r="BI2174" i="3"/>
  <c r="U2174" i="3"/>
  <c r="N2174" i="3"/>
  <c r="AD2174" i="3"/>
  <c r="AT2174" i="3"/>
  <c r="O2174" i="3"/>
  <c r="AE2174" i="3"/>
  <c r="AU2174" i="3"/>
  <c r="P2174" i="3"/>
  <c r="AF2174" i="3"/>
  <c r="AV2174" i="3"/>
  <c r="AK2174" i="3"/>
  <c r="R2174" i="3"/>
  <c r="AH2174" i="3"/>
  <c r="AX2174" i="3"/>
  <c r="S2174" i="3"/>
  <c r="AI2174" i="3"/>
  <c r="AY2174" i="3"/>
  <c r="T2174" i="3"/>
  <c r="AJ2174" i="3"/>
  <c r="AZ2174" i="3"/>
  <c r="AG2174" i="3"/>
  <c r="AC2174" i="3"/>
  <c r="AQ2181" i="3"/>
  <c r="Y2181" i="3"/>
  <c r="AL2181" i="3"/>
  <c r="AU2181" i="3"/>
  <c r="AR2181" i="3"/>
  <c r="BE2181" i="3"/>
  <c r="BD2117" i="3"/>
  <c r="AV2117" i="3"/>
  <c r="U2180" i="3"/>
  <c r="N2180" i="3"/>
  <c r="AD2180" i="3"/>
  <c r="AT2180" i="3"/>
  <c r="O2180" i="3"/>
  <c r="AE2180" i="3"/>
  <c r="AU2180" i="3"/>
  <c r="P2180" i="3"/>
  <c r="AF2180" i="3"/>
  <c r="AV2180" i="3"/>
  <c r="AK2180" i="3"/>
  <c r="AG2180" i="3"/>
  <c r="AC2180" i="3"/>
  <c r="R2180" i="3"/>
  <c r="AH2180" i="3"/>
  <c r="AX2180" i="3"/>
  <c r="S2180" i="3"/>
  <c r="AI2180" i="3"/>
  <c r="AY2180" i="3"/>
  <c r="T2180" i="3"/>
  <c r="AJ2180" i="3"/>
  <c r="AZ2180" i="3"/>
  <c r="Q2180" i="3"/>
  <c r="Y2180" i="3"/>
  <c r="AO2180" i="3"/>
  <c r="V2180" i="3"/>
  <c r="AL2180" i="3"/>
  <c r="BB2180" i="3"/>
  <c r="W2180" i="3"/>
  <c r="AM2180" i="3"/>
  <c r="BC2180" i="3"/>
  <c r="X2180" i="3"/>
  <c r="AN2180" i="3"/>
  <c r="BD2180" i="3"/>
  <c r="BI2180" i="3"/>
  <c r="AB2162" i="3"/>
  <c r="AR2162" i="3"/>
  <c r="BH2162" i="3"/>
  <c r="Y2162" i="3"/>
  <c r="AO2162" i="3"/>
  <c r="BE2162" i="3"/>
  <c r="V2162" i="3"/>
  <c r="AL2162" i="3"/>
  <c r="BB2162" i="3"/>
  <c r="BG2162" i="3"/>
  <c r="S2162" i="3"/>
  <c r="P2162" i="3"/>
  <c r="AF2162" i="3"/>
  <c r="AV2162" i="3"/>
  <c r="M2162" i="3"/>
  <c r="AC2162" i="3"/>
  <c r="AS2162" i="3"/>
  <c r="BI2162" i="3"/>
  <c r="Z2162" i="3"/>
  <c r="AP2162" i="3"/>
  <c r="BF2162" i="3"/>
  <c r="O2162" i="3"/>
  <c r="AI2162" i="3"/>
  <c r="AM2162" i="3"/>
  <c r="T2162" i="3"/>
  <c r="AJ2162" i="3"/>
  <c r="AZ2162" i="3"/>
  <c r="Q2162" i="3"/>
  <c r="AG2162" i="3"/>
  <c r="AW2162" i="3"/>
  <c r="N2162" i="3"/>
  <c r="AD2162" i="3"/>
  <c r="AT2162" i="3"/>
  <c r="AA2162" i="3"/>
  <c r="AE2162" i="3"/>
  <c r="AY2162" i="3"/>
  <c r="W2162" i="3"/>
  <c r="BL2200" i="3"/>
  <c r="BN2200" i="3"/>
  <c r="BJ2200" i="3"/>
  <c r="BM2200" i="3"/>
  <c r="BK2200" i="3"/>
  <c r="BH2184" i="3"/>
  <c r="BG2184" i="3"/>
  <c r="AF2184" i="3"/>
  <c r="V2184" i="3"/>
  <c r="AL2184" i="3"/>
  <c r="BB2184" i="3"/>
  <c r="W2184" i="3"/>
  <c r="AO2184" i="3"/>
  <c r="M2184" i="3"/>
  <c r="AY2184" i="3"/>
  <c r="AB2184" i="3"/>
  <c r="Y2184" i="3"/>
  <c r="X2184" i="3"/>
  <c r="Q2184" i="3"/>
  <c r="AQ2184" i="3"/>
  <c r="Z2184" i="3"/>
  <c r="AP2184" i="3"/>
  <c r="BF2184" i="3"/>
  <c r="AA2184" i="3"/>
  <c r="BE2184" i="3"/>
  <c r="AJ2184" i="3"/>
  <c r="AG2184" i="3"/>
  <c r="AK2184" i="3"/>
  <c r="AM2184" i="3"/>
  <c r="BA2184" i="3"/>
  <c r="P2184" i="3"/>
  <c r="N2184" i="3"/>
  <c r="AD2184" i="3"/>
  <c r="AT2184" i="3"/>
  <c r="O2184" i="3"/>
  <c r="AE2184" i="3"/>
  <c r="AZ2184" i="3"/>
  <c r="AC2184" i="3"/>
  <c r="BI2184" i="3"/>
  <c r="AN2184" i="3"/>
  <c r="M2146" i="3"/>
  <c r="AB2146" i="3"/>
  <c r="P2146" i="3"/>
  <c r="X2146" i="3"/>
  <c r="AV2146" i="3"/>
  <c r="AJ2146" i="3"/>
  <c r="AN2146" i="3"/>
  <c r="AF2146" i="3"/>
  <c r="BH2146" i="3"/>
  <c r="AS2128" i="3"/>
  <c r="V2146" i="3"/>
  <c r="AL2146" i="3"/>
  <c r="BB2146" i="3"/>
  <c r="AV2128" i="3"/>
  <c r="AF2128" i="3"/>
  <c r="P2128" i="3"/>
  <c r="AU2128" i="3"/>
  <c r="AE2128" i="3"/>
  <c r="O2128" i="3"/>
  <c r="AT2128" i="3"/>
  <c r="AD2128" i="3"/>
  <c r="N2128" i="3"/>
  <c r="V2126" i="3"/>
  <c r="BF2126" i="3"/>
  <c r="AJ2126" i="3"/>
  <c r="O2126" i="3"/>
  <c r="AN2126" i="3"/>
  <c r="S2126" i="3"/>
  <c r="AX2126" i="3"/>
  <c r="AB2126" i="3"/>
  <c r="BE2126" i="3"/>
  <c r="AO2126" i="3"/>
  <c r="Y2126" i="3"/>
  <c r="BI2139" i="3"/>
  <c r="AS2139" i="3"/>
  <c r="AC2139" i="3"/>
  <c r="M2139" i="3"/>
  <c r="AV2139" i="3"/>
  <c r="AF2139" i="3"/>
  <c r="P2139" i="3"/>
  <c r="AU2139" i="3"/>
  <c r="AE2139" i="3"/>
  <c r="O2139" i="3"/>
  <c r="AP2139" i="3"/>
  <c r="BE2149" i="3"/>
  <c r="AO2149" i="3"/>
  <c r="Y2149" i="3"/>
  <c r="BH2149" i="3"/>
  <c r="AR2149" i="3"/>
  <c r="AB2149" i="3"/>
  <c r="BG2149" i="3"/>
  <c r="AQ2149" i="3"/>
  <c r="AA2149" i="3"/>
  <c r="BB2126" i="3"/>
  <c r="AT2139" i="3"/>
  <c r="AY2146" i="3"/>
  <c r="AI2146" i="3"/>
  <c r="S2146" i="3"/>
  <c r="AE2120" i="3"/>
  <c r="AG2120" i="3"/>
  <c r="T2120" i="3"/>
  <c r="BB2173" i="3"/>
  <c r="Z2175" i="3"/>
  <c r="AP2179" i="3"/>
  <c r="AW2179" i="3"/>
  <c r="BD2179" i="3"/>
  <c r="P2179" i="3"/>
  <c r="V2181" i="3"/>
  <c r="BD2184" i="3"/>
  <c r="AW2174" i="3"/>
  <c r="R2184" i="3"/>
  <c r="AU2162" i="3"/>
  <c r="R2162" i="3"/>
  <c r="BD2162" i="3"/>
  <c r="AN2174" i="3"/>
  <c r="W2174" i="3"/>
  <c r="BG2180" i="3"/>
  <c r="AP2180" i="3"/>
  <c r="AR2184" i="3"/>
  <c r="BG2104" i="3"/>
  <c r="P2117" i="3"/>
  <c r="N2115" i="3"/>
  <c r="Z2115" i="3"/>
  <c r="AP2115" i="3"/>
  <c r="BF2115" i="3"/>
  <c r="AT2115" i="3"/>
  <c r="BG2122" i="3"/>
  <c r="AA2122" i="3"/>
  <c r="AQ2122" i="3"/>
  <c r="BH2128" i="3"/>
  <c r="AR2128" i="3"/>
  <c r="AB2128" i="3"/>
  <c r="BG2128" i="3"/>
  <c r="AQ2128" i="3"/>
  <c r="AA2128" i="3"/>
  <c r="BF2128" i="3"/>
  <c r="AP2128" i="3"/>
  <c r="Z2128" i="3"/>
  <c r="AV2126" i="3"/>
  <c r="BG2126" i="3"/>
  <c r="AZ2126" i="3"/>
  <c r="AE2126" i="3"/>
  <c r="BD2126" i="3"/>
  <c r="AI2126" i="3"/>
  <c r="N2126" i="3"/>
  <c r="AR2126" i="3"/>
  <c r="W2126" i="3"/>
  <c r="BA2126" i="3"/>
  <c r="AK2126" i="3"/>
  <c r="U2126" i="3"/>
  <c r="BE2139" i="3"/>
  <c r="AO2139" i="3"/>
  <c r="Y2139" i="3"/>
  <c r="BH2139" i="3"/>
  <c r="AR2139" i="3"/>
  <c r="AB2139" i="3"/>
  <c r="BG2139" i="3"/>
  <c r="AQ2139" i="3"/>
  <c r="AA2139" i="3"/>
  <c r="BF2139" i="3"/>
  <c r="BA2149" i="3"/>
  <c r="AK2149" i="3"/>
  <c r="U2149" i="3"/>
  <c r="BD2149" i="3"/>
  <c r="AN2149" i="3"/>
  <c r="X2149" i="3"/>
  <c r="BC2149" i="3"/>
  <c r="AM2149" i="3"/>
  <c r="W2149" i="3"/>
  <c r="AU2146" i="3"/>
  <c r="AE2146" i="3"/>
  <c r="O2146" i="3"/>
  <c r="AA2120" i="3"/>
  <c r="AT2120" i="3"/>
  <c r="Q2120" i="3"/>
  <c r="AB2173" i="3"/>
  <c r="AS2175" i="3"/>
  <c r="AD2179" i="3"/>
  <c r="AK2179" i="3"/>
  <c r="AV2179" i="3"/>
  <c r="M2180" i="3"/>
  <c r="AO2181" i="3"/>
  <c r="T2184" i="3"/>
  <c r="U2184" i="3"/>
  <c r="S2184" i="3"/>
  <c r="AQ2162" i="3"/>
  <c r="BA2162" i="3"/>
  <c r="AN2162" i="3"/>
  <c r="X2174" i="3"/>
  <c r="BB2174" i="3"/>
  <c r="BH2180" i="3"/>
  <c r="AQ2180" i="3"/>
  <c r="Z2180" i="3"/>
  <c r="BC2184" i="3"/>
  <c r="P2104" i="3"/>
  <c r="AF2117" i="3"/>
  <c r="Y2128" i="3"/>
  <c r="AZ2146" i="3"/>
  <c r="AI2102" i="3"/>
  <c r="BC2102" i="3"/>
  <c r="AL2102" i="3"/>
  <c r="M2128" i="3"/>
  <c r="BN2128" i="3" s="1"/>
  <c r="AG2128" i="3"/>
  <c r="N2146" i="3"/>
  <c r="AD2146" i="3"/>
  <c r="AT2146" i="3"/>
  <c r="BD2128" i="3"/>
  <c r="AN2128" i="3"/>
  <c r="X2128" i="3"/>
  <c r="BC2128" i="3"/>
  <c r="AM2128" i="3"/>
  <c r="W2128" i="3"/>
  <c r="BB2128" i="3"/>
  <c r="AL2128" i="3"/>
  <c r="V2128" i="3"/>
  <c r="AA2126" i="3"/>
  <c r="AL2126" i="3"/>
  <c r="AU2126" i="3"/>
  <c r="Z2126" i="3"/>
  <c r="AY2126" i="3"/>
  <c r="AD2126" i="3"/>
  <c r="BH2126" i="3"/>
  <c r="AM2126" i="3"/>
  <c r="R2126" i="3"/>
  <c r="AW2126" i="3"/>
  <c r="AG2126" i="3"/>
  <c r="Q2126" i="3"/>
  <c r="BA2139" i="3"/>
  <c r="AK2139" i="3"/>
  <c r="U2139" i="3"/>
  <c r="BD2139" i="3"/>
  <c r="AN2139" i="3"/>
  <c r="X2139" i="3"/>
  <c r="BC2139" i="3"/>
  <c r="AM2139" i="3"/>
  <c r="W2139" i="3"/>
  <c r="AW2149" i="3"/>
  <c r="AG2149" i="3"/>
  <c r="Q2149" i="3"/>
  <c r="AZ2149" i="3"/>
  <c r="AJ2149" i="3"/>
  <c r="T2149" i="3"/>
  <c r="AY2149" i="3"/>
  <c r="AI2149" i="3"/>
  <c r="S2149" i="3"/>
  <c r="N2139" i="3"/>
  <c r="BG2146" i="3"/>
  <c r="AQ2146" i="3"/>
  <c r="AA2146" i="3"/>
  <c r="AX2120" i="3"/>
  <c r="N2120" i="3"/>
  <c r="AS2174" i="3"/>
  <c r="M2175" i="3"/>
  <c r="R2179" i="3"/>
  <c r="AC2179" i="3"/>
  <c r="AJ2179" i="3"/>
  <c r="AS2180" i="3"/>
  <c r="BH2181" i="3"/>
  <c r="AI2184" i="3"/>
  <c r="AU2184" i="3"/>
  <c r="AX2184" i="3"/>
  <c r="AX2162" i="3"/>
  <c r="AK2162" i="3"/>
  <c r="X2162" i="3"/>
  <c r="BC2174" i="3"/>
  <c r="AL2174" i="3"/>
  <c r="AR2180" i="3"/>
  <c r="AA2180" i="3"/>
  <c r="AW2184" i="3"/>
  <c r="X2104" i="3"/>
  <c r="BD2146" i="3"/>
  <c r="S2182" i="3"/>
  <c r="AY2182" i="3"/>
  <c r="AJ2182" i="3"/>
  <c r="AS2182" i="3"/>
  <c r="X2187" i="3"/>
  <c r="Y2187" i="3"/>
  <c r="AM2187" i="3"/>
  <c r="AH2187" i="3"/>
  <c r="AP2187" i="3"/>
  <c r="W2179" i="3"/>
  <c r="P2168" i="3"/>
  <c r="AF2168" i="3"/>
  <c r="AV2168" i="3"/>
  <c r="M2168" i="3"/>
  <c r="X2168" i="3"/>
  <c r="AN2168" i="3"/>
  <c r="BD2168" i="3"/>
  <c r="U2168" i="3"/>
  <c r="AK2168" i="3"/>
  <c r="BA2168" i="3"/>
  <c r="R2168" i="3"/>
  <c r="O2181" i="3"/>
  <c r="AQ2104" i="3"/>
  <c r="X2117" i="3"/>
  <c r="M2174" i="3"/>
  <c r="AM2127" i="3"/>
  <c r="X2120" i="3"/>
  <c r="AK2128" i="3"/>
  <c r="BH2142" i="3"/>
  <c r="BK2190" i="3"/>
  <c r="AJ2164" i="3"/>
  <c r="AV2097" i="3"/>
  <c r="AQ2111" i="3"/>
  <c r="AR2140" i="3"/>
  <c r="BI2188" i="3"/>
  <c r="BJ2191" i="3"/>
  <c r="M2144" i="3"/>
  <c r="AR2144" i="3"/>
  <c r="BD2144" i="3"/>
  <c r="T2144" i="3"/>
  <c r="X2144" i="3"/>
  <c r="AN2144" i="3"/>
  <c r="AZ2144" i="3"/>
  <c r="AA2144" i="3"/>
  <c r="AQ2144" i="3"/>
  <c r="BG2144" i="3"/>
  <c r="BB2144" i="3"/>
  <c r="AL2144" i="3"/>
  <c r="V2144" i="3"/>
  <c r="BA2144" i="3"/>
  <c r="AK2144" i="3"/>
  <c r="U2144" i="3"/>
  <c r="O2144" i="3"/>
  <c r="AE2144" i="3"/>
  <c r="AU2144" i="3"/>
  <c r="AX2144" i="3"/>
  <c r="AH2144" i="3"/>
  <c r="R2144" i="3"/>
  <c r="AW2144" i="3"/>
  <c r="AG2144" i="3"/>
  <c r="Q2144" i="3"/>
  <c r="AJ2144" i="3"/>
  <c r="BH2144" i="3"/>
  <c r="P2144" i="3"/>
  <c r="AV2144" i="3"/>
  <c r="S2144" i="3"/>
  <c r="AI2144" i="3"/>
  <c r="AY2144" i="3"/>
  <c r="AT2144" i="3"/>
  <c r="AD2144" i="3"/>
  <c r="N2144" i="3"/>
  <c r="BI2144" i="3"/>
  <c r="AS2144" i="3"/>
  <c r="AC2144" i="3"/>
  <c r="BG2097" i="3"/>
  <c r="AQ2097" i="3"/>
  <c r="AA2097" i="3"/>
  <c r="BF2097" i="3"/>
  <c r="AP2097" i="3"/>
  <c r="Z2097" i="3"/>
  <c r="BI2097" i="3"/>
  <c r="AS2097" i="3"/>
  <c r="AC2097" i="3"/>
  <c r="M2097" i="3"/>
  <c r="BD2097" i="3"/>
  <c r="AJ2097" i="3"/>
  <c r="P2097" i="3"/>
  <c r="AX2111" i="3"/>
  <c r="BB2111" i="3"/>
  <c r="AO2111" i="3"/>
  <c r="BH2111" i="3"/>
  <c r="AB2111" i="3"/>
  <c r="BI2113" i="3"/>
  <c r="AC2113" i="3"/>
  <c r="AV2113" i="3"/>
  <c r="P2113" i="3"/>
  <c r="AX2129" i="3"/>
  <c r="R2129" i="3"/>
  <c r="AK2129" i="3"/>
  <c r="BD2129" i="3"/>
  <c r="AK2140" i="3"/>
  <c r="V2140" i="3"/>
  <c r="BF2144" i="3"/>
  <c r="BC2144" i="3"/>
  <c r="X2140" i="3"/>
  <c r="W2140" i="3"/>
  <c r="AX2156" i="3"/>
  <c r="AK2156" i="3"/>
  <c r="R2164" i="3"/>
  <c r="AD2113" i="3"/>
  <c r="BF2113" i="3"/>
  <c r="N2113" i="3"/>
  <c r="AP2113" i="3"/>
  <c r="AT2113" i="3"/>
  <c r="Z2113" i="3"/>
  <c r="S2113" i="3"/>
  <c r="AI2113" i="3"/>
  <c r="AY2113" i="3"/>
  <c r="T2113" i="3"/>
  <c r="AJ2113" i="3"/>
  <c r="AZ2113" i="3"/>
  <c r="Q2113" i="3"/>
  <c r="AG2113" i="3"/>
  <c r="AW2113" i="3"/>
  <c r="AL2113" i="3"/>
  <c r="W2113" i="3"/>
  <c r="AM2113" i="3"/>
  <c r="BC2113" i="3"/>
  <c r="X2113" i="3"/>
  <c r="AN2113" i="3"/>
  <c r="BD2113" i="3"/>
  <c r="U2113" i="3"/>
  <c r="AK2113" i="3"/>
  <c r="BA2113" i="3"/>
  <c r="O2129" i="3"/>
  <c r="AY2129" i="3"/>
  <c r="AI2129" i="3"/>
  <c r="W2129" i="3"/>
  <c r="AM2129" i="3"/>
  <c r="BC2129" i="3"/>
  <c r="AE2129" i="3"/>
  <c r="AQ2129" i="3"/>
  <c r="AB2129" i="3"/>
  <c r="AR2129" i="3"/>
  <c r="BH2129" i="3"/>
  <c r="Y2129" i="3"/>
  <c r="AO2129" i="3"/>
  <c r="BE2129" i="3"/>
  <c r="V2129" i="3"/>
  <c r="AL2129" i="3"/>
  <c r="BB2129" i="3"/>
  <c r="P2129" i="3"/>
  <c r="AF2129" i="3"/>
  <c r="AV2129" i="3"/>
  <c r="M2129" i="3"/>
  <c r="AC2129" i="3"/>
  <c r="AS2129" i="3"/>
  <c r="BI2129" i="3"/>
  <c r="Z2129" i="3"/>
  <c r="AP2129" i="3"/>
  <c r="BF2129" i="3"/>
  <c r="S2129" i="3"/>
  <c r="AU2156" i="3"/>
  <c r="O2156" i="3"/>
  <c r="S2156" i="3"/>
  <c r="AA2156" i="3"/>
  <c r="BC2156" i="3"/>
  <c r="AI2156" i="3"/>
  <c r="AQ2156" i="3"/>
  <c r="BG2156" i="3"/>
  <c r="AY2156" i="3"/>
  <c r="AB2156" i="3"/>
  <c r="AR2156" i="3"/>
  <c r="BH2156" i="3"/>
  <c r="Y2156" i="3"/>
  <c r="AO2156" i="3"/>
  <c r="BE2156" i="3"/>
  <c r="V2156" i="3"/>
  <c r="AL2156" i="3"/>
  <c r="BB2156" i="3"/>
  <c r="W2156" i="3"/>
  <c r="AM2156" i="3"/>
  <c r="P2156" i="3"/>
  <c r="AF2156" i="3"/>
  <c r="AV2156" i="3"/>
  <c r="M2156" i="3"/>
  <c r="AC2156" i="3"/>
  <c r="AS2156" i="3"/>
  <c r="BI2156" i="3"/>
  <c r="Z2156" i="3"/>
  <c r="AP2156" i="3"/>
  <c r="BF2156" i="3"/>
  <c r="AE2156" i="3"/>
  <c r="T2156" i="3"/>
  <c r="AJ2156" i="3"/>
  <c r="AZ2156" i="3"/>
  <c r="Q2156" i="3"/>
  <c r="AG2156" i="3"/>
  <c r="AW2156" i="3"/>
  <c r="N2156" i="3"/>
  <c r="AD2156" i="3"/>
  <c r="AT2156" i="3"/>
  <c r="BK2195" i="3"/>
  <c r="BM2195" i="3"/>
  <c r="P2164" i="3"/>
  <c r="AF2164" i="3"/>
  <c r="AV2164" i="3"/>
  <c r="M2164" i="3"/>
  <c r="AC2164" i="3"/>
  <c r="AS2164" i="3"/>
  <c r="BI2164" i="3"/>
  <c r="Z2164" i="3"/>
  <c r="AP2164" i="3"/>
  <c r="T2164" i="3"/>
  <c r="AN2164" i="3"/>
  <c r="BH2164" i="3"/>
  <c r="AG2164" i="3"/>
  <c r="BA2164" i="3"/>
  <c r="V2164" i="3"/>
  <c r="AT2164" i="3"/>
  <c r="X2164" i="3"/>
  <c r="AR2164" i="3"/>
  <c r="Q2164" i="3"/>
  <c r="AK2164" i="3"/>
  <c r="BE2164" i="3"/>
  <c r="AD2164" i="3"/>
  <c r="AX2164" i="3"/>
  <c r="AB2164" i="3"/>
  <c r="AZ2164" i="3"/>
  <c r="U2164" i="3"/>
  <c r="AO2164" i="3"/>
  <c r="N2164" i="3"/>
  <c r="AH2164" i="3"/>
  <c r="BB2164" i="3"/>
  <c r="BN2195" i="3"/>
  <c r="BL2195" i="3"/>
  <c r="BJ2190" i="3"/>
  <c r="Z2111" i="3"/>
  <c r="BF2111" i="3"/>
  <c r="N2111" i="3"/>
  <c r="AD2111" i="3"/>
  <c r="O2111" i="3"/>
  <c r="AE2111" i="3"/>
  <c r="AU2111" i="3"/>
  <c r="P2111" i="3"/>
  <c r="AF2111" i="3"/>
  <c r="AV2111" i="3"/>
  <c r="M2111" i="3"/>
  <c r="AC2111" i="3"/>
  <c r="AS2111" i="3"/>
  <c r="BI2111" i="3"/>
  <c r="AL2111" i="3"/>
  <c r="AT2111" i="3"/>
  <c r="S2111" i="3"/>
  <c r="AI2111" i="3"/>
  <c r="AY2111" i="3"/>
  <c r="T2111" i="3"/>
  <c r="AJ2111" i="3"/>
  <c r="AZ2111" i="3"/>
  <c r="Q2111" i="3"/>
  <c r="AG2111" i="3"/>
  <c r="AW2111" i="3"/>
  <c r="AP2111" i="3"/>
  <c r="AB2140" i="3"/>
  <c r="BH2140" i="3"/>
  <c r="AA2140" i="3"/>
  <c r="AQ2140" i="3"/>
  <c r="BG2140" i="3"/>
  <c r="T2140" i="3"/>
  <c r="AN2140" i="3"/>
  <c r="M2140" i="3"/>
  <c r="AX2140" i="3"/>
  <c r="AH2140" i="3"/>
  <c r="R2140" i="3"/>
  <c r="AW2140" i="3"/>
  <c r="AG2140" i="3"/>
  <c r="Q2140" i="3"/>
  <c r="O2140" i="3"/>
  <c r="AE2140" i="3"/>
  <c r="AU2140" i="3"/>
  <c r="P2140" i="3"/>
  <c r="AJ2140" i="3"/>
  <c r="BD2140" i="3"/>
  <c r="AT2140" i="3"/>
  <c r="AD2140" i="3"/>
  <c r="N2140" i="3"/>
  <c r="BI2140" i="3"/>
  <c r="AS2140" i="3"/>
  <c r="AC2140" i="3"/>
  <c r="S2140" i="3"/>
  <c r="AI2140" i="3"/>
  <c r="AY2140" i="3"/>
  <c r="AF2140" i="3"/>
  <c r="AZ2140" i="3"/>
  <c r="BF2140" i="3"/>
  <c r="AP2140" i="3"/>
  <c r="Z2140" i="3"/>
  <c r="BE2140" i="3"/>
  <c r="AO2140" i="3"/>
  <c r="Y2140" i="3"/>
  <c r="V2188" i="3"/>
  <c r="AL2188" i="3"/>
  <c r="BB2188" i="3"/>
  <c r="X2188" i="3"/>
  <c r="AS2188" i="3"/>
  <c r="Q2188" i="3"/>
  <c r="AM2188" i="3"/>
  <c r="T2188" i="3"/>
  <c r="AO2188" i="3"/>
  <c r="P2188" i="3"/>
  <c r="AK2188" i="3"/>
  <c r="BG2188" i="3"/>
  <c r="Z2188" i="3"/>
  <c r="AP2188" i="3"/>
  <c r="BF2188" i="3"/>
  <c r="AC2188" i="3"/>
  <c r="AY2188" i="3"/>
  <c r="W2188" i="3"/>
  <c r="AW2188" i="3"/>
  <c r="Y2188" i="3"/>
  <c r="AU2188" i="3"/>
  <c r="U2188" i="3"/>
  <c r="AQ2188" i="3"/>
  <c r="AR2188" i="3"/>
  <c r="N2188" i="3"/>
  <c r="AD2188" i="3"/>
  <c r="AT2188" i="3"/>
  <c r="M2188" i="3"/>
  <c r="AI2188" i="3"/>
  <c r="BD2188" i="3"/>
  <c r="AB2188" i="3"/>
  <c r="BC2188" i="3"/>
  <c r="AE2188" i="3"/>
  <c r="AZ2188" i="3"/>
  <c r="AA2188" i="3"/>
  <c r="AV2188" i="3"/>
  <c r="BH2188" i="3"/>
  <c r="AX2188" i="3"/>
  <c r="AG2188" i="3"/>
  <c r="AF2188" i="3"/>
  <c r="S2188" i="3"/>
  <c r="O2188" i="3"/>
  <c r="BA2188" i="3"/>
  <c r="R2188" i="3"/>
  <c r="AN2188" i="3"/>
  <c r="AJ2188" i="3"/>
  <c r="BJ2195" i="3"/>
  <c r="BC2097" i="3"/>
  <c r="AM2097" i="3"/>
  <c r="W2097" i="3"/>
  <c r="BB2097" i="3"/>
  <c r="AL2097" i="3"/>
  <c r="V2097" i="3"/>
  <c r="BE2097" i="3"/>
  <c r="AO2097" i="3"/>
  <c r="Y2097" i="3"/>
  <c r="AN2097" i="3"/>
  <c r="T2097" i="3"/>
  <c r="R2113" i="3"/>
  <c r="AK2111" i="3"/>
  <c r="BD2111" i="3"/>
  <c r="X2111" i="3"/>
  <c r="AM2111" i="3"/>
  <c r="BE2113" i="3"/>
  <c r="Y2113" i="3"/>
  <c r="AR2113" i="3"/>
  <c r="BG2113" i="3"/>
  <c r="AA2113" i="3"/>
  <c r="AT2129" i="3"/>
  <c r="N2129" i="3"/>
  <c r="AG2129" i="3"/>
  <c r="AZ2129" i="3"/>
  <c r="T2129" i="3"/>
  <c r="BA2140" i="3"/>
  <c r="Y2144" i="3"/>
  <c r="AU2129" i="3"/>
  <c r="AL2140" i="3"/>
  <c r="AM2144" i="3"/>
  <c r="AV2140" i="3"/>
  <c r="AH2156" i="3"/>
  <c r="U2156" i="3"/>
  <c r="AW2164" i="3"/>
  <c r="AH2188" i="3"/>
  <c r="AB2144" i="3"/>
  <c r="AY2097" i="3"/>
  <c r="AI2097" i="3"/>
  <c r="S2097" i="3"/>
  <c r="AX2097" i="3"/>
  <c r="AH2097" i="3"/>
  <c r="R2097" i="3"/>
  <c r="BA2097" i="3"/>
  <c r="AK2097" i="3"/>
  <c r="U2097" i="3"/>
  <c r="X2097" i="3"/>
  <c r="R2111" i="3"/>
  <c r="BN2111" i="3" s="1"/>
  <c r="AH2113" i="3"/>
  <c r="V2113" i="3"/>
  <c r="BE2111" i="3"/>
  <c r="Y2111" i="3"/>
  <c r="AR2111" i="3"/>
  <c r="BG2111" i="3"/>
  <c r="AA2111" i="3"/>
  <c r="AS2113" i="3"/>
  <c r="M2113" i="3"/>
  <c r="AF2113" i="3"/>
  <c r="AU2113" i="3"/>
  <c r="O2113" i="3"/>
  <c r="BN2113" i="3" s="1"/>
  <c r="AH2129" i="3"/>
  <c r="BA2129" i="3"/>
  <c r="U2129" i="3"/>
  <c r="AN2129" i="3"/>
  <c r="BG2129" i="3"/>
  <c r="AO2144" i="3"/>
  <c r="BB2140" i="3"/>
  <c r="Z2144" i="3"/>
  <c r="W2144" i="3"/>
  <c r="BC2140" i="3"/>
  <c r="R2156" i="3"/>
  <c r="BD2156" i="3"/>
  <c r="BF2164" i="3"/>
  <c r="Y2164" i="3"/>
  <c r="N2130" i="3"/>
  <c r="AD2130" i="3"/>
  <c r="AT2130" i="3"/>
  <c r="O2130" i="3"/>
  <c r="AE2130" i="3"/>
  <c r="AU2130" i="3"/>
  <c r="P2130" i="3"/>
  <c r="AF2130" i="3"/>
  <c r="AV2130" i="3"/>
  <c r="AW2130" i="3"/>
  <c r="AS2130" i="3"/>
  <c r="R2130" i="3"/>
  <c r="AH2130" i="3"/>
  <c r="AX2130" i="3"/>
  <c r="S2130" i="3"/>
  <c r="AI2130" i="3"/>
  <c r="AY2130" i="3"/>
  <c r="T2130" i="3"/>
  <c r="AJ2130" i="3"/>
  <c r="AZ2130" i="3"/>
  <c r="AG2130" i="3"/>
  <c r="AC2130" i="3"/>
  <c r="V2130" i="3"/>
  <c r="AL2130" i="3"/>
  <c r="BB2130" i="3"/>
  <c r="W2130" i="3"/>
  <c r="AM2130" i="3"/>
  <c r="BC2130" i="3"/>
  <c r="X2130" i="3"/>
  <c r="AN2130" i="3"/>
  <c r="BD2130" i="3"/>
  <c r="Q2130" i="3"/>
  <c r="AE2164" i="3"/>
  <c r="BA2157" i="3"/>
  <c r="AI2157" i="3"/>
  <c r="T2157" i="3"/>
  <c r="R2157" i="3"/>
  <c r="AZ2157" i="3"/>
  <c r="BC2175" i="3"/>
  <c r="S2175" i="3"/>
  <c r="T2175" i="3"/>
  <c r="AJ2175" i="3"/>
  <c r="AZ2175" i="3"/>
  <c r="Q2175" i="3"/>
  <c r="AG2175" i="3"/>
  <c r="AW2175" i="3"/>
  <c r="N2175" i="3"/>
  <c r="AD2175" i="3"/>
  <c r="AT2175" i="3"/>
  <c r="O2175" i="3"/>
  <c r="AY2175" i="3"/>
  <c r="AU2175" i="3"/>
  <c r="BG2175" i="3"/>
  <c r="X2175" i="3"/>
  <c r="AN2175" i="3"/>
  <c r="BD2175" i="3"/>
  <c r="U2175" i="3"/>
  <c r="AK2175" i="3"/>
  <c r="BA2175" i="3"/>
  <c r="R2175" i="3"/>
  <c r="AH2175" i="3"/>
  <c r="AX2175" i="3"/>
  <c r="W2175" i="3"/>
  <c r="AM2175" i="3"/>
  <c r="AE2175" i="3"/>
  <c r="AQ2175" i="3"/>
  <c r="AB2175" i="3"/>
  <c r="AR2175" i="3"/>
  <c r="BH2175" i="3"/>
  <c r="Y2175" i="3"/>
  <c r="AO2175" i="3"/>
  <c r="BE2175" i="3"/>
  <c r="V2175" i="3"/>
  <c r="AL2175" i="3"/>
  <c r="BB2175" i="3"/>
  <c r="AA2107" i="3"/>
  <c r="BA2107" i="3"/>
  <c r="BE2107" i="3"/>
  <c r="AQ2107" i="3"/>
  <c r="O2148" i="3"/>
  <c r="AE2148" i="3"/>
  <c r="AU2148" i="3"/>
  <c r="P2148" i="3"/>
  <c r="AJ2148" i="3"/>
  <c r="BD2148" i="3"/>
  <c r="S2148" i="3"/>
  <c r="AI2148" i="3"/>
  <c r="AY2148" i="3"/>
  <c r="AF2148" i="3"/>
  <c r="AZ2148" i="3"/>
  <c r="W2148" i="3"/>
  <c r="AM2148" i="3"/>
  <c r="BC2148" i="3"/>
  <c r="AV2148" i="3"/>
  <c r="X2148" i="3"/>
  <c r="AB2150" i="3"/>
  <c r="BD2150" i="3"/>
  <c r="AO2161" i="3"/>
  <c r="Z2161" i="3"/>
  <c r="AP2161" i="3"/>
  <c r="BF2161" i="3"/>
  <c r="AA2161" i="3"/>
  <c r="AQ2161" i="3"/>
  <c r="BG2161" i="3"/>
  <c r="AB2161" i="3"/>
  <c r="AR2161" i="3"/>
  <c r="BH2161" i="3"/>
  <c r="N2161" i="3"/>
  <c r="AD2161" i="3"/>
  <c r="AT2161" i="3"/>
  <c r="O2161" i="3"/>
  <c r="AE2161" i="3"/>
  <c r="AU2161" i="3"/>
  <c r="P2161" i="3"/>
  <c r="AF2161" i="3"/>
  <c r="AV2161" i="3"/>
  <c r="R2161" i="3"/>
  <c r="AH2161" i="3"/>
  <c r="AX2161" i="3"/>
  <c r="S2161" i="3"/>
  <c r="AI2161" i="3"/>
  <c r="AY2161" i="3"/>
  <c r="T2161" i="3"/>
  <c r="AJ2161" i="3"/>
  <c r="AZ2161" i="3"/>
  <c r="BK2191" i="3"/>
  <c r="AE2172" i="3"/>
  <c r="X2172" i="3"/>
  <c r="AV2172" i="3"/>
  <c r="AF2172" i="3"/>
  <c r="N2172" i="3"/>
  <c r="AT2172" i="3"/>
  <c r="AD2172" i="3"/>
  <c r="AA2172" i="3"/>
  <c r="AC2172" i="3"/>
  <c r="BH2172" i="3"/>
  <c r="AR2172" i="3"/>
  <c r="AB2172" i="3"/>
  <c r="R2172" i="3"/>
  <c r="BF2172" i="3"/>
  <c r="AP2172" i="3"/>
  <c r="Y2172" i="3"/>
  <c r="U2172" i="3"/>
  <c r="BG2172" i="3"/>
  <c r="BD2172" i="3"/>
  <c r="AN2172" i="3"/>
  <c r="W2172" i="3"/>
  <c r="V2172" i="3"/>
  <c r="AV2176" i="3"/>
  <c r="M2176" i="3"/>
  <c r="N2176" i="3"/>
  <c r="U2185" i="3"/>
  <c r="AW2185" i="3"/>
  <c r="BE2189" i="3"/>
  <c r="V2189" i="3"/>
  <c r="AA2167" i="3"/>
  <c r="V2167" i="3"/>
  <c r="AM2167" i="3"/>
  <c r="BD2167" i="3"/>
  <c r="AR2173" i="3"/>
  <c r="BE2173" i="3"/>
  <c r="BH2173" i="3"/>
  <c r="V2173" i="3"/>
  <c r="Y2173" i="3"/>
  <c r="AL2173" i="3"/>
  <c r="AN2133" i="3"/>
  <c r="AF2121" i="3"/>
  <c r="AY2177" i="3"/>
  <c r="R2182" i="3"/>
  <c r="BK2198" i="3"/>
  <c r="N2098" i="3"/>
  <c r="BA2132" i="3"/>
  <c r="AA2164" i="3"/>
  <c r="BD2142" i="3"/>
  <c r="AN2142" i="3"/>
  <c r="M2142" i="3"/>
  <c r="AR2142" i="3"/>
  <c r="V2157" i="3"/>
  <c r="AL2157" i="3"/>
  <c r="BB2157" i="3"/>
  <c r="W2157" i="3"/>
  <c r="AM2157" i="3"/>
  <c r="BC2157" i="3"/>
  <c r="X2157" i="3"/>
  <c r="AN2157" i="3"/>
  <c r="BD2157" i="3"/>
  <c r="BE2157" i="3"/>
  <c r="BI2157" i="3"/>
  <c r="U2157" i="3"/>
  <c r="N2157" i="3"/>
  <c r="AD2157" i="3"/>
  <c r="AT2157" i="3"/>
  <c r="O2157" i="3"/>
  <c r="AE2157" i="3"/>
  <c r="AU2157" i="3"/>
  <c r="P2157" i="3"/>
  <c r="AF2157" i="3"/>
  <c r="AV2157" i="3"/>
  <c r="Y2157" i="3"/>
  <c r="AC2157" i="3"/>
  <c r="AG2157" i="3"/>
  <c r="AC2142" i="3"/>
  <c r="AS2142" i="3"/>
  <c r="BI2142" i="3"/>
  <c r="Z2142" i="3"/>
  <c r="AP2142" i="3"/>
  <c r="BF2142" i="3"/>
  <c r="BC2142" i="3"/>
  <c r="AM2142" i="3"/>
  <c r="W2142" i="3"/>
  <c r="AV2142" i="3"/>
  <c r="AJ2142" i="3"/>
  <c r="BC2133" i="3"/>
  <c r="AT2133" i="3"/>
  <c r="AI2133" i="3"/>
  <c r="AO2133" i="3"/>
  <c r="BD2133" i="3"/>
  <c r="X2133" i="3"/>
  <c r="AQ2120" i="3"/>
  <c r="AY2120" i="3"/>
  <c r="AP2120" i="3"/>
  <c r="BC2120" i="3"/>
  <c r="W2120" i="3"/>
  <c r="AL2120" i="3"/>
  <c r="BI2120" i="3"/>
  <c r="AS2120" i="3"/>
  <c r="AC2120" i="3"/>
  <c r="M2120" i="3"/>
  <c r="AV2120" i="3"/>
  <c r="AF2120" i="3"/>
  <c r="P2120" i="3"/>
  <c r="AK2157" i="3"/>
  <c r="M2157" i="3"/>
  <c r="AR2157" i="3"/>
  <c r="BG2157" i="3"/>
  <c r="AA2157" i="3"/>
  <c r="AP2157" i="3"/>
  <c r="AG2182" i="3"/>
  <c r="AZ2182" i="3"/>
  <c r="AI2182" i="3"/>
  <c r="Q2187" i="3"/>
  <c r="AT2187" i="3"/>
  <c r="X2142" i="3"/>
  <c r="S2172" i="3"/>
  <c r="AG2172" i="3"/>
  <c r="AI2172" i="3"/>
  <c r="BI2172" i="3"/>
  <c r="M2172" i="3"/>
  <c r="BE2172" i="3"/>
  <c r="BC2172" i="3"/>
  <c r="BA2172" i="3"/>
  <c r="Q2172" i="3"/>
  <c r="AQ2172" i="3"/>
  <c r="AW2172" i="3"/>
  <c r="AU2172" i="3"/>
  <c r="AS2172" i="3"/>
  <c r="AO2172" i="3"/>
  <c r="P2172" i="3"/>
  <c r="AY2172" i="3"/>
  <c r="AM2172" i="3"/>
  <c r="AK2172" i="3"/>
  <c r="Q2142" i="3"/>
  <c r="AG2142" i="3"/>
  <c r="AW2142" i="3"/>
  <c r="N2142" i="3"/>
  <c r="AD2142" i="3"/>
  <c r="AT2142" i="3"/>
  <c r="AY2142" i="3"/>
  <c r="AI2142" i="3"/>
  <c r="S2142" i="3"/>
  <c r="AZ2142" i="3"/>
  <c r="AH2133" i="3"/>
  <c r="AE2133" i="3"/>
  <c r="V2133" i="3"/>
  <c r="BI2133" i="3"/>
  <c r="AC2133" i="3"/>
  <c r="AR2133" i="3"/>
  <c r="AI2120" i="3"/>
  <c r="S2120" i="3"/>
  <c r="AH2120" i="3"/>
  <c r="AU2120" i="3"/>
  <c r="O2120" i="3"/>
  <c r="AD2120" i="3"/>
  <c r="BE2120" i="3"/>
  <c r="AO2120" i="3"/>
  <c r="Y2120" i="3"/>
  <c r="BH2120" i="3"/>
  <c r="AR2120" i="3"/>
  <c r="AB2120" i="3"/>
  <c r="AW2157" i="3"/>
  <c r="AO2157" i="3"/>
  <c r="AJ2157" i="3"/>
  <c r="AY2157" i="3"/>
  <c r="S2157" i="3"/>
  <c r="AH2157" i="3"/>
  <c r="V2182" i="3"/>
  <c r="AL2182" i="3"/>
  <c r="BB2182" i="3"/>
  <c r="W2182" i="3"/>
  <c r="AM2182" i="3"/>
  <c r="BC2182" i="3"/>
  <c r="X2182" i="3"/>
  <c r="AN2182" i="3"/>
  <c r="BD2182" i="3"/>
  <c r="Q2182" i="3"/>
  <c r="BA2182" i="3"/>
  <c r="Z2182" i="3"/>
  <c r="AP2182" i="3"/>
  <c r="BF2182" i="3"/>
  <c r="AA2182" i="3"/>
  <c r="AQ2182" i="3"/>
  <c r="BG2182" i="3"/>
  <c r="AB2182" i="3"/>
  <c r="AR2182" i="3"/>
  <c r="BH2182" i="3"/>
  <c r="AK2182" i="3"/>
  <c r="N2182" i="3"/>
  <c r="AD2182" i="3"/>
  <c r="AT2182" i="3"/>
  <c r="O2182" i="3"/>
  <c r="AE2182" i="3"/>
  <c r="AU2182" i="3"/>
  <c r="P2182" i="3"/>
  <c r="AF2182" i="3"/>
  <c r="AV2182" i="3"/>
  <c r="AW2182" i="3"/>
  <c r="AB2187" i="3"/>
  <c r="AR2187" i="3"/>
  <c r="BH2187" i="3"/>
  <c r="AD2187" i="3"/>
  <c r="AY2187" i="3"/>
  <c r="AS2187" i="3"/>
  <c r="Z2187" i="3"/>
  <c r="AU2187" i="3"/>
  <c r="V2187" i="3"/>
  <c r="AQ2187" i="3"/>
  <c r="M2187" i="3"/>
  <c r="AX2187" i="3"/>
  <c r="P2187" i="3"/>
  <c r="AF2187" i="3"/>
  <c r="AV2187" i="3"/>
  <c r="N2187" i="3"/>
  <c r="AI2187" i="3"/>
  <c r="BE2187" i="3"/>
  <c r="BC2187" i="3"/>
  <c r="AE2187" i="3"/>
  <c r="BA2187" i="3"/>
  <c r="AA2187" i="3"/>
  <c r="AW2187" i="3"/>
  <c r="R2187" i="3"/>
  <c r="BI2187" i="3"/>
  <c r="T2187" i="3"/>
  <c r="AJ2187" i="3"/>
  <c r="AZ2187" i="3"/>
  <c r="S2187" i="3"/>
  <c r="AO2187" i="3"/>
  <c r="W2187" i="3"/>
  <c r="O2187" i="3"/>
  <c r="AK2187" i="3"/>
  <c r="BF2187" i="3"/>
  <c r="AG2187" i="3"/>
  <c r="BB2187" i="3"/>
  <c r="AC2187" i="3"/>
  <c r="AA2179" i="3"/>
  <c r="AE2179" i="3"/>
  <c r="AT2098" i="3"/>
  <c r="AP2098" i="3"/>
  <c r="Z2098" i="3"/>
  <c r="BF2098" i="3"/>
  <c r="T2103" i="3"/>
  <c r="AZ2103" i="3"/>
  <c r="AJ2103" i="3"/>
  <c r="AR2103" i="3"/>
  <c r="AA2168" i="3"/>
  <c r="BG2168" i="3"/>
  <c r="W2168" i="3"/>
  <c r="BC2168" i="3"/>
  <c r="AM2168" i="3"/>
  <c r="AT2096" i="3"/>
  <c r="N2096" i="3"/>
  <c r="AU2102" i="3"/>
  <c r="AM2102" i="3"/>
  <c r="AQ2102" i="3"/>
  <c r="O2102" i="3"/>
  <c r="BG2102" i="3"/>
  <c r="AY2102" i="3"/>
  <c r="BB2102" i="3"/>
  <c r="AA2102" i="3"/>
  <c r="S2102" i="3"/>
  <c r="V2102" i="3"/>
  <c r="AB2136" i="3"/>
  <c r="M2136" i="3"/>
  <c r="AZ2136" i="3"/>
  <c r="X2136" i="3"/>
  <c r="AJ2136" i="3"/>
  <c r="BB2147" i="3"/>
  <c r="Z2147" i="3"/>
  <c r="V2147" i="3"/>
  <c r="R2147" i="3"/>
  <c r="AH2147" i="3"/>
  <c r="Q2155" i="3"/>
  <c r="BE2155" i="3"/>
  <c r="AK2155" i="3"/>
  <c r="AO2155" i="3"/>
  <c r="Y2155" i="3"/>
  <c r="BA2155" i="3"/>
  <c r="AO2159" i="3"/>
  <c r="AS2159" i="3"/>
  <c r="AW2159" i="3"/>
  <c r="BE2159" i="3"/>
  <c r="BI2159" i="3"/>
  <c r="M2159" i="3"/>
  <c r="BK2159" i="3" s="1"/>
  <c r="Q2159" i="3"/>
  <c r="W2164" i="3"/>
  <c r="AQ2164" i="3"/>
  <c r="AI2164" i="3"/>
  <c r="AY2164" i="3"/>
  <c r="AM2164" i="3"/>
  <c r="BG2164" i="3"/>
  <c r="S2164" i="3"/>
  <c r="BC2164" i="3"/>
  <c r="AU2164" i="3"/>
  <c r="AU2183" i="3"/>
  <c r="BG2183" i="3"/>
  <c r="X2183" i="3"/>
  <c r="AN2183" i="3"/>
  <c r="BD2183" i="3"/>
  <c r="U2183" i="3"/>
  <c r="AK2183" i="3"/>
  <c r="BA2183" i="3"/>
  <c r="R2183" i="3"/>
  <c r="AH2183" i="3"/>
  <c r="AX2183" i="3"/>
  <c r="P2183" i="3"/>
  <c r="AF2183" i="3"/>
  <c r="AV2183" i="3"/>
  <c r="M2183" i="3"/>
  <c r="AC2183" i="3"/>
  <c r="AS2183" i="3"/>
  <c r="BI2183" i="3"/>
  <c r="Z2183" i="3"/>
  <c r="AP2183" i="3"/>
  <c r="BF2183" i="3"/>
  <c r="BN2190" i="3"/>
  <c r="BL2190" i="3"/>
  <c r="BL2191" i="3"/>
  <c r="BM2190" i="3"/>
  <c r="BM2191" i="3"/>
  <c r="U2142" i="3"/>
  <c r="AK2142" i="3"/>
  <c r="BA2142" i="3"/>
  <c r="R2142" i="3"/>
  <c r="AH2142" i="3"/>
  <c r="AX2142" i="3"/>
  <c r="AU2142" i="3"/>
  <c r="AE2142" i="3"/>
  <c r="O2142" i="3"/>
  <c r="BF2133" i="3"/>
  <c r="W2133" i="3"/>
  <c r="N2133" i="3"/>
  <c r="BE2133" i="3"/>
  <c r="Y2133" i="3"/>
  <c r="BG2120" i="3"/>
  <c r="BF2120" i="3"/>
  <c r="Z2120" i="3"/>
  <c r="AM2120" i="3"/>
  <c r="BB2120" i="3"/>
  <c r="V2120" i="3"/>
  <c r="BA2120" i="3"/>
  <c r="AK2120" i="3"/>
  <c r="U2120" i="3"/>
  <c r="BD2120" i="3"/>
  <c r="AN2120" i="3"/>
  <c r="BB2179" i="3"/>
  <c r="AL2179" i="3"/>
  <c r="V2179" i="3"/>
  <c r="BE2179" i="3"/>
  <c r="AO2179" i="3"/>
  <c r="Y2179" i="3"/>
  <c r="BH2179" i="3"/>
  <c r="AR2179" i="3"/>
  <c r="AB2179" i="3"/>
  <c r="AQ2179" i="3"/>
  <c r="M2182" i="3"/>
  <c r="Q2157" i="3"/>
  <c r="BH2157" i="3"/>
  <c r="AB2157" i="3"/>
  <c r="AQ2157" i="3"/>
  <c r="BF2157" i="3"/>
  <c r="Z2157" i="3"/>
  <c r="T2182" i="3"/>
  <c r="AX2182" i="3"/>
  <c r="BG2187" i="3"/>
  <c r="U2187" i="3"/>
  <c r="BD2187" i="3"/>
  <c r="AE2102" i="3"/>
  <c r="BD2136" i="3"/>
  <c r="AX2147" i="3"/>
  <c r="AQ2168" i="3"/>
  <c r="AD2176" i="3"/>
  <c r="AU2176" i="3"/>
  <c r="AT2176" i="3"/>
  <c r="P2176" i="3"/>
  <c r="O2176" i="3"/>
  <c r="AF2176" i="3"/>
  <c r="AA2183" i="3"/>
  <c r="BK2192" i="3"/>
  <c r="O2164" i="3"/>
  <c r="BH2112" i="3"/>
  <c r="AB2112" i="3"/>
  <c r="BM2112" i="3" s="1"/>
  <c r="AH2186" i="3"/>
  <c r="AM2181" i="3"/>
  <c r="AY2122" i="3"/>
  <c r="AX2131" i="3"/>
  <c r="BM2198" i="3"/>
  <c r="AN2121" i="3"/>
  <c r="BL2198" i="3"/>
  <c r="BN2194" i="3"/>
  <c r="O2127" i="3"/>
  <c r="Z2169" i="3"/>
  <c r="BC2177" i="3"/>
  <c r="AB2142" i="3"/>
  <c r="AA2129" i="3"/>
  <c r="AY2152" i="3"/>
  <c r="AA2186" i="3"/>
  <c r="BI2186" i="3"/>
  <c r="AA2095" i="3"/>
  <c r="AQ2095" i="3"/>
  <c r="BH2095" i="3"/>
  <c r="M2095" i="3"/>
  <c r="V2186" i="3"/>
  <c r="AL2186" i="3"/>
  <c r="BB2186" i="3"/>
  <c r="X2186" i="3"/>
  <c r="AS2186" i="3"/>
  <c r="W2186" i="3"/>
  <c r="O2186" i="3"/>
  <c r="AJ2186" i="3"/>
  <c r="BE2186" i="3"/>
  <c r="AF2186" i="3"/>
  <c r="BA2186" i="3"/>
  <c r="AM2186" i="3"/>
  <c r="Z2186" i="3"/>
  <c r="AP2186" i="3"/>
  <c r="BF2186" i="3"/>
  <c r="AC2186" i="3"/>
  <c r="AY2186" i="3"/>
  <c r="AG2186" i="3"/>
  <c r="T2186" i="3"/>
  <c r="AO2186" i="3"/>
  <c r="P2186" i="3"/>
  <c r="AK2186" i="3"/>
  <c r="BG2186" i="3"/>
  <c r="AW2186" i="3"/>
  <c r="N2186" i="3"/>
  <c r="AD2186" i="3"/>
  <c r="AT2186" i="3"/>
  <c r="M2186" i="3"/>
  <c r="AI2186" i="3"/>
  <c r="BD2186" i="3"/>
  <c r="AR2186" i="3"/>
  <c r="Y2186" i="3"/>
  <c r="AU2186" i="3"/>
  <c r="U2186" i="3"/>
  <c r="AQ2186" i="3"/>
  <c r="Q2186" i="3"/>
  <c r="BH2186" i="3"/>
  <c r="BF2178" i="3"/>
  <c r="AB2178" i="3"/>
  <c r="BI2178" i="3"/>
  <c r="AA2178" i="3"/>
  <c r="AR2178" i="3"/>
  <c r="Z2178" i="3"/>
  <c r="AQ2178" i="3"/>
  <c r="BH2178" i="3"/>
  <c r="AK2165" i="3"/>
  <c r="Z2165" i="3"/>
  <c r="AP2165" i="3"/>
  <c r="BF2165" i="3"/>
  <c r="AA2165" i="3"/>
  <c r="AQ2165" i="3"/>
  <c r="BG2165" i="3"/>
  <c r="AB2165" i="3"/>
  <c r="AR2165" i="3"/>
  <c r="BH2165" i="3"/>
  <c r="M2165" i="3"/>
  <c r="Q2165" i="3"/>
  <c r="U2165" i="3"/>
  <c r="N2165" i="3"/>
  <c r="AD2165" i="3"/>
  <c r="AT2165" i="3"/>
  <c r="O2165" i="3"/>
  <c r="AE2165" i="3"/>
  <c r="AU2165" i="3"/>
  <c r="P2165" i="3"/>
  <c r="AF2165" i="3"/>
  <c r="AV2165" i="3"/>
  <c r="Y2165" i="3"/>
  <c r="AC2165" i="3"/>
  <c r="AG2165" i="3"/>
  <c r="R2165" i="3"/>
  <c r="AH2165" i="3"/>
  <c r="AX2165" i="3"/>
  <c r="S2165" i="3"/>
  <c r="AI2165" i="3"/>
  <c r="AY2165" i="3"/>
  <c r="T2165" i="3"/>
  <c r="AJ2165" i="3"/>
  <c r="AZ2165" i="3"/>
  <c r="AO2165" i="3"/>
  <c r="AS2165" i="3"/>
  <c r="AW2165" i="3"/>
  <c r="L2072" i="3"/>
  <c r="BK2108" i="3"/>
  <c r="BJ2105" i="3"/>
  <c r="BD2165" i="3"/>
  <c r="AM2165" i="3"/>
  <c r="V2165" i="3"/>
  <c r="BG2178" i="3"/>
  <c r="BA2165" i="3"/>
  <c r="AZ2186" i="3"/>
  <c r="AN2186" i="3"/>
  <c r="R2186" i="3"/>
  <c r="R2176" i="3"/>
  <c r="AH2176" i="3"/>
  <c r="AX2176" i="3"/>
  <c r="S2176" i="3"/>
  <c r="AI2176" i="3"/>
  <c r="AY2176" i="3"/>
  <c r="T2176" i="3"/>
  <c r="AJ2176" i="3"/>
  <c r="AZ2176" i="3"/>
  <c r="AW2176" i="3"/>
  <c r="BI2176" i="3"/>
  <c r="V2176" i="3"/>
  <c r="AL2176" i="3"/>
  <c r="BB2176" i="3"/>
  <c r="W2176" i="3"/>
  <c r="AM2176" i="3"/>
  <c r="BC2176" i="3"/>
  <c r="X2176" i="3"/>
  <c r="AN2176" i="3"/>
  <c r="BD2176" i="3"/>
  <c r="AG2176" i="3"/>
  <c r="AS2176" i="3"/>
  <c r="Z2176" i="3"/>
  <c r="AP2176" i="3"/>
  <c r="BF2176" i="3"/>
  <c r="AA2176" i="3"/>
  <c r="AQ2176" i="3"/>
  <c r="BG2176" i="3"/>
  <c r="AB2176" i="3"/>
  <c r="AR2176" i="3"/>
  <c r="BH2176" i="3"/>
  <c r="Q2176" i="3"/>
  <c r="AC2176" i="3"/>
  <c r="K2070" i="3"/>
  <c r="AN2165" i="3"/>
  <c r="W2165" i="3"/>
  <c r="AP2178" i="3"/>
  <c r="AB2186" i="3"/>
  <c r="AE2186" i="3"/>
  <c r="S2186" i="3"/>
  <c r="Z2095" i="3"/>
  <c r="AL2139" i="3"/>
  <c r="AX2139" i="3"/>
  <c r="BB2139" i="3"/>
  <c r="Z2139" i="3"/>
  <c r="V2139" i="3"/>
  <c r="BB2145" i="3"/>
  <c r="AL2145" i="3"/>
  <c r="Q2163" i="3"/>
  <c r="Y2163" i="3"/>
  <c r="N2163" i="3"/>
  <c r="AD2163" i="3"/>
  <c r="AT2163" i="3"/>
  <c r="O2163" i="3"/>
  <c r="AE2163" i="3"/>
  <c r="AU2163" i="3"/>
  <c r="AO2163" i="3"/>
  <c r="BE2163" i="3"/>
  <c r="U2163" i="3"/>
  <c r="V2163" i="3"/>
  <c r="AL2163" i="3"/>
  <c r="W2181" i="3"/>
  <c r="S2181" i="3"/>
  <c r="AE2181" i="3"/>
  <c r="P2181" i="3"/>
  <c r="AF2181" i="3"/>
  <c r="AV2181" i="3"/>
  <c r="M2181" i="3"/>
  <c r="AC2181" i="3"/>
  <c r="AS2181" i="3"/>
  <c r="BI2181" i="3"/>
  <c r="Z2181" i="3"/>
  <c r="AP2181" i="3"/>
  <c r="BF2181" i="3"/>
  <c r="BC2181" i="3"/>
  <c r="AY2181" i="3"/>
  <c r="T2181" i="3"/>
  <c r="AJ2181" i="3"/>
  <c r="AZ2181" i="3"/>
  <c r="Q2181" i="3"/>
  <c r="AG2181" i="3"/>
  <c r="AW2181" i="3"/>
  <c r="N2181" i="3"/>
  <c r="AD2181" i="3"/>
  <c r="AT2181" i="3"/>
  <c r="AI2181" i="3"/>
  <c r="AA2181" i="3"/>
  <c r="BG2181" i="3"/>
  <c r="X2181" i="3"/>
  <c r="AN2181" i="3"/>
  <c r="BD2181" i="3"/>
  <c r="U2181" i="3"/>
  <c r="AK2181" i="3"/>
  <c r="BA2181" i="3"/>
  <c r="R2181" i="3"/>
  <c r="AH2181" i="3"/>
  <c r="AX2181" i="3"/>
  <c r="BN2198" i="3"/>
  <c r="N2100" i="3"/>
  <c r="BN2100" i="3" s="1"/>
  <c r="AP2100" i="3"/>
  <c r="Z2107" i="3"/>
  <c r="BB2107" i="3"/>
  <c r="AG2107" i="3"/>
  <c r="Q2107" i="3"/>
  <c r="AO2107" i="3"/>
  <c r="AU2107" i="3"/>
  <c r="AI2107" i="3"/>
  <c r="U2107" i="3"/>
  <c r="AY2107" i="3"/>
  <c r="AE2107" i="3"/>
  <c r="BG2107" i="3"/>
  <c r="O2107" i="3"/>
  <c r="AP2107" i="3"/>
  <c r="AD2107" i="3"/>
  <c r="BF2107" i="3"/>
  <c r="AL2107" i="3"/>
  <c r="S2107" i="3"/>
  <c r="AW2107" i="3"/>
  <c r="AK2107" i="3"/>
  <c r="M2107" i="3"/>
  <c r="AT2107" i="3"/>
  <c r="AB2148" i="3"/>
  <c r="BH2148" i="3"/>
  <c r="BJ2198" i="3"/>
  <c r="BH2101" i="3"/>
  <c r="AB2101" i="3"/>
  <c r="T2101" i="3"/>
  <c r="BJ2101" i="3" s="1"/>
  <c r="AR2101" i="3"/>
  <c r="BH2150" i="3"/>
  <c r="AN2150" i="3"/>
  <c r="X2150" i="3"/>
  <c r="P2150" i="3"/>
  <c r="M2150" i="3"/>
  <c r="AR2150" i="3"/>
  <c r="AK2161" i="3"/>
  <c r="U2161" i="3"/>
  <c r="AC2161" i="3"/>
  <c r="BA2161" i="3"/>
  <c r="BI2161" i="3"/>
  <c r="AS2161" i="3"/>
  <c r="M2161" i="3"/>
  <c r="Y2161" i="3"/>
  <c r="BL2105" i="3"/>
  <c r="BI2165" i="3"/>
  <c r="X2165" i="3"/>
  <c r="BB2165" i="3"/>
  <c r="AV2186" i="3"/>
  <c r="BC2186" i="3"/>
  <c r="AX2186" i="3"/>
  <c r="BM2194" i="3"/>
  <c r="AC2132" i="3"/>
  <c r="U2132" i="3"/>
  <c r="AH2139" i="3"/>
  <c r="V2145" i="3"/>
  <c r="BB2124" i="3"/>
  <c r="P2124" i="3"/>
  <c r="BN2124" i="3" s="1"/>
  <c r="V2124" i="3"/>
  <c r="AF2124" i="3"/>
  <c r="AQ2124" i="3"/>
  <c r="BG2124" i="3"/>
  <c r="BJ2194" i="3"/>
  <c r="BL2194" i="3"/>
  <c r="BK2194" i="3"/>
  <c r="AB2099" i="3"/>
  <c r="BF2131" i="3"/>
  <c r="O2179" i="3"/>
  <c r="AI2183" i="3"/>
  <c r="Z2100" i="3"/>
  <c r="BD2108" i="3"/>
  <c r="X2108" i="3"/>
  <c r="N2102" i="3"/>
  <c r="AT2102" i="3"/>
  <c r="W2102" i="3"/>
  <c r="T2146" i="3"/>
  <c r="AR2146" i="3"/>
  <c r="BM2146" i="3" s="1"/>
  <c r="AM2131" i="3"/>
  <c r="BN2192" i="3"/>
  <c r="S2183" i="3"/>
  <c r="P2142" i="3"/>
  <c r="AD2096" i="3"/>
  <c r="AP2096" i="3"/>
  <c r="BF2096" i="3"/>
  <c r="Z2096" i="3"/>
  <c r="AL2147" i="3"/>
  <c r="U2159" i="3"/>
  <c r="AK2159" i="3"/>
  <c r="BA2159" i="3"/>
  <c r="BJ2159" i="3" s="1"/>
  <c r="W2177" i="3"/>
  <c r="P2189" i="3"/>
  <c r="R2131" i="3"/>
  <c r="AK2163" i="3"/>
  <c r="V2104" i="3"/>
  <c r="BK2104" i="3" s="1"/>
  <c r="BB2104" i="3"/>
  <c r="BM2104" i="3" s="1"/>
  <c r="AF2104" i="3"/>
  <c r="AN2136" i="3"/>
  <c r="BH2136" i="3"/>
  <c r="T2136" i="3"/>
  <c r="BJ2196" i="3"/>
  <c r="AB2185" i="3"/>
  <c r="AR2185" i="3"/>
  <c r="BH2185" i="3"/>
  <c r="AD2185" i="3"/>
  <c r="AY2185" i="3"/>
  <c r="AM2185" i="3"/>
  <c r="Z2185" i="3"/>
  <c r="AU2185" i="3"/>
  <c r="BI2185" i="3"/>
  <c r="AG2185" i="3"/>
  <c r="BB2185" i="3"/>
  <c r="AS2185" i="3"/>
  <c r="P2185" i="3"/>
  <c r="AF2185" i="3"/>
  <c r="AV2185" i="3"/>
  <c r="N2185" i="3"/>
  <c r="AI2185" i="3"/>
  <c r="BE2185" i="3"/>
  <c r="AX2185" i="3"/>
  <c r="AE2185" i="3"/>
  <c r="BA2185" i="3"/>
  <c r="Q2185" i="3"/>
  <c r="AL2185" i="3"/>
  <c r="BG2185" i="3"/>
  <c r="BC2185" i="3"/>
  <c r="T2185" i="3"/>
  <c r="AJ2185" i="3"/>
  <c r="AZ2185" i="3"/>
  <c r="S2185" i="3"/>
  <c r="AO2185" i="3"/>
  <c r="M2185" i="3"/>
  <c r="O2185" i="3"/>
  <c r="AK2185" i="3"/>
  <c r="BF2185" i="3"/>
  <c r="V2185" i="3"/>
  <c r="AQ2185" i="3"/>
  <c r="R2185" i="3"/>
  <c r="BL2197" i="3"/>
  <c r="BK2107" i="3"/>
  <c r="BA2189" i="3"/>
  <c r="W2185" i="3"/>
  <c r="AN2095" i="3"/>
  <c r="BL2196" i="3"/>
  <c r="Z2141" i="3"/>
  <c r="R2141" i="3"/>
  <c r="AL2141" i="3"/>
  <c r="N2141" i="3"/>
  <c r="AT2141" i="3"/>
  <c r="V2141" i="3"/>
  <c r="AX2141" i="3"/>
  <c r="AD2141" i="3"/>
  <c r="BB2141" i="3"/>
  <c r="AH2141" i="3"/>
  <c r="W2141" i="3"/>
  <c r="AM2141" i="3"/>
  <c r="BC2141" i="3"/>
  <c r="X2141" i="3"/>
  <c r="AN2141" i="3"/>
  <c r="BD2141" i="3"/>
  <c r="U2141" i="3"/>
  <c r="AK2141" i="3"/>
  <c r="BA2141" i="3"/>
  <c r="BF2141" i="3"/>
  <c r="AA2141" i="3"/>
  <c r="AQ2141" i="3"/>
  <c r="BG2141" i="3"/>
  <c r="AB2141" i="3"/>
  <c r="AR2141" i="3"/>
  <c r="BH2141" i="3"/>
  <c r="Y2141" i="3"/>
  <c r="AO2141" i="3"/>
  <c r="BE2141" i="3"/>
  <c r="Q2169" i="3"/>
  <c r="AG2169" i="3"/>
  <c r="AW2169" i="3"/>
  <c r="U2169" i="3"/>
  <c r="AK2169" i="3"/>
  <c r="BA2169" i="3"/>
  <c r="AO2169" i="3"/>
  <c r="M2169" i="3"/>
  <c r="AS2169" i="3"/>
  <c r="AC2169" i="3"/>
  <c r="BI2169" i="3"/>
  <c r="Y2169" i="3"/>
  <c r="BE2169" i="3"/>
  <c r="AX2169" i="3"/>
  <c r="O2169" i="3"/>
  <c r="AE2169" i="3"/>
  <c r="AU2169" i="3"/>
  <c r="P2169" i="3"/>
  <c r="AF2169" i="3"/>
  <c r="AV2169" i="3"/>
  <c r="AT2169" i="3"/>
  <c r="N2169" i="3"/>
  <c r="AP2169" i="3"/>
  <c r="S2169" i="3"/>
  <c r="AI2169" i="3"/>
  <c r="AY2169" i="3"/>
  <c r="T2169" i="3"/>
  <c r="AJ2169" i="3"/>
  <c r="AZ2169" i="3"/>
  <c r="AL2169" i="3"/>
  <c r="AH2169" i="3"/>
  <c r="W2169" i="3"/>
  <c r="AM2169" i="3"/>
  <c r="BC2169" i="3"/>
  <c r="X2169" i="3"/>
  <c r="AN2169" i="3"/>
  <c r="BD2169" i="3"/>
  <c r="Q2095" i="3"/>
  <c r="AG2095" i="3"/>
  <c r="AW2095" i="3"/>
  <c r="N2095" i="3"/>
  <c r="AD2095" i="3"/>
  <c r="AT2095" i="3"/>
  <c r="O2095" i="3"/>
  <c r="AE2095" i="3"/>
  <c r="AU2095" i="3"/>
  <c r="P2095" i="3"/>
  <c r="AJ2095" i="3"/>
  <c r="BD2095" i="3"/>
  <c r="U2095" i="3"/>
  <c r="AK2095" i="3"/>
  <c r="BA2095" i="3"/>
  <c r="R2095" i="3"/>
  <c r="AH2095" i="3"/>
  <c r="AX2095" i="3"/>
  <c r="S2095" i="3"/>
  <c r="AI2095" i="3"/>
  <c r="AY2095" i="3"/>
  <c r="AF2095" i="3"/>
  <c r="AZ2095" i="3"/>
  <c r="AB2095" i="3"/>
  <c r="Y2095" i="3"/>
  <c r="AO2095" i="3"/>
  <c r="BE2095" i="3"/>
  <c r="V2095" i="3"/>
  <c r="AL2095" i="3"/>
  <c r="BB2095" i="3"/>
  <c r="W2095" i="3"/>
  <c r="AM2095" i="3"/>
  <c r="BC2095" i="3"/>
  <c r="AV2095" i="3"/>
  <c r="X2095" i="3"/>
  <c r="AR2095" i="3"/>
  <c r="T2189" i="3"/>
  <c r="AJ2189" i="3"/>
  <c r="AZ2189" i="3"/>
  <c r="S2189" i="3"/>
  <c r="AO2189" i="3"/>
  <c r="W2189" i="3"/>
  <c r="O2189" i="3"/>
  <c r="AK2189" i="3"/>
  <c r="BF2189" i="3"/>
  <c r="AA2189" i="3"/>
  <c r="BB2189" i="3"/>
  <c r="AC2189" i="3"/>
  <c r="X2189" i="3"/>
  <c r="AN2189" i="3"/>
  <c r="BD2189" i="3"/>
  <c r="Y2189" i="3"/>
  <c r="AT2189" i="3"/>
  <c r="AH2189" i="3"/>
  <c r="U2189" i="3"/>
  <c r="AP2189" i="3"/>
  <c r="AG2189" i="3"/>
  <c r="AL2189" i="3"/>
  <c r="BG2189" i="3"/>
  <c r="AM2189" i="3"/>
  <c r="AB2189" i="3"/>
  <c r="AR2189" i="3"/>
  <c r="BH2189" i="3"/>
  <c r="AD2189" i="3"/>
  <c r="AY2189" i="3"/>
  <c r="AS2189" i="3"/>
  <c r="Z2189" i="3"/>
  <c r="AU2189" i="3"/>
  <c r="Q2189" i="3"/>
  <c r="AQ2189" i="3"/>
  <c r="M2189" i="3"/>
  <c r="AX2189" i="3"/>
  <c r="BM2197" i="3"/>
  <c r="BJ2197" i="3"/>
  <c r="BN2197" i="3"/>
  <c r="BJ2098" i="3"/>
  <c r="BM2108" i="3"/>
  <c r="BI2189" i="3"/>
  <c r="AI2189" i="3"/>
  <c r="AA2185" i="3"/>
  <c r="AN2185" i="3"/>
  <c r="BI2095" i="3"/>
  <c r="U2167" i="3"/>
  <c r="AK2167" i="3"/>
  <c r="BA2167" i="3"/>
  <c r="Y2167" i="3"/>
  <c r="AO2167" i="3"/>
  <c r="BE2167" i="3"/>
  <c r="AC2167" i="3"/>
  <c r="BI2167" i="3"/>
  <c r="AG2167" i="3"/>
  <c r="Q2167" i="3"/>
  <c r="AW2167" i="3"/>
  <c r="M2167" i="3"/>
  <c r="AS2167" i="3"/>
  <c r="N2167" i="3"/>
  <c r="AD2167" i="3"/>
  <c r="AT2167" i="3"/>
  <c r="O2167" i="3"/>
  <c r="AE2167" i="3"/>
  <c r="AU2167" i="3"/>
  <c r="P2167" i="3"/>
  <c r="AF2167" i="3"/>
  <c r="AV2167" i="3"/>
  <c r="R2167" i="3"/>
  <c r="AH2167" i="3"/>
  <c r="AX2167" i="3"/>
  <c r="S2167" i="3"/>
  <c r="AI2167" i="3"/>
  <c r="AY2167" i="3"/>
  <c r="T2167" i="3"/>
  <c r="AJ2167" i="3"/>
  <c r="AZ2167" i="3"/>
  <c r="L2077" i="3"/>
  <c r="K2072" i="3"/>
  <c r="L2070" i="3"/>
  <c r="U2070" i="3" s="1"/>
  <c r="AG2141" i="3"/>
  <c r="AZ2141" i="3"/>
  <c r="T2141" i="3"/>
  <c r="AI2141" i="3"/>
  <c r="AN2167" i="3"/>
  <c r="BC2167" i="3"/>
  <c r="W2167" i="3"/>
  <c r="AL2167" i="3"/>
  <c r="BB2169" i="3"/>
  <c r="BL2158" i="3"/>
  <c r="BH2169" i="3"/>
  <c r="AQ2169" i="3"/>
  <c r="R2189" i="3"/>
  <c r="AE2189" i="3"/>
  <c r="N2189" i="3"/>
  <c r="AH2185" i="3"/>
  <c r="AT2185" i="3"/>
  <c r="X2185" i="3"/>
  <c r="T2095" i="3"/>
  <c r="BF2095" i="3"/>
  <c r="AS2095" i="3"/>
  <c r="AR2110" i="3"/>
  <c r="BH2110" i="3"/>
  <c r="P2110" i="3"/>
  <c r="BN2110" i="3" s="1"/>
  <c r="AJ2110" i="3"/>
  <c r="BD2110" i="3"/>
  <c r="AF2110" i="3"/>
  <c r="AZ2110" i="3"/>
  <c r="Y2110" i="3"/>
  <c r="AO2110" i="3"/>
  <c r="BE2110" i="3"/>
  <c r="V2110" i="3"/>
  <c r="AL2110" i="3"/>
  <c r="BB2110" i="3"/>
  <c r="W2110" i="3"/>
  <c r="AM2110" i="3"/>
  <c r="BC2110" i="3"/>
  <c r="V2106" i="3"/>
  <c r="AL2106" i="3"/>
  <c r="BB2106" i="3"/>
  <c r="X2106" i="3"/>
  <c r="AN2106" i="3"/>
  <c r="BD2106" i="3"/>
  <c r="AE2106" i="3"/>
  <c r="Q2106" i="3"/>
  <c r="BN2106" i="3" s="1"/>
  <c r="AW2106" i="3"/>
  <c r="AI2106" i="3"/>
  <c r="Z2106" i="3"/>
  <c r="AP2106" i="3"/>
  <c r="BF2106" i="3"/>
  <c r="AB2106" i="3"/>
  <c r="AR2106" i="3"/>
  <c r="BH2106" i="3"/>
  <c r="AM2106" i="3"/>
  <c r="Y2106" i="3"/>
  <c r="BE2106" i="3"/>
  <c r="AQ2106" i="3"/>
  <c r="AA2127" i="3"/>
  <c r="W2127" i="3"/>
  <c r="S2127" i="3"/>
  <c r="BC2127" i="3"/>
  <c r="T2127" i="3"/>
  <c r="AJ2127" i="3"/>
  <c r="AZ2127" i="3"/>
  <c r="Q2127" i="3"/>
  <c r="AG2127" i="3"/>
  <c r="AW2127" i="3"/>
  <c r="N2127" i="3"/>
  <c r="AD2127" i="3"/>
  <c r="AT2127" i="3"/>
  <c r="AY2127" i="3"/>
  <c r="AU2127" i="3"/>
  <c r="BG2127" i="3"/>
  <c r="X2127" i="3"/>
  <c r="AN2127" i="3"/>
  <c r="BD2127" i="3"/>
  <c r="U2127" i="3"/>
  <c r="AK2127" i="3"/>
  <c r="BA2127" i="3"/>
  <c r="R2127" i="3"/>
  <c r="AH2127" i="3"/>
  <c r="AX2127" i="3"/>
  <c r="AI2127" i="3"/>
  <c r="AL2137" i="3"/>
  <c r="BB2137" i="3"/>
  <c r="O2137" i="3"/>
  <c r="AE2137" i="3"/>
  <c r="AU2137" i="3"/>
  <c r="P2137" i="3"/>
  <c r="AF2137" i="3"/>
  <c r="AV2137" i="3"/>
  <c r="M2137" i="3"/>
  <c r="AC2137" i="3"/>
  <c r="AS2137" i="3"/>
  <c r="BI2137" i="3"/>
  <c r="N2137" i="3"/>
  <c r="AH2137" i="3"/>
  <c r="S2137" i="3"/>
  <c r="AI2137" i="3"/>
  <c r="AY2137" i="3"/>
  <c r="T2137" i="3"/>
  <c r="AJ2137" i="3"/>
  <c r="AZ2137" i="3"/>
  <c r="Q2137" i="3"/>
  <c r="AG2137" i="3"/>
  <c r="AW2137" i="3"/>
  <c r="Z2137" i="3"/>
  <c r="AD2137" i="3"/>
  <c r="AX2137" i="3"/>
  <c r="W2137" i="3"/>
  <c r="AM2137" i="3"/>
  <c r="BC2137" i="3"/>
  <c r="X2137" i="3"/>
  <c r="AN2137" i="3"/>
  <c r="BD2137" i="3"/>
  <c r="U2137" i="3"/>
  <c r="AK2137" i="3"/>
  <c r="BA2137" i="3"/>
  <c r="AP2137" i="3"/>
  <c r="AT2137" i="3"/>
  <c r="AB2110" i="3"/>
  <c r="AP2133" i="3"/>
  <c r="P2133" i="3"/>
  <c r="AF2133" i="3"/>
  <c r="AV2133" i="3"/>
  <c r="Q2133" i="3"/>
  <c r="AG2133" i="3"/>
  <c r="AW2133" i="3"/>
  <c r="S2133" i="3"/>
  <c r="AY2133" i="3"/>
  <c r="AD2133" i="3"/>
  <c r="BH2133" i="3"/>
  <c r="AM2133" i="3"/>
  <c r="AX2133" i="3"/>
  <c r="T2133" i="3"/>
  <c r="AJ2133" i="3"/>
  <c r="AZ2133" i="3"/>
  <c r="U2133" i="3"/>
  <c r="AK2133" i="3"/>
  <c r="BA2133" i="3"/>
  <c r="AA2133" i="3"/>
  <c r="BG2133" i="3"/>
  <c r="AL2133" i="3"/>
  <c r="O2133" i="3"/>
  <c r="AU2133" i="3"/>
  <c r="Z2133" i="3"/>
  <c r="BK2196" i="3"/>
  <c r="BN2146" i="3"/>
  <c r="BN2138" i="3"/>
  <c r="BI2141" i="3"/>
  <c r="AC2141" i="3"/>
  <c r="AV2141" i="3"/>
  <c r="P2141" i="3"/>
  <c r="AE2141" i="3"/>
  <c r="BJ2145" i="3"/>
  <c r="BH2167" i="3"/>
  <c r="AB2167" i="3"/>
  <c r="AQ2167" i="3"/>
  <c r="BF2167" i="3"/>
  <c r="Z2167" i="3"/>
  <c r="BJ2158" i="3"/>
  <c r="AR2169" i="3"/>
  <c r="AA2169" i="3"/>
  <c r="AW2189" i="3"/>
  <c r="BC2189" i="3"/>
  <c r="AV2189" i="3"/>
  <c r="AC2185" i="3"/>
  <c r="AP2185" i="3"/>
  <c r="Y2185" i="3"/>
  <c r="BG2095" i="3"/>
  <c r="AP2095" i="3"/>
  <c r="AC2095" i="3"/>
  <c r="BN2196" i="3"/>
  <c r="BM2196" i="3"/>
  <c r="O2173" i="3"/>
  <c r="W2173" i="3"/>
  <c r="AQ2173" i="3"/>
  <c r="AA2173" i="3"/>
  <c r="AY2173" i="3"/>
  <c r="AM2173" i="3"/>
  <c r="BG2173" i="3"/>
  <c r="AI2173" i="3"/>
  <c r="BC2173" i="3"/>
  <c r="S2173" i="3"/>
  <c r="P2173" i="3"/>
  <c r="AF2173" i="3"/>
  <c r="AV2173" i="3"/>
  <c r="M2173" i="3"/>
  <c r="AC2173" i="3"/>
  <c r="AS2173" i="3"/>
  <c r="BI2173" i="3"/>
  <c r="Z2173" i="3"/>
  <c r="AP2173" i="3"/>
  <c r="BF2173" i="3"/>
  <c r="AU2173" i="3"/>
  <c r="T2173" i="3"/>
  <c r="AJ2173" i="3"/>
  <c r="AZ2173" i="3"/>
  <c r="Q2173" i="3"/>
  <c r="AG2173" i="3"/>
  <c r="AW2173" i="3"/>
  <c r="N2173" i="3"/>
  <c r="AD2173" i="3"/>
  <c r="AT2173" i="3"/>
  <c r="AE2173" i="3"/>
  <c r="X2173" i="3"/>
  <c r="AN2173" i="3"/>
  <c r="BD2173" i="3"/>
  <c r="U2173" i="3"/>
  <c r="AK2173" i="3"/>
  <c r="BA2173" i="3"/>
  <c r="R2173" i="3"/>
  <c r="AH2173" i="3"/>
  <c r="AX2173" i="3"/>
  <c r="N2178" i="3"/>
  <c r="AD2178" i="3"/>
  <c r="AT2178" i="3"/>
  <c r="O2178" i="3"/>
  <c r="AE2178" i="3"/>
  <c r="AU2178" i="3"/>
  <c r="P2178" i="3"/>
  <c r="AF2178" i="3"/>
  <c r="AV2178" i="3"/>
  <c r="AW2178" i="3"/>
  <c r="AS2178" i="3"/>
  <c r="R2178" i="3"/>
  <c r="AH2178" i="3"/>
  <c r="AX2178" i="3"/>
  <c r="S2178" i="3"/>
  <c r="AI2178" i="3"/>
  <c r="AY2178" i="3"/>
  <c r="T2178" i="3"/>
  <c r="AJ2178" i="3"/>
  <c r="AZ2178" i="3"/>
  <c r="AG2178" i="3"/>
  <c r="AC2178" i="3"/>
  <c r="V2178" i="3"/>
  <c r="AL2178" i="3"/>
  <c r="BB2178" i="3"/>
  <c r="W2178" i="3"/>
  <c r="AM2178" i="3"/>
  <c r="BC2178" i="3"/>
  <c r="X2178" i="3"/>
  <c r="AN2178" i="3"/>
  <c r="BD2178" i="3"/>
  <c r="Q2178" i="3"/>
  <c r="M2178" i="3"/>
  <c r="BM2192" i="3"/>
  <c r="BL2192" i="3"/>
  <c r="BL2166" i="3"/>
  <c r="BM2168" i="3"/>
  <c r="BM2170" i="3"/>
  <c r="BL2170" i="3"/>
  <c r="AR2097" i="3"/>
  <c r="BH2097" i="3"/>
  <c r="AB2097" i="3"/>
  <c r="Y2119" i="3"/>
  <c r="U2119" i="3"/>
  <c r="BA2119" i="3"/>
  <c r="AC2119" i="3"/>
  <c r="BI2119" i="3"/>
  <c r="AS2119" i="3"/>
  <c r="M2119" i="3"/>
  <c r="AK2119" i="3"/>
  <c r="AL2105" i="3"/>
  <c r="AW2105" i="3"/>
  <c r="Z2109" i="3"/>
  <c r="BF2109" i="3"/>
  <c r="AD2109" i="3"/>
  <c r="N2109" i="3"/>
  <c r="BN2109" i="3" s="1"/>
  <c r="AP2109" i="3"/>
  <c r="AT2109" i="3"/>
  <c r="BL2109" i="3" s="1"/>
  <c r="AK2130" i="3"/>
  <c r="AO2130" i="3"/>
  <c r="U2130" i="3"/>
  <c r="BA2130" i="3"/>
  <c r="Y2130" i="3"/>
  <c r="BE2130" i="3"/>
  <c r="Z2149" i="3"/>
  <c r="V2149" i="3"/>
  <c r="AT2149" i="3"/>
  <c r="N2149" i="3"/>
  <c r="AL2149" i="3"/>
  <c r="R2149" i="3"/>
  <c r="AX2149" i="3"/>
  <c r="AD2149" i="3"/>
  <c r="BB2149" i="3"/>
  <c r="AH2149" i="3"/>
  <c r="R2169" i="3"/>
  <c r="Y2176" i="3"/>
  <c r="BE2176" i="3"/>
  <c r="AK2176" i="3"/>
  <c r="AO2176" i="3"/>
  <c r="U2176" i="3"/>
  <c r="BA2176" i="3"/>
  <c r="U2178" i="3"/>
  <c r="BA2178" i="3"/>
  <c r="AO2178" i="3"/>
  <c r="Y2178" i="3"/>
  <c r="BE2178" i="3"/>
  <c r="AK2178" i="3"/>
  <c r="AP2131" i="3"/>
  <c r="W2131" i="3"/>
  <c r="N2131" i="3"/>
  <c r="AY2179" i="3"/>
  <c r="BC2183" i="3"/>
  <c r="AM2183" i="3"/>
  <c r="BK2172" i="3"/>
  <c r="R2171" i="3"/>
  <c r="U2171" i="3"/>
  <c r="AK2171" i="3"/>
  <c r="BA2171" i="3"/>
  <c r="Q2171" i="3"/>
  <c r="AO2171" i="3"/>
  <c r="BI2171" i="3"/>
  <c r="Y2171" i="3"/>
  <c r="AS2171" i="3"/>
  <c r="M2171" i="3"/>
  <c r="BN2171" i="3" s="1"/>
  <c r="AG2171" i="3"/>
  <c r="BE2171" i="3"/>
  <c r="AC2171" i="3"/>
  <c r="AW2171" i="3"/>
  <c r="U2182" i="3"/>
  <c r="AO2182" i="3"/>
  <c r="BE2182" i="3"/>
  <c r="Y2182" i="3"/>
  <c r="BK2197" i="3"/>
  <c r="AE2131" i="3"/>
  <c r="Z2131" i="3"/>
  <c r="AI2179" i="3"/>
  <c r="BL2179" i="3" s="1"/>
  <c r="S2179" i="3"/>
  <c r="W2183" i="3"/>
  <c r="O2183" i="3"/>
  <c r="BM2122" i="3"/>
  <c r="BK2136" i="3"/>
  <c r="BK2138" i="3"/>
  <c r="BK2144" i="3"/>
  <c r="BL2154" i="3"/>
  <c r="BL2152" i="3"/>
  <c r="BM2152" i="3"/>
  <c r="BM2158" i="3"/>
  <c r="BJ2164" i="3"/>
  <c r="BM2162" i="3"/>
  <c r="AC2106" i="3"/>
  <c r="BK2106" i="3" s="1"/>
  <c r="AK2106" i="3"/>
  <c r="BI2106" i="3"/>
  <c r="AW2123" i="3"/>
  <c r="X2123" i="3"/>
  <c r="BJ2123" i="3" s="1"/>
  <c r="S2131" i="3"/>
  <c r="AU2131" i="3"/>
  <c r="M2132" i="3"/>
  <c r="BN2132" i="3" s="1"/>
  <c r="AS2132" i="3"/>
  <c r="BL2132" i="3" s="1"/>
  <c r="AA2177" i="3"/>
  <c r="AM2177" i="3"/>
  <c r="BJ2177" i="3" s="1"/>
  <c r="O2131" i="3"/>
  <c r="BC2131" i="3"/>
  <c r="AH2131" i="3"/>
  <c r="BJ2192" i="3"/>
  <c r="BC2179" i="3"/>
  <c r="AM2179" i="3"/>
  <c r="BJ2179" i="3" s="1"/>
  <c r="AY2183" i="3"/>
  <c r="AI2177" i="3"/>
  <c r="BM2177" i="3" s="1"/>
  <c r="BM2201" i="3"/>
  <c r="BK2201" i="3"/>
  <c r="BN2201" i="3"/>
  <c r="BL2201" i="3"/>
  <c r="BJ2199" i="3"/>
  <c r="BJ2201" i="3"/>
  <c r="BM2199" i="3"/>
  <c r="BK2199" i="3"/>
  <c r="BN2199" i="3"/>
  <c r="BL2199" i="3"/>
  <c r="BN2099" i="3"/>
  <c r="BK2099" i="3"/>
  <c r="BN2103" i="3"/>
  <c r="BK2103" i="3"/>
  <c r="BN2104" i="3"/>
  <c r="BL2100" i="3"/>
  <c r="BJ2108" i="3"/>
  <c r="BK2113" i="3"/>
  <c r="BK2123" i="3"/>
  <c r="BN2123" i="3"/>
  <c r="BK2126" i="3"/>
  <c r="O2143" i="3"/>
  <c r="S2143" i="3"/>
  <c r="W2143" i="3"/>
  <c r="AA2143" i="3"/>
  <c r="AE2143" i="3"/>
  <c r="AI2143" i="3"/>
  <c r="AM2143" i="3"/>
  <c r="AQ2143" i="3"/>
  <c r="AU2143" i="3"/>
  <c r="AY2143" i="3"/>
  <c r="BC2143" i="3"/>
  <c r="BG2143" i="3"/>
  <c r="P2143" i="3"/>
  <c r="T2143" i="3"/>
  <c r="X2143" i="3"/>
  <c r="AB2143" i="3"/>
  <c r="AF2143" i="3"/>
  <c r="AJ2143" i="3"/>
  <c r="AN2143" i="3"/>
  <c r="AR2143" i="3"/>
  <c r="AV2143" i="3"/>
  <c r="AZ2143" i="3"/>
  <c r="BD2143" i="3"/>
  <c r="BH2143" i="3"/>
  <c r="M2143" i="3"/>
  <c r="Q2143" i="3"/>
  <c r="U2143" i="3"/>
  <c r="Y2143" i="3"/>
  <c r="AC2143" i="3"/>
  <c r="AG2143" i="3"/>
  <c r="AK2143" i="3"/>
  <c r="AO2143" i="3"/>
  <c r="AS2143" i="3"/>
  <c r="AW2143" i="3"/>
  <c r="BA2143" i="3"/>
  <c r="BE2143" i="3"/>
  <c r="BI2143" i="3"/>
  <c r="N2143" i="3"/>
  <c r="AD2143" i="3"/>
  <c r="AT2143" i="3"/>
  <c r="R2143" i="3"/>
  <c r="AH2143" i="3"/>
  <c r="AX2143" i="3"/>
  <c r="V2143" i="3"/>
  <c r="AL2143" i="3"/>
  <c r="BB2143" i="3"/>
  <c r="Z2143" i="3"/>
  <c r="AP2143" i="3"/>
  <c r="BF2143" i="3"/>
  <c r="Z2153" i="3"/>
  <c r="AU2153" i="3"/>
  <c r="AE2153" i="3"/>
  <c r="BA2153" i="3"/>
  <c r="BF2153" i="3"/>
  <c r="AK2153" i="3"/>
  <c r="O2153" i="3"/>
  <c r="AI2153" i="3"/>
  <c r="AS2153" i="3"/>
  <c r="AG2153" i="3"/>
  <c r="AR2153" i="3"/>
  <c r="AB2153" i="3"/>
  <c r="BJ2160" i="3"/>
  <c r="BN2184" i="3"/>
  <c r="BJ2184" i="3"/>
  <c r="BK2187" i="3"/>
  <c r="BJ2096" i="3"/>
  <c r="BL2108" i="3"/>
  <c r="BK2117" i="3"/>
  <c r="BN2117" i="3"/>
  <c r="BL2117" i="3"/>
  <c r="BJ2112" i="3"/>
  <c r="BL2114" i="3"/>
  <c r="BJ2114" i="3"/>
  <c r="BN2105" i="3"/>
  <c r="BK2105" i="3"/>
  <c r="BN2108" i="3"/>
  <c r="BK2115" i="3"/>
  <c r="BL2115" i="3"/>
  <c r="BK2122" i="3"/>
  <c r="BN2122" i="3"/>
  <c r="BK2124" i="3"/>
  <c r="BM2121" i="3"/>
  <c r="BM2147" i="3"/>
  <c r="BJ2152" i="3"/>
  <c r="BM2138" i="3"/>
  <c r="O2151" i="3"/>
  <c r="S2151" i="3"/>
  <c r="W2151" i="3"/>
  <c r="AA2151" i="3"/>
  <c r="AE2151" i="3"/>
  <c r="AI2151" i="3"/>
  <c r="AM2151" i="3"/>
  <c r="AQ2151" i="3"/>
  <c r="AU2151" i="3"/>
  <c r="AY2151" i="3"/>
  <c r="BC2151" i="3"/>
  <c r="BG2151" i="3"/>
  <c r="P2151" i="3"/>
  <c r="T2151" i="3"/>
  <c r="X2151" i="3"/>
  <c r="AB2151" i="3"/>
  <c r="AF2151" i="3"/>
  <c r="AJ2151" i="3"/>
  <c r="AN2151" i="3"/>
  <c r="AR2151" i="3"/>
  <c r="AV2151" i="3"/>
  <c r="AZ2151" i="3"/>
  <c r="BD2151" i="3"/>
  <c r="BH2151" i="3"/>
  <c r="M2151" i="3"/>
  <c r="Q2151" i="3"/>
  <c r="U2151" i="3"/>
  <c r="Y2151" i="3"/>
  <c r="AC2151" i="3"/>
  <c r="AG2151" i="3"/>
  <c r="AK2151" i="3"/>
  <c r="AO2151" i="3"/>
  <c r="AS2151" i="3"/>
  <c r="N2151" i="3"/>
  <c r="AD2151" i="3"/>
  <c r="AT2151" i="3"/>
  <c r="BB2151" i="3"/>
  <c r="R2151" i="3"/>
  <c r="AH2151" i="3"/>
  <c r="AW2151" i="3"/>
  <c r="BE2151" i="3"/>
  <c r="V2151" i="3"/>
  <c r="AL2151" i="3"/>
  <c r="AX2151" i="3"/>
  <c r="BF2151" i="3"/>
  <c r="BA2151" i="3"/>
  <c r="BI2151" i="3"/>
  <c r="Z2151" i="3"/>
  <c r="AP2151" i="3"/>
  <c r="BN2154" i="3"/>
  <c r="BK2154" i="3"/>
  <c r="BM2140" i="3"/>
  <c r="U2153" i="3"/>
  <c r="BK2163" i="3"/>
  <c r="BN2158" i="3"/>
  <c r="BK2158" i="3"/>
  <c r="BK2120" i="3"/>
  <c r="BM2148" i="3"/>
  <c r="AY2153" i="3"/>
  <c r="AD2153" i="3"/>
  <c r="BI2153" i="3"/>
  <c r="AM2153" i="3"/>
  <c r="R2153" i="3"/>
  <c r="AW2153" i="3"/>
  <c r="AA2153" i="3"/>
  <c r="BD2153" i="3"/>
  <c r="AN2153" i="3"/>
  <c r="X2153" i="3"/>
  <c r="BN2160" i="3"/>
  <c r="BK2160" i="3"/>
  <c r="BN2182" i="3"/>
  <c r="BK2182" i="3"/>
  <c r="BL2157" i="3"/>
  <c r="BM2186" i="3"/>
  <c r="BN2101" i="3"/>
  <c r="BK2101" i="3"/>
  <c r="BM2117" i="3"/>
  <c r="BM2114" i="3"/>
  <c r="O2118" i="3"/>
  <c r="S2118" i="3"/>
  <c r="W2118" i="3"/>
  <c r="M2118" i="3"/>
  <c r="R2118" i="3"/>
  <c r="X2118" i="3"/>
  <c r="AB2118" i="3"/>
  <c r="AF2118" i="3"/>
  <c r="AJ2118" i="3"/>
  <c r="AN2118" i="3"/>
  <c r="AR2118" i="3"/>
  <c r="AV2118" i="3"/>
  <c r="AZ2118" i="3"/>
  <c r="BD2118" i="3"/>
  <c r="BH2118" i="3"/>
  <c r="N2118" i="3"/>
  <c r="T2118" i="3"/>
  <c r="Y2118" i="3"/>
  <c r="AC2118" i="3"/>
  <c r="AG2118" i="3"/>
  <c r="AK2118" i="3"/>
  <c r="AO2118" i="3"/>
  <c r="AS2118" i="3"/>
  <c r="AW2118" i="3"/>
  <c r="BA2118" i="3"/>
  <c r="BE2118" i="3"/>
  <c r="BI2118" i="3"/>
  <c r="P2118" i="3"/>
  <c r="U2118" i="3"/>
  <c r="Z2118" i="3"/>
  <c r="AD2118" i="3"/>
  <c r="AH2118" i="3"/>
  <c r="AL2118" i="3"/>
  <c r="AP2118" i="3"/>
  <c r="AT2118" i="3"/>
  <c r="AX2118" i="3"/>
  <c r="BB2118" i="3"/>
  <c r="BF2118" i="3"/>
  <c r="AE2118" i="3"/>
  <c r="AU2118" i="3"/>
  <c r="Q2118" i="3"/>
  <c r="AI2118" i="3"/>
  <c r="AY2118" i="3"/>
  <c r="V2118" i="3"/>
  <c r="AM2118" i="3"/>
  <c r="BC2118" i="3"/>
  <c r="AA2118" i="3"/>
  <c r="AQ2118" i="3"/>
  <c r="BG2118" i="3"/>
  <c r="BL2113" i="3"/>
  <c r="BJ2122" i="3"/>
  <c r="BL2145" i="3"/>
  <c r="BE2153" i="3"/>
  <c r="BB2153" i="3"/>
  <c r="BL2184" i="3"/>
  <c r="BK2189" i="3"/>
  <c r="BM2099" i="3"/>
  <c r="BK2096" i="3"/>
  <c r="BN2096" i="3"/>
  <c r="BL2096" i="3"/>
  <c r="BM2103" i="3"/>
  <c r="BN2112" i="3"/>
  <c r="BK2112" i="3"/>
  <c r="BN2114" i="3"/>
  <c r="BK2114" i="3"/>
  <c r="M2116" i="3"/>
  <c r="Q2116" i="3"/>
  <c r="U2116" i="3"/>
  <c r="Y2116" i="3"/>
  <c r="AC2116" i="3"/>
  <c r="AG2116" i="3"/>
  <c r="AK2116" i="3"/>
  <c r="AO2116" i="3"/>
  <c r="AS2116" i="3"/>
  <c r="AW2116" i="3"/>
  <c r="BA2116" i="3"/>
  <c r="BE2116" i="3"/>
  <c r="BI2116" i="3"/>
  <c r="O2116" i="3"/>
  <c r="S2116" i="3"/>
  <c r="W2116" i="3"/>
  <c r="AA2116" i="3"/>
  <c r="AE2116" i="3"/>
  <c r="AI2116" i="3"/>
  <c r="AM2116" i="3"/>
  <c r="AQ2116" i="3"/>
  <c r="AU2116" i="3"/>
  <c r="AY2116" i="3"/>
  <c r="BC2116" i="3"/>
  <c r="BG2116" i="3"/>
  <c r="N2116" i="3"/>
  <c r="V2116" i="3"/>
  <c r="AD2116" i="3"/>
  <c r="AL2116" i="3"/>
  <c r="AT2116" i="3"/>
  <c r="BB2116" i="3"/>
  <c r="P2116" i="3"/>
  <c r="X2116" i="3"/>
  <c r="AF2116" i="3"/>
  <c r="AN2116" i="3"/>
  <c r="AV2116" i="3"/>
  <c r="BD2116" i="3"/>
  <c r="R2116" i="3"/>
  <c r="Z2116" i="3"/>
  <c r="AH2116" i="3"/>
  <c r="AP2116" i="3"/>
  <c r="AX2116" i="3"/>
  <c r="BF2116" i="3"/>
  <c r="AB2116" i="3"/>
  <c r="BH2116" i="3"/>
  <c r="AJ2116" i="3"/>
  <c r="AR2116" i="3"/>
  <c r="T2116" i="3"/>
  <c r="AZ2116" i="3"/>
  <c r="BK2109" i="3"/>
  <c r="BJ2119" i="3"/>
  <c r="BM2123" i="3"/>
  <c r="BN2130" i="3"/>
  <c r="BK2130" i="3"/>
  <c r="BK2131" i="3"/>
  <c r="BL2122" i="3"/>
  <c r="BL2124" i="3"/>
  <c r="BJ2138" i="3"/>
  <c r="BJ2140" i="3"/>
  <c r="BJ2148" i="3"/>
  <c r="BN2121" i="3"/>
  <c r="BK2121" i="3"/>
  <c r="BL2121" i="3"/>
  <c r="BJ2121" i="3"/>
  <c r="BJ2126" i="3"/>
  <c r="BN2136" i="3"/>
  <c r="BM2139" i="3"/>
  <c r="BN2147" i="3"/>
  <c r="BL2147" i="3"/>
  <c r="BL2150" i="3"/>
  <c r="BJ2149" i="3"/>
  <c r="BN2152" i="3"/>
  <c r="BK2152" i="3"/>
  <c r="BL2138" i="3"/>
  <c r="BN2140" i="3"/>
  <c r="BM2154" i="3"/>
  <c r="BL2140" i="3"/>
  <c r="BK2150" i="3"/>
  <c r="AP2153" i="3"/>
  <c r="BL2159" i="3"/>
  <c r="BM2166" i="3"/>
  <c r="BK2133" i="3"/>
  <c r="BM2160" i="3"/>
  <c r="BJ2166" i="3"/>
  <c r="BJ2170" i="3"/>
  <c r="BM2120" i="3"/>
  <c r="AT2153" i="3"/>
  <c r="Y2153" i="3"/>
  <c r="BC2153" i="3"/>
  <c r="AH2153" i="3"/>
  <c r="M2153" i="3"/>
  <c r="AQ2153" i="3"/>
  <c r="V2153" i="3"/>
  <c r="AZ2153" i="3"/>
  <c r="AJ2153" i="3"/>
  <c r="T2153" i="3"/>
  <c r="BN2180" i="3"/>
  <c r="BK2180" i="3"/>
  <c r="BK2181" i="3"/>
  <c r="BM2165" i="3"/>
  <c r="BJ2162" i="3"/>
  <c r="BL2180" i="3"/>
  <c r="BJ2180" i="3"/>
  <c r="BJ2186" i="3"/>
  <c r="BL2187" i="3"/>
  <c r="BN2097" i="3"/>
  <c r="BK2100" i="3"/>
  <c r="BJ2117" i="3"/>
  <c r="BJ2128" i="3"/>
  <c r="BK2145" i="3"/>
  <c r="BN2145" i="3"/>
  <c r="N2153" i="3"/>
  <c r="W2153" i="3"/>
  <c r="BH2153" i="3"/>
  <c r="BN2177" i="3"/>
  <c r="BK2177" i="3"/>
  <c r="BL2099" i="3"/>
  <c r="BJ2099" i="3"/>
  <c r="BK2098" i="3"/>
  <c r="BN2098" i="3"/>
  <c r="BL2098" i="3"/>
  <c r="BL2104" i="3"/>
  <c r="BL2103" i="3"/>
  <c r="BM2100" i="3"/>
  <c r="BN2107" i="3"/>
  <c r="BK2111" i="3"/>
  <c r="BM2113" i="3"/>
  <c r="O2125" i="3"/>
  <c r="S2125" i="3"/>
  <c r="W2125" i="3"/>
  <c r="AA2125" i="3"/>
  <c r="AE2125" i="3"/>
  <c r="AI2125" i="3"/>
  <c r="AM2125" i="3"/>
  <c r="AQ2125" i="3"/>
  <c r="AU2125" i="3"/>
  <c r="AY2125" i="3"/>
  <c r="BC2125" i="3"/>
  <c r="BG2125" i="3"/>
  <c r="M2125" i="3"/>
  <c r="R2125" i="3"/>
  <c r="X2125" i="3"/>
  <c r="AC2125" i="3"/>
  <c r="AH2125" i="3"/>
  <c r="AN2125" i="3"/>
  <c r="AS2125" i="3"/>
  <c r="AX2125" i="3"/>
  <c r="BD2125" i="3"/>
  <c r="BI2125" i="3"/>
  <c r="N2125" i="3"/>
  <c r="T2125" i="3"/>
  <c r="Y2125" i="3"/>
  <c r="AD2125" i="3"/>
  <c r="AJ2125" i="3"/>
  <c r="AO2125" i="3"/>
  <c r="AT2125" i="3"/>
  <c r="AZ2125" i="3"/>
  <c r="BE2125" i="3"/>
  <c r="P2125" i="3"/>
  <c r="U2125" i="3"/>
  <c r="Z2125" i="3"/>
  <c r="AF2125" i="3"/>
  <c r="AK2125" i="3"/>
  <c r="AP2125" i="3"/>
  <c r="AV2125" i="3"/>
  <c r="BA2125" i="3"/>
  <c r="BF2125" i="3"/>
  <c r="V2125" i="3"/>
  <c r="AR2125" i="3"/>
  <c r="AB2125" i="3"/>
  <c r="AW2125" i="3"/>
  <c r="AG2125" i="3"/>
  <c r="BB2125" i="3"/>
  <c r="AL2125" i="3"/>
  <c r="BH2125" i="3"/>
  <c r="Q2125" i="3"/>
  <c r="BL2123" i="3"/>
  <c r="BK2128" i="3"/>
  <c r="BN2129" i="3"/>
  <c r="BK2129" i="3"/>
  <c r="BJ2132" i="3"/>
  <c r="BN2119" i="3"/>
  <c r="O2134" i="3"/>
  <c r="Q2134" i="3"/>
  <c r="U2134" i="3"/>
  <c r="Y2134" i="3"/>
  <c r="AC2134" i="3"/>
  <c r="AG2134" i="3"/>
  <c r="AK2134" i="3"/>
  <c r="AO2134" i="3"/>
  <c r="AS2134" i="3"/>
  <c r="AW2134" i="3"/>
  <c r="BA2134" i="3"/>
  <c r="BE2134" i="3"/>
  <c r="BI2134" i="3"/>
  <c r="M2134" i="3"/>
  <c r="R2134" i="3"/>
  <c r="V2134" i="3"/>
  <c r="Z2134" i="3"/>
  <c r="AD2134" i="3"/>
  <c r="AH2134" i="3"/>
  <c r="AL2134" i="3"/>
  <c r="AP2134" i="3"/>
  <c r="AT2134" i="3"/>
  <c r="AX2134" i="3"/>
  <c r="BB2134" i="3"/>
  <c r="BF2134" i="3"/>
  <c r="N2134" i="3"/>
  <c r="S2134" i="3"/>
  <c r="W2134" i="3"/>
  <c r="AA2134" i="3"/>
  <c r="AE2134" i="3"/>
  <c r="AI2134" i="3"/>
  <c r="AM2134" i="3"/>
  <c r="AQ2134" i="3"/>
  <c r="AU2134" i="3"/>
  <c r="AY2134" i="3"/>
  <c r="BC2134" i="3"/>
  <c r="BG2134" i="3"/>
  <c r="AB2134" i="3"/>
  <c r="AR2134" i="3"/>
  <c r="BH2134" i="3"/>
  <c r="P2134" i="3"/>
  <c r="AF2134" i="3"/>
  <c r="AV2134" i="3"/>
  <c r="T2134" i="3"/>
  <c r="AJ2134" i="3"/>
  <c r="AZ2134" i="3"/>
  <c r="X2134" i="3"/>
  <c r="AN2134" i="3"/>
  <c r="BD2134" i="3"/>
  <c r="BK2139" i="3"/>
  <c r="BN2139" i="3"/>
  <c r="BL2142" i="3"/>
  <c r="BJ2154" i="3"/>
  <c r="BL2136" i="3"/>
  <c r="BL2149" i="3"/>
  <c r="O2135" i="3"/>
  <c r="S2135" i="3"/>
  <c r="W2135" i="3"/>
  <c r="AA2135" i="3"/>
  <c r="AE2135" i="3"/>
  <c r="AI2135" i="3"/>
  <c r="AM2135" i="3"/>
  <c r="AQ2135" i="3"/>
  <c r="AU2135" i="3"/>
  <c r="AY2135" i="3"/>
  <c r="BC2135" i="3"/>
  <c r="BG2135" i="3"/>
  <c r="P2135" i="3"/>
  <c r="T2135" i="3"/>
  <c r="X2135" i="3"/>
  <c r="AB2135" i="3"/>
  <c r="AF2135" i="3"/>
  <c r="AJ2135" i="3"/>
  <c r="AN2135" i="3"/>
  <c r="AR2135" i="3"/>
  <c r="AV2135" i="3"/>
  <c r="AZ2135" i="3"/>
  <c r="BD2135" i="3"/>
  <c r="BH2135" i="3"/>
  <c r="M2135" i="3"/>
  <c r="Q2135" i="3"/>
  <c r="U2135" i="3"/>
  <c r="Y2135" i="3"/>
  <c r="AC2135" i="3"/>
  <c r="AG2135" i="3"/>
  <c r="AK2135" i="3"/>
  <c r="AO2135" i="3"/>
  <c r="AS2135" i="3"/>
  <c r="AW2135" i="3"/>
  <c r="BA2135" i="3"/>
  <c r="BE2135" i="3"/>
  <c r="BI2135" i="3"/>
  <c r="N2135" i="3"/>
  <c r="AD2135" i="3"/>
  <c r="AT2135" i="3"/>
  <c r="R2135" i="3"/>
  <c r="AH2135" i="3"/>
  <c r="AX2135" i="3"/>
  <c r="V2135" i="3"/>
  <c r="AL2135" i="3"/>
  <c r="BB2135" i="3"/>
  <c r="BF2135" i="3"/>
  <c r="Z2135" i="3"/>
  <c r="AP2135" i="3"/>
  <c r="BN2148" i="3"/>
  <c r="BN2150" i="3"/>
  <c r="BN2155" i="3"/>
  <c r="BK2155" i="3"/>
  <c r="BN2156" i="3"/>
  <c r="BL2160" i="3"/>
  <c r="BN2166" i="3"/>
  <c r="BK2166" i="3"/>
  <c r="BN2170" i="3"/>
  <c r="BK2170" i="3"/>
  <c r="BK2137" i="3"/>
  <c r="AO2153" i="3"/>
  <c r="S2153" i="3"/>
  <c r="AX2153" i="3"/>
  <c r="AC2153" i="3"/>
  <c r="BG2153" i="3"/>
  <c r="AL2153" i="3"/>
  <c r="Q2153" i="3"/>
  <c r="AV2153" i="3"/>
  <c r="AF2153" i="3"/>
  <c r="P2153" i="3"/>
  <c r="BJ2163" i="3"/>
  <c r="BN2168" i="3"/>
  <c r="BK2168" i="3"/>
  <c r="BN2179" i="3"/>
  <c r="BK2179" i="3"/>
  <c r="BM2184" i="3"/>
  <c r="BN2162" i="3"/>
  <c r="BK2162" i="3"/>
  <c r="BL2174" i="3"/>
  <c r="BN2174" i="3"/>
  <c r="BN2188" i="3"/>
  <c r="BK2188" i="3"/>
  <c r="BJ2188" i="3"/>
  <c r="L2079" i="3"/>
  <c r="L2086" i="3"/>
  <c r="K2086" i="3"/>
  <c r="L2084" i="3"/>
  <c r="K2082" i="3"/>
  <c r="N2072" i="3"/>
  <c r="AB2072" i="3"/>
  <c r="AZ2072" i="3"/>
  <c r="L2094" i="3"/>
  <c r="L2088" i="3"/>
  <c r="K2093" i="3"/>
  <c r="K2090" i="3"/>
  <c r="K2089" i="3"/>
  <c r="K2088" i="3"/>
  <c r="X2088" i="3" s="1"/>
  <c r="K2084" i="3"/>
  <c r="L2082" i="3"/>
  <c r="L2080" i="3"/>
  <c r="K2076" i="3"/>
  <c r="K2074" i="3"/>
  <c r="AA2074" i="3" s="1"/>
  <c r="L2093" i="3"/>
  <c r="L2092" i="3"/>
  <c r="K2077" i="3"/>
  <c r="BF2077" i="3" s="1"/>
  <c r="L2074" i="3"/>
  <c r="K2073" i="3"/>
  <c r="AE2077" i="3"/>
  <c r="L2085" i="3"/>
  <c r="K2085" i="3"/>
  <c r="L2083" i="3"/>
  <c r="K2083" i="3"/>
  <c r="K2081" i="3"/>
  <c r="K2079" i="3"/>
  <c r="L2078" i="3"/>
  <c r="K2075" i="3"/>
  <c r="AR2072" i="3"/>
  <c r="X2072" i="3"/>
  <c r="L2081" i="3"/>
  <c r="BH2072" i="3"/>
  <c r="AN2072" i="3"/>
  <c r="T2072" i="3"/>
  <c r="K2094" i="3"/>
  <c r="K2092" i="3"/>
  <c r="L2091" i="3"/>
  <c r="L2090" i="3"/>
  <c r="Y2090" i="3" s="1"/>
  <c r="L2087" i="3"/>
  <c r="K2087" i="3"/>
  <c r="L2076" i="3"/>
  <c r="BD2072" i="3"/>
  <c r="AJ2072" i="3"/>
  <c r="P2072" i="3"/>
  <c r="K2071" i="3"/>
  <c r="Q2070" i="3"/>
  <c r="AG2070" i="3"/>
  <c r="AW2070" i="3"/>
  <c r="N2070" i="3"/>
  <c r="AD2070" i="3"/>
  <c r="AT2070" i="3"/>
  <c r="O2070" i="3"/>
  <c r="AE2070" i="3"/>
  <c r="AU2070" i="3"/>
  <c r="P2070" i="3"/>
  <c r="AJ2070" i="3"/>
  <c r="BD2070" i="3"/>
  <c r="AQ2088" i="3"/>
  <c r="K2091" i="3"/>
  <c r="L2089" i="3"/>
  <c r="P2077" i="3"/>
  <c r="K2080" i="3"/>
  <c r="K2078" i="3"/>
  <c r="L2075" i="3"/>
  <c r="AC2074" i="3"/>
  <c r="L2073" i="3"/>
  <c r="AV2072" i="3"/>
  <c r="AF2072" i="3"/>
  <c r="L2071" i="3"/>
  <c r="M2072" i="3"/>
  <c r="Q2072" i="3"/>
  <c r="U2072" i="3"/>
  <c r="Y2072" i="3"/>
  <c r="AC2072" i="3"/>
  <c r="AG2072" i="3"/>
  <c r="AK2072" i="3"/>
  <c r="AO2072" i="3"/>
  <c r="AS2072" i="3"/>
  <c r="AW2072" i="3"/>
  <c r="BA2072" i="3"/>
  <c r="BE2072" i="3"/>
  <c r="BI2072" i="3"/>
  <c r="V2072" i="3"/>
  <c r="Z2072" i="3"/>
  <c r="AD2072" i="3"/>
  <c r="AH2072" i="3"/>
  <c r="AL2072" i="3"/>
  <c r="AP2072" i="3"/>
  <c r="AT2072" i="3"/>
  <c r="AX2072" i="3"/>
  <c r="BB2072" i="3"/>
  <c r="BF2072" i="3"/>
  <c r="O2072" i="3"/>
  <c r="S2072" i="3"/>
  <c r="W2072" i="3"/>
  <c r="AA2072" i="3"/>
  <c r="AE2072" i="3"/>
  <c r="AI2072" i="3"/>
  <c r="AM2072" i="3"/>
  <c r="AQ2072" i="3"/>
  <c r="AU2072" i="3"/>
  <c r="AY2072" i="3"/>
  <c r="BC2072" i="3"/>
  <c r="BG2072" i="3"/>
  <c r="R2072" i="3"/>
  <c r="E1968" i="3"/>
  <c r="F1968" i="3"/>
  <c r="G1968" i="3"/>
  <c r="H1968" i="3"/>
  <c r="I1968" i="3"/>
  <c r="J1968" i="3"/>
  <c r="E1969" i="3"/>
  <c r="F1969" i="3"/>
  <c r="G1969" i="3"/>
  <c r="H1969" i="3"/>
  <c r="I1969" i="3"/>
  <c r="J1969" i="3"/>
  <c r="E1970" i="3"/>
  <c r="F1970" i="3"/>
  <c r="G1970" i="3"/>
  <c r="H1970" i="3"/>
  <c r="I1970" i="3"/>
  <c r="J1970" i="3"/>
  <c r="E1971" i="3"/>
  <c r="F1971" i="3"/>
  <c r="G1971" i="3"/>
  <c r="H1971" i="3"/>
  <c r="I1971" i="3"/>
  <c r="J1971" i="3"/>
  <c r="E1972" i="3"/>
  <c r="F1972" i="3"/>
  <c r="G1972" i="3"/>
  <c r="H1972" i="3"/>
  <c r="I1972" i="3"/>
  <c r="J1972" i="3"/>
  <c r="E1973" i="3"/>
  <c r="F1973" i="3"/>
  <c r="G1973" i="3"/>
  <c r="H1973" i="3"/>
  <c r="I1973" i="3"/>
  <c r="J1973" i="3"/>
  <c r="E1974" i="3"/>
  <c r="F1974" i="3"/>
  <c r="G1974" i="3"/>
  <c r="H1974" i="3"/>
  <c r="I1974" i="3"/>
  <c r="J1974" i="3"/>
  <c r="E1975" i="3"/>
  <c r="F1975" i="3"/>
  <c r="G1975" i="3"/>
  <c r="H1975" i="3"/>
  <c r="I1975" i="3"/>
  <c r="J1975" i="3"/>
  <c r="E1976" i="3"/>
  <c r="F1976" i="3"/>
  <c r="G1976" i="3"/>
  <c r="H1976" i="3"/>
  <c r="I1976" i="3"/>
  <c r="J1976" i="3"/>
  <c r="E1977" i="3"/>
  <c r="F1977" i="3"/>
  <c r="G1977" i="3"/>
  <c r="H1977" i="3"/>
  <c r="I1977" i="3"/>
  <c r="J1977" i="3"/>
  <c r="E1978" i="3"/>
  <c r="F1978" i="3"/>
  <c r="G1978" i="3"/>
  <c r="H1978" i="3"/>
  <c r="I1978" i="3"/>
  <c r="J1978" i="3"/>
  <c r="E1979" i="3"/>
  <c r="F1979" i="3"/>
  <c r="G1979" i="3"/>
  <c r="H1979" i="3"/>
  <c r="I1979" i="3"/>
  <c r="J1979" i="3"/>
  <c r="E1980" i="3"/>
  <c r="F1980" i="3"/>
  <c r="G1980" i="3"/>
  <c r="H1980" i="3"/>
  <c r="I1980" i="3"/>
  <c r="J1980" i="3"/>
  <c r="E1981" i="3"/>
  <c r="F1981" i="3"/>
  <c r="G1981" i="3"/>
  <c r="H1981" i="3"/>
  <c r="I1981" i="3"/>
  <c r="J1981" i="3"/>
  <c r="E1982" i="3"/>
  <c r="F1982" i="3"/>
  <c r="G1982" i="3"/>
  <c r="H1982" i="3"/>
  <c r="I1982" i="3"/>
  <c r="J1982" i="3"/>
  <c r="E1983" i="3"/>
  <c r="F1983" i="3"/>
  <c r="G1983" i="3"/>
  <c r="H1983" i="3"/>
  <c r="I1983" i="3"/>
  <c r="J1983" i="3"/>
  <c r="E1984" i="3"/>
  <c r="F1984" i="3"/>
  <c r="G1984" i="3"/>
  <c r="H1984" i="3"/>
  <c r="I1984" i="3"/>
  <c r="J1984" i="3"/>
  <c r="E1985" i="3"/>
  <c r="F1985" i="3"/>
  <c r="G1985" i="3"/>
  <c r="H1985" i="3"/>
  <c r="I1985" i="3"/>
  <c r="J1985" i="3"/>
  <c r="E1986" i="3"/>
  <c r="F1986" i="3"/>
  <c r="G1986" i="3"/>
  <c r="H1986" i="3"/>
  <c r="I1986" i="3"/>
  <c r="J1986" i="3"/>
  <c r="E1987" i="3"/>
  <c r="F1987" i="3"/>
  <c r="G1987" i="3"/>
  <c r="H1987" i="3"/>
  <c r="I1987" i="3"/>
  <c r="J1987" i="3"/>
  <c r="E1988" i="3"/>
  <c r="F1988" i="3"/>
  <c r="G1988" i="3"/>
  <c r="H1988" i="3"/>
  <c r="I1988" i="3"/>
  <c r="J1988" i="3"/>
  <c r="E1989" i="3"/>
  <c r="F1989" i="3"/>
  <c r="G1989" i="3"/>
  <c r="H1989" i="3"/>
  <c r="I1989" i="3"/>
  <c r="J1989" i="3"/>
  <c r="E1990" i="3"/>
  <c r="F1990" i="3"/>
  <c r="G1990" i="3"/>
  <c r="H1990" i="3"/>
  <c r="I1990" i="3"/>
  <c r="J1990" i="3"/>
  <c r="E1991" i="3"/>
  <c r="F1991" i="3"/>
  <c r="G1991" i="3"/>
  <c r="H1991" i="3"/>
  <c r="I1991" i="3"/>
  <c r="J1991" i="3"/>
  <c r="E1992" i="3"/>
  <c r="F1992" i="3"/>
  <c r="G1992" i="3"/>
  <c r="H1992" i="3"/>
  <c r="I1992" i="3"/>
  <c r="J1992" i="3"/>
  <c r="E1993" i="3"/>
  <c r="F1993" i="3"/>
  <c r="G1993" i="3"/>
  <c r="H1993" i="3"/>
  <c r="I1993" i="3"/>
  <c r="J1993" i="3"/>
  <c r="E1994" i="3"/>
  <c r="F1994" i="3"/>
  <c r="G1994" i="3"/>
  <c r="H1994" i="3"/>
  <c r="I1994" i="3"/>
  <c r="J1994" i="3"/>
  <c r="E1995" i="3"/>
  <c r="F1995" i="3"/>
  <c r="G1995" i="3"/>
  <c r="H1995" i="3"/>
  <c r="I1995" i="3"/>
  <c r="J1995" i="3"/>
  <c r="E1996" i="3"/>
  <c r="F1996" i="3"/>
  <c r="G1996" i="3"/>
  <c r="H1996" i="3"/>
  <c r="I1996" i="3"/>
  <c r="J1996" i="3"/>
  <c r="E1997" i="3"/>
  <c r="F1997" i="3"/>
  <c r="G1997" i="3"/>
  <c r="H1997" i="3"/>
  <c r="I1997" i="3"/>
  <c r="J1997" i="3"/>
  <c r="E1998" i="3"/>
  <c r="F1998" i="3"/>
  <c r="G1998" i="3"/>
  <c r="H1998" i="3"/>
  <c r="I1998" i="3"/>
  <c r="J1998" i="3"/>
  <c r="E1999" i="3"/>
  <c r="F1999" i="3"/>
  <c r="G1999" i="3"/>
  <c r="H1999" i="3"/>
  <c r="I1999" i="3"/>
  <c r="J1999" i="3"/>
  <c r="E2000" i="3"/>
  <c r="F2000" i="3"/>
  <c r="G2000" i="3"/>
  <c r="H2000" i="3"/>
  <c r="I2000" i="3"/>
  <c r="J2000" i="3"/>
  <c r="E2001" i="3"/>
  <c r="F2001" i="3"/>
  <c r="G2001" i="3"/>
  <c r="H2001" i="3"/>
  <c r="I2001" i="3"/>
  <c r="J2001" i="3"/>
  <c r="E2002" i="3"/>
  <c r="F2002" i="3"/>
  <c r="G2002" i="3"/>
  <c r="H2002" i="3"/>
  <c r="I2002" i="3"/>
  <c r="J2002" i="3"/>
  <c r="E2003" i="3"/>
  <c r="F2003" i="3"/>
  <c r="G2003" i="3"/>
  <c r="H2003" i="3"/>
  <c r="I2003" i="3"/>
  <c r="J2003" i="3"/>
  <c r="E2004" i="3"/>
  <c r="F2004" i="3"/>
  <c r="G2004" i="3"/>
  <c r="H2004" i="3"/>
  <c r="I2004" i="3"/>
  <c r="J2004" i="3"/>
  <c r="E2005" i="3"/>
  <c r="F2005" i="3"/>
  <c r="G2005" i="3"/>
  <c r="H2005" i="3"/>
  <c r="I2005" i="3"/>
  <c r="J2005" i="3"/>
  <c r="E2006" i="3"/>
  <c r="F2006" i="3"/>
  <c r="G2006" i="3"/>
  <c r="H2006" i="3"/>
  <c r="I2006" i="3"/>
  <c r="J2006" i="3"/>
  <c r="E2007" i="3"/>
  <c r="F2007" i="3"/>
  <c r="G2007" i="3"/>
  <c r="H2007" i="3"/>
  <c r="I2007" i="3"/>
  <c r="J2007" i="3"/>
  <c r="E2008" i="3"/>
  <c r="F2008" i="3"/>
  <c r="G2008" i="3"/>
  <c r="H2008" i="3"/>
  <c r="I2008" i="3"/>
  <c r="J2008" i="3"/>
  <c r="E2009" i="3"/>
  <c r="F2009" i="3"/>
  <c r="G2009" i="3"/>
  <c r="H2009" i="3"/>
  <c r="I2009" i="3"/>
  <c r="J2009" i="3"/>
  <c r="E2010" i="3"/>
  <c r="F2010" i="3"/>
  <c r="G2010" i="3"/>
  <c r="H2010" i="3"/>
  <c r="I2010" i="3"/>
  <c r="J2010" i="3"/>
  <c r="E2011" i="3"/>
  <c r="F2011" i="3"/>
  <c r="G2011" i="3"/>
  <c r="H2011" i="3"/>
  <c r="I2011" i="3"/>
  <c r="J2011" i="3"/>
  <c r="E2012" i="3"/>
  <c r="F2012" i="3"/>
  <c r="G2012" i="3"/>
  <c r="H2012" i="3"/>
  <c r="I2012" i="3"/>
  <c r="J2012" i="3"/>
  <c r="E2013" i="3"/>
  <c r="F2013" i="3"/>
  <c r="G2013" i="3"/>
  <c r="H2013" i="3"/>
  <c r="I2013" i="3"/>
  <c r="J2013" i="3"/>
  <c r="E2014" i="3"/>
  <c r="F2014" i="3"/>
  <c r="G2014" i="3"/>
  <c r="H2014" i="3"/>
  <c r="I2014" i="3"/>
  <c r="J2014" i="3"/>
  <c r="E2015" i="3"/>
  <c r="F2015" i="3"/>
  <c r="G2015" i="3"/>
  <c r="H2015" i="3"/>
  <c r="I2015" i="3"/>
  <c r="J2015" i="3"/>
  <c r="E2016" i="3"/>
  <c r="F2016" i="3"/>
  <c r="G2016" i="3"/>
  <c r="H2016" i="3"/>
  <c r="I2016" i="3"/>
  <c r="J2016" i="3"/>
  <c r="E2017" i="3"/>
  <c r="F2017" i="3"/>
  <c r="G2017" i="3"/>
  <c r="H2017" i="3"/>
  <c r="I2017" i="3"/>
  <c r="J2017" i="3"/>
  <c r="E2018" i="3"/>
  <c r="F2018" i="3"/>
  <c r="G2018" i="3"/>
  <c r="H2018" i="3"/>
  <c r="I2018" i="3"/>
  <c r="J2018" i="3"/>
  <c r="E2019" i="3"/>
  <c r="F2019" i="3"/>
  <c r="G2019" i="3"/>
  <c r="H2019" i="3"/>
  <c r="I2019" i="3"/>
  <c r="J2019" i="3"/>
  <c r="E2020" i="3"/>
  <c r="F2020" i="3"/>
  <c r="G2020" i="3"/>
  <c r="H2020" i="3"/>
  <c r="I2020" i="3"/>
  <c r="J2020" i="3"/>
  <c r="E2021" i="3"/>
  <c r="F2021" i="3"/>
  <c r="G2021" i="3"/>
  <c r="H2021" i="3"/>
  <c r="I2021" i="3"/>
  <c r="J2021" i="3"/>
  <c r="E2022" i="3"/>
  <c r="F2022" i="3"/>
  <c r="G2022" i="3"/>
  <c r="H2022" i="3"/>
  <c r="I2022" i="3"/>
  <c r="J2022" i="3"/>
  <c r="E2023" i="3"/>
  <c r="F2023" i="3"/>
  <c r="G2023" i="3"/>
  <c r="H2023" i="3"/>
  <c r="I2023" i="3"/>
  <c r="J2023" i="3"/>
  <c r="E2024" i="3"/>
  <c r="F2024" i="3"/>
  <c r="G2024" i="3"/>
  <c r="H2024" i="3"/>
  <c r="I2024" i="3"/>
  <c r="J2024" i="3"/>
  <c r="E2025" i="3"/>
  <c r="F2025" i="3"/>
  <c r="G2025" i="3"/>
  <c r="H2025" i="3"/>
  <c r="I2025" i="3"/>
  <c r="J2025" i="3"/>
  <c r="E2026" i="3"/>
  <c r="F2026" i="3"/>
  <c r="G2026" i="3"/>
  <c r="H2026" i="3"/>
  <c r="I2026" i="3"/>
  <c r="J2026" i="3"/>
  <c r="E2027" i="3"/>
  <c r="F2027" i="3"/>
  <c r="G2027" i="3"/>
  <c r="H2027" i="3"/>
  <c r="I2027" i="3"/>
  <c r="J2027" i="3"/>
  <c r="E2028" i="3"/>
  <c r="F2028" i="3"/>
  <c r="G2028" i="3"/>
  <c r="H2028" i="3"/>
  <c r="I2028" i="3"/>
  <c r="J2028" i="3"/>
  <c r="E2029" i="3"/>
  <c r="F2029" i="3"/>
  <c r="G2029" i="3"/>
  <c r="H2029" i="3"/>
  <c r="I2029" i="3"/>
  <c r="J2029" i="3"/>
  <c r="E2030" i="3"/>
  <c r="F2030" i="3"/>
  <c r="G2030" i="3"/>
  <c r="H2030" i="3"/>
  <c r="I2030" i="3"/>
  <c r="J2030" i="3"/>
  <c r="E2031" i="3"/>
  <c r="F2031" i="3"/>
  <c r="G2031" i="3"/>
  <c r="H2031" i="3"/>
  <c r="I2031" i="3"/>
  <c r="J2031" i="3"/>
  <c r="E2032" i="3"/>
  <c r="F2032" i="3"/>
  <c r="G2032" i="3"/>
  <c r="H2032" i="3"/>
  <c r="I2032" i="3"/>
  <c r="J2032" i="3"/>
  <c r="E2033" i="3"/>
  <c r="F2033" i="3"/>
  <c r="G2033" i="3"/>
  <c r="H2033" i="3"/>
  <c r="I2033" i="3"/>
  <c r="J2033" i="3"/>
  <c r="E2034" i="3"/>
  <c r="F2034" i="3"/>
  <c r="G2034" i="3"/>
  <c r="H2034" i="3"/>
  <c r="I2034" i="3"/>
  <c r="J2034" i="3"/>
  <c r="E2035" i="3"/>
  <c r="F2035" i="3"/>
  <c r="G2035" i="3"/>
  <c r="H2035" i="3"/>
  <c r="I2035" i="3"/>
  <c r="J2035" i="3"/>
  <c r="E2036" i="3"/>
  <c r="F2036" i="3"/>
  <c r="G2036" i="3"/>
  <c r="H2036" i="3"/>
  <c r="I2036" i="3"/>
  <c r="J2036" i="3"/>
  <c r="E2037" i="3"/>
  <c r="F2037" i="3"/>
  <c r="G2037" i="3"/>
  <c r="H2037" i="3"/>
  <c r="I2037" i="3"/>
  <c r="J2037" i="3"/>
  <c r="E2038" i="3"/>
  <c r="F2038" i="3"/>
  <c r="G2038" i="3"/>
  <c r="H2038" i="3"/>
  <c r="I2038" i="3"/>
  <c r="J2038" i="3"/>
  <c r="E2039" i="3"/>
  <c r="F2039" i="3"/>
  <c r="G2039" i="3"/>
  <c r="H2039" i="3"/>
  <c r="I2039" i="3"/>
  <c r="J2039" i="3"/>
  <c r="E2040" i="3"/>
  <c r="F2040" i="3"/>
  <c r="G2040" i="3"/>
  <c r="H2040" i="3"/>
  <c r="I2040" i="3"/>
  <c r="J2040" i="3"/>
  <c r="E2041" i="3"/>
  <c r="F2041" i="3"/>
  <c r="G2041" i="3"/>
  <c r="H2041" i="3"/>
  <c r="I2041" i="3"/>
  <c r="J2041" i="3"/>
  <c r="E2042" i="3"/>
  <c r="F2042" i="3"/>
  <c r="G2042" i="3"/>
  <c r="H2042" i="3"/>
  <c r="I2042" i="3"/>
  <c r="J2042" i="3"/>
  <c r="E2043" i="3"/>
  <c r="F2043" i="3"/>
  <c r="G2043" i="3"/>
  <c r="H2043" i="3"/>
  <c r="I2043" i="3"/>
  <c r="J2043" i="3"/>
  <c r="E2044" i="3"/>
  <c r="F2044" i="3"/>
  <c r="G2044" i="3"/>
  <c r="H2044" i="3"/>
  <c r="I2044" i="3"/>
  <c r="J2044" i="3"/>
  <c r="E2045" i="3"/>
  <c r="F2045" i="3"/>
  <c r="G2045" i="3"/>
  <c r="H2045" i="3"/>
  <c r="I2045" i="3"/>
  <c r="J2045" i="3"/>
  <c r="E2046" i="3"/>
  <c r="F2046" i="3"/>
  <c r="G2046" i="3"/>
  <c r="H2046" i="3"/>
  <c r="I2046" i="3"/>
  <c r="J2046" i="3"/>
  <c r="E2047" i="3"/>
  <c r="F2047" i="3"/>
  <c r="G2047" i="3"/>
  <c r="H2047" i="3"/>
  <c r="I2047" i="3"/>
  <c r="J2047" i="3"/>
  <c r="E2048" i="3"/>
  <c r="F2048" i="3"/>
  <c r="G2048" i="3"/>
  <c r="H2048" i="3"/>
  <c r="I2048" i="3"/>
  <c r="J2048" i="3"/>
  <c r="E2049" i="3"/>
  <c r="F2049" i="3"/>
  <c r="G2049" i="3"/>
  <c r="H2049" i="3"/>
  <c r="I2049" i="3"/>
  <c r="J2049" i="3"/>
  <c r="E2050" i="3"/>
  <c r="F2050" i="3"/>
  <c r="G2050" i="3"/>
  <c r="H2050" i="3"/>
  <c r="I2050" i="3"/>
  <c r="J2050" i="3"/>
  <c r="E2051" i="3"/>
  <c r="F2051" i="3"/>
  <c r="G2051" i="3"/>
  <c r="H2051" i="3"/>
  <c r="I2051" i="3"/>
  <c r="J2051" i="3"/>
  <c r="E2052" i="3"/>
  <c r="F2052" i="3"/>
  <c r="G2052" i="3"/>
  <c r="H2052" i="3"/>
  <c r="I2052" i="3"/>
  <c r="J2052" i="3"/>
  <c r="E2053" i="3"/>
  <c r="F2053" i="3"/>
  <c r="G2053" i="3"/>
  <c r="H2053" i="3"/>
  <c r="I2053" i="3"/>
  <c r="J2053" i="3"/>
  <c r="E2054" i="3"/>
  <c r="F2054" i="3"/>
  <c r="G2054" i="3"/>
  <c r="H2054" i="3"/>
  <c r="I2054" i="3"/>
  <c r="J2054" i="3"/>
  <c r="E2055" i="3"/>
  <c r="F2055" i="3"/>
  <c r="G2055" i="3"/>
  <c r="H2055" i="3"/>
  <c r="I2055" i="3"/>
  <c r="J2055" i="3"/>
  <c r="E2056" i="3"/>
  <c r="F2056" i="3"/>
  <c r="G2056" i="3"/>
  <c r="H2056" i="3"/>
  <c r="I2056" i="3"/>
  <c r="J2056" i="3"/>
  <c r="E2057" i="3"/>
  <c r="F2057" i="3"/>
  <c r="G2057" i="3"/>
  <c r="H2057" i="3"/>
  <c r="I2057" i="3"/>
  <c r="J2057" i="3"/>
  <c r="E2058" i="3"/>
  <c r="F2058" i="3"/>
  <c r="G2058" i="3"/>
  <c r="H2058" i="3"/>
  <c r="I2058" i="3"/>
  <c r="J2058" i="3"/>
  <c r="E2059" i="3"/>
  <c r="F2059" i="3"/>
  <c r="G2059" i="3"/>
  <c r="H2059" i="3"/>
  <c r="I2059" i="3"/>
  <c r="J2059" i="3"/>
  <c r="E2060" i="3"/>
  <c r="F2060" i="3"/>
  <c r="G2060" i="3"/>
  <c r="H2060" i="3"/>
  <c r="I2060" i="3"/>
  <c r="J2060" i="3"/>
  <c r="E2061" i="3"/>
  <c r="F2061" i="3"/>
  <c r="G2061" i="3"/>
  <c r="H2061" i="3"/>
  <c r="I2061" i="3"/>
  <c r="J2061" i="3"/>
  <c r="E2062" i="3"/>
  <c r="F2062" i="3"/>
  <c r="G2062" i="3"/>
  <c r="H2062" i="3"/>
  <c r="I2062" i="3"/>
  <c r="J2062" i="3"/>
  <c r="E2063" i="3"/>
  <c r="F2063" i="3"/>
  <c r="G2063" i="3"/>
  <c r="H2063" i="3"/>
  <c r="I2063" i="3"/>
  <c r="J2063" i="3"/>
  <c r="E2064" i="3"/>
  <c r="F2064" i="3"/>
  <c r="G2064" i="3"/>
  <c r="H2064" i="3"/>
  <c r="I2064" i="3"/>
  <c r="J2064" i="3"/>
  <c r="E2065" i="3"/>
  <c r="F2065" i="3"/>
  <c r="G2065" i="3"/>
  <c r="H2065" i="3"/>
  <c r="I2065" i="3"/>
  <c r="J2065" i="3"/>
  <c r="E2066" i="3"/>
  <c r="F2066" i="3"/>
  <c r="G2066" i="3"/>
  <c r="H2066" i="3"/>
  <c r="I2066" i="3"/>
  <c r="J2066" i="3"/>
  <c r="E2067" i="3"/>
  <c r="F2067" i="3"/>
  <c r="G2067" i="3"/>
  <c r="H2067" i="3"/>
  <c r="I2067" i="3"/>
  <c r="J2067" i="3"/>
  <c r="E2068" i="3"/>
  <c r="F2068" i="3"/>
  <c r="G2068" i="3"/>
  <c r="H2068" i="3"/>
  <c r="I2068" i="3"/>
  <c r="J2068" i="3"/>
  <c r="E2069" i="3"/>
  <c r="F2069" i="3"/>
  <c r="G2069" i="3"/>
  <c r="H2069" i="3"/>
  <c r="I2069" i="3"/>
  <c r="J2069" i="3"/>
  <c r="BG2079" i="3" l="1"/>
  <c r="BM2096" i="3"/>
  <c r="BN2142" i="3"/>
  <c r="BJ2102" i="3"/>
  <c r="BM2124" i="3"/>
  <c r="BM2150" i="3"/>
  <c r="BL2181" i="3"/>
  <c r="BJ2181" i="3"/>
  <c r="BN2163" i="3"/>
  <c r="BJ2139" i="3"/>
  <c r="BN2165" i="3"/>
  <c r="BJ2147" i="3"/>
  <c r="BM2187" i="3"/>
  <c r="BM2155" i="3"/>
  <c r="BL2155" i="3"/>
  <c r="BL2168" i="3"/>
  <c r="BJ2103" i="3"/>
  <c r="BK2175" i="3"/>
  <c r="AN2090" i="3"/>
  <c r="BN2159" i="3"/>
  <c r="BL2102" i="3"/>
  <c r="AV2077" i="3"/>
  <c r="AN2088" i="3"/>
  <c r="BG2087" i="3"/>
  <c r="AI2083" i="3"/>
  <c r="AJ2077" i="3"/>
  <c r="T2088" i="3"/>
  <c r="AT2077" i="3"/>
  <c r="AP2085" i="3"/>
  <c r="AJ2093" i="3"/>
  <c r="X2086" i="3"/>
  <c r="BI2074" i="3"/>
  <c r="AF2074" i="3"/>
  <c r="Z2074" i="3"/>
  <c r="BL2182" i="3"/>
  <c r="BN2172" i="3"/>
  <c r="BK2148" i="3"/>
  <c r="BM2111" i="3"/>
  <c r="BN2144" i="3"/>
  <c r="BM2115" i="3"/>
  <c r="BJ2115" i="3"/>
  <c r="BK2146" i="3"/>
  <c r="BG2074" i="3"/>
  <c r="AP2074" i="3"/>
  <c r="M2074" i="3"/>
  <c r="AO2079" i="3"/>
  <c r="AI2085" i="3"/>
  <c r="T2084" i="3"/>
  <c r="AQ2074" i="3"/>
  <c r="AT2076" i="3"/>
  <c r="BE2086" i="3"/>
  <c r="BA2084" i="3"/>
  <c r="V2088" i="3"/>
  <c r="R2085" i="3"/>
  <c r="AA2084" i="3"/>
  <c r="AF2085" i="3"/>
  <c r="BH2084" i="3"/>
  <c r="BL2101" i="3"/>
  <c r="AW2082" i="3"/>
  <c r="AM2079" i="3"/>
  <c r="BM2145" i="3"/>
  <c r="BM2098" i="3"/>
  <c r="BN2175" i="3"/>
  <c r="BK2174" i="3"/>
  <c r="BL2119" i="3"/>
  <c r="BN2185" i="3"/>
  <c r="BJ2185" i="3"/>
  <c r="BM2132" i="3"/>
  <c r="BM2107" i="3"/>
  <c r="BM2181" i="3"/>
  <c r="BM2163" i="3"/>
  <c r="BJ2176" i="3"/>
  <c r="BL2165" i="3"/>
  <c r="BJ2165" i="3"/>
  <c r="BN2186" i="3"/>
  <c r="BL2186" i="3"/>
  <c r="BN2095" i="3"/>
  <c r="BN2183" i="3"/>
  <c r="BK2147" i="3"/>
  <c r="BJ2136" i="3"/>
  <c r="BM2102" i="3"/>
  <c r="BN2187" i="3"/>
  <c r="BM2157" i="3"/>
  <c r="BL2120" i="3"/>
  <c r="BM2142" i="3"/>
  <c r="BJ2142" i="3"/>
  <c r="BJ2157" i="3"/>
  <c r="BN2176" i="3"/>
  <c r="BJ2172" i="3"/>
  <c r="BL2172" i="3"/>
  <c r="BN2161" i="3"/>
  <c r="BM2161" i="3"/>
  <c r="BJ2161" i="3"/>
  <c r="BL2148" i="3"/>
  <c r="BM2175" i="3"/>
  <c r="BM2144" i="3"/>
  <c r="BJ2129" i="3"/>
  <c r="BJ2097" i="3"/>
  <c r="BL2188" i="3"/>
  <c r="BK2140" i="3"/>
  <c r="BN2164" i="3"/>
  <c r="BM2164" i="3"/>
  <c r="BL2156" i="3"/>
  <c r="BK2156" i="3"/>
  <c r="BM2156" i="3"/>
  <c r="BM2129" i="3"/>
  <c r="BJ2113" i="3"/>
  <c r="BK2097" i="3"/>
  <c r="BL2144" i="3"/>
  <c r="BL2164" i="3"/>
  <c r="BJ2120" i="3"/>
  <c r="BJ2168" i="3"/>
  <c r="BL2139" i="3"/>
  <c r="BL2126" i="3"/>
  <c r="BJ2146" i="3"/>
  <c r="BM2126" i="3"/>
  <c r="BM2128" i="3"/>
  <c r="BL2128" i="3"/>
  <c r="BN2126" i="3"/>
  <c r="BL2146" i="3"/>
  <c r="BK2184" i="3"/>
  <c r="BL2162" i="3"/>
  <c r="BM2180" i="3"/>
  <c r="BM2174" i="3"/>
  <c r="BJ2174" i="3"/>
  <c r="V2077" i="3"/>
  <c r="P2079" i="3"/>
  <c r="AX2079" i="3"/>
  <c r="BA2088" i="3"/>
  <c r="AG2077" i="3"/>
  <c r="T2079" i="3"/>
  <c r="AP2082" i="3"/>
  <c r="AU2088" i="3"/>
  <c r="AG2088" i="3"/>
  <c r="AS2074" i="3"/>
  <c r="AO2093" i="3"/>
  <c r="BN2169" i="3"/>
  <c r="BN2141" i="3"/>
  <c r="X2079" i="3"/>
  <c r="BK2178" i="3"/>
  <c r="BL2137" i="3"/>
  <c r="BJ2137" i="3"/>
  <c r="BN2137" i="3"/>
  <c r="BN2127" i="3"/>
  <c r="BL2167" i="3"/>
  <c r="BJ2189" i="3"/>
  <c r="BL2161" i="3"/>
  <c r="BF2074" i="3"/>
  <c r="O2077" i="3"/>
  <c r="S2077" i="3"/>
  <c r="BA2077" i="3"/>
  <c r="AV2079" i="3"/>
  <c r="AZ2079" i="3"/>
  <c r="BD2079" i="3"/>
  <c r="N2079" i="3"/>
  <c r="AG2079" i="3"/>
  <c r="AR2079" i="3"/>
  <c r="P2082" i="3"/>
  <c r="AT2084" i="3"/>
  <c r="AT2088" i="3"/>
  <c r="BH2088" i="3"/>
  <c r="BH2070" i="3"/>
  <c r="AN2070" i="3"/>
  <c r="T2070" i="3"/>
  <c r="BG2070" i="3"/>
  <c r="AQ2070" i="3"/>
  <c r="AA2070" i="3"/>
  <c r="BF2070" i="3"/>
  <c r="AP2070" i="3"/>
  <c r="Z2070" i="3"/>
  <c r="BI2070" i="3"/>
  <c r="AS2070" i="3"/>
  <c r="AC2070" i="3"/>
  <c r="M2070" i="3"/>
  <c r="BJ2187" i="3"/>
  <c r="BL2163" i="3"/>
  <c r="BJ2141" i="3"/>
  <c r="BM2188" i="3"/>
  <c r="BK2186" i="3"/>
  <c r="BN2181" i="3"/>
  <c r="BJ2156" i="3"/>
  <c r="BK2102" i="3"/>
  <c r="BK2176" i="3"/>
  <c r="BK2183" i="3"/>
  <c r="BN2120" i="3"/>
  <c r="BN2115" i="3"/>
  <c r="BL2112" i="3"/>
  <c r="BK2142" i="3"/>
  <c r="BL2183" i="3"/>
  <c r="BL2175" i="3"/>
  <c r="BJ2111" i="3"/>
  <c r="BJ2100" i="3"/>
  <c r="AL2079" i="3"/>
  <c r="AP2079" i="3"/>
  <c r="AT2079" i="3"/>
  <c r="BE2079" i="3"/>
  <c r="Y2079" i="3"/>
  <c r="BH2079" i="3"/>
  <c r="BC2079" i="3"/>
  <c r="AR2070" i="3"/>
  <c r="X2070" i="3"/>
  <c r="AV2070" i="3"/>
  <c r="BC2070" i="3"/>
  <c r="AM2070" i="3"/>
  <c r="W2070" i="3"/>
  <c r="BB2070" i="3"/>
  <c r="AL2070" i="3"/>
  <c r="V2070" i="3"/>
  <c r="BE2070" i="3"/>
  <c r="AO2070" i="3"/>
  <c r="Y2070" i="3"/>
  <c r="O2086" i="3"/>
  <c r="BK2095" i="3"/>
  <c r="BJ2155" i="3"/>
  <c r="BL2111" i="3"/>
  <c r="BM2101" i="3"/>
  <c r="BK2157" i="3"/>
  <c r="BM2136" i="3"/>
  <c r="BJ2144" i="3"/>
  <c r="BK2110" i="3"/>
  <c r="BN2102" i="3"/>
  <c r="BK2165" i="3"/>
  <c r="BK2164" i="3"/>
  <c r="BM2159" i="3"/>
  <c r="BM2182" i="3"/>
  <c r="BJ2109" i="3"/>
  <c r="BK2149" i="3"/>
  <c r="BK2119" i="3"/>
  <c r="BJ2104" i="3"/>
  <c r="BK2161" i="3"/>
  <c r="AA2079" i="3"/>
  <c r="AE2079" i="3"/>
  <c r="AI2079" i="3"/>
  <c r="AW2079" i="3"/>
  <c r="Q2079" i="3"/>
  <c r="R2079" i="3"/>
  <c r="AB2070" i="3"/>
  <c r="AZ2070" i="3"/>
  <c r="AF2070" i="3"/>
  <c r="AY2070" i="3"/>
  <c r="AI2070" i="3"/>
  <c r="S2070" i="3"/>
  <c r="AX2070" i="3"/>
  <c r="AH2070" i="3"/>
  <c r="R2070" i="3"/>
  <c r="BA2070" i="3"/>
  <c r="AK2070" i="3"/>
  <c r="BM2172" i="3"/>
  <c r="BJ2124" i="3"/>
  <c r="BN2157" i="3"/>
  <c r="BJ2150" i="3"/>
  <c r="BJ2175" i="3"/>
  <c r="BK2132" i="3"/>
  <c r="BL2129" i="3"/>
  <c r="BK2171" i="3"/>
  <c r="BL2171" i="3"/>
  <c r="BL2130" i="3"/>
  <c r="BM2130" i="3"/>
  <c r="BJ2107" i="3"/>
  <c r="AZ2081" i="3"/>
  <c r="Y2074" i="3"/>
  <c r="AM2074" i="3"/>
  <c r="BB2074" i="3"/>
  <c r="V2074" i="3"/>
  <c r="AO2074" i="3"/>
  <c r="AJ2074" i="3"/>
  <c r="AQ2079" i="3"/>
  <c r="V2079" i="3"/>
  <c r="AU2079" i="3"/>
  <c r="Z2079" i="3"/>
  <c r="AY2079" i="3"/>
  <c r="AD2079" i="3"/>
  <c r="BI2079" i="3"/>
  <c r="AS2079" i="3"/>
  <c r="AC2079" i="3"/>
  <c r="M2079" i="3"/>
  <c r="W2079" i="3"/>
  <c r="AZ2085" i="3"/>
  <c r="O2085" i="3"/>
  <c r="V2084" i="3"/>
  <c r="AN2084" i="3"/>
  <c r="Q2086" i="3"/>
  <c r="AR2087" i="3"/>
  <c r="BI2092" i="3"/>
  <c r="P2074" i="3"/>
  <c r="BC2074" i="3"/>
  <c r="W2074" i="3"/>
  <c r="AL2074" i="3"/>
  <c r="BE2074" i="3"/>
  <c r="BB2079" i="3"/>
  <c r="AF2079" i="3"/>
  <c r="BF2079" i="3"/>
  <c r="AJ2079" i="3"/>
  <c r="O2079" i="3"/>
  <c r="AN2079" i="3"/>
  <c r="S2079" i="3"/>
  <c r="BA2079" i="3"/>
  <c r="AK2079" i="3"/>
  <c r="U2079" i="3"/>
  <c r="AB2079" i="3"/>
  <c r="BG2085" i="3"/>
  <c r="AG2084" i="3"/>
  <c r="AX2086" i="3"/>
  <c r="AQ2089" i="3"/>
  <c r="AD2081" i="3"/>
  <c r="W2077" i="3"/>
  <c r="BM2105" i="3"/>
  <c r="BL2133" i="3"/>
  <c r="BL2127" i="3"/>
  <c r="BK2127" i="3"/>
  <c r="BL2107" i="3"/>
  <c r="T2074" i="3"/>
  <c r="BI2085" i="3"/>
  <c r="X2074" i="3"/>
  <c r="AH2079" i="3"/>
  <c r="BN2178" i="3"/>
  <c r="BK2173" i="3"/>
  <c r="BJ2178" i="3"/>
  <c r="BM2173" i="3"/>
  <c r="BJ2173" i="3"/>
  <c r="BN2173" i="3"/>
  <c r="BL2169" i="3"/>
  <c r="BM2167" i="3"/>
  <c r="BM2141" i="3"/>
  <c r="BM2127" i="3"/>
  <c r="BL2141" i="3"/>
  <c r="BM2169" i="3"/>
  <c r="BM2185" i="3"/>
  <c r="BK2185" i="3"/>
  <c r="BL2185" i="3"/>
  <c r="AU2090" i="3"/>
  <c r="X2094" i="3"/>
  <c r="BD2074" i="3"/>
  <c r="AP2093" i="3"/>
  <c r="AU2082" i="3"/>
  <c r="O2084" i="3"/>
  <c r="BM2133" i="3"/>
  <c r="BN2133" i="3"/>
  <c r="BM2137" i="3"/>
  <c r="BJ2127" i="3"/>
  <c r="BM2106" i="3"/>
  <c r="BL2106" i="3"/>
  <c r="BM2110" i="3"/>
  <c r="BL2110" i="3"/>
  <c r="BM2095" i="3"/>
  <c r="BN2189" i="3"/>
  <c r="AC2092" i="3"/>
  <c r="BJ2183" i="3"/>
  <c r="BM2131" i="3"/>
  <c r="BM2171" i="3"/>
  <c r="BN2131" i="3"/>
  <c r="BL2178" i="3"/>
  <c r="BL2176" i="3"/>
  <c r="BN2149" i="3"/>
  <c r="BJ2130" i="3"/>
  <c r="BM2097" i="3"/>
  <c r="BN2167" i="3"/>
  <c r="BJ2167" i="3"/>
  <c r="BL2095" i="3"/>
  <c r="BM2189" i="3"/>
  <c r="BL2189" i="3"/>
  <c r="X2076" i="3"/>
  <c r="BG2086" i="3"/>
  <c r="BL2131" i="3"/>
  <c r="BM2179" i="3"/>
  <c r="BM2183" i="3"/>
  <c r="BL2177" i="3"/>
  <c r="BJ2131" i="3"/>
  <c r="BK2167" i="3"/>
  <c r="K2041" i="3"/>
  <c r="K2011" i="3"/>
  <c r="R2076" i="3"/>
  <c r="X2077" i="3"/>
  <c r="BD2077" i="3"/>
  <c r="BD2076" i="3"/>
  <c r="Z2076" i="3"/>
  <c r="AL2077" i="3"/>
  <c r="R2077" i="3"/>
  <c r="AW2077" i="3"/>
  <c r="Y2077" i="3"/>
  <c r="BC2081" i="3"/>
  <c r="AV2085" i="3"/>
  <c r="AB2085" i="3"/>
  <c r="AY2085" i="3"/>
  <c r="AE2085" i="3"/>
  <c r="BF2085" i="3"/>
  <c r="AH2085" i="3"/>
  <c r="N2085" i="3"/>
  <c r="AO2085" i="3"/>
  <c r="AA2087" i="3"/>
  <c r="AC2085" i="3"/>
  <c r="AT2086" i="3"/>
  <c r="BA2086" i="3"/>
  <c r="BH2086" i="3"/>
  <c r="T2086" i="3"/>
  <c r="W2088" i="3"/>
  <c r="AE2088" i="3"/>
  <c r="AA2088" i="3"/>
  <c r="AL2088" i="3"/>
  <c r="R2088" i="3"/>
  <c r="AW2088" i="3"/>
  <c r="Y2088" i="3"/>
  <c r="BD2088" i="3"/>
  <c r="AJ2088" i="3"/>
  <c r="AH2092" i="3"/>
  <c r="AE2092" i="3"/>
  <c r="AG2081" i="3"/>
  <c r="BE2075" i="3"/>
  <c r="AX2083" i="3"/>
  <c r="BC2077" i="3"/>
  <c r="AY2077" i="3"/>
  <c r="AI2084" i="3"/>
  <c r="AE2086" i="3"/>
  <c r="BJ2133" i="3"/>
  <c r="BJ2095" i="3"/>
  <c r="BJ2182" i="3"/>
  <c r="BM2149" i="3"/>
  <c r="BJ2106" i="3"/>
  <c r="BK2141" i="3"/>
  <c r="BM2119" i="3"/>
  <c r="BM2109" i="3"/>
  <c r="BJ2110" i="3"/>
  <c r="BM2178" i="3"/>
  <c r="BJ2169" i="3"/>
  <c r="BK2169" i="3"/>
  <c r="AI2076" i="3"/>
  <c r="S2076" i="3"/>
  <c r="AF2077" i="3"/>
  <c r="AN2076" i="3"/>
  <c r="BB2077" i="3"/>
  <c r="AH2077" i="3"/>
  <c r="N2077" i="3"/>
  <c r="AO2077" i="3"/>
  <c r="U2077" i="3"/>
  <c r="AX2081" i="3"/>
  <c r="AR2085" i="3"/>
  <c r="T2085" i="3"/>
  <c r="AU2085" i="3"/>
  <c r="AA2085" i="3"/>
  <c r="AX2085" i="3"/>
  <c r="AD2085" i="3"/>
  <c r="BE2085" i="3"/>
  <c r="AS2085" i="3"/>
  <c r="AD2086" i="3"/>
  <c r="AK2086" i="3"/>
  <c r="AR2086" i="3"/>
  <c r="AY2088" i="3"/>
  <c r="O2088" i="3"/>
  <c r="BB2088" i="3"/>
  <c r="AH2088" i="3"/>
  <c r="N2088" i="3"/>
  <c r="AO2088" i="3"/>
  <c r="U2088" i="3"/>
  <c r="AZ2088" i="3"/>
  <c r="AB2088" i="3"/>
  <c r="S2092" i="3"/>
  <c r="AJ2092" i="3"/>
  <c r="AZ2077" i="3"/>
  <c r="AM2077" i="3"/>
  <c r="R2090" i="3"/>
  <c r="BM2176" i="3"/>
  <c r="BL2097" i="3"/>
  <c r="BJ2171" i="3"/>
  <c r="BL2173" i="3"/>
  <c r="AY2076" i="3"/>
  <c r="BA2076" i="3"/>
  <c r="AN2077" i="3"/>
  <c r="AX2077" i="3"/>
  <c r="AD2077" i="3"/>
  <c r="BE2077" i="3"/>
  <c r="AK2077" i="3"/>
  <c r="Q2077" i="3"/>
  <c r="BH2085" i="3"/>
  <c r="AJ2085" i="3"/>
  <c r="P2085" i="3"/>
  <c r="AQ2085" i="3"/>
  <c r="S2085" i="3"/>
  <c r="AT2085" i="3"/>
  <c r="Z2085" i="3"/>
  <c r="V2086" i="3"/>
  <c r="AG2086" i="3"/>
  <c r="AN2086" i="3"/>
  <c r="AI2088" i="3"/>
  <c r="BG2088" i="3"/>
  <c r="AX2088" i="3"/>
  <c r="AD2088" i="3"/>
  <c r="BE2088" i="3"/>
  <c r="AK2088" i="3"/>
  <c r="Q2088" i="3"/>
  <c r="AR2088" i="3"/>
  <c r="AX2071" i="3"/>
  <c r="AO2076" i="3"/>
  <c r="AQ2077" i="3"/>
  <c r="BJ2135" i="3"/>
  <c r="BM2135" i="3"/>
  <c r="BJ2134" i="3"/>
  <c r="BK2135" i="3"/>
  <c r="BN2135" i="3"/>
  <c r="BL2135" i="3"/>
  <c r="BL2134" i="3"/>
  <c r="BK2125" i="3"/>
  <c r="BN2125" i="3"/>
  <c r="BL2125" i="3"/>
  <c r="BN2153" i="3"/>
  <c r="BK2153" i="3"/>
  <c r="BJ2116" i="3"/>
  <c r="BL2116" i="3"/>
  <c r="BM2118" i="3"/>
  <c r="BN2134" i="3"/>
  <c r="BK2134" i="3"/>
  <c r="BK2116" i="3"/>
  <c r="BN2116" i="3"/>
  <c r="BL2118" i="3"/>
  <c r="BJ2151" i="3"/>
  <c r="BM2151" i="3"/>
  <c r="BJ2143" i="3"/>
  <c r="BM2143" i="3"/>
  <c r="BM2125" i="3"/>
  <c r="BM2116" i="3"/>
  <c r="BM2153" i="3"/>
  <c r="BM2134" i="3"/>
  <c r="BJ2125" i="3"/>
  <c r="BJ2153" i="3"/>
  <c r="BJ2118" i="3"/>
  <c r="BN2118" i="3"/>
  <c r="BK2118" i="3"/>
  <c r="BK2151" i="3"/>
  <c r="BN2151" i="3"/>
  <c r="BL2151" i="3"/>
  <c r="BL2153" i="3"/>
  <c r="BK2143" i="3"/>
  <c r="BN2143" i="3"/>
  <c r="BL2143" i="3"/>
  <c r="AA2071" i="3"/>
  <c r="W2076" i="3"/>
  <c r="AM2076" i="3"/>
  <c r="BC2076" i="3"/>
  <c r="O2076" i="3"/>
  <c r="AZ2076" i="3"/>
  <c r="AJ2076" i="3"/>
  <c r="N2076" i="3"/>
  <c r="AP2076" i="3"/>
  <c r="V2076" i="3"/>
  <c r="AV2081" i="3"/>
  <c r="AO2081" i="3"/>
  <c r="AC2081" i="3"/>
  <c r="Z2081" i="3"/>
  <c r="AD2082" i="3"/>
  <c r="AC2082" i="3"/>
  <c r="BE2083" i="3"/>
  <c r="AC2083" i="3"/>
  <c r="AL2084" i="3"/>
  <c r="R2084" i="3"/>
  <c r="AW2084" i="3"/>
  <c r="Y2084" i="3"/>
  <c r="BD2084" i="3"/>
  <c r="AJ2084" i="3"/>
  <c r="AZ2083" i="3"/>
  <c r="AL2090" i="3"/>
  <c r="BC2093" i="3"/>
  <c r="BF2093" i="3"/>
  <c r="BI2081" i="3"/>
  <c r="AM2090" i="3"/>
  <c r="BE2076" i="3"/>
  <c r="W2084" i="3"/>
  <c r="AR2074" i="3"/>
  <c r="AY2084" i="3"/>
  <c r="BC2084" i="3"/>
  <c r="P2084" i="3"/>
  <c r="AF2084" i="3"/>
  <c r="AV2084" i="3"/>
  <c r="M2084" i="3"/>
  <c r="AC2084" i="3"/>
  <c r="AS2084" i="3"/>
  <c r="BI2084" i="3"/>
  <c r="Z2084" i="3"/>
  <c r="AP2084" i="3"/>
  <c r="BF2084" i="3"/>
  <c r="V2093" i="3"/>
  <c r="AK2093" i="3"/>
  <c r="AY2093" i="3"/>
  <c r="AA2086" i="3"/>
  <c r="AY2086" i="3"/>
  <c r="W2086" i="3"/>
  <c r="P2086" i="3"/>
  <c r="AF2086" i="3"/>
  <c r="AV2086" i="3"/>
  <c r="M2086" i="3"/>
  <c r="AC2086" i="3"/>
  <c r="AS2086" i="3"/>
  <c r="BI2086" i="3"/>
  <c r="Z2086" i="3"/>
  <c r="AP2086" i="3"/>
  <c r="BF2086" i="3"/>
  <c r="AI2086" i="3"/>
  <c r="W2083" i="3"/>
  <c r="AN2083" i="3"/>
  <c r="AM2082" i="3"/>
  <c r="AJ2082" i="3"/>
  <c r="AS2082" i="3"/>
  <c r="Z2082" i="3"/>
  <c r="BF2082" i="3"/>
  <c r="AV2074" i="3"/>
  <c r="AA2076" i="3"/>
  <c r="AQ2076" i="3"/>
  <c r="BG2076" i="3"/>
  <c r="AY2074" i="3"/>
  <c r="AI2074" i="3"/>
  <c r="S2074" i="3"/>
  <c r="AX2074" i="3"/>
  <c r="AH2074" i="3"/>
  <c r="R2074" i="3"/>
  <c r="BA2074" i="3"/>
  <c r="AK2074" i="3"/>
  <c r="U2074" i="3"/>
  <c r="AZ2074" i="3"/>
  <c r="U2076" i="3"/>
  <c r="AV2076" i="3"/>
  <c r="AF2076" i="3"/>
  <c r="BF2076" i="3"/>
  <c r="AL2076" i="3"/>
  <c r="AF2081" i="3"/>
  <c r="T2081" i="3"/>
  <c r="X2081" i="3"/>
  <c r="N2081" i="3"/>
  <c r="N2082" i="3"/>
  <c r="Q2082" i="3"/>
  <c r="BB2084" i="3"/>
  <c r="AH2084" i="3"/>
  <c r="N2084" i="3"/>
  <c r="AO2084" i="3"/>
  <c r="U2084" i="3"/>
  <c r="AZ2084" i="3"/>
  <c r="AB2084" i="3"/>
  <c r="T2083" i="3"/>
  <c r="AL2083" i="3"/>
  <c r="AQ2084" i="3"/>
  <c r="AL2086" i="3"/>
  <c r="R2086" i="3"/>
  <c r="AW2086" i="3"/>
  <c r="Y2086" i="3"/>
  <c r="BD2086" i="3"/>
  <c r="AJ2086" i="3"/>
  <c r="BH2089" i="3"/>
  <c r="AB2081" i="3"/>
  <c r="W2093" i="3"/>
  <c r="BB2093" i="3"/>
  <c r="AR2081" i="3"/>
  <c r="BH2074" i="3"/>
  <c r="AM2084" i="3"/>
  <c r="AU2084" i="3"/>
  <c r="BC2086" i="3"/>
  <c r="AQ2086" i="3"/>
  <c r="AA2077" i="3"/>
  <c r="AB2077" i="3"/>
  <c r="T2077" i="3"/>
  <c r="BH2077" i="3"/>
  <c r="AR2077" i="3"/>
  <c r="M2077" i="3"/>
  <c r="AC2077" i="3"/>
  <c r="AS2077" i="3"/>
  <c r="BI2077" i="3"/>
  <c r="Z2077" i="3"/>
  <c r="AP2077" i="3"/>
  <c r="Q2076" i="3"/>
  <c r="AH2076" i="3"/>
  <c r="AX2076" i="3"/>
  <c r="T2076" i="3"/>
  <c r="P2088" i="3"/>
  <c r="AF2088" i="3"/>
  <c r="AV2088" i="3"/>
  <c r="M2088" i="3"/>
  <c r="AC2088" i="3"/>
  <c r="AS2088" i="3"/>
  <c r="BI2088" i="3"/>
  <c r="Z2088" i="3"/>
  <c r="AP2088" i="3"/>
  <c r="BF2088" i="3"/>
  <c r="AM2088" i="3"/>
  <c r="S2088" i="3"/>
  <c r="BC2088" i="3"/>
  <c r="O2090" i="3"/>
  <c r="S2090" i="3"/>
  <c r="AK2090" i="3"/>
  <c r="AX2090" i="3"/>
  <c r="K1994" i="3"/>
  <c r="M2076" i="3"/>
  <c r="AE2076" i="3"/>
  <c r="AU2076" i="3"/>
  <c r="O2073" i="3"/>
  <c r="AU2074" i="3"/>
  <c r="AE2074" i="3"/>
  <c r="O2074" i="3"/>
  <c r="AT2074" i="3"/>
  <c r="AD2074" i="3"/>
  <c r="N2074" i="3"/>
  <c r="AW2074" i="3"/>
  <c r="AG2074" i="3"/>
  <c r="Q2074" i="3"/>
  <c r="AP2075" i="3"/>
  <c r="AK2076" i="3"/>
  <c r="BH2076" i="3"/>
  <c r="AR2076" i="3"/>
  <c r="AB2076" i="3"/>
  <c r="BB2076" i="3"/>
  <c r="AD2076" i="3"/>
  <c r="BG2081" i="3"/>
  <c r="O2081" i="3"/>
  <c r="AT2081" i="3"/>
  <c r="AT2082" i="3"/>
  <c r="BI2082" i="3"/>
  <c r="AV2082" i="3"/>
  <c r="AX2084" i="3"/>
  <c r="AD2084" i="3"/>
  <c r="BE2084" i="3"/>
  <c r="AK2084" i="3"/>
  <c r="Q2084" i="3"/>
  <c r="AR2084" i="3"/>
  <c r="X2084" i="3"/>
  <c r="S2086" i="3"/>
  <c r="P2090" i="3"/>
  <c r="BC2083" i="3"/>
  <c r="R2083" i="3"/>
  <c r="BG2084" i="3"/>
  <c r="BB2086" i="3"/>
  <c r="AH2086" i="3"/>
  <c r="N2086" i="3"/>
  <c r="AO2086" i="3"/>
  <c r="U2086" i="3"/>
  <c r="AZ2086" i="3"/>
  <c r="AB2086" i="3"/>
  <c r="BE2090" i="3"/>
  <c r="AN2093" i="3"/>
  <c r="S2093" i="3"/>
  <c r="Z2093" i="3"/>
  <c r="BH2090" i="3"/>
  <c r="Z2087" i="3"/>
  <c r="AP2087" i="3"/>
  <c r="BI2076" i="3"/>
  <c r="AP2081" i="3"/>
  <c r="AS2081" i="3"/>
  <c r="AJ2081" i="3"/>
  <c r="AA2081" i="3"/>
  <c r="M2085" i="3"/>
  <c r="V2085" i="3"/>
  <c r="AL2085" i="3"/>
  <c r="BB2085" i="3"/>
  <c r="W2085" i="3"/>
  <c r="AM2085" i="3"/>
  <c r="BC2085" i="3"/>
  <c r="X2085" i="3"/>
  <c r="AN2085" i="3"/>
  <c r="BD2085" i="3"/>
  <c r="AB2074" i="3"/>
  <c r="AI2077" i="3"/>
  <c r="BG2077" i="3"/>
  <c r="AU2077" i="3"/>
  <c r="S2084" i="3"/>
  <c r="AE2084" i="3"/>
  <c r="AM2086" i="3"/>
  <c r="AU2086" i="3"/>
  <c r="T2092" i="3"/>
  <c r="AB2089" i="3"/>
  <c r="AN2094" i="3"/>
  <c r="AF2087" i="3"/>
  <c r="O2087" i="3"/>
  <c r="BD2089" i="3"/>
  <c r="Z2092" i="3"/>
  <c r="BE2092" i="3"/>
  <c r="Y2092" i="3"/>
  <c r="AF2092" i="3"/>
  <c r="AE2094" i="3"/>
  <c r="O2094" i="3"/>
  <c r="AW2094" i="3"/>
  <c r="AJ2094" i="3"/>
  <c r="AW2083" i="3"/>
  <c r="BA2083" i="3"/>
  <c r="Z2083" i="3"/>
  <c r="AP2083" i="3"/>
  <c r="BF2083" i="3"/>
  <c r="AA2083" i="3"/>
  <c r="AQ2083" i="3"/>
  <c r="BG2083" i="3"/>
  <c r="AB2083" i="3"/>
  <c r="AR2083" i="3"/>
  <c r="BH2083" i="3"/>
  <c r="BI2083" i="3"/>
  <c r="AO2083" i="3"/>
  <c r="AG2083" i="3"/>
  <c r="N2083" i="3"/>
  <c r="AD2083" i="3"/>
  <c r="AT2083" i="3"/>
  <c r="O2083" i="3"/>
  <c r="AE2083" i="3"/>
  <c r="AU2083" i="3"/>
  <c r="P2083" i="3"/>
  <c r="AF2083" i="3"/>
  <c r="AV2083" i="3"/>
  <c r="AS2083" i="3"/>
  <c r="Y2083" i="3"/>
  <c r="L2062" i="3"/>
  <c r="L2060" i="3"/>
  <c r="L2046" i="3"/>
  <c r="L2021" i="3"/>
  <c r="BH2081" i="3"/>
  <c r="AQ2081" i="3"/>
  <c r="U2081" i="3"/>
  <c r="AY2081" i="3"/>
  <c r="AE2081" i="3"/>
  <c r="BF2081" i="3"/>
  <c r="AN2081" i="3"/>
  <c r="S2081" i="3"/>
  <c r="AL2081" i="3"/>
  <c r="V2081" i="3"/>
  <c r="BB2082" i="3"/>
  <c r="AL2082" i="3"/>
  <c r="V2082" i="3"/>
  <c r="BE2082" i="3"/>
  <c r="AO2082" i="3"/>
  <c r="M2082" i="3"/>
  <c r="AF2082" i="3"/>
  <c r="AW2081" i="3"/>
  <c r="BH2087" i="3"/>
  <c r="AB2087" i="3"/>
  <c r="AQ2087" i="3"/>
  <c r="BF2087" i="3"/>
  <c r="AV2090" i="3"/>
  <c r="AJ2083" i="3"/>
  <c r="AY2083" i="3"/>
  <c r="S2083" i="3"/>
  <c r="AH2083" i="3"/>
  <c r="AH2090" i="3"/>
  <c r="BA2090" i="3"/>
  <c r="U2090" i="3"/>
  <c r="BD2093" i="3"/>
  <c r="X2093" i="3"/>
  <c r="AM2093" i="3"/>
  <c r="BE2093" i="3"/>
  <c r="Y2093" i="3"/>
  <c r="AY2090" i="3"/>
  <c r="AJ2090" i="3"/>
  <c r="AY2092" i="3"/>
  <c r="AL2092" i="3"/>
  <c r="AS2092" i="3"/>
  <c r="M2092" i="3"/>
  <c r="AZ2092" i="3"/>
  <c r="AY2094" i="3"/>
  <c r="AX2094" i="3"/>
  <c r="R2094" i="3"/>
  <c r="AK2094" i="3"/>
  <c r="BD2094" i="3"/>
  <c r="S2082" i="3"/>
  <c r="AM2094" i="3"/>
  <c r="S2094" i="3"/>
  <c r="AH2094" i="3"/>
  <c r="BA2094" i="3"/>
  <c r="U2094" i="3"/>
  <c r="AO2087" i="3"/>
  <c r="BE2087" i="3"/>
  <c r="R2087" i="3"/>
  <c r="AH2087" i="3"/>
  <c r="AX2087" i="3"/>
  <c r="S2087" i="3"/>
  <c r="AI2087" i="3"/>
  <c r="AY2087" i="3"/>
  <c r="T2087" i="3"/>
  <c r="AJ2087" i="3"/>
  <c r="AZ2087" i="3"/>
  <c r="V2087" i="3"/>
  <c r="AL2087" i="3"/>
  <c r="BB2087" i="3"/>
  <c r="W2087" i="3"/>
  <c r="AM2087" i="3"/>
  <c r="BC2087" i="3"/>
  <c r="X2087" i="3"/>
  <c r="AN2087" i="3"/>
  <c r="BD2087" i="3"/>
  <c r="AB2094" i="3"/>
  <c r="AR2094" i="3"/>
  <c r="BH2094" i="3"/>
  <c r="Y2094" i="3"/>
  <c r="AO2094" i="3"/>
  <c r="BE2094" i="3"/>
  <c r="V2094" i="3"/>
  <c r="AL2094" i="3"/>
  <c r="BB2094" i="3"/>
  <c r="AA2094" i="3"/>
  <c r="BG2094" i="3"/>
  <c r="AU2094" i="3"/>
  <c r="P2094" i="3"/>
  <c r="AF2094" i="3"/>
  <c r="AV2094" i="3"/>
  <c r="M2094" i="3"/>
  <c r="AC2094" i="3"/>
  <c r="AS2094" i="3"/>
  <c r="BI2094" i="3"/>
  <c r="Z2094" i="3"/>
  <c r="AP2094" i="3"/>
  <c r="BF2094" i="3"/>
  <c r="AI2094" i="3"/>
  <c r="W2094" i="3"/>
  <c r="BC2094" i="3"/>
  <c r="X2092" i="3"/>
  <c r="AN2092" i="3"/>
  <c r="BD2092" i="3"/>
  <c r="AM2092" i="3"/>
  <c r="Q2092" i="3"/>
  <c r="AG2092" i="3"/>
  <c r="AW2092" i="3"/>
  <c r="N2092" i="3"/>
  <c r="AT2092" i="3"/>
  <c r="AA2092" i="3"/>
  <c r="BG2092" i="3"/>
  <c r="AP2092" i="3"/>
  <c r="AB2092" i="3"/>
  <c r="AR2092" i="3"/>
  <c r="BH2092" i="3"/>
  <c r="AU2092" i="3"/>
  <c r="U2092" i="3"/>
  <c r="AK2092" i="3"/>
  <c r="BA2092" i="3"/>
  <c r="V2092" i="3"/>
  <c r="BB2092" i="3"/>
  <c r="AI2092" i="3"/>
  <c r="R2092" i="3"/>
  <c r="AX2092" i="3"/>
  <c r="BC2089" i="3"/>
  <c r="AN2089" i="3"/>
  <c r="BG2089" i="3"/>
  <c r="AR2089" i="3"/>
  <c r="Y2075" i="3"/>
  <c r="AU2087" i="3"/>
  <c r="AD2087" i="3"/>
  <c r="AM2089" i="3"/>
  <c r="O2092" i="3"/>
  <c r="W2092" i="3"/>
  <c r="AD2094" i="3"/>
  <c r="Q2094" i="3"/>
  <c r="Q2081" i="3"/>
  <c r="W2081" i="3"/>
  <c r="AM2081" i="3"/>
  <c r="BA2081" i="3"/>
  <c r="N2093" i="3"/>
  <c r="AD2093" i="3"/>
  <c r="AT2093" i="3"/>
  <c r="M2093" i="3"/>
  <c r="AC2093" i="3"/>
  <c r="AS2093" i="3"/>
  <c r="BI2093" i="3"/>
  <c r="AA2093" i="3"/>
  <c r="AQ2093" i="3"/>
  <c r="BG2093" i="3"/>
  <c r="AB2093" i="3"/>
  <c r="AR2093" i="3"/>
  <c r="BH2093" i="3"/>
  <c r="R2093" i="3"/>
  <c r="AH2093" i="3"/>
  <c r="AX2093" i="3"/>
  <c r="Q2093" i="3"/>
  <c r="AG2093" i="3"/>
  <c r="AW2093" i="3"/>
  <c r="O2093" i="3"/>
  <c r="AE2093" i="3"/>
  <c r="AU2093" i="3"/>
  <c r="P2093" i="3"/>
  <c r="AF2093" i="3"/>
  <c r="AV2093" i="3"/>
  <c r="AA2082" i="3"/>
  <c r="BC2082" i="3"/>
  <c r="O2082" i="3"/>
  <c r="BG2082" i="3"/>
  <c r="X2082" i="3"/>
  <c r="AN2082" i="3"/>
  <c r="BD2082" i="3"/>
  <c r="U2082" i="3"/>
  <c r="AK2082" i="3"/>
  <c r="AI2082" i="3"/>
  <c r="W2082" i="3"/>
  <c r="AY2082" i="3"/>
  <c r="AQ2082" i="3"/>
  <c r="AB2082" i="3"/>
  <c r="AR2082" i="3"/>
  <c r="BH2082" i="3"/>
  <c r="Y2082" i="3"/>
  <c r="W2090" i="3"/>
  <c r="BC2090" i="3"/>
  <c r="AR2090" i="3"/>
  <c r="AA2090" i="3"/>
  <c r="BG2090" i="3"/>
  <c r="M2090" i="3"/>
  <c r="AC2090" i="3"/>
  <c r="AS2090" i="3"/>
  <c r="BI2090" i="3"/>
  <c r="Z2090" i="3"/>
  <c r="AP2090" i="3"/>
  <c r="BF2090" i="3"/>
  <c r="AF2090" i="3"/>
  <c r="AE2090" i="3"/>
  <c r="T2090" i="3"/>
  <c r="AZ2090" i="3"/>
  <c r="AI2090" i="3"/>
  <c r="Q2090" i="3"/>
  <c r="AG2090" i="3"/>
  <c r="AW2090" i="3"/>
  <c r="N2090" i="3"/>
  <c r="AD2090" i="3"/>
  <c r="AT2090" i="3"/>
  <c r="BD2090" i="3"/>
  <c r="X2090" i="3"/>
  <c r="L2068" i="3"/>
  <c r="L1977" i="3"/>
  <c r="V2075" i="3"/>
  <c r="BD2081" i="3"/>
  <c r="AK2081" i="3"/>
  <c r="P2081" i="3"/>
  <c r="AU2081" i="3"/>
  <c r="Y2081" i="3"/>
  <c r="BB2081" i="3"/>
  <c r="AI2081" i="3"/>
  <c r="M2081" i="3"/>
  <c r="AH2081" i="3"/>
  <c r="R2081" i="3"/>
  <c r="AX2082" i="3"/>
  <c r="AH2082" i="3"/>
  <c r="R2082" i="3"/>
  <c r="BA2082" i="3"/>
  <c r="AG2082" i="3"/>
  <c r="AZ2082" i="3"/>
  <c r="T2082" i="3"/>
  <c r="M2083" i="3"/>
  <c r="AV2087" i="3"/>
  <c r="P2087" i="3"/>
  <c r="AE2087" i="3"/>
  <c r="AT2087" i="3"/>
  <c r="N2087" i="3"/>
  <c r="BD2083" i="3"/>
  <c r="X2083" i="3"/>
  <c r="AM2083" i="3"/>
  <c r="BB2083" i="3"/>
  <c r="V2083" i="3"/>
  <c r="AE2082" i="3"/>
  <c r="X2089" i="3"/>
  <c r="BB2090" i="3"/>
  <c r="V2090" i="3"/>
  <c r="AO2090" i="3"/>
  <c r="AZ2093" i="3"/>
  <c r="T2093" i="3"/>
  <c r="AI2093" i="3"/>
  <c r="BA2093" i="3"/>
  <c r="U2093" i="3"/>
  <c r="AL2093" i="3"/>
  <c r="BE2081" i="3"/>
  <c r="AQ2090" i="3"/>
  <c r="AB2090" i="3"/>
  <c r="BF2092" i="3"/>
  <c r="AQ2092" i="3"/>
  <c r="AD2092" i="3"/>
  <c r="AO2092" i="3"/>
  <c r="BC2092" i="3"/>
  <c r="AV2092" i="3"/>
  <c r="P2092" i="3"/>
  <c r="AQ2094" i="3"/>
  <c r="AT2094" i="3"/>
  <c r="N2094" i="3"/>
  <c r="AG2094" i="3"/>
  <c r="AZ2094" i="3"/>
  <c r="T2094" i="3"/>
  <c r="O2089" i="3"/>
  <c r="AN2074" i="3"/>
  <c r="L2005" i="3"/>
  <c r="AD2075" i="3"/>
  <c r="AK2075" i="3"/>
  <c r="BD2075" i="3"/>
  <c r="X2075" i="3"/>
  <c r="AM2075" i="3"/>
  <c r="Z2075" i="3"/>
  <c r="BE2073" i="3"/>
  <c r="AR2073" i="3"/>
  <c r="AA2073" i="3"/>
  <c r="Y2076" i="3"/>
  <c r="Q2083" i="3"/>
  <c r="U2083" i="3"/>
  <c r="AC2076" i="3"/>
  <c r="K2023" i="3"/>
  <c r="L2022" i="3"/>
  <c r="BL2072" i="3"/>
  <c r="AR2075" i="3"/>
  <c r="BG2075" i="3"/>
  <c r="AA2075" i="3"/>
  <c r="AP2073" i="3"/>
  <c r="AO2073" i="3"/>
  <c r="AB2073" i="3"/>
  <c r="Y2087" i="3"/>
  <c r="U2087" i="3"/>
  <c r="AS2087" i="3"/>
  <c r="Q2087" i="3"/>
  <c r="AK2087" i="3"/>
  <c r="BI2087" i="3"/>
  <c r="AC2087" i="3"/>
  <c r="AW2087" i="3"/>
  <c r="M2087" i="3"/>
  <c r="AG2087" i="3"/>
  <c r="BA2087" i="3"/>
  <c r="AS2076" i="3"/>
  <c r="AK2083" i="3"/>
  <c r="AW2076" i="3"/>
  <c r="AG2076" i="3"/>
  <c r="L2047" i="3"/>
  <c r="K1988" i="3"/>
  <c r="AX2075" i="3"/>
  <c r="BA2075" i="3"/>
  <c r="U2075" i="3"/>
  <c r="AN2075" i="3"/>
  <c r="BC2075" i="3"/>
  <c r="W2075" i="3"/>
  <c r="V2073" i="3"/>
  <c r="Y2073" i="3"/>
  <c r="BG2073" i="3"/>
  <c r="AA2089" i="3"/>
  <c r="P2076" i="3"/>
  <c r="Y2085" i="3"/>
  <c r="Q2085" i="3"/>
  <c r="AW2085" i="3"/>
  <c r="U2085" i="3"/>
  <c r="BA2085" i="3"/>
  <c r="AK2085" i="3"/>
  <c r="AG2085" i="3"/>
  <c r="L2066" i="3"/>
  <c r="L2064" i="3"/>
  <c r="K2064" i="3"/>
  <c r="K2046" i="3"/>
  <c r="Z2046" i="3" s="1"/>
  <c r="K2028" i="3"/>
  <c r="K2009" i="3"/>
  <c r="K1990" i="3"/>
  <c r="L1986" i="3"/>
  <c r="L1978" i="3"/>
  <c r="BJ2072" i="3"/>
  <c r="AT2075" i="3"/>
  <c r="AO2075" i="3"/>
  <c r="BH2075" i="3"/>
  <c r="AB2075" i="3"/>
  <c r="AQ2075" i="3"/>
  <c r="AT2073" i="3"/>
  <c r="BH2073" i="3"/>
  <c r="AQ2073" i="3"/>
  <c r="W2089" i="3"/>
  <c r="AG2071" i="3"/>
  <c r="AJ2071" i="3"/>
  <c r="AI2071" i="3"/>
  <c r="BL2070" i="3"/>
  <c r="BJ2070" i="3"/>
  <c r="V2071" i="3"/>
  <c r="BI2071" i="3"/>
  <c r="AS2071" i="3"/>
  <c r="AC2071" i="3"/>
  <c r="M2071" i="3"/>
  <c r="AV2071" i="3"/>
  <c r="AF2071" i="3"/>
  <c r="P2071" i="3"/>
  <c r="AU2071" i="3"/>
  <c r="AE2071" i="3"/>
  <c r="O2071" i="3"/>
  <c r="BF2075" i="3"/>
  <c r="BB2075" i="3"/>
  <c r="AH2075" i="3"/>
  <c r="N2075" i="3"/>
  <c r="AW2075" i="3"/>
  <c r="AG2075" i="3"/>
  <c r="Q2075" i="3"/>
  <c r="AZ2075" i="3"/>
  <c r="AJ2075" i="3"/>
  <c r="T2075" i="3"/>
  <c r="AY2075" i="3"/>
  <c r="AI2075" i="3"/>
  <c r="S2075" i="3"/>
  <c r="Z2073" i="3"/>
  <c r="AX2073" i="3"/>
  <c r="AD2073" i="3"/>
  <c r="BA2073" i="3"/>
  <c r="AK2073" i="3"/>
  <c r="U2073" i="3"/>
  <c r="BD2073" i="3"/>
  <c r="AN2073" i="3"/>
  <c r="X2073" i="3"/>
  <c r="BC2073" i="3"/>
  <c r="AM2073" i="3"/>
  <c r="W2073" i="3"/>
  <c r="AZ2089" i="3"/>
  <c r="AJ2089" i="3"/>
  <c r="T2089" i="3"/>
  <c r="AY2089" i="3"/>
  <c r="AI2089" i="3"/>
  <c r="S2089" i="3"/>
  <c r="O2091" i="3"/>
  <c r="S2091" i="3"/>
  <c r="W2091" i="3"/>
  <c r="AA2091" i="3"/>
  <c r="AE2091" i="3"/>
  <c r="AI2091" i="3"/>
  <c r="AM2091" i="3"/>
  <c r="AQ2091" i="3"/>
  <c r="AU2091" i="3"/>
  <c r="AY2091" i="3"/>
  <c r="Q2091" i="3"/>
  <c r="V2091" i="3"/>
  <c r="AB2091" i="3"/>
  <c r="AG2091" i="3"/>
  <c r="AL2091" i="3"/>
  <c r="AR2091" i="3"/>
  <c r="AW2091" i="3"/>
  <c r="BB2091" i="3"/>
  <c r="BF2091" i="3"/>
  <c r="P2091" i="3"/>
  <c r="U2091" i="3"/>
  <c r="Z2091" i="3"/>
  <c r="AF2091" i="3"/>
  <c r="AK2091" i="3"/>
  <c r="AP2091" i="3"/>
  <c r="AV2091" i="3"/>
  <c r="BA2091" i="3"/>
  <c r="BE2091" i="3"/>
  <c r="BI2091" i="3"/>
  <c r="M2091" i="3"/>
  <c r="R2091" i="3"/>
  <c r="X2091" i="3"/>
  <c r="AC2091" i="3"/>
  <c r="AH2091" i="3"/>
  <c r="AN2091" i="3"/>
  <c r="AS2091" i="3"/>
  <c r="AX2091" i="3"/>
  <c r="BC2091" i="3"/>
  <c r="BG2091" i="3"/>
  <c r="N2091" i="3"/>
  <c r="T2091" i="3"/>
  <c r="Y2091" i="3"/>
  <c r="AD2091" i="3"/>
  <c r="AJ2091" i="3"/>
  <c r="AO2091" i="3"/>
  <c r="AT2091" i="3"/>
  <c r="AZ2091" i="3"/>
  <c r="BD2091" i="3"/>
  <c r="BH2091" i="3"/>
  <c r="BN2070" i="3"/>
  <c r="BK2070" i="3"/>
  <c r="AW2071" i="3"/>
  <c r="Q2071" i="3"/>
  <c r="T2071" i="3"/>
  <c r="O2080" i="3"/>
  <c r="S2080" i="3"/>
  <c r="W2080" i="3"/>
  <c r="AA2080" i="3"/>
  <c r="AE2080" i="3"/>
  <c r="AI2080" i="3"/>
  <c r="N2080" i="3"/>
  <c r="T2080" i="3"/>
  <c r="Y2080" i="3"/>
  <c r="AD2080" i="3"/>
  <c r="AJ2080" i="3"/>
  <c r="AN2080" i="3"/>
  <c r="AR2080" i="3"/>
  <c r="AV2080" i="3"/>
  <c r="AZ2080" i="3"/>
  <c r="BD2080" i="3"/>
  <c r="BH2080" i="3"/>
  <c r="P2080" i="3"/>
  <c r="U2080" i="3"/>
  <c r="Z2080" i="3"/>
  <c r="AF2080" i="3"/>
  <c r="AK2080" i="3"/>
  <c r="AO2080" i="3"/>
  <c r="AS2080" i="3"/>
  <c r="AW2080" i="3"/>
  <c r="BA2080" i="3"/>
  <c r="BE2080" i="3"/>
  <c r="BI2080" i="3"/>
  <c r="Q2080" i="3"/>
  <c r="V2080" i="3"/>
  <c r="AB2080" i="3"/>
  <c r="AG2080" i="3"/>
  <c r="AL2080" i="3"/>
  <c r="AP2080" i="3"/>
  <c r="AT2080" i="3"/>
  <c r="AX2080" i="3"/>
  <c r="BB2080" i="3"/>
  <c r="BF2080" i="3"/>
  <c r="M2080" i="3"/>
  <c r="AH2080" i="3"/>
  <c r="AY2080" i="3"/>
  <c r="R2080" i="3"/>
  <c r="AM2080" i="3"/>
  <c r="BC2080" i="3"/>
  <c r="X2080" i="3"/>
  <c r="AQ2080" i="3"/>
  <c r="BG2080" i="3"/>
  <c r="AC2080" i="3"/>
  <c r="AU2080" i="3"/>
  <c r="R2071" i="3"/>
  <c r="AL2071" i="3"/>
  <c r="BE2071" i="3"/>
  <c r="AO2071" i="3"/>
  <c r="Y2071" i="3"/>
  <c r="BH2071" i="3"/>
  <c r="AR2071" i="3"/>
  <c r="AB2071" i="3"/>
  <c r="BG2071" i="3"/>
  <c r="AQ2071" i="3"/>
  <c r="AL2075" i="3"/>
  <c r="R2075" i="3"/>
  <c r="BI2075" i="3"/>
  <c r="AS2075" i="3"/>
  <c r="AC2075" i="3"/>
  <c r="M2075" i="3"/>
  <c r="AV2075" i="3"/>
  <c r="AF2075" i="3"/>
  <c r="P2075" i="3"/>
  <c r="AU2075" i="3"/>
  <c r="AE2075" i="3"/>
  <c r="O2075" i="3"/>
  <c r="BB2073" i="3"/>
  <c r="AH2073" i="3"/>
  <c r="N2073" i="3"/>
  <c r="AW2073" i="3"/>
  <c r="AG2073" i="3"/>
  <c r="Q2073" i="3"/>
  <c r="AZ2073" i="3"/>
  <c r="AJ2073" i="3"/>
  <c r="T2073" i="3"/>
  <c r="AY2073" i="3"/>
  <c r="AI2073" i="3"/>
  <c r="S2073" i="3"/>
  <c r="AV2089" i="3"/>
  <c r="AF2089" i="3"/>
  <c r="P2089" i="3"/>
  <c r="AU2089" i="3"/>
  <c r="AE2089" i="3"/>
  <c r="Z2071" i="3"/>
  <c r="AP2071" i="3"/>
  <c r="BF2071" i="3"/>
  <c r="N2071" i="3"/>
  <c r="AD2071" i="3"/>
  <c r="AT2071" i="3"/>
  <c r="AZ2071" i="3"/>
  <c r="AY2071" i="3"/>
  <c r="S2071" i="3"/>
  <c r="AH2071" i="3"/>
  <c r="BM2072" i="3"/>
  <c r="BN2072" i="3"/>
  <c r="BK2072" i="3"/>
  <c r="BB2071" i="3"/>
  <c r="BA2071" i="3"/>
  <c r="AK2071" i="3"/>
  <c r="U2071" i="3"/>
  <c r="BD2071" i="3"/>
  <c r="AN2071" i="3"/>
  <c r="X2071" i="3"/>
  <c r="BC2071" i="3"/>
  <c r="AM2071" i="3"/>
  <c r="W2071" i="3"/>
  <c r="O2078" i="3"/>
  <c r="S2078" i="3"/>
  <c r="W2078" i="3"/>
  <c r="AA2078" i="3"/>
  <c r="AE2078" i="3"/>
  <c r="AI2078" i="3"/>
  <c r="AM2078" i="3"/>
  <c r="AQ2078" i="3"/>
  <c r="AU2078" i="3"/>
  <c r="AY2078" i="3"/>
  <c r="BC2078" i="3"/>
  <c r="BG2078" i="3"/>
  <c r="N2078" i="3"/>
  <c r="T2078" i="3"/>
  <c r="Y2078" i="3"/>
  <c r="AD2078" i="3"/>
  <c r="AJ2078" i="3"/>
  <c r="AO2078" i="3"/>
  <c r="AT2078" i="3"/>
  <c r="AZ2078" i="3"/>
  <c r="BE2078" i="3"/>
  <c r="P2078" i="3"/>
  <c r="U2078" i="3"/>
  <c r="Z2078" i="3"/>
  <c r="AF2078" i="3"/>
  <c r="AK2078" i="3"/>
  <c r="AP2078" i="3"/>
  <c r="AV2078" i="3"/>
  <c r="BA2078" i="3"/>
  <c r="BF2078" i="3"/>
  <c r="Q2078" i="3"/>
  <c r="V2078" i="3"/>
  <c r="AB2078" i="3"/>
  <c r="AG2078" i="3"/>
  <c r="AL2078" i="3"/>
  <c r="AR2078" i="3"/>
  <c r="AW2078" i="3"/>
  <c r="BB2078" i="3"/>
  <c r="BH2078" i="3"/>
  <c r="X2078" i="3"/>
  <c r="AS2078" i="3"/>
  <c r="AC2078" i="3"/>
  <c r="AX2078" i="3"/>
  <c r="M2078" i="3"/>
  <c r="AH2078" i="3"/>
  <c r="BD2078" i="3"/>
  <c r="AN2078" i="3"/>
  <c r="BI2078" i="3"/>
  <c r="R2078" i="3"/>
  <c r="BF2073" i="3"/>
  <c r="AL2073" i="3"/>
  <c r="R2073" i="3"/>
  <c r="BI2073" i="3"/>
  <c r="AS2073" i="3"/>
  <c r="AC2073" i="3"/>
  <c r="M2073" i="3"/>
  <c r="AV2073" i="3"/>
  <c r="AF2073" i="3"/>
  <c r="P2073" i="3"/>
  <c r="AU2073" i="3"/>
  <c r="AE2073" i="3"/>
  <c r="BK2079" i="3"/>
  <c r="M2089" i="3"/>
  <c r="U2089" i="3"/>
  <c r="AC2089" i="3"/>
  <c r="AK2089" i="3"/>
  <c r="AS2089" i="3"/>
  <c r="BA2089" i="3"/>
  <c r="BI2089" i="3"/>
  <c r="R2089" i="3"/>
  <c r="Z2089" i="3"/>
  <c r="AH2089" i="3"/>
  <c r="AP2089" i="3"/>
  <c r="AX2089" i="3"/>
  <c r="BF2089" i="3"/>
  <c r="N2089" i="3"/>
  <c r="V2089" i="3"/>
  <c r="AD2089" i="3"/>
  <c r="AL2089" i="3"/>
  <c r="AT2089" i="3"/>
  <c r="BB2089" i="3"/>
  <c r="Q2089" i="3"/>
  <c r="Y2089" i="3"/>
  <c r="AG2089" i="3"/>
  <c r="AO2089" i="3"/>
  <c r="AW2089" i="3"/>
  <c r="BE2089" i="3"/>
  <c r="BM2070" i="3"/>
  <c r="L2052" i="3"/>
  <c r="K2052" i="3"/>
  <c r="L2050" i="3"/>
  <c r="K2017" i="3"/>
  <c r="L1993" i="3"/>
  <c r="K1973" i="3"/>
  <c r="L2030" i="3"/>
  <c r="L2028" i="3"/>
  <c r="K2019" i="3"/>
  <c r="K1983" i="3"/>
  <c r="K1979" i="3"/>
  <c r="K2057" i="3"/>
  <c r="K2055" i="3"/>
  <c r="K2053" i="3"/>
  <c r="K2049" i="3"/>
  <c r="L2043" i="3"/>
  <c r="K1999" i="3"/>
  <c r="K1997" i="3"/>
  <c r="K1995" i="3"/>
  <c r="L1994" i="3"/>
  <c r="L1990" i="3"/>
  <c r="K1968" i="3"/>
  <c r="L2063" i="3"/>
  <c r="L2061" i="3"/>
  <c r="L2059" i="3"/>
  <c r="L2057" i="3"/>
  <c r="K2045" i="3"/>
  <c r="L2033" i="3"/>
  <c r="K2005" i="3"/>
  <c r="K2003" i="3"/>
  <c r="K1986" i="3"/>
  <c r="K1978" i="3"/>
  <c r="AT1978" i="3" s="1"/>
  <c r="K1976" i="3"/>
  <c r="L2045" i="3"/>
  <c r="L2040" i="3"/>
  <c r="L2038" i="3"/>
  <c r="K2030" i="3"/>
  <c r="L2027" i="3"/>
  <c r="L2025" i="3"/>
  <c r="K2025" i="3"/>
  <c r="K2014" i="3"/>
  <c r="K2013" i="3"/>
  <c r="K2001" i="3"/>
  <c r="K1987" i="3"/>
  <c r="L1975" i="3"/>
  <c r="L1974" i="3"/>
  <c r="L1972" i="3"/>
  <c r="K1972" i="3"/>
  <c r="L2013" i="3"/>
  <c r="K2058" i="3"/>
  <c r="K2047" i="3"/>
  <c r="AE2047" i="3" s="1"/>
  <c r="K2043" i="3"/>
  <c r="L2039" i="3"/>
  <c r="K2031" i="3"/>
  <c r="K2029" i="3"/>
  <c r="L2019" i="3"/>
  <c r="L2017" i="3"/>
  <c r="AL2017" i="3" s="1"/>
  <c r="L2012" i="3"/>
  <c r="K2012" i="3"/>
  <c r="L2007" i="3"/>
  <c r="K2007" i="3"/>
  <c r="Z2007" i="3" s="1"/>
  <c r="L2000" i="3"/>
  <c r="L1995" i="3"/>
  <c r="L1988" i="3"/>
  <c r="K1982" i="3"/>
  <c r="L1976" i="3"/>
  <c r="K1974" i="3"/>
  <c r="AM1974" i="3" s="1"/>
  <c r="L1970" i="3"/>
  <c r="K1970" i="3"/>
  <c r="T1970" i="3" s="1"/>
  <c r="L2035" i="3"/>
  <c r="K2021" i="3"/>
  <c r="L2020" i="3"/>
  <c r="L2055" i="3"/>
  <c r="BE2055" i="3" s="1"/>
  <c r="K2054" i="3"/>
  <c r="L2053" i="3"/>
  <c r="L2041" i="3"/>
  <c r="L2031" i="3"/>
  <c r="L2029" i="3"/>
  <c r="L2015" i="3"/>
  <c r="K2015" i="3"/>
  <c r="BF1978" i="3"/>
  <c r="K2069" i="3"/>
  <c r="K2066" i="3"/>
  <c r="AJ2066" i="3" s="1"/>
  <c r="K2065" i="3"/>
  <c r="L2058" i="3"/>
  <c r="L2056" i="3"/>
  <c r="L2049" i="3"/>
  <c r="L2042" i="3"/>
  <c r="K2042" i="3"/>
  <c r="K2040" i="3"/>
  <c r="K2039" i="3"/>
  <c r="L2037" i="3"/>
  <c r="K2037" i="3"/>
  <c r="L2036" i="3"/>
  <c r="K2036" i="3"/>
  <c r="L2032" i="3"/>
  <c r="K2032" i="3"/>
  <c r="K2068" i="3"/>
  <c r="BG2068" i="3" s="1"/>
  <c r="K2067" i="3"/>
  <c r="K2056" i="3"/>
  <c r="L2054" i="3"/>
  <c r="L2069" i="3"/>
  <c r="V2069" i="3" s="1"/>
  <c r="L2067" i="3"/>
  <c r="L2065" i="3"/>
  <c r="K2063" i="3"/>
  <c r="K2062" i="3"/>
  <c r="K2061" i="3"/>
  <c r="AX2061" i="3" s="1"/>
  <c r="K2060" i="3"/>
  <c r="K2059" i="3"/>
  <c r="L2051" i="3"/>
  <c r="K2051" i="3"/>
  <c r="K2050" i="3"/>
  <c r="L2048" i="3"/>
  <c r="K2048" i="3"/>
  <c r="L2044" i="3"/>
  <c r="K2044" i="3"/>
  <c r="K2038" i="3"/>
  <c r="K2035" i="3"/>
  <c r="L2034" i="3"/>
  <c r="K2034" i="3"/>
  <c r="K2033" i="3"/>
  <c r="K2027" i="3"/>
  <c r="L2026" i="3"/>
  <c r="K2026" i="3"/>
  <c r="L2024" i="3"/>
  <c r="L2023" i="3"/>
  <c r="L2014" i="3"/>
  <c r="L2011" i="3"/>
  <c r="L2009" i="3"/>
  <c r="M2009" i="3" s="1"/>
  <c r="L2010" i="3"/>
  <c r="K2010" i="3"/>
  <c r="L2008" i="3"/>
  <c r="K2008" i="3"/>
  <c r="L2006" i="3"/>
  <c r="K2006" i="3"/>
  <c r="L2002" i="3"/>
  <c r="K2000" i="3"/>
  <c r="K1977" i="3"/>
  <c r="L2004" i="3"/>
  <c r="K2004" i="3"/>
  <c r="L2003" i="3"/>
  <c r="K1993" i="3"/>
  <c r="K1992" i="3"/>
  <c r="L1982" i="3"/>
  <c r="K1975" i="3"/>
  <c r="L1968" i="3"/>
  <c r="L1999" i="3"/>
  <c r="L1998" i="3"/>
  <c r="K1998" i="3"/>
  <c r="L1997" i="3"/>
  <c r="L1996" i="3"/>
  <c r="K1996" i="3"/>
  <c r="L1984" i="3"/>
  <c r="K1980" i="3"/>
  <c r="L1973" i="3"/>
  <c r="K2002" i="3"/>
  <c r="L2001" i="3"/>
  <c r="L1992" i="3"/>
  <c r="L1991" i="3"/>
  <c r="K1991" i="3"/>
  <c r="L1989" i="3"/>
  <c r="K1989" i="3"/>
  <c r="K1984" i="3"/>
  <c r="L1980" i="3"/>
  <c r="L1979" i="3"/>
  <c r="K1971" i="3"/>
  <c r="K1969" i="3"/>
  <c r="BH2067" i="3"/>
  <c r="AF2066" i="3"/>
  <c r="AS2066" i="3"/>
  <c r="Z2066" i="3"/>
  <c r="BF2066" i="3"/>
  <c r="AH2061" i="3"/>
  <c r="AW2061" i="3"/>
  <c r="P2061" i="3"/>
  <c r="V2057" i="3"/>
  <c r="AP2057" i="3"/>
  <c r="AX2057" i="3"/>
  <c r="Q2057" i="3"/>
  <c r="AR2057" i="3"/>
  <c r="AF2057" i="3"/>
  <c r="AU2057" i="3"/>
  <c r="S2057" i="3"/>
  <c r="AW2057" i="3"/>
  <c r="BA2057" i="3"/>
  <c r="X2053" i="3"/>
  <c r="AV2053" i="3"/>
  <c r="AZ2053" i="3"/>
  <c r="R2053" i="3"/>
  <c r="AL2053" i="3"/>
  <c r="AT2053" i="3"/>
  <c r="Q2053" i="3"/>
  <c r="BE2053" i="3"/>
  <c r="S2053" i="3"/>
  <c r="AY2053" i="3"/>
  <c r="AS2053" i="3"/>
  <c r="BA2053" i="3"/>
  <c r="AE2053" i="3"/>
  <c r="T2043" i="3"/>
  <c r="X2043" i="3"/>
  <c r="AJ2043" i="3"/>
  <c r="AN2043" i="3"/>
  <c r="AZ2043" i="3"/>
  <c r="BD2043" i="3"/>
  <c r="Q2043" i="3"/>
  <c r="U2043" i="3"/>
  <c r="AG2043" i="3"/>
  <c r="AK2043" i="3"/>
  <c r="AW2043" i="3"/>
  <c r="BA2043" i="3"/>
  <c r="N2043" i="3"/>
  <c r="R2043" i="3"/>
  <c r="AD2043" i="3"/>
  <c r="AH2043" i="3"/>
  <c r="AT2043" i="3"/>
  <c r="AX2043" i="3"/>
  <c r="O2043" i="3"/>
  <c r="AE2043" i="3"/>
  <c r="AM2043" i="3"/>
  <c r="BC2043" i="3"/>
  <c r="AY2043" i="3"/>
  <c r="AA2043" i="3"/>
  <c r="BH2046" i="3"/>
  <c r="AN2049" i="3"/>
  <c r="BB2049" i="3"/>
  <c r="BG2047" i="3"/>
  <c r="AQ2047" i="3"/>
  <c r="AP2044" i="3"/>
  <c r="N2041" i="3"/>
  <c r="AQ2033" i="3"/>
  <c r="P2047" i="3"/>
  <c r="T2047" i="3"/>
  <c r="X2047" i="3"/>
  <c r="AB2047" i="3"/>
  <c r="AF2047" i="3"/>
  <c r="AJ2047" i="3"/>
  <c r="AN2047" i="3"/>
  <c r="AR2047" i="3"/>
  <c r="AV2047" i="3"/>
  <c r="AZ2047" i="3"/>
  <c r="BD2047" i="3"/>
  <c r="BH2047" i="3"/>
  <c r="M2047" i="3"/>
  <c r="Q2047" i="3"/>
  <c r="U2047" i="3"/>
  <c r="Y2047" i="3"/>
  <c r="AC2047" i="3"/>
  <c r="AG2047" i="3"/>
  <c r="AK2047" i="3"/>
  <c r="AO2047" i="3"/>
  <c r="AS2047" i="3"/>
  <c r="AW2047" i="3"/>
  <c r="BA2047" i="3"/>
  <c r="BE2047" i="3"/>
  <c r="BI2047" i="3"/>
  <c r="N2047" i="3"/>
  <c r="R2047" i="3"/>
  <c r="V2047" i="3"/>
  <c r="Z2047" i="3"/>
  <c r="AD2047" i="3"/>
  <c r="AH2047" i="3"/>
  <c r="AL2047" i="3"/>
  <c r="AP2047" i="3"/>
  <c r="AT2047" i="3"/>
  <c r="AX2047" i="3"/>
  <c r="BB2047" i="3"/>
  <c r="BF2047" i="3"/>
  <c r="BE2025" i="3"/>
  <c r="P2025" i="3"/>
  <c r="R2036" i="3"/>
  <c r="R2034" i="3"/>
  <c r="AV2029" i="3"/>
  <c r="AF2029" i="3"/>
  <c r="Q2023" i="3"/>
  <c r="AG2023" i="3"/>
  <c r="BD2023" i="3"/>
  <c r="AE2023" i="3"/>
  <c r="AV2023" i="3"/>
  <c r="BH2021" i="3"/>
  <c r="W2015" i="3"/>
  <c r="AH2010" i="3"/>
  <c r="AP2010" i="3"/>
  <c r="AY2010" i="3"/>
  <c r="BG2010" i="3"/>
  <c r="AO2010" i="3"/>
  <c r="M2010" i="3"/>
  <c r="S2036" i="3"/>
  <c r="AQ2036" i="3"/>
  <c r="AY2036" i="3"/>
  <c r="AB2036" i="3"/>
  <c r="AF2036" i="3"/>
  <c r="AV2036" i="3"/>
  <c r="AZ2036" i="3"/>
  <c r="Q2036" i="3"/>
  <c r="Y2036" i="3"/>
  <c r="AO2036" i="3"/>
  <c r="AS2036" i="3"/>
  <c r="BI2036" i="3"/>
  <c r="AO2035" i="3"/>
  <c r="O2034" i="3"/>
  <c r="AA2034" i="3"/>
  <c r="AE2034" i="3"/>
  <c r="AQ2034" i="3"/>
  <c r="AU2034" i="3"/>
  <c r="BG2034" i="3"/>
  <c r="P2034" i="3"/>
  <c r="AB2034" i="3"/>
  <c r="AF2034" i="3"/>
  <c r="AR2034" i="3"/>
  <c r="AV2034" i="3"/>
  <c r="BH2034" i="3"/>
  <c r="M2034" i="3"/>
  <c r="Y2034" i="3"/>
  <c r="AC2034" i="3"/>
  <c r="AO2034" i="3"/>
  <c r="AS2034" i="3"/>
  <c r="BE2034" i="3"/>
  <c r="BI2034" i="3"/>
  <c r="P2030" i="3"/>
  <c r="BD2029" i="3"/>
  <c r="AN2029" i="3"/>
  <c r="M2029" i="3"/>
  <c r="Q2029" i="3"/>
  <c r="U2029" i="3"/>
  <c r="Y2029" i="3"/>
  <c r="AC2029" i="3"/>
  <c r="AG2029" i="3"/>
  <c r="AK2029" i="3"/>
  <c r="AO2029" i="3"/>
  <c r="AS2029" i="3"/>
  <c r="AW2029" i="3"/>
  <c r="BA2029" i="3"/>
  <c r="BE2029" i="3"/>
  <c r="BI2029" i="3"/>
  <c r="N2029" i="3"/>
  <c r="R2029" i="3"/>
  <c r="V2029" i="3"/>
  <c r="Z2029" i="3"/>
  <c r="AD2029" i="3"/>
  <c r="AH2029" i="3"/>
  <c r="AL2029" i="3"/>
  <c r="AP2029" i="3"/>
  <c r="AT2029" i="3"/>
  <c r="AX2029" i="3"/>
  <c r="BB2029" i="3"/>
  <c r="BF2029" i="3"/>
  <c r="O2029" i="3"/>
  <c r="S2029" i="3"/>
  <c r="W2029" i="3"/>
  <c r="AA2029" i="3"/>
  <c r="AE2029" i="3"/>
  <c r="AI2029" i="3"/>
  <c r="AM2029" i="3"/>
  <c r="AQ2029" i="3"/>
  <c r="AU2029" i="3"/>
  <c r="AY2029" i="3"/>
  <c r="BC2029" i="3"/>
  <c r="BG2029" i="3"/>
  <c r="O2028" i="3"/>
  <c r="S2028" i="3"/>
  <c r="W2028" i="3"/>
  <c r="AA2028" i="3"/>
  <c r="AE2028" i="3"/>
  <c r="AI2028" i="3"/>
  <c r="AM2028" i="3"/>
  <c r="AQ2028" i="3"/>
  <c r="AU2028" i="3"/>
  <c r="AY2028" i="3"/>
  <c r="BC2028" i="3"/>
  <c r="BG2028" i="3"/>
  <c r="P2028" i="3"/>
  <c r="T2028" i="3"/>
  <c r="X2028" i="3"/>
  <c r="AB2028" i="3"/>
  <c r="AF2028" i="3"/>
  <c r="AJ2028" i="3"/>
  <c r="AN2028" i="3"/>
  <c r="AR2028" i="3"/>
  <c r="AV2028" i="3"/>
  <c r="AZ2028" i="3"/>
  <c r="BD2028" i="3"/>
  <c r="BH2028" i="3"/>
  <c r="M2028" i="3"/>
  <c r="Q2028" i="3"/>
  <c r="U2028" i="3"/>
  <c r="Y2028" i="3"/>
  <c r="AC2028" i="3"/>
  <c r="AG2028" i="3"/>
  <c r="AK2028" i="3"/>
  <c r="AO2028" i="3"/>
  <c r="AS2028" i="3"/>
  <c r="AW2028" i="3"/>
  <c r="BA2028" i="3"/>
  <c r="BE2028" i="3"/>
  <c r="BI2028" i="3"/>
  <c r="BE2027" i="3"/>
  <c r="Z2027" i="3"/>
  <c r="W2027" i="3"/>
  <c r="S2026" i="3"/>
  <c r="W2026" i="3"/>
  <c r="AA2026" i="3"/>
  <c r="AI2026" i="3"/>
  <c r="AM2026" i="3"/>
  <c r="AQ2026" i="3"/>
  <c r="AY2026" i="3"/>
  <c r="BC2026" i="3"/>
  <c r="BG2026" i="3"/>
  <c r="T2026" i="3"/>
  <c r="X2026" i="3"/>
  <c r="AB2026" i="3"/>
  <c r="AJ2026" i="3"/>
  <c r="AN2026" i="3"/>
  <c r="AR2026" i="3"/>
  <c r="AZ2026" i="3"/>
  <c r="BD2026" i="3"/>
  <c r="BH2026" i="3"/>
  <c r="Q2026" i="3"/>
  <c r="U2026" i="3"/>
  <c r="Y2026" i="3"/>
  <c r="AG2026" i="3"/>
  <c r="AK2026" i="3"/>
  <c r="AO2026" i="3"/>
  <c r="AW2026" i="3"/>
  <c r="BA2026" i="3"/>
  <c r="BE2026" i="3"/>
  <c r="AX2021" i="3"/>
  <c r="M2021" i="3"/>
  <c r="Q2021" i="3"/>
  <c r="U2021" i="3"/>
  <c r="Y2021" i="3"/>
  <c r="AC2021" i="3"/>
  <c r="AG2021" i="3"/>
  <c r="AK2021" i="3"/>
  <c r="AO2021" i="3"/>
  <c r="AS2021" i="3"/>
  <c r="AW2021" i="3"/>
  <c r="BA2021" i="3"/>
  <c r="BE2021" i="3"/>
  <c r="BI2021" i="3"/>
  <c r="N2021" i="3"/>
  <c r="S2021" i="3"/>
  <c r="X2021" i="3"/>
  <c r="AD2021" i="3"/>
  <c r="AI2021" i="3"/>
  <c r="AN2021" i="3"/>
  <c r="AT2021" i="3"/>
  <c r="AY2021" i="3"/>
  <c r="BD2021" i="3"/>
  <c r="O2021" i="3"/>
  <c r="T2021" i="3"/>
  <c r="Z2021" i="3"/>
  <c r="AE2021" i="3"/>
  <c r="AJ2021" i="3"/>
  <c r="AP2021" i="3"/>
  <c r="AU2021" i="3"/>
  <c r="AZ2021" i="3"/>
  <c r="BF2021" i="3"/>
  <c r="P2021" i="3"/>
  <c r="V2021" i="3"/>
  <c r="AA2021" i="3"/>
  <c r="AF2021" i="3"/>
  <c r="AL2021" i="3"/>
  <c r="AQ2021" i="3"/>
  <c r="AV2021" i="3"/>
  <c r="BB2021" i="3"/>
  <c r="BG2021" i="3"/>
  <c r="AY2017" i="3"/>
  <c r="AK2010" i="3"/>
  <c r="BI2019" i="3"/>
  <c r="L2018" i="3"/>
  <c r="K2018" i="3"/>
  <c r="L2016" i="3"/>
  <c r="K2016" i="3"/>
  <c r="U2015" i="3"/>
  <c r="AC2015" i="3"/>
  <c r="BA2015" i="3"/>
  <c r="BI2015" i="3"/>
  <c r="V2015" i="3"/>
  <c r="AP2015" i="3"/>
  <c r="BB2015" i="3"/>
  <c r="AC2012" i="3"/>
  <c r="Z2008" i="3"/>
  <c r="AP2008" i="3"/>
  <c r="AA2008" i="3"/>
  <c r="AQ2008" i="3"/>
  <c r="BG2008" i="3"/>
  <c r="AR2008" i="3"/>
  <c r="BH2008" i="3"/>
  <c r="BE2006" i="3"/>
  <c r="AO2006" i="3"/>
  <c r="AS2004" i="3"/>
  <c r="AM2014" i="3"/>
  <c r="BE2012" i="3"/>
  <c r="AJ2011" i="3"/>
  <c r="N2006" i="3"/>
  <c r="V2006" i="3"/>
  <c r="Z2006" i="3"/>
  <c r="AD2006" i="3"/>
  <c r="AL2006" i="3"/>
  <c r="AP2006" i="3"/>
  <c r="AT2006" i="3"/>
  <c r="BB2006" i="3"/>
  <c r="BF2006" i="3"/>
  <c r="O2006" i="3"/>
  <c r="W2006" i="3"/>
  <c r="AA2006" i="3"/>
  <c r="AE2006" i="3"/>
  <c r="AM2006" i="3"/>
  <c r="AQ2006" i="3"/>
  <c r="AU2006" i="3"/>
  <c r="BC2006" i="3"/>
  <c r="BG2006" i="3"/>
  <c r="P2006" i="3"/>
  <c r="X2006" i="3"/>
  <c r="AB2006" i="3"/>
  <c r="AF2006" i="3"/>
  <c r="AN2006" i="3"/>
  <c r="AR2006" i="3"/>
  <c r="AV2006" i="3"/>
  <c r="BD2006" i="3"/>
  <c r="BH2006" i="3"/>
  <c r="AO2004" i="3"/>
  <c r="K2024" i="3"/>
  <c r="K2022" i="3"/>
  <c r="K2020" i="3"/>
  <c r="X2019" i="3"/>
  <c r="N2012" i="3"/>
  <c r="Z2012" i="3"/>
  <c r="AD2012" i="3"/>
  <c r="AP2012" i="3"/>
  <c r="AT2012" i="3"/>
  <c r="BF2012" i="3"/>
  <c r="O2012" i="3"/>
  <c r="AA2012" i="3"/>
  <c r="AE2012" i="3"/>
  <c r="AQ2012" i="3"/>
  <c r="AU2012" i="3"/>
  <c r="BG2012" i="3"/>
  <c r="P2012" i="3"/>
  <c r="AB2012" i="3"/>
  <c r="AF2012" i="3"/>
  <c r="AR2012" i="3"/>
  <c r="AV2012" i="3"/>
  <c r="BH2012" i="3"/>
  <c r="S2011" i="3"/>
  <c r="AF2009" i="3"/>
  <c r="AV2009" i="3"/>
  <c r="AC2009" i="3"/>
  <c r="BI2009" i="3"/>
  <c r="AP2009" i="3"/>
  <c r="BF2009" i="3"/>
  <c r="M2008" i="3"/>
  <c r="AW2006" i="3"/>
  <c r="AG2006" i="3"/>
  <c r="N2004" i="3"/>
  <c r="AD2004" i="3"/>
  <c r="AP2004" i="3"/>
  <c r="AT2004" i="3"/>
  <c r="O2004" i="3"/>
  <c r="AA2004" i="3"/>
  <c r="AE2004" i="3"/>
  <c r="AU2004" i="3"/>
  <c r="BG2004" i="3"/>
  <c r="P2004" i="3"/>
  <c r="AF2004" i="3"/>
  <c r="AR2004" i="3"/>
  <c r="AV2004" i="3"/>
  <c r="BF2003" i="3"/>
  <c r="BA2003" i="3"/>
  <c r="AU2003" i="3"/>
  <c r="AP2003" i="3"/>
  <c r="AI2003" i="3"/>
  <c r="AA2003" i="3"/>
  <c r="P2003" i="3"/>
  <c r="T2003" i="3"/>
  <c r="X2003" i="3"/>
  <c r="AB2003" i="3"/>
  <c r="AF2003" i="3"/>
  <c r="AJ2003" i="3"/>
  <c r="AN2003" i="3"/>
  <c r="AR2003" i="3"/>
  <c r="AV2003" i="3"/>
  <c r="AZ2003" i="3"/>
  <c r="BD2003" i="3"/>
  <c r="M2003" i="3"/>
  <c r="Q2003" i="3"/>
  <c r="U2003" i="3"/>
  <c r="Y2003" i="3"/>
  <c r="AC2003" i="3"/>
  <c r="AG2003" i="3"/>
  <c r="AK2003" i="3"/>
  <c r="BD2002" i="3"/>
  <c r="AF2002" i="3"/>
  <c r="X2002" i="3"/>
  <c r="V2002" i="3"/>
  <c r="Z2002" i="3"/>
  <c r="AL2002" i="3"/>
  <c r="AP2002" i="3"/>
  <c r="BB2002" i="3"/>
  <c r="BF2002" i="3"/>
  <c r="W2002" i="3"/>
  <c r="AA2002" i="3"/>
  <c r="AM2002" i="3"/>
  <c r="AQ2002" i="3"/>
  <c r="BC2002" i="3"/>
  <c r="BG2002" i="3"/>
  <c r="P2001" i="3"/>
  <c r="T2001" i="3"/>
  <c r="X2001" i="3"/>
  <c r="AB2001" i="3"/>
  <c r="AF2001" i="3"/>
  <c r="AJ2001" i="3"/>
  <c r="AN2001" i="3"/>
  <c r="AR2001" i="3"/>
  <c r="AV2001" i="3"/>
  <c r="AZ2001" i="3"/>
  <c r="BD2001" i="3"/>
  <c r="BH2001" i="3"/>
  <c r="M2001" i="3"/>
  <c r="Q2001" i="3"/>
  <c r="U2001" i="3"/>
  <c r="Y2001" i="3"/>
  <c r="AC2001" i="3"/>
  <c r="AG2001" i="3"/>
  <c r="AK2001" i="3"/>
  <c r="AO2001" i="3"/>
  <c r="AS2001" i="3"/>
  <c r="AW2001" i="3"/>
  <c r="BA2001" i="3"/>
  <c r="BE2001" i="3"/>
  <c r="BI2001" i="3"/>
  <c r="AS2000" i="3"/>
  <c r="AC2000" i="3"/>
  <c r="BI1998" i="3"/>
  <c r="AS1998" i="3"/>
  <c r="AC1998" i="3"/>
  <c r="M1998" i="3"/>
  <c r="AB1997" i="3"/>
  <c r="BH1997" i="3"/>
  <c r="AO1997" i="3"/>
  <c r="V1997" i="3"/>
  <c r="BB1997" i="3"/>
  <c r="P1995" i="3"/>
  <c r="T1995" i="3"/>
  <c r="X1995" i="3"/>
  <c r="AB1995" i="3"/>
  <c r="AF1995" i="3"/>
  <c r="AJ1995" i="3"/>
  <c r="AN1995" i="3"/>
  <c r="AR1995" i="3"/>
  <c r="AV1995" i="3"/>
  <c r="AZ1995" i="3"/>
  <c r="BD1995" i="3"/>
  <c r="BH1995" i="3"/>
  <c r="M1995" i="3"/>
  <c r="Q1995" i="3"/>
  <c r="U1995" i="3"/>
  <c r="Y1995" i="3"/>
  <c r="AC1995" i="3"/>
  <c r="AG1995" i="3"/>
  <c r="AK1995" i="3"/>
  <c r="AO1995" i="3"/>
  <c r="AS1995" i="3"/>
  <c r="AW1995" i="3"/>
  <c r="BA1995" i="3"/>
  <c r="BE1995" i="3"/>
  <c r="BI1995" i="3"/>
  <c r="N1995" i="3"/>
  <c r="R1995" i="3"/>
  <c r="V1995" i="3"/>
  <c r="Z1995" i="3"/>
  <c r="AD1995" i="3"/>
  <c r="AH1995" i="3"/>
  <c r="AL1995" i="3"/>
  <c r="AP1995" i="3"/>
  <c r="AT1995" i="3"/>
  <c r="AX1995" i="3"/>
  <c r="BB1995" i="3"/>
  <c r="BF1995" i="3"/>
  <c r="AE1980" i="3"/>
  <c r="AN1980" i="3"/>
  <c r="BI2003" i="3"/>
  <c r="BE2003" i="3"/>
  <c r="AY2003" i="3"/>
  <c r="AT2003" i="3"/>
  <c r="AO2003" i="3"/>
  <c r="AH2003" i="3"/>
  <c r="Z2003" i="3"/>
  <c r="R2003" i="3"/>
  <c r="BI2002" i="3"/>
  <c r="BA2002" i="3"/>
  <c r="AC2002" i="3"/>
  <c r="U2002" i="3"/>
  <c r="BF2001" i="3"/>
  <c r="AX2001" i="3"/>
  <c r="AP2001" i="3"/>
  <c r="AH2001" i="3"/>
  <c r="Z2001" i="3"/>
  <c r="R2001" i="3"/>
  <c r="BE1998" i="3"/>
  <c r="AO1998" i="3"/>
  <c r="AO1996" i="3"/>
  <c r="BC1995" i="3"/>
  <c r="AM1995" i="3"/>
  <c r="W1995" i="3"/>
  <c r="R2000" i="3"/>
  <c r="V2000" i="3"/>
  <c r="AH2000" i="3"/>
  <c r="AL2000" i="3"/>
  <c r="AX2000" i="3"/>
  <c r="BB2000" i="3"/>
  <c r="S2000" i="3"/>
  <c r="W2000" i="3"/>
  <c r="AI2000" i="3"/>
  <c r="AM2000" i="3"/>
  <c r="AY2000" i="3"/>
  <c r="BC2000" i="3"/>
  <c r="T2000" i="3"/>
  <c r="X2000" i="3"/>
  <c r="AJ2000" i="3"/>
  <c r="AN2000" i="3"/>
  <c r="AZ2000" i="3"/>
  <c r="BD2000" i="3"/>
  <c r="N1998" i="3"/>
  <c r="R1998" i="3"/>
  <c r="V1998" i="3"/>
  <c r="Z1998" i="3"/>
  <c r="AD1998" i="3"/>
  <c r="AH1998" i="3"/>
  <c r="AL1998" i="3"/>
  <c r="AP1998" i="3"/>
  <c r="AT1998" i="3"/>
  <c r="AX1998" i="3"/>
  <c r="BB1998" i="3"/>
  <c r="BF1998" i="3"/>
  <c r="O1998" i="3"/>
  <c r="S1998" i="3"/>
  <c r="W1998" i="3"/>
  <c r="AA1998" i="3"/>
  <c r="AE1998" i="3"/>
  <c r="AI1998" i="3"/>
  <c r="AM1998" i="3"/>
  <c r="AQ1998" i="3"/>
  <c r="AU1998" i="3"/>
  <c r="AY1998" i="3"/>
  <c r="BC1998" i="3"/>
  <c r="BG1998" i="3"/>
  <c r="P1998" i="3"/>
  <c r="T1998" i="3"/>
  <c r="X1998" i="3"/>
  <c r="AB1998" i="3"/>
  <c r="AF1998" i="3"/>
  <c r="AJ1998" i="3"/>
  <c r="AN1998" i="3"/>
  <c r="AR1998" i="3"/>
  <c r="AV1998" i="3"/>
  <c r="AZ1998" i="3"/>
  <c r="BD1998" i="3"/>
  <c r="BH1998" i="3"/>
  <c r="AH1996" i="3"/>
  <c r="S1996" i="3"/>
  <c r="AI1996" i="3"/>
  <c r="AJ1996" i="3"/>
  <c r="AZ1996" i="3"/>
  <c r="AY1995" i="3"/>
  <c r="AI1995" i="3"/>
  <c r="S1995" i="3"/>
  <c r="V1994" i="3"/>
  <c r="AZ1994" i="3"/>
  <c r="X1993" i="3"/>
  <c r="M1994" i="3"/>
  <c r="AG1994" i="3"/>
  <c r="T1992" i="3"/>
  <c r="AZ1992" i="3"/>
  <c r="AG1992" i="3"/>
  <c r="AM1984" i="3"/>
  <c r="S1984" i="3"/>
  <c r="AU1984" i="3"/>
  <c r="AI1977" i="3"/>
  <c r="AZ1977" i="3"/>
  <c r="BF1977" i="3"/>
  <c r="Y1977" i="3"/>
  <c r="AW1977" i="3"/>
  <c r="AY1994" i="3"/>
  <c r="AE1994" i="3"/>
  <c r="BF1992" i="3"/>
  <c r="L1987" i="3"/>
  <c r="AJ1987" i="3" s="1"/>
  <c r="N1984" i="3"/>
  <c r="BE1982" i="3"/>
  <c r="BF1994" i="3"/>
  <c r="AN1994" i="3"/>
  <c r="S1994" i="3"/>
  <c r="AU1992" i="3"/>
  <c r="V1991" i="3"/>
  <c r="AL1991" i="3"/>
  <c r="BB1991" i="3"/>
  <c r="AM1991" i="3"/>
  <c r="BC1991" i="3"/>
  <c r="X1991" i="3"/>
  <c r="BD1991" i="3"/>
  <c r="AD1989" i="3"/>
  <c r="O1989" i="3"/>
  <c r="AU1989" i="3"/>
  <c r="AF1989" i="3"/>
  <c r="L1983" i="3"/>
  <c r="AA1983" i="3" s="1"/>
  <c r="AK1988" i="3"/>
  <c r="AF1986" i="3"/>
  <c r="AG1986" i="3"/>
  <c r="K1985" i="3"/>
  <c r="M1984" i="3"/>
  <c r="AC1984" i="3"/>
  <c r="AO1984" i="3"/>
  <c r="BE1984" i="3"/>
  <c r="BI1984" i="3"/>
  <c r="AA1984" i="3"/>
  <c r="AV1984" i="3"/>
  <c r="BB1984" i="3"/>
  <c r="K1981" i="3"/>
  <c r="Y1980" i="3"/>
  <c r="BE1980" i="3"/>
  <c r="AV1980" i="3"/>
  <c r="BD1979" i="3"/>
  <c r="AV1979" i="3"/>
  <c r="AO1979" i="3"/>
  <c r="AH1979" i="3"/>
  <c r="Z1979" i="3"/>
  <c r="T1979" i="3"/>
  <c r="M1979" i="3"/>
  <c r="BD1988" i="3"/>
  <c r="T1986" i="3"/>
  <c r="L1985" i="3"/>
  <c r="AY1984" i="3"/>
  <c r="W1984" i="3"/>
  <c r="O1984" i="3"/>
  <c r="L1981" i="3"/>
  <c r="W1980" i="3"/>
  <c r="BI1979" i="3"/>
  <c r="BA1979" i="3"/>
  <c r="AT1979" i="3"/>
  <c r="AN1979" i="3"/>
  <c r="AF1979" i="3"/>
  <c r="Y1979" i="3"/>
  <c r="O1979" i="3"/>
  <c r="S1979" i="3"/>
  <c r="W1979" i="3"/>
  <c r="AA1979" i="3"/>
  <c r="AE1979" i="3"/>
  <c r="AI1979" i="3"/>
  <c r="AM1979" i="3"/>
  <c r="AQ1979" i="3"/>
  <c r="AU1979" i="3"/>
  <c r="AY1979" i="3"/>
  <c r="BC1979" i="3"/>
  <c r="BG1979" i="3"/>
  <c r="BG1978" i="3"/>
  <c r="AY1978" i="3"/>
  <c r="AQ1978" i="3"/>
  <c r="AF1978" i="3"/>
  <c r="N1978" i="3"/>
  <c r="R1978" i="3"/>
  <c r="V1978" i="3"/>
  <c r="Z1978" i="3"/>
  <c r="AD1978" i="3"/>
  <c r="AH1978" i="3"/>
  <c r="AL1978" i="3"/>
  <c r="AP1978" i="3"/>
  <c r="Q1978" i="3"/>
  <c r="W1978" i="3"/>
  <c r="AB1978" i="3"/>
  <c r="AG1978" i="3"/>
  <c r="AM1978" i="3"/>
  <c r="AR1978" i="3"/>
  <c r="AV1978" i="3"/>
  <c r="AZ1978" i="3"/>
  <c r="BD1978" i="3"/>
  <c r="BH1978" i="3"/>
  <c r="M1978" i="3"/>
  <c r="S1978" i="3"/>
  <c r="X1978" i="3"/>
  <c r="AC1978" i="3"/>
  <c r="AI1978" i="3"/>
  <c r="AN1978" i="3"/>
  <c r="AS1978" i="3"/>
  <c r="AW1978" i="3"/>
  <c r="BA1978" i="3"/>
  <c r="BE1978" i="3"/>
  <c r="BI1978" i="3"/>
  <c r="BH1979" i="3"/>
  <c r="BB1979" i="3"/>
  <c r="AW1979" i="3"/>
  <c r="AR1979" i="3"/>
  <c r="AL1979" i="3"/>
  <c r="AG1979" i="3"/>
  <c r="AB1979" i="3"/>
  <c r="V1979" i="3"/>
  <c r="Q1979" i="3"/>
  <c r="BC1978" i="3"/>
  <c r="AU1978" i="3"/>
  <c r="AK1978" i="3"/>
  <c r="AA1978" i="3"/>
  <c r="P1978" i="3"/>
  <c r="AU1976" i="3"/>
  <c r="U1975" i="3"/>
  <c r="N1973" i="3"/>
  <c r="AH1975" i="3"/>
  <c r="Z1973" i="3"/>
  <c r="AP1973" i="3"/>
  <c r="AG1976" i="3"/>
  <c r="AT1976" i="3"/>
  <c r="AM1975" i="3"/>
  <c r="X1975" i="3"/>
  <c r="BD1975" i="3"/>
  <c r="BF1974" i="3"/>
  <c r="BB1974" i="3"/>
  <c r="AX1974" i="3"/>
  <c r="AT1974" i="3"/>
  <c r="AP1974" i="3"/>
  <c r="AL1974" i="3"/>
  <c r="AH1974" i="3"/>
  <c r="AD1974" i="3"/>
  <c r="Z1974" i="3"/>
  <c r="V1974" i="3"/>
  <c r="R1974" i="3"/>
  <c r="M1974" i="3"/>
  <c r="AX1973" i="3"/>
  <c r="AH1973" i="3"/>
  <c r="R1973" i="3"/>
  <c r="L1971" i="3"/>
  <c r="X1971" i="3" s="1"/>
  <c r="BI1974" i="3"/>
  <c r="BE1974" i="3"/>
  <c r="BA1974" i="3"/>
  <c r="AW1974" i="3"/>
  <c r="AS1974" i="3"/>
  <c r="AO1974" i="3"/>
  <c r="AK1974" i="3"/>
  <c r="AG1974" i="3"/>
  <c r="AC1974" i="3"/>
  <c r="Y1974" i="3"/>
  <c r="U1974" i="3"/>
  <c r="Q1974" i="3"/>
  <c r="BI1973" i="3"/>
  <c r="AT1973" i="3"/>
  <c r="AD1973" i="3"/>
  <c r="Y1972" i="3"/>
  <c r="AO1972" i="3"/>
  <c r="BE1972" i="3"/>
  <c r="W1972" i="3"/>
  <c r="AM1972" i="3"/>
  <c r="BC1972" i="3"/>
  <c r="AV1970" i="3"/>
  <c r="L1969" i="3"/>
  <c r="AJ1969" i="3" s="1"/>
  <c r="O1973" i="3"/>
  <c r="S1973" i="3"/>
  <c r="W1973" i="3"/>
  <c r="AA1973" i="3"/>
  <c r="AE1973" i="3"/>
  <c r="AI1973" i="3"/>
  <c r="AM1973" i="3"/>
  <c r="AQ1973" i="3"/>
  <c r="AU1973" i="3"/>
  <c r="AY1973" i="3"/>
  <c r="BC1973" i="3"/>
  <c r="BG1973" i="3"/>
  <c r="P1973" i="3"/>
  <c r="T1973" i="3"/>
  <c r="X1973" i="3"/>
  <c r="AB1973" i="3"/>
  <c r="AF1973" i="3"/>
  <c r="AJ1973" i="3"/>
  <c r="AN1973" i="3"/>
  <c r="AR1973" i="3"/>
  <c r="AV1973" i="3"/>
  <c r="AZ1973" i="3"/>
  <c r="BD1973" i="3"/>
  <c r="BH1973" i="3"/>
  <c r="M1973" i="3"/>
  <c r="Q1973" i="3"/>
  <c r="U1973" i="3"/>
  <c r="Y1973" i="3"/>
  <c r="AC1973" i="3"/>
  <c r="AG1973" i="3"/>
  <c r="AK1973" i="3"/>
  <c r="AO1973" i="3"/>
  <c r="AS1973" i="3"/>
  <c r="AW1973" i="3"/>
  <c r="BA1973" i="3"/>
  <c r="BE1973" i="3"/>
  <c r="AG1970" i="3"/>
  <c r="N1970" i="3"/>
  <c r="AT1970" i="3"/>
  <c r="AE1970" i="3"/>
  <c r="AT1972" i="3"/>
  <c r="AD1972" i="3"/>
  <c r="E1955" i="3"/>
  <c r="F1955" i="3"/>
  <c r="G1955" i="3"/>
  <c r="H1955" i="3"/>
  <c r="I1955" i="3"/>
  <c r="J1955" i="3"/>
  <c r="E1956" i="3"/>
  <c r="F1956" i="3"/>
  <c r="G1956" i="3"/>
  <c r="H1956" i="3"/>
  <c r="I1956" i="3"/>
  <c r="J1956" i="3"/>
  <c r="E1957" i="3"/>
  <c r="F1957" i="3"/>
  <c r="G1957" i="3"/>
  <c r="H1957" i="3"/>
  <c r="I1957" i="3"/>
  <c r="J1957" i="3"/>
  <c r="E1958" i="3"/>
  <c r="F1958" i="3"/>
  <c r="G1958" i="3"/>
  <c r="H1958" i="3"/>
  <c r="I1958" i="3"/>
  <c r="J1958" i="3"/>
  <c r="E1959" i="3"/>
  <c r="F1959" i="3"/>
  <c r="G1959" i="3"/>
  <c r="H1959" i="3"/>
  <c r="I1959" i="3"/>
  <c r="J1959" i="3"/>
  <c r="E1960" i="3"/>
  <c r="F1960" i="3"/>
  <c r="G1960" i="3"/>
  <c r="H1960" i="3"/>
  <c r="I1960" i="3"/>
  <c r="J1960" i="3"/>
  <c r="E1961" i="3"/>
  <c r="F1961" i="3"/>
  <c r="G1961" i="3"/>
  <c r="H1961" i="3"/>
  <c r="I1961" i="3"/>
  <c r="J1961" i="3"/>
  <c r="E1962" i="3"/>
  <c r="F1962" i="3"/>
  <c r="G1962" i="3"/>
  <c r="H1962" i="3"/>
  <c r="I1962" i="3"/>
  <c r="J1962" i="3"/>
  <c r="E1963" i="3"/>
  <c r="F1963" i="3"/>
  <c r="G1963" i="3"/>
  <c r="H1963" i="3"/>
  <c r="I1963" i="3"/>
  <c r="J1963" i="3"/>
  <c r="E1964" i="3"/>
  <c r="F1964" i="3"/>
  <c r="G1964" i="3"/>
  <c r="H1964" i="3"/>
  <c r="I1964" i="3"/>
  <c r="J1964" i="3"/>
  <c r="E1965" i="3"/>
  <c r="F1965" i="3"/>
  <c r="G1965" i="3"/>
  <c r="H1965" i="3"/>
  <c r="I1965" i="3"/>
  <c r="J1965" i="3"/>
  <c r="E1966" i="3"/>
  <c r="F1966" i="3"/>
  <c r="G1966" i="3"/>
  <c r="H1966" i="3"/>
  <c r="I1966" i="3"/>
  <c r="J1966" i="3"/>
  <c r="E1967" i="3"/>
  <c r="F1967" i="3"/>
  <c r="G1967" i="3"/>
  <c r="H1967" i="3"/>
  <c r="I1967" i="3"/>
  <c r="J1967" i="3"/>
  <c r="Q2037" i="3" l="1"/>
  <c r="BE2051" i="3"/>
  <c r="AA2067" i="3"/>
  <c r="AQ2066" i="3"/>
  <c r="M2066" i="3"/>
  <c r="AW2067" i="3"/>
  <c r="AK2039" i="3"/>
  <c r="BD2014" i="3"/>
  <c r="T1977" i="3"/>
  <c r="AE2061" i="3"/>
  <c r="BG2066" i="3"/>
  <c r="AP2066" i="3"/>
  <c r="AC2066" i="3"/>
  <c r="P2066" i="3"/>
  <c r="AB2067" i="3"/>
  <c r="AV2061" i="3"/>
  <c r="Q2061" i="3"/>
  <c r="AA2066" i="3"/>
  <c r="BI2066" i="3"/>
  <c r="AV2066" i="3"/>
  <c r="BI2067" i="3"/>
  <c r="AD2067" i="3"/>
  <c r="AM2030" i="3"/>
  <c r="AF2030" i="3"/>
  <c r="BH2030" i="3"/>
  <c r="AC2030" i="3"/>
  <c r="BA2030" i="3"/>
  <c r="AQ2030" i="3"/>
  <c r="AN2030" i="3"/>
  <c r="M2030" i="3"/>
  <c r="AK2030" i="3"/>
  <c r="BE2030" i="3"/>
  <c r="O2030" i="3"/>
  <c r="BG2030" i="3"/>
  <c r="AR2030" i="3"/>
  <c r="U2030" i="3"/>
  <c r="AO2030" i="3"/>
  <c r="BI2030" i="3"/>
  <c r="BD2030" i="3"/>
  <c r="Y2030" i="3"/>
  <c r="W2030" i="3"/>
  <c r="AS2030" i="3"/>
  <c r="AJ1990" i="3"/>
  <c r="R1990" i="3"/>
  <c r="S1990" i="3"/>
  <c r="BD1990" i="3"/>
  <c r="AH1990" i="3"/>
  <c r="Y1990" i="3"/>
  <c r="AX1990" i="3"/>
  <c r="O2019" i="3"/>
  <c r="BF2019" i="3"/>
  <c r="BB2019" i="3"/>
  <c r="AX2019" i="3"/>
  <c r="Y2019" i="3"/>
  <c r="AO2019" i="3"/>
  <c r="BE2019" i="3"/>
  <c r="T2019" i="3"/>
  <c r="P2019" i="3"/>
  <c r="BG2019" i="3"/>
  <c r="BC2019" i="3"/>
  <c r="AJ2019" i="3"/>
  <c r="AF2019" i="3"/>
  <c r="BH2019" i="3"/>
  <c r="AH2019" i="3"/>
  <c r="Q2019" i="3"/>
  <c r="AG2019" i="3"/>
  <c r="AW2019" i="3"/>
  <c r="BD2019" i="3"/>
  <c r="AL2019" i="3"/>
  <c r="AK2019" i="3"/>
  <c r="AN2019" i="3"/>
  <c r="S2019" i="3"/>
  <c r="W2019" i="3"/>
  <c r="M2019" i="3"/>
  <c r="AS2019" i="3"/>
  <c r="AI2019" i="3"/>
  <c r="N2019" i="3"/>
  <c r="U2019" i="3"/>
  <c r="BA2019" i="3"/>
  <c r="AY2019" i="3"/>
  <c r="AD2019" i="3"/>
  <c r="AO1982" i="3"/>
  <c r="Z1982" i="3"/>
  <c r="AR1982" i="3"/>
  <c r="X1982" i="3"/>
  <c r="AA1982" i="3"/>
  <c r="AI1982" i="3"/>
  <c r="P2013" i="3"/>
  <c r="Z2013" i="3"/>
  <c r="AC2013" i="3"/>
  <c r="BF2013" i="3"/>
  <c r="BH2013" i="3"/>
  <c r="AS2013" i="3"/>
  <c r="W1976" i="3"/>
  <c r="U1976" i="3"/>
  <c r="BA1976" i="3"/>
  <c r="AH1976" i="3"/>
  <c r="BC1976" i="3"/>
  <c r="AR1976" i="3"/>
  <c r="AK1976" i="3"/>
  <c r="R1976" i="3"/>
  <c r="AX1976" i="3"/>
  <c r="BH1999" i="3"/>
  <c r="BB1999" i="3"/>
  <c r="Y1999" i="3"/>
  <c r="AO1999" i="3"/>
  <c r="AI1993" i="3"/>
  <c r="R1993" i="3"/>
  <c r="BG2011" i="3"/>
  <c r="X2011" i="3"/>
  <c r="AN2011" i="3"/>
  <c r="BD2011" i="3"/>
  <c r="U2011" i="3"/>
  <c r="AK2011" i="3"/>
  <c r="BA2011" i="3"/>
  <c r="R2011" i="3"/>
  <c r="AH2011" i="3"/>
  <c r="AX2011" i="3"/>
  <c r="P2011" i="3"/>
  <c r="AF2011" i="3"/>
  <c r="AV2011" i="3"/>
  <c r="M2011" i="3"/>
  <c r="AC2011" i="3"/>
  <c r="AS2011" i="3"/>
  <c r="BI2011" i="3"/>
  <c r="Z2011" i="3"/>
  <c r="AP2011" i="3"/>
  <c r="BF2011" i="3"/>
  <c r="AR2011" i="3"/>
  <c r="Y2011" i="3"/>
  <c r="BE2011" i="3"/>
  <c r="AL2011" i="3"/>
  <c r="AQ2011" i="3"/>
  <c r="T2011" i="3"/>
  <c r="AZ2011" i="3"/>
  <c r="AG2011" i="3"/>
  <c r="N2011" i="3"/>
  <c r="AT2011" i="3"/>
  <c r="AY2011" i="3"/>
  <c r="AB2011" i="3"/>
  <c r="BH2011" i="3"/>
  <c r="AO2011" i="3"/>
  <c r="V2011" i="3"/>
  <c r="BB2011" i="3"/>
  <c r="AI2011" i="3"/>
  <c r="W1970" i="3"/>
  <c r="S1977" i="3"/>
  <c r="AW1990" i="3"/>
  <c r="AX1993" i="3"/>
  <c r="AT2019" i="3"/>
  <c r="AD2011" i="3"/>
  <c r="AH2014" i="3"/>
  <c r="AC2019" i="3"/>
  <c r="AQ2046" i="3"/>
  <c r="S2017" i="3"/>
  <c r="AF2017" i="3"/>
  <c r="Y2017" i="3"/>
  <c r="O2017" i="3"/>
  <c r="V2017" i="3"/>
  <c r="AU2017" i="3"/>
  <c r="BE2017" i="3"/>
  <c r="AS1975" i="3"/>
  <c r="M1975" i="3"/>
  <c r="BF1975" i="3"/>
  <c r="Z1975" i="3"/>
  <c r="S1975" i="3"/>
  <c r="AI1975" i="3"/>
  <c r="AY1975" i="3"/>
  <c r="T1975" i="3"/>
  <c r="AJ1975" i="3"/>
  <c r="AZ1975" i="3"/>
  <c r="BI1975" i="3"/>
  <c r="AC1975" i="3"/>
  <c r="AP1975" i="3"/>
  <c r="AA1975" i="3"/>
  <c r="AQ1975" i="3"/>
  <c r="BG1975" i="3"/>
  <c r="AB1975" i="3"/>
  <c r="AR1975" i="3"/>
  <c r="BH1975" i="3"/>
  <c r="BH2005" i="3"/>
  <c r="AP2005" i="3"/>
  <c r="P2005" i="3"/>
  <c r="BA2005" i="3"/>
  <c r="AN2005" i="3"/>
  <c r="AC2005" i="3"/>
  <c r="BG2055" i="3"/>
  <c r="BG2052" i="3"/>
  <c r="N2052" i="3"/>
  <c r="P2052" i="3"/>
  <c r="AU2052" i="3"/>
  <c r="BA2052" i="3"/>
  <c r="V2052" i="3"/>
  <c r="AF2052" i="3"/>
  <c r="Q2052" i="3"/>
  <c r="W2052" i="3"/>
  <c r="AS2052" i="3"/>
  <c r="AL2052" i="3"/>
  <c r="BD2052" i="3"/>
  <c r="O2052" i="3"/>
  <c r="M2052" i="3"/>
  <c r="BF2052" i="3"/>
  <c r="BH2052" i="3"/>
  <c r="BG1986" i="3"/>
  <c r="AL1986" i="3"/>
  <c r="M1986" i="3"/>
  <c r="AC1986" i="3"/>
  <c r="AS1986" i="3"/>
  <c r="BI1986" i="3"/>
  <c r="AU1986" i="3"/>
  <c r="Z1986" i="3"/>
  <c r="AV1986" i="3"/>
  <c r="AA1986" i="3"/>
  <c r="U1986" i="3"/>
  <c r="AK1986" i="3"/>
  <c r="BA1986" i="3"/>
  <c r="BF1986" i="3"/>
  <c r="AJ1986" i="3"/>
  <c r="O1986" i="3"/>
  <c r="BC1970" i="3"/>
  <c r="AL1970" i="3"/>
  <c r="BE1970" i="3"/>
  <c r="Y1970" i="3"/>
  <c r="AV1975" i="3"/>
  <c r="P1975" i="3"/>
  <c r="AE1975" i="3"/>
  <c r="AD1976" i="3"/>
  <c r="Q1976" i="3"/>
  <c r="AX1975" i="3"/>
  <c r="AK1975" i="3"/>
  <c r="AE1986" i="3"/>
  <c r="BE1986" i="3"/>
  <c r="Y1986" i="3"/>
  <c r="AQ1986" i="3"/>
  <c r="BB1977" i="3"/>
  <c r="O1982" i="3"/>
  <c r="Y1982" i="3"/>
  <c r="Q1977" i="3"/>
  <c r="BA1977" i="3"/>
  <c r="AP1977" i="3"/>
  <c r="AJ1977" i="3"/>
  <c r="AU1970" i="3"/>
  <c r="O1970" i="3"/>
  <c r="AD1970" i="3"/>
  <c r="AW1970" i="3"/>
  <c r="Q1970" i="3"/>
  <c r="AN1975" i="3"/>
  <c r="BC1975" i="3"/>
  <c r="W1975" i="3"/>
  <c r="N1976" i="3"/>
  <c r="AJ1976" i="3"/>
  <c r="BA1975" i="3"/>
  <c r="AP1986" i="3"/>
  <c r="AW1986" i="3"/>
  <c r="Q1986" i="3"/>
  <c r="BB1986" i="3"/>
  <c r="BC1982" i="3"/>
  <c r="AD1977" i="3"/>
  <c r="AK1977" i="3"/>
  <c r="Z1977" i="3"/>
  <c r="AL1999" i="3"/>
  <c r="AW2011" i="3"/>
  <c r="AP2013" i="3"/>
  <c r="AJ1970" i="3"/>
  <c r="AF1970" i="3"/>
  <c r="U1970" i="3"/>
  <c r="AK1970" i="3"/>
  <c r="BA1970" i="3"/>
  <c r="R1970" i="3"/>
  <c r="AH1970" i="3"/>
  <c r="AX1970" i="3"/>
  <c r="S1970" i="3"/>
  <c r="AI1970" i="3"/>
  <c r="AY1970" i="3"/>
  <c r="M1970" i="3"/>
  <c r="AC1970" i="3"/>
  <c r="AS1970" i="3"/>
  <c r="BI1970" i="3"/>
  <c r="Z1970" i="3"/>
  <c r="AP1970" i="3"/>
  <c r="BF1970" i="3"/>
  <c r="AA1970" i="3"/>
  <c r="AQ1970" i="3"/>
  <c r="BG1970" i="3"/>
  <c r="AF2007" i="3"/>
  <c r="BI2007" i="3"/>
  <c r="AI2007" i="3"/>
  <c r="M2007" i="3"/>
  <c r="BF2007" i="3"/>
  <c r="O2007" i="3"/>
  <c r="AV2007" i="3"/>
  <c r="AS2007" i="3"/>
  <c r="V2014" i="3"/>
  <c r="AL2014" i="3"/>
  <c r="AA2014" i="3"/>
  <c r="AQ2014" i="3"/>
  <c r="BG2014" i="3"/>
  <c r="AB2014" i="3"/>
  <c r="AR2014" i="3"/>
  <c r="BH2014" i="3"/>
  <c r="AW2014" i="3"/>
  <c r="N2014" i="3"/>
  <c r="AD2014" i="3"/>
  <c r="S2014" i="3"/>
  <c r="AI2014" i="3"/>
  <c r="AY2014" i="3"/>
  <c r="T2014" i="3"/>
  <c r="AJ2014" i="3"/>
  <c r="AZ2014" i="3"/>
  <c r="AO2014" i="3"/>
  <c r="O2014" i="3"/>
  <c r="AU2014" i="3"/>
  <c r="AF2014" i="3"/>
  <c r="AS2014" i="3"/>
  <c r="R2014" i="3"/>
  <c r="W2014" i="3"/>
  <c r="BC2014" i="3"/>
  <c r="AN2014" i="3"/>
  <c r="AG2014" i="3"/>
  <c r="Z2014" i="3"/>
  <c r="AE2014" i="3"/>
  <c r="P2014" i="3"/>
  <c r="AV2014" i="3"/>
  <c r="BI2014" i="3"/>
  <c r="Q2014" i="3"/>
  <c r="BE2046" i="3"/>
  <c r="N2046" i="3"/>
  <c r="AD2046" i="3"/>
  <c r="AT2046" i="3"/>
  <c r="O2046" i="3"/>
  <c r="AE2046" i="3"/>
  <c r="AU2046" i="3"/>
  <c r="P2046" i="3"/>
  <c r="AF2046" i="3"/>
  <c r="AV2046" i="3"/>
  <c r="AG2046" i="3"/>
  <c r="BI2046" i="3"/>
  <c r="R2046" i="3"/>
  <c r="AH2046" i="3"/>
  <c r="AX2046" i="3"/>
  <c r="S2046" i="3"/>
  <c r="AI2046" i="3"/>
  <c r="AY2046" i="3"/>
  <c r="T2046" i="3"/>
  <c r="AJ2046" i="3"/>
  <c r="AZ2046" i="3"/>
  <c r="Q2046" i="3"/>
  <c r="AS2046" i="3"/>
  <c r="Y2046" i="3"/>
  <c r="BA2046" i="3"/>
  <c r="V2046" i="3"/>
  <c r="AL2046" i="3"/>
  <c r="BB2046" i="3"/>
  <c r="W2046" i="3"/>
  <c r="AM2046" i="3"/>
  <c r="BC2046" i="3"/>
  <c r="X2046" i="3"/>
  <c r="AN2046" i="3"/>
  <c r="BD2046" i="3"/>
  <c r="AC2046" i="3"/>
  <c r="AP2046" i="3"/>
  <c r="BG2046" i="3"/>
  <c r="AW2046" i="3"/>
  <c r="BF2046" i="3"/>
  <c r="AB2046" i="3"/>
  <c r="M2046" i="3"/>
  <c r="AO2046" i="3"/>
  <c r="AK2046" i="3"/>
  <c r="AA2046" i="3"/>
  <c r="AR2046" i="3"/>
  <c r="W1977" i="3"/>
  <c r="AM1977" i="3"/>
  <c r="BC1977" i="3"/>
  <c r="X1977" i="3"/>
  <c r="AN1977" i="3"/>
  <c r="BD1977" i="3"/>
  <c r="AH1977" i="3"/>
  <c r="M1977" i="3"/>
  <c r="AS1977" i="3"/>
  <c r="AO1977" i="3"/>
  <c r="AT1977" i="3"/>
  <c r="V1977" i="3"/>
  <c r="AQ1977" i="3"/>
  <c r="AB1977" i="3"/>
  <c r="AA1977" i="3"/>
  <c r="BG1977" i="3"/>
  <c r="AR1977" i="3"/>
  <c r="O1977" i="3"/>
  <c r="AE1977" i="3"/>
  <c r="AU1977" i="3"/>
  <c r="P1977" i="3"/>
  <c r="AF1977" i="3"/>
  <c r="AV1977" i="3"/>
  <c r="R1977" i="3"/>
  <c r="AX1977" i="3"/>
  <c r="AC1977" i="3"/>
  <c r="BI1977" i="3"/>
  <c r="N1977" i="3"/>
  <c r="AG1977" i="3"/>
  <c r="AM1970" i="3"/>
  <c r="BB1970" i="3"/>
  <c r="V1970" i="3"/>
  <c r="AO1970" i="3"/>
  <c r="AZ1970" i="3"/>
  <c r="AF1975" i="3"/>
  <c r="AU1975" i="3"/>
  <c r="O1975" i="3"/>
  <c r="AW1976" i="3"/>
  <c r="O1976" i="3"/>
  <c r="AZ1986" i="3"/>
  <c r="AO1986" i="3"/>
  <c r="V1986" i="3"/>
  <c r="AV1982" i="3"/>
  <c r="AL1977" i="3"/>
  <c r="BE1977" i="3"/>
  <c r="U1977" i="3"/>
  <c r="BH1977" i="3"/>
  <c r="AY1977" i="3"/>
  <c r="R1982" i="3"/>
  <c r="AQ1999" i="3"/>
  <c r="BA2014" i="3"/>
  <c r="Q2011" i="3"/>
  <c r="X2014" i="3"/>
  <c r="V2005" i="3"/>
  <c r="BE2014" i="3"/>
  <c r="AP2019" i="3"/>
  <c r="AD2008" i="3"/>
  <c r="O2008" i="3"/>
  <c r="AU2008" i="3"/>
  <c r="AF2008" i="3"/>
  <c r="N2008" i="3"/>
  <c r="AT2008" i="3"/>
  <c r="AE2008" i="3"/>
  <c r="P2008" i="3"/>
  <c r="AV2008" i="3"/>
  <c r="W2033" i="3"/>
  <c r="M2033" i="3"/>
  <c r="Z2038" i="3"/>
  <c r="BG2038" i="3"/>
  <c r="AF2054" i="3"/>
  <c r="BE2054" i="3"/>
  <c r="AQ2015" i="3"/>
  <c r="BC2015" i="3"/>
  <c r="Y2015" i="3"/>
  <c r="AS2015" i="3"/>
  <c r="R2015" i="3"/>
  <c r="AL2015" i="3"/>
  <c r="BF2015" i="3"/>
  <c r="BG2015" i="3"/>
  <c r="AJ2015" i="3"/>
  <c r="M2015" i="3"/>
  <c r="AK2015" i="3"/>
  <c r="BE2015" i="3"/>
  <c r="Z2015" i="3"/>
  <c r="AX2015" i="3"/>
  <c r="AC2008" i="3"/>
  <c r="AS2009" i="3"/>
  <c r="P2009" i="3"/>
  <c r="AB2008" i="3"/>
  <c r="BF2008" i="3"/>
  <c r="AH2015" i="3"/>
  <c r="AO2015" i="3"/>
  <c r="AE2038" i="3"/>
  <c r="AU2061" i="3"/>
  <c r="AG2061" i="3"/>
  <c r="R2061" i="3"/>
  <c r="AE2066" i="3"/>
  <c r="AT2066" i="3"/>
  <c r="N2066" i="3"/>
  <c r="AG2066" i="3"/>
  <c r="AZ2066" i="3"/>
  <c r="T2066" i="3"/>
  <c r="AO2067" i="3"/>
  <c r="AQ2067" i="3"/>
  <c r="N2067" i="3"/>
  <c r="AM2011" i="3"/>
  <c r="BN2085" i="3"/>
  <c r="AX1986" i="3"/>
  <c r="AF2061" i="3"/>
  <c r="O2061" i="3"/>
  <c r="AU2066" i="3"/>
  <c r="O2066" i="3"/>
  <c r="AD2066" i="3"/>
  <c r="AW2066" i="3"/>
  <c r="Q2066" i="3"/>
  <c r="AR2067" i="3"/>
  <c r="AY2047" i="3"/>
  <c r="BN2079" i="3"/>
  <c r="BD1993" i="3"/>
  <c r="AN2059" i="3"/>
  <c r="P2007" i="3"/>
  <c r="R2051" i="3"/>
  <c r="V2056" i="3"/>
  <c r="AB1990" i="3"/>
  <c r="X2060" i="3"/>
  <c r="BN2077" i="3"/>
  <c r="AU2032" i="3"/>
  <c r="AJ2013" i="3"/>
  <c r="AK2027" i="3"/>
  <c r="O2005" i="3"/>
  <c r="T2005" i="3"/>
  <c r="AJ2005" i="3"/>
  <c r="AZ2005" i="3"/>
  <c r="Q2005" i="3"/>
  <c r="AG2005" i="3"/>
  <c r="AW2005" i="3"/>
  <c r="N2005" i="3"/>
  <c r="AD2005" i="3"/>
  <c r="AT2005" i="3"/>
  <c r="AI2005" i="3"/>
  <c r="AP2068" i="3"/>
  <c r="AI2068" i="3"/>
  <c r="AA1994" i="3"/>
  <c r="AV1994" i="3"/>
  <c r="Y1994" i="3"/>
  <c r="AO1994" i="3"/>
  <c r="BE1994" i="3"/>
  <c r="T2041" i="3"/>
  <c r="AG2041" i="3"/>
  <c r="AT2041" i="3"/>
  <c r="AJ2041" i="3"/>
  <c r="AW2041" i="3"/>
  <c r="AZ2041" i="3"/>
  <c r="Q2041" i="3"/>
  <c r="AI1990" i="3"/>
  <c r="X1994" i="3"/>
  <c r="AT1994" i="3"/>
  <c r="W1990" i="3"/>
  <c r="O1994" i="3"/>
  <c r="AJ1994" i="3"/>
  <c r="BC1994" i="3"/>
  <c r="AT1990" i="3"/>
  <c r="AD1990" i="3"/>
  <c r="N1990" i="3"/>
  <c r="AO1990" i="3"/>
  <c r="U1990" i="3"/>
  <c r="AZ1990" i="3"/>
  <c r="AC1994" i="3"/>
  <c r="AQ1994" i="3"/>
  <c r="P1994" i="3"/>
  <c r="BF2005" i="3"/>
  <c r="AL2005" i="3"/>
  <c r="R2005" i="3"/>
  <c r="AS2005" i="3"/>
  <c r="Y2005" i="3"/>
  <c r="BD2005" i="3"/>
  <c r="AF2005" i="3"/>
  <c r="P1990" i="3"/>
  <c r="AF1990" i="3"/>
  <c r="AV1990" i="3"/>
  <c r="M1990" i="3"/>
  <c r="AC1990" i="3"/>
  <c r="AS1990" i="3"/>
  <c r="BI1990" i="3"/>
  <c r="AY1990" i="3"/>
  <c r="AX1994" i="3"/>
  <c r="S2005" i="3"/>
  <c r="BB2005" i="3"/>
  <c r="AH2005" i="3"/>
  <c r="BI2005" i="3"/>
  <c r="AO2005" i="3"/>
  <c r="U2005" i="3"/>
  <c r="AV2005" i="3"/>
  <c r="AB2005" i="3"/>
  <c r="AD1994" i="3"/>
  <c r="AM1990" i="3"/>
  <c r="T1994" i="3"/>
  <c r="AP1994" i="3"/>
  <c r="BG1994" i="3"/>
  <c r="BF1990" i="3"/>
  <c r="AP1990" i="3"/>
  <c r="Z1990" i="3"/>
  <c r="BE1990" i="3"/>
  <c r="AK1990" i="3"/>
  <c r="Q1990" i="3"/>
  <c r="AR1990" i="3"/>
  <c r="X1990" i="3"/>
  <c r="AS1994" i="3"/>
  <c r="U1994" i="3"/>
  <c r="BH1994" i="3"/>
  <c r="AL1994" i="3"/>
  <c r="N1994" i="3"/>
  <c r="AI1994" i="3"/>
  <c r="BB1994" i="3"/>
  <c r="BC1990" i="3"/>
  <c r="Z1994" i="3"/>
  <c r="AU1994" i="3"/>
  <c r="BB1990" i="3"/>
  <c r="AL1990" i="3"/>
  <c r="V1990" i="3"/>
  <c r="BA1990" i="3"/>
  <c r="AG1990" i="3"/>
  <c r="BH1990" i="3"/>
  <c r="AN1990" i="3"/>
  <c r="T1990" i="3"/>
  <c r="AK1994" i="3"/>
  <c r="Q1994" i="3"/>
  <c r="BD1994" i="3"/>
  <c r="AF1994" i="3"/>
  <c r="AY2005" i="3"/>
  <c r="AX2005" i="3"/>
  <c r="Z2005" i="3"/>
  <c r="BE2005" i="3"/>
  <c r="AK2005" i="3"/>
  <c r="M2005" i="3"/>
  <c r="AR2005" i="3"/>
  <c r="X2005" i="3"/>
  <c r="AD2041" i="3"/>
  <c r="AS1996" i="3"/>
  <c r="R1996" i="3"/>
  <c r="AY1996" i="3"/>
  <c r="AB1999" i="3"/>
  <c r="V1999" i="3"/>
  <c r="BI2004" i="3"/>
  <c r="Z2004" i="3"/>
  <c r="BF2004" i="3"/>
  <c r="AQ2004" i="3"/>
  <c r="AB2004" i="3"/>
  <c r="BH2004" i="3"/>
  <c r="R2006" i="3"/>
  <c r="AH2006" i="3"/>
  <c r="AX2006" i="3"/>
  <c r="S2006" i="3"/>
  <c r="AI2006" i="3"/>
  <c r="AY2006" i="3"/>
  <c r="T2006" i="3"/>
  <c r="AJ2006" i="3"/>
  <c r="AZ2006" i="3"/>
  <c r="R2010" i="3"/>
  <c r="AX2010" i="3"/>
  <c r="AI2010" i="3"/>
  <c r="T2010" i="3"/>
  <c r="AZ2010" i="3"/>
  <c r="AS2010" i="3"/>
  <c r="Z2010" i="3"/>
  <c r="BF2010" i="3"/>
  <c r="AQ2010" i="3"/>
  <c r="AB2010" i="3"/>
  <c r="BH2010" i="3"/>
  <c r="Q2010" i="3"/>
  <c r="S2010" i="3"/>
  <c r="AJ2010" i="3"/>
  <c r="AW2010" i="3"/>
  <c r="AA2010" i="3"/>
  <c r="AR2010" i="3"/>
  <c r="AK2054" i="3"/>
  <c r="AE2039" i="3"/>
  <c r="R2039" i="3"/>
  <c r="P2039" i="3"/>
  <c r="AU2039" i="3"/>
  <c r="Z2057" i="3"/>
  <c r="AE2057" i="3"/>
  <c r="W2057" i="3"/>
  <c r="BH2057" i="3"/>
  <c r="AY2057" i="3"/>
  <c r="AI2057" i="3"/>
  <c r="BE2057" i="3"/>
  <c r="AL2057" i="3"/>
  <c r="AT2057" i="3"/>
  <c r="AM2057" i="3"/>
  <c r="AA2057" i="3"/>
  <c r="M2057" i="3"/>
  <c r="AN2057" i="3"/>
  <c r="P2053" i="3"/>
  <c r="AJ2053" i="3"/>
  <c r="BD2053" i="3"/>
  <c r="AD2053" i="3"/>
  <c r="AX2053" i="3"/>
  <c r="AG2053" i="3"/>
  <c r="AI2053" i="3"/>
  <c r="U2053" i="3"/>
  <c r="BI2053" i="3"/>
  <c r="BC2053" i="3"/>
  <c r="T2053" i="3"/>
  <c r="AN2053" i="3"/>
  <c r="N2053" i="3"/>
  <c r="AH2053" i="3"/>
  <c r="BB2053" i="3"/>
  <c r="AW2053" i="3"/>
  <c r="AQ2053" i="3"/>
  <c r="AC2053" i="3"/>
  <c r="W2053" i="3"/>
  <c r="Z2052" i="3"/>
  <c r="AT2052" i="3"/>
  <c r="X2052" i="3"/>
  <c r="AR2052" i="3"/>
  <c r="AO2052" i="3"/>
  <c r="AM2052" i="3"/>
  <c r="AK2052" i="3"/>
  <c r="AD2052" i="3"/>
  <c r="BB2052" i="3"/>
  <c r="AB2052" i="3"/>
  <c r="AV2052" i="3"/>
  <c r="AG2052" i="3"/>
  <c r="AE2052" i="3"/>
  <c r="BI2052" i="3"/>
  <c r="AC2052" i="3"/>
  <c r="Z2009" i="3"/>
  <c r="BI2013" i="3"/>
  <c r="AT2015" i="3"/>
  <c r="AD2015" i="3"/>
  <c r="N2015" i="3"/>
  <c r="AW2015" i="3"/>
  <c r="AG2015" i="3"/>
  <c r="Q2015" i="3"/>
  <c r="BB2017" i="3"/>
  <c r="AO2017" i="3"/>
  <c r="AP2007" i="3"/>
  <c r="AC2007" i="3"/>
  <c r="AQ2027" i="3"/>
  <c r="U2052" i="3"/>
  <c r="T2039" i="3"/>
  <c r="BC2052" i="3"/>
  <c r="AW2052" i="3"/>
  <c r="AN2052" i="3"/>
  <c r="AP2052" i="3"/>
  <c r="AM2053" i="3"/>
  <c r="M2053" i="3"/>
  <c r="Y2053" i="3"/>
  <c r="V2053" i="3"/>
  <c r="AF2053" i="3"/>
  <c r="AC2057" i="3"/>
  <c r="BD2057" i="3"/>
  <c r="Y2057" i="3"/>
  <c r="R2023" i="3"/>
  <c r="AW2023" i="3"/>
  <c r="AZ2023" i="3"/>
  <c r="AR2023" i="3"/>
  <c r="AI2023" i="3"/>
  <c r="AA2023" i="3"/>
  <c r="BB2035" i="3"/>
  <c r="AM2035" i="3"/>
  <c r="T2068" i="3"/>
  <c r="AW2068" i="3"/>
  <c r="O2068" i="3"/>
  <c r="V2068" i="3"/>
  <c r="AA2036" i="3"/>
  <c r="BG2036" i="3"/>
  <c r="AJ2036" i="3"/>
  <c r="BH2036" i="3"/>
  <c r="AC2036" i="3"/>
  <c r="AW2036" i="3"/>
  <c r="AI2036" i="3"/>
  <c r="T2036" i="3"/>
  <c r="AR2036" i="3"/>
  <c r="M2036" i="3"/>
  <c r="AG2036" i="3"/>
  <c r="BE2036" i="3"/>
  <c r="N2040" i="3"/>
  <c r="Q2040" i="3"/>
  <c r="BI2040" i="3"/>
  <c r="AL2069" i="3"/>
  <c r="AY2069" i="3"/>
  <c r="AZ2015" i="3"/>
  <c r="AN2015" i="3"/>
  <c r="AA2015" i="3"/>
  <c r="AB2043" i="3"/>
  <c r="AR2043" i="3"/>
  <c r="BH2043" i="3"/>
  <c r="Y2043" i="3"/>
  <c r="AO2043" i="3"/>
  <c r="BE2043" i="3"/>
  <c r="V2043" i="3"/>
  <c r="AL2043" i="3"/>
  <c r="BB2043" i="3"/>
  <c r="AU2043" i="3"/>
  <c r="S2043" i="3"/>
  <c r="AQ2043" i="3"/>
  <c r="P2043" i="3"/>
  <c r="AF2043" i="3"/>
  <c r="AV2043" i="3"/>
  <c r="M2043" i="3"/>
  <c r="AC2043" i="3"/>
  <c r="AS2043" i="3"/>
  <c r="BI2043" i="3"/>
  <c r="Z2043" i="3"/>
  <c r="AP2043" i="3"/>
  <c r="BF2043" i="3"/>
  <c r="W2043" i="3"/>
  <c r="AI2043" i="3"/>
  <c r="BG2043" i="3"/>
  <c r="N2030" i="3"/>
  <c r="AA2030" i="3"/>
  <c r="AU2030" i="3"/>
  <c r="X2030" i="3"/>
  <c r="AE2030" i="3"/>
  <c r="BC2030" i="3"/>
  <c r="AB2030" i="3"/>
  <c r="AV2030" i="3"/>
  <c r="AA2005" i="3"/>
  <c r="AM2005" i="3"/>
  <c r="W2005" i="3"/>
  <c r="AA1990" i="3"/>
  <c r="X2055" i="3"/>
  <c r="N2055" i="3"/>
  <c r="Z2019" i="3"/>
  <c r="AU2019" i="3"/>
  <c r="V2019" i="3"/>
  <c r="AQ2019" i="3"/>
  <c r="R2019" i="3"/>
  <c r="AR2019" i="3"/>
  <c r="AE2019" i="3"/>
  <c r="AZ2019" i="3"/>
  <c r="AA2019" i="3"/>
  <c r="AV2019" i="3"/>
  <c r="AM2019" i="3"/>
  <c r="AB2019" i="3"/>
  <c r="BE2033" i="3"/>
  <c r="P2033" i="3"/>
  <c r="Z2033" i="3"/>
  <c r="R2038" i="3"/>
  <c r="Y2038" i="3"/>
  <c r="O2038" i="3"/>
  <c r="BA2038" i="3"/>
  <c r="AN2038" i="3"/>
  <c r="T2009" i="3"/>
  <c r="AS2064" i="3"/>
  <c r="S1988" i="3"/>
  <c r="BJ2074" i="3"/>
  <c r="BL2088" i="3"/>
  <c r="BK2077" i="3"/>
  <c r="BL2079" i="3"/>
  <c r="AR1994" i="3"/>
  <c r="Y2014" i="3"/>
  <c r="R2031" i="3"/>
  <c r="AQ2045" i="3"/>
  <c r="AU1995" i="3"/>
  <c r="M2050" i="3"/>
  <c r="BJ2077" i="3"/>
  <c r="BM2079" i="3"/>
  <c r="BJ2079" i="3"/>
  <c r="BA1988" i="3"/>
  <c r="BB2009" i="3"/>
  <c r="AL2009" i="3"/>
  <c r="V2009" i="3"/>
  <c r="BE2009" i="3"/>
  <c r="AO2009" i="3"/>
  <c r="Y2009" i="3"/>
  <c r="BH2009" i="3"/>
  <c r="AR2009" i="3"/>
  <c r="AB2009" i="3"/>
  <c r="Z2064" i="3"/>
  <c r="R2055" i="3"/>
  <c r="O2055" i="3"/>
  <c r="P2055" i="3"/>
  <c r="W2055" i="3"/>
  <c r="AN2055" i="3"/>
  <c r="AD2055" i="3"/>
  <c r="AJ2055" i="3"/>
  <c r="U2055" i="3"/>
  <c r="AM2055" i="3"/>
  <c r="BI2055" i="3"/>
  <c r="AT2055" i="3"/>
  <c r="AO2055" i="3"/>
  <c r="AK2055" i="3"/>
  <c r="S2055" i="3"/>
  <c r="T2025" i="3"/>
  <c r="V2025" i="3"/>
  <c r="AM2025" i="3"/>
  <c r="Y2025" i="3"/>
  <c r="AL2025" i="3"/>
  <c r="BC2025" i="3"/>
  <c r="AO2025" i="3"/>
  <c r="BB2025" i="3"/>
  <c r="BD2025" i="3"/>
  <c r="BG2049" i="3"/>
  <c r="BD2049" i="3"/>
  <c r="AA2049" i="3"/>
  <c r="V2049" i="3"/>
  <c r="AK2049" i="3"/>
  <c r="X2049" i="3"/>
  <c r="AL2049" i="3"/>
  <c r="AO2049" i="3"/>
  <c r="S2030" i="3"/>
  <c r="AI2030" i="3"/>
  <c r="AY2030" i="3"/>
  <c r="T2030" i="3"/>
  <c r="AJ2030" i="3"/>
  <c r="AZ2030" i="3"/>
  <c r="Q2030" i="3"/>
  <c r="AG2030" i="3"/>
  <c r="AW2030" i="3"/>
  <c r="AX2030" i="3"/>
  <c r="AH2030" i="3"/>
  <c r="T1988" i="3"/>
  <c r="AC1988" i="3"/>
  <c r="AX2009" i="3"/>
  <c r="AH2009" i="3"/>
  <c r="R2009" i="3"/>
  <c r="BA2009" i="3"/>
  <c r="AK2009" i="3"/>
  <c r="U2009" i="3"/>
  <c r="BD2009" i="3"/>
  <c r="AN2009" i="3"/>
  <c r="X2009" i="3"/>
  <c r="AM2023" i="3"/>
  <c r="AB2023" i="3"/>
  <c r="U2023" i="3"/>
  <c r="AK2023" i="3"/>
  <c r="BA2023" i="3"/>
  <c r="S2023" i="3"/>
  <c r="AN2023" i="3"/>
  <c r="O2023" i="3"/>
  <c r="AJ2023" i="3"/>
  <c r="BF2023" i="3"/>
  <c r="AF2023" i="3"/>
  <c r="BB2023" i="3"/>
  <c r="BH2023" i="3"/>
  <c r="AX2023" i="3"/>
  <c r="Y2023" i="3"/>
  <c r="AO2023" i="3"/>
  <c r="BE2023" i="3"/>
  <c r="X2023" i="3"/>
  <c r="AT2023" i="3"/>
  <c r="T2023" i="3"/>
  <c r="AP2023" i="3"/>
  <c r="P2023" i="3"/>
  <c r="AL2023" i="3"/>
  <c r="BG2023" i="3"/>
  <c r="W2023" i="3"/>
  <c r="M2023" i="3"/>
  <c r="AC2023" i="3"/>
  <c r="AS2023" i="3"/>
  <c r="BI2023" i="3"/>
  <c r="AD2023" i="3"/>
  <c r="AY2023" i="3"/>
  <c r="Z2023" i="3"/>
  <c r="AU2023" i="3"/>
  <c r="V2023" i="3"/>
  <c r="AQ2023" i="3"/>
  <c r="M2027" i="3"/>
  <c r="AX2027" i="3"/>
  <c r="AF2027" i="3"/>
  <c r="V2035" i="3"/>
  <c r="AD2048" i="3"/>
  <c r="AI2048" i="3"/>
  <c r="T2051" i="3"/>
  <c r="AH2051" i="3"/>
  <c r="AQ2051" i="3"/>
  <c r="AJ2051" i="3"/>
  <c r="AX2051" i="3"/>
  <c r="U2051" i="3"/>
  <c r="AZ2051" i="3"/>
  <c r="Y2051" i="3"/>
  <c r="BA2051" i="3"/>
  <c r="AB2062" i="3"/>
  <c r="AN2062" i="3"/>
  <c r="BA2062" i="3"/>
  <c r="S2062" i="3"/>
  <c r="X2068" i="3"/>
  <c r="AB2068" i="3"/>
  <c r="AV2068" i="3"/>
  <c r="S2068" i="3"/>
  <c r="AQ2068" i="3"/>
  <c r="M2068" i="3"/>
  <c r="AG2068" i="3"/>
  <c r="BE2068" i="3"/>
  <c r="Z2068" i="3"/>
  <c r="AT2068" i="3"/>
  <c r="AF2068" i="3"/>
  <c r="AZ2068" i="3"/>
  <c r="AA2068" i="3"/>
  <c r="AU2068" i="3"/>
  <c r="Q2068" i="3"/>
  <c r="AO2068" i="3"/>
  <c r="BI2068" i="3"/>
  <c r="AD2068" i="3"/>
  <c r="BB2068" i="3"/>
  <c r="P2068" i="3"/>
  <c r="AJ2068" i="3"/>
  <c r="BH2068" i="3"/>
  <c r="AE2068" i="3"/>
  <c r="AY2068" i="3"/>
  <c r="Y2068" i="3"/>
  <c r="AS2068" i="3"/>
  <c r="N2068" i="3"/>
  <c r="AL2068" i="3"/>
  <c r="BF2068" i="3"/>
  <c r="AT2036" i="3"/>
  <c r="W2036" i="3"/>
  <c r="AM2036" i="3"/>
  <c r="BC2036" i="3"/>
  <c r="X2036" i="3"/>
  <c r="AN2036" i="3"/>
  <c r="BD2036" i="3"/>
  <c r="U2036" i="3"/>
  <c r="AK2036" i="3"/>
  <c r="BA2036" i="3"/>
  <c r="AX2036" i="3"/>
  <c r="AD2036" i="3"/>
  <c r="AH2036" i="3"/>
  <c r="O2036" i="3"/>
  <c r="AE2036" i="3"/>
  <c r="AU2036" i="3"/>
  <c r="P2036" i="3"/>
  <c r="AK2040" i="3"/>
  <c r="BG2040" i="3"/>
  <c r="BB2040" i="3"/>
  <c r="O2040" i="3"/>
  <c r="AQ2040" i="3"/>
  <c r="AC2040" i="3"/>
  <c r="AE2040" i="3"/>
  <c r="V2040" i="3"/>
  <c r="AX2069" i="3"/>
  <c r="T2069" i="3"/>
  <c r="U2069" i="3"/>
  <c r="W2069" i="3"/>
  <c r="AJ2069" i="3"/>
  <c r="AG2069" i="3"/>
  <c r="AH2069" i="3"/>
  <c r="AI2069" i="3"/>
  <c r="AN2069" i="3"/>
  <c r="BA2069" i="3"/>
  <c r="AE2015" i="3"/>
  <c r="P2015" i="3"/>
  <c r="AV2015" i="3"/>
  <c r="AI2015" i="3"/>
  <c r="AM2015" i="3"/>
  <c r="X2015" i="3"/>
  <c r="BD2015" i="3"/>
  <c r="O2015" i="3"/>
  <c r="AU2015" i="3"/>
  <c r="AF2015" i="3"/>
  <c r="S2015" i="3"/>
  <c r="AY2015" i="3"/>
  <c r="BG2041" i="3"/>
  <c r="X2041" i="3"/>
  <c r="AN2041" i="3"/>
  <c r="BD2041" i="3"/>
  <c r="U2041" i="3"/>
  <c r="AK2041" i="3"/>
  <c r="BA2041" i="3"/>
  <c r="R2041" i="3"/>
  <c r="AH2041" i="3"/>
  <c r="AX2041" i="3"/>
  <c r="AB2041" i="3"/>
  <c r="AR2041" i="3"/>
  <c r="BH2041" i="3"/>
  <c r="Y2041" i="3"/>
  <c r="AO2041" i="3"/>
  <c r="BE2041" i="3"/>
  <c r="V2041" i="3"/>
  <c r="AL2041" i="3"/>
  <c r="BB2041" i="3"/>
  <c r="P2041" i="3"/>
  <c r="AF2041" i="3"/>
  <c r="AV2041" i="3"/>
  <c r="M2041" i="3"/>
  <c r="AC2041" i="3"/>
  <c r="AS2041" i="3"/>
  <c r="BI2041" i="3"/>
  <c r="Z2041" i="3"/>
  <c r="AP2041" i="3"/>
  <c r="BF2041" i="3"/>
  <c r="AC2064" i="3"/>
  <c r="BH2064" i="3"/>
  <c r="AU2064" i="3"/>
  <c r="M2064" i="3"/>
  <c r="BF2064" i="3"/>
  <c r="AR2064" i="3"/>
  <c r="BI2064" i="3"/>
  <c r="AP2064" i="3"/>
  <c r="AB2064" i="3"/>
  <c r="AN1988" i="3"/>
  <c r="M1988" i="3"/>
  <c r="AT2009" i="3"/>
  <c r="AD2009" i="3"/>
  <c r="N2009" i="3"/>
  <c r="AW2009" i="3"/>
  <c r="AG2009" i="3"/>
  <c r="Q2009" i="3"/>
  <c r="AZ2009" i="3"/>
  <c r="AJ2009" i="3"/>
  <c r="N2023" i="3"/>
  <c r="W2025" i="3"/>
  <c r="AV2040" i="3"/>
  <c r="AX2055" i="3"/>
  <c r="AE2051" i="3"/>
  <c r="AC2068" i="3"/>
  <c r="AR2068" i="3"/>
  <c r="Q2069" i="3"/>
  <c r="N2010" i="3"/>
  <c r="AD2010" i="3"/>
  <c r="AT2010" i="3"/>
  <c r="O2010" i="3"/>
  <c r="AE2010" i="3"/>
  <c r="AU2010" i="3"/>
  <c r="P2010" i="3"/>
  <c r="AF2010" i="3"/>
  <c r="AV2010" i="3"/>
  <c r="Y2010" i="3"/>
  <c r="AC2010" i="3"/>
  <c r="AG2010" i="3"/>
  <c r="V2010" i="3"/>
  <c r="AL2010" i="3"/>
  <c r="BB2010" i="3"/>
  <c r="W2010" i="3"/>
  <c r="AM2010" i="3"/>
  <c r="BC2010" i="3"/>
  <c r="X2010" i="3"/>
  <c r="AN2010" i="3"/>
  <c r="BD2010" i="3"/>
  <c r="BE2010" i="3"/>
  <c r="BI2010" i="3"/>
  <c r="AQ2009" i="3"/>
  <c r="BH2058" i="3"/>
  <c r="AU2056" i="3"/>
  <c r="AD1986" i="3"/>
  <c r="AE2064" i="3"/>
  <c r="BN2090" i="3"/>
  <c r="BN2088" i="3"/>
  <c r="AR2059" i="3"/>
  <c r="AR1986" i="3"/>
  <c r="R2030" i="3"/>
  <c r="AI1976" i="3"/>
  <c r="BL2019" i="3"/>
  <c r="BD1974" i="3"/>
  <c r="BM2092" i="3"/>
  <c r="BK2085" i="3"/>
  <c r="AT2067" i="3"/>
  <c r="AI2047" i="3"/>
  <c r="BI1994" i="3"/>
  <c r="O2047" i="3"/>
  <c r="AH1969" i="3"/>
  <c r="R1968" i="3"/>
  <c r="W1988" i="3"/>
  <c r="BK2093" i="3"/>
  <c r="U2062" i="3"/>
  <c r="BL2085" i="3"/>
  <c r="BJ2084" i="3"/>
  <c r="BJ2088" i="3"/>
  <c r="BK2084" i="3"/>
  <c r="BF2030" i="3"/>
  <c r="Y2067" i="3"/>
  <c r="BG2067" i="3"/>
  <c r="AW2069" i="3"/>
  <c r="AZ2069" i="3"/>
  <c r="BC2069" i="3"/>
  <c r="S2069" i="3"/>
  <c r="R2069" i="3"/>
  <c r="AQ2005" i="3"/>
  <c r="BE2059" i="3"/>
  <c r="AU1990" i="3"/>
  <c r="AT2030" i="3"/>
  <c r="AD2030" i="3"/>
  <c r="AU2047" i="3"/>
  <c r="BK2092" i="3"/>
  <c r="BN2092" i="3"/>
  <c r="BM2088" i="3"/>
  <c r="BM2074" i="3"/>
  <c r="BK2074" i="3"/>
  <c r="BL2084" i="3"/>
  <c r="Z1988" i="3"/>
  <c r="AR1988" i="3"/>
  <c r="BH1988" i="3"/>
  <c r="Y1988" i="3"/>
  <c r="V1988" i="3"/>
  <c r="AO1988" i="3"/>
  <c r="BE1988" i="3"/>
  <c r="AF2064" i="3"/>
  <c r="AV2064" i="3"/>
  <c r="N2064" i="3"/>
  <c r="AD2064" i="3"/>
  <c r="AT2064" i="3"/>
  <c r="Q2064" i="3"/>
  <c r="AG2064" i="3"/>
  <c r="AW2064" i="3"/>
  <c r="AX2062" i="3"/>
  <c r="AK2062" i="3"/>
  <c r="X2062" i="3"/>
  <c r="BF1988" i="3"/>
  <c r="T1978" i="3"/>
  <c r="AX1978" i="3"/>
  <c r="Y1978" i="3"/>
  <c r="AO1978" i="3"/>
  <c r="AJ1978" i="3"/>
  <c r="R2028" i="3"/>
  <c r="V2028" i="3"/>
  <c r="S2064" i="3"/>
  <c r="AI2064" i="3"/>
  <c r="AY2064" i="3"/>
  <c r="P2064" i="3"/>
  <c r="W2064" i="3"/>
  <c r="AM2064" i="3"/>
  <c r="BC2064" i="3"/>
  <c r="AA2064" i="3"/>
  <c r="AQ2064" i="3"/>
  <c r="BG2064" i="3"/>
  <c r="BM2082" i="3"/>
  <c r="BM2086" i="3"/>
  <c r="BL2086" i="3"/>
  <c r="BM2077" i="3"/>
  <c r="BL2077" i="3"/>
  <c r="BJ2086" i="3"/>
  <c r="BL2076" i="3"/>
  <c r="BN2076" i="3"/>
  <c r="AE1988" i="3"/>
  <c r="AV1988" i="3"/>
  <c r="U1988" i="3"/>
  <c r="AA1988" i="3"/>
  <c r="AS1988" i="3"/>
  <c r="BI1988" i="3"/>
  <c r="T2064" i="3"/>
  <c r="AJ2064" i="3"/>
  <c r="AZ2064" i="3"/>
  <c r="R2064" i="3"/>
  <c r="AH2064" i="3"/>
  <c r="AX2064" i="3"/>
  <c r="U2064" i="3"/>
  <c r="AK2064" i="3"/>
  <c r="BA2064" i="3"/>
  <c r="AY2062" i="3"/>
  <c r="AH2062" i="3"/>
  <c r="O2064" i="3"/>
  <c r="AH2055" i="3"/>
  <c r="T2055" i="3"/>
  <c r="Q2055" i="3"/>
  <c r="AQ2055" i="3"/>
  <c r="AW2055" i="3"/>
  <c r="AS2055" i="3"/>
  <c r="N2057" i="3"/>
  <c r="AD2057" i="3"/>
  <c r="O2057" i="3"/>
  <c r="AJ2057" i="3"/>
  <c r="BB2057" i="3"/>
  <c r="AB2057" i="3"/>
  <c r="AV2057" i="3"/>
  <c r="P2057" i="3"/>
  <c r="AK2057" i="3"/>
  <c r="BC2057" i="3"/>
  <c r="X2057" i="3"/>
  <c r="AS2057" i="3"/>
  <c r="BI2057" i="3"/>
  <c r="R2057" i="3"/>
  <c r="AH2057" i="3"/>
  <c r="T2057" i="3"/>
  <c r="AO2057" i="3"/>
  <c r="BF2057" i="3"/>
  <c r="AG2057" i="3"/>
  <c r="AZ2057" i="3"/>
  <c r="U2057" i="3"/>
  <c r="AQ2057" i="3"/>
  <c r="BG2057" i="3"/>
  <c r="AB2053" i="3"/>
  <c r="AR2053" i="3"/>
  <c r="BH2053" i="3"/>
  <c r="Z2053" i="3"/>
  <c r="AP2053" i="3"/>
  <c r="BF2053" i="3"/>
  <c r="AO2053" i="3"/>
  <c r="AA2053" i="3"/>
  <c r="BG2053" i="3"/>
  <c r="AK2053" i="3"/>
  <c r="O2053" i="3"/>
  <c r="AU2053" i="3"/>
  <c r="AQ2052" i="3"/>
  <c r="R2052" i="3"/>
  <c r="AH2052" i="3"/>
  <c r="AX2052" i="3"/>
  <c r="T2052" i="3"/>
  <c r="AJ2052" i="3"/>
  <c r="AZ2052" i="3"/>
  <c r="BE2052" i="3"/>
  <c r="Y2052" i="3"/>
  <c r="S2052" i="3"/>
  <c r="AY2052" i="3"/>
  <c r="AL1988" i="3"/>
  <c r="AH1988" i="3"/>
  <c r="N1988" i="3"/>
  <c r="AM1988" i="3"/>
  <c r="AQ1988" i="3"/>
  <c r="P1988" i="3"/>
  <c r="AT1988" i="3"/>
  <c r="AP1988" i="3"/>
  <c r="AI1988" i="3"/>
  <c r="BC1988" i="3"/>
  <c r="AD1988" i="3"/>
  <c r="R1988" i="3"/>
  <c r="BB1988" i="3"/>
  <c r="AX1988" i="3"/>
  <c r="AY1988" i="3"/>
  <c r="X1988" i="3"/>
  <c r="P2062" i="3"/>
  <c r="AF2062" i="3"/>
  <c r="AV2062" i="3"/>
  <c r="M2062" i="3"/>
  <c r="AC2062" i="3"/>
  <c r="AS2062" i="3"/>
  <c r="BI2062" i="3"/>
  <c r="Z2062" i="3"/>
  <c r="AP2062" i="3"/>
  <c r="BF2062" i="3"/>
  <c r="AA2062" i="3"/>
  <c r="AQ2062" i="3"/>
  <c r="BG2062" i="3"/>
  <c r="T2062" i="3"/>
  <c r="AJ2062" i="3"/>
  <c r="AZ2062" i="3"/>
  <c r="Q2062" i="3"/>
  <c r="AG2062" i="3"/>
  <c r="AW2062" i="3"/>
  <c r="N2062" i="3"/>
  <c r="AD2062" i="3"/>
  <c r="AT2062" i="3"/>
  <c r="O2062" i="3"/>
  <c r="AE2062" i="3"/>
  <c r="AU2062" i="3"/>
  <c r="BL2074" i="3"/>
  <c r="BN2074" i="3"/>
  <c r="BK2088" i="3"/>
  <c r="BN2086" i="3"/>
  <c r="BK2086" i="3"/>
  <c r="BM2084" i="3"/>
  <c r="O1988" i="3"/>
  <c r="AJ1988" i="3"/>
  <c r="AZ1988" i="3"/>
  <c r="AG1988" i="3"/>
  <c r="Q1988" i="3"/>
  <c r="AF1988" i="3"/>
  <c r="AW1988" i="3"/>
  <c r="X2064" i="3"/>
  <c r="AN2064" i="3"/>
  <c r="BD2064" i="3"/>
  <c r="V2064" i="3"/>
  <c r="AL2064" i="3"/>
  <c r="BB2064" i="3"/>
  <c r="Y2064" i="3"/>
  <c r="AO2064" i="3"/>
  <c r="BE2064" i="3"/>
  <c r="AI2062" i="3"/>
  <c r="R2062" i="3"/>
  <c r="BD2062" i="3"/>
  <c r="X2051" i="3"/>
  <c r="AN2051" i="3"/>
  <c r="BD2051" i="3"/>
  <c r="V2051" i="3"/>
  <c r="AL2051" i="3"/>
  <c r="BB2051" i="3"/>
  <c r="AG2051" i="3"/>
  <c r="S2051" i="3"/>
  <c r="AY2051" i="3"/>
  <c r="AC2051" i="3"/>
  <c r="BI2051" i="3"/>
  <c r="AM2051" i="3"/>
  <c r="AB2051" i="3"/>
  <c r="AR2051" i="3"/>
  <c r="BH2051" i="3"/>
  <c r="Z2051" i="3"/>
  <c r="AP2051" i="3"/>
  <c r="BF2051" i="3"/>
  <c r="AO2051" i="3"/>
  <c r="AA2051" i="3"/>
  <c r="BG2051" i="3"/>
  <c r="AK2051" i="3"/>
  <c r="O2051" i="3"/>
  <c r="AU2051" i="3"/>
  <c r="P2051" i="3"/>
  <c r="AF2051" i="3"/>
  <c r="AV2051" i="3"/>
  <c r="N2051" i="3"/>
  <c r="AD2051" i="3"/>
  <c r="AT2051" i="3"/>
  <c r="Q2051" i="3"/>
  <c r="AW2051" i="3"/>
  <c r="AI2051" i="3"/>
  <c r="M2051" i="3"/>
  <c r="AS2051" i="3"/>
  <c r="W2051" i="3"/>
  <c r="BC2051" i="3"/>
  <c r="V2061" i="3"/>
  <c r="AL2061" i="3"/>
  <c r="BB2061" i="3"/>
  <c r="U2061" i="3"/>
  <c r="AK2061" i="3"/>
  <c r="BA2061" i="3"/>
  <c r="S2061" i="3"/>
  <c r="AI2061" i="3"/>
  <c r="AY2061" i="3"/>
  <c r="T2061" i="3"/>
  <c r="AJ2061" i="3"/>
  <c r="AZ2061" i="3"/>
  <c r="Z2061" i="3"/>
  <c r="AP2061" i="3"/>
  <c r="BF2061" i="3"/>
  <c r="Y2061" i="3"/>
  <c r="AO2061" i="3"/>
  <c r="BE2061" i="3"/>
  <c r="W2061" i="3"/>
  <c r="AM2061" i="3"/>
  <c r="BC2061" i="3"/>
  <c r="X2061" i="3"/>
  <c r="AN2061" i="3"/>
  <c r="BD2061" i="3"/>
  <c r="N2061" i="3"/>
  <c r="AD2061" i="3"/>
  <c r="AT2061" i="3"/>
  <c r="M2061" i="3"/>
  <c r="AC2061" i="3"/>
  <c r="AS2061" i="3"/>
  <c r="BI2061" i="3"/>
  <c r="AA2061" i="3"/>
  <c r="AQ2061" i="3"/>
  <c r="BG2061" i="3"/>
  <c r="AB2061" i="3"/>
  <c r="AR2061" i="3"/>
  <c r="BH2061" i="3"/>
  <c r="R2067" i="3"/>
  <c r="AH2067" i="3"/>
  <c r="AX2067" i="3"/>
  <c r="O2067" i="3"/>
  <c r="AE2067" i="3"/>
  <c r="AU2067" i="3"/>
  <c r="P2067" i="3"/>
  <c r="AF2067" i="3"/>
  <c r="AV2067" i="3"/>
  <c r="M2067" i="3"/>
  <c r="AC2067" i="3"/>
  <c r="AS2067" i="3"/>
  <c r="V2067" i="3"/>
  <c r="AL2067" i="3"/>
  <c r="BB2067" i="3"/>
  <c r="S2067" i="3"/>
  <c r="AI2067" i="3"/>
  <c r="AY2067" i="3"/>
  <c r="T2067" i="3"/>
  <c r="AJ2067" i="3"/>
  <c r="AZ2067" i="3"/>
  <c r="Q2067" i="3"/>
  <c r="AG2067" i="3"/>
  <c r="BA2067" i="3"/>
  <c r="Z2067" i="3"/>
  <c r="AP2067" i="3"/>
  <c r="BF2067" i="3"/>
  <c r="W2067" i="3"/>
  <c r="AM2067" i="3"/>
  <c r="BC2067" i="3"/>
  <c r="X2067" i="3"/>
  <c r="AN2067" i="3"/>
  <c r="BD2067" i="3"/>
  <c r="U2067" i="3"/>
  <c r="AK2067" i="3"/>
  <c r="BE2067" i="3"/>
  <c r="BG1988" i="3"/>
  <c r="AB1988" i="3"/>
  <c r="BN2084" i="3"/>
  <c r="AH2023" i="3"/>
  <c r="AU1988" i="3"/>
  <c r="BM2076" i="3"/>
  <c r="BM2083" i="3"/>
  <c r="BK2081" i="3"/>
  <c r="BJ2081" i="3"/>
  <c r="BM2087" i="3"/>
  <c r="BL2092" i="3"/>
  <c r="BL2094" i="3"/>
  <c r="BJ2083" i="3"/>
  <c r="Z2030" i="3"/>
  <c r="BB1978" i="3"/>
  <c r="U2046" i="3"/>
  <c r="BM2046" i="3" s="1"/>
  <c r="BJ2076" i="3"/>
  <c r="BC2062" i="3"/>
  <c r="AM2062" i="3"/>
  <c r="W2062" i="3"/>
  <c r="BB2062" i="3"/>
  <c r="AL2062" i="3"/>
  <c r="V2062" i="3"/>
  <c r="BE2062" i="3"/>
  <c r="AO2062" i="3"/>
  <c r="Y2062" i="3"/>
  <c r="BH2062" i="3"/>
  <c r="AR2062" i="3"/>
  <c r="AX2068" i="3"/>
  <c r="AH2068" i="3"/>
  <c r="R2068" i="3"/>
  <c r="BA2068" i="3"/>
  <c r="AK2068" i="3"/>
  <c r="U2068" i="3"/>
  <c r="BC2068" i="3"/>
  <c r="AM2068" i="3"/>
  <c r="W2068" i="3"/>
  <c r="BD2068" i="3"/>
  <c r="AN2068" i="3"/>
  <c r="AK2069" i="3"/>
  <c r="BD2069" i="3"/>
  <c r="X2069" i="3"/>
  <c r="AM2069" i="3"/>
  <c r="BB2069" i="3"/>
  <c r="BC2003" i="3"/>
  <c r="BG2005" i="3"/>
  <c r="AH2034" i="3"/>
  <c r="Q2065" i="3"/>
  <c r="O1978" i="3"/>
  <c r="AE1978" i="3"/>
  <c r="U1978" i="3"/>
  <c r="AZ2029" i="3"/>
  <c r="AL2030" i="3"/>
  <c r="AM2047" i="3"/>
  <c r="Q2063" i="3"/>
  <c r="R1984" i="3"/>
  <c r="AT1984" i="3"/>
  <c r="Z1984" i="3"/>
  <c r="BC1984" i="3"/>
  <c r="AI1984" i="3"/>
  <c r="Q1984" i="3"/>
  <c r="AG1984" i="3"/>
  <c r="AW1984" i="3"/>
  <c r="P1984" i="3"/>
  <c r="AL1984" i="3"/>
  <c r="BG1984" i="3"/>
  <c r="AJ1984" i="3"/>
  <c r="X1984" i="3"/>
  <c r="AZ1984" i="3"/>
  <c r="AH1984" i="3"/>
  <c r="U1984" i="3"/>
  <c r="AK1984" i="3"/>
  <c r="BA1984" i="3"/>
  <c r="V1984" i="3"/>
  <c r="AQ1984" i="3"/>
  <c r="BF1984" i="3"/>
  <c r="AD1984" i="3"/>
  <c r="AE1984" i="3"/>
  <c r="BH1984" i="3"/>
  <c r="AN1984" i="3"/>
  <c r="AP1984" i="3"/>
  <c r="Y1984" i="3"/>
  <c r="BE1991" i="3"/>
  <c r="Z1991" i="3"/>
  <c r="AP1991" i="3"/>
  <c r="BF1991" i="3"/>
  <c r="AA1991" i="3"/>
  <c r="AQ1991" i="3"/>
  <c r="BG1991" i="3"/>
  <c r="AB1991" i="3"/>
  <c r="AR1991" i="3"/>
  <c r="BH1991" i="3"/>
  <c r="AO1991" i="3"/>
  <c r="N1991" i="3"/>
  <c r="AD1991" i="3"/>
  <c r="AT1991" i="3"/>
  <c r="O1991" i="3"/>
  <c r="AE1991" i="3"/>
  <c r="AU1991" i="3"/>
  <c r="P1991" i="3"/>
  <c r="AF1991" i="3"/>
  <c r="AV1991" i="3"/>
  <c r="R1991" i="3"/>
  <c r="AH1991" i="3"/>
  <c r="AX1991" i="3"/>
  <c r="S1991" i="3"/>
  <c r="AI1991" i="3"/>
  <c r="AY1991" i="3"/>
  <c r="T1991" i="3"/>
  <c r="AJ1991" i="3"/>
  <c r="AZ1991" i="3"/>
  <c r="BB1973" i="3"/>
  <c r="BJ1973" i="3" s="1"/>
  <c r="BF1973" i="3"/>
  <c r="AC1996" i="3"/>
  <c r="V1996" i="3"/>
  <c r="AL1996" i="3"/>
  <c r="BB1996" i="3"/>
  <c r="W1996" i="3"/>
  <c r="AM1996" i="3"/>
  <c r="BC1996" i="3"/>
  <c r="X1996" i="3"/>
  <c r="AN1996" i="3"/>
  <c r="BD1996" i="3"/>
  <c r="Z1996" i="3"/>
  <c r="AP1996" i="3"/>
  <c r="BF1996" i="3"/>
  <c r="AA1996" i="3"/>
  <c r="AQ1996" i="3"/>
  <c r="BG1996" i="3"/>
  <c r="AB1996" i="3"/>
  <c r="AR1996" i="3"/>
  <c r="BH1996" i="3"/>
  <c r="BI1996" i="3"/>
  <c r="BE1996" i="3"/>
  <c r="N1996" i="3"/>
  <c r="AD1996" i="3"/>
  <c r="AT1996" i="3"/>
  <c r="O1996" i="3"/>
  <c r="AE1996" i="3"/>
  <c r="AU1996" i="3"/>
  <c r="P1996" i="3"/>
  <c r="AF1996" i="3"/>
  <c r="AV1996" i="3"/>
  <c r="AI1999" i="3"/>
  <c r="P1999" i="3"/>
  <c r="AF1999" i="3"/>
  <c r="AV1999" i="3"/>
  <c r="M1999" i="3"/>
  <c r="AC1999" i="3"/>
  <c r="AS1999" i="3"/>
  <c r="BI1999" i="3"/>
  <c r="Z1999" i="3"/>
  <c r="AP1999" i="3"/>
  <c r="BF1999" i="3"/>
  <c r="T1999" i="3"/>
  <c r="AJ1999" i="3"/>
  <c r="AZ1999" i="3"/>
  <c r="Q1999" i="3"/>
  <c r="AG1999" i="3"/>
  <c r="AW1999" i="3"/>
  <c r="N1999" i="3"/>
  <c r="AD1999" i="3"/>
  <c r="AT1999" i="3"/>
  <c r="BC1999" i="3"/>
  <c r="BG1999" i="3"/>
  <c r="X1999" i="3"/>
  <c r="AN1999" i="3"/>
  <c r="BD1999" i="3"/>
  <c r="U1999" i="3"/>
  <c r="AK1999" i="3"/>
  <c r="BA1999" i="3"/>
  <c r="R1999" i="3"/>
  <c r="AH1999" i="3"/>
  <c r="AX1999" i="3"/>
  <c r="AM1999" i="3"/>
  <c r="R1969" i="3"/>
  <c r="AR1984" i="3"/>
  <c r="AF1984" i="3"/>
  <c r="AS1984" i="3"/>
  <c r="AN1991" i="3"/>
  <c r="W1991" i="3"/>
  <c r="T1996" i="3"/>
  <c r="AX1996" i="3"/>
  <c r="W1999" i="3"/>
  <c r="BE1999" i="3"/>
  <c r="AR1999" i="3"/>
  <c r="AF2032" i="3"/>
  <c r="M2032" i="3"/>
  <c r="O2032" i="3"/>
  <c r="AS2032" i="3"/>
  <c r="BD2037" i="3"/>
  <c r="AW2037" i="3"/>
  <c r="AE2037" i="3"/>
  <c r="AP2042" i="3"/>
  <c r="AA2042" i="3"/>
  <c r="BG2042" i="3"/>
  <c r="AR2042" i="3"/>
  <c r="BH1970" i="3"/>
  <c r="AN1970" i="3"/>
  <c r="AR1970" i="3"/>
  <c r="AB1970" i="3"/>
  <c r="AT1982" i="3"/>
  <c r="M1982" i="3"/>
  <c r="AC1982" i="3"/>
  <c r="AS1982" i="3"/>
  <c r="BI1982" i="3"/>
  <c r="AF1982" i="3"/>
  <c r="BB1982" i="3"/>
  <c r="AH1982" i="3"/>
  <c r="N1982" i="3"/>
  <c r="AP1982" i="3"/>
  <c r="W1982" i="3"/>
  <c r="AY1982" i="3"/>
  <c r="Q1982" i="3"/>
  <c r="AG1982" i="3"/>
  <c r="AW1982" i="3"/>
  <c r="P1982" i="3"/>
  <c r="AL1982" i="3"/>
  <c r="BG1982" i="3"/>
  <c r="AN1982" i="3"/>
  <c r="T1982" i="3"/>
  <c r="AX1982" i="3"/>
  <c r="AD1982" i="3"/>
  <c r="BF1982" i="3"/>
  <c r="BH1982" i="3"/>
  <c r="AM1982" i="3"/>
  <c r="U1982" i="3"/>
  <c r="AK1982" i="3"/>
  <c r="BA1982" i="3"/>
  <c r="V1982" i="3"/>
  <c r="AQ1982" i="3"/>
  <c r="S1982" i="3"/>
  <c r="AU1982" i="3"/>
  <c r="AB1982" i="3"/>
  <c r="BD1982" i="3"/>
  <c r="AJ1982" i="3"/>
  <c r="AE1982" i="3"/>
  <c r="BC2007" i="3"/>
  <c r="W2007" i="3"/>
  <c r="T2007" i="3"/>
  <c r="AJ2007" i="3"/>
  <c r="AZ2007" i="3"/>
  <c r="Q2007" i="3"/>
  <c r="AG2007" i="3"/>
  <c r="AW2007" i="3"/>
  <c r="N2007" i="3"/>
  <c r="AD2007" i="3"/>
  <c r="AT2007" i="3"/>
  <c r="AA2007" i="3"/>
  <c r="AE2007" i="3"/>
  <c r="AY2007" i="3"/>
  <c r="X2007" i="3"/>
  <c r="AN2007" i="3"/>
  <c r="BD2007" i="3"/>
  <c r="U2007" i="3"/>
  <c r="AK2007" i="3"/>
  <c r="BA2007" i="3"/>
  <c r="R2007" i="3"/>
  <c r="AH2007" i="3"/>
  <c r="AX2007" i="3"/>
  <c r="AQ2007" i="3"/>
  <c r="AU2007" i="3"/>
  <c r="AB2007" i="3"/>
  <c r="AR2007" i="3"/>
  <c r="BH2007" i="3"/>
  <c r="Y2007" i="3"/>
  <c r="AO2007" i="3"/>
  <c r="BE2007" i="3"/>
  <c r="V2007" i="3"/>
  <c r="AL2007" i="3"/>
  <c r="BB2007" i="3"/>
  <c r="BG2007" i="3"/>
  <c r="S2007" i="3"/>
  <c r="AB2017" i="3"/>
  <c r="W2017" i="3"/>
  <c r="BC2017" i="3"/>
  <c r="AN2017" i="3"/>
  <c r="AA2017" i="3"/>
  <c r="BG2017" i="3"/>
  <c r="M2017" i="3"/>
  <c r="AC2017" i="3"/>
  <c r="AS2017" i="3"/>
  <c r="BI2017" i="3"/>
  <c r="Z2017" i="3"/>
  <c r="AP2017" i="3"/>
  <c r="BF2017" i="3"/>
  <c r="AE2017" i="3"/>
  <c r="P2017" i="3"/>
  <c r="AV2017" i="3"/>
  <c r="AI2017" i="3"/>
  <c r="Q2017" i="3"/>
  <c r="AG2017" i="3"/>
  <c r="AW2017" i="3"/>
  <c r="N2017" i="3"/>
  <c r="AD2017" i="3"/>
  <c r="AT2017" i="3"/>
  <c r="AM2017" i="3"/>
  <c r="X2017" i="3"/>
  <c r="BD2017" i="3"/>
  <c r="AQ2017" i="3"/>
  <c r="U2017" i="3"/>
  <c r="AK2017" i="3"/>
  <c r="BA2017" i="3"/>
  <c r="R2017" i="3"/>
  <c r="AH2017" i="3"/>
  <c r="AX2017" i="3"/>
  <c r="Z2039" i="3"/>
  <c r="BF2039" i="3"/>
  <c r="BB2039" i="3"/>
  <c r="V2039" i="3"/>
  <c r="AJ2039" i="3"/>
  <c r="Y2039" i="3"/>
  <c r="AO2039" i="3"/>
  <c r="BE2039" i="3"/>
  <c r="AH2039" i="3"/>
  <c r="AT2039" i="3"/>
  <c r="N2039" i="3"/>
  <c r="BH2039" i="3"/>
  <c r="AB2039" i="3"/>
  <c r="M2039" i="3"/>
  <c r="AC2039" i="3"/>
  <c r="AS2039" i="3"/>
  <c r="BI2039" i="3"/>
  <c r="AA2039" i="3"/>
  <c r="AP2039" i="3"/>
  <c r="AV2039" i="3"/>
  <c r="AN2039" i="3"/>
  <c r="AL2039" i="3"/>
  <c r="AZ2039" i="3"/>
  <c r="Q2039" i="3"/>
  <c r="AG2039" i="3"/>
  <c r="AW2039" i="3"/>
  <c r="O2039" i="3"/>
  <c r="AX2039" i="3"/>
  <c r="BA2039" i="3"/>
  <c r="AI2039" i="3"/>
  <c r="AY2039" i="3"/>
  <c r="S2039" i="3"/>
  <c r="AM2039" i="3"/>
  <c r="BC2039" i="3"/>
  <c r="AF2039" i="3"/>
  <c r="AD2039" i="3"/>
  <c r="AR2039" i="3"/>
  <c r="U2039" i="3"/>
  <c r="W2039" i="3"/>
  <c r="AQ2039" i="3"/>
  <c r="BG2039" i="3"/>
  <c r="AF1974" i="3"/>
  <c r="T1974" i="3"/>
  <c r="AZ1974" i="3"/>
  <c r="AU1974" i="3"/>
  <c r="AA1974" i="3"/>
  <c r="N1974" i="3"/>
  <c r="AN1974" i="3"/>
  <c r="AB1974" i="3"/>
  <c r="BH1974" i="3"/>
  <c r="S1974" i="3"/>
  <c r="BG1974" i="3"/>
  <c r="P1974" i="3"/>
  <c r="AV1974" i="3"/>
  <c r="AJ1974" i="3"/>
  <c r="O1974" i="3"/>
  <c r="AI1974" i="3"/>
  <c r="AQ1974" i="3"/>
  <c r="AR1974" i="3"/>
  <c r="AE1974" i="3"/>
  <c r="X1974" i="3"/>
  <c r="AY1974" i="3"/>
  <c r="BJ2094" i="3"/>
  <c r="BN2094" i="3"/>
  <c r="BM2090" i="3"/>
  <c r="BK2090" i="3"/>
  <c r="BL2081" i="3"/>
  <c r="BL2090" i="3"/>
  <c r="BJ2082" i="3"/>
  <c r="BL2082" i="3"/>
  <c r="BL2093" i="3"/>
  <c r="BJ2092" i="3"/>
  <c r="BM2094" i="3"/>
  <c r="BJ2087" i="3"/>
  <c r="BL2087" i="3"/>
  <c r="BJ2090" i="3"/>
  <c r="BJ2093" i="3"/>
  <c r="BM2093" i="3"/>
  <c r="BN2082" i="3"/>
  <c r="BK2082" i="3"/>
  <c r="BM2081" i="3"/>
  <c r="AM2021" i="3"/>
  <c r="R2021" i="3"/>
  <c r="BN2083" i="3"/>
  <c r="BK2083" i="3"/>
  <c r="BL2083" i="3"/>
  <c r="O2031" i="3"/>
  <c r="AI2031" i="3"/>
  <c r="AW2031" i="3"/>
  <c r="AR2031" i="3"/>
  <c r="BN2093" i="3"/>
  <c r="BN2081" i="3"/>
  <c r="AQ1990" i="3"/>
  <c r="BG1990" i="3"/>
  <c r="AE1990" i="3"/>
  <c r="O1990" i="3"/>
  <c r="BJ2085" i="3"/>
  <c r="BM2085" i="3"/>
  <c r="AP2028" i="3"/>
  <c r="N2028" i="3"/>
  <c r="AT2028" i="3"/>
  <c r="AX2028" i="3"/>
  <c r="AL2028" i="3"/>
  <c r="Z2028" i="3"/>
  <c r="AH2028" i="3"/>
  <c r="AD2028" i="3"/>
  <c r="BF2028" i="3"/>
  <c r="BB2028" i="3"/>
  <c r="BH2017" i="3"/>
  <c r="AJ2017" i="3"/>
  <c r="BK2094" i="3"/>
  <c r="BC2044" i="3"/>
  <c r="BG2044" i="3"/>
  <c r="AL2044" i="3"/>
  <c r="AE2050" i="3"/>
  <c r="AD2050" i="3"/>
  <c r="AW2050" i="3"/>
  <c r="AF2050" i="3"/>
  <c r="AQ2060" i="3"/>
  <c r="BC2060" i="3"/>
  <c r="M2025" i="3"/>
  <c r="AC2025" i="3"/>
  <c r="AS2025" i="3"/>
  <c r="BI2025" i="3"/>
  <c r="Z2025" i="3"/>
  <c r="AP2025" i="3"/>
  <c r="BF2025" i="3"/>
  <c r="AA2025" i="3"/>
  <c r="AQ2025" i="3"/>
  <c r="BG2025" i="3"/>
  <c r="AB2025" i="3"/>
  <c r="AF2025" i="3"/>
  <c r="Q2025" i="3"/>
  <c r="AG2025" i="3"/>
  <c r="AW2025" i="3"/>
  <c r="N2025" i="3"/>
  <c r="AD2025" i="3"/>
  <c r="AT2025" i="3"/>
  <c r="O2025" i="3"/>
  <c r="AE2025" i="3"/>
  <c r="AU2025" i="3"/>
  <c r="X2025" i="3"/>
  <c r="AR2025" i="3"/>
  <c r="AV2025" i="3"/>
  <c r="AZ2025" i="3"/>
  <c r="U2025" i="3"/>
  <c r="AK2025" i="3"/>
  <c r="BA2025" i="3"/>
  <c r="R2025" i="3"/>
  <c r="AH2025" i="3"/>
  <c r="AX2025" i="3"/>
  <c r="S2025" i="3"/>
  <c r="AI2025" i="3"/>
  <c r="AY2025" i="3"/>
  <c r="AN2025" i="3"/>
  <c r="BH2025" i="3"/>
  <c r="U2040" i="3"/>
  <c r="AP2040" i="3"/>
  <c r="BF2040" i="3"/>
  <c r="AH2040" i="3"/>
  <c r="AZ2040" i="3"/>
  <c r="AS2040" i="3"/>
  <c r="BE2040" i="3"/>
  <c r="S2040" i="3"/>
  <c r="AI2040" i="3"/>
  <c r="BC2040" i="3"/>
  <c r="AL2040" i="3"/>
  <c r="P2040" i="3"/>
  <c r="Z2040" i="3"/>
  <c r="AT2040" i="3"/>
  <c r="R2040" i="3"/>
  <c r="AN2040" i="3"/>
  <c r="BD2040" i="3"/>
  <c r="AW2040" i="3"/>
  <c r="Y2040" i="3"/>
  <c r="AD2040" i="3"/>
  <c r="AO2040" i="3"/>
  <c r="W2040" i="3"/>
  <c r="AM2040" i="3"/>
  <c r="AY2040" i="3"/>
  <c r="AG2040" i="3"/>
  <c r="AF2040" i="3"/>
  <c r="AX2040" i="3"/>
  <c r="X2040" i="3"/>
  <c r="AR2040" i="3"/>
  <c r="BH2040" i="3"/>
  <c r="T2040" i="3"/>
  <c r="AA2040" i="3"/>
  <c r="M2040" i="3"/>
  <c r="AU2040" i="3"/>
  <c r="AB2040" i="3"/>
  <c r="P1986" i="3"/>
  <c r="R1986" i="3"/>
  <c r="BH1986" i="3"/>
  <c r="BC1986" i="3"/>
  <c r="AY1986" i="3"/>
  <c r="S1986" i="3"/>
  <c r="BD1986" i="3"/>
  <c r="AB1986" i="3"/>
  <c r="W1986" i="3"/>
  <c r="X1986" i="3"/>
  <c r="N1986" i="3"/>
  <c r="AM1986" i="3"/>
  <c r="AH1986" i="3"/>
  <c r="AT1986" i="3"/>
  <c r="AE1995" i="3"/>
  <c r="AA1995" i="3"/>
  <c r="O1995" i="3"/>
  <c r="AQ1995" i="3"/>
  <c r="BI2049" i="3"/>
  <c r="AC2049" i="3"/>
  <c r="AY2049" i="3"/>
  <c r="S2049" i="3"/>
  <c r="AB2049" i="3"/>
  <c r="AR2049" i="3"/>
  <c r="BH2049" i="3"/>
  <c r="Z2049" i="3"/>
  <c r="AP2049" i="3"/>
  <c r="BF2049" i="3"/>
  <c r="AG2049" i="3"/>
  <c r="BA2049" i="3"/>
  <c r="U2049" i="3"/>
  <c r="AQ2049" i="3"/>
  <c r="P2049" i="3"/>
  <c r="AF2049" i="3"/>
  <c r="AV2049" i="3"/>
  <c r="N2049" i="3"/>
  <c r="AD2049" i="3"/>
  <c r="AT2049" i="3"/>
  <c r="BE2049" i="3"/>
  <c r="Y2049" i="3"/>
  <c r="AS2049" i="3"/>
  <c r="M2049" i="3"/>
  <c r="AI2049" i="3"/>
  <c r="T2049" i="3"/>
  <c r="AJ2049" i="3"/>
  <c r="AZ2049" i="3"/>
  <c r="R2049" i="3"/>
  <c r="AH2049" i="3"/>
  <c r="AX2049" i="3"/>
  <c r="AW2049" i="3"/>
  <c r="BK2076" i="3"/>
  <c r="BC2047" i="3"/>
  <c r="W2047" i="3"/>
  <c r="AS1979" i="3"/>
  <c r="BC2001" i="3"/>
  <c r="O2049" i="3"/>
  <c r="BG1995" i="3"/>
  <c r="BN2087" i="3"/>
  <c r="AZ1982" i="3"/>
  <c r="W2063" i="3"/>
  <c r="BB2030" i="3"/>
  <c r="AA2047" i="3"/>
  <c r="AI2052" i="3"/>
  <c r="L1955" i="3"/>
  <c r="M2014" i="3"/>
  <c r="AR2017" i="3"/>
  <c r="AM1994" i="3"/>
  <c r="BA1994" i="3"/>
  <c r="W1994" i="3"/>
  <c r="T2017" i="3"/>
  <c r="BC2005" i="3"/>
  <c r="BL2089" i="3"/>
  <c r="BK2087" i="3"/>
  <c r="M1996" i="3"/>
  <c r="AK2014" i="3"/>
  <c r="AB1994" i="3"/>
  <c r="AH1994" i="3"/>
  <c r="AZ2017" i="3"/>
  <c r="AJ2025" i="3"/>
  <c r="AA2052" i="3"/>
  <c r="BB1969" i="3"/>
  <c r="BL2073" i="3"/>
  <c r="N2003" i="3"/>
  <c r="BF2014" i="3"/>
  <c r="BC2041" i="3"/>
  <c r="AM2007" i="3"/>
  <c r="AW1994" i="3"/>
  <c r="R1994" i="3"/>
  <c r="S2047" i="3"/>
  <c r="P1970" i="3"/>
  <c r="BM2073" i="3"/>
  <c r="BJ2089" i="3"/>
  <c r="BJ2078" i="3"/>
  <c r="BL2078" i="3"/>
  <c r="BJ2071" i="3"/>
  <c r="BJ2073" i="3"/>
  <c r="BJ2091" i="3"/>
  <c r="BM2089" i="3"/>
  <c r="BL2071" i="3"/>
  <c r="BM2078" i="3"/>
  <c r="BM2071" i="3"/>
  <c r="BL2080" i="3"/>
  <c r="BK2089" i="3"/>
  <c r="BN2089" i="3"/>
  <c r="BK2078" i="3"/>
  <c r="BN2078" i="3"/>
  <c r="BL2075" i="3"/>
  <c r="BN2080" i="3"/>
  <c r="BK2080" i="3"/>
  <c r="BJ2080" i="3"/>
  <c r="BM2075" i="3"/>
  <c r="BK2075" i="3"/>
  <c r="BN2075" i="3"/>
  <c r="BL2091" i="3"/>
  <c r="BK2073" i="3"/>
  <c r="BN2073" i="3"/>
  <c r="BM2080" i="3"/>
  <c r="BN2091" i="3"/>
  <c r="BK2091" i="3"/>
  <c r="BM2091" i="3"/>
  <c r="BJ2075" i="3"/>
  <c r="BK2071" i="3"/>
  <c r="BN2071" i="3"/>
  <c r="L1965" i="3"/>
  <c r="L1961" i="3"/>
  <c r="L1960" i="3"/>
  <c r="K1960" i="3"/>
  <c r="L1959" i="3"/>
  <c r="AQ1969" i="3"/>
  <c r="AU2005" i="3"/>
  <c r="AE2005" i="3"/>
  <c r="BJ2005" i="3" s="1"/>
  <c r="AC1983" i="3"/>
  <c r="BB2014" i="3"/>
  <c r="T2015" i="3"/>
  <c r="W2041" i="3"/>
  <c r="T1972" i="3"/>
  <c r="AB2013" i="3"/>
  <c r="BD2027" i="3"/>
  <c r="L1957" i="3"/>
  <c r="Y1969" i="3"/>
  <c r="AI1983" i="3"/>
  <c r="AE2001" i="3"/>
  <c r="W2009" i="3"/>
  <c r="AJ2029" i="3"/>
  <c r="M2000" i="3"/>
  <c r="K1955" i="3"/>
  <c r="Y1955" i="3" s="1"/>
  <c r="BH1969" i="3"/>
  <c r="AJ1992" i="3"/>
  <c r="S1980" i="3"/>
  <c r="AP2014" i="3"/>
  <c r="AU2009" i="3"/>
  <c r="AE2011" i="3"/>
  <c r="AN1986" i="3"/>
  <c r="AI1986" i="3"/>
  <c r="AY1971" i="3"/>
  <c r="W2045" i="3"/>
  <c r="AM2045" i="3"/>
  <c r="T2045" i="3"/>
  <c r="AJ2045" i="3"/>
  <c r="AZ2045" i="3"/>
  <c r="Q2045" i="3"/>
  <c r="AG2045" i="3"/>
  <c r="AW2045" i="3"/>
  <c r="N2045" i="3"/>
  <c r="AD2045" i="3"/>
  <c r="AT2045" i="3"/>
  <c r="S2045" i="3"/>
  <c r="X2045" i="3"/>
  <c r="AN2045" i="3"/>
  <c r="BD2045" i="3"/>
  <c r="U2045" i="3"/>
  <c r="AK2045" i="3"/>
  <c r="BA2045" i="3"/>
  <c r="R2045" i="3"/>
  <c r="AH2045" i="3"/>
  <c r="AX2045" i="3"/>
  <c r="AU2045" i="3"/>
  <c r="AB2045" i="3"/>
  <c r="BH2045" i="3"/>
  <c r="AO2045" i="3"/>
  <c r="V2045" i="3"/>
  <c r="BB2045" i="3"/>
  <c r="AY2045" i="3"/>
  <c r="AE2045" i="3"/>
  <c r="AA2045" i="3"/>
  <c r="BC2045" i="3"/>
  <c r="AF2045" i="3"/>
  <c r="M2045" i="3"/>
  <c r="AS2045" i="3"/>
  <c r="Z2045" i="3"/>
  <c r="BF2045" i="3"/>
  <c r="O2045" i="3"/>
  <c r="AI2045" i="3"/>
  <c r="AY1972" i="3"/>
  <c r="AI1972" i="3"/>
  <c r="S1972" i="3"/>
  <c r="BA1972" i="3"/>
  <c r="AK1972" i="3"/>
  <c r="U1972" i="3"/>
  <c r="Z1971" i="3"/>
  <c r="AT1983" i="3"/>
  <c r="AM2027" i="3"/>
  <c r="AP2027" i="3"/>
  <c r="BA2027" i="3"/>
  <c r="AN2027" i="3"/>
  <c r="AV2027" i="3"/>
  <c r="Q2033" i="3"/>
  <c r="AG2033" i="3"/>
  <c r="AW2033" i="3"/>
  <c r="N2033" i="3"/>
  <c r="AD2033" i="3"/>
  <c r="AT2033" i="3"/>
  <c r="O2033" i="3"/>
  <c r="AE2033" i="3"/>
  <c r="AU2033" i="3"/>
  <c r="X2033" i="3"/>
  <c r="AR2033" i="3"/>
  <c r="AV2033" i="3"/>
  <c r="AZ2033" i="3"/>
  <c r="U2033" i="3"/>
  <c r="AK2033" i="3"/>
  <c r="BA2033" i="3"/>
  <c r="R2033" i="3"/>
  <c r="AH2033" i="3"/>
  <c r="AX2033" i="3"/>
  <c r="S2033" i="3"/>
  <c r="AI2033" i="3"/>
  <c r="AY2033" i="3"/>
  <c r="AN2033" i="3"/>
  <c r="BH2033" i="3"/>
  <c r="AC2033" i="3"/>
  <c r="BI2033" i="3"/>
  <c r="AP2033" i="3"/>
  <c r="AA2033" i="3"/>
  <c r="BG2033" i="3"/>
  <c r="AF2033" i="3"/>
  <c r="AO2033" i="3"/>
  <c r="V2033" i="3"/>
  <c r="BB2033" i="3"/>
  <c r="AM2033" i="3"/>
  <c r="BD2033" i="3"/>
  <c r="AH2048" i="3"/>
  <c r="S2048" i="3"/>
  <c r="AY2048" i="3"/>
  <c r="AJ2048" i="3"/>
  <c r="AW2048" i="3"/>
  <c r="N2048" i="3"/>
  <c r="AT2048" i="3"/>
  <c r="AE2048" i="3"/>
  <c r="P2048" i="3"/>
  <c r="AV2048" i="3"/>
  <c r="BE2048" i="3"/>
  <c r="AX2048" i="3"/>
  <c r="T2048" i="3"/>
  <c r="Y2048" i="3"/>
  <c r="O2048" i="3"/>
  <c r="AF2048" i="3"/>
  <c r="AC2048" i="3"/>
  <c r="AD2054" i="3"/>
  <c r="P2054" i="3"/>
  <c r="AV2054" i="3"/>
  <c r="AS2054" i="3"/>
  <c r="BG2054" i="3"/>
  <c r="Y2054" i="3"/>
  <c r="AP2054" i="3"/>
  <c r="AB2054" i="3"/>
  <c r="BH2054" i="3"/>
  <c r="S2054" i="3"/>
  <c r="AE2054" i="3"/>
  <c r="AW2054" i="3"/>
  <c r="Z2054" i="3"/>
  <c r="AR2054" i="3"/>
  <c r="AY2054" i="3"/>
  <c r="AT2054" i="3"/>
  <c r="M2054" i="3"/>
  <c r="AM2054" i="3"/>
  <c r="AN1976" i="3"/>
  <c r="AQ1976" i="3"/>
  <c r="AY1976" i="3"/>
  <c r="P1976" i="3"/>
  <c r="BG1976" i="3"/>
  <c r="X1976" i="3"/>
  <c r="T1976" i="3"/>
  <c r="BD1976" i="3"/>
  <c r="AA1976" i="3"/>
  <c r="AF1976" i="3"/>
  <c r="AV1976" i="3"/>
  <c r="Y2012" i="3"/>
  <c r="Q2012" i="3"/>
  <c r="BA2012" i="3"/>
  <c r="AW2012" i="3"/>
  <c r="M2012" i="3"/>
  <c r="U2012" i="3"/>
  <c r="AK2012" i="3"/>
  <c r="AG2012" i="3"/>
  <c r="Y2031" i="3"/>
  <c r="AO2031" i="3"/>
  <c r="BE2031" i="3"/>
  <c r="V2031" i="3"/>
  <c r="AL2031" i="3"/>
  <c r="BB2031" i="3"/>
  <c r="W2031" i="3"/>
  <c r="AM2031" i="3"/>
  <c r="BC2031" i="3"/>
  <c r="BD2031" i="3"/>
  <c r="P2031" i="3"/>
  <c r="M2031" i="3"/>
  <c r="AC2031" i="3"/>
  <c r="AS2031" i="3"/>
  <c r="BI2031" i="3"/>
  <c r="Z2031" i="3"/>
  <c r="AP2031" i="3"/>
  <c r="BF2031" i="3"/>
  <c r="AA2031" i="3"/>
  <c r="AQ2031" i="3"/>
  <c r="BG2031" i="3"/>
  <c r="AB2031" i="3"/>
  <c r="AF2031" i="3"/>
  <c r="U2031" i="3"/>
  <c r="BA2031" i="3"/>
  <c r="AH2031" i="3"/>
  <c r="S2031" i="3"/>
  <c r="AY2031" i="3"/>
  <c r="BH2031" i="3"/>
  <c r="AZ2031" i="3"/>
  <c r="AG2031" i="3"/>
  <c r="N2031" i="3"/>
  <c r="AT2031" i="3"/>
  <c r="AE2031" i="3"/>
  <c r="X2031" i="3"/>
  <c r="AV2031" i="3"/>
  <c r="AB2058" i="3"/>
  <c r="Q2058" i="3"/>
  <c r="AH2058" i="3"/>
  <c r="AM2058" i="3"/>
  <c r="V1972" i="3"/>
  <c r="AL1972" i="3"/>
  <c r="BB1972" i="3"/>
  <c r="AU1972" i="3"/>
  <c r="AE1972" i="3"/>
  <c r="O1972" i="3"/>
  <c r="AW1972" i="3"/>
  <c r="AG1972" i="3"/>
  <c r="Q1972" i="3"/>
  <c r="AB1969" i="3"/>
  <c r="AV1972" i="3"/>
  <c r="AH1971" i="3"/>
  <c r="AV1971" i="3"/>
  <c r="BF1976" i="3"/>
  <c r="AP1976" i="3"/>
  <c r="Z1976" i="3"/>
  <c r="BI1976" i="3"/>
  <c r="AS1976" i="3"/>
  <c r="AC1976" i="3"/>
  <c r="M1976" i="3"/>
  <c r="BN1976" i="3" s="1"/>
  <c r="AZ1976" i="3"/>
  <c r="AE1976" i="3"/>
  <c r="R1983" i="3"/>
  <c r="AV2000" i="3"/>
  <c r="AF2000" i="3"/>
  <c r="P2000" i="3"/>
  <c r="AU2000" i="3"/>
  <c r="AE2000" i="3"/>
  <c r="O2000" i="3"/>
  <c r="AT2000" i="3"/>
  <c r="AD2000" i="3"/>
  <c r="N2000" i="3"/>
  <c r="AO2000" i="3"/>
  <c r="BI2000" i="3"/>
  <c r="BD2012" i="3"/>
  <c r="AN2012" i="3"/>
  <c r="X2012" i="3"/>
  <c r="BC2012" i="3"/>
  <c r="AM2012" i="3"/>
  <c r="W2012" i="3"/>
  <c r="BB2012" i="3"/>
  <c r="AL2012" i="3"/>
  <c r="V2012" i="3"/>
  <c r="AS2012" i="3"/>
  <c r="AX2013" i="3"/>
  <c r="AH2013" i="3"/>
  <c r="R2013" i="3"/>
  <c r="BA2013" i="3"/>
  <c r="AK2013" i="3"/>
  <c r="Q2013" i="3"/>
  <c r="AV2013" i="3"/>
  <c r="BC2027" i="3"/>
  <c r="AI2027" i="3"/>
  <c r="BF2027" i="3"/>
  <c r="AL2027" i="3"/>
  <c r="R2027" i="3"/>
  <c r="AS2027" i="3"/>
  <c r="Y2027" i="3"/>
  <c r="AS2038" i="3"/>
  <c r="BC2038" i="3"/>
  <c r="AB2033" i="3"/>
  <c r="BF2033" i="3"/>
  <c r="AS2033" i="3"/>
  <c r="AN2031" i="3"/>
  <c r="AX2031" i="3"/>
  <c r="AK2031" i="3"/>
  <c r="M2048" i="3"/>
  <c r="AL2045" i="3"/>
  <c r="Y2045" i="3"/>
  <c r="AZ2048" i="3"/>
  <c r="R2048" i="3"/>
  <c r="Q2054" i="3"/>
  <c r="BF2054" i="3"/>
  <c r="AH2026" i="3"/>
  <c r="O2026" i="3"/>
  <c r="AE2026" i="3"/>
  <c r="AU2026" i="3"/>
  <c r="P2026" i="3"/>
  <c r="AF2026" i="3"/>
  <c r="AV2026" i="3"/>
  <c r="M2026" i="3"/>
  <c r="AC2026" i="3"/>
  <c r="AS2026" i="3"/>
  <c r="BI2026" i="3"/>
  <c r="AT2034" i="3"/>
  <c r="S2034" i="3"/>
  <c r="AI2034" i="3"/>
  <c r="AY2034" i="3"/>
  <c r="T2034" i="3"/>
  <c r="AJ2034" i="3"/>
  <c r="AZ2034" i="3"/>
  <c r="Q2034" i="3"/>
  <c r="AG2034" i="3"/>
  <c r="AW2034" i="3"/>
  <c r="AX2034" i="3"/>
  <c r="AD2034" i="3"/>
  <c r="W2034" i="3"/>
  <c r="AM2034" i="3"/>
  <c r="BC2034" i="3"/>
  <c r="X2034" i="3"/>
  <c r="AN2034" i="3"/>
  <c r="BD2034" i="3"/>
  <c r="U2034" i="3"/>
  <c r="AK2034" i="3"/>
  <c r="BA2034" i="3"/>
  <c r="V2044" i="3"/>
  <c r="BB2044" i="3"/>
  <c r="AM2044" i="3"/>
  <c r="X2044" i="3"/>
  <c r="BD2044" i="3"/>
  <c r="Z2044" i="3"/>
  <c r="BF2044" i="3"/>
  <c r="AQ2044" i="3"/>
  <c r="AB2044" i="3"/>
  <c r="BH2044" i="3"/>
  <c r="W2044" i="3"/>
  <c r="AN2044" i="3"/>
  <c r="AA2044" i="3"/>
  <c r="AR2044" i="3"/>
  <c r="Z2050" i="3"/>
  <c r="BF2050" i="3"/>
  <c r="AR2050" i="3"/>
  <c r="AK2050" i="3"/>
  <c r="AY2050" i="3"/>
  <c r="Q2050" i="3"/>
  <c r="AT2050" i="3"/>
  <c r="AV2050" i="3"/>
  <c r="S2050" i="3"/>
  <c r="AM2050" i="3"/>
  <c r="N2050" i="3"/>
  <c r="P2050" i="3"/>
  <c r="BH2050" i="3"/>
  <c r="AA2050" i="3"/>
  <c r="Y2050" i="3"/>
  <c r="AP2050" i="3"/>
  <c r="AS2050" i="3"/>
  <c r="BE2050" i="3"/>
  <c r="AB2050" i="3"/>
  <c r="BG2050" i="3"/>
  <c r="AB2060" i="3"/>
  <c r="BH2060" i="3"/>
  <c r="AP2060" i="3"/>
  <c r="AA2060" i="3"/>
  <c r="BG2060" i="3"/>
  <c r="AO2060" i="3"/>
  <c r="AN2060" i="3"/>
  <c r="V2060" i="3"/>
  <c r="BB2060" i="3"/>
  <c r="AM2060" i="3"/>
  <c r="U2060" i="3"/>
  <c r="BA2060" i="3"/>
  <c r="AR2060" i="3"/>
  <c r="BF2060" i="3"/>
  <c r="Y2060" i="3"/>
  <c r="BD2060" i="3"/>
  <c r="W2060" i="3"/>
  <c r="AK2060" i="3"/>
  <c r="Z2060" i="3"/>
  <c r="BE2060" i="3"/>
  <c r="AL2060" i="3"/>
  <c r="BF2065" i="3"/>
  <c r="BI2065" i="3"/>
  <c r="AQ2065" i="3"/>
  <c r="BC2065" i="3"/>
  <c r="N2065" i="3"/>
  <c r="AV2065" i="3"/>
  <c r="AN2056" i="3"/>
  <c r="Z2056" i="3"/>
  <c r="W2056" i="3"/>
  <c r="AL2056" i="3"/>
  <c r="AX2056" i="3"/>
  <c r="AT2056" i="3"/>
  <c r="AR2056" i="3"/>
  <c r="AE2056" i="3"/>
  <c r="AH2056" i="3"/>
  <c r="AQ2056" i="3"/>
  <c r="BI2056" i="3"/>
  <c r="AY2056" i="3"/>
  <c r="AB2056" i="3"/>
  <c r="BA2056" i="3"/>
  <c r="R2056" i="3"/>
  <c r="BD2056" i="3"/>
  <c r="Q2056" i="3"/>
  <c r="Y2056" i="3"/>
  <c r="X2056" i="3"/>
  <c r="BG2056" i="3"/>
  <c r="BH2056" i="3"/>
  <c r="AD2056" i="3"/>
  <c r="S1976" i="3"/>
  <c r="AK1971" i="3"/>
  <c r="BE2045" i="3"/>
  <c r="AR2045" i="3"/>
  <c r="AN1972" i="3"/>
  <c r="N1972" i="3"/>
  <c r="AR1972" i="3"/>
  <c r="AJ1972" i="3"/>
  <c r="AZ1972" i="3"/>
  <c r="BD1972" i="3"/>
  <c r="X1972" i="3"/>
  <c r="AA2013" i="3"/>
  <c r="BG2013" i="3"/>
  <c r="AY2013" i="3"/>
  <c r="AE2013" i="3"/>
  <c r="AU2013" i="3"/>
  <c r="W2013" i="3"/>
  <c r="AQ2013" i="3"/>
  <c r="S2013" i="3"/>
  <c r="AM2013" i="3"/>
  <c r="AI2013" i="3"/>
  <c r="X2013" i="3"/>
  <c r="AN2013" i="3"/>
  <c r="BD2013" i="3"/>
  <c r="U2013" i="3"/>
  <c r="X2027" i="3"/>
  <c r="Q2027" i="3"/>
  <c r="AG2027" i="3"/>
  <c r="AW2027" i="3"/>
  <c r="N2027" i="3"/>
  <c r="AD2027" i="3"/>
  <c r="AT2027" i="3"/>
  <c r="O2027" i="3"/>
  <c r="AE2027" i="3"/>
  <c r="AU2027" i="3"/>
  <c r="L1964" i="3"/>
  <c r="K1964" i="3"/>
  <c r="K1962" i="3"/>
  <c r="R1972" i="3"/>
  <c r="AH1972" i="3"/>
  <c r="AX1972" i="3"/>
  <c r="AF1972" i="3"/>
  <c r="Q1971" i="3"/>
  <c r="AE1971" i="3"/>
  <c r="BB2013" i="3"/>
  <c r="AL2013" i="3"/>
  <c r="V2013" i="3"/>
  <c r="BE2013" i="3"/>
  <c r="AO2013" i="3"/>
  <c r="Y2013" i="3"/>
  <c r="AZ2013" i="3"/>
  <c r="AF2013" i="3"/>
  <c r="BG2027" i="3"/>
  <c r="S2027" i="3"/>
  <c r="V2027" i="3"/>
  <c r="AC2027" i="3"/>
  <c r="BG2045" i="3"/>
  <c r="AP2045" i="3"/>
  <c r="AC2045" i="3"/>
  <c r="P2045" i="3"/>
  <c r="N2038" i="3"/>
  <c r="AT2038" i="3"/>
  <c r="AH2038" i="3"/>
  <c r="S2038" i="3"/>
  <c r="AI2038" i="3"/>
  <c r="AY2038" i="3"/>
  <c r="Q2038" i="3"/>
  <c r="AG2038" i="3"/>
  <c r="AW2038" i="3"/>
  <c r="V2038" i="3"/>
  <c r="BB2038" i="3"/>
  <c r="AP2038" i="3"/>
  <c r="AD2038" i="3"/>
  <c r="AX2038" i="3"/>
  <c r="W2038" i="3"/>
  <c r="AQ2038" i="3"/>
  <c r="M2038" i="3"/>
  <c r="AK2038" i="3"/>
  <c r="BE2038" i="3"/>
  <c r="BD2038" i="3"/>
  <c r="X2038" i="3"/>
  <c r="AL2038" i="3"/>
  <c r="BF2038" i="3"/>
  <c r="AA2038" i="3"/>
  <c r="AU2038" i="3"/>
  <c r="U2038" i="3"/>
  <c r="AO2038" i="3"/>
  <c r="BI2038" i="3"/>
  <c r="AV2038" i="3"/>
  <c r="P2038" i="3"/>
  <c r="V2059" i="3"/>
  <c r="AH2059" i="3"/>
  <c r="AS2059" i="3"/>
  <c r="AM2059" i="3"/>
  <c r="X2059" i="3"/>
  <c r="BD2059" i="3"/>
  <c r="AO2059" i="3"/>
  <c r="AL2059" i="3"/>
  <c r="W2059" i="3"/>
  <c r="BG2059" i="3"/>
  <c r="BH2059" i="3"/>
  <c r="AX2059" i="3"/>
  <c r="AA2059" i="3"/>
  <c r="AB2059" i="3"/>
  <c r="U2059" i="3"/>
  <c r="AQ2059" i="3"/>
  <c r="Y2059" i="3"/>
  <c r="R2059" i="3"/>
  <c r="BC2059" i="3"/>
  <c r="AW2059" i="3"/>
  <c r="AL2063" i="3"/>
  <c r="X2063" i="3"/>
  <c r="BD2063" i="3"/>
  <c r="AM2063" i="3"/>
  <c r="U2063" i="3"/>
  <c r="BA2063" i="3"/>
  <c r="R2063" i="3"/>
  <c r="AX2063" i="3"/>
  <c r="AJ2063" i="3"/>
  <c r="S2063" i="3"/>
  <c r="AY2063" i="3"/>
  <c r="AG2063" i="3"/>
  <c r="T2063" i="3"/>
  <c r="AI2063" i="3"/>
  <c r="AW2063" i="3"/>
  <c r="V2063" i="3"/>
  <c r="AN2063" i="3"/>
  <c r="BC2063" i="3"/>
  <c r="BB2063" i="3"/>
  <c r="AK2063" i="3"/>
  <c r="AZ2063" i="3"/>
  <c r="BH1972" i="3"/>
  <c r="L1962" i="3"/>
  <c r="K1965" i="3"/>
  <c r="AL1965" i="3" s="1"/>
  <c r="Z1972" i="3"/>
  <c r="AP1972" i="3"/>
  <c r="BF1972" i="3"/>
  <c r="BG1972" i="3"/>
  <c r="AQ1972" i="3"/>
  <c r="AA1972" i="3"/>
  <c r="BI1972" i="3"/>
  <c r="AS1972" i="3"/>
  <c r="AC1972" i="3"/>
  <c r="M1972" i="3"/>
  <c r="AO1969" i="3"/>
  <c r="BG1969" i="3"/>
  <c r="BI1971" i="3"/>
  <c r="BB1976" i="3"/>
  <c r="AL1976" i="3"/>
  <c r="V1976" i="3"/>
  <c r="BE1976" i="3"/>
  <c r="AO1976" i="3"/>
  <c r="Y1976" i="3"/>
  <c r="AB1976" i="3"/>
  <c r="BH1976" i="3"/>
  <c r="AM1976" i="3"/>
  <c r="BE1983" i="3"/>
  <c r="AY1983" i="3"/>
  <c r="BH2000" i="3"/>
  <c r="AR2000" i="3"/>
  <c r="AB2000" i="3"/>
  <c r="BG2000" i="3"/>
  <c r="AQ2000" i="3"/>
  <c r="AA2000" i="3"/>
  <c r="BF2000" i="3"/>
  <c r="AP2000" i="3"/>
  <c r="Z2000" i="3"/>
  <c r="BE2000" i="3"/>
  <c r="AZ2012" i="3"/>
  <c r="AJ2012" i="3"/>
  <c r="T2012" i="3"/>
  <c r="AY2012" i="3"/>
  <c r="AI2012" i="3"/>
  <c r="S2012" i="3"/>
  <c r="AX2012" i="3"/>
  <c r="AH2012" i="3"/>
  <c r="R2012" i="3"/>
  <c r="AO2012" i="3"/>
  <c r="BI2012" i="3"/>
  <c r="AT2013" i="3"/>
  <c r="AD2013" i="3"/>
  <c r="N2013" i="3"/>
  <c r="AW2013" i="3"/>
  <c r="AG2013" i="3"/>
  <c r="M2013" i="3"/>
  <c r="AR2013" i="3"/>
  <c r="T2013" i="3"/>
  <c r="AY2027" i="3"/>
  <c r="AA2027" i="3"/>
  <c r="BB2027" i="3"/>
  <c r="AH2027" i="3"/>
  <c r="BI2027" i="3"/>
  <c r="AO2027" i="3"/>
  <c r="U2027" i="3"/>
  <c r="AF2038" i="3"/>
  <c r="AC2038" i="3"/>
  <c r="AM2038" i="3"/>
  <c r="AO2048" i="3"/>
  <c r="BC2033" i="3"/>
  <c r="AL2033" i="3"/>
  <c r="Y2033" i="3"/>
  <c r="AU2031" i="3"/>
  <c r="AD2031" i="3"/>
  <c r="Q2031" i="3"/>
  <c r="BI2045" i="3"/>
  <c r="AV2045" i="3"/>
  <c r="AU2048" i="3"/>
  <c r="AA2054" i="3"/>
  <c r="N2054" i="3"/>
  <c r="BB2059" i="3"/>
  <c r="AH2063" i="3"/>
  <c r="AB1972" i="3"/>
  <c r="BC2013" i="3"/>
  <c r="O1971" i="3"/>
  <c r="AK1968" i="3"/>
  <c r="AB1968" i="3"/>
  <c r="X2066" i="3"/>
  <c r="AN2066" i="3"/>
  <c r="BD2066" i="3"/>
  <c r="U2066" i="3"/>
  <c r="AK2066" i="3"/>
  <c r="BA2066" i="3"/>
  <c r="R2066" i="3"/>
  <c r="BN2066" i="3" s="1"/>
  <c r="AH2066" i="3"/>
  <c r="AX2066" i="3"/>
  <c r="S2066" i="3"/>
  <c r="AI2066" i="3"/>
  <c r="AY2066" i="3"/>
  <c r="AB2066" i="3"/>
  <c r="AR2066" i="3"/>
  <c r="BH2066" i="3"/>
  <c r="Y2066" i="3"/>
  <c r="AO2066" i="3"/>
  <c r="BE2066" i="3"/>
  <c r="V2066" i="3"/>
  <c r="AL2066" i="3"/>
  <c r="BB2066" i="3"/>
  <c r="W2066" i="3"/>
  <c r="AM2066" i="3"/>
  <c r="BC2066" i="3"/>
  <c r="AI1968" i="3"/>
  <c r="AK1979" i="3"/>
  <c r="AZ1979" i="3"/>
  <c r="AA2001" i="3"/>
  <c r="S2001" i="3"/>
  <c r="AQ2001" i="3"/>
  <c r="AD2001" i="3"/>
  <c r="AQ2003" i="3"/>
  <c r="V2003" i="3"/>
  <c r="AM2003" i="3"/>
  <c r="AS2003" i="3"/>
  <c r="Z2069" i="3"/>
  <c r="AP2069" i="3"/>
  <c r="BF2069" i="3"/>
  <c r="AA2069" i="3"/>
  <c r="AQ2069" i="3"/>
  <c r="BG2069" i="3"/>
  <c r="AB2069" i="3"/>
  <c r="AR2069" i="3"/>
  <c r="BH2069" i="3"/>
  <c r="Y2069" i="3"/>
  <c r="AO2069" i="3"/>
  <c r="BE2069" i="3"/>
  <c r="N2069" i="3"/>
  <c r="AD2069" i="3"/>
  <c r="AT2069" i="3"/>
  <c r="O2069" i="3"/>
  <c r="AE2069" i="3"/>
  <c r="AU2069" i="3"/>
  <c r="P2069" i="3"/>
  <c r="AF2069" i="3"/>
  <c r="AV2069" i="3"/>
  <c r="M2069" i="3"/>
  <c r="AC2069" i="3"/>
  <c r="AS2069" i="3"/>
  <c r="BI2069" i="3"/>
  <c r="AU2049" i="3"/>
  <c r="AY1999" i="3"/>
  <c r="AE2032" i="3"/>
  <c r="P2037" i="3"/>
  <c r="Z2042" i="3"/>
  <c r="AA2058" i="3"/>
  <c r="BG2009" i="3"/>
  <c r="V1973" i="3"/>
  <c r="AU2011" i="3"/>
  <c r="BH2029" i="3"/>
  <c r="P2035" i="3"/>
  <c r="X1970" i="3"/>
  <c r="BD1970" i="3"/>
  <c r="O2013" i="3"/>
  <c r="P1972" i="3"/>
  <c r="V2030" i="3"/>
  <c r="BK2030" i="3" s="1"/>
  <c r="AP2030" i="3"/>
  <c r="S1999" i="3"/>
  <c r="AA2011" i="3"/>
  <c r="AI2041" i="3"/>
  <c r="O2041" i="3"/>
  <c r="W1974" i="3"/>
  <c r="BC1974" i="3"/>
  <c r="AY1964" i="3"/>
  <c r="AU1997" i="3"/>
  <c r="O1997" i="3"/>
  <c r="BG1997" i="3"/>
  <c r="AA1997" i="3"/>
  <c r="AE1997" i="3"/>
  <c r="AY1997" i="3"/>
  <c r="P1997" i="3"/>
  <c r="AF1997" i="3"/>
  <c r="AV1997" i="3"/>
  <c r="M1997" i="3"/>
  <c r="AC1997" i="3"/>
  <c r="AS1997" i="3"/>
  <c r="BI1997" i="3"/>
  <c r="Z1997" i="3"/>
  <c r="AP1997" i="3"/>
  <c r="BF1997" i="3"/>
  <c r="W1997" i="3"/>
  <c r="AI1997" i="3"/>
  <c r="T1997" i="3"/>
  <c r="AJ1997" i="3"/>
  <c r="AZ1997" i="3"/>
  <c r="Q1997" i="3"/>
  <c r="AG1997" i="3"/>
  <c r="AW1997" i="3"/>
  <c r="N1997" i="3"/>
  <c r="AD1997" i="3"/>
  <c r="AT1997" i="3"/>
  <c r="R1971" i="3"/>
  <c r="AG1971" i="3"/>
  <c r="AU1971" i="3"/>
  <c r="BA1992" i="3"/>
  <c r="AI1980" i="3"/>
  <c r="AX1997" i="3"/>
  <c r="BD1997" i="3"/>
  <c r="AG2032" i="3"/>
  <c r="AZ2032" i="3"/>
  <c r="T2032" i="3"/>
  <c r="AI2032" i="3"/>
  <c r="AI2035" i="3"/>
  <c r="AX2035" i="3"/>
  <c r="R2035" i="3"/>
  <c r="AK2035" i="3"/>
  <c r="BG2037" i="3"/>
  <c r="AA2037" i="3"/>
  <c r="AS2037" i="3"/>
  <c r="M2037" i="3"/>
  <c r="AJ2037" i="3"/>
  <c r="AX2032" i="3"/>
  <c r="AN2042" i="3"/>
  <c r="BC2042" i="3"/>
  <c r="W2042" i="3"/>
  <c r="AL2042" i="3"/>
  <c r="AN2058" i="3"/>
  <c r="AL2058" i="3"/>
  <c r="AS2058" i="3"/>
  <c r="AJ1968" i="3"/>
  <c r="O1968" i="3"/>
  <c r="AW1968" i="3"/>
  <c r="R2065" i="3"/>
  <c r="AH2065" i="3"/>
  <c r="AX2065" i="3"/>
  <c r="W2065" i="3"/>
  <c r="AY2065" i="3"/>
  <c r="X2065" i="3"/>
  <c r="AN2065" i="3"/>
  <c r="BD2065" i="3"/>
  <c r="U2065" i="3"/>
  <c r="AK2065" i="3"/>
  <c r="BA2065" i="3"/>
  <c r="AE2065" i="3"/>
  <c r="V2065" i="3"/>
  <c r="AL2065" i="3"/>
  <c r="BB2065" i="3"/>
  <c r="AA2065" i="3"/>
  <c r="BG2065" i="3"/>
  <c r="AB2065" i="3"/>
  <c r="AR2065" i="3"/>
  <c r="BH2065" i="3"/>
  <c r="Y2065" i="3"/>
  <c r="AO2065" i="3"/>
  <c r="BE2065" i="3"/>
  <c r="AM2065" i="3"/>
  <c r="AD2065" i="3"/>
  <c r="O2065" i="3"/>
  <c r="T2065" i="3"/>
  <c r="AZ2065" i="3"/>
  <c r="AG2065" i="3"/>
  <c r="S2065" i="3"/>
  <c r="AP2065" i="3"/>
  <c r="AI2065" i="3"/>
  <c r="AF2065" i="3"/>
  <c r="M2065" i="3"/>
  <c r="AS2065" i="3"/>
  <c r="AU2065" i="3"/>
  <c r="AA1987" i="3"/>
  <c r="AE1987" i="3"/>
  <c r="BF1987" i="3"/>
  <c r="AS1987" i="3"/>
  <c r="N1987" i="3"/>
  <c r="AU1987" i="3"/>
  <c r="AG1987" i="3"/>
  <c r="U1989" i="3"/>
  <c r="AK1989" i="3"/>
  <c r="BA1989" i="3"/>
  <c r="M1989" i="3"/>
  <c r="AC1989" i="3"/>
  <c r="AS1989" i="3"/>
  <c r="BI1989" i="3"/>
  <c r="AO1989" i="3"/>
  <c r="Q1989" i="3"/>
  <c r="AW1989" i="3"/>
  <c r="AG1989" i="3"/>
  <c r="BE1989" i="3"/>
  <c r="Y1989" i="3"/>
  <c r="R1989" i="3"/>
  <c r="AH1989" i="3"/>
  <c r="AX1989" i="3"/>
  <c r="S1989" i="3"/>
  <c r="AI1989" i="3"/>
  <c r="AY1989" i="3"/>
  <c r="T1989" i="3"/>
  <c r="AJ1989" i="3"/>
  <c r="AZ1989" i="3"/>
  <c r="V1989" i="3"/>
  <c r="AL1989" i="3"/>
  <c r="BB1989" i="3"/>
  <c r="W1989" i="3"/>
  <c r="AM1989" i="3"/>
  <c r="BC1989" i="3"/>
  <c r="X1989" i="3"/>
  <c r="AN1989" i="3"/>
  <c r="BD1989" i="3"/>
  <c r="AX1980" i="3"/>
  <c r="R1980" i="3"/>
  <c r="AT1980" i="3"/>
  <c r="Z1980" i="3"/>
  <c r="BC1980" i="3"/>
  <c r="N1980" i="3"/>
  <c r="Q1980" i="3"/>
  <c r="AG1980" i="3"/>
  <c r="AW1980" i="3"/>
  <c r="P1980" i="3"/>
  <c r="AL1980" i="3"/>
  <c r="BG1980" i="3"/>
  <c r="AJ1980" i="3"/>
  <c r="X1980" i="3"/>
  <c r="AZ1980" i="3"/>
  <c r="AH1980" i="3"/>
  <c r="AB1980" i="3"/>
  <c r="AP1980" i="3"/>
  <c r="U1980" i="3"/>
  <c r="AK1980" i="3"/>
  <c r="BA1980" i="3"/>
  <c r="V1980" i="3"/>
  <c r="AQ1980" i="3"/>
  <c r="BF1980" i="3"/>
  <c r="AD1980" i="3"/>
  <c r="AN2037" i="3"/>
  <c r="AP2037" i="3"/>
  <c r="R2037" i="3"/>
  <c r="AX2037" i="3"/>
  <c r="AF2037" i="3"/>
  <c r="BF2037" i="3"/>
  <c r="X2037" i="3"/>
  <c r="BB2037" i="3"/>
  <c r="V2037" i="3"/>
  <c r="BH2037" i="3"/>
  <c r="AB2037" i="3"/>
  <c r="U2037" i="3"/>
  <c r="AK2037" i="3"/>
  <c r="BA2037" i="3"/>
  <c r="S2037" i="3"/>
  <c r="AI2037" i="3"/>
  <c r="AY2037" i="3"/>
  <c r="T2037" i="3"/>
  <c r="AV2037" i="3"/>
  <c r="AT2037" i="3"/>
  <c r="N2037" i="3"/>
  <c r="AZ2037" i="3"/>
  <c r="Y2037" i="3"/>
  <c r="AO2037" i="3"/>
  <c r="BE2037" i="3"/>
  <c r="W2037" i="3"/>
  <c r="AM2037" i="3"/>
  <c r="BC2037" i="3"/>
  <c r="O2058" i="3"/>
  <c r="AE2058" i="3"/>
  <c r="AU2058" i="3"/>
  <c r="P2058" i="3"/>
  <c r="BE2058" i="3"/>
  <c r="AO2058" i="3"/>
  <c r="Y2058" i="3"/>
  <c r="S2058" i="3"/>
  <c r="AI2058" i="3"/>
  <c r="AY2058" i="3"/>
  <c r="BA2058" i="3"/>
  <c r="AK2058" i="3"/>
  <c r="U2058" i="3"/>
  <c r="AQ2058" i="3"/>
  <c r="AG2058" i="3"/>
  <c r="AT2058" i="3"/>
  <c r="AD2058" i="3"/>
  <c r="N2058" i="3"/>
  <c r="AZ2058" i="3"/>
  <c r="AJ2058" i="3"/>
  <c r="T2058" i="3"/>
  <c r="W2058" i="3"/>
  <c r="BC2058" i="3"/>
  <c r="BI2058" i="3"/>
  <c r="AC2058" i="3"/>
  <c r="BF2058" i="3"/>
  <c r="AP2058" i="3"/>
  <c r="Z2058" i="3"/>
  <c r="AV2058" i="3"/>
  <c r="AF2058" i="3"/>
  <c r="AR2035" i="3"/>
  <c r="M2035" i="3"/>
  <c r="AC2035" i="3"/>
  <c r="AS2035" i="3"/>
  <c r="BI2035" i="3"/>
  <c r="Z2035" i="3"/>
  <c r="AP2035" i="3"/>
  <c r="BF2035" i="3"/>
  <c r="AA2035" i="3"/>
  <c r="AQ2035" i="3"/>
  <c r="BG2035" i="3"/>
  <c r="AV2035" i="3"/>
  <c r="Q2035" i="3"/>
  <c r="AG2035" i="3"/>
  <c r="AW2035" i="3"/>
  <c r="N2035" i="3"/>
  <c r="AD2035" i="3"/>
  <c r="AT2035" i="3"/>
  <c r="O2035" i="3"/>
  <c r="AE2035" i="3"/>
  <c r="AU2035" i="3"/>
  <c r="L1966" i="3"/>
  <c r="K1957" i="3"/>
  <c r="AF1980" i="3"/>
  <c r="AS1980" i="3"/>
  <c r="M1980" i="3"/>
  <c r="AQ1989" i="3"/>
  <c r="Z1989" i="3"/>
  <c r="BC1992" i="3"/>
  <c r="AN1992" i="3"/>
  <c r="BL1995" i="3"/>
  <c r="R1997" i="3"/>
  <c r="AK1997" i="3"/>
  <c r="X1997" i="3"/>
  <c r="K1967" i="3"/>
  <c r="K1961" i="3"/>
  <c r="K1959" i="3"/>
  <c r="AN1959" i="3" s="1"/>
  <c r="L1958" i="3"/>
  <c r="K1958" i="3"/>
  <c r="AL1971" i="3"/>
  <c r="AD1971" i="3"/>
  <c r="AW1971" i="3"/>
  <c r="AC1971" i="3"/>
  <c r="BD1971" i="3"/>
  <c r="AJ1971" i="3"/>
  <c r="P1971" i="3"/>
  <c r="AM1971" i="3"/>
  <c r="S1971" i="3"/>
  <c r="AP1971" i="3"/>
  <c r="AY1980" i="3"/>
  <c r="AA1980" i="3"/>
  <c r="AO1980" i="3"/>
  <c r="AV1989" i="3"/>
  <c r="P1989" i="3"/>
  <c r="AE1989" i="3"/>
  <c r="AT1989" i="3"/>
  <c r="N1989" i="3"/>
  <c r="O1992" i="3"/>
  <c r="AJ1993" i="3"/>
  <c r="Z1992" i="3"/>
  <c r="AK1993" i="3"/>
  <c r="P1987" i="3"/>
  <c r="AW1992" i="3"/>
  <c r="Q1992" i="3"/>
  <c r="AY1993" i="3"/>
  <c r="S1993" i="3"/>
  <c r="AH1993" i="3"/>
  <c r="AM1997" i="3"/>
  <c r="BD1980" i="3"/>
  <c r="BH1980" i="3"/>
  <c r="AL1997" i="3"/>
  <c r="BE1997" i="3"/>
  <c r="Y1997" i="3"/>
  <c r="AR1997" i="3"/>
  <c r="BI2032" i="3"/>
  <c r="AC2032" i="3"/>
  <c r="AV2032" i="3"/>
  <c r="P2032" i="3"/>
  <c r="BC2035" i="3"/>
  <c r="W2035" i="3"/>
  <c r="AL2035" i="3"/>
  <c r="BE2035" i="3"/>
  <c r="Y2035" i="3"/>
  <c r="AU2037" i="3"/>
  <c r="O2037" i="3"/>
  <c r="AG2037" i="3"/>
  <c r="BH2035" i="3"/>
  <c r="AR2037" i="3"/>
  <c r="AF2035" i="3"/>
  <c r="AD2037" i="3"/>
  <c r="BH2042" i="3"/>
  <c r="AB2042" i="3"/>
  <c r="AQ2042" i="3"/>
  <c r="BF2042" i="3"/>
  <c r="AR2058" i="3"/>
  <c r="R2058" i="3"/>
  <c r="AX2058" i="3"/>
  <c r="AW2058" i="3"/>
  <c r="AH2037" i="3"/>
  <c r="AF1968" i="3"/>
  <c r="AX1968" i="3"/>
  <c r="AW2065" i="3"/>
  <c r="AJ2065" i="3"/>
  <c r="AT2065" i="3"/>
  <c r="M2004" i="3"/>
  <c r="AG2004" i="3"/>
  <c r="AK2004" i="3"/>
  <c r="AW2004" i="3"/>
  <c r="BA2004" i="3"/>
  <c r="U2004" i="3"/>
  <c r="Q2004" i="3"/>
  <c r="AC2004" i="3"/>
  <c r="R2004" i="3"/>
  <c r="AH2004" i="3"/>
  <c r="AX2004" i="3"/>
  <c r="S2004" i="3"/>
  <c r="AI2004" i="3"/>
  <c r="AY2004" i="3"/>
  <c r="T2004" i="3"/>
  <c r="AJ2004" i="3"/>
  <c r="AZ2004" i="3"/>
  <c r="BE2004" i="3"/>
  <c r="V2004" i="3"/>
  <c r="AL2004" i="3"/>
  <c r="BB2004" i="3"/>
  <c r="W2004" i="3"/>
  <c r="AM2004" i="3"/>
  <c r="BC2004" i="3"/>
  <c r="X2004" i="3"/>
  <c r="AN2004" i="3"/>
  <c r="BD2004" i="3"/>
  <c r="AQ1997" i="3"/>
  <c r="P1965" i="3"/>
  <c r="BB1987" i="3"/>
  <c r="AB1992" i="3"/>
  <c r="AR1992" i="3"/>
  <c r="BH1992" i="3"/>
  <c r="Y1992" i="3"/>
  <c r="AO1992" i="3"/>
  <c r="BE1992" i="3"/>
  <c r="AX1992" i="3"/>
  <c r="R1992" i="3"/>
  <c r="AM1992" i="3"/>
  <c r="P1992" i="3"/>
  <c r="AF1992" i="3"/>
  <c r="AV1992" i="3"/>
  <c r="M1992" i="3"/>
  <c r="AC1992" i="3"/>
  <c r="AS1992" i="3"/>
  <c r="BI1992" i="3"/>
  <c r="AP1992" i="3"/>
  <c r="AE1992" i="3"/>
  <c r="Y1968" i="3"/>
  <c r="AO1968" i="3"/>
  <c r="BE1968" i="3"/>
  <c r="V1968" i="3"/>
  <c r="AL1968" i="3"/>
  <c r="BB1968" i="3"/>
  <c r="W1968" i="3"/>
  <c r="AM1968" i="3"/>
  <c r="BC1968" i="3"/>
  <c r="AV1968" i="3"/>
  <c r="X1968" i="3"/>
  <c r="AR1968" i="3"/>
  <c r="M1968" i="3"/>
  <c r="AC1968" i="3"/>
  <c r="AS1968" i="3"/>
  <c r="BI1968" i="3"/>
  <c r="Z1968" i="3"/>
  <c r="AP1968" i="3"/>
  <c r="BF1968" i="3"/>
  <c r="AA1968" i="3"/>
  <c r="AQ1968" i="3"/>
  <c r="BG1968" i="3"/>
  <c r="T1968" i="3"/>
  <c r="AN1968" i="3"/>
  <c r="BH1968" i="3"/>
  <c r="U1968" i="3"/>
  <c r="BA1968" i="3"/>
  <c r="AH1968" i="3"/>
  <c r="S1968" i="3"/>
  <c r="AY1968" i="3"/>
  <c r="AZ1968" i="3"/>
  <c r="AG1968" i="3"/>
  <c r="N1968" i="3"/>
  <c r="AT1968" i="3"/>
  <c r="AE1968" i="3"/>
  <c r="P1968" i="3"/>
  <c r="BD1968" i="3"/>
  <c r="AO1993" i="3"/>
  <c r="Y1993" i="3"/>
  <c r="BE1993" i="3"/>
  <c r="AW1993" i="3"/>
  <c r="AG1993" i="3"/>
  <c r="Q1993" i="3"/>
  <c r="AF1993" i="3"/>
  <c r="Z1993" i="3"/>
  <c r="AP1993" i="3"/>
  <c r="BF1993" i="3"/>
  <c r="AA1993" i="3"/>
  <c r="AQ1993" i="3"/>
  <c r="BG1993" i="3"/>
  <c r="BI1993" i="3"/>
  <c r="AC1993" i="3"/>
  <c r="BH1993" i="3"/>
  <c r="AB1993" i="3"/>
  <c r="AN1993" i="3"/>
  <c r="N1993" i="3"/>
  <c r="AD1993" i="3"/>
  <c r="AT1993" i="3"/>
  <c r="O1993" i="3"/>
  <c r="AE1993" i="3"/>
  <c r="AU1993" i="3"/>
  <c r="BA1993" i="3"/>
  <c r="U1993" i="3"/>
  <c r="AZ1993" i="3"/>
  <c r="T1993" i="3"/>
  <c r="N2032" i="3"/>
  <c r="AL2032" i="3"/>
  <c r="AP2032" i="3"/>
  <c r="Z2032" i="3"/>
  <c r="BB2032" i="3"/>
  <c r="BF2032" i="3"/>
  <c r="V2032" i="3"/>
  <c r="AH2032" i="3"/>
  <c r="AD2032" i="3"/>
  <c r="W2032" i="3"/>
  <c r="AM2032" i="3"/>
  <c r="BC2032" i="3"/>
  <c r="X2032" i="3"/>
  <c r="AN2032" i="3"/>
  <c r="BD2032" i="3"/>
  <c r="U2032" i="3"/>
  <c r="AK2032" i="3"/>
  <c r="BA2032" i="3"/>
  <c r="R2032" i="3"/>
  <c r="AA2032" i="3"/>
  <c r="AQ2032" i="3"/>
  <c r="BG2032" i="3"/>
  <c r="AB2032" i="3"/>
  <c r="AR2032" i="3"/>
  <c r="BH2032" i="3"/>
  <c r="Y2032" i="3"/>
  <c r="AO2032" i="3"/>
  <c r="BE2032" i="3"/>
  <c r="Y2042" i="3"/>
  <c r="Q2042" i="3"/>
  <c r="AK2042" i="3"/>
  <c r="BI2042" i="3"/>
  <c r="U2042" i="3"/>
  <c r="AS2042" i="3"/>
  <c r="AC2042" i="3"/>
  <c r="AG2042" i="3"/>
  <c r="AW2042" i="3"/>
  <c r="M2042" i="3"/>
  <c r="BA2042" i="3"/>
  <c r="BE2042" i="3"/>
  <c r="AO2042" i="3"/>
  <c r="N2042" i="3"/>
  <c r="AD2042" i="3"/>
  <c r="AT2042" i="3"/>
  <c r="O2042" i="3"/>
  <c r="AE2042" i="3"/>
  <c r="AU2042" i="3"/>
  <c r="P2042" i="3"/>
  <c r="AF2042" i="3"/>
  <c r="AV2042" i="3"/>
  <c r="R2042" i="3"/>
  <c r="AH2042" i="3"/>
  <c r="AX2042" i="3"/>
  <c r="S2042" i="3"/>
  <c r="AI2042" i="3"/>
  <c r="AY2042" i="3"/>
  <c r="T2042" i="3"/>
  <c r="AJ2042" i="3"/>
  <c r="AZ2042" i="3"/>
  <c r="BB1971" i="3"/>
  <c r="BA1971" i="3"/>
  <c r="M1971" i="3"/>
  <c r="AN1971" i="3"/>
  <c r="T1971" i="3"/>
  <c r="W1971" i="3"/>
  <c r="AR1980" i="3"/>
  <c r="BH1989" i="3"/>
  <c r="AB1989" i="3"/>
  <c r="BF1989" i="3"/>
  <c r="M1993" i="3"/>
  <c r="AK1987" i="3"/>
  <c r="U1992" i="3"/>
  <c r="BC1993" i="3"/>
  <c r="W1993" i="3"/>
  <c r="AL1993" i="3"/>
  <c r="P1993" i="3"/>
  <c r="L1967" i="3"/>
  <c r="K1966" i="3"/>
  <c r="K1956" i="3"/>
  <c r="BE1969" i="3"/>
  <c r="AR1969" i="3"/>
  <c r="AA1969" i="3"/>
  <c r="BF1971" i="3"/>
  <c r="AX1971" i="3"/>
  <c r="N1971" i="3"/>
  <c r="AS1971" i="3"/>
  <c r="U1971" i="3"/>
  <c r="AZ1971" i="3"/>
  <c r="AF1971" i="3"/>
  <c r="BC1971" i="3"/>
  <c r="AI1971" i="3"/>
  <c r="O1980" i="3"/>
  <c r="BB1980" i="3"/>
  <c r="BI1980" i="3"/>
  <c r="AC1980" i="3"/>
  <c r="AR1989" i="3"/>
  <c r="BG1989" i="3"/>
  <c r="AA1989" i="3"/>
  <c r="AP1989" i="3"/>
  <c r="W1992" i="3"/>
  <c r="AR1993" i="3"/>
  <c r="AH1992" i="3"/>
  <c r="AS1993" i="3"/>
  <c r="X1987" i="3"/>
  <c r="O1987" i="3"/>
  <c r="AK1992" i="3"/>
  <c r="BD1992" i="3"/>
  <c r="X1992" i="3"/>
  <c r="AM1993" i="3"/>
  <c r="BB1993" i="3"/>
  <c r="V1993" i="3"/>
  <c r="AV1993" i="3"/>
  <c r="T1980" i="3"/>
  <c r="BC1997" i="3"/>
  <c r="AU1980" i="3"/>
  <c r="AM1980" i="3"/>
  <c r="AH1997" i="3"/>
  <c r="BA1997" i="3"/>
  <c r="U1997" i="3"/>
  <c r="AN1997" i="3"/>
  <c r="AW2032" i="3"/>
  <c r="Q2032" i="3"/>
  <c r="AJ2032" i="3"/>
  <c r="AY2032" i="3"/>
  <c r="S2032" i="3"/>
  <c r="AY2035" i="3"/>
  <c r="S2035" i="3"/>
  <c r="AH2035" i="3"/>
  <c r="BA2035" i="3"/>
  <c r="U2035" i="3"/>
  <c r="AQ2037" i="3"/>
  <c r="BI2037" i="3"/>
  <c r="AC2037" i="3"/>
  <c r="AT2032" i="3"/>
  <c r="AL2037" i="3"/>
  <c r="BD2042" i="3"/>
  <c r="X2042" i="3"/>
  <c r="AM2042" i="3"/>
  <c r="BB2042" i="3"/>
  <c r="V2042" i="3"/>
  <c r="X2058" i="3"/>
  <c r="BD2058" i="3"/>
  <c r="V2058" i="3"/>
  <c r="BB2058" i="3"/>
  <c r="M2058" i="3"/>
  <c r="Z2037" i="3"/>
  <c r="BG2058" i="3"/>
  <c r="AU1968" i="3"/>
  <c r="AD1968" i="3"/>
  <c r="Q1968" i="3"/>
  <c r="AC2065" i="3"/>
  <c r="P2065" i="3"/>
  <c r="Z2065" i="3"/>
  <c r="Y2004" i="3"/>
  <c r="S1997" i="3"/>
  <c r="P2002" i="3"/>
  <c r="AV2002" i="3"/>
  <c r="N2002" i="3"/>
  <c r="AD2002" i="3"/>
  <c r="AT2002" i="3"/>
  <c r="O2002" i="3"/>
  <c r="AE2002" i="3"/>
  <c r="AU2002" i="3"/>
  <c r="AS2002" i="3"/>
  <c r="M2002" i="3"/>
  <c r="AN2002" i="3"/>
  <c r="R2002" i="3"/>
  <c r="AH2002" i="3"/>
  <c r="AX2002" i="3"/>
  <c r="S2002" i="3"/>
  <c r="AI2002" i="3"/>
  <c r="AY2002" i="3"/>
  <c r="AK2002" i="3"/>
  <c r="Q2008" i="3"/>
  <c r="R2008" i="3"/>
  <c r="AH2008" i="3"/>
  <c r="AX2008" i="3"/>
  <c r="S2008" i="3"/>
  <c r="AI2008" i="3"/>
  <c r="AY2008" i="3"/>
  <c r="T2008" i="3"/>
  <c r="AJ2008" i="3"/>
  <c r="AZ2008" i="3"/>
  <c r="AW2008" i="3"/>
  <c r="BI2008" i="3"/>
  <c r="V2008" i="3"/>
  <c r="AL2008" i="3"/>
  <c r="BB2008" i="3"/>
  <c r="W2008" i="3"/>
  <c r="AM2008" i="3"/>
  <c r="BC2008" i="3"/>
  <c r="X2008" i="3"/>
  <c r="AN2008" i="3"/>
  <c r="BD2008" i="3"/>
  <c r="AG2008" i="3"/>
  <c r="AS2008" i="3"/>
  <c r="BJ1988" i="3"/>
  <c r="AV1983" i="3"/>
  <c r="AR1983" i="3"/>
  <c r="S1983" i="3"/>
  <c r="BL2062" i="3"/>
  <c r="R1979" i="3"/>
  <c r="AX1979" i="3"/>
  <c r="BE1979" i="3"/>
  <c r="U1979" i="3"/>
  <c r="AC1979" i="3"/>
  <c r="BF1979" i="3"/>
  <c r="AJ1979" i="3"/>
  <c r="P1979" i="3"/>
  <c r="X1979" i="3"/>
  <c r="N1979" i="3"/>
  <c r="AU2001" i="3"/>
  <c r="AM2001" i="3"/>
  <c r="AI2001" i="3"/>
  <c r="BB2001" i="3"/>
  <c r="V2001" i="3"/>
  <c r="AY2001" i="3"/>
  <c r="AT2001" i="3"/>
  <c r="O2001" i="3"/>
  <c r="Y1998" i="3"/>
  <c r="Q1998" i="3"/>
  <c r="AW1998" i="3"/>
  <c r="AG1998" i="3"/>
  <c r="U1998" i="3"/>
  <c r="AK1998" i="3"/>
  <c r="BA1998" i="3"/>
  <c r="R1975" i="3"/>
  <c r="Y1975" i="3"/>
  <c r="AO1975" i="3"/>
  <c r="BE1975" i="3"/>
  <c r="Q1975" i="3"/>
  <c r="AG1975" i="3"/>
  <c r="AW1975" i="3"/>
  <c r="AD1975" i="3"/>
  <c r="AL1975" i="3"/>
  <c r="V1975" i="3"/>
  <c r="BB1975" i="3"/>
  <c r="AT1975" i="3"/>
  <c r="N1975" i="3"/>
  <c r="BN1975" i="3" s="1"/>
  <c r="Y2006" i="3"/>
  <c r="U2006" i="3"/>
  <c r="BA2006" i="3"/>
  <c r="AC2006" i="3"/>
  <c r="BI2006" i="3"/>
  <c r="M2006" i="3"/>
  <c r="AK2006" i="3"/>
  <c r="AS2006" i="3"/>
  <c r="BA2010" i="3"/>
  <c r="U2010" i="3"/>
  <c r="BL2010" i="3" s="1"/>
  <c r="AP1979" i="3"/>
  <c r="AD1979" i="3"/>
  <c r="T2033" i="3"/>
  <c r="AJ2033" i="3"/>
  <c r="AJ2038" i="3"/>
  <c r="AR2038" i="3"/>
  <c r="T2038" i="3"/>
  <c r="AB2038" i="3"/>
  <c r="AZ2038" i="3"/>
  <c r="BH2038" i="3"/>
  <c r="V2048" i="3"/>
  <c r="AL2048" i="3"/>
  <c r="BB2048" i="3"/>
  <c r="W2048" i="3"/>
  <c r="AM2048" i="3"/>
  <c r="BC2048" i="3"/>
  <c r="X2048" i="3"/>
  <c r="AN2048" i="3"/>
  <c r="BD2048" i="3"/>
  <c r="AG2048" i="3"/>
  <c r="BI2048" i="3"/>
  <c r="Z2048" i="3"/>
  <c r="AP2048" i="3"/>
  <c r="BF2048" i="3"/>
  <c r="AA2048" i="3"/>
  <c r="AQ2048" i="3"/>
  <c r="BG2048" i="3"/>
  <c r="AB2048" i="3"/>
  <c r="AR2048" i="3"/>
  <c r="BH2048" i="3"/>
  <c r="Q2048" i="3"/>
  <c r="AS2048" i="3"/>
  <c r="Z2059" i="3"/>
  <c r="AP2059" i="3"/>
  <c r="BF2059" i="3"/>
  <c r="O2059" i="3"/>
  <c r="AE2059" i="3"/>
  <c r="AU2059" i="3"/>
  <c r="P2059" i="3"/>
  <c r="AF2059" i="3"/>
  <c r="AV2059" i="3"/>
  <c r="M2059" i="3"/>
  <c r="AC2059" i="3"/>
  <c r="BA2059" i="3"/>
  <c r="N2059" i="3"/>
  <c r="AD2059" i="3"/>
  <c r="AT2059" i="3"/>
  <c r="AG2059" i="3"/>
  <c r="S2059" i="3"/>
  <c r="AI2059" i="3"/>
  <c r="AY2059" i="3"/>
  <c r="T2059" i="3"/>
  <c r="AJ2059" i="3"/>
  <c r="AZ2059" i="3"/>
  <c r="Q2059" i="3"/>
  <c r="AK2059" i="3"/>
  <c r="BI2059" i="3"/>
  <c r="Z2063" i="3"/>
  <c r="AP2063" i="3"/>
  <c r="BF2063" i="3"/>
  <c r="AB2063" i="3"/>
  <c r="AR2063" i="3"/>
  <c r="BH2063" i="3"/>
  <c r="AA2063" i="3"/>
  <c r="AQ2063" i="3"/>
  <c r="BG2063" i="3"/>
  <c r="Y2063" i="3"/>
  <c r="AO2063" i="3"/>
  <c r="BE2063" i="3"/>
  <c r="N2063" i="3"/>
  <c r="AD2063" i="3"/>
  <c r="AT2063" i="3"/>
  <c r="P2063" i="3"/>
  <c r="AF2063" i="3"/>
  <c r="AV2063" i="3"/>
  <c r="O2063" i="3"/>
  <c r="AE2063" i="3"/>
  <c r="AU2063" i="3"/>
  <c r="M2063" i="3"/>
  <c r="AC2063" i="3"/>
  <c r="AS2063" i="3"/>
  <c r="BI2063" i="3"/>
  <c r="R2054" i="3"/>
  <c r="AH2054" i="3"/>
  <c r="AX2054" i="3"/>
  <c r="T2054" i="3"/>
  <c r="AJ2054" i="3"/>
  <c r="AZ2054" i="3"/>
  <c r="U2054" i="3"/>
  <c r="BA2054" i="3"/>
  <c r="AI2054" i="3"/>
  <c r="O2054" i="3"/>
  <c r="AU2054" i="3"/>
  <c r="AG2054" i="3"/>
  <c r="V2054" i="3"/>
  <c r="AL2054" i="3"/>
  <c r="BB2054" i="3"/>
  <c r="X2054" i="3"/>
  <c r="AN2054" i="3"/>
  <c r="BD2054" i="3"/>
  <c r="AC2054" i="3"/>
  <c r="BI2054" i="3"/>
  <c r="AQ2054" i="3"/>
  <c r="W2054" i="3"/>
  <c r="BC2054" i="3"/>
  <c r="AO2054" i="3"/>
  <c r="BG2001" i="3"/>
  <c r="W2001" i="3"/>
  <c r="AJ2031" i="3"/>
  <c r="T2031" i="3"/>
  <c r="BL1978" i="3"/>
  <c r="T1983" i="3"/>
  <c r="V1983" i="3"/>
  <c r="R2026" i="3"/>
  <c r="N2026" i="3"/>
  <c r="AL2026" i="3"/>
  <c r="BF2026" i="3"/>
  <c r="AP2026" i="3"/>
  <c r="V2026" i="3"/>
  <c r="AT2026" i="3"/>
  <c r="Z2026" i="3"/>
  <c r="AD2026" i="3"/>
  <c r="BB2026" i="3"/>
  <c r="N2034" i="3"/>
  <c r="AP2034" i="3"/>
  <c r="V2034" i="3"/>
  <c r="BB2034" i="3"/>
  <c r="Z2034" i="3"/>
  <c r="AL2034" i="3"/>
  <c r="BF2034" i="3"/>
  <c r="U2044" i="3"/>
  <c r="AK2044" i="3"/>
  <c r="BA2044" i="3"/>
  <c r="Y2044" i="3"/>
  <c r="AO2044" i="3"/>
  <c r="BE2044" i="3"/>
  <c r="AG2044" i="3"/>
  <c r="M2044" i="3"/>
  <c r="AS2044" i="3"/>
  <c r="Q2044" i="3"/>
  <c r="AW2044" i="3"/>
  <c r="AC2044" i="3"/>
  <c r="BI2044" i="3"/>
  <c r="N2044" i="3"/>
  <c r="AD2044" i="3"/>
  <c r="AT2044" i="3"/>
  <c r="O2044" i="3"/>
  <c r="AE2044" i="3"/>
  <c r="AU2044" i="3"/>
  <c r="P2044" i="3"/>
  <c r="AF2044" i="3"/>
  <c r="AV2044" i="3"/>
  <c r="R2044" i="3"/>
  <c r="AH2044" i="3"/>
  <c r="AX2044" i="3"/>
  <c r="S2044" i="3"/>
  <c r="AI2044" i="3"/>
  <c r="AY2044" i="3"/>
  <c r="T2044" i="3"/>
  <c r="AJ2044" i="3"/>
  <c r="AZ2044" i="3"/>
  <c r="R2050" i="3"/>
  <c r="AH2050" i="3"/>
  <c r="AX2050" i="3"/>
  <c r="T2050" i="3"/>
  <c r="AJ2050" i="3"/>
  <c r="AZ2050" i="3"/>
  <c r="U2050" i="3"/>
  <c r="BA2050" i="3"/>
  <c r="AI2050" i="3"/>
  <c r="O2050" i="3"/>
  <c r="AU2050" i="3"/>
  <c r="AG2050" i="3"/>
  <c r="V2050" i="3"/>
  <c r="AL2050" i="3"/>
  <c r="BB2050" i="3"/>
  <c r="X2050" i="3"/>
  <c r="AN2050" i="3"/>
  <c r="BD2050" i="3"/>
  <c r="AC2050" i="3"/>
  <c r="BI2050" i="3"/>
  <c r="AQ2050" i="3"/>
  <c r="W2050" i="3"/>
  <c r="BC2050" i="3"/>
  <c r="AO2050" i="3"/>
  <c r="P2060" i="3"/>
  <c r="AF2060" i="3"/>
  <c r="AV2060" i="3"/>
  <c r="N2060" i="3"/>
  <c r="AD2060" i="3"/>
  <c r="AT2060" i="3"/>
  <c r="O2060" i="3"/>
  <c r="AE2060" i="3"/>
  <c r="AU2060" i="3"/>
  <c r="M2060" i="3"/>
  <c r="AC2060" i="3"/>
  <c r="AS2060" i="3"/>
  <c r="BI2060" i="3"/>
  <c r="T2060" i="3"/>
  <c r="AJ2060" i="3"/>
  <c r="AZ2060" i="3"/>
  <c r="R2060" i="3"/>
  <c r="AH2060" i="3"/>
  <c r="AX2060" i="3"/>
  <c r="S2060" i="3"/>
  <c r="AI2060" i="3"/>
  <c r="AY2060" i="3"/>
  <c r="Q2060" i="3"/>
  <c r="AG2060" i="3"/>
  <c r="AW2060" i="3"/>
  <c r="P2056" i="3"/>
  <c r="AF2056" i="3"/>
  <c r="AV2056" i="3"/>
  <c r="O2056" i="3"/>
  <c r="AK2056" i="3"/>
  <c r="BF2056" i="3"/>
  <c r="AS2056" i="3"/>
  <c r="AA2056" i="3"/>
  <c r="AW2056" i="3"/>
  <c r="AC2056" i="3"/>
  <c r="N2056" i="3"/>
  <c r="AI2056" i="3"/>
  <c r="BE2056" i="3"/>
  <c r="T2056" i="3"/>
  <c r="AJ2056" i="3"/>
  <c r="AZ2056" i="3"/>
  <c r="U2056" i="3"/>
  <c r="AP2056" i="3"/>
  <c r="M2056" i="3"/>
  <c r="BC2056" i="3"/>
  <c r="AG2056" i="3"/>
  <c r="BB2056" i="3"/>
  <c r="AM2056" i="3"/>
  <c r="S2056" i="3"/>
  <c r="AO2056" i="3"/>
  <c r="AL2001" i="3"/>
  <c r="N2001" i="3"/>
  <c r="V2055" i="3"/>
  <c r="AL2055" i="3"/>
  <c r="BB2055" i="3"/>
  <c r="Y2055" i="3"/>
  <c r="AU2055" i="3"/>
  <c r="AR2055" i="3"/>
  <c r="AA2055" i="3"/>
  <c r="AV2055" i="3"/>
  <c r="AB2055" i="3"/>
  <c r="BC2055" i="3"/>
  <c r="AC2055" i="3"/>
  <c r="AY2055" i="3"/>
  <c r="Z2055" i="3"/>
  <c r="AP2055" i="3"/>
  <c r="BF2055" i="3"/>
  <c r="AE2055" i="3"/>
  <c r="AZ2055" i="3"/>
  <c r="BH2055" i="3"/>
  <c r="AF2055" i="3"/>
  <c r="BA2055" i="3"/>
  <c r="AG2055" i="3"/>
  <c r="M2055" i="3"/>
  <c r="AI2055" i="3"/>
  <c r="BD2055" i="3"/>
  <c r="W2021" i="3"/>
  <c r="AH2021" i="3"/>
  <c r="AR2021" i="3"/>
  <c r="BC2021" i="3"/>
  <c r="AB2021" i="3"/>
  <c r="Y1991" i="3"/>
  <c r="U1991" i="3"/>
  <c r="AS1991" i="3"/>
  <c r="M1991" i="3"/>
  <c r="AG1991" i="3"/>
  <c r="BA1991" i="3"/>
  <c r="AC1991" i="3"/>
  <c r="AK1991" i="3"/>
  <c r="Q1991" i="3"/>
  <c r="BI1991" i="3"/>
  <c r="AW1991" i="3"/>
  <c r="T2002" i="3"/>
  <c r="AB2002" i="3"/>
  <c r="AR2002" i="3"/>
  <c r="BH2002" i="3"/>
  <c r="Q2002" i="3"/>
  <c r="AO2002" i="3"/>
  <c r="Y2002" i="3"/>
  <c r="AW2002" i="3"/>
  <c r="AZ2002" i="3"/>
  <c r="BE2002" i="3"/>
  <c r="AG2002" i="3"/>
  <c r="AJ2002" i="3"/>
  <c r="Y1996" i="3"/>
  <c r="Q1996" i="3"/>
  <c r="BN1996" i="3" s="1"/>
  <c r="AW1996" i="3"/>
  <c r="AG1996" i="3"/>
  <c r="U1996" i="3"/>
  <c r="AK1996" i="3"/>
  <c r="BA1996" i="3"/>
  <c r="AU1999" i="3"/>
  <c r="Q2006" i="3"/>
  <c r="W2003" i="3"/>
  <c r="S2009" i="3"/>
  <c r="AY2009" i="3"/>
  <c r="AT2014" i="3"/>
  <c r="AX2014" i="3"/>
  <c r="BJ2014" i="3" s="1"/>
  <c r="U2014" i="3"/>
  <c r="AC2014" i="3"/>
  <c r="BK2014" i="3" s="1"/>
  <c r="AX2026" i="3"/>
  <c r="N2036" i="3"/>
  <c r="BN2036" i="3" s="1"/>
  <c r="AL2036" i="3"/>
  <c r="AP2036" i="3"/>
  <c r="Z2036" i="3"/>
  <c r="BB2036" i="3"/>
  <c r="BF2036" i="3"/>
  <c r="V2036" i="3"/>
  <c r="X2039" i="3"/>
  <c r="BD2039" i="3"/>
  <c r="Q2049" i="3"/>
  <c r="AE2049" i="3"/>
  <c r="AM2049" i="3"/>
  <c r="AI2009" i="3"/>
  <c r="AE2009" i="3"/>
  <c r="AA2009" i="3"/>
  <c r="BC2023" i="3"/>
  <c r="BJ2023" i="3" s="1"/>
  <c r="X2029" i="3"/>
  <c r="AR2029" i="3"/>
  <c r="AM2041" i="3"/>
  <c r="S2041" i="3"/>
  <c r="AY2041" i="3"/>
  <c r="AL1973" i="3"/>
  <c r="O2011" i="3"/>
  <c r="T2029" i="3"/>
  <c r="BC2049" i="3"/>
  <c r="AU2041" i="3"/>
  <c r="AQ2041" i="3"/>
  <c r="W2011" i="3"/>
  <c r="BD1984" i="3"/>
  <c r="AB1984" i="3"/>
  <c r="AX1984" i="3"/>
  <c r="T1984" i="3"/>
  <c r="AA1999" i="3"/>
  <c r="AE1999" i="3"/>
  <c r="O1999" i="3"/>
  <c r="S1992" i="3"/>
  <c r="AI1992" i="3"/>
  <c r="AY1992" i="3"/>
  <c r="AA1992" i="3"/>
  <c r="AQ1992" i="3"/>
  <c r="BG1992" i="3"/>
  <c r="AD1992" i="3"/>
  <c r="AL1992" i="3"/>
  <c r="BB1992" i="3"/>
  <c r="V1992" i="3"/>
  <c r="N1992" i="3"/>
  <c r="AT1992" i="3"/>
  <c r="S2003" i="3"/>
  <c r="AW2003" i="3"/>
  <c r="O2003" i="3"/>
  <c r="AX2003" i="3"/>
  <c r="AE2003" i="3"/>
  <c r="BH2003" i="3"/>
  <c r="AL2003" i="3"/>
  <c r="BG2003" i="3"/>
  <c r="Y2000" i="3"/>
  <c r="AK2000" i="3"/>
  <c r="U2000" i="3"/>
  <c r="BA2000" i="3"/>
  <c r="AG2000" i="3"/>
  <c r="AW2000" i="3"/>
  <c r="Q2000" i="3"/>
  <c r="Y2008" i="3"/>
  <c r="BE2008" i="3"/>
  <c r="AK2008" i="3"/>
  <c r="U2008" i="3"/>
  <c r="AO2008" i="3"/>
  <c r="BA2008" i="3"/>
  <c r="BB2003" i="3"/>
  <c r="AD2003" i="3"/>
  <c r="P2027" i="3"/>
  <c r="T2027" i="3"/>
  <c r="AZ2027" i="3"/>
  <c r="AR2027" i="3"/>
  <c r="BH2027" i="3"/>
  <c r="AB2027" i="3"/>
  <c r="AJ2027" i="3"/>
  <c r="AB2035" i="3"/>
  <c r="AJ2035" i="3"/>
  <c r="AN2035" i="3"/>
  <c r="BD2035" i="3"/>
  <c r="T2035" i="3"/>
  <c r="X2035" i="3"/>
  <c r="AZ2035" i="3"/>
  <c r="BA2048" i="3"/>
  <c r="U2048" i="3"/>
  <c r="AK2048" i="3"/>
  <c r="BA2040" i="3"/>
  <c r="AJ2040" i="3"/>
  <c r="BC2009" i="3"/>
  <c r="O2009" i="3"/>
  <c r="BH2015" i="3"/>
  <c r="AB2015" i="3"/>
  <c r="AR2015" i="3"/>
  <c r="BC2011" i="3"/>
  <c r="AB2029" i="3"/>
  <c r="P2029" i="3"/>
  <c r="BK2029" i="3" s="1"/>
  <c r="W2049" i="3"/>
  <c r="AE2041" i="3"/>
  <c r="AA2041" i="3"/>
  <c r="AM2009" i="3"/>
  <c r="BK1986" i="3"/>
  <c r="BN1990" i="3"/>
  <c r="BK1990" i="3"/>
  <c r="O2024" i="3"/>
  <c r="S2024" i="3"/>
  <c r="W2024" i="3"/>
  <c r="AA2024" i="3"/>
  <c r="AE2024" i="3"/>
  <c r="AI2024" i="3"/>
  <c r="AM2024" i="3"/>
  <c r="AQ2024" i="3"/>
  <c r="AU2024" i="3"/>
  <c r="AY2024" i="3"/>
  <c r="BC2024" i="3"/>
  <c r="BG2024" i="3"/>
  <c r="N2024" i="3"/>
  <c r="T2024" i="3"/>
  <c r="Y2024" i="3"/>
  <c r="AD2024" i="3"/>
  <c r="AJ2024" i="3"/>
  <c r="AO2024" i="3"/>
  <c r="AT2024" i="3"/>
  <c r="AZ2024" i="3"/>
  <c r="BE2024" i="3"/>
  <c r="P2024" i="3"/>
  <c r="U2024" i="3"/>
  <c r="Z2024" i="3"/>
  <c r="AF2024" i="3"/>
  <c r="AK2024" i="3"/>
  <c r="AP2024" i="3"/>
  <c r="AV2024" i="3"/>
  <c r="BA2024" i="3"/>
  <c r="BF2024" i="3"/>
  <c r="Q2024" i="3"/>
  <c r="V2024" i="3"/>
  <c r="AB2024" i="3"/>
  <c r="AG2024" i="3"/>
  <c r="AL2024" i="3"/>
  <c r="AR2024" i="3"/>
  <c r="AW2024" i="3"/>
  <c r="BB2024" i="3"/>
  <c r="BH2024" i="3"/>
  <c r="M2024" i="3"/>
  <c r="AH2024" i="3"/>
  <c r="BD2024" i="3"/>
  <c r="R2024" i="3"/>
  <c r="AN2024" i="3"/>
  <c r="BI2024" i="3"/>
  <c r="X2024" i="3"/>
  <c r="AS2024" i="3"/>
  <c r="AC2024" i="3"/>
  <c r="AX2024" i="3"/>
  <c r="BN2028" i="3"/>
  <c r="BN2030" i="3"/>
  <c r="BN2046" i="3"/>
  <c r="BK2046" i="3"/>
  <c r="BN2047" i="3"/>
  <c r="BK2047" i="3"/>
  <c r="BK2049" i="3"/>
  <c r="U1969" i="3"/>
  <c r="AN1969" i="3"/>
  <c r="BC1969" i="3"/>
  <c r="W1969" i="3"/>
  <c r="AO1983" i="3"/>
  <c r="BH1983" i="3"/>
  <c r="AU1983" i="3"/>
  <c r="AN1987" i="3"/>
  <c r="AW1987" i="3"/>
  <c r="AF1987" i="3"/>
  <c r="BG1987" i="3"/>
  <c r="AQ1987" i="3"/>
  <c r="BN1994" i="3"/>
  <c r="BK1994" i="3"/>
  <c r="BK2013" i="3"/>
  <c r="BK2023" i="3"/>
  <c r="BN2023" i="3"/>
  <c r="BJ2046" i="3"/>
  <c r="BL2043" i="3"/>
  <c r="BJ2043" i="3"/>
  <c r="BK2068" i="3"/>
  <c r="BN2068" i="3"/>
  <c r="BL1973" i="3"/>
  <c r="O1981" i="3"/>
  <c r="S1981" i="3"/>
  <c r="W1981" i="3"/>
  <c r="AA1981" i="3"/>
  <c r="AE1981" i="3"/>
  <c r="AI1981" i="3"/>
  <c r="AM1981" i="3"/>
  <c r="AQ1981" i="3"/>
  <c r="AU1981" i="3"/>
  <c r="AY1981" i="3"/>
  <c r="BC1981" i="3"/>
  <c r="BG1981" i="3"/>
  <c r="Q1981" i="3"/>
  <c r="V1981" i="3"/>
  <c r="AB1981" i="3"/>
  <c r="AG1981" i="3"/>
  <c r="AL1981" i="3"/>
  <c r="AR1981" i="3"/>
  <c r="AW1981" i="3"/>
  <c r="BB1981" i="3"/>
  <c r="BH1981" i="3"/>
  <c r="N1981" i="3"/>
  <c r="U1981" i="3"/>
  <c r="AC1981" i="3"/>
  <c r="AJ1981" i="3"/>
  <c r="AP1981" i="3"/>
  <c r="AX1981" i="3"/>
  <c r="BE1981" i="3"/>
  <c r="P1981" i="3"/>
  <c r="X1981" i="3"/>
  <c r="AD1981" i="3"/>
  <c r="AK1981" i="3"/>
  <c r="AS1981" i="3"/>
  <c r="AZ1981" i="3"/>
  <c r="BF1981" i="3"/>
  <c r="R1981" i="3"/>
  <c r="Y1981" i="3"/>
  <c r="AF1981" i="3"/>
  <c r="AN1981" i="3"/>
  <c r="AT1981" i="3"/>
  <c r="BA1981" i="3"/>
  <c r="BI1981" i="3"/>
  <c r="M1981" i="3"/>
  <c r="AO1981" i="3"/>
  <c r="T1981" i="3"/>
  <c r="AV1981" i="3"/>
  <c r="Z1981" i="3"/>
  <c r="BD1981" i="3"/>
  <c r="AH1981" i="3"/>
  <c r="BN2005" i="3"/>
  <c r="BK2005" i="3"/>
  <c r="BL2030" i="3"/>
  <c r="BK2057" i="3"/>
  <c r="BA1969" i="3"/>
  <c r="BD1969" i="3"/>
  <c r="X1969" i="3"/>
  <c r="AM1969" i="3"/>
  <c r="X1983" i="3"/>
  <c r="U1983" i="3"/>
  <c r="AN1983" i="3"/>
  <c r="Q1983" i="3"/>
  <c r="O1983" i="3"/>
  <c r="Y1987" i="3"/>
  <c r="AT1987" i="3"/>
  <c r="AD1987" i="3"/>
  <c r="AZ1987" i="3"/>
  <c r="BK1977" i="3"/>
  <c r="BN1977" i="3"/>
  <c r="BI1987" i="3"/>
  <c r="AB1987" i="3"/>
  <c r="BN1995" i="3"/>
  <c r="BK1995" i="3"/>
  <c r="O2018" i="3"/>
  <c r="S2018" i="3"/>
  <c r="W2018" i="3"/>
  <c r="AA2018" i="3"/>
  <c r="AE2018" i="3"/>
  <c r="AI2018" i="3"/>
  <c r="AM2018" i="3"/>
  <c r="AQ2018" i="3"/>
  <c r="AU2018" i="3"/>
  <c r="AY2018" i="3"/>
  <c r="BC2018" i="3"/>
  <c r="BG2018" i="3"/>
  <c r="P2018" i="3"/>
  <c r="T2018" i="3"/>
  <c r="X2018" i="3"/>
  <c r="AB2018" i="3"/>
  <c r="AF2018" i="3"/>
  <c r="AJ2018" i="3"/>
  <c r="AN2018" i="3"/>
  <c r="AR2018" i="3"/>
  <c r="AV2018" i="3"/>
  <c r="AZ2018" i="3"/>
  <c r="BD2018" i="3"/>
  <c r="BH2018" i="3"/>
  <c r="M2018" i="3"/>
  <c r="U2018" i="3"/>
  <c r="AC2018" i="3"/>
  <c r="AK2018" i="3"/>
  <c r="AS2018" i="3"/>
  <c r="BA2018" i="3"/>
  <c r="BI2018" i="3"/>
  <c r="N2018" i="3"/>
  <c r="V2018" i="3"/>
  <c r="AD2018" i="3"/>
  <c r="AL2018" i="3"/>
  <c r="AT2018" i="3"/>
  <c r="BB2018" i="3"/>
  <c r="Q2018" i="3"/>
  <c r="Y2018" i="3"/>
  <c r="AG2018" i="3"/>
  <c r="AO2018" i="3"/>
  <c r="AW2018" i="3"/>
  <c r="BE2018" i="3"/>
  <c r="AP2018" i="3"/>
  <c r="R2018" i="3"/>
  <c r="AX2018" i="3"/>
  <c r="Z2018" i="3"/>
  <c r="BF2018" i="3"/>
  <c r="AH2018" i="3"/>
  <c r="BN2007" i="3"/>
  <c r="BN2038" i="3"/>
  <c r="BN2052" i="3"/>
  <c r="BK2052" i="3"/>
  <c r="AG1969" i="3"/>
  <c r="BM1978" i="3"/>
  <c r="BK1988" i="3"/>
  <c r="N1983" i="3"/>
  <c r="AH1983" i="3"/>
  <c r="AF1983" i="3"/>
  <c r="AG1983" i="3"/>
  <c r="BG1983" i="3"/>
  <c r="AQ1983" i="3"/>
  <c r="BM1977" i="3"/>
  <c r="BD1987" i="3"/>
  <c r="M1987" i="3"/>
  <c r="V1987" i="3"/>
  <c r="Z1987" i="3"/>
  <c r="AM1987" i="3"/>
  <c r="W1987" i="3"/>
  <c r="BK1998" i="3"/>
  <c r="O2020" i="3"/>
  <c r="S2020" i="3"/>
  <c r="W2020" i="3"/>
  <c r="AA2020" i="3"/>
  <c r="AE2020" i="3"/>
  <c r="AI2020" i="3"/>
  <c r="AM2020" i="3"/>
  <c r="AQ2020" i="3"/>
  <c r="AU2020" i="3"/>
  <c r="AY2020" i="3"/>
  <c r="BC2020" i="3"/>
  <c r="BG2020" i="3"/>
  <c r="N2020" i="3"/>
  <c r="T2020" i="3"/>
  <c r="Y2020" i="3"/>
  <c r="AD2020" i="3"/>
  <c r="AJ2020" i="3"/>
  <c r="AO2020" i="3"/>
  <c r="AT2020" i="3"/>
  <c r="AZ2020" i="3"/>
  <c r="BE2020" i="3"/>
  <c r="P2020" i="3"/>
  <c r="U2020" i="3"/>
  <c r="Z2020" i="3"/>
  <c r="AF2020" i="3"/>
  <c r="AK2020" i="3"/>
  <c r="AP2020" i="3"/>
  <c r="AV2020" i="3"/>
  <c r="BA2020" i="3"/>
  <c r="BF2020" i="3"/>
  <c r="Q2020" i="3"/>
  <c r="V2020" i="3"/>
  <c r="AB2020" i="3"/>
  <c r="AG2020" i="3"/>
  <c r="AL2020" i="3"/>
  <c r="AR2020" i="3"/>
  <c r="AW2020" i="3"/>
  <c r="BB2020" i="3"/>
  <c r="BH2020" i="3"/>
  <c r="M2020" i="3"/>
  <c r="AH2020" i="3"/>
  <c r="BD2020" i="3"/>
  <c r="R2020" i="3"/>
  <c r="AN2020" i="3"/>
  <c r="BI2020" i="3"/>
  <c r="X2020" i="3"/>
  <c r="AS2020" i="3"/>
  <c r="AC2020" i="3"/>
  <c r="AX2020" i="3"/>
  <c r="O2016" i="3"/>
  <c r="S2016" i="3"/>
  <c r="W2016" i="3"/>
  <c r="AA2016" i="3"/>
  <c r="AE2016" i="3"/>
  <c r="AI2016" i="3"/>
  <c r="AM2016" i="3"/>
  <c r="AQ2016" i="3"/>
  <c r="AU2016" i="3"/>
  <c r="AY2016" i="3"/>
  <c r="BC2016" i="3"/>
  <c r="BG2016" i="3"/>
  <c r="P2016" i="3"/>
  <c r="T2016" i="3"/>
  <c r="X2016" i="3"/>
  <c r="AB2016" i="3"/>
  <c r="AF2016" i="3"/>
  <c r="AJ2016" i="3"/>
  <c r="AN2016" i="3"/>
  <c r="AR2016" i="3"/>
  <c r="AV2016" i="3"/>
  <c r="AZ2016" i="3"/>
  <c r="BD2016" i="3"/>
  <c r="BH2016" i="3"/>
  <c r="M2016" i="3"/>
  <c r="U2016" i="3"/>
  <c r="AC2016" i="3"/>
  <c r="AK2016" i="3"/>
  <c r="AS2016" i="3"/>
  <c r="BA2016" i="3"/>
  <c r="BI2016" i="3"/>
  <c r="N2016" i="3"/>
  <c r="V2016" i="3"/>
  <c r="AD2016" i="3"/>
  <c r="AL2016" i="3"/>
  <c r="AT2016" i="3"/>
  <c r="BB2016" i="3"/>
  <c r="Q2016" i="3"/>
  <c r="Y2016" i="3"/>
  <c r="AG2016" i="3"/>
  <c r="AO2016" i="3"/>
  <c r="AW2016" i="3"/>
  <c r="BE2016" i="3"/>
  <c r="AH2016" i="3"/>
  <c r="AP2016" i="3"/>
  <c r="R2016" i="3"/>
  <c r="AX2016" i="3"/>
  <c r="Z2016" i="3"/>
  <c r="BF2016" i="3"/>
  <c r="BK2021" i="3"/>
  <c r="BN2021" i="3"/>
  <c r="BN2041" i="3"/>
  <c r="BN2064" i="3"/>
  <c r="BN2043" i="3"/>
  <c r="BK2043" i="3"/>
  <c r="BN1973" i="3"/>
  <c r="Z1969" i="3"/>
  <c r="AP1969" i="3"/>
  <c r="BF1969" i="3"/>
  <c r="N1969" i="3"/>
  <c r="AD1969" i="3"/>
  <c r="AT1969" i="3"/>
  <c r="AK1969" i="3"/>
  <c r="BN1974" i="3"/>
  <c r="AD1983" i="3"/>
  <c r="BF1983" i="3"/>
  <c r="AK1983" i="3"/>
  <c r="P1983" i="3"/>
  <c r="AS1983" i="3"/>
  <c r="AX1983" i="3"/>
  <c r="M1983" i="3"/>
  <c r="AL1983" i="3"/>
  <c r="AE1983" i="3"/>
  <c r="R1987" i="3"/>
  <c r="BA1987" i="3"/>
  <c r="BK2000" i="3"/>
  <c r="BK2011" i="3"/>
  <c r="BN2015" i="3"/>
  <c r="BK2015" i="3"/>
  <c r="BN2010" i="3"/>
  <c r="BK2010" i="3"/>
  <c r="BN2040" i="3"/>
  <c r="BK2040" i="3"/>
  <c r="AX1969" i="3"/>
  <c r="V1969" i="3"/>
  <c r="AW1969" i="3"/>
  <c r="Q1969" i="3"/>
  <c r="AZ1969" i="3"/>
  <c r="T1969" i="3"/>
  <c r="AY1969" i="3"/>
  <c r="AI1969" i="3"/>
  <c r="S1969" i="3"/>
  <c r="AZ1983" i="3"/>
  <c r="BE1987" i="3"/>
  <c r="AP1983" i="3"/>
  <c r="BI1983" i="3"/>
  <c r="BB1983" i="3"/>
  <c r="T1987" i="3"/>
  <c r="BL1994" i="3"/>
  <c r="AH1987" i="3"/>
  <c r="AR1987" i="3"/>
  <c r="AV1987" i="3"/>
  <c r="BC1987" i="3"/>
  <c r="BN1970" i="3"/>
  <c r="BK1970" i="3"/>
  <c r="AL1969" i="3"/>
  <c r="BI1969" i="3"/>
  <c r="AS1969" i="3"/>
  <c r="AC1969" i="3"/>
  <c r="M1969" i="3"/>
  <c r="AV1969" i="3"/>
  <c r="AF1969" i="3"/>
  <c r="P1969" i="3"/>
  <c r="AU1969" i="3"/>
  <c r="AE1969" i="3"/>
  <c r="O1969" i="3"/>
  <c r="V1971" i="3"/>
  <c r="AT1971" i="3"/>
  <c r="BE1971" i="3"/>
  <c r="AO1971" i="3"/>
  <c r="Y1971" i="3"/>
  <c r="BH1971" i="3"/>
  <c r="AR1971" i="3"/>
  <c r="AB1971" i="3"/>
  <c r="BG1971" i="3"/>
  <c r="AQ1971" i="3"/>
  <c r="AA1971" i="3"/>
  <c r="BK1978" i="3"/>
  <c r="BN1978" i="3"/>
  <c r="O1985" i="3"/>
  <c r="S1985" i="3"/>
  <c r="W1985" i="3"/>
  <c r="AA1985" i="3"/>
  <c r="AE1985" i="3"/>
  <c r="AI1985" i="3"/>
  <c r="AM1985" i="3"/>
  <c r="AQ1985" i="3"/>
  <c r="AU1985" i="3"/>
  <c r="AY1985" i="3"/>
  <c r="BC1985" i="3"/>
  <c r="BG1985" i="3"/>
  <c r="Q1985" i="3"/>
  <c r="V1985" i="3"/>
  <c r="AB1985" i="3"/>
  <c r="AG1985" i="3"/>
  <c r="AL1985" i="3"/>
  <c r="AR1985" i="3"/>
  <c r="AW1985" i="3"/>
  <c r="BB1985" i="3"/>
  <c r="BH1985" i="3"/>
  <c r="N1985" i="3"/>
  <c r="U1985" i="3"/>
  <c r="AC1985" i="3"/>
  <c r="AJ1985" i="3"/>
  <c r="AP1985" i="3"/>
  <c r="AX1985" i="3"/>
  <c r="BE1985" i="3"/>
  <c r="P1985" i="3"/>
  <c r="X1985" i="3"/>
  <c r="AD1985" i="3"/>
  <c r="AK1985" i="3"/>
  <c r="AS1985" i="3"/>
  <c r="AZ1985" i="3"/>
  <c r="BF1985" i="3"/>
  <c r="R1985" i="3"/>
  <c r="Y1985" i="3"/>
  <c r="AF1985" i="3"/>
  <c r="AN1985" i="3"/>
  <c r="AT1985" i="3"/>
  <c r="BA1985" i="3"/>
  <c r="BI1985" i="3"/>
  <c r="T1985" i="3"/>
  <c r="AV1985" i="3"/>
  <c r="Z1985" i="3"/>
  <c r="BD1985" i="3"/>
  <c r="AH1985" i="3"/>
  <c r="AO1985" i="3"/>
  <c r="M1985" i="3"/>
  <c r="BJ1982" i="3"/>
  <c r="BN1982" i="3"/>
  <c r="AJ1983" i="3"/>
  <c r="BD1983" i="3"/>
  <c r="Z1983" i="3"/>
  <c r="BA1983" i="3"/>
  <c r="Y1983" i="3"/>
  <c r="AW1983" i="3"/>
  <c r="AB1983" i="3"/>
  <c r="BC1983" i="3"/>
  <c r="AM1983" i="3"/>
  <c r="W1983" i="3"/>
  <c r="AO1987" i="3"/>
  <c r="BJ1977" i="3"/>
  <c r="BL1977" i="3"/>
  <c r="AX1987" i="3"/>
  <c r="AC1987" i="3"/>
  <c r="BH1987" i="3"/>
  <c r="AL1987" i="3"/>
  <c r="Q1987" i="3"/>
  <c r="AP1987" i="3"/>
  <c r="U1987" i="3"/>
  <c r="AY1987" i="3"/>
  <c r="AI1987" i="3"/>
  <c r="S1987" i="3"/>
  <c r="BJ1990" i="3"/>
  <c r="O2022" i="3"/>
  <c r="S2022" i="3"/>
  <c r="W2022" i="3"/>
  <c r="AA2022" i="3"/>
  <c r="AE2022" i="3"/>
  <c r="AI2022" i="3"/>
  <c r="AM2022" i="3"/>
  <c r="AQ2022" i="3"/>
  <c r="AU2022" i="3"/>
  <c r="AY2022" i="3"/>
  <c r="BC2022" i="3"/>
  <c r="BG2022" i="3"/>
  <c r="N2022" i="3"/>
  <c r="T2022" i="3"/>
  <c r="Y2022" i="3"/>
  <c r="AD2022" i="3"/>
  <c r="AJ2022" i="3"/>
  <c r="AO2022" i="3"/>
  <c r="AT2022" i="3"/>
  <c r="AZ2022" i="3"/>
  <c r="BE2022" i="3"/>
  <c r="P2022" i="3"/>
  <c r="U2022" i="3"/>
  <c r="Z2022" i="3"/>
  <c r="AF2022" i="3"/>
  <c r="AK2022" i="3"/>
  <c r="AP2022" i="3"/>
  <c r="AV2022" i="3"/>
  <c r="BA2022" i="3"/>
  <c r="BF2022" i="3"/>
  <c r="Q2022" i="3"/>
  <c r="V2022" i="3"/>
  <c r="AB2022" i="3"/>
  <c r="AG2022" i="3"/>
  <c r="AL2022" i="3"/>
  <c r="AR2022" i="3"/>
  <c r="AW2022" i="3"/>
  <c r="BB2022" i="3"/>
  <c r="BH2022" i="3"/>
  <c r="X2022" i="3"/>
  <c r="AS2022" i="3"/>
  <c r="AC2022" i="3"/>
  <c r="AX2022" i="3"/>
  <c r="M2022" i="3"/>
  <c r="AH2022" i="3"/>
  <c r="BD2022" i="3"/>
  <c r="R2022" i="3"/>
  <c r="AN2022" i="3"/>
  <c r="BI2022" i="3"/>
  <c r="BN2014" i="3"/>
  <c r="BK2019" i="3"/>
  <c r="BN2019" i="3"/>
  <c r="BM2028" i="3"/>
  <c r="BJ2030" i="3"/>
  <c r="BM2023" i="3"/>
  <c r="BJ2047" i="3"/>
  <c r="BL2052" i="3"/>
  <c r="BM2043" i="3"/>
  <c r="BK2053" i="3"/>
  <c r="BL2061" i="3"/>
  <c r="BK2069" i="3"/>
  <c r="BL2064" i="3"/>
  <c r="T1967" i="3"/>
  <c r="AL1967" i="3"/>
  <c r="BA1967" i="3"/>
  <c r="AS1966" i="3"/>
  <c r="BI1966" i="3"/>
  <c r="AH1966" i="3"/>
  <c r="T1966" i="3"/>
  <c r="AY1966" i="3"/>
  <c r="X1966" i="3"/>
  <c r="Q1965" i="3"/>
  <c r="S1960" i="3"/>
  <c r="AG1960" i="3"/>
  <c r="AD1960" i="3"/>
  <c r="M1955" i="3"/>
  <c r="Q1955" i="3"/>
  <c r="U1955" i="3"/>
  <c r="AC1955" i="3"/>
  <c r="AG1955" i="3"/>
  <c r="AK1955" i="3"/>
  <c r="AS1955" i="3"/>
  <c r="AW1955" i="3"/>
  <c r="BA1955" i="3"/>
  <c r="BI1955" i="3"/>
  <c r="N1955" i="3"/>
  <c r="R1955" i="3"/>
  <c r="Z1955" i="3"/>
  <c r="AD1955" i="3"/>
  <c r="AH1955" i="3"/>
  <c r="AP1955" i="3"/>
  <c r="AT1955" i="3"/>
  <c r="AX1955" i="3"/>
  <c r="BF1955" i="3"/>
  <c r="O1955" i="3"/>
  <c r="S1955" i="3"/>
  <c r="AA1955" i="3"/>
  <c r="AE1955" i="3"/>
  <c r="AI1955" i="3"/>
  <c r="AQ1955" i="3"/>
  <c r="AU1955" i="3"/>
  <c r="AY1955" i="3"/>
  <c r="BG1955" i="3"/>
  <c r="P1955" i="3"/>
  <c r="AF1955" i="3"/>
  <c r="T1955" i="3"/>
  <c r="AJ1955" i="3"/>
  <c r="AZ1955" i="3"/>
  <c r="AN1955" i="3"/>
  <c r="BD1955" i="3"/>
  <c r="BI1965" i="3"/>
  <c r="BE1965" i="3"/>
  <c r="BA1965" i="3"/>
  <c r="AW1965" i="3"/>
  <c r="AS1965" i="3"/>
  <c r="AO1965" i="3"/>
  <c r="AK1965" i="3"/>
  <c r="AG1965" i="3"/>
  <c r="AC1965" i="3"/>
  <c r="Y1965" i="3"/>
  <c r="U1965" i="3"/>
  <c r="O1962" i="3"/>
  <c r="S1962" i="3"/>
  <c r="W1962" i="3"/>
  <c r="AA1962" i="3"/>
  <c r="AE1962" i="3"/>
  <c r="AI1962" i="3"/>
  <c r="AM1962" i="3"/>
  <c r="AQ1962" i="3"/>
  <c r="AU1962" i="3"/>
  <c r="AY1962" i="3"/>
  <c r="BC1962" i="3"/>
  <c r="BG1962" i="3"/>
  <c r="AE1961" i="3"/>
  <c r="AQ1961" i="3"/>
  <c r="AU1961" i="3"/>
  <c r="BG1961" i="3"/>
  <c r="P1961" i="3"/>
  <c r="AB1961" i="3"/>
  <c r="AF1961" i="3"/>
  <c r="AR1961" i="3"/>
  <c r="AV1961" i="3"/>
  <c r="BH1961" i="3"/>
  <c r="Q1961" i="3"/>
  <c r="AC1961" i="3"/>
  <c r="AG1961" i="3"/>
  <c r="AS1961" i="3"/>
  <c r="AW1961" i="3"/>
  <c r="BI1961" i="3"/>
  <c r="BH1955" i="3"/>
  <c r="BH1965" i="3"/>
  <c r="AZ1965" i="3"/>
  <c r="AN1965" i="3"/>
  <c r="AF1965" i="3"/>
  <c r="AB1965" i="3"/>
  <c r="T1965" i="3"/>
  <c r="N1965" i="3"/>
  <c r="O1965" i="3"/>
  <c r="S1965" i="3"/>
  <c r="Z1960" i="3"/>
  <c r="V1965" i="3"/>
  <c r="BD1965" i="3"/>
  <c r="AV1965" i="3"/>
  <c r="AR1965" i="3"/>
  <c r="AJ1965" i="3"/>
  <c r="BG1965" i="3"/>
  <c r="BC1965" i="3"/>
  <c r="AY1965" i="3"/>
  <c r="AU1965" i="3"/>
  <c r="AQ1965" i="3"/>
  <c r="AM1965" i="3"/>
  <c r="AI1965" i="3"/>
  <c r="AE1965" i="3"/>
  <c r="AA1965" i="3"/>
  <c r="W1965" i="3"/>
  <c r="R1965" i="3"/>
  <c r="M1965" i="3"/>
  <c r="N1964" i="3"/>
  <c r="L1963" i="3"/>
  <c r="K1963" i="3"/>
  <c r="AZ1962" i="3"/>
  <c r="AJ1962" i="3"/>
  <c r="T1962" i="3"/>
  <c r="AP1961" i="3"/>
  <c r="Z1961" i="3"/>
  <c r="AB1955" i="3"/>
  <c r="AO1959" i="3"/>
  <c r="AM1959" i="3"/>
  <c r="AU1958" i="3"/>
  <c r="M1958" i="3"/>
  <c r="Q1957" i="3"/>
  <c r="BF1962" i="3"/>
  <c r="BB1962" i="3"/>
  <c r="AX1962" i="3"/>
  <c r="AT1962" i="3"/>
  <c r="AP1962" i="3"/>
  <c r="AL1962" i="3"/>
  <c r="AH1962" i="3"/>
  <c r="AD1962" i="3"/>
  <c r="Z1962" i="3"/>
  <c r="V1962" i="3"/>
  <c r="R1962" i="3"/>
  <c r="N1962" i="3"/>
  <c r="O1961" i="3"/>
  <c r="L1956" i="3"/>
  <c r="O1956" i="3" s="1"/>
  <c r="BI1962" i="3"/>
  <c r="BE1962" i="3"/>
  <c r="BA1962" i="3"/>
  <c r="AW1962" i="3"/>
  <c r="AS1962" i="3"/>
  <c r="AO1962" i="3"/>
  <c r="AK1962" i="3"/>
  <c r="AG1962" i="3"/>
  <c r="AC1962" i="3"/>
  <c r="Y1962" i="3"/>
  <c r="U1962" i="3"/>
  <c r="Q1962" i="3"/>
  <c r="AA1961" i="3"/>
  <c r="W1961" i="3"/>
  <c r="AH1958" i="3"/>
  <c r="E1942" i="3"/>
  <c r="F1942" i="3"/>
  <c r="G1942" i="3"/>
  <c r="H1942" i="3"/>
  <c r="I1942" i="3"/>
  <c r="J1942" i="3"/>
  <c r="E1943" i="3"/>
  <c r="F1943" i="3"/>
  <c r="G1943" i="3"/>
  <c r="H1943" i="3"/>
  <c r="I1943" i="3"/>
  <c r="J1943" i="3"/>
  <c r="E1944" i="3"/>
  <c r="F1944" i="3"/>
  <c r="G1944" i="3"/>
  <c r="H1944" i="3"/>
  <c r="I1944" i="3"/>
  <c r="J1944" i="3"/>
  <c r="E1945" i="3"/>
  <c r="F1945" i="3"/>
  <c r="G1945" i="3"/>
  <c r="H1945" i="3"/>
  <c r="I1945" i="3"/>
  <c r="J1945" i="3"/>
  <c r="E1946" i="3"/>
  <c r="F1946" i="3"/>
  <c r="G1946" i="3"/>
  <c r="H1946" i="3"/>
  <c r="I1946" i="3"/>
  <c r="J1946" i="3"/>
  <c r="E1947" i="3"/>
  <c r="F1947" i="3"/>
  <c r="G1947" i="3"/>
  <c r="H1947" i="3"/>
  <c r="I1947" i="3"/>
  <c r="J1947" i="3"/>
  <c r="E1948" i="3"/>
  <c r="F1948" i="3"/>
  <c r="G1948" i="3"/>
  <c r="H1948" i="3"/>
  <c r="I1948" i="3"/>
  <c r="J1948" i="3"/>
  <c r="E1949" i="3"/>
  <c r="F1949" i="3"/>
  <c r="G1949" i="3"/>
  <c r="H1949" i="3"/>
  <c r="I1949" i="3"/>
  <c r="J1949" i="3"/>
  <c r="E1950" i="3"/>
  <c r="F1950" i="3"/>
  <c r="G1950" i="3"/>
  <c r="H1950" i="3"/>
  <c r="I1950" i="3"/>
  <c r="J1950" i="3"/>
  <c r="E1951" i="3"/>
  <c r="F1951" i="3"/>
  <c r="G1951" i="3"/>
  <c r="H1951" i="3"/>
  <c r="I1951" i="3"/>
  <c r="J1951" i="3"/>
  <c r="E1952" i="3"/>
  <c r="F1952" i="3"/>
  <c r="G1952" i="3"/>
  <c r="H1952" i="3"/>
  <c r="I1952" i="3"/>
  <c r="J1952" i="3"/>
  <c r="E1953" i="3"/>
  <c r="F1953" i="3"/>
  <c r="G1953" i="3"/>
  <c r="H1953" i="3"/>
  <c r="I1953" i="3"/>
  <c r="J1953" i="3"/>
  <c r="E1954" i="3"/>
  <c r="F1954" i="3"/>
  <c r="G1954" i="3"/>
  <c r="H1954" i="3"/>
  <c r="I1954" i="3"/>
  <c r="J1954" i="3"/>
  <c r="AR1962" i="3" l="1"/>
  <c r="AH1965" i="3"/>
  <c r="AV1962" i="3"/>
  <c r="M1966" i="3"/>
  <c r="BN2053" i="3"/>
  <c r="AP1965" i="3"/>
  <c r="BJ2019" i="3"/>
  <c r="BM2019" i="3"/>
  <c r="AF1962" i="3"/>
  <c r="AX1965" i="3"/>
  <c r="AB1962" i="3"/>
  <c r="X1962" i="3"/>
  <c r="X1965" i="3"/>
  <c r="AN1962" i="3"/>
  <c r="BL2023" i="3"/>
  <c r="Z1965" i="3"/>
  <c r="BH1962" i="3"/>
  <c r="BJ2015" i="3"/>
  <c r="BL2005" i="3"/>
  <c r="X1964" i="3"/>
  <c r="BN1984" i="3"/>
  <c r="BM2065" i="3"/>
  <c r="BN2054" i="3"/>
  <c r="BL1998" i="3"/>
  <c r="BL2013" i="3"/>
  <c r="BN2034" i="3"/>
  <c r="BJ2012" i="3"/>
  <c r="AD1957" i="3"/>
  <c r="W1960" i="3"/>
  <c r="BJ1995" i="3"/>
  <c r="BN1986" i="3"/>
  <c r="BL1986" i="3"/>
  <c r="BM2025" i="3"/>
  <c r="BJ2025" i="3"/>
  <c r="BJ2028" i="3"/>
  <c r="BL1990" i="3"/>
  <c r="BK1974" i="3"/>
  <c r="BJ2017" i="3"/>
  <c r="BM2017" i="3"/>
  <c r="BN2017" i="3"/>
  <c r="BL2007" i="3"/>
  <c r="BL1982" i="3"/>
  <c r="BK1982" i="3"/>
  <c r="BL1970" i="3"/>
  <c r="BK1996" i="3"/>
  <c r="BJ2068" i="3"/>
  <c r="BK2067" i="3"/>
  <c r="BN2061" i="3"/>
  <c r="BK2061" i="3"/>
  <c r="BK2051" i="3"/>
  <c r="BK2062" i="3"/>
  <c r="BJ2052" i="3"/>
  <c r="BJ2053" i="3"/>
  <c r="BN2057" i="3"/>
  <c r="BL2068" i="3"/>
  <c r="AF1959" i="3"/>
  <c r="BB1959" i="3"/>
  <c r="Y1959" i="3"/>
  <c r="AG1964" i="3"/>
  <c r="AZ1960" i="3"/>
  <c r="Q1960" i="3"/>
  <c r="BM2061" i="3"/>
  <c r="BL2034" i="3"/>
  <c r="BJ2010" i="3"/>
  <c r="BJ1986" i="3"/>
  <c r="AU1957" i="3"/>
  <c r="AL1959" i="3"/>
  <c r="AQ1964" i="3"/>
  <c r="AV1960" i="3"/>
  <c r="T1960" i="3"/>
  <c r="AY1960" i="3"/>
  <c r="BM1995" i="3"/>
  <c r="BJ2061" i="3"/>
  <c r="BN2009" i="3"/>
  <c r="BN1999" i="3"/>
  <c r="BC1959" i="3"/>
  <c r="V1959" i="3"/>
  <c r="AX1960" i="3"/>
  <c r="AT1964" i="3"/>
  <c r="AM1964" i="3"/>
  <c r="P1960" i="3"/>
  <c r="AW1960" i="3"/>
  <c r="AI1960" i="3"/>
  <c r="BL2046" i="3"/>
  <c r="BM1982" i="3"/>
  <c r="BN2051" i="3"/>
  <c r="BL2036" i="3"/>
  <c r="BL2053" i="3"/>
  <c r="BJ2021" i="3"/>
  <c r="BK1975" i="3"/>
  <c r="BN1971" i="3"/>
  <c r="BL2028" i="3"/>
  <c r="BN1979" i="3"/>
  <c r="BN2067" i="3"/>
  <c r="BJ2051" i="3"/>
  <c r="BN1992" i="3"/>
  <c r="BM1973" i="3"/>
  <c r="BJ2069" i="3"/>
  <c r="BM2066" i="3"/>
  <c r="BK1976" i="3"/>
  <c r="BK2031" i="3"/>
  <c r="BK2048" i="3"/>
  <c r="BJ2045" i="3"/>
  <c r="AG1957" i="3"/>
  <c r="BL2049" i="3"/>
  <c r="BM1986" i="3"/>
  <c r="BJ2040" i="3"/>
  <c r="BL2025" i="3"/>
  <c r="BK2025" i="3"/>
  <c r="BL1974" i="3"/>
  <c r="BK2039" i="3"/>
  <c r="BL2017" i="3"/>
  <c r="BK2017" i="3"/>
  <c r="BJ2007" i="3"/>
  <c r="BK1999" i="3"/>
  <c r="BM2062" i="3"/>
  <c r="BJ2067" i="3"/>
  <c r="BL2051" i="3"/>
  <c r="BM2051" i="3"/>
  <c r="BN1988" i="3"/>
  <c r="BJ2062" i="3"/>
  <c r="BN2062" i="3"/>
  <c r="BM1988" i="3"/>
  <c r="BM2052" i="3"/>
  <c r="BM2057" i="3"/>
  <c r="BJ2057" i="3"/>
  <c r="BM2064" i="3"/>
  <c r="BK2064" i="3"/>
  <c r="BK2028" i="3"/>
  <c r="BJ1978" i="3"/>
  <c r="BJ2064" i="3"/>
  <c r="BN2058" i="3"/>
  <c r="BN2037" i="3"/>
  <c r="BK2066" i="3"/>
  <c r="BM2012" i="3"/>
  <c r="BL1972" i="3"/>
  <c r="BN2048" i="3"/>
  <c r="BM2047" i="3"/>
  <c r="BN2025" i="3"/>
  <c r="BJ1974" i="3"/>
  <c r="BK2007" i="3"/>
  <c r="BJ2041" i="3"/>
  <c r="BL2002" i="3"/>
  <c r="P1958" i="3"/>
  <c r="W1967" i="3"/>
  <c r="M1962" i="3"/>
  <c r="N1957" i="3"/>
  <c r="AV1958" i="3"/>
  <c r="AE1958" i="3"/>
  <c r="AP1964" i="3"/>
  <c r="AC1964" i="3"/>
  <c r="BH1957" i="3"/>
  <c r="BB1960" i="3"/>
  <c r="BM2068" i="3"/>
  <c r="BM2007" i="3"/>
  <c r="BL1984" i="3"/>
  <c r="BM2005" i="3"/>
  <c r="BM1990" i="3"/>
  <c r="BL1988" i="3"/>
  <c r="BM1976" i="3"/>
  <c r="BM1994" i="3"/>
  <c r="AJ1957" i="3"/>
  <c r="BI1958" i="3"/>
  <c r="BF1960" i="3"/>
  <c r="AU1964" i="3"/>
  <c r="AN1960" i="3"/>
  <c r="AR1960" i="3"/>
  <c r="AS1960" i="3"/>
  <c r="M1960" i="3"/>
  <c r="AE1960" i="3"/>
  <c r="BK1984" i="3"/>
  <c r="BL2067" i="3"/>
  <c r="BN2003" i="3"/>
  <c r="BJ1999" i="3"/>
  <c r="BN2049" i="3"/>
  <c r="AL1958" i="3"/>
  <c r="AW1957" i="3"/>
  <c r="AF1958" i="3"/>
  <c r="O1958" i="3"/>
  <c r="AW1964" i="3"/>
  <c r="AF1960" i="3"/>
  <c r="N1966" i="3"/>
  <c r="U1967" i="3"/>
  <c r="AM1967" i="3"/>
  <c r="BM2030" i="3"/>
  <c r="BL2047" i="3"/>
  <c r="X1957" i="3"/>
  <c r="AE1957" i="3"/>
  <c r="BI1964" i="3"/>
  <c r="AX1964" i="3"/>
  <c r="V1960" i="3"/>
  <c r="BI1960" i="3"/>
  <c r="AC1960" i="3"/>
  <c r="AU1960" i="3"/>
  <c r="O1960" i="3"/>
  <c r="AK1967" i="3"/>
  <c r="V1967" i="3"/>
  <c r="BC1967" i="3"/>
  <c r="BJ1994" i="3"/>
  <c r="BN2000" i="3"/>
  <c r="BJ1991" i="3"/>
  <c r="O1957" i="3"/>
  <c r="AS1958" i="3"/>
  <c r="AD1964" i="3"/>
  <c r="Q1964" i="3"/>
  <c r="AH1960" i="3"/>
  <c r="AT1960" i="3"/>
  <c r="N1960" i="3"/>
  <c r="AJ1960" i="3"/>
  <c r="BE1960" i="3"/>
  <c r="AO1960" i="3"/>
  <c r="Y1960" i="3"/>
  <c r="BG1960" i="3"/>
  <c r="AQ1960" i="3"/>
  <c r="AA1960" i="3"/>
  <c r="AI1966" i="3"/>
  <c r="AC1966" i="3"/>
  <c r="AZ1967" i="3"/>
  <c r="BM2053" i="3"/>
  <c r="BN2039" i="3"/>
  <c r="BM2067" i="3"/>
  <c r="BL2040" i="3"/>
  <c r="BL2039" i="3"/>
  <c r="AT1957" i="3"/>
  <c r="AC1958" i="3"/>
  <c r="R1960" i="3"/>
  <c r="Z1964" i="3"/>
  <c r="AS1964" i="3"/>
  <c r="M1964" i="3"/>
  <c r="AR1955" i="3"/>
  <c r="AP1960" i="3"/>
  <c r="O1964" i="3"/>
  <c r="X1955" i="3"/>
  <c r="AV1955" i="3"/>
  <c r="BC1955" i="3"/>
  <c r="AM1955" i="3"/>
  <c r="W1955" i="3"/>
  <c r="BB1955" i="3"/>
  <c r="AL1955" i="3"/>
  <c r="V1955" i="3"/>
  <c r="BE1955" i="3"/>
  <c r="AO1955" i="3"/>
  <c r="BD1960" i="3"/>
  <c r="X1960" i="3"/>
  <c r="AL1960" i="3"/>
  <c r="BH1960" i="3"/>
  <c r="AB1960" i="3"/>
  <c r="BA1960" i="3"/>
  <c r="AK1960" i="3"/>
  <c r="U1960" i="3"/>
  <c r="BC1960" i="3"/>
  <c r="AM1960" i="3"/>
  <c r="BD1966" i="3"/>
  <c r="S1966" i="3"/>
  <c r="BF1966" i="3"/>
  <c r="BB1967" i="3"/>
  <c r="AJ1967" i="3"/>
  <c r="BK1971" i="3"/>
  <c r="BL2057" i="3"/>
  <c r="BJ2027" i="3"/>
  <c r="BK2003" i="3"/>
  <c r="BN2055" i="3"/>
  <c r="BK2056" i="3"/>
  <c r="BJ2044" i="3"/>
  <c r="BK2026" i="3"/>
  <c r="BL2031" i="3"/>
  <c r="BK2054" i="3"/>
  <c r="BK2063" i="3"/>
  <c r="BK2059" i="3"/>
  <c r="BJ2059" i="3"/>
  <c r="BK1979" i="3"/>
  <c r="BK2008" i="3"/>
  <c r="BK2058" i="3"/>
  <c r="BJ2058" i="3"/>
  <c r="BK2037" i="3"/>
  <c r="BK2032" i="3"/>
  <c r="BM1980" i="3"/>
  <c r="BL1989" i="3"/>
  <c r="AD1965" i="3"/>
  <c r="AF1964" i="3"/>
  <c r="BM1974" i="3"/>
  <c r="BM2059" i="3"/>
  <c r="BK2055" i="3"/>
  <c r="BJ2001" i="3"/>
  <c r="BN1989" i="3"/>
  <c r="S1958" i="3"/>
  <c r="AB1964" i="3"/>
  <c r="BM2027" i="3"/>
  <c r="BF1965" i="3"/>
  <c r="P1962" i="3"/>
  <c r="BD1962" i="3"/>
  <c r="BM1962" i="3" s="1"/>
  <c r="BM1970" i="3"/>
  <c r="BN2069" i="3"/>
  <c r="BN2031" i="3"/>
  <c r="BK2033" i="3"/>
  <c r="BL2012" i="3"/>
  <c r="BJ1976" i="3"/>
  <c r="BN2045" i="3"/>
  <c r="AN1964" i="3"/>
  <c r="BK1993" i="3"/>
  <c r="BJ2055" i="3"/>
  <c r="BN2056" i="3"/>
  <c r="BK2050" i="3"/>
  <c r="BL2015" i="3"/>
  <c r="BM2048" i="3"/>
  <c r="BJ2003" i="3"/>
  <c r="BM2000" i="3"/>
  <c r="BL2029" i="3"/>
  <c r="BM2036" i="3"/>
  <c r="BK2009" i="3"/>
  <c r="BJ1996" i="3"/>
  <c r="BM1996" i="3"/>
  <c r="BM1991" i="3"/>
  <c r="BJ2054" i="3"/>
  <c r="BN2063" i="3"/>
  <c r="BK2002" i="3"/>
  <c r="BJ1971" i="3"/>
  <c r="BN2004" i="3"/>
  <c r="AA1967" i="3"/>
  <c r="BL2058" i="3"/>
  <c r="BL2065" i="3"/>
  <c r="BL1971" i="3"/>
  <c r="BM2015" i="3"/>
  <c r="BL1980" i="3"/>
  <c r="BJ1972" i="3"/>
  <c r="BJ2011" i="3"/>
  <c r="BK1991" i="3"/>
  <c r="BM1971" i="3"/>
  <c r="BK1973" i="3"/>
  <c r="BL2069" i="3"/>
  <c r="BM2069" i="3"/>
  <c r="BJ2066" i="3"/>
  <c r="BL2066" i="3"/>
  <c r="BN1972" i="3"/>
  <c r="BM1972" i="3"/>
  <c r="BJ2038" i="3"/>
  <c r="BK2038" i="3"/>
  <c r="BN2050" i="3"/>
  <c r="BK2034" i="3"/>
  <c r="BN2013" i="3"/>
  <c r="BK2012" i="3"/>
  <c r="BL1976" i="3"/>
  <c r="BN2012" i="3"/>
  <c r="BJ2033" i="3"/>
  <c r="BL2033" i="3"/>
  <c r="BL2045" i="3"/>
  <c r="BM2045" i="3"/>
  <c r="L1951" i="3"/>
  <c r="K1950" i="3"/>
  <c r="L1949" i="3"/>
  <c r="BL2060" i="3"/>
  <c r="BK2042" i="3"/>
  <c r="BJ1968" i="3"/>
  <c r="BM1968" i="3"/>
  <c r="BL2004" i="3"/>
  <c r="BN2032" i="3"/>
  <c r="BM1979" i="3"/>
  <c r="BJ1992" i="3"/>
  <c r="BK1968" i="3"/>
  <c r="BM2037" i="3"/>
  <c r="Y1958" i="3"/>
  <c r="BG1958" i="3"/>
  <c r="Q1967" i="3"/>
  <c r="AF1967" i="3"/>
  <c r="BM2050" i="3"/>
  <c r="BM1984" i="3"/>
  <c r="BM2001" i="3"/>
  <c r="BM2006" i="3"/>
  <c r="BN2008" i="3"/>
  <c r="BJ2002" i="3"/>
  <c r="BM2042" i="3"/>
  <c r="BL2042" i="3"/>
  <c r="BL2032" i="3"/>
  <c r="BN1993" i="3"/>
  <c r="BL1968" i="3"/>
  <c r="BK1992" i="3"/>
  <c r="BJ2013" i="3"/>
  <c r="BN1997" i="3"/>
  <c r="BL1997" i="3"/>
  <c r="T1964" i="3"/>
  <c r="P1964" i="3"/>
  <c r="AJ1964" i="3"/>
  <c r="S1964" i="3"/>
  <c r="BM2055" i="3"/>
  <c r="BL2063" i="3"/>
  <c r="BL2008" i="3"/>
  <c r="BJ1993" i="3"/>
  <c r="BJ2037" i="3"/>
  <c r="BK2065" i="3"/>
  <c r="K1952" i="3"/>
  <c r="AX1958" i="3"/>
  <c r="BB1958" i="3"/>
  <c r="BE1958" i="3"/>
  <c r="BH1958" i="3"/>
  <c r="AB1958" i="3"/>
  <c r="AG1967" i="3"/>
  <c r="AH1967" i="3"/>
  <c r="AV1967" i="3"/>
  <c r="AY1967" i="3"/>
  <c r="AI1967" i="3"/>
  <c r="S1967" i="3"/>
  <c r="BK1972" i="3"/>
  <c r="BJ1980" i="3"/>
  <c r="BM2038" i="3"/>
  <c r="BL2059" i="3"/>
  <c r="BJ1998" i="3"/>
  <c r="R1956" i="3"/>
  <c r="AK1958" i="3"/>
  <c r="AN1958" i="3"/>
  <c r="BC1958" i="3"/>
  <c r="W1958" i="3"/>
  <c r="AL1964" i="3"/>
  <c r="BE1964" i="3"/>
  <c r="BI1967" i="3"/>
  <c r="AC1967" i="3"/>
  <c r="AT1967" i="3"/>
  <c r="AD1967" i="3"/>
  <c r="AR1967" i="3"/>
  <c r="BD1967" i="3"/>
  <c r="AU1967" i="3"/>
  <c r="AE1967" i="3"/>
  <c r="O1967" i="3"/>
  <c r="BK2045" i="3"/>
  <c r="BJ1970" i="3"/>
  <c r="BJ2008" i="3"/>
  <c r="BM2004" i="3"/>
  <c r="BJ2049" i="3"/>
  <c r="BL2041" i="3"/>
  <c r="BL2027" i="3"/>
  <c r="BJ2029" i="3"/>
  <c r="BM2049" i="3"/>
  <c r="BM2039" i="3"/>
  <c r="BM2014" i="3"/>
  <c r="BJ2006" i="3"/>
  <c r="BL1996" i="3"/>
  <c r="BM2002" i="3"/>
  <c r="BL1991" i="3"/>
  <c r="BL2055" i="3"/>
  <c r="BK2001" i="3"/>
  <c r="BM2056" i="3"/>
  <c r="BJ2060" i="3"/>
  <c r="BK2060" i="3"/>
  <c r="BL2044" i="3"/>
  <c r="BM2044" i="3"/>
  <c r="BN2044" i="3"/>
  <c r="BM2034" i="3"/>
  <c r="BJ2034" i="3"/>
  <c r="BL2026" i="3"/>
  <c r="BM2026" i="3"/>
  <c r="BN1980" i="3"/>
  <c r="BJ2042" i="3"/>
  <c r="BJ2035" i="3"/>
  <c r="BL1993" i="3"/>
  <c r="BJ1997" i="3"/>
  <c r="BG1964" i="3"/>
  <c r="BD1964" i="3"/>
  <c r="BB1964" i="3"/>
  <c r="BM2013" i="3"/>
  <c r="BJ2009" i="3"/>
  <c r="BJ2065" i="3"/>
  <c r="AO1958" i="3"/>
  <c r="AR1958" i="3"/>
  <c r="AQ1958" i="3"/>
  <c r="AA1958" i="3"/>
  <c r="AW1967" i="3"/>
  <c r="AX1967" i="3"/>
  <c r="R1967" i="3"/>
  <c r="P1967" i="3"/>
  <c r="BM2033" i="3"/>
  <c r="BM2058" i="3"/>
  <c r="BM1999" i="3"/>
  <c r="BA1958" i="3"/>
  <c r="U1958" i="3"/>
  <c r="BD1958" i="3"/>
  <c r="X1958" i="3"/>
  <c r="AM1958" i="3"/>
  <c r="V1964" i="3"/>
  <c r="AO1964" i="3"/>
  <c r="Y1964" i="3"/>
  <c r="AA1964" i="3"/>
  <c r="BC1964" i="3"/>
  <c r="W1964" i="3"/>
  <c r="AZ1964" i="3"/>
  <c r="AS1967" i="3"/>
  <c r="M1967" i="3"/>
  <c r="N1967" i="3"/>
  <c r="AB1967" i="3"/>
  <c r="BM2010" i="3"/>
  <c r="K1947" i="3"/>
  <c r="L1945" i="3"/>
  <c r="K1945" i="3"/>
  <c r="R1958" i="3"/>
  <c r="V1958" i="3"/>
  <c r="AW1958" i="3"/>
  <c r="AG1958" i="3"/>
  <c r="Q1958" i="3"/>
  <c r="AZ1958" i="3"/>
  <c r="AJ1958" i="3"/>
  <c r="T1958" i="3"/>
  <c r="AY1958" i="3"/>
  <c r="AI1958" i="3"/>
  <c r="W1959" i="3"/>
  <c r="BE1959" i="3"/>
  <c r="AH1964" i="3"/>
  <c r="R1964" i="3"/>
  <c r="BA1964" i="3"/>
  <c r="AK1964" i="3"/>
  <c r="U1964" i="3"/>
  <c r="AI1964" i="3"/>
  <c r="BH1964" i="3"/>
  <c r="AE1964" i="3"/>
  <c r="BF1964" i="3"/>
  <c r="BE1967" i="3"/>
  <c r="AO1967" i="3"/>
  <c r="Y1967" i="3"/>
  <c r="BF1967" i="3"/>
  <c r="AP1967" i="3"/>
  <c r="Z1967" i="3"/>
  <c r="BH1967" i="3"/>
  <c r="AN1967" i="3"/>
  <c r="X1967" i="3"/>
  <c r="BG1967" i="3"/>
  <c r="AQ1967" i="3"/>
  <c r="BN2033" i="3"/>
  <c r="BM2040" i="3"/>
  <c r="BM1993" i="3"/>
  <c r="BN2029" i="3"/>
  <c r="BN2001" i="3"/>
  <c r="BM2032" i="3"/>
  <c r="BN2065" i="3"/>
  <c r="BN1998" i="3"/>
  <c r="BL2056" i="3"/>
  <c r="BL2009" i="3"/>
  <c r="BL2048" i="3"/>
  <c r="BN2027" i="3"/>
  <c r="BM2008" i="3"/>
  <c r="BJ2000" i="3"/>
  <c r="BM2003" i="3"/>
  <c r="BJ1984" i="3"/>
  <c r="BL2011" i="3"/>
  <c r="BM2009" i="3"/>
  <c r="BK2036" i="3"/>
  <c r="BJ2036" i="3"/>
  <c r="BL2021" i="3"/>
  <c r="BM2060" i="3"/>
  <c r="BN2060" i="3"/>
  <c r="BJ2050" i="3"/>
  <c r="BL2050" i="3"/>
  <c r="BN2026" i="3"/>
  <c r="BJ2031" i="3"/>
  <c r="BL2054" i="3"/>
  <c r="BM2054" i="3"/>
  <c r="BJ2063" i="3"/>
  <c r="BM2063" i="3"/>
  <c r="BN2059" i="3"/>
  <c r="BJ2048" i="3"/>
  <c r="BL2038" i="3"/>
  <c r="BK2006" i="3"/>
  <c r="BM1975" i="3"/>
  <c r="BL1975" i="3"/>
  <c r="BM1998" i="3"/>
  <c r="BL2001" i="3"/>
  <c r="BJ1979" i="3"/>
  <c r="BL1979" i="3"/>
  <c r="BJ2004" i="3"/>
  <c r="BL1992" i="3"/>
  <c r="BK1980" i="3"/>
  <c r="BB1965" i="3"/>
  <c r="Q1966" i="3"/>
  <c r="BN2035" i="3"/>
  <c r="BL2037" i="3"/>
  <c r="BJ1989" i="3"/>
  <c r="BK1989" i="3"/>
  <c r="BL2035" i="3"/>
  <c r="AT1965" i="3"/>
  <c r="BL1965" i="3" s="1"/>
  <c r="AV1964" i="3"/>
  <c r="AR1964" i="3"/>
  <c r="P1957" i="3"/>
  <c r="BF1957" i="3"/>
  <c r="Z1957" i="3"/>
  <c r="AS1957" i="3"/>
  <c r="M1957" i="3"/>
  <c r="BD1959" i="3"/>
  <c r="BD1957" i="3"/>
  <c r="AU1966" i="3"/>
  <c r="Z1966" i="3"/>
  <c r="BE1966" i="3"/>
  <c r="Y1966" i="3"/>
  <c r="BL1999" i="3"/>
  <c r="BM2011" i="3"/>
  <c r="AV1959" i="3"/>
  <c r="BN1962" i="3"/>
  <c r="BG1957" i="3"/>
  <c r="AA1957" i="3"/>
  <c r="AP1957" i="3"/>
  <c r="BI1957" i="3"/>
  <c r="AC1957" i="3"/>
  <c r="AY1959" i="3"/>
  <c r="S1959" i="3"/>
  <c r="AH1959" i="3"/>
  <c r="BA1959" i="3"/>
  <c r="U1959" i="3"/>
  <c r="AB1957" i="3"/>
  <c r="AZ1966" i="3"/>
  <c r="AE1966" i="3"/>
  <c r="BB1966" i="3"/>
  <c r="AX1966" i="3"/>
  <c r="AO1966" i="3"/>
  <c r="BK2035" i="3"/>
  <c r="BM2029" i="3"/>
  <c r="BM1983" i="3"/>
  <c r="BK2027" i="3"/>
  <c r="BL1987" i="3"/>
  <c r="BJ2039" i="3"/>
  <c r="BL2003" i="3"/>
  <c r="BK2004" i="3"/>
  <c r="V1961" i="3"/>
  <c r="AT1961" i="3"/>
  <c r="M1961" i="3"/>
  <c r="BB1961" i="3"/>
  <c r="AL1961" i="3"/>
  <c r="AD1961" i="3"/>
  <c r="AX1961" i="3"/>
  <c r="AH1961" i="3"/>
  <c r="R1961" i="3"/>
  <c r="K1946" i="3"/>
  <c r="AJ1959" i="3"/>
  <c r="BC1957" i="3"/>
  <c r="AU1959" i="3"/>
  <c r="AE1959" i="3"/>
  <c r="AT1959" i="3"/>
  <c r="AD1959" i="3"/>
  <c r="N1959" i="3"/>
  <c r="AW1959" i="3"/>
  <c r="AG1959" i="3"/>
  <c r="Q1959" i="3"/>
  <c r="BF1961" i="3"/>
  <c r="AR1957" i="3"/>
  <c r="BE1961" i="3"/>
  <c r="AO1961" i="3"/>
  <c r="Y1961" i="3"/>
  <c r="BD1961" i="3"/>
  <c r="AN1961" i="3"/>
  <c r="X1961" i="3"/>
  <c r="BC1961" i="3"/>
  <c r="AM1961" i="3"/>
  <c r="AN1966" i="3"/>
  <c r="AQ1966" i="3"/>
  <c r="AR1966" i="3"/>
  <c r="V1966" i="3"/>
  <c r="AV1966" i="3"/>
  <c r="AP1966" i="3"/>
  <c r="BA1966" i="3"/>
  <c r="AK1966" i="3"/>
  <c r="U1966" i="3"/>
  <c r="BL2000" i="3"/>
  <c r="BJ1987" i="3"/>
  <c r="BM1989" i="3"/>
  <c r="BN1968" i="3"/>
  <c r="BK1997" i="3"/>
  <c r="BN2042" i="3"/>
  <c r="BL2014" i="3"/>
  <c r="BJ1975" i="3"/>
  <c r="BK2044" i="3"/>
  <c r="BN2006" i="3"/>
  <c r="AD1958" i="3"/>
  <c r="Z1958" i="3"/>
  <c r="BF1958" i="3"/>
  <c r="AP1958" i="3"/>
  <c r="N1958" i="3"/>
  <c r="BN1958" i="3" s="1"/>
  <c r="AT1958" i="3"/>
  <c r="BM2031" i="3"/>
  <c r="BJ2016" i="3"/>
  <c r="BM2041" i="3"/>
  <c r="AR1959" i="3"/>
  <c r="AB1959" i="3"/>
  <c r="BH1959" i="3"/>
  <c r="K1943" i="3"/>
  <c r="AZ1957" i="3"/>
  <c r="T1959" i="3"/>
  <c r="AQ1957" i="3"/>
  <c r="AI1959" i="3"/>
  <c r="AX1959" i="3"/>
  <c r="R1959" i="3"/>
  <c r="AK1959" i="3"/>
  <c r="P1966" i="3"/>
  <c r="O1966" i="3"/>
  <c r="BH1966" i="3"/>
  <c r="BM1987" i="3"/>
  <c r="BL1969" i="3"/>
  <c r="BM2035" i="3"/>
  <c r="BN1991" i="3"/>
  <c r="BM1992" i="3"/>
  <c r="AF1957" i="3"/>
  <c r="N1961" i="3"/>
  <c r="AM1957" i="3"/>
  <c r="W1957" i="3"/>
  <c r="BB1957" i="3"/>
  <c r="AL1957" i="3"/>
  <c r="V1957" i="3"/>
  <c r="BE1957" i="3"/>
  <c r="AO1957" i="3"/>
  <c r="Y1957" i="3"/>
  <c r="O1959" i="3"/>
  <c r="AN1957" i="3"/>
  <c r="BG1966" i="3"/>
  <c r="AA1966" i="3"/>
  <c r="AT1966" i="3"/>
  <c r="BJ2026" i="3"/>
  <c r="BN2002" i="3"/>
  <c r="L1944" i="3"/>
  <c r="K1944" i="3"/>
  <c r="AW1944" i="3" s="1"/>
  <c r="K1942" i="3"/>
  <c r="AV1957" i="3"/>
  <c r="P1959" i="3"/>
  <c r="S1961" i="3"/>
  <c r="T1957" i="3"/>
  <c r="AZ1959" i="3"/>
  <c r="BK1962" i="3"/>
  <c r="AY1957" i="3"/>
  <c r="AI1957" i="3"/>
  <c r="S1957" i="3"/>
  <c r="AX1957" i="3"/>
  <c r="AH1957" i="3"/>
  <c r="R1957" i="3"/>
  <c r="BA1957" i="3"/>
  <c r="AK1957" i="3"/>
  <c r="U1957" i="3"/>
  <c r="BG1959" i="3"/>
  <c r="AQ1959" i="3"/>
  <c r="AA1959" i="3"/>
  <c r="BF1959" i="3"/>
  <c r="AP1959" i="3"/>
  <c r="Z1959" i="3"/>
  <c r="BI1959" i="3"/>
  <c r="AS1959" i="3"/>
  <c r="AC1959" i="3"/>
  <c r="M1959" i="3"/>
  <c r="X1959" i="3"/>
  <c r="BA1961" i="3"/>
  <c r="AK1961" i="3"/>
  <c r="U1961" i="3"/>
  <c r="AZ1961" i="3"/>
  <c r="AJ1961" i="3"/>
  <c r="T1961" i="3"/>
  <c r="AY1961" i="3"/>
  <c r="AI1961" i="3"/>
  <c r="AF1966" i="3"/>
  <c r="BC1966" i="3"/>
  <c r="AM1966" i="3"/>
  <c r="W1966" i="3"/>
  <c r="AB1966" i="3"/>
  <c r="AL1966" i="3"/>
  <c r="R1966" i="3"/>
  <c r="AJ1966" i="3"/>
  <c r="AD1966" i="3"/>
  <c r="AW1966" i="3"/>
  <c r="AG1966" i="3"/>
  <c r="BN2011" i="3"/>
  <c r="BK2041" i="3"/>
  <c r="BL2006" i="3"/>
  <c r="BM2021" i="3"/>
  <c r="BJ2056" i="3"/>
  <c r="BJ2032" i="3"/>
  <c r="BM1997" i="3"/>
  <c r="BM2022" i="3"/>
  <c r="BK1985" i="3"/>
  <c r="BN1985" i="3"/>
  <c r="BL1985" i="3"/>
  <c r="BK2018" i="3"/>
  <c r="BN2018" i="3"/>
  <c r="BL2024" i="3"/>
  <c r="BJ2022" i="3"/>
  <c r="BL2022" i="3"/>
  <c r="BJ1969" i="3"/>
  <c r="BK2020" i="3"/>
  <c r="BN2020" i="3"/>
  <c r="BJ2018" i="3"/>
  <c r="BL1981" i="3"/>
  <c r="BK2024" i="3"/>
  <c r="BN2024" i="3"/>
  <c r="BJ2020" i="3"/>
  <c r="BJ1981" i="3"/>
  <c r="BM1981" i="3"/>
  <c r="BK2022" i="3"/>
  <c r="BN2022" i="3"/>
  <c r="BK1969" i="3"/>
  <c r="BN1969" i="3"/>
  <c r="BM1969" i="3"/>
  <c r="BM2016" i="3"/>
  <c r="BK1987" i="3"/>
  <c r="BN1987" i="3"/>
  <c r="BJ1983" i="3"/>
  <c r="BL2020" i="3"/>
  <c r="BL2018" i="3"/>
  <c r="BJ2024" i="3"/>
  <c r="BJ1985" i="3"/>
  <c r="BM1985" i="3"/>
  <c r="BK1983" i="3"/>
  <c r="BN1983" i="3"/>
  <c r="BK2016" i="3"/>
  <c r="BN2016" i="3"/>
  <c r="BL2016" i="3"/>
  <c r="BM2020" i="3"/>
  <c r="BM2018" i="3"/>
  <c r="BL1983" i="3"/>
  <c r="BK1981" i="3"/>
  <c r="BN1981" i="3"/>
  <c r="BM2024" i="3"/>
  <c r="BA1956" i="3"/>
  <c r="U1956" i="3"/>
  <c r="BD1956" i="3"/>
  <c r="AN1956" i="3"/>
  <c r="BC1956" i="3"/>
  <c r="AM1956" i="3"/>
  <c r="W1956" i="3"/>
  <c r="BJ1965" i="3"/>
  <c r="BL1955" i="3"/>
  <c r="AH1956" i="3"/>
  <c r="V1956" i="3"/>
  <c r="AW1956" i="3"/>
  <c r="AG1956" i="3"/>
  <c r="Q1956" i="3"/>
  <c r="AZ1956" i="3"/>
  <c r="AJ1956" i="3"/>
  <c r="T1956" i="3"/>
  <c r="AY1956" i="3"/>
  <c r="AI1956" i="3"/>
  <c r="S1956" i="3"/>
  <c r="BL1962" i="3"/>
  <c r="BN1955" i="3"/>
  <c r="BK1955" i="3"/>
  <c r="AK1956" i="3"/>
  <c r="X1956" i="3"/>
  <c r="O1963" i="3"/>
  <c r="S1963" i="3"/>
  <c r="W1963" i="3"/>
  <c r="AA1963" i="3"/>
  <c r="AE1963" i="3"/>
  <c r="AI1963" i="3"/>
  <c r="AM1963" i="3"/>
  <c r="AQ1963" i="3"/>
  <c r="AU1963" i="3"/>
  <c r="AY1963" i="3"/>
  <c r="BC1963" i="3"/>
  <c r="BG1963" i="3"/>
  <c r="P1963" i="3"/>
  <c r="T1963" i="3"/>
  <c r="X1963" i="3"/>
  <c r="AB1963" i="3"/>
  <c r="AF1963" i="3"/>
  <c r="AJ1963" i="3"/>
  <c r="AN1963" i="3"/>
  <c r="AR1963" i="3"/>
  <c r="AV1963" i="3"/>
  <c r="AZ1963" i="3"/>
  <c r="BD1963" i="3"/>
  <c r="BH1963" i="3"/>
  <c r="Q1963" i="3"/>
  <c r="Y1963" i="3"/>
  <c r="AG1963" i="3"/>
  <c r="AO1963" i="3"/>
  <c r="AW1963" i="3"/>
  <c r="BE1963" i="3"/>
  <c r="BB1963" i="3"/>
  <c r="R1963" i="3"/>
  <c r="Z1963" i="3"/>
  <c r="AH1963" i="3"/>
  <c r="AP1963" i="3"/>
  <c r="AX1963" i="3"/>
  <c r="BF1963" i="3"/>
  <c r="M1963" i="3"/>
  <c r="U1963" i="3"/>
  <c r="AC1963" i="3"/>
  <c r="AK1963" i="3"/>
  <c r="AS1963" i="3"/>
  <c r="BA1963" i="3"/>
  <c r="BI1963" i="3"/>
  <c r="N1963" i="3"/>
  <c r="V1963" i="3"/>
  <c r="AD1963" i="3"/>
  <c r="AL1963" i="3"/>
  <c r="AT1963" i="3"/>
  <c r="AX1956" i="3"/>
  <c r="AL1956" i="3"/>
  <c r="BJ1962" i="3"/>
  <c r="BI1956" i="3"/>
  <c r="AS1956" i="3"/>
  <c r="AC1956" i="3"/>
  <c r="M1956" i="3"/>
  <c r="AV1956" i="3"/>
  <c r="AF1956" i="3"/>
  <c r="P1956" i="3"/>
  <c r="AU1956" i="3"/>
  <c r="AE1956" i="3"/>
  <c r="BK1965" i="3"/>
  <c r="BN1965" i="3"/>
  <c r="BM1960" i="3"/>
  <c r="Z1956" i="3"/>
  <c r="AP1956" i="3"/>
  <c r="BF1956" i="3"/>
  <c r="N1956" i="3"/>
  <c r="AD1956" i="3"/>
  <c r="AT1956" i="3"/>
  <c r="BJ1955" i="3"/>
  <c r="BJ1960" i="3"/>
  <c r="BB1956" i="3"/>
  <c r="BE1956" i="3"/>
  <c r="AO1956" i="3"/>
  <c r="Y1956" i="3"/>
  <c r="BH1956" i="3"/>
  <c r="AR1956" i="3"/>
  <c r="AB1956" i="3"/>
  <c r="BG1956" i="3"/>
  <c r="AQ1956" i="3"/>
  <c r="AA1956" i="3"/>
  <c r="BN1964" i="3"/>
  <c r="BM1955" i="3"/>
  <c r="BK1960" i="3"/>
  <c r="BN1960" i="3"/>
  <c r="BL1960" i="3"/>
  <c r="AE1945" i="3"/>
  <c r="K1953" i="3"/>
  <c r="K1949" i="3"/>
  <c r="AW1949" i="3" s="1"/>
  <c r="L1948" i="3"/>
  <c r="K1948" i="3"/>
  <c r="L1954" i="3"/>
  <c r="K1954" i="3"/>
  <c r="L1953" i="3"/>
  <c r="L1952" i="3"/>
  <c r="BF1952" i="3" s="1"/>
  <c r="K1951" i="3"/>
  <c r="AO1951" i="3" s="1"/>
  <c r="L1947" i="3"/>
  <c r="AN1947" i="3" s="1"/>
  <c r="L1946" i="3"/>
  <c r="M1946" i="3" s="1"/>
  <c r="L1950" i="3"/>
  <c r="T1950" i="3" s="1"/>
  <c r="L1943" i="3"/>
  <c r="BD1943" i="3" s="1"/>
  <c r="L1942" i="3"/>
  <c r="AR1942" i="3" s="1"/>
  <c r="AB1950" i="3"/>
  <c r="AQ1945" i="3"/>
  <c r="AB1945" i="3"/>
  <c r="AR1945" i="3"/>
  <c r="BH1945" i="3"/>
  <c r="Y1945" i="3"/>
  <c r="AO1945" i="3"/>
  <c r="BE1945" i="3"/>
  <c r="V1945" i="3"/>
  <c r="AL1945" i="3"/>
  <c r="BB1945" i="3"/>
  <c r="AV1944" i="3"/>
  <c r="E1824" i="3"/>
  <c r="F1824" i="3"/>
  <c r="G1824" i="3"/>
  <c r="H1824" i="3"/>
  <c r="I1824" i="3"/>
  <c r="J1824" i="3"/>
  <c r="E1825" i="3"/>
  <c r="F1825" i="3"/>
  <c r="G1825" i="3"/>
  <c r="H1825" i="3"/>
  <c r="I1825" i="3"/>
  <c r="J1825" i="3"/>
  <c r="E1826" i="3"/>
  <c r="F1826" i="3"/>
  <c r="G1826" i="3"/>
  <c r="H1826" i="3"/>
  <c r="I1826" i="3"/>
  <c r="J1826" i="3"/>
  <c r="E1827" i="3"/>
  <c r="F1827" i="3"/>
  <c r="G1827" i="3"/>
  <c r="H1827" i="3"/>
  <c r="I1827" i="3"/>
  <c r="J1827" i="3"/>
  <c r="E1828" i="3"/>
  <c r="F1828" i="3"/>
  <c r="G1828" i="3"/>
  <c r="H1828" i="3"/>
  <c r="I1828" i="3"/>
  <c r="J1828" i="3"/>
  <c r="E1829" i="3"/>
  <c r="F1829" i="3"/>
  <c r="G1829" i="3"/>
  <c r="H1829" i="3"/>
  <c r="I1829" i="3"/>
  <c r="J1829" i="3"/>
  <c r="E1830" i="3"/>
  <c r="F1830" i="3"/>
  <c r="G1830" i="3"/>
  <c r="H1830" i="3"/>
  <c r="I1830" i="3"/>
  <c r="J1830" i="3"/>
  <c r="E1831" i="3"/>
  <c r="F1831" i="3"/>
  <c r="G1831" i="3"/>
  <c r="H1831" i="3"/>
  <c r="I1831" i="3"/>
  <c r="J1831" i="3"/>
  <c r="E1832" i="3"/>
  <c r="F1832" i="3"/>
  <c r="G1832" i="3"/>
  <c r="H1832" i="3"/>
  <c r="I1832" i="3"/>
  <c r="J1832" i="3"/>
  <c r="E1833" i="3"/>
  <c r="F1833" i="3"/>
  <c r="G1833" i="3"/>
  <c r="H1833" i="3"/>
  <c r="I1833" i="3"/>
  <c r="J1833" i="3"/>
  <c r="E1834" i="3"/>
  <c r="F1834" i="3"/>
  <c r="G1834" i="3"/>
  <c r="H1834" i="3"/>
  <c r="I1834" i="3"/>
  <c r="J1834" i="3"/>
  <c r="E1835" i="3"/>
  <c r="F1835" i="3"/>
  <c r="G1835" i="3"/>
  <c r="H1835" i="3"/>
  <c r="I1835" i="3"/>
  <c r="J1835" i="3"/>
  <c r="E1836" i="3"/>
  <c r="F1836" i="3"/>
  <c r="G1836" i="3"/>
  <c r="H1836" i="3"/>
  <c r="I1836" i="3"/>
  <c r="J1836" i="3"/>
  <c r="E1837" i="3"/>
  <c r="F1837" i="3"/>
  <c r="G1837" i="3"/>
  <c r="H1837" i="3"/>
  <c r="I1837" i="3"/>
  <c r="J1837" i="3"/>
  <c r="E1838" i="3"/>
  <c r="F1838" i="3"/>
  <c r="G1838" i="3"/>
  <c r="H1838" i="3"/>
  <c r="I1838" i="3"/>
  <c r="J1838" i="3"/>
  <c r="E1839" i="3"/>
  <c r="F1839" i="3"/>
  <c r="G1839" i="3"/>
  <c r="H1839" i="3"/>
  <c r="I1839" i="3"/>
  <c r="J1839" i="3"/>
  <c r="E1840" i="3"/>
  <c r="F1840" i="3"/>
  <c r="G1840" i="3"/>
  <c r="H1840" i="3"/>
  <c r="I1840" i="3"/>
  <c r="J1840" i="3"/>
  <c r="E1841" i="3"/>
  <c r="F1841" i="3"/>
  <c r="G1841" i="3"/>
  <c r="H1841" i="3"/>
  <c r="I1841" i="3"/>
  <c r="J1841" i="3"/>
  <c r="E1842" i="3"/>
  <c r="F1842" i="3"/>
  <c r="G1842" i="3"/>
  <c r="H1842" i="3"/>
  <c r="I1842" i="3"/>
  <c r="J1842" i="3"/>
  <c r="E1843" i="3"/>
  <c r="F1843" i="3"/>
  <c r="G1843" i="3"/>
  <c r="H1843" i="3"/>
  <c r="I1843" i="3"/>
  <c r="J1843" i="3"/>
  <c r="E1844" i="3"/>
  <c r="F1844" i="3"/>
  <c r="G1844" i="3"/>
  <c r="H1844" i="3"/>
  <c r="I1844" i="3"/>
  <c r="J1844" i="3"/>
  <c r="E1845" i="3"/>
  <c r="F1845" i="3"/>
  <c r="G1845" i="3"/>
  <c r="H1845" i="3"/>
  <c r="I1845" i="3"/>
  <c r="J1845" i="3"/>
  <c r="E1846" i="3"/>
  <c r="F1846" i="3"/>
  <c r="G1846" i="3"/>
  <c r="H1846" i="3"/>
  <c r="I1846" i="3"/>
  <c r="J1846" i="3"/>
  <c r="E1847" i="3"/>
  <c r="F1847" i="3"/>
  <c r="G1847" i="3"/>
  <c r="H1847" i="3"/>
  <c r="I1847" i="3"/>
  <c r="J1847" i="3"/>
  <c r="E1848" i="3"/>
  <c r="F1848" i="3"/>
  <c r="G1848" i="3"/>
  <c r="H1848" i="3"/>
  <c r="I1848" i="3"/>
  <c r="J1848" i="3"/>
  <c r="E1849" i="3"/>
  <c r="F1849" i="3"/>
  <c r="G1849" i="3"/>
  <c r="H1849" i="3"/>
  <c r="I1849" i="3"/>
  <c r="J1849" i="3"/>
  <c r="E1850" i="3"/>
  <c r="F1850" i="3"/>
  <c r="G1850" i="3"/>
  <c r="H1850" i="3"/>
  <c r="I1850" i="3"/>
  <c r="J1850" i="3"/>
  <c r="E1851" i="3"/>
  <c r="F1851" i="3"/>
  <c r="G1851" i="3"/>
  <c r="H1851" i="3"/>
  <c r="I1851" i="3"/>
  <c r="J1851" i="3"/>
  <c r="E1852" i="3"/>
  <c r="F1852" i="3"/>
  <c r="G1852" i="3"/>
  <c r="H1852" i="3"/>
  <c r="I1852" i="3"/>
  <c r="J1852" i="3"/>
  <c r="E1853" i="3"/>
  <c r="F1853" i="3"/>
  <c r="G1853" i="3"/>
  <c r="H1853" i="3"/>
  <c r="I1853" i="3"/>
  <c r="J1853" i="3"/>
  <c r="E1854" i="3"/>
  <c r="F1854" i="3"/>
  <c r="G1854" i="3"/>
  <c r="H1854" i="3"/>
  <c r="I1854" i="3"/>
  <c r="J1854" i="3"/>
  <c r="E1855" i="3"/>
  <c r="F1855" i="3"/>
  <c r="G1855" i="3"/>
  <c r="H1855" i="3"/>
  <c r="I1855" i="3"/>
  <c r="J1855" i="3"/>
  <c r="E1856" i="3"/>
  <c r="F1856" i="3"/>
  <c r="G1856" i="3"/>
  <c r="H1856" i="3"/>
  <c r="I1856" i="3"/>
  <c r="J1856" i="3"/>
  <c r="E1857" i="3"/>
  <c r="F1857" i="3"/>
  <c r="G1857" i="3"/>
  <c r="H1857" i="3"/>
  <c r="I1857" i="3"/>
  <c r="J1857" i="3"/>
  <c r="E1858" i="3"/>
  <c r="F1858" i="3"/>
  <c r="G1858" i="3"/>
  <c r="H1858" i="3"/>
  <c r="I1858" i="3"/>
  <c r="J1858" i="3"/>
  <c r="E1859" i="3"/>
  <c r="F1859" i="3"/>
  <c r="G1859" i="3"/>
  <c r="H1859" i="3"/>
  <c r="I1859" i="3"/>
  <c r="J1859" i="3"/>
  <c r="E1860" i="3"/>
  <c r="F1860" i="3"/>
  <c r="G1860" i="3"/>
  <c r="H1860" i="3"/>
  <c r="I1860" i="3"/>
  <c r="J1860" i="3"/>
  <c r="E1861" i="3"/>
  <c r="F1861" i="3"/>
  <c r="G1861" i="3"/>
  <c r="H1861" i="3"/>
  <c r="I1861" i="3"/>
  <c r="J1861" i="3"/>
  <c r="E1862" i="3"/>
  <c r="F1862" i="3"/>
  <c r="G1862" i="3"/>
  <c r="H1862" i="3"/>
  <c r="I1862" i="3"/>
  <c r="J1862" i="3"/>
  <c r="E1863" i="3"/>
  <c r="F1863" i="3"/>
  <c r="G1863" i="3"/>
  <c r="H1863" i="3"/>
  <c r="I1863" i="3"/>
  <c r="J1863" i="3"/>
  <c r="E1864" i="3"/>
  <c r="F1864" i="3"/>
  <c r="G1864" i="3"/>
  <c r="H1864" i="3"/>
  <c r="I1864" i="3"/>
  <c r="J1864" i="3"/>
  <c r="E1865" i="3"/>
  <c r="F1865" i="3"/>
  <c r="G1865" i="3"/>
  <c r="H1865" i="3"/>
  <c r="I1865" i="3"/>
  <c r="J1865" i="3"/>
  <c r="E1866" i="3"/>
  <c r="F1866" i="3"/>
  <c r="G1866" i="3"/>
  <c r="H1866" i="3"/>
  <c r="I1866" i="3"/>
  <c r="J1866" i="3"/>
  <c r="E1867" i="3"/>
  <c r="F1867" i="3"/>
  <c r="G1867" i="3"/>
  <c r="H1867" i="3"/>
  <c r="I1867" i="3"/>
  <c r="J1867" i="3"/>
  <c r="E1868" i="3"/>
  <c r="F1868" i="3"/>
  <c r="G1868" i="3"/>
  <c r="H1868" i="3"/>
  <c r="I1868" i="3"/>
  <c r="J1868" i="3"/>
  <c r="E1869" i="3"/>
  <c r="F1869" i="3"/>
  <c r="G1869" i="3"/>
  <c r="H1869" i="3"/>
  <c r="I1869" i="3"/>
  <c r="J1869" i="3"/>
  <c r="E1870" i="3"/>
  <c r="F1870" i="3"/>
  <c r="G1870" i="3"/>
  <c r="H1870" i="3"/>
  <c r="I1870" i="3"/>
  <c r="J1870" i="3"/>
  <c r="E1871" i="3"/>
  <c r="F1871" i="3"/>
  <c r="G1871" i="3"/>
  <c r="H1871" i="3"/>
  <c r="I1871" i="3"/>
  <c r="J1871" i="3"/>
  <c r="E1872" i="3"/>
  <c r="F1872" i="3"/>
  <c r="G1872" i="3"/>
  <c r="H1872" i="3"/>
  <c r="I1872" i="3"/>
  <c r="J1872" i="3"/>
  <c r="E1873" i="3"/>
  <c r="F1873" i="3"/>
  <c r="G1873" i="3"/>
  <c r="H1873" i="3"/>
  <c r="I1873" i="3"/>
  <c r="J1873" i="3"/>
  <c r="E1874" i="3"/>
  <c r="F1874" i="3"/>
  <c r="G1874" i="3"/>
  <c r="H1874" i="3"/>
  <c r="I1874" i="3"/>
  <c r="J1874" i="3"/>
  <c r="E1875" i="3"/>
  <c r="F1875" i="3"/>
  <c r="G1875" i="3"/>
  <c r="H1875" i="3"/>
  <c r="I1875" i="3"/>
  <c r="J1875" i="3"/>
  <c r="E1876" i="3"/>
  <c r="F1876" i="3"/>
  <c r="G1876" i="3"/>
  <c r="H1876" i="3"/>
  <c r="I1876" i="3"/>
  <c r="J1876" i="3"/>
  <c r="E1877" i="3"/>
  <c r="F1877" i="3"/>
  <c r="G1877" i="3"/>
  <c r="H1877" i="3"/>
  <c r="I1877" i="3"/>
  <c r="J1877" i="3"/>
  <c r="E1878" i="3"/>
  <c r="F1878" i="3"/>
  <c r="G1878" i="3"/>
  <c r="H1878" i="3"/>
  <c r="I1878" i="3"/>
  <c r="J1878" i="3"/>
  <c r="E1879" i="3"/>
  <c r="F1879" i="3"/>
  <c r="G1879" i="3"/>
  <c r="H1879" i="3"/>
  <c r="I1879" i="3"/>
  <c r="J1879" i="3"/>
  <c r="E1880" i="3"/>
  <c r="F1880" i="3"/>
  <c r="G1880" i="3"/>
  <c r="H1880" i="3"/>
  <c r="I1880" i="3"/>
  <c r="J1880" i="3"/>
  <c r="E1881" i="3"/>
  <c r="F1881" i="3"/>
  <c r="G1881" i="3"/>
  <c r="H1881" i="3"/>
  <c r="I1881" i="3"/>
  <c r="J1881" i="3"/>
  <c r="E1882" i="3"/>
  <c r="F1882" i="3"/>
  <c r="G1882" i="3"/>
  <c r="H1882" i="3"/>
  <c r="I1882" i="3"/>
  <c r="J1882" i="3"/>
  <c r="E1883" i="3"/>
  <c r="F1883" i="3"/>
  <c r="G1883" i="3"/>
  <c r="H1883" i="3"/>
  <c r="I1883" i="3"/>
  <c r="J1883" i="3"/>
  <c r="E1884" i="3"/>
  <c r="F1884" i="3"/>
  <c r="G1884" i="3"/>
  <c r="H1884" i="3"/>
  <c r="I1884" i="3"/>
  <c r="J1884" i="3"/>
  <c r="E1885" i="3"/>
  <c r="F1885" i="3"/>
  <c r="G1885" i="3"/>
  <c r="H1885" i="3"/>
  <c r="I1885" i="3"/>
  <c r="J1885" i="3"/>
  <c r="E1886" i="3"/>
  <c r="F1886" i="3"/>
  <c r="G1886" i="3"/>
  <c r="H1886" i="3"/>
  <c r="I1886" i="3"/>
  <c r="J1886" i="3"/>
  <c r="E1887" i="3"/>
  <c r="F1887" i="3"/>
  <c r="G1887" i="3"/>
  <c r="H1887" i="3"/>
  <c r="I1887" i="3"/>
  <c r="J1887" i="3"/>
  <c r="E1888" i="3"/>
  <c r="F1888" i="3"/>
  <c r="G1888" i="3"/>
  <c r="H1888" i="3"/>
  <c r="I1888" i="3"/>
  <c r="J1888" i="3"/>
  <c r="E1889" i="3"/>
  <c r="F1889" i="3"/>
  <c r="G1889" i="3"/>
  <c r="H1889" i="3"/>
  <c r="I1889" i="3"/>
  <c r="J1889" i="3"/>
  <c r="E1890" i="3"/>
  <c r="F1890" i="3"/>
  <c r="G1890" i="3"/>
  <c r="H1890" i="3"/>
  <c r="I1890" i="3"/>
  <c r="J1890" i="3"/>
  <c r="E1891" i="3"/>
  <c r="F1891" i="3"/>
  <c r="G1891" i="3"/>
  <c r="H1891" i="3"/>
  <c r="I1891" i="3"/>
  <c r="J1891" i="3"/>
  <c r="E1892" i="3"/>
  <c r="F1892" i="3"/>
  <c r="G1892" i="3"/>
  <c r="H1892" i="3"/>
  <c r="I1892" i="3"/>
  <c r="J1892" i="3"/>
  <c r="E1893" i="3"/>
  <c r="F1893" i="3"/>
  <c r="G1893" i="3"/>
  <c r="H1893" i="3"/>
  <c r="I1893" i="3"/>
  <c r="J1893" i="3"/>
  <c r="E1894" i="3"/>
  <c r="F1894" i="3"/>
  <c r="G1894" i="3"/>
  <c r="H1894" i="3"/>
  <c r="I1894" i="3"/>
  <c r="J1894" i="3"/>
  <c r="E1895" i="3"/>
  <c r="F1895" i="3"/>
  <c r="G1895" i="3"/>
  <c r="H1895" i="3"/>
  <c r="I1895" i="3"/>
  <c r="J1895" i="3"/>
  <c r="E1896" i="3"/>
  <c r="F1896" i="3"/>
  <c r="G1896" i="3"/>
  <c r="H1896" i="3"/>
  <c r="I1896" i="3"/>
  <c r="J1896" i="3"/>
  <c r="E1897" i="3"/>
  <c r="F1897" i="3"/>
  <c r="G1897" i="3"/>
  <c r="H1897" i="3"/>
  <c r="I1897" i="3"/>
  <c r="J1897" i="3"/>
  <c r="E1898" i="3"/>
  <c r="F1898" i="3"/>
  <c r="G1898" i="3"/>
  <c r="H1898" i="3"/>
  <c r="I1898" i="3"/>
  <c r="J1898" i="3"/>
  <c r="E1899" i="3"/>
  <c r="F1899" i="3"/>
  <c r="G1899" i="3"/>
  <c r="H1899" i="3"/>
  <c r="I1899" i="3"/>
  <c r="J1899" i="3"/>
  <c r="E1900" i="3"/>
  <c r="F1900" i="3"/>
  <c r="G1900" i="3"/>
  <c r="H1900" i="3"/>
  <c r="I1900" i="3"/>
  <c r="J1900" i="3"/>
  <c r="E1901" i="3"/>
  <c r="F1901" i="3"/>
  <c r="G1901" i="3"/>
  <c r="H1901" i="3"/>
  <c r="I1901" i="3"/>
  <c r="J1901" i="3"/>
  <c r="E1902" i="3"/>
  <c r="F1902" i="3"/>
  <c r="G1902" i="3"/>
  <c r="H1902" i="3"/>
  <c r="I1902" i="3"/>
  <c r="J1902" i="3"/>
  <c r="E1903" i="3"/>
  <c r="F1903" i="3"/>
  <c r="G1903" i="3"/>
  <c r="H1903" i="3"/>
  <c r="I1903" i="3"/>
  <c r="J1903" i="3"/>
  <c r="E1904" i="3"/>
  <c r="F1904" i="3"/>
  <c r="G1904" i="3"/>
  <c r="H1904" i="3"/>
  <c r="I1904" i="3"/>
  <c r="J1904" i="3"/>
  <c r="E1905" i="3"/>
  <c r="F1905" i="3"/>
  <c r="G1905" i="3"/>
  <c r="H1905" i="3"/>
  <c r="I1905" i="3"/>
  <c r="J1905" i="3"/>
  <c r="E1906" i="3"/>
  <c r="F1906" i="3"/>
  <c r="G1906" i="3"/>
  <c r="H1906" i="3"/>
  <c r="I1906" i="3"/>
  <c r="J1906" i="3"/>
  <c r="E1907" i="3"/>
  <c r="F1907" i="3"/>
  <c r="G1907" i="3"/>
  <c r="H1907" i="3"/>
  <c r="I1907" i="3"/>
  <c r="J1907" i="3"/>
  <c r="E1908" i="3"/>
  <c r="F1908" i="3"/>
  <c r="G1908" i="3"/>
  <c r="H1908" i="3"/>
  <c r="I1908" i="3"/>
  <c r="J1908" i="3"/>
  <c r="E1909" i="3"/>
  <c r="F1909" i="3"/>
  <c r="G1909" i="3"/>
  <c r="H1909" i="3"/>
  <c r="I1909" i="3"/>
  <c r="J1909" i="3"/>
  <c r="E1910" i="3"/>
  <c r="F1910" i="3"/>
  <c r="G1910" i="3"/>
  <c r="H1910" i="3"/>
  <c r="I1910" i="3"/>
  <c r="J1910" i="3"/>
  <c r="E1911" i="3"/>
  <c r="F1911" i="3"/>
  <c r="G1911" i="3"/>
  <c r="H1911" i="3"/>
  <c r="I1911" i="3"/>
  <c r="J1911" i="3"/>
  <c r="E1912" i="3"/>
  <c r="F1912" i="3"/>
  <c r="G1912" i="3"/>
  <c r="H1912" i="3"/>
  <c r="I1912" i="3"/>
  <c r="J1912" i="3"/>
  <c r="E1913" i="3"/>
  <c r="F1913" i="3"/>
  <c r="G1913" i="3"/>
  <c r="H1913" i="3"/>
  <c r="I1913" i="3"/>
  <c r="J1913" i="3"/>
  <c r="E1914" i="3"/>
  <c r="F1914" i="3"/>
  <c r="G1914" i="3"/>
  <c r="H1914" i="3"/>
  <c r="I1914" i="3"/>
  <c r="J1914" i="3"/>
  <c r="E1915" i="3"/>
  <c r="F1915" i="3"/>
  <c r="G1915" i="3"/>
  <c r="H1915" i="3"/>
  <c r="I1915" i="3"/>
  <c r="J1915" i="3"/>
  <c r="E1916" i="3"/>
  <c r="F1916" i="3"/>
  <c r="G1916" i="3"/>
  <c r="H1916" i="3"/>
  <c r="I1916" i="3"/>
  <c r="J1916" i="3"/>
  <c r="E1917" i="3"/>
  <c r="F1917" i="3"/>
  <c r="G1917" i="3"/>
  <c r="H1917" i="3"/>
  <c r="I1917" i="3"/>
  <c r="J1917" i="3"/>
  <c r="E1918" i="3"/>
  <c r="F1918" i="3"/>
  <c r="G1918" i="3"/>
  <c r="H1918" i="3"/>
  <c r="I1918" i="3"/>
  <c r="J1918" i="3"/>
  <c r="E1919" i="3"/>
  <c r="F1919" i="3"/>
  <c r="G1919" i="3"/>
  <c r="H1919" i="3"/>
  <c r="I1919" i="3"/>
  <c r="J1919" i="3"/>
  <c r="E1920" i="3"/>
  <c r="F1920" i="3"/>
  <c r="G1920" i="3"/>
  <c r="H1920" i="3"/>
  <c r="I1920" i="3"/>
  <c r="J1920" i="3"/>
  <c r="E1921" i="3"/>
  <c r="F1921" i="3"/>
  <c r="G1921" i="3"/>
  <c r="H1921" i="3"/>
  <c r="I1921" i="3"/>
  <c r="J1921" i="3"/>
  <c r="E1922" i="3"/>
  <c r="F1922" i="3"/>
  <c r="G1922" i="3"/>
  <c r="H1922" i="3"/>
  <c r="I1922" i="3"/>
  <c r="J1922" i="3"/>
  <c r="E1923" i="3"/>
  <c r="F1923" i="3"/>
  <c r="G1923" i="3"/>
  <c r="H1923" i="3"/>
  <c r="I1923" i="3"/>
  <c r="J1923" i="3"/>
  <c r="E1924" i="3"/>
  <c r="F1924" i="3"/>
  <c r="G1924" i="3"/>
  <c r="H1924" i="3"/>
  <c r="I1924" i="3"/>
  <c r="J1924" i="3"/>
  <c r="E1925" i="3"/>
  <c r="F1925" i="3"/>
  <c r="G1925" i="3"/>
  <c r="H1925" i="3"/>
  <c r="I1925" i="3"/>
  <c r="J1925" i="3"/>
  <c r="E1926" i="3"/>
  <c r="F1926" i="3"/>
  <c r="G1926" i="3"/>
  <c r="H1926" i="3"/>
  <c r="I1926" i="3"/>
  <c r="J1926" i="3"/>
  <c r="E1927" i="3"/>
  <c r="F1927" i="3"/>
  <c r="G1927" i="3"/>
  <c r="H1927" i="3"/>
  <c r="I1927" i="3"/>
  <c r="J1927" i="3"/>
  <c r="E1928" i="3"/>
  <c r="F1928" i="3"/>
  <c r="G1928" i="3"/>
  <c r="H1928" i="3"/>
  <c r="I1928" i="3"/>
  <c r="J1928" i="3"/>
  <c r="E1929" i="3"/>
  <c r="F1929" i="3"/>
  <c r="G1929" i="3"/>
  <c r="H1929" i="3"/>
  <c r="I1929" i="3"/>
  <c r="J1929" i="3"/>
  <c r="E1930" i="3"/>
  <c r="F1930" i="3"/>
  <c r="G1930" i="3"/>
  <c r="H1930" i="3"/>
  <c r="I1930" i="3"/>
  <c r="J1930" i="3"/>
  <c r="E1931" i="3"/>
  <c r="F1931" i="3"/>
  <c r="G1931" i="3"/>
  <c r="H1931" i="3"/>
  <c r="I1931" i="3"/>
  <c r="J1931" i="3"/>
  <c r="E1932" i="3"/>
  <c r="F1932" i="3"/>
  <c r="G1932" i="3"/>
  <c r="H1932" i="3"/>
  <c r="I1932" i="3"/>
  <c r="J1932" i="3"/>
  <c r="E1933" i="3"/>
  <c r="F1933" i="3"/>
  <c r="G1933" i="3"/>
  <c r="H1933" i="3"/>
  <c r="I1933" i="3"/>
  <c r="J1933" i="3"/>
  <c r="E1934" i="3"/>
  <c r="F1934" i="3"/>
  <c r="G1934" i="3"/>
  <c r="H1934" i="3"/>
  <c r="I1934" i="3"/>
  <c r="J1934" i="3"/>
  <c r="E1935" i="3"/>
  <c r="F1935" i="3"/>
  <c r="G1935" i="3"/>
  <c r="H1935" i="3"/>
  <c r="I1935" i="3"/>
  <c r="J1935" i="3"/>
  <c r="E1936" i="3"/>
  <c r="F1936" i="3"/>
  <c r="G1936" i="3"/>
  <c r="H1936" i="3"/>
  <c r="I1936" i="3"/>
  <c r="J1936" i="3"/>
  <c r="E1937" i="3"/>
  <c r="F1937" i="3"/>
  <c r="G1937" i="3"/>
  <c r="H1937" i="3"/>
  <c r="I1937" i="3"/>
  <c r="J1937" i="3"/>
  <c r="E1938" i="3"/>
  <c r="F1938" i="3"/>
  <c r="G1938" i="3"/>
  <c r="H1938" i="3"/>
  <c r="I1938" i="3"/>
  <c r="J1938" i="3"/>
  <c r="E1939" i="3"/>
  <c r="F1939" i="3"/>
  <c r="G1939" i="3"/>
  <c r="H1939" i="3"/>
  <c r="I1939" i="3"/>
  <c r="J1939" i="3"/>
  <c r="E1940" i="3"/>
  <c r="F1940" i="3"/>
  <c r="G1940" i="3"/>
  <c r="H1940" i="3"/>
  <c r="I1940" i="3"/>
  <c r="J1940" i="3"/>
  <c r="E1941" i="3"/>
  <c r="F1941" i="3"/>
  <c r="G1941" i="3"/>
  <c r="H1941" i="3"/>
  <c r="I1941" i="3"/>
  <c r="J1941" i="3"/>
  <c r="AE1944" i="3" l="1"/>
  <c r="BA1944" i="3"/>
  <c r="N1944" i="3"/>
  <c r="BE1944" i="3"/>
  <c r="AC1951" i="3"/>
  <c r="AD1944" i="3"/>
  <c r="AC1944" i="3"/>
  <c r="AF1949" i="3"/>
  <c r="AU1944" i="3"/>
  <c r="AO1942" i="3"/>
  <c r="AH1949" i="3"/>
  <c r="AT1944" i="3"/>
  <c r="AA1942" i="3"/>
  <c r="AS1942" i="3"/>
  <c r="BB1950" i="3"/>
  <c r="AC1948" i="3"/>
  <c r="BF1950" i="3"/>
  <c r="BI1948" i="3"/>
  <c r="Y1950" i="3"/>
  <c r="P1948" i="3"/>
  <c r="BK1966" i="3"/>
  <c r="BA1943" i="3"/>
  <c r="P1946" i="3"/>
  <c r="Q1946" i="3"/>
  <c r="AV1948" i="3"/>
  <c r="BC1949" i="3"/>
  <c r="AD1951" i="3"/>
  <c r="AF1948" i="3"/>
  <c r="BG1943" i="3"/>
  <c r="AN1943" i="3"/>
  <c r="Z1947" i="3"/>
  <c r="AE1946" i="3"/>
  <c r="R1943" i="3"/>
  <c r="M1948" i="3"/>
  <c r="BG1948" i="3"/>
  <c r="AX1951" i="3"/>
  <c r="AT1946" i="3"/>
  <c r="AF1944" i="3"/>
  <c r="O1944" i="3"/>
  <c r="AX1943" i="3"/>
  <c r="AK1943" i="3"/>
  <c r="X1943" i="3"/>
  <c r="BI1951" i="3"/>
  <c r="AY1949" i="3"/>
  <c r="AU1951" i="3"/>
  <c r="P1951" i="3"/>
  <c r="AV1946" i="3"/>
  <c r="N1946" i="3"/>
  <c r="BC1950" i="3"/>
  <c r="Z1950" i="3"/>
  <c r="U1950" i="3"/>
  <c r="AK1946" i="3"/>
  <c r="Q1953" i="3"/>
  <c r="P1944" i="3"/>
  <c r="BC1943" i="3"/>
  <c r="AH1943" i="3"/>
  <c r="U1943" i="3"/>
  <c r="AS1948" i="3"/>
  <c r="BA1946" i="3"/>
  <c r="S1949" i="3"/>
  <c r="AA1951" i="3"/>
  <c r="P1952" i="3"/>
  <c r="Y1951" i="3"/>
  <c r="AY1950" i="3"/>
  <c r="BI1950" i="3"/>
  <c r="AV1950" i="3"/>
  <c r="AA1943" i="3"/>
  <c r="AZ1952" i="3"/>
  <c r="W1950" i="3"/>
  <c r="AQ1950" i="3"/>
  <c r="AO1950" i="3"/>
  <c r="AF1950" i="3"/>
  <c r="BF1953" i="3"/>
  <c r="O1954" i="3"/>
  <c r="BM1965" i="3"/>
  <c r="Q1944" i="3"/>
  <c r="AI1945" i="3"/>
  <c r="AK1949" i="3"/>
  <c r="AK1951" i="3"/>
  <c r="AM1949" i="3"/>
  <c r="BB1949" i="3"/>
  <c r="V1949" i="3"/>
  <c r="BD1949" i="3"/>
  <c r="AQ1951" i="3"/>
  <c r="S1951" i="3"/>
  <c r="AT1951" i="3"/>
  <c r="Z1951" i="3"/>
  <c r="AF1951" i="3"/>
  <c r="AG1951" i="3"/>
  <c r="AS1949" i="3"/>
  <c r="AS1951" i="3"/>
  <c r="AI1949" i="3"/>
  <c r="AX1949" i="3"/>
  <c r="R1949" i="3"/>
  <c r="BG1951" i="3"/>
  <c r="AI1951" i="3"/>
  <c r="O1951" i="3"/>
  <c r="AP1951" i="3"/>
  <c r="R1951" i="3"/>
  <c r="AN1951" i="3"/>
  <c r="U1951" i="3"/>
  <c r="BA1951" i="3"/>
  <c r="W1949" i="3"/>
  <c r="AL1949" i="3"/>
  <c r="X1949" i="3"/>
  <c r="AY1951" i="3"/>
  <c r="AE1951" i="3"/>
  <c r="BF1951" i="3"/>
  <c r="AH1951" i="3"/>
  <c r="N1951" i="3"/>
  <c r="AV1951" i="3"/>
  <c r="AW1951" i="3"/>
  <c r="BN1959" i="3"/>
  <c r="BK1967" i="3"/>
  <c r="T1953" i="3"/>
  <c r="L1848" i="3"/>
  <c r="BH1944" i="3"/>
  <c r="AR1944" i="3"/>
  <c r="AB1944" i="3"/>
  <c r="BG1944" i="3"/>
  <c r="AQ1944" i="3"/>
  <c r="AA1944" i="3"/>
  <c r="BF1944" i="3"/>
  <c r="AP1944" i="3"/>
  <c r="Z1944" i="3"/>
  <c r="W1945" i="3"/>
  <c r="AS1944" i="3"/>
  <c r="AX1945" i="3"/>
  <c r="AH1945" i="3"/>
  <c r="R1945" i="3"/>
  <c r="BA1945" i="3"/>
  <c r="AK1945" i="3"/>
  <c r="U1945" i="3"/>
  <c r="BD1945" i="3"/>
  <c r="AN1945" i="3"/>
  <c r="X1945" i="3"/>
  <c r="BG1945" i="3"/>
  <c r="AW1946" i="3"/>
  <c r="U1949" i="3"/>
  <c r="BA1949" i="3"/>
  <c r="AK1952" i="3"/>
  <c r="AU1949" i="3"/>
  <c r="AE1949" i="3"/>
  <c r="O1949" i="3"/>
  <c r="AT1949" i="3"/>
  <c r="AD1949" i="3"/>
  <c r="N1949" i="3"/>
  <c r="AN1949" i="3"/>
  <c r="BC1951" i="3"/>
  <c r="AM1951" i="3"/>
  <c r="W1951" i="3"/>
  <c r="BB1951" i="3"/>
  <c r="AL1951" i="3"/>
  <c r="V1951" i="3"/>
  <c r="X1951" i="3"/>
  <c r="BD1951" i="3"/>
  <c r="T1951" i="3"/>
  <c r="AO1946" i="3"/>
  <c r="AJ1946" i="3"/>
  <c r="AY1946" i="3"/>
  <c r="S1946" i="3"/>
  <c r="AH1946" i="3"/>
  <c r="AG1949" i="3"/>
  <c r="BE1951" i="3"/>
  <c r="AP1953" i="3"/>
  <c r="AC1954" i="3"/>
  <c r="AY1945" i="3"/>
  <c r="AU1945" i="3"/>
  <c r="BD1944" i="3"/>
  <c r="AN1944" i="3"/>
  <c r="X1944" i="3"/>
  <c r="BC1944" i="3"/>
  <c r="AM1944" i="3"/>
  <c r="W1944" i="3"/>
  <c r="BB1944" i="3"/>
  <c r="AL1944" i="3"/>
  <c r="V1944" i="3"/>
  <c r="AM1945" i="3"/>
  <c r="BI1944" i="3"/>
  <c r="AT1945" i="3"/>
  <c r="AD1945" i="3"/>
  <c r="N1945" i="3"/>
  <c r="AW1945" i="3"/>
  <c r="AG1945" i="3"/>
  <c r="Q1945" i="3"/>
  <c r="AZ1945" i="3"/>
  <c r="AJ1945" i="3"/>
  <c r="T1945" i="3"/>
  <c r="AC1949" i="3"/>
  <c r="BI1949" i="3"/>
  <c r="BC1952" i="3"/>
  <c r="BG1949" i="3"/>
  <c r="AQ1949" i="3"/>
  <c r="AA1949" i="3"/>
  <c r="BF1949" i="3"/>
  <c r="AP1949" i="3"/>
  <c r="Z1949" i="3"/>
  <c r="P1949" i="3"/>
  <c r="AV1949" i="3"/>
  <c r="AF1952" i="3"/>
  <c r="AS1946" i="3"/>
  <c r="Y1946" i="3"/>
  <c r="AF1946" i="3"/>
  <c r="AU1946" i="3"/>
  <c r="O1946" i="3"/>
  <c r="AD1946" i="3"/>
  <c r="AH1952" i="3"/>
  <c r="AU1953" i="3"/>
  <c r="AZ1953" i="3"/>
  <c r="AA1945" i="3"/>
  <c r="S1945" i="3"/>
  <c r="O1945" i="3"/>
  <c r="BM1966" i="3"/>
  <c r="BJ1958" i="3"/>
  <c r="BM1967" i="3"/>
  <c r="BL1967" i="3"/>
  <c r="BK1958" i="3"/>
  <c r="BN1967" i="3"/>
  <c r="BK1964" i="3"/>
  <c r="AZ1944" i="3"/>
  <c r="AJ1944" i="3"/>
  <c r="T1944" i="3"/>
  <c r="AY1944" i="3"/>
  <c r="AI1944" i="3"/>
  <c r="S1944" i="3"/>
  <c r="AX1944" i="3"/>
  <c r="AH1944" i="3"/>
  <c r="R1944" i="3"/>
  <c r="AO1944" i="3"/>
  <c r="BC1945" i="3"/>
  <c r="M1944" i="3"/>
  <c r="BF1945" i="3"/>
  <c r="AP1945" i="3"/>
  <c r="Z1945" i="3"/>
  <c r="BI1945" i="3"/>
  <c r="AS1945" i="3"/>
  <c r="AC1945" i="3"/>
  <c r="M1945" i="3"/>
  <c r="AV1945" i="3"/>
  <c r="AF1945" i="3"/>
  <c r="P1945" i="3"/>
  <c r="U1946" i="3"/>
  <c r="AC1946" i="3"/>
  <c r="AZ1946" i="3"/>
  <c r="T1946" i="3"/>
  <c r="AI1946" i="3"/>
  <c r="AX1946" i="3"/>
  <c r="R1946" i="3"/>
  <c r="AE1953" i="3"/>
  <c r="AW1953" i="3"/>
  <c r="U1944" i="3"/>
  <c r="Y1944" i="3"/>
  <c r="K1899" i="3"/>
  <c r="AG1952" i="3"/>
  <c r="BE1949" i="3"/>
  <c r="V1950" i="3"/>
  <c r="AU1950" i="3"/>
  <c r="AS1950" i="3"/>
  <c r="BD1950" i="3"/>
  <c r="AN1953" i="3"/>
  <c r="AM1954" i="3"/>
  <c r="AA1948" i="3"/>
  <c r="BF1942" i="3"/>
  <c r="BL1961" i="3"/>
  <c r="BK1961" i="3"/>
  <c r="BN1966" i="3"/>
  <c r="BL1964" i="3"/>
  <c r="X1947" i="3"/>
  <c r="BM1958" i="3"/>
  <c r="BJ1964" i="3"/>
  <c r="L1862" i="3"/>
  <c r="L1860" i="3"/>
  <c r="AJ1860" i="3" s="1"/>
  <c r="L1858" i="3"/>
  <c r="Y1949" i="3"/>
  <c r="BJ1966" i="3"/>
  <c r="BL1966" i="3"/>
  <c r="K1864" i="3"/>
  <c r="K1862" i="3"/>
  <c r="K1860" i="3"/>
  <c r="K1858" i="3"/>
  <c r="AY1858" i="3" s="1"/>
  <c r="BG1942" i="3"/>
  <c r="AP1942" i="3"/>
  <c r="BF1947" i="3"/>
  <c r="U1947" i="3"/>
  <c r="BA1948" i="3"/>
  <c r="AK1948" i="3"/>
  <c r="U1948" i="3"/>
  <c r="BD1948" i="3"/>
  <c r="AN1948" i="3"/>
  <c r="X1948" i="3"/>
  <c r="Z1952" i="3"/>
  <c r="AU1952" i="3"/>
  <c r="AA1947" i="3"/>
  <c r="AI1948" i="3"/>
  <c r="AN1952" i="3"/>
  <c r="X1952" i="3"/>
  <c r="V1952" i="3"/>
  <c r="AQ1952" i="3"/>
  <c r="BH1952" i="3"/>
  <c r="BA1952" i="3"/>
  <c r="AX1954" i="3"/>
  <c r="AB1954" i="3"/>
  <c r="AI1947" i="3"/>
  <c r="BJ1967" i="3"/>
  <c r="BN1961" i="3"/>
  <c r="BM1964" i="3"/>
  <c r="L1921" i="3"/>
  <c r="L1919" i="3"/>
  <c r="L1913" i="3"/>
  <c r="L1909" i="3"/>
  <c r="L1907" i="3"/>
  <c r="L1889" i="3"/>
  <c r="K1857" i="3"/>
  <c r="BH1942" i="3"/>
  <c r="AQ1942" i="3"/>
  <c r="Z1942" i="3"/>
  <c r="AU1947" i="3"/>
  <c r="AP1947" i="3"/>
  <c r="BD1947" i="3"/>
  <c r="AW1948" i="3"/>
  <c r="AG1948" i="3"/>
  <c r="Q1948" i="3"/>
  <c r="AZ1948" i="3"/>
  <c r="AJ1948" i="3"/>
  <c r="T1948" i="3"/>
  <c r="AE1952" i="3"/>
  <c r="AY1952" i="3"/>
  <c r="AQ1948" i="3"/>
  <c r="AJ1952" i="3"/>
  <c r="T1952" i="3"/>
  <c r="AA1952" i="3"/>
  <c r="AV1952" i="3"/>
  <c r="AQ1947" i="3"/>
  <c r="R1952" i="3"/>
  <c r="BE1952" i="3"/>
  <c r="AL1954" i="3"/>
  <c r="T1954" i="3"/>
  <c r="BL1958" i="3"/>
  <c r="AB1942" i="3"/>
  <c r="AK1947" i="3"/>
  <c r="BE1948" i="3"/>
  <c r="AO1948" i="3"/>
  <c r="Y1948" i="3"/>
  <c r="BH1948" i="3"/>
  <c r="AR1948" i="3"/>
  <c r="AB1948" i="3"/>
  <c r="U1952" i="3"/>
  <c r="AP1952" i="3"/>
  <c r="BG1952" i="3"/>
  <c r="AR1952" i="3"/>
  <c r="AB1952" i="3"/>
  <c r="Q1952" i="3"/>
  <c r="AL1952" i="3"/>
  <c r="BD1952" i="3"/>
  <c r="AM1952" i="3"/>
  <c r="U1954" i="3"/>
  <c r="AO1952" i="3"/>
  <c r="K1895" i="3"/>
  <c r="L1879" i="3"/>
  <c r="K1874" i="3"/>
  <c r="L1844" i="3"/>
  <c r="K1844" i="3"/>
  <c r="L1842" i="3"/>
  <c r="K1842" i="3"/>
  <c r="K1834" i="3"/>
  <c r="L1897" i="3"/>
  <c r="L1830" i="3"/>
  <c r="BH1946" i="3"/>
  <c r="AR1946" i="3"/>
  <c r="AB1946" i="3"/>
  <c r="BG1946" i="3"/>
  <c r="AQ1946" i="3"/>
  <c r="AA1946" i="3"/>
  <c r="BF1946" i="3"/>
  <c r="AP1946" i="3"/>
  <c r="Z1946" i="3"/>
  <c r="AO1949" i="3"/>
  <c r="W1952" i="3"/>
  <c r="AS1952" i="3"/>
  <c r="BI1952" i="3"/>
  <c r="AL1950" i="3"/>
  <c r="AE1950" i="3"/>
  <c r="AI1950" i="3"/>
  <c r="AP1950" i="3"/>
  <c r="BE1950" i="3"/>
  <c r="AK1950" i="3"/>
  <c r="M1950" i="3"/>
  <c r="AR1950" i="3"/>
  <c r="X1950" i="3"/>
  <c r="BI1954" i="3"/>
  <c r="BH1954" i="3"/>
  <c r="AU1954" i="3"/>
  <c r="M1952" i="3"/>
  <c r="U1953" i="3"/>
  <c r="BJ1956" i="3"/>
  <c r="K1893" i="3"/>
  <c r="L1888" i="3"/>
  <c r="K1888" i="3"/>
  <c r="L1884" i="3"/>
  <c r="K1884" i="3"/>
  <c r="L1882" i="3"/>
  <c r="K1879" i="3"/>
  <c r="K1878" i="3"/>
  <c r="K1850" i="3"/>
  <c r="L1847" i="3"/>
  <c r="K1847" i="3"/>
  <c r="L1831" i="3"/>
  <c r="K1831" i="3"/>
  <c r="BI1946" i="3"/>
  <c r="BE1946" i="3"/>
  <c r="BD1946" i="3"/>
  <c r="AN1946" i="3"/>
  <c r="X1946" i="3"/>
  <c r="BC1946" i="3"/>
  <c r="AM1946" i="3"/>
  <c r="W1946" i="3"/>
  <c r="BB1946" i="3"/>
  <c r="AL1946" i="3"/>
  <c r="V1946" i="3"/>
  <c r="Q1949" i="3"/>
  <c r="AC1952" i="3"/>
  <c r="AW1952" i="3"/>
  <c r="AM1950" i="3"/>
  <c r="AD1950" i="3"/>
  <c r="O1950" i="3"/>
  <c r="S1950" i="3"/>
  <c r="AH1950" i="3"/>
  <c r="BA1950" i="3"/>
  <c r="AC1950" i="3"/>
  <c r="BH1950" i="3"/>
  <c r="AN1950" i="3"/>
  <c r="P1950" i="3"/>
  <c r="BA1954" i="3"/>
  <c r="AZ1954" i="3"/>
  <c r="O1953" i="3"/>
  <c r="Z1953" i="3"/>
  <c r="AG1953" i="3"/>
  <c r="W1954" i="3"/>
  <c r="BM1959" i="3"/>
  <c r="BL1957" i="3"/>
  <c r="BM1957" i="3"/>
  <c r="AC1942" i="3"/>
  <c r="BL1959" i="3"/>
  <c r="BJ1961" i="3"/>
  <c r="BJ1959" i="3"/>
  <c r="BM1961" i="3"/>
  <c r="BK1957" i="3"/>
  <c r="L1922" i="3"/>
  <c r="L1918" i="3"/>
  <c r="L1906" i="3"/>
  <c r="L1896" i="3"/>
  <c r="K1896" i="3"/>
  <c r="L1895" i="3"/>
  <c r="K1889" i="3"/>
  <c r="K1876" i="3"/>
  <c r="K1870" i="3"/>
  <c r="K1866" i="3"/>
  <c r="K1856" i="3"/>
  <c r="L1854" i="3"/>
  <c r="K1854" i="3"/>
  <c r="S1854" i="3" s="1"/>
  <c r="K1852" i="3"/>
  <c r="K1841" i="3"/>
  <c r="K1832" i="3"/>
  <c r="BD1942" i="3"/>
  <c r="AN1942" i="3"/>
  <c r="X1942" i="3"/>
  <c r="BC1942" i="3"/>
  <c r="AM1942" i="3"/>
  <c r="W1942" i="3"/>
  <c r="BB1942" i="3"/>
  <c r="AL1942" i="3"/>
  <c r="V1942" i="3"/>
  <c r="BE1942" i="3"/>
  <c r="BC1947" i="3"/>
  <c r="BI1942" i="3"/>
  <c r="AT1943" i="3"/>
  <c r="AD1943" i="3"/>
  <c r="N1943" i="3"/>
  <c r="AW1943" i="3"/>
  <c r="AG1943" i="3"/>
  <c r="Q1943" i="3"/>
  <c r="AZ1943" i="3"/>
  <c r="AJ1943" i="3"/>
  <c r="T1943" i="3"/>
  <c r="BB1947" i="3"/>
  <c r="AL1947" i="3"/>
  <c r="V1947" i="3"/>
  <c r="AG1947" i="3"/>
  <c r="Q1947" i="3"/>
  <c r="AZ1947" i="3"/>
  <c r="AJ1947" i="3"/>
  <c r="T1947" i="3"/>
  <c r="AE1947" i="3"/>
  <c r="BE1947" i="3"/>
  <c r="BG1947" i="3"/>
  <c r="BG1953" i="3"/>
  <c r="AQ1953" i="3"/>
  <c r="AA1953" i="3"/>
  <c r="BH1953" i="3"/>
  <c r="AF1953" i="3"/>
  <c r="BB1953" i="3"/>
  <c r="AL1953" i="3"/>
  <c r="V1953" i="3"/>
  <c r="AR1953" i="3"/>
  <c r="BI1953" i="3"/>
  <c r="AS1953" i="3"/>
  <c r="AC1953" i="3"/>
  <c r="M1953" i="3"/>
  <c r="BK1959" i="3"/>
  <c r="BL1956" i="3"/>
  <c r="AK1944" i="3"/>
  <c r="AG1944" i="3"/>
  <c r="L1941" i="3"/>
  <c r="K1923" i="3"/>
  <c r="K1917" i="3"/>
  <c r="K1911" i="3"/>
  <c r="L1905" i="3"/>
  <c r="K1905" i="3"/>
  <c r="K1903" i="3"/>
  <c r="L1901" i="3"/>
  <c r="K1901" i="3"/>
  <c r="K1897" i="3"/>
  <c r="AA1897" i="3" s="1"/>
  <c r="L1893" i="3"/>
  <c r="L1891" i="3"/>
  <c r="K1891" i="3"/>
  <c r="L1887" i="3"/>
  <c r="K1887" i="3"/>
  <c r="L1885" i="3"/>
  <c r="K1885" i="3"/>
  <c r="L1883" i="3"/>
  <c r="K1883" i="3"/>
  <c r="L1881" i="3"/>
  <c r="K1881" i="3"/>
  <c r="K1877" i="3"/>
  <c r="K1875" i="3"/>
  <c r="L1872" i="3"/>
  <c r="K1872" i="3"/>
  <c r="L1870" i="3"/>
  <c r="L1868" i="3"/>
  <c r="K1868" i="3"/>
  <c r="L1866" i="3"/>
  <c r="K1839" i="3"/>
  <c r="K1830" i="3"/>
  <c r="L1828" i="3"/>
  <c r="K1828" i="3"/>
  <c r="K1824" i="3"/>
  <c r="AZ1942" i="3"/>
  <c r="AJ1942" i="3"/>
  <c r="T1942" i="3"/>
  <c r="AY1942" i="3"/>
  <c r="AI1942" i="3"/>
  <c r="S1942" i="3"/>
  <c r="AX1942" i="3"/>
  <c r="AH1942" i="3"/>
  <c r="R1942" i="3"/>
  <c r="W1943" i="3"/>
  <c r="W1947" i="3"/>
  <c r="M1942" i="3"/>
  <c r="BF1943" i="3"/>
  <c r="AP1943" i="3"/>
  <c r="Z1943" i="3"/>
  <c r="BI1943" i="3"/>
  <c r="AS1943" i="3"/>
  <c r="AC1943" i="3"/>
  <c r="M1943" i="3"/>
  <c r="AV1943" i="3"/>
  <c r="AF1943" i="3"/>
  <c r="P1943" i="3"/>
  <c r="AX1947" i="3"/>
  <c r="AH1947" i="3"/>
  <c r="R1947" i="3"/>
  <c r="AC1947" i="3"/>
  <c r="M1947" i="3"/>
  <c r="AV1947" i="3"/>
  <c r="AF1947" i="3"/>
  <c r="P1947" i="3"/>
  <c r="AY1947" i="3"/>
  <c r="AW1947" i="3"/>
  <c r="S1947" i="3"/>
  <c r="AT1950" i="3"/>
  <c r="N1950" i="3"/>
  <c r="BG1950" i="3"/>
  <c r="AA1950" i="3"/>
  <c r="AX1950" i="3"/>
  <c r="R1950" i="3"/>
  <c r="AW1950" i="3"/>
  <c r="AG1950" i="3"/>
  <c r="Q1950" i="3"/>
  <c r="AZ1950" i="3"/>
  <c r="AJ1950" i="3"/>
  <c r="Z1954" i="3"/>
  <c r="AS1954" i="3"/>
  <c r="M1954" i="3"/>
  <c r="AR1954" i="3"/>
  <c r="BB1954" i="3"/>
  <c r="AE1954" i="3"/>
  <c r="BC1953" i="3"/>
  <c r="AM1953" i="3"/>
  <c r="W1953" i="3"/>
  <c r="BD1953" i="3"/>
  <c r="X1953" i="3"/>
  <c r="AX1953" i="3"/>
  <c r="AH1953" i="3"/>
  <c r="R1953" i="3"/>
  <c r="AJ1953" i="3"/>
  <c r="BE1953" i="3"/>
  <c r="AO1953" i="3"/>
  <c r="Y1953" i="3"/>
  <c r="Y1942" i="3"/>
  <c r="S1954" i="3"/>
  <c r="BJ1957" i="3"/>
  <c r="L1923" i="3"/>
  <c r="K1914" i="3"/>
  <c r="L1899" i="3"/>
  <c r="W1899" i="3" s="1"/>
  <c r="L1864" i="3"/>
  <c r="AF1864" i="3" s="1"/>
  <c r="L1857" i="3"/>
  <c r="L1853" i="3"/>
  <c r="K1838" i="3"/>
  <c r="L1833" i="3"/>
  <c r="K1833" i="3"/>
  <c r="L1826" i="3"/>
  <c r="K1826" i="3"/>
  <c r="AV1942" i="3"/>
  <c r="AF1942" i="3"/>
  <c r="P1942" i="3"/>
  <c r="AU1942" i="3"/>
  <c r="AE1942" i="3"/>
  <c r="O1942" i="3"/>
  <c r="AT1942" i="3"/>
  <c r="AD1942" i="3"/>
  <c r="N1942" i="3"/>
  <c r="AM1943" i="3"/>
  <c r="AM1947" i="3"/>
  <c r="BB1943" i="3"/>
  <c r="AL1943" i="3"/>
  <c r="V1943" i="3"/>
  <c r="BE1943" i="3"/>
  <c r="AO1943" i="3"/>
  <c r="Y1943" i="3"/>
  <c r="BH1943" i="3"/>
  <c r="AR1943" i="3"/>
  <c r="AB1943" i="3"/>
  <c r="AQ1943" i="3"/>
  <c r="AT1947" i="3"/>
  <c r="AD1947" i="3"/>
  <c r="N1947" i="3"/>
  <c r="Y1947" i="3"/>
  <c r="BH1947" i="3"/>
  <c r="AR1947" i="3"/>
  <c r="AB1947" i="3"/>
  <c r="AO1947" i="3"/>
  <c r="BA1947" i="3"/>
  <c r="O1947" i="3"/>
  <c r="R1954" i="3"/>
  <c r="AK1954" i="3"/>
  <c r="AT1954" i="3"/>
  <c r="AJ1954" i="3"/>
  <c r="BC1954" i="3"/>
  <c r="AY1953" i="3"/>
  <c r="AI1953" i="3"/>
  <c r="S1953" i="3"/>
  <c r="AV1953" i="3"/>
  <c r="P1953" i="3"/>
  <c r="AT1953" i="3"/>
  <c r="AD1953" i="3"/>
  <c r="N1953" i="3"/>
  <c r="AB1953" i="3"/>
  <c r="BA1953" i="3"/>
  <c r="AK1953" i="3"/>
  <c r="Q1942" i="3"/>
  <c r="BN1957" i="3"/>
  <c r="BK1956" i="3"/>
  <c r="BN1956" i="3"/>
  <c r="BJ1963" i="3"/>
  <c r="BL1963" i="3"/>
  <c r="BK1963" i="3"/>
  <c r="BN1963" i="3"/>
  <c r="BM1963" i="3"/>
  <c r="BM1956" i="3"/>
  <c r="K1941" i="3"/>
  <c r="AL1941" i="3" s="1"/>
  <c r="L1940" i="3"/>
  <c r="K1939" i="3"/>
  <c r="L1938" i="3"/>
  <c r="K1937" i="3"/>
  <c r="L1936" i="3"/>
  <c r="K1935" i="3"/>
  <c r="AU1935" i="3" s="1"/>
  <c r="L1934" i="3"/>
  <c r="K1933" i="3"/>
  <c r="L1932" i="3"/>
  <c r="K1931" i="3"/>
  <c r="L1930" i="3"/>
  <c r="K1929" i="3"/>
  <c r="L1928" i="3"/>
  <c r="K1927" i="3"/>
  <c r="AY1927" i="3" s="1"/>
  <c r="L1926" i="3"/>
  <c r="K1925" i="3"/>
  <c r="L1924" i="3"/>
  <c r="K1921" i="3"/>
  <c r="K1918" i="3"/>
  <c r="AN1918" i="3" s="1"/>
  <c r="L1915" i="3"/>
  <c r="L1914" i="3"/>
  <c r="T1914" i="3" s="1"/>
  <c r="K1913" i="3"/>
  <c r="W1913" i="3" s="1"/>
  <c r="K1909" i="3"/>
  <c r="W1909" i="3" s="1"/>
  <c r="K1906" i="3"/>
  <c r="L1903" i="3"/>
  <c r="AM1895" i="3"/>
  <c r="L1939" i="3"/>
  <c r="L1937" i="3"/>
  <c r="L1935" i="3"/>
  <c r="L1933" i="3"/>
  <c r="L1931" i="3"/>
  <c r="L1929" i="3"/>
  <c r="L1927" i="3"/>
  <c r="L1925" i="3"/>
  <c r="K1922" i="3"/>
  <c r="K1920" i="3"/>
  <c r="P1920" i="3" s="1"/>
  <c r="L1917" i="3"/>
  <c r="BB1917" i="3" s="1"/>
  <c r="L1916" i="3"/>
  <c r="K1915" i="3"/>
  <c r="K1912" i="3"/>
  <c r="AZ1912" i="3" s="1"/>
  <c r="L1911" i="3"/>
  <c r="L1910" i="3"/>
  <c r="K1908" i="3"/>
  <c r="K1902" i="3"/>
  <c r="AJ1862" i="3"/>
  <c r="BD1862" i="3"/>
  <c r="AA1895" i="3"/>
  <c r="AQ1895" i="3"/>
  <c r="AE1895" i="3"/>
  <c r="AU1895" i="3"/>
  <c r="AY1895" i="3"/>
  <c r="AB1866" i="3"/>
  <c r="BH1866" i="3"/>
  <c r="AF1866" i="3"/>
  <c r="AR1866" i="3"/>
  <c r="P1866" i="3"/>
  <c r="AV1866" i="3"/>
  <c r="K1940" i="3"/>
  <c r="K1938" i="3"/>
  <c r="K1936" i="3"/>
  <c r="K1934" i="3"/>
  <c r="K1932" i="3"/>
  <c r="K1930" i="3"/>
  <c r="K1928" i="3"/>
  <c r="AM1928" i="3" s="1"/>
  <c r="K1926" i="3"/>
  <c r="K1924" i="3"/>
  <c r="L1920" i="3"/>
  <c r="K1919" i="3"/>
  <c r="K1916" i="3"/>
  <c r="L1912" i="3"/>
  <c r="K1910" i="3"/>
  <c r="L1908" i="3"/>
  <c r="X1908" i="3" s="1"/>
  <c r="K1907" i="3"/>
  <c r="K1904" i="3"/>
  <c r="L1900" i="3"/>
  <c r="K1900" i="3"/>
  <c r="L1898" i="3"/>
  <c r="K1898" i="3"/>
  <c r="L1894" i="3"/>
  <c r="K1894" i="3"/>
  <c r="L1886" i="3"/>
  <c r="K1886" i="3"/>
  <c r="L1876" i="3"/>
  <c r="AW1876" i="3" s="1"/>
  <c r="L1865" i="3"/>
  <c r="K1865" i="3"/>
  <c r="L1852" i="3"/>
  <c r="L1851" i="3"/>
  <c r="K1851" i="3"/>
  <c r="L1850" i="3"/>
  <c r="O1844" i="3"/>
  <c r="K1882" i="3"/>
  <c r="X1879" i="3"/>
  <c r="L1892" i="3"/>
  <c r="K1892" i="3"/>
  <c r="L1890" i="3"/>
  <c r="K1890" i="3"/>
  <c r="L1878" i="3"/>
  <c r="BI1878" i="3" s="1"/>
  <c r="L1874" i="3"/>
  <c r="L1856" i="3"/>
  <c r="L1855" i="3"/>
  <c r="K1855" i="3"/>
  <c r="K1848" i="3"/>
  <c r="AG1847" i="3"/>
  <c r="AJ1844" i="3"/>
  <c r="N1844" i="3"/>
  <c r="AT1844" i="3"/>
  <c r="AF1844" i="3"/>
  <c r="P1862" i="3"/>
  <c r="K1853" i="3"/>
  <c r="AJ1949" i="3"/>
  <c r="T1949" i="3"/>
  <c r="AZ1949" i="3"/>
  <c r="AR1949" i="3"/>
  <c r="AB1949" i="3"/>
  <c r="BH1949" i="3"/>
  <c r="AU1943" i="3"/>
  <c r="AY1943" i="3"/>
  <c r="L1846" i="3"/>
  <c r="L1845" i="3"/>
  <c r="L1841" i="3"/>
  <c r="L1840" i="3"/>
  <c r="K1840" i="3"/>
  <c r="K1837" i="3"/>
  <c r="L1829" i="3"/>
  <c r="K1829" i="3"/>
  <c r="AP1954" i="3"/>
  <c r="V1954" i="3"/>
  <c r="BE1954" i="3"/>
  <c r="AO1954" i="3"/>
  <c r="Y1954" i="3"/>
  <c r="BF1954" i="3"/>
  <c r="BD1954" i="3"/>
  <c r="AN1954" i="3"/>
  <c r="X1954" i="3"/>
  <c r="BG1954" i="3"/>
  <c r="AQ1954" i="3"/>
  <c r="AA1954" i="3"/>
  <c r="M1949" i="3"/>
  <c r="O1943" i="3"/>
  <c r="S1943" i="3"/>
  <c r="AS1947" i="3"/>
  <c r="L1838" i="3"/>
  <c r="K1835" i="3"/>
  <c r="L1824" i="3"/>
  <c r="Q1951" i="3"/>
  <c r="AZ1951" i="3"/>
  <c r="AJ1951" i="3"/>
  <c r="AB1951" i="3"/>
  <c r="AR1951" i="3"/>
  <c r="BH1951" i="3"/>
  <c r="U1942" i="3"/>
  <c r="S1948" i="3"/>
  <c r="V1948" i="3"/>
  <c r="AE1948" i="3"/>
  <c r="AP1948" i="3"/>
  <c r="BB1948" i="3"/>
  <c r="O1948" i="3"/>
  <c r="Z1948" i="3"/>
  <c r="AL1948" i="3"/>
  <c r="AU1948" i="3"/>
  <c r="BF1948" i="3"/>
  <c r="BC1948" i="3"/>
  <c r="R1948" i="3"/>
  <c r="AD1948" i="3"/>
  <c r="AM1948" i="3"/>
  <c r="AX1948" i="3"/>
  <c r="N1948" i="3"/>
  <c r="W1948" i="3"/>
  <c r="AH1948" i="3"/>
  <c r="AT1948" i="3"/>
  <c r="AI1943" i="3"/>
  <c r="M1951" i="3"/>
  <c r="BK1951" i="3" s="1"/>
  <c r="BI1947" i="3"/>
  <c r="L1849" i="3"/>
  <c r="K1849" i="3"/>
  <c r="K1846" i="3"/>
  <c r="K1843" i="3"/>
  <c r="L1836" i="3"/>
  <c r="K1836" i="3"/>
  <c r="L1834" i="3"/>
  <c r="AM1834" i="3" s="1"/>
  <c r="L1832" i="3"/>
  <c r="AD1954" i="3"/>
  <c r="N1954" i="3"/>
  <c r="AW1954" i="3"/>
  <c r="AG1954" i="3"/>
  <c r="Q1954" i="3"/>
  <c r="AH1954" i="3"/>
  <c r="AV1954" i="3"/>
  <c r="AF1954" i="3"/>
  <c r="P1954" i="3"/>
  <c r="AY1954" i="3"/>
  <c r="AI1954" i="3"/>
  <c r="AG1942" i="3"/>
  <c r="AK1942" i="3"/>
  <c r="AW1942" i="3"/>
  <c r="O1952" i="3"/>
  <c r="AD1952" i="3"/>
  <c r="AX1952" i="3"/>
  <c r="Y1952" i="3"/>
  <c r="AT1952" i="3"/>
  <c r="N1952" i="3"/>
  <c r="AI1952" i="3"/>
  <c r="BB1952" i="3"/>
  <c r="BA1942" i="3"/>
  <c r="AY1948" i="3"/>
  <c r="AG1946" i="3"/>
  <c r="AE1943" i="3"/>
  <c r="S1952" i="3"/>
  <c r="AC1878" i="3"/>
  <c r="AS1878" i="3"/>
  <c r="AP1878" i="3"/>
  <c r="AR1824" i="3"/>
  <c r="U1940" i="3"/>
  <c r="AH1940" i="3"/>
  <c r="AY1940" i="3"/>
  <c r="AC1936" i="3"/>
  <c r="AK1932" i="3"/>
  <c r="Z1932" i="3"/>
  <c r="AQ1932" i="3"/>
  <c r="AK1928" i="3"/>
  <c r="R1924" i="3"/>
  <c r="AJ1924" i="3"/>
  <c r="AY1924" i="3"/>
  <c r="P1912" i="3"/>
  <c r="AE1939" i="3"/>
  <c r="AU1939" i="3"/>
  <c r="N1939" i="3"/>
  <c r="AT1939" i="3"/>
  <c r="P1939" i="3"/>
  <c r="AF1939" i="3"/>
  <c r="M1939" i="3"/>
  <c r="AC1939" i="3"/>
  <c r="AS1939" i="3"/>
  <c r="O1935" i="3"/>
  <c r="AE1935" i="3"/>
  <c r="P1935" i="3"/>
  <c r="AF1935" i="3"/>
  <c r="AH1935" i="3"/>
  <c r="Q1935" i="3"/>
  <c r="AT1935" i="3"/>
  <c r="S1931" i="3"/>
  <c r="AI1931" i="3"/>
  <c r="AY1931" i="3"/>
  <c r="AJ1931" i="3"/>
  <c r="AZ1931" i="3"/>
  <c r="Q1931" i="3"/>
  <c r="AW1931" i="3"/>
  <c r="N1931" i="3"/>
  <c r="AD1931" i="3"/>
  <c r="S1927" i="3"/>
  <c r="AI1927" i="3"/>
  <c r="T1927" i="3"/>
  <c r="AJ1927" i="3"/>
  <c r="AZ1927" i="3"/>
  <c r="AG1927" i="3"/>
  <c r="AW1927" i="3"/>
  <c r="N1927" i="3"/>
  <c r="AT1927" i="3"/>
  <c r="BD1914" i="3"/>
  <c r="P1914" i="3"/>
  <c r="AM1909" i="3"/>
  <c r="BC1909" i="3"/>
  <c r="X1909" i="3"/>
  <c r="BD1909" i="3"/>
  <c r="U1909" i="3"/>
  <c r="AK1909" i="3"/>
  <c r="N1888" i="3"/>
  <c r="R1888" i="3"/>
  <c r="Z1888" i="3"/>
  <c r="AD1888" i="3"/>
  <c r="AH1888" i="3"/>
  <c r="AP1888" i="3"/>
  <c r="AT1888" i="3"/>
  <c r="AX1888" i="3"/>
  <c r="BF1888" i="3"/>
  <c r="O1888" i="3"/>
  <c r="S1888" i="3"/>
  <c r="AA1888" i="3"/>
  <c r="AE1888" i="3"/>
  <c r="AI1888" i="3"/>
  <c r="AQ1888" i="3"/>
  <c r="AU1888" i="3"/>
  <c r="AY1888" i="3"/>
  <c r="BG1888" i="3"/>
  <c r="P1888" i="3"/>
  <c r="T1888" i="3"/>
  <c r="AB1888" i="3"/>
  <c r="AF1888" i="3"/>
  <c r="AJ1888" i="3"/>
  <c r="AR1888" i="3"/>
  <c r="AV1888" i="3"/>
  <c r="AZ1888" i="3"/>
  <c r="BH1888" i="3"/>
  <c r="Y1888" i="3"/>
  <c r="AO1888" i="3"/>
  <c r="M1888" i="3"/>
  <c r="AC1888" i="3"/>
  <c r="AS1888" i="3"/>
  <c r="Q1888" i="3"/>
  <c r="AG1888" i="3"/>
  <c r="AW1888" i="3"/>
  <c r="S1882" i="3"/>
  <c r="W1882" i="3"/>
  <c r="AA1882" i="3"/>
  <c r="AI1882" i="3"/>
  <c r="AM1882" i="3"/>
  <c r="AQ1882" i="3"/>
  <c r="AU1882" i="3"/>
  <c r="AY1882" i="3"/>
  <c r="BC1882" i="3"/>
  <c r="BG1882" i="3"/>
  <c r="P1882" i="3"/>
  <c r="T1882" i="3"/>
  <c r="X1882" i="3"/>
  <c r="AB1882" i="3"/>
  <c r="AF1882" i="3"/>
  <c r="AJ1882" i="3"/>
  <c r="AN1882" i="3"/>
  <c r="AR1882" i="3"/>
  <c r="AV1882" i="3"/>
  <c r="AZ1882" i="3"/>
  <c r="BD1882" i="3"/>
  <c r="BH1882" i="3"/>
  <c r="R1882" i="3"/>
  <c r="Z1882" i="3"/>
  <c r="AH1882" i="3"/>
  <c r="AP1882" i="3"/>
  <c r="AX1882" i="3"/>
  <c r="BF1882" i="3"/>
  <c r="M1882" i="3"/>
  <c r="U1882" i="3"/>
  <c r="AC1882" i="3"/>
  <c r="AK1882" i="3"/>
  <c r="AS1882" i="3"/>
  <c r="BA1882" i="3"/>
  <c r="BI1882" i="3"/>
  <c r="N1882" i="3"/>
  <c r="V1882" i="3"/>
  <c r="AD1882" i="3"/>
  <c r="AL1882" i="3"/>
  <c r="AT1882" i="3"/>
  <c r="BB1882" i="3"/>
  <c r="AO1882" i="3"/>
  <c r="Q1882" i="3"/>
  <c r="AW1882" i="3"/>
  <c r="Y1882" i="3"/>
  <c r="BE1882" i="3"/>
  <c r="S1921" i="3"/>
  <c r="AI1921" i="3"/>
  <c r="AY1921" i="3"/>
  <c r="Q1921" i="3"/>
  <c r="AG1921" i="3"/>
  <c r="AW1921" i="3"/>
  <c r="AA1917" i="3"/>
  <c r="AQ1917" i="3"/>
  <c r="AB1917" i="3"/>
  <c r="AR1917" i="3"/>
  <c r="BH1917" i="3"/>
  <c r="AO1917" i="3"/>
  <c r="BE1917" i="3"/>
  <c r="S1913" i="3"/>
  <c r="AI1913" i="3"/>
  <c r="AY1913" i="3"/>
  <c r="T1913" i="3"/>
  <c r="AJ1913" i="3"/>
  <c r="AZ1913" i="3"/>
  <c r="Q1913" i="3"/>
  <c r="AG1913" i="3"/>
  <c r="AW1913" i="3"/>
  <c r="AR1907" i="3"/>
  <c r="BH1921" i="3"/>
  <c r="AB1921" i="3"/>
  <c r="BH1918" i="3"/>
  <c r="AT1917" i="3"/>
  <c r="BH1914" i="3"/>
  <c r="N1913" i="3"/>
  <c r="AR1912" i="3"/>
  <c r="BH1908" i="3"/>
  <c r="AK1888" i="3"/>
  <c r="AX1921" i="3"/>
  <c r="R1921" i="3"/>
  <c r="U1920" i="3"/>
  <c r="AO1920" i="3"/>
  <c r="N1920" i="3"/>
  <c r="AH1920" i="3"/>
  <c r="BB1920" i="3"/>
  <c r="AE1920" i="3"/>
  <c r="AY1920" i="3"/>
  <c r="Y1918" i="3"/>
  <c r="AO1918" i="3"/>
  <c r="V1918" i="3"/>
  <c r="AL1918" i="3"/>
  <c r="BB1918" i="3"/>
  <c r="AM1918" i="3"/>
  <c r="BC1918" i="3"/>
  <c r="AC1916" i="3"/>
  <c r="M1914" i="3"/>
  <c r="AC1914" i="3"/>
  <c r="AS1914" i="3"/>
  <c r="BI1914" i="3"/>
  <c r="Z1914" i="3"/>
  <c r="AP1914" i="3"/>
  <c r="BF1914" i="3"/>
  <c r="AA1914" i="3"/>
  <c r="AQ1914" i="3"/>
  <c r="BG1914" i="3"/>
  <c r="Y1912" i="3"/>
  <c r="AO1912" i="3"/>
  <c r="BE1912" i="3"/>
  <c r="V1912" i="3"/>
  <c r="AL1912" i="3"/>
  <c r="BB1912" i="3"/>
  <c r="W1912" i="3"/>
  <c r="AM1912" i="3"/>
  <c r="BC1912" i="3"/>
  <c r="Y1910" i="3"/>
  <c r="AO1910" i="3"/>
  <c r="BE1910" i="3"/>
  <c r="V1910" i="3"/>
  <c r="AL1910" i="3"/>
  <c r="BB1910" i="3"/>
  <c r="W1910" i="3"/>
  <c r="AM1910" i="3"/>
  <c r="BC1910" i="3"/>
  <c r="Z1909" i="3"/>
  <c r="M1908" i="3"/>
  <c r="Q1908" i="3"/>
  <c r="Y1908" i="3"/>
  <c r="AC1908" i="3"/>
  <c r="AG1908" i="3"/>
  <c r="AO1908" i="3"/>
  <c r="AS1908" i="3"/>
  <c r="AW1908" i="3"/>
  <c r="BE1908" i="3"/>
  <c r="BI1908" i="3"/>
  <c r="N1908" i="3"/>
  <c r="V1908" i="3"/>
  <c r="Z1908" i="3"/>
  <c r="AD1908" i="3"/>
  <c r="AL1908" i="3"/>
  <c r="AP1908" i="3"/>
  <c r="AT1908" i="3"/>
  <c r="BB1908" i="3"/>
  <c r="BF1908" i="3"/>
  <c r="O1908" i="3"/>
  <c r="W1908" i="3"/>
  <c r="AA1908" i="3"/>
  <c r="AE1908" i="3"/>
  <c r="AM1908" i="3"/>
  <c r="AQ1908" i="3"/>
  <c r="AU1908" i="3"/>
  <c r="BC1908" i="3"/>
  <c r="BG1908" i="3"/>
  <c r="BF1906" i="3"/>
  <c r="O1905" i="3"/>
  <c r="T1905" i="3"/>
  <c r="Y1905" i="3"/>
  <c r="AE1905" i="3"/>
  <c r="AJ1905" i="3"/>
  <c r="AO1905" i="3"/>
  <c r="AU1905" i="3"/>
  <c r="AZ1905" i="3"/>
  <c r="BE1905" i="3"/>
  <c r="P1905" i="3"/>
  <c r="U1905" i="3"/>
  <c r="AA1905" i="3"/>
  <c r="AF1905" i="3"/>
  <c r="AK1905" i="3"/>
  <c r="AQ1905" i="3"/>
  <c r="AV1905" i="3"/>
  <c r="BA1905" i="3"/>
  <c r="BG1905" i="3"/>
  <c r="U1888" i="3"/>
  <c r="AG1882" i="3"/>
  <c r="N1905" i="3"/>
  <c r="R1905" i="3"/>
  <c r="V1905" i="3"/>
  <c r="Z1905" i="3"/>
  <c r="AD1905" i="3"/>
  <c r="AH1905" i="3"/>
  <c r="AL1905" i="3"/>
  <c r="AP1905" i="3"/>
  <c r="AT1905" i="3"/>
  <c r="AX1905" i="3"/>
  <c r="BB1905" i="3"/>
  <c r="BF1905" i="3"/>
  <c r="U1903" i="3"/>
  <c r="AK1903" i="3"/>
  <c r="V1903" i="3"/>
  <c r="AL1903" i="3"/>
  <c r="BB1903" i="3"/>
  <c r="L1902" i="3"/>
  <c r="BE1900" i="3"/>
  <c r="AO1900" i="3"/>
  <c r="P1899" i="3"/>
  <c r="T1899" i="3"/>
  <c r="X1899" i="3"/>
  <c r="AB1899" i="3"/>
  <c r="AF1899" i="3"/>
  <c r="AJ1899" i="3"/>
  <c r="AN1899" i="3"/>
  <c r="AR1899" i="3"/>
  <c r="AV1899" i="3"/>
  <c r="AZ1899" i="3"/>
  <c r="BD1899" i="3"/>
  <c r="BH1899" i="3"/>
  <c r="M1899" i="3"/>
  <c r="Q1899" i="3"/>
  <c r="U1899" i="3"/>
  <c r="Y1899" i="3"/>
  <c r="AC1899" i="3"/>
  <c r="AG1899" i="3"/>
  <c r="AK1899" i="3"/>
  <c r="AO1899" i="3"/>
  <c r="AS1899" i="3"/>
  <c r="AW1899" i="3"/>
  <c r="BA1899" i="3"/>
  <c r="BE1899" i="3"/>
  <c r="BI1899" i="3"/>
  <c r="N1899" i="3"/>
  <c r="R1899" i="3"/>
  <c r="V1899" i="3"/>
  <c r="Z1899" i="3"/>
  <c r="AD1899" i="3"/>
  <c r="AH1899" i="3"/>
  <c r="AL1899" i="3"/>
  <c r="AP1899" i="3"/>
  <c r="AT1899" i="3"/>
  <c r="AX1899" i="3"/>
  <c r="BB1899" i="3"/>
  <c r="BF1899" i="3"/>
  <c r="BG1897" i="3"/>
  <c r="AQ1897" i="3"/>
  <c r="R1894" i="3"/>
  <c r="V1894" i="3"/>
  <c r="AH1894" i="3"/>
  <c r="AL1894" i="3"/>
  <c r="AX1894" i="3"/>
  <c r="BB1894" i="3"/>
  <c r="S1894" i="3"/>
  <c r="W1894" i="3"/>
  <c r="AI1894" i="3"/>
  <c r="AM1894" i="3"/>
  <c r="AY1894" i="3"/>
  <c r="BC1894" i="3"/>
  <c r="T1894" i="3"/>
  <c r="X1894" i="3"/>
  <c r="AJ1894" i="3"/>
  <c r="AN1894" i="3"/>
  <c r="AZ1894" i="3"/>
  <c r="BD1894" i="3"/>
  <c r="AO1892" i="3"/>
  <c r="BH1891" i="3"/>
  <c r="M1883" i="3"/>
  <c r="Q1883" i="3"/>
  <c r="U1883" i="3"/>
  <c r="Y1883" i="3"/>
  <c r="AC1883" i="3"/>
  <c r="AG1883" i="3"/>
  <c r="AK1883" i="3"/>
  <c r="AO1883" i="3"/>
  <c r="AS1883" i="3"/>
  <c r="AW1883" i="3"/>
  <c r="BA1883" i="3"/>
  <c r="BE1883" i="3"/>
  <c r="BI1883" i="3"/>
  <c r="N1883" i="3"/>
  <c r="R1883" i="3"/>
  <c r="V1883" i="3"/>
  <c r="Z1883" i="3"/>
  <c r="AD1883" i="3"/>
  <c r="AH1883" i="3"/>
  <c r="AL1883" i="3"/>
  <c r="AP1883" i="3"/>
  <c r="AT1883" i="3"/>
  <c r="AX1883" i="3"/>
  <c r="BB1883" i="3"/>
  <c r="BF1883" i="3"/>
  <c r="T1883" i="3"/>
  <c r="AB1883" i="3"/>
  <c r="AJ1883" i="3"/>
  <c r="AR1883" i="3"/>
  <c r="AZ1883" i="3"/>
  <c r="BH1883" i="3"/>
  <c r="O1883" i="3"/>
  <c r="W1883" i="3"/>
  <c r="AE1883" i="3"/>
  <c r="AM1883" i="3"/>
  <c r="AU1883" i="3"/>
  <c r="BC1883" i="3"/>
  <c r="P1883" i="3"/>
  <c r="X1883" i="3"/>
  <c r="AF1883" i="3"/>
  <c r="AN1883" i="3"/>
  <c r="AV1883" i="3"/>
  <c r="BD1883" i="3"/>
  <c r="N1900" i="3"/>
  <c r="R1900" i="3"/>
  <c r="V1900" i="3"/>
  <c r="Z1900" i="3"/>
  <c r="AD1900" i="3"/>
  <c r="AH1900" i="3"/>
  <c r="AL1900" i="3"/>
  <c r="AP1900" i="3"/>
  <c r="AT1900" i="3"/>
  <c r="AX1900" i="3"/>
  <c r="BB1900" i="3"/>
  <c r="BF1900" i="3"/>
  <c r="O1900" i="3"/>
  <c r="S1900" i="3"/>
  <c r="W1900" i="3"/>
  <c r="AA1900" i="3"/>
  <c r="AE1900" i="3"/>
  <c r="AI1900" i="3"/>
  <c r="AM1900" i="3"/>
  <c r="AQ1900" i="3"/>
  <c r="AU1900" i="3"/>
  <c r="AY1900" i="3"/>
  <c r="BC1900" i="3"/>
  <c r="BG1900" i="3"/>
  <c r="P1900" i="3"/>
  <c r="T1900" i="3"/>
  <c r="X1900" i="3"/>
  <c r="AB1900" i="3"/>
  <c r="AF1900" i="3"/>
  <c r="AJ1900" i="3"/>
  <c r="AN1900" i="3"/>
  <c r="AR1900" i="3"/>
  <c r="AV1900" i="3"/>
  <c r="AZ1900" i="3"/>
  <c r="BD1900" i="3"/>
  <c r="BH1900" i="3"/>
  <c r="P1897" i="3"/>
  <c r="T1897" i="3"/>
  <c r="X1897" i="3"/>
  <c r="AB1897" i="3"/>
  <c r="AF1897" i="3"/>
  <c r="AJ1897" i="3"/>
  <c r="AN1897" i="3"/>
  <c r="AR1897" i="3"/>
  <c r="AV1897" i="3"/>
  <c r="AZ1897" i="3"/>
  <c r="BD1897" i="3"/>
  <c r="BH1897" i="3"/>
  <c r="M1897" i="3"/>
  <c r="Q1897" i="3"/>
  <c r="U1897" i="3"/>
  <c r="Y1897" i="3"/>
  <c r="AC1897" i="3"/>
  <c r="AG1897" i="3"/>
  <c r="AK1897" i="3"/>
  <c r="AO1897" i="3"/>
  <c r="AS1897" i="3"/>
  <c r="AW1897" i="3"/>
  <c r="BA1897" i="3"/>
  <c r="BE1897" i="3"/>
  <c r="BI1897" i="3"/>
  <c r="N1897" i="3"/>
  <c r="R1897" i="3"/>
  <c r="V1897" i="3"/>
  <c r="Z1897" i="3"/>
  <c r="AD1897" i="3"/>
  <c r="AH1897" i="3"/>
  <c r="AL1897" i="3"/>
  <c r="AP1897" i="3"/>
  <c r="AT1897" i="3"/>
  <c r="AX1897" i="3"/>
  <c r="BB1897" i="3"/>
  <c r="BF1897" i="3"/>
  <c r="R1892" i="3"/>
  <c r="V1892" i="3"/>
  <c r="AH1892" i="3"/>
  <c r="AL1892" i="3"/>
  <c r="AX1892" i="3"/>
  <c r="BB1892" i="3"/>
  <c r="S1892" i="3"/>
  <c r="W1892" i="3"/>
  <c r="AI1892" i="3"/>
  <c r="AM1892" i="3"/>
  <c r="AY1892" i="3"/>
  <c r="BC1892" i="3"/>
  <c r="T1892" i="3"/>
  <c r="X1892" i="3"/>
  <c r="AJ1892" i="3"/>
  <c r="AN1892" i="3"/>
  <c r="AZ1892" i="3"/>
  <c r="BD1892" i="3"/>
  <c r="O1886" i="3"/>
  <c r="S1886" i="3"/>
  <c r="W1886" i="3"/>
  <c r="AA1886" i="3"/>
  <c r="AE1886" i="3"/>
  <c r="AI1886" i="3"/>
  <c r="AM1886" i="3"/>
  <c r="AQ1886" i="3"/>
  <c r="AU1886" i="3"/>
  <c r="AY1886" i="3"/>
  <c r="BC1886" i="3"/>
  <c r="BG1886" i="3"/>
  <c r="P1886" i="3"/>
  <c r="T1886" i="3"/>
  <c r="X1886" i="3"/>
  <c r="AB1886" i="3"/>
  <c r="AF1886" i="3"/>
  <c r="AJ1886" i="3"/>
  <c r="AN1886" i="3"/>
  <c r="AR1886" i="3"/>
  <c r="AV1886" i="3"/>
  <c r="AZ1886" i="3"/>
  <c r="BD1886" i="3"/>
  <c r="BH1886" i="3"/>
  <c r="R1886" i="3"/>
  <c r="Z1886" i="3"/>
  <c r="AH1886" i="3"/>
  <c r="AP1886" i="3"/>
  <c r="AX1886" i="3"/>
  <c r="BF1886" i="3"/>
  <c r="M1886" i="3"/>
  <c r="U1886" i="3"/>
  <c r="AC1886" i="3"/>
  <c r="AK1886" i="3"/>
  <c r="AS1886" i="3"/>
  <c r="BA1886" i="3"/>
  <c r="BI1886" i="3"/>
  <c r="N1886" i="3"/>
  <c r="V1886" i="3"/>
  <c r="AD1886" i="3"/>
  <c r="AL1886" i="3"/>
  <c r="AT1886" i="3"/>
  <c r="BB1886" i="3"/>
  <c r="AB1885" i="3"/>
  <c r="BI1905" i="3"/>
  <c r="BD1905" i="3"/>
  <c r="AY1905" i="3"/>
  <c r="AS1905" i="3"/>
  <c r="AN1905" i="3"/>
  <c r="AI1905" i="3"/>
  <c r="AC1905" i="3"/>
  <c r="X1905" i="3"/>
  <c r="S1905" i="3"/>
  <c r="M1905" i="3"/>
  <c r="L1904" i="3"/>
  <c r="BI1903" i="3"/>
  <c r="BD1903" i="3"/>
  <c r="AY1903" i="3"/>
  <c r="AS1903" i="3"/>
  <c r="AM1903" i="3"/>
  <c r="AE1903" i="3"/>
  <c r="W1903" i="3"/>
  <c r="O1903" i="3"/>
  <c r="M1902" i="3"/>
  <c r="AW1900" i="3"/>
  <c r="AG1900" i="3"/>
  <c r="Q1900" i="3"/>
  <c r="AU1899" i="3"/>
  <c r="AE1899" i="3"/>
  <c r="O1899" i="3"/>
  <c r="N1898" i="3"/>
  <c r="R1898" i="3"/>
  <c r="V1898" i="3"/>
  <c r="Z1898" i="3"/>
  <c r="AD1898" i="3"/>
  <c r="AH1898" i="3"/>
  <c r="AL1898" i="3"/>
  <c r="AP1898" i="3"/>
  <c r="AT1898" i="3"/>
  <c r="AX1898" i="3"/>
  <c r="BB1898" i="3"/>
  <c r="BF1898" i="3"/>
  <c r="O1898" i="3"/>
  <c r="S1898" i="3"/>
  <c r="W1898" i="3"/>
  <c r="AA1898" i="3"/>
  <c r="AE1898" i="3"/>
  <c r="AI1898" i="3"/>
  <c r="AM1898" i="3"/>
  <c r="AQ1898" i="3"/>
  <c r="AU1898" i="3"/>
  <c r="AY1898" i="3"/>
  <c r="BC1898" i="3"/>
  <c r="BG1898" i="3"/>
  <c r="P1898" i="3"/>
  <c r="T1898" i="3"/>
  <c r="X1898" i="3"/>
  <c r="AB1898" i="3"/>
  <c r="AF1898" i="3"/>
  <c r="AJ1898" i="3"/>
  <c r="AN1898" i="3"/>
  <c r="AR1898" i="3"/>
  <c r="AV1898" i="3"/>
  <c r="AZ1898" i="3"/>
  <c r="BD1898" i="3"/>
  <c r="BH1898" i="3"/>
  <c r="AY1897" i="3"/>
  <c r="AI1897" i="3"/>
  <c r="S1897" i="3"/>
  <c r="P1895" i="3"/>
  <c r="T1895" i="3"/>
  <c r="X1895" i="3"/>
  <c r="AB1895" i="3"/>
  <c r="AF1895" i="3"/>
  <c r="AJ1895" i="3"/>
  <c r="AN1895" i="3"/>
  <c r="AR1895" i="3"/>
  <c r="AV1895" i="3"/>
  <c r="AZ1895" i="3"/>
  <c r="BD1895" i="3"/>
  <c r="BH1895" i="3"/>
  <c r="M1895" i="3"/>
  <c r="Q1895" i="3"/>
  <c r="U1895" i="3"/>
  <c r="Y1895" i="3"/>
  <c r="AC1895" i="3"/>
  <c r="AG1895" i="3"/>
  <c r="AK1895" i="3"/>
  <c r="AO1895" i="3"/>
  <c r="AS1895" i="3"/>
  <c r="AW1895" i="3"/>
  <c r="BA1895" i="3"/>
  <c r="BE1895" i="3"/>
  <c r="BI1895" i="3"/>
  <c r="N1895" i="3"/>
  <c r="R1895" i="3"/>
  <c r="V1895" i="3"/>
  <c r="Z1895" i="3"/>
  <c r="AD1895" i="3"/>
  <c r="AH1895" i="3"/>
  <c r="AL1895" i="3"/>
  <c r="AP1895" i="3"/>
  <c r="AT1895" i="3"/>
  <c r="AX1895" i="3"/>
  <c r="BB1895" i="3"/>
  <c r="BF1895" i="3"/>
  <c r="BI1894" i="3"/>
  <c r="AS1894" i="3"/>
  <c r="M1894" i="3"/>
  <c r="AW1892" i="3"/>
  <c r="AG1892" i="3"/>
  <c r="N1890" i="3"/>
  <c r="R1890" i="3"/>
  <c r="V1890" i="3"/>
  <c r="Z1890" i="3"/>
  <c r="AD1890" i="3"/>
  <c r="AH1890" i="3"/>
  <c r="AL1890" i="3"/>
  <c r="AP1890" i="3"/>
  <c r="AT1890" i="3"/>
  <c r="AX1890" i="3"/>
  <c r="BB1890" i="3"/>
  <c r="BF1890" i="3"/>
  <c r="O1890" i="3"/>
  <c r="S1890" i="3"/>
  <c r="W1890" i="3"/>
  <c r="AA1890" i="3"/>
  <c r="AE1890" i="3"/>
  <c r="AI1890" i="3"/>
  <c r="AM1890" i="3"/>
  <c r="AQ1890" i="3"/>
  <c r="AU1890" i="3"/>
  <c r="AY1890" i="3"/>
  <c r="BC1890" i="3"/>
  <c r="BG1890" i="3"/>
  <c r="P1890" i="3"/>
  <c r="T1890" i="3"/>
  <c r="X1890" i="3"/>
  <c r="AB1890" i="3"/>
  <c r="AF1890" i="3"/>
  <c r="AJ1890" i="3"/>
  <c r="AN1890" i="3"/>
  <c r="AR1890" i="3"/>
  <c r="AV1890" i="3"/>
  <c r="AZ1890" i="3"/>
  <c r="BD1890" i="3"/>
  <c r="BH1890" i="3"/>
  <c r="P1887" i="3"/>
  <c r="T1887" i="3"/>
  <c r="X1887" i="3"/>
  <c r="AB1887" i="3"/>
  <c r="AF1887" i="3"/>
  <c r="AJ1887" i="3"/>
  <c r="AN1887" i="3"/>
  <c r="AR1887" i="3"/>
  <c r="AV1887" i="3"/>
  <c r="AZ1887" i="3"/>
  <c r="BD1887" i="3"/>
  <c r="BH1887" i="3"/>
  <c r="M1887" i="3"/>
  <c r="Q1887" i="3"/>
  <c r="U1887" i="3"/>
  <c r="Y1887" i="3"/>
  <c r="AC1887" i="3"/>
  <c r="AG1887" i="3"/>
  <c r="AK1887" i="3"/>
  <c r="AO1887" i="3"/>
  <c r="AS1887" i="3"/>
  <c r="AW1887" i="3"/>
  <c r="BA1887" i="3"/>
  <c r="BE1887" i="3"/>
  <c r="BI1887" i="3"/>
  <c r="N1887" i="3"/>
  <c r="R1887" i="3"/>
  <c r="V1887" i="3"/>
  <c r="Z1887" i="3"/>
  <c r="AD1887" i="3"/>
  <c r="AH1887" i="3"/>
  <c r="AL1887" i="3"/>
  <c r="AP1887" i="3"/>
  <c r="AT1887" i="3"/>
  <c r="AX1887" i="3"/>
  <c r="BB1887" i="3"/>
  <c r="BF1887" i="3"/>
  <c r="BE1886" i="3"/>
  <c r="Y1886" i="3"/>
  <c r="AY1883" i="3"/>
  <c r="S1883" i="3"/>
  <c r="AV1881" i="3"/>
  <c r="L1880" i="3"/>
  <c r="K1880" i="3"/>
  <c r="AZ1879" i="3"/>
  <c r="AJ1879" i="3"/>
  <c r="AI1868" i="3"/>
  <c r="S1870" i="3"/>
  <c r="BG1870" i="3"/>
  <c r="W1865" i="3"/>
  <c r="AA1865" i="3"/>
  <c r="AM1865" i="3"/>
  <c r="AQ1865" i="3"/>
  <c r="BC1865" i="3"/>
  <c r="BG1865" i="3"/>
  <c r="X1865" i="3"/>
  <c r="AB1865" i="3"/>
  <c r="AN1865" i="3"/>
  <c r="AR1865" i="3"/>
  <c r="BD1865" i="3"/>
  <c r="BH1865" i="3"/>
  <c r="U1865" i="3"/>
  <c r="Y1865" i="3"/>
  <c r="AK1865" i="3"/>
  <c r="AO1865" i="3"/>
  <c r="BA1865" i="3"/>
  <c r="BE1865" i="3"/>
  <c r="AP1865" i="3"/>
  <c r="BF1865" i="3"/>
  <c r="AT1865" i="3"/>
  <c r="R1865" i="3"/>
  <c r="AU1860" i="3"/>
  <c r="X1881" i="3"/>
  <c r="O1879" i="3"/>
  <c r="S1879" i="3"/>
  <c r="W1879" i="3"/>
  <c r="AA1879" i="3"/>
  <c r="AE1879" i="3"/>
  <c r="AI1879" i="3"/>
  <c r="AM1879" i="3"/>
  <c r="AQ1879" i="3"/>
  <c r="AU1879" i="3"/>
  <c r="AY1879" i="3"/>
  <c r="BC1879" i="3"/>
  <c r="BG1879" i="3"/>
  <c r="AL1865" i="3"/>
  <c r="N1878" i="3"/>
  <c r="R1878" i="3"/>
  <c r="N1876" i="3"/>
  <c r="R1876" i="3"/>
  <c r="V1876" i="3"/>
  <c r="Z1876" i="3"/>
  <c r="AD1876" i="3"/>
  <c r="AH1876" i="3"/>
  <c r="AL1876" i="3"/>
  <c r="AP1876" i="3"/>
  <c r="AT1876" i="3"/>
  <c r="AX1876" i="3"/>
  <c r="BB1876" i="3"/>
  <c r="BF1876" i="3"/>
  <c r="AD1874" i="3"/>
  <c r="L1873" i="3"/>
  <c r="K1873" i="3"/>
  <c r="AW1872" i="3"/>
  <c r="N1872" i="3"/>
  <c r="L1871" i="3"/>
  <c r="K1871" i="3"/>
  <c r="BA1870" i="3"/>
  <c r="R1870" i="3"/>
  <c r="L1869" i="3"/>
  <c r="K1869" i="3"/>
  <c r="BE1868" i="3"/>
  <c r="V1868" i="3"/>
  <c r="O1866" i="3"/>
  <c r="S1866" i="3"/>
  <c r="W1866" i="3"/>
  <c r="AA1866" i="3"/>
  <c r="AE1866" i="3"/>
  <c r="AI1866" i="3"/>
  <c r="AM1866" i="3"/>
  <c r="AQ1866" i="3"/>
  <c r="AU1866" i="3"/>
  <c r="AY1866" i="3"/>
  <c r="BC1866" i="3"/>
  <c r="BG1866" i="3"/>
  <c r="L1863" i="3"/>
  <c r="K1863" i="3"/>
  <c r="S1858" i="3"/>
  <c r="AS1857" i="3"/>
  <c r="BI1857" i="3"/>
  <c r="N1881" i="3"/>
  <c r="BF1879" i="3"/>
  <c r="BB1879" i="3"/>
  <c r="AX1879" i="3"/>
  <c r="AT1879" i="3"/>
  <c r="AP1879" i="3"/>
  <c r="AL1879" i="3"/>
  <c r="AH1879" i="3"/>
  <c r="AD1879" i="3"/>
  <c r="Z1879" i="3"/>
  <c r="V1879" i="3"/>
  <c r="R1879" i="3"/>
  <c r="N1879" i="3"/>
  <c r="BH1878" i="3"/>
  <c r="BD1878" i="3"/>
  <c r="AZ1878" i="3"/>
  <c r="AV1878" i="3"/>
  <c r="AR1878" i="3"/>
  <c r="AN1878" i="3"/>
  <c r="AJ1878" i="3"/>
  <c r="AF1878" i="3"/>
  <c r="AB1878" i="3"/>
  <c r="X1878" i="3"/>
  <c r="T1878" i="3"/>
  <c r="O1878" i="3"/>
  <c r="BE1876" i="3"/>
  <c r="AZ1876" i="3"/>
  <c r="AU1876" i="3"/>
  <c r="AO1876" i="3"/>
  <c r="AJ1876" i="3"/>
  <c r="AE1876" i="3"/>
  <c r="Y1876" i="3"/>
  <c r="T1876" i="3"/>
  <c r="O1876" i="3"/>
  <c r="AF1870" i="3"/>
  <c r="AV1868" i="3"/>
  <c r="BD1866" i="3"/>
  <c r="AN1866" i="3"/>
  <c r="X1866" i="3"/>
  <c r="M1866" i="3"/>
  <c r="O1864" i="3"/>
  <c r="S1864" i="3"/>
  <c r="W1864" i="3"/>
  <c r="AA1864" i="3"/>
  <c r="AE1864" i="3"/>
  <c r="AI1864" i="3"/>
  <c r="AM1864" i="3"/>
  <c r="AQ1864" i="3"/>
  <c r="AU1864" i="3"/>
  <c r="AY1864" i="3"/>
  <c r="BC1864" i="3"/>
  <c r="BG1864" i="3"/>
  <c r="L1861" i="3"/>
  <c r="K1861" i="3"/>
  <c r="AB1857" i="3"/>
  <c r="AA1848" i="3"/>
  <c r="AQ1848" i="3"/>
  <c r="BG1848" i="3"/>
  <c r="O1848" i="3"/>
  <c r="AE1848" i="3"/>
  <c r="AU1848" i="3"/>
  <c r="N1847" i="3"/>
  <c r="T1847" i="3"/>
  <c r="Y1847" i="3"/>
  <c r="AD1847" i="3"/>
  <c r="AJ1847" i="3"/>
  <c r="AO1847" i="3"/>
  <c r="AT1847" i="3"/>
  <c r="AZ1847" i="3"/>
  <c r="BE1847" i="3"/>
  <c r="Q1847" i="3"/>
  <c r="AL1847" i="3"/>
  <c r="BH1847" i="3"/>
  <c r="V1847" i="3"/>
  <c r="AR1847" i="3"/>
  <c r="AB1847" i="3"/>
  <c r="AW1847" i="3"/>
  <c r="BE1881" i="3"/>
  <c r="AO1881" i="3"/>
  <c r="BI1879" i="3"/>
  <c r="BE1879" i="3"/>
  <c r="BA1879" i="3"/>
  <c r="AW1879" i="3"/>
  <c r="AS1879" i="3"/>
  <c r="AO1879" i="3"/>
  <c r="AK1879" i="3"/>
  <c r="AG1879" i="3"/>
  <c r="AC1879" i="3"/>
  <c r="Y1879" i="3"/>
  <c r="U1879" i="3"/>
  <c r="Q1879" i="3"/>
  <c r="BG1878" i="3"/>
  <c r="BC1878" i="3"/>
  <c r="AY1878" i="3"/>
  <c r="AU1878" i="3"/>
  <c r="AQ1878" i="3"/>
  <c r="AM1878" i="3"/>
  <c r="AI1878" i="3"/>
  <c r="AE1878" i="3"/>
  <c r="AA1878" i="3"/>
  <c r="W1878" i="3"/>
  <c r="S1878" i="3"/>
  <c r="M1878" i="3"/>
  <c r="L1877" i="3"/>
  <c r="X1877" i="3" s="1"/>
  <c r="BI1876" i="3"/>
  <c r="BD1876" i="3"/>
  <c r="AY1876" i="3"/>
  <c r="AS1876" i="3"/>
  <c r="AN1876" i="3"/>
  <c r="AI1876" i="3"/>
  <c r="AC1876" i="3"/>
  <c r="X1876" i="3"/>
  <c r="S1876" i="3"/>
  <c r="M1876" i="3"/>
  <c r="L1875" i="3"/>
  <c r="AN1875" i="3" s="1"/>
  <c r="W1872" i="3"/>
  <c r="AM1870" i="3"/>
  <c r="L1867" i="3"/>
  <c r="K1867" i="3"/>
  <c r="AZ1866" i="3"/>
  <c r="AJ1866" i="3"/>
  <c r="T1866" i="3"/>
  <c r="BD1864" i="3"/>
  <c r="AN1864" i="3"/>
  <c r="X1864" i="3"/>
  <c r="M1864" i="3"/>
  <c r="O1862" i="3"/>
  <c r="S1862" i="3"/>
  <c r="W1862" i="3"/>
  <c r="AA1862" i="3"/>
  <c r="AE1862" i="3"/>
  <c r="AI1862" i="3"/>
  <c r="AM1862" i="3"/>
  <c r="AQ1862" i="3"/>
  <c r="AU1862" i="3"/>
  <c r="AY1862" i="3"/>
  <c r="BC1862" i="3"/>
  <c r="BG1862" i="3"/>
  <c r="L1859" i="3"/>
  <c r="K1859" i="3"/>
  <c r="AD1857" i="3"/>
  <c r="N1855" i="3"/>
  <c r="R1855" i="3"/>
  <c r="V1855" i="3"/>
  <c r="Z1855" i="3"/>
  <c r="AD1855" i="3"/>
  <c r="AH1855" i="3"/>
  <c r="AL1855" i="3"/>
  <c r="AP1855" i="3"/>
  <c r="AT1855" i="3"/>
  <c r="AX1855" i="3"/>
  <c r="BB1855" i="3"/>
  <c r="BF1855" i="3"/>
  <c r="O1855" i="3"/>
  <c r="S1855" i="3"/>
  <c r="W1855" i="3"/>
  <c r="AA1855" i="3"/>
  <c r="AE1855" i="3"/>
  <c r="AI1855" i="3"/>
  <c r="AM1855" i="3"/>
  <c r="AQ1855" i="3"/>
  <c r="AU1855" i="3"/>
  <c r="AY1855" i="3"/>
  <c r="BC1855" i="3"/>
  <c r="BG1855" i="3"/>
  <c r="P1855" i="3"/>
  <c r="T1855" i="3"/>
  <c r="X1855" i="3"/>
  <c r="AB1855" i="3"/>
  <c r="AF1855" i="3"/>
  <c r="AJ1855" i="3"/>
  <c r="AN1855" i="3"/>
  <c r="AR1855" i="3"/>
  <c r="AV1855" i="3"/>
  <c r="AZ1855" i="3"/>
  <c r="BD1855" i="3"/>
  <c r="BH1855" i="3"/>
  <c r="N1853" i="3"/>
  <c r="R1853" i="3"/>
  <c r="V1853" i="3"/>
  <c r="Z1853" i="3"/>
  <c r="AD1853" i="3"/>
  <c r="AH1853" i="3"/>
  <c r="AL1853" i="3"/>
  <c r="AP1853" i="3"/>
  <c r="AT1853" i="3"/>
  <c r="AX1853" i="3"/>
  <c r="BB1853" i="3"/>
  <c r="BF1853" i="3"/>
  <c r="O1853" i="3"/>
  <c r="S1853" i="3"/>
  <c r="W1853" i="3"/>
  <c r="AA1853" i="3"/>
  <c r="AE1853" i="3"/>
  <c r="AI1853" i="3"/>
  <c r="AM1853" i="3"/>
  <c r="AQ1853" i="3"/>
  <c r="AU1853" i="3"/>
  <c r="AY1853" i="3"/>
  <c r="BC1853" i="3"/>
  <c r="BG1853" i="3"/>
  <c r="P1853" i="3"/>
  <c r="T1853" i="3"/>
  <c r="X1853" i="3"/>
  <c r="AB1853" i="3"/>
  <c r="AF1853" i="3"/>
  <c r="AJ1853" i="3"/>
  <c r="AN1853" i="3"/>
  <c r="AR1853" i="3"/>
  <c r="AV1853" i="3"/>
  <c r="AZ1853" i="3"/>
  <c r="BD1853" i="3"/>
  <c r="BH1853" i="3"/>
  <c r="N1851" i="3"/>
  <c r="R1851" i="3"/>
  <c r="V1851" i="3"/>
  <c r="Z1851" i="3"/>
  <c r="AD1851" i="3"/>
  <c r="AH1851" i="3"/>
  <c r="AL1851" i="3"/>
  <c r="AP1851" i="3"/>
  <c r="AT1851" i="3"/>
  <c r="AX1851" i="3"/>
  <c r="BB1851" i="3"/>
  <c r="BF1851" i="3"/>
  <c r="O1851" i="3"/>
  <c r="S1851" i="3"/>
  <c r="W1851" i="3"/>
  <c r="AA1851" i="3"/>
  <c r="AE1851" i="3"/>
  <c r="AI1851" i="3"/>
  <c r="AM1851" i="3"/>
  <c r="AQ1851" i="3"/>
  <c r="AU1851" i="3"/>
  <c r="AY1851" i="3"/>
  <c r="BC1851" i="3"/>
  <c r="BG1851" i="3"/>
  <c r="P1851" i="3"/>
  <c r="T1851" i="3"/>
  <c r="X1851" i="3"/>
  <c r="AB1851" i="3"/>
  <c r="AF1851" i="3"/>
  <c r="AJ1851" i="3"/>
  <c r="AN1851" i="3"/>
  <c r="AR1851" i="3"/>
  <c r="AV1851" i="3"/>
  <c r="AZ1851" i="3"/>
  <c r="BD1851" i="3"/>
  <c r="BH1851" i="3"/>
  <c r="AL1849" i="3"/>
  <c r="BF1849" i="3"/>
  <c r="AE1849" i="3"/>
  <c r="BC1849" i="3"/>
  <c r="AB1849" i="3"/>
  <c r="AV1849" i="3"/>
  <c r="AY1848" i="3"/>
  <c r="AI1848" i="3"/>
  <c r="BB1846" i="3"/>
  <c r="BF1866" i="3"/>
  <c r="BB1866" i="3"/>
  <c r="AX1866" i="3"/>
  <c r="AT1866" i="3"/>
  <c r="AP1866" i="3"/>
  <c r="AL1866" i="3"/>
  <c r="AH1866" i="3"/>
  <c r="AD1866" i="3"/>
  <c r="Z1866" i="3"/>
  <c r="V1866" i="3"/>
  <c r="R1866" i="3"/>
  <c r="N1866" i="3"/>
  <c r="BF1864" i="3"/>
  <c r="BB1864" i="3"/>
  <c r="AX1864" i="3"/>
  <c r="AT1864" i="3"/>
  <c r="AP1864" i="3"/>
  <c r="AL1864" i="3"/>
  <c r="AH1864" i="3"/>
  <c r="AD1864" i="3"/>
  <c r="Z1864" i="3"/>
  <c r="V1864" i="3"/>
  <c r="R1864" i="3"/>
  <c r="N1864" i="3"/>
  <c r="BF1862" i="3"/>
  <c r="BB1862" i="3"/>
  <c r="AX1862" i="3"/>
  <c r="AT1862" i="3"/>
  <c r="AP1862" i="3"/>
  <c r="AL1862" i="3"/>
  <c r="AH1862" i="3"/>
  <c r="AD1862" i="3"/>
  <c r="Z1862" i="3"/>
  <c r="V1862" i="3"/>
  <c r="R1862" i="3"/>
  <c r="N1862" i="3"/>
  <c r="BB1860" i="3"/>
  <c r="V1860" i="3"/>
  <c r="AL1858" i="3"/>
  <c r="AZ1857" i="3"/>
  <c r="AV1857" i="3"/>
  <c r="AJ1857" i="3"/>
  <c r="AE1857" i="3"/>
  <c r="O1857" i="3"/>
  <c r="BI1856" i="3"/>
  <c r="BA1856" i="3"/>
  <c r="AS1856" i="3"/>
  <c r="AK1856" i="3"/>
  <c r="AC1856" i="3"/>
  <c r="U1856" i="3"/>
  <c r="AW1855" i="3"/>
  <c r="AG1855" i="3"/>
  <c r="Q1855" i="3"/>
  <c r="AU1854" i="3"/>
  <c r="AE1854" i="3"/>
  <c r="AW1853" i="3"/>
  <c r="AG1853" i="3"/>
  <c r="Q1853" i="3"/>
  <c r="AU1852" i="3"/>
  <c r="AE1852" i="3"/>
  <c r="AW1851" i="3"/>
  <c r="AG1851" i="3"/>
  <c r="Q1851" i="3"/>
  <c r="P1847" i="3"/>
  <c r="R1846" i="3"/>
  <c r="Z1846" i="3"/>
  <c r="AH1846" i="3"/>
  <c r="AN1846" i="3"/>
  <c r="AT1846" i="3"/>
  <c r="AY1846" i="3"/>
  <c r="BD1846" i="3"/>
  <c r="BI1866" i="3"/>
  <c r="BE1866" i="3"/>
  <c r="BA1866" i="3"/>
  <c r="AW1866" i="3"/>
  <c r="AS1866" i="3"/>
  <c r="AO1866" i="3"/>
  <c r="AK1866" i="3"/>
  <c r="AG1866" i="3"/>
  <c r="AC1866" i="3"/>
  <c r="Y1866" i="3"/>
  <c r="U1866" i="3"/>
  <c r="Q1866" i="3"/>
  <c r="BI1864" i="3"/>
  <c r="BE1864" i="3"/>
  <c r="BA1864" i="3"/>
  <c r="AW1864" i="3"/>
  <c r="AS1864" i="3"/>
  <c r="AO1864" i="3"/>
  <c r="AK1864" i="3"/>
  <c r="AG1864" i="3"/>
  <c r="AC1864" i="3"/>
  <c r="Y1864" i="3"/>
  <c r="U1864" i="3"/>
  <c r="Q1864" i="3"/>
  <c r="BI1862" i="3"/>
  <c r="BE1862" i="3"/>
  <c r="BA1862" i="3"/>
  <c r="AW1862" i="3"/>
  <c r="AS1862" i="3"/>
  <c r="AO1862" i="3"/>
  <c r="AK1862" i="3"/>
  <c r="AG1862" i="3"/>
  <c r="AC1862" i="3"/>
  <c r="Y1862" i="3"/>
  <c r="U1862" i="3"/>
  <c r="Q1862" i="3"/>
  <c r="AG1860" i="3"/>
  <c r="AW1858" i="3"/>
  <c r="Q1858" i="3"/>
  <c r="BG1857" i="3"/>
  <c r="BC1857" i="3"/>
  <c r="AY1857" i="3"/>
  <c r="AU1857" i="3"/>
  <c r="AQ1857" i="3"/>
  <c r="AM1857" i="3"/>
  <c r="AI1857" i="3"/>
  <c r="AC1857" i="3"/>
  <c r="X1857" i="3"/>
  <c r="S1857" i="3"/>
  <c r="M1857" i="3"/>
  <c r="BG1856" i="3"/>
  <c r="AY1856" i="3"/>
  <c r="AQ1856" i="3"/>
  <c r="AI1856" i="3"/>
  <c r="AA1856" i="3"/>
  <c r="P1856" i="3"/>
  <c r="T1856" i="3"/>
  <c r="X1856" i="3"/>
  <c r="AB1856" i="3"/>
  <c r="AF1856" i="3"/>
  <c r="AJ1856" i="3"/>
  <c r="AN1856" i="3"/>
  <c r="AR1856" i="3"/>
  <c r="AV1856" i="3"/>
  <c r="AZ1856" i="3"/>
  <c r="BD1856" i="3"/>
  <c r="BH1856" i="3"/>
  <c r="N1856" i="3"/>
  <c r="R1856" i="3"/>
  <c r="V1856" i="3"/>
  <c r="Z1856" i="3"/>
  <c r="AD1856" i="3"/>
  <c r="AH1856" i="3"/>
  <c r="AL1856" i="3"/>
  <c r="AP1856" i="3"/>
  <c r="AT1856" i="3"/>
  <c r="AX1856" i="3"/>
  <c r="BB1856" i="3"/>
  <c r="BF1856" i="3"/>
  <c r="BI1855" i="3"/>
  <c r="AS1855" i="3"/>
  <c r="AC1855" i="3"/>
  <c r="M1855" i="3"/>
  <c r="BG1854" i="3"/>
  <c r="AQ1854" i="3"/>
  <c r="P1854" i="3"/>
  <c r="T1854" i="3"/>
  <c r="X1854" i="3"/>
  <c r="AB1854" i="3"/>
  <c r="AF1854" i="3"/>
  <c r="AJ1854" i="3"/>
  <c r="AN1854" i="3"/>
  <c r="AR1854" i="3"/>
  <c r="AV1854" i="3"/>
  <c r="AZ1854" i="3"/>
  <c r="BD1854" i="3"/>
  <c r="BH1854" i="3"/>
  <c r="M1854" i="3"/>
  <c r="Q1854" i="3"/>
  <c r="U1854" i="3"/>
  <c r="Y1854" i="3"/>
  <c r="AC1854" i="3"/>
  <c r="AG1854" i="3"/>
  <c r="AK1854" i="3"/>
  <c r="AO1854" i="3"/>
  <c r="AS1854" i="3"/>
  <c r="AW1854" i="3"/>
  <c r="BA1854" i="3"/>
  <c r="BE1854" i="3"/>
  <c r="BI1854" i="3"/>
  <c r="N1854" i="3"/>
  <c r="R1854" i="3"/>
  <c r="V1854" i="3"/>
  <c r="Z1854" i="3"/>
  <c r="AD1854" i="3"/>
  <c r="AH1854" i="3"/>
  <c r="AL1854" i="3"/>
  <c r="AP1854" i="3"/>
  <c r="AT1854" i="3"/>
  <c r="AX1854" i="3"/>
  <c r="BB1854" i="3"/>
  <c r="BF1854" i="3"/>
  <c r="BI1853" i="3"/>
  <c r="AS1853" i="3"/>
  <c r="AC1853" i="3"/>
  <c r="M1853" i="3"/>
  <c r="BG1852" i="3"/>
  <c r="AQ1852" i="3"/>
  <c r="P1852" i="3"/>
  <c r="T1852" i="3"/>
  <c r="X1852" i="3"/>
  <c r="AB1852" i="3"/>
  <c r="AF1852" i="3"/>
  <c r="AJ1852" i="3"/>
  <c r="AN1852" i="3"/>
  <c r="AR1852" i="3"/>
  <c r="AV1852" i="3"/>
  <c r="AZ1852" i="3"/>
  <c r="BD1852" i="3"/>
  <c r="BH1852" i="3"/>
  <c r="M1852" i="3"/>
  <c r="Q1852" i="3"/>
  <c r="U1852" i="3"/>
  <c r="Y1852" i="3"/>
  <c r="AC1852" i="3"/>
  <c r="AG1852" i="3"/>
  <c r="AK1852" i="3"/>
  <c r="AO1852" i="3"/>
  <c r="AS1852" i="3"/>
  <c r="AW1852" i="3"/>
  <c r="BA1852" i="3"/>
  <c r="BE1852" i="3"/>
  <c r="BI1852" i="3"/>
  <c r="N1852" i="3"/>
  <c r="R1852" i="3"/>
  <c r="V1852" i="3"/>
  <c r="Z1852" i="3"/>
  <c r="AD1852" i="3"/>
  <c r="AH1852" i="3"/>
  <c r="AL1852" i="3"/>
  <c r="AP1852" i="3"/>
  <c r="AT1852" i="3"/>
  <c r="AX1852" i="3"/>
  <c r="BB1852" i="3"/>
  <c r="BF1852" i="3"/>
  <c r="BI1851" i="3"/>
  <c r="AS1851" i="3"/>
  <c r="AC1851" i="3"/>
  <c r="M1851" i="3"/>
  <c r="AQ1850" i="3"/>
  <c r="AR1850" i="3"/>
  <c r="Y1850" i="3"/>
  <c r="BE1850" i="3"/>
  <c r="AL1850" i="3"/>
  <c r="BI1849" i="3"/>
  <c r="AS1849" i="3"/>
  <c r="AC1849" i="3"/>
  <c r="P1848" i="3"/>
  <c r="T1848" i="3"/>
  <c r="X1848" i="3"/>
  <c r="AB1848" i="3"/>
  <c r="AF1848" i="3"/>
  <c r="AJ1848" i="3"/>
  <c r="AN1848" i="3"/>
  <c r="AR1848" i="3"/>
  <c r="AV1848" i="3"/>
  <c r="AZ1848" i="3"/>
  <c r="BD1848" i="3"/>
  <c r="BH1848" i="3"/>
  <c r="M1848" i="3"/>
  <c r="Q1848" i="3"/>
  <c r="U1848" i="3"/>
  <c r="Y1848" i="3"/>
  <c r="AC1848" i="3"/>
  <c r="AG1848" i="3"/>
  <c r="AK1848" i="3"/>
  <c r="AO1848" i="3"/>
  <c r="AS1848" i="3"/>
  <c r="AW1848" i="3"/>
  <c r="BA1848" i="3"/>
  <c r="BE1848" i="3"/>
  <c r="BI1848" i="3"/>
  <c r="N1848" i="3"/>
  <c r="R1848" i="3"/>
  <c r="V1848" i="3"/>
  <c r="Z1848" i="3"/>
  <c r="AD1848" i="3"/>
  <c r="AH1848" i="3"/>
  <c r="AL1848" i="3"/>
  <c r="AP1848" i="3"/>
  <c r="AT1848" i="3"/>
  <c r="AX1848" i="3"/>
  <c r="BB1848" i="3"/>
  <c r="BF1848" i="3"/>
  <c r="AQ1846" i="3"/>
  <c r="N1846" i="3"/>
  <c r="BF1847" i="3"/>
  <c r="BA1847" i="3"/>
  <c r="AV1847" i="3"/>
  <c r="AP1847" i="3"/>
  <c r="AK1847" i="3"/>
  <c r="AF1847" i="3"/>
  <c r="Z1847" i="3"/>
  <c r="U1847" i="3"/>
  <c r="BF1846" i="3"/>
  <c r="AZ1846" i="3"/>
  <c r="AU1846" i="3"/>
  <c r="AP1846" i="3"/>
  <c r="AJ1846" i="3"/>
  <c r="AB1846" i="3"/>
  <c r="K1845" i="3"/>
  <c r="O1847" i="3"/>
  <c r="S1847" i="3"/>
  <c r="W1847" i="3"/>
  <c r="AA1847" i="3"/>
  <c r="AE1847" i="3"/>
  <c r="AI1847" i="3"/>
  <c r="AM1847" i="3"/>
  <c r="AQ1847" i="3"/>
  <c r="AU1847" i="3"/>
  <c r="AY1847" i="3"/>
  <c r="BC1847" i="3"/>
  <c r="BG1847" i="3"/>
  <c r="O1846" i="3"/>
  <c r="S1846" i="3"/>
  <c r="W1846" i="3"/>
  <c r="AA1846" i="3"/>
  <c r="AE1846" i="3"/>
  <c r="AI1846" i="3"/>
  <c r="M1846" i="3"/>
  <c r="Q1846" i="3"/>
  <c r="U1846" i="3"/>
  <c r="Y1846" i="3"/>
  <c r="AC1846" i="3"/>
  <c r="AG1846" i="3"/>
  <c r="AK1846" i="3"/>
  <c r="AO1846" i="3"/>
  <c r="AS1846" i="3"/>
  <c r="AW1846" i="3"/>
  <c r="BA1846" i="3"/>
  <c r="BE1846" i="3"/>
  <c r="BI1846" i="3"/>
  <c r="BI1847" i="3"/>
  <c r="BD1847" i="3"/>
  <c r="AX1847" i="3"/>
  <c r="AS1847" i="3"/>
  <c r="AN1847" i="3"/>
  <c r="AH1847" i="3"/>
  <c r="AC1847" i="3"/>
  <c r="X1847" i="3"/>
  <c r="R1847" i="3"/>
  <c r="M1847" i="3"/>
  <c r="BH1846" i="3"/>
  <c r="BC1846" i="3"/>
  <c r="AX1846" i="3"/>
  <c r="AR1846" i="3"/>
  <c r="AM1846" i="3"/>
  <c r="AF1846" i="3"/>
  <c r="X1846" i="3"/>
  <c r="P1846" i="3"/>
  <c r="S1841" i="3"/>
  <c r="AA1841" i="3"/>
  <c r="AH1841" i="3"/>
  <c r="AM1841" i="3"/>
  <c r="AS1841" i="3"/>
  <c r="AX1841" i="3"/>
  <c r="BC1841" i="3"/>
  <c r="BI1841" i="3"/>
  <c r="BI1844" i="3"/>
  <c r="BE1844" i="3"/>
  <c r="BA1844" i="3"/>
  <c r="AW1844" i="3"/>
  <c r="AS1844" i="3"/>
  <c r="AO1844" i="3"/>
  <c r="AK1844" i="3"/>
  <c r="AG1844" i="3"/>
  <c r="AC1844" i="3"/>
  <c r="Y1844" i="3"/>
  <c r="U1844" i="3"/>
  <c r="Q1844" i="3"/>
  <c r="L1843" i="3"/>
  <c r="AC1842" i="3"/>
  <c r="BE1841" i="3"/>
  <c r="AY1841" i="3"/>
  <c r="AT1841" i="3"/>
  <c r="AO1841" i="3"/>
  <c r="AI1841" i="3"/>
  <c r="AD1841" i="3"/>
  <c r="V1841" i="3"/>
  <c r="BE1840" i="3"/>
  <c r="AU1840" i="3"/>
  <c r="AJ1840" i="3"/>
  <c r="Z1840" i="3"/>
  <c r="AU1838" i="3"/>
  <c r="BF1836" i="3"/>
  <c r="AU1836" i="3"/>
  <c r="AJ1836" i="3"/>
  <c r="Z1836" i="3"/>
  <c r="L1835" i="3"/>
  <c r="Y1835" i="3" s="1"/>
  <c r="O1829" i="3"/>
  <c r="S1829" i="3"/>
  <c r="W1829" i="3"/>
  <c r="AA1829" i="3"/>
  <c r="AE1829" i="3"/>
  <c r="AI1829" i="3"/>
  <c r="AM1829" i="3"/>
  <c r="AQ1829" i="3"/>
  <c r="AU1829" i="3"/>
  <c r="AY1829" i="3"/>
  <c r="BC1829" i="3"/>
  <c r="BG1829" i="3"/>
  <c r="P1829" i="3"/>
  <c r="T1829" i="3"/>
  <c r="X1829" i="3"/>
  <c r="AB1829" i="3"/>
  <c r="AF1829" i="3"/>
  <c r="AJ1829" i="3"/>
  <c r="AN1829" i="3"/>
  <c r="AR1829" i="3"/>
  <c r="AV1829" i="3"/>
  <c r="AZ1829" i="3"/>
  <c r="BD1829" i="3"/>
  <c r="BH1829" i="3"/>
  <c r="M1829" i="3"/>
  <c r="Q1829" i="3"/>
  <c r="U1829" i="3"/>
  <c r="Y1829" i="3"/>
  <c r="AC1829" i="3"/>
  <c r="AG1829" i="3"/>
  <c r="AK1829" i="3"/>
  <c r="AO1829" i="3"/>
  <c r="AS1829" i="3"/>
  <c r="AW1829" i="3"/>
  <c r="BA1829" i="3"/>
  <c r="BE1829" i="3"/>
  <c r="BI1829" i="3"/>
  <c r="Z1829" i="3"/>
  <c r="AP1829" i="3"/>
  <c r="BF1829" i="3"/>
  <c r="N1829" i="3"/>
  <c r="AD1829" i="3"/>
  <c r="AT1829" i="3"/>
  <c r="R1829" i="3"/>
  <c r="AH1829" i="3"/>
  <c r="AX1829" i="3"/>
  <c r="V1829" i="3"/>
  <c r="AL1829" i="3"/>
  <c r="P1841" i="3"/>
  <c r="T1841" i="3"/>
  <c r="X1841" i="3"/>
  <c r="AB1841" i="3"/>
  <c r="AF1841" i="3"/>
  <c r="AJ1841" i="3"/>
  <c r="AN1841" i="3"/>
  <c r="AR1841" i="3"/>
  <c r="AV1841" i="3"/>
  <c r="AZ1841" i="3"/>
  <c r="BD1841" i="3"/>
  <c r="BH1841" i="3"/>
  <c r="M1841" i="3"/>
  <c r="Q1841" i="3"/>
  <c r="U1841" i="3"/>
  <c r="Y1841" i="3"/>
  <c r="AC1841" i="3"/>
  <c r="BG1844" i="3"/>
  <c r="BC1844" i="3"/>
  <c r="AY1844" i="3"/>
  <c r="AU1844" i="3"/>
  <c r="AQ1844" i="3"/>
  <c r="AM1844" i="3"/>
  <c r="AI1844" i="3"/>
  <c r="AE1844" i="3"/>
  <c r="AA1844" i="3"/>
  <c r="W1844" i="3"/>
  <c r="S1844" i="3"/>
  <c r="BA1842" i="3"/>
  <c r="R1842" i="3"/>
  <c r="AH1842" i="3"/>
  <c r="AX1842" i="3"/>
  <c r="BG1841" i="3"/>
  <c r="BB1841" i="3"/>
  <c r="AW1841" i="3"/>
  <c r="AQ1841" i="3"/>
  <c r="AL1841" i="3"/>
  <c r="AG1841" i="3"/>
  <c r="Z1841" i="3"/>
  <c r="R1841" i="3"/>
  <c r="M1840" i="3"/>
  <c r="Q1840" i="3"/>
  <c r="U1840" i="3"/>
  <c r="Y1840" i="3"/>
  <c r="AC1840" i="3"/>
  <c r="AG1840" i="3"/>
  <c r="AK1840" i="3"/>
  <c r="AO1840" i="3"/>
  <c r="AS1840" i="3"/>
  <c r="AW1840" i="3"/>
  <c r="BA1840" i="3"/>
  <c r="P1840" i="3"/>
  <c r="V1840" i="3"/>
  <c r="AA1840" i="3"/>
  <c r="AF1840" i="3"/>
  <c r="AL1840" i="3"/>
  <c r="AQ1840" i="3"/>
  <c r="AV1840" i="3"/>
  <c r="BB1840" i="3"/>
  <c r="BF1840" i="3"/>
  <c r="R1840" i="3"/>
  <c r="W1840" i="3"/>
  <c r="AB1840" i="3"/>
  <c r="AH1840" i="3"/>
  <c r="AM1840" i="3"/>
  <c r="AR1840" i="3"/>
  <c r="AX1840" i="3"/>
  <c r="BC1840" i="3"/>
  <c r="BG1840" i="3"/>
  <c r="L1839" i="3"/>
  <c r="BD1839" i="3" s="1"/>
  <c r="M1838" i="3"/>
  <c r="AC1838" i="3"/>
  <c r="AS1838" i="3"/>
  <c r="BI1838" i="3"/>
  <c r="AF1838" i="3"/>
  <c r="BB1838" i="3"/>
  <c r="AB1838" i="3"/>
  <c r="AX1838" i="3"/>
  <c r="L1837" i="3"/>
  <c r="BI1837" i="3" s="1"/>
  <c r="M1836" i="3"/>
  <c r="Q1836" i="3"/>
  <c r="U1836" i="3"/>
  <c r="Y1836" i="3"/>
  <c r="AC1836" i="3"/>
  <c r="AG1836" i="3"/>
  <c r="AK1836" i="3"/>
  <c r="AO1836" i="3"/>
  <c r="AS1836" i="3"/>
  <c r="AW1836" i="3"/>
  <c r="BA1836" i="3"/>
  <c r="BE1836" i="3"/>
  <c r="BI1836" i="3"/>
  <c r="P1836" i="3"/>
  <c r="V1836" i="3"/>
  <c r="AA1836" i="3"/>
  <c r="AF1836" i="3"/>
  <c r="AL1836" i="3"/>
  <c r="AQ1836" i="3"/>
  <c r="AV1836" i="3"/>
  <c r="BB1836" i="3"/>
  <c r="BG1836" i="3"/>
  <c r="R1836" i="3"/>
  <c r="W1836" i="3"/>
  <c r="AB1836" i="3"/>
  <c r="AH1836" i="3"/>
  <c r="AM1836" i="3"/>
  <c r="AR1836" i="3"/>
  <c r="AX1836" i="3"/>
  <c r="BC1836" i="3"/>
  <c r="BH1836" i="3"/>
  <c r="BB1829" i="3"/>
  <c r="M1834" i="3"/>
  <c r="Q1834" i="3"/>
  <c r="U1834" i="3"/>
  <c r="Y1834" i="3"/>
  <c r="AC1834" i="3"/>
  <c r="AG1834" i="3"/>
  <c r="AK1834" i="3"/>
  <c r="AO1834" i="3"/>
  <c r="AS1834" i="3"/>
  <c r="AW1834" i="3"/>
  <c r="BA1834" i="3"/>
  <c r="BE1834" i="3"/>
  <c r="BI1834" i="3"/>
  <c r="BI1833" i="3"/>
  <c r="AS1833" i="3"/>
  <c r="AC1833" i="3"/>
  <c r="M1833" i="3"/>
  <c r="P1832" i="3"/>
  <c r="T1832" i="3"/>
  <c r="X1832" i="3"/>
  <c r="AB1832" i="3"/>
  <c r="AF1832" i="3"/>
  <c r="AJ1832" i="3"/>
  <c r="AN1832" i="3"/>
  <c r="AR1832" i="3"/>
  <c r="AV1832" i="3"/>
  <c r="AZ1832" i="3"/>
  <c r="BD1832" i="3"/>
  <c r="BH1832" i="3"/>
  <c r="M1832" i="3"/>
  <c r="Q1832" i="3"/>
  <c r="U1832" i="3"/>
  <c r="Y1832" i="3"/>
  <c r="AC1832" i="3"/>
  <c r="AG1832" i="3"/>
  <c r="AK1832" i="3"/>
  <c r="AO1832" i="3"/>
  <c r="AS1832" i="3"/>
  <c r="AW1832" i="3"/>
  <c r="BA1832" i="3"/>
  <c r="BE1832" i="3"/>
  <c r="BI1832" i="3"/>
  <c r="N1832" i="3"/>
  <c r="R1832" i="3"/>
  <c r="V1832" i="3"/>
  <c r="Z1832" i="3"/>
  <c r="AD1832" i="3"/>
  <c r="AH1832" i="3"/>
  <c r="AL1832" i="3"/>
  <c r="AP1832" i="3"/>
  <c r="AT1832" i="3"/>
  <c r="AX1832" i="3"/>
  <c r="BB1832" i="3"/>
  <c r="BF1832" i="3"/>
  <c r="BI1831" i="3"/>
  <c r="BG1834" i="3"/>
  <c r="BB1834" i="3"/>
  <c r="AV1834" i="3"/>
  <c r="AQ1834" i="3"/>
  <c r="AL1834" i="3"/>
  <c r="AF1834" i="3"/>
  <c r="AA1834" i="3"/>
  <c r="V1834" i="3"/>
  <c r="P1834" i="3"/>
  <c r="BE1833" i="3"/>
  <c r="AO1833" i="3"/>
  <c r="BC1832" i="3"/>
  <c r="AM1832" i="3"/>
  <c r="W1832" i="3"/>
  <c r="N1833" i="3"/>
  <c r="R1833" i="3"/>
  <c r="V1833" i="3"/>
  <c r="Z1833" i="3"/>
  <c r="AD1833" i="3"/>
  <c r="AH1833" i="3"/>
  <c r="AL1833" i="3"/>
  <c r="AP1833" i="3"/>
  <c r="AT1833" i="3"/>
  <c r="AX1833" i="3"/>
  <c r="BB1833" i="3"/>
  <c r="BF1833" i="3"/>
  <c r="O1833" i="3"/>
  <c r="S1833" i="3"/>
  <c r="W1833" i="3"/>
  <c r="AA1833" i="3"/>
  <c r="AE1833" i="3"/>
  <c r="AI1833" i="3"/>
  <c r="AM1833" i="3"/>
  <c r="AQ1833" i="3"/>
  <c r="AU1833" i="3"/>
  <c r="AY1833" i="3"/>
  <c r="BC1833" i="3"/>
  <c r="BG1833" i="3"/>
  <c r="P1833" i="3"/>
  <c r="T1833" i="3"/>
  <c r="X1833" i="3"/>
  <c r="AB1833" i="3"/>
  <c r="AF1833" i="3"/>
  <c r="AJ1833" i="3"/>
  <c r="AN1833" i="3"/>
  <c r="AR1833" i="3"/>
  <c r="AV1833" i="3"/>
  <c r="AZ1833" i="3"/>
  <c r="BD1833" i="3"/>
  <c r="BH1833" i="3"/>
  <c r="N1831" i="3"/>
  <c r="AD1831" i="3"/>
  <c r="AT1831" i="3"/>
  <c r="O1831" i="3"/>
  <c r="AE1831" i="3"/>
  <c r="AU1831" i="3"/>
  <c r="P1831" i="3"/>
  <c r="AF1831" i="3"/>
  <c r="AV1831" i="3"/>
  <c r="L1827" i="3"/>
  <c r="K1827" i="3"/>
  <c r="BI1830" i="3"/>
  <c r="BE1830" i="3"/>
  <c r="BA1830" i="3"/>
  <c r="AW1830" i="3"/>
  <c r="AS1830" i="3"/>
  <c r="AO1830" i="3"/>
  <c r="AK1830" i="3"/>
  <c r="AG1830" i="3"/>
  <c r="AC1830" i="3"/>
  <c r="Y1830" i="3"/>
  <c r="U1830" i="3"/>
  <c r="M1830" i="3"/>
  <c r="N1830" i="3"/>
  <c r="AO1828" i="3"/>
  <c r="AS1828" i="3"/>
  <c r="AW1828" i="3"/>
  <c r="BA1828" i="3"/>
  <c r="BE1828" i="3"/>
  <c r="BI1828" i="3"/>
  <c r="V1828" i="3"/>
  <c r="Z1828" i="3"/>
  <c r="AD1828" i="3"/>
  <c r="AH1828" i="3"/>
  <c r="AL1828" i="3"/>
  <c r="AP1828" i="3"/>
  <c r="AT1828" i="3"/>
  <c r="AX1828" i="3"/>
  <c r="BB1828" i="3"/>
  <c r="BF1828" i="3"/>
  <c r="O1828" i="3"/>
  <c r="S1828" i="3"/>
  <c r="W1828" i="3"/>
  <c r="AA1828" i="3"/>
  <c r="AE1828" i="3"/>
  <c r="AI1828" i="3"/>
  <c r="AM1828" i="3"/>
  <c r="AQ1828" i="3"/>
  <c r="AU1828" i="3"/>
  <c r="AY1828" i="3"/>
  <c r="BC1828" i="3"/>
  <c r="BG1828" i="3"/>
  <c r="AV1826" i="3"/>
  <c r="AF1826" i="3"/>
  <c r="L1825" i="3"/>
  <c r="K1825" i="3"/>
  <c r="AC1826" i="3"/>
  <c r="AG1826" i="3"/>
  <c r="AK1826" i="3"/>
  <c r="AO1826" i="3"/>
  <c r="AS1826" i="3"/>
  <c r="AW1826" i="3"/>
  <c r="BA1826" i="3"/>
  <c r="BE1826" i="3"/>
  <c r="BI1826" i="3"/>
  <c r="AH1826" i="3"/>
  <c r="AL1826" i="3"/>
  <c r="AP1826" i="3"/>
  <c r="AT1826" i="3"/>
  <c r="AX1826" i="3"/>
  <c r="BB1826" i="3"/>
  <c r="BF1826" i="3"/>
  <c r="O1826" i="3"/>
  <c r="S1826" i="3"/>
  <c r="W1826" i="3"/>
  <c r="AA1826" i="3"/>
  <c r="AE1826" i="3"/>
  <c r="AI1826" i="3"/>
  <c r="AM1826" i="3"/>
  <c r="AQ1826" i="3"/>
  <c r="AU1826" i="3"/>
  <c r="AY1826" i="3"/>
  <c r="BC1826" i="3"/>
  <c r="BG1826" i="3"/>
  <c r="R1828" i="3"/>
  <c r="N1828" i="3"/>
  <c r="AD1826" i="3"/>
  <c r="Z1826" i="3"/>
  <c r="V1826" i="3"/>
  <c r="R1826" i="3"/>
  <c r="N1826" i="3"/>
  <c r="AK1828" i="3"/>
  <c r="AG1828" i="3"/>
  <c r="AC1828" i="3"/>
  <c r="Y1828" i="3"/>
  <c r="U1828" i="3"/>
  <c r="Q1828" i="3"/>
  <c r="Y1826" i="3"/>
  <c r="U1826" i="3"/>
  <c r="Q1826" i="3"/>
  <c r="E1796" i="3"/>
  <c r="F1796" i="3"/>
  <c r="G1796" i="3"/>
  <c r="H1796" i="3"/>
  <c r="I1796" i="3"/>
  <c r="J1796" i="3"/>
  <c r="E1797" i="3"/>
  <c r="F1797" i="3"/>
  <c r="G1797" i="3"/>
  <c r="H1797" i="3"/>
  <c r="I1797" i="3"/>
  <c r="J1797" i="3"/>
  <c r="E1798" i="3"/>
  <c r="F1798" i="3"/>
  <c r="G1798" i="3"/>
  <c r="H1798" i="3"/>
  <c r="I1798" i="3"/>
  <c r="J1798" i="3"/>
  <c r="E1799" i="3"/>
  <c r="F1799" i="3"/>
  <c r="G1799" i="3"/>
  <c r="H1799" i="3"/>
  <c r="I1799" i="3"/>
  <c r="J1799" i="3"/>
  <c r="E1800" i="3"/>
  <c r="F1800" i="3"/>
  <c r="G1800" i="3"/>
  <c r="H1800" i="3"/>
  <c r="I1800" i="3"/>
  <c r="J1800" i="3"/>
  <c r="E1801" i="3"/>
  <c r="F1801" i="3"/>
  <c r="G1801" i="3"/>
  <c r="H1801" i="3"/>
  <c r="I1801" i="3"/>
  <c r="J1801" i="3"/>
  <c r="E1802" i="3"/>
  <c r="F1802" i="3"/>
  <c r="G1802" i="3"/>
  <c r="H1802" i="3"/>
  <c r="I1802" i="3"/>
  <c r="J1802" i="3"/>
  <c r="E1803" i="3"/>
  <c r="F1803" i="3"/>
  <c r="G1803" i="3"/>
  <c r="H1803" i="3"/>
  <c r="I1803" i="3"/>
  <c r="J1803" i="3"/>
  <c r="E1804" i="3"/>
  <c r="F1804" i="3"/>
  <c r="G1804" i="3"/>
  <c r="H1804" i="3"/>
  <c r="I1804" i="3"/>
  <c r="J1804" i="3"/>
  <c r="E1805" i="3"/>
  <c r="F1805" i="3"/>
  <c r="G1805" i="3"/>
  <c r="H1805" i="3"/>
  <c r="I1805" i="3"/>
  <c r="J1805" i="3"/>
  <c r="E1806" i="3"/>
  <c r="F1806" i="3"/>
  <c r="G1806" i="3"/>
  <c r="H1806" i="3"/>
  <c r="I1806" i="3"/>
  <c r="J1806" i="3"/>
  <c r="E1807" i="3"/>
  <c r="F1807" i="3"/>
  <c r="G1807" i="3"/>
  <c r="H1807" i="3"/>
  <c r="I1807" i="3"/>
  <c r="J1807" i="3"/>
  <c r="E1808" i="3"/>
  <c r="F1808" i="3"/>
  <c r="G1808" i="3"/>
  <c r="H1808" i="3"/>
  <c r="I1808" i="3"/>
  <c r="J1808" i="3"/>
  <c r="E1809" i="3"/>
  <c r="F1809" i="3"/>
  <c r="G1809" i="3"/>
  <c r="H1809" i="3"/>
  <c r="I1809" i="3"/>
  <c r="J1809" i="3"/>
  <c r="E1810" i="3"/>
  <c r="F1810" i="3"/>
  <c r="G1810" i="3"/>
  <c r="H1810" i="3"/>
  <c r="I1810" i="3"/>
  <c r="J1810" i="3"/>
  <c r="E1811" i="3"/>
  <c r="F1811" i="3"/>
  <c r="G1811" i="3"/>
  <c r="H1811" i="3"/>
  <c r="I1811" i="3"/>
  <c r="J1811" i="3"/>
  <c r="E1812" i="3"/>
  <c r="F1812" i="3"/>
  <c r="G1812" i="3"/>
  <c r="H1812" i="3"/>
  <c r="I1812" i="3"/>
  <c r="J1812" i="3"/>
  <c r="E1813" i="3"/>
  <c r="F1813" i="3"/>
  <c r="G1813" i="3"/>
  <c r="H1813" i="3"/>
  <c r="I1813" i="3"/>
  <c r="J1813" i="3"/>
  <c r="E1814" i="3"/>
  <c r="F1814" i="3"/>
  <c r="G1814" i="3"/>
  <c r="H1814" i="3"/>
  <c r="I1814" i="3"/>
  <c r="J1814" i="3"/>
  <c r="E1815" i="3"/>
  <c r="F1815" i="3"/>
  <c r="G1815" i="3"/>
  <c r="H1815" i="3"/>
  <c r="I1815" i="3"/>
  <c r="J1815" i="3"/>
  <c r="E1816" i="3"/>
  <c r="F1816" i="3"/>
  <c r="G1816" i="3"/>
  <c r="H1816" i="3"/>
  <c r="I1816" i="3"/>
  <c r="J1816" i="3"/>
  <c r="E1817" i="3"/>
  <c r="F1817" i="3"/>
  <c r="G1817" i="3"/>
  <c r="H1817" i="3"/>
  <c r="I1817" i="3"/>
  <c r="J1817" i="3"/>
  <c r="E1818" i="3"/>
  <c r="F1818" i="3"/>
  <c r="G1818" i="3"/>
  <c r="H1818" i="3"/>
  <c r="I1818" i="3"/>
  <c r="J1818" i="3"/>
  <c r="E1819" i="3"/>
  <c r="F1819" i="3"/>
  <c r="G1819" i="3"/>
  <c r="H1819" i="3"/>
  <c r="I1819" i="3"/>
  <c r="J1819" i="3"/>
  <c r="E1820" i="3"/>
  <c r="F1820" i="3"/>
  <c r="G1820" i="3"/>
  <c r="H1820" i="3"/>
  <c r="I1820" i="3"/>
  <c r="J1820" i="3"/>
  <c r="E1821" i="3"/>
  <c r="F1821" i="3"/>
  <c r="G1821" i="3"/>
  <c r="H1821" i="3"/>
  <c r="I1821" i="3"/>
  <c r="J1821" i="3"/>
  <c r="E1822" i="3"/>
  <c r="F1822" i="3"/>
  <c r="G1822" i="3"/>
  <c r="H1822" i="3"/>
  <c r="I1822" i="3"/>
  <c r="J1822" i="3"/>
  <c r="E1823" i="3"/>
  <c r="F1823" i="3"/>
  <c r="G1823" i="3"/>
  <c r="H1823" i="3"/>
  <c r="I1823" i="3"/>
  <c r="J1823" i="3"/>
  <c r="X1912" i="3" l="1"/>
  <c r="T1931" i="3"/>
  <c r="O1939" i="3"/>
  <c r="AY1925" i="3"/>
  <c r="AB1929" i="3"/>
  <c r="Y1937" i="3"/>
  <c r="AR1919" i="3"/>
  <c r="AQ1899" i="3"/>
  <c r="AY1926" i="3"/>
  <c r="V1935" i="3"/>
  <c r="N1849" i="3"/>
  <c r="R1849" i="3"/>
  <c r="AH1849" i="3"/>
  <c r="AX1849" i="3"/>
  <c r="S1849" i="3"/>
  <c r="AI1849" i="3"/>
  <c r="AY1849" i="3"/>
  <c r="T1849" i="3"/>
  <c r="AJ1849" i="3"/>
  <c r="Q1906" i="3"/>
  <c r="AG1906" i="3"/>
  <c r="AW1906" i="3"/>
  <c r="N1906" i="3"/>
  <c r="AD1906" i="3"/>
  <c r="AT1906" i="3"/>
  <c r="O1906" i="3"/>
  <c r="AE1906" i="3"/>
  <c r="AU1906" i="3"/>
  <c r="U1906" i="3"/>
  <c r="AK1906" i="3"/>
  <c r="BA1906" i="3"/>
  <c r="R1906" i="3"/>
  <c r="AH1906" i="3"/>
  <c r="AX1906" i="3"/>
  <c r="S1906" i="3"/>
  <c r="AI1906" i="3"/>
  <c r="AY1906" i="3"/>
  <c r="Y1906" i="3"/>
  <c r="AO1906" i="3"/>
  <c r="BE1906" i="3"/>
  <c r="V1906" i="3"/>
  <c r="AL1906" i="3"/>
  <c r="BB1906" i="3"/>
  <c r="W1906" i="3"/>
  <c r="AM1906" i="3"/>
  <c r="BC1906" i="3"/>
  <c r="BI1906" i="3"/>
  <c r="AA1906" i="3"/>
  <c r="M1906" i="3"/>
  <c r="Z1906" i="3"/>
  <c r="AQ1906" i="3"/>
  <c r="AC1906" i="3"/>
  <c r="AP1906" i="3"/>
  <c r="BG1906" i="3"/>
  <c r="AQ1915" i="3"/>
  <c r="BH1915" i="3"/>
  <c r="Z1915" i="3"/>
  <c r="BG1915" i="3"/>
  <c r="Y1915" i="3"/>
  <c r="AT1915" i="3"/>
  <c r="AB1915" i="3"/>
  <c r="AO1915" i="3"/>
  <c r="AD1915" i="3"/>
  <c r="BF1915" i="3"/>
  <c r="N1915" i="3"/>
  <c r="AA1915" i="3"/>
  <c r="AR1915" i="3"/>
  <c r="BH1933" i="3"/>
  <c r="AY1933" i="3"/>
  <c r="S1941" i="3"/>
  <c r="T1941" i="3"/>
  <c r="AK1941" i="3"/>
  <c r="AG1857" i="3"/>
  <c r="Q1857" i="3"/>
  <c r="AX1857" i="3"/>
  <c r="AF1857" i="3"/>
  <c r="AW1857" i="3"/>
  <c r="BF1857" i="3"/>
  <c r="R1857" i="3"/>
  <c r="AH1857" i="3"/>
  <c r="P1857" i="3"/>
  <c r="AK1857" i="3"/>
  <c r="BA1857" i="3"/>
  <c r="AP1857" i="3"/>
  <c r="V1857" i="3"/>
  <c r="BB1857" i="3"/>
  <c r="U1857" i="3"/>
  <c r="AO1857" i="3"/>
  <c r="BE1857" i="3"/>
  <c r="AT1857" i="3"/>
  <c r="W1857" i="3"/>
  <c r="Z1857" i="3"/>
  <c r="AA1923" i="3"/>
  <c r="P1923" i="3"/>
  <c r="AX1923" i="3"/>
  <c r="AQ1923" i="3"/>
  <c r="AR1923" i="3"/>
  <c r="AC1923" i="3"/>
  <c r="BG1923" i="3"/>
  <c r="V1923" i="3"/>
  <c r="BF1923" i="3"/>
  <c r="AK1923" i="3"/>
  <c r="AR1828" i="3"/>
  <c r="AV1828" i="3"/>
  <c r="X1828" i="3"/>
  <c r="AA1868" i="3"/>
  <c r="BG1868" i="3"/>
  <c r="AQ1868" i="3"/>
  <c r="M1868" i="3"/>
  <c r="AC1868" i="3"/>
  <c r="AS1868" i="3"/>
  <c r="BI1868" i="3"/>
  <c r="Z1868" i="3"/>
  <c r="AP1868" i="3"/>
  <c r="BF1868" i="3"/>
  <c r="AN1868" i="3"/>
  <c r="AU1868" i="3"/>
  <c r="O1868" i="3"/>
  <c r="AY1868" i="3"/>
  <c r="Q1868" i="3"/>
  <c r="AG1868" i="3"/>
  <c r="AW1868" i="3"/>
  <c r="N1868" i="3"/>
  <c r="AD1868" i="3"/>
  <c r="AT1868" i="3"/>
  <c r="AF1868" i="3"/>
  <c r="AM1868" i="3"/>
  <c r="S1868" i="3"/>
  <c r="U1868" i="3"/>
  <c r="AK1868" i="3"/>
  <c r="BA1868" i="3"/>
  <c r="R1868" i="3"/>
  <c r="AH1868" i="3"/>
  <c r="AX1868" i="3"/>
  <c r="BD1868" i="3"/>
  <c r="X1868" i="3"/>
  <c r="AE1868" i="3"/>
  <c r="AJ1872" i="3"/>
  <c r="BH1872" i="3"/>
  <c r="AQ1872" i="3"/>
  <c r="U1872" i="3"/>
  <c r="AK1872" i="3"/>
  <c r="BA1872" i="3"/>
  <c r="R1872" i="3"/>
  <c r="AH1872" i="3"/>
  <c r="AX1872" i="3"/>
  <c r="AN1872" i="3"/>
  <c r="AU1872" i="3"/>
  <c r="O1872" i="3"/>
  <c r="S1872" i="3"/>
  <c r="AY1872" i="3"/>
  <c r="Y1872" i="3"/>
  <c r="AO1872" i="3"/>
  <c r="BE1872" i="3"/>
  <c r="V1872" i="3"/>
  <c r="AL1872" i="3"/>
  <c r="BB1872" i="3"/>
  <c r="AF1872" i="3"/>
  <c r="AM1872" i="3"/>
  <c r="AA1872" i="3"/>
  <c r="BG1872" i="3"/>
  <c r="M1872" i="3"/>
  <c r="AC1872" i="3"/>
  <c r="AS1872" i="3"/>
  <c r="BI1872" i="3"/>
  <c r="Z1872" i="3"/>
  <c r="AP1872" i="3"/>
  <c r="BF1872" i="3"/>
  <c r="BD1872" i="3"/>
  <c r="X1872" i="3"/>
  <c r="AE1872" i="3"/>
  <c r="AF1881" i="3"/>
  <c r="AA1881" i="3"/>
  <c r="AQ1881" i="3"/>
  <c r="BG1881" i="3"/>
  <c r="BH1881" i="3"/>
  <c r="W1881" i="3"/>
  <c r="AU1881" i="3"/>
  <c r="M1881" i="3"/>
  <c r="BF1881" i="3"/>
  <c r="AP1881" i="3"/>
  <c r="Z1881" i="3"/>
  <c r="BA1881" i="3"/>
  <c r="AK1881" i="3"/>
  <c r="U1881" i="3"/>
  <c r="AE1881" i="3"/>
  <c r="AY1881" i="3"/>
  <c r="BD1881" i="3"/>
  <c r="BB1881" i="3"/>
  <c r="AL1881" i="3"/>
  <c r="V1881" i="3"/>
  <c r="AW1881" i="3"/>
  <c r="AG1881" i="3"/>
  <c r="Q1881" i="3"/>
  <c r="O1881" i="3"/>
  <c r="AI1881" i="3"/>
  <c r="BC1881" i="3"/>
  <c r="AN1881" i="3"/>
  <c r="AX1881" i="3"/>
  <c r="AH1881" i="3"/>
  <c r="R1881" i="3"/>
  <c r="BI1881" i="3"/>
  <c r="AS1881" i="3"/>
  <c r="AC1881" i="3"/>
  <c r="AQ1885" i="3"/>
  <c r="Y1885" i="3"/>
  <c r="AO1885" i="3"/>
  <c r="BE1885" i="3"/>
  <c r="V1885" i="3"/>
  <c r="AL1885" i="3"/>
  <c r="BB1885" i="3"/>
  <c r="AJ1885" i="3"/>
  <c r="O1885" i="3"/>
  <c r="AU1885" i="3"/>
  <c r="AF1885" i="3"/>
  <c r="AA1885" i="3"/>
  <c r="M1885" i="3"/>
  <c r="AC1885" i="3"/>
  <c r="AS1885" i="3"/>
  <c r="BI1885" i="3"/>
  <c r="Z1885" i="3"/>
  <c r="AP1885" i="3"/>
  <c r="BF1885" i="3"/>
  <c r="AR1885" i="3"/>
  <c r="AG1885" i="3"/>
  <c r="N1885" i="3"/>
  <c r="AT1885" i="3"/>
  <c r="AZ1885" i="3"/>
  <c r="AM1885" i="3"/>
  <c r="AN1885" i="3"/>
  <c r="BG1885" i="3"/>
  <c r="AK1885" i="3"/>
  <c r="R1885" i="3"/>
  <c r="AX1885" i="3"/>
  <c r="BH1885" i="3"/>
  <c r="BC1885" i="3"/>
  <c r="AV1885" i="3"/>
  <c r="Q1885" i="3"/>
  <c r="AW1885" i="3"/>
  <c r="AD1885" i="3"/>
  <c r="T1885" i="3"/>
  <c r="W1885" i="3"/>
  <c r="P1885" i="3"/>
  <c r="BD1885" i="3"/>
  <c r="T1891" i="3"/>
  <c r="AJ1891" i="3"/>
  <c r="AZ1891" i="3"/>
  <c r="Q1891" i="3"/>
  <c r="AG1891" i="3"/>
  <c r="AW1891" i="3"/>
  <c r="N1891" i="3"/>
  <c r="AD1891" i="3"/>
  <c r="AT1891" i="3"/>
  <c r="X1891" i="3"/>
  <c r="AN1891" i="3"/>
  <c r="BD1891" i="3"/>
  <c r="U1891" i="3"/>
  <c r="AK1891" i="3"/>
  <c r="BA1891" i="3"/>
  <c r="R1891" i="3"/>
  <c r="AH1891" i="3"/>
  <c r="AX1891" i="3"/>
  <c r="BG1891" i="3"/>
  <c r="AF1891" i="3"/>
  <c r="M1891" i="3"/>
  <c r="AS1891" i="3"/>
  <c r="Z1891" i="3"/>
  <c r="BF1891" i="3"/>
  <c r="O1891" i="3"/>
  <c r="AY1891" i="3"/>
  <c r="AR1891" i="3"/>
  <c r="Y1891" i="3"/>
  <c r="BE1891" i="3"/>
  <c r="AL1891" i="3"/>
  <c r="P1891" i="3"/>
  <c r="AV1891" i="3"/>
  <c r="AC1891" i="3"/>
  <c r="BI1891" i="3"/>
  <c r="AP1891" i="3"/>
  <c r="AU1891" i="3"/>
  <c r="Y1901" i="3"/>
  <c r="AL1901" i="3"/>
  <c r="AB1901" i="3"/>
  <c r="AO1901" i="3"/>
  <c r="BB1901" i="3"/>
  <c r="AR1901" i="3"/>
  <c r="BE1901" i="3"/>
  <c r="BG1901" i="3"/>
  <c r="W1901" i="3"/>
  <c r="BH1901" i="3"/>
  <c r="V1901" i="3"/>
  <c r="S1901" i="3"/>
  <c r="AM1901" i="3"/>
  <c r="V1911" i="3"/>
  <c r="AD1911" i="3"/>
  <c r="AN1911" i="3"/>
  <c r="AQ1870" i="3"/>
  <c r="AA1870" i="3"/>
  <c r="Y1870" i="3"/>
  <c r="AO1870" i="3"/>
  <c r="BE1870" i="3"/>
  <c r="V1870" i="3"/>
  <c r="AL1870" i="3"/>
  <c r="BB1870" i="3"/>
  <c r="BD1870" i="3"/>
  <c r="X1870" i="3"/>
  <c r="AE1870" i="3"/>
  <c r="AZ1870" i="3"/>
  <c r="AI1870" i="3"/>
  <c r="M1870" i="3"/>
  <c r="AC1870" i="3"/>
  <c r="AS1870" i="3"/>
  <c r="BI1870" i="3"/>
  <c r="Z1870" i="3"/>
  <c r="AP1870" i="3"/>
  <c r="BF1870" i="3"/>
  <c r="AV1870" i="3"/>
  <c r="P1870" i="3"/>
  <c r="BC1870" i="3"/>
  <c r="W1870" i="3"/>
  <c r="AY1870" i="3"/>
  <c r="Q1870" i="3"/>
  <c r="AG1870" i="3"/>
  <c r="AW1870" i="3"/>
  <c r="N1870" i="3"/>
  <c r="AD1870" i="3"/>
  <c r="AT1870" i="3"/>
  <c r="AN1870" i="3"/>
  <c r="AU1870" i="3"/>
  <c r="O1870" i="3"/>
  <c r="AP1896" i="3"/>
  <c r="AK1896" i="3"/>
  <c r="AF1896" i="3"/>
  <c r="AG1896" i="3"/>
  <c r="U1896" i="3"/>
  <c r="M1922" i="3"/>
  <c r="AA1922" i="3"/>
  <c r="AV1922" i="3"/>
  <c r="V1922" i="3"/>
  <c r="AC1922" i="3"/>
  <c r="AQ1922" i="3"/>
  <c r="AN1922" i="3"/>
  <c r="BB1922" i="3"/>
  <c r="AS1922" i="3"/>
  <c r="BG1922" i="3"/>
  <c r="X1922" i="3"/>
  <c r="AT1922" i="3"/>
  <c r="AP1922" i="3"/>
  <c r="AL1922" i="3"/>
  <c r="BI1922" i="3"/>
  <c r="BD1922" i="3"/>
  <c r="AE1884" i="3"/>
  <c r="BI1884" i="3"/>
  <c r="P1884" i="3"/>
  <c r="AV1884" i="3"/>
  <c r="AX1884" i="3"/>
  <c r="AE1874" i="3"/>
  <c r="X1874" i="3"/>
  <c r="T1857" i="3"/>
  <c r="AN1857" i="3"/>
  <c r="BD1857" i="3"/>
  <c r="BH1849" i="3"/>
  <c r="AR1849" i="3"/>
  <c r="X1849" i="3"/>
  <c r="AU1849" i="3"/>
  <c r="AA1849" i="3"/>
  <c r="BB1849" i="3"/>
  <c r="AD1849" i="3"/>
  <c r="N1857" i="3"/>
  <c r="W1868" i="3"/>
  <c r="BC1872" i="3"/>
  <c r="P1872" i="3"/>
  <c r="AD1881" i="3"/>
  <c r="AA1857" i="3"/>
  <c r="BB1868" i="3"/>
  <c r="AO1868" i="3"/>
  <c r="AX1870" i="3"/>
  <c r="AK1870" i="3"/>
  <c r="AT1872" i="3"/>
  <c r="AG1872" i="3"/>
  <c r="AJ1870" i="3"/>
  <c r="AM1881" i="3"/>
  <c r="AH1885" i="3"/>
  <c r="BB1891" i="3"/>
  <c r="AB1891" i="3"/>
  <c r="AS1906" i="3"/>
  <c r="BE1915" i="3"/>
  <c r="AW1925" i="3"/>
  <c r="Y1857" i="3"/>
  <c r="AR1857" i="3"/>
  <c r="BH1857" i="3"/>
  <c r="BD1849" i="3"/>
  <c r="AN1849" i="3"/>
  <c r="P1849" i="3"/>
  <c r="AQ1849" i="3"/>
  <c r="W1849" i="3"/>
  <c r="AT1849" i="3"/>
  <c r="Z1849" i="3"/>
  <c r="BC1868" i="3"/>
  <c r="Y1881" i="3"/>
  <c r="P1868" i="3"/>
  <c r="AV1872" i="3"/>
  <c r="AT1881" i="3"/>
  <c r="AL1868" i="3"/>
  <c r="Y1868" i="3"/>
  <c r="AH1870" i="3"/>
  <c r="U1870" i="3"/>
  <c r="AD1872" i="3"/>
  <c r="Q1872" i="3"/>
  <c r="AI1872" i="3"/>
  <c r="S1881" i="3"/>
  <c r="AE1891" i="3"/>
  <c r="X1885" i="3"/>
  <c r="BA1885" i="3"/>
  <c r="V1891" i="3"/>
  <c r="P1922" i="3"/>
  <c r="AZ1849" i="3"/>
  <c r="AF1849" i="3"/>
  <c r="BG1849" i="3"/>
  <c r="AM1849" i="3"/>
  <c r="O1849" i="3"/>
  <c r="AP1849" i="3"/>
  <c r="V1849" i="3"/>
  <c r="AE1885" i="3"/>
  <c r="U1885" i="3"/>
  <c r="AO1891" i="3"/>
  <c r="AP1915" i="3"/>
  <c r="N1889" i="3"/>
  <c r="T1889" i="3"/>
  <c r="AT1889" i="3"/>
  <c r="BN1946" i="3"/>
  <c r="O1860" i="3"/>
  <c r="AG1889" i="3"/>
  <c r="Z1894" i="3"/>
  <c r="AP1894" i="3"/>
  <c r="BF1894" i="3"/>
  <c r="AA1894" i="3"/>
  <c r="AQ1894" i="3"/>
  <c r="BG1894" i="3"/>
  <c r="AB1894" i="3"/>
  <c r="AR1894" i="3"/>
  <c r="BH1894" i="3"/>
  <c r="AC1894" i="3"/>
  <c r="N1894" i="3"/>
  <c r="AD1894" i="3"/>
  <c r="AT1894" i="3"/>
  <c r="O1894" i="3"/>
  <c r="AE1894" i="3"/>
  <c r="AU1894" i="3"/>
  <c r="P1894" i="3"/>
  <c r="AF1894" i="3"/>
  <c r="AV1894" i="3"/>
  <c r="O1907" i="3"/>
  <c r="BE1907" i="3"/>
  <c r="AA1907" i="3"/>
  <c r="AT1907" i="3"/>
  <c r="Q1916" i="3"/>
  <c r="AR1916" i="3"/>
  <c r="AP1916" i="3"/>
  <c r="BG1916" i="3"/>
  <c r="BH1910" i="3"/>
  <c r="M1910" i="3"/>
  <c r="AC1910" i="3"/>
  <c r="AS1910" i="3"/>
  <c r="BI1910" i="3"/>
  <c r="Z1910" i="3"/>
  <c r="AP1910" i="3"/>
  <c r="BF1910" i="3"/>
  <c r="AA1910" i="3"/>
  <c r="AQ1910" i="3"/>
  <c r="BG1910" i="3"/>
  <c r="Q1910" i="3"/>
  <c r="AG1910" i="3"/>
  <c r="AW1910" i="3"/>
  <c r="N1910" i="3"/>
  <c r="AD1910" i="3"/>
  <c r="AT1910" i="3"/>
  <c r="O1910" i="3"/>
  <c r="AE1910" i="3"/>
  <c r="AU1910" i="3"/>
  <c r="U1910" i="3"/>
  <c r="AK1910" i="3"/>
  <c r="BA1910" i="3"/>
  <c r="R1910" i="3"/>
  <c r="AH1910" i="3"/>
  <c r="AX1910" i="3"/>
  <c r="S1910" i="3"/>
  <c r="AI1910" i="3"/>
  <c r="AY1910" i="3"/>
  <c r="AZ1889" i="3"/>
  <c r="Z1892" i="3"/>
  <c r="AP1892" i="3"/>
  <c r="BF1892" i="3"/>
  <c r="AA1892" i="3"/>
  <c r="AQ1892" i="3"/>
  <c r="BG1892" i="3"/>
  <c r="AB1892" i="3"/>
  <c r="AR1892" i="3"/>
  <c r="BH1892" i="3"/>
  <c r="Q1892" i="3"/>
  <c r="BE1892" i="3"/>
  <c r="N1892" i="3"/>
  <c r="AD1892" i="3"/>
  <c r="AT1892" i="3"/>
  <c r="O1892" i="3"/>
  <c r="AE1892" i="3"/>
  <c r="AU1892" i="3"/>
  <c r="P1892" i="3"/>
  <c r="AF1892" i="3"/>
  <c r="AV1892" i="3"/>
  <c r="BK1949" i="3"/>
  <c r="N1911" i="3"/>
  <c r="AW1935" i="3"/>
  <c r="N1935" i="3"/>
  <c r="V1878" i="3"/>
  <c r="AY1908" i="3"/>
  <c r="AI1908" i="3"/>
  <c r="S1908" i="3"/>
  <c r="AX1908" i="3"/>
  <c r="AH1908" i="3"/>
  <c r="R1908" i="3"/>
  <c r="BA1908" i="3"/>
  <c r="AK1908" i="3"/>
  <c r="U1908" i="3"/>
  <c r="W1918" i="3"/>
  <c r="BE1918" i="3"/>
  <c r="Y1917" i="3"/>
  <c r="BG1917" i="3"/>
  <c r="AV1918" i="3"/>
  <c r="BA1909" i="3"/>
  <c r="AN1909" i="3"/>
  <c r="AB1918" i="3"/>
  <c r="AD1927" i="3"/>
  <c r="Q1927" i="3"/>
  <c r="AT1931" i="3"/>
  <c r="AG1931" i="3"/>
  <c r="AG1935" i="3"/>
  <c r="AV1935" i="3"/>
  <c r="BI1939" i="3"/>
  <c r="AV1939" i="3"/>
  <c r="AD1939" i="3"/>
  <c r="P1908" i="3"/>
  <c r="Y1824" i="3"/>
  <c r="Y1903" i="3"/>
  <c r="AZ1862" i="3"/>
  <c r="AO1929" i="3"/>
  <c r="BG1937" i="3"/>
  <c r="BN1944" i="3"/>
  <c r="T1926" i="3"/>
  <c r="V1934" i="3"/>
  <c r="AL1857" i="3"/>
  <c r="U1924" i="3"/>
  <c r="Z1928" i="3"/>
  <c r="BA1932" i="3"/>
  <c r="AX1936" i="3"/>
  <c r="AK1940" i="3"/>
  <c r="AN1912" i="3"/>
  <c r="AR1920" i="3"/>
  <c r="P1878" i="3"/>
  <c r="AA1830" i="3"/>
  <c r="AF1879" i="3"/>
  <c r="AV1921" i="3"/>
  <c r="BK1945" i="3"/>
  <c r="BL1945" i="3"/>
  <c r="Y1923" i="3"/>
  <c r="BH1906" i="3"/>
  <c r="AX1903" i="3"/>
  <c r="AH1903" i="3"/>
  <c r="R1903" i="3"/>
  <c r="AG1903" i="3"/>
  <c r="Q1903" i="3"/>
  <c r="AY1912" i="3"/>
  <c r="AI1912" i="3"/>
  <c r="S1912" i="3"/>
  <c r="AX1912" i="3"/>
  <c r="AH1912" i="3"/>
  <c r="R1912" i="3"/>
  <c r="BA1912" i="3"/>
  <c r="AK1912" i="3"/>
  <c r="U1912" i="3"/>
  <c r="BC1914" i="3"/>
  <c r="AM1914" i="3"/>
  <c r="W1914" i="3"/>
  <c r="BB1914" i="3"/>
  <c r="AL1914" i="3"/>
  <c r="V1914" i="3"/>
  <c r="BE1914" i="3"/>
  <c r="AO1914" i="3"/>
  <c r="Y1914" i="3"/>
  <c r="AQ1916" i="3"/>
  <c r="Z1916" i="3"/>
  <c r="M1916" i="3"/>
  <c r="AU1920" i="3"/>
  <c r="W1920" i="3"/>
  <c r="AX1920" i="3"/>
  <c r="AD1920" i="3"/>
  <c r="BE1920" i="3"/>
  <c r="AK1920" i="3"/>
  <c r="Q1920" i="3"/>
  <c r="U1923" i="3"/>
  <c r="AP1923" i="3"/>
  <c r="BH1912" i="3"/>
  <c r="AB1923" i="3"/>
  <c r="AW1923" i="3"/>
  <c r="AO1907" i="3"/>
  <c r="AB1907" i="3"/>
  <c r="BC1923" i="3"/>
  <c r="AM1923" i="3"/>
  <c r="W1923" i="3"/>
  <c r="AT1921" i="3"/>
  <c r="AH1923" i="3"/>
  <c r="BD1923" i="3"/>
  <c r="BG1903" i="3"/>
  <c r="AZ1914" i="3"/>
  <c r="AN1914" i="3"/>
  <c r="M1937" i="3"/>
  <c r="T1912" i="3"/>
  <c r="AJ1912" i="3"/>
  <c r="AJ1920" i="3"/>
  <c r="AI1924" i="3"/>
  <c r="T1924" i="3"/>
  <c r="BA1924" i="3"/>
  <c r="R1926" i="3"/>
  <c r="AI1928" i="3"/>
  <c r="U1928" i="3"/>
  <c r="AA1932" i="3"/>
  <c r="BH1932" i="3"/>
  <c r="U1932" i="3"/>
  <c r="AF1940" i="3"/>
  <c r="AI1940" i="3"/>
  <c r="R1940" i="3"/>
  <c r="AT1878" i="3"/>
  <c r="Z1878" i="3"/>
  <c r="AX1878" i="3"/>
  <c r="BE1878" i="3"/>
  <c r="AO1878" i="3"/>
  <c r="Y1878" i="3"/>
  <c r="AF1862" i="3"/>
  <c r="P1879" i="3"/>
  <c r="AR1879" i="3"/>
  <c r="AR1862" i="3"/>
  <c r="W1897" i="3"/>
  <c r="AB1928" i="3"/>
  <c r="BI1936" i="3"/>
  <c r="AN1862" i="3"/>
  <c r="T1862" i="3"/>
  <c r="BD1879" i="3"/>
  <c r="O1902" i="3"/>
  <c r="AT1903" i="3"/>
  <c r="AD1903" i="3"/>
  <c r="N1903" i="3"/>
  <c r="AC1903" i="3"/>
  <c r="M1903" i="3"/>
  <c r="Z1907" i="3"/>
  <c r="AU1912" i="3"/>
  <c r="AE1912" i="3"/>
  <c r="O1912" i="3"/>
  <c r="AT1912" i="3"/>
  <c r="AD1912" i="3"/>
  <c r="N1912" i="3"/>
  <c r="AW1912" i="3"/>
  <c r="AG1912" i="3"/>
  <c r="Q1912" i="3"/>
  <c r="AY1914" i="3"/>
  <c r="AI1914" i="3"/>
  <c r="S1914" i="3"/>
  <c r="AX1914" i="3"/>
  <c r="AH1914" i="3"/>
  <c r="R1914" i="3"/>
  <c r="BA1914" i="3"/>
  <c r="AK1914" i="3"/>
  <c r="U1914" i="3"/>
  <c r="AA1916" i="3"/>
  <c r="BI1916" i="3"/>
  <c r="AM1920" i="3"/>
  <c r="S1920" i="3"/>
  <c r="AT1920" i="3"/>
  <c r="V1920" i="3"/>
  <c r="BA1920" i="3"/>
  <c r="AG1920" i="3"/>
  <c r="Z1923" i="3"/>
  <c r="AV1923" i="3"/>
  <c r="AG1923" i="3"/>
  <c r="BB1923" i="3"/>
  <c r="Y1907" i="3"/>
  <c r="BG1907" i="3"/>
  <c r="AY1923" i="3"/>
  <c r="AI1923" i="3"/>
  <c r="S1923" i="3"/>
  <c r="R1923" i="3"/>
  <c r="AN1923" i="3"/>
  <c r="BI1923" i="3"/>
  <c r="AV1914" i="3"/>
  <c r="AJ1914" i="3"/>
  <c r="X1914" i="3"/>
  <c r="BB1929" i="3"/>
  <c r="AV1912" i="3"/>
  <c r="BD1912" i="3"/>
  <c r="X1920" i="3"/>
  <c r="S1924" i="3"/>
  <c r="AX1924" i="3"/>
  <c r="AK1924" i="3"/>
  <c r="BG1928" i="3"/>
  <c r="BF1928" i="3"/>
  <c r="AN1932" i="3"/>
  <c r="BF1932" i="3"/>
  <c r="AB1932" i="3"/>
  <c r="BH1936" i="3"/>
  <c r="AN1940" i="3"/>
  <c r="S1940" i="3"/>
  <c r="BA1940" i="3"/>
  <c r="AT1923" i="3"/>
  <c r="AD1878" i="3"/>
  <c r="BB1878" i="3"/>
  <c r="AH1878" i="3"/>
  <c r="BA1878" i="3"/>
  <c r="AK1878" i="3"/>
  <c r="U1878" i="3"/>
  <c r="AD1838" i="3"/>
  <c r="S1856" i="3"/>
  <c r="AN1879" i="3"/>
  <c r="BH1862" i="3"/>
  <c r="AV1879" i="3"/>
  <c r="X1862" i="3"/>
  <c r="AV1862" i="3"/>
  <c r="BC1897" i="3"/>
  <c r="AU1897" i="3"/>
  <c r="BF1903" i="3"/>
  <c r="AP1903" i="3"/>
  <c r="Z1903" i="3"/>
  <c r="AO1903" i="3"/>
  <c r="AP1907" i="3"/>
  <c r="BG1912" i="3"/>
  <c r="AQ1912" i="3"/>
  <c r="AA1912" i="3"/>
  <c r="BF1912" i="3"/>
  <c r="AP1912" i="3"/>
  <c r="Z1912" i="3"/>
  <c r="BI1912" i="3"/>
  <c r="AS1912" i="3"/>
  <c r="AC1912" i="3"/>
  <c r="M1912" i="3"/>
  <c r="AU1914" i="3"/>
  <c r="AE1914" i="3"/>
  <c r="O1914" i="3"/>
  <c r="AT1914" i="3"/>
  <c r="AD1914" i="3"/>
  <c r="N1914" i="3"/>
  <c r="AW1914" i="3"/>
  <c r="AG1914" i="3"/>
  <c r="Q1914" i="3"/>
  <c r="BF1916" i="3"/>
  <c r="AS1916" i="3"/>
  <c r="BC1920" i="3"/>
  <c r="AI1920" i="3"/>
  <c r="O1920" i="3"/>
  <c r="AL1920" i="3"/>
  <c r="R1920" i="3"/>
  <c r="AW1920" i="3"/>
  <c r="Y1920" i="3"/>
  <c r="AF1923" i="3"/>
  <c r="BA1923" i="3"/>
  <c r="AR1914" i="3"/>
  <c r="Q1923" i="3"/>
  <c r="AL1923" i="3"/>
  <c r="BH1923" i="3"/>
  <c r="BH1907" i="3"/>
  <c r="AQ1907" i="3"/>
  <c r="AU1923" i="3"/>
  <c r="AE1923" i="3"/>
  <c r="O1923" i="3"/>
  <c r="X1923" i="3"/>
  <c r="AS1923" i="3"/>
  <c r="AF1914" i="3"/>
  <c r="AF1912" i="3"/>
  <c r="AZ1924" i="3"/>
  <c r="AH1924" i="3"/>
  <c r="BC1928" i="3"/>
  <c r="BG1932" i="3"/>
  <c r="AP1932" i="3"/>
  <c r="T1940" i="3"/>
  <c r="AX1940" i="3"/>
  <c r="BF1878" i="3"/>
  <c r="AL1878" i="3"/>
  <c r="Q1878" i="3"/>
  <c r="AW1878" i="3"/>
  <c r="AG1878" i="3"/>
  <c r="M1862" i="3"/>
  <c r="AB1862" i="3"/>
  <c r="BC1899" i="3"/>
  <c r="S1899" i="3"/>
  <c r="AN1921" i="3"/>
  <c r="W1931" i="3"/>
  <c r="S1939" i="3"/>
  <c r="Q1833" i="3"/>
  <c r="AE1830" i="3"/>
  <c r="AB1868" i="3"/>
  <c r="AA1854" i="3"/>
  <c r="O1896" i="3"/>
  <c r="W1927" i="3"/>
  <c r="S1935" i="3"/>
  <c r="X1903" i="3"/>
  <c r="O1917" i="3"/>
  <c r="AO1893" i="3"/>
  <c r="BM1944" i="3"/>
  <c r="BL1944" i="3"/>
  <c r="BN1945" i="3"/>
  <c r="BM1945" i="3"/>
  <c r="BK1944" i="3"/>
  <c r="BK1946" i="3"/>
  <c r="BF1907" i="3"/>
  <c r="Z1911" i="3"/>
  <c r="Z1913" i="3"/>
  <c r="BC1916" i="3"/>
  <c r="AM1916" i="3"/>
  <c r="W1916" i="3"/>
  <c r="BB1916" i="3"/>
  <c r="AL1916" i="3"/>
  <c r="V1916" i="3"/>
  <c r="BE1916" i="3"/>
  <c r="AO1916" i="3"/>
  <c r="Y1916" i="3"/>
  <c r="Z1917" i="3"/>
  <c r="Z1921" i="3"/>
  <c r="BF1921" i="3"/>
  <c r="AT1911" i="3"/>
  <c r="AD1913" i="3"/>
  <c r="BH1916" i="3"/>
  <c r="AJ1921" i="3"/>
  <c r="BA1907" i="3"/>
  <c r="AK1907" i="3"/>
  <c r="U1907" i="3"/>
  <c r="BD1907" i="3"/>
  <c r="AN1907" i="3"/>
  <c r="X1907" i="3"/>
  <c r="BC1907" i="3"/>
  <c r="AM1907" i="3"/>
  <c r="W1907" i="3"/>
  <c r="BI1913" i="3"/>
  <c r="AS1913" i="3"/>
  <c r="AC1913" i="3"/>
  <c r="M1913" i="3"/>
  <c r="AV1913" i="3"/>
  <c r="AF1913" i="3"/>
  <c r="P1913" i="3"/>
  <c r="AU1913" i="3"/>
  <c r="AE1913" i="3"/>
  <c r="O1913" i="3"/>
  <c r="BA1917" i="3"/>
  <c r="AK1917" i="3"/>
  <c r="U1917" i="3"/>
  <c r="BD1917" i="3"/>
  <c r="AN1917" i="3"/>
  <c r="X1917" i="3"/>
  <c r="BC1917" i="3"/>
  <c r="AM1917" i="3"/>
  <c r="W1917" i="3"/>
  <c r="BI1921" i="3"/>
  <c r="AS1921" i="3"/>
  <c r="AC1921" i="3"/>
  <c r="M1921" i="3"/>
  <c r="AU1921" i="3"/>
  <c r="AE1921" i="3"/>
  <c r="O1921" i="3"/>
  <c r="AC1896" i="3"/>
  <c r="BG1896" i="3"/>
  <c r="R1896" i="3"/>
  <c r="AH1913" i="3"/>
  <c r="V1921" i="3"/>
  <c r="BB1921" i="3"/>
  <c r="P1921" i="3"/>
  <c r="AI1903" i="3"/>
  <c r="BF1927" i="3"/>
  <c r="AP1927" i="3"/>
  <c r="Z1927" i="3"/>
  <c r="BI1927" i="3"/>
  <c r="AS1927" i="3"/>
  <c r="AC1927" i="3"/>
  <c r="M1927" i="3"/>
  <c r="AV1927" i="3"/>
  <c r="AF1927" i="3"/>
  <c r="P1927" i="3"/>
  <c r="AU1927" i="3"/>
  <c r="AE1927" i="3"/>
  <c r="O1927" i="3"/>
  <c r="BF1931" i="3"/>
  <c r="AP1931" i="3"/>
  <c r="Z1931" i="3"/>
  <c r="BI1931" i="3"/>
  <c r="AS1931" i="3"/>
  <c r="AC1931" i="3"/>
  <c r="M1931" i="3"/>
  <c r="AV1931" i="3"/>
  <c r="AF1931" i="3"/>
  <c r="P1931" i="3"/>
  <c r="AU1931" i="3"/>
  <c r="AE1931" i="3"/>
  <c r="O1931" i="3"/>
  <c r="BI1935" i="3"/>
  <c r="AS1935" i="3"/>
  <c r="AC1935" i="3"/>
  <c r="M1935" i="3"/>
  <c r="AD1935" i="3"/>
  <c r="BH1935" i="3"/>
  <c r="AR1935" i="3"/>
  <c r="AB1935" i="3"/>
  <c r="BF1935" i="3"/>
  <c r="BG1935" i="3"/>
  <c r="AQ1935" i="3"/>
  <c r="AA1935" i="3"/>
  <c r="BE1939" i="3"/>
  <c r="AO1939" i="3"/>
  <c r="Y1939" i="3"/>
  <c r="BH1939" i="3"/>
  <c r="AR1939" i="3"/>
  <c r="AB1939" i="3"/>
  <c r="BF1939" i="3"/>
  <c r="AP1939" i="3"/>
  <c r="Z1939" i="3"/>
  <c r="BG1939" i="3"/>
  <c r="AQ1939" i="3"/>
  <c r="AA1939" i="3"/>
  <c r="AF1921" i="3"/>
  <c r="AI1926" i="3"/>
  <c r="BA1926" i="3"/>
  <c r="BJ1945" i="3"/>
  <c r="Y1833" i="3"/>
  <c r="AN1830" i="3"/>
  <c r="W1854" i="3"/>
  <c r="AP1911" i="3"/>
  <c r="AP1913" i="3"/>
  <c r="AY1916" i="3"/>
  <c r="AI1916" i="3"/>
  <c r="S1916" i="3"/>
  <c r="AX1916" i="3"/>
  <c r="AH1916" i="3"/>
  <c r="R1916" i="3"/>
  <c r="BA1916" i="3"/>
  <c r="AK1916" i="3"/>
  <c r="U1916" i="3"/>
  <c r="AP1917" i="3"/>
  <c r="AH1921" i="3"/>
  <c r="N1907" i="3"/>
  <c r="AT1913" i="3"/>
  <c r="N1917" i="3"/>
  <c r="AR1921" i="3"/>
  <c r="AW1907" i="3"/>
  <c r="AG1907" i="3"/>
  <c r="Q1907" i="3"/>
  <c r="AZ1907" i="3"/>
  <c r="AJ1907" i="3"/>
  <c r="T1907" i="3"/>
  <c r="AY1907" i="3"/>
  <c r="AI1907" i="3"/>
  <c r="S1907" i="3"/>
  <c r="BE1913" i="3"/>
  <c r="AO1913" i="3"/>
  <c r="Y1913" i="3"/>
  <c r="BH1913" i="3"/>
  <c r="AR1913" i="3"/>
  <c r="AB1913" i="3"/>
  <c r="BG1913" i="3"/>
  <c r="AQ1913" i="3"/>
  <c r="AA1913" i="3"/>
  <c r="AW1917" i="3"/>
  <c r="AG1917" i="3"/>
  <c r="Q1917" i="3"/>
  <c r="AZ1917" i="3"/>
  <c r="AJ1917" i="3"/>
  <c r="T1917" i="3"/>
  <c r="AY1917" i="3"/>
  <c r="AI1917" i="3"/>
  <c r="S1917" i="3"/>
  <c r="BE1921" i="3"/>
  <c r="AO1921" i="3"/>
  <c r="Y1921" i="3"/>
  <c r="BG1921" i="3"/>
  <c r="AQ1921" i="3"/>
  <c r="AA1921" i="3"/>
  <c r="Y1896" i="3"/>
  <c r="AI1896" i="3"/>
  <c r="AX1913" i="3"/>
  <c r="AD1921" i="3"/>
  <c r="X1921" i="3"/>
  <c r="AZ1903" i="3"/>
  <c r="N1921" i="3"/>
  <c r="BB1927" i="3"/>
  <c r="AL1927" i="3"/>
  <c r="V1927" i="3"/>
  <c r="BE1927" i="3"/>
  <c r="AO1927" i="3"/>
  <c r="Y1927" i="3"/>
  <c r="BH1927" i="3"/>
  <c r="AR1927" i="3"/>
  <c r="AB1927" i="3"/>
  <c r="BG1927" i="3"/>
  <c r="AQ1927" i="3"/>
  <c r="AA1927" i="3"/>
  <c r="BB1931" i="3"/>
  <c r="AL1931" i="3"/>
  <c r="V1931" i="3"/>
  <c r="BE1931" i="3"/>
  <c r="AO1931" i="3"/>
  <c r="Y1931" i="3"/>
  <c r="BH1931" i="3"/>
  <c r="AR1931" i="3"/>
  <c r="AB1931" i="3"/>
  <c r="BG1931" i="3"/>
  <c r="AQ1931" i="3"/>
  <c r="AA1931" i="3"/>
  <c r="BE1935" i="3"/>
  <c r="AO1935" i="3"/>
  <c r="Y1935" i="3"/>
  <c r="BB1935" i="3"/>
  <c r="Z1935" i="3"/>
  <c r="BD1935" i="3"/>
  <c r="AN1935" i="3"/>
  <c r="X1935" i="3"/>
  <c r="AX1935" i="3"/>
  <c r="BC1935" i="3"/>
  <c r="AM1935" i="3"/>
  <c r="W1935" i="3"/>
  <c r="BA1939" i="3"/>
  <c r="AK1939" i="3"/>
  <c r="Q1939" i="3"/>
  <c r="BD1939" i="3"/>
  <c r="AN1939" i="3"/>
  <c r="X1939" i="3"/>
  <c r="BB1939" i="3"/>
  <c r="AL1939" i="3"/>
  <c r="V1939" i="3"/>
  <c r="BC1939" i="3"/>
  <c r="AM1939" i="3"/>
  <c r="W1939" i="3"/>
  <c r="BD1921" i="3"/>
  <c r="AJ1926" i="3"/>
  <c r="W1824" i="3"/>
  <c r="S1830" i="3"/>
  <c r="BF1911" i="3"/>
  <c r="BF1913" i="3"/>
  <c r="AU1916" i="3"/>
  <c r="AE1916" i="3"/>
  <c r="O1916" i="3"/>
  <c r="AT1916" i="3"/>
  <c r="AD1916" i="3"/>
  <c r="N1916" i="3"/>
  <c r="AW1916" i="3"/>
  <c r="AG1916" i="3"/>
  <c r="BF1917" i="3"/>
  <c r="AP1921" i="3"/>
  <c r="AD1907" i="3"/>
  <c r="AD1917" i="3"/>
  <c r="T1921" i="3"/>
  <c r="AZ1921" i="3"/>
  <c r="BI1907" i="3"/>
  <c r="AS1907" i="3"/>
  <c r="AC1907" i="3"/>
  <c r="M1907" i="3"/>
  <c r="AV1907" i="3"/>
  <c r="AF1907" i="3"/>
  <c r="P1907" i="3"/>
  <c r="AU1907" i="3"/>
  <c r="AE1907" i="3"/>
  <c r="BA1913" i="3"/>
  <c r="AK1913" i="3"/>
  <c r="U1913" i="3"/>
  <c r="BD1913" i="3"/>
  <c r="AN1913" i="3"/>
  <c r="X1913" i="3"/>
  <c r="BC1913" i="3"/>
  <c r="AM1913" i="3"/>
  <c r="BI1917" i="3"/>
  <c r="AS1917" i="3"/>
  <c r="AC1917" i="3"/>
  <c r="M1917" i="3"/>
  <c r="AV1917" i="3"/>
  <c r="AF1917" i="3"/>
  <c r="P1917" i="3"/>
  <c r="AU1917" i="3"/>
  <c r="AE1917" i="3"/>
  <c r="BA1921" i="3"/>
  <c r="AK1921" i="3"/>
  <c r="U1921" i="3"/>
  <c r="BC1921" i="3"/>
  <c r="AM1921" i="3"/>
  <c r="W1921" i="3"/>
  <c r="AV1896" i="3"/>
  <c r="AL1921" i="3"/>
  <c r="BC1903" i="3"/>
  <c r="AX1927" i="3"/>
  <c r="AH1927" i="3"/>
  <c r="R1927" i="3"/>
  <c r="BA1927" i="3"/>
  <c r="AK1927" i="3"/>
  <c r="U1927" i="3"/>
  <c r="BD1927" i="3"/>
  <c r="AN1927" i="3"/>
  <c r="X1927" i="3"/>
  <c r="BC1927" i="3"/>
  <c r="AM1927" i="3"/>
  <c r="AX1931" i="3"/>
  <c r="AH1931" i="3"/>
  <c r="R1931" i="3"/>
  <c r="BA1931" i="3"/>
  <c r="AK1931" i="3"/>
  <c r="U1931" i="3"/>
  <c r="BD1931" i="3"/>
  <c r="AN1931" i="3"/>
  <c r="X1931" i="3"/>
  <c r="BC1931" i="3"/>
  <c r="AM1931" i="3"/>
  <c r="BA1935" i="3"/>
  <c r="AK1935" i="3"/>
  <c r="U1935" i="3"/>
  <c r="AP1935" i="3"/>
  <c r="R1935" i="3"/>
  <c r="AZ1935" i="3"/>
  <c r="AJ1935" i="3"/>
  <c r="T1935" i="3"/>
  <c r="AL1935" i="3"/>
  <c r="AY1935" i="3"/>
  <c r="AI1935" i="3"/>
  <c r="AW1939" i="3"/>
  <c r="AG1939" i="3"/>
  <c r="U1939" i="3"/>
  <c r="AZ1939" i="3"/>
  <c r="AJ1939" i="3"/>
  <c r="T1939" i="3"/>
  <c r="AX1939" i="3"/>
  <c r="AH1939" i="3"/>
  <c r="R1939" i="3"/>
  <c r="AY1939" i="3"/>
  <c r="AI1939" i="3"/>
  <c r="AA1832" i="3"/>
  <c r="AV1830" i="3"/>
  <c r="AK1833" i="3"/>
  <c r="O1858" i="3"/>
  <c r="BN1948" i="3"/>
  <c r="AB1870" i="3"/>
  <c r="BG1883" i="3"/>
  <c r="BG1887" i="3"/>
  <c r="W1905" i="3"/>
  <c r="BD1910" i="3"/>
  <c r="AO1824" i="3"/>
  <c r="AA1929" i="3"/>
  <c r="P1937" i="3"/>
  <c r="BD1826" i="3"/>
  <c r="AB1914" i="3"/>
  <c r="BA1888" i="3"/>
  <c r="R1844" i="3"/>
  <c r="BG1895" i="3"/>
  <c r="U1926" i="3"/>
  <c r="S1934" i="3"/>
  <c r="AO1877" i="3"/>
  <c r="AI1860" i="3"/>
  <c r="AK1902" i="3"/>
  <c r="S1926" i="3"/>
  <c r="AX1926" i="3"/>
  <c r="AK1926" i="3"/>
  <c r="AY1928" i="3"/>
  <c r="S1928" i="3"/>
  <c r="BH1928" i="3"/>
  <c r="AR1934" i="3"/>
  <c r="AR1936" i="3"/>
  <c r="R1936" i="3"/>
  <c r="M1936" i="3"/>
  <c r="X1824" i="3"/>
  <c r="BB1824" i="3"/>
  <c r="BH1879" i="3"/>
  <c r="M1879" i="3"/>
  <c r="T1910" i="3"/>
  <c r="AI1895" i="3"/>
  <c r="O1895" i="3"/>
  <c r="W1895" i="3"/>
  <c r="BB1847" i="3"/>
  <c r="V1888" i="3"/>
  <c r="AP1844" i="3"/>
  <c r="AS1902" i="3"/>
  <c r="AZ1902" i="3"/>
  <c r="AZ1908" i="3"/>
  <c r="AZ1926" i="3"/>
  <c r="AH1926" i="3"/>
  <c r="AQ1928" i="3"/>
  <c r="AN1928" i="3"/>
  <c r="AI1936" i="3"/>
  <c r="AJ1936" i="3"/>
  <c r="AF1910" i="3"/>
  <c r="AV1824" i="3"/>
  <c r="V1824" i="3"/>
  <c r="AB1879" i="3"/>
  <c r="T1870" i="3"/>
  <c r="S1895" i="3"/>
  <c r="BJ1944" i="3"/>
  <c r="T1879" i="3"/>
  <c r="M1831" i="3"/>
  <c r="AB1893" i="3"/>
  <c r="R1874" i="3"/>
  <c r="AJ1889" i="3"/>
  <c r="AB1919" i="3"/>
  <c r="AR1902" i="3"/>
  <c r="S1936" i="3"/>
  <c r="AM1824" i="3"/>
  <c r="BE1824" i="3"/>
  <c r="BD1916" i="3"/>
  <c r="P1906" i="3"/>
  <c r="P1850" i="3"/>
  <c r="AF1850" i="3"/>
  <c r="AV1850" i="3"/>
  <c r="M1850" i="3"/>
  <c r="AC1850" i="3"/>
  <c r="AS1850" i="3"/>
  <c r="BI1850" i="3"/>
  <c r="Z1850" i="3"/>
  <c r="AP1850" i="3"/>
  <c r="BF1850" i="3"/>
  <c r="T1850" i="3"/>
  <c r="AJ1850" i="3"/>
  <c r="AZ1850" i="3"/>
  <c r="Q1850" i="3"/>
  <c r="AG1850" i="3"/>
  <c r="AW1850" i="3"/>
  <c r="N1850" i="3"/>
  <c r="AD1850" i="3"/>
  <c r="AT1850" i="3"/>
  <c r="AG1884" i="3"/>
  <c r="AO1884" i="3"/>
  <c r="W1884" i="3"/>
  <c r="O1884" i="3"/>
  <c r="AI1884" i="3"/>
  <c r="AY1884" i="3"/>
  <c r="T1884" i="3"/>
  <c r="AJ1884" i="3"/>
  <c r="AZ1884" i="3"/>
  <c r="Z1884" i="3"/>
  <c r="BF1884" i="3"/>
  <c r="AK1884" i="3"/>
  <c r="N1884" i="3"/>
  <c r="AT1884" i="3"/>
  <c r="AW1884" i="3"/>
  <c r="S1884" i="3"/>
  <c r="AM1884" i="3"/>
  <c r="BC1884" i="3"/>
  <c r="X1884" i="3"/>
  <c r="AN1884" i="3"/>
  <c r="BD1884" i="3"/>
  <c r="AH1884" i="3"/>
  <c r="M1884" i="3"/>
  <c r="AS1884" i="3"/>
  <c r="V1884" i="3"/>
  <c r="BB1884" i="3"/>
  <c r="BE1884" i="3"/>
  <c r="Q1884" i="3"/>
  <c r="AO1842" i="3"/>
  <c r="T1842" i="3"/>
  <c r="BH1842" i="3"/>
  <c r="Q1842" i="3"/>
  <c r="Y1842" i="3"/>
  <c r="AG1842" i="3"/>
  <c r="M1842" i="3"/>
  <c r="P1842" i="3"/>
  <c r="AW1842" i="3"/>
  <c r="BE1842" i="3"/>
  <c r="O1842" i="3"/>
  <c r="W1842" i="3"/>
  <c r="AZ1842" i="3"/>
  <c r="AM1842" i="3"/>
  <c r="AU1842" i="3"/>
  <c r="BC1842" i="3"/>
  <c r="AJ1842" i="3"/>
  <c r="AE1842" i="3"/>
  <c r="AB1842" i="3"/>
  <c r="AR1842" i="3"/>
  <c r="BI1842" i="3"/>
  <c r="AN1842" i="3"/>
  <c r="S1842" i="3"/>
  <c r="AV1842" i="3"/>
  <c r="AA1842" i="3"/>
  <c r="BD1842" i="3"/>
  <c r="AI1842" i="3"/>
  <c r="AQ1842" i="3"/>
  <c r="U1842" i="3"/>
  <c r="BH1831" i="3"/>
  <c r="AR1831" i="3"/>
  <c r="AB1831" i="3"/>
  <c r="BG1831" i="3"/>
  <c r="AQ1831" i="3"/>
  <c r="AA1831" i="3"/>
  <c r="BF1831" i="3"/>
  <c r="AP1831" i="3"/>
  <c r="Z1831" i="3"/>
  <c r="AO1831" i="3"/>
  <c r="AT1842" i="3"/>
  <c r="AD1842" i="3"/>
  <c r="N1842" i="3"/>
  <c r="BG1842" i="3"/>
  <c r="AS1842" i="3"/>
  <c r="AH1850" i="3"/>
  <c r="BA1850" i="3"/>
  <c r="U1850" i="3"/>
  <c r="AN1850" i="3"/>
  <c r="BG1850" i="3"/>
  <c r="U1858" i="3"/>
  <c r="BA1858" i="3"/>
  <c r="AK1860" i="3"/>
  <c r="AP1858" i="3"/>
  <c r="Z1860" i="3"/>
  <c r="BF1860" i="3"/>
  <c r="AC1874" i="3"/>
  <c r="M1858" i="3"/>
  <c r="AJ1874" i="3"/>
  <c r="AU1858" i="3"/>
  <c r="AX1874" i="3"/>
  <c r="BH1860" i="3"/>
  <c r="AF1860" i="3"/>
  <c r="AP1889" i="3"/>
  <c r="BI1889" i="3"/>
  <c r="AC1889" i="3"/>
  <c r="AV1889" i="3"/>
  <c r="P1889" i="3"/>
  <c r="BA1884" i="3"/>
  <c r="AP1884" i="3"/>
  <c r="AR1884" i="3"/>
  <c r="BG1884" i="3"/>
  <c r="AA1884" i="3"/>
  <c r="BG1893" i="3"/>
  <c r="AR1893" i="3"/>
  <c r="S1850" i="3"/>
  <c r="O1865" i="3"/>
  <c r="AE1865" i="3"/>
  <c r="AU1865" i="3"/>
  <c r="P1865" i="3"/>
  <c r="AF1865" i="3"/>
  <c r="AV1865" i="3"/>
  <c r="M1865" i="3"/>
  <c r="AC1865" i="3"/>
  <c r="AS1865" i="3"/>
  <c r="BI1865" i="3"/>
  <c r="N1865" i="3"/>
  <c r="AH1865" i="3"/>
  <c r="S1865" i="3"/>
  <c r="AI1865" i="3"/>
  <c r="AY1865" i="3"/>
  <c r="T1865" i="3"/>
  <c r="AJ1865" i="3"/>
  <c r="AZ1865" i="3"/>
  <c r="Q1865" i="3"/>
  <c r="AG1865" i="3"/>
  <c r="AW1865" i="3"/>
  <c r="Z1865" i="3"/>
  <c r="AD1865" i="3"/>
  <c r="AX1865" i="3"/>
  <c r="Y1831" i="3"/>
  <c r="BA1831" i="3"/>
  <c r="AW1831" i="3"/>
  <c r="U1831" i="3"/>
  <c r="Q1831" i="3"/>
  <c r="AK1831" i="3"/>
  <c r="P1874" i="3"/>
  <c r="AK1874" i="3"/>
  <c r="AG1874" i="3"/>
  <c r="V1874" i="3"/>
  <c r="AL1874" i="3"/>
  <c r="BB1874" i="3"/>
  <c r="AU1874" i="3"/>
  <c r="Y1874" i="3"/>
  <c r="BI1874" i="3"/>
  <c r="AN1874" i="3"/>
  <c r="S1874" i="3"/>
  <c r="Z1874" i="3"/>
  <c r="AP1874" i="3"/>
  <c r="BF1874" i="3"/>
  <c r="AO1874" i="3"/>
  <c r="T1874" i="3"/>
  <c r="BD1874" i="3"/>
  <c r="AI1874" i="3"/>
  <c r="M1874" i="3"/>
  <c r="O1919" i="3"/>
  <c r="AE1919" i="3"/>
  <c r="AU1919" i="3"/>
  <c r="P1919" i="3"/>
  <c r="AF1919" i="3"/>
  <c r="AV1919" i="3"/>
  <c r="M1919" i="3"/>
  <c r="AC1919" i="3"/>
  <c r="AS1919" i="3"/>
  <c r="BI1919" i="3"/>
  <c r="AT1919" i="3"/>
  <c r="AX1919" i="3"/>
  <c r="S1919" i="3"/>
  <c r="AI1919" i="3"/>
  <c r="AY1919" i="3"/>
  <c r="T1919" i="3"/>
  <c r="AJ1919" i="3"/>
  <c r="AZ1919" i="3"/>
  <c r="Q1919" i="3"/>
  <c r="AG1919" i="3"/>
  <c r="AW1919" i="3"/>
  <c r="AD1919" i="3"/>
  <c r="BF1919" i="3"/>
  <c r="AH1919" i="3"/>
  <c r="W1919" i="3"/>
  <c r="AM1919" i="3"/>
  <c r="BC1919" i="3"/>
  <c r="X1919" i="3"/>
  <c r="AN1919" i="3"/>
  <c r="BD1919" i="3"/>
  <c r="U1919" i="3"/>
  <c r="AK1919" i="3"/>
  <c r="BA1919" i="3"/>
  <c r="N1919" i="3"/>
  <c r="AP1919" i="3"/>
  <c r="AQ1919" i="3"/>
  <c r="BH1919" i="3"/>
  <c r="BG1919" i="3"/>
  <c r="Y1919" i="3"/>
  <c r="AB1858" i="3"/>
  <c r="AR1858" i="3"/>
  <c r="BH1858" i="3"/>
  <c r="P1858" i="3"/>
  <c r="AF1858" i="3"/>
  <c r="AV1858" i="3"/>
  <c r="W1858" i="3"/>
  <c r="AM1858" i="3"/>
  <c r="BC1858" i="3"/>
  <c r="AN1858" i="3"/>
  <c r="AJ1858" i="3"/>
  <c r="AX1858" i="3"/>
  <c r="AH1858" i="3"/>
  <c r="R1858" i="3"/>
  <c r="BI1858" i="3"/>
  <c r="AS1858" i="3"/>
  <c r="AC1858" i="3"/>
  <c r="AA1858" i="3"/>
  <c r="AQ1858" i="3"/>
  <c r="BG1858" i="3"/>
  <c r="X1858" i="3"/>
  <c r="T1858" i="3"/>
  <c r="AT1858" i="3"/>
  <c r="AD1858" i="3"/>
  <c r="N1858" i="3"/>
  <c r="BE1858" i="3"/>
  <c r="AO1858" i="3"/>
  <c r="Y1858" i="3"/>
  <c r="AR1860" i="3"/>
  <c r="W1860" i="3"/>
  <c r="AM1860" i="3"/>
  <c r="BC1860" i="3"/>
  <c r="AV1860" i="3"/>
  <c r="X1860" i="3"/>
  <c r="AX1860" i="3"/>
  <c r="AH1860" i="3"/>
  <c r="R1860" i="3"/>
  <c r="BI1860" i="3"/>
  <c r="AS1860" i="3"/>
  <c r="AC1860" i="3"/>
  <c r="AA1860" i="3"/>
  <c r="AQ1860" i="3"/>
  <c r="BG1860" i="3"/>
  <c r="T1860" i="3"/>
  <c r="AN1860" i="3"/>
  <c r="M1860" i="3"/>
  <c r="AT1860" i="3"/>
  <c r="AD1860" i="3"/>
  <c r="N1860" i="3"/>
  <c r="BE1860" i="3"/>
  <c r="AO1860" i="3"/>
  <c r="Y1860" i="3"/>
  <c r="BD1831" i="3"/>
  <c r="AN1831" i="3"/>
  <c r="X1831" i="3"/>
  <c r="BC1831" i="3"/>
  <c r="AM1831" i="3"/>
  <c r="W1831" i="3"/>
  <c r="BB1831" i="3"/>
  <c r="AL1831" i="3"/>
  <c r="V1831" i="3"/>
  <c r="BE1831" i="3"/>
  <c r="AC1831" i="3"/>
  <c r="BF1842" i="3"/>
  <c r="AP1842" i="3"/>
  <c r="Z1842" i="3"/>
  <c r="AF1842" i="3"/>
  <c r="AY1842" i="3"/>
  <c r="BB1850" i="3"/>
  <c r="V1850" i="3"/>
  <c r="AO1850" i="3"/>
  <c r="BH1850" i="3"/>
  <c r="AB1850" i="3"/>
  <c r="AG1858" i="3"/>
  <c r="Q1860" i="3"/>
  <c r="AW1860" i="3"/>
  <c r="V1858" i="3"/>
  <c r="BB1858" i="3"/>
  <c r="AL1860" i="3"/>
  <c r="AZ1858" i="3"/>
  <c r="AS1874" i="3"/>
  <c r="BD1858" i="3"/>
  <c r="AZ1874" i="3"/>
  <c r="AI1858" i="3"/>
  <c r="AT1874" i="3"/>
  <c r="N1874" i="3"/>
  <c r="BD1860" i="3"/>
  <c r="P1860" i="3"/>
  <c r="AE1860" i="3"/>
  <c r="S1889" i="3"/>
  <c r="AD1889" i="3"/>
  <c r="AW1889" i="3"/>
  <c r="Q1889" i="3"/>
  <c r="AL1884" i="3"/>
  <c r="AC1884" i="3"/>
  <c r="R1884" i="3"/>
  <c r="AF1884" i="3"/>
  <c r="AU1884" i="3"/>
  <c r="Z1919" i="3"/>
  <c r="BE1919" i="3"/>
  <c r="AA1919" i="3"/>
  <c r="BB1893" i="3"/>
  <c r="P1893" i="3"/>
  <c r="AF1893" i="3"/>
  <c r="AV1893" i="3"/>
  <c r="M1893" i="3"/>
  <c r="AC1893" i="3"/>
  <c r="AS1893" i="3"/>
  <c r="BI1893" i="3"/>
  <c r="Z1893" i="3"/>
  <c r="AP1893" i="3"/>
  <c r="BF1893" i="3"/>
  <c r="O1893" i="3"/>
  <c r="AI1893" i="3"/>
  <c r="T1893" i="3"/>
  <c r="AJ1893" i="3"/>
  <c r="AZ1893" i="3"/>
  <c r="Q1893" i="3"/>
  <c r="AG1893" i="3"/>
  <c r="AW1893" i="3"/>
  <c r="N1893" i="3"/>
  <c r="AD1893" i="3"/>
  <c r="AT1893" i="3"/>
  <c r="AA1893" i="3"/>
  <c r="AE1893" i="3"/>
  <c r="AY1893" i="3"/>
  <c r="AM1893" i="3"/>
  <c r="W1893" i="3"/>
  <c r="X1893" i="3"/>
  <c r="AN1893" i="3"/>
  <c r="BD1893" i="3"/>
  <c r="U1893" i="3"/>
  <c r="AK1893" i="3"/>
  <c r="BA1893" i="3"/>
  <c r="R1893" i="3"/>
  <c r="AH1893" i="3"/>
  <c r="AX1893" i="3"/>
  <c r="AQ1893" i="3"/>
  <c r="AU1893" i="3"/>
  <c r="BH1893" i="3"/>
  <c r="V1893" i="3"/>
  <c r="S1893" i="3"/>
  <c r="Y1893" i="3"/>
  <c r="AL1893" i="3"/>
  <c r="BC1889" i="3"/>
  <c r="AU1889" i="3"/>
  <c r="AE1889" i="3"/>
  <c r="AA1889" i="3"/>
  <c r="AM1889" i="3"/>
  <c r="BG1889" i="3"/>
  <c r="W1889" i="3"/>
  <c r="AQ1889" i="3"/>
  <c r="O1889" i="3"/>
  <c r="X1889" i="3"/>
  <c r="AN1889" i="3"/>
  <c r="BD1889" i="3"/>
  <c r="U1889" i="3"/>
  <c r="AK1889" i="3"/>
  <c r="BA1889" i="3"/>
  <c r="R1889" i="3"/>
  <c r="AH1889" i="3"/>
  <c r="AX1889" i="3"/>
  <c r="AY1889" i="3"/>
  <c r="AB1889" i="3"/>
  <c r="AR1889" i="3"/>
  <c r="BH1889" i="3"/>
  <c r="Y1889" i="3"/>
  <c r="AO1889" i="3"/>
  <c r="BE1889" i="3"/>
  <c r="V1889" i="3"/>
  <c r="AL1889" i="3"/>
  <c r="BB1889" i="3"/>
  <c r="AI1889" i="3"/>
  <c r="AZ1831" i="3"/>
  <c r="AJ1831" i="3"/>
  <c r="T1831" i="3"/>
  <c r="AY1831" i="3"/>
  <c r="AI1831" i="3"/>
  <c r="S1831" i="3"/>
  <c r="AX1831" i="3"/>
  <c r="AH1831" i="3"/>
  <c r="R1831" i="3"/>
  <c r="AS1831" i="3"/>
  <c r="BB1842" i="3"/>
  <c r="AL1842" i="3"/>
  <c r="V1842" i="3"/>
  <c r="AK1842" i="3"/>
  <c r="X1842" i="3"/>
  <c r="AX1850" i="3"/>
  <c r="R1850" i="3"/>
  <c r="AK1850" i="3"/>
  <c r="BD1850" i="3"/>
  <c r="X1850" i="3"/>
  <c r="AK1858" i="3"/>
  <c r="U1860" i="3"/>
  <c r="BA1860" i="3"/>
  <c r="Z1858" i="3"/>
  <c r="BF1858" i="3"/>
  <c r="AP1860" i="3"/>
  <c r="AY1874" i="3"/>
  <c r="O1874" i="3"/>
  <c r="BE1874" i="3"/>
  <c r="AE1858" i="3"/>
  <c r="AH1874" i="3"/>
  <c r="AZ1860" i="3"/>
  <c r="AY1860" i="3"/>
  <c r="S1860" i="3"/>
  <c r="BF1889" i="3"/>
  <c r="Z1889" i="3"/>
  <c r="AS1889" i="3"/>
  <c r="M1889" i="3"/>
  <c r="AF1889" i="3"/>
  <c r="AD1884" i="3"/>
  <c r="U1884" i="3"/>
  <c r="BH1884" i="3"/>
  <c r="AB1884" i="3"/>
  <c r="AQ1884" i="3"/>
  <c r="AO1919" i="3"/>
  <c r="BE1893" i="3"/>
  <c r="AA1909" i="3"/>
  <c r="AQ1909" i="3"/>
  <c r="BG1909" i="3"/>
  <c r="AB1909" i="3"/>
  <c r="AR1909" i="3"/>
  <c r="BH1909" i="3"/>
  <c r="Y1909" i="3"/>
  <c r="AO1909" i="3"/>
  <c r="BE1909" i="3"/>
  <c r="AX1909" i="3"/>
  <c r="AT1909" i="3"/>
  <c r="O1909" i="3"/>
  <c r="AE1909" i="3"/>
  <c r="AU1909" i="3"/>
  <c r="P1909" i="3"/>
  <c r="AF1909" i="3"/>
  <c r="AV1909" i="3"/>
  <c r="M1909" i="3"/>
  <c r="AC1909" i="3"/>
  <c r="AS1909" i="3"/>
  <c r="BI1909" i="3"/>
  <c r="AH1909" i="3"/>
  <c r="V1909" i="3"/>
  <c r="AD1909" i="3"/>
  <c r="BF1909" i="3"/>
  <c r="S1909" i="3"/>
  <c r="AI1909" i="3"/>
  <c r="AY1909" i="3"/>
  <c r="T1909" i="3"/>
  <c r="AJ1909" i="3"/>
  <c r="AZ1909" i="3"/>
  <c r="Q1909" i="3"/>
  <c r="AG1909" i="3"/>
  <c r="AW1909" i="3"/>
  <c r="R1909" i="3"/>
  <c r="N1909" i="3"/>
  <c r="AP1909" i="3"/>
  <c r="BD1918" i="3"/>
  <c r="T1918" i="3"/>
  <c r="X1918" i="3"/>
  <c r="AJ1918" i="3"/>
  <c r="AZ1918" i="3"/>
  <c r="AF1918" i="3"/>
  <c r="AR1918" i="3"/>
  <c r="M1918" i="3"/>
  <c r="AC1918" i="3"/>
  <c r="AS1918" i="3"/>
  <c r="BI1918" i="3"/>
  <c r="Z1918" i="3"/>
  <c r="AP1918" i="3"/>
  <c r="BF1918" i="3"/>
  <c r="AA1918" i="3"/>
  <c r="AQ1918" i="3"/>
  <c r="BG1918" i="3"/>
  <c r="P1918" i="3"/>
  <c r="Q1918" i="3"/>
  <c r="AG1918" i="3"/>
  <c r="AW1918" i="3"/>
  <c r="N1918" i="3"/>
  <c r="AD1918" i="3"/>
  <c r="AT1918" i="3"/>
  <c r="O1918" i="3"/>
  <c r="AE1918" i="3"/>
  <c r="AU1918" i="3"/>
  <c r="U1918" i="3"/>
  <c r="AK1918" i="3"/>
  <c r="BA1918" i="3"/>
  <c r="R1918" i="3"/>
  <c r="AH1918" i="3"/>
  <c r="AX1918" i="3"/>
  <c r="S1918" i="3"/>
  <c r="AI1918" i="3"/>
  <c r="AY1918" i="3"/>
  <c r="Y1926" i="3"/>
  <c r="AO1926" i="3"/>
  <c r="BE1926" i="3"/>
  <c r="V1926" i="3"/>
  <c r="AL1926" i="3"/>
  <c r="BB1926" i="3"/>
  <c r="X1926" i="3"/>
  <c r="AN1926" i="3"/>
  <c r="BD1926" i="3"/>
  <c r="W1926" i="3"/>
  <c r="AM1926" i="3"/>
  <c r="BC1926" i="3"/>
  <c r="M1926" i="3"/>
  <c r="AC1926" i="3"/>
  <c r="AS1926" i="3"/>
  <c r="BI1926" i="3"/>
  <c r="Z1926" i="3"/>
  <c r="AP1926" i="3"/>
  <c r="BF1926" i="3"/>
  <c r="AB1926" i="3"/>
  <c r="AR1926" i="3"/>
  <c r="BH1926" i="3"/>
  <c r="AA1926" i="3"/>
  <c r="AQ1926" i="3"/>
  <c r="BG1926" i="3"/>
  <c r="Q1926" i="3"/>
  <c r="AG1926" i="3"/>
  <c r="AW1926" i="3"/>
  <c r="N1926" i="3"/>
  <c r="AD1926" i="3"/>
  <c r="AT1926" i="3"/>
  <c r="P1926" i="3"/>
  <c r="AF1926" i="3"/>
  <c r="AV1926" i="3"/>
  <c r="O1926" i="3"/>
  <c r="AE1926" i="3"/>
  <c r="AU1926" i="3"/>
  <c r="AB1930" i="3"/>
  <c r="BF1930" i="3"/>
  <c r="BC1930" i="3"/>
  <c r="Y1930" i="3"/>
  <c r="BH1930" i="3"/>
  <c r="AV1930" i="3"/>
  <c r="AO1930" i="3"/>
  <c r="Z1930" i="3"/>
  <c r="W1930" i="3"/>
  <c r="BE1930" i="3"/>
  <c r="AP1930" i="3"/>
  <c r="AM1930" i="3"/>
  <c r="M1934" i="3"/>
  <c r="AC1934" i="3"/>
  <c r="AS1934" i="3"/>
  <c r="BI1934" i="3"/>
  <c r="Z1934" i="3"/>
  <c r="AP1934" i="3"/>
  <c r="BF1934" i="3"/>
  <c r="BD1934" i="3"/>
  <c r="W1934" i="3"/>
  <c r="AM1934" i="3"/>
  <c r="BC1934" i="3"/>
  <c r="X1934" i="3"/>
  <c r="AZ1934" i="3"/>
  <c r="Q1934" i="3"/>
  <c r="AG1934" i="3"/>
  <c r="AW1934" i="3"/>
  <c r="N1934" i="3"/>
  <c r="AD1934" i="3"/>
  <c r="AT1934" i="3"/>
  <c r="AB1934" i="3"/>
  <c r="BH1934" i="3"/>
  <c r="AA1934" i="3"/>
  <c r="AQ1934" i="3"/>
  <c r="BG1934" i="3"/>
  <c r="AF1934" i="3"/>
  <c r="U1934" i="3"/>
  <c r="AK1934" i="3"/>
  <c r="BA1934" i="3"/>
  <c r="R1934" i="3"/>
  <c r="AH1934" i="3"/>
  <c r="AX1934" i="3"/>
  <c r="AJ1934" i="3"/>
  <c r="O1934" i="3"/>
  <c r="AE1934" i="3"/>
  <c r="AU1934" i="3"/>
  <c r="P1934" i="3"/>
  <c r="AN1934" i="3"/>
  <c r="Y1934" i="3"/>
  <c r="AL1934" i="3"/>
  <c r="AI1934" i="3"/>
  <c r="AO1934" i="3"/>
  <c r="BB1934" i="3"/>
  <c r="AY1934" i="3"/>
  <c r="BE1934" i="3"/>
  <c r="AV1934" i="3"/>
  <c r="T1934" i="3"/>
  <c r="AK1938" i="3"/>
  <c r="AH1938" i="3"/>
  <c r="S1938" i="3"/>
  <c r="BA1938" i="3"/>
  <c r="AX1938" i="3"/>
  <c r="AI1938" i="3"/>
  <c r="AN1938" i="3"/>
  <c r="T1938" i="3"/>
  <c r="AY1938" i="3"/>
  <c r="U1938" i="3"/>
  <c r="R1938" i="3"/>
  <c r="AR1938" i="3"/>
  <c r="Y1928" i="3"/>
  <c r="AO1928" i="3"/>
  <c r="BE1928" i="3"/>
  <c r="AJ1928" i="3"/>
  <c r="N1928" i="3"/>
  <c r="AD1928" i="3"/>
  <c r="AT1928" i="3"/>
  <c r="T1928" i="3"/>
  <c r="AV1928" i="3"/>
  <c r="M1928" i="3"/>
  <c r="AC1928" i="3"/>
  <c r="AS1928" i="3"/>
  <c r="BI1928" i="3"/>
  <c r="AR1928" i="3"/>
  <c r="R1928" i="3"/>
  <c r="AH1928" i="3"/>
  <c r="AX1928" i="3"/>
  <c r="X1928" i="3"/>
  <c r="BD1928" i="3"/>
  <c r="AA1928" i="3"/>
  <c r="Q1928" i="3"/>
  <c r="AG1928" i="3"/>
  <c r="AW1928" i="3"/>
  <c r="P1928" i="3"/>
  <c r="AZ1928" i="3"/>
  <c r="V1928" i="3"/>
  <c r="AL1928" i="3"/>
  <c r="BB1928" i="3"/>
  <c r="AF1928" i="3"/>
  <c r="O1928" i="3"/>
  <c r="AE1928" i="3"/>
  <c r="Q1936" i="3"/>
  <c r="AG1936" i="3"/>
  <c r="AW1936" i="3"/>
  <c r="P1936" i="3"/>
  <c r="AV1936" i="3"/>
  <c r="V1936" i="3"/>
  <c r="AL1936" i="3"/>
  <c r="BB1936" i="3"/>
  <c r="W1936" i="3"/>
  <c r="AM1936" i="3"/>
  <c r="BG1936" i="3"/>
  <c r="AZ1936" i="3"/>
  <c r="U1936" i="3"/>
  <c r="AK1936" i="3"/>
  <c r="BA1936" i="3"/>
  <c r="T1936" i="3"/>
  <c r="BD1936" i="3"/>
  <c r="Z1936" i="3"/>
  <c r="AP1936" i="3"/>
  <c r="BF1936" i="3"/>
  <c r="AA1936" i="3"/>
  <c r="AQ1936" i="3"/>
  <c r="X1936" i="3"/>
  <c r="AU1936" i="3"/>
  <c r="Y1936" i="3"/>
  <c r="AO1936" i="3"/>
  <c r="BE1936" i="3"/>
  <c r="AB1936" i="3"/>
  <c r="N1936" i="3"/>
  <c r="AD1936" i="3"/>
  <c r="AT1936" i="3"/>
  <c r="O1936" i="3"/>
  <c r="AE1936" i="3"/>
  <c r="AY1936" i="3"/>
  <c r="AF1936" i="3"/>
  <c r="AN1936" i="3"/>
  <c r="BK1942" i="3"/>
  <c r="M1824" i="3"/>
  <c r="AC1824" i="3"/>
  <c r="AS1824" i="3"/>
  <c r="BI1824" i="3"/>
  <c r="Z1824" i="3"/>
  <c r="AP1824" i="3"/>
  <c r="BF1824" i="3"/>
  <c r="AA1824" i="3"/>
  <c r="AQ1824" i="3"/>
  <c r="BG1824" i="3"/>
  <c r="T1824" i="3"/>
  <c r="AN1824" i="3"/>
  <c r="BH1824" i="3"/>
  <c r="Q1824" i="3"/>
  <c r="AG1824" i="3"/>
  <c r="AW1824" i="3"/>
  <c r="N1824" i="3"/>
  <c r="AD1824" i="3"/>
  <c r="AT1824" i="3"/>
  <c r="O1824" i="3"/>
  <c r="AE1824" i="3"/>
  <c r="AU1824" i="3"/>
  <c r="P1824" i="3"/>
  <c r="AJ1824" i="3"/>
  <c r="BD1824" i="3"/>
  <c r="U1824" i="3"/>
  <c r="AK1824" i="3"/>
  <c r="BA1824" i="3"/>
  <c r="R1824" i="3"/>
  <c r="AH1824" i="3"/>
  <c r="AX1824" i="3"/>
  <c r="S1824" i="3"/>
  <c r="AI1824" i="3"/>
  <c r="AY1824" i="3"/>
  <c r="AF1824" i="3"/>
  <c r="AZ1824" i="3"/>
  <c r="AB1824" i="3"/>
  <c r="AM1897" i="3"/>
  <c r="O1897" i="3"/>
  <c r="BN1897" i="3" s="1"/>
  <c r="AE1897" i="3"/>
  <c r="Q1905" i="3"/>
  <c r="AR1905" i="3"/>
  <c r="AM1905" i="3"/>
  <c r="AB1905" i="3"/>
  <c r="AG1905" i="3"/>
  <c r="BH1905" i="3"/>
  <c r="AW1905" i="3"/>
  <c r="AD1923" i="3"/>
  <c r="AZ1923" i="3"/>
  <c r="M1923" i="3"/>
  <c r="BK1923" i="3" s="1"/>
  <c r="N1923" i="3"/>
  <c r="AJ1923" i="3"/>
  <c r="BE1923" i="3"/>
  <c r="T1923" i="3"/>
  <c r="AO1923" i="3"/>
  <c r="BC1902" i="3"/>
  <c r="AU1928" i="3"/>
  <c r="W1928" i="3"/>
  <c r="AP1928" i="3"/>
  <c r="BA1928" i="3"/>
  <c r="BC1936" i="3"/>
  <c r="AH1936" i="3"/>
  <c r="AS1936" i="3"/>
  <c r="BC1824" i="3"/>
  <c r="AL1824" i="3"/>
  <c r="BC1905" i="3"/>
  <c r="BN1952" i="3"/>
  <c r="BK1953" i="3"/>
  <c r="BC1854" i="3"/>
  <c r="AY1854" i="3"/>
  <c r="AI1854" i="3"/>
  <c r="O1854" i="3"/>
  <c r="AM1854" i="3"/>
  <c r="AR1870" i="3"/>
  <c r="BH1870" i="3"/>
  <c r="BG1874" i="3"/>
  <c r="AN1920" i="3"/>
  <c r="M1930" i="3"/>
  <c r="Y1938" i="3"/>
  <c r="N1922" i="3"/>
  <c r="AB1860" i="3"/>
  <c r="AN1828" i="3"/>
  <c r="AB1872" i="3"/>
  <c r="P1881" i="3"/>
  <c r="S1885" i="3"/>
  <c r="W1891" i="3"/>
  <c r="P1901" i="3"/>
  <c r="AR1826" i="3"/>
  <c r="BC1893" i="3"/>
  <c r="BK1950" i="3"/>
  <c r="BB1835" i="3"/>
  <c r="BN1942" i="3"/>
  <c r="BM1953" i="3"/>
  <c r="BL1953" i="3"/>
  <c r="W1911" i="3"/>
  <c r="Y1884" i="3"/>
  <c r="AK1835" i="3"/>
  <c r="AJ1925" i="3"/>
  <c r="V1933" i="3"/>
  <c r="S1887" i="3"/>
  <c r="O1835" i="3"/>
  <c r="BJ1949" i="3"/>
  <c r="BL1950" i="3"/>
  <c r="O1882" i="3"/>
  <c r="BL1946" i="3"/>
  <c r="AJ1835" i="3"/>
  <c r="Z1877" i="3"/>
  <c r="AY1902" i="3"/>
  <c r="AN1908" i="3"/>
  <c r="O1915" i="3"/>
  <c r="AF1876" i="3"/>
  <c r="Z1896" i="3"/>
  <c r="AX1915" i="3"/>
  <c r="BI1835" i="3"/>
  <c r="AW1835" i="3"/>
  <c r="BG1835" i="3"/>
  <c r="AU1877" i="3"/>
  <c r="BH1920" i="3"/>
  <c r="BA1915" i="3"/>
  <c r="AK1915" i="3"/>
  <c r="U1915" i="3"/>
  <c r="BD1915" i="3"/>
  <c r="AN1915" i="3"/>
  <c r="X1915" i="3"/>
  <c r="BC1915" i="3"/>
  <c r="AM1915" i="3"/>
  <c r="W1915" i="3"/>
  <c r="Q1896" i="3"/>
  <c r="M1896" i="3"/>
  <c r="BH1896" i="3"/>
  <c r="AR1896" i="3"/>
  <c r="AB1896" i="3"/>
  <c r="AY1896" i="3"/>
  <c r="AE1896" i="3"/>
  <c r="BF1896" i="3"/>
  <c r="AH1896" i="3"/>
  <c r="N1896" i="3"/>
  <c r="AU1901" i="3"/>
  <c r="AQ1901" i="3"/>
  <c r="AX1901" i="3"/>
  <c r="AH1901" i="3"/>
  <c r="R1901" i="3"/>
  <c r="BA1901" i="3"/>
  <c r="AK1901" i="3"/>
  <c r="U1901" i="3"/>
  <c r="BD1901" i="3"/>
  <c r="AN1901" i="3"/>
  <c r="X1901" i="3"/>
  <c r="AF1920" i="3"/>
  <c r="BC1922" i="3"/>
  <c r="AM1922" i="3"/>
  <c r="W1922" i="3"/>
  <c r="BE1922" i="3"/>
  <c r="AO1922" i="3"/>
  <c r="Y1922" i="3"/>
  <c r="R1922" i="3"/>
  <c r="AX1922" i="3"/>
  <c r="BA1911" i="3"/>
  <c r="X1911" i="3"/>
  <c r="Q1925" i="3"/>
  <c r="AI1925" i="3"/>
  <c r="AL1929" i="3"/>
  <c r="Y1929" i="3"/>
  <c r="BG1929" i="3"/>
  <c r="N1933" i="3"/>
  <c r="AR1933" i="3"/>
  <c r="S1933" i="3"/>
  <c r="Z1937" i="3"/>
  <c r="AV1937" i="3"/>
  <c r="AQ1937" i="3"/>
  <c r="R1941" i="3"/>
  <c r="Q1941" i="3"/>
  <c r="AY1941" i="3"/>
  <c r="BH1876" i="3"/>
  <c r="T1908" i="3"/>
  <c r="AJ1908" i="3"/>
  <c r="AB1910" i="3"/>
  <c r="T1920" i="3"/>
  <c r="AY1930" i="3"/>
  <c r="AI1930" i="3"/>
  <c r="S1930" i="3"/>
  <c r="AN1930" i="3"/>
  <c r="BB1930" i="3"/>
  <c r="AL1930" i="3"/>
  <c r="V1930" i="3"/>
  <c r="AZ1930" i="3"/>
  <c r="X1930" i="3"/>
  <c r="BA1930" i="3"/>
  <c r="AK1930" i="3"/>
  <c r="U1930" i="3"/>
  <c r="AU1938" i="3"/>
  <c r="AE1938" i="3"/>
  <c r="O1938" i="3"/>
  <c r="AJ1938" i="3"/>
  <c r="P1938" i="3"/>
  <c r="AT1938" i="3"/>
  <c r="AD1938" i="3"/>
  <c r="N1938" i="3"/>
  <c r="AB1938" i="3"/>
  <c r="AW1938" i="3"/>
  <c r="AG1938" i="3"/>
  <c r="Q1938" i="3"/>
  <c r="P1910" i="3"/>
  <c r="BK1910" i="3" s="1"/>
  <c r="AN1910" i="3"/>
  <c r="AN1906" i="3"/>
  <c r="AW1833" i="3"/>
  <c r="U1833" i="3"/>
  <c r="AZ1828" i="3"/>
  <c r="AF1828" i="3"/>
  <c r="AB1828" i="3"/>
  <c r="M1828" i="3"/>
  <c r="BD1844" i="3"/>
  <c r="X1844" i="3"/>
  <c r="AL1844" i="3"/>
  <c r="BH1844" i="3"/>
  <c r="AB1844" i="3"/>
  <c r="AZ1864" i="3"/>
  <c r="P1864" i="3"/>
  <c r="BN1864" i="3" s="1"/>
  <c r="Z1844" i="3"/>
  <c r="T1872" i="3"/>
  <c r="AB1881" i="3"/>
  <c r="AY1885" i="3"/>
  <c r="BJ1885" i="3" s="1"/>
  <c r="AA1891" i="3"/>
  <c r="AM1891" i="3"/>
  <c r="AV1864" i="3"/>
  <c r="BJ1942" i="3"/>
  <c r="BJ1947" i="3"/>
  <c r="BJ1950" i="3"/>
  <c r="T1868" i="3"/>
  <c r="AG1831" i="3"/>
  <c r="BD1835" i="3"/>
  <c r="V1835" i="3"/>
  <c r="AQ1835" i="3"/>
  <c r="N1877" i="3"/>
  <c r="BG1920" i="3"/>
  <c r="AQ1920" i="3"/>
  <c r="AA1920" i="3"/>
  <c r="BF1920" i="3"/>
  <c r="AP1920" i="3"/>
  <c r="Z1920" i="3"/>
  <c r="BI1920" i="3"/>
  <c r="AS1920" i="3"/>
  <c r="AC1920" i="3"/>
  <c r="M1920" i="3"/>
  <c r="AD1922" i="3"/>
  <c r="AR1908" i="3"/>
  <c r="AF1922" i="3"/>
  <c r="AW1915" i="3"/>
  <c r="AG1915" i="3"/>
  <c r="Q1915" i="3"/>
  <c r="AZ1915" i="3"/>
  <c r="AJ1915" i="3"/>
  <c r="T1915" i="3"/>
  <c r="AY1915" i="3"/>
  <c r="AI1915" i="3"/>
  <c r="S1915" i="3"/>
  <c r="AE1882" i="3"/>
  <c r="BI1888" i="3"/>
  <c r="BE1888" i="3"/>
  <c r="BD1888" i="3"/>
  <c r="AN1888" i="3"/>
  <c r="X1888" i="3"/>
  <c r="BC1888" i="3"/>
  <c r="AM1888" i="3"/>
  <c r="W1888" i="3"/>
  <c r="BB1888" i="3"/>
  <c r="AL1888" i="3"/>
  <c r="BI1896" i="3"/>
  <c r="BE1896" i="3"/>
  <c r="BD1896" i="3"/>
  <c r="AN1896" i="3"/>
  <c r="T1896" i="3"/>
  <c r="AU1896" i="3"/>
  <c r="AA1896" i="3"/>
  <c r="AX1896" i="3"/>
  <c r="AD1896" i="3"/>
  <c r="AY1901" i="3"/>
  <c r="AE1901" i="3"/>
  <c r="AA1901" i="3"/>
  <c r="AT1901" i="3"/>
  <c r="AD1901" i="3"/>
  <c r="N1901" i="3"/>
  <c r="AW1901" i="3"/>
  <c r="AG1901" i="3"/>
  <c r="Q1901" i="3"/>
  <c r="AZ1901" i="3"/>
  <c r="AJ1901" i="3"/>
  <c r="T1901" i="3"/>
  <c r="AH1915" i="3"/>
  <c r="AV1920" i="3"/>
  <c r="AY1922" i="3"/>
  <c r="AI1922" i="3"/>
  <c r="S1922" i="3"/>
  <c r="BA1922" i="3"/>
  <c r="AK1922" i="3"/>
  <c r="U1922" i="3"/>
  <c r="Z1922" i="3"/>
  <c r="BF1922" i="3"/>
  <c r="AK1911" i="3"/>
  <c r="BC1911" i="3"/>
  <c r="AD1925" i="3"/>
  <c r="AZ1925" i="3"/>
  <c r="S1925" i="3"/>
  <c r="V1929" i="3"/>
  <c r="BH1929" i="3"/>
  <c r="AQ1929" i="3"/>
  <c r="BE1933" i="3"/>
  <c r="BF1933" i="3"/>
  <c r="BI1937" i="3"/>
  <c r="AF1937" i="3"/>
  <c r="AA1937" i="3"/>
  <c r="AO1941" i="3"/>
  <c r="AZ1941" i="3"/>
  <c r="AI1941" i="3"/>
  <c r="BA1876" i="3"/>
  <c r="AV1908" i="3"/>
  <c r="BD1908" i="3"/>
  <c r="BD1920" i="3"/>
  <c r="AU1930" i="3"/>
  <c r="AE1930" i="3"/>
  <c r="O1930" i="3"/>
  <c r="AF1930" i="3"/>
  <c r="AX1930" i="3"/>
  <c r="AH1930" i="3"/>
  <c r="R1930" i="3"/>
  <c r="AR1930" i="3"/>
  <c r="P1930" i="3"/>
  <c r="AW1930" i="3"/>
  <c r="AG1930" i="3"/>
  <c r="Q1930" i="3"/>
  <c r="BG1938" i="3"/>
  <c r="AQ1938" i="3"/>
  <c r="AA1938" i="3"/>
  <c r="BH1938" i="3"/>
  <c r="AF1938" i="3"/>
  <c r="BF1938" i="3"/>
  <c r="AP1938" i="3"/>
  <c r="Z1938" i="3"/>
  <c r="BD1938" i="3"/>
  <c r="BI1938" i="3"/>
  <c r="AS1938" i="3"/>
  <c r="AC1938" i="3"/>
  <c r="M1938" i="3"/>
  <c r="AJ1910" i="3"/>
  <c r="AZ1910" i="3"/>
  <c r="X1910" i="3"/>
  <c r="BN1950" i="3"/>
  <c r="BJ1952" i="3"/>
  <c r="BN1954" i="3"/>
  <c r="BJ1954" i="3"/>
  <c r="BA1833" i="3"/>
  <c r="AK1841" i="3"/>
  <c r="BK1943" i="3"/>
  <c r="AJ1828" i="3"/>
  <c r="P1828" i="3"/>
  <c r="BD1828" i="3"/>
  <c r="AH1844" i="3"/>
  <c r="AV1844" i="3"/>
  <c r="P1844" i="3"/>
  <c r="AD1844" i="3"/>
  <c r="AZ1844" i="3"/>
  <c r="T1844" i="3"/>
  <c r="AJ1864" i="3"/>
  <c r="BF1844" i="3"/>
  <c r="T1864" i="3"/>
  <c r="AZ1872" i="3"/>
  <c r="AR1881" i="3"/>
  <c r="AZ1881" i="3"/>
  <c r="AI1885" i="3"/>
  <c r="BC1891" i="3"/>
  <c r="AQ1891" i="3"/>
  <c r="S1891" i="3"/>
  <c r="AM1911" i="3"/>
  <c r="T1925" i="3"/>
  <c r="AI1933" i="3"/>
  <c r="AB1864" i="3"/>
  <c r="BC1901" i="3"/>
  <c r="X1835" i="3"/>
  <c r="AV1835" i="3"/>
  <c r="AM1835" i="3"/>
  <c r="S1877" i="3"/>
  <c r="O1877" i="3"/>
  <c r="AR1910" i="3"/>
  <c r="BI1915" i="3"/>
  <c r="AS1915" i="3"/>
  <c r="AC1915" i="3"/>
  <c r="M1915" i="3"/>
  <c r="AV1915" i="3"/>
  <c r="AF1915" i="3"/>
  <c r="P1915" i="3"/>
  <c r="AU1915" i="3"/>
  <c r="AE1915" i="3"/>
  <c r="AW1896" i="3"/>
  <c r="AS1896" i="3"/>
  <c r="AO1896" i="3"/>
  <c r="AZ1896" i="3"/>
  <c r="AJ1896" i="3"/>
  <c r="P1896" i="3"/>
  <c r="AQ1896" i="3"/>
  <c r="S1896" i="3"/>
  <c r="AT1896" i="3"/>
  <c r="AI1901" i="3"/>
  <c r="O1901" i="3"/>
  <c r="BF1901" i="3"/>
  <c r="AP1901" i="3"/>
  <c r="Z1901" i="3"/>
  <c r="BI1901" i="3"/>
  <c r="AS1901" i="3"/>
  <c r="AC1901" i="3"/>
  <c r="M1901" i="3"/>
  <c r="AV1901" i="3"/>
  <c r="AF1901" i="3"/>
  <c r="AH1911" i="3"/>
  <c r="AU1922" i="3"/>
  <c r="AE1922" i="3"/>
  <c r="O1922" i="3"/>
  <c r="AW1922" i="3"/>
  <c r="AG1922" i="3"/>
  <c r="Q1922" i="3"/>
  <c r="AH1922" i="3"/>
  <c r="U1911" i="3"/>
  <c r="N1925" i="3"/>
  <c r="BE1929" i="3"/>
  <c r="AR1929" i="3"/>
  <c r="Y1933" i="3"/>
  <c r="AL1937" i="3"/>
  <c r="AG1937" i="3"/>
  <c r="AH1941" i="3"/>
  <c r="AJ1941" i="3"/>
  <c r="AF1908" i="3"/>
  <c r="AZ1920" i="3"/>
  <c r="BG1930" i="3"/>
  <c r="AQ1930" i="3"/>
  <c r="AA1930" i="3"/>
  <c r="BD1930" i="3"/>
  <c r="T1930" i="3"/>
  <c r="AT1930" i="3"/>
  <c r="AD1930" i="3"/>
  <c r="N1930" i="3"/>
  <c r="AJ1930" i="3"/>
  <c r="BI1930" i="3"/>
  <c r="AS1930" i="3"/>
  <c r="AC1930" i="3"/>
  <c r="BC1938" i="3"/>
  <c r="AM1938" i="3"/>
  <c r="W1938" i="3"/>
  <c r="AZ1938" i="3"/>
  <c r="X1938" i="3"/>
  <c r="BB1938" i="3"/>
  <c r="AL1938" i="3"/>
  <c r="V1938" i="3"/>
  <c r="AV1938" i="3"/>
  <c r="BE1938" i="3"/>
  <c r="AO1938" i="3"/>
  <c r="AV1910" i="3"/>
  <c r="BN1949" i="3"/>
  <c r="BK1948" i="3"/>
  <c r="BN1951" i="3"/>
  <c r="BN1943" i="3"/>
  <c r="W1837" i="3"/>
  <c r="T1828" i="3"/>
  <c r="BH1828" i="3"/>
  <c r="AN1844" i="3"/>
  <c r="BB1844" i="3"/>
  <c r="V1844" i="3"/>
  <c r="AR1844" i="3"/>
  <c r="M1844" i="3"/>
  <c r="BN1844" i="3" s="1"/>
  <c r="AX1844" i="3"/>
  <c r="BH1864" i="3"/>
  <c r="AR1864" i="3"/>
  <c r="AR1872" i="3"/>
  <c r="AJ1881" i="3"/>
  <c r="T1881" i="3"/>
  <c r="AI1891" i="3"/>
  <c r="BL1948" i="3"/>
  <c r="BL1951" i="3"/>
  <c r="BM1951" i="3"/>
  <c r="BM1954" i="3"/>
  <c r="AP1875" i="3"/>
  <c r="K1802" i="3"/>
  <c r="Z1837" i="3"/>
  <c r="AR1838" i="3"/>
  <c r="W1838" i="3"/>
  <c r="AV1838" i="3"/>
  <c r="AA1838" i="3"/>
  <c r="BE1838" i="3"/>
  <c r="AO1838" i="3"/>
  <c r="Y1838" i="3"/>
  <c r="BF1838" i="3"/>
  <c r="BE1835" i="3"/>
  <c r="AH1835" i="3"/>
  <c r="AB1835" i="3"/>
  <c r="P1835" i="3"/>
  <c r="W1835" i="3"/>
  <c r="Y1875" i="3"/>
  <c r="AT1877" i="3"/>
  <c r="BA1877" i="3"/>
  <c r="X1875" i="3"/>
  <c r="U1902" i="3"/>
  <c r="BA1902" i="3"/>
  <c r="AB1902" i="3"/>
  <c r="AI1902" i="3"/>
  <c r="BD1911" i="3"/>
  <c r="AT1925" i="3"/>
  <c r="AG1925" i="3"/>
  <c r="AO1933" i="3"/>
  <c r="AB1933" i="3"/>
  <c r="W1874" i="3"/>
  <c r="P1916" i="3"/>
  <c r="BN1916" i="3" s="1"/>
  <c r="AR1830" i="3"/>
  <c r="AZ1830" i="3"/>
  <c r="AM1887" i="3"/>
  <c r="BD1906" i="3"/>
  <c r="T1906" i="3"/>
  <c r="AF1906" i="3"/>
  <c r="AB1906" i="3"/>
  <c r="AJ1906" i="3"/>
  <c r="AV1906" i="3"/>
  <c r="X1906" i="3"/>
  <c r="AR1906" i="3"/>
  <c r="AZ1906" i="3"/>
  <c r="W1925" i="3"/>
  <c r="AM1925" i="3"/>
  <c r="BC1925" i="3"/>
  <c r="X1925" i="3"/>
  <c r="AN1925" i="3"/>
  <c r="BD1925" i="3"/>
  <c r="U1925" i="3"/>
  <c r="AK1925" i="3"/>
  <c r="BA1925" i="3"/>
  <c r="R1925" i="3"/>
  <c r="AH1925" i="3"/>
  <c r="AX1925" i="3"/>
  <c r="AA1925" i="3"/>
  <c r="AQ1925" i="3"/>
  <c r="BG1925" i="3"/>
  <c r="AB1925" i="3"/>
  <c r="AR1925" i="3"/>
  <c r="BH1925" i="3"/>
  <c r="Y1925" i="3"/>
  <c r="AO1925" i="3"/>
  <c r="BE1925" i="3"/>
  <c r="V1925" i="3"/>
  <c r="AL1925" i="3"/>
  <c r="BB1925" i="3"/>
  <c r="O1925" i="3"/>
  <c r="AE1925" i="3"/>
  <c r="AU1925" i="3"/>
  <c r="P1925" i="3"/>
  <c r="AF1925" i="3"/>
  <c r="AV1925" i="3"/>
  <c r="M1925" i="3"/>
  <c r="AC1925" i="3"/>
  <c r="AS1925" i="3"/>
  <c r="BI1925" i="3"/>
  <c r="Z1925" i="3"/>
  <c r="AP1925" i="3"/>
  <c r="BF1925" i="3"/>
  <c r="O1929" i="3"/>
  <c r="AE1929" i="3"/>
  <c r="AU1929" i="3"/>
  <c r="P1929" i="3"/>
  <c r="AF1929" i="3"/>
  <c r="AV1929" i="3"/>
  <c r="M1929" i="3"/>
  <c r="AC1929" i="3"/>
  <c r="AS1929" i="3"/>
  <c r="BI1929" i="3"/>
  <c r="Z1929" i="3"/>
  <c r="AP1929" i="3"/>
  <c r="BF1929" i="3"/>
  <c r="S1929" i="3"/>
  <c r="AI1929" i="3"/>
  <c r="AY1929" i="3"/>
  <c r="T1929" i="3"/>
  <c r="AJ1929" i="3"/>
  <c r="AZ1929" i="3"/>
  <c r="Q1929" i="3"/>
  <c r="AG1929" i="3"/>
  <c r="AW1929" i="3"/>
  <c r="N1929" i="3"/>
  <c r="AD1929" i="3"/>
  <c r="AT1929" i="3"/>
  <c r="W1929" i="3"/>
  <c r="AM1929" i="3"/>
  <c r="BC1929" i="3"/>
  <c r="X1929" i="3"/>
  <c r="AN1929" i="3"/>
  <c r="BD1929" i="3"/>
  <c r="U1929" i="3"/>
  <c r="AK1929" i="3"/>
  <c r="BA1929" i="3"/>
  <c r="R1929" i="3"/>
  <c r="AH1929" i="3"/>
  <c r="AX1929" i="3"/>
  <c r="W1933" i="3"/>
  <c r="AM1933" i="3"/>
  <c r="BC1933" i="3"/>
  <c r="Z1933" i="3"/>
  <c r="P1933" i="3"/>
  <c r="AF1933" i="3"/>
  <c r="AV1933" i="3"/>
  <c r="M1933" i="3"/>
  <c r="AC1933" i="3"/>
  <c r="AS1933" i="3"/>
  <c r="BI1933" i="3"/>
  <c r="AD1933" i="3"/>
  <c r="AA1933" i="3"/>
  <c r="AQ1933" i="3"/>
  <c r="BG1933" i="3"/>
  <c r="AH1933" i="3"/>
  <c r="T1933" i="3"/>
  <c r="AJ1933" i="3"/>
  <c r="AZ1933" i="3"/>
  <c r="Q1933" i="3"/>
  <c r="AG1933" i="3"/>
  <c r="AW1933" i="3"/>
  <c r="AL1933" i="3"/>
  <c r="AP1933" i="3"/>
  <c r="O1933" i="3"/>
  <c r="AE1933" i="3"/>
  <c r="AU1933" i="3"/>
  <c r="R1933" i="3"/>
  <c r="AT1933" i="3"/>
  <c r="X1933" i="3"/>
  <c r="AN1933" i="3"/>
  <c r="BD1933" i="3"/>
  <c r="U1933" i="3"/>
  <c r="AK1933" i="3"/>
  <c r="BA1933" i="3"/>
  <c r="AX1933" i="3"/>
  <c r="BB1933" i="3"/>
  <c r="O1937" i="3"/>
  <c r="AE1937" i="3"/>
  <c r="AU1937" i="3"/>
  <c r="AD1937" i="3"/>
  <c r="T1937" i="3"/>
  <c r="AJ1937" i="3"/>
  <c r="AZ1937" i="3"/>
  <c r="Q1937" i="3"/>
  <c r="AO1937" i="3"/>
  <c r="N1937" i="3"/>
  <c r="AH1937" i="3"/>
  <c r="AK1937" i="3"/>
  <c r="BF1937" i="3"/>
  <c r="S1937" i="3"/>
  <c r="AI1937" i="3"/>
  <c r="AY1937" i="3"/>
  <c r="AP1937" i="3"/>
  <c r="X1937" i="3"/>
  <c r="AN1937" i="3"/>
  <c r="BD1937" i="3"/>
  <c r="U1937" i="3"/>
  <c r="AW1937" i="3"/>
  <c r="R1937" i="3"/>
  <c r="AT1937" i="3"/>
  <c r="AS1937" i="3"/>
  <c r="W1937" i="3"/>
  <c r="AM1937" i="3"/>
  <c r="BC1937" i="3"/>
  <c r="AX1937" i="3"/>
  <c r="AB1937" i="3"/>
  <c r="AR1937" i="3"/>
  <c r="BH1937" i="3"/>
  <c r="AC1937" i="3"/>
  <c r="BA1937" i="3"/>
  <c r="V1937" i="3"/>
  <c r="BB1937" i="3"/>
  <c r="BE1937" i="3"/>
  <c r="W1941" i="3"/>
  <c r="AM1941" i="3"/>
  <c r="BC1941" i="3"/>
  <c r="X1941" i="3"/>
  <c r="AN1941" i="3"/>
  <c r="BD1941" i="3"/>
  <c r="Y1941" i="3"/>
  <c r="AS1941" i="3"/>
  <c r="AT1941" i="3"/>
  <c r="AW1941" i="3"/>
  <c r="V1941" i="3"/>
  <c r="AP1941" i="3"/>
  <c r="AA1941" i="3"/>
  <c r="AQ1941" i="3"/>
  <c r="BG1941" i="3"/>
  <c r="AB1941" i="3"/>
  <c r="AR1941" i="3"/>
  <c r="BH1941" i="3"/>
  <c r="AC1941" i="3"/>
  <c r="BA1941" i="3"/>
  <c r="BB1941" i="3"/>
  <c r="BI1941" i="3"/>
  <c r="Z1941" i="3"/>
  <c r="AX1941" i="3"/>
  <c r="O1941" i="3"/>
  <c r="AE1941" i="3"/>
  <c r="AU1941" i="3"/>
  <c r="P1941" i="3"/>
  <c r="AF1941" i="3"/>
  <c r="AV1941" i="3"/>
  <c r="M1941" i="3"/>
  <c r="AG1941" i="3"/>
  <c r="BE1941" i="3"/>
  <c r="U1941" i="3"/>
  <c r="N1941" i="3"/>
  <c r="AD1941" i="3"/>
  <c r="BF1941" i="3"/>
  <c r="K1817" i="3"/>
  <c r="L1816" i="3"/>
  <c r="L1812" i="3"/>
  <c r="K1812" i="3"/>
  <c r="BH1838" i="3"/>
  <c r="AM1838" i="3"/>
  <c r="R1838" i="3"/>
  <c r="AQ1838" i="3"/>
  <c r="V1838" i="3"/>
  <c r="BA1838" i="3"/>
  <c r="AK1838" i="3"/>
  <c r="U1838" i="3"/>
  <c r="AB1837" i="3"/>
  <c r="Z1838" i="3"/>
  <c r="BE1875" i="3"/>
  <c r="AC1902" i="3"/>
  <c r="BI1902" i="3"/>
  <c r="X1902" i="3"/>
  <c r="AA1902" i="3"/>
  <c r="BN1947" i="3"/>
  <c r="W1830" i="3"/>
  <c r="Y1924" i="3"/>
  <c r="AO1924" i="3"/>
  <c r="BE1924" i="3"/>
  <c r="V1924" i="3"/>
  <c r="AL1924" i="3"/>
  <c r="BB1924" i="3"/>
  <c r="X1924" i="3"/>
  <c r="AN1924" i="3"/>
  <c r="BD1924" i="3"/>
  <c r="W1924" i="3"/>
  <c r="AM1924" i="3"/>
  <c r="BC1924" i="3"/>
  <c r="M1924" i="3"/>
  <c r="AC1924" i="3"/>
  <c r="AS1924" i="3"/>
  <c r="BI1924" i="3"/>
  <c r="Z1924" i="3"/>
  <c r="AP1924" i="3"/>
  <c r="BF1924" i="3"/>
  <c r="AB1924" i="3"/>
  <c r="AR1924" i="3"/>
  <c r="BH1924" i="3"/>
  <c r="AA1924" i="3"/>
  <c r="AQ1924" i="3"/>
  <c r="BG1924" i="3"/>
  <c r="Q1924" i="3"/>
  <c r="AG1924" i="3"/>
  <c r="AW1924" i="3"/>
  <c r="N1924" i="3"/>
  <c r="AD1924" i="3"/>
  <c r="AT1924" i="3"/>
  <c r="P1924" i="3"/>
  <c r="AF1924" i="3"/>
  <c r="AV1924" i="3"/>
  <c r="O1924" i="3"/>
  <c r="AE1924" i="3"/>
  <c r="AU1924" i="3"/>
  <c r="Y1932" i="3"/>
  <c r="AO1932" i="3"/>
  <c r="BE1932" i="3"/>
  <c r="AJ1932" i="3"/>
  <c r="N1932" i="3"/>
  <c r="AD1932" i="3"/>
  <c r="AT1932" i="3"/>
  <c r="O1932" i="3"/>
  <c r="AE1932" i="3"/>
  <c r="AU1932" i="3"/>
  <c r="P1932" i="3"/>
  <c r="AV1932" i="3"/>
  <c r="M1932" i="3"/>
  <c r="AC1932" i="3"/>
  <c r="AS1932" i="3"/>
  <c r="BI1932" i="3"/>
  <c r="AR1932" i="3"/>
  <c r="R1932" i="3"/>
  <c r="AH1932" i="3"/>
  <c r="AX1932" i="3"/>
  <c r="S1932" i="3"/>
  <c r="AI1932" i="3"/>
  <c r="AY1932" i="3"/>
  <c r="X1932" i="3"/>
  <c r="BD1932" i="3"/>
  <c r="Q1932" i="3"/>
  <c r="AG1932" i="3"/>
  <c r="AW1932" i="3"/>
  <c r="T1932" i="3"/>
  <c r="AZ1932" i="3"/>
  <c r="V1932" i="3"/>
  <c r="AL1932" i="3"/>
  <c r="BB1932" i="3"/>
  <c r="W1932" i="3"/>
  <c r="AM1932" i="3"/>
  <c r="BC1932" i="3"/>
  <c r="AF1932" i="3"/>
  <c r="Y1940" i="3"/>
  <c r="AO1940" i="3"/>
  <c r="BE1940" i="3"/>
  <c r="V1940" i="3"/>
  <c r="AL1940" i="3"/>
  <c r="BB1940" i="3"/>
  <c r="W1940" i="3"/>
  <c r="AM1940" i="3"/>
  <c r="BC1940" i="3"/>
  <c r="X1940" i="3"/>
  <c r="AR1940" i="3"/>
  <c r="AV1940" i="3"/>
  <c r="M1940" i="3"/>
  <c r="AC1940" i="3"/>
  <c r="AS1940" i="3"/>
  <c r="BI1940" i="3"/>
  <c r="Z1940" i="3"/>
  <c r="AP1940" i="3"/>
  <c r="BF1940" i="3"/>
  <c r="AA1940" i="3"/>
  <c r="AQ1940" i="3"/>
  <c r="BG1940" i="3"/>
  <c r="AB1940" i="3"/>
  <c r="AZ1940" i="3"/>
  <c r="BH1940" i="3"/>
  <c r="Q1940" i="3"/>
  <c r="AG1940" i="3"/>
  <c r="AW1940" i="3"/>
  <c r="N1940" i="3"/>
  <c r="AD1940" i="3"/>
  <c r="AT1940" i="3"/>
  <c r="O1940" i="3"/>
  <c r="AE1940" i="3"/>
  <c r="AU1940" i="3"/>
  <c r="P1940" i="3"/>
  <c r="AJ1940" i="3"/>
  <c r="BD1940" i="3"/>
  <c r="P1876" i="3"/>
  <c r="AK1876" i="3"/>
  <c r="BG1876" i="3"/>
  <c r="W1876" i="3"/>
  <c r="AG1876" i="3"/>
  <c r="U1876" i="3"/>
  <c r="AQ1876" i="3"/>
  <c r="Q1876" i="3"/>
  <c r="AR1876" i="3"/>
  <c r="BC1876" i="3"/>
  <c r="AA1876" i="3"/>
  <c r="AV1876" i="3"/>
  <c r="AM1876" i="3"/>
  <c r="AB1876" i="3"/>
  <c r="V1896" i="3"/>
  <c r="AL1896" i="3"/>
  <c r="BB1896" i="3"/>
  <c r="W1896" i="3"/>
  <c r="AM1896" i="3"/>
  <c r="BC1896" i="3"/>
  <c r="X1896" i="3"/>
  <c r="BC1838" i="3"/>
  <c r="AH1838" i="3"/>
  <c r="BG1838" i="3"/>
  <c r="AL1838" i="3"/>
  <c r="P1838" i="3"/>
  <c r="AW1838" i="3"/>
  <c r="AG1838" i="3"/>
  <c r="Q1838" i="3"/>
  <c r="AJ1838" i="3"/>
  <c r="BM1878" i="3"/>
  <c r="O1875" i="3"/>
  <c r="BN1879" i="3"/>
  <c r="BJ1951" i="3"/>
  <c r="BJ1946" i="3"/>
  <c r="BM1946" i="3"/>
  <c r="BK1954" i="3"/>
  <c r="BM1949" i="3"/>
  <c r="BL1949" i="3"/>
  <c r="U1874" i="3"/>
  <c r="AQ1874" i="3"/>
  <c r="Q1874" i="3"/>
  <c r="AR1874" i="3"/>
  <c r="BC1874" i="3"/>
  <c r="AA1874" i="3"/>
  <c r="AV1874" i="3"/>
  <c r="AM1874" i="3"/>
  <c r="AB1874" i="3"/>
  <c r="AF1874" i="3"/>
  <c r="BA1874" i="3"/>
  <c r="BH1874" i="3"/>
  <c r="AW1874" i="3"/>
  <c r="AX1907" i="3"/>
  <c r="AH1907" i="3"/>
  <c r="T1916" i="3"/>
  <c r="AF1916" i="3"/>
  <c r="AB1916" i="3"/>
  <c r="X1916" i="3"/>
  <c r="AJ1916" i="3"/>
  <c r="AV1916" i="3"/>
  <c r="AN1916" i="3"/>
  <c r="AZ1916" i="3"/>
  <c r="AL1911" i="3"/>
  <c r="AA1911" i="3"/>
  <c r="AQ1911" i="3"/>
  <c r="BG1911" i="3"/>
  <c r="AB1911" i="3"/>
  <c r="AR1911" i="3"/>
  <c r="BH1911" i="3"/>
  <c r="Y1911" i="3"/>
  <c r="AO1911" i="3"/>
  <c r="BE1911" i="3"/>
  <c r="R1911" i="3"/>
  <c r="O1911" i="3"/>
  <c r="AE1911" i="3"/>
  <c r="AU1911" i="3"/>
  <c r="P1911" i="3"/>
  <c r="AF1911" i="3"/>
  <c r="AV1911" i="3"/>
  <c r="M1911" i="3"/>
  <c r="AC1911" i="3"/>
  <c r="AS1911" i="3"/>
  <c r="BI1911" i="3"/>
  <c r="S1911" i="3"/>
  <c r="AI1911" i="3"/>
  <c r="AY1911" i="3"/>
  <c r="T1911" i="3"/>
  <c r="AJ1911" i="3"/>
  <c r="AZ1911" i="3"/>
  <c r="Q1911" i="3"/>
  <c r="AG1911" i="3"/>
  <c r="AW1911" i="3"/>
  <c r="AX1911" i="3"/>
  <c r="BJ1953" i="3"/>
  <c r="BN1953" i="3"/>
  <c r="BL1954" i="3"/>
  <c r="AB1826" i="3"/>
  <c r="T1826" i="3"/>
  <c r="M1826" i="3"/>
  <c r="AZ1826" i="3"/>
  <c r="AN1826" i="3"/>
  <c r="X1826" i="3"/>
  <c r="AJ1826" i="3"/>
  <c r="BH1826" i="3"/>
  <c r="AY1838" i="3"/>
  <c r="AI1838" i="3"/>
  <c r="BD1838" i="3"/>
  <c r="T1838" i="3"/>
  <c r="AI1899" i="3"/>
  <c r="AA1899" i="3"/>
  <c r="BG1899" i="3"/>
  <c r="AY1899" i="3"/>
  <c r="AM1899" i="3"/>
  <c r="BM1950" i="3"/>
  <c r="BK1947" i="3"/>
  <c r="BM1947" i="3"/>
  <c r="BL1947" i="3"/>
  <c r="BL1942" i="3"/>
  <c r="O1830" i="3"/>
  <c r="AJ1830" i="3"/>
  <c r="BF1830" i="3"/>
  <c r="AF1830" i="3"/>
  <c r="BB1830" i="3"/>
  <c r="AB1830" i="3"/>
  <c r="AX1830" i="3"/>
  <c r="X1830" i="3"/>
  <c r="AT1830" i="3"/>
  <c r="T1830" i="3"/>
  <c r="AP1830" i="3"/>
  <c r="P1830" i="3"/>
  <c r="AL1830" i="3"/>
  <c r="BG1830" i="3"/>
  <c r="AH1830" i="3"/>
  <c r="BC1830" i="3"/>
  <c r="AD1830" i="3"/>
  <c r="AY1830" i="3"/>
  <c r="Z1830" i="3"/>
  <c r="AU1830" i="3"/>
  <c r="V1830" i="3"/>
  <c r="AQ1830" i="3"/>
  <c r="R1830" i="3"/>
  <c r="AM1830" i="3"/>
  <c r="BH1830" i="3"/>
  <c r="AI1830" i="3"/>
  <c r="BD1830" i="3"/>
  <c r="Q1830" i="3"/>
  <c r="BH1868" i="3"/>
  <c r="AZ1868" i="3"/>
  <c r="BJ1868" i="3" s="1"/>
  <c r="AJ1868" i="3"/>
  <c r="AR1868" i="3"/>
  <c r="AA1883" i="3"/>
  <c r="AI1883" i="3"/>
  <c r="AQ1883" i="3"/>
  <c r="O1887" i="3"/>
  <c r="BN1887" i="3" s="1"/>
  <c r="AI1887" i="3"/>
  <c r="BC1887" i="3"/>
  <c r="AE1887" i="3"/>
  <c r="AY1887" i="3"/>
  <c r="AA1887" i="3"/>
  <c r="AU1887" i="3"/>
  <c r="W1887" i="3"/>
  <c r="AQ1887" i="3"/>
  <c r="AF1903" i="3"/>
  <c r="BE1903" i="3"/>
  <c r="AQ1903" i="3"/>
  <c r="T1903" i="3"/>
  <c r="AR1903" i="3"/>
  <c r="AN1903" i="3"/>
  <c r="S1903" i="3"/>
  <c r="AV1903" i="3"/>
  <c r="AW1903" i="3"/>
  <c r="AJ1903" i="3"/>
  <c r="P1903" i="3"/>
  <c r="BN1903" i="3" s="1"/>
  <c r="AU1903" i="3"/>
  <c r="AA1903" i="3"/>
  <c r="BA1903" i="3"/>
  <c r="AB1903" i="3"/>
  <c r="BH1903" i="3"/>
  <c r="R1917" i="3"/>
  <c r="AX1917" i="3"/>
  <c r="AH1917" i="3"/>
  <c r="AL1917" i="3"/>
  <c r="BJ1943" i="3"/>
  <c r="BM1942" i="3"/>
  <c r="BJ1948" i="3"/>
  <c r="BM1948" i="3"/>
  <c r="AA1852" i="3"/>
  <c r="P1826" i="3"/>
  <c r="BM1952" i="3"/>
  <c r="BL1952" i="3"/>
  <c r="BL1943" i="3"/>
  <c r="AG1833" i="3"/>
  <c r="BC1895" i="3"/>
  <c r="BM1895" i="3" s="1"/>
  <c r="BA1896" i="3"/>
  <c r="K1796" i="3"/>
  <c r="BF1839" i="3"/>
  <c r="L1818" i="3"/>
  <c r="K1815" i="3"/>
  <c r="AP1839" i="3"/>
  <c r="AI1839" i="3"/>
  <c r="M1839" i="3"/>
  <c r="AK1839" i="3"/>
  <c r="AY1839" i="3"/>
  <c r="AH1839" i="3"/>
  <c r="P1839" i="3"/>
  <c r="V1839" i="3"/>
  <c r="L1806" i="3"/>
  <c r="K1798" i="3"/>
  <c r="L1796" i="3"/>
  <c r="S1839" i="3"/>
  <c r="S1837" i="3"/>
  <c r="BA1837" i="3"/>
  <c r="AM1837" i="3"/>
  <c r="R1837" i="3"/>
  <c r="BC1837" i="3"/>
  <c r="AN1837" i="3"/>
  <c r="AW1837" i="3"/>
  <c r="AR1839" i="3"/>
  <c r="AI1875" i="3"/>
  <c r="U1875" i="3"/>
  <c r="AU1875" i="3"/>
  <c r="BD1877" i="3"/>
  <c r="S1832" i="3"/>
  <c r="AY1832" i="3"/>
  <c r="BA1841" i="3"/>
  <c r="AP1841" i="3"/>
  <c r="N1841" i="3"/>
  <c r="Q1890" i="3"/>
  <c r="AG1890" i="3"/>
  <c r="AW1890" i="3"/>
  <c r="U1890" i="3"/>
  <c r="AK1890" i="3"/>
  <c r="BA1890" i="3"/>
  <c r="Y1890" i="3"/>
  <c r="AO1890" i="3"/>
  <c r="BE1890" i="3"/>
  <c r="M1890" i="3"/>
  <c r="AC1890" i="3"/>
  <c r="AS1890" i="3"/>
  <c r="BI1890" i="3"/>
  <c r="BF1834" i="3"/>
  <c r="AD1834" i="3"/>
  <c r="AX1834" i="3"/>
  <c r="T1834" i="3"/>
  <c r="AN1834" i="3"/>
  <c r="BH1834" i="3"/>
  <c r="AE1834" i="3"/>
  <c r="Q1894" i="3"/>
  <c r="AK1894" i="3"/>
  <c r="BE1894" i="3"/>
  <c r="U1894" i="3"/>
  <c r="AO1894" i="3"/>
  <c r="Y1894" i="3"/>
  <c r="AW1894" i="3"/>
  <c r="AG1894" i="3"/>
  <c r="BA1894" i="3"/>
  <c r="R1907" i="3"/>
  <c r="BB1907" i="3"/>
  <c r="V1907" i="3"/>
  <c r="AL1907" i="3"/>
  <c r="S1852" i="3"/>
  <c r="AO1856" i="3"/>
  <c r="W1856" i="3"/>
  <c r="AU1856" i="3"/>
  <c r="R1913" i="3"/>
  <c r="V1913" i="3"/>
  <c r="AL1913" i="3"/>
  <c r="BB1913" i="3"/>
  <c r="BK1862" i="3"/>
  <c r="N1875" i="3"/>
  <c r="AO1875" i="3"/>
  <c r="Y1877" i="3"/>
  <c r="BE1877" i="3"/>
  <c r="Z1875" i="3"/>
  <c r="BF1875" i="3"/>
  <c r="AE1877" i="3"/>
  <c r="BF1877" i="3"/>
  <c r="BD1875" i="3"/>
  <c r="AN1877" i="3"/>
  <c r="BL1895" i="3"/>
  <c r="BH1902" i="3"/>
  <c r="AN1902" i="3"/>
  <c r="T1902" i="3"/>
  <c r="AQ1902" i="3"/>
  <c r="W1902" i="3"/>
  <c r="T1846" i="3"/>
  <c r="BG1846" i="3"/>
  <c r="V1846" i="3"/>
  <c r="AL1846" i="3"/>
  <c r="AV1846" i="3"/>
  <c r="BK1952" i="3"/>
  <c r="O1840" i="3"/>
  <c r="S1840" i="3"/>
  <c r="AE1840" i="3"/>
  <c r="AT1840" i="3"/>
  <c r="BH1840" i="3"/>
  <c r="T1840" i="3"/>
  <c r="AI1840" i="3"/>
  <c r="AY1840" i="3"/>
  <c r="BI1840" i="3"/>
  <c r="X1840" i="3"/>
  <c r="AN1840" i="3"/>
  <c r="AZ1840" i="3"/>
  <c r="N1840" i="3"/>
  <c r="BN1840" i="3" s="1"/>
  <c r="AD1840" i="3"/>
  <c r="AP1840" i="3"/>
  <c r="BD1840" i="3"/>
  <c r="BG1832" i="3"/>
  <c r="AE1832" i="3"/>
  <c r="AE1841" i="3"/>
  <c r="O1841" i="3"/>
  <c r="AY1834" i="3"/>
  <c r="W1834" i="3"/>
  <c r="AP1834" i="3"/>
  <c r="N1834" i="3"/>
  <c r="AH1834" i="3"/>
  <c r="AZ1834" i="3"/>
  <c r="X1834" i="3"/>
  <c r="N1838" i="3"/>
  <c r="AA1850" i="3"/>
  <c r="W1850" i="3"/>
  <c r="AU1850" i="3"/>
  <c r="AE1850" i="3"/>
  <c r="AY1850" i="3"/>
  <c r="O1850" i="3"/>
  <c r="AI1850" i="3"/>
  <c r="BC1850" i="3"/>
  <c r="Y1900" i="3"/>
  <c r="AC1900" i="3"/>
  <c r="BI1900" i="3"/>
  <c r="AK1900" i="3"/>
  <c r="M1900" i="3"/>
  <c r="AS1900" i="3"/>
  <c r="U1900" i="3"/>
  <c r="BA1900" i="3"/>
  <c r="BC1852" i="3"/>
  <c r="AM1852" i="3"/>
  <c r="Y1856" i="3"/>
  <c r="AW1856" i="3"/>
  <c r="AE1856" i="3"/>
  <c r="L1823" i="3"/>
  <c r="K1823" i="3"/>
  <c r="K1822" i="3"/>
  <c r="L1821" i="3"/>
  <c r="K1821" i="3"/>
  <c r="K1820" i="3"/>
  <c r="L1819" i="3"/>
  <c r="K1819" i="3"/>
  <c r="L1817" i="3"/>
  <c r="L1813" i="3"/>
  <c r="K1813" i="3"/>
  <c r="L1811" i="3"/>
  <c r="K1811" i="3"/>
  <c r="N1835" i="3"/>
  <c r="AS1835" i="3"/>
  <c r="R1835" i="3"/>
  <c r="AR1835" i="3"/>
  <c r="BF1835" i="3"/>
  <c r="AF1835" i="3"/>
  <c r="BC1835" i="3"/>
  <c r="AE1835" i="3"/>
  <c r="S1875" i="3"/>
  <c r="AT1875" i="3"/>
  <c r="AI1877" i="3"/>
  <c r="AK1875" i="3"/>
  <c r="AK1877" i="3"/>
  <c r="BL1897" i="3"/>
  <c r="BD1902" i="3"/>
  <c r="AJ1902" i="3"/>
  <c r="BG1902" i="3"/>
  <c r="AM1902" i="3"/>
  <c r="S1902" i="3"/>
  <c r="BJ1882" i="3"/>
  <c r="Y1849" i="3"/>
  <c r="U1849" i="3"/>
  <c r="AW1849" i="3"/>
  <c r="AG1849" i="3"/>
  <c r="BA1849" i="3"/>
  <c r="AK1849" i="3"/>
  <c r="BE1849" i="3"/>
  <c r="Q1849" i="3"/>
  <c r="AO1849" i="3"/>
  <c r="O1838" i="3"/>
  <c r="BN1838" i="3" s="1"/>
  <c r="BM1943" i="3"/>
  <c r="AD1846" i="3"/>
  <c r="AI1832" i="3"/>
  <c r="AU1832" i="3"/>
  <c r="AU1841" i="3"/>
  <c r="BF1841" i="3"/>
  <c r="S1848" i="3"/>
  <c r="BK1848" i="3" s="1"/>
  <c r="AM1848" i="3"/>
  <c r="BC1848" i="3"/>
  <c r="W1848" i="3"/>
  <c r="Y1892" i="3"/>
  <c r="U1892" i="3"/>
  <c r="BA1892" i="3"/>
  <c r="AC1892" i="3"/>
  <c r="BI1892" i="3"/>
  <c r="AK1892" i="3"/>
  <c r="M1892" i="3"/>
  <c r="AS1892" i="3"/>
  <c r="AR1834" i="3"/>
  <c r="O1834" i="3"/>
  <c r="AI1834" i="3"/>
  <c r="BC1834" i="3"/>
  <c r="Z1834" i="3"/>
  <c r="AT1834" i="3"/>
  <c r="R1834" i="3"/>
  <c r="AM1850" i="3"/>
  <c r="AO1886" i="3"/>
  <c r="Q1886" i="3"/>
  <c r="BN1886" i="3" s="1"/>
  <c r="AG1886" i="3"/>
  <c r="AW1886" i="3"/>
  <c r="U1898" i="3"/>
  <c r="AK1898" i="3"/>
  <c r="BA1898" i="3"/>
  <c r="Y1898" i="3"/>
  <c r="AO1898" i="3"/>
  <c r="BE1898" i="3"/>
  <c r="M1898" i="3"/>
  <c r="AC1898" i="3"/>
  <c r="AS1898" i="3"/>
  <c r="BI1898" i="3"/>
  <c r="Q1898" i="3"/>
  <c r="AG1898" i="3"/>
  <c r="AW1898" i="3"/>
  <c r="R1919" i="3"/>
  <c r="BB1919" i="3"/>
  <c r="V1919" i="3"/>
  <c r="AL1919" i="3"/>
  <c r="W1852" i="3"/>
  <c r="AI1852" i="3"/>
  <c r="BC1856" i="3"/>
  <c r="AG1856" i="3"/>
  <c r="O1856" i="3"/>
  <c r="AB1912" i="3"/>
  <c r="AB1920" i="3"/>
  <c r="AL1909" i="3"/>
  <c r="BB1909" i="3"/>
  <c r="BB1911" i="3"/>
  <c r="K1818" i="3"/>
  <c r="AD1818" i="3" s="1"/>
  <c r="L1803" i="3"/>
  <c r="K1800" i="3"/>
  <c r="L1799" i="3"/>
  <c r="K1797" i="3"/>
  <c r="BK1842" i="3"/>
  <c r="AO1835" i="3"/>
  <c r="AD1835" i="3"/>
  <c r="AN1835" i="3"/>
  <c r="M1835" i="3"/>
  <c r="AG1835" i="3"/>
  <c r="BA1835" i="3"/>
  <c r="Z1835" i="3"/>
  <c r="AU1835" i="3"/>
  <c r="AA1835" i="3"/>
  <c r="BL1889" i="3"/>
  <c r="BJ1927" i="3"/>
  <c r="O1836" i="3"/>
  <c r="X1836" i="3"/>
  <c r="AN1836" i="3"/>
  <c r="AZ1836" i="3"/>
  <c r="N1836" i="3"/>
  <c r="AD1836" i="3"/>
  <c r="AP1836" i="3"/>
  <c r="BD1836" i="3"/>
  <c r="S1836" i="3"/>
  <c r="AE1836" i="3"/>
  <c r="AT1836" i="3"/>
  <c r="T1836" i="3"/>
  <c r="AI1836" i="3"/>
  <c r="AY1836" i="3"/>
  <c r="M1849" i="3"/>
  <c r="X1838" i="3"/>
  <c r="AN1838" i="3"/>
  <c r="AZ1838" i="3"/>
  <c r="S1838" i="3"/>
  <c r="AE1838" i="3"/>
  <c r="AT1838" i="3"/>
  <c r="AP1838" i="3"/>
  <c r="AK1853" i="3"/>
  <c r="AO1853" i="3"/>
  <c r="U1853" i="3"/>
  <c r="BA1853" i="3"/>
  <c r="Y1853" i="3"/>
  <c r="BE1853" i="3"/>
  <c r="AQ1832" i="3"/>
  <c r="O1832" i="3"/>
  <c r="BN1832" i="3" s="1"/>
  <c r="W1841" i="3"/>
  <c r="Y1855" i="3"/>
  <c r="BE1855" i="3"/>
  <c r="AK1855" i="3"/>
  <c r="AO1855" i="3"/>
  <c r="U1855" i="3"/>
  <c r="BA1855" i="3"/>
  <c r="AJ1834" i="3"/>
  <c r="BD1834" i="3"/>
  <c r="AB1834" i="3"/>
  <c r="AU1834" i="3"/>
  <c r="S1834" i="3"/>
  <c r="AO1851" i="3"/>
  <c r="U1851" i="3"/>
  <c r="BA1851" i="3"/>
  <c r="Y1851" i="3"/>
  <c r="BE1851" i="3"/>
  <c r="AK1851" i="3"/>
  <c r="V1865" i="3"/>
  <c r="BB1865" i="3"/>
  <c r="AY1852" i="3"/>
  <c r="O1852" i="3"/>
  <c r="BE1856" i="3"/>
  <c r="AM1856" i="3"/>
  <c r="Q1856" i="3"/>
  <c r="M1856" i="3"/>
  <c r="BK1856" i="3" s="1"/>
  <c r="AB1908" i="3"/>
  <c r="R1915" i="3"/>
  <c r="V1915" i="3"/>
  <c r="AL1915" i="3"/>
  <c r="BB1915" i="3"/>
  <c r="T1922" i="3"/>
  <c r="AZ1922" i="3"/>
  <c r="AB1922" i="3"/>
  <c r="BH1922" i="3"/>
  <c r="AJ1922" i="3"/>
  <c r="AR1922" i="3"/>
  <c r="V1917" i="3"/>
  <c r="BJ1831" i="3"/>
  <c r="AE1843" i="3"/>
  <c r="BA1843" i="3"/>
  <c r="U1843" i="3"/>
  <c r="AP1843" i="3"/>
  <c r="Z1843" i="3"/>
  <c r="AU1843" i="3"/>
  <c r="AT1843" i="3"/>
  <c r="V1843" i="3"/>
  <c r="M1845" i="3"/>
  <c r="Q1845" i="3"/>
  <c r="U1845" i="3"/>
  <c r="Y1845" i="3"/>
  <c r="AC1845" i="3"/>
  <c r="AG1845" i="3"/>
  <c r="AK1845" i="3"/>
  <c r="AO1845" i="3"/>
  <c r="AS1845" i="3"/>
  <c r="AW1845" i="3"/>
  <c r="BA1845" i="3"/>
  <c r="BE1845" i="3"/>
  <c r="BI1845" i="3"/>
  <c r="O1845" i="3"/>
  <c r="S1845" i="3"/>
  <c r="W1845" i="3"/>
  <c r="AA1845" i="3"/>
  <c r="AE1845" i="3"/>
  <c r="AI1845" i="3"/>
  <c r="AM1845" i="3"/>
  <c r="AQ1845" i="3"/>
  <c r="AU1845" i="3"/>
  <c r="AY1845" i="3"/>
  <c r="BC1845" i="3"/>
  <c r="BG1845" i="3"/>
  <c r="T1845" i="3"/>
  <c r="AB1845" i="3"/>
  <c r="AJ1845" i="3"/>
  <c r="AR1845" i="3"/>
  <c r="AZ1845" i="3"/>
  <c r="BH1845" i="3"/>
  <c r="N1845" i="3"/>
  <c r="V1845" i="3"/>
  <c r="AD1845" i="3"/>
  <c r="AL1845" i="3"/>
  <c r="AT1845" i="3"/>
  <c r="BB1845" i="3"/>
  <c r="P1845" i="3"/>
  <c r="X1845" i="3"/>
  <c r="AF1845" i="3"/>
  <c r="AN1845" i="3"/>
  <c r="AV1845" i="3"/>
  <c r="BD1845" i="3"/>
  <c r="Z1845" i="3"/>
  <c r="BF1845" i="3"/>
  <c r="AH1845" i="3"/>
  <c r="AP1845" i="3"/>
  <c r="AX1845" i="3"/>
  <c r="R1845" i="3"/>
  <c r="BN1854" i="3"/>
  <c r="BK1854" i="3"/>
  <c r="BK1857" i="3"/>
  <c r="BN1857" i="3"/>
  <c r="BK1864" i="3"/>
  <c r="O1863" i="3"/>
  <c r="S1863" i="3"/>
  <c r="W1863" i="3"/>
  <c r="AA1863" i="3"/>
  <c r="AE1863" i="3"/>
  <c r="AI1863" i="3"/>
  <c r="AM1863" i="3"/>
  <c r="AQ1863" i="3"/>
  <c r="AU1863" i="3"/>
  <c r="AY1863" i="3"/>
  <c r="BC1863" i="3"/>
  <c r="BG1863" i="3"/>
  <c r="P1863" i="3"/>
  <c r="T1863" i="3"/>
  <c r="X1863" i="3"/>
  <c r="AB1863" i="3"/>
  <c r="AF1863" i="3"/>
  <c r="AJ1863" i="3"/>
  <c r="AN1863" i="3"/>
  <c r="AR1863" i="3"/>
  <c r="AV1863" i="3"/>
  <c r="AZ1863" i="3"/>
  <c r="BD1863" i="3"/>
  <c r="BH1863" i="3"/>
  <c r="M1863" i="3"/>
  <c r="Q1863" i="3"/>
  <c r="U1863" i="3"/>
  <c r="Y1863" i="3"/>
  <c r="AC1863" i="3"/>
  <c r="AG1863" i="3"/>
  <c r="AK1863" i="3"/>
  <c r="AO1863" i="3"/>
  <c r="AS1863" i="3"/>
  <c r="AW1863" i="3"/>
  <c r="BA1863" i="3"/>
  <c r="BE1863" i="3"/>
  <c r="BI1863" i="3"/>
  <c r="N1863" i="3"/>
  <c r="AD1863" i="3"/>
  <c r="AT1863" i="3"/>
  <c r="R1863" i="3"/>
  <c r="AH1863" i="3"/>
  <c r="AX1863" i="3"/>
  <c r="V1863" i="3"/>
  <c r="AL1863" i="3"/>
  <c r="BB1863" i="3"/>
  <c r="Z1863" i="3"/>
  <c r="AP1863" i="3"/>
  <c r="BF1863" i="3"/>
  <c r="BJ1870" i="3"/>
  <c r="BN1872" i="3"/>
  <c r="BK1872" i="3"/>
  <c r="AC1904" i="3"/>
  <c r="AX1904" i="3"/>
  <c r="R1904" i="3"/>
  <c r="AM1904" i="3"/>
  <c r="BI1904" i="3"/>
  <c r="M1904" i="3"/>
  <c r="AH1904" i="3"/>
  <c r="BC1904" i="3"/>
  <c r="BN1885" i="3"/>
  <c r="BM1884" i="3"/>
  <c r="BN1910" i="3"/>
  <c r="BN1920" i="3"/>
  <c r="BM1923" i="3"/>
  <c r="BM1882" i="3"/>
  <c r="BN1925" i="3"/>
  <c r="BJ1828" i="3"/>
  <c r="O1825" i="3"/>
  <c r="S1825" i="3"/>
  <c r="W1825" i="3"/>
  <c r="AA1825" i="3"/>
  <c r="AE1825" i="3"/>
  <c r="AI1825" i="3"/>
  <c r="AM1825" i="3"/>
  <c r="AQ1825" i="3"/>
  <c r="AU1825" i="3"/>
  <c r="AY1825" i="3"/>
  <c r="BC1825" i="3"/>
  <c r="BG1825" i="3"/>
  <c r="P1825" i="3"/>
  <c r="T1825" i="3"/>
  <c r="X1825" i="3"/>
  <c r="AB1825" i="3"/>
  <c r="AF1825" i="3"/>
  <c r="AJ1825" i="3"/>
  <c r="AN1825" i="3"/>
  <c r="AR1825" i="3"/>
  <c r="AV1825" i="3"/>
  <c r="AZ1825" i="3"/>
  <c r="BD1825" i="3"/>
  <c r="BH1825" i="3"/>
  <c r="M1825" i="3"/>
  <c r="Q1825" i="3"/>
  <c r="U1825" i="3"/>
  <c r="Y1825" i="3"/>
  <c r="AC1825" i="3"/>
  <c r="AG1825" i="3"/>
  <c r="AK1825" i="3"/>
  <c r="AO1825" i="3"/>
  <c r="AS1825" i="3"/>
  <c r="AW1825" i="3"/>
  <c r="BA1825" i="3"/>
  <c r="BE1825" i="3"/>
  <c r="BI1825" i="3"/>
  <c r="R1825" i="3"/>
  <c r="AH1825" i="3"/>
  <c r="AX1825" i="3"/>
  <c r="V1825" i="3"/>
  <c r="AL1825" i="3"/>
  <c r="BB1825" i="3"/>
  <c r="Z1825" i="3"/>
  <c r="AP1825" i="3"/>
  <c r="BF1825" i="3"/>
  <c r="N1825" i="3"/>
  <c r="AD1825" i="3"/>
  <c r="AT1825" i="3"/>
  <c r="BN1836" i="3"/>
  <c r="AK1837" i="3"/>
  <c r="Z1839" i="3"/>
  <c r="BJ1842" i="3"/>
  <c r="BD1837" i="3"/>
  <c r="AH1837" i="3"/>
  <c r="M1837" i="3"/>
  <c r="AR1837" i="3"/>
  <c r="V1837" i="3"/>
  <c r="AY1837" i="3"/>
  <c r="AI1837" i="3"/>
  <c r="AX1839" i="3"/>
  <c r="AC1839" i="3"/>
  <c r="BH1839" i="3"/>
  <c r="AL1839" i="3"/>
  <c r="Q1839" i="3"/>
  <c r="AU1839" i="3"/>
  <c r="AE1839" i="3"/>
  <c r="O1839" i="3"/>
  <c r="AF1839" i="3"/>
  <c r="AT1835" i="3"/>
  <c r="BL1842" i="3"/>
  <c r="AO1843" i="3"/>
  <c r="S1843" i="3"/>
  <c r="AX1843" i="3"/>
  <c r="AC1843" i="3"/>
  <c r="BG1843" i="3"/>
  <c r="AL1843" i="3"/>
  <c r="Q1843" i="3"/>
  <c r="AV1843" i="3"/>
  <c r="AF1843" i="3"/>
  <c r="P1843" i="3"/>
  <c r="T1835" i="3"/>
  <c r="AZ1835" i="3"/>
  <c r="AX1835" i="3"/>
  <c r="AC1835" i="3"/>
  <c r="BH1835" i="3"/>
  <c r="AL1835" i="3"/>
  <c r="Q1835" i="3"/>
  <c r="AP1835" i="3"/>
  <c r="U1835" i="3"/>
  <c r="AY1835" i="3"/>
  <c r="AI1835" i="3"/>
  <c r="S1835" i="3"/>
  <c r="AK1843" i="3"/>
  <c r="BM1847" i="3"/>
  <c r="BN1851" i="3"/>
  <c r="BK1851" i="3"/>
  <c r="BM1857" i="3"/>
  <c r="Q1875" i="3"/>
  <c r="V1875" i="3"/>
  <c r="AA1875" i="3"/>
  <c r="AG1875" i="3"/>
  <c r="AL1875" i="3"/>
  <c r="AQ1875" i="3"/>
  <c r="AW1875" i="3"/>
  <c r="BB1875" i="3"/>
  <c r="BG1875" i="3"/>
  <c r="AC1875" i="3"/>
  <c r="AX1875" i="3"/>
  <c r="M1875" i="3"/>
  <c r="AH1875" i="3"/>
  <c r="BC1875" i="3"/>
  <c r="R1875" i="3"/>
  <c r="AM1875" i="3"/>
  <c r="BI1875" i="3"/>
  <c r="W1875" i="3"/>
  <c r="AS1875" i="3"/>
  <c r="AD1875" i="3"/>
  <c r="AY1875" i="3"/>
  <c r="Q1877" i="3"/>
  <c r="V1877" i="3"/>
  <c r="AA1877" i="3"/>
  <c r="AG1877" i="3"/>
  <c r="AL1877" i="3"/>
  <c r="AQ1877" i="3"/>
  <c r="AW1877" i="3"/>
  <c r="BB1877" i="3"/>
  <c r="BG1877" i="3"/>
  <c r="AC1877" i="3"/>
  <c r="AX1877" i="3"/>
  <c r="M1877" i="3"/>
  <c r="AH1877" i="3"/>
  <c r="BC1877" i="3"/>
  <c r="R1877" i="3"/>
  <c r="AM1877" i="3"/>
  <c r="BI1877" i="3"/>
  <c r="W1877" i="3"/>
  <c r="AS1877" i="3"/>
  <c r="AD1877" i="3"/>
  <c r="AY1877" i="3"/>
  <c r="BL1848" i="3"/>
  <c r="O1861" i="3"/>
  <c r="S1861" i="3"/>
  <c r="W1861" i="3"/>
  <c r="AA1861" i="3"/>
  <c r="AE1861" i="3"/>
  <c r="AI1861" i="3"/>
  <c r="AM1861" i="3"/>
  <c r="AQ1861" i="3"/>
  <c r="AU1861" i="3"/>
  <c r="AY1861" i="3"/>
  <c r="BC1861" i="3"/>
  <c r="BG1861" i="3"/>
  <c r="P1861" i="3"/>
  <c r="T1861" i="3"/>
  <c r="X1861" i="3"/>
  <c r="AB1861" i="3"/>
  <c r="AF1861" i="3"/>
  <c r="AJ1861" i="3"/>
  <c r="AN1861" i="3"/>
  <c r="AR1861" i="3"/>
  <c r="AV1861" i="3"/>
  <c r="AZ1861" i="3"/>
  <c r="BD1861" i="3"/>
  <c r="BH1861" i="3"/>
  <c r="M1861" i="3"/>
  <c r="Q1861" i="3"/>
  <c r="U1861" i="3"/>
  <c r="Y1861" i="3"/>
  <c r="AC1861" i="3"/>
  <c r="AG1861" i="3"/>
  <c r="AK1861" i="3"/>
  <c r="AO1861" i="3"/>
  <c r="AS1861" i="3"/>
  <c r="AW1861" i="3"/>
  <c r="BA1861" i="3"/>
  <c r="BE1861" i="3"/>
  <c r="BI1861" i="3"/>
  <c r="R1861" i="3"/>
  <c r="AH1861" i="3"/>
  <c r="AX1861" i="3"/>
  <c r="V1861" i="3"/>
  <c r="AL1861" i="3"/>
  <c r="BB1861" i="3"/>
  <c r="Z1861" i="3"/>
  <c r="AP1861" i="3"/>
  <c r="BF1861" i="3"/>
  <c r="AD1861" i="3"/>
  <c r="AT1861" i="3"/>
  <c r="N1861" i="3"/>
  <c r="BM1864" i="3"/>
  <c r="AE1875" i="3"/>
  <c r="BA1875" i="3"/>
  <c r="U1877" i="3"/>
  <c r="AP1877" i="3"/>
  <c r="BL1878" i="3"/>
  <c r="BJ1879" i="3"/>
  <c r="BJ1881" i="3"/>
  <c r="BL1866" i="3"/>
  <c r="BN1870" i="3"/>
  <c r="BK1870" i="3"/>
  <c r="O1873" i="3"/>
  <c r="S1873" i="3"/>
  <c r="W1873" i="3"/>
  <c r="AA1873" i="3"/>
  <c r="AE1873" i="3"/>
  <c r="AI1873" i="3"/>
  <c r="AM1873" i="3"/>
  <c r="AQ1873" i="3"/>
  <c r="AU1873" i="3"/>
  <c r="AY1873" i="3"/>
  <c r="BC1873" i="3"/>
  <c r="BG1873" i="3"/>
  <c r="P1873" i="3"/>
  <c r="T1873" i="3"/>
  <c r="X1873" i="3"/>
  <c r="AB1873" i="3"/>
  <c r="AF1873" i="3"/>
  <c r="AJ1873" i="3"/>
  <c r="AN1873" i="3"/>
  <c r="AR1873" i="3"/>
  <c r="AV1873" i="3"/>
  <c r="AZ1873" i="3"/>
  <c r="BD1873" i="3"/>
  <c r="BH1873" i="3"/>
  <c r="M1873" i="3"/>
  <c r="U1873" i="3"/>
  <c r="AC1873" i="3"/>
  <c r="AK1873" i="3"/>
  <c r="AS1873" i="3"/>
  <c r="BA1873" i="3"/>
  <c r="BI1873" i="3"/>
  <c r="N1873" i="3"/>
  <c r="V1873" i="3"/>
  <c r="AD1873" i="3"/>
  <c r="AL1873" i="3"/>
  <c r="AT1873" i="3"/>
  <c r="BB1873" i="3"/>
  <c r="Q1873" i="3"/>
  <c r="Y1873" i="3"/>
  <c r="AG1873" i="3"/>
  <c r="AO1873" i="3"/>
  <c r="AW1873" i="3"/>
  <c r="BE1873" i="3"/>
  <c r="AP1873" i="3"/>
  <c r="R1873" i="3"/>
  <c r="AX1873" i="3"/>
  <c r="Z1873" i="3"/>
  <c r="BF1873" i="3"/>
  <c r="AH1873" i="3"/>
  <c r="AZ1875" i="3"/>
  <c r="AJ1875" i="3"/>
  <c r="T1875" i="3"/>
  <c r="AZ1877" i="3"/>
  <c r="AJ1877" i="3"/>
  <c r="T1877" i="3"/>
  <c r="BL1879" i="3"/>
  <c r="BM1881" i="3"/>
  <c r="O1880" i="3"/>
  <c r="S1880" i="3"/>
  <c r="W1880" i="3"/>
  <c r="AA1880" i="3"/>
  <c r="AE1880" i="3"/>
  <c r="AI1880" i="3"/>
  <c r="AM1880" i="3"/>
  <c r="AQ1880" i="3"/>
  <c r="AU1880" i="3"/>
  <c r="AY1880" i="3"/>
  <c r="BC1880" i="3"/>
  <c r="BG1880" i="3"/>
  <c r="P1880" i="3"/>
  <c r="T1880" i="3"/>
  <c r="X1880" i="3"/>
  <c r="AB1880" i="3"/>
  <c r="AF1880" i="3"/>
  <c r="AJ1880" i="3"/>
  <c r="AN1880" i="3"/>
  <c r="AR1880" i="3"/>
  <c r="AV1880" i="3"/>
  <c r="AZ1880" i="3"/>
  <c r="BD1880" i="3"/>
  <c r="BH1880" i="3"/>
  <c r="M1880" i="3"/>
  <c r="Q1880" i="3"/>
  <c r="U1880" i="3"/>
  <c r="Y1880" i="3"/>
  <c r="AC1880" i="3"/>
  <c r="AG1880" i="3"/>
  <c r="AK1880" i="3"/>
  <c r="AO1880" i="3"/>
  <c r="AS1880" i="3"/>
  <c r="AW1880" i="3"/>
  <c r="BA1880" i="3"/>
  <c r="BE1880" i="3"/>
  <c r="BI1880" i="3"/>
  <c r="N1880" i="3"/>
  <c r="AD1880" i="3"/>
  <c r="AT1880" i="3"/>
  <c r="R1880" i="3"/>
  <c r="AH1880" i="3"/>
  <c r="AX1880" i="3"/>
  <c r="V1880" i="3"/>
  <c r="AL1880" i="3"/>
  <c r="BB1880" i="3"/>
  <c r="BF1880" i="3"/>
  <c r="Z1880" i="3"/>
  <c r="AP1880" i="3"/>
  <c r="BL1891" i="3"/>
  <c r="BN1905" i="3"/>
  <c r="BK1905" i="3"/>
  <c r="BK1886" i="3"/>
  <c r="BJ1897" i="3"/>
  <c r="BJ1883" i="3"/>
  <c r="BL1884" i="3"/>
  <c r="AV1902" i="3"/>
  <c r="AF1902" i="3"/>
  <c r="P1902" i="3"/>
  <c r="AU1902" i="3"/>
  <c r="AE1902" i="3"/>
  <c r="AS1904" i="3"/>
  <c r="BG1904" i="3"/>
  <c r="AL1904" i="3"/>
  <c r="Q1904" i="3"/>
  <c r="AP1904" i="3"/>
  <c r="U1904" i="3"/>
  <c r="AT1904" i="3"/>
  <c r="Y1904" i="3"/>
  <c r="BD1904" i="3"/>
  <c r="AN1904" i="3"/>
  <c r="X1904" i="3"/>
  <c r="BJ1917" i="3"/>
  <c r="BN1913" i="3"/>
  <c r="BL1913" i="3"/>
  <c r="BK1921" i="3"/>
  <c r="BN1921" i="3"/>
  <c r="BL1921" i="3"/>
  <c r="BL1923" i="3"/>
  <c r="BL1882" i="3"/>
  <c r="BL1893" i="3"/>
  <c r="BN1893" i="3"/>
  <c r="BK1927" i="3"/>
  <c r="BN1927" i="3"/>
  <c r="BL1927" i="3"/>
  <c r="BJ1935" i="3"/>
  <c r="BL1935" i="3"/>
  <c r="BM1928" i="3"/>
  <c r="BM1824" i="3"/>
  <c r="BL1831" i="3"/>
  <c r="Y1843" i="3"/>
  <c r="AH1843" i="3"/>
  <c r="AQ1843" i="3"/>
  <c r="AJ1843" i="3"/>
  <c r="T1843" i="3"/>
  <c r="BN1846" i="3"/>
  <c r="BK1846" i="3"/>
  <c r="BJ1878" i="3"/>
  <c r="BL1860" i="3"/>
  <c r="BN1865" i="3"/>
  <c r="W1904" i="3"/>
  <c r="BN1906" i="3"/>
  <c r="BK1906" i="3"/>
  <c r="BN1912" i="3"/>
  <c r="BK1912" i="3"/>
  <c r="AQ1904" i="3"/>
  <c r="AU1904" i="3"/>
  <c r="BM1921" i="3"/>
  <c r="BN1888" i="3"/>
  <c r="BM1927" i="3"/>
  <c r="BM1935" i="3"/>
  <c r="BK1930" i="3"/>
  <c r="O1827" i="3"/>
  <c r="S1827" i="3"/>
  <c r="W1827" i="3"/>
  <c r="AA1827" i="3"/>
  <c r="AE1827" i="3"/>
  <c r="AI1827" i="3"/>
  <c r="AM1827" i="3"/>
  <c r="AQ1827" i="3"/>
  <c r="AU1827" i="3"/>
  <c r="AY1827" i="3"/>
  <c r="BC1827" i="3"/>
  <c r="BG1827" i="3"/>
  <c r="P1827" i="3"/>
  <c r="T1827" i="3"/>
  <c r="X1827" i="3"/>
  <c r="AB1827" i="3"/>
  <c r="AF1827" i="3"/>
  <c r="AJ1827" i="3"/>
  <c r="AN1827" i="3"/>
  <c r="AR1827" i="3"/>
  <c r="AV1827" i="3"/>
  <c r="AZ1827" i="3"/>
  <c r="BD1827" i="3"/>
  <c r="BH1827" i="3"/>
  <c r="M1827" i="3"/>
  <c r="Q1827" i="3"/>
  <c r="U1827" i="3"/>
  <c r="Y1827" i="3"/>
  <c r="AC1827" i="3"/>
  <c r="AG1827" i="3"/>
  <c r="AK1827" i="3"/>
  <c r="AO1827" i="3"/>
  <c r="AS1827" i="3"/>
  <c r="AW1827" i="3"/>
  <c r="BA1827" i="3"/>
  <c r="BE1827" i="3"/>
  <c r="BI1827" i="3"/>
  <c r="N1827" i="3"/>
  <c r="AD1827" i="3"/>
  <c r="AT1827" i="3"/>
  <c r="R1827" i="3"/>
  <c r="AH1827" i="3"/>
  <c r="AX1827" i="3"/>
  <c r="V1827" i="3"/>
  <c r="AL1827" i="3"/>
  <c r="BB1827" i="3"/>
  <c r="Z1827" i="3"/>
  <c r="AP1827" i="3"/>
  <c r="BF1827" i="3"/>
  <c r="BK1831" i="3"/>
  <c r="T1837" i="3"/>
  <c r="AD1837" i="3"/>
  <c r="AO1837" i="3"/>
  <c r="AZ1837" i="3"/>
  <c r="Y1837" i="3"/>
  <c r="AJ1837" i="3"/>
  <c r="AT1837" i="3"/>
  <c r="N1837" i="3"/>
  <c r="BE1837" i="3"/>
  <c r="AV1837" i="3"/>
  <c r="AX1837" i="3"/>
  <c r="AC1837" i="3"/>
  <c r="BH1837" i="3"/>
  <c r="AL1837" i="3"/>
  <c r="Q1837" i="3"/>
  <c r="AU1837" i="3"/>
  <c r="AE1837" i="3"/>
  <c r="O1837" i="3"/>
  <c r="AS1839" i="3"/>
  <c r="X1839" i="3"/>
  <c r="BB1839" i="3"/>
  <c r="AG1839" i="3"/>
  <c r="BG1839" i="3"/>
  <c r="AQ1839" i="3"/>
  <c r="AA1839" i="3"/>
  <c r="BM1829" i="3"/>
  <c r="AF1837" i="3"/>
  <c r="BE1843" i="3"/>
  <c r="AI1843" i="3"/>
  <c r="N1843" i="3"/>
  <c r="AS1843" i="3"/>
  <c r="W1843" i="3"/>
  <c r="BB1843" i="3"/>
  <c r="AG1843" i="3"/>
  <c r="BH1843" i="3"/>
  <c r="AR1843" i="3"/>
  <c r="AB1843" i="3"/>
  <c r="BK1847" i="3"/>
  <c r="BN1847" i="3"/>
  <c r="BF1843" i="3"/>
  <c r="BL1847" i="3"/>
  <c r="BN1848" i="3"/>
  <c r="O1843" i="3"/>
  <c r="BJ1858" i="3"/>
  <c r="BJ1862" i="3"/>
  <c r="BJ1864" i="3"/>
  <c r="BJ1866" i="3"/>
  <c r="BJ1857" i="3"/>
  <c r="O1859" i="3"/>
  <c r="S1859" i="3"/>
  <c r="W1859" i="3"/>
  <c r="AA1859" i="3"/>
  <c r="AE1859" i="3"/>
  <c r="AI1859" i="3"/>
  <c r="AM1859" i="3"/>
  <c r="AQ1859" i="3"/>
  <c r="AU1859" i="3"/>
  <c r="AY1859" i="3"/>
  <c r="BC1859" i="3"/>
  <c r="BG1859" i="3"/>
  <c r="P1859" i="3"/>
  <c r="T1859" i="3"/>
  <c r="X1859" i="3"/>
  <c r="AB1859" i="3"/>
  <c r="AF1859" i="3"/>
  <c r="AJ1859" i="3"/>
  <c r="AN1859" i="3"/>
  <c r="AR1859" i="3"/>
  <c r="AV1859" i="3"/>
  <c r="AZ1859" i="3"/>
  <c r="BD1859" i="3"/>
  <c r="BH1859" i="3"/>
  <c r="M1859" i="3"/>
  <c r="Q1859" i="3"/>
  <c r="U1859" i="3"/>
  <c r="Y1859" i="3"/>
  <c r="AC1859" i="3"/>
  <c r="AG1859" i="3"/>
  <c r="AK1859" i="3"/>
  <c r="AO1859" i="3"/>
  <c r="AS1859" i="3"/>
  <c r="AW1859" i="3"/>
  <c r="BA1859" i="3"/>
  <c r="BE1859" i="3"/>
  <c r="BI1859" i="3"/>
  <c r="V1859" i="3"/>
  <c r="AL1859" i="3"/>
  <c r="BB1859" i="3"/>
  <c r="Z1859" i="3"/>
  <c r="AP1859" i="3"/>
  <c r="BF1859" i="3"/>
  <c r="N1859" i="3"/>
  <c r="AD1859" i="3"/>
  <c r="AT1859" i="3"/>
  <c r="AX1859" i="3"/>
  <c r="R1859" i="3"/>
  <c r="AH1859" i="3"/>
  <c r="BM1862" i="3"/>
  <c r="BJ1847" i="3"/>
  <c r="BN1868" i="3"/>
  <c r="BK1868" i="3"/>
  <c r="O1871" i="3"/>
  <c r="S1871" i="3"/>
  <c r="W1871" i="3"/>
  <c r="AA1871" i="3"/>
  <c r="AE1871" i="3"/>
  <c r="AI1871" i="3"/>
  <c r="AM1871" i="3"/>
  <c r="AQ1871" i="3"/>
  <c r="AU1871" i="3"/>
  <c r="AY1871" i="3"/>
  <c r="BC1871" i="3"/>
  <c r="BG1871" i="3"/>
  <c r="P1871" i="3"/>
  <c r="T1871" i="3"/>
  <c r="X1871" i="3"/>
  <c r="AB1871" i="3"/>
  <c r="AF1871" i="3"/>
  <c r="AJ1871" i="3"/>
  <c r="AN1871" i="3"/>
  <c r="AR1871" i="3"/>
  <c r="AV1871" i="3"/>
  <c r="AZ1871" i="3"/>
  <c r="BD1871" i="3"/>
  <c r="BH1871" i="3"/>
  <c r="M1871" i="3"/>
  <c r="U1871" i="3"/>
  <c r="AC1871" i="3"/>
  <c r="AK1871" i="3"/>
  <c r="AS1871" i="3"/>
  <c r="BA1871" i="3"/>
  <c r="BI1871" i="3"/>
  <c r="N1871" i="3"/>
  <c r="V1871" i="3"/>
  <c r="AD1871" i="3"/>
  <c r="AL1871" i="3"/>
  <c r="AT1871" i="3"/>
  <c r="BB1871" i="3"/>
  <c r="Q1871" i="3"/>
  <c r="Y1871" i="3"/>
  <c r="AG1871" i="3"/>
  <c r="AO1871" i="3"/>
  <c r="AW1871" i="3"/>
  <c r="BE1871" i="3"/>
  <c r="AH1871" i="3"/>
  <c r="AP1871" i="3"/>
  <c r="R1871" i="3"/>
  <c r="AX1871" i="3"/>
  <c r="Z1871" i="3"/>
  <c r="BF1871" i="3"/>
  <c r="AV1875" i="3"/>
  <c r="AF1875" i="3"/>
  <c r="P1875" i="3"/>
  <c r="AV1877" i="3"/>
  <c r="AF1877" i="3"/>
  <c r="P1877" i="3"/>
  <c r="BN1881" i="3"/>
  <c r="BK1881" i="3"/>
  <c r="BN1862" i="3"/>
  <c r="BM1889" i="3"/>
  <c r="BJ1895" i="3"/>
  <c r="BK1897" i="3"/>
  <c r="BN1883" i="3"/>
  <c r="BK1883" i="3"/>
  <c r="BN1898" i="3"/>
  <c r="N1902" i="3"/>
  <c r="V1902" i="3"/>
  <c r="AD1902" i="3"/>
  <c r="AL1902" i="3"/>
  <c r="AT1902" i="3"/>
  <c r="BB1902" i="3"/>
  <c r="Q1902" i="3"/>
  <c r="Y1902" i="3"/>
  <c r="AG1902" i="3"/>
  <c r="AO1902" i="3"/>
  <c r="AW1902" i="3"/>
  <c r="BE1902" i="3"/>
  <c r="AP1902" i="3"/>
  <c r="R1902" i="3"/>
  <c r="AX1902" i="3"/>
  <c r="Z1902" i="3"/>
  <c r="BF1902" i="3"/>
  <c r="AH1902" i="3"/>
  <c r="BK1903" i="3"/>
  <c r="BJ1905" i="3"/>
  <c r="BM1910" i="3"/>
  <c r="BM1912" i="3"/>
  <c r="BM1914" i="3"/>
  <c r="BM1918" i="3"/>
  <c r="BB1904" i="3"/>
  <c r="AG1904" i="3"/>
  <c r="BF1904" i="3"/>
  <c r="AK1904" i="3"/>
  <c r="O1904" i="3"/>
  <c r="AO1904" i="3"/>
  <c r="S1904" i="3"/>
  <c r="AZ1904" i="3"/>
  <c r="AJ1904" i="3"/>
  <c r="T1904" i="3"/>
  <c r="BJ1919" i="3"/>
  <c r="BN1907" i="3"/>
  <c r="BM1893" i="3"/>
  <c r="BJ1921" i="3"/>
  <c r="BK1929" i="3"/>
  <c r="BJ1931" i="3"/>
  <c r="BM1931" i="3"/>
  <c r="BN1933" i="3"/>
  <c r="BK1935" i="3"/>
  <c r="BN1935" i="3"/>
  <c r="BM1939" i="3"/>
  <c r="BN1926" i="3"/>
  <c r="BL1932" i="3"/>
  <c r="BK1934" i="3"/>
  <c r="BC1843" i="3"/>
  <c r="M1843" i="3"/>
  <c r="AZ1843" i="3"/>
  <c r="BN1853" i="3"/>
  <c r="BK1853" i="3"/>
  <c r="BM1866" i="3"/>
  <c r="BM1879" i="3"/>
  <c r="BN1889" i="3"/>
  <c r="BN1908" i="3"/>
  <c r="BK1908" i="3"/>
  <c r="BN1914" i="3"/>
  <c r="BK1914" i="3"/>
  <c r="BK1916" i="3"/>
  <c r="BN1918" i="3"/>
  <c r="V1904" i="3"/>
  <c r="Z1904" i="3"/>
  <c r="AY1904" i="3"/>
  <c r="AD1904" i="3"/>
  <c r="BH1904" i="3"/>
  <c r="AR1904" i="3"/>
  <c r="AB1904" i="3"/>
  <c r="BK1941" i="3"/>
  <c r="BM1828" i="3"/>
  <c r="BM1831" i="3"/>
  <c r="BN1833" i="3"/>
  <c r="BK1833" i="3"/>
  <c r="P1837" i="3"/>
  <c r="BF1837" i="3"/>
  <c r="T1839" i="3"/>
  <c r="AD1839" i="3"/>
  <c r="AO1839" i="3"/>
  <c r="AZ1839" i="3"/>
  <c r="AJ1839" i="3"/>
  <c r="AT1839" i="3"/>
  <c r="N1839" i="3"/>
  <c r="BE1839" i="3"/>
  <c r="Y1839" i="3"/>
  <c r="AV1839" i="3"/>
  <c r="AS1837" i="3"/>
  <c r="X1837" i="3"/>
  <c r="BB1837" i="3"/>
  <c r="AG1837" i="3"/>
  <c r="BG1837" i="3"/>
  <c r="AQ1837" i="3"/>
  <c r="AA1837" i="3"/>
  <c r="BI1839" i="3"/>
  <c r="AN1839" i="3"/>
  <c r="R1839" i="3"/>
  <c r="AW1839" i="3"/>
  <c r="AB1839" i="3"/>
  <c r="BC1839" i="3"/>
  <c r="AM1839" i="3"/>
  <c r="W1839" i="3"/>
  <c r="BK1841" i="3"/>
  <c r="BJ1829" i="3"/>
  <c r="BK1829" i="3"/>
  <c r="BN1829" i="3"/>
  <c r="BL1829" i="3"/>
  <c r="AP1837" i="3"/>
  <c r="BA1839" i="3"/>
  <c r="BM1842" i="3"/>
  <c r="U1839" i="3"/>
  <c r="AY1843" i="3"/>
  <c r="AD1843" i="3"/>
  <c r="BI1843" i="3"/>
  <c r="AM1843" i="3"/>
  <c r="R1843" i="3"/>
  <c r="AW1843" i="3"/>
  <c r="AA1843" i="3"/>
  <c r="BD1843" i="3"/>
  <c r="AN1843" i="3"/>
  <c r="X1843" i="3"/>
  <c r="U1837" i="3"/>
  <c r="BJ1854" i="3"/>
  <c r="BN1855" i="3"/>
  <c r="BK1855" i="3"/>
  <c r="BL1857" i="3"/>
  <c r="BL1862" i="3"/>
  <c r="O1867" i="3"/>
  <c r="S1867" i="3"/>
  <c r="W1867" i="3"/>
  <c r="AA1867" i="3"/>
  <c r="AE1867" i="3"/>
  <c r="AI1867" i="3"/>
  <c r="AM1867" i="3"/>
  <c r="AQ1867" i="3"/>
  <c r="AU1867" i="3"/>
  <c r="AY1867" i="3"/>
  <c r="BC1867" i="3"/>
  <c r="BG1867" i="3"/>
  <c r="P1867" i="3"/>
  <c r="T1867" i="3"/>
  <c r="X1867" i="3"/>
  <c r="AB1867" i="3"/>
  <c r="AF1867" i="3"/>
  <c r="AJ1867" i="3"/>
  <c r="AN1867" i="3"/>
  <c r="AR1867" i="3"/>
  <c r="AV1867" i="3"/>
  <c r="AZ1867" i="3"/>
  <c r="BD1867" i="3"/>
  <c r="BH1867" i="3"/>
  <c r="M1867" i="3"/>
  <c r="Q1867" i="3"/>
  <c r="U1867" i="3"/>
  <c r="Y1867" i="3"/>
  <c r="AC1867" i="3"/>
  <c r="AG1867" i="3"/>
  <c r="AK1867" i="3"/>
  <c r="AO1867" i="3"/>
  <c r="AS1867" i="3"/>
  <c r="AW1867" i="3"/>
  <c r="BA1867" i="3"/>
  <c r="BE1867" i="3"/>
  <c r="BI1867" i="3"/>
  <c r="V1867" i="3"/>
  <c r="AL1867" i="3"/>
  <c r="BB1867" i="3"/>
  <c r="Z1867" i="3"/>
  <c r="AP1867" i="3"/>
  <c r="BF1867" i="3"/>
  <c r="N1867" i="3"/>
  <c r="AD1867" i="3"/>
  <c r="AT1867" i="3"/>
  <c r="AH1867" i="3"/>
  <c r="AX1867" i="3"/>
  <c r="R1867" i="3"/>
  <c r="BK1874" i="3"/>
  <c r="BN1876" i="3"/>
  <c r="BK1876" i="3"/>
  <c r="BK1878" i="3"/>
  <c r="BN1878" i="3"/>
  <c r="BN1866" i="3"/>
  <c r="BK1866" i="3"/>
  <c r="BN1860" i="3"/>
  <c r="BK1860" i="3"/>
  <c r="O1869" i="3"/>
  <c r="S1869" i="3"/>
  <c r="W1869" i="3"/>
  <c r="AA1869" i="3"/>
  <c r="AE1869" i="3"/>
  <c r="AI1869" i="3"/>
  <c r="AM1869" i="3"/>
  <c r="AQ1869" i="3"/>
  <c r="AU1869" i="3"/>
  <c r="AY1869" i="3"/>
  <c r="BC1869" i="3"/>
  <c r="BG1869" i="3"/>
  <c r="P1869" i="3"/>
  <c r="T1869" i="3"/>
  <c r="X1869" i="3"/>
  <c r="AB1869" i="3"/>
  <c r="AF1869" i="3"/>
  <c r="AJ1869" i="3"/>
  <c r="AN1869" i="3"/>
  <c r="AR1869" i="3"/>
  <c r="AV1869" i="3"/>
  <c r="AZ1869" i="3"/>
  <c r="BD1869" i="3"/>
  <c r="BH1869" i="3"/>
  <c r="M1869" i="3"/>
  <c r="U1869" i="3"/>
  <c r="AC1869" i="3"/>
  <c r="AK1869" i="3"/>
  <c r="AS1869" i="3"/>
  <c r="BA1869" i="3"/>
  <c r="BI1869" i="3"/>
  <c r="N1869" i="3"/>
  <c r="V1869" i="3"/>
  <c r="AD1869" i="3"/>
  <c r="AL1869" i="3"/>
  <c r="AT1869" i="3"/>
  <c r="BB1869" i="3"/>
  <c r="Q1869" i="3"/>
  <c r="Y1869" i="3"/>
  <c r="AG1869" i="3"/>
  <c r="AO1869" i="3"/>
  <c r="AW1869" i="3"/>
  <c r="BE1869" i="3"/>
  <c r="Z1869" i="3"/>
  <c r="BF1869" i="3"/>
  <c r="AH1869" i="3"/>
  <c r="AP1869" i="3"/>
  <c r="AX1869" i="3"/>
  <c r="R1869" i="3"/>
  <c r="BJ1872" i="3"/>
  <c r="BH1875" i="3"/>
  <c r="AR1875" i="3"/>
  <c r="AB1875" i="3"/>
  <c r="BH1877" i="3"/>
  <c r="AR1877" i="3"/>
  <c r="AB1877" i="3"/>
  <c r="BN1894" i="3"/>
  <c r="BK1894" i="3"/>
  <c r="BN1895" i="3"/>
  <c r="BK1895" i="3"/>
  <c r="BK1879" i="3"/>
  <c r="BL1886" i="3"/>
  <c r="BL1900" i="3"/>
  <c r="BN1884" i="3"/>
  <c r="BN1891" i="3"/>
  <c r="BK1891" i="3"/>
  <c r="BN1899" i="3"/>
  <c r="BK1899" i="3"/>
  <c r="BL1905" i="3"/>
  <c r="BJ1908" i="3"/>
  <c r="BJ1910" i="3"/>
  <c r="BL1912" i="3"/>
  <c r="BJ1912" i="3"/>
  <c r="BL1914" i="3"/>
  <c r="BJ1914" i="3"/>
  <c r="BJ1920" i="3"/>
  <c r="BN1892" i="3"/>
  <c r="AW1904" i="3"/>
  <c r="AA1904" i="3"/>
  <c r="BA1904" i="3"/>
  <c r="AE1904" i="3"/>
  <c r="BE1904" i="3"/>
  <c r="AI1904" i="3"/>
  <c r="N1904" i="3"/>
  <c r="AV1904" i="3"/>
  <c r="AF1904" i="3"/>
  <c r="P1904" i="3"/>
  <c r="BJ1913" i="3"/>
  <c r="BN1917" i="3"/>
  <c r="BK1882" i="3"/>
  <c r="BN1882" i="3"/>
  <c r="BL1896" i="3"/>
  <c r="BL1909" i="3"/>
  <c r="BK1931" i="3"/>
  <c r="BN1931" i="3"/>
  <c r="BL1931" i="3"/>
  <c r="BM1933" i="3"/>
  <c r="BK1939" i="3"/>
  <c r="BN1939" i="3"/>
  <c r="BJ1939" i="3"/>
  <c r="BL1939" i="3"/>
  <c r="BN1928" i="3"/>
  <c r="BM1934" i="3"/>
  <c r="BM1936" i="3"/>
  <c r="BK1824" i="3"/>
  <c r="AI1811" i="3"/>
  <c r="O1817" i="3"/>
  <c r="AE1817" i="3"/>
  <c r="AP1817" i="3"/>
  <c r="BF1817" i="3"/>
  <c r="AX1817" i="3"/>
  <c r="W1817" i="3"/>
  <c r="AU1796" i="3"/>
  <c r="L1809" i="3"/>
  <c r="K1809" i="3"/>
  <c r="W1809" i="3" s="1"/>
  <c r="L1807" i="3"/>
  <c r="K1807" i="3"/>
  <c r="K1806" i="3"/>
  <c r="K1804" i="3"/>
  <c r="L1801" i="3"/>
  <c r="K1801" i="3"/>
  <c r="L1800" i="3"/>
  <c r="S1817" i="3"/>
  <c r="K1816" i="3"/>
  <c r="BG1816" i="3" s="1"/>
  <c r="L1802" i="3"/>
  <c r="T1802" i="3" s="1"/>
  <c r="K1799" i="3"/>
  <c r="M1799" i="3" s="1"/>
  <c r="L1798" i="3"/>
  <c r="L1822" i="3"/>
  <c r="L1820" i="3"/>
  <c r="BE1820" i="3" s="1"/>
  <c r="L1815" i="3"/>
  <c r="AC1815" i="3" s="1"/>
  <c r="L1814" i="3"/>
  <c r="K1814" i="3"/>
  <c r="L1810" i="3"/>
  <c r="K1810" i="3"/>
  <c r="L1808" i="3"/>
  <c r="AL1808" i="3" s="1"/>
  <c r="K1808" i="3"/>
  <c r="L1804" i="3"/>
  <c r="W1804" i="3" s="1"/>
  <c r="L1797" i="3"/>
  <c r="AU1797" i="3" s="1"/>
  <c r="S1823" i="3"/>
  <c r="AI1823" i="3"/>
  <c r="AY1823" i="3"/>
  <c r="R1823" i="3"/>
  <c r="P1823" i="3"/>
  <c r="AF1823" i="3"/>
  <c r="AV1823" i="3"/>
  <c r="M1823" i="3"/>
  <c r="AC1823" i="3"/>
  <c r="AS1823" i="3"/>
  <c r="BI1823" i="3"/>
  <c r="O1821" i="3"/>
  <c r="S1821" i="3"/>
  <c r="W1821" i="3"/>
  <c r="AE1821" i="3"/>
  <c r="AI1821" i="3"/>
  <c r="AM1821" i="3"/>
  <c r="AU1821" i="3"/>
  <c r="AY1821" i="3"/>
  <c r="BC1821" i="3"/>
  <c r="M1821" i="3"/>
  <c r="U1821" i="3"/>
  <c r="AC1821" i="3"/>
  <c r="AS1821" i="3"/>
  <c r="BA1821" i="3"/>
  <c r="N1821" i="3"/>
  <c r="V1821" i="3"/>
  <c r="Z1821" i="3"/>
  <c r="AH1821" i="3"/>
  <c r="AX1821" i="3"/>
  <c r="BF1821" i="3"/>
  <c r="P1821" i="3"/>
  <c r="X1821" i="3"/>
  <c r="AB1821" i="3"/>
  <c r="AF1821" i="3"/>
  <c r="AN1821" i="3"/>
  <c r="AR1821" i="3"/>
  <c r="AV1821" i="3"/>
  <c r="BD1821" i="3"/>
  <c r="BH1821" i="3"/>
  <c r="Q1821" i="3"/>
  <c r="AG1821" i="3"/>
  <c r="AW1821" i="3"/>
  <c r="BI1821" i="3"/>
  <c r="BE1821" i="3"/>
  <c r="AD1821" i="3"/>
  <c r="AL1821" i="3"/>
  <c r="BB1821" i="3"/>
  <c r="AG1819" i="3"/>
  <c r="AI1816" i="3"/>
  <c r="AJ1816" i="3"/>
  <c r="T1814" i="3"/>
  <c r="Z1812" i="3"/>
  <c r="AD1812" i="3"/>
  <c r="AT1812" i="3"/>
  <c r="AX1812" i="3"/>
  <c r="S1812" i="3"/>
  <c r="AA1812" i="3"/>
  <c r="AQ1812" i="3"/>
  <c r="AU1812" i="3"/>
  <c r="P1812" i="3"/>
  <c r="T1812" i="3"/>
  <c r="AJ1812" i="3"/>
  <c r="AR1812" i="3"/>
  <c r="BH1812" i="3"/>
  <c r="AN1808" i="3"/>
  <c r="AS1808" i="3"/>
  <c r="AT1818" i="3"/>
  <c r="N1818" i="3"/>
  <c r="BB1817" i="3"/>
  <c r="AT1817" i="3"/>
  <c r="AL1817" i="3"/>
  <c r="AD1817" i="3"/>
  <c r="V1817" i="3"/>
  <c r="Q1816" i="3"/>
  <c r="AW1814" i="3"/>
  <c r="AW1812" i="3"/>
  <c r="AG1812" i="3"/>
  <c r="AI1808" i="3"/>
  <c r="N1808" i="3"/>
  <c r="Z1808" i="3"/>
  <c r="AT1808" i="3"/>
  <c r="BF1808" i="3"/>
  <c r="Y1808" i="3"/>
  <c r="AZ1808" i="3"/>
  <c r="U1808" i="3"/>
  <c r="AF1808" i="3"/>
  <c r="Q1808" i="3"/>
  <c r="AB1808" i="3"/>
  <c r="AR1808" i="3"/>
  <c r="AK1818" i="3"/>
  <c r="BG1817" i="3"/>
  <c r="AY1817" i="3"/>
  <c r="AQ1817" i="3"/>
  <c r="AI1817" i="3"/>
  <c r="AA1817" i="3"/>
  <c r="P1817" i="3"/>
  <c r="T1817" i="3"/>
  <c r="X1817" i="3"/>
  <c r="AB1817" i="3"/>
  <c r="AF1817" i="3"/>
  <c r="AJ1817" i="3"/>
  <c r="AN1817" i="3"/>
  <c r="AR1817" i="3"/>
  <c r="AV1817" i="3"/>
  <c r="AZ1817" i="3"/>
  <c r="BD1817" i="3"/>
  <c r="BH1817" i="3"/>
  <c r="M1817" i="3"/>
  <c r="Q1817" i="3"/>
  <c r="U1817" i="3"/>
  <c r="Y1817" i="3"/>
  <c r="AC1817" i="3"/>
  <c r="AG1817" i="3"/>
  <c r="AK1817" i="3"/>
  <c r="AO1817" i="3"/>
  <c r="AS1817" i="3"/>
  <c r="AW1817" i="3"/>
  <c r="BA1817" i="3"/>
  <c r="BE1817" i="3"/>
  <c r="BI1817" i="3"/>
  <c r="BI1816" i="3"/>
  <c r="AS1814" i="3"/>
  <c r="M1814" i="3"/>
  <c r="AB1813" i="3"/>
  <c r="BB1813" i="3"/>
  <c r="BI1812" i="3"/>
  <c r="AS1812" i="3"/>
  <c r="BG1811" i="3"/>
  <c r="AQ1811" i="3"/>
  <c r="P1811" i="3"/>
  <c r="T1811" i="3"/>
  <c r="X1811" i="3"/>
  <c r="AB1811" i="3"/>
  <c r="AF1811" i="3"/>
  <c r="AJ1811" i="3"/>
  <c r="AN1811" i="3"/>
  <c r="AR1811" i="3"/>
  <c r="AV1811" i="3"/>
  <c r="AZ1811" i="3"/>
  <c r="BD1811" i="3"/>
  <c r="BH1811" i="3"/>
  <c r="M1811" i="3"/>
  <c r="Q1811" i="3"/>
  <c r="U1811" i="3"/>
  <c r="Y1811" i="3"/>
  <c r="AC1811" i="3"/>
  <c r="AG1811" i="3"/>
  <c r="AK1811" i="3"/>
  <c r="AO1811" i="3"/>
  <c r="AS1811" i="3"/>
  <c r="AW1811" i="3"/>
  <c r="BA1811" i="3"/>
  <c r="BE1811" i="3"/>
  <c r="BI1811" i="3"/>
  <c r="N1811" i="3"/>
  <c r="R1811" i="3"/>
  <c r="V1811" i="3"/>
  <c r="Z1811" i="3"/>
  <c r="AD1811" i="3"/>
  <c r="AH1811" i="3"/>
  <c r="AL1811" i="3"/>
  <c r="AP1811" i="3"/>
  <c r="AT1811" i="3"/>
  <c r="AX1811" i="3"/>
  <c r="BB1811" i="3"/>
  <c r="BF1811" i="3"/>
  <c r="AQ1809" i="3"/>
  <c r="AY1808" i="3"/>
  <c r="L1805" i="3"/>
  <c r="V1804" i="3"/>
  <c r="AP1802" i="3"/>
  <c r="K1805" i="3"/>
  <c r="K1803" i="3"/>
  <c r="AS1799" i="3"/>
  <c r="AC1798" i="3"/>
  <c r="AP1798" i="3"/>
  <c r="BH1798" i="3"/>
  <c r="M1796" i="3"/>
  <c r="AC1796" i="3"/>
  <c r="AS1796" i="3"/>
  <c r="BI1796" i="3"/>
  <c r="Z1796" i="3"/>
  <c r="AP1796" i="3"/>
  <c r="BF1796" i="3"/>
  <c r="AB1796" i="3"/>
  <c r="AR1796" i="3"/>
  <c r="BH1796" i="3"/>
  <c r="AA1799" i="3"/>
  <c r="S1796" i="3"/>
  <c r="E1685" i="3"/>
  <c r="F1685" i="3"/>
  <c r="G1685" i="3"/>
  <c r="H1685" i="3"/>
  <c r="I1685" i="3"/>
  <c r="J1685" i="3"/>
  <c r="E1686" i="3"/>
  <c r="F1686" i="3"/>
  <c r="G1686" i="3"/>
  <c r="H1686" i="3"/>
  <c r="I1686" i="3"/>
  <c r="J1686" i="3"/>
  <c r="E1687" i="3"/>
  <c r="F1687" i="3"/>
  <c r="G1687" i="3"/>
  <c r="H1687" i="3"/>
  <c r="I1687" i="3"/>
  <c r="J1687" i="3"/>
  <c r="E1688" i="3"/>
  <c r="F1688" i="3"/>
  <c r="G1688" i="3"/>
  <c r="H1688" i="3"/>
  <c r="I1688" i="3"/>
  <c r="J1688" i="3"/>
  <c r="E1689" i="3"/>
  <c r="F1689" i="3"/>
  <c r="G1689" i="3"/>
  <c r="H1689" i="3"/>
  <c r="I1689" i="3"/>
  <c r="J1689" i="3"/>
  <c r="E1690" i="3"/>
  <c r="F1690" i="3"/>
  <c r="G1690" i="3"/>
  <c r="H1690" i="3"/>
  <c r="I1690" i="3"/>
  <c r="J1690" i="3"/>
  <c r="E1691" i="3"/>
  <c r="F1691" i="3"/>
  <c r="G1691" i="3"/>
  <c r="H1691" i="3"/>
  <c r="I1691" i="3"/>
  <c r="J1691" i="3"/>
  <c r="E1692" i="3"/>
  <c r="F1692" i="3"/>
  <c r="G1692" i="3"/>
  <c r="H1692" i="3"/>
  <c r="I1692" i="3"/>
  <c r="J1692" i="3"/>
  <c r="E1693" i="3"/>
  <c r="F1693" i="3"/>
  <c r="G1693" i="3"/>
  <c r="H1693" i="3"/>
  <c r="I1693" i="3"/>
  <c r="J1693" i="3"/>
  <c r="E1694" i="3"/>
  <c r="F1694" i="3"/>
  <c r="G1694" i="3"/>
  <c r="H1694" i="3"/>
  <c r="I1694" i="3"/>
  <c r="J1694" i="3"/>
  <c r="E1695" i="3"/>
  <c r="F1695" i="3"/>
  <c r="G1695" i="3"/>
  <c r="H1695" i="3"/>
  <c r="I1695" i="3"/>
  <c r="J1695" i="3"/>
  <c r="E1696" i="3"/>
  <c r="F1696" i="3"/>
  <c r="G1696" i="3"/>
  <c r="H1696" i="3"/>
  <c r="I1696" i="3"/>
  <c r="J1696" i="3"/>
  <c r="E1697" i="3"/>
  <c r="F1697" i="3"/>
  <c r="G1697" i="3"/>
  <c r="H1697" i="3"/>
  <c r="I1697" i="3"/>
  <c r="J1697" i="3"/>
  <c r="E1698" i="3"/>
  <c r="F1698" i="3"/>
  <c r="G1698" i="3"/>
  <c r="H1698" i="3"/>
  <c r="I1698" i="3"/>
  <c r="J1698" i="3"/>
  <c r="E1699" i="3"/>
  <c r="F1699" i="3"/>
  <c r="G1699" i="3"/>
  <c r="H1699" i="3"/>
  <c r="I1699" i="3"/>
  <c r="J1699" i="3"/>
  <c r="E1700" i="3"/>
  <c r="F1700" i="3"/>
  <c r="G1700" i="3"/>
  <c r="H1700" i="3"/>
  <c r="I1700" i="3"/>
  <c r="J1700" i="3"/>
  <c r="E1701" i="3"/>
  <c r="F1701" i="3"/>
  <c r="G1701" i="3"/>
  <c r="H1701" i="3"/>
  <c r="I1701" i="3"/>
  <c r="J1701" i="3"/>
  <c r="E1702" i="3"/>
  <c r="F1702" i="3"/>
  <c r="G1702" i="3"/>
  <c r="H1702" i="3"/>
  <c r="I1702" i="3"/>
  <c r="J1702" i="3"/>
  <c r="E1703" i="3"/>
  <c r="F1703" i="3"/>
  <c r="G1703" i="3"/>
  <c r="H1703" i="3"/>
  <c r="I1703" i="3"/>
  <c r="J1703" i="3"/>
  <c r="E1704" i="3"/>
  <c r="F1704" i="3"/>
  <c r="G1704" i="3"/>
  <c r="H1704" i="3"/>
  <c r="I1704" i="3"/>
  <c r="J1704" i="3"/>
  <c r="E1705" i="3"/>
  <c r="F1705" i="3"/>
  <c r="G1705" i="3"/>
  <c r="H1705" i="3"/>
  <c r="I1705" i="3"/>
  <c r="J1705" i="3"/>
  <c r="E1706" i="3"/>
  <c r="F1706" i="3"/>
  <c r="G1706" i="3"/>
  <c r="H1706" i="3"/>
  <c r="I1706" i="3"/>
  <c r="J1706" i="3"/>
  <c r="E1707" i="3"/>
  <c r="F1707" i="3"/>
  <c r="G1707" i="3"/>
  <c r="H1707" i="3"/>
  <c r="I1707" i="3"/>
  <c r="J1707" i="3"/>
  <c r="E1708" i="3"/>
  <c r="F1708" i="3"/>
  <c r="G1708" i="3"/>
  <c r="H1708" i="3"/>
  <c r="I1708" i="3"/>
  <c r="J1708" i="3"/>
  <c r="E1709" i="3"/>
  <c r="F1709" i="3"/>
  <c r="G1709" i="3"/>
  <c r="H1709" i="3"/>
  <c r="I1709" i="3"/>
  <c r="J1709" i="3"/>
  <c r="E1710" i="3"/>
  <c r="F1710" i="3"/>
  <c r="G1710" i="3"/>
  <c r="H1710" i="3"/>
  <c r="I1710" i="3"/>
  <c r="J1710" i="3"/>
  <c r="E1711" i="3"/>
  <c r="F1711" i="3"/>
  <c r="G1711" i="3"/>
  <c r="H1711" i="3"/>
  <c r="I1711" i="3"/>
  <c r="J1711" i="3"/>
  <c r="E1712" i="3"/>
  <c r="F1712" i="3"/>
  <c r="G1712" i="3"/>
  <c r="H1712" i="3"/>
  <c r="I1712" i="3"/>
  <c r="J1712" i="3"/>
  <c r="E1713" i="3"/>
  <c r="F1713" i="3"/>
  <c r="G1713" i="3"/>
  <c r="H1713" i="3"/>
  <c r="I1713" i="3"/>
  <c r="J1713" i="3"/>
  <c r="E1714" i="3"/>
  <c r="F1714" i="3"/>
  <c r="G1714" i="3"/>
  <c r="H1714" i="3"/>
  <c r="I1714" i="3"/>
  <c r="J1714" i="3"/>
  <c r="E1715" i="3"/>
  <c r="F1715" i="3"/>
  <c r="G1715" i="3"/>
  <c r="H1715" i="3"/>
  <c r="I1715" i="3"/>
  <c r="J1715" i="3"/>
  <c r="E1716" i="3"/>
  <c r="F1716" i="3"/>
  <c r="G1716" i="3"/>
  <c r="H1716" i="3"/>
  <c r="I1716" i="3"/>
  <c r="J1716" i="3"/>
  <c r="E1717" i="3"/>
  <c r="F1717" i="3"/>
  <c r="G1717" i="3"/>
  <c r="H1717" i="3"/>
  <c r="I1717" i="3"/>
  <c r="J1717" i="3"/>
  <c r="E1718" i="3"/>
  <c r="F1718" i="3"/>
  <c r="G1718" i="3"/>
  <c r="H1718" i="3"/>
  <c r="I1718" i="3"/>
  <c r="J1718" i="3"/>
  <c r="E1719" i="3"/>
  <c r="F1719" i="3"/>
  <c r="G1719" i="3"/>
  <c r="H1719" i="3"/>
  <c r="I1719" i="3"/>
  <c r="J1719" i="3"/>
  <c r="E1720" i="3"/>
  <c r="F1720" i="3"/>
  <c r="G1720" i="3"/>
  <c r="H1720" i="3"/>
  <c r="I1720" i="3"/>
  <c r="J1720" i="3"/>
  <c r="E1721" i="3"/>
  <c r="F1721" i="3"/>
  <c r="G1721" i="3"/>
  <c r="H1721" i="3"/>
  <c r="I1721" i="3"/>
  <c r="J1721" i="3"/>
  <c r="E1722" i="3"/>
  <c r="F1722" i="3"/>
  <c r="G1722" i="3"/>
  <c r="H1722" i="3"/>
  <c r="I1722" i="3"/>
  <c r="J1722" i="3"/>
  <c r="E1723" i="3"/>
  <c r="F1723" i="3"/>
  <c r="G1723" i="3"/>
  <c r="H1723" i="3"/>
  <c r="I1723" i="3"/>
  <c r="J1723" i="3"/>
  <c r="E1724" i="3"/>
  <c r="F1724" i="3"/>
  <c r="G1724" i="3"/>
  <c r="H1724" i="3"/>
  <c r="I1724" i="3"/>
  <c r="J1724" i="3"/>
  <c r="E1725" i="3"/>
  <c r="F1725" i="3"/>
  <c r="G1725" i="3"/>
  <c r="H1725" i="3"/>
  <c r="I1725" i="3"/>
  <c r="J1725" i="3"/>
  <c r="E1726" i="3"/>
  <c r="F1726" i="3"/>
  <c r="G1726" i="3"/>
  <c r="H1726" i="3"/>
  <c r="I1726" i="3"/>
  <c r="J1726" i="3"/>
  <c r="E1727" i="3"/>
  <c r="F1727" i="3"/>
  <c r="G1727" i="3"/>
  <c r="H1727" i="3"/>
  <c r="I1727" i="3"/>
  <c r="J1727" i="3"/>
  <c r="E1728" i="3"/>
  <c r="F1728" i="3"/>
  <c r="G1728" i="3"/>
  <c r="H1728" i="3"/>
  <c r="I1728" i="3"/>
  <c r="J1728" i="3"/>
  <c r="E1729" i="3"/>
  <c r="F1729" i="3"/>
  <c r="G1729" i="3"/>
  <c r="H1729" i="3"/>
  <c r="I1729" i="3"/>
  <c r="J1729" i="3"/>
  <c r="E1730" i="3"/>
  <c r="F1730" i="3"/>
  <c r="G1730" i="3"/>
  <c r="H1730" i="3"/>
  <c r="I1730" i="3"/>
  <c r="J1730" i="3"/>
  <c r="E1731" i="3"/>
  <c r="F1731" i="3"/>
  <c r="G1731" i="3"/>
  <c r="H1731" i="3"/>
  <c r="I1731" i="3"/>
  <c r="J1731" i="3"/>
  <c r="E1732" i="3"/>
  <c r="F1732" i="3"/>
  <c r="G1732" i="3"/>
  <c r="H1732" i="3"/>
  <c r="I1732" i="3"/>
  <c r="J1732" i="3"/>
  <c r="E1733" i="3"/>
  <c r="F1733" i="3"/>
  <c r="G1733" i="3"/>
  <c r="H1733" i="3"/>
  <c r="I1733" i="3"/>
  <c r="J1733" i="3"/>
  <c r="E1734" i="3"/>
  <c r="F1734" i="3"/>
  <c r="G1734" i="3"/>
  <c r="H1734" i="3"/>
  <c r="I1734" i="3"/>
  <c r="J1734" i="3"/>
  <c r="E1735" i="3"/>
  <c r="F1735" i="3"/>
  <c r="G1735" i="3"/>
  <c r="H1735" i="3"/>
  <c r="I1735" i="3"/>
  <c r="J1735" i="3"/>
  <c r="E1736" i="3"/>
  <c r="F1736" i="3"/>
  <c r="G1736" i="3"/>
  <c r="H1736" i="3"/>
  <c r="I1736" i="3"/>
  <c r="J1736" i="3"/>
  <c r="E1737" i="3"/>
  <c r="F1737" i="3"/>
  <c r="G1737" i="3"/>
  <c r="H1737" i="3"/>
  <c r="I1737" i="3"/>
  <c r="J1737" i="3"/>
  <c r="E1738" i="3"/>
  <c r="F1738" i="3"/>
  <c r="G1738" i="3"/>
  <c r="H1738" i="3"/>
  <c r="I1738" i="3"/>
  <c r="J1738" i="3"/>
  <c r="E1739" i="3"/>
  <c r="F1739" i="3"/>
  <c r="G1739" i="3"/>
  <c r="H1739" i="3"/>
  <c r="I1739" i="3"/>
  <c r="J1739" i="3"/>
  <c r="E1740" i="3"/>
  <c r="F1740" i="3"/>
  <c r="G1740" i="3"/>
  <c r="H1740" i="3"/>
  <c r="I1740" i="3"/>
  <c r="J1740" i="3"/>
  <c r="E1741" i="3"/>
  <c r="F1741" i="3"/>
  <c r="G1741" i="3"/>
  <c r="H1741" i="3"/>
  <c r="I1741" i="3"/>
  <c r="J1741" i="3"/>
  <c r="E1742" i="3"/>
  <c r="F1742" i="3"/>
  <c r="G1742" i="3"/>
  <c r="H1742" i="3"/>
  <c r="I1742" i="3"/>
  <c r="J1742" i="3"/>
  <c r="E1743" i="3"/>
  <c r="F1743" i="3"/>
  <c r="G1743" i="3"/>
  <c r="H1743" i="3"/>
  <c r="I1743" i="3"/>
  <c r="J1743" i="3"/>
  <c r="E1744" i="3"/>
  <c r="F1744" i="3"/>
  <c r="G1744" i="3"/>
  <c r="H1744" i="3"/>
  <c r="I1744" i="3"/>
  <c r="J1744" i="3"/>
  <c r="E1745" i="3"/>
  <c r="F1745" i="3"/>
  <c r="G1745" i="3"/>
  <c r="H1745" i="3"/>
  <c r="I1745" i="3"/>
  <c r="J1745" i="3"/>
  <c r="E1746" i="3"/>
  <c r="F1746" i="3"/>
  <c r="G1746" i="3"/>
  <c r="H1746" i="3"/>
  <c r="I1746" i="3"/>
  <c r="J1746" i="3"/>
  <c r="E1747" i="3"/>
  <c r="F1747" i="3"/>
  <c r="G1747" i="3"/>
  <c r="H1747" i="3"/>
  <c r="I1747" i="3"/>
  <c r="J1747" i="3"/>
  <c r="E1748" i="3"/>
  <c r="F1748" i="3"/>
  <c r="G1748" i="3"/>
  <c r="H1748" i="3"/>
  <c r="I1748" i="3"/>
  <c r="J1748" i="3"/>
  <c r="E1749" i="3"/>
  <c r="F1749" i="3"/>
  <c r="G1749" i="3"/>
  <c r="H1749" i="3"/>
  <c r="I1749" i="3"/>
  <c r="J1749" i="3"/>
  <c r="E1750" i="3"/>
  <c r="F1750" i="3"/>
  <c r="G1750" i="3"/>
  <c r="H1750" i="3"/>
  <c r="I1750" i="3"/>
  <c r="J1750" i="3"/>
  <c r="E1751" i="3"/>
  <c r="F1751" i="3"/>
  <c r="G1751" i="3"/>
  <c r="H1751" i="3"/>
  <c r="I1751" i="3"/>
  <c r="J1751" i="3"/>
  <c r="E1752" i="3"/>
  <c r="F1752" i="3"/>
  <c r="G1752" i="3"/>
  <c r="H1752" i="3"/>
  <c r="I1752" i="3"/>
  <c r="J1752" i="3"/>
  <c r="E1753" i="3"/>
  <c r="F1753" i="3"/>
  <c r="G1753" i="3"/>
  <c r="H1753" i="3"/>
  <c r="I1753" i="3"/>
  <c r="J1753" i="3"/>
  <c r="E1754" i="3"/>
  <c r="F1754" i="3"/>
  <c r="G1754" i="3"/>
  <c r="H1754" i="3"/>
  <c r="I1754" i="3"/>
  <c r="J1754" i="3"/>
  <c r="E1755" i="3"/>
  <c r="F1755" i="3"/>
  <c r="G1755" i="3"/>
  <c r="H1755" i="3"/>
  <c r="I1755" i="3"/>
  <c r="J1755" i="3"/>
  <c r="E1756" i="3"/>
  <c r="F1756" i="3"/>
  <c r="G1756" i="3"/>
  <c r="H1756" i="3"/>
  <c r="I1756" i="3"/>
  <c r="J1756" i="3"/>
  <c r="E1757" i="3"/>
  <c r="F1757" i="3"/>
  <c r="G1757" i="3"/>
  <c r="H1757" i="3"/>
  <c r="I1757" i="3"/>
  <c r="J1757" i="3"/>
  <c r="E1758" i="3"/>
  <c r="F1758" i="3"/>
  <c r="G1758" i="3"/>
  <c r="H1758" i="3"/>
  <c r="I1758" i="3"/>
  <c r="J1758" i="3"/>
  <c r="E1759" i="3"/>
  <c r="F1759" i="3"/>
  <c r="G1759" i="3"/>
  <c r="H1759" i="3"/>
  <c r="I1759" i="3"/>
  <c r="J1759" i="3"/>
  <c r="E1760" i="3"/>
  <c r="F1760" i="3"/>
  <c r="G1760" i="3"/>
  <c r="H1760" i="3"/>
  <c r="I1760" i="3"/>
  <c r="J1760" i="3"/>
  <c r="E1761" i="3"/>
  <c r="F1761" i="3"/>
  <c r="G1761" i="3"/>
  <c r="H1761" i="3"/>
  <c r="I1761" i="3"/>
  <c r="J1761" i="3"/>
  <c r="E1762" i="3"/>
  <c r="F1762" i="3"/>
  <c r="G1762" i="3"/>
  <c r="H1762" i="3"/>
  <c r="I1762" i="3"/>
  <c r="J1762" i="3"/>
  <c r="E1763" i="3"/>
  <c r="F1763" i="3"/>
  <c r="G1763" i="3"/>
  <c r="H1763" i="3"/>
  <c r="I1763" i="3"/>
  <c r="J1763" i="3"/>
  <c r="E1764" i="3"/>
  <c r="F1764" i="3"/>
  <c r="G1764" i="3"/>
  <c r="H1764" i="3"/>
  <c r="I1764" i="3"/>
  <c r="J1764" i="3"/>
  <c r="E1765" i="3"/>
  <c r="F1765" i="3"/>
  <c r="G1765" i="3"/>
  <c r="H1765" i="3"/>
  <c r="I1765" i="3"/>
  <c r="J1765" i="3"/>
  <c r="E1766" i="3"/>
  <c r="F1766" i="3"/>
  <c r="G1766" i="3"/>
  <c r="H1766" i="3"/>
  <c r="I1766" i="3"/>
  <c r="J1766" i="3"/>
  <c r="E1767" i="3"/>
  <c r="F1767" i="3"/>
  <c r="G1767" i="3"/>
  <c r="H1767" i="3"/>
  <c r="I1767" i="3"/>
  <c r="J1767" i="3"/>
  <c r="E1768" i="3"/>
  <c r="F1768" i="3"/>
  <c r="G1768" i="3"/>
  <c r="H1768" i="3"/>
  <c r="I1768" i="3"/>
  <c r="J1768" i="3"/>
  <c r="E1769" i="3"/>
  <c r="F1769" i="3"/>
  <c r="G1769" i="3"/>
  <c r="H1769" i="3"/>
  <c r="I1769" i="3"/>
  <c r="J1769" i="3"/>
  <c r="E1770" i="3"/>
  <c r="F1770" i="3"/>
  <c r="G1770" i="3"/>
  <c r="H1770" i="3"/>
  <c r="I1770" i="3"/>
  <c r="J1770" i="3"/>
  <c r="E1771" i="3"/>
  <c r="F1771" i="3"/>
  <c r="G1771" i="3"/>
  <c r="H1771" i="3"/>
  <c r="I1771" i="3"/>
  <c r="J1771" i="3"/>
  <c r="E1772" i="3"/>
  <c r="F1772" i="3"/>
  <c r="G1772" i="3"/>
  <c r="H1772" i="3"/>
  <c r="I1772" i="3"/>
  <c r="J1772" i="3"/>
  <c r="E1773" i="3"/>
  <c r="F1773" i="3"/>
  <c r="G1773" i="3"/>
  <c r="H1773" i="3"/>
  <c r="I1773" i="3"/>
  <c r="J1773" i="3"/>
  <c r="E1774" i="3"/>
  <c r="F1774" i="3"/>
  <c r="G1774" i="3"/>
  <c r="H1774" i="3"/>
  <c r="I1774" i="3"/>
  <c r="J1774" i="3"/>
  <c r="E1775" i="3"/>
  <c r="F1775" i="3"/>
  <c r="G1775" i="3"/>
  <c r="H1775" i="3"/>
  <c r="I1775" i="3"/>
  <c r="J1775" i="3"/>
  <c r="E1776" i="3"/>
  <c r="F1776" i="3"/>
  <c r="G1776" i="3"/>
  <c r="H1776" i="3"/>
  <c r="I1776" i="3"/>
  <c r="J1776" i="3"/>
  <c r="E1777" i="3"/>
  <c r="F1777" i="3"/>
  <c r="G1777" i="3"/>
  <c r="H1777" i="3"/>
  <c r="I1777" i="3"/>
  <c r="J1777" i="3"/>
  <c r="E1778" i="3"/>
  <c r="F1778" i="3"/>
  <c r="G1778" i="3"/>
  <c r="H1778" i="3"/>
  <c r="I1778" i="3"/>
  <c r="J1778" i="3"/>
  <c r="E1779" i="3"/>
  <c r="F1779" i="3"/>
  <c r="G1779" i="3"/>
  <c r="H1779" i="3"/>
  <c r="I1779" i="3"/>
  <c r="J1779" i="3"/>
  <c r="E1780" i="3"/>
  <c r="F1780" i="3"/>
  <c r="G1780" i="3"/>
  <c r="H1780" i="3"/>
  <c r="I1780" i="3"/>
  <c r="J1780" i="3"/>
  <c r="E1781" i="3"/>
  <c r="F1781" i="3"/>
  <c r="G1781" i="3"/>
  <c r="H1781" i="3"/>
  <c r="I1781" i="3"/>
  <c r="J1781" i="3"/>
  <c r="E1782" i="3"/>
  <c r="F1782" i="3"/>
  <c r="G1782" i="3"/>
  <c r="H1782" i="3"/>
  <c r="I1782" i="3"/>
  <c r="J1782" i="3"/>
  <c r="E1783" i="3"/>
  <c r="F1783" i="3"/>
  <c r="G1783" i="3"/>
  <c r="H1783" i="3"/>
  <c r="I1783" i="3"/>
  <c r="J1783" i="3"/>
  <c r="E1784" i="3"/>
  <c r="F1784" i="3"/>
  <c r="G1784" i="3"/>
  <c r="H1784" i="3"/>
  <c r="I1784" i="3"/>
  <c r="J1784" i="3"/>
  <c r="E1785" i="3"/>
  <c r="F1785" i="3"/>
  <c r="G1785" i="3"/>
  <c r="H1785" i="3"/>
  <c r="I1785" i="3"/>
  <c r="J1785" i="3"/>
  <c r="E1786" i="3"/>
  <c r="F1786" i="3"/>
  <c r="G1786" i="3"/>
  <c r="H1786" i="3"/>
  <c r="I1786" i="3"/>
  <c r="J1786" i="3"/>
  <c r="E1787" i="3"/>
  <c r="F1787" i="3"/>
  <c r="G1787" i="3"/>
  <c r="H1787" i="3"/>
  <c r="I1787" i="3"/>
  <c r="J1787" i="3"/>
  <c r="E1788" i="3"/>
  <c r="F1788" i="3"/>
  <c r="G1788" i="3"/>
  <c r="H1788" i="3"/>
  <c r="I1788" i="3"/>
  <c r="J1788" i="3"/>
  <c r="E1789" i="3"/>
  <c r="F1789" i="3"/>
  <c r="G1789" i="3"/>
  <c r="H1789" i="3"/>
  <c r="I1789" i="3"/>
  <c r="J1789" i="3"/>
  <c r="E1790" i="3"/>
  <c r="F1790" i="3"/>
  <c r="G1790" i="3"/>
  <c r="H1790" i="3"/>
  <c r="I1790" i="3"/>
  <c r="J1790" i="3"/>
  <c r="E1791" i="3"/>
  <c r="F1791" i="3"/>
  <c r="G1791" i="3"/>
  <c r="H1791" i="3"/>
  <c r="I1791" i="3"/>
  <c r="J1791" i="3"/>
  <c r="E1792" i="3"/>
  <c r="F1792" i="3"/>
  <c r="G1792" i="3"/>
  <c r="H1792" i="3"/>
  <c r="I1792" i="3"/>
  <c r="J1792" i="3"/>
  <c r="E1793" i="3"/>
  <c r="F1793" i="3"/>
  <c r="G1793" i="3"/>
  <c r="H1793" i="3"/>
  <c r="I1793" i="3"/>
  <c r="J1793" i="3"/>
  <c r="E1794" i="3"/>
  <c r="F1794" i="3"/>
  <c r="G1794" i="3"/>
  <c r="H1794" i="3"/>
  <c r="I1794" i="3"/>
  <c r="J1794" i="3"/>
  <c r="E1795" i="3"/>
  <c r="F1795" i="3"/>
  <c r="G1795" i="3"/>
  <c r="H1795" i="3"/>
  <c r="I1795" i="3"/>
  <c r="J1795" i="3"/>
  <c r="O1804" i="3" l="1"/>
  <c r="BH1808" i="3"/>
  <c r="AV1808" i="3"/>
  <c r="AJ1808" i="3"/>
  <c r="BI1809" i="3"/>
  <c r="AY1819" i="3"/>
  <c r="BL1883" i="3"/>
  <c r="BB1814" i="3"/>
  <c r="BJ1846" i="3"/>
  <c r="AM1801" i="3"/>
  <c r="BI1802" i="3"/>
  <c r="X1804" i="3"/>
  <c r="T1804" i="3"/>
  <c r="AC1802" i="3"/>
  <c r="AO1804" i="3"/>
  <c r="S1820" i="3"/>
  <c r="AU1802" i="3"/>
  <c r="AZ1809" i="3"/>
  <c r="AO1813" i="3"/>
  <c r="BN1841" i="3"/>
  <c r="BC1806" i="3"/>
  <c r="AA1796" i="3"/>
  <c r="BK1826" i="3"/>
  <c r="BM1911" i="3"/>
  <c r="BL1916" i="3"/>
  <c r="BC1796" i="3"/>
  <c r="AV1796" i="3"/>
  <c r="AF1796" i="3"/>
  <c r="P1796" i="3"/>
  <c r="AT1796" i="3"/>
  <c r="AD1796" i="3"/>
  <c r="N1796" i="3"/>
  <c r="AW1796" i="3"/>
  <c r="AG1796" i="3"/>
  <c r="Q1796" i="3"/>
  <c r="AY1802" i="3"/>
  <c r="AX1802" i="3"/>
  <c r="R1802" i="3"/>
  <c r="AK1802" i="3"/>
  <c r="AE1802" i="3"/>
  <c r="AL1804" i="3"/>
  <c r="AN1804" i="3"/>
  <c r="BA1804" i="3"/>
  <c r="U1804" i="3"/>
  <c r="AU1804" i="3"/>
  <c r="AZ1804" i="3"/>
  <c r="BH1813" i="3"/>
  <c r="X1820" i="3"/>
  <c r="AO1800" i="3"/>
  <c r="BG1806" i="3"/>
  <c r="AE1796" i="3"/>
  <c r="BN1826" i="3"/>
  <c r="AI1796" i="3"/>
  <c r="W1796" i="3"/>
  <c r="BD1796" i="3"/>
  <c r="AN1796" i="3"/>
  <c r="X1796" i="3"/>
  <c r="BB1796" i="3"/>
  <c r="AL1796" i="3"/>
  <c r="V1796" i="3"/>
  <c r="BE1796" i="3"/>
  <c r="AO1796" i="3"/>
  <c r="Y1796" i="3"/>
  <c r="S1802" i="3"/>
  <c r="AH1802" i="3"/>
  <c r="BA1802" i="3"/>
  <c r="U1802" i="3"/>
  <c r="BG1804" i="3"/>
  <c r="P1804" i="3"/>
  <c r="S1804" i="3"/>
  <c r="AK1804" i="3"/>
  <c r="BC1804" i="3"/>
  <c r="V1813" i="3"/>
  <c r="O1813" i="3"/>
  <c r="R1819" i="3"/>
  <c r="AR1820" i="3"/>
  <c r="BG1822" i="3"/>
  <c r="O1796" i="3"/>
  <c r="AY1796" i="3"/>
  <c r="AM1796" i="3"/>
  <c r="AZ1796" i="3"/>
  <c r="AJ1796" i="3"/>
  <c r="T1796" i="3"/>
  <c r="AX1796" i="3"/>
  <c r="AH1796" i="3"/>
  <c r="R1796" i="3"/>
  <c r="BA1796" i="3"/>
  <c r="AK1796" i="3"/>
  <c r="U1796" i="3"/>
  <c r="AI1802" i="3"/>
  <c r="BF1802" i="3"/>
  <c r="Z1802" i="3"/>
  <c r="AS1802" i="3"/>
  <c r="M1802" i="3"/>
  <c r="AQ1804" i="3"/>
  <c r="AT1804" i="3"/>
  <c r="BE1804" i="3"/>
  <c r="Y1804" i="3"/>
  <c r="BF1804" i="3"/>
  <c r="Q1820" i="3"/>
  <c r="BF1799" i="3"/>
  <c r="BF1800" i="3"/>
  <c r="AA1806" i="3"/>
  <c r="P1815" i="3"/>
  <c r="AW1806" i="3"/>
  <c r="AE1804" i="3"/>
  <c r="AR1799" i="3"/>
  <c r="AS1800" i="3"/>
  <c r="BI1806" i="3"/>
  <c r="AN1806" i="3"/>
  <c r="BM1897" i="3"/>
  <c r="BN1842" i="3"/>
  <c r="AC1806" i="3"/>
  <c r="BN1831" i="3"/>
  <c r="P1809" i="3"/>
  <c r="S1811" i="3"/>
  <c r="BL1828" i="3"/>
  <c r="AA1810" i="3"/>
  <c r="BJ1900" i="3"/>
  <c r="BK1907" i="3"/>
  <c r="AP1799" i="3"/>
  <c r="AB1799" i="3"/>
  <c r="S1800" i="3"/>
  <c r="BH1800" i="3"/>
  <c r="AP1800" i="3"/>
  <c r="AC1800" i="3"/>
  <c r="BB1806" i="3"/>
  <c r="P1806" i="3"/>
  <c r="AD1806" i="3"/>
  <c r="U1806" i="3"/>
  <c r="AP1815" i="3"/>
  <c r="AE1806" i="3"/>
  <c r="AX1809" i="3"/>
  <c r="AW1809" i="3"/>
  <c r="AJ1809" i="3"/>
  <c r="AY1809" i="3"/>
  <c r="AA1811" i="3"/>
  <c r="O1811" i="3"/>
  <c r="BN1811" i="3" s="1"/>
  <c r="BJ1915" i="3"/>
  <c r="BL1908" i="3"/>
  <c r="BJ1832" i="3"/>
  <c r="BL1838" i="3"/>
  <c r="BJ1891" i="3"/>
  <c r="Z1799" i="3"/>
  <c r="BG1799" i="3"/>
  <c r="BE1799" i="3"/>
  <c r="AR1800" i="3"/>
  <c r="Z1800" i="3"/>
  <c r="M1800" i="3"/>
  <c r="Z1806" i="3"/>
  <c r="R1806" i="3"/>
  <c r="AT1806" i="3"/>
  <c r="BD1806" i="3"/>
  <c r="S1806" i="3"/>
  <c r="M1806" i="3"/>
  <c r="AQ1806" i="3"/>
  <c r="BI1815" i="3"/>
  <c r="AP1809" i="3"/>
  <c r="AG1809" i="3"/>
  <c r="T1809" i="3"/>
  <c r="AM1811" i="3"/>
  <c r="BK1887" i="3"/>
  <c r="AV1797" i="3"/>
  <c r="BH1799" i="3"/>
  <c r="AQ1799" i="3"/>
  <c r="W1800" i="3"/>
  <c r="AB1800" i="3"/>
  <c r="BI1800" i="3"/>
  <c r="AS1806" i="3"/>
  <c r="AM1806" i="3"/>
  <c r="AL1806" i="3"/>
  <c r="AV1806" i="3"/>
  <c r="AK1806" i="3"/>
  <c r="AE1809" i="3"/>
  <c r="Z1809" i="3"/>
  <c r="Q1809" i="3"/>
  <c r="R1814" i="3"/>
  <c r="AU1817" i="3"/>
  <c r="AI1814" i="3"/>
  <c r="AD1820" i="3"/>
  <c r="O1809" i="3"/>
  <c r="AV1814" i="3"/>
  <c r="AM1820" i="3"/>
  <c r="BI1808" i="3"/>
  <c r="AH1814" i="3"/>
  <c r="BE1801" i="3"/>
  <c r="Q1807" i="3"/>
  <c r="BM1841" i="3"/>
  <c r="S1813" i="3"/>
  <c r="M1820" i="3"/>
  <c r="AP1823" i="3"/>
  <c r="AE1798" i="3"/>
  <c r="AK1798" i="3"/>
  <c r="R1798" i="3"/>
  <c r="AX1798" i="3"/>
  <c r="AJ1798" i="3"/>
  <c r="S1798" i="3"/>
  <c r="U1798" i="3"/>
  <c r="BA1798" i="3"/>
  <c r="AH1798" i="3"/>
  <c r="T1798" i="3"/>
  <c r="AZ1798" i="3"/>
  <c r="AR1798" i="3"/>
  <c r="Z1798" i="3"/>
  <c r="M1798" i="3"/>
  <c r="AU1810" i="3"/>
  <c r="AD1810" i="3"/>
  <c r="T1810" i="3"/>
  <c r="AS1810" i="3"/>
  <c r="AX1810" i="3"/>
  <c r="AR1810" i="3"/>
  <c r="T1815" i="3"/>
  <c r="AU1815" i="3"/>
  <c r="X1815" i="3"/>
  <c r="BD1815" i="3"/>
  <c r="AK1815" i="3"/>
  <c r="R1815" i="3"/>
  <c r="AX1815" i="3"/>
  <c r="AF1815" i="3"/>
  <c r="M1815" i="3"/>
  <c r="AS1815" i="3"/>
  <c r="Z1815" i="3"/>
  <c r="BF1815" i="3"/>
  <c r="BG1815" i="3"/>
  <c r="AN1815" i="3"/>
  <c r="U1815" i="3"/>
  <c r="BA1815" i="3"/>
  <c r="AH1815" i="3"/>
  <c r="AE1797" i="3"/>
  <c r="BB1801" i="3"/>
  <c r="AB1798" i="3"/>
  <c r="BI1798" i="3"/>
  <c r="AV1815" i="3"/>
  <c r="AY1798" i="3"/>
  <c r="AM1798" i="3"/>
  <c r="BF1798" i="3"/>
  <c r="AS1798" i="3"/>
  <c r="BH1801" i="3"/>
  <c r="V1801" i="3"/>
  <c r="AD1797" i="3"/>
  <c r="P1797" i="3"/>
  <c r="AM1800" i="3"/>
  <c r="BD1800" i="3"/>
  <c r="X1800" i="3"/>
  <c r="AL1800" i="3"/>
  <c r="BE1800" i="3"/>
  <c r="Y1800" i="3"/>
  <c r="AA1802" i="3"/>
  <c r="BG1802" i="3"/>
  <c r="BB1802" i="3"/>
  <c r="AL1802" i="3"/>
  <c r="V1802" i="3"/>
  <c r="BE1802" i="3"/>
  <c r="AO1802" i="3"/>
  <c r="Y1802" i="3"/>
  <c r="W1802" i="3"/>
  <c r="BC1802" i="3"/>
  <c r="O1806" i="3"/>
  <c r="BA1806" i="3"/>
  <c r="AB1806" i="3"/>
  <c r="BF1806" i="3"/>
  <c r="AP1806" i="3"/>
  <c r="V1806" i="3"/>
  <c r="AZ1806" i="3"/>
  <c r="AI1806" i="3"/>
  <c r="N1806" i="3"/>
  <c r="Y1806" i="3"/>
  <c r="AC1808" i="3"/>
  <c r="BG1809" i="3"/>
  <c r="AL1813" i="3"/>
  <c r="Y1813" i="3"/>
  <c r="AQ1813" i="3"/>
  <c r="BI1814" i="3"/>
  <c r="U1818" i="3"/>
  <c r="AW1808" i="3"/>
  <c r="W1808" i="3"/>
  <c r="AQ1808" i="3"/>
  <c r="BE1808" i="3"/>
  <c r="AE1808" i="3"/>
  <c r="BB1808" i="3"/>
  <c r="AD1808" i="3"/>
  <c r="BE1806" i="3"/>
  <c r="T1806" i="3"/>
  <c r="AU1809" i="3"/>
  <c r="Q1814" i="3"/>
  <c r="X1808" i="3"/>
  <c r="AT1809" i="3"/>
  <c r="R1809" i="3"/>
  <c r="AK1809" i="3"/>
  <c r="BH1809" i="3"/>
  <c r="AF1809" i="3"/>
  <c r="S1808" i="3"/>
  <c r="AF1814" i="3"/>
  <c r="AA1814" i="3"/>
  <c r="AE1818" i="3"/>
  <c r="BD1820" i="3"/>
  <c r="W1820" i="3"/>
  <c r="V1820" i="3"/>
  <c r="AG1820" i="3"/>
  <c r="R1822" i="3"/>
  <c r="AO1823" i="3"/>
  <c r="BH1823" i="3"/>
  <c r="AB1823" i="3"/>
  <c r="N1823" i="3"/>
  <c r="AE1823" i="3"/>
  <c r="Y1820" i="3"/>
  <c r="BB1823" i="3"/>
  <c r="BC1809" i="3"/>
  <c r="BN1834" i="3"/>
  <c r="AI1800" i="3"/>
  <c r="AN1800" i="3"/>
  <c r="BB1800" i="3"/>
  <c r="V1800" i="3"/>
  <c r="AQ1802" i="3"/>
  <c r="AT1802" i="3"/>
  <c r="AD1802" i="3"/>
  <c r="N1802" i="3"/>
  <c r="AW1802" i="3"/>
  <c r="AG1802" i="3"/>
  <c r="Q1802" i="3"/>
  <c r="AM1802" i="3"/>
  <c r="AJ1806" i="3"/>
  <c r="AU1806" i="3"/>
  <c r="AX1806" i="3"/>
  <c r="AF1806" i="3"/>
  <c r="BH1806" i="3"/>
  <c r="AR1806" i="3"/>
  <c r="X1806" i="3"/>
  <c r="AG1806" i="3"/>
  <c r="Q1806" i="3"/>
  <c r="AA1809" i="3"/>
  <c r="BE1813" i="3"/>
  <c r="AR1813" i="3"/>
  <c r="AC1814" i="3"/>
  <c r="BA1818" i="3"/>
  <c r="AM1808" i="3"/>
  <c r="BA1808" i="3"/>
  <c r="AA1808" i="3"/>
  <c r="AU1808" i="3"/>
  <c r="O1808" i="3"/>
  <c r="AP1808" i="3"/>
  <c r="V1808" i="3"/>
  <c r="AO1806" i="3"/>
  <c r="N1809" i="3"/>
  <c r="BF1809" i="3"/>
  <c r="AD1809" i="3"/>
  <c r="BA1809" i="3"/>
  <c r="AC1809" i="3"/>
  <c r="AR1809" i="3"/>
  <c r="AY1814" i="3"/>
  <c r="P1820" i="3"/>
  <c r="AT1820" i="3"/>
  <c r="BI1820" i="3"/>
  <c r="BE1823" i="3"/>
  <c r="Y1823" i="3"/>
  <c r="AR1823" i="3"/>
  <c r="AD1823" i="3"/>
  <c r="AU1823" i="3"/>
  <c r="O1823" i="3"/>
  <c r="V1814" i="3"/>
  <c r="AL1823" i="3"/>
  <c r="BM1865" i="3"/>
  <c r="BJ1838" i="3"/>
  <c r="BK1836" i="3"/>
  <c r="BN1922" i="3"/>
  <c r="BL1888" i="3"/>
  <c r="W1811" i="3"/>
  <c r="AA1821" i="3"/>
  <c r="BK1840" i="3"/>
  <c r="BL1917" i="3"/>
  <c r="BM1883" i="3"/>
  <c r="BL1868" i="3"/>
  <c r="BJ1899" i="3"/>
  <c r="BJ1826" i="3"/>
  <c r="BL1826" i="3"/>
  <c r="AR1814" i="3"/>
  <c r="BG1814" i="3"/>
  <c r="AE1814" i="3"/>
  <c r="AP1814" i="3"/>
  <c r="BD1816" i="3"/>
  <c r="AX1816" i="3"/>
  <c r="BD1808" i="3"/>
  <c r="AL1814" i="3"/>
  <c r="AI1809" i="3"/>
  <c r="BJ1886" i="3"/>
  <c r="BK1920" i="3"/>
  <c r="BN1936" i="3"/>
  <c r="BL1926" i="3"/>
  <c r="BL1865" i="3"/>
  <c r="AZ1814" i="3"/>
  <c r="AB1814" i="3"/>
  <c r="AU1814" i="3"/>
  <c r="BF1814" i="3"/>
  <c r="AH1810" i="3"/>
  <c r="AB1801" i="3"/>
  <c r="AX1807" i="3"/>
  <c r="Q1800" i="3"/>
  <c r="AT1797" i="3"/>
  <c r="AF1797" i="3"/>
  <c r="O1797" i="3"/>
  <c r="AL1801" i="3"/>
  <c r="W1801" i="3"/>
  <c r="W1798" i="3"/>
  <c r="AV1798" i="3"/>
  <c r="AF1798" i="3"/>
  <c r="P1798" i="3"/>
  <c r="AT1798" i="3"/>
  <c r="AD1798" i="3"/>
  <c r="N1798" i="3"/>
  <c r="AW1798" i="3"/>
  <c r="AG1798" i="3"/>
  <c r="Q1798" i="3"/>
  <c r="BB1815" i="3"/>
  <c r="AL1815" i="3"/>
  <c r="V1815" i="3"/>
  <c r="BE1815" i="3"/>
  <c r="AO1815" i="3"/>
  <c r="Y1815" i="3"/>
  <c r="BH1815" i="3"/>
  <c r="AR1815" i="3"/>
  <c r="AB1815" i="3"/>
  <c r="AQ1815" i="3"/>
  <c r="AT1807" i="3"/>
  <c r="AE1815" i="3"/>
  <c r="AV1810" i="3"/>
  <c r="AY1810" i="3"/>
  <c r="BF1810" i="3"/>
  <c r="N1810" i="3"/>
  <c r="AJ1807" i="3"/>
  <c r="AC1822" i="3"/>
  <c r="R1810" i="3"/>
  <c r="BJ1892" i="3"/>
  <c r="BK1852" i="3"/>
  <c r="BM1938" i="3"/>
  <c r="BJ1930" i="3"/>
  <c r="BN1915" i="3"/>
  <c r="BL1881" i="3"/>
  <c r="BL1864" i="3"/>
  <c r="BJ1833" i="3"/>
  <c r="BJ1938" i="3"/>
  <c r="BM1925" i="3"/>
  <c r="BK1922" i="3"/>
  <c r="BJ1888" i="3"/>
  <c r="BL1915" i="3"/>
  <c r="BL1844" i="3"/>
  <c r="BL1938" i="3"/>
  <c r="BM1930" i="3"/>
  <c r="BK1933" i="3"/>
  <c r="BM1929" i="3"/>
  <c r="BJ1901" i="3"/>
  <c r="BK1901" i="3"/>
  <c r="BL1824" i="3"/>
  <c r="BN1824" i="3"/>
  <c r="BJ1824" i="3"/>
  <c r="BK1936" i="3"/>
  <c r="BJ1934" i="3"/>
  <c r="BK1926" i="3"/>
  <c r="N1797" i="3"/>
  <c r="AI1798" i="3"/>
  <c r="BC1801" i="3"/>
  <c r="BC1798" i="3"/>
  <c r="Y1801" i="3"/>
  <c r="BD1798" i="3"/>
  <c r="AN1798" i="3"/>
  <c r="X1798" i="3"/>
  <c r="BB1798" i="3"/>
  <c r="AL1798" i="3"/>
  <c r="V1798" i="3"/>
  <c r="BE1798" i="3"/>
  <c r="AO1798" i="3"/>
  <c r="Y1798" i="3"/>
  <c r="AC1810" i="3"/>
  <c r="AT1815" i="3"/>
  <c r="AD1815" i="3"/>
  <c r="N1815" i="3"/>
  <c r="AW1815" i="3"/>
  <c r="AG1815" i="3"/>
  <c r="Q1815" i="3"/>
  <c r="AZ1815" i="3"/>
  <c r="AJ1815" i="3"/>
  <c r="BC1808" i="3"/>
  <c r="AG1808" i="3"/>
  <c r="BG1808" i="3"/>
  <c r="AK1808" i="3"/>
  <c r="P1808" i="3"/>
  <c r="AO1808" i="3"/>
  <c r="T1808" i="3"/>
  <c r="AX1808" i="3"/>
  <c r="AH1808" i="3"/>
  <c r="R1808" i="3"/>
  <c r="AG1814" i="3"/>
  <c r="BB1809" i="3"/>
  <c r="AH1809" i="3"/>
  <c r="M1809" i="3"/>
  <c r="AS1809" i="3"/>
  <c r="U1809" i="3"/>
  <c r="AV1809" i="3"/>
  <c r="AB1809" i="3"/>
  <c r="S1807" i="3"/>
  <c r="AB1810" i="3"/>
  <c r="AE1810" i="3"/>
  <c r="BH1814" i="3"/>
  <c r="AJ1814" i="3"/>
  <c r="P1814" i="3"/>
  <c r="AQ1814" i="3"/>
  <c r="S1814" i="3"/>
  <c r="AU1820" i="3"/>
  <c r="AX1820" i="3"/>
  <c r="AZ1820" i="3"/>
  <c r="AO1820" i="3"/>
  <c r="Z1814" i="3"/>
  <c r="BL1846" i="3"/>
  <c r="BK1917" i="3"/>
  <c r="BJ1903" i="3"/>
  <c r="BM1887" i="3"/>
  <c r="BJ1830" i="3"/>
  <c r="BK1830" i="3"/>
  <c r="BM1899" i="3"/>
  <c r="BJ1911" i="3"/>
  <c r="BK1911" i="3"/>
  <c r="BL1907" i="3"/>
  <c r="BJ1896" i="3"/>
  <c r="BK1896" i="3"/>
  <c r="BL1876" i="3"/>
  <c r="BL1940" i="3"/>
  <c r="BJ1940" i="3"/>
  <c r="BM1932" i="3"/>
  <c r="BL1924" i="3"/>
  <c r="BK1924" i="3"/>
  <c r="BM1924" i="3"/>
  <c r="BN1941" i="3"/>
  <c r="BK1937" i="3"/>
  <c r="BL1933" i="3"/>
  <c r="BJ1933" i="3"/>
  <c r="BJ1906" i="3"/>
  <c r="BN1896" i="3"/>
  <c r="BJ1887" i="3"/>
  <c r="BM1896" i="3"/>
  <c r="BN1830" i="3"/>
  <c r="BM1892" i="3"/>
  <c r="BL1849" i="3"/>
  <c r="BL1901" i="3"/>
  <c r="BL1910" i="3"/>
  <c r="BN1938" i="3"/>
  <c r="BK1938" i="3"/>
  <c r="BM1901" i="3"/>
  <c r="BK1888" i="3"/>
  <c r="BM1888" i="3"/>
  <c r="BM1844" i="3"/>
  <c r="BN1828" i="3"/>
  <c r="BK1828" i="3"/>
  <c r="BL1833" i="3"/>
  <c r="BM1833" i="3"/>
  <c r="BM1908" i="3"/>
  <c r="BL1941" i="3"/>
  <c r="BJ1876" i="3"/>
  <c r="BL1872" i="3"/>
  <c r="BM1872" i="3"/>
  <c r="BM1870" i="3"/>
  <c r="BL1870" i="3"/>
  <c r="BL1854" i="3"/>
  <c r="BM1854" i="3"/>
  <c r="BJ1923" i="3"/>
  <c r="BN1923" i="3"/>
  <c r="BM1905" i="3"/>
  <c r="BJ1936" i="3"/>
  <c r="BJ1928" i="3"/>
  <c r="BL1928" i="3"/>
  <c r="BK1928" i="3"/>
  <c r="BL1934" i="3"/>
  <c r="BN1934" i="3"/>
  <c r="BL1930" i="3"/>
  <c r="BJ1926" i="3"/>
  <c r="BM1926" i="3"/>
  <c r="BJ1918" i="3"/>
  <c r="BK1918" i="3"/>
  <c r="BL1918" i="3"/>
  <c r="BM1909" i="3"/>
  <c r="BK1909" i="3"/>
  <c r="BN1909" i="3"/>
  <c r="BJ1909" i="3"/>
  <c r="BJ1889" i="3"/>
  <c r="BJ1893" i="3"/>
  <c r="BK1893" i="3"/>
  <c r="BK1889" i="3"/>
  <c r="BJ1874" i="3"/>
  <c r="BN1874" i="3"/>
  <c r="BJ1860" i="3"/>
  <c r="BM1860" i="3"/>
  <c r="BM1858" i="3"/>
  <c r="BL1858" i="3"/>
  <c r="BN1919" i="3"/>
  <c r="BL1919" i="3"/>
  <c r="BN1858" i="3"/>
  <c r="BK1858" i="3"/>
  <c r="BK1884" i="3"/>
  <c r="BJ1884" i="3"/>
  <c r="BN1850" i="3"/>
  <c r="K1692" i="3"/>
  <c r="BL1898" i="3"/>
  <c r="BM1826" i="3"/>
  <c r="BN1911" i="3"/>
  <c r="BL1911" i="3"/>
  <c r="BM1916" i="3"/>
  <c r="BM1940" i="3"/>
  <c r="BN1932" i="3"/>
  <c r="BK1932" i="3"/>
  <c r="BJ1932" i="3"/>
  <c r="BJ1924" i="3"/>
  <c r="AO1812" i="3"/>
  <c r="BE1812" i="3"/>
  <c r="AK1812" i="3"/>
  <c r="Y1812" i="3"/>
  <c r="V1812" i="3"/>
  <c r="AL1812" i="3"/>
  <c r="BB1812" i="3"/>
  <c r="W1812" i="3"/>
  <c r="AM1812" i="3"/>
  <c r="BC1812" i="3"/>
  <c r="X1812" i="3"/>
  <c r="AN1812" i="3"/>
  <c r="BD1812" i="3"/>
  <c r="BM1941" i="3"/>
  <c r="BJ1937" i="3"/>
  <c r="BM1937" i="3"/>
  <c r="BN1937" i="3"/>
  <c r="BL1937" i="3"/>
  <c r="BL1929" i="3"/>
  <c r="BJ1929" i="3"/>
  <c r="BN1929" i="3"/>
  <c r="BJ1925" i="3"/>
  <c r="BM1906" i="3"/>
  <c r="BL1906" i="3"/>
  <c r="BJ1844" i="3"/>
  <c r="BM1891" i="3"/>
  <c r="AY1800" i="3"/>
  <c r="BC1800" i="3"/>
  <c r="AZ1800" i="3"/>
  <c r="AJ1800" i="3"/>
  <c r="T1800" i="3"/>
  <c r="AX1800" i="3"/>
  <c r="AH1800" i="3"/>
  <c r="R1800" i="3"/>
  <c r="BA1800" i="3"/>
  <c r="AK1800" i="3"/>
  <c r="U1800" i="3"/>
  <c r="BB1804" i="3"/>
  <c r="AF1804" i="3"/>
  <c r="BD1804" i="3"/>
  <c r="AI1804" i="3"/>
  <c r="N1804" i="3"/>
  <c r="AW1804" i="3"/>
  <c r="AG1804" i="3"/>
  <c r="Q1804" i="3"/>
  <c r="AJ1804" i="3"/>
  <c r="AR1804" i="3"/>
  <c r="AP1804" i="3"/>
  <c r="BI1810" i="3"/>
  <c r="M1812" i="3"/>
  <c r="BH1810" i="3"/>
  <c r="AJ1810" i="3"/>
  <c r="P1810" i="3"/>
  <c r="AQ1810" i="3"/>
  <c r="S1810" i="3"/>
  <c r="AT1810" i="3"/>
  <c r="Z1810" i="3"/>
  <c r="AZ1812" i="3"/>
  <c r="AF1812" i="3"/>
  <c r="BG1812" i="3"/>
  <c r="AI1812" i="3"/>
  <c r="O1812" i="3"/>
  <c r="AP1812" i="3"/>
  <c r="R1812" i="3"/>
  <c r="AV1820" i="3"/>
  <c r="BC1820" i="3"/>
  <c r="AI1820" i="3"/>
  <c r="O1820" i="3"/>
  <c r="AL1820" i="3"/>
  <c r="R1820" i="3"/>
  <c r="AJ1820" i="3"/>
  <c r="AW1820" i="3"/>
  <c r="AC1820" i="3"/>
  <c r="U1812" i="3"/>
  <c r="AM1809" i="3"/>
  <c r="X1809" i="3"/>
  <c r="AN1809" i="3"/>
  <c r="BD1809" i="3"/>
  <c r="Y1809" i="3"/>
  <c r="AO1809" i="3"/>
  <c r="BE1809" i="3"/>
  <c r="V1809" i="3"/>
  <c r="AL1809" i="3"/>
  <c r="BJ1916" i="3"/>
  <c r="BL1899" i="3"/>
  <c r="BK1844" i="3"/>
  <c r="BN1930" i="3"/>
  <c r="BM1903" i="3"/>
  <c r="BK1865" i="3"/>
  <c r="BN1940" i="3"/>
  <c r="BM1917" i="3"/>
  <c r="BL1852" i="3"/>
  <c r="BN1852" i="3"/>
  <c r="BL1855" i="3"/>
  <c r="BJ1855" i="3"/>
  <c r="BL1936" i="3"/>
  <c r="BL1887" i="3"/>
  <c r="BM1876" i="3"/>
  <c r="BJ1894" i="3"/>
  <c r="AQ1796" i="3"/>
  <c r="BG1796" i="3"/>
  <c r="BL1903" i="3"/>
  <c r="BM1868" i="3"/>
  <c r="BL1830" i="3"/>
  <c r="BL1874" i="3"/>
  <c r="BK1940" i="3"/>
  <c r="BK1925" i="3"/>
  <c r="BL1925" i="3"/>
  <c r="AV1800" i="3"/>
  <c r="AF1800" i="3"/>
  <c r="P1800" i="3"/>
  <c r="AT1800" i="3"/>
  <c r="AD1800" i="3"/>
  <c r="N1800" i="3"/>
  <c r="AW1800" i="3"/>
  <c r="AG1800" i="3"/>
  <c r="AV1804" i="3"/>
  <c r="AA1804" i="3"/>
  <c r="AY1804" i="3"/>
  <c r="AD1804" i="3"/>
  <c r="BI1804" i="3"/>
  <c r="AS1804" i="3"/>
  <c r="AC1804" i="3"/>
  <c r="M1804" i="3"/>
  <c r="Z1804" i="3"/>
  <c r="AH1804" i="3"/>
  <c r="M1810" i="3"/>
  <c r="AC1812" i="3"/>
  <c r="Q1812" i="3"/>
  <c r="AZ1810" i="3"/>
  <c r="AF1810" i="3"/>
  <c r="BG1810" i="3"/>
  <c r="AI1810" i="3"/>
  <c r="O1810" i="3"/>
  <c r="AP1810" i="3"/>
  <c r="AV1812" i="3"/>
  <c r="AB1812" i="3"/>
  <c r="AY1812" i="3"/>
  <c r="AE1812" i="3"/>
  <c r="BF1812" i="3"/>
  <c r="AH1812" i="3"/>
  <c r="N1812" i="3"/>
  <c r="AF1820" i="3"/>
  <c r="AY1820" i="3"/>
  <c r="AE1820" i="3"/>
  <c r="BB1820" i="3"/>
  <c r="AH1820" i="3"/>
  <c r="N1820" i="3"/>
  <c r="T1820" i="3"/>
  <c r="AS1820" i="3"/>
  <c r="V1810" i="3"/>
  <c r="AL1810" i="3"/>
  <c r="BB1810" i="3"/>
  <c r="W1810" i="3"/>
  <c r="AM1810" i="3"/>
  <c r="BC1810" i="3"/>
  <c r="X1810" i="3"/>
  <c r="AN1810" i="3"/>
  <c r="BD1810" i="3"/>
  <c r="BA1812" i="3"/>
  <c r="AU1800" i="3"/>
  <c r="BN1924" i="3"/>
  <c r="BN1901" i="3"/>
  <c r="BJ1941" i="3"/>
  <c r="U1820" i="3"/>
  <c r="AK1820" i="3"/>
  <c r="BA1820" i="3"/>
  <c r="AB1820" i="3"/>
  <c r="BH1820" i="3"/>
  <c r="Z1820" i="3"/>
  <c r="AP1820" i="3"/>
  <c r="BF1820" i="3"/>
  <c r="AA1820" i="3"/>
  <c r="AQ1820" i="3"/>
  <c r="BG1820" i="3"/>
  <c r="AN1820" i="3"/>
  <c r="AT1823" i="3"/>
  <c r="BF1823" i="3"/>
  <c r="AX1823" i="3"/>
  <c r="W1823" i="3"/>
  <c r="AM1823" i="3"/>
  <c r="BC1823" i="3"/>
  <c r="V1823" i="3"/>
  <c r="T1823" i="3"/>
  <c r="AJ1823" i="3"/>
  <c r="AZ1823" i="3"/>
  <c r="Q1823" i="3"/>
  <c r="AG1823" i="3"/>
  <c r="AW1823" i="3"/>
  <c r="AH1823" i="3"/>
  <c r="AA1823" i="3"/>
  <c r="AQ1823" i="3"/>
  <c r="BG1823" i="3"/>
  <c r="Z1823" i="3"/>
  <c r="X1823" i="3"/>
  <c r="AN1823" i="3"/>
  <c r="BD1823" i="3"/>
  <c r="U1823" i="3"/>
  <c r="AK1823" i="3"/>
  <c r="BA1823" i="3"/>
  <c r="BL1890" i="3"/>
  <c r="BK1832" i="3"/>
  <c r="BD1814" i="3"/>
  <c r="AN1814" i="3"/>
  <c r="X1814" i="3"/>
  <c r="BC1814" i="3"/>
  <c r="AM1814" i="3"/>
  <c r="W1814" i="3"/>
  <c r="AX1814" i="3"/>
  <c r="AT1821" i="3"/>
  <c r="AO1821" i="3"/>
  <c r="Y1821" i="3"/>
  <c r="AZ1821" i="3"/>
  <c r="AJ1821" i="3"/>
  <c r="T1821" i="3"/>
  <c r="AP1821" i="3"/>
  <c r="R1821" i="3"/>
  <c r="BN1821" i="3" s="1"/>
  <c r="AK1821" i="3"/>
  <c r="BG1821" i="3"/>
  <c r="AQ1821" i="3"/>
  <c r="AZ1801" i="3"/>
  <c r="BC1817" i="3"/>
  <c r="AH1817" i="3"/>
  <c r="Z1817" i="3"/>
  <c r="N1817" i="3"/>
  <c r="AY1811" i="3"/>
  <c r="BK1811" i="3" s="1"/>
  <c r="AU1811" i="3"/>
  <c r="BM1922" i="3"/>
  <c r="BJ1922" i="3"/>
  <c r="BM1915" i="3"/>
  <c r="BL1851" i="3"/>
  <c r="BJ1851" i="3"/>
  <c r="BM1855" i="3"/>
  <c r="BL1853" i="3"/>
  <c r="BK1838" i="3"/>
  <c r="BL1920" i="3"/>
  <c r="BM1919" i="3"/>
  <c r="BM1886" i="3"/>
  <c r="BJ1850" i="3"/>
  <c r="BJ1849" i="3"/>
  <c r="BK1850" i="3"/>
  <c r="BM1885" i="3"/>
  <c r="AM1817" i="3"/>
  <c r="R1817" i="3"/>
  <c r="BC1811" i="3"/>
  <c r="AE1811" i="3"/>
  <c r="BK1885" i="3"/>
  <c r="BJ1865" i="3"/>
  <c r="BL1832" i="3"/>
  <c r="BL1885" i="3"/>
  <c r="L1770" i="3"/>
  <c r="BL1892" i="3"/>
  <c r="BK1892" i="3"/>
  <c r="BJ1848" i="3"/>
  <c r="L1742" i="3"/>
  <c r="K1742" i="3"/>
  <c r="BM1874" i="3"/>
  <c r="BM1849" i="3"/>
  <c r="BM1900" i="3"/>
  <c r="BJ1840" i="3"/>
  <c r="BM1894" i="3"/>
  <c r="BL1894" i="3"/>
  <c r="BM1830" i="3"/>
  <c r="L1795" i="3"/>
  <c r="K1794" i="3"/>
  <c r="L1793" i="3"/>
  <c r="K1792" i="3"/>
  <c r="L1791" i="3"/>
  <c r="K1790" i="3"/>
  <c r="L1789" i="3"/>
  <c r="K1788" i="3"/>
  <c r="L1787" i="3"/>
  <c r="K1786" i="3"/>
  <c r="L1785" i="3"/>
  <c r="K1784" i="3"/>
  <c r="L1783" i="3"/>
  <c r="K1782" i="3"/>
  <c r="L1733" i="3"/>
  <c r="L1717" i="3"/>
  <c r="L1703" i="3"/>
  <c r="K1758" i="3"/>
  <c r="K1754" i="3"/>
  <c r="K1752" i="3"/>
  <c r="K1748" i="3"/>
  <c r="K1744" i="3"/>
  <c r="K1733" i="3"/>
  <c r="K1731" i="3"/>
  <c r="K1693" i="3"/>
  <c r="AA1798" i="3"/>
  <c r="K1779" i="3"/>
  <c r="K1777" i="3"/>
  <c r="L1766" i="3"/>
  <c r="L1764" i="3"/>
  <c r="L1753" i="3"/>
  <c r="L1749" i="3"/>
  <c r="L1718" i="3"/>
  <c r="L1696" i="3"/>
  <c r="BE1797" i="3"/>
  <c r="BM1856" i="3"/>
  <c r="BM1834" i="3"/>
  <c r="BK1834" i="3"/>
  <c r="AX1804" i="3"/>
  <c r="BK1890" i="3"/>
  <c r="AQ1798" i="3"/>
  <c r="BL1856" i="3"/>
  <c r="BL1835" i="3"/>
  <c r="V1816" i="3"/>
  <c r="AL1816" i="3"/>
  <c r="BB1816" i="3"/>
  <c r="W1816" i="3"/>
  <c r="AM1816" i="3"/>
  <c r="Z1816" i="3"/>
  <c r="N1816" i="3"/>
  <c r="AD1816" i="3"/>
  <c r="AT1816" i="3"/>
  <c r="O1816" i="3"/>
  <c r="AE1816" i="3"/>
  <c r="AU1816" i="3"/>
  <c r="P1816" i="3"/>
  <c r="AF1816" i="3"/>
  <c r="AV1816" i="3"/>
  <c r="X1807" i="3"/>
  <c r="AN1807" i="3"/>
  <c r="BD1807" i="3"/>
  <c r="Z1807" i="3"/>
  <c r="AU1807" i="3"/>
  <c r="V1807" i="3"/>
  <c r="AQ1807" i="3"/>
  <c r="M1807" i="3"/>
  <c r="AH1807" i="3"/>
  <c r="BC1807" i="3"/>
  <c r="AB1807" i="3"/>
  <c r="AR1807" i="3"/>
  <c r="BH1807" i="3"/>
  <c r="AE1807" i="3"/>
  <c r="BA1807" i="3"/>
  <c r="AA1807" i="3"/>
  <c r="AW1807" i="3"/>
  <c r="R1807" i="3"/>
  <c r="AM1807" i="3"/>
  <c r="BI1807" i="3"/>
  <c r="P1807" i="3"/>
  <c r="AF1807" i="3"/>
  <c r="AV1807" i="3"/>
  <c r="O1807" i="3"/>
  <c r="AK1807" i="3"/>
  <c r="BF1807" i="3"/>
  <c r="AG1807" i="3"/>
  <c r="BB1807" i="3"/>
  <c r="W1807" i="3"/>
  <c r="AS1807" i="3"/>
  <c r="BN1856" i="3"/>
  <c r="BJ1856" i="3"/>
  <c r="BM1853" i="3"/>
  <c r="BJ1853" i="3"/>
  <c r="BN1849" i="3"/>
  <c r="BK1849" i="3"/>
  <c r="BJ1836" i="3"/>
  <c r="M1818" i="3"/>
  <c r="AR1818" i="3"/>
  <c r="S1818" i="3"/>
  <c r="AI1818" i="3"/>
  <c r="AY1818" i="3"/>
  <c r="T1818" i="3"/>
  <c r="AN1818" i="3"/>
  <c r="AZ1818" i="3"/>
  <c r="W1818" i="3"/>
  <c r="AM1818" i="3"/>
  <c r="BC1818" i="3"/>
  <c r="X1818" i="3"/>
  <c r="AV1818" i="3"/>
  <c r="BH1818" i="3"/>
  <c r="AA1818" i="3"/>
  <c r="AQ1818" i="3"/>
  <c r="BG1818" i="3"/>
  <c r="AB1818" i="3"/>
  <c r="BD1818" i="3"/>
  <c r="BM1898" i="3"/>
  <c r="BJ1898" i="3"/>
  <c r="AM1813" i="3"/>
  <c r="AY1813" i="3"/>
  <c r="W1813" i="3"/>
  <c r="AA1813" i="3"/>
  <c r="BC1813" i="3"/>
  <c r="W1819" i="3"/>
  <c r="AM1819" i="3"/>
  <c r="BC1819" i="3"/>
  <c r="X1819" i="3"/>
  <c r="AN1819" i="3"/>
  <c r="BD1819" i="3"/>
  <c r="V1819" i="3"/>
  <c r="AL1819" i="3"/>
  <c r="BB1819" i="3"/>
  <c r="U1819" i="3"/>
  <c r="AK1819" i="3"/>
  <c r="BA1819" i="3"/>
  <c r="AA1819" i="3"/>
  <c r="AQ1819" i="3"/>
  <c r="BG1819" i="3"/>
  <c r="AB1819" i="3"/>
  <c r="AR1819" i="3"/>
  <c r="BH1819" i="3"/>
  <c r="Z1819" i="3"/>
  <c r="AP1819" i="3"/>
  <c r="BF1819" i="3"/>
  <c r="Y1819" i="3"/>
  <c r="AO1819" i="3"/>
  <c r="BE1819" i="3"/>
  <c r="O1819" i="3"/>
  <c r="AE1819" i="3"/>
  <c r="AU1819" i="3"/>
  <c r="P1819" i="3"/>
  <c r="AF1819" i="3"/>
  <c r="AV1819" i="3"/>
  <c r="N1819" i="3"/>
  <c r="AD1819" i="3"/>
  <c r="AT1819" i="3"/>
  <c r="M1819" i="3"/>
  <c r="AC1819" i="3"/>
  <c r="AS1819" i="3"/>
  <c r="BI1819" i="3"/>
  <c r="Q1822" i="3"/>
  <c r="AG1822" i="3"/>
  <c r="AW1822" i="3"/>
  <c r="O1822" i="3"/>
  <c r="AU1822" i="3"/>
  <c r="V1822" i="3"/>
  <c r="AL1822" i="3"/>
  <c r="BB1822" i="3"/>
  <c r="AI1822" i="3"/>
  <c r="P1822" i="3"/>
  <c r="AF1822" i="3"/>
  <c r="AV1822" i="3"/>
  <c r="U1822" i="3"/>
  <c r="AK1822" i="3"/>
  <c r="BA1822" i="3"/>
  <c r="W1822" i="3"/>
  <c r="BC1822" i="3"/>
  <c r="Z1822" i="3"/>
  <c r="AP1822" i="3"/>
  <c r="BF1822" i="3"/>
  <c r="AQ1822" i="3"/>
  <c r="T1822" i="3"/>
  <c r="AJ1822" i="3"/>
  <c r="AZ1822" i="3"/>
  <c r="Y1822" i="3"/>
  <c r="AO1822" i="3"/>
  <c r="BE1822" i="3"/>
  <c r="AE1822" i="3"/>
  <c r="N1822" i="3"/>
  <c r="AD1822" i="3"/>
  <c r="AT1822" i="3"/>
  <c r="S1822" i="3"/>
  <c r="AY1822" i="3"/>
  <c r="X1822" i="3"/>
  <c r="AN1822" i="3"/>
  <c r="BD1822" i="3"/>
  <c r="BJ1834" i="3"/>
  <c r="BL1841" i="3"/>
  <c r="BM1852" i="3"/>
  <c r="BN1839" i="3"/>
  <c r="L1768" i="3"/>
  <c r="L1755" i="3"/>
  <c r="K1718" i="3"/>
  <c r="K1700" i="3"/>
  <c r="L1699" i="3"/>
  <c r="K1696" i="3"/>
  <c r="BF1797" i="3"/>
  <c r="AP1797" i="3"/>
  <c r="Z1797" i="3"/>
  <c r="BH1797" i="3"/>
  <c r="AR1797" i="3"/>
  <c r="AB1797" i="3"/>
  <c r="BG1797" i="3"/>
  <c r="AQ1797" i="3"/>
  <c r="AA1797" i="3"/>
  <c r="BB1799" i="3"/>
  <c r="AL1799" i="3"/>
  <c r="V1799" i="3"/>
  <c r="BD1799" i="3"/>
  <c r="AN1799" i="3"/>
  <c r="X1799" i="3"/>
  <c r="BC1799" i="3"/>
  <c r="AM1799" i="3"/>
  <c r="W1799" i="3"/>
  <c r="AX1801" i="3"/>
  <c r="AH1801" i="3"/>
  <c r="R1801" i="3"/>
  <c r="AY1801" i="3"/>
  <c r="AI1801" i="3"/>
  <c r="S1801" i="3"/>
  <c r="AG1801" i="3"/>
  <c r="BI1799" i="3"/>
  <c r="AJ1801" i="3"/>
  <c r="Q1801" i="3"/>
  <c r="AD1807" i="3"/>
  <c r="AX1813" i="3"/>
  <c r="AH1813" i="3"/>
  <c r="R1813" i="3"/>
  <c r="BA1813" i="3"/>
  <c r="AK1813" i="3"/>
  <c r="U1813" i="3"/>
  <c r="BD1813" i="3"/>
  <c r="AN1813" i="3"/>
  <c r="X1813" i="3"/>
  <c r="BG1813" i="3"/>
  <c r="M1816" i="3"/>
  <c r="Y1818" i="3"/>
  <c r="AO1818" i="3"/>
  <c r="BE1818" i="3"/>
  <c r="N1807" i="3"/>
  <c r="AE1813" i="3"/>
  <c r="AG1816" i="3"/>
  <c r="R1818" i="3"/>
  <c r="AH1818" i="3"/>
  <c r="AX1818" i="3"/>
  <c r="AO1807" i="3"/>
  <c r="AZ1816" i="3"/>
  <c r="AB1816" i="3"/>
  <c r="BC1816" i="3"/>
  <c r="AA1816" i="3"/>
  <c r="AP1816" i="3"/>
  <c r="AC1807" i="3"/>
  <c r="AP1807" i="3"/>
  <c r="T1807" i="3"/>
  <c r="AJ1818" i="3"/>
  <c r="O1818" i="3"/>
  <c r="Q1819" i="3"/>
  <c r="AZ1819" i="3"/>
  <c r="AI1819" i="3"/>
  <c r="BH1822" i="3"/>
  <c r="AA1822" i="3"/>
  <c r="AM1822" i="3"/>
  <c r="M1822" i="3"/>
  <c r="N1814" i="3"/>
  <c r="AD1814" i="3"/>
  <c r="AT1814" i="3"/>
  <c r="O1814" i="3"/>
  <c r="AI1813" i="3"/>
  <c r="BM1851" i="3"/>
  <c r="BK1898" i="3"/>
  <c r="BL1834" i="3"/>
  <c r="K1775" i="3"/>
  <c r="L1774" i="3"/>
  <c r="L1772" i="3"/>
  <c r="L1762" i="3"/>
  <c r="L1751" i="3"/>
  <c r="L1747" i="3"/>
  <c r="K1736" i="3"/>
  <c r="L1734" i="3"/>
  <c r="K1728" i="3"/>
  <c r="K1726" i="3"/>
  <c r="K1724" i="3"/>
  <c r="K1706" i="3"/>
  <c r="L1704" i="3"/>
  <c r="K1704" i="3"/>
  <c r="AM1704" i="3" s="1"/>
  <c r="L1698" i="3"/>
  <c r="K1698" i="3"/>
  <c r="L1691" i="3"/>
  <c r="L1688" i="3"/>
  <c r="K1688" i="3"/>
  <c r="BB1797" i="3"/>
  <c r="AL1797" i="3"/>
  <c r="V1797" i="3"/>
  <c r="BD1797" i="3"/>
  <c r="AN1797" i="3"/>
  <c r="X1797" i="3"/>
  <c r="BC1797" i="3"/>
  <c r="AM1797" i="3"/>
  <c r="W1797" i="3"/>
  <c r="AX1799" i="3"/>
  <c r="AH1799" i="3"/>
  <c r="R1799" i="3"/>
  <c r="AZ1799" i="3"/>
  <c r="AJ1799" i="3"/>
  <c r="T1799" i="3"/>
  <c r="AY1799" i="3"/>
  <c r="AI1799" i="3"/>
  <c r="S1799" i="3"/>
  <c r="AT1801" i="3"/>
  <c r="AD1801" i="3"/>
  <c r="N1801" i="3"/>
  <c r="AU1801" i="3"/>
  <c r="AE1801" i="3"/>
  <c r="O1801" i="3"/>
  <c r="AO1797" i="3"/>
  <c r="AO1801" i="3"/>
  <c r="AR1801" i="3"/>
  <c r="AY1807" i="3"/>
  <c r="AT1813" i="3"/>
  <c r="AD1813" i="3"/>
  <c r="N1813" i="3"/>
  <c r="AW1813" i="3"/>
  <c r="AG1813" i="3"/>
  <c r="Q1813" i="3"/>
  <c r="AZ1813" i="3"/>
  <c r="AJ1813" i="3"/>
  <c r="T1813" i="3"/>
  <c r="AC1816" i="3"/>
  <c r="AC1818" i="3"/>
  <c r="AS1818" i="3"/>
  <c r="BI1818" i="3"/>
  <c r="AI1807" i="3"/>
  <c r="AU1813" i="3"/>
  <c r="AW1816" i="3"/>
  <c r="V1818" i="3"/>
  <c r="AL1818" i="3"/>
  <c r="BB1818" i="3"/>
  <c r="AR1816" i="3"/>
  <c r="X1816" i="3"/>
  <c r="AY1816" i="3"/>
  <c r="S1816" i="3"/>
  <c r="AH1816" i="3"/>
  <c r="BG1807" i="3"/>
  <c r="U1807" i="3"/>
  <c r="P1818" i="3"/>
  <c r="AF1818" i="3"/>
  <c r="AX1819" i="3"/>
  <c r="AJ1819" i="3"/>
  <c r="S1819" i="3"/>
  <c r="AR1822" i="3"/>
  <c r="AX1822" i="3"/>
  <c r="BI1822" i="3"/>
  <c r="BK1919" i="3"/>
  <c r="BK1915" i="3"/>
  <c r="BM1920" i="3"/>
  <c r="BL1902" i="3"/>
  <c r="BM1902" i="3"/>
  <c r="BM1836" i="3"/>
  <c r="BL1836" i="3"/>
  <c r="BJ1852" i="3"/>
  <c r="BL1850" i="3"/>
  <c r="BM1832" i="3"/>
  <c r="BJ1841" i="3"/>
  <c r="L1754" i="3"/>
  <c r="L1738" i="3"/>
  <c r="L1722" i="3"/>
  <c r="K1721" i="3"/>
  <c r="L1716" i="3"/>
  <c r="L1714" i="3"/>
  <c r="AX1797" i="3"/>
  <c r="AH1797" i="3"/>
  <c r="R1797" i="3"/>
  <c r="AZ1797" i="3"/>
  <c r="AJ1797" i="3"/>
  <c r="T1797" i="3"/>
  <c r="AY1797" i="3"/>
  <c r="AI1797" i="3"/>
  <c r="S1797" i="3"/>
  <c r="AT1799" i="3"/>
  <c r="AD1799" i="3"/>
  <c r="N1799" i="3"/>
  <c r="AV1799" i="3"/>
  <c r="AF1799" i="3"/>
  <c r="P1799" i="3"/>
  <c r="AU1799" i="3"/>
  <c r="AE1799" i="3"/>
  <c r="O1799" i="3"/>
  <c r="BF1801" i="3"/>
  <c r="AP1801" i="3"/>
  <c r="Z1801" i="3"/>
  <c r="BG1801" i="3"/>
  <c r="AQ1801" i="3"/>
  <c r="AA1801" i="3"/>
  <c r="AO1799" i="3"/>
  <c r="AW1801" i="3"/>
  <c r="AC1799" i="3"/>
  <c r="T1801" i="3"/>
  <c r="BF1813" i="3"/>
  <c r="AP1813" i="3"/>
  <c r="Z1813" i="3"/>
  <c r="BI1813" i="3"/>
  <c r="AS1813" i="3"/>
  <c r="AC1813" i="3"/>
  <c r="M1813" i="3"/>
  <c r="AV1813" i="3"/>
  <c r="AF1813" i="3"/>
  <c r="P1813" i="3"/>
  <c r="AS1816" i="3"/>
  <c r="Q1818" i="3"/>
  <c r="AG1818" i="3"/>
  <c r="AW1818" i="3"/>
  <c r="Y1807" i="3"/>
  <c r="BE1807" i="3"/>
  <c r="Z1818" i="3"/>
  <c r="AP1818" i="3"/>
  <c r="BF1818" i="3"/>
  <c r="BH1816" i="3"/>
  <c r="AN1816" i="3"/>
  <c r="T1816" i="3"/>
  <c r="AQ1816" i="3"/>
  <c r="BF1816" i="3"/>
  <c r="R1816" i="3"/>
  <c r="AL1807" i="3"/>
  <c r="AZ1807" i="3"/>
  <c r="AU1818" i="3"/>
  <c r="AW1819" i="3"/>
  <c r="AH1819" i="3"/>
  <c r="T1819" i="3"/>
  <c r="AB1822" i="3"/>
  <c r="AH1822" i="3"/>
  <c r="AS1822" i="3"/>
  <c r="BL1922" i="3"/>
  <c r="BM1848" i="3"/>
  <c r="BM1838" i="3"/>
  <c r="BK1900" i="3"/>
  <c r="BN1900" i="3"/>
  <c r="BM1850" i="3"/>
  <c r="BM1840" i="3"/>
  <c r="BL1840" i="3"/>
  <c r="BM1846" i="3"/>
  <c r="BK1913" i="3"/>
  <c r="BM1913" i="3"/>
  <c r="BM1907" i="3"/>
  <c r="BJ1907" i="3"/>
  <c r="BJ1890" i="3"/>
  <c r="BM1890" i="3"/>
  <c r="AA1815" i="3"/>
  <c r="P1801" i="3"/>
  <c r="AU1798" i="3"/>
  <c r="BM1839" i="3"/>
  <c r="BM1837" i="3"/>
  <c r="BJ1827" i="3"/>
  <c r="BL1877" i="3"/>
  <c r="BJ1835" i="3"/>
  <c r="BN1890" i="3"/>
  <c r="O1798" i="3"/>
  <c r="BJ1877" i="3"/>
  <c r="BL1875" i="3"/>
  <c r="BM1875" i="3"/>
  <c r="BK1839" i="3"/>
  <c r="BG1798" i="3"/>
  <c r="BJ1904" i="3"/>
  <c r="BJ1875" i="3"/>
  <c r="BK1902" i="3"/>
  <c r="BM1867" i="3"/>
  <c r="BM1859" i="3"/>
  <c r="BM1861" i="3"/>
  <c r="BL1839" i="3"/>
  <c r="BK1837" i="3"/>
  <c r="BN1837" i="3"/>
  <c r="BL1825" i="3"/>
  <c r="BK1869" i="3"/>
  <c r="BN1869" i="3"/>
  <c r="BL1869" i="3"/>
  <c r="BK1867" i="3"/>
  <c r="BN1867" i="3"/>
  <c r="BL1867" i="3"/>
  <c r="BN1843" i="3"/>
  <c r="BK1843" i="3"/>
  <c r="BM1904" i="3"/>
  <c r="BJ1902" i="3"/>
  <c r="BM1871" i="3"/>
  <c r="BK1859" i="3"/>
  <c r="BN1859" i="3"/>
  <c r="BL1859" i="3"/>
  <c r="BJ1837" i="3"/>
  <c r="BK1827" i="3"/>
  <c r="BN1827" i="3"/>
  <c r="BL1827" i="3"/>
  <c r="BN1902" i="3"/>
  <c r="BM1873" i="3"/>
  <c r="BJ1861" i="3"/>
  <c r="BK1861" i="3"/>
  <c r="BN1861" i="3"/>
  <c r="BL1861" i="3"/>
  <c r="BJ1845" i="3"/>
  <c r="BN1835" i="3"/>
  <c r="BM1827" i="3"/>
  <c r="BL1880" i="3"/>
  <c r="BL1863" i="3"/>
  <c r="BK1845" i="3"/>
  <c r="BN1845" i="3"/>
  <c r="BJ1869" i="3"/>
  <c r="BM1877" i="3"/>
  <c r="BJ1867" i="3"/>
  <c r="BJ1839" i="3"/>
  <c r="BK1871" i="3"/>
  <c r="BN1871" i="3"/>
  <c r="BL1871" i="3"/>
  <c r="BJ1859" i="3"/>
  <c r="BJ1843" i="3"/>
  <c r="BK1873" i="3"/>
  <c r="BN1873" i="3"/>
  <c r="BL1873" i="3"/>
  <c r="BK1877" i="3"/>
  <c r="BN1877" i="3"/>
  <c r="BM1835" i="3"/>
  <c r="BM1843" i="3"/>
  <c r="BJ1825" i="3"/>
  <c r="BM1845" i="3"/>
  <c r="BK1835" i="3"/>
  <c r="BM1869" i="3"/>
  <c r="BK1880" i="3"/>
  <c r="BN1880" i="3"/>
  <c r="BK1825" i="3"/>
  <c r="BN1825" i="3"/>
  <c r="BK1863" i="3"/>
  <c r="BN1863" i="3"/>
  <c r="BL1904" i="3"/>
  <c r="BJ1871" i="3"/>
  <c r="BL1843" i="3"/>
  <c r="BL1837" i="3"/>
  <c r="BJ1880" i="3"/>
  <c r="BM1880" i="3"/>
  <c r="BJ1873" i="3"/>
  <c r="BK1875" i="3"/>
  <c r="BN1875" i="3"/>
  <c r="BM1825" i="3"/>
  <c r="BK1904" i="3"/>
  <c r="BN1904" i="3"/>
  <c r="BJ1863" i="3"/>
  <c r="BM1863" i="3"/>
  <c r="BL1845" i="3"/>
  <c r="L1726" i="3"/>
  <c r="K1720" i="3"/>
  <c r="K1689" i="3"/>
  <c r="L1686" i="3"/>
  <c r="K1686" i="3"/>
  <c r="U1797" i="3"/>
  <c r="AS1797" i="3"/>
  <c r="AC1797" i="3"/>
  <c r="AW1797" i="3"/>
  <c r="BI1797" i="3"/>
  <c r="Q1797" i="3"/>
  <c r="AK1797" i="3"/>
  <c r="Y1810" i="3"/>
  <c r="AW1810" i="3"/>
  <c r="AG1810" i="3"/>
  <c r="BA1810" i="3"/>
  <c r="U1810" i="3"/>
  <c r="AO1810" i="3"/>
  <c r="Q1810" i="3"/>
  <c r="AK1810" i="3"/>
  <c r="BE1810" i="3"/>
  <c r="Y1816" i="3"/>
  <c r="BE1816" i="3"/>
  <c r="BA1816" i="3"/>
  <c r="AK1816" i="3"/>
  <c r="AO1816" i="3"/>
  <c r="U1816" i="3"/>
  <c r="BA1797" i="3"/>
  <c r="AB1804" i="3"/>
  <c r="AM1804" i="3"/>
  <c r="BH1804" i="3"/>
  <c r="R1804" i="3"/>
  <c r="S1809" i="3"/>
  <c r="AI1815" i="3"/>
  <c r="AV1802" i="3"/>
  <c r="AR1802" i="3"/>
  <c r="X1802" i="3"/>
  <c r="O1802" i="3"/>
  <c r="AE1800" i="3"/>
  <c r="O1800" i="3"/>
  <c r="L1767" i="3"/>
  <c r="K1763" i="3"/>
  <c r="K1734" i="3"/>
  <c r="L1731" i="3"/>
  <c r="AH1806" i="3"/>
  <c r="AY1806" i="3"/>
  <c r="W1806" i="3"/>
  <c r="AM1815" i="3"/>
  <c r="BC1815" i="3"/>
  <c r="AF1802" i="3"/>
  <c r="AB1802" i="3"/>
  <c r="AZ1802" i="3"/>
  <c r="BG1800" i="3"/>
  <c r="L1780" i="3"/>
  <c r="K1778" i="3"/>
  <c r="L1777" i="3"/>
  <c r="L1775" i="3"/>
  <c r="K1771" i="3"/>
  <c r="L1765" i="3"/>
  <c r="L1759" i="3"/>
  <c r="K1756" i="3"/>
  <c r="L1746" i="3"/>
  <c r="K1746" i="3"/>
  <c r="L1740" i="3"/>
  <c r="K1735" i="3"/>
  <c r="K1732" i="3"/>
  <c r="K1730" i="3"/>
  <c r="L1725" i="3"/>
  <c r="K1725" i="3"/>
  <c r="L1720" i="3"/>
  <c r="K1719" i="3"/>
  <c r="K1694" i="3"/>
  <c r="L1690" i="3"/>
  <c r="K1690" i="3"/>
  <c r="M1808" i="3"/>
  <c r="AK1814" i="3"/>
  <c r="AO1814" i="3"/>
  <c r="U1814" i="3"/>
  <c r="BA1814" i="3"/>
  <c r="Y1814" i="3"/>
  <c r="BE1814" i="3"/>
  <c r="M1801" i="3"/>
  <c r="AF1801" i="3"/>
  <c r="AV1801" i="3"/>
  <c r="U1801" i="3"/>
  <c r="AK1801" i="3"/>
  <c r="BA1801" i="3"/>
  <c r="AC1801" i="3"/>
  <c r="AS1801" i="3"/>
  <c r="X1801" i="3"/>
  <c r="AN1801" i="3"/>
  <c r="BD1801" i="3"/>
  <c r="BI1801" i="3"/>
  <c r="AY1815" i="3"/>
  <c r="W1815" i="3"/>
  <c r="P1802" i="3"/>
  <c r="BD1802" i="3"/>
  <c r="AJ1802" i="3"/>
  <c r="M1797" i="3"/>
  <c r="AA1800" i="3"/>
  <c r="K1795" i="3"/>
  <c r="K1793" i="3"/>
  <c r="AY1793" i="3" s="1"/>
  <c r="K1791" i="3"/>
  <c r="K1789" i="3"/>
  <c r="K1787" i="3"/>
  <c r="K1785" i="3"/>
  <c r="AG1785" i="3" s="1"/>
  <c r="K1783" i="3"/>
  <c r="L1778" i="3"/>
  <c r="L1773" i="3"/>
  <c r="K1769" i="3"/>
  <c r="K1767" i="3"/>
  <c r="K1760" i="3"/>
  <c r="L1757" i="3"/>
  <c r="L1750" i="3"/>
  <c r="K1750" i="3"/>
  <c r="L1745" i="3"/>
  <c r="K1738" i="3"/>
  <c r="L1736" i="3"/>
  <c r="K1716" i="3"/>
  <c r="K1714" i="3"/>
  <c r="K1712" i="3"/>
  <c r="L1710" i="3"/>
  <c r="K1710" i="3"/>
  <c r="K1703" i="3"/>
  <c r="K1691" i="3"/>
  <c r="S1691" i="3" s="1"/>
  <c r="K1687" i="3"/>
  <c r="Y1797" i="3"/>
  <c r="Y1799" i="3"/>
  <c r="U1799" i="3"/>
  <c r="BA1799" i="3"/>
  <c r="Q1799" i="3"/>
  <c r="AG1799" i="3"/>
  <c r="AK1799" i="3"/>
  <c r="AW1799" i="3"/>
  <c r="AG1797" i="3"/>
  <c r="S1815" i="3"/>
  <c r="O1815" i="3"/>
  <c r="BH1802" i="3"/>
  <c r="AN1802" i="3"/>
  <c r="AQ1800" i="3"/>
  <c r="O1805" i="3"/>
  <c r="S1805" i="3"/>
  <c r="W1805" i="3"/>
  <c r="AA1805" i="3"/>
  <c r="AE1805" i="3"/>
  <c r="AI1805" i="3"/>
  <c r="AM1805" i="3"/>
  <c r="AQ1805" i="3"/>
  <c r="AU1805" i="3"/>
  <c r="AY1805" i="3"/>
  <c r="BC1805" i="3"/>
  <c r="BG1805" i="3"/>
  <c r="N1805" i="3"/>
  <c r="T1805" i="3"/>
  <c r="Y1805" i="3"/>
  <c r="AD1805" i="3"/>
  <c r="AJ1805" i="3"/>
  <c r="AO1805" i="3"/>
  <c r="AT1805" i="3"/>
  <c r="AZ1805" i="3"/>
  <c r="BE1805" i="3"/>
  <c r="Q1805" i="3"/>
  <c r="V1805" i="3"/>
  <c r="AB1805" i="3"/>
  <c r="AG1805" i="3"/>
  <c r="AL1805" i="3"/>
  <c r="AR1805" i="3"/>
  <c r="AW1805" i="3"/>
  <c r="BB1805" i="3"/>
  <c r="BH1805" i="3"/>
  <c r="M1805" i="3"/>
  <c r="X1805" i="3"/>
  <c r="AH1805" i="3"/>
  <c r="AS1805" i="3"/>
  <c r="BD1805" i="3"/>
  <c r="P1805" i="3"/>
  <c r="Z1805" i="3"/>
  <c r="AK1805" i="3"/>
  <c r="AV1805" i="3"/>
  <c r="BF1805" i="3"/>
  <c r="R1805" i="3"/>
  <c r="AC1805" i="3"/>
  <c r="AN1805" i="3"/>
  <c r="AX1805" i="3"/>
  <c r="BI1805" i="3"/>
  <c r="AP1805" i="3"/>
  <c r="BA1805" i="3"/>
  <c r="U1805" i="3"/>
  <c r="AF1805" i="3"/>
  <c r="BK1817" i="3"/>
  <c r="BK1823" i="3"/>
  <c r="BN1806" i="3"/>
  <c r="O1803" i="3"/>
  <c r="S1803" i="3"/>
  <c r="W1803" i="3"/>
  <c r="AA1803" i="3"/>
  <c r="AE1803" i="3"/>
  <c r="AI1803" i="3"/>
  <c r="AM1803" i="3"/>
  <c r="AQ1803" i="3"/>
  <c r="AU1803" i="3"/>
  <c r="AY1803" i="3"/>
  <c r="BC1803" i="3"/>
  <c r="BG1803" i="3"/>
  <c r="N1803" i="3"/>
  <c r="T1803" i="3"/>
  <c r="Y1803" i="3"/>
  <c r="AD1803" i="3"/>
  <c r="AJ1803" i="3"/>
  <c r="AO1803" i="3"/>
  <c r="AT1803" i="3"/>
  <c r="AZ1803" i="3"/>
  <c r="BE1803" i="3"/>
  <c r="P1803" i="3"/>
  <c r="U1803" i="3"/>
  <c r="Z1803" i="3"/>
  <c r="AF1803" i="3"/>
  <c r="AK1803" i="3"/>
  <c r="AP1803" i="3"/>
  <c r="AV1803" i="3"/>
  <c r="BA1803" i="3"/>
  <c r="BF1803" i="3"/>
  <c r="Q1803" i="3"/>
  <c r="V1803" i="3"/>
  <c r="AB1803" i="3"/>
  <c r="AG1803" i="3"/>
  <c r="AL1803" i="3"/>
  <c r="AR1803" i="3"/>
  <c r="AW1803" i="3"/>
  <c r="BB1803" i="3"/>
  <c r="BH1803" i="3"/>
  <c r="M1803" i="3"/>
  <c r="AH1803" i="3"/>
  <c r="BD1803" i="3"/>
  <c r="R1803" i="3"/>
  <c r="AN1803" i="3"/>
  <c r="BI1803" i="3"/>
  <c r="X1803" i="3"/>
  <c r="AS1803" i="3"/>
  <c r="AX1803" i="3"/>
  <c r="AC1803" i="3"/>
  <c r="BK1796" i="3"/>
  <c r="BN1809" i="3"/>
  <c r="BK1821" i="3"/>
  <c r="K1781" i="3"/>
  <c r="BC1704" i="3"/>
  <c r="K1761" i="3"/>
  <c r="AG1725" i="3"/>
  <c r="AA1704" i="3"/>
  <c r="K1740" i="3"/>
  <c r="AE1750" i="3"/>
  <c r="AM1746" i="3"/>
  <c r="K1776" i="3"/>
  <c r="K1759" i="3"/>
  <c r="K1757" i="3"/>
  <c r="S1757" i="3" s="1"/>
  <c r="L1756" i="3"/>
  <c r="AM1756" i="3" s="1"/>
  <c r="K1753" i="3"/>
  <c r="K1749" i="3"/>
  <c r="BE1749" i="3" s="1"/>
  <c r="K1745" i="3"/>
  <c r="L1741" i="3"/>
  <c r="K1741" i="3"/>
  <c r="L1739" i="3"/>
  <c r="K1739" i="3"/>
  <c r="AE1726" i="3"/>
  <c r="N1718" i="3"/>
  <c r="L1794" i="3"/>
  <c r="L1792" i="3"/>
  <c r="L1790" i="3"/>
  <c r="L1788" i="3"/>
  <c r="L1786" i="3"/>
  <c r="L1784" i="3"/>
  <c r="L1782" i="3"/>
  <c r="L1781" i="3"/>
  <c r="L1776" i="3"/>
  <c r="T1775" i="3"/>
  <c r="L1771" i="3"/>
  <c r="Z1771" i="3" s="1"/>
  <c r="L1763" i="3"/>
  <c r="K1762" i="3"/>
  <c r="AT1762" i="3" s="1"/>
  <c r="L1761" i="3"/>
  <c r="L1758" i="3"/>
  <c r="L1752" i="3"/>
  <c r="L1748" i="3"/>
  <c r="AE1748" i="3" s="1"/>
  <c r="L1744" i="3"/>
  <c r="L1743" i="3"/>
  <c r="K1743" i="3"/>
  <c r="AQ1742" i="3"/>
  <c r="L1732" i="3"/>
  <c r="AI1732" i="3" s="1"/>
  <c r="AW1731" i="3"/>
  <c r="U1731" i="3"/>
  <c r="V1720" i="3"/>
  <c r="K1702" i="3"/>
  <c r="K1780" i="3"/>
  <c r="L1779" i="3"/>
  <c r="X1779" i="3" s="1"/>
  <c r="K1773" i="3"/>
  <c r="P1773" i="3" s="1"/>
  <c r="L1769" i="3"/>
  <c r="K1765" i="3"/>
  <c r="L1760" i="3"/>
  <c r="K1755" i="3"/>
  <c r="K1751" i="3"/>
  <c r="P1751" i="3" s="1"/>
  <c r="K1747" i="3"/>
  <c r="S1742" i="3"/>
  <c r="L1737" i="3"/>
  <c r="K1737" i="3"/>
  <c r="AK1731" i="3"/>
  <c r="S1726" i="3"/>
  <c r="BA1691" i="3"/>
  <c r="AS1691" i="3"/>
  <c r="L1724" i="3"/>
  <c r="L1723" i="3"/>
  <c r="K1723" i="3"/>
  <c r="K1711" i="3"/>
  <c r="L1702" i="3"/>
  <c r="L1701" i="3"/>
  <c r="K1701" i="3"/>
  <c r="L1694" i="3"/>
  <c r="L1693" i="3"/>
  <c r="N1686" i="3"/>
  <c r="L1685" i="3"/>
  <c r="L1730" i="3"/>
  <c r="L1729" i="3"/>
  <c r="K1729" i="3"/>
  <c r="L1719" i="3"/>
  <c r="L1715" i="3"/>
  <c r="L1713" i="3"/>
  <c r="L1712" i="3"/>
  <c r="BH1712" i="3" s="1"/>
  <c r="L1711" i="3"/>
  <c r="K1709" i="3"/>
  <c r="L1708" i="3"/>
  <c r="K1708" i="3"/>
  <c r="L1700" i="3"/>
  <c r="L1697" i="3"/>
  <c r="L1695" i="3"/>
  <c r="K1695" i="3"/>
  <c r="L1692" i="3"/>
  <c r="AH1686" i="3"/>
  <c r="L1735" i="3"/>
  <c r="L1728" i="3"/>
  <c r="L1727" i="3"/>
  <c r="K1727" i="3"/>
  <c r="K1722" i="3"/>
  <c r="K1717" i="3"/>
  <c r="L1709" i="3"/>
  <c r="L1707" i="3"/>
  <c r="K1707" i="3"/>
  <c r="L1705" i="3"/>
  <c r="K1705" i="3"/>
  <c r="AM1691" i="3"/>
  <c r="L1689" i="3"/>
  <c r="L1687" i="3"/>
  <c r="K1685" i="3"/>
  <c r="X1685" i="3" s="1"/>
  <c r="BG1761" i="3"/>
  <c r="AZ1761" i="3"/>
  <c r="P1780" i="3"/>
  <c r="S1779" i="3"/>
  <c r="P1779" i="3"/>
  <c r="AH1771" i="3"/>
  <c r="AX1771" i="3"/>
  <c r="X1771" i="3"/>
  <c r="V1771" i="3"/>
  <c r="AD1771" i="3"/>
  <c r="AL1771" i="3"/>
  <c r="AF1771" i="3"/>
  <c r="AH1763" i="3"/>
  <c r="AG1795" i="3"/>
  <c r="AW1795" i="3"/>
  <c r="AV1795" i="3"/>
  <c r="V1795" i="3"/>
  <c r="AT1795" i="3"/>
  <c r="O1795" i="3"/>
  <c r="AQ1795" i="3"/>
  <c r="BG1795" i="3"/>
  <c r="BH1795" i="3"/>
  <c r="AW1793" i="3"/>
  <c r="AH1793" i="3"/>
  <c r="Q1791" i="3"/>
  <c r="AG1791" i="3"/>
  <c r="BI1791" i="3"/>
  <c r="Z1791" i="3"/>
  <c r="AX1791" i="3"/>
  <c r="P1791" i="3"/>
  <c r="BH1791" i="3"/>
  <c r="AA1791" i="3"/>
  <c r="BG1791" i="3"/>
  <c r="BD1791" i="3"/>
  <c r="AF1789" i="3"/>
  <c r="AC1787" i="3"/>
  <c r="AS1787" i="3"/>
  <c r="V1787" i="3"/>
  <c r="AL1787" i="3"/>
  <c r="T1787" i="3"/>
  <c r="AJ1787" i="3"/>
  <c r="O1787" i="3"/>
  <c r="AE1787" i="3"/>
  <c r="BG1787" i="3"/>
  <c r="AT1785" i="3"/>
  <c r="AE1785" i="3"/>
  <c r="AC1783" i="3"/>
  <c r="AK1783" i="3"/>
  <c r="V1783" i="3"/>
  <c r="Z1783" i="3"/>
  <c r="S1783" i="3"/>
  <c r="W1783" i="3"/>
  <c r="BG1783" i="3"/>
  <c r="T1783" i="3"/>
  <c r="BD1783" i="3"/>
  <c r="BH1783" i="3"/>
  <c r="Y1780" i="3"/>
  <c r="AD1780" i="3"/>
  <c r="AO1780" i="3"/>
  <c r="AZ1780" i="3"/>
  <c r="M1780" i="3"/>
  <c r="R1780" i="3"/>
  <c r="X1780" i="3"/>
  <c r="AH1780" i="3"/>
  <c r="AN1780" i="3"/>
  <c r="AS1780" i="3"/>
  <c r="BD1780" i="3"/>
  <c r="BI1780" i="3"/>
  <c r="P1778" i="3"/>
  <c r="AA1777" i="3"/>
  <c r="AF1777" i="3"/>
  <c r="R1775" i="3"/>
  <c r="Z1775" i="3"/>
  <c r="AH1775" i="3"/>
  <c r="AP1775" i="3"/>
  <c r="AX1775" i="3"/>
  <c r="BD1775" i="3"/>
  <c r="X1775" i="3"/>
  <c r="AN1775" i="3"/>
  <c r="BC1775" i="3"/>
  <c r="N1775" i="3"/>
  <c r="V1775" i="3"/>
  <c r="AD1775" i="3"/>
  <c r="AL1775" i="3"/>
  <c r="AT1775" i="3"/>
  <c r="BB1775" i="3"/>
  <c r="BG1775" i="3"/>
  <c r="P1775" i="3"/>
  <c r="AF1775" i="3"/>
  <c r="AV1775" i="3"/>
  <c r="BH1775" i="3"/>
  <c r="T1771" i="3"/>
  <c r="BF1767" i="3"/>
  <c r="Y1776" i="3"/>
  <c r="AT1776" i="3"/>
  <c r="AH1776" i="3"/>
  <c r="BD1776" i="3"/>
  <c r="AU1794" i="3"/>
  <c r="AN1794" i="3"/>
  <c r="BB1794" i="3"/>
  <c r="AW1794" i="3"/>
  <c r="BB1792" i="3"/>
  <c r="AM1790" i="3"/>
  <c r="AH1790" i="3"/>
  <c r="AF1790" i="3"/>
  <c r="U1790" i="3"/>
  <c r="O1788" i="3"/>
  <c r="AE1788" i="3"/>
  <c r="AI1788" i="3"/>
  <c r="AY1788" i="3"/>
  <c r="BG1788" i="3"/>
  <c r="Z1788" i="3"/>
  <c r="AD1788" i="3"/>
  <c r="AT1788" i="3"/>
  <c r="AX1788" i="3"/>
  <c r="T1788" i="3"/>
  <c r="AB1788" i="3"/>
  <c r="AR1788" i="3"/>
  <c r="AV1788" i="3"/>
  <c r="M1788" i="3"/>
  <c r="Q1788" i="3"/>
  <c r="AG1788" i="3"/>
  <c r="AO1788" i="3"/>
  <c r="BE1788" i="3"/>
  <c r="BI1788" i="3"/>
  <c r="AE1786" i="3"/>
  <c r="Z1786" i="3"/>
  <c r="X1786" i="3"/>
  <c r="M1786" i="3"/>
  <c r="BE1786" i="3"/>
  <c r="O1784" i="3"/>
  <c r="AI1782" i="3"/>
  <c r="AD1782" i="3"/>
  <c r="X1782" i="3"/>
  <c r="Q1782" i="3"/>
  <c r="BI1782" i="3"/>
  <c r="Y1778" i="3"/>
  <c r="AT1778" i="3"/>
  <c r="AN1778" i="3"/>
  <c r="BI1778" i="3"/>
  <c r="Z1765" i="3"/>
  <c r="BF1765" i="3"/>
  <c r="X1765" i="3"/>
  <c r="Q1760" i="3"/>
  <c r="AY1760" i="3"/>
  <c r="U1760" i="3"/>
  <c r="BH1780" i="3"/>
  <c r="AW1780" i="3"/>
  <c r="AR1780" i="3"/>
  <c r="AL1780" i="3"/>
  <c r="AB1780" i="3"/>
  <c r="V1780" i="3"/>
  <c r="Q1780" i="3"/>
  <c r="U1779" i="3"/>
  <c r="AO1779" i="3"/>
  <c r="BI1779" i="3"/>
  <c r="BB1778" i="3"/>
  <c r="AR1778" i="3"/>
  <c r="AG1778" i="3"/>
  <c r="AB1778" i="3"/>
  <c r="AC1777" i="3"/>
  <c r="AS1777" i="3"/>
  <c r="BB1776" i="3"/>
  <c r="AL1776" i="3"/>
  <c r="BB1765" i="3"/>
  <c r="AL1765" i="3"/>
  <c r="AD1765" i="3"/>
  <c r="V1765" i="3"/>
  <c r="V1763" i="3"/>
  <c r="AU1758" i="3"/>
  <c r="N1756" i="3"/>
  <c r="BG1758" i="3"/>
  <c r="BF1781" i="3"/>
  <c r="AT1781" i="3"/>
  <c r="AP1781" i="3"/>
  <c r="AD1781" i="3"/>
  <c r="Z1781" i="3"/>
  <c r="BF1780" i="3"/>
  <c r="BA1780" i="3"/>
  <c r="AV1780" i="3"/>
  <c r="AP1780" i="3"/>
  <c r="AK1780" i="3"/>
  <c r="AF1780" i="3"/>
  <c r="Z1780" i="3"/>
  <c r="U1780" i="3"/>
  <c r="BF1779" i="3"/>
  <c r="AJ1779" i="3"/>
  <c r="O1779" i="3"/>
  <c r="BF1778" i="3"/>
  <c r="BA1778" i="3"/>
  <c r="AV1778" i="3"/>
  <c r="AP1778" i="3"/>
  <c r="AK1778" i="3"/>
  <c r="AF1778" i="3"/>
  <c r="Z1778" i="3"/>
  <c r="U1778" i="3"/>
  <c r="AE1777" i="3"/>
  <c r="Z1777" i="3"/>
  <c r="AK1776" i="3"/>
  <c r="AF1776" i="3"/>
  <c r="BF1775" i="3"/>
  <c r="AZ1775" i="3"/>
  <c r="AR1775" i="3"/>
  <c r="AJ1775" i="3"/>
  <c r="AB1775" i="3"/>
  <c r="K1774" i="3"/>
  <c r="K1772" i="3"/>
  <c r="BH1771" i="3"/>
  <c r="AZ1771" i="3"/>
  <c r="AR1771" i="3"/>
  <c r="AJ1771" i="3"/>
  <c r="AB1771" i="3"/>
  <c r="K1770" i="3"/>
  <c r="BH1769" i="3"/>
  <c r="AZ1769" i="3"/>
  <c r="AR1769" i="3"/>
  <c r="AJ1769" i="3"/>
  <c r="AB1769" i="3"/>
  <c r="K1768" i="3"/>
  <c r="AZ1767" i="3"/>
  <c r="K1766" i="3"/>
  <c r="BH1765" i="3"/>
  <c r="AZ1765" i="3"/>
  <c r="AR1765" i="3"/>
  <c r="AJ1765" i="3"/>
  <c r="AB1765" i="3"/>
  <c r="K1764" i="3"/>
  <c r="AZ1763" i="3"/>
  <c r="AR1763" i="3"/>
  <c r="AG1762" i="3"/>
  <c r="AU1762" i="3"/>
  <c r="O1780" i="3"/>
  <c r="S1780" i="3"/>
  <c r="W1780" i="3"/>
  <c r="AA1780" i="3"/>
  <c r="AE1780" i="3"/>
  <c r="AI1780" i="3"/>
  <c r="AM1780" i="3"/>
  <c r="AQ1780" i="3"/>
  <c r="AU1780" i="3"/>
  <c r="AY1780" i="3"/>
  <c r="BC1780" i="3"/>
  <c r="BG1780" i="3"/>
  <c r="O1778" i="3"/>
  <c r="S1778" i="3"/>
  <c r="W1778" i="3"/>
  <c r="AA1778" i="3"/>
  <c r="AE1778" i="3"/>
  <c r="AI1778" i="3"/>
  <c r="AM1778" i="3"/>
  <c r="AQ1778" i="3"/>
  <c r="AU1778" i="3"/>
  <c r="AY1778" i="3"/>
  <c r="BC1778" i="3"/>
  <c r="BG1778" i="3"/>
  <c r="AA1776" i="3"/>
  <c r="AE1776" i="3"/>
  <c r="BG1776" i="3"/>
  <c r="O1775" i="3"/>
  <c r="S1775" i="3"/>
  <c r="W1775" i="3"/>
  <c r="AA1775" i="3"/>
  <c r="AE1775" i="3"/>
  <c r="AI1775" i="3"/>
  <c r="AM1775" i="3"/>
  <c r="AQ1775" i="3"/>
  <c r="AU1775" i="3"/>
  <c r="AY1775" i="3"/>
  <c r="M1775" i="3"/>
  <c r="Q1775" i="3"/>
  <c r="U1775" i="3"/>
  <c r="Y1775" i="3"/>
  <c r="AC1775" i="3"/>
  <c r="AG1775" i="3"/>
  <c r="AK1775" i="3"/>
  <c r="AO1775" i="3"/>
  <c r="AS1775" i="3"/>
  <c r="AW1775" i="3"/>
  <c r="BA1775" i="3"/>
  <c r="BE1775" i="3"/>
  <c r="BI1775" i="3"/>
  <c r="AY1773" i="3"/>
  <c r="O1771" i="3"/>
  <c r="S1771" i="3"/>
  <c r="W1771" i="3"/>
  <c r="AA1771" i="3"/>
  <c r="AE1771" i="3"/>
  <c r="AI1771" i="3"/>
  <c r="AM1771" i="3"/>
  <c r="AQ1771" i="3"/>
  <c r="AU1771" i="3"/>
  <c r="AY1771" i="3"/>
  <c r="BC1771" i="3"/>
  <c r="BG1771" i="3"/>
  <c r="M1771" i="3"/>
  <c r="Q1771" i="3"/>
  <c r="U1771" i="3"/>
  <c r="Y1771" i="3"/>
  <c r="AC1771" i="3"/>
  <c r="AG1771" i="3"/>
  <c r="AK1771" i="3"/>
  <c r="AO1771" i="3"/>
  <c r="AS1771" i="3"/>
  <c r="AW1771" i="3"/>
  <c r="BA1771" i="3"/>
  <c r="BE1771" i="3"/>
  <c r="BI1771" i="3"/>
  <c r="O1769" i="3"/>
  <c r="S1769" i="3"/>
  <c r="W1769" i="3"/>
  <c r="AA1769" i="3"/>
  <c r="AE1769" i="3"/>
  <c r="AI1769" i="3"/>
  <c r="AM1769" i="3"/>
  <c r="AQ1769" i="3"/>
  <c r="AU1769" i="3"/>
  <c r="AY1769" i="3"/>
  <c r="BC1769" i="3"/>
  <c r="BG1769" i="3"/>
  <c r="M1769" i="3"/>
  <c r="Q1769" i="3"/>
  <c r="U1769" i="3"/>
  <c r="Y1769" i="3"/>
  <c r="AC1769" i="3"/>
  <c r="AG1769" i="3"/>
  <c r="AK1769" i="3"/>
  <c r="AO1769" i="3"/>
  <c r="AS1769" i="3"/>
  <c r="AW1769" i="3"/>
  <c r="BA1769" i="3"/>
  <c r="BE1769" i="3"/>
  <c r="BI1769" i="3"/>
  <c r="W1767" i="3"/>
  <c r="AI1767" i="3"/>
  <c r="BC1767" i="3"/>
  <c r="Q1767" i="3"/>
  <c r="AK1767" i="3"/>
  <c r="AW1767" i="3"/>
  <c r="O1765" i="3"/>
  <c r="S1765" i="3"/>
  <c r="W1765" i="3"/>
  <c r="AA1765" i="3"/>
  <c r="AE1765" i="3"/>
  <c r="AI1765" i="3"/>
  <c r="AM1765" i="3"/>
  <c r="AQ1765" i="3"/>
  <c r="AU1765" i="3"/>
  <c r="AY1765" i="3"/>
  <c r="BC1765" i="3"/>
  <c r="BG1765" i="3"/>
  <c r="M1765" i="3"/>
  <c r="Q1765" i="3"/>
  <c r="U1765" i="3"/>
  <c r="Y1765" i="3"/>
  <c r="AC1765" i="3"/>
  <c r="AG1765" i="3"/>
  <c r="AK1765" i="3"/>
  <c r="AO1765" i="3"/>
  <c r="AS1765" i="3"/>
  <c r="AW1765" i="3"/>
  <c r="BA1765" i="3"/>
  <c r="BE1765" i="3"/>
  <c r="BI1765" i="3"/>
  <c r="O1763" i="3"/>
  <c r="AA1763" i="3"/>
  <c r="AE1763" i="3"/>
  <c r="AQ1763" i="3"/>
  <c r="AU1763" i="3"/>
  <c r="BG1763" i="3"/>
  <c r="M1763" i="3"/>
  <c r="Y1763" i="3"/>
  <c r="AC1763" i="3"/>
  <c r="AO1763" i="3"/>
  <c r="AS1763" i="3"/>
  <c r="BE1763" i="3"/>
  <c r="BI1763" i="3"/>
  <c r="BD1757" i="3"/>
  <c r="S1756" i="3"/>
  <c r="AA1756" i="3"/>
  <c r="AI1756" i="3"/>
  <c r="AQ1756" i="3"/>
  <c r="AY1756" i="3"/>
  <c r="BG1756" i="3"/>
  <c r="T1743" i="3"/>
  <c r="X1743" i="3"/>
  <c r="Z1743" i="3"/>
  <c r="AD1743" i="3"/>
  <c r="AP1743" i="3"/>
  <c r="AT1743" i="3"/>
  <c r="BF1743" i="3"/>
  <c r="Q1743" i="3"/>
  <c r="AE1743" i="3"/>
  <c r="AI1743" i="3"/>
  <c r="AU1743" i="3"/>
  <c r="AY1743" i="3"/>
  <c r="AN1685" i="3"/>
  <c r="AS1761" i="3"/>
  <c r="Y1759" i="3"/>
  <c r="BB1758" i="3"/>
  <c r="BB1756" i="3"/>
  <c r="AT1756" i="3"/>
  <c r="AL1756" i="3"/>
  <c r="AD1756" i="3"/>
  <c r="V1756" i="3"/>
  <c r="BB1754" i="3"/>
  <c r="AT1754" i="3"/>
  <c r="AL1754" i="3"/>
  <c r="AD1754" i="3"/>
  <c r="V1754" i="3"/>
  <c r="BE1753" i="3"/>
  <c r="AW1753" i="3"/>
  <c r="AO1753" i="3"/>
  <c r="AG1753" i="3"/>
  <c r="Y1753" i="3"/>
  <c r="AL1752" i="3"/>
  <c r="AD1752" i="3"/>
  <c r="BE1751" i="3"/>
  <c r="AW1751" i="3"/>
  <c r="AO1751" i="3"/>
  <c r="AG1751" i="3"/>
  <c r="Y1751" i="3"/>
  <c r="BB1750" i="3"/>
  <c r="AT1750" i="3"/>
  <c r="V1750" i="3"/>
  <c r="AG1749" i="3"/>
  <c r="AW1747" i="3"/>
  <c r="AO1747" i="3"/>
  <c r="BB1746" i="3"/>
  <c r="AT1746" i="3"/>
  <c r="AL1746" i="3"/>
  <c r="AD1746" i="3"/>
  <c r="V1746" i="3"/>
  <c r="BE1745" i="3"/>
  <c r="AG1745" i="3"/>
  <c r="Y1745" i="3"/>
  <c r="AW1743" i="3"/>
  <c r="AO1743" i="3"/>
  <c r="N1743" i="3"/>
  <c r="AV1742" i="3"/>
  <c r="T1710" i="3"/>
  <c r="X1710" i="3"/>
  <c r="AJ1710" i="3"/>
  <c r="AN1710" i="3"/>
  <c r="AZ1710" i="3"/>
  <c r="BD1710" i="3"/>
  <c r="Q1710" i="3"/>
  <c r="U1710" i="3"/>
  <c r="AG1710" i="3"/>
  <c r="AK1710" i="3"/>
  <c r="AW1710" i="3"/>
  <c r="BA1710" i="3"/>
  <c r="BI1710" i="3"/>
  <c r="O1710" i="3"/>
  <c r="W1710" i="3"/>
  <c r="AM1710" i="3"/>
  <c r="AU1710" i="3"/>
  <c r="BC1710" i="3"/>
  <c r="Z1710" i="3"/>
  <c r="AH1710" i="3"/>
  <c r="AP1710" i="3"/>
  <c r="BF1710" i="3"/>
  <c r="S1710" i="3"/>
  <c r="AA1710" i="3"/>
  <c r="AQ1710" i="3"/>
  <c r="AY1710" i="3"/>
  <c r="BG1710" i="3"/>
  <c r="AT1710" i="3"/>
  <c r="V1710" i="3"/>
  <c r="BB1710" i="3"/>
  <c r="AL1710" i="3"/>
  <c r="AP1759" i="3"/>
  <c r="AA1759" i="3"/>
  <c r="X1758" i="3"/>
  <c r="AR1758" i="3"/>
  <c r="Q1758" i="3"/>
  <c r="AK1758" i="3"/>
  <c r="BE1758" i="3"/>
  <c r="R1757" i="3"/>
  <c r="AH1757" i="3"/>
  <c r="AX1757" i="3"/>
  <c r="AI1757" i="3"/>
  <c r="AY1757" i="3"/>
  <c r="P1756" i="3"/>
  <c r="T1756" i="3"/>
  <c r="X1756" i="3"/>
  <c r="AB1756" i="3"/>
  <c r="AF1756" i="3"/>
  <c r="AJ1756" i="3"/>
  <c r="AN1756" i="3"/>
  <c r="AR1756" i="3"/>
  <c r="AV1756" i="3"/>
  <c r="AZ1756" i="3"/>
  <c r="BD1756" i="3"/>
  <c r="BH1756" i="3"/>
  <c r="M1756" i="3"/>
  <c r="Q1756" i="3"/>
  <c r="U1756" i="3"/>
  <c r="Y1756" i="3"/>
  <c r="AC1756" i="3"/>
  <c r="AG1756" i="3"/>
  <c r="AK1756" i="3"/>
  <c r="AO1756" i="3"/>
  <c r="AS1756" i="3"/>
  <c r="AW1756" i="3"/>
  <c r="BA1756" i="3"/>
  <c r="BE1756" i="3"/>
  <c r="BI1756" i="3"/>
  <c r="AD1755" i="3"/>
  <c r="AT1755" i="3"/>
  <c r="BG1754" i="3"/>
  <c r="AY1754" i="3"/>
  <c r="AQ1754" i="3"/>
  <c r="AI1754" i="3"/>
  <c r="AA1754" i="3"/>
  <c r="P1754" i="3"/>
  <c r="T1754" i="3"/>
  <c r="X1754" i="3"/>
  <c r="AB1754" i="3"/>
  <c r="AF1754" i="3"/>
  <c r="AJ1754" i="3"/>
  <c r="AN1754" i="3"/>
  <c r="AR1754" i="3"/>
  <c r="AV1754" i="3"/>
  <c r="AZ1754" i="3"/>
  <c r="BD1754" i="3"/>
  <c r="BH1754" i="3"/>
  <c r="M1754" i="3"/>
  <c r="Q1754" i="3"/>
  <c r="U1754" i="3"/>
  <c r="Y1754" i="3"/>
  <c r="AC1754" i="3"/>
  <c r="AG1754" i="3"/>
  <c r="AK1754" i="3"/>
  <c r="AO1754" i="3"/>
  <c r="AS1754" i="3"/>
  <c r="AW1754" i="3"/>
  <c r="BA1754" i="3"/>
  <c r="BE1754" i="3"/>
  <c r="BI1754" i="3"/>
  <c r="BD1753" i="3"/>
  <c r="AV1753" i="3"/>
  <c r="AN1753" i="3"/>
  <c r="AF1753" i="3"/>
  <c r="X1753" i="3"/>
  <c r="N1753" i="3"/>
  <c r="R1753" i="3"/>
  <c r="V1753" i="3"/>
  <c r="Z1753" i="3"/>
  <c r="AD1753" i="3"/>
  <c r="AH1753" i="3"/>
  <c r="AL1753" i="3"/>
  <c r="AP1753" i="3"/>
  <c r="AT1753" i="3"/>
  <c r="AX1753" i="3"/>
  <c r="BB1753" i="3"/>
  <c r="BF1753" i="3"/>
  <c r="O1753" i="3"/>
  <c r="S1753" i="3"/>
  <c r="W1753" i="3"/>
  <c r="AA1753" i="3"/>
  <c r="AE1753" i="3"/>
  <c r="AI1753" i="3"/>
  <c r="AM1753" i="3"/>
  <c r="AQ1753" i="3"/>
  <c r="AU1753" i="3"/>
  <c r="AY1753" i="3"/>
  <c r="BC1753" i="3"/>
  <c r="BG1753" i="3"/>
  <c r="BG1752" i="3"/>
  <c r="AY1752" i="3"/>
  <c r="AQ1752" i="3"/>
  <c r="AI1752" i="3"/>
  <c r="AA1752" i="3"/>
  <c r="P1752" i="3"/>
  <c r="T1752" i="3"/>
  <c r="X1752" i="3"/>
  <c r="AB1752" i="3"/>
  <c r="AF1752" i="3"/>
  <c r="AJ1752" i="3"/>
  <c r="AN1752" i="3"/>
  <c r="AR1752" i="3"/>
  <c r="AV1752" i="3"/>
  <c r="AZ1752" i="3"/>
  <c r="BD1752" i="3"/>
  <c r="BH1752" i="3"/>
  <c r="M1752" i="3"/>
  <c r="Q1752" i="3"/>
  <c r="U1752" i="3"/>
  <c r="Y1752" i="3"/>
  <c r="AC1752" i="3"/>
  <c r="AG1752" i="3"/>
  <c r="AK1752" i="3"/>
  <c r="AO1752" i="3"/>
  <c r="AS1752" i="3"/>
  <c r="AW1752" i="3"/>
  <c r="BA1752" i="3"/>
  <c r="BE1752" i="3"/>
  <c r="BI1752" i="3"/>
  <c r="BD1751" i="3"/>
  <c r="AV1751" i="3"/>
  <c r="AN1751" i="3"/>
  <c r="AF1751" i="3"/>
  <c r="X1751" i="3"/>
  <c r="N1751" i="3"/>
  <c r="R1751" i="3"/>
  <c r="V1751" i="3"/>
  <c r="Z1751" i="3"/>
  <c r="AD1751" i="3"/>
  <c r="AH1751" i="3"/>
  <c r="AL1751" i="3"/>
  <c r="AP1751" i="3"/>
  <c r="AT1751" i="3"/>
  <c r="AX1751" i="3"/>
  <c r="BB1751" i="3"/>
  <c r="BF1751" i="3"/>
  <c r="O1751" i="3"/>
  <c r="S1751" i="3"/>
  <c r="W1751" i="3"/>
  <c r="AA1751" i="3"/>
  <c r="AE1751" i="3"/>
  <c r="AI1751" i="3"/>
  <c r="AM1751" i="3"/>
  <c r="AQ1751" i="3"/>
  <c r="AU1751" i="3"/>
  <c r="AY1751" i="3"/>
  <c r="BC1751" i="3"/>
  <c r="BG1751" i="3"/>
  <c r="BG1750" i="3"/>
  <c r="AY1750" i="3"/>
  <c r="AQ1750" i="3"/>
  <c r="AI1750" i="3"/>
  <c r="AA1750" i="3"/>
  <c r="P1750" i="3"/>
  <c r="T1750" i="3"/>
  <c r="X1750" i="3"/>
  <c r="AB1750" i="3"/>
  <c r="AF1750" i="3"/>
  <c r="AJ1750" i="3"/>
  <c r="AN1750" i="3"/>
  <c r="AR1750" i="3"/>
  <c r="AV1750" i="3"/>
  <c r="AZ1750" i="3"/>
  <c r="BD1750" i="3"/>
  <c r="BH1750" i="3"/>
  <c r="M1750" i="3"/>
  <c r="Q1750" i="3"/>
  <c r="U1750" i="3"/>
  <c r="Y1750" i="3"/>
  <c r="AC1750" i="3"/>
  <c r="AG1750" i="3"/>
  <c r="AK1750" i="3"/>
  <c r="AO1750" i="3"/>
  <c r="AS1750" i="3"/>
  <c r="AW1750" i="3"/>
  <c r="BA1750" i="3"/>
  <c r="BE1750" i="3"/>
  <c r="BI1750" i="3"/>
  <c r="BD1749" i="3"/>
  <c r="AV1749" i="3"/>
  <c r="AF1749" i="3"/>
  <c r="X1749" i="3"/>
  <c r="N1749" i="3"/>
  <c r="V1749" i="3"/>
  <c r="Z1749" i="3"/>
  <c r="AD1749" i="3"/>
  <c r="AL1749" i="3"/>
  <c r="AP1749" i="3"/>
  <c r="AT1749" i="3"/>
  <c r="BB1749" i="3"/>
  <c r="BF1749" i="3"/>
  <c r="O1749" i="3"/>
  <c r="W1749" i="3"/>
  <c r="AA1749" i="3"/>
  <c r="AE1749" i="3"/>
  <c r="AM1749" i="3"/>
  <c r="AQ1749" i="3"/>
  <c r="AU1749" i="3"/>
  <c r="BC1749" i="3"/>
  <c r="BG1749" i="3"/>
  <c r="AQ1748" i="3"/>
  <c r="AI1748" i="3"/>
  <c r="T1748" i="3"/>
  <c r="X1748" i="3"/>
  <c r="AJ1748" i="3"/>
  <c r="AN1748" i="3"/>
  <c r="AZ1748" i="3"/>
  <c r="BD1748" i="3"/>
  <c r="Q1748" i="3"/>
  <c r="U1748" i="3"/>
  <c r="AG1748" i="3"/>
  <c r="AK1748" i="3"/>
  <c r="AW1748" i="3"/>
  <c r="BA1748" i="3"/>
  <c r="BD1747" i="3"/>
  <c r="AV1747" i="3"/>
  <c r="AN1747" i="3"/>
  <c r="AF1747" i="3"/>
  <c r="X1747" i="3"/>
  <c r="N1747" i="3"/>
  <c r="R1747" i="3"/>
  <c r="V1747" i="3"/>
  <c r="Z1747" i="3"/>
  <c r="AD1747" i="3"/>
  <c r="AH1747" i="3"/>
  <c r="AL1747" i="3"/>
  <c r="AP1747" i="3"/>
  <c r="AT1747" i="3"/>
  <c r="AX1747" i="3"/>
  <c r="BB1747" i="3"/>
  <c r="BF1747" i="3"/>
  <c r="O1747" i="3"/>
  <c r="S1747" i="3"/>
  <c r="W1747" i="3"/>
  <c r="AA1747" i="3"/>
  <c r="AE1747" i="3"/>
  <c r="AI1747" i="3"/>
  <c r="AM1747" i="3"/>
  <c r="AQ1747" i="3"/>
  <c r="AU1747" i="3"/>
  <c r="AY1747" i="3"/>
  <c r="BC1747" i="3"/>
  <c r="BG1747" i="3"/>
  <c r="BG1746" i="3"/>
  <c r="AY1746" i="3"/>
  <c r="AQ1746" i="3"/>
  <c r="AI1746" i="3"/>
  <c r="AA1746" i="3"/>
  <c r="P1746" i="3"/>
  <c r="T1746" i="3"/>
  <c r="X1746" i="3"/>
  <c r="AB1746" i="3"/>
  <c r="AF1746" i="3"/>
  <c r="AJ1746" i="3"/>
  <c r="AN1746" i="3"/>
  <c r="AR1746" i="3"/>
  <c r="AV1746" i="3"/>
  <c r="AZ1746" i="3"/>
  <c r="BD1746" i="3"/>
  <c r="BH1746" i="3"/>
  <c r="M1746" i="3"/>
  <c r="Q1746" i="3"/>
  <c r="U1746" i="3"/>
  <c r="Y1746" i="3"/>
  <c r="AC1746" i="3"/>
  <c r="AG1746" i="3"/>
  <c r="AK1746" i="3"/>
  <c r="AO1746" i="3"/>
  <c r="AS1746" i="3"/>
  <c r="AW1746" i="3"/>
  <c r="BA1746" i="3"/>
  <c r="BE1746" i="3"/>
  <c r="BI1746" i="3"/>
  <c r="BD1745" i="3"/>
  <c r="AV1745" i="3"/>
  <c r="AN1745" i="3"/>
  <c r="AF1745" i="3"/>
  <c r="X1745" i="3"/>
  <c r="N1745" i="3"/>
  <c r="R1745" i="3"/>
  <c r="V1745" i="3"/>
  <c r="Z1745" i="3"/>
  <c r="AD1745" i="3"/>
  <c r="AH1745" i="3"/>
  <c r="AL1745" i="3"/>
  <c r="AP1745" i="3"/>
  <c r="AT1745" i="3"/>
  <c r="AX1745" i="3"/>
  <c r="BB1745" i="3"/>
  <c r="BF1745" i="3"/>
  <c r="O1745" i="3"/>
  <c r="S1745" i="3"/>
  <c r="W1745" i="3"/>
  <c r="AA1745" i="3"/>
  <c r="AE1745" i="3"/>
  <c r="AI1745" i="3"/>
  <c r="AM1745" i="3"/>
  <c r="AQ1745" i="3"/>
  <c r="AU1745" i="3"/>
  <c r="AY1745" i="3"/>
  <c r="BC1745" i="3"/>
  <c r="BG1745" i="3"/>
  <c r="AY1744" i="3"/>
  <c r="P1744" i="3"/>
  <c r="AF1744" i="3"/>
  <c r="AV1744" i="3"/>
  <c r="M1744" i="3"/>
  <c r="AC1744" i="3"/>
  <c r="AS1744" i="3"/>
  <c r="BI1744" i="3"/>
  <c r="BD1743" i="3"/>
  <c r="AV1743" i="3"/>
  <c r="AN1743" i="3"/>
  <c r="AF1743" i="3"/>
  <c r="W1743" i="3"/>
  <c r="M1743" i="3"/>
  <c r="T1736" i="3"/>
  <c r="AJ1736" i="3"/>
  <c r="AZ1736" i="3"/>
  <c r="Q1736" i="3"/>
  <c r="AG1736" i="3"/>
  <c r="AW1736" i="3"/>
  <c r="N1736" i="3"/>
  <c r="AD1736" i="3"/>
  <c r="AT1736" i="3"/>
  <c r="AA1736" i="3"/>
  <c r="AE1736" i="3"/>
  <c r="AY1736" i="3"/>
  <c r="AH1722" i="3"/>
  <c r="BD1722" i="3"/>
  <c r="AF1722" i="3"/>
  <c r="BF1722" i="3"/>
  <c r="X1719" i="3"/>
  <c r="AN1719" i="3"/>
  <c r="BD1719" i="3"/>
  <c r="AZ1719" i="3"/>
  <c r="T1719" i="3"/>
  <c r="V1761" i="3"/>
  <c r="AL1761" i="3"/>
  <c r="BB1761" i="3"/>
  <c r="BA1759" i="3"/>
  <c r="AS1759" i="3"/>
  <c r="U1759" i="3"/>
  <c r="M1759" i="3"/>
  <c r="AH1758" i="3"/>
  <c r="BA1757" i="3"/>
  <c r="U1757" i="3"/>
  <c r="BF1756" i="3"/>
  <c r="AX1756" i="3"/>
  <c r="AP1756" i="3"/>
  <c r="AH1756" i="3"/>
  <c r="Z1756" i="3"/>
  <c r="R1756" i="3"/>
  <c r="BI1755" i="3"/>
  <c r="AC1755" i="3"/>
  <c r="BF1754" i="3"/>
  <c r="AX1754" i="3"/>
  <c r="AP1754" i="3"/>
  <c r="AH1754" i="3"/>
  <c r="Z1754" i="3"/>
  <c r="R1754" i="3"/>
  <c r="BI1753" i="3"/>
  <c r="BA1753" i="3"/>
  <c r="AS1753" i="3"/>
  <c r="AK1753" i="3"/>
  <c r="AC1753" i="3"/>
  <c r="U1753" i="3"/>
  <c r="M1753" i="3"/>
  <c r="BF1752" i="3"/>
  <c r="AX1752" i="3"/>
  <c r="AP1752" i="3"/>
  <c r="AH1752" i="3"/>
  <c r="Z1752" i="3"/>
  <c r="R1752" i="3"/>
  <c r="BI1751" i="3"/>
  <c r="BA1751" i="3"/>
  <c r="AS1751" i="3"/>
  <c r="AK1751" i="3"/>
  <c r="AC1751" i="3"/>
  <c r="U1751" i="3"/>
  <c r="M1751" i="3"/>
  <c r="BF1750" i="3"/>
  <c r="AX1750" i="3"/>
  <c r="AP1750" i="3"/>
  <c r="AH1750" i="3"/>
  <c r="Z1750" i="3"/>
  <c r="R1750" i="3"/>
  <c r="BI1749" i="3"/>
  <c r="BA1749" i="3"/>
  <c r="AS1749" i="3"/>
  <c r="AK1749" i="3"/>
  <c r="AC1749" i="3"/>
  <c r="U1749" i="3"/>
  <c r="M1749" i="3"/>
  <c r="BF1748" i="3"/>
  <c r="AH1748" i="3"/>
  <c r="Z1748" i="3"/>
  <c r="BI1747" i="3"/>
  <c r="BA1747" i="3"/>
  <c r="AS1747" i="3"/>
  <c r="AK1747" i="3"/>
  <c r="AC1747" i="3"/>
  <c r="U1747" i="3"/>
  <c r="M1747" i="3"/>
  <c r="BF1746" i="3"/>
  <c r="AX1746" i="3"/>
  <c r="AP1746" i="3"/>
  <c r="AH1746" i="3"/>
  <c r="Z1746" i="3"/>
  <c r="R1746" i="3"/>
  <c r="BI1745" i="3"/>
  <c r="BA1745" i="3"/>
  <c r="AS1745" i="3"/>
  <c r="AK1745" i="3"/>
  <c r="AC1745" i="3"/>
  <c r="U1745" i="3"/>
  <c r="M1745" i="3"/>
  <c r="AP1744" i="3"/>
  <c r="BI1743" i="3"/>
  <c r="BA1743" i="3"/>
  <c r="AS1743" i="3"/>
  <c r="AK1743" i="3"/>
  <c r="AC1743" i="3"/>
  <c r="S1743" i="3"/>
  <c r="M1742" i="3"/>
  <c r="Q1742" i="3"/>
  <c r="U1742" i="3"/>
  <c r="Y1742" i="3"/>
  <c r="AC1742" i="3"/>
  <c r="AG1742" i="3"/>
  <c r="AK1742" i="3"/>
  <c r="AO1742" i="3"/>
  <c r="AS1742" i="3"/>
  <c r="AW1742" i="3"/>
  <c r="BA1742" i="3"/>
  <c r="BE1742" i="3"/>
  <c r="BI1742" i="3"/>
  <c r="N1742" i="3"/>
  <c r="R1742" i="3"/>
  <c r="V1742" i="3"/>
  <c r="Z1742" i="3"/>
  <c r="AD1742" i="3"/>
  <c r="AH1742" i="3"/>
  <c r="AL1742" i="3"/>
  <c r="AP1742" i="3"/>
  <c r="AT1742" i="3"/>
  <c r="AX1742" i="3"/>
  <c r="BB1742" i="3"/>
  <c r="BF1742" i="3"/>
  <c r="T1742" i="3"/>
  <c r="AB1742" i="3"/>
  <c r="AJ1742" i="3"/>
  <c r="AR1742" i="3"/>
  <c r="AZ1742" i="3"/>
  <c r="BH1742" i="3"/>
  <c r="O1742" i="3"/>
  <c r="W1742" i="3"/>
  <c r="AE1742" i="3"/>
  <c r="AM1742" i="3"/>
  <c r="AU1742" i="3"/>
  <c r="BC1742" i="3"/>
  <c r="N1739" i="3"/>
  <c r="R1739" i="3"/>
  <c r="V1739" i="3"/>
  <c r="Z1739" i="3"/>
  <c r="AD1739" i="3"/>
  <c r="AH1739" i="3"/>
  <c r="AL1739" i="3"/>
  <c r="AP1739" i="3"/>
  <c r="AT1739" i="3"/>
  <c r="AX1739" i="3"/>
  <c r="BB1739" i="3"/>
  <c r="BF1739" i="3"/>
  <c r="O1739" i="3"/>
  <c r="S1739" i="3"/>
  <c r="W1739" i="3"/>
  <c r="AA1739" i="3"/>
  <c r="AE1739" i="3"/>
  <c r="AI1739" i="3"/>
  <c r="AM1739" i="3"/>
  <c r="AQ1739" i="3"/>
  <c r="AU1739" i="3"/>
  <c r="AY1739" i="3"/>
  <c r="BC1739" i="3"/>
  <c r="BG1739" i="3"/>
  <c r="P1739" i="3"/>
  <c r="T1739" i="3"/>
  <c r="X1739" i="3"/>
  <c r="AB1739" i="3"/>
  <c r="AF1739" i="3"/>
  <c r="AJ1739" i="3"/>
  <c r="AN1739" i="3"/>
  <c r="AR1739" i="3"/>
  <c r="AV1739" i="3"/>
  <c r="AZ1739" i="3"/>
  <c r="BD1739" i="3"/>
  <c r="BH1739" i="3"/>
  <c r="Y1739" i="3"/>
  <c r="AO1739" i="3"/>
  <c r="BE1739" i="3"/>
  <c r="M1739" i="3"/>
  <c r="AC1739" i="3"/>
  <c r="AS1739" i="3"/>
  <c r="BI1739" i="3"/>
  <c r="Q1739" i="3"/>
  <c r="AG1739" i="3"/>
  <c r="AW1739" i="3"/>
  <c r="AJ1719" i="3"/>
  <c r="BI1741" i="3"/>
  <c r="BA1741" i="3"/>
  <c r="AS1741" i="3"/>
  <c r="AK1741" i="3"/>
  <c r="AC1741" i="3"/>
  <c r="U1741" i="3"/>
  <c r="M1741" i="3"/>
  <c r="AU1738" i="3"/>
  <c r="AE1738" i="3"/>
  <c r="O1738" i="3"/>
  <c r="N1737" i="3"/>
  <c r="R1737" i="3"/>
  <c r="V1737" i="3"/>
  <c r="Z1737" i="3"/>
  <c r="AD1737" i="3"/>
  <c r="AH1737" i="3"/>
  <c r="AL1737" i="3"/>
  <c r="AP1737" i="3"/>
  <c r="AT1737" i="3"/>
  <c r="AX1737" i="3"/>
  <c r="BB1737" i="3"/>
  <c r="BF1737" i="3"/>
  <c r="O1737" i="3"/>
  <c r="S1737" i="3"/>
  <c r="W1737" i="3"/>
  <c r="AA1737" i="3"/>
  <c r="AE1737" i="3"/>
  <c r="AI1737" i="3"/>
  <c r="AM1737" i="3"/>
  <c r="AQ1737" i="3"/>
  <c r="AU1737" i="3"/>
  <c r="AY1737" i="3"/>
  <c r="BC1737" i="3"/>
  <c r="BG1737" i="3"/>
  <c r="P1737" i="3"/>
  <c r="T1737" i="3"/>
  <c r="X1737" i="3"/>
  <c r="AB1737" i="3"/>
  <c r="AF1737" i="3"/>
  <c r="AJ1737" i="3"/>
  <c r="AN1737" i="3"/>
  <c r="AR1737" i="3"/>
  <c r="AV1737" i="3"/>
  <c r="AZ1737" i="3"/>
  <c r="BD1737" i="3"/>
  <c r="BH1737" i="3"/>
  <c r="P1734" i="3"/>
  <c r="T1734" i="3"/>
  <c r="X1734" i="3"/>
  <c r="AB1734" i="3"/>
  <c r="AF1734" i="3"/>
  <c r="AJ1734" i="3"/>
  <c r="AN1734" i="3"/>
  <c r="AR1734" i="3"/>
  <c r="AV1734" i="3"/>
  <c r="AZ1734" i="3"/>
  <c r="BD1734" i="3"/>
  <c r="BH1734" i="3"/>
  <c r="M1734" i="3"/>
  <c r="Q1734" i="3"/>
  <c r="U1734" i="3"/>
  <c r="Y1734" i="3"/>
  <c r="AC1734" i="3"/>
  <c r="AG1734" i="3"/>
  <c r="AK1734" i="3"/>
  <c r="AO1734" i="3"/>
  <c r="AS1734" i="3"/>
  <c r="AW1734" i="3"/>
  <c r="BA1734" i="3"/>
  <c r="BE1734" i="3"/>
  <c r="BI1734" i="3"/>
  <c r="N1734" i="3"/>
  <c r="R1734" i="3"/>
  <c r="V1734" i="3"/>
  <c r="Z1734" i="3"/>
  <c r="AD1734" i="3"/>
  <c r="AH1734" i="3"/>
  <c r="AL1734" i="3"/>
  <c r="AP1734" i="3"/>
  <c r="AT1734" i="3"/>
  <c r="AX1734" i="3"/>
  <c r="BB1734" i="3"/>
  <c r="BF1734" i="3"/>
  <c r="BI1733" i="3"/>
  <c r="AS1733" i="3"/>
  <c r="AC1733" i="3"/>
  <c r="M1733" i="3"/>
  <c r="BG1732" i="3"/>
  <c r="AQ1732" i="3"/>
  <c r="P1732" i="3"/>
  <c r="T1732" i="3"/>
  <c r="X1732" i="3"/>
  <c r="AB1732" i="3"/>
  <c r="AF1732" i="3"/>
  <c r="AJ1732" i="3"/>
  <c r="AN1732" i="3"/>
  <c r="AR1732" i="3"/>
  <c r="AV1732" i="3"/>
  <c r="AZ1732" i="3"/>
  <c r="BD1732" i="3"/>
  <c r="BH1732" i="3"/>
  <c r="M1732" i="3"/>
  <c r="Q1732" i="3"/>
  <c r="U1732" i="3"/>
  <c r="Y1732" i="3"/>
  <c r="AC1732" i="3"/>
  <c r="AG1732" i="3"/>
  <c r="AK1732" i="3"/>
  <c r="AO1732" i="3"/>
  <c r="AS1732" i="3"/>
  <c r="AW1732" i="3"/>
  <c r="BA1732" i="3"/>
  <c r="BE1732" i="3"/>
  <c r="BI1732" i="3"/>
  <c r="N1732" i="3"/>
  <c r="R1732" i="3"/>
  <c r="V1732" i="3"/>
  <c r="Z1732" i="3"/>
  <c r="AD1732" i="3"/>
  <c r="AH1732" i="3"/>
  <c r="AL1732" i="3"/>
  <c r="AP1732" i="3"/>
  <c r="AT1732" i="3"/>
  <c r="AX1732" i="3"/>
  <c r="BB1732" i="3"/>
  <c r="BF1732" i="3"/>
  <c r="BI1731" i="3"/>
  <c r="AS1731" i="3"/>
  <c r="AC1731" i="3"/>
  <c r="M1731" i="3"/>
  <c r="BG1730" i="3"/>
  <c r="AQ1730" i="3"/>
  <c r="P1730" i="3"/>
  <c r="T1730" i="3"/>
  <c r="X1730" i="3"/>
  <c r="AB1730" i="3"/>
  <c r="AF1730" i="3"/>
  <c r="AJ1730" i="3"/>
  <c r="AN1730" i="3"/>
  <c r="AR1730" i="3"/>
  <c r="AV1730" i="3"/>
  <c r="AZ1730" i="3"/>
  <c r="BD1730" i="3"/>
  <c r="BH1730" i="3"/>
  <c r="M1730" i="3"/>
  <c r="Q1730" i="3"/>
  <c r="U1730" i="3"/>
  <c r="Y1730" i="3"/>
  <c r="AC1730" i="3"/>
  <c r="AG1730" i="3"/>
  <c r="AK1730" i="3"/>
  <c r="AO1730" i="3"/>
  <c r="AS1730" i="3"/>
  <c r="AW1730" i="3"/>
  <c r="BA1730" i="3"/>
  <c r="BE1730" i="3"/>
  <c r="BI1730" i="3"/>
  <c r="N1730" i="3"/>
  <c r="R1730" i="3"/>
  <c r="V1730" i="3"/>
  <c r="Z1730" i="3"/>
  <c r="AD1730" i="3"/>
  <c r="AH1730" i="3"/>
  <c r="AL1730" i="3"/>
  <c r="AP1730" i="3"/>
  <c r="AT1730" i="3"/>
  <c r="AX1730" i="3"/>
  <c r="BB1730" i="3"/>
  <c r="BF1730" i="3"/>
  <c r="BI1729" i="3"/>
  <c r="AS1729" i="3"/>
  <c r="AC1729" i="3"/>
  <c r="M1729" i="3"/>
  <c r="BG1728" i="3"/>
  <c r="AQ1728" i="3"/>
  <c r="P1728" i="3"/>
  <c r="T1728" i="3"/>
  <c r="X1728" i="3"/>
  <c r="AB1728" i="3"/>
  <c r="AF1728" i="3"/>
  <c r="AJ1728" i="3"/>
  <c r="AN1728" i="3"/>
  <c r="AR1728" i="3"/>
  <c r="AV1728" i="3"/>
  <c r="AZ1728" i="3"/>
  <c r="BD1728" i="3"/>
  <c r="BH1728" i="3"/>
  <c r="M1728" i="3"/>
  <c r="Q1728" i="3"/>
  <c r="U1728" i="3"/>
  <c r="Y1728" i="3"/>
  <c r="AC1728" i="3"/>
  <c r="AG1728" i="3"/>
  <c r="AK1728" i="3"/>
  <c r="AO1728" i="3"/>
  <c r="AS1728" i="3"/>
  <c r="AW1728" i="3"/>
  <c r="BA1728" i="3"/>
  <c r="BE1728" i="3"/>
  <c r="BI1728" i="3"/>
  <c r="N1728" i="3"/>
  <c r="R1728" i="3"/>
  <c r="V1728" i="3"/>
  <c r="Z1728" i="3"/>
  <c r="AD1728" i="3"/>
  <c r="AH1728" i="3"/>
  <c r="AL1728" i="3"/>
  <c r="AP1728" i="3"/>
  <c r="AT1728" i="3"/>
  <c r="AX1728" i="3"/>
  <c r="BB1728" i="3"/>
  <c r="BF1728" i="3"/>
  <c r="BI1727" i="3"/>
  <c r="AS1727" i="3"/>
  <c r="AC1727" i="3"/>
  <c r="M1727" i="3"/>
  <c r="BG1726" i="3"/>
  <c r="AQ1726" i="3"/>
  <c r="AA1726" i="3"/>
  <c r="P1726" i="3"/>
  <c r="T1726" i="3"/>
  <c r="X1726" i="3"/>
  <c r="AB1726" i="3"/>
  <c r="AF1726" i="3"/>
  <c r="AJ1726" i="3"/>
  <c r="AN1726" i="3"/>
  <c r="AR1726" i="3"/>
  <c r="AV1726" i="3"/>
  <c r="AZ1726" i="3"/>
  <c r="BD1726" i="3"/>
  <c r="BH1726" i="3"/>
  <c r="M1726" i="3"/>
  <c r="Q1726" i="3"/>
  <c r="U1726" i="3"/>
  <c r="Y1726" i="3"/>
  <c r="AC1726" i="3"/>
  <c r="AG1726" i="3"/>
  <c r="AK1726" i="3"/>
  <c r="AO1726" i="3"/>
  <c r="AS1726" i="3"/>
  <c r="AW1726" i="3"/>
  <c r="BA1726" i="3"/>
  <c r="BE1726" i="3"/>
  <c r="BI1726" i="3"/>
  <c r="N1726" i="3"/>
  <c r="R1726" i="3"/>
  <c r="V1726" i="3"/>
  <c r="Z1726" i="3"/>
  <c r="AD1726" i="3"/>
  <c r="AH1726" i="3"/>
  <c r="AL1726" i="3"/>
  <c r="AP1726" i="3"/>
  <c r="AT1726" i="3"/>
  <c r="AX1726" i="3"/>
  <c r="BB1726" i="3"/>
  <c r="BF1726" i="3"/>
  <c r="BI1725" i="3"/>
  <c r="AS1725" i="3"/>
  <c r="AC1725" i="3"/>
  <c r="M1725" i="3"/>
  <c r="BG1724" i="3"/>
  <c r="T1724" i="3"/>
  <c r="AJ1724" i="3"/>
  <c r="AZ1724" i="3"/>
  <c r="Q1724" i="3"/>
  <c r="AG1724" i="3"/>
  <c r="AW1724" i="3"/>
  <c r="N1724" i="3"/>
  <c r="AD1724" i="3"/>
  <c r="AT1724" i="3"/>
  <c r="BI1723" i="3"/>
  <c r="AS1723" i="3"/>
  <c r="AC1723" i="3"/>
  <c r="M1723" i="3"/>
  <c r="L1721" i="3"/>
  <c r="BF1721" i="3" s="1"/>
  <c r="M1717" i="3"/>
  <c r="Q1717" i="3"/>
  <c r="U1717" i="3"/>
  <c r="Y1717" i="3"/>
  <c r="AC1717" i="3"/>
  <c r="AG1717" i="3"/>
  <c r="AK1717" i="3"/>
  <c r="AO1717" i="3"/>
  <c r="AS1717" i="3"/>
  <c r="AW1717" i="3"/>
  <c r="BA1717" i="3"/>
  <c r="BE1717" i="3"/>
  <c r="BI1717" i="3"/>
  <c r="N1717" i="3"/>
  <c r="R1717" i="3"/>
  <c r="V1717" i="3"/>
  <c r="Z1717" i="3"/>
  <c r="AD1717" i="3"/>
  <c r="AH1717" i="3"/>
  <c r="AL1717" i="3"/>
  <c r="AP1717" i="3"/>
  <c r="AT1717" i="3"/>
  <c r="AX1717" i="3"/>
  <c r="BB1717" i="3"/>
  <c r="BF1717" i="3"/>
  <c r="O1717" i="3"/>
  <c r="S1717" i="3"/>
  <c r="W1717" i="3"/>
  <c r="AA1717" i="3"/>
  <c r="AE1717" i="3"/>
  <c r="AI1717" i="3"/>
  <c r="AM1717" i="3"/>
  <c r="AQ1717" i="3"/>
  <c r="AU1717" i="3"/>
  <c r="AY1717" i="3"/>
  <c r="BC1717" i="3"/>
  <c r="BG1717" i="3"/>
  <c r="X1717" i="3"/>
  <c r="AN1717" i="3"/>
  <c r="BD1717" i="3"/>
  <c r="AB1717" i="3"/>
  <c r="AR1717" i="3"/>
  <c r="BH1717" i="3"/>
  <c r="P1717" i="3"/>
  <c r="AF1717" i="3"/>
  <c r="AV1717" i="3"/>
  <c r="AH1716" i="3"/>
  <c r="BF1741" i="3"/>
  <c r="AX1741" i="3"/>
  <c r="AP1741" i="3"/>
  <c r="AH1741" i="3"/>
  <c r="Z1741" i="3"/>
  <c r="P1740" i="3"/>
  <c r="T1740" i="3"/>
  <c r="X1740" i="3"/>
  <c r="AB1740" i="3"/>
  <c r="AF1740" i="3"/>
  <c r="AJ1740" i="3"/>
  <c r="AN1740" i="3"/>
  <c r="AR1740" i="3"/>
  <c r="AV1740" i="3"/>
  <c r="AZ1740" i="3"/>
  <c r="BD1740" i="3"/>
  <c r="BH1740" i="3"/>
  <c r="M1740" i="3"/>
  <c r="Q1740" i="3"/>
  <c r="U1740" i="3"/>
  <c r="Y1740" i="3"/>
  <c r="AC1740" i="3"/>
  <c r="AG1740" i="3"/>
  <c r="AK1740" i="3"/>
  <c r="AO1740" i="3"/>
  <c r="AS1740" i="3"/>
  <c r="AW1740" i="3"/>
  <c r="BA1740" i="3"/>
  <c r="BE1740" i="3"/>
  <c r="BI1740" i="3"/>
  <c r="N1740" i="3"/>
  <c r="R1740" i="3"/>
  <c r="V1740" i="3"/>
  <c r="Z1740" i="3"/>
  <c r="AD1740" i="3"/>
  <c r="AH1740" i="3"/>
  <c r="AL1740" i="3"/>
  <c r="AP1740" i="3"/>
  <c r="AT1740" i="3"/>
  <c r="AX1740" i="3"/>
  <c r="BB1740" i="3"/>
  <c r="BF1740" i="3"/>
  <c r="BG1738" i="3"/>
  <c r="AQ1738" i="3"/>
  <c r="AW1737" i="3"/>
  <c r="AG1737" i="3"/>
  <c r="Q1737" i="3"/>
  <c r="N1735" i="3"/>
  <c r="R1735" i="3"/>
  <c r="V1735" i="3"/>
  <c r="Z1735" i="3"/>
  <c r="AD1735" i="3"/>
  <c r="AH1735" i="3"/>
  <c r="AL1735" i="3"/>
  <c r="AP1735" i="3"/>
  <c r="AT1735" i="3"/>
  <c r="AX1735" i="3"/>
  <c r="BB1735" i="3"/>
  <c r="BF1735" i="3"/>
  <c r="O1735" i="3"/>
  <c r="S1735" i="3"/>
  <c r="W1735" i="3"/>
  <c r="AA1735" i="3"/>
  <c r="AE1735" i="3"/>
  <c r="AI1735" i="3"/>
  <c r="AM1735" i="3"/>
  <c r="AQ1735" i="3"/>
  <c r="AU1735" i="3"/>
  <c r="AY1735" i="3"/>
  <c r="BC1735" i="3"/>
  <c r="BG1735" i="3"/>
  <c r="P1735" i="3"/>
  <c r="T1735" i="3"/>
  <c r="X1735" i="3"/>
  <c r="AB1735" i="3"/>
  <c r="AF1735" i="3"/>
  <c r="AJ1735" i="3"/>
  <c r="AN1735" i="3"/>
  <c r="AR1735" i="3"/>
  <c r="AV1735" i="3"/>
  <c r="AZ1735" i="3"/>
  <c r="BD1735" i="3"/>
  <c r="BH1735" i="3"/>
  <c r="AY1734" i="3"/>
  <c r="AI1734" i="3"/>
  <c r="S1734" i="3"/>
  <c r="BE1733" i="3"/>
  <c r="AO1733" i="3"/>
  <c r="BC1732" i="3"/>
  <c r="AM1732" i="3"/>
  <c r="W1732" i="3"/>
  <c r="BE1731" i="3"/>
  <c r="AO1731" i="3"/>
  <c r="BC1730" i="3"/>
  <c r="AM1730" i="3"/>
  <c r="W1730" i="3"/>
  <c r="BE1729" i="3"/>
  <c r="AO1729" i="3"/>
  <c r="BC1728" i="3"/>
  <c r="AM1728" i="3"/>
  <c r="W1728" i="3"/>
  <c r="BE1727" i="3"/>
  <c r="AO1727" i="3"/>
  <c r="BC1726" i="3"/>
  <c r="AM1726" i="3"/>
  <c r="BE1725" i="3"/>
  <c r="AO1725" i="3"/>
  <c r="AM1724" i="3"/>
  <c r="BE1723" i="3"/>
  <c r="AO1723" i="3"/>
  <c r="P1720" i="3"/>
  <c r="X1720" i="3"/>
  <c r="AF1720" i="3"/>
  <c r="AN1720" i="3"/>
  <c r="AV1720" i="3"/>
  <c r="BD1720" i="3"/>
  <c r="R1720" i="3"/>
  <c r="Z1720" i="3"/>
  <c r="AH1720" i="3"/>
  <c r="AP1720" i="3"/>
  <c r="AX1720" i="3"/>
  <c r="BF1720" i="3"/>
  <c r="AB1719" i="3"/>
  <c r="M1714" i="3"/>
  <c r="Q1714" i="3"/>
  <c r="U1714" i="3"/>
  <c r="Y1714" i="3"/>
  <c r="AC1714" i="3"/>
  <c r="AG1714" i="3"/>
  <c r="AK1714" i="3"/>
  <c r="AO1714" i="3"/>
  <c r="AS1714" i="3"/>
  <c r="AW1714" i="3"/>
  <c r="BA1714" i="3"/>
  <c r="BE1714" i="3"/>
  <c r="BI1714" i="3"/>
  <c r="N1714" i="3"/>
  <c r="S1714" i="3"/>
  <c r="X1714" i="3"/>
  <c r="AD1714" i="3"/>
  <c r="AI1714" i="3"/>
  <c r="AN1714" i="3"/>
  <c r="AT1714" i="3"/>
  <c r="AY1714" i="3"/>
  <c r="BD1714" i="3"/>
  <c r="O1714" i="3"/>
  <c r="T1714" i="3"/>
  <c r="Z1714" i="3"/>
  <c r="AE1714" i="3"/>
  <c r="AJ1714" i="3"/>
  <c r="AP1714" i="3"/>
  <c r="AU1714" i="3"/>
  <c r="AZ1714" i="3"/>
  <c r="BF1714" i="3"/>
  <c r="P1714" i="3"/>
  <c r="V1714" i="3"/>
  <c r="AA1714" i="3"/>
  <c r="AF1714" i="3"/>
  <c r="AL1714" i="3"/>
  <c r="AQ1714" i="3"/>
  <c r="AV1714" i="3"/>
  <c r="BB1714" i="3"/>
  <c r="BG1714" i="3"/>
  <c r="AH1714" i="3"/>
  <c r="BC1714" i="3"/>
  <c r="R1714" i="3"/>
  <c r="AM1714" i="3"/>
  <c r="BH1714" i="3"/>
  <c r="W1714" i="3"/>
  <c r="AR1714" i="3"/>
  <c r="AB1712" i="3"/>
  <c r="AX1712" i="3"/>
  <c r="O1741" i="3"/>
  <c r="S1741" i="3"/>
  <c r="W1741" i="3"/>
  <c r="AA1741" i="3"/>
  <c r="AE1741" i="3"/>
  <c r="AI1741" i="3"/>
  <c r="AM1741" i="3"/>
  <c r="AQ1741" i="3"/>
  <c r="AU1741" i="3"/>
  <c r="AY1741" i="3"/>
  <c r="BC1741" i="3"/>
  <c r="BG1741" i="3"/>
  <c r="P1741" i="3"/>
  <c r="T1741" i="3"/>
  <c r="X1741" i="3"/>
  <c r="AB1741" i="3"/>
  <c r="AF1741" i="3"/>
  <c r="AJ1741" i="3"/>
  <c r="AN1741" i="3"/>
  <c r="AR1741" i="3"/>
  <c r="AV1741" i="3"/>
  <c r="AZ1741" i="3"/>
  <c r="BD1741" i="3"/>
  <c r="BH1741" i="3"/>
  <c r="P1738" i="3"/>
  <c r="T1738" i="3"/>
  <c r="X1738" i="3"/>
  <c r="AB1738" i="3"/>
  <c r="AF1738" i="3"/>
  <c r="AJ1738" i="3"/>
  <c r="AN1738" i="3"/>
  <c r="AR1738" i="3"/>
  <c r="AV1738" i="3"/>
  <c r="AZ1738" i="3"/>
  <c r="BD1738" i="3"/>
  <c r="BH1738" i="3"/>
  <c r="M1738" i="3"/>
  <c r="Q1738" i="3"/>
  <c r="U1738" i="3"/>
  <c r="Y1738" i="3"/>
  <c r="AC1738" i="3"/>
  <c r="AG1738" i="3"/>
  <c r="AK1738" i="3"/>
  <c r="AO1738" i="3"/>
  <c r="AS1738" i="3"/>
  <c r="AW1738" i="3"/>
  <c r="BA1738" i="3"/>
  <c r="BE1738" i="3"/>
  <c r="BI1738" i="3"/>
  <c r="N1738" i="3"/>
  <c r="R1738" i="3"/>
  <c r="V1738" i="3"/>
  <c r="Z1738" i="3"/>
  <c r="AD1738" i="3"/>
  <c r="AH1738" i="3"/>
  <c r="AL1738" i="3"/>
  <c r="AP1738" i="3"/>
  <c r="AT1738" i="3"/>
  <c r="AX1738" i="3"/>
  <c r="BB1738" i="3"/>
  <c r="BF1738" i="3"/>
  <c r="N1733" i="3"/>
  <c r="R1733" i="3"/>
  <c r="V1733" i="3"/>
  <c r="Z1733" i="3"/>
  <c r="AD1733" i="3"/>
  <c r="AH1733" i="3"/>
  <c r="AL1733" i="3"/>
  <c r="AP1733" i="3"/>
  <c r="AT1733" i="3"/>
  <c r="AX1733" i="3"/>
  <c r="BB1733" i="3"/>
  <c r="BF1733" i="3"/>
  <c r="O1733" i="3"/>
  <c r="S1733" i="3"/>
  <c r="W1733" i="3"/>
  <c r="AA1733" i="3"/>
  <c r="AE1733" i="3"/>
  <c r="AI1733" i="3"/>
  <c r="AM1733" i="3"/>
  <c r="AQ1733" i="3"/>
  <c r="AU1733" i="3"/>
  <c r="AY1733" i="3"/>
  <c r="BC1733" i="3"/>
  <c r="BG1733" i="3"/>
  <c r="P1733" i="3"/>
  <c r="T1733" i="3"/>
  <c r="X1733" i="3"/>
  <c r="AB1733" i="3"/>
  <c r="AF1733" i="3"/>
  <c r="AJ1733" i="3"/>
  <c r="AN1733" i="3"/>
  <c r="AR1733" i="3"/>
  <c r="AV1733" i="3"/>
  <c r="AZ1733" i="3"/>
  <c r="BD1733" i="3"/>
  <c r="BH1733" i="3"/>
  <c r="N1731" i="3"/>
  <c r="R1731" i="3"/>
  <c r="V1731" i="3"/>
  <c r="Z1731" i="3"/>
  <c r="AD1731" i="3"/>
  <c r="AH1731" i="3"/>
  <c r="AL1731" i="3"/>
  <c r="AP1731" i="3"/>
  <c r="AT1731" i="3"/>
  <c r="AX1731" i="3"/>
  <c r="BB1731" i="3"/>
  <c r="BF1731" i="3"/>
  <c r="O1731" i="3"/>
  <c r="S1731" i="3"/>
  <c r="W1731" i="3"/>
  <c r="AA1731" i="3"/>
  <c r="AE1731" i="3"/>
  <c r="AI1731" i="3"/>
  <c r="AM1731" i="3"/>
  <c r="AQ1731" i="3"/>
  <c r="AU1731" i="3"/>
  <c r="AY1731" i="3"/>
  <c r="BC1731" i="3"/>
  <c r="BG1731" i="3"/>
  <c r="P1731" i="3"/>
  <c r="T1731" i="3"/>
  <c r="X1731" i="3"/>
  <c r="AB1731" i="3"/>
  <c r="AF1731" i="3"/>
  <c r="AJ1731" i="3"/>
  <c r="AN1731" i="3"/>
  <c r="AR1731" i="3"/>
  <c r="AV1731" i="3"/>
  <c r="AZ1731" i="3"/>
  <c r="BD1731" i="3"/>
  <c r="BH1731" i="3"/>
  <c r="N1729" i="3"/>
  <c r="R1729" i="3"/>
  <c r="V1729" i="3"/>
  <c r="Z1729" i="3"/>
  <c r="AD1729" i="3"/>
  <c r="AH1729" i="3"/>
  <c r="AL1729" i="3"/>
  <c r="AP1729" i="3"/>
  <c r="AT1729" i="3"/>
  <c r="AX1729" i="3"/>
  <c r="BB1729" i="3"/>
  <c r="BF1729" i="3"/>
  <c r="O1729" i="3"/>
  <c r="S1729" i="3"/>
  <c r="W1729" i="3"/>
  <c r="AA1729" i="3"/>
  <c r="AE1729" i="3"/>
  <c r="AI1729" i="3"/>
  <c r="AM1729" i="3"/>
  <c r="AQ1729" i="3"/>
  <c r="AU1729" i="3"/>
  <c r="AY1729" i="3"/>
  <c r="BC1729" i="3"/>
  <c r="BG1729" i="3"/>
  <c r="P1729" i="3"/>
  <c r="T1729" i="3"/>
  <c r="X1729" i="3"/>
  <c r="AB1729" i="3"/>
  <c r="AF1729" i="3"/>
  <c r="AJ1729" i="3"/>
  <c r="AN1729" i="3"/>
  <c r="AR1729" i="3"/>
  <c r="AV1729" i="3"/>
  <c r="AZ1729" i="3"/>
  <c r="BD1729" i="3"/>
  <c r="BH1729" i="3"/>
  <c r="N1727" i="3"/>
  <c r="R1727" i="3"/>
  <c r="V1727" i="3"/>
  <c r="Z1727" i="3"/>
  <c r="AD1727" i="3"/>
  <c r="AH1727" i="3"/>
  <c r="AL1727" i="3"/>
  <c r="AP1727" i="3"/>
  <c r="AT1727" i="3"/>
  <c r="AX1727" i="3"/>
  <c r="BB1727" i="3"/>
  <c r="BF1727" i="3"/>
  <c r="O1727" i="3"/>
  <c r="S1727" i="3"/>
  <c r="W1727" i="3"/>
  <c r="AA1727" i="3"/>
  <c r="AE1727" i="3"/>
  <c r="AI1727" i="3"/>
  <c r="AM1727" i="3"/>
  <c r="AQ1727" i="3"/>
  <c r="AU1727" i="3"/>
  <c r="AY1727" i="3"/>
  <c r="BC1727" i="3"/>
  <c r="BG1727" i="3"/>
  <c r="P1727" i="3"/>
  <c r="T1727" i="3"/>
  <c r="X1727" i="3"/>
  <c r="AB1727" i="3"/>
  <c r="AF1727" i="3"/>
  <c r="AJ1727" i="3"/>
  <c r="AN1727" i="3"/>
  <c r="AR1727" i="3"/>
  <c r="AV1727" i="3"/>
  <c r="AZ1727" i="3"/>
  <c r="BD1727" i="3"/>
  <c r="BH1727" i="3"/>
  <c r="N1725" i="3"/>
  <c r="R1725" i="3"/>
  <c r="V1725" i="3"/>
  <c r="Z1725" i="3"/>
  <c r="AD1725" i="3"/>
  <c r="AH1725" i="3"/>
  <c r="AL1725" i="3"/>
  <c r="AP1725" i="3"/>
  <c r="AT1725" i="3"/>
  <c r="AX1725" i="3"/>
  <c r="BB1725" i="3"/>
  <c r="BF1725" i="3"/>
  <c r="O1725" i="3"/>
  <c r="S1725" i="3"/>
  <c r="W1725" i="3"/>
  <c r="AA1725" i="3"/>
  <c r="AE1725" i="3"/>
  <c r="AI1725" i="3"/>
  <c r="AM1725" i="3"/>
  <c r="AQ1725" i="3"/>
  <c r="AU1725" i="3"/>
  <c r="AY1725" i="3"/>
  <c r="BC1725" i="3"/>
  <c r="BG1725" i="3"/>
  <c r="P1725" i="3"/>
  <c r="T1725" i="3"/>
  <c r="X1725" i="3"/>
  <c r="AB1725" i="3"/>
  <c r="AF1725" i="3"/>
  <c r="AJ1725" i="3"/>
  <c r="AN1725" i="3"/>
  <c r="AR1725" i="3"/>
  <c r="AV1725" i="3"/>
  <c r="AZ1725" i="3"/>
  <c r="BD1725" i="3"/>
  <c r="BH1725" i="3"/>
  <c r="N1723" i="3"/>
  <c r="R1723" i="3"/>
  <c r="V1723" i="3"/>
  <c r="Z1723" i="3"/>
  <c r="AD1723" i="3"/>
  <c r="AH1723" i="3"/>
  <c r="AL1723" i="3"/>
  <c r="AP1723" i="3"/>
  <c r="AT1723" i="3"/>
  <c r="AX1723" i="3"/>
  <c r="BB1723" i="3"/>
  <c r="BF1723" i="3"/>
  <c r="O1723" i="3"/>
  <c r="S1723" i="3"/>
  <c r="W1723" i="3"/>
  <c r="AA1723" i="3"/>
  <c r="AE1723" i="3"/>
  <c r="AI1723" i="3"/>
  <c r="AM1723" i="3"/>
  <c r="AQ1723" i="3"/>
  <c r="AU1723" i="3"/>
  <c r="AY1723" i="3"/>
  <c r="BC1723" i="3"/>
  <c r="BG1723" i="3"/>
  <c r="P1723" i="3"/>
  <c r="T1723" i="3"/>
  <c r="X1723" i="3"/>
  <c r="AB1723" i="3"/>
  <c r="AF1723" i="3"/>
  <c r="AJ1723" i="3"/>
  <c r="AN1723" i="3"/>
  <c r="AR1723" i="3"/>
  <c r="AV1723" i="3"/>
  <c r="AZ1723" i="3"/>
  <c r="BD1723" i="3"/>
  <c r="BH1723" i="3"/>
  <c r="Q1721" i="3"/>
  <c r="AG1721" i="3"/>
  <c r="AW1721" i="3"/>
  <c r="O1721" i="3"/>
  <c r="AE1721" i="3"/>
  <c r="AU1721" i="3"/>
  <c r="T1721" i="3"/>
  <c r="AZ1721" i="3"/>
  <c r="AD1721" i="3"/>
  <c r="P1721" i="3"/>
  <c r="AV1721" i="3"/>
  <c r="AT1720" i="3"/>
  <c r="N1720" i="3"/>
  <c r="AB1716" i="3"/>
  <c r="AT1716" i="3"/>
  <c r="AT1722" i="3"/>
  <c r="Y1722" i="3"/>
  <c r="BH1720" i="3"/>
  <c r="AZ1720" i="3"/>
  <c r="AR1720" i="3"/>
  <c r="AJ1720" i="3"/>
  <c r="AB1720" i="3"/>
  <c r="AV1719" i="3"/>
  <c r="AF1719" i="3"/>
  <c r="P1719" i="3"/>
  <c r="AX1718" i="3"/>
  <c r="AH1718" i="3"/>
  <c r="R1718" i="3"/>
  <c r="AX1716" i="3"/>
  <c r="BC1712" i="3"/>
  <c r="AB1711" i="3"/>
  <c r="BH1711" i="3"/>
  <c r="AK1711" i="3"/>
  <c r="P1711" i="3"/>
  <c r="AV1711" i="3"/>
  <c r="S1722" i="3"/>
  <c r="AI1722" i="3"/>
  <c r="AY1722" i="3"/>
  <c r="Q1722" i="3"/>
  <c r="O1720" i="3"/>
  <c r="S1720" i="3"/>
  <c r="W1720" i="3"/>
  <c r="AA1720" i="3"/>
  <c r="AE1720" i="3"/>
  <c r="AI1720" i="3"/>
  <c r="AM1720" i="3"/>
  <c r="AQ1720" i="3"/>
  <c r="AU1720" i="3"/>
  <c r="AY1720" i="3"/>
  <c r="BC1720" i="3"/>
  <c r="BG1720" i="3"/>
  <c r="M1720" i="3"/>
  <c r="Q1720" i="3"/>
  <c r="U1720" i="3"/>
  <c r="Y1720" i="3"/>
  <c r="AC1720" i="3"/>
  <c r="AG1720" i="3"/>
  <c r="AK1720" i="3"/>
  <c r="AO1720" i="3"/>
  <c r="AS1720" i="3"/>
  <c r="AW1720" i="3"/>
  <c r="BA1720" i="3"/>
  <c r="BE1720" i="3"/>
  <c r="BI1720" i="3"/>
  <c r="BH1719" i="3"/>
  <c r="AR1719" i="3"/>
  <c r="AT1718" i="3"/>
  <c r="AD1718" i="3"/>
  <c r="M1716" i="3"/>
  <c r="Q1716" i="3"/>
  <c r="U1716" i="3"/>
  <c r="Y1716" i="3"/>
  <c r="AC1716" i="3"/>
  <c r="AG1716" i="3"/>
  <c r="N1716" i="3"/>
  <c r="S1716" i="3"/>
  <c r="X1716" i="3"/>
  <c r="AD1716" i="3"/>
  <c r="AI1716" i="3"/>
  <c r="AM1716" i="3"/>
  <c r="AQ1716" i="3"/>
  <c r="AU1716" i="3"/>
  <c r="AY1716" i="3"/>
  <c r="BC1716" i="3"/>
  <c r="BG1716" i="3"/>
  <c r="O1716" i="3"/>
  <c r="T1716" i="3"/>
  <c r="Z1716" i="3"/>
  <c r="AE1716" i="3"/>
  <c r="AJ1716" i="3"/>
  <c r="AN1716" i="3"/>
  <c r="AR1716" i="3"/>
  <c r="AV1716" i="3"/>
  <c r="AZ1716" i="3"/>
  <c r="BD1716" i="3"/>
  <c r="BH1716" i="3"/>
  <c r="P1716" i="3"/>
  <c r="V1716" i="3"/>
  <c r="AA1716" i="3"/>
  <c r="AF1716" i="3"/>
  <c r="AK1716" i="3"/>
  <c r="AO1716" i="3"/>
  <c r="AS1716" i="3"/>
  <c r="AW1716" i="3"/>
  <c r="BA1716" i="3"/>
  <c r="BE1716" i="3"/>
  <c r="BI1716" i="3"/>
  <c r="M1712" i="3"/>
  <c r="Q1712" i="3"/>
  <c r="U1712" i="3"/>
  <c r="Y1712" i="3"/>
  <c r="AC1712" i="3"/>
  <c r="AG1712" i="3"/>
  <c r="AK1712" i="3"/>
  <c r="AO1712" i="3"/>
  <c r="AS1712" i="3"/>
  <c r="AW1712" i="3"/>
  <c r="BA1712" i="3"/>
  <c r="BE1712" i="3"/>
  <c r="BI1712" i="3"/>
  <c r="N1712" i="3"/>
  <c r="S1712" i="3"/>
  <c r="X1712" i="3"/>
  <c r="AD1712" i="3"/>
  <c r="AI1712" i="3"/>
  <c r="AN1712" i="3"/>
  <c r="AT1712" i="3"/>
  <c r="AY1712" i="3"/>
  <c r="BD1712" i="3"/>
  <c r="O1712" i="3"/>
  <c r="T1712" i="3"/>
  <c r="Z1712" i="3"/>
  <c r="AE1712" i="3"/>
  <c r="AJ1712" i="3"/>
  <c r="AP1712" i="3"/>
  <c r="AU1712" i="3"/>
  <c r="AZ1712" i="3"/>
  <c r="BF1712" i="3"/>
  <c r="P1712" i="3"/>
  <c r="V1712" i="3"/>
  <c r="AA1712" i="3"/>
  <c r="AF1712" i="3"/>
  <c r="AL1712" i="3"/>
  <c r="AQ1712" i="3"/>
  <c r="AV1712" i="3"/>
  <c r="BB1712" i="3"/>
  <c r="BG1712" i="3"/>
  <c r="N1707" i="3"/>
  <c r="R1707" i="3"/>
  <c r="V1707" i="3"/>
  <c r="Z1707" i="3"/>
  <c r="AD1707" i="3"/>
  <c r="AH1707" i="3"/>
  <c r="AL1707" i="3"/>
  <c r="AP1707" i="3"/>
  <c r="AT1707" i="3"/>
  <c r="AX1707" i="3"/>
  <c r="BB1707" i="3"/>
  <c r="BF1707" i="3"/>
  <c r="P1707" i="3"/>
  <c r="U1707" i="3"/>
  <c r="AA1707" i="3"/>
  <c r="AF1707" i="3"/>
  <c r="AK1707" i="3"/>
  <c r="AQ1707" i="3"/>
  <c r="AV1707" i="3"/>
  <c r="BA1707" i="3"/>
  <c r="BG1707" i="3"/>
  <c r="Q1707" i="3"/>
  <c r="W1707" i="3"/>
  <c r="AB1707" i="3"/>
  <c r="AG1707" i="3"/>
  <c r="AM1707" i="3"/>
  <c r="AR1707" i="3"/>
  <c r="AW1707" i="3"/>
  <c r="BC1707" i="3"/>
  <c r="BH1707" i="3"/>
  <c r="T1707" i="3"/>
  <c r="AE1707" i="3"/>
  <c r="AO1707" i="3"/>
  <c r="AZ1707" i="3"/>
  <c r="M1707" i="3"/>
  <c r="X1707" i="3"/>
  <c r="AI1707" i="3"/>
  <c r="AS1707" i="3"/>
  <c r="BD1707" i="3"/>
  <c r="O1707" i="3"/>
  <c r="Y1707" i="3"/>
  <c r="AJ1707" i="3"/>
  <c r="AU1707" i="3"/>
  <c r="BE1707" i="3"/>
  <c r="AR1722" i="3"/>
  <c r="V1722" i="3"/>
  <c r="M1719" i="3"/>
  <c r="Q1719" i="3"/>
  <c r="U1719" i="3"/>
  <c r="Y1719" i="3"/>
  <c r="AC1719" i="3"/>
  <c r="AG1719" i="3"/>
  <c r="AK1719" i="3"/>
  <c r="AO1719" i="3"/>
  <c r="AS1719" i="3"/>
  <c r="AW1719" i="3"/>
  <c r="BA1719" i="3"/>
  <c r="BE1719" i="3"/>
  <c r="BI1719" i="3"/>
  <c r="N1719" i="3"/>
  <c r="R1719" i="3"/>
  <c r="V1719" i="3"/>
  <c r="Z1719" i="3"/>
  <c r="AD1719" i="3"/>
  <c r="AH1719" i="3"/>
  <c r="AL1719" i="3"/>
  <c r="AP1719" i="3"/>
  <c r="AT1719" i="3"/>
  <c r="AX1719" i="3"/>
  <c r="BB1719" i="3"/>
  <c r="BF1719" i="3"/>
  <c r="O1719" i="3"/>
  <c r="S1719" i="3"/>
  <c r="W1719" i="3"/>
  <c r="AA1719" i="3"/>
  <c r="AE1719" i="3"/>
  <c r="AI1719" i="3"/>
  <c r="AM1719" i="3"/>
  <c r="AQ1719" i="3"/>
  <c r="AU1719" i="3"/>
  <c r="AY1719" i="3"/>
  <c r="BC1719" i="3"/>
  <c r="BG1719" i="3"/>
  <c r="O1718" i="3"/>
  <c r="S1718" i="3"/>
  <c r="W1718" i="3"/>
  <c r="AA1718" i="3"/>
  <c r="AE1718" i="3"/>
  <c r="AI1718" i="3"/>
  <c r="AM1718" i="3"/>
  <c r="AQ1718" i="3"/>
  <c r="AU1718" i="3"/>
  <c r="AY1718" i="3"/>
  <c r="BC1718" i="3"/>
  <c r="BG1718" i="3"/>
  <c r="P1718" i="3"/>
  <c r="T1718" i="3"/>
  <c r="X1718" i="3"/>
  <c r="AB1718" i="3"/>
  <c r="AF1718" i="3"/>
  <c r="AJ1718" i="3"/>
  <c r="AN1718" i="3"/>
  <c r="AR1718" i="3"/>
  <c r="AV1718" i="3"/>
  <c r="AZ1718" i="3"/>
  <c r="BD1718" i="3"/>
  <c r="BH1718" i="3"/>
  <c r="M1718" i="3"/>
  <c r="Q1718" i="3"/>
  <c r="U1718" i="3"/>
  <c r="Y1718" i="3"/>
  <c r="AC1718" i="3"/>
  <c r="AG1718" i="3"/>
  <c r="AK1718" i="3"/>
  <c r="AO1718" i="3"/>
  <c r="AS1718" i="3"/>
  <c r="AW1718" i="3"/>
  <c r="BA1718" i="3"/>
  <c r="BE1718" i="3"/>
  <c r="BI1718" i="3"/>
  <c r="BF1716" i="3"/>
  <c r="AP1716" i="3"/>
  <c r="W1716" i="3"/>
  <c r="AR1712" i="3"/>
  <c r="W1712" i="3"/>
  <c r="T1709" i="3"/>
  <c r="AB1709" i="3"/>
  <c r="AJ1709" i="3"/>
  <c r="AR1709" i="3"/>
  <c r="AZ1709" i="3"/>
  <c r="BH1709" i="3"/>
  <c r="M1709" i="3"/>
  <c r="U1709" i="3"/>
  <c r="AC1709" i="3"/>
  <c r="AK1709" i="3"/>
  <c r="AS1709" i="3"/>
  <c r="BA1709" i="3"/>
  <c r="BI1709" i="3"/>
  <c r="P1709" i="3"/>
  <c r="X1709" i="3"/>
  <c r="AF1709" i="3"/>
  <c r="AN1709" i="3"/>
  <c r="AV1709" i="3"/>
  <c r="BD1709" i="3"/>
  <c r="AC1707" i="3"/>
  <c r="N1711" i="3"/>
  <c r="AD1711" i="3"/>
  <c r="AT1711" i="3"/>
  <c r="O1711" i="3"/>
  <c r="AE1711" i="3"/>
  <c r="AU1711" i="3"/>
  <c r="N1709" i="3"/>
  <c r="R1709" i="3"/>
  <c r="V1709" i="3"/>
  <c r="Z1709" i="3"/>
  <c r="AD1709" i="3"/>
  <c r="AH1709" i="3"/>
  <c r="AL1709" i="3"/>
  <c r="AP1709" i="3"/>
  <c r="AT1709" i="3"/>
  <c r="AX1709" i="3"/>
  <c r="BB1709" i="3"/>
  <c r="BF1709" i="3"/>
  <c r="O1709" i="3"/>
  <c r="S1709" i="3"/>
  <c r="W1709" i="3"/>
  <c r="AA1709" i="3"/>
  <c r="AE1709" i="3"/>
  <c r="AI1709" i="3"/>
  <c r="AM1709" i="3"/>
  <c r="AQ1709" i="3"/>
  <c r="AU1709" i="3"/>
  <c r="AY1709" i="3"/>
  <c r="BC1709" i="3"/>
  <c r="BG1709" i="3"/>
  <c r="BG1708" i="3"/>
  <c r="AY1708" i="3"/>
  <c r="AP1708" i="3"/>
  <c r="AE1708" i="3"/>
  <c r="BA1705" i="3"/>
  <c r="U1705" i="3"/>
  <c r="P1708" i="3"/>
  <c r="T1708" i="3"/>
  <c r="X1708" i="3"/>
  <c r="AB1708" i="3"/>
  <c r="AF1708" i="3"/>
  <c r="AJ1708" i="3"/>
  <c r="AN1708" i="3"/>
  <c r="AR1708" i="3"/>
  <c r="Q1708" i="3"/>
  <c r="V1708" i="3"/>
  <c r="AA1708" i="3"/>
  <c r="AG1708" i="3"/>
  <c r="AL1708" i="3"/>
  <c r="AQ1708" i="3"/>
  <c r="AV1708" i="3"/>
  <c r="AZ1708" i="3"/>
  <c r="BD1708" i="3"/>
  <c r="BH1708" i="3"/>
  <c r="M1708" i="3"/>
  <c r="R1708" i="3"/>
  <c r="W1708" i="3"/>
  <c r="AC1708" i="3"/>
  <c r="AH1708" i="3"/>
  <c r="AM1708" i="3"/>
  <c r="AS1708" i="3"/>
  <c r="AW1708" i="3"/>
  <c r="BA1708" i="3"/>
  <c r="BE1708" i="3"/>
  <c r="BI1708" i="3"/>
  <c r="K1715" i="3"/>
  <c r="K1713" i="3"/>
  <c r="BC1708" i="3"/>
  <c r="AU1708" i="3"/>
  <c r="AK1708" i="3"/>
  <c r="Z1708" i="3"/>
  <c r="O1708" i="3"/>
  <c r="L1706" i="3"/>
  <c r="M1706" i="3" s="1"/>
  <c r="N1705" i="3"/>
  <c r="R1705" i="3"/>
  <c r="V1705" i="3"/>
  <c r="Z1705" i="3"/>
  <c r="AD1705" i="3"/>
  <c r="AH1705" i="3"/>
  <c r="AL1705" i="3"/>
  <c r="AP1705" i="3"/>
  <c r="AT1705" i="3"/>
  <c r="AX1705" i="3"/>
  <c r="BB1705" i="3"/>
  <c r="BF1705" i="3"/>
  <c r="O1705" i="3"/>
  <c r="S1705" i="3"/>
  <c r="W1705" i="3"/>
  <c r="AA1705" i="3"/>
  <c r="AE1705" i="3"/>
  <c r="AI1705" i="3"/>
  <c r="AM1705" i="3"/>
  <c r="AQ1705" i="3"/>
  <c r="AU1705" i="3"/>
  <c r="AY1705" i="3"/>
  <c r="BC1705" i="3"/>
  <c r="BG1705" i="3"/>
  <c r="P1705" i="3"/>
  <c r="T1705" i="3"/>
  <c r="X1705" i="3"/>
  <c r="AB1705" i="3"/>
  <c r="AF1705" i="3"/>
  <c r="AJ1705" i="3"/>
  <c r="AN1705" i="3"/>
  <c r="AR1705" i="3"/>
  <c r="AV1705" i="3"/>
  <c r="AZ1705" i="3"/>
  <c r="BD1705" i="3"/>
  <c r="BH1705" i="3"/>
  <c r="M1705" i="3"/>
  <c r="AC1705" i="3"/>
  <c r="AS1705" i="3"/>
  <c r="BI1705" i="3"/>
  <c r="Q1705" i="3"/>
  <c r="AG1705" i="3"/>
  <c r="AW1705" i="3"/>
  <c r="N1703" i="3"/>
  <c r="R1703" i="3"/>
  <c r="V1703" i="3"/>
  <c r="Z1703" i="3"/>
  <c r="AD1703" i="3"/>
  <c r="AH1703" i="3"/>
  <c r="AL1703" i="3"/>
  <c r="AP1703" i="3"/>
  <c r="AT1703" i="3"/>
  <c r="AX1703" i="3"/>
  <c r="BB1703" i="3"/>
  <c r="BF1703" i="3"/>
  <c r="O1703" i="3"/>
  <c r="S1703" i="3"/>
  <c r="W1703" i="3"/>
  <c r="AA1703" i="3"/>
  <c r="AE1703" i="3"/>
  <c r="AI1703" i="3"/>
  <c r="AM1703" i="3"/>
  <c r="AQ1703" i="3"/>
  <c r="AU1703" i="3"/>
  <c r="AY1703" i="3"/>
  <c r="BC1703" i="3"/>
  <c r="BG1703" i="3"/>
  <c r="P1703" i="3"/>
  <c r="T1703" i="3"/>
  <c r="X1703" i="3"/>
  <c r="AB1703" i="3"/>
  <c r="AF1703" i="3"/>
  <c r="AJ1703" i="3"/>
  <c r="AN1703" i="3"/>
  <c r="AR1703" i="3"/>
  <c r="AV1703" i="3"/>
  <c r="AZ1703" i="3"/>
  <c r="BD1703" i="3"/>
  <c r="BH1703" i="3"/>
  <c r="N1701" i="3"/>
  <c r="R1701" i="3"/>
  <c r="V1701" i="3"/>
  <c r="Z1701" i="3"/>
  <c r="AD1701" i="3"/>
  <c r="AH1701" i="3"/>
  <c r="AL1701" i="3"/>
  <c r="AP1701" i="3"/>
  <c r="AT1701" i="3"/>
  <c r="AX1701" i="3"/>
  <c r="BB1701" i="3"/>
  <c r="BF1701" i="3"/>
  <c r="O1701" i="3"/>
  <c r="S1701" i="3"/>
  <c r="W1701" i="3"/>
  <c r="AA1701" i="3"/>
  <c r="AE1701" i="3"/>
  <c r="AI1701" i="3"/>
  <c r="AM1701" i="3"/>
  <c r="AQ1701" i="3"/>
  <c r="AU1701" i="3"/>
  <c r="AY1701" i="3"/>
  <c r="BC1701" i="3"/>
  <c r="BG1701" i="3"/>
  <c r="P1701" i="3"/>
  <c r="T1701" i="3"/>
  <c r="X1701" i="3"/>
  <c r="AB1701" i="3"/>
  <c r="AF1701" i="3"/>
  <c r="AJ1701" i="3"/>
  <c r="AN1701" i="3"/>
  <c r="AR1701" i="3"/>
  <c r="AV1701" i="3"/>
  <c r="AZ1701" i="3"/>
  <c r="BD1701" i="3"/>
  <c r="BH1701" i="3"/>
  <c r="AF1696" i="3"/>
  <c r="BB1696" i="3"/>
  <c r="AU1704" i="3"/>
  <c r="AE1704" i="3"/>
  <c r="AW1703" i="3"/>
  <c r="AG1703" i="3"/>
  <c r="Q1703" i="3"/>
  <c r="AU1702" i="3"/>
  <c r="AE1702" i="3"/>
  <c r="AW1701" i="3"/>
  <c r="AG1701" i="3"/>
  <c r="Q1701" i="3"/>
  <c r="AU1700" i="3"/>
  <c r="AA1698" i="3"/>
  <c r="AV1698" i="3"/>
  <c r="AB1696" i="3"/>
  <c r="BG1704" i="3"/>
  <c r="AQ1704" i="3"/>
  <c r="P1704" i="3"/>
  <c r="T1704" i="3"/>
  <c r="X1704" i="3"/>
  <c r="AB1704" i="3"/>
  <c r="AF1704" i="3"/>
  <c r="AJ1704" i="3"/>
  <c r="AN1704" i="3"/>
  <c r="AR1704" i="3"/>
  <c r="AV1704" i="3"/>
  <c r="AZ1704" i="3"/>
  <c r="BD1704" i="3"/>
  <c r="BH1704" i="3"/>
  <c r="M1704" i="3"/>
  <c r="Q1704" i="3"/>
  <c r="U1704" i="3"/>
  <c r="Y1704" i="3"/>
  <c r="AC1704" i="3"/>
  <c r="AG1704" i="3"/>
  <c r="AK1704" i="3"/>
  <c r="AO1704" i="3"/>
  <c r="AS1704" i="3"/>
  <c r="AW1704" i="3"/>
  <c r="BA1704" i="3"/>
  <c r="BE1704" i="3"/>
  <c r="BI1704" i="3"/>
  <c r="N1704" i="3"/>
  <c r="R1704" i="3"/>
  <c r="V1704" i="3"/>
  <c r="Z1704" i="3"/>
  <c r="AD1704" i="3"/>
  <c r="AH1704" i="3"/>
  <c r="AL1704" i="3"/>
  <c r="AP1704" i="3"/>
  <c r="AT1704" i="3"/>
  <c r="AX1704" i="3"/>
  <c r="BB1704" i="3"/>
  <c r="BF1704" i="3"/>
  <c r="BI1703" i="3"/>
  <c r="AS1703" i="3"/>
  <c r="AC1703" i="3"/>
  <c r="M1703" i="3"/>
  <c r="BG1702" i="3"/>
  <c r="AQ1702" i="3"/>
  <c r="P1702" i="3"/>
  <c r="T1702" i="3"/>
  <c r="X1702" i="3"/>
  <c r="AB1702" i="3"/>
  <c r="AF1702" i="3"/>
  <c r="AJ1702" i="3"/>
  <c r="AN1702" i="3"/>
  <c r="AR1702" i="3"/>
  <c r="AV1702" i="3"/>
  <c r="AZ1702" i="3"/>
  <c r="BD1702" i="3"/>
  <c r="BH1702" i="3"/>
  <c r="M1702" i="3"/>
  <c r="Q1702" i="3"/>
  <c r="U1702" i="3"/>
  <c r="Y1702" i="3"/>
  <c r="AC1702" i="3"/>
  <c r="AG1702" i="3"/>
  <c r="AK1702" i="3"/>
  <c r="AO1702" i="3"/>
  <c r="AS1702" i="3"/>
  <c r="AW1702" i="3"/>
  <c r="BA1702" i="3"/>
  <c r="BE1702" i="3"/>
  <c r="BI1702" i="3"/>
  <c r="N1702" i="3"/>
  <c r="R1702" i="3"/>
  <c r="V1702" i="3"/>
  <c r="Z1702" i="3"/>
  <c r="AD1702" i="3"/>
  <c r="AH1702" i="3"/>
  <c r="AL1702" i="3"/>
  <c r="AP1702" i="3"/>
  <c r="AT1702" i="3"/>
  <c r="AX1702" i="3"/>
  <c r="BB1702" i="3"/>
  <c r="BF1702" i="3"/>
  <c r="BI1701" i="3"/>
  <c r="AS1701" i="3"/>
  <c r="AC1701" i="3"/>
  <c r="M1701" i="3"/>
  <c r="AQ1700" i="3"/>
  <c r="AB1700" i="3"/>
  <c r="AR1700" i="3"/>
  <c r="BH1700" i="3"/>
  <c r="Y1700" i="3"/>
  <c r="AO1700" i="3"/>
  <c r="BE1700" i="3"/>
  <c r="V1700" i="3"/>
  <c r="AL1700" i="3"/>
  <c r="BB1700" i="3"/>
  <c r="AR1696" i="3"/>
  <c r="U1698" i="3"/>
  <c r="AK1698" i="3"/>
  <c r="BA1698" i="3"/>
  <c r="Q1696" i="3"/>
  <c r="AG1696" i="3"/>
  <c r="AW1696" i="3"/>
  <c r="N1695" i="3"/>
  <c r="R1695" i="3"/>
  <c r="V1695" i="3"/>
  <c r="Z1695" i="3"/>
  <c r="AD1695" i="3"/>
  <c r="AH1695" i="3"/>
  <c r="AL1695" i="3"/>
  <c r="AP1695" i="3"/>
  <c r="AT1695" i="3"/>
  <c r="AX1695" i="3"/>
  <c r="BB1695" i="3"/>
  <c r="P1695" i="3"/>
  <c r="T1695" i="3"/>
  <c r="X1695" i="3"/>
  <c r="AB1695" i="3"/>
  <c r="AF1695" i="3"/>
  <c r="AJ1695" i="3"/>
  <c r="AN1695" i="3"/>
  <c r="AR1695" i="3"/>
  <c r="AV1695" i="3"/>
  <c r="AZ1695" i="3"/>
  <c r="BD1695" i="3"/>
  <c r="BH1695" i="3"/>
  <c r="Q1695" i="3"/>
  <c r="Y1695" i="3"/>
  <c r="AG1695" i="3"/>
  <c r="AO1695" i="3"/>
  <c r="AW1695" i="3"/>
  <c r="BE1695" i="3"/>
  <c r="S1695" i="3"/>
  <c r="AA1695" i="3"/>
  <c r="AI1695" i="3"/>
  <c r="AQ1695" i="3"/>
  <c r="AY1695" i="3"/>
  <c r="BF1695" i="3"/>
  <c r="AZ1698" i="3"/>
  <c r="AE1698" i="3"/>
  <c r="BF1696" i="3"/>
  <c r="AJ1696" i="3"/>
  <c r="O1696" i="3"/>
  <c r="BI1695" i="3"/>
  <c r="AU1695" i="3"/>
  <c r="AE1695" i="3"/>
  <c r="O1695" i="3"/>
  <c r="K1699" i="3"/>
  <c r="AT1698" i="3"/>
  <c r="X1698" i="3"/>
  <c r="K1697" i="3"/>
  <c r="BD1696" i="3"/>
  <c r="AI1696" i="3"/>
  <c r="N1696" i="3"/>
  <c r="BG1695" i="3"/>
  <c r="AS1695" i="3"/>
  <c r="AC1695" i="3"/>
  <c r="M1695" i="3"/>
  <c r="P1694" i="3"/>
  <c r="AF1694" i="3"/>
  <c r="AV1694" i="3"/>
  <c r="N1694" i="3"/>
  <c r="AD1694" i="3"/>
  <c r="AT1694" i="3"/>
  <c r="M1694" i="3"/>
  <c r="AS1694" i="3"/>
  <c r="W1694" i="3"/>
  <c r="BC1694" i="3"/>
  <c r="BG1693" i="3"/>
  <c r="AY1693" i="3"/>
  <c r="AQ1693" i="3"/>
  <c r="AI1693" i="3"/>
  <c r="AA1693" i="3"/>
  <c r="N1693" i="3"/>
  <c r="R1693" i="3"/>
  <c r="V1693" i="3"/>
  <c r="Z1693" i="3"/>
  <c r="AD1693" i="3"/>
  <c r="AH1693" i="3"/>
  <c r="AL1693" i="3"/>
  <c r="AP1693" i="3"/>
  <c r="AT1693" i="3"/>
  <c r="AX1693" i="3"/>
  <c r="BB1693" i="3"/>
  <c r="BF1693" i="3"/>
  <c r="P1693" i="3"/>
  <c r="T1693" i="3"/>
  <c r="X1693" i="3"/>
  <c r="AB1693" i="3"/>
  <c r="AF1693" i="3"/>
  <c r="AJ1693" i="3"/>
  <c r="AN1693" i="3"/>
  <c r="AR1693" i="3"/>
  <c r="AV1693" i="3"/>
  <c r="AZ1693" i="3"/>
  <c r="BD1693" i="3"/>
  <c r="BH1693" i="3"/>
  <c r="BG1691" i="3"/>
  <c r="AY1691" i="3"/>
  <c r="AQ1691" i="3"/>
  <c r="AI1691" i="3"/>
  <c r="AA1691" i="3"/>
  <c r="N1691" i="3"/>
  <c r="X1687" i="3"/>
  <c r="AN1687" i="3"/>
  <c r="BD1687" i="3"/>
  <c r="BE1693" i="3"/>
  <c r="AW1693" i="3"/>
  <c r="AO1693" i="3"/>
  <c r="AG1693" i="3"/>
  <c r="Y1693" i="3"/>
  <c r="Q1693" i="3"/>
  <c r="BI1692" i="3"/>
  <c r="BA1692" i="3"/>
  <c r="AS1692" i="3"/>
  <c r="AK1692" i="3"/>
  <c r="AC1692" i="3"/>
  <c r="U1692" i="3"/>
  <c r="P1687" i="3"/>
  <c r="P1692" i="3"/>
  <c r="T1692" i="3"/>
  <c r="X1692" i="3"/>
  <c r="AB1692" i="3"/>
  <c r="AF1692" i="3"/>
  <c r="AJ1692" i="3"/>
  <c r="AN1692" i="3"/>
  <c r="AR1692" i="3"/>
  <c r="AV1692" i="3"/>
  <c r="AZ1692" i="3"/>
  <c r="BD1692" i="3"/>
  <c r="BH1692" i="3"/>
  <c r="N1692" i="3"/>
  <c r="R1692" i="3"/>
  <c r="V1692" i="3"/>
  <c r="Z1692" i="3"/>
  <c r="AD1692" i="3"/>
  <c r="AH1692" i="3"/>
  <c r="AL1692" i="3"/>
  <c r="AP1692" i="3"/>
  <c r="AT1692" i="3"/>
  <c r="AX1692" i="3"/>
  <c r="BB1692" i="3"/>
  <c r="BF1692" i="3"/>
  <c r="AB1687" i="3"/>
  <c r="BH1691" i="3"/>
  <c r="BD1691" i="3"/>
  <c r="AZ1691" i="3"/>
  <c r="AV1691" i="3"/>
  <c r="AR1691" i="3"/>
  <c r="AN1691" i="3"/>
  <c r="AJ1691" i="3"/>
  <c r="AF1691" i="3"/>
  <c r="AB1691" i="3"/>
  <c r="X1691" i="3"/>
  <c r="T1691" i="3"/>
  <c r="P1691" i="3"/>
  <c r="AT1690" i="3"/>
  <c r="AD1690" i="3"/>
  <c r="AT1688" i="3"/>
  <c r="BH1687" i="3"/>
  <c r="AR1687" i="3"/>
  <c r="AT1686" i="3"/>
  <c r="AD1686" i="3"/>
  <c r="O1690" i="3"/>
  <c r="S1690" i="3"/>
  <c r="W1690" i="3"/>
  <c r="AA1690" i="3"/>
  <c r="AE1690" i="3"/>
  <c r="AI1690" i="3"/>
  <c r="AM1690" i="3"/>
  <c r="AQ1690" i="3"/>
  <c r="AU1690" i="3"/>
  <c r="AY1690" i="3"/>
  <c r="BC1690" i="3"/>
  <c r="BG1690" i="3"/>
  <c r="P1690" i="3"/>
  <c r="T1690" i="3"/>
  <c r="X1690" i="3"/>
  <c r="AB1690" i="3"/>
  <c r="AF1690" i="3"/>
  <c r="AJ1690" i="3"/>
  <c r="AN1690" i="3"/>
  <c r="AR1690" i="3"/>
  <c r="AV1690" i="3"/>
  <c r="AZ1690" i="3"/>
  <c r="BD1690" i="3"/>
  <c r="BH1690" i="3"/>
  <c r="M1690" i="3"/>
  <c r="Q1690" i="3"/>
  <c r="U1690" i="3"/>
  <c r="Y1690" i="3"/>
  <c r="AC1690" i="3"/>
  <c r="AG1690" i="3"/>
  <c r="AK1690" i="3"/>
  <c r="AO1690" i="3"/>
  <c r="AS1690" i="3"/>
  <c r="AW1690" i="3"/>
  <c r="BA1690" i="3"/>
  <c r="BE1690" i="3"/>
  <c r="BI1690" i="3"/>
  <c r="Y1689" i="3"/>
  <c r="AO1689" i="3"/>
  <c r="BE1689" i="3"/>
  <c r="V1689" i="3"/>
  <c r="AL1689" i="3"/>
  <c r="BB1689" i="3"/>
  <c r="W1689" i="3"/>
  <c r="AM1689" i="3"/>
  <c r="BC1689" i="3"/>
  <c r="W1688" i="3"/>
  <c r="AM1688" i="3"/>
  <c r="BC1688" i="3"/>
  <c r="X1688" i="3"/>
  <c r="AN1688" i="3"/>
  <c r="BD1688" i="3"/>
  <c r="U1688" i="3"/>
  <c r="AK1688" i="3"/>
  <c r="BA1688" i="3"/>
  <c r="M1687" i="3"/>
  <c r="Q1687" i="3"/>
  <c r="U1687" i="3"/>
  <c r="Y1687" i="3"/>
  <c r="AC1687" i="3"/>
  <c r="AG1687" i="3"/>
  <c r="AK1687" i="3"/>
  <c r="AO1687" i="3"/>
  <c r="AS1687" i="3"/>
  <c r="AW1687" i="3"/>
  <c r="BA1687" i="3"/>
  <c r="BE1687" i="3"/>
  <c r="BI1687" i="3"/>
  <c r="N1687" i="3"/>
  <c r="R1687" i="3"/>
  <c r="V1687" i="3"/>
  <c r="Z1687" i="3"/>
  <c r="AD1687" i="3"/>
  <c r="AH1687" i="3"/>
  <c r="AL1687" i="3"/>
  <c r="AP1687" i="3"/>
  <c r="AT1687" i="3"/>
  <c r="AX1687" i="3"/>
  <c r="BB1687" i="3"/>
  <c r="BF1687" i="3"/>
  <c r="O1687" i="3"/>
  <c r="S1687" i="3"/>
  <c r="W1687" i="3"/>
  <c r="AA1687" i="3"/>
  <c r="AE1687" i="3"/>
  <c r="AI1687" i="3"/>
  <c r="AM1687" i="3"/>
  <c r="AQ1687" i="3"/>
  <c r="AU1687" i="3"/>
  <c r="AY1687" i="3"/>
  <c r="BC1687" i="3"/>
  <c r="BG1687" i="3"/>
  <c r="O1686" i="3"/>
  <c r="S1686" i="3"/>
  <c r="W1686" i="3"/>
  <c r="AA1686" i="3"/>
  <c r="AE1686" i="3"/>
  <c r="AI1686" i="3"/>
  <c r="AM1686" i="3"/>
  <c r="AQ1686" i="3"/>
  <c r="AU1686" i="3"/>
  <c r="AY1686" i="3"/>
  <c r="BC1686" i="3"/>
  <c r="BG1686" i="3"/>
  <c r="P1686" i="3"/>
  <c r="T1686" i="3"/>
  <c r="X1686" i="3"/>
  <c r="AB1686" i="3"/>
  <c r="AF1686" i="3"/>
  <c r="AJ1686" i="3"/>
  <c r="AN1686" i="3"/>
  <c r="AR1686" i="3"/>
  <c r="AV1686" i="3"/>
  <c r="AZ1686" i="3"/>
  <c r="BD1686" i="3"/>
  <c r="BH1686" i="3"/>
  <c r="M1686" i="3"/>
  <c r="Q1686" i="3"/>
  <c r="U1686" i="3"/>
  <c r="Y1686" i="3"/>
  <c r="AC1686" i="3"/>
  <c r="AG1686" i="3"/>
  <c r="AK1686" i="3"/>
  <c r="AO1686" i="3"/>
  <c r="AS1686" i="3"/>
  <c r="AW1686" i="3"/>
  <c r="BA1686" i="3"/>
  <c r="BE1686" i="3"/>
  <c r="BI1686" i="3"/>
  <c r="Y1685" i="3"/>
  <c r="AO1685" i="3"/>
  <c r="BE1685" i="3"/>
  <c r="V1685" i="3"/>
  <c r="AL1685" i="3"/>
  <c r="BB1685" i="3"/>
  <c r="W1685" i="3"/>
  <c r="AM1685" i="3"/>
  <c r="BC1685" i="3"/>
  <c r="BF1691" i="3"/>
  <c r="BB1691" i="3"/>
  <c r="AX1691" i="3"/>
  <c r="AT1691" i="3"/>
  <c r="AP1691" i="3"/>
  <c r="AL1691" i="3"/>
  <c r="AH1691" i="3"/>
  <c r="AD1691" i="3"/>
  <c r="Z1691" i="3"/>
  <c r="V1691" i="3"/>
  <c r="R1691" i="3"/>
  <c r="BB1690" i="3"/>
  <c r="AL1690" i="3"/>
  <c r="V1690" i="3"/>
  <c r="AZ1689" i="3"/>
  <c r="AL1688" i="3"/>
  <c r="AZ1687" i="3"/>
  <c r="AJ1687" i="3"/>
  <c r="T1687" i="3"/>
  <c r="BB1686" i="3"/>
  <c r="AL1686" i="3"/>
  <c r="V1686" i="3"/>
  <c r="AZ1685" i="3"/>
  <c r="E1647" i="3"/>
  <c r="F1647" i="3"/>
  <c r="G1647" i="3"/>
  <c r="H1647" i="3"/>
  <c r="I1647" i="3"/>
  <c r="J1647" i="3"/>
  <c r="E1648" i="3"/>
  <c r="F1648" i="3"/>
  <c r="G1648" i="3"/>
  <c r="H1648" i="3"/>
  <c r="I1648" i="3"/>
  <c r="J1648" i="3"/>
  <c r="E1649" i="3"/>
  <c r="F1649" i="3"/>
  <c r="G1649" i="3"/>
  <c r="H1649" i="3"/>
  <c r="I1649" i="3"/>
  <c r="J1649" i="3"/>
  <c r="E1650" i="3"/>
  <c r="F1650" i="3"/>
  <c r="G1650" i="3"/>
  <c r="H1650" i="3"/>
  <c r="I1650" i="3"/>
  <c r="J1650" i="3"/>
  <c r="E1651" i="3"/>
  <c r="F1651" i="3"/>
  <c r="G1651" i="3"/>
  <c r="H1651" i="3"/>
  <c r="I1651" i="3"/>
  <c r="J1651" i="3"/>
  <c r="E1652" i="3"/>
  <c r="F1652" i="3"/>
  <c r="G1652" i="3"/>
  <c r="H1652" i="3"/>
  <c r="I1652" i="3"/>
  <c r="J1652" i="3"/>
  <c r="E1653" i="3"/>
  <c r="F1653" i="3"/>
  <c r="G1653" i="3"/>
  <c r="H1653" i="3"/>
  <c r="I1653" i="3"/>
  <c r="J1653" i="3"/>
  <c r="E1654" i="3"/>
  <c r="F1654" i="3"/>
  <c r="G1654" i="3"/>
  <c r="H1654" i="3"/>
  <c r="I1654" i="3"/>
  <c r="J1654" i="3"/>
  <c r="E1655" i="3"/>
  <c r="F1655" i="3"/>
  <c r="G1655" i="3"/>
  <c r="H1655" i="3"/>
  <c r="I1655" i="3"/>
  <c r="J1655" i="3"/>
  <c r="E1656" i="3"/>
  <c r="F1656" i="3"/>
  <c r="G1656" i="3"/>
  <c r="H1656" i="3"/>
  <c r="I1656" i="3"/>
  <c r="J1656" i="3"/>
  <c r="E1657" i="3"/>
  <c r="F1657" i="3"/>
  <c r="G1657" i="3"/>
  <c r="H1657" i="3"/>
  <c r="I1657" i="3"/>
  <c r="J1657" i="3"/>
  <c r="E1658" i="3"/>
  <c r="F1658" i="3"/>
  <c r="G1658" i="3"/>
  <c r="H1658" i="3"/>
  <c r="I1658" i="3"/>
  <c r="J1658" i="3"/>
  <c r="E1659" i="3"/>
  <c r="F1659" i="3"/>
  <c r="G1659" i="3"/>
  <c r="H1659" i="3"/>
  <c r="I1659" i="3"/>
  <c r="J1659" i="3"/>
  <c r="E1660" i="3"/>
  <c r="F1660" i="3"/>
  <c r="G1660" i="3"/>
  <c r="H1660" i="3"/>
  <c r="I1660" i="3"/>
  <c r="J1660" i="3"/>
  <c r="E1661" i="3"/>
  <c r="F1661" i="3"/>
  <c r="G1661" i="3"/>
  <c r="H1661" i="3"/>
  <c r="I1661" i="3"/>
  <c r="J1661" i="3"/>
  <c r="E1662" i="3"/>
  <c r="F1662" i="3"/>
  <c r="G1662" i="3"/>
  <c r="H1662" i="3"/>
  <c r="I1662" i="3"/>
  <c r="J1662" i="3"/>
  <c r="E1663" i="3"/>
  <c r="F1663" i="3"/>
  <c r="G1663" i="3"/>
  <c r="H1663" i="3"/>
  <c r="I1663" i="3"/>
  <c r="J1663" i="3"/>
  <c r="E1664" i="3"/>
  <c r="F1664" i="3"/>
  <c r="G1664" i="3"/>
  <c r="H1664" i="3"/>
  <c r="I1664" i="3"/>
  <c r="J1664" i="3"/>
  <c r="E1665" i="3"/>
  <c r="F1665" i="3"/>
  <c r="G1665" i="3"/>
  <c r="H1665" i="3"/>
  <c r="I1665" i="3"/>
  <c r="J1665" i="3"/>
  <c r="E1666" i="3"/>
  <c r="F1666" i="3"/>
  <c r="G1666" i="3"/>
  <c r="H1666" i="3"/>
  <c r="I1666" i="3"/>
  <c r="J1666" i="3"/>
  <c r="E1667" i="3"/>
  <c r="F1667" i="3"/>
  <c r="G1667" i="3"/>
  <c r="H1667" i="3"/>
  <c r="I1667" i="3"/>
  <c r="J1667" i="3"/>
  <c r="E1668" i="3"/>
  <c r="F1668" i="3"/>
  <c r="G1668" i="3"/>
  <c r="H1668" i="3"/>
  <c r="I1668" i="3"/>
  <c r="J1668" i="3"/>
  <c r="E1669" i="3"/>
  <c r="F1669" i="3"/>
  <c r="G1669" i="3"/>
  <c r="H1669" i="3"/>
  <c r="I1669" i="3"/>
  <c r="J1669" i="3"/>
  <c r="E1670" i="3"/>
  <c r="F1670" i="3"/>
  <c r="G1670" i="3"/>
  <c r="H1670" i="3"/>
  <c r="I1670" i="3"/>
  <c r="J1670" i="3"/>
  <c r="E1671" i="3"/>
  <c r="F1671" i="3"/>
  <c r="G1671" i="3"/>
  <c r="H1671" i="3"/>
  <c r="I1671" i="3"/>
  <c r="J1671" i="3"/>
  <c r="E1672" i="3"/>
  <c r="F1672" i="3"/>
  <c r="G1672" i="3"/>
  <c r="H1672" i="3"/>
  <c r="I1672" i="3"/>
  <c r="J1672" i="3"/>
  <c r="E1673" i="3"/>
  <c r="F1673" i="3"/>
  <c r="G1673" i="3"/>
  <c r="H1673" i="3"/>
  <c r="I1673" i="3"/>
  <c r="J1673" i="3"/>
  <c r="E1674" i="3"/>
  <c r="F1674" i="3"/>
  <c r="G1674" i="3"/>
  <c r="H1674" i="3"/>
  <c r="I1674" i="3"/>
  <c r="J1674" i="3"/>
  <c r="E1675" i="3"/>
  <c r="F1675" i="3"/>
  <c r="G1675" i="3"/>
  <c r="H1675" i="3"/>
  <c r="I1675" i="3"/>
  <c r="J1675" i="3"/>
  <c r="E1676" i="3"/>
  <c r="F1676" i="3"/>
  <c r="G1676" i="3"/>
  <c r="H1676" i="3"/>
  <c r="I1676" i="3"/>
  <c r="J1676" i="3"/>
  <c r="E1677" i="3"/>
  <c r="F1677" i="3"/>
  <c r="G1677" i="3"/>
  <c r="H1677" i="3"/>
  <c r="I1677" i="3"/>
  <c r="J1677" i="3"/>
  <c r="E1678" i="3"/>
  <c r="F1678" i="3"/>
  <c r="G1678" i="3"/>
  <c r="H1678" i="3"/>
  <c r="I1678" i="3"/>
  <c r="J1678" i="3"/>
  <c r="E1679" i="3"/>
  <c r="F1679" i="3"/>
  <c r="G1679" i="3"/>
  <c r="H1679" i="3"/>
  <c r="I1679" i="3"/>
  <c r="J1679" i="3"/>
  <c r="E1680" i="3"/>
  <c r="F1680" i="3"/>
  <c r="G1680" i="3"/>
  <c r="H1680" i="3"/>
  <c r="I1680" i="3"/>
  <c r="J1680" i="3"/>
  <c r="E1681" i="3"/>
  <c r="F1681" i="3"/>
  <c r="G1681" i="3"/>
  <c r="H1681" i="3"/>
  <c r="I1681" i="3"/>
  <c r="J1681" i="3"/>
  <c r="E1682" i="3"/>
  <c r="F1682" i="3"/>
  <c r="G1682" i="3"/>
  <c r="H1682" i="3"/>
  <c r="I1682" i="3"/>
  <c r="J1682" i="3"/>
  <c r="E1683" i="3"/>
  <c r="F1683" i="3"/>
  <c r="G1683" i="3"/>
  <c r="H1683" i="3"/>
  <c r="I1683" i="3"/>
  <c r="J1683" i="3"/>
  <c r="E1684" i="3"/>
  <c r="F1684" i="3"/>
  <c r="G1684" i="3"/>
  <c r="H1684" i="3"/>
  <c r="I1684" i="3"/>
  <c r="J1684" i="3"/>
  <c r="AF1698" i="3" l="1"/>
  <c r="AB1714" i="3"/>
  <c r="U1703" i="3"/>
  <c r="BA1783" i="3"/>
  <c r="AK1791" i="3"/>
  <c r="AT1767" i="3"/>
  <c r="X1689" i="3"/>
  <c r="R1722" i="3"/>
  <c r="S1688" i="3"/>
  <c r="AQ1724" i="3"/>
  <c r="BC1736" i="3"/>
  <c r="AE1700" i="3"/>
  <c r="AH1696" i="3"/>
  <c r="BG1744" i="3"/>
  <c r="O1782" i="3"/>
  <c r="AI1790" i="3"/>
  <c r="BN1817" i="3"/>
  <c r="BL1796" i="3"/>
  <c r="AA1761" i="3"/>
  <c r="BA1761" i="3"/>
  <c r="AU1761" i="3"/>
  <c r="BH1761" i="3"/>
  <c r="W1761" i="3"/>
  <c r="AK1761" i="3"/>
  <c r="AJ1761" i="3"/>
  <c r="T1761" i="3"/>
  <c r="BC1761" i="3"/>
  <c r="BI1761" i="3"/>
  <c r="AN1761" i="3"/>
  <c r="S1761" i="3"/>
  <c r="AV1761" i="3"/>
  <c r="Q1761" i="3"/>
  <c r="AE1761" i="3"/>
  <c r="M1761" i="3"/>
  <c r="BD1761" i="3"/>
  <c r="AI1761" i="3"/>
  <c r="AQ1758" i="3"/>
  <c r="AT1758" i="3"/>
  <c r="P1758" i="3"/>
  <c r="AF1758" i="3"/>
  <c r="AV1758" i="3"/>
  <c r="M1758" i="3"/>
  <c r="AC1758" i="3"/>
  <c r="AS1758" i="3"/>
  <c r="BI1758" i="3"/>
  <c r="S1758" i="3"/>
  <c r="AY1758" i="3"/>
  <c r="AM1758" i="3"/>
  <c r="AE1758" i="3"/>
  <c r="AL1758" i="3"/>
  <c r="S1786" i="3"/>
  <c r="AI1786" i="3"/>
  <c r="AY1786" i="3"/>
  <c r="R1786" i="3"/>
  <c r="AH1786" i="3"/>
  <c r="AX1786" i="3"/>
  <c r="T1786" i="3"/>
  <c r="AJ1786" i="3"/>
  <c r="AZ1786" i="3"/>
  <c r="Q1786" i="3"/>
  <c r="AG1786" i="3"/>
  <c r="AW1786" i="3"/>
  <c r="O1786" i="3"/>
  <c r="AM1786" i="3"/>
  <c r="BG1786" i="3"/>
  <c r="AD1786" i="3"/>
  <c r="BB1786" i="3"/>
  <c r="AB1786" i="3"/>
  <c r="AV1786" i="3"/>
  <c r="U1786" i="3"/>
  <c r="AO1786" i="3"/>
  <c r="BI1786" i="3"/>
  <c r="W1786" i="3"/>
  <c r="AQ1786" i="3"/>
  <c r="N1786" i="3"/>
  <c r="AL1786" i="3"/>
  <c r="BF1786" i="3"/>
  <c r="AF1786" i="3"/>
  <c r="BD1786" i="3"/>
  <c r="Y1786" i="3"/>
  <c r="AS1786" i="3"/>
  <c r="S1794" i="3"/>
  <c r="AI1794" i="3"/>
  <c r="AY1794" i="3"/>
  <c r="P1794" i="3"/>
  <c r="AF1794" i="3"/>
  <c r="AV1794" i="3"/>
  <c r="N1794" i="3"/>
  <c r="AP1794" i="3"/>
  <c r="U1794" i="3"/>
  <c r="AK1794" i="3"/>
  <c r="BA1794" i="3"/>
  <c r="AD1794" i="3"/>
  <c r="O1794" i="3"/>
  <c r="AM1794" i="3"/>
  <c r="BG1794" i="3"/>
  <c r="AB1794" i="3"/>
  <c r="AZ1794" i="3"/>
  <c r="Z1794" i="3"/>
  <c r="Q1794" i="3"/>
  <c r="AO1794" i="3"/>
  <c r="BI1794" i="3"/>
  <c r="BF1794" i="3"/>
  <c r="W1794" i="3"/>
  <c r="AQ1794" i="3"/>
  <c r="AT1794" i="3"/>
  <c r="AJ1794" i="3"/>
  <c r="BD1794" i="3"/>
  <c r="AH1794" i="3"/>
  <c r="Y1794" i="3"/>
  <c r="AS1794" i="3"/>
  <c r="V1794" i="3"/>
  <c r="BJ1796" i="3"/>
  <c r="BB1688" i="3"/>
  <c r="AY1685" i="3"/>
  <c r="AI1685" i="3"/>
  <c r="S1685" i="3"/>
  <c r="AX1685" i="3"/>
  <c r="AH1685" i="3"/>
  <c r="R1685" i="3"/>
  <c r="BA1685" i="3"/>
  <c r="AK1685" i="3"/>
  <c r="U1685" i="3"/>
  <c r="AW1688" i="3"/>
  <c r="AG1688" i="3"/>
  <c r="Q1688" i="3"/>
  <c r="AZ1688" i="3"/>
  <c r="AJ1688" i="3"/>
  <c r="T1688" i="3"/>
  <c r="AY1688" i="3"/>
  <c r="AI1688" i="3"/>
  <c r="AY1689" i="3"/>
  <c r="AI1689" i="3"/>
  <c r="S1689" i="3"/>
  <c r="AX1689" i="3"/>
  <c r="AH1689" i="3"/>
  <c r="R1689" i="3"/>
  <c r="BA1689" i="3"/>
  <c r="AK1689" i="3"/>
  <c r="U1689" i="3"/>
  <c r="AR1685" i="3"/>
  <c r="AR1689" i="3"/>
  <c r="BD1689" i="3"/>
  <c r="S1696" i="3"/>
  <c r="AN1696" i="3"/>
  <c r="AD1698" i="3"/>
  <c r="AY1698" i="3"/>
  <c r="T1696" i="3"/>
  <c r="AP1696" i="3"/>
  <c r="O1698" i="3"/>
  <c r="AJ1698" i="3"/>
  <c r="BF1698" i="3"/>
  <c r="BI1696" i="3"/>
  <c r="AS1696" i="3"/>
  <c r="AC1696" i="3"/>
  <c r="M1696" i="3"/>
  <c r="AW1698" i="3"/>
  <c r="AG1698" i="3"/>
  <c r="Q1698" i="3"/>
  <c r="AB1698" i="3"/>
  <c r="AX1700" i="3"/>
  <c r="AH1700" i="3"/>
  <c r="R1700" i="3"/>
  <c r="BA1700" i="3"/>
  <c r="AK1700" i="3"/>
  <c r="U1700" i="3"/>
  <c r="BD1700" i="3"/>
  <c r="AN1700" i="3"/>
  <c r="X1700" i="3"/>
  <c r="BG1700" i="3"/>
  <c r="AX1696" i="3"/>
  <c r="AQ1698" i="3"/>
  <c r="V1698" i="3"/>
  <c r="AV1696" i="3"/>
  <c r="AA1696" i="3"/>
  <c r="AB1722" i="3"/>
  <c r="AW1722" i="3"/>
  <c r="M1722" i="3"/>
  <c r="AU1722" i="3"/>
  <c r="AE1722" i="3"/>
  <c r="O1722" i="3"/>
  <c r="AD1722" i="3"/>
  <c r="AZ1722" i="3"/>
  <c r="AN1721" i="3"/>
  <c r="BB1721" i="3"/>
  <c r="V1721" i="3"/>
  <c r="AR1721" i="3"/>
  <c r="BG1721" i="3"/>
  <c r="AQ1721" i="3"/>
  <c r="AA1721" i="3"/>
  <c r="BI1721" i="3"/>
  <c r="AS1721" i="3"/>
  <c r="AC1721" i="3"/>
  <c r="M1721" i="3"/>
  <c r="T1722" i="3"/>
  <c r="BC1724" i="3"/>
  <c r="BF1724" i="3"/>
  <c r="AP1724" i="3"/>
  <c r="Z1724" i="3"/>
  <c r="BI1724" i="3"/>
  <c r="AS1724" i="3"/>
  <c r="AC1724" i="3"/>
  <c r="M1724" i="3"/>
  <c r="AV1724" i="3"/>
  <c r="AF1724" i="3"/>
  <c r="P1724" i="3"/>
  <c r="R1744" i="3"/>
  <c r="AX1744" i="3"/>
  <c r="AP1758" i="3"/>
  <c r="AX1761" i="3"/>
  <c r="AH1761" i="3"/>
  <c r="R1761" i="3"/>
  <c r="AK1722" i="3"/>
  <c r="AV1722" i="3"/>
  <c r="AX1722" i="3"/>
  <c r="AC1722" i="3"/>
  <c r="AI1736" i="3"/>
  <c r="O1736" i="3"/>
  <c r="BF1736" i="3"/>
  <c r="AP1736" i="3"/>
  <c r="Z1736" i="3"/>
  <c r="BI1736" i="3"/>
  <c r="AS1736" i="3"/>
  <c r="AC1736" i="3"/>
  <c r="M1736" i="3"/>
  <c r="AV1736" i="3"/>
  <c r="AF1736" i="3"/>
  <c r="P1736" i="3"/>
  <c r="BE1744" i="3"/>
  <c r="AO1744" i="3"/>
  <c r="Y1744" i="3"/>
  <c r="BH1744" i="3"/>
  <c r="AR1744" i="3"/>
  <c r="AB1744" i="3"/>
  <c r="AA1744" i="3"/>
  <c r="BA1758" i="3"/>
  <c r="AG1758" i="3"/>
  <c r="BH1758" i="3"/>
  <c r="AN1758" i="3"/>
  <c r="T1758" i="3"/>
  <c r="AY1761" i="3"/>
  <c r="AI1758" i="3"/>
  <c r="AS1782" i="3"/>
  <c r="AZ1782" i="3"/>
  <c r="BB1782" i="3"/>
  <c r="N1782" i="3"/>
  <c r="S1782" i="3"/>
  <c r="BA1786" i="3"/>
  <c r="BH1786" i="3"/>
  <c r="P1786" i="3"/>
  <c r="V1786" i="3"/>
  <c r="AA1786" i="3"/>
  <c r="BI1790" i="3"/>
  <c r="Q1790" i="3"/>
  <c r="X1790" i="3"/>
  <c r="AD1790" i="3"/>
  <c r="AX1794" i="3"/>
  <c r="AG1794" i="3"/>
  <c r="R1794" i="3"/>
  <c r="X1794" i="3"/>
  <c r="AE1794" i="3"/>
  <c r="AM1761" i="3"/>
  <c r="AF1761" i="3"/>
  <c r="AZ1755" i="3"/>
  <c r="N1755" i="3"/>
  <c r="AE1755" i="3"/>
  <c r="Y1755" i="3"/>
  <c r="AD1776" i="3"/>
  <c r="M1776" i="3"/>
  <c r="AN1776" i="3"/>
  <c r="AW1776" i="3"/>
  <c r="AB1776" i="3"/>
  <c r="AV1776" i="3"/>
  <c r="Z1776" i="3"/>
  <c r="S1776" i="3"/>
  <c r="AI1776" i="3"/>
  <c r="AY1776" i="3"/>
  <c r="AO1776" i="3"/>
  <c r="R1776" i="3"/>
  <c r="AS1776" i="3"/>
  <c r="AR1776" i="3"/>
  <c r="V1776" i="3"/>
  <c r="AP1776" i="3"/>
  <c r="U1776" i="3"/>
  <c r="W1776" i="3"/>
  <c r="AM1776" i="3"/>
  <c r="BC1776" i="3"/>
  <c r="Y1725" i="3"/>
  <c r="U1725" i="3"/>
  <c r="AW1725" i="3"/>
  <c r="BA1725" i="3"/>
  <c r="Q1759" i="3"/>
  <c r="BF1759" i="3"/>
  <c r="BE1759" i="3"/>
  <c r="S1777" i="3"/>
  <c r="N1777" i="3"/>
  <c r="BD1777" i="3"/>
  <c r="BB1777" i="3"/>
  <c r="AX1777" i="3"/>
  <c r="Y1777" i="3"/>
  <c r="AO1777" i="3"/>
  <c r="BE1777" i="3"/>
  <c r="AI1777" i="3"/>
  <c r="AV1777" i="3"/>
  <c r="M1777" i="3"/>
  <c r="AG1777" i="3"/>
  <c r="BA1777" i="3"/>
  <c r="AP1777" i="3"/>
  <c r="T1777" i="3"/>
  <c r="AY1777" i="3"/>
  <c r="W1777" i="3"/>
  <c r="Q1777" i="3"/>
  <c r="AK1777" i="3"/>
  <c r="BI1777" i="3"/>
  <c r="BF1777" i="3"/>
  <c r="AJ1777" i="3"/>
  <c r="O1777" i="3"/>
  <c r="BM1796" i="3"/>
  <c r="AU1726" i="3"/>
  <c r="AY1726" i="3"/>
  <c r="AI1726" i="3"/>
  <c r="O1726" i="3"/>
  <c r="BL1726" i="3" s="1"/>
  <c r="AG1747" i="3"/>
  <c r="BE1747" i="3"/>
  <c r="Y1747" i="3"/>
  <c r="AP1718" i="3"/>
  <c r="Z1718" i="3"/>
  <c r="BB1718" i="3"/>
  <c r="BF1718" i="3"/>
  <c r="BB1748" i="3"/>
  <c r="V1748" i="3"/>
  <c r="AT1748" i="3"/>
  <c r="M1787" i="3"/>
  <c r="AK1787" i="3"/>
  <c r="BE1787" i="3"/>
  <c r="Z1787" i="3"/>
  <c r="AX1787" i="3"/>
  <c r="X1787" i="3"/>
  <c r="AV1787" i="3"/>
  <c r="W1787" i="3"/>
  <c r="AQ1787" i="3"/>
  <c r="AR1787" i="3"/>
  <c r="U1787" i="3"/>
  <c r="AO1787" i="3"/>
  <c r="BI1787" i="3"/>
  <c r="AH1787" i="3"/>
  <c r="BB1787" i="3"/>
  <c r="AB1787" i="3"/>
  <c r="BD1787" i="3"/>
  <c r="AA1787" i="3"/>
  <c r="AU1787" i="3"/>
  <c r="Q1795" i="3"/>
  <c r="AK1795" i="3"/>
  <c r="BI1795" i="3"/>
  <c r="BD1795" i="3"/>
  <c r="AD1795" i="3"/>
  <c r="BB1795" i="3"/>
  <c r="AA1795" i="3"/>
  <c r="AU1795" i="3"/>
  <c r="AB1795" i="3"/>
  <c r="U1795" i="3"/>
  <c r="AS1795" i="3"/>
  <c r="X1795" i="3"/>
  <c r="N1795" i="3"/>
  <c r="AL1795" i="3"/>
  <c r="BF1795" i="3"/>
  <c r="AE1795" i="3"/>
  <c r="BC1795" i="3"/>
  <c r="AJ1795" i="3"/>
  <c r="P1742" i="3"/>
  <c r="BN1742" i="3" s="1"/>
  <c r="X1742" i="3"/>
  <c r="BG1742" i="3"/>
  <c r="AA1742" i="3"/>
  <c r="AF1742" i="3"/>
  <c r="AY1742" i="3"/>
  <c r="BJ1821" i="3"/>
  <c r="BD1685" i="3"/>
  <c r="AV1685" i="3"/>
  <c r="R1688" i="3"/>
  <c r="N1688" i="3"/>
  <c r="AH1688" i="3"/>
  <c r="Z1688" i="3"/>
  <c r="BF1688" i="3"/>
  <c r="AX1688" i="3"/>
  <c r="BB1744" i="3"/>
  <c r="V1744" i="3"/>
  <c r="AT1744" i="3"/>
  <c r="AA1790" i="3"/>
  <c r="AQ1790" i="3"/>
  <c r="BG1790" i="3"/>
  <c r="Z1790" i="3"/>
  <c r="AP1790" i="3"/>
  <c r="BF1790" i="3"/>
  <c r="AB1790" i="3"/>
  <c r="AR1790" i="3"/>
  <c r="BH1790" i="3"/>
  <c r="Y1790" i="3"/>
  <c r="AO1790" i="3"/>
  <c r="BE1790" i="3"/>
  <c r="W1790" i="3"/>
  <c r="AU1790" i="3"/>
  <c r="R1790" i="3"/>
  <c r="AL1790" i="3"/>
  <c r="P1790" i="3"/>
  <c r="AJ1790" i="3"/>
  <c r="BD1790" i="3"/>
  <c r="AC1790" i="3"/>
  <c r="AW1790" i="3"/>
  <c r="AE1790" i="3"/>
  <c r="AY1790" i="3"/>
  <c r="V1790" i="3"/>
  <c r="AT1790" i="3"/>
  <c r="T1790" i="3"/>
  <c r="AN1790" i="3"/>
  <c r="M1790" i="3"/>
  <c r="AG1790" i="3"/>
  <c r="BA1790" i="3"/>
  <c r="BN1796" i="3"/>
  <c r="T1685" i="3"/>
  <c r="T1689" i="3"/>
  <c r="AU1685" i="3"/>
  <c r="AE1685" i="3"/>
  <c r="O1685" i="3"/>
  <c r="AT1685" i="3"/>
  <c r="AD1685" i="3"/>
  <c r="N1685" i="3"/>
  <c r="AW1685" i="3"/>
  <c r="AG1685" i="3"/>
  <c r="Q1685" i="3"/>
  <c r="BI1688" i="3"/>
  <c r="AS1688" i="3"/>
  <c r="AC1688" i="3"/>
  <c r="M1688" i="3"/>
  <c r="AV1688" i="3"/>
  <c r="AF1688" i="3"/>
  <c r="P1688" i="3"/>
  <c r="AU1688" i="3"/>
  <c r="AE1688" i="3"/>
  <c r="O1688" i="3"/>
  <c r="AU1689" i="3"/>
  <c r="AE1689" i="3"/>
  <c r="O1689" i="3"/>
  <c r="AT1689" i="3"/>
  <c r="AD1689" i="3"/>
  <c r="N1689" i="3"/>
  <c r="AW1689" i="3"/>
  <c r="AG1689" i="3"/>
  <c r="Q1689" i="3"/>
  <c r="BH1685" i="3"/>
  <c r="BH1689" i="3"/>
  <c r="P1689" i="3"/>
  <c r="AN1689" i="3"/>
  <c r="X1696" i="3"/>
  <c r="AT1696" i="3"/>
  <c r="N1698" i="3"/>
  <c r="AI1698" i="3"/>
  <c r="BD1698" i="3"/>
  <c r="Z1696" i="3"/>
  <c r="AU1696" i="3"/>
  <c r="T1698" i="3"/>
  <c r="AP1698" i="3"/>
  <c r="BE1696" i="3"/>
  <c r="AO1696" i="3"/>
  <c r="Y1696" i="3"/>
  <c r="BI1698" i="3"/>
  <c r="AS1698" i="3"/>
  <c r="AC1698" i="3"/>
  <c r="M1698" i="3"/>
  <c r="AX1698" i="3"/>
  <c r="AT1700" i="3"/>
  <c r="AD1700" i="3"/>
  <c r="N1700" i="3"/>
  <c r="AW1700" i="3"/>
  <c r="AG1700" i="3"/>
  <c r="Q1700" i="3"/>
  <c r="AZ1700" i="3"/>
  <c r="AJ1700" i="3"/>
  <c r="T1700" i="3"/>
  <c r="BG1698" i="3"/>
  <c r="AL1698" i="3"/>
  <c r="P1698" i="3"/>
  <c r="AQ1696" i="3"/>
  <c r="V1696" i="3"/>
  <c r="AG1722" i="3"/>
  <c r="BB1722" i="3"/>
  <c r="BG1722" i="3"/>
  <c r="AQ1722" i="3"/>
  <c r="AA1722" i="3"/>
  <c r="AJ1722" i="3"/>
  <c r="BE1722" i="3"/>
  <c r="AF1721" i="3"/>
  <c r="AT1721" i="3"/>
  <c r="N1721" i="3"/>
  <c r="AJ1721" i="3"/>
  <c r="BC1721" i="3"/>
  <c r="AM1721" i="3"/>
  <c r="W1721" i="3"/>
  <c r="BE1721" i="3"/>
  <c r="AO1721" i="3"/>
  <c r="Y1721" i="3"/>
  <c r="BB1724" i="3"/>
  <c r="AL1724" i="3"/>
  <c r="V1724" i="3"/>
  <c r="BE1724" i="3"/>
  <c r="AO1724" i="3"/>
  <c r="Y1724" i="3"/>
  <c r="BH1724" i="3"/>
  <c r="AR1724" i="3"/>
  <c r="AB1724" i="3"/>
  <c r="AA1724" i="3"/>
  <c r="U1722" i="3"/>
  <c r="Z1744" i="3"/>
  <c r="BF1744" i="3"/>
  <c r="AP1748" i="3"/>
  <c r="R1758" i="3"/>
  <c r="AX1758" i="3"/>
  <c r="AC1759" i="3"/>
  <c r="BI1759" i="3"/>
  <c r="AT1761" i="3"/>
  <c r="AD1761" i="3"/>
  <c r="N1761" i="3"/>
  <c r="N1722" i="3"/>
  <c r="Z1722" i="3"/>
  <c r="AS1722" i="3"/>
  <c r="X1722" i="3"/>
  <c r="S1736" i="3"/>
  <c r="BG1736" i="3"/>
  <c r="BB1736" i="3"/>
  <c r="AL1736" i="3"/>
  <c r="V1736" i="3"/>
  <c r="BE1736" i="3"/>
  <c r="AO1736" i="3"/>
  <c r="Y1736" i="3"/>
  <c r="BH1736" i="3"/>
  <c r="AR1736" i="3"/>
  <c r="AB1736" i="3"/>
  <c r="BA1744" i="3"/>
  <c r="AK1744" i="3"/>
  <c r="U1744" i="3"/>
  <c r="BD1744" i="3"/>
  <c r="AN1744" i="3"/>
  <c r="X1744" i="3"/>
  <c r="AI1744" i="3"/>
  <c r="BI1748" i="3"/>
  <c r="AS1748" i="3"/>
  <c r="AC1748" i="3"/>
  <c r="M1748" i="3"/>
  <c r="AV1748" i="3"/>
  <c r="AF1748" i="3"/>
  <c r="P1748" i="3"/>
  <c r="AY1748" i="3"/>
  <c r="AU1755" i="3"/>
  <c r="AW1758" i="3"/>
  <c r="Y1758" i="3"/>
  <c r="BD1758" i="3"/>
  <c r="AJ1758" i="3"/>
  <c r="BG1759" i="3"/>
  <c r="Z1759" i="3"/>
  <c r="AD1744" i="3"/>
  <c r="AD1748" i="3"/>
  <c r="V1758" i="3"/>
  <c r="X1761" i="3"/>
  <c r="AF1685" i="3"/>
  <c r="AG1767" i="3"/>
  <c r="AY1767" i="3"/>
  <c r="S1767" i="3"/>
  <c r="AU1776" i="3"/>
  <c r="O1776" i="3"/>
  <c r="BA1776" i="3"/>
  <c r="AU1777" i="3"/>
  <c r="AA1758" i="3"/>
  <c r="Q1776" i="3"/>
  <c r="BH1776" i="3"/>
  <c r="U1777" i="3"/>
  <c r="AK1782" i="3"/>
  <c r="AV1782" i="3"/>
  <c r="AX1782" i="3"/>
  <c r="BC1782" i="3"/>
  <c r="AK1786" i="3"/>
  <c r="AR1786" i="3"/>
  <c r="AT1786" i="3"/>
  <c r="BC1786" i="3"/>
  <c r="AS1790" i="3"/>
  <c r="AZ1790" i="3"/>
  <c r="BB1790" i="3"/>
  <c r="N1790" i="3"/>
  <c r="S1790" i="3"/>
  <c r="AL1794" i="3"/>
  <c r="AC1794" i="3"/>
  <c r="BH1794" i="3"/>
  <c r="T1794" i="3"/>
  <c r="AA1794" i="3"/>
  <c r="X1776" i="3"/>
  <c r="T1776" i="3"/>
  <c r="AR1777" i="3"/>
  <c r="AD1777" i="3"/>
  <c r="AN1783" i="3"/>
  <c r="AQ1783" i="3"/>
  <c r="AX1783" i="3"/>
  <c r="BE1783" i="3"/>
  <c r="M1783" i="3"/>
  <c r="BC1787" i="3"/>
  <c r="BH1787" i="3"/>
  <c r="BF1787" i="3"/>
  <c r="R1787" i="3"/>
  <c r="Y1787" i="3"/>
  <c r="AY1791" i="3"/>
  <c r="AZ1791" i="3"/>
  <c r="AT1791" i="3"/>
  <c r="BA1791" i="3"/>
  <c r="M1791" i="3"/>
  <c r="AR1795" i="3"/>
  <c r="AM1795" i="3"/>
  <c r="AP1795" i="3"/>
  <c r="AF1795" i="3"/>
  <c r="AC1795" i="3"/>
  <c r="AB1761" i="3"/>
  <c r="P1761" i="3"/>
  <c r="AP1722" i="3"/>
  <c r="S1693" i="3"/>
  <c r="W1724" i="3"/>
  <c r="AN1742" i="3"/>
  <c r="O1743" i="3"/>
  <c r="AH1743" i="3"/>
  <c r="AX1743" i="3"/>
  <c r="V1743" i="3"/>
  <c r="AM1743" i="3"/>
  <c r="BC1743" i="3"/>
  <c r="AG1743" i="3"/>
  <c r="P1743" i="3"/>
  <c r="U1743" i="3"/>
  <c r="AL1743" i="3"/>
  <c r="BB1743" i="3"/>
  <c r="AA1743" i="3"/>
  <c r="AQ1743" i="3"/>
  <c r="BG1743" i="3"/>
  <c r="BE1743" i="3"/>
  <c r="Y1743" i="3"/>
  <c r="S1752" i="3"/>
  <c r="BB1752" i="3"/>
  <c r="V1752" i="3"/>
  <c r="AT1752" i="3"/>
  <c r="R1763" i="3"/>
  <c r="AT1763" i="3"/>
  <c r="N1763" i="3"/>
  <c r="AJ1763" i="3"/>
  <c r="S1763" i="3"/>
  <c r="AI1763" i="3"/>
  <c r="AY1763" i="3"/>
  <c r="Q1763" i="3"/>
  <c r="AG1763" i="3"/>
  <c r="AW1763" i="3"/>
  <c r="T1763" i="3"/>
  <c r="BH1763" i="3"/>
  <c r="AB1763" i="3"/>
  <c r="W1763" i="3"/>
  <c r="AM1763" i="3"/>
  <c r="BC1763" i="3"/>
  <c r="U1763" i="3"/>
  <c r="AK1763" i="3"/>
  <c r="BA1763" i="3"/>
  <c r="M1781" i="3"/>
  <c r="BK1781" i="3" s="1"/>
  <c r="BC1781" i="3"/>
  <c r="BB1781" i="3"/>
  <c r="AL1781" i="3"/>
  <c r="V1781" i="3"/>
  <c r="AN1781" i="3"/>
  <c r="AX1781" i="3"/>
  <c r="AH1781" i="3"/>
  <c r="R1781" i="3"/>
  <c r="W1788" i="3"/>
  <c r="AM1788" i="3"/>
  <c r="BC1788" i="3"/>
  <c r="V1788" i="3"/>
  <c r="AL1788" i="3"/>
  <c r="BB1788" i="3"/>
  <c r="X1788" i="3"/>
  <c r="AN1788" i="3"/>
  <c r="BD1788" i="3"/>
  <c r="U1788" i="3"/>
  <c r="AK1788" i="3"/>
  <c r="BA1788" i="3"/>
  <c r="S1788" i="3"/>
  <c r="AQ1788" i="3"/>
  <c r="N1788" i="3"/>
  <c r="AH1788" i="3"/>
  <c r="BF1788" i="3"/>
  <c r="AF1788" i="3"/>
  <c r="AZ1788" i="3"/>
  <c r="Y1788" i="3"/>
  <c r="BJ1788" i="3" s="1"/>
  <c r="AS1788" i="3"/>
  <c r="AA1788" i="3"/>
  <c r="AU1788" i="3"/>
  <c r="R1788" i="3"/>
  <c r="BN1788" i="3" s="1"/>
  <c r="AP1788" i="3"/>
  <c r="P1788" i="3"/>
  <c r="AJ1788" i="3"/>
  <c r="BH1788" i="3"/>
  <c r="AC1788" i="3"/>
  <c r="AW1788" i="3"/>
  <c r="AL1718" i="3"/>
  <c r="AW1745" i="3"/>
  <c r="AO1745" i="3"/>
  <c r="Q1725" i="3"/>
  <c r="AB1710" i="3"/>
  <c r="AR1710" i="3"/>
  <c r="BH1710" i="3"/>
  <c r="Y1710" i="3"/>
  <c r="AO1710" i="3"/>
  <c r="BE1710" i="3"/>
  <c r="AE1710" i="3"/>
  <c r="R1710" i="3"/>
  <c r="AX1710" i="3"/>
  <c r="AI1710" i="3"/>
  <c r="N1710" i="3"/>
  <c r="AD1710" i="3"/>
  <c r="P1710" i="3"/>
  <c r="AF1710" i="3"/>
  <c r="AV1710" i="3"/>
  <c r="M1710" i="3"/>
  <c r="AC1710" i="3"/>
  <c r="AS1710" i="3"/>
  <c r="AL1750" i="3"/>
  <c r="AD1750" i="3"/>
  <c r="N1767" i="3"/>
  <c r="BD1767" i="3"/>
  <c r="AJ1767" i="3"/>
  <c r="AA1767" i="3"/>
  <c r="AQ1767" i="3"/>
  <c r="BG1767" i="3"/>
  <c r="Y1767" i="3"/>
  <c r="AO1767" i="3"/>
  <c r="BE1767" i="3"/>
  <c r="Z1767" i="3"/>
  <c r="BH1767" i="3"/>
  <c r="AB1767" i="3"/>
  <c r="O1767" i="3"/>
  <c r="AE1767" i="3"/>
  <c r="AU1767" i="3"/>
  <c r="M1767" i="3"/>
  <c r="AC1767" i="3"/>
  <c r="AS1767" i="3"/>
  <c r="BI1767" i="3"/>
  <c r="Q1783" i="3"/>
  <c r="AG1783" i="3"/>
  <c r="AW1783" i="3"/>
  <c r="N1783" i="3"/>
  <c r="AD1783" i="3"/>
  <c r="AT1783" i="3"/>
  <c r="O1783" i="3"/>
  <c r="AE1783" i="3"/>
  <c r="AU1783" i="3"/>
  <c r="P1783" i="3"/>
  <c r="AF1783" i="3"/>
  <c r="AV1783" i="3"/>
  <c r="U1783" i="3"/>
  <c r="AO1783" i="3"/>
  <c r="BI1783" i="3"/>
  <c r="AH1783" i="3"/>
  <c r="BB1783" i="3"/>
  <c r="AA1783" i="3"/>
  <c r="AY1783" i="3"/>
  <c r="BK1783" i="3" s="1"/>
  <c r="X1783" i="3"/>
  <c r="AR1783" i="3"/>
  <c r="Y1783" i="3"/>
  <c r="AS1783" i="3"/>
  <c r="R1783" i="3"/>
  <c r="AL1783" i="3"/>
  <c r="BF1783" i="3"/>
  <c r="AI1783" i="3"/>
  <c r="BC1783" i="3"/>
  <c r="AB1783" i="3"/>
  <c r="AZ1783" i="3"/>
  <c r="Y1791" i="3"/>
  <c r="AO1791" i="3"/>
  <c r="BE1791" i="3"/>
  <c r="V1791" i="3"/>
  <c r="AL1791" i="3"/>
  <c r="BB1791" i="3"/>
  <c r="T1791" i="3"/>
  <c r="AR1791" i="3"/>
  <c r="S1791" i="3"/>
  <c r="AI1791" i="3"/>
  <c r="BC1791" i="3"/>
  <c r="AV1791" i="3"/>
  <c r="U1791" i="3"/>
  <c r="AS1791" i="3"/>
  <c r="N1791" i="3"/>
  <c r="AH1791" i="3"/>
  <c r="BF1791" i="3"/>
  <c r="AF1791" i="3"/>
  <c r="O1791" i="3"/>
  <c r="AM1791" i="3"/>
  <c r="AB1791" i="3"/>
  <c r="AC1791" i="3"/>
  <c r="AW1791" i="3"/>
  <c r="R1791" i="3"/>
  <c r="AP1791" i="3"/>
  <c r="AU1791" i="3"/>
  <c r="AJ1791" i="3"/>
  <c r="W1791" i="3"/>
  <c r="AQ1791" i="3"/>
  <c r="AN1791" i="3"/>
  <c r="BK1808" i="3"/>
  <c r="AA1782" i="3"/>
  <c r="AQ1782" i="3"/>
  <c r="BG1782" i="3"/>
  <c r="Z1782" i="3"/>
  <c r="AP1782" i="3"/>
  <c r="BF1782" i="3"/>
  <c r="AB1782" i="3"/>
  <c r="AR1782" i="3"/>
  <c r="BH1782" i="3"/>
  <c r="Y1782" i="3"/>
  <c r="AO1782" i="3"/>
  <c r="BE1782" i="3"/>
  <c r="W1782" i="3"/>
  <c r="AU1782" i="3"/>
  <c r="R1782" i="3"/>
  <c r="AL1782" i="3"/>
  <c r="P1782" i="3"/>
  <c r="AJ1782" i="3"/>
  <c r="BD1782" i="3"/>
  <c r="AC1782" i="3"/>
  <c r="AW1782" i="3"/>
  <c r="AE1782" i="3"/>
  <c r="AY1782" i="3"/>
  <c r="V1782" i="3"/>
  <c r="AT1782" i="3"/>
  <c r="T1782" i="3"/>
  <c r="AN1782" i="3"/>
  <c r="M1782" i="3"/>
  <c r="AG1782" i="3"/>
  <c r="BA1782" i="3"/>
  <c r="AJ1685" i="3"/>
  <c r="V1688" i="3"/>
  <c r="AJ1689" i="3"/>
  <c r="BG1685" i="3"/>
  <c r="AQ1685" i="3"/>
  <c r="AA1685" i="3"/>
  <c r="BF1685" i="3"/>
  <c r="AP1685" i="3"/>
  <c r="Z1685" i="3"/>
  <c r="BI1685" i="3"/>
  <c r="AS1685" i="3"/>
  <c r="AC1685" i="3"/>
  <c r="BM1685" i="3" s="1"/>
  <c r="M1685" i="3"/>
  <c r="BE1688" i="3"/>
  <c r="AO1688" i="3"/>
  <c r="Y1688" i="3"/>
  <c r="BH1688" i="3"/>
  <c r="AR1688" i="3"/>
  <c r="AB1688" i="3"/>
  <c r="BG1688" i="3"/>
  <c r="AQ1688" i="3"/>
  <c r="AA1688" i="3"/>
  <c r="BG1689" i="3"/>
  <c r="AQ1689" i="3"/>
  <c r="AA1689" i="3"/>
  <c r="BF1689" i="3"/>
  <c r="AP1689" i="3"/>
  <c r="Z1689" i="3"/>
  <c r="BI1689" i="3"/>
  <c r="AS1689" i="3"/>
  <c r="AC1689" i="3"/>
  <c r="M1689" i="3"/>
  <c r="BK1689" i="3" s="1"/>
  <c r="AD1688" i="3"/>
  <c r="AB1685" i="3"/>
  <c r="AD1696" i="3"/>
  <c r="AY1696" i="3"/>
  <c r="S1698" i="3"/>
  <c r="AN1698" i="3"/>
  <c r="AE1696" i="3"/>
  <c r="AZ1696" i="3"/>
  <c r="Z1698" i="3"/>
  <c r="AU1698" i="3"/>
  <c r="BA1696" i="3"/>
  <c r="AK1696" i="3"/>
  <c r="U1696" i="3"/>
  <c r="BE1698" i="3"/>
  <c r="AO1698" i="3"/>
  <c r="Y1698" i="3"/>
  <c r="W1696" i="3"/>
  <c r="BF1700" i="3"/>
  <c r="AP1700" i="3"/>
  <c r="Z1700" i="3"/>
  <c r="BI1700" i="3"/>
  <c r="AS1700" i="3"/>
  <c r="AC1700" i="3"/>
  <c r="M1700" i="3"/>
  <c r="AV1700" i="3"/>
  <c r="AF1700" i="3"/>
  <c r="P1700" i="3"/>
  <c r="BB1698" i="3"/>
  <c r="BG1696" i="3"/>
  <c r="AL1696" i="3"/>
  <c r="P1696" i="3"/>
  <c r="P1722" i="3"/>
  <c r="AL1722" i="3"/>
  <c r="BH1722" i="3"/>
  <c r="BC1722" i="3"/>
  <c r="AM1722" i="3"/>
  <c r="W1722" i="3"/>
  <c r="AO1722" i="3"/>
  <c r="BD1721" i="3"/>
  <c r="X1721" i="3"/>
  <c r="AL1721" i="3"/>
  <c r="BH1721" i="3"/>
  <c r="AB1721" i="3"/>
  <c r="AY1721" i="3"/>
  <c r="AI1721" i="3"/>
  <c r="S1721" i="3"/>
  <c r="BA1721" i="3"/>
  <c r="AK1721" i="3"/>
  <c r="U1721" i="3"/>
  <c r="AX1724" i="3"/>
  <c r="AH1724" i="3"/>
  <c r="R1724" i="3"/>
  <c r="BA1724" i="3"/>
  <c r="AK1724" i="3"/>
  <c r="U1724" i="3"/>
  <c r="BD1724" i="3"/>
  <c r="AN1724" i="3"/>
  <c r="X1724" i="3"/>
  <c r="AM1736" i="3"/>
  <c r="AH1744" i="3"/>
  <c r="R1748" i="3"/>
  <c r="AX1748" i="3"/>
  <c r="Z1758" i="3"/>
  <c r="BF1758" i="3"/>
  <c r="AK1759" i="3"/>
  <c r="BF1761" i="3"/>
  <c r="AP1761" i="3"/>
  <c r="Z1761" i="3"/>
  <c r="BA1722" i="3"/>
  <c r="BI1722" i="3"/>
  <c r="AN1722" i="3"/>
  <c r="AU1736" i="3"/>
  <c r="AQ1736" i="3"/>
  <c r="AX1736" i="3"/>
  <c r="AH1736" i="3"/>
  <c r="R1736" i="3"/>
  <c r="BA1736" i="3"/>
  <c r="AK1736" i="3"/>
  <c r="U1736" i="3"/>
  <c r="BD1736" i="3"/>
  <c r="AN1736" i="3"/>
  <c r="X1736" i="3"/>
  <c r="AW1744" i="3"/>
  <c r="AG1744" i="3"/>
  <c r="Q1744" i="3"/>
  <c r="AZ1744" i="3"/>
  <c r="AJ1744" i="3"/>
  <c r="T1744" i="3"/>
  <c r="AQ1744" i="3"/>
  <c r="BE1748" i="3"/>
  <c r="AO1748" i="3"/>
  <c r="Y1748" i="3"/>
  <c r="BH1748" i="3"/>
  <c r="AR1748" i="3"/>
  <c r="AB1748" i="3"/>
  <c r="AA1748" i="3"/>
  <c r="BG1748" i="3"/>
  <c r="O1755" i="3"/>
  <c r="AO1758" i="3"/>
  <c r="U1758" i="3"/>
  <c r="AZ1758" i="3"/>
  <c r="AB1758" i="3"/>
  <c r="AQ1759" i="3"/>
  <c r="AL1744" i="3"/>
  <c r="AL1748" i="3"/>
  <c r="AD1758" i="3"/>
  <c r="AC1761" i="3"/>
  <c r="P1685" i="3"/>
  <c r="BK1685" i="3" s="1"/>
  <c r="BA1767" i="3"/>
  <c r="U1767" i="3"/>
  <c r="AM1767" i="3"/>
  <c r="AQ1776" i="3"/>
  <c r="N1758" i="3"/>
  <c r="AR1767" i="3"/>
  <c r="BF1776" i="3"/>
  <c r="AZ1777" i="3"/>
  <c r="AG1776" i="3"/>
  <c r="AW1777" i="3"/>
  <c r="P1776" i="3"/>
  <c r="U1782" i="3"/>
  <c r="BL1782" i="3" s="1"/>
  <c r="AF1782" i="3"/>
  <c r="AH1782" i="3"/>
  <c r="AM1782" i="3"/>
  <c r="AC1786" i="3"/>
  <c r="AN1786" i="3"/>
  <c r="AP1786" i="3"/>
  <c r="AU1786" i="3"/>
  <c r="AK1790" i="3"/>
  <c r="AV1790" i="3"/>
  <c r="AX1790" i="3"/>
  <c r="BC1790" i="3"/>
  <c r="O1790" i="3"/>
  <c r="BL1790" i="3" s="1"/>
  <c r="BE1794" i="3"/>
  <c r="M1794" i="3"/>
  <c r="AR1794" i="3"/>
  <c r="BC1794" i="3"/>
  <c r="BI1776" i="3"/>
  <c r="AZ1776" i="3"/>
  <c r="AB1777" i="3"/>
  <c r="AJ1783" i="3"/>
  <c r="AM1783" i="3"/>
  <c r="AP1783" i="3"/>
  <c r="AM1787" i="3"/>
  <c r="AN1787" i="3"/>
  <c r="AP1787" i="3"/>
  <c r="BA1787" i="3"/>
  <c r="AE1791" i="3"/>
  <c r="X1791" i="3"/>
  <c r="AD1791" i="3"/>
  <c r="P1795" i="3"/>
  <c r="W1795" i="3"/>
  <c r="Z1795" i="3"/>
  <c r="BA1795" i="3"/>
  <c r="M1795" i="3"/>
  <c r="AG1761" i="3"/>
  <c r="Y1761" i="3"/>
  <c r="AO1781" i="3"/>
  <c r="V1718" i="3"/>
  <c r="AK1725" i="3"/>
  <c r="BM1821" i="3"/>
  <c r="BK1800" i="3"/>
  <c r="AI1700" i="3"/>
  <c r="N1780" i="3"/>
  <c r="AJ1780" i="3"/>
  <c r="BE1780" i="3"/>
  <c r="AC1780" i="3"/>
  <c r="AX1780" i="3"/>
  <c r="BB1780" i="3"/>
  <c r="BJ1780" i="3" s="1"/>
  <c r="AG1780" i="3"/>
  <c r="O1758" i="3"/>
  <c r="BD1759" i="3"/>
  <c r="W1736" i="3"/>
  <c r="R1778" i="3"/>
  <c r="AW1778" i="3"/>
  <c r="V1778" i="3"/>
  <c r="AT1780" i="3"/>
  <c r="T1780" i="3"/>
  <c r="P1771" i="3"/>
  <c r="AN1771" i="3"/>
  <c r="R1771" i="3"/>
  <c r="N1776" i="3"/>
  <c r="AJ1776" i="3"/>
  <c r="BE1776" i="3"/>
  <c r="AC1776" i="3"/>
  <c r="AX1776" i="3"/>
  <c r="W1781" i="3"/>
  <c r="Q1787" i="3"/>
  <c r="Y1795" i="3"/>
  <c r="AP1771" i="3"/>
  <c r="AM1738" i="3"/>
  <c r="BK1806" i="3"/>
  <c r="W1726" i="3"/>
  <c r="BM1726" i="3" s="1"/>
  <c r="BN1798" i="3"/>
  <c r="BC1696" i="3"/>
  <c r="AY1787" i="3"/>
  <c r="AI1787" i="3"/>
  <c r="S1787" i="3"/>
  <c r="AZ1787" i="3"/>
  <c r="AF1787" i="3"/>
  <c r="P1787" i="3"/>
  <c r="BN1787" i="3" s="1"/>
  <c r="AT1787" i="3"/>
  <c r="AD1787" i="3"/>
  <c r="N1787" i="3"/>
  <c r="AW1787" i="3"/>
  <c r="AG1787" i="3"/>
  <c r="AZ1795" i="3"/>
  <c r="T1795" i="3"/>
  <c r="AY1795" i="3"/>
  <c r="BK1795" i="3" s="1"/>
  <c r="AI1795" i="3"/>
  <c r="S1795" i="3"/>
  <c r="AX1795" i="3"/>
  <c r="AH1795" i="3"/>
  <c r="R1795" i="3"/>
  <c r="AN1795" i="3"/>
  <c r="BE1795" i="3"/>
  <c r="AO1795" i="3"/>
  <c r="BB1771" i="3"/>
  <c r="BD1771" i="3"/>
  <c r="S1744" i="3"/>
  <c r="U1761" i="3"/>
  <c r="W1738" i="3"/>
  <c r="AK1703" i="3"/>
  <c r="AX1714" i="3"/>
  <c r="BK1822" i="3"/>
  <c r="BL1809" i="3"/>
  <c r="BL1804" i="3"/>
  <c r="AV1763" i="3"/>
  <c r="BD1763" i="3"/>
  <c r="N1781" i="3"/>
  <c r="AF1781" i="3"/>
  <c r="AU1781" i="3"/>
  <c r="O1781" i="3"/>
  <c r="AG1781" i="3"/>
  <c r="AY1738" i="3"/>
  <c r="AN1763" i="3"/>
  <c r="AF1763" i="3"/>
  <c r="BD1781" i="3"/>
  <c r="X1781" i="3"/>
  <c r="AM1781" i="3"/>
  <c r="BE1781" i="3"/>
  <c r="Y1781" i="3"/>
  <c r="AI1738" i="3"/>
  <c r="S1738" i="3"/>
  <c r="BB1763" i="3"/>
  <c r="AP1763" i="3"/>
  <c r="AV1781" i="3"/>
  <c r="P1781" i="3"/>
  <c r="AE1781" i="3"/>
  <c r="AW1781" i="3"/>
  <c r="Q1781" i="3"/>
  <c r="BC1738" i="3"/>
  <c r="AA1738" i="3"/>
  <c r="BM1738" i="3" s="1"/>
  <c r="O1746" i="3"/>
  <c r="BN1813" i="3"/>
  <c r="BN1814" i="3"/>
  <c r="BK1798" i="3"/>
  <c r="BM1817" i="3"/>
  <c r="AV1771" i="3"/>
  <c r="AT1771" i="3"/>
  <c r="N1771" i="3"/>
  <c r="BJ1771" i="3" s="1"/>
  <c r="BF1771" i="3"/>
  <c r="AE1732" i="3"/>
  <c r="R1741" i="3"/>
  <c r="BJ1816" i="3"/>
  <c r="AW1762" i="3"/>
  <c r="BN1818" i="3"/>
  <c r="BK1819" i="3"/>
  <c r="AW1785" i="3"/>
  <c r="P1793" i="3"/>
  <c r="BJ1814" i="3"/>
  <c r="BN1810" i="3"/>
  <c r="BN1800" i="3"/>
  <c r="BN1804" i="3"/>
  <c r="BK1814" i="3"/>
  <c r="BN1823" i="3"/>
  <c r="BL1806" i="3"/>
  <c r="BJ1809" i="3"/>
  <c r="X1760" i="3"/>
  <c r="AN1760" i="3"/>
  <c r="BD1760" i="3"/>
  <c r="V1760" i="3"/>
  <c r="AQ1760" i="3"/>
  <c r="N1760" i="3"/>
  <c r="AI1760" i="3"/>
  <c r="BE1760" i="3"/>
  <c r="AU1760" i="3"/>
  <c r="AM1760" i="3"/>
  <c r="AH1760" i="3"/>
  <c r="AB1760" i="3"/>
  <c r="AR1760" i="3"/>
  <c r="BH1760" i="3"/>
  <c r="AA1760" i="3"/>
  <c r="AW1760" i="3"/>
  <c r="S1760" i="3"/>
  <c r="AO1760" i="3"/>
  <c r="O1760" i="3"/>
  <c r="BF1760" i="3"/>
  <c r="AX1760" i="3"/>
  <c r="AS1760" i="3"/>
  <c r="AP1760" i="3"/>
  <c r="P1760" i="3"/>
  <c r="AF1760" i="3"/>
  <c r="AV1760" i="3"/>
  <c r="M1760" i="3"/>
  <c r="BN1760" i="3" s="1"/>
  <c r="AG1760" i="3"/>
  <c r="BB1760" i="3"/>
  <c r="Y1760" i="3"/>
  <c r="AT1760" i="3"/>
  <c r="Z1760" i="3"/>
  <c r="R1760" i="3"/>
  <c r="BI1760" i="3"/>
  <c r="BC1760" i="3"/>
  <c r="BA1760" i="3"/>
  <c r="BM1813" i="3"/>
  <c r="AM1698" i="3"/>
  <c r="AH1698" i="3"/>
  <c r="AR1698" i="3"/>
  <c r="BH1698" i="3"/>
  <c r="R1698" i="3"/>
  <c r="BC1698" i="3"/>
  <c r="W1698" i="3"/>
  <c r="AU1734" i="3"/>
  <c r="BG1734" i="3"/>
  <c r="BL1813" i="3"/>
  <c r="AD1779" i="3"/>
  <c r="AY1779" i="3"/>
  <c r="AB1779" i="3"/>
  <c r="BC1779" i="3"/>
  <c r="V1779" i="3"/>
  <c r="AQ1779" i="3"/>
  <c r="AI1779" i="3"/>
  <c r="BD1779" i="3"/>
  <c r="AH1779" i="3"/>
  <c r="BH1779" i="3"/>
  <c r="AA1779" i="3"/>
  <c r="AV1779" i="3"/>
  <c r="Q1779" i="3"/>
  <c r="AG1779" i="3"/>
  <c r="AW1779" i="3"/>
  <c r="AN1779" i="3"/>
  <c r="R1779" i="3"/>
  <c r="AM1779" i="3"/>
  <c r="AX1779" i="3"/>
  <c r="AF1779" i="3"/>
  <c r="BB1779" i="3"/>
  <c r="BA1733" i="3"/>
  <c r="Q1733" i="3"/>
  <c r="U1733" i="3"/>
  <c r="BL1733" i="3" s="1"/>
  <c r="AW1733" i="3"/>
  <c r="AG1733" i="3"/>
  <c r="Y1733" i="3"/>
  <c r="N1754" i="3"/>
  <c r="AU1754" i="3"/>
  <c r="M1789" i="3"/>
  <c r="Z1789" i="3"/>
  <c r="BH1789" i="3"/>
  <c r="BD1789" i="3"/>
  <c r="AC1789" i="3"/>
  <c r="AP1789" i="3"/>
  <c r="AA1789" i="3"/>
  <c r="AS1789" i="3"/>
  <c r="BF1789" i="3"/>
  <c r="AQ1789" i="3"/>
  <c r="BM1820" i="3"/>
  <c r="BM1812" i="3"/>
  <c r="BL1812" i="3"/>
  <c r="BN1812" i="3"/>
  <c r="BK1812" i="3"/>
  <c r="BJ1808" i="3"/>
  <c r="BM1808" i="3"/>
  <c r="BJ1811" i="3"/>
  <c r="BJ1823" i="3"/>
  <c r="BN1820" i="3"/>
  <c r="BL1808" i="3"/>
  <c r="BJ1820" i="3"/>
  <c r="BM1806" i="3"/>
  <c r="BC1759" i="3"/>
  <c r="AM1759" i="3"/>
  <c r="W1759" i="3"/>
  <c r="BB1759" i="3"/>
  <c r="AL1759" i="3"/>
  <c r="V1759" i="3"/>
  <c r="AO1749" i="3"/>
  <c r="AG1759" i="3"/>
  <c r="AF1759" i="3"/>
  <c r="T1759" i="3"/>
  <c r="AE1762" i="3"/>
  <c r="Q1762" i="3"/>
  <c r="T1779" i="3"/>
  <c r="AP1779" i="3"/>
  <c r="X1759" i="3"/>
  <c r="AP1762" i="3"/>
  <c r="BE1779" i="3"/>
  <c r="AK1779" i="3"/>
  <c r="M1779" i="3"/>
  <c r="W1760" i="3"/>
  <c r="AD1760" i="3"/>
  <c r="AZ1760" i="3"/>
  <c r="O1785" i="3"/>
  <c r="AD1785" i="3"/>
  <c r="Q1785" i="3"/>
  <c r="BI1789" i="3"/>
  <c r="AI1793" i="3"/>
  <c r="R1793" i="3"/>
  <c r="AG1793" i="3"/>
  <c r="AR1779" i="3"/>
  <c r="AU1784" i="3"/>
  <c r="AD1784" i="3"/>
  <c r="AT1784" i="3"/>
  <c r="M1784" i="3"/>
  <c r="AU1792" i="3"/>
  <c r="AE1792" i="3"/>
  <c r="M1792" i="3"/>
  <c r="AK1733" i="3"/>
  <c r="BJ1804" i="3"/>
  <c r="AH1767" i="3"/>
  <c r="BL1767" i="3" s="1"/>
  <c r="P1767" i="3"/>
  <c r="V1767" i="3"/>
  <c r="BB1767" i="3"/>
  <c r="T1767" i="3"/>
  <c r="AP1767" i="3"/>
  <c r="AF1767" i="3"/>
  <c r="AD1767" i="3"/>
  <c r="X1767" i="3"/>
  <c r="R1767" i="3"/>
  <c r="AX1767" i="3"/>
  <c r="AV1767" i="3"/>
  <c r="AL1767" i="3"/>
  <c r="AN1767" i="3"/>
  <c r="BK1809" i="3"/>
  <c r="AY1759" i="3"/>
  <c r="AI1759" i="3"/>
  <c r="S1759" i="3"/>
  <c r="AX1759" i="3"/>
  <c r="AH1759" i="3"/>
  <c r="R1759" i="3"/>
  <c r="AW1749" i="3"/>
  <c r="AO1759" i="3"/>
  <c r="AV1759" i="3"/>
  <c r="AJ1759" i="3"/>
  <c r="O1762" i="3"/>
  <c r="AF1762" i="3"/>
  <c r="Z1779" i="3"/>
  <c r="AU1779" i="3"/>
  <c r="AN1759" i="3"/>
  <c r="BA1779" i="3"/>
  <c r="AC1779" i="3"/>
  <c r="AC1760" i="3"/>
  <c r="BG1760" i="3"/>
  <c r="AJ1760" i="3"/>
  <c r="T1785" i="3"/>
  <c r="AN1785" i="3"/>
  <c r="N1785" i="3"/>
  <c r="S1793" i="3"/>
  <c r="AN1793" i="3"/>
  <c r="Q1793" i="3"/>
  <c r="BG1779" i="3"/>
  <c r="W1779" i="3"/>
  <c r="BL1818" i="3"/>
  <c r="AM1750" i="3"/>
  <c r="O1750" i="3"/>
  <c r="N1750" i="3"/>
  <c r="AU1750" i="3"/>
  <c r="P1769" i="3"/>
  <c r="BB1769" i="3"/>
  <c r="U1785" i="3"/>
  <c r="AK1785" i="3"/>
  <c r="BA1785" i="3"/>
  <c r="R1785" i="3"/>
  <c r="AH1785" i="3"/>
  <c r="AX1785" i="3"/>
  <c r="X1785" i="3"/>
  <c r="AR1785" i="3"/>
  <c r="S1785" i="3"/>
  <c r="AI1785" i="3"/>
  <c r="AY1785" i="3"/>
  <c r="AJ1785" i="3"/>
  <c r="Y1785" i="3"/>
  <c r="AO1785" i="3"/>
  <c r="BE1785" i="3"/>
  <c r="V1785" i="3"/>
  <c r="AL1785" i="3"/>
  <c r="BB1785" i="3"/>
  <c r="AB1785" i="3"/>
  <c r="AZ1785" i="3"/>
  <c r="W1785" i="3"/>
  <c r="AM1785" i="3"/>
  <c r="BC1785" i="3"/>
  <c r="AV1785" i="3"/>
  <c r="M1785" i="3"/>
  <c r="AC1785" i="3"/>
  <c r="AS1785" i="3"/>
  <c r="BI1785" i="3"/>
  <c r="Z1785" i="3"/>
  <c r="AP1785" i="3"/>
  <c r="BF1785" i="3"/>
  <c r="AF1785" i="3"/>
  <c r="BH1785" i="3"/>
  <c r="AA1785" i="3"/>
  <c r="AQ1785" i="3"/>
  <c r="BG1785" i="3"/>
  <c r="BD1785" i="3"/>
  <c r="U1793" i="3"/>
  <c r="AK1793" i="3"/>
  <c r="BA1793" i="3"/>
  <c r="T1793" i="3"/>
  <c r="AV1793" i="3"/>
  <c r="V1793" i="3"/>
  <c r="AL1793" i="3"/>
  <c r="BB1793" i="3"/>
  <c r="W1793" i="3"/>
  <c r="AM1793" i="3"/>
  <c r="BC1793" i="3"/>
  <c r="AR1793" i="3"/>
  <c r="Y1793" i="3"/>
  <c r="AO1793" i="3"/>
  <c r="BE1793" i="3"/>
  <c r="AB1793" i="3"/>
  <c r="BD1793" i="3"/>
  <c r="Z1793" i="3"/>
  <c r="AP1793" i="3"/>
  <c r="BF1793" i="3"/>
  <c r="AA1793" i="3"/>
  <c r="AQ1793" i="3"/>
  <c r="BG1793" i="3"/>
  <c r="AZ1793" i="3"/>
  <c r="M1793" i="3"/>
  <c r="AC1793" i="3"/>
  <c r="AS1793" i="3"/>
  <c r="BI1793" i="3"/>
  <c r="AF1793" i="3"/>
  <c r="N1793" i="3"/>
  <c r="AD1793" i="3"/>
  <c r="AT1793" i="3"/>
  <c r="O1793" i="3"/>
  <c r="AE1793" i="3"/>
  <c r="AU1793" i="3"/>
  <c r="X1793" i="3"/>
  <c r="BH1793" i="3"/>
  <c r="AH1765" i="3"/>
  <c r="BL1765" i="3" s="1"/>
  <c r="P1765" i="3"/>
  <c r="AN1765" i="3"/>
  <c r="AP1765" i="3"/>
  <c r="AF1765" i="3"/>
  <c r="BD1765" i="3"/>
  <c r="AT1765" i="3"/>
  <c r="N1765" i="3"/>
  <c r="T1765" i="3"/>
  <c r="BM1765" i="3" s="1"/>
  <c r="R1765" i="3"/>
  <c r="AX1765" i="3"/>
  <c r="AV1765" i="3"/>
  <c r="AD1778" i="3"/>
  <c r="AZ1778" i="3"/>
  <c r="X1778" i="3"/>
  <c r="AS1778" i="3"/>
  <c r="N1778" i="3"/>
  <c r="AJ1778" i="3"/>
  <c r="BE1778" i="3"/>
  <c r="AC1778" i="3"/>
  <c r="AX1778" i="3"/>
  <c r="BH1778" i="3"/>
  <c r="AL1778" i="3"/>
  <c r="Q1778" i="3"/>
  <c r="T1778" i="3"/>
  <c r="AO1778" i="3"/>
  <c r="M1778" i="3"/>
  <c r="AH1778" i="3"/>
  <c r="BD1778" i="3"/>
  <c r="BH1706" i="3"/>
  <c r="AS1706" i="3"/>
  <c r="AY1749" i="3"/>
  <c r="AI1749" i="3"/>
  <c r="S1749" i="3"/>
  <c r="AX1749" i="3"/>
  <c r="AH1749" i="3"/>
  <c r="R1749" i="3"/>
  <c r="AN1749" i="3"/>
  <c r="AU1759" i="3"/>
  <c r="AE1759" i="3"/>
  <c r="O1759" i="3"/>
  <c r="AT1759" i="3"/>
  <c r="AD1759" i="3"/>
  <c r="N1759" i="3"/>
  <c r="Y1749" i="3"/>
  <c r="AW1759" i="3"/>
  <c r="V1762" i="3"/>
  <c r="AZ1759" i="3"/>
  <c r="AE1779" i="3"/>
  <c r="AZ1779" i="3"/>
  <c r="AS1779" i="3"/>
  <c r="Y1779" i="3"/>
  <c r="AE1760" i="3"/>
  <c r="AK1760" i="3"/>
  <c r="AL1760" i="3"/>
  <c r="T1760" i="3"/>
  <c r="AS1784" i="3"/>
  <c r="AU1785" i="3"/>
  <c r="P1785" i="3"/>
  <c r="BG1789" i="3"/>
  <c r="AJ1793" i="3"/>
  <c r="AX1793" i="3"/>
  <c r="AL1779" i="3"/>
  <c r="AT1779" i="3"/>
  <c r="BL1815" i="3"/>
  <c r="AB1689" i="3"/>
  <c r="O1692" i="3"/>
  <c r="BJ1806" i="3"/>
  <c r="BK1820" i="3"/>
  <c r="AF1687" i="3"/>
  <c r="T1769" i="3"/>
  <c r="Q1789" i="3"/>
  <c r="BL1814" i="3"/>
  <c r="W1734" i="3"/>
  <c r="AA1730" i="3"/>
  <c r="BM1819" i="3"/>
  <c r="BK1813" i="3"/>
  <c r="S1754" i="3"/>
  <c r="BJ1817" i="3"/>
  <c r="BM1811" i="3"/>
  <c r="BL1821" i="3"/>
  <c r="BL1819" i="3"/>
  <c r="BJ1813" i="3"/>
  <c r="S1704" i="3"/>
  <c r="AI1742" i="3"/>
  <c r="BL1820" i="3"/>
  <c r="BK1804" i="3"/>
  <c r="AO1709" i="3"/>
  <c r="AR1761" i="3"/>
  <c r="AO1761" i="3"/>
  <c r="AW1761" i="3"/>
  <c r="BE1761" i="3"/>
  <c r="O1761" i="3"/>
  <c r="AQ1761" i="3"/>
  <c r="BK1815" i="3"/>
  <c r="N1690" i="3"/>
  <c r="BF1686" i="3"/>
  <c r="T1720" i="3"/>
  <c r="BN1802" i="3"/>
  <c r="BM1814" i="3"/>
  <c r="BM1804" i="3"/>
  <c r="BM1816" i="3"/>
  <c r="BJ1810" i="3"/>
  <c r="BM1810" i="3"/>
  <c r="BJ1797" i="3"/>
  <c r="BJ1802" i="3"/>
  <c r="BL1802" i="3"/>
  <c r="BK1799" i="3"/>
  <c r="BL1797" i="3"/>
  <c r="BB1716" i="3"/>
  <c r="BM1807" i="3"/>
  <c r="AU1691" i="3"/>
  <c r="BJ1807" i="3"/>
  <c r="BN1816" i="3"/>
  <c r="BM1801" i="3"/>
  <c r="BL1801" i="3"/>
  <c r="BM1822" i="3"/>
  <c r="BL1822" i="3"/>
  <c r="BN1822" i="3"/>
  <c r="BN1819" i="3"/>
  <c r="BJ1818" i="3"/>
  <c r="BK1818" i="3"/>
  <c r="BL1807" i="3"/>
  <c r="BK1807" i="3"/>
  <c r="Y1731" i="3"/>
  <c r="BL1823" i="3"/>
  <c r="BM1823" i="3"/>
  <c r="BJ1812" i="3"/>
  <c r="BK1810" i="3"/>
  <c r="Z1792" i="3"/>
  <c r="AJ1792" i="3"/>
  <c r="O1792" i="3"/>
  <c r="AV1789" i="3"/>
  <c r="BC1789" i="3"/>
  <c r="AM1789" i="3"/>
  <c r="W1789" i="3"/>
  <c r="AZ1789" i="3"/>
  <c r="AB1789" i="3"/>
  <c r="BB1789" i="3"/>
  <c r="AL1789" i="3"/>
  <c r="V1789" i="3"/>
  <c r="BE1789" i="3"/>
  <c r="AO1789" i="3"/>
  <c r="Y1789" i="3"/>
  <c r="AL1769" i="3"/>
  <c r="AX1769" i="3"/>
  <c r="AW1691" i="3"/>
  <c r="AG1691" i="3"/>
  <c r="AO1691" i="3"/>
  <c r="BE1703" i="3"/>
  <c r="AO1703" i="3"/>
  <c r="AD1720" i="3"/>
  <c r="AU1732" i="3"/>
  <c r="AE1746" i="3"/>
  <c r="O1754" i="3"/>
  <c r="AE1734" i="3"/>
  <c r="O1734" i="3"/>
  <c r="BL1734" i="3" s="1"/>
  <c r="AA1734" i="3"/>
  <c r="BH1696" i="3"/>
  <c r="W1704" i="3"/>
  <c r="AI1704" i="3"/>
  <c r="BL1816" i="3"/>
  <c r="BN1807" i="3"/>
  <c r="BL1811" i="3"/>
  <c r="AL1716" i="3"/>
  <c r="BK1716" i="3" s="1"/>
  <c r="AV1784" i="3"/>
  <c r="N1784" i="3"/>
  <c r="AS1792" i="3"/>
  <c r="T1792" i="3"/>
  <c r="BH1777" i="3"/>
  <c r="AM1777" i="3"/>
  <c r="R1777" i="3"/>
  <c r="AQ1777" i="3"/>
  <c r="V1777" i="3"/>
  <c r="AT1777" i="3"/>
  <c r="X1777" i="3"/>
  <c r="AN1789" i="3"/>
  <c r="AY1789" i="3"/>
  <c r="AI1789" i="3"/>
  <c r="S1789" i="3"/>
  <c r="AR1789" i="3"/>
  <c r="T1789" i="3"/>
  <c r="AX1789" i="3"/>
  <c r="AH1789" i="3"/>
  <c r="R1789" i="3"/>
  <c r="BA1789" i="3"/>
  <c r="AK1789" i="3"/>
  <c r="U1789" i="3"/>
  <c r="X1763" i="3"/>
  <c r="AL1763" i="3"/>
  <c r="BF1763" i="3"/>
  <c r="Z1763" i="3"/>
  <c r="V1769" i="3"/>
  <c r="BK1769" i="3" s="1"/>
  <c r="AH1769" i="3"/>
  <c r="AH1690" i="3"/>
  <c r="BI1691" i="3"/>
  <c r="BB1720" i="3"/>
  <c r="AA1702" i="3"/>
  <c r="W1691" i="3"/>
  <c r="AE1691" i="3"/>
  <c r="Y1703" i="3"/>
  <c r="BJ1703" i="3" s="1"/>
  <c r="R1716" i="3"/>
  <c r="Q1731" i="3"/>
  <c r="Q1691" i="3"/>
  <c r="P1749" i="3"/>
  <c r="BK1749" i="3" s="1"/>
  <c r="AU1746" i="3"/>
  <c r="BL1746" i="3" s="1"/>
  <c r="N1746" i="3"/>
  <c r="AM1754" i="3"/>
  <c r="BC1734" i="3"/>
  <c r="AQ1734" i="3"/>
  <c r="R1696" i="3"/>
  <c r="AY1704" i="3"/>
  <c r="BK1704" i="3" s="1"/>
  <c r="O1704" i="3"/>
  <c r="BL1704" i="3" s="1"/>
  <c r="BK1802" i="3"/>
  <c r="BJ1822" i="3"/>
  <c r="BJ1819" i="3"/>
  <c r="BK1816" i="3"/>
  <c r="BN1808" i="3"/>
  <c r="BN1799" i="3"/>
  <c r="BJ1801" i="3"/>
  <c r="BK1801" i="3"/>
  <c r="BC1754" i="3"/>
  <c r="BM1809" i="3"/>
  <c r="W1754" i="3"/>
  <c r="AB1706" i="3"/>
  <c r="W1706" i="3"/>
  <c r="BI1784" i="3"/>
  <c r="AF1784" i="3"/>
  <c r="AE1784" i="3"/>
  <c r="AC1792" i="3"/>
  <c r="AD1792" i="3"/>
  <c r="BC1777" i="3"/>
  <c r="AH1777" i="3"/>
  <c r="BG1777" i="3"/>
  <c r="AL1777" i="3"/>
  <c r="P1777" i="3"/>
  <c r="BN1777" i="3" s="1"/>
  <c r="AN1777" i="3"/>
  <c r="X1789" i="3"/>
  <c r="AU1789" i="3"/>
  <c r="AE1789" i="3"/>
  <c r="O1789" i="3"/>
  <c r="BN1789" i="3" s="1"/>
  <c r="AJ1789" i="3"/>
  <c r="P1789" i="3"/>
  <c r="AT1789" i="3"/>
  <c r="AD1789" i="3"/>
  <c r="N1789" i="3"/>
  <c r="AW1789" i="3"/>
  <c r="AG1789" i="3"/>
  <c r="P1763" i="3"/>
  <c r="BN1763" i="3" s="1"/>
  <c r="AD1763" i="3"/>
  <c r="AX1763" i="3"/>
  <c r="AN1769" i="3"/>
  <c r="AV1769" i="3"/>
  <c r="R1769" i="3"/>
  <c r="AC1691" i="3"/>
  <c r="BC1691" i="3"/>
  <c r="M1691" i="3"/>
  <c r="BK1691" i="3" s="1"/>
  <c r="U1691" i="3"/>
  <c r="BA1703" i="3"/>
  <c r="BA1731" i="3"/>
  <c r="AE1754" i="3"/>
  <c r="AM1734" i="3"/>
  <c r="AM1696" i="3"/>
  <c r="BM1818" i="3"/>
  <c r="AK1691" i="3"/>
  <c r="BD1742" i="3"/>
  <c r="AG1731" i="3"/>
  <c r="BJ1798" i="3"/>
  <c r="BL1817" i="3"/>
  <c r="BM1800" i="3"/>
  <c r="BJ1815" i="3"/>
  <c r="BJ1800" i="3"/>
  <c r="AR1706" i="3"/>
  <c r="BM1802" i="3"/>
  <c r="BL1810" i="3"/>
  <c r="BJ1799" i="3"/>
  <c r="BM1798" i="3"/>
  <c r="BD1769" i="3"/>
  <c r="AT1769" i="3"/>
  <c r="N1769" i="3"/>
  <c r="BF1769" i="3"/>
  <c r="Z1769" i="3"/>
  <c r="N1779" i="3"/>
  <c r="AZ1781" i="3"/>
  <c r="AJ1781" i="3"/>
  <c r="T1781" i="3"/>
  <c r="AY1781" i="3"/>
  <c r="AI1781" i="3"/>
  <c r="S1781" i="3"/>
  <c r="BA1781" i="3"/>
  <c r="AK1781" i="3"/>
  <c r="U1781" i="3"/>
  <c r="BN1801" i="3"/>
  <c r="BN1797" i="3"/>
  <c r="BM1799" i="3"/>
  <c r="BL1799" i="3"/>
  <c r="X1769" i="3"/>
  <c r="AD1769" i="3"/>
  <c r="AF1769" i="3"/>
  <c r="AP1769" i="3"/>
  <c r="BH1781" i="3"/>
  <c r="AR1781" i="3"/>
  <c r="AB1781" i="3"/>
  <c r="BG1781" i="3"/>
  <c r="AQ1781" i="3"/>
  <c r="AA1781" i="3"/>
  <c r="BI1781" i="3"/>
  <c r="AS1781" i="3"/>
  <c r="AC1781" i="3"/>
  <c r="BN1815" i="3"/>
  <c r="BL1800" i="3"/>
  <c r="L1660" i="3"/>
  <c r="K1678" i="3"/>
  <c r="S1746" i="3"/>
  <c r="BL1798" i="3"/>
  <c r="L1672" i="3"/>
  <c r="L1649" i="3"/>
  <c r="T1649" i="3" s="1"/>
  <c r="K1649" i="3"/>
  <c r="BM1815" i="3"/>
  <c r="AP1688" i="3"/>
  <c r="L1683" i="3"/>
  <c r="L1681" i="3"/>
  <c r="L1679" i="3"/>
  <c r="K1679" i="3"/>
  <c r="BD1706" i="3"/>
  <c r="AN1706" i="3"/>
  <c r="X1706" i="3"/>
  <c r="AC1706" i="3"/>
  <c r="AX1706" i="3"/>
  <c r="BM1797" i="3"/>
  <c r="AZ1706" i="3"/>
  <c r="AJ1706" i="3"/>
  <c r="T1706" i="3"/>
  <c r="AH1706" i="3"/>
  <c r="BC1706" i="3"/>
  <c r="Z1686" i="3"/>
  <c r="AV1706" i="3"/>
  <c r="AF1706" i="3"/>
  <c r="P1706" i="3"/>
  <c r="R1706" i="3"/>
  <c r="AM1706" i="3"/>
  <c r="BI1706" i="3"/>
  <c r="BL1754" i="3"/>
  <c r="K1654" i="3"/>
  <c r="L1647" i="3"/>
  <c r="O1732" i="3"/>
  <c r="Y1692" i="3"/>
  <c r="AM1693" i="3"/>
  <c r="BC1758" i="3"/>
  <c r="S1750" i="3"/>
  <c r="AP1690" i="3"/>
  <c r="AX1690" i="3"/>
  <c r="R1690" i="3"/>
  <c r="BF1690" i="3"/>
  <c r="Z1690" i="3"/>
  <c r="W1746" i="3"/>
  <c r="BC1746" i="3"/>
  <c r="BM1746" i="3" s="1"/>
  <c r="R1686" i="3"/>
  <c r="AP1686" i="3"/>
  <c r="AX1686" i="3"/>
  <c r="AL1720" i="3"/>
  <c r="BK1720" i="3" s="1"/>
  <c r="K1675" i="3"/>
  <c r="K1673" i="3"/>
  <c r="K1661" i="3"/>
  <c r="BM1698" i="3"/>
  <c r="AY1692" i="3"/>
  <c r="AH1712" i="3"/>
  <c r="AE1752" i="3"/>
  <c r="O1691" i="3"/>
  <c r="Y1691" i="3"/>
  <c r="BE1691" i="3"/>
  <c r="AQ1692" i="3"/>
  <c r="BG1692" i="3"/>
  <c r="AU1693" i="3"/>
  <c r="O1752" i="3"/>
  <c r="AU1730" i="3"/>
  <c r="BK1797" i="3"/>
  <c r="L1668" i="3"/>
  <c r="L1666" i="3"/>
  <c r="L1664" i="3"/>
  <c r="L1662" i="3"/>
  <c r="L1654" i="3"/>
  <c r="L1652" i="3"/>
  <c r="AV1687" i="3"/>
  <c r="BL1687" i="3" s="1"/>
  <c r="S1724" i="3"/>
  <c r="Q1692" i="3"/>
  <c r="AS1693" i="3"/>
  <c r="BC1756" i="3"/>
  <c r="W1744" i="3"/>
  <c r="W1750" i="3"/>
  <c r="BC1750" i="3"/>
  <c r="BK1805" i="3"/>
  <c r="BN1805" i="3"/>
  <c r="BJ1803" i="3"/>
  <c r="BL1803" i="3"/>
  <c r="BM1805" i="3"/>
  <c r="BM1803" i="3"/>
  <c r="BK1803" i="3"/>
  <c r="BN1803" i="3"/>
  <c r="BJ1805" i="3"/>
  <c r="BL1805" i="3"/>
  <c r="BE1694" i="3"/>
  <c r="AO1694" i="3"/>
  <c r="AA1694" i="3"/>
  <c r="AG1694" i="3"/>
  <c r="AY1694" i="3"/>
  <c r="Y1694" i="3"/>
  <c r="AQ1694" i="3"/>
  <c r="AW1694" i="3"/>
  <c r="BG1694" i="3"/>
  <c r="S1694" i="3"/>
  <c r="Q1711" i="3"/>
  <c r="AW1711" i="3"/>
  <c r="Y1711" i="3"/>
  <c r="BE1711" i="3"/>
  <c r="AG1711" i="3"/>
  <c r="AO1711" i="3"/>
  <c r="Q1694" i="3"/>
  <c r="Q1755" i="3"/>
  <c r="AR1755" i="3"/>
  <c r="BH1755" i="3"/>
  <c r="AB1755" i="3"/>
  <c r="AN1755" i="3"/>
  <c r="AJ1755" i="3"/>
  <c r="T1755" i="3"/>
  <c r="P1755" i="3"/>
  <c r="AV1755" i="3"/>
  <c r="X1755" i="3"/>
  <c r="BD1755" i="3"/>
  <c r="AW1755" i="3"/>
  <c r="AP1773" i="3"/>
  <c r="AF1773" i="3"/>
  <c r="AD1773" i="3"/>
  <c r="X1773" i="3"/>
  <c r="AJ1773" i="3"/>
  <c r="W1773" i="3"/>
  <c r="AM1773" i="3"/>
  <c r="BC1773" i="3"/>
  <c r="U1773" i="3"/>
  <c r="AK1773" i="3"/>
  <c r="BA1773" i="3"/>
  <c r="R1773" i="3"/>
  <c r="AX1773" i="3"/>
  <c r="AV1773" i="3"/>
  <c r="AL1773" i="3"/>
  <c r="AN1773" i="3"/>
  <c r="BH1773" i="3"/>
  <c r="AB1773" i="3"/>
  <c r="AA1773" i="3"/>
  <c r="AQ1773" i="3"/>
  <c r="BG1773" i="3"/>
  <c r="Y1773" i="3"/>
  <c r="AO1773" i="3"/>
  <c r="BE1773" i="3"/>
  <c r="Z1773" i="3"/>
  <c r="BF1773" i="3"/>
  <c r="N1773" i="3"/>
  <c r="AT1773" i="3"/>
  <c r="BD1773" i="3"/>
  <c r="AZ1773" i="3"/>
  <c r="O1773" i="3"/>
  <c r="AE1773" i="3"/>
  <c r="AU1773" i="3"/>
  <c r="M1773" i="3"/>
  <c r="AC1773" i="3"/>
  <c r="AS1773" i="3"/>
  <c r="BI1773" i="3"/>
  <c r="AZ1757" i="3"/>
  <c r="T1757" i="3"/>
  <c r="AJ1757" i="3"/>
  <c r="AR1757" i="3"/>
  <c r="AB1757" i="3"/>
  <c r="BH1757" i="3"/>
  <c r="P1757" i="3"/>
  <c r="AV1757" i="3"/>
  <c r="AW1757" i="3"/>
  <c r="Q1757" i="3"/>
  <c r="AF1757" i="3"/>
  <c r="AG1757" i="3"/>
  <c r="L1657" i="3"/>
  <c r="L1651" i="3"/>
  <c r="AU1694" i="3"/>
  <c r="O1694" i="3"/>
  <c r="AK1694" i="3"/>
  <c r="BF1694" i="3"/>
  <c r="AP1694" i="3"/>
  <c r="Z1694" i="3"/>
  <c r="BH1694" i="3"/>
  <c r="AR1694" i="3"/>
  <c r="AB1694" i="3"/>
  <c r="BG1711" i="3"/>
  <c r="AQ1711" i="3"/>
  <c r="AA1711" i="3"/>
  <c r="BF1711" i="3"/>
  <c r="AP1711" i="3"/>
  <c r="Z1711" i="3"/>
  <c r="AN1711" i="3"/>
  <c r="BI1711" i="3"/>
  <c r="AC1711" i="3"/>
  <c r="AZ1711" i="3"/>
  <c r="T1711" i="3"/>
  <c r="AK1755" i="3"/>
  <c r="AC1757" i="3"/>
  <c r="BI1757" i="3"/>
  <c r="BG1755" i="3"/>
  <c r="AQ1755" i="3"/>
  <c r="AA1755" i="3"/>
  <c r="BF1755" i="3"/>
  <c r="AP1755" i="3"/>
  <c r="Z1755" i="3"/>
  <c r="AU1757" i="3"/>
  <c r="AE1757" i="3"/>
  <c r="O1757" i="3"/>
  <c r="AT1757" i="3"/>
  <c r="AD1757" i="3"/>
  <c r="N1757" i="3"/>
  <c r="AG1755" i="3"/>
  <c r="Y1757" i="3"/>
  <c r="AN1757" i="3"/>
  <c r="AW1773" i="3"/>
  <c r="AI1773" i="3"/>
  <c r="AH1773" i="3"/>
  <c r="AC1784" i="3"/>
  <c r="P1784" i="3"/>
  <c r="BI1792" i="3"/>
  <c r="AZ1792" i="3"/>
  <c r="Y1729" i="3"/>
  <c r="U1729" i="3"/>
  <c r="BA1729" i="3"/>
  <c r="AG1729" i="3"/>
  <c r="Q1729" i="3"/>
  <c r="BN1729" i="3" s="1"/>
  <c r="AK1729" i="3"/>
  <c r="AW1729" i="3"/>
  <c r="K1670" i="3"/>
  <c r="L1669" i="3"/>
  <c r="K1668" i="3"/>
  <c r="L1667" i="3"/>
  <c r="L1663" i="3"/>
  <c r="AM1694" i="3"/>
  <c r="BI1694" i="3"/>
  <c r="AC1694" i="3"/>
  <c r="BB1694" i="3"/>
  <c r="AL1694" i="3"/>
  <c r="V1694" i="3"/>
  <c r="BD1694" i="3"/>
  <c r="AN1694" i="3"/>
  <c r="X1694" i="3"/>
  <c r="BC1711" i="3"/>
  <c r="AM1711" i="3"/>
  <c r="W1711" i="3"/>
  <c r="BB1711" i="3"/>
  <c r="AL1711" i="3"/>
  <c r="V1711" i="3"/>
  <c r="BJ1718" i="3"/>
  <c r="BL1719" i="3"/>
  <c r="AF1711" i="3"/>
  <c r="BA1711" i="3"/>
  <c r="U1711" i="3"/>
  <c r="AR1711" i="3"/>
  <c r="BJ1738" i="3"/>
  <c r="BL1750" i="3"/>
  <c r="M1755" i="3"/>
  <c r="AS1755" i="3"/>
  <c r="AK1757" i="3"/>
  <c r="BL1758" i="3"/>
  <c r="BC1755" i="3"/>
  <c r="AM1755" i="3"/>
  <c r="W1755" i="3"/>
  <c r="BB1755" i="3"/>
  <c r="AL1755" i="3"/>
  <c r="V1755" i="3"/>
  <c r="BG1757" i="3"/>
  <c r="AQ1757" i="3"/>
  <c r="AA1757" i="3"/>
  <c r="BF1757" i="3"/>
  <c r="AP1757" i="3"/>
  <c r="Z1757" i="3"/>
  <c r="AO1755" i="3"/>
  <c r="AO1757" i="3"/>
  <c r="X1757" i="3"/>
  <c r="AG1773" i="3"/>
  <c r="S1773" i="3"/>
  <c r="AF1755" i="3"/>
  <c r="AR1773" i="3"/>
  <c r="BB1773" i="3"/>
  <c r="AA1700" i="3"/>
  <c r="AY1700" i="3"/>
  <c r="W1700" i="3"/>
  <c r="AM1700" i="3"/>
  <c r="O1700" i="3"/>
  <c r="BC1700" i="3"/>
  <c r="S1700" i="3"/>
  <c r="S1748" i="3"/>
  <c r="AU1748" i="3"/>
  <c r="AM1748" i="3"/>
  <c r="W1748" i="3"/>
  <c r="N1748" i="3"/>
  <c r="BC1748" i="3"/>
  <c r="T1762" i="3"/>
  <c r="AZ1762" i="3"/>
  <c r="AB1762" i="3"/>
  <c r="BH1762" i="3"/>
  <c r="AJ1762" i="3"/>
  <c r="AR1762" i="3"/>
  <c r="AD1762" i="3"/>
  <c r="AH1762" i="3"/>
  <c r="BD1762" i="3"/>
  <c r="X1762" i="3"/>
  <c r="U1762" i="3"/>
  <c r="AK1762" i="3"/>
  <c r="BA1762" i="3"/>
  <c r="S1762" i="3"/>
  <c r="AI1762" i="3"/>
  <c r="AY1762" i="3"/>
  <c r="BB1762" i="3"/>
  <c r="N1762" i="3"/>
  <c r="BF1762" i="3"/>
  <c r="Z1762" i="3"/>
  <c r="AV1762" i="3"/>
  <c r="P1762" i="3"/>
  <c r="Y1762" i="3"/>
  <c r="AO1762" i="3"/>
  <c r="BE1762" i="3"/>
  <c r="W1762" i="3"/>
  <c r="AM1762" i="3"/>
  <c r="BC1762" i="3"/>
  <c r="AX1762" i="3"/>
  <c r="R1762" i="3"/>
  <c r="AN1762" i="3"/>
  <c r="M1762" i="3"/>
  <c r="AC1762" i="3"/>
  <c r="AS1762" i="3"/>
  <c r="BI1762" i="3"/>
  <c r="AA1762" i="3"/>
  <c r="AQ1762" i="3"/>
  <c r="BG1762" i="3"/>
  <c r="AL1762" i="3"/>
  <c r="S1784" i="3"/>
  <c r="AI1784" i="3"/>
  <c r="AY1784" i="3"/>
  <c r="R1784" i="3"/>
  <c r="AH1784" i="3"/>
  <c r="AX1784" i="3"/>
  <c r="T1784" i="3"/>
  <c r="AJ1784" i="3"/>
  <c r="AZ1784" i="3"/>
  <c r="Q1784" i="3"/>
  <c r="AG1784" i="3"/>
  <c r="AW1784" i="3"/>
  <c r="W1784" i="3"/>
  <c r="AM1784" i="3"/>
  <c r="BC1784" i="3"/>
  <c r="V1784" i="3"/>
  <c r="AL1784" i="3"/>
  <c r="BB1784" i="3"/>
  <c r="X1784" i="3"/>
  <c r="AN1784" i="3"/>
  <c r="BD1784" i="3"/>
  <c r="U1784" i="3"/>
  <c r="AK1784" i="3"/>
  <c r="BA1784" i="3"/>
  <c r="AA1784" i="3"/>
  <c r="AQ1784" i="3"/>
  <c r="BG1784" i="3"/>
  <c r="Z1784" i="3"/>
  <c r="AP1784" i="3"/>
  <c r="BF1784" i="3"/>
  <c r="AB1784" i="3"/>
  <c r="AR1784" i="3"/>
  <c r="BH1784" i="3"/>
  <c r="Y1784" i="3"/>
  <c r="AO1784" i="3"/>
  <c r="BE1784" i="3"/>
  <c r="S1792" i="3"/>
  <c r="AI1792" i="3"/>
  <c r="AY1792" i="3"/>
  <c r="AX1792" i="3"/>
  <c r="X1792" i="3"/>
  <c r="AN1792" i="3"/>
  <c r="BD1792" i="3"/>
  <c r="Q1792" i="3"/>
  <c r="AG1792" i="3"/>
  <c r="AW1792" i="3"/>
  <c r="N1792" i="3"/>
  <c r="AH1792" i="3"/>
  <c r="W1792" i="3"/>
  <c r="AM1792" i="3"/>
  <c r="BC1792" i="3"/>
  <c r="BF1792" i="3"/>
  <c r="AB1792" i="3"/>
  <c r="AR1792" i="3"/>
  <c r="BH1792" i="3"/>
  <c r="U1792" i="3"/>
  <c r="AK1792" i="3"/>
  <c r="BA1792" i="3"/>
  <c r="R1792" i="3"/>
  <c r="AL1792" i="3"/>
  <c r="AA1792" i="3"/>
  <c r="AQ1792" i="3"/>
  <c r="BG1792" i="3"/>
  <c r="P1792" i="3"/>
  <c r="AF1792" i="3"/>
  <c r="AV1792" i="3"/>
  <c r="AT1792" i="3"/>
  <c r="Y1792" i="3"/>
  <c r="AO1792" i="3"/>
  <c r="BE1792" i="3"/>
  <c r="V1792" i="3"/>
  <c r="AP1792" i="3"/>
  <c r="U1739" i="3"/>
  <c r="AK1739" i="3"/>
  <c r="BA1739" i="3"/>
  <c r="BJ1739" i="3" s="1"/>
  <c r="O1748" i="3"/>
  <c r="K1677" i="3"/>
  <c r="AE1694" i="3"/>
  <c r="BA1694" i="3"/>
  <c r="U1694" i="3"/>
  <c r="AX1694" i="3"/>
  <c r="AH1694" i="3"/>
  <c r="R1694" i="3"/>
  <c r="AZ1694" i="3"/>
  <c r="AJ1694" i="3"/>
  <c r="T1694" i="3"/>
  <c r="AY1711" i="3"/>
  <c r="AI1711" i="3"/>
  <c r="S1711" i="3"/>
  <c r="AX1711" i="3"/>
  <c r="AH1711" i="3"/>
  <c r="R1711" i="3"/>
  <c r="BD1711" i="3"/>
  <c r="X1711" i="3"/>
  <c r="AS1711" i="3"/>
  <c r="M1711" i="3"/>
  <c r="AJ1711" i="3"/>
  <c r="BM1742" i="3"/>
  <c r="U1755" i="3"/>
  <c r="BA1755" i="3"/>
  <c r="M1757" i="3"/>
  <c r="AS1757" i="3"/>
  <c r="AY1755" i="3"/>
  <c r="AI1755" i="3"/>
  <c r="S1755" i="3"/>
  <c r="AX1755" i="3"/>
  <c r="AH1755" i="3"/>
  <c r="R1755" i="3"/>
  <c r="BC1757" i="3"/>
  <c r="AM1757" i="3"/>
  <c r="W1757" i="3"/>
  <c r="BB1757" i="3"/>
  <c r="AL1757" i="3"/>
  <c r="V1757" i="3"/>
  <c r="BE1755" i="3"/>
  <c r="BE1757" i="3"/>
  <c r="Q1773" i="3"/>
  <c r="V1773" i="3"/>
  <c r="T1773" i="3"/>
  <c r="AY1707" i="3"/>
  <c r="BI1707" i="3"/>
  <c r="S1707" i="3"/>
  <c r="AN1707" i="3"/>
  <c r="AA1728" i="3"/>
  <c r="AI1728" i="3"/>
  <c r="O1728" i="3"/>
  <c r="BN1728" i="3" s="1"/>
  <c r="AU1728" i="3"/>
  <c r="AE1728" i="3"/>
  <c r="S1728" i="3"/>
  <c r="AY1728" i="3"/>
  <c r="AI1694" i="3"/>
  <c r="U1708" i="3"/>
  <c r="S1708" i="3"/>
  <c r="AO1708" i="3"/>
  <c r="BF1708" i="3"/>
  <c r="Y1708" i="3"/>
  <c r="AT1708" i="3"/>
  <c r="AD1708" i="3"/>
  <c r="AX1708" i="3"/>
  <c r="BB1708" i="3"/>
  <c r="N1708" i="3"/>
  <c r="AI1708" i="3"/>
  <c r="U1701" i="3"/>
  <c r="BA1701" i="3"/>
  <c r="Y1701" i="3"/>
  <c r="BE1701" i="3"/>
  <c r="AK1701" i="3"/>
  <c r="AO1701" i="3"/>
  <c r="Y1723" i="3"/>
  <c r="Q1723" i="3"/>
  <c r="AW1723" i="3"/>
  <c r="U1723" i="3"/>
  <c r="BA1723" i="3"/>
  <c r="AG1723" i="3"/>
  <c r="AK1723" i="3"/>
  <c r="AU1724" i="3"/>
  <c r="Y1737" i="3"/>
  <c r="AS1737" i="3"/>
  <c r="AC1737" i="3"/>
  <c r="BA1737" i="3"/>
  <c r="M1737" i="3"/>
  <c r="BN1737" i="3" s="1"/>
  <c r="AK1737" i="3"/>
  <c r="BE1737" i="3"/>
  <c r="U1737" i="3"/>
  <c r="AO1737" i="3"/>
  <c r="BI1737" i="3"/>
  <c r="U1693" i="3"/>
  <c r="AA1732" i="3"/>
  <c r="AY1732" i="3"/>
  <c r="S1732" i="3"/>
  <c r="AB1743" i="3"/>
  <c r="BH1743" i="3"/>
  <c r="AJ1743" i="3"/>
  <c r="AR1743" i="3"/>
  <c r="AZ1743" i="3"/>
  <c r="R1743" i="3"/>
  <c r="AO1692" i="3"/>
  <c r="AW1692" i="3"/>
  <c r="BE1692" i="3"/>
  <c r="Q1745" i="3"/>
  <c r="AR1745" i="3"/>
  <c r="T1745" i="3"/>
  <c r="AZ1745" i="3"/>
  <c r="AB1745" i="3"/>
  <c r="BH1745" i="3"/>
  <c r="AJ1745" i="3"/>
  <c r="Q1753" i="3"/>
  <c r="AR1753" i="3"/>
  <c r="T1753" i="3"/>
  <c r="AZ1753" i="3"/>
  <c r="AB1753" i="3"/>
  <c r="BH1753" i="3"/>
  <c r="AJ1753" i="3"/>
  <c r="AB1759" i="3"/>
  <c r="AR1759" i="3"/>
  <c r="BH1759" i="3"/>
  <c r="AE1693" i="3"/>
  <c r="AC1693" i="3"/>
  <c r="W1693" i="3"/>
  <c r="AE1724" i="3"/>
  <c r="AM1744" i="3"/>
  <c r="AM1752" i="3"/>
  <c r="O1756" i="3"/>
  <c r="BN1756" i="3" s="1"/>
  <c r="W1758" i="3"/>
  <c r="W1740" i="3"/>
  <c r="AM1740" i="3"/>
  <c r="BC1740" i="3"/>
  <c r="AA1740" i="3"/>
  <c r="AQ1740" i="3"/>
  <c r="BG1740" i="3"/>
  <c r="O1740" i="3"/>
  <c r="BN1740" i="3" s="1"/>
  <c r="AE1740" i="3"/>
  <c r="AU1740" i="3"/>
  <c r="AI1740" i="3"/>
  <c r="AY1740" i="3"/>
  <c r="S1740" i="3"/>
  <c r="BC1752" i="3"/>
  <c r="N1752" i="3"/>
  <c r="BN1752" i="3" s="1"/>
  <c r="P1753" i="3"/>
  <c r="BN1753" i="3" s="1"/>
  <c r="AI1730" i="3"/>
  <c r="O1730" i="3"/>
  <c r="AU1744" i="3"/>
  <c r="BE1705" i="3"/>
  <c r="Y1705" i="3"/>
  <c r="AK1705" i="3"/>
  <c r="Y1727" i="3"/>
  <c r="AG1727" i="3"/>
  <c r="AK1727" i="3"/>
  <c r="Q1727" i="3"/>
  <c r="AW1727" i="3"/>
  <c r="U1727" i="3"/>
  <c r="BA1727" i="3"/>
  <c r="Y1735" i="3"/>
  <c r="AO1735" i="3"/>
  <c r="BE1735" i="3"/>
  <c r="M1735" i="3"/>
  <c r="AC1735" i="3"/>
  <c r="AS1735" i="3"/>
  <c r="BI1735" i="3"/>
  <c r="Q1735" i="3"/>
  <c r="AG1735" i="3"/>
  <c r="AW1735" i="3"/>
  <c r="U1735" i="3"/>
  <c r="AK1735" i="3"/>
  <c r="BA1735" i="3"/>
  <c r="AG1692" i="3"/>
  <c r="W1692" i="3"/>
  <c r="BC1692" i="3"/>
  <c r="O1724" i="3"/>
  <c r="BN1724" i="3" s="1"/>
  <c r="Q1747" i="3"/>
  <c r="AB1747" i="3"/>
  <c r="BH1747" i="3"/>
  <c r="AJ1747" i="3"/>
  <c r="AR1747" i="3"/>
  <c r="AZ1747" i="3"/>
  <c r="T1747" i="3"/>
  <c r="AE1692" i="3"/>
  <c r="AM1692" i="3"/>
  <c r="AU1692" i="3"/>
  <c r="M1692" i="3"/>
  <c r="N1741" i="3"/>
  <c r="AD1741" i="3"/>
  <c r="AT1741" i="3"/>
  <c r="Q1741" i="3"/>
  <c r="AG1741" i="3"/>
  <c r="AW1741" i="3"/>
  <c r="V1741" i="3"/>
  <c r="AL1741" i="3"/>
  <c r="BB1741" i="3"/>
  <c r="Y1741" i="3"/>
  <c r="AO1741" i="3"/>
  <c r="BE1741" i="3"/>
  <c r="P1747" i="3"/>
  <c r="O1693" i="3"/>
  <c r="M1693" i="3"/>
  <c r="AM1712" i="3"/>
  <c r="BJ1712" i="3" s="1"/>
  <c r="AE1730" i="3"/>
  <c r="AU1756" i="3"/>
  <c r="P1759" i="3"/>
  <c r="W1752" i="3"/>
  <c r="AY1730" i="3"/>
  <c r="AE1744" i="3"/>
  <c r="O1744" i="3"/>
  <c r="AV1689" i="3"/>
  <c r="AF1689" i="3"/>
  <c r="BJ1689" i="3" s="1"/>
  <c r="AO1705" i="3"/>
  <c r="AJ1717" i="3"/>
  <c r="BL1717" i="3" s="1"/>
  <c r="AZ1717" i="3"/>
  <c r="T1717" i="3"/>
  <c r="W1695" i="3"/>
  <c r="BC1695" i="3"/>
  <c r="AK1695" i="3"/>
  <c r="AM1695" i="3"/>
  <c r="BA1695" i="3"/>
  <c r="U1695" i="3"/>
  <c r="Y1709" i="3"/>
  <c r="AG1709" i="3"/>
  <c r="AW1709" i="3"/>
  <c r="BE1709" i="3"/>
  <c r="Q1709" i="3"/>
  <c r="BN1709" i="3" s="1"/>
  <c r="AY1724" i="3"/>
  <c r="AI1724" i="3"/>
  <c r="Q1751" i="3"/>
  <c r="AB1751" i="3"/>
  <c r="BH1751" i="3"/>
  <c r="AJ1751" i="3"/>
  <c r="AR1751" i="3"/>
  <c r="AZ1751" i="3"/>
  <c r="T1751" i="3"/>
  <c r="BA1693" i="3"/>
  <c r="O1702" i="3"/>
  <c r="BN1702" i="3" s="1"/>
  <c r="AM1702" i="3"/>
  <c r="S1702" i="3"/>
  <c r="AY1702" i="3"/>
  <c r="W1702" i="3"/>
  <c r="BC1702" i="3"/>
  <c r="AI1702" i="3"/>
  <c r="S1692" i="3"/>
  <c r="AA1692" i="3"/>
  <c r="AI1692" i="3"/>
  <c r="AK1693" i="3"/>
  <c r="Q1749" i="3"/>
  <c r="AR1749" i="3"/>
  <c r="T1749" i="3"/>
  <c r="AZ1749" i="3"/>
  <c r="AB1749" i="3"/>
  <c r="BH1749" i="3"/>
  <c r="AJ1749" i="3"/>
  <c r="BI1693" i="3"/>
  <c r="BC1693" i="3"/>
  <c r="R1712" i="3"/>
  <c r="W1756" i="3"/>
  <c r="AU1752" i="3"/>
  <c r="BL1752" i="3" s="1"/>
  <c r="P1745" i="3"/>
  <c r="BK1745" i="3" s="1"/>
  <c r="S1730" i="3"/>
  <c r="BC1744" i="3"/>
  <c r="N1744" i="3"/>
  <c r="AE1756" i="3"/>
  <c r="O1699" i="3"/>
  <c r="S1699" i="3"/>
  <c r="W1699" i="3"/>
  <c r="AA1699" i="3"/>
  <c r="AE1699" i="3"/>
  <c r="AI1699" i="3"/>
  <c r="AM1699" i="3"/>
  <c r="AQ1699" i="3"/>
  <c r="N1699" i="3"/>
  <c r="T1699" i="3"/>
  <c r="Y1699" i="3"/>
  <c r="AD1699" i="3"/>
  <c r="AJ1699" i="3"/>
  <c r="AO1699" i="3"/>
  <c r="AT1699" i="3"/>
  <c r="AX1699" i="3"/>
  <c r="BB1699" i="3"/>
  <c r="BF1699" i="3"/>
  <c r="P1699" i="3"/>
  <c r="U1699" i="3"/>
  <c r="Z1699" i="3"/>
  <c r="AF1699" i="3"/>
  <c r="AK1699" i="3"/>
  <c r="AP1699" i="3"/>
  <c r="AU1699" i="3"/>
  <c r="AY1699" i="3"/>
  <c r="BC1699" i="3"/>
  <c r="BG1699" i="3"/>
  <c r="Q1699" i="3"/>
  <c r="V1699" i="3"/>
  <c r="AB1699" i="3"/>
  <c r="AG1699" i="3"/>
  <c r="AL1699" i="3"/>
  <c r="AR1699" i="3"/>
  <c r="AV1699" i="3"/>
  <c r="AZ1699" i="3"/>
  <c r="BD1699" i="3"/>
  <c r="BH1699" i="3"/>
  <c r="X1699" i="3"/>
  <c r="AS1699" i="3"/>
  <c r="BI1699" i="3"/>
  <c r="AC1699" i="3"/>
  <c r="AW1699" i="3"/>
  <c r="M1699" i="3"/>
  <c r="AH1699" i="3"/>
  <c r="BA1699" i="3"/>
  <c r="BE1699" i="3"/>
  <c r="R1699" i="3"/>
  <c r="AN1699" i="3"/>
  <c r="O1715" i="3"/>
  <c r="S1715" i="3"/>
  <c r="W1715" i="3"/>
  <c r="AA1715" i="3"/>
  <c r="AE1715" i="3"/>
  <c r="AI1715" i="3"/>
  <c r="AM1715" i="3"/>
  <c r="AQ1715" i="3"/>
  <c r="AU1715" i="3"/>
  <c r="AY1715" i="3"/>
  <c r="BC1715" i="3"/>
  <c r="BG1715" i="3"/>
  <c r="N1715" i="3"/>
  <c r="T1715" i="3"/>
  <c r="Y1715" i="3"/>
  <c r="AD1715" i="3"/>
  <c r="AJ1715" i="3"/>
  <c r="AO1715" i="3"/>
  <c r="AT1715" i="3"/>
  <c r="AZ1715" i="3"/>
  <c r="BE1715" i="3"/>
  <c r="P1715" i="3"/>
  <c r="U1715" i="3"/>
  <c r="Z1715" i="3"/>
  <c r="AF1715" i="3"/>
  <c r="AK1715" i="3"/>
  <c r="AP1715" i="3"/>
  <c r="AV1715" i="3"/>
  <c r="BA1715" i="3"/>
  <c r="BF1715" i="3"/>
  <c r="Q1715" i="3"/>
  <c r="V1715" i="3"/>
  <c r="AB1715" i="3"/>
  <c r="AG1715" i="3"/>
  <c r="AL1715" i="3"/>
  <c r="AR1715" i="3"/>
  <c r="AW1715" i="3"/>
  <c r="BB1715" i="3"/>
  <c r="BH1715" i="3"/>
  <c r="AC1715" i="3"/>
  <c r="AX1715" i="3"/>
  <c r="M1715" i="3"/>
  <c r="AH1715" i="3"/>
  <c r="BD1715" i="3"/>
  <c r="R1715" i="3"/>
  <c r="AN1715" i="3"/>
  <c r="BI1715" i="3"/>
  <c r="X1715" i="3"/>
  <c r="AS1715" i="3"/>
  <c r="BL1718" i="3"/>
  <c r="BN1707" i="3"/>
  <c r="BL1716" i="3"/>
  <c r="BN1717" i="3"/>
  <c r="BK1717" i="3"/>
  <c r="BN1733" i="3"/>
  <c r="BK1733" i="3"/>
  <c r="M1774" i="3"/>
  <c r="Q1774" i="3"/>
  <c r="U1774" i="3"/>
  <c r="Y1774" i="3"/>
  <c r="AC1774" i="3"/>
  <c r="AG1774" i="3"/>
  <c r="AK1774" i="3"/>
  <c r="AO1774" i="3"/>
  <c r="AS1774" i="3"/>
  <c r="AW1774" i="3"/>
  <c r="BA1774" i="3"/>
  <c r="BE1774" i="3"/>
  <c r="BI1774" i="3"/>
  <c r="O1774" i="3"/>
  <c r="S1774" i="3"/>
  <c r="W1774" i="3"/>
  <c r="AA1774" i="3"/>
  <c r="AE1774" i="3"/>
  <c r="AI1774" i="3"/>
  <c r="AM1774" i="3"/>
  <c r="AQ1774" i="3"/>
  <c r="AU1774" i="3"/>
  <c r="AY1774" i="3"/>
  <c r="BC1774" i="3"/>
  <c r="BG1774" i="3"/>
  <c r="N1774" i="3"/>
  <c r="V1774" i="3"/>
  <c r="AD1774" i="3"/>
  <c r="AL1774" i="3"/>
  <c r="AT1774" i="3"/>
  <c r="BB1774" i="3"/>
  <c r="P1774" i="3"/>
  <c r="X1774" i="3"/>
  <c r="AF1774" i="3"/>
  <c r="AN1774" i="3"/>
  <c r="AV1774" i="3"/>
  <c r="BD1774" i="3"/>
  <c r="AR1774" i="3"/>
  <c r="BH1774" i="3"/>
  <c r="R1774" i="3"/>
  <c r="Z1774" i="3"/>
  <c r="AH1774" i="3"/>
  <c r="AP1774" i="3"/>
  <c r="AX1774" i="3"/>
  <c r="BF1774" i="3"/>
  <c r="T1774" i="3"/>
  <c r="AB1774" i="3"/>
  <c r="AJ1774" i="3"/>
  <c r="AZ1774" i="3"/>
  <c r="BK1780" i="3"/>
  <c r="BN1780" i="3"/>
  <c r="BN1795" i="3"/>
  <c r="BM1779" i="3"/>
  <c r="BN1687" i="3"/>
  <c r="BK1687" i="3"/>
  <c r="BK1695" i="3"/>
  <c r="BN1695" i="3"/>
  <c r="Q1706" i="3"/>
  <c r="V1706" i="3"/>
  <c r="AA1706" i="3"/>
  <c r="AG1706" i="3"/>
  <c r="AL1706" i="3"/>
  <c r="AQ1706" i="3"/>
  <c r="AW1706" i="3"/>
  <c r="BB1706" i="3"/>
  <c r="BG1706" i="3"/>
  <c r="O1706" i="3"/>
  <c r="Z1706" i="3"/>
  <c r="AK1706" i="3"/>
  <c r="AU1706" i="3"/>
  <c r="BF1706" i="3"/>
  <c r="S1706" i="3"/>
  <c r="AD1706" i="3"/>
  <c r="AO1706" i="3"/>
  <c r="AY1706" i="3"/>
  <c r="U1706" i="3"/>
  <c r="AE1706" i="3"/>
  <c r="AP1706" i="3"/>
  <c r="BA1706" i="3"/>
  <c r="N1706" i="3"/>
  <c r="BE1706" i="3"/>
  <c r="Y1706" i="3"/>
  <c r="AI1706" i="3"/>
  <c r="AT1706" i="3"/>
  <c r="BK1719" i="3"/>
  <c r="BN1719" i="3"/>
  <c r="BN1716" i="3"/>
  <c r="BL1725" i="3"/>
  <c r="BJ1725" i="3"/>
  <c r="BJ1733" i="3"/>
  <c r="BN1738" i="3"/>
  <c r="BK1738" i="3"/>
  <c r="BL1714" i="3"/>
  <c r="BM1714" i="3"/>
  <c r="AP1721" i="3"/>
  <c r="R1721" i="3"/>
  <c r="AX1721" i="3"/>
  <c r="AH1721" i="3"/>
  <c r="BN1731" i="3"/>
  <c r="BK1731" i="3"/>
  <c r="BN1732" i="3"/>
  <c r="BN1739" i="3"/>
  <c r="BK1739" i="3"/>
  <c r="BN1751" i="3"/>
  <c r="BK1751" i="3"/>
  <c r="BN1748" i="3"/>
  <c r="BJ1759" i="3"/>
  <c r="BN1767" i="3"/>
  <c r="BK1775" i="3"/>
  <c r="BN1775" i="3"/>
  <c r="BK1761" i="3"/>
  <c r="BK1760" i="3"/>
  <c r="BK1776" i="3"/>
  <c r="BN1776" i="3"/>
  <c r="BJ1775" i="3"/>
  <c r="BL1783" i="3"/>
  <c r="BJ1791" i="3"/>
  <c r="BK1690" i="3"/>
  <c r="BN1690" i="3"/>
  <c r="BN1705" i="3"/>
  <c r="BK1705" i="3"/>
  <c r="BK1709" i="3"/>
  <c r="BK1718" i="3"/>
  <c r="BN1718" i="3"/>
  <c r="BK1721" i="3"/>
  <c r="BL1731" i="3"/>
  <c r="BJ1732" i="3"/>
  <c r="BK1734" i="3"/>
  <c r="M1766" i="3"/>
  <c r="Q1766" i="3"/>
  <c r="U1766" i="3"/>
  <c r="Y1766" i="3"/>
  <c r="AC1766" i="3"/>
  <c r="AG1766" i="3"/>
  <c r="AK1766" i="3"/>
  <c r="AO1766" i="3"/>
  <c r="AS1766" i="3"/>
  <c r="AW1766" i="3"/>
  <c r="BA1766" i="3"/>
  <c r="BE1766" i="3"/>
  <c r="BI1766" i="3"/>
  <c r="O1766" i="3"/>
  <c r="S1766" i="3"/>
  <c r="W1766" i="3"/>
  <c r="AA1766" i="3"/>
  <c r="AE1766" i="3"/>
  <c r="AI1766" i="3"/>
  <c r="AM1766" i="3"/>
  <c r="AQ1766" i="3"/>
  <c r="AU1766" i="3"/>
  <c r="AY1766" i="3"/>
  <c r="BC1766" i="3"/>
  <c r="BG1766" i="3"/>
  <c r="N1766" i="3"/>
  <c r="V1766" i="3"/>
  <c r="AD1766" i="3"/>
  <c r="AL1766" i="3"/>
  <c r="AT1766" i="3"/>
  <c r="BB1766" i="3"/>
  <c r="P1766" i="3"/>
  <c r="X1766" i="3"/>
  <c r="AF1766" i="3"/>
  <c r="AN1766" i="3"/>
  <c r="AV1766" i="3"/>
  <c r="BD1766" i="3"/>
  <c r="AJ1766" i="3"/>
  <c r="AZ1766" i="3"/>
  <c r="R1766" i="3"/>
  <c r="Z1766" i="3"/>
  <c r="AH1766" i="3"/>
  <c r="AP1766" i="3"/>
  <c r="AX1766" i="3"/>
  <c r="BF1766" i="3"/>
  <c r="T1766" i="3"/>
  <c r="AB1766" i="3"/>
  <c r="AR1766" i="3"/>
  <c r="BH1766" i="3"/>
  <c r="M1770" i="3"/>
  <c r="Q1770" i="3"/>
  <c r="U1770" i="3"/>
  <c r="Y1770" i="3"/>
  <c r="AC1770" i="3"/>
  <c r="AG1770" i="3"/>
  <c r="AK1770" i="3"/>
  <c r="AO1770" i="3"/>
  <c r="AS1770" i="3"/>
  <c r="AW1770" i="3"/>
  <c r="BA1770" i="3"/>
  <c r="BE1770" i="3"/>
  <c r="BI1770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N1770" i="3"/>
  <c r="V1770" i="3"/>
  <c r="AD1770" i="3"/>
  <c r="AL1770" i="3"/>
  <c r="AT1770" i="3"/>
  <c r="BB1770" i="3"/>
  <c r="P1770" i="3"/>
  <c r="X1770" i="3"/>
  <c r="AF1770" i="3"/>
  <c r="AN1770" i="3"/>
  <c r="AV1770" i="3"/>
  <c r="BD1770" i="3"/>
  <c r="AR1770" i="3"/>
  <c r="BH1770" i="3"/>
  <c r="R1770" i="3"/>
  <c r="Z1770" i="3"/>
  <c r="AH1770" i="3"/>
  <c r="AP1770" i="3"/>
  <c r="AX1770" i="3"/>
  <c r="BF1770" i="3"/>
  <c r="T1770" i="3"/>
  <c r="AB1770" i="3"/>
  <c r="AJ1770" i="3"/>
  <c r="AZ1770" i="3"/>
  <c r="BJ1685" i="3"/>
  <c r="BL1689" i="3"/>
  <c r="O1697" i="3"/>
  <c r="S1697" i="3"/>
  <c r="W1697" i="3"/>
  <c r="AA1697" i="3"/>
  <c r="AE1697" i="3"/>
  <c r="AI1697" i="3"/>
  <c r="AM1697" i="3"/>
  <c r="AQ1697" i="3"/>
  <c r="AU1697" i="3"/>
  <c r="AY1697" i="3"/>
  <c r="BC1697" i="3"/>
  <c r="BG1697" i="3"/>
  <c r="N1697" i="3"/>
  <c r="T1697" i="3"/>
  <c r="Y1697" i="3"/>
  <c r="AD1697" i="3"/>
  <c r="AJ1697" i="3"/>
  <c r="AO1697" i="3"/>
  <c r="AT1697" i="3"/>
  <c r="AZ1697" i="3"/>
  <c r="BE1697" i="3"/>
  <c r="P1697" i="3"/>
  <c r="U1697" i="3"/>
  <c r="Z1697" i="3"/>
  <c r="AF1697" i="3"/>
  <c r="AK1697" i="3"/>
  <c r="AP1697" i="3"/>
  <c r="AV1697" i="3"/>
  <c r="BA1697" i="3"/>
  <c r="BF1697" i="3"/>
  <c r="Q1697" i="3"/>
  <c r="V1697" i="3"/>
  <c r="AB1697" i="3"/>
  <c r="AG1697" i="3"/>
  <c r="AL1697" i="3"/>
  <c r="AR1697" i="3"/>
  <c r="AW1697" i="3"/>
  <c r="BB1697" i="3"/>
  <c r="BH1697" i="3"/>
  <c r="R1697" i="3"/>
  <c r="AN1697" i="3"/>
  <c r="BI1697" i="3"/>
  <c r="X1697" i="3"/>
  <c r="AS1697" i="3"/>
  <c r="AC1697" i="3"/>
  <c r="AX1697" i="3"/>
  <c r="M1697" i="3"/>
  <c r="AH1697" i="3"/>
  <c r="BD1697" i="3"/>
  <c r="BK1696" i="3"/>
  <c r="BN1696" i="3"/>
  <c r="BN1703" i="3"/>
  <c r="BK1703" i="3"/>
  <c r="BN1704" i="3"/>
  <c r="BL1709" i="3"/>
  <c r="BK1712" i="3"/>
  <c r="BN1712" i="3"/>
  <c r="BN1720" i="3"/>
  <c r="BL1720" i="3"/>
  <c r="BJ1714" i="3"/>
  <c r="BK1729" i="3"/>
  <c r="BN1730" i="3"/>
  <c r="BK1753" i="3"/>
  <c r="BJ1736" i="3"/>
  <c r="BN1746" i="3"/>
  <c r="BK1746" i="3"/>
  <c r="BN1754" i="3"/>
  <c r="BK1754" i="3"/>
  <c r="BK1710" i="3"/>
  <c r="BN1710" i="3"/>
  <c r="BM1771" i="3"/>
  <c r="BM1775" i="3"/>
  <c r="BM1780" i="3"/>
  <c r="M1764" i="3"/>
  <c r="Q1764" i="3"/>
  <c r="U1764" i="3"/>
  <c r="Y1764" i="3"/>
  <c r="AC1764" i="3"/>
  <c r="AG1764" i="3"/>
  <c r="AK1764" i="3"/>
  <c r="AO1764" i="3"/>
  <c r="AS1764" i="3"/>
  <c r="AW1764" i="3"/>
  <c r="BA1764" i="3"/>
  <c r="BE1764" i="3"/>
  <c r="BI1764" i="3"/>
  <c r="O1764" i="3"/>
  <c r="S1764" i="3"/>
  <c r="W1764" i="3"/>
  <c r="AA1764" i="3"/>
  <c r="AE1764" i="3"/>
  <c r="AI1764" i="3"/>
  <c r="AM1764" i="3"/>
  <c r="AQ1764" i="3"/>
  <c r="AU1764" i="3"/>
  <c r="AY1764" i="3"/>
  <c r="BC1764" i="3"/>
  <c r="BG1764" i="3"/>
  <c r="N1764" i="3"/>
  <c r="V1764" i="3"/>
  <c r="AD1764" i="3"/>
  <c r="AL1764" i="3"/>
  <c r="AT1764" i="3"/>
  <c r="BB1764" i="3"/>
  <c r="P1764" i="3"/>
  <c r="X1764" i="3"/>
  <c r="AF1764" i="3"/>
  <c r="AN1764" i="3"/>
  <c r="AV1764" i="3"/>
  <c r="BD1764" i="3"/>
  <c r="T1764" i="3"/>
  <c r="AB1764" i="3"/>
  <c r="AJ1764" i="3"/>
  <c r="AZ1764" i="3"/>
  <c r="R1764" i="3"/>
  <c r="Z1764" i="3"/>
  <c r="AH1764" i="3"/>
  <c r="AP1764" i="3"/>
  <c r="AX1764" i="3"/>
  <c r="BF1764" i="3"/>
  <c r="AR1764" i="3"/>
  <c r="BH1764" i="3"/>
  <c r="M1768" i="3"/>
  <c r="Q1768" i="3"/>
  <c r="U1768" i="3"/>
  <c r="Y1768" i="3"/>
  <c r="AC1768" i="3"/>
  <c r="AG1768" i="3"/>
  <c r="AK1768" i="3"/>
  <c r="AO1768" i="3"/>
  <c r="AS1768" i="3"/>
  <c r="AW1768" i="3"/>
  <c r="BA1768" i="3"/>
  <c r="BE1768" i="3"/>
  <c r="BI1768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N1768" i="3"/>
  <c r="V1768" i="3"/>
  <c r="AD1768" i="3"/>
  <c r="AL1768" i="3"/>
  <c r="AT1768" i="3"/>
  <c r="BB1768" i="3"/>
  <c r="P1768" i="3"/>
  <c r="X1768" i="3"/>
  <c r="AF1768" i="3"/>
  <c r="AN1768" i="3"/>
  <c r="AV1768" i="3"/>
  <c r="BD1768" i="3"/>
  <c r="AJ1768" i="3"/>
  <c r="BH1768" i="3"/>
  <c r="R1768" i="3"/>
  <c r="Z1768" i="3"/>
  <c r="AH1768" i="3"/>
  <c r="AP1768" i="3"/>
  <c r="AX1768" i="3"/>
  <c r="BF1768" i="3"/>
  <c r="T1768" i="3"/>
  <c r="AB1768" i="3"/>
  <c r="AR1768" i="3"/>
  <c r="AZ1768" i="3"/>
  <c r="M1772" i="3"/>
  <c r="Q1772" i="3"/>
  <c r="U1772" i="3"/>
  <c r="Y1772" i="3"/>
  <c r="AC1772" i="3"/>
  <c r="AG1772" i="3"/>
  <c r="AK1772" i="3"/>
  <c r="AO1772" i="3"/>
  <c r="AS1772" i="3"/>
  <c r="AW1772" i="3"/>
  <c r="BA1772" i="3"/>
  <c r="BE1772" i="3"/>
  <c r="BI1772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N1772" i="3"/>
  <c r="V1772" i="3"/>
  <c r="AD1772" i="3"/>
  <c r="AL1772" i="3"/>
  <c r="AT1772" i="3"/>
  <c r="BB1772" i="3"/>
  <c r="P1772" i="3"/>
  <c r="X1772" i="3"/>
  <c r="AF1772" i="3"/>
  <c r="AN1772" i="3"/>
  <c r="AV1772" i="3"/>
  <c r="BD1772" i="3"/>
  <c r="T1772" i="3"/>
  <c r="AB1772" i="3"/>
  <c r="AJ1772" i="3"/>
  <c r="AZ1772" i="3"/>
  <c r="R1772" i="3"/>
  <c r="Z1772" i="3"/>
  <c r="AH1772" i="3"/>
  <c r="AP1772" i="3"/>
  <c r="AX1772" i="3"/>
  <c r="BF1772" i="3"/>
  <c r="AR1772" i="3"/>
  <c r="BH1772" i="3"/>
  <c r="BJ1765" i="3"/>
  <c r="BK1778" i="3"/>
  <c r="BN1778" i="3"/>
  <c r="BL1786" i="3"/>
  <c r="BN1783" i="3"/>
  <c r="BN1791" i="3"/>
  <c r="BJ1795" i="3"/>
  <c r="BK1686" i="3"/>
  <c r="BN1686" i="3"/>
  <c r="BJ1687" i="3"/>
  <c r="BK1708" i="3"/>
  <c r="BN1708" i="3"/>
  <c r="BJ1719" i="3"/>
  <c r="BN1722" i="3"/>
  <c r="BN1750" i="3"/>
  <c r="BK1750" i="3"/>
  <c r="BK1756" i="3"/>
  <c r="BK1765" i="3"/>
  <c r="BN1765" i="3"/>
  <c r="BK1782" i="3"/>
  <c r="BN1782" i="3"/>
  <c r="BM1783" i="3"/>
  <c r="BL1685" i="3"/>
  <c r="BM1687" i="3"/>
  <c r="BN1689" i="3"/>
  <c r="BK1698" i="3"/>
  <c r="BN1701" i="3"/>
  <c r="BK1701" i="3"/>
  <c r="BL1703" i="3"/>
  <c r="O1713" i="3"/>
  <c r="S1713" i="3"/>
  <c r="W1713" i="3"/>
  <c r="AA1713" i="3"/>
  <c r="AE1713" i="3"/>
  <c r="AI1713" i="3"/>
  <c r="AM1713" i="3"/>
  <c r="AQ1713" i="3"/>
  <c r="AU1713" i="3"/>
  <c r="AY1713" i="3"/>
  <c r="BC1713" i="3"/>
  <c r="BG1713" i="3"/>
  <c r="N1713" i="3"/>
  <c r="T1713" i="3"/>
  <c r="Y1713" i="3"/>
  <c r="AD1713" i="3"/>
  <c r="AJ1713" i="3"/>
  <c r="AO1713" i="3"/>
  <c r="AT1713" i="3"/>
  <c r="AZ1713" i="3"/>
  <c r="BE1713" i="3"/>
  <c r="P1713" i="3"/>
  <c r="U1713" i="3"/>
  <c r="Z1713" i="3"/>
  <c r="AF1713" i="3"/>
  <c r="AK1713" i="3"/>
  <c r="AP1713" i="3"/>
  <c r="AV1713" i="3"/>
  <c r="BA1713" i="3"/>
  <c r="BF1713" i="3"/>
  <c r="Q1713" i="3"/>
  <c r="V1713" i="3"/>
  <c r="AB1713" i="3"/>
  <c r="AG1713" i="3"/>
  <c r="AL1713" i="3"/>
  <c r="AR1713" i="3"/>
  <c r="AW1713" i="3"/>
  <c r="BB1713" i="3"/>
  <c r="BH1713" i="3"/>
  <c r="R1713" i="3"/>
  <c r="AN1713" i="3"/>
  <c r="BI1713" i="3"/>
  <c r="X1713" i="3"/>
  <c r="AS1713" i="3"/>
  <c r="AC1713" i="3"/>
  <c r="AX1713" i="3"/>
  <c r="M1713" i="3"/>
  <c r="AH1713" i="3"/>
  <c r="BD1713" i="3"/>
  <c r="BM1718" i="3"/>
  <c r="BM1719" i="3"/>
  <c r="BL1707" i="3"/>
  <c r="BJ1716" i="3"/>
  <c r="BM1722" i="3"/>
  <c r="BL1729" i="3"/>
  <c r="BK1714" i="3"/>
  <c r="BN1714" i="3"/>
  <c r="BK1723" i="3"/>
  <c r="BN1725" i="3"/>
  <c r="BK1725" i="3"/>
  <c r="BN1726" i="3"/>
  <c r="BK1726" i="3"/>
  <c r="BK1727" i="3"/>
  <c r="BJ1722" i="3"/>
  <c r="BK1744" i="3"/>
  <c r="BK1752" i="3"/>
  <c r="Z1721" i="3"/>
  <c r="BK1763" i="3"/>
  <c r="BK1771" i="3"/>
  <c r="BN1771" i="3"/>
  <c r="BL1775" i="3"/>
  <c r="BL1776" i="3"/>
  <c r="BL1778" i="3"/>
  <c r="BN1779" i="3"/>
  <c r="BK1779" i="3"/>
  <c r="BK1788" i="3"/>
  <c r="BM1790" i="3"/>
  <c r="BN1785" i="3"/>
  <c r="BK1785" i="3"/>
  <c r="BL1793" i="3"/>
  <c r="BN1781" i="3"/>
  <c r="L1670" i="3"/>
  <c r="AF1670" i="3" s="1"/>
  <c r="K1652" i="3"/>
  <c r="L1676" i="3"/>
  <c r="K1676" i="3"/>
  <c r="K1665" i="3"/>
  <c r="K1662" i="3"/>
  <c r="L1656" i="3"/>
  <c r="BC1654" i="3"/>
  <c r="L1653" i="3"/>
  <c r="L1650" i="3"/>
  <c r="K1650" i="3"/>
  <c r="L1674" i="3"/>
  <c r="K1674" i="3"/>
  <c r="K1647" i="3"/>
  <c r="BD1649" i="3"/>
  <c r="K1658" i="3"/>
  <c r="K1656" i="3"/>
  <c r="K1666" i="3"/>
  <c r="AW1666" i="3" s="1"/>
  <c r="K1659" i="3"/>
  <c r="AE1654" i="3"/>
  <c r="AU1654" i="3"/>
  <c r="L1677" i="3"/>
  <c r="Z1677" i="3" s="1"/>
  <c r="L1675" i="3"/>
  <c r="AB1675" i="3" s="1"/>
  <c r="L1673" i="3"/>
  <c r="L1665" i="3"/>
  <c r="AS1665" i="3" s="1"/>
  <c r="L1658" i="3"/>
  <c r="L1684" i="3"/>
  <c r="K1684" i="3"/>
  <c r="K1683" i="3"/>
  <c r="L1682" i="3"/>
  <c r="K1682" i="3"/>
  <c r="K1681" i="3"/>
  <c r="BD1681" i="3" s="1"/>
  <c r="L1680" i="3"/>
  <c r="K1680" i="3"/>
  <c r="L1678" i="3"/>
  <c r="R1678" i="3" s="1"/>
  <c r="K1672" i="3"/>
  <c r="AH1672" i="3" s="1"/>
  <c r="K1669" i="3"/>
  <c r="K1667" i="3"/>
  <c r="AZ1667" i="3" s="1"/>
  <c r="K1664" i="3"/>
  <c r="W1664" i="3" s="1"/>
  <c r="K1663" i="3"/>
  <c r="K1660" i="3"/>
  <c r="AH1660" i="3" s="1"/>
  <c r="L1655" i="3"/>
  <c r="K1655" i="3"/>
  <c r="AA1654" i="3"/>
  <c r="K1653" i="3"/>
  <c r="V1653" i="3" s="1"/>
  <c r="K1651" i="3"/>
  <c r="Y1651" i="3" s="1"/>
  <c r="K1648" i="3"/>
  <c r="AF1679" i="3"/>
  <c r="AZ1679" i="3"/>
  <c r="Z1679" i="3"/>
  <c r="AT1679" i="3"/>
  <c r="Y1679" i="3"/>
  <c r="AA1679" i="3"/>
  <c r="O1679" i="3"/>
  <c r="BC1679" i="3"/>
  <c r="BA1679" i="3"/>
  <c r="AH1666" i="3"/>
  <c r="L1671" i="3"/>
  <c r="O1668" i="3"/>
  <c r="S1668" i="3"/>
  <c r="AE1668" i="3"/>
  <c r="AI1668" i="3"/>
  <c r="AQ1668" i="3"/>
  <c r="AU1668" i="3"/>
  <c r="AY1668" i="3"/>
  <c r="BG1668" i="3"/>
  <c r="P1668" i="3"/>
  <c r="T1668" i="3"/>
  <c r="AB1668" i="3"/>
  <c r="AF1668" i="3"/>
  <c r="AJ1668" i="3"/>
  <c r="AR1668" i="3"/>
  <c r="AV1668" i="3"/>
  <c r="AZ1668" i="3"/>
  <c r="BH1668" i="3"/>
  <c r="M1668" i="3"/>
  <c r="Q1668" i="3"/>
  <c r="Y1668" i="3"/>
  <c r="AC1668" i="3"/>
  <c r="AG1668" i="3"/>
  <c r="AO1668" i="3"/>
  <c r="AS1668" i="3"/>
  <c r="AW1668" i="3"/>
  <c r="BE1668" i="3"/>
  <c r="BI1668" i="3"/>
  <c r="N1668" i="3"/>
  <c r="AT1668" i="3"/>
  <c r="R1668" i="3"/>
  <c r="AH1668" i="3"/>
  <c r="V1668" i="3"/>
  <c r="AL1668" i="3"/>
  <c r="BB1668" i="3"/>
  <c r="K1671" i="3"/>
  <c r="L1661" i="3"/>
  <c r="AD1661" i="3" s="1"/>
  <c r="L1659" i="3"/>
  <c r="BG1654" i="3"/>
  <c r="P1654" i="3"/>
  <c r="T1654" i="3"/>
  <c r="X1654" i="3"/>
  <c r="AF1654" i="3"/>
  <c r="AJ1654" i="3"/>
  <c r="AN1654" i="3"/>
  <c r="AV1654" i="3"/>
  <c r="AZ1654" i="3"/>
  <c r="BD1654" i="3"/>
  <c r="M1654" i="3"/>
  <c r="Q1654" i="3"/>
  <c r="U1654" i="3"/>
  <c r="AC1654" i="3"/>
  <c r="AG1654" i="3"/>
  <c r="AK1654" i="3"/>
  <c r="AS1654" i="3"/>
  <c r="AW1654" i="3"/>
  <c r="BA1654" i="3"/>
  <c r="BI1654" i="3"/>
  <c r="N1654" i="3"/>
  <c r="R1654" i="3"/>
  <c r="Z1654" i="3"/>
  <c r="AD1654" i="3"/>
  <c r="AH1654" i="3"/>
  <c r="AP1654" i="3"/>
  <c r="AT1654" i="3"/>
  <c r="AX1654" i="3"/>
  <c r="BF1654" i="3"/>
  <c r="K1657" i="3"/>
  <c r="AX1652" i="3"/>
  <c r="AY1654" i="3"/>
  <c r="AI1654" i="3"/>
  <c r="S1654" i="3"/>
  <c r="AO1651" i="3"/>
  <c r="AL1651" i="3"/>
  <c r="BB1651" i="3"/>
  <c r="L1648" i="3"/>
  <c r="M1649" i="3"/>
  <c r="AG1649" i="3"/>
  <c r="BA1649" i="3"/>
  <c r="Z1649" i="3"/>
  <c r="AT1649" i="3"/>
  <c r="S1649" i="3"/>
  <c r="AQ1649" i="3"/>
  <c r="E1523" i="3"/>
  <c r="F1523" i="3"/>
  <c r="G1523" i="3"/>
  <c r="H1523" i="3"/>
  <c r="I1523" i="3"/>
  <c r="J1523" i="3"/>
  <c r="E1524" i="3"/>
  <c r="F1524" i="3"/>
  <c r="G1524" i="3"/>
  <c r="H1524" i="3"/>
  <c r="I1524" i="3"/>
  <c r="J1524" i="3"/>
  <c r="E1525" i="3"/>
  <c r="F1525" i="3"/>
  <c r="G1525" i="3"/>
  <c r="H1525" i="3"/>
  <c r="I1525" i="3"/>
  <c r="J1525" i="3"/>
  <c r="E1526" i="3"/>
  <c r="F1526" i="3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G1538" i="3"/>
  <c r="H1538" i="3"/>
  <c r="I1538" i="3"/>
  <c r="J1538" i="3"/>
  <c r="E1539" i="3"/>
  <c r="F1539" i="3"/>
  <c r="G1539" i="3"/>
  <c r="H1539" i="3"/>
  <c r="I1539" i="3"/>
  <c r="J1539" i="3"/>
  <c r="E1540" i="3"/>
  <c r="F1540" i="3"/>
  <c r="G1540" i="3"/>
  <c r="H1540" i="3"/>
  <c r="I1540" i="3"/>
  <c r="J1540" i="3"/>
  <c r="E1541" i="3"/>
  <c r="F1541" i="3"/>
  <c r="G1541" i="3"/>
  <c r="H1541" i="3"/>
  <c r="I1541" i="3"/>
  <c r="J1541" i="3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E1544" i="3"/>
  <c r="F1544" i="3"/>
  <c r="G1544" i="3"/>
  <c r="H1544" i="3"/>
  <c r="I1544" i="3"/>
  <c r="J1544" i="3"/>
  <c r="E1545" i="3"/>
  <c r="F1545" i="3"/>
  <c r="G1545" i="3"/>
  <c r="H1545" i="3"/>
  <c r="I1545" i="3"/>
  <c r="J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E1550" i="3"/>
  <c r="F1550" i="3"/>
  <c r="G1550" i="3"/>
  <c r="H1550" i="3"/>
  <c r="I1550" i="3"/>
  <c r="J1550" i="3"/>
  <c r="E1551" i="3"/>
  <c r="F1551" i="3"/>
  <c r="G1551" i="3"/>
  <c r="H1551" i="3"/>
  <c r="I1551" i="3"/>
  <c r="J1551" i="3"/>
  <c r="E1552" i="3"/>
  <c r="F1552" i="3"/>
  <c r="G1552" i="3"/>
  <c r="H1552" i="3"/>
  <c r="I1552" i="3"/>
  <c r="J1552" i="3"/>
  <c r="E1553" i="3"/>
  <c r="F1553" i="3"/>
  <c r="G1553" i="3"/>
  <c r="H1553" i="3"/>
  <c r="I1553" i="3"/>
  <c r="J1553" i="3"/>
  <c r="E1554" i="3"/>
  <c r="F1554" i="3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G1556" i="3"/>
  <c r="H1556" i="3"/>
  <c r="I1556" i="3"/>
  <c r="J1556" i="3"/>
  <c r="E1557" i="3"/>
  <c r="F1557" i="3"/>
  <c r="G1557" i="3"/>
  <c r="H1557" i="3"/>
  <c r="I1557" i="3"/>
  <c r="J1557" i="3"/>
  <c r="E1558" i="3"/>
  <c r="F1558" i="3"/>
  <c r="G1558" i="3"/>
  <c r="H1558" i="3"/>
  <c r="I1558" i="3"/>
  <c r="J1558" i="3"/>
  <c r="E1559" i="3"/>
  <c r="F1559" i="3"/>
  <c r="G1559" i="3"/>
  <c r="H1559" i="3"/>
  <c r="I1559" i="3"/>
  <c r="J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F1562" i="3"/>
  <c r="G1562" i="3"/>
  <c r="H1562" i="3"/>
  <c r="I1562" i="3"/>
  <c r="J1562" i="3"/>
  <c r="E1563" i="3"/>
  <c r="F1563" i="3"/>
  <c r="G1563" i="3"/>
  <c r="H1563" i="3"/>
  <c r="I1563" i="3"/>
  <c r="J1563" i="3"/>
  <c r="E1564" i="3"/>
  <c r="F1564" i="3"/>
  <c r="G1564" i="3"/>
  <c r="H1564" i="3"/>
  <c r="I1564" i="3"/>
  <c r="J1564" i="3"/>
  <c r="E1565" i="3"/>
  <c r="F1565" i="3"/>
  <c r="G1565" i="3"/>
  <c r="H1565" i="3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E1568" i="3"/>
  <c r="F1568" i="3"/>
  <c r="G1568" i="3"/>
  <c r="H1568" i="3"/>
  <c r="I1568" i="3"/>
  <c r="J1568" i="3"/>
  <c r="E1569" i="3"/>
  <c r="F1569" i="3"/>
  <c r="G1569" i="3"/>
  <c r="H1569" i="3"/>
  <c r="I1569" i="3"/>
  <c r="J1569" i="3"/>
  <c r="E1570" i="3"/>
  <c r="F1570" i="3"/>
  <c r="G1570" i="3"/>
  <c r="H1570" i="3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I1573" i="3"/>
  <c r="J1573" i="3"/>
  <c r="E1574" i="3"/>
  <c r="F1574" i="3"/>
  <c r="G1574" i="3"/>
  <c r="H1574" i="3"/>
  <c r="I1574" i="3"/>
  <c r="J1574" i="3"/>
  <c r="E1575" i="3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F1579" i="3"/>
  <c r="G1579" i="3"/>
  <c r="H1579" i="3"/>
  <c r="I1579" i="3"/>
  <c r="J1579" i="3"/>
  <c r="E1580" i="3"/>
  <c r="F1580" i="3"/>
  <c r="G1580" i="3"/>
  <c r="H1580" i="3"/>
  <c r="I1580" i="3"/>
  <c r="J1580" i="3"/>
  <c r="E1581" i="3"/>
  <c r="F1581" i="3"/>
  <c r="G1581" i="3"/>
  <c r="H1581" i="3"/>
  <c r="I1581" i="3"/>
  <c r="J1581" i="3"/>
  <c r="E1582" i="3"/>
  <c r="F1582" i="3"/>
  <c r="G1582" i="3"/>
  <c r="H1582" i="3"/>
  <c r="I1582" i="3"/>
  <c r="J1582" i="3"/>
  <c r="E1583" i="3"/>
  <c r="F1583" i="3"/>
  <c r="G1583" i="3"/>
  <c r="H1583" i="3"/>
  <c r="I1583" i="3"/>
  <c r="J1583" i="3"/>
  <c r="E1584" i="3"/>
  <c r="F1584" i="3"/>
  <c r="G1584" i="3"/>
  <c r="H1584" i="3"/>
  <c r="I1584" i="3"/>
  <c r="J1584" i="3"/>
  <c r="E1585" i="3"/>
  <c r="F1585" i="3"/>
  <c r="G1585" i="3"/>
  <c r="H1585" i="3"/>
  <c r="I1585" i="3"/>
  <c r="J1585" i="3"/>
  <c r="E1586" i="3"/>
  <c r="F1586" i="3"/>
  <c r="G1586" i="3"/>
  <c r="H1586" i="3"/>
  <c r="I1586" i="3"/>
  <c r="J1586" i="3"/>
  <c r="E1587" i="3"/>
  <c r="F1587" i="3"/>
  <c r="G1587" i="3"/>
  <c r="H1587" i="3"/>
  <c r="I1587" i="3"/>
  <c r="J1587" i="3"/>
  <c r="E1588" i="3"/>
  <c r="F1588" i="3"/>
  <c r="G1588" i="3"/>
  <c r="H1588" i="3"/>
  <c r="I1588" i="3"/>
  <c r="J1588" i="3"/>
  <c r="E1589" i="3"/>
  <c r="F1589" i="3"/>
  <c r="G1589" i="3"/>
  <c r="H1589" i="3"/>
  <c r="I1589" i="3"/>
  <c r="J1589" i="3"/>
  <c r="E1590" i="3"/>
  <c r="F1590" i="3"/>
  <c r="G1590" i="3"/>
  <c r="H1590" i="3"/>
  <c r="I1590" i="3"/>
  <c r="J1590" i="3"/>
  <c r="E1591" i="3"/>
  <c r="F1591" i="3"/>
  <c r="G1591" i="3"/>
  <c r="H1591" i="3"/>
  <c r="I1591" i="3"/>
  <c r="J1591" i="3"/>
  <c r="E1592" i="3"/>
  <c r="F1592" i="3"/>
  <c r="G1592" i="3"/>
  <c r="H1592" i="3"/>
  <c r="I1592" i="3"/>
  <c r="J1592" i="3"/>
  <c r="E1593" i="3"/>
  <c r="F1593" i="3"/>
  <c r="G1593" i="3"/>
  <c r="H1593" i="3"/>
  <c r="I1593" i="3"/>
  <c r="J1593" i="3"/>
  <c r="E1594" i="3"/>
  <c r="F1594" i="3"/>
  <c r="G1594" i="3"/>
  <c r="H1594" i="3"/>
  <c r="I1594" i="3"/>
  <c r="J1594" i="3"/>
  <c r="E1595" i="3"/>
  <c r="F1595" i="3"/>
  <c r="G1595" i="3"/>
  <c r="H1595" i="3"/>
  <c r="I1595" i="3"/>
  <c r="J1595" i="3"/>
  <c r="E1596" i="3"/>
  <c r="F1596" i="3"/>
  <c r="G1596" i="3"/>
  <c r="H1596" i="3"/>
  <c r="I1596" i="3"/>
  <c r="J1596" i="3"/>
  <c r="E1597" i="3"/>
  <c r="F1597" i="3"/>
  <c r="G1597" i="3"/>
  <c r="H1597" i="3"/>
  <c r="I1597" i="3"/>
  <c r="J1597" i="3"/>
  <c r="E1598" i="3"/>
  <c r="F1598" i="3"/>
  <c r="G1598" i="3"/>
  <c r="H1598" i="3"/>
  <c r="I1598" i="3"/>
  <c r="J1598" i="3"/>
  <c r="E1599" i="3"/>
  <c r="F1599" i="3"/>
  <c r="G1599" i="3"/>
  <c r="H1599" i="3"/>
  <c r="I1599" i="3"/>
  <c r="J1599" i="3"/>
  <c r="E1600" i="3"/>
  <c r="F1600" i="3"/>
  <c r="G1600" i="3"/>
  <c r="H1600" i="3"/>
  <c r="I1600" i="3"/>
  <c r="J1600" i="3"/>
  <c r="E1601" i="3"/>
  <c r="F1601" i="3"/>
  <c r="G1601" i="3"/>
  <c r="H1601" i="3"/>
  <c r="I1601" i="3"/>
  <c r="J1601" i="3"/>
  <c r="E1602" i="3"/>
  <c r="F1602" i="3"/>
  <c r="G1602" i="3"/>
  <c r="H1602" i="3"/>
  <c r="I1602" i="3"/>
  <c r="J1602" i="3"/>
  <c r="E1603" i="3"/>
  <c r="F1603" i="3"/>
  <c r="G1603" i="3"/>
  <c r="H1603" i="3"/>
  <c r="I1603" i="3"/>
  <c r="J1603" i="3"/>
  <c r="E1604" i="3"/>
  <c r="F1604" i="3"/>
  <c r="G1604" i="3"/>
  <c r="H1604" i="3"/>
  <c r="I1604" i="3"/>
  <c r="J1604" i="3"/>
  <c r="E1605" i="3"/>
  <c r="F1605" i="3"/>
  <c r="G1605" i="3"/>
  <c r="H1605" i="3"/>
  <c r="I1605" i="3"/>
  <c r="J1605" i="3"/>
  <c r="E1606" i="3"/>
  <c r="F1606" i="3"/>
  <c r="G1606" i="3"/>
  <c r="H1606" i="3"/>
  <c r="I1606" i="3"/>
  <c r="J1606" i="3"/>
  <c r="E1607" i="3"/>
  <c r="F1607" i="3"/>
  <c r="G1607" i="3"/>
  <c r="H1607" i="3"/>
  <c r="I1607" i="3"/>
  <c r="J1607" i="3"/>
  <c r="E1608" i="3"/>
  <c r="F1608" i="3"/>
  <c r="G1608" i="3"/>
  <c r="H1608" i="3"/>
  <c r="I1608" i="3"/>
  <c r="J1608" i="3"/>
  <c r="E1609" i="3"/>
  <c r="F1609" i="3"/>
  <c r="G1609" i="3"/>
  <c r="H1609" i="3"/>
  <c r="I1609" i="3"/>
  <c r="J1609" i="3"/>
  <c r="E1610" i="3"/>
  <c r="F1610" i="3"/>
  <c r="G1610" i="3"/>
  <c r="H1610" i="3"/>
  <c r="I1610" i="3"/>
  <c r="J1610" i="3"/>
  <c r="E1611" i="3"/>
  <c r="F1611" i="3"/>
  <c r="G1611" i="3"/>
  <c r="H1611" i="3"/>
  <c r="I1611" i="3"/>
  <c r="J1611" i="3"/>
  <c r="E1612" i="3"/>
  <c r="F1612" i="3"/>
  <c r="G1612" i="3"/>
  <c r="H1612" i="3"/>
  <c r="I1612" i="3"/>
  <c r="J1612" i="3"/>
  <c r="E1613" i="3"/>
  <c r="F1613" i="3"/>
  <c r="G1613" i="3"/>
  <c r="H1613" i="3"/>
  <c r="I1613" i="3"/>
  <c r="J1613" i="3"/>
  <c r="E1614" i="3"/>
  <c r="F1614" i="3"/>
  <c r="G1614" i="3"/>
  <c r="H1614" i="3"/>
  <c r="I1614" i="3"/>
  <c r="J1614" i="3"/>
  <c r="E1615" i="3"/>
  <c r="F1615" i="3"/>
  <c r="G1615" i="3"/>
  <c r="H1615" i="3"/>
  <c r="I1615" i="3"/>
  <c r="J1615" i="3"/>
  <c r="E1616" i="3"/>
  <c r="F1616" i="3"/>
  <c r="G1616" i="3"/>
  <c r="H1616" i="3"/>
  <c r="I1616" i="3"/>
  <c r="J1616" i="3"/>
  <c r="E1617" i="3"/>
  <c r="F1617" i="3"/>
  <c r="G1617" i="3"/>
  <c r="H1617" i="3"/>
  <c r="I1617" i="3"/>
  <c r="J1617" i="3"/>
  <c r="E1618" i="3"/>
  <c r="F1618" i="3"/>
  <c r="G1618" i="3"/>
  <c r="H1618" i="3"/>
  <c r="I1618" i="3"/>
  <c r="J1618" i="3"/>
  <c r="E1619" i="3"/>
  <c r="F1619" i="3"/>
  <c r="G1619" i="3"/>
  <c r="H1619" i="3"/>
  <c r="I1619" i="3"/>
  <c r="J1619" i="3"/>
  <c r="E1620" i="3"/>
  <c r="F1620" i="3"/>
  <c r="G1620" i="3"/>
  <c r="H1620" i="3"/>
  <c r="I1620" i="3"/>
  <c r="J1620" i="3"/>
  <c r="E1621" i="3"/>
  <c r="F1621" i="3"/>
  <c r="G1621" i="3"/>
  <c r="H1621" i="3"/>
  <c r="I1621" i="3"/>
  <c r="J1621" i="3"/>
  <c r="E1622" i="3"/>
  <c r="F1622" i="3"/>
  <c r="G1622" i="3"/>
  <c r="H1622" i="3"/>
  <c r="I1622" i="3"/>
  <c r="J1622" i="3"/>
  <c r="E1623" i="3"/>
  <c r="F1623" i="3"/>
  <c r="G1623" i="3"/>
  <c r="H1623" i="3"/>
  <c r="I1623" i="3"/>
  <c r="J1623" i="3"/>
  <c r="E1624" i="3"/>
  <c r="F1624" i="3"/>
  <c r="G1624" i="3"/>
  <c r="H1624" i="3"/>
  <c r="I1624" i="3"/>
  <c r="J1624" i="3"/>
  <c r="E1625" i="3"/>
  <c r="F1625" i="3"/>
  <c r="G1625" i="3"/>
  <c r="H1625" i="3"/>
  <c r="I1625" i="3"/>
  <c r="J1625" i="3"/>
  <c r="E1626" i="3"/>
  <c r="F1626" i="3"/>
  <c r="G1626" i="3"/>
  <c r="H1626" i="3"/>
  <c r="I1626" i="3"/>
  <c r="J1626" i="3"/>
  <c r="E1627" i="3"/>
  <c r="F1627" i="3"/>
  <c r="G1627" i="3"/>
  <c r="H1627" i="3"/>
  <c r="I1627" i="3"/>
  <c r="J1627" i="3"/>
  <c r="E1628" i="3"/>
  <c r="F1628" i="3"/>
  <c r="G1628" i="3"/>
  <c r="H1628" i="3"/>
  <c r="I1628" i="3"/>
  <c r="J1628" i="3"/>
  <c r="E1629" i="3"/>
  <c r="F1629" i="3"/>
  <c r="G1629" i="3"/>
  <c r="H1629" i="3"/>
  <c r="I1629" i="3"/>
  <c r="J1629" i="3"/>
  <c r="E1630" i="3"/>
  <c r="F1630" i="3"/>
  <c r="G1630" i="3"/>
  <c r="H1630" i="3"/>
  <c r="I1630" i="3"/>
  <c r="J1630" i="3"/>
  <c r="E1631" i="3"/>
  <c r="F1631" i="3"/>
  <c r="G1631" i="3"/>
  <c r="H1631" i="3"/>
  <c r="I1631" i="3"/>
  <c r="J1631" i="3"/>
  <c r="E1632" i="3"/>
  <c r="F1632" i="3"/>
  <c r="G1632" i="3"/>
  <c r="H1632" i="3"/>
  <c r="I1632" i="3"/>
  <c r="J1632" i="3"/>
  <c r="E1633" i="3"/>
  <c r="F1633" i="3"/>
  <c r="G1633" i="3"/>
  <c r="H1633" i="3"/>
  <c r="I1633" i="3"/>
  <c r="J1633" i="3"/>
  <c r="E1634" i="3"/>
  <c r="F1634" i="3"/>
  <c r="G1634" i="3"/>
  <c r="H1634" i="3"/>
  <c r="I1634" i="3"/>
  <c r="J1634" i="3"/>
  <c r="E1635" i="3"/>
  <c r="F1635" i="3"/>
  <c r="G1635" i="3"/>
  <c r="H1635" i="3"/>
  <c r="I1635" i="3"/>
  <c r="J1635" i="3"/>
  <c r="E1636" i="3"/>
  <c r="F1636" i="3"/>
  <c r="G1636" i="3"/>
  <c r="H1636" i="3"/>
  <c r="I1636" i="3"/>
  <c r="J1636" i="3"/>
  <c r="E1637" i="3"/>
  <c r="F1637" i="3"/>
  <c r="G1637" i="3"/>
  <c r="H1637" i="3"/>
  <c r="I1637" i="3"/>
  <c r="J1637" i="3"/>
  <c r="E1638" i="3"/>
  <c r="F1638" i="3"/>
  <c r="G1638" i="3"/>
  <c r="H1638" i="3"/>
  <c r="I1638" i="3"/>
  <c r="J1638" i="3"/>
  <c r="E1639" i="3"/>
  <c r="F1639" i="3"/>
  <c r="G1639" i="3"/>
  <c r="H1639" i="3"/>
  <c r="I1639" i="3"/>
  <c r="J1639" i="3"/>
  <c r="E1640" i="3"/>
  <c r="F1640" i="3"/>
  <c r="G1640" i="3"/>
  <c r="H1640" i="3"/>
  <c r="I1640" i="3"/>
  <c r="J1640" i="3"/>
  <c r="E1641" i="3"/>
  <c r="F1641" i="3"/>
  <c r="G1641" i="3"/>
  <c r="H1641" i="3"/>
  <c r="I1641" i="3"/>
  <c r="J1641" i="3"/>
  <c r="E1642" i="3"/>
  <c r="F1642" i="3"/>
  <c r="G1642" i="3"/>
  <c r="H1642" i="3"/>
  <c r="I1642" i="3"/>
  <c r="J1642" i="3"/>
  <c r="E1643" i="3"/>
  <c r="F1643" i="3"/>
  <c r="G1643" i="3"/>
  <c r="H1643" i="3"/>
  <c r="I1643" i="3"/>
  <c r="J1643" i="3"/>
  <c r="E1644" i="3"/>
  <c r="F1644" i="3"/>
  <c r="G1644" i="3"/>
  <c r="H1644" i="3"/>
  <c r="I1644" i="3"/>
  <c r="J1644" i="3"/>
  <c r="E1645" i="3"/>
  <c r="F1645" i="3"/>
  <c r="G1645" i="3"/>
  <c r="H1645" i="3"/>
  <c r="I1645" i="3"/>
  <c r="J1645" i="3"/>
  <c r="E1646" i="3"/>
  <c r="F1646" i="3"/>
  <c r="G1646" i="3"/>
  <c r="H1646" i="3"/>
  <c r="I1646" i="3"/>
  <c r="J1646" i="3"/>
  <c r="BJ1691" i="3" l="1"/>
  <c r="BM1731" i="3"/>
  <c r="BL1686" i="3"/>
  <c r="BL1742" i="3"/>
  <c r="BL1779" i="3"/>
  <c r="BL1771" i="3"/>
  <c r="BK1791" i="3"/>
  <c r="BJ1756" i="3"/>
  <c r="BJ1705" i="3"/>
  <c r="AX1653" i="3"/>
  <c r="AT1670" i="3"/>
  <c r="BL1749" i="3"/>
  <c r="BM1778" i="3"/>
  <c r="BJ1778" i="3"/>
  <c r="BJ1793" i="3"/>
  <c r="BM1793" i="3"/>
  <c r="BL1785" i="3"/>
  <c r="BM1785" i="3"/>
  <c r="BJ1767" i="3"/>
  <c r="BJ1760" i="3"/>
  <c r="BL1760" i="3"/>
  <c r="BM1795" i="3"/>
  <c r="BL1780" i="3"/>
  <c r="BJ1698" i="3"/>
  <c r="BL1696" i="3"/>
  <c r="BM1782" i="3"/>
  <c r="BL1791" i="3"/>
  <c r="BJ1783" i="3"/>
  <c r="BM1710" i="3"/>
  <c r="BL1710" i="3"/>
  <c r="BM1788" i="3"/>
  <c r="BJ1763" i="3"/>
  <c r="BL1763" i="3"/>
  <c r="BN1743" i="3"/>
  <c r="BM1776" i="3"/>
  <c r="BN1790" i="3"/>
  <c r="BM1767" i="3"/>
  <c r="BK1748" i="3"/>
  <c r="BM1736" i="3"/>
  <c r="BJ1696" i="3"/>
  <c r="BJ1700" i="3"/>
  <c r="BM1696" i="3"/>
  <c r="BL1688" i="3"/>
  <c r="BN1685" i="3"/>
  <c r="BK1790" i="3"/>
  <c r="BJ1742" i="3"/>
  <c r="BL1795" i="3"/>
  <c r="BL1787" i="3"/>
  <c r="BM1787" i="3"/>
  <c r="BK1777" i="3"/>
  <c r="BM1725" i="3"/>
  <c r="BK1786" i="3"/>
  <c r="BJ1782" i="3"/>
  <c r="BL1736" i="3"/>
  <c r="BL1722" i="3"/>
  <c r="BN1721" i="3"/>
  <c r="BK1722" i="3"/>
  <c r="BN1698" i="3"/>
  <c r="BK1688" i="3"/>
  <c r="BN1688" i="3"/>
  <c r="BJ1794" i="3"/>
  <c r="BL1794" i="3"/>
  <c r="BK1794" i="3"/>
  <c r="BM1786" i="3"/>
  <c r="BJ1786" i="3"/>
  <c r="BM1758" i="3"/>
  <c r="BN1758" i="3"/>
  <c r="BN1761" i="3"/>
  <c r="BJ1761" i="3"/>
  <c r="BG1649" i="3"/>
  <c r="AI1649" i="3"/>
  <c r="O1649" i="3"/>
  <c r="AP1649" i="3"/>
  <c r="R1649" i="3"/>
  <c r="AW1649" i="3"/>
  <c r="AC1649" i="3"/>
  <c r="AR1649" i="3"/>
  <c r="W1647" i="3"/>
  <c r="AJ1662" i="3"/>
  <c r="BK1793" i="3"/>
  <c r="BM1791" i="3"/>
  <c r="BL1788" i="3"/>
  <c r="BK1736" i="3"/>
  <c r="BK1787" i="3"/>
  <c r="BJ1785" i="3"/>
  <c r="BJ1776" i="3"/>
  <c r="BJ1726" i="3"/>
  <c r="BL1698" i="3"/>
  <c r="BJ1790" i="3"/>
  <c r="BM1794" i="3"/>
  <c r="BK1767" i="3"/>
  <c r="BK1758" i="3"/>
  <c r="BK1743" i="3"/>
  <c r="BK1742" i="3"/>
  <c r="BL1738" i="3"/>
  <c r="BL1700" i="3"/>
  <c r="X1679" i="3"/>
  <c r="BJ1688" i="3"/>
  <c r="BJ1731" i="3"/>
  <c r="AY1649" i="3"/>
  <c r="AE1649" i="3"/>
  <c r="BF1649" i="3"/>
  <c r="AH1649" i="3"/>
  <c r="N1649" i="3"/>
  <c r="AS1649" i="3"/>
  <c r="U1649" i="3"/>
  <c r="AF1649" i="3"/>
  <c r="AQ1683" i="3"/>
  <c r="AB1649" i="3"/>
  <c r="X1649" i="3"/>
  <c r="AY1670" i="3"/>
  <c r="BN1793" i="3"/>
  <c r="BJ1787" i="3"/>
  <c r="BN1794" i="3"/>
  <c r="BJ1710" i="3"/>
  <c r="BN1736" i="3"/>
  <c r="BM1733" i="3"/>
  <c r="BN1786" i="3"/>
  <c r="BM1760" i="3"/>
  <c r="BN1759" i="3"/>
  <c r="BJ1758" i="3"/>
  <c r="BJ1779" i="3"/>
  <c r="AU1649" i="3"/>
  <c r="AA1649" i="3"/>
  <c r="AX1649" i="3"/>
  <c r="AD1649" i="3"/>
  <c r="BI1649" i="3"/>
  <c r="AK1649" i="3"/>
  <c r="Q1649" i="3"/>
  <c r="AV1649" i="3"/>
  <c r="AC1663" i="3"/>
  <c r="BN1734" i="3"/>
  <c r="BN1749" i="3"/>
  <c r="BJ1743" i="3"/>
  <c r="P1667" i="3"/>
  <c r="BM1716" i="3"/>
  <c r="BC1667" i="3"/>
  <c r="BG1653" i="3"/>
  <c r="AO1667" i="3"/>
  <c r="S1680" i="3"/>
  <c r="BC1651" i="3"/>
  <c r="AS1662" i="3"/>
  <c r="Y1667" i="3"/>
  <c r="AL1667" i="3"/>
  <c r="BB1667" i="3"/>
  <c r="AL1672" i="3"/>
  <c r="BN1769" i="3"/>
  <c r="BG1672" i="3"/>
  <c r="AC1655" i="3"/>
  <c r="AW1682" i="3"/>
  <c r="AN1649" i="3"/>
  <c r="BJ1709" i="3"/>
  <c r="BN1741" i="3"/>
  <c r="BJ1728" i="3"/>
  <c r="BK1757" i="3"/>
  <c r="BM1703" i="3"/>
  <c r="M1675" i="3"/>
  <c r="BM1686" i="3"/>
  <c r="Q1672" i="3"/>
  <c r="BM1754" i="3"/>
  <c r="BL1789" i="3"/>
  <c r="BK1789" i="3"/>
  <c r="BJ1777" i="3"/>
  <c r="BL1777" i="3"/>
  <c r="BM1734" i="3"/>
  <c r="BM1720" i="3"/>
  <c r="BJ1789" i="3"/>
  <c r="BM1761" i="3"/>
  <c r="AM1666" i="3"/>
  <c r="BJ1686" i="3"/>
  <c r="BM1690" i="3"/>
  <c r="BJ1690" i="3"/>
  <c r="BL1753" i="3"/>
  <c r="BM1704" i="3"/>
  <c r="Q1670" i="3"/>
  <c r="AA1663" i="3"/>
  <c r="BC1672" i="3"/>
  <c r="AX1681" i="3"/>
  <c r="AK1679" i="3"/>
  <c r="AU1679" i="3"/>
  <c r="BG1679" i="3"/>
  <c r="BE1679" i="3"/>
  <c r="Q1679" i="3"/>
  <c r="AP1679" i="3"/>
  <c r="R1679" i="3"/>
  <c r="AV1679" i="3"/>
  <c r="AB1679" i="3"/>
  <c r="S1652" i="3"/>
  <c r="BM1712" i="3"/>
  <c r="AJ1670" i="3"/>
  <c r="BE1651" i="3"/>
  <c r="BN1757" i="3"/>
  <c r="BK1773" i="3"/>
  <c r="BJ1750" i="3"/>
  <c r="AM1654" i="3"/>
  <c r="Z1668" i="3"/>
  <c r="BM1691" i="3"/>
  <c r="AV1672" i="3"/>
  <c r="Z1672" i="3"/>
  <c r="U1672" i="3"/>
  <c r="AJ1666" i="3"/>
  <c r="BA1672" i="3"/>
  <c r="AC1679" i="3"/>
  <c r="AM1679" i="3"/>
  <c r="AQ1679" i="3"/>
  <c r="AW1679" i="3"/>
  <c r="BF1679" i="3"/>
  <c r="AH1679" i="3"/>
  <c r="N1679" i="3"/>
  <c r="AR1679" i="3"/>
  <c r="T1679" i="3"/>
  <c r="T1660" i="3"/>
  <c r="AL1669" i="3"/>
  <c r="AU1666" i="3"/>
  <c r="AX1674" i="3"/>
  <c r="AP1665" i="3"/>
  <c r="BM1789" i="3"/>
  <c r="BJ1720" i="3"/>
  <c r="BL1761" i="3"/>
  <c r="BL1712" i="3"/>
  <c r="BJ1754" i="3"/>
  <c r="BL1691" i="3"/>
  <c r="BJ1746" i="3"/>
  <c r="AO1672" i="3"/>
  <c r="AR1672" i="3"/>
  <c r="T1672" i="3"/>
  <c r="BI1679" i="3"/>
  <c r="U1679" i="3"/>
  <c r="W1679" i="3"/>
  <c r="AI1679" i="3"/>
  <c r="AO1679" i="3"/>
  <c r="AX1679" i="3"/>
  <c r="AD1679" i="3"/>
  <c r="BH1679" i="3"/>
  <c r="AJ1679" i="3"/>
  <c r="P1679" i="3"/>
  <c r="R1672" i="3"/>
  <c r="AY1673" i="3"/>
  <c r="BJ1704" i="3"/>
  <c r="BL1751" i="3"/>
  <c r="BJ1735" i="3"/>
  <c r="BJ1693" i="3"/>
  <c r="BN1792" i="3"/>
  <c r="BN1694" i="3"/>
  <c r="BM1777" i="3"/>
  <c r="BJ1734" i="3"/>
  <c r="BM1763" i="3"/>
  <c r="BM1727" i="3"/>
  <c r="BL1701" i="3"/>
  <c r="AD1653" i="3"/>
  <c r="BA1660" i="3"/>
  <c r="V1674" i="3"/>
  <c r="BM1750" i="3"/>
  <c r="R1653" i="3"/>
  <c r="AM1651" i="3"/>
  <c r="V1651" i="3"/>
  <c r="AJ1651" i="3"/>
  <c r="AV1653" i="3"/>
  <c r="AY1660" i="3"/>
  <c r="U1660" i="3"/>
  <c r="AW1670" i="3"/>
  <c r="AI1670" i="3"/>
  <c r="BE1669" i="3"/>
  <c r="BE1672" i="3"/>
  <c r="AA1668" i="3"/>
  <c r="AP1670" i="3"/>
  <c r="AF1672" i="3"/>
  <c r="AQ1672" i="3"/>
  <c r="BB1672" i="3"/>
  <c r="S1672" i="3"/>
  <c r="AN1673" i="3"/>
  <c r="T1674" i="3"/>
  <c r="BA1681" i="3"/>
  <c r="AR1684" i="3"/>
  <c r="O1654" i="3"/>
  <c r="BN1654" i="3" s="1"/>
  <c r="P1649" i="3"/>
  <c r="BH1649" i="3"/>
  <c r="AJ1649" i="3"/>
  <c r="R1656" i="3"/>
  <c r="BL1784" i="3"/>
  <c r="BM1784" i="3"/>
  <c r="BN1691" i="3"/>
  <c r="BL1690" i="3"/>
  <c r="BC1649" i="3"/>
  <c r="AM1649" i="3"/>
  <c r="W1649" i="3"/>
  <c r="BB1649" i="3"/>
  <c r="AL1649" i="3"/>
  <c r="V1649" i="3"/>
  <c r="BE1649" i="3"/>
  <c r="AO1649" i="3"/>
  <c r="Y1649" i="3"/>
  <c r="AM1653" i="3"/>
  <c r="W1651" i="3"/>
  <c r="AK1653" i="3"/>
  <c r="AJ1655" i="3"/>
  <c r="X1653" i="3"/>
  <c r="BB1654" i="3"/>
  <c r="AL1654" i="3"/>
  <c r="V1654" i="3"/>
  <c r="BE1654" i="3"/>
  <c r="AO1654" i="3"/>
  <c r="Y1654" i="3"/>
  <c r="BH1654" i="3"/>
  <c r="AR1654" i="3"/>
  <c r="AB1654" i="3"/>
  <c r="AQ1654" i="3"/>
  <c r="S1660" i="3"/>
  <c r="AG1670" i="3"/>
  <c r="S1670" i="3"/>
  <c r="BF1668" i="3"/>
  <c r="AW1664" i="3"/>
  <c r="AX1668" i="3"/>
  <c r="AD1668" i="3"/>
  <c r="BA1668" i="3"/>
  <c r="AK1668" i="3"/>
  <c r="U1668" i="3"/>
  <c r="BD1668" i="3"/>
  <c r="AN1668" i="3"/>
  <c r="X1668" i="3"/>
  <c r="BC1668" i="3"/>
  <c r="AM1668" i="3"/>
  <c r="W1668" i="3"/>
  <c r="BH1672" i="3"/>
  <c r="AA1672" i="3"/>
  <c r="AM1672" i="3"/>
  <c r="AX1672" i="3"/>
  <c r="N1672" i="3"/>
  <c r="Z1675" i="3"/>
  <c r="Q1666" i="3"/>
  <c r="AS1679" i="3"/>
  <c r="M1679" i="3"/>
  <c r="AE1679" i="3"/>
  <c r="AY1679" i="3"/>
  <c r="S1679" i="3"/>
  <c r="AG1679" i="3"/>
  <c r="BB1679" i="3"/>
  <c r="AL1679" i="3"/>
  <c r="V1679" i="3"/>
  <c r="BD1679" i="3"/>
  <c r="AN1679" i="3"/>
  <c r="T1651" i="3"/>
  <c r="AL1658" i="3"/>
  <c r="AZ1649" i="3"/>
  <c r="BK1741" i="3"/>
  <c r="BL1741" i="3"/>
  <c r="BL1727" i="3"/>
  <c r="BL1732" i="3"/>
  <c r="BN1711" i="3"/>
  <c r="BG1664" i="3"/>
  <c r="V1675" i="3"/>
  <c r="BH1675" i="3"/>
  <c r="AD1666" i="3"/>
  <c r="AK1666" i="3"/>
  <c r="BD1666" i="3"/>
  <c r="T1666" i="3"/>
  <c r="W1666" i="3"/>
  <c r="BN1706" i="3"/>
  <c r="BK1706" i="3"/>
  <c r="BM1688" i="3"/>
  <c r="BJ1744" i="3"/>
  <c r="BN1747" i="3"/>
  <c r="BL1759" i="3"/>
  <c r="BL1748" i="3"/>
  <c r="AP1668" i="3"/>
  <c r="AM1667" i="3"/>
  <c r="V1667" i="3"/>
  <c r="AP1666" i="3"/>
  <c r="BF1675" i="3"/>
  <c r="AS1675" i="3"/>
  <c r="AF1675" i="3"/>
  <c r="BF1666" i="3"/>
  <c r="BB1666" i="3"/>
  <c r="N1666" i="3"/>
  <c r="AG1666" i="3"/>
  <c r="AZ1666" i="3"/>
  <c r="P1666" i="3"/>
  <c r="S1666" i="3"/>
  <c r="N1680" i="3"/>
  <c r="BN1692" i="3"/>
  <c r="BJ1755" i="3"/>
  <c r="BM1756" i="3"/>
  <c r="P1681" i="3"/>
  <c r="BM1781" i="3"/>
  <c r="BM1769" i="3"/>
  <c r="BJ1781" i="3"/>
  <c r="BL1769" i="3"/>
  <c r="AB1667" i="3"/>
  <c r="W1667" i="3"/>
  <c r="BE1667" i="3"/>
  <c r="W1675" i="3"/>
  <c r="BB1675" i="3"/>
  <c r="AO1675" i="3"/>
  <c r="AJ1667" i="3"/>
  <c r="AX1666" i="3"/>
  <c r="BA1666" i="3"/>
  <c r="U1666" i="3"/>
  <c r="AN1666" i="3"/>
  <c r="W1658" i="3"/>
  <c r="BC1676" i="3"/>
  <c r="BK1730" i="3"/>
  <c r="BJ1702" i="3"/>
  <c r="BM1709" i="3"/>
  <c r="BM1695" i="3"/>
  <c r="BJ1747" i="3"/>
  <c r="BL1735" i="3"/>
  <c r="BK1740" i="3"/>
  <c r="BJ1740" i="3"/>
  <c r="BN1745" i="3"/>
  <c r="BL1737" i="3"/>
  <c r="BJ1737" i="3"/>
  <c r="BL1723" i="3"/>
  <c r="BM1701" i="3"/>
  <c r="BJ1708" i="3"/>
  <c r="BJ1707" i="3"/>
  <c r="BL1694" i="3"/>
  <c r="BL1792" i="3"/>
  <c r="BN1784" i="3"/>
  <c r="BK1700" i="3"/>
  <c r="BI1663" i="3"/>
  <c r="T1670" i="3"/>
  <c r="BM1729" i="3"/>
  <c r="AA1653" i="3"/>
  <c r="S1655" i="3"/>
  <c r="BD1653" i="3"/>
  <c r="N1653" i="3"/>
  <c r="Q1653" i="3"/>
  <c r="BE1658" i="3"/>
  <c r="AI1660" i="3"/>
  <c r="R1660" i="3"/>
  <c r="AR1669" i="3"/>
  <c r="AN1670" i="3"/>
  <c r="BI1670" i="3"/>
  <c r="AS1670" i="3"/>
  <c r="AC1670" i="3"/>
  <c r="M1670" i="3"/>
  <c r="AU1670" i="3"/>
  <c r="AE1670" i="3"/>
  <c r="O1670" i="3"/>
  <c r="AR1670" i="3"/>
  <c r="AJ1663" i="3"/>
  <c r="AP1663" i="3"/>
  <c r="M1663" i="3"/>
  <c r="Y1664" i="3"/>
  <c r="AM1664" i="3"/>
  <c r="AH1670" i="3"/>
  <c r="AC1674" i="3"/>
  <c r="BG1665" i="3"/>
  <c r="AY1674" i="3"/>
  <c r="AH1674" i="3"/>
  <c r="BG1681" i="3"/>
  <c r="AH1681" i="3"/>
  <c r="AW1681" i="3"/>
  <c r="AJ1681" i="3"/>
  <c r="AU1684" i="3"/>
  <c r="BN1755" i="3"/>
  <c r="BJ1769" i="3"/>
  <c r="BJ1701" i="3"/>
  <c r="BK1759" i="3"/>
  <c r="BM1735" i="3"/>
  <c r="BL1695" i="3"/>
  <c r="BL1739" i="3"/>
  <c r="AQ1658" i="3"/>
  <c r="Y1658" i="3"/>
  <c r="P1670" i="3"/>
  <c r="AV1670" i="3"/>
  <c r="BE1670" i="3"/>
  <c r="AO1670" i="3"/>
  <c r="Y1670" i="3"/>
  <c r="BG1670" i="3"/>
  <c r="AQ1670" i="3"/>
  <c r="AA1670" i="3"/>
  <c r="AJ1658" i="3"/>
  <c r="AZ1670" i="3"/>
  <c r="BG1663" i="3"/>
  <c r="Z1663" i="3"/>
  <c r="V1664" i="3"/>
  <c r="BD1664" i="3"/>
  <c r="S1664" i="3"/>
  <c r="BF1670" i="3"/>
  <c r="Z1670" i="3"/>
  <c r="AZ1674" i="3"/>
  <c r="AI1674" i="3"/>
  <c r="R1674" i="3"/>
  <c r="AI1681" i="3"/>
  <c r="AD1681" i="3"/>
  <c r="AC1681" i="3"/>
  <c r="T1681" i="3"/>
  <c r="M1647" i="3"/>
  <c r="BM1737" i="3"/>
  <c r="BL1781" i="3"/>
  <c r="BM1749" i="3"/>
  <c r="BJ1751" i="3"/>
  <c r="BJ1724" i="3"/>
  <c r="BJ1695" i="3"/>
  <c r="BL1705" i="3"/>
  <c r="AY1653" i="3"/>
  <c r="O1653" i="3"/>
  <c r="AZ1652" i="3"/>
  <c r="AJ1653" i="3"/>
  <c r="AL1653" i="3"/>
  <c r="AX1660" i="3"/>
  <c r="AK1660" i="3"/>
  <c r="BH1660" i="3"/>
  <c r="X1670" i="3"/>
  <c r="BD1670" i="3"/>
  <c r="BA1670" i="3"/>
  <c r="AK1670" i="3"/>
  <c r="U1670" i="3"/>
  <c r="BC1670" i="3"/>
  <c r="AM1670" i="3"/>
  <c r="W1670" i="3"/>
  <c r="AZ1660" i="3"/>
  <c r="AB1670" i="3"/>
  <c r="BH1670" i="3"/>
  <c r="AQ1663" i="3"/>
  <c r="N1670" i="3"/>
  <c r="BC1673" i="3"/>
  <c r="AD1664" i="3"/>
  <c r="AJ1664" i="3"/>
  <c r="AX1670" i="3"/>
  <c r="R1670" i="3"/>
  <c r="BA1673" i="3"/>
  <c r="AC1665" i="3"/>
  <c r="AE1673" i="3"/>
  <c r="AJ1674" i="3"/>
  <c r="S1674" i="3"/>
  <c r="AK1678" i="3"/>
  <c r="W1681" i="3"/>
  <c r="AQ1681" i="3"/>
  <c r="M1681" i="3"/>
  <c r="AN1681" i="3"/>
  <c r="AD1670" i="3"/>
  <c r="BJ1729" i="3"/>
  <c r="BJ1749" i="3"/>
  <c r="BL1730" i="3"/>
  <c r="AI1655" i="3"/>
  <c r="S1682" i="3"/>
  <c r="BD1658" i="3"/>
  <c r="AZ1676" i="3"/>
  <c r="BL1762" i="3"/>
  <c r="BM1717" i="3"/>
  <c r="BH1656" i="3"/>
  <c r="AE1648" i="3"/>
  <c r="W1653" i="3"/>
  <c r="AQ1653" i="3"/>
  <c r="BF1652" i="3"/>
  <c r="T1655" i="3"/>
  <c r="V1655" i="3"/>
  <c r="BC1652" i="3"/>
  <c r="AZ1653" i="3"/>
  <c r="AF1653" i="3"/>
  <c r="BB1653" i="3"/>
  <c r="AH1653" i="3"/>
  <c r="BG1658" i="3"/>
  <c r="AM1658" i="3"/>
  <c r="BF1658" i="3"/>
  <c r="Z1658" i="3"/>
  <c r="AS1658" i="3"/>
  <c r="M1658" i="3"/>
  <c r="AM1660" i="3"/>
  <c r="BB1660" i="3"/>
  <c r="V1660" i="3"/>
  <c r="AO1660" i="3"/>
  <c r="T1658" i="3"/>
  <c r="BG1662" i="3"/>
  <c r="Q1669" i="3"/>
  <c r="BF1664" i="3"/>
  <c r="Y1674" i="3"/>
  <c r="AK1674" i="3"/>
  <c r="O1676" i="3"/>
  <c r="AX1664" i="3"/>
  <c r="N1664" i="3"/>
  <c r="AO1664" i="3"/>
  <c r="U1664" i="3"/>
  <c r="AZ1664" i="3"/>
  <c r="AB1664" i="3"/>
  <c r="BC1664" i="3"/>
  <c r="AI1664" i="3"/>
  <c r="AX1673" i="3"/>
  <c r="AK1673" i="3"/>
  <c r="X1673" i="3"/>
  <c r="AS1674" i="3"/>
  <c r="AS1676" i="3"/>
  <c r="BF1665" i="3"/>
  <c r="Q1674" i="3"/>
  <c r="AV1674" i="3"/>
  <c r="AF1674" i="3"/>
  <c r="P1674" i="3"/>
  <c r="AU1674" i="3"/>
  <c r="AE1674" i="3"/>
  <c r="O1674" i="3"/>
  <c r="AT1674" i="3"/>
  <c r="AD1674" i="3"/>
  <c r="N1674" i="3"/>
  <c r="AR1678" i="3"/>
  <c r="AH1682" i="3"/>
  <c r="AX1684" i="3"/>
  <c r="AY1655" i="3"/>
  <c r="AK1655" i="3"/>
  <c r="BC1658" i="3"/>
  <c r="AI1658" i="3"/>
  <c r="BB1658" i="3"/>
  <c r="V1658" i="3"/>
  <c r="AO1658" i="3"/>
  <c r="AO1674" i="3"/>
  <c r="BA1674" i="3"/>
  <c r="R1676" i="3"/>
  <c r="AH1664" i="3"/>
  <c r="BE1664" i="3"/>
  <c r="AK1664" i="3"/>
  <c r="Q1664" i="3"/>
  <c r="AR1664" i="3"/>
  <c r="X1664" i="3"/>
  <c r="AY1664" i="3"/>
  <c r="AA1664" i="3"/>
  <c r="AH1673" i="3"/>
  <c r="U1673" i="3"/>
  <c r="BG1673" i="3"/>
  <c r="BI1674" i="3"/>
  <c r="AG1674" i="3"/>
  <c r="BH1674" i="3"/>
  <c r="AR1674" i="3"/>
  <c r="AB1674" i="3"/>
  <c r="BG1674" i="3"/>
  <c r="AQ1674" i="3"/>
  <c r="AA1674" i="3"/>
  <c r="BF1674" i="3"/>
  <c r="AP1674" i="3"/>
  <c r="Z1674" i="3"/>
  <c r="AU1678" i="3"/>
  <c r="T1678" i="3"/>
  <c r="AG1684" i="3"/>
  <c r="BM1689" i="3"/>
  <c r="BM1759" i="3"/>
  <c r="K1623" i="3"/>
  <c r="K1557" i="3"/>
  <c r="AI1653" i="3"/>
  <c r="BC1653" i="3"/>
  <c r="S1653" i="3"/>
  <c r="BA1653" i="3"/>
  <c r="AZ1655" i="3"/>
  <c r="AO1652" i="3"/>
  <c r="AN1653" i="3"/>
  <c r="T1653" i="3"/>
  <c r="AT1653" i="3"/>
  <c r="AY1658" i="3"/>
  <c r="AA1658" i="3"/>
  <c r="AP1658" i="3"/>
  <c r="BI1658" i="3"/>
  <c r="AC1658" i="3"/>
  <c r="BC1660" i="3"/>
  <c r="W1660" i="3"/>
  <c r="AL1660" i="3"/>
  <c r="BE1660" i="3"/>
  <c r="Y1660" i="3"/>
  <c r="AR1660" i="3"/>
  <c r="AY1669" i="3"/>
  <c r="BE1674" i="3"/>
  <c r="BB1664" i="3"/>
  <c r="AT1664" i="3"/>
  <c r="BA1664" i="3"/>
  <c r="AG1664" i="3"/>
  <c r="BH1664" i="3"/>
  <c r="AN1664" i="3"/>
  <c r="T1664" i="3"/>
  <c r="AQ1664" i="3"/>
  <c r="R1673" i="3"/>
  <c r="BD1673" i="3"/>
  <c r="M1674" i="3"/>
  <c r="P1665" i="3"/>
  <c r="AW1674" i="3"/>
  <c r="BD1674" i="3"/>
  <c r="AN1674" i="3"/>
  <c r="X1674" i="3"/>
  <c r="BC1674" i="3"/>
  <c r="AM1674" i="3"/>
  <c r="W1674" i="3"/>
  <c r="BB1674" i="3"/>
  <c r="AL1674" i="3"/>
  <c r="AQ1678" i="3"/>
  <c r="AL1678" i="3"/>
  <c r="AD1684" i="3"/>
  <c r="BN1693" i="3"/>
  <c r="L1551" i="3"/>
  <c r="L1549" i="3"/>
  <c r="L1547" i="3"/>
  <c r="L1545" i="3"/>
  <c r="L1541" i="3"/>
  <c r="Z1683" i="3"/>
  <c r="BL1756" i="3"/>
  <c r="BK1792" i="3"/>
  <c r="BK1762" i="3"/>
  <c r="BM1700" i="3"/>
  <c r="BJ1745" i="3"/>
  <c r="BM1728" i="3"/>
  <c r="L1601" i="3"/>
  <c r="K1559" i="3"/>
  <c r="AN1680" i="3"/>
  <c r="AX1683" i="3"/>
  <c r="AB1683" i="3"/>
  <c r="BB1655" i="3"/>
  <c r="AL1676" i="3"/>
  <c r="BL1721" i="3"/>
  <c r="BM1744" i="3"/>
  <c r="BL1740" i="3"/>
  <c r="BK1711" i="3"/>
  <c r="BL1711" i="3"/>
  <c r="X1669" i="3"/>
  <c r="BK1737" i="3"/>
  <c r="BM1702" i="3"/>
  <c r="BJ1730" i="3"/>
  <c r="BM1741" i="3"/>
  <c r="BJ1741" i="3"/>
  <c r="BM1692" i="3"/>
  <c r="BM1747" i="3"/>
  <c r="BJ1727" i="3"/>
  <c r="BL1744" i="3"/>
  <c r="BJ1752" i="3"/>
  <c r="BM1752" i="3"/>
  <c r="BM1693" i="3"/>
  <c r="BJ1753" i="3"/>
  <c r="BL1745" i="3"/>
  <c r="BM1743" i="3"/>
  <c r="BK1732" i="3"/>
  <c r="BM1723" i="3"/>
  <c r="BJ1723" i="3"/>
  <c r="BL1708" i="3"/>
  <c r="BK1728" i="3"/>
  <c r="BM1707" i="3"/>
  <c r="BM1757" i="3"/>
  <c r="BN1773" i="3"/>
  <c r="BL1773" i="3"/>
  <c r="BJ1773" i="3"/>
  <c r="BM1755" i="3"/>
  <c r="BJ1711" i="3"/>
  <c r="L1631" i="3"/>
  <c r="L1629" i="3"/>
  <c r="L1623" i="3"/>
  <c r="AF1623" i="3" s="1"/>
  <c r="L1615" i="3"/>
  <c r="K1537" i="3"/>
  <c r="M1683" i="3"/>
  <c r="BK1735" i="3"/>
  <c r="BM1708" i="3"/>
  <c r="BG1677" i="3"/>
  <c r="BJ1784" i="3"/>
  <c r="BK1784" i="3"/>
  <c r="BJ1762" i="3"/>
  <c r="BM1762" i="3"/>
  <c r="BM1748" i="3"/>
  <c r="BM1773" i="3"/>
  <c r="BL1757" i="3"/>
  <c r="BK1755" i="3"/>
  <c r="BJ1694" i="3"/>
  <c r="BK1694" i="3"/>
  <c r="BJ1757" i="3"/>
  <c r="BL1755" i="3"/>
  <c r="L1528" i="3"/>
  <c r="L1526" i="3"/>
  <c r="L1524" i="3"/>
  <c r="R1648" i="3"/>
  <c r="Z1684" i="3"/>
  <c r="BJ1721" i="3"/>
  <c r="BL1692" i="3"/>
  <c r="BL1702" i="3"/>
  <c r="BM1740" i="3"/>
  <c r="BM1724" i="3"/>
  <c r="BK1692" i="3"/>
  <c r="BJ1748" i="3"/>
  <c r="BM1711" i="3"/>
  <c r="W1654" i="3"/>
  <c r="BD1648" i="3"/>
  <c r="AU1648" i="3"/>
  <c r="BL1724" i="3"/>
  <c r="BL1728" i="3"/>
  <c r="BM1732" i="3"/>
  <c r="K1615" i="3"/>
  <c r="K1613" i="3"/>
  <c r="K1603" i="3"/>
  <c r="L1581" i="3"/>
  <c r="L1573" i="3"/>
  <c r="L1552" i="3"/>
  <c r="L1532" i="3"/>
  <c r="AH1648" i="3"/>
  <c r="V1648" i="3"/>
  <c r="P1651" i="3"/>
  <c r="AS1648" i="3"/>
  <c r="AN1648" i="3"/>
  <c r="AM1648" i="3"/>
  <c r="AY1651" i="3"/>
  <c r="AI1651" i="3"/>
  <c r="S1651" i="3"/>
  <c r="AX1651" i="3"/>
  <c r="AH1651" i="3"/>
  <c r="R1651" i="3"/>
  <c r="BA1651" i="3"/>
  <c r="AK1651" i="3"/>
  <c r="U1651" i="3"/>
  <c r="AZ1651" i="3"/>
  <c r="AV1655" i="3"/>
  <c r="AF1655" i="3"/>
  <c r="P1655" i="3"/>
  <c r="AU1655" i="3"/>
  <c r="AE1655" i="3"/>
  <c r="O1655" i="3"/>
  <c r="R1655" i="3"/>
  <c r="AD1652" i="3"/>
  <c r="Y1652" i="3"/>
  <c r="AJ1652" i="3"/>
  <c r="AM1652" i="3"/>
  <c r="AS1655" i="3"/>
  <c r="AL1655" i="3"/>
  <c r="AU1656" i="3"/>
  <c r="AG1656" i="3"/>
  <c r="AR1667" i="3"/>
  <c r="AF1667" i="3"/>
  <c r="AC1662" i="3"/>
  <c r="AQ1662" i="3"/>
  <c r="AY1667" i="3"/>
  <c r="AI1667" i="3"/>
  <c r="S1667" i="3"/>
  <c r="AX1667" i="3"/>
  <c r="AH1667" i="3"/>
  <c r="R1667" i="3"/>
  <c r="BA1667" i="3"/>
  <c r="AK1667" i="3"/>
  <c r="U1667" i="3"/>
  <c r="AU1669" i="3"/>
  <c r="BA1669" i="3"/>
  <c r="AD1669" i="3"/>
  <c r="AG1677" i="3"/>
  <c r="AT1673" i="3"/>
  <c r="AD1673" i="3"/>
  <c r="N1673" i="3"/>
  <c r="AW1673" i="3"/>
  <c r="AG1673" i="3"/>
  <c r="Q1673" i="3"/>
  <c r="AZ1673" i="3"/>
  <c r="AJ1673" i="3"/>
  <c r="T1673" i="3"/>
  <c r="BH1677" i="3"/>
  <c r="T1667" i="3"/>
  <c r="AU1673" i="3"/>
  <c r="BH1647" i="3"/>
  <c r="Z1647" i="3"/>
  <c r="AO1678" i="3"/>
  <c r="AE1678" i="3"/>
  <c r="AI1678" i="3"/>
  <c r="U1678" i="3"/>
  <c r="AN1678" i="3"/>
  <c r="BF1678" i="3"/>
  <c r="Z1678" i="3"/>
  <c r="Y1682" i="3"/>
  <c r="AC1684" i="3"/>
  <c r="AJ1684" i="3"/>
  <c r="AQ1684" i="3"/>
  <c r="AT1684" i="3"/>
  <c r="BM1721" i="3"/>
  <c r="BN1744" i="3"/>
  <c r="BK1747" i="3"/>
  <c r="BN1727" i="3"/>
  <c r="BN1723" i="3"/>
  <c r="BK1702" i="3"/>
  <c r="BM1694" i="3"/>
  <c r="BL1743" i="3"/>
  <c r="BK1707" i="3"/>
  <c r="BK1693" i="3"/>
  <c r="K1601" i="3"/>
  <c r="AX1648" i="3"/>
  <c r="BB1648" i="3"/>
  <c r="AF1651" i="3"/>
  <c r="AK1648" i="3"/>
  <c r="AF1648" i="3"/>
  <c r="O1648" i="3"/>
  <c r="AU1651" i="3"/>
  <c r="AE1651" i="3"/>
  <c r="O1651" i="3"/>
  <c r="AT1651" i="3"/>
  <c r="AD1651" i="3"/>
  <c r="N1651" i="3"/>
  <c r="AW1651" i="3"/>
  <c r="AG1651" i="3"/>
  <c r="Q1651" i="3"/>
  <c r="BH1655" i="3"/>
  <c r="AR1655" i="3"/>
  <c r="AB1655" i="3"/>
  <c r="BG1655" i="3"/>
  <c r="AQ1655" i="3"/>
  <c r="AA1655" i="3"/>
  <c r="AD1655" i="3"/>
  <c r="N1655" i="3"/>
  <c r="N1652" i="3"/>
  <c r="U1652" i="3"/>
  <c r="AB1652" i="3"/>
  <c r="AI1652" i="3"/>
  <c r="AT1655" i="3"/>
  <c r="AY1656" i="3"/>
  <c r="BH1667" i="3"/>
  <c r="AZ1662" i="3"/>
  <c r="O1662" i="3"/>
  <c r="AU1667" i="3"/>
  <c r="AE1667" i="3"/>
  <c r="O1667" i="3"/>
  <c r="AT1667" i="3"/>
  <c r="AD1667" i="3"/>
  <c r="N1667" i="3"/>
  <c r="AW1667" i="3"/>
  <c r="AG1667" i="3"/>
  <c r="Q1667" i="3"/>
  <c r="AE1669" i="3"/>
  <c r="AK1669" i="3"/>
  <c r="AN1669" i="3"/>
  <c r="W1673" i="3"/>
  <c r="BF1673" i="3"/>
  <c r="AP1673" i="3"/>
  <c r="Z1673" i="3"/>
  <c r="BI1673" i="3"/>
  <c r="AS1673" i="3"/>
  <c r="AC1673" i="3"/>
  <c r="M1673" i="3"/>
  <c r="AV1673" i="3"/>
  <c r="AF1673" i="3"/>
  <c r="P1673" i="3"/>
  <c r="AA1677" i="3"/>
  <c r="AV1667" i="3"/>
  <c r="X1647" i="3"/>
  <c r="BE1647" i="3"/>
  <c r="AG1678" i="3"/>
  <c r="W1678" i="3"/>
  <c r="BI1678" i="3"/>
  <c r="BH1678" i="3"/>
  <c r="AJ1678" i="3"/>
  <c r="AX1678" i="3"/>
  <c r="V1678" i="3"/>
  <c r="BB1681" i="3"/>
  <c r="N1681" i="3"/>
  <c r="AG1681" i="3"/>
  <c r="BD1682" i="3"/>
  <c r="AM1682" i="3"/>
  <c r="BE1684" i="3"/>
  <c r="M1684" i="3"/>
  <c r="T1684" i="3"/>
  <c r="AA1684" i="3"/>
  <c r="BB1670" i="3"/>
  <c r="V1670" i="3"/>
  <c r="U1674" i="3"/>
  <c r="AL1670" i="3"/>
  <c r="BM1753" i="3"/>
  <c r="BL1747" i="3"/>
  <c r="BK1724" i="3"/>
  <c r="BJ1717" i="3"/>
  <c r="BM1705" i="3"/>
  <c r="BM1751" i="3"/>
  <c r="BN1762" i="3"/>
  <c r="BM1792" i="3"/>
  <c r="BM1730" i="3"/>
  <c r="BJ1792" i="3"/>
  <c r="BN1735" i="3"/>
  <c r="K1646" i="3"/>
  <c r="K1640" i="3"/>
  <c r="K1638" i="3"/>
  <c r="AV1651" i="3"/>
  <c r="U1648" i="3"/>
  <c r="BC1648" i="3"/>
  <c r="BG1651" i="3"/>
  <c r="AQ1651" i="3"/>
  <c r="AA1651" i="3"/>
  <c r="BF1651" i="3"/>
  <c r="AP1651" i="3"/>
  <c r="Z1651" i="3"/>
  <c r="BI1651" i="3"/>
  <c r="AS1651" i="3"/>
  <c r="AC1651" i="3"/>
  <c r="M1651" i="3"/>
  <c r="BD1655" i="3"/>
  <c r="AN1655" i="3"/>
  <c r="X1655" i="3"/>
  <c r="BC1655" i="3"/>
  <c r="AM1655" i="3"/>
  <c r="W1655" i="3"/>
  <c r="Z1655" i="3"/>
  <c r="V1652" i="3"/>
  <c r="AW1652" i="3"/>
  <c r="BD1652" i="3"/>
  <c r="BG1652" i="3"/>
  <c r="M1655" i="3"/>
  <c r="AB1669" i="3"/>
  <c r="AH1662" i="3"/>
  <c r="BG1667" i="3"/>
  <c r="AQ1667" i="3"/>
  <c r="AA1667" i="3"/>
  <c r="BF1667" i="3"/>
  <c r="AP1667" i="3"/>
  <c r="Z1667" i="3"/>
  <c r="BI1667" i="3"/>
  <c r="AS1667" i="3"/>
  <c r="AC1667" i="3"/>
  <c r="M1667" i="3"/>
  <c r="W1669" i="3"/>
  <c r="AG1669" i="3"/>
  <c r="AM1673" i="3"/>
  <c r="BB1673" i="3"/>
  <c r="AL1673" i="3"/>
  <c r="V1673" i="3"/>
  <c r="BE1673" i="3"/>
  <c r="AO1673" i="3"/>
  <c r="Y1673" i="3"/>
  <c r="BH1673" i="3"/>
  <c r="AR1673" i="3"/>
  <c r="AB1673" i="3"/>
  <c r="AQ1673" i="3"/>
  <c r="AQ1647" i="3"/>
  <c r="Q1678" i="3"/>
  <c r="AY1678" i="3"/>
  <c r="BA1678" i="3"/>
  <c r="BD1678" i="3"/>
  <c r="X1678" i="3"/>
  <c r="AP1678" i="3"/>
  <c r="AJ1682" i="3"/>
  <c r="AW1684" i="3"/>
  <c r="BH1684" i="3"/>
  <c r="P1684" i="3"/>
  <c r="S1684" i="3"/>
  <c r="Y1656" i="3"/>
  <c r="BM1745" i="3"/>
  <c r="BM1739" i="3"/>
  <c r="BJ1692" i="3"/>
  <c r="BN1700" i="3"/>
  <c r="BL1693" i="3"/>
  <c r="BJ1713" i="3"/>
  <c r="BL1713" i="3"/>
  <c r="BM1772" i="3"/>
  <c r="BK1764" i="3"/>
  <c r="BN1764" i="3"/>
  <c r="BM1697" i="3"/>
  <c r="BJ1770" i="3"/>
  <c r="BL1770" i="3"/>
  <c r="BM1766" i="3"/>
  <c r="BM1774" i="3"/>
  <c r="BK1715" i="3"/>
  <c r="BN1715" i="3"/>
  <c r="BM1715" i="3"/>
  <c r="BJ1772" i="3"/>
  <c r="BL1772" i="3"/>
  <c r="BM1768" i="3"/>
  <c r="BJ1697" i="3"/>
  <c r="BL1697" i="3"/>
  <c r="BK1770" i="3"/>
  <c r="BN1770" i="3"/>
  <c r="BJ1766" i="3"/>
  <c r="BL1766" i="3"/>
  <c r="BJ1774" i="3"/>
  <c r="BL1774" i="3"/>
  <c r="BJ1715" i="3"/>
  <c r="BL1715" i="3"/>
  <c r="BM1699" i="3"/>
  <c r="BK1713" i="3"/>
  <c r="BN1713" i="3"/>
  <c r="BK1772" i="3"/>
  <c r="BN1772" i="3"/>
  <c r="BJ1768" i="3"/>
  <c r="BL1768" i="3"/>
  <c r="BM1764" i="3"/>
  <c r="BK1766" i="3"/>
  <c r="BN1766" i="3"/>
  <c r="BJ1706" i="3"/>
  <c r="BM1706" i="3"/>
  <c r="BK1774" i="3"/>
  <c r="BN1774" i="3"/>
  <c r="BJ1699" i="3"/>
  <c r="BL1699" i="3"/>
  <c r="BM1713" i="3"/>
  <c r="BK1768" i="3"/>
  <c r="BN1768" i="3"/>
  <c r="BJ1764" i="3"/>
  <c r="BL1764" i="3"/>
  <c r="BK1697" i="3"/>
  <c r="BN1697" i="3"/>
  <c r="BM1770" i="3"/>
  <c r="BL1706" i="3"/>
  <c r="BN1699" i="3"/>
  <c r="BK1699" i="3"/>
  <c r="W1650" i="3"/>
  <c r="AM1650" i="3"/>
  <c r="BC1650" i="3"/>
  <c r="X1650" i="3"/>
  <c r="AN1650" i="3"/>
  <c r="BD1650" i="3"/>
  <c r="U1650" i="3"/>
  <c r="AK1650" i="3"/>
  <c r="BA1650" i="3"/>
  <c r="AD1650" i="3"/>
  <c r="AX1650" i="3"/>
  <c r="Z1650" i="3"/>
  <c r="AA1650" i="3"/>
  <c r="AQ1650" i="3"/>
  <c r="BG1650" i="3"/>
  <c r="AB1650" i="3"/>
  <c r="AR1650" i="3"/>
  <c r="BH1650" i="3"/>
  <c r="Y1650" i="3"/>
  <c r="AO1650" i="3"/>
  <c r="BE1650" i="3"/>
  <c r="AT1650" i="3"/>
  <c r="V1650" i="3"/>
  <c r="AP1650" i="3"/>
  <c r="K1589" i="3"/>
  <c r="V1656" i="3"/>
  <c r="AL1650" i="3"/>
  <c r="BI1650" i="3"/>
  <c r="AC1650" i="3"/>
  <c r="AV1650" i="3"/>
  <c r="P1650" i="3"/>
  <c r="AE1650" i="3"/>
  <c r="AP1656" i="3"/>
  <c r="AT1656" i="3"/>
  <c r="BC1656" i="3"/>
  <c r="BI1656" i="3"/>
  <c r="AJ1676" i="3"/>
  <c r="AM1676" i="3"/>
  <c r="AT1676" i="3"/>
  <c r="BI1676" i="3"/>
  <c r="P1659" i="3"/>
  <c r="AL1659" i="3"/>
  <c r="Q1647" i="3"/>
  <c r="AG1647" i="3"/>
  <c r="AW1647" i="3"/>
  <c r="N1647" i="3"/>
  <c r="AD1647" i="3"/>
  <c r="AT1647" i="3"/>
  <c r="O1647" i="3"/>
  <c r="AE1647" i="3"/>
  <c r="AU1647" i="3"/>
  <c r="P1647" i="3"/>
  <c r="AJ1647" i="3"/>
  <c r="BD1647" i="3"/>
  <c r="U1647" i="3"/>
  <c r="AK1647" i="3"/>
  <c r="BA1647" i="3"/>
  <c r="R1647" i="3"/>
  <c r="AH1647" i="3"/>
  <c r="AX1647" i="3"/>
  <c r="S1647" i="3"/>
  <c r="AI1647" i="3"/>
  <c r="AY1647" i="3"/>
  <c r="AF1647" i="3"/>
  <c r="AZ1647" i="3"/>
  <c r="AB1647" i="3"/>
  <c r="AC1647" i="3"/>
  <c r="BI1647" i="3"/>
  <c r="AP1647" i="3"/>
  <c r="AA1647" i="3"/>
  <c r="BG1647" i="3"/>
  <c r="AN1647" i="3"/>
  <c r="AO1647" i="3"/>
  <c r="V1647" i="3"/>
  <c r="BB1647" i="3"/>
  <c r="AM1647" i="3"/>
  <c r="AV1647" i="3"/>
  <c r="AR1647" i="3"/>
  <c r="BF1662" i="3"/>
  <c r="AP1662" i="3"/>
  <c r="W1662" i="3"/>
  <c r="AM1662" i="3"/>
  <c r="BC1662" i="3"/>
  <c r="X1662" i="3"/>
  <c r="AN1662" i="3"/>
  <c r="BD1662" i="3"/>
  <c r="U1662" i="3"/>
  <c r="AK1662" i="3"/>
  <c r="BA1662" i="3"/>
  <c r="R1662" i="3"/>
  <c r="N1662" i="3"/>
  <c r="V1662" i="3"/>
  <c r="AL1662" i="3"/>
  <c r="BB1662" i="3"/>
  <c r="Z1662" i="3"/>
  <c r="AA1662" i="3"/>
  <c r="AU1662" i="3"/>
  <c r="T1662" i="3"/>
  <c r="AR1662" i="3"/>
  <c r="M1662" i="3"/>
  <c r="AG1662" i="3"/>
  <c r="BE1662" i="3"/>
  <c r="AT1662" i="3"/>
  <c r="AE1662" i="3"/>
  <c r="AY1662" i="3"/>
  <c r="AB1662" i="3"/>
  <c r="AV1662" i="3"/>
  <c r="Q1662" i="3"/>
  <c r="AO1662" i="3"/>
  <c r="BI1662" i="3"/>
  <c r="AD1662" i="3"/>
  <c r="AP1652" i="3"/>
  <c r="Z1652" i="3"/>
  <c r="O1652" i="3"/>
  <c r="AE1652" i="3"/>
  <c r="AU1652" i="3"/>
  <c r="P1652" i="3"/>
  <c r="AF1652" i="3"/>
  <c r="AV1652" i="3"/>
  <c r="M1652" i="3"/>
  <c r="AC1652" i="3"/>
  <c r="AS1652" i="3"/>
  <c r="BI1652" i="3"/>
  <c r="R1652" i="3"/>
  <c r="AL1652" i="3"/>
  <c r="AG1650" i="3"/>
  <c r="M1656" i="3"/>
  <c r="AC1656" i="3"/>
  <c r="Q1656" i="3"/>
  <c r="AK1656" i="3"/>
  <c r="BA1656" i="3"/>
  <c r="W1656" i="3"/>
  <c r="AR1656" i="3"/>
  <c r="N1656" i="3"/>
  <c r="AI1656" i="3"/>
  <c r="BD1656" i="3"/>
  <c r="AE1656" i="3"/>
  <c r="AZ1656" i="3"/>
  <c r="AQ1656" i="3"/>
  <c r="BB1656" i="3"/>
  <c r="U1656" i="3"/>
  <c r="AO1656" i="3"/>
  <c r="BE1656" i="3"/>
  <c r="AB1656" i="3"/>
  <c r="AX1656" i="3"/>
  <c r="S1656" i="3"/>
  <c r="AN1656" i="3"/>
  <c r="O1656" i="3"/>
  <c r="AJ1656" i="3"/>
  <c r="BF1656" i="3"/>
  <c r="L1627" i="3"/>
  <c r="L1567" i="3"/>
  <c r="AH1652" i="3"/>
  <c r="BE1652" i="3"/>
  <c r="AK1652" i="3"/>
  <c r="Q1652" i="3"/>
  <c r="AR1652" i="3"/>
  <c r="X1652" i="3"/>
  <c r="AY1652" i="3"/>
  <c r="AA1652" i="3"/>
  <c r="AH1650" i="3"/>
  <c r="AW1650" i="3"/>
  <c r="Q1650" i="3"/>
  <c r="AJ1650" i="3"/>
  <c r="AY1650" i="3"/>
  <c r="S1650" i="3"/>
  <c r="Z1656" i="3"/>
  <c r="AD1656" i="3"/>
  <c r="AM1656" i="3"/>
  <c r="AW1656" i="3"/>
  <c r="M1659" i="3"/>
  <c r="AX1662" i="3"/>
  <c r="Y1662" i="3"/>
  <c r="AF1662" i="3"/>
  <c r="AI1662" i="3"/>
  <c r="AF1676" i="3"/>
  <c r="AI1676" i="3"/>
  <c r="T1647" i="3"/>
  <c r="BF1647" i="3"/>
  <c r="AS1647" i="3"/>
  <c r="Z1653" i="3"/>
  <c r="AP1653" i="3"/>
  <c r="BF1653" i="3"/>
  <c r="AB1653" i="3"/>
  <c r="AR1653" i="3"/>
  <c r="BH1653" i="3"/>
  <c r="U1653" i="3"/>
  <c r="AU1653" i="3"/>
  <c r="AE1653" i="3"/>
  <c r="M1653" i="3"/>
  <c r="AJ1660" i="3"/>
  <c r="BD1660" i="3"/>
  <c r="X1660" i="3"/>
  <c r="P1660" i="3"/>
  <c r="M1660" i="3"/>
  <c r="AC1660" i="3"/>
  <c r="AS1660" i="3"/>
  <c r="BI1660" i="3"/>
  <c r="Z1660" i="3"/>
  <c r="AP1660" i="3"/>
  <c r="BF1660" i="3"/>
  <c r="AA1660" i="3"/>
  <c r="AQ1660" i="3"/>
  <c r="BG1660" i="3"/>
  <c r="AN1660" i="3"/>
  <c r="Q1660" i="3"/>
  <c r="AG1660" i="3"/>
  <c r="AW1660" i="3"/>
  <c r="N1660" i="3"/>
  <c r="AD1660" i="3"/>
  <c r="AT1660" i="3"/>
  <c r="O1660" i="3"/>
  <c r="AE1660" i="3"/>
  <c r="AU1660" i="3"/>
  <c r="N1669" i="3"/>
  <c r="AT1669" i="3"/>
  <c r="AF1669" i="3"/>
  <c r="M1669" i="3"/>
  <c r="AC1669" i="3"/>
  <c r="AS1669" i="3"/>
  <c r="BI1669" i="3"/>
  <c r="AA1669" i="3"/>
  <c r="AQ1669" i="3"/>
  <c r="BG1669" i="3"/>
  <c r="AJ1669" i="3"/>
  <c r="BB1669" i="3"/>
  <c r="AV1669" i="3"/>
  <c r="U1669" i="3"/>
  <c r="AO1669" i="3"/>
  <c r="O1669" i="3"/>
  <c r="AI1669" i="3"/>
  <c r="BC1669" i="3"/>
  <c r="BH1669" i="3"/>
  <c r="T1669" i="3"/>
  <c r="V1669" i="3"/>
  <c r="P1669" i="3"/>
  <c r="BD1669" i="3"/>
  <c r="Y1669" i="3"/>
  <c r="AW1669" i="3"/>
  <c r="S1669" i="3"/>
  <c r="AM1669" i="3"/>
  <c r="AZ1669" i="3"/>
  <c r="AT1680" i="3"/>
  <c r="AO1680" i="3"/>
  <c r="U1680" i="3"/>
  <c r="BI1680" i="3"/>
  <c r="T1680" i="3"/>
  <c r="BH1680" i="3"/>
  <c r="AQ1680" i="3"/>
  <c r="R1682" i="3"/>
  <c r="AP1682" i="3"/>
  <c r="AA1682" i="3"/>
  <c r="BC1682" i="3"/>
  <c r="AG1682" i="3"/>
  <c r="P1682" i="3"/>
  <c r="AN1682" i="3"/>
  <c r="V1682" i="3"/>
  <c r="BB1682" i="3"/>
  <c r="AI1682" i="3"/>
  <c r="BG1682" i="3"/>
  <c r="AO1682" i="3"/>
  <c r="T1682" i="3"/>
  <c r="AV1682" i="3"/>
  <c r="AL1682" i="3"/>
  <c r="AY1682" i="3"/>
  <c r="BA1682" i="3"/>
  <c r="BF1682" i="3"/>
  <c r="U1682" i="3"/>
  <c r="X1682" i="3"/>
  <c r="X1658" i="3"/>
  <c r="AR1658" i="3"/>
  <c r="AZ1658" i="3"/>
  <c r="BH1658" i="3"/>
  <c r="Q1658" i="3"/>
  <c r="AG1658" i="3"/>
  <c r="AW1658" i="3"/>
  <c r="N1658" i="3"/>
  <c r="AD1658" i="3"/>
  <c r="AT1658" i="3"/>
  <c r="O1658" i="3"/>
  <c r="AE1658" i="3"/>
  <c r="AU1658" i="3"/>
  <c r="AN1658" i="3"/>
  <c r="P1658" i="3"/>
  <c r="U1658" i="3"/>
  <c r="AK1658" i="3"/>
  <c r="BA1658" i="3"/>
  <c r="R1658" i="3"/>
  <c r="AH1658" i="3"/>
  <c r="AX1658" i="3"/>
  <c r="S1658" i="3"/>
  <c r="AU1675" i="3"/>
  <c r="T1675" i="3"/>
  <c r="AJ1675" i="3"/>
  <c r="AZ1675" i="3"/>
  <c r="Q1675" i="3"/>
  <c r="AG1675" i="3"/>
  <c r="AW1675" i="3"/>
  <c r="N1675" i="3"/>
  <c r="AD1675" i="3"/>
  <c r="AT1675" i="3"/>
  <c r="AM1675" i="3"/>
  <c r="AE1675" i="3"/>
  <c r="BG1675" i="3"/>
  <c r="X1675" i="3"/>
  <c r="AN1675" i="3"/>
  <c r="BD1675" i="3"/>
  <c r="U1675" i="3"/>
  <c r="AK1675" i="3"/>
  <c r="BA1675" i="3"/>
  <c r="R1675" i="3"/>
  <c r="AH1675" i="3"/>
  <c r="AX1675" i="3"/>
  <c r="S1675" i="3"/>
  <c r="AQ1675" i="3"/>
  <c r="AR1675" i="3"/>
  <c r="Y1675" i="3"/>
  <c r="BE1675" i="3"/>
  <c r="AL1675" i="3"/>
  <c r="AI1675" i="3"/>
  <c r="P1675" i="3"/>
  <c r="AV1675" i="3"/>
  <c r="AC1675" i="3"/>
  <c r="BI1675" i="3"/>
  <c r="AP1675" i="3"/>
  <c r="BC1675" i="3"/>
  <c r="BB1650" i="3"/>
  <c r="N1650" i="3"/>
  <c r="AZ1650" i="3"/>
  <c r="T1650" i="3"/>
  <c r="AI1650" i="3"/>
  <c r="AK1676" i="3"/>
  <c r="AC1676" i="3"/>
  <c r="Z1676" i="3"/>
  <c r="AP1676" i="3"/>
  <c r="BF1676" i="3"/>
  <c r="AA1676" i="3"/>
  <c r="AQ1676" i="3"/>
  <c r="BG1676" i="3"/>
  <c r="AB1676" i="3"/>
  <c r="AR1676" i="3"/>
  <c r="BH1676" i="3"/>
  <c r="BE1676" i="3"/>
  <c r="U1676" i="3"/>
  <c r="AW1676" i="3"/>
  <c r="M1676" i="3"/>
  <c r="BA1676" i="3"/>
  <c r="Q1676" i="3"/>
  <c r="AD1676" i="3"/>
  <c r="AX1676" i="3"/>
  <c r="W1676" i="3"/>
  <c r="AU1676" i="3"/>
  <c r="T1676" i="3"/>
  <c r="AN1676" i="3"/>
  <c r="Y1676" i="3"/>
  <c r="N1676" i="3"/>
  <c r="AH1676" i="3"/>
  <c r="BB1676" i="3"/>
  <c r="AE1676" i="3"/>
  <c r="AY1676" i="3"/>
  <c r="X1676" i="3"/>
  <c r="AV1676" i="3"/>
  <c r="L1635" i="3"/>
  <c r="L1617" i="3"/>
  <c r="L1614" i="3"/>
  <c r="AV1614" i="3" s="1"/>
  <c r="K1614" i="3"/>
  <c r="K1575" i="3"/>
  <c r="L1569" i="3"/>
  <c r="K1569" i="3"/>
  <c r="AY1569" i="3" s="1"/>
  <c r="BB1652" i="3"/>
  <c r="AT1652" i="3"/>
  <c r="BA1652" i="3"/>
  <c r="AG1652" i="3"/>
  <c r="BH1652" i="3"/>
  <c r="AN1652" i="3"/>
  <c r="T1652" i="3"/>
  <c r="AQ1652" i="3"/>
  <c r="W1652" i="3"/>
  <c r="BF1650" i="3"/>
  <c r="R1650" i="3"/>
  <c r="AS1650" i="3"/>
  <c r="M1650" i="3"/>
  <c r="AF1650" i="3"/>
  <c r="AU1650" i="3"/>
  <c r="O1650" i="3"/>
  <c r="T1656" i="3"/>
  <c r="X1656" i="3"/>
  <c r="AH1656" i="3"/>
  <c r="AS1656" i="3"/>
  <c r="AU1659" i="3"/>
  <c r="AW1662" i="3"/>
  <c r="BH1662" i="3"/>
  <c r="P1662" i="3"/>
  <c r="S1662" i="3"/>
  <c r="AO1676" i="3"/>
  <c r="BD1676" i="3"/>
  <c r="P1676" i="3"/>
  <c r="S1676" i="3"/>
  <c r="V1676" i="3"/>
  <c r="AG1676" i="3"/>
  <c r="BC1647" i="3"/>
  <c r="AL1647" i="3"/>
  <c r="Y1647" i="3"/>
  <c r="AS1663" i="3"/>
  <c r="BF1663" i="3"/>
  <c r="P1663" i="3"/>
  <c r="O1680" i="3"/>
  <c r="X1683" i="3"/>
  <c r="AV1683" i="3"/>
  <c r="AK1683" i="3"/>
  <c r="W1683" i="3"/>
  <c r="BE1683" i="3"/>
  <c r="X1665" i="3"/>
  <c r="BI1665" i="3"/>
  <c r="AA1665" i="3"/>
  <c r="AJ1665" i="3"/>
  <c r="M1665" i="3"/>
  <c r="Z1665" i="3"/>
  <c r="AQ1665" i="3"/>
  <c r="AK1677" i="3"/>
  <c r="AB1677" i="3"/>
  <c r="AP1677" i="3"/>
  <c r="AM1677" i="3"/>
  <c r="AR1677" i="3"/>
  <c r="BF1677" i="3"/>
  <c r="BA1648" i="3"/>
  <c r="M1648" i="3"/>
  <c r="X1648" i="3"/>
  <c r="W1648" i="3"/>
  <c r="K1621" i="3"/>
  <c r="K1539" i="3"/>
  <c r="AN1663" i="3"/>
  <c r="BD1663" i="3"/>
  <c r="S1677" i="3"/>
  <c r="M1677" i="3"/>
  <c r="K1588" i="3"/>
  <c r="K1582" i="3"/>
  <c r="L1556" i="3"/>
  <c r="K1556" i="3"/>
  <c r="L1554" i="3"/>
  <c r="K1554" i="3"/>
  <c r="BB1659" i="3"/>
  <c r="BI1659" i="3"/>
  <c r="AV1659" i="3"/>
  <c r="AE1659" i="3"/>
  <c r="T1663" i="3"/>
  <c r="BH1663" i="3"/>
  <c r="BC1663" i="3"/>
  <c r="AM1663" i="3"/>
  <c r="W1663" i="3"/>
  <c r="BB1663" i="3"/>
  <c r="AL1663" i="3"/>
  <c r="V1663" i="3"/>
  <c r="BE1663" i="3"/>
  <c r="AO1663" i="3"/>
  <c r="Y1663" i="3"/>
  <c r="AO1677" i="3"/>
  <c r="BB1677" i="3"/>
  <c r="AL1677" i="3"/>
  <c r="V1677" i="3"/>
  <c r="BD1677" i="3"/>
  <c r="AN1677" i="3"/>
  <c r="X1677" i="3"/>
  <c r="AI1677" i="3"/>
  <c r="O1677" i="3"/>
  <c r="AU1677" i="3"/>
  <c r="T1665" i="3"/>
  <c r="BH1665" i="3"/>
  <c r="BC1665" i="3"/>
  <c r="AM1665" i="3"/>
  <c r="W1665" i="3"/>
  <c r="BB1665" i="3"/>
  <c r="AL1665" i="3"/>
  <c r="V1665" i="3"/>
  <c r="BE1665" i="3"/>
  <c r="AO1665" i="3"/>
  <c r="Y1665" i="3"/>
  <c r="AS1677" i="3"/>
  <c r="BD1680" i="3"/>
  <c r="AF1680" i="3"/>
  <c r="BE1680" i="3"/>
  <c r="AK1680" i="3"/>
  <c r="BG1680" i="3"/>
  <c r="AM1680" i="3"/>
  <c r="P1680" i="3"/>
  <c r="AL1680" i="3"/>
  <c r="AP1683" i="3"/>
  <c r="V1683" i="3"/>
  <c r="BA1683" i="3"/>
  <c r="AC1683" i="3"/>
  <c r="BG1683" i="3"/>
  <c r="AM1683" i="3"/>
  <c r="O1683" i="3"/>
  <c r="AR1683" i="3"/>
  <c r="AG1655" i="3"/>
  <c r="AW1655" i="3"/>
  <c r="BF1655" i="3"/>
  <c r="AH1655" i="3"/>
  <c r="AX1655" i="3"/>
  <c r="BI1655" i="3"/>
  <c r="Q1655" i="3"/>
  <c r="AO1655" i="3"/>
  <c r="BA1655" i="3"/>
  <c r="BE1655" i="3"/>
  <c r="U1655" i="3"/>
  <c r="AP1655" i="3"/>
  <c r="Z1664" i="3"/>
  <c r="AP1664" i="3"/>
  <c r="AB1672" i="3"/>
  <c r="AK1672" i="3"/>
  <c r="AB1681" i="3"/>
  <c r="AR1681" i="3"/>
  <c r="BH1681" i="3"/>
  <c r="Y1681" i="3"/>
  <c r="AO1681" i="3"/>
  <c r="BE1681" i="3"/>
  <c r="BC1681" i="3"/>
  <c r="Z1681" i="3"/>
  <c r="AP1681" i="3"/>
  <c r="BF1681" i="3"/>
  <c r="AE1681" i="3"/>
  <c r="AY1681" i="3"/>
  <c r="V1684" i="3"/>
  <c r="AL1684" i="3"/>
  <c r="BB1684" i="3"/>
  <c r="W1684" i="3"/>
  <c r="AM1684" i="3"/>
  <c r="BC1684" i="3"/>
  <c r="X1684" i="3"/>
  <c r="AN1684" i="3"/>
  <c r="BD1684" i="3"/>
  <c r="U1684" i="3"/>
  <c r="AK1684" i="3"/>
  <c r="BA1684" i="3"/>
  <c r="AA1666" i="3"/>
  <c r="AQ1666" i="3"/>
  <c r="BG1666" i="3"/>
  <c r="AB1666" i="3"/>
  <c r="AF1656" i="3"/>
  <c r="AL1656" i="3"/>
  <c r="AV1656" i="3"/>
  <c r="AA1656" i="3"/>
  <c r="BG1656" i="3"/>
  <c r="P1656" i="3"/>
  <c r="V1680" i="3"/>
  <c r="Y1680" i="3"/>
  <c r="AP1680" i="3"/>
  <c r="BF1680" i="3"/>
  <c r="AE1680" i="3"/>
  <c r="AU1680" i="3"/>
  <c r="M1680" i="3"/>
  <c r="AG1680" i="3"/>
  <c r="AW1680" i="3"/>
  <c r="Q1680" i="3"/>
  <c r="AJ1680" i="3"/>
  <c r="AZ1680" i="3"/>
  <c r="T1683" i="3"/>
  <c r="AJ1683" i="3"/>
  <c r="AZ1683" i="3"/>
  <c r="S1683" i="3"/>
  <c r="AI1683" i="3"/>
  <c r="AY1683" i="3"/>
  <c r="Q1683" i="3"/>
  <c r="AG1683" i="3"/>
  <c r="AW1683" i="3"/>
  <c r="N1683" i="3"/>
  <c r="AD1683" i="3"/>
  <c r="AT1683" i="3"/>
  <c r="X1663" i="3"/>
  <c r="K1625" i="3"/>
  <c r="M1625" i="3" s="1"/>
  <c r="L1619" i="3"/>
  <c r="L1644" i="3"/>
  <c r="K1635" i="3"/>
  <c r="K1629" i="3"/>
  <c r="AF1629" i="3" s="1"/>
  <c r="L1625" i="3"/>
  <c r="K1607" i="3"/>
  <c r="L1590" i="3"/>
  <c r="K1541" i="3"/>
  <c r="AA1541" i="3" s="1"/>
  <c r="L1537" i="3"/>
  <c r="AT1659" i="3"/>
  <c r="AS1659" i="3"/>
  <c r="AF1659" i="3"/>
  <c r="O1659" i="3"/>
  <c r="AV1663" i="3"/>
  <c r="AR1663" i="3"/>
  <c r="AY1663" i="3"/>
  <c r="AI1663" i="3"/>
  <c r="S1663" i="3"/>
  <c r="AX1663" i="3"/>
  <c r="AH1663" i="3"/>
  <c r="R1663" i="3"/>
  <c r="BA1663" i="3"/>
  <c r="AK1663" i="3"/>
  <c r="U1663" i="3"/>
  <c r="AN1665" i="3"/>
  <c r="Q1677" i="3"/>
  <c r="AW1677" i="3"/>
  <c r="BD1672" i="3"/>
  <c r="AN1672" i="3"/>
  <c r="V1672" i="3"/>
  <c r="AY1672" i="3"/>
  <c r="AI1672" i="3"/>
  <c r="O1672" i="3"/>
  <c r="AT1672" i="3"/>
  <c r="AD1672" i="3"/>
  <c r="AC1672" i="3"/>
  <c r="M1672" i="3"/>
  <c r="AX1677" i="3"/>
  <c r="AH1677" i="3"/>
  <c r="R1677" i="3"/>
  <c r="AZ1677" i="3"/>
  <c r="AJ1677" i="3"/>
  <c r="T1677" i="3"/>
  <c r="AQ1677" i="3"/>
  <c r="W1677" i="3"/>
  <c r="BC1677" i="3"/>
  <c r="AV1665" i="3"/>
  <c r="AR1665" i="3"/>
  <c r="AY1665" i="3"/>
  <c r="AI1665" i="3"/>
  <c r="S1665" i="3"/>
  <c r="AX1665" i="3"/>
  <c r="AH1665" i="3"/>
  <c r="R1665" i="3"/>
  <c r="BA1665" i="3"/>
  <c r="AK1665" i="3"/>
  <c r="U1665" i="3"/>
  <c r="U1677" i="3"/>
  <c r="BA1677" i="3"/>
  <c r="AL1666" i="3"/>
  <c r="R1666" i="3"/>
  <c r="BI1666" i="3"/>
  <c r="AS1666" i="3"/>
  <c r="AC1666" i="3"/>
  <c r="M1666" i="3"/>
  <c r="AV1666" i="3"/>
  <c r="AF1666" i="3"/>
  <c r="BC1666" i="3"/>
  <c r="AI1666" i="3"/>
  <c r="O1666" i="3"/>
  <c r="AV1680" i="3"/>
  <c r="AB1680" i="3"/>
  <c r="BA1680" i="3"/>
  <c r="AC1680" i="3"/>
  <c r="BC1680" i="3"/>
  <c r="AI1680" i="3"/>
  <c r="BB1680" i="3"/>
  <c r="AH1680" i="3"/>
  <c r="Z1680" i="3"/>
  <c r="AU1681" i="3"/>
  <c r="S1681" i="3"/>
  <c r="AT1681" i="3"/>
  <c r="V1681" i="3"/>
  <c r="AA1681" i="3"/>
  <c r="AS1681" i="3"/>
  <c r="U1681" i="3"/>
  <c r="AZ1681" i="3"/>
  <c r="AF1681" i="3"/>
  <c r="BF1683" i="3"/>
  <c r="AL1683" i="3"/>
  <c r="R1683" i="3"/>
  <c r="AS1683" i="3"/>
  <c r="Y1683" i="3"/>
  <c r="BC1683" i="3"/>
  <c r="AE1683" i="3"/>
  <c r="BH1683" i="3"/>
  <c r="AN1683" i="3"/>
  <c r="P1683" i="3"/>
  <c r="AS1684" i="3"/>
  <c r="Y1684" i="3"/>
  <c r="AZ1684" i="3"/>
  <c r="AF1684" i="3"/>
  <c r="BG1684" i="3"/>
  <c r="AI1684" i="3"/>
  <c r="O1684" i="3"/>
  <c r="AP1684" i="3"/>
  <c r="R1684" i="3"/>
  <c r="BI1672" i="3"/>
  <c r="AB1651" i="3"/>
  <c r="BH1651" i="3"/>
  <c r="AN1651" i="3"/>
  <c r="AR1651" i="3"/>
  <c r="BD1651" i="3"/>
  <c r="X1651" i="3"/>
  <c r="Y1655" i="3"/>
  <c r="BD1667" i="3"/>
  <c r="AN1667" i="3"/>
  <c r="X1667" i="3"/>
  <c r="N1678" i="3"/>
  <c r="AD1678" i="3"/>
  <c r="AT1678" i="3"/>
  <c r="P1678" i="3"/>
  <c r="AF1678" i="3"/>
  <c r="AV1678" i="3"/>
  <c r="M1678" i="3"/>
  <c r="AS1678" i="3"/>
  <c r="AA1678" i="3"/>
  <c r="BG1678" i="3"/>
  <c r="AM1678" i="3"/>
  <c r="Y1678" i="3"/>
  <c r="BE1678" i="3"/>
  <c r="N1682" i="3"/>
  <c r="AD1682" i="3"/>
  <c r="AT1682" i="3"/>
  <c r="O1682" i="3"/>
  <c r="AE1682" i="3"/>
  <c r="AU1682" i="3"/>
  <c r="M1682" i="3"/>
  <c r="AC1682" i="3"/>
  <c r="AS1682" i="3"/>
  <c r="BI1682" i="3"/>
  <c r="AB1682" i="3"/>
  <c r="AR1682" i="3"/>
  <c r="BH1682" i="3"/>
  <c r="AA1673" i="3"/>
  <c r="O1673" i="3"/>
  <c r="AB1658" i="3"/>
  <c r="AF1658" i="3"/>
  <c r="AV1658" i="3"/>
  <c r="BD1665" i="3"/>
  <c r="AI1673" i="3"/>
  <c r="K1590" i="3"/>
  <c r="L1630" i="3"/>
  <c r="L1621" i="3"/>
  <c r="L1611" i="3"/>
  <c r="L1588" i="3"/>
  <c r="BD1588" i="3" s="1"/>
  <c r="L1646" i="3"/>
  <c r="L1640" i="3"/>
  <c r="K1627" i="3"/>
  <c r="L1626" i="3"/>
  <c r="L1613" i="3"/>
  <c r="L1603" i="3"/>
  <c r="L1597" i="3"/>
  <c r="L1595" i="3"/>
  <c r="M1595" i="3" s="1"/>
  <c r="K1595" i="3"/>
  <c r="L1593" i="3"/>
  <c r="L1591" i="3"/>
  <c r="L1562" i="3"/>
  <c r="AA1562" i="3" s="1"/>
  <c r="K1562" i="3"/>
  <c r="L1557" i="3"/>
  <c r="L1555" i="3"/>
  <c r="L1546" i="3"/>
  <c r="L1544" i="3"/>
  <c r="K1543" i="3"/>
  <c r="L1542" i="3"/>
  <c r="K1526" i="3"/>
  <c r="K1524" i="3"/>
  <c r="L1523" i="3"/>
  <c r="BI1648" i="3"/>
  <c r="AC1648" i="3"/>
  <c r="AV1648" i="3"/>
  <c r="P1648" i="3"/>
  <c r="V1659" i="3"/>
  <c r="AC1659" i="3"/>
  <c r="AZ1663" i="3"/>
  <c r="AF1663" i="3"/>
  <c r="AB1663" i="3"/>
  <c r="AU1663" i="3"/>
  <c r="AE1663" i="3"/>
  <c r="O1663" i="3"/>
  <c r="AT1663" i="3"/>
  <c r="AD1663" i="3"/>
  <c r="N1663" i="3"/>
  <c r="AW1663" i="3"/>
  <c r="AG1663" i="3"/>
  <c r="Q1663" i="3"/>
  <c r="Z1666" i="3"/>
  <c r="W1672" i="3"/>
  <c r="Y1677" i="3"/>
  <c r="BE1677" i="3"/>
  <c r="AL1664" i="3"/>
  <c r="R1664" i="3"/>
  <c r="BI1664" i="3"/>
  <c r="AS1664" i="3"/>
  <c r="AC1664" i="3"/>
  <c r="M1664" i="3"/>
  <c r="AV1664" i="3"/>
  <c r="AF1664" i="3"/>
  <c r="P1664" i="3"/>
  <c r="AU1664" i="3"/>
  <c r="AE1664" i="3"/>
  <c r="O1664" i="3"/>
  <c r="AZ1672" i="3"/>
  <c r="AJ1672" i="3"/>
  <c r="P1672" i="3"/>
  <c r="AU1672" i="3"/>
  <c r="AE1672" i="3"/>
  <c r="BF1672" i="3"/>
  <c r="AP1672" i="3"/>
  <c r="X1672" i="3"/>
  <c r="Y1672" i="3"/>
  <c r="AT1677" i="3"/>
  <c r="AD1677" i="3"/>
  <c r="N1677" i="3"/>
  <c r="AV1677" i="3"/>
  <c r="AF1677" i="3"/>
  <c r="P1677" i="3"/>
  <c r="AY1677" i="3"/>
  <c r="AE1677" i="3"/>
  <c r="AZ1665" i="3"/>
  <c r="AF1665" i="3"/>
  <c r="AB1665" i="3"/>
  <c r="AU1665" i="3"/>
  <c r="AE1665" i="3"/>
  <c r="O1665" i="3"/>
  <c r="AT1665" i="3"/>
  <c r="AD1665" i="3"/>
  <c r="N1665" i="3"/>
  <c r="AW1665" i="3"/>
  <c r="AG1665" i="3"/>
  <c r="Q1665" i="3"/>
  <c r="AW1672" i="3"/>
  <c r="AC1677" i="3"/>
  <c r="BI1677" i="3"/>
  <c r="V1666" i="3"/>
  <c r="AT1666" i="3"/>
  <c r="BE1666" i="3"/>
  <c r="AO1666" i="3"/>
  <c r="Y1666" i="3"/>
  <c r="BH1666" i="3"/>
  <c r="AR1666" i="3"/>
  <c r="X1666" i="3"/>
  <c r="AY1666" i="3"/>
  <c r="AE1666" i="3"/>
  <c r="AW1678" i="3"/>
  <c r="BC1678" i="3"/>
  <c r="O1678" i="3"/>
  <c r="S1678" i="3"/>
  <c r="AC1678" i="3"/>
  <c r="AZ1678" i="3"/>
  <c r="AB1678" i="3"/>
  <c r="BB1678" i="3"/>
  <c r="AH1678" i="3"/>
  <c r="AG1672" i="3"/>
  <c r="AR1680" i="3"/>
  <c r="W1680" i="3"/>
  <c r="AS1680" i="3"/>
  <c r="X1680" i="3"/>
  <c r="AY1680" i="3"/>
  <c r="AA1680" i="3"/>
  <c r="AX1680" i="3"/>
  <c r="AD1680" i="3"/>
  <c r="R1680" i="3"/>
  <c r="AM1681" i="3"/>
  <c r="O1681" i="3"/>
  <c r="AL1681" i="3"/>
  <c r="R1681" i="3"/>
  <c r="BI1681" i="3"/>
  <c r="AK1681" i="3"/>
  <c r="Q1681" i="3"/>
  <c r="AV1681" i="3"/>
  <c r="X1681" i="3"/>
  <c r="AZ1682" i="3"/>
  <c r="AF1682" i="3"/>
  <c r="BE1682" i="3"/>
  <c r="AK1682" i="3"/>
  <c r="Q1682" i="3"/>
  <c r="AQ1682" i="3"/>
  <c r="W1682" i="3"/>
  <c r="AX1682" i="3"/>
  <c r="Z1682" i="3"/>
  <c r="BB1683" i="3"/>
  <c r="AH1683" i="3"/>
  <c r="BI1683" i="3"/>
  <c r="AO1683" i="3"/>
  <c r="U1683" i="3"/>
  <c r="AU1683" i="3"/>
  <c r="AA1683" i="3"/>
  <c r="BD1683" i="3"/>
  <c r="AF1683" i="3"/>
  <c r="BI1684" i="3"/>
  <c r="AO1684" i="3"/>
  <c r="Q1684" i="3"/>
  <c r="AV1684" i="3"/>
  <c r="AB1684" i="3"/>
  <c r="AY1684" i="3"/>
  <c r="AE1684" i="3"/>
  <c r="BF1684" i="3"/>
  <c r="AH1684" i="3"/>
  <c r="N1684" i="3"/>
  <c r="AS1672" i="3"/>
  <c r="S1673" i="3"/>
  <c r="AC1653" i="3"/>
  <c r="AW1653" i="3"/>
  <c r="AG1653" i="3"/>
  <c r="BE1653" i="3"/>
  <c r="P1653" i="3"/>
  <c r="AO1653" i="3"/>
  <c r="BI1653" i="3"/>
  <c r="Y1653" i="3"/>
  <c r="AS1653" i="3"/>
  <c r="AB1660" i="3"/>
  <c r="AV1660" i="3"/>
  <c r="AF1660" i="3"/>
  <c r="AH1669" i="3"/>
  <c r="AP1669" i="3"/>
  <c r="AX1669" i="3"/>
  <c r="BF1669" i="3"/>
  <c r="R1669" i="3"/>
  <c r="Z1669" i="3"/>
  <c r="AA1675" i="3"/>
  <c r="AY1675" i="3"/>
  <c r="O1675" i="3"/>
  <c r="BB1661" i="3"/>
  <c r="AC1661" i="3"/>
  <c r="AV1661" i="3"/>
  <c r="BE1661" i="3"/>
  <c r="Z1648" i="3"/>
  <c r="AP1648" i="3"/>
  <c r="BF1648" i="3"/>
  <c r="N1648" i="3"/>
  <c r="AD1648" i="3"/>
  <c r="AT1648" i="3"/>
  <c r="AW1648" i="3"/>
  <c r="AG1648" i="3"/>
  <c r="Q1648" i="3"/>
  <c r="AZ1648" i="3"/>
  <c r="AJ1648" i="3"/>
  <c r="T1648" i="3"/>
  <c r="AY1648" i="3"/>
  <c r="AI1648" i="3"/>
  <c r="S1648" i="3"/>
  <c r="V1661" i="3"/>
  <c r="BG1661" i="3"/>
  <c r="BE1659" i="3"/>
  <c r="AO1659" i="3"/>
  <c r="Y1659" i="3"/>
  <c r="BH1659" i="3"/>
  <c r="AR1659" i="3"/>
  <c r="AB1659" i="3"/>
  <c r="BG1659" i="3"/>
  <c r="AQ1659" i="3"/>
  <c r="AA1659" i="3"/>
  <c r="AO1661" i="3"/>
  <c r="Y1661" i="3"/>
  <c r="BH1661" i="3"/>
  <c r="AR1661" i="3"/>
  <c r="AB1661" i="3"/>
  <c r="AU1661" i="3"/>
  <c r="AE1661" i="3"/>
  <c r="O1661" i="3"/>
  <c r="AD1659" i="3"/>
  <c r="N1659" i="3"/>
  <c r="M1671" i="3"/>
  <c r="Q1671" i="3"/>
  <c r="U1671" i="3"/>
  <c r="Y1671" i="3"/>
  <c r="AC1671" i="3"/>
  <c r="AG1671" i="3"/>
  <c r="AK1671" i="3"/>
  <c r="AO1671" i="3"/>
  <c r="AS1671" i="3"/>
  <c r="AW1671" i="3"/>
  <c r="BA1671" i="3"/>
  <c r="BE1671" i="3"/>
  <c r="BI1671" i="3"/>
  <c r="O1671" i="3"/>
  <c r="S1671" i="3"/>
  <c r="W1671" i="3"/>
  <c r="AA1671" i="3"/>
  <c r="AE1671" i="3"/>
  <c r="AI1671" i="3"/>
  <c r="AM1671" i="3"/>
  <c r="AQ1671" i="3"/>
  <c r="AU1671" i="3"/>
  <c r="AY1671" i="3"/>
  <c r="BC1671" i="3"/>
  <c r="BG1671" i="3"/>
  <c r="T1671" i="3"/>
  <c r="AB1671" i="3"/>
  <c r="AJ1671" i="3"/>
  <c r="AR1671" i="3"/>
  <c r="AZ1671" i="3"/>
  <c r="BH1671" i="3"/>
  <c r="N1671" i="3"/>
  <c r="V1671" i="3"/>
  <c r="AD1671" i="3"/>
  <c r="AL1671" i="3"/>
  <c r="AT1671" i="3"/>
  <c r="BB1671" i="3"/>
  <c r="P1671" i="3"/>
  <c r="X1671" i="3"/>
  <c r="AF1671" i="3"/>
  <c r="AN1671" i="3"/>
  <c r="AV1671" i="3"/>
  <c r="BD1671" i="3"/>
  <c r="AP1671" i="3"/>
  <c r="R1671" i="3"/>
  <c r="AX1671" i="3"/>
  <c r="Z1671" i="3"/>
  <c r="BF1671" i="3"/>
  <c r="AH1671" i="3"/>
  <c r="Z1661" i="3"/>
  <c r="AP1661" i="3"/>
  <c r="AX1661" i="3"/>
  <c r="BC1661" i="3"/>
  <c r="BI1661" i="3"/>
  <c r="AH1661" i="3"/>
  <c r="AT1661" i="3"/>
  <c r="BA1661" i="3"/>
  <c r="R1661" i="3"/>
  <c r="BF1661" i="3"/>
  <c r="AF1661" i="3"/>
  <c r="N1661" i="3"/>
  <c r="AL1661" i="3"/>
  <c r="BA1659" i="3"/>
  <c r="AK1659" i="3"/>
  <c r="U1659" i="3"/>
  <c r="BD1659" i="3"/>
  <c r="AN1659" i="3"/>
  <c r="X1659" i="3"/>
  <c r="BC1659" i="3"/>
  <c r="AM1659" i="3"/>
  <c r="W1659" i="3"/>
  <c r="AK1661" i="3"/>
  <c r="U1661" i="3"/>
  <c r="BD1661" i="3"/>
  <c r="AN1661" i="3"/>
  <c r="X1661" i="3"/>
  <c r="AQ1661" i="3"/>
  <c r="AA1661" i="3"/>
  <c r="AS1661" i="3"/>
  <c r="BK1668" i="3"/>
  <c r="BN1668" i="3"/>
  <c r="O1657" i="3"/>
  <c r="S1657" i="3"/>
  <c r="W1657" i="3"/>
  <c r="AA1657" i="3"/>
  <c r="AE1657" i="3"/>
  <c r="AI1657" i="3"/>
  <c r="M1657" i="3"/>
  <c r="R1657" i="3"/>
  <c r="X1657" i="3"/>
  <c r="AC1657" i="3"/>
  <c r="AH1657" i="3"/>
  <c r="AM1657" i="3"/>
  <c r="AQ1657" i="3"/>
  <c r="AU1657" i="3"/>
  <c r="AY1657" i="3"/>
  <c r="BC1657" i="3"/>
  <c r="BG1657" i="3"/>
  <c r="N1657" i="3"/>
  <c r="T1657" i="3"/>
  <c r="Y1657" i="3"/>
  <c r="AD1657" i="3"/>
  <c r="AJ1657" i="3"/>
  <c r="AN1657" i="3"/>
  <c r="AR1657" i="3"/>
  <c r="AV1657" i="3"/>
  <c r="AZ1657" i="3"/>
  <c r="BD1657" i="3"/>
  <c r="BH1657" i="3"/>
  <c r="P1657" i="3"/>
  <c r="U1657" i="3"/>
  <c r="Z1657" i="3"/>
  <c r="AF1657" i="3"/>
  <c r="AK1657" i="3"/>
  <c r="AO1657" i="3"/>
  <c r="AS1657" i="3"/>
  <c r="AW1657" i="3"/>
  <c r="BA1657" i="3"/>
  <c r="BE1657" i="3"/>
  <c r="BI1657" i="3"/>
  <c r="Q1657" i="3"/>
  <c r="AL1657" i="3"/>
  <c r="BB1657" i="3"/>
  <c r="V1657" i="3"/>
  <c r="AP1657" i="3"/>
  <c r="BF1657" i="3"/>
  <c r="AB1657" i="3"/>
  <c r="AT1657" i="3"/>
  <c r="AG1657" i="3"/>
  <c r="AX1657" i="3"/>
  <c r="M1661" i="3"/>
  <c r="P1661" i="3"/>
  <c r="AI1661" i="3"/>
  <c r="S1661" i="3"/>
  <c r="AL1648" i="3"/>
  <c r="BE1648" i="3"/>
  <c r="AO1648" i="3"/>
  <c r="Y1648" i="3"/>
  <c r="BH1648" i="3"/>
  <c r="AR1648" i="3"/>
  <c r="AB1648" i="3"/>
  <c r="BG1648" i="3"/>
  <c r="AQ1648" i="3"/>
  <c r="AA1648" i="3"/>
  <c r="Z1659" i="3"/>
  <c r="AP1659" i="3"/>
  <c r="BF1659" i="3"/>
  <c r="AH1659" i="3"/>
  <c r="AX1659" i="3"/>
  <c r="R1659" i="3"/>
  <c r="AW1661" i="3"/>
  <c r="AW1659" i="3"/>
  <c r="AG1659" i="3"/>
  <c r="Q1659" i="3"/>
  <c r="AZ1659" i="3"/>
  <c r="AJ1659" i="3"/>
  <c r="T1659" i="3"/>
  <c r="AY1659" i="3"/>
  <c r="AI1659" i="3"/>
  <c r="S1659" i="3"/>
  <c r="AG1661" i="3"/>
  <c r="Q1661" i="3"/>
  <c r="AZ1661" i="3"/>
  <c r="AJ1661" i="3"/>
  <c r="T1661" i="3"/>
  <c r="AM1661" i="3"/>
  <c r="W1661" i="3"/>
  <c r="AY1661" i="3"/>
  <c r="L1587" i="3"/>
  <c r="L1585" i="3"/>
  <c r="L1571" i="3"/>
  <c r="K1567" i="3"/>
  <c r="L1563" i="3"/>
  <c r="K1563" i="3"/>
  <c r="K1555" i="3"/>
  <c r="K1551" i="3"/>
  <c r="K1532" i="3"/>
  <c r="L1637" i="3"/>
  <c r="K1630" i="3"/>
  <c r="AM1630" i="3" s="1"/>
  <c r="K1626" i="3"/>
  <c r="K1594" i="3"/>
  <c r="K1592" i="3"/>
  <c r="S1592" i="3" s="1"/>
  <c r="K1571" i="3"/>
  <c r="U1571" i="3" s="1"/>
  <c r="L1566" i="3"/>
  <c r="K1566" i="3"/>
  <c r="P1566" i="3" s="1"/>
  <c r="K1550" i="3"/>
  <c r="K1548" i="3"/>
  <c r="L1639" i="3"/>
  <c r="L1642" i="3"/>
  <c r="L1633" i="3"/>
  <c r="K1624" i="3"/>
  <c r="L1618" i="3"/>
  <c r="K1618" i="3"/>
  <c r="L1609" i="3"/>
  <c r="L1607" i="3"/>
  <c r="L1605" i="3"/>
  <c r="L1602" i="3"/>
  <c r="K1602" i="3"/>
  <c r="AO1602" i="3" s="1"/>
  <c r="L1594" i="3"/>
  <c r="L1592" i="3"/>
  <c r="L1582" i="3"/>
  <c r="L1579" i="3"/>
  <c r="L1577" i="3"/>
  <c r="L1575" i="3"/>
  <c r="L1565" i="3"/>
  <c r="L1539" i="3"/>
  <c r="BG1625" i="3"/>
  <c r="Z1524" i="3"/>
  <c r="L1620" i="3"/>
  <c r="L1612" i="3"/>
  <c r="AZ1612" i="3" s="1"/>
  <c r="K1553" i="3"/>
  <c r="K1620" i="3"/>
  <c r="K1612" i="3"/>
  <c r="P1569" i="3"/>
  <c r="K1565" i="3"/>
  <c r="K1637" i="3"/>
  <c r="L1632" i="3"/>
  <c r="K1632" i="3"/>
  <c r="L1624" i="3"/>
  <c r="K1605" i="3"/>
  <c r="L1596" i="3"/>
  <c r="K1596" i="3"/>
  <c r="L1553" i="3"/>
  <c r="AN1553" i="3" s="1"/>
  <c r="K1643" i="3"/>
  <c r="K1619" i="3"/>
  <c r="BH1619" i="3" s="1"/>
  <c r="K1611" i="3"/>
  <c r="L1610" i="3"/>
  <c r="K1610" i="3"/>
  <c r="L1600" i="3"/>
  <c r="K1600" i="3"/>
  <c r="AD1600" i="3" s="1"/>
  <c r="L1599" i="3"/>
  <c r="K1599" i="3"/>
  <c r="L1598" i="3"/>
  <c r="K1598" i="3"/>
  <c r="AO1598" i="3" s="1"/>
  <c r="K1597" i="3"/>
  <c r="L1589" i="3"/>
  <c r="K1586" i="3"/>
  <c r="K1583" i="3"/>
  <c r="L1580" i="3"/>
  <c r="K1580" i="3"/>
  <c r="L1578" i="3"/>
  <c r="K1578" i="3"/>
  <c r="AY1578" i="3" s="1"/>
  <c r="K1576" i="3"/>
  <c r="K1573" i="3"/>
  <c r="Y1573" i="3" s="1"/>
  <c r="L1561" i="3"/>
  <c r="K1561" i="3"/>
  <c r="AE1561" i="3" s="1"/>
  <c r="L1560" i="3"/>
  <c r="K1560" i="3"/>
  <c r="AV1537" i="3"/>
  <c r="K1531" i="3"/>
  <c r="K1644" i="3"/>
  <c r="L1634" i="3"/>
  <c r="K1634" i="3"/>
  <c r="K1631" i="3"/>
  <c r="K1642" i="3"/>
  <c r="K1641" i="3"/>
  <c r="K1639" i="3"/>
  <c r="L1636" i="3"/>
  <c r="K1636" i="3"/>
  <c r="K1633" i="3"/>
  <c r="L1628" i="3"/>
  <c r="K1628" i="3"/>
  <c r="L1622" i="3"/>
  <c r="K1622" i="3"/>
  <c r="K1617" i="3"/>
  <c r="AO1617" i="3" s="1"/>
  <c r="L1616" i="3"/>
  <c r="K1616" i="3"/>
  <c r="K1609" i="3"/>
  <c r="L1608" i="3"/>
  <c r="K1608" i="3"/>
  <c r="L1606" i="3"/>
  <c r="K1606" i="3"/>
  <c r="L1604" i="3"/>
  <c r="K1604" i="3"/>
  <c r="K1585" i="3"/>
  <c r="K1584" i="3"/>
  <c r="L1535" i="3"/>
  <c r="K1535" i="3"/>
  <c r="L1531" i="3"/>
  <c r="K1527" i="3"/>
  <c r="K1525" i="3"/>
  <c r="L1564" i="3"/>
  <c r="K1564" i="3"/>
  <c r="L1559" i="3"/>
  <c r="L1558" i="3"/>
  <c r="K1558" i="3"/>
  <c r="K1552" i="3"/>
  <c r="AZ1552" i="3" s="1"/>
  <c r="K1546" i="3"/>
  <c r="L1543" i="3"/>
  <c r="AJ1543" i="3" s="1"/>
  <c r="L1538" i="3"/>
  <c r="K1538" i="3"/>
  <c r="T1537" i="3"/>
  <c r="L1533" i="3"/>
  <c r="K1533" i="3"/>
  <c r="AU1533" i="3" s="1"/>
  <c r="L1530" i="3"/>
  <c r="AZ1530" i="3" s="1"/>
  <c r="K1530" i="3"/>
  <c r="L1527" i="3"/>
  <c r="L1525" i="3"/>
  <c r="K1523" i="3"/>
  <c r="BE1523" i="3" s="1"/>
  <c r="K1593" i="3"/>
  <c r="AG1593" i="3" s="1"/>
  <c r="K1591" i="3"/>
  <c r="K1587" i="3"/>
  <c r="L1586" i="3"/>
  <c r="M1586" i="3" s="1"/>
  <c r="L1584" i="3"/>
  <c r="L1583" i="3"/>
  <c r="K1581" i="3"/>
  <c r="AT1581" i="3" s="1"/>
  <c r="K1579" i="3"/>
  <c r="AH1579" i="3" s="1"/>
  <c r="K1577" i="3"/>
  <c r="L1550" i="3"/>
  <c r="L1548" i="3"/>
  <c r="AJ1537" i="3"/>
  <c r="K1528" i="3"/>
  <c r="L1576" i="3"/>
  <c r="BE1646" i="3"/>
  <c r="Y1615" i="3"/>
  <c r="BE1615" i="3"/>
  <c r="AL1615" i="3"/>
  <c r="AJ1615" i="3"/>
  <c r="AU1615" i="3"/>
  <c r="BG1615" i="3"/>
  <c r="K1645" i="3"/>
  <c r="S1630" i="3"/>
  <c r="Z1623" i="3"/>
  <c r="M1613" i="3"/>
  <c r="Q1613" i="3"/>
  <c r="U1613" i="3"/>
  <c r="Y1613" i="3"/>
  <c r="AC1613" i="3"/>
  <c r="AG1613" i="3"/>
  <c r="AK1613" i="3"/>
  <c r="AO1613" i="3"/>
  <c r="AS1613" i="3"/>
  <c r="AW1613" i="3"/>
  <c r="BA1613" i="3"/>
  <c r="BE1613" i="3"/>
  <c r="BI1613" i="3"/>
  <c r="N1613" i="3"/>
  <c r="R1613" i="3"/>
  <c r="V1613" i="3"/>
  <c r="Z1613" i="3"/>
  <c r="AD1613" i="3"/>
  <c r="AH1613" i="3"/>
  <c r="AL1613" i="3"/>
  <c r="AP1613" i="3"/>
  <c r="AT1613" i="3"/>
  <c r="AX1613" i="3"/>
  <c r="BB1613" i="3"/>
  <c r="BF1613" i="3"/>
  <c r="T1613" i="3"/>
  <c r="AB1613" i="3"/>
  <c r="AJ1613" i="3"/>
  <c r="AR1613" i="3"/>
  <c r="AZ1613" i="3"/>
  <c r="BH1613" i="3"/>
  <c r="O1613" i="3"/>
  <c r="W1613" i="3"/>
  <c r="AE1613" i="3"/>
  <c r="AM1613" i="3"/>
  <c r="AU1613" i="3"/>
  <c r="BC1613" i="3"/>
  <c r="AN1613" i="3"/>
  <c r="BD1613" i="3"/>
  <c r="P1613" i="3"/>
  <c r="X1613" i="3"/>
  <c r="AF1613" i="3"/>
  <c r="AV1613" i="3"/>
  <c r="S1613" i="3"/>
  <c r="AA1613" i="3"/>
  <c r="AI1613" i="3"/>
  <c r="AQ1613" i="3"/>
  <c r="AY1613" i="3"/>
  <c r="BG1613" i="3"/>
  <c r="U1601" i="3"/>
  <c r="BA1601" i="3"/>
  <c r="AH1601" i="3"/>
  <c r="AB1601" i="3"/>
  <c r="AM1601" i="3"/>
  <c r="AY1601" i="3"/>
  <c r="L1645" i="3"/>
  <c r="L1643" i="3"/>
  <c r="L1641" i="3"/>
  <c r="AG1625" i="3"/>
  <c r="N1625" i="3"/>
  <c r="AT1625" i="3"/>
  <c r="AZ1625" i="3"/>
  <c r="AN1625" i="3"/>
  <c r="AE1618" i="3"/>
  <c r="S1616" i="3"/>
  <c r="AJ1616" i="3"/>
  <c r="AU1600" i="3"/>
  <c r="AL1602" i="3"/>
  <c r="L1638" i="3"/>
  <c r="AK1616" i="3"/>
  <c r="Y1598" i="3"/>
  <c r="BC1598" i="3"/>
  <c r="AV1595" i="3"/>
  <c r="AP1595" i="3"/>
  <c r="AH1610" i="3"/>
  <c r="N1581" i="3"/>
  <c r="U1581" i="3"/>
  <c r="BC1579" i="3"/>
  <c r="BG1575" i="3"/>
  <c r="AS1587" i="3"/>
  <c r="BH1585" i="3"/>
  <c r="T1580" i="3"/>
  <c r="BA1592" i="3"/>
  <c r="AC1588" i="3"/>
  <c r="BG1588" i="3"/>
  <c r="BI1586" i="3"/>
  <c r="AP1586" i="3"/>
  <c r="AQ1586" i="3"/>
  <c r="BG1583" i="3"/>
  <c r="AV1579" i="3"/>
  <c r="BG1571" i="3"/>
  <c r="AA1567" i="3"/>
  <c r="AH1575" i="3"/>
  <c r="L1574" i="3"/>
  <c r="K1574" i="3"/>
  <c r="L1572" i="3"/>
  <c r="K1572" i="3"/>
  <c r="AH1571" i="3"/>
  <c r="L1570" i="3"/>
  <c r="K1570" i="3"/>
  <c r="AA1565" i="3"/>
  <c r="AQ1565" i="3"/>
  <c r="AV1573" i="3"/>
  <c r="BD1571" i="3"/>
  <c r="L1568" i="3"/>
  <c r="K1568" i="3"/>
  <c r="M1565" i="3"/>
  <c r="AC1575" i="3"/>
  <c r="S1569" i="3"/>
  <c r="Y1548" i="3"/>
  <c r="W1548" i="3"/>
  <c r="BC1548" i="3"/>
  <c r="N1556" i="3"/>
  <c r="Z1554" i="3"/>
  <c r="AQ1554" i="3"/>
  <c r="BH1554" i="3"/>
  <c r="BB1565" i="3"/>
  <c r="AT1565" i="3"/>
  <c r="V1565" i="3"/>
  <c r="N1565" i="3"/>
  <c r="AU1561" i="3"/>
  <c r="AU1557" i="3"/>
  <c r="U1550" i="3"/>
  <c r="AH1550" i="3"/>
  <c r="BC1550" i="3"/>
  <c r="AZ1550" i="3"/>
  <c r="BF1546" i="3"/>
  <c r="AQ1546" i="3"/>
  <c r="BA1569" i="3"/>
  <c r="U1569" i="3"/>
  <c r="BA1567" i="3"/>
  <c r="U1567" i="3"/>
  <c r="BI1565" i="3"/>
  <c r="AS1565" i="3"/>
  <c r="AO1565" i="3"/>
  <c r="Y1565" i="3"/>
  <c r="U1565" i="3"/>
  <c r="U1563" i="3"/>
  <c r="AI1562" i="3"/>
  <c r="AB1561" i="3"/>
  <c r="AR1561" i="3"/>
  <c r="BH1561" i="3"/>
  <c r="AO1561" i="3"/>
  <c r="BE1561" i="3"/>
  <c r="Z1561" i="3"/>
  <c r="BF1561" i="3"/>
  <c r="BG1559" i="3"/>
  <c r="AQ1559" i="3"/>
  <c r="X1559" i="3"/>
  <c r="AB1559" i="3"/>
  <c r="AN1559" i="3"/>
  <c r="AR1559" i="3"/>
  <c r="BD1559" i="3"/>
  <c r="BH1559" i="3"/>
  <c r="U1559" i="3"/>
  <c r="Y1559" i="3"/>
  <c r="AK1559" i="3"/>
  <c r="AO1559" i="3"/>
  <c r="BA1559" i="3"/>
  <c r="BE1559" i="3"/>
  <c r="R1559" i="3"/>
  <c r="V1559" i="3"/>
  <c r="AH1559" i="3"/>
  <c r="AL1559" i="3"/>
  <c r="AX1559" i="3"/>
  <c r="BB1559" i="3"/>
  <c r="AQ1557" i="3"/>
  <c r="Y1557" i="3"/>
  <c r="AL1557" i="3"/>
  <c r="BI1554" i="3"/>
  <c r="BD1553" i="3"/>
  <c r="BA1553" i="3"/>
  <c r="R1553" i="3"/>
  <c r="AD1552" i="3"/>
  <c r="AH1551" i="3"/>
  <c r="K1549" i="3"/>
  <c r="K1547" i="3"/>
  <c r="K1545" i="3"/>
  <c r="P1541" i="3"/>
  <c r="BG1541" i="3"/>
  <c r="U1551" i="3"/>
  <c r="P1538" i="3"/>
  <c r="BB1533" i="3"/>
  <c r="BC1533" i="3"/>
  <c r="AC1552" i="3"/>
  <c r="AA1552" i="3"/>
  <c r="N1551" i="3"/>
  <c r="Y1541" i="3"/>
  <c r="AS1541" i="3"/>
  <c r="AE1539" i="3"/>
  <c r="L1536" i="3"/>
  <c r="K1536" i="3"/>
  <c r="AX1535" i="3"/>
  <c r="K1534" i="3"/>
  <c r="AV1531" i="3"/>
  <c r="BC1531" i="3"/>
  <c r="AA1531" i="3"/>
  <c r="AT1531" i="3"/>
  <c r="AU1541" i="3"/>
  <c r="Z1541" i="3"/>
  <c r="O1537" i="3"/>
  <c r="AE1537" i="3"/>
  <c r="AU1537" i="3"/>
  <c r="K1544" i="3"/>
  <c r="K1542" i="3"/>
  <c r="AT1541" i="3"/>
  <c r="X1541" i="3"/>
  <c r="L1540" i="3"/>
  <c r="K1540" i="3"/>
  <c r="M1537" i="3"/>
  <c r="L1534" i="3"/>
  <c r="BB1537" i="3"/>
  <c r="AL1537" i="3"/>
  <c r="V1537" i="3"/>
  <c r="AH1530" i="3"/>
  <c r="AX1530" i="3"/>
  <c r="Y1530" i="3"/>
  <c r="BE1537" i="3"/>
  <c r="AO1537" i="3"/>
  <c r="Y1537" i="3"/>
  <c r="L1529" i="3"/>
  <c r="AX1528" i="3"/>
  <c r="AD1528" i="3"/>
  <c r="AJ1527" i="3"/>
  <c r="S1528" i="3"/>
  <c r="W1528" i="3"/>
  <c r="AI1528" i="3"/>
  <c r="AM1528" i="3"/>
  <c r="AU1528" i="3"/>
  <c r="AY1528" i="3"/>
  <c r="BC1528" i="3"/>
  <c r="M1528" i="3"/>
  <c r="Q1528" i="3"/>
  <c r="U1528" i="3"/>
  <c r="AC1528" i="3"/>
  <c r="AG1528" i="3"/>
  <c r="AK1528" i="3"/>
  <c r="AS1528" i="3"/>
  <c r="AW1528" i="3"/>
  <c r="BA1528" i="3"/>
  <c r="BI1528" i="3"/>
  <c r="P1528" i="3"/>
  <c r="X1528" i="3"/>
  <c r="AN1528" i="3"/>
  <c r="AV1528" i="3"/>
  <c r="BD1528" i="3"/>
  <c r="AB1528" i="3"/>
  <c r="AJ1528" i="3"/>
  <c r="AR1528" i="3"/>
  <c r="BH1528" i="3"/>
  <c r="AV1527" i="3"/>
  <c r="K1529" i="3"/>
  <c r="AT1524" i="3"/>
  <c r="AD1524" i="3"/>
  <c r="O1524" i="3"/>
  <c r="S1524" i="3"/>
  <c r="W1524" i="3"/>
  <c r="AA1524" i="3"/>
  <c r="AE1524" i="3"/>
  <c r="AI1524" i="3"/>
  <c r="AM1524" i="3"/>
  <c r="AQ1524" i="3"/>
  <c r="AU1524" i="3"/>
  <c r="AY1524" i="3"/>
  <c r="BC1524" i="3"/>
  <c r="BG1524" i="3"/>
  <c r="P1524" i="3"/>
  <c r="T1524" i="3"/>
  <c r="X1524" i="3"/>
  <c r="AB1524" i="3"/>
  <c r="AF1524" i="3"/>
  <c r="AJ1524" i="3"/>
  <c r="AN1524" i="3"/>
  <c r="AR1524" i="3"/>
  <c r="AV1524" i="3"/>
  <c r="AZ1524" i="3"/>
  <c r="BD1524" i="3"/>
  <c r="BH1524" i="3"/>
  <c r="M1524" i="3"/>
  <c r="Q1524" i="3"/>
  <c r="U1524" i="3"/>
  <c r="Y1524" i="3"/>
  <c r="AC1524" i="3"/>
  <c r="AG1524" i="3"/>
  <c r="AK1524" i="3"/>
  <c r="AO1524" i="3"/>
  <c r="AS1524" i="3"/>
  <c r="AW1524" i="3"/>
  <c r="BA1524" i="3"/>
  <c r="BE1524" i="3"/>
  <c r="BI1524" i="3"/>
  <c r="Y1523" i="3"/>
  <c r="AO1523" i="3"/>
  <c r="AL1523" i="3"/>
  <c r="BB1523" i="3"/>
  <c r="W1523" i="3"/>
  <c r="M1527" i="3"/>
  <c r="AC1527" i="3"/>
  <c r="BI1527" i="3"/>
  <c r="Z1527" i="3"/>
  <c r="AP1527" i="3"/>
  <c r="AA1527" i="3"/>
  <c r="AQ1527" i="3"/>
  <c r="BG1527" i="3"/>
  <c r="AG1525" i="3"/>
  <c r="AT1525" i="3"/>
  <c r="BB1524" i="3"/>
  <c r="AL1524" i="3"/>
  <c r="V1524" i="3"/>
  <c r="AJ1523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F1491" i="3"/>
  <c r="G1491" i="3"/>
  <c r="H1491" i="3"/>
  <c r="I1491" i="3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F1495" i="3"/>
  <c r="G1495" i="3"/>
  <c r="H1495" i="3"/>
  <c r="I1495" i="3"/>
  <c r="J1495" i="3"/>
  <c r="E1496" i="3"/>
  <c r="F1496" i="3"/>
  <c r="G1496" i="3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H1498" i="3"/>
  <c r="I1498" i="3"/>
  <c r="J1498" i="3"/>
  <c r="E1499" i="3"/>
  <c r="F1499" i="3"/>
  <c r="G1499" i="3"/>
  <c r="H1499" i="3"/>
  <c r="I1499" i="3"/>
  <c r="J1499" i="3"/>
  <c r="E1500" i="3"/>
  <c r="F1500" i="3"/>
  <c r="G1500" i="3"/>
  <c r="H1500" i="3"/>
  <c r="I1500" i="3"/>
  <c r="J1500" i="3"/>
  <c r="E1501" i="3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E1504" i="3"/>
  <c r="F1504" i="3"/>
  <c r="G1504" i="3"/>
  <c r="H1504" i="3"/>
  <c r="I1504" i="3"/>
  <c r="J1504" i="3"/>
  <c r="E1505" i="3"/>
  <c r="F1505" i="3"/>
  <c r="G1505" i="3"/>
  <c r="H1505" i="3"/>
  <c r="I1505" i="3"/>
  <c r="J1505" i="3"/>
  <c r="E1506" i="3"/>
  <c r="F1506" i="3"/>
  <c r="G1506" i="3"/>
  <c r="H1506" i="3"/>
  <c r="I1506" i="3"/>
  <c r="J1506" i="3"/>
  <c r="E1507" i="3"/>
  <c r="F1507" i="3"/>
  <c r="G1507" i="3"/>
  <c r="H1507" i="3"/>
  <c r="I1507" i="3"/>
  <c r="J1507" i="3"/>
  <c r="E1508" i="3"/>
  <c r="F1508" i="3"/>
  <c r="G1508" i="3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F1515" i="3"/>
  <c r="G1515" i="3"/>
  <c r="H1515" i="3"/>
  <c r="I1515" i="3"/>
  <c r="J1515" i="3"/>
  <c r="E1516" i="3"/>
  <c r="F1516" i="3"/>
  <c r="G1516" i="3"/>
  <c r="H1516" i="3"/>
  <c r="I1516" i="3"/>
  <c r="J1516" i="3"/>
  <c r="E1517" i="3"/>
  <c r="F1517" i="3"/>
  <c r="G1517" i="3"/>
  <c r="H1517" i="3"/>
  <c r="I1517" i="3"/>
  <c r="J1517" i="3"/>
  <c r="E1518" i="3"/>
  <c r="F1518" i="3"/>
  <c r="G1518" i="3"/>
  <c r="H1518" i="3"/>
  <c r="I1518" i="3"/>
  <c r="J1518" i="3"/>
  <c r="E1519" i="3"/>
  <c r="F1519" i="3"/>
  <c r="G1519" i="3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H1521" i="3"/>
  <c r="I1521" i="3"/>
  <c r="J1521" i="3"/>
  <c r="E1522" i="3"/>
  <c r="F1522" i="3"/>
  <c r="G1522" i="3"/>
  <c r="H1522" i="3"/>
  <c r="I1522" i="3"/>
  <c r="J1522" i="3"/>
  <c r="W1564" i="3" l="1"/>
  <c r="AF1531" i="3"/>
  <c r="AT1616" i="3"/>
  <c r="BA1576" i="3"/>
  <c r="BG1565" i="3"/>
  <c r="BE1548" i="3"/>
  <c r="AR1626" i="3"/>
  <c r="BK1666" i="3"/>
  <c r="AB1583" i="3"/>
  <c r="M1550" i="3"/>
  <c r="BH1591" i="3"/>
  <c r="AK1582" i="3"/>
  <c r="BH1589" i="3"/>
  <c r="AA1532" i="3"/>
  <c r="Z1603" i="3"/>
  <c r="T1526" i="3"/>
  <c r="S1563" i="3"/>
  <c r="AT1563" i="3"/>
  <c r="BA1563" i="3"/>
  <c r="AI1563" i="3"/>
  <c r="AD1563" i="3"/>
  <c r="AK1563" i="3"/>
  <c r="BL1670" i="3"/>
  <c r="AA1596" i="3"/>
  <c r="AP1596" i="3"/>
  <c r="AO1596" i="3"/>
  <c r="AO1554" i="3"/>
  <c r="AL1554" i="3"/>
  <c r="W1554" i="3"/>
  <c r="BC1554" i="3"/>
  <c r="AN1554" i="3"/>
  <c r="AG1554" i="3"/>
  <c r="AC1554" i="3"/>
  <c r="Y1554" i="3"/>
  <c r="AP1554" i="3"/>
  <c r="AA1554" i="3"/>
  <c r="BG1554" i="3"/>
  <c r="AR1554" i="3"/>
  <c r="Q1554" i="3"/>
  <c r="Y1569" i="3"/>
  <c r="BE1569" i="3"/>
  <c r="AJ1550" i="3"/>
  <c r="AU1550" i="3"/>
  <c r="Z1550" i="3"/>
  <c r="N1563" i="3"/>
  <c r="BD1554" i="3"/>
  <c r="AM1554" i="3"/>
  <c r="V1554" i="3"/>
  <c r="S1579" i="3"/>
  <c r="AM1586" i="3"/>
  <c r="AS1586" i="3"/>
  <c r="AI1592" i="3"/>
  <c r="BA1564" i="3"/>
  <c r="AX1614" i="3"/>
  <c r="BB1582" i="3"/>
  <c r="AM1579" i="3"/>
  <c r="AS1623" i="3"/>
  <c r="AJ1612" i="3"/>
  <c r="AC1550" i="3"/>
  <c r="BI1550" i="3"/>
  <c r="AP1550" i="3"/>
  <c r="AE1550" i="3"/>
  <c r="AB1550" i="3"/>
  <c r="AV1550" i="3"/>
  <c r="AK1550" i="3"/>
  <c r="R1550" i="3"/>
  <c r="AX1550" i="3"/>
  <c r="AM1550" i="3"/>
  <c r="AR1550" i="3"/>
  <c r="BH1550" i="3"/>
  <c r="AF1646" i="3"/>
  <c r="Y1646" i="3"/>
  <c r="AY1646" i="3"/>
  <c r="BC1523" i="3"/>
  <c r="AG1526" i="3"/>
  <c r="Q1531" i="3"/>
  <c r="M1552" i="3"/>
  <c r="AK1569" i="3"/>
  <c r="AF1550" i="3"/>
  <c r="W1550" i="3"/>
  <c r="BA1550" i="3"/>
  <c r="AW1554" i="3"/>
  <c r="AD1569" i="3"/>
  <c r="AB1554" i="3"/>
  <c r="BF1554" i="3"/>
  <c r="AY1563" i="3"/>
  <c r="BB1586" i="3"/>
  <c r="BI1614" i="3"/>
  <c r="AR1646" i="3"/>
  <c r="AH1528" i="3"/>
  <c r="AA1528" i="3"/>
  <c r="AQ1528" i="3"/>
  <c r="BG1528" i="3"/>
  <c r="Y1528" i="3"/>
  <c r="AO1528" i="3"/>
  <c r="BE1528" i="3"/>
  <c r="AF1528" i="3"/>
  <c r="T1528" i="3"/>
  <c r="AZ1528" i="3"/>
  <c r="AT1528" i="3"/>
  <c r="O1528" i="3"/>
  <c r="AE1528" i="3"/>
  <c r="AM1530" i="3"/>
  <c r="T1530" i="3"/>
  <c r="BE1530" i="3"/>
  <c r="BC1530" i="3"/>
  <c r="R1530" i="3"/>
  <c r="AJ1530" i="3"/>
  <c r="AQ1530" i="3"/>
  <c r="AE1530" i="3"/>
  <c r="AC1546" i="3"/>
  <c r="P1546" i="3"/>
  <c r="Z1546" i="3"/>
  <c r="AA1559" i="3"/>
  <c r="AU1559" i="3"/>
  <c r="P1559" i="3"/>
  <c r="AF1559" i="3"/>
  <c r="AV1559" i="3"/>
  <c r="M1559" i="3"/>
  <c r="AC1559" i="3"/>
  <c r="AS1559" i="3"/>
  <c r="BI1559" i="3"/>
  <c r="Z1559" i="3"/>
  <c r="AP1559" i="3"/>
  <c r="BF1559" i="3"/>
  <c r="AE1559" i="3"/>
  <c r="T1559" i="3"/>
  <c r="AJ1559" i="3"/>
  <c r="AZ1559" i="3"/>
  <c r="Q1559" i="3"/>
  <c r="AG1559" i="3"/>
  <c r="AW1559" i="3"/>
  <c r="N1559" i="3"/>
  <c r="AD1559" i="3"/>
  <c r="AT1559" i="3"/>
  <c r="BH1527" i="3"/>
  <c r="AS1527" i="3"/>
  <c r="BF1527" i="3"/>
  <c r="AZ1606" i="3"/>
  <c r="AM1609" i="3"/>
  <c r="AO1580" i="3"/>
  <c r="U1592" i="3"/>
  <c r="AH1592" i="3"/>
  <c r="AY1592" i="3"/>
  <c r="AK1592" i="3"/>
  <c r="AX1592" i="3"/>
  <c r="AZ1582" i="3"/>
  <c r="M1582" i="3"/>
  <c r="O1582" i="3"/>
  <c r="AR1569" i="3"/>
  <c r="X1569" i="3"/>
  <c r="AF1569" i="3"/>
  <c r="AI1569" i="3"/>
  <c r="AX1569" i="3"/>
  <c r="R1569" i="3"/>
  <c r="AW1569" i="3"/>
  <c r="AG1569" i="3"/>
  <c r="Q1569" i="3"/>
  <c r="T1569" i="3"/>
  <c r="O1569" i="3"/>
  <c r="AU1569" i="3"/>
  <c r="AT1569" i="3"/>
  <c r="N1569" i="3"/>
  <c r="BI1569" i="3"/>
  <c r="AS1569" i="3"/>
  <c r="AC1569" i="3"/>
  <c r="AE1614" i="3"/>
  <c r="P1614" i="3"/>
  <c r="AL1614" i="3"/>
  <c r="AB1532" i="3"/>
  <c r="AS1554" i="3"/>
  <c r="AO1569" i="3"/>
  <c r="BF1550" i="3"/>
  <c r="O1550" i="3"/>
  <c r="AS1550" i="3"/>
  <c r="AH1569" i="3"/>
  <c r="X1554" i="3"/>
  <c r="BB1554" i="3"/>
  <c r="AE1569" i="3"/>
  <c r="R1592" i="3"/>
  <c r="AJ1592" i="3"/>
  <c r="AJ1582" i="3"/>
  <c r="AW1614" i="3"/>
  <c r="AT1646" i="3"/>
  <c r="W1579" i="3"/>
  <c r="BI1579" i="3"/>
  <c r="AZ1579" i="3"/>
  <c r="BD1586" i="3"/>
  <c r="AC1586" i="3"/>
  <c r="V1586" i="3"/>
  <c r="BF1586" i="3"/>
  <c r="BG1586" i="3"/>
  <c r="AO1586" i="3"/>
  <c r="Z1586" i="3"/>
  <c r="AA1586" i="3"/>
  <c r="AF1523" i="3"/>
  <c r="V1523" i="3"/>
  <c r="AM1523" i="3"/>
  <c r="AC1538" i="3"/>
  <c r="AH1538" i="3"/>
  <c r="R1552" i="3"/>
  <c r="AS1552" i="3"/>
  <c r="AR1552" i="3"/>
  <c r="BI1552" i="3"/>
  <c r="M1531" i="3"/>
  <c r="BE1531" i="3"/>
  <c r="P1531" i="3"/>
  <c r="AH1531" i="3"/>
  <c r="AK1531" i="3"/>
  <c r="AB1585" i="3"/>
  <c r="U1553" i="3"/>
  <c r="M1555" i="3"/>
  <c r="AX1553" i="3"/>
  <c r="AK1553" i="3"/>
  <c r="X1553" i="3"/>
  <c r="Z1555" i="3"/>
  <c r="AC1565" i="3"/>
  <c r="BA1565" i="3"/>
  <c r="AD1565" i="3"/>
  <c r="AL1548" i="3"/>
  <c r="BA1571" i="3"/>
  <c r="AL1573" i="3"/>
  <c r="AG1580" i="3"/>
  <c r="AB1573" i="3"/>
  <c r="AD1630" i="3"/>
  <c r="T1611" i="3"/>
  <c r="T1594" i="3"/>
  <c r="V1532" i="3"/>
  <c r="W1563" i="3"/>
  <c r="O1587" i="3"/>
  <c r="AH1553" i="3"/>
  <c r="AP1561" i="3"/>
  <c r="Y1561" i="3"/>
  <c r="AQ1561" i="3"/>
  <c r="AK1565" i="3"/>
  <c r="BE1565" i="3"/>
  <c r="AL1565" i="3"/>
  <c r="T1548" i="3"/>
  <c r="AM1571" i="3"/>
  <c r="AB1562" i="3"/>
  <c r="BI1595" i="3"/>
  <c r="AS1612" i="3"/>
  <c r="U1630" i="3"/>
  <c r="AZ1525" i="3"/>
  <c r="AQ1535" i="3"/>
  <c r="BH1592" i="3"/>
  <c r="AC1618" i="3"/>
  <c r="AE1556" i="3"/>
  <c r="N1539" i="3"/>
  <c r="AX1575" i="3"/>
  <c r="AO1573" i="3"/>
  <c r="AK1615" i="3"/>
  <c r="AZ1537" i="3"/>
  <c r="Y1601" i="3"/>
  <c r="AN1551" i="3"/>
  <c r="AB1557" i="3"/>
  <c r="BN1670" i="3"/>
  <c r="BJ1668" i="3"/>
  <c r="BM1668" i="3"/>
  <c r="BL1654" i="3"/>
  <c r="BK1649" i="3"/>
  <c r="BM1679" i="3"/>
  <c r="BJ1679" i="3"/>
  <c r="BL1679" i="3"/>
  <c r="BJ1649" i="3"/>
  <c r="BL1649" i="3"/>
  <c r="BM1649" i="3"/>
  <c r="S1526" i="3"/>
  <c r="AS1546" i="3"/>
  <c r="AX1590" i="3"/>
  <c r="BK1654" i="3"/>
  <c r="AU1525" i="3"/>
  <c r="AD1525" i="3"/>
  <c r="Q1525" i="3"/>
  <c r="Q1526" i="3"/>
  <c r="AY1526" i="3"/>
  <c r="AU1530" i="3"/>
  <c r="AC1537" i="3"/>
  <c r="AS1537" i="3"/>
  <c r="BI1537" i="3"/>
  <c r="AI1530" i="3"/>
  <c r="AW1530" i="3"/>
  <c r="Q1530" i="3"/>
  <c r="AV1530" i="3"/>
  <c r="AF1530" i="3"/>
  <c r="P1530" i="3"/>
  <c r="AT1530" i="3"/>
  <c r="AD1530" i="3"/>
  <c r="N1530" i="3"/>
  <c r="Z1537" i="3"/>
  <c r="AP1537" i="3"/>
  <c r="BF1537" i="3"/>
  <c r="X1537" i="3"/>
  <c r="AD1541" i="3"/>
  <c r="AY1541" i="3"/>
  <c r="BG1537" i="3"/>
  <c r="AQ1537" i="3"/>
  <c r="AA1537" i="3"/>
  <c r="X1539" i="3"/>
  <c r="AE1541" i="3"/>
  <c r="AZ1541" i="3"/>
  <c r="BA1532" i="3"/>
  <c r="BB1532" i="3"/>
  <c r="AC1535" i="3"/>
  <c r="R1535" i="3"/>
  <c r="BI1541" i="3"/>
  <c r="AO1541" i="3"/>
  <c r="Q1541" i="3"/>
  <c r="AT1551" i="3"/>
  <c r="BC1551" i="3"/>
  <c r="AV1541" i="3"/>
  <c r="V1557" i="3"/>
  <c r="BH1557" i="3"/>
  <c r="BB1561" i="3"/>
  <c r="AL1561" i="3"/>
  <c r="V1561" i="3"/>
  <c r="BA1561" i="3"/>
  <c r="AK1561" i="3"/>
  <c r="U1561" i="3"/>
  <c r="BD1561" i="3"/>
  <c r="AN1561" i="3"/>
  <c r="X1561" i="3"/>
  <c r="BG1561" i="3"/>
  <c r="AS1562" i="3"/>
  <c r="Y1563" i="3"/>
  <c r="AO1563" i="3"/>
  <c r="BE1563" i="3"/>
  <c r="AR1546" i="3"/>
  <c r="AI1546" i="3"/>
  <c r="AX1546" i="3"/>
  <c r="R1546" i="3"/>
  <c r="M1546" i="3"/>
  <c r="BI1561" i="3"/>
  <c r="R1563" i="3"/>
  <c r="AH1563" i="3"/>
  <c r="AX1563" i="3"/>
  <c r="AX1562" i="3"/>
  <c r="AY1575" i="3"/>
  <c r="AU1563" i="3"/>
  <c r="AE1563" i="3"/>
  <c r="O1563" i="3"/>
  <c r="Y1575" i="3"/>
  <c r="V1573" i="3"/>
  <c r="R1575" i="3"/>
  <c r="AS1583" i="3"/>
  <c r="R1583" i="3"/>
  <c r="AA1588" i="3"/>
  <c r="AU1592" i="3"/>
  <c r="AE1592" i="3"/>
  <c r="O1592" i="3"/>
  <c r="AT1592" i="3"/>
  <c r="AD1592" i="3"/>
  <c r="N1592" i="3"/>
  <c r="AW1592" i="3"/>
  <c r="AG1592" i="3"/>
  <c r="Q1592" i="3"/>
  <c r="AU1587" i="3"/>
  <c r="AM1562" i="3"/>
  <c r="AK1575" i="3"/>
  <c r="T1592" i="3"/>
  <c r="AG1596" i="3"/>
  <c r="Z1596" i="3"/>
  <c r="AP1612" i="3"/>
  <c r="BC1595" i="3"/>
  <c r="AS1595" i="3"/>
  <c r="AF1595" i="3"/>
  <c r="BG1598" i="3"/>
  <c r="AL1598" i="3"/>
  <c r="S1612" i="3"/>
  <c r="AY1573" i="3"/>
  <c r="BI1578" i="3"/>
  <c r="O1618" i="3"/>
  <c r="BC1625" i="3"/>
  <c r="AR1625" i="3"/>
  <c r="AP1625" i="3"/>
  <c r="BI1625" i="3"/>
  <c r="AC1625" i="3"/>
  <c r="AN1601" i="3"/>
  <c r="AA1601" i="3"/>
  <c r="O1601" i="3"/>
  <c r="BB1601" i="3"/>
  <c r="V1601" i="3"/>
  <c r="AO1601" i="3"/>
  <c r="AY1615" i="3"/>
  <c r="AM1615" i="3"/>
  <c r="AB1615" i="3"/>
  <c r="AH1615" i="3"/>
  <c r="BA1615" i="3"/>
  <c r="U1615" i="3"/>
  <c r="BH1537" i="3"/>
  <c r="AR1537" i="3"/>
  <c r="AB1537" i="3"/>
  <c r="S1625" i="3"/>
  <c r="P1537" i="3"/>
  <c r="AI1595" i="3"/>
  <c r="BL1668" i="3"/>
  <c r="BN1672" i="3"/>
  <c r="AA1627" i="3"/>
  <c r="AD1556" i="3"/>
  <c r="BJ1670" i="3"/>
  <c r="BN1649" i="3"/>
  <c r="AE1525" i="3"/>
  <c r="N1525" i="3"/>
  <c r="BB1526" i="3"/>
  <c r="AZ1526" i="3"/>
  <c r="AI1526" i="3"/>
  <c r="AD1526" i="3"/>
  <c r="AB1525" i="3"/>
  <c r="Q1537" i="3"/>
  <c r="AG1537" i="3"/>
  <c r="AW1537" i="3"/>
  <c r="BG1530" i="3"/>
  <c r="AA1530" i="3"/>
  <c r="AO1530" i="3"/>
  <c r="BH1530" i="3"/>
  <c r="AR1530" i="3"/>
  <c r="AB1530" i="3"/>
  <c r="BF1530" i="3"/>
  <c r="AP1530" i="3"/>
  <c r="Z1530" i="3"/>
  <c r="N1537" i="3"/>
  <c r="AD1537" i="3"/>
  <c r="AT1537" i="3"/>
  <c r="P1532" i="3"/>
  <c r="AN1537" i="3"/>
  <c r="N1541" i="3"/>
  <c r="AI1541" i="3"/>
  <c r="BD1541" i="3"/>
  <c r="BC1537" i="3"/>
  <c r="AM1537" i="3"/>
  <c r="W1537" i="3"/>
  <c r="O1541" i="3"/>
  <c r="AJ1541" i="3"/>
  <c r="BF1541" i="3"/>
  <c r="AJ1532" i="3"/>
  <c r="Y1532" i="3"/>
  <c r="AL1532" i="3"/>
  <c r="AM1535" i="3"/>
  <c r="BE1541" i="3"/>
  <c r="AG1541" i="3"/>
  <c r="M1541" i="3"/>
  <c r="BA1551" i="3"/>
  <c r="AM1551" i="3"/>
  <c r="AL1541" i="3"/>
  <c r="M1556" i="3"/>
  <c r="BE1557" i="3"/>
  <c r="AR1557" i="3"/>
  <c r="AX1561" i="3"/>
  <c r="AH1561" i="3"/>
  <c r="R1561" i="3"/>
  <c r="AW1561" i="3"/>
  <c r="AG1561" i="3"/>
  <c r="Q1561" i="3"/>
  <c r="AZ1561" i="3"/>
  <c r="AJ1561" i="3"/>
  <c r="T1561" i="3"/>
  <c r="M1562" i="3"/>
  <c r="BD1562" i="3"/>
  <c r="AC1563" i="3"/>
  <c r="AS1563" i="3"/>
  <c r="BI1563" i="3"/>
  <c r="AJ1546" i="3"/>
  <c r="BG1546" i="3"/>
  <c r="AA1546" i="3"/>
  <c r="AP1546" i="3"/>
  <c r="BI1546" i="3"/>
  <c r="T1562" i="3"/>
  <c r="V1563" i="3"/>
  <c r="AL1563" i="3"/>
  <c r="BB1563" i="3"/>
  <c r="AV1556" i="3"/>
  <c r="AH1562" i="3"/>
  <c r="W1573" i="3"/>
  <c r="BG1563" i="3"/>
  <c r="AQ1563" i="3"/>
  <c r="AA1563" i="3"/>
  <c r="AU1575" i="3"/>
  <c r="BE1573" i="3"/>
  <c r="AC1583" i="3"/>
  <c r="AP1588" i="3"/>
  <c r="BG1592" i="3"/>
  <c r="AQ1592" i="3"/>
  <c r="AA1592" i="3"/>
  <c r="BF1592" i="3"/>
  <c r="AP1592" i="3"/>
  <c r="Z1592" i="3"/>
  <c r="BI1592" i="3"/>
  <c r="AS1592" i="3"/>
  <c r="AC1592" i="3"/>
  <c r="M1592" i="3"/>
  <c r="BD1592" i="3"/>
  <c r="AV1562" i="3"/>
  <c r="P1575" i="3"/>
  <c r="AK1596" i="3"/>
  <c r="AM1596" i="3"/>
  <c r="AX1600" i="3"/>
  <c r="W1595" i="3"/>
  <c r="AC1595" i="3"/>
  <c r="P1595" i="3"/>
  <c r="AK1598" i="3"/>
  <c r="AH1598" i="3"/>
  <c r="S1573" i="3"/>
  <c r="Q1578" i="3"/>
  <c r="BI1618" i="3"/>
  <c r="AV1625" i="3"/>
  <c r="AE1625" i="3"/>
  <c r="T1625" i="3"/>
  <c r="AD1625" i="3"/>
  <c r="AW1625" i="3"/>
  <c r="Q1625" i="3"/>
  <c r="AF1601" i="3"/>
  <c r="S1601" i="3"/>
  <c r="BH1601" i="3"/>
  <c r="AX1601" i="3"/>
  <c r="R1601" i="3"/>
  <c r="AK1601" i="3"/>
  <c r="AN1615" i="3"/>
  <c r="AA1615" i="3"/>
  <c r="O1615" i="3"/>
  <c r="BB1615" i="3"/>
  <c r="V1615" i="3"/>
  <c r="AO1615" i="3"/>
  <c r="AY1625" i="3"/>
  <c r="AR1573" i="3"/>
  <c r="BC1562" i="3"/>
  <c r="AA1625" i="3"/>
  <c r="AU1539" i="3"/>
  <c r="AF1537" i="3"/>
  <c r="S1557" i="3"/>
  <c r="O1525" i="3"/>
  <c r="AW1525" i="3"/>
  <c r="AW1526" i="3"/>
  <c r="AJ1526" i="3"/>
  <c r="O1530" i="3"/>
  <c r="U1537" i="3"/>
  <c r="AK1537" i="3"/>
  <c r="BA1537" i="3"/>
  <c r="AY1530" i="3"/>
  <c r="S1530" i="3"/>
  <c r="AG1530" i="3"/>
  <c r="BD1530" i="3"/>
  <c r="AN1530" i="3"/>
  <c r="X1530" i="3"/>
  <c r="BB1530" i="3"/>
  <c r="AL1530" i="3"/>
  <c r="V1530" i="3"/>
  <c r="R1537" i="3"/>
  <c r="BN1537" i="3" s="1"/>
  <c r="AH1537" i="3"/>
  <c r="AX1537" i="3"/>
  <c r="BE1535" i="3"/>
  <c r="BD1537" i="3"/>
  <c r="S1541" i="3"/>
  <c r="AN1541" i="3"/>
  <c r="AY1537" i="3"/>
  <c r="AI1537" i="3"/>
  <c r="S1537" i="3"/>
  <c r="T1541" i="3"/>
  <c r="AP1541" i="3"/>
  <c r="BD1532" i="3"/>
  <c r="AW1532" i="3"/>
  <c r="AW1541" i="3"/>
  <c r="AC1541" i="3"/>
  <c r="W1541" i="3"/>
  <c r="AK1551" i="3"/>
  <c r="W1551" i="3"/>
  <c r="BB1557" i="3"/>
  <c r="AO1557" i="3"/>
  <c r="AT1561" i="3"/>
  <c r="AD1561" i="3"/>
  <c r="N1561" i="3"/>
  <c r="AS1561" i="3"/>
  <c r="AC1561" i="3"/>
  <c r="M1561" i="3"/>
  <c r="AV1561" i="3"/>
  <c r="AF1561" i="3"/>
  <c r="P1561" i="3"/>
  <c r="X1562" i="3"/>
  <c r="Q1563" i="3"/>
  <c r="AG1563" i="3"/>
  <c r="AW1563" i="3"/>
  <c r="AV1546" i="3"/>
  <c r="AY1546" i="3"/>
  <c r="S1546" i="3"/>
  <c r="AH1546" i="3"/>
  <c r="Q1556" i="3"/>
  <c r="AO1562" i="3"/>
  <c r="Z1563" i="3"/>
  <c r="AP1563" i="3"/>
  <c r="BF1563" i="3"/>
  <c r="R1562" i="3"/>
  <c r="BC1573" i="3"/>
  <c r="BC1563" i="3"/>
  <c r="AM1563" i="3"/>
  <c r="P1573" i="3"/>
  <c r="BB1573" i="3"/>
  <c r="BI1588" i="3"/>
  <c r="BC1592" i="3"/>
  <c r="AM1592" i="3"/>
  <c r="W1592" i="3"/>
  <c r="BB1592" i="3"/>
  <c r="AL1592" i="3"/>
  <c r="V1592" i="3"/>
  <c r="BE1592" i="3"/>
  <c r="AO1592" i="3"/>
  <c r="Y1592" i="3"/>
  <c r="BH1596" i="3"/>
  <c r="BF1600" i="3"/>
  <c r="W1578" i="3"/>
  <c r="AL1595" i="3"/>
  <c r="BH1598" i="3"/>
  <c r="AK1600" i="3"/>
  <c r="AN1638" i="3"/>
  <c r="V1612" i="3"/>
  <c r="P1600" i="3"/>
  <c r="AF1625" i="3"/>
  <c r="W1625" i="3"/>
  <c r="BF1625" i="3"/>
  <c r="Z1625" i="3"/>
  <c r="AS1625" i="3"/>
  <c r="BG1601" i="3"/>
  <c r="AU1601" i="3"/>
  <c r="AJ1601" i="3"/>
  <c r="AL1601" i="3"/>
  <c r="BE1601" i="3"/>
  <c r="AF1615" i="3"/>
  <c r="S1615" i="3"/>
  <c r="BH1615" i="3"/>
  <c r="AX1615" i="3"/>
  <c r="R1615" i="3"/>
  <c r="BE1636" i="3"/>
  <c r="BG1584" i="3"/>
  <c r="Q1558" i="3"/>
  <c r="AY1595" i="3"/>
  <c r="BK1674" i="3"/>
  <c r="BK1679" i="3"/>
  <c r="AB1619" i="3"/>
  <c r="X1533" i="3"/>
  <c r="O1538" i="3"/>
  <c r="AK1564" i="3"/>
  <c r="Y1594" i="3"/>
  <c r="Z1594" i="3"/>
  <c r="W1594" i="3"/>
  <c r="AR1594" i="3"/>
  <c r="BH1594" i="3"/>
  <c r="AC1594" i="3"/>
  <c r="AL1594" i="3"/>
  <c r="AM1594" i="3"/>
  <c r="BD1594" i="3"/>
  <c r="AV1594" i="3"/>
  <c r="AB1594" i="3"/>
  <c r="AZ1594" i="3"/>
  <c r="AO1594" i="3"/>
  <c r="BB1594" i="3"/>
  <c r="AQ1594" i="3"/>
  <c r="AO1607" i="3"/>
  <c r="Y1607" i="3"/>
  <c r="AL1607" i="3"/>
  <c r="BB1607" i="3"/>
  <c r="BC1607" i="3"/>
  <c r="AR1624" i="3"/>
  <c r="AP1624" i="3"/>
  <c r="AP1566" i="3"/>
  <c r="AI1566" i="3"/>
  <c r="T1566" i="3"/>
  <c r="AZ1566" i="3"/>
  <c r="AG1566" i="3"/>
  <c r="O1566" i="3"/>
  <c r="AU1566" i="3"/>
  <c r="AF1566" i="3"/>
  <c r="M1566" i="3"/>
  <c r="AS1566" i="3"/>
  <c r="S1566" i="3"/>
  <c r="AY1566" i="3"/>
  <c r="AJ1566" i="3"/>
  <c r="Q1566" i="3"/>
  <c r="AW1566" i="3"/>
  <c r="AE1626" i="3"/>
  <c r="O1626" i="3"/>
  <c r="BG1626" i="3"/>
  <c r="BH1626" i="3"/>
  <c r="AC1626" i="3"/>
  <c r="AA1626" i="3"/>
  <c r="AB1626" i="3"/>
  <c r="R1626" i="3"/>
  <c r="BA1626" i="3"/>
  <c r="AQ1626" i="3"/>
  <c r="AF1626" i="3"/>
  <c r="AP1626" i="3"/>
  <c r="V1626" i="3"/>
  <c r="BH1551" i="3"/>
  <c r="R1551" i="3"/>
  <c r="AZ1551" i="3"/>
  <c r="AE1567" i="3"/>
  <c r="P1567" i="3"/>
  <c r="BD1567" i="3"/>
  <c r="AT1567" i="3"/>
  <c r="R1567" i="3"/>
  <c r="AW1567" i="3"/>
  <c r="AG1567" i="3"/>
  <c r="Q1567" i="3"/>
  <c r="AQ1567" i="3"/>
  <c r="T1567" i="3"/>
  <c r="AH1567" i="3"/>
  <c r="N1567" i="3"/>
  <c r="O1567" i="3"/>
  <c r="AU1567" i="3"/>
  <c r="AJ1567" i="3"/>
  <c r="M1567" i="3"/>
  <c r="AD1567" i="3"/>
  <c r="BE1567" i="3"/>
  <c r="AO1567" i="3"/>
  <c r="Y1567" i="3"/>
  <c r="V1551" i="3"/>
  <c r="BB1551" i="3"/>
  <c r="AW1551" i="3"/>
  <c r="AG1551" i="3"/>
  <c r="Q1551" i="3"/>
  <c r="AY1551" i="3"/>
  <c r="AI1551" i="3"/>
  <c r="S1551" i="3"/>
  <c r="AP1551" i="3"/>
  <c r="AF1551" i="3"/>
  <c r="AC1567" i="3"/>
  <c r="BI1567" i="3"/>
  <c r="BI1566" i="3"/>
  <c r="AE1566" i="3"/>
  <c r="BC1594" i="3"/>
  <c r="W1607" i="3"/>
  <c r="AU1626" i="3"/>
  <c r="AI1616" i="3"/>
  <c r="AZ1616" i="3"/>
  <c r="AH1616" i="3"/>
  <c r="AY1616" i="3"/>
  <c r="AO1616" i="3"/>
  <c r="T1616" i="3"/>
  <c r="AL1631" i="3"/>
  <c r="BB1631" i="3"/>
  <c r="X1576" i="3"/>
  <c r="BD1576" i="3"/>
  <c r="AJ1580" i="3"/>
  <c r="O1580" i="3"/>
  <c r="BB1580" i="3"/>
  <c r="AZ1580" i="3"/>
  <c r="AK1580" i="3"/>
  <c r="S1580" i="3"/>
  <c r="BF1580" i="3"/>
  <c r="AA1599" i="3"/>
  <c r="BI1599" i="3"/>
  <c r="AD1551" i="3"/>
  <c r="BI1551" i="3"/>
  <c r="AS1551" i="3"/>
  <c r="AC1551" i="3"/>
  <c r="M1551" i="3"/>
  <c r="AU1551" i="3"/>
  <c r="AE1551" i="3"/>
  <c r="O1551" i="3"/>
  <c r="AX1551" i="3"/>
  <c r="BD1551" i="3"/>
  <c r="X1551" i="3"/>
  <c r="AK1567" i="3"/>
  <c r="V1567" i="3"/>
  <c r="AB1551" i="3"/>
  <c r="AC1566" i="3"/>
  <c r="N1566" i="3"/>
  <c r="AN1567" i="3"/>
  <c r="BF1594" i="3"/>
  <c r="AD1626" i="3"/>
  <c r="AS1577" i="3"/>
  <c r="AL1551" i="3"/>
  <c r="BE1551" i="3"/>
  <c r="AO1551" i="3"/>
  <c r="Y1551" i="3"/>
  <c r="BG1551" i="3"/>
  <c r="AQ1551" i="3"/>
  <c r="AA1551" i="3"/>
  <c r="Z1551" i="3"/>
  <c r="BF1551" i="3"/>
  <c r="AV1551" i="3"/>
  <c r="P1551" i="3"/>
  <c r="BK1551" i="3" s="1"/>
  <c r="AS1567" i="3"/>
  <c r="AX1567" i="3"/>
  <c r="AV1566" i="3"/>
  <c r="BG1567" i="3"/>
  <c r="V1594" i="3"/>
  <c r="U1626" i="3"/>
  <c r="AP1526" i="3"/>
  <c r="BF1526" i="3"/>
  <c r="Q1546" i="3"/>
  <c r="AG1546" i="3"/>
  <c r="AW1546" i="3"/>
  <c r="N1546" i="3"/>
  <c r="AD1546" i="3"/>
  <c r="AT1546" i="3"/>
  <c r="O1546" i="3"/>
  <c r="AE1546" i="3"/>
  <c r="AU1546" i="3"/>
  <c r="AB1546" i="3"/>
  <c r="AF1546" i="3"/>
  <c r="AZ1546" i="3"/>
  <c r="U1546" i="3"/>
  <c r="AK1546" i="3"/>
  <c r="BA1546" i="3"/>
  <c r="Y1546" i="3"/>
  <c r="AO1546" i="3"/>
  <c r="BE1546" i="3"/>
  <c r="V1546" i="3"/>
  <c r="AL1546" i="3"/>
  <c r="BB1546" i="3"/>
  <c r="W1546" i="3"/>
  <c r="AM1546" i="3"/>
  <c r="BC1546" i="3"/>
  <c r="BH1546" i="3"/>
  <c r="T1546" i="3"/>
  <c r="AG1562" i="3"/>
  <c r="AF1562" i="3"/>
  <c r="BA1562" i="3"/>
  <c r="BH1562" i="3"/>
  <c r="AW1562" i="3"/>
  <c r="V1562" i="3"/>
  <c r="AL1562" i="3"/>
  <c r="BB1562" i="3"/>
  <c r="BE1562" i="3"/>
  <c r="AJ1562" i="3"/>
  <c r="O1562" i="3"/>
  <c r="AY1562" i="3"/>
  <c r="AC1562" i="3"/>
  <c r="P1562" i="3"/>
  <c r="AK1562" i="3"/>
  <c r="BG1562" i="3"/>
  <c r="W1562" i="3"/>
  <c r="Z1562" i="3"/>
  <c r="AP1562" i="3"/>
  <c r="BF1562" i="3"/>
  <c r="AZ1562" i="3"/>
  <c r="AE1562" i="3"/>
  <c r="U1562" i="3"/>
  <c r="AQ1562" i="3"/>
  <c r="Q1562" i="3"/>
  <c r="AR1562" i="3"/>
  <c r="N1562" i="3"/>
  <c r="AD1562" i="3"/>
  <c r="AT1562" i="3"/>
  <c r="AU1562" i="3"/>
  <c r="Y1562" i="3"/>
  <c r="BI1562" i="3"/>
  <c r="AN1562" i="3"/>
  <c r="S1562" i="3"/>
  <c r="BM1562" i="3" s="1"/>
  <c r="AQ1595" i="3"/>
  <c r="T1595" i="3"/>
  <c r="AJ1595" i="3"/>
  <c r="AZ1595" i="3"/>
  <c r="Q1595" i="3"/>
  <c r="AG1595" i="3"/>
  <c r="AW1595" i="3"/>
  <c r="N1595" i="3"/>
  <c r="AT1595" i="3"/>
  <c r="AE1595" i="3"/>
  <c r="R1595" i="3"/>
  <c r="AX1595" i="3"/>
  <c r="BG1595" i="3"/>
  <c r="X1595" i="3"/>
  <c r="AN1595" i="3"/>
  <c r="BD1595" i="3"/>
  <c r="U1595" i="3"/>
  <c r="AK1595" i="3"/>
  <c r="BA1595" i="3"/>
  <c r="V1595" i="3"/>
  <c r="BB1595" i="3"/>
  <c r="AM1595" i="3"/>
  <c r="Z1595" i="3"/>
  <c r="BF1595" i="3"/>
  <c r="S1595" i="3"/>
  <c r="AB1595" i="3"/>
  <c r="AR1595" i="3"/>
  <c r="BH1595" i="3"/>
  <c r="Y1595" i="3"/>
  <c r="AO1595" i="3"/>
  <c r="BE1595" i="3"/>
  <c r="AD1595" i="3"/>
  <c r="O1595" i="3"/>
  <c r="AU1595" i="3"/>
  <c r="AH1595" i="3"/>
  <c r="BH1588" i="3"/>
  <c r="AN1588" i="3"/>
  <c r="AG1588" i="3"/>
  <c r="N1588" i="3"/>
  <c r="AT1588" i="3"/>
  <c r="AE1588" i="3"/>
  <c r="AJ1588" i="3"/>
  <c r="M1588" i="3"/>
  <c r="AS1588" i="3"/>
  <c r="Z1588" i="3"/>
  <c r="BF1588" i="3"/>
  <c r="AQ1588" i="3"/>
  <c r="X1588" i="3"/>
  <c r="AZ1588" i="3"/>
  <c r="Q1588" i="3"/>
  <c r="AW1588" i="3"/>
  <c r="AD1588" i="3"/>
  <c r="O1588" i="3"/>
  <c r="AU1588" i="3"/>
  <c r="AI1590" i="3"/>
  <c r="AK1590" i="3"/>
  <c r="R1590" i="3"/>
  <c r="AP1604" i="3"/>
  <c r="AL1608" i="3"/>
  <c r="AB1578" i="3"/>
  <c r="AX1598" i="3"/>
  <c r="AO1600" i="3"/>
  <c r="AA1624" i="3"/>
  <c r="AE1555" i="3"/>
  <c r="U1597" i="3"/>
  <c r="BC1611" i="3"/>
  <c r="BK1651" i="3"/>
  <c r="BF1623" i="3"/>
  <c r="R1600" i="3"/>
  <c r="AN1550" i="3"/>
  <c r="T1637" i="3"/>
  <c r="Y1591" i="3"/>
  <c r="AQ1591" i="3"/>
  <c r="AJ1590" i="3"/>
  <c r="BD1590" i="3"/>
  <c r="AW1635" i="3"/>
  <c r="S1635" i="3"/>
  <c r="AO1614" i="3"/>
  <c r="S1614" i="3"/>
  <c r="AI1614" i="3"/>
  <c r="AY1614" i="3"/>
  <c r="T1614" i="3"/>
  <c r="AJ1614" i="3"/>
  <c r="AZ1614" i="3"/>
  <c r="BB1614" i="3"/>
  <c r="V1614" i="3"/>
  <c r="BA1614" i="3"/>
  <c r="U1614" i="3"/>
  <c r="AH1614" i="3"/>
  <c r="AG1614" i="3"/>
  <c r="W1614" i="3"/>
  <c r="AM1614" i="3"/>
  <c r="BC1614" i="3"/>
  <c r="X1614" i="3"/>
  <c r="AN1614" i="3"/>
  <c r="BD1614" i="3"/>
  <c r="AT1614" i="3"/>
  <c r="N1614" i="3"/>
  <c r="AS1614" i="3"/>
  <c r="M1614" i="3"/>
  <c r="BF1614" i="3"/>
  <c r="Z1614" i="3"/>
  <c r="M1601" i="3"/>
  <c r="AC1601" i="3"/>
  <c r="AS1601" i="3"/>
  <c r="BI1601" i="3"/>
  <c r="Z1601" i="3"/>
  <c r="AP1601" i="3"/>
  <c r="BF1601" i="3"/>
  <c r="AR1601" i="3"/>
  <c r="W1601" i="3"/>
  <c r="BC1601" i="3"/>
  <c r="AI1601" i="3"/>
  <c r="P1601" i="3"/>
  <c r="AV1601" i="3"/>
  <c r="Q1601" i="3"/>
  <c r="AG1601" i="3"/>
  <c r="AW1601" i="3"/>
  <c r="N1601" i="3"/>
  <c r="AD1601" i="3"/>
  <c r="AT1601" i="3"/>
  <c r="T1601" i="3"/>
  <c r="AZ1601" i="3"/>
  <c r="AE1601" i="3"/>
  <c r="BD1601" i="3"/>
  <c r="AQ1601" i="3"/>
  <c r="X1601" i="3"/>
  <c r="N1524" i="3"/>
  <c r="BF1524" i="3"/>
  <c r="R1524" i="3"/>
  <c r="AH1524" i="3"/>
  <c r="AX1524" i="3"/>
  <c r="BM1524" i="3" s="1"/>
  <c r="AP1524" i="3"/>
  <c r="M1615" i="3"/>
  <c r="AC1615" i="3"/>
  <c r="AS1615" i="3"/>
  <c r="BI1615" i="3"/>
  <c r="Z1615" i="3"/>
  <c r="AP1615" i="3"/>
  <c r="BF1615" i="3"/>
  <c r="AR1615" i="3"/>
  <c r="W1615" i="3"/>
  <c r="BC1615" i="3"/>
  <c r="AI1615" i="3"/>
  <c r="P1615" i="3"/>
  <c r="BD1615" i="3"/>
  <c r="Q1615" i="3"/>
  <c r="AG1615" i="3"/>
  <c r="BJ1615" i="3" s="1"/>
  <c r="AW1615" i="3"/>
  <c r="N1615" i="3"/>
  <c r="AD1615" i="3"/>
  <c r="AT1615" i="3"/>
  <c r="T1615" i="3"/>
  <c r="AZ1615" i="3"/>
  <c r="AE1615" i="3"/>
  <c r="AV1615" i="3"/>
  <c r="AQ1615" i="3"/>
  <c r="X1615" i="3"/>
  <c r="BK1655" i="3"/>
  <c r="BI1555" i="3"/>
  <c r="AV1555" i="3"/>
  <c r="AF1556" i="3"/>
  <c r="O1556" i="3"/>
  <c r="AE1590" i="3"/>
  <c r="AT1590" i="3"/>
  <c r="N1590" i="3"/>
  <c r="AG1590" i="3"/>
  <c r="BG1591" i="3"/>
  <c r="AR1614" i="3"/>
  <c r="BG1614" i="3"/>
  <c r="AA1614" i="3"/>
  <c r="BE1614" i="3"/>
  <c r="AD1611" i="3"/>
  <c r="Q1614" i="3"/>
  <c r="S1582" i="3"/>
  <c r="BF1582" i="3"/>
  <c r="AM1582" i="3"/>
  <c r="T1582" i="3"/>
  <c r="AO1582" i="3"/>
  <c r="AG1582" i="3"/>
  <c r="AF1618" i="3"/>
  <c r="AV1618" i="3"/>
  <c r="X1592" i="3"/>
  <c r="AZ1592" i="3"/>
  <c r="AR1592" i="3"/>
  <c r="AN1592" i="3"/>
  <c r="AB1592" i="3"/>
  <c r="AP1585" i="3"/>
  <c r="AO1585" i="3"/>
  <c r="AQ1585" i="3"/>
  <c r="BF1555" i="3"/>
  <c r="AS1555" i="3"/>
  <c r="AF1555" i="3"/>
  <c r="P1556" i="3"/>
  <c r="AT1556" i="3"/>
  <c r="AY1590" i="3"/>
  <c r="S1590" i="3"/>
  <c r="AH1590" i="3"/>
  <c r="BA1590" i="3"/>
  <c r="U1590" i="3"/>
  <c r="R1614" i="3"/>
  <c r="AC1614" i="3"/>
  <c r="AF1614" i="3"/>
  <c r="AU1614" i="3"/>
  <c r="O1614" i="3"/>
  <c r="AQ1611" i="3"/>
  <c r="O1635" i="3"/>
  <c r="Q1611" i="3"/>
  <c r="AP1555" i="3"/>
  <c r="AC1555" i="3"/>
  <c r="P1555" i="3"/>
  <c r="AU1556" i="3"/>
  <c r="AU1590" i="3"/>
  <c r="O1590" i="3"/>
  <c r="AD1590" i="3"/>
  <c r="AW1590" i="3"/>
  <c r="Q1590" i="3"/>
  <c r="AN1590" i="3"/>
  <c r="BH1590" i="3"/>
  <c r="AP1614" i="3"/>
  <c r="AZ1590" i="3"/>
  <c r="AK1614" i="3"/>
  <c r="AD1614" i="3"/>
  <c r="BH1614" i="3"/>
  <c r="AB1614" i="3"/>
  <c r="AQ1614" i="3"/>
  <c r="Y1614" i="3"/>
  <c r="W1581" i="3"/>
  <c r="AI1581" i="3"/>
  <c r="Y1581" i="3"/>
  <c r="AM1581" i="3"/>
  <c r="AD1587" i="3"/>
  <c r="AF1587" i="3"/>
  <c r="M1587" i="3"/>
  <c r="AY1606" i="3"/>
  <c r="AI1606" i="3"/>
  <c r="AH1609" i="3"/>
  <c r="U1609" i="3"/>
  <c r="AB1586" i="3"/>
  <c r="BB1596" i="3"/>
  <c r="AQ1596" i="3"/>
  <c r="AB1596" i="3"/>
  <c r="BI1596" i="3"/>
  <c r="V1596" i="3"/>
  <c r="BF1596" i="3"/>
  <c r="BG1596" i="3"/>
  <c r="AZ1596" i="3"/>
  <c r="X1590" i="3"/>
  <c r="AG1598" i="3"/>
  <c r="U1598" i="3"/>
  <c r="T1598" i="3"/>
  <c r="R1598" i="3"/>
  <c r="AS1600" i="3"/>
  <c r="AZ1600" i="3"/>
  <c r="O1600" i="3"/>
  <c r="AH1578" i="3"/>
  <c r="Y1578" i="3"/>
  <c r="AE1611" i="3"/>
  <c r="AW1611" i="3"/>
  <c r="Y1624" i="3"/>
  <c r="W1623" i="3"/>
  <c r="M1623" i="3"/>
  <c r="BG1624" i="3"/>
  <c r="AJ1630" i="3"/>
  <c r="BN1679" i="3"/>
  <c r="AO1640" i="3"/>
  <c r="AB1621" i="3"/>
  <c r="BM1654" i="3"/>
  <c r="AY1623" i="3"/>
  <c r="Q1598" i="3"/>
  <c r="P1598" i="3"/>
  <c r="AT1600" i="3"/>
  <c r="AV1600" i="3"/>
  <c r="V1578" i="3"/>
  <c r="P1611" i="3"/>
  <c r="AR1611" i="3"/>
  <c r="BA1624" i="3"/>
  <c r="AY1630" i="3"/>
  <c r="BN1653" i="3"/>
  <c r="M1611" i="3"/>
  <c r="AY1555" i="3"/>
  <c r="AF1563" i="3"/>
  <c r="V1605" i="3"/>
  <c r="AE1624" i="3"/>
  <c r="AX1624" i="3"/>
  <c r="P1624" i="3"/>
  <c r="AQ1607" i="3"/>
  <c r="BI1624" i="3"/>
  <c r="AV1624" i="3"/>
  <c r="BH1631" i="3"/>
  <c r="AZ1586" i="3"/>
  <c r="AY1604" i="3"/>
  <c r="BD1578" i="3"/>
  <c r="AW1600" i="3"/>
  <c r="BG1637" i="3"/>
  <c r="P1618" i="3"/>
  <c r="AZ1563" i="3"/>
  <c r="BN1666" i="3"/>
  <c r="U1622" i="3"/>
  <c r="T1600" i="3"/>
  <c r="AE1600" i="3"/>
  <c r="AQ1578" i="3"/>
  <c r="BE1578" i="3"/>
  <c r="AV1578" i="3"/>
  <c r="X1611" i="3"/>
  <c r="BD1611" i="3"/>
  <c r="AZ1611" i="3"/>
  <c r="AT1611" i="3"/>
  <c r="N1611" i="3"/>
  <c r="AG1611" i="3"/>
  <c r="AD1618" i="3"/>
  <c r="R1618" i="3"/>
  <c r="AU1618" i="3"/>
  <c r="AR1617" i="3"/>
  <c r="BB1605" i="3"/>
  <c r="AE1585" i="3"/>
  <c r="AP1611" i="3"/>
  <c r="BI1611" i="3"/>
  <c r="AC1611" i="3"/>
  <c r="M1605" i="3"/>
  <c r="AF1586" i="3"/>
  <c r="AF1600" i="3"/>
  <c r="AI1600" i="3"/>
  <c r="AX1578" i="3"/>
  <c r="AE1578" i="3"/>
  <c r="AV1611" i="3"/>
  <c r="AI1611" i="3"/>
  <c r="W1611" i="3"/>
  <c r="BF1611" i="3"/>
  <c r="Z1611" i="3"/>
  <c r="AS1611" i="3"/>
  <c r="AX1618" i="3"/>
  <c r="AV1605" i="3"/>
  <c r="AO1631" i="3"/>
  <c r="X1525" i="3"/>
  <c r="T1531" i="3"/>
  <c r="AM1634" i="3"/>
  <c r="AF1578" i="3"/>
  <c r="V1598" i="3"/>
  <c r="AL1600" i="3"/>
  <c r="BH1579" i="3"/>
  <c r="AK1556" i="3"/>
  <c r="AN1628" i="3"/>
  <c r="X1636" i="3"/>
  <c r="AY1619" i="3"/>
  <c r="AN1631" i="3"/>
  <c r="Y1631" i="3"/>
  <c r="AP1637" i="3"/>
  <c r="AB1579" i="3"/>
  <c r="Y1586" i="3"/>
  <c r="AD1604" i="3"/>
  <c r="BG1639" i="3"/>
  <c r="AL1596" i="3"/>
  <c r="U1632" i="3"/>
  <c r="AI1553" i="3"/>
  <c r="BK1650" i="3"/>
  <c r="BK1684" i="3"/>
  <c r="BJ1673" i="3"/>
  <c r="M1646" i="3"/>
  <c r="BM1670" i="3"/>
  <c r="BN1651" i="3"/>
  <c r="BK1667" i="3"/>
  <c r="Z1532" i="3"/>
  <c r="R1526" i="3"/>
  <c r="BK1676" i="3"/>
  <c r="BM1674" i="3"/>
  <c r="BL1674" i="3"/>
  <c r="BN1674" i="3"/>
  <c r="R1619" i="3"/>
  <c r="V1577" i="3"/>
  <c r="AJ1594" i="3"/>
  <c r="AQ1624" i="3"/>
  <c r="R1609" i="3"/>
  <c r="N1633" i="3"/>
  <c r="M1548" i="3"/>
  <c r="Q1576" i="3"/>
  <c r="P1576" i="3"/>
  <c r="AF1576" i="3"/>
  <c r="AV1576" i="3"/>
  <c r="AU1576" i="3"/>
  <c r="Z1576" i="3"/>
  <c r="T1576" i="3"/>
  <c r="AJ1576" i="3"/>
  <c r="AZ1576" i="3"/>
  <c r="AP1576" i="3"/>
  <c r="U1576" i="3"/>
  <c r="Z1587" i="3"/>
  <c r="BF1587" i="3"/>
  <c r="W1587" i="3"/>
  <c r="AM1587" i="3"/>
  <c r="BC1587" i="3"/>
  <c r="X1587" i="3"/>
  <c r="AN1587" i="3"/>
  <c r="BD1587" i="3"/>
  <c r="U1587" i="3"/>
  <c r="AK1587" i="3"/>
  <c r="BA1587" i="3"/>
  <c r="AP1587" i="3"/>
  <c r="AA1587" i="3"/>
  <c r="AQ1587" i="3"/>
  <c r="BG1587" i="3"/>
  <c r="AB1587" i="3"/>
  <c r="AR1587" i="3"/>
  <c r="BH1587" i="3"/>
  <c r="Y1587" i="3"/>
  <c r="AO1587" i="3"/>
  <c r="BE1587" i="3"/>
  <c r="S1602" i="3"/>
  <c r="AJ1602" i="3"/>
  <c r="BF1602" i="3"/>
  <c r="AI1602" i="3"/>
  <c r="AZ1602" i="3"/>
  <c r="Z1602" i="3"/>
  <c r="T1571" i="3"/>
  <c r="AB1571" i="3"/>
  <c r="AQ1571" i="3"/>
  <c r="Y1571" i="3"/>
  <c r="AO1571" i="3"/>
  <c r="BE1571" i="3"/>
  <c r="V1571" i="3"/>
  <c r="AL1571" i="3"/>
  <c r="BB1571" i="3"/>
  <c r="AV1571" i="3"/>
  <c r="P1571" i="3"/>
  <c r="BC1571" i="3"/>
  <c r="W1571" i="3"/>
  <c r="S1571" i="3"/>
  <c r="AY1571" i="3"/>
  <c r="M1571" i="3"/>
  <c r="AC1571" i="3"/>
  <c r="AS1571" i="3"/>
  <c r="BI1571" i="3"/>
  <c r="Z1571" i="3"/>
  <c r="AP1571" i="3"/>
  <c r="BF1571" i="3"/>
  <c r="AN1571" i="3"/>
  <c r="AU1571" i="3"/>
  <c r="O1571" i="3"/>
  <c r="AP1589" i="3"/>
  <c r="AB1589" i="3"/>
  <c r="AO1589" i="3"/>
  <c r="AA1589" i="3"/>
  <c r="AR1589" i="3"/>
  <c r="BE1589" i="3"/>
  <c r="P1603" i="3"/>
  <c r="AK1603" i="3"/>
  <c r="BG1603" i="3"/>
  <c r="BG1525" i="3"/>
  <c r="AQ1525" i="3"/>
  <c r="AA1525" i="3"/>
  <c r="BF1525" i="3"/>
  <c r="AP1525" i="3"/>
  <c r="Z1525" i="3"/>
  <c r="BI1525" i="3"/>
  <c r="AS1525" i="3"/>
  <c r="AC1525" i="3"/>
  <c r="M1525" i="3"/>
  <c r="BI1526" i="3"/>
  <c r="AS1526" i="3"/>
  <c r="AC1526" i="3"/>
  <c r="M1526" i="3"/>
  <c r="AV1526" i="3"/>
  <c r="AF1526" i="3"/>
  <c r="P1526" i="3"/>
  <c r="AU1526" i="3"/>
  <c r="AE1526" i="3"/>
  <c r="O1526" i="3"/>
  <c r="AT1526" i="3"/>
  <c r="P1525" i="3"/>
  <c r="BD1525" i="3"/>
  <c r="AJ1525" i="3"/>
  <c r="Q1539" i="3"/>
  <c r="AD1539" i="3"/>
  <c r="AS1532" i="3"/>
  <c r="AG1531" i="3"/>
  <c r="AL1531" i="3"/>
  <c r="BF1531" i="3"/>
  <c r="AD1531" i="3"/>
  <c r="AW1531" i="3"/>
  <c r="U1531" i="3"/>
  <c r="AX1531" i="3"/>
  <c r="AC1531" i="3"/>
  <c r="BH1531" i="3"/>
  <c r="AR1531" i="3"/>
  <c r="AB1531" i="3"/>
  <c r="BE1532" i="3"/>
  <c r="AC1532" i="3"/>
  <c r="AV1532" i="3"/>
  <c r="T1532" i="3"/>
  <c r="AU1532" i="3"/>
  <c r="S1532" i="3"/>
  <c r="AR1532" i="3"/>
  <c r="W1532" i="3"/>
  <c r="AX1532" i="3"/>
  <c r="AH1532" i="3"/>
  <c r="R1532" i="3"/>
  <c r="O1539" i="3"/>
  <c r="W1552" i="3"/>
  <c r="BE1552" i="3"/>
  <c r="AO1552" i="3"/>
  <c r="Y1552" i="3"/>
  <c r="Z1552" i="3"/>
  <c r="AX1552" i="3"/>
  <c r="BE1533" i="3"/>
  <c r="AG1533" i="3"/>
  <c r="AL1533" i="3"/>
  <c r="N1538" i="3"/>
  <c r="M1538" i="3"/>
  <c r="AU1538" i="3"/>
  <c r="AJ1552" i="3"/>
  <c r="BF1552" i="3"/>
  <c r="BB1555" i="3"/>
  <c r="AL1555" i="3"/>
  <c r="V1555" i="3"/>
  <c r="BE1555" i="3"/>
  <c r="AO1555" i="3"/>
  <c r="Y1555" i="3"/>
  <c r="BH1555" i="3"/>
  <c r="AR1555" i="3"/>
  <c r="AB1555" i="3"/>
  <c r="AU1555" i="3"/>
  <c r="BD1548" i="3"/>
  <c r="P1548" i="3"/>
  <c r="AQ1548" i="3"/>
  <c r="BF1548" i="3"/>
  <c r="Z1548" i="3"/>
  <c r="AS1548" i="3"/>
  <c r="O1576" i="3"/>
  <c r="BF1576" i="3"/>
  <c r="AD1571" i="3"/>
  <c r="AW1571" i="3"/>
  <c r="Q1571" i="3"/>
  <c r="AR1576" i="3"/>
  <c r="AI1571" i="3"/>
  <c r="AF1579" i="3"/>
  <c r="AJ1579" i="3"/>
  <c r="AS1579" i="3"/>
  <c r="BB1579" i="3"/>
  <c r="V1579" i="3"/>
  <c r="AZ1571" i="3"/>
  <c r="BI1585" i="3"/>
  <c r="AC1585" i="3"/>
  <c r="AV1585" i="3"/>
  <c r="P1585" i="3"/>
  <c r="AG1587" i="3"/>
  <c r="AZ1587" i="3"/>
  <c r="T1587" i="3"/>
  <c r="AI1587" i="3"/>
  <c r="BG1589" i="3"/>
  <c r="BG1581" i="3"/>
  <c r="P1581" i="3"/>
  <c r="T1581" i="3"/>
  <c r="AC1581" i="3"/>
  <c r="AP1581" i="3"/>
  <c r="AT1587" i="3"/>
  <c r="M1602" i="3"/>
  <c r="R1630" i="3"/>
  <c r="BH1609" i="3"/>
  <c r="BD1623" i="3"/>
  <c r="AZ1623" i="3"/>
  <c r="AT1623" i="3"/>
  <c r="N1623" i="3"/>
  <c r="AG1623" i="3"/>
  <c r="AL1624" i="3"/>
  <c r="AC1624" i="3"/>
  <c r="R1624" i="3"/>
  <c r="AF1624" i="3"/>
  <c r="AU1624" i="3"/>
  <c r="O1624" i="3"/>
  <c r="BI1630" i="3"/>
  <c r="BD1630" i="3"/>
  <c r="X1630" i="3"/>
  <c r="AK1634" i="3"/>
  <c r="AN1605" i="3"/>
  <c r="W1605" i="3"/>
  <c r="Z1605" i="3"/>
  <c r="AV1619" i="3"/>
  <c r="BA1619" i="3"/>
  <c r="AU1646" i="3"/>
  <c r="W1646" i="3"/>
  <c r="AA1646" i="3"/>
  <c r="BF1646" i="3"/>
  <c r="Z1646" i="3"/>
  <c r="AS1646" i="3"/>
  <c r="AG1612" i="3"/>
  <c r="AY1612" i="3"/>
  <c r="M1612" i="3"/>
  <c r="AO1612" i="3"/>
  <c r="T1612" i="3"/>
  <c r="BJ1654" i="3"/>
  <c r="U1554" i="3"/>
  <c r="N1554" i="3"/>
  <c r="AD1554" i="3"/>
  <c r="AT1554" i="3"/>
  <c r="O1554" i="3"/>
  <c r="AE1554" i="3"/>
  <c r="AU1554" i="3"/>
  <c r="P1554" i="3"/>
  <c r="AF1554" i="3"/>
  <c r="AV1554" i="3"/>
  <c r="BA1554" i="3"/>
  <c r="R1554" i="3"/>
  <c r="AH1554" i="3"/>
  <c r="AX1554" i="3"/>
  <c r="S1554" i="3"/>
  <c r="AI1554" i="3"/>
  <c r="AY1554" i="3"/>
  <c r="T1554" i="3"/>
  <c r="AJ1554" i="3"/>
  <c r="AZ1554" i="3"/>
  <c r="AV1588" i="3"/>
  <c r="P1588" i="3"/>
  <c r="BN1588" i="3" s="1"/>
  <c r="AR1588" i="3"/>
  <c r="U1588" i="3"/>
  <c r="AK1588" i="3"/>
  <c r="BA1588" i="3"/>
  <c r="R1588" i="3"/>
  <c r="AH1588" i="3"/>
  <c r="AX1588" i="3"/>
  <c r="S1588" i="3"/>
  <c r="AI1588" i="3"/>
  <c r="AY1588" i="3"/>
  <c r="T1588" i="3"/>
  <c r="AF1588" i="3"/>
  <c r="AB1588" i="3"/>
  <c r="Y1588" i="3"/>
  <c r="AO1588" i="3"/>
  <c r="BE1588" i="3"/>
  <c r="V1588" i="3"/>
  <c r="AL1588" i="3"/>
  <c r="BB1588" i="3"/>
  <c r="W1588" i="3"/>
  <c r="BJ1588" i="3" s="1"/>
  <c r="AM1588" i="3"/>
  <c r="BC1588" i="3"/>
  <c r="AB1569" i="3"/>
  <c r="M1569" i="3"/>
  <c r="BN1569" i="3" s="1"/>
  <c r="AZ1569" i="3"/>
  <c r="W1569" i="3"/>
  <c r="AM1569" i="3"/>
  <c r="BC1569" i="3"/>
  <c r="BJ1569" i="3" s="1"/>
  <c r="BF1569" i="3"/>
  <c r="AP1569" i="3"/>
  <c r="Z1569" i="3"/>
  <c r="BD1569" i="3"/>
  <c r="AN1569" i="3"/>
  <c r="AJ1569" i="3"/>
  <c r="AV1569" i="3"/>
  <c r="AA1569" i="3"/>
  <c r="AQ1569" i="3"/>
  <c r="BG1569" i="3"/>
  <c r="BB1569" i="3"/>
  <c r="AL1569" i="3"/>
  <c r="V1569" i="3"/>
  <c r="BN1676" i="3"/>
  <c r="BN1650" i="3"/>
  <c r="BN1658" i="3"/>
  <c r="BN1669" i="3"/>
  <c r="Q1581" i="3"/>
  <c r="R1581" i="3"/>
  <c r="AH1581" i="3"/>
  <c r="AX1581" i="3"/>
  <c r="S1581" i="3"/>
  <c r="AN1581" i="3"/>
  <c r="BI1581" i="3"/>
  <c r="AE1581" i="3"/>
  <c r="AZ1581" i="3"/>
  <c r="AA1581" i="3"/>
  <c r="AV1581" i="3"/>
  <c r="AR1581" i="3"/>
  <c r="V1581" i="3"/>
  <c r="AL1581" i="3"/>
  <c r="BB1581" i="3"/>
  <c r="X1581" i="3"/>
  <c r="AS1581" i="3"/>
  <c r="O1581" i="3"/>
  <c r="AJ1581" i="3"/>
  <c r="BE1581" i="3"/>
  <c r="AF1581" i="3"/>
  <c r="BA1581" i="3"/>
  <c r="BH1581" i="3"/>
  <c r="AM1564" i="3"/>
  <c r="BD1564" i="3"/>
  <c r="AP1564" i="3"/>
  <c r="BC1564" i="3"/>
  <c r="U1564" i="3"/>
  <c r="AT1564" i="3"/>
  <c r="AD1585" i="3"/>
  <c r="S1585" i="3"/>
  <c r="AI1585" i="3"/>
  <c r="AY1585" i="3"/>
  <c r="T1585" i="3"/>
  <c r="AJ1585" i="3"/>
  <c r="AZ1585" i="3"/>
  <c r="Q1585" i="3"/>
  <c r="AG1585" i="3"/>
  <c r="AW1585" i="3"/>
  <c r="BF1585" i="3"/>
  <c r="W1585" i="3"/>
  <c r="AM1585" i="3"/>
  <c r="BC1585" i="3"/>
  <c r="X1585" i="3"/>
  <c r="AN1585" i="3"/>
  <c r="BD1585" i="3"/>
  <c r="U1585" i="3"/>
  <c r="AK1585" i="3"/>
  <c r="BA1585" i="3"/>
  <c r="Q1548" i="3"/>
  <c r="AG1548" i="3"/>
  <c r="AW1548" i="3"/>
  <c r="N1548" i="3"/>
  <c r="AD1548" i="3"/>
  <c r="AT1548" i="3"/>
  <c r="O1548" i="3"/>
  <c r="AE1548" i="3"/>
  <c r="AU1548" i="3"/>
  <c r="AB1548" i="3"/>
  <c r="AF1548" i="3"/>
  <c r="AZ1548" i="3"/>
  <c r="U1548" i="3"/>
  <c r="AK1548" i="3"/>
  <c r="BA1548" i="3"/>
  <c r="R1548" i="3"/>
  <c r="AH1548" i="3"/>
  <c r="AX1548" i="3"/>
  <c r="S1548" i="3"/>
  <c r="AI1548" i="3"/>
  <c r="AY1548" i="3"/>
  <c r="AR1548" i="3"/>
  <c r="AV1548" i="3"/>
  <c r="X1548" i="3"/>
  <c r="AO1630" i="3"/>
  <c r="BF1630" i="3"/>
  <c r="AA1630" i="3"/>
  <c r="AQ1630" i="3"/>
  <c r="BG1630" i="3"/>
  <c r="AB1630" i="3"/>
  <c r="AR1630" i="3"/>
  <c r="BH1630" i="3"/>
  <c r="AK1630" i="3"/>
  <c r="N1630" i="3"/>
  <c r="BB1630" i="3"/>
  <c r="AX1630" i="3"/>
  <c r="AP1630" i="3"/>
  <c r="O1630" i="3"/>
  <c r="AE1630" i="3"/>
  <c r="AU1630" i="3"/>
  <c r="P1630" i="3"/>
  <c r="AF1630" i="3"/>
  <c r="AV1630" i="3"/>
  <c r="M1630" i="3"/>
  <c r="AS1630" i="3"/>
  <c r="V1630" i="3"/>
  <c r="AT1630" i="3"/>
  <c r="AH1630" i="3"/>
  <c r="Q1646" i="3"/>
  <c r="AG1646" i="3"/>
  <c r="AW1646" i="3"/>
  <c r="N1646" i="3"/>
  <c r="AH1646" i="3"/>
  <c r="AD1646" i="3"/>
  <c r="P1646" i="3"/>
  <c r="AV1646" i="3"/>
  <c r="AI1646" i="3"/>
  <c r="T1646" i="3"/>
  <c r="AM1646" i="3"/>
  <c r="BC1646" i="3"/>
  <c r="U1646" i="3"/>
  <c r="AK1646" i="3"/>
  <c r="BA1646" i="3"/>
  <c r="R1646" i="3"/>
  <c r="AL1646" i="3"/>
  <c r="AP1646" i="3"/>
  <c r="X1646" i="3"/>
  <c r="BD1646" i="3"/>
  <c r="AQ1646" i="3"/>
  <c r="AJ1646" i="3"/>
  <c r="AB1646" i="3"/>
  <c r="O1646" i="3"/>
  <c r="AX1526" i="3"/>
  <c r="Z1526" i="3"/>
  <c r="AQ1623" i="3"/>
  <c r="AI1623" i="3"/>
  <c r="AA1623" i="3"/>
  <c r="U1623" i="3"/>
  <c r="AK1623" i="3"/>
  <c r="BA1623" i="3"/>
  <c r="R1623" i="3"/>
  <c r="AH1623" i="3"/>
  <c r="AX1623" i="3"/>
  <c r="AB1623" i="3"/>
  <c r="BH1623" i="3"/>
  <c r="AM1623" i="3"/>
  <c r="P1623" i="3"/>
  <c r="AV1623" i="3"/>
  <c r="BG1623" i="3"/>
  <c r="Y1623" i="3"/>
  <c r="AO1623" i="3"/>
  <c r="BE1623" i="3"/>
  <c r="V1623" i="3"/>
  <c r="AL1623" i="3"/>
  <c r="BB1623" i="3"/>
  <c r="AJ1623" i="3"/>
  <c r="O1623" i="3"/>
  <c r="AU1623" i="3"/>
  <c r="X1623" i="3"/>
  <c r="BC1525" i="3"/>
  <c r="AM1525" i="3"/>
  <c r="W1525" i="3"/>
  <c r="BB1525" i="3"/>
  <c r="AL1525" i="3"/>
  <c r="V1525" i="3"/>
  <c r="BE1525" i="3"/>
  <c r="AO1525" i="3"/>
  <c r="Y1525" i="3"/>
  <c r="V1526" i="3"/>
  <c r="BE1526" i="3"/>
  <c r="AO1526" i="3"/>
  <c r="Y1526" i="3"/>
  <c r="BH1526" i="3"/>
  <c r="AR1526" i="3"/>
  <c r="AB1526" i="3"/>
  <c r="BG1526" i="3"/>
  <c r="AQ1526" i="3"/>
  <c r="AA1526" i="3"/>
  <c r="BH1525" i="3"/>
  <c r="AN1525" i="3"/>
  <c r="T1525" i="3"/>
  <c r="AG1539" i="3"/>
  <c r="AT1539" i="3"/>
  <c r="Z1531" i="3"/>
  <c r="X1532" i="3"/>
  <c r="BG1531" i="3"/>
  <c r="AE1531" i="3"/>
  <c r="AY1531" i="3"/>
  <c r="V1531" i="3"/>
  <c r="AP1531" i="3"/>
  <c r="N1531" i="3"/>
  <c r="AS1531" i="3"/>
  <c r="W1531" i="3"/>
  <c r="BD1531" i="3"/>
  <c r="AN1531" i="3"/>
  <c r="X1531" i="3"/>
  <c r="AY1532" i="3"/>
  <c r="U1532" i="3"/>
  <c r="AO1532" i="3"/>
  <c r="M1532" i="3"/>
  <c r="AN1532" i="3"/>
  <c r="BH1532" i="3"/>
  <c r="AM1532" i="3"/>
  <c r="Q1532" i="3"/>
  <c r="AT1532" i="3"/>
  <c r="AD1532" i="3"/>
  <c r="N1532" i="3"/>
  <c r="S1552" i="3"/>
  <c r="BA1552" i="3"/>
  <c r="AK1552" i="3"/>
  <c r="U1552" i="3"/>
  <c r="AH1552" i="3"/>
  <c r="BC1552" i="3"/>
  <c r="AY1533" i="3"/>
  <c r="BA1533" i="3"/>
  <c r="R1533" i="3"/>
  <c r="BI1538" i="3"/>
  <c r="AV1538" i="3"/>
  <c r="AE1538" i="3"/>
  <c r="N1552" i="3"/>
  <c r="AP1552" i="3"/>
  <c r="AX1555" i="3"/>
  <c r="AH1555" i="3"/>
  <c r="R1555" i="3"/>
  <c r="BA1555" i="3"/>
  <c r="AK1555" i="3"/>
  <c r="U1555" i="3"/>
  <c r="BD1555" i="3"/>
  <c r="AN1555" i="3"/>
  <c r="X1555" i="3"/>
  <c r="S1555" i="3"/>
  <c r="AN1548" i="3"/>
  <c r="BH1548" i="3"/>
  <c r="AM1548" i="3"/>
  <c r="BB1548" i="3"/>
  <c r="V1548" i="3"/>
  <c r="AO1548" i="3"/>
  <c r="X1571" i="3"/>
  <c r="AE1576" i="3"/>
  <c r="AX1571" i="3"/>
  <c r="R1571" i="3"/>
  <c r="AK1571" i="3"/>
  <c r="AN1576" i="3"/>
  <c r="AA1571" i="3"/>
  <c r="AA1579" i="3"/>
  <c r="AE1579" i="3"/>
  <c r="AN1579" i="3"/>
  <c r="AX1579" i="3"/>
  <c r="R1579" i="3"/>
  <c r="BC1586" i="3"/>
  <c r="W1586" i="3"/>
  <c r="AL1586" i="3"/>
  <c r="BE1586" i="3"/>
  <c r="BG1594" i="3"/>
  <c r="AA1594" i="3"/>
  <c r="AP1594" i="3"/>
  <c r="AS1594" i="3"/>
  <c r="M1594" i="3"/>
  <c r="AN1564" i="3"/>
  <c r="BE1585" i="3"/>
  <c r="Y1585" i="3"/>
  <c r="AR1585" i="3"/>
  <c r="BG1585" i="3"/>
  <c r="AA1585" i="3"/>
  <c r="BI1587" i="3"/>
  <c r="AC1587" i="3"/>
  <c r="AV1587" i="3"/>
  <c r="P1587" i="3"/>
  <c r="AE1587" i="3"/>
  <c r="AQ1589" i="3"/>
  <c r="BH1571" i="3"/>
  <c r="AF1577" i="3"/>
  <c r="AQ1581" i="3"/>
  <c r="AU1581" i="3"/>
  <c r="BD1581" i="3"/>
  <c r="M1581" i="3"/>
  <c r="AD1581" i="3"/>
  <c r="AT1585" i="3"/>
  <c r="AC1596" i="3"/>
  <c r="T1596" i="3"/>
  <c r="BC1596" i="3"/>
  <c r="W1596" i="3"/>
  <c r="Z1600" i="3"/>
  <c r="AH1606" i="3"/>
  <c r="AM1598" i="3"/>
  <c r="AQ1598" i="3"/>
  <c r="AU1598" i="3"/>
  <c r="BB1598" i="3"/>
  <c r="M1600" i="3"/>
  <c r="AS1602" i="3"/>
  <c r="AJ1600" i="3"/>
  <c r="AY1600" i="3"/>
  <c r="S1600" i="3"/>
  <c r="T1602" i="3"/>
  <c r="AI1612" i="3"/>
  <c r="AS1578" i="3"/>
  <c r="AN1523" i="3"/>
  <c r="AW1578" i="3"/>
  <c r="AP1578" i="3"/>
  <c r="AD1578" i="3"/>
  <c r="BI1626" i="3"/>
  <c r="AX1626" i="3"/>
  <c r="AV1626" i="3"/>
  <c r="P1626" i="3"/>
  <c r="AH1634" i="3"/>
  <c r="BC1623" i="3"/>
  <c r="AR1623" i="3"/>
  <c r="AP1623" i="3"/>
  <c r="BI1623" i="3"/>
  <c r="AC1623" i="3"/>
  <c r="AD1624" i="3"/>
  <c r="U1624" i="3"/>
  <c r="BH1624" i="3"/>
  <c r="AB1624" i="3"/>
  <c r="BA1630" i="3"/>
  <c r="AZ1630" i="3"/>
  <c r="T1630" i="3"/>
  <c r="AI1630" i="3"/>
  <c r="P1605" i="3"/>
  <c r="O1605" i="3"/>
  <c r="AE1646" i="3"/>
  <c r="AZ1646" i="3"/>
  <c r="S1646" i="3"/>
  <c r="AX1646" i="3"/>
  <c r="V1646" i="3"/>
  <c r="AO1646" i="3"/>
  <c r="N1526" i="3"/>
  <c r="AO1608" i="3"/>
  <c r="AH1608" i="3"/>
  <c r="T1608" i="3"/>
  <c r="AC1608" i="3"/>
  <c r="P1578" i="3"/>
  <c r="AN1578" i="3"/>
  <c r="BH1578" i="3"/>
  <c r="AI1578" i="3"/>
  <c r="U1578" i="3"/>
  <c r="AU1578" i="3"/>
  <c r="AA1578" i="3"/>
  <c r="BG1578" i="3"/>
  <c r="BC1578" i="3"/>
  <c r="X1578" i="3"/>
  <c r="AR1578" i="3"/>
  <c r="N1578" i="3"/>
  <c r="AT1578" i="3"/>
  <c r="Z1578" i="3"/>
  <c r="BA1578" i="3"/>
  <c r="AL1578" i="3"/>
  <c r="AC1578" i="3"/>
  <c r="R1578" i="3"/>
  <c r="AP1583" i="3"/>
  <c r="AA1583" i="3"/>
  <c r="AR1583" i="3"/>
  <c r="BI1583" i="3"/>
  <c r="AL1583" i="3"/>
  <c r="AQ1583" i="3"/>
  <c r="BH1583" i="3"/>
  <c r="Z1598" i="3"/>
  <c r="AP1598" i="3"/>
  <c r="BF1598" i="3"/>
  <c r="AE1598" i="3"/>
  <c r="AZ1598" i="3"/>
  <c r="AA1598" i="3"/>
  <c r="AV1598" i="3"/>
  <c r="W1598" i="3"/>
  <c r="AR1598" i="3"/>
  <c r="N1598" i="3"/>
  <c r="AD1598" i="3"/>
  <c r="AT1598" i="3"/>
  <c r="O1598" i="3"/>
  <c r="AJ1598" i="3"/>
  <c r="BE1598" i="3"/>
  <c r="AF1598" i="3"/>
  <c r="BA1598" i="3"/>
  <c r="AB1598" i="3"/>
  <c r="AW1598" i="3"/>
  <c r="V1600" i="3"/>
  <c r="AG1600" i="3"/>
  <c r="W1600" i="3"/>
  <c r="AM1600" i="3"/>
  <c r="BC1600" i="3"/>
  <c r="X1600" i="3"/>
  <c r="AN1600" i="3"/>
  <c r="BD1600" i="3"/>
  <c r="BI1600" i="3"/>
  <c r="AC1600" i="3"/>
  <c r="AP1600" i="3"/>
  <c r="BB1600" i="3"/>
  <c r="Y1600" i="3"/>
  <c r="AA1600" i="3"/>
  <c r="AQ1600" i="3"/>
  <c r="BG1600" i="3"/>
  <c r="AB1600" i="3"/>
  <c r="AR1600" i="3"/>
  <c r="BH1600" i="3"/>
  <c r="BA1600" i="3"/>
  <c r="U1600" i="3"/>
  <c r="AH1600" i="3"/>
  <c r="U1611" i="3"/>
  <c r="AK1611" i="3"/>
  <c r="BA1611" i="3"/>
  <c r="R1611" i="3"/>
  <c r="AH1611" i="3"/>
  <c r="AX1611" i="3"/>
  <c r="AB1611" i="3"/>
  <c r="BH1611" i="3"/>
  <c r="AM1611" i="3"/>
  <c r="S1611" i="3"/>
  <c r="AY1611" i="3"/>
  <c r="AF1611" i="3"/>
  <c r="Y1611" i="3"/>
  <c r="AO1611" i="3"/>
  <c r="BE1611" i="3"/>
  <c r="V1611" i="3"/>
  <c r="AL1611" i="3"/>
  <c r="BB1611" i="3"/>
  <c r="AJ1611" i="3"/>
  <c r="O1611" i="3"/>
  <c r="AU1611" i="3"/>
  <c r="AA1611" i="3"/>
  <c r="BG1611" i="3"/>
  <c r="AN1611" i="3"/>
  <c r="AK1554" i="3"/>
  <c r="S1623" i="3"/>
  <c r="BJ1674" i="3"/>
  <c r="BK1670" i="3"/>
  <c r="AI1625" i="3"/>
  <c r="U1625" i="3"/>
  <c r="AK1625" i="3"/>
  <c r="BA1625" i="3"/>
  <c r="R1625" i="3"/>
  <c r="AH1625" i="3"/>
  <c r="AX1625" i="3"/>
  <c r="AB1625" i="3"/>
  <c r="BH1625" i="3"/>
  <c r="AM1625" i="3"/>
  <c r="P1625" i="3"/>
  <c r="BD1625" i="3"/>
  <c r="AQ1625" i="3"/>
  <c r="Y1625" i="3"/>
  <c r="AO1625" i="3"/>
  <c r="BE1625" i="3"/>
  <c r="V1625" i="3"/>
  <c r="BK1625" i="3" s="1"/>
  <c r="AL1625" i="3"/>
  <c r="BB1625" i="3"/>
  <c r="AJ1625" i="3"/>
  <c r="O1625" i="3"/>
  <c r="BL1625" i="3" s="1"/>
  <c r="AU1625" i="3"/>
  <c r="X1625" i="3"/>
  <c r="AS1605" i="3"/>
  <c r="AP1605" i="3"/>
  <c r="AJ1605" i="3"/>
  <c r="AE1605" i="3"/>
  <c r="AQ1605" i="3"/>
  <c r="BD1605" i="3"/>
  <c r="BI1605" i="3"/>
  <c r="AT1605" i="3"/>
  <c r="AR1605" i="3"/>
  <c r="BC1605" i="3"/>
  <c r="BG1605" i="3"/>
  <c r="BL1667" i="3"/>
  <c r="BN1667" i="3"/>
  <c r="AY1525" i="3"/>
  <c r="AI1525" i="3"/>
  <c r="S1525" i="3"/>
  <c r="AX1525" i="3"/>
  <c r="AH1525" i="3"/>
  <c r="R1525" i="3"/>
  <c r="BA1525" i="3"/>
  <c r="AK1525" i="3"/>
  <c r="U1525" i="3"/>
  <c r="AL1526" i="3"/>
  <c r="BA1526" i="3"/>
  <c r="AK1526" i="3"/>
  <c r="U1526" i="3"/>
  <c r="BD1526" i="3"/>
  <c r="AN1526" i="3"/>
  <c r="X1526" i="3"/>
  <c r="BC1526" i="3"/>
  <c r="AM1526" i="3"/>
  <c r="W1526" i="3"/>
  <c r="AR1525" i="3"/>
  <c r="AW1539" i="3"/>
  <c r="BB1531" i="3"/>
  <c r="T1539" i="3"/>
  <c r="AZ1532" i="3"/>
  <c r="BA1531" i="3"/>
  <c r="Y1531" i="3"/>
  <c r="AQ1531" i="3"/>
  <c r="O1531" i="3"/>
  <c r="AI1531" i="3"/>
  <c r="BI1531" i="3"/>
  <c r="AM1531" i="3"/>
  <c r="R1531" i="3"/>
  <c r="AZ1531" i="3"/>
  <c r="AJ1531" i="3"/>
  <c r="AQ1532" i="3"/>
  <c r="O1532" i="3"/>
  <c r="AI1532" i="3"/>
  <c r="BI1532" i="3"/>
  <c r="AF1532" i="3"/>
  <c r="BC1532" i="3"/>
  <c r="AG1532" i="3"/>
  <c r="BF1532" i="3"/>
  <c r="AP1532" i="3"/>
  <c r="AE1552" i="3"/>
  <c r="O1552" i="3"/>
  <c r="AW1552" i="3"/>
  <c r="AG1552" i="3"/>
  <c r="Q1552" i="3"/>
  <c r="AM1552" i="3"/>
  <c r="BH1552" i="3"/>
  <c r="AA1533" i="3"/>
  <c r="AE1533" i="3"/>
  <c r="AS1538" i="3"/>
  <c r="AF1538" i="3"/>
  <c r="V1552" i="3"/>
  <c r="AU1552" i="3"/>
  <c r="AT1555" i="3"/>
  <c r="AD1555" i="3"/>
  <c r="N1555" i="3"/>
  <c r="AW1555" i="3"/>
  <c r="AG1555" i="3"/>
  <c r="Q1555" i="3"/>
  <c r="AZ1555" i="3"/>
  <c r="AJ1555" i="3"/>
  <c r="T1555" i="3"/>
  <c r="AI1555" i="3"/>
  <c r="AJ1548" i="3"/>
  <c r="BG1548" i="3"/>
  <c r="AA1548" i="3"/>
  <c r="BM1548" i="3" s="1"/>
  <c r="AP1548" i="3"/>
  <c r="BI1548" i="3"/>
  <c r="AC1548" i="3"/>
  <c r="AE1571" i="3"/>
  <c r="AF1571" i="3"/>
  <c r="AK1576" i="3"/>
  <c r="AT1571" i="3"/>
  <c r="N1571" i="3"/>
  <c r="BN1571" i="3" s="1"/>
  <c r="AG1571" i="3"/>
  <c r="BH1576" i="3"/>
  <c r="AB1576" i="3"/>
  <c r="BA1579" i="3"/>
  <c r="BE1579" i="3"/>
  <c r="O1579" i="3"/>
  <c r="X1579" i="3"/>
  <c r="AL1579" i="3"/>
  <c r="X1564" i="3"/>
  <c r="AS1585" i="3"/>
  <c r="M1585" i="3"/>
  <c r="AF1585" i="3"/>
  <c r="AU1585" i="3"/>
  <c r="O1585" i="3"/>
  <c r="AW1587" i="3"/>
  <c r="Q1587" i="3"/>
  <c r="AJ1587" i="3"/>
  <c r="AY1587" i="3"/>
  <c r="S1587" i="3"/>
  <c r="Y1589" i="3"/>
  <c r="AK1581" i="3"/>
  <c r="AO1581" i="3"/>
  <c r="AY1581" i="3"/>
  <c r="BF1581" i="3"/>
  <c r="Z1581" i="3"/>
  <c r="AT1589" i="3"/>
  <c r="AY1602" i="3"/>
  <c r="AQ1609" i="3"/>
  <c r="AN1623" i="3"/>
  <c r="AE1623" i="3"/>
  <c r="T1623" i="3"/>
  <c r="AD1623" i="3"/>
  <c r="AW1623" i="3"/>
  <c r="Q1623" i="3"/>
  <c r="AL1630" i="3"/>
  <c r="AC1630" i="3"/>
  <c r="AN1630" i="3"/>
  <c r="BC1630" i="3"/>
  <c r="W1630" i="3"/>
  <c r="AJ1603" i="3"/>
  <c r="AA1605" i="3"/>
  <c r="T1605" i="3"/>
  <c r="AC1605" i="3"/>
  <c r="BH1646" i="3"/>
  <c r="BG1646" i="3"/>
  <c r="AN1646" i="3"/>
  <c r="BB1646" i="3"/>
  <c r="BI1646" i="3"/>
  <c r="AC1646" i="3"/>
  <c r="AR1579" i="3"/>
  <c r="AG1579" i="3"/>
  <c r="Z1579" i="3"/>
  <c r="AP1579" i="3"/>
  <c r="BF1579" i="3"/>
  <c r="AC1579" i="3"/>
  <c r="AY1579" i="3"/>
  <c r="T1579" i="3"/>
  <c r="AO1579" i="3"/>
  <c r="P1579" i="3"/>
  <c r="AK1579" i="3"/>
  <c r="BG1579" i="3"/>
  <c r="AW1579" i="3"/>
  <c r="N1579" i="3"/>
  <c r="AD1579" i="3"/>
  <c r="AT1579" i="3"/>
  <c r="M1579" i="3"/>
  <c r="AI1579" i="3"/>
  <c r="BD1579" i="3"/>
  <c r="Y1579" i="3"/>
  <c r="AU1579" i="3"/>
  <c r="U1579" i="3"/>
  <c r="AQ1579" i="3"/>
  <c r="AH1526" i="3"/>
  <c r="AC1584" i="3"/>
  <c r="X1584" i="3"/>
  <c r="AP1584" i="3"/>
  <c r="AD1606" i="3"/>
  <c r="AO1606" i="3"/>
  <c r="T1606" i="3"/>
  <c r="AS1606" i="3"/>
  <c r="S1606" i="3"/>
  <c r="AJ1606" i="3"/>
  <c r="M1606" i="3"/>
  <c r="AK1609" i="3"/>
  <c r="AX1609" i="3"/>
  <c r="X1609" i="3"/>
  <c r="BA1609" i="3"/>
  <c r="AB1609" i="3"/>
  <c r="AV1609" i="3"/>
  <c r="AG1633" i="3"/>
  <c r="AI1633" i="3"/>
  <c r="T1586" i="3"/>
  <c r="P1586" i="3"/>
  <c r="AV1586" i="3"/>
  <c r="BH1586" i="3"/>
  <c r="AN1586" i="3"/>
  <c r="Q1586" i="3"/>
  <c r="AG1586" i="3"/>
  <c r="AW1586" i="3"/>
  <c r="N1586" i="3"/>
  <c r="AD1586" i="3"/>
  <c r="AT1586" i="3"/>
  <c r="O1586" i="3"/>
  <c r="AE1586" i="3"/>
  <c r="AU1586" i="3"/>
  <c r="AJ1586" i="3"/>
  <c r="X1586" i="3"/>
  <c r="AR1586" i="3"/>
  <c r="U1586" i="3"/>
  <c r="AK1586" i="3"/>
  <c r="BA1586" i="3"/>
  <c r="R1586" i="3"/>
  <c r="AH1586" i="3"/>
  <c r="AX1586" i="3"/>
  <c r="S1586" i="3"/>
  <c r="AI1586" i="3"/>
  <c r="AY1586" i="3"/>
  <c r="U1619" i="3"/>
  <c r="AH1619" i="3"/>
  <c r="AM1619" i="3"/>
  <c r="AK1619" i="3"/>
  <c r="AX1619" i="3"/>
  <c r="X1619" i="3"/>
  <c r="N1596" i="3"/>
  <c r="AD1596" i="3"/>
  <c r="AT1596" i="3"/>
  <c r="O1596" i="3"/>
  <c r="AE1596" i="3"/>
  <c r="AU1596" i="3"/>
  <c r="Q1596" i="3"/>
  <c r="AW1596" i="3"/>
  <c r="AJ1596" i="3"/>
  <c r="M1596" i="3"/>
  <c r="AS1596" i="3"/>
  <c r="R1596" i="3"/>
  <c r="AH1596" i="3"/>
  <c r="AX1596" i="3"/>
  <c r="S1596" i="3"/>
  <c r="AI1596" i="3"/>
  <c r="AY1596" i="3"/>
  <c r="Y1596" i="3"/>
  <c r="BE1596" i="3"/>
  <c r="AR1596" i="3"/>
  <c r="U1596" i="3"/>
  <c r="BA1596" i="3"/>
  <c r="AW1594" i="3"/>
  <c r="P1594" i="3"/>
  <c r="X1594" i="3"/>
  <c r="BI1594" i="3"/>
  <c r="AN1594" i="3"/>
  <c r="Q1594" i="3"/>
  <c r="AG1594" i="3"/>
  <c r="N1594" i="3"/>
  <c r="AD1594" i="3"/>
  <c r="AT1594" i="3"/>
  <c r="O1594" i="3"/>
  <c r="AE1594" i="3"/>
  <c r="AU1594" i="3"/>
  <c r="AF1594" i="3"/>
  <c r="BE1594" i="3"/>
  <c r="BA1594" i="3"/>
  <c r="U1594" i="3"/>
  <c r="AK1594" i="3"/>
  <c r="R1594" i="3"/>
  <c r="AH1594" i="3"/>
  <c r="AX1594" i="3"/>
  <c r="S1594" i="3"/>
  <c r="AI1594" i="3"/>
  <c r="AY1594" i="3"/>
  <c r="BE1607" i="3"/>
  <c r="AN1607" i="3"/>
  <c r="V1607" i="3"/>
  <c r="AR1607" i="3"/>
  <c r="S1624" i="3"/>
  <c r="AI1624" i="3"/>
  <c r="AY1624" i="3"/>
  <c r="T1624" i="3"/>
  <c r="AJ1624" i="3"/>
  <c r="AZ1624" i="3"/>
  <c r="Z1624" i="3"/>
  <c r="BF1624" i="3"/>
  <c r="AK1624" i="3"/>
  <c r="N1624" i="3"/>
  <c r="AT1624" i="3"/>
  <c r="W1624" i="3"/>
  <c r="AM1624" i="3"/>
  <c r="BC1624" i="3"/>
  <c r="X1624" i="3"/>
  <c r="AN1624" i="3"/>
  <c r="BD1624" i="3"/>
  <c r="AH1624" i="3"/>
  <c r="M1624" i="3"/>
  <c r="BK1624" i="3" s="1"/>
  <c r="AS1624" i="3"/>
  <c r="V1624" i="3"/>
  <c r="BB1624" i="3"/>
  <c r="BE1624" i="3"/>
  <c r="AT1566" i="3"/>
  <c r="W1566" i="3"/>
  <c r="AM1566" i="3"/>
  <c r="BC1566" i="3"/>
  <c r="X1566" i="3"/>
  <c r="AN1566" i="3"/>
  <c r="BD1566" i="3"/>
  <c r="U1566" i="3"/>
  <c r="AK1566" i="3"/>
  <c r="BA1566" i="3"/>
  <c r="AD1566" i="3"/>
  <c r="BF1566" i="3"/>
  <c r="AA1566" i="3"/>
  <c r="AQ1566" i="3"/>
  <c r="BG1566" i="3"/>
  <c r="AB1566" i="3"/>
  <c r="AR1566" i="3"/>
  <c r="BH1566" i="3"/>
  <c r="Y1566" i="3"/>
  <c r="AO1566" i="3"/>
  <c r="BE1566" i="3"/>
  <c r="S1626" i="3"/>
  <c r="AI1626" i="3"/>
  <c r="AY1626" i="3"/>
  <c r="T1626" i="3"/>
  <c r="AJ1626" i="3"/>
  <c r="AZ1626" i="3"/>
  <c r="Z1626" i="3"/>
  <c r="BF1626" i="3"/>
  <c r="AK1626" i="3"/>
  <c r="BB1626" i="3"/>
  <c r="AL1626" i="3"/>
  <c r="W1626" i="3"/>
  <c r="AM1626" i="3"/>
  <c r="BC1626" i="3"/>
  <c r="X1626" i="3"/>
  <c r="AN1626" i="3"/>
  <c r="BD1626" i="3"/>
  <c r="AH1626" i="3"/>
  <c r="M1626" i="3"/>
  <c r="BK1626" i="3" s="1"/>
  <c r="AS1626" i="3"/>
  <c r="N1626" i="3"/>
  <c r="AT1626" i="3"/>
  <c r="S1567" i="3"/>
  <c r="BK1567" i="3" s="1"/>
  <c r="AI1567" i="3"/>
  <c r="AY1567" i="3"/>
  <c r="AF1567" i="3"/>
  <c r="AZ1567" i="3"/>
  <c r="BF1567" i="3"/>
  <c r="AP1567" i="3"/>
  <c r="Z1567" i="3"/>
  <c r="AR1567" i="3"/>
  <c r="W1567" i="3"/>
  <c r="AM1567" i="3"/>
  <c r="BC1567" i="3"/>
  <c r="AV1567" i="3"/>
  <c r="X1567" i="3"/>
  <c r="BB1567" i="3"/>
  <c r="AL1567" i="3"/>
  <c r="BK1664" i="3"/>
  <c r="AP1591" i="3"/>
  <c r="AB1591" i="3"/>
  <c r="AO1591" i="3"/>
  <c r="AA1591" i="3"/>
  <c r="AR1591" i="3"/>
  <c r="BE1591" i="3"/>
  <c r="BG1597" i="3"/>
  <c r="BE1597" i="3"/>
  <c r="AS1627" i="3"/>
  <c r="BF1627" i="3"/>
  <c r="P1590" i="3"/>
  <c r="AR1590" i="3"/>
  <c r="Y1590" i="3"/>
  <c r="AO1590" i="3"/>
  <c r="BE1590" i="3"/>
  <c r="V1590" i="3"/>
  <c r="BK1590" i="3" s="1"/>
  <c r="AL1590" i="3"/>
  <c r="BB1590" i="3"/>
  <c r="W1590" i="3"/>
  <c r="AM1590" i="3"/>
  <c r="BC1590" i="3"/>
  <c r="AF1590" i="3"/>
  <c r="T1590" i="3"/>
  <c r="AB1590" i="3"/>
  <c r="M1590" i="3"/>
  <c r="AC1590" i="3"/>
  <c r="AS1590" i="3"/>
  <c r="BI1590" i="3"/>
  <c r="Z1590" i="3"/>
  <c r="AP1590" i="3"/>
  <c r="BF1590" i="3"/>
  <c r="AA1590" i="3"/>
  <c r="AQ1590" i="3"/>
  <c r="BG1590" i="3"/>
  <c r="BN1673" i="3"/>
  <c r="BK1682" i="3"/>
  <c r="BM1667" i="3"/>
  <c r="BL1651" i="3"/>
  <c r="BN1655" i="3"/>
  <c r="BJ1647" i="3"/>
  <c r="BM1676" i="3"/>
  <c r="BJ1652" i="3"/>
  <c r="BK1658" i="3"/>
  <c r="BB1583" i="3"/>
  <c r="AA1560" i="3"/>
  <c r="X1580" i="3"/>
  <c r="AD1589" i="3"/>
  <c r="X1599" i="3"/>
  <c r="AE1610" i="3"/>
  <c r="BK1653" i="3"/>
  <c r="BM1673" i="3"/>
  <c r="AV1590" i="3"/>
  <c r="AB1533" i="3"/>
  <c r="S1538" i="3"/>
  <c r="AA1564" i="3"/>
  <c r="X1633" i="3"/>
  <c r="AD1633" i="3"/>
  <c r="K1499" i="3"/>
  <c r="BH1569" i="3"/>
  <c r="BD1523" i="3"/>
  <c r="R1543" i="3"/>
  <c r="T1593" i="3"/>
  <c r="BJ1678" i="3"/>
  <c r="BK1678" i="3"/>
  <c r="BN1665" i="3"/>
  <c r="U1607" i="3"/>
  <c r="T1644" i="3"/>
  <c r="BM1655" i="3"/>
  <c r="AV1539" i="3"/>
  <c r="BJ1656" i="3"/>
  <c r="AG1635" i="3"/>
  <c r="BL1676" i="3"/>
  <c r="BL1658" i="3"/>
  <c r="BK1669" i="3"/>
  <c r="BJ1650" i="3"/>
  <c r="BM1652" i="3"/>
  <c r="BN1656" i="3"/>
  <c r="BJ1662" i="3"/>
  <c r="BL1662" i="3"/>
  <c r="AU1633" i="3"/>
  <c r="AW1633" i="3"/>
  <c r="W1628" i="3"/>
  <c r="AL1636" i="3"/>
  <c r="S1553" i="3"/>
  <c r="AW1630" i="3"/>
  <c r="P1592" i="3"/>
  <c r="BN1663" i="3"/>
  <c r="AZ1633" i="3"/>
  <c r="O1633" i="3"/>
  <c r="Q1633" i="3"/>
  <c r="U1603" i="3"/>
  <c r="AO1603" i="3"/>
  <c r="BI1603" i="3"/>
  <c r="AH1603" i="3"/>
  <c r="BB1603" i="3"/>
  <c r="AR1603" i="3"/>
  <c r="AM1603" i="3"/>
  <c r="X1603" i="3"/>
  <c r="AA1603" i="3"/>
  <c r="Y1603" i="3"/>
  <c r="AS1603" i="3"/>
  <c r="R1603" i="3"/>
  <c r="AL1603" i="3"/>
  <c r="BF1603" i="3"/>
  <c r="BH1603" i="3"/>
  <c r="AU1603" i="3"/>
  <c r="AF1603" i="3"/>
  <c r="AQ1603" i="3"/>
  <c r="BE1640" i="3"/>
  <c r="AF1640" i="3"/>
  <c r="T1640" i="3"/>
  <c r="V1640" i="3"/>
  <c r="O1640" i="3"/>
  <c r="AZ1640" i="3"/>
  <c r="Y1640" i="3"/>
  <c r="AX1640" i="3"/>
  <c r="AU1640" i="3"/>
  <c r="R1621" i="3"/>
  <c r="BH1621" i="3"/>
  <c r="U1621" i="3"/>
  <c r="AH1621" i="3"/>
  <c r="AM1621" i="3"/>
  <c r="AK1621" i="3"/>
  <c r="AX1621" i="3"/>
  <c r="X1621" i="3"/>
  <c r="BC1575" i="3"/>
  <c r="AB1575" i="3"/>
  <c r="BH1575" i="3"/>
  <c r="Q1575" i="3"/>
  <c r="BJ1658" i="3"/>
  <c r="BJ1669" i="3"/>
  <c r="BL1660" i="3"/>
  <c r="Q1627" i="3"/>
  <c r="AG1627" i="3"/>
  <c r="AW1627" i="3"/>
  <c r="N1627" i="3"/>
  <c r="AD1627" i="3"/>
  <c r="AT1627" i="3"/>
  <c r="O1627" i="3"/>
  <c r="AU1627" i="3"/>
  <c r="AF1627" i="3"/>
  <c r="AB1627" i="3"/>
  <c r="AQ1627" i="3"/>
  <c r="BG1627" i="3"/>
  <c r="U1627" i="3"/>
  <c r="AK1627" i="3"/>
  <c r="BA1627" i="3"/>
  <c r="R1627" i="3"/>
  <c r="AH1627" i="3"/>
  <c r="AX1627" i="3"/>
  <c r="W1627" i="3"/>
  <c r="BC1627" i="3"/>
  <c r="AN1627" i="3"/>
  <c r="AR1627" i="3"/>
  <c r="S1627" i="3"/>
  <c r="T1627" i="3"/>
  <c r="Y1627" i="3"/>
  <c r="AO1627" i="3"/>
  <c r="BE1627" i="3"/>
  <c r="V1627" i="3"/>
  <c r="AL1627" i="3"/>
  <c r="BB1627" i="3"/>
  <c r="AE1627" i="3"/>
  <c r="P1627" i="3"/>
  <c r="AV1627" i="3"/>
  <c r="BH1627" i="3"/>
  <c r="AI1627" i="3"/>
  <c r="AJ1627" i="3"/>
  <c r="BL1656" i="3"/>
  <c r="BL1652" i="3"/>
  <c r="BK1652" i="3"/>
  <c r="BN1652" i="3"/>
  <c r="BN1662" i="3"/>
  <c r="BM1662" i="3"/>
  <c r="BL1647" i="3"/>
  <c r="BN1647" i="3"/>
  <c r="BK1647" i="3"/>
  <c r="BL1650" i="3"/>
  <c r="BM1650" i="3"/>
  <c r="AZ1523" i="3"/>
  <c r="AY1523" i="3"/>
  <c r="AI1523" i="3"/>
  <c r="S1523" i="3"/>
  <c r="AX1523" i="3"/>
  <c r="AH1523" i="3"/>
  <c r="R1523" i="3"/>
  <c r="BA1523" i="3"/>
  <c r="AK1523" i="3"/>
  <c r="U1523" i="3"/>
  <c r="U1539" i="3"/>
  <c r="AK1539" i="3"/>
  <c r="BA1539" i="3"/>
  <c r="R1539" i="3"/>
  <c r="AH1539" i="3"/>
  <c r="AX1539" i="3"/>
  <c r="AJ1539" i="3"/>
  <c r="AN1539" i="3"/>
  <c r="BG1539" i="3"/>
  <c r="AQ1539" i="3"/>
  <c r="AA1539" i="3"/>
  <c r="AC1556" i="3"/>
  <c r="AX1557" i="3"/>
  <c r="AH1557" i="3"/>
  <c r="R1557" i="3"/>
  <c r="BA1557" i="3"/>
  <c r="AK1557" i="3"/>
  <c r="U1557" i="3"/>
  <c r="BD1557" i="3"/>
  <c r="AN1557" i="3"/>
  <c r="X1557" i="3"/>
  <c r="BG1557" i="3"/>
  <c r="AG1556" i="3"/>
  <c r="BH1556" i="3"/>
  <c r="AR1556" i="3"/>
  <c r="AB1556" i="3"/>
  <c r="BG1556" i="3"/>
  <c r="AQ1556" i="3"/>
  <c r="AA1556" i="3"/>
  <c r="BF1556" i="3"/>
  <c r="AP1556" i="3"/>
  <c r="Z1556" i="3"/>
  <c r="AR1560" i="3"/>
  <c r="AE1573" i="3"/>
  <c r="M1575" i="3"/>
  <c r="AI1575" i="3"/>
  <c r="BD1575" i="3"/>
  <c r="X1573" i="3"/>
  <c r="BD1573" i="3"/>
  <c r="AE1575" i="3"/>
  <c r="AZ1575" i="3"/>
  <c r="AX1573" i="3"/>
  <c r="AH1573" i="3"/>
  <c r="R1573" i="3"/>
  <c r="BA1573" i="3"/>
  <c r="AK1573" i="3"/>
  <c r="U1573" i="3"/>
  <c r="AT1575" i="3"/>
  <c r="AD1575" i="3"/>
  <c r="N1575" i="3"/>
  <c r="BA1543" i="3"/>
  <c r="AW1580" i="3"/>
  <c r="AA1580" i="3"/>
  <c r="BA1580" i="3"/>
  <c r="AE1580" i="3"/>
  <c r="BE1580" i="3"/>
  <c r="AI1580" i="3"/>
  <c r="N1580" i="3"/>
  <c r="AV1580" i="3"/>
  <c r="AF1580" i="3"/>
  <c r="P1580" i="3"/>
  <c r="BA1589" i="3"/>
  <c r="AK1589" i="3"/>
  <c r="U1589" i="3"/>
  <c r="BD1589" i="3"/>
  <c r="AN1589" i="3"/>
  <c r="X1589" i="3"/>
  <c r="BC1589" i="3"/>
  <c r="AM1589" i="3"/>
  <c r="W1589" i="3"/>
  <c r="BF1589" i="3"/>
  <c r="BA1575" i="3"/>
  <c r="AF1575" i="3"/>
  <c r="T1607" i="3"/>
  <c r="AZ1607" i="3"/>
  <c r="R1612" i="3"/>
  <c r="AX1612" i="3"/>
  <c r="AM1599" i="3"/>
  <c r="BD1599" i="3"/>
  <c r="AE1607" i="3"/>
  <c r="U1612" i="3"/>
  <c r="BA1612" i="3"/>
  <c r="P1607" i="3"/>
  <c r="BD1607" i="3"/>
  <c r="AD1612" i="3"/>
  <c r="AX1607" i="3"/>
  <c r="AH1607" i="3"/>
  <c r="R1607" i="3"/>
  <c r="BA1607" i="3"/>
  <c r="AK1607" i="3"/>
  <c r="AV1612" i="3"/>
  <c r="AF1612" i="3"/>
  <c r="P1612" i="3"/>
  <c r="AU1612" i="3"/>
  <c r="AE1612" i="3"/>
  <c r="O1612" i="3"/>
  <c r="AW1612" i="3"/>
  <c r="AZ1573" i="3"/>
  <c r="AQ1573" i="3"/>
  <c r="AL1610" i="3"/>
  <c r="P1523" i="3"/>
  <c r="X1523" i="3"/>
  <c r="AQ1643" i="3"/>
  <c r="AY1603" i="3"/>
  <c r="BC1603" i="3"/>
  <c r="AB1603" i="3"/>
  <c r="V1603" i="3"/>
  <c r="AC1603" i="3"/>
  <c r="BA1621" i="3"/>
  <c r="BD1627" i="3"/>
  <c r="AP1627" i="3"/>
  <c r="AC1627" i="3"/>
  <c r="AB1635" i="3"/>
  <c r="AT1635" i="3"/>
  <c r="M1631" i="3"/>
  <c r="AC1631" i="3"/>
  <c r="AS1631" i="3"/>
  <c r="BI1631" i="3"/>
  <c r="Z1631" i="3"/>
  <c r="AP1631" i="3"/>
  <c r="BF1631" i="3"/>
  <c r="AM1631" i="3"/>
  <c r="P1631" i="3"/>
  <c r="AV1631" i="3"/>
  <c r="S1631" i="3"/>
  <c r="AJ1631" i="3"/>
  <c r="BG1631" i="3"/>
  <c r="Q1631" i="3"/>
  <c r="AG1631" i="3"/>
  <c r="AW1631" i="3"/>
  <c r="N1631" i="3"/>
  <c r="AD1631" i="3"/>
  <c r="AT1631" i="3"/>
  <c r="O1631" i="3"/>
  <c r="AU1631" i="3"/>
  <c r="X1631" i="3"/>
  <c r="AB1631" i="3"/>
  <c r="AI1631" i="3"/>
  <c r="AZ1631" i="3"/>
  <c r="U1631" i="3"/>
  <c r="AK1631" i="3"/>
  <c r="BA1631" i="3"/>
  <c r="R1631" i="3"/>
  <c r="AH1631" i="3"/>
  <c r="AX1631" i="3"/>
  <c r="W1631" i="3"/>
  <c r="BC1631" i="3"/>
  <c r="AF1631" i="3"/>
  <c r="AR1631" i="3"/>
  <c r="AY1631" i="3"/>
  <c r="AA1631" i="3"/>
  <c r="O1557" i="3"/>
  <c r="O1555" i="3"/>
  <c r="AM1555" i="3"/>
  <c r="BK1662" i="3"/>
  <c r="BL1653" i="3"/>
  <c r="BM1666" i="3"/>
  <c r="BJ1666" i="3"/>
  <c r="BJ1665" i="3"/>
  <c r="AA1607" i="3"/>
  <c r="AV1607" i="3"/>
  <c r="BG1607" i="3"/>
  <c r="S1607" i="3"/>
  <c r="AY1607" i="3"/>
  <c r="AI1607" i="3"/>
  <c r="BL1683" i="3"/>
  <c r="U1635" i="3"/>
  <c r="AK1635" i="3"/>
  <c r="BA1635" i="3"/>
  <c r="R1635" i="3"/>
  <c r="AH1635" i="3"/>
  <c r="AX1635" i="3"/>
  <c r="W1635" i="3"/>
  <c r="BC1635" i="3"/>
  <c r="AF1635" i="3"/>
  <c r="AR1635" i="3"/>
  <c r="AI1635" i="3"/>
  <c r="T1635" i="3"/>
  <c r="Y1635" i="3"/>
  <c r="AO1635" i="3"/>
  <c r="BE1635" i="3"/>
  <c r="V1635" i="3"/>
  <c r="AL1635" i="3"/>
  <c r="BB1635" i="3"/>
  <c r="AE1635" i="3"/>
  <c r="AV1635" i="3"/>
  <c r="AN1635" i="3"/>
  <c r="BH1635" i="3"/>
  <c r="AY1635" i="3"/>
  <c r="AJ1635" i="3"/>
  <c r="M1635" i="3"/>
  <c r="AC1635" i="3"/>
  <c r="AS1635" i="3"/>
  <c r="BI1635" i="3"/>
  <c r="Z1635" i="3"/>
  <c r="AP1635" i="3"/>
  <c r="BF1635" i="3"/>
  <c r="AM1635" i="3"/>
  <c r="P1635" i="3"/>
  <c r="BD1635" i="3"/>
  <c r="AA1635" i="3"/>
  <c r="AQ1635" i="3"/>
  <c r="AZ1635" i="3"/>
  <c r="BJ1676" i="3"/>
  <c r="BN1675" i="3"/>
  <c r="BN1660" i="3"/>
  <c r="BK1660" i="3"/>
  <c r="AU1523" i="3"/>
  <c r="AE1523" i="3"/>
  <c r="O1523" i="3"/>
  <c r="AT1523" i="3"/>
  <c r="AD1523" i="3"/>
  <c r="N1523" i="3"/>
  <c r="AW1523" i="3"/>
  <c r="AG1523" i="3"/>
  <c r="Q1523" i="3"/>
  <c r="AR1523" i="3"/>
  <c r="Y1539" i="3"/>
  <c r="AO1539" i="3"/>
  <c r="BE1539" i="3"/>
  <c r="V1539" i="3"/>
  <c r="AL1539" i="3"/>
  <c r="BB1539" i="3"/>
  <c r="AZ1539" i="3"/>
  <c r="BD1539" i="3"/>
  <c r="BC1539" i="3"/>
  <c r="AM1539" i="3"/>
  <c r="W1539" i="3"/>
  <c r="AS1556" i="3"/>
  <c r="AT1557" i="3"/>
  <c r="AD1557" i="3"/>
  <c r="N1557" i="3"/>
  <c r="AW1557" i="3"/>
  <c r="AG1557" i="3"/>
  <c r="Q1557" i="3"/>
  <c r="AZ1557" i="3"/>
  <c r="AJ1557" i="3"/>
  <c r="T1557" i="3"/>
  <c r="AW1556" i="3"/>
  <c r="BD1556" i="3"/>
  <c r="AN1556" i="3"/>
  <c r="X1556" i="3"/>
  <c r="BC1556" i="3"/>
  <c r="AM1556" i="3"/>
  <c r="W1556" i="3"/>
  <c r="BB1556" i="3"/>
  <c r="AL1556" i="3"/>
  <c r="V1556" i="3"/>
  <c r="AM1573" i="3"/>
  <c r="S1575" i="3"/>
  <c r="AN1575" i="3"/>
  <c r="BI1575" i="3"/>
  <c r="AF1573" i="3"/>
  <c r="O1575" i="3"/>
  <c r="AJ1575" i="3"/>
  <c r="BE1575" i="3"/>
  <c r="AT1573" i="3"/>
  <c r="AD1573" i="3"/>
  <c r="N1573" i="3"/>
  <c r="AW1573" i="3"/>
  <c r="AG1573" i="3"/>
  <c r="Q1573" i="3"/>
  <c r="BF1575" i="3"/>
  <c r="AP1575" i="3"/>
  <c r="Z1575" i="3"/>
  <c r="AQ1580" i="3"/>
  <c r="V1580" i="3"/>
  <c r="AU1580" i="3"/>
  <c r="Z1580" i="3"/>
  <c r="AY1580" i="3"/>
  <c r="AD1580" i="3"/>
  <c r="BH1580" i="3"/>
  <c r="AR1580" i="3"/>
  <c r="AB1580" i="3"/>
  <c r="AW1589" i="3"/>
  <c r="AG1589" i="3"/>
  <c r="Q1589" i="3"/>
  <c r="AZ1589" i="3"/>
  <c r="AJ1589" i="3"/>
  <c r="T1589" i="3"/>
  <c r="AY1589" i="3"/>
  <c r="AI1589" i="3"/>
  <c r="S1589" i="3"/>
  <c r="AV1575" i="3"/>
  <c r="AA1575" i="3"/>
  <c r="AX1580" i="3"/>
  <c r="AB1607" i="3"/>
  <c r="BH1607" i="3"/>
  <c r="Z1612" i="3"/>
  <c r="BF1612" i="3"/>
  <c r="R1599" i="3"/>
  <c r="AN1599" i="3"/>
  <c r="AM1607" i="3"/>
  <c r="U1610" i="3"/>
  <c r="AC1612" i="3"/>
  <c r="BI1612" i="3"/>
  <c r="X1607" i="3"/>
  <c r="AT1610" i="3"/>
  <c r="AL1612" i="3"/>
  <c r="AT1607" i="3"/>
  <c r="AD1607" i="3"/>
  <c r="N1607" i="3"/>
  <c r="AW1607" i="3"/>
  <c r="AG1607" i="3"/>
  <c r="Q1607" i="3"/>
  <c r="BH1612" i="3"/>
  <c r="AR1612" i="3"/>
  <c r="AB1612" i="3"/>
  <c r="BG1612" i="3"/>
  <c r="AQ1612" i="3"/>
  <c r="AA1612" i="3"/>
  <c r="Y1612" i="3"/>
  <c r="BE1612" i="3"/>
  <c r="AJ1573" i="3"/>
  <c r="T1573" i="3"/>
  <c r="AI1573" i="3"/>
  <c r="AV1523" i="3"/>
  <c r="AF1610" i="3"/>
  <c r="AA1621" i="3"/>
  <c r="AD1628" i="3"/>
  <c r="S1603" i="3"/>
  <c r="W1603" i="3"/>
  <c r="AX1603" i="3"/>
  <c r="BE1603" i="3"/>
  <c r="M1603" i="3"/>
  <c r="AQ1631" i="3"/>
  <c r="BD1631" i="3"/>
  <c r="V1631" i="3"/>
  <c r="AZ1627" i="3"/>
  <c r="X1627" i="3"/>
  <c r="Z1627" i="3"/>
  <c r="M1627" i="3"/>
  <c r="X1635" i="3"/>
  <c r="AD1635" i="3"/>
  <c r="Q1635" i="3"/>
  <c r="AI1640" i="3"/>
  <c r="BF1637" i="3"/>
  <c r="AU1637" i="3"/>
  <c r="BA1637" i="3"/>
  <c r="AC1637" i="3"/>
  <c r="W1637" i="3"/>
  <c r="AW1637" i="3"/>
  <c r="Z1637" i="3"/>
  <c r="AY1637" i="3"/>
  <c r="P1637" i="3"/>
  <c r="BK1673" i="3"/>
  <c r="BM1647" i="3"/>
  <c r="L1497" i="3"/>
  <c r="T1523" i="3"/>
  <c r="BG1523" i="3"/>
  <c r="AQ1523" i="3"/>
  <c r="AA1523" i="3"/>
  <c r="BF1523" i="3"/>
  <c r="AP1523" i="3"/>
  <c r="Z1523" i="3"/>
  <c r="BM1523" i="3" s="1"/>
  <c r="BI1523" i="3"/>
  <c r="AS1523" i="3"/>
  <c r="AC1523" i="3"/>
  <c r="M1523" i="3"/>
  <c r="BN1523" i="3" s="1"/>
  <c r="BH1523" i="3"/>
  <c r="AB1523" i="3"/>
  <c r="AC1539" i="3"/>
  <c r="AS1539" i="3"/>
  <c r="BI1539" i="3"/>
  <c r="Z1539" i="3"/>
  <c r="AP1539" i="3"/>
  <c r="BF1539" i="3"/>
  <c r="M1539" i="3"/>
  <c r="AY1539" i="3"/>
  <c r="AI1539" i="3"/>
  <c r="S1539" i="3"/>
  <c r="BF1557" i="3"/>
  <c r="AP1557" i="3"/>
  <c r="Z1557" i="3"/>
  <c r="BI1557" i="3"/>
  <c r="AS1557" i="3"/>
  <c r="AC1557" i="3"/>
  <c r="M1557" i="3"/>
  <c r="AV1557" i="3"/>
  <c r="AF1557" i="3"/>
  <c r="P1557" i="3"/>
  <c r="AE1557" i="3"/>
  <c r="AZ1556" i="3"/>
  <c r="AJ1556" i="3"/>
  <c r="T1556" i="3"/>
  <c r="AY1556" i="3"/>
  <c r="AI1556" i="3"/>
  <c r="S1556" i="3"/>
  <c r="AX1556" i="3"/>
  <c r="AH1556" i="3"/>
  <c r="R1556" i="3"/>
  <c r="BN1556" i="3" s="1"/>
  <c r="O1573" i="3"/>
  <c r="AU1573" i="3"/>
  <c r="X1575" i="3"/>
  <c r="AS1575" i="3"/>
  <c r="AN1573" i="3"/>
  <c r="T1575" i="3"/>
  <c r="AO1575" i="3"/>
  <c r="BF1573" i="3"/>
  <c r="AP1573" i="3"/>
  <c r="Z1573" i="3"/>
  <c r="BI1573" i="3"/>
  <c r="AS1573" i="3"/>
  <c r="AC1573" i="3"/>
  <c r="M1573" i="3"/>
  <c r="BB1575" i="3"/>
  <c r="AL1575" i="3"/>
  <c r="V1575" i="3"/>
  <c r="BG1580" i="3"/>
  <c r="AL1580" i="3"/>
  <c r="Q1580" i="3"/>
  <c r="AP1580" i="3"/>
  <c r="U1580" i="3"/>
  <c r="AT1580" i="3"/>
  <c r="Y1580" i="3"/>
  <c r="BD1580" i="3"/>
  <c r="AN1580" i="3"/>
  <c r="BI1589" i="3"/>
  <c r="AS1589" i="3"/>
  <c r="AC1589" i="3"/>
  <c r="M1589" i="3"/>
  <c r="AV1589" i="3"/>
  <c r="AF1589" i="3"/>
  <c r="P1589" i="3"/>
  <c r="AU1589" i="3"/>
  <c r="AE1589" i="3"/>
  <c r="O1589" i="3"/>
  <c r="AQ1575" i="3"/>
  <c r="U1575" i="3"/>
  <c r="AJ1607" i="3"/>
  <c r="AH1612" i="3"/>
  <c r="AW1599" i="3"/>
  <c r="O1607" i="3"/>
  <c r="AU1607" i="3"/>
  <c r="BA1610" i="3"/>
  <c r="AK1612" i="3"/>
  <c r="AF1607" i="3"/>
  <c r="N1612" i="3"/>
  <c r="AT1612" i="3"/>
  <c r="BF1607" i="3"/>
  <c r="AP1607" i="3"/>
  <c r="Z1607" i="3"/>
  <c r="BI1607" i="3"/>
  <c r="AS1607" i="3"/>
  <c r="AC1607" i="3"/>
  <c r="M1607" i="3"/>
  <c r="BD1612" i="3"/>
  <c r="AN1612" i="3"/>
  <c r="X1612" i="3"/>
  <c r="BC1612" i="3"/>
  <c r="AM1612" i="3"/>
  <c r="W1612" i="3"/>
  <c r="BH1573" i="3"/>
  <c r="BG1573" i="3"/>
  <c r="AA1573" i="3"/>
  <c r="BG1621" i="3"/>
  <c r="AV1603" i="3"/>
  <c r="O1603" i="3"/>
  <c r="AP1603" i="3"/>
  <c r="BA1603" i="3"/>
  <c r="BD1621" i="3"/>
  <c r="T1631" i="3"/>
  <c r="AE1631" i="3"/>
  <c r="BE1631" i="3"/>
  <c r="AY1627" i="3"/>
  <c r="AM1627" i="3"/>
  <c r="BI1627" i="3"/>
  <c r="BG1635" i="3"/>
  <c r="AU1635" i="3"/>
  <c r="N1635" i="3"/>
  <c r="AT1640" i="3"/>
  <c r="AQ1555" i="3"/>
  <c r="BJ1667" i="3"/>
  <c r="U1535" i="3"/>
  <c r="AB1599" i="3"/>
  <c r="Q1630" i="3"/>
  <c r="AR1575" i="3"/>
  <c r="AA1595" i="3"/>
  <c r="BK1656" i="3"/>
  <c r="BM1656" i="3"/>
  <c r="BJ1684" i="3"/>
  <c r="BL1655" i="3"/>
  <c r="BK1683" i="3"/>
  <c r="Z1630" i="3"/>
  <c r="BK1672" i="3"/>
  <c r="BL1672" i="3"/>
  <c r="BM1683" i="3"/>
  <c r="BM1680" i="3"/>
  <c r="BE1554" i="3"/>
  <c r="AY1632" i="3"/>
  <c r="BL1659" i="3"/>
  <c r="BL1675" i="3"/>
  <c r="BM1658" i="3"/>
  <c r="BN1678" i="3"/>
  <c r="BJ1655" i="3"/>
  <c r="BL1666" i="3"/>
  <c r="AB1577" i="3"/>
  <c r="AW1577" i="3"/>
  <c r="Q1577" i="3"/>
  <c r="BC1577" i="3"/>
  <c r="W1577" i="3"/>
  <c r="Z1577" i="3"/>
  <c r="AP1577" i="3"/>
  <c r="BF1577" i="3"/>
  <c r="AC1577" i="3"/>
  <c r="AY1577" i="3"/>
  <c r="T1577" i="3"/>
  <c r="AO1577" i="3"/>
  <c r="P1577" i="3"/>
  <c r="AK1577" i="3"/>
  <c r="BG1577" i="3"/>
  <c r="AM1577" i="3"/>
  <c r="AG1577" i="3"/>
  <c r="N1577" i="3"/>
  <c r="AD1577" i="3"/>
  <c r="AT1577" i="3"/>
  <c r="M1577" i="3"/>
  <c r="AI1577" i="3"/>
  <c r="BD1577" i="3"/>
  <c r="Y1577" i="3"/>
  <c r="AU1577" i="3"/>
  <c r="U1577" i="3"/>
  <c r="AQ1577" i="3"/>
  <c r="R1577" i="3"/>
  <c r="AH1577" i="3"/>
  <c r="AX1577" i="3"/>
  <c r="S1577" i="3"/>
  <c r="AN1577" i="3"/>
  <c r="BI1577" i="3"/>
  <c r="AE1577" i="3"/>
  <c r="AZ1577" i="3"/>
  <c r="AA1577" i="3"/>
  <c r="AV1577" i="3"/>
  <c r="AD1593" i="3"/>
  <c r="BF1593" i="3"/>
  <c r="W1593" i="3"/>
  <c r="AM1593" i="3"/>
  <c r="BC1593" i="3"/>
  <c r="X1593" i="3"/>
  <c r="AN1593" i="3"/>
  <c r="BD1593" i="3"/>
  <c r="U1593" i="3"/>
  <c r="AK1593" i="3"/>
  <c r="BA1593" i="3"/>
  <c r="AP1593" i="3"/>
  <c r="AA1593" i="3"/>
  <c r="AQ1593" i="3"/>
  <c r="BG1593" i="3"/>
  <c r="AB1593" i="3"/>
  <c r="AR1593" i="3"/>
  <c r="BH1593" i="3"/>
  <c r="Y1593" i="3"/>
  <c r="AO1593" i="3"/>
  <c r="BE1593" i="3"/>
  <c r="O1593" i="3"/>
  <c r="AE1593" i="3"/>
  <c r="AU1593" i="3"/>
  <c r="P1593" i="3"/>
  <c r="AF1593" i="3"/>
  <c r="AV1593" i="3"/>
  <c r="M1593" i="3"/>
  <c r="AC1593" i="3"/>
  <c r="AS1593" i="3"/>
  <c r="BI1593" i="3"/>
  <c r="Y1543" i="3"/>
  <c r="AO1543" i="3"/>
  <c r="BE1543" i="3"/>
  <c r="X1543" i="3"/>
  <c r="AT1543" i="3"/>
  <c r="T1543" i="3"/>
  <c r="AP1543" i="3"/>
  <c r="P1543" i="3"/>
  <c r="BK1543" i="3" s="1"/>
  <c r="AL1543" i="3"/>
  <c r="BG1543" i="3"/>
  <c r="AM1543" i="3"/>
  <c r="AB1543" i="3"/>
  <c r="M1543" i="3"/>
  <c r="AC1543" i="3"/>
  <c r="AS1543" i="3"/>
  <c r="BI1543" i="3"/>
  <c r="AD1543" i="3"/>
  <c r="AY1543" i="3"/>
  <c r="Z1543" i="3"/>
  <c r="AU1543" i="3"/>
  <c r="V1543" i="3"/>
  <c r="AQ1543" i="3"/>
  <c r="AH1543" i="3"/>
  <c r="BH1543" i="3"/>
  <c r="AX1543" i="3"/>
  <c r="Q1543" i="3"/>
  <c r="AG1543" i="3"/>
  <c r="AW1543" i="3"/>
  <c r="N1543" i="3"/>
  <c r="AI1543" i="3"/>
  <c r="BD1543" i="3"/>
  <c r="AE1543" i="3"/>
  <c r="AZ1543" i="3"/>
  <c r="AA1543" i="3"/>
  <c r="AV1543" i="3"/>
  <c r="BC1543" i="3"/>
  <c r="W1543" i="3"/>
  <c r="N1558" i="3"/>
  <c r="AE1558" i="3"/>
  <c r="AV1558" i="3"/>
  <c r="M1558" i="3"/>
  <c r="AD1558" i="3"/>
  <c r="AU1558" i="3"/>
  <c r="AT1558" i="3"/>
  <c r="P1558" i="3"/>
  <c r="AR1584" i="3"/>
  <c r="Q1584" i="3"/>
  <c r="AG1584" i="3"/>
  <c r="AW1584" i="3"/>
  <c r="N1584" i="3"/>
  <c r="AD1584" i="3"/>
  <c r="AT1584" i="3"/>
  <c r="O1584" i="3"/>
  <c r="AE1584" i="3"/>
  <c r="AU1584" i="3"/>
  <c r="T1584" i="3"/>
  <c r="AB1584" i="3"/>
  <c r="U1584" i="3"/>
  <c r="AK1584" i="3"/>
  <c r="BA1584" i="3"/>
  <c r="R1584" i="3"/>
  <c r="AH1584" i="3"/>
  <c r="AX1584" i="3"/>
  <c r="S1584" i="3"/>
  <c r="AI1584" i="3"/>
  <c r="AY1584" i="3"/>
  <c r="AJ1584" i="3"/>
  <c r="BD1584" i="3"/>
  <c r="Y1584" i="3"/>
  <c r="AO1584" i="3"/>
  <c r="BE1584" i="3"/>
  <c r="V1584" i="3"/>
  <c r="AL1584" i="3"/>
  <c r="BB1584" i="3"/>
  <c r="W1584" i="3"/>
  <c r="AM1584" i="3"/>
  <c r="BC1584" i="3"/>
  <c r="W1604" i="3"/>
  <c r="AM1604" i="3"/>
  <c r="BC1604" i="3"/>
  <c r="X1604" i="3"/>
  <c r="AN1604" i="3"/>
  <c r="BD1604" i="3"/>
  <c r="Q1604" i="3"/>
  <c r="V1604" i="3"/>
  <c r="AS1604" i="3"/>
  <c r="M1604" i="3"/>
  <c r="AH1604" i="3"/>
  <c r="AA1604" i="3"/>
  <c r="AQ1604" i="3"/>
  <c r="BG1604" i="3"/>
  <c r="AB1604" i="3"/>
  <c r="AR1604" i="3"/>
  <c r="BH1604" i="3"/>
  <c r="AT1604" i="3"/>
  <c r="N1604" i="3"/>
  <c r="AK1604" i="3"/>
  <c r="BF1604" i="3"/>
  <c r="Z1604" i="3"/>
  <c r="O1604" i="3"/>
  <c r="AE1604" i="3"/>
  <c r="AU1604" i="3"/>
  <c r="P1604" i="3"/>
  <c r="AF1604" i="3"/>
  <c r="AV1604" i="3"/>
  <c r="AG1604" i="3"/>
  <c r="AL1604" i="3"/>
  <c r="BI1604" i="3"/>
  <c r="AC1604" i="3"/>
  <c r="AX1604" i="3"/>
  <c r="R1604" i="3"/>
  <c r="Q1608" i="3"/>
  <c r="AD1608" i="3"/>
  <c r="AG1608" i="3"/>
  <c r="W1608" i="3"/>
  <c r="AM1608" i="3"/>
  <c r="BC1608" i="3"/>
  <c r="X1608" i="3"/>
  <c r="AN1608" i="3"/>
  <c r="BD1608" i="3"/>
  <c r="BA1608" i="3"/>
  <c r="U1608" i="3"/>
  <c r="BF1608" i="3"/>
  <c r="Z1608" i="3"/>
  <c r="V1608" i="3"/>
  <c r="BE1608" i="3"/>
  <c r="Y1608" i="3"/>
  <c r="AA1608" i="3"/>
  <c r="AQ1608" i="3"/>
  <c r="BG1608" i="3"/>
  <c r="AB1608" i="3"/>
  <c r="AR1608" i="3"/>
  <c r="BH1608" i="3"/>
  <c r="AS1608" i="3"/>
  <c r="M1608" i="3"/>
  <c r="AX1608" i="3"/>
  <c r="R1608" i="3"/>
  <c r="AT1608" i="3"/>
  <c r="AW1608" i="3"/>
  <c r="O1608" i="3"/>
  <c r="AE1608" i="3"/>
  <c r="AU1608" i="3"/>
  <c r="P1608" i="3"/>
  <c r="AF1608" i="3"/>
  <c r="AV1608" i="3"/>
  <c r="AK1608" i="3"/>
  <c r="AP1608" i="3"/>
  <c r="Q1617" i="3"/>
  <c r="AG1617" i="3"/>
  <c r="AW1617" i="3"/>
  <c r="N1617" i="3"/>
  <c r="AD1617" i="3"/>
  <c r="AT1617" i="3"/>
  <c r="T1617" i="3"/>
  <c r="AZ1617" i="3"/>
  <c r="AE1617" i="3"/>
  <c r="P1617" i="3"/>
  <c r="BD1617" i="3"/>
  <c r="Y1617" i="3"/>
  <c r="AS1617" i="3"/>
  <c r="R1617" i="3"/>
  <c r="AL1617" i="3"/>
  <c r="BF1617" i="3"/>
  <c r="BH1617" i="3"/>
  <c r="AU1617" i="3"/>
  <c r="AN1617" i="3"/>
  <c r="AC1617" i="3"/>
  <c r="BA1617" i="3"/>
  <c r="V1617" i="3"/>
  <c r="AP1617" i="3"/>
  <c r="AB1617" i="3"/>
  <c r="O1617" i="3"/>
  <c r="BC1617" i="3"/>
  <c r="S1617" i="3"/>
  <c r="M1617" i="3"/>
  <c r="AK1617" i="3"/>
  <c r="BE1617" i="3"/>
  <c r="Z1617" i="3"/>
  <c r="AX1617" i="3"/>
  <c r="AJ1617" i="3"/>
  <c r="W1617" i="3"/>
  <c r="X1617" i="3"/>
  <c r="AA1617" i="3"/>
  <c r="AI1617" i="3"/>
  <c r="BF1628" i="3"/>
  <c r="AP1628" i="3"/>
  <c r="AA1628" i="3"/>
  <c r="AQ1628" i="3"/>
  <c r="BG1628" i="3"/>
  <c r="AB1628" i="3"/>
  <c r="AR1628" i="3"/>
  <c r="BH1628" i="3"/>
  <c r="AK1628" i="3"/>
  <c r="AT1628" i="3"/>
  <c r="AL1628" i="3"/>
  <c r="AX1628" i="3"/>
  <c r="O1628" i="3"/>
  <c r="AE1628" i="3"/>
  <c r="AU1628" i="3"/>
  <c r="P1628" i="3"/>
  <c r="BK1628" i="3" s="1"/>
  <c r="AF1628" i="3"/>
  <c r="AV1628" i="3"/>
  <c r="M1628" i="3"/>
  <c r="AS1628" i="3"/>
  <c r="N1628" i="3"/>
  <c r="BB1628" i="3"/>
  <c r="AH1628" i="3"/>
  <c r="S1628" i="3"/>
  <c r="AI1628" i="3"/>
  <c r="AY1628" i="3"/>
  <c r="T1628" i="3"/>
  <c r="AJ1628" i="3"/>
  <c r="AZ1628" i="3"/>
  <c r="U1628" i="3"/>
  <c r="BA1628" i="3"/>
  <c r="V1628" i="3"/>
  <c r="R1628" i="3"/>
  <c r="N1639" i="3"/>
  <c r="AD1639" i="3"/>
  <c r="AT1639" i="3"/>
  <c r="X1639" i="3"/>
  <c r="AS1639" i="3"/>
  <c r="O1639" i="3"/>
  <c r="AU1639" i="3"/>
  <c r="AO1639" i="3"/>
  <c r="AR1639" i="3"/>
  <c r="AK1639" i="3"/>
  <c r="AF1639" i="3"/>
  <c r="Q1639" i="3"/>
  <c r="BF1639" i="3"/>
  <c r="R1639" i="3"/>
  <c r="AH1639" i="3"/>
  <c r="AX1639" i="3"/>
  <c r="AC1639" i="3"/>
  <c r="AY1639" i="3"/>
  <c r="T1639" i="3"/>
  <c r="AZ1639" i="3"/>
  <c r="BD1639" i="3"/>
  <c r="BB1639" i="3"/>
  <c r="AV1639" i="3"/>
  <c r="AQ1639" i="3"/>
  <c r="AB1639" i="3"/>
  <c r="V1639" i="3"/>
  <c r="AL1639" i="3"/>
  <c r="M1639" i="3"/>
  <c r="AI1639" i="3"/>
  <c r="BC1639" i="3"/>
  <c r="AE1639" i="3"/>
  <c r="BH1639" i="3"/>
  <c r="W1639" i="3"/>
  <c r="P1639" i="3"/>
  <c r="BE1639" i="3"/>
  <c r="BA1639" i="3"/>
  <c r="AM1639" i="3"/>
  <c r="AP1639" i="3"/>
  <c r="AJ1639" i="3"/>
  <c r="U1639" i="3"/>
  <c r="S1639" i="3"/>
  <c r="Y1639" i="3"/>
  <c r="BI1639" i="3"/>
  <c r="AN1639" i="3"/>
  <c r="AG1639" i="3"/>
  <c r="AW1639" i="3"/>
  <c r="BF1634" i="3"/>
  <c r="AP1634" i="3"/>
  <c r="S1634" i="3"/>
  <c r="AI1634" i="3"/>
  <c r="AY1634" i="3"/>
  <c r="T1634" i="3"/>
  <c r="AJ1634" i="3"/>
  <c r="AZ1634" i="3"/>
  <c r="U1634" i="3"/>
  <c r="BA1634" i="3"/>
  <c r="AD1634" i="3"/>
  <c r="W1634" i="3"/>
  <c r="AQ1634" i="3"/>
  <c r="P1634" i="3"/>
  <c r="AN1634" i="3"/>
  <c r="BH1634" i="3"/>
  <c r="AS1634" i="3"/>
  <c r="AL1634" i="3"/>
  <c r="R1634" i="3"/>
  <c r="AA1634" i="3"/>
  <c r="AU1634" i="3"/>
  <c r="X1634" i="3"/>
  <c r="AR1634" i="3"/>
  <c r="M1634" i="3"/>
  <c r="BI1634" i="3"/>
  <c r="AT1634" i="3"/>
  <c r="AE1634" i="3"/>
  <c r="BC1634" i="3"/>
  <c r="AB1634" i="3"/>
  <c r="AV1634" i="3"/>
  <c r="AC1634" i="3"/>
  <c r="N1634" i="3"/>
  <c r="BB1634" i="3"/>
  <c r="AX1634" i="3"/>
  <c r="N1560" i="3"/>
  <c r="AD1560" i="3"/>
  <c r="AT1560" i="3"/>
  <c r="O1560" i="3"/>
  <c r="AE1560" i="3"/>
  <c r="AU1560" i="3"/>
  <c r="P1560" i="3"/>
  <c r="AF1560" i="3"/>
  <c r="AV1560" i="3"/>
  <c r="AW1560" i="3"/>
  <c r="M1560" i="3"/>
  <c r="R1560" i="3"/>
  <c r="AH1560" i="3"/>
  <c r="AX1560" i="3"/>
  <c r="S1560" i="3"/>
  <c r="AI1560" i="3"/>
  <c r="AY1560" i="3"/>
  <c r="T1560" i="3"/>
  <c r="AJ1560" i="3"/>
  <c r="AZ1560" i="3"/>
  <c r="V1560" i="3"/>
  <c r="AL1560" i="3"/>
  <c r="BB1560" i="3"/>
  <c r="W1560" i="3"/>
  <c r="AM1560" i="3"/>
  <c r="BC1560" i="3"/>
  <c r="X1560" i="3"/>
  <c r="AN1560" i="3"/>
  <c r="BD1560" i="3"/>
  <c r="Q1560" i="3"/>
  <c r="BL1663" i="3"/>
  <c r="BM1663" i="3"/>
  <c r="BK1663" i="3"/>
  <c r="BJ1663" i="3"/>
  <c r="R1541" i="3"/>
  <c r="BN1541" i="3" s="1"/>
  <c r="AH1541" i="3"/>
  <c r="AX1541" i="3"/>
  <c r="BH1541" i="3"/>
  <c r="AB1541" i="3"/>
  <c r="BC1541" i="3"/>
  <c r="Y1629" i="3"/>
  <c r="AO1629" i="3"/>
  <c r="BE1629" i="3"/>
  <c r="V1629" i="3"/>
  <c r="AL1629" i="3"/>
  <c r="BB1629" i="3"/>
  <c r="AE1629" i="3"/>
  <c r="BD1629" i="3"/>
  <c r="AN1629" i="3"/>
  <c r="BH1629" i="3"/>
  <c r="AQ1629" i="3"/>
  <c r="AA1629" i="3"/>
  <c r="M1629" i="3"/>
  <c r="AC1629" i="3"/>
  <c r="AS1629" i="3"/>
  <c r="BI1629" i="3"/>
  <c r="Z1629" i="3"/>
  <c r="AP1629" i="3"/>
  <c r="BF1629" i="3"/>
  <c r="AM1629" i="3"/>
  <c r="P1629" i="3"/>
  <c r="AV1629" i="3"/>
  <c r="S1629" i="3"/>
  <c r="BM1629" i="3" s="1"/>
  <c r="T1629" i="3"/>
  <c r="BG1629" i="3"/>
  <c r="Q1629" i="3"/>
  <c r="BN1629" i="3" s="1"/>
  <c r="AG1629" i="3"/>
  <c r="AW1629" i="3"/>
  <c r="N1629" i="3"/>
  <c r="AD1629" i="3"/>
  <c r="AT1629" i="3"/>
  <c r="O1629" i="3"/>
  <c r="AU1629" i="3"/>
  <c r="X1629" i="3"/>
  <c r="AB1629" i="3"/>
  <c r="BL1629" i="3" s="1"/>
  <c r="AI1629" i="3"/>
  <c r="AJ1629" i="3"/>
  <c r="AK1629" i="3"/>
  <c r="AX1629" i="3"/>
  <c r="AR1629" i="3"/>
  <c r="BA1629" i="3"/>
  <c r="W1629" i="3"/>
  <c r="AY1629" i="3"/>
  <c r="R1629" i="3"/>
  <c r="BC1629" i="3"/>
  <c r="AZ1629" i="3"/>
  <c r="BJ1683" i="3"/>
  <c r="BN1683" i="3"/>
  <c r="BN1680" i="3"/>
  <c r="BK1680" i="3"/>
  <c r="K1516" i="3"/>
  <c r="AU1516" i="3" s="1"/>
  <c r="K1491" i="3"/>
  <c r="AY1535" i="3"/>
  <c r="Q1535" i="3"/>
  <c r="AH1535" i="3"/>
  <c r="BB1541" i="3"/>
  <c r="AF1541" i="3"/>
  <c r="AC1560" i="3"/>
  <c r="AF1558" i="3"/>
  <c r="AB1560" i="3"/>
  <c r="BF1560" i="3"/>
  <c r="AQ1584" i="3"/>
  <c r="Z1584" i="3"/>
  <c r="M1584" i="3"/>
  <c r="BB1543" i="3"/>
  <c r="O1543" i="3"/>
  <c r="AK1543" i="3"/>
  <c r="Q1593" i="3"/>
  <c r="AY1593" i="3"/>
  <c r="BE1577" i="3"/>
  <c r="X1577" i="3"/>
  <c r="AR1577" i="3"/>
  <c r="AZ1584" i="3"/>
  <c r="BI1608" i="3"/>
  <c r="Y1604" i="3"/>
  <c r="AY1608" i="3"/>
  <c r="AZ1604" i="3"/>
  <c r="AI1604" i="3"/>
  <c r="BI1628" i="3"/>
  <c r="X1628" i="3"/>
  <c r="BD1634" i="3"/>
  <c r="O1634" i="3"/>
  <c r="AV1617" i="3"/>
  <c r="BB1617" i="3"/>
  <c r="U1617" i="3"/>
  <c r="AH1629" i="3"/>
  <c r="Z1639" i="3"/>
  <c r="AM1541" i="3"/>
  <c r="BH1620" i="3"/>
  <c r="V1620" i="3"/>
  <c r="AW1620" i="3"/>
  <c r="O1565" i="3"/>
  <c r="AE1565" i="3"/>
  <c r="AU1565" i="3"/>
  <c r="BD1565" i="3"/>
  <c r="BF1565" i="3"/>
  <c r="AP1565" i="3"/>
  <c r="Z1565" i="3"/>
  <c r="AW1565" i="3"/>
  <c r="AG1565" i="3"/>
  <c r="Q1565" i="3"/>
  <c r="S1565" i="3"/>
  <c r="AI1565" i="3"/>
  <c r="AY1565" i="3"/>
  <c r="AN1565" i="3"/>
  <c r="W1565" i="3"/>
  <c r="AM1565" i="3"/>
  <c r="BC1565" i="3"/>
  <c r="X1565" i="3"/>
  <c r="AX1565" i="3"/>
  <c r="AH1565" i="3"/>
  <c r="R1565" i="3"/>
  <c r="X1582" i="3"/>
  <c r="AN1582" i="3"/>
  <c r="BD1582" i="3"/>
  <c r="Y1582" i="3"/>
  <c r="AT1582" i="3"/>
  <c r="U1582" i="3"/>
  <c r="AP1582" i="3"/>
  <c r="Q1582" i="3"/>
  <c r="AL1582" i="3"/>
  <c r="BG1582" i="3"/>
  <c r="AH1582" i="3"/>
  <c r="BI1582" i="3"/>
  <c r="AS1582" i="3"/>
  <c r="W1582" i="3"/>
  <c r="AB1582" i="3"/>
  <c r="AR1582" i="3"/>
  <c r="BH1582" i="3"/>
  <c r="AD1582" i="3"/>
  <c r="AY1582" i="3"/>
  <c r="Z1582" i="3"/>
  <c r="AU1582" i="3"/>
  <c r="V1582" i="3"/>
  <c r="AQ1582" i="3"/>
  <c r="AC1582" i="3"/>
  <c r="BC1582" i="3"/>
  <c r="P1582" i="3"/>
  <c r="AF1582" i="3"/>
  <c r="AV1582" i="3"/>
  <c r="N1582" i="3"/>
  <c r="AI1582" i="3"/>
  <c r="BE1582" i="3"/>
  <c r="AE1582" i="3"/>
  <c r="BA1582" i="3"/>
  <c r="AA1582" i="3"/>
  <c r="AW1582" i="3"/>
  <c r="AX1582" i="3"/>
  <c r="R1582" i="3"/>
  <c r="AG1602" i="3"/>
  <c r="W1602" i="3"/>
  <c r="AM1602" i="3"/>
  <c r="BC1602" i="3"/>
  <c r="X1602" i="3"/>
  <c r="AN1602" i="3"/>
  <c r="BD1602" i="3"/>
  <c r="AD1602" i="3"/>
  <c r="AK1602" i="3"/>
  <c r="AX1602" i="3"/>
  <c r="R1602" i="3"/>
  <c r="BE1602" i="3"/>
  <c r="Y1602" i="3"/>
  <c r="AA1602" i="3"/>
  <c r="AQ1602" i="3"/>
  <c r="BG1602" i="3"/>
  <c r="AB1602" i="3"/>
  <c r="AR1602" i="3"/>
  <c r="BH1602" i="3"/>
  <c r="V1602" i="3"/>
  <c r="BI1602" i="3"/>
  <c r="AC1602" i="3"/>
  <c r="AP1602" i="3"/>
  <c r="AW1602" i="3"/>
  <c r="O1602" i="3"/>
  <c r="AE1602" i="3"/>
  <c r="AU1602" i="3"/>
  <c r="P1602" i="3"/>
  <c r="AF1602" i="3"/>
  <c r="AV1602" i="3"/>
  <c r="BB1602" i="3"/>
  <c r="N1602" i="3"/>
  <c r="BA1602" i="3"/>
  <c r="U1602" i="3"/>
  <c r="BL1602" i="3" s="1"/>
  <c r="AH1602" i="3"/>
  <c r="Y1618" i="3"/>
  <c r="AW1618" i="3"/>
  <c r="AG1618" i="3"/>
  <c r="Q1618" i="3"/>
  <c r="S1618" i="3"/>
  <c r="AI1618" i="3"/>
  <c r="AY1618" i="3"/>
  <c r="T1618" i="3"/>
  <c r="AJ1618" i="3"/>
  <c r="AZ1618" i="3"/>
  <c r="Z1618" i="3"/>
  <c r="BF1618" i="3"/>
  <c r="AK1618" i="3"/>
  <c r="BB1618" i="3"/>
  <c r="AL1618" i="3"/>
  <c r="W1618" i="3"/>
  <c r="AM1618" i="3"/>
  <c r="BC1618" i="3"/>
  <c r="X1618" i="3"/>
  <c r="BM1618" i="3" s="1"/>
  <c r="AN1618" i="3"/>
  <c r="BD1618" i="3"/>
  <c r="AH1618" i="3"/>
  <c r="M1618" i="3"/>
  <c r="BK1618" i="3" s="1"/>
  <c r="AS1618" i="3"/>
  <c r="N1618" i="3"/>
  <c r="AT1618" i="3"/>
  <c r="AA1618" i="3"/>
  <c r="AQ1618" i="3"/>
  <c r="BG1618" i="3"/>
  <c r="AB1618" i="3"/>
  <c r="AR1618" i="3"/>
  <c r="BH1618" i="3"/>
  <c r="AP1618" i="3"/>
  <c r="U1618" i="3"/>
  <c r="BA1618" i="3"/>
  <c r="V1618" i="3"/>
  <c r="Y1550" i="3"/>
  <c r="AO1550" i="3"/>
  <c r="BE1550" i="3"/>
  <c r="V1550" i="3"/>
  <c r="AL1550" i="3"/>
  <c r="BB1550" i="3"/>
  <c r="AA1550" i="3"/>
  <c r="AQ1550" i="3"/>
  <c r="BG1550" i="3"/>
  <c r="P1550" i="3"/>
  <c r="T1550" i="3"/>
  <c r="BD1550" i="3"/>
  <c r="X1550" i="3"/>
  <c r="Q1550" i="3"/>
  <c r="AG1550" i="3"/>
  <c r="AW1550" i="3"/>
  <c r="N1550" i="3"/>
  <c r="AD1550" i="3"/>
  <c r="AT1550" i="3"/>
  <c r="S1550" i="3"/>
  <c r="AI1550" i="3"/>
  <c r="AY1550" i="3"/>
  <c r="BL1680" i="3"/>
  <c r="AS1560" i="3"/>
  <c r="O1558" i="3"/>
  <c r="BG1560" i="3"/>
  <c r="AP1560" i="3"/>
  <c r="AA1584" i="3"/>
  <c r="BI1584" i="3"/>
  <c r="AF1543" i="3"/>
  <c r="AN1543" i="3"/>
  <c r="U1543" i="3"/>
  <c r="AZ1593" i="3"/>
  <c r="AI1593" i="3"/>
  <c r="AJ1577" i="3"/>
  <c r="BB1577" i="3"/>
  <c r="AT1593" i="3"/>
  <c r="U1604" i="3"/>
  <c r="BB1608" i="3"/>
  <c r="AZ1608" i="3"/>
  <c r="AI1608" i="3"/>
  <c r="BB1604" i="3"/>
  <c r="AJ1604" i="3"/>
  <c r="S1604" i="3"/>
  <c r="AC1628" i="3"/>
  <c r="BC1628" i="3"/>
  <c r="AF1634" i="3"/>
  <c r="AF1617" i="3"/>
  <c r="AH1617" i="3"/>
  <c r="U1629" i="3"/>
  <c r="AO1618" i="3"/>
  <c r="BH1535" i="3"/>
  <c r="BA1541" i="3"/>
  <c r="AK1541" i="3"/>
  <c r="U1541" i="3"/>
  <c r="AR1541" i="3"/>
  <c r="AQ1541" i="3"/>
  <c r="V1541" i="3"/>
  <c r="BK1541" i="3" s="1"/>
  <c r="BI1560" i="3"/>
  <c r="AG1560" i="3"/>
  <c r="BH1560" i="3"/>
  <c r="AQ1560" i="3"/>
  <c r="Z1560" i="3"/>
  <c r="BF1584" i="3"/>
  <c r="AS1584" i="3"/>
  <c r="AR1543" i="3"/>
  <c r="BF1543" i="3"/>
  <c r="S1543" i="3"/>
  <c r="BH1577" i="3"/>
  <c r="AN1584" i="3"/>
  <c r="AW1593" i="3"/>
  <c r="AJ1593" i="3"/>
  <c r="S1593" i="3"/>
  <c r="BA1577" i="3"/>
  <c r="O1577" i="3"/>
  <c r="BN1577" i="3" s="1"/>
  <c r="AL1577" i="3"/>
  <c r="BH1584" i="3"/>
  <c r="BA1604" i="3"/>
  <c r="AJ1608" i="3"/>
  <c r="S1608" i="3"/>
  <c r="T1604" i="3"/>
  <c r="AQ1617" i="3"/>
  <c r="BD1628" i="3"/>
  <c r="AM1628" i="3"/>
  <c r="V1634" i="3"/>
  <c r="BG1634" i="3"/>
  <c r="AM1617" i="3"/>
  <c r="BI1617" i="3"/>
  <c r="AA1639" i="3"/>
  <c r="Q1624" i="3"/>
  <c r="AG1624" i="3"/>
  <c r="AR1563" i="3"/>
  <c r="AV1563" i="3"/>
  <c r="BH1563" i="3"/>
  <c r="AN1563" i="3"/>
  <c r="M1563" i="3"/>
  <c r="P1563" i="3"/>
  <c r="T1563" i="3"/>
  <c r="BM1682" i="3"/>
  <c r="BL1682" i="3"/>
  <c r="BN1682" i="3"/>
  <c r="BM1678" i="3"/>
  <c r="BJ1651" i="3"/>
  <c r="BM1651" i="3"/>
  <c r="BL1684" i="3"/>
  <c r="BN1684" i="3"/>
  <c r="BK1681" i="3"/>
  <c r="BM1681" i="3"/>
  <c r="BM1665" i="3"/>
  <c r="BK1665" i="3"/>
  <c r="BM1677" i="3"/>
  <c r="BL1677" i="3"/>
  <c r="Q1605" i="3"/>
  <c r="AG1605" i="3"/>
  <c r="AW1605" i="3"/>
  <c r="N1605" i="3"/>
  <c r="AD1605" i="3"/>
  <c r="U1605" i="3"/>
  <c r="AK1605" i="3"/>
  <c r="BA1605" i="3"/>
  <c r="R1605" i="3"/>
  <c r="AH1605" i="3"/>
  <c r="AX1605" i="3"/>
  <c r="AB1605" i="3"/>
  <c r="BH1605" i="3"/>
  <c r="AM1605" i="3"/>
  <c r="S1605" i="3"/>
  <c r="AY1605" i="3"/>
  <c r="AF1605" i="3"/>
  <c r="Y1605" i="3"/>
  <c r="AO1605" i="3"/>
  <c r="AX1566" i="3"/>
  <c r="Z1566" i="3"/>
  <c r="AL1566" i="3"/>
  <c r="Q1626" i="3"/>
  <c r="BE1626" i="3"/>
  <c r="Y1626" i="3"/>
  <c r="AW1626" i="3"/>
  <c r="BN1659" i="3"/>
  <c r="BK1675" i="3"/>
  <c r="BJ1675" i="3"/>
  <c r="BM1669" i="3"/>
  <c r="BL1669" i="3"/>
  <c r="BM1660" i="3"/>
  <c r="BJ1660" i="3"/>
  <c r="BJ1653" i="3"/>
  <c r="BM1653" i="3"/>
  <c r="BJ1682" i="3"/>
  <c r="BJ1681" i="3"/>
  <c r="BN1681" i="3"/>
  <c r="BJ1680" i="3"/>
  <c r="BL1665" i="3"/>
  <c r="BJ1677" i="3"/>
  <c r="BJ1672" i="3"/>
  <c r="BM1672" i="3"/>
  <c r="BN1664" i="3"/>
  <c r="BL1664" i="3"/>
  <c r="BJ1664" i="3"/>
  <c r="BM1664" i="3"/>
  <c r="BK1648" i="3"/>
  <c r="W1557" i="3"/>
  <c r="AM1557" i="3"/>
  <c r="AA1557" i="3"/>
  <c r="BC1557" i="3"/>
  <c r="AY1557" i="3"/>
  <c r="BK1557" i="3" s="1"/>
  <c r="AI1557" i="3"/>
  <c r="Q1603" i="3"/>
  <c r="AG1603" i="3"/>
  <c r="AW1603" i="3"/>
  <c r="N1603" i="3"/>
  <c r="AD1603" i="3"/>
  <c r="AT1603" i="3"/>
  <c r="T1603" i="3"/>
  <c r="AZ1603" i="3"/>
  <c r="AE1603" i="3"/>
  <c r="BD1603" i="3"/>
  <c r="AN1603" i="3"/>
  <c r="AI1603" i="3"/>
  <c r="M1640" i="3"/>
  <c r="BK1640" i="3" s="1"/>
  <c r="AC1640" i="3"/>
  <c r="AS1640" i="3"/>
  <c r="BI1640" i="3"/>
  <c r="AD1640" i="3"/>
  <c r="BF1640" i="3"/>
  <c r="BB1640" i="3"/>
  <c r="AN1640" i="3"/>
  <c r="W1640" i="3"/>
  <c r="BC1640" i="3"/>
  <c r="AQ1640" i="3"/>
  <c r="AB1640" i="3"/>
  <c r="BH1640" i="3"/>
  <c r="Q1640" i="3"/>
  <c r="AG1640" i="3"/>
  <c r="AW1640" i="3"/>
  <c r="N1640" i="3"/>
  <c r="AH1640" i="3"/>
  <c r="Z1640" i="3"/>
  <c r="P1640" i="3"/>
  <c r="AV1640" i="3"/>
  <c r="AE1640" i="3"/>
  <c r="S1640" i="3"/>
  <c r="AY1640" i="3"/>
  <c r="AJ1640" i="3"/>
  <c r="U1640" i="3"/>
  <c r="AK1640" i="3"/>
  <c r="BA1640" i="3"/>
  <c r="R1640" i="3"/>
  <c r="BL1640" i="3" s="1"/>
  <c r="AP1640" i="3"/>
  <c r="AL1640" i="3"/>
  <c r="X1640" i="3"/>
  <c r="BD1640" i="3"/>
  <c r="AM1640" i="3"/>
  <c r="AA1640" i="3"/>
  <c r="BG1640" i="3"/>
  <c r="AR1640" i="3"/>
  <c r="Y1621" i="3"/>
  <c r="AO1621" i="3"/>
  <c r="BE1621" i="3"/>
  <c r="V1621" i="3"/>
  <c r="AL1621" i="3"/>
  <c r="BB1621" i="3"/>
  <c r="AJ1621" i="3"/>
  <c r="O1621" i="3"/>
  <c r="AU1621" i="3"/>
  <c r="AF1621" i="3"/>
  <c r="S1621" i="3"/>
  <c r="M1621" i="3"/>
  <c r="BK1621" i="3" s="1"/>
  <c r="AC1621" i="3"/>
  <c r="AS1621" i="3"/>
  <c r="BI1621" i="3"/>
  <c r="Z1621" i="3"/>
  <c r="AP1621" i="3"/>
  <c r="BF1621" i="3"/>
  <c r="AR1621" i="3"/>
  <c r="W1621" i="3"/>
  <c r="BC1621" i="3"/>
  <c r="AN1621" i="3"/>
  <c r="AI1621" i="3"/>
  <c r="AY1621" i="3"/>
  <c r="AQ1621" i="3"/>
  <c r="Q1621" i="3"/>
  <c r="AG1621" i="3"/>
  <c r="AW1621" i="3"/>
  <c r="N1621" i="3"/>
  <c r="AD1621" i="3"/>
  <c r="AT1621" i="3"/>
  <c r="T1621" i="3"/>
  <c r="AZ1621" i="3"/>
  <c r="AE1621" i="3"/>
  <c r="P1621" i="3"/>
  <c r="AV1621" i="3"/>
  <c r="BL1673" i="3"/>
  <c r="Y1556" i="3"/>
  <c r="AO1556" i="3"/>
  <c r="BA1556" i="3"/>
  <c r="BJ1556" i="3" s="1"/>
  <c r="BE1556" i="3"/>
  <c r="U1556" i="3"/>
  <c r="BN1677" i="3"/>
  <c r="AB1539" i="3"/>
  <c r="AR1539" i="3"/>
  <c r="BH1539" i="3"/>
  <c r="P1539" i="3"/>
  <c r="BK1539" i="3" s="1"/>
  <c r="X1605" i="3"/>
  <c r="AI1605" i="3"/>
  <c r="AU1605" i="3"/>
  <c r="AZ1605" i="3"/>
  <c r="BF1605" i="3"/>
  <c r="AL1605" i="3"/>
  <c r="BE1605" i="3"/>
  <c r="R1566" i="3"/>
  <c r="AB1563" i="3"/>
  <c r="AQ1620" i="3"/>
  <c r="BM1675" i="3"/>
  <c r="BM1684" i="3"/>
  <c r="BL1681" i="3"/>
  <c r="Z1585" i="3"/>
  <c r="BL1648" i="3"/>
  <c r="BK1677" i="3"/>
  <c r="BI1556" i="3"/>
  <c r="AB1633" i="3"/>
  <c r="AT1633" i="3"/>
  <c r="Q1606" i="3"/>
  <c r="N1616" i="3"/>
  <c r="Q1600" i="3"/>
  <c r="AM1575" i="3"/>
  <c r="AG1575" i="3"/>
  <c r="AF1539" i="3"/>
  <c r="AF1527" i="3"/>
  <c r="Q1612" i="3"/>
  <c r="AT1602" i="3"/>
  <c r="BL1678" i="3"/>
  <c r="M1554" i="3"/>
  <c r="BK1554" i="3" s="1"/>
  <c r="BK1671" i="3"/>
  <c r="BN1671" i="3"/>
  <c r="BJ1648" i="3"/>
  <c r="BM1661" i="3"/>
  <c r="BK1657" i="3"/>
  <c r="BN1657" i="3"/>
  <c r="BJ1671" i="3"/>
  <c r="BM1648" i="3"/>
  <c r="BN1661" i="3"/>
  <c r="BK1661" i="3"/>
  <c r="BM1659" i="3"/>
  <c r="BJ1657" i="3"/>
  <c r="BM1657" i="3"/>
  <c r="BM1671" i="3"/>
  <c r="BL1657" i="3"/>
  <c r="BN1648" i="3"/>
  <c r="BJ1661" i="3"/>
  <c r="BL1671" i="3"/>
  <c r="BJ1659" i="3"/>
  <c r="BL1661" i="3"/>
  <c r="BK1659" i="3"/>
  <c r="P1597" i="3"/>
  <c r="AF1597" i="3"/>
  <c r="AV1597" i="3"/>
  <c r="M1597" i="3"/>
  <c r="Z1597" i="3"/>
  <c r="AU1597" i="3"/>
  <c r="V1597" i="3"/>
  <c r="AQ1597" i="3"/>
  <c r="R1597" i="3"/>
  <c r="AM1597" i="3"/>
  <c r="BI1597" i="3"/>
  <c r="AT1597" i="3"/>
  <c r="AY1597" i="3"/>
  <c r="T1597" i="3"/>
  <c r="AJ1597" i="3"/>
  <c r="AZ1597" i="3"/>
  <c r="Q1597" i="3"/>
  <c r="AE1597" i="3"/>
  <c r="BA1597" i="3"/>
  <c r="AA1597" i="3"/>
  <c r="AW1597" i="3"/>
  <c r="W1597" i="3"/>
  <c r="AS1597" i="3"/>
  <c r="S1597" i="3"/>
  <c r="AD1597" i="3"/>
  <c r="X1597" i="3"/>
  <c r="AN1597" i="3"/>
  <c r="BD1597" i="3"/>
  <c r="N1597" i="3"/>
  <c r="AK1597" i="3"/>
  <c r="BF1597" i="3"/>
  <c r="AG1597" i="3"/>
  <c r="BB1597" i="3"/>
  <c r="AC1597" i="3"/>
  <c r="AX1597" i="3"/>
  <c r="AO1597" i="3"/>
  <c r="AI1597" i="3"/>
  <c r="Q1610" i="3"/>
  <c r="AO1610" i="3"/>
  <c r="S1610" i="3"/>
  <c r="AI1610" i="3"/>
  <c r="AY1610" i="3"/>
  <c r="T1610" i="3"/>
  <c r="AJ1610" i="3"/>
  <c r="AZ1610" i="3"/>
  <c r="AG1610" i="3"/>
  <c r="W1610" i="3"/>
  <c r="AM1610" i="3"/>
  <c r="BC1610" i="3"/>
  <c r="BE1610" i="3"/>
  <c r="Y1610" i="3"/>
  <c r="AA1610" i="3"/>
  <c r="AQ1610" i="3"/>
  <c r="BG1610" i="3"/>
  <c r="AB1610" i="3"/>
  <c r="AR1610" i="3"/>
  <c r="BH1610" i="3"/>
  <c r="AT1553" i="3"/>
  <c r="AD1553" i="3"/>
  <c r="N1553" i="3"/>
  <c r="AW1553" i="3"/>
  <c r="AG1553" i="3"/>
  <c r="Q1553" i="3"/>
  <c r="AZ1553" i="3"/>
  <c r="AJ1553" i="3"/>
  <c r="T1553" i="3"/>
  <c r="AY1553" i="3"/>
  <c r="AP1610" i="3"/>
  <c r="BC1599" i="3"/>
  <c r="AH1599" i="3"/>
  <c r="M1599" i="3"/>
  <c r="AQ1599" i="3"/>
  <c r="V1599" i="3"/>
  <c r="AZ1599" i="3"/>
  <c r="AJ1599" i="3"/>
  <c r="T1599" i="3"/>
  <c r="AC1610" i="3"/>
  <c r="BI1610" i="3"/>
  <c r="N1610" i="3"/>
  <c r="BB1610" i="3"/>
  <c r="BD1610" i="3"/>
  <c r="X1610" i="3"/>
  <c r="O1610" i="3"/>
  <c r="Y1597" i="3"/>
  <c r="AL1597" i="3"/>
  <c r="BH1597" i="3"/>
  <c r="T1578" i="3"/>
  <c r="AJ1578" i="3"/>
  <c r="AZ1578" i="3"/>
  <c r="S1578" i="3"/>
  <c r="AO1578" i="3"/>
  <c r="O1578" i="3"/>
  <c r="AK1578" i="3"/>
  <c r="BF1578" i="3"/>
  <c r="AG1578" i="3"/>
  <c r="BB1578" i="3"/>
  <c r="M1578" i="3"/>
  <c r="AM1578" i="3"/>
  <c r="T1632" i="3"/>
  <c r="BA1632" i="3"/>
  <c r="AX1632" i="3"/>
  <c r="S1632" i="3"/>
  <c r="AJ1632" i="3"/>
  <c r="AD1632" i="3"/>
  <c r="AI1632" i="3"/>
  <c r="AZ1632" i="3"/>
  <c r="L1510" i="3"/>
  <c r="L1508" i="3"/>
  <c r="L1506" i="3"/>
  <c r="L1504" i="3"/>
  <c r="V1504" i="3" s="1"/>
  <c r="L1502" i="3"/>
  <c r="K1502" i="3"/>
  <c r="T1502" i="3" s="1"/>
  <c r="L1491" i="3"/>
  <c r="BF1553" i="3"/>
  <c r="AP1553" i="3"/>
  <c r="Z1553" i="3"/>
  <c r="BI1553" i="3"/>
  <c r="AS1553" i="3"/>
  <c r="AC1553" i="3"/>
  <c r="M1553" i="3"/>
  <c r="AV1553" i="3"/>
  <c r="AF1553" i="3"/>
  <c r="P1553" i="3"/>
  <c r="AE1553" i="3"/>
  <c r="R1610" i="3"/>
  <c r="AX1610" i="3"/>
  <c r="AX1599" i="3"/>
  <c r="AC1599" i="3"/>
  <c r="BG1599" i="3"/>
  <c r="AL1599" i="3"/>
  <c r="Q1599" i="3"/>
  <c r="AV1599" i="3"/>
  <c r="AF1599" i="3"/>
  <c r="P1599" i="3"/>
  <c r="AK1610" i="3"/>
  <c r="V1610" i="3"/>
  <c r="AV1610" i="3"/>
  <c r="P1610" i="3"/>
  <c r="AW1610" i="3"/>
  <c r="BC1597" i="3"/>
  <c r="O1597" i="3"/>
  <c r="AR1597" i="3"/>
  <c r="BG1641" i="3"/>
  <c r="AT1641" i="3"/>
  <c r="AH1641" i="3"/>
  <c r="AD1641" i="3"/>
  <c r="N1641" i="3"/>
  <c r="AB1622" i="3"/>
  <c r="BE1622" i="3"/>
  <c r="AR1636" i="3"/>
  <c r="R1636" i="3"/>
  <c r="O1636" i="3"/>
  <c r="M1636" i="3"/>
  <c r="AU1636" i="3"/>
  <c r="BI1636" i="3"/>
  <c r="V1642" i="3"/>
  <c r="S1642" i="3"/>
  <c r="AE1642" i="3"/>
  <c r="AS1644" i="3"/>
  <c r="BF1644" i="3"/>
  <c r="AF1592" i="3"/>
  <c r="AV1592" i="3"/>
  <c r="N1637" i="3"/>
  <c r="AD1637" i="3"/>
  <c r="AT1637" i="3"/>
  <c r="M1637" i="3"/>
  <c r="AI1637" i="3"/>
  <c r="BD1637" i="3"/>
  <c r="Y1637" i="3"/>
  <c r="AZ1637" i="3"/>
  <c r="AG1637" i="3"/>
  <c r="AA1637" i="3"/>
  <c r="U1637" i="3"/>
  <c r="Q1637" i="3"/>
  <c r="BH1637" i="3"/>
  <c r="R1637" i="3"/>
  <c r="AH1637" i="3"/>
  <c r="AX1637" i="3"/>
  <c r="S1637" i="3"/>
  <c r="AN1637" i="3"/>
  <c r="BI1637" i="3"/>
  <c r="AE1637" i="3"/>
  <c r="AJ1637" i="3"/>
  <c r="AR1637" i="3"/>
  <c r="AK1637" i="3"/>
  <c r="AF1637" i="3"/>
  <c r="AB1637" i="3"/>
  <c r="V1637" i="3"/>
  <c r="AL1637" i="3"/>
  <c r="BB1637" i="3"/>
  <c r="X1637" i="3"/>
  <c r="AS1637" i="3"/>
  <c r="O1637" i="3"/>
  <c r="AO1637" i="3"/>
  <c r="BE1637" i="3"/>
  <c r="BC1637" i="3"/>
  <c r="AV1637" i="3"/>
  <c r="AQ1637" i="3"/>
  <c r="AM1637" i="3"/>
  <c r="AJ1551" i="3"/>
  <c r="AR1551" i="3"/>
  <c r="T1551" i="3"/>
  <c r="BJ1551" i="3" s="1"/>
  <c r="BH1567" i="3"/>
  <c r="AB1567" i="3"/>
  <c r="BL1567" i="3" s="1"/>
  <c r="L1516" i="3"/>
  <c r="BB1553" i="3"/>
  <c r="AL1553" i="3"/>
  <c r="V1553" i="3"/>
  <c r="BE1553" i="3"/>
  <c r="AO1553" i="3"/>
  <c r="Y1553" i="3"/>
  <c r="BH1553" i="3"/>
  <c r="AR1553" i="3"/>
  <c r="AB1553" i="3"/>
  <c r="AU1553" i="3"/>
  <c r="Z1610" i="3"/>
  <c r="BF1610" i="3"/>
  <c r="AS1599" i="3"/>
  <c r="W1599" i="3"/>
  <c r="BB1599" i="3"/>
  <c r="AG1599" i="3"/>
  <c r="BH1599" i="3"/>
  <c r="AR1599" i="3"/>
  <c r="M1610" i="3"/>
  <c r="AS1610" i="3"/>
  <c r="AD1610" i="3"/>
  <c r="AN1610" i="3"/>
  <c r="AU1610" i="3"/>
  <c r="AH1597" i="3"/>
  <c r="AP1597" i="3"/>
  <c r="AB1597" i="3"/>
  <c r="W1643" i="3"/>
  <c r="BG1643" i="3"/>
  <c r="AR1643" i="3"/>
  <c r="BB1643" i="3"/>
  <c r="AA1643" i="3"/>
  <c r="BH1643" i="3"/>
  <c r="V1643" i="3"/>
  <c r="Y1609" i="3"/>
  <c r="AO1609" i="3"/>
  <c r="BE1609" i="3"/>
  <c r="V1609" i="3"/>
  <c r="AL1609" i="3"/>
  <c r="BB1609" i="3"/>
  <c r="AJ1609" i="3"/>
  <c r="O1609" i="3"/>
  <c r="AU1609" i="3"/>
  <c r="AF1609" i="3"/>
  <c r="S1609" i="3"/>
  <c r="AY1609" i="3"/>
  <c r="M1609" i="3"/>
  <c r="AC1609" i="3"/>
  <c r="AS1609" i="3"/>
  <c r="BI1609" i="3"/>
  <c r="Z1609" i="3"/>
  <c r="AP1609" i="3"/>
  <c r="BF1609" i="3"/>
  <c r="AR1609" i="3"/>
  <c r="W1609" i="3"/>
  <c r="BC1609" i="3"/>
  <c r="AN1609" i="3"/>
  <c r="AA1609" i="3"/>
  <c r="BG1609" i="3"/>
  <c r="Q1609" i="3"/>
  <c r="AG1609" i="3"/>
  <c r="AW1609" i="3"/>
  <c r="N1609" i="3"/>
  <c r="AD1609" i="3"/>
  <c r="AT1609" i="3"/>
  <c r="T1609" i="3"/>
  <c r="AZ1609" i="3"/>
  <c r="AE1609" i="3"/>
  <c r="P1609" i="3"/>
  <c r="BD1609" i="3"/>
  <c r="AI1609" i="3"/>
  <c r="U1633" i="3"/>
  <c r="AK1633" i="3"/>
  <c r="BA1633" i="3"/>
  <c r="R1633" i="3"/>
  <c r="AH1633" i="3"/>
  <c r="AX1633" i="3"/>
  <c r="W1633" i="3"/>
  <c r="BC1633" i="3"/>
  <c r="AF1633" i="3"/>
  <c r="AR1633" i="3"/>
  <c r="AY1633" i="3"/>
  <c r="AA1633" i="3"/>
  <c r="Y1633" i="3"/>
  <c r="AO1633" i="3"/>
  <c r="BE1633" i="3"/>
  <c r="V1633" i="3"/>
  <c r="AL1633" i="3"/>
  <c r="BB1633" i="3"/>
  <c r="AE1633" i="3"/>
  <c r="AV1633" i="3"/>
  <c r="AN1633" i="3"/>
  <c r="BH1633" i="3"/>
  <c r="T1633" i="3"/>
  <c r="AQ1633" i="3"/>
  <c r="M1633" i="3"/>
  <c r="AC1633" i="3"/>
  <c r="AS1633" i="3"/>
  <c r="BI1633" i="3"/>
  <c r="Z1633" i="3"/>
  <c r="AP1633" i="3"/>
  <c r="BF1633" i="3"/>
  <c r="AM1633" i="3"/>
  <c r="P1633" i="3"/>
  <c r="BD1633" i="3"/>
  <c r="S1633" i="3"/>
  <c r="AJ1633" i="3"/>
  <c r="BG1633" i="3"/>
  <c r="BC1576" i="3"/>
  <c r="AV1584" i="3"/>
  <c r="Q1602" i="3"/>
  <c r="BE1618" i="3"/>
  <c r="AH1566" i="3"/>
  <c r="BB1566" i="3"/>
  <c r="V1566" i="3"/>
  <c r="BK1566" i="3" s="1"/>
  <c r="BG1555" i="3"/>
  <c r="W1555" i="3"/>
  <c r="AA1555" i="3"/>
  <c r="BC1555" i="3"/>
  <c r="BB1576" i="3"/>
  <c r="Q1579" i="3"/>
  <c r="AM1559" i="3"/>
  <c r="AO1626" i="3"/>
  <c r="AG1626" i="3"/>
  <c r="X1563" i="3"/>
  <c r="BD1563" i="3"/>
  <c r="AJ1563" i="3"/>
  <c r="AW1575" i="3"/>
  <c r="AS1576" i="3"/>
  <c r="S1559" i="3"/>
  <c r="W1575" i="3"/>
  <c r="AJ1571" i="3"/>
  <c r="AR1571" i="3"/>
  <c r="AG1630" i="3"/>
  <c r="BE1630" i="3"/>
  <c r="Y1630" i="3"/>
  <c r="AE1532" i="3"/>
  <c r="AK1532" i="3"/>
  <c r="BG1532" i="3"/>
  <c r="AW1638" i="3"/>
  <c r="N1591" i="3"/>
  <c r="AL1591" i="3"/>
  <c r="AX1591" i="3"/>
  <c r="R1591" i="3"/>
  <c r="BB1591" i="3"/>
  <c r="V1591" i="3"/>
  <c r="AH1591" i="3"/>
  <c r="Z1591" i="3"/>
  <c r="Y1558" i="3"/>
  <c r="BE1558" i="3"/>
  <c r="AK1558" i="3"/>
  <c r="U1558" i="3"/>
  <c r="AO1558" i="3"/>
  <c r="BA1558" i="3"/>
  <c r="Y1535" i="3"/>
  <c r="AU1535" i="3"/>
  <c r="AZ1535" i="3"/>
  <c r="AE1535" i="3"/>
  <c r="Q1622" i="3"/>
  <c r="O1622" i="3"/>
  <c r="AE1622" i="3"/>
  <c r="AU1622" i="3"/>
  <c r="P1622" i="3"/>
  <c r="AF1622" i="3"/>
  <c r="AV1622" i="3"/>
  <c r="R1622" i="3"/>
  <c r="AX1622" i="3"/>
  <c r="AC1622" i="3"/>
  <c r="BI1622" i="3"/>
  <c r="AD1622" i="3"/>
  <c r="S1622" i="3"/>
  <c r="AI1622" i="3"/>
  <c r="AY1622" i="3"/>
  <c r="T1622" i="3"/>
  <c r="AJ1622" i="3"/>
  <c r="AZ1622" i="3"/>
  <c r="Z1622" i="3"/>
  <c r="BF1622" i="3"/>
  <c r="AK1622" i="3"/>
  <c r="AT1622" i="3"/>
  <c r="AL1622" i="3"/>
  <c r="W1622" i="3"/>
  <c r="AM1622" i="3"/>
  <c r="BC1622" i="3"/>
  <c r="X1622" i="3"/>
  <c r="AN1622" i="3"/>
  <c r="BD1622" i="3"/>
  <c r="AH1622" i="3"/>
  <c r="M1622" i="3"/>
  <c r="AS1622" i="3"/>
  <c r="N1622" i="3"/>
  <c r="BB1622" i="3"/>
  <c r="Z1636" i="3"/>
  <c r="AW1636" i="3"/>
  <c r="Q1636" i="3"/>
  <c r="AG1636" i="3"/>
  <c r="BF1636" i="3"/>
  <c r="S1636" i="3"/>
  <c r="AI1636" i="3"/>
  <c r="AY1636" i="3"/>
  <c r="T1636" i="3"/>
  <c r="AJ1636" i="3"/>
  <c r="AZ1636" i="3"/>
  <c r="U1636" i="3"/>
  <c r="BA1636" i="3"/>
  <c r="V1636" i="3"/>
  <c r="AP1636" i="3"/>
  <c r="AA1636" i="3"/>
  <c r="AQ1636" i="3"/>
  <c r="M1642" i="3"/>
  <c r="AC1642" i="3"/>
  <c r="AS1642" i="3"/>
  <c r="BI1642" i="3"/>
  <c r="Z1642" i="3"/>
  <c r="AP1642" i="3"/>
  <c r="BF1642" i="3"/>
  <c r="AN1642" i="3"/>
  <c r="AA1642" i="3"/>
  <c r="BG1642" i="3"/>
  <c r="T1642" i="3"/>
  <c r="AZ1642" i="3"/>
  <c r="AU1642" i="3"/>
  <c r="Q1642" i="3"/>
  <c r="AG1642" i="3"/>
  <c r="AW1642" i="3"/>
  <c r="N1642" i="3"/>
  <c r="AD1642" i="3"/>
  <c r="AT1642" i="3"/>
  <c r="P1642" i="3"/>
  <c r="AV1642" i="3"/>
  <c r="AI1642" i="3"/>
  <c r="W1642" i="3"/>
  <c r="AB1642" i="3"/>
  <c r="BH1642" i="3"/>
  <c r="U1642" i="3"/>
  <c r="AK1642" i="3"/>
  <c r="BA1642" i="3"/>
  <c r="R1642" i="3"/>
  <c r="AH1642" i="3"/>
  <c r="AX1642" i="3"/>
  <c r="X1642" i="3"/>
  <c r="BD1642" i="3"/>
  <c r="AQ1642" i="3"/>
  <c r="AM1642" i="3"/>
  <c r="AJ1642" i="3"/>
  <c r="O1642" i="3"/>
  <c r="Q1644" i="3"/>
  <c r="AG1644" i="3"/>
  <c r="AW1644" i="3"/>
  <c r="N1644" i="3"/>
  <c r="AD1644" i="3"/>
  <c r="AT1644" i="3"/>
  <c r="P1644" i="3"/>
  <c r="AV1644" i="3"/>
  <c r="BC1644" i="3"/>
  <c r="AQ1644" i="3"/>
  <c r="AB1644" i="3"/>
  <c r="BH1644" i="3"/>
  <c r="U1644" i="3"/>
  <c r="AK1644" i="3"/>
  <c r="BA1644" i="3"/>
  <c r="R1644" i="3"/>
  <c r="AH1644" i="3"/>
  <c r="AX1644" i="3"/>
  <c r="X1644" i="3"/>
  <c r="BD1644" i="3"/>
  <c r="S1644" i="3"/>
  <c r="AY1644" i="3"/>
  <c r="AJ1644" i="3"/>
  <c r="O1644" i="3"/>
  <c r="Y1644" i="3"/>
  <c r="AO1644" i="3"/>
  <c r="BE1644" i="3"/>
  <c r="V1644" i="3"/>
  <c r="AL1644" i="3"/>
  <c r="BB1644" i="3"/>
  <c r="AF1644" i="3"/>
  <c r="W1644" i="3"/>
  <c r="AA1644" i="3"/>
  <c r="BG1644" i="3"/>
  <c r="AR1644" i="3"/>
  <c r="AE1644" i="3"/>
  <c r="BF1632" i="3"/>
  <c r="AP1632" i="3"/>
  <c r="Y1620" i="3"/>
  <c r="O1620" i="3"/>
  <c r="AE1620" i="3"/>
  <c r="AU1620" i="3"/>
  <c r="P1620" i="3"/>
  <c r="AF1620" i="3"/>
  <c r="AV1620" i="3"/>
  <c r="R1620" i="3"/>
  <c r="AX1620" i="3"/>
  <c r="AC1620" i="3"/>
  <c r="BI1620" i="3"/>
  <c r="AD1620" i="3"/>
  <c r="S1620" i="3"/>
  <c r="AI1620" i="3"/>
  <c r="AY1620" i="3"/>
  <c r="T1620" i="3"/>
  <c r="AJ1620" i="3"/>
  <c r="AZ1620" i="3"/>
  <c r="Z1620" i="3"/>
  <c r="BF1620" i="3"/>
  <c r="AK1620" i="3"/>
  <c r="BB1620" i="3"/>
  <c r="AL1620" i="3"/>
  <c r="AG1620" i="3"/>
  <c r="BE1620" i="3"/>
  <c r="W1620" i="3"/>
  <c r="AM1620" i="3"/>
  <c r="BC1620" i="3"/>
  <c r="X1620" i="3"/>
  <c r="AN1620" i="3"/>
  <c r="BD1620" i="3"/>
  <c r="AH1620" i="3"/>
  <c r="M1620" i="3"/>
  <c r="AS1620" i="3"/>
  <c r="N1620" i="3"/>
  <c r="AT1620" i="3"/>
  <c r="L1521" i="3"/>
  <c r="K1521" i="3"/>
  <c r="AY1521" i="3" s="1"/>
  <c r="L1519" i="3"/>
  <c r="L1501" i="3"/>
  <c r="K1501" i="3"/>
  <c r="L1490" i="3"/>
  <c r="Z1490" i="3" s="1"/>
  <c r="K1490" i="3"/>
  <c r="BC1527" i="3"/>
  <c r="AM1527" i="3"/>
  <c r="W1527" i="3"/>
  <c r="BB1527" i="3"/>
  <c r="AL1527" i="3"/>
  <c r="V1527" i="3"/>
  <c r="BE1527" i="3"/>
  <c r="AO1527" i="3"/>
  <c r="Y1527" i="3"/>
  <c r="AR1527" i="3"/>
  <c r="T1527" i="3"/>
  <c r="T1535" i="3"/>
  <c r="AS1535" i="3"/>
  <c r="X1535" i="3"/>
  <c r="BC1535" i="3"/>
  <c r="AG1535" i="3"/>
  <c r="BG1535" i="3"/>
  <c r="AK1535" i="3"/>
  <c r="P1535" i="3"/>
  <c r="AT1535" i="3"/>
  <c r="AD1535" i="3"/>
  <c r="N1535" i="3"/>
  <c r="AZ1533" i="3"/>
  <c r="V1533" i="3"/>
  <c r="AJ1533" i="3"/>
  <c r="AS1533" i="3"/>
  <c r="U1533" i="3"/>
  <c r="AW1533" i="3"/>
  <c r="Z1533" i="3"/>
  <c r="AV1533" i="3"/>
  <c r="Y1533" i="3"/>
  <c r="AX1533" i="3"/>
  <c r="AH1533" i="3"/>
  <c r="M1533" i="3"/>
  <c r="T1533" i="3"/>
  <c r="R1538" i="3"/>
  <c r="BF1538" i="3"/>
  <c r="BE1538" i="3"/>
  <c r="AO1538" i="3"/>
  <c r="Y1538" i="3"/>
  <c r="BH1538" i="3"/>
  <c r="AR1538" i="3"/>
  <c r="AB1538" i="3"/>
  <c r="BG1538" i="3"/>
  <c r="AQ1538" i="3"/>
  <c r="AA1538" i="3"/>
  <c r="AC1558" i="3"/>
  <c r="AG1558" i="3"/>
  <c r="BH1558" i="3"/>
  <c r="AR1558" i="3"/>
  <c r="AB1558" i="3"/>
  <c r="BG1558" i="3"/>
  <c r="AQ1558" i="3"/>
  <c r="AA1558" i="3"/>
  <c r="BF1558" i="3"/>
  <c r="AP1558" i="3"/>
  <c r="Z1558" i="3"/>
  <c r="BE1583" i="3"/>
  <c r="AO1583" i="3"/>
  <c r="Y1583" i="3"/>
  <c r="BD1583" i="3"/>
  <c r="AN1583" i="3"/>
  <c r="X1583" i="3"/>
  <c r="BC1583" i="3"/>
  <c r="AM1583" i="3"/>
  <c r="W1583" i="3"/>
  <c r="N1583" i="3"/>
  <c r="AX1564" i="3"/>
  <c r="AD1564" i="3"/>
  <c r="Z1564" i="3"/>
  <c r="AW1564" i="3"/>
  <c r="AG1564" i="3"/>
  <c r="Q1564" i="3"/>
  <c r="AZ1564" i="3"/>
  <c r="AJ1564" i="3"/>
  <c r="T1564" i="3"/>
  <c r="AY1564" i="3"/>
  <c r="AI1564" i="3"/>
  <c r="S1564" i="3"/>
  <c r="BF1583" i="3"/>
  <c r="BA1591" i="3"/>
  <c r="AK1591" i="3"/>
  <c r="U1591" i="3"/>
  <c r="BD1591" i="3"/>
  <c r="AN1591" i="3"/>
  <c r="X1591" i="3"/>
  <c r="BC1591" i="3"/>
  <c r="AM1591" i="3"/>
  <c r="W1591" i="3"/>
  <c r="BF1591" i="3"/>
  <c r="AD1583" i="3"/>
  <c r="AD1591" i="3"/>
  <c r="AP1606" i="3"/>
  <c r="AP1616" i="3"/>
  <c r="U1606" i="3"/>
  <c r="BA1606" i="3"/>
  <c r="M1616" i="3"/>
  <c r="AS1616" i="3"/>
  <c r="BB1606" i="3"/>
  <c r="AV1606" i="3"/>
  <c r="AF1606" i="3"/>
  <c r="P1606" i="3"/>
  <c r="AU1606" i="3"/>
  <c r="AE1606" i="3"/>
  <c r="O1606" i="3"/>
  <c r="AW1606" i="3"/>
  <c r="AV1616" i="3"/>
  <c r="AF1616" i="3"/>
  <c r="P1616" i="3"/>
  <c r="AU1616" i="3"/>
  <c r="AE1616" i="3"/>
  <c r="O1616" i="3"/>
  <c r="AW1616" i="3"/>
  <c r="V1583" i="3"/>
  <c r="AL1606" i="3"/>
  <c r="V1616" i="3"/>
  <c r="AH1636" i="3"/>
  <c r="BB1632" i="3"/>
  <c r="V1632" i="3"/>
  <c r="AS1632" i="3"/>
  <c r="M1632" i="3"/>
  <c r="AV1632" i="3"/>
  <c r="AF1632" i="3"/>
  <c r="P1632" i="3"/>
  <c r="AU1632" i="3"/>
  <c r="AE1632" i="3"/>
  <c r="O1632" i="3"/>
  <c r="AD1636" i="3"/>
  <c r="AS1636" i="3"/>
  <c r="BH1636" i="3"/>
  <c r="AN1636" i="3"/>
  <c r="P1636" i="3"/>
  <c r="AM1636" i="3"/>
  <c r="BA1620" i="3"/>
  <c r="AR1620" i="3"/>
  <c r="AA1620" i="3"/>
  <c r="AP1622" i="3"/>
  <c r="BG1622" i="3"/>
  <c r="AI1644" i="3"/>
  <c r="AP1644" i="3"/>
  <c r="AC1644" i="3"/>
  <c r="O1638" i="3"/>
  <c r="AR1642" i="3"/>
  <c r="AF1642" i="3"/>
  <c r="BE1642" i="3"/>
  <c r="L1511" i="3"/>
  <c r="L1495" i="3"/>
  <c r="AV1495" i="3" s="1"/>
  <c r="AY1527" i="3"/>
  <c r="AI1527" i="3"/>
  <c r="S1527" i="3"/>
  <c r="AX1527" i="3"/>
  <c r="AH1527" i="3"/>
  <c r="R1527" i="3"/>
  <c r="BA1527" i="3"/>
  <c r="AK1527" i="3"/>
  <c r="U1527" i="3"/>
  <c r="AB1527" i="3"/>
  <c r="O1535" i="3"/>
  <c r="AO1535" i="3"/>
  <c r="BI1535" i="3"/>
  <c r="AN1535" i="3"/>
  <c r="S1535" i="3"/>
  <c r="AW1535" i="3"/>
  <c r="AB1535" i="3"/>
  <c r="BA1535" i="3"/>
  <c r="AF1535" i="3"/>
  <c r="BF1535" i="3"/>
  <c r="AP1535" i="3"/>
  <c r="Z1535" i="3"/>
  <c r="AL1538" i="3"/>
  <c r="AO1533" i="3"/>
  <c r="BI1533" i="3"/>
  <c r="AN1533" i="3"/>
  <c r="N1533" i="3"/>
  <c r="AR1533" i="3"/>
  <c r="S1533" i="3"/>
  <c r="AQ1533" i="3"/>
  <c r="Q1533" i="3"/>
  <c r="AT1533" i="3"/>
  <c r="AC1533" i="3"/>
  <c r="AF1533" i="3"/>
  <c r="P1533" i="3"/>
  <c r="AT1538" i="3"/>
  <c r="AP1538" i="3"/>
  <c r="BA1538" i="3"/>
  <c r="AK1538" i="3"/>
  <c r="U1538" i="3"/>
  <c r="BD1538" i="3"/>
  <c r="AN1538" i="3"/>
  <c r="X1538" i="3"/>
  <c r="BC1538" i="3"/>
  <c r="AM1538" i="3"/>
  <c r="W1538" i="3"/>
  <c r="AS1558" i="3"/>
  <c r="AW1558" i="3"/>
  <c r="BD1558" i="3"/>
  <c r="AN1558" i="3"/>
  <c r="X1558" i="3"/>
  <c r="BC1558" i="3"/>
  <c r="AM1558" i="3"/>
  <c r="W1558" i="3"/>
  <c r="BB1558" i="3"/>
  <c r="AL1558" i="3"/>
  <c r="V1558" i="3"/>
  <c r="BA1583" i="3"/>
  <c r="AK1583" i="3"/>
  <c r="U1583" i="3"/>
  <c r="AZ1583" i="3"/>
  <c r="AJ1583" i="3"/>
  <c r="T1583" i="3"/>
  <c r="AY1583" i="3"/>
  <c r="AI1583" i="3"/>
  <c r="S1583" i="3"/>
  <c r="AH1564" i="3"/>
  <c r="N1564" i="3"/>
  <c r="BI1564" i="3"/>
  <c r="AS1564" i="3"/>
  <c r="AC1564" i="3"/>
  <c r="M1564" i="3"/>
  <c r="AV1564" i="3"/>
  <c r="AF1564" i="3"/>
  <c r="P1564" i="3"/>
  <c r="AU1564" i="3"/>
  <c r="AE1564" i="3"/>
  <c r="O1564" i="3"/>
  <c r="AW1591" i="3"/>
  <c r="AG1591" i="3"/>
  <c r="Q1591" i="3"/>
  <c r="AZ1591" i="3"/>
  <c r="AJ1591" i="3"/>
  <c r="T1591" i="3"/>
  <c r="AY1591" i="3"/>
  <c r="AI1591" i="3"/>
  <c r="S1591" i="3"/>
  <c r="AT1583" i="3"/>
  <c r="AT1591" i="3"/>
  <c r="R1606" i="3"/>
  <c r="AX1606" i="3"/>
  <c r="R1616" i="3"/>
  <c r="AX1616" i="3"/>
  <c r="Q1583" i="3"/>
  <c r="AC1606" i="3"/>
  <c r="BI1606" i="3"/>
  <c r="U1616" i="3"/>
  <c r="BA1616" i="3"/>
  <c r="BH1606" i="3"/>
  <c r="AR1606" i="3"/>
  <c r="AB1606" i="3"/>
  <c r="BG1606" i="3"/>
  <c r="AQ1606" i="3"/>
  <c r="AA1606" i="3"/>
  <c r="Y1606" i="3"/>
  <c r="BE1606" i="3"/>
  <c r="BH1616" i="3"/>
  <c r="AR1616" i="3"/>
  <c r="AB1616" i="3"/>
  <c r="BG1616" i="3"/>
  <c r="AQ1616" i="3"/>
  <c r="AA1616" i="3"/>
  <c r="Y1616" i="3"/>
  <c r="BE1616" i="3"/>
  <c r="AT1606" i="3"/>
  <c r="AD1616" i="3"/>
  <c r="AO1620" i="3"/>
  <c r="R1632" i="3"/>
  <c r="AX1636" i="3"/>
  <c r="AT1632" i="3"/>
  <c r="N1632" i="3"/>
  <c r="AK1632" i="3"/>
  <c r="BH1632" i="3"/>
  <c r="AR1632" i="3"/>
  <c r="AB1632" i="3"/>
  <c r="BG1632" i="3"/>
  <c r="AQ1632" i="3"/>
  <c r="AA1632" i="3"/>
  <c r="N1636" i="3"/>
  <c r="BN1636" i="3" s="1"/>
  <c r="AK1636" i="3"/>
  <c r="BD1636" i="3"/>
  <c r="AF1636" i="3"/>
  <c r="BG1636" i="3"/>
  <c r="AE1636" i="3"/>
  <c r="U1620" i="3"/>
  <c r="AB1620" i="3"/>
  <c r="V1622" i="3"/>
  <c r="BH1622" i="3"/>
  <c r="AQ1622" i="3"/>
  <c r="AU1644" i="3"/>
  <c r="AM1644" i="3"/>
  <c r="Z1644" i="3"/>
  <c r="M1644" i="3"/>
  <c r="BC1642" i="3"/>
  <c r="BB1642" i="3"/>
  <c r="AO1642" i="3"/>
  <c r="U1560" i="3"/>
  <c r="BA1560" i="3"/>
  <c r="Y1560" i="3"/>
  <c r="BE1560" i="3"/>
  <c r="AO1560" i="3"/>
  <c r="AK1560" i="3"/>
  <c r="AC1580" i="3"/>
  <c r="M1580" i="3"/>
  <c r="AM1580" i="3"/>
  <c r="W1580" i="3"/>
  <c r="BI1580" i="3"/>
  <c r="AH1580" i="3"/>
  <c r="BC1580" i="3"/>
  <c r="R1580" i="3"/>
  <c r="AS1580" i="3"/>
  <c r="Z1589" i="3"/>
  <c r="V1589" i="3"/>
  <c r="AH1589" i="3"/>
  <c r="N1589" i="3"/>
  <c r="AL1589" i="3"/>
  <c r="R1589" i="3"/>
  <c r="BB1589" i="3"/>
  <c r="Y1619" i="3"/>
  <c r="AO1619" i="3"/>
  <c r="BE1619" i="3"/>
  <c r="V1619" i="3"/>
  <c r="AL1619" i="3"/>
  <c r="BB1619" i="3"/>
  <c r="AJ1619" i="3"/>
  <c r="O1619" i="3"/>
  <c r="AU1619" i="3"/>
  <c r="AF1619" i="3"/>
  <c r="AQ1619" i="3"/>
  <c r="AA1619" i="3"/>
  <c r="M1619" i="3"/>
  <c r="AC1619" i="3"/>
  <c r="AS1619" i="3"/>
  <c r="BI1619" i="3"/>
  <c r="Z1619" i="3"/>
  <c r="AP1619" i="3"/>
  <c r="BF1619" i="3"/>
  <c r="AR1619" i="3"/>
  <c r="W1619" i="3"/>
  <c r="BC1619" i="3"/>
  <c r="AN1619" i="3"/>
  <c r="AI1619" i="3"/>
  <c r="BG1619" i="3"/>
  <c r="Q1619" i="3"/>
  <c r="AG1619" i="3"/>
  <c r="AW1619" i="3"/>
  <c r="N1619" i="3"/>
  <c r="AD1619" i="3"/>
  <c r="AT1619" i="3"/>
  <c r="T1619" i="3"/>
  <c r="AZ1619" i="3"/>
  <c r="AE1619" i="3"/>
  <c r="P1619" i="3"/>
  <c r="BD1619" i="3"/>
  <c r="S1619" i="3"/>
  <c r="AX1589" i="3"/>
  <c r="AB1638" i="3"/>
  <c r="BD1638" i="3"/>
  <c r="AK1638" i="3"/>
  <c r="AQ1638" i="3"/>
  <c r="Y1638" i="3"/>
  <c r="M1638" i="3"/>
  <c r="AM1638" i="3"/>
  <c r="X1638" i="3"/>
  <c r="AT1638" i="3"/>
  <c r="BC1638" i="3"/>
  <c r="K1504" i="3"/>
  <c r="K1497" i="3"/>
  <c r="AI1497" i="3" s="1"/>
  <c r="L1496" i="3"/>
  <c r="K1496" i="3"/>
  <c r="AU1527" i="3"/>
  <c r="AE1527" i="3"/>
  <c r="O1527" i="3"/>
  <c r="AT1527" i="3"/>
  <c r="AD1527" i="3"/>
  <c r="N1527" i="3"/>
  <c r="AW1527" i="3"/>
  <c r="AG1527" i="3"/>
  <c r="Q1527" i="3"/>
  <c r="P1527" i="3"/>
  <c r="AZ1527" i="3"/>
  <c r="AJ1535" i="3"/>
  <c r="BD1535" i="3"/>
  <c r="AI1535" i="3"/>
  <c r="M1535" i="3"/>
  <c r="AR1535" i="3"/>
  <c r="W1535" i="3"/>
  <c r="AV1535" i="3"/>
  <c r="AA1535" i="3"/>
  <c r="BB1535" i="3"/>
  <c r="AL1535" i="3"/>
  <c r="V1535" i="3"/>
  <c r="O1533" i="3"/>
  <c r="BD1533" i="3"/>
  <c r="AI1533" i="3"/>
  <c r="BH1533" i="3"/>
  <c r="AM1533" i="3"/>
  <c r="BG1533" i="3"/>
  <c r="AK1533" i="3"/>
  <c r="BF1533" i="3"/>
  <c r="AP1533" i="3"/>
  <c r="W1533" i="3"/>
  <c r="AX1538" i="3"/>
  <c r="AD1538" i="3"/>
  <c r="Z1538" i="3"/>
  <c r="AW1538" i="3"/>
  <c r="AG1538" i="3"/>
  <c r="Q1538" i="3"/>
  <c r="AZ1538" i="3"/>
  <c r="AJ1538" i="3"/>
  <c r="T1538" i="3"/>
  <c r="AY1538" i="3"/>
  <c r="AI1538" i="3"/>
  <c r="BI1558" i="3"/>
  <c r="AZ1558" i="3"/>
  <c r="AJ1558" i="3"/>
  <c r="T1558" i="3"/>
  <c r="AY1558" i="3"/>
  <c r="AI1558" i="3"/>
  <c r="S1558" i="3"/>
  <c r="AX1558" i="3"/>
  <c r="AH1558" i="3"/>
  <c r="R1558" i="3"/>
  <c r="AW1583" i="3"/>
  <c r="AG1583" i="3"/>
  <c r="P1583" i="3"/>
  <c r="AV1583" i="3"/>
  <c r="AF1583" i="3"/>
  <c r="O1583" i="3"/>
  <c r="AU1583" i="3"/>
  <c r="AE1583" i="3"/>
  <c r="M1583" i="3"/>
  <c r="R1564" i="3"/>
  <c r="BF1564" i="3"/>
  <c r="BE1564" i="3"/>
  <c r="AO1564" i="3"/>
  <c r="Y1564" i="3"/>
  <c r="BH1564" i="3"/>
  <c r="AR1564" i="3"/>
  <c r="AB1564" i="3"/>
  <c r="BG1564" i="3"/>
  <c r="AQ1564" i="3"/>
  <c r="BI1591" i="3"/>
  <c r="AS1591" i="3"/>
  <c r="AC1591" i="3"/>
  <c r="M1591" i="3"/>
  <c r="AV1591" i="3"/>
  <c r="AF1591" i="3"/>
  <c r="P1591" i="3"/>
  <c r="AU1591" i="3"/>
  <c r="AE1591" i="3"/>
  <c r="O1591" i="3"/>
  <c r="Z1606" i="3"/>
  <c r="BF1606" i="3"/>
  <c r="Z1616" i="3"/>
  <c r="BF1616" i="3"/>
  <c r="AK1606" i="3"/>
  <c r="AC1616" i="3"/>
  <c r="BI1616" i="3"/>
  <c r="BB1616" i="3"/>
  <c r="BD1606" i="3"/>
  <c r="AN1606" i="3"/>
  <c r="X1606" i="3"/>
  <c r="BC1606" i="3"/>
  <c r="AM1606" i="3"/>
  <c r="W1606" i="3"/>
  <c r="AG1606" i="3"/>
  <c r="BD1616" i="3"/>
  <c r="AN1616" i="3"/>
  <c r="X1616" i="3"/>
  <c r="BC1616" i="3"/>
  <c r="AM1616" i="3"/>
  <c r="W1616" i="3"/>
  <c r="AG1616" i="3"/>
  <c r="V1606" i="3"/>
  <c r="AL1616" i="3"/>
  <c r="AW1622" i="3"/>
  <c r="AH1632" i="3"/>
  <c r="R1641" i="3"/>
  <c r="AB1641" i="3"/>
  <c r="AA1641" i="3"/>
  <c r="AR1641" i="3"/>
  <c r="AQ1641" i="3"/>
  <c r="BH1641" i="3"/>
  <c r="AO1636" i="3"/>
  <c r="AB1643" i="3"/>
  <c r="Q1620" i="3"/>
  <c r="Y1622" i="3"/>
  <c r="AL1632" i="3"/>
  <c r="BI1632" i="3"/>
  <c r="AC1632" i="3"/>
  <c r="BD1632" i="3"/>
  <c r="AN1632" i="3"/>
  <c r="X1632" i="3"/>
  <c r="BC1632" i="3"/>
  <c r="AM1632" i="3"/>
  <c r="W1632" i="3"/>
  <c r="AT1636" i="3"/>
  <c r="BB1636" i="3"/>
  <c r="AC1636" i="3"/>
  <c r="AV1636" i="3"/>
  <c r="AB1636" i="3"/>
  <c r="BC1636" i="3"/>
  <c r="W1636" i="3"/>
  <c r="AP1620" i="3"/>
  <c r="BG1620" i="3"/>
  <c r="BA1622" i="3"/>
  <c r="AR1622" i="3"/>
  <c r="AA1622" i="3"/>
  <c r="AZ1644" i="3"/>
  <c r="AN1644" i="3"/>
  <c r="BI1644" i="3"/>
  <c r="AY1642" i="3"/>
  <c r="AL1642" i="3"/>
  <c r="Y1642" i="3"/>
  <c r="AW1576" i="3"/>
  <c r="AT1576" i="3"/>
  <c r="AL1576" i="3"/>
  <c r="N1593" i="3"/>
  <c r="AL1593" i="3"/>
  <c r="R1593" i="3"/>
  <c r="BB1593" i="3"/>
  <c r="V1593" i="3"/>
  <c r="AH1593" i="3"/>
  <c r="AX1593" i="3"/>
  <c r="W1530" i="3"/>
  <c r="U1530" i="3"/>
  <c r="BA1530" i="3"/>
  <c r="AC1530" i="3"/>
  <c r="BI1530" i="3"/>
  <c r="AK1530" i="3"/>
  <c r="AS1530" i="3"/>
  <c r="M1530" i="3"/>
  <c r="AF1525" i="3"/>
  <c r="AV1525" i="3"/>
  <c r="BE1604" i="3"/>
  <c r="AO1604" i="3"/>
  <c r="AW1604" i="3"/>
  <c r="N1608" i="3"/>
  <c r="Q1616" i="3"/>
  <c r="Z1628" i="3"/>
  <c r="AG1628" i="3"/>
  <c r="AO1628" i="3"/>
  <c r="BE1628" i="3"/>
  <c r="Q1628" i="3"/>
  <c r="Y1628" i="3"/>
  <c r="AW1628" i="3"/>
  <c r="Y1636" i="3"/>
  <c r="O1599" i="3"/>
  <c r="Z1599" i="3"/>
  <c r="AK1599" i="3"/>
  <c r="AU1599" i="3"/>
  <c r="BF1599" i="3"/>
  <c r="S1599" i="3"/>
  <c r="AD1599" i="3"/>
  <c r="AO1599" i="3"/>
  <c r="AY1599" i="3"/>
  <c r="Y1599" i="3"/>
  <c r="AT1599" i="3"/>
  <c r="U1599" i="3"/>
  <c r="AP1599" i="3"/>
  <c r="AE1599" i="3"/>
  <c r="BA1599" i="3"/>
  <c r="N1599" i="3"/>
  <c r="AI1599" i="3"/>
  <c r="BE1599" i="3"/>
  <c r="BC1559" i="3"/>
  <c r="O1559" i="3"/>
  <c r="AN1596" i="3"/>
  <c r="P1596" i="3"/>
  <c r="BD1596" i="3"/>
  <c r="X1596" i="3"/>
  <c r="AF1596" i="3"/>
  <c r="AV1596" i="3"/>
  <c r="O1553" i="3"/>
  <c r="AQ1553" i="3"/>
  <c r="W1553" i="3"/>
  <c r="BC1553" i="3"/>
  <c r="AA1553" i="3"/>
  <c r="AM1553" i="3"/>
  <c r="BG1553" i="3"/>
  <c r="AQ1576" i="3"/>
  <c r="AA1576" i="3"/>
  <c r="Y1576" i="3"/>
  <c r="N1576" i="3"/>
  <c r="R1528" i="3"/>
  <c r="AP1528" i="3"/>
  <c r="V1528" i="3"/>
  <c r="BB1528" i="3"/>
  <c r="Z1528" i="3"/>
  <c r="BF1528" i="3"/>
  <c r="AL1528" i="3"/>
  <c r="X1546" i="3"/>
  <c r="AN1546" i="3"/>
  <c r="X1527" i="3"/>
  <c r="AN1527" i="3"/>
  <c r="BD1527" i="3"/>
  <c r="AF1584" i="3"/>
  <c r="P1584" i="3"/>
  <c r="AY1617" i="3"/>
  <c r="BG1617" i="3"/>
  <c r="Z1634" i="3"/>
  <c r="Y1634" i="3"/>
  <c r="BE1634" i="3"/>
  <c r="AG1634" i="3"/>
  <c r="Q1634" i="3"/>
  <c r="AO1634" i="3"/>
  <c r="AW1634" i="3"/>
  <c r="S1531" i="3"/>
  <c r="AO1531" i="3"/>
  <c r="AU1531" i="3"/>
  <c r="BD1546" i="3"/>
  <c r="O1561" i="3"/>
  <c r="AM1561" i="3"/>
  <c r="S1561" i="3"/>
  <c r="AY1561" i="3"/>
  <c r="AI1561" i="3"/>
  <c r="BC1561" i="3"/>
  <c r="W1561" i="3"/>
  <c r="Z1583" i="3"/>
  <c r="AX1583" i="3"/>
  <c r="AH1583" i="3"/>
  <c r="W1559" i="3"/>
  <c r="AB1565" i="3"/>
  <c r="AV1565" i="3"/>
  <c r="AF1565" i="3"/>
  <c r="AZ1565" i="3"/>
  <c r="P1565" i="3"/>
  <c r="BK1565" i="3" s="1"/>
  <c r="BH1565" i="3"/>
  <c r="T1565" i="3"/>
  <c r="AJ1565" i="3"/>
  <c r="AR1565" i="3"/>
  <c r="Z1593" i="3"/>
  <c r="AI1576" i="3"/>
  <c r="S1576" i="3"/>
  <c r="R1576" i="3"/>
  <c r="N1528" i="3"/>
  <c r="AG1581" i="3"/>
  <c r="AB1581" i="3"/>
  <c r="AW1581" i="3"/>
  <c r="BC1581" i="3"/>
  <c r="N1587" i="3"/>
  <c r="AL1587" i="3"/>
  <c r="AX1587" i="3"/>
  <c r="R1587" i="3"/>
  <c r="BB1587" i="3"/>
  <c r="AH1587" i="3"/>
  <c r="V1587" i="3"/>
  <c r="AD1533" i="3"/>
  <c r="BB1538" i="3"/>
  <c r="V1538" i="3"/>
  <c r="T1552" i="3"/>
  <c r="AI1552" i="3"/>
  <c r="AT1552" i="3"/>
  <c r="BD1552" i="3"/>
  <c r="X1552" i="3"/>
  <c r="AL1552" i="3"/>
  <c r="AV1552" i="3"/>
  <c r="BG1552" i="3"/>
  <c r="AB1552" i="3"/>
  <c r="AY1552" i="3"/>
  <c r="AN1552" i="3"/>
  <c r="AF1552" i="3"/>
  <c r="BB1552" i="3"/>
  <c r="P1552" i="3"/>
  <c r="AQ1552" i="3"/>
  <c r="AL1564" i="3"/>
  <c r="BB1564" i="3"/>
  <c r="V1564" i="3"/>
  <c r="N1585" i="3"/>
  <c r="V1585" i="3"/>
  <c r="BB1585" i="3"/>
  <c r="AX1585" i="3"/>
  <c r="R1585" i="3"/>
  <c r="AL1585" i="3"/>
  <c r="AH1585" i="3"/>
  <c r="N1606" i="3"/>
  <c r="AG1622" i="3"/>
  <c r="AO1622" i="3"/>
  <c r="AA1561" i="3"/>
  <c r="S1598" i="3"/>
  <c r="AN1598" i="3"/>
  <c r="BI1598" i="3"/>
  <c r="X1598" i="3"/>
  <c r="AS1598" i="3"/>
  <c r="AC1598" i="3"/>
  <c r="M1598" i="3"/>
  <c r="BD1598" i="3"/>
  <c r="AI1598" i="3"/>
  <c r="AY1598" i="3"/>
  <c r="N1600" i="3"/>
  <c r="BE1600" i="3"/>
  <c r="BM1600" i="3" s="1"/>
  <c r="AY1559" i="3"/>
  <c r="AO1624" i="3"/>
  <c r="AW1624" i="3"/>
  <c r="Z1632" i="3"/>
  <c r="Q1632" i="3"/>
  <c r="AW1632" i="3"/>
  <c r="Y1632" i="3"/>
  <c r="BE1632" i="3"/>
  <c r="AG1632" i="3"/>
  <c r="AO1632" i="3"/>
  <c r="BB1612" i="3"/>
  <c r="AI1559" i="3"/>
  <c r="BE1576" i="3"/>
  <c r="V1576" i="3"/>
  <c r="AO1576" i="3"/>
  <c r="AC1576" i="3"/>
  <c r="AM1576" i="3"/>
  <c r="BG1576" i="3"/>
  <c r="AD1576" i="3"/>
  <c r="AX1576" i="3"/>
  <c r="M1576" i="3"/>
  <c r="AH1576" i="3"/>
  <c r="BI1576" i="3"/>
  <c r="AG1576" i="3"/>
  <c r="AY1576" i="3"/>
  <c r="W1576" i="3"/>
  <c r="BL1524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N1542" i="3"/>
  <c r="T1542" i="3"/>
  <c r="Y1542" i="3"/>
  <c r="AD1542" i="3"/>
  <c r="AJ1542" i="3"/>
  <c r="AO1542" i="3"/>
  <c r="AT1542" i="3"/>
  <c r="AZ1542" i="3"/>
  <c r="BE1542" i="3"/>
  <c r="P1542" i="3"/>
  <c r="U1542" i="3"/>
  <c r="Z1542" i="3"/>
  <c r="AF1542" i="3"/>
  <c r="AK1542" i="3"/>
  <c r="AP1542" i="3"/>
  <c r="AV1542" i="3"/>
  <c r="BA1542" i="3"/>
  <c r="BF1542" i="3"/>
  <c r="Q1542" i="3"/>
  <c r="V1542" i="3"/>
  <c r="AB1542" i="3"/>
  <c r="AG1542" i="3"/>
  <c r="AL1542" i="3"/>
  <c r="AR1542" i="3"/>
  <c r="AW1542" i="3"/>
  <c r="BB1542" i="3"/>
  <c r="BH1542" i="3"/>
  <c r="R1542" i="3"/>
  <c r="AN1542" i="3"/>
  <c r="BI1542" i="3"/>
  <c r="X1542" i="3"/>
  <c r="AS1542" i="3"/>
  <c r="AC1542" i="3"/>
  <c r="AX1542" i="3"/>
  <c r="AH1542" i="3"/>
  <c r="BD1542" i="3"/>
  <c r="M1542" i="3"/>
  <c r="BK1575" i="3"/>
  <c r="BK1588" i="3"/>
  <c r="BK1601" i="3"/>
  <c r="BK1635" i="3"/>
  <c r="BN1526" i="3"/>
  <c r="O1540" i="3"/>
  <c r="S1540" i="3"/>
  <c r="W1540" i="3"/>
  <c r="AA1540" i="3"/>
  <c r="AE1540" i="3"/>
  <c r="AI1540" i="3"/>
  <c r="AM1540" i="3"/>
  <c r="AQ1540" i="3"/>
  <c r="AU1540" i="3"/>
  <c r="AY1540" i="3"/>
  <c r="BC1540" i="3"/>
  <c r="BG1540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V1540" i="3"/>
  <c r="AL1540" i="3"/>
  <c r="BB1540" i="3"/>
  <c r="Z1540" i="3"/>
  <c r="AP1540" i="3"/>
  <c r="BF1540" i="3"/>
  <c r="N1540" i="3"/>
  <c r="AD1540" i="3"/>
  <c r="AT1540" i="3"/>
  <c r="AH1540" i="3"/>
  <c r="AX1540" i="3"/>
  <c r="R1540" i="3"/>
  <c r="O1544" i="3"/>
  <c r="S1544" i="3"/>
  <c r="W1544" i="3"/>
  <c r="N1544" i="3"/>
  <c r="T1544" i="3"/>
  <c r="Y1544" i="3"/>
  <c r="AC1544" i="3"/>
  <c r="AG1544" i="3"/>
  <c r="AK1544" i="3"/>
  <c r="AO1544" i="3"/>
  <c r="AS1544" i="3"/>
  <c r="AW1544" i="3"/>
  <c r="BA1544" i="3"/>
  <c r="BE1544" i="3"/>
  <c r="BI1544" i="3"/>
  <c r="P1544" i="3"/>
  <c r="U1544" i="3"/>
  <c r="Z1544" i="3"/>
  <c r="AD1544" i="3"/>
  <c r="AH1544" i="3"/>
  <c r="AL1544" i="3"/>
  <c r="AP1544" i="3"/>
  <c r="AT1544" i="3"/>
  <c r="AX1544" i="3"/>
  <c r="BB1544" i="3"/>
  <c r="BF1544" i="3"/>
  <c r="Q1544" i="3"/>
  <c r="V1544" i="3"/>
  <c r="AA1544" i="3"/>
  <c r="AE1544" i="3"/>
  <c r="AI1544" i="3"/>
  <c r="AM1544" i="3"/>
  <c r="AQ1544" i="3"/>
  <c r="AU1544" i="3"/>
  <c r="AY1544" i="3"/>
  <c r="BC1544" i="3"/>
  <c r="BG1544" i="3"/>
  <c r="AB1544" i="3"/>
  <c r="AR1544" i="3"/>
  <c r="BH1544" i="3"/>
  <c r="M1544" i="3"/>
  <c r="AF1544" i="3"/>
  <c r="AV1544" i="3"/>
  <c r="R1544" i="3"/>
  <c r="AJ1544" i="3"/>
  <c r="AZ1544" i="3"/>
  <c r="X1544" i="3"/>
  <c r="AN1544" i="3"/>
  <c r="BD1544" i="3"/>
  <c r="BN1539" i="3"/>
  <c r="BK1556" i="3"/>
  <c r="BJ1548" i="3"/>
  <c r="O1568" i="3"/>
  <c r="S1568" i="3"/>
  <c r="W1568" i="3"/>
  <c r="AA1568" i="3"/>
  <c r="AE1568" i="3"/>
  <c r="AI1568" i="3"/>
  <c r="AM1568" i="3"/>
  <c r="AQ1568" i="3"/>
  <c r="AU1568" i="3"/>
  <c r="AY1568" i="3"/>
  <c r="BC1568" i="3"/>
  <c r="BG1568" i="3"/>
  <c r="P1568" i="3"/>
  <c r="T1568" i="3"/>
  <c r="X1568" i="3"/>
  <c r="AB1568" i="3"/>
  <c r="AF1568" i="3"/>
  <c r="AJ1568" i="3"/>
  <c r="AN1568" i="3"/>
  <c r="AR1568" i="3"/>
  <c r="AV1568" i="3"/>
  <c r="AZ1568" i="3"/>
  <c r="BD1568" i="3"/>
  <c r="BH1568" i="3"/>
  <c r="M1568" i="3"/>
  <c r="Q1568" i="3"/>
  <c r="U1568" i="3"/>
  <c r="Y1568" i="3"/>
  <c r="AC1568" i="3"/>
  <c r="AG1568" i="3"/>
  <c r="AK1568" i="3"/>
  <c r="AO1568" i="3"/>
  <c r="AS1568" i="3"/>
  <c r="AW1568" i="3"/>
  <c r="BA1568" i="3"/>
  <c r="BE1568" i="3"/>
  <c r="BI1568" i="3"/>
  <c r="R1568" i="3"/>
  <c r="AH1568" i="3"/>
  <c r="AX1568" i="3"/>
  <c r="V1568" i="3"/>
  <c r="AL1568" i="3"/>
  <c r="BB1568" i="3"/>
  <c r="Z1568" i="3"/>
  <c r="AP1568" i="3"/>
  <c r="BF1568" i="3"/>
  <c r="AT1568" i="3"/>
  <c r="N1568" i="3"/>
  <c r="AD1568" i="3"/>
  <c r="BK1571" i="3"/>
  <c r="O1574" i="3"/>
  <c r="S1574" i="3"/>
  <c r="W1574" i="3"/>
  <c r="AA1574" i="3"/>
  <c r="AE1574" i="3"/>
  <c r="AI1574" i="3"/>
  <c r="AM1574" i="3"/>
  <c r="AQ1574" i="3"/>
  <c r="AU1574" i="3"/>
  <c r="AY1574" i="3"/>
  <c r="BC1574" i="3"/>
  <c r="BG1574" i="3"/>
  <c r="P1574" i="3"/>
  <c r="T1574" i="3"/>
  <c r="X1574" i="3"/>
  <c r="AB1574" i="3"/>
  <c r="AF1574" i="3"/>
  <c r="AJ1574" i="3"/>
  <c r="AN1574" i="3"/>
  <c r="AR1574" i="3"/>
  <c r="AV1574" i="3"/>
  <c r="AZ1574" i="3"/>
  <c r="BD1574" i="3"/>
  <c r="BH1574" i="3"/>
  <c r="M1574" i="3"/>
  <c r="U1574" i="3"/>
  <c r="AC1574" i="3"/>
  <c r="AK1574" i="3"/>
  <c r="AS1574" i="3"/>
  <c r="BA1574" i="3"/>
  <c r="BI1574" i="3"/>
  <c r="N1574" i="3"/>
  <c r="V1574" i="3"/>
  <c r="AD1574" i="3"/>
  <c r="AL1574" i="3"/>
  <c r="AT1574" i="3"/>
  <c r="BB1574" i="3"/>
  <c r="Q1574" i="3"/>
  <c r="Y1574" i="3"/>
  <c r="AG1574" i="3"/>
  <c r="AO1574" i="3"/>
  <c r="AW1574" i="3"/>
  <c r="BE1574" i="3"/>
  <c r="R1574" i="3"/>
  <c r="AX1574" i="3"/>
  <c r="Z1574" i="3"/>
  <c r="BF1574" i="3"/>
  <c r="AH1574" i="3"/>
  <c r="AP1574" i="3"/>
  <c r="BN1590" i="3"/>
  <c r="BL1607" i="3"/>
  <c r="BN1612" i="3"/>
  <c r="BJ1614" i="3"/>
  <c r="BL1611" i="3"/>
  <c r="V1641" i="3"/>
  <c r="BB1641" i="3"/>
  <c r="AD1643" i="3"/>
  <c r="BD1643" i="3"/>
  <c r="AN1643" i="3"/>
  <c r="X1643" i="3"/>
  <c r="BC1643" i="3"/>
  <c r="AM1643" i="3"/>
  <c r="BL1601" i="3"/>
  <c r="BN1613" i="3"/>
  <c r="BK1613" i="3"/>
  <c r="BD1641" i="3"/>
  <c r="AN1641" i="3"/>
  <c r="X1641" i="3"/>
  <c r="BC1641" i="3"/>
  <c r="AM1641" i="3"/>
  <c r="W1641" i="3"/>
  <c r="BK1615" i="3"/>
  <c r="AP1641" i="3"/>
  <c r="AC1638" i="3"/>
  <c r="AG1638" i="3"/>
  <c r="AL1638" i="3"/>
  <c r="AS1638" i="3"/>
  <c r="BA1638" i="3"/>
  <c r="AE1638" i="3"/>
  <c r="BF1638" i="3"/>
  <c r="AO1638" i="3"/>
  <c r="S1638" i="3"/>
  <c r="AZ1638" i="3"/>
  <c r="AJ1638" i="3"/>
  <c r="T1638" i="3"/>
  <c r="BN1639" i="3"/>
  <c r="BN1646" i="3"/>
  <c r="BK1646" i="3"/>
  <c r="P1529" i="3"/>
  <c r="T1529" i="3"/>
  <c r="X1529" i="3"/>
  <c r="AB1529" i="3"/>
  <c r="AF1529" i="3"/>
  <c r="AJ1529" i="3"/>
  <c r="AN1529" i="3"/>
  <c r="AR1529" i="3"/>
  <c r="AV1529" i="3"/>
  <c r="AZ1529" i="3"/>
  <c r="BD1529" i="3"/>
  <c r="BH1529" i="3"/>
  <c r="N1529" i="3"/>
  <c r="R1529" i="3"/>
  <c r="V1529" i="3"/>
  <c r="Z1529" i="3"/>
  <c r="AD1529" i="3"/>
  <c r="AH1529" i="3"/>
  <c r="AL1529" i="3"/>
  <c r="AP1529" i="3"/>
  <c r="AT1529" i="3"/>
  <c r="AX1529" i="3"/>
  <c r="BB1529" i="3"/>
  <c r="BF1529" i="3"/>
  <c r="S1529" i="3"/>
  <c r="AA1529" i="3"/>
  <c r="AI1529" i="3"/>
  <c r="AQ1529" i="3"/>
  <c r="AY1529" i="3"/>
  <c r="BG1529" i="3"/>
  <c r="M1529" i="3"/>
  <c r="U1529" i="3"/>
  <c r="AC1529" i="3"/>
  <c r="AK1529" i="3"/>
  <c r="AS1529" i="3"/>
  <c r="BA1529" i="3"/>
  <c r="BI1529" i="3"/>
  <c r="O1529" i="3"/>
  <c r="W1529" i="3"/>
  <c r="AE1529" i="3"/>
  <c r="AM1529" i="3"/>
  <c r="AU1529" i="3"/>
  <c r="BC1529" i="3"/>
  <c r="AG1529" i="3"/>
  <c r="AO1529" i="3"/>
  <c r="Q1529" i="3"/>
  <c r="AW1529" i="3"/>
  <c r="Y1529" i="3"/>
  <c r="BE1529" i="3"/>
  <c r="O1536" i="3"/>
  <c r="S1536" i="3"/>
  <c r="W1536" i="3"/>
  <c r="AA1536" i="3"/>
  <c r="AE1536" i="3"/>
  <c r="AI1536" i="3"/>
  <c r="AM1536" i="3"/>
  <c r="AQ1536" i="3"/>
  <c r="AU1536" i="3"/>
  <c r="AY1536" i="3"/>
  <c r="BC1536" i="3"/>
  <c r="BG1536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N1536" i="3"/>
  <c r="AD1536" i="3"/>
  <c r="AT1536" i="3"/>
  <c r="R1536" i="3"/>
  <c r="AH1536" i="3"/>
  <c r="AX1536" i="3"/>
  <c r="V1536" i="3"/>
  <c r="AL1536" i="3"/>
  <c r="BB1536" i="3"/>
  <c r="Z1536" i="3"/>
  <c r="AP1536" i="3"/>
  <c r="BF1536" i="3"/>
  <c r="BN1555" i="3"/>
  <c r="BK1555" i="3"/>
  <c r="BN1611" i="3"/>
  <c r="O1645" i="3"/>
  <c r="S1645" i="3"/>
  <c r="W1645" i="3"/>
  <c r="AA1645" i="3"/>
  <c r="AE1645" i="3"/>
  <c r="AI1645" i="3"/>
  <c r="AM1645" i="3"/>
  <c r="AQ1645" i="3"/>
  <c r="AU1645" i="3"/>
  <c r="AY1645" i="3"/>
  <c r="BC1645" i="3"/>
  <c r="BG1645" i="3"/>
  <c r="AN1645" i="3"/>
  <c r="AZ1645" i="3"/>
  <c r="BH1645" i="3"/>
  <c r="P1645" i="3"/>
  <c r="T1645" i="3"/>
  <c r="X1645" i="3"/>
  <c r="AB1645" i="3"/>
  <c r="AF1645" i="3"/>
  <c r="AJ1645" i="3"/>
  <c r="AR1645" i="3"/>
  <c r="AV1645" i="3"/>
  <c r="BD1645" i="3"/>
  <c r="N1645" i="3"/>
  <c r="V1645" i="3"/>
  <c r="AD1645" i="3"/>
  <c r="AL1645" i="3"/>
  <c r="AT1645" i="3"/>
  <c r="BB1645" i="3"/>
  <c r="AO1645" i="3"/>
  <c r="AP1645" i="3"/>
  <c r="M1645" i="3"/>
  <c r="U1645" i="3"/>
  <c r="AC1645" i="3"/>
  <c r="AS1645" i="3"/>
  <c r="BI1645" i="3"/>
  <c r="Q1645" i="3"/>
  <c r="Y1645" i="3"/>
  <c r="AG1645" i="3"/>
  <c r="AW1645" i="3"/>
  <c r="BE1645" i="3"/>
  <c r="R1645" i="3"/>
  <c r="AH1645" i="3"/>
  <c r="BF1645" i="3"/>
  <c r="Z1645" i="3"/>
  <c r="AX1645" i="3"/>
  <c r="AK1645" i="3"/>
  <c r="BA1645" i="3"/>
  <c r="BJ1523" i="3"/>
  <c r="BK1537" i="3"/>
  <c r="BK1532" i="3"/>
  <c r="O1545" i="3"/>
  <c r="S1545" i="3"/>
  <c r="W1545" i="3"/>
  <c r="AA1545" i="3"/>
  <c r="AE1545" i="3"/>
  <c r="AI1545" i="3"/>
  <c r="AM1545" i="3"/>
  <c r="AQ1545" i="3"/>
  <c r="AU1545" i="3"/>
  <c r="AY1545" i="3"/>
  <c r="BC1545" i="3"/>
  <c r="BG1545" i="3"/>
  <c r="P1545" i="3"/>
  <c r="T1545" i="3"/>
  <c r="X1545" i="3"/>
  <c r="AB1545" i="3"/>
  <c r="AF1545" i="3"/>
  <c r="AJ1545" i="3"/>
  <c r="AN1545" i="3"/>
  <c r="AR1545" i="3"/>
  <c r="AV1545" i="3"/>
  <c r="AZ1545" i="3"/>
  <c r="BD1545" i="3"/>
  <c r="BH1545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BI1545" i="3"/>
  <c r="N1545" i="3"/>
  <c r="AD1545" i="3"/>
  <c r="AT1545" i="3"/>
  <c r="R1545" i="3"/>
  <c r="AH1545" i="3"/>
  <c r="AX1545" i="3"/>
  <c r="V1545" i="3"/>
  <c r="AL1545" i="3"/>
  <c r="BB1545" i="3"/>
  <c r="Z1545" i="3"/>
  <c r="AP1545" i="3"/>
  <c r="BF1545" i="3"/>
  <c r="BL1562" i="3"/>
  <c r="BN1548" i="3"/>
  <c r="BK1548" i="3"/>
  <c r="BL1573" i="3"/>
  <c r="O1572" i="3"/>
  <c r="S1572" i="3"/>
  <c r="W1572" i="3"/>
  <c r="AA1572" i="3"/>
  <c r="AE1572" i="3"/>
  <c r="AI1572" i="3"/>
  <c r="AM1572" i="3"/>
  <c r="AQ1572" i="3"/>
  <c r="AU1572" i="3"/>
  <c r="AY1572" i="3"/>
  <c r="BC1572" i="3"/>
  <c r="BG1572" i="3"/>
  <c r="P1572" i="3"/>
  <c r="T1572" i="3"/>
  <c r="X1572" i="3"/>
  <c r="AB1572" i="3"/>
  <c r="AF1572" i="3"/>
  <c r="AJ1572" i="3"/>
  <c r="AN1572" i="3"/>
  <c r="AR1572" i="3"/>
  <c r="AV1572" i="3"/>
  <c r="AZ1572" i="3"/>
  <c r="BD1572" i="3"/>
  <c r="BH1572" i="3"/>
  <c r="M1572" i="3"/>
  <c r="U1572" i="3"/>
  <c r="AC1572" i="3"/>
  <c r="AK1572" i="3"/>
  <c r="AS1572" i="3"/>
  <c r="BA1572" i="3"/>
  <c r="BI1572" i="3"/>
  <c r="N1572" i="3"/>
  <c r="V1572" i="3"/>
  <c r="AD1572" i="3"/>
  <c r="AL1572" i="3"/>
  <c r="AT1572" i="3"/>
  <c r="BB1572" i="3"/>
  <c r="Q1572" i="3"/>
  <c r="Y1572" i="3"/>
  <c r="AG1572" i="3"/>
  <c r="AO1572" i="3"/>
  <c r="AW1572" i="3"/>
  <c r="BE1572" i="3"/>
  <c r="AP1572" i="3"/>
  <c r="R1572" i="3"/>
  <c r="AX1572" i="3"/>
  <c r="Z1572" i="3"/>
  <c r="BF1572" i="3"/>
  <c r="AH1572" i="3"/>
  <c r="BJ1586" i="3"/>
  <c r="BN1592" i="3"/>
  <c r="BK1592" i="3"/>
  <c r="BL1594" i="3"/>
  <c r="BN1581" i="3"/>
  <c r="BK1581" i="3"/>
  <c r="BM1602" i="3"/>
  <c r="Q1643" i="3"/>
  <c r="Y1643" i="3"/>
  <c r="AG1643" i="3"/>
  <c r="AO1643" i="3"/>
  <c r="AW1643" i="3"/>
  <c r="M1643" i="3"/>
  <c r="U1643" i="3"/>
  <c r="AC1643" i="3"/>
  <c r="AS1643" i="3"/>
  <c r="BI1643" i="3"/>
  <c r="BE1643" i="3"/>
  <c r="R1643" i="3"/>
  <c r="Z1643" i="3"/>
  <c r="AH1643" i="3"/>
  <c r="AP1643" i="3"/>
  <c r="AX1643" i="3"/>
  <c r="BF1643" i="3"/>
  <c r="AK1643" i="3"/>
  <c r="BA1643" i="3"/>
  <c r="AL1643" i="3"/>
  <c r="AZ1643" i="3"/>
  <c r="AJ1643" i="3"/>
  <c r="T1643" i="3"/>
  <c r="AY1643" i="3"/>
  <c r="AI1643" i="3"/>
  <c r="S1643" i="3"/>
  <c r="BM1601" i="3"/>
  <c r="BM1613" i="3"/>
  <c r="BL1613" i="3"/>
  <c r="BL1624" i="3"/>
  <c r="AZ1641" i="3"/>
  <c r="AJ1641" i="3"/>
  <c r="T1641" i="3"/>
  <c r="AY1641" i="3"/>
  <c r="AI1641" i="3"/>
  <c r="S1641" i="3"/>
  <c r="BL1615" i="3"/>
  <c r="AX1641" i="3"/>
  <c r="BI1638" i="3"/>
  <c r="R1638" i="3"/>
  <c r="V1638" i="3"/>
  <c r="AA1638" i="3"/>
  <c r="AH1638" i="3"/>
  <c r="AU1638" i="3"/>
  <c r="Z1638" i="3"/>
  <c r="BE1638" i="3"/>
  <c r="AI1638" i="3"/>
  <c r="N1638" i="3"/>
  <c r="AV1638" i="3"/>
  <c r="AF1638" i="3"/>
  <c r="P1638" i="3"/>
  <c r="BM1646" i="3"/>
  <c r="BK1524" i="3"/>
  <c r="BL1537" i="3"/>
  <c r="BN1531" i="3"/>
  <c r="O1549" i="3"/>
  <c r="S1549" i="3"/>
  <c r="W1549" i="3"/>
  <c r="AA1549" i="3"/>
  <c r="AE1549" i="3"/>
  <c r="AI1549" i="3"/>
  <c r="AM1549" i="3"/>
  <c r="AQ1549" i="3"/>
  <c r="AU1549" i="3"/>
  <c r="AY1549" i="3"/>
  <c r="BC1549" i="3"/>
  <c r="BG1549" i="3"/>
  <c r="P1549" i="3"/>
  <c r="T1549" i="3"/>
  <c r="X1549" i="3"/>
  <c r="AB1549" i="3"/>
  <c r="AF1549" i="3"/>
  <c r="AJ1549" i="3"/>
  <c r="AN1549" i="3"/>
  <c r="AR1549" i="3"/>
  <c r="AV1549" i="3"/>
  <c r="AZ1549" i="3"/>
  <c r="BD1549" i="3"/>
  <c r="BH1549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BI1549" i="3"/>
  <c r="N1549" i="3"/>
  <c r="AD1549" i="3"/>
  <c r="AT1549" i="3"/>
  <c r="R1549" i="3"/>
  <c r="AH1549" i="3"/>
  <c r="AX1549" i="3"/>
  <c r="V1549" i="3"/>
  <c r="AL1549" i="3"/>
  <c r="BB1549" i="3"/>
  <c r="Z1549" i="3"/>
  <c r="AP1549" i="3"/>
  <c r="BF1549" i="3"/>
  <c r="BL1590" i="3"/>
  <c r="BK1614" i="3"/>
  <c r="BN1625" i="3"/>
  <c r="BJ1613" i="3"/>
  <c r="BK1525" i="3"/>
  <c r="BK1528" i="3"/>
  <c r="P1534" i="3"/>
  <c r="T1534" i="3"/>
  <c r="X1534" i="3"/>
  <c r="AB1534" i="3"/>
  <c r="AF1534" i="3"/>
  <c r="AJ1534" i="3"/>
  <c r="AN1534" i="3"/>
  <c r="AR1534" i="3"/>
  <c r="AV1534" i="3"/>
  <c r="AZ1534" i="3"/>
  <c r="BD1534" i="3"/>
  <c r="BH1534" i="3"/>
  <c r="Q1534" i="3"/>
  <c r="V1534" i="3"/>
  <c r="AA1534" i="3"/>
  <c r="AG1534" i="3"/>
  <c r="AL1534" i="3"/>
  <c r="AQ1534" i="3"/>
  <c r="AW1534" i="3"/>
  <c r="BB1534" i="3"/>
  <c r="BG1534" i="3"/>
  <c r="M1534" i="3"/>
  <c r="R1534" i="3"/>
  <c r="W1534" i="3"/>
  <c r="AC1534" i="3"/>
  <c r="AH1534" i="3"/>
  <c r="AM1534" i="3"/>
  <c r="AS1534" i="3"/>
  <c r="AX1534" i="3"/>
  <c r="BC1534" i="3"/>
  <c r="BI1534" i="3"/>
  <c r="N1534" i="3"/>
  <c r="S1534" i="3"/>
  <c r="Y1534" i="3"/>
  <c r="AD1534" i="3"/>
  <c r="AI1534" i="3"/>
  <c r="AO1534" i="3"/>
  <c r="AT1534" i="3"/>
  <c r="AY1534" i="3"/>
  <c r="BE1534" i="3"/>
  <c r="O1534" i="3"/>
  <c r="AK1534" i="3"/>
  <c r="BF1534" i="3"/>
  <c r="U1534" i="3"/>
  <c r="AP1534" i="3"/>
  <c r="Z1534" i="3"/>
  <c r="AU1534" i="3"/>
  <c r="BA1534" i="3"/>
  <c r="AE1534" i="3"/>
  <c r="O1547" i="3"/>
  <c r="S1547" i="3"/>
  <c r="W1547" i="3"/>
  <c r="AA1547" i="3"/>
  <c r="AE1547" i="3"/>
  <c r="AI1547" i="3"/>
  <c r="AM1547" i="3"/>
  <c r="AQ1547" i="3"/>
  <c r="AU1547" i="3"/>
  <c r="AY1547" i="3"/>
  <c r="BC1547" i="3"/>
  <c r="BG1547" i="3"/>
  <c r="P1547" i="3"/>
  <c r="T1547" i="3"/>
  <c r="X1547" i="3"/>
  <c r="AB1547" i="3"/>
  <c r="AF1547" i="3"/>
  <c r="AJ1547" i="3"/>
  <c r="AN1547" i="3"/>
  <c r="AR1547" i="3"/>
  <c r="AV1547" i="3"/>
  <c r="AZ1547" i="3"/>
  <c r="BD1547" i="3"/>
  <c r="BH1547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AD1547" i="3"/>
  <c r="AT1547" i="3"/>
  <c r="R1547" i="3"/>
  <c r="AH1547" i="3"/>
  <c r="AX1547" i="3"/>
  <c r="V1547" i="3"/>
  <c r="AL1547" i="3"/>
  <c r="BB1547" i="3"/>
  <c r="AP1547" i="3"/>
  <c r="BF1547" i="3"/>
  <c r="Z1547" i="3"/>
  <c r="BN1559" i="3"/>
  <c r="BJ1567" i="3"/>
  <c r="BL1569" i="3"/>
  <c r="BN1567" i="3"/>
  <c r="O1570" i="3"/>
  <c r="S1570" i="3"/>
  <c r="W1570" i="3"/>
  <c r="AA1570" i="3"/>
  <c r="AE1570" i="3"/>
  <c r="AI1570" i="3"/>
  <c r="AM1570" i="3"/>
  <c r="AQ1570" i="3"/>
  <c r="AU1570" i="3"/>
  <c r="AY1570" i="3"/>
  <c r="BC1570" i="3"/>
  <c r="BG1570" i="3"/>
  <c r="P1570" i="3"/>
  <c r="T1570" i="3"/>
  <c r="X1570" i="3"/>
  <c r="AB1570" i="3"/>
  <c r="AF1570" i="3"/>
  <c r="AJ1570" i="3"/>
  <c r="AN1570" i="3"/>
  <c r="AR1570" i="3"/>
  <c r="AV1570" i="3"/>
  <c r="AZ1570" i="3"/>
  <c r="BD1570" i="3"/>
  <c r="BH1570" i="3"/>
  <c r="M1570" i="3"/>
  <c r="U1570" i="3"/>
  <c r="AC1570" i="3"/>
  <c r="AK1570" i="3"/>
  <c r="AS1570" i="3"/>
  <c r="BA1570" i="3"/>
  <c r="BI1570" i="3"/>
  <c r="N1570" i="3"/>
  <c r="V1570" i="3"/>
  <c r="AD1570" i="3"/>
  <c r="AL1570" i="3"/>
  <c r="AT1570" i="3"/>
  <c r="BB1570" i="3"/>
  <c r="Q1570" i="3"/>
  <c r="Y1570" i="3"/>
  <c r="AG1570" i="3"/>
  <c r="AO1570" i="3"/>
  <c r="AW1570" i="3"/>
  <c r="BE1570" i="3"/>
  <c r="AH1570" i="3"/>
  <c r="AP1570" i="3"/>
  <c r="R1570" i="3"/>
  <c r="AX1570" i="3"/>
  <c r="BF1570" i="3"/>
  <c r="Z1570" i="3"/>
  <c r="BN1579" i="3"/>
  <c r="BK1586" i="3"/>
  <c r="BN1594" i="3"/>
  <c r="BK1604" i="3"/>
  <c r="BL1610" i="3"/>
  <c r="M1641" i="3"/>
  <c r="U1641" i="3"/>
  <c r="AC1641" i="3"/>
  <c r="AS1641" i="3"/>
  <c r="BI1641" i="3"/>
  <c r="Q1641" i="3"/>
  <c r="Y1641" i="3"/>
  <c r="AG1641" i="3"/>
  <c r="AO1641" i="3"/>
  <c r="AW1641" i="3"/>
  <c r="BE1641" i="3"/>
  <c r="AK1641" i="3"/>
  <c r="BA1641" i="3"/>
  <c r="AL1641" i="3"/>
  <c r="N1643" i="3"/>
  <c r="AT1643" i="3"/>
  <c r="AV1643" i="3"/>
  <c r="AF1643" i="3"/>
  <c r="P1643" i="3"/>
  <c r="AU1643" i="3"/>
  <c r="AE1643" i="3"/>
  <c r="O1643" i="3"/>
  <c r="BN1623" i="3"/>
  <c r="AV1641" i="3"/>
  <c r="AF1641" i="3"/>
  <c r="P1641" i="3"/>
  <c r="AU1641" i="3"/>
  <c r="AE1641" i="3"/>
  <c r="O1641" i="3"/>
  <c r="BK1603" i="3"/>
  <c r="Z1641" i="3"/>
  <c r="BF1641" i="3"/>
  <c r="BK1631" i="3"/>
  <c r="AX1638" i="3"/>
  <c r="BB1638" i="3"/>
  <c r="BG1638" i="3"/>
  <c r="Q1638" i="3"/>
  <c r="W1638" i="3"/>
  <c r="AP1638" i="3"/>
  <c r="U1638" i="3"/>
  <c r="AY1638" i="3"/>
  <c r="AD1638" i="3"/>
  <c r="BH1638" i="3"/>
  <c r="AR1638" i="3"/>
  <c r="BL1639" i="3"/>
  <c r="BK1627" i="3"/>
  <c r="AY1497" i="3"/>
  <c r="K1507" i="3"/>
  <c r="L1505" i="3"/>
  <c r="L1500" i="3"/>
  <c r="L1489" i="3"/>
  <c r="K1489" i="3"/>
  <c r="L1517" i="3"/>
  <c r="K1517" i="3"/>
  <c r="L1515" i="3"/>
  <c r="K1515" i="3"/>
  <c r="K1500" i="3"/>
  <c r="K1495" i="3"/>
  <c r="K1493" i="3"/>
  <c r="O1491" i="3"/>
  <c r="L1488" i="3"/>
  <c r="K1488" i="3"/>
  <c r="AR1502" i="3"/>
  <c r="AE1502" i="3"/>
  <c r="S1502" i="3"/>
  <c r="AY1502" i="3"/>
  <c r="AF1502" i="3"/>
  <c r="S1521" i="3"/>
  <c r="AY1516" i="3"/>
  <c r="L1520" i="3"/>
  <c r="K1519" i="3"/>
  <c r="L1518" i="3"/>
  <c r="K1518" i="3"/>
  <c r="L1513" i="3"/>
  <c r="L1509" i="3"/>
  <c r="K1506" i="3"/>
  <c r="V1506" i="3" s="1"/>
  <c r="K1505" i="3"/>
  <c r="AO1501" i="3"/>
  <c r="L1499" i="3"/>
  <c r="BF1499" i="3" s="1"/>
  <c r="L1493" i="3"/>
  <c r="L1492" i="3"/>
  <c r="K1492" i="3"/>
  <c r="AE1491" i="3"/>
  <c r="AQ1497" i="3"/>
  <c r="K1520" i="3"/>
  <c r="L1522" i="3"/>
  <c r="K1522" i="3"/>
  <c r="K1511" i="3"/>
  <c r="L1507" i="3"/>
  <c r="AN1507" i="3" s="1"/>
  <c r="L1503" i="3"/>
  <c r="K1503" i="3"/>
  <c r="BE1501" i="3"/>
  <c r="Q1501" i="3"/>
  <c r="S1497" i="3"/>
  <c r="K1494" i="3"/>
  <c r="AY1491" i="3"/>
  <c r="S1491" i="3"/>
  <c r="AA1491" i="3"/>
  <c r="K1513" i="3"/>
  <c r="K1509" i="3"/>
  <c r="BA1501" i="3"/>
  <c r="K1498" i="3"/>
  <c r="AU1491" i="3"/>
  <c r="L1512" i="3"/>
  <c r="AX1521" i="3"/>
  <c r="AN1521" i="3"/>
  <c r="AM1521" i="3"/>
  <c r="AE1516" i="3"/>
  <c r="BG1516" i="3"/>
  <c r="X1516" i="3"/>
  <c r="AN1516" i="3"/>
  <c r="BD1516" i="3"/>
  <c r="U1516" i="3"/>
  <c r="AS1516" i="3"/>
  <c r="AO1516" i="3"/>
  <c r="R1516" i="3"/>
  <c r="AH1516" i="3"/>
  <c r="AX1516" i="3"/>
  <c r="L1514" i="3"/>
  <c r="K1514" i="3"/>
  <c r="K1512" i="3"/>
  <c r="BE1504" i="3"/>
  <c r="BH1504" i="3"/>
  <c r="K1510" i="3"/>
  <c r="K1508" i="3"/>
  <c r="N1501" i="3"/>
  <c r="R1501" i="3"/>
  <c r="V1501" i="3"/>
  <c r="Z1501" i="3"/>
  <c r="AD1501" i="3"/>
  <c r="AH1501" i="3"/>
  <c r="AL1501" i="3"/>
  <c r="AP1501" i="3"/>
  <c r="AT1501" i="3"/>
  <c r="AX1501" i="3"/>
  <c r="BB1501" i="3"/>
  <c r="BF1501" i="3"/>
  <c r="O1501" i="3"/>
  <c r="S1501" i="3"/>
  <c r="W1501" i="3"/>
  <c r="AA1501" i="3"/>
  <c r="AE1501" i="3"/>
  <c r="AI1501" i="3"/>
  <c r="AM1501" i="3"/>
  <c r="AQ1501" i="3"/>
  <c r="AU1501" i="3"/>
  <c r="AY1501" i="3"/>
  <c r="BC1501" i="3"/>
  <c r="BG1501" i="3"/>
  <c r="P1501" i="3"/>
  <c r="T1501" i="3"/>
  <c r="X1501" i="3"/>
  <c r="AB1501" i="3"/>
  <c r="AF1501" i="3"/>
  <c r="AJ1501" i="3"/>
  <c r="AN1501" i="3"/>
  <c r="AR1501" i="3"/>
  <c r="AV1501" i="3"/>
  <c r="AZ1501" i="3"/>
  <c r="BD1501" i="3"/>
  <c r="BH1501" i="3"/>
  <c r="L1494" i="3"/>
  <c r="M1497" i="3"/>
  <c r="Q1497" i="3"/>
  <c r="U1497" i="3"/>
  <c r="Y1497" i="3"/>
  <c r="AC1497" i="3"/>
  <c r="AG1497" i="3"/>
  <c r="AK1497" i="3"/>
  <c r="AO1497" i="3"/>
  <c r="AS1497" i="3"/>
  <c r="AW1497" i="3"/>
  <c r="BA1497" i="3"/>
  <c r="BE1497" i="3"/>
  <c r="BI1497" i="3"/>
  <c r="N1497" i="3"/>
  <c r="R1497" i="3"/>
  <c r="V1497" i="3"/>
  <c r="Z1497" i="3"/>
  <c r="AD1497" i="3"/>
  <c r="AH1497" i="3"/>
  <c r="AL1497" i="3"/>
  <c r="AP1497" i="3"/>
  <c r="AT1497" i="3"/>
  <c r="AX1497" i="3"/>
  <c r="BB1497" i="3"/>
  <c r="BF1497" i="3"/>
  <c r="T1497" i="3"/>
  <c r="AB1497" i="3"/>
  <c r="AJ1497" i="3"/>
  <c r="AR1497" i="3"/>
  <c r="AZ1497" i="3"/>
  <c r="BH1497" i="3"/>
  <c r="O1497" i="3"/>
  <c r="W1497" i="3"/>
  <c r="AE1497" i="3"/>
  <c r="AM1497" i="3"/>
  <c r="AU1497" i="3"/>
  <c r="BC1497" i="3"/>
  <c r="P1497" i="3"/>
  <c r="X1497" i="3"/>
  <c r="AF1497" i="3"/>
  <c r="AN1497" i="3"/>
  <c r="AV1497" i="3"/>
  <c r="BD1497" i="3"/>
  <c r="U1502" i="3"/>
  <c r="AK1502" i="3"/>
  <c r="BA1502" i="3"/>
  <c r="R1502" i="3"/>
  <c r="AH1502" i="3"/>
  <c r="AX1502" i="3"/>
  <c r="BI1501" i="3"/>
  <c r="AS1501" i="3"/>
  <c r="AC1501" i="3"/>
  <c r="M1501" i="3"/>
  <c r="L1498" i="3"/>
  <c r="BG1497" i="3"/>
  <c r="AA1497" i="3"/>
  <c r="Q1496" i="3"/>
  <c r="BG1491" i="3"/>
  <c r="AQ1491" i="3"/>
  <c r="P1491" i="3"/>
  <c r="T1491" i="3"/>
  <c r="X1491" i="3"/>
  <c r="AB1491" i="3"/>
  <c r="AF1491" i="3"/>
  <c r="AJ1491" i="3"/>
  <c r="AN1491" i="3"/>
  <c r="AR1491" i="3"/>
  <c r="AV1491" i="3"/>
  <c r="AZ1491" i="3"/>
  <c r="BD1491" i="3"/>
  <c r="BH1491" i="3"/>
  <c r="M1491" i="3"/>
  <c r="Q1491" i="3"/>
  <c r="U1491" i="3"/>
  <c r="Y1491" i="3"/>
  <c r="AC1491" i="3"/>
  <c r="AG1491" i="3"/>
  <c r="AK1491" i="3"/>
  <c r="AO1491" i="3"/>
  <c r="AS1491" i="3"/>
  <c r="AW1491" i="3"/>
  <c r="BA1491" i="3"/>
  <c r="BE1491" i="3"/>
  <c r="BI1491" i="3"/>
  <c r="N1491" i="3"/>
  <c r="R1491" i="3"/>
  <c r="V1491" i="3"/>
  <c r="Z1491" i="3"/>
  <c r="AD1491" i="3"/>
  <c r="AH1491" i="3"/>
  <c r="AL1491" i="3"/>
  <c r="AP1491" i="3"/>
  <c r="AT1491" i="3"/>
  <c r="AX1491" i="3"/>
  <c r="BB1491" i="3"/>
  <c r="BF1491" i="3"/>
  <c r="AS1490" i="3"/>
  <c r="BC1491" i="3"/>
  <c r="AM1491" i="3"/>
  <c r="W1491" i="3"/>
  <c r="AI1492" i="3"/>
  <c r="AA1490" i="3"/>
  <c r="AR1490" i="3"/>
  <c r="E1368" i="3"/>
  <c r="F1368" i="3"/>
  <c r="G1368" i="3"/>
  <c r="H1368" i="3"/>
  <c r="I1368" i="3"/>
  <c r="J1368" i="3"/>
  <c r="E1369" i="3"/>
  <c r="F1369" i="3"/>
  <c r="G1369" i="3"/>
  <c r="H1369" i="3"/>
  <c r="I1369" i="3"/>
  <c r="J1369" i="3"/>
  <c r="E1370" i="3"/>
  <c r="F1370" i="3"/>
  <c r="G1370" i="3"/>
  <c r="H1370" i="3"/>
  <c r="I1370" i="3"/>
  <c r="J1370" i="3"/>
  <c r="E1371" i="3"/>
  <c r="F1371" i="3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E1376" i="3"/>
  <c r="F1376" i="3"/>
  <c r="G1376" i="3"/>
  <c r="H1376" i="3"/>
  <c r="I1376" i="3"/>
  <c r="J1376" i="3"/>
  <c r="E1377" i="3"/>
  <c r="F1377" i="3"/>
  <c r="G1377" i="3"/>
  <c r="H1377" i="3"/>
  <c r="I1377" i="3"/>
  <c r="J1377" i="3"/>
  <c r="E1378" i="3"/>
  <c r="F1378" i="3"/>
  <c r="G1378" i="3"/>
  <c r="H1378" i="3"/>
  <c r="I1378" i="3"/>
  <c r="J1378" i="3"/>
  <c r="E1379" i="3"/>
  <c r="F1379" i="3"/>
  <c r="G1379" i="3"/>
  <c r="H1379" i="3"/>
  <c r="I1379" i="3"/>
  <c r="J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F1396" i="3"/>
  <c r="G1396" i="3"/>
  <c r="H1396" i="3"/>
  <c r="I1396" i="3"/>
  <c r="J1396" i="3"/>
  <c r="E1397" i="3"/>
  <c r="F1397" i="3"/>
  <c r="G1397" i="3"/>
  <c r="H1397" i="3"/>
  <c r="I1397" i="3"/>
  <c r="J1397" i="3"/>
  <c r="E1398" i="3"/>
  <c r="F1398" i="3"/>
  <c r="G1398" i="3"/>
  <c r="H1398" i="3"/>
  <c r="I1398" i="3"/>
  <c r="J1398" i="3"/>
  <c r="E1399" i="3"/>
  <c r="F1399" i="3"/>
  <c r="G1399" i="3"/>
  <c r="H1399" i="3"/>
  <c r="I1399" i="3"/>
  <c r="J1399" i="3"/>
  <c r="E1400" i="3"/>
  <c r="F1400" i="3"/>
  <c r="G1400" i="3"/>
  <c r="H1400" i="3"/>
  <c r="I1400" i="3"/>
  <c r="J1400" i="3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E1405" i="3"/>
  <c r="F1405" i="3"/>
  <c r="G1405" i="3"/>
  <c r="H1405" i="3"/>
  <c r="I1405" i="3"/>
  <c r="J1405" i="3"/>
  <c r="E1406" i="3"/>
  <c r="F1406" i="3"/>
  <c r="G1406" i="3"/>
  <c r="H1406" i="3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E1410" i="3"/>
  <c r="F1410" i="3"/>
  <c r="G1410" i="3"/>
  <c r="H1410" i="3"/>
  <c r="I1410" i="3"/>
  <c r="J1410" i="3"/>
  <c r="E1411" i="3"/>
  <c r="F1411" i="3"/>
  <c r="G1411" i="3"/>
  <c r="H1411" i="3"/>
  <c r="I1411" i="3"/>
  <c r="J1411" i="3"/>
  <c r="E1412" i="3"/>
  <c r="F1412" i="3"/>
  <c r="G1412" i="3"/>
  <c r="H1412" i="3"/>
  <c r="I1412" i="3"/>
  <c r="J1412" i="3"/>
  <c r="E1413" i="3"/>
  <c r="F1413" i="3"/>
  <c r="G1413" i="3"/>
  <c r="H1413" i="3"/>
  <c r="I1413" i="3"/>
  <c r="J1413" i="3"/>
  <c r="E1414" i="3"/>
  <c r="F1414" i="3"/>
  <c r="G1414" i="3"/>
  <c r="H1414" i="3"/>
  <c r="I1414" i="3"/>
  <c r="J1414" i="3"/>
  <c r="E1415" i="3"/>
  <c r="F1415" i="3"/>
  <c r="G1415" i="3"/>
  <c r="H1415" i="3"/>
  <c r="I1415" i="3"/>
  <c r="J1415" i="3"/>
  <c r="E1416" i="3"/>
  <c r="F1416" i="3"/>
  <c r="G1416" i="3"/>
  <c r="H1416" i="3"/>
  <c r="I1416" i="3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E1419" i="3"/>
  <c r="F1419" i="3"/>
  <c r="G1419" i="3"/>
  <c r="H1419" i="3"/>
  <c r="I1419" i="3"/>
  <c r="J1419" i="3"/>
  <c r="E1420" i="3"/>
  <c r="F1420" i="3"/>
  <c r="G1420" i="3"/>
  <c r="H1420" i="3"/>
  <c r="I1420" i="3"/>
  <c r="J1420" i="3"/>
  <c r="E1421" i="3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G1423" i="3"/>
  <c r="H1423" i="3"/>
  <c r="I1423" i="3"/>
  <c r="J1423" i="3"/>
  <c r="E1424" i="3"/>
  <c r="F1424" i="3"/>
  <c r="G1424" i="3"/>
  <c r="H1424" i="3"/>
  <c r="I1424" i="3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E1432" i="3"/>
  <c r="F1432" i="3"/>
  <c r="G1432" i="3"/>
  <c r="H1432" i="3"/>
  <c r="I1432" i="3"/>
  <c r="J1432" i="3"/>
  <c r="E1433" i="3"/>
  <c r="F1433" i="3"/>
  <c r="G1433" i="3"/>
  <c r="H1433" i="3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I1435" i="3"/>
  <c r="J1435" i="3"/>
  <c r="E1436" i="3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F1438" i="3"/>
  <c r="G1438" i="3"/>
  <c r="H1438" i="3"/>
  <c r="I1438" i="3"/>
  <c r="J1438" i="3"/>
  <c r="E1439" i="3"/>
  <c r="F1439" i="3"/>
  <c r="G1439" i="3"/>
  <c r="H1439" i="3"/>
  <c r="I1439" i="3"/>
  <c r="J1439" i="3"/>
  <c r="E1440" i="3"/>
  <c r="F1440" i="3"/>
  <c r="G1440" i="3"/>
  <c r="H1440" i="3"/>
  <c r="I1440" i="3"/>
  <c r="J1440" i="3"/>
  <c r="E1441" i="3"/>
  <c r="F1441" i="3"/>
  <c r="G1441" i="3"/>
  <c r="H1441" i="3"/>
  <c r="I1441" i="3"/>
  <c r="J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E1444" i="3"/>
  <c r="F1444" i="3"/>
  <c r="G1444" i="3"/>
  <c r="H1444" i="3"/>
  <c r="I1444" i="3"/>
  <c r="J1444" i="3"/>
  <c r="E1445" i="3"/>
  <c r="F1445" i="3"/>
  <c r="G1445" i="3"/>
  <c r="H1445" i="3"/>
  <c r="I1445" i="3"/>
  <c r="J1445" i="3"/>
  <c r="E1446" i="3"/>
  <c r="F1446" i="3"/>
  <c r="G1446" i="3"/>
  <c r="H1446" i="3"/>
  <c r="I1446" i="3"/>
  <c r="J1446" i="3"/>
  <c r="E1447" i="3"/>
  <c r="F1447" i="3"/>
  <c r="G1447" i="3"/>
  <c r="H1447" i="3"/>
  <c r="I1447" i="3"/>
  <c r="J1447" i="3"/>
  <c r="E1448" i="3"/>
  <c r="F1448" i="3"/>
  <c r="G1448" i="3"/>
  <c r="H1448" i="3"/>
  <c r="I1448" i="3"/>
  <c r="J1448" i="3"/>
  <c r="E1449" i="3"/>
  <c r="F1449" i="3"/>
  <c r="G1449" i="3"/>
  <c r="H1449" i="3"/>
  <c r="I1449" i="3"/>
  <c r="J1449" i="3"/>
  <c r="E1450" i="3"/>
  <c r="F1450" i="3"/>
  <c r="G1450" i="3"/>
  <c r="H1450" i="3"/>
  <c r="I1450" i="3"/>
  <c r="J1450" i="3"/>
  <c r="E1451" i="3"/>
  <c r="F1451" i="3"/>
  <c r="G1451" i="3"/>
  <c r="H1451" i="3"/>
  <c r="I1451" i="3"/>
  <c r="J1451" i="3"/>
  <c r="E1452" i="3"/>
  <c r="F1452" i="3"/>
  <c r="G1452" i="3"/>
  <c r="H1452" i="3"/>
  <c r="I1452" i="3"/>
  <c r="J1452" i="3"/>
  <c r="E1453" i="3"/>
  <c r="F1453" i="3"/>
  <c r="G1453" i="3"/>
  <c r="H1453" i="3"/>
  <c r="I1453" i="3"/>
  <c r="J1453" i="3"/>
  <c r="E1454" i="3"/>
  <c r="F1454" i="3"/>
  <c r="G1454" i="3"/>
  <c r="H1454" i="3"/>
  <c r="I1454" i="3"/>
  <c r="J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E1458" i="3"/>
  <c r="F1458" i="3"/>
  <c r="G1458" i="3"/>
  <c r="H1458" i="3"/>
  <c r="I1458" i="3"/>
  <c r="J1458" i="3"/>
  <c r="E1459" i="3"/>
  <c r="F1459" i="3"/>
  <c r="G1459" i="3"/>
  <c r="H1459" i="3"/>
  <c r="I1459" i="3"/>
  <c r="J1459" i="3"/>
  <c r="E1460" i="3"/>
  <c r="F1460" i="3"/>
  <c r="G1460" i="3"/>
  <c r="H1460" i="3"/>
  <c r="I1460" i="3"/>
  <c r="J1460" i="3"/>
  <c r="E1461" i="3"/>
  <c r="F1461" i="3"/>
  <c r="G1461" i="3"/>
  <c r="H1461" i="3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E1468" i="3"/>
  <c r="F1468" i="3"/>
  <c r="G1468" i="3"/>
  <c r="H1468" i="3"/>
  <c r="I1468" i="3"/>
  <c r="J1468" i="3"/>
  <c r="E1469" i="3"/>
  <c r="F1469" i="3"/>
  <c r="G1469" i="3"/>
  <c r="H1469" i="3"/>
  <c r="I1469" i="3"/>
  <c r="J1469" i="3"/>
  <c r="E1470" i="3"/>
  <c r="F1470" i="3"/>
  <c r="G1470" i="3"/>
  <c r="H1470" i="3"/>
  <c r="I1470" i="3"/>
  <c r="J1470" i="3"/>
  <c r="E1471" i="3"/>
  <c r="F1471" i="3"/>
  <c r="G1471" i="3"/>
  <c r="H1471" i="3"/>
  <c r="I1471" i="3"/>
  <c r="J1471" i="3"/>
  <c r="E1472" i="3"/>
  <c r="F1472" i="3"/>
  <c r="G1472" i="3"/>
  <c r="H1472" i="3"/>
  <c r="I1472" i="3"/>
  <c r="J1472" i="3"/>
  <c r="E1473" i="3"/>
  <c r="F1473" i="3"/>
  <c r="G1473" i="3"/>
  <c r="H1473" i="3"/>
  <c r="I1473" i="3"/>
  <c r="J1473" i="3"/>
  <c r="E1474" i="3"/>
  <c r="F1474" i="3"/>
  <c r="G1474" i="3"/>
  <c r="H1474" i="3"/>
  <c r="I1474" i="3"/>
  <c r="J1474" i="3"/>
  <c r="E1475" i="3"/>
  <c r="F1475" i="3"/>
  <c r="G1475" i="3"/>
  <c r="H1475" i="3"/>
  <c r="I1475" i="3"/>
  <c r="J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E1478" i="3"/>
  <c r="F1478" i="3"/>
  <c r="G1478" i="3"/>
  <c r="H1478" i="3"/>
  <c r="I1478" i="3"/>
  <c r="J1478" i="3"/>
  <c r="E1479" i="3"/>
  <c r="F1479" i="3"/>
  <c r="G1479" i="3"/>
  <c r="H1479" i="3"/>
  <c r="I1479" i="3"/>
  <c r="J1479" i="3"/>
  <c r="E1480" i="3"/>
  <c r="F1480" i="3"/>
  <c r="G1480" i="3"/>
  <c r="H1480" i="3"/>
  <c r="I1480" i="3"/>
  <c r="J1480" i="3"/>
  <c r="E1481" i="3"/>
  <c r="F1481" i="3"/>
  <c r="G1481" i="3"/>
  <c r="H1481" i="3"/>
  <c r="I1481" i="3"/>
  <c r="J1481" i="3"/>
  <c r="E1482" i="3"/>
  <c r="F1482" i="3"/>
  <c r="G1482" i="3"/>
  <c r="H1482" i="3"/>
  <c r="I1482" i="3"/>
  <c r="J1482" i="3"/>
  <c r="E1483" i="3"/>
  <c r="F1483" i="3"/>
  <c r="G1483" i="3"/>
  <c r="H1483" i="3"/>
  <c r="I1483" i="3"/>
  <c r="J1483" i="3"/>
  <c r="E1484" i="3"/>
  <c r="F1484" i="3"/>
  <c r="G1484" i="3"/>
  <c r="H1484" i="3"/>
  <c r="I1484" i="3"/>
  <c r="J1484" i="3"/>
  <c r="E1485" i="3"/>
  <c r="F1485" i="3"/>
  <c r="G1485" i="3"/>
  <c r="H1485" i="3"/>
  <c r="I1485" i="3"/>
  <c r="J1485" i="3"/>
  <c r="E1486" i="3"/>
  <c r="F1486" i="3"/>
  <c r="G1486" i="3"/>
  <c r="H1486" i="3"/>
  <c r="I1486" i="3"/>
  <c r="J1486" i="3"/>
  <c r="E1487" i="3"/>
  <c r="F1487" i="3"/>
  <c r="G1487" i="3"/>
  <c r="H1487" i="3"/>
  <c r="I1487" i="3"/>
  <c r="J1487" i="3"/>
  <c r="AB1490" i="3" l="1"/>
  <c r="BF1490" i="3"/>
  <c r="AU1504" i="3"/>
  <c r="AJ1504" i="3"/>
  <c r="AO1504" i="3"/>
  <c r="AT1516" i="3"/>
  <c r="AD1516" i="3"/>
  <c r="N1516" i="3"/>
  <c r="AC1516" i="3"/>
  <c r="AK1516" i="3"/>
  <c r="Q1516" i="3"/>
  <c r="AZ1516" i="3"/>
  <c r="AJ1516" i="3"/>
  <c r="T1516" i="3"/>
  <c r="M1521" i="3"/>
  <c r="Q1521" i="3"/>
  <c r="Y1521" i="3"/>
  <c r="AJ1521" i="3"/>
  <c r="AH1521" i="3"/>
  <c r="BC1516" i="3"/>
  <c r="BK1578" i="3"/>
  <c r="BN1621" i="3"/>
  <c r="BJ1621" i="3"/>
  <c r="BN1640" i="3"/>
  <c r="BJ1543" i="3"/>
  <c r="BK1582" i="3"/>
  <c r="BN1543" i="3"/>
  <c r="BK1560" i="3"/>
  <c r="BK1629" i="3"/>
  <c r="BN1560" i="3"/>
  <c r="BJ1639" i="3"/>
  <c r="BK1639" i="3"/>
  <c r="BN1617" i="3"/>
  <c r="BJ1635" i="3"/>
  <c r="BN1573" i="3"/>
  <c r="BN1557" i="3"/>
  <c r="BK1623" i="3"/>
  <c r="BN1595" i="3"/>
  <c r="BN1562" i="3"/>
  <c r="BN1546" i="3"/>
  <c r="BG1490" i="3"/>
  <c r="AP1490" i="3"/>
  <c r="P1504" i="3"/>
  <c r="AL1504" i="3"/>
  <c r="Y1504" i="3"/>
  <c r="BF1516" i="3"/>
  <c r="AP1516" i="3"/>
  <c r="Z1516" i="3"/>
  <c r="BE1516" i="3"/>
  <c r="BI1516" i="3"/>
  <c r="AG1516" i="3"/>
  <c r="M1516" i="3"/>
  <c r="AV1516" i="3"/>
  <c r="AF1516" i="3"/>
  <c r="P1516" i="3"/>
  <c r="AK1521" i="3"/>
  <c r="O1516" i="3"/>
  <c r="AO1521" i="3"/>
  <c r="T1521" i="3"/>
  <c r="V1521" i="3"/>
  <c r="AA1516" i="3"/>
  <c r="AM1516" i="3"/>
  <c r="BG1495" i="3"/>
  <c r="BK1616" i="3"/>
  <c r="BH1490" i="3"/>
  <c r="AQ1490" i="3"/>
  <c r="AM1504" i="3"/>
  <c r="BB1516" i="3"/>
  <c r="AL1516" i="3"/>
  <c r="V1516" i="3"/>
  <c r="AW1516" i="3"/>
  <c r="BA1516" i="3"/>
  <c r="Y1516" i="3"/>
  <c r="BH1516" i="3"/>
  <c r="AR1516" i="3"/>
  <c r="AB1516" i="3"/>
  <c r="AQ1516" i="3"/>
  <c r="AS1521" i="3"/>
  <c r="AZ1521" i="3"/>
  <c r="BB1521" i="3"/>
  <c r="R1521" i="3"/>
  <c r="BB1504" i="3"/>
  <c r="BJ1602" i="3"/>
  <c r="AW1489" i="3"/>
  <c r="BC1496" i="3"/>
  <c r="AA1521" i="3"/>
  <c r="BL1597" i="3"/>
  <c r="BJ1603" i="3"/>
  <c r="BJ1605" i="3"/>
  <c r="BJ1563" i="3"/>
  <c r="BJ1550" i="3"/>
  <c r="BJ1582" i="3"/>
  <c r="BL1582" i="3"/>
  <c r="BL1634" i="3"/>
  <c r="BK1634" i="3"/>
  <c r="BM1639" i="3"/>
  <c r="BN1628" i="3"/>
  <c r="BL1617" i="3"/>
  <c r="BK1608" i="3"/>
  <c r="BL1608" i="3"/>
  <c r="BN1604" i="3"/>
  <c r="BM1543" i="3"/>
  <c r="BM1573" i="3"/>
  <c r="BL1612" i="3"/>
  <c r="BK1612" i="3"/>
  <c r="BL1575" i="3"/>
  <c r="BN1635" i="3"/>
  <c r="BM1635" i="3"/>
  <c r="BL1631" i="3"/>
  <c r="BJ1631" i="3"/>
  <c r="BM1631" i="3"/>
  <c r="BN1631" i="3"/>
  <c r="BN1607" i="3"/>
  <c r="BN1575" i="3"/>
  <c r="BL1557" i="3"/>
  <c r="BL1523" i="3"/>
  <c r="BM1627" i="3"/>
  <c r="BL1627" i="3"/>
  <c r="BJ1627" i="3"/>
  <c r="BJ1594" i="3"/>
  <c r="BL1586" i="3"/>
  <c r="BN1586" i="3"/>
  <c r="BM1586" i="3"/>
  <c r="BJ1579" i="3"/>
  <c r="BM1579" i="3"/>
  <c r="BK1579" i="3"/>
  <c r="BJ1555" i="3"/>
  <c r="BM1526" i="3"/>
  <c r="BL1554" i="3"/>
  <c r="BM1611" i="3"/>
  <c r="BJ1598" i="3"/>
  <c r="BK1594" i="3"/>
  <c r="BJ1532" i="3"/>
  <c r="BJ1623" i="3"/>
  <c r="BL1623" i="3"/>
  <c r="BL1646" i="3"/>
  <c r="BJ1646" i="3"/>
  <c r="BK1630" i="3"/>
  <c r="BL1630" i="3"/>
  <c r="BN1630" i="3"/>
  <c r="BM1569" i="3"/>
  <c r="BM1588" i="3"/>
  <c r="BM1554" i="3"/>
  <c r="BN1554" i="3"/>
  <c r="BL1579" i="3"/>
  <c r="BN1532" i="3"/>
  <c r="BJ1539" i="3"/>
  <c r="BK1526" i="3"/>
  <c r="BM1571" i="3"/>
  <c r="BL1526" i="3"/>
  <c r="BK1600" i="3"/>
  <c r="BJ1618" i="3"/>
  <c r="BN1618" i="3"/>
  <c r="BK1611" i="3"/>
  <c r="BJ1590" i="3"/>
  <c r="BJ1611" i="3"/>
  <c r="BM1590" i="3"/>
  <c r="BJ1524" i="3"/>
  <c r="BJ1601" i="3"/>
  <c r="BN1614" i="3"/>
  <c r="BM1614" i="3"/>
  <c r="BM1595" i="3"/>
  <c r="BL1626" i="3"/>
  <c r="BN1566" i="3"/>
  <c r="BJ1607" i="3"/>
  <c r="BL1600" i="3"/>
  <c r="BK1546" i="3"/>
  <c r="BJ1541" i="3"/>
  <c r="BM1537" i="3"/>
  <c r="BN1615" i="3"/>
  <c r="BM1625" i="3"/>
  <c r="BK1595" i="3"/>
  <c r="BL1592" i="3"/>
  <c r="BJ1562" i="3"/>
  <c r="BK1563" i="3"/>
  <c r="BJ1537" i="3"/>
  <c r="BL1541" i="3"/>
  <c r="BJ1526" i="3"/>
  <c r="BJ1525" i="3"/>
  <c r="BL1595" i="3"/>
  <c r="BL1588" i="3"/>
  <c r="BK1573" i="3"/>
  <c r="BL1546" i="3"/>
  <c r="AY1506" i="3"/>
  <c r="BN1589" i="3"/>
  <c r="AC1490" i="3"/>
  <c r="BD1490" i="3"/>
  <c r="AN1490" i="3"/>
  <c r="X1490" i="3"/>
  <c r="BC1490" i="3"/>
  <c r="AM1490" i="3"/>
  <c r="W1490" i="3"/>
  <c r="BB1490" i="3"/>
  <c r="AL1490" i="3"/>
  <c r="V1490" i="3"/>
  <c r="AO1490" i="3"/>
  <c r="BI1490" i="3"/>
  <c r="AY1495" i="3"/>
  <c r="AT1502" i="3"/>
  <c r="AD1502" i="3"/>
  <c r="N1502" i="3"/>
  <c r="AW1502" i="3"/>
  <c r="AG1502" i="3"/>
  <c r="Q1502" i="3"/>
  <c r="BE1495" i="3"/>
  <c r="AN1504" i="3"/>
  <c r="BD1504" i="3"/>
  <c r="AE1504" i="3"/>
  <c r="BC1504" i="3"/>
  <c r="AB1504" i="3"/>
  <c r="AH1504" i="3"/>
  <c r="R1504" i="3"/>
  <c r="BA1504" i="3"/>
  <c r="AK1504" i="3"/>
  <c r="U1504" i="3"/>
  <c r="AQ1504" i="3"/>
  <c r="BD1502" i="3"/>
  <c r="X1502" i="3"/>
  <c r="AQ1502" i="3"/>
  <c r="BC1502" i="3"/>
  <c r="W1502" i="3"/>
  <c r="AJ1502" i="3"/>
  <c r="BN1627" i="3"/>
  <c r="BN1603" i="3"/>
  <c r="BN1578" i="3"/>
  <c r="BL1566" i="3"/>
  <c r="BL1556" i="3"/>
  <c r="BJ1557" i="3"/>
  <c r="BN1525" i="3"/>
  <c r="BL1614" i="3"/>
  <c r="BJ1571" i="3"/>
  <c r="BN1551" i="3"/>
  <c r="BN1624" i="3"/>
  <c r="BN1582" i="3"/>
  <c r="BN1626" i="3"/>
  <c r="BM1594" i="3"/>
  <c r="BL1548" i="3"/>
  <c r="BN1601" i="3"/>
  <c r="BJ1600" i="3"/>
  <c r="BN1598" i="3"/>
  <c r="BL1581" i="3"/>
  <c r="BL1531" i="3"/>
  <c r="BN1584" i="3"/>
  <c r="BJ1608" i="3"/>
  <c r="BL1525" i="3"/>
  <c r="BJ1644" i="3"/>
  <c r="BN1583" i="3"/>
  <c r="BM1623" i="3"/>
  <c r="Y1490" i="3"/>
  <c r="BL1532" i="3"/>
  <c r="BJ1566" i="3"/>
  <c r="AZ1490" i="3"/>
  <c r="AJ1490" i="3"/>
  <c r="T1490" i="3"/>
  <c r="AY1490" i="3"/>
  <c r="AI1490" i="3"/>
  <c r="S1490" i="3"/>
  <c r="AX1490" i="3"/>
  <c r="AH1490" i="3"/>
  <c r="R1490" i="3"/>
  <c r="BE1490" i="3"/>
  <c r="M1490" i="3"/>
  <c r="BF1502" i="3"/>
  <c r="AP1502" i="3"/>
  <c r="Z1502" i="3"/>
  <c r="BI1502" i="3"/>
  <c r="AS1502" i="3"/>
  <c r="AC1502" i="3"/>
  <c r="M1502" i="3"/>
  <c r="AW1495" i="3"/>
  <c r="BF1504" i="3"/>
  <c r="AF1504" i="3"/>
  <c r="AY1504" i="3"/>
  <c r="W1504" i="3"/>
  <c r="AX1504" i="3"/>
  <c r="T1504" i="3"/>
  <c r="AD1504" i="3"/>
  <c r="N1504" i="3"/>
  <c r="AW1504" i="3"/>
  <c r="AG1504" i="3"/>
  <c r="Q1504" i="3"/>
  <c r="AP1511" i="3"/>
  <c r="BG1504" i="3"/>
  <c r="AV1502" i="3"/>
  <c r="O1502" i="3"/>
  <c r="AI1502" i="3"/>
  <c r="AU1502" i="3"/>
  <c r="BH1502" i="3"/>
  <c r="AB1502" i="3"/>
  <c r="BL1635" i="3"/>
  <c r="BM1615" i="3"/>
  <c r="BM1630" i="3"/>
  <c r="BK1523" i="3"/>
  <c r="BJ1595" i="3"/>
  <c r="BN1524" i="3"/>
  <c r="BK1617" i="3"/>
  <c r="BL1543" i="3"/>
  <c r="BK1562" i="3"/>
  <c r="BK1607" i="3"/>
  <c r="BJ1554" i="3"/>
  <c r="BJ1624" i="3"/>
  <c r="BJ1531" i="3"/>
  <c r="BK1596" i="3"/>
  <c r="BK1569" i="3"/>
  <c r="AV1490" i="3"/>
  <c r="AF1490" i="3"/>
  <c r="P1490" i="3"/>
  <c r="AU1490" i="3"/>
  <c r="AE1490" i="3"/>
  <c r="O1490" i="3"/>
  <c r="AT1490" i="3"/>
  <c r="AD1490" i="3"/>
  <c r="N1490" i="3"/>
  <c r="BB1502" i="3"/>
  <c r="AL1502" i="3"/>
  <c r="V1502" i="3"/>
  <c r="BE1502" i="3"/>
  <c r="AO1502" i="3"/>
  <c r="Y1502" i="3"/>
  <c r="P1502" i="3"/>
  <c r="AZ1504" i="3"/>
  <c r="X1504" i="3"/>
  <c r="AT1504" i="3"/>
  <c r="O1504" i="3"/>
  <c r="AR1504" i="3"/>
  <c r="AP1504" i="3"/>
  <c r="Z1504" i="3"/>
  <c r="BI1504" i="3"/>
  <c r="AS1504" i="3"/>
  <c r="AC1504" i="3"/>
  <c r="M1504" i="3"/>
  <c r="V1519" i="3"/>
  <c r="AN1502" i="3"/>
  <c r="BG1502" i="3"/>
  <c r="AA1502" i="3"/>
  <c r="AM1502" i="3"/>
  <c r="AZ1502" i="3"/>
  <c r="BJ1625" i="3"/>
  <c r="BJ1573" i="3"/>
  <c r="BJ1629" i="3"/>
  <c r="BK1620" i="3"/>
  <c r="BL1563" i="3"/>
  <c r="BN1633" i="3"/>
  <c r="BM1567" i="3"/>
  <c r="BN1550" i="3"/>
  <c r="AV1492" i="3"/>
  <c r="M1505" i="3"/>
  <c r="BL1642" i="3"/>
  <c r="BK1610" i="3"/>
  <c r="BJ1575" i="3"/>
  <c r="BM1539" i="3"/>
  <c r="BM1556" i="3"/>
  <c r="BJ1640" i="3"/>
  <c r="BM1608" i="3"/>
  <c r="BL1550" i="3"/>
  <c r="BK1602" i="3"/>
  <c r="BL1616" i="3"/>
  <c r="BN1644" i="3"/>
  <c r="BK1553" i="3"/>
  <c r="BJ1610" i="3"/>
  <c r="BK1597" i="3"/>
  <c r="BM1605" i="3"/>
  <c r="BM1621" i="3"/>
  <c r="BM1563" i="3"/>
  <c r="BL1584" i="3"/>
  <c r="BM1550" i="3"/>
  <c r="AH1496" i="3"/>
  <c r="AE1521" i="3"/>
  <c r="BD1521" i="3"/>
  <c r="X1521" i="3"/>
  <c r="AL1521" i="3"/>
  <c r="AD1492" i="3"/>
  <c r="BF1505" i="3"/>
  <c r="AN1488" i="3"/>
  <c r="Q1490" i="3"/>
  <c r="BN1634" i="3"/>
  <c r="BJ1584" i="3"/>
  <c r="BL1596" i="3"/>
  <c r="BJ1628" i="3"/>
  <c r="AE1496" i="3"/>
  <c r="AL1493" i="3"/>
  <c r="AW1490" i="3"/>
  <c r="BA1490" i="3"/>
  <c r="U1490" i="3"/>
  <c r="BK1584" i="3"/>
  <c r="AW1496" i="3"/>
  <c r="AJ1495" i="3"/>
  <c r="BB1496" i="3"/>
  <c r="AV1496" i="3"/>
  <c r="AW1506" i="3"/>
  <c r="S1506" i="3"/>
  <c r="U1521" i="3"/>
  <c r="BA1521" i="3"/>
  <c r="AG1521" i="3"/>
  <c r="O1521" i="3"/>
  <c r="AU1521" i="3"/>
  <c r="BE1521" i="3"/>
  <c r="AV1521" i="3"/>
  <c r="AF1521" i="3"/>
  <c r="P1521" i="3"/>
  <c r="AT1521" i="3"/>
  <c r="AD1521" i="3"/>
  <c r="N1521" i="3"/>
  <c r="AQ1521" i="3"/>
  <c r="BG1521" i="3"/>
  <c r="AB1493" i="3"/>
  <c r="T1495" i="3"/>
  <c r="BI1496" i="3"/>
  <c r="AB1496" i="3"/>
  <c r="Q1506" i="3"/>
  <c r="AC1521" i="3"/>
  <c r="BI1521" i="3"/>
  <c r="AW1521" i="3"/>
  <c r="W1521" i="3"/>
  <c r="BJ1521" i="3" s="1"/>
  <c r="BC1521" i="3"/>
  <c r="BH1521" i="3"/>
  <c r="AR1521" i="3"/>
  <c r="AB1521" i="3"/>
  <c r="BF1521" i="3"/>
  <c r="AP1521" i="3"/>
  <c r="Z1521" i="3"/>
  <c r="AI1521" i="3"/>
  <c r="BM1532" i="3"/>
  <c r="BN1565" i="3"/>
  <c r="BL1628" i="3"/>
  <c r="BN1616" i="3"/>
  <c r="BL1604" i="3"/>
  <c r="BL1618" i="3"/>
  <c r="U1496" i="3"/>
  <c r="AJ1506" i="3"/>
  <c r="BM1566" i="3"/>
  <c r="BN1596" i="3"/>
  <c r="BJ1612" i="3"/>
  <c r="BD1505" i="3"/>
  <c r="BC1505" i="3"/>
  <c r="AU1495" i="3"/>
  <c r="AL1495" i="3"/>
  <c r="Y1495" i="3"/>
  <c r="AQ1505" i="3"/>
  <c r="AE1495" i="3"/>
  <c r="AD1495" i="3"/>
  <c r="Q1495" i="3"/>
  <c r="BE1505" i="3"/>
  <c r="BA1507" i="3"/>
  <c r="Y1505" i="3"/>
  <c r="W1498" i="3"/>
  <c r="X1505" i="3"/>
  <c r="AE1505" i="3"/>
  <c r="AF1495" i="3"/>
  <c r="O1495" i="3"/>
  <c r="BB1495" i="3"/>
  <c r="V1495" i="3"/>
  <c r="AO1495" i="3"/>
  <c r="AF1505" i="3"/>
  <c r="AO1506" i="3"/>
  <c r="BH1506" i="3"/>
  <c r="AB1506" i="3"/>
  <c r="AQ1506" i="3"/>
  <c r="AL1506" i="3"/>
  <c r="S1507" i="3"/>
  <c r="AT1506" i="3"/>
  <c r="AN1505" i="3"/>
  <c r="W1505" i="3"/>
  <c r="P1495" i="3"/>
  <c r="AZ1495" i="3"/>
  <c r="AT1495" i="3"/>
  <c r="N1495" i="3"/>
  <c r="AG1495" i="3"/>
  <c r="AG1506" i="3"/>
  <c r="AZ1506" i="3"/>
  <c r="T1506" i="3"/>
  <c r="AI1506" i="3"/>
  <c r="AZ1507" i="3"/>
  <c r="BE1506" i="3"/>
  <c r="Y1506" i="3"/>
  <c r="AR1506" i="3"/>
  <c r="BG1506" i="3"/>
  <c r="AA1506" i="3"/>
  <c r="AE1511" i="3"/>
  <c r="Z1517" i="3"/>
  <c r="BN1600" i="3"/>
  <c r="Q1517" i="3"/>
  <c r="N1505" i="3"/>
  <c r="AV1505" i="3"/>
  <c r="BA1506" i="3"/>
  <c r="AK1506" i="3"/>
  <c r="U1506" i="3"/>
  <c r="BD1506" i="3"/>
  <c r="AN1506" i="3"/>
  <c r="X1506" i="3"/>
  <c r="BC1506" i="3"/>
  <c r="AM1506" i="3"/>
  <c r="W1506" i="3"/>
  <c r="BB1506" i="3"/>
  <c r="AN1511" i="3"/>
  <c r="AO1505" i="3"/>
  <c r="AD1506" i="3"/>
  <c r="AT1511" i="3"/>
  <c r="BN1585" i="3"/>
  <c r="BJ1546" i="3"/>
  <c r="BJ1530" i="3"/>
  <c r="BN1642" i="3"/>
  <c r="BI1506" i="3"/>
  <c r="AS1506" i="3"/>
  <c r="AC1506" i="3"/>
  <c r="M1506" i="3"/>
  <c r="BK1506" i="3" s="1"/>
  <c r="AV1506" i="3"/>
  <c r="AF1506" i="3"/>
  <c r="P1506" i="3"/>
  <c r="AU1506" i="3"/>
  <c r="AE1506" i="3"/>
  <c r="O1506" i="3"/>
  <c r="Q1511" i="3"/>
  <c r="T1492" i="3"/>
  <c r="AD1505" i="3"/>
  <c r="W1488" i="3"/>
  <c r="AN1517" i="3"/>
  <c r="BH1507" i="3"/>
  <c r="BL1585" i="3"/>
  <c r="BK1589" i="3"/>
  <c r="BK1632" i="3"/>
  <c r="BL1578" i="3"/>
  <c r="BF1492" i="3"/>
  <c r="S1495" i="3"/>
  <c r="AH1505" i="3"/>
  <c r="BI1505" i="3"/>
  <c r="BG1505" i="3"/>
  <c r="AM1505" i="3"/>
  <c r="O1505" i="3"/>
  <c r="AN1495" i="3"/>
  <c r="BC1495" i="3"/>
  <c r="W1495" i="3"/>
  <c r="AR1495" i="3"/>
  <c r="BF1495" i="3"/>
  <c r="AP1495" i="3"/>
  <c r="Z1495" i="3"/>
  <c r="BI1495" i="3"/>
  <c r="AS1495" i="3"/>
  <c r="AC1495" i="3"/>
  <c r="M1495" i="3"/>
  <c r="AK1505" i="3"/>
  <c r="AJ1505" i="3"/>
  <c r="AY1507" i="3"/>
  <c r="U1507" i="3"/>
  <c r="P1519" i="3"/>
  <c r="BM1624" i="3"/>
  <c r="BK1538" i="3"/>
  <c r="AP1499" i="3"/>
  <c r="R1505" i="3"/>
  <c r="AS1505" i="3"/>
  <c r="AU1505" i="3"/>
  <c r="AA1505" i="3"/>
  <c r="BD1495" i="3"/>
  <c r="X1495" i="3"/>
  <c r="AM1495" i="3"/>
  <c r="BH1495" i="3"/>
  <c r="AB1495" i="3"/>
  <c r="AX1495" i="3"/>
  <c r="AH1495" i="3"/>
  <c r="R1495" i="3"/>
  <c r="BA1495" i="3"/>
  <c r="AK1495" i="3"/>
  <c r="U1495" i="3"/>
  <c r="Z1505" i="3"/>
  <c r="BA1505" i="3"/>
  <c r="AT1505" i="3"/>
  <c r="T1505" i="3"/>
  <c r="AH1507" i="3"/>
  <c r="BF1517" i="3"/>
  <c r="BK1559" i="3"/>
  <c r="BN1533" i="3"/>
  <c r="BK1605" i="3"/>
  <c r="BK1577" i="3"/>
  <c r="BA1517" i="3"/>
  <c r="X1517" i="3"/>
  <c r="AY1519" i="3"/>
  <c r="N1519" i="3"/>
  <c r="AO1509" i="3"/>
  <c r="AW1501" i="3"/>
  <c r="AW1517" i="3"/>
  <c r="AI1517" i="3"/>
  <c r="W1519" i="3"/>
  <c r="BI1488" i="3"/>
  <c r="BM1587" i="3"/>
  <c r="BG1499" i="3"/>
  <c r="BD1517" i="3"/>
  <c r="BD1519" i="3"/>
  <c r="O1496" i="3"/>
  <c r="BM1575" i="3"/>
  <c r="BJ1583" i="3"/>
  <c r="BN1599" i="3"/>
  <c r="BL1539" i="3"/>
  <c r="BL1621" i="3"/>
  <c r="BM1640" i="3"/>
  <c r="BL1603" i="3"/>
  <c r="BM1603" i="3"/>
  <c r="BL1605" i="3"/>
  <c r="BN1605" i="3"/>
  <c r="BJ1560" i="3"/>
  <c r="BJ1617" i="3"/>
  <c r="BJ1577" i="3"/>
  <c r="BM1584" i="3"/>
  <c r="BK1550" i="3"/>
  <c r="BN1602" i="3"/>
  <c r="BM1582" i="3"/>
  <c r="BL1577" i="3"/>
  <c r="BM1541" i="3"/>
  <c r="BM1557" i="3"/>
  <c r="BM1607" i="3"/>
  <c r="AO1492" i="3"/>
  <c r="AJ1489" i="3"/>
  <c r="BK1644" i="3"/>
  <c r="BK1585" i="3"/>
  <c r="BK1587" i="3"/>
  <c r="BJ1565" i="3"/>
  <c r="BJ1559" i="3"/>
  <c r="BJ1561" i="3"/>
  <c r="BK1561" i="3"/>
  <c r="BL1528" i="3"/>
  <c r="BM1596" i="3"/>
  <c r="BM1628" i="3"/>
  <c r="BK1593" i="3"/>
  <c r="AR1492" i="3"/>
  <c r="BG1492" i="3"/>
  <c r="AE1492" i="3"/>
  <c r="AX1492" i="3"/>
  <c r="R1492" i="3"/>
  <c r="BI1492" i="3"/>
  <c r="AL1496" i="3"/>
  <c r="BA1496" i="3"/>
  <c r="M1496" i="3"/>
  <c r="R1496" i="3"/>
  <c r="AR1496" i="3"/>
  <c r="X1496" i="3"/>
  <c r="AU1496" i="3"/>
  <c r="AA1496" i="3"/>
  <c r="AZ1509" i="3"/>
  <c r="AZ1520" i="3"/>
  <c r="AH1493" i="3"/>
  <c r="BM1593" i="3"/>
  <c r="AI1491" i="3"/>
  <c r="AF1492" i="3"/>
  <c r="AY1492" i="3"/>
  <c r="AA1492" i="3"/>
  <c r="AP1492" i="3"/>
  <c r="AD1496" i="3"/>
  <c r="AS1496" i="3"/>
  <c r="AX1496" i="3"/>
  <c r="BH1496" i="3"/>
  <c r="AN1496" i="3"/>
  <c r="P1496" i="3"/>
  <c r="AQ1496" i="3"/>
  <c r="W1496" i="3"/>
  <c r="BE1496" i="3"/>
  <c r="BN1608" i="3"/>
  <c r="BM1577" i="3"/>
  <c r="AZ1492" i="3"/>
  <c r="AB1492" i="3"/>
  <c r="AU1492" i="3"/>
  <c r="O1492" i="3"/>
  <c r="AH1492" i="3"/>
  <c r="V1496" i="3"/>
  <c r="AC1496" i="3"/>
  <c r="AP1496" i="3"/>
  <c r="BD1496" i="3"/>
  <c r="AF1496" i="3"/>
  <c r="BG1496" i="3"/>
  <c r="AM1496" i="3"/>
  <c r="BM1612" i="3"/>
  <c r="L1431" i="3"/>
  <c r="Y1503" i="3"/>
  <c r="BB1509" i="3"/>
  <c r="AH1517" i="3"/>
  <c r="P1507" i="3"/>
  <c r="Z1492" i="3"/>
  <c r="BE1520" i="3"/>
  <c r="AE1515" i="3"/>
  <c r="K1396" i="3"/>
  <c r="K1369" i="3"/>
  <c r="BH1499" i="3"/>
  <c r="AQ1499" i="3"/>
  <c r="Z1499" i="3"/>
  <c r="AM1507" i="3"/>
  <c r="BB1507" i="3"/>
  <c r="V1507" i="3"/>
  <c r="AO1507" i="3"/>
  <c r="AM1509" i="3"/>
  <c r="AD1503" i="3"/>
  <c r="M1517" i="3"/>
  <c r="BI1517" i="3"/>
  <c r="X1507" i="3"/>
  <c r="AG1517" i="3"/>
  <c r="BE1517" i="3"/>
  <c r="AZ1517" i="3"/>
  <c r="AJ1517" i="3"/>
  <c r="T1517" i="3"/>
  <c r="AE1517" i="3"/>
  <c r="AX1517" i="3"/>
  <c r="R1517" i="3"/>
  <c r="S1519" i="3"/>
  <c r="BI1519" i="3"/>
  <c r="AV1519" i="3"/>
  <c r="AT1519" i="3"/>
  <c r="AN1509" i="3"/>
  <c r="AA1503" i="3"/>
  <c r="BB1522" i="3"/>
  <c r="V1500" i="3"/>
  <c r="BN1597" i="3"/>
  <c r="AR1499" i="3"/>
  <c r="AA1499" i="3"/>
  <c r="AO1499" i="3"/>
  <c r="T1507" i="3"/>
  <c r="T1509" i="3"/>
  <c r="AI1507" i="3"/>
  <c r="AX1507" i="3"/>
  <c r="R1507" i="3"/>
  <c r="AK1507" i="3"/>
  <c r="AC1517" i="3"/>
  <c r="AU1517" i="3"/>
  <c r="BC1517" i="3"/>
  <c r="AV1515" i="3"/>
  <c r="AV1517" i="3"/>
  <c r="AF1517" i="3"/>
  <c r="P1517" i="3"/>
  <c r="AA1517" i="3"/>
  <c r="AP1517" i="3"/>
  <c r="AW1519" i="3"/>
  <c r="AO1519" i="3"/>
  <c r="AS1519" i="3"/>
  <c r="AF1519" i="3"/>
  <c r="AL1519" i="3"/>
  <c r="BD1507" i="3"/>
  <c r="L1460" i="3"/>
  <c r="K1460" i="3"/>
  <c r="P1460" i="3" s="1"/>
  <c r="L1458" i="3"/>
  <c r="L1400" i="3"/>
  <c r="BH1492" i="3"/>
  <c r="AJ1492" i="3"/>
  <c r="P1492" i="3"/>
  <c r="AQ1492" i="3"/>
  <c r="S1492" i="3"/>
  <c r="AT1492" i="3"/>
  <c r="AC1505" i="3"/>
  <c r="AX1505" i="3"/>
  <c r="AY1505" i="3"/>
  <c r="AI1505" i="3"/>
  <c r="S1505" i="3"/>
  <c r="AB1499" i="3"/>
  <c r="U1505" i="3"/>
  <c r="AP1505" i="3"/>
  <c r="AJ1507" i="3"/>
  <c r="AJ1509" i="3"/>
  <c r="AZ1505" i="3"/>
  <c r="BC1507" i="3"/>
  <c r="W1507" i="3"/>
  <c r="AL1507" i="3"/>
  <c r="BE1507" i="3"/>
  <c r="Y1507" i="3"/>
  <c r="V1509" i="3"/>
  <c r="AS1517" i="3"/>
  <c r="AK1517" i="3"/>
  <c r="BH1517" i="3"/>
  <c r="AR1517" i="3"/>
  <c r="AB1517" i="3"/>
  <c r="AQ1517" i="3"/>
  <c r="S1517" i="3"/>
  <c r="Y1519" i="3"/>
  <c r="BC1519" i="3"/>
  <c r="M1519" i="3"/>
  <c r="X1519" i="3"/>
  <c r="AD1519" i="3"/>
  <c r="L1368" i="3"/>
  <c r="BG1509" i="3"/>
  <c r="AA1509" i="3"/>
  <c r="AP1509" i="3"/>
  <c r="BI1509" i="3"/>
  <c r="AC1509" i="3"/>
  <c r="BH1503" i="3"/>
  <c r="X1509" i="3"/>
  <c r="S1500" i="3"/>
  <c r="S1522" i="3"/>
  <c r="R1520" i="3"/>
  <c r="K1400" i="3"/>
  <c r="BC1509" i="3"/>
  <c r="W1509" i="3"/>
  <c r="AL1509" i="3"/>
  <c r="BE1509" i="3"/>
  <c r="Y1509" i="3"/>
  <c r="AR1503" i="3"/>
  <c r="AC1520" i="3"/>
  <c r="K1433" i="3"/>
  <c r="L1422" i="3"/>
  <c r="L1420" i="3"/>
  <c r="AQ1509" i="3"/>
  <c r="BF1509" i="3"/>
  <c r="Z1509" i="3"/>
  <c r="AS1509" i="3"/>
  <c r="M1509" i="3"/>
  <c r="AR1509" i="3"/>
  <c r="L1472" i="3"/>
  <c r="L1470" i="3"/>
  <c r="K1415" i="3"/>
  <c r="K1393" i="3"/>
  <c r="L1391" i="3"/>
  <c r="L1375" i="3"/>
  <c r="K1375" i="3"/>
  <c r="BB1375" i="3" s="1"/>
  <c r="L1373" i="3"/>
  <c r="BJ1596" i="3"/>
  <c r="BK1580" i="3"/>
  <c r="K1428" i="3"/>
  <c r="K1390" i="3"/>
  <c r="AB1503" i="3"/>
  <c r="AN1522" i="3"/>
  <c r="N1515" i="3"/>
  <c r="BH1500" i="3"/>
  <c r="BM1585" i="3"/>
  <c r="BL1538" i="3"/>
  <c r="BJ1630" i="3"/>
  <c r="BL1571" i="3"/>
  <c r="BN1563" i="3"/>
  <c r="K1409" i="3"/>
  <c r="AU1507" i="3"/>
  <c r="AE1507" i="3"/>
  <c r="O1507" i="3"/>
  <c r="AT1507" i="3"/>
  <c r="AD1507" i="3"/>
  <c r="N1507" i="3"/>
  <c r="AW1507" i="3"/>
  <c r="AG1507" i="3"/>
  <c r="Q1507" i="3"/>
  <c r="AY1509" i="3"/>
  <c r="AI1509" i="3"/>
  <c r="S1509" i="3"/>
  <c r="AX1509" i="3"/>
  <c r="AH1509" i="3"/>
  <c r="R1509" i="3"/>
  <c r="BA1509" i="3"/>
  <c r="AK1509" i="3"/>
  <c r="U1509" i="3"/>
  <c r="BA1503" i="3"/>
  <c r="BG1503" i="3"/>
  <c r="BH1509" i="3"/>
  <c r="P1509" i="3"/>
  <c r="BD1509" i="3"/>
  <c r="AM1522" i="3"/>
  <c r="V1522" i="3"/>
  <c r="Y1520" i="3"/>
  <c r="AW1488" i="3"/>
  <c r="BL1598" i="3"/>
  <c r="BJ1552" i="3"/>
  <c r="BL1552" i="3"/>
  <c r="BM1561" i="3"/>
  <c r="BM1546" i="3"/>
  <c r="BM1528" i="3"/>
  <c r="BM1530" i="3"/>
  <c r="L1441" i="3"/>
  <c r="K1380" i="3"/>
  <c r="BG1507" i="3"/>
  <c r="AQ1507" i="3"/>
  <c r="AA1507" i="3"/>
  <c r="BF1507" i="3"/>
  <c r="AP1507" i="3"/>
  <c r="Z1507" i="3"/>
  <c r="BI1507" i="3"/>
  <c r="AS1507" i="3"/>
  <c r="AC1507" i="3"/>
  <c r="M1507" i="3"/>
  <c r="AU1509" i="3"/>
  <c r="AE1509" i="3"/>
  <c r="O1509" i="3"/>
  <c r="AT1509" i="3"/>
  <c r="AD1509" i="3"/>
  <c r="N1509" i="3"/>
  <c r="AW1509" i="3"/>
  <c r="AG1509" i="3"/>
  <c r="Q1509" i="3"/>
  <c r="AP1503" i="3"/>
  <c r="AQ1503" i="3"/>
  <c r="AR1507" i="3"/>
  <c r="BA1522" i="3"/>
  <c r="AE1520" i="3"/>
  <c r="AF1507" i="3"/>
  <c r="L1484" i="3"/>
  <c r="K1484" i="3"/>
  <c r="L1482" i="3"/>
  <c r="L1480" i="3"/>
  <c r="L1478" i="3"/>
  <c r="L1476" i="3"/>
  <c r="K1476" i="3"/>
  <c r="K1407" i="3"/>
  <c r="K1391" i="3"/>
  <c r="AK1391" i="3" s="1"/>
  <c r="BJ1641" i="3"/>
  <c r="BL1535" i="3"/>
  <c r="BJ1619" i="3"/>
  <c r="BN1619" i="3"/>
  <c r="BK1619" i="3"/>
  <c r="BJ1636" i="3"/>
  <c r="BL1632" i="3"/>
  <c r="BM1591" i="3"/>
  <c r="BN1564" i="3"/>
  <c r="BJ1564" i="3"/>
  <c r="BJ1558" i="3"/>
  <c r="BK1606" i="3"/>
  <c r="BN1538" i="3"/>
  <c r="BK1527" i="3"/>
  <c r="BJ1642" i="3"/>
  <c r="BK1622" i="3"/>
  <c r="BJ1609" i="3"/>
  <c r="BM1597" i="3"/>
  <c r="BK1637" i="3"/>
  <c r="BJ1637" i="3"/>
  <c r="BA1515" i="3"/>
  <c r="S1489" i="3"/>
  <c r="L1388" i="3"/>
  <c r="AU1511" i="3"/>
  <c r="AG1511" i="3"/>
  <c r="AJ1511" i="3"/>
  <c r="AN1520" i="3"/>
  <c r="V1520" i="3"/>
  <c r="BB1520" i="3"/>
  <c r="M1520" i="3"/>
  <c r="AQ1520" i="3"/>
  <c r="AM1520" i="3"/>
  <c r="T1520" i="3"/>
  <c r="BD1520" i="3"/>
  <c r="AL1520" i="3"/>
  <c r="AG1520" i="3"/>
  <c r="BI1520" i="3"/>
  <c r="BA1520" i="3"/>
  <c r="AI1495" i="3"/>
  <c r="AA1495" i="3"/>
  <c r="BK1564" i="3"/>
  <c r="BN1535" i="3"/>
  <c r="BK1535" i="3"/>
  <c r="AG1496" i="3"/>
  <c r="AO1496" i="3"/>
  <c r="BL1589" i="3"/>
  <c r="BM1589" i="3"/>
  <c r="BN1580" i="3"/>
  <c r="BL1580" i="3"/>
  <c r="BM1580" i="3"/>
  <c r="BJ1580" i="3"/>
  <c r="BM1560" i="3"/>
  <c r="BL1560" i="3"/>
  <c r="BM1606" i="3"/>
  <c r="BL1606" i="3"/>
  <c r="BM1583" i="3"/>
  <c r="BK1533" i="3"/>
  <c r="BM1533" i="3"/>
  <c r="BL1527" i="3"/>
  <c r="BN1527" i="3"/>
  <c r="BL1564" i="3"/>
  <c r="BK1558" i="3"/>
  <c r="BM1538" i="3"/>
  <c r="BJ1538" i="3"/>
  <c r="BJ1535" i="3"/>
  <c r="BM1535" i="3"/>
  <c r="BJ1527" i="3"/>
  <c r="AG1501" i="3"/>
  <c r="U1501" i="3"/>
  <c r="AK1501" i="3"/>
  <c r="BM1620" i="3"/>
  <c r="BJ1620" i="3"/>
  <c r="BL1620" i="3"/>
  <c r="BN1620" i="3"/>
  <c r="BL1644" i="3"/>
  <c r="BM1644" i="3"/>
  <c r="BM1636" i="3"/>
  <c r="BL1636" i="3"/>
  <c r="BL1622" i="3"/>
  <c r="BN1622" i="3"/>
  <c r="BM1558" i="3"/>
  <c r="BL1591" i="3"/>
  <c r="BM1626" i="3"/>
  <c r="BJ1626" i="3"/>
  <c r="BL1555" i="3"/>
  <c r="BM1555" i="3"/>
  <c r="BK1633" i="3"/>
  <c r="BM1633" i="3"/>
  <c r="BJ1633" i="3"/>
  <c r="BL1633" i="3"/>
  <c r="BN1609" i="3"/>
  <c r="BK1609" i="3"/>
  <c r="BM1609" i="3"/>
  <c r="BL1609" i="3"/>
  <c r="W1516" i="3"/>
  <c r="AI1516" i="3"/>
  <c r="S1516" i="3"/>
  <c r="BM1551" i="3"/>
  <c r="BL1551" i="3"/>
  <c r="BL1637" i="3"/>
  <c r="BN1637" i="3"/>
  <c r="BM1637" i="3"/>
  <c r="BM1592" i="3"/>
  <c r="BJ1592" i="3"/>
  <c r="BM1642" i="3"/>
  <c r="BK1642" i="3"/>
  <c r="BK1636" i="3"/>
  <c r="AA1504" i="3"/>
  <c r="S1504" i="3"/>
  <c r="AI1504" i="3"/>
  <c r="AV1504" i="3"/>
  <c r="BM1632" i="3"/>
  <c r="BJ1578" i="3"/>
  <c r="BM1578" i="3"/>
  <c r="BN1610" i="3"/>
  <c r="BK1599" i="3"/>
  <c r="BN1553" i="3"/>
  <c r="BJ1553" i="3"/>
  <c r="BM1610" i="3"/>
  <c r="BJ1597" i="3"/>
  <c r="K1471" i="3"/>
  <c r="K1467" i="3"/>
  <c r="L1453" i="3"/>
  <c r="K1453" i="3"/>
  <c r="K1451" i="3"/>
  <c r="K1449" i="3"/>
  <c r="K1447" i="3"/>
  <c r="L1437" i="3"/>
  <c r="K1437" i="3"/>
  <c r="L1435" i="3"/>
  <c r="L1427" i="3"/>
  <c r="L1419" i="3"/>
  <c r="K1412" i="3"/>
  <c r="L1394" i="3"/>
  <c r="K1385" i="3"/>
  <c r="K1377" i="3"/>
  <c r="AT1496" i="3"/>
  <c r="N1496" i="3"/>
  <c r="AK1496" i="3"/>
  <c r="BF1496" i="3"/>
  <c r="Z1496" i="3"/>
  <c r="AZ1496" i="3"/>
  <c r="AJ1496" i="3"/>
  <c r="T1496" i="3"/>
  <c r="AY1496" i="3"/>
  <c r="AI1496" i="3"/>
  <c r="S1496" i="3"/>
  <c r="O1511" i="3"/>
  <c r="U1503" i="3"/>
  <c r="AI1519" i="3"/>
  <c r="AM1519" i="3"/>
  <c r="AC1519" i="3"/>
  <c r="BK1519" i="3" s="1"/>
  <c r="AN1519" i="3"/>
  <c r="BB1519" i="3"/>
  <c r="AI1520" i="3"/>
  <c r="AX1520" i="3"/>
  <c r="AJ1520" i="3"/>
  <c r="Y1496" i="3"/>
  <c r="BD1522" i="3"/>
  <c r="AG1522" i="3"/>
  <c r="BI1522" i="3"/>
  <c r="X1522" i="3"/>
  <c r="AL1522" i="3"/>
  <c r="AY1522" i="3"/>
  <c r="AQ1495" i="3"/>
  <c r="Y1501" i="3"/>
  <c r="U1517" i="3"/>
  <c r="Y1517" i="3"/>
  <c r="V1517" i="3"/>
  <c r="AL1517" i="3"/>
  <c r="BB1517" i="3"/>
  <c r="W1517" i="3"/>
  <c r="AM1517" i="3"/>
  <c r="N1517" i="3"/>
  <c r="AD1517" i="3"/>
  <c r="AT1517" i="3"/>
  <c r="O1517" i="3"/>
  <c r="BL1619" i="3"/>
  <c r="BL1533" i="3"/>
  <c r="BN1558" i="3"/>
  <c r="BL1558" i="3"/>
  <c r="K1427" i="3"/>
  <c r="K1394" i="3"/>
  <c r="AW1511" i="3"/>
  <c r="AS1520" i="3"/>
  <c r="AH1520" i="3"/>
  <c r="U1499" i="3"/>
  <c r="AK1499" i="3"/>
  <c r="Z1519" i="3"/>
  <c r="AP1519" i="3"/>
  <c r="BF1519" i="3"/>
  <c r="AB1519" i="3"/>
  <c r="AR1519" i="3"/>
  <c r="BH1519" i="3"/>
  <c r="AK1519" i="3"/>
  <c r="O1519" i="3"/>
  <c r="AU1519" i="3"/>
  <c r="BE1519" i="3"/>
  <c r="AQ1519" i="3"/>
  <c r="AG1519" i="3"/>
  <c r="R1519" i="3"/>
  <c r="AH1519" i="3"/>
  <c r="AX1519" i="3"/>
  <c r="T1519" i="3"/>
  <c r="AJ1519" i="3"/>
  <c r="AZ1519" i="3"/>
  <c r="U1519" i="3"/>
  <c r="BA1519" i="3"/>
  <c r="AE1519" i="3"/>
  <c r="Q1519" i="3"/>
  <c r="AA1519" i="3"/>
  <c r="BG1519" i="3"/>
  <c r="BL1583" i="3"/>
  <c r="BJ1632" i="3"/>
  <c r="BN1632" i="3"/>
  <c r="BM1598" i="3"/>
  <c r="BN1606" i="3"/>
  <c r="BM1564" i="3"/>
  <c r="BN1552" i="3"/>
  <c r="BK1552" i="3"/>
  <c r="BJ1533" i="3"/>
  <c r="BN1587" i="3"/>
  <c r="BL1587" i="3"/>
  <c r="BM1581" i="3"/>
  <c r="BJ1581" i="3"/>
  <c r="BJ1528" i="3"/>
  <c r="BN1528" i="3"/>
  <c r="BM1565" i="3"/>
  <c r="BL1565" i="3"/>
  <c r="BL1561" i="3"/>
  <c r="BN1561" i="3"/>
  <c r="BM1531" i="3"/>
  <c r="BK1531" i="3"/>
  <c r="BM1634" i="3"/>
  <c r="BJ1634" i="3"/>
  <c r="BM1553" i="3"/>
  <c r="BL1599" i="3"/>
  <c r="BJ1604" i="3"/>
  <c r="BM1604" i="3"/>
  <c r="BK1530" i="3"/>
  <c r="BN1530" i="3"/>
  <c r="BN1593" i="3"/>
  <c r="BL1593" i="3"/>
  <c r="BM1622" i="3"/>
  <c r="BM1616" i="3"/>
  <c r="BK1591" i="3"/>
  <c r="BN1591" i="3"/>
  <c r="BK1583" i="3"/>
  <c r="AV1507" i="3"/>
  <c r="BM1552" i="3"/>
  <c r="BM1617" i="3"/>
  <c r="BL1559" i="3"/>
  <c r="BJ1599" i="3"/>
  <c r="BJ1616" i="3"/>
  <c r="BK1598" i="3"/>
  <c r="BM1559" i="3"/>
  <c r="BL1553" i="3"/>
  <c r="BL1530" i="3"/>
  <c r="BJ1593" i="3"/>
  <c r="X1520" i="3"/>
  <c r="BB1488" i="3"/>
  <c r="O1515" i="3"/>
  <c r="BJ1585" i="3"/>
  <c r="BJ1587" i="3"/>
  <c r="BM1599" i="3"/>
  <c r="BM1525" i="3"/>
  <c r="BJ1591" i="3"/>
  <c r="BM1619" i="3"/>
  <c r="BJ1589" i="3"/>
  <c r="BL1534" i="3"/>
  <c r="BK1638" i="3"/>
  <c r="BJ1540" i="3"/>
  <c r="BM1576" i="3"/>
  <c r="AZ1400" i="3"/>
  <c r="AB1507" i="3"/>
  <c r="BJ1606" i="3"/>
  <c r="BM1527" i="3"/>
  <c r="AB1476" i="3"/>
  <c r="L1487" i="3"/>
  <c r="K1486" i="3"/>
  <c r="L1446" i="3"/>
  <c r="L1444" i="3"/>
  <c r="K1439" i="3"/>
  <c r="L1433" i="3"/>
  <c r="AN1433" i="3" s="1"/>
  <c r="L1423" i="3"/>
  <c r="K1411" i="3"/>
  <c r="K1403" i="3"/>
  <c r="L1384" i="3"/>
  <c r="AO1498" i="3"/>
  <c r="R1498" i="3"/>
  <c r="BC1520" i="3"/>
  <c r="W1520" i="3"/>
  <c r="BG1520" i="3"/>
  <c r="AA1520" i="3"/>
  <c r="AK1520" i="3"/>
  <c r="AW1520" i="3"/>
  <c r="Q1520" i="3"/>
  <c r="AT1520" i="3"/>
  <c r="AD1520" i="3"/>
  <c r="N1520" i="3"/>
  <c r="AV1520" i="3"/>
  <c r="AB1520" i="3"/>
  <c r="P1520" i="3"/>
  <c r="M1499" i="3"/>
  <c r="Q1493" i="3"/>
  <c r="AB1500" i="3"/>
  <c r="BJ1576" i="3"/>
  <c r="BL1576" i="3"/>
  <c r="AK1490" i="3"/>
  <c r="AG1490" i="3"/>
  <c r="BJ1622" i="3"/>
  <c r="K1435" i="3"/>
  <c r="AB1435" i="3" s="1"/>
  <c r="K1429" i="3"/>
  <c r="L1389" i="3"/>
  <c r="K1387" i="3"/>
  <c r="BG1498" i="3"/>
  <c r="AU1520" i="3"/>
  <c r="O1520" i="3"/>
  <c r="AY1520" i="3"/>
  <c r="S1520" i="3"/>
  <c r="U1520" i="3"/>
  <c r="AO1520" i="3"/>
  <c r="BF1520" i="3"/>
  <c r="AP1520" i="3"/>
  <c r="Z1520" i="3"/>
  <c r="BH1520" i="3"/>
  <c r="AR1520" i="3"/>
  <c r="BL1638" i="3"/>
  <c r="BJ1534" i="3"/>
  <c r="BL1536" i="3"/>
  <c r="BM1534" i="3"/>
  <c r="BJ1536" i="3"/>
  <c r="BM1536" i="3"/>
  <c r="BK1576" i="3"/>
  <c r="BN1576" i="3"/>
  <c r="BL1641" i="3"/>
  <c r="BK1641" i="3"/>
  <c r="BN1641" i="3"/>
  <c r="BL1570" i="3"/>
  <c r="BM1568" i="3"/>
  <c r="BM1542" i="3"/>
  <c r="BJ1570" i="3"/>
  <c r="BN1534" i="3"/>
  <c r="BK1534" i="3"/>
  <c r="BJ1638" i="3"/>
  <c r="BM1643" i="3"/>
  <c r="BK1643" i="3"/>
  <c r="BN1643" i="3"/>
  <c r="BM1572" i="3"/>
  <c r="BK1574" i="3"/>
  <c r="BN1574" i="3"/>
  <c r="BL1574" i="3"/>
  <c r="BK1568" i="3"/>
  <c r="BN1568" i="3"/>
  <c r="BL1568" i="3"/>
  <c r="BM1544" i="3"/>
  <c r="BK1542" i="3"/>
  <c r="BN1542" i="3"/>
  <c r="BJ1542" i="3"/>
  <c r="BL1542" i="3"/>
  <c r="BL1549" i="3"/>
  <c r="BJ1529" i="3"/>
  <c r="BJ1643" i="3"/>
  <c r="BJ1547" i="3"/>
  <c r="BM1547" i="3"/>
  <c r="BM1641" i="3"/>
  <c r="BK1572" i="3"/>
  <c r="BN1572" i="3"/>
  <c r="BL1572" i="3"/>
  <c r="BJ1545" i="3"/>
  <c r="BM1545" i="3"/>
  <c r="BM1645" i="3"/>
  <c r="BK1536" i="3"/>
  <c r="BN1536" i="3"/>
  <c r="BN1529" i="3"/>
  <c r="BK1529" i="3"/>
  <c r="BJ1574" i="3"/>
  <c r="BJ1568" i="3"/>
  <c r="BN1544" i="3"/>
  <c r="BK1544" i="3"/>
  <c r="BL1544" i="3"/>
  <c r="BM1540" i="3"/>
  <c r="BN1638" i="3"/>
  <c r="BK1570" i="3"/>
  <c r="BN1570" i="3"/>
  <c r="BK1549" i="3"/>
  <c r="BN1549" i="3"/>
  <c r="BM1529" i="3"/>
  <c r="BM1574" i="3"/>
  <c r="BL1643" i="3"/>
  <c r="BM1570" i="3"/>
  <c r="BK1547" i="3"/>
  <c r="BN1547" i="3"/>
  <c r="BL1547" i="3"/>
  <c r="BJ1549" i="3"/>
  <c r="BM1549" i="3"/>
  <c r="BJ1572" i="3"/>
  <c r="BK1545" i="3"/>
  <c r="BN1545" i="3"/>
  <c r="BL1545" i="3"/>
  <c r="BK1645" i="3"/>
  <c r="BN1645" i="3"/>
  <c r="BJ1645" i="3"/>
  <c r="BL1645" i="3"/>
  <c r="BL1529" i="3"/>
  <c r="BM1638" i="3"/>
  <c r="BJ1544" i="3"/>
  <c r="BK1540" i="3"/>
  <c r="BN1540" i="3"/>
  <c r="BL1540" i="3"/>
  <c r="AY1489" i="3"/>
  <c r="AU1489" i="3"/>
  <c r="BG1489" i="3"/>
  <c r="X1489" i="3"/>
  <c r="AN1489" i="3"/>
  <c r="BD1489" i="3"/>
  <c r="U1489" i="3"/>
  <c r="AK1489" i="3"/>
  <c r="BA1489" i="3"/>
  <c r="R1489" i="3"/>
  <c r="AH1489" i="3"/>
  <c r="AX1489" i="3"/>
  <c r="W1489" i="3"/>
  <c r="AE1489" i="3"/>
  <c r="AQ1489" i="3"/>
  <c r="AB1489" i="3"/>
  <c r="AR1489" i="3"/>
  <c r="BH1489" i="3"/>
  <c r="Y1489" i="3"/>
  <c r="AO1489" i="3"/>
  <c r="BE1489" i="3"/>
  <c r="V1489" i="3"/>
  <c r="AL1489" i="3"/>
  <c r="BB1489" i="3"/>
  <c r="AI1489" i="3"/>
  <c r="P1489" i="3"/>
  <c r="AF1489" i="3"/>
  <c r="AV1489" i="3"/>
  <c r="M1489" i="3"/>
  <c r="AC1489" i="3"/>
  <c r="AS1489" i="3"/>
  <c r="BI1489" i="3"/>
  <c r="Z1489" i="3"/>
  <c r="AP1489" i="3"/>
  <c r="BF1489" i="3"/>
  <c r="BC1489" i="3"/>
  <c r="K1452" i="3"/>
  <c r="K1450" i="3"/>
  <c r="K1448" i="3"/>
  <c r="L1443" i="3"/>
  <c r="K1442" i="3"/>
  <c r="K1441" i="3"/>
  <c r="AB1441" i="3" s="1"/>
  <c r="L1439" i="3"/>
  <c r="L1434" i="3"/>
  <c r="K1434" i="3"/>
  <c r="L1426" i="3"/>
  <c r="K1426" i="3"/>
  <c r="K1423" i="3"/>
  <c r="L1421" i="3"/>
  <c r="L1417" i="3"/>
  <c r="L1413" i="3"/>
  <c r="L1412" i="3"/>
  <c r="L1409" i="3"/>
  <c r="S1409" i="3" s="1"/>
  <c r="L1403" i="3"/>
  <c r="L1398" i="3"/>
  <c r="K1398" i="3"/>
  <c r="X1488" i="3"/>
  <c r="O1493" i="3"/>
  <c r="AT1489" i="3"/>
  <c r="AG1489" i="3"/>
  <c r="T1489" i="3"/>
  <c r="AO1493" i="3"/>
  <c r="AS1515" i="3"/>
  <c r="BG1500" i="3"/>
  <c r="BE1500" i="3"/>
  <c r="AR1500" i="3"/>
  <c r="AF1515" i="3"/>
  <c r="AA1489" i="3"/>
  <c r="O1503" i="3"/>
  <c r="AE1503" i="3"/>
  <c r="AU1503" i="3"/>
  <c r="P1503" i="3"/>
  <c r="AF1503" i="3"/>
  <c r="AV1503" i="3"/>
  <c r="R1503" i="3"/>
  <c r="AX1503" i="3"/>
  <c r="AC1503" i="3"/>
  <c r="BI1503" i="3"/>
  <c r="AL1503" i="3"/>
  <c r="S1503" i="3"/>
  <c r="AI1503" i="3"/>
  <c r="AY1503" i="3"/>
  <c r="T1503" i="3"/>
  <c r="AJ1503" i="3"/>
  <c r="AZ1503" i="3"/>
  <c r="Z1503" i="3"/>
  <c r="BF1503" i="3"/>
  <c r="AK1503" i="3"/>
  <c r="N1503" i="3"/>
  <c r="AT1503" i="3"/>
  <c r="W1503" i="3"/>
  <c r="AM1503" i="3"/>
  <c r="BC1503" i="3"/>
  <c r="X1503" i="3"/>
  <c r="AN1503" i="3"/>
  <c r="BD1503" i="3"/>
  <c r="AH1503" i="3"/>
  <c r="M1503" i="3"/>
  <c r="AS1503" i="3"/>
  <c r="V1503" i="3"/>
  <c r="BB1503" i="3"/>
  <c r="BE1503" i="3"/>
  <c r="X1513" i="3"/>
  <c r="AK1513" i="3"/>
  <c r="Q1488" i="3"/>
  <c r="BA1488" i="3"/>
  <c r="U1488" i="3"/>
  <c r="AG1488" i="3"/>
  <c r="Y1488" i="3"/>
  <c r="AS1488" i="3"/>
  <c r="Z1488" i="3"/>
  <c r="AP1488" i="3"/>
  <c r="BF1488" i="3"/>
  <c r="AA1488" i="3"/>
  <c r="AQ1488" i="3"/>
  <c r="BG1488" i="3"/>
  <c r="AB1488" i="3"/>
  <c r="AR1488" i="3"/>
  <c r="BH1488" i="3"/>
  <c r="AC1488" i="3"/>
  <c r="BE1488" i="3"/>
  <c r="N1488" i="3"/>
  <c r="AD1488" i="3"/>
  <c r="AT1488" i="3"/>
  <c r="O1488" i="3"/>
  <c r="AE1488" i="3"/>
  <c r="AU1488" i="3"/>
  <c r="P1488" i="3"/>
  <c r="AF1488" i="3"/>
  <c r="AV1488" i="3"/>
  <c r="M1488" i="3"/>
  <c r="AO1488" i="3"/>
  <c r="R1488" i="3"/>
  <c r="AH1488" i="3"/>
  <c r="AX1488" i="3"/>
  <c r="S1488" i="3"/>
  <c r="AI1488" i="3"/>
  <c r="AY1488" i="3"/>
  <c r="T1488" i="3"/>
  <c r="AJ1488" i="3"/>
  <c r="AZ1488" i="3"/>
  <c r="V1493" i="3"/>
  <c r="AQ1493" i="3"/>
  <c r="R1493" i="3"/>
  <c r="BI1493" i="3"/>
  <c r="AY1493" i="3"/>
  <c r="AS1493" i="3"/>
  <c r="N1493" i="3"/>
  <c r="Y1493" i="3"/>
  <c r="P1493" i="3"/>
  <c r="AF1493" i="3"/>
  <c r="AV1493" i="3"/>
  <c r="BA1493" i="3"/>
  <c r="AE1493" i="3"/>
  <c r="AA1493" i="3"/>
  <c r="AW1493" i="3"/>
  <c r="AC1493" i="3"/>
  <c r="S1493" i="3"/>
  <c r="M1493" i="3"/>
  <c r="BC1493" i="3"/>
  <c r="BE1493" i="3"/>
  <c r="T1493" i="3"/>
  <c r="AJ1493" i="3"/>
  <c r="AZ1493" i="3"/>
  <c r="AU1493" i="3"/>
  <c r="Z1493" i="3"/>
  <c r="AG1493" i="3"/>
  <c r="BB1493" i="3"/>
  <c r="AM1493" i="3"/>
  <c r="AD1493" i="3"/>
  <c r="W1493" i="3"/>
  <c r="AI1493" i="3"/>
  <c r="X1493" i="3"/>
  <c r="AN1493" i="3"/>
  <c r="BD1493" i="3"/>
  <c r="AP1493" i="3"/>
  <c r="U1493" i="3"/>
  <c r="AO1515" i="3"/>
  <c r="U1515" i="3"/>
  <c r="R1515" i="3"/>
  <c r="AH1515" i="3"/>
  <c r="AX1515" i="3"/>
  <c r="S1515" i="3"/>
  <c r="AI1515" i="3"/>
  <c r="AY1515" i="3"/>
  <c r="T1515" i="3"/>
  <c r="AJ1515" i="3"/>
  <c r="AZ1515" i="3"/>
  <c r="Q1515" i="3"/>
  <c r="AC1515" i="3"/>
  <c r="AK1515" i="3"/>
  <c r="BE1515" i="3"/>
  <c r="V1515" i="3"/>
  <c r="AL1515" i="3"/>
  <c r="BB1515" i="3"/>
  <c r="W1515" i="3"/>
  <c r="AM1515" i="3"/>
  <c r="BC1515" i="3"/>
  <c r="X1515" i="3"/>
  <c r="AN1515" i="3"/>
  <c r="BD1515" i="3"/>
  <c r="M1515" i="3"/>
  <c r="AG1515" i="3"/>
  <c r="Y1515" i="3"/>
  <c r="Z1515" i="3"/>
  <c r="AP1515" i="3"/>
  <c r="BF1515" i="3"/>
  <c r="AA1515" i="3"/>
  <c r="AQ1515" i="3"/>
  <c r="BG1515" i="3"/>
  <c r="AB1515" i="3"/>
  <c r="AR1515" i="3"/>
  <c r="BH1515" i="3"/>
  <c r="BI1515" i="3"/>
  <c r="K1472" i="3"/>
  <c r="AL1472" i="3" s="1"/>
  <c r="L1469" i="3"/>
  <c r="K1487" i="3"/>
  <c r="BI1487" i="3" s="1"/>
  <c r="K1485" i="3"/>
  <c r="AH1476" i="3"/>
  <c r="L1466" i="3"/>
  <c r="L1459" i="3"/>
  <c r="L1457" i="3"/>
  <c r="L1455" i="3"/>
  <c r="K1436" i="3"/>
  <c r="K1431" i="3"/>
  <c r="L1429" i="3"/>
  <c r="K1422" i="3"/>
  <c r="K1421" i="3"/>
  <c r="K1420" i="3"/>
  <c r="AC1420" i="3" s="1"/>
  <c r="K1419" i="3"/>
  <c r="K1413" i="3"/>
  <c r="L1411" i="3"/>
  <c r="K1392" i="3"/>
  <c r="BC1488" i="3"/>
  <c r="AL1488" i="3"/>
  <c r="AM1489" i="3"/>
  <c r="AK1493" i="3"/>
  <c r="AD1489" i="3"/>
  <c r="Q1489" i="3"/>
  <c r="BH1493" i="3"/>
  <c r="AX1493" i="3"/>
  <c r="BB1500" i="3"/>
  <c r="AO1500" i="3"/>
  <c r="P1515" i="3"/>
  <c r="AT1515" i="3"/>
  <c r="P1500" i="3"/>
  <c r="AF1500" i="3"/>
  <c r="AV1500" i="3"/>
  <c r="M1500" i="3"/>
  <c r="AC1500" i="3"/>
  <c r="AS1500" i="3"/>
  <c r="BI1500" i="3"/>
  <c r="Z1500" i="3"/>
  <c r="AP1500" i="3"/>
  <c r="BF1500" i="3"/>
  <c r="O1500" i="3"/>
  <c r="AI1500" i="3"/>
  <c r="T1500" i="3"/>
  <c r="AJ1500" i="3"/>
  <c r="AZ1500" i="3"/>
  <c r="Q1500" i="3"/>
  <c r="AG1500" i="3"/>
  <c r="AW1500" i="3"/>
  <c r="N1500" i="3"/>
  <c r="AD1500" i="3"/>
  <c r="AT1500" i="3"/>
  <c r="AA1500" i="3"/>
  <c r="AE1500" i="3"/>
  <c r="AY1500" i="3"/>
  <c r="X1500" i="3"/>
  <c r="AN1500" i="3"/>
  <c r="BD1500" i="3"/>
  <c r="U1500" i="3"/>
  <c r="AK1500" i="3"/>
  <c r="BA1500" i="3"/>
  <c r="R1500" i="3"/>
  <c r="AH1500" i="3"/>
  <c r="AX1500" i="3"/>
  <c r="AQ1500" i="3"/>
  <c r="AU1500" i="3"/>
  <c r="W1500" i="3"/>
  <c r="BC1500" i="3"/>
  <c r="K1475" i="3"/>
  <c r="K1473" i="3"/>
  <c r="L1468" i="3"/>
  <c r="K1468" i="3"/>
  <c r="K1463" i="3"/>
  <c r="AX1476" i="3"/>
  <c r="L1474" i="3"/>
  <c r="K1474" i="3"/>
  <c r="L1464" i="3"/>
  <c r="K1464" i="3"/>
  <c r="L1462" i="3"/>
  <c r="L1461" i="3"/>
  <c r="K1459" i="3"/>
  <c r="BH1459" i="3" s="1"/>
  <c r="L1451" i="3"/>
  <c r="L1428" i="3"/>
  <c r="L1425" i="3"/>
  <c r="K1425" i="3"/>
  <c r="L1415" i="3"/>
  <c r="L1407" i="3"/>
  <c r="L1405" i="3"/>
  <c r="L1396" i="3"/>
  <c r="L1393" i="3"/>
  <c r="AF1393" i="3" s="1"/>
  <c r="K1389" i="3"/>
  <c r="BD1488" i="3"/>
  <c r="AM1488" i="3"/>
  <c r="V1488" i="3"/>
  <c r="BF1493" i="3"/>
  <c r="N1489" i="3"/>
  <c r="AZ1489" i="3"/>
  <c r="AR1493" i="3"/>
  <c r="AT1493" i="3"/>
  <c r="BG1493" i="3"/>
  <c r="AW1515" i="3"/>
  <c r="AM1500" i="3"/>
  <c r="AL1500" i="3"/>
  <c r="Y1500" i="3"/>
  <c r="AU1515" i="3"/>
  <c r="AD1515" i="3"/>
  <c r="O1489" i="3"/>
  <c r="K1388" i="3"/>
  <c r="K1379" i="3"/>
  <c r="L1377" i="3"/>
  <c r="L1370" i="3"/>
  <c r="K1370" i="3"/>
  <c r="AW1498" i="3"/>
  <c r="AA1498" i="3"/>
  <c r="AK1488" i="3"/>
  <c r="L1382" i="3"/>
  <c r="K1382" i="3"/>
  <c r="L1378" i="3"/>
  <c r="L1374" i="3"/>
  <c r="L1372" i="3"/>
  <c r="K1372" i="3"/>
  <c r="L1371" i="3"/>
  <c r="K1371" i="3"/>
  <c r="BA1498" i="3"/>
  <c r="O1494" i="3"/>
  <c r="AF1520" i="3"/>
  <c r="BG1517" i="3"/>
  <c r="AO1517" i="3"/>
  <c r="AY1517" i="3"/>
  <c r="L1376" i="3"/>
  <c r="L1369" i="3"/>
  <c r="AN1498" i="3"/>
  <c r="AF1498" i="3"/>
  <c r="BH1453" i="3"/>
  <c r="AA1427" i="3"/>
  <c r="AM1427" i="3"/>
  <c r="BC1427" i="3"/>
  <c r="T1518" i="3"/>
  <c r="AJ1518" i="3"/>
  <c r="AZ1518" i="3"/>
  <c r="R1518" i="3"/>
  <c r="AH1518" i="3"/>
  <c r="AX1518" i="3"/>
  <c r="Y1518" i="3"/>
  <c r="BE1518" i="3"/>
  <c r="AQ1518" i="3"/>
  <c r="U1518" i="3"/>
  <c r="BI1518" i="3"/>
  <c r="AE1518" i="3"/>
  <c r="X1518" i="3"/>
  <c r="AN1518" i="3"/>
  <c r="BD1518" i="3"/>
  <c r="V1518" i="3"/>
  <c r="AL1518" i="3"/>
  <c r="BB1518" i="3"/>
  <c r="AG1518" i="3"/>
  <c r="S1518" i="3"/>
  <c r="AY1518" i="3"/>
  <c r="AC1518" i="3"/>
  <c r="AS1518" i="3"/>
  <c r="AM1518" i="3"/>
  <c r="AB1518" i="3"/>
  <c r="AR1518" i="3"/>
  <c r="BH1518" i="3"/>
  <c r="Z1518" i="3"/>
  <c r="AP1518" i="3"/>
  <c r="BF1518" i="3"/>
  <c r="AO1518" i="3"/>
  <c r="AA1518" i="3"/>
  <c r="BG1518" i="3"/>
  <c r="AK1518" i="3"/>
  <c r="O1518" i="3"/>
  <c r="AU1518" i="3"/>
  <c r="AV1518" i="3"/>
  <c r="Q1518" i="3"/>
  <c r="BA1518" i="3"/>
  <c r="N1518" i="3"/>
  <c r="AW1518" i="3"/>
  <c r="W1518" i="3"/>
  <c r="P1518" i="3"/>
  <c r="AD1518" i="3"/>
  <c r="AI1518" i="3"/>
  <c r="BC1518" i="3"/>
  <c r="M1518" i="3"/>
  <c r="AF1518" i="3"/>
  <c r="K1483" i="3"/>
  <c r="K1479" i="3"/>
  <c r="AR1476" i="3"/>
  <c r="W1476" i="3"/>
  <c r="L1475" i="3"/>
  <c r="L1473" i="3"/>
  <c r="L1471" i="3"/>
  <c r="L1467" i="3"/>
  <c r="P1467" i="3" s="1"/>
  <c r="L1463" i="3"/>
  <c r="K1457" i="3"/>
  <c r="K1455" i="3"/>
  <c r="BH1441" i="3"/>
  <c r="AT1518" i="3"/>
  <c r="AV1435" i="3"/>
  <c r="AE1411" i="3"/>
  <c r="BC1411" i="3"/>
  <c r="O1411" i="3"/>
  <c r="AM1411" i="3"/>
  <c r="BG1411" i="3"/>
  <c r="AA1411" i="3"/>
  <c r="AQ1411" i="3"/>
  <c r="AU1411" i="3"/>
  <c r="N1513" i="3"/>
  <c r="R1513" i="3"/>
  <c r="AX1513" i="3"/>
  <c r="BB1513" i="3"/>
  <c r="AR1513" i="3"/>
  <c r="Y1513" i="3"/>
  <c r="AO1513" i="3"/>
  <c r="BE1513" i="3"/>
  <c r="W1513" i="3"/>
  <c r="AM1513" i="3"/>
  <c r="BC1513" i="3"/>
  <c r="AV1513" i="3"/>
  <c r="P1513" i="3"/>
  <c r="Z1513" i="3"/>
  <c r="BF1513" i="3"/>
  <c r="V1513" i="3"/>
  <c r="T1513" i="3"/>
  <c r="AJ1513" i="3"/>
  <c r="M1513" i="3"/>
  <c r="AC1513" i="3"/>
  <c r="AS1513" i="3"/>
  <c r="BI1513" i="3"/>
  <c r="AA1513" i="3"/>
  <c r="AQ1513" i="3"/>
  <c r="BG1513" i="3"/>
  <c r="AN1513" i="3"/>
  <c r="AT1513" i="3"/>
  <c r="AH1513" i="3"/>
  <c r="AD1513" i="3"/>
  <c r="BH1513" i="3"/>
  <c r="AB1513" i="3"/>
  <c r="Q1513" i="3"/>
  <c r="AG1513" i="3"/>
  <c r="AW1513" i="3"/>
  <c r="O1513" i="3"/>
  <c r="AE1513" i="3"/>
  <c r="AU1513" i="3"/>
  <c r="AF1513" i="3"/>
  <c r="BA1513" i="3"/>
  <c r="AP1513" i="3"/>
  <c r="S1513" i="3"/>
  <c r="U1513" i="3"/>
  <c r="AI1513" i="3"/>
  <c r="BD1513" i="3"/>
  <c r="AL1513" i="3"/>
  <c r="AZ1513" i="3"/>
  <c r="AY1513" i="3"/>
  <c r="L1485" i="3"/>
  <c r="AE1485" i="3" s="1"/>
  <c r="K1481" i="3"/>
  <c r="K1477" i="3"/>
  <c r="L1486" i="3"/>
  <c r="L1483" i="3"/>
  <c r="K1482" i="3"/>
  <c r="L1481" i="3"/>
  <c r="K1480" i="3"/>
  <c r="AU1480" i="3" s="1"/>
  <c r="L1479" i="3"/>
  <c r="K1478" i="3"/>
  <c r="V1478" i="3" s="1"/>
  <c r="L1477" i="3"/>
  <c r="BH1476" i="3"/>
  <c r="AM1476" i="3"/>
  <c r="R1476" i="3"/>
  <c r="K1469" i="3"/>
  <c r="K1465" i="3"/>
  <c r="K1461" i="3"/>
  <c r="AR1441" i="3"/>
  <c r="P1441" i="3"/>
  <c r="AV1441" i="3"/>
  <c r="AJ1441" i="3"/>
  <c r="X1441" i="3"/>
  <c r="BD1441" i="3"/>
  <c r="AF1435" i="3"/>
  <c r="BH1433" i="3"/>
  <c r="T1433" i="3"/>
  <c r="BC1429" i="3"/>
  <c r="M1412" i="3"/>
  <c r="AK1412" i="3"/>
  <c r="AC1412" i="3"/>
  <c r="BC1476" i="3"/>
  <c r="N1476" i="3"/>
  <c r="K1470" i="3"/>
  <c r="AT1470" i="3" s="1"/>
  <c r="K1466" i="3"/>
  <c r="AH1466" i="3" s="1"/>
  <c r="L1465" i="3"/>
  <c r="K1462" i="3"/>
  <c r="K1458" i="3"/>
  <c r="AQ1458" i="3" s="1"/>
  <c r="AZ1451" i="3"/>
  <c r="BI1420" i="3"/>
  <c r="W1411" i="3"/>
  <c r="L1454" i="3"/>
  <c r="K1454" i="3"/>
  <c r="L1452" i="3"/>
  <c r="L1450" i="3"/>
  <c r="L1449" i="3"/>
  <c r="K1446" i="3"/>
  <c r="K1445" i="3"/>
  <c r="L1424" i="3"/>
  <c r="K1424" i="3"/>
  <c r="L1418" i="3"/>
  <c r="K1418" i="3"/>
  <c r="K1417" i="3"/>
  <c r="AR1417" i="3" s="1"/>
  <c r="P1403" i="3"/>
  <c r="AR1403" i="3"/>
  <c r="O1400" i="3"/>
  <c r="Z1400" i="3"/>
  <c r="AE1400" i="3"/>
  <c r="AU1400" i="3"/>
  <c r="BE1393" i="3"/>
  <c r="AF1391" i="3"/>
  <c r="AV1391" i="3"/>
  <c r="P1391" i="3"/>
  <c r="BG1391" i="3"/>
  <c r="AA1391" i="3"/>
  <c r="K1456" i="3"/>
  <c r="L1445" i="3"/>
  <c r="O1394" i="3"/>
  <c r="BC1394" i="3"/>
  <c r="L1456" i="3"/>
  <c r="L1448" i="3"/>
  <c r="L1447" i="3"/>
  <c r="K1444" i="3"/>
  <c r="AP1444" i="3" s="1"/>
  <c r="K1443" i="3"/>
  <c r="L1442" i="3"/>
  <c r="L1416" i="3"/>
  <c r="K1416" i="3"/>
  <c r="K1405" i="3"/>
  <c r="AO1393" i="3"/>
  <c r="U1393" i="3"/>
  <c r="AA1393" i="3"/>
  <c r="L1404" i="3"/>
  <c r="K1404" i="3"/>
  <c r="L1402" i="3"/>
  <c r="K1402" i="3"/>
  <c r="L1399" i="3"/>
  <c r="K1399" i="3"/>
  <c r="L1387" i="3"/>
  <c r="L1386" i="3"/>
  <c r="K1386" i="3"/>
  <c r="L1383" i="3"/>
  <c r="K1383" i="3"/>
  <c r="L1381" i="3"/>
  <c r="K1381" i="3"/>
  <c r="K1373" i="3"/>
  <c r="BM1491" i="3"/>
  <c r="BL1491" i="3"/>
  <c r="L1395" i="3"/>
  <c r="K1395" i="3"/>
  <c r="L1380" i="3"/>
  <c r="W1380" i="3" s="1"/>
  <c r="L1379" i="3"/>
  <c r="T1511" i="3"/>
  <c r="BB1511" i="3"/>
  <c r="AL1511" i="3"/>
  <c r="V1511" i="3"/>
  <c r="AD1511" i="3"/>
  <c r="R1511" i="3"/>
  <c r="AX1511" i="3"/>
  <c r="N1511" i="3"/>
  <c r="BH1511" i="3"/>
  <c r="AB1511" i="3"/>
  <c r="U1511" i="3"/>
  <c r="AK1511" i="3"/>
  <c r="BA1511" i="3"/>
  <c r="S1511" i="3"/>
  <c r="AI1511" i="3"/>
  <c r="AY1511" i="3"/>
  <c r="AF1511" i="3"/>
  <c r="Z1511" i="3"/>
  <c r="BF1511" i="3"/>
  <c r="AZ1511" i="3"/>
  <c r="Y1511" i="3"/>
  <c r="AO1511" i="3"/>
  <c r="BE1511" i="3"/>
  <c r="W1511" i="3"/>
  <c r="AM1511" i="3"/>
  <c r="BC1511" i="3"/>
  <c r="BD1511" i="3"/>
  <c r="X1511" i="3"/>
  <c r="AH1511" i="3"/>
  <c r="AR1511" i="3"/>
  <c r="M1511" i="3"/>
  <c r="AC1511" i="3"/>
  <c r="AS1511" i="3"/>
  <c r="BI1511" i="3"/>
  <c r="AA1511" i="3"/>
  <c r="AQ1511" i="3"/>
  <c r="BG1511" i="3"/>
  <c r="AV1511" i="3"/>
  <c r="P1511" i="3"/>
  <c r="AB1522" i="3"/>
  <c r="AR1522" i="3"/>
  <c r="BH1522" i="3"/>
  <c r="Z1522" i="3"/>
  <c r="AP1522" i="3"/>
  <c r="BF1522" i="3"/>
  <c r="AO1522" i="3"/>
  <c r="AA1522" i="3"/>
  <c r="BG1522" i="3"/>
  <c r="M1522" i="3"/>
  <c r="O1522" i="3"/>
  <c r="AU1522" i="3"/>
  <c r="P1522" i="3"/>
  <c r="AF1522" i="3"/>
  <c r="AV1522" i="3"/>
  <c r="N1522" i="3"/>
  <c r="AD1522" i="3"/>
  <c r="AT1522" i="3"/>
  <c r="Q1522" i="3"/>
  <c r="AW1522" i="3"/>
  <c r="AI1522" i="3"/>
  <c r="U1522" i="3"/>
  <c r="AC1522" i="3"/>
  <c r="W1522" i="3"/>
  <c r="BC1522" i="3"/>
  <c r="T1522" i="3"/>
  <c r="AJ1522" i="3"/>
  <c r="AZ1522" i="3"/>
  <c r="R1522" i="3"/>
  <c r="AH1522" i="3"/>
  <c r="AX1522" i="3"/>
  <c r="Y1522" i="3"/>
  <c r="BE1522" i="3"/>
  <c r="AQ1522" i="3"/>
  <c r="AK1522" i="3"/>
  <c r="AS1522" i="3"/>
  <c r="AE1522" i="3"/>
  <c r="Y1492" i="3"/>
  <c r="Q1492" i="3"/>
  <c r="AW1492" i="3"/>
  <c r="U1492" i="3"/>
  <c r="BA1492" i="3"/>
  <c r="AG1492" i="3"/>
  <c r="AK1492" i="3"/>
  <c r="AS1492" i="3"/>
  <c r="V1492" i="3"/>
  <c r="AL1492" i="3"/>
  <c r="BB1492" i="3"/>
  <c r="W1492" i="3"/>
  <c r="AM1492" i="3"/>
  <c r="BC1492" i="3"/>
  <c r="X1492" i="3"/>
  <c r="AN1492" i="3"/>
  <c r="BD1492" i="3"/>
  <c r="AC1492" i="3"/>
  <c r="M1492" i="3"/>
  <c r="BE1492" i="3"/>
  <c r="N1492" i="3"/>
  <c r="Y1499" i="3"/>
  <c r="N1499" i="3"/>
  <c r="AD1499" i="3"/>
  <c r="AT1499" i="3"/>
  <c r="O1499" i="3"/>
  <c r="AE1499" i="3"/>
  <c r="AU1499" i="3"/>
  <c r="P1499" i="3"/>
  <c r="AF1499" i="3"/>
  <c r="AV1499" i="3"/>
  <c r="AW1499" i="3"/>
  <c r="BI1499" i="3"/>
  <c r="AS1499" i="3"/>
  <c r="R1499" i="3"/>
  <c r="AH1499" i="3"/>
  <c r="AX1499" i="3"/>
  <c r="S1499" i="3"/>
  <c r="AI1499" i="3"/>
  <c r="AY1499" i="3"/>
  <c r="T1499" i="3"/>
  <c r="AJ1499" i="3"/>
  <c r="AZ1499" i="3"/>
  <c r="AG1499" i="3"/>
  <c r="AC1499" i="3"/>
  <c r="BA1499" i="3"/>
  <c r="BE1499" i="3"/>
  <c r="V1499" i="3"/>
  <c r="AL1499" i="3"/>
  <c r="BB1499" i="3"/>
  <c r="W1499" i="3"/>
  <c r="AM1499" i="3"/>
  <c r="BC1499" i="3"/>
  <c r="X1499" i="3"/>
  <c r="AN1499" i="3"/>
  <c r="BD1499" i="3"/>
  <c r="Q1499" i="3"/>
  <c r="L1414" i="3"/>
  <c r="K1414" i="3"/>
  <c r="L1401" i="3"/>
  <c r="L1397" i="3"/>
  <c r="K1397" i="3"/>
  <c r="L1390" i="3"/>
  <c r="AS1390" i="3" s="1"/>
  <c r="K1384" i="3"/>
  <c r="K1378" i="3"/>
  <c r="K1376" i="3"/>
  <c r="K1374" i="3"/>
  <c r="AR1374" i="3" s="1"/>
  <c r="K1368" i="3"/>
  <c r="BM1497" i="3"/>
  <c r="AB1509" i="3"/>
  <c r="AF1509" i="3"/>
  <c r="AG1503" i="3"/>
  <c r="AO1503" i="3"/>
  <c r="Q1503" i="3"/>
  <c r="AW1503" i="3"/>
  <c r="P1505" i="3"/>
  <c r="AG1505" i="3"/>
  <c r="BB1505" i="3"/>
  <c r="AB1505" i="3"/>
  <c r="AW1505" i="3"/>
  <c r="Q1505" i="3"/>
  <c r="AL1505" i="3"/>
  <c r="BH1505" i="3"/>
  <c r="V1505" i="3"/>
  <c r="AR1505" i="3"/>
  <c r="N1506" i="3"/>
  <c r="R1506" i="3"/>
  <c r="AX1506" i="3"/>
  <c r="Z1506" i="3"/>
  <c r="BF1506" i="3"/>
  <c r="AH1506" i="3"/>
  <c r="AP1506" i="3"/>
  <c r="BI1498" i="3"/>
  <c r="AB1498" i="3"/>
  <c r="AQ1498" i="3"/>
  <c r="AD1498" i="3"/>
  <c r="AV1509" i="3"/>
  <c r="BL1497" i="3"/>
  <c r="BN1496" i="3"/>
  <c r="Q1494" i="3"/>
  <c r="BI1494" i="3"/>
  <c r="AP1494" i="3"/>
  <c r="AR1494" i="3"/>
  <c r="AB1494" i="3"/>
  <c r="BG1494" i="3"/>
  <c r="AQ1494" i="3"/>
  <c r="AA1494" i="3"/>
  <c r="N1494" i="3"/>
  <c r="BD1498" i="3"/>
  <c r="AH1498" i="3"/>
  <c r="M1498" i="3"/>
  <c r="AR1498" i="3"/>
  <c r="V1498" i="3"/>
  <c r="AV1498" i="3"/>
  <c r="Z1498" i="3"/>
  <c r="BC1498" i="3"/>
  <c r="AM1498" i="3"/>
  <c r="BJ1501" i="3"/>
  <c r="BE1494" i="3"/>
  <c r="AO1494" i="3"/>
  <c r="AD1494" i="3"/>
  <c r="BA1494" i="3"/>
  <c r="U1494" i="3"/>
  <c r="AH1494" i="3"/>
  <c r="BD1494" i="3"/>
  <c r="AN1494" i="3"/>
  <c r="X1494" i="3"/>
  <c r="BC1494" i="3"/>
  <c r="AM1494" i="3"/>
  <c r="W1494" i="3"/>
  <c r="O1512" i="3"/>
  <c r="S1512" i="3"/>
  <c r="W1512" i="3"/>
  <c r="AA1512" i="3"/>
  <c r="AE1512" i="3"/>
  <c r="AI1512" i="3"/>
  <c r="AM1512" i="3"/>
  <c r="AQ1512" i="3"/>
  <c r="AU1512" i="3"/>
  <c r="AY1512" i="3"/>
  <c r="BC1512" i="3"/>
  <c r="BG1512" i="3"/>
  <c r="M1512" i="3"/>
  <c r="Q1512" i="3"/>
  <c r="U1512" i="3"/>
  <c r="Y1512" i="3"/>
  <c r="AC1512" i="3"/>
  <c r="AG1512" i="3"/>
  <c r="AK1512" i="3"/>
  <c r="AO1512" i="3"/>
  <c r="AS1512" i="3"/>
  <c r="AW1512" i="3"/>
  <c r="BA1512" i="3"/>
  <c r="BE1512" i="3"/>
  <c r="BI1512" i="3"/>
  <c r="T1512" i="3"/>
  <c r="AB1512" i="3"/>
  <c r="AJ1512" i="3"/>
  <c r="AR1512" i="3"/>
  <c r="AZ1512" i="3"/>
  <c r="BH1512" i="3"/>
  <c r="N1512" i="3"/>
  <c r="V1512" i="3"/>
  <c r="AD1512" i="3"/>
  <c r="AL1512" i="3"/>
  <c r="AT1512" i="3"/>
  <c r="BB1512" i="3"/>
  <c r="P1512" i="3"/>
  <c r="X1512" i="3"/>
  <c r="AF1512" i="3"/>
  <c r="AN1512" i="3"/>
  <c r="AV1512" i="3"/>
  <c r="BD1512" i="3"/>
  <c r="AP1512" i="3"/>
  <c r="R1512" i="3"/>
  <c r="AX1512" i="3"/>
  <c r="AH1512" i="3"/>
  <c r="Z1512" i="3"/>
  <c r="BF1512" i="3"/>
  <c r="BN1490" i="3"/>
  <c r="BN1491" i="3"/>
  <c r="BK1491" i="3"/>
  <c r="BN1501" i="3"/>
  <c r="BK1501" i="3"/>
  <c r="BN1516" i="3"/>
  <c r="BN1521" i="3"/>
  <c r="BK1521" i="3"/>
  <c r="Y1498" i="3"/>
  <c r="AT1498" i="3"/>
  <c r="N1498" i="3"/>
  <c r="AJ1498" i="3"/>
  <c r="BE1498" i="3"/>
  <c r="BJ1497" i="3"/>
  <c r="AX1498" i="3"/>
  <c r="AC1498" i="3"/>
  <c r="BH1498" i="3"/>
  <c r="AL1498" i="3"/>
  <c r="Q1498" i="3"/>
  <c r="AP1498" i="3"/>
  <c r="U1498" i="3"/>
  <c r="AY1498" i="3"/>
  <c r="AI1498" i="3"/>
  <c r="S1498" i="3"/>
  <c r="AG1494" i="3"/>
  <c r="Y1494" i="3"/>
  <c r="BB1494" i="3"/>
  <c r="V1494" i="3"/>
  <c r="AS1494" i="3"/>
  <c r="BF1494" i="3"/>
  <c r="Z1494" i="3"/>
  <c r="AZ1494" i="3"/>
  <c r="AJ1494" i="3"/>
  <c r="T1494" i="3"/>
  <c r="AY1494" i="3"/>
  <c r="AI1494" i="3"/>
  <c r="S1494" i="3"/>
  <c r="BL1516" i="3"/>
  <c r="BN1502" i="3"/>
  <c r="BK1502" i="3"/>
  <c r="AL1494" i="3"/>
  <c r="AC1494" i="3"/>
  <c r="BH1494" i="3"/>
  <c r="BJ1491" i="3"/>
  <c r="T1498" i="3"/>
  <c r="BN1497" i="3"/>
  <c r="BK1497" i="3"/>
  <c r="AS1498" i="3"/>
  <c r="X1498" i="3"/>
  <c r="BB1498" i="3"/>
  <c r="AG1498" i="3"/>
  <c r="BF1498" i="3"/>
  <c r="AK1498" i="3"/>
  <c r="P1498" i="3"/>
  <c r="AU1498" i="3"/>
  <c r="AE1498" i="3"/>
  <c r="O1498" i="3"/>
  <c r="AZ1498" i="3"/>
  <c r="O1508" i="3"/>
  <c r="S1508" i="3"/>
  <c r="W1508" i="3"/>
  <c r="AA1508" i="3"/>
  <c r="AE1508" i="3"/>
  <c r="AI1508" i="3"/>
  <c r="AM1508" i="3"/>
  <c r="AQ1508" i="3"/>
  <c r="AU1508" i="3"/>
  <c r="AY1508" i="3"/>
  <c r="BC1508" i="3"/>
  <c r="BG1508" i="3"/>
  <c r="P1508" i="3"/>
  <c r="T1508" i="3"/>
  <c r="X1508" i="3"/>
  <c r="AB1508" i="3"/>
  <c r="AF1508" i="3"/>
  <c r="AJ1508" i="3"/>
  <c r="AN1508" i="3"/>
  <c r="AR1508" i="3"/>
  <c r="AV1508" i="3"/>
  <c r="AZ1508" i="3"/>
  <c r="BD1508" i="3"/>
  <c r="BH1508" i="3"/>
  <c r="M1508" i="3"/>
  <c r="Q1508" i="3"/>
  <c r="U1508" i="3"/>
  <c r="Y1508" i="3"/>
  <c r="AC1508" i="3"/>
  <c r="AG1508" i="3"/>
  <c r="AK1508" i="3"/>
  <c r="AO1508" i="3"/>
  <c r="AS1508" i="3"/>
  <c r="AW1508" i="3"/>
  <c r="BA1508" i="3"/>
  <c r="BE1508" i="3"/>
  <c r="BI1508" i="3"/>
  <c r="V1508" i="3"/>
  <c r="AL1508" i="3"/>
  <c r="BB1508" i="3"/>
  <c r="Z1508" i="3"/>
  <c r="AP1508" i="3"/>
  <c r="BF1508" i="3"/>
  <c r="N1508" i="3"/>
  <c r="AD1508" i="3"/>
  <c r="AT1508" i="3"/>
  <c r="AX1508" i="3"/>
  <c r="AH1508" i="3"/>
  <c r="R1508" i="3"/>
  <c r="O1510" i="3"/>
  <c r="S1510" i="3"/>
  <c r="W1510" i="3"/>
  <c r="AA1510" i="3"/>
  <c r="AE1510" i="3"/>
  <c r="AI1510" i="3"/>
  <c r="AM1510" i="3"/>
  <c r="AQ1510" i="3"/>
  <c r="AU1510" i="3"/>
  <c r="AY1510" i="3"/>
  <c r="BC1510" i="3"/>
  <c r="BG1510" i="3"/>
  <c r="P1510" i="3"/>
  <c r="T1510" i="3"/>
  <c r="X1510" i="3"/>
  <c r="AB1510" i="3"/>
  <c r="AF1510" i="3"/>
  <c r="AJ1510" i="3"/>
  <c r="AN1510" i="3"/>
  <c r="AR1510" i="3"/>
  <c r="AV1510" i="3"/>
  <c r="AZ1510" i="3"/>
  <c r="BD1510" i="3"/>
  <c r="BH1510" i="3"/>
  <c r="M1510" i="3"/>
  <c r="Q1510" i="3"/>
  <c r="U1510" i="3"/>
  <c r="Y1510" i="3"/>
  <c r="AC1510" i="3"/>
  <c r="AG1510" i="3"/>
  <c r="AK1510" i="3"/>
  <c r="AO1510" i="3"/>
  <c r="AS1510" i="3"/>
  <c r="AW1510" i="3"/>
  <c r="BA1510" i="3"/>
  <c r="BE1510" i="3"/>
  <c r="BI1510" i="3"/>
  <c r="V1510" i="3"/>
  <c r="AL1510" i="3"/>
  <c r="BB1510" i="3"/>
  <c r="Z1510" i="3"/>
  <c r="AP1510" i="3"/>
  <c r="BF1510" i="3"/>
  <c r="N1510" i="3"/>
  <c r="AD1510" i="3"/>
  <c r="AT1510" i="3"/>
  <c r="AX1510" i="3"/>
  <c r="AH1510" i="3"/>
  <c r="R1510" i="3"/>
  <c r="AW1494" i="3"/>
  <c r="AT1494" i="3"/>
  <c r="M1494" i="3"/>
  <c r="AK1494" i="3"/>
  <c r="AX1494" i="3"/>
  <c r="R1494" i="3"/>
  <c r="AV1494" i="3"/>
  <c r="AF1494" i="3"/>
  <c r="P1494" i="3"/>
  <c r="AU1494" i="3"/>
  <c r="AE1494" i="3"/>
  <c r="O1514" i="3"/>
  <c r="S1514" i="3"/>
  <c r="W1514" i="3"/>
  <c r="AA1514" i="3"/>
  <c r="AE1514" i="3"/>
  <c r="AI1514" i="3"/>
  <c r="AM1514" i="3"/>
  <c r="AQ1514" i="3"/>
  <c r="Q1514" i="3"/>
  <c r="V1514" i="3"/>
  <c r="AB1514" i="3"/>
  <c r="AG1514" i="3"/>
  <c r="AL1514" i="3"/>
  <c r="AR1514" i="3"/>
  <c r="AV1514" i="3"/>
  <c r="AZ1514" i="3"/>
  <c r="BD1514" i="3"/>
  <c r="BH1514" i="3"/>
  <c r="M1514" i="3"/>
  <c r="R1514" i="3"/>
  <c r="X1514" i="3"/>
  <c r="AC1514" i="3"/>
  <c r="AH1514" i="3"/>
  <c r="AN1514" i="3"/>
  <c r="AS1514" i="3"/>
  <c r="AW1514" i="3"/>
  <c r="BA1514" i="3"/>
  <c r="BE1514" i="3"/>
  <c r="BI1514" i="3"/>
  <c r="N1514" i="3"/>
  <c r="T1514" i="3"/>
  <c r="Y1514" i="3"/>
  <c r="AD1514" i="3"/>
  <c r="AJ1514" i="3"/>
  <c r="AO1514" i="3"/>
  <c r="AT1514" i="3"/>
  <c r="AX1514" i="3"/>
  <c r="BB1514" i="3"/>
  <c r="BF1514" i="3"/>
  <c r="U1514" i="3"/>
  <c r="AP1514" i="3"/>
  <c r="BG1514" i="3"/>
  <c r="AU1514" i="3"/>
  <c r="P1514" i="3"/>
  <c r="BC1514" i="3"/>
  <c r="Z1514" i="3"/>
  <c r="AF1514" i="3"/>
  <c r="AY1514" i="3"/>
  <c r="AK1514" i="3"/>
  <c r="BJ1516" i="3"/>
  <c r="AY1427" i="3"/>
  <c r="AI1427" i="3"/>
  <c r="S1427" i="3"/>
  <c r="W1427" i="3"/>
  <c r="AU1427" i="3"/>
  <c r="AE1427" i="3"/>
  <c r="O1427" i="3"/>
  <c r="BG1427" i="3"/>
  <c r="AQ1427" i="3"/>
  <c r="L1385" i="3"/>
  <c r="BG1385" i="3" s="1"/>
  <c r="AG1368" i="3"/>
  <c r="N1368" i="3"/>
  <c r="AT1368" i="3"/>
  <c r="AE1368" i="3"/>
  <c r="P1368" i="3"/>
  <c r="BD1368" i="3"/>
  <c r="AC1487" i="3"/>
  <c r="BF1487" i="3"/>
  <c r="X1487" i="3"/>
  <c r="BE1487" i="3"/>
  <c r="AW1486" i="3"/>
  <c r="T1465" i="3"/>
  <c r="M1477" i="3"/>
  <c r="Q1477" i="3"/>
  <c r="U1477" i="3"/>
  <c r="Y1477" i="3"/>
  <c r="AC1477" i="3"/>
  <c r="AG1477" i="3"/>
  <c r="AK1477" i="3"/>
  <c r="AO1477" i="3"/>
  <c r="AS1477" i="3"/>
  <c r="AW1477" i="3"/>
  <c r="BA1477" i="3"/>
  <c r="BE1477" i="3"/>
  <c r="BI1477" i="3"/>
  <c r="N1477" i="3"/>
  <c r="R1477" i="3"/>
  <c r="V1477" i="3"/>
  <c r="Z1477" i="3"/>
  <c r="AD1477" i="3"/>
  <c r="AH1477" i="3"/>
  <c r="AL1477" i="3"/>
  <c r="AP1477" i="3"/>
  <c r="AT1477" i="3"/>
  <c r="AX1477" i="3"/>
  <c r="BB1477" i="3"/>
  <c r="BF1477" i="3"/>
  <c r="P1477" i="3"/>
  <c r="T1477" i="3"/>
  <c r="X1477" i="3"/>
  <c r="AB1477" i="3"/>
  <c r="AF1477" i="3"/>
  <c r="AJ1477" i="3"/>
  <c r="AN1477" i="3"/>
  <c r="AR1477" i="3"/>
  <c r="AV1477" i="3"/>
  <c r="AZ1477" i="3"/>
  <c r="BD1477" i="3"/>
  <c r="BH1477" i="3"/>
  <c r="O1477" i="3"/>
  <c r="S1477" i="3"/>
  <c r="W1477" i="3"/>
  <c r="AA1477" i="3"/>
  <c r="AE1477" i="3"/>
  <c r="AI1477" i="3"/>
  <c r="AM1477" i="3"/>
  <c r="AQ1477" i="3"/>
  <c r="AU1477" i="3"/>
  <c r="AY1477" i="3"/>
  <c r="BC1477" i="3"/>
  <c r="BG1477" i="3"/>
  <c r="AD1475" i="3"/>
  <c r="T1474" i="3"/>
  <c r="AG1474" i="3"/>
  <c r="AD1474" i="3"/>
  <c r="AN1473" i="3"/>
  <c r="O1484" i="3"/>
  <c r="S1484" i="3"/>
  <c r="W1484" i="3"/>
  <c r="AA1484" i="3"/>
  <c r="AE1484" i="3"/>
  <c r="AI1484" i="3"/>
  <c r="AM1484" i="3"/>
  <c r="AQ1484" i="3"/>
  <c r="AU1484" i="3"/>
  <c r="AY1484" i="3"/>
  <c r="BC1484" i="3"/>
  <c r="BG1484" i="3"/>
  <c r="AH1484" i="3"/>
  <c r="AL1484" i="3"/>
  <c r="AP1484" i="3"/>
  <c r="AT1484" i="3"/>
  <c r="AX1484" i="3"/>
  <c r="BB1484" i="3"/>
  <c r="BF1484" i="3"/>
  <c r="P1484" i="3"/>
  <c r="Q1481" i="3"/>
  <c r="AF1482" i="3"/>
  <c r="N1480" i="3"/>
  <c r="BC1478" i="3"/>
  <c r="BB1478" i="3"/>
  <c r="Y1465" i="3"/>
  <c r="AO1465" i="3"/>
  <c r="BE1465" i="3"/>
  <c r="V1465" i="3"/>
  <c r="AL1465" i="3"/>
  <c r="BB1465" i="3"/>
  <c r="W1465" i="3"/>
  <c r="AM1465" i="3"/>
  <c r="BC1465" i="3"/>
  <c r="AO1457" i="3"/>
  <c r="V1457" i="3"/>
  <c r="BB1457" i="3"/>
  <c r="AM1457" i="3"/>
  <c r="BG1476" i="3"/>
  <c r="BB1476" i="3"/>
  <c r="AV1476" i="3"/>
  <c r="AQ1476" i="3"/>
  <c r="AL1476" i="3"/>
  <c r="AF1476" i="3"/>
  <c r="AA1476" i="3"/>
  <c r="V1476" i="3"/>
  <c r="P1476" i="3"/>
  <c r="M1476" i="3"/>
  <c r="Q1476" i="3"/>
  <c r="U1476" i="3"/>
  <c r="Y1476" i="3"/>
  <c r="AC1476" i="3"/>
  <c r="AG1476" i="3"/>
  <c r="AK1476" i="3"/>
  <c r="AO1476" i="3"/>
  <c r="AS1476" i="3"/>
  <c r="AW1476" i="3"/>
  <c r="BA1476" i="3"/>
  <c r="BE1476" i="3"/>
  <c r="BI1476" i="3"/>
  <c r="BC1472" i="3"/>
  <c r="AX1468" i="3"/>
  <c r="AF1465" i="3"/>
  <c r="AX1458" i="3"/>
  <c r="P1457" i="3"/>
  <c r="BH1454" i="3"/>
  <c r="U1453" i="3"/>
  <c r="AC1453" i="3"/>
  <c r="BA1453" i="3"/>
  <c r="BI1453" i="3"/>
  <c r="AF1453" i="3"/>
  <c r="AN1453" i="3"/>
  <c r="Q1453" i="3"/>
  <c r="Y1453" i="3"/>
  <c r="AW1453" i="3"/>
  <c r="BE1453" i="3"/>
  <c r="BH1451" i="3"/>
  <c r="P1450" i="3"/>
  <c r="AF1450" i="3"/>
  <c r="AV1450" i="3"/>
  <c r="M1450" i="3"/>
  <c r="AC1450" i="3"/>
  <c r="AS1450" i="3"/>
  <c r="BI1450" i="3"/>
  <c r="AP1450" i="3"/>
  <c r="AA1450" i="3"/>
  <c r="BG1450" i="3"/>
  <c r="AL1450" i="3"/>
  <c r="AZ1447" i="3"/>
  <c r="M1447" i="3"/>
  <c r="Q1447" i="3"/>
  <c r="U1447" i="3"/>
  <c r="Y1447" i="3"/>
  <c r="AC1447" i="3"/>
  <c r="AG1447" i="3"/>
  <c r="AK1447" i="3"/>
  <c r="AO1447" i="3"/>
  <c r="AS1447" i="3"/>
  <c r="AW1447" i="3"/>
  <c r="BA1447" i="3"/>
  <c r="BE1447" i="3"/>
  <c r="BI1447" i="3"/>
  <c r="N1447" i="3"/>
  <c r="R1447" i="3"/>
  <c r="V1447" i="3"/>
  <c r="Z1447" i="3"/>
  <c r="AD1447" i="3"/>
  <c r="AH1447" i="3"/>
  <c r="AL1447" i="3"/>
  <c r="AP1447" i="3"/>
  <c r="AT1447" i="3"/>
  <c r="AX1447" i="3"/>
  <c r="BB1447" i="3"/>
  <c r="BF1447" i="3"/>
  <c r="O1447" i="3"/>
  <c r="S1447" i="3"/>
  <c r="W1447" i="3"/>
  <c r="AA1447" i="3"/>
  <c r="AE1447" i="3"/>
  <c r="AI1447" i="3"/>
  <c r="AM1447" i="3"/>
  <c r="AQ1447" i="3"/>
  <c r="AU1447" i="3"/>
  <c r="AY1447" i="3"/>
  <c r="BC1447" i="3"/>
  <c r="BG1447" i="3"/>
  <c r="X1447" i="3"/>
  <c r="AN1447" i="3"/>
  <c r="BD1447" i="3"/>
  <c r="AB1447" i="3"/>
  <c r="AR1447" i="3"/>
  <c r="BH1447" i="3"/>
  <c r="P1447" i="3"/>
  <c r="AF1447" i="3"/>
  <c r="AV1447" i="3"/>
  <c r="M1443" i="3"/>
  <c r="AC1443" i="3"/>
  <c r="AS1443" i="3"/>
  <c r="BI1443" i="3"/>
  <c r="Z1443" i="3"/>
  <c r="AP1443" i="3"/>
  <c r="BF1443" i="3"/>
  <c r="AA1443" i="3"/>
  <c r="AQ1443" i="3"/>
  <c r="BG1443" i="3"/>
  <c r="AB1443" i="3"/>
  <c r="AF1443" i="3"/>
  <c r="AD1484" i="3"/>
  <c r="Z1484" i="3"/>
  <c r="V1484" i="3"/>
  <c r="R1484" i="3"/>
  <c r="N1484" i="3"/>
  <c r="AP1469" i="3"/>
  <c r="AX1467" i="3"/>
  <c r="Q1463" i="3"/>
  <c r="AW1463" i="3"/>
  <c r="AD1463" i="3"/>
  <c r="O1463" i="3"/>
  <c r="AU1463" i="3"/>
  <c r="AG1461" i="3"/>
  <c r="AT1461" i="3"/>
  <c r="BI1484" i="3"/>
  <c r="BE1484" i="3"/>
  <c r="BA1484" i="3"/>
  <c r="AW1484" i="3"/>
  <c r="AS1484" i="3"/>
  <c r="AO1484" i="3"/>
  <c r="AK1484" i="3"/>
  <c r="AG1484" i="3"/>
  <c r="AC1484" i="3"/>
  <c r="Y1484" i="3"/>
  <c r="U1484" i="3"/>
  <c r="Q1484" i="3"/>
  <c r="M1484" i="3"/>
  <c r="BH1484" i="3"/>
  <c r="BD1484" i="3"/>
  <c r="AZ1484" i="3"/>
  <c r="AV1484" i="3"/>
  <c r="AR1484" i="3"/>
  <c r="AN1484" i="3"/>
  <c r="AJ1484" i="3"/>
  <c r="AF1484" i="3"/>
  <c r="AB1484" i="3"/>
  <c r="X1484" i="3"/>
  <c r="T1484" i="3"/>
  <c r="BF1476" i="3"/>
  <c r="AZ1476" i="3"/>
  <c r="AU1476" i="3"/>
  <c r="AP1476" i="3"/>
  <c r="AJ1476" i="3"/>
  <c r="AE1476" i="3"/>
  <c r="Z1476" i="3"/>
  <c r="T1476" i="3"/>
  <c r="O1476" i="3"/>
  <c r="BF1475" i="3"/>
  <c r="AD1466" i="3"/>
  <c r="AB1465" i="3"/>
  <c r="AR1463" i="3"/>
  <c r="AT1456" i="3"/>
  <c r="AU1452" i="3"/>
  <c r="AA1437" i="3"/>
  <c r="AQ1437" i="3"/>
  <c r="BG1437" i="3"/>
  <c r="T1437" i="3"/>
  <c r="AN1437" i="3"/>
  <c r="BD1476" i="3"/>
  <c r="AY1476" i="3"/>
  <c r="AT1476" i="3"/>
  <c r="AN1476" i="3"/>
  <c r="AI1476" i="3"/>
  <c r="AD1476" i="3"/>
  <c r="X1476" i="3"/>
  <c r="S1476" i="3"/>
  <c r="V1473" i="3"/>
  <c r="AL1473" i="3"/>
  <c r="W1473" i="3"/>
  <c r="AM1473" i="3"/>
  <c r="BC1473" i="3"/>
  <c r="AN1472" i="3"/>
  <c r="U1472" i="3"/>
  <c r="BA1472" i="3"/>
  <c r="BG1470" i="3"/>
  <c r="Y1470" i="3"/>
  <c r="S1468" i="3"/>
  <c r="AI1468" i="3"/>
  <c r="AY1468" i="3"/>
  <c r="T1468" i="3"/>
  <c r="AJ1468" i="3"/>
  <c r="AZ1468" i="3"/>
  <c r="Q1468" i="3"/>
  <c r="AG1468" i="3"/>
  <c r="AW1468" i="3"/>
  <c r="S1466" i="3"/>
  <c r="AY1466" i="3"/>
  <c r="AJ1466" i="3"/>
  <c r="Q1466" i="3"/>
  <c r="AW1466" i="3"/>
  <c r="Q1464" i="3"/>
  <c r="BC1462" i="3"/>
  <c r="U1462" i="3"/>
  <c r="O1460" i="3"/>
  <c r="AF1460" i="3"/>
  <c r="AS1460" i="3"/>
  <c r="AA1458" i="3"/>
  <c r="AR1458" i="3"/>
  <c r="BE1458" i="3"/>
  <c r="BD1457" i="3"/>
  <c r="AP1456" i="3"/>
  <c r="AA1456" i="3"/>
  <c r="AQ1456" i="3"/>
  <c r="BG1456" i="3"/>
  <c r="AB1456" i="3"/>
  <c r="AR1456" i="3"/>
  <c r="BH1456" i="3"/>
  <c r="Y1456" i="3"/>
  <c r="AO1456" i="3"/>
  <c r="BE1456" i="3"/>
  <c r="X1452" i="3"/>
  <c r="AN1452" i="3"/>
  <c r="BD1452" i="3"/>
  <c r="U1452" i="3"/>
  <c r="AK1452" i="3"/>
  <c r="BA1452" i="3"/>
  <c r="Z1452" i="3"/>
  <c r="BF1452" i="3"/>
  <c r="AQ1452" i="3"/>
  <c r="V1452" i="3"/>
  <c r="BB1452" i="3"/>
  <c r="AC1451" i="3"/>
  <c r="BI1451" i="3"/>
  <c r="AN1451" i="3"/>
  <c r="Y1451" i="3"/>
  <c r="BE1451" i="3"/>
  <c r="Y1449" i="3"/>
  <c r="AO1449" i="3"/>
  <c r="BE1449" i="3"/>
  <c r="V1449" i="3"/>
  <c r="AL1449" i="3"/>
  <c r="BB1449" i="3"/>
  <c r="W1449" i="3"/>
  <c r="AM1449" i="3"/>
  <c r="BC1449" i="3"/>
  <c r="BD1449" i="3"/>
  <c r="P1449" i="3"/>
  <c r="U1445" i="3"/>
  <c r="AH1445" i="3"/>
  <c r="AY1445" i="3"/>
  <c r="AL1442" i="3"/>
  <c r="S1434" i="3"/>
  <c r="AA1434" i="3"/>
  <c r="AI1434" i="3"/>
  <c r="AQ1434" i="3"/>
  <c r="AY1434" i="3"/>
  <c r="BG1434" i="3"/>
  <c r="T1434" i="3"/>
  <c r="AB1434" i="3"/>
  <c r="AJ1434" i="3"/>
  <c r="AR1434" i="3"/>
  <c r="AZ1434" i="3"/>
  <c r="BH1434" i="3"/>
  <c r="Q1434" i="3"/>
  <c r="Y1434" i="3"/>
  <c r="AG1434" i="3"/>
  <c r="AO1434" i="3"/>
  <c r="AW1434" i="3"/>
  <c r="BE1434" i="3"/>
  <c r="Z1434" i="3"/>
  <c r="BF1434" i="3"/>
  <c r="AD1434" i="3"/>
  <c r="R1434" i="3"/>
  <c r="AX1434" i="3"/>
  <c r="R1442" i="3"/>
  <c r="L1440" i="3"/>
  <c r="K1440" i="3"/>
  <c r="O1435" i="3"/>
  <c r="S1435" i="3"/>
  <c r="W1435" i="3"/>
  <c r="AA1435" i="3"/>
  <c r="AE1435" i="3"/>
  <c r="AI1435" i="3"/>
  <c r="AM1435" i="3"/>
  <c r="AQ1435" i="3"/>
  <c r="AU1435" i="3"/>
  <c r="AY1435" i="3"/>
  <c r="BC1435" i="3"/>
  <c r="BG1435" i="3"/>
  <c r="L1432" i="3"/>
  <c r="K1432" i="3"/>
  <c r="Z1426" i="3"/>
  <c r="AP1426" i="3"/>
  <c r="BF1426" i="3"/>
  <c r="AA1426" i="3"/>
  <c r="AQ1426" i="3"/>
  <c r="BG1426" i="3"/>
  <c r="AB1426" i="3"/>
  <c r="AR1426" i="3"/>
  <c r="BH1426" i="3"/>
  <c r="M1426" i="3"/>
  <c r="Q1426" i="3"/>
  <c r="N1453" i="3"/>
  <c r="R1453" i="3"/>
  <c r="V1453" i="3"/>
  <c r="Z1453" i="3"/>
  <c r="AD1453" i="3"/>
  <c r="AH1453" i="3"/>
  <c r="AL1453" i="3"/>
  <c r="AP1453" i="3"/>
  <c r="AT1453" i="3"/>
  <c r="AX1453" i="3"/>
  <c r="BB1453" i="3"/>
  <c r="BF1453" i="3"/>
  <c r="O1453" i="3"/>
  <c r="S1453" i="3"/>
  <c r="W1453" i="3"/>
  <c r="AA1453" i="3"/>
  <c r="AE1453" i="3"/>
  <c r="AI1453" i="3"/>
  <c r="AM1453" i="3"/>
  <c r="AQ1453" i="3"/>
  <c r="AU1453" i="3"/>
  <c r="AY1453" i="3"/>
  <c r="BC1453" i="3"/>
  <c r="BG1453" i="3"/>
  <c r="R1451" i="3"/>
  <c r="AH1451" i="3"/>
  <c r="AX1451" i="3"/>
  <c r="S1451" i="3"/>
  <c r="AI1451" i="3"/>
  <c r="AY1451" i="3"/>
  <c r="AD1444" i="3"/>
  <c r="M1441" i="3"/>
  <c r="Q1441" i="3"/>
  <c r="U1441" i="3"/>
  <c r="Y1441" i="3"/>
  <c r="AC1441" i="3"/>
  <c r="AG1441" i="3"/>
  <c r="AK1441" i="3"/>
  <c r="AO1441" i="3"/>
  <c r="AS1441" i="3"/>
  <c r="AW1441" i="3"/>
  <c r="BA1441" i="3"/>
  <c r="BE1441" i="3"/>
  <c r="BI1441" i="3"/>
  <c r="O1441" i="3"/>
  <c r="S1441" i="3"/>
  <c r="W1441" i="3"/>
  <c r="AA1441" i="3"/>
  <c r="AE1441" i="3"/>
  <c r="AI1441" i="3"/>
  <c r="AM1441" i="3"/>
  <c r="AQ1441" i="3"/>
  <c r="AU1441" i="3"/>
  <c r="AY1441" i="3"/>
  <c r="BC1441" i="3"/>
  <c r="BG1441" i="3"/>
  <c r="L1438" i="3"/>
  <c r="K1438" i="3"/>
  <c r="BD1435" i="3"/>
  <c r="AN1435" i="3"/>
  <c r="X1435" i="3"/>
  <c r="M1435" i="3"/>
  <c r="O1433" i="3"/>
  <c r="S1433" i="3"/>
  <c r="W1433" i="3"/>
  <c r="AA1433" i="3"/>
  <c r="AE1433" i="3"/>
  <c r="AI1433" i="3"/>
  <c r="AM1433" i="3"/>
  <c r="AQ1433" i="3"/>
  <c r="AU1433" i="3"/>
  <c r="AY1433" i="3"/>
  <c r="BC1433" i="3"/>
  <c r="BG1433" i="3"/>
  <c r="R1418" i="3"/>
  <c r="V1418" i="3"/>
  <c r="Z1418" i="3"/>
  <c r="AH1418" i="3"/>
  <c r="AL1418" i="3"/>
  <c r="AP1418" i="3"/>
  <c r="AX1418" i="3"/>
  <c r="BB1418" i="3"/>
  <c r="BF1418" i="3"/>
  <c r="S1418" i="3"/>
  <c r="W1418" i="3"/>
  <c r="AA1418" i="3"/>
  <c r="AI1418" i="3"/>
  <c r="AM1418" i="3"/>
  <c r="AQ1418" i="3"/>
  <c r="AY1418" i="3"/>
  <c r="BC1418" i="3"/>
  <c r="BG1418" i="3"/>
  <c r="T1418" i="3"/>
  <c r="X1418" i="3"/>
  <c r="AB1418" i="3"/>
  <c r="AJ1418" i="3"/>
  <c r="AN1418" i="3"/>
  <c r="AR1418" i="3"/>
  <c r="AZ1418" i="3"/>
  <c r="BD1418" i="3"/>
  <c r="BH1418" i="3"/>
  <c r="AO1418" i="3"/>
  <c r="BE1418" i="3"/>
  <c r="M1418" i="3"/>
  <c r="AC1418" i="3"/>
  <c r="AS1418" i="3"/>
  <c r="BI1418" i="3"/>
  <c r="Q1418" i="3"/>
  <c r="AG1418" i="3"/>
  <c r="AW1418" i="3"/>
  <c r="O1402" i="3"/>
  <c r="S1402" i="3"/>
  <c r="W1402" i="3"/>
  <c r="AA1402" i="3"/>
  <c r="AE1402" i="3"/>
  <c r="AI1402" i="3"/>
  <c r="AM1402" i="3"/>
  <c r="AQ1402" i="3"/>
  <c r="AU1402" i="3"/>
  <c r="AY1402" i="3"/>
  <c r="BC1402" i="3"/>
  <c r="BG1402" i="3"/>
  <c r="P1402" i="3"/>
  <c r="T1402" i="3"/>
  <c r="X1402" i="3"/>
  <c r="AB1402" i="3"/>
  <c r="AF1402" i="3"/>
  <c r="AJ1402" i="3"/>
  <c r="AN1402" i="3"/>
  <c r="AR1402" i="3"/>
  <c r="AV1402" i="3"/>
  <c r="AZ1402" i="3"/>
  <c r="BD1402" i="3"/>
  <c r="BH1402" i="3"/>
  <c r="M1402" i="3"/>
  <c r="Q1402" i="3"/>
  <c r="U1402" i="3"/>
  <c r="Y1402" i="3"/>
  <c r="AC1402" i="3"/>
  <c r="AG1402" i="3"/>
  <c r="AK1402" i="3"/>
  <c r="AO1402" i="3"/>
  <c r="AS1402" i="3"/>
  <c r="AW1402" i="3"/>
  <c r="BA1402" i="3"/>
  <c r="BE1402" i="3"/>
  <c r="BI1402" i="3"/>
  <c r="Z1402" i="3"/>
  <c r="AP1402" i="3"/>
  <c r="BF1402" i="3"/>
  <c r="N1402" i="3"/>
  <c r="AD1402" i="3"/>
  <c r="AT1402" i="3"/>
  <c r="R1402" i="3"/>
  <c r="AH1402" i="3"/>
  <c r="AX1402" i="3"/>
  <c r="V1402" i="3"/>
  <c r="AL1402" i="3"/>
  <c r="AE1448" i="3"/>
  <c r="AV1448" i="3"/>
  <c r="BI1448" i="3"/>
  <c r="AB1446" i="3"/>
  <c r="AC1446" i="3"/>
  <c r="BI1446" i="3"/>
  <c r="AA1444" i="3"/>
  <c r="AQ1444" i="3"/>
  <c r="BG1444" i="3"/>
  <c r="AB1444" i="3"/>
  <c r="AR1444" i="3"/>
  <c r="BH1444" i="3"/>
  <c r="Y1444" i="3"/>
  <c r="AO1444" i="3"/>
  <c r="BE1444" i="3"/>
  <c r="S1442" i="3"/>
  <c r="W1442" i="3"/>
  <c r="AI1442" i="3"/>
  <c r="AM1442" i="3"/>
  <c r="AY1442" i="3"/>
  <c r="BC1442" i="3"/>
  <c r="T1442" i="3"/>
  <c r="X1442" i="3"/>
  <c r="AJ1442" i="3"/>
  <c r="AN1442" i="3"/>
  <c r="AZ1442" i="3"/>
  <c r="BD1442" i="3"/>
  <c r="Q1442" i="3"/>
  <c r="U1442" i="3"/>
  <c r="AG1442" i="3"/>
  <c r="AK1442" i="3"/>
  <c r="AW1442" i="3"/>
  <c r="BA1442" i="3"/>
  <c r="O1439" i="3"/>
  <c r="AE1439" i="3"/>
  <c r="AU1439" i="3"/>
  <c r="L1436" i="3"/>
  <c r="O1436" i="3" s="1"/>
  <c r="AZ1435" i="3"/>
  <c r="AJ1435" i="3"/>
  <c r="T1435" i="3"/>
  <c r="U1426" i="3"/>
  <c r="AB1423" i="3"/>
  <c r="AR1423" i="3"/>
  <c r="BH1423" i="3"/>
  <c r="Y1423" i="3"/>
  <c r="AO1423" i="3"/>
  <c r="BE1423" i="3"/>
  <c r="V1423" i="3"/>
  <c r="AL1423" i="3"/>
  <c r="BB1423" i="3"/>
  <c r="BG1423" i="3"/>
  <c r="S1423" i="3"/>
  <c r="T1415" i="3"/>
  <c r="M1415" i="3"/>
  <c r="AS1415" i="3"/>
  <c r="Z1415" i="3"/>
  <c r="BF1415" i="3"/>
  <c r="AI1415" i="3"/>
  <c r="X1429" i="3"/>
  <c r="AB1429" i="3"/>
  <c r="AN1429" i="3"/>
  <c r="AR1429" i="3"/>
  <c r="Q1429" i="3"/>
  <c r="U1429" i="3"/>
  <c r="AG1429" i="3"/>
  <c r="AK1429" i="3"/>
  <c r="AW1429" i="3"/>
  <c r="BA1429" i="3"/>
  <c r="N1429" i="3"/>
  <c r="R1429" i="3"/>
  <c r="AD1429" i="3"/>
  <c r="AH1429" i="3"/>
  <c r="AT1429" i="3"/>
  <c r="AX1429" i="3"/>
  <c r="Z1424" i="3"/>
  <c r="AP1424" i="3"/>
  <c r="AQ1424" i="3"/>
  <c r="BG1424" i="3"/>
  <c r="BH1424" i="3"/>
  <c r="P1421" i="3"/>
  <c r="T1421" i="3"/>
  <c r="X1421" i="3"/>
  <c r="AB1421" i="3"/>
  <c r="AF1421" i="3"/>
  <c r="AJ1421" i="3"/>
  <c r="AN1421" i="3"/>
  <c r="AR1421" i="3"/>
  <c r="AV1421" i="3"/>
  <c r="AZ1421" i="3"/>
  <c r="BD1421" i="3"/>
  <c r="BH1421" i="3"/>
  <c r="M1421" i="3"/>
  <c r="Q1421" i="3"/>
  <c r="U1421" i="3"/>
  <c r="Y1421" i="3"/>
  <c r="AC1421" i="3"/>
  <c r="AG1421" i="3"/>
  <c r="AK1421" i="3"/>
  <c r="AO1421" i="3"/>
  <c r="AS1421" i="3"/>
  <c r="AW1421" i="3"/>
  <c r="BA1421" i="3"/>
  <c r="BE1421" i="3"/>
  <c r="BI1421" i="3"/>
  <c r="N1421" i="3"/>
  <c r="R1421" i="3"/>
  <c r="V1421" i="3"/>
  <c r="Z1421" i="3"/>
  <c r="AD1421" i="3"/>
  <c r="AH1421" i="3"/>
  <c r="AL1421" i="3"/>
  <c r="AP1421" i="3"/>
  <c r="AT1421" i="3"/>
  <c r="AX1421" i="3"/>
  <c r="BB1421" i="3"/>
  <c r="BF1421" i="3"/>
  <c r="N1416" i="3"/>
  <c r="R1416" i="3"/>
  <c r="V1416" i="3"/>
  <c r="Z1416" i="3"/>
  <c r="AD1416" i="3"/>
  <c r="AH1416" i="3"/>
  <c r="AL1416" i="3"/>
  <c r="AP1416" i="3"/>
  <c r="AT1416" i="3"/>
  <c r="AX1416" i="3"/>
  <c r="BB1416" i="3"/>
  <c r="BF1416" i="3"/>
  <c r="O1416" i="3"/>
  <c r="S1416" i="3"/>
  <c r="W1416" i="3"/>
  <c r="AA1416" i="3"/>
  <c r="AE1416" i="3"/>
  <c r="AI1416" i="3"/>
  <c r="AM1416" i="3"/>
  <c r="AQ1416" i="3"/>
  <c r="AU1416" i="3"/>
  <c r="AY1416" i="3"/>
  <c r="BC1416" i="3"/>
  <c r="BG1416" i="3"/>
  <c r="P1416" i="3"/>
  <c r="T1416" i="3"/>
  <c r="X1416" i="3"/>
  <c r="AB1416" i="3"/>
  <c r="AF1416" i="3"/>
  <c r="AJ1416" i="3"/>
  <c r="AN1416" i="3"/>
  <c r="AR1416" i="3"/>
  <c r="AV1416" i="3"/>
  <c r="AZ1416" i="3"/>
  <c r="BD1416" i="3"/>
  <c r="BH1416" i="3"/>
  <c r="P1413" i="3"/>
  <c r="X1413" i="3"/>
  <c r="AB1413" i="3"/>
  <c r="AF1413" i="3"/>
  <c r="AN1413" i="3"/>
  <c r="AR1413" i="3"/>
  <c r="AV1413" i="3"/>
  <c r="BD1413" i="3"/>
  <c r="BH1413" i="3"/>
  <c r="M1413" i="3"/>
  <c r="U1413" i="3"/>
  <c r="Y1413" i="3"/>
  <c r="AC1413" i="3"/>
  <c r="AK1413" i="3"/>
  <c r="AO1413" i="3"/>
  <c r="AS1413" i="3"/>
  <c r="BA1413" i="3"/>
  <c r="BE1413" i="3"/>
  <c r="BI1413" i="3"/>
  <c r="R1413" i="3"/>
  <c r="V1413" i="3"/>
  <c r="Z1413" i="3"/>
  <c r="AH1413" i="3"/>
  <c r="AL1413" i="3"/>
  <c r="AP1413" i="3"/>
  <c r="AX1413" i="3"/>
  <c r="BB1413" i="3"/>
  <c r="BF1413" i="3"/>
  <c r="S1405" i="3"/>
  <c r="W1405" i="3"/>
  <c r="AA1405" i="3"/>
  <c r="AI1405" i="3"/>
  <c r="AM1405" i="3"/>
  <c r="AQ1405" i="3"/>
  <c r="AY1405" i="3"/>
  <c r="BC1405" i="3"/>
  <c r="BG1405" i="3"/>
  <c r="AF1405" i="3"/>
  <c r="AV1405" i="3"/>
  <c r="T1405" i="3"/>
  <c r="AZ1405" i="3"/>
  <c r="X1405" i="3"/>
  <c r="AN1405" i="3"/>
  <c r="BF1441" i="3"/>
  <c r="BB1441" i="3"/>
  <c r="AX1441" i="3"/>
  <c r="AT1441" i="3"/>
  <c r="AP1441" i="3"/>
  <c r="AL1441" i="3"/>
  <c r="AH1441" i="3"/>
  <c r="AD1441" i="3"/>
  <c r="Z1441" i="3"/>
  <c r="V1441" i="3"/>
  <c r="R1441" i="3"/>
  <c r="BB1439" i="3"/>
  <c r="AX1439" i="3"/>
  <c r="AT1439" i="3"/>
  <c r="AL1439" i="3"/>
  <c r="AH1439" i="3"/>
  <c r="AD1439" i="3"/>
  <c r="V1439" i="3"/>
  <c r="R1439" i="3"/>
  <c r="N1439" i="3"/>
  <c r="BB1437" i="3"/>
  <c r="AX1437" i="3"/>
  <c r="AT1437" i="3"/>
  <c r="AL1437" i="3"/>
  <c r="AH1437" i="3"/>
  <c r="AD1437" i="3"/>
  <c r="V1437" i="3"/>
  <c r="R1437" i="3"/>
  <c r="N1437" i="3"/>
  <c r="BF1435" i="3"/>
  <c r="BB1435" i="3"/>
  <c r="AX1435" i="3"/>
  <c r="AT1435" i="3"/>
  <c r="AP1435" i="3"/>
  <c r="AL1435" i="3"/>
  <c r="AH1435" i="3"/>
  <c r="AD1435" i="3"/>
  <c r="Z1435" i="3"/>
  <c r="V1435" i="3"/>
  <c r="R1435" i="3"/>
  <c r="N1435" i="3"/>
  <c r="BF1433" i="3"/>
  <c r="BB1433" i="3"/>
  <c r="AX1433" i="3"/>
  <c r="AT1433" i="3"/>
  <c r="AP1433" i="3"/>
  <c r="AL1433" i="3"/>
  <c r="AH1433" i="3"/>
  <c r="AD1433" i="3"/>
  <c r="Z1433" i="3"/>
  <c r="V1433" i="3"/>
  <c r="R1433" i="3"/>
  <c r="N1433" i="3"/>
  <c r="AZ1431" i="3"/>
  <c r="S1431" i="3"/>
  <c r="AC1431" i="3"/>
  <c r="Z1431" i="3"/>
  <c r="AT1431" i="3"/>
  <c r="L1430" i="3"/>
  <c r="K1430" i="3"/>
  <c r="AY1429" i="3"/>
  <c r="AI1429" i="3"/>
  <c r="S1429" i="3"/>
  <c r="AO1428" i="3"/>
  <c r="P1427" i="3"/>
  <c r="T1427" i="3"/>
  <c r="X1427" i="3"/>
  <c r="AB1427" i="3"/>
  <c r="AF1427" i="3"/>
  <c r="AJ1427" i="3"/>
  <c r="AN1427" i="3"/>
  <c r="AR1427" i="3"/>
  <c r="AV1427" i="3"/>
  <c r="AZ1427" i="3"/>
  <c r="BD1427" i="3"/>
  <c r="BH1427" i="3"/>
  <c r="M1427" i="3"/>
  <c r="Q1427" i="3"/>
  <c r="U1427" i="3"/>
  <c r="Y1427" i="3"/>
  <c r="AC1427" i="3"/>
  <c r="AG1427" i="3"/>
  <c r="AK1427" i="3"/>
  <c r="AO1427" i="3"/>
  <c r="AS1427" i="3"/>
  <c r="AW1427" i="3"/>
  <c r="BA1427" i="3"/>
  <c r="BE1427" i="3"/>
  <c r="BI1427" i="3"/>
  <c r="N1427" i="3"/>
  <c r="R1427" i="3"/>
  <c r="V1427" i="3"/>
  <c r="Z1427" i="3"/>
  <c r="AD1427" i="3"/>
  <c r="AH1427" i="3"/>
  <c r="AL1427" i="3"/>
  <c r="AP1427" i="3"/>
  <c r="AT1427" i="3"/>
  <c r="AX1427" i="3"/>
  <c r="BB1427" i="3"/>
  <c r="BF1427" i="3"/>
  <c r="BG1425" i="3"/>
  <c r="AW1424" i="3"/>
  <c r="N1422" i="3"/>
  <c r="R1422" i="3"/>
  <c r="Z1422" i="3"/>
  <c r="AD1422" i="3"/>
  <c r="AH1422" i="3"/>
  <c r="AP1422" i="3"/>
  <c r="AT1422" i="3"/>
  <c r="AX1422" i="3"/>
  <c r="BF1422" i="3"/>
  <c r="O1422" i="3"/>
  <c r="S1422" i="3"/>
  <c r="AA1422" i="3"/>
  <c r="AE1422" i="3"/>
  <c r="AI1422" i="3"/>
  <c r="AQ1422" i="3"/>
  <c r="AU1422" i="3"/>
  <c r="AY1422" i="3"/>
  <c r="BG1422" i="3"/>
  <c r="P1422" i="3"/>
  <c r="T1422" i="3"/>
  <c r="AB1422" i="3"/>
  <c r="AF1422" i="3"/>
  <c r="AJ1422" i="3"/>
  <c r="AR1422" i="3"/>
  <c r="AV1422" i="3"/>
  <c r="AZ1422" i="3"/>
  <c r="BH1422" i="3"/>
  <c r="AY1421" i="3"/>
  <c r="AI1421" i="3"/>
  <c r="S1421" i="3"/>
  <c r="BE1420" i="3"/>
  <c r="AO1420" i="3"/>
  <c r="P1419" i="3"/>
  <c r="T1419" i="3"/>
  <c r="X1419" i="3"/>
  <c r="AB1419" i="3"/>
  <c r="AF1419" i="3"/>
  <c r="AJ1419" i="3"/>
  <c r="AN1419" i="3"/>
  <c r="AR1419" i="3"/>
  <c r="AV1419" i="3"/>
  <c r="AZ1419" i="3"/>
  <c r="BD1419" i="3"/>
  <c r="BH1419" i="3"/>
  <c r="M1419" i="3"/>
  <c r="Q1419" i="3"/>
  <c r="U1419" i="3"/>
  <c r="Y1419" i="3"/>
  <c r="AC1419" i="3"/>
  <c r="AG1419" i="3"/>
  <c r="AK1419" i="3"/>
  <c r="AO1419" i="3"/>
  <c r="AS1419" i="3"/>
  <c r="AW1419" i="3"/>
  <c r="BA1419" i="3"/>
  <c r="BE1419" i="3"/>
  <c r="BI1419" i="3"/>
  <c r="N1419" i="3"/>
  <c r="R1419" i="3"/>
  <c r="V1419" i="3"/>
  <c r="Z1419" i="3"/>
  <c r="AD1419" i="3"/>
  <c r="AH1419" i="3"/>
  <c r="AL1419" i="3"/>
  <c r="AP1419" i="3"/>
  <c r="AT1419" i="3"/>
  <c r="AX1419" i="3"/>
  <c r="BB1419" i="3"/>
  <c r="BF1419" i="3"/>
  <c r="AW1416" i="3"/>
  <c r="AG1416" i="3"/>
  <c r="Q1416" i="3"/>
  <c r="N1414" i="3"/>
  <c r="V1414" i="3"/>
  <c r="AD1414" i="3"/>
  <c r="AL1414" i="3"/>
  <c r="AT1414" i="3"/>
  <c r="BB1414" i="3"/>
  <c r="O1414" i="3"/>
  <c r="W1414" i="3"/>
  <c r="AE1414" i="3"/>
  <c r="AM1414" i="3"/>
  <c r="AU1414" i="3"/>
  <c r="BC1414" i="3"/>
  <c r="P1414" i="3"/>
  <c r="X1414" i="3"/>
  <c r="AF1414" i="3"/>
  <c r="AN1414" i="3"/>
  <c r="AV1414" i="3"/>
  <c r="BD1414" i="3"/>
  <c r="AY1413" i="3"/>
  <c r="AI1413" i="3"/>
  <c r="S1413" i="3"/>
  <c r="AO1412" i="3"/>
  <c r="P1411" i="3"/>
  <c r="T1411" i="3"/>
  <c r="X1411" i="3"/>
  <c r="AB1411" i="3"/>
  <c r="AF1411" i="3"/>
  <c r="AJ1411" i="3"/>
  <c r="AN1411" i="3"/>
  <c r="AR1411" i="3"/>
  <c r="AV1411" i="3"/>
  <c r="AZ1411" i="3"/>
  <c r="BD1411" i="3"/>
  <c r="BH1411" i="3"/>
  <c r="M1411" i="3"/>
  <c r="Q1411" i="3"/>
  <c r="U1411" i="3"/>
  <c r="Y1411" i="3"/>
  <c r="AC1411" i="3"/>
  <c r="AG1411" i="3"/>
  <c r="AK1411" i="3"/>
  <c r="AO1411" i="3"/>
  <c r="AS1411" i="3"/>
  <c r="AW1411" i="3"/>
  <c r="BA1411" i="3"/>
  <c r="BE1411" i="3"/>
  <c r="BI1411" i="3"/>
  <c r="N1411" i="3"/>
  <c r="R1411" i="3"/>
  <c r="V1411" i="3"/>
  <c r="Z1411" i="3"/>
  <c r="AD1411" i="3"/>
  <c r="AH1411" i="3"/>
  <c r="AL1411" i="3"/>
  <c r="AP1411" i="3"/>
  <c r="AT1411" i="3"/>
  <c r="AX1411" i="3"/>
  <c r="BB1411" i="3"/>
  <c r="BF1411" i="3"/>
  <c r="BH1405" i="3"/>
  <c r="BE1439" i="3"/>
  <c r="BA1439" i="3"/>
  <c r="AW1439" i="3"/>
  <c r="AO1439" i="3"/>
  <c r="AK1439" i="3"/>
  <c r="AG1439" i="3"/>
  <c r="Y1439" i="3"/>
  <c r="U1439" i="3"/>
  <c r="Q1439" i="3"/>
  <c r="BE1437" i="3"/>
  <c r="BA1437" i="3"/>
  <c r="AW1437" i="3"/>
  <c r="AO1437" i="3"/>
  <c r="AK1437" i="3"/>
  <c r="AG1437" i="3"/>
  <c r="Y1437" i="3"/>
  <c r="U1437" i="3"/>
  <c r="Q1437" i="3"/>
  <c r="BI1435" i="3"/>
  <c r="BE1435" i="3"/>
  <c r="BA1435" i="3"/>
  <c r="AW1435" i="3"/>
  <c r="AS1435" i="3"/>
  <c r="AO1435" i="3"/>
  <c r="AK1435" i="3"/>
  <c r="AG1435" i="3"/>
  <c r="AC1435" i="3"/>
  <c r="Y1435" i="3"/>
  <c r="U1435" i="3"/>
  <c r="Q1435" i="3"/>
  <c r="BI1433" i="3"/>
  <c r="BE1433" i="3"/>
  <c r="BA1433" i="3"/>
  <c r="AW1433" i="3"/>
  <c r="AS1433" i="3"/>
  <c r="AO1433" i="3"/>
  <c r="AK1433" i="3"/>
  <c r="AG1433" i="3"/>
  <c r="AC1433" i="3"/>
  <c r="Y1433" i="3"/>
  <c r="U1433" i="3"/>
  <c r="Q1433" i="3"/>
  <c r="AY1431" i="3"/>
  <c r="X1431" i="3"/>
  <c r="BD1429" i="3"/>
  <c r="AU1429" i="3"/>
  <c r="AE1429" i="3"/>
  <c r="O1429" i="3"/>
  <c r="Z1428" i="3"/>
  <c r="AP1428" i="3"/>
  <c r="BF1428" i="3"/>
  <c r="AA1428" i="3"/>
  <c r="AQ1428" i="3"/>
  <c r="BG1428" i="3"/>
  <c r="AB1428" i="3"/>
  <c r="AR1428" i="3"/>
  <c r="BH1428" i="3"/>
  <c r="P1425" i="3"/>
  <c r="T1425" i="3"/>
  <c r="X1425" i="3"/>
  <c r="AB1425" i="3"/>
  <c r="AF1425" i="3"/>
  <c r="AJ1425" i="3"/>
  <c r="AN1425" i="3"/>
  <c r="AR1425" i="3"/>
  <c r="AV1425" i="3"/>
  <c r="AZ1425" i="3"/>
  <c r="BD1425" i="3"/>
  <c r="BH1425" i="3"/>
  <c r="M1425" i="3"/>
  <c r="Q1425" i="3"/>
  <c r="U1425" i="3"/>
  <c r="Y1425" i="3"/>
  <c r="AC1425" i="3"/>
  <c r="AG1425" i="3"/>
  <c r="AK1425" i="3"/>
  <c r="AO1425" i="3"/>
  <c r="AS1425" i="3"/>
  <c r="AW1425" i="3"/>
  <c r="BA1425" i="3"/>
  <c r="BE1425" i="3"/>
  <c r="BI1425" i="3"/>
  <c r="N1425" i="3"/>
  <c r="R1425" i="3"/>
  <c r="V1425" i="3"/>
  <c r="Z1425" i="3"/>
  <c r="AD1425" i="3"/>
  <c r="AH1425" i="3"/>
  <c r="AL1425" i="3"/>
  <c r="AP1425" i="3"/>
  <c r="AT1425" i="3"/>
  <c r="AX1425" i="3"/>
  <c r="BB1425" i="3"/>
  <c r="BF1425" i="3"/>
  <c r="AS1424" i="3"/>
  <c r="M1424" i="3"/>
  <c r="AU1421" i="3"/>
  <c r="AE1421" i="3"/>
  <c r="O1421" i="3"/>
  <c r="N1420" i="3"/>
  <c r="R1420" i="3"/>
  <c r="V1420" i="3"/>
  <c r="Z1420" i="3"/>
  <c r="AD1420" i="3"/>
  <c r="AH1420" i="3"/>
  <c r="AL1420" i="3"/>
  <c r="AP1420" i="3"/>
  <c r="AT1420" i="3"/>
  <c r="AX1420" i="3"/>
  <c r="BB1420" i="3"/>
  <c r="BF1420" i="3"/>
  <c r="O1420" i="3"/>
  <c r="S1420" i="3"/>
  <c r="W1420" i="3"/>
  <c r="AA1420" i="3"/>
  <c r="AE1420" i="3"/>
  <c r="AI1420" i="3"/>
  <c r="AM1420" i="3"/>
  <c r="AQ1420" i="3"/>
  <c r="AU1420" i="3"/>
  <c r="AY1420" i="3"/>
  <c r="BC1420" i="3"/>
  <c r="BG1420" i="3"/>
  <c r="P1420" i="3"/>
  <c r="T1420" i="3"/>
  <c r="X1420" i="3"/>
  <c r="AB1420" i="3"/>
  <c r="AF1420" i="3"/>
  <c r="AJ1420" i="3"/>
  <c r="AN1420" i="3"/>
  <c r="AR1420" i="3"/>
  <c r="AV1420" i="3"/>
  <c r="AZ1420" i="3"/>
  <c r="BD1420" i="3"/>
  <c r="BH1420" i="3"/>
  <c r="AY1419" i="3"/>
  <c r="AI1419" i="3"/>
  <c r="S1419" i="3"/>
  <c r="AJ1417" i="3"/>
  <c r="BH1417" i="3"/>
  <c r="AG1417" i="3"/>
  <c r="BA1417" i="3"/>
  <c r="V1417" i="3"/>
  <c r="AT1417" i="3"/>
  <c r="BI1416" i="3"/>
  <c r="AS1416" i="3"/>
  <c r="AC1416" i="3"/>
  <c r="M1416" i="3"/>
  <c r="AW1414" i="3"/>
  <c r="AG1414" i="3"/>
  <c r="AU1413" i="3"/>
  <c r="AE1413" i="3"/>
  <c r="O1413" i="3"/>
  <c r="N1412" i="3"/>
  <c r="R1412" i="3"/>
  <c r="V1412" i="3"/>
  <c r="Z1412" i="3"/>
  <c r="AD1412" i="3"/>
  <c r="AH1412" i="3"/>
  <c r="AL1412" i="3"/>
  <c r="AP1412" i="3"/>
  <c r="AT1412" i="3"/>
  <c r="AX1412" i="3"/>
  <c r="BB1412" i="3"/>
  <c r="BF1412" i="3"/>
  <c r="O1412" i="3"/>
  <c r="S1412" i="3"/>
  <c r="W1412" i="3"/>
  <c r="AA1412" i="3"/>
  <c r="AE1412" i="3"/>
  <c r="AI1412" i="3"/>
  <c r="AM1412" i="3"/>
  <c r="AQ1412" i="3"/>
  <c r="AU1412" i="3"/>
  <c r="AY1412" i="3"/>
  <c r="BC1412" i="3"/>
  <c r="BG1412" i="3"/>
  <c r="P1412" i="3"/>
  <c r="T1412" i="3"/>
  <c r="X1412" i="3"/>
  <c r="AB1412" i="3"/>
  <c r="AF1412" i="3"/>
  <c r="AJ1412" i="3"/>
  <c r="AN1412" i="3"/>
  <c r="AR1412" i="3"/>
  <c r="AV1412" i="3"/>
  <c r="AZ1412" i="3"/>
  <c r="BD1412" i="3"/>
  <c r="BH1412" i="3"/>
  <c r="AY1411" i="3"/>
  <c r="AI1411" i="3"/>
  <c r="S1411" i="3"/>
  <c r="AR1405" i="3"/>
  <c r="AA1396" i="3"/>
  <c r="AM1396" i="3"/>
  <c r="L1408" i="3"/>
  <c r="K1408" i="3"/>
  <c r="AJ1407" i="3"/>
  <c r="M1405" i="3"/>
  <c r="AT1404" i="3"/>
  <c r="AD1404" i="3"/>
  <c r="N1404" i="3"/>
  <c r="O1403" i="3"/>
  <c r="S1403" i="3"/>
  <c r="W1403" i="3"/>
  <c r="AA1403" i="3"/>
  <c r="AE1403" i="3"/>
  <c r="AI1403" i="3"/>
  <c r="AM1403" i="3"/>
  <c r="AQ1403" i="3"/>
  <c r="AU1403" i="3"/>
  <c r="AY1403" i="3"/>
  <c r="BC1403" i="3"/>
  <c r="BG1403" i="3"/>
  <c r="AP1400" i="3"/>
  <c r="T1400" i="3"/>
  <c r="AA1394" i="3"/>
  <c r="AQ1394" i="3"/>
  <c r="BG1394" i="3"/>
  <c r="L1410" i="3"/>
  <c r="K1410" i="3"/>
  <c r="BG1409" i="3"/>
  <c r="AY1409" i="3"/>
  <c r="AQ1409" i="3"/>
  <c r="AI1409" i="3"/>
  <c r="AA1409" i="3"/>
  <c r="M1409" i="3"/>
  <c r="Q1409" i="3"/>
  <c r="U1409" i="3"/>
  <c r="Y1409" i="3"/>
  <c r="AC1409" i="3"/>
  <c r="AG1409" i="3"/>
  <c r="AK1409" i="3"/>
  <c r="AO1409" i="3"/>
  <c r="AS1409" i="3"/>
  <c r="AW1409" i="3"/>
  <c r="BA1409" i="3"/>
  <c r="BE1409" i="3"/>
  <c r="BI1409" i="3"/>
  <c r="N1409" i="3"/>
  <c r="R1409" i="3"/>
  <c r="V1409" i="3"/>
  <c r="Z1409" i="3"/>
  <c r="AD1409" i="3"/>
  <c r="AH1409" i="3"/>
  <c r="AL1409" i="3"/>
  <c r="AP1409" i="3"/>
  <c r="AT1409" i="3"/>
  <c r="AX1409" i="3"/>
  <c r="BB1409" i="3"/>
  <c r="BF1409" i="3"/>
  <c r="AF1407" i="3"/>
  <c r="L1406" i="3"/>
  <c r="K1406" i="3"/>
  <c r="BF1404" i="3"/>
  <c r="AP1404" i="3"/>
  <c r="BD1403" i="3"/>
  <c r="AN1403" i="3"/>
  <c r="X1403" i="3"/>
  <c r="M1403" i="3"/>
  <c r="BF1400" i="3"/>
  <c r="AJ1400" i="3"/>
  <c r="AA1398" i="3"/>
  <c r="AQ1398" i="3"/>
  <c r="BG1398" i="3"/>
  <c r="AM1394" i="3"/>
  <c r="S1407" i="3"/>
  <c r="AI1407" i="3"/>
  <c r="AY1407" i="3"/>
  <c r="O1404" i="3"/>
  <c r="S1404" i="3"/>
  <c r="W1404" i="3"/>
  <c r="AA1404" i="3"/>
  <c r="AE1404" i="3"/>
  <c r="AI1404" i="3"/>
  <c r="AM1404" i="3"/>
  <c r="AQ1404" i="3"/>
  <c r="AU1404" i="3"/>
  <c r="AY1404" i="3"/>
  <c r="BC1404" i="3"/>
  <c r="BG1404" i="3"/>
  <c r="P1404" i="3"/>
  <c r="T1404" i="3"/>
  <c r="X1404" i="3"/>
  <c r="AB1404" i="3"/>
  <c r="AF1404" i="3"/>
  <c r="AJ1404" i="3"/>
  <c r="AN1404" i="3"/>
  <c r="AR1404" i="3"/>
  <c r="AV1404" i="3"/>
  <c r="AZ1404" i="3"/>
  <c r="BD1404" i="3"/>
  <c r="BH1404" i="3"/>
  <c r="M1404" i="3"/>
  <c r="Q1404" i="3"/>
  <c r="U1404" i="3"/>
  <c r="Y1404" i="3"/>
  <c r="AC1404" i="3"/>
  <c r="AG1404" i="3"/>
  <c r="AK1404" i="3"/>
  <c r="AO1404" i="3"/>
  <c r="AS1404" i="3"/>
  <c r="AW1404" i="3"/>
  <c r="BA1404" i="3"/>
  <c r="BE1404" i="3"/>
  <c r="BI1404" i="3"/>
  <c r="M1400" i="3"/>
  <c r="Q1400" i="3"/>
  <c r="U1400" i="3"/>
  <c r="Y1400" i="3"/>
  <c r="AC1400" i="3"/>
  <c r="AG1400" i="3"/>
  <c r="AK1400" i="3"/>
  <c r="AO1400" i="3"/>
  <c r="AS1400" i="3"/>
  <c r="AW1400" i="3"/>
  <c r="BA1400" i="3"/>
  <c r="BE1400" i="3"/>
  <c r="BI1400" i="3"/>
  <c r="P1400" i="3"/>
  <c r="V1400" i="3"/>
  <c r="AA1400" i="3"/>
  <c r="AF1400" i="3"/>
  <c r="AL1400" i="3"/>
  <c r="AQ1400" i="3"/>
  <c r="AV1400" i="3"/>
  <c r="BB1400" i="3"/>
  <c r="BG1400" i="3"/>
  <c r="R1400" i="3"/>
  <c r="W1400" i="3"/>
  <c r="AB1400" i="3"/>
  <c r="AH1400" i="3"/>
  <c r="AM1400" i="3"/>
  <c r="AR1400" i="3"/>
  <c r="AX1400" i="3"/>
  <c r="BC1400" i="3"/>
  <c r="BH1400" i="3"/>
  <c r="N1400" i="3"/>
  <c r="S1400" i="3"/>
  <c r="X1400" i="3"/>
  <c r="AD1400" i="3"/>
  <c r="AI1400" i="3"/>
  <c r="AN1400" i="3"/>
  <c r="AT1400" i="3"/>
  <c r="AY1400" i="3"/>
  <c r="BD1400" i="3"/>
  <c r="O1396" i="3"/>
  <c r="W1394" i="3"/>
  <c r="K1401" i="3"/>
  <c r="O1399" i="3"/>
  <c r="S1399" i="3"/>
  <c r="W1399" i="3"/>
  <c r="AA1399" i="3"/>
  <c r="AE1399" i="3"/>
  <c r="AI1399" i="3"/>
  <c r="AM1399" i="3"/>
  <c r="AQ1399" i="3"/>
  <c r="AU1399" i="3"/>
  <c r="AY1399" i="3"/>
  <c r="BC1399" i="3"/>
  <c r="BG1399" i="3"/>
  <c r="P1399" i="3"/>
  <c r="T1399" i="3"/>
  <c r="X1399" i="3"/>
  <c r="AB1399" i="3"/>
  <c r="AF1399" i="3"/>
  <c r="AJ1399" i="3"/>
  <c r="AN1399" i="3"/>
  <c r="AY1398" i="3"/>
  <c r="AI1398" i="3"/>
  <c r="S1398" i="3"/>
  <c r="N1397" i="3"/>
  <c r="R1397" i="3"/>
  <c r="V1397" i="3"/>
  <c r="Z1397" i="3"/>
  <c r="AD1397" i="3"/>
  <c r="AH1397" i="3"/>
  <c r="AL1397" i="3"/>
  <c r="AP1397" i="3"/>
  <c r="AT1397" i="3"/>
  <c r="AX1397" i="3"/>
  <c r="BB1397" i="3"/>
  <c r="BF1397" i="3"/>
  <c r="O1397" i="3"/>
  <c r="S1397" i="3"/>
  <c r="W1397" i="3"/>
  <c r="AA1397" i="3"/>
  <c r="AE1397" i="3"/>
  <c r="AI1397" i="3"/>
  <c r="AM1397" i="3"/>
  <c r="AQ1397" i="3"/>
  <c r="AU1397" i="3"/>
  <c r="AY1397" i="3"/>
  <c r="BC1397" i="3"/>
  <c r="BG1397" i="3"/>
  <c r="P1397" i="3"/>
  <c r="T1397" i="3"/>
  <c r="X1397" i="3"/>
  <c r="AB1397" i="3"/>
  <c r="AF1397" i="3"/>
  <c r="AJ1397" i="3"/>
  <c r="AN1397" i="3"/>
  <c r="AR1397" i="3"/>
  <c r="AV1397" i="3"/>
  <c r="AZ1397" i="3"/>
  <c r="BD1397" i="3"/>
  <c r="BH1397" i="3"/>
  <c r="N1395" i="3"/>
  <c r="R1395" i="3"/>
  <c r="V1395" i="3"/>
  <c r="Z1395" i="3"/>
  <c r="AD1395" i="3"/>
  <c r="AH1395" i="3"/>
  <c r="AL1395" i="3"/>
  <c r="AP1395" i="3"/>
  <c r="AT1395" i="3"/>
  <c r="AX1395" i="3"/>
  <c r="BB1395" i="3"/>
  <c r="BF1395" i="3"/>
  <c r="O1395" i="3"/>
  <c r="S1395" i="3"/>
  <c r="W1395" i="3"/>
  <c r="AA1395" i="3"/>
  <c r="AE1395" i="3"/>
  <c r="AI1395" i="3"/>
  <c r="AM1395" i="3"/>
  <c r="AQ1395" i="3"/>
  <c r="AU1395" i="3"/>
  <c r="AY1395" i="3"/>
  <c r="BC1395" i="3"/>
  <c r="BG1395" i="3"/>
  <c r="P1395" i="3"/>
  <c r="T1395" i="3"/>
  <c r="X1395" i="3"/>
  <c r="AB1395" i="3"/>
  <c r="AF1395" i="3"/>
  <c r="AJ1395" i="3"/>
  <c r="AN1395" i="3"/>
  <c r="AR1395" i="3"/>
  <c r="AV1395" i="3"/>
  <c r="AZ1395" i="3"/>
  <c r="BD1395" i="3"/>
  <c r="BH1395" i="3"/>
  <c r="AY1394" i="3"/>
  <c r="AI1394" i="3"/>
  <c r="S1394" i="3"/>
  <c r="BA1393" i="3"/>
  <c r="AK1393" i="3"/>
  <c r="BA1391" i="3"/>
  <c r="AX1407" i="3"/>
  <c r="AH1407" i="3"/>
  <c r="R1407" i="3"/>
  <c r="BF1405" i="3"/>
  <c r="BB1405" i="3"/>
  <c r="AX1405" i="3"/>
  <c r="AT1405" i="3"/>
  <c r="AP1405" i="3"/>
  <c r="AL1405" i="3"/>
  <c r="AH1405" i="3"/>
  <c r="AD1405" i="3"/>
  <c r="Z1405" i="3"/>
  <c r="V1405" i="3"/>
  <c r="R1405" i="3"/>
  <c r="N1405" i="3"/>
  <c r="BF1403" i="3"/>
  <c r="BB1403" i="3"/>
  <c r="AX1403" i="3"/>
  <c r="AT1403" i="3"/>
  <c r="AP1403" i="3"/>
  <c r="AL1403" i="3"/>
  <c r="AH1403" i="3"/>
  <c r="AD1403" i="3"/>
  <c r="Z1403" i="3"/>
  <c r="V1403" i="3"/>
  <c r="R1403" i="3"/>
  <c r="N1403" i="3"/>
  <c r="BI1399" i="3"/>
  <c r="BD1399" i="3"/>
  <c r="AX1399" i="3"/>
  <c r="AS1399" i="3"/>
  <c r="AL1399" i="3"/>
  <c r="AD1399" i="3"/>
  <c r="V1399" i="3"/>
  <c r="N1399" i="3"/>
  <c r="AU1398" i="3"/>
  <c r="AE1398" i="3"/>
  <c r="AW1397" i="3"/>
  <c r="AG1397" i="3"/>
  <c r="Q1397" i="3"/>
  <c r="AE1396" i="3"/>
  <c r="AU1394" i="3"/>
  <c r="AE1394" i="3"/>
  <c r="N1391" i="3"/>
  <c r="R1391" i="3"/>
  <c r="V1391" i="3"/>
  <c r="Z1391" i="3"/>
  <c r="AD1391" i="3"/>
  <c r="AH1391" i="3"/>
  <c r="AL1391" i="3"/>
  <c r="AP1391" i="3"/>
  <c r="AT1391" i="3"/>
  <c r="AX1391" i="3"/>
  <c r="BB1391" i="3"/>
  <c r="BF1391" i="3"/>
  <c r="Q1391" i="3"/>
  <c r="W1391" i="3"/>
  <c r="AB1391" i="3"/>
  <c r="AG1391" i="3"/>
  <c r="AM1391" i="3"/>
  <c r="AR1391" i="3"/>
  <c r="AW1391" i="3"/>
  <c r="BC1391" i="3"/>
  <c r="BH1391" i="3"/>
  <c r="M1391" i="3"/>
  <c r="S1391" i="3"/>
  <c r="X1391" i="3"/>
  <c r="AC1391" i="3"/>
  <c r="AI1391" i="3"/>
  <c r="AN1391" i="3"/>
  <c r="AS1391" i="3"/>
  <c r="AY1391" i="3"/>
  <c r="BD1391" i="3"/>
  <c r="BI1391" i="3"/>
  <c r="O1391" i="3"/>
  <c r="T1391" i="3"/>
  <c r="Y1391" i="3"/>
  <c r="AE1391" i="3"/>
  <c r="AJ1391" i="3"/>
  <c r="AO1391" i="3"/>
  <c r="AU1391" i="3"/>
  <c r="AZ1391" i="3"/>
  <c r="BE1391" i="3"/>
  <c r="BE1407" i="3"/>
  <c r="AO1407" i="3"/>
  <c r="Y1407" i="3"/>
  <c r="BI1405" i="3"/>
  <c r="BE1405" i="3"/>
  <c r="BA1405" i="3"/>
  <c r="AW1405" i="3"/>
  <c r="AS1405" i="3"/>
  <c r="AO1405" i="3"/>
  <c r="AK1405" i="3"/>
  <c r="AG1405" i="3"/>
  <c r="AC1405" i="3"/>
  <c r="Y1405" i="3"/>
  <c r="U1405" i="3"/>
  <c r="Q1405" i="3"/>
  <c r="BI1403" i="3"/>
  <c r="BE1403" i="3"/>
  <c r="BA1403" i="3"/>
  <c r="AW1403" i="3"/>
  <c r="AS1403" i="3"/>
  <c r="AO1403" i="3"/>
  <c r="AK1403" i="3"/>
  <c r="AG1403" i="3"/>
  <c r="AC1403" i="3"/>
  <c r="Y1403" i="3"/>
  <c r="U1403" i="3"/>
  <c r="Q1403" i="3"/>
  <c r="BH1399" i="3"/>
  <c r="BB1399" i="3"/>
  <c r="AW1399" i="3"/>
  <c r="AR1399" i="3"/>
  <c r="AK1399" i="3"/>
  <c r="AC1399" i="3"/>
  <c r="U1399" i="3"/>
  <c r="M1399" i="3"/>
  <c r="P1398" i="3"/>
  <c r="T1398" i="3"/>
  <c r="X1398" i="3"/>
  <c r="AB1398" i="3"/>
  <c r="AF1398" i="3"/>
  <c r="AJ1398" i="3"/>
  <c r="AN1398" i="3"/>
  <c r="AR1398" i="3"/>
  <c r="AV1398" i="3"/>
  <c r="AZ1398" i="3"/>
  <c r="BD1398" i="3"/>
  <c r="BH1398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N1398" i="3"/>
  <c r="R1398" i="3"/>
  <c r="V1398" i="3"/>
  <c r="Z1398" i="3"/>
  <c r="AD1398" i="3"/>
  <c r="AH1398" i="3"/>
  <c r="AL1398" i="3"/>
  <c r="AP1398" i="3"/>
  <c r="AT1398" i="3"/>
  <c r="AX1398" i="3"/>
  <c r="BB1398" i="3"/>
  <c r="BF1398" i="3"/>
  <c r="P1396" i="3"/>
  <c r="AF1396" i="3"/>
  <c r="AV1396" i="3"/>
  <c r="M1396" i="3"/>
  <c r="AC1396" i="3"/>
  <c r="AS1396" i="3"/>
  <c r="BI1396" i="3"/>
  <c r="Z1396" i="3"/>
  <c r="AP1396" i="3"/>
  <c r="BF1396" i="3"/>
  <c r="P1394" i="3"/>
  <c r="T1394" i="3"/>
  <c r="X1394" i="3"/>
  <c r="AB1394" i="3"/>
  <c r="AF1394" i="3"/>
  <c r="AJ1394" i="3"/>
  <c r="AN1394" i="3"/>
  <c r="AR1394" i="3"/>
  <c r="AV1394" i="3"/>
  <c r="AZ1394" i="3"/>
  <c r="BD1394" i="3"/>
  <c r="BH1394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N1394" i="3"/>
  <c r="R1394" i="3"/>
  <c r="V1394" i="3"/>
  <c r="Z1394" i="3"/>
  <c r="AD1394" i="3"/>
  <c r="AH1394" i="3"/>
  <c r="AL1394" i="3"/>
  <c r="AP1394" i="3"/>
  <c r="AT1394" i="3"/>
  <c r="AX1394" i="3"/>
  <c r="BB1394" i="3"/>
  <c r="BF1394" i="3"/>
  <c r="N1393" i="3"/>
  <c r="R1393" i="3"/>
  <c r="V1393" i="3"/>
  <c r="Z1393" i="3"/>
  <c r="AD1393" i="3"/>
  <c r="AH1393" i="3"/>
  <c r="Q1393" i="3"/>
  <c r="W1393" i="3"/>
  <c r="AB1393" i="3"/>
  <c r="AG1393" i="3"/>
  <c r="AL1393" i="3"/>
  <c r="AP1393" i="3"/>
  <c r="AT1393" i="3"/>
  <c r="AX1393" i="3"/>
  <c r="BB1393" i="3"/>
  <c r="BF1393" i="3"/>
  <c r="M1393" i="3"/>
  <c r="S1393" i="3"/>
  <c r="X1393" i="3"/>
  <c r="AC1393" i="3"/>
  <c r="AI1393" i="3"/>
  <c r="AM1393" i="3"/>
  <c r="AQ1393" i="3"/>
  <c r="AU1393" i="3"/>
  <c r="AY1393" i="3"/>
  <c r="BC1393" i="3"/>
  <c r="BG1393" i="3"/>
  <c r="O1393" i="3"/>
  <c r="T1393" i="3"/>
  <c r="Y1393" i="3"/>
  <c r="AE1393" i="3"/>
  <c r="AJ1393" i="3"/>
  <c r="AN1393" i="3"/>
  <c r="AR1393" i="3"/>
  <c r="AV1393" i="3"/>
  <c r="AZ1393" i="3"/>
  <c r="BD1393" i="3"/>
  <c r="BH1393" i="3"/>
  <c r="AQ1391" i="3"/>
  <c r="U1391" i="3"/>
  <c r="P1383" i="3"/>
  <c r="T1383" i="3"/>
  <c r="X1383" i="3"/>
  <c r="AB1383" i="3"/>
  <c r="AF1383" i="3"/>
  <c r="AJ1383" i="3"/>
  <c r="AN1383" i="3"/>
  <c r="AR1383" i="3"/>
  <c r="AV1383" i="3"/>
  <c r="AZ1383" i="3"/>
  <c r="BD1383" i="3"/>
  <c r="BH1383" i="3"/>
  <c r="M1383" i="3"/>
  <c r="R1383" i="3"/>
  <c r="W1383" i="3"/>
  <c r="AC1383" i="3"/>
  <c r="AH1383" i="3"/>
  <c r="AM1383" i="3"/>
  <c r="AS1383" i="3"/>
  <c r="AX1383" i="3"/>
  <c r="BC1383" i="3"/>
  <c r="BI1383" i="3"/>
  <c r="N1383" i="3"/>
  <c r="S1383" i="3"/>
  <c r="Y1383" i="3"/>
  <c r="AD1383" i="3"/>
  <c r="AI1383" i="3"/>
  <c r="AO1383" i="3"/>
  <c r="AT1383" i="3"/>
  <c r="AY1383" i="3"/>
  <c r="BE1383" i="3"/>
  <c r="O1383" i="3"/>
  <c r="U1383" i="3"/>
  <c r="Z1383" i="3"/>
  <c r="AE1383" i="3"/>
  <c r="AK1383" i="3"/>
  <c r="AP1383" i="3"/>
  <c r="AU1383" i="3"/>
  <c r="BA1383" i="3"/>
  <c r="BF1383" i="3"/>
  <c r="Q1383" i="3"/>
  <c r="AL1383" i="3"/>
  <c r="BG1383" i="3"/>
  <c r="V1383" i="3"/>
  <c r="AQ1383" i="3"/>
  <c r="AA1383" i="3"/>
  <c r="AW1383" i="3"/>
  <c r="P1389" i="3"/>
  <c r="T1389" i="3"/>
  <c r="X1389" i="3"/>
  <c r="AB1389" i="3"/>
  <c r="AF1389" i="3"/>
  <c r="AJ1389" i="3"/>
  <c r="AN1389" i="3"/>
  <c r="AR1389" i="3"/>
  <c r="AV1389" i="3"/>
  <c r="AZ1389" i="3"/>
  <c r="BD1389" i="3"/>
  <c r="BH1389" i="3"/>
  <c r="M1389" i="3"/>
  <c r="Q1389" i="3"/>
  <c r="U1389" i="3"/>
  <c r="Y1389" i="3"/>
  <c r="AC1389" i="3"/>
  <c r="AG1389" i="3"/>
  <c r="AK1389" i="3"/>
  <c r="AO1389" i="3"/>
  <c r="AS1389" i="3"/>
  <c r="AW1389" i="3"/>
  <c r="BA1389" i="3"/>
  <c r="BE1389" i="3"/>
  <c r="BI1389" i="3"/>
  <c r="N1389" i="3"/>
  <c r="R1389" i="3"/>
  <c r="V1389" i="3"/>
  <c r="Z1389" i="3"/>
  <c r="AD1389" i="3"/>
  <c r="AH1389" i="3"/>
  <c r="AL1389" i="3"/>
  <c r="AP1389" i="3"/>
  <c r="AT1389" i="3"/>
  <c r="AX1389" i="3"/>
  <c r="BB1389" i="3"/>
  <c r="BF1389" i="3"/>
  <c r="P1387" i="3"/>
  <c r="T1387" i="3"/>
  <c r="X1387" i="3"/>
  <c r="AB1387" i="3"/>
  <c r="AF1387" i="3"/>
  <c r="AJ1387" i="3"/>
  <c r="AN1387" i="3"/>
  <c r="AR1387" i="3"/>
  <c r="AV1387" i="3"/>
  <c r="AZ1387" i="3"/>
  <c r="BD1387" i="3"/>
  <c r="BH1387" i="3"/>
  <c r="M1387" i="3"/>
  <c r="Q1387" i="3"/>
  <c r="U1387" i="3"/>
  <c r="Y1387" i="3"/>
  <c r="AC1387" i="3"/>
  <c r="AG1387" i="3"/>
  <c r="AK1387" i="3"/>
  <c r="AO1387" i="3"/>
  <c r="AS1387" i="3"/>
  <c r="AW1387" i="3"/>
  <c r="BA1387" i="3"/>
  <c r="BE1387" i="3"/>
  <c r="BI1387" i="3"/>
  <c r="N1387" i="3"/>
  <c r="R1387" i="3"/>
  <c r="V1387" i="3"/>
  <c r="Z1387" i="3"/>
  <c r="AD1387" i="3"/>
  <c r="AH1387" i="3"/>
  <c r="AL1387" i="3"/>
  <c r="AP1387" i="3"/>
  <c r="AT1387" i="3"/>
  <c r="AX1387" i="3"/>
  <c r="BB1387" i="3"/>
  <c r="BF1387" i="3"/>
  <c r="P1385" i="3"/>
  <c r="T1385" i="3"/>
  <c r="X1385" i="3"/>
  <c r="AB1385" i="3"/>
  <c r="AF1385" i="3"/>
  <c r="AJ1385" i="3"/>
  <c r="AN1385" i="3"/>
  <c r="AR1385" i="3"/>
  <c r="AV1385" i="3"/>
  <c r="AZ1385" i="3"/>
  <c r="BD1385" i="3"/>
  <c r="BH1385" i="3"/>
  <c r="M1385" i="3"/>
  <c r="Q1385" i="3"/>
  <c r="U1385" i="3"/>
  <c r="Y1385" i="3"/>
  <c r="AC1385" i="3"/>
  <c r="AG1385" i="3"/>
  <c r="AK1385" i="3"/>
  <c r="AO1385" i="3"/>
  <c r="AS1385" i="3"/>
  <c r="AW1385" i="3"/>
  <c r="BA1385" i="3"/>
  <c r="BE1385" i="3"/>
  <c r="BI1385" i="3"/>
  <c r="N1385" i="3"/>
  <c r="R1385" i="3"/>
  <c r="V1385" i="3"/>
  <c r="Z1385" i="3"/>
  <c r="AD1385" i="3"/>
  <c r="AH1385" i="3"/>
  <c r="AL1385" i="3"/>
  <c r="AP1385" i="3"/>
  <c r="AT1385" i="3"/>
  <c r="AX1385" i="3"/>
  <c r="BB1385" i="3"/>
  <c r="BF1385" i="3"/>
  <c r="O1374" i="3"/>
  <c r="M1374" i="3"/>
  <c r="R1374" i="3"/>
  <c r="V1374" i="3"/>
  <c r="Z1374" i="3"/>
  <c r="AD1374" i="3"/>
  <c r="AH1374" i="3"/>
  <c r="AL1374" i="3"/>
  <c r="AP1374" i="3"/>
  <c r="AT1374" i="3"/>
  <c r="AX1374" i="3"/>
  <c r="BB1374" i="3"/>
  <c r="BF1374" i="3"/>
  <c r="N1374" i="3"/>
  <c r="S1374" i="3"/>
  <c r="W1374" i="3"/>
  <c r="AA1374" i="3"/>
  <c r="AE1374" i="3"/>
  <c r="AI1374" i="3"/>
  <c r="AM1374" i="3"/>
  <c r="AQ1374" i="3"/>
  <c r="AU1374" i="3"/>
  <c r="AY1374" i="3"/>
  <c r="BC1374" i="3"/>
  <c r="BG1374" i="3"/>
  <c r="U1374" i="3"/>
  <c r="AC1374" i="3"/>
  <c r="AK1374" i="3"/>
  <c r="AS1374" i="3"/>
  <c r="BA1374" i="3"/>
  <c r="BI1374" i="3"/>
  <c r="P1374" i="3"/>
  <c r="X1374" i="3"/>
  <c r="AF1374" i="3"/>
  <c r="AN1374" i="3"/>
  <c r="AV1374" i="3"/>
  <c r="BD1374" i="3"/>
  <c r="Q1374" i="3"/>
  <c r="Y1374" i="3"/>
  <c r="AG1374" i="3"/>
  <c r="AO1374" i="3"/>
  <c r="AW1374" i="3"/>
  <c r="BE1374" i="3"/>
  <c r="T1374" i="3"/>
  <c r="AZ1374" i="3"/>
  <c r="AB1374" i="3"/>
  <c r="BH1374" i="3"/>
  <c r="AJ1374" i="3"/>
  <c r="L1392" i="3"/>
  <c r="AG1392" i="3" s="1"/>
  <c r="BB1390" i="3"/>
  <c r="AT1390" i="3"/>
  <c r="AL1390" i="3"/>
  <c r="BC1389" i="3"/>
  <c r="AM1389" i="3"/>
  <c r="W1389" i="3"/>
  <c r="AO1388" i="3"/>
  <c r="BC1387" i="3"/>
  <c r="AM1387" i="3"/>
  <c r="W1387" i="3"/>
  <c r="BE1386" i="3"/>
  <c r="AO1386" i="3"/>
  <c r="BC1385" i="3"/>
  <c r="AM1385" i="3"/>
  <c r="W1385" i="3"/>
  <c r="N1390" i="3"/>
  <c r="R1390" i="3"/>
  <c r="V1390" i="3"/>
  <c r="Z1390" i="3"/>
  <c r="AD1390" i="3"/>
  <c r="AH1390" i="3"/>
  <c r="O1390" i="3"/>
  <c r="S1390" i="3"/>
  <c r="W1390" i="3"/>
  <c r="AA1390" i="3"/>
  <c r="AE1390" i="3"/>
  <c r="AI1390" i="3"/>
  <c r="AM1390" i="3"/>
  <c r="AQ1390" i="3"/>
  <c r="AU1390" i="3"/>
  <c r="AY1390" i="3"/>
  <c r="BC1390" i="3"/>
  <c r="BG1390" i="3"/>
  <c r="P1390" i="3"/>
  <c r="T1390" i="3"/>
  <c r="X1390" i="3"/>
  <c r="AB1390" i="3"/>
  <c r="AF1390" i="3"/>
  <c r="AJ1390" i="3"/>
  <c r="AN1390" i="3"/>
  <c r="AR1390" i="3"/>
  <c r="AV1390" i="3"/>
  <c r="AZ1390" i="3"/>
  <c r="BD1390" i="3"/>
  <c r="BH1390" i="3"/>
  <c r="AY1389" i="3"/>
  <c r="AI1389" i="3"/>
  <c r="S1389" i="3"/>
  <c r="V1388" i="3"/>
  <c r="AL1388" i="3"/>
  <c r="BB1388" i="3"/>
  <c r="W1388" i="3"/>
  <c r="AM1388" i="3"/>
  <c r="BC1388" i="3"/>
  <c r="X1388" i="3"/>
  <c r="AN1388" i="3"/>
  <c r="BD1388" i="3"/>
  <c r="AY1387" i="3"/>
  <c r="AI1387" i="3"/>
  <c r="S1387" i="3"/>
  <c r="N1386" i="3"/>
  <c r="R1386" i="3"/>
  <c r="V1386" i="3"/>
  <c r="Z1386" i="3"/>
  <c r="AD1386" i="3"/>
  <c r="AH1386" i="3"/>
  <c r="AL1386" i="3"/>
  <c r="AP1386" i="3"/>
  <c r="AT1386" i="3"/>
  <c r="AX1386" i="3"/>
  <c r="BB1386" i="3"/>
  <c r="BF1386" i="3"/>
  <c r="O1386" i="3"/>
  <c r="S1386" i="3"/>
  <c r="W1386" i="3"/>
  <c r="AA1386" i="3"/>
  <c r="AE1386" i="3"/>
  <c r="AI1386" i="3"/>
  <c r="AM1386" i="3"/>
  <c r="AQ1386" i="3"/>
  <c r="AU1386" i="3"/>
  <c r="AY1386" i="3"/>
  <c r="BC1386" i="3"/>
  <c r="BG1386" i="3"/>
  <c r="P1386" i="3"/>
  <c r="T1386" i="3"/>
  <c r="X1386" i="3"/>
  <c r="AB1386" i="3"/>
  <c r="AF1386" i="3"/>
  <c r="AJ1386" i="3"/>
  <c r="AN1386" i="3"/>
  <c r="AR1386" i="3"/>
  <c r="AV1386" i="3"/>
  <c r="AZ1386" i="3"/>
  <c r="BD1386" i="3"/>
  <c r="BH1386" i="3"/>
  <c r="AY1385" i="3"/>
  <c r="AI1385" i="3"/>
  <c r="S1385" i="3"/>
  <c r="N1384" i="3"/>
  <c r="R1384" i="3"/>
  <c r="V1384" i="3"/>
  <c r="Z1384" i="3"/>
  <c r="AD1384" i="3"/>
  <c r="AH1384" i="3"/>
  <c r="AL1384" i="3"/>
  <c r="AP1384" i="3"/>
  <c r="AT1384" i="3"/>
  <c r="AX1384" i="3"/>
  <c r="BB1384" i="3"/>
  <c r="BF1384" i="3"/>
  <c r="Q1384" i="3"/>
  <c r="W1384" i="3"/>
  <c r="AB1384" i="3"/>
  <c r="AG1384" i="3"/>
  <c r="AM1384" i="3"/>
  <c r="AR1384" i="3"/>
  <c r="AW1384" i="3"/>
  <c r="BC1384" i="3"/>
  <c r="BH1384" i="3"/>
  <c r="M1384" i="3"/>
  <c r="S1384" i="3"/>
  <c r="X1384" i="3"/>
  <c r="AC1384" i="3"/>
  <c r="AI1384" i="3"/>
  <c r="AN1384" i="3"/>
  <c r="AS1384" i="3"/>
  <c r="AY1384" i="3"/>
  <c r="BD1384" i="3"/>
  <c r="BI1384" i="3"/>
  <c r="O1384" i="3"/>
  <c r="T1384" i="3"/>
  <c r="Y1384" i="3"/>
  <c r="AE1384" i="3"/>
  <c r="AJ1384" i="3"/>
  <c r="AO1384" i="3"/>
  <c r="AU1384" i="3"/>
  <c r="AZ1384" i="3"/>
  <c r="BE1384" i="3"/>
  <c r="N1381" i="3"/>
  <c r="R1381" i="3"/>
  <c r="V1381" i="3"/>
  <c r="Z1381" i="3"/>
  <c r="AD1381" i="3"/>
  <c r="AH1381" i="3"/>
  <c r="AL1381" i="3"/>
  <c r="AP1381" i="3"/>
  <c r="AT1381" i="3"/>
  <c r="AX1381" i="3"/>
  <c r="BB1381" i="3"/>
  <c r="BF1381" i="3"/>
  <c r="P1381" i="3"/>
  <c r="T1381" i="3"/>
  <c r="X1381" i="3"/>
  <c r="AB1381" i="3"/>
  <c r="AF1381" i="3"/>
  <c r="AJ1381" i="3"/>
  <c r="AN1381" i="3"/>
  <c r="AR1381" i="3"/>
  <c r="AV1381" i="3"/>
  <c r="AZ1381" i="3"/>
  <c r="BD1381" i="3"/>
  <c r="BH1381" i="3"/>
  <c r="O1381" i="3"/>
  <c r="W1381" i="3"/>
  <c r="AE1381" i="3"/>
  <c r="AM1381" i="3"/>
  <c r="AU1381" i="3"/>
  <c r="BC1381" i="3"/>
  <c r="Q1381" i="3"/>
  <c r="Y1381" i="3"/>
  <c r="AG1381" i="3"/>
  <c r="AO1381" i="3"/>
  <c r="AW1381" i="3"/>
  <c r="BE1381" i="3"/>
  <c r="S1381" i="3"/>
  <c r="AA1381" i="3"/>
  <c r="AI1381" i="3"/>
  <c r="AQ1381" i="3"/>
  <c r="AY1381" i="3"/>
  <c r="BG1381" i="3"/>
  <c r="BE1382" i="3"/>
  <c r="AZ1382" i="3"/>
  <c r="AU1382" i="3"/>
  <c r="AO1382" i="3"/>
  <c r="AJ1382" i="3"/>
  <c r="AE1382" i="3"/>
  <c r="W1382" i="3"/>
  <c r="O1382" i="3"/>
  <c r="BG1380" i="3"/>
  <c r="AQ1380" i="3"/>
  <c r="AA1380" i="3"/>
  <c r="P1380" i="3"/>
  <c r="T1380" i="3"/>
  <c r="X1380" i="3"/>
  <c r="AB1380" i="3"/>
  <c r="AF1380" i="3"/>
  <c r="AJ1380" i="3"/>
  <c r="AN1380" i="3"/>
  <c r="AR1380" i="3"/>
  <c r="AV1380" i="3"/>
  <c r="AZ1380" i="3"/>
  <c r="BD1380" i="3"/>
  <c r="BH1380" i="3"/>
  <c r="M1380" i="3"/>
  <c r="Q1380" i="3"/>
  <c r="U1380" i="3"/>
  <c r="Y1380" i="3"/>
  <c r="AC1380" i="3"/>
  <c r="AG1380" i="3"/>
  <c r="AK1380" i="3"/>
  <c r="AO1380" i="3"/>
  <c r="AS1380" i="3"/>
  <c r="AW1380" i="3"/>
  <c r="BA1380" i="3"/>
  <c r="BE1380" i="3"/>
  <c r="BI1380" i="3"/>
  <c r="N1380" i="3"/>
  <c r="R1380" i="3"/>
  <c r="V1380" i="3"/>
  <c r="Z1380" i="3"/>
  <c r="AD1380" i="3"/>
  <c r="AH1380" i="3"/>
  <c r="AL1380" i="3"/>
  <c r="AP1380" i="3"/>
  <c r="AT1380" i="3"/>
  <c r="AX1380" i="3"/>
  <c r="BB1380" i="3"/>
  <c r="BF1380" i="3"/>
  <c r="BI1379" i="3"/>
  <c r="AS1379" i="3"/>
  <c r="AC1379" i="3"/>
  <c r="M1379" i="3"/>
  <c r="BG1378" i="3"/>
  <c r="AL1378" i="3"/>
  <c r="BH1376" i="3"/>
  <c r="AB1376" i="3"/>
  <c r="Q1376" i="3"/>
  <c r="BI1382" i="3"/>
  <c r="BD1382" i="3"/>
  <c r="AY1382" i="3"/>
  <c r="AS1382" i="3"/>
  <c r="AN1382" i="3"/>
  <c r="AI1382" i="3"/>
  <c r="AC1382" i="3"/>
  <c r="U1382" i="3"/>
  <c r="BC1380" i="3"/>
  <c r="AM1380" i="3"/>
  <c r="BE1379" i="3"/>
  <c r="AO1379" i="3"/>
  <c r="N1378" i="3"/>
  <c r="T1378" i="3"/>
  <c r="Y1378" i="3"/>
  <c r="AD1378" i="3"/>
  <c r="AJ1378" i="3"/>
  <c r="AO1378" i="3"/>
  <c r="AT1378" i="3"/>
  <c r="AZ1378" i="3"/>
  <c r="BE1378" i="3"/>
  <c r="BI1378" i="3"/>
  <c r="AZ1376" i="3"/>
  <c r="P1382" i="3"/>
  <c r="T1382" i="3"/>
  <c r="X1382" i="3"/>
  <c r="AB1382" i="3"/>
  <c r="N1382" i="3"/>
  <c r="R1382" i="3"/>
  <c r="V1382" i="3"/>
  <c r="Z1382" i="3"/>
  <c r="AD1382" i="3"/>
  <c r="AH1382" i="3"/>
  <c r="AL1382" i="3"/>
  <c r="AP1382" i="3"/>
  <c r="AT1382" i="3"/>
  <c r="AX1382" i="3"/>
  <c r="BB1382" i="3"/>
  <c r="BF1382" i="3"/>
  <c r="N1379" i="3"/>
  <c r="R1379" i="3"/>
  <c r="V1379" i="3"/>
  <c r="Z1379" i="3"/>
  <c r="AD1379" i="3"/>
  <c r="AH1379" i="3"/>
  <c r="AL1379" i="3"/>
  <c r="AP1379" i="3"/>
  <c r="AT1379" i="3"/>
  <c r="AX1379" i="3"/>
  <c r="BB1379" i="3"/>
  <c r="BF1379" i="3"/>
  <c r="O1379" i="3"/>
  <c r="S1379" i="3"/>
  <c r="W1379" i="3"/>
  <c r="AA1379" i="3"/>
  <c r="AE1379" i="3"/>
  <c r="AI1379" i="3"/>
  <c r="AM1379" i="3"/>
  <c r="AQ1379" i="3"/>
  <c r="AU1379" i="3"/>
  <c r="AY1379" i="3"/>
  <c r="BC1379" i="3"/>
  <c r="BG1379" i="3"/>
  <c r="P1379" i="3"/>
  <c r="T1379" i="3"/>
  <c r="X1379" i="3"/>
  <c r="AB1379" i="3"/>
  <c r="AF1379" i="3"/>
  <c r="AJ1379" i="3"/>
  <c r="AN1379" i="3"/>
  <c r="AR1379" i="3"/>
  <c r="AV1379" i="3"/>
  <c r="AZ1379" i="3"/>
  <c r="BD1379" i="3"/>
  <c r="BH1379" i="3"/>
  <c r="P1376" i="3"/>
  <c r="X1376" i="3"/>
  <c r="AF1376" i="3"/>
  <c r="AN1376" i="3"/>
  <c r="AV1376" i="3"/>
  <c r="BD1376" i="3"/>
  <c r="BF1378" i="3"/>
  <c r="BA1378" i="3"/>
  <c r="AV1378" i="3"/>
  <c r="AP1378" i="3"/>
  <c r="AK1378" i="3"/>
  <c r="AF1378" i="3"/>
  <c r="Z1378" i="3"/>
  <c r="U1378" i="3"/>
  <c r="BB1377" i="3"/>
  <c r="AT1377" i="3"/>
  <c r="AL1377" i="3"/>
  <c r="AD1377" i="3"/>
  <c r="V1377" i="3"/>
  <c r="BE1376" i="3"/>
  <c r="AW1376" i="3"/>
  <c r="AO1376" i="3"/>
  <c r="AG1376" i="3"/>
  <c r="Y1376" i="3"/>
  <c r="AL1375" i="3"/>
  <c r="X1370" i="3"/>
  <c r="AN1370" i="3"/>
  <c r="BD1370" i="3"/>
  <c r="O1378" i="3"/>
  <c r="S1378" i="3"/>
  <c r="W1378" i="3"/>
  <c r="AA1378" i="3"/>
  <c r="AE1378" i="3"/>
  <c r="AI1378" i="3"/>
  <c r="AM1378" i="3"/>
  <c r="AQ1378" i="3"/>
  <c r="AU1378" i="3"/>
  <c r="AY1378" i="3"/>
  <c r="BC1378" i="3"/>
  <c r="P1377" i="3"/>
  <c r="T1377" i="3"/>
  <c r="X1377" i="3"/>
  <c r="AB1377" i="3"/>
  <c r="AF1377" i="3"/>
  <c r="AJ1377" i="3"/>
  <c r="AN1377" i="3"/>
  <c r="AR1377" i="3"/>
  <c r="AV1377" i="3"/>
  <c r="AZ1377" i="3"/>
  <c r="BD1377" i="3"/>
  <c r="BH1377" i="3"/>
  <c r="M1377" i="3"/>
  <c r="Q1377" i="3"/>
  <c r="U1377" i="3"/>
  <c r="Y1377" i="3"/>
  <c r="AC1377" i="3"/>
  <c r="AG1377" i="3"/>
  <c r="AK1377" i="3"/>
  <c r="AO1377" i="3"/>
  <c r="AS1377" i="3"/>
  <c r="AW1377" i="3"/>
  <c r="BA1377" i="3"/>
  <c r="BE1377" i="3"/>
  <c r="BI1377" i="3"/>
  <c r="N1376" i="3"/>
  <c r="R1376" i="3"/>
  <c r="V1376" i="3"/>
  <c r="Z1376" i="3"/>
  <c r="AD1376" i="3"/>
  <c r="AH1376" i="3"/>
  <c r="AL1376" i="3"/>
  <c r="AP1376" i="3"/>
  <c r="AT1376" i="3"/>
  <c r="AX1376" i="3"/>
  <c r="BB1376" i="3"/>
  <c r="BF1376" i="3"/>
  <c r="O1376" i="3"/>
  <c r="S1376" i="3"/>
  <c r="W1376" i="3"/>
  <c r="AA1376" i="3"/>
  <c r="AE1376" i="3"/>
  <c r="AI1376" i="3"/>
  <c r="AM1376" i="3"/>
  <c r="AQ1376" i="3"/>
  <c r="AU1376" i="3"/>
  <c r="AY1376" i="3"/>
  <c r="BC1376" i="3"/>
  <c r="BG1376" i="3"/>
  <c r="X1375" i="3"/>
  <c r="AN1375" i="3"/>
  <c r="BD1375" i="3"/>
  <c r="U1375" i="3"/>
  <c r="AK1375" i="3"/>
  <c r="BA1375" i="3"/>
  <c r="X1372" i="3"/>
  <c r="AN1372" i="3"/>
  <c r="BD1372" i="3"/>
  <c r="BH1378" i="3"/>
  <c r="BD1378" i="3"/>
  <c r="AX1378" i="3"/>
  <c r="AS1378" i="3"/>
  <c r="AN1378" i="3"/>
  <c r="AH1378" i="3"/>
  <c r="AC1378" i="3"/>
  <c r="X1378" i="3"/>
  <c r="R1378" i="3"/>
  <c r="M1378" i="3"/>
  <c r="BF1377" i="3"/>
  <c r="AX1377" i="3"/>
  <c r="AP1377" i="3"/>
  <c r="AH1377" i="3"/>
  <c r="Z1377" i="3"/>
  <c r="R1377" i="3"/>
  <c r="BI1376" i="3"/>
  <c r="BA1376" i="3"/>
  <c r="AS1376" i="3"/>
  <c r="AK1376" i="3"/>
  <c r="AC1376" i="3"/>
  <c r="U1376" i="3"/>
  <c r="M1376" i="3"/>
  <c r="BH1372" i="3"/>
  <c r="AR1370" i="3"/>
  <c r="O1373" i="3"/>
  <c r="S1373" i="3"/>
  <c r="W1373" i="3"/>
  <c r="AA1373" i="3"/>
  <c r="AE1373" i="3"/>
  <c r="AI1373" i="3"/>
  <c r="AM1373" i="3"/>
  <c r="AQ1373" i="3"/>
  <c r="AU1373" i="3"/>
  <c r="AY1373" i="3"/>
  <c r="BC1373" i="3"/>
  <c r="BG1373" i="3"/>
  <c r="P1373" i="3"/>
  <c r="T1373" i="3"/>
  <c r="X1373" i="3"/>
  <c r="AB1373" i="3"/>
  <c r="AF1373" i="3"/>
  <c r="AJ1373" i="3"/>
  <c r="AN1373" i="3"/>
  <c r="AR1373" i="3"/>
  <c r="AV1373" i="3"/>
  <c r="AZ1373" i="3"/>
  <c r="BD1373" i="3"/>
  <c r="BH1373" i="3"/>
  <c r="M1373" i="3"/>
  <c r="Q1373" i="3"/>
  <c r="U1373" i="3"/>
  <c r="Y1373" i="3"/>
  <c r="AC1373" i="3"/>
  <c r="AG1373" i="3"/>
  <c r="AK1373" i="3"/>
  <c r="AO1373" i="3"/>
  <c r="AS1373" i="3"/>
  <c r="AW1373" i="3"/>
  <c r="BA1373" i="3"/>
  <c r="BE1373" i="3"/>
  <c r="BI1373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N1372" i="3"/>
  <c r="R1372" i="3"/>
  <c r="V1372" i="3"/>
  <c r="Z1372" i="3"/>
  <c r="AD1372" i="3"/>
  <c r="AH1372" i="3"/>
  <c r="AL1372" i="3"/>
  <c r="AP1372" i="3"/>
  <c r="AT1372" i="3"/>
  <c r="AX1372" i="3"/>
  <c r="BB1372" i="3"/>
  <c r="BF1372" i="3"/>
  <c r="O1372" i="3"/>
  <c r="S1372" i="3"/>
  <c r="W1372" i="3"/>
  <c r="AA1372" i="3"/>
  <c r="AE1372" i="3"/>
  <c r="AI1372" i="3"/>
  <c r="AM1372" i="3"/>
  <c r="AQ1372" i="3"/>
  <c r="AU1372" i="3"/>
  <c r="AY1372" i="3"/>
  <c r="BC1372" i="3"/>
  <c r="BG1372" i="3"/>
  <c r="O1371" i="3"/>
  <c r="S1371" i="3"/>
  <c r="W1371" i="3"/>
  <c r="AA1371" i="3"/>
  <c r="AE1371" i="3"/>
  <c r="AI1371" i="3"/>
  <c r="AM1371" i="3"/>
  <c r="AQ1371" i="3"/>
  <c r="AU1371" i="3"/>
  <c r="AY1371" i="3"/>
  <c r="BC1371" i="3"/>
  <c r="BG1371" i="3"/>
  <c r="P1371" i="3"/>
  <c r="T1371" i="3"/>
  <c r="X1371" i="3"/>
  <c r="AB1371" i="3"/>
  <c r="AF1371" i="3"/>
  <c r="AJ1371" i="3"/>
  <c r="AN1371" i="3"/>
  <c r="AR1371" i="3"/>
  <c r="AV1371" i="3"/>
  <c r="AZ1371" i="3"/>
  <c r="BD1371" i="3"/>
  <c r="BH1371" i="3"/>
  <c r="M1371" i="3"/>
  <c r="Q1371" i="3"/>
  <c r="U1371" i="3"/>
  <c r="Y1371" i="3"/>
  <c r="AC1371" i="3"/>
  <c r="AG1371" i="3"/>
  <c r="AK1371" i="3"/>
  <c r="AO1371" i="3"/>
  <c r="AS1371" i="3"/>
  <c r="AW1371" i="3"/>
  <c r="BA1371" i="3"/>
  <c r="BE1371" i="3"/>
  <c r="BI1371" i="3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N1370" i="3"/>
  <c r="R1370" i="3"/>
  <c r="V1370" i="3"/>
  <c r="Z1370" i="3"/>
  <c r="AD1370" i="3"/>
  <c r="AH1370" i="3"/>
  <c r="AL1370" i="3"/>
  <c r="AP1370" i="3"/>
  <c r="AT1370" i="3"/>
  <c r="AX1370" i="3"/>
  <c r="BB1370" i="3"/>
  <c r="BF1370" i="3"/>
  <c r="O1370" i="3"/>
  <c r="S1370" i="3"/>
  <c r="W1370" i="3"/>
  <c r="AA1370" i="3"/>
  <c r="AE1370" i="3"/>
  <c r="AI1370" i="3"/>
  <c r="AM1370" i="3"/>
  <c r="AQ1370" i="3"/>
  <c r="AU1370" i="3"/>
  <c r="AY1370" i="3"/>
  <c r="BC1370" i="3"/>
  <c r="BG1370" i="3"/>
  <c r="O1369" i="3"/>
  <c r="S1369" i="3"/>
  <c r="W1369" i="3"/>
  <c r="AA1369" i="3"/>
  <c r="AE1369" i="3"/>
  <c r="AI1369" i="3"/>
  <c r="AM1369" i="3"/>
  <c r="AQ1369" i="3"/>
  <c r="AU1369" i="3"/>
  <c r="AY1369" i="3"/>
  <c r="BC1369" i="3"/>
  <c r="BG1369" i="3"/>
  <c r="P1369" i="3"/>
  <c r="T1369" i="3"/>
  <c r="X1369" i="3"/>
  <c r="AB1369" i="3"/>
  <c r="AF1369" i="3"/>
  <c r="AJ1369" i="3"/>
  <c r="AN1369" i="3"/>
  <c r="AR1369" i="3"/>
  <c r="AV1369" i="3"/>
  <c r="AZ1369" i="3"/>
  <c r="BD1369" i="3"/>
  <c r="BH1369" i="3"/>
  <c r="M1369" i="3"/>
  <c r="Q1369" i="3"/>
  <c r="U1369" i="3"/>
  <c r="Y1369" i="3"/>
  <c r="AC1369" i="3"/>
  <c r="AG1369" i="3"/>
  <c r="AK1369" i="3"/>
  <c r="AO1369" i="3"/>
  <c r="AS1369" i="3"/>
  <c r="AW1369" i="3"/>
  <c r="BA1369" i="3"/>
  <c r="BE1369" i="3"/>
  <c r="BI1369" i="3"/>
  <c r="BB1373" i="3"/>
  <c r="AL1373" i="3"/>
  <c r="V1373" i="3"/>
  <c r="AZ1372" i="3"/>
  <c r="AJ1372" i="3"/>
  <c r="T1372" i="3"/>
  <c r="BB1371" i="3"/>
  <c r="AL1371" i="3"/>
  <c r="V1371" i="3"/>
  <c r="AZ1370" i="3"/>
  <c r="AJ1370" i="3"/>
  <c r="T1370" i="3"/>
  <c r="BB1369" i="3"/>
  <c r="AL1369" i="3"/>
  <c r="V1369" i="3"/>
  <c r="AX1373" i="3"/>
  <c r="AH1373" i="3"/>
  <c r="R1373" i="3"/>
  <c r="AV1372" i="3"/>
  <c r="AF1372" i="3"/>
  <c r="P1372" i="3"/>
  <c r="AX1371" i="3"/>
  <c r="AH1371" i="3"/>
  <c r="R1371" i="3"/>
  <c r="AV1370" i="3"/>
  <c r="AF1370" i="3"/>
  <c r="P1370" i="3"/>
  <c r="AX1369" i="3"/>
  <c r="AH1369" i="3"/>
  <c r="R1369" i="3"/>
  <c r="E1357" i="3"/>
  <c r="F1357" i="3"/>
  <c r="G1357" i="3"/>
  <c r="H1357" i="3"/>
  <c r="I1357" i="3"/>
  <c r="J1357" i="3"/>
  <c r="E1358" i="3"/>
  <c r="F1358" i="3"/>
  <c r="G1358" i="3"/>
  <c r="H1358" i="3"/>
  <c r="I1358" i="3"/>
  <c r="J1358" i="3"/>
  <c r="E1359" i="3"/>
  <c r="F1359" i="3"/>
  <c r="G1359" i="3"/>
  <c r="H1359" i="3"/>
  <c r="I1359" i="3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J1361" i="3"/>
  <c r="E1362" i="3"/>
  <c r="F1362" i="3"/>
  <c r="G1362" i="3"/>
  <c r="H1362" i="3"/>
  <c r="I1362" i="3"/>
  <c r="J1362" i="3"/>
  <c r="E1363" i="3"/>
  <c r="F1363" i="3"/>
  <c r="G1363" i="3"/>
  <c r="H1363" i="3"/>
  <c r="I1363" i="3"/>
  <c r="J1363" i="3"/>
  <c r="E1364" i="3"/>
  <c r="F1364" i="3"/>
  <c r="G1364" i="3"/>
  <c r="H1364" i="3"/>
  <c r="I1364" i="3"/>
  <c r="J1364" i="3"/>
  <c r="E1365" i="3"/>
  <c r="F1365" i="3"/>
  <c r="G1365" i="3"/>
  <c r="H1365" i="3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AQ1425" i="3" l="1"/>
  <c r="V1454" i="3"/>
  <c r="N1388" i="3"/>
  <c r="T1407" i="3"/>
  <c r="BE1428" i="3"/>
  <c r="AZ1415" i="3"/>
  <c r="BK1509" i="3"/>
  <c r="BM1507" i="3"/>
  <c r="AQ1396" i="3"/>
  <c r="AA1431" i="3"/>
  <c r="BM1496" i="3"/>
  <c r="BL1490" i="3"/>
  <c r="BK1490" i="3"/>
  <c r="BM1502" i="3"/>
  <c r="BK1495" i="3"/>
  <c r="S1464" i="3"/>
  <c r="AG1463" i="3"/>
  <c r="AY1475" i="3"/>
  <c r="AZ1486" i="3"/>
  <c r="N1486" i="3"/>
  <c r="AY1486" i="3"/>
  <c r="AM1486" i="3"/>
  <c r="Q1486" i="3"/>
  <c r="AD1486" i="3"/>
  <c r="T1486" i="3"/>
  <c r="AG1486" i="3"/>
  <c r="AT1486" i="3"/>
  <c r="BJ1495" i="3"/>
  <c r="BN1504" i="3"/>
  <c r="BJ1504" i="3"/>
  <c r="BM1490" i="3"/>
  <c r="BJ1490" i="3"/>
  <c r="BL1504" i="3"/>
  <c r="AW1375" i="3"/>
  <c r="AG1375" i="3"/>
  <c r="Q1375" i="3"/>
  <c r="AZ1375" i="3"/>
  <c r="AJ1375" i="3"/>
  <c r="T1375" i="3"/>
  <c r="AT1375" i="3"/>
  <c r="AZ1388" i="3"/>
  <c r="AJ1388" i="3"/>
  <c r="T1388" i="3"/>
  <c r="AY1388" i="3"/>
  <c r="AI1388" i="3"/>
  <c r="S1388" i="3"/>
  <c r="AX1388" i="3"/>
  <c r="AH1388" i="3"/>
  <c r="R1388" i="3"/>
  <c r="BE1388" i="3"/>
  <c r="BB1396" i="3"/>
  <c r="AL1396" i="3"/>
  <c r="V1396" i="3"/>
  <c r="BE1396" i="3"/>
  <c r="AO1396" i="3"/>
  <c r="Y1396" i="3"/>
  <c r="BH1396" i="3"/>
  <c r="AR1396" i="3"/>
  <c r="AB1396" i="3"/>
  <c r="AC1407" i="3"/>
  <c r="AS1407" i="3"/>
  <c r="BI1407" i="3"/>
  <c r="AU1396" i="3"/>
  <c r="V1407" i="3"/>
  <c r="AL1407" i="3"/>
  <c r="BB1407" i="3"/>
  <c r="S1396" i="3"/>
  <c r="AU1407" i="3"/>
  <c r="AE1407" i="3"/>
  <c r="O1407" i="3"/>
  <c r="AV1407" i="3"/>
  <c r="AZ1407" i="3"/>
  <c r="W1396" i="3"/>
  <c r="AL1417" i="3"/>
  <c r="R1417" i="3"/>
  <c r="AW1417" i="3"/>
  <c r="Y1417" i="3"/>
  <c r="BD1417" i="3"/>
  <c r="AB1417" i="3"/>
  <c r="BD1428" i="3"/>
  <c r="AN1428" i="3"/>
  <c r="X1428" i="3"/>
  <c r="BC1428" i="3"/>
  <c r="AM1428" i="3"/>
  <c r="W1428" i="3"/>
  <c r="BB1428" i="3"/>
  <c r="AL1428" i="3"/>
  <c r="V1428" i="3"/>
  <c r="AF1431" i="3"/>
  <c r="BD1431" i="3"/>
  <c r="AP1431" i="3"/>
  <c r="R1431" i="3"/>
  <c r="Y1431" i="3"/>
  <c r="AE1415" i="3"/>
  <c r="AT1415" i="3"/>
  <c r="N1415" i="3"/>
  <c r="AG1415" i="3"/>
  <c r="AC1460" i="3"/>
  <c r="AZ1466" i="3"/>
  <c r="AI1466" i="3"/>
  <c r="BD1472" i="3"/>
  <c r="AT1463" i="3"/>
  <c r="AJ1486" i="3"/>
  <c r="BM1521" i="3"/>
  <c r="BG1469" i="3"/>
  <c r="AC1469" i="3"/>
  <c r="BG1480" i="3"/>
  <c r="Z1480" i="3"/>
  <c r="BE1480" i="3"/>
  <c r="O1480" i="3"/>
  <c r="AF1480" i="3"/>
  <c r="M1480" i="3"/>
  <c r="BB1480" i="3"/>
  <c r="AA1480" i="3"/>
  <c r="AR1480" i="3"/>
  <c r="Y1480" i="3"/>
  <c r="X1415" i="3"/>
  <c r="AN1415" i="3"/>
  <c r="BD1415" i="3"/>
  <c r="U1415" i="3"/>
  <c r="AK1415" i="3"/>
  <c r="BA1415" i="3"/>
  <c r="R1415" i="3"/>
  <c r="AH1415" i="3"/>
  <c r="AX1415" i="3"/>
  <c r="AQ1415" i="3"/>
  <c r="AU1415" i="3"/>
  <c r="AB1415" i="3"/>
  <c r="AR1415" i="3"/>
  <c r="BH1415" i="3"/>
  <c r="Y1415" i="3"/>
  <c r="AO1415" i="3"/>
  <c r="BE1415" i="3"/>
  <c r="V1415" i="3"/>
  <c r="AL1415" i="3"/>
  <c r="BB1415" i="3"/>
  <c r="BG1415" i="3"/>
  <c r="S1415" i="3"/>
  <c r="P1415" i="3"/>
  <c r="AF1415" i="3"/>
  <c r="S1460" i="3"/>
  <c r="AI1460" i="3"/>
  <c r="AY1460" i="3"/>
  <c r="T1460" i="3"/>
  <c r="AJ1460" i="3"/>
  <c r="AZ1460" i="3"/>
  <c r="Q1460" i="3"/>
  <c r="AG1460" i="3"/>
  <c r="AW1460" i="3"/>
  <c r="AX1460" i="3"/>
  <c r="AT1460" i="3"/>
  <c r="W1460" i="3"/>
  <c r="AM1460" i="3"/>
  <c r="BC1460" i="3"/>
  <c r="X1460" i="3"/>
  <c r="AN1460" i="3"/>
  <c r="BD1460" i="3"/>
  <c r="U1460" i="3"/>
  <c r="AK1460" i="3"/>
  <c r="BA1460" i="3"/>
  <c r="BB1460" i="3"/>
  <c r="AH1460" i="3"/>
  <c r="AD1460" i="3"/>
  <c r="AA1460" i="3"/>
  <c r="AQ1460" i="3"/>
  <c r="BG1460" i="3"/>
  <c r="AB1460" i="3"/>
  <c r="AR1460" i="3"/>
  <c r="BH1460" i="3"/>
  <c r="Y1460" i="3"/>
  <c r="AO1460" i="3"/>
  <c r="BE1460" i="3"/>
  <c r="AW1431" i="3"/>
  <c r="BE1431" i="3"/>
  <c r="AI1431" i="3"/>
  <c r="Q1431" i="3"/>
  <c r="AG1431" i="3"/>
  <c r="V1431" i="3"/>
  <c r="AL1431" i="3"/>
  <c r="BB1431" i="3"/>
  <c r="BM1495" i="3"/>
  <c r="BN1495" i="3"/>
  <c r="BL1495" i="3"/>
  <c r="BL1521" i="3"/>
  <c r="R1375" i="3"/>
  <c r="BI1375" i="3"/>
  <c r="AS1375" i="3"/>
  <c r="AC1375" i="3"/>
  <c r="M1375" i="3"/>
  <c r="AV1375" i="3"/>
  <c r="AF1375" i="3"/>
  <c r="P1375" i="3"/>
  <c r="V1375" i="3"/>
  <c r="AV1388" i="3"/>
  <c r="AF1388" i="3"/>
  <c r="P1388" i="3"/>
  <c r="AU1388" i="3"/>
  <c r="AE1388" i="3"/>
  <c r="O1388" i="3"/>
  <c r="AT1388" i="3"/>
  <c r="AD1388" i="3"/>
  <c r="AX1396" i="3"/>
  <c r="AH1396" i="3"/>
  <c r="R1396" i="3"/>
  <c r="BA1396" i="3"/>
  <c r="AK1396" i="3"/>
  <c r="U1396" i="3"/>
  <c r="BD1396" i="3"/>
  <c r="AN1396" i="3"/>
  <c r="X1396" i="3"/>
  <c r="Q1407" i="3"/>
  <c r="AG1407" i="3"/>
  <c r="AW1407" i="3"/>
  <c r="Z1407" i="3"/>
  <c r="AP1407" i="3"/>
  <c r="BF1407" i="3"/>
  <c r="AI1396" i="3"/>
  <c r="BG1407" i="3"/>
  <c r="AQ1407" i="3"/>
  <c r="AA1407" i="3"/>
  <c r="BG1396" i="3"/>
  <c r="BB1417" i="3"/>
  <c r="AH1417" i="3"/>
  <c r="N1417" i="3"/>
  <c r="AO1417" i="3"/>
  <c r="U1417" i="3"/>
  <c r="AZ1417" i="3"/>
  <c r="T1417" i="3"/>
  <c r="AZ1428" i="3"/>
  <c r="AJ1428" i="3"/>
  <c r="T1428" i="3"/>
  <c r="AY1428" i="3"/>
  <c r="AI1428" i="3"/>
  <c r="S1428" i="3"/>
  <c r="AX1428" i="3"/>
  <c r="AH1428" i="3"/>
  <c r="R1428" i="3"/>
  <c r="AN1431" i="3"/>
  <c r="BI1431" i="3"/>
  <c r="BF1431" i="3"/>
  <c r="AH1431" i="3"/>
  <c r="N1431" i="3"/>
  <c r="U1431" i="3"/>
  <c r="AO1431" i="3"/>
  <c r="O1415" i="3"/>
  <c r="AP1415" i="3"/>
  <c r="BI1415" i="3"/>
  <c r="AC1415" i="3"/>
  <c r="AV1415" i="3"/>
  <c r="M1460" i="3"/>
  <c r="AU1460" i="3"/>
  <c r="R1460" i="3"/>
  <c r="BJ1502" i="3"/>
  <c r="R1466" i="3"/>
  <c r="W1466" i="3"/>
  <c r="AM1466" i="3"/>
  <c r="BC1466" i="3"/>
  <c r="X1466" i="3"/>
  <c r="AN1466" i="3"/>
  <c r="BD1466" i="3"/>
  <c r="U1466" i="3"/>
  <c r="AK1466" i="3"/>
  <c r="BA1466" i="3"/>
  <c r="AA1466" i="3"/>
  <c r="AQ1466" i="3"/>
  <c r="BG1466" i="3"/>
  <c r="AB1466" i="3"/>
  <c r="AR1466" i="3"/>
  <c r="BH1466" i="3"/>
  <c r="Y1466" i="3"/>
  <c r="AO1466" i="3"/>
  <c r="BE1466" i="3"/>
  <c r="AX1466" i="3"/>
  <c r="AT1466" i="3"/>
  <c r="O1466" i="3"/>
  <c r="AE1466" i="3"/>
  <c r="AU1466" i="3"/>
  <c r="P1466" i="3"/>
  <c r="AF1466" i="3"/>
  <c r="AV1466" i="3"/>
  <c r="M1466" i="3"/>
  <c r="AC1466" i="3"/>
  <c r="AS1466" i="3"/>
  <c r="BI1466" i="3"/>
  <c r="AY1464" i="3"/>
  <c r="AG1464" i="3"/>
  <c r="AD1464" i="3"/>
  <c r="T1464" i="3"/>
  <c r="AW1464" i="3"/>
  <c r="AX1464" i="3"/>
  <c r="AJ1464" i="3"/>
  <c r="AF1463" i="3"/>
  <c r="U1463" i="3"/>
  <c r="AK1463" i="3"/>
  <c r="BA1463" i="3"/>
  <c r="R1463" i="3"/>
  <c r="AH1463" i="3"/>
  <c r="AX1463" i="3"/>
  <c r="S1463" i="3"/>
  <c r="AI1463" i="3"/>
  <c r="AY1463" i="3"/>
  <c r="AB1463" i="3"/>
  <c r="X1463" i="3"/>
  <c r="Y1463" i="3"/>
  <c r="AO1463" i="3"/>
  <c r="BE1463" i="3"/>
  <c r="V1463" i="3"/>
  <c r="AL1463" i="3"/>
  <c r="BB1463" i="3"/>
  <c r="W1463" i="3"/>
  <c r="AM1463" i="3"/>
  <c r="BC1463" i="3"/>
  <c r="M1463" i="3"/>
  <c r="AC1463" i="3"/>
  <c r="AS1463" i="3"/>
  <c r="BI1463" i="3"/>
  <c r="Z1463" i="3"/>
  <c r="AP1463" i="3"/>
  <c r="BF1463" i="3"/>
  <c r="AA1463" i="3"/>
  <c r="AQ1463" i="3"/>
  <c r="BG1463" i="3"/>
  <c r="BH1463" i="3"/>
  <c r="BD1463" i="3"/>
  <c r="AZ1475" i="3"/>
  <c r="BH1475" i="3"/>
  <c r="AK1475" i="3"/>
  <c r="X1475" i="3"/>
  <c r="AL1475" i="3"/>
  <c r="S1475" i="3"/>
  <c r="AS1475" i="3"/>
  <c r="Q1475" i="3"/>
  <c r="AI1475" i="3"/>
  <c r="AA1413" i="3"/>
  <c r="T1413" i="3"/>
  <c r="AJ1413" i="3"/>
  <c r="AZ1413" i="3"/>
  <c r="Q1413" i="3"/>
  <c r="AG1413" i="3"/>
  <c r="AW1413" i="3"/>
  <c r="N1413" i="3"/>
  <c r="AD1413" i="3"/>
  <c r="AT1413" i="3"/>
  <c r="AG1422" i="3"/>
  <c r="BE1422" i="3"/>
  <c r="V1422" i="3"/>
  <c r="AL1422" i="3"/>
  <c r="BB1422" i="3"/>
  <c r="W1422" i="3"/>
  <c r="AM1422" i="3"/>
  <c r="BC1422" i="3"/>
  <c r="X1422" i="3"/>
  <c r="AN1422" i="3"/>
  <c r="BD1422" i="3"/>
  <c r="S1455" i="3"/>
  <c r="AY1455" i="3"/>
  <c r="AN1455" i="3"/>
  <c r="BA1455" i="3"/>
  <c r="P1455" i="3"/>
  <c r="AB1455" i="3"/>
  <c r="AU1472" i="3"/>
  <c r="O1472" i="3"/>
  <c r="AD1472" i="3"/>
  <c r="AB1472" i="3"/>
  <c r="AR1472" i="3"/>
  <c r="BH1472" i="3"/>
  <c r="Y1472" i="3"/>
  <c r="AO1472" i="3"/>
  <c r="BE1472" i="3"/>
  <c r="AM1472" i="3"/>
  <c r="BB1472" i="3"/>
  <c r="V1472" i="3"/>
  <c r="P1472" i="3"/>
  <c r="AF1472" i="3"/>
  <c r="AV1472" i="3"/>
  <c r="M1472" i="3"/>
  <c r="AC1472" i="3"/>
  <c r="AS1472" i="3"/>
  <c r="BI1472" i="3"/>
  <c r="Z1472" i="3"/>
  <c r="AE1472" i="3"/>
  <c r="AT1472" i="3"/>
  <c r="T1472" i="3"/>
  <c r="AJ1472" i="3"/>
  <c r="AZ1472" i="3"/>
  <c r="Q1472" i="3"/>
  <c r="AG1472" i="3"/>
  <c r="AW1472" i="3"/>
  <c r="N1426" i="3"/>
  <c r="AD1426" i="3"/>
  <c r="AT1426" i="3"/>
  <c r="O1426" i="3"/>
  <c r="AE1426" i="3"/>
  <c r="AU1426" i="3"/>
  <c r="P1426" i="3"/>
  <c r="AF1426" i="3"/>
  <c r="AV1426" i="3"/>
  <c r="Y1426" i="3"/>
  <c r="AC1426" i="3"/>
  <c r="AG1426" i="3"/>
  <c r="R1426" i="3"/>
  <c r="AH1426" i="3"/>
  <c r="AX1426" i="3"/>
  <c r="S1426" i="3"/>
  <c r="AI1426" i="3"/>
  <c r="AY1426" i="3"/>
  <c r="T1426" i="3"/>
  <c r="AJ1426" i="3"/>
  <c r="AZ1426" i="3"/>
  <c r="AO1426" i="3"/>
  <c r="AS1426" i="3"/>
  <c r="AW1426" i="3"/>
  <c r="AK1426" i="3"/>
  <c r="V1426" i="3"/>
  <c r="AL1426" i="3"/>
  <c r="BB1426" i="3"/>
  <c r="W1426" i="3"/>
  <c r="AM1426" i="3"/>
  <c r="BC1426" i="3"/>
  <c r="X1426" i="3"/>
  <c r="AN1426" i="3"/>
  <c r="BD1426" i="3"/>
  <c r="BE1426" i="3"/>
  <c r="BI1426" i="3"/>
  <c r="M1439" i="3"/>
  <c r="AN1439" i="3"/>
  <c r="S1439" i="3"/>
  <c r="AI1439" i="3"/>
  <c r="AY1439" i="3"/>
  <c r="AV1439" i="3"/>
  <c r="W1439" i="3"/>
  <c r="AM1439" i="3"/>
  <c r="BC1439" i="3"/>
  <c r="BF1439" i="3"/>
  <c r="AP1439" i="3"/>
  <c r="Z1439" i="3"/>
  <c r="BI1439" i="3"/>
  <c r="AS1439" i="3"/>
  <c r="AC1439" i="3"/>
  <c r="AF1439" i="3"/>
  <c r="AA1439" i="3"/>
  <c r="AQ1439" i="3"/>
  <c r="BG1439" i="3"/>
  <c r="AU1448" i="3"/>
  <c r="M1448" i="3"/>
  <c r="BF1448" i="3"/>
  <c r="AX1448" i="3"/>
  <c r="P1448" i="3"/>
  <c r="AC1448" i="3"/>
  <c r="AT1448" i="3"/>
  <c r="O1448" i="3"/>
  <c r="AF1448" i="3"/>
  <c r="AS1448" i="3"/>
  <c r="P1429" i="3"/>
  <c r="AF1429" i="3"/>
  <c r="AV1429" i="3"/>
  <c r="Y1429" i="3"/>
  <c r="AO1429" i="3"/>
  <c r="BE1429" i="3"/>
  <c r="V1429" i="3"/>
  <c r="AL1429" i="3"/>
  <c r="BB1429" i="3"/>
  <c r="T1429" i="3"/>
  <c r="AJ1429" i="3"/>
  <c r="M1429" i="3"/>
  <c r="AC1429" i="3"/>
  <c r="AS1429" i="3"/>
  <c r="BI1429" i="3"/>
  <c r="Z1429" i="3"/>
  <c r="AP1429" i="3"/>
  <c r="BF1429" i="3"/>
  <c r="BG1429" i="3"/>
  <c r="W1423" i="3"/>
  <c r="P1423" i="3"/>
  <c r="AF1423" i="3"/>
  <c r="AV1423" i="3"/>
  <c r="M1423" i="3"/>
  <c r="AC1423" i="3"/>
  <c r="AS1423" i="3"/>
  <c r="BI1423" i="3"/>
  <c r="Z1423" i="3"/>
  <c r="AP1423" i="3"/>
  <c r="BF1423" i="3"/>
  <c r="O1423" i="3"/>
  <c r="AI1423" i="3"/>
  <c r="AM1423" i="3"/>
  <c r="T1423" i="3"/>
  <c r="AJ1423" i="3"/>
  <c r="AZ1423" i="3"/>
  <c r="Q1423" i="3"/>
  <c r="AG1423" i="3"/>
  <c r="AW1423" i="3"/>
  <c r="N1423" i="3"/>
  <c r="AD1423" i="3"/>
  <c r="AT1423" i="3"/>
  <c r="AA1423" i="3"/>
  <c r="AE1423" i="3"/>
  <c r="AY1423" i="3"/>
  <c r="BC1423" i="3"/>
  <c r="X1423" i="3"/>
  <c r="AN1423" i="3"/>
  <c r="BD1423" i="3"/>
  <c r="U1423" i="3"/>
  <c r="AK1423" i="3"/>
  <c r="BA1423" i="3"/>
  <c r="R1423" i="3"/>
  <c r="AH1423" i="3"/>
  <c r="AX1423" i="3"/>
  <c r="AQ1423" i="3"/>
  <c r="AU1423" i="3"/>
  <c r="AA1446" i="3"/>
  <c r="AR1446" i="3"/>
  <c r="AO1446" i="3"/>
  <c r="AQ1446" i="3"/>
  <c r="BH1446" i="3"/>
  <c r="AS1446" i="3"/>
  <c r="BG1446" i="3"/>
  <c r="Y1446" i="3"/>
  <c r="BE1446" i="3"/>
  <c r="BN1517" i="3"/>
  <c r="AG1412" i="3"/>
  <c r="BI1412" i="3"/>
  <c r="BA1412" i="3"/>
  <c r="AW1412" i="3"/>
  <c r="BE1412" i="3"/>
  <c r="Q1412" i="3"/>
  <c r="BN1412" i="3" s="1"/>
  <c r="U1412" i="3"/>
  <c r="O1437" i="3"/>
  <c r="AE1437" i="3"/>
  <c r="AU1437" i="3"/>
  <c r="P1437" i="3"/>
  <c r="AJ1437" i="3"/>
  <c r="BD1437" i="3"/>
  <c r="S1437" i="3"/>
  <c r="AI1437" i="3"/>
  <c r="AY1437" i="3"/>
  <c r="AF1437" i="3"/>
  <c r="AZ1437" i="3"/>
  <c r="M1437" i="3"/>
  <c r="BF1437" i="3"/>
  <c r="AP1437" i="3"/>
  <c r="Z1437" i="3"/>
  <c r="BI1437" i="3"/>
  <c r="AS1437" i="3"/>
  <c r="AC1437" i="3"/>
  <c r="W1437" i="3"/>
  <c r="AM1437" i="3"/>
  <c r="BC1437" i="3"/>
  <c r="AV1437" i="3"/>
  <c r="X1437" i="3"/>
  <c r="AK1451" i="3"/>
  <c r="P1451" i="3"/>
  <c r="AV1451" i="3"/>
  <c r="AG1451" i="3"/>
  <c r="V1451" i="3"/>
  <c r="AL1451" i="3"/>
  <c r="BB1451" i="3"/>
  <c r="W1451" i="3"/>
  <c r="AM1451" i="3"/>
  <c r="BC1451" i="3"/>
  <c r="M1451" i="3"/>
  <c r="AS1451" i="3"/>
  <c r="X1451" i="3"/>
  <c r="BD1451" i="3"/>
  <c r="AO1451" i="3"/>
  <c r="Z1451" i="3"/>
  <c r="AP1451" i="3"/>
  <c r="BF1451" i="3"/>
  <c r="AA1451" i="3"/>
  <c r="AQ1451" i="3"/>
  <c r="BG1451" i="3"/>
  <c r="U1451" i="3"/>
  <c r="BA1451" i="3"/>
  <c r="AF1451" i="3"/>
  <c r="Q1451" i="3"/>
  <c r="AW1451" i="3"/>
  <c r="N1451" i="3"/>
  <c r="AD1451" i="3"/>
  <c r="AT1451" i="3"/>
  <c r="O1451" i="3"/>
  <c r="AE1451" i="3"/>
  <c r="AU1451" i="3"/>
  <c r="Q1471" i="3"/>
  <c r="AW1471" i="3"/>
  <c r="AU1471" i="3"/>
  <c r="AN1471" i="3"/>
  <c r="Y1388" i="3"/>
  <c r="AW1388" i="3"/>
  <c r="BI1388" i="3"/>
  <c r="BG1375" i="3"/>
  <c r="AM1375" i="3"/>
  <c r="BJ1519" i="3"/>
  <c r="BL1502" i="3"/>
  <c r="Z1375" i="3"/>
  <c r="BE1375" i="3"/>
  <c r="AO1375" i="3"/>
  <c r="Y1375" i="3"/>
  <c r="BH1375" i="3"/>
  <c r="AR1375" i="3"/>
  <c r="AB1375" i="3"/>
  <c r="AD1375" i="3"/>
  <c r="BH1388" i="3"/>
  <c r="AR1388" i="3"/>
  <c r="AB1388" i="3"/>
  <c r="BG1388" i="3"/>
  <c r="AQ1388" i="3"/>
  <c r="AA1388" i="3"/>
  <c r="BF1388" i="3"/>
  <c r="AP1388" i="3"/>
  <c r="Z1388" i="3"/>
  <c r="AT1396" i="3"/>
  <c r="AD1396" i="3"/>
  <c r="N1396" i="3"/>
  <c r="AW1396" i="3"/>
  <c r="AG1396" i="3"/>
  <c r="Q1396" i="3"/>
  <c r="AZ1396" i="3"/>
  <c r="AJ1396" i="3"/>
  <c r="BL1396" i="3" s="1"/>
  <c r="T1396" i="3"/>
  <c r="U1407" i="3"/>
  <c r="AK1407" i="3"/>
  <c r="BA1407" i="3"/>
  <c r="N1407" i="3"/>
  <c r="AD1407" i="3"/>
  <c r="AT1407" i="3"/>
  <c r="AY1396" i="3"/>
  <c r="BC1407" i="3"/>
  <c r="AM1407" i="3"/>
  <c r="W1407" i="3"/>
  <c r="AX1417" i="3"/>
  <c r="AD1417" i="3"/>
  <c r="BE1417" i="3"/>
  <c r="AK1417" i="3"/>
  <c r="Q1417" i="3"/>
  <c r="AV1428" i="3"/>
  <c r="AF1428" i="3"/>
  <c r="P1428" i="3"/>
  <c r="AU1428" i="3"/>
  <c r="AE1428" i="3"/>
  <c r="O1428" i="3"/>
  <c r="AT1428" i="3"/>
  <c r="AD1428" i="3"/>
  <c r="N1428" i="3"/>
  <c r="AS1431" i="3"/>
  <c r="AX1431" i="3"/>
  <c r="AD1431" i="3"/>
  <c r="AK1431" i="3"/>
  <c r="M1431" i="3"/>
  <c r="AU1431" i="3"/>
  <c r="AY1415" i="3"/>
  <c r="AA1415" i="3"/>
  <c r="AD1415" i="3"/>
  <c r="AW1415" i="3"/>
  <c r="Q1415" i="3"/>
  <c r="AJ1415" i="3"/>
  <c r="BI1460" i="3"/>
  <c r="AV1460" i="3"/>
  <c r="AE1460" i="3"/>
  <c r="AN1463" i="3"/>
  <c r="AG1466" i="3"/>
  <c r="T1466" i="3"/>
  <c r="AK1472" i="3"/>
  <c r="X1472" i="3"/>
  <c r="AE1463" i="3"/>
  <c r="N1463" i="3"/>
  <c r="AV1463" i="3"/>
  <c r="W1472" i="3"/>
  <c r="AH1455" i="3"/>
  <c r="AS1480" i="3"/>
  <c r="S1486" i="3"/>
  <c r="M1368" i="3"/>
  <c r="AO1368" i="3"/>
  <c r="V1368" i="3"/>
  <c r="BB1368" i="3"/>
  <c r="AM1368" i="3"/>
  <c r="AV1368" i="3"/>
  <c r="AR1368" i="3"/>
  <c r="Q1368" i="3"/>
  <c r="AW1368" i="3"/>
  <c r="AD1368" i="3"/>
  <c r="O1368" i="3"/>
  <c r="AU1368" i="3"/>
  <c r="AJ1368" i="3"/>
  <c r="Y1368" i="3"/>
  <c r="BE1368" i="3"/>
  <c r="AL1368" i="3"/>
  <c r="W1368" i="3"/>
  <c r="BC1368" i="3"/>
  <c r="X1368" i="3"/>
  <c r="AB1405" i="3"/>
  <c r="BM1405" i="3" s="1"/>
  <c r="O1405" i="3"/>
  <c r="AE1405" i="3"/>
  <c r="AU1405" i="3"/>
  <c r="P1405" i="3"/>
  <c r="BN1405" i="3" s="1"/>
  <c r="AJ1405" i="3"/>
  <c r="BD1405" i="3"/>
  <c r="AJ1443" i="3"/>
  <c r="Q1443" i="3"/>
  <c r="AG1443" i="3"/>
  <c r="AW1443" i="3"/>
  <c r="N1443" i="3"/>
  <c r="AD1443" i="3"/>
  <c r="AT1443" i="3"/>
  <c r="O1443" i="3"/>
  <c r="AE1443" i="3"/>
  <c r="AU1443" i="3"/>
  <c r="X1443" i="3"/>
  <c r="AR1443" i="3"/>
  <c r="AV1443" i="3"/>
  <c r="U1443" i="3"/>
  <c r="AK1443" i="3"/>
  <c r="BA1443" i="3"/>
  <c r="R1443" i="3"/>
  <c r="AH1443" i="3"/>
  <c r="AX1443" i="3"/>
  <c r="S1443" i="3"/>
  <c r="AI1443" i="3"/>
  <c r="AY1443" i="3"/>
  <c r="AN1443" i="3"/>
  <c r="BH1443" i="3"/>
  <c r="AZ1443" i="3"/>
  <c r="Y1443" i="3"/>
  <c r="AO1443" i="3"/>
  <c r="BE1443" i="3"/>
  <c r="V1443" i="3"/>
  <c r="AL1443" i="3"/>
  <c r="BK1443" i="3" s="1"/>
  <c r="BB1443" i="3"/>
  <c r="W1443" i="3"/>
  <c r="AM1443" i="3"/>
  <c r="BC1443" i="3"/>
  <c r="BD1443" i="3"/>
  <c r="P1443" i="3"/>
  <c r="AX1456" i="3"/>
  <c r="AD1456" i="3"/>
  <c r="O1456" i="3"/>
  <c r="AE1456" i="3"/>
  <c r="AU1456" i="3"/>
  <c r="P1456" i="3"/>
  <c r="AF1456" i="3"/>
  <c r="AV1456" i="3"/>
  <c r="M1456" i="3"/>
  <c r="AC1456" i="3"/>
  <c r="AS1456" i="3"/>
  <c r="BI1456" i="3"/>
  <c r="AH1456" i="3"/>
  <c r="N1456" i="3"/>
  <c r="S1456" i="3"/>
  <c r="AI1456" i="3"/>
  <c r="AY1456" i="3"/>
  <c r="T1456" i="3"/>
  <c r="AJ1456" i="3"/>
  <c r="AZ1456" i="3"/>
  <c r="Q1456" i="3"/>
  <c r="AG1456" i="3"/>
  <c r="AW1456" i="3"/>
  <c r="BF1456" i="3"/>
  <c r="W1456" i="3"/>
  <c r="AM1456" i="3"/>
  <c r="BC1456" i="3"/>
  <c r="X1456" i="3"/>
  <c r="AN1456" i="3"/>
  <c r="BD1456" i="3"/>
  <c r="U1456" i="3"/>
  <c r="AK1456" i="3"/>
  <c r="BA1456" i="3"/>
  <c r="BF1424" i="3"/>
  <c r="AB1424" i="3"/>
  <c r="AA1424" i="3"/>
  <c r="AR1424" i="3"/>
  <c r="AZ1449" i="3"/>
  <c r="M1449" i="3"/>
  <c r="AC1449" i="3"/>
  <c r="AS1449" i="3"/>
  <c r="BI1449" i="3"/>
  <c r="Z1449" i="3"/>
  <c r="AP1449" i="3"/>
  <c r="BF1449" i="3"/>
  <c r="AA1449" i="3"/>
  <c r="AQ1449" i="3"/>
  <c r="BG1449" i="3"/>
  <c r="AB1449" i="3"/>
  <c r="AF1449" i="3"/>
  <c r="Q1449" i="3"/>
  <c r="AG1449" i="3"/>
  <c r="AW1449" i="3"/>
  <c r="N1449" i="3"/>
  <c r="AD1449" i="3"/>
  <c r="AT1449" i="3"/>
  <c r="O1449" i="3"/>
  <c r="AE1449" i="3"/>
  <c r="AU1449" i="3"/>
  <c r="X1449" i="3"/>
  <c r="AR1449" i="3"/>
  <c r="AV1449" i="3"/>
  <c r="U1449" i="3"/>
  <c r="AK1449" i="3"/>
  <c r="BA1449" i="3"/>
  <c r="R1449" i="3"/>
  <c r="AH1449" i="3"/>
  <c r="AX1449" i="3"/>
  <c r="S1449" i="3"/>
  <c r="AI1449" i="3"/>
  <c r="AY1449" i="3"/>
  <c r="AN1449" i="3"/>
  <c r="BH1449" i="3"/>
  <c r="U1457" i="3"/>
  <c r="BA1457" i="3"/>
  <c r="AH1457" i="3"/>
  <c r="S1457" i="3"/>
  <c r="AY1457" i="3"/>
  <c r="BH1457" i="3"/>
  <c r="AN1457" i="3"/>
  <c r="Y1457" i="3"/>
  <c r="BE1457" i="3"/>
  <c r="AL1457" i="3"/>
  <c r="W1457" i="3"/>
  <c r="BC1457" i="3"/>
  <c r="AV1457" i="3"/>
  <c r="AR1457" i="3"/>
  <c r="X1457" i="3"/>
  <c r="AK1457" i="3"/>
  <c r="R1457" i="3"/>
  <c r="AX1457" i="3"/>
  <c r="AI1457" i="3"/>
  <c r="AF1457" i="3"/>
  <c r="AB1457" i="3"/>
  <c r="AQ1472" i="3"/>
  <c r="M1388" i="3"/>
  <c r="BK1504" i="3"/>
  <c r="P1407" i="3"/>
  <c r="AS1428" i="3"/>
  <c r="BC1431" i="3"/>
  <c r="AP1446" i="3"/>
  <c r="AJ1451" i="3"/>
  <c r="Y1412" i="3"/>
  <c r="AR1431" i="3"/>
  <c r="BA1431" i="3"/>
  <c r="Q1388" i="3"/>
  <c r="BN1388" i="3" s="1"/>
  <c r="AG1388" i="3"/>
  <c r="AU1479" i="3"/>
  <c r="U1455" i="3"/>
  <c r="N1475" i="3"/>
  <c r="BJ1496" i="3"/>
  <c r="BL1496" i="3"/>
  <c r="BK1507" i="3"/>
  <c r="BH1382" i="3"/>
  <c r="BL1506" i="3"/>
  <c r="AG1383" i="3"/>
  <c r="N1371" i="3"/>
  <c r="AJ1465" i="3"/>
  <c r="BF1483" i="3"/>
  <c r="AD1462" i="3"/>
  <c r="AJ1474" i="3"/>
  <c r="AH1468" i="3"/>
  <c r="AL1459" i="3"/>
  <c r="AD1454" i="3"/>
  <c r="BL1505" i="3"/>
  <c r="AA1384" i="3"/>
  <c r="O1486" i="3"/>
  <c r="BA1428" i="3"/>
  <c r="BK1496" i="3"/>
  <c r="N1444" i="3"/>
  <c r="AO1458" i="3"/>
  <c r="AB1458" i="3"/>
  <c r="BD1462" i="3"/>
  <c r="AM1462" i="3"/>
  <c r="X1465" i="3"/>
  <c r="BI1468" i="3"/>
  <c r="AS1468" i="3"/>
  <c r="AC1468" i="3"/>
  <c r="M1468" i="3"/>
  <c r="AV1468" i="3"/>
  <c r="AF1468" i="3"/>
  <c r="P1468" i="3"/>
  <c r="AU1468" i="3"/>
  <c r="AE1468" i="3"/>
  <c r="O1468" i="3"/>
  <c r="BH1470" i="3"/>
  <c r="AQ1470" i="3"/>
  <c r="AU1475" i="3"/>
  <c r="AE1475" i="3"/>
  <c r="O1475" i="3"/>
  <c r="AR1465" i="3"/>
  <c r="AD1468" i="3"/>
  <c r="U1475" i="3"/>
  <c r="AP1475" i="3"/>
  <c r="AH1467" i="3"/>
  <c r="AU1454" i="3"/>
  <c r="AR1454" i="3"/>
  <c r="AV1465" i="3"/>
  <c r="AF1467" i="3"/>
  <c r="AX1470" i="3"/>
  <c r="V1475" i="3"/>
  <c r="AR1475" i="3"/>
  <c r="W1459" i="3"/>
  <c r="AY1465" i="3"/>
  <c r="AI1465" i="3"/>
  <c r="S1465" i="3"/>
  <c r="AX1465" i="3"/>
  <c r="AH1465" i="3"/>
  <c r="R1465" i="3"/>
  <c r="BA1465" i="3"/>
  <c r="AK1465" i="3"/>
  <c r="U1465" i="3"/>
  <c r="AH1474" i="3"/>
  <c r="AY1474" i="3"/>
  <c r="Q1474" i="3"/>
  <c r="BI1475" i="3"/>
  <c r="AN1475" i="3"/>
  <c r="R1475" i="3"/>
  <c r="AT1475" i="3"/>
  <c r="Y1475" i="3"/>
  <c r="P1475" i="3"/>
  <c r="AQ1486" i="3"/>
  <c r="BF1486" i="3"/>
  <c r="AP1486" i="3"/>
  <c r="Z1486" i="3"/>
  <c r="BI1486" i="3"/>
  <c r="AS1486" i="3"/>
  <c r="AC1486" i="3"/>
  <c r="M1486" i="3"/>
  <c r="AV1486" i="3"/>
  <c r="AF1486" i="3"/>
  <c r="P1486" i="3"/>
  <c r="AE1486" i="3"/>
  <c r="Y1487" i="3"/>
  <c r="AU1487" i="3"/>
  <c r="AP1487" i="3"/>
  <c r="Q1420" i="3"/>
  <c r="R1462" i="3"/>
  <c r="P1431" i="3"/>
  <c r="AV1433" i="3"/>
  <c r="AR1433" i="3"/>
  <c r="W1431" i="3"/>
  <c r="O1431" i="3"/>
  <c r="P1435" i="3"/>
  <c r="BD1433" i="3"/>
  <c r="R1444" i="3"/>
  <c r="Y1458" i="3"/>
  <c r="BG1458" i="3"/>
  <c r="BA1462" i="3"/>
  <c r="AN1462" i="3"/>
  <c r="W1462" i="3"/>
  <c r="AN1465" i="3"/>
  <c r="BE1468" i="3"/>
  <c r="AO1468" i="3"/>
  <c r="Y1468" i="3"/>
  <c r="BH1468" i="3"/>
  <c r="AR1468" i="3"/>
  <c r="AB1468" i="3"/>
  <c r="BG1468" i="3"/>
  <c r="AQ1468" i="3"/>
  <c r="AA1468" i="3"/>
  <c r="BE1470" i="3"/>
  <c r="AR1470" i="3"/>
  <c r="AA1470" i="3"/>
  <c r="BG1475" i="3"/>
  <c r="AQ1475" i="3"/>
  <c r="AA1475" i="3"/>
  <c r="BH1465" i="3"/>
  <c r="AT1468" i="3"/>
  <c r="Z1475" i="3"/>
  <c r="AV1475" i="3"/>
  <c r="AK1467" i="3"/>
  <c r="Z1454" i="3"/>
  <c r="R1468" i="3"/>
  <c r="AB1475" i="3"/>
  <c r="AW1475" i="3"/>
  <c r="AU1465" i="3"/>
  <c r="AE1465" i="3"/>
  <c r="O1465" i="3"/>
  <c r="AT1465" i="3"/>
  <c r="AD1465" i="3"/>
  <c r="N1465" i="3"/>
  <c r="AW1465" i="3"/>
  <c r="AG1465" i="3"/>
  <c r="Q1465" i="3"/>
  <c r="AU1474" i="3"/>
  <c r="S1474" i="3"/>
  <c r="AZ1474" i="3"/>
  <c r="BD1475" i="3"/>
  <c r="AH1475" i="3"/>
  <c r="M1475" i="3"/>
  <c r="AO1475" i="3"/>
  <c r="T1475" i="3"/>
  <c r="AZ1465" i="3"/>
  <c r="AI1486" i="3"/>
  <c r="BB1486" i="3"/>
  <c r="AL1486" i="3"/>
  <c r="V1486" i="3"/>
  <c r="BE1486" i="3"/>
  <c r="AO1486" i="3"/>
  <c r="Y1486" i="3"/>
  <c r="BH1486" i="3"/>
  <c r="AR1486" i="3"/>
  <c r="AB1486" i="3"/>
  <c r="BC1486" i="3"/>
  <c r="W1486" i="3"/>
  <c r="BD1487" i="3"/>
  <c r="AA1487" i="3"/>
  <c r="Z1487" i="3"/>
  <c r="AR1409" i="3"/>
  <c r="AG1420" i="3"/>
  <c r="AZ1433" i="3"/>
  <c r="AF1433" i="3"/>
  <c r="AB1433" i="3"/>
  <c r="AV1431" i="3"/>
  <c r="BH1435" i="3"/>
  <c r="AR1435" i="3"/>
  <c r="BC1396" i="3"/>
  <c r="BN1493" i="3"/>
  <c r="AH1446" i="3"/>
  <c r="BH1458" i="3"/>
  <c r="AK1462" i="3"/>
  <c r="X1462" i="3"/>
  <c r="BD1465" i="3"/>
  <c r="BA1468" i="3"/>
  <c r="AK1468" i="3"/>
  <c r="U1468" i="3"/>
  <c r="BD1468" i="3"/>
  <c r="AN1468" i="3"/>
  <c r="X1468" i="3"/>
  <c r="BC1468" i="3"/>
  <c r="AM1468" i="3"/>
  <c r="W1468" i="3"/>
  <c r="AO1470" i="3"/>
  <c r="AB1470" i="3"/>
  <c r="BC1475" i="3"/>
  <c r="AM1475" i="3"/>
  <c r="W1475" i="3"/>
  <c r="AF1475" i="3"/>
  <c r="BA1475" i="3"/>
  <c r="AY1467" i="3"/>
  <c r="U1467" i="3"/>
  <c r="P1465" i="3"/>
  <c r="AG1475" i="3"/>
  <c r="BB1475" i="3"/>
  <c r="BG1465" i="3"/>
  <c r="AQ1465" i="3"/>
  <c r="AA1465" i="3"/>
  <c r="BF1465" i="3"/>
  <c r="AP1465" i="3"/>
  <c r="Z1465" i="3"/>
  <c r="BI1465" i="3"/>
  <c r="AS1465" i="3"/>
  <c r="AC1465" i="3"/>
  <c r="M1465" i="3"/>
  <c r="O1474" i="3"/>
  <c r="AW1474" i="3"/>
  <c r="AX1475" i="3"/>
  <c r="AC1475" i="3"/>
  <c r="BE1475" i="3"/>
  <c r="AJ1475" i="3"/>
  <c r="BG1486" i="3"/>
  <c r="AA1486" i="3"/>
  <c r="AX1486" i="3"/>
  <c r="AH1486" i="3"/>
  <c r="R1486" i="3"/>
  <c r="BN1486" i="3" s="1"/>
  <c r="BA1486" i="3"/>
  <c r="AK1486" i="3"/>
  <c r="U1486" i="3"/>
  <c r="BD1486" i="3"/>
  <c r="AN1486" i="3"/>
  <c r="X1486" i="3"/>
  <c r="AU1486" i="3"/>
  <c r="AN1487" i="3"/>
  <c r="BH1487" i="3"/>
  <c r="AW1420" i="3"/>
  <c r="AJ1433" i="3"/>
  <c r="P1433" i="3"/>
  <c r="BN1433" i="3" s="1"/>
  <c r="M1433" i="3"/>
  <c r="T1431" i="3"/>
  <c r="BK1488" i="3"/>
  <c r="AQ1413" i="3"/>
  <c r="N1468" i="3"/>
  <c r="BL1517" i="3"/>
  <c r="AM1415" i="3"/>
  <c r="BK1517" i="3"/>
  <c r="AU1389" i="3"/>
  <c r="AE1389" i="3"/>
  <c r="AQ1389" i="3"/>
  <c r="BJ1520" i="3"/>
  <c r="BM1520" i="3"/>
  <c r="BM1519" i="3"/>
  <c r="BL1519" i="3"/>
  <c r="BN1519" i="3"/>
  <c r="AE1377" i="3"/>
  <c r="AA1377" i="3"/>
  <c r="S1377" i="3"/>
  <c r="BG1377" i="3"/>
  <c r="AY1377" i="3"/>
  <c r="AB1437" i="3"/>
  <c r="AR1437" i="3"/>
  <c r="T1453" i="3"/>
  <c r="AJ1453" i="3"/>
  <c r="AZ1453" i="3"/>
  <c r="AR1453" i="3"/>
  <c r="AB1453" i="3"/>
  <c r="BM1516" i="3"/>
  <c r="BK1516" i="3"/>
  <c r="BL1501" i="3"/>
  <c r="BM1501" i="3"/>
  <c r="BN1520" i="3"/>
  <c r="BK1520" i="3"/>
  <c r="AR1407" i="3"/>
  <c r="BH1407" i="3"/>
  <c r="X1407" i="3"/>
  <c r="BD1407" i="3"/>
  <c r="S1480" i="3"/>
  <c r="AI1480" i="3"/>
  <c r="AY1480" i="3"/>
  <c r="T1480" i="3"/>
  <c r="AJ1480" i="3"/>
  <c r="AZ1480" i="3"/>
  <c r="R1480" i="3"/>
  <c r="AP1480" i="3"/>
  <c r="Q1480" i="3"/>
  <c r="AG1480" i="3"/>
  <c r="AW1480" i="3"/>
  <c r="AD1480" i="3"/>
  <c r="W1480" i="3"/>
  <c r="AM1480" i="3"/>
  <c r="BC1480" i="3"/>
  <c r="X1480" i="3"/>
  <c r="AN1480" i="3"/>
  <c r="BD1480" i="3"/>
  <c r="V1480" i="3"/>
  <c r="AX1480" i="3"/>
  <c r="U1480" i="3"/>
  <c r="AK1480" i="3"/>
  <c r="BA1480" i="3"/>
  <c r="AL1480" i="3"/>
  <c r="BJ1507" i="3"/>
  <c r="BN1507" i="3"/>
  <c r="AW1428" i="3"/>
  <c r="Q1428" i="3"/>
  <c r="Y1428" i="3"/>
  <c r="M1428" i="3"/>
  <c r="AK1428" i="3"/>
  <c r="AG1428" i="3"/>
  <c r="BI1428" i="3"/>
  <c r="AA1375" i="3"/>
  <c r="AP1375" i="3"/>
  <c r="AQ1375" i="3"/>
  <c r="AU1375" i="3"/>
  <c r="N1375" i="3"/>
  <c r="BN1375" i="3" s="1"/>
  <c r="AY1375" i="3"/>
  <c r="BC1375" i="3"/>
  <c r="BF1375" i="3"/>
  <c r="AX1375" i="3"/>
  <c r="O1375" i="3"/>
  <c r="S1375" i="3"/>
  <c r="W1375" i="3"/>
  <c r="BN1509" i="3"/>
  <c r="BJ1509" i="3"/>
  <c r="BL1520" i="3"/>
  <c r="AP1460" i="3"/>
  <c r="BF1460" i="3"/>
  <c r="V1460" i="3"/>
  <c r="Z1460" i="3"/>
  <c r="N1460" i="3"/>
  <c r="AR1467" i="3"/>
  <c r="AI1467" i="3"/>
  <c r="R1467" i="3"/>
  <c r="AO1453" i="3"/>
  <c r="BD1453" i="3"/>
  <c r="X1453" i="3"/>
  <c r="AS1453" i="3"/>
  <c r="M1453" i="3"/>
  <c r="AT1480" i="3"/>
  <c r="AO1480" i="3"/>
  <c r="BF1480" i="3"/>
  <c r="BH1480" i="3"/>
  <c r="AB1480" i="3"/>
  <c r="AQ1480" i="3"/>
  <c r="BM1504" i="3"/>
  <c r="AI1375" i="3"/>
  <c r="O1389" i="3"/>
  <c r="AC1428" i="3"/>
  <c r="AL1460" i="3"/>
  <c r="AJ1403" i="3"/>
  <c r="AF1403" i="3"/>
  <c r="BH1403" i="3"/>
  <c r="AZ1403" i="3"/>
  <c r="T1403" i="3"/>
  <c r="AJ1439" i="3"/>
  <c r="BH1439" i="3"/>
  <c r="AZ1439" i="3"/>
  <c r="BD1439" i="3"/>
  <c r="X1439" i="3"/>
  <c r="T1439" i="3"/>
  <c r="AR1439" i="3"/>
  <c r="AK1487" i="3"/>
  <c r="N1487" i="3"/>
  <c r="AD1487" i="3"/>
  <c r="AT1487" i="3"/>
  <c r="AM1487" i="3"/>
  <c r="O1487" i="3"/>
  <c r="AE1487" i="3"/>
  <c r="BC1487" i="3"/>
  <c r="AB1487" i="3"/>
  <c r="AR1487" i="3"/>
  <c r="M1487" i="3"/>
  <c r="AG1487" i="3"/>
  <c r="AS1487" i="3"/>
  <c r="R1487" i="3"/>
  <c r="AH1487" i="3"/>
  <c r="AX1487" i="3"/>
  <c r="AY1487" i="3"/>
  <c r="S1487" i="3"/>
  <c r="AI1487" i="3"/>
  <c r="P1487" i="3"/>
  <c r="AF1487" i="3"/>
  <c r="AV1487" i="3"/>
  <c r="Q1487" i="3"/>
  <c r="AO1487" i="3"/>
  <c r="BA1487" i="3"/>
  <c r="V1487" i="3"/>
  <c r="AL1487" i="3"/>
  <c r="BB1487" i="3"/>
  <c r="BG1487" i="3"/>
  <c r="W1487" i="3"/>
  <c r="AQ1487" i="3"/>
  <c r="T1487" i="3"/>
  <c r="AJ1487" i="3"/>
  <c r="AZ1487" i="3"/>
  <c r="U1487" i="3"/>
  <c r="AW1487" i="3"/>
  <c r="BL1507" i="3"/>
  <c r="S1467" i="3"/>
  <c r="BA1467" i="3"/>
  <c r="AG1453" i="3"/>
  <c r="AV1453" i="3"/>
  <c r="P1453" i="3"/>
  <c r="BN1453" i="3" s="1"/>
  <c r="AK1453" i="3"/>
  <c r="BI1480" i="3"/>
  <c r="AC1480" i="3"/>
  <c r="AH1480" i="3"/>
  <c r="AV1480" i="3"/>
  <c r="P1480" i="3"/>
  <c r="AE1480" i="3"/>
  <c r="AH1375" i="3"/>
  <c r="AB1407" i="3"/>
  <c r="AM1377" i="3"/>
  <c r="N1472" i="3"/>
  <c r="BF1472" i="3"/>
  <c r="BG1472" i="3"/>
  <c r="AP1472" i="3"/>
  <c r="O1398" i="3"/>
  <c r="AM1398" i="3"/>
  <c r="BC1398" i="3"/>
  <c r="P1439" i="3"/>
  <c r="BK1439" i="3" s="1"/>
  <c r="T1376" i="3"/>
  <c r="AE1375" i="3"/>
  <c r="M1407" i="3"/>
  <c r="N1377" i="3"/>
  <c r="AC1483" i="3"/>
  <c r="BH1483" i="3"/>
  <c r="AS1483" i="3"/>
  <c r="AA1483" i="3"/>
  <c r="AP1483" i="3"/>
  <c r="AU1485" i="3"/>
  <c r="AD1485" i="3"/>
  <c r="AV1485" i="3"/>
  <c r="AT1485" i="3"/>
  <c r="U1485" i="3"/>
  <c r="BH1437" i="3"/>
  <c r="X1474" i="3"/>
  <c r="AN1474" i="3"/>
  <c r="BD1474" i="3"/>
  <c r="U1474" i="3"/>
  <c r="AK1474" i="3"/>
  <c r="BA1474" i="3"/>
  <c r="AA1474" i="3"/>
  <c r="BG1474" i="3"/>
  <c r="AL1474" i="3"/>
  <c r="W1474" i="3"/>
  <c r="BC1474" i="3"/>
  <c r="AP1474" i="3"/>
  <c r="AB1474" i="3"/>
  <c r="AR1474" i="3"/>
  <c r="BH1474" i="3"/>
  <c r="Y1474" i="3"/>
  <c r="AO1474" i="3"/>
  <c r="BE1474" i="3"/>
  <c r="AI1474" i="3"/>
  <c r="N1474" i="3"/>
  <c r="AT1474" i="3"/>
  <c r="AE1474" i="3"/>
  <c r="R1474" i="3"/>
  <c r="BN1474" i="3" s="1"/>
  <c r="AX1474" i="3"/>
  <c r="P1474" i="3"/>
  <c r="AF1474" i="3"/>
  <c r="AV1474" i="3"/>
  <c r="M1474" i="3"/>
  <c r="AC1474" i="3"/>
  <c r="AS1474" i="3"/>
  <c r="BI1474" i="3"/>
  <c r="AQ1474" i="3"/>
  <c r="V1474" i="3"/>
  <c r="BB1474" i="3"/>
  <c r="AM1474" i="3"/>
  <c r="Z1474" i="3"/>
  <c r="BF1474" i="3"/>
  <c r="BK1500" i="3"/>
  <c r="AA1419" i="3"/>
  <c r="AZ1429" i="3"/>
  <c r="AM1429" i="3"/>
  <c r="BH1429" i="3"/>
  <c r="AA1429" i="3"/>
  <c r="AQ1429" i="3"/>
  <c r="M1457" i="3"/>
  <c r="AC1457" i="3"/>
  <c r="AS1457" i="3"/>
  <c r="BI1457" i="3"/>
  <c r="Z1457" i="3"/>
  <c r="AP1457" i="3"/>
  <c r="BF1457" i="3"/>
  <c r="AA1457" i="3"/>
  <c r="AQ1457" i="3"/>
  <c r="BG1457" i="3"/>
  <c r="Q1457" i="3"/>
  <c r="AG1457" i="3"/>
  <c r="AW1457" i="3"/>
  <c r="N1457" i="3"/>
  <c r="AD1457" i="3"/>
  <c r="AT1457" i="3"/>
  <c r="O1457" i="3"/>
  <c r="AE1457" i="3"/>
  <c r="AU1457" i="3"/>
  <c r="O1377" i="3"/>
  <c r="BC1415" i="3"/>
  <c r="AV1403" i="3"/>
  <c r="AM1413" i="3"/>
  <c r="BN1505" i="3"/>
  <c r="BF1442" i="3"/>
  <c r="AA1442" i="3"/>
  <c r="AQ1442" i="3"/>
  <c r="BG1442" i="3"/>
  <c r="AB1442" i="3"/>
  <c r="AR1442" i="3"/>
  <c r="BH1442" i="3"/>
  <c r="Y1442" i="3"/>
  <c r="AO1442" i="3"/>
  <c r="BE1442" i="3"/>
  <c r="AX1442" i="3"/>
  <c r="O1442" i="3"/>
  <c r="AE1442" i="3"/>
  <c r="AU1442" i="3"/>
  <c r="P1442" i="3"/>
  <c r="AF1442" i="3"/>
  <c r="AV1442" i="3"/>
  <c r="M1442" i="3"/>
  <c r="AC1442" i="3"/>
  <c r="AS1442" i="3"/>
  <c r="BI1442" i="3"/>
  <c r="AD1442" i="3"/>
  <c r="AL1448" i="3"/>
  <c r="Z1448" i="3"/>
  <c r="V1448" i="3"/>
  <c r="N1448" i="3"/>
  <c r="R1448" i="3"/>
  <c r="W1448" i="3"/>
  <c r="AM1448" i="3"/>
  <c r="BC1448" i="3"/>
  <c r="X1448" i="3"/>
  <c r="AN1448" i="3"/>
  <c r="BD1448" i="3"/>
  <c r="U1448" i="3"/>
  <c r="AK1448" i="3"/>
  <c r="BA1448" i="3"/>
  <c r="AP1448" i="3"/>
  <c r="AA1448" i="3"/>
  <c r="AQ1448" i="3"/>
  <c r="BG1448" i="3"/>
  <c r="AB1448" i="3"/>
  <c r="AR1448" i="3"/>
  <c r="BH1448" i="3"/>
  <c r="Y1448" i="3"/>
  <c r="AO1448" i="3"/>
  <c r="BE1448" i="3"/>
  <c r="AH1448" i="3"/>
  <c r="AD1448" i="3"/>
  <c r="S1448" i="3"/>
  <c r="AI1448" i="3"/>
  <c r="AY1448" i="3"/>
  <c r="T1448" i="3"/>
  <c r="AJ1448" i="3"/>
  <c r="AZ1448" i="3"/>
  <c r="Q1448" i="3"/>
  <c r="BN1448" i="3" s="1"/>
  <c r="AG1448" i="3"/>
  <c r="AW1448" i="3"/>
  <c r="BA1445" i="3"/>
  <c r="S1445" i="3"/>
  <c r="BH1445" i="3"/>
  <c r="R1445" i="3"/>
  <c r="AI1445" i="3"/>
  <c r="AK1445" i="3"/>
  <c r="AX1445" i="3"/>
  <c r="AN1445" i="3"/>
  <c r="N1446" i="3"/>
  <c r="AT1446" i="3"/>
  <c r="S1446" i="3"/>
  <c r="AI1446" i="3"/>
  <c r="AY1446" i="3"/>
  <c r="T1446" i="3"/>
  <c r="AJ1446" i="3"/>
  <c r="AZ1446" i="3"/>
  <c r="Q1446" i="3"/>
  <c r="AG1446" i="3"/>
  <c r="AW1446" i="3"/>
  <c r="Z1446" i="3"/>
  <c r="AL1446" i="3"/>
  <c r="AX1446" i="3"/>
  <c r="AD1446" i="3"/>
  <c r="W1446" i="3"/>
  <c r="AM1446" i="3"/>
  <c r="BC1446" i="3"/>
  <c r="X1446" i="3"/>
  <c r="AN1446" i="3"/>
  <c r="BD1446" i="3"/>
  <c r="U1446" i="3"/>
  <c r="AK1446" i="3"/>
  <c r="BA1446" i="3"/>
  <c r="BF1446" i="3"/>
  <c r="R1446" i="3"/>
  <c r="O1446" i="3"/>
  <c r="AE1446" i="3"/>
  <c r="AU1446" i="3"/>
  <c r="P1446" i="3"/>
  <c r="AF1446" i="3"/>
  <c r="AV1446" i="3"/>
  <c r="M1446" i="3"/>
  <c r="T1454" i="3"/>
  <c r="AJ1454" i="3"/>
  <c r="AZ1454" i="3"/>
  <c r="S1454" i="3"/>
  <c r="AO1454" i="3"/>
  <c r="O1454" i="3"/>
  <c r="AK1454" i="3"/>
  <c r="BF1454" i="3"/>
  <c r="AG1454" i="3"/>
  <c r="BB1454" i="3"/>
  <c r="X1454" i="3"/>
  <c r="AN1454" i="3"/>
  <c r="BD1454" i="3"/>
  <c r="Y1454" i="3"/>
  <c r="AT1454" i="3"/>
  <c r="U1454" i="3"/>
  <c r="AP1454" i="3"/>
  <c r="Q1454" i="3"/>
  <c r="AL1454" i="3"/>
  <c r="BG1454" i="3"/>
  <c r="P1454" i="3"/>
  <c r="AF1454" i="3"/>
  <c r="AV1454" i="3"/>
  <c r="N1454" i="3"/>
  <c r="AI1454" i="3"/>
  <c r="BE1454" i="3"/>
  <c r="AE1454" i="3"/>
  <c r="BA1454" i="3"/>
  <c r="AA1454" i="3"/>
  <c r="AW1454" i="3"/>
  <c r="AX1462" i="3"/>
  <c r="O1462" i="3"/>
  <c r="AE1462" i="3"/>
  <c r="AU1462" i="3"/>
  <c r="P1462" i="3"/>
  <c r="AF1462" i="3"/>
  <c r="AV1462" i="3"/>
  <c r="M1462" i="3"/>
  <c r="AC1462" i="3"/>
  <c r="AS1462" i="3"/>
  <c r="BI1462" i="3"/>
  <c r="AH1462" i="3"/>
  <c r="AT1462" i="3"/>
  <c r="S1462" i="3"/>
  <c r="AI1462" i="3"/>
  <c r="AY1462" i="3"/>
  <c r="T1462" i="3"/>
  <c r="AJ1462" i="3"/>
  <c r="AZ1462" i="3"/>
  <c r="Q1462" i="3"/>
  <c r="AG1462" i="3"/>
  <c r="AW1462" i="3"/>
  <c r="AA1462" i="3"/>
  <c r="AQ1462" i="3"/>
  <c r="BG1462" i="3"/>
  <c r="AB1462" i="3"/>
  <c r="AR1462" i="3"/>
  <c r="BH1462" i="3"/>
  <c r="Y1462" i="3"/>
  <c r="AO1462" i="3"/>
  <c r="BE1462" i="3"/>
  <c r="U1483" i="3"/>
  <c r="AK1483" i="3"/>
  <c r="BA1483" i="3"/>
  <c r="R1483" i="3"/>
  <c r="AH1483" i="3"/>
  <c r="AX1483" i="3"/>
  <c r="T1483" i="3"/>
  <c r="AJ1483" i="3"/>
  <c r="AZ1483" i="3"/>
  <c r="S1483" i="3"/>
  <c r="AI1483" i="3"/>
  <c r="AY1483" i="3"/>
  <c r="Y1483" i="3"/>
  <c r="AO1483" i="3"/>
  <c r="BE1483" i="3"/>
  <c r="V1483" i="3"/>
  <c r="AL1483" i="3"/>
  <c r="BB1483" i="3"/>
  <c r="X1483" i="3"/>
  <c r="AN1483" i="3"/>
  <c r="BD1483" i="3"/>
  <c r="W1483" i="3"/>
  <c r="AM1483" i="3"/>
  <c r="BC1483" i="3"/>
  <c r="Q1483" i="3"/>
  <c r="AG1483" i="3"/>
  <c r="AW1483" i="3"/>
  <c r="N1483" i="3"/>
  <c r="AD1483" i="3"/>
  <c r="AT1483" i="3"/>
  <c r="P1483" i="3"/>
  <c r="AF1483" i="3"/>
  <c r="AV1483" i="3"/>
  <c r="O1483" i="3"/>
  <c r="AE1483" i="3"/>
  <c r="AU1483" i="3"/>
  <c r="Q1485" i="3"/>
  <c r="AO1485" i="3"/>
  <c r="V1485" i="3"/>
  <c r="AL1485" i="3"/>
  <c r="BB1485" i="3"/>
  <c r="AS1485" i="3"/>
  <c r="W1485" i="3"/>
  <c r="AM1485" i="3"/>
  <c r="BC1485" i="3"/>
  <c r="X1485" i="3"/>
  <c r="AN1485" i="3"/>
  <c r="BD1485" i="3"/>
  <c r="BI1485" i="3"/>
  <c r="Y1485" i="3"/>
  <c r="BA1485" i="3"/>
  <c r="Z1485" i="3"/>
  <c r="AP1485" i="3"/>
  <c r="BF1485" i="3"/>
  <c r="BE1485" i="3"/>
  <c r="AA1485" i="3"/>
  <c r="AQ1485" i="3"/>
  <c r="BG1485" i="3"/>
  <c r="AB1485" i="3"/>
  <c r="AR1485" i="3"/>
  <c r="BH1485" i="3"/>
  <c r="AK1485" i="3"/>
  <c r="R1485" i="3"/>
  <c r="AH1485" i="3"/>
  <c r="AX1485" i="3"/>
  <c r="AG1485" i="3"/>
  <c r="S1485" i="3"/>
  <c r="AI1485" i="3"/>
  <c r="AY1485" i="3"/>
  <c r="T1485" i="3"/>
  <c r="AJ1485" i="3"/>
  <c r="AZ1485" i="3"/>
  <c r="AW1485" i="3"/>
  <c r="AK1455" i="3"/>
  <c r="R1455" i="3"/>
  <c r="AX1455" i="3"/>
  <c r="AI1455" i="3"/>
  <c r="AV1455" i="3"/>
  <c r="BH1455" i="3"/>
  <c r="Q1455" i="3"/>
  <c r="AW1455" i="3"/>
  <c r="AD1455" i="3"/>
  <c r="O1455" i="3"/>
  <c r="AU1455" i="3"/>
  <c r="AF1455" i="3"/>
  <c r="AR1455" i="3"/>
  <c r="BD1455" i="3"/>
  <c r="AG1455" i="3"/>
  <c r="N1455" i="3"/>
  <c r="AT1455" i="3"/>
  <c r="AE1455" i="3"/>
  <c r="BC1455" i="3"/>
  <c r="X1455" i="3"/>
  <c r="AZ1467" i="3"/>
  <c r="M1467" i="3"/>
  <c r="AC1467" i="3"/>
  <c r="AS1467" i="3"/>
  <c r="BI1467" i="3"/>
  <c r="Z1467" i="3"/>
  <c r="AP1467" i="3"/>
  <c r="BF1467" i="3"/>
  <c r="AA1467" i="3"/>
  <c r="AQ1467" i="3"/>
  <c r="BG1467" i="3"/>
  <c r="AN1467" i="3"/>
  <c r="AJ1467" i="3"/>
  <c r="AV1467" i="3"/>
  <c r="Q1467" i="3"/>
  <c r="AG1467" i="3"/>
  <c r="AW1467" i="3"/>
  <c r="N1467" i="3"/>
  <c r="AD1467" i="3"/>
  <c r="AT1467" i="3"/>
  <c r="O1467" i="3"/>
  <c r="AE1467" i="3"/>
  <c r="AU1467" i="3"/>
  <c r="BH1467" i="3"/>
  <c r="X1467" i="3"/>
  <c r="T1467" i="3"/>
  <c r="Y1467" i="3"/>
  <c r="AO1467" i="3"/>
  <c r="BE1467" i="3"/>
  <c r="V1467" i="3"/>
  <c r="AL1467" i="3"/>
  <c r="BB1467" i="3"/>
  <c r="W1467" i="3"/>
  <c r="AM1467" i="3"/>
  <c r="BC1467" i="3"/>
  <c r="AB1467" i="3"/>
  <c r="BD1467" i="3"/>
  <c r="BG1483" i="3"/>
  <c r="AR1483" i="3"/>
  <c r="Z1483" i="3"/>
  <c r="M1483" i="3"/>
  <c r="AF1485" i="3"/>
  <c r="O1485" i="3"/>
  <c r="N1485" i="3"/>
  <c r="AQ1454" i="3"/>
  <c r="AY1454" i="3"/>
  <c r="AB1454" i="3"/>
  <c r="AQ1483" i="3"/>
  <c r="AB1483" i="3"/>
  <c r="BI1483" i="3"/>
  <c r="P1485" i="3"/>
  <c r="M1485" i="3"/>
  <c r="AC1485" i="3"/>
  <c r="BM1506" i="3"/>
  <c r="BJ1505" i="3"/>
  <c r="AR1436" i="3"/>
  <c r="BN1511" i="3"/>
  <c r="AT1371" i="3"/>
  <c r="BL1522" i="3"/>
  <c r="AL1468" i="3"/>
  <c r="AY1436" i="3"/>
  <c r="AB1368" i="3"/>
  <c r="AZ1368" i="3"/>
  <c r="AF1368" i="3"/>
  <c r="AY1368" i="3"/>
  <c r="AI1368" i="3"/>
  <c r="S1368" i="3"/>
  <c r="AX1368" i="3"/>
  <c r="AH1368" i="3"/>
  <c r="R1368" i="3"/>
  <c r="BA1368" i="3"/>
  <c r="AK1368" i="3"/>
  <c r="U1368" i="3"/>
  <c r="AP1371" i="3"/>
  <c r="AS1393" i="3"/>
  <c r="P1393" i="3"/>
  <c r="BN1393" i="3" s="1"/>
  <c r="W1415" i="3"/>
  <c r="BA1388" i="3"/>
  <c r="AC1388" i="3"/>
  <c r="AK1420" i="3"/>
  <c r="M1420" i="3"/>
  <c r="BK1420" i="3" s="1"/>
  <c r="T1451" i="3"/>
  <c r="AQ1377" i="3"/>
  <c r="W1377" i="3"/>
  <c r="AU1377" i="3"/>
  <c r="AZ1441" i="3"/>
  <c r="AF1441" i="3"/>
  <c r="AB1451" i="3"/>
  <c r="AM1431" i="3"/>
  <c r="AJ1431" i="3"/>
  <c r="AE1431" i="3"/>
  <c r="X1433" i="3"/>
  <c r="K1357" i="3"/>
  <c r="BK1412" i="3"/>
  <c r="AO1436" i="3"/>
  <c r="BH1368" i="3"/>
  <c r="AN1368" i="3"/>
  <c r="T1368" i="3"/>
  <c r="BG1368" i="3"/>
  <c r="AQ1368" i="3"/>
  <c r="AA1368" i="3"/>
  <c r="BF1368" i="3"/>
  <c r="AP1368" i="3"/>
  <c r="Z1368" i="3"/>
  <c r="BI1368" i="3"/>
  <c r="AS1368" i="3"/>
  <c r="AC1368" i="3"/>
  <c r="AW1393" i="3"/>
  <c r="BI1393" i="3"/>
  <c r="AK1388" i="3"/>
  <c r="BA1420" i="3"/>
  <c r="AR1451" i="3"/>
  <c r="BC1377" i="3"/>
  <c r="AI1377" i="3"/>
  <c r="AN1441" i="3"/>
  <c r="T1441" i="3"/>
  <c r="N1441" i="3"/>
  <c r="BH1431" i="3"/>
  <c r="BG1431" i="3"/>
  <c r="BK1493" i="3"/>
  <c r="Y1436" i="3"/>
  <c r="AJ1436" i="3"/>
  <c r="AQ1436" i="3"/>
  <c r="BB1402" i="3"/>
  <c r="BJ1402" i="3" s="1"/>
  <c r="AJ1449" i="3"/>
  <c r="BE1436" i="3"/>
  <c r="Q1436" i="3"/>
  <c r="AB1436" i="3"/>
  <c r="AA1436" i="3"/>
  <c r="BL1509" i="3"/>
  <c r="BK1511" i="3"/>
  <c r="AN1407" i="3"/>
  <c r="AW1436" i="3"/>
  <c r="BH1436" i="3"/>
  <c r="BG1436" i="3"/>
  <c r="S1436" i="3"/>
  <c r="BJ1492" i="3"/>
  <c r="BL1492" i="3"/>
  <c r="S1380" i="3"/>
  <c r="K1363" i="3"/>
  <c r="K1359" i="3"/>
  <c r="Y1390" i="3"/>
  <c r="BN1518" i="3"/>
  <c r="BJ1493" i="3"/>
  <c r="K1362" i="3"/>
  <c r="L1361" i="3"/>
  <c r="L1359" i="3"/>
  <c r="K1358" i="3"/>
  <c r="AJ1471" i="3"/>
  <c r="Y1471" i="3"/>
  <c r="AO1471" i="3"/>
  <c r="BE1471" i="3"/>
  <c r="V1471" i="3"/>
  <c r="AL1471" i="3"/>
  <c r="BB1471" i="3"/>
  <c r="W1471" i="3"/>
  <c r="AM1471" i="3"/>
  <c r="BC1471" i="3"/>
  <c r="T1471" i="3"/>
  <c r="M1471" i="3"/>
  <c r="AC1471" i="3"/>
  <c r="AS1471" i="3"/>
  <c r="BI1471" i="3"/>
  <c r="Z1471" i="3"/>
  <c r="AP1471" i="3"/>
  <c r="BF1471" i="3"/>
  <c r="AA1471" i="3"/>
  <c r="AQ1471" i="3"/>
  <c r="BG1471" i="3"/>
  <c r="U1471" i="3"/>
  <c r="BA1471" i="3"/>
  <c r="AH1471" i="3"/>
  <c r="S1471" i="3"/>
  <c r="AY1471" i="3"/>
  <c r="AV1471" i="3"/>
  <c r="BH1471" i="3"/>
  <c r="X1471" i="3"/>
  <c r="AG1471" i="3"/>
  <c r="N1471" i="3"/>
  <c r="AT1471" i="3"/>
  <c r="AE1471" i="3"/>
  <c r="AF1471" i="3"/>
  <c r="AR1471" i="3"/>
  <c r="AZ1471" i="3"/>
  <c r="AK1471" i="3"/>
  <c r="R1471" i="3"/>
  <c r="AX1471" i="3"/>
  <c r="AI1471" i="3"/>
  <c r="P1471" i="3"/>
  <c r="AB1471" i="3"/>
  <c r="BD1471" i="3"/>
  <c r="U1479" i="3"/>
  <c r="AK1479" i="3"/>
  <c r="BA1479" i="3"/>
  <c r="R1479" i="3"/>
  <c r="AH1479" i="3"/>
  <c r="AX1479" i="3"/>
  <c r="T1479" i="3"/>
  <c r="AJ1479" i="3"/>
  <c r="AZ1479" i="3"/>
  <c r="S1479" i="3"/>
  <c r="AI1479" i="3"/>
  <c r="AY1479" i="3"/>
  <c r="Y1479" i="3"/>
  <c r="AO1479" i="3"/>
  <c r="BE1479" i="3"/>
  <c r="V1479" i="3"/>
  <c r="AL1479" i="3"/>
  <c r="BB1479" i="3"/>
  <c r="X1479" i="3"/>
  <c r="AN1479" i="3"/>
  <c r="BD1479" i="3"/>
  <c r="W1479" i="3"/>
  <c r="AM1479" i="3"/>
  <c r="BC1479" i="3"/>
  <c r="M1479" i="3"/>
  <c r="AC1479" i="3"/>
  <c r="AS1479" i="3"/>
  <c r="BI1479" i="3"/>
  <c r="Z1479" i="3"/>
  <c r="AP1479" i="3"/>
  <c r="BF1479" i="3"/>
  <c r="AB1479" i="3"/>
  <c r="AR1479" i="3"/>
  <c r="BH1479" i="3"/>
  <c r="AA1479" i="3"/>
  <c r="AQ1479" i="3"/>
  <c r="BG1479" i="3"/>
  <c r="Q1479" i="3"/>
  <c r="AD1479" i="3"/>
  <c r="AV1479" i="3"/>
  <c r="AG1479" i="3"/>
  <c r="AT1479" i="3"/>
  <c r="O1479" i="3"/>
  <c r="AW1479" i="3"/>
  <c r="P1479" i="3"/>
  <c r="AE1479" i="3"/>
  <c r="BF1369" i="3"/>
  <c r="AT1369" i="3"/>
  <c r="N1369" i="3"/>
  <c r="AD1369" i="3"/>
  <c r="Z1369" i="3"/>
  <c r="BJ1517" i="3"/>
  <c r="BM1517" i="3"/>
  <c r="AB1372" i="3"/>
  <c r="AR1372" i="3"/>
  <c r="Y1382" i="3"/>
  <c r="AA1382" i="3"/>
  <c r="Q1382" i="3"/>
  <c r="AK1382" i="3"/>
  <c r="AM1382" i="3"/>
  <c r="AF1382" i="3"/>
  <c r="AV1382" i="3"/>
  <c r="AW1382" i="3"/>
  <c r="AQ1382" i="3"/>
  <c r="BA1382" i="3"/>
  <c r="M1382" i="3"/>
  <c r="BG1382" i="3"/>
  <c r="BH1370" i="3"/>
  <c r="AB1370" i="3"/>
  <c r="BA1379" i="3"/>
  <c r="U1379" i="3"/>
  <c r="S1425" i="3"/>
  <c r="AM1425" i="3"/>
  <c r="AE1425" i="3"/>
  <c r="BC1425" i="3"/>
  <c r="AA1425" i="3"/>
  <c r="AY1425" i="3"/>
  <c r="W1425" i="3"/>
  <c r="O1425" i="3"/>
  <c r="BN1425" i="3" s="1"/>
  <c r="AI1425" i="3"/>
  <c r="AZ1459" i="3"/>
  <c r="T1459" i="3"/>
  <c r="Q1459" i="3"/>
  <c r="AG1459" i="3"/>
  <c r="AW1459" i="3"/>
  <c r="N1459" i="3"/>
  <c r="AD1459" i="3"/>
  <c r="AT1459" i="3"/>
  <c r="O1459" i="3"/>
  <c r="AE1459" i="3"/>
  <c r="AU1459" i="3"/>
  <c r="U1459" i="3"/>
  <c r="AK1459" i="3"/>
  <c r="BA1459" i="3"/>
  <c r="R1459" i="3"/>
  <c r="AH1459" i="3"/>
  <c r="AX1459" i="3"/>
  <c r="S1459" i="3"/>
  <c r="AI1459" i="3"/>
  <c r="AY1459" i="3"/>
  <c r="AC1459" i="3"/>
  <c r="BI1459" i="3"/>
  <c r="AP1459" i="3"/>
  <c r="AA1459" i="3"/>
  <c r="BG1459" i="3"/>
  <c r="P1459" i="3"/>
  <c r="AR1459" i="3"/>
  <c r="BD1459" i="3"/>
  <c r="AJ1459" i="3"/>
  <c r="AO1459" i="3"/>
  <c r="V1459" i="3"/>
  <c r="BB1459" i="3"/>
  <c r="AM1459" i="3"/>
  <c r="AB1459" i="3"/>
  <c r="AN1459" i="3"/>
  <c r="M1459" i="3"/>
  <c r="AS1459" i="3"/>
  <c r="Z1459" i="3"/>
  <c r="BF1459" i="3"/>
  <c r="AQ1459" i="3"/>
  <c r="AV1459" i="3"/>
  <c r="X1459" i="3"/>
  <c r="BB1464" i="3"/>
  <c r="V1464" i="3"/>
  <c r="BF1464" i="3"/>
  <c r="Z1464" i="3"/>
  <c r="AP1464" i="3"/>
  <c r="N1464" i="3"/>
  <c r="AL1464" i="3"/>
  <c r="AH1464" i="3"/>
  <c r="W1464" i="3"/>
  <c r="AM1464" i="3"/>
  <c r="BC1464" i="3"/>
  <c r="X1464" i="3"/>
  <c r="AN1464" i="3"/>
  <c r="BD1464" i="3"/>
  <c r="U1464" i="3"/>
  <c r="AK1464" i="3"/>
  <c r="BA1464" i="3"/>
  <c r="R1464" i="3"/>
  <c r="AA1464" i="3"/>
  <c r="AQ1464" i="3"/>
  <c r="BG1464" i="3"/>
  <c r="AB1464" i="3"/>
  <c r="AR1464" i="3"/>
  <c r="BH1464" i="3"/>
  <c r="Y1464" i="3"/>
  <c r="AO1464" i="3"/>
  <c r="BE1464" i="3"/>
  <c r="AT1464" i="3"/>
  <c r="O1464" i="3"/>
  <c r="AE1464" i="3"/>
  <c r="AU1464" i="3"/>
  <c r="P1464" i="3"/>
  <c r="AF1464" i="3"/>
  <c r="AV1464" i="3"/>
  <c r="M1464" i="3"/>
  <c r="AC1464" i="3"/>
  <c r="AS1464" i="3"/>
  <c r="BI1464" i="3"/>
  <c r="Q1473" i="3"/>
  <c r="P1473" i="3"/>
  <c r="AV1473" i="3"/>
  <c r="AC1473" i="3"/>
  <c r="BI1473" i="3"/>
  <c r="X1473" i="3"/>
  <c r="BD1473" i="3"/>
  <c r="AK1473" i="3"/>
  <c r="AF1473" i="3"/>
  <c r="M1473" i="3"/>
  <c r="AS1473" i="3"/>
  <c r="U1473" i="3"/>
  <c r="BH1473" i="3"/>
  <c r="AB1473" i="3"/>
  <c r="AO1473" i="3"/>
  <c r="Z1473" i="3"/>
  <c r="AP1473" i="3"/>
  <c r="BF1473" i="3"/>
  <c r="AA1473" i="3"/>
  <c r="AQ1473" i="3"/>
  <c r="BG1473" i="3"/>
  <c r="BA1473" i="3"/>
  <c r="AZ1473" i="3"/>
  <c r="T1473" i="3"/>
  <c r="AG1473" i="3"/>
  <c r="N1473" i="3"/>
  <c r="AD1473" i="3"/>
  <c r="AT1473" i="3"/>
  <c r="O1473" i="3"/>
  <c r="AE1473" i="3"/>
  <c r="AU1473" i="3"/>
  <c r="AR1473" i="3"/>
  <c r="BE1473" i="3"/>
  <c r="Y1473" i="3"/>
  <c r="R1473" i="3"/>
  <c r="AH1473" i="3"/>
  <c r="AX1473" i="3"/>
  <c r="S1473" i="3"/>
  <c r="AI1473" i="3"/>
  <c r="AY1473" i="3"/>
  <c r="BM1500" i="3"/>
  <c r="BN1500" i="3"/>
  <c r="BJ1500" i="3"/>
  <c r="BL1500" i="3"/>
  <c r="BK1515" i="3"/>
  <c r="BM1515" i="3"/>
  <c r="BJ1515" i="3"/>
  <c r="BN1515" i="3"/>
  <c r="BL1515" i="3"/>
  <c r="BM1493" i="3"/>
  <c r="BL1493" i="3"/>
  <c r="BL1488" i="3"/>
  <c r="BN1488" i="3"/>
  <c r="BJ1488" i="3"/>
  <c r="BJ1503" i="3"/>
  <c r="BM1503" i="3"/>
  <c r="BK1503" i="3"/>
  <c r="BL1503" i="3"/>
  <c r="BM1489" i="3"/>
  <c r="BJ1489" i="3"/>
  <c r="BM1488" i="3"/>
  <c r="AB1409" i="3"/>
  <c r="AE1409" i="3"/>
  <c r="BH1409" i="3"/>
  <c r="BC1409" i="3"/>
  <c r="AU1409" i="3"/>
  <c r="AV1409" i="3"/>
  <c r="AZ1409" i="3"/>
  <c r="W1409" i="3"/>
  <c r="O1409" i="3"/>
  <c r="BD1409" i="3"/>
  <c r="P1409" i="3"/>
  <c r="AN1409" i="3"/>
  <c r="AF1409" i="3"/>
  <c r="X1409" i="3"/>
  <c r="AM1409" i="3"/>
  <c r="AJ1409" i="3"/>
  <c r="T1409" i="3"/>
  <c r="AQ1421" i="3"/>
  <c r="AA1421" i="3"/>
  <c r="BG1421" i="3"/>
  <c r="AM1421" i="3"/>
  <c r="AL1434" i="3"/>
  <c r="BB1434" i="3"/>
  <c r="V1434" i="3"/>
  <c r="O1434" i="3"/>
  <c r="AE1434" i="3"/>
  <c r="AU1434" i="3"/>
  <c r="P1434" i="3"/>
  <c r="AF1434" i="3"/>
  <c r="AV1434" i="3"/>
  <c r="M1434" i="3"/>
  <c r="AC1434" i="3"/>
  <c r="AS1434" i="3"/>
  <c r="BI1434" i="3"/>
  <c r="N1434" i="3"/>
  <c r="AH1434" i="3"/>
  <c r="W1434" i="3"/>
  <c r="AM1434" i="3"/>
  <c r="BC1434" i="3"/>
  <c r="X1434" i="3"/>
  <c r="AN1434" i="3"/>
  <c r="BD1434" i="3"/>
  <c r="U1434" i="3"/>
  <c r="AK1434" i="3"/>
  <c r="BA1434" i="3"/>
  <c r="AP1434" i="3"/>
  <c r="AT1434" i="3"/>
  <c r="N1442" i="3"/>
  <c r="AT1442" i="3"/>
  <c r="Z1442" i="3"/>
  <c r="AP1442" i="3"/>
  <c r="AH1442" i="3"/>
  <c r="BC1452" i="3"/>
  <c r="O1452" i="3"/>
  <c r="AB1452" i="3"/>
  <c r="AR1452" i="3"/>
  <c r="BH1452" i="3"/>
  <c r="Y1452" i="3"/>
  <c r="AO1452" i="3"/>
  <c r="BE1452" i="3"/>
  <c r="AH1452" i="3"/>
  <c r="S1452" i="3"/>
  <c r="AY1452" i="3"/>
  <c r="AD1452" i="3"/>
  <c r="P1452" i="3"/>
  <c r="AF1452" i="3"/>
  <c r="AV1452" i="3"/>
  <c r="M1452" i="3"/>
  <c r="AC1452" i="3"/>
  <c r="AS1452" i="3"/>
  <c r="BI1452" i="3"/>
  <c r="AP1452" i="3"/>
  <c r="AA1452" i="3"/>
  <c r="BG1452" i="3"/>
  <c r="AL1452" i="3"/>
  <c r="T1452" i="3"/>
  <c r="AJ1452" i="3"/>
  <c r="AZ1452" i="3"/>
  <c r="Q1452" i="3"/>
  <c r="AG1452" i="3"/>
  <c r="AW1452" i="3"/>
  <c r="R1452" i="3"/>
  <c r="AX1452" i="3"/>
  <c r="AI1452" i="3"/>
  <c r="N1452" i="3"/>
  <c r="AT1452" i="3"/>
  <c r="BN1489" i="3"/>
  <c r="BK1489" i="3"/>
  <c r="BL1489" i="3"/>
  <c r="L1366" i="3"/>
  <c r="L1364" i="3"/>
  <c r="K1364" i="3"/>
  <c r="BE1459" i="3"/>
  <c r="O1471" i="3"/>
  <c r="AF1479" i="3"/>
  <c r="P1384" i="3"/>
  <c r="AV1384" i="3"/>
  <c r="AK1384" i="3"/>
  <c r="AF1384" i="3"/>
  <c r="U1384" i="3"/>
  <c r="BG1384" i="3"/>
  <c r="BA1384" i="3"/>
  <c r="AQ1384" i="3"/>
  <c r="BM1511" i="3"/>
  <c r="BJ1511" i="3"/>
  <c r="AK1418" i="3"/>
  <c r="N1418" i="3"/>
  <c r="AD1418" i="3"/>
  <c r="AT1418" i="3"/>
  <c r="O1418" i="3"/>
  <c r="AE1418" i="3"/>
  <c r="AU1418" i="3"/>
  <c r="P1418" i="3"/>
  <c r="BK1418" i="3" s="1"/>
  <c r="AF1418" i="3"/>
  <c r="AV1418" i="3"/>
  <c r="Y1418" i="3"/>
  <c r="AP1369" i="3"/>
  <c r="AG1436" i="3"/>
  <c r="AZ1436" i="3"/>
  <c r="T1436" i="3"/>
  <c r="AI1436" i="3"/>
  <c r="AZ1464" i="3"/>
  <c r="AI1464" i="3"/>
  <c r="BB1473" i="3"/>
  <c r="AW1473" i="3"/>
  <c r="AF1459" i="3"/>
  <c r="AJ1473" i="3"/>
  <c r="BC1459" i="3"/>
  <c r="Y1459" i="3"/>
  <c r="AD1471" i="3"/>
  <c r="N1479" i="3"/>
  <c r="AU1425" i="3"/>
  <c r="AS1482" i="3"/>
  <c r="BF1482" i="3"/>
  <c r="O1482" i="3"/>
  <c r="AD1481" i="3"/>
  <c r="AU1481" i="3"/>
  <c r="T1463" i="3"/>
  <c r="AJ1463" i="3"/>
  <c r="P1463" i="3"/>
  <c r="AZ1463" i="3"/>
  <c r="Q1422" i="3"/>
  <c r="U1422" i="3"/>
  <c r="BA1422" i="3"/>
  <c r="AC1422" i="3"/>
  <c r="BI1422" i="3"/>
  <c r="M1422" i="3"/>
  <c r="AS1422" i="3"/>
  <c r="AK1422" i="3"/>
  <c r="AO1422" i="3"/>
  <c r="Y1422" i="3"/>
  <c r="AW1422" i="3"/>
  <c r="BN1503" i="3"/>
  <c r="BB1442" i="3"/>
  <c r="Y1455" i="3"/>
  <c r="AO1455" i="3"/>
  <c r="BE1455" i="3"/>
  <c r="V1455" i="3"/>
  <c r="AL1455" i="3"/>
  <c r="BB1455" i="3"/>
  <c r="W1455" i="3"/>
  <c r="AM1455" i="3"/>
  <c r="M1455" i="3"/>
  <c r="AC1455" i="3"/>
  <c r="AS1455" i="3"/>
  <c r="BI1455" i="3"/>
  <c r="Z1455" i="3"/>
  <c r="AP1455" i="3"/>
  <c r="BF1455" i="3"/>
  <c r="AA1455" i="3"/>
  <c r="AQ1455" i="3"/>
  <c r="BG1455" i="3"/>
  <c r="AM1419" i="3"/>
  <c r="W1419" i="3"/>
  <c r="AU1419" i="3"/>
  <c r="AQ1419" i="3"/>
  <c r="BC1419" i="3"/>
  <c r="AE1419" i="3"/>
  <c r="O1419" i="3"/>
  <c r="BN1419" i="3" s="1"/>
  <c r="BG1419" i="3"/>
  <c r="Y1379" i="3"/>
  <c r="Z1456" i="3"/>
  <c r="Z1371" i="3"/>
  <c r="AD1371" i="3"/>
  <c r="BF1371" i="3"/>
  <c r="BL1371" i="3" s="1"/>
  <c r="AS1388" i="3"/>
  <c r="U1388" i="3"/>
  <c r="AS1420" i="3"/>
  <c r="U1420" i="3"/>
  <c r="S1472" i="3"/>
  <c r="AY1472" i="3"/>
  <c r="AH1472" i="3"/>
  <c r="AI1472" i="3"/>
  <c r="AX1472" i="3"/>
  <c r="R1472" i="3"/>
  <c r="W1398" i="3"/>
  <c r="AS1412" i="3"/>
  <c r="BM1412" i="3" s="1"/>
  <c r="AB1439" i="3"/>
  <c r="BB1383" i="3"/>
  <c r="BJ1383" i="3" s="1"/>
  <c r="M1390" i="3"/>
  <c r="AI1380" i="3"/>
  <c r="BG1389" i="3"/>
  <c r="AA1389" i="3"/>
  <c r="AP1468" i="3"/>
  <c r="BB1468" i="3"/>
  <c r="Z1468" i="3"/>
  <c r="V1468" i="3"/>
  <c r="BF1468" i="3"/>
  <c r="Y1420" i="3"/>
  <c r="BJ1420" i="3" s="1"/>
  <c r="AB1431" i="3"/>
  <c r="AQ1431" i="3"/>
  <c r="AA1472" i="3"/>
  <c r="BA1426" i="3"/>
  <c r="W1429" i="3"/>
  <c r="BJ1499" i="3"/>
  <c r="BN1492" i="3"/>
  <c r="AM1452" i="3"/>
  <c r="BK1518" i="3"/>
  <c r="BL1518" i="3"/>
  <c r="AR1382" i="3"/>
  <c r="BC1382" i="3"/>
  <c r="S1382" i="3"/>
  <c r="AG1382" i="3"/>
  <c r="BG1413" i="3"/>
  <c r="BC1413" i="3"/>
  <c r="W1413" i="3"/>
  <c r="BC1421" i="3"/>
  <c r="W1421" i="3"/>
  <c r="U1428" i="3"/>
  <c r="BL1428" i="3" s="1"/>
  <c r="AB1403" i="3"/>
  <c r="K1367" i="3"/>
  <c r="K1360" i="3"/>
  <c r="BL1398" i="3"/>
  <c r="BL1394" i="3"/>
  <c r="BK1505" i="3"/>
  <c r="BM1505" i="3"/>
  <c r="T1461" i="3"/>
  <c r="AF1461" i="3"/>
  <c r="U1461" i="3"/>
  <c r="AK1461" i="3"/>
  <c r="BA1461" i="3"/>
  <c r="R1461" i="3"/>
  <c r="AH1461" i="3"/>
  <c r="AX1461" i="3"/>
  <c r="S1461" i="3"/>
  <c r="AI1461" i="3"/>
  <c r="AY1461" i="3"/>
  <c r="AZ1461" i="3"/>
  <c r="Y1461" i="3"/>
  <c r="AO1461" i="3"/>
  <c r="BE1461" i="3"/>
  <c r="V1461" i="3"/>
  <c r="AL1461" i="3"/>
  <c r="BB1461" i="3"/>
  <c r="W1461" i="3"/>
  <c r="AM1461" i="3"/>
  <c r="BC1461" i="3"/>
  <c r="BH1461" i="3"/>
  <c r="BD1461" i="3"/>
  <c r="M1461" i="3"/>
  <c r="AC1461" i="3"/>
  <c r="AS1461" i="3"/>
  <c r="BI1461" i="3"/>
  <c r="Z1461" i="3"/>
  <c r="AP1461" i="3"/>
  <c r="BF1461" i="3"/>
  <c r="AA1461" i="3"/>
  <c r="AQ1461" i="3"/>
  <c r="BG1461" i="3"/>
  <c r="AR1461" i="3"/>
  <c r="AN1461" i="3"/>
  <c r="AZ1469" i="3"/>
  <c r="Q1469" i="3"/>
  <c r="AG1469" i="3"/>
  <c r="AW1469" i="3"/>
  <c r="N1469" i="3"/>
  <c r="AD1469" i="3"/>
  <c r="AT1469" i="3"/>
  <c r="O1469" i="3"/>
  <c r="AE1469" i="3"/>
  <c r="AU1469" i="3"/>
  <c r="U1469" i="3"/>
  <c r="AK1469" i="3"/>
  <c r="BA1469" i="3"/>
  <c r="R1469" i="3"/>
  <c r="AH1469" i="3"/>
  <c r="AX1469" i="3"/>
  <c r="S1469" i="3"/>
  <c r="AI1469" i="3"/>
  <c r="AY1469" i="3"/>
  <c r="BH1469" i="3"/>
  <c r="BD1469" i="3"/>
  <c r="T1469" i="3"/>
  <c r="P1469" i="3"/>
  <c r="AV1469" i="3"/>
  <c r="Y1469" i="3"/>
  <c r="AO1469" i="3"/>
  <c r="BE1469" i="3"/>
  <c r="V1469" i="3"/>
  <c r="AL1469" i="3"/>
  <c r="BB1469" i="3"/>
  <c r="W1469" i="3"/>
  <c r="AM1469" i="3"/>
  <c r="BC1469" i="3"/>
  <c r="AR1469" i="3"/>
  <c r="AN1469" i="3"/>
  <c r="AA1478" i="3"/>
  <c r="AQ1478" i="3"/>
  <c r="BG1478" i="3"/>
  <c r="AB1478" i="3"/>
  <c r="AR1478" i="3"/>
  <c r="BH1478" i="3"/>
  <c r="M1478" i="3"/>
  <c r="AC1478" i="3"/>
  <c r="AS1478" i="3"/>
  <c r="BI1478" i="3"/>
  <c r="Z1478" i="3"/>
  <c r="AX1478" i="3"/>
  <c r="O1478" i="3"/>
  <c r="AE1478" i="3"/>
  <c r="AU1478" i="3"/>
  <c r="P1478" i="3"/>
  <c r="AF1478" i="3"/>
  <c r="AV1478" i="3"/>
  <c r="AH1478" i="3"/>
  <c r="Q1478" i="3"/>
  <c r="AG1478" i="3"/>
  <c r="AW1478" i="3"/>
  <c r="N1478" i="3"/>
  <c r="AD1478" i="3"/>
  <c r="BF1478" i="3"/>
  <c r="S1478" i="3"/>
  <c r="AI1478" i="3"/>
  <c r="AY1478" i="3"/>
  <c r="T1478" i="3"/>
  <c r="AJ1478" i="3"/>
  <c r="AZ1478" i="3"/>
  <c r="AT1478" i="3"/>
  <c r="U1478" i="3"/>
  <c r="AK1478" i="3"/>
  <c r="BA1478" i="3"/>
  <c r="R1478" i="3"/>
  <c r="AL1478" i="3"/>
  <c r="S1482" i="3"/>
  <c r="AI1482" i="3"/>
  <c r="AY1482" i="3"/>
  <c r="T1482" i="3"/>
  <c r="AJ1482" i="3"/>
  <c r="AZ1482" i="3"/>
  <c r="Q1482" i="3"/>
  <c r="AG1482" i="3"/>
  <c r="AW1482" i="3"/>
  <c r="N1482" i="3"/>
  <c r="AD1482" i="3"/>
  <c r="AT1482" i="3"/>
  <c r="W1482" i="3"/>
  <c r="AM1482" i="3"/>
  <c r="BC1482" i="3"/>
  <c r="X1482" i="3"/>
  <c r="AN1482" i="3"/>
  <c r="BD1482" i="3"/>
  <c r="U1482" i="3"/>
  <c r="AK1482" i="3"/>
  <c r="BA1482" i="3"/>
  <c r="R1482" i="3"/>
  <c r="AH1482" i="3"/>
  <c r="AX1482" i="3"/>
  <c r="AA1482" i="3"/>
  <c r="AQ1482" i="3"/>
  <c r="BG1482" i="3"/>
  <c r="AB1482" i="3"/>
  <c r="AR1482" i="3"/>
  <c r="BH1482" i="3"/>
  <c r="Y1482" i="3"/>
  <c r="AO1482" i="3"/>
  <c r="BE1482" i="3"/>
  <c r="V1482" i="3"/>
  <c r="AL1482" i="3"/>
  <c r="BB1482" i="3"/>
  <c r="U1481" i="3"/>
  <c r="AK1481" i="3"/>
  <c r="BA1481" i="3"/>
  <c r="R1481" i="3"/>
  <c r="AH1481" i="3"/>
  <c r="AX1481" i="3"/>
  <c r="S1481" i="3"/>
  <c r="AI1481" i="3"/>
  <c r="AY1481" i="3"/>
  <c r="T1481" i="3"/>
  <c r="AJ1481" i="3"/>
  <c r="AZ1481" i="3"/>
  <c r="Y1481" i="3"/>
  <c r="AO1481" i="3"/>
  <c r="BE1481" i="3"/>
  <c r="V1481" i="3"/>
  <c r="AL1481" i="3"/>
  <c r="BB1481" i="3"/>
  <c r="W1481" i="3"/>
  <c r="AM1481" i="3"/>
  <c r="BC1481" i="3"/>
  <c r="X1481" i="3"/>
  <c r="AN1481" i="3"/>
  <c r="BD1481" i="3"/>
  <c r="M1481" i="3"/>
  <c r="AC1481" i="3"/>
  <c r="AS1481" i="3"/>
  <c r="BI1481" i="3"/>
  <c r="Z1481" i="3"/>
  <c r="AP1481" i="3"/>
  <c r="BF1481" i="3"/>
  <c r="AA1481" i="3"/>
  <c r="AQ1481" i="3"/>
  <c r="BG1481" i="3"/>
  <c r="AB1481" i="3"/>
  <c r="AR1481" i="3"/>
  <c r="BH1481" i="3"/>
  <c r="BM1513" i="3"/>
  <c r="BK1513" i="3"/>
  <c r="BL1513" i="3"/>
  <c r="BN1513" i="3"/>
  <c r="X1469" i="3"/>
  <c r="AB1469" i="3"/>
  <c r="AU1461" i="3"/>
  <c r="AD1461" i="3"/>
  <c r="Q1461" i="3"/>
  <c r="AQ1469" i="3"/>
  <c r="Z1469" i="3"/>
  <c r="M1469" i="3"/>
  <c r="AV1461" i="3"/>
  <c r="AF1469" i="3"/>
  <c r="BE1478" i="3"/>
  <c r="BD1478" i="3"/>
  <c r="AM1478" i="3"/>
  <c r="AP1482" i="3"/>
  <c r="AC1482" i="3"/>
  <c r="P1482" i="3"/>
  <c r="AV1481" i="3"/>
  <c r="AE1481" i="3"/>
  <c r="N1481" i="3"/>
  <c r="N1458" i="3"/>
  <c r="AP1458" i="3"/>
  <c r="V1458" i="3"/>
  <c r="BB1458" i="3"/>
  <c r="AL1458" i="3"/>
  <c r="Z1458" i="3"/>
  <c r="BF1458" i="3"/>
  <c r="AH1458" i="3"/>
  <c r="O1458" i="3"/>
  <c r="AE1458" i="3"/>
  <c r="AU1458" i="3"/>
  <c r="P1458" i="3"/>
  <c r="AF1458" i="3"/>
  <c r="AV1458" i="3"/>
  <c r="M1458" i="3"/>
  <c r="AC1458" i="3"/>
  <c r="AS1458" i="3"/>
  <c r="BI1458" i="3"/>
  <c r="R1458" i="3"/>
  <c r="AT1458" i="3"/>
  <c r="S1458" i="3"/>
  <c r="AI1458" i="3"/>
  <c r="AY1458" i="3"/>
  <c r="T1458" i="3"/>
  <c r="AJ1458" i="3"/>
  <c r="AZ1458" i="3"/>
  <c r="Q1458" i="3"/>
  <c r="AG1458" i="3"/>
  <c r="AW1458" i="3"/>
  <c r="AD1458" i="3"/>
  <c r="W1458" i="3"/>
  <c r="AM1458" i="3"/>
  <c r="BC1458" i="3"/>
  <c r="X1458" i="3"/>
  <c r="AN1458" i="3"/>
  <c r="BD1458" i="3"/>
  <c r="U1458" i="3"/>
  <c r="AK1458" i="3"/>
  <c r="BA1458" i="3"/>
  <c r="N1470" i="3"/>
  <c r="AP1470" i="3"/>
  <c r="V1470" i="3"/>
  <c r="BB1470" i="3"/>
  <c r="Z1470" i="3"/>
  <c r="BF1470" i="3"/>
  <c r="AL1470" i="3"/>
  <c r="AH1470" i="3"/>
  <c r="AD1470" i="3"/>
  <c r="O1470" i="3"/>
  <c r="AE1470" i="3"/>
  <c r="AU1470" i="3"/>
  <c r="P1470" i="3"/>
  <c r="AF1470" i="3"/>
  <c r="AV1470" i="3"/>
  <c r="M1470" i="3"/>
  <c r="AC1470" i="3"/>
  <c r="AS1470" i="3"/>
  <c r="BI1470" i="3"/>
  <c r="R1470" i="3"/>
  <c r="S1470" i="3"/>
  <c r="AI1470" i="3"/>
  <c r="AY1470" i="3"/>
  <c r="T1470" i="3"/>
  <c r="AJ1470" i="3"/>
  <c r="AZ1470" i="3"/>
  <c r="Q1470" i="3"/>
  <c r="AG1470" i="3"/>
  <c r="AW1470" i="3"/>
  <c r="W1470" i="3"/>
  <c r="AM1470" i="3"/>
  <c r="BC1470" i="3"/>
  <c r="X1470" i="3"/>
  <c r="AN1470" i="3"/>
  <c r="BD1470" i="3"/>
  <c r="U1470" i="3"/>
  <c r="AK1470" i="3"/>
  <c r="BA1470" i="3"/>
  <c r="BK1433" i="3"/>
  <c r="BJ1518" i="3"/>
  <c r="BM1518" i="3"/>
  <c r="L1367" i="3"/>
  <c r="S1367" i="3" s="1"/>
  <c r="K1365" i="3"/>
  <c r="L1363" i="3"/>
  <c r="L1357" i="3"/>
  <c r="AE1461" i="3"/>
  <c r="N1461" i="3"/>
  <c r="AA1469" i="3"/>
  <c r="BI1469" i="3"/>
  <c r="BJ1476" i="3"/>
  <c r="P1461" i="3"/>
  <c r="AO1478" i="3"/>
  <c r="AN1478" i="3"/>
  <c r="W1478" i="3"/>
  <c r="Z1482" i="3"/>
  <c r="M1482" i="3"/>
  <c r="AU1482" i="3"/>
  <c r="AF1481" i="3"/>
  <c r="O1481" i="3"/>
  <c r="AW1481" i="3"/>
  <c r="AJ1469" i="3"/>
  <c r="BJ1506" i="3"/>
  <c r="Q1395" i="3"/>
  <c r="AG1395" i="3"/>
  <c r="AW1395" i="3"/>
  <c r="U1395" i="3"/>
  <c r="AK1395" i="3"/>
  <c r="BA1395" i="3"/>
  <c r="Y1395" i="3"/>
  <c r="AO1395" i="3"/>
  <c r="BE1395" i="3"/>
  <c r="M1395" i="3"/>
  <c r="AC1395" i="3"/>
  <c r="AS1395" i="3"/>
  <c r="BI1395" i="3"/>
  <c r="AA1387" i="3"/>
  <c r="AQ1387" i="3"/>
  <c r="BG1387" i="3"/>
  <c r="O1387" i="3"/>
  <c r="BN1387" i="3" s="1"/>
  <c r="AE1387" i="3"/>
  <c r="BB1444" i="3"/>
  <c r="AL1444" i="3"/>
  <c r="BF1444" i="3"/>
  <c r="O1444" i="3"/>
  <c r="AE1444" i="3"/>
  <c r="AU1444" i="3"/>
  <c r="P1444" i="3"/>
  <c r="AF1444" i="3"/>
  <c r="AV1444" i="3"/>
  <c r="M1444" i="3"/>
  <c r="AC1444" i="3"/>
  <c r="AS1444" i="3"/>
  <c r="BI1444" i="3"/>
  <c r="AX1444" i="3"/>
  <c r="S1444" i="3"/>
  <c r="AI1444" i="3"/>
  <c r="AY1444" i="3"/>
  <c r="T1444" i="3"/>
  <c r="AJ1444" i="3"/>
  <c r="AZ1444" i="3"/>
  <c r="Q1444" i="3"/>
  <c r="AG1444" i="3"/>
  <c r="AW1444" i="3"/>
  <c r="Z1444" i="3"/>
  <c r="V1444" i="3"/>
  <c r="AH1444" i="3"/>
  <c r="AT1444" i="3"/>
  <c r="W1444" i="3"/>
  <c r="AM1444" i="3"/>
  <c r="BC1444" i="3"/>
  <c r="X1444" i="3"/>
  <c r="AN1444" i="3"/>
  <c r="BD1444" i="3"/>
  <c r="U1444" i="3"/>
  <c r="AK1444" i="3"/>
  <c r="BA1444" i="3"/>
  <c r="AZ1445" i="3"/>
  <c r="Y1445" i="3"/>
  <c r="AO1445" i="3"/>
  <c r="BE1445" i="3"/>
  <c r="V1445" i="3"/>
  <c r="AL1445" i="3"/>
  <c r="BB1445" i="3"/>
  <c r="W1445" i="3"/>
  <c r="AM1445" i="3"/>
  <c r="BC1445" i="3"/>
  <c r="BD1445" i="3"/>
  <c r="P1445" i="3"/>
  <c r="M1445" i="3"/>
  <c r="AC1445" i="3"/>
  <c r="AS1445" i="3"/>
  <c r="BI1445" i="3"/>
  <c r="Z1445" i="3"/>
  <c r="AP1445" i="3"/>
  <c r="BF1445" i="3"/>
  <c r="AA1445" i="3"/>
  <c r="AQ1445" i="3"/>
  <c r="BG1445" i="3"/>
  <c r="AB1445" i="3"/>
  <c r="AF1445" i="3"/>
  <c r="Q1445" i="3"/>
  <c r="AG1445" i="3"/>
  <c r="AW1445" i="3"/>
  <c r="N1445" i="3"/>
  <c r="AD1445" i="3"/>
  <c r="AT1445" i="3"/>
  <c r="O1445" i="3"/>
  <c r="AE1445" i="3"/>
  <c r="AU1445" i="3"/>
  <c r="X1445" i="3"/>
  <c r="AR1445" i="3"/>
  <c r="AV1445" i="3"/>
  <c r="W1417" i="3"/>
  <c r="AM1417" i="3"/>
  <c r="BC1417" i="3"/>
  <c r="AE1417" i="3"/>
  <c r="AY1417" i="3"/>
  <c r="O1417" i="3"/>
  <c r="AI1417" i="3"/>
  <c r="BG1417" i="3"/>
  <c r="S1417" i="3"/>
  <c r="AQ1417" i="3"/>
  <c r="AA1417" i="3"/>
  <c r="AU1417" i="3"/>
  <c r="P1417" i="3"/>
  <c r="AF1417" i="3"/>
  <c r="AV1417" i="3"/>
  <c r="M1417" i="3"/>
  <c r="AC1417" i="3"/>
  <c r="AS1417" i="3"/>
  <c r="BI1417" i="3"/>
  <c r="Z1417" i="3"/>
  <c r="AP1417" i="3"/>
  <c r="BF1417" i="3"/>
  <c r="X1417" i="3"/>
  <c r="AN1417" i="3"/>
  <c r="N1424" i="3"/>
  <c r="AD1424" i="3"/>
  <c r="AT1424" i="3"/>
  <c r="O1424" i="3"/>
  <c r="AE1424" i="3"/>
  <c r="AU1424" i="3"/>
  <c r="P1424" i="3"/>
  <c r="AF1424" i="3"/>
  <c r="AV1424" i="3"/>
  <c r="AG1424" i="3"/>
  <c r="AC1424" i="3"/>
  <c r="R1424" i="3"/>
  <c r="AH1424" i="3"/>
  <c r="AX1424" i="3"/>
  <c r="S1424" i="3"/>
  <c r="AI1424" i="3"/>
  <c r="AY1424" i="3"/>
  <c r="T1424" i="3"/>
  <c r="AJ1424" i="3"/>
  <c r="AZ1424" i="3"/>
  <c r="Q1424" i="3"/>
  <c r="V1424" i="3"/>
  <c r="AL1424" i="3"/>
  <c r="BB1424" i="3"/>
  <c r="W1424" i="3"/>
  <c r="AM1424" i="3"/>
  <c r="BC1424" i="3"/>
  <c r="X1424" i="3"/>
  <c r="AN1424" i="3"/>
  <c r="BD1424" i="3"/>
  <c r="BI1424" i="3"/>
  <c r="W1450" i="3"/>
  <c r="AE1450" i="3"/>
  <c r="T1450" i="3"/>
  <c r="AJ1450" i="3"/>
  <c r="AZ1450" i="3"/>
  <c r="Q1450" i="3"/>
  <c r="AG1450" i="3"/>
  <c r="AW1450" i="3"/>
  <c r="R1450" i="3"/>
  <c r="AX1450" i="3"/>
  <c r="AI1450" i="3"/>
  <c r="N1450" i="3"/>
  <c r="AT1450" i="3"/>
  <c r="BC1450" i="3"/>
  <c r="AU1450" i="3"/>
  <c r="X1450" i="3"/>
  <c r="AN1450" i="3"/>
  <c r="BD1450" i="3"/>
  <c r="U1450" i="3"/>
  <c r="AK1450" i="3"/>
  <c r="BA1450" i="3"/>
  <c r="Z1450" i="3"/>
  <c r="BF1450" i="3"/>
  <c r="AQ1450" i="3"/>
  <c r="V1450" i="3"/>
  <c r="BB1450" i="3"/>
  <c r="AM1450" i="3"/>
  <c r="AB1450" i="3"/>
  <c r="AR1450" i="3"/>
  <c r="BH1450" i="3"/>
  <c r="Y1450" i="3"/>
  <c r="AO1450" i="3"/>
  <c r="BE1450" i="3"/>
  <c r="AH1450" i="3"/>
  <c r="S1450" i="3"/>
  <c r="AY1450" i="3"/>
  <c r="AD1450" i="3"/>
  <c r="O1450" i="3"/>
  <c r="K1366" i="3"/>
  <c r="Z1366" i="3" s="1"/>
  <c r="L1365" i="3"/>
  <c r="K1361" i="3"/>
  <c r="BN1382" i="3"/>
  <c r="BJ1394" i="3"/>
  <c r="BL1400" i="3"/>
  <c r="X1461" i="3"/>
  <c r="AB1461" i="3"/>
  <c r="O1461" i="3"/>
  <c r="AW1461" i="3"/>
  <c r="BF1469" i="3"/>
  <c r="AS1469" i="3"/>
  <c r="AP1478" i="3"/>
  <c r="Y1478" i="3"/>
  <c r="X1478" i="3"/>
  <c r="BI1482" i="3"/>
  <c r="AV1482" i="3"/>
  <c r="AE1482" i="3"/>
  <c r="P1481" i="3"/>
  <c r="AT1481" i="3"/>
  <c r="AG1481" i="3"/>
  <c r="AJ1461" i="3"/>
  <c r="BM1509" i="3"/>
  <c r="Y1397" i="3"/>
  <c r="AS1397" i="3"/>
  <c r="AC1397" i="3"/>
  <c r="BA1397" i="3"/>
  <c r="M1397" i="3"/>
  <c r="AK1397" i="3"/>
  <c r="BE1397" i="3"/>
  <c r="BI1397" i="3"/>
  <c r="U1397" i="3"/>
  <c r="AO1397" i="3"/>
  <c r="Q1414" i="3"/>
  <c r="R1414" i="3"/>
  <c r="AH1414" i="3"/>
  <c r="AX1414" i="3"/>
  <c r="S1414" i="3"/>
  <c r="AI1414" i="3"/>
  <c r="AY1414" i="3"/>
  <c r="T1414" i="3"/>
  <c r="AJ1414" i="3"/>
  <c r="AZ1414" i="3"/>
  <c r="Z1414" i="3"/>
  <c r="AP1414" i="3"/>
  <c r="BF1414" i="3"/>
  <c r="AA1414" i="3"/>
  <c r="AQ1414" i="3"/>
  <c r="BG1414" i="3"/>
  <c r="AB1414" i="3"/>
  <c r="AR1414" i="3"/>
  <c r="BH1414" i="3"/>
  <c r="BM1499" i="3"/>
  <c r="BL1499" i="3"/>
  <c r="BM1492" i="3"/>
  <c r="BK1492" i="3"/>
  <c r="BK1522" i="3"/>
  <c r="BM1522" i="3"/>
  <c r="BJ1522" i="3"/>
  <c r="BN1522" i="3"/>
  <c r="BL1511" i="3"/>
  <c r="Q1399" i="3"/>
  <c r="AG1399" i="3"/>
  <c r="AT1399" i="3"/>
  <c r="BE1399" i="3"/>
  <c r="R1399" i="3"/>
  <c r="AH1399" i="3"/>
  <c r="AV1399" i="3"/>
  <c r="BF1399" i="3"/>
  <c r="Y1399" i="3"/>
  <c r="AO1399" i="3"/>
  <c r="AZ1399" i="3"/>
  <c r="BA1399" i="3"/>
  <c r="Z1399" i="3"/>
  <c r="AP1399" i="3"/>
  <c r="Z1404" i="3"/>
  <c r="R1404" i="3"/>
  <c r="BN1404" i="3" s="1"/>
  <c r="AX1404" i="3"/>
  <c r="V1404" i="3"/>
  <c r="BB1404" i="3"/>
  <c r="AH1404" i="3"/>
  <c r="AL1404" i="3"/>
  <c r="AU1387" i="3"/>
  <c r="BL1411" i="3"/>
  <c r="BN1506" i="3"/>
  <c r="AR1376" i="3"/>
  <c r="AJ1376" i="3"/>
  <c r="BK1499" i="3"/>
  <c r="N1373" i="3"/>
  <c r="BN1373" i="3" s="1"/>
  <c r="AT1373" i="3"/>
  <c r="AD1373" i="3"/>
  <c r="AP1373" i="3"/>
  <c r="BF1373" i="3"/>
  <c r="Z1373" i="3"/>
  <c r="AG1390" i="3"/>
  <c r="T1447" i="3"/>
  <c r="BJ1447" i="3" s="1"/>
  <c r="AJ1447" i="3"/>
  <c r="BL1447" i="3" s="1"/>
  <c r="AU1380" i="3"/>
  <c r="R1456" i="3"/>
  <c r="BB1456" i="3"/>
  <c r="V1456" i="3"/>
  <c r="AL1456" i="3"/>
  <c r="U1418" i="3"/>
  <c r="BA1418" i="3"/>
  <c r="T1445" i="3"/>
  <c r="AJ1445" i="3"/>
  <c r="T1449" i="3"/>
  <c r="AE1452" i="3"/>
  <c r="N1462" i="3"/>
  <c r="AP1462" i="3"/>
  <c r="V1462" i="3"/>
  <c r="BB1462" i="3"/>
  <c r="Z1462" i="3"/>
  <c r="BF1462" i="3"/>
  <c r="AL1462" i="3"/>
  <c r="T1443" i="3"/>
  <c r="BJ1513" i="3"/>
  <c r="T1455" i="3"/>
  <c r="AJ1455" i="3"/>
  <c r="AZ1455" i="3"/>
  <c r="BM1486" i="3"/>
  <c r="P1378" i="3"/>
  <c r="AB1378" i="3"/>
  <c r="BB1378" i="3"/>
  <c r="AG1378" i="3"/>
  <c r="AR1378" i="3"/>
  <c r="V1378" i="3"/>
  <c r="AW1378" i="3"/>
  <c r="AG1379" i="3"/>
  <c r="AK1379" i="3"/>
  <c r="BL1379" i="3" s="1"/>
  <c r="Q1379" i="3"/>
  <c r="AW1379" i="3"/>
  <c r="M1381" i="3"/>
  <c r="AS1381" i="3"/>
  <c r="U1381" i="3"/>
  <c r="BA1381" i="3"/>
  <c r="BJ1381" i="3" s="1"/>
  <c r="AC1381" i="3"/>
  <c r="BI1381" i="3"/>
  <c r="AK1381" i="3"/>
  <c r="Y1386" i="3"/>
  <c r="M1386" i="3"/>
  <c r="AG1386" i="3"/>
  <c r="BA1386" i="3"/>
  <c r="Q1386" i="3"/>
  <c r="AK1386" i="3"/>
  <c r="BI1386" i="3"/>
  <c r="U1386" i="3"/>
  <c r="AS1386" i="3"/>
  <c r="AC1386" i="3"/>
  <c r="AW1386" i="3"/>
  <c r="U1416" i="3"/>
  <c r="BA1416" i="3"/>
  <c r="AO1416" i="3"/>
  <c r="BE1416" i="3"/>
  <c r="Y1416" i="3"/>
  <c r="AK1416" i="3"/>
  <c r="AE1380" i="3"/>
  <c r="O1380" i="3"/>
  <c r="BB1446" i="3"/>
  <c r="V1446" i="3"/>
  <c r="M1454" i="3"/>
  <c r="AH1454" i="3"/>
  <c r="BC1454" i="3"/>
  <c r="R1454" i="3"/>
  <c r="AM1454" i="3"/>
  <c r="BI1454" i="3"/>
  <c r="W1454" i="3"/>
  <c r="AS1454" i="3"/>
  <c r="AX1454" i="3"/>
  <c r="AC1454" i="3"/>
  <c r="V1442" i="3"/>
  <c r="W1452" i="3"/>
  <c r="T1457" i="3"/>
  <c r="AJ1457" i="3"/>
  <c r="AZ1457" i="3"/>
  <c r="BB1448" i="3"/>
  <c r="BL1415" i="3"/>
  <c r="BL1494" i="3"/>
  <c r="BL1498" i="3"/>
  <c r="U1390" i="3"/>
  <c r="AO1390" i="3"/>
  <c r="AX1390" i="3"/>
  <c r="BI1390" i="3"/>
  <c r="AC1390" i="3"/>
  <c r="BK1390" i="3" s="1"/>
  <c r="AP1390" i="3"/>
  <c r="BA1390" i="3"/>
  <c r="Q1390" i="3"/>
  <c r="AK1390" i="3"/>
  <c r="AW1390" i="3"/>
  <c r="BF1390" i="3"/>
  <c r="Y1414" i="3"/>
  <c r="AS1414" i="3"/>
  <c r="AC1414" i="3"/>
  <c r="BA1414" i="3"/>
  <c r="AO1414" i="3"/>
  <c r="M1414" i="3"/>
  <c r="BE1414" i="3"/>
  <c r="U1414" i="3"/>
  <c r="BI1414" i="3"/>
  <c r="AK1414" i="3"/>
  <c r="BN1499" i="3"/>
  <c r="BE1390" i="3"/>
  <c r="Q1378" i="3"/>
  <c r="AY1380" i="3"/>
  <c r="U1424" i="3"/>
  <c r="BA1424" i="3"/>
  <c r="Y1424" i="3"/>
  <c r="BE1424" i="3"/>
  <c r="AK1424" i="3"/>
  <c r="AO1424" i="3"/>
  <c r="N1466" i="3"/>
  <c r="AP1466" i="3"/>
  <c r="V1466" i="3"/>
  <c r="BB1466" i="3"/>
  <c r="AL1466" i="3"/>
  <c r="Z1466" i="3"/>
  <c r="BF1466" i="3"/>
  <c r="BL1466" i="3" s="1"/>
  <c r="BL1510" i="3"/>
  <c r="BM1508" i="3"/>
  <c r="BM1512" i="3"/>
  <c r="BJ1510" i="3"/>
  <c r="BK1508" i="3"/>
  <c r="BN1508" i="3"/>
  <c r="BL1508" i="3"/>
  <c r="BK1512" i="3"/>
  <c r="BN1512" i="3"/>
  <c r="BL1512" i="3"/>
  <c r="BK1510" i="3"/>
  <c r="BN1510" i="3"/>
  <c r="BN1514" i="3"/>
  <c r="BK1514" i="3"/>
  <c r="BJ1508" i="3"/>
  <c r="BM1494" i="3"/>
  <c r="BJ1512" i="3"/>
  <c r="BK1498" i="3"/>
  <c r="BN1498" i="3"/>
  <c r="BJ1494" i="3"/>
  <c r="BL1514" i="3"/>
  <c r="BJ1514" i="3"/>
  <c r="BM1514" i="3"/>
  <c r="BK1494" i="3"/>
  <c r="BN1494" i="3"/>
  <c r="BM1510" i="3"/>
  <c r="BM1498" i="3"/>
  <c r="BJ1498" i="3"/>
  <c r="BL1427" i="3"/>
  <c r="BL1383" i="3"/>
  <c r="BM1427" i="3"/>
  <c r="BJ1427" i="3"/>
  <c r="AU1385" i="3"/>
  <c r="AQ1385" i="3"/>
  <c r="O1385" i="3"/>
  <c r="AE1385" i="3"/>
  <c r="AA1385" i="3"/>
  <c r="BK1371" i="3"/>
  <c r="BN1371" i="3"/>
  <c r="BJ1372" i="3"/>
  <c r="BL1374" i="3"/>
  <c r="BG1392" i="3"/>
  <c r="AE1392" i="3"/>
  <c r="AI1392" i="3"/>
  <c r="AS1392" i="3"/>
  <c r="BD1392" i="3"/>
  <c r="AN1392" i="3"/>
  <c r="X1392" i="3"/>
  <c r="BN1383" i="3"/>
  <c r="BK1383" i="3"/>
  <c r="BN1396" i="3"/>
  <c r="BK1396" i="3"/>
  <c r="BN1391" i="3"/>
  <c r="BK1391" i="3"/>
  <c r="BB1392" i="3"/>
  <c r="BN1443" i="3"/>
  <c r="BN1372" i="3"/>
  <c r="BK1372" i="3"/>
  <c r="BN1389" i="3"/>
  <c r="BK1389" i="3"/>
  <c r="BN1394" i="3"/>
  <c r="BK1394" i="3"/>
  <c r="BJ1391" i="3"/>
  <c r="AA1392" i="3"/>
  <c r="AL1392" i="3"/>
  <c r="AU1392" i="3"/>
  <c r="Z1392" i="3"/>
  <c r="AY1392" i="3"/>
  <c r="AD1392" i="3"/>
  <c r="BI1392" i="3"/>
  <c r="AM1392" i="3"/>
  <c r="R1392" i="3"/>
  <c r="AZ1392" i="3"/>
  <c r="AJ1392" i="3"/>
  <c r="T1392" i="3"/>
  <c r="BM1411" i="3"/>
  <c r="BN1416" i="3"/>
  <c r="BK1416" i="3"/>
  <c r="BL1429" i="3"/>
  <c r="BJ1411" i="3"/>
  <c r="O1430" i="3"/>
  <c r="S1430" i="3"/>
  <c r="W1430" i="3"/>
  <c r="AA1430" i="3"/>
  <c r="AE1430" i="3"/>
  <c r="AI1430" i="3"/>
  <c r="AM1430" i="3"/>
  <c r="AQ1430" i="3"/>
  <c r="AU1430" i="3"/>
  <c r="AY1430" i="3"/>
  <c r="BC1430" i="3"/>
  <c r="BG1430" i="3"/>
  <c r="P1430" i="3"/>
  <c r="T1430" i="3"/>
  <c r="X1430" i="3"/>
  <c r="AB1430" i="3"/>
  <c r="AF1430" i="3"/>
  <c r="AJ1430" i="3"/>
  <c r="AN1430" i="3"/>
  <c r="AR1430" i="3"/>
  <c r="AV1430" i="3"/>
  <c r="AZ1430" i="3"/>
  <c r="BD1430" i="3"/>
  <c r="BH1430" i="3"/>
  <c r="N1430" i="3"/>
  <c r="V1430" i="3"/>
  <c r="AD1430" i="3"/>
  <c r="AL1430" i="3"/>
  <c r="AT1430" i="3"/>
  <c r="BB1430" i="3"/>
  <c r="Q1430" i="3"/>
  <c r="Y1430" i="3"/>
  <c r="AG1430" i="3"/>
  <c r="AO1430" i="3"/>
  <c r="AW1430" i="3"/>
  <c r="BE1430" i="3"/>
  <c r="R1430" i="3"/>
  <c r="Z1430" i="3"/>
  <c r="AH1430" i="3"/>
  <c r="AP1430" i="3"/>
  <c r="AX1430" i="3"/>
  <c r="BF1430" i="3"/>
  <c r="U1430" i="3"/>
  <c r="BA1430" i="3"/>
  <c r="AC1430" i="3"/>
  <c r="BI1430" i="3"/>
  <c r="AK1430" i="3"/>
  <c r="M1430" i="3"/>
  <c r="AS1430" i="3"/>
  <c r="BK1431" i="3"/>
  <c r="BJ1435" i="3"/>
  <c r="BJ1423" i="3"/>
  <c r="BI1436" i="3"/>
  <c r="AS1436" i="3"/>
  <c r="AC1436" i="3"/>
  <c r="M1436" i="3"/>
  <c r="AV1436" i="3"/>
  <c r="AF1436" i="3"/>
  <c r="P1436" i="3"/>
  <c r="AU1436" i="3"/>
  <c r="AE1436" i="3"/>
  <c r="BL1441" i="3"/>
  <c r="BL1435" i="3"/>
  <c r="BL1460" i="3"/>
  <c r="BN1439" i="3"/>
  <c r="BJ1484" i="3"/>
  <c r="BK1476" i="3"/>
  <c r="BN1476" i="3"/>
  <c r="BN1480" i="3"/>
  <c r="BM1484" i="3"/>
  <c r="BN1368" i="3"/>
  <c r="BJ1393" i="3"/>
  <c r="AW1392" i="3"/>
  <c r="BA1392" i="3"/>
  <c r="BE1392" i="3"/>
  <c r="N1392" i="3"/>
  <c r="W1392" i="3"/>
  <c r="BK1405" i="3"/>
  <c r="O1408" i="3"/>
  <c r="S1408" i="3"/>
  <c r="W1408" i="3"/>
  <c r="AA1408" i="3"/>
  <c r="AE1408" i="3"/>
  <c r="AI1408" i="3"/>
  <c r="AM1408" i="3"/>
  <c r="AQ1408" i="3"/>
  <c r="AU1408" i="3"/>
  <c r="AY1408" i="3"/>
  <c r="BC1408" i="3"/>
  <c r="BG1408" i="3"/>
  <c r="P1408" i="3"/>
  <c r="T1408" i="3"/>
  <c r="X1408" i="3"/>
  <c r="AB1408" i="3"/>
  <c r="AF1408" i="3"/>
  <c r="AJ1408" i="3"/>
  <c r="AN1408" i="3"/>
  <c r="AR1408" i="3"/>
  <c r="AV1408" i="3"/>
  <c r="AZ1408" i="3"/>
  <c r="BD1408" i="3"/>
  <c r="BH1408" i="3"/>
  <c r="M1408" i="3"/>
  <c r="Q1408" i="3"/>
  <c r="U1408" i="3"/>
  <c r="Y1408" i="3"/>
  <c r="AC1408" i="3"/>
  <c r="N1408" i="3"/>
  <c r="AD1408" i="3"/>
  <c r="AL1408" i="3"/>
  <c r="AT1408" i="3"/>
  <c r="BB1408" i="3"/>
  <c r="R1408" i="3"/>
  <c r="AG1408" i="3"/>
  <c r="AO1408" i="3"/>
  <c r="AW1408" i="3"/>
  <c r="BE1408" i="3"/>
  <c r="V1408" i="3"/>
  <c r="AH1408" i="3"/>
  <c r="AP1408" i="3"/>
  <c r="AX1408" i="3"/>
  <c r="BF1408" i="3"/>
  <c r="Z1408" i="3"/>
  <c r="BI1408" i="3"/>
  <c r="AK1408" i="3"/>
  <c r="AS1408" i="3"/>
  <c r="BA1408" i="3"/>
  <c r="BN1426" i="3"/>
  <c r="O1432" i="3"/>
  <c r="S1432" i="3"/>
  <c r="W1432" i="3"/>
  <c r="AA1432" i="3"/>
  <c r="AE1432" i="3"/>
  <c r="AI1432" i="3"/>
  <c r="AM1432" i="3"/>
  <c r="AQ1432" i="3"/>
  <c r="AU1432" i="3"/>
  <c r="AY1432" i="3"/>
  <c r="BC1432" i="3"/>
  <c r="BG1432" i="3"/>
  <c r="P1432" i="3"/>
  <c r="T1432" i="3"/>
  <c r="X1432" i="3"/>
  <c r="AB1432" i="3"/>
  <c r="AF1432" i="3"/>
  <c r="AJ1432" i="3"/>
  <c r="AN1432" i="3"/>
  <c r="AR1432" i="3"/>
  <c r="AV1432" i="3"/>
  <c r="AZ1432" i="3"/>
  <c r="BD1432" i="3"/>
  <c r="BH1432" i="3"/>
  <c r="M1432" i="3"/>
  <c r="Q1432" i="3"/>
  <c r="U1432" i="3"/>
  <c r="Y1432" i="3"/>
  <c r="AC1432" i="3"/>
  <c r="AG1432" i="3"/>
  <c r="AK1432" i="3"/>
  <c r="AO1432" i="3"/>
  <c r="AS1432" i="3"/>
  <c r="AW1432" i="3"/>
  <c r="BA1432" i="3"/>
  <c r="BE1432" i="3"/>
  <c r="BI1432" i="3"/>
  <c r="N1432" i="3"/>
  <c r="AD1432" i="3"/>
  <c r="AT1432" i="3"/>
  <c r="R1432" i="3"/>
  <c r="AH1432" i="3"/>
  <c r="AX1432" i="3"/>
  <c r="V1432" i="3"/>
  <c r="AL1432" i="3"/>
  <c r="BB1432" i="3"/>
  <c r="Z1432" i="3"/>
  <c r="AP1432" i="3"/>
  <c r="BF1432" i="3"/>
  <c r="BK1369" i="3"/>
  <c r="BN1369" i="3"/>
  <c r="BJ1370" i="3"/>
  <c r="BK1373" i="3"/>
  <c r="BJ1376" i="3"/>
  <c r="BK1379" i="3"/>
  <c r="BN1384" i="3"/>
  <c r="BK1384" i="3"/>
  <c r="BM1374" i="3"/>
  <c r="BK1387" i="3"/>
  <c r="BJ1398" i="3"/>
  <c r="BL1391" i="3"/>
  <c r="BM1400" i="3"/>
  <c r="BN1400" i="3"/>
  <c r="BK1400" i="3"/>
  <c r="BN1403" i="3"/>
  <c r="BK1403" i="3"/>
  <c r="O1410" i="3"/>
  <c r="S1410" i="3"/>
  <c r="W1410" i="3"/>
  <c r="AA1410" i="3"/>
  <c r="AE1410" i="3"/>
  <c r="AI1410" i="3"/>
  <c r="AM1410" i="3"/>
  <c r="P1410" i="3"/>
  <c r="T1410" i="3"/>
  <c r="X1410" i="3"/>
  <c r="AB1410" i="3"/>
  <c r="AF1410" i="3"/>
  <c r="AJ1410" i="3"/>
  <c r="AN1410" i="3"/>
  <c r="AR1410" i="3"/>
  <c r="AV1410" i="3"/>
  <c r="AZ1410" i="3"/>
  <c r="BD1410" i="3"/>
  <c r="BH1410" i="3"/>
  <c r="N1410" i="3"/>
  <c r="V1410" i="3"/>
  <c r="AD1410" i="3"/>
  <c r="AL1410" i="3"/>
  <c r="AS1410" i="3"/>
  <c r="AX1410" i="3"/>
  <c r="BC1410" i="3"/>
  <c r="BI1410" i="3"/>
  <c r="Q1410" i="3"/>
  <c r="Y1410" i="3"/>
  <c r="AG1410" i="3"/>
  <c r="AO1410" i="3"/>
  <c r="AT1410" i="3"/>
  <c r="AY1410" i="3"/>
  <c r="BE1410" i="3"/>
  <c r="R1410" i="3"/>
  <c r="Z1410" i="3"/>
  <c r="AH1410" i="3"/>
  <c r="AP1410" i="3"/>
  <c r="AU1410" i="3"/>
  <c r="BA1410" i="3"/>
  <c r="BF1410" i="3"/>
  <c r="AC1410" i="3"/>
  <c r="BB1410" i="3"/>
  <c r="AK1410" i="3"/>
  <c r="BG1410" i="3"/>
  <c r="M1410" i="3"/>
  <c r="AQ1410" i="3"/>
  <c r="AW1410" i="3"/>
  <c r="U1410" i="3"/>
  <c r="AQ1392" i="3"/>
  <c r="Q1392" i="3"/>
  <c r="AP1392" i="3"/>
  <c r="U1392" i="3"/>
  <c r="AT1392" i="3"/>
  <c r="Y1392" i="3"/>
  <c r="BC1392" i="3"/>
  <c r="AH1392" i="3"/>
  <c r="M1392" i="3"/>
  <c r="AV1392" i="3"/>
  <c r="AF1392" i="3"/>
  <c r="P1392" i="3"/>
  <c r="BN1411" i="3"/>
  <c r="BK1411" i="3"/>
  <c r="BN1427" i="3"/>
  <c r="BK1427" i="3"/>
  <c r="BL1423" i="3"/>
  <c r="V1436" i="3"/>
  <c r="AL1436" i="3"/>
  <c r="BB1436" i="3"/>
  <c r="Z1436" i="3"/>
  <c r="AP1436" i="3"/>
  <c r="BF1436" i="3"/>
  <c r="N1436" i="3"/>
  <c r="AD1436" i="3"/>
  <c r="AT1436" i="3"/>
  <c r="AX1436" i="3"/>
  <c r="R1436" i="3"/>
  <c r="AH1436" i="3"/>
  <c r="BN1435" i="3"/>
  <c r="BK1435" i="3"/>
  <c r="O1438" i="3"/>
  <c r="S1438" i="3"/>
  <c r="W1438" i="3"/>
  <c r="AA1438" i="3"/>
  <c r="AE1438" i="3"/>
  <c r="AI1438" i="3"/>
  <c r="AM1438" i="3"/>
  <c r="AQ1438" i="3"/>
  <c r="AU1438" i="3"/>
  <c r="AY1438" i="3"/>
  <c r="BC1438" i="3"/>
  <c r="BG1438" i="3"/>
  <c r="P1438" i="3"/>
  <c r="T1438" i="3"/>
  <c r="X1438" i="3"/>
  <c r="AB1438" i="3"/>
  <c r="AF1438" i="3"/>
  <c r="AJ1438" i="3"/>
  <c r="AN1438" i="3"/>
  <c r="AR1438" i="3"/>
  <c r="AV1438" i="3"/>
  <c r="AZ1438" i="3"/>
  <c r="BD1438" i="3"/>
  <c r="BH1438" i="3"/>
  <c r="M1438" i="3"/>
  <c r="Q1438" i="3"/>
  <c r="U1438" i="3"/>
  <c r="Y1438" i="3"/>
  <c r="AC1438" i="3"/>
  <c r="AG1438" i="3"/>
  <c r="AK1438" i="3"/>
  <c r="AO1438" i="3"/>
  <c r="AS1438" i="3"/>
  <c r="AW1438" i="3"/>
  <c r="BA1438" i="3"/>
  <c r="BE1438" i="3"/>
  <c r="BI1438" i="3"/>
  <c r="R1438" i="3"/>
  <c r="AH1438" i="3"/>
  <c r="AX1438" i="3"/>
  <c r="V1438" i="3"/>
  <c r="AL1438" i="3"/>
  <c r="BB1438" i="3"/>
  <c r="Z1438" i="3"/>
  <c r="AP1438" i="3"/>
  <c r="BF1438" i="3"/>
  <c r="AD1438" i="3"/>
  <c r="AT1438" i="3"/>
  <c r="N1438" i="3"/>
  <c r="BN1441" i="3"/>
  <c r="BK1441" i="3"/>
  <c r="BJ1451" i="3"/>
  <c r="BN1437" i="3"/>
  <c r="BL1449" i="3"/>
  <c r="BL1476" i="3"/>
  <c r="BK1484" i="3"/>
  <c r="BN1484" i="3"/>
  <c r="BN1463" i="3"/>
  <c r="BK1453" i="3"/>
  <c r="BL1484" i="3"/>
  <c r="BK1475" i="3"/>
  <c r="BM1477" i="3"/>
  <c r="BK1399" i="3"/>
  <c r="O1406" i="3"/>
  <c r="S1406" i="3"/>
  <c r="W1406" i="3"/>
  <c r="AA1406" i="3"/>
  <c r="AE1406" i="3"/>
  <c r="AI1406" i="3"/>
  <c r="AM1406" i="3"/>
  <c r="AQ1406" i="3"/>
  <c r="AU1406" i="3"/>
  <c r="AY1406" i="3"/>
  <c r="BC1406" i="3"/>
  <c r="BG1406" i="3"/>
  <c r="P1406" i="3"/>
  <c r="T1406" i="3"/>
  <c r="X1406" i="3"/>
  <c r="AB1406" i="3"/>
  <c r="AF1406" i="3"/>
  <c r="AJ1406" i="3"/>
  <c r="AN1406" i="3"/>
  <c r="AR1406" i="3"/>
  <c r="AV1406" i="3"/>
  <c r="AZ1406" i="3"/>
  <c r="BD1406" i="3"/>
  <c r="BH1406" i="3"/>
  <c r="M1406" i="3"/>
  <c r="Q1406" i="3"/>
  <c r="U1406" i="3"/>
  <c r="Y1406" i="3"/>
  <c r="AC1406" i="3"/>
  <c r="AG1406" i="3"/>
  <c r="AK1406" i="3"/>
  <c r="AO1406" i="3"/>
  <c r="AS1406" i="3"/>
  <c r="AW1406" i="3"/>
  <c r="BA1406" i="3"/>
  <c r="BE1406" i="3"/>
  <c r="BI1406" i="3"/>
  <c r="R1406" i="3"/>
  <c r="AH1406" i="3"/>
  <c r="AX1406" i="3"/>
  <c r="V1406" i="3"/>
  <c r="AL1406" i="3"/>
  <c r="BB1406" i="3"/>
  <c r="Z1406" i="3"/>
  <c r="AP1406" i="3"/>
  <c r="BF1406" i="3"/>
  <c r="N1406" i="3"/>
  <c r="AD1406" i="3"/>
  <c r="AT1406" i="3"/>
  <c r="BK1415" i="3"/>
  <c r="BM1435" i="3"/>
  <c r="BN1447" i="3"/>
  <c r="BK1447" i="3"/>
  <c r="BN1465" i="3"/>
  <c r="BN1477" i="3"/>
  <c r="BK1477" i="3"/>
  <c r="BN1370" i="3"/>
  <c r="BK1370" i="3"/>
  <c r="BJ1371" i="3"/>
  <c r="BN1376" i="3"/>
  <c r="BK1376" i="3"/>
  <c r="BK1377" i="3"/>
  <c r="BJ1374" i="3"/>
  <c r="BN1374" i="3"/>
  <c r="BK1374" i="3"/>
  <c r="BK1385" i="3"/>
  <c r="BN1398" i="3"/>
  <c r="BK1398" i="3"/>
  <c r="BM1391" i="3"/>
  <c r="BJ1405" i="3"/>
  <c r="BM1394" i="3"/>
  <c r="O1401" i="3"/>
  <c r="S1401" i="3"/>
  <c r="W1401" i="3"/>
  <c r="AA1401" i="3"/>
  <c r="AE1401" i="3"/>
  <c r="AI1401" i="3"/>
  <c r="AM1401" i="3"/>
  <c r="AQ1401" i="3"/>
  <c r="AU1401" i="3"/>
  <c r="AY1401" i="3"/>
  <c r="BC1401" i="3"/>
  <c r="BG1401" i="3"/>
  <c r="Q1401" i="3"/>
  <c r="V1401" i="3"/>
  <c r="AB1401" i="3"/>
  <c r="AG1401" i="3"/>
  <c r="AL1401" i="3"/>
  <c r="AR1401" i="3"/>
  <c r="AW1401" i="3"/>
  <c r="BB1401" i="3"/>
  <c r="BH1401" i="3"/>
  <c r="M1401" i="3"/>
  <c r="R1401" i="3"/>
  <c r="X1401" i="3"/>
  <c r="AC1401" i="3"/>
  <c r="AH1401" i="3"/>
  <c r="AN1401" i="3"/>
  <c r="AS1401" i="3"/>
  <c r="AX1401" i="3"/>
  <c r="BD1401" i="3"/>
  <c r="BI1401" i="3"/>
  <c r="N1401" i="3"/>
  <c r="T1401" i="3"/>
  <c r="Y1401" i="3"/>
  <c r="AD1401" i="3"/>
  <c r="AJ1401" i="3"/>
  <c r="AO1401" i="3"/>
  <c r="AT1401" i="3"/>
  <c r="AZ1401" i="3"/>
  <c r="BE1401" i="3"/>
  <c r="AF1401" i="3"/>
  <c r="BA1401" i="3"/>
  <c r="P1401" i="3"/>
  <c r="AK1401" i="3"/>
  <c r="BF1401" i="3"/>
  <c r="U1401" i="3"/>
  <c r="AP1401" i="3"/>
  <c r="Z1401" i="3"/>
  <c r="AV1401" i="3"/>
  <c r="BJ1400" i="3"/>
  <c r="BL1404" i="3"/>
  <c r="V1392" i="3"/>
  <c r="BF1392" i="3"/>
  <c r="AK1392" i="3"/>
  <c r="O1392" i="3"/>
  <c r="AO1392" i="3"/>
  <c r="S1392" i="3"/>
  <c r="AX1392" i="3"/>
  <c r="AC1392" i="3"/>
  <c r="BH1392" i="3"/>
  <c r="AR1392" i="3"/>
  <c r="AB1392" i="3"/>
  <c r="BJ1412" i="3"/>
  <c r="BK1419" i="3"/>
  <c r="BN1413" i="3"/>
  <c r="BK1413" i="3"/>
  <c r="BN1421" i="3"/>
  <c r="BK1421" i="3"/>
  <c r="BN1429" i="3"/>
  <c r="BA1436" i="3"/>
  <c r="AK1436" i="3"/>
  <c r="U1436" i="3"/>
  <c r="BD1436" i="3"/>
  <c r="AN1436" i="3"/>
  <c r="X1436" i="3"/>
  <c r="BC1436" i="3"/>
  <c r="AM1436" i="3"/>
  <c r="W1436" i="3"/>
  <c r="BK1402" i="3"/>
  <c r="BN1402" i="3"/>
  <c r="BL1402" i="3"/>
  <c r="O1440" i="3"/>
  <c r="S1440" i="3"/>
  <c r="W1440" i="3"/>
  <c r="AA1440" i="3"/>
  <c r="AE1440" i="3"/>
  <c r="AI1440" i="3"/>
  <c r="AM1440" i="3"/>
  <c r="AQ1440" i="3"/>
  <c r="AU1440" i="3"/>
  <c r="AY1440" i="3"/>
  <c r="BC1440" i="3"/>
  <c r="BG1440" i="3"/>
  <c r="P1440" i="3"/>
  <c r="T1440" i="3"/>
  <c r="X1440" i="3"/>
  <c r="AB1440" i="3"/>
  <c r="AF1440" i="3"/>
  <c r="AJ1440" i="3"/>
  <c r="AN1440" i="3"/>
  <c r="AR1440" i="3"/>
  <c r="AV1440" i="3"/>
  <c r="AZ1440" i="3"/>
  <c r="BD1440" i="3"/>
  <c r="BH1440" i="3"/>
  <c r="M1440" i="3"/>
  <c r="Q1440" i="3"/>
  <c r="U1440" i="3"/>
  <c r="Y1440" i="3"/>
  <c r="AC1440" i="3"/>
  <c r="AG1440" i="3"/>
  <c r="AK1440" i="3"/>
  <c r="AO1440" i="3"/>
  <c r="AS1440" i="3"/>
  <c r="AW1440" i="3"/>
  <c r="BA1440" i="3"/>
  <c r="BE1440" i="3"/>
  <c r="BI1440" i="3"/>
  <c r="N1440" i="3"/>
  <c r="AD1440" i="3"/>
  <c r="AT1440" i="3"/>
  <c r="R1440" i="3"/>
  <c r="AH1440" i="3"/>
  <c r="AX1440" i="3"/>
  <c r="V1440" i="3"/>
  <c r="AL1440" i="3"/>
  <c r="BB1440" i="3"/>
  <c r="BF1440" i="3"/>
  <c r="Z1440" i="3"/>
  <c r="AP1440" i="3"/>
  <c r="BK1449" i="3"/>
  <c r="BN1451" i="3"/>
  <c r="BK1451" i="3"/>
  <c r="BM1476" i="3"/>
  <c r="BJ1456" i="3"/>
  <c r="BJ1465" i="3"/>
  <c r="BL1477" i="3"/>
  <c r="BJ1477" i="3"/>
  <c r="BL1486" i="3"/>
  <c r="X1367" i="3"/>
  <c r="AN1367" i="3"/>
  <c r="AO1367" i="3"/>
  <c r="Z1367" i="3"/>
  <c r="AP1367" i="3"/>
  <c r="AB1361" i="3"/>
  <c r="BH1361" i="3"/>
  <c r="AS1361" i="3"/>
  <c r="AF1361" i="3"/>
  <c r="AR1359" i="3"/>
  <c r="BE1364" i="3"/>
  <c r="P1357" i="3"/>
  <c r="AL1364" i="3"/>
  <c r="BB1364" i="3"/>
  <c r="AR1364" i="3"/>
  <c r="BH1364" i="3"/>
  <c r="AS1363" i="3"/>
  <c r="BI1363" i="3"/>
  <c r="BF1363" i="3"/>
  <c r="BI1364" i="3"/>
  <c r="AV1357" i="3"/>
  <c r="AB1357" i="3"/>
  <c r="X1363" i="3"/>
  <c r="L1362" i="3"/>
  <c r="M1361" i="3"/>
  <c r="V1361" i="3"/>
  <c r="AL1361" i="3"/>
  <c r="BB1361" i="3"/>
  <c r="W1361" i="3"/>
  <c r="AM1361" i="3"/>
  <c r="BC1361" i="3"/>
  <c r="L1360" i="3"/>
  <c r="AD1360" i="3" s="1"/>
  <c r="L1358" i="3"/>
  <c r="Y1357" i="3"/>
  <c r="AO1357" i="3"/>
  <c r="BE1357" i="3"/>
  <c r="V1357" i="3"/>
  <c r="AL1357" i="3"/>
  <c r="BB1357" i="3"/>
  <c r="W1357" i="3"/>
  <c r="AM1357" i="3"/>
  <c r="BC1357" i="3"/>
  <c r="E1328" i="3"/>
  <c r="F1328" i="3"/>
  <c r="G1328" i="3"/>
  <c r="H1328" i="3"/>
  <c r="I1328" i="3"/>
  <c r="J1328" i="3"/>
  <c r="E1329" i="3"/>
  <c r="F1329" i="3"/>
  <c r="G1329" i="3"/>
  <c r="H1329" i="3"/>
  <c r="I1329" i="3"/>
  <c r="J1329" i="3"/>
  <c r="E1330" i="3"/>
  <c r="F1330" i="3"/>
  <c r="G1330" i="3"/>
  <c r="H1330" i="3"/>
  <c r="I1330" i="3"/>
  <c r="J1330" i="3"/>
  <c r="E1331" i="3"/>
  <c r="F1331" i="3"/>
  <c r="G1331" i="3"/>
  <c r="H1331" i="3"/>
  <c r="I1331" i="3"/>
  <c r="J1331" i="3"/>
  <c r="E1332" i="3"/>
  <c r="F1332" i="3"/>
  <c r="G1332" i="3"/>
  <c r="H1332" i="3"/>
  <c r="I1332" i="3"/>
  <c r="J1332" i="3"/>
  <c r="E1333" i="3"/>
  <c r="F1333" i="3"/>
  <c r="G1333" i="3"/>
  <c r="H1333" i="3"/>
  <c r="I1333" i="3"/>
  <c r="J1333" i="3"/>
  <c r="E1334" i="3"/>
  <c r="F1334" i="3"/>
  <c r="G1334" i="3"/>
  <c r="H1334" i="3"/>
  <c r="I1334" i="3"/>
  <c r="J1334" i="3"/>
  <c r="E1335" i="3"/>
  <c r="F1335" i="3"/>
  <c r="G1335" i="3"/>
  <c r="H1335" i="3"/>
  <c r="I1335" i="3"/>
  <c r="J1335" i="3"/>
  <c r="E1336" i="3"/>
  <c r="F1336" i="3"/>
  <c r="G1336" i="3"/>
  <c r="H1336" i="3"/>
  <c r="I1336" i="3"/>
  <c r="J1336" i="3"/>
  <c r="E1337" i="3"/>
  <c r="F1337" i="3"/>
  <c r="G1337" i="3"/>
  <c r="H1337" i="3"/>
  <c r="I1337" i="3"/>
  <c r="J1337" i="3"/>
  <c r="E1338" i="3"/>
  <c r="F1338" i="3"/>
  <c r="G1338" i="3"/>
  <c r="H1338" i="3"/>
  <c r="I1338" i="3"/>
  <c r="J1338" i="3"/>
  <c r="E1339" i="3"/>
  <c r="F1339" i="3"/>
  <c r="G1339" i="3"/>
  <c r="H1339" i="3"/>
  <c r="I1339" i="3"/>
  <c r="J1339" i="3"/>
  <c r="E1340" i="3"/>
  <c r="F1340" i="3"/>
  <c r="G1340" i="3"/>
  <c r="H1340" i="3"/>
  <c r="I1340" i="3"/>
  <c r="J1340" i="3"/>
  <c r="E1341" i="3"/>
  <c r="F1341" i="3"/>
  <c r="G1341" i="3"/>
  <c r="H1341" i="3"/>
  <c r="I1341" i="3"/>
  <c r="J1341" i="3"/>
  <c r="E1342" i="3"/>
  <c r="F1342" i="3"/>
  <c r="G1342" i="3"/>
  <c r="H1342" i="3"/>
  <c r="I1342" i="3"/>
  <c r="J1342" i="3"/>
  <c r="E1343" i="3"/>
  <c r="F1343" i="3"/>
  <c r="G1343" i="3"/>
  <c r="H1343" i="3"/>
  <c r="I1343" i="3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E1348" i="3"/>
  <c r="F1348" i="3"/>
  <c r="G1348" i="3"/>
  <c r="H1348" i="3"/>
  <c r="I1348" i="3"/>
  <c r="J1348" i="3"/>
  <c r="E1349" i="3"/>
  <c r="F1349" i="3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F1354" i="3"/>
  <c r="G1354" i="3"/>
  <c r="H1354" i="3"/>
  <c r="I1354" i="3"/>
  <c r="J1354" i="3"/>
  <c r="E1355" i="3"/>
  <c r="F1355" i="3"/>
  <c r="G1355" i="3"/>
  <c r="H1355" i="3"/>
  <c r="I1355" i="3"/>
  <c r="J1355" i="3"/>
  <c r="E1356" i="3"/>
  <c r="F1356" i="3"/>
  <c r="G1356" i="3"/>
  <c r="H1356" i="3"/>
  <c r="I1356" i="3"/>
  <c r="J1356" i="3"/>
  <c r="BK1428" i="3" l="1"/>
  <c r="BL1433" i="3"/>
  <c r="BK1437" i="3"/>
  <c r="BK1467" i="3"/>
  <c r="BJ1487" i="3"/>
  <c r="BL1375" i="3"/>
  <c r="BJ1453" i="3"/>
  <c r="BJ1486" i="3"/>
  <c r="BL1468" i="3"/>
  <c r="BK1465" i="3"/>
  <c r="BL1475" i="3"/>
  <c r="BN1468" i="3"/>
  <c r="BL1465" i="3"/>
  <c r="BN1475" i="3"/>
  <c r="BK1407" i="3"/>
  <c r="BK1457" i="3"/>
  <c r="BN1449" i="3"/>
  <c r="BL1443" i="3"/>
  <c r="BK1486" i="3"/>
  <c r="BJ1415" i="3"/>
  <c r="BJ1437" i="3"/>
  <c r="BM1423" i="3"/>
  <c r="BN1423" i="3"/>
  <c r="BK1429" i="3"/>
  <c r="BM1426" i="3"/>
  <c r="BL1426" i="3"/>
  <c r="BJ1426" i="3"/>
  <c r="BM1475" i="3"/>
  <c r="BK1463" i="3"/>
  <c r="BK1460" i="3"/>
  <c r="BN1431" i="3"/>
  <c r="BM1396" i="3"/>
  <c r="BJ1460" i="3"/>
  <c r="BN1407" i="3"/>
  <c r="BK1388" i="3"/>
  <c r="BJ1425" i="3"/>
  <c r="BJ1369" i="3"/>
  <c r="BL1412" i="3"/>
  <c r="BL1407" i="3"/>
  <c r="BN1415" i="3"/>
  <c r="BL1405" i="3"/>
  <c r="BK1426" i="3"/>
  <c r="BN1460" i="3"/>
  <c r="BJ1388" i="3"/>
  <c r="BL1413" i="3"/>
  <c r="BL1382" i="3"/>
  <c r="BM1398" i="3"/>
  <c r="BL1393" i="3"/>
  <c r="P1362" i="3"/>
  <c r="V1366" i="3"/>
  <c r="BJ1396" i="3"/>
  <c r="BM1465" i="3"/>
  <c r="BK1423" i="3"/>
  <c r="BN1466" i="3"/>
  <c r="BK1442" i="3"/>
  <c r="BJ1443" i="3"/>
  <c r="BK1468" i="3"/>
  <c r="BN1472" i="3"/>
  <c r="BL1463" i="3"/>
  <c r="BM1407" i="3"/>
  <c r="BM1415" i="3"/>
  <c r="BK1448" i="3"/>
  <c r="BN1428" i="3"/>
  <c r="BJ1475" i="3"/>
  <c r="BM1449" i="3"/>
  <c r="BL1456" i="3"/>
  <c r="AQ1365" i="3"/>
  <c r="BM1433" i="3"/>
  <c r="BL1373" i="3"/>
  <c r="BK1464" i="3"/>
  <c r="BL1451" i="3"/>
  <c r="BN1487" i="3"/>
  <c r="W1363" i="3"/>
  <c r="BL1403" i="3"/>
  <c r="AW1366" i="3"/>
  <c r="AF1357" i="3"/>
  <c r="BN1455" i="3"/>
  <c r="AM1364" i="3"/>
  <c r="BL1421" i="3"/>
  <c r="BE1359" i="3"/>
  <c r="BN1483" i="3"/>
  <c r="BK1404" i="3"/>
  <c r="BK1450" i="3"/>
  <c r="BJ1399" i="3"/>
  <c r="BD1367" i="3"/>
  <c r="BM1371" i="3"/>
  <c r="BK1422" i="3"/>
  <c r="BL1422" i="3"/>
  <c r="BK1395" i="3"/>
  <c r="U1364" i="3"/>
  <c r="BB1359" i="3"/>
  <c r="AN1363" i="3"/>
  <c r="AU1363" i="3"/>
  <c r="AP1363" i="3"/>
  <c r="AC1363" i="3"/>
  <c r="AB1364" i="3"/>
  <c r="V1364" i="3"/>
  <c r="AM1367" i="3"/>
  <c r="BE1367" i="3"/>
  <c r="U1367" i="3"/>
  <c r="T1365" i="3"/>
  <c r="BN1399" i="3"/>
  <c r="AO1359" i="3"/>
  <c r="BD1363" i="3"/>
  <c r="AC1364" i="3"/>
  <c r="Z1363" i="3"/>
  <c r="M1363" i="3"/>
  <c r="W1364" i="3"/>
  <c r="BF1367" i="3"/>
  <c r="AY1367" i="3"/>
  <c r="AA1366" i="3"/>
  <c r="BJ1449" i="3"/>
  <c r="BN1420" i="3"/>
  <c r="BJ1439" i="3"/>
  <c r="BM1393" i="3"/>
  <c r="BN1467" i="3"/>
  <c r="BL1485" i="3"/>
  <c r="BK1480" i="3"/>
  <c r="BM1453" i="3"/>
  <c r="BL1487" i="3"/>
  <c r="BJ1403" i="3"/>
  <c r="BJ1389" i="3"/>
  <c r="BM1482" i="3"/>
  <c r="BJ1478" i="3"/>
  <c r="AB1367" i="3"/>
  <c r="BL1473" i="3"/>
  <c r="BL1459" i="3"/>
  <c r="BJ1431" i="3"/>
  <c r="BM1467" i="3"/>
  <c r="BM1483" i="3"/>
  <c r="BL1462" i="3"/>
  <c r="BL1446" i="3"/>
  <c r="BL1442" i="3"/>
  <c r="BN1457" i="3"/>
  <c r="BM1474" i="3"/>
  <c r="BK1474" i="3"/>
  <c r="BL1474" i="3"/>
  <c r="BJ1474" i="3"/>
  <c r="BJ1377" i="3"/>
  <c r="BM1487" i="3"/>
  <c r="BL1480" i="3"/>
  <c r="BL1453" i="3"/>
  <c r="BM1460" i="3"/>
  <c r="BM1375" i="3"/>
  <c r="BJ1375" i="3"/>
  <c r="BM1428" i="3"/>
  <c r="BM1480" i="3"/>
  <c r="BM1437" i="3"/>
  <c r="BL1377" i="3"/>
  <c r="BJ1468" i="3"/>
  <c r="AY1357" i="3"/>
  <c r="AI1357" i="3"/>
  <c r="S1357" i="3"/>
  <c r="AX1357" i="3"/>
  <c r="AH1357" i="3"/>
  <c r="R1357" i="3"/>
  <c r="BA1357" i="3"/>
  <c r="AK1357" i="3"/>
  <c r="U1357" i="3"/>
  <c r="BC1359" i="3"/>
  <c r="AL1359" i="3"/>
  <c r="Y1359" i="3"/>
  <c r="AR1357" i="3"/>
  <c r="AV1359" i="3"/>
  <c r="AK1364" i="3"/>
  <c r="BD1364" i="3"/>
  <c r="AN1364" i="3"/>
  <c r="X1364" i="3"/>
  <c r="S1364" i="3"/>
  <c r="AX1364" i="3"/>
  <c r="AH1364" i="3"/>
  <c r="R1364" i="3"/>
  <c r="AG1364" i="3"/>
  <c r="AZ1357" i="3"/>
  <c r="AZ1359" i="3"/>
  <c r="AE1367" i="3"/>
  <c r="BB1367" i="3"/>
  <c r="AL1367" i="3"/>
  <c r="V1367" i="3"/>
  <c r="AS1367" i="3"/>
  <c r="AQ1367" i="3"/>
  <c r="BI1367" i="3"/>
  <c r="AK1367" i="3"/>
  <c r="Q1367" i="3"/>
  <c r="AZ1367" i="3"/>
  <c r="AJ1367" i="3"/>
  <c r="T1367" i="3"/>
  <c r="BL1437" i="3"/>
  <c r="BM1402" i="3"/>
  <c r="BK1375" i="3"/>
  <c r="BJ1428" i="3"/>
  <c r="BM1383" i="3"/>
  <c r="BN1414" i="3"/>
  <c r="BN1445" i="3"/>
  <c r="BJ1429" i="3"/>
  <c r="BL1431" i="3"/>
  <c r="BL1389" i="3"/>
  <c r="BM1439" i="3"/>
  <c r="BJ1472" i="3"/>
  <c r="BK1472" i="3"/>
  <c r="BL1388" i="3"/>
  <c r="BK1455" i="3"/>
  <c r="BN1422" i="3"/>
  <c r="BJ1384" i="3"/>
  <c r="BL1471" i="3"/>
  <c r="BL1369" i="3"/>
  <c r="AU1357" i="3"/>
  <c r="AD1357" i="3"/>
  <c r="AW1357" i="3"/>
  <c r="AG1357" i="3"/>
  <c r="AM1359" i="3"/>
  <c r="V1359" i="3"/>
  <c r="AN1357" i="3"/>
  <c r="AT1364" i="3"/>
  <c r="AJ1357" i="3"/>
  <c r="M1367" i="3"/>
  <c r="AQ1364" i="3"/>
  <c r="AE1357" i="3"/>
  <c r="O1357" i="3"/>
  <c r="AT1357" i="3"/>
  <c r="N1357" i="3"/>
  <c r="Q1357" i="3"/>
  <c r="BH1357" i="3"/>
  <c r="AS1364" i="3"/>
  <c r="AZ1364" i="3"/>
  <c r="AJ1364" i="3"/>
  <c r="T1364" i="3"/>
  <c r="O1364" i="3"/>
  <c r="AD1364" i="3"/>
  <c r="N1364" i="3"/>
  <c r="AO1364" i="3"/>
  <c r="BC1367" i="3"/>
  <c r="W1367" i="3"/>
  <c r="AX1367" i="3"/>
  <c r="AH1367" i="3"/>
  <c r="R1367" i="3"/>
  <c r="AG1367" i="3"/>
  <c r="AI1367" i="3"/>
  <c r="BA1367" i="3"/>
  <c r="AC1367" i="3"/>
  <c r="AV1367" i="3"/>
  <c r="AF1367" i="3"/>
  <c r="P1367" i="3"/>
  <c r="BK1487" i="3"/>
  <c r="BG1357" i="3"/>
  <c r="AQ1357" i="3"/>
  <c r="AA1357" i="3"/>
  <c r="BF1357" i="3"/>
  <c r="AP1357" i="3"/>
  <c r="Z1357" i="3"/>
  <c r="BI1357" i="3"/>
  <c r="AS1357" i="3"/>
  <c r="AC1357" i="3"/>
  <c r="M1357" i="3"/>
  <c r="W1359" i="3"/>
  <c r="BD1357" i="3"/>
  <c r="X1357" i="3"/>
  <c r="Q1364" i="3"/>
  <c r="BA1364" i="3"/>
  <c r="AV1364" i="3"/>
  <c r="AF1364" i="3"/>
  <c r="P1364" i="3"/>
  <c r="BF1364" i="3"/>
  <c r="AP1364" i="3"/>
  <c r="Z1364" i="3"/>
  <c r="AE1364" i="3"/>
  <c r="AW1364" i="3"/>
  <c r="T1357" i="3"/>
  <c r="AU1367" i="3"/>
  <c r="O1367" i="3"/>
  <c r="AT1367" i="3"/>
  <c r="AD1367" i="3"/>
  <c r="N1367" i="3"/>
  <c r="BG1367" i="3"/>
  <c r="AA1367" i="3"/>
  <c r="AW1367" i="3"/>
  <c r="Y1367" i="3"/>
  <c r="BH1367" i="3"/>
  <c r="AR1367" i="3"/>
  <c r="BN1377" i="3"/>
  <c r="BJ1480" i="3"/>
  <c r="BL1457" i="3"/>
  <c r="BL1380" i="3"/>
  <c r="AU1364" i="3"/>
  <c r="BM1425" i="3"/>
  <c r="BK1456" i="3"/>
  <c r="AZ1365" i="3"/>
  <c r="BL1419" i="3"/>
  <c r="AI1364" i="3"/>
  <c r="BL1381" i="3"/>
  <c r="BJ1417" i="3"/>
  <c r="BK1470" i="3"/>
  <c r="BM1481" i="3"/>
  <c r="BN1482" i="3"/>
  <c r="BM1469" i="3"/>
  <c r="BL1472" i="3"/>
  <c r="BL1384" i="3"/>
  <c r="K1329" i="3"/>
  <c r="BJ1385" i="3"/>
  <c r="BL1395" i="3"/>
  <c r="BJ1413" i="3"/>
  <c r="BM1382" i="3"/>
  <c r="BM1468" i="3"/>
  <c r="BM1422" i="3"/>
  <c r="BM1463" i="3"/>
  <c r="BJ1459" i="3"/>
  <c r="BN1418" i="3"/>
  <c r="BL1452" i="3"/>
  <c r="BJ1434" i="3"/>
  <c r="BJ1421" i="3"/>
  <c r="BL1409" i="3"/>
  <c r="BN1473" i="3"/>
  <c r="BJ1464" i="3"/>
  <c r="BM1459" i="3"/>
  <c r="BM1372" i="3"/>
  <c r="BK1471" i="3"/>
  <c r="AJ1361" i="3"/>
  <c r="BM1441" i="3"/>
  <c r="BK1368" i="3"/>
  <c r="BM1451" i="3"/>
  <c r="BM1377" i="3"/>
  <c r="BL1420" i="3"/>
  <c r="BL1368" i="3"/>
  <c r="BJ1368" i="3"/>
  <c r="BN1485" i="3"/>
  <c r="BJ1485" i="3"/>
  <c r="BL1467" i="3"/>
  <c r="BJ1467" i="3"/>
  <c r="BM1485" i="3"/>
  <c r="BJ1483" i="3"/>
  <c r="BK1483" i="3"/>
  <c r="BL1483" i="3"/>
  <c r="BN1462" i="3"/>
  <c r="BL1454" i="3"/>
  <c r="BN1446" i="3"/>
  <c r="BM1448" i="3"/>
  <c r="BL1448" i="3"/>
  <c r="BN1442" i="3"/>
  <c r="AY1361" i="3"/>
  <c r="AI1361" i="3"/>
  <c r="S1361" i="3"/>
  <c r="AX1361" i="3"/>
  <c r="AH1361" i="3"/>
  <c r="R1361" i="3"/>
  <c r="AG1361" i="3"/>
  <c r="AO1361" i="3"/>
  <c r="BD1361" i="3"/>
  <c r="X1361" i="3"/>
  <c r="AK1361" i="3"/>
  <c r="AZ1361" i="3"/>
  <c r="T1361" i="3"/>
  <c r="Y1365" i="3"/>
  <c r="AU1366" i="3"/>
  <c r="BI1366" i="3"/>
  <c r="AB1366" i="3"/>
  <c r="BM1368" i="3"/>
  <c r="BM1455" i="3"/>
  <c r="BM1420" i="3"/>
  <c r="BM1389" i="3"/>
  <c r="BN1380" i="3"/>
  <c r="BK1393" i="3"/>
  <c r="BJ1441" i="3"/>
  <c r="BG1364" i="3"/>
  <c r="AY1364" i="3"/>
  <c r="BC1364" i="3"/>
  <c r="K1352" i="3"/>
  <c r="AT1361" i="3"/>
  <c r="N1361" i="3"/>
  <c r="P1361" i="3"/>
  <c r="AC1361" i="3"/>
  <c r="BK1485" i="3"/>
  <c r="BM1429" i="3"/>
  <c r="BL1372" i="3"/>
  <c r="BJ1448" i="3"/>
  <c r="BK1446" i="3"/>
  <c r="BL1387" i="3"/>
  <c r="K1344" i="3"/>
  <c r="K1334" i="3"/>
  <c r="AU1361" i="3"/>
  <c r="AE1361" i="3"/>
  <c r="O1361" i="3"/>
  <c r="AD1361" i="3"/>
  <c r="AV1361" i="3"/>
  <c r="BI1361" i="3"/>
  <c r="AR1361" i="3"/>
  <c r="AH1365" i="3"/>
  <c r="Y1366" i="3"/>
  <c r="AN1366" i="3"/>
  <c r="BB1366" i="3"/>
  <c r="BL1439" i="3"/>
  <c r="BJ1433" i="3"/>
  <c r="BG1361" i="3"/>
  <c r="AQ1361" i="3"/>
  <c r="AA1361" i="3"/>
  <c r="BF1361" i="3"/>
  <c r="AP1361" i="3"/>
  <c r="Z1361" i="3"/>
  <c r="Q1361" i="3"/>
  <c r="AW1361" i="3"/>
  <c r="AN1361" i="3"/>
  <c r="BA1361" i="3"/>
  <c r="U1361" i="3"/>
  <c r="BA1365" i="3"/>
  <c r="BA1366" i="3"/>
  <c r="S1366" i="3"/>
  <c r="AL1366" i="3"/>
  <c r="BM1388" i="3"/>
  <c r="BN1390" i="3"/>
  <c r="BJ1446" i="3"/>
  <c r="M1364" i="3"/>
  <c r="BN1364" i="3" s="1"/>
  <c r="X1365" i="3"/>
  <c r="BJ1387" i="3"/>
  <c r="AA1364" i="3"/>
  <c r="BN1409" i="3"/>
  <c r="BK1425" i="3"/>
  <c r="BL1370" i="3"/>
  <c r="BN1417" i="3"/>
  <c r="X1359" i="3"/>
  <c r="L1332" i="3"/>
  <c r="BM1456" i="3"/>
  <c r="BM1419" i="3"/>
  <c r="BJ1418" i="3"/>
  <c r="BM1384" i="3"/>
  <c r="R1366" i="3"/>
  <c r="L1353" i="3"/>
  <c r="BM1424" i="3"/>
  <c r="BJ1454" i="3"/>
  <c r="BK1454" i="3"/>
  <c r="BM1380" i="3"/>
  <c r="BJ1455" i="3"/>
  <c r="BJ1462" i="3"/>
  <c r="BJ1404" i="3"/>
  <c r="BL1397" i="3"/>
  <c r="BK1397" i="3"/>
  <c r="K1333" i="3"/>
  <c r="BJ1386" i="3"/>
  <c r="BM1376" i="3"/>
  <c r="BM1404" i="3"/>
  <c r="BN1450" i="3"/>
  <c r="BN1424" i="3"/>
  <c r="BK1417" i="3"/>
  <c r="BK1445" i="3"/>
  <c r="BK1444" i="3"/>
  <c r="BM1470" i="3"/>
  <c r="BK1482" i="3"/>
  <c r="BL1481" i="3"/>
  <c r="BJ1482" i="3"/>
  <c r="BL1478" i="3"/>
  <c r="BK1469" i="3"/>
  <c r="BL1469" i="3"/>
  <c r="BL1461" i="3"/>
  <c r="Y1364" i="3"/>
  <c r="K1348" i="3"/>
  <c r="L1344" i="3"/>
  <c r="K1342" i="3"/>
  <c r="BL1445" i="3"/>
  <c r="BN1395" i="3"/>
  <c r="BN1458" i="3"/>
  <c r="BN1452" i="3"/>
  <c r="BK1452" i="3"/>
  <c r="BJ1442" i="3"/>
  <c r="BM1434" i="3"/>
  <c r="BK1434" i="3"/>
  <c r="BM1421" i="3"/>
  <c r="BM1409" i="3"/>
  <c r="BJ1473" i="3"/>
  <c r="BK1473" i="3"/>
  <c r="BL1464" i="3"/>
  <c r="BN1464" i="3"/>
  <c r="BM1464" i="3"/>
  <c r="BN1459" i="3"/>
  <c r="BL1425" i="3"/>
  <c r="BJ1382" i="3"/>
  <c r="BM1369" i="3"/>
  <c r="BJ1479" i="3"/>
  <c r="BM1479" i="3"/>
  <c r="BN1479" i="3"/>
  <c r="BN1471" i="3"/>
  <c r="BM1471" i="3"/>
  <c r="U1360" i="3"/>
  <c r="S1359" i="3"/>
  <c r="BA1359" i="3"/>
  <c r="V1360" i="3"/>
  <c r="AB1363" i="3"/>
  <c r="BL1434" i="3"/>
  <c r="BJ1407" i="3"/>
  <c r="BK1479" i="3"/>
  <c r="BJ1452" i="3"/>
  <c r="BM1472" i="3"/>
  <c r="BL1455" i="3"/>
  <c r="BL1418" i="3"/>
  <c r="BN1481" i="3"/>
  <c r="BM1461" i="3"/>
  <c r="AF1359" i="3"/>
  <c r="AI1359" i="3"/>
  <c r="AH1359" i="3"/>
  <c r="BH1363" i="3"/>
  <c r="AS1365" i="3"/>
  <c r="Q1365" i="3"/>
  <c r="AV1365" i="3"/>
  <c r="AO1366" i="3"/>
  <c r="AV1366" i="3"/>
  <c r="AI1366" i="3"/>
  <c r="BJ1409" i="3"/>
  <c r="BJ1471" i="3"/>
  <c r="BN1454" i="3"/>
  <c r="BM1447" i="3"/>
  <c r="BM1431" i="3"/>
  <c r="BK1409" i="3"/>
  <c r="BJ1463" i="3"/>
  <c r="BM1473" i="3"/>
  <c r="BM1418" i="3"/>
  <c r="BM1413" i="3"/>
  <c r="BK1380" i="3"/>
  <c r="K1354" i="3"/>
  <c r="K1346" i="3"/>
  <c r="L1334" i="3"/>
  <c r="AU1334" i="3" s="1"/>
  <c r="AU1359" i="3"/>
  <c r="AE1359" i="3"/>
  <c r="O1359" i="3"/>
  <c r="AT1359" i="3"/>
  <c r="AD1359" i="3"/>
  <c r="N1359" i="3"/>
  <c r="AW1359" i="3"/>
  <c r="AG1359" i="3"/>
  <c r="Q1359" i="3"/>
  <c r="AL1360" i="3"/>
  <c r="AF1363" i="3"/>
  <c r="AV1363" i="3"/>
  <c r="O1363" i="3"/>
  <c r="AX1363" i="3"/>
  <c r="AH1363" i="3"/>
  <c r="R1363" i="3"/>
  <c r="BA1363" i="3"/>
  <c r="AK1363" i="3"/>
  <c r="U1363" i="3"/>
  <c r="P1359" i="3"/>
  <c r="AM1363" i="3"/>
  <c r="AN1359" i="3"/>
  <c r="T1359" i="3"/>
  <c r="AE1365" i="3"/>
  <c r="U1365" i="3"/>
  <c r="BE1365" i="3"/>
  <c r="AX1365" i="3"/>
  <c r="R1365" i="3"/>
  <c r="AJ1365" i="3"/>
  <c r="BE1366" i="3"/>
  <c r="AJ1366" i="3"/>
  <c r="O1366" i="3"/>
  <c r="AK1366" i="3"/>
  <c r="P1366" i="3"/>
  <c r="AY1366" i="3"/>
  <c r="AC1366" i="3"/>
  <c r="BH1366" i="3"/>
  <c r="AM1366" i="3"/>
  <c r="Q1366" i="3"/>
  <c r="AT1366" i="3"/>
  <c r="AD1366" i="3"/>
  <c r="N1366" i="3"/>
  <c r="BL1479" i="3"/>
  <c r="BK1459" i="3"/>
  <c r="BM1452" i="3"/>
  <c r="BN1434" i="3"/>
  <c r="BM1443" i="3"/>
  <c r="BJ1419" i="3"/>
  <c r="BJ1422" i="3"/>
  <c r="BJ1380" i="3"/>
  <c r="BL1385" i="3"/>
  <c r="BN1378" i="3"/>
  <c r="BJ1457" i="3"/>
  <c r="BJ1379" i="3"/>
  <c r="BJ1469" i="3"/>
  <c r="BK1382" i="3"/>
  <c r="L1351" i="3"/>
  <c r="AY1359" i="3"/>
  <c r="AX1359" i="3"/>
  <c r="R1359" i="3"/>
  <c r="AK1359" i="3"/>
  <c r="U1359" i="3"/>
  <c r="AR1363" i="3"/>
  <c r="BC1360" i="3"/>
  <c r="BB1363" i="3"/>
  <c r="AL1363" i="3"/>
  <c r="V1363" i="3"/>
  <c r="BE1363" i="3"/>
  <c r="AO1363" i="3"/>
  <c r="Y1363" i="3"/>
  <c r="P1363" i="3"/>
  <c r="BD1359" i="3"/>
  <c r="AJ1359" i="3"/>
  <c r="BC1365" i="3"/>
  <c r="AI1365" i="3"/>
  <c r="AD1365" i="3"/>
  <c r="P1365" i="3"/>
  <c r="T1366" i="3"/>
  <c r="U1366" i="3"/>
  <c r="BD1366" i="3"/>
  <c r="M1366" i="3"/>
  <c r="AR1366" i="3"/>
  <c r="W1366" i="3"/>
  <c r="AX1366" i="3"/>
  <c r="AH1366" i="3"/>
  <c r="BM1403" i="3"/>
  <c r="BM1370" i="3"/>
  <c r="BM1379" i="3"/>
  <c r="BG1359" i="3"/>
  <c r="AQ1359" i="3"/>
  <c r="AA1359" i="3"/>
  <c r="BF1359" i="3"/>
  <c r="AP1359" i="3"/>
  <c r="Z1359" i="3"/>
  <c r="BI1359" i="3"/>
  <c r="AS1359" i="3"/>
  <c r="AC1359" i="3"/>
  <c r="M1359" i="3"/>
  <c r="BB1360" i="3"/>
  <c r="T1363" i="3"/>
  <c r="AJ1363" i="3"/>
  <c r="AZ1363" i="3"/>
  <c r="AB1359" i="3"/>
  <c r="AE1363" i="3"/>
  <c r="AT1363" i="3"/>
  <c r="AD1363" i="3"/>
  <c r="N1363" i="3"/>
  <c r="AW1363" i="3"/>
  <c r="AG1363" i="3"/>
  <c r="Q1363" i="3"/>
  <c r="BC1363" i="3"/>
  <c r="BH1359" i="3"/>
  <c r="W1365" i="3"/>
  <c r="M1365" i="3"/>
  <c r="AW1365" i="3"/>
  <c r="AT1365" i="3"/>
  <c r="N1365" i="3"/>
  <c r="AF1365" i="3"/>
  <c r="AZ1366" i="3"/>
  <c r="AE1366" i="3"/>
  <c r="BG1366" i="3"/>
  <c r="AF1366" i="3"/>
  <c r="AQ1366" i="3"/>
  <c r="AS1366" i="3"/>
  <c r="X1366" i="3"/>
  <c r="BC1366" i="3"/>
  <c r="AG1366" i="3"/>
  <c r="BF1366" i="3"/>
  <c r="AP1366" i="3"/>
  <c r="BN1456" i="3"/>
  <c r="BM1442" i="3"/>
  <c r="BN1397" i="3"/>
  <c r="AY1363" i="3"/>
  <c r="AI1363" i="3"/>
  <c r="BM1450" i="3"/>
  <c r="BK1424" i="3"/>
  <c r="BL1444" i="3"/>
  <c r="BN1444" i="3"/>
  <c r="BJ1395" i="3"/>
  <c r="L1356" i="3"/>
  <c r="L1350" i="3"/>
  <c r="K1340" i="3"/>
  <c r="X1360" i="3"/>
  <c r="BN1386" i="3"/>
  <c r="BK1381" i="3"/>
  <c r="BJ1397" i="3"/>
  <c r="K1351" i="3"/>
  <c r="BH1351" i="3" s="1"/>
  <c r="K1350" i="3"/>
  <c r="K1336" i="3"/>
  <c r="K1332" i="3"/>
  <c r="AG1332" i="3" s="1"/>
  <c r="BL1390" i="3"/>
  <c r="BK1462" i="3"/>
  <c r="BM1390" i="3"/>
  <c r="BM1373" i="3"/>
  <c r="BL1399" i="3"/>
  <c r="BM1399" i="3"/>
  <c r="BL1414" i="3"/>
  <c r="BM1397" i="3"/>
  <c r="BN1461" i="3"/>
  <c r="BJ1481" i="3"/>
  <c r="BL1482" i="3"/>
  <c r="BK1478" i="3"/>
  <c r="BN1469" i="3"/>
  <c r="BK1461" i="3"/>
  <c r="BN1381" i="3"/>
  <c r="K1353" i="3"/>
  <c r="L1343" i="3"/>
  <c r="K1343" i="3"/>
  <c r="L1341" i="3"/>
  <c r="L1339" i="3"/>
  <c r="L1338" i="3"/>
  <c r="K1335" i="3"/>
  <c r="K1331" i="3"/>
  <c r="AK1360" i="3"/>
  <c r="BJ1406" i="3"/>
  <c r="BM1466" i="3"/>
  <c r="BJ1466" i="3"/>
  <c r="BM1414" i="3"/>
  <c r="BM1454" i="3"/>
  <c r="BJ1416" i="3"/>
  <c r="BM1416" i="3"/>
  <c r="BM1386" i="3"/>
  <c r="BM1381" i="3"/>
  <c r="BM1378" i="3"/>
  <c r="BL1378" i="3"/>
  <c r="BM1417" i="3"/>
  <c r="AA1363" i="3"/>
  <c r="BN1470" i="3"/>
  <c r="BK1458" i="3"/>
  <c r="BL1458" i="3"/>
  <c r="BL1450" i="3"/>
  <c r="BJ1450" i="3"/>
  <c r="BJ1424" i="3"/>
  <c r="BL1424" i="3"/>
  <c r="BL1417" i="3"/>
  <c r="BJ1445" i="3"/>
  <c r="BJ1444" i="3"/>
  <c r="BM1395" i="3"/>
  <c r="BM1478" i="3"/>
  <c r="BG1363" i="3"/>
  <c r="K1349" i="3"/>
  <c r="BG1362" i="3"/>
  <c r="BJ1373" i="3"/>
  <c r="BK1414" i="3"/>
  <c r="L1349" i="3"/>
  <c r="BD1362" i="3"/>
  <c r="K1356" i="3"/>
  <c r="K1355" i="3"/>
  <c r="L1348" i="3"/>
  <c r="L1347" i="3"/>
  <c r="K1347" i="3"/>
  <c r="K1341" i="3"/>
  <c r="L1340" i="3"/>
  <c r="K1339" i="3"/>
  <c r="AR1339" i="3" s="1"/>
  <c r="L1336" i="3"/>
  <c r="BB1336" i="3" s="1"/>
  <c r="L1331" i="3"/>
  <c r="AN1331" i="3" s="1"/>
  <c r="L1330" i="3"/>
  <c r="K1330" i="3"/>
  <c r="BD1360" i="3"/>
  <c r="AM1360" i="3"/>
  <c r="AA1362" i="3"/>
  <c r="BA1362" i="3"/>
  <c r="AN1362" i="3"/>
  <c r="AU1365" i="3"/>
  <c r="O1365" i="3"/>
  <c r="AK1365" i="3"/>
  <c r="BG1365" i="3"/>
  <c r="AA1365" i="3"/>
  <c r="AO1365" i="3"/>
  <c r="BF1365" i="3"/>
  <c r="AP1365" i="3"/>
  <c r="Z1365" i="3"/>
  <c r="BH1365" i="3"/>
  <c r="AR1365" i="3"/>
  <c r="AB1365" i="3"/>
  <c r="BJ1414" i="3"/>
  <c r="BJ1438" i="3"/>
  <c r="BL1436" i="3"/>
  <c r="BN1379" i="3"/>
  <c r="BL1376" i="3"/>
  <c r="BM1458" i="3"/>
  <c r="BK1481" i="3"/>
  <c r="BN1478" i="3"/>
  <c r="BL1470" i="3"/>
  <c r="BK1466" i="3"/>
  <c r="BM1445" i="3"/>
  <c r="BM1446" i="3"/>
  <c r="BM1385" i="3"/>
  <c r="L1354" i="3"/>
  <c r="AJ1354" i="3" s="1"/>
  <c r="W1362" i="3"/>
  <c r="L1355" i="3"/>
  <c r="L1352" i="3"/>
  <c r="BD1352" i="3" s="1"/>
  <c r="L1346" i="3"/>
  <c r="BG1346" i="3" s="1"/>
  <c r="L1345" i="3"/>
  <c r="K1345" i="3"/>
  <c r="K1338" i="3"/>
  <c r="AP1338" i="3" s="1"/>
  <c r="L1333" i="3"/>
  <c r="AY1333" i="3" s="1"/>
  <c r="Q1332" i="3"/>
  <c r="L1329" i="3"/>
  <c r="L1328" i="3"/>
  <c r="AP1328" i="3" s="1"/>
  <c r="K1328" i="3"/>
  <c r="BA1360" i="3"/>
  <c r="AN1360" i="3"/>
  <c r="W1360" i="3"/>
  <c r="AP1362" i="3"/>
  <c r="AK1362" i="3"/>
  <c r="X1362" i="3"/>
  <c r="AM1365" i="3"/>
  <c r="BI1365" i="3"/>
  <c r="AC1365" i="3"/>
  <c r="AY1365" i="3"/>
  <c r="S1365" i="3"/>
  <c r="AG1365" i="3"/>
  <c r="BB1365" i="3"/>
  <c r="AL1365" i="3"/>
  <c r="V1365" i="3"/>
  <c r="BD1365" i="3"/>
  <c r="AN1365" i="3"/>
  <c r="BM1436" i="3"/>
  <c r="BL1416" i="3"/>
  <c r="BM1387" i="3"/>
  <c r="BJ1378" i="3"/>
  <c r="BJ1461" i="3"/>
  <c r="BJ1390" i="3"/>
  <c r="BL1386" i="3"/>
  <c r="BM1457" i="3"/>
  <c r="BM1444" i="3"/>
  <c r="BM1462" i="3"/>
  <c r="BK1378" i="3"/>
  <c r="Y1361" i="3"/>
  <c r="BE1361" i="3"/>
  <c r="BJ1458" i="3"/>
  <c r="K1337" i="3"/>
  <c r="BC1362" i="3"/>
  <c r="U1362" i="3"/>
  <c r="BK1386" i="3"/>
  <c r="BJ1470" i="3"/>
  <c r="AQ1363" i="3"/>
  <c r="S1363" i="3"/>
  <c r="BN1385" i="3"/>
  <c r="BJ1440" i="3"/>
  <c r="BM1440" i="3"/>
  <c r="BK1401" i="3"/>
  <c r="BN1401" i="3"/>
  <c r="BM1401" i="3"/>
  <c r="BN1392" i="3"/>
  <c r="BK1392" i="3"/>
  <c r="BN1410" i="3"/>
  <c r="BK1410" i="3"/>
  <c r="BM1410" i="3"/>
  <c r="BK1436" i="3"/>
  <c r="BN1436" i="3"/>
  <c r="BK1440" i="3"/>
  <c r="BN1440" i="3"/>
  <c r="BL1440" i="3"/>
  <c r="BM1392" i="3"/>
  <c r="BL1401" i="3"/>
  <c r="BM1438" i="3"/>
  <c r="BL1410" i="3"/>
  <c r="BJ1408" i="3"/>
  <c r="BM1408" i="3"/>
  <c r="BM1430" i="3"/>
  <c r="BJ1401" i="3"/>
  <c r="BM1406" i="3"/>
  <c r="BK1438" i="3"/>
  <c r="BN1438" i="3"/>
  <c r="BL1438" i="3"/>
  <c r="BJ1436" i="3"/>
  <c r="BJ1410" i="3"/>
  <c r="BJ1432" i="3"/>
  <c r="BM1432" i="3"/>
  <c r="BK1408" i="3"/>
  <c r="BN1408" i="3"/>
  <c r="BL1408" i="3"/>
  <c r="BJ1392" i="3"/>
  <c r="BJ1430" i="3"/>
  <c r="BL1430" i="3"/>
  <c r="BL1392" i="3"/>
  <c r="BK1406" i="3"/>
  <c r="BN1406" i="3"/>
  <c r="BL1406" i="3"/>
  <c r="BK1432" i="3"/>
  <c r="BN1432" i="3"/>
  <c r="BL1432" i="3"/>
  <c r="BK1430" i="3"/>
  <c r="BN1430" i="3"/>
  <c r="Z1358" i="3"/>
  <c r="AP1358" i="3"/>
  <c r="BF1358" i="3"/>
  <c r="R1358" i="3"/>
  <c r="AH1358" i="3"/>
  <c r="AX1358" i="3"/>
  <c r="AG1358" i="3"/>
  <c r="T1358" i="3"/>
  <c r="S1358" i="3"/>
  <c r="V1358" i="3"/>
  <c r="Z1360" i="3"/>
  <c r="AP1360" i="3"/>
  <c r="BF1360" i="3"/>
  <c r="R1360" i="3"/>
  <c r="AH1360" i="3"/>
  <c r="AX1360" i="3"/>
  <c r="BI1358" i="3"/>
  <c r="AS1358" i="3"/>
  <c r="AC1358" i="3"/>
  <c r="M1358" i="3"/>
  <c r="AV1358" i="3"/>
  <c r="AF1358" i="3"/>
  <c r="P1358" i="3"/>
  <c r="AU1358" i="3"/>
  <c r="AE1358" i="3"/>
  <c r="O1358" i="3"/>
  <c r="AW1360" i="3"/>
  <c r="AG1360" i="3"/>
  <c r="Q1360" i="3"/>
  <c r="AZ1360" i="3"/>
  <c r="AJ1360" i="3"/>
  <c r="T1360" i="3"/>
  <c r="AY1360" i="3"/>
  <c r="AI1360" i="3"/>
  <c r="S1360" i="3"/>
  <c r="AT1360" i="3"/>
  <c r="AY1362" i="3"/>
  <c r="S1362" i="3"/>
  <c r="AH1362" i="3"/>
  <c r="AU1362" i="3"/>
  <c r="O1362" i="3"/>
  <c r="AW1362" i="3"/>
  <c r="AG1362" i="3"/>
  <c r="Q1362" i="3"/>
  <c r="AZ1362" i="3"/>
  <c r="AJ1362" i="3"/>
  <c r="T1362" i="3"/>
  <c r="N1358" i="3"/>
  <c r="AZ1358" i="3"/>
  <c r="AY1358" i="3"/>
  <c r="AL1358" i="3"/>
  <c r="BE1358" i="3"/>
  <c r="AO1358" i="3"/>
  <c r="Y1358" i="3"/>
  <c r="BH1358" i="3"/>
  <c r="AR1358" i="3"/>
  <c r="AB1358" i="3"/>
  <c r="BG1358" i="3"/>
  <c r="AQ1358" i="3"/>
  <c r="AA1358" i="3"/>
  <c r="BI1360" i="3"/>
  <c r="AS1360" i="3"/>
  <c r="AC1360" i="3"/>
  <c r="M1360" i="3"/>
  <c r="AV1360" i="3"/>
  <c r="AF1360" i="3"/>
  <c r="P1360" i="3"/>
  <c r="AU1360" i="3"/>
  <c r="AE1360" i="3"/>
  <c r="O1360" i="3"/>
  <c r="AD1358" i="3"/>
  <c r="AQ1362" i="3"/>
  <c r="BF1362" i="3"/>
  <c r="Z1362" i="3"/>
  <c r="AM1362" i="3"/>
  <c r="BI1362" i="3"/>
  <c r="AS1362" i="3"/>
  <c r="AC1362" i="3"/>
  <c r="M1362" i="3"/>
  <c r="AV1362" i="3"/>
  <c r="AF1362" i="3"/>
  <c r="N1360" i="3"/>
  <c r="AW1358" i="3"/>
  <c r="Q1358" i="3"/>
  <c r="AJ1358" i="3"/>
  <c r="AI1358" i="3"/>
  <c r="BB1358" i="3"/>
  <c r="V1362" i="3"/>
  <c r="BB1362" i="3"/>
  <c r="AD1362" i="3"/>
  <c r="AL1362" i="3"/>
  <c r="N1362" i="3"/>
  <c r="AT1362" i="3"/>
  <c r="BA1358" i="3"/>
  <c r="AK1358" i="3"/>
  <c r="U1358" i="3"/>
  <c r="BD1358" i="3"/>
  <c r="AN1358" i="3"/>
  <c r="X1358" i="3"/>
  <c r="BC1358" i="3"/>
  <c r="AM1358" i="3"/>
  <c r="W1358" i="3"/>
  <c r="BE1360" i="3"/>
  <c r="AO1360" i="3"/>
  <c r="Y1360" i="3"/>
  <c r="BH1360" i="3"/>
  <c r="AR1360" i="3"/>
  <c r="AB1360" i="3"/>
  <c r="BG1360" i="3"/>
  <c r="AQ1360" i="3"/>
  <c r="AA1360" i="3"/>
  <c r="AT1358" i="3"/>
  <c r="AI1362" i="3"/>
  <c r="AX1362" i="3"/>
  <c r="R1362" i="3"/>
  <c r="AE1362" i="3"/>
  <c r="BE1362" i="3"/>
  <c r="AO1362" i="3"/>
  <c r="Y1362" i="3"/>
  <c r="BH1362" i="3"/>
  <c r="AR1362" i="3"/>
  <c r="AB1362" i="3"/>
  <c r="AM1354" i="3"/>
  <c r="BA1355" i="3"/>
  <c r="Z1355" i="3"/>
  <c r="AP1355" i="3"/>
  <c r="BF1355" i="3"/>
  <c r="AZ1355" i="3"/>
  <c r="BI1355" i="3"/>
  <c r="AA1355" i="3"/>
  <c r="AQ1355" i="3"/>
  <c r="BG1355" i="3"/>
  <c r="AF1355" i="3"/>
  <c r="M1355" i="3"/>
  <c r="AS1355" i="3"/>
  <c r="U1354" i="3"/>
  <c r="P1346" i="3"/>
  <c r="M1346" i="3"/>
  <c r="AW1346" i="3"/>
  <c r="AP1346" i="3"/>
  <c r="BI1345" i="3"/>
  <c r="X1339" i="3"/>
  <c r="AR1353" i="3"/>
  <c r="BE1349" i="3"/>
  <c r="BE1345" i="3"/>
  <c r="AE1353" i="3"/>
  <c r="AX1347" i="3"/>
  <c r="V1345" i="3"/>
  <c r="AL1345" i="3"/>
  <c r="BB1345" i="3"/>
  <c r="W1345" i="3"/>
  <c r="AM1345" i="3"/>
  <c r="BC1345" i="3"/>
  <c r="X1345" i="3"/>
  <c r="AN1345" i="3"/>
  <c r="BD1345" i="3"/>
  <c r="BE1340" i="3"/>
  <c r="L1342" i="3"/>
  <c r="P1342" i="3" s="1"/>
  <c r="AO1339" i="3"/>
  <c r="V1339" i="3"/>
  <c r="BB1339" i="3"/>
  <c r="AM1339" i="3"/>
  <c r="AE1333" i="3"/>
  <c r="Y1333" i="3"/>
  <c r="AQ1333" i="3"/>
  <c r="AW1333" i="3"/>
  <c r="AV1339" i="3"/>
  <c r="L1337" i="3"/>
  <c r="AZ1336" i="3"/>
  <c r="L1335" i="3"/>
  <c r="N1332" i="3"/>
  <c r="R1332" i="3"/>
  <c r="V1332" i="3"/>
  <c r="Z1332" i="3"/>
  <c r="AD1332" i="3"/>
  <c r="AH1332" i="3"/>
  <c r="AL1332" i="3"/>
  <c r="AP1332" i="3"/>
  <c r="AT1332" i="3"/>
  <c r="AX1332" i="3"/>
  <c r="BB1332" i="3"/>
  <c r="BF1332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P1332" i="3"/>
  <c r="T1332" i="3"/>
  <c r="X1332" i="3"/>
  <c r="AB1332" i="3"/>
  <c r="AF1332" i="3"/>
  <c r="AJ1332" i="3"/>
  <c r="AN1332" i="3"/>
  <c r="AR1332" i="3"/>
  <c r="AV1332" i="3"/>
  <c r="AZ1332" i="3"/>
  <c r="BD1332" i="3"/>
  <c r="BH1332" i="3"/>
  <c r="Y1332" i="3"/>
  <c r="AO1332" i="3"/>
  <c r="BE1332" i="3"/>
  <c r="M1332" i="3"/>
  <c r="AC1332" i="3"/>
  <c r="AS1332" i="3"/>
  <c r="BI1332" i="3"/>
  <c r="BA1332" i="3"/>
  <c r="U1332" i="3"/>
  <c r="P1333" i="3"/>
  <c r="AF1333" i="3"/>
  <c r="AV1333" i="3"/>
  <c r="M1333" i="3"/>
  <c r="V1333" i="3"/>
  <c r="AL1333" i="3"/>
  <c r="BB1333" i="3"/>
  <c r="BA1331" i="3"/>
  <c r="AO1329" i="3"/>
  <c r="BB1329" i="3"/>
  <c r="BA1333" i="3"/>
  <c r="U1333" i="3"/>
  <c r="V1330" i="3"/>
  <c r="BB1330" i="3"/>
  <c r="BC1330" i="3"/>
  <c r="BD1330" i="3"/>
  <c r="E1318" i="3"/>
  <c r="F1318" i="3"/>
  <c r="G1318" i="3"/>
  <c r="H1318" i="3"/>
  <c r="I1318" i="3"/>
  <c r="J1318" i="3"/>
  <c r="E1319" i="3"/>
  <c r="F1319" i="3"/>
  <c r="G1319" i="3"/>
  <c r="H1319" i="3"/>
  <c r="I1319" i="3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F1325" i="3"/>
  <c r="G1325" i="3"/>
  <c r="H1325" i="3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Y1355" i="3" l="1"/>
  <c r="BB1356" i="3"/>
  <c r="AB1353" i="3"/>
  <c r="BM1367" i="3"/>
  <c r="BL1367" i="3"/>
  <c r="BG1328" i="3"/>
  <c r="AS1328" i="3"/>
  <c r="AV1353" i="3"/>
  <c r="AK1355" i="3"/>
  <c r="BD1355" i="3"/>
  <c r="AB1355" i="3"/>
  <c r="BC1355" i="3"/>
  <c r="AM1355" i="3"/>
  <c r="W1355" i="3"/>
  <c r="AW1355" i="3"/>
  <c r="AR1355" i="3"/>
  <c r="BB1355" i="3"/>
  <c r="AL1355" i="3"/>
  <c r="V1355" i="3"/>
  <c r="AO1355" i="3"/>
  <c r="AW1353" i="3"/>
  <c r="U1355" i="3"/>
  <c r="AV1355" i="3"/>
  <c r="T1355" i="3"/>
  <c r="AY1355" i="3"/>
  <c r="AI1355" i="3"/>
  <c r="S1355" i="3"/>
  <c r="AC1355" i="3"/>
  <c r="AJ1355" i="3"/>
  <c r="AX1355" i="3"/>
  <c r="AH1355" i="3"/>
  <c r="R1355" i="3"/>
  <c r="AG1355" i="3"/>
  <c r="AT1353" i="3"/>
  <c r="BE1355" i="3"/>
  <c r="Q1355" i="3"/>
  <c r="AN1355" i="3"/>
  <c r="P1355" i="3"/>
  <c r="AU1355" i="3"/>
  <c r="AE1355" i="3"/>
  <c r="O1355" i="3"/>
  <c r="BH1355" i="3"/>
  <c r="X1355" i="3"/>
  <c r="AT1355" i="3"/>
  <c r="AD1355" i="3"/>
  <c r="BJ1355" i="3" s="1"/>
  <c r="N1355" i="3"/>
  <c r="AK1338" i="3"/>
  <c r="Z1328" i="3"/>
  <c r="R1347" i="3"/>
  <c r="BB1340" i="3"/>
  <c r="AO1330" i="3"/>
  <c r="AR1328" i="3"/>
  <c r="AA1328" i="3"/>
  <c r="W1338" i="3"/>
  <c r="Z1338" i="3"/>
  <c r="BG1338" i="3"/>
  <c r="AR1338" i="3"/>
  <c r="BC1339" i="3"/>
  <c r="W1339" i="3"/>
  <c r="AL1339" i="3"/>
  <c r="BE1339" i="3"/>
  <c r="Y1339" i="3"/>
  <c r="AJ1339" i="3"/>
  <c r="T1347" i="3"/>
  <c r="Z1346" i="3"/>
  <c r="AC1346" i="3"/>
  <c r="AJ1346" i="3"/>
  <c r="M1347" i="3"/>
  <c r="AB1328" i="3"/>
  <c r="BF1328" i="3"/>
  <c r="X1330" i="3"/>
  <c r="AL1330" i="3"/>
  <c r="AS1330" i="3"/>
  <c r="BF1338" i="3"/>
  <c r="AO1338" i="3"/>
  <c r="AQ1339" i="3"/>
  <c r="BF1339" i="3"/>
  <c r="Z1339" i="3"/>
  <c r="AS1339" i="3"/>
  <c r="M1339" i="3"/>
  <c r="T1339" i="3"/>
  <c r="AI1347" i="3"/>
  <c r="BF1346" i="3"/>
  <c r="BI1346" i="3"/>
  <c r="Q1346" i="3"/>
  <c r="AF1346" i="3"/>
  <c r="AC1328" i="3"/>
  <c r="AS1345" i="3"/>
  <c r="W1330" i="3"/>
  <c r="V1347" i="3"/>
  <c r="P1356" i="3"/>
  <c r="AU1338" i="3"/>
  <c r="AP1343" i="3"/>
  <c r="BH1328" i="3"/>
  <c r="AQ1328" i="3"/>
  <c r="AM1330" i="3"/>
  <c r="AA1338" i="3"/>
  <c r="AL1338" i="3"/>
  <c r="BG1339" i="3"/>
  <c r="AA1339" i="3"/>
  <c r="AP1339" i="3"/>
  <c r="BI1339" i="3"/>
  <c r="AC1339" i="3"/>
  <c r="AZ1347" i="3"/>
  <c r="AD1346" i="3"/>
  <c r="AS1346" i="3"/>
  <c r="AV1346" i="3"/>
  <c r="AT1340" i="3"/>
  <c r="AB1350" i="3"/>
  <c r="N1344" i="3"/>
  <c r="BN1357" i="3"/>
  <c r="BD1328" i="3"/>
  <c r="AN1328" i="3"/>
  <c r="X1328" i="3"/>
  <c r="BC1328" i="3"/>
  <c r="AM1328" i="3"/>
  <c r="W1328" i="3"/>
  <c r="BB1328" i="3"/>
  <c r="AL1328" i="3"/>
  <c r="V1328" i="3"/>
  <c r="AN1330" i="3"/>
  <c r="AO1328" i="3"/>
  <c r="AC1333" i="3"/>
  <c r="BI1333" i="3"/>
  <c r="BI1328" i="3"/>
  <c r="AX1333" i="3"/>
  <c r="AH1333" i="3"/>
  <c r="R1333" i="3"/>
  <c r="BH1333" i="3"/>
  <c r="AR1333" i="3"/>
  <c r="AB1333" i="3"/>
  <c r="BB1338" i="3"/>
  <c r="V1338" i="3"/>
  <c r="AQ1338" i="3"/>
  <c r="AX1337" i="3"/>
  <c r="AW1338" i="3"/>
  <c r="X1338" i="3"/>
  <c r="AG1333" i="3"/>
  <c r="AA1333" i="3"/>
  <c r="BC1333" i="3"/>
  <c r="W1333" i="3"/>
  <c r="AZ1345" i="3"/>
  <c r="AJ1345" i="3"/>
  <c r="T1345" i="3"/>
  <c r="AY1345" i="3"/>
  <c r="AI1345" i="3"/>
  <c r="S1345" i="3"/>
  <c r="AX1345" i="3"/>
  <c r="AH1345" i="3"/>
  <c r="R1345" i="3"/>
  <c r="AN1347" i="3"/>
  <c r="BC1347" i="3"/>
  <c r="W1347" i="3"/>
  <c r="AL1347" i="3"/>
  <c r="N1351" i="3"/>
  <c r="AO1347" i="3"/>
  <c r="M1345" i="3"/>
  <c r="BI1347" i="3"/>
  <c r="BE1356" i="3"/>
  <c r="T1346" i="3"/>
  <c r="AZ1328" i="3"/>
  <c r="AJ1328" i="3"/>
  <c r="T1328" i="3"/>
  <c r="AY1328" i="3"/>
  <c r="AI1328" i="3"/>
  <c r="S1328" i="3"/>
  <c r="AX1328" i="3"/>
  <c r="AH1328" i="3"/>
  <c r="R1328" i="3"/>
  <c r="BE1328" i="3"/>
  <c r="AK1333" i="3"/>
  <c r="M1328" i="3"/>
  <c r="AT1333" i="3"/>
  <c r="AD1333" i="3"/>
  <c r="N1333" i="3"/>
  <c r="BD1333" i="3"/>
  <c r="AN1333" i="3"/>
  <c r="X1333" i="3"/>
  <c r="T1338" i="3"/>
  <c r="S1333" i="3"/>
  <c r="P1338" i="3"/>
  <c r="O1333" i="3"/>
  <c r="BE1333" i="3"/>
  <c r="AU1333" i="3"/>
  <c r="BD1338" i="3"/>
  <c r="AV1345" i="3"/>
  <c r="AF1345" i="3"/>
  <c r="P1345" i="3"/>
  <c r="AU1345" i="3"/>
  <c r="AE1345" i="3"/>
  <c r="O1345" i="3"/>
  <c r="AT1345" i="3"/>
  <c r="AD1345" i="3"/>
  <c r="N1345" i="3"/>
  <c r="AJ1347" i="3"/>
  <c r="AY1347" i="3"/>
  <c r="S1347" i="3"/>
  <c r="AH1347" i="3"/>
  <c r="BE1347" i="3"/>
  <c r="AC1345" i="3"/>
  <c r="AP1356" i="3"/>
  <c r="AV1356" i="3"/>
  <c r="AV1328" i="3"/>
  <c r="AF1328" i="3"/>
  <c r="P1328" i="3"/>
  <c r="BK1328" i="3" s="1"/>
  <c r="AU1328" i="3"/>
  <c r="AE1328" i="3"/>
  <c r="O1328" i="3"/>
  <c r="AT1328" i="3"/>
  <c r="AD1328" i="3"/>
  <c r="N1328" i="3"/>
  <c r="AS1333" i="3"/>
  <c r="BF1333" i="3"/>
  <c r="AP1333" i="3"/>
  <c r="Z1333" i="3"/>
  <c r="Q1333" i="3"/>
  <c r="AZ1333" i="3"/>
  <c r="AJ1333" i="3"/>
  <c r="T1333" i="3"/>
  <c r="AB1338" i="3"/>
  <c r="BG1333" i="3"/>
  <c r="AO1333" i="3"/>
  <c r="AM1333" i="3"/>
  <c r="BH1345" i="3"/>
  <c r="AR1345" i="3"/>
  <c r="AB1345" i="3"/>
  <c r="BG1345" i="3"/>
  <c r="AQ1345" i="3"/>
  <c r="AA1345" i="3"/>
  <c r="BF1345" i="3"/>
  <c r="AP1345" i="3"/>
  <c r="Z1345" i="3"/>
  <c r="BD1347" i="3"/>
  <c r="X1347" i="3"/>
  <c r="AM1347" i="3"/>
  <c r="BB1347" i="3"/>
  <c r="AO1345" i="3"/>
  <c r="U1356" i="3"/>
  <c r="AG1349" i="3"/>
  <c r="AA1341" i="3"/>
  <c r="AK1336" i="3"/>
  <c r="S1351" i="3"/>
  <c r="AD1334" i="3"/>
  <c r="BN1367" i="3"/>
  <c r="BM1357" i="3"/>
  <c r="BJ1367" i="3"/>
  <c r="BK1367" i="3"/>
  <c r="BL1357" i="3"/>
  <c r="AR1349" i="3"/>
  <c r="AC1349" i="3"/>
  <c r="BD1331" i="3"/>
  <c r="AR1352" i="3"/>
  <c r="AQ1329" i="3"/>
  <c r="BJ1357" i="3"/>
  <c r="BI1341" i="3"/>
  <c r="AR1340" i="3"/>
  <c r="AA1349" i="3"/>
  <c r="AE1352" i="3"/>
  <c r="BB1350" i="3"/>
  <c r="BG1343" i="3"/>
  <c r="AA1340" i="3"/>
  <c r="AM1352" i="3"/>
  <c r="BC1331" i="3"/>
  <c r="AL1329" i="3"/>
  <c r="Y1329" i="3"/>
  <c r="AX1331" i="3"/>
  <c r="AK1331" i="3"/>
  <c r="X1331" i="3"/>
  <c r="BC1336" i="3"/>
  <c r="AL1336" i="3"/>
  <c r="AG1336" i="3"/>
  <c r="AH1340" i="3"/>
  <c r="AO1340" i="3"/>
  <c r="AB1340" i="3"/>
  <c r="Z1340" i="3"/>
  <c r="AB1349" i="3"/>
  <c r="BF1349" i="3"/>
  <c r="AJ1351" i="3"/>
  <c r="P1351" i="3"/>
  <c r="AZ1352" i="3"/>
  <c r="AX1351" i="3"/>
  <c r="AW1352" i="3"/>
  <c r="AY1351" i="3"/>
  <c r="AV1352" i="3"/>
  <c r="AI1352" i="3"/>
  <c r="BK1357" i="3"/>
  <c r="BD1341" i="3"/>
  <c r="AL1350" i="3"/>
  <c r="AF1356" i="3"/>
  <c r="AJ1334" i="3"/>
  <c r="AJ1348" i="3"/>
  <c r="AD1353" i="3"/>
  <c r="BK1361" i="3"/>
  <c r="BJ1364" i="3"/>
  <c r="V1329" i="3"/>
  <c r="BH1329" i="3"/>
  <c r="AH1331" i="3"/>
  <c r="U1331" i="3"/>
  <c r="BG1331" i="3"/>
  <c r="AM1336" i="3"/>
  <c r="V1336" i="3"/>
  <c r="AN1336" i="3"/>
  <c r="Y1340" i="3"/>
  <c r="BG1340" i="3"/>
  <c r="BG1349" i="3"/>
  <c r="AP1349" i="3"/>
  <c r="BE1351" i="3"/>
  <c r="AK1351" i="3"/>
  <c r="Q1351" i="3"/>
  <c r="AG1352" i="3"/>
  <c r="M1351" i="3"/>
  <c r="AI1351" i="3"/>
  <c r="AA1352" i="3"/>
  <c r="N1352" i="3"/>
  <c r="M1336" i="3"/>
  <c r="BE1329" i="3"/>
  <c r="R1331" i="3"/>
  <c r="W1336" i="3"/>
  <c r="T1336" i="3"/>
  <c r="BH1340" i="3"/>
  <c r="AQ1340" i="3"/>
  <c r="BH1349" i="3"/>
  <c r="AQ1349" i="3"/>
  <c r="Z1349" i="3"/>
  <c r="BF1351" i="3"/>
  <c r="AL1351" i="3"/>
  <c r="Q1352" i="3"/>
  <c r="BD1351" i="3"/>
  <c r="BM1364" i="3"/>
  <c r="BL1364" i="3"/>
  <c r="T1344" i="3"/>
  <c r="AG1344" i="3"/>
  <c r="AT1344" i="3"/>
  <c r="BC1344" i="3"/>
  <c r="AE1344" i="3"/>
  <c r="AJ1344" i="3"/>
  <c r="AW1344" i="3"/>
  <c r="W1334" i="3"/>
  <c r="X1335" i="3"/>
  <c r="AB1343" i="3"/>
  <c r="S1353" i="3"/>
  <c r="U1353" i="3"/>
  <c r="BF1353" i="3"/>
  <c r="M1353" i="3"/>
  <c r="Q1344" i="3"/>
  <c r="AT1346" i="3"/>
  <c r="N1346" i="3"/>
  <c r="AG1346" i="3"/>
  <c r="AZ1346" i="3"/>
  <c r="AQ1353" i="3"/>
  <c r="AD1356" i="3"/>
  <c r="M1356" i="3"/>
  <c r="AT1356" i="3"/>
  <c r="AW1356" i="3"/>
  <c r="AR1356" i="3"/>
  <c r="AE1356" i="3"/>
  <c r="AY1350" i="3"/>
  <c r="AR1350" i="3"/>
  <c r="BE1350" i="3"/>
  <c r="BH1350" i="3"/>
  <c r="V1350" i="3"/>
  <c r="U1334" i="3"/>
  <c r="M1334" i="3"/>
  <c r="AT1334" i="3"/>
  <c r="AE1334" i="3"/>
  <c r="AG1334" i="3"/>
  <c r="P1334" i="3"/>
  <c r="AK1334" i="3"/>
  <c r="V1334" i="3"/>
  <c r="BB1334" i="3"/>
  <c r="AM1334" i="3"/>
  <c r="Q1334" i="3"/>
  <c r="N1353" i="3"/>
  <c r="AJ1353" i="3"/>
  <c r="BA1353" i="3"/>
  <c r="BC1353" i="3"/>
  <c r="AL1353" i="3"/>
  <c r="Q1353" i="3"/>
  <c r="BH1353" i="3"/>
  <c r="AC1353" i="3"/>
  <c r="BB1353" i="3"/>
  <c r="AK1353" i="3"/>
  <c r="W1353" i="3"/>
  <c r="AM1353" i="3"/>
  <c r="T1353" i="3"/>
  <c r="AO1353" i="3"/>
  <c r="BE1353" i="3"/>
  <c r="BD1353" i="3"/>
  <c r="AY1353" i="3"/>
  <c r="AG1353" i="3"/>
  <c r="AZ1353" i="3"/>
  <c r="X1353" i="3"/>
  <c r="AX1353" i="3"/>
  <c r="AF1353" i="3"/>
  <c r="AA1353" i="3"/>
  <c r="Y1353" i="3"/>
  <c r="AS1353" i="3"/>
  <c r="BI1353" i="3"/>
  <c r="O1334" i="3"/>
  <c r="AV1334" i="3"/>
  <c r="O1353" i="3"/>
  <c r="Z1353" i="3"/>
  <c r="R1353" i="3"/>
  <c r="AZ1344" i="3"/>
  <c r="AW1348" i="3"/>
  <c r="AO1350" i="3"/>
  <c r="AU1353" i="3"/>
  <c r="AS1356" i="3"/>
  <c r="AQ1356" i="3"/>
  <c r="Z1356" i="3"/>
  <c r="Q1356" i="3"/>
  <c r="AA1329" i="3"/>
  <c r="AB1329" i="3"/>
  <c r="AR1329" i="3"/>
  <c r="AE1338" i="3"/>
  <c r="AZ1338" i="3"/>
  <c r="BH1338" i="3"/>
  <c r="AM1338" i="3"/>
  <c r="BA1338" i="3"/>
  <c r="AF1338" i="3"/>
  <c r="N1338" i="3"/>
  <c r="AD1338" i="3"/>
  <c r="AT1338" i="3"/>
  <c r="O1338" i="3"/>
  <c r="AJ1338" i="3"/>
  <c r="BE1338" i="3"/>
  <c r="BC1338" i="3"/>
  <c r="AG1338" i="3"/>
  <c r="AV1338" i="3"/>
  <c r="Y1338" i="3"/>
  <c r="R1338" i="3"/>
  <c r="AH1338" i="3"/>
  <c r="AX1338" i="3"/>
  <c r="S1338" i="3"/>
  <c r="AY1346" i="3"/>
  <c r="AQ1346" i="3"/>
  <c r="X1346" i="3"/>
  <c r="AN1346" i="3"/>
  <c r="BD1346" i="3"/>
  <c r="U1346" i="3"/>
  <c r="AK1346" i="3"/>
  <c r="BA1346" i="3"/>
  <c r="R1346" i="3"/>
  <c r="AH1346" i="3"/>
  <c r="AX1346" i="3"/>
  <c r="BC1346" i="3"/>
  <c r="AA1346" i="3"/>
  <c r="AB1346" i="3"/>
  <c r="AR1346" i="3"/>
  <c r="BH1346" i="3"/>
  <c r="Y1346" i="3"/>
  <c r="AO1346" i="3"/>
  <c r="BE1346" i="3"/>
  <c r="V1346" i="3"/>
  <c r="AL1346" i="3"/>
  <c r="BB1346" i="3"/>
  <c r="AM1346" i="3"/>
  <c r="T1354" i="3"/>
  <c r="AA1354" i="3"/>
  <c r="AZ1339" i="3"/>
  <c r="BD1339" i="3"/>
  <c r="Q1339" i="3"/>
  <c r="AG1339" i="3"/>
  <c r="AW1339" i="3"/>
  <c r="N1339" i="3"/>
  <c r="AD1339" i="3"/>
  <c r="AT1339" i="3"/>
  <c r="O1339" i="3"/>
  <c r="AE1339" i="3"/>
  <c r="AU1339" i="3"/>
  <c r="AF1339" i="3"/>
  <c r="AN1339" i="3"/>
  <c r="U1339" i="3"/>
  <c r="AK1339" i="3"/>
  <c r="BA1339" i="3"/>
  <c r="R1339" i="3"/>
  <c r="AH1339" i="3"/>
  <c r="AX1339" i="3"/>
  <c r="S1339" i="3"/>
  <c r="AI1339" i="3"/>
  <c r="AY1339" i="3"/>
  <c r="P1339" i="3"/>
  <c r="AS1347" i="3"/>
  <c r="Z1347" i="3"/>
  <c r="AP1347" i="3"/>
  <c r="BF1347" i="3"/>
  <c r="AA1347" i="3"/>
  <c r="AQ1347" i="3"/>
  <c r="BG1347" i="3"/>
  <c r="AB1347" i="3"/>
  <c r="AR1347" i="3"/>
  <c r="BH1347" i="3"/>
  <c r="AC1347" i="3"/>
  <c r="N1347" i="3"/>
  <c r="AD1347" i="3"/>
  <c r="AT1347" i="3"/>
  <c r="O1347" i="3"/>
  <c r="AE1347" i="3"/>
  <c r="AU1347" i="3"/>
  <c r="P1347" i="3"/>
  <c r="AF1347" i="3"/>
  <c r="AV1347" i="3"/>
  <c r="AA1343" i="3"/>
  <c r="AR1343" i="3"/>
  <c r="BI1343" i="3"/>
  <c r="Z1343" i="3"/>
  <c r="AQ1343" i="3"/>
  <c r="BH1343" i="3"/>
  <c r="AM1356" i="3"/>
  <c r="T1356" i="3"/>
  <c r="AJ1356" i="3"/>
  <c r="AZ1356" i="3"/>
  <c r="AG1356" i="3"/>
  <c r="N1356" i="3"/>
  <c r="AH1356" i="3"/>
  <c r="S1356" i="3"/>
  <c r="AY1356" i="3"/>
  <c r="Y1356" i="3"/>
  <c r="BA1356" i="3"/>
  <c r="AX1356" i="3"/>
  <c r="O1356" i="3"/>
  <c r="AU1356" i="3"/>
  <c r="X1356" i="3"/>
  <c r="AN1356" i="3"/>
  <c r="BD1356" i="3"/>
  <c r="AO1356" i="3"/>
  <c r="R1356" i="3"/>
  <c r="AL1356" i="3"/>
  <c r="AA1356" i="3"/>
  <c r="BG1356" i="3"/>
  <c r="AC1356" i="3"/>
  <c r="BI1356" i="3"/>
  <c r="BF1356" i="3"/>
  <c r="W1356" i="3"/>
  <c r="BC1356" i="3"/>
  <c r="AW1334" i="3"/>
  <c r="BC1334" i="3"/>
  <c r="AL1334" i="3"/>
  <c r="BF1343" i="3"/>
  <c r="AI1353" i="3"/>
  <c r="AP1353" i="3"/>
  <c r="AN1353" i="3"/>
  <c r="AD1344" i="3"/>
  <c r="BG1344" i="3"/>
  <c r="Y1350" i="3"/>
  <c r="V1353" i="3"/>
  <c r="BG1353" i="3"/>
  <c r="AH1353" i="3"/>
  <c r="P1353" i="3"/>
  <c r="AK1356" i="3"/>
  <c r="AI1356" i="3"/>
  <c r="V1356" i="3"/>
  <c r="BH1356" i="3"/>
  <c r="AB1356" i="3"/>
  <c r="W1348" i="3"/>
  <c r="S1350" i="3"/>
  <c r="BN1366" i="3"/>
  <c r="O1344" i="3"/>
  <c r="AW1349" i="3"/>
  <c r="BA1343" i="3"/>
  <c r="AA1350" i="3"/>
  <c r="BM1366" i="3"/>
  <c r="BJ1363" i="3"/>
  <c r="BL1366" i="3"/>
  <c r="W1351" i="3"/>
  <c r="BN1363" i="3"/>
  <c r="BJ1359" i="3"/>
  <c r="BJ1361" i="3"/>
  <c r="X1334" i="3"/>
  <c r="S1352" i="3"/>
  <c r="AO1334" i="3"/>
  <c r="AY1334" i="3"/>
  <c r="AI1334" i="3"/>
  <c r="S1334" i="3"/>
  <c r="AX1334" i="3"/>
  <c r="AH1334" i="3"/>
  <c r="R1334" i="3"/>
  <c r="BF1341" i="3"/>
  <c r="AS1341" i="3"/>
  <c r="BI1334" i="3"/>
  <c r="BH1334" i="3"/>
  <c r="AB1334" i="3"/>
  <c r="AN1334" i="3"/>
  <c r="BD1343" i="3"/>
  <c r="AN1343" i="3"/>
  <c r="X1343" i="3"/>
  <c r="BC1343" i="3"/>
  <c r="AM1343" i="3"/>
  <c r="W1343" i="3"/>
  <c r="BB1343" i="3"/>
  <c r="AL1343" i="3"/>
  <c r="V1343" i="3"/>
  <c r="BD1349" i="3"/>
  <c r="AN1349" i="3"/>
  <c r="X1349" i="3"/>
  <c r="BC1349" i="3"/>
  <c r="AM1349" i="3"/>
  <c r="W1349" i="3"/>
  <c r="BB1349" i="3"/>
  <c r="AL1349" i="3"/>
  <c r="V1349" i="3"/>
  <c r="T1351" i="3"/>
  <c r="AO1351" i="3"/>
  <c r="AO1343" i="3"/>
  <c r="W1350" i="3"/>
  <c r="U1351" i="3"/>
  <c r="AP1351" i="3"/>
  <c r="O1352" i="3"/>
  <c r="AJ1352" i="3"/>
  <c r="BF1352" i="3"/>
  <c r="AZ1354" i="3"/>
  <c r="R1351" i="3"/>
  <c r="N1354" i="3"/>
  <c r="M1343" i="3"/>
  <c r="BF1344" i="3"/>
  <c r="AP1344" i="3"/>
  <c r="Z1344" i="3"/>
  <c r="BI1344" i="3"/>
  <c r="AS1344" i="3"/>
  <c r="AC1344" i="3"/>
  <c r="M1344" i="3"/>
  <c r="AV1344" i="3"/>
  <c r="AF1344" i="3"/>
  <c r="P1344" i="3"/>
  <c r="AT1348" i="3"/>
  <c r="AG1348" i="3"/>
  <c r="T1348" i="3"/>
  <c r="AS1349" i="3"/>
  <c r="AX1350" i="3"/>
  <c r="AH1350" i="3"/>
  <c r="R1350" i="3"/>
  <c r="BA1350" i="3"/>
  <c r="AK1350" i="3"/>
  <c r="U1350" i="3"/>
  <c r="BD1350" i="3"/>
  <c r="AN1350" i="3"/>
  <c r="X1350" i="3"/>
  <c r="V1351" i="3"/>
  <c r="AR1351" i="3"/>
  <c r="BI1352" i="3"/>
  <c r="AS1352" i="3"/>
  <c r="AC1352" i="3"/>
  <c r="M1352" i="3"/>
  <c r="AK1354" i="3"/>
  <c r="X1351" i="3"/>
  <c r="BI1351" i="3"/>
  <c r="AT1354" i="3"/>
  <c r="AU1351" i="3"/>
  <c r="AE1351" i="3"/>
  <c r="O1351" i="3"/>
  <c r="AB1352" i="3"/>
  <c r="AQ1352" i="3"/>
  <c r="V1352" i="3"/>
  <c r="AH1352" i="3"/>
  <c r="AY1352" i="3"/>
  <c r="AD1352" i="3"/>
  <c r="BG1354" i="3"/>
  <c r="BN1361" i="3"/>
  <c r="W1344" i="3"/>
  <c r="AI1348" i="3"/>
  <c r="Q1343" i="3"/>
  <c r="AU1344" i="3"/>
  <c r="AY1344" i="3"/>
  <c r="BG1350" i="3"/>
  <c r="AE1350" i="3"/>
  <c r="AJ1341" i="3"/>
  <c r="AC1351" i="3"/>
  <c r="AP1354" i="3"/>
  <c r="AC1343" i="3"/>
  <c r="BB1344" i="3"/>
  <c r="AL1344" i="3"/>
  <c r="V1344" i="3"/>
  <c r="BE1344" i="3"/>
  <c r="AO1344" i="3"/>
  <c r="Y1344" i="3"/>
  <c r="BH1344" i="3"/>
  <c r="AR1344" i="3"/>
  <c r="AB1344" i="3"/>
  <c r="AA1344" i="3"/>
  <c r="AD1348" i="3"/>
  <c r="Q1348" i="3"/>
  <c r="BG1348" i="3"/>
  <c r="BI1349" i="3"/>
  <c r="AT1350" i="3"/>
  <c r="AD1350" i="3"/>
  <c r="N1350" i="3"/>
  <c r="AW1350" i="3"/>
  <c r="AG1350" i="3"/>
  <c r="Q1350" i="3"/>
  <c r="AZ1350" i="3"/>
  <c r="AJ1350" i="3"/>
  <c r="T1350" i="3"/>
  <c r="AB1351" i="3"/>
  <c r="AW1351" i="3"/>
  <c r="BE1352" i="3"/>
  <c r="AO1352" i="3"/>
  <c r="Y1352" i="3"/>
  <c r="BA1354" i="3"/>
  <c r="AH1351" i="3"/>
  <c r="BG1351" i="3"/>
  <c r="AQ1351" i="3"/>
  <c r="AA1351" i="3"/>
  <c r="BH1352" i="3"/>
  <c r="BG1352" i="3"/>
  <c r="AL1352" i="3"/>
  <c r="P1352" i="3"/>
  <c r="W1352" i="3"/>
  <c r="AT1352" i="3"/>
  <c r="X1352" i="3"/>
  <c r="AS1334" i="3"/>
  <c r="BK1364" i="3"/>
  <c r="AI1344" i="3"/>
  <c r="S1344" i="3"/>
  <c r="AI1350" i="3"/>
  <c r="AU1350" i="3"/>
  <c r="AV1341" i="3"/>
  <c r="BG1341" i="3"/>
  <c r="AP1341" i="3"/>
  <c r="AC1341" i="3"/>
  <c r="AC1334" i="3"/>
  <c r="AZ1334" i="3"/>
  <c r="T1334" i="3"/>
  <c r="AF1334" i="3"/>
  <c r="AZ1343" i="3"/>
  <c r="AJ1343" i="3"/>
  <c r="T1343" i="3"/>
  <c r="AY1343" i="3"/>
  <c r="AI1343" i="3"/>
  <c r="S1343" i="3"/>
  <c r="AX1343" i="3"/>
  <c r="AH1343" i="3"/>
  <c r="R1343" i="3"/>
  <c r="AZ1349" i="3"/>
  <c r="AJ1349" i="3"/>
  <c r="T1349" i="3"/>
  <c r="AY1349" i="3"/>
  <c r="AI1349" i="3"/>
  <c r="S1349" i="3"/>
  <c r="AX1349" i="3"/>
  <c r="AH1349" i="3"/>
  <c r="R1349" i="3"/>
  <c r="Y1351" i="3"/>
  <c r="AT1351" i="3"/>
  <c r="BE1343" i="3"/>
  <c r="AM1350" i="3"/>
  <c r="Z1351" i="3"/>
  <c r="AV1351" i="3"/>
  <c r="T1352" i="3"/>
  <c r="AP1352" i="3"/>
  <c r="Y1334" i="3"/>
  <c r="BE1334" i="3"/>
  <c r="BG1334" i="3"/>
  <c r="AQ1334" i="3"/>
  <c r="AA1334" i="3"/>
  <c r="BF1334" i="3"/>
  <c r="AP1334" i="3"/>
  <c r="Z1334" i="3"/>
  <c r="N1334" i="3"/>
  <c r="AQ1341" i="3"/>
  <c r="Z1341" i="3"/>
  <c r="M1341" i="3"/>
  <c r="BA1334" i="3"/>
  <c r="AR1334" i="3"/>
  <c r="BD1334" i="3"/>
  <c r="AV1343" i="3"/>
  <c r="AF1343" i="3"/>
  <c r="P1343" i="3"/>
  <c r="AU1343" i="3"/>
  <c r="AE1343" i="3"/>
  <c r="O1343" i="3"/>
  <c r="AT1343" i="3"/>
  <c r="AD1343" i="3"/>
  <c r="N1343" i="3"/>
  <c r="AV1349" i="3"/>
  <c r="AF1349" i="3"/>
  <c r="P1349" i="3"/>
  <c r="AU1349" i="3"/>
  <c r="AE1349" i="3"/>
  <c r="O1349" i="3"/>
  <c r="AT1349" i="3"/>
  <c r="AD1349" i="3"/>
  <c r="N1349" i="3"/>
  <c r="AD1351" i="3"/>
  <c r="AZ1351" i="3"/>
  <c r="AM1344" i="3"/>
  <c r="AO1349" i="3"/>
  <c r="BC1350" i="3"/>
  <c r="AF1351" i="3"/>
  <c r="BA1351" i="3"/>
  <c r="Z1352" i="3"/>
  <c r="AU1352" i="3"/>
  <c r="Q1349" i="3"/>
  <c r="AN1351" i="3"/>
  <c r="AS1343" i="3"/>
  <c r="AX1344" i="3"/>
  <c r="AH1344" i="3"/>
  <c r="R1344" i="3"/>
  <c r="BA1344" i="3"/>
  <c r="AK1344" i="3"/>
  <c r="U1344" i="3"/>
  <c r="BD1344" i="3"/>
  <c r="AN1344" i="3"/>
  <c r="X1344" i="3"/>
  <c r="AQ1344" i="3"/>
  <c r="N1348" i="3"/>
  <c r="AZ1348" i="3"/>
  <c r="M1349" i="3"/>
  <c r="BF1350" i="3"/>
  <c r="AP1350" i="3"/>
  <c r="Z1350" i="3"/>
  <c r="BI1350" i="3"/>
  <c r="AS1350" i="3"/>
  <c r="AC1350" i="3"/>
  <c r="M1350" i="3"/>
  <c r="AV1350" i="3"/>
  <c r="AF1350" i="3"/>
  <c r="P1350" i="3"/>
  <c r="AG1351" i="3"/>
  <c r="BB1351" i="3"/>
  <c r="BA1352" i="3"/>
  <c r="AK1352" i="3"/>
  <c r="U1352" i="3"/>
  <c r="AS1351" i="3"/>
  <c r="BC1351" i="3"/>
  <c r="AM1351" i="3"/>
  <c r="AX1352" i="3"/>
  <c r="BB1352" i="3"/>
  <c r="AF1352" i="3"/>
  <c r="BC1352" i="3"/>
  <c r="R1352" i="3"/>
  <c r="AN1352" i="3"/>
  <c r="AI1338" i="3"/>
  <c r="AQ1350" i="3"/>
  <c r="O1350" i="3"/>
  <c r="BN1359" i="3"/>
  <c r="AZ1341" i="3"/>
  <c r="P1336" i="3"/>
  <c r="BL1363" i="3"/>
  <c r="BK1366" i="3"/>
  <c r="AQ1331" i="3"/>
  <c r="V1340" i="3"/>
  <c r="BM1365" i="3"/>
  <c r="BN1365" i="3"/>
  <c r="BK1363" i="3"/>
  <c r="BM1359" i="3"/>
  <c r="BJ1366" i="3"/>
  <c r="AE1354" i="3"/>
  <c r="BJ1365" i="3"/>
  <c r="BL1365" i="3"/>
  <c r="AC1330" i="3"/>
  <c r="Q1336" i="3"/>
  <c r="AW1343" i="3"/>
  <c r="BM1361" i="3"/>
  <c r="AZ1330" i="3"/>
  <c r="AJ1330" i="3"/>
  <c r="T1330" i="3"/>
  <c r="AY1330" i="3"/>
  <c r="AI1330" i="3"/>
  <c r="S1330" i="3"/>
  <c r="AX1330" i="3"/>
  <c r="AH1330" i="3"/>
  <c r="R1330" i="3"/>
  <c r="W1329" i="3"/>
  <c r="BE1330" i="3"/>
  <c r="AX1329" i="3"/>
  <c r="AH1329" i="3"/>
  <c r="R1329" i="3"/>
  <c r="BA1329" i="3"/>
  <c r="AK1329" i="3"/>
  <c r="U1329" i="3"/>
  <c r="BD1329" i="3"/>
  <c r="AN1329" i="3"/>
  <c r="X1329" i="3"/>
  <c r="BG1329" i="3"/>
  <c r="BI1330" i="3"/>
  <c r="AT1331" i="3"/>
  <c r="AD1331" i="3"/>
  <c r="N1331" i="3"/>
  <c r="AW1331" i="3"/>
  <c r="AG1331" i="3"/>
  <c r="Q1331" i="3"/>
  <c r="AZ1331" i="3"/>
  <c r="AJ1331" i="3"/>
  <c r="T1331" i="3"/>
  <c r="AY1336" i="3"/>
  <c r="AI1336" i="3"/>
  <c r="S1336" i="3"/>
  <c r="AX1336" i="3"/>
  <c r="AH1336" i="3"/>
  <c r="R1336" i="3"/>
  <c r="AO1336" i="3"/>
  <c r="AB1336" i="3"/>
  <c r="BH1336" i="3"/>
  <c r="AX1340" i="3"/>
  <c r="BC1341" i="3"/>
  <c r="AM1341" i="3"/>
  <c r="W1341" i="3"/>
  <c r="BB1341" i="3"/>
  <c r="AL1341" i="3"/>
  <c r="V1341" i="3"/>
  <c r="BE1341" i="3"/>
  <c r="AO1341" i="3"/>
  <c r="Y1341" i="3"/>
  <c r="AF1336" i="3"/>
  <c r="BA1340" i="3"/>
  <c r="AK1340" i="3"/>
  <c r="U1340" i="3"/>
  <c r="BD1340" i="3"/>
  <c r="AN1340" i="3"/>
  <c r="X1340" i="3"/>
  <c r="BC1340" i="3"/>
  <c r="AM1340" i="3"/>
  <c r="W1340" i="3"/>
  <c r="AP1340" i="3"/>
  <c r="AB1341" i="3"/>
  <c r="X1341" i="3"/>
  <c r="AM1348" i="3"/>
  <c r="X1354" i="3"/>
  <c r="AN1354" i="3"/>
  <c r="BD1354" i="3"/>
  <c r="T1341" i="3"/>
  <c r="V1354" i="3"/>
  <c r="AX1354" i="3"/>
  <c r="BF1348" i="3"/>
  <c r="AP1348" i="3"/>
  <c r="Z1348" i="3"/>
  <c r="BI1348" i="3"/>
  <c r="AS1348" i="3"/>
  <c r="AC1348" i="3"/>
  <c r="M1348" i="3"/>
  <c r="AV1348" i="3"/>
  <c r="AF1348" i="3"/>
  <c r="P1348" i="3"/>
  <c r="Y1354" i="3"/>
  <c r="AO1354" i="3"/>
  <c r="BE1354" i="3"/>
  <c r="R1354" i="3"/>
  <c r="BB1354" i="3"/>
  <c r="BC1354" i="3"/>
  <c r="AY1354" i="3"/>
  <c r="BL1359" i="3"/>
  <c r="BL1361" i="3"/>
  <c r="BM1363" i="3"/>
  <c r="AS1336" i="3"/>
  <c r="Y1343" i="3"/>
  <c r="AY1329" i="3"/>
  <c r="BA1336" i="3"/>
  <c r="AU1348" i="3"/>
  <c r="U1343" i="3"/>
  <c r="BH1339" i="3"/>
  <c r="S1348" i="3"/>
  <c r="K1327" i="3"/>
  <c r="BD1327" i="3" s="1"/>
  <c r="AF1330" i="3"/>
  <c r="AU1330" i="3"/>
  <c r="AE1330" i="3"/>
  <c r="AT1330" i="3"/>
  <c r="AD1330" i="3"/>
  <c r="N1330" i="3"/>
  <c r="AM1329" i="3"/>
  <c r="W1331" i="3"/>
  <c r="AT1329" i="3"/>
  <c r="N1329" i="3"/>
  <c r="AG1329" i="3"/>
  <c r="AZ1329" i="3"/>
  <c r="T1329" i="3"/>
  <c r="AP1331" i="3"/>
  <c r="AU1336" i="3"/>
  <c r="O1336" i="3"/>
  <c r="AD1336" i="3"/>
  <c r="P1341" i="3"/>
  <c r="AI1341" i="3"/>
  <c r="AX1341" i="3"/>
  <c r="R1341" i="3"/>
  <c r="BA1341" i="3"/>
  <c r="AK1341" i="3"/>
  <c r="U1341" i="3"/>
  <c r="BD1336" i="3"/>
  <c r="X1336" i="3"/>
  <c r="AW1340" i="3"/>
  <c r="Q1340" i="3"/>
  <c r="AJ1340" i="3"/>
  <c r="AR1341" i="3"/>
  <c r="AB1354" i="3"/>
  <c r="BH1354" i="3"/>
  <c r="AL1348" i="3"/>
  <c r="BE1348" i="3"/>
  <c r="Y1348" i="3"/>
  <c r="BH1348" i="3"/>
  <c r="AR1348" i="3"/>
  <c r="AB1348" i="3"/>
  <c r="AA1348" i="3"/>
  <c r="M1354" i="3"/>
  <c r="AC1354" i="3"/>
  <c r="AS1354" i="3"/>
  <c r="BI1354" i="3"/>
  <c r="Z1354" i="3"/>
  <c r="AU1354" i="3"/>
  <c r="AQ1354" i="3"/>
  <c r="BK1365" i="3"/>
  <c r="BK1359" i="3"/>
  <c r="AA1331" i="3"/>
  <c r="R1340" i="3"/>
  <c r="K1325" i="3"/>
  <c r="AV1330" i="3"/>
  <c r="P1330" i="3"/>
  <c r="O1330" i="3"/>
  <c r="AD1329" i="3"/>
  <c r="AW1329" i="3"/>
  <c r="Q1329" i="3"/>
  <c r="AJ1329" i="3"/>
  <c r="M1330" i="3"/>
  <c r="BF1331" i="3"/>
  <c r="Z1331" i="3"/>
  <c r="BI1331" i="3"/>
  <c r="AS1331" i="3"/>
  <c r="AC1331" i="3"/>
  <c r="M1331" i="3"/>
  <c r="AV1331" i="3"/>
  <c r="AF1331" i="3"/>
  <c r="P1331" i="3"/>
  <c r="AE1336" i="3"/>
  <c r="AT1336" i="3"/>
  <c r="N1336" i="3"/>
  <c r="AW1336" i="3"/>
  <c r="AJ1336" i="3"/>
  <c r="AY1341" i="3"/>
  <c r="S1341" i="3"/>
  <c r="AH1341" i="3"/>
  <c r="AG1340" i="3"/>
  <c r="AZ1340" i="3"/>
  <c r="T1340" i="3"/>
  <c r="AY1340" i="3"/>
  <c r="AI1340" i="3"/>
  <c r="S1340" i="3"/>
  <c r="BF1340" i="3"/>
  <c r="S1354" i="3"/>
  <c r="BC1348" i="3"/>
  <c r="AR1354" i="3"/>
  <c r="AD1354" i="3"/>
  <c r="BF1354" i="3"/>
  <c r="BB1348" i="3"/>
  <c r="V1348" i="3"/>
  <c r="AO1348" i="3"/>
  <c r="BH1330" i="3"/>
  <c r="AR1330" i="3"/>
  <c r="AB1330" i="3"/>
  <c r="BG1330" i="3"/>
  <c r="AQ1330" i="3"/>
  <c r="AA1330" i="3"/>
  <c r="BF1330" i="3"/>
  <c r="AP1330" i="3"/>
  <c r="Z1330" i="3"/>
  <c r="BC1329" i="3"/>
  <c r="AM1331" i="3"/>
  <c r="BF1329" i="3"/>
  <c r="AP1329" i="3"/>
  <c r="Z1329" i="3"/>
  <c r="BI1329" i="3"/>
  <c r="AS1329" i="3"/>
  <c r="AC1329" i="3"/>
  <c r="M1329" i="3"/>
  <c r="AV1329" i="3"/>
  <c r="AF1329" i="3"/>
  <c r="P1329" i="3"/>
  <c r="BB1331" i="3"/>
  <c r="AL1331" i="3"/>
  <c r="V1331" i="3"/>
  <c r="BE1331" i="3"/>
  <c r="AO1331" i="3"/>
  <c r="Y1331" i="3"/>
  <c r="BH1331" i="3"/>
  <c r="AR1331" i="3"/>
  <c r="AB1331" i="3"/>
  <c r="BG1336" i="3"/>
  <c r="AQ1336" i="3"/>
  <c r="AA1336" i="3"/>
  <c r="BF1336" i="3"/>
  <c r="AP1336" i="3"/>
  <c r="Z1336" i="3"/>
  <c r="Y1336" i="3"/>
  <c r="BE1336" i="3"/>
  <c r="AR1336" i="3"/>
  <c r="AF1341" i="3"/>
  <c r="AU1341" i="3"/>
  <c r="AE1341" i="3"/>
  <c r="O1341" i="3"/>
  <c r="AT1341" i="3"/>
  <c r="AD1341" i="3"/>
  <c r="N1341" i="3"/>
  <c r="AW1341" i="3"/>
  <c r="AG1341" i="3"/>
  <c r="Q1341" i="3"/>
  <c r="AV1336" i="3"/>
  <c r="BI1340" i="3"/>
  <c r="AS1340" i="3"/>
  <c r="AC1340" i="3"/>
  <c r="M1340" i="3"/>
  <c r="AV1340" i="3"/>
  <c r="AF1340" i="3"/>
  <c r="P1340" i="3"/>
  <c r="AU1340" i="3"/>
  <c r="AE1340" i="3"/>
  <c r="O1340" i="3"/>
  <c r="AN1341" i="3"/>
  <c r="W1354" i="3"/>
  <c r="P1354" i="3"/>
  <c r="AF1354" i="3"/>
  <c r="AV1354" i="3"/>
  <c r="AH1354" i="3"/>
  <c r="AX1348" i="3"/>
  <c r="AH1348" i="3"/>
  <c r="R1348" i="3"/>
  <c r="BA1348" i="3"/>
  <c r="AK1348" i="3"/>
  <c r="U1348" i="3"/>
  <c r="BD1348" i="3"/>
  <c r="AN1348" i="3"/>
  <c r="X1348" i="3"/>
  <c r="AQ1348" i="3"/>
  <c r="Q1354" i="3"/>
  <c r="AG1354" i="3"/>
  <c r="AW1354" i="3"/>
  <c r="AL1354" i="3"/>
  <c r="AI1354" i="3"/>
  <c r="AU1329" i="3"/>
  <c r="O1354" i="3"/>
  <c r="BH1341" i="3"/>
  <c r="AW1332" i="3"/>
  <c r="AK1332" i="3"/>
  <c r="BL1332" i="3" s="1"/>
  <c r="K1318" i="3"/>
  <c r="L1323" i="3"/>
  <c r="K1323" i="3"/>
  <c r="L1321" i="3"/>
  <c r="K1321" i="3"/>
  <c r="L1320" i="3"/>
  <c r="K1319" i="3"/>
  <c r="L1318" i="3"/>
  <c r="AD1340" i="3"/>
  <c r="AY1348" i="3"/>
  <c r="AK1343" i="3"/>
  <c r="AG1343" i="3"/>
  <c r="L1325" i="3"/>
  <c r="L1327" i="3"/>
  <c r="K1320" i="3"/>
  <c r="AG1320" i="3" s="1"/>
  <c r="AP1335" i="3"/>
  <c r="R1342" i="3"/>
  <c r="AW1342" i="3"/>
  <c r="AJ1342" i="3"/>
  <c r="BL1344" i="3"/>
  <c r="O1335" i="3"/>
  <c r="AW1335" i="3"/>
  <c r="AJ1335" i="3"/>
  <c r="W1346" i="3"/>
  <c r="O1346" i="3"/>
  <c r="AU1346" i="3"/>
  <c r="AI1346" i="3"/>
  <c r="Y1330" i="3"/>
  <c r="Q1330" i="3"/>
  <c r="AW1330" i="3"/>
  <c r="U1330" i="3"/>
  <c r="BA1330" i="3"/>
  <c r="AG1330" i="3"/>
  <c r="AK1330" i="3"/>
  <c r="AL1340" i="3"/>
  <c r="N1340" i="3"/>
  <c r="S1331" i="3"/>
  <c r="AB1339" i="3"/>
  <c r="AE1342" i="3"/>
  <c r="AG1342" i="3"/>
  <c r="T1342" i="3"/>
  <c r="AD1335" i="3"/>
  <c r="AG1335" i="3"/>
  <c r="T1335" i="3"/>
  <c r="S1329" i="3"/>
  <c r="U1336" i="3"/>
  <c r="AE1346" i="3"/>
  <c r="AE1348" i="3"/>
  <c r="O1348" i="3"/>
  <c r="O1329" i="3"/>
  <c r="AU1331" i="3"/>
  <c r="L1326" i="3"/>
  <c r="K1324" i="3"/>
  <c r="K1322" i="3"/>
  <c r="AT1342" i="3"/>
  <c r="Q1342" i="3"/>
  <c r="Z1335" i="3"/>
  <c r="AY1335" i="3"/>
  <c r="Q1335" i="3"/>
  <c r="Y1328" i="3"/>
  <c r="U1328" i="3"/>
  <c r="BA1328" i="3"/>
  <c r="AG1328" i="3"/>
  <c r="Q1328" i="3"/>
  <c r="BN1328" i="3" s="1"/>
  <c r="AK1328" i="3"/>
  <c r="AW1328" i="3"/>
  <c r="Y1345" i="3"/>
  <c r="U1345" i="3"/>
  <c r="BA1345" i="3"/>
  <c r="AG1345" i="3"/>
  <c r="Q1345" i="3"/>
  <c r="AW1345" i="3"/>
  <c r="AK1345" i="3"/>
  <c r="AI1329" i="3"/>
  <c r="BI1336" i="3"/>
  <c r="Y1347" i="3"/>
  <c r="Q1347" i="3"/>
  <c r="U1347" i="3"/>
  <c r="BA1347" i="3"/>
  <c r="AG1347" i="3"/>
  <c r="AK1347" i="3"/>
  <c r="AW1347" i="3"/>
  <c r="AC1336" i="3"/>
  <c r="Y1349" i="3"/>
  <c r="U1349" i="3"/>
  <c r="AK1349" i="3"/>
  <c r="BA1349" i="3"/>
  <c r="AE1331" i="3"/>
  <c r="O1331" i="3"/>
  <c r="K1326" i="3"/>
  <c r="L1324" i="3"/>
  <c r="L1322" i="3"/>
  <c r="AX1342" i="3"/>
  <c r="N1342" i="3"/>
  <c r="AZ1342" i="3"/>
  <c r="AU1335" i="3"/>
  <c r="S1335" i="3"/>
  <c r="AZ1335" i="3"/>
  <c r="S1342" i="3"/>
  <c r="Q1338" i="3"/>
  <c r="U1338" i="3"/>
  <c r="AY1338" i="3"/>
  <c r="AC1338" i="3"/>
  <c r="BI1338" i="3"/>
  <c r="M1338" i="3"/>
  <c r="AS1338" i="3"/>
  <c r="AN1338" i="3"/>
  <c r="AE1329" i="3"/>
  <c r="AI1333" i="3"/>
  <c r="AY1331" i="3"/>
  <c r="AI1331" i="3"/>
  <c r="S1346" i="3"/>
  <c r="BJ1358" i="3"/>
  <c r="BL1358" i="3"/>
  <c r="BJ1362" i="3"/>
  <c r="BJ1360" i="3"/>
  <c r="BL1360" i="3"/>
  <c r="BL1362" i="3"/>
  <c r="BM1360" i="3"/>
  <c r="BK1360" i="3"/>
  <c r="BN1360" i="3"/>
  <c r="BK1362" i="3"/>
  <c r="BN1362" i="3"/>
  <c r="BM1362" i="3"/>
  <c r="BK1358" i="3"/>
  <c r="BN1358" i="3"/>
  <c r="BM1358" i="3"/>
  <c r="BN1332" i="3"/>
  <c r="BK1332" i="3"/>
  <c r="AE1337" i="3"/>
  <c r="BJ1333" i="3"/>
  <c r="BC1337" i="3"/>
  <c r="W1337" i="3"/>
  <c r="AL1337" i="3"/>
  <c r="BG1337" i="3"/>
  <c r="AA1337" i="3"/>
  <c r="BA1337" i="3"/>
  <c r="AK1337" i="3"/>
  <c r="U1337" i="3"/>
  <c r="BD1337" i="3"/>
  <c r="AN1337" i="3"/>
  <c r="X1337" i="3"/>
  <c r="AI1342" i="3"/>
  <c r="AP1342" i="3"/>
  <c r="BC1342" i="3"/>
  <c r="W1342" i="3"/>
  <c r="AL1342" i="3"/>
  <c r="BI1342" i="3"/>
  <c r="AS1342" i="3"/>
  <c r="AC1342" i="3"/>
  <c r="M1342" i="3"/>
  <c r="AV1342" i="3"/>
  <c r="AF1342" i="3"/>
  <c r="AX1335" i="3"/>
  <c r="AM1335" i="3"/>
  <c r="BB1335" i="3"/>
  <c r="V1335" i="3"/>
  <c r="AQ1335" i="3"/>
  <c r="BI1335" i="3"/>
  <c r="AS1335" i="3"/>
  <c r="AC1335" i="3"/>
  <c r="M1335" i="3"/>
  <c r="AV1335" i="3"/>
  <c r="AF1335" i="3"/>
  <c r="P1335" i="3"/>
  <c r="AP1337" i="3"/>
  <c r="BF1337" i="3"/>
  <c r="Z1337" i="3"/>
  <c r="AT1337" i="3"/>
  <c r="AI1337" i="3"/>
  <c r="AO1337" i="3"/>
  <c r="BH1337" i="3"/>
  <c r="AR1337" i="3"/>
  <c r="AB1337" i="3"/>
  <c r="R1337" i="3"/>
  <c r="AU1337" i="3"/>
  <c r="O1337" i="3"/>
  <c r="AD1337" i="3"/>
  <c r="AY1337" i="3"/>
  <c r="S1337" i="3"/>
  <c r="AW1337" i="3"/>
  <c r="AG1337" i="3"/>
  <c r="Q1337" i="3"/>
  <c r="AZ1337" i="3"/>
  <c r="AJ1337" i="3"/>
  <c r="T1337" i="3"/>
  <c r="AQ1342" i="3"/>
  <c r="AA1342" i="3"/>
  <c r="BG1342" i="3"/>
  <c r="AH1342" i="3"/>
  <c r="AU1342" i="3"/>
  <c r="O1342" i="3"/>
  <c r="AD1342" i="3"/>
  <c r="BE1342" i="3"/>
  <c r="AO1342" i="3"/>
  <c r="Y1342" i="3"/>
  <c r="BH1342" i="3"/>
  <c r="AR1342" i="3"/>
  <c r="AB1342" i="3"/>
  <c r="AH1335" i="3"/>
  <c r="R1335" i="3"/>
  <c r="AE1335" i="3"/>
  <c r="AT1335" i="3"/>
  <c r="N1335" i="3"/>
  <c r="AI1335" i="3"/>
  <c r="BE1335" i="3"/>
  <c r="AO1335" i="3"/>
  <c r="Y1335" i="3"/>
  <c r="BH1335" i="3"/>
  <c r="AR1335" i="3"/>
  <c r="AB1335" i="3"/>
  <c r="N1337" i="3"/>
  <c r="BE1337" i="3"/>
  <c r="Y1337" i="3"/>
  <c r="BK1345" i="3"/>
  <c r="BK1333" i="3"/>
  <c r="BN1333" i="3"/>
  <c r="BJ1332" i="3"/>
  <c r="AH1337" i="3"/>
  <c r="AM1337" i="3"/>
  <c r="BB1337" i="3"/>
  <c r="V1337" i="3"/>
  <c r="AQ1337" i="3"/>
  <c r="BI1337" i="3"/>
  <c r="AS1337" i="3"/>
  <c r="AC1337" i="3"/>
  <c r="M1337" i="3"/>
  <c r="AV1337" i="3"/>
  <c r="AF1337" i="3"/>
  <c r="P1337" i="3"/>
  <c r="BF1342" i="3"/>
  <c r="Z1342" i="3"/>
  <c r="AM1342" i="3"/>
  <c r="BB1342" i="3"/>
  <c r="V1342" i="3"/>
  <c r="BA1342" i="3"/>
  <c r="AK1342" i="3"/>
  <c r="U1342" i="3"/>
  <c r="BD1342" i="3"/>
  <c r="AN1342" i="3"/>
  <c r="X1342" i="3"/>
  <c r="AY1342" i="3"/>
  <c r="BF1335" i="3"/>
  <c r="BC1335" i="3"/>
  <c r="W1335" i="3"/>
  <c r="AL1335" i="3"/>
  <c r="BG1335" i="3"/>
  <c r="AA1335" i="3"/>
  <c r="BA1335" i="3"/>
  <c r="AK1335" i="3"/>
  <c r="U1335" i="3"/>
  <c r="BD1335" i="3"/>
  <c r="AN1335" i="3"/>
  <c r="BK1351" i="3"/>
  <c r="AS1326" i="3"/>
  <c r="AE1327" i="3"/>
  <c r="AA1327" i="3"/>
  <c r="AJ1325" i="3"/>
  <c r="AZ1325" i="3"/>
  <c r="AW1325" i="3"/>
  <c r="N1325" i="3"/>
  <c r="W1323" i="3"/>
  <c r="L1319" i="3"/>
  <c r="E1196" i="3"/>
  <c r="F1196" i="3"/>
  <c r="G1196" i="3"/>
  <c r="H1196" i="3"/>
  <c r="I1196" i="3"/>
  <c r="J1196" i="3"/>
  <c r="E1197" i="3"/>
  <c r="F1197" i="3"/>
  <c r="G1197" i="3"/>
  <c r="H1197" i="3"/>
  <c r="I1197" i="3"/>
  <c r="J1197" i="3"/>
  <c r="E1198" i="3"/>
  <c r="F1198" i="3"/>
  <c r="G1198" i="3"/>
  <c r="H1198" i="3"/>
  <c r="I1198" i="3"/>
  <c r="J1198" i="3"/>
  <c r="E1199" i="3"/>
  <c r="F1199" i="3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G1201" i="3"/>
  <c r="H1201" i="3"/>
  <c r="I1201" i="3"/>
  <c r="J1201" i="3"/>
  <c r="E1202" i="3"/>
  <c r="F1202" i="3"/>
  <c r="G1202" i="3"/>
  <c r="H1202" i="3"/>
  <c r="I1202" i="3"/>
  <c r="J1202" i="3"/>
  <c r="E1203" i="3"/>
  <c r="F1203" i="3"/>
  <c r="G1203" i="3"/>
  <c r="H1203" i="3"/>
  <c r="I1203" i="3"/>
  <c r="J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E1206" i="3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G1209" i="3"/>
  <c r="H1209" i="3"/>
  <c r="I1209" i="3"/>
  <c r="J1209" i="3"/>
  <c r="E1210" i="3"/>
  <c r="F1210" i="3"/>
  <c r="G1210" i="3"/>
  <c r="H1210" i="3"/>
  <c r="I1210" i="3"/>
  <c r="J1210" i="3"/>
  <c r="E1211" i="3"/>
  <c r="F1211" i="3"/>
  <c r="G1211" i="3"/>
  <c r="H1211" i="3"/>
  <c r="I1211" i="3"/>
  <c r="J1211" i="3"/>
  <c r="E1212" i="3"/>
  <c r="F1212" i="3"/>
  <c r="G1212" i="3"/>
  <c r="H1212" i="3"/>
  <c r="I1212" i="3"/>
  <c r="J1212" i="3"/>
  <c r="E1213" i="3"/>
  <c r="F1213" i="3"/>
  <c r="G1213" i="3"/>
  <c r="H1213" i="3"/>
  <c r="I1213" i="3"/>
  <c r="J1213" i="3"/>
  <c r="E1214" i="3"/>
  <c r="F1214" i="3"/>
  <c r="G1214" i="3"/>
  <c r="H1214" i="3"/>
  <c r="I1214" i="3"/>
  <c r="J1214" i="3"/>
  <c r="E1215" i="3"/>
  <c r="F1215" i="3"/>
  <c r="G1215" i="3"/>
  <c r="H1215" i="3"/>
  <c r="I1215" i="3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J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F1223" i="3"/>
  <c r="G1223" i="3"/>
  <c r="H1223" i="3"/>
  <c r="I1223" i="3"/>
  <c r="J1223" i="3"/>
  <c r="E1224" i="3"/>
  <c r="F1224" i="3"/>
  <c r="G1224" i="3"/>
  <c r="H1224" i="3"/>
  <c r="I1224" i="3"/>
  <c r="J1224" i="3"/>
  <c r="E1225" i="3"/>
  <c r="F1225" i="3"/>
  <c r="G1225" i="3"/>
  <c r="H1225" i="3"/>
  <c r="I1225" i="3"/>
  <c r="J1225" i="3"/>
  <c r="E1226" i="3"/>
  <c r="F1226" i="3"/>
  <c r="G1226" i="3"/>
  <c r="H1226" i="3"/>
  <c r="I1226" i="3"/>
  <c r="J1226" i="3"/>
  <c r="E1227" i="3"/>
  <c r="F1227" i="3"/>
  <c r="G1227" i="3"/>
  <c r="H1227" i="3"/>
  <c r="I1227" i="3"/>
  <c r="J1227" i="3"/>
  <c r="E1228" i="3"/>
  <c r="F1228" i="3"/>
  <c r="G1228" i="3"/>
  <c r="H1228" i="3"/>
  <c r="I1228" i="3"/>
  <c r="J1228" i="3"/>
  <c r="E1229" i="3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F1231" i="3"/>
  <c r="G1231" i="3"/>
  <c r="H1231" i="3"/>
  <c r="I1231" i="3"/>
  <c r="J1231" i="3"/>
  <c r="E1232" i="3"/>
  <c r="F1232" i="3"/>
  <c r="G1232" i="3"/>
  <c r="H1232" i="3"/>
  <c r="I1232" i="3"/>
  <c r="J1232" i="3"/>
  <c r="E1233" i="3"/>
  <c r="F1233" i="3"/>
  <c r="G1233" i="3"/>
  <c r="H1233" i="3"/>
  <c r="I1233" i="3"/>
  <c r="J1233" i="3"/>
  <c r="E1234" i="3"/>
  <c r="F1234" i="3"/>
  <c r="G1234" i="3"/>
  <c r="H1234" i="3"/>
  <c r="I1234" i="3"/>
  <c r="J1234" i="3"/>
  <c r="E1235" i="3"/>
  <c r="F1235" i="3"/>
  <c r="G1235" i="3"/>
  <c r="H1235" i="3"/>
  <c r="I1235" i="3"/>
  <c r="J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F1240" i="3"/>
  <c r="G1240" i="3"/>
  <c r="H1240" i="3"/>
  <c r="I1240" i="3"/>
  <c r="J1240" i="3"/>
  <c r="E1241" i="3"/>
  <c r="F1241" i="3"/>
  <c r="G1241" i="3"/>
  <c r="H1241" i="3"/>
  <c r="I1241" i="3"/>
  <c r="J1241" i="3"/>
  <c r="E1242" i="3"/>
  <c r="F1242" i="3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E1245" i="3"/>
  <c r="F1245" i="3"/>
  <c r="G1245" i="3"/>
  <c r="H1245" i="3"/>
  <c r="I1245" i="3"/>
  <c r="J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I1251" i="3"/>
  <c r="J1251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J1254" i="3"/>
  <c r="E1255" i="3"/>
  <c r="F1255" i="3"/>
  <c r="G1255" i="3"/>
  <c r="H1255" i="3"/>
  <c r="I1255" i="3"/>
  <c r="J1255" i="3"/>
  <c r="E1256" i="3"/>
  <c r="F1256" i="3"/>
  <c r="G1256" i="3"/>
  <c r="H1256" i="3"/>
  <c r="I1256" i="3"/>
  <c r="J1256" i="3"/>
  <c r="E1257" i="3"/>
  <c r="F1257" i="3"/>
  <c r="G1257" i="3"/>
  <c r="H1257" i="3"/>
  <c r="I1257" i="3"/>
  <c r="J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E1264" i="3"/>
  <c r="F1264" i="3"/>
  <c r="G1264" i="3"/>
  <c r="H1264" i="3"/>
  <c r="I1264" i="3"/>
  <c r="J1264" i="3"/>
  <c r="E1265" i="3"/>
  <c r="F1265" i="3"/>
  <c r="G1265" i="3"/>
  <c r="H1265" i="3"/>
  <c r="I1265" i="3"/>
  <c r="J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E1268" i="3"/>
  <c r="F1268" i="3"/>
  <c r="G1268" i="3"/>
  <c r="H1268" i="3"/>
  <c r="I1268" i="3"/>
  <c r="J1268" i="3"/>
  <c r="E1269" i="3"/>
  <c r="F1269" i="3"/>
  <c r="G1269" i="3"/>
  <c r="H1269" i="3"/>
  <c r="I1269" i="3"/>
  <c r="J1269" i="3"/>
  <c r="E1270" i="3"/>
  <c r="F1270" i="3"/>
  <c r="G1270" i="3"/>
  <c r="H1270" i="3"/>
  <c r="I1270" i="3"/>
  <c r="J1270" i="3"/>
  <c r="E1271" i="3"/>
  <c r="F1271" i="3"/>
  <c r="G1271" i="3"/>
  <c r="H1271" i="3"/>
  <c r="I1271" i="3"/>
  <c r="J1271" i="3"/>
  <c r="E1272" i="3"/>
  <c r="F1272" i="3"/>
  <c r="G1272" i="3"/>
  <c r="H1272" i="3"/>
  <c r="I1272" i="3"/>
  <c r="J1272" i="3"/>
  <c r="E1273" i="3"/>
  <c r="F1273" i="3"/>
  <c r="G1273" i="3"/>
  <c r="H1273" i="3"/>
  <c r="I1273" i="3"/>
  <c r="J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E1276" i="3"/>
  <c r="F1276" i="3"/>
  <c r="G1276" i="3"/>
  <c r="H1276" i="3"/>
  <c r="I1276" i="3"/>
  <c r="J1276" i="3"/>
  <c r="E1277" i="3"/>
  <c r="F1277" i="3"/>
  <c r="G1277" i="3"/>
  <c r="H1277" i="3"/>
  <c r="I1277" i="3"/>
  <c r="J1277" i="3"/>
  <c r="E1278" i="3"/>
  <c r="F1278" i="3"/>
  <c r="G1278" i="3"/>
  <c r="H1278" i="3"/>
  <c r="I1278" i="3"/>
  <c r="J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E1286" i="3"/>
  <c r="F1286" i="3"/>
  <c r="G1286" i="3"/>
  <c r="H1286" i="3"/>
  <c r="I1286" i="3"/>
  <c r="J1286" i="3"/>
  <c r="E1287" i="3"/>
  <c r="F1287" i="3"/>
  <c r="G1287" i="3"/>
  <c r="H1287" i="3"/>
  <c r="I1287" i="3"/>
  <c r="J1287" i="3"/>
  <c r="E1288" i="3"/>
  <c r="F1288" i="3"/>
  <c r="G1288" i="3"/>
  <c r="H1288" i="3"/>
  <c r="I1288" i="3"/>
  <c r="J1288" i="3"/>
  <c r="E1289" i="3"/>
  <c r="F1289" i="3"/>
  <c r="G1289" i="3"/>
  <c r="H1289" i="3"/>
  <c r="I1289" i="3"/>
  <c r="J1289" i="3"/>
  <c r="E1290" i="3"/>
  <c r="F1290" i="3"/>
  <c r="G1290" i="3"/>
  <c r="H1290" i="3"/>
  <c r="I1290" i="3"/>
  <c r="J1290" i="3"/>
  <c r="E1291" i="3"/>
  <c r="F1291" i="3"/>
  <c r="G1291" i="3"/>
  <c r="H1291" i="3"/>
  <c r="I1291" i="3"/>
  <c r="J1291" i="3"/>
  <c r="E1292" i="3"/>
  <c r="F1292" i="3"/>
  <c r="G1292" i="3"/>
  <c r="H1292" i="3"/>
  <c r="I1292" i="3"/>
  <c r="J1292" i="3"/>
  <c r="E1293" i="3"/>
  <c r="F1293" i="3"/>
  <c r="G1293" i="3"/>
  <c r="H1293" i="3"/>
  <c r="I1293" i="3"/>
  <c r="J1293" i="3"/>
  <c r="E1294" i="3"/>
  <c r="F1294" i="3"/>
  <c r="G1294" i="3"/>
  <c r="H1294" i="3"/>
  <c r="I1294" i="3"/>
  <c r="J1294" i="3"/>
  <c r="E1295" i="3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F1299" i="3"/>
  <c r="G1299" i="3"/>
  <c r="H1299" i="3"/>
  <c r="I1299" i="3"/>
  <c r="J1299" i="3"/>
  <c r="E1300" i="3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E1304" i="3"/>
  <c r="F1304" i="3"/>
  <c r="G1304" i="3"/>
  <c r="H1304" i="3"/>
  <c r="I1304" i="3"/>
  <c r="J1304" i="3"/>
  <c r="E1305" i="3"/>
  <c r="F1305" i="3"/>
  <c r="G1305" i="3"/>
  <c r="H1305" i="3"/>
  <c r="I1305" i="3"/>
  <c r="J1305" i="3"/>
  <c r="E1306" i="3"/>
  <c r="F1306" i="3"/>
  <c r="G1306" i="3"/>
  <c r="H1306" i="3"/>
  <c r="I1306" i="3"/>
  <c r="J1306" i="3"/>
  <c r="E1307" i="3"/>
  <c r="F1307" i="3"/>
  <c r="G1307" i="3"/>
  <c r="H1307" i="3"/>
  <c r="I1307" i="3"/>
  <c r="J1307" i="3"/>
  <c r="E1308" i="3"/>
  <c r="F1308" i="3"/>
  <c r="G1308" i="3"/>
  <c r="H1308" i="3"/>
  <c r="I1308" i="3"/>
  <c r="J1308" i="3"/>
  <c r="E1309" i="3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F1313" i="3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I1315" i="3"/>
  <c r="J1315" i="3"/>
  <c r="E1316" i="3"/>
  <c r="F1316" i="3"/>
  <c r="G1316" i="3"/>
  <c r="H1316" i="3"/>
  <c r="I1316" i="3"/>
  <c r="J1316" i="3"/>
  <c r="E1317" i="3"/>
  <c r="F1317" i="3"/>
  <c r="G1317" i="3"/>
  <c r="H1317" i="3"/>
  <c r="I1317" i="3"/>
  <c r="J1317" i="3"/>
  <c r="V1327" i="3" l="1"/>
  <c r="BC1323" i="3"/>
  <c r="BB1318" i="3"/>
  <c r="AJ1321" i="3"/>
  <c r="BK1339" i="3"/>
  <c r="BN1355" i="3"/>
  <c r="N1326" i="3"/>
  <c r="BK1352" i="3"/>
  <c r="BK1347" i="3"/>
  <c r="BL1328" i="3"/>
  <c r="BJ1346" i="3"/>
  <c r="BK1355" i="3"/>
  <c r="BL1355" i="3"/>
  <c r="BB1321" i="3"/>
  <c r="AZ1326" i="3"/>
  <c r="BM1355" i="3"/>
  <c r="BN1345" i="3"/>
  <c r="AW1321" i="3"/>
  <c r="AH1326" i="3"/>
  <c r="BM1333" i="3"/>
  <c r="BN1346" i="3"/>
  <c r="BE1322" i="3"/>
  <c r="AW1320" i="3"/>
  <c r="O1320" i="3"/>
  <c r="AR1322" i="3"/>
  <c r="M1327" i="3"/>
  <c r="BB1327" i="3"/>
  <c r="AN1327" i="3"/>
  <c r="M1326" i="3"/>
  <c r="AF1326" i="3"/>
  <c r="T1325" i="3"/>
  <c r="AT1320" i="3"/>
  <c r="W1322" i="3"/>
  <c r="BA1323" i="3"/>
  <c r="AJ1320" i="3"/>
  <c r="AO1327" i="3"/>
  <c r="AL1327" i="3"/>
  <c r="X1327" i="3"/>
  <c r="AE1326" i="3"/>
  <c r="BB1326" i="3"/>
  <c r="U1327" i="3"/>
  <c r="AS1327" i="3"/>
  <c r="AG1326" i="3"/>
  <c r="AI1326" i="3"/>
  <c r="BD1320" i="3"/>
  <c r="AN1323" i="3"/>
  <c r="AU1320" i="3"/>
  <c r="AD1320" i="3"/>
  <c r="Q1320" i="3"/>
  <c r="V1323" i="3"/>
  <c r="U1323" i="3"/>
  <c r="AE1320" i="3"/>
  <c r="N1320" i="3"/>
  <c r="BK1353" i="3"/>
  <c r="AP1323" i="3"/>
  <c r="Y1322" i="3"/>
  <c r="AS1324" i="3"/>
  <c r="S1321" i="3"/>
  <c r="T1318" i="3"/>
  <c r="BL1352" i="3"/>
  <c r="BN1339" i="3"/>
  <c r="AM1322" i="3"/>
  <c r="V1322" i="3"/>
  <c r="AD1325" i="3"/>
  <c r="Q1325" i="3"/>
  <c r="BB1322" i="3"/>
  <c r="AO1322" i="3"/>
  <c r="X1322" i="3"/>
  <c r="V1324" i="3"/>
  <c r="AO1318" i="3"/>
  <c r="BC1322" i="3"/>
  <c r="AL1322" i="3"/>
  <c r="AT1325" i="3"/>
  <c r="AG1325" i="3"/>
  <c r="AZ1320" i="3"/>
  <c r="AA1323" i="3"/>
  <c r="R1326" i="3"/>
  <c r="AF1318" i="3"/>
  <c r="AI1321" i="3"/>
  <c r="BN1336" i="3"/>
  <c r="BN1350" i="3"/>
  <c r="BJ1334" i="3"/>
  <c r="BK1343" i="3"/>
  <c r="BM1334" i="3"/>
  <c r="BM1354" i="3"/>
  <c r="BK1346" i="3"/>
  <c r="BL1353" i="3"/>
  <c r="BN1352" i="3"/>
  <c r="BC1318" i="3"/>
  <c r="AL1318" i="3"/>
  <c r="Y1318" i="3"/>
  <c r="AG1321" i="3"/>
  <c r="T1321" i="3"/>
  <c r="AM1326" i="3"/>
  <c r="Q1326" i="3"/>
  <c r="AK1326" i="3"/>
  <c r="AW1326" i="3"/>
  <c r="O1326" i="3"/>
  <c r="AA1326" i="3"/>
  <c r="AV1326" i="3"/>
  <c r="X1326" i="3"/>
  <c r="AX1326" i="3"/>
  <c r="AD1326" i="3"/>
  <c r="BN1334" i="3"/>
  <c r="Z1326" i="3"/>
  <c r="N1323" i="3"/>
  <c r="AM1318" i="3"/>
  <c r="V1318" i="3"/>
  <c r="Q1321" i="3"/>
  <c r="AY1321" i="3"/>
  <c r="AB1318" i="3"/>
  <c r="BC1324" i="3"/>
  <c r="BE1326" i="3"/>
  <c r="BI1326" i="3"/>
  <c r="AC1326" i="3"/>
  <c r="BC1326" i="3"/>
  <c r="BG1326" i="3"/>
  <c r="S1326" i="3"/>
  <c r="AN1326" i="3"/>
  <c r="T1326" i="3"/>
  <c r="AT1326" i="3"/>
  <c r="V1326" i="3"/>
  <c r="Z1321" i="3"/>
  <c r="BL1349" i="3"/>
  <c r="BL1347" i="3"/>
  <c r="BJ1341" i="3"/>
  <c r="BK1329" i="3"/>
  <c r="AB1327" i="3"/>
  <c r="BL1350" i="3"/>
  <c r="BM1344" i="3"/>
  <c r="BJ1351" i="3"/>
  <c r="BN1349" i="3"/>
  <c r="BM1352" i="3"/>
  <c r="BN1343" i="3"/>
  <c r="BK1334" i="3"/>
  <c r="BJ1350" i="3"/>
  <c r="BN1344" i="3"/>
  <c r="BN1351" i="3"/>
  <c r="BL1334" i="3"/>
  <c r="BK1350" i="3"/>
  <c r="BM1356" i="3"/>
  <c r="BN1347" i="3"/>
  <c r="BJ1339" i="3"/>
  <c r="BL1356" i="3"/>
  <c r="BJ1353" i="3"/>
  <c r="BJ1356" i="3"/>
  <c r="BK1356" i="3"/>
  <c r="BN1353" i="3"/>
  <c r="BJ1344" i="3"/>
  <c r="W1318" i="3"/>
  <c r="BE1318" i="3"/>
  <c r="BD1318" i="3"/>
  <c r="AZ1321" i="3"/>
  <c r="AO1326" i="3"/>
  <c r="BA1326" i="3"/>
  <c r="U1326" i="3"/>
  <c r="AU1326" i="3"/>
  <c r="AY1326" i="3"/>
  <c r="BD1326" i="3"/>
  <c r="AJ1326" i="3"/>
  <c r="P1326" i="3"/>
  <c r="AL1326" i="3"/>
  <c r="BJ1352" i="3"/>
  <c r="T1322" i="3"/>
  <c r="BG1320" i="3"/>
  <c r="AQ1320" i="3"/>
  <c r="AA1320" i="3"/>
  <c r="BF1320" i="3"/>
  <c r="AP1320" i="3"/>
  <c r="Z1320" i="3"/>
  <c r="BI1320" i="3"/>
  <c r="AS1320" i="3"/>
  <c r="AC1320" i="3"/>
  <c r="M1320" i="3"/>
  <c r="AY1322" i="3"/>
  <c r="AI1322" i="3"/>
  <c r="S1322" i="3"/>
  <c r="AX1322" i="3"/>
  <c r="AH1322" i="3"/>
  <c r="R1322" i="3"/>
  <c r="BA1322" i="3"/>
  <c r="AK1322" i="3"/>
  <c r="U1322" i="3"/>
  <c r="AO1323" i="3"/>
  <c r="BH1323" i="3"/>
  <c r="AB1323" i="3"/>
  <c r="AQ1323" i="3"/>
  <c r="BH1322" i="3"/>
  <c r="AV1320" i="3"/>
  <c r="AN1320" i="3"/>
  <c r="T1320" i="3"/>
  <c r="AZ1322" i="3"/>
  <c r="BG1327" i="3"/>
  <c r="S1327" i="3"/>
  <c r="AQ1327" i="3"/>
  <c r="AG1327" i="3"/>
  <c r="BC1327" i="3"/>
  <c r="W1327" i="3"/>
  <c r="AX1327" i="3"/>
  <c r="AH1327" i="3"/>
  <c r="R1327" i="3"/>
  <c r="AZ1327" i="3"/>
  <c r="AJ1327" i="3"/>
  <c r="T1327" i="3"/>
  <c r="BM1351" i="3"/>
  <c r="BL1351" i="3"/>
  <c r="BK1349" i="3"/>
  <c r="BK1344" i="3"/>
  <c r="Z1323" i="3"/>
  <c r="AX1321" i="3"/>
  <c r="BC1320" i="3"/>
  <c r="AM1320" i="3"/>
  <c r="W1320" i="3"/>
  <c r="BB1320" i="3"/>
  <c r="AL1320" i="3"/>
  <c r="V1320" i="3"/>
  <c r="BE1320" i="3"/>
  <c r="AO1320" i="3"/>
  <c r="Y1320" i="3"/>
  <c r="AU1322" i="3"/>
  <c r="AE1322" i="3"/>
  <c r="O1322" i="3"/>
  <c r="AT1322" i="3"/>
  <c r="AD1322" i="3"/>
  <c r="N1322" i="3"/>
  <c r="AW1322" i="3"/>
  <c r="AG1322" i="3"/>
  <c r="Q1322" i="3"/>
  <c r="AK1323" i="3"/>
  <c r="BD1323" i="3"/>
  <c r="X1323" i="3"/>
  <c r="AM1323" i="3"/>
  <c r="AR1320" i="3"/>
  <c r="AD1323" i="3"/>
  <c r="P1322" i="3"/>
  <c r="AF1320" i="3"/>
  <c r="X1320" i="3"/>
  <c r="BD1322" i="3"/>
  <c r="AJ1322" i="3"/>
  <c r="BI1327" i="3"/>
  <c r="AY1327" i="3"/>
  <c r="BA1327" i="3"/>
  <c r="BE1327" i="3"/>
  <c r="Y1327" i="3"/>
  <c r="AU1327" i="3"/>
  <c r="O1327" i="3"/>
  <c r="AT1327" i="3"/>
  <c r="AD1327" i="3"/>
  <c r="N1327" i="3"/>
  <c r="AV1327" i="3"/>
  <c r="AF1327" i="3"/>
  <c r="P1327" i="3"/>
  <c r="BM1353" i="3"/>
  <c r="BN1356" i="3"/>
  <c r="BJ1349" i="3"/>
  <c r="BM1339" i="3"/>
  <c r="BM1350" i="3"/>
  <c r="L1223" i="3"/>
  <c r="AY1320" i="3"/>
  <c r="AI1320" i="3"/>
  <c r="S1320" i="3"/>
  <c r="AX1320" i="3"/>
  <c r="AH1320" i="3"/>
  <c r="R1320" i="3"/>
  <c r="BA1320" i="3"/>
  <c r="AK1320" i="3"/>
  <c r="U1320" i="3"/>
  <c r="BG1322" i="3"/>
  <c r="AQ1322" i="3"/>
  <c r="AA1322" i="3"/>
  <c r="BF1322" i="3"/>
  <c r="AP1322" i="3"/>
  <c r="Z1322" i="3"/>
  <c r="BI1322" i="3"/>
  <c r="AS1322" i="3"/>
  <c r="AC1322" i="3"/>
  <c r="M1322" i="3"/>
  <c r="BK1322" i="3" s="1"/>
  <c r="BE1323" i="3"/>
  <c r="Y1323" i="3"/>
  <c r="AR1323" i="3"/>
  <c r="BG1323" i="3"/>
  <c r="BH1320" i="3"/>
  <c r="AB1320" i="3"/>
  <c r="P1320" i="3"/>
  <c r="AN1322" i="3"/>
  <c r="AK1327" i="3"/>
  <c r="AI1327" i="3"/>
  <c r="AC1327" i="3"/>
  <c r="AW1327" i="3"/>
  <c r="Q1327" i="3"/>
  <c r="AM1327" i="3"/>
  <c r="BF1327" i="3"/>
  <c r="AP1327" i="3"/>
  <c r="Z1327" i="3"/>
  <c r="BH1327" i="3"/>
  <c r="AR1327" i="3"/>
  <c r="K1225" i="3"/>
  <c r="L1224" i="3"/>
  <c r="L1210" i="3"/>
  <c r="K1274" i="3"/>
  <c r="AJ1318" i="3"/>
  <c r="K1214" i="3"/>
  <c r="K1212" i="3"/>
  <c r="K1206" i="3"/>
  <c r="BJ1347" i="3"/>
  <c r="BL1345" i="3"/>
  <c r="AL1324" i="3"/>
  <c r="BL1354" i="3"/>
  <c r="K1237" i="3"/>
  <c r="K1199" i="3"/>
  <c r="L1276" i="3"/>
  <c r="K1197" i="3"/>
  <c r="BM1341" i="3"/>
  <c r="BN1330" i="3"/>
  <c r="AU1325" i="3"/>
  <c r="K1227" i="3"/>
  <c r="AY1318" i="3"/>
  <c r="AI1318" i="3"/>
  <c r="S1318" i="3"/>
  <c r="AX1318" i="3"/>
  <c r="AH1318" i="3"/>
  <c r="R1318" i="3"/>
  <c r="BA1318" i="3"/>
  <c r="AK1318" i="3"/>
  <c r="U1318" i="3"/>
  <c r="BI1321" i="3"/>
  <c r="AS1321" i="3"/>
  <c r="AC1321" i="3"/>
  <c r="M1321" i="3"/>
  <c r="AV1321" i="3"/>
  <c r="AF1321" i="3"/>
  <c r="P1321" i="3"/>
  <c r="AU1321" i="3"/>
  <c r="AE1321" i="3"/>
  <c r="O1321" i="3"/>
  <c r="AR1318" i="3"/>
  <c r="AD1321" i="3"/>
  <c r="BF1325" i="3"/>
  <c r="AP1325" i="3"/>
  <c r="Z1325" i="3"/>
  <c r="BI1325" i="3"/>
  <c r="AS1325" i="3"/>
  <c r="AC1325" i="3"/>
  <c r="M1325" i="3"/>
  <c r="AV1325" i="3"/>
  <c r="AF1325" i="3"/>
  <c r="P1325" i="3"/>
  <c r="AZ1324" i="3"/>
  <c r="AA1324" i="3"/>
  <c r="O1325" i="3"/>
  <c r="P1318" i="3"/>
  <c r="BL1339" i="3"/>
  <c r="BF1321" i="3"/>
  <c r="L1290" i="3"/>
  <c r="L1258" i="3"/>
  <c r="L1250" i="3"/>
  <c r="L1209" i="3"/>
  <c r="AU1318" i="3"/>
  <c r="AE1318" i="3"/>
  <c r="O1318" i="3"/>
  <c r="AT1318" i="3"/>
  <c r="AD1318" i="3"/>
  <c r="N1318" i="3"/>
  <c r="AW1318" i="3"/>
  <c r="AG1318" i="3"/>
  <c r="Q1318" i="3"/>
  <c r="V1321" i="3"/>
  <c r="BE1321" i="3"/>
  <c r="AO1321" i="3"/>
  <c r="Y1321" i="3"/>
  <c r="BH1321" i="3"/>
  <c r="AR1321" i="3"/>
  <c r="AB1321" i="3"/>
  <c r="BG1321" i="3"/>
  <c r="AQ1321" i="3"/>
  <c r="AA1321" i="3"/>
  <c r="BH1318" i="3"/>
  <c r="AT1321" i="3"/>
  <c r="X1318" i="3"/>
  <c r="BB1325" i="3"/>
  <c r="AL1325" i="3"/>
  <c r="V1325" i="3"/>
  <c r="BE1325" i="3"/>
  <c r="AO1325" i="3"/>
  <c r="Y1325" i="3"/>
  <c r="BH1325" i="3"/>
  <c r="AR1325" i="3"/>
  <c r="AB1325" i="3"/>
  <c r="AQ1325" i="3"/>
  <c r="AJ1324" i="3"/>
  <c r="BB1324" i="3"/>
  <c r="AE1325" i="3"/>
  <c r="AZ1318" i="3"/>
  <c r="BK1341" i="3"/>
  <c r="BJ1345" i="3"/>
  <c r="BM1328" i="3"/>
  <c r="BJ1328" i="3"/>
  <c r="AH1323" i="3"/>
  <c r="BM1332" i="3"/>
  <c r="BN1341" i="3"/>
  <c r="BG1318" i="3"/>
  <c r="AQ1318" i="3"/>
  <c r="AA1318" i="3"/>
  <c r="BF1318" i="3"/>
  <c r="AP1318" i="3"/>
  <c r="Z1318" i="3"/>
  <c r="BI1318" i="3"/>
  <c r="AS1318" i="3"/>
  <c r="AC1318" i="3"/>
  <c r="BK1318" i="3" s="1"/>
  <c r="M1318" i="3"/>
  <c r="BN1318" i="3" s="1"/>
  <c r="AL1321" i="3"/>
  <c r="AN1318" i="3"/>
  <c r="BA1321" i="3"/>
  <c r="AK1321" i="3"/>
  <c r="U1321" i="3"/>
  <c r="BD1321" i="3"/>
  <c r="AN1321" i="3"/>
  <c r="X1321" i="3"/>
  <c r="BC1321" i="3"/>
  <c r="AM1321" i="3"/>
  <c r="W1321" i="3"/>
  <c r="AX1325" i="3"/>
  <c r="AH1325" i="3"/>
  <c r="R1325" i="3"/>
  <c r="BA1325" i="3"/>
  <c r="AK1325" i="3"/>
  <c r="U1325" i="3"/>
  <c r="BD1325" i="3"/>
  <c r="AN1325" i="3"/>
  <c r="X1325" i="3"/>
  <c r="BG1325" i="3"/>
  <c r="AY1324" i="3"/>
  <c r="AV1318" i="3"/>
  <c r="Y1326" i="3"/>
  <c r="W1326" i="3"/>
  <c r="AQ1326" i="3"/>
  <c r="BH1326" i="3"/>
  <c r="AR1326" i="3"/>
  <c r="AB1326" i="3"/>
  <c r="BF1326" i="3"/>
  <c r="AP1326" i="3"/>
  <c r="BL1330" i="3"/>
  <c r="K1287" i="3"/>
  <c r="K1285" i="3"/>
  <c r="K1258" i="3"/>
  <c r="AR1258" i="3" s="1"/>
  <c r="K1250" i="3"/>
  <c r="K1238" i="3"/>
  <c r="L1235" i="3"/>
  <c r="K1209" i="3"/>
  <c r="AY1209" i="3" s="1"/>
  <c r="L1270" i="3"/>
  <c r="L1255" i="3"/>
  <c r="K1255" i="3"/>
  <c r="L1251" i="3"/>
  <c r="K1251" i="3"/>
  <c r="L1230" i="3"/>
  <c r="L1211" i="3"/>
  <c r="L1203" i="3"/>
  <c r="L1201" i="3"/>
  <c r="BK1338" i="3"/>
  <c r="BL1338" i="3"/>
  <c r="AH1321" i="3"/>
  <c r="BJ1354" i="3"/>
  <c r="BK1340" i="3"/>
  <c r="BN1329" i="3"/>
  <c r="BL1340" i="3"/>
  <c r="BN1331" i="3"/>
  <c r="BJ1329" i="3"/>
  <c r="BK1330" i="3"/>
  <c r="BK1354" i="3"/>
  <c r="BL1341" i="3"/>
  <c r="BM1336" i="3"/>
  <c r="BJ1330" i="3"/>
  <c r="BL1343" i="3"/>
  <c r="BJ1343" i="3"/>
  <c r="BN1354" i="3"/>
  <c r="BK1348" i="3"/>
  <c r="BJ1348" i="3"/>
  <c r="BJ1340" i="3"/>
  <c r="BL1336" i="3"/>
  <c r="BJ1331" i="3"/>
  <c r="L1272" i="3"/>
  <c r="L1227" i="3"/>
  <c r="W1227" i="3" s="1"/>
  <c r="Z1324" i="3"/>
  <c r="BL1348" i="3"/>
  <c r="L1282" i="3"/>
  <c r="K1281" i="3"/>
  <c r="K1268" i="3"/>
  <c r="L1239" i="3"/>
  <c r="K1239" i="3"/>
  <c r="L1225" i="3"/>
  <c r="L1208" i="3"/>
  <c r="L1199" i="3"/>
  <c r="AL1323" i="3"/>
  <c r="AW1323" i="3"/>
  <c r="AG1323" i="3"/>
  <c r="Q1323" i="3"/>
  <c r="AZ1323" i="3"/>
  <c r="AJ1323" i="3"/>
  <c r="T1323" i="3"/>
  <c r="AY1323" i="3"/>
  <c r="AI1323" i="3"/>
  <c r="S1323" i="3"/>
  <c r="AT1323" i="3"/>
  <c r="BI1324" i="3"/>
  <c r="AV1324" i="3"/>
  <c r="AF1324" i="3"/>
  <c r="AM1324" i="3"/>
  <c r="AU1324" i="3"/>
  <c r="S1324" i="3"/>
  <c r="AX1324" i="3"/>
  <c r="AH1324" i="3"/>
  <c r="R1324" i="3"/>
  <c r="BM1349" i="3"/>
  <c r="BM1338" i="3"/>
  <c r="BK1331" i="3"/>
  <c r="BJ1336" i="3"/>
  <c r="BM1345" i="3"/>
  <c r="BM1346" i="3"/>
  <c r="BF1323" i="3"/>
  <c r="BM1348" i="3"/>
  <c r="AX1323" i="3"/>
  <c r="K1270" i="3"/>
  <c r="BH1270" i="3" s="1"/>
  <c r="L1267" i="3"/>
  <c r="L1263" i="3"/>
  <c r="L1245" i="3"/>
  <c r="K1235" i="3"/>
  <c r="K1231" i="3"/>
  <c r="K1229" i="3"/>
  <c r="L1197" i="3"/>
  <c r="AM1197" i="3" s="1"/>
  <c r="AA1319" i="3"/>
  <c r="BB1323" i="3"/>
  <c r="BI1323" i="3"/>
  <c r="AS1323" i="3"/>
  <c r="AC1323" i="3"/>
  <c r="M1323" i="3"/>
  <c r="AV1323" i="3"/>
  <c r="AF1323" i="3"/>
  <c r="P1323" i="3"/>
  <c r="AU1323" i="3"/>
  <c r="AE1323" i="3"/>
  <c r="O1323" i="3"/>
  <c r="T1324" i="3"/>
  <c r="M1324" i="3"/>
  <c r="BH1324" i="3"/>
  <c r="AR1324" i="3"/>
  <c r="AB1324" i="3"/>
  <c r="AE1324" i="3"/>
  <c r="AQ1324" i="3"/>
  <c r="O1324" i="3"/>
  <c r="AT1324" i="3"/>
  <c r="AD1324" i="3"/>
  <c r="N1324" i="3"/>
  <c r="BL1333" i="3"/>
  <c r="BM1347" i="3"/>
  <c r="BM1343" i="3"/>
  <c r="BN1340" i="3"/>
  <c r="BM1330" i="3"/>
  <c r="BM1340" i="3"/>
  <c r="BJ1338" i="3"/>
  <c r="X1324" i="3"/>
  <c r="AC1324" i="3"/>
  <c r="BD1324" i="3"/>
  <c r="AN1324" i="3"/>
  <c r="BG1324" i="3"/>
  <c r="W1324" i="3"/>
  <c r="AI1324" i="3"/>
  <c r="BF1324" i="3"/>
  <c r="AP1324" i="3"/>
  <c r="BN1348" i="3"/>
  <c r="BN1338" i="3"/>
  <c r="BK1336" i="3"/>
  <c r="AP1321" i="3"/>
  <c r="L1315" i="3"/>
  <c r="L1313" i="3"/>
  <c r="L1311" i="3"/>
  <c r="K1302" i="3"/>
  <c r="K1300" i="3"/>
  <c r="K1276" i="3"/>
  <c r="O1276" i="3" s="1"/>
  <c r="L1268" i="3"/>
  <c r="M1268" i="3" s="1"/>
  <c r="L1257" i="3"/>
  <c r="L1252" i="3"/>
  <c r="L1249" i="3"/>
  <c r="L1247" i="3"/>
  <c r="K1247" i="3"/>
  <c r="L1237" i="3"/>
  <c r="K1234" i="3"/>
  <c r="L1221" i="3"/>
  <c r="L1215" i="3"/>
  <c r="K1215" i="3"/>
  <c r="L1213" i="3"/>
  <c r="AE1209" i="3"/>
  <c r="BJ1342" i="3"/>
  <c r="BL1331" i="3"/>
  <c r="N1321" i="3"/>
  <c r="R1321" i="3"/>
  <c r="K1292" i="3"/>
  <c r="K1290" i="3"/>
  <c r="L1288" i="3"/>
  <c r="K1288" i="3"/>
  <c r="AH1288" i="3" s="1"/>
  <c r="L1286" i="3"/>
  <c r="K1286" i="3"/>
  <c r="L1284" i="3"/>
  <c r="K1282" i="3"/>
  <c r="AN1282" i="3" s="1"/>
  <c r="L1280" i="3"/>
  <c r="K1280" i="3"/>
  <c r="L1278" i="3"/>
  <c r="L1274" i="3"/>
  <c r="AF1274" i="3" s="1"/>
  <c r="K1272" i="3"/>
  <c r="L1266" i="3"/>
  <c r="L1264" i="3"/>
  <c r="L1262" i="3"/>
  <c r="L1260" i="3"/>
  <c r="L1254" i="3"/>
  <c r="L1243" i="3"/>
  <c r="L1241" i="3"/>
  <c r="K1230" i="3"/>
  <c r="K1223" i="3"/>
  <c r="K1213" i="3"/>
  <c r="K1210" i="3"/>
  <c r="R1210" i="3" s="1"/>
  <c r="K1208" i="3"/>
  <c r="L1206" i="3"/>
  <c r="L1204" i="3"/>
  <c r="K1203" i="3"/>
  <c r="K1201" i="3"/>
  <c r="L1317" i="3"/>
  <c r="K1317" i="3"/>
  <c r="K1315" i="3"/>
  <c r="S1315" i="3" s="1"/>
  <c r="K1313" i="3"/>
  <c r="K1311" i="3"/>
  <c r="L1309" i="3"/>
  <c r="K1309" i="3"/>
  <c r="BB1309" i="3" s="1"/>
  <c r="L1307" i="3"/>
  <c r="K1307" i="3"/>
  <c r="L1305" i="3"/>
  <c r="K1305" i="3"/>
  <c r="Z1305" i="3" s="1"/>
  <c r="L1303" i="3"/>
  <c r="K1303" i="3"/>
  <c r="L1301" i="3"/>
  <c r="K1301" i="3"/>
  <c r="K1297" i="3"/>
  <c r="K1295" i="3"/>
  <c r="K1293" i="3"/>
  <c r="K1291" i="3"/>
  <c r="K1289" i="3"/>
  <c r="L1256" i="3"/>
  <c r="L1253" i="3"/>
  <c r="K1253" i="3"/>
  <c r="L1248" i="3"/>
  <c r="K1245" i="3"/>
  <c r="K1243" i="3"/>
  <c r="K1241" i="3"/>
  <c r="L1238" i="3"/>
  <c r="L1231" i="3"/>
  <c r="L1226" i="3"/>
  <c r="K1226" i="3"/>
  <c r="K1224" i="3"/>
  <c r="AG1224" i="3" s="1"/>
  <c r="L1219" i="3"/>
  <c r="L1217" i="3"/>
  <c r="L1214" i="3"/>
  <c r="M1214" i="3" s="1"/>
  <c r="K1211" i="3"/>
  <c r="X1211" i="3" s="1"/>
  <c r="L1207" i="3"/>
  <c r="K1207" i="3"/>
  <c r="K1204" i="3"/>
  <c r="L1196" i="3"/>
  <c r="K1196" i="3"/>
  <c r="BL1329" i="3"/>
  <c r="BL1346" i="3"/>
  <c r="R1323" i="3"/>
  <c r="K1202" i="3"/>
  <c r="BM1329" i="3"/>
  <c r="BM1331" i="3"/>
  <c r="L1308" i="3"/>
  <c r="K1299" i="3"/>
  <c r="L1298" i="3"/>
  <c r="K1298" i="3"/>
  <c r="Z1298" i="3" s="1"/>
  <c r="L1296" i="3"/>
  <c r="K1296" i="3"/>
  <c r="AP1296" i="3" s="1"/>
  <c r="L1294" i="3"/>
  <c r="K1294" i="3"/>
  <c r="U1294" i="3" s="1"/>
  <c r="L1292" i="3"/>
  <c r="K1278" i="3"/>
  <c r="K1283" i="3"/>
  <c r="AZ1235" i="3"/>
  <c r="K1316" i="3"/>
  <c r="K1314" i="3"/>
  <c r="BH1314" i="3" s="1"/>
  <c r="K1312" i="3"/>
  <c r="K1310" i="3"/>
  <c r="K1308" i="3"/>
  <c r="AG1308" i="3" s="1"/>
  <c r="K1306" i="3"/>
  <c r="K1304" i="3"/>
  <c r="L1299" i="3"/>
  <c r="L1297" i="3"/>
  <c r="L1295" i="3"/>
  <c r="L1293" i="3"/>
  <c r="L1291" i="3"/>
  <c r="L1289" i="3"/>
  <c r="L1287" i="3"/>
  <c r="AA1287" i="3" s="1"/>
  <c r="L1285" i="3"/>
  <c r="AU1285" i="3" s="1"/>
  <c r="L1316" i="3"/>
  <c r="N1316" i="3" s="1"/>
  <c r="L1314" i="3"/>
  <c r="L1312" i="3"/>
  <c r="O1312" i="3" s="1"/>
  <c r="L1310" i="3"/>
  <c r="L1306" i="3"/>
  <c r="L1304" i="3"/>
  <c r="L1302" i="3"/>
  <c r="U1302" i="3" s="1"/>
  <c r="AN1276" i="3"/>
  <c r="AA1231" i="3"/>
  <c r="AZ1319" i="3"/>
  <c r="AI1319" i="3"/>
  <c r="BL1335" i="3"/>
  <c r="AA1325" i="3"/>
  <c r="AM1325" i="3"/>
  <c r="L1275" i="3"/>
  <c r="K1275" i="3"/>
  <c r="L1271" i="3"/>
  <c r="K1271" i="3"/>
  <c r="K1267" i="3"/>
  <c r="L1265" i="3"/>
  <c r="K1261" i="3"/>
  <c r="K1259" i="3"/>
  <c r="K1257" i="3"/>
  <c r="W1257" i="3" s="1"/>
  <c r="K1252" i="3"/>
  <c r="K1248" i="3"/>
  <c r="L1242" i="3"/>
  <c r="K1242" i="3"/>
  <c r="L1233" i="3"/>
  <c r="K1233" i="3"/>
  <c r="L1229" i="3"/>
  <c r="AA1229" i="3" s="1"/>
  <c r="L1228" i="3"/>
  <c r="K1228" i="3"/>
  <c r="K1216" i="3"/>
  <c r="AM1209" i="3"/>
  <c r="L1205" i="3"/>
  <c r="K1205" i="3"/>
  <c r="AW1319" i="3"/>
  <c r="AJ1319" i="3"/>
  <c r="S1319" i="3"/>
  <c r="BJ1335" i="3"/>
  <c r="P1324" i="3"/>
  <c r="U1324" i="3"/>
  <c r="AO1324" i="3"/>
  <c r="Y1324" i="3"/>
  <c r="AW1324" i="3"/>
  <c r="AG1324" i="3"/>
  <c r="BA1324" i="3"/>
  <c r="Q1324" i="3"/>
  <c r="AK1324" i="3"/>
  <c r="BE1324" i="3"/>
  <c r="S1325" i="3"/>
  <c r="W1325" i="3"/>
  <c r="L1222" i="3"/>
  <c r="K1221" i="3"/>
  <c r="L1220" i="3"/>
  <c r="K1219" i="3"/>
  <c r="L1218" i="3"/>
  <c r="K1217" i="3"/>
  <c r="L1216" i="3"/>
  <c r="L1212" i="3"/>
  <c r="BD1209" i="3"/>
  <c r="O1209" i="3"/>
  <c r="L1198" i="3"/>
  <c r="K1198" i="3"/>
  <c r="V1319" i="3"/>
  <c r="AG1319" i="3"/>
  <c r="T1319" i="3"/>
  <c r="BM1335" i="3"/>
  <c r="AY1325" i="3"/>
  <c r="BC1325" i="3"/>
  <c r="K1284" i="3"/>
  <c r="K1265" i="3"/>
  <c r="K1263" i="3"/>
  <c r="R1263" i="3" s="1"/>
  <c r="L1261" i="3"/>
  <c r="L1259" i="3"/>
  <c r="K1256" i="3"/>
  <c r="K1254" i="3"/>
  <c r="AR1254" i="3" s="1"/>
  <c r="K1249" i="3"/>
  <c r="L1232" i="3"/>
  <c r="K1232" i="3"/>
  <c r="BG1225" i="3"/>
  <c r="AF1209" i="3"/>
  <c r="AQ1206" i="3"/>
  <c r="L1200" i="3"/>
  <c r="K1200" i="3"/>
  <c r="Q1319" i="3"/>
  <c r="AY1319" i="3"/>
  <c r="AT1319" i="3"/>
  <c r="BM1342" i="3"/>
  <c r="AB1322" i="3"/>
  <c r="AV1322" i="3"/>
  <c r="AF1322" i="3"/>
  <c r="BJ1322" i="3" s="1"/>
  <c r="AI1325" i="3"/>
  <c r="BK1335" i="3"/>
  <c r="BN1335" i="3"/>
  <c r="BK1342" i="3"/>
  <c r="BN1342" i="3"/>
  <c r="BK1337" i="3"/>
  <c r="BN1337" i="3"/>
  <c r="BL1342" i="3"/>
  <c r="BJ1337" i="3"/>
  <c r="BM1337" i="3"/>
  <c r="BL1337" i="3"/>
  <c r="BN1327" i="3"/>
  <c r="AL1319" i="3"/>
  <c r="BM1320" i="3"/>
  <c r="BI1319" i="3"/>
  <c r="AS1319" i="3"/>
  <c r="AC1319" i="3"/>
  <c r="M1319" i="3"/>
  <c r="AV1319" i="3"/>
  <c r="AF1319" i="3"/>
  <c r="P1319" i="3"/>
  <c r="AU1319" i="3"/>
  <c r="AE1319" i="3"/>
  <c r="O1319" i="3"/>
  <c r="N1319" i="3"/>
  <c r="BB1319" i="3"/>
  <c r="BE1319" i="3"/>
  <c r="AO1319" i="3"/>
  <c r="Y1319" i="3"/>
  <c r="BH1319" i="3"/>
  <c r="AR1319" i="3"/>
  <c r="AB1319" i="3"/>
  <c r="BG1319" i="3"/>
  <c r="AQ1319" i="3"/>
  <c r="BL1327" i="3"/>
  <c r="Z1319" i="3"/>
  <c r="AP1319" i="3"/>
  <c r="BF1319" i="3"/>
  <c r="R1319" i="3"/>
  <c r="AH1319" i="3"/>
  <c r="AX1319" i="3"/>
  <c r="BN1322" i="3"/>
  <c r="BA1319" i="3"/>
  <c r="AK1319" i="3"/>
  <c r="U1319" i="3"/>
  <c r="BD1319" i="3"/>
  <c r="AN1319" i="3"/>
  <c r="X1319" i="3"/>
  <c r="BC1319" i="3"/>
  <c r="AM1319" i="3"/>
  <c r="W1319" i="3"/>
  <c r="AD1319" i="3"/>
  <c r="BJ1326" i="3"/>
  <c r="Q1316" i="3"/>
  <c r="AD1316" i="3"/>
  <c r="AJ1316" i="3"/>
  <c r="AC1314" i="3"/>
  <c r="Q1308" i="3"/>
  <c r="Y1308" i="3"/>
  <c r="AW1308" i="3"/>
  <c r="BE1308" i="3"/>
  <c r="BH1308" i="3"/>
  <c r="R1308" i="3"/>
  <c r="AP1308" i="3"/>
  <c r="AX1308" i="3"/>
  <c r="AA1308" i="3"/>
  <c r="AI1308" i="3"/>
  <c r="BG1308" i="3"/>
  <c r="T1308" i="3"/>
  <c r="M1306" i="3"/>
  <c r="AC1306" i="3"/>
  <c r="Z1306" i="3"/>
  <c r="AP1306" i="3"/>
  <c r="AA1306" i="3"/>
  <c r="AQ1306" i="3"/>
  <c r="BD1306" i="3"/>
  <c r="AV1317" i="3"/>
  <c r="AY1315" i="3"/>
  <c r="T1315" i="3"/>
  <c r="Q1315" i="3"/>
  <c r="AG1315" i="3"/>
  <c r="AD1315" i="3"/>
  <c r="AT1315" i="3"/>
  <c r="O1313" i="3"/>
  <c r="AU1313" i="3"/>
  <c r="AF1313" i="3"/>
  <c r="M1313" i="3"/>
  <c r="AS1313" i="3"/>
  <c r="Z1313" i="3"/>
  <c r="BF1313" i="3"/>
  <c r="S1311" i="3"/>
  <c r="T1311" i="3"/>
  <c r="AJ1311" i="3"/>
  <c r="AZ1311" i="3"/>
  <c r="M1311" i="3"/>
  <c r="BI1311" i="3"/>
  <c r="W1309" i="3"/>
  <c r="S1307" i="3"/>
  <c r="AI1307" i="3"/>
  <c r="AY1307" i="3"/>
  <c r="AX1307" i="3"/>
  <c r="AB1307" i="3"/>
  <c r="AR1307" i="3"/>
  <c r="BH1307" i="3"/>
  <c r="AL1307" i="3"/>
  <c r="Q1307" i="3"/>
  <c r="AG1307" i="3"/>
  <c r="AW1307" i="3"/>
  <c r="V1307" i="3"/>
  <c r="O1305" i="3"/>
  <c r="AH1305" i="3"/>
  <c r="W1303" i="3"/>
  <c r="AA1303" i="3"/>
  <c r="AM1303" i="3"/>
  <c r="AQ1303" i="3"/>
  <c r="AY1303" i="3"/>
  <c r="BC1303" i="3"/>
  <c r="BG1303" i="3"/>
  <c r="P1303" i="3"/>
  <c r="T1303" i="3"/>
  <c r="X1303" i="3"/>
  <c r="AF1303" i="3"/>
  <c r="AJ1303" i="3"/>
  <c r="AN1303" i="3"/>
  <c r="AV1303" i="3"/>
  <c r="AZ1303" i="3"/>
  <c r="BD1303" i="3"/>
  <c r="M1303" i="3"/>
  <c r="Q1303" i="3"/>
  <c r="U1303" i="3"/>
  <c r="AC1303" i="3"/>
  <c r="AG1303" i="3"/>
  <c r="AK1303" i="3"/>
  <c r="AS1303" i="3"/>
  <c r="AW1303" i="3"/>
  <c r="BA1303" i="3"/>
  <c r="BI1303" i="3"/>
  <c r="N1303" i="3"/>
  <c r="R1303" i="3"/>
  <c r="Z1303" i="3"/>
  <c r="AD1303" i="3"/>
  <c r="AH1303" i="3"/>
  <c r="AP1303" i="3"/>
  <c r="AT1303" i="3"/>
  <c r="AX1303" i="3"/>
  <c r="Q1302" i="3"/>
  <c r="AG1302" i="3"/>
  <c r="AW1302" i="3"/>
  <c r="P1302" i="3"/>
  <c r="AJ1302" i="3"/>
  <c r="BH1302" i="3"/>
  <c r="Z1302" i="3"/>
  <c r="AP1302" i="3"/>
  <c r="BF1302" i="3"/>
  <c r="O1302" i="3"/>
  <c r="AE1302" i="3"/>
  <c r="AU1302" i="3"/>
  <c r="P1299" i="3"/>
  <c r="V1299" i="3"/>
  <c r="AL1299" i="3"/>
  <c r="BB1299" i="3"/>
  <c r="AA1299" i="3"/>
  <c r="AV1299" i="3"/>
  <c r="O1299" i="3"/>
  <c r="AM1299" i="3"/>
  <c r="BH1299" i="3"/>
  <c r="AI1299" i="3"/>
  <c r="BD1299" i="3"/>
  <c r="AE1299" i="3"/>
  <c r="BE1299" i="3"/>
  <c r="R1298" i="3"/>
  <c r="V1298" i="3"/>
  <c r="AH1298" i="3"/>
  <c r="AL1298" i="3"/>
  <c r="AX1298" i="3"/>
  <c r="BB1298" i="3"/>
  <c r="T1298" i="3"/>
  <c r="X1298" i="3"/>
  <c r="AJ1298" i="3"/>
  <c r="AN1298" i="3"/>
  <c r="AZ1298" i="3"/>
  <c r="BD1298" i="3"/>
  <c r="Y1298" i="3"/>
  <c r="AG1298" i="3"/>
  <c r="BE1298" i="3"/>
  <c r="S1298" i="3"/>
  <c r="AQ1298" i="3"/>
  <c r="AY1298" i="3"/>
  <c r="W1298" i="3"/>
  <c r="AE1298" i="3"/>
  <c r="BC1298" i="3"/>
  <c r="M1298" i="3"/>
  <c r="AK1298" i="3"/>
  <c r="AS1298" i="3"/>
  <c r="AH1296" i="3"/>
  <c r="S1296" i="3"/>
  <c r="AY1296" i="3"/>
  <c r="AJ1296" i="3"/>
  <c r="BA1294" i="3"/>
  <c r="AK1294" i="3"/>
  <c r="N1290" i="3"/>
  <c r="R1290" i="3"/>
  <c r="V1290" i="3"/>
  <c r="Z1290" i="3"/>
  <c r="AD1290" i="3"/>
  <c r="AH1290" i="3"/>
  <c r="AL1290" i="3"/>
  <c r="AP1290" i="3"/>
  <c r="AT1290" i="3"/>
  <c r="AX1290" i="3"/>
  <c r="BB1290" i="3"/>
  <c r="BF1290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P1290" i="3"/>
  <c r="T1290" i="3"/>
  <c r="X1290" i="3"/>
  <c r="AB1290" i="3"/>
  <c r="AF1290" i="3"/>
  <c r="AJ1290" i="3"/>
  <c r="AN1290" i="3"/>
  <c r="AR1290" i="3"/>
  <c r="AV1290" i="3"/>
  <c r="AZ1290" i="3"/>
  <c r="BD1290" i="3"/>
  <c r="BH1290" i="3"/>
  <c r="N1286" i="3"/>
  <c r="R1286" i="3"/>
  <c r="V1286" i="3"/>
  <c r="Z1286" i="3"/>
  <c r="AD1286" i="3"/>
  <c r="AH1286" i="3"/>
  <c r="AL1286" i="3"/>
  <c r="AP1286" i="3"/>
  <c r="AT1286" i="3"/>
  <c r="AX1286" i="3"/>
  <c r="BB1286" i="3"/>
  <c r="BF1286" i="3"/>
  <c r="O1286" i="3"/>
  <c r="S1286" i="3"/>
  <c r="W1286" i="3"/>
  <c r="AA1286" i="3"/>
  <c r="AE1286" i="3"/>
  <c r="AI1286" i="3"/>
  <c r="AM1286" i="3"/>
  <c r="AQ1286" i="3"/>
  <c r="AU1286" i="3"/>
  <c r="AY1286" i="3"/>
  <c r="BC1286" i="3"/>
  <c r="BG1286" i="3"/>
  <c r="P1286" i="3"/>
  <c r="T1286" i="3"/>
  <c r="X1286" i="3"/>
  <c r="AB1286" i="3"/>
  <c r="AF1286" i="3"/>
  <c r="AJ1286" i="3"/>
  <c r="AN1286" i="3"/>
  <c r="AR1286" i="3"/>
  <c r="AV1286" i="3"/>
  <c r="AZ1286" i="3"/>
  <c r="BD1286" i="3"/>
  <c r="BH1286" i="3"/>
  <c r="N1284" i="3"/>
  <c r="R1284" i="3"/>
  <c r="V1284" i="3"/>
  <c r="Z1284" i="3"/>
  <c r="AD1284" i="3"/>
  <c r="AH1284" i="3"/>
  <c r="AL1284" i="3"/>
  <c r="AP1284" i="3"/>
  <c r="AT1284" i="3"/>
  <c r="AX1284" i="3"/>
  <c r="BB1284" i="3"/>
  <c r="BF1284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Z1265" i="3"/>
  <c r="AP1265" i="3"/>
  <c r="BF1265" i="3"/>
  <c r="V1265" i="3"/>
  <c r="AL1265" i="3"/>
  <c r="BB1265" i="3"/>
  <c r="AN1265" i="3"/>
  <c r="AV1265" i="3"/>
  <c r="T1250" i="3"/>
  <c r="AJ1250" i="3"/>
  <c r="AZ1250" i="3"/>
  <c r="X1250" i="3"/>
  <c r="AN1250" i="3"/>
  <c r="BD1250" i="3"/>
  <c r="AB1250" i="3"/>
  <c r="AR1250" i="3"/>
  <c r="BH1250" i="3"/>
  <c r="AK1301" i="3"/>
  <c r="L1300" i="3"/>
  <c r="AB1300" i="3" s="1"/>
  <c r="AU1297" i="3"/>
  <c r="AU1295" i="3"/>
  <c r="AE1295" i="3"/>
  <c r="AW1294" i="3"/>
  <c r="AG1294" i="3"/>
  <c r="AE1293" i="3"/>
  <c r="AG1292" i="3"/>
  <c r="AU1291" i="3"/>
  <c r="AE1291" i="3"/>
  <c r="AW1290" i="3"/>
  <c r="AG1290" i="3"/>
  <c r="Q1290" i="3"/>
  <c r="AE1289" i="3"/>
  <c r="AU1287" i="3"/>
  <c r="AE1287" i="3"/>
  <c r="AW1286" i="3"/>
  <c r="AG1286" i="3"/>
  <c r="Q1286" i="3"/>
  <c r="AW1284" i="3"/>
  <c r="AG1284" i="3"/>
  <c r="Q1284" i="3"/>
  <c r="S1271" i="3"/>
  <c r="AY1271" i="3"/>
  <c r="AJ1271" i="3"/>
  <c r="Q1271" i="3"/>
  <c r="AW1271" i="3"/>
  <c r="AP1271" i="3"/>
  <c r="AT1271" i="3"/>
  <c r="X1265" i="3"/>
  <c r="AD1258" i="3"/>
  <c r="P1258" i="3"/>
  <c r="AV1258" i="3"/>
  <c r="AH1258" i="3"/>
  <c r="T1258" i="3"/>
  <c r="AJ1258" i="3"/>
  <c r="N1294" i="3"/>
  <c r="R1294" i="3"/>
  <c r="V1294" i="3"/>
  <c r="Z1294" i="3"/>
  <c r="AD1294" i="3"/>
  <c r="AH1294" i="3"/>
  <c r="AL1294" i="3"/>
  <c r="AP1294" i="3"/>
  <c r="AT1294" i="3"/>
  <c r="AX1294" i="3"/>
  <c r="BB1294" i="3"/>
  <c r="BF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P1294" i="3"/>
  <c r="T1294" i="3"/>
  <c r="X1294" i="3"/>
  <c r="AB1294" i="3"/>
  <c r="AF1294" i="3"/>
  <c r="AJ1294" i="3"/>
  <c r="AN1294" i="3"/>
  <c r="AR1294" i="3"/>
  <c r="AV1294" i="3"/>
  <c r="AZ1294" i="3"/>
  <c r="BD1294" i="3"/>
  <c r="BH1294" i="3"/>
  <c r="BA1292" i="3"/>
  <c r="AK1292" i="3"/>
  <c r="U1292" i="3"/>
  <c r="R1288" i="3"/>
  <c r="AI1288" i="3"/>
  <c r="AZ1288" i="3"/>
  <c r="BA1286" i="3"/>
  <c r="AK1286" i="3"/>
  <c r="U1286" i="3"/>
  <c r="BG1297" i="3"/>
  <c r="AQ1297" i="3"/>
  <c r="P1297" i="3"/>
  <c r="T1297" i="3"/>
  <c r="X1297" i="3"/>
  <c r="AB1297" i="3"/>
  <c r="AF1297" i="3"/>
  <c r="AJ1297" i="3"/>
  <c r="AN1297" i="3"/>
  <c r="AR1297" i="3"/>
  <c r="AV1297" i="3"/>
  <c r="AZ1297" i="3"/>
  <c r="BD1297" i="3"/>
  <c r="BH1297" i="3"/>
  <c r="M1297" i="3"/>
  <c r="Q1297" i="3"/>
  <c r="U1297" i="3"/>
  <c r="Y1297" i="3"/>
  <c r="AC1297" i="3"/>
  <c r="AG1297" i="3"/>
  <c r="AK1297" i="3"/>
  <c r="AO1297" i="3"/>
  <c r="AS1297" i="3"/>
  <c r="AW1297" i="3"/>
  <c r="BA1297" i="3"/>
  <c r="BE1297" i="3"/>
  <c r="BI1297" i="3"/>
  <c r="N1297" i="3"/>
  <c r="R1297" i="3"/>
  <c r="V1297" i="3"/>
  <c r="Z1297" i="3"/>
  <c r="AD1297" i="3"/>
  <c r="AH1297" i="3"/>
  <c r="AL1297" i="3"/>
  <c r="AP1297" i="3"/>
  <c r="AT1297" i="3"/>
  <c r="AX1297" i="3"/>
  <c r="BB1297" i="3"/>
  <c r="BF1297" i="3"/>
  <c r="AS1296" i="3"/>
  <c r="BG1295" i="3"/>
  <c r="AQ1295" i="3"/>
  <c r="P1295" i="3"/>
  <c r="T1295" i="3"/>
  <c r="X1295" i="3"/>
  <c r="AB1295" i="3"/>
  <c r="AF1295" i="3"/>
  <c r="AJ1295" i="3"/>
  <c r="AN1295" i="3"/>
  <c r="AR1295" i="3"/>
  <c r="AV1295" i="3"/>
  <c r="AZ1295" i="3"/>
  <c r="BD1295" i="3"/>
  <c r="BH1295" i="3"/>
  <c r="M1295" i="3"/>
  <c r="Q1295" i="3"/>
  <c r="U1295" i="3"/>
  <c r="Y1295" i="3"/>
  <c r="AC1295" i="3"/>
  <c r="AG1295" i="3"/>
  <c r="AK1295" i="3"/>
  <c r="AO1295" i="3"/>
  <c r="AS1295" i="3"/>
  <c r="AW1295" i="3"/>
  <c r="BA1295" i="3"/>
  <c r="BE1295" i="3"/>
  <c r="BI1295" i="3"/>
  <c r="N1295" i="3"/>
  <c r="R1295" i="3"/>
  <c r="V1295" i="3"/>
  <c r="Z1295" i="3"/>
  <c r="AD1295" i="3"/>
  <c r="AH1295" i="3"/>
  <c r="AL1295" i="3"/>
  <c r="AP1295" i="3"/>
  <c r="AT1295" i="3"/>
  <c r="AX1295" i="3"/>
  <c r="BB1295" i="3"/>
  <c r="BF1295" i="3"/>
  <c r="BI1294" i="3"/>
  <c r="AS1294" i="3"/>
  <c r="AC1294" i="3"/>
  <c r="M1294" i="3"/>
  <c r="P1293" i="3"/>
  <c r="AF1293" i="3"/>
  <c r="AV1293" i="3"/>
  <c r="M1293" i="3"/>
  <c r="AC1293" i="3"/>
  <c r="AS1293" i="3"/>
  <c r="BI1293" i="3"/>
  <c r="Z1293" i="3"/>
  <c r="AP1293" i="3"/>
  <c r="BF1293" i="3"/>
  <c r="BI1292" i="3"/>
  <c r="AS1292" i="3"/>
  <c r="AC1292" i="3"/>
  <c r="BG1291" i="3"/>
  <c r="AQ1291" i="3"/>
  <c r="P1291" i="3"/>
  <c r="T1291" i="3"/>
  <c r="X1291" i="3"/>
  <c r="AB1291" i="3"/>
  <c r="AF1291" i="3"/>
  <c r="AJ1291" i="3"/>
  <c r="AN1291" i="3"/>
  <c r="AR1291" i="3"/>
  <c r="AV1291" i="3"/>
  <c r="AZ1291" i="3"/>
  <c r="BD1291" i="3"/>
  <c r="BH1291" i="3"/>
  <c r="M1291" i="3"/>
  <c r="Q1291" i="3"/>
  <c r="U1291" i="3"/>
  <c r="Y1291" i="3"/>
  <c r="AC1291" i="3"/>
  <c r="AG1291" i="3"/>
  <c r="AK1291" i="3"/>
  <c r="AO1291" i="3"/>
  <c r="AS1291" i="3"/>
  <c r="AW1291" i="3"/>
  <c r="BA1291" i="3"/>
  <c r="BE1291" i="3"/>
  <c r="BI1291" i="3"/>
  <c r="N1291" i="3"/>
  <c r="R1291" i="3"/>
  <c r="V1291" i="3"/>
  <c r="Z1291" i="3"/>
  <c r="AD1291" i="3"/>
  <c r="AH1291" i="3"/>
  <c r="AL1291" i="3"/>
  <c r="AP1291" i="3"/>
  <c r="AT1291" i="3"/>
  <c r="AX1291" i="3"/>
  <c r="BB1291" i="3"/>
  <c r="BF1291" i="3"/>
  <c r="BI1290" i="3"/>
  <c r="AS1290" i="3"/>
  <c r="AC1290" i="3"/>
  <c r="M1290" i="3"/>
  <c r="BG1289" i="3"/>
  <c r="AQ1289" i="3"/>
  <c r="P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N1289" i="3"/>
  <c r="R1289" i="3"/>
  <c r="V1289" i="3"/>
  <c r="Z1289" i="3"/>
  <c r="AD1289" i="3"/>
  <c r="AH1289" i="3"/>
  <c r="AL1289" i="3"/>
  <c r="AP1289" i="3"/>
  <c r="AT1289" i="3"/>
  <c r="AX1289" i="3"/>
  <c r="BB1289" i="3"/>
  <c r="BF1289" i="3"/>
  <c r="BG1287" i="3"/>
  <c r="AQ1287" i="3"/>
  <c r="P1287" i="3"/>
  <c r="T1287" i="3"/>
  <c r="X1287" i="3"/>
  <c r="AB1287" i="3"/>
  <c r="AF1287" i="3"/>
  <c r="AJ1287" i="3"/>
  <c r="AN1287" i="3"/>
  <c r="AR1287" i="3"/>
  <c r="AV1287" i="3"/>
  <c r="AZ1287" i="3"/>
  <c r="BD1287" i="3"/>
  <c r="BH1287" i="3"/>
  <c r="M1287" i="3"/>
  <c r="Q1287" i="3"/>
  <c r="U1287" i="3"/>
  <c r="Y1287" i="3"/>
  <c r="AC1287" i="3"/>
  <c r="AG1287" i="3"/>
  <c r="AK1287" i="3"/>
  <c r="AO1287" i="3"/>
  <c r="AS1287" i="3"/>
  <c r="AW1287" i="3"/>
  <c r="BA1287" i="3"/>
  <c r="BE1287" i="3"/>
  <c r="BI1287" i="3"/>
  <c r="N1287" i="3"/>
  <c r="R1287" i="3"/>
  <c r="V1287" i="3"/>
  <c r="Z1287" i="3"/>
  <c r="AD1287" i="3"/>
  <c r="AH1287" i="3"/>
  <c r="AL1287" i="3"/>
  <c r="AP1287" i="3"/>
  <c r="AT1287" i="3"/>
  <c r="AX1287" i="3"/>
  <c r="BB1287" i="3"/>
  <c r="BF1287" i="3"/>
  <c r="BI1286" i="3"/>
  <c r="AS1286" i="3"/>
  <c r="AC1286" i="3"/>
  <c r="M1286" i="3"/>
  <c r="AA1285" i="3"/>
  <c r="AB1285" i="3"/>
  <c r="AR1285" i="3"/>
  <c r="BH1285" i="3"/>
  <c r="Y1285" i="3"/>
  <c r="AO1285" i="3"/>
  <c r="BE1285" i="3"/>
  <c r="V1285" i="3"/>
  <c r="AL1285" i="3"/>
  <c r="BB1285" i="3"/>
  <c r="BI1284" i="3"/>
  <c r="AS1284" i="3"/>
  <c r="AC1284" i="3"/>
  <c r="M1284" i="3"/>
  <c r="AY1274" i="3"/>
  <c r="Q1267" i="3"/>
  <c r="AG1267" i="3"/>
  <c r="O1267" i="3"/>
  <c r="AJ1267" i="3"/>
  <c r="BC1267" i="3"/>
  <c r="AA1267" i="3"/>
  <c r="AV1267" i="3"/>
  <c r="R1267" i="3"/>
  <c r="AM1267" i="3"/>
  <c r="BE1267" i="3"/>
  <c r="N1267" i="3"/>
  <c r="AN1267" i="3"/>
  <c r="Z1261" i="3"/>
  <c r="BF1261" i="3"/>
  <c r="AL1261" i="3"/>
  <c r="AN1261" i="3"/>
  <c r="U1296" i="3"/>
  <c r="N1292" i="3"/>
  <c r="R1292" i="3"/>
  <c r="V1292" i="3"/>
  <c r="Z1292" i="3"/>
  <c r="AD1292" i="3"/>
  <c r="AH1292" i="3"/>
  <c r="AL1292" i="3"/>
  <c r="AP1292" i="3"/>
  <c r="AT1292" i="3"/>
  <c r="AX1292" i="3"/>
  <c r="BB1292" i="3"/>
  <c r="BF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T1292" i="3"/>
  <c r="X1292" i="3"/>
  <c r="AB1292" i="3"/>
  <c r="AF1292" i="3"/>
  <c r="AJ1292" i="3"/>
  <c r="AN1292" i="3"/>
  <c r="AR1292" i="3"/>
  <c r="AV1292" i="3"/>
  <c r="AZ1292" i="3"/>
  <c r="BD1292" i="3"/>
  <c r="BH1292" i="3"/>
  <c r="BA1290" i="3"/>
  <c r="AK1290" i="3"/>
  <c r="U1290" i="3"/>
  <c r="BA1284" i="3"/>
  <c r="AK1284" i="3"/>
  <c r="U1284" i="3"/>
  <c r="BC1301" i="3"/>
  <c r="AM1301" i="3"/>
  <c r="W1301" i="3"/>
  <c r="BC1297" i="3"/>
  <c r="AM1297" i="3"/>
  <c r="W1297" i="3"/>
  <c r="BC1295" i="3"/>
  <c r="AM1295" i="3"/>
  <c r="W1295" i="3"/>
  <c r="BE1294" i="3"/>
  <c r="AO1294" i="3"/>
  <c r="Y1294" i="3"/>
  <c r="W1293" i="3"/>
  <c r="BE1292" i="3"/>
  <c r="AO1292" i="3"/>
  <c r="Y1292" i="3"/>
  <c r="BC1291" i="3"/>
  <c r="AM1291" i="3"/>
  <c r="W1291" i="3"/>
  <c r="BE1290" i="3"/>
  <c r="AO1290" i="3"/>
  <c r="Y1290" i="3"/>
  <c r="BC1289" i="3"/>
  <c r="AM1289" i="3"/>
  <c r="W1289" i="3"/>
  <c r="BC1287" i="3"/>
  <c r="AM1287" i="3"/>
  <c r="W1287" i="3"/>
  <c r="BE1286" i="3"/>
  <c r="AO1286" i="3"/>
  <c r="Y1286" i="3"/>
  <c r="BC1285" i="3"/>
  <c r="BE1284" i="3"/>
  <c r="AO1284" i="3"/>
  <c r="Y1284" i="3"/>
  <c r="L1283" i="3"/>
  <c r="X1283" i="3" s="1"/>
  <c r="BI1282" i="3"/>
  <c r="L1281" i="3"/>
  <c r="O1281" i="3" s="1"/>
  <c r="BI1280" i="3"/>
  <c r="BD1280" i="3"/>
  <c r="AY1280" i="3"/>
  <c r="AS1280" i="3"/>
  <c r="AN1280" i="3"/>
  <c r="AI1280" i="3"/>
  <c r="AC1280" i="3"/>
  <c r="X1280" i="3"/>
  <c r="S1280" i="3"/>
  <c r="AE1278" i="3"/>
  <c r="BC1276" i="3"/>
  <c r="AU1276" i="3"/>
  <c r="AM1276" i="3"/>
  <c r="AE1276" i="3"/>
  <c r="W1276" i="3"/>
  <c r="BA1275" i="3"/>
  <c r="S1272" i="3"/>
  <c r="AA1272" i="3"/>
  <c r="AI1272" i="3"/>
  <c r="AQ1272" i="3"/>
  <c r="AY1272" i="3"/>
  <c r="BG1272" i="3"/>
  <c r="AV1270" i="3"/>
  <c r="AF1270" i="3"/>
  <c r="L1269" i="3"/>
  <c r="K1269" i="3"/>
  <c r="AJ1268" i="3"/>
  <c r="T1252" i="3"/>
  <c r="AJ1252" i="3"/>
  <c r="AZ1252" i="3"/>
  <c r="X1252" i="3"/>
  <c r="AN1252" i="3"/>
  <c r="BD1252" i="3"/>
  <c r="S1275" i="3"/>
  <c r="AI1275" i="3"/>
  <c r="AY1275" i="3"/>
  <c r="T1275" i="3"/>
  <c r="AJ1275" i="3"/>
  <c r="AZ1275" i="3"/>
  <c r="Q1275" i="3"/>
  <c r="AG1275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T1265" i="3"/>
  <c r="AP1263" i="3"/>
  <c r="V1263" i="3"/>
  <c r="BB1263" i="3"/>
  <c r="R1259" i="3"/>
  <c r="Z1259" i="3"/>
  <c r="AH1259" i="3"/>
  <c r="AP1259" i="3"/>
  <c r="AX1259" i="3"/>
  <c r="BF1259" i="3"/>
  <c r="N1259" i="3"/>
  <c r="V1259" i="3"/>
  <c r="AD1259" i="3"/>
  <c r="AL1259" i="3"/>
  <c r="AT1259" i="3"/>
  <c r="BB1259" i="3"/>
  <c r="X1254" i="3"/>
  <c r="AA1282" i="3"/>
  <c r="BG1280" i="3"/>
  <c r="BA1280" i="3"/>
  <c r="AV1280" i="3"/>
  <c r="AQ1280" i="3"/>
  <c r="AK1280" i="3"/>
  <c r="AF1280" i="3"/>
  <c r="AA1280" i="3"/>
  <c r="U1280" i="3"/>
  <c r="N1280" i="3"/>
  <c r="R1280" i="3"/>
  <c r="V1280" i="3"/>
  <c r="Z1280" i="3"/>
  <c r="AD1280" i="3"/>
  <c r="AH1280" i="3"/>
  <c r="AL1280" i="3"/>
  <c r="AP1280" i="3"/>
  <c r="AT1280" i="3"/>
  <c r="AX1280" i="3"/>
  <c r="BB1280" i="3"/>
  <c r="BF1280" i="3"/>
  <c r="L1279" i="3"/>
  <c r="K1279" i="3"/>
  <c r="AQ1278" i="3"/>
  <c r="Q1278" i="3"/>
  <c r="AG1278" i="3"/>
  <c r="AW1278" i="3"/>
  <c r="N1278" i="3"/>
  <c r="AD1278" i="3"/>
  <c r="AT1278" i="3"/>
  <c r="L1277" i="3"/>
  <c r="K1277" i="3"/>
  <c r="BG1276" i="3"/>
  <c r="AY1276" i="3"/>
  <c r="AQ1276" i="3"/>
  <c r="AI1276" i="3"/>
  <c r="AA1276" i="3"/>
  <c r="M1276" i="3"/>
  <c r="Q1276" i="3"/>
  <c r="U1276" i="3"/>
  <c r="Y1276" i="3"/>
  <c r="AC1276" i="3"/>
  <c r="AG1276" i="3"/>
  <c r="AK1276" i="3"/>
  <c r="AO1276" i="3"/>
  <c r="AS1276" i="3"/>
  <c r="AW1276" i="3"/>
  <c r="BA1276" i="3"/>
  <c r="BE1276" i="3"/>
  <c r="BI1276" i="3"/>
  <c r="N1276" i="3"/>
  <c r="R1276" i="3"/>
  <c r="V1276" i="3"/>
  <c r="Z1276" i="3"/>
  <c r="AD1276" i="3"/>
  <c r="AH1276" i="3"/>
  <c r="AL1276" i="3"/>
  <c r="AP1276" i="3"/>
  <c r="AT1276" i="3"/>
  <c r="AX1276" i="3"/>
  <c r="BB1276" i="3"/>
  <c r="BF1276" i="3"/>
  <c r="BE1275" i="3"/>
  <c r="L1273" i="3"/>
  <c r="K1273" i="3"/>
  <c r="BD1270" i="3"/>
  <c r="AN1270" i="3"/>
  <c r="X1270" i="3"/>
  <c r="M1270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AV1259" i="3"/>
  <c r="P1259" i="3"/>
  <c r="T1256" i="3"/>
  <c r="AJ1256" i="3"/>
  <c r="AZ1256" i="3"/>
  <c r="X1256" i="3"/>
  <c r="AN1256" i="3"/>
  <c r="BD1256" i="3"/>
  <c r="BH1254" i="3"/>
  <c r="T1248" i="3"/>
  <c r="AJ1248" i="3"/>
  <c r="AZ1248" i="3"/>
  <c r="X1248" i="3"/>
  <c r="AN1248" i="3"/>
  <c r="BD1248" i="3"/>
  <c r="S1257" i="3"/>
  <c r="AA1257" i="3"/>
  <c r="AI1257" i="3"/>
  <c r="AQ1257" i="3"/>
  <c r="AY1257" i="3"/>
  <c r="BG1257" i="3"/>
  <c r="T1257" i="3"/>
  <c r="AB1257" i="3"/>
  <c r="AJ1257" i="3"/>
  <c r="AR1257" i="3"/>
  <c r="AZ1257" i="3"/>
  <c r="BH1257" i="3"/>
  <c r="Q1257" i="3"/>
  <c r="Y1257" i="3"/>
  <c r="AG1257" i="3"/>
  <c r="AO1257" i="3"/>
  <c r="AW1257" i="3"/>
  <c r="BE1257" i="3"/>
  <c r="O1255" i="3"/>
  <c r="S1255" i="3"/>
  <c r="W1255" i="3"/>
  <c r="AA1255" i="3"/>
  <c r="AE1255" i="3"/>
  <c r="AI1255" i="3"/>
  <c r="AM1255" i="3"/>
  <c r="AQ1255" i="3"/>
  <c r="AU1255" i="3"/>
  <c r="AY1255" i="3"/>
  <c r="BC1255" i="3"/>
  <c r="BG1255" i="3"/>
  <c r="P1255" i="3"/>
  <c r="T1255" i="3"/>
  <c r="X1255" i="3"/>
  <c r="AB1255" i="3"/>
  <c r="AF1255" i="3"/>
  <c r="AJ1255" i="3"/>
  <c r="AN1255" i="3"/>
  <c r="AR1255" i="3"/>
  <c r="AV1255" i="3"/>
  <c r="AZ1255" i="3"/>
  <c r="BD1255" i="3"/>
  <c r="BH1255" i="3"/>
  <c r="M1255" i="3"/>
  <c r="Q1255" i="3"/>
  <c r="U1255" i="3"/>
  <c r="Y1255" i="3"/>
  <c r="AC1255" i="3"/>
  <c r="AG1255" i="3"/>
  <c r="AK1255" i="3"/>
  <c r="AO1255" i="3"/>
  <c r="AS1255" i="3"/>
  <c r="AW1255" i="3"/>
  <c r="BA1255" i="3"/>
  <c r="BE1255" i="3"/>
  <c r="BI1255" i="3"/>
  <c r="O1253" i="3"/>
  <c r="S1253" i="3"/>
  <c r="W1253" i="3"/>
  <c r="AA1253" i="3"/>
  <c r="AE1253" i="3"/>
  <c r="AI1253" i="3"/>
  <c r="AM1253" i="3"/>
  <c r="AQ1253" i="3"/>
  <c r="AU1253" i="3"/>
  <c r="AY1253" i="3"/>
  <c r="BC1253" i="3"/>
  <c r="BG1253" i="3"/>
  <c r="P1253" i="3"/>
  <c r="T1253" i="3"/>
  <c r="X1253" i="3"/>
  <c r="AB1253" i="3"/>
  <c r="AF1253" i="3"/>
  <c r="AJ1253" i="3"/>
  <c r="AN1253" i="3"/>
  <c r="AR1253" i="3"/>
  <c r="AV1253" i="3"/>
  <c r="AZ1253" i="3"/>
  <c r="BD1253" i="3"/>
  <c r="BH1253" i="3"/>
  <c r="M1253" i="3"/>
  <c r="Q1253" i="3"/>
  <c r="U1253" i="3"/>
  <c r="Y1253" i="3"/>
  <c r="AC1253" i="3"/>
  <c r="AG1253" i="3"/>
  <c r="AK1253" i="3"/>
  <c r="AO1253" i="3"/>
  <c r="AS1253" i="3"/>
  <c r="AW1253" i="3"/>
  <c r="BA1253" i="3"/>
  <c r="BE1253" i="3"/>
  <c r="BI1253" i="3"/>
  <c r="O1251" i="3"/>
  <c r="S1251" i="3"/>
  <c r="W1251" i="3"/>
  <c r="AA1251" i="3"/>
  <c r="AE1251" i="3"/>
  <c r="AI1251" i="3"/>
  <c r="AM1251" i="3"/>
  <c r="AQ1251" i="3"/>
  <c r="AU1251" i="3"/>
  <c r="AY1251" i="3"/>
  <c r="BC1251" i="3"/>
  <c r="BG1251" i="3"/>
  <c r="P1251" i="3"/>
  <c r="T1251" i="3"/>
  <c r="X1251" i="3"/>
  <c r="AB1251" i="3"/>
  <c r="AF1251" i="3"/>
  <c r="AJ1251" i="3"/>
  <c r="AN1251" i="3"/>
  <c r="AR1251" i="3"/>
  <c r="AV1251" i="3"/>
  <c r="AZ1251" i="3"/>
  <c r="BD1251" i="3"/>
  <c r="BH1251" i="3"/>
  <c r="M1251" i="3"/>
  <c r="Q1251" i="3"/>
  <c r="U1251" i="3"/>
  <c r="Y1251" i="3"/>
  <c r="AC1251" i="3"/>
  <c r="AG1251" i="3"/>
  <c r="AK1251" i="3"/>
  <c r="AO1251" i="3"/>
  <c r="AS1251" i="3"/>
  <c r="AW1251" i="3"/>
  <c r="BA1251" i="3"/>
  <c r="BE1251" i="3"/>
  <c r="BI1251" i="3"/>
  <c r="O1249" i="3"/>
  <c r="S1249" i="3"/>
  <c r="W1249" i="3"/>
  <c r="AA1249" i="3"/>
  <c r="AE1249" i="3"/>
  <c r="AI1249" i="3"/>
  <c r="AM1249" i="3"/>
  <c r="AQ1249" i="3"/>
  <c r="AU1249" i="3"/>
  <c r="AY1249" i="3"/>
  <c r="BC1249" i="3"/>
  <c r="BG1249" i="3"/>
  <c r="P1249" i="3"/>
  <c r="T1249" i="3"/>
  <c r="X1249" i="3"/>
  <c r="AB1249" i="3"/>
  <c r="AF1249" i="3"/>
  <c r="AJ1249" i="3"/>
  <c r="AN1249" i="3"/>
  <c r="AR1249" i="3"/>
  <c r="AV1249" i="3"/>
  <c r="AZ1249" i="3"/>
  <c r="BD1249" i="3"/>
  <c r="BH1249" i="3"/>
  <c r="M1249" i="3"/>
  <c r="Q1249" i="3"/>
  <c r="U1249" i="3"/>
  <c r="Y1249" i="3"/>
  <c r="AC1249" i="3"/>
  <c r="AG1249" i="3"/>
  <c r="AK1249" i="3"/>
  <c r="AO1249" i="3"/>
  <c r="AS1249" i="3"/>
  <c r="AW1249" i="3"/>
  <c r="BA1249" i="3"/>
  <c r="BE1249" i="3"/>
  <c r="BI1249" i="3"/>
  <c r="AX1274" i="3"/>
  <c r="AH1274" i="3"/>
  <c r="R1274" i="3"/>
  <c r="BF1272" i="3"/>
  <c r="BB1272" i="3"/>
  <c r="AX1272" i="3"/>
  <c r="AT1272" i="3"/>
  <c r="AP1272" i="3"/>
  <c r="AL1272" i="3"/>
  <c r="AH1272" i="3"/>
  <c r="AD1272" i="3"/>
  <c r="Z1272" i="3"/>
  <c r="V1272" i="3"/>
  <c r="R1272" i="3"/>
  <c r="N1272" i="3"/>
  <c r="BF1270" i="3"/>
  <c r="BB1270" i="3"/>
  <c r="AX1270" i="3"/>
  <c r="AT1270" i="3"/>
  <c r="AP1270" i="3"/>
  <c r="AL1270" i="3"/>
  <c r="AH1270" i="3"/>
  <c r="AD1270" i="3"/>
  <c r="Z1270" i="3"/>
  <c r="V1270" i="3"/>
  <c r="R1270" i="3"/>
  <c r="N1270" i="3"/>
  <c r="BF1268" i="3"/>
  <c r="BB1268" i="3"/>
  <c r="AX1268" i="3"/>
  <c r="AT1268" i="3"/>
  <c r="AP1268" i="3"/>
  <c r="AL1268" i="3"/>
  <c r="AH1268" i="3"/>
  <c r="AD1268" i="3"/>
  <c r="Z1268" i="3"/>
  <c r="V1268" i="3"/>
  <c r="R1268" i="3"/>
  <c r="N1268" i="3"/>
  <c r="K1266" i="3"/>
  <c r="BH1265" i="3"/>
  <c r="AZ1265" i="3"/>
  <c r="AR1265" i="3"/>
  <c r="AJ1265" i="3"/>
  <c r="AB1265" i="3"/>
  <c r="K1264" i="3"/>
  <c r="BH1263" i="3"/>
  <c r="AZ1263" i="3"/>
  <c r="AR1263" i="3"/>
  <c r="AJ1263" i="3"/>
  <c r="AB1263" i="3"/>
  <c r="K1262" i="3"/>
  <c r="AZ1261" i="3"/>
  <c r="K1260" i="3"/>
  <c r="BH1259" i="3"/>
  <c r="AZ1259" i="3"/>
  <c r="AR1259" i="3"/>
  <c r="AJ1259" i="3"/>
  <c r="AB1259" i="3"/>
  <c r="M1258" i="3"/>
  <c r="Q1258" i="3"/>
  <c r="U1258" i="3"/>
  <c r="Y1258" i="3"/>
  <c r="AC1258" i="3"/>
  <c r="AG1258" i="3"/>
  <c r="AK1258" i="3"/>
  <c r="AO1258" i="3"/>
  <c r="AS1258" i="3"/>
  <c r="AW1258" i="3"/>
  <c r="BA1258" i="3"/>
  <c r="BE1258" i="3"/>
  <c r="BI1258" i="3"/>
  <c r="O1258" i="3"/>
  <c r="S1258" i="3"/>
  <c r="W1258" i="3"/>
  <c r="AA1258" i="3"/>
  <c r="AE1258" i="3"/>
  <c r="AI1258" i="3"/>
  <c r="AM1258" i="3"/>
  <c r="AQ1258" i="3"/>
  <c r="AU1258" i="3"/>
  <c r="AY1258" i="3"/>
  <c r="BC1258" i="3"/>
  <c r="BG1258" i="3"/>
  <c r="BB1257" i="3"/>
  <c r="AL1257" i="3"/>
  <c r="V1257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BB1255" i="3"/>
  <c r="AL1255" i="3"/>
  <c r="V1255" i="3"/>
  <c r="M1254" i="3"/>
  <c r="Q1254" i="3"/>
  <c r="U1254" i="3"/>
  <c r="Y1254" i="3"/>
  <c r="AC1254" i="3"/>
  <c r="AG1254" i="3"/>
  <c r="AK1254" i="3"/>
  <c r="AO1254" i="3"/>
  <c r="AS1254" i="3"/>
  <c r="AW1254" i="3"/>
  <c r="BA1254" i="3"/>
  <c r="BE1254" i="3"/>
  <c r="BI1254" i="3"/>
  <c r="N1254" i="3"/>
  <c r="R1254" i="3"/>
  <c r="V1254" i="3"/>
  <c r="Z1254" i="3"/>
  <c r="AD1254" i="3"/>
  <c r="AH1254" i="3"/>
  <c r="AL1254" i="3"/>
  <c r="AP1254" i="3"/>
  <c r="AT1254" i="3"/>
  <c r="AX1254" i="3"/>
  <c r="BB1254" i="3"/>
  <c r="BF1254" i="3"/>
  <c r="O1254" i="3"/>
  <c r="S1254" i="3"/>
  <c r="W1254" i="3"/>
  <c r="AA1254" i="3"/>
  <c r="AE1254" i="3"/>
  <c r="AI1254" i="3"/>
  <c r="AM1254" i="3"/>
  <c r="AQ1254" i="3"/>
  <c r="AU1254" i="3"/>
  <c r="AY1254" i="3"/>
  <c r="BC1254" i="3"/>
  <c r="BG1254" i="3"/>
  <c r="BB1253" i="3"/>
  <c r="AL1253" i="3"/>
  <c r="V1253" i="3"/>
  <c r="M1252" i="3"/>
  <c r="Q1252" i="3"/>
  <c r="U1252" i="3"/>
  <c r="Y1252" i="3"/>
  <c r="AC1252" i="3"/>
  <c r="AG1252" i="3"/>
  <c r="AK1252" i="3"/>
  <c r="AO1252" i="3"/>
  <c r="AS1252" i="3"/>
  <c r="AW1252" i="3"/>
  <c r="BA1252" i="3"/>
  <c r="BE1252" i="3"/>
  <c r="BI1252" i="3"/>
  <c r="N1252" i="3"/>
  <c r="R1252" i="3"/>
  <c r="V1252" i="3"/>
  <c r="Z1252" i="3"/>
  <c r="AD1252" i="3"/>
  <c r="AH1252" i="3"/>
  <c r="AL1252" i="3"/>
  <c r="AP1252" i="3"/>
  <c r="AT1252" i="3"/>
  <c r="AX1252" i="3"/>
  <c r="BB1252" i="3"/>
  <c r="BF1252" i="3"/>
  <c r="O1252" i="3"/>
  <c r="S1252" i="3"/>
  <c r="W1252" i="3"/>
  <c r="AA1252" i="3"/>
  <c r="AE1252" i="3"/>
  <c r="AI1252" i="3"/>
  <c r="AM1252" i="3"/>
  <c r="AQ1252" i="3"/>
  <c r="AU1252" i="3"/>
  <c r="AY1252" i="3"/>
  <c r="BC1252" i="3"/>
  <c r="BG1252" i="3"/>
  <c r="BB1251" i="3"/>
  <c r="AL1251" i="3"/>
  <c r="V1251" i="3"/>
  <c r="M1250" i="3"/>
  <c r="Q1250" i="3"/>
  <c r="U1250" i="3"/>
  <c r="Y1250" i="3"/>
  <c r="AC1250" i="3"/>
  <c r="AG1250" i="3"/>
  <c r="AK1250" i="3"/>
  <c r="AO1250" i="3"/>
  <c r="AS1250" i="3"/>
  <c r="AW1250" i="3"/>
  <c r="BA1250" i="3"/>
  <c r="BE1250" i="3"/>
  <c r="BI1250" i="3"/>
  <c r="N1250" i="3"/>
  <c r="R1250" i="3"/>
  <c r="V1250" i="3"/>
  <c r="Z1250" i="3"/>
  <c r="AD1250" i="3"/>
  <c r="AH1250" i="3"/>
  <c r="AL1250" i="3"/>
  <c r="AP1250" i="3"/>
  <c r="AT1250" i="3"/>
  <c r="AX1250" i="3"/>
  <c r="BB1250" i="3"/>
  <c r="BF1250" i="3"/>
  <c r="O1250" i="3"/>
  <c r="S1250" i="3"/>
  <c r="W1250" i="3"/>
  <c r="AA1250" i="3"/>
  <c r="AE1250" i="3"/>
  <c r="AI1250" i="3"/>
  <c r="AM1250" i="3"/>
  <c r="AQ1250" i="3"/>
  <c r="AU1250" i="3"/>
  <c r="AY1250" i="3"/>
  <c r="BC1250" i="3"/>
  <c r="BG1250" i="3"/>
  <c r="BB1249" i="3"/>
  <c r="AL1249" i="3"/>
  <c r="V1249" i="3"/>
  <c r="M1248" i="3"/>
  <c r="Q1248" i="3"/>
  <c r="U1248" i="3"/>
  <c r="Y1248" i="3"/>
  <c r="AC1248" i="3"/>
  <c r="AG1248" i="3"/>
  <c r="AK1248" i="3"/>
  <c r="AO1248" i="3"/>
  <c r="AS1248" i="3"/>
  <c r="AW1248" i="3"/>
  <c r="BA1248" i="3"/>
  <c r="BE1248" i="3"/>
  <c r="BI1248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S1248" i="3"/>
  <c r="W1248" i="3"/>
  <c r="AA1248" i="3"/>
  <c r="AE1248" i="3"/>
  <c r="AI1248" i="3"/>
  <c r="AM1248" i="3"/>
  <c r="AQ1248" i="3"/>
  <c r="AU1248" i="3"/>
  <c r="AY1248" i="3"/>
  <c r="BC1248" i="3"/>
  <c r="BG1248" i="3"/>
  <c r="BE1274" i="3"/>
  <c r="AO1274" i="3"/>
  <c r="Y1274" i="3"/>
  <c r="BI1272" i="3"/>
  <c r="BE1272" i="3"/>
  <c r="BA1272" i="3"/>
  <c r="AW1272" i="3"/>
  <c r="AS1272" i="3"/>
  <c r="AO1272" i="3"/>
  <c r="AK1272" i="3"/>
  <c r="AG1272" i="3"/>
  <c r="AC1272" i="3"/>
  <c r="Y1272" i="3"/>
  <c r="U1272" i="3"/>
  <c r="Q1272" i="3"/>
  <c r="BI1270" i="3"/>
  <c r="BE1270" i="3"/>
  <c r="BA1270" i="3"/>
  <c r="AW1270" i="3"/>
  <c r="AS1270" i="3"/>
  <c r="AO1270" i="3"/>
  <c r="AK1270" i="3"/>
  <c r="AG1270" i="3"/>
  <c r="AC1270" i="3"/>
  <c r="Y1270" i="3"/>
  <c r="U1270" i="3"/>
  <c r="Q1270" i="3"/>
  <c r="BI1268" i="3"/>
  <c r="BE1268" i="3"/>
  <c r="BA1268" i="3"/>
  <c r="AW1268" i="3"/>
  <c r="AS1268" i="3"/>
  <c r="AO1268" i="3"/>
  <c r="AK1268" i="3"/>
  <c r="AG1268" i="3"/>
  <c r="AC1268" i="3"/>
  <c r="Y1268" i="3"/>
  <c r="U1268" i="3"/>
  <c r="Q1268" i="3"/>
  <c r="O1265" i="3"/>
  <c r="S1265" i="3"/>
  <c r="W1265" i="3"/>
  <c r="AA1265" i="3"/>
  <c r="AE1265" i="3"/>
  <c r="AI1265" i="3"/>
  <c r="AM1265" i="3"/>
  <c r="AQ1265" i="3"/>
  <c r="AU1265" i="3"/>
  <c r="AY1265" i="3"/>
  <c r="BC1265" i="3"/>
  <c r="BG1265" i="3"/>
  <c r="M1265" i="3"/>
  <c r="Q1265" i="3"/>
  <c r="U1265" i="3"/>
  <c r="Y1265" i="3"/>
  <c r="AC1265" i="3"/>
  <c r="AG1265" i="3"/>
  <c r="AK1265" i="3"/>
  <c r="AO1265" i="3"/>
  <c r="AS1265" i="3"/>
  <c r="AW1265" i="3"/>
  <c r="BA1265" i="3"/>
  <c r="BE1265" i="3"/>
  <c r="BI1265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AA1261" i="3"/>
  <c r="AQ1261" i="3"/>
  <c r="BG1261" i="3"/>
  <c r="Y1261" i="3"/>
  <c r="AO1261" i="3"/>
  <c r="BE1261" i="3"/>
  <c r="O1259" i="3"/>
  <c r="S1259" i="3"/>
  <c r="W1259" i="3"/>
  <c r="AA1259" i="3"/>
  <c r="AE1259" i="3"/>
  <c r="AI1259" i="3"/>
  <c r="AM1259" i="3"/>
  <c r="AQ1259" i="3"/>
  <c r="AU1259" i="3"/>
  <c r="AY1259" i="3"/>
  <c r="BC1259" i="3"/>
  <c r="BG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AX1257" i="3"/>
  <c r="AH1257" i="3"/>
  <c r="R1257" i="3"/>
  <c r="AV1256" i="3"/>
  <c r="AF1256" i="3"/>
  <c r="P1256" i="3"/>
  <c r="AX1255" i="3"/>
  <c r="AH1255" i="3"/>
  <c r="R1255" i="3"/>
  <c r="AV1254" i="3"/>
  <c r="AF1254" i="3"/>
  <c r="P1254" i="3"/>
  <c r="AX1253" i="3"/>
  <c r="AH1253" i="3"/>
  <c r="R1253" i="3"/>
  <c r="AV1252" i="3"/>
  <c r="AF1252" i="3"/>
  <c r="P1252" i="3"/>
  <c r="AX1251" i="3"/>
  <c r="AH1251" i="3"/>
  <c r="R1251" i="3"/>
  <c r="AV1250" i="3"/>
  <c r="AF1250" i="3"/>
  <c r="P1250" i="3"/>
  <c r="AX1249" i="3"/>
  <c r="AH1249" i="3"/>
  <c r="R1249" i="3"/>
  <c r="AV1248" i="3"/>
  <c r="AF1248" i="3"/>
  <c r="P1248" i="3"/>
  <c r="O1241" i="3"/>
  <c r="S1241" i="3"/>
  <c r="W1241" i="3"/>
  <c r="AA1241" i="3"/>
  <c r="AE1241" i="3"/>
  <c r="AI1241" i="3"/>
  <c r="AM1241" i="3"/>
  <c r="AQ1241" i="3"/>
  <c r="AU1241" i="3"/>
  <c r="AY1241" i="3"/>
  <c r="BC1241" i="3"/>
  <c r="BG1241" i="3"/>
  <c r="P1241" i="3"/>
  <c r="AF1241" i="3"/>
  <c r="AV1241" i="3"/>
  <c r="T1241" i="3"/>
  <c r="AJ1241" i="3"/>
  <c r="AZ1241" i="3"/>
  <c r="X1241" i="3"/>
  <c r="AN1241" i="3"/>
  <c r="BD1241" i="3"/>
  <c r="O1238" i="3"/>
  <c r="S1238" i="3"/>
  <c r="W1238" i="3"/>
  <c r="AA1238" i="3"/>
  <c r="AE1238" i="3"/>
  <c r="AI1238" i="3"/>
  <c r="AM1238" i="3"/>
  <c r="AQ1238" i="3"/>
  <c r="AU1238" i="3"/>
  <c r="AY1238" i="3"/>
  <c r="BC1238" i="3"/>
  <c r="BG1238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Z1238" i="3"/>
  <c r="AP1238" i="3"/>
  <c r="BF1238" i="3"/>
  <c r="N1238" i="3"/>
  <c r="AD1238" i="3"/>
  <c r="AT1238" i="3"/>
  <c r="R1238" i="3"/>
  <c r="AH1238" i="3"/>
  <c r="AX1238" i="3"/>
  <c r="BI1247" i="3"/>
  <c r="AS1247" i="3"/>
  <c r="AC1247" i="3"/>
  <c r="BC1245" i="3"/>
  <c r="AU1245" i="3"/>
  <c r="AM1245" i="3"/>
  <c r="AE1245" i="3"/>
  <c r="W1245" i="3"/>
  <c r="O1245" i="3"/>
  <c r="L1244" i="3"/>
  <c r="K1244" i="3"/>
  <c r="BF1242" i="3"/>
  <c r="AP1242" i="3"/>
  <c r="M1241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AV1237" i="3"/>
  <c r="AF1237" i="3"/>
  <c r="L1236" i="3"/>
  <c r="K1236" i="3"/>
  <c r="T1233" i="3"/>
  <c r="AC1233" i="3"/>
  <c r="AS1233" i="3"/>
  <c r="BI1233" i="3"/>
  <c r="AD1233" i="3"/>
  <c r="AT1233" i="3"/>
  <c r="M1233" i="3"/>
  <c r="AE1233" i="3"/>
  <c r="AU1233" i="3"/>
  <c r="N1224" i="3"/>
  <c r="T1224" i="3"/>
  <c r="Y1224" i="3"/>
  <c r="AD1224" i="3"/>
  <c r="AJ1224" i="3"/>
  <c r="AO1224" i="3"/>
  <c r="AT1224" i="3"/>
  <c r="AZ1224" i="3"/>
  <c r="BE1224" i="3"/>
  <c r="Q1224" i="3"/>
  <c r="AL1224" i="3"/>
  <c r="BH1224" i="3"/>
  <c r="V1224" i="3"/>
  <c r="AR1224" i="3"/>
  <c r="AB1224" i="3"/>
  <c r="AW1224" i="3"/>
  <c r="O1242" i="3"/>
  <c r="S1242" i="3"/>
  <c r="W1242" i="3"/>
  <c r="AA1242" i="3"/>
  <c r="AE1242" i="3"/>
  <c r="AI1242" i="3"/>
  <c r="AM1242" i="3"/>
  <c r="AQ1242" i="3"/>
  <c r="AU1242" i="3"/>
  <c r="AY1242" i="3"/>
  <c r="BC1242" i="3"/>
  <c r="BG1242" i="3"/>
  <c r="P1242" i="3"/>
  <c r="T1242" i="3"/>
  <c r="X1242" i="3"/>
  <c r="AB1242" i="3"/>
  <c r="AF1242" i="3"/>
  <c r="AJ1242" i="3"/>
  <c r="AN1242" i="3"/>
  <c r="AR1242" i="3"/>
  <c r="AV1242" i="3"/>
  <c r="AZ1242" i="3"/>
  <c r="BD1242" i="3"/>
  <c r="BH1242" i="3"/>
  <c r="M1242" i="3"/>
  <c r="Q1242" i="3"/>
  <c r="U1242" i="3"/>
  <c r="Y1242" i="3"/>
  <c r="AC1242" i="3"/>
  <c r="AG1242" i="3"/>
  <c r="AK1242" i="3"/>
  <c r="AO1242" i="3"/>
  <c r="AS1242" i="3"/>
  <c r="AW1242" i="3"/>
  <c r="BA1242" i="3"/>
  <c r="BE1242" i="3"/>
  <c r="BI1242" i="3"/>
  <c r="O1237" i="3"/>
  <c r="S1237" i="3"/>
  <c r="W1237" i="3"/>
  <c r="AA1237" i="3"/>
  <c r="AE1237" i="3"/>
  <c r="AI1237" i="3"/>
  <c r="AM1237" i="3"/>
  <c r="AQ1237" i="3"/>
  <c r="AU1237" i="3"/>
  <c r="AY1237" i="3"/>
  <c r="BC1237" i="3"/>
  <c r="BG1237" i="3"/>
  <c r="L1234" i="3"/>
  <c r="W1234" i="3" s="1"/>
  <c r="O1221" i="3"/>
  <c r="S1221" i="3"/>
  <c r="W1221" i="3"/>
  <c r="AA1221" i="3"/>
  <c r="AE1221" i="3"/>
  <c r="AI1221" i="3"/>
  <c r="AM1221" i="3"/>
  <c r="AQ1221" i="3"/>
  <c r="AU1221" i="3"/>
  <c r="AY1221" i="3"/>
  <c r="BC1221" i="3"/>
  <c r="BG1221" i="3"/>
  <c r="M1221" i="3"/>
  <c r="Q1221" i="3"/>
  <c r="U1221" i="3"/>
  <c r="Y1221" i="3"/>
  <c r="AC1221" i="3"/>
  <c r="AG1221" i="3"/>
  <c r="AK1221" i="3"/>
  <c r="AO1221" i="3"/>
  <c r="AS1221" i="3"/>
  <c r="AW1221" i="3"/>
  <c r="BA1221" i="3"/>
  <c r="BE1221" i="3"/>
  <c r="BI1221" i="3"/>
  <c r="T1221" i="3"/>
  <c r="AB1221" i="3"/>
  <c r="AJ1221" i="3"/>
  <c r="AR1221" i="3"/>
  <c r="AZ1221" i="3"/>
  <c r="BH1221" i="3"/>
  <c r="N1221" i="3"/>
  <c r="V1221" i="3"/>
  <c r="AD1221" i="3"/>
  <c r="AL1221" i="3"/>
  <c r="AT1221" i="3"/>
  <c r="BB1221" i="3"/>
  <c r="P1221" i="3"/>
  <c r="X1221" i="3"/>
  <c r="AF1221" i="3"/>
  <c r="AN1221" i="3"/>
  <c r="AV1221" i="3"/>
  <c r="BD1221" i="3"/>
  <c r="R1221" i="3"/>
  <c r="AX1221" i="3"/>
  <c r="Z1221" i="3"/>
  <c r="BF1221" i="3"/>
  <c r="AH1221" i="3"/>
  <c r="AB1219" i="3"/>
  <c r="AX1219" i="3"/>
  <c r="BH1219" i="3"/>
  <c r="R1219" i="3"/>
  <c r="BG1247" i="3"/>
  <c r="AQ1247" i="3"/>
  <c r="AA1247" i="3"/>
  <c r="L1246" i="3"/>
  <c r="K1246" i="3"/>
  <c r="BG1245" i="3"/>
  <c r="AY1245" i="3"/>
  <c r="AQ1245" i="3"/>
  <c r="AI1245" i="3"/>
  <c r="AA1245" i="3"/>
  <c r="M1245" i="3"/>
  <c r="Q1245" i="3"/>
  <c r="U1245" i="3"/>
  <c r="Y1245" i="3"/>
  <c r="AC1245" i="3"/>
  <c r="AG1245" i="3"/>
  <c r="AK1245" i="3"/>
  <c r="AO1245" i="3"/>
  <c r="AS1245" i="3"/>
  <c r="AW1245" i="3"/>
  <c r="BA1245" i="3"/>
  <c r="BE1245" i="3"/>
  <c r="BI1245" i="3"/>
  <c r="N1245" i="3"/>
  <c r="R1245" i="3"/>
  <c r="V1245" i="3"/>
  <c r="Z1245" i="3"/>
  <c r="AD1245" i="3"/>
  <c r="AH1245" i="3"/>
  <c r="AL1245" i="3"/>
  <c r="AP1245" i="3"/>
  <c r="AT1245" i="3"/>
  <c r="AX1245" i="3"/>
  <c r="BB1245" i="3"/>
  <c r="BF1245" i="3"/>
  <c r="S1243" i="3"/>
  <c r="AI1243" i="3"/>
  <c r="AY1243" i="3"/>
  <c r="AX1242" i="3"/>
  <c r="AH1242" i="3"/>
  <c r="R1242" i="3"/>
  <c r="L1240" i="3"/>
  <c r="K1240" i="3"/>
  <c r="AZ1239" i="3"/>
  <c r="AJ1239" i="3"/>
  <c r="T1239" i="3"/>
  <c r="BD1237" i="3"/>
  <c r="AN1237" i="3"/>
  <c r="X1237" i="3"/>
  <c r="M1237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N1233" i="3"/>
  <c r="BB1224" i="3"/>
  <c r="AM1219" i="3"/>
  <c r="N1232" i="3"/>
  <c r="R1232" i="3"/>
  <c r="V1232" i="3"/>
  <c r="Z1232" i="3"/>
  <c r="AD1232" i="3"/>
  <c r="AH1232" i="3"/>
  <c r="AL1232" i="3"/>
  <c r="AP1232" i="3"/>
  <c r="AT1232" i="3"/>
  <c r="AX1232" i="3"/>
  <c r="BB1232" i="3"/>
  <c r="BF1232" i="3"/>
  <c r="O1232" i="3"/>
  <c r="S1232" i="3"/>
  <c r="W1232" i="3"/>
  <c r="AA1232" i="3"/>
  <c r="AE1232" i="3"/>
  <c r="AI1232" i="3"/>
  <c r="AM1232" i="3"/>
  <c r="AQ1232" i="3"/>
  <c r="P1232" i="3"/>
  <c r="T1232" i="3"/>
  <c r="X1232" i="3"/>
  <c r="AB1232" i="3"/>
  <c r="AF1232" i="3"/>
  <c r="AJ1232" i="3"/>
  <c r="AN1232" i="3"/>
  <c r="AR1232" i="3"/>
  <c r="AV1232" i="3"/>
  <c r="AZ1232" i="3"/>
  <c r="BD1232" i="3"/>
  <c r="BH1232" i="3"/>
  <c r="N1230" i="3"/>
  <c r="R1230" i="3"/>
  <c r="V1230" i="3"/>
  <c r="Z1230" i="3"/>
  <c r="AD1230" i="3"/>
  <c r="AH1230" i="3"/>
  <c r="AL1230" i="3"/>
  <c r="AP1230" i="3"/>
  <c r="AT1230" i="3"/>
  <c r="AX1230" i="3"/>
  <c r="BB1230" i="3"/>
  <c r="BF1230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R1228" i="3"/>
  <c r="AH1228" i="3"/>
  <c r="AX1228" i="3"/>
  <c r="S1228" i="3"/>
  <c r="AI1228" i="3"/>
  <c r="AY1228" i="3"/>
  <c r="T1228" i="3"/>
  <c r="AJ1228" i="3"/>
  <c r="AZ1228" i="3"/>
  <c r="N1226" i="3"/>
  <c r="R1226" i="3"/>
  <c r="V1226" i="3"/>
  <c r="Z1226" i="3"/>
  <c r="AD1226" i="3"/>
  <c r="AH1226" i="3"/>
  <c r="AL1226" i="3"/>
  <c r="AP1226" i="3"/>
  <c r="AT1226" i="3"/>
  <c r="AX1226" i="3"/>
  <c r="BB1226" i="3"/>
  <c r="BF1226" i="3"/>
  <c r="O1226" i="3"/>
  <c r="S1226" i="3"/>
  <c r="W1226" i="3"/>
  <c r="AA1226" i="3"/>
  <c r="AE1226" i="3"/>
  <c r="AI1226" i="3"/>
  <c r="AM1226" i="3"/>
  <c r="AQ1226" i="3"/>
  <c r="AU1226" i="3"/>
  <c r="AY1226" i="3"/>
  <c r="BC1226" i="3"/>
  <c r="BG1226" i="3"/>
  <c r="P1226" i="3"/>
  <c r="T1226" i="3"/>
  <c r="X1226" i="3"/>
  <c r="AB1226" i="3"/>
  <c r="AF1226" i="3"/>
  <c r="AJ1226" i="3"/>
  <c r="AN1226" i="3"/>
  <c r="AR1226" i="3"/>
  <c r="AV1226" i="3"/>
  <c r="AZ1226" i="3"/>
  <c r="BD1226" i="3"/>
  <c r="BH1226" i="3"/>
  <c r="AY1225" i="3"/>
  <c r="AI1225" i="3"/>
  <c r="AX1217" i="3"/>
  <c r="AA1213" i="3"/>
  <c r="AQ1213" i="3"/>
  <c r="BG1213" i="3"/>
  <c r="W1213" i="3"/>
  <c r="AM1213" i="3"/>
  <c r="BF1243" i="3"/>
  <c r="AP1243" i="3"/>
  <c r="Z1243" i="3"/>
  <c r="BF1241" i="3"/>
  <c r="BB1241" i="3"/>
  <c r="AX1241" i="3"/>
  <c r="AT1241" i="3"/>
  <c r="AP1241" i="3"/>
  <c r="AL1241" i="3"/>
  <c r="AH1241" i="3"/>
  <c r="AD1241" i="3"/>
  <c r="Z1241" i="3"/>
  <c r="V1241" i="3"/>
  <c r="R1241" i="3"/>
  <c r="N1241" i="3"/>
  <c r="BF1239" i="3"/>
  <c r="BB1239" i="3"/>
  <c r="AX1239" i="3"/>
  <c r="AT1239" i="3"/>
  <c r="AP1239" i="3"/>
  <c r="AL1239" i="3"/>
  <c r="AH1239" i="3"/>
  <c r="AD1239" i="3"/>
  <c r="Z1239" i="3"/>
  <c r="V1239" i="3"/>
  <c r="R1239" i="3"/>
  <c r="N1239" i="3"/>
  <c r="BF1237" i="3"/>
  <c r="BB1237" i="3"/>
  <c r="AX1237" i="3"/>
  <c r="AT1237" i="3"/>
  <c r="AP1237" i="3"/>
  <c r="AL1237" i="3"/>
  <c r="AH1237" i="3"/>
  <c r="AD1237" i="3"/>
  <c r="Z1237" i="3"/>
  <c r="V1237" i="3"/>
  <c r="R1237" i="3"/>
  <c r="N1237" i="3"/>
  <c r="BF1235" i="3"/>
  <c r="BB1235" i="3"/>
  <c r="AX1235" i="3"/>
  <c r="AT1235" i="3"/>
  <c r="AP1235" i="3"/>
  <c r="AL1235" i="3"/>
  <c r="AH1235" i="3"/>
  <c r="AD1235" i="3"/>
  <c r="Z1235" i="3"/>
  <c r="V1235" i="3"/>
  <c r="R1235" i="3"/>
  <c r="N1235" i="3"/>
  <c r="BC1232" i="3"/>
  <c r="AU1232" i="3"/>
  <c r="AG1232" i="3"/>
  <c r="Q1232" i="3"/>
  <c r="AU1231" i="3"/>
  <c r="AE1231" i="3"/>
  <c r="AW1230" i="3"/>
  <c r="AG1230" i="3"/>
  <c r="Q1230" i="3"/>
  <c r="AU1229" i="3"/>
  <c r="AE1229" i="3"/>
  <c r="AG1228" i="3"/>
  <c r="AU1227" i="3"/>
  <c r="AE1227" i="3"/>
  <c r="AW1226" i="3"/>
  <c r="AG1226" i="3"/>
  <c r="Q1226" i="3"/>
  <c r="P1224" i="3"/>
  <c r="M1223" i="3"/>
  <c r="AC1223" i="3"/>
  <c r="AS1223" i="3"/>
  <c r="BI1223" i="3"/>
  <c r="AH1223" i="3"/>
  <c r="BC1223" i="3"/>
  <c r="X1223" i="3"/>
  <c r="AT1223" i="3"/>
  <c r="T1223" i="3"/>
  <c r="AP1223" i="3"/>
  <c r="AH1219" i="3"/>
  <c r="AW1243" i="3"/>
  <c r="AG1243" i="3"/>
  <c r="Q1243" i="3"/>
  <c r="BI1241" i="3"/>
  <c r="BE1241" i="3"/>
  <c r="BA1241" i="3"/>
  <c r="AW1241" i="3"/>
  <c r="AS1241" i="3"/>
  <c r="AO1241" i="3"/>
  <c r="AK1241" i="3"/>
  <c r="AG1241" i="3"/>
  <c r="AC1241" i="3"/>
  <c r="Y1241" i="3"/>
  <c r="U1241" i="3"/>
  <c r="Q1241" i="3"/>
  <c r="BI1239" i="3"/>
  <c r="BE1239" i="3"/>
  <c r="BA1239" i="3"/>
  <c r="AW1239" i="3"/>
  <c r="AS1239" i="3"/>
  <c r="AO1239" i="3"/>
  <c r="AK1239" i="3"/>
  <c r="AG1239" i="3"/>
  <c r="AC1239" i="3"/>
  <c r="Y1239" i="3"/>
  <c r="U1239" i="3"/>
  <c r="Q1239" i="3"/>
  <c r="BI1237" i="3"/>
  <c r="BE1237" i="3"/>
  <c r="BA1237" i="3"/>
  <c r="AW1237" i="3"/>
  <c r="AS1237" i="3"/>
  <c r="AO1237" i="3"/>
  <c r="AK1237" i="3"/>
  <c r="AG1237" i="3"/>
  <c r="AC1237" i="3"/>
  <c r="Y1237" i="3"/>
  <c r="U1237" i="3"/>
  <c r="Q1237" i="3"/>
  <c r="BI1235" i="3"/>
  <c r="BE1235" i="3"/>
  <c r="BA1235" i="3"/>
  <c r="AW1235" i="3"/>
  <c r="AS1235" i="3"/>
  <c r="AO1235" i="3"/>
  <c r="AK1235" i="3"/>
  <c r="AG1235" i="3"/>
  <c r="AC1235" i="3"/>
  <c r="Y1235" i="3"/>
  <c r="U1235" i="3"/>
  <c r="Q1235" i="3"/>
  <c r="BI1232" i="3"/>
  <c r="BA1232" i="3"/>
  <c r="AS1232" i="3"/>
  <c r="AC1232" i="3"/>
  <c r="M1232" i="3"/>
  <c r="BG1231" i="3"/>
  <c r="AQ1231" i="3"/>
  <c r="P1231" i="3"/>
  <c r="T1231" i="3"/>
  <c r="X1231" i="3"/>
  <c r="AB1231" i="3"/>
  <c r="AF1231" i="3"/>
  <c r="AJ1231" i="3"/>
  <c r="AN1231" i="3"/>
  <c r="AR1231" i="3"/>
  <c r="AV1231" i="3"/>
  <c r="AZ1231" i="3"/>
  <c r="BD1231" i="3"/>
  <c r="BH1231" i="3"/>
  <c r="M1231" i="3"/>
  <c r="Q1231" i="3"/>
  <c r="U1231" i="3"/>
  <c r="Y1231" i="3"/>
  <c r="AC1231" i="3"/>
  <c r="AG1231" i="3"/>
  <c r="AK1231" i="3"/>
  <c r="AO1231" i="3"/>
  <c r="AS1231" i="3"/>
  <c r="AW1231" i="3"/>
  <c r="BA1231" i="3"/>
  <c r="BE1231" i="3"/>
  <c r="BI1231" i="3"/>
  <c r="N1231" i="3"/>
  <c r="R1231" i="3"/>
  <c r="V1231" i="3"/>
  <c r="Z1231" i="3"/>
  <c r="AD1231" i="3"/>
  <c r="AH1231" i="3"/>
  <c r="AL1231" i="3"/>
  <c r="AP1231" i="3"/>
  <c r="AT1231" i="3"/>
  <c r="AX1231" i="3"/>
  <c r="BB1231" i="3"/>
  <c r="BF1231" i="3"/>
  <c r="BI1230" i="3"/>
  <c r="AS1230" i="3"/>
  <c r="AC1230" i="3"/>
  <c r="M1230" i="3"/>
  <c r="BG1229" i="3"/>
  <c r="AQ1229" i="3"/>
  <c r="P1229" i="3"/>
  <c r="T1229" i="3"/>
  <c r="X1229" i="3"/>
  <c r="AB1229" i="3"/>
  <c r="AF1229" i="3"/>
  <c r="AJ1229" i="3"/>
  <c r="AN1229" i="3"/>
  <c r="AR1229" i="3"/>
  <c r="AV1229" i="3"/>
  <c r="AZ1229" i="3"/>
  <c r="BD1229" i="3"/>
  <c r="BH1229" i="3"/>
  <c r="M1229" i="3"/>
  <c r="Q1229" i="3"/>
  <c r="U1229" i="3"/>
  <c r="Y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BI1228" i="3"/>
  <c r="BG1227" i="3"/>
  <c r="AQ1227" i="3"/>
  <c r="P1227" i="3"/>
  <c r="T1227" i="3"/>
  <c r="X1227" i="3"/>
  <c r="AB1227" i="3"/>
  <c r="AF1227" i="3"/>
  <c r="AJ1227" i="3"/>
  <c r="AN1227" i="3"/>
  <c r="AR1227" i="3"/>
  <c r="AV1227" i="3"/>
  <c r="AZ1227" i="3"/>
  <c r="BD1227" i="3"/>
  <c r="BH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BI1226" i="3"/>
  <c r="AC1226" i="3"/>
  <c r="M1226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V1225" i="3"/>
  <c r="Z1225" i="3"/>
  <c r="AD1225" i="3"/>
  <c r="AH1225" i="3"/>
  <c r="AL1225" i="3"/>
  <c r="AP1225" i="3"/>
  <c r="AT1225" i="3"/>
  <c r="AX1225" i="3"/>
  <c r="BB1225" i="3"/>
  <c r="BF1225" i="3"/>
  <c r="V1223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S1217" i="3"/>
  <c r="X1217" i="3"/>
  <c r="AD1217" i="3"/>
  <c r="AI1217" i="3"/>
  <c r="AN1217" i="3"/>
  <c r="AT1217" i="3"/>
  <c r="AY1217" i="3"/>
  <c r="BD1217" i="3"/>
  <c r="O1217" i="3"/>
  <c r="T1217" i="3"/>
  <c r="Z1217" i="3"/>
  <c r="AE1217" i="3"/>
  <c r="AJ1217" i="3"/>
  <c r="AP1217" i="3"/>
  <c r="AU1217" i="3"/>
  <c r="AZ1217" i="3"/>
  <c r="BF1217" i="3"/>
  <c r="P1217" i="3"/>
  <c r="V1217" i="3"/>
  <c r="AA1217" i="3"/>
  <c r="AF1217" i="3"/>
  <c r="AL1217" i="3"/>
  <c r="AQ1217" i="3"/>
  <c r="AV1217" i="3"/>
  <c r="BB1217" i="3"/>
  <c r="BG1217" i="3"/>
  <c r="AH1217" i="3"/>
  <c r="BC1217" i="3"/>
  <c r="R1217" i="3"/>
  <c r="AM1217" i="3"/>
  <c r="BH1217" i="3"/>
  <c r="W1217" i="3"/>
  <c r="AR1217" i="3"/>
  <c r="BC1213" i="3"/>
  <c r="BF1224" i="3"/>
  <c r="BA1224" i="3"/>
  <c r="AV1224" i="3"/>
  <c r="AP1224" i="3"/>
  <c r="AK1224" i="3"/>
  <c r="AF1224" i="3"/>
  <c r="Z1224" i="3"/>
  <c r="U1224" i="3"/>
  <c r="BC1219" i="3"/>
  <c r="AX1216" i="3"/>
  <c r="O1224" i="3"/>
  <c r="S1224" i="3"/>
  <c r="W1224" i="3"/>
  <c r="AA1224" i="3"/>
  <c r="AE1224" i="3"/>
  <c r="AI1224" i="3"/>
  <c r="AM1224" i="3"/>
  <c r="AQ1224" i="3"/>
  <c r="AU1224" i="3"/>
  <c r="AY1224" i="3"/>
  <c r="BC1224" i="3"/>
  <c r="BG1224" i="3"/>
  <c r="M1219" i="3"/>
  <c r="Q1219" i="3"/>
  <c r="U1219" i="3"/>
  <c r="Y1219" i="3"/>
  <c r="AC1219" i="3"/>
  <c r="AG1219" i="3"/>
  <c r="AK1219" i="3"/>
  <c r="AO1219" i="3"/>
  <c r="AS1219" i="3"/>
  <c r="AW1219" i="3"/>
  <c r="BA1219" i="3"/>
  <c r="BE1219" i="3"/>
  <c r="BI1219" i="3"/>
  <c r="N1219" i="3"/>
  <c r="S1219" i="3"/>
  <c r="X1219" i="3"/>
  <c r="AD1219" i="3"/>
  <c r="AI1219" i="3"/>
  <c r="AN1219" i="3"/>
  <c r="AT1219" i="3"/>
  <c r="AY1219" i="3"/>
  <c r="BD1219" i="3"/>
  <c r="O1219" i="3"/>
  <c r="T1219" i="3"/>
  <c r="Z1219" i="3"/>
  <c r="AE1219" i="3"/>
  <c r="AJ1219" i="3"/>
  <c r="AP1219" i="3"/>
  <c r="AU1219" i="3"/>
  <c r="AZ1219" i="3"/>
  <c r="BF1219" i="3"/>
  <c r="P1219" i="3"/>
  <c r="V1219" i="3"/>
  <c r="AA1219" i="3"/>
  <c r="AF1219" i="3"/>
  <c r="AL1219" i="3"/>
  <c r="AQ1219" i="3"/>
  <c r="AV1219" i="3"/>
  <c r="BB1219" i="3"/>
  <c r="BG1219" i="3"/>
  <c r="M1215" i="3"/>
  <c r="AC1215" i="3"/>
  <c r="AS1215" i="3"/>
  <c r="BI1215" i="3"/>
  <c r="AD1215" i="3"/>
  <c r="AY1215" i="3"/>
  <c r="Z1215" i="3"/>
  <c r="AU1215" i="3"/>
  <c r="V1215" i="3"/>
  <c r="AQ1215" i="3"/>
  <c r="BI1224" i="3"/>
  <c r="BD1224" i="3"/>
  <c r="AX1224" i="3"/>
  <c r="AS1224" i="3"/>
  <c r="AN1224" i="3"/>
  <c r="AH1224" i="3"/>
  <c r="AC1224" i="3"/>
  <c r="X1224" i="3"/>
  <c r="R1224" i="3"/>
  <c r="M1224" i="3"/>
  <c r="K1222" i="3"/>
  <c r="AR1219" i="3"/>
  <c r="W1219" i="3"/>
  <c r="N1216" i="3"/>
  <c r="T1216" i="3"/>
  <c r="Y1216" i="3"/>
  <c r="AD1216" i="3"/>
  <c r="AJ1216" i="3"/>
  <c r="AO1216" i="3"/>
  <c r="AT1216" i="3"/>
  <c r="AZ1216" i="3"/>
  <c r="BE1216" i="3"/>
  <c r="Z1216" i="3"/>
  <c r="AF1216" i="3"/>
  <c r="AK1216" i="3"/>
  <c r="AP1216" i="3"/>
  <c r="AV1216" i="3"/>
  <c r="BA1216" i="3"/>
  <c r="BF1216" i="3"/>
  <c r="O1213" i="3"/>
  <c r="BH1216" i="3"/>
  <c r="BB1216" i="3"/>
  <c r="AW1216" i="3"/>
  <c r="AR1216" i="3"/>
  <c r="AL1216" i="3"/>
  <c r="AG1216" i="3"/>
  <c r="AB1216" i="3"/>
  <c r="V1216" i="3"/>
  <c r="Q1216" i="3"/>
  <c r="BD1214" i="3"/>
  <c r="AV1214" i="3"/>
  <c r="AN1214" i="3"/>
  <c r="AF1214" i="3"/>
  <c r="X1214" i="3"/>
  <c r="P1214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W1214" i="3"/>
  <c r="AA1214" i="3"/>
  <c r="AE1214" i="3"/>
  <c r="AI1214" i="3"/>
  <c r="AM1214" i="3"/>
  <c r="AQ1214" i="3"/>
  <c r="AU1214" i="3"/>
  <c r="AY1214" i="3"/>
  <c r="BC1214" i="3"/>
  <c r="BG1214" i="3"/>
  <c r="AY1213" i="3"/>
  <c r="AI1213" i="3"/>
  <c r="S1213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P1212" i="3"/>
  <c r="T1212" i="3"/>
  <c r="X1212" i="3"/>
  <c r="AB1212" i="3"/>
  <c r="AF1212" i="3"/>
  <c r="AJ1212" i="3"/>
  <c r="AN1212" i="3"/>
  <c r="AR1212" i="3"/>
  <c r="AV1212" i="3"/>
  <c r="AZ1212" i="3"/>
  <c r="BD1212" i="3"/>
  <c r="BH1212" i="3"/>
  <c r="AF1206" i="3"/>
  <c r="U1216" i="3"/>
  <c r="BI1214" i="3"/>
  <c r="BA1214" i="3"/>
  <c r="AS1214" i="3"/>
  <c r="AK1214" i="3"/>
  <c r="AC1214" i="3"/>
  <c r="U1214" i="3"/>
  <c r="AU1213" i="3"/>
  <c r="AE1213" i="3"/>
  <c r="K1220" i="3"/>
  <c r="K1218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3" i="3"/>
  <c r="T1213" i="3"/>
  <c r="X1213" i="3"/>
  <c r="AB1213" i="3"/>
  <c r="AF1213" i="3"/>
  <c r="AJ1213" i="3"/>
  <c r="AN1213" i="3"/>
  <c r="AR1213" i="3"/>
  <c r="AV1213" i="3"/>
  <c r="AZ1213" i="3"/>
  <c r="BD1213" i="3"/>
  <c r="BH1213" i="3"/>
  <c r="M1213" i="3"/>
  <c r="Q1213" i="3"/>
  <c r="U1213" i="3"/>
  <c r="Y1213" i="3"/>
  <c r="AC1213" i="3"/>
  <c r="AG1213" i="3"/>
  <c r="AK1213" i="3"/>
  <c r="AO1213" i="3"/>
  <c r="AS1213" i="3"/>
  <c r="AW1213" i="3"/>
  <c r="BA1213" i="3"/>
  <c r="BE1213" i="3"/>
  <c r="BI1213" i="3"/>
  <c r="N1213" i="3"/>
  <c r="R1213" i="3"/>
  <c r="V1213" i="3"/>
  <c r="Z1213" i="3"/>
  <c r="AD1213" i="3"/>
  <c r="AH1213" i="3"/>
  <c r="AL1213" i="3"/>
  <c r="AP1213" i="3"/>
  <c r="AT1213" i="3"/>
  <c r="AX1213" i="3"/>
  <c r="BB1213" i="3"/>
  <c r="BF1213" i="3"/>
  <c r="M1206" i="3"/>
  <c r="Q1206" i="3"/>
  <c r="U1206" i="3"/>
  <c r="Y1206" i="3"/>
  <c r="AC1206" i="3"/>
  <c r="AG1206" i="3"/>
  <c r="AK1206" i="3"/>
  <c r="AO1206" i="3"/>
  <c r="AS1206" i="3"/>
  <c r="AW1206" i="3"/>
  <c r="BA1206" i="3"/>
  <c r="R1206" i="3"/>
  <c r="W1206" i="3"/>
  <c r="AB1206" i="3"/>
  <c r="AH1206" i="3"/>
  <c r="AM1206" i="3"/>
  <c r="AR1206" i="3"/>
  <c r="AX1206" i="3"/>
  <c r="BC1206" i="3"/>
  <c r="BG1206" i="3"/>
  <c r="N1206" i="3"/>
  <c r="S1206" i="3"/>
  <c r="X1206" i="3"/>
  <c r="AD1206" i="3"/>
  <c r="AI1206" i="3"/>
  <c r="AN1206" i="3"/>
  <c r="AT1206" i="3"/>
  <c r="AY1206" i="3"/>
  <c r="BD1206" i="3"/>
  <c r="BH1206" i="3"/>
  <c r="O1206" i="3"/>
  <c r="Z1206" i="3"/>
  <c r="AJ1206" i="3"/>
  <c r="AU1206" i="3"/>
  <c r="BE1206" i="3"/>
  <c r="P1206" i="3"/>
  <c r="AA1206" i="3"/>
  <c r="AL1206" i="3"/>
  <c r="AV1206" i="3"/>
  <c r="BF1206" i="3"/>
  <c r="T1206" i="3"/>
  <c r="AE1206" i="3"/>
  <c r="AP1206" i="3"/>
  <c r="AZ1206" i="3"/>
  <c r="BI1206" i="3"/>
  <c r="P1199" i="3"/>
  <c r="T1199" i="3"/>
  <c r="X1199" i="3"/>
  <c r="AB1199" i="3"/>
  <c r="AF1199" i="3"/>
  <c r="AJ1199" i="3"/>
  <c r="AN1199" i="3"/>
  <c r="AR1199" i="3"/>
  <c r="AV1199" i="3"/>
  <c r="AZ1199" i="3"/>
  <c r="BD1199" i="3"/>
  <c r="BH1199" i="3"/>
  <c r="M1199" i="3"/>
  <c r="Q1199" i="3"/>
  <c r="U1199" i="3"/>
  <c r="Y1199" i="3"/>
  <c r="AC1199" i="3"/>
  <c r="AG1199" i="3"/>
  <c r="AK1199" i="3"/>
  <c r="AO1199" i="3"/>
  <c r="AS1199" i="3"/>
  <c r="AW1199" i="3"/>
  <c r="BA1199" i="3"/>
  <c r="BE1199" i="3"/>
  <c r="BI1199" i="3"/>
  <c r="N1199" i="3"/>
  <c r="R1199" i="3"/>
  <c r="V1199" i="3"/>
  <c r="Z1199" i="3"/>
  <c r="AD1199" i="3"/>
  <c r="AH1199" i="3"/>
  <c r="AL1199" i="3"/>
  <c r="AP1199" i="3"/>
  <c r="AT1199" i="3"/>
  <c r="AX1199" i="3"/>
  <c r="BB1199" i="3"/>
  <c r="BF1199" i="3"/>
  <c r="AA1199" i="3"/>
  <c r="AQ1199" i="3"/>
  <c r="BG1199" i="3"/>
  <c r="O1199" i="3"/>
  <c r="AE1199" i="3"/>
  <c r="AU1199" i="3"/>
  <c r="S1199" i="3"/>
  <c r="AI1199" i="3"/>
  <c r="AY1199" i="3"/>
  <c r="W1199" i="3"/>
  <c r="AM1199" i="3"/>
  <c r="BI1211" i="3"/>
  <c r="BE1211" i="3"/>
  <c r="BA1211" i="3"/>
  <c r="AW1211" i="3"/>
  <c r="AS1211" i="3"/>
  <c r="AO1211" i="3"/>
  <c r="AK1211" i="3"/>
  <c r="AG1211" i="3"/>
  <c r="AC1211" i="3"/>
  <c r="Y1211" i="3"/>
  <c r="BF1210" i="3"/>
  <c r="AX1210" i="3"/>
  <c r="AP1210" i="3"/>
  <c r="AH1210" i="3"/>
  <c r="Z1210" i="3"/>
  <c r="BH1209" i="3"/>
  <c r="AZ1209" i="3"/>
  <c r="AR1209" i="3"/>
  <c r="AJ1209" i="3"/>
  <c r="AB1209" i="3"/>
  <c r="BF1208" i="3"/>
  <c r="Z1208" i="3"/>
  <c r="BH1207" i="3"/>
  <c r="AZ1207" i="3"/>
  <c r="AR1207" i="3"/>
  <c r="AJ1207" i="3"/>
  <c r="AB1207" i="3"/>
  <c r="Q1205" i="3"/>
  <c r="M1211" i="3"/>
  <c r="Q1211" i="3"/>
  <c r="U1211" i="3"/>
  <c r="N1211" i="3"/>
  <c r="R1211" i="3"/>
  <c r="O1210" i="3"/>
  <c r="S1210" i="3"/>
  <c r="W1210" i="3"/>
  <c r="AA1210" i="3"/>
  <c r="AE1210" i="3"/>
  <c r="AI1210" i="3"/>
  <c r="AM1210" i="3"/>
  <c r="AQ1210" i="3"/>
  <c r="AU1210" i="3"/>
  <c r="AY1210" i="3"/>
  <c r="BC1210" i="3"/>
  <c r="BG1210" i="3"/>
  <c r="P1210" i="3"/>
  <c r="T1210" i="3"/>
  <c r="X1210" i="3"/>
  <c r="AB1210" i="3"/>
  <c r="AF1210" i="3"/>
  <c r="AJ1210" i="3"/>
  <c r="AN1210" i="3"/>
  <c r="AR1210" i="3"/>
  <c r="AV1210" i="3"/>
  <c r="AZ1210" i="3"/>
  <c r="BD1210" i="3"/>
  <c r="BH1210" i="3"/>
  <c r="M1209" i="3"/>
  <c r="Q1209" i="3"/>
  <c r="U1209" i="3"/>
  <c r="Y1209" i="3"/>
  <c r="AC1209" i="3"/>
  <c r="AG1209" i="3"/>
  <c r="AK1209" i="3"/>
  <c r="AO1209" i="3"/>
  <c r="AS1209" i="3"/>
  <c r="AW1209" i="3"/>
  <c r="BA1209" i="3"/>
  <c r="BE1209" i="3"/>
  <c r="BI1209" i="3"/>
  <c r="N1209" i="3"/>
  <c r="R1209" i="3"/>
  <c r="V1209" i="3"/>
  <c r="Z1209" i="3"/>
  <c r="AD1209" i="3"/>
  <c r="AH1209" i="3"/>
  <c r="AL1209" i="3"/>
  <c r="AP1209" i="3"/>
  <c r="AT1209" i="3"/>
  <c r="AX1209" i="3"/>
  <c r="BB1209" i="3"/>
  <c r="BF1209" i="3"/>
  <c r="AA1208" i="3"/>
  <c r="AQ1208" i="3"/>
  <c r="BG1208" i="3"/>
  <c r="AB1208" i="3"/>
  <c r="AR1208" i="3"/>
  <c r="BH1208" i="3"/>
  <c r="M1207" i="3"/>
  <c r="Q1207" i="3"/>
  <c r="U1207" i="3"/>
  <c r="Y1207" i="3"/>
  <c r="AC1207" i="3"/>
  <c r="AG1207" i="3"/>
  <c r="AK1207" i="3"/>
  <c r="AO1207" i="3"/>
  <c r="AS1207" i="3"/>
  <c r="AW1207" i="3"/>
  <c r="BA1207" i="3"/>
  <c r="BE1207" i="3"/>
  <c r="BI1207" i="3"/>
  <c r="N1207" i="3"/>
  <c r="R1207" i="3"/>
  <c r="V1207" i="3"/>
  <c r="Z1207" i="3"/>
  <c r="AD1207" i="3"/>
  <c r="AH1207" i="3"/>
  <c r="AL1207" i="3"/>
  <c r="AP1207" i="3"/>
  <c r="AT1207" i="3"/>
  <c r="AX1207" i="3"/>
  <c r="BB1207" i="3"/>
  <c r="BF1207" i="3"/>
  <c r="BC1199" i="3"/>
  <c r="BH1205" i="3"/>
  <c r="AZ1205" i="3"/>
  <c r="AR1205" i="3"/>
  <c r="AJ1205" i="3"/>
  <c r="AB1205" i="3"/>
  <c r="T1205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M1204" i="3"/>
  <c r="Q1204" i="3"/>
  <c r="U1204" i="3"/>
  <c r="Y1204" i="3"/>
  <c r="AC1204" i="3"/>
  <c r="AG1204" i="3"/>
  <c r="AK1204" i="3"/>
  <c r="AO1204" i="3"/>
  <c r="AS1204" i="3"/>
  <c r="AW1204" i="3"/>
  <c r="BA1204" i="3"/>
  <c r="BE1204" i="3"/>
  <c r="BI1204" i="3"/>
  <c r="N1204" i="3"/>
  <c r="R1204" i="3"/>
  <c r="V1204" i="3"/>
  <c r="Z1204" i="3"/>
  <c r="AD1204" i="3"/>
  <c r="AH1204" i="3"/>
  <c r="AL1204" i="3"/>
  <c r="AP1204" i="3"/>
  <c r="AT1204" i="3"/>
  <c r="AX1204" i="3"/>
  <c r="BB1204" i="3"/>
  <c r="BF1204" i="3"/>
  <c r="BI1203" i="3"/>
  <c r="AS1203" i="3"/>
  <c r="AC1203" i="3"/>
  <c r="BE1205" i="3"/>
  <c r="AW1205" i="3"/>
  <c r="AO1205" i="3"/>
  <c r="AG1205" i="3"/>
  <c r="Y1205" i="3"/>
  <c r="BE1203" i="3"/>
  <c r="AO1203" i="3"/>
  <c r="N1205" i="3"/>
  <c r="R1205" i="3"/>
  <c r="V1205" i="3"/>
  <c r="Z1205" i="3"/>
  <c r="AD1205" i="3"/>
  <c r="AH1205" i="3"/>
  <c r="AL1205" i="3"/>
  <c r="AP1205" i="3"/>
  <c r="AT1205" i="3"/>
  <c r="AX1205" i="3"/>
  <c r="BB1205" i="3"/>
  <c r="BF1205" i="3"/>
  <c r="O1205" i="3"/>
  <c r="S1205" i="3"/>
  <c r="W1205" i="3"/>
  <c r="AA1205" i="3"/>
  <c r="AE1205" i="3"/>
  <c r="AI1205" i="3"/>
  <c r="AM1205" i="3"/>
  <c r="AQ1205" i="3"/>
  <c r="AU1205" i="3"/>
  <c r="AY1205" i="3"/>
  <c r="BC1205" i="3"/>
  <c r="BG1205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O1203" i="3"/>
  <c r="S1203" i="3"/>
  <c r="W1203" i="3"/>
  <c r="AA1203" i="3"/>
  <c r="AE1203" i="3"/>
  <c r="AI1203" i="3"/>
  <c r="AM1203" i="3"/>
  <c r="AQ1203" i="3"/>
  <c r="AU1203" i="3"/>
  <c r="AY1203" i="3"/>
  <c r="BC1203" i="3"/>
  <c r="BG1203" i="3"/>
  <c r="P1203" i="3"/>
  <c r="T1203" i="3"/>
  <c r="X1203" i="3"/>
  <c r="AB1203" i="3"/>
  <c r="AF1203" i="3"/>
  <c r="AJ1203" i="3"/>
  <c r="AN1203" i="3"/>
  <c r="AR1203" i="3"/>
  <c r="AV1203" i="3"/>
  <c r="AZ1203" i="3"/>
  <c r="BD1203" i="3"/>
  <c r="BH1203" i="3"/>
  <c r="L1202" i="3"/>
  <c r="Q1202" i="3" s="1"/>
  <c r="AY1201" i="3"/>
  <c r="AI1201" i="3"/>
  <c r="S1201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P1197" i="3"/>
  <c r="T1197" i="3"/>
  <c r="X1197" i="3"/>
  <c r="AB1197" i="3"/>
  <c r="AF1197" i="3"/>
  <c r="AJ1197" i="3"/>
  <c r="AN1197" i="3"/>
  <c r="AR1197" i="3"/>
  <c r="AV1197" i="3"/>
  <c r="AZ1197" i="3"/>
  <c r="BD1197" i="3"/>
  <c r="BH1197" i="3"/>
  <c r="M1197" i="3"/>
  <c r="Q1197" i="3"/>
  <c r="U1197" i="3"/>
  <c r="Y1197" i="3"/>
  <c r="AC1197" i="3"/>
  <c r="AG1197" i="3"/>
  <c r="AK1197" i="3"/>
  <c r="AO1197" i="3"/>
  <c r="AS1197" i="3"/>
  <c r="AW1197" i="3"/>
  <c r="BA1197" i="3"/>
  <c r="BE1197" i="3"/>
  <c r="BI1197" i="3"/>
  <c r="N1197" i="3"/>
  <c r="R1197" i="3"/>
  <c r="V1197" i="3"/>
  <c r="Z1197" i="3"/>
  <c r="AD1197" i="3"/>
  <c r="AH1197" i="3"/>
  <c r="AL1197" i="3"/>
  <c r="AP1197" i="3"/>
  <c r="AT1197" i="3"/>
  <c r="AX1197" i="3"/>
  <c r="BB1197" i="3"/>
  <c r="BF1197" i="3"/>
  <c r="BI1196" i="3"/>
  <c r="AS1196" i="3"/>
  <c r="AC1196" i="3"/>
  <c r="M1196" i="3"/>
  <c r="AU1201" i="3"/>
  <c r="AE1201" i="3"/>
  <c r="AW1200" i="3"/>
  <c r="AG1200" i="3"/>
  <c r="Q1200" i="3"/>
  <c r="N1198" i="3"/>
  <c r="R1198" i="3"/>
  <c r="V1198" i="3"/>
  <c r="Z1198" i="3"/>
  <c r="AD1198" i="3"/>
  <c r="AH1198" i="3"/>
  <c r="AL1198" i="3"/>
  <c r="AP1198" i="3"/>
  <c r="AT1198" i="3"/>
  <c r="AX1198" i="3"/>
  <c r="BB1198" i="3"/>
  <c r="BF1198" i="3"/>
  <c r="O1198" i="3"/>
  <c r="S1198" i="3"/>
  <c r="W1198" i="3"/>
  <c r="AA1198" i="3"/>
  <c r="AE1198" i="3"/>
  <c r="AI1198" i="3"/>
  <c r="AM1198" i="3"/>
  <c r="AQ1198" i="3"/>
  <c r="AU1198" i="3"/>
  <c r="AY1198" i="3"/>
  <c r="BC1198" i="3"/>
  <c r="BG1198" i="3"/>
  <c r="P1198" i="3"/>
  <c r="T1198" i="3"/>
  <c r="X1198" i="3"/>
  <c r="AB1198" i="3"/>
  <c r="AF1198" i="3"/>
  <c r="AJ1198" i="3"/>
  <c r="AN1198" i="3"/>
  <c r="AR1198" i="3"/>
  <c r="AV1198" i="3"/>
  <c r="AZ1198" i="3"/>
  <c r="BD1198" i="3"/>
  <c r="BH1198" i="3"/>
  <c r="AY1197" i="3"/>
  <c r="AI1197" i="3"/>
  <c r="S1197" i="3"/>
  <c r="BE1196" i="3"/>
  <c r="AO1196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O1196" i="3"/>
  <c r="S1196" i="3"/>
  <c r="W1196" i="3"/>
  <c r="AA1196" i="3"/>
  <c r="AE1196" i="3"/>
  <c r="AI1196" i="3"/>
  <c r="AM1196" i="3"/>
  <c r="AQ1196" i="3"/>
  <c r="AU1196" i="3"/>
  <c r="AY1196" i="3"/>
  <c r="BC1196" i="3"/>
  <c r="BG1196" i="3"/>
  <c r="P1196" i="3"/>
  <c r="T1196" i="3"/>
  <c r="X1196" i="3"/>
  <c r="AB1196" i="3"/>
  <c r="AF1196" i="3"/>
  <c r="AJ1196" i="3"/>
  <c r="AN1196" i="3"/>
  <c r="AR1196" i="3"/>
  <c r="AV1196" i="3"/>
  <c r="AZ1196" i="3"/>
  <c r="BD1196" i="3"/>
  <c r="BH1196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F1077" i="3"/>
  <c r="G1077" i="3"/>
  <c r="H1077" i="3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E1080" i="3"/>
  <c r="F1080" i="3"/>
  <c r="G1080" i="3"/>
  <c r="H1080" i="3"/>
  <c r="I1080" i="3"/>
  <c r="J1080" i="3"/>
  <c r="E1081" i="3"/>
  <c r="F1081" i="3"/>
  <c r="G1081" i="3"/>
  <c r="H1081" i="3"/>
  <c r="I1081" i="3"/>
  <c r="J1081" i="3"/>
  <c r="E1082" i="3"/>
  <c r="F1082" i="3"/>
  <c r="G1082" i="3"/>
  <c r="H1082" i="3"/>
  <c r="I1082" i="3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F1095" i="3"/>
  <c r="G1095" i="3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F1111" i="3"/>
  <c r="G1111" i="3"/>
  <c r="H1111" i="3"/>
  <c r="I1111" i="3"/>
  <c r="J1111" i="3"/>
  <c r="E1112" i="3"/>
  <c r="F1112" i="3"/>
  <c r="G1112" i="3"/>
  <c r="H1112" i="3"/>
  <c r="I1112" i="3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E1153" i="3"/>
  <c r="F1153" i="3"/>
  <c r="G1153" i="3"/>
  <c r="H1153" i="3"/>
  <c r="I1153" i="3"/>
  <c r="J1153" i="3"/>
  <c r="E1154" i="3"/>
  <c r="F1154" i="3"/>
  <c r="G1154" i="3"/>
  <c r="H1154" i="3"/>
  <c r="I1154" i="3"/>
  <c r="J1154" i="3"/>
  <c r="E1155" i="3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G1159" i="3"/>
  <c r="H1159" i="3"/>
  <c r="I1159" i="3"/>
  <c r="J1159" i="3"/>
  <c r="E1160" i="3"/>
  <c r="F1160" i="3"/>
  <c r="G1160" i="3"/>
  <c r="H1160" i="3"/>
  <c r="I1160" i="3"/>
  <c r="J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F1185" i="3"/>
  <c r="G1185" i="3"/>
  <c r="H1185" i="3"/>
  <c r="I1185" i="3"/>
  <c r="J1185" i="3"/>
  <c r="E1186" i="3"/>
  <c r="F1186" i="3"/>
  <c r="G1186" i="3"/>
  <c r="H1186" i="3"/>
  <c r="I1186" i="3"/>
  <c r="J1186" i="3"/>
  <c r="E1187" i="3"/>
  <c r="F1187" i="3"/>
  <c r="G1187" i="3"/>
  <c r="H1187" i="3"/>
  <c r="I1187" i="3"/>
  <c r="J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E1193" i="3"/>
  <c r="F1193" i="3"/>
  <c r="G1193" i="3"/>
  <c r="H1193" i="3"/>
  <c r="I1193" i="3"/>
  <c r="J1193" i="3"/>
  <c r="E1194" i="3"/>
  <c r="F1194" i="3"/>
  <c r="G1194" i="3"/>
  <c r="H1194" i="3"/>
  <c r="I1194" i="3"/>
  <c r="J1194" i="3"/>
  <c r="E1195" i="3"/>
  <c r="F1195" i="3"/>
  <c r="G1195" i="3"/>
  <c r="H1195" i="3"/>
  <c r="I1195" i="3"/>
  <c r="J1195" i="3"/>
  <c r="AG1316" i="3" l="1"/>
  <c r="W1311" i="3"/>
  <c r="O1231" i="3"/>
  <c r="P1268" i="3"/>
  <c r="U1230" i="3"/>
  <c r="AM1310" i="3"/>
  <c r="T1293" i="3"/>
  <c r="AM1317" i="3"/>
  <c r="AS1306" i="3"/>
  <c r="AU1316" i="3"/>
  <c r="AN1316" i="3"/>
  <c r="AR1268" i="3"/>
  <c r="BI1301" i="3"/>
  <c r="AE1305" i="3"/>
  <c r="AM1309" i="3"/>
  <c r="AH1234" i="3"/>
  <c r="BI1298" i="3"/>
  <c r="AC1298" i="3"/>
  <c r="AU1298" i="3"/>
  <c r="O1298" i="3"/>
  <c r="AI1298" i="3"/>
  <c r="AW1298" i="3"/>
  <c r="Q1298" i="3"/>
  <c r="AV1298" i="3"/>
  <c r="AF1298" i="3"/>
  <c r="P1298" i="3"/>
  <c r="AT1298" i="3"/>
  <c r="AD1298" i="3"/>
  <c r="N1298" i="3"/>
  <c r="BI1305" i="3"/>
  <c r="Y1309" i="3"/>
  <c r="AS1311" i="3"/>
  <c r="AX1311" i="3"/>
  <c r="AY1311" i="3"/>
  <c r="N1315" i="3"/>
  <c r="AZ1315" i="3"/>
  <c r="AI1315" i="3"/>
  <c r="AB1306" i="3"/>
  <c r="BH1306" i="3"/>
  <c r="BI1306" i="3"/>
  <c r="AV1308" i="3"/>
  <c r="AY1308" i="3"/>
  <c r="S1308" i="3"/>
  <c r="AH1308" i="3"/>
  <c r="AR1308" i="3"/>
  <c r="AO1308" i="3"/>
  <c r="AE1316" i="3"/>
  <c r="P1316" i="3"/>
  <c r="AW1316" i="3"/>
  <c r="X1267" i="3"/>
  <c r="AP1275" i="3"/>
  <c r="AY1231" i="3"/>
  <c r="BC1278" i="3"/>
  <c r="T1299" i="3"/>
  <c r="AI1231" i="3"/>
  <c r="P1245" i="3"/>
  <c r="W1272" i="3"/>
  <c r="BK1321" i="3"/>
  <c r="BL1318" i="3"/>
  <c r="AR1237" i="3"/>
  <c r="AA1225" i="3"/>
  <c r="BK1320" i="3"/>
  <c r="BJ1327" i="3"/>
  <c r="BL1320" i="3"/>
  <c r="BL1326" i="3"/>
  <c r="BN1325" i="3"/>
  <c r="BJ1320" i="3"/>
  <c r="BM1327" i="3"/>
  <c r="BK1327" i="3"/>
  <c r="BN1326" i="3"/>
  <c r="BA1298" i="3"/>
  <c r="U1298" i="3"/>
  <c r="AM1298" i="3"/>
  <c r="BG1298" i="3"/>
  <c r="AA1298" i="3"/>
  <c r="AO1298" i="3"/>
  <c r="BH1298" i="3"/>
  <c r="AR1298" i="3"/>
  <c r="AB1298" i="3"/>
  <c r="BF1298" i="3"/>
  <c r="AP1298" i="3"/>
  <c r="AC1311" i="3"/>
  <c r="V1311" i="3"/>
  <c r="AI1311" i="3"/>
  <c r="AW1315" i="3"/>
  <c r="AJ1315" i="3"/>
  <c r="BG1306" i="3"/>
  <c r="BF1306" i="3"/>
  <c r="AF1308" i="3"/>
  <c r="AQ1308" i="3"/>
  <c r="BF1308" i="3"/>
  <c r="Z1308" i="3"/>
  <c r="AB1308" i="3"/>
  <c r="O1316" i="3"/>
  <c r="AT1316" i="3"/>
  <c r="AR1214" i="3"/>
  <c r="Q1214" i="3"/>
  <c r="AN1312" i="3"/>
  <c r="AL1238" i="3"/>
  <c r="BE1230" i="3"/>
  <c r="BI1257" i="3"/>
  <c r="AS1257" i="3"/>
  <c r="AC1257" i="3"/>
  <c r="M1257" i="3"/>
  <c r="AV1257" i="3"/>
  <c r="AF1257" i="3"/>
  <c r="P1257" i="3"/>
  <c r="AU1257" i="3"/>
  <c r="AE1257" i="3"/>
  <c r="O1257" i="3"/>
  <c r="P1263" i="3"/>
  <c r="R1275" i="3"/>
  <c r="BF1278" i="3"/>
  <c r="AP1278" i="3"/>
  <c r="Z1278" i="3"/>
  <c r="BI1278" i="3"/>
  <c r="AS1278" i="3"/>
  <c r="AC1278" i="3"/>
  <c r="M1278" i="3"/>
  <c r="AY1278" i="3"/>
  <c r="BB1282" i="3"/>
  <c r="AV1282" i="3"/>
  <c r="AZ1254" i="3"/>
  <c r="AT1263" i="3"/>
  <c r="N1263" i="3"/>
  <c r="AH1263" i="3"/>
  <c r="AS1275" i="3"/>
  <c r="AC1275" i="3"/>
  <c r="M1275" i="3"/>
  <c r="AV1275" i="3"/>
  <c r="AF1275" i="3"/>
  <c r="P1275" i="3"/>
  <c r="AU1275" i="3"/>
  <c r="AE1275" i="3"/>
  <c r="O1275" i="3"/>
  <c r="AZ1268" i="3"/>
  <c r="AU1272" i="3"/>
  <c r="AE1272" i="3"/>
  <c r="O1272" i="3"/>
  <c r="BI1275" i="3"/>
  <c r="AM1278" i="3"/>
  <c r="AM1293" i="3"/>
  <c r="Y1296" i="3"/>
  <c r="AA1301" i="3"/>
  <c r="AQ1301" i="3"/>
  <c r="BG1301" i="3"/>
  <c r="AK1296" i="3"/>
  <c r="S1267" i="3"/>
  <c r="AX1267" i="3"/>
  <c r="BA1267" i="3"/>
  <c r="AH1267" i="3"/>
  <c r="BH1267" i="3"/>
  <c r="AQ1267" i="3"/>
  <c r="V1267" i="3"/>
  <c r="AY1267" i="3"/>
  <c r="AE1267" i="3"/>
  <c r="AS1267" i="3"/>
  <c r="AC1267" i="3"/>
  <c r="M1267" i="3"/>
  <c r="AI1274" i="3"/>
  <c r="AX1285" i="3"/>
  <c r="AH1285" i="3"/>
  <c r="R1285" i="3"/>
  <c r="BA1285" i="3"/>
  <c r="AK1285" i="3"/>
  <c r="U1285" i="3"/>
  <c r="BD1285" i="3"/>
  <c r="AN1285" i="3"/>
  <c r="X1285" i="3"/>
  <c r="AQ1285" i="3"/>
  <c r="BB1293" i="3"/>
  <c r="AL1293" i="3"/>
  <c r="V1293" i="3"/>
  <c r="BE1293" i="3"/>
  <c r="AO1293" i="3"/>
  <c r="Y1293" i="3"/>
  <c r="BH1293" i="3"/>
  <c r="AR1293" i="3"/>
  <c r="AB1293" i="3"/>
  <c r="AQ1293" i="3"/>
  <c r="BI1296" i="3"/>
  <c r="AJ1288" i="3"/>
  <c r="S1288" i="3"/>
  <c r="BH1258" i="3"/>
  <c r="BF1258" i="3"/>
  <c r="Z1258" i="3"/>
  <c r="AN1258" i="3"/>
  <c r="BB1258" i="3"/>
  <c r="V1258" i="3"/>
  <c r="Q1296" i="3"/>
  <c r="M1301" i="3"/>
  <c r="AS1301" i="3"/>
  <c r="U1288" i="3"/>
  <c r="BH1296" i="3"/>
  <c r="AB1296" i="3"/>
  <c r="AQ1296" i="3"/>
  <c r="BF1296" i="3"/>
  <c r="Z1296" i="3"/>
  <c r="AU1299" i="3"/>
  <c r="Y1299" i="3"/>
  <c r="AY1299" i="3"/>
  <c r="AC1299" i="3"/>
  <c r="BC1299" i="3"/>
  <c r="AG1299" i="3"/>
  <c r="AZ1299" i="3"/>
  <c r="AQ1299" i="3"/>
  <c r="U1299" i="3"/>
  <c r="AX1299" i="3"/>
  <c r="AH1299" i="3"/>
  <c r="R1299" i="3"/>
  <c r="BG1302" i="3"/>
  <c r="AQ1302" i="3"/>
  <c r="AA1302" i="3"/>
  <c r="BD1302" i="3"/>
  <c r="BB1302" i="3"/>
  <c r="AL1302" i="3"/>
  <c r="V1302" i="3"/>
  <c r="AZ1302" i="3"/>
  <c r="AB1302" i="3"/>
  <c r="BI1302" i="3"/>
  <c r="AS1302" i="3"/>
  <c r="AC1302" i="3"/>
  <c r="M1302" i="3"/>
  <c r="AS1305" i="3"/>
  <c r="AV1305" i="3"/>
  <c r="N1305" i="3"/>
  <c r="AP1309" i="3"/>
  <c r="BH1309" i="3"/>
  <c r="V1309" i="3"/>
  <c r="BB1311" i="3"/>
  <c r="BE1311" i="3"/>
  <c r="AO1311" i="3"/>
  <c r="Y1311" i="3"/>
  <c r="AT1311" i="3"/>
  <c r="AV1311" i="3"/>
  <c r="AP1311" i="3"/>
  <c r="R1311" i="3"/>
  <c r="AF1311" i="3"/>
  <c r="P1311" i="3"/>
  <c r="AU1311" i="3"/>
  <c r="AE1311" i="3"/>
  <c r="O1311" i="3"/>
  <c r="AS1317" i="3"/>
  <c r="P1317" i="3"/>
  <c r="BK1326" i="3"/>
  <c r="AQ1209" i="3"/>
  <c r="AQ1197" i="3"/>
  <c r="X1209" i="3"/>
  <c r="V1210" i="3"/>
  <c r="AP1221" i="3"/>
  <c r="AV1209" i="3"/>
  <c r="X1268" i="3"/>
  <c r="BD1268" i="3"/>
  <c r="T1209" i="3"/>
  <c r="BD1245" i="3"/>
  <c r="AN1209" i="3"/>
  <c r="AV1263" i="3"/>
  <c r="AH1275" i="3"/>
  <c r="BB1278" i="3"/>
  <c r="AL1278" i="3"/>
  <c r="V1278" i="3"/>
  <c r="BE1278" i="3"/>
  <c r="AO1278" i="3"/>
  <c r="Y1278" i="3"/>
  <c r="AA1278" i="3"/>
  <c r="BG1278" i="3"/>
  <c r="AL1282" i="3"/>
  <c r="BD1254" i="3"/>
  <c r="AJ1254" i="3"/>
  <c r="AL1263" i="3"/>
  <c r="BF1263" i="3"/>
  <c r="Z1263" i="3"/>
  <c r="AO1275" i="3"/>
  <c r="Y1275" i="3"/>
  <c r="BH1275" i="3"/>
  <c r="AR1275" i="3"/>
  <c r="AB1275" i="3"/>
  <c r="BG1275" i="3"/>
  <c r="AQ1275" i="3"/>
  <c r="AA1275" i="3"/>
  <c r="M1274" i="3"/>
  <c r="AU1278" i="3"/>
  <c r="S1282" i="3"/>
  <c r="AT1267" i="3"/>
  <c r="BC1293" i="3"/>
  <c r="AO1296" i="3"/>
  <c r="AE1301" i="3"/>
  <c r="AU1301" i="3"/>
  <c r="BA1296" i="3"/>
  <c r="BB1267" i="3"/>
  <c r="AD1267" i="3"/>
  <c r="AW1267" i="3"/>
  <c r="AB1267" i="3"/>
  <c r="BD1267" i="3"/>
  <c r="AL1267" i="3"/>
  <c r="P1267" i="3"/>
  <c r="AU1267" i="3"/>
  <c r="Z1267" i="3"/>
  <c r="AO1267" i="3"/>
  <c r="Y1267" i="3"/>
  <c r="AZ1274" i="3"/>
  <c r="S1274" i="3"/>
  <c r="AT1285" i="3"/>
  <c r="AD1285" i="3"/>
  <c r="N1285" i="3"/>
  <c r="AW1285" i="3"/>
  <c r="AG1285" i="3"/>
  <c r="Q1285" i="3"/>
  <c r="AZ1285" i="3"/>
  <c r="AJ1285" i="3"/>
  <c r="T1285" i="3"/>
  <c r="BG1285" i="3"/>
  <c r="BI1288" i="3"/>
  <c r="AX1293" i="3"/>
  <c r="AH1293" i="3"/>
  <c r="R1293" i="3"/>
  <c r="BA1293" i="3"/>
  <c r="AK1293" i="3"/>
  <c r="U1293" i="3"/>
  <c r="BD1293" i="3"/>
  <c r="AN1293" i="3"/>
  <c r="X1293" i="3"/>
  <c r="BG1293" i="3"/>
  <c r="M1296" i="3"/>
  <c r="T1288" i="3"/>
  <c r="AX1288" i="3"/>
  <c r="AB1258" i="3"/>
  <c r="AX1258" i="3"/>
  <c r="R1258" i="3"/>
  <c r="AF1258" i="3"/>
  <c r="AT1258" i="3"/>
  <c r="N1258" i="3"/>
  <c r="AE1285" i="3"/>
  <c r="AW1296" i="3"/>
  <c r="U1301" i="3"/>
  <c r="BA1301" i="3"/>
  <c r="AZ1296" i="3"/>
  <c r="T1296" i="3"/>
  <c r="AI1296" i="3"/>
  <c r="AX1296" i="3"/>
  <c r="R1296" i="3"/>
  <c r="AO1299" i="3"/>
  <c r="S1299" i="3"/>
  <c r="AS1299" i="3"/>
  <c r="X1299" i="3"/>
  <c r="AW1299" i="3"/>
  <c r="AB1299" i="3"/>
  <c r="BG1299" i="3"/>
  <c r="AK1299" i="3"/>
  <c r="M1299" i="3"/>
  <c r="AT1299" i="3"/>
  <c r="AD1299" i="3"/>
  <c r="N1299" i="3"/>
  <c r="BC1302" i="3"/>
  <c r="AM1302" i="3"/>
  <c r="W1302" i="3"/>
  <c r="AR1302" i="3"/>
  <c r="AX1302" i="3"/>
  <c r="AH1302" i="3"/>
  <c r="R1302" i="3"/>
  <c r="AV1302" i="3"/>
  <c r="X1302" i="3"/>
  <c r="BE1302" i="3"/>
  <c r="AO1302" i="3"/>
  <c r="Y1302" i="3"/>
  <c r="AC1305" i="3"/>
  <c r="AF1305" i="3"/>
  <c r="AU1305" i="3"/>
  <c r="BE1309" i="3"/>
  <c r="AR1309" i="3"/>
  <c r="BC1309" i="3"/>
  <c r="AL1311" i="3"/>
  <c r="BA1311" i="3"/>
  <c r="AK1311" i="3"/>
  <c r="U1311" i="3"/>
  <c r="BH1311" i="3"/>
  <c r="AN1311" i="3"/>
  <c r="AH1311" i="3"/>
  <c r="N1311" i="3"/>
  <c r="AB1311" i="3"/>
  <c r="BG1311" i="3"/>
  <c r="AQ1311" i="3"/>
  <c r="AA1311" i="3"/>
  <c r="M1317" i="3"/>
  <c r="AE1317" i="3"/>
  <c r="BN1320" i="3"/>
  <c r="BC1209" i="3"/>
  <c r="AI1209" i="3"/>
  <c r="P1209" i="3"/>
  <c r="BG1209" i="3"/>
  <c r="BH1268" i="3"/>
  <c r="AF1268" i="3"/>
  <c r="AZ1237" i="3"/>
  <c r="BA1257" i="3"/>
  <c r="AK1257" i="3"/>
  <c r="U1257" i="3"/>
  <c r="BD1257" i="3"/>
  <c r="AN1257" i="3"/>
  <c r="X1257" i="3"/>
  <c r="BC1257" i="3"/>
  <c r="AM1257" i="3"/>
  <c r="AW1275" i="3"/>
  <c r="AX1278" i="3"/>
  <c r="AH1278" i="3"/>
  <c r="R1278" i="3"/>
  <c r="BA1278" i="3"/>
  <c r="AK1278" i="3"/>
  <c r="U1278" i="3"/>
  <c r="AI1278" i="3"/>
  <c r="V1282" i="3"/>
  <c r="AN1254" i="3"/>
  <c r="T1254" i="3"/>
  <c r="AD1263" i="3"/>
  <c r="AX1263" i="3"/>
  <c r="AK1275" i="3"/>
  <c r="U1275" i="3"/>
  <c r="BD1275" i="3"/>
  <c r="AN1275" i="3"/>
  <c r="X1275" i="3"/>
  <c r="BC1275" i="3"/>
  <c r="AM1275" i="3"/>
  <c r="W1275" i="3"/>
  <c r="BC1272" i="3"/>
  <c r="AM1272" i="3"/>
  <c r="W1278" i="3"/>
  <c r="BH1274" i="3"/>
  <c r="AM1285" i="3"/>
  <c r="Y1288" i="3"/>
  <c r="BE1296" i="3"/>
  <c r="S1301" i="3"/>
  <c r="AI1301" i="3"/>
  <c r="AY1301" i="3"/>
  <c r="BF1267" i="3"/>
  <c r="AI1267" i="3"/>
  <c r="BI1267" i="3"/>
  <c r="AR1267" i="3"/>
  <c r="W1267" i="3"/>
  <c r="AZ1267" i="3"/>
  <c r="AF1267" i="3"/>
  <c r="BG1267" i="3"/>
  <c r="AP1267" i="3"/>
  <c r="T1267" i="3"/>
  <c r="AK1267" i="3"/>
  <c r="U1267" i="3"/>
  <c r="BF1285" i="3"/>
  <c r="AP1285" i="3"/>
  <c r="Z1285" i="3"/>
  <c r="BI1285" i="3"/>
  <c r="AS1285" i="3"/>
  <c r="AC1285" i="3"/>
  <c r="M1285" i="3"/>
  <c r="AV1285" i="3"/>
  <c r="AF1285" i="3"/>
  <c r="P1285" i="3"/>
  <c r="AT1293" i="3"/>
  <c r="AD1293" i="3"/>
  <c r="N1293" i="3"/>
  <c r="AW1293" i="3"/>
  <c r="AG1293" i="3"/>
  <c r="Q1293" i="3"/>
  <c r="AZ1293" i="3"/>
  <c r="AJ1293" i="3"/>
  <c r="AC1296" i="3"/>
  <c r="AY1288" i="3"/>
  <c r="AZ1258" i="3"/>
  <c r="AP1258" i="3"/>
  <c r="BD1258" i="3"/>
  <c r="X1258" i="3"/>
  <c r="AL1258" i="3"/>
  <c r="AC1301" i="3"/>
  <c r="AR1296" i="3"/>
  <c r="BG1296" i="3"/>
  <c r="AA1296" i="3"/>
  <c r="AJ1299" i="3"/>
  <c r="BI1299" i="3"/>
  <c r="AN1299" i="3"/>
  <c r="Q1299" i="3"/>
  <c r="AR1299" i="3"/>
  <c r="W1299" i="3"/>
  <c r="BA1299" i="3"/>
  <c r="AF1299" i="3"/>
  <c r="BF1299" i="3"/>
  <c r="AP1299" i="3"/>
  <c r="Z1299" i="3"/>
  <c r="AY1302" i="3"/>
  <c r="AI1302" i="3"/>
  <c r="S1302" i="3"/>
  <c r="AF1302" i="3"/>
  <c r="AT1302" i="3"/>
  <c r="AD1302" i="3"/>
  <c r="N1302" i="3"/>
  <c r="AN1302" i="3"/>
  <c r="T1302" i="3"/>
  <c r="BA1302" i="3"/>
  <c r="AK1302" i="3"/>
  <c r="M1305" i="3"/>
  <c r="P1305" i="3"/>
  <c r="AO1309" i="3"/>
  <c r="AB1309" i="3"/>
  <c r="AD1311" i="3"/>
  <c r="AW1311" i="3"/>
  <c r="AG1311" i="3"/>
  <c r="Q1311" i="3"/>
  <c r="BD1311" i="3"/>
  <c r="BF1311" i="3"/>
  <c r="Z1311" i="3"/>
  <c r="AR1311" i="3"/>
  <c r="X1311" i="3"/>
  <c r="BC1311" i="3"/>
  <c r="AM1311" i="3"/>
  <c r="AX1317" i="3"/>
  <c r="W1209" i="3"/>
  <c r="AO1210" i="3"/>
  <c r="AU1209" i="3"/>
  <c r="AA1209" i="3"/>
  <c r="AT1210" i="3"/>
  <c r="AN1268" i="3"/>
  <c r="M1203" i="3"/>
  <c r="S1209" i="3"/>
  <c r="AB1272" i="3"/>
  <c r="AE1225" i="3"/>
  <c r="AT1251" i="3"/>
  <c r="P1304" i="3"/>
  <c r="W1305" i="3"/>
  <c r="AE1309" i="3"/>
  <c r="Q1306" i="3"/>
  <c r="AN1314" i="3"/>
  <c r="BM1326" i="3"/>
  <c r="BM1318" i="3"/>
  <c r="BK1325" i="3"/>
  <c r="BJ1318" i="3"/>
  <c r="BA1305" i="3"/>
  <c r="U1305" i="3"/>
  <c r="BD1305" i="3"/>
  <c r="X1305" i="3"/>
  <c r="V1305" i="3"/>
  <c r="AM1305" i="3"/>
  <c r="BF1309" i="3"/>
  <c r="AW1309" i="3"/>
  <c r="Q1309" i="3"/>
  <c r="AJ1309" i="3"/>
  <c r="AL1309" i="3"/>
  <c r="AU1309" i="3"/>
  <c r="O1309" i="3"/>
  <c r="AK1317" i="3"/>
  <c r="AT1317" i="3"/>
  <c r="AH1317" i="3"/>
  <c r="AN1317" i="3"/>
  <c r="BC1317" i="3"/>
  <c r="W1317" i="3"/>
  <c r="AV1306" i="3"/>
  <c r="X1306" i="3"/>
  <c r="BC1306" i="3"/>
  <c r="AM1306" i="3"/>
  <c r="W1306" i="3"/>
  <c r="AZ1306" i="3"/>
  <c r="BB1306" i="3"/>
  <c r="AL1306" i="3"/>
  <c r="V1306" i="3"/>
  <c r="BE1306" i="3"/>
  <c r="AO1306" i="3"/>
  <c r="Y1306" i="3"/>
  <c r="AB1314" i="3"/>
  <c r="M1314" i="3"/>
  <c r="BA1210" i="3"/>
  <c r="AY1227" i="3"/>
  <c r="AG1210" i="3"/>
  <c r="W1225" i="3"/>
  <c r="BA1230" i="3"/>
  <c r="N1210" i="3"/>
  <c r="BE1210" i="3"/>
  <c r="AU1225" i="3"/>
  <c r="Y1230" i="3"/>
  <c r="AZ1272" i="3"/>
  <c r="BI1317" i="3"/>
  <c r="AC1317" i="3"/>
  <c r="AD1317" i="3"/>
  <c r="R1317" i="3"/>
  <c r="AF1317" i="3"/>
  <c r="AU1317" i="3"/>
  <c r="O1317" i="3"/>
  <c r="AN1306" i="3"/>
  <c r="T1306" i="3"/>
  <c r="AY1306" i="3"/>
  <c r="AI1306" i="3"/>
  <c r="S1306" i="3"/>
  <c r="AR1306" i="3"/>
  <c r="AX1306" i="3"/>
  <c r="AH1306" i="3"/>
  <c r="R1306" i="3"/>
  <c r="BA1306" i="3"/>
  <c r="AK1306" i="3"/>
  <c r="U1306" i="3"/>
  <c r="R1314" i="3"/>
  <c r="U1210" i="3"/>
  <c r="O1225" i="3"/>
  <c r="AS1210" i="3"/>
  <c r="AQ1225" i="3"/>
  <c r="Y1210" i="3"/>
  <c r="AV1243" i="3"/>
  <c r="AK1305" i="3"/>
  <c r="AT1305" i="3"/>
  <c r="AN1305" i="3"/>
  <c r="AX1305" i="3"/>
  <c r="BC1305" i="3"/>
  <c r="Z1309" i="3"/>
  <c r="AG1309" i="3"/>
  <c r="AZ1309" i="3"/>
  <c r="T1309" i="3"/>
  <c r="N1309" i="3"/>
  <c r="BA1317" i="3"/>
  <c r="U1317" i="3"/>
  <c r="N1317" i="3"/>
  <c r="BD1317" i="3"/>
  <c r="X1317" i="3"/>
  <c r="AJ1306" i="3"/>
  <c r="P1306" i="3"/>
  <c r="AU1306" i="3"/>
  <c r="AE1306" i="3"/>
  <c r="O1306" i="3"/>
  <c r="AF1306" i="3"/>
  <c r="AT1306" i="3"/>
  <c r="AD1306" i="3"/>
  <c r="N1306" i="3"/>
  <c r="AW1306" i="3"/>
  <c r="AG1306" i="3"/>
  <c r="BG1314" i="3"/>
  <c r="AD1210" i="3"/>
  <c r="AM1225" i="3"/>
  <c r="M1210" i="3"/>
  <c r="BB1210" i="3"/>
  <c r="AB1217" i="3"/>
  <c r="AK1210" i="3"/>
  <c r="BC1204" i="3"/>
  <c r="BE1226" i="3"/>
  <c r="N1253" i="3"/>
  <c r="AR1301" i="3"/>
  <c r="S1225" i="3"/>
  <c r="BC1280" i="3"/>
  <c r="AI1204" i="3"/>
  <c r="AO1234" i="3"/>
  <c r="AB1234" i="3"/>
  <c r="AA1211" i="3"/>
  <c r="S1278" i="3"/>
  <c r="AC1310" i="3"/>
  <c r="BH1239" i="3"/>
  <c r="AT1211" i="3"/>
  <c r="AP1255" i="3"/>
  <c r="M1235" i="3"/>
  <c r="AD1247" i="3"/>
  <c r="BH1234" i="3"/>
  <c r="AQ1234" i="3"/>
  <c r="R1234" i="3"/>
  <c r="AZ1234" i="3"/>
  <c r="AI1234" i="3"/>
  <c r="V1310" i="3"/>
  <c r="AG1312" i="3"/>
  <c r="AO1214" i="3"/>
  <c r="BH1214" i="3"/>
  <c r="AG1214" i="3"/>
  <c r="AB1237" i="3"/>
  <c r="AJ1237" i="3"/>
  <c r="T1276" i="3"/>
  <c r="W1285" i="3"/>
  <c r="AW1304" i="3"/>
  <c r="AW1312" i="3"/>
  <c r="O1204" i="3"/>
  <c r="AU1211" i="3"/>
  <c r="AX1211" i="3"/>
  <c r="T1280" i="3"/>
  <c r="BF1255" i="3"/>
  <c r="BE1214" i="3"/>
  <c r="T1237" i="3"/>
  <c r="AW1214" i="3"/>
  <c r="BH1237" i="3"/>
  <c r="P1237" i="3"/>
  <c r="Z1211" i="3"/>
  <c r="AB1211" i="3"/>
  <c r="AF1235" i="3"/>
  <c r="AX1234" i="3"/>
  <c r="AG1234" i="3"/>
  <c r="T1234" i="3"/>
  <c r="AB1214" i="3"/>
  <c r="AS1310" i="3"/>
  <c r="Y1214" i="3"/>
  <c r="AV1211" i="3"/>
  <c r="AZ1214" i="3"/>
  <c r="AB1235" i="3"/>
  <c r="T1211" i="3"/>
  <c r="BG1304" i="3"/>
  <c r="BH1310" i="3"/>
  <c r="W1310" i="3"/>
  <c r="AV1310" i="3"/>
  <c r="M1310" i="3"/>
  <c r="AJ1312" i="3"/>
  <c r="AX1312" i="3"/>
  <c r="Q1312" i="3"/>
  <c r="N1255" i="3"/>
  <c r="AA1295" i="3"/>
  <c r="AQ1211" i="3"/>
  <c r="V1211" i="3"/>
  <c r="AP1211" i="3"/>
  <c r="S1211" i="3"/>
  <c r="AN1211" i="3"/>
  <c r="P1211" i="3"/>
  <c r="AR1211" i="3"/>
  <c r="W1211" i="3"/>
  <c r="P1235" i="3"/>
  <c r="BD1235" i="3"/>
  <c r="AJ1235" i="3"/>
  <c r="AD1255" i="3"/>
  <c r="AB1310" i="3"/>
  <c r="BB1310" i="3"/>
  <c r="BI1310" i="3"/>
  <c r="AU1312" i="3"/>
  <c r="BB1312" i="3"/>
  <c r="R1312" i="3"/>
  <c r="AF1259" i="3"/>
  <c r="AT1255" i="3"/>
  <c r="AV1239" i="3"/>
  <c r="BG1211" i="3"/>
  <c r="AL1211" i="3"/>
  <c r="BF1211" i="3"/>
  <c r="AJ1211" i="3"/>
  <c r="BD1211" i="3"/>
  <c r="AI1211" i="3"/>
  <c r="BH1211" i="3"/>
  <c r="AM1211" i="3"/>
  <c r="O1211" i="3"/>
  <c r="BH1235" i="3"/>
  <c r="AN1235" i="3"/>
  <c r="T1235" i="3"/>
  <c r="BC1310" i="3"/>
  <c r="AL1310" i="3"/>
  <c r="AE1312" i="3"/>
  <c r="V1312" i="3"/>
  <c r="AA1291" i="3"/>
  <c r="BB1211" i="3"/>
  <c r="AF1211" i="3"/>
  <c r="AZ1211" i="3"/>
  <c r="AE1211" i="3"/>
  <c r="AY1211" i="3"/>
  <c r="AD1211" i="3"/>
  <c r="BC1211" i="3"/>
  <c r="AH1211" i="3"/>
  <c r="AV1235" i="3"/>
  <c r="AR1235" i="3"/>
  <c r="X1235" i="3"/>
  <c r="AI1207" i="3"/>
  <c r="Z1255" i="3"/>
  <c r="AN1301" i="3"/>
  <c r="AQ1204" i="3"/>
  <c r="AW1280" i="3"/>
  <c r="AU1204" i="3"/>
  <c r="W1204" i="3"/>
  <c r="S1231" i="3"/>
  <c r="BK1231" i="3" s="1"/>
  <c r="BC1231" i="3"/>
  <c r="AM1231" i="3"/>
  <c r="AM1204" i="3"/>
  <c r="AT1253" i="3"/>
  <c r="W1231" i="3"/>
  <c r="BK1203" i="3"/>
  <c r="O1233" i="3"/>
  <c r="AY1204" i="3"/>
  <c r="AE1204" i="3"/>
  <c r="AA1204" i="3"/>
  <c r="AJ1214" i="3"/>
  <c r="Z1301" i="3"/>
  <c r="T1268" i="3"/>
  <c r="BJ1325" i="3"/>
  <c r="BJ1324" i="3"/>
  <c r="T1214" i="3"/>
  <c r="BK1323" i="3"/>
  <c r="AE1282" i="3"/>
  <c r="S1204" i="3"/>
  <c r="BG1204" i="3"/>
  <c r="BL1323" i="3"/>
  <c r="L1134" i="3"/>
  <c r="O1227" i="3"/>
  <c r="AA1227" i="3"/>
  <c r="S1227" i="3"/>
  <c r="BC1227" i="3"/>
  <c r="W1201" i="3"/>
  <c r="O1201" i="3"/>
  <c r="BC1201" i="3"/>
  <c r="AM1201" i="3"/>
  <c r="AA1201" i="3"/>
  <c r="AP1251" i="3"/>
  <c r="BF1251" i="3"/>
  <c r="AD1251" i="3"/>
  <c r="Z1251" i="3"/>
  <c r="N1251" i="3"/>
  <c r="T1270" i="3"/>
  <c r="AJ1270" i="3"/>
  <c r="AZ1270" i="3"/>
  <c r="AB1270" i="3"/>
  <c r="P1270" i="3"/>
  <c r="BE1234" i="3"/>
  <c r="Y1234" i="3"/>
  <c r="AR1234" i="3"/>
  <c r="BG1234" i="3"/>
  <c r="AA1234" i="3"/>
  <c r="BM1321" i="3"/>
  <c r="BJ1321" i="3"/>
  <c r="BN1323" i="3"/>
  <c r="BJ1323" i="3"/>
  <c r="BM1323" i="3"/>
  <c r="AA1197" i="3"/>
  <c r="W1197" i="3"/>
  <c r="BC1197" i="3"/>
  <c r="AE1197" i="3"/>
  <c r="AU1197" i="3"/>
  <c r="BG1197" i="3"/>
  <c r="AF1245" i="3"/>
  <c r="AZ1245" i="3"/>
  <c r="AB1245" i="3"/>
  <c r="AV1245" i="3"/>
  <c r="X1245" i="3"/>
  <c r="AR1245" i="3"/>
  <c r="T1245" i="3"/>
  <c r="AN1245" i="3"/>
  <c r="BH1245" i="3"/>
  <c r="S1245" i="3"/>
  <c r="M1239" i="3"/>
  <c r="X1239" i="3"/>
  <c r="AF1239" i="3"/>
  <c r="P1239" i="3"/>
  <c r="AR1239" i="3"/>
  <c r="BD1239" i="3"/>
  <c r="AN1239" i="3"/>
  <c r="AB1239" i="3"/>
  <c r="K1139" i="3"/>
  <c r="AW1234" i="3"/>
  <c r="Q1234" i="3"/>
  <c r="AJ1234" i="3"/>
  <c r="AY1234" i="3"/>
  <c r="S1234" i="3"/>
  <c r="Q1310" i="3"/>
  <c r="AG1310" i="3"/>
  <c r="AW1310" i="3"/>
  <c r="X1310" i="3"/>
  <c r="BD1310" i="3"/>
  <c r="Z1310" i="3"/>
  <c r="AP1310" i="3"/>
  <c r="BF1310" i="3"/>
  <c r="AA1310" i="3"/>
  <c r="AQ1310" i="3"/>
  <c r="BG1310" i="3"/>
  <c r="AJ1310" i="3"/>
  <c r="U1310" i="3"/>
  <c r="AK1310" i="3"/>
  <c r="BA1310" i="3"/>
  <c r="AF1310" i="3"/>
  <c r="N1310" i="3"/>
  <c r="AD1310" i="3"/>
  <c r="AT1310" i="3"/>
  <c r="O1310" i="3"/>
  <c r="AE1310" i="3"/>
  <c r="AU1310" i="3"/>
  <c r="P1310" i="3"/>
  <c r="AR1310" i="3"/>
  <c r="Y1310" i="3"/>
  <c r="AO1310" i="3"/>
  <c r="BE1310" i="3"/>
  <c r="AN1310" i="3"/>
  <c r="R1310" i="3"/>
  <c r="AH1310" i="3"/>
  <c r="AX1310" i="3"/>
  <c r="S1310" i="3"/>
  <c r="AI1310" i="3"/>
  <c r="AY1310" i="3"/>
  <c r="T1310" i="3"/>
  <c r="AZ1310" i="3"/>
  <c r="AR1270" i="3"/>
  <c r="BG1201" i="3"/>
  <c r="O1303" i="3"/>
  <c r="AE1303" i="3"/>
  <c r="AU1303" i="3"/>
  <c r="BB1303" i="3"/>
  <c r="AB1303" i="3"/>
  <c r="AR1303" i="3"/>
  <c r="BH1303" i="3"/>
  <c r="Y1303" i="3"/>
  <c r="AO1303" i="3"/>
  <c r="BE1303" i="3"/>
  <c r="V1303" i="3"/>
  <c r="AL1303" i="3"/>
  <c r="BF1303" i="3"/>
  <c r="S1303" i="3"/>
  <c r="AI1303" i="3"/>
  <c r="W1307" i="3"/>
  <c r="AM1307" i="3"/>
  <c r="BC1307" i="3"/>
  <c r="P1307" i="3"/>
  <c r="AF1307" i="3"/>
  <c r="AV1307" i="3"/>
  <c r="N1307" i="3"/>
  <c r="AT1307" i="3"/>
  <c r="U1307" i="3"/>
  <c r="AK1307" i="3"/>
  <c r="BA1307" i="3"/>
  <c r="AH1307" i="3"/>
  <c r="AA1307" i="3"/>
  <c r="AQ1307" i="3"/>
  <c r="BG1307" i="3"/>
  <c r="T1307" i="3"/>
  <c r="AJ1307" i="3"/>
  <c r="AZ1307" i="3"/>
  <c r="R1307" i="3"/>
  <c r="BF1307" i="3"/>
  <c r="Y1307" i="3"/>
  <c r="AO1307" i="3"/>
  <c r="BE1307" i="3"/>
  <c r="AP1307" i="3"/>
  <c r="O1307" i="3"/>
  <c r="AE1307" i="3"/>
  <c r="AU1307" i="3"/>
  <c r="AD1307" i="3"/>
  <c r="X1307" i="3"/>
  <c r="AN1307" i="3"/>
  <c r="BD1307" i="3"/>
  <c r="Z1307" i="3"/>
  <c r="M1307" i="3"/>
  <c r="AC1307" i="3"/>
  <c r="AS1307" i="3"/>
  <c r="BI1307" i="3"/>
  <c r="BB1307" i="3"/>
  <c r="W1313" i="3"/>
  <c r="BC1313" i="3"/>
  <c r="AN1313" i="3"/>
  <c r="U1313" i="3"/>
  <c r="BA1313" i="3"/>
  <c r="AH1313" i="3"/>
  <c r="AE1313" i="3"/>
  <c r="P1313" i="3"/>
  <c r="AV1313" i="3"/>
  <c r="AC1313" i="3"/>
  <c r="BI1313" i="3"/>
  <c r="AP1313" i="3"/>
  <c r="AM1313" i="3"/>
  <c r="X1313" i="3"/>
  <c r="BD1313" i="3"/>
  <c r="AK1313" i="3"/>
  <c r="R1313" i="3"/>
  <c r="AX1313" i="3"/>
  <c r="O1197" i="3"/>
  <c r="BN1197" i="3" s="1"/>
  <c r="V1206" i="3"/>
  <c r="BK1206" i="3" s="1"/>
  <c r="BB1206" i="3"/>
  <c r="AR1241" i="3"/>
  <c r="BH1241" i="3"/>
  <c r="AB1241" i="3"/>
  <c r="M1272" i="3"/>
  <c r="X1272" i="3"/>
  <c r="AR1272" i="3"/>
  <c r="T1272" i="3"/>
  <c r="AN1272" i="3"/>
  <c r="BH1272" i="3"/>
  <c r="AJ1272" i="3"/>
  <c r="BD1272" i="3"/>
  <c r="AJ1280" i="3"/>
  <c r="AE1280" i="3"/>
  <c r="BH1280" i="3"/>
  <c r="AG1280" i="3"/>
  <c r="P1280" i="3"/>
  <c r="M1280" i="3"/>
  <c r="AU1280" i="3"/>
  <c r="AO1280" i="3"/>
  <c r="AR1280" i="3"/>
  <c r="AM1280" i="3"/>
  <c r="AB1280" i="3"/>
  <c r="O1280" i="3"/>
  <c r="BE1280" i="3"/>
  <c r="AZ1280" i="3"/>
  <c r="W1280" i="3"/>
  <c r="Q1280" i="3"/>
  <c r="W1315" i="3"/>
  <c r="AM1315" i="3"/>
  <c r="BC1315" i="3"/>
  <c r="X1315" i="3"/>
  <c r="AN1315" i="3"/>
  <c r="BD1315" i="3"/>
  <c r="U1315" i="3"/>
  <c r="AK1315" i="3"/>
  <c r="BA1315" i="3"/>
  <c r="R1315" i="3"/>
  <c r="AH1315" i="3"/>
  <c r="AX1315" i="3"/>
  <c r="AA1315" i="3"/>
  <c r="AQ1315" i="3"/>
  <c r="BG1315" i="3"/>
  <c r="AB1315" i="3"/>
  <c r="AR1315" i="3"/>
  <c r="BH1315" i="3"/>
  <c r="Y1315" i="3"/>
  <c r="AO1315" i="3"/>
  <c r="BE1315" i="3"/>
  <c r="V1315" i="3"/>
  <c r="AL1315" i="3"/>
  <c r="BB1315" i="3"/>
  <c r="O1315" i="3"/>
  <c r="AE1315" i="3"/>
  <c r="AU1315" i="3"/>
  <c r="P1315" i="3"/>
  <c r="AF1315" i="3"/>
  <c r="AV1315" i="3"/>
  <c r="M1315" i="3"/>
  <c r="AC1315" i="3"/>
  <c r="AS1315" i="3"/>
  <c r="BI1315" i="3"/>
  <c r="Z1315" i="3"/>
  <c r="AP1315" i="3"/>
  <c r="BF1315" i="3"/>
  <c r="AI1227" i="3"/>
  <c r="BE1304" i="3"/>
  <c r="AR1304" i="3"/>
  <c r="X1304" i="3"/>
  <c r="Q1304" i="3"/>
  <c r="AD1304" i="3"/>
  <c r="AA1304" i="3"/>
  <c r="Y1304" i="3"/>
  <c r="AL1304" i="3"/>
  <c r="AI1304" i="3"/>
  <c r="U1312" i="3"/>
  <c r="AK1312" i="3"/>
  <c r="BA1312" i="3"/>
  <c r="Z1312" i="3"/>
  <c r="BF1312" i="3"/>
  <c r="AV1312" i="3"/>
  <c r="AD1312" i="3"/>
  <c r="P1312" i="3"/>
  <c r="AR1312" i="3"/>
  <c r="S1312" i="3"/>
  <c r="AI1312" i="3"/>
  <c r="AY1312" i="3"/>
  <c r="Y1312" i="3"/>
  <c r="AO1312" i="3"/>
  <c r="BE1312" i="3"/>
  <c r="AH1312" i="3"/>
  <c r="T1312" i="3"/>
  <c r="BD1312" i="3"/>
  <c r="AL1312" i="3"/>
  <c r="X1312" i="3"/>
  <c r="AZ1312" i="3"/>
  <c r="W1312" i="3"/>
  <c r="AM1312" i="3"/>
  <c r="BC1312" i="3"/>
  <c r="M1312" i="3"/>
  <c r="AC1312" i="3"/>
  <c r="AS1312" i="3"/>
  <c r="BI1312" i="3"/>
  <c r="AP1312" i="3"/>
  <c r="AF1312" i="3"/>
  <c r="N1312" i="3"/>
  <c r="AT1312" i="3"/>
  <c r="AB1312" i="3"/>
  <c r="BH1312" i="3"/>
  <c r="AA1312" i="3"/>
  <c r="AQ1312" i="3"/>
  <c r="BG1312" i="3"/>
  <c r="AJ1245" i="3"/>
  <c r="AQ1201" i="3"/>
  <c r="Y1280" i="3"/>
  <c r="AA1207" i="3"/>
  <c r="AN1207" i="3"/>
  <c r="AQ1207" i="3"/>
  <c r="AM1227" i="3"/>
  <c r="BJ1227" i="3" s="1"/>
  <c r="V1228" i="3"/>
  <c r="M1200" i="3"/>
  <c r="BN1200" i="3" s="1"/>
  <c r="BM1322" i="3"/>
  <c r="AH1261" i="3"/>
  <c r="BL1325" i="3"/>
  <c r="K1113" i="3"/>
  <c r="K1111" i="3"/>
  <c r="AU1293" i="3"/>
  <c r="BC1225" i="3"/>
  <c r="O1229" i="3"/>
  <c r="BN1229" i="3" s="1"/>
  <c r="W1271" i="3"/>
  <c r="AM1271" i="3"/>
  <c r="BC1271" i="3"/>
  <c r="X1271" i="3"/>
  <c r="AN1271" i="3"/>
  <c r="BD1271" i="3"/>
  <c r="U1271" i="3"/>
  <c r="AK1271" i="3"/>
  <c r="O1271" i="3"/>
  <c r="AE1271" i="3"/>
  <c r="AU1271" i="3"/>
  <c r="P1271" i="3"/>
  <c r="AF1271" i="3"/>
  <c r="AV1271" i="3"/>
  <c r="M1271" i="3"/>
  <c r="AC1271" i="3"/>
  <c r="AS1271" i="3"/>
  <c r="BI1271" i="3"/>
  <c r="U1208" i="3"/>
  <c r="N1208" i="3"/>
  <c r="AK1208" i="3"/>
  <c r="BE1208" i="3"/>
  <c r="Q1208" i="3"/>
  <c r="AL1208" i="3"/>
  <c r="BI1208" i="3"/>
  <c r="Y1208" i="3"/>
  <c r="AT1208" i="3"/>
  <c r="AC1208" i="3"/>
  <c r="AW1208" i="3"/>
  <c r="BB1208" i="3"/>
  <c r="M1208" i="3"/>
  <c r="AS1208" i="3"/>
  <c r="BA1208" i="3"/>
  <c r="AG1208" i="3"/>
  <c r="AO1208" i="3"/>
  <c r="R1208" i="3"/>
  <c r="BG1223" i="3"/>
  <c r="AA1223" i="3"/>
  <c r="AF1223" i="3"/>
  <c r="AL1223" i="3"/>
  <c r="AN1243" i="3"/>
  <c r="BH1243" i="3"/>
  <c r="T1243" i="3"/>
  <c r="BD1243" i="3"/>
  <c r="P1243" i="3"/>
  <c r="AJ1243" i="3"/>
  <c r="M1243" i="3"/>
  <c r="AB1243" i="3"/>
  <c r="AF1243" i="3"/>
  <c r="AZ1243" i="3"/>
  <c r="AR1274" i="3"/>
  <c r="AB1274" i="3"/>
  <c r="M1282" i="3"/>
  <c r="AU1282" i="3"/>
  <c r="AR1282" i="3"/>
  <c r="AW1282" i="3"/>
  <c r="AB1282" i="3"/>
  <c r="O1282" i="3"/>
  <c r="BE1282" i="3"/>
  <c r="BH1282" i="3"/>
  <c r="W1282" i="3"/>
  <c r="AO1282" i="3"/>
  <c r="P1282" i="3"/>
  <c r="Y1282" i="3"/>
  <c r="Q1282" i="3"/>
  <c r="T1282" i="3"/>
  <c r="AM1282" i="3"/>
  <c r="BC1282" i="3"/>
  <c r="Q1288" i="3"/>
  <c r="AK1288" i="3"/>
  <c r="AW1288" i="3"/>
  <c r="BN1321" i="3"/>
  <c r="BL1321" i="3"/>
  <c r="AM1215" i="3"/>
  <c r="AH1215" i="3"/>
  <c r="BH1215" i="3"/>
  <c r="AB1215" i="3"/>
  <c r="R1215" i="3"/>
  <c r="M1247" i="3"/>
  <c r="AP1247" i="3"/>
  <c r="AB1247" i="3"/>
  <c r="BH1247" i="3"/>
  <c r="AL1247" i="3"/>
  <c r="X1247" i="3"/>
  <c r="BD1247" i="3"/>
  <c r="R1247" i="3"/>
  <c r="AX1247" i="3"/>
  <c r="AJ1247" i="3"/>
  <c r="N1247" i="3"/>
  <c r="AT1247" i="3"/>
  <c r="AF1247" i="3"/>
  <c r="Z1247" i="3"/>
  <c r="BF1247" i="3"/>
  <c r="AR1247" i="3"/>
  <c r="V1247" i="3"/>
  <c r="BB1247" i="3"/>
  <c r="AN1247" i="3"/>
  <c r="BD1208" i="3"/>
  <c r="AN1208" i="3"/>
  <c r="X1208" i="3"/>
  <c r="BC1208" i="3"/>
  <c r="AM1208" i="3"/>
  <c r="W1208" i="3"/>
  <c r="AH1208" i="3"/>
  <c r="BN1214" i="3"/>
  <c r="BG1215" i="3"/>
  <c r="AL1215" i="3"/>
  <c r="P1215" i="3"/>
  <c r="AP1215" i="3"/>
  <c r="T1215" i="3"/>
  <c r="AT1215" i="3"/>
  <c r="X1215" i="3"/>
  <c r="BE1215" i="3"/>
  <c r="AO1215" i="3"/>
  <c r="Y1215" i="3"/>
  <c r="BC1215" i="3"/>
  <c r="AQ1223" i="3"/>
  <c r="M1228" i="3"/>
  <c r="U1243" i="3"/>
  <c r="AK1243" i="3"/>
  <c r="BA1243" i="3"/>
  <c r="BF1223" i="3"/>
  <c r="AJ1223" i="3"/>
  <c r="O1223" i="3"/>
  <c r="AN1223" i="3"/>
  <c r="S1223" i="3"/>
  <c r="AX1223" i="3"/>
  <c r="AB1223" i="3"/>
  <c r="BE1223" i="3"/>
  <c r="AO1223" i="3"/>
  <c r="Y1223" i="3"/>
  <c r="AW1228" i="3"/>
  <c r="N1243" i="3"/>
  <c r="AD1243" i="3"/>
  <c r="AT1243" i="3"/>
  <c r="AV1228" i="3"/>
  <c r="AF1228" i="3"/>
  <c r="P1228" i="3"/>
  <c r="AU1228" i="3"/>
  <c r="AE1228" i="3"/>
  <c r="O1228" i="3"/>
  <c r="AT1228" i="3"/>
  <c r="AD1228" i="3"/>
  <c r="N1228" i="3"/>
  <c r="AF1233" i="3"/>
  <c r="AU1243" i="3"/>
  <c r="AE1243" i="3"/>
  <c r="O1243" i="3"/>
  <c r="AE1247" i="3"/>
  <c r="AU1247" i="3"/>
  <c r="BG1233" i="3"/>
  <c r="AQ1233" i="3"/>
  <c r="AA1233" i="3"/>
  <c r="BF1233" i="3"/>
  <c r="AP1233" i="3"/>
  <c r="Z1233" i="3"/>
  <c r="BE1233" i="3"/>
  <c r="AO1233" i="3"/>
  <c r="Y1233" i="3"/>
  <c r="P1233" i="3"/>
  <c r="Q1247" i="3"/>
  <c r="AG1247" i="3"/>
  <c r="AW1247" i="3"/>
  <c r="BA1261" i="3"/>
  <c r="AK1261" i="3"/>
  <c r="U1261" i="3"/>
  <c r="BC1261" i="3"/>
  <c r="AM1261" i="3"/>
  <c r="W1261" i="3"/>
  <c r="AC1274" i="3"/>
  <c r="AS1274" i="3"/>
  <c r="BI1274" i="3"/>
  <c r="AB1261" i="3"/>
  <c r="BH1261" i="3"/>
  <c r="V1274" i="3"/>
  <c r="AL1274" i="3"/>
  <c r="BB1274" i="3"/>
  <c r="AX1282" i="3"/>
  <c r="AH1282" i="3"/>
  <c r="R1282" i="3"/>
  <c r="AF1282" i="3"/>
  <c r="BA1282" i="3"/>
  <c r="T1261" i="3"/>
  <c r="X1282" i="3"/>
  <c r="AS1282" i="3"/>
  <c r="AO1288" i="3"/>
  <c r="AF1261" i="3"/>
  <c r="AD1261" i="3"/>
  <c r="AX1261" i="3"/>
  <c r="R1261" i="3"/>
  <c r="BD1274" i="3"/>
  <c r="AJ1274" i="3"/>
  <c r="P1274" i="3"/>
  <c r="AU1274" i="3"/>
  <c r="AE1274" i="3"/>
  <c r="O1274" i="3"/>
  <c r="M1288" i="3"/>
  <c r="AV1288" i="3"/>
  <c r="AF1288" i="3"/>
  <c r="P1288" i="3"/>
  <c r="AU1288" i="3"/>
  <c r="AE1288" i="3"/>
  <c r="O1288" i="3"/>
  <c r="AT1288" i="3"/>
  <c r="AD1288" i="3"/>
  <c r="N1288" i="3"/>
  <c r="AX1271" i="3"/>
  <c r="AD1271" i="3"/>
  <c r="Z1271" i="3"/>
  <c r="AO1271" i="3"/>
  <c r="BH1271" i="3"/>
  <c r="AB1271" i="3"/>
  <c r="AQ1271" i="3"/>
  <c r="BA1288" i="3"/>
  <c r="AX1215" i="3"/>
  <c r="BD1265" i="3"/>
  <c r="AH1265" i="3"/>
  <c r="N1265" i="3"/>
  <c r="AT1265" i="3"/>
  <c r="P1265" i="3"/>
  <c r="BK1265" i="3" s="1"/>
  <c r="R1265" i="3"/>
  <c r="AX1265" i="3"/>
  <c r="AD1265" i="3"/>
  <c r="AF1265" i="3"/>
  <c r="V1208" i="3"/>
  <c r="AZ1247" i="3"/>
  <c r="M1304" i="3"/>
  <c r="AC1304" i="3"/>
  <c r="AS1304" i="3"/>
  <c r="BI1304" i="3"/>
  <c r="Z1304" i="3"/>
  <c r="AP1304" i="3"/>
  <c r="BF1304" i="3"/>
  <c r="AZ1304" i="3"/>
  <c r="W1304" i="3"/>
  <c r="AM1304" i="3"/>
  <c r="BC1304" i="3"/>
  <c r="AB1304" i="3"/>
  <c r="BD1304" i="3"/>
  <c r="U1304" i="3"/>
  <c r="AK1304" i="3"/>
  <c r="BA1304" i="3"/>
  <c r="R1304" i="3"/>
  <c r="AH1304" i="3"/>
  <c r="AX1304" i="3"/>
  <c r="AJ1304" i="3"/>
  <c r="O1304" i="3"/>
  <c r="AE1304" i="3"/>
  <c r="AU1304" i="3"/>
  <c r="T1304" i="3"/>
  <c r="AN1304" i="3"/>
  <c r="Q1314" i="3"/>
  <c r="AG1314" i="3"/>
  <c r="AW1314" i="3"/>
  <c r="T1314" i="3"/>
  <c r="AV1314" i="3"/>
  <c r="V1314" i="3"/>
  <c r="AL1314" i="3"/>
  <c r="BB1314" i="3"/>
  <c r="AJ1314" i="3"/>
  <c r="O1314" i="3"/>
  <c r="AE1314" i="3"/>
  <c r="AU1314" i="3"/>
  <c r="U1314" i="3"/>
  <c r="AK1314" i="3"/>
  <c r="BA1314" i="3"/>
  <c r="X1314" i="3"/>
  <c r="BD1314" i="3"/>
  <c r="Z1314" i="3"/>
  <c r="AP1314" i="3"/>
  <c r="BF1314" i="3"/>
  <c r="AR1314" i="3"/>
  <c r="S1314" i="3"/>
  <c r="AI1314" i="3"/>
  <c r="AY1314" i="3"/>
  <c r="Y1314" i="3"/>
  <c r="AO1314" i="3"/>
  <c r="BE1314" i="3"/>
  <c r="AF1314" i="3"/>
  <c r="N1314" i="3"/>
  <c r="AD1314" i="3"/>
  <c r="AT1314" i="3"/>
  <c r="P1314" i="3"/>
  <c r="AZ1314" i="3"/>
  <c r="W1314" i="3"/>
  <c r="AM1314" i="3"/>
  <c r="BC1314" i="3"/>
  <c r="AR1243" i="3"/>
  <c r="AV1223" i="3"/>
  <c r="AJ1282" i="3"/>
  <c r="BB1238" i="3"/>
  <c r="BJ1238" i="3" s="1"/>
  <c r="V1238" i="3"/>
  <c r="O1301" i="3"/>
  <c r="T1301" i="3"/>
  <c r="AZ1301" i="3"/>
  <c r="AD1301" i="3"/>
  <c r="P1301" i="3"/>
  <c r="AV1301" i="3"/>
  <c r="AH1301" i="3"/>
  <c r="BE1301" i="3"/>
  <c r="AO1301" i="3"/>
  <c r="Y1301" i="3"/>
  <c r="AB1301" i="3"/>
  <c r="BH1301" i="3"/>
  <c r="AL1301" i="3"/>
  <c r="X1301" i="3"/>
  <c r="BD1301" i="3"/>
  <c r="AP1301" i="3"/>
  <c r="AJ1301" i="3"/>
  <c r="N1301" i="3"/>
  <c r="AT1301" i="3"/>
  <c r="AF1301" i="3"/>
  <c r="R1301" i="3"/>
  <c r="AX1301" i="3"/>
  <c r="AW1301" i="3"/>
  <c r="AG1301" i="3"/>
  <c r="Q1301" i="3"/>
  <c r="S1305" i="3"/>
  <c r="AI1305" i="3"/>
  <c r="AY1305" i="3"/>
  <c r="R1305" i="3"/>
  <c r="AP1305" i="3"/>
  <c r="T1305" i="3"/>
  <c r="AJ1305" i="3"/>
  <c r="AZ1305" i="3"/>
  <c r="AL1305" i="3"/>
  <c r="Q1305" i="3"/>
  <c r="AG1305" i="3"/>
  <c r="AW1305" i="3"/>
  <c r="AA1305" i="3"/>
  <c r="AQ1305" i="3"/>
  <c r="BG1305" i="3"/>
  <c r="AD1305" i="3"/>
  <c r="BF1305" i="3"/>
  <c r="AB1305" i="3"/>
  <c r="AR1305" i="3"/>
  <c r="BH1305" i="3"/>
  <c r="BB1305" i="3"/>
  <c r="Y1305" i="3"/>
  <c r="AO1305" i="3"/>
  <c r="BE1305" i="3"/>
  <c r="AA1309" i="3"/>
  <c r="AQ1309" i="3"/>
  <c r="BG1309" i="3"/>
  <c r="AD1309" i="3"/>
  <c r="P1309" i="3"/>
  <c r="AF1309" i="3"/>
  <c r="AV1309" i="3"/>
  <c r="M1309" i="3"/>
  <c r="AC1309" i="3"/>
  <c r="AS1309" i="3"/>
  <c r="BI1309" i="3"/>
  <c r="AX1309" i="3"/>
  <c r="S1309" i="3"/>
  <c r="AI1309" i="3"/>
  <c r="AY1309" i="3"/>
  <c r="R1309" i="3"/>
  <c r="AT1309" i="3"/>
  <c r="X1309" i="3"/>
  <c r="AN1309" i="3"/>
  <c r="BD1309" i="3"/>
  <c r="U1309" i="3"/>
  <c r="AK1309" i="3"/>
  <c r="BA1309" i="3"/>
  <c r="AH1309" i="3"/>
  <c r="AA1317" i="3"/>
  <c r="AQ1317" i="3"/>
  <c r="BG1317" i="3"/>
  <c r="AB1317" i="3"/>
  <c r="AR1317" i="3"/>
  <c r="BH1317" i="3"/>
  <c r="AP1317" i="3"/>
  <c r="V1317" i="3"/>
  <c r="BB1317" i="3"/>
  <c r="Y1317" i="3"/>
  <c r="AO1317" i="3"/>
  <c r="BE1317" i="3"/>
  <c r="S1317" i="3"/>
  <c r="AI1317" i="3"/>
  <c r="AY1317" i="3"/>
  <c r="T1317" i="3"/>
  <c r="AJ1317" i="3"/>
  <c r="AZ1317" i="3"/>
  <c r="Z1317" i="3"/>
  <c r="BF1317" i="3"/>
  <c r="AL1317" i="3"/>
  <c r="Q1317" i="3"/>
  <c r="BN1317" i="3" s="1"/>
  <c r="AG1317" i="3"/>
  <c r="AW1317" i="3"/>
  <c r="AG1203" i="3"/>
  <c r="U1203" i="3"/>
  <c r="AK1203" i="3"/>
  <c r="AW1203" i="3"/>
  <c r="Y1203" i="3"/>
  <c r="Q1203" i="3"/>
  <c r="BN1203" i="3" s="1"/>
  <c r="L1109" i="3"/>
  <c r="L1105" i="3"/>
  <c r="AZ1208" i="3"/>
  <c r="AJ1208" i="3"/>
  <c r="T1208" i="3"/>
  <c r="AY1208" i="3"/>
  <c r="AI1208" i="3"/>
  <c r="S1208" i="3"/>
  <c r="AP1208" i="3"/>
  <c r="W1215" i="3"/>
  <c r="BB1215" i="3"/>
  <c r="AF1215" i="3"/>
  <c r="BF1215" i="3"/>
  <c r="AJ1215" i="3"/>
  <c r="O1215" i="3"/>
  <c r="AN1215" i="3"/>
  <c r="S1215" i="3"/>
  <c r="BA1215" i="3"/>
  <c r="AK1215" i="3"/>
  <c r="U1215" i="3"/>
  <c r="AC1228" i="3"/>
  <c r="Y1243" i="3"/>
  <c r="AO1243" i="3"/>
  <c r="BE1243" i="3"/>
  <c r="AZ1223" i="3"/>
  <c r="AE1223" i="3"/>
  <c r="BD1223" i="3"/>
  <c r="AI1223" i="3"/>
  <c r="N1223" i="3"/>
  <c r="AR1223" i="3"/>
  <c r="W1223" i="3"/>
  <c r="BA1223" i="3"/>
  <c r="AK1223" i="3"/>
  <c r="U1223" i="3"/>
  <c r="R1243" i="3"/>
  <c r="AH1243" i="3"/>
  <c r="AX1243" i="3"/>
  <c r="BH1228" i="3"/>
  <c r="AR1228" i="3"/>
  <c r="AB1228" i="3"/>
  <c r="BG1228" i="3"/>
  <c r="AQ1228" i="3"/>
  <c r="AA1228" i="3"/>
  <c r="BF1228" i="3"/>
  <c r="AP1228" i="3"/>
  <c r="Z1228" i="3"/>
  <c r="AV1233" i="3"/>
  <c r="BG1243" i="3"/>
  <c r="AQ1243" i="3"/>
  <c r="AA1243" i="3"/>
  <c r="S1247" i="3"/>
  <c r="AI1247" i="3"/>
  <c r="AY1247" i="3"/>
  <c r="BC1233" i="3"/>
  <c r="AM1233" i="3"/>
  <c r="W1233" i="3"/>
  <c r="BB1233" i="3"/>
  <c r="AL1233" i="3"/>
  <c r="V1233" i="3"/>
  <c r="BA1233" i="3"/>
  <c r="AK1233" i="3"/>
  <c r="U1233" i="3"/>
  <c r="U1247" i="3"/>
  <c r="AK1247" i="3"/>
  <c r="BA1247" i="3"/>
  <c r="AW1261" i="3"/>
  <c r="AG1261" i="3"/>
  <c r="Q1261" i="3"/>
  <c r="AY1261" i="3"/>
  <c r="AI1261" i="3"/>
  <c r="S1261" i="3"/>
  <c r="Q1274" i="3"/>
  <c r="AG1274" i="3"/>
  <c r="AW1274" i="3"/>
  <c r="AJ1261" i="3"/>
  <c r="Z1274" i="3"/>
  <c r="AP1274" i="3"/>
  <c r="BF1274" i="3"/>
  <c r="AT1282" i="3"/>
  <c r="AD1282" i="3"/>
  <c r="N1282" i="3"/>
  <c r="AK1282" i="3"/>
  <c r="BG1282" i="3"/>
  <c r="AC1282" i="3"/>
  <c r="AY1282" i="3"/>
  <c r="X1261" i="3"/>
  <c r="BE1288" i="3"/>
  <c r="AV1261" i="3"/>
  <c r="BB1261" i="3"/>
  <c r="V1261" i="3"/>
  <c r="AP1261" i="3"/>
  <c r="AN1274" i="3"/>
  <c r="T1274" i="3"/>
  <c r="BG1274" i="3"/>
  <c r="AQ1274" i="3"/>
  <c r="AA1274" i="3"/>
  <c r="AC1288" i="3"/>
  <c r="BH1288" i="3"/>
  <c r="AR1288" i="3"/>
  <c r="AB1288" i="3"/>
  <c r="BG1288" i="3"/>
  <c r="AQ1288" i="3"/>
  <c r="AA1288" i="3"/>
  <c r="BF1288" i="3"/>
  <c r="AP1288" i="3"/>
  <c r="Z1288" i="3"/>
  <c r="AH1271" i="3"/>
  <c r="N1271" i="3"/>
  <c r="BE1271" i="3"/>
  <c r="AG1271" i="3"/>
  <c r="AZ1271" i="3"/>
  <c r="T1271" i="3"/>
  <c r="AI1271" i="3"/>
  <c r="AV1304" i="3"/>
  <c r="AY1304" i="3"/>
  <c r="S1304" i="3"/>
  <c r="BB1304" i="3"/>
  <c r="V1304" i="3"/>
  <c r="AO1304" i="3"/>
  <c r="AQ1314" i="3"/>
  <c r="AX1314" i="3"/>
  <c r="BI1314" i="3"/>
  <c r="BA1203" i="3"/>
  <c r="AV1247" i="3"/>
  <c r="T1247" i="3"/>
  <c r="AA1289" i="3"/>
  <c r="AU1289" i="3"/>
  <c r="AA1297" i="3"/>
  <c r="AE1297" i="3"/>
  <c r="U1308" i="3"/>
  <c r="AK1308" i="3"/>
  <c r="BA1308" i="3"/>
  <c r="AJ1308" i="3"/>
  <c r="N1308" i="3"/>
  <c r="AD1308" i="3"/>
  <c r="AT1308" i="3"/>
  <c r="O1308" i="3"/>
  <c r="AE1308" i="3"/>
  <c r="AU1308" i="3"/>
  <c r="P1308" i="3"/>
  <c r="AN1308" i="3"/>
  <c r="M1308" i="3"/>
  <c r="AC1308" i="3"/>
  <c r="AS1308" i="3"/>
  <c r="BI1308" i="3"/>
  <c r="AZ1308" i="3"/>
  <c r="V1308" i="3"/>
  <c r="AL1308" i="3"/>
  <c r="BB1308" i="3"/>
  <c r="W1308" i="3"/>
  <c r="AM1308" i="3"/>
  <c r="BC1308" i="3"/>
  <c r="X1308" i="3"/>
  <c r="BD1308" i="3"/>
  <c r="U1316" i="3"/>
  <c r="AK1316" i="3"/>
  <c r="BA1316" i="3"/>
  <c r="R1316" i="3"/>
  <c r="AH1316" i="3"/>
  <c r="AX1316" i="3"/>
  <c r="X1316" i="3"/>
  <c r="AV1316" i="3"/>
  <c r="AR1316" i="3"/>
  <c r="S1316" i="3"/>
  <c r="AI1316" i="3"/>
  <c r="AY1316" i="3"/>
  <c r="Y1316" i="3"/>
  <c r="AO1316" i="3"/>
  <c r="BE1316" i="3"/>
  <c r="V1316" i="3"/>
  <c r="AL1316" i="3"/>
  <c r="BB1316" i="3"/>
  <c r="AB1316" i="3"/>
  <c r="BD1316" i="3"/>
  <c r="AZ1316" i="3"/>
  <c r="W1316" i="3"/>
  <c r="AM1316" i="3"/>
  <c r="BC1316" i="3"/>
  <c r="M1316" i="3"/>
  <c r="AC1316" i="3"/>
  <c r="AS1316" i="3"/>
  <c r="BI1316" i="3"/>
  <c r="Z1316" i="3"/>
  <c r="AP1316" i="3"/>
  <c r="BF1316" i="3"/>
  <c r="AF1316" i="3"/>
  <c r="T1316" i="3"/>
  <c r="BH1316" i="3"/>
  <c r="AA1316" i="3"/>
  <c r="AQ1316" i="3"/>
  <c r="BG1316" i="3"/>
  <c r="X1243" i="3"/>
  <c r="P1223" i="3"/>
  <c r="BB1301" i="3"/>
  <c r="AZ1282" i="3"/>
  <c r="AK1196" i="3"/>
  <c r="U1196" i="3"/>
  <c r="AG1196" i="3"/>
  <c r="AW1196" i="3"/>
  <c r="Q1196" i="3"/>
  <c r="BA1196" i="3"/>
  <c r="Y1196" i="3"/>
  <c r="T1207" i="3"/>
  <c r="AY1207" i="3"/>
  <c r="BC1207" i="3"/>
  <c r="AU1207" i="3"/>
  <c r="AM1207" i="3"/>
  <c r="S1207" i="3"/>
  <c r="W1207" i="3"/>
  <c r="O1207" i="3"/>
  <c r="BD1207" i="3"/>
  <c r="AV1207" i="3"/>
  <c r="AE1207" i="3"/>
  <c r="AF1207" i="3"/>
  <c r="X1207" i="3"/>
  <c r="P1207" i="3"/>
  <c r="BG1207" i="3"/>
  <c r="AS1226" i="3"/>
  <c r="AO1226" i="3"/>
  <c r="K1079" i="3"/>
  <c r="AG1202" i="3"/>
  <c r="AV1208" i="3"/>
  <c r="AF1208" i="3"/>
  <c r="P1208" i="3"/>
  <c r="AU1208" i="3"/>
  <c r="AE1208" i="3"/>
  <c r="O1208" i="3"/>
  <c r="AX1208" i="3"/>
  <c r="AR1215" i="3"/>
  <c r="AV1215" i="3"/>
  <c r="AA1215" i="3"/>
  <c r="AZ1215" i="3"/>
  <c r="AE1215" i="3"/>
  <c r="BD1215" i="3"/>
  <c r="AI1215" i="3"/>
  <c r="N1215" i="3"/>
  <c r="AW1215" i="3"/>
  <c r="AG1215" i="3"/>
  <c r="Q1215" i="3"/>
  <c r="AS1228" i="3"/>
  <c r="AC1243" i="3"/>
  <c r="AS1243" i="3"/>
  <c r="BI1243" i="3"/>
  <c r="AU1223" i="3"/>
  <c r="Z1223" i="3"/>
  <c r="AY1223" i="3"/>
  <c r="AD1223" i="3"/>
  <c r="BH1223" i="3"/>
  <c r="AM1223" i="3"/>
  <c r="R1223" i="3"/>
  <c r="AW1223" i="3"/>
  <c r="AG1223" i="3"/>
  <c r="Q1223" i="3"/>
  <c r="Q1228" i="3"/>
  <c r="V1243" i="3"/>
  <c r="AL1243" i="3"/>
  <c r="BB1243" i="3"/>
  <c r="BB1223" i="3"/>
  <c r="BD1228" i="3"/>
  <c r="AN1228" i="3"/>
  <c r="X1228" i="3"/>
  <c r="BC1228" i="3"/>
  <c r="AM1228" i="3"/>
  <c r="W1228" i="3"/>
  <c r="BB1228" i="3"/>
  <c r="AL1228" i="3"/>
  <c r="BC1243" i="3"/>
  <c r="AM1243" i="3"/>
  <c r="W1243" i="3"/>
  <c r="W1247" i="3"/>
  <c r="AM1247" i="3"/>
  <c r="BC1247" i="3"/>
  <c r="AY1233" i="3"/>
  <c r="AI1233" i="3"/>
  <c r="R1233" i="3"/>
  <c r="AX1233" i="3"/>
  <c r="AH1233" i="3"/>
  <c r="Q1233" i="3"/>
  <c r="AW1233" i="3"/>
  <c r="AG1233" i="3"/>
  <c r="Y1247" i="3"/>
  <c r="AO1247" i="3"/>
  <c r="BE1247" i="3"/>
  <c r="BI1261" i="3"/>
  <c r="AS1261" i="3"/>
  <c r="AC1261" i="3"/>
  <c r="M1261" i="3"/>
  <c r="AU1261" i="3"/>
  <c r="AE1261" i="3"/>
  <c r="O1261" i="3"/>
  <c r="U1274" i="3"/>
  <c r="AK1274" i="3"/>
  <c r="BA1274" i="3"/>
  <c r="AR1261" i="3"/>
  <c r="N1274" i="3"/>
  <c r="AD1274" i="3"/>
  <c r="AT1274" i="3"/>
  <c r="BF1282" i="3"/>
  <c r="AP1282" i="3"/>
  <c r="Z1282" i="3"/>
  <c r="U1282" i="3"/>
  <c r="AQ1282" i="3"/>
  <c r="AI1282" i="3"/>
  <c r="BD1282" i="3"/>
  <c r="P1261" i="3"/>
  <c r="AT1261" i="3"/>
  <c r="N1261" i="3"/>
  <c r="X1274" i="3"/>
  <c r="AV1274" i="3"/>
  <c r="BC1274" i="3"/>
  <c r="AM1274" i="3"/>
  <c r="W1274" i="3"/>
  <c r="AS1288" i="3"/>
  <c r="BD1288" i="3"/>
  <c r="AN1288" i="3"/>
  <c r="X1288" i="3"/>
  <c r="BC1288" i="3"/>
  <c r="AM1288" i="3"/>
  <c r="W1288" i="3"/>
  <c r="BB1288" i="3"/>
  <c r="AL1288" i="3"/>
  <c r="V1288" i="3"/>
  <c r="R1271" i="3"/>
  <c r="BF1271" i="3"/>
  <c r="BA1271" i="3"/>
  <c r="Y1271" i="3"/>
  <c r="AR1271" i="3"/>
  <c r="BG1271" i="3"/>
  <c r="AA1271" i="3"/>
  <c r="AG1288" i="3"/>
  <c r="AF1304" i="3"/>
  <c r="AQ1304" i="3"/>
  <c r="BH1304" i="3"/>
  <c r="AT1304" i="3"/>
  <c r="N1304" i="3"/>
  <c r="AG1304" i="3"/>
  <c r="AA1314" i="3"/>
  <c r="AH1314" i="3"/>
  <c r="AS1314" i="3"/>
  <c r="AD1208" i="3"/>
  <c r="BL1324" i="3"/>
  <c r="BM1324" i="3"/>
  <c r="BN1324" i="3"/>
  <c r="BK1324" i="3"/>
  <c r="P1247" i="3"/>
  <c r="AH1247" i="3"/>
  <c r="M1292" i="3"/>
  <c r="BK1292" i="3" s="1"/>
  <c r="AW1292" i="3"/>
  <c r="BM1292" i="3" s="1"/>
  <c r="Q1292" i="3"/>
  <c r="BJ1292" i="3" s="1"/>
  <c r="N1296" i="3"/>
  <c r="AD1296" i="3"/>
  <c r="AT1296" i="3"/>
  <c r="O1296" i="3"/>
  <c r="AE1296" i="3"/>
  <c r="AU1296" i="3"/>
  <c r="P1296" i="3"/>
  <c r="AF1296" i="3"/>
  <c r="AV1296" i="3"/>
  <c r="AG1296" i="3"/>
  <c r="V1296" i="3"/>
  <c r="AL1296" i="3"/>
  <c r="BB1296" i="3"/>
  <c r="W1296" i="3"/>
  <c r="AM1296" i="3"/>
  <c r="BC1296" i="3"/>
  <c r="X1296" i="3"/>
  <c r="AN1296" i="3"/>
  <c r="BD1296" i="3"/>
  <c r="BF1301" i="3"/>
  <c r="V1301" i="3"/>
  <c r="BK1301" i="3" s="1"/>
  <c r="AG1282" i="3"/>
  <c r="AB1276" i="3"/>
  <c r="AR1276" i="3"/>
  <c r="BH1276" i="3"/>
  <c r="P1276" i="3"/>
  <c r="AJ1276" i="3"/>
  <c r="BD1276" i="3"/>
  <c r="S1276" i="3"/>
  <c r="AF1276" i="3"/>
  <c r="AZ1276" i="3"/>
  <c r="AV1276" i="3"/>
  <c r="X1276" i="3"/>
  <c r="S1313" i="3"/>
  <c r="AI1313" i="3"/>
  <c r="AY1313" i="3"/>
  <c r="T1313" i="3"/>
  <c r="AJ1313" i="3"/>
  <c r="AZ1313" i="3"/>
  <c r="Q1313" i="3"/>
  <c r="AG1313" i="3"/>
  <c r="AW1313" i="3"/>
  <c r="N1313" i="3"/>
  <c r="AD1313" i="3"/>
  <c r="AT1313" i="3"/>
  <c r="AA1313" i="3"/>
  <c r="AQ1313" i="3"/>
  <c r="BG1313" i="3"/>
  <c r="AB1313" i="3"/>
  <c r="AR1313" i="3"/>
  <c r="BH1313" i="3"/>
  <c r="Y1313" i="3"/>
  <c r="AO1313" i="3"/>
  <c r="BE1313" i="3"/>
  <c r="V1313" i="3"/>
  <c r="AL1313" i="3"/>
  <c r="BB1313" i="3"/>
  <c r="O1247" i="3"/>
  <c r="AV1268" i="3"/>
  <c r="BM1325" i="3"/>
  <c r="AA1293" i="3"/>
  <c r="AD1253" i="3"/>
  <c r="Z1253" i="3"/>
  <c r="AP1253" i="3"/>
  <c r="BF1253" i="3"/>
  <c r="Q1210" i="3"/>
  <c r="BI1210" i="3"/>
  <c r="BL1210" i="3" s="1"/>
  <c r="AC1210" i="3"/>
  <c r="AL1210" i="3"/>
  <c r="AW1210" i="3"/>
  <c r="AO1230" i="3"/>
  <c r="BJ1230" i="3" s="1"/>
  <c r="AK1230" i="3"/>
  <c r="BL1230" i="3" s="1"/>
  <c r="AB1268" i="3"/>
  <c r="BL1322" i="3"/>
  <c r="W1229" i="3"/>
  <c r="Y1226" i="3"/>
  <c r="AK1226" i="3"/>
  <c r="BA1226" i="3"/>
  <c r="U1226" i="3"/>
  <c r="AV1272" i="3"/>
  <c r="P1272" i="3"/>
  <c r="AF1272" i="3"/>
  <c r="K1145" i="3"/>
  <c r="BL1225" i="3"/>
  <c r="BL1231" i="3"/>
  <c r="AT1283" i="3"/>
  <c r="R1283" i="3"/>
  <c r="AB1283" i="3"/>
  <c r="P1216" i="3"/>
  <c r="M1216" i="3"/>
  <c r="AN1216" i="3"/>
  <c r="R1216" i="3"/>
  <c r="AS1216" i="3"/>
  <c r="X1216" i="3"/>
  <c r="BD1216" i="3"/>
  <c r="AH1216" i="3"/>
  <c r="BI1216" i="3"/>
  <c r="Z1257" i="3"/>
  <c r="BF1257" i="3"/>
  <c r="AD1257" i="3"/>
  <c r="AP1257" i="3"/>
  <c r="N1257" i="3"/>
  <c r="BN1257" i="3" s="1"/>
  <c r="AT1257" i="3"/>
  <c r="Z1275" i="3"/>
  <c r="N1275" i="3"/>
  <c r="AT1275" i="3"/>
  <c r="V1275" i="3"/>
  <c r="AX1275" i="3"/>
  <c r="AD1275" i="3"/>
  <c r="BB1275" i="3"/>
  <c r="AL1275" i="3"/>
  <c r="BF1275" i="3"/>
  <c r="AB1254" i="3"/>
  <c r="BL1254" i="3" s="1"/>
  <c r="AY1285" i="3"/>
  <c r="AY1287" i="3"/>
  <c r="BJ1287" i="3" s="1"/>
  <c r="AY1289" i="3"/>
  <c r="BJ1289" i="3" s="1"/>
  <c r="AY1291" i="3"/>
  <c r="AY1293" i="3"/>
  <c r="AY1295" i="3"/>
  <c r="BJ1295" i="3" s="1"/>
  <c r="AY1297" i="3"/>
  <c r="K1159" i="3"/>
  <c r="K1149" i="3"/>
  <c r="L1111" i="3"/>
  <c r="T1111" i="3" s="1"/>
  <c r="AW1202" i="3"/>
  <c r="BK1214" i="3"/>
  <c r="BI1234" i="3"/>
  <c r="AS1234" i="3"/>
  <c r="AC1234" i="3"/>
  <c r="M1234" i="3"/>
  <c r="AV1234" i="3"/>
  <c r="AF1234" i="3"/>
  <c r="P1234" i="3"/>
  <c r="AU1234" i="3"/>
  <c r="AE1234" i="3"/>
  <c r="O1234" i="3"/>
  <c r="BL1258" i="3"/>
  <c r="Y1283" i="3"/>
  <c r="AZ1283" i="3"/>
  <c r="AK1232" i="3"/>
  <c r="BE1232" i="3"/>
  <c r="AO1232" i="3"/>
  <c r="BG1232" i="3"/>
  <c r="U1232" i="3"/>
  <c r="AW1232" i="3"/>
  <c r="Y1232" i="3"/>
  <c r="AY1232" i="3"/>
  <c r="T1263" i="3"/>
  <c r="X1263" i="3"/>
  <c r="AN1263" i="3"/>
  <c r="BD1263" i="3"/>
  <c r="Q1198" i="3"/>
  <c r="AG1198" i="3"/>
  <c r="AW1198" i="3"/>
  <c r="U1198" i="3"/>
  <c r="AK1198" i="3"/>
  <c r="BA1198" i="3"/>
  <c r="Y1198" i="3"/>
  <c r="AO1198" i="3"/>
  <c r="BE1198" i="3"/>
  <c r="M1198" i="3"/>
  <c r="AC1198" i="3"/>
  <c r="AS1198" i="3"/>
  <c r="BI1198" i="3"/>
  <c r="AC1216" i="3"/>
  <c r="U1228" i="3"/>
  <c r="BA1228" i="3"/>
  <c r="Y1228" i="3"/>
  <c r="BE1228" i="3"/>
  <c r="AK1228" i="3"/>
  <c r="AO1228" i="3"/>
  <c r="AB1248" i="3"/>
  <c r="BH1248" i="3"/>
  <c r="T1259" i="3"/>
  <c r="AN1259" i="3"/>
  <c r="BD1259" i="3"/>
  <c r="X1259" i="3"/>
  <c r="AY1229" i="3"/>
  <c r="Q1294" i="3"/>
  <c r="BJ1294" i="3" s="1"/>
  <c r="AI1285" i="3"/>
  <c r="AI1287" i="3"/>
  <c r="AI1289" i="3"/>
  <c r="AI1291" i="3"/>
  <c r="AI1293" i="3"/>
  <c r="AI1295" i="3"/>
  <c r="AI1297" i="3"/>
  <c r="BG1283" i="3"/>
  <c r="BE1283" i="3"/>
  <c r="AG1283" i="3"/>
  <c r="BM1319" i="3"/>
  <c r="BH1256" i="3"/>
  <c r="AB1256" i="3"/>
  <c r="S1233" i="3"/>
  <c r="AN1233" i="3"/>
  <c r="BH1233" i="3"/>
  <c r="X1233" i="3"/>
  <c r="AR1233" i="3"/>
  <c r="AB1233" i="3"/>
  <c r="AZ1233" i="3"/>
  <c r="AJ1233" i="3"/>
  <c r="BD1233" i="3"/>
  <c r="BD1261" i="3"/>
  <c r="V1271" i="3"/>
  <c r="AL1271" i="3"/>
  <c r="BB1271" i="3"/>
  <c r="AI1229" i="3"/>
  <c r="S1229" i="3"/>
  <c r="AR1248" i="3"/>
  <c r="O1278" i="3"/>
  <c r="X1278" i="3"/>
  <c r="AN1278" i="3"/>
  <c r="BD1278" i="3"/>
  <c r="P1278" i="3"/>
  <c r="AF1278" i="3"/>
  <c r="AV1278" i="3"/>
  <c r="AJ1278" i="3"/>
  <c r="AR1278" i="3"/>
  <c r="T1278" i="3"/>
  <c r="AZ1278" i="3"/>
  <c r="AB1278" i="3"/>
  <c r="BH1278" i="3"/>
  <c r="S1285" i="3"/>
  <c r="S1287" i="3"/>
  <c r="S1289" i="3"/>
  <c r="S1291" i="3"/>
  <c r="S1293" i="3"/>
  <c r="S1295" i="3"/>
  <c r="S1297" i="3"/>
  <c r="K1095" i="3"/>
  <c r="L1077" i="3"/>
  <c r="BM1209" i="3"/>
  <c r="BA1234" i="3"/>
  <c r="AK1234" i="3"/>
  <c r="U1234" i="3"/>
  <c r="BD1234" i="3"/>
  <c r="AN1234" i="3"/>
  <c r="X1234" i="3"/>
  <c r="BC1234" i="3"/>
  <c r="AM1234" i="3"/>
  <c r="BK1268" i="3"/>
  <c r="AM1283" i="3"/>
  <c r="AR1283" i="3"/>
  <c r="AC1200" i="3"/>
  <c r="BA1200" i="3"/>
  <c r="AK1200" i="3"/>
  <c r="BE1200" i="3"/>
  <c r="U1200" i="3"/>
  <c r="AO1200" i="3"/>
  <c r="BI1200" i="3"/>
  <c r="Y1200" i="3"/>
  <c r="AS1200" i="3"/>
  <c r="AP1249" i="3"/>
  <c r="N1249" i="3"/>
  <c r="AT1249" i="3"/>
  <c r="Z1249" i="3"/>
  <c r="BF1249" i="3"/>
  <c r="AD1249" i="3"/>
  <c r="Q1212" i="3"/>
  <c r="AG1212" i="3"/>
  <c r="AW1212" i="3"/>
  <c r="U1212" i="3"/>
  <c r="AK1212" i="3"/>
  <c r="BA1212" i="3"/>
  <c r="Y1212" i="3"/>
  <c r="AO1212" i="3"/>
  <c r="BE1212" i="3"/>
  <c r="M1212" i="3"/>
  <c r="AC1212" i="3"/>
  <c r="AS1212" i="3"/>
  <c r="BI1212" i="3"/>
  <c r="M1205" i="3"/>
  <c r="AC1205" i="3"/>
  <c r="AS1205" i="3"/>
  <c r="BI1205" i="3"/>
  <c r="P1205" i="3"/>
  <c r="AF1205" i="3"/>
  <c r="AV1205" i="3"/>
  <c r="U1205" i="3"/>
  <c r="AK1205" i="3"/>
  <c r="BA1205" i="3"/>
  <c r="X1205" i="3"/>
  <c r="AN1205" i="3"/>
  <c r="BD1205" i="3"/>
  <c r="Z1242" i="3"/>
  <c r="N1242" i="3"/>
  <c r="BN1242" i="3" s="1"/>
  <c r="AT1242" i="3"/>
  <c r="BL1242" i="3" s="1"/>
  <c r="V1242" i="3"/>
  <c r="BB1242" i="3"/>
  <c r="AD1242" i="3"/>
  <c r="AL1242" i="3"/>
  <c r="AB1252" i="3"/>
  <c r="AR1252" i="3"/>
  <c r="BH1252" i="3"/>
  <c r="AF1263" i="3"/>
  <c r="BC1229" i="3"/>
  <c r="AM1229" i="3"/>
  <c r="AR1256" i="3"/>
  <c r="O1285" i="3"/>
  <c r="BN1285" i="3" s="1"/>
  <c r="O1287" i="3"/>
  <c r="O1289" i="3"/>
  <c r="O1291" i="3"/>
  <c r="O1293" i="3"/>
  <c r="BN1293" i="3" s="1"/>
  <c r="O1295" i="3"/>
  <c r="O1297" i="3"/>
  <c r="BJ1319" i="3"/>
  <c r="BL1319" i="3"/>
  <c r="BK1319" i="3"/>
  <c r="BN1319" i="3"/>
  <c r="BM1213" i="3"/>
  <c r="BJ1221" i="3"/>
  <c r="BJ1248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P1279" i="3"/>
  <c r="T1279" i="3"/>
  <c r="X1279" i="3"/>
  <c r="AB1279" i="3"/>
  <c r="AF1279" i="3"/>
  <c r="AJ1279" i="3"/>
  <c r="AN1279" i="3"/>
  <c r="AR1279" i="3"/>
  <c r="AV1279" i="3"/>
  <c r="AZ1279" i="3"/>
  <c r="BD1279" i="3"/>
  <c r="BH1279" i="3"/>
  <c r="Q1279" i="3"/>
  <c r="Y1279" i="3"/>
  <c r="AG1279" i="3"/>
  <c r="AO1279" i="3"/>
  <c r="AW1279" i="3"/>
  <c r="BE1279" i="3"/>
  <c r="R1279" i="3"/>
  <c r="Z1279" i="3"/>
  <c r="AH1279" i="3"/>
  <c r="AP1279" i="3"/>
  <c r="AX1279" i="3"/>
  <c r="BF1279" i="3"/>
  <c r="M1279" i="3"/>
  <c r="U1279" i="3"/>
  <c r="AC1279" i="3"/>
  <c r="AK1279" i="3"/>
  <c r="AS1279" i="3"/>
  <c r="BA1279" i="3"/>
  <c r="BI1279" i="3"/>
  <c r="AL1279" i="3"/>
  <c r="N1279" i="3"/>
  <c r="AT1279" i="3"/>
  <c r="V1279" i="3"/>
  <c r="BB1279" i="3"/>
  <c r="AD1279" i="3"/>
  <c r="BK1294" i="3"/>
  <c r="BM1294" i="3"/>
  <c r="AP1281" i="3"/>
  <c r="BN1298" i="3"/>
  <c r="BK1298" i="3"/>
  <c r="BM1298" i="3"/>
  <c r="BL1302" i="3"/>
  <c r="AT1300" i="3"/>
  <c r="Y1300" i="3"/>
  <c r="BA1300" i="3"/>
  <c r="AE1300" i="3"/>
  <c r="BI1300" i="3"/>
  <c r="AM1300" i="3"/>
  <c r="R1300" i="3"/>
  <c r="AW1300" i="3"/>
  <c r="AA1300" i="3"/>
  <c r="BD1300" i="3"/>
  <c r="AN1300" i="3"/>
  <c r="X1300" i="3"/>
  <c r="BL1311" i="3"/>
  <c r="BM1306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N1202" i="3"/>
  <c r="R1202" i="3"/>
  <c r="V1202" i="3"/>
  <c r="Z1202" i="3"/>
  <c r="AD1202" i="3"/>
  <c r="AH1202" i="3"/>
  <c r="AL1202" i="3"/>
  <c r="AP1202" i="3"/>
  <c r="AT1202" i="3"/>
  <c r="AX1202" i="3"/>
  <c r="BB1202" i="3"/>
  <c r="BF1202" i="3"/>
  <c r="S1202" i="3"/>
  <c r="AI1202" i="3"/>
  <c r="AY1202" i="3"/>
  <c r="W1202" i="3"/>
  <c r="AM1202" i="3"/>
  <c r="BC1202" i="3"/>
  <c r="AA1202" i="3"/>
  <c r="AQ1202" i="3"/>
  <c r="BG1202" i="3"/>
  <c r="O1202" i="3"/>
  <c r="AE1202" i="3"/>
  <c r="AU1202" i="3"/>
  <c r="BN1213" i="3"/>
  <c r="BK1213" i="3"/>
  <c r="M1222" i="3"/>
  <c r="Q1222" i="3"/>
  <c r="U1222" i="3"/>
  <c r="O1222" i="3"/>
  <c r="S1222" i="3"/>
  <c r="W1222" i="3"/>
  <c r="AA1222" i="3"/>
  <c r="AE1222" i="3"/>
  <c r="AI1222" i="3"/>
  <c r="AM1222" i="3"/>
  <c r="AQ1222" i="3"/>
  <c r="AU1222" i="3"/>
  <c r="AY1222" i="3"/>
  <c r="BC1222" i="3"/>
  <c r="BG1222" i="3"/>
  <c r="P1222" i="3"/>
  <c r="X1222" i="3"/>
  <c r="AC1222" i="3"/>
  <c r="AH1222" i="3"/>
  <c r="AN1222" i="3"/>
  <c r="AS1222" i="3"/>
  <c r="AX1222" i="3"/>
  <c r="BD1222" i="3"/>
  <c r="BI1222" i="3"/>
  <c r="R1222" i="3"/>
  <c r="Y1222" i="3"/>
  <c r="AD1222" i="3"/>
  <c r="AJ1222" i="3"/>
  <c r="AO1222" i="3"/>
  <c r="AT1222" i="3"/>
  <c r="AZ1222" i="3"/>
  <c r="BE1222" i="3"/>
  <c r="T1222" i="3"/>
  <c r="Z1222" i="3"/>
  <c r="AF1222" i="3"/>
  <c r="AK1222" i="3"/>
  <c r="AP1222" i="3"/>
  <c r="AV1222" i="3"/>
  <c r="BA1222" i="3"/>
  <c r="BF1222" i="3"/>
  <c r="AG1222" i="3"/>
  <c r="BB1222" i="3"/>
  <c r="N1222" i="3"/>
  <c r="AL1222" i="3"/>
  <c r="BH1222" i="3"/>
  <c r="V1222" i="3"/>
  <c r="AR1222" i="3"/>
  <c r="AB1222" i="3"/>
  <c r="AW1222" i="3"/>
  <c r="BN1230" i="3"/>
  <c r="BK1230" i="3"/>
  <c r="BN1238" i="3"/>
  <c r="BL1238" i="3"/>
  <c r="BJ1250" i="3"/>
  <c r="BJ1254" i="3"/>
  <c r="BJ1256" i="3"/>
  <c r="BK1251" i="3"/>
  <c r="BL1251" i="3"/>
  <c r="AE1281" i="3"/>
  <c r="BA1281" i="3"/>
  <c r="Z1281" i="3"/>
  <c r="AU1281" i="3"/>
  <c r="AX1281" i="3"/>
  <c r="BG1281" i="3"/>
  <c r="Q1281" i="3"/>
  <c r="BK1267" i="3"/>
  <c r="BN1267" i="3"/>
  <c r="U1202" i="3"/>
  <c r="AK1202" i="3"/>
  <c r="BA1202" i="3"/>
  <c r="BM1201" i="3"/>
  <c r="BL1209" i="3"/>
  <c r="BN1211" i="3"/>
  <c r="BJ1199" i="3"/>
  <c r="BN1206" i="3"/>
  <c r="O1218" i="3"/>
  <c r="S1218" i="3"/>
  <c r="W1218" i="3"/>
  <c r="AA1218" i="3"/>
  <c r="AE1218" i="3"/>
  <c r="AI1218" i="3"/>
  <c r="AM1218" i="3"/>
  <c r="AQ1218" i="3"/>
  <c r="AU1218" i="3"/>
  <c r="AY1218" i="3"/>
  <c r="BC1218" i="3"/>
  <c r="BG1218" i="3"/>
  <c r="N1218" i="3"/>
  <c r="T1218" i="3"/>
  <c r="Y1218" i="3"/>
  <c r="AD1218" i="3"/>
  <c r="AJ1218" i="3"/>
  <c r="AO1218" i="3"/>
  <c r="AT1218" i="3"/>
  <c r="AZ1218" i="3"/>
  <c r="BE1218" i="3"/>
  <c r="P1218" i="3"/>
  <c r="U1218" i="3"/>
  <c r="Z1218" i="3"/>
  <c r="AF1218" i="3"/>
  <c r="AK1218" i="3"/>
  <c r="AP1218" i="3"/>
  <c r="AV1218" i="3"/>
  <c r="BA1218" i="3"/>
  <c r="BF1218" i="3"/>
  <c r="Q1218" i="3"/>
  <c r="V1218" i="3"/>
  <c r="AB1218" i="3"/>
  <c r="AG1218" i="3"/>
  <c r="AL1218" i="3"/>
  <c r="AR1218" i="3"/>
  <c r="AW1218" i="3"/>
  <c r="BB1218" i="3"/>
  <c r="BH1218" i="3"/>
  <c r="AC1218" i="3"/>
  <c r="AX1218" i="3"/>
  <c r="M1218" i="3"/>
  <c r="AH1218" i="3"/>
  <c r="BD1218" i="3"/>
  <c r="R1218" i="3"/>
  <c r="AN1218" i="3"/>
  <c r="BI1218" i="3"/>
  <c r="X1218" i="3"/>
  <c r="AS1218" i="3"/>
  <c r="BK1224" i="3"/>
  <c r="BN1224" i="3"/>
  <c r="BJ1219" i="3"/>
  <c r="BM1224" i="3"/>
  <c r="BL1217" i="3"/>
  <c r="BM1217" i="3"/>
  <c r="O1246" i="3"/>
  <c r="S1246" i="3"/>
  <c r="W1246" i="3"/>
  <c r="AA1246" i="3"/>
  <c r="AE1246" i="3"/>
  <c r="AI1246" i="3"/>
  <c r="AM1246" i="3"/>
  <c r="AQ1246" i="3"/>
  <c r="AU1246" i="3"/>
  <c r="AY1246" i="3"/>
  <c r="BC1246" i="3"/>
  <c r="BG1246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Q1246" i="3"/>
  <c r="Y1246" i="3"/>
  <c r="AG1246" i="3"/>
  <c r="AO1246" i="3"/>
  <c r="AW1246" i="3"/>
  <c r="BE1246" i="3"/>
  <c r="R1246" i="3"/>
  <c r="Z1246" i="3"/>
  <c r="AH1246" i="3"/>
  <c r="AP1246" i="3"/>
  <c r="AX1246" i="3"/>
  <c r="BF1246" i="3"/>
  <c r="M1246" i="3"/>
  <c r="U1246" i="3"/>
  <c r="AC1246" i="3"/>
  <c r="AK1246" i="3"/>
  <c r="AS1246" i="3"/>
  <c r="BA1246" i="3"/>
  <c r="BI1246" i="3"/>
  <c r="N1246" i="3"/>
  <c r="AT1246" i="3"/>
  <c r="V1246" i="3"/>
  <c r="BB1246" i="3"/>
  <c r="AD1246" i="3"/>
  <c r="AL1246" i="3"/>
  <c r="BN1248" i="3"/>
  <c r="BK1248" i="3"/>
  <c r="BN1250" i="3"/>
  <c r="BK1250" i="3"/>
  <c r="BN1252" i="3"/>
  <c r="BK1252" i="3"/>
  <c r="BN1254" i="3"/>
  <c r="BK1254" i="3"/>
  <c r="BN1256" i="3"/>
  <c r="BK1256" i="3"/>
  <c r="BK1258" i="3"/>
  <c r="BN1258" i="3"/>
  <c r="M1262" i="3"/>
  <c r="Q1262" i="3"/>
  <c r="U1262" i="3"/>
  <c r="Y1262" i="3"/>
  <c r="AC1262" i="3"/>
  <c r="AG1262" i="3"/>
  <c r="AK1262" i="3"/>
  <c r="AO1262" i="3"/>
  <c r="AS1262" i="3"/>
  <c r="AW1262" i="3"/>
  <c r="BA1262" i="3"/>
  <c r="BE1262" i="3"/>
  <c r="BI1262" i="3"/>
  <c r="O1262" i="3"/>
  <c r="S1262" i="3"/>
  <c r="W1262" i="3"/>
  <c r="AA1262" i="3"/>
  <c r="AE1262" i="3"/>
  <c r="AI1262" i="3"/>
  <c r="AM1262" i="3"/>
  <c r="AQ1262" i="3"/>
  <c r="AU1262" i="3"/>
  <c r="AY1262" i="3"/>
  <c r="BC1262" i="3"/>
  <c r="BG1262" i="3"/>
  <c r="N1262" i="3"/>
  <c r="V1262" i="3"/>
  <c r="AD1262" i="3"/>
  <c r="AL1262" i="3"/>
  <c r="AT1262" i="3"/>
  <c r="BB1262" i="3"/>
  <c r="P1262" i="3"/>
  <c r="X1262" i="3"/>
  <c r="AF1262" i="3"/>
  <c r="AN1262" i="3"/>
  <c r="AV1262" i="3"/>
  <c r="BD1262" i="3"/>
  <c r="R1262" i="3"/>
  <c r="Z1262" i="3"/>
  <c r="AH1262" i="3"/>
  <c r="AP1262" i="3"/>
  <c r="AX1262" i="3"/>
  <c r="BF1262" i="3"/>
  <c r="T1262" i="3"/>
  <c r="AZ1262" i="3"/>
  <c r="AB1262" i="3"/>
  <c r="BH1262" i="3"/>
  <c r="AJ1262" i="3"/>
  <c r="AR1262" i="3"/>
  <c r="M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O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N1266" i="3"/>
  <c r="V1266" i="3"/>
  <c r="AD1266" i="3"/>
  <c r="AL1266" i="3"/>
  <c r="AT1266" i="3"/>
  <c r="BB1266" i="3"/>
  <c r="P1266" i="3"/>
  <c r="X1266" i="3"/>
  <c r="AF1266" i="3"/>
  <c r="AN1266" i="3"/>
  <c r="AV1266" i="3"/>
  <c r="BD1266" i="3"/>
  <c r="R1266" i="3"/>
  <c r="Z1266" i="3"/>
  <c r="AH1266" i="3"/>
  <c r="AP1266" i="3"/>
  <c r="AX1266" i="3"/>
  <c r="BF1266" i="3"/>
  <c r="T1266" i="3"/>
  <c r="AZ1266" i="3"/>
  <c r="AB1266" i="3"/>
  <c r="BH1266" i="3"/>
  <c r="AJ1266" i="3"/>
  <c r="AR1266" i="3"/>
  <c r="BK1253" i="3"/>
  <c r="BN1253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N1269" i="3"/>
  <c r="AD1269" i="3"/>
  <c r="AT1269" i="3"/>
  <c r="R1269" i="3"/>
  <c r="AH1269" i="3"/>
  <c r="AX1269" i="3"/>
  <c r="V1269" i="3"/>
  <c r="AL1269" i="3"/>
  <c r="BB1269" i="3"/>
  <c r="Z1269" i="3"/>
  <c r="AP1269" i="3"/>
  <c r="BF1269" i="3"/>
  <c r="BE1281" i="3"/>
  <c r="AI1281" i="3"/>
  <c r="N1281" i="3"/>
  <c r="AS1281" i="3"/>
  <c r="W1281" i="3"/>
  <c r="BB1281" i="3"/>
  <c r="AG1281" i="3"/>
  <c r="BH1281" i="3"/>
  <c r="AR1281" i="3"/>
  <c r="AB1281" i="3"/>
  <c r="O1283" i="3"/>
  <c r="BN1284" i="3"/>
  <c r="BK1284" i="3"/>
  <c r="BN1286" i="3"/>
  <c r="BK1286" i="3"/>
  <c r="BL1294" i="3"/>
  <c r="Z1283" i="3"/>
  <c r="BF1283" i="3"/>
  <c r="AO1283" i="3"/>
  <c r="S1283" i="3"/>
  <c r="BA1283" i="3"/>
  <c r="AH1283" i="3"/>
  <c r="M1283" i="3"/>
  <c r="AV1283" i="3"/>
  <c r="AA1283" i="3"/>
  <c r="AN1283" i="3"/>
  <c r="BM1299" i="3"/>
  <c r="BN1299" i="3"/>
  <c r="BK1299" i="3"/>
  <c r="BJ1299" i="3"/>
  <c r="BN1302" i="3"/>
  <c r="BK1302" i="3"/>
  <c r="AO1300" i="3"/>
  <c r="S1300" i="3"/>
  <c r="AU1300" i="3"/>
  <c r="Z1300" i="3"/>
  <c r="BC1300" i="3"/>
  <c r="AH1300" i="3"/>
  <c r="M1300" i="3"/>
  <c r="AQ1300" i="3"/>
  <c r="V1300" i="3"/>
  <c r="AZ1300" i="3"/>
  <c r="AJ1300" i="3"/>
  <c r="T1300" i="3"/>
  <c r="BJ1311" i="3"/>
  <c r="BL1306" i="3"/>
  <c r="BJ1306" i="3"/>
  <c r="BK1197" i="3"/>
  <c r="BL1219" i="3"/>
  <c r="BN1231" i="3"/>
  <c r="BL1263" i="3"/>
  <c r="BL1250" i="3"/>
  <c r="BN1270" i="3"/>
  <c r="BK1270" i="3"/>
  <c r="BF1281" i="3"/>
  <c r="Y1202" i="3"/>
  <c r="AO1202" i="3"/>
  <c r="BE1202" i="3"/>
  <c r="BL1199" i="3"/>
  <c r="BN1199" i="3"/>
  <c r="BK1199" i="3"/>
  <c r="O1220" i="3"/>
  <c r="S1220" i="3"/>
  <c r="W1220" i="3"/>
  <c r="AA1220" i="3"/>
  <c r="AE1220" i="3"/>
  <c r="AI1220" i="3"/>
  <c r="AM1220" i="3"/>
  <c r="AQ1220" i="3"/>
  <c r="AU1220" i="3"/>
  <c r="AY1220" i="3"/>
  <c r="BC1220" i="3"/>
  <c r="N1220" i="3"/>
  <c r="T1220" i="3"/>
  <c r="Y1220" i="3"/>
  <c r="AD1220" i="3"/>
  <c r="AJ1220" i="3"/>
  <c r="AO1220" i="3"/>
  <c r="AT1220" i="3"/>
  <c r="AZ1220" i="3"/>
  <c r="BE1220" i="3"/>
  <c r="BI1220" i="3"/>
  <c r="P1220" i="3"/>
  <c r="U1220" i="3"/>
  <c r="Z1220" i="3"/>
  <c r="AF1220" i="3"/>
  <c r="AK1220" i="3"/>
  <c r="AP1220" i="3"/>
  <c r="AV1220" i="3"/>
  <c r="BA1220" i="3"/>
  <c r="BF1220" i="3"/>
  <c r="Q1220" i="3"/>
  <c r="V1220" i="3"/>
  <c r="AB1220" i="3"/>
  <c r="AG1220" i="3"/>
  <c r="AL1220" i="3"/>
  <c r="AR1220" i="3"/>
  <c r="AW1220" i="3"/>
  <c r="BB1220" i="3"/>
  <c r="BG1220" i="3"/>
  <c r="R1220" i="3"/>
  <c r="AN1220" i="3"/>
  <c r="BH1220" i="3"/>
  <c r="X1220" i="3"/>
  <c r="AS1220" i="3"/>
  <c r="AC1220" i="3"/>
  <c r="AX1220" i="3"/>
  <c r="AH1220" i="3"/>
  <c r="BD1220" i="3"/>
  <c r="M1220" i="3"/>
  <c r="BK1219" i="3"/>
  <c r="BN1219" i="3"/>
  <c r="BL1224" i="3"/>
  <c r="BJ1217" i="3"/>
  <c r="BN1225" i="3"/>
  <c r="BK1225" i="3"/>
  <c r="BN1227" i="3"/>
  <c r="BK1227" i="3"/>
  <c r="BJ1237" i="3"/>
  <c r="BJ1241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V1240" i="3"/>
  <c r="AL1240" i="3"/>
  <c r="BB1240" i="3"/>
  <c r="Z1240" i="3"/>
  <c r="AP1240" i="3"/>
  <c r="BF1240" i="3"/>
  <c r="N1240" i="3"/>
  <c r="AD1240" i="3"/>
  <c r="AT1240" i="3"/>
  <c r="R1240" i="3"/>
  <c r="AH1240" i="3"/>
  <c r="AX1240" i="3"/>
  <c r="BM1221" i="3"/>
  <c r="BM1237" i="3"/>
  <c r="BJ1224" i="3"/>
  <c r="BK1259" i="3"/>
  <c r="BN1259" i="3"/>
  <c r="BJ1268" i="3"/>
  <c r="BJ1270" i="3"/>
  <c r="BK1255" i="3"/>
  <c r="BL1255" i="3"/>
  <c r="AE1283" i="3"/>
  <c r="AY1283" i="3"/>
  <c r="BN1268" i="3"/>
  <c r="AY1281" i="3"/>
  <c r="AD1281" i="3"/>
  <c r="BI1281" i="3"/>
  <c r="AM1281" i="3"/>
  <c r="R1281" i="3"/>
  <c r="AW1281" i="3"/>
  <c r="AA1281" i="3"/>
  <c r="BD1281" i="3"/>
  <c r="AN1281" i="3"/>
  <c r="X1281" i="3"/>
  <c r="AK1283" i="3"/>
  <c r="U1283" i="3"/>
  <c r="BJ1291" i="3"/>
  <c r="BK1235" i="3"/>
  <c r="BJ1258" i="3"/>
  <c r="AU1283" i="3"/>
  <c r="BB1283" i="3"/>
  <c r="AI1283" i="3"/>
  <c r="N1283" i="3"/>
  <c r="AW1283" i="3"/>
  <c r="AC1283" i="3"/>
  <c r="BH1283" i="3"/>
  <c r="AQ1283" i="3"/>
  <c r="V1283" i="3"/>
  <c r="AJ1283" i="3"/>
  <c r="T1283" i="3"/>
  <c r="BM1284" i="3"/>
  <c r="BM1286" i="3"/>
  <c r="BM1290" i="3"/>
  <c r="BL1298" i="3"/>
  <c r="BJ1298" i="3"/>
  <c r="BE1300" i="3"/>
  <c r="AI1300" i="3"/>
  <c r="N1300" i="3"/>
  <c r="AP1300" i="3"/>
  <c r="U1300" i="3"/>
  <c r="AX1300" i="3"/>
  <c r="AC1300" i="3"/>
  <c r="BG1300" i="3"/>
  <c r="AL1300" i="3"/>
  <c r="Q1300" i="3"/>
  <c r="AV1300" i="3"/>
  <c r="AF1300" i="3"/>
  <c r="P1300" i="3"/>
  <c r="BN1306" i="3"/>
  <c r="BK1306" i="3"/>
  <c r="BN1196" i="3"/>
  <c r="BK1196" i="3"/>
  <c r="BM1219" i="3"/>
  <c r="O1236" i="3"/>
  <c r="S1236" i="3"/>
  <c r="W1236" i="3"/>
  <c r="AA1236" i="3"/>
  <c r="AE1236" i="3"/>
  <c r="AI1236" i="3"/>
  <c r="AM1236" i="3"/>
  <c r="AQ1236" i="3"/>
  <c r="AU1236" i="3"/>
  <c r="AY1236" i="3"/>
  <c r="BC1236" i="3"/>
  <c r="BG1236" i="3"/>
  <c r="P1236" i="3"/>
  <c r="T1236" i="3"/>
  <c r="X1236" i="3"/>
  <c r="AB1236" i="3"/>
  <c r="AF1236" i="3"/>
  <c r="AJ1236" i="3"/>
  <c r="AN1236" i="3"/>
  <c r="AR1236" i="3"/>
  <c r="AV1236" i="3"/>
  <c r="AZ1236" i="3"/>
  <c r="BD1236" i="3"/>
  <c r="BH1236" i="3"/>
  <c r="M1236" i="3"/>
  <c r="Q1236" i="3"/>
  <c r="U1236" i="3"/>
  <c r="Y1236" i="3"/>
  <c r="AC1236" i="3"/>
  <c r="AG1236" i="3"/>
  <c r="AK1236" i="3"/>
  <c r="AO1236" i="3"/>
  <c r="AS1236" i="3"/>
  <c r="AW1236" i="3"/>
  <c r="BA1236" i="3"/>
  <c r="BE1236" i="3"/>
  <c r="BI1236" i="3"/>
  <c r="N1236" i="3"/>
  <c r="AD1236" i="3"/>
  <c r="AT1236" i="3"/>
  <c r="R1236" i="3"/>
  <c r="AH1236" i="3"/>
  <c r="AX1236" i="3"/>
  <c r="V1236" i="3"/>
  <c r="AL1236" i="3"/>
  <c r="BB1236" i="3"/>
  <c r="AP1236" i="3"/>
  <c r="BF1236" i="3"/>
  <c r="Z1236" i="3"/>
  <c r="BN1241" i="3"/>
  <c r="BK1241" i="3"/>
  <c r="BK1263" i="3"/>
  <c r="BN1263" i="3"/>
  <c r="BJ1252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T1273" i="3"/>
  <c r="X1273" i="3"/>
  <c r="AB1273" i="3"/>
  <c r="AF1273" i="3"/>
  <c r="AJ1273" i="3"/>
  <c r="AN1273" i="3"/>
  <c r="AR1273" i="3"/>
  <c r="AV1273" i="3"/>
  <c r="AZ1273" i="3"/>
  <c r="BD1273" i="3"/>
  <c r="BH1273" i="3"/>
  <c r="M1273" i="3"/>
  <c r="Q1273" i="3"/>
  <c r="U1273" i="3"/>
  <c r="Y1273" i="3"/>
  <c r="AC1273" i="3"/>
  <c r="AG1273" i="3"/>
  <c r="AK1273" i="3"/>
  <c r="AO1273" i="3"/>
  <c r="AS1273" i="3"/>
  <c r="AW1273" i="3"/>
  <c r="BA1273" i="3"/>
  <c r="BE1273" i="3"/>
  <c r="BI1273" i="3"/>
  <c r="V1273" i="3"/>
  <c r="AL1273" i="3"/>
  <c r="BB1273" i="3"/>
  <c r="Z1273" i="3"/>
  <c r="AP1273" i="3"/>
  <c r="BF1273" i="3"/>
  <c r="N1273" i="3"/>
  <c r="AD1273" i="3"/>
  <c r="AT1273" i="3"/>
  <c r="AX1273" i="3"/>
  <c r="R1273" i="3"/>
  <c r="AH1273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P1277" i="3"/>
  <c r="T1277" i="3"/>
  <c r="X1277" i="3"/>
  <c r="AB1277" i="3"/>
  <c r="AF1277" i="3"/>
  <c r="AJ1277" i="3"/>
  <c r="AN1277" i="3"/>
  <c r="AR1277" i="3"/>
  <c r="AV1277" i="3"/>
  <c r="AZ1277" i="3"/>
  <c r="BD1277" i="3"/>
  <c r="BH1277" i="3"/>
  <c r="Q1277" i="3"/>
  <c r="Y1277" i="3"/>
  <c r="AG1277" i="3"/>
  <c r="AO1277" i="3"/>
  <c r="AW1277" i="3"/>
  <c r="BE1277" i="3"/>
  <c r="R1277" i="3"/>
  <c r="Z1277" i="3"/>
  <c r="AH1277" i="3"/>
  <c r="AP1277" i="3"/>
  <c r="AX1277" i="3"/>
  <c r="BF1277" i="3"/>
  <c r="M1277" i="3"/>
  <c r="U1277" i="3"/>
  <c r="AC1277" i="3"/>
  <c r="AK1277" i="3"/>
  <c r="AS1277" i="3"/>
  <c r="BA1277" i="3"/>
  <c r="BI1277" i="3"/>
  <c r="V1277" i="3"/>
  <c r="BB1277" i="3"/>
  <c r="AD1277" i="3"/>
  <c r="AL1277" i="3"/>
  <c r="N1277" i="3"/>
  <c r="AT1277" i="3"/>
  <c r="BN1275" i="3"/>
  <c r="AO1281" i="3"/>
  <c r="S1281" i="3"/>
  <c r="AC1281" i="3"/>
  <c r="AL1281" i="3"/>
  <c r="AV1281" i="3"/>
  <c r="AF1281" i="3"/>
  <c r="P1281" i="3"/>
  <c r="BM1267" i="3"/>
  <c r="BK1201" i="3"/>
  <c r="M1202" i="3"/>
  <c r="BN1204" i="3"/>
  <c r="BJ1209" i="3"/>
  <c r="BL1196" i="3"/>
  <c r="AC1202" i="3"/>
  <c r="AS1202" i="3"/>
  <c r="BI1202" i="3"/>
  <c r="BJ1197" i="3"/>
  <c r="BN1209" i="3"/>
  <c r="BK1209" i="3"/>
  <c r="BM1199" i="3"/>
  <c r="BL1206" i="3"/>
  <c r="BJ1213" i="3"/>
  <c r="BL1213" i="3"/>
  <c r="BK1217" i="3"/>
  <c r="BN1217" i="3"/>
  <c r="BN1226" i="3"/>
  <c r="BK1226" i="3"/>
  <c r="BJ1231" i="3"/>
  <c r="BN1232" i="3"/>
  <c r="BK1232" i="3"/>
  <c r="BN1245" i="3"/>
  <c r="BK1245" i="3"/>
  <c r="BK1221" i="3"/>
  <c r="BN1221" i="3"/>
  <c r="BL1221" i="3"/>
  <c r="V1234" i="3"/>
  <c r="AL1234" i="3"/>
  <c r="BB1234" i="3"/>
  <c r="Z1234" i="3"/>
  <c r="AP1234" i="3"/>
  <c r="BF1234" i="3"/>
  <c r="N1234" i="3"/>
  <c r="AD1234" i="3"/>
  <c r="AT1234" i="3"/>
  <c r="O1244" i="3"/>
  <c r="S1244" i="3"/>
  <c r="W1244" i="3"/>
  <c r="AA1244" i="3"/>
  <c r="AE1244" i="3"/>
  <c r="AI1244" i="3"/>
  <c r="AM1244" i="3"/>
  <c r="AQ1244" i="3"/>
  <c r="AU1244" i="3"/>
  <c r="AY1244" i="3"/>
  <c r="BC1244" i="3"/>
  <c r="BG1244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N1244" i="3"/>
  <c r="Y1244" i="3"/>
  <c r="AG1244" i="3"/>
  <c r="AO1244" i="3"/>
  <c r="AW1244" i="3"/>
  <c r="BE1244" i="3"/>
  <c r="R1244" i="3"/>
  <c r="Z1244" i="3"/>
  <c r="AH1244" i="3"/>
  <c r="AP1244" i="3"/>
  <c r="AX1244" i="3"/>
  <c r="BF1244" i="3"/>
  <c r="U1244" i="3"/>
  <c r="AC1244" i="3"/>
  <c r="AK1244" i="3"/>
  <c r="AS1244" i="3"/>
  <c r="BA1244" i="3"/>
  <c r="BI1244" i="3"/>
  <c r="AD1244" i="3"/>
  <c r="AL1244" i="3"/>
  <c r="AT1244" i="3"/>
  <c r="V1244" i="3"/>
  <c r="BB1244" i="3"/>
  <c r="BM1250" i="3"/>
  <c r="BM1254" i="3"/>
  <c r="BM1258" i="3"/>
  <c r="M1260" i="3"/>
  <c r="Q1260" i="3"/>
  <c r="U1260" i="3"/>
  <c r="Y1260" i="3"/>
  <c r="AC1260" i="3"/>
  <c r="AG1260" i="3"/>
  <c r="AK1260" i="3"/>
  <c r="AO1260" i="3"/>
  <c r="AS1260" i="3"/>
  <c r="AW1260" i="3"/>
  <c r="BA1260" i="3"/>
  <c r="BE1260" i="3"/>
  <c r="BI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N1260" i="3"/>
  <c r="V1260" i="3"/>
  <c r="AD1260" i="3"/>
  <c r="AL1260" i="3"/>
  <c r="AT1260" i="3"/>
  <c r="BB1260" i="3"/>
  <c r="P1260" i="3"/>
  <c r="X1260" i="3"/>
  <c r="AF1260" i="3"/>
  <c r="AN1260" i="3"/>
  <c r="AV1260" i="3"/>
  <c r="BD1260" i="3"/>
  <c r="R1260" i="3"/>
  <c r="Z1260" i="3"/>
  <c r="AH1260" i="3"/>
  <c r="AP1260" i="3"/>
  <c r="AX1260" i="3"/>
  <c r="BF1260" i="3"/>
  <c r="AJ1260" i="3"/>
  <c r="AR1260" i="3"/>
  <c r="T1260" i="3"/>
  <c r="AZ1260" i="3"/>
  <c r="AB1260" i="3"/>
  <c r="BH1260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N1264" i="3"/>
  <c r="V1264" i="3"/>
  <c r="AD1264" i="3"/>
  <c r="AL1264" i="3"/>
  <c r="AT1264" i="3"/>
  <c r="BB1264" i="3"/>
  <c r="P1264" i="3"/>
  <c r="X1264" i="3"/>
  <c r="AF1264" i="3"/>
  <c r="AN1264" i="3"/>
  <c r="AV1264" i="3"/>
  <c r="BD1264" i="3"/>
  <c r="R1264" i="3"/>
  <c r="Z1264" i="3"/>
  <c r="AH1264" i="3"/>
  <c r="AP1264" i="3"/>
  <c r="AX1264" i="3"/>
  <c r="BF1264" i="3"/>
  <c r="AJ1264" i="3"/>
  <c r="AR1264" i="3"/>
  <c r="T1264" i="3"/>
  <c r="AZ1264" i="3"/>
  <c r="AB1264" i="3"/>
  <c r="BH1264" i="3"/>
  <c r="BK1249" i="3"/>
  <c r="BK1257" i="3"/>
  <c r="AT1281" i="3"/>
  <c r="Y1281" i="3"/>
  <c r="BC1281" i="3"/>
  <c r="AH1281" i="3"/>
  <c r="M1281" i="3"/>
  <c r="AQ1281" i="3"/>
  <c r="V1281" i="3"/>
  <c r="AZ1281" i="3"/>
  <c r="AJ1281" i="3"/>
  <c r="T1281" i="3"/>
  <c r="BC1283" i="3"/>
  <c r="BL1292" i="3"/>
  <c r="BJ1267" i="3"/>
  <c r="BL1267" i="3"/>
  <c r="AK1281" i="3"/>
  <c r="AP1283" i="3"/>
  <c r="BN1290" i="3"/>
  <c r="BK1290" i="3"/>
  <c r="BN1297" i="3"/>
  <c r="U1281" i="3"/>
  <c r="AX1283" i="3"/>
  <c r="AD1283" i="3"/>
  <c r="BI1283" i="3"/>
  <c r="AS1283" i="3"/>
  <c r="W1283" i="3"/>
  <c r="BD1283" i="3"/>
  <c r="AL1283" i="3"/>
  <c r="Q1283" i="3"/>
  <c r="AF1283" i="3"/>
  <c r="P1283" i="3"/>
  <c r="BL1284" i="3"/>
  <c r="BJ1284" i="3"/>
  <c r="BL1286" i="3"/>
  <c r="BJ1286" i="3"/>
  <c r="BL1290" i="3"/>
  <c r="BJ1290" i="3"/>
  <c r="BL1299" i="3"/>
  <c r="BM1302" i="3"/>
  <c r="BJ1302" i="3"/>
  <c r="AY1300" i="3"/>
  <c r="AD1300" i="3"/>
  <c r="BF1300" i="3"/>
  <c r="AK1300" i="3"/>
  <c r="O1300" i="3"/>
  <c r="AS1300" i="3"/>
  <c r="W1300" i="3"/>
  <c r="BB1300" i="3"/>
  <c r="AG1300" i="3"/>
  <c r="BH1300" i="3"/>
  <c r="AR1300" i="3"/>
  <c r="BK1303" i="3"/>
  <c r="BK1311" i="3"/>
  <c r="BN1311" i="3"/>
  <c r="BM1311" i="3"/>
  <c r="K1081" i="3"/>
  <c r="L1131" i="3"/>
  <c r="L1129" i="3"/>
  <c r="L1127" i="3"/>
  <c r="L1125" i="3"/>
  <c r="L1121" i="3"/>
  <c r="L1119" i="3"/>
  <c r="L1117" i="3"/>
  <c r="L1112" i="3"/>
  <c r="K1112" i="3"/>
  <c r="L1073" i="3"/>
  <c r="L1166" i="3"/>
  <c r="L1164" i="3"/>
  <c r="L1148" i="3"/>
  <c r="L1146" i="3"/>
  <c r="L1104" i="3"/>
  <c r="K1104" i="3"/>
  <c r="L1092" i="3"/>
  <c r="L1090" i="3"/>
  <c r="K1077" i="3"/>
  <c r="L1075" i="3"/>
  <c r="K1075" i="3"/>
  <c r="K1181" i="3"/>
  <c r="K1177" i="3"/>
  <c r="K1167" i="3"/>
  <c r="K1165" i="3"/>
  <c r="L1163" i="3"/>
  <c r="K1163" i="3"/>
  <c r="L1161" i="3"/>
  <c r="K1161" i="3"/>
  <c r="L1155" i="3"/>
  <c r="K1155" i="3"/>
  <c r="L1151" i="3"/>
  <c r="K1151" i="3"/>
  <c r="K1136" i="3"/>
  <c r="K1103" i="3"/>
  <c r="K1101" i="3"/>
  <c r="L1099" i="3"/>
  <c r="L1145" i="3"/>
  <c r="L1141" i="3"/>
  <c r="K1133" i="3"/>
  <c r="K1130" i="3"/>
  <c r="K1126" i="3"/>
  <c r="S1126" i="3" s="1"/>
  <c r="L1113" i="3"/>
  <c r="K1109" i="3"/>
  <c r="BI1109" i="3" s="1"/>
  <c r="L1101" i="3"/>
  <c r="K1093" i="3"/>
  <c r="BE1093" i="3" s="1"/>
  <c r="K1091" i="3"/>
  <c r="L1089" i="3"/>
  <c r="K1089" i="3"/>
  <c r="L1087" i="3"/>
  <c r="K1087" i="3"/>
  <c r="L1085" i="3"/>
  <c r="K1085" i="3"/>
  <c r="K1174" i="3"/>
  <c r="K1171" i="3"/>
  <c r="L1130" i="3"/>
  <c r="K1127" i="3"/>
  <c r="L1126" i="3"/>
  <c r="L1124" i="3"/>
  <c r="K1121" i="3"/>
  <c r="K1105" i="3"/>
  <c r="BB1105" i="3" s="1"/>
  <c r="K1097" i="3"/>
  <c r="L1192" i="3"/>
  <c r="L1190" i="3"/>
  <c r="L1189" i="3"/>
  <c r="L1187" i="3"/>
  <c r="L1176" i="3"/>
  <c r="K1176" i="3"/>
  <c r="L1168" i="3"/>
  <c r="K1168" i="3"/>
  <c r="L1156" i="3"/>
  <c r="K1156" i="3"/>
  <c r="K1148" i="3"/>
  <c r="W1148" i="3" s="1"/>
  <c r="K1146" i="3"/>
  <c r="AM1146" i="3" s="1"/>
  <c r="K1141" i="3"/>
  <c r="Y1141" i="3" s="1"/>
  <c r="K1137" i="3"/>
  <c r="L1132" i="3"/>
  <c r="K1117" i="3"/>
  <c r="L1116" i="3"/>
  <c r="L1115" i="3"/>
  <c r="L1107" i="3"/>
  <c r="K1099" i="3"/>
  <c r="K1090" i="3"/>
  <c r="L1088" i="3"/>
  <c r="L1086" i="3"/>
  <c r="L1084" i="3"/>
  <c r="AL1084" i="3" s="1"/>
  <c r="K1084" i="3"/>
  <c r="L1082" i="3"/>
  <c r="K1082" i="3"/>
  <c r="K1076" i="3"/>
  <c r="L1169" i="3"/>
  <c r="K1169" i="3"/>
  <c r="K1166" i="3"/>
  <c r="K1164" i="3"/>
  <c r="L1150" i="3"/>
  <c r="K1150" i="3"/>
  <c r="L1142" i="3"/>
  <c r="K1142" i="3"/>
  <c r="L1139" i="3"/>
  <c r="L1135" i="3"/>
  <c r="K1135" i="3"/>
  <c r="L1123" i="3"/>
  <c r="AO1123" i="3" s="1"/>
  <c r="K1123" i="3"/>
  <c r="L1103" i="3"/>
  <c r="T1103" i="3" s="1"/>
  <c r="L1078" i="3"/>
  <c r="K1074" i="3"/>
  <c r="L1194" i="3"/>
  <c r="L1181" i="3"/>
  <c r="L1177" i="3"/>
  <c r="L1174" i="3"/>
  <c r="R1174" i="3" s="1"/>
  <c r="L1167" i="3"/>
  <c r="L1136" i="3"/>
  <c r="L1133" i="3"/>
  <c r="L1093" i="3"/>
  <c r="L1091" i="3"/>
  <c r="L1079" i="3"/>
  <c r="W1079" i="3" s="1"/>
  <c r="K1157" i="3"/>
  <c r="K1194" i="3"/>
  <c r="K1193" i="3"/>
  <c r="L1179" i="3"/>
  <c r="K1179" i="3"/>
  <c r="L1178" i="3"/>
  <c r="K1178" i="3"/>
  <c r="K1173" i="3"/>
  <c r="L1173" i="3"/>
  <c r="L1172" i="3"/>
  <c r="K1172" i="3"/>
  <c r="L1165" i="3"/>
  <c r="L1162" i="3"/>
  <c r="K1162" i="3"/>
  <c r="L1157" i="3"/>
  <c r="L1154" i="3"/>
  <c r="K1154" i="3"/>
  <c r="K1147" i="3"/>
  <c r="K1192" i="3"/>
  <c r="K1191" i="3"/>
  <c r="L1188" i="3"/>
  <c r="L1186" i="3"/>
  <c r="L1184" i="3"/>
  <c r="L1175" i="3"/>
  <c r="K1175" i="3"/>
  <c r="L1171" i="3"/>
  <c r="L1170" i="3"/>
  <c r="K1170" i="3"/>
  <c r="L1160" i="3"/>
  <c r="K1160" i="3"/>
  <c r="K1152" i="3"/>
  <c r="K1190" i="3"/>
  <c r="AD1190" i="3" s="1"/>
  <c r="K1188" i="3"/>
  <c r="K1186" i="3"/>
  <c r="K1184" i="3"/>
  <c r="W1111" i="3"/>
  <c r="L1152" i="3"/>
  <c r="L1147" i="3"/>
  <c r="L1143" i="3"/>
  <c r="L1140" i="3"/>
  <c r="K1140" i="3"/>
  <c r="K1131" i="3"/>
  <c r="K1128" i="3"/>
  <c r="K1122" i="3"/>
  <c r="L1100" i="3"/>
  <c r="K1100" i="3"/>
  <c r="L1094" i="3"/>
  <c r="K1094" i="3"/>
  <c r="K1080" i="3"/>
  <c r="K1073" i="3"/>
  <c r="M1073" i="3" s="1"/>
  <c r="L1128" i="3"/>
  <c r="L1122" i="3"/>
  <c r="BH1122" i="3" s="1"/>
  <c r="L1102" i="3"/>
  <c r="K1102" i="3"/>
  <c r="L1098" i="3"/>
  <c r="K1098" i="3"/>
  <c r="K1086" i="3"/>
  <c r="BH1086" i="3" s="1"/>
  <c r="L1159" i="3"/>
  <c r="AV1159" i="3" s="1"/>
  <c r="L1158" i="3"/>
  <c r="K1158" i="3"/>
  <c r="L1153" i="3"/>
  <c r="K1153" i="3"/>
  <c r="L1149" i="3"/>
  <c r="P1149" i="3" s="1"/>
  <c r="L1144" i="3"/>
  <c r="K1144" i="3"/>
  <c r="K1143" i="3"/>
  <c r="L1138" i="3"/>
  <c r="K1138" i="3"/>
  <c r="L1137" i="3"/>
  <c r="K1134" i="3"/>
  <c r="AL1134" i="3" s="1"/>
  <c r="K1132" i="3"/>
  <c r="K1129" i="3"/>
  <c r="K1125" i="3"/>
  <c r="K1120" i="3"/>
  <c r="K1119" i="3"/>
  <c r="L1118" i="3"/>
  <c r="K1115" i="3"/>
  <c r="K1107" i="3"/>
  <c r="K1092" i="3"/>
  <c r="K1088" i="3"/>
  <c r="P1088" i="3" s="1"/>
  <c r="L1083" i="3"/>
  <c r="K1083" i="3"/>
  <c r="L1108" i="3"/>
  <c r="K1108" i="3"/>
  <c r="BH1108" i="3" s="1"/>
  <c r="L1106" i="3"/>
  <c r="K1106" i="3"/>
  <c r="L1097" i="3"/>
  <c r="L1096" i="3"/>
  <c r="K1096" i="3"/>
  <c r="L1095" i="3"/>
  <c r="L1081" i="3"/>
  <c r="L1080" i="3"/>
  <c r="K1124" i="3"/>
  <c r="L1120" i="3"/>
  <c r="L1114" i="3"/>
  <c r="K1114" i="3"/>
  <c r="AX1114" i="3" s="1"/>
  <c r="L1110" i="3"/>
  <c r="K1110" i="3"/>
  <c r="K1078" i="3"/>
  <c r="L1195" i="3"/>
  <c r="K1195" i="3"/>
  <c r="L1193" i="3"/>
  <c r="L1191" i="3"/>
  <c r="K1189" i="3"/>
  <c r="K1187" i="3"/>
  <c r="L1185" i="3"/>
  <c r="K1185" i="3"/>
  <c r="L1183" i="3"/>
  <c r="K1183" i="3"/>
  <c r="K1182" i="3"/>
  <c r="K1180" i="3"/>
  <c r="L1182" i="3"/>
  <c r="L1180" i="3"/>
  <c r="AS1159" i="3"/>
  <c r="AW1148" i="3"/>
  <c r="AP1128" i="3"/>
  <c r="AA1128" i="3"/>
  <c r="BD1111" i="3"/>
  <c r="O1091" i="3"/>
  <c r="AG1091" i="3"/>
  <c r="P1111" i="3"/>
  <c r="X1111" i="3"/>
  <c r="AJ1111" i="3"/>
  <c r="AV1111" i="3"/>
  <c r="M1111" i="3"/>
  <c r="Y1111" i="3"/>
  <c r="AK1111" i="3"/>
  <c r="AS1111" i="3"/>
  <c r="BE1111" i="3"/>
  <c r="R1111" i="3"/>
  <c r="Z1111" i="3"/>
  <c r="AL1111" i="3"/>
  <c r="AX1111" i="3"/>
  <c r="BF1111" i="3"/>
  <c r="K1118" i="3"/>
  <c r="K1116" i="3"/>
  <c r="BH1111" i="3"/>
  <c r="S1111" i="3"/>
  <c r="BA1091" i="3"/>
  <c r="BC1092" i="3"/>
  <c r="AR1086" i="3"/>
  <c r="L1076" i="3"/>
  <c r="L1074" i="3"/>
  <c r="AZ1146" i="3" l="1"/>
  <c r="Z1078" i="3"/>
  <c r="AS1075" i="3"/>
  <c r="W1092" i="3"/>
  <c r="AJ1078" i="3"/>
  <c r="AY1078" i="3"/>
  <c r="N1078" i="3"/>
  <c r="AO1092" i="3"/>
  <c r="T1138" i="3"/>
  <c r="Q1098" i="3"/>
  <c r="AK1078" i="3"/>
  <c r="W1078" i="3"/>
  <c r="AE1092" i="3"/>
  <c r="M1092" i="3"/>
  <c r="AO1105" i="3"/>
  <c r="AM1148" i="3"/>
  <c r="M1078" i="3"/>
  <c r="V1086" i="3"/>
  <c r="BB1099" i="3"/>
  <c r="AX1092" i="3"/>
  <c r="X1078" i="3"/>
  <c r="BI1092" i="3"/>
  <c r="AG1078" i="3"/>
  <c r="AU1078" i="3"/>
  <c r="R1078" i="3"/>
  <c r="AP1092" i="3"/>
  <c r="AG1092" i="3"/>
  <c r="AB1092" i="3"/>
  <c r="BB1148" i="3"/>
  <c r="U1080" i="3"/>
  <c r="BA1078" i="3"/>
  <c r="AC1078" i="3"/>
  <c r="AV1078" i="3"/>
  <c r="T1078" i="3"/>
  <c r="AM1078" i="3"/>
  <c r="AH1078" i="3"/>
  <c r="W1086" i="3"/>
  <c r="AU1092" i="3"/>
  <c r="Y1086" i="3"/>
  <c r="BE1092" i="3"/>
  <c r="Y1092" i="3"/>
  <c r="AP1078" i="3"/>
  <c r="AH1092" i="3"/>
  <c r="AB1105" i="3"/>
  <c r="AN1148" i="3"/>
  <c r="V1148" i="3"/>
  <c r="BI1078" i="3"/>
  <c r="BD1078" i="3"/>
  <c r="S1078" i="3"/>
  <c r="BB1078" i="3"/>
  <c r="BE1086" i="3"/>
  <c r="BF1078" i="3"/>
  <c r="AR1105" i="3"/>
  <c r="AS1096" i="3"/>
  <c r="AW1078" i="3"/>
  <c r="Q1078" i="3"/>
  <c r="AN1078" i="3"/>
  <c r="P1078" i="3"/>
  <c r="AE1078" i="3"/>
  <c r="AT1078" i="3"/>
  <c r="AX1078" i="3"/>
  <c r="T1092" i="3"/>
  <c r="AL1086" i="3"/>
  <c r="AS1092" i="3"/>
  <c r="Q1092" i="3"/>
  <c r="X1148" i="3"/>
  <c r="P1106" i="3"/>
  <c r="AL1083" i="3"/>
  <c r="AX1107" i="3"/>
  <c r="AP1102" i="3"/>
  <c r="Y1100" i="3"/>
  <c r="BI1131" i="3"/>
  <c r="AD1162" i="3"/>
  <c r="P1142" i="3"/>
  <c r="BD1099" i="3"/>
  <c r="AZ1140" i="3"/>
  <c r="BA1135" i="3"/>
  <c r="AO1082" i="3"/>
  <c r="BE1121" i="3"/>
  <c r="AQ1130" i="3"/>
  <c r="BN1235" i="3"/>
  <c r="BN1305" i="3"/>
  <c r="BN1307" i="3"/>
  <c r="N1085" i="3"/>
  <c r="AM1089" i="3"/>
  <c r="AZ1090" i="3"/>
  <c r="BI1128" i="3"/>
  <c r="BA1097" i="3"/>
  <c r="X1174" i="3"/>
  <c r="O1093" i="3"/>
  <c r="AP1119" i="3"/>
  <c r="Z1147" i="3"/>
  <c r="AJ1126" i="3"/>
  <c r="AS1083" i="3"/>
  <c r="AT1097" i="3"/>
  <c r="BA1126" i="3"/>
  <c r="Z1093" i="3"/>
  <c r="S1146" i="3"/>
  <c r="BK1291" i="3"/>
  <c r="AP1083" i="3"/>
  <c r="AD1090" i="3"/>
  <c r="AG1097" i="3"/>
  <c r="O1119" i="3"/>
  <c r="M1126" i="3"/>
  <c r="AW1129" i="3"/>
  <c r="BF1136" i="3"/>
  <c r="AT1150" i="3"/>
  <c r="V1101" i="3"/>
  <c r="AP1075" i="3"/>
  <c r="BH1081" i="3"/>
  <c r="BL1226" i="3"/>
  <c r="BL1268" i="3"/>
  <c r="AM1093" i="3"/>
  <c r="BH1084" i="3"/>
  <c r="AJ1083" i="3"/>
  <c r="O1099" i="3"/>
  <c r="Q1119" i="3"/>
  <c r="BC1093" i="3"/>
  <c r="AU1085" i="3"/>
  <c r="AD1098" i="3"/>
  <c r="AA1075" i="3"/>
  <c r="AF1075" i="3"/>
  <c r="AT1081" i="3"/>
  <c r="AC1099" i="3"/>
  <c r="T1097" i="3"/>
  <c r="BE1119" i="3"/>
  <c r="AT1126" i="3"/>
  <c r="AT1093" i="3"/>
  <c r="AG1093" i="3"/>
  <c r="AV1131" i="3"/>
  <c r="BG1146" i="3"/>
  <c r="AQ1126" i="3"/>
  <c r="AG1126" i="3"/>
  <c r="AC1093" i="3"/>
  <c r="BD1148" i="3"/>
  <c r="M1097" i="3"/>
  <c r="AK1119" i="3"/>
  <c r="BE1095" i="3"/>
  <c r="BF1108" i="3"/>
  <c r="AE1122" i="3"/>
  <c r="AX1081" i="3"/>
  <c r="BH1096" i="3"/>
  <c r="AN1081" i="3"/>
  <c r="N1082" i="3"/>
  <c r="X1081" i="3"/>
  <c r="BG1075" i="3"/>
  <c r="BI1075" i="3"/>
  <c r="BA1081" i="3"/>
  <c r="W1081" i="3"/>
  <c r="AF1082" i="3"/>
  <c r="AA1119" i="3"/>
  <c r="AL1129" i="3"/>
  <c r="AP1149" i="3"/>
  <c r="AT1152" i="3"/>
  <c r="Y1085" i="3"/>
  <c r="V1089" i="3"/>
  <c r="BL1249" i="3"/>
  <c r="AT1077" i="3"/>
  <c r="Z1096" i="3"/>
  <c r="AJ1129" i="3"/>
  <c r="AS1145" i="3"/>
  <c r="M1079" i="3"/>
  <c r="BF1075" i="3"/>
  <c r="AC1075" i="3"/>
  <c r="AD1080" i="3"/>
  <c r="AR1114" i="3"/>
  <c r="AD1123" i="3"/>
  <c r="AB1084" i="3"/>
  <c r="S1117" i="3"/>
  <c r="AQ1097" i="3"/>
  <c r="R1087" i="3"/>
  <c r="AZ1093" i="3"/>
  <c r="Z1126" i="3"/>
  <c r="Q1090" i="3"/>
  <c r="AW1119" i="3"/>
  <c r="AV1098" i="3"/>
  <c r="BG1098" i="3"/>
  <c r="N1122" i="3"/>
  <c r="AW1082" i="3"/>
  <c r="O1082" i="3"/>
  <c r="AS1088" i="3"/>
  <c r="AQ1096" i="3"/>
  <c r="AF1083" i="3"/>
  <c r="Z1083" i="3"/>
  <c r="BB1083" i="3"/>
  <c r="AY1100" i="3"/>
  <c r="AQ1100" i="3"/>
  <c r="BI1100" i="3"/>
  <c r="BM1268" i="3"/>
  <c r="AV1079" i="3"/>
  <c r="AU1080" i="3"/>
  <c r="AK1080" i="3"/>
  <c r="X1098" i="3"/>
  <c r="AS1122" i="3"/>
  <c r="AY1120" i="3"/>
  <c r="U1120" i="3"/>
  <c r="AT1082" i="3"/>
  <c r="BA1082" i="3"/>
  <c r="AO1083" i="3"/>
  <c r="BC1083" i="3"/>
  <c r="Q1083" i="3"/>
  <c r="AB1083" i="3"/>
  <c r="AF1088" i="3"/>
  <c r="S1080" i="3"/>
  <c r="AA1096" i="3"/>
  <c r="AC1096" i="3"/>
  <c r="S1098" i="3"/>
  <c r="AX1098" i="3"/>
  <c r="AI1111" i="3"/>
  <c r="AE1100" i="3"/>
  <c r="BB1111" i="3"/>
  <c r="AH1111" i="3"/>
  <c r="BI1111" i="3"/>
  <c r="AO1111" i="3"/>
  <c r="U1111" i="3"/>
  <c r="AN1111" i="3"/>
  <c r="BB1096" i="3"/>
  <c r="AR1096" i="3"/>
  <c r="AU1086" i="3"/>
  <c r="AB1086" i="3"/>
  <c r="AO1086" i="3"/>
  <c r="BB1086" i="3"/>
  <c r="Q1080" i="3"/>
  <c r="AX1080" i="3"/>
  <c r="BH1080" i="3"/>
  <c r="AL1078" i="3"/>
  <c r="AD1078" i="3"/>
  <c r="O1078" i="3"/>
  <c r="AI1078" i="3"/>
  <c r="BC1078" i="3"/>
  <c r="AF1078" i="3"/>
  <c r="AZ1078" i="3"/>
  <c r="U1078" i="3"/>
  <c r="AS1078" i="3"/>
  <c r="AJ1082" i="3"/>
  <c r="AB1082" i="3"/>
  <c r="AD1082" i="3"/>
  <c r="Z1148" i="3"/>
  <c r="AL1148" i="3"/>
  <c r="BC1148" i="3"/>
  <c r="BH1105" i="3"/>
  <c r="BE1105" i="3"/>
  <c r="M1075" i="3"/>
  <c r="Z1075" i="3"/>
  <c r="AQ1075" i="3"/>
  <c r="AR1092" i="3"/>
  <c r="AC1092" i="3"/>
  <c r="AW1092" i="3"/>
  <c r="AZ1092" i="3"/>
  <c r="Z1092" i="3"/>
  <c r="P1114" i="3"/>
  <c r="AD1114" i="3"/>
  <c r="BN1207" i="3"/>
  <c r="BK1207" i="3"/>
  <c r="BM1225" i="3"/>
  <c r="BJ1225" i="3"/>
  <c r="AB1111" i="3"/>
  <c r="AR1111" i="3"/>
  <c r="Q1111" i="3"/>
  <c r="AG1111" i="3"/>
  <c r="AW1111" i="3"/>
  <c r="N1111" i="3"/>
  <c r="AD1111" i="3"/>
  <c r="AT1111" i="3"/>
  <c r="AY1111" i="3"/>
  <c r="AA1079" i="3"/>
  <c r="AF1079" i="3"/>
  <c r="BE1082" i="3"/>
  <c r="W1083" i="3"/>
  <c r="AZ1083" i="3"/>
  <c r="AN1080" i="3"/>
  <c r="BA1080" i="3"/>
  <c r="X1096" i="3"/>
  <c r="W1098" i="3"/>
  <c r="AB1100" i="3"/>
  <c r="AP1111" i="3"/>
  <c r="V1111" i="3"/>
  <c r="BA1111" i="3"/>
  <c r="AC1111" i="3"/>
  <c r="AZ1111" i="3"/>
  <c r="AF1111" i="3"/>
  <c r="AQ1111" i="3"/>
  <c r="AQ1114" i="3"/>
  <c r="AP1122" i="3"/>
  <c r="AN1107" i="3"/>
  <c r="AA1131" i="3"/>
  <c r="AI1134" i="3"/>
  <c r="W1145" i="3"/>
  <c r="AV1085" i="3"/>
  <c r="AF1101" i="3"/>
  <c r="AH1112" i="3"/>
  <c r="AK1081" i="3"/>
  <c r="AQ1081" i="3"/>
  <c r="AO1084" i="3"/>
  <c r="AG1090" i="3"/>
  <c r="Z1097" i="3"/>
  <c r="AN1097" i="3"/>
  <c r="BB1119" i="3"/>
  <c r="AI1119" i="3"/>
  <c r="BB1123" i="3"/>
  <c r="AQ1123" i="3"/>
  <c r="BF1093" i="3"/>
  <c r="AW1146" i="3"/>
  <c r="AH1146" i="3"/>
  <c r="AG1077" i="3"/>
  <c r="BL1297" i="3"/>
  <c r="AH1142" i="3"/>
  <c r="V1099" i="3"/>
  <c r="BE1168" i="3"/>
  <c r="AU1093" i="3"/>
  <c r="AN1126" i="3"/>
  <c r="BH1145" i="3"/>
  <c r="AA1136" i="3"/>
  <c r="BL1272" i="3"/>
  <c r="BD1089" i="3"/>
  <c r="AY1133" i="3"/>
  <c r="AG1075" i="3"/>
  <c r="BN1304" i="3"/>
  <c r="Z1108" i="3"/>
  <c r="AA1108" i="3"/>
  <c r="R1108" i="3"/>
  <c r="AZ1108" i="3"/>
  <c r="Z1098" i="3"/>
  <c r="V1098" i="3"/>
  <c r="AT1098" i="3"/>
  <c r="T1098" i="3"/>
  <c r="AN1098" i="3"/>
  <c r="O1098" i="3"/>
  <c r="BC1098" i="3"/>
  <c r="AW1098" i="3"/>
  <c r="AY1098" i="3"/>
  <c r="N1098" i="3"/>
  <c r="AH1098" i="3"/>
  <c r="BB1098" i="3"/>
  <c r="AF1098" i="3"/>
  <c r="AZ1098" i="3"/>
  <c r="AE1098" i="3"/>
  <c r="AG1098" i="3"/>
  <c r="AA1098" i="3"/>
  <c r="AV1121" i="3"/>
  <c r="BB1121" i="3"/>
  <c r="AC1109" i="3"/>
  <c r="AV1109" i="3"/>
  <c r="AP1109" i="3"/>
  <c r="AU1075" i="3"/>
  <c r="O1075" i="3"/>
  <c r="AD1075" i="3"/>
  <c r="AW1075" i="3"/>
  <c r="Q1075" i="3"/>
  <c r="AV1075" i="3"/>
  <c r="AB1079" i="3"/>
  <c r="BH1079" i="3"/>
  <c r="U1081" i="3"/>
  <c r="AB1081" i="3"/>
  <c r="AM1081" i="3"/>
  <c r="AX1082" i="3"/>
  <c r="R1082" i="3"/>
  <c r="BC1082" i="3"/>
  <c r="BG1082" i="3"/>
  <c r="P1082" i="3"/>
  <c r="T1082" i="3"/>
  <c r="BB1084" i="3"/>
  <c r="Y1084" i="3"/>
  <c r="BC1090" i="3"/>
  <c r="AX1083" i="3"/>
  <c r="M1083" i="3"/>
  <c r="V1083" i="3"/>
  <c r="AK1083" i="3"/>
  <c r="AV1083" i="3"/>
  <c r="P1083" i="3"/>
  <c r="AC1088" i="3"/>
  <c r="N1090" i="3"/>
  <c r="T1090" i="3"/>
  <c r="AR1080" i="3"/>
  <c r="AI1080" i="3"/>
  <c r="AH1080" i="3"/>
  <c r="AW1080" i="3"/>
  <c r="AY1082" i="3"/>
  <c r="BD1096" i="3"/>
  <c r="BG1096" i="3"/>
  <c r="BF1096" i="3"/>
  <c r="V1096" i="3"/>
  <c r="AN1099" i="3"/>
  <c r="AD1085" i="3"/>
  <c r="W1089" i="3"/>
  <c r="AH1097" i="3"/>
  <c r="AS1097" i="3"/>
  <c r="AZ1097" i="3"/>
  <c r="AI1098" i="3"/>
  <c r="AU1098" i="3"/>
  <c r="AJ1098" i="3"/>
  <c r="AL1098" i="3"/>
  <c r="BI1108" i="3"/>
  <c r="AI1087" i="3"/>
  <c r="BA1101" i="3"/>
  <c r="BG1108" i="3"/>
  <c r="AR1102" i="3"/>
  <c r="BH1114" i="3"/>
  <c r="AA1114" i="3"/>
  <c r="BF1119" i="3"/>
  <c r="AT1119" i="3"/>
  <c r="BF1122" i="3"/>
  <c r="AC1122" i="3"/>
  <c r="AE1126" i="3"/>
  <c r="AH1126" i="3"/>
  <c r="AS1126" i="3"/>
  <c r="AE1135" i="3"/>
  <c r="AR1123" i="3"/>
  <c r="AI1129" i="3"/>
  <c r="AY1093" i="3"/>
  <c r="R1093" i="3"/>
  <c r="Q1093" i="3"/>
  <c r="P1126" i="3"/>
  <c r="AY1168" i="3"/>
  <c r="AV1106" i="3"/>
  <c r="AT1106" i="3"/>
  <c r="V1107" i="3"/>
  <c r="M1107" i="3"/>
  <c r="O1107" i="3"/>
  <c r="BF1120" i="3"/>
  <c r="AR1100" i="3"/>
  <c r="AT1100" i="3"/>
  <c r="BA1100" i="3"/>
  <c r="X1100" i="3"/>
  <c r="N1100" i="3"/>
  <c r="Z1100" i="3"/>
  <c r="AL1100" i="3"/>
  <c r="BD1142" i="3"/>
  <c r="W1142" i="3"/>
  <c r="AO1146" i="3"/>
  <c r="AL1146" i="3"/>
  <c r="AI1146" i="3"/>
  <c r="X1146" i="3"/>
  <c r="BD1146" i="3"/>
  <c r="V1146" i="3"/>
  <c r="BF1146" i="3"/>
  <c r="AY1146" i="3"/>
  <c r="AR1146" i="3"/>
  <c r="AG1146" i="3"/>
  <c r="AP1174" i="3"/>
  <c r="AN1174" i="3"/>
  <c r="AE1093" i="3"/>
  <c r="U1093" i="3"/>
  <c r="AV1093" i="3"/>
  <c r="V1093" i="3"/>
  <c r="BA1093" i="3"/>
  <c r="X1093" i="3"/>
  <c r="AX1093" i="3"/>
  <c r="AJ1093" i="3"/>
  <c r="Y1093" i="3"/>
  <c r="W1093" i="3"/>
  <c r="AQ1093" i="3"/>
  <c r="AF1093" i="3"/>
  <c r="BH1093" i="3"/>
  <c r="AL1093" i="3"/>
  <c r="BI1093" i="3"/>
  <c r="AN1093" i="3"/>
  <c r="AD1093" i="3"/>
  <c r="T1093" i="3"/>
  <c r="AG1136" i="3"/>
  <c r="AQ1136" i="3"/>
  <c r="AS1136" i="3"/>
  <c r="AX1119" i="3"/>
  <c r="AG1119" i="3"/>
  <c r="BA1119" i="3"/>
  <c r="X1119" i="3"/>
  <c r="BD1119" i="3"/>
  <c r="AJ1119" i="3"/>
  <c r="P1119" i="3"/>
  <c r="AV1119" i="3"/>
  <c r="U1119" i="3"/>
  <c r="AO1119" i="3"/>
  <c r="N1119" i="3"/>
  <c r="AN1119" i="3"/>
  <c r="T1119" i="3"/>
  <c r="AZ1119" i="3"/>
  <c r="AF1119" i="3"/>
  <c r="BG1119" i="3"/>
  <c r="T1095" i="3"/>
  <c r="Q1095" i="3"/>
  <c r="AT1095" i="3"/>
  <c r="AT1131" i="3"/>
  <c r="AO1131" i="3"/>
  <c r="AP1131" i="3"/>
  <c r="AU1131" i="3"/>
  <c r="M1147" i="3"/>
  <c r="P1147" i="3"/>
  <c r="AP1147" i="3"/>
  <c r="AA1123" i="3"/>
  <c r="BH1123" i="3"/>
  <c r="AB1123" i="3"/>
  <c r="BE1123" i="3"/>
  <c r="BB1164" i="3"/>
  <c r="AV1164" i="3"/>
  <c r="AA1097" i="3"/>
  <c r="BG1097" i="3"/>
  <c r="X1097" i="3"/>
  <c r="AV1097" i="3"/>
  <c r="Q1097" i="3"/>
  <c r="AK1097" i="3"/>
  <c r="BI1097" i="3"/>
  <c r="AD1097" i="3"/>
  <c r="AX1097" i="3"/>
  <c r="BC1097" i="3"/>
  <c r="P1097" i="3"/>
  <c r="AJ1097" i="3"/>
  <c r="BD1097" i="3"/>
  <c r="AC1097" i="3"/>
  <c r="AW1097" i="3"/>
  <c r="R1097" i="3"/>
  <c r="AP1097" i="3"/>
  <c r="X1126" i="3"/>
  <c r="AC1126" i="3"/>
  <c r="AW1126" i="3"/>
  <c r="R1126" i="3"/>
  <c r="AP1126" i="3"/>
  <c r="O1126" i="3"/>
  <c r="AI1126" i="3"/>
  <c r="BG1126" i="3"/>
  <c r="T1126" i="3"/>
  <c r="BD1126" i="3"/>
  <c r="AR1126" i="3"/>
  <c r="Q1126" i="3"/>
  <c r="AK1126" i="3"/>
  <c r="BI1126" i="3"/>
  <c r="AD1126" i="3"/>
  <c r="AX1126" i="3"/>
  <c r="AA1126" i="3"/>
  <c r="AU1126" i="3"/>
  <c r="AA1145" i="3"/>
  <c r="M1145" i="3"/>
  <c r="BB1145" i="3"/>
  <c r="P1145" i="3"/>
  <c r="BI1145" i="3"/>
  <c r="AM1145" i="3"/>
  <c r="AE1075" i="3"/>
  <c r="AT1075" i="3"/>
  <c r="N1075" i="3"/>
  <c r="AR1079" i="3"/>
  <c r="O1079" i="3"/>
  <c r="AO1081" i="3"/>
  <c r="BD1081" i="3"/>
  <c r="BC1081" i="3"/>
  <c r="AD1081" i="3"/>
  <c r="AH1082" i="3"/>
  <c r="AG1082" i="3"/>
  <c r="AK1082" i="3"/>
  <c r="S1083" i="3"/>
  <c r="V1084" i="3"/>
  <c r="AC1083" i="3"/>
  <c r="AQ1083" i="3"/>
  <c r="BF1083" i="3"/>
  <c r="O1083" i="3"/>
  <c r="BF1088" i="3"/>
  <c r="AT1090" i="3"/>
  <c r="AY1080" i="3"/>
  <c r="O1080" i="3"/>
  <c r="R1080" i="3"/>
  <c r="AB1096" i="3"/>
  <c r="AM1096" i="3"/>
  <c r="AP1096" i="3"/>
  <c r="AM1097" i="3"/>
  <c r="BF1097" i="3"/>
  <c r="N1097" i="3"/>
  <c r="U1097" i="3"/>
  <c r="AF1097" i="3"/>
  <c r="AO1098" i="3"/>
  <c r="BD1098" i="3"/>
  <c r="P1098" i="3"/>
  <c r="R1098" i="3"/>
  <c r="Q1100" i="3"/>
  <c r="AV1100" i="3"/>
  <c r="AD1106" i="3"/>
  <c r="BA1114" i="3"/>
  <c r="AL1119" i="3"/>
  <c r="AE1119" i="3"/>
  <c r="S1119" i="3"/>
  <c r="Y1119" i="3"/>
  <c r="BG1122" i="3"/>
  <c r="AY1126" i="3"/>
  <c r="BF1126" i="3"/>
  <c r="N1126" i="3"/>
  <c r="U1126" i="3"/>
  <c r="AO1107" i="3"/>
  <c r="AU1121" i="3"/>
  <c r="BG1093" i="3"/>
  <c r="AS1093" i="3"/>
  <c r="AR1093" i="3"/>
  <c r="AP1093" i="3"/>
  <c r="AA1093" i="3"/>
  <c r="U1131" i="3"/>
  <c r="P1135" i="3"/>
  <c r="AB1146" i="3"/>
  <c r="BB1146" i="3"/>
  <c r="AZ1133" i="3"/>
  <c r="AP1145" i="3"/>
  <c r="O1114" i="3"/>
  <c r="AE1114" i="3"/>
  <c r="AB1114" i="3"/>
  <c r="AP1114" i="3"/>
  <c r="BI1114" i="3"/>
  <c r="BG1114" i="3"/>
  <c r="AV1114" i="3"/>
  <c r="U1114" i="3"/>
  <c r="S1129" i="3"/>
  <c r="T1129" i="3"/>
  <c r="AG1129" i="3"/>
  <c r="AG1122" i="3"/>
  <c r="Z1122" i="3"/>
  <c r="AA1122" i="3"/>
  <c r="M1122" i="3"/>
  <c r="BI1122" i="3"/>
  <c r="AT1122" i="3"/>
  <c r="AQ1122" i="3"/>
  <c r="AI1104" i="3"/>
  <c r="AZ1104" i="3"/>
  <c r="AT1112" i="3"/>
  <c r="X1112" i="3"/>
  <c r="AA1081" i="3"/>
  <c r="BH1119" i="3"/>
  <c r="AE1106" i="3"/>
  <c r="P1125" i="3"/>
  <c r="U1137" i="3"/>
  <c r="T1144" i="3"/>
  <c r="AA1102" i="3"/>
  <c r="AF1100" i="3"/>
  <c r="R1140" i="3"/>
  <c r="Q1133" i="3"/>
  <c r="Z1135" i="3"/>
  <c r="AT1142" i="3"/>
  <c r="P1107" i="3"/>
  <c r="V1168" i="3"/>
  <c r="AL1101" i="3"/>
  <c r="AC1130" i="3"/>
  <c r="AA1112" i="3"/>
  <c r="BC1121" i="3"/>
  <c r="N1131" i="3"/>
  <c r="BG1100" i="3"/>
  <c r="AA1100" i="3"/>
  <c r="AU1100" i="3"/>
  <c r="U1100" i="3"/>
  <c r="AI1100" i="3"/>
  <c r="BH1100" i="3"/>
  <c r="AN1100" i="3"/>
  <c r="P1100" i="3"/>
  <c r="AU1106" i="3"/>
  <c r="N1106" i="3"/>
  <c r="AY1101" i="3"/>
  <c r="AL1105" i="3"/>
  <c r="Y1105" i="3"/>
  <c r="AO1106" i="3"/>
  <c r="BG1102" i="3"/>
  <c r="Z1102" i="3"/>
  <c r="AA1130" i="3"/>
  <c r="BF1135" i="3"/>
  <c r="BG1107" i="3"/>
  <c r="AP1107" i="3"/>
  <c r="BI1107" i="3"/>
  <c r="AK1107" i="3"/>
  <c r="BH1107" i="3"/>
  <c r="AB1107" i="3"/>
  <c r="N1112" i="3"/>
  <c r="Z1112" i="3"/>
  <c r="AY1112" i="3"/>
  <c r="AO1121" i="3"/>
  <c r="AR1121" i="3"/>
  <c r="AA1121" i="3"/>
  <c r="BI1125" i="3"/>
  <c r="AW1135" i="3"/>
  <c r="AT1121" i="3"/>
  <c r="BE1131" i="3"/>
  <c r="AK1131" i="3"/>
  <c r="M1131" i="3"/>
  <c r="AQ1131" i="3"/>
  <c r="W1131" i="3"/>
  <c r="BC1135" i="3"/>
  <c r="AH1131" i="3"/>
  <c r="AF1131" i="3"/>
  <c r="AL1131" i="3"/>
  <c r="Q1142" i="3"/>
  <c r="AY1140" i="3"/>
  <c r="AN1142" i="3"/>
  <c r="AY1142" i="3"/>
  <c r="S1142" i="3"/>
  <c r="V1142" i="3"/>
  <c r="AZ1148" i="3"/>
  <c r="AJ1148" i="3"/>
  <c r="T1148" i="3"/>
  <c r="AY1148" i="3"/>
  <c r="AI1148" i="3"/>
  <c r="S1148" i="3"/>
  <c r="AX1148" i="3"/>
  <c r="AH1148" i="3"/>
  <c r="R1148" i="3"/>
  <c r="AO1148" i="3"/>
  <c r="AI1168" i="3"/>
  <c r="BD1133" i="3"/>
  <c r="AC1147" i="3"/>
  <c r="AZ1080" i="3"/>
  <c r="M1096" i="3"/>
  <c r="AX1144" i="3"/>
  <c r="Q1122" i="3"/>
  <c r="AI1140" i="3"/>
  <c r="BE1165" i="3"/>
  <c r="T1173" i="3"/>
  <c r="AN1179" i="3"/>
  <c r="AH1135" i="3"/>
  <c r="BI1082" i="3"/>
  <c r="V1115" i="3"/>
  <c r="W1121" i="3"/>
  <c r="M1130" i="3"/>
  <c r="AT1085" i="3"/>
  <c r="AL1089" i="3"/>
  <c r="AL1133" i="3"/>
  <c r="BG1101" i="3"/>
  <c r="R1161" i="3"/>
  <c r="AR1075" i="3"/>
  <c r="BC1112" i="3"/>
  <c r="AV1125" i="3"/>
  <c r="AM1100" i="3"/>
  <c r="AW1100" i="3"/>
  <c r="V1100" i="3"/>
  <c r="AP1100" i="3"/>
  <c r="BE1100" i="3"/>
  <c r="AD1100" i="3"/>
  <c r="BD1100" i="3"/>
  <c r="V1105" i="3"/>
  <c r="M1102" i="3"/>
  <c r="AQ1102" i="3"/>
  <c r="BE1112" i="3"/>
  <c r="AI1107" i="3"/>
  <c r="AQ1107" i="3"/>
  <c r="AH1107" i="3"/>
  <c r="BE1107" i="3"/>
  <c r="AC1107" i="3"/>
  <c r="AV1107" i="3"/>
  <c r="X1107" i="3"/>
  <c r="BA1112" i="3"/>
  <c r="AR1112" i="3"/>
  <c r="AI1112" i="3"/>
  <c r="AK1121" i="3"/>
  <c r="X1121" i="3"/>
  <c r="AG1135" i="3"/>
  <c r="BA1131" i="3"/>
  <c r="AC1131" i="3"/>
  <c r="BG1131" i="3"/>
  <c r="AM1131" i="3"/>
  <c r="O1131" i="3"/>
  <c r="R1131" i="3"/>
  <c r="X1131" i="3"/>
  <c r="AD1131" i="3"/>
  <c r="AG1142" i="3"/>
  <c r="Q1148" i="3"/>
  <c r="AH1140" i="3"/>
  <c r="AJ1142" i="3"/>
  <c r="AU1142" i="3"/>
  <c r="AX1142" i="3"/>
  <c r="N1142" i="3"/>
  <c r="AV1148" i="3"/>
  <c r="AF1148" i="3"/>
  <c r="P1148" i="3"/>
  <c r="AU1148" i="3"/>
  <c r="AE1148" i="3"/>
  <c r="O1148" i="3"/>
  <c r="AT1148" i="3"/>
  <c r="AD1148" i="3"/>
  <c r="N1148" i="3"/>
  <c r="BE1148" i="3"/>
  <c r="BD1168" i="3"/>
  <c r="AH1168" i="3"/>
  <c r="BF1174" i="3"/>
  <c r="AM1147" i="3"/>
  <c r="V1078" i="3"/>
  <c r="BH1092" i="3"/>
  <c r="V1138" i="3"/>
  <c r="AC1128" i="3"/>
  <c r="BC1152" i="3"/>
  <c r="BG1123" i="3"/>
  <c r="AE1084" i="3"/>
  <c r="AJ1090" i="3"/>
  <c r="AY1156" i="3"/>
  <c r="Y1124" i="3"/>
  <c r="AZ1087" i="3"/>
  <c r="AF1091" i="3"/>
  <c r="BB1166" i="3"/>
  <c r="BH1102" i="3"/>
  <c r="S1107" i="3"/>
  <c r="BB1107" i="3"/>
  <c r="Z1107" i="3"/>
  <c r="BA1107" i="3"/>
  <c r="U1107" i="3"/>
  <c r="AR1107" i="3"/>
  <c r="M1112" i="3"/>
  <c r="AB1112" i="3"/>
  <c r="M1121" i="3"/>
  <c r="AS1131" i="3"/>
  <c r="Y1131" i="3"/>
  <c r="BC1131" i="3"/>
  <c r="AE1131" i="3"/>
  <c r="AX1131" i="3"/>
  <c r="BD1131" i="3"/>
  <c r="P1131" i="3"/>
  <c r="AW1142" i="3"/>
  <c r="AG1148" i="3"/>
  <c r="X1142" i="3"/>
  <c r="AE1142" i="3"/>
  <c r="BH1148" i="3"/>
  <c r="AR1148" i="3"/>
  <c r="AB1148" i="3"/>
  <c r="BG1148" i="3"/>
  <c r="AQ1148" i="3"/>
  <c r="AA1148" i="3"/>
  <c r="BF1148" i="3"/>
  <c r="AP1148" i="3"/>
  <c r="AZ1168" i="3"/>
  <c r="AJ1110" i="3"/>
  <c r="R1106" i="3"/>
  <c r="T1083" i="3"/>
  <c r="AF1107" i="3"/>
  <c r="BI1120" i="3"/>
  <c r="BF1102" i="3"/>
  <c r="T1100" i="3"/>
  <c r="BH1131" i="3"/>
  <c r="AF1147" i="3"/>
  <c r="BE1162" i="3"/>
  <c r="Z1142" i="3"/>
  <c r="AU1099" i="3"/>
  <c r="BB1168" i="3"/>
  <c r="AA1174" i="3"/>
  <c r="S1093" i="3"/>
  <c r="AB1126" i="3"/>
  <c r="BM1256" i="3"/>
  <c r="AM1119" i="3"/>
  <c r="BD1138" i="3"/>
  <c r="AJ1128" i="3"/>
  <c r="AV1152" i="3"/>
  <c r="AD1152" i="3"/>
  <c r="BE1078" i="3"/>
  <c r="AO1078" i="3"/>
  <c r="Y1078" i="3"/>
  <c r="BH1078" i="3"/>
  <c r="AR1078" i="3"/>
  <c r="AB1078" i="3"/>
  <c r="BG1078" i="3"/>
  <c r="AQ1078" i="3"/>
  <c r="AA1078" i="3"/>
  <c r="O1074" i="3"/>
  <c r="O1076" i="3"/>
  <c r="BE1081" i="3"/>
  <c r="Y1081" i="3"/>
  <c r="AR1081" i="3"/>
  <c r="BG1081" i="3"/>
  <c r="BI1083" i="3"/>
  <c r="BE1084" i="3"/>
  <c r="AR1084" i="3"/>
  <c r="O1092" i="3"/>
  <c r="AJ1092" i="3"/>
  <c r="BF1092" i="3"/>
  <c r="AH1083" i="3"/>
  <c r="BG1083" i="3"/>
  <c r="AG1083" i="3"/>
  <c r="AU1083" i="3"/>
  <c r="U1083" i="3"/>
  <c r="AR1083" i="3"/>
  <c r="AP1088" i="3"/>
  <c r="AW1090" i="3"/>
  <c r="BA1092" i="3"/>
  <c r="AK1092" i="3"/>
  <c r="U1092" i="3"/>
  <c r="AV1080" i="3"/>
  <c r="X1080" i="3"/>
  <c r="AE1080" i="3"/>
  <c r="AT1080" i="3"/>
  <c r="N1080" i="3"/>
  <c r="AG1080" i="3"/>
  <c r="AM1092" i="3"/>
  <c r="AN1096" i="3"/>
  <c r="BC1096" i="3"/>
  <c r="W1096" i="3"/>
  <c r="AL1096" i="3"/>
  <c r="AL1099" i="3"/>
  <c r="X1099" i="3"/>
  <c r="AE1085" i="3"/>
  <c r="AN1089" i="3"/>
  <c r="AO1096" i="3"/>
  <c r="BI1099" i="3"/>
  <c r="BB1097" i="3"/>
  <c r="AL1097" i="3"/>
  <c r="V1097" i="3"/>
  <c r="BE1097" i="3"/>
  <c r="AO1097" i="3"/>
  <c r="Y1097" i="3"/>
  <c r="BH1097" i="3"/>
  <c r="AR1097" i="3"/>
  <c r="AB1097" i="3"/>
  <c r="AQ1098" i="3"/>
  <c r="BE1098" i="3"/>
  <c r="Y1098" i="3"/>
  <c r="AM1098" i="3"/>
  <c r="BH1098" i="3"/>
  <c r="AR1098" i="3"/>
  <c r="AB1098" i="3"/>
  <c r="BF1098" i="3"/>
  <c r="AP1098" i="3"/>
  <c r="R1100" i="3"/>
  <c r="BB1100" i="3"/>
  <c r="AG1100" i="3"/>
  <c r="BF1100" i="3"/>
  <c r="AK1100" i="3"/>
  <c r="O1100" i="3"/>
  <c r="AO1100" i="3"/>
  <c r="S1100" i="3"/>
  <c r="AZ1100" i="3"/>
  <c r="AJ1100" i="3"/>
  <c r="AF1106" i="3"/>
  <c r="O1106" i="3"/>
  <c r="T1101" i="3"/>
  <c r="T1108" i="3"/>
  <c r="Q1102" i="3"/>
  <c r="AB1102" i="3"/>
  <c r="AL1114" i="3"/>
  <c r="AC1114" i="3"/>
  <c r="R1114" i="3"/>
  <c r="AF1114" i="3"/>
  <c r="AU1114" i="3"/>
  <c r="AQ1119" i="3"/>
  <c r="V1119" i="3"/>
  <c r="AU1119" i="3"/>
  <c r="Z1119" i="3"/>
  <c r="AY1119" i="3"/>
  <c r="AD1119" i="3"/>
  <c r="BI1119" i="3"/>
  <c r="AS1119" i="3"/>
  <c r="AC1119" i="3"/>
  <c r="M1119" i="3"/>
  <c r="AU1122" i="3"/>
  <c r="O1122" i="3"/>
  <c r="AD1122" i="3"/>
  <c r="AW1122" i="3"/>
  <c r="BC1126" i="3"/>
  <c r="AM1126" i="3"/>
  <c r="W1126" i="3"/>
  <c r="BB1126" i="3"/>
  <c r="AL1126" i="3"/>
  <c r="V1126" i="3"/>
  <c r="BE1126" i="3"/>
  <c r="AO1126" i="3"/>
  <c r="Y1126" i="3"/>
  <c r="BG1128" i="3"/>
  <c r="BI1130" i="3"/>
  <c r="AZ1135" i="3"/>
  <c r="AU1107" i="3"/>
  <c r="BF1107" i="3"/>
  <c r="AL1107" i="3"/>
  <c r="R1107" i="3"/>
  <c r="AS1107" i="3"/>
  <c r="Y1107" i="3"/>
  <c r="BD1107" i="3"/>
  <c r="BB1112" i="3"/>
  <c r="U1112" i="3"/>
  <c r="AZ1112" i="3"/>
  <c r="BI1121" i="3"/>
  <c r="U1121" i="3"/>
  <c r="AB1121" i="3"/>
  <c r="AE1121" i="3"/>
  <c r="Y1123" i="3"/>
  <c r="AZ1129" i="3"/>
  <c r="Y1135" i="3"/>
  <c r="AO1093" i="3"/>
  <c r="N1093" i="3"/>
  <c r="BB1093" i="3"/>
  <c r="AH1093" i="3"/>
  <c r="M1093" i="3"/>
  <c r="AW1093" i="3"/>
  <c r="AB1093" i="3"/>
  <c r="BD1093" i="3"/>
  <c r="AK1093" i="3"/>
  <c r="P1093" i="3"/>
  <c r="AI1093" i="3"/>
  <c r="BH1126" i="3"/>
  <c r="AW1131" i="3"/>
  <c r="AG1131" i="3"/>
  <c r="Q1131" i="3"/>
  <c r="AY1131" i="3"/>
  <c r="AI1131" i="3"/>
  <c r="S1131" i="3"/>
  <c r="BF1131" i="3"/>
  <c r="Z1131" i="3"/>
  <c r="AN1131" i="3"/>
  <c r="BB1131" i="3"/>
  <c r="V1131" i="3"/>
  <c r="Q1138" i="3"/>
  <c r="Q1146" i="3"/>
  <c r="AF1152" i="3"/>
  <c r="N1152" i="3"/>
  <c r="AZ1126" i="3"/>
  <c r="AV1142" i="3"/>
  <c r="T1142" i="3"/>
  <c r="AM1142" i="3"/>
  <c r="BB1142" i="3"/>
  <c r="AD1142" i="3"/>
  <c r="AJ1146" i="3"/>
  <c r="BC1146" i="3"/>
  <c r="AA1146" i="3"/>
  <c r="AP1146" i="3"/>
  <c r="R1146" i="3"/>
  <c r="AO1142" i="3"/>
  <c r="AE1152" i="3"/>
  <c r="P1162" i="3"/>
  <c r="AE1164" i="3"/>
  <c r="X1168" i="3"/>
  <c r="S1168" i="3"/>
  <c r="R1168" i="3"/>
  <c r="AQ1174" i="3"/>
  <c r="Z1174" i="3"/>
  <c r="S1147" i="3"/>
  <c r="BI1147" i="3"/>
  <c r="AV1147" i="3"/>
  <c r="BI1174" i="3"/>
  <c r="S1145" i="3"/>
  <c r="Z1145" i="3"/>
  <c r="AO1145" i="3"/>
  <c r="AV1145" i="3"/>
  <c r="BL1295" i="3"/>
  <c r="BL1287" i="3"/>
  <c r="BN1198" i="3"/>
  <c r="P1152" i="3"/>
  <c r="BE1146" i="3"/>
  <c r="AQ1145" i="3"/>
  <c r="AE1162" i="3"/>
  <c r="T1168" i="3"/>
  <c r="BD1174" i="3"/>
  <c r="BF1147" i="3"/>
  <c r="AS1147" i="3"/>
  <c r="BF1145" i="3"/>
  <c r="V1145" i="3"/>
  <c r="AC1145" i="3"/>
  <c r="AF1145" i="3"/>
  <c r="AW1114" i="3"/>
  <c r="AP1108" i="3"/>
  <c r="BG1158" i="3"/>
  <c r="AV1094" i="3"/>
  <c r="BD1181" i="3"/>
  <c r="AG1103" i="3"/>
  <c r="BB1176" i="3"/>
  <c r="R1104" i="3"/>
  <c r="AH1164" i="3"/>
  <c r="BK1285" i="3"/>
  <c r="BJ1257" i="3"/>
  <c r="BK1296" i="3"/>
  <c r="BK1282" i="3"/>
  <c r="BL1203" i="3"/>
  <c r="BK1317" i="3"/>
  <c r="BN1314" i="3"/>
  <c r="BL1265" i="3"/>
  <c r="BM1307" i="3"/>
  <c r="BJ1303" i="3"/>
  <c r="BJ1310" i="3"/>
  <c r="BM1214" i="3"/>
  <c r="BK1204" i="3"/>
  <c r="AJ1147" i="3"/>
  <c r="AC1168" i="3"/>
  <c r="AD1163" i="3"/>
  <c r="BK1216" i="3"/>
  <c r="BJ1276" i="3"/>
  <c r="BK1308" i="3"/>
  <c r="BN1309" i="3"/>
  <c r="S1144" i="3"/>
  <c r="S1153" i="3"/>
  <c r="N1102" i="3"/>
  <c r="BK1242" i="3"/>
  <c r="BL1248" i="3"/>
  <c r="BJ1263" i="3"/>
  <c r="AV1088" i="3"/>
  <c r="N1167" i="3"/>
  <c r="AU1125" i="3"/>
  <c r="AH1081" i="3"/>
  <c r="BK1297" i="3"/>
  <c r="Q1109" i="3"/>
  <c r="BJ1309" i="3"/>
  <c r="BL1309" i="3"/>
  <c r="BK1304" i="3"/>
  <c r="BN1233" i="3"/>
  <c r="BJ1233" i="3"/>
  <c r="BN1223" i="3"/>
  <c r="BK1215" i="3"/>
  <c r="BN1271" i="3"/>
  <c r="AL1113" i="3"/>
  <c r="BN1272" i="3"/>
  <c r="BL1227" i="3"/>
  <c r="BL1253" i="3"/>
  <c r="BL1214" i="3"/>
  <c r="BJ1285" i="3"/>
  <c r="BM1255" i="3"/>
  <c r="BK1238" i="3"/>
  <c r="BM1238" i="3"/>
  <c r="BL1243" i="3"/>
  <c r="BN1243" i="3"/>
  <c r="BM1280" i="3"/>
  <c r="BN1251" i="3"/>
  <c r="BJ1251" i="3"/>
  <c r="BL1201" i="3"/>
  <c r="BN1201" i="3"/>
  <c r="AD1109" i="3"/>
  <c r="AF1109" i="3"/>
  <c r="P1109" i="3"/>
  <c r="BM1247" i="3"/>
  <c r="BN1208" i="3"/>
  <c r="BK1312" i="3"/>
  <c r="BL1315" i="3"/>
  <c r="BM1315" i="3"/>
  <c r="BN1280" i="3"/>
  <c r="BK1280" i="3"/>
  <c r="BM1206" i="3"/>
  <c r="BJ1206" i="3"/>
  <c r="BN1303" i="3"/>
  <c r="BL1303" i="3"/>
  <c r="BI1139" i="3"/>
  <c r="S1139" i="3"/>
  <c r="AV1139" i="3"/>
  <c r="BN1239" i="3"/>
  <c r="BK1239" i="3"/>
  <c r="BL1197" i="3"/>
  <c r="BJ1204" i="3"/>
  <c r="BJ1235" i="3"/>
  <c r="BN1237" i="3"/>
  <c r="BK1237" i="3"/>
  <c r="AW1109" i="3"/>
  <c r="AJ1109" i="3"/>
  <c r="BF1109" i="3"/>
  <c r="Z1109" i="3"/>
  <c r="AS1109" i="3"/>
  <c r="M1109" i="3"/>
  <c r="T1109" i="3"/>
  <c r="AT1109" i="3"/>
  <c r="N1109" i="3"/>
  <c r="AG1109" i="3"/>
  <c r="AZ1109" i="3"/>
  <c r="AB1109" i="3"/>
  <c r="BM1259" i="3"/>
  <c r="BL1259" i="3"/>
  <c r="BM1198" i="3"/>
  <c r="AB1122" i="3"/>
  <c r="AR1122" i="3"/>
  <c r="BE1140" i="3"/>
  <c r="V1140" i="3"/>
  <c r="AL1140" i="3"/>
  <c r="BB1140" i="3"/>
  <c r="W1140" i="3"/>
  <c r="AM1140" i="3"/>
  <c r="BC1140" i="3"/>
  <c r="X1140" i="3"/>
  <c r="AN1140" i="3"/>
  <c r="BD1140" i="3"/>
  <c r="AW1140" i="3"/>
  <c r="AO1140" i="3"/>
  <c r="Z1140" i="3"/>
  <c r="AP1140" i="3"/>
  <c r="BF1140" i="3"/>
  <c r="AA1140" i="3"/>
  <c r="AQ1140" i="3"/>
  <c r="BG1140" i="3"/>
  <c r="AB1140" i="3"/>
  <c r="AR1140" i="3"/>
  <c r="BH1140" i="3"/>
  <c r="AG1140" i="3"/>
  <c r="N1140" i="3"/>
  <c r="AD1140" i="3"/>
  <c r="AT1140" i="3"/>
  <c r="O1140" i="3"/>
  <c r="AE1140" i="3"/>
  <c r="AU1140" i="3"/>
  <c r="P1140" i="3"/>
  <c r="AF1140" i="3"/>
  <c r="AV1140" i="3"/>
  <c r="Q1140" i="3"/>
  <c r="R1170" i="3"/>
  <c r="T1170" i="3"/>
  <c r="AZ1136" i="3"/>
  <c r="O1136" i="3"/>
  <c r="AE1136" i="3"/>
  <c r="AU1136" i="3"/>
  <c r="U1136" i="3"/>
  <c r="AP1136" i="3"/>
  <c r="Q1136" i="3"/>
  <c r="AL1136" i="3"/>
  <c r="BG1136" i="3"/>
  <c r="AC1136" i="3"/>
  <c r="AX1136" i="3"/>
  <c r="S1136" i="3"/>
  <c r="AI1136" i="3"/>
  <c r="AY1136" i="3"/>
  <c r="Z1136" i="3"/>
  <c r="AV1136" i="3"/>
  <c r="V1136" i="3"/>
  <c r="AR1136" i="3"/>
  <c r="M1136" i="3"/>
  <c r="AH1136" i="3"/>
  <c r="BD1136" i="3"/>
  <c r="BE1136" i="3"/>
  <c r="W1136" i="3"/>
  <c r="AM1136" i="3"/>
  <c r="BC1136" i="3"/>
  <c r="AF1136" i="3"/>
  <c r="BA1136" i="3"/>
  <c r="AB1136" i="3"/>
  <c r="AW1136" i="3"/>
  <c r="R1136" i="3"/>
  <c r="AN1136" i="3"/>
  <c r="BH1136" i="3"/>
  <c r="X1135" i="3"/>
  <c r="BD1135" i="3"/>
  <c r="V1135" i="3"/>
  <c r="AQ1135" i="3"/>
  <c r="AX1135" i="3"/>
  <c r="AB1135" i="3"/>
  <c r="M1135" i="3"/>
  <c r="AC1135" i="3"/>
  <c r="AS1135" i="3"/>
  <c r="BI1135" i="3"/>
  <c r="AP1135" i="3"/>
  <c r="T1135" i="3"/>
  <c r="AI1135" i="3"/>
  <c r="AA1135" i="3"/>
  <c r="AV1135" i="3"/>
  <c r="AR1135" i="3"/>
  <c r="W1135" i="3"/>
  <c r="AF1135" i="3"/>
  <c r="BB1135" i="3"/>
  <c r="BH1135" i="3"/>
  <c r="AM1135" i="3"/>
  <c r="AJ1156" i="3"/>
  <c r="AH1156" i="3"/>
  <c r="S1156" i="3"/>
  <c r="Q1112" i="3"/>
  <c r="O1112" i="3"/>
  <c r="AE1112" i="3"/>
  <c r="AU1112" i="3"/>
  <c r="P1112" i="3"/>
  <c r="AF1112" i="3"/>
  <c r="AV1112" i="3"/>
  <c r="R1112" i="3"/>
  <c r="AX1112" i="3"/>
  <c r="AC1112" i="3"/>
  <c r="BI1112" i="3"/>
  <c r="AL1112" i="3"/>
  <c r="BL1229" i="3"/>
  <c r="BJ1272" i="3"/>
  <c r="BJ1210" i="3"/>
  <c r="BN1210" i="3"/>
  <c r="BN1276" i="3"/>
  <c r="BK1276" i="3"/>
  <c r="BN1274" i="3"/>
  <c r="BJ1207" i="3"/>
  <c r="BN1316" i="3"/>
  <c r="BK1316" i="3"/>
  <c r="AK1154" i="3"/>
  <c r="AL1154" i="3"/>
  <c r="AB1154" i="3"/>
  <c r="AW1154" i="3"/>
  <c r="AX1154" i="3"/>
  <c r="P1150" i="3"/>
  <c r="N1150" i="3"/>
  <c r="AF1150" i="3"/>
  <c r="AD1150" i="3"/>
  <c r="AV1150" i="3"/>
  <c r="BC1075" i="3"/>
  <c r="W1075" i="3"/>
  <c r="V1075" i="3"/>
  <c r="AO1075" i="3"/>
  <c r="Q1079" i="3"/>
  <c r="AZ1079" i="3"/>
  <c r="AW1081" i="3"/>
  <c r="Q1081" i="3"/>
  <c r="AJ1081" i="3"/>
  <c r="AI1081" i="3"/>
  <c r="BF1082" i="3"/>
  <c r="Z1082" i="3"/>
  <c r="N1081" i="3"/>
  <c r="AR1082" i="3"/>
  <c r="W1082" i="3"/>
  <c r="AA1082" i="3"/>
  <c r="AZ1082" i="3"/>
  <c r="AE1082" i="3"/>
  <c r="Z1088" i="3"/>
  <c r="M1088" i="3"/>
  <c r="AF1080" i="3"/>
  <c r="AB1080" i="3"/>
  <c r="BG1080" i="3"/>
  <c r="AQ1080" i="3"/>
  <c r="AA1080" i="3"/>
  <c r="BF1080" i="3"/>
  <c r="AP1080" i="3"/>
  <c r="Z1080" i="3"/>
  <c r="BI1080" i="3"/>
  <c r="AS1080" i="3"/>
  <c r="AC1080" i="3"/>
  <c r="M1080" i="3"/>
  <c r="AE1088" i="3"/>
  <c r="AZ1096" i="3"/>
  <c r="AJ1096" i="3"/>
  <c r="T1096" i="3"/>
  <c r="AY1096" i="3"/>
  <c r="AI1096" i="3"/>
  <c r="S1096" i="3"/>
  <c r="AX1096" i="3"/>
  <c r="AH1096" i="3"/>
  <c r="R1096" i="3"/>
  <c r="AG1085" i="3"/>
  <c r="AF1085" i="3"/>
  <c r="O1085" i="3"/>
  <c r="BI1089" i="3"/>
  <c r="X1089" i="3"/>
  <c r="BB1089" i="3"/>
  <c r="BE1096" i="3"/>
  <c r="BI1096" i="3"/>
  <c r="BB1109" i="3"/>
  <c r="AL1109" i="3"/>
  <c r="V1109" i="3"/>
  <c r="BE1109" i="3"/>
  <c r="AO1109" i="3"/>
  <c r="Y1109" i="3"/>
  <c r="BH1109" i="3"/>
  <c r="AR1109" i="3"/>
  <c r="AT1103" i="3"/>
  <c r="BI1101" i="3"/>
  <c r="AC1101" i="3"/>
  <c r="AR1108" i="3"/>
  <c r="AQ1108" i="3"/>
  <c r="AX1108" i="3"/>
  <c r="BB1114" i="3"/>
  <c r="V1114" i="3"/>
  <c r="AS1114" i="3"/>
  <c r="M1114" i="3"/>
  <c r="AH1114" i="3"/>
  <c r="BD1114" i="3"/>
  <c r="AN1114" i="3"/>
  <c r="X1114" i="3"/>
  <c r="BC1114" i="3"/>
  <c r="AM1114" i="3"/>
  <c r="W1114" i="3"/>
  <c r="V1121" i="3"/>
  <c r="BC1122" i="3"/>
  <c r="AM1122" i="3"/>
  <c r="W1122" i="3"/>
  <c r="BB1122" i="3"/>
  <c r="AL1122" i="3"/>
  <c r="V1122" i="3"/>
  <c r="BE1122" i="3"/>
  <c r="AO1122" i="3"/>
  <c r="Y1122" i="3"/>
  <c r="AP1130" i="3"/>
  <c r="AJ1135" i="3"/>
  <c r="AD1112" i="3"/>
  <c r="AS1112" i="3"/>
  <c r="BF1112" i="3"/>
  <c r="BH1112" i="3"/>
  <c r="AN1112" i="3"/>
  <c r="T1112" i="3"/>
  <c r="AQ1112" i="3"/>
  <c r="W1112" i="3"/>
  <c r="BA1121" i="3"/>
  <c r="AC1121" i="3"/>
  <c r="BH1121" i="3"/>
  <c r="AN1121" i="3"/>
  <c r="P1121" i="3"/>
  <c r="AQ1121" i="3"/>
  <c r="AC1125" i="3"/>
  <c r="AO1135" i="3"/>
  <c r="U1135" i="3"/>
  <c r="AW1133" i="3"/>
  <c r="AI1133" i="3"/>
  <c r="BG1135" i="3"/>
  <c r="X1136" i="3"/>
  <c r="AK1136" i="3"/>
  <c r="AJ1140" i="3"/>
  <c r="S1140" i="3"/>
  <c r="X1164" i="3"/>
  <c r="AH1138" i="3"/>
  <c r="AI1138" i="3"/>
  <c r="X1138" i="3"/>
  <c r="AX1138" i="3"/>
  <c r="AM1138" i="3"/>
  <c r="AJ1138" i="3"/>
  <c r="R1138" i="3"/>
  <c r="BB1138" i="3"/>
  <c r="AY1138" i="3"/>
  <c r="AZ1138" i="3"/>
  <c r="BH1158" i="3"/>
  <c r="Z1158" i="3"/>
  <c r="AA1158" i="3"/>
  <c r="BN1249" i="3"/>
  <c r="BJ1249" i="3"/>
  <c r="AD1079" i="3"/>
  <c r="AT1079" i="3"/>
  <c r="P1137" i="3"/>
  <c r="X1137" i="3"/>
  <c r="AK1137" i="3"/>
  <c r="AX1137" i="3"/>
  <c r="AN1137" i="3"/>
  <c r="BA1137" i="3"/>
  <c r="AE1137" i="3"/>
  <c r="BD1137" i="3"/>
  <c r="R1137" i="3"/>
  <c r="AY1137" i="3"/>
  <c r="S1121" i="3"/>
  <c r="AI1121" i="3"/>
  <c r="AY1121" i="3"/>
  <c r="T1121" i="3"/>
  <c r="AJ1121" i="3"/>
  <c r="AZ1121" i="3"/>
  <c r="Q1121" i="3"/>
  <c r="AG1121" i="3"/>
  <c r="AW1121" i="3"/>
  <c r="AP1121" i="3"/>
  <c r="AD1121" i="3"/>
  <c r="AS1130" i="3"/>
  <c r="BF1130" i="3"/>
  <c r="AM1109" i="3"/>
  <c r="AY1109" i="3"/>
  <c r="AD1133" i="3"/>
  <c r="AT1133" i="3"/>
  <c r="R1133" i="3"/>
  <c r="AB1133" i="3"/>
  <c r="W1133" i="3"/>
  <c r="AM1133" i="3"/>
  <c r="BC1133" i="3"/>
  <c r="U1133" i="3"/>
  <c r="AK1133" i="3"/>
  <c r="BA1133" i="3"/>
  <c r="X1133" i="3"/>
  <c r="AP1133" i="3"/>
  <c r="AA1133" i="3"/>
  <c r="AQ1133" i="3"/>
  <c r="BG1133" i="3"/>
  <c r="Y1133" i="3"/>
  <c r="AO1133" i="3"/>
  <c r="BE1133" i="3"/>
  <c r="N1133" i="3"/>
  <c r="AF1133" i="3"/>
  <c r="AX1133" i="3"/>
  <c r="O1133" i="3"/>
  <c r="AE1133" i="3"/>
  <c r="AU1133" i="3"/>
  <c r="M1133" i="3"/>
  <c r="AC1133" i="3"/>
  <c r="AS1133" i="3"/>
  <c r="BI1133" i="3"/>
  <c r="BB1151" i="3"/>
  <c r="AI1151" i="3"/>
  <c r="BI1164" i="3"/>
  <c r="V1164" i="3"/>
  <c r="AT1164" i="3"/>
  <c r="S1164" i="3"/>
  <c r="AM1164" i="3"/>
  <c r="P1164" i="3"/>
  <c r="AJ1164" i="3"/>
  <c r="BD1164" i="3"/>
  <c r="AD1164" i="3"/>
  <c r="AX1164" i="3"/>
  <c r="W1164" i="3"/>
  <c r="AU1164" i="3"/>
  <c r="T1164" i="3"/>
  <c r="AN1164" i="3"/>
  <c r="O1125" i="3"/>
  <c r="AF1125" i="3"/>
  <c r="AS1125" i="3"/>
  <c r="AM1075" i="3"/>
  <c r="BB1075" i="3"/>
  <c r="AL1075" i="3"/>
  <c r="BE1075" i="3"/>
  <c r="Y1075" i="3"/>
  <c r="AJ1079" i="3"/>
  <c r="AG1081" i="3"/>
  <c r="AZ1081" i="3"/>
  <c r="T1081" i="3"/>
  <c r="AY1081" i="3"/>
  <c r="S1081" i="3"/>
  <c r="AP1082" i="3"/>
  <c r="R1081" i="3"/>
  <c r="AV1082" i="3"/>
  <c r="AY1075" i="3"/>
  <c r="AI1075" i="3"/>
  <c r="S1075" i="3"/>
  <c r="AX1075" i="3"/>
  <c r="AH1075" i="3"/>
  <c r="R1075" i="3"/>
  <c r="BA1075" i="3"/>
  <c r="AK1075" i="3"/>
  <c r="U1075" i="3"/>
  <c r="V1079" i="3"/>
  <c r="AN1079" i="3"/>
  <c r="BD1079" i="3"/>
  <c r="S1079" i="3"/>
  <c r="BI1081" i="3"/>
  <c r="AS1081" i="3"/>
  <c r="AC1081" i="3"/>
  <c r="M1081" i="3"/>
  <c r="AV1081" i="3"/>
  <c r="AF1081" i="3"/>
  <c r="P1081" i="3"/>
  <c r="AU1081" i="3"/>
  <c r="AE1081" i="3"/>
  <c r="O1081" i="3"/>
  <c r="BB1082" i="3"/>
  <c r="AL1082" i="3"/>
  <c r="V1082" i="3"/>
  <c r="BH1082" i="3"/>
  <c r="AM1082" i="3"/>
  <c r="Q1082" i="3"/>
  <c r="AQ1082" i="3"/>
  <c r="U1082" i="3"/>
  <c r="AU1082" i="3"/>
  <c r="Y1082" i="3"/>
  <c r="AM1088" i="3"/>
  <c r="BI1088" i="3"/>
  <c r="P1080" i="3"/>
  <c r="BD1080" i="3"/>
  <c r="BC1080" i="3"/>
  <c r="AM1080" i="3"/>
  <c r="W1080" i="3"/>
  <c r="BB1080" i="3"/>
  <c r="AL1080" i="3"/>
  <c r="V1080" i="3"/>
  <c r="BE1080" i="3"/>
  <c r="AO1080" i="3"/>
  <c r="Y1080" i="3"/>
  <c r="AV1096" i="3"/>
  <c r="AF1096" i="3"/>
  <c r="P1096" i="3"/>
  <c r="AU1096" i="3"/>
  <c r="AE1096" i="3"/>
  <c r="O1096" i="3"/>
  <c r="AT1096" i="3"/>
  <c r="AD1096" i="3"/>
  <c r="N1096" i="3"/>
  <c r="AC1085" i="3"/>
  <c r="P1085" i="3"/>
  <c r="BE1089" i="3"/>
  <c r="BC1089" i="3"/>
  <c r="AG1101" i="3"/>
  <c r="AC1108" i="3"/>
  <c r="AX1109" i="3"/>
  <c r="AH1109" i="3"/>
  <c r="R1109" i="3"/>
  <c r="BA1109" i="3"/>
  <c r="AK1109" i="3"/>
  <c r="U1109" i="3"/>
  <c r="BD1109" i="3"/>
  <c r="AN1109" i="3"/>
  <c r="X1109" i="3"/>
  <c r="AO1101" i="3"/>
  <c r="BB1101" i="3"/>
  <c r="AB1108" i="3"/>
  <c r="AI1108" i="3"/>
  <c r="Y1112" i="3"/>
  <c r="AT1114" i="3"/>
  <c r="N1114" i="3"/>
  <c r="AK1114" i="3"/>
  <c r="BF1114" i="3"/>
  <c r="Z1114" i="3"/>
  <c r="AZ1114" i="3"/>
  <c r="AJ1114" i="3"/>
  <c r="T1114" i="3"/>
  <c r="AY1114" i="3"/>
  <c r="AI1114" i="3"/>
  <c r="S1114" i="3"/>
  <c r="AL1121" i="3"/>
  <c r="AY1122" i="3"/>
  <c r="AI1122" i="3"/>
  <c r="S1122" i="3"/>
  <c r="AX1122" i="3"/>
  <c r="AH1122" i="3"/>
  <c r="R1122" i="3"/>
  <c r="BA1122" i="3"/>
  <c r="AK1122" i="3"/>
  <c r="U1122" i="3"/>
  <c r="V1125" i="3"/>
  <c r="BG1130" i="3"/>
  <c r="Z1130" i="3"/>
  <c r="O1135" i="3"/>
  <c r="AU1135" i="3"/>
  <c r="V1112" i="3"/>
  <c r="AK1112" i="3"/>
  <c r="AP1112" i="3"/>
  <c r="BD1112" i="3"/>
  <c r="AJ1112" i="3"/>
  <c r="BG1112" i="3"/>
  <c r="AM1112" i="3"/>
  <c r="S1112" i="3"/>
  <c r="AS1121" i="3"/>
  <c r="Y1121" i="3"/>
  <c r="BD1121" i="3"/>
  <c r="AF1121" i="3"/>
  <c r="BG1121" i="3"/>
  <c r="AM1121" i="3"/>
  <c r="O1121" i="3"/>
  <c r="M1125" i="3"/>
  <c r="AE1125" i="3"/>
  <c r="BE1135" i="3"/>
  <c r="AK1135" i="3"/>
  <c r="Q1135" i="3"/>
  <c r="AG1133" i="3"/>
  <c r="S1133" i="3"/>
  <c r="AL1135" i="3"/>
  <c r="BB1136" i="3"/>
  <c r="P1136" i="3"/>
  <c r="S1138" i="3"/>
  <c r="T1140" i="3"/>
  <c r="AX1140" i="3"/>
  <c r="AJ1136" i="3"/>
  <c r="AN1151" i="3"/>
  <c r="AY1164" i="3"/>
  <c r="N1164" i="3"/>
  <c r="AX1170" i="3"/>
  <c r="AH1137" i="3"/>
  <c r="T1107" i="3"/>
  <c r="AJ1107" i="3"/>
  <c r="AZ1107" i="3"/>
  <c r="Q1107" i="3"/>
  <c r="AG1107" i="3"/>
  <c r="AW1107" i="3"/>
  <c r="N1107" i="3"/>
  <c r="AD1107" i="3"/>
  <c r="AT1107" i="3"/>
  <c r="AA1107" i="3"/>
  <c r="AE1107" i="3"/>
  <c r="AY1107" i="3"/>
  <c r="X1181" i="3"/>
  <c r="BE1142" i="3"/>
  <c r="AU1162" i="3"/>
  <c r="N1162" i="3"/>
  <c r="BH1174" i="3"/>
  <c r="AB1174" i="3"/>
  <c r="AE1174" i="3"/>
  <c r="AT1174" i="3"/>
  <c r="N1174" i="3"/>
  <c r="BC1147" i="3"/>
  <c r="O1147" i="3"/>
  <c r="AD1147" i="3"/>
  <c r="AW1147" i="3"/>
  <c r="Q1147" i="3"/>
  <c r="BA1174" i="3"/>
  <c r="AB1145" i="3"/>
  <c r="AK1073" i="3"/>
  <c r="AP1115" i="3"/>
  <c r="AC1094" i="3"/>
  <c r="AG1128" i="3"/>
  <c r="AS1170" i="3"/>
  <c r="BC1172" i="3"/>
  <c r="AQ1167" i="3"/>
  <c r="BC1194" i="3"/>
  <c r="O1123" i="3"/>
  <c r="AQ1139" i="3"/>
  <c r="AE1150" i="3"/>
  <c r="Y1169" i="3"/>
  <c r="P1084" i="3"/>
  <c r="AI1090" i="3"/>
  <c r="AC1156" i="3"/>
  <c r="BA1176" i="3"/>
  <c r="AH1087" i="3"/>
  <c r="N1091" i="3"/>
  <c r="M1113" i="3"/>
  <c r="AJ1103" i="3"/>
  <c r="AG1155" i="3"/>
  <c r="AF1077" i="3"/>
  <c r="AH1104" i="3"/>
  <c r="AR1117" i="3"/>
  <c r="BL1289" i="3"/>
  <c r="AJ1095" i="3"/>
  <c r="BK1278" i="3"/>
  <c r="BN1278" i="3"/>
  <c r="BK1272" i="3"/>
  <c r="AR1120" i="3"/>
  <c r="T1088" i="3"/>
  <c r="AT1125" i="3"/>
  <c r="AB1137" i="3"/>
  <c r="X1147" i="3"/>
  <c r="AO1164" i="3"/>
  <c r="AO1174" i="3"/>
  <c r="AP1181" i="3"/>
  <c r="BK1205" i="3"/>
  <c r="BJ1212" i="3"/>
  <c r="BK1200" i="3"/>
  <c r="BM1289" i="3"/>
  <c r="AF1149" i="3"/>
  <c r="BK1293" i="3"/>
  <c r="BJ1275" i="3"/>
  <c r="BL1275" i="3"/>
  <c r="BM1226" i="3"/>
  <c r="BM1210" i="3"/>
  <c r="BJ1253" i="3"/>
  <c r="BK1313" i="3"/>
  <c r="BN1296" i="3"/>
  <c r="BN1247" i="3"/>
  <c r="BM1314" i="3"/>
  <c r="BL1304" i="3"/>
  <c r="BL1271" i="3"/>
  <c r="BN1261" i="3"/>
  <c r="BJ1261" i="3"/>
  <c r="BM1243" i="3"/>
  <c r="BJ1223" i="3"/>
  <c r="BK1243" i="3"/>
  <c r="BL1208" i="3"/>
  <c r="BL1207" i="3"/>
  <c r="BM1207" i="3"/>
  <c r="BJ1196" i="3"/>
  <c r="BM1196" i="3"/>
  <c r="BK1223" i="3"/>
  <c r="BL1316" i="3"/>
  <c r="BJ1308" i="3"/>
  <c r="BL1308" i="3"/>
  <c r="BM1203" i="3"/>
  <c r="BJ1317" i="3"/>
  <c r="BL1317" i="3"/>
  <c r="BK1305" i="3"/>
  <c r="BJ1301" i="3"/>
  <c r="BJ1314" i="3"/>
  <c r="BK1314" i="3"/>
  <c r="BJ1304" i="3"/>
  <c r="BM1265" i="3"/>
  <c r="BN1265" i="3"/>
  <c r="BN1288" i="3"/>
  <c r="BK1274" i="3"/>
  <c r="BL1228" i="3"/>
  <c r="BM1223" i="3"/>
  <c r="BK1228" i="3"/>
  <c r="BJ1215" i="3"/>
  <c r="BL1247" i="3"/>
  <c r="BN1215" i="3"/>
  <c r="BM1282" i="3"/>
  <c r="BM1312" i="3"/>
  <c r="BN1312" i="3"/>
  <c r="BK1315" i="3"/>
  <c r="BJ1315" i="3"/>
  <c r="BL1280" i="3"/>
  <c r="BM1272" i="3"/>
  <c r="BL1241" i="3"/>
  <c r="BL1313" i="3"/>
  <c r="BL1307" i="3"/>
  <c r="BK1307" i="3"/>
  <c r="BM1303" i="3"/>
  <c r="BL1310" i="3"/>
  <c r="BM1310" i="3"/>
  <c r="BM1239" i="3"/>
  <c r="BJ1245" i="3"/>
  <c r="BM1197" i="3"/>
  <c r="BL1270" i="3"/>
  <c r="BM1251" i="3"/>
  <c r="BJ1201" i="3"/>
  <c r="AY1134" i="3"/>
  <c r="BL1204" i="3"/>
  <c r="BM1231" i="3"/>
  <c r="BM1235" i="3"/>
  <c r="BJ1211" i="3"/>
  <c r="BJ1255" i="3"/>
  <c r="BK1310" i="3"/>
  <c r="BL1211" i="3"/>
  <c r="BL1237" i="3"/>
  <c r="BJ1214" i="3"/>
  <c r="BL1239" i="3"/>
  <c r="AZ1142" i="3"/>
  <c r="AF1142" i="3"/>
  <c r="BC1142" i="3"/>
  <c r="AI1142" i="3"/>
  <c r="O1142" i="3"/>
  <c r="AL1142" i="3"/>
  <c r="R1142" i="3"/>
  <c r="BH1146" i="3"/>
  <c r="AN1146" i="3"/>
  <c r="T1146" i="3"/>
  <c r="AQ1146" i="3"/>
  <c r="W1146" i="3"/>
  <c r="AX1146" i="3"/>
  <c r="Z1146" i="3"/>
  <c r="BG1147" i="3"/>
  <c r="AV1162" i="3"/>
  <c r="AT1162" i="3"/>
  <c r="AZ1164" i="3"/>
  <c r="AF1164" i="3"/>
  <c r="BC1164" i="3"/>
  <c r="AI1164" i="3"/>
  <c r="O1164" i="3"/>
  <c r="AL1164" i="3"/>
  <c r="R1164" i="3"/>
  <c r="AJ1168" i="3"/>
  <c r="AM1168" i="3"/>
  <c r="AX1168" i="3"/>
  <c r="AR1174" i="3"/>
  <c r="AU1174" i="3"/>
  <c r="O1174" i="3"/>
  <c r="AD1174" i="3"/>
  <c r="AI1147" i="3"/>
  <c r="AT1147" i="3"/>
  <c r="N1147" i="3"/>
  <c r="AG1147" i="3"/>
  <c r="AZ1147" i="3"/>
  <c r="T1147" i="3"/>
  <c r="BE1164" i="3"/>
  <c r="BD1115" i="3"/>
  <c r="AU1145" i="3"/>
  <c r="AL1145" i="3"/>
  <c r="BE1145" i="3"/>
  <c r="Y1145" i="3"/>
  <c r="AR1145" i="3"/>
  <c r="BC1174" i="3"/>
  <c r="AL1138" i="3"/>
  <c r="AQ1158" i="3"/>
  <c r="BK1229" i="3"/>
  <c r="Q1134" i="3"/>
  <c r="AO1144" i="3"/>
  <c r="AM1152" i="3"/>
  <c r="AS1149" i="3"/>
  <c r="AF1156" i="3"/>
  <c r="AU1156" i="3"/>
  <c r="O1156" i="3"/>
  <c r="AD1156" i="3"/>
  <c r="AU1170" i="3"/>
  <c r="AD1170" i="3"/>
  <c r="AR1176" i="3"/>
  <c r="Z1176" i="3"/>
  <c r="AT1139" i="3"/>
  <c r="AG1139" i="3"/>
  <c r="T1139" i="3"/>
  <c r="BE1156" i="3"/>
  <c r="BC1137" i="3"/>
  <c r="AI1137" i="3"/>
  <c r="O1137" i="3"/>
  <c r="AT1137" i="3"/>
  <c r="AD1137" i="3"/>
  <c r="N1137" i="3"/>
  <c r="AW1137" i="3"/>
  <c r="AG1137" i="3"/>
  <c r="Q1137" i="3"/>
  <c r="AZ1137" i="3"/>
  <c r="AJ1137" i="3"/>
  <c r="T1137" i="3"/>
  <c r="BN1308" i="3"/>
  <c r="BM1248" i="3"/>
  <c r="BN1315" i="3"/>
  <c r="BM1212" i="3"/>
  <c r="BN1287" i="3"/>
  <c r="BM1242" i="3"/>
  <c r="BN1289" i="3"/>
  <c r="BL1285" i="3"/>
  <c r="BJ1200" i="3"/>
  <c r="BJ1259" i="3"/>
  <c r="BJ1198" i="3"/>
  <c r="BL1232" i="3"/>
  <c r="BM1227" i="3"/>
  <c r="AU1077" i="3"/>
  <c r="AD1077" i="3"/>
  <c r="AM1086" i="3"/>
  <c r="BC1088" i="3"/>
  <c r="AX1086" i="3"/>
  <c r="AH1086" i="3"/>
  <c r="R1086" i="3"/>
  <c r="AK1086" i="3"/>
  <c r="BD1086" i="3"/>
  <c r="X1086" i="3"/>
  <c r="AL1088" i="3"/>
  <c r="Y1088" i="3"/>
  <c r="BH1088" i="3"/>
  <c r="AB1088" i="3"/>
  <c r="AP1090" i="3"/>
  <c r="BI1090" i="3"/>
  <c r="AC1090" i="3"/>
  <c r="AV1090" i="3"/>
  <c r="AF1090" i="3"/>
  <c r="AU1084" i="3"/>
  <c r="AU1094" i="3"/>
  <c r="AW1095" i="3"/>
  <c r="AQ1095" i="3"/>
  <c r="AJ1104" i="3"/>
  <c r="AJ1087" i="3"/>
  <c r="S1087" i="3"/>
  <c r="AD1103" i="3"/>
  <c r="BH1106" i="3"/>
  <c r="AB1106" i="3"/>
  <c r="AQ1106" i="3"/>
  <c r="AA1106" i="3"/>
  <c r="BF1106" i="3"/>
  <c r="AP1106" i="3"/>
  <c r="Z1106" i="3"/>
  <c r="AC1091" i="3"/>
  <c r="AT1091" i="3"/>
  <c r="BE1106" i="3"/>
  <c r="BI1102" i="3"/>
  <c r="BD1102" i="3"/>
  <c r="AN1102" i="3"/>
  <c r="BC1102" i="3"/>
  <c r="AM1102" i="3"/>
  <c r="BB1102" i="3"/>
  <c r="V1102" i="3"/>
  <c r="BE1113" i="3"/>
  <c r="AP1120" i="3"/>
  <c r="BA1120" i="3"/>
  <c r="M1120" i="3"/>
  <c r="BC1124" i="3"/>
  <c r="AL1125" i="3"/>
  <c r="O1128" i="3"/>
  <c r="AK1123" i="3"/>
  <c r="BD1123" i="3"/>
  <c r="X1123" i="3"/>
  <c r="AM1123" i="3"/>
  <c r="BE1125" i="3"/>
  <c r="Y1125" i="3"/>
  <c r="AR1125" i="3"/>
  <c r="BG1125" i="3"/>
  <c r="AA1125" i="3"/>
  <c r="AT1123" i="3"/>
  <c r="BH1150" i="3"/>
  <c r="AB1150" i="3"/>
  <c r="AP1150" i="3"/>
  <c r="Z1150" i="3"/>
  <c r="AB1152" i="3"/>
  <c r="AY1144" i="3"/>
  <c r="AE1077" i="3"/>
  <c r="N1077" i="3"/>
  <c r="AT1084" i="3"/>
  <c r="AD1084" i="3"/>
  <c r="N1084" i="3"/>
  <c r="AW1084" i="3"/>
  <c r="AG1084" i="3"/>
  <c r="Q1084" i="3"/>
  <c r="AZ1084" i="3"/>
  <c r="AJ1084" i="3"/>
  <c r="T1084" i="3"/>
  <c r="BC1086" i="3"/>
  <c r="W1090" i="3"/>
  <c r="AT1086" i="3"/>
  <c r="AD1086" i="3"/>
  <c r="N1086" i="3"/>
  <c r="AW1086" i="3"/>
  <c r="AG1086" i="3"/>
  <c r="Q1086" i="3"/>
  <c r="AZ1086" i="3"/>
  <c r="AJ1086" i="3"/>
  <c r="T1086" i="3"/>
  <c r="AX1088" i="3"/>
  <c r="AH1088" i="3"/>
  <c r="R1088" i="3"/>
  <c r="BA1088" i="3"/>
  <c r="AK1088" i="3"/>
  <c r="U1088" i="3"/>
  <c r="BD1088" i="3"/>
  <c r="AN1088" i="3"/>
  <c r="X1088" i="3"/>
  <c r="BB1090" i="3"/>
  <c r="AL1090" i="3"/>
  <c r="V1090" i="3"/>
  <c r="BE1090" i="3"/>
  <c r="AO1090" i="3"/>
  <c r="Y1090" i="3"/>
  <c r="BH1090" i="3"/>
  <c r="AR1090" i="3"/>
  <c r="AB1090" i="3"/>
  <c r="AE1086" i="3"/>
  <c r="AE1090" i="3"/>
  <c r="AE1094" i="3"/>
  <c r="AD1095" i="3"/>
  <c r="AG1095" i="3"/>
  <c r="AR1095" i="3"/>
  <c r="T1104" i="3"/>
  <c r="AX1104" i="3"/>
  <c r="AG1106" i="3"/>
  <c r="AS1087" i="3"/>
  <c r="T1087" i="3"/>
  <c r="AX1087" i="3"/>
  <c r="N1103" i="3"/>
  <c r="AZ1103" i="3"/>
  <c r="BD1106" i="3"/>
  <c r="AN1106" i="3"/>
  <c r="X1106" i="3"/>
  <c r="BC1106" i="3"/>
  <c r="AM1106" i="3"/>
  <c r="W1106" i="3"/>
  <c r="BB1106" i="3"/>
  <c r="AL1106" i="3"/>
  <c r="V1106" i="3"/>
  <c r="Y1091" i="3"/>
  <c r="AU1091" i="3"/>
  <c r="AD1091" i="3"/>
  <c r="AC1104" i="3"/>
  <c r="AW1102" i="3"/>
  <c r="AS1102" i="3"/>
  <c r="AO1102" i="3"/>
  <c r="AZ1102" i="3"/>
  <c r="AJ1102" i="3"/>
  <c r="T1102" i="3"/>
  <c r="AY1102" i="3"/>
  <c r="AI1102" i="3"/>
  <c r="S1102" i="3"/>
  <c r="AX1102" i="3"/>
  <c r="AH1102" i="3"/>
  <c r="R1102" i="3"/>
  <c r="AU1113" i="3"/>
  <c r="Y1113" i="3"/>
  <c r="AA1120" i="3"/>
  <c r="AH1120" i="3"/>
  <c r="AS1120" i="3"/>
  <c r="V1123" i="3"/>
  <c r="AL1124" i="3"/>
  <c r="BB1125" i="3"/>
  <c r="AQ1128" i="3"/>
  <c r="BF1128" i="3"/>
  <c r="Z1128" i="3"/>
  <c r="AS1128" i="3"/>
  <c r="M1128" i="3"/>
  <c r="AH1110" i="3"/>
  <c r="AW1123" i="3"/>
  <c r="AG1123" i="3"/>
  <c r="Q1123" i="3"/>
  <c r="AZ1123" i="3"/>
  <c r="AJ1123" i="3"/>
  <c r="T1123" i="3"/>
  <c r="AY1123" i="3"/>
  <c r="AI1123" i="3"/>
  <c r="S1123" i="3"/>
  <c r="BA1125" i="3"/>
  <c r="AK1125" i="3"/>
  <c r="U1125" i="3"/>
  <c r="BD1125" i="3"/>
  <c r="AN1125" i="3"/>
  <c r="X1125" i="3"/>
  <c r="BC1125" i="3"/>
  <c r="AM1125" i="3"/>
  <c r="W1125" i="3"/>
  <c r="AD1125" i="3"/>
  <c r="AR1128" i="3"/>
  <c r="AG1144" i="3"/>
  <c r="BD1150" i="3"/>
  <c r="AN1150" i="3"/>
  <c r="X1150" i="3"/>
  <c r="BB1150" i="3"/>
  <c r="AL1150" i="3"/>
  <c r="V1150" i="3"/>
  <c r="BD1152" i="3"/>
  <c r="AN1152" i="3"/>
  <c r="X1152" i="3"/>
  <c r="BB1152" i="3"/>
  <c r="AL1152" i="3"/>
  <c r="V1152" i="3"/>
  <c r="AN1138" i="3"/>
  <c r="BC1138" i="3"/>
  <c r="W1138" i="3"/>
  <c r="BH1142" i="3"/>
  <c r="AR1142" i="3"/>
  <c r="AB1142" i="3"/>
  <c r="BG1142" i="3"/>
  <c r="AQ1142" i="3"/>
  <c r="AA1142" i="3"/>
  <c r="BF1142" i="3"/>
  <c r="AP1142" i="3"/>
  <c r="AZ1144" i="3"/>
  <c r="AI1144" i="3"/>
  <c r="R1144" i="3"/>
  <c r="AV1146" i="3"/>
  <c r="AF1146" i="3"/>
  <c r="P1146" i="3"/>
  <c r="AU1146" i="3"/>
  <c r="AE1146" i="3"/>
  <c r="O1146" i="3"/>
  <c r="AT1146" i="3"/>
  <c r="AD1146" i="3"/>
  <c r="N1146" i="3"/>
  <c r="AX1134" i="3"/>
  <c r="U1134" i="3"/>
  <c r="AM1150" i="3"/>
  <c r="AQ1137" i="3"/>
  <c r="BG1149" i="3"/>
  <c r="M1149" i="3"/>
  <c r="AZ1156" i="3"/>
  <c r="T1156" i="3"/>
  <c r="AI1156" i="3"/>
  <c r="AX1156" i="3"/>
  <c r="R1156" i="3"/>
  <c r="AF1162" i="3"/>
  <c r="O1162" i="3"/>
  <c r="BH1164" i="3"/>
  <c r="AR1164" i="3"/>
  <c r="AB1164" i="3"/>
  <c r="BG1164" i="3"/>
  <c r="AQ1164" i="3"/>
  <c r="AA1164" i="3"/>
  <c r="BF1164" i="3"/>
  <c r="AP1164" i="3"/>
  <c r="Z1164" i="3"/>
  <c r="AN1166" i="3"/>
  <c r="AN1168" i="3"/>
  <c r="BC1168" i="3"/>
  <c r="W1168" i="3"/>
  <c r="AL1168" i="3"/>
  <c r="AZ1170" i="3"/>
  <c r="AI1170" i="3"/>
  <c r="AZ1174" i="3"/>
  <c r="AJ1174" i="3"/>
  <c r="T1174" i="3"/>
  <c r="AM1174" i="3"/>
  <c r="W1174" i="3"/>
  <c r="BB1174" i="3"/>
  <c r="AL1174" i="3"/>
  <c r="V1174" i="3"/>
  <c r="AN1176" i="3"/>
  <c r="V1176" i="3"/>
  <c r="BG1137" i="3"/>
  <c r="AP1139" i="3"/>
  <c r="AC1139" i="3"/>
  <c r="P1139" i="3"/>
  <c r="W1147" i="3"/>
  <c r="AU1147" i="3"/>
  <c r="BB1147" i="3"/>
  <c r="AL1147" i="3"/>
  <c r="V1147" i="3"/>
  <c r="BE1147" i="3"/>
  <c r="AO1147" i="3"/>
  <c r="Y1147" i="3"/>
  <c r="BH1147" i="3"/>
  <c r="AR1147" i="3"/>
  <c r="AB1147" i="3"/>
  <c r="BC1173" i="3"/>
  <c r="AC1176" i="3"/>
  <c r="AM1137" i="3"/>
  <c r="S1137" i="3"/>
  <c r="BF1137" i="3"/>
  <c r="AP1137" i="3"/>
  <c r="Z1137" i="3"/>
  <c r="BI1137" i="3"/>
  <c r="AS1137" i="3"/>
  <c r="AC1137" i="3"/>
  <c r="M1137" i="3"/>
  <c r="AV1137" i="3"/>
  <c r="AF1137" i="3"/>
  <c r="AY1145" i="3"/>
  <c r="AE1145" i="3"/>
  <c r="AX1145" i="3"/>
  <c r="AH1145" i="3"/>
  <c r="R1145" i="3"/>
  <c r="BA1145" i="3"/>
  <c r="AK1145" i="3"/>
  <c r="U1145" i="3"/>
  <c r="BD1145" i="3"/>
  <c r="AN1145" i="3"/>
  <c r="X1145" i="3"/>
  <c r="AF1073" i="3"/>
  <c r="U1181" i="3"/>
  <c r="AV1149" i="3"/>
  <c r="AP1158" i="3"/>
  <c r="AE1109" i="3"/>
  <c r="T1075" i="3"/>
  <c r="BK1261" i="3"/>
  <c r="BM1270" i="3"/>
  <c r="BN1255" i="3"/>
  <c r="BN1216" i="3"/>
  <c r="BL1235" i="3"/>
  <c r="BJ1239" i="3"/>
  <c r="BN1301" i="3"/>
  <c r="BM1295" i="3"/>
  <c r="BM1276" i="3"/>
  <c r="BJ1247" i="3"/>
  <c r="Q1077" i="3"/>
  <c r="AX1084" i="3"/>
  <c r="AH1084" i="3"/>
  <c r="R1084" i="3"/>
  <c r="BA1084" i="3"/>
  <c r="AK1084" i="3"/>
  <c r="U1084" i="3"/>
  <c r="BD1084" i="3"/>
  <c r="AN1084" i="3"/>
  <c r="X1084" i="3"/>
  <c r="BA1086" i="3"/>
  <c r="U1086" i="3"/>
  <c r="AN1086" i="3"/>
  <c r="BB1088" i="3"/>
  <c r="V1088" i="3"/>
  <c r="BE1088" i="3"/>
  <c r="AO1088" i="3"/>
  <c r="AR1088" i="3"/>
  <c r="BF1090" i="3"/>
  <c r="Z1090" i="3"/>
  <c r="AS1090" i="3"/>
  <c r="M1090" i="3"/>
  <c r="P1090" i="3"/>
  <c r="AU1088" i="3"/>
  <c r="AL1095" i="3"/>
  <c r="AZ1095" i="3"/>
  <c r="S1104" i="3"/>
  <c r="Q1106" i="3"/>
  <c r="AW1087" i="3"/>
  <c r="Q1103" i="3"/>
  <c r="AR1106" i="3"/>
  <c r="BG1106" i="3"/>
  <c r="P1091" i="3"/>
  <c r="BE1102" i="3"/>
  <c r="X1102" i="3"/>
  <c r="W1102" i="3"/>
  <c r="AL1102" i="3"/>
  <c r="AQ1120" i="3"/>
  <c r="AU1128" i="3"/>
  <c r="AD1128" i="3"/>
  <c r="AW1128" i="3"/>
  <c r="Q1128" i="3"/>
  <c r="BA1123" i="3"/>
  <c r="U1123" i="3"/>
  <c r="AN1123" i="3"/>
  <c r="BC1123" i="3"/>
  <c r="W1123" i="3"/>
  <c r="AO1125" i="3"/>
  <c r="BH1125" i="3"/>
  <c r="AB1125" i="3"/>
  <c r="AQ1125" i="3"/>
  <c r="AR1150" i="3"/>
  <c r="BF1150" i="3"/>
  <c r="BH1152" i="3"/>
  <c r="AR1152" i="3"/>
  <c r="BF1152" i="3"/>
  <c r="AP1152" i="3"/>
  <c r="Z1152" i="3"/>
  <c r="AH1144" i="3"/>
  <c r="O1077" i="3"/>
  <c r="AW1077" i="3"/>
  <c r="BF1084" i="3"/>
  <c r="AP1084" i="3"/>
  <c r="Z1084" i="3"/>
  <c r="BI1084" i="3"/>
  <c r="AS1084" i="3"/>
  <c r="AC1084" i="3"/>
  <c r="M1084" i="3"/>
  <c r="AV1084" i="3"/>
  <c r="AF1084" i="3"/>
  <c r="W1088" i="3"/>
  <c r="AM1090" i="3"/>
  <c r="BF1086" i="3"/>
  <c r="AP1086" i="3"/>
  <c r="Z1086" i="3"/>
  <c r="BI1086" i="3"/>
  <c r="AS1086" i="3"/>
  <c r="AC1086" i="3"/>
  <c r="M1086" i="3"/>
  <c r="AV1086" i="3"/>
  <c r="AF1086" i="3"/>
  <c r="P1086" i="3"/>
  <c r="AT1088" i="3"/>
  <c r="AD1088" i="3"/>
  <c r="N1088" i="3"/>
  <c r="AW1088" i="3"/>
  <c r="AG1088" i="3"/>
  <c r="Q1088" i="3"/>
  <c r="AZ1088" i="3"/>
  <c r="AJ1088" i="3"/>
  <c r="AX1090" i="3"/>
  <c r="AH1090" i="3"/>
  <c r="R1090" i="3"/>
  <c r="BA1090" i="3"/>
  <c r="AK1090" i="3"/>
  <c r="U1090" i="3"/>
  <c r="BD1090" i="3"/>
  <c r="AN1090" i="3"/>
  <c r="X1090" i="3"/>
  <c r="AU1090" i="3"/>
  <c r="O1094" i="3"/>
  <c r="N1095" i="3"/>
  <c r="Y1095" i="3"/>
  <c r="AI1103" i="3"/>
  <c r="AY1104" i="3"/>
  <c r="AW1106" i="3"/>
  <c r="AO1087" i="3"/>
  <c r="AY1087" i="3"/>
  <c r="AW1103" i="3"/>
  <c r="AZ1106" i="3"/>
  <c r="AJ1106" i="3"/>
  <c r="T1106" i="3"/>
  <c r="AY1106" i="3"/>
  <c r="AI1106" i="3"/>
  <c r="S1106" i="3"/>
  <c r="AX1106" i="3"/>
  <c r="AH1106" i="3"/>
  <c r="AV1091" i="3"/>
  <c r="AE1091" i="3"/>
  <c r="AG1102" i="3"/>
  <c r="AC1102" i="3"/>
  <c r="Y1102" i="3"/>
  <c r="AV1102" i="3"/>
  <c r="AF1102" i="3"/>
  <c r="P1102" i="3"/>
  <c r="AU1102" i="3"/>
  <c r="AE1102" i="3"/>
  <c r="O1102" i="3"/>
  <c r="AT1102" i="3"/>
  <c r="AD1102" i="3"/>
  <c r="AJ1113" i="3"/>
  <c r="BG1120" i="3"/>
  <c r="S1120" i="3"/>
  <c r="Z1120" i="3"/>
  <c r="AC1120" i="3"/>
  <c r="AL1123" i="3"/>
  <c r="AE1128" i="3"/>
  <c r="AT1128" i="3"/>
  <c r="N1128" i="3"/>
  <c r="BI1123" i="3"/>
  <c r="AS1123" i="3"/>
  <c r="AC1123" i="3"/>
  <c r="M1123" i="3"/>
  <c r="AV1123" i="3"/>
  <c r="AF1123" i="3"/>
  <c r="P1123" i="3"/>
  <c r="AU1123" i="3"/>
  <c r="AE1123" i="3"/>
  <c r="AW1125" i="3"/>
  <c r="AG1125" i="3"/>
  <c r="Q1125" i="3"/>
  <c r="AZ1125" i="3"/>
  <c r="AJ1125" i="3"/>
  <c r="T1125" i="3"/>
  <c r="AY1125" i="3"/>
  <c r="AI1125" i="3"/>
  <c r="S1125" i="3"/>
  <c r="BF1117" i="3"/>
  <c r="AZ1150" i="3"/>
  <c r="AJ1150" i="3"/>
  <c r="T1150" i="3"/>
  <c r="AX1150" i="3"/>
  <c r="AH1150" i="3"/>
  <c r="R1150" i="3"/>
  <c r="AZ1152" i="3"/>
  <c r="AJ1152" i="3"/>
  <c r="T1152" i="3"/>
  <c r="AX1152" i="3"/>
  <c r="AH1152" i="3"/>
  <c r="R1152" i="3"/>
  <c r="AJ1144" i="3"/>
  <c r="BH1134" i="3"/>
  <c r="AU1150" i="3"/>
  <c r="BG1139" i="3"/>
  <c r="BF1149" i="3"/>
  <c r="AV1156" i="3"/>
  <c r="P1156" i="3"/>
  <c r="AE1156" i="3"/>
  <c r="AT1156" i="3"/>
  <c r="N1156" i="3"/>
  <c r="AF1170" i="3"/>
  <c r="O1170" i="3"/>
  <c r="AL1172" i="3"/>
  <c r="AV1174" i="3"/>
  <c r="AF1174" i="3"/>
  <c r="P1174" i="3"/>
  <c r="AI1174" i="3"/>
  <c r="S1174" i="3"/>
  <c r="AX1174" i="3"/>
  <c r="AH1174" i="3"/>
  <c r="BF1176" i="3"/>
  <c r="AI1139" i="3"/>
  <c r="N1139" i="3"/>
  <c r="AZ1139" i="3"/>
  <c r="BG1145" i="3"/>
  <c r="AY1147" i="3"/>
  <c r="AE1147" i="3"/>
  <c r="AX1147" i="3"/>
  <c r="AH1147" i="3"/>
  <c r="R1147" i="3"/>
  <c r="BA1147" i="3"/>
  <c r="AK1147" i="3"/>
  <c r="U1147" i="3"/>
  <c r="BD1147" i="3"/>
  <c r="AN1147" i="3"/>
  <c r="W1137" i="3"/>
  <c r="AU1137" i="3"/>
  <c r="BB1137" i="3"/>
  <c r="AL1137" i="3"/>
  <c r="V1137" i="3"/>
  <c r="BE1137" i="3"/>
  <c r="AO1137" i="3"/>
  <c r="Y1137" i="3"/>
  <c r="BH1137" i="3"/>
  <c r="AR1137" i="3"/>
  <c r="BC1145" i="3"/>
  <c r="AI1145" i="3"/>
  <c r="O1145" i="3"/>
  <c r="AT1145" i="3"/>
  <c r="AD1145" i="3"/>
  <c r="N1145" i="3"/>
  <c r="AW1145" i="3"/>
  <c r="AG1145" i="3"/>
  <c r="Q1145" i="3"/>
  <c r="AZ1145" i="3"/>
  <c r="AJ1145" i="3"/>
  <c r="T1145" i="3"/>
  <c r="AN1167" i="3"/>
  <c r="AX1073" i="3"/>
  <c r="BH1181" i="3"/>
  <c r="S1134" i="3"/>
  <c r="BC1153" i="3"/>
  <c r="X1122" i="3"/>
  <c r="AH1181" i="3"/>
  <c r="BI1156" i="3"/>
  <c r="BG1167" i="3"/>
  <c r="M1164" i="3"/>
  <c r="BL1296" i="3"/>
  <c r="BJ1293" i="3"/>
  <c r="BJ1226" i="3"/>
  <c r="BM1241" i="3"/>
  <c r="BN1295" i="3"/>
  <c r="Z1153" i="3"/>
  <c r="AJ1170" i="3"/>
  <c r="AY1170" i="3"/>
  <c r="S1170" i="3"/>
  <c r="AH1170" i="3"/>
  <c r="AM1172" i="3"/>
  <c r="BD1176" i="3"/>
  <c r="X1176" i="3"/>
  <c r="AL1176" i="3"/>
  <c r="BH1133" i="3"/>
  <c r="BF1133" i="3"/>
  <c r="Z1133" i="3"/>
  <c r="AN1133" i="3"/>
  <c r="BB1133" i="3"/>
  <c r="V1133" i="3"/>
  <c r="AM1139" i="3"/>
  <c r="BF1139" i="3"/>
  <c r="Z1139" i="3"/>
  <c r="AS1139" i="3"/>
  <c r="M1139" i="3"/>
  <c r="AF1139" i="3"/>
  <c r="BI1176" i="3"/>
  <c r="BH1115" i="3"/>
  <c r="AC1115" i="3"/>
  <c r="BF1159" i="3"/>
  <c r="AF1159" i="3"/>
  <c r="AC1164" i="3"/>
  <c r="AT1167" i="3"/>
  <c r="AG1167" i="3"/>
  <c r="AB1073" i="3"/>
  <c r="AI1073" i="3"/>
  <c r="R1073" i="3"/>
  <c r="Q1181" i="3"/>
  <c r="AF1181" i="3"/>
  <c r="Q1193" i="3"/>
  <c r="AY1194" i="3"/>
  <c r="BG1109" i="3"/>
  <c r="Z1079" i="3"/>
  <c r="S1109" i="3"/>
  <c r="X1082" i="3"/>
  <c r="AR1133" i="3"/>
  <c r="AC1174" i="3"/>
  <c r="BK1289" i="3"/>
  <c r="AO1156" i="3"/>
  <c r="U1176" i="3"/>
  <c r="AA1115" i="3"/>
  <c r="AB1115" i="3"/>
  <c r="BI1159" i="3"/>
  <c r="AS1164" i="3"/>
  <c r="AD1167" i="3"/>
  <c r="Q1167" i="3"/>
  <c r="O1176" i="3"/>
  <c r="T1073" i="3"/>
  <c r="BF1073" i="3"/>
  <c r="AS1073" i="3"/>
  <c r="BF1081" i="3"/>
  <c r="AU1109" i="3"/>
  <c r="AB1075" i="3"/>
  <c r="AG1112" i="3"/>
  <c r="BJ1216" i="3"/>
  <c r="BM1263" i="3"/>
  <c r="BM1313" i="3"/>
  <c r="BJ1313" i="3"/>
  <c r="BJ1296" i="3"/>
  <c r="BL1274" i="3"/>
  <c r="BL1261" i="3"/>
  <c r="BM1316" i="3"/>
  <c r="BJ1297" i="3"/>
  <c r="BM1288" i="3"/>
  <c r="BM1274" i="3"/>
  <c r="BL1233" i="3"/>
  <c r="BK1233" i="3"/>
  <c r="BL1223" i="3"/>
  <c r="BM1215" i="3"/>
  <c r="BK1208" i="3"/>
  <c r="BJ1203" i="3"/>
  <c r="BM1317" i="3"/>
  <c r="BM1309" i="3"/>
  <c r="BK1309" i="3"/>
  <c r="BL1305" i="3"/>
  <c r="BJ1305" i="3"/>
  <c r="BM1305" i="3"/>
  <c r="BL1301" i="3"/>
  <c r="BM1301" i="3"/>
  <c r="BM1304" i="3"/>
  <c r="BM1261" i="3"/>
  <c r="BN1228" i="3"/>
  <c r="BL1215" i="3"/>
  <c r="BL1288" i="3"/>
  <c r="BJ1282" i="3"/>
  <c r="BL1282" i="3"/>
  <c r="BJ1208" i="3"/>
  <c r="BJ1271" i="3"/>
  <c r="BJ1312" i="3"/>
  <c r="BL1312" i="3"/>
  <c r="BJ1280" i="3"/>
  <c r="BJ1307" i="3"/>
  <c r="BL1245" i="3"/>
  <c r="BM1245" i="3"/>
  <c r="BK1211" i="3"/>
  <c r="BN1310" i="3"/>
  <c r="BM1211" i="3"/>
  <c r="AV1170" i="3"/>
  <c r="P1170" i="3"/>
  <c r="AE1170" i="3"/>
  <c r="AT1170" i="3"/>
  <c r="N1170" i="3"/>
  <c r="BH1176" i="3"/>
  <c r="AB1176" i="3"/>
  <c r="AP1176" i="3"/>
  <c r="AJ1133" i="3"/>
  <c r="T1133" i="3"/>
  <c r="AH1133" i="3"/>
  <c r="AV1133" i="3"/>
  <c r="P1133" i="3"/>
  <c r="BC1139" i="3"/>
  <c r="O1139" i="3"/>
  <c r="AD1139" i="3"/>
  <c r="AW1139" i="3"/>
  <c r="Q1139" i="3"/>
  <c r="AJ1139" i="3"/>
  <c r="AM1159" i="3"/>
  <c r="BC1167" i="3"/>
  <c r="AM1115" i="3"/>
  <c r="BA1115" i="3"/>
  <c r="AW1167" i="3"/>
  <c r="BH1073" i="3"/>
  <c r="AQ1073" i="3"/>
  <c r="Z1073" i="3"/>
  <c r="AW1181" i="3"/>
  <c r="M1181" i="3"/>
  <c r="BH1075" i="3"/>
  <c r="AA1109" i="3"/>
  <c r="AW1079" i="3"/>
  <c r="AI1109" i="3"/>
  <c r="O1109" i="3"/>
  <c r="Q1164" i="3"/>
  <c r="W1109" i="3"/>
  <c r="BE1104" i="3"/>
  <c r="BL1256" i="3"/>
  <c r="BM1252" i="3"/>
  <c r="BJ1205" i="3"/>
  <c r="BM1249" i="3"/>
  <c r="BJ1278" i="3"/>
  <c r="AS1156" i="3"/>
  <c r="AX1167" i="3"/>
  <c r="AH1167" i="3"/>
  <c r="R1167" i="3"/>
  <c r="BA1167" i="3"/>
  <c r="AK1167" i="3"/>
  <c r="U1167" i="3"/>
  <c r="AR1167" i="3"/>
  <c r="BL1198" i="3"/>
  <c r="BM1232" i="3"/>
  <c r="BJ1232" i="3"/>
  <c r="BM1228" i="3"/>
  <c r="Z1192" i="3"/>
  <c r="AS1192" i="3"/>
  <c r="O1167" i="3"/>
  <c r="P1167" i="3"/>
  <c r="AF1167" i="3"/>
  <c r="AV1167" i="3"/>
  <c r="M1167" i="3"/>
  <c r="AI1167" i="3"/>
  <c r="T1167" i="3"/>
  <c r="AJ1167" i="3"/>
  <c r="AZ1167" i="3"/>
  <c r="Y1194" i="3"/>
  <c r="BB1194" i="3"/>
  <c r="AJ1194" i="3"/>
  <c r="AO1194" i="3"/>
  <c r="AF1194" i="3"/>
  <c r="AE1176" i="3"/>
  <c r="BC1176" i="3"/>
  <c r="W1176" i="3"/>
  <c r="BN1294" i="3"/>
  <c r="BL1291" i="3"/>
  <c r="BN1291" i="3"/>
  <c r="BL1205" i="3"/>
  <c r="BL1212" i="3"/>
  <c r="BL1200" i="3"/>
  <c r="BM1200" i="3"/>
  <c r="BM1287" i="3"/>
  <c r="BK1287" i="3"/>
  <c r="BM1271" i="3"/>
  <c r="BK1271" i="3"/>
  <c r="W1150" i="3"/>
  <c r="BC1150" i="3"/>
  <c r="AU1152" i="3"/>
  <c r="AL1141" i="3"/>
  <c r="BH1156" i="3"/>
  <c r="AR1156" i="3"/>
  <c r="AB1156" i="3"/>
  <c r="BG1156" i="3"/>
  <c r="AQ1156" i="3"/>
  <c r="AA1156" i="3"/>
  <c r="BF1156" i="3"/>
  <c r="AP1156" i="3"/>
  <c r="Z1156" i="3"/>
  <c r="BH1170" i="3"/>
  <c r="AR1170" i="3"/>
  <c r="AB1170" i="3"/>
  <c r="BG1170" i="3"/>
  <c r="AQ1170" i="3"/>
  <c r="AA1170" i="3"/>
  <c r="BF1170" i="3"/>
  <c r="AP1170" i="3"/>
  <c r="Z1170" i="3"/>
  <c r="BD1172" i="3"/>
  <c r="V1172" i="3"/>
  <c r="AZ1176" i="3"/>
  <c r="AJ1176" i="3"/>
  <c r="T1176" i="3"/>
  <c r="AX1176" i="3"/>
  <c r="AH1176" i="3"/>
  <c r="R1176" i="3"/>
  <c r="W1139" i="3"/>
  <c r="AU1139" i="3"/>
  <c r="BB1139" i="3"/>
  <c r="AL1139" i="3"/>
  <c r="V1139" i="3"/>
  <c r="BE1139" i="3"/>
  <c r="AO1139" i="3"/>
  <c r="Y1139" i="3"/>
  <c r="BH1139" i="3"/>
  <c r="AR1139" i="3"/>
  <c r="AB1139" i="3"/>
  <c r="W1167" i="3"/>
  <c r="AO1170" i="3"/>
  <c r="AK1176" i="3"/>
  <c r="P1122" i="3"/>
  <c r="M1156" i="3"/>
  <c r="BF1167" i="3"/>
  <c r="AP1167" i="3"/>
  <c r="Z1167" i="3"/>
  <c r="BI1167" i="3"/>
  <c r="AS1167" i="3"/>
  <c r="AC1167" i="3"/>
  <c r="BH1167" i="3"/>
  <c r="AB1167" i="3"/>
  <c r="AS1172" i="3"/>
  <c r="AM1176" i="3"/>
  <c r="AU1192" i="3"/>
  <c r="AL1194" i="3"/>
  <c r="BL1252" i="3"/>
  <c r="W1152" i="3"/>
  <c r="BC1149" i="3"/>
  <c r="AC1149" i="3"/>
  <c r="BD1156" i="3"/>
  <c r="AN1156" i="3"/>
  <c r="X1156" i="3"/>
  <c r="BC1156" i="3"/>
  <c r="AM1156" i="3"/>
  <c r="W1156" i="3"/>
  <c r="BB1156" i="3"/>
  <c r="AL1156" i="3"/>
  <c r="V1156" i="3"/>
  <c r="AR1158" i="3"/>
  <c r="BD1170" i="3"/>
  <c r="AN1170" i="3"/>
  <c r="X1170" i="3"/>
  <c r="BC1170" i="3"/>
  <c r="AM1170" i="3"/>
  <c r="W1170" i="3"/>
  <c r="BB1170" i="3"/>
  <c r="AL1170" i="3"/>
  <c r="V1170" i="3"/>
  <c r="AV1176" i="3"/>
  <c r="AF1176" i="3"/>
  <c r="P1176" i="3"/>
  <c r="AT1176" i="3"/>
  <c r="AD1176" i="3"/>
  <c r="N1176" i="3"/>
  <c r="AY1139" i="3"/>
  <c r="AE1139" i="3"/>
  <c r="AX1139" i="3"/>
  <c r="AH1139" i="3"/>
  <c r="R1139" i="3"/>
  <c r="BA1139" i="3"/>
  <c r="AK1139" i="3"/>
  <c r="U1139" i="3"/>
  <c r="BD1139" i="3"/>
  <c r="AN1139" i="3"/>
  <c r="X1139" i="3"/>
  <c r="AM1167" i="3"/>
  <c r="BE1170" i="3"/>
  <c r="AS1176" i="3"/>
  <c r="BB1167" i="3"/>
  <c r="AL1167" i="3"/>
  <c r="V1167" i="3"/>
  <c r="BE1167" i="3"/>
  <c r="AO1167" i="3"/>
  <c r="Y1167" i="3"/>
  <c r="BD1167" i="3"/>
  <c r="X1167" i="3"/>
  <c r="N1173" i="3"/>
  <c r="AU1176" i="3"/>
  <c r="BF1192" i="3"/>
  <c r="BE1194" i="3"/>
  <c r="AF1126" i="3"/>
  <c r="AV1126" i="3"/>
  <c r="Y1181" i="3"/>
  <c r="R1181" i="3"/>
  <c r="AX1181" i="3"/>
  <c r="AQ1181" i="3"/>
  <c r="AI1181" i="3"/>
  <c r="AB1181" i="3"/>
  <c r="O1181" i="3"/>
  <c r="Z1181" i="3"/>
  <c r="BF1181" i="3"/>
  <c r="BA1181" i="3"/>
  <c r="AS1181" i="3"/>
  <c r="AM1181" i="3"/>
  <c r="U1073" i="3"/>
  <c r="BA1073" i="3"/>
  <c r="AH1073" i="3"/>
  <c r="S1073" i="3"/>
  <c r="AY1073" i="3"/>
  <c r="AZ1073" i="3"/>
  <c r="AC1073" i="3"/>
  <c r="BI1073" i="3"/>
  <c r="AP1073" i="3"/>
  <c r="AA1073" i="3"/>
  <c r="BG1073" i="3"/>
  <c r="AN1073" i="3"/>
  <c r="BG1111" i="3"/>
  <c r="AA1111" i="3"/>
  <c r="BC1111" i="3"/>
  <c r="O1111" i="3"/>
  <c r="AE1111" i="3"/>
  <c r="AU1111" i="3"/>
  <c r="AM1111" i="3"/>
  <c r="BK1275" i="3"/>
  <c r="BM1275" i="3"/>
  <c r="BM1257" i="3"/>
  <c r="BL1257" i="3"/>
  <c r="Q1073" i="3"/>
  <c r="AP1178" i="3"/>
  <c r="BE1174" i="3"/>
  <c r="Y1146" i="3"/>
  <c r="AH1121" i="3"/>
  <c r="BJ1234" i="3"/>
  <c r="BM1230" i="3"/>
  <c r="BJ1273" i="3"/>
  <c r="BJ1316" i="3"/>
  <c r="BJ1274" i="3"/>
  <c r="BK1288" i="3"/>
  <c r="BN1313" i="3"/>
  <c r="BJ1288" i="3"/>
  <c r="BN1282" i="3"/>
  <c r="BJ1265" i="3"/>
  <c r="BM1204" i="3"/>
  <c r="BM1293" i="3"/>
  <c r="BM1285" i="3"/>
  <c r="BN1292" i="3"/>
  <c r="BJ1228" i="3"/>
  <c r="BM1296" i="3"/>
  <c r="BJ1243" i="3"/>
  <c r="BM1253" i="3"/>
  <c r="BL1314" i="3"/>
  <c r="BM1208" i="3"/>
  <c r="BM1308" i="3"/>
  <c r="AE1181" i="3"/>
  <c r="BA1156" i="3"/>
  <c r="BM1216" i="3"/>
  <c r="BL1293" i="3"/>
  <c r="BM1297" i="3"/>
  <c r="AR1073" i="3"/>
  <c r="X1073" i="3"/>
  <c r="AV1073" i="3"/>
  <c r="BC1073" i="3"/>
  <c r="AM1073" i="3"/>
  <c r="W1073" i="3"/>
  <c r="BB1073" i="3"/>
  <c r="AL1073" i="3"/>
  <c r="V1073" i="3"/>
  <c r="BE1073" i="3"/>
  <c r="AO1073" i="3"/>
  <c r="Y1073" i="3"/>
  <c r="N1121" i="3"/>
  <c r="BI1175" i="3"/>
  <c r="BD1073" i="3"/>
  <c r="AJ1073" i="3"/>
  <c r="P1073" i="3"/>
  <c r="AU1073" i="3"/>
  <c r="AE1073" i="3"/>
  <c r="O1073" i="3"/>
  <c r="AT1073" i="3"/>
  <c r="AD1073" i="3"/>
  <c r="N1073" i="3"/>
  <c r="AW1073" i="3"/>
  <c r="AG1073" i="3"/>
  <c r="AK1178" i="3"/>
  <c r="AX1121" i="3"/>
  <c r="BG1174" i="3"/>
  <c r="AI1082" i="3"/>
  <c r="BF1178" i="3"/>
  <c r="BL1276" i="3"/>
  <c r="AA1167" i="3"/>
  <c r="V1194" i="3"/>
  <c r="U1156" i="3"/>
  <c r="AI1190" i="3"/>
  <c r="AK1175" i="3"/>
  <c r="AT1173" i="3"/>
  <c r="AZ1173" i="3"/>
  <c r="AS1174" i="3"/>
  <c r="AI1178" i="3"/>
  <c r="BC1181" i="3"/>
  <c r="AG1181" i="3"/>
  <c r="BI1181" i="3"/>
  <c r="AN1181" i="3"/>
  <c r="S1181" i="3"/>
  <c r="AV1181" i="3"/>
  <c r="AA1181" i="3"/>
  <c r="BB1181" i="3"/>
  <c r="AL1181" i="3"/>
  <c r="V1181" i="3"/>
  <c r="AO1178" i="3"/>
  <c r="AA1192" i="3"/>
  <c r="M1192" i="3"/>
  <c r="X1075" i="3"/>
  <c r="AZ1075" i="3"/>
  <c r="AO1112" i="3"/>
  <c r="R1121" i="3"/>
  <c r="BD1082" i="3"/>
  <c r="U1190" i="3"/>
  <c r="AR1175" i="3"/>
  <c r="AG1164" i="3"/>
  <c r="Y1174" i="3"/>
  <c r="BE1181" i="3"/>
  <c r="AY1135" i="3"/>
  <c r="BK1295" i="3"/>
  <c r="U1174" i="3"/>
  <c r="AK1164" i="3"/>
  <c r="BM1291" i="3"/>
  <c r="M1174" i="3"/>
  <c r="AR1181" i="3"/>
  <c r="W1181" i="3"/>
  <c r="AY1181" i="3"/>
  <c r="AC1181" i="3"/>
  <c r="BG1181" i="3"/>
  <c r="AK1181" i="3"/>
  <c r="P1181" i="3"/>
  <c r="AT1181" i="3"/>
  <c r="AD1181" i="3"/>
  <c r="N1181" i="3"/>
  <c r="BH1178" i="3"/>
  <c r="AM1192" i="3"/>
  <c r="AN1075" i="3"/>
  <c r="M1082" i="3"/>
  <c r="AA1137" i="3"/>
  <c r="AW1174" i="3"/>
  <c r="AK1174" i="3"/>
  <c r="AQ1155" i="3"/>
  <c r="AZ1181" i="3"/>
  <c r="BK1210" i="3"/>
  <c r="W1194" i="3"/>
  <c r="S1194" i="3"/>
  <c r="AS1079" i="3"/>
  <c r="N1135" i="3"/>
  <c r="AN1135" i="3"/>
  <c r="R1135" i="3"/>
  <c r="M1170" i="3"/>
  <c r="AC1192" i="3"/>
  <c r="AY1174" i="3"/>
  <c r="U1164" i="3"/>
  <c r="Y1164" i="3"/>
  <c r="AJ1181" i="3"/>
  <c r="U1079" i="3"/>
  <c r="AD1135" i="3"/>
  <c r="BA1164" i="3"/>
  <c r="M1176" i="3"/>
  <c r="BA1087" i="3"/>
  <c r="T1155" i="3"/>
  <c r="Q1163" i="3"/>
  <c r="BN1212" i="3"/>
  <c r="AW1164" i="3"/>
  <c r="AA1139" i="3"/>
  <c r="Q1174" i="3"/>
  <c r="AY1176" i="3"/>
  <c r="AU1167" i="3"/>
  <c r="BC1109" i="3"/>
  <c r="BM1205" i="3"/>
  <c r="BK1198" i="3"/>
  <c r="BL1216" i="3"/>
  <c r="BK1247" i="3"/>
  <c r="BJ1242" i="3"/>
  <c r="BM1229" i="3"/>
  <c r="Q1176" i="3"/>
  <c r="AE1167" i="3"/>
  <c r="N1123" i="3"/>
  <c r="BA1150" i="3"/>
  <c r="BJ1229" i="3"/>
  <c r="BM1278" i="3"/>
  <c r="S1167" i="3"/>
  <c r="BE1176" i="3"/>
  <c r="AJ1075" i="3"/>
  <c r="BN1205" i="3"/>
  <c r="BL1278" i="3"/>
  <c r="BM1233" i="3"/>
  <c r="AA1076" i="3"/>
  <c r="AI1176" i="3"/>
  <c r="AO1157" i="3"/>
  <c r="BG1176" i="3"/>
  <c r="AO1176" i="3"/>
  <c r="BD1075" i="3"/>
  <c r="BF1121" i="3"/>
  <c r="BJ1240" i="3"/>
  <c r="BJ1220" i="3"/>
  <c r="AP1076" i="3"/>
  <c r="AS1162" i="3"/>
  <c r="AG1173" i="3"/>
  <c r="AW1176" i="3"/>
  <c r="AQ1176" i="3"/>
  <c r="Y1176" i="3"/>
  <c r="AQ1109" i="3"/>
  <c r="P1075" i="3"/>
  <c r="AO1124" i="3"/>
  <c r="R1091" i="3"/>
  <c r="BH1141" i="3"/>
  <c r="P1103" i="3"/>
  <c r="AD1177" i="3"/>
  <c r="BC1166" i="3"/>
  <c r="R1117" i="3"/>
  <c r="BL1234" i="3"/>
  <c r="BM1234" i="3"/>
  <c r="BL1281" i="3"/>
  <c r="BK1212" i="3"/>
  <c r="AB1076" i="3"/>
  <c r="AO1138" i="3"/>
  <c r="S1176" i="3"/>
  <c r="AY1167" i="3"/>
  <c r="AG1176" i="3"/>
  <c r="AA1176" i="3"/>
  <c r="Z1121" i="3"/>
  <c r="AC1082" i="3"/>
  <c r="AW1112" i="3"/>
  <c r="BA1148" i="3"/>
  <c r="BL1300" i="3"/>
  <c r="BM1264" i="3"/>
  <c r="BM1244" i="3"/>
  <c r="BK1277" i="3"/>
  <c r="BN1277" i="3"/>
  <c r="BL1277" i="3"/>
  <c r="BM1273" i="3"/>
  <c r="BK1236" i="3"/>
  <c r="BN1236" i="3"/>
  <c r="BL1236" i="3"/>
  <c r="BK1234" i="3"/>
  <c r="BM1240" i="3"/>
  <c r="BM1220" i="3"/>
  <c r="BL1283" i="3"/>
  <c r="BJ1281" i="3"/>
  <c r="BK1262" i="3"/>
  <c r="BN1262" i="3"/>
  <c r="BL1222" i="3"/>
  <c r="BM1279" i="3"/>
  <c r="BJ1264" i="3"/>
  <c r="BL1264" i="3"/>
  <c r="BM1260" i="3"/>
  <c r="BK1244" i="3"/>
  <c r="BN1244" i="3"/>
  <c r="BL1244" i="3"/>
  <c r="BN1202" i="3"/>
  <c r="BK1202" i="3"/>
  <c r="BJ1277" i="3"/>
  <c r="BK1273" i="3"/>
  <c r="BN1273" i="3"/>
  <c r="BL1273" i="3"/>
  <c r="BK1240" i="3"/>
  <c r="BN1240" i="3"/>
  <c r="BL1240" i="3"/>
  <c r="BN1220" i="3"/>
  <c r="BK1220" i="3"/>
  <c r="BL1220" i="3"/>
  <c r="BM1283" i="3"/>
  <c r="BM1266" i="3"/>
  <c r="BM1246" i="3"/>
  <c r="BK1218" i="3"/>
  <c r="BN1218" i="3"/>
  <c r="BM1218" i="3"/>
  <c r="BJ1222" i="3"/>
  <c r="BL1202" i="3"/>
  <c r="BJ1279" i="3"/>
  <c r="BK1279" i="3"/>
  <c r="BN1279" i="3"/>
  <c r="BL1279" i="3"/>
  <c r="BK1264" i="3"/>
  <c r="BN1264" i="3"/>
  <c r="BJ1260" i="3"/>
  <c r="BL1260" i="3"/>
  <c r="BM1281" i="3"/>
  <c r="BJ1300" i="3"/>
  <c r="BJ1283" i="3"/>
  <c r="BN1300" i="3"/>
  <c r="BK1300" i="3"/>
  <c r="BN1283" i="3"/>
  <c r="BK1283" i="3"/>
  <c r="BJ1269" i="3"/>
  <c r="BM1269" i="3"/>
  <c r="BJ1266" i="3"/>
  <c r="BL1266" i="3"/>
  <c r="BM1262" i="3"/>
  <c r="BK1246" i="3"/>
  <c r="BN1246" i="3"/>
  <c r="BL1246" i="3"/>
  <c r="BJ1218" i="3"/>
  <c r="BL1218" i="3"/>
  <c r="BM1202" i="3"/>
  <c r="BJ1202" i="3"/>
  <c r="BN1281" i="3"/>
  <c r="BK1281" i="3"/>
  <c r="BK1260" i="3"/>
  <c r="BN1260" i="3"/>
  <c r="BJ1244" i="3"/>
  <c r="BM1277" i="3"/>
  <c r="BJ1236" i="3"/>
  <c r="BM1236" i="3"/>
  <c r="BN1234" i="3"/>
  <c r="BM1300" i="3"/>
  <c r="BK1269" i="3"/>
  <c r="BN1269" i="3"/>
  <c r="BL1269" i="3"/>
  <c r="BK1266" i="3"/>
  <c r="BN1266" i="3"/>
  <c r="BJ1262" i="3"/>
  <c r="BL1262" i="3"/>
  <c r="BJ1246" i="3"/>
  <c r="BM1222" i="3"/>
  <c r="BK1222" i="3"/>
  <c r="BN1222" i="3"/>
  <c r="AK1171" i="3"/>
  <c r="AX1171" i="3"/>
  <c r="M1104" i="3"/>
  <c r="Y1104" i="3"/>
  <c r="AG1104" i="3"/>
  <c r="AK1104" i="3"/>
  <c r="BA1104" i="3"/>
  <c r="AW1104" i="3"/>
  <c r="AO1104" i="3"/>
  <c r="Q1104" i="3"/>
  <c r="U1104" i="3"/>
  <c r="BI1104" i="3"/>
  <c r="AA1127" i="3"/>
  <c r="BH1127" i="3"/>
  <c r="AU1127" i="3"/>
  <c r="Y1127" i="3"/>
  <c r="X1127" i="3"/>
  <c r="AO1127" i="3"/>
  <c r="AQ1077" i="3"/>
  <c r="BF1077" i="3"/>
  <c r="AP1077" i="3"/>
  <c r="Z1077" i="3"/>
  <c r="BI1077" i="3"/>
  <c r="AS1077" i="3"/>
  <c r="AC1077" i="3"/>
  <c r="AY1103" i="3"/>
  <c r="AV1104" i="3"/>
  <c r="AF1104" i="3"/>
  <c r="P1104" i="3"/>
  <c r="AU1104" i="3"/>
  <c r="AE1104" i="3"/>
  <c r="O1104" i="3"/>
  <c r="AT1104" i="3"/>
  <c r="AD1104" i="3"/>
  <c r="N1104" i="3"/>
  <c r="AG1087" i="3"/>
  <c r="AC1087" i="3"/>
  <c r="Y1087" i="3"/>
  <c r="AV1087" i="3"/>
  <c r="AF1087" i="3"/>
  <c r="P1087" i="3"/>
  <c r="AU1087" i="3"/>
  <c r="AE1087" i="3"/>
  <c r="O1087" i="3"/>
  <c r="AT1087" i="3"/>
  <c r="AD1087" i="3"/>
  <c r="N1087" i="3"/>
  <c r="BF1103" i="3"/>
  <c r="AP1103" i="3"/>
  <c r="Z1103" i="3"/>
  <c r="BI1103" i="3"/>
  <c r="AS1103" i="3"/>
  <c r="AC1103" i="3"/>
  <c r="M1103" i="3"/>
  <c r="AV1103" i="3"/>
  <c r="AF1103" i="3"/>
  <c r="AK1091" i="3"/>
  <c r="Q1091" i="3"/>
  <c r="M1091" i="3"/>
  <c r="BH1091" i="3"/>
  <c r="AR1091" i="3"/>
  <c r="AB1091" i="3"/>
  <c r="BG1091" i="3"/>
  <c r="AQ1091" i="3"/>
  <c r="AA1091" i="3"/>
  <c r="BF1091" i="3"/>
  <c r="AP1091" i="3"/>
  <c r="Z1091" i="3"/>
  <c r="AS1104" i="3"/>
  <c r="AN1113" i="3"/>
  <c r="W1113" i="3"/>
  <c r="BF1113" i="3"/>
  <c r="Z1113" i="3"/>
  <c r="AS1113" i="3"/>
  <c r="AM1124" i="3"/>
  <c r="V1124" i="3"/>
  <c r="AJ1117" i="3"/>
  <c r="BA1117" i="3"/>
  <c r="AR1124" i="3"/>
  <c r="P1124" i="3"/>
  <c r="W1141" i="3"/>
  <c r="V1141" i="3"/>
  <c r="X1166" i="3"/>
  <c r="V1166" i="3"/>
  <c r="X1171" i="3"/>
  <c r="V1144" i="3"/>
  <c r="AL1144" i="3"/>
  <c r="BB1144" i="3"/>
  <c r="W1144" i="3"/>
  <c r="AM1144" i="3"/>
  <c r="BC1144" i="3"/>
  <c r="X1144" i="3"/>
  <c r="AN1144" i="3"/>
  <c r="BD1144" i="3"/>
  <c r="Q1144" i="3"/>
  <c r="Z1144" i="3"/>
  <c r="AP1144" i="3"/>
  <c r="BF1144" i="3"/>
  <c r="AA1144" i="3"/>
  <c r="AQ1144" i="3"/>
  <c r="BG1144" i="3"/>
  <c r="AB1144" i="3"/>
  <c r="AR1144" i="3"/>
  <c r="BH1144" i="3"/>
  <c r="BE1144" i="3"/>
  <c r="N1144" i="3"/>
  <c r="AD1144" i="3"/>
  <c r="AT1144" i="3"/>
  <c r="O1144" i="3"/>
  <c r="AE1144" i="3"/>
  <c r="AU1144" i="3"/>
  <c r="P1144" i="3"/>
  <c r="AF1144" i="3"/>
  <c r="AV1144" i="3"/>
  <c r="AW1144" i="3"/>
  <c r="AD1153" i="3"/>
  <c r="BH1153" i="3"/>
  <c r="AI1153" i="3"/>
  <c r="T1153" i="3"/>
  <c r="BF1153" i="3"/>
  <c r="AN1153" i="3"/>
  <c r="BE1153" i="3"/>
  <c r="X1153" i="3"/>
  <c r="O1153" i="3"/>
  <c r="AS1153" i="3"/>
  <c r="T1169" i="3"/>
  <c r="AZ1169" i="3"/>
  <c r="AG1169" i="3"/>
  <c r="N1169" i="3"/>
  <c r="AT1169" i="3"/>
  <c r="BC1169" i="3"/>
  <c r="AB1169" i="3"/>
  <c r="BH1169" i="3"/>
  <c r="AO1169" i="3"/>
  <c r="V1169" i="3"/>
  <c r="BB1169" i="3"/>
  <c r="AM1169" i="3"/>
  <c r="AJ1169" i="3"/>
  <c r="Q1169" i="3"/>
  <c r="AW1169" i="3"/>
  <c r="AD1169" i="3"/>
  <c r="W1169" i="3"/>
  <c r="BE1169" i="3"/>
  <c r="AQ1169" i="3"/>
  <c r="AL1169" i="3"/>
  <c r="AR1169" i="3"/>
  <c r="S1113" i="3"/>
  <c r="AQ1113" i="3"/>
  <c r="AA1113" i="3"/>
  <c r="AI1113" i="3"/>
  <c r="Q1113" i="3"/>
  <c r="AG1113" i="3"/>
  <c r="AW1113" i="3"/>
  <c r="N1113" i="3"/>
  <c r="AD1113" i="3"/>
  <c r="AT1113" i="3"/>
  <c r="T1113" i="3"/>
  <c r="AZ1113" i="3"/>
  <c r="AE1113" i="3"/>
  <c r="P1113" i="3"/>
  <c r="AV1113" i="3"/>
  <c r="U1113" i="3"/>
  <c r="AK1113" i="3"/>
  <c r="BA1113" i="3"/>
  <c r="R1113" i="3"/>
  <c r="AH1113" i="3"/>
  <c r="AX1113" i="3"/>
  <c r="AB1113" i="3"/>
  <c r="BH1113" i="3"/>
  <c r="AM1113" i="3"/>
  <c r="X1113" i="3"/>
  <c r="BD1113" i="3"/>
  <c r="AY1113" i="3"/>
  <c r="BG1141" i="3"/>
  <c r="P1141" i="3"/>
  <c r="AF1141" i="3"/>
  <c r="AV1141" i="3"/>
  <c r="M1141" i="3"/>
  <c r="AC1141" i="3"/>
  <c r="AS1141" i="3"/>
  <c r="BI1141" i="3"/>
  <c r="Z1141" i="3"/>
  <c r="AP1141" i="3"/>
  <c r="BF1141" i="3"/>
  <c r="S1141" i="3"/>
  <c r="AM1141" i="3"/>
  <c r="AA1141" i="3"/>
  <c r="T1141" i="3"/>
  <c r="AJ1141" i="3"/>
  <c r="AZ1141" i="3"/>
  <c r="Q1141" i="3"/>
  <c r="AG1141" i="3"/>
  <c r="AW1141" i="3"/>
  <c r="N1141" i="3"/>
  <c r="AD1141" i="3"/>
  <c r="AT1141" i="3"/>
  <c r="O1141" i="3"/>
  <c r="AI1141" i="3"/>
  <c r="BC1141" i="3"/>
  <c r="X1141" i="3"/>
  <c r="AN1141" i="3"/>
  <c r="BD1141" i="3"/>
  <c r="U1141" i="3"/>
  <c r="AK1141" i="3"/>
  <c r="BA1141" i="3"/>
  <c r="R1141" i="3"/>
  <c r="AH1141" i="3"/>
  <c r="AX1141" i="3"/>
  <c r="AE1141" i="3"/>
  <c r="AY1141" i="3"/>
  <c r="AM1103" i="3"/>
  <c r="BC1103" i="3"/>
  <c r="AA1103" i="3"/>
  <c r="O1103" i="3"/>
  <c r="W1103" i="3"/>
  <c r="BG1103" i="3"/>
  <c r="AA1155" i="3"/>
  <c r="AM1155" i="3"/>
  <c r="W1155" i="3"/>
  <c r="X1155" i="3"/>
  <c r="AN1155" i="3"/>
  <c r="BD1155" i="3"/>
  <c r="U1155" i="3"/>
  <c r="AK1155" i="3"/>
  <c r="BA1155" i="3"/>
  <c r="R1155" i="3"/>
  <c r="AH1155" i="3"/>
  <c r="AX1155" i="3"/>
  <c r="BG1155" i="3"/>
  <c r="AU1155" i="3"/>
  <c r="AB1155" i="3"/>
  <c r="AR1155" i="3"/>
  <c r="BH1155" i="3"/>
  <c r="Y1155" i="3"/>
  <c r="AO1155" i="3"/>
  <c r="BE1155" i="3"/>
  <c r="V1155" i="3"/>
  <c r="AL1155" i="3"/>
  <c r="BB1155" i="3"/>
  <c r="AE1155" i="3"/>
  <c r="P1155" i="3"/>
  <c r="AF1155" i="3"/>
  <c r="AV1155" i="3"/>
  <c r="M1155" i="3"/>
  <c r="AC1155" i="3"/>
  <c r="AS1155" i="3"/>
  <c r="BI1155" i="3"/>
  <c r="Z1155" i="3"/>
  <c r="AP1155" i="3"/>
  <c r="BF1155" i="3"/>
  <c r="BC1155" i="3"/>
  <c r="AJ1155" i="3"/>
  <c r="AW1155" i="3"/>
  <c r="AZ1155" i="3"/>
  <c r="N1155" i="3"/>
  <c r="AY1155" i="3"/>
  <c r="O1155" i="3"/>
  <c r="Q1155" i="3"/>
  <c r="AD1155" i="3"/>
  <c r="AI1155" i="3"/>
  <c r="S1163" i="3"/>
  <c r="BG1163" i="3"/>
  <c r="X1163" i="3"/>
  <c r="AN1163" i="3"/>
  <c r="BD1163" i="3"/>
  <c r="U1163" i="3"/>
  <c r="AK1163" i="3"/>
  <c r="BA1163" i="3"/>
  <c r="R1163" i="3"/>
  <c r="AH1163" i="3"/>
  <c r="AX1163" i="3"/>
  <c r="BC1163" i="3"/>
  <c r="AU1163" i="3"/>
  <c r="AQ1163" i="3"/>
  <c r="AB1163" i="3"/>
  <c r="AR1163" i="3"/>
  <c r="BH1163" i="3"/>
  <c r="Y1163" i="3"/>
  <c r="AO1163" i="3"/>
  <c r="BE1163" i="3"/>
  <c r="V1163" i="3"/>
  <c r="AL1163" i="3"/>
  <c r="BB1163" i="3"/>
  <c r="AM1163" i="3"/>
  <c r="O1163" i="3"/>
  <c r="AE1163" i="3"/>
  <c r="AY1163" i="3"/>
  <c r="AI1163" i="3"/>
  <c r="P1163" i="3"/>
  <c r="AF1163" i="3"/>
  <c r="AV1163" i="3"/>
  <c r="M1163" i="3"/>
  <c r="AC1163" i="3"/>
  <c r="AS1163" i="3"/>
  <c r="BI1163" i="3"/>
  <c r="Z1163" i="3"/>
  <c r="AP1163" i="3"/>
  <c r="BF1163" i="3"/>
  <c r="W1163" i="3"/>
  <c r="T1163" i="3"/>
  <c r="AG1163" i="3"/>
  <c r="AT1163" i="3"/>
  <c r="AJ1163" i="3"/>
  <c r="AW1163" i="3"/>
  <c r="AZ1163" i="3"/>
  <c r="N1163" i="3"/>
  <c r="AV1077" i="3"/>
  <c r="T1077" i="3"/>
  <c r="AN1077" i="3"/>
  <c r="AB1077" i="3"/>
  <c r="AJ1077" i="3"/>
  <c r="BD1077" i="3"/>
  <c r="AR1077" i="3"/>
  <c r="BH1077" i="3"/>
  <c r="AZ1077" i="3"/>
  <c r="P1077" i="3"/>
  <c r="M1077" i="3"/>
  <c r="X1077" i="3"/>
  <c r="AM1117" i="3"/>
  <c r="AB1117" i="3"/>
  <c r="Y1117" i="3"/>
  <c r="AO1117" i="3"/>
  <c r="BE1117" i="3"/>
  <c r="X1117" i="3"/>
  <c r="AT1117" i="3"/>
  <c r="T1117" i="3"/>
  <c r="AP1117" i="3"/>
  <c r="P1117" i="3"/>
  <c r="AL1117" i="3"/>
  <c r="BG1117" i="3"/>
  <c r="BH1117" i="3"/>
  <c r="AX1117" i="3"/>
  <c r="BC1117" i="3"/>
  <c r="M1117" i="3"/>
  <c r="AC1117" i="3"/>
  <c r="AS1117" i="3"/>
  <c r="BI1117" i="3"/>
  <c r="AD1117" i="3"/>
  <c r="AY1117" i="3"/>
  <c r="Z1117" i="3"/>
  <c r="AU1117" i="3"/>
  <c r="V1117" i="3"/>
  <c r="AQ1117" i="3"/>
  <c r="W1117" i="3"/>
  <c r="Q1117" i="3"/>
  <c r="AG1117" i="3"/>
  <c r="AW1117" i="3"/>
  <c r="N1117" i="3"/>
  <c r="AI1117" i="3"/>
  <c r="BD1117" i="3"/>
  <c r="AE1117" i="3"/>
  <c r="AZ1117" i="3"/>
  <c r="AA1117" i="3"/>
  <c r="AV1117" i="3"/>
  <c r="AA1077" i="3"/>
  <c r="BC1077" i="3"/>
  <c r="AM1077" i="3"/>
  <c r="W1077" i="3"/>
  <c r="BB1077" i="3"/>
  <c r="AL1077" i="3"/>
  <c r="V1077" i="3"/>
  <c r="BE1077" i="3"/>
  <c r="AO1077" i="3"/>
  <c r="Y1077" i="3"/>
  <c r="AO1076" i="3"/>
  <c r="BH1104" i="3"/>
  <c r="AR1104" i="3"/>
  <c r="AB1104" i="3"/>
  <c r="BG1104" i="3"/>
  <c r="AQ1104" i="3"/>
  <c r="AA1104" i="3"/>
  <c r="BF1104" i="3"/>
  <c r="AP1104" i="3"/>
  <c r="Z1104" i="3"/>
  <c r="AK1087" i="3"/>
  <c r="Q1087" i="3"/>
  <c r="M1087" i="3"/>
  <c r="BH1087" i="3"/>
  <c r="AR1087" i="3"/>
  <c r="AB1087" i="3"/>
  <c r="BG1087" i="3"/>
  <c r="AQ1087" i="3"/>
  <c r="AA1087" i="3"/>
  <c r="BF1087" i="3"/>
  <c r="AP1087" i="3"/>
  <c r="Z1087" i="3"/>
  <c r="BB1103" i="3"/>
  <c r="AL1103" i="3"/>
  <c r="V1103" i="3"/>
  <c r="BE1103" i="3"/>
  <c r="AO1103" i="3"/>
  <c r="Y1103" i="3"/>
  <c r="BH1103" i="3"/>
  <c r="AR1103" i="3"/>
  <c r="AB1103" i="3"/>
  <c r="U1091" i="3"/>
  <c r="BI1091" i="3"/>
  <c r="BE1091" i="3"/>
  <c r="BD1091" i="3"/>
  <c r="AN1091" i="3"/>
  <c r="X1091" i="3"/>
  <c r="BC1091" i="3"/>
  <c r="AM1091" i="3"/>
  <c r="W1091" i="3"/>
  <c r="BB1091" i="3"/>
  <c r="AL1091" i="3"/>
  <c r="V1091" i="3"/>
  <c r="AF1113" i="3"/>
  <c r="O1113" i="3"/>
  <c r="BB1113" i="3"/>
  <c r="V1113" i="3"/>
  <c r="AO1113" i="3"/>
  <c r="W1124" i="3"/>
  <c r="BE1124" i="3"/>
  <c r="BE1127" i="3"/>
  <c r="BB1117" i="3"/>
  <c r="O1117" i="3"/>
  <c r="AK1117" i="3"/>
  <c r="AZ1124" i="3"/>
  <c r="AU1141" i="3"/>
  <c r="BE1141" i="3"/>
  <c r="AR1141" i="3"/>
  <c r="S1155" i="3"/>
  <c r="AY1171" i="3"/>
  <c r="X1186" i="3"/>
  <c r="BA1186" i="3"/>
  <c r="AP1186" i="3"/>
  <c r="BG1113" i="3"/>
  <c r="S1177" i="3"/>
  <c r="Y1166" i="3"/>
  <c r="U1166" i="3"/>
  <c r="AS1166" i="3"/>
  <c r="BE1166" i="3"/>
  <c r="Z1166" i="3"/>
  <c r="AP1166" i="3"/>
  <c r="BF1166" i="3"/>
  <c r="AA1166" i="3"/>
  <c r="AK1166" i="3"/>
  <c r="BA1166" i="3"/>
  <c r="AC1166" i="3"/>
  <c r="AO1166" i="3"/>
  <c r="N1166" i="3"/>
  <c r="AD1166" i="3"/>
  <c r="AT1166" i="3"/>
  <c r="O1166" i="3"/>
  <c r="AE1166" i="3"/>
  <c r="Q1166" i="3"/>
  <c r="M1166" i="3"/>
  <c r="AH1166" i="3"/>
  <c r="S1166" i="3"/>
  <c r="AQ1166" i="3"/>
  <c r="BG1166" i="3"/>
  <c r="AB1166" i="3"/>
  <c r="AR1166" i="3"/>
  <c r="BH1166" i="3"/>
  <c r="AL1166" i="3"/>
  <c r="W1166" i="3"/>
  <c r="AU1166" i="3"/>
  <c r="P1166" i="3"/>
  <c r="AF1166" i="3"/>
  <c r="AV1166" i="3"/>
  <c r="AW1166" i="3"/>
  <c r="BI1166" i="3"/>
  <c r="R1166" i="3"/>
  <c r="AX1166" i="3"/>
  <c r="AI1166" i="3"/>
  <c r="AY1166" i="3"/>
  <c r="T1166" i="3"/>
  <c r="AJ1166" i="3"/>
  <c r="AZ1166" i="3"/>
  <c r="BG1077" i="3"/>
  <c r="AH1074" i="3"/>
  <c r="AY1077" i="3"/>
  <c r="AI1077" i="3"/>
  <c r="S1077" i="3"/>
  <c r="AX1077" i="3"/>
  <c r="AH1077" i="3"/>
  <c r="R1077" i="3"/>
  <c r="BA1077" i="3"/>
  <c r="AK1077" i="3"/>
  <c r="U1077" i="3"/>
  <c r="BH1076" i="3"/>
  <c r="S1103" i="3"/>
  <c r="BD1104" i="3"/>
  <c r="AN1104" i="3"/>
  <c r="X1104" i="3"/>
  <c r="BC1104" i="3"/>
  <c r="AM1104" i="3"/>
  <c r="W1104" i="3"/>
  <c r="BB1104" i="3"/>
  <c r="AL1104" i="3"/>
  <c r="V1104" i="3"/>
  <c r="U1087" i="3"/>
  <c r="BI1087" i="3"/>
  <c r="BE1087" i="3"/>
  <c r="BD1087" i="3"/>
  <c r="AN1087" i="3"/>
  <c r="X1087" i="3"/>
  <c r="BC1087" i="3"/>
  <c r="AM1087" i="3"/>
  <c r="W1087" i="3"/>
  <c r="BB1087" i="3"/>
  <c r="AL1087" i="3"/>
  <c r="V1087" i="3"/>
  <c r="AX1103" i="3"/>
  <c r="AH1103" i="3"/>
  <c r="R1103" i="3"/>
  <c r="BA1103" i="3"/>
  <c r="AK1103" i="3"/>
  <c r="U1103" i="3"/>
  <c r="BD1103" i="3"/>
  <c r="AN1103" i="3"/>
  <c r="X1103" i="3"/>
  <c r="AW1091" i="3"/>
  <c r="AS1091" i="3"/>
  <c r="AO1091" i="3"/>
  <c r="AZ1091" i="3"/>
  <c r="AJ1091" i="3"/>
  <c r="T1091" i="3"/>
  <c r="AY1091" i="3"/>
  <c r="AI1091" i="3"/>
  <c r="S1091" i="3"/>
  <c r="AX1091" i="3"/>
  <c r="AH1091" i="3"/>
  <c r="AQ1103" i="3"/>
  <c r="BC1113" i="3"/>
  <c r="AR1113" i="3"/>
  <c r="AP1113" i="3"/>
  <c r="BI1113" i="3"/>
  <c r="AC1113" i="3"/>
  <c r="BB1124" i="3"/>
  <c r="AR1127" i="3"/>
  <c r="AF1117" i="3"/>
  <c r="AN1117" i="3"/>
  <c r="U1117" i="3"/>
  <c r="BB1141" i="3"/>
  <c r="AO1141" i="3"/>
  <c r="AB1141" i="3"/>
  <c r="BD1166" i="3"/>
  <c r="AM1166" i="3"/>
  <c r="AT1155" i="3"/>
  <c r="S1110" i="3"/>
  <c r="AZ1110" i="3"/>
  <c r="AK1110" i="3"/>
  <c r="AI1110" i="3"/>
  <c r="AO1110" i="3"/>
  <c r="R1110" i="3"/>
  <c r="AY1110" i="3"/>
  <c r="AW1110" i="3"/>
  <c r="X1124" i="3"/>
  <c r="M1124" i="3"/>
  <c r="AC1124" i="3"/>
  <c r="AS1124" i="3"/>
  <c r="BI1124" i="3"/>
  <c r="Z1124" i="3"/>
  <c r="AP1124" i="3"/>
  <c r="BF1124" i="3"/>
  <c r="AA1124" i="3"/>
  <c r="AQ1124" i="3"/>
  <c r="BG1124" i="3"/>
  <c r="T1124" i="3"/>
  <c r="AN1124" i="3"/>
  <c r="Q1124" i="3"/>
  <c r="AG1124" i="3"/>
  <c r="AW1124" i="3"/>
  <c r="N1124" i="3"/>
  <c r="AD1124" i="3"/>
  <c r="AT1124" i="3"/>
  <c r="O1124" i="3"/>
  <c r="AE1124" i="3"/>
  <c r="AU1124" i="3"/>
  <c r="AJ1124" i="3"/>
  <c r="BD1124" i="3"/>
  <c r="BH1124" i="3"/>
  <c r="U1124" i="3"/>
  <c r="AK1124" i="3"/>
  <c r="BA1124" i="3"/>
  <c r="R1124" i="3"/>
  <c r="AH1124" i="3"/>
  <c r="AX1124" i="3"/>
  <c r="S1124" i="3"/>
  <c r="AI1124" i="3"/>
  <c r="AY1124" i="3"/>
  <c r="AE1103" i="3"/>
  <c r="N1178" i="3"/>
  <c r="AD1178" i="3"/>
  <c r="AT1178" i="3"/>
  <c r="P1178" i="3"/>
  <c r="AF1178" i="3"/>
  <c r="AV1178" i="3"/>
  <c r="M1178" i="3"/>
  <c r="AS1178" i="3"/>
  <c r="O1178" i="3"/>
  <c r="AU1178" i="3"/>
  <c r="BE1178" i="3"/>
  <c r="R1178" i="3"/>
  <c r="AH1178" i="3"/>
  <c r="AX1178" i="3"/>
  <c r="T1178" i="3"/>
  <c r="AJ1178" i="3"/>
  <c r="AZ1178" i="3"/>
  <c r="U1178" i="3"/>
  <c r="BA1178" i="3"/>
  <c r="W1178" i="3"/>
  <c r="BC1178" i="3"/>
  <c r="Y1178" i="3"/>
  <c r="V1178" i="3"/>
  <c r="AL1178" i="3"/>
  <c r="BB1178" i="3"/>
  <c r="X1178" i="3"/>
  <c r="AN1178" i="3"/>
  <c r="BD1178" i="3"/>
  <c r="AC1178" i="3"/>
  <c r="BI1178" i="3"/>
  <c r="AE1178" i="3"/>
  <c r="Q1178" i="3"/>
  <c r="AW1178" i="3"/>
  <c r="Y1142" i="3"/>
  <c r="BA1142" i="3"/>
  <c r="AO1132" i="3"/>
  <c r="AM1132" i="3"/>
  <c r="BC1132" i="3"/>
  <c r="AO1168" i="3"/>
  <c r="Z1168" i="3"/>
  <c r="AP1168" i="3"/>
  <c r="BF1168" i="3"/>
  <c r="AA1168" i="3"/>
  <c r="AQ1168" i="3"/>
  <c r="BG1168" i="3"/>
  <c r="AB1168" i="3"/>
  <c r="AR1168" i="3"/>
  <c r="BH1168" i="3"/>
  <c r="N1168" i="3"/>
  <c r="AD1168" i="3"/>
  <c r="AT1168" i="3"/>
  <c r="O1168" i="3"/>
  <c r="AE1168" i="3"/>
  <c r="AU1168" i="3"/>
  <c r="P1168" i="3"/>
  <c r="AF1168" i="3"/>
  <c r="AV1168" i="3"/>
  <c r="BI1168" i="3"/>
  <c r="AD1132" i="3"/>
  <c r="AM1178" i="3"/>
  <c r="AR1178" i="3"/>
  <c r="Z1178" i="3"/>
  <c r="AG1079" i="3"/>
  <c r="BB1079" i="3"/>
  <c r="AC1079" i="3"/>
  <c r="AX1079" i="3"/>
  <c r="AI1079" i="3"/>
  <c r="AY1079" i="3"/>
  <c r="AL1079" i="3"/>
  <c r="BG1079" i="3"/>
  <c r="AH1079" i="3"/>
  <c r="BC1079" i="3"/>
  <c r="X1079" i="3"/>
  <c r="AO1079" i="3"/>
  <c r="T1079" i="3"/>
  <c r="AQ1079" i="3"/>
  <c r="N1079" i="3"/>
  <c r="AM1079" i="3"/>
  <c r="BI1079" i="3"/>
  <c r="BE1079" i="3"/>
  <c r="P1079" i="3"/>
  <c r="AG1178" i="3"/>
  <c r="AB1178" i="3"/>
  <c r="T1122" i="3"/>
  <c r="AN1122" i="3"/>
  <c r="AJ1122" i="3"/>
  <c r="BD1122" i="3"/>
  <c r="AZ1122" i="3"/>
  <c r="AV1122" i="3"/>
  <c r="AF1122" i="3"/>
  <c r="AR1154" i="3"/>
  <c r="S1154" i="3"/>
  <c r="BF1154" i="3"/>
  <c r="BH1154" i="3"/>
  <c r="AO1154" i="3"/>
  <c r="AC1154" i="3"/>
  <c r="O1154" i="3"/>
  <c r="S1084" i="3"/>
  <c r="AQ1084" i="3"/>
  <c r="AD1143" i="3"/>
  <c r="AU1103" i="3"/>
  <c r="AA1163" i="3"/>
  <c r="AU1097" i="3"/>
  <c r="AC1158" i="3"/>
  <c r="AQ1141" i="3"/>
  <c r="AY1083" i="3"/>
  <c r="N1153" i="3"/>
  <c r="AG1166" i="3"/>
  <c r="AH1117" i="3"/>
  <c r="AM1105" i="3"/>
  <c r="AA1105" i="3"/>
  <c r="BG1105" i="3"/>
  <c r="BC1105" i="3"/>
  <c r="W1105" i="3"/>
  <c r="AI1105" i="3"/>
  <c r="S1105" i="3"/>
  <c r="AY1105" i="3"/>
  <c r="AQ1105" i="3"/>
  <c r="Z1127" i="3"/>
  <c r="N1127" i="3"/>
  <c r="BF1127" i="3"/>
  <c r="R1127" i="3"/>
  <c r="AH1127" i="3"/>
  <c r="AX1127" i="3"/>
  <c r="AT1127" i="3"/>
  <c r="AP1127" i="3"/>
  <c r="AD1127" i="3"/>
  <c r="S1127" i="3"/>
  <c r="AI1127" i="3"/>
  <c r="AY1127" i="3"/>
  <c r="T1127" i="3"/>
  <c r="AJ1127" i="3"/>
  <c r="U1085" i="3"/>
  <c r="BA1085" i="3"/>
  <c r="BA1089" i="3"/>
  <c r="U1089" i="3"/>
  <c r="AW1101" i="3"/>
  <c r="W1101" i="3"/>
  <c r="Q1101" i="3"/>
  <c r="AR1101" i="3"/>
  <c r="AM1101" i="3"/>
  <c r="AB1101" i="3"/>
  <c r="AJ1130" i="3"/>
  <c r="BD1130" i="3"/>
  <c r="AZ1130" i="3"/>
  <c r="X1130" i="3"/>
  <c r="P1130" i="3"/>
  <c r="AN1130" i="3"/>
  <c r="AV1130" i="3"/>
  <c r="AB1130" i="3"/>
  <c r="BH1130" i="3"/>
  <c r="AR1130" i="3"/>
  <c r="S1099" i="3"/>
  <c r="Y1099" i="3"/>
  <c r="AW1099" i="3"/>
  <c r="AK1151" i="3"/>
  <c r="BI1151" i="3"/>
  <c r="U1151" i="3"/>
  <c r="M1151" i="3"/>
  <c r="AS1151" i="3"/>
  <c r="AC1151" i="3"/>
  <c r="AB1151" i="3"/>
  <c r="AR1151" i="3"/>
  <c r="BH1151" i="3"/>
  <c r="Z1151" i="3"/>
  <c r="AP1151" i="3"/>
  <c r="BF1151" i="3"/>
  <c r="AM1151" i="3"/>
  <c r="Y1151" i="3"/>
  <c r="BE1151" i="3"/>
  <c r="AQ1151" i="3"/>
  <c r="P1151" i="3"/>
  <c r="AF1151" i="3"/>
  <c r="AV1151" i="3"/>
  <c r="N1151" i="3"/>
  <c r="AD1151" i="3"/>
  <c r="AT1151" i="3"/>
  <c r="O1151" i="3"/>
  <c r="AU1151" i="3"/>
  <c r="AG1151" i="3"/>
  <c r="S1151" i="3"/>
  <c r="AY1151" i="3"/>
  <c r="T1151" i="3"/>
  <c r="AJ1151" i="3"/>
  <c r="AZ1151" i="3"/>
  <c r="R1151" i="3"/>
  <c r="AH1151" i="3"/>
  <c r="AX1151" i="3"/>
  <c r="W1151" i="3"/>
  <c r="BC1151" i="3"/>
  <c r="AO1151" i="3"/>
  <c r="AA1151" i="3"/>
  <c r="BG1151" i="3"/>
  <c r="AU1161" i="3"/>
  <c r="AQ1161" i="3"/>
  <c r="AB1161" i="3"/>
  <c r="AR1161" i="3"/>
  <c r="BH1161" i="3"/>
  <c r="Y1161" i="3"/>
  <c r="AO1161" i="3"/>
  <c r="BE1161" i="3"/>
  <c r="V1161" i="3"/>
  <c r="AL1161" i="3"/>
  <c r="BB1161" i="3"/>
  <c r="AI1161" i="3"/>
  <c r="AE1161" i="3"/>
  <c r="AY1161" i="3"/>
  <c r="T1161" i="3"/>
  <c r="AJ1161" i="3"/>
  <c r="AZ1161" i="3"/>
  <c r="Q1161" i="3"/>
  <c r="AG1161" i="3"/>
  <c r="AW1161" i="3"/>
  <c r="N1161" i="3"/>
  <c r="AD1161" i="3"/>
  <c r="AT1161" i="3"/>
  <c r="O1161" i="3"/>
  <c r="AF1161" i="3"/>
  <c r="M1161" i="3"/>
  <c r="AS1161" i="3"/>
  <c r="Z1161" i="3"/>
  <c r="BF1161" i="3"/>
  <c r="S1161" i="3"/>
  <c r="BG1161" i="3"/>
  <c r="AN1161" i="3"/>
  <c r="U1161" i="3"/>
  <c r="BA1161" i="3"/>
  <c r="AH1161" i="3"/>
  <c r="BC1161" i="3"/>
  <c r="P1161" i="3"/>
  <c r="AV1161" i="3"/>
  <c r="AC1161" i="3"/>
  <c r="BI1161" i="3"/>
  <c r="AP1161" i="3"/>
  <c r="AM1161" i="3"/>
  <c r="BG1165" i="3"/>
  <c r="X1165" i="3"/>
  <c r="AN1165" i="3"/>
  <c r="BD1165" i="3"/>
  <c r="U1165" i="3"/>
  <c r="AK1165" i="3"/>
  <c r="BA1165" i="3"/>
  <c r="R1165" i="3"/>
  <c r="AH1165" i="3"/>
  <c r="AX1165" i="3"/>
  <c r="AY1165" i="3"/>
  <c r="P1165" i="3"/>
  <c r="AF1165" i="3"/>
  <c r="AV1165" i="3"/>
  <c r="M1165" i="3"/>
  <c r="AC1165" i="3"/>
  <c r="AS1165" i="3"/>
  <c r="BI1165" i="3"/>
  <c r="Z1165" i="3"/>
  <c r="AP1165" i="3"/>
  <c r="BF1165" i="3"/>
  <c r="T1165" i="3"/>
  <c r="AZ1165" i="3"/>
  <c r="AG1165" i="3"/>
  <c r="N1165" i="3"/>
  <c r="AT1165" i="3"/>
  <c r="BC1165" i="3"/>
  <c r="AB1165" i="3"/>
  <c r="BH1165" i="3"/>
  <c r="AO1165" i="3"/>
  <c r="V1165" i="3"/>
  <c r="BB1165" i="3"/>
  <c r="AM1165" i="3"/>
  <c r="AJ1165" i="3"/>
  <c r="Q1165" i="3"/>
  <c r="AW1165" i="3"/>
  <c r="AD1165" i="3"/>
  <c r="W1165" i="3"/>
  <c r="BE1076" i="3"/>
  <c r="AQ1076" i="3"/>
  <c r="AK1085" i="3"/>
  <c r="AX1099" i="3"/>
  <c r="AH1099" i="3"/>
  <c r="R1099" i="3"/>
  <c r="AZ1099" i="3"/>
  <c r="AJ1099" i="3"/>
  <c r="T1099" i="3"/>
  <c r="Q1085" i="3"/>
  <c r="M1085" i="3"/>
  <c r="BH1085" i="3"/>
  <c r="AR1085" i="3"/>
  <c r="AB1085" i="3"/>
  <c r="BG1085" i="3"/>
  <c r="AQ1085" i="3"/>
  <c r="AA1085" i="3"/>
  <c r="BF1085" i="3"/>
  <c r="AP1085" i="3"/>
  <c r="Z1085" i="3"/>
  <c r="AW1089" i="3"/>
  <c r="AS1089" i="3"/>
  <c r="AO1089" i="3"/>
  <c r="AZ1089" i="3"/>
  <c r="AJ1089" i="3"/>
  <c r="T1089" i="3"/>
  <c r="AY1089" i="3"/>
  <c r="AI1089" i="3"/>
  <c r="S1089" i="3"/>
  <c r="AX1089" i="3"/>
  <c r="AH1089" i="3"/>
  <c r="R1089" i="3"/>
  <c r="AK1099" i="3"/>
  <c r="W1099" i="3"/>
  <c r="BC1099" i="3"/>
  <c r="BC1101" i="3"/>
  <c r="O1105" i="3"/>
  <c r="AV1101" i="3"/>
  <c r="AA1101" i="3"/>
  <c r="BE1101" i="3"/>
  <c r="AJ1101" i="3"/>
  <c r="O1101" i="3"/>
  <c r="AS1101" i="3"/>
  <c r="X1101" i="3"/>
  <c r="AX1101" i="3"/>
  <c r="AH1101" i="3"/>
  <c r="R1101" i="3"/>
  <c r="AX1105" i="3"/>
  <c r="AH1105" i="3"/>
  <c r="R1105" i="3"/>
  <c r="BA1105" i="3"/>
  <c r="AK1105" i="3"/>
  <c r="U1105" i="3"/>
  <c r="BD1105" i="3"/>
  <c r="AN1105" i="3"/>
  <c r="X1105" i="3"/>
  <c r="V1127" i="3"/>
  <c r="BC1130" i="3"/>
  <c r="AM1130" i="3"/>
  <c r="W1130" i="3"/>
  <c r="BB1130" i="3"/>
  <c r="AL1130" i="3"/>
  <c r="V1130" i="3"/>
  <c r="BE1130" i="3"/>
  <c r="AO1130" i="3"/>
  <c r="Y1130" i="3"/>
  <c r="BA1127" i="3"/>
  <c r="AK1127" i="3"/>
  <c r="U1127" i="3"/>
  <c r="BD1127" i="3"/>
  <c r="AN1127" i="3"/>
  <c r="P1127" i="3"/>
  <c r="AQ1127" i="3"/>
  <c r="W1127" i="3"/>
  <c r="AC1134" i="3"/>
  <c r="AP1134" i="3"/>
  <c r="BE1149" i="3"/>
  <c r="Z1149" i="3"/>
  <c r="AW1151" i="3"/>
  <c r="AL1151" i="3"/>
  <c r="X1151" i="3"/>
  <c r="AB1158" i="3"/>
  <c r="BF1158" i="3"/>
  <c r="X1115" i="3"/>
  <c r="AF1130" i="3"/>
  <c r="AK1161" i="3"/>
  <c r="Y1165" i="3"/>
  <c r="BA1151" i="3"/>
  <c r="AK1089" i="3"/>
  <c r="AT1099" i="3"/>
  <c r="AD1099" i="3"/>
  <c r="N1099" i="3"/>
  <c r="AV1099" i="3"/>
  <c r="AF1099" i="3"/>
  <c r="P1099" i="3"/>
  <c r="BI1085" i="3"/>
  <c r="BE1085" i="3"/>
  <c r="BD1085" i="3"/>
  <c r="AN1085" i="3"/>
  <c r="X1085" i="3"/>
  <c r="BC1085" i="3"/>
  <c r="AM1085" i="3"/>
  <c r="W1085" i="3"/>
  <c r="BB1085" i="3"/>
  <c r="AL1085" i="3"/>
  <c r="V1085" i="3"/>
  <c r="AG1089" i="3"/>
  <c r="AC1089" i="3"/>
  <c r="Y1089" i="3"/>
  <c r="AV1089" i="3"/>
  <c r="AF1089" i="3"/>
  <c r="P1089" i="3"/>
  <c r="AU1089" i="3"/>
  <c r="AE1089" i="3"/>
  <c r="O1089" i="3"/>
  <c r="AT1089" i="3"/>
  <c r="AD1089" i="3"/>
  <c r="N1089" i="3"/>
  <c r="AS1099" i="3"/>
  <c r="AE1099" i="3"/>
  <c r="AE1105" i="3"/>
  <c r="AQ1101" i="3"/>
  <c r="U1101" i="3"/>
  <c r="AZ1101" i="3"/>
  <c r="AE1101" i="3"/>
  <c r="BH1101" i="3"/>
  <c r="AN1101" i="3"/>
  <c r="S1101" i="3"/>
  <c r="AT1101" i="3"/>
  <c r="AD1101" i="3"/>
  <c r="N1101" i="3"/>
  <c r="AT1105" i="3"/>
  <c r="AD1105" i="3"/>
  <c r="N1105" i="3"/>
  <c r="AW1105" i="3"/>
  <c r="AG1105" i="3"/>
  <c r="Q1105" i="3"/>
  <c r="AZ1105" i="3"/>
  <c r="AJ1105" i="3"/>
  <c r="T1105" i="3"/>
  <c r="AL1127" i="3"/>
  <c r="AY1130" i="3"/>
  <c r="AI1130" i="3"/>
  <c r="S1130" i="3"/>
  <c r="AX1130" i="3"/>
  <c r="AH1130" i="3"/>
  <c r="R1130" i="3"/>
  <c r="BA1130" i="3"/>
  <c r="AK1130" i="3"/>
  <c r="U1130" i="3"/>
  <c r="AW1127" i="3"/>
  <c r="AG1127" i="3"/>
  <c r="Q1127" i="3"/>
  <c r="AZ1127" i="3"/>
  <c r="AF1127" i="3"/>
  <c r="BG1127" i="3"/>
  <c r="AM1127" i="3"/>
  <c r="O1127" i="3"/>
  <c r="Q1151" i="3"/>
  <c r="V1151" i="3"/>
  <c r="W1161" i="3"/>
  <c r="BD1161" i="3"/>
  <c r="AR1165" i="3"/>
  <c r="Q1115" i="3"/>
  <c r="AG1115" i="3"/>
  <c r="AW1115" i="3"/>
  <c r="N1115" i="3"/>
  <c r="AD1115" i="3"/>
  <c r="AT1115" i="3"/>
  <c r="T1115" i="3"/>
  <c r="M1115" i="3"/>
  <c r="AK1115" i="3"/>
  <c r="BE1115" i="3"/>
  <c r="Z1115" i="3"/>
  <c r="AX1115" i="3"/>
  <c r="AJ1115" i="3"/>
  <c r="O1115" i="3"/>
  <c r="AU1115" i="3"/>
  <c r="AF1115" i="3"/>
  <c r="AQ1115" i="3"/>
  <c r="BG1115" i="3"/>
  <c r="U1115" i="3"/>
  <c r="AO1115" i="3"/>
  <c r="BI1115" i="3"/>
  <c r="AH1115" i="3"/>
  <c r="BB1115" i="3"/>
  <c r="AR1115" i="3"/>
  <c r="W1115" i="3"/>
  <c r="BC1115" i="3"/>
  <c r="AN1115" i="3"/>
  <c r="S1115" i="3"/>
  <c r="AI1115" i="3"/>
  <c r="Y1115" i="3"/>
  <c r="AS1115" i="3"/>
  <c r="R1115" i="3"/>
  <c r="AL1115" i="3"/>
  <c r="BF1115" i="3"/>
  <c r="AZ1115" i="3"/>
  <c r="AE1115" i="3"/>
  <c r="P1115" i="3"/>
  <c r="AV1115" i="3"/>
  <c r="AY1115" i="3"/>
  <c r="W1134" i="3"/>
  <c r="AM1134" i="3"/>
  <c r="BC1134" i="3"/>
  <c r="Z1134" i="3"/>
  <c r="AV1134" i="3"/>
  <c r="V1134" i="3"/>
  <c r="AR1134" i="3"/>
  <c r="M1134" i="3"/>
  <c r="AH1134" i="3"/>
  <c r="BD1134" i="3"/>
  <c r="AA1134" i="3"/>
  <c r="AQ1134" i="3"/>
  <c r="BG1134" i="3"/>
  <c r="AF1134" i="3"/>
  <c r="BA1134" i="3"/>
  <c r="AB1134" i="3"/>
  <c r="AW1134" i="3"/>
  <c r="R1134" i="3"/>
  <c r="AN1134" i="3"/>
  <c r="BI1134" i="3"/>
  <c r="O1134" i="3"/>
  <c r="AE1134" i="3"/>
  <c r="AU1134" i="3"/>
  <c r="P1134" i="3"/>
  <c r="AK1134" i="3"/>
  <c r="BF1134" i="3"/>
  <c r="AG1134" i="3"/>
  <c r="BB1134" i="3"/>
  <c r="X1134" i="3"/>
  <c r="AS1134" i="3"/>
  <c r="BI1149" i="3"/>
  <c r="T1149" i="3"/>
  <c r="AJ1149" i="3"/>
  <c r="AZ1149" i="3"/>
  <c r="Q1149" i="3"/>
  <c r="AG1149" i="3"/>
  <c r="N1149" i="3"/>
  <c r="AD1149" i="3"/>
  <c r="AT1149" i="3"/>
  <c r="O1149" i="3"/>
  <c r="S1149" i="3"/>
  <c r="W1149" i="3"/>
  <c r="X1149" i="3"/>
  <c r="AN1149" i="3"/>
  <c r="BD1149" i="3"/>
  <c r="U1149" i="3"/>
  <c r="AK1149" i="3"/>
  <c r="R1149" i="3"/>
  <c r="AH1149" i="3"/>
  <c r="AX1149" i="3"/>
  <c r="AE1149" i="3"/>
  <c r="AI1149" i="3"/>
  <c r="AM1149" i="3"/>
  <c r="AB1149" i="3"/>
  <c r="AR1149" i="3"/>
  <c r="BH1149" i="3"/>
  <c r="Y1149" i="3"/>
  <c r="AO1149" i="3"/>
  <c r="V1149" i="3"/>
  <c r="AL1149" i="3"/>
  <c r="BB1149" i="3"/>
  <c r="AU1149" i="3"/>
  <c r="AW1149" i="3"/>
  <c r="AY1149" i="3"/>
  <c r="AS1158" i="3"/>
  <c r="M1158" i="3"/>
  <c r="N1158" i="3"/>
  <c r="AD1158" i="3"/>
  <c r="AT1158" i="3"/>
  <c r="O1158" i="3"/>
  <c r="AE1158" i="3"/>
  <c r="AU1158" i="3"/>
  <c r="P1158" i="3"/>
  <c r="AF1158" i="3"/>
  <c r="AV1158" i="3"/>
  <c r="BE1158" i="3"/>
  <c r="R1158" i="3"/>
  <c r="AH1158" i="3"/>
  <c r="AX1158" i="3"/>
  <c r="S1158" i="3"/>
  <c r="AI1158" i="3"/>
  <c r="AY1158" i="3"/>
  <c r="T1158" i="3"/>
  <c r="AJ1158" i="3"/>
  <c r="AZ1158" i="3"/>
  <c r="BI1158" i="3"/>
  <c r="AO1158" i="3"/>
  <c r="V1158" i="3"/>
  <c r="AL1158" i="3"/>
  <c r="BB1158" i="3"/>
  <c r="W1158" i="3"/>
  <c r="AM1158" i="3"/>
  <c r="BC1158" i="3"/>
  <c r="X1158" i="3"/>
  <c r="AN1158" i="3"/>
  <c r="BD1158" i="3"/>
  <c r="AN1128" i="3"/>
  <c r="BD1128" i="3"/>
  <c r="T1128" i="3"/>
  <c r="BF1099" i="3"/>
  <c r="AP1099" i="3"/>
  <c r="Z1099" i="3"/>
  <c r="BH1099" i="3"/>
  <c r="AR1099" i="3"/>
  <c r="AB1099" i="3"/>
  <c r="AW1085" i="3"/>
  <c r="AS1085" i="3"/>
  <c r="AO1085" i="3"/>
  <c r="AZ1085" i="3"/>
  <c r="AJ1085" i="3"/>
  <c r="T1085" i="3"/>
  <c r="AY1085" i="3"/>
  <c r="AI1085" i="3"/>
  <c r="S1085" i="3"/>
  <c r="AX1085" i="3"/>
  <c r="AH1085" i="3"/>
  <c r="R1085" i="3"/>
  <c r="Q1089" i="3"/>
  <c r="M1089" i="3"/>
  <c r="BH1089" i="3"/>
  <c r="AR1089" i="3"/>
  <c r="AB1089" i="3"/>
  <c r="BG1089" i="3"/>
  <c r="AQ1089" i="3"/>
  <c r="AA1089" i="3"/>
  <c r="BF1089" i="3"/>
  <c r="AP1089" i="3"/>
  <c r="Z1089" i="3"/>
  <c r="U1099" i="3"/>
  <c r="BA1099" i="3"/>
  <c r="AM1099" i="3"/>
  <c r="AU1105" i="3"/>
  <c r="BF1101" i="3"/>
  <c r="AK1101" i="3"/>
  <c r="P1101" i="3"/>
  <c r="AU1101" i="3"/>
  <c r="Y1101" i="3"/>
  <c r="BD1101" i="3"/>
  <c r="AI1101" i="3"/>
  <c r="M1101" i="3"/>
  <c r="AP1101" i="3"/>
  <c r="Z1101" i="3"/>
  <c r="BF1105" i="3"/>
  <c r="AP1105" i="3"/>
  <c r="Z1105" i="3"/>
  <c r="BI1105" i="3"/>
  <c r="AS1105" i="3"/>
  <c r="AC1105" i="3"/>
  <c r="M1105" i="3"/>
  <c r="AV1105" i="3"/>
  <c r="AF1105" i="3"/>
  <c r="P1105" i="3"/>
  <c r="BB1127" i="3"/>
  <c r="AU1130" i="3"/>
  <c r="AE1130" i="3"/>
  <c r="O1130" i="3"/>
  <c r="AT1130" i="3"/>
  <c r="AD1130" i="3"/>
  <c r="N1130" i="3"/>
  <c r="AW1130" i="3"/>
  <c r="AG1130" i="3"/>
  <c r="Q1130" i="3"/>
  <c r="BI1127" i="3"/>
  <c r="AS1127" i="3"/>
  <c r="AC1127" i="3"/>
  <c r="M1127" i="3"/>
  <c r="AV1127" i="3"/>
  <c r="AB1127" i="3"/>
  <c r="BC1127" i="3"/>
  <c r="AE1127" i="3"/>
  <c r="AE1151" i="3"/>
  <c r="BD1151" i="3"/>
  <c r="AX1161" i="3"/>
  <c r="X1161" i="3"/>
  <c r="AL1165" i="3"/>
  <c r="AQ1165" i="3"/>
  <c r="T1130" i="3"/>
  <c r="AQ1099" i="3"/>
  <c r="BG1192" i="3"/>
  <c r="AP1192" i="3"/>
  <c r="AC1170" i="3"/>
  <c r="BK1170" i="3" s="1"/>
  <c r="BI1170" i="3"/>
  <c r="AG1184" i="3"/>
  <c r="AP1184" i="3"/>
  <c r="Q1192" i="3"/>
  <c r="AG1192" i="3"/>
  <c r="AW1192" i="3"/>
  <c r="N1192" i="3"/>
  <c r="AD1192" i="3"/>
  <c r="AT1192" i="3"/>
  <c r="P1192" i="3"/>
  <c r="AV1192" i="3"/>
  <c r="AI1192" i="3"/>
  <c r="O1192" i="3"/>
  <c r="T1192" i="3"/>
  <c r="AZ1192" i="3"/>
  <c r="U1192" i="3"/>
  <c r="AK1192" i="3"/>
  <c r="BA1192" i="3"/>
  <c r="R1192" i="3"/>
  <c r="AH1192" i="3"/>
  <c r="AX1192" i="3"/>
  <c r="X1192" i="3"/>
  <c r="BD1192" i="3"/>
  <c r="AQ1192" i="3"/>
  <c r="AE1192" i="3"/>
  <c r="AB1192" i="3"/>
  <c r="BH1192" i="3"/>
  <c r="Y1192" i="3"/>
  <c r="AO1192" i="3"/>
  <c r="BE1192" i="3"/>
  <c r="V1192" i="3"/>
  <c r="AL1192" i="3"/>
  <c r="BB1192" i="3"/>
  <c r="AF1192" i="3"/>
  <c r="S1192" i="3"/>
  <c r="AY1192" i="3"/>
  <c r="BC1192" i="3"/>
  <c r="AJ1192" i="3"/>
  <c r="W1192" i="3"/>
  <c r="Q1173" i="3"/>
  <c r="AD1173" i="3"/>
  <c r="AJ1173" i="3"/>
  <c r="AW1173" i="3"/>
  <c r="AL1179" i="3"/>
  <c r="AY1179" i="3"/>
  <c r="AM1177" i="3"/>
  <c r="AF1177" i="3"/>
  <c r="AT1177" i="3"/>
  <c r="AY1177" i="3"/>
  <c r="AV1177" i="3"/>
  <c r="Q1177" i="3"/>
  <c r="BA1177" i="3"/>
  <c r="W1177" i="3"/>
  <c r="AU1177" i="3"/>
  <c r="N1177" i="3"/>
  <c r="AW1177" i="3"/>
  <c r="O1177" i="3"/>
  <c r="AC1150" i="3"/>
  <c r="M1150" i="3"/>
  <c r="AQ1150" i="3"/>
  <c r="BE1150" i="3"/>
  <c r="P1169" i="3"/>
  <c r="AF1169" i="3"/>
  <c r="AV1169" i="3"/>
  <c r="M1169" i="3"/>
  <c r="AC1169" i="3"/>
  <c r="AS1169" i="3"/>
  <c r="BI1169" i="3"/>
  <c r="Z1169" i="3"/>
  <c r="AP1169" i="3"/>
  <c r="BF1169" i="3"/>
  <c r="O1169" i="3"/>
  <c r="AE1169" i="3"/>
  <c r="BG1169" i="3"/>
  <c r="X1169" i="3"/>
  <c r="AN1169" i="3"/>
  <c r="BD1169" i="3"/>
  <c r="U1169" i="3"/>
  <c r="AK1169" i="3"/>
  <c r="BA1169" i="3"/>
  <c r="R1169" i="3"/>
  <c r="AH1169" i="3"/>
  <c r="AX1169" i="3"/>
  <c r="AO1099" i="3"/>
  <c r="BG1099" i="3"/>
  <c r="Q1099" i="3"/>
  <c r="BE1099" i="3"/>
  <c r="M1099" i="3"/>
  <c r="AA1099" i="3"/>
  <c r="AY1099" i="3"/>
  <c r="Y1132" i="3"/>
  <c r="AZ1132" i="3"/>
  <c r="Y1148" i="3"/>
  <c r="AK1148" i="3"/>
  <c r="AC1148" i="3"/>
  <c r="U1148" i="3"/>
  <c r="M1168" i="3"/>
  <c r="AS1168" i="3"/>
  <c r="P1177" i="3"/>
  <c r="AR1192" i="3"/>
  <c r="AN1192" i="3"/>
  <c r="BI1192" i="3"/>
  <c r="AP1188" i="3"/>
  <c r="BG1188" i="3"/>
  <c r="AI1165" i="3"/>
  <c r="AA1161" i="3"/>
  <c r="O1160" i="3"/>
  <c r="AT1191" i="3"/>
  <c r="AH1191" i="3"/>
  <c r="AZ1191" i="3"/>
  <c r="V1110" i="3"/>
  <c r="AL1110" i="3"/>
  <c r="BB1110" i="3"/>
  <c r="W1110" i="3"/>
  <c r="AM1110" i="3"/>
  <c r="BC1110" i="3"/>
  <c r="X1110" i="3"/>
  <c r="AN1110" i="3"/>
  <c r="BD1110" i="3"/>
  <c r="BE1110" i="3"/>
  <c r="BI1110" i="3"/>
  <c r="Z1110" i="3"/>
  <c r="AP1110" i="3"/>
  <c r="BF1110" i="3"/>
  <c r="AA1110" i="3"/>
  <c r="AQ1110" i="3"/>
  <c r="BG1110" i="3"/>
  <c r="AB1110" i="3"/>
  <c r="AR1110" i="3"/>
  <c r="BH1110" i="3"/>
  <c r="M1110" i="3"/>
  <c r="Q1110" i="3"/>
  <c r="N1110" i="3"/>
  <c r="AD1110" i="3"/>
  <c r="AT1110" i="3"/>
  <c r="O1110" i="3"/>
  <c r="AE1110" i="3"/>
  <c r="AU1110" i="3"/>
  <c r="P1110" i="3"/>
  <c r="AF1110" i="3"/>
  <c r="AV1110" i="3"/>
  <c r="Y1110" i="3"/>
  <c r="AC1110" i="3"/>
  <c r="AG1110" i="3"/>
  <c r="T1120" i="3"/>
  <c r="AN1120" i="3"/>
  <c r="Y1120" i="3"/>
  <c r="AO1120" i="3"/>
  <c r="BE1120" i="3"/>
  <c r="V1120" i="3"/>
  <c r="AL1120" i="3"/>
  <c r="BB1120" i="3"/>
  <c r="W1120" i="3"/>
  <c r="AM1120" i="3"/>
  <c r="BC1120" i="3"/>
  <c r="AJ1120" i="3"/>
  <c r="BD1120" i="3"/>
  <c r="AZ1120" i="3"/>
  <c r="BH1120" i="3"/>
  <c r="Q1120" i="3"/>
  <c r="AG1120" i="3"/>
  <c r="AW1120" i="3"/>
  <c r="N1120" i="3"/>
  <c r="AD1120" i="3"/>
  <c r="AT1120" i="3"/>
  <c r="O1120" i="3"/>
  <c r="AE1120" i="3"/>
  <c r="AU1120" i="3"/>
  <c r="AE1095" i="3"/>
  <c r="AI1095" i="3"/>
  <c r="BG1095" i="3"/>
  <c r="X1095" i="3"/>
  <c r="AN1095" i="3"/>
  <c r="BD1095" i="3"/>
  <c r="U1095" i="3"/>
  <c r="AK1095" i="3"/>
  <c r="BA1095" i="3"/>
  <c r="R1095" i="3"/>
  <c r="AH1095" i="3"/>
  <c r="AX1095" i="3"/>
  <c r="P1095" i="3"/>
  <c r="AF1095" i="3"/>
  <c r="AV1095" i="3"/>
  <c r="M1095" i="3"/>
  <c r="AC1095" i="3"/>
  <c r="AS1095" i="3"/>
  <c r="BI1095" i="3"/>
  <c r="Z1095" i="3"/>
  <c r="AP1095" i="3"/>
  <c r="BF1095" i="3"/>
  <c r="N1108" i="3"/>
  <c r="AD1108" i="3"/>
  <c r="AT1108" i="3"/>
  <c r="O1108" i="3"/>
  <c r="AE1108" i="3"/>
  <c r="AU1108" i="3"/>
  <c r="P1108" i="3"/>
  <c r="AF1108" i="3"/>
  <c r="AV1108" i="3"/>
  <c r="M1108" i="3"/>
  <c r="V1108" i="3"/>
  <c r="AL1108" i="3"/>
  <c r="BB1108" i="3"/>
  <c r="W1108" i="3"/>
  <c r="AM1108" i="3"/>
  <c r="BC1108" i="3"/>
  <c r="X1108" i="3"/>
  <c r="AN1108" i="3"/>
  <c r="BD1108" i="3"/>
  <c r="AS1108" i="3"/>
  <c r="W1129" i="3"/>
  <c r="AM1129" i="3"/>
  <c r="BC1129" i="3"/>
  <c r="X1129" i="3"/>
  <c r="AN1129" i="3"/>
  <c r="BD1129" i="3"/>
  <c r="U1129" i="3"/>
  <c r="AK1129" i="3"/>
  <c r="BA1129" i="3"/>
  <c r="BB1129" i="3"/>
  <c r="AT1129" i="3"/>
  <c r="AA1129" i="3"/>
  <c r="AQ1129" i="3"/>
  <c r="BG1129" i="3"/>
  <c r="AB1129" i="3"/>
  <c r="AR1129" i="3"/>
  <c r="BH1129" i="3"/>
  <c r="Y1129" i="3"/>
  <c r="AO1129" i="3"/>
  <c r="BE1129" i="3"/>
  <c r="AD1129" i="3"/>
  <c r="O1129" i="3"/>
  <c r="AE1129" i="3"/>
  <c r="AU1129" i="3"/>
  <c r="P1129" i="3"/>
  <c r="AF1129" i="3"/>
  <c r="AV1129" i="3"/>
  <c r="M1129" i="3"/>
  <c r="AC1129" i="3"/>
  <c r="AS1129" i="3"/>
  <c r="BI1129" i="3"/>
  <c r="V1129" i="3"/>
  <c r="R1094" i="3"/>
  <c r="AT1094" i="3"/>
  <c r="P1094" i="3"/>
  <c r="N1094" i="3"/>
  <c r="P1184" i="3"/>
  <c r="BD1184" i="3"/>
  <c r="BH1184" i="3"/>
  <c r="U1184" i="3"/>
  <c r="AK1184" i="3"/>
  <c r="BA1184" i="3"/>
  <c r="N1184" i="3"/>
  <c r="AD1184" i="3"/>
  <c r="AT1184" i="3"/>
  <c r="O1184" i="3"/>
  <c r="AE1184" i="3"/>
  <c r="AU1184" i="3"/>
  <c r="AV1184" i="3"/>
  <c r="AF1184" i="3"/>
  <c r="Y1184" i="3"/>
  <c r="AO1184" i="3"/>
  <c r="BE1184" i="3"/>
  <c r="R1184" i="3"/>
  <c r="AH1184" i="3"/>
  <c r="AX1184" i="3"/>
  <c r="S1184" i="3"/>
  <c r="AI1184" i="3"/>
  <c r="AY1184" i="3"/>
  <c r="X1184" i="3"/>
  <c r="AB1184" i="3"/>
  <c r="M1184" i="3"/>
  <c r="AC1184" i="3"/>
  <c r="AS1184" i="3"/>
  <c r="BI1184" i="3"/>
  <c r="V1184" i="3"/>
  <c r="AL1184" i="3"/>
  <c r="BB1184" i="3"/>
  <c r="W1184" i="3"/>
  <c r="AM1184" i="3"/>
  <c r="BG1184" i="3"/>
  <c r="AN1184" i="3"/>
  <c r="AW1184" i="3"/>
  <c r="BF1184" i="3"/>
  <c r="T1184" i="3"/>
  <c r="AR1184" i="3"/>
  <c r="BC1184" i="3"/>
  <c r="AA1184" i="3"/>
  <c r="Q1184" i="3"/>
  <c r="Z1184" i="3"/>
  <c r="AQ1184" i="3"/>
  <c r="AZ1184" i="3"/>
  <c r="P1175" i="3"/>
  <c r="AF1175" i="3"/>
  <c r="AV1175" i="3"/>
  <c r="N1175" i="3"/>
  <c r="AD1175" i="3"/>
  <c r="AT1175" i="3"/>
  <c r="O1175" i="3"/>
  <c r="AU1175" i="3"/>
  <c r="AG1175" i="3"/>
  <c r="M1175" i="3"/>
  <c r="S1175" i="3"/>
  <c r="AY1175" i="3"/>
  <c r="BA1175" i="3"/>
  <c r="T1175" i="3"/>
  <c r="AJ1175" i="3"/>
  <c r="AZ1175" i="3"/>
  <c r="R1175" i="3"/>
  <c r="AH1175" i="3"/>
  <c r="AX1175" i="3"/>
  <c r="X1175" i="3"/>
  <c r="AN1175" i="3"/>
  <c r="BD1175" i="3"/>
  <c r="V1175" i="3"/>
  <c r="AL1175" i="3"/>
  <c r="BB1175" i="3"/>
  <c r="AE1175" i="3"/>
  <c r="Q1175" i="3"/>
  <c r="AW1175" i="3"/>
  <c r="AS1175" i="3"/>
  <c r="AI1175" i="3"/>
  <c r="U1175" i="3"/>
  <c r="BH1175" i="3"/>
  <c r="W1175" i="3"/>
  <c r="AO1175" i="3"/>
  <c r="AA1175" i="3"/>
  <c r="Z1175" i="3"/>
  <c r="AM1175" i="3"/>
  <c r="BE1175" i="3"/>
  <c r="AQ1175" i="3"/>
  <c r="AB1175" i="3"/>
  <c r="AP1175" i="3"/>
  <c r="BC1175" i="3"/>
  <c r="AC1175" i="3"/>
  <c r="BG1175" i="3"/>
  <c r="AN1188" i="3"/>
  <c r="P1188" i="3"/>
  <c r="Q1188" i="3"/>
  <c r="AG1188" i="3"/>
  <c r="AW1188" i="3"/>
  <c r="N1188" i="3"/>
  <c r="AD1188" i="3"/>
  <c r="AT1188" i="3"/>
  <c r="O1188" i="3"/>
  <c r="AE1188" i="3"/>
  <c r="AU1188" i="3"/>
  <c r="AB1188" i="3"/>
  <c r="AF1188" i="3"/>
  <c r="U1188" i="3"/>
  <c r="AK1188" i="3"/>
  <c r="BA1188" i="3"/>
  <c r="R1188" i="3"/>
  <c r="AH1188" i="3"/>
  <c r="AX1188" i="3"/>
  <c r="S1188" i="3"/>
  <c r="AI1188" i="3"/>
  <c r="AY1188" i="3"/>
  <c r="X1188" i="3"/>
  <c r="AR1188" i="3"/>
  <c r="AV1188" i="3"/>
  <c r="Y1188" i="3"/>
  <c r="AO1188" i="3"/>
  <c r="BE1188" i="3"/>
  <c r="V1188" i="3"/>
  <c r="AL1188" i="3"/>
  <c r="BB1188" i="3"/>
  <c r="W1188" i="3"/>
  <c r="AM1188" i="3"/>
  <c r="BC1188" i="3"/>
  <c r="AZ1188" i="3"/>
  <c r="AS1188" i="3"/>
  <c r="BF1188" i="3"/>
  <c r="BD1188" i="3"/>
  <c r="BI1188" i="3"/>
  <c r="AA1188" i="3"/>
  <c r="AJ1188" i="3"/>
  <c r="BH1188" i="3"/>
  <c r="M1188" i="3"/>
  <c r="Z1188" i="3"/>
  <c r="AQ1188" i="3"/>
  <c r="T1188" i="3"/>
  <c r="BB1157" i="3"/>
  <c r="AB1157" i="3"/>
  <c r="AC1172" i="3"/>
  <c r="Z1172" i="3"/>
  <c r="AP1172" i="3"/>
  <c r="BF1172" i="3"/>
  <c r="AA1172" i="3"/>
  <c r="AQ1172" i="3"/>
  <c r="BG1172" i="3"/>
  <c r="AB1172" i="3"/>
  <c r="AR1172" i="3"/>
  <c r="BH1172" i="3"/>
  <c r="M1172" i="3"/>
  <c r="BE1172" i="3"/>
  <c r="N1172" i="3"/>
  <c r="AD1172" i="3"/>
  <c r="AT1172" i="3"/>
  <c r="O1172" i="3"/>
  <c r="AE1172" i="3"/>
  <c r="AU1172" i="3"/>
  <c r="P1172" i="3"/>
  <c r="AF1172" i="3"/>
  <c r="AV1172" i="3"/>
  <c r="BI1172" i="3"/>
  <c r="AO1172" i="3"/>
  <c r="R1172" i="3"/>
  <c r="AH1172" i="3"/>
  <c r="AX1172" i="3"/>
  <c r="S1172" i="3"/>
  <c r="AI1172" i="3"/>
  <c r="AY1172" i="3"/>
  <c r="T1172" i="3"/>
  <c r="AJ1172" i="3"/>
  <c r="AZ1172" i="3"/>
  <c r="AT1076" i="3"/>
  <c r="AR1076" i="3"/>
  <c r="BH1083" i="3"/>
  <c r="AM1083" i="3"/>
  <c r="R1083" i="3"/>
  <c r="AW1083" i="3"/>
  <c r="AA1083" i="3"/>
  <c r="BA1083" i="3"/>
  <c r="AE1083" i="3"/>
  <c r="BD1083" i="3"/>
  <c r="AN1083" i="3"/>
  <c r="X1083" i="3"/>
  <c r="AF1094" i="3"/>
  <c r="AD1094" i="3"/>
  <c r="BB1095" i="3"/>
  <c r="V1095" i="3"/>
  <c r="AO1095" i="3"/>
  <c r="BH1095" i="3"/>
  <c r="AB1095" i="3"/>
  <c r="AJ1108" i="3"/>
  <c r="AY1108" i="3"/>
  <c r="S1108" i="3"/>
  <c r="AH1108" i="3"/>
  <c r="AI1120" i="3"/>
  <c r="AX1120" i="3"/>
  <c r="R1120" i="3"/>
  <c r="AK1120" i="3"/>
  <c r="AS1110" i="3"/>
  <c r="T1110" i="3"/>
  <c r="AX1110" i="3"/>
  <c r="Q1129" i="3"/>
  <c r="AY1129" i="3"/>
  <c r="X1120" i="3"/>
  <c r="AN1172" i="3"/>
  <c r="W1172" i="3"/>
  <c r="Y1175" i="3"/>
  <c r="AC1188" i="3"/>
  <c r="AF1160" i="3"/>
  <c r="X1172" i="3"/>
  <c r="BB1172" i="3"/>
  <c r="AJ1184" i="3"/>
  <c r="BF1175" i="3"/>
  <c r="M1194" i="3"/>
  <c r="AC1194" i="3"/>
  <c r="AS1194" i="3"/>
  <c r="BI1194" i="3"/>
  <c r="Z1194" i="3"/>
  <c r="AP1194" i="3"/>
  <c r="BF1194" i="3"/>
  <c r="AN1194" i="3"/>
  <c r="AA1194" i="3"/>
  <c r="BG1194" i="3"/>
  <c r="AM1194" i="3"/>
  <c r="AR1194" i="3"/>
  <c r="AU1194" i="3"/>
  <c r="Q1194" i="3"/>
  <c r="AG1194" i="3"/>
  <c r="AW1194" i="3"/>
  <c r="N1194" i="3"/>
  <c r="AD1194" i="3"/>
  <c r="AT1194" i="3"/>
  <c r="P1194" i="3"/>
  <c r="AV1194" i="3"/>
  <c r="AI1194" i="3"/>
  <c r="O1194" i="3"/>
  <c r="T1194" i="3"/>
  <c r="AZ1194" i="3"/>
  <c r="U1194" i="3"/>
  <c r="AK1194" i="3"/>
  <c r="BA1194" i="3"/>
  <c r="R1194" i="3"/>
  <c r="AH1194" i="3"/>
  <c r="AX1194" i="3"/>
  <c r="X1194" i="3"/>
  <c r="BD1194" i="3"/>
  <c r="AQ1194" i="3"/>
  <c r="AE1194" i="3"/>
  <c r="AB1194" i="3"/>
  <c r="BH1194" i="3"/>
  <c r="O1084" i="3"/>
  <c r="BN1084" i="3" s="1"/>
  <c r="AM1084" i="3"/>
  <c r="AY1084" i="3"/>
  <c r="BK1084" i="3" s="1"/>
  <c r="AI1084" i="3"/>
  <c r="BG1084" i="3"/>
  <c r="W1084" i="3"/>
  <c r="BC1084" i="3"/>
  <c r="AA1084" i="3"/>
  <c r="S1090" i="3"/>
  <c r="AA1090" i="3"/>
  <c r="AY1090" i="3"/>
  <c r="BG1090" i="3"/>
  <c r="AQ1090" i="3"/>
  <c r="O1090" i="3"/>
  <c r="M1146" i="3"/>
  <c r="BN1146" i="3" s="1"/>
  <c r="BI1146" i="3"/>
  <c r="AC1146" i="3"/>
  <c r="AS1146" i="3"/>
  <c r="U1146" i="3"/>
  <c r="BA1146" i="3"/>
  <c r="AK1146" i="3"/>
  <c r="AK1168" i="3"/>
  <c r="Q1168" i="3"/>
  <c r="BA1168" i="3"/>
  <c r="U1168" i="3"/>
  <c r="AG1168" i="3"/>
  <c r="AW1168" i="3"/>
  <c r="Y1168" i="3"/>
  <c r="T1143" i="3"/>
  <c r="AT1143" i="3"/>
  <c r="Q1143" i="3"/>
  <c r="BC1143" i="3"/>
  <c r="AG1143" i="3"/>
  <c r="AD1136" i="3"/>
  <c r="BI1136" i="3"/>
  <c r="AO1136" i="3"/>
  <c r="AT1136" i="3"/>
  <c r="N1136" i="3"/>
  <c r="BN1136" i="3" s="1"/>
  <c r="Y1136" i="3"/>
  <c r="T1177" i="3"/>
  <c r="AJ1177" i="3"/>
  <c r="AZ1177" i="3"/>
  <c r="R1177" i="3"/>
  <c r="AH1177" i="3"/>
  <c r="AX1177" i="3"/>
  <c r="Y1177" i="3"/>
  <c r="BE1177" i="3"/>
  <c r="AA1177" i="3"/>
  <c r="BG1177" i="3"/>
  <c r="M1177" i="3"/>
  <c r="X1177" i="3"/>
  <c r="AN1177" i="3"/>
  <c r="BD1177" i="3"/>
  <c r="V1177" i="3"/>
  <c r="AL1177" i="3"/>
  <c r="BB1177" i="3"/>
  <c r="AG1177" i="3"/>
  <c r="AC1177" i="3"/>
  <c r="AI1177" i="3"/>
  <c r="U1177" i="3"/>
  <c r="AS1177" i="3"/>
  <c r="AE1177" i="3"/>
  <c r="AB1177" i="3"/>
  <c r="AR1177" i="3"/>
  <c r="BH1177" i="3"/>
  <c r="Z1177" i="3"/>
  <c r="AP1177" i="3"/>
  <c r="BF1177" i="3"/>
  <c r="AO1177" i="3"/>
  <c r="BI1177" i="3"/>
  <c r="AQ1177" i="3"/>
  <c r="AK1177" i="3"/>
  <c r="BC1177" i="3"/>
  <c r="AH1123" i="3"/>
  <c r="BF1123" i="3"/>
  <c r="AP1123" i="3"/>
  <c r="AK1142" i="3"/>
  <c r="AC1142" i="3"/>
  <c r="M1142" i="3"/>
  <c r="BN1142" i="3" s="1"/>
  <c r="AS1142" i="3"/>
  <c r="BI1142" i="3"/>
  <c r="U1142" i="3"/>
  <c r="AO1150" i="3"/>
  <c r="Y1150" i="3"/>
  <c r="AA1150" i="3"/>
  <c r="Q1150" i="3"/>
  <c r="U1150" i="3"/>
  <c r="O1150" i="3"/>
  <c r="AY1150" i="3"/>
  <c r="AI1150" i="3"/>
  <c r="AW1150" i="3"/>
  <c r="AK1150" i="3"/>
  <c r="S1150" i="3"/>
  <c r="BI1150" i="3"/>
  <c r="AS1150" i="3"/>
  <c r="AG1150" i="3"/>
  <c r="BG1150" i="3"/>
  <c r="AI1169" i="3"/>
  <c r="AU1169" i="3"/>
  <c r="AA1169" i="3"/>
  <c r="S1169" i="3"/>
  <c r="AY1169" i="3"/>
  <c r="T1136" i="3"/>
  <c r="AJ1080" i="3"/>
  <c r="AE1079" i="3"/>
  <c r="BA1079" i="3"/>
  <c r="AK1079" i="3"/>
  <c r="BF1079" i="3"/>
  <c r="Y1079" i="3"/>
  <c r="AU1079" i="3"/>
  <c r="AU1181" i="3"/>
  <c r="AO1181" i="3"/>
  <c r="AT1135" i="3"/>
  <c r="BL1135" i="3" s="1"/>
  <c r="S1135" i="3"/>
  <c r="AP1079" i="3"/>
  <c r="AG1099" i="3"/>
  <c r="AI1099" i="3"/>
  <c r="M1148" i="3"/>
  <c r="BN1148" i="3" s="1"/>
  <c r="AS1148" i="3"/>
  <c r="BI1148" i="3"/>
  <c r="R1079" i="3"/>
  <c r="T1181" i="3"/>
  <c r="S1082" i="3"/>
  <c r="AN1082" i="3"/>
  <c r="AS1082" i="3"/>
  <c r="BL1082" i="3" s="1"/>
  <c r="AW1156" i="3"/>
  <c r="Q1156" i="3"/>
  <c r="AG1156" i="3"/>
  <c r="AK1156" i="3"/>
  <c r="AD1160" i="3"/>
  <c r="BH1186" i="3"/>
  <c r="R1123" i="3"/>
  <c r="Z1123" i="3"/>
  <c r="AX1123" i="3"/>
  <c r="Y1156" i="3"/>
  <c r="AG1174" i="3"/>
  <c r="Y1190" i="3"/>
  <c r="AO1190" i="3"/>
  <c r="BE1190" i="3"/>
  <c r="R1190" i="3"/>
  <c r="AH1190" i="3"/>
  <c r="AX1190" i="3"/>
  <c r="AF1190" i="3"/>
  <c r="AE1190" i="3"/>
  <c r="AQ1190" i="3"/>
  <c r="AB1190" i="3"/>
  <c r="BH1190" i="3"/>
  <c r="AU1190" i="3"/>
  <c r="M1190" i="3"/>
  <c r="AC1190" i="3"/>
  <c r="AS1190" i="3"/>
  <c r="BI1190" i="3"/>
  <c r="V1190" i="3"/>
  <c r="AL1190" i="3"/>
  <c r="BF1190" i="3"/>
  <c r="AN1190" i="3"/>
  <c r="S1190" i="3"/>
  <c r="AY1190" i="3"/>
  <c r="AJ1190" i="3"/>
  <c r="O1190" i="3"/>
  <c r="BC1190" i="3"/>
  <c r="Q1190" i="3"/>
  <c r="AG1190" i="3"/>
  <c r="AW1190" i="3"/>
  <c r="BB1190" i="3"/>
  <c r="Z1190" i="3"/>
  <c r="AP1190" i="3"/>
  <c r="P1190" i="3"/>
  <c r="AV1190" i="3"/>
  <c r="AA1190" i="3"/>
  <c r="BG1190" i="3"/>
  <c r="AR1190" i="3"/>
  <c r="W1190" i="3"/>
  <c r="Z1179" i="3"/>
  <c r="AP1179" i="3"/>
  <c r="BF1179" i="3"/>
  <c r="AF1179" i="3"/>
  <c r="BA1179" i="3"/>
  <c r="Q1179" i="3"/>
  <c r="AM1179" i="3"/>
  <c r="BH1179" i="3"/>
  <c r="BD1179" i="3"/>
  <c r="BI1179" i="3"/>
  <c r="N1179" i="3"/>
  <c r="AD1179" i="3"/>
  <c r="AT1179" i="3"/>
  <c r="P1179" i="3"/>
  <c r="AK1179" i="3"/>
  <c r="BG1179" i="3"/>
  <c r="W1179" i="3"/>
  <c r="AR1179" i="3"/>
  <c r="S1179" i="3"/>
  <c r="M1179" i="3"/>
  <c r="R1179" i="3"/>
  <c r="AH1179" i="3"/>
  <c r="AX1179" i="3"/>
  <c r="U1179" i="3"/>
  <c r="AQ1179" i="3"/>
  <c r="AI1179" i="3"/>
  <c r="AB1179" i="3"/>
  <c r="AW1179" i="3"/>
  <c r="AC1179" i="3"/>
  <c r="X1179" i="3"/>
  <c r="O1157" i="3"/>
  <c r="AQ1157" i="3"/>
  <c r="AU1157" i="3"/>
  <c r="AA1157" i="3"/>
  <c r="AY1157" i="3"/>
  <c r="AE1157" i="3"/>
  <c r="BG1157" i="3"/>
  <c r="AI1157" i="3"/>
  <c r="P1157" i="3"/>
  <c r="AF1157" i="3"/>
  <c r="AV1157" i="3"/>
  <c r="M1157" i="3"/>
  <c r="AC1157" i="3"/>
  <c r="AS1157" i="3"/>
  <c r="BI1157" i="3"/>
  <c r="Z1157" i="3"/>
  <c r="AP1157" i="3"/>
  <c r="BF1157" i="3"/>
  <c r="AM1157" i="3"/>
  <c r="T1157" i="3"/>
  <c r="AJ1157" i="3"/>
  <c r="AZ1157" i="3"/>
  <c r="Q1157" i="3"/>
  <c r="AG1157" i="3"/>
  <c r="AW1157" i="3"/>
  <c r="N1157" i="3"/>
  <c r="AD1157" i="3"/>
  <c r="AT1157" i="3"/>
  <c r="W1157" i="3"/>
  <c r="X1157" i="3"/>
  <c r="AN1157" i="3"/>
  <c r="BD1157" i="3"/>
  <c r="U1157" i="3"/>
  <c r="AK1157" i="3"/>
  <c r="BA1157" i="3"/>
  <c r="R1157" i="3"/>
  <c r="AH1157" i="3"/>
  <c r="AX1157" i="3"/>
  <c r="V1074" i="3"/>
  <c r="BD1074" i="3"/>
  <c r="AR1094" i="3"/>
  <c r="BG1094" i="3"/>
  <c r="AQ1094" i="3"/>
  <c r="BF1094" i="3"/>
  <c r="AP1094" i="3"/>
  <c r="Z1094" i="3"/>
  <c r="AS1094" i="3"/>
  <c r="BJ1121" i="3"/>
  <c r="BC1157" i="3"/>
  <c r="Y1157" i="3"/>
  <c r="U1171" i="3"/>
  <c r="AV1179" i="3"/>
  <c r="N1190" i="3"/>
  <c r="BD1132" i="3"/>
  <c r="M1132" i="3"/>
  <c r="AC1132" i="3"/>
  <c r="AS1132" i="3"/>
  <c r="BI1132" i="3"/>
  <c r="AA1132" i="3"/>
  <c r="AQ1132" i="3"/>
  <c r="BG1132" i="3"/>
  <c r="AP1132" i="3"/>
  <c r="AB1132" i="3"/>
  <c r="BH1132" i="3"/>
  <c r="AL1132" i="3"/>
  <c r="AN1132" i="3"/>
  <c r="Q1132" i="3"/>
  <c r="AG1132" i="3"/>
  <c r="AW1132" i="3"/>
  <c r="O1132" i="3"/>
  <c r="AE1132" i="3"/>
  <c r="AU1132" i="3"/>
  <c r="R1132" i="3"/>
  <c r="AX1132" i="3"/>
  <c r="AJ1132" i="3"/>
  <c r="N1132" i="3"/>
  <c r="AT1132" i="3"/>
  <c r="P1132" i="3"/>
  <c r="U1132" i="3"/>
  <c r="AK1132" i="3"/>
  <c r="BA1132" i="3"/>
  <c r="S1132" i="3"/>
  <c r="AI1132" i="3"/>
  <c r="AY1132" i="3"/>
  <c r="Z1132" i="3"/>
  <c r="BF1132" i="3"/>
  <c r="AR1132" i="3"/>
  <c r="V1132" i="3"/>
  <c r="BB1132" i="3"/>
  <c r="AV1132" i="3"/>
  <c r="X1132" i="3"/>
  <c r="X1143" i="3"/>
  <c r="AN1143" i="3"/>
  <c r="BD1143" i="3"/>
  <c r="U1143" i="3"/>
  <c r="AK1143" i="3"/>
  <c r="BA1143" i="3"/>
  <c r="R1143" i="3"/>
  <c r="AH1143" i="3"/>
  <c r="AX1143" i="3"/>
  <c r="AE1143" i="3"/>
  <c r="AY1143" i="3"/>
  <c r="AA1143" i="3"/>
  <c r="AB1143" i="3"/>
  <c r="AR1143" i="3"/>
  <c r="BH1143" i="3"/>
  <c r="Y1143" i="3"/>
  <c r="AO1143" i="3"/>
  <c r="BE1143" i="3"/>
  <c r="V1143" i="3"/>
  <c r="AL1143" i="3"/>
  <c r="BB1143" i="3"/>
  <c r="AU1143" i="3"/>
  <c r="W1143" i="3"/>
  <c r="AQ1143" i="3"/>
  <c r="P1143" i="3"/>
  <c r="AF1143" i="3"/>
  <c r="AV1143" i="3"/>
  <c r="M1143" i="3"/>
  <c r="AC1143" i="3"/>
  <c r="AS1143" i="3"/>
  <c r="BI1143" i="3"/>
  <c r="Z1143" i="3"/>
  <c r="AP1143" i="3"/>
  <c r="BF1143" i="3"/>
  <c r="S1143" i="3"/>
  <c r="AM1143" i="3"/>
  <c r="BG1143" i="3"/>
  <c r="AA1159" i="3"/>
  <c r="AI1159" i="3"/>
  <c r="S1159" i="3"/>
  <c r="AE1159" i="3"/>
  <c r="T1159" i="3"/>
  <c r="AJ1159" i="3"/>
  <c r="AZ1159" i="3"/>
  <c r="Q1159" i="3"/>
  <c r="AG1159" i="3"/>
  <c r="AW1159" i="3"/>
  <c r="N1159" i="3"/>
  <c r="AD1159" i="3"/>
  <c r="AT1159" i="3"/>
  <c r="W1159" i="3"/>
  <c r="AY1159" i="3"/>
  <c r="BG1159" i="3"/>
  <c r="X1159" i="3"/>
  <c r="AN1159" i="3"/>
  <c r="BD1159" i="3"/>
  <c r="U1159" i="3"/>
  <c r="AK1159" i="3"/>
  <c r="BA1159" i="3"/>
  <c r="R1159" i="3"/>
  <c r="AH1159" i="3"/>
  <c r="AX1159" i="3"/>
  <c r="AU1159" i="3"/>
  <c r="AQ1159" i="3"/>
  <c r="AB1159" i="3"/>
  <c r="AR1159" i="3"/>
  <c r="BH1159" i="3"/>
  <c r="Y1159" i="3"/>
  <c r="AO1159" i="3"/>
  <c r="BE1159" i="3"/>
  <c r="V1159" i="3"/>
  <c r="AL1159" i="3"/>
  <c r="BB1159" i="3"/>
  <c r="BC1159" i="3"/>
  <c r="AB1128" i="3"/>
  <c r="P1128" i="3"/>
  <c r="AF1128" i="3"/>
  <c r="AV1128" i="3"/>
  <c r="AL1074" i="3"/>
  <c r="W1074" i="3"/>
  <c r="AN1094" i="3"/>
  <c r="BC1094" i="3"/>
  <c r="W1094" i="3"/>
  <c r="BB1094" i="3"/>
  <c r="V1094" i="3"/>
  <c r="BI1094" i="3"/>
  <c r="BC1128" i="3"/>
  <c r="AM1128" i="3"/>
  <c r="W1128" i="3"/>
  <c r="BB1128" i="3"/>
  <c r="AL1128" i="3"/>
  <c r="V1128" i="3"/>
  <c r="BE1128" i="3"/>
  <c r="AO1128" i="3"/>
  <c r="Y1128" i="3"/>
  <c r="BH1128" i="3"/>
  <c r="X1128" i="3"/>
  <c r="AG1138" i="3"/>
  <c r="AV1138" i="3"/>
  <c r="AF1138" i="3"/>
  <c r="P1138" i="3"/>
  <c r="AU1138" i="3"/>
  <c r="AE1138" i="3"/>
  <c r="O1138" i="3"/>
  <c r="AT1138" i="3"/>
  <c r="AD1138" i="3"/>
  <c r="N1138" i="3"/>
  <c r="AU1153" i="3"/>
  <c r="BI1153" i="3"/>
  <c r="AG1153" i="3"/>
  <c r="AR1153" i="3"/>
  <c r="AT1153" i="3"/>
  <c r="S1157" i="3"/>
  <c r="AU1160" i="3"/>
  <c r="T1132" i="3"/>
  <c r="W1132" i="3"/>
  <c r="V1157" i="3"/>
  <c r="BH1157" i="3"/>
  <c r="AP1159" i="3"/>
  <c r="AC1159" i="3"/>
  <c r="P1159" i="3"/>
  <c r="R1171" i="3"/>
  <c r="BD1171" i="3"/>
  <c r="BC1179" i="3"/>
  <c r="AA1179" i="3"/>
  <c r="AM1186" i="3"/>
  <c r="AY1186" i="3"/>
  <c r="U1186" i="3"/>
  <c r="AI1143" i="3"/>
  <c r="N1143" i="3"/>
  <c r="AZ1143" i="3"/>
  <c r="AZ1190" i="3"/>
  <c r="X1190" i="3"/>
  <c r="BA1190" i="3"/>
  <c r="O1159" i="3"/>
  <c r="U1074" i="3"/>
  <c r="BC1074" i="3"/>
  <c r="BL1109" i="3"/>
  <c r="Y1160" i="3"/>
  <c r="U1160" i="3"/>
  <c r="BA1160" i="3"/>
  <c r="AG1160" i="3"/>
  <c r="AK1160" i="3"/>
  <c r="AW1160" i="3"/>
  <c r="Q1160" i="3"/>
  <c r="M1160" i="3"/>
  <c r="BE1160" i="3"/>
  <c r="R1160" i="3"/>
  <c r="AH1160" i="3"/>
  <c r="AX1160" i="3"/>
  <c r="S1160" i="3"/>
  <c r="AI1160" i="3"/>
  <c r="AY1160" i="3"/>
  <c r="T1160" i="3"/>
  <c r="AJ1160" i="3"/>
  <c r="AZ1160" i="3"/>
  <c r="BI1160" i="3"/>
  <c r="AO1160" i="3"/>
  <c r="V1160" i="3"/>
  <c r="AL1160" i="3"/>
  <c r="BB1160" i="3"/>
  <c r="W1160" i="3"/>
  <c r="AM1160" i="3"/>
  <c r="BC1160" i="3"/>
  <c r="X1160" i="3"/>
  <c r="AN1160" i="3"/>
  <c r="BD1160" i="3"/>
  <c r="AS1160" i="3"/>
  <c r="Z1160" i="3"/>
  <c r="AP1160" i="3"/>
  <c r="BF1160" i="3"/>
  <c r="AA1160" i="3"/>
  <c r="AQ1160" i="3"/>
  <c r="BG1160" i="3"/>
  <c r="AB1160" i="3"/>
  <c r="AR1160" i="3"/>
  <c r="BH1160" i="3"/>
  <c r="AA1171" i="3"/>
  <c r="AI1171" i="3"/>
  <c r="O1171" i="3"/>
  <c r="AE1171" i="3"/>
  <c r="AQ1171" i="3"/>
  <c r="AB1171" i="3"/>
  <c r="AR1171" i="3"/>
  <c r="BH1171" i="3"/>
  <c r="Y1171" i="3"/>
  <c r="AO1171" i="3"/>
  <c r="BE1171" i="3"/>
  <c r="V1171" i="3"/>
  <c r="AL1171" i="3"/>
  <c r="BB1171" i="3"/>
  <c r="BC1171" i="3"/>
  <c r="AU1171" i="3"/>
  <c r="P1171" i="3"/>
  <c r="AF1171" i="3"/>
  <c r="AV1171" i="3"/>
  <c r="M1171" i="3"/>
  <c r="AC1171" i="3"/>
  <c r="AS1171" i="3"/>
  <c r="BI1171" i="3"/>
  <c r="Z1171" i="3"/>
  <c r="AP1171" i="3"/>
  <c r="BF1171" i="3"/>
  <c r="AM1171" i="3"/>
  <c r="S1171" i="3"/>
  <c r="T1171" i="3"/>
  <c r="AJ1171" i="3"/>
  <c r="AZ1171" i="3"/>
  <c r="Q1171" i="3"/>
  <c r="AG1171" i="3"/>
  <c r="AW1171" i="3"/>
  <c r="N1171" i="3"/>
  <c r="AD1171" i="3"/>
  <c r="AT1171" i="3"/>
  <c r="W1171" i="3"/>
  <c r="BD1186" i="3"/>
  <c r="AV1186" i="3"/>
  <c r="Y1186" i="3"/>
  <c r="AO1186" i="3"/>
  <c r="BE1186" i="3"/>
  <c r="AA1186" i="3"/>
  <c r="BG1186" i="3"/>
  <c r="AD1186" i="3"/>
  <c r="AT1186" i="3"/>
  <c r="O1186" i="3"/>
  <c r="AU1186" i="3"/>
  <c r="AN1186" i="3"/>
  <c r="AB1186" i="3"/>
  <c r="M1186" i="3"/>
  <c r="AC1186" i="3"/>
  <c r="AS1186" i="3"/>
  <c r="BI1186" i="3"/>
  <c r="AI1186" i="3"/>
  <c r="R1186" i="3"/>
  <c r="AH1186" i="3"/>
  <c r="AX1186" i="3"/>
  <c r="W1186" i="3"/>
  <c r="BC1186" i="3"/>
  <c r="AZ1186" i="3"/>
  <c r="P1186" i="3"/>
  <c r="AR1186" i="3"/>
  <c r="Q1186" i="3"/>
  <c r="AG1186" i="3"/>
  <c r="AW1186" i="3"/>
  <c r="N1186" i="3"/>
  <c r="AQ1186" i="3"/>
  <c r="V1186" i="3"/>
  <c r="AL1186" i="3"/>
  <c r="BB1186" i="3"/>
  <c r="AE1186" i="3"/>
  <c r="AJ1186" i="3"/>
  <c r="AM1074" i="3"/>
  <c r="BH1094" i="3"/>
  <c r="AB1094" i="3"/>
  <c r="AA1094" i="3"/>
  <c r="P1160" i="3"/>
  <c r="AT1160" i="3"/>
  <c r="BN1176" i="3"/>
  <c r="AL1157" i="3"/>
  <c r="AH1171" i="3"/>
  <c r="BG1171" i="3"/>
  <c r="AS1179" i="3"/>
  <c r="V1179" i="3"/>
  <c r="AY1191" i="3"/>
  <c r="AD1191" i="3"/>
  <c r="R1191" i="3"/>
  <c r="T1191" i="3"/>
  <c r="V1191" i="3"/>
  <c r="S1191" i="3"/>
  <c r="AJ1191" i="3"/>
  <c r="BB1191" i="3"/>
  <c r="N1191" i="3"/>
  <c r="AI1191" i="3"/>
  <c r="Z1186" i="3"/>
  <c r="AK1186" i="3"/>
  <c r="AM1190" i="3"/>
  <c r="BD1190" i="3"/>
  <c r="Y1138" i="3"/>
  <c r="AC1138" i="3"/>
  <c r="BI1138" i="3"/>
  <c r="AK1138" i="3"/>
  <c r="M1138" i="3"/>
  <c r="AS1138" i="3"/>
  <c r="U1138" i="3"/>
  <c r="BA1138" i="3"/>
  <c r="AC1153" i="3"/>
  <c r="BA1153" i="3"/>
  <c r="M1153" i="3"/>
  <c r="AV1153" i="3"/>
  <c r="U1153" i="3"/>
  <c r="BG1153" i="3"/>
  <c r="AK1153" i="3"/>
  <c r="AQ1153" i="3"/>
  <c r="AB1153" i="3"/>
  <c r="R1153" i="3"/>
  <c r="AH1153" i="3"/>
  <c r="AX1153" i="3"/>
  <c r="W1153" i="3"/>
  <c r="AW1153" i="3"/>
  <c r="Y1153" i="3"/>
  <c r="AY1153" i="3"/>
  <c r="AA1153" i="3"/>
  <c r="AZ1153" i="3"/>
  <c r="P1153" i="3"/>
  <c r="AF1153" i="3"/>
  <c r="V1153" i="3"/>
  <c r="AL1153" i="3"/>
  <c r="BB1153" i="3"/>
  <c r="AE1153" i="3"/>
  <c r="BA1074" i="3"/>
  <c r="AN1074" i="3"/>
  <c r="BD1094" i="3"/>
  <c r="X1094" i="3"/>
  <c r="AM1094" i="3"/>
  <c r="AL1094" i="3"/>
  <c r="R1074" i="3"/>
  <c r="AK1074" i="3"/>
  <c r="X1074" i="3"/>
  <c r="BN1082" i="3"/>
  <c r="V1076" i="3"/>
  <c r="Y1076" i="3"/>
  <c r="BG1076" i="3"/>
  <c r="AZ1094" i="3"/>
  <c r="AJ1094" i="3"/>
  <c r="T1094" i="3"/>
  <c r="AY1094" i="3"/>
  <c r="AI1094" i="3"/>
  <c r="S1094" i="3"/>
  <c r="AX1094" i="3"/>
  <c r="AH1094" i="3"/>
  <c r="BK1104" i="3"/>
  <c r="AY1128" i="3"/>
  <c r="AI1128" i="3"/>
  <c r="S1128" i="3"/>
  <c r="AX1128" i="3"/>
  <c r="AH1128" i="3"/>
  <c r="R1128" i="3"/>
  <c r="BA1128" i="3"/>
  <c r="AK1128" i="3"/>
  <c r="U1128" i="3"/>
  <c r="BJ1093" i="3"/>
  <c r="AZ1128" i="3"/>
  <c r="AW1138" i="3"/>
  <c r="BH1138" i="3"/>
  <c r="AR1138" i="3"/>
  <c r="AB1138" i="3"/>
  <c r="BG1138" i="3"/>
  <c r="AQ1138" i="3"/>
  <c r="AA1138" i="3"/>
  <c r="BF1138" i="3"/>
  <c r="AP1138" i="3"/>
  <c r="Z1138" i="3"/>
  <c r="BE1138" i="3"/>
  <c r="AO1153" i="3"/>
  <c r="BD1153" i="3"/>
  <c r="Q1153" i="3"/>
  <c r="AM1153" i="3"/>
  <c r="AP1153" i="3"/>
  <c r="AJ1153" i="3"/>
  <c r="AV1160" i="3"/>
  <c r="AE1160" i="3"/>
  <c r="N1160" i="3"/>
  <c r="AF1132" i="3"/>
  <c r="AH1132" i="3"/>
  <c r="BE1132" i="3"/>
  <c r="BE1157" i="3"/>
  <c r="AR1157" i="3"/>
  <c r="Z1159" i="3"/>
  <c r="M1159" i="3"/>
  <c r="AC1160" i="3"/>
  <c r="BA1171" i="3"/>
  <c r="AN1171" i="3"/>
  <c r="AG1179" i="3"/>
  <c r="BB1179" i="3"/>
  <c r="T1186" i="3"/>
  <c r="BF1186" i="3"/>
  <c r="S1186" i="3"/>
  <c r="O1143" i="3"/>
  <c r="AW1143" i="3"/>
  <c r="AJ1143" i="3"/>
  <c r="T1190" i="3"/>
  <c r="AT1190" i="3"/>
  <c r="AK1190" i="3"/>
  <c r="AF1186" i="3"/>
  <c r="V1081" i="3"/>
  <c r="Z1081" i="3"/>
  <c r="AL1081" i="3"/>
  <c r="AP1081" i="3"/>
  <c r="BB1081" i="3"/>
  <c r="W1097" i="3"/>
  <c r="AE1097" i="3"/>
  <c r="S1097" i="3"/>
  <c r="AY1097" i="3"/>
  <c r="O1097" i="3"/>
  <c r="BN1097" i="3" s="1"/>
  <c r="AI1097" i="3"/>
  <c r="U1108" i="3"/>
  <c r="AO1108" i="3"/>
  <c r="Y1108" i="3"/>
  <c r="AW1108" i="3"/>
  <c r="AK1108" i="3"/>
  <c r="BA1108" i="3"/>
  <c r="Q1108" i="3"/>
  <c r="BE1108" i="3"/>
  <c r="AG1108" i="3"/>
  <c r="Q1154" i="3"/>
  <c r="BB1154" i="3"/>
  <c r="V1154" i="3"/>
  <c r="AG1154" i="3"/>
  <c r="AQ1154" i="3"/>
  <c r="P1154" i="3"/>
  <c r="AF1154" i="3"/>
  <c r="AV1154" i="3"/>
  <c r="M1154" i="3"/>
  <c r="AH1154" i="3"/>
  <c r="BC1154" i="3"/>
  <c r="Y1154" i="3"/>
  <c r="AT1154" i="3"/>
  <c r="U1154" i="3"/>
  <c r="AP1154" i="3"/>
  <c r="AA1154" i="3"/>
  <c r="T1154" i="3"/>
  <c r="AJ1154" i="3"/>
  <c r="AZ1154" i="3"/>
  <c r="R1154" i="3"/>
  <c r="AM1154" i="3"/>
  <c r="BI1154" i="3"/>
  <c r="AD1154" i="3"/>
  <c r="AY1154" i="3"/>
  <c r="Z1154" i="3"/>
  <c r="AU1154" i="3"/>
  <c r="BG1154" i="3"/>
  <c r="X1154" i="3"/>
  <c r="AN1154" i="3"/>
  <c r="BD1154" i="3"/>
  <c r="W1154" i="3"/>
  <c r="AS1154" i="3"/>
  <c r="N1154" i="3"/>
  <c r="AI1154" i="3"/>
  <c r="BE1154" i="3"/>
  <c r="AE1154" i="3"/>
  <c r="BA1154" i="3"/>
  <c r="AC1162" i="3"/>
  <c r="AO1162" i="3"/>
  <c r="R1162" i="3"/>
  <c r="AH1162" i="3"/>
  <c r="AX1162" i="3"/>
  <c r="S1162" i="3"/>
  <c r="AI1162" i="3"/>
  <c r="AY1162" i="3"/>
  <c r="T1162" i="3"/>
  <c r="AJ1162" i="3"/>
  <c r="AZ1162" i="3"/>
  <c r="M1162" i="3"/>
  <c r="V1162" i="3"/>
  <c r="AL1162" i="3"/>
  <c r="BB1162" i="3"/>
  <c r="W1162" i="3"/>
  <c r="AM1162" i="3"/>
  <c r="BC1162" i="3"/>
  <c r="X1162" i="3"/>
  <c r="AN1162" i="3"/>
  <c r="BD1162" i="3"/>
  <c r="BI1162" i="3"/>
  <c r="Z1162" i="3"/>
  <c r="AP1162" i="3"/>
  <c r="BF1162" i="3"/>
  <c r="AA1162" i="3"/>
  <c r="AQ1162" i="3"/>
  <c r="BG1162" i="3"/>
  <c r="AB1162" i="3"/>
  <c r="AR1162" i="3"/>
  <c r="BH1162" i="3"/>
  <c r="AA1173" i="3"/>
  <c r="BG1173" i="3"/>
  <c r="X1173" i="3"/>
  <c r="AN1173" i="3"/>
  <c r="BD1173" i="3"/>
  <c r="U1173" i="3"/>
  <c r="AK1173" i="3"/>
  <c r="BA1173" i="3"/>
  <c r="R1173" i="3"/>
  <c r="AH1173" i="3"/>
  <c r="AX1173" i="3"/>
  <c r="AM1173" i="3"/>
  <c r="AQ1173" i="3"/>
  <c r="AB1173" i="3"/>
  <c r="AR1173" i="3"/>
  <c r="BH1173" i="3"/>
  <c r="Y1173" i="3"/>
  <c r="AO1173" i="3"/>
  <c r="BE1173" i="3"/>
  <c r="V1173" i="3"/>
  <c r="AL1173" i="3"/>
  <c r="BB1173" i="3"/>
  <c r="W1173" i="3"/>
  <c r="P1173" i="3"/>
  <c r="AF1173" i="3"/>
  <c r="AV1173" i="3"/>
  <c r="M1173" i="3"/>
  <c r="AC1173" i="3"/>
  <c r="AS1173" i="3"/>
  <c r="BI1173" i="3"/>
  <c r="Z1173" i="3"/>
  <c r="AP1173" i="3"/>
  <c r="BF1173" i="3"/>
  <c r="BA1110" i="3"/>
  <c r="U1110" i="3"/>
  <c r="AA1095" i="3"/>
  <c r="AY1095" i="3"/>
  <c r="W1095" i="3"/>
  <c r="AD1083" i="3"/>
  <c r="N1083" i="3"/>
  <c r="BE1083" i="3"/>
  <c r="Y1083" i="3"/>
  <c r="AI1083" i="3"/>
  <c r="AT1083" i="3"/>
  <c r="BC1107" i="3"/>
  <c r="W1107" i="3"/>
  <c r="AM1107" i="3"/>
  <c r="R1119" i="3"/>
  <c r="BN1119" i="3" s="1"/>
  <c r="BC1119" i="3"/>
  <c r="W1119" i="3"/>
  <c r="AH1119" i="3"/>
  <c r="AR1119" i="3"/>
  <c r="T1134" i="3"/>
  <c r="AO1134" i="3"/>
  <c r="Y1134" i="3"/>
  <c r="AT1134" i="3"/>
  <c r="AD1134" i="3"/>
  <c r="AZ1134" i="3"/>
  <c r="N1134" i="3"/>
  <c r="AJ1134" i="3"/>
  <c r="BE1134" i="3"/>
  <c r="Y1144" i="3"/>
  <c r="AC1144" i="3"/>
  <c r="BI1144" i="3"/>
  <c r="M1144" i="3"/>
  <c r="AS1144" i="3"/>
  <c r="BA1144" i="3"/>
  <c r="U1144" i="3"/>
  <c r="AK1144" i="3"/>
  <c r="AU1095" i="3"/>
  <c r="AM1095" i="3"/>
  <c r="O1095" i="3"/>
  <c r="M1100" i="3"/>
  <c r="BN1100" i="3" s="1"/>
  <c r="AS1100" i="3"/>
  <c r="W1100" i="3"/>
  <c r="AX1100" i="3"/>
  <c r="AC1100" i="3"/>
  <c r="AH1100" i="3"/>
  <c r="BL1100" i="3" s="1"/>
  <c r="BC1100" i="3"/>
  <c r="T1131" i="3"/>
  <c r="AJ1131" i="3"/>
  <c r="AR1131" i="3"/>
  <c r="AZ1131" i="3"/>
  <c r="AA1165" i="3"/>
  <c r="AE1165" i="3"/>
  <c r="S1165" i="3"/>
  <c r="BK1165" i="3" s="1"/>
  <c r="AY1178" i="3"/>
  <c r="S1178" i="3"/>
  <c r="BG1178" i="3"/>
  <c r="AQ1178" i="3"/>
  <c r="AA1178" i="3"/>
  <c r="BL1167" i="3"/>
  <c r="AB1124" i="3"/>
  <c r="AF1124" i="3"/>
  <c r="AV1124" i="3"/>
  <c r="Y1096" i="3"/>
  <c r="U1096" i="3"/>
  <c r="BA1096" i="3"/>
  <c r="AG1096" i="3"/>
  <c r="Q1096" i="3"/>
  <c r="BN1096" i="3" s="1"/>
  <c r="AK1096" i="3"/>
  <c r="AW1096" i="3"/>
  <c r="Y1106" i="3"/>
  <c r="U1106" i="3"/>
  <c r="BA1106" i="3"/>
  <c r="AC1106" i="3"/>
  <c r="BI1106" i="3"/>
  <c r="M1106" i="3"/>
  <c r="AK1106" i="3"/>
  <c r="AS1106" i="3"/>
  <c r="AB1119" i="3"/>
  <c r="N1125" i="3"/>
  <c r="AP1125" i="3"/>
  <c r="R1125" i="3"/>
  <c r="AX1125" i="3"/>
  <c r="Z1125" i="3"/>
  <c r="BF1125" i="3"/>
  <c r="AH1125" i="3"/>
  <c r="Y1158" i="3"/>
  <c r="AG1158" i="3"/>
  <c r="AW1158" i="3"/>
  <c r="Q1158" i="3"/>
  <c r="BA1158" i="3"/>
  <c r="U1158" i="3"/>
  <c r="AK1158" i="3"/>
  <c r="M1098" i="3"/>
  <c r="BN1098" i="3" s="1"/>
  <c r="AS1098" i="3"/>
  <c r="U1098" i="3"/>
  <c r="BA1098" i="3"/>
  <c r="BJ1098" i="3" s="1"/>
  <c r="AK1098" i="3"/>
  <c r="BI1098" i="3"/>
  <c r="AC1098" i="3"/>
  <c r="AK1102" i="3"/>
  <c r="BA1102" i="3"/>
  <c r="BJ1102" i="3" s="1"/>
  <c r="S1095" i="3"/>
  <c r="Y1140" i="3"/>
  <c r="M1140" i="3"/>
  <c r="AS1140" i="3"/>
  <c r="U1140" i="3"/>
  <c r="BA1140" i="3"/>
  <c r="AC1140" i="3"/>
  <c r="BI1140" i="3"/>
  <c r="AK1140" i="3"/>
  <c r="Y1170" i="3"/>
  <c r="U1170" i="3"/>
  <c r="BA1170" i="3"/>
  <c r="AG1170" i="3"/>
  <c r="AK1170" i="3"/>
  <c r="Q1170" i="3"/>
  <c r="AW1170" i="3"/>
  <c r="AB1131" i="3"/>
  <c r="Y1172" i="3"/>
  <c r="Q1172" i="3"/>
  <c r="AW1172" i="3"/>
  <c r="U1172" i="3"/>
  <c r="BA1172" i="3"/>
  <c r="AG1172" i="3"/>
  <c r="AK1172" i="3"/>
  <c r="AU1165" i="3"/>
  <c r="Q1114" i="3"/>
  <c r="BN1114" i="3" s="1"/>
  <c r="AO1114" i="3"/>
  <c r="Y1114" i="3"/>
  <c r="AG1114" i="3"/>
  <c r="BE1114" i="3"/>
  <c r="BL1114" i="3" s="1"/>
  <c r="T1080" i="3"/>
  <c r="BJ1080" i="3" s="1"/>
  <c r="O1088" i="3"/>
  <c r="AQ1088" i="3"/>
  <c r="S1088" i="3"/>
  <c r="AY1088" i="3"/>
  <c r="BG1088" i="3"/>
  <c r="AA1088" i="3"/>
  <c r="AI1088" i="3"/>
  <c r="R1092" i="3"/>
  <c r="S1092" i="3"/>
  <c r="AD1092" i="3"/>
  <c r="AN1092" i="3"/>
  <c r="AY1092" i="3"/>
  <c r="V1092" i="3"/>
  <c r="AF1092" i="3"/>
  <c r="AQ1092" i="3"/>
  <c r="BB1092" i="3"/>
  <c r="X1092" i="3"/>
  <c r="AT1092" i="3"/>
  <c r="AA1092" i="3"/>
  <c r="AV1092" i="3"/>
  <c r="N1092" i="3"/>
  <c r="AI1092" i="3"/>
  <c r="BD1092" i="3"/>
  <c r="P1092" i="3"/>
  <c r="AL1092" i="3"/>
  <c r="BG1092" i="3"/>
  <c r="AB1120" i="3"/>
  <c r="AF1120" i="3"/>
  <c r="P1120" i="3"/>
  <c r="AV1120" i="3"/>
  <c r="N1129" i="3"/>
  <c r="AP1129" i="3"/>
  <c r="R1129" i="3"/>
  <c r="AX1129" i="3"/>
  <c r="Z1129" i="3"/>
  <c r="BF1129" i="3"/>
  <c r="AH1129" i="3"/>
  <c r="AA1149" i="3"/>
  <c r="BA1149" i="3"/>
  <c r="O1086" i="3"/>
  <c r="BN1086" i="3" s="1"/>
  <c r="AQ1086" i="3"/>
  <c r="S1086" i="3"/>
  <c r="AY1086" i="3"/>
  <c r="AI1086" i="3"/>
  <c r="BG1086" i="3"/>
  <c r="AA1086" i="3"/>
  <c r="U1102" i="3"/>
  <c r="M1094" i="3"/>
  <c r="Q1094" i="3"/>
  <c r="AK1094" i="3"/>
  <c r="BE1094" i="3"/>
  <c r="U1094" i="3"/>
  <c r="AO1094" i="3"/>
  <c r="Y1094" i="3"/>
  <c r="AG1094" i="3"/>
  <c r="AW1094" i="3"/>
  <c r="BA1094" i="3"/>
  <c r="BC1095" i="3"/>
  <c r="AQ1149" i="3"/>
  <c r="O1152" i="3"/>
  <c r="U1152" i="3"/>
  <c r="AG1152" i="3"/>
  <c r="AQ1152" i="3"/>
  <c r="BA1152" i="3"/>
  <c r="Q1152" i="3"/>
  <c r="AC1152" i="3"/>
  <c r="AS1152" i="3"/>
  <c r="BG1152" i="3"/>
  <c r="S1152" i="3"/>
  <c r="AI1152" i="3"/>
  <c r="AW1152" i="3"/>
  <c r="BI1152" i="3"/>
  <c r="Y1152" i="3"/>
  <c r="AK1152" i="3"/>
  <c r="AY1152" i="3"/>
  <c r="M1152" i="3"/>
  <c r="BE1152" i="3"/>
  <c r="AA1152" i="3"/>
  <c r="AO1152" i="3"/>
  <c r="AQ1147" i="3"/>
  <c r="BJ1147" i="3" s="1"/>
  <c r="AA1147" i="3"/>
  <c r="BL1147" i="3" s="1"/>
  <c r="Y1162" i="3"/>
  <c r="Q1162" i="3"/>
  <c r="AW1162" i="3"/>
  <c r="U1162" i="3"/>
  <c r="AG1162" i="3"/>
  <c r="AK1162" i="3"/>
  <c r="BA1162" i="3"/>
  <c r="O1165" i="3"/>
  <c r="AI1173" i="3"/>
  <c r="O1173" i="3"/>
  <c r="AU1173" i="3"/>
  <c r="S1173" i="3"/>
  <c r="AY1173" i="3"/>
  <c r="AE1173" i="3"/>
  <c r="O1179" i="3"/>
  <c r="AJ1179" i="3"/>
  <c r="BE1179" i="3"/>
  <c r="T1179" i="3"/>
  <c r="AO1179" i="3"/>
  <c r="AE1179" i="3"/>
  <c r="AU1179" i="3"/>
  <c r="AZ1179" i="3"/>
  <c r="Y1179" i="3"/>
  <c r="BN1103" i="3"/>
  <c r="BK1096" i="3"/>
  <c r="BK1101" i="3"/>
  <c r="BM1093" i="3"/>
  <c r="BJ1164" i="3"/>
  <c r="BN1147" i="3"/>
  <c r="BN1155" i="3"/>
  <c r="O1189" i="3"/>
  <c r="S1189" i="3"/>
  <c r="W1189" i="3"/>
  <c r="AA1189" i="3"/>
  <c r="AE1189" i="3"/>
  <c r="AI1189" i="3"/>
  <c r="AM1189" i="3"/>
  <c r="AQ1189" i="3"/>
  <c r="AU1189" i="3"/>
  <c r="AY1189" i="3"/>
  <c r="BC1189" i="3"/>
  <c r="BG1189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M1189" i="3"/>
  <c r="Q1189" i="3"/>
  <c r="U1189" i="3"/>
  <c r="Y1189" i="3"/>
  <c r="AC1189" i="3"/>
  <c r="AG1189" i="3"/>
  <c r="AK1189" i="3"/>
  <c r="V1189" i="3"/>
  <c r="AL1189" i="3"/>
  <c r="AT1189" i="3"/>
  <c r="BB1189" i="3"/>
  <c r="Z1189" i="3"/>
  <c r="AO1189" i="3"/>
  <c r="AW1189" i="3"/>
  <c r="BE1189" i="3"/>
  <c r="N1189" i="3"/>
  <c r="AD1189" i="3"/>
  <c r="AP1189" i="3"/>
  <c r="AX1189" i="3"/>
  <c r="BF1189" i="3"/>
  <c r="R1189" i="3"/>
  <c r="AH1189" i="3"/>
  <c r="AS1189" i="3"/>
  <c r="BA1189" i="3"/>
  <c r="BI1189" i="3"/>
  <c r="AL1193" i="3"/>
  <c r="AN1193" i="3"/>
  <c r="BC1193" i="3"/>
  <c r="AM1193" i="3"/>
  <c r="W1193" i="3"/>
  <c r="BM1075" i="3"/>
  <c r="BM1078" i="3"/>
  <c r="AW1074" i="3"/>
  <c r="Q1074" i="3"/>
  <c r="AJ1074" i="3"/>
  <c r="AY1074" i="3"/>
  <c r="AI1074" i="3"/>
  <c r="S1074" i="3"/>
  <c r="BN1081" i="3"/>
  <c r="BL1081" i="3"/>
  <c r="Z1076" i="3"/>
  <c r="AX1076" i="3"/>
  <c r="AD1076" i="3"/>
  <c r="BA1076" i="3"/>
  <c r="AK1076" i="3"/>
  <c r="U1076" i="3"/>
  <c r="BD1076" i="3"/>
  <c r="AN1076" i="3"/>
  <c r="X1076" i="3"/>
  <c r="BC1076" i="3"/>
  <c r="AM1076" i="3"/>
  <c r="W1076" i="3"/>
  <c r="BN1109" i="3"/>
  <c r="BK1109" i="3"/>
  <c r="BJ1111" i="3"/>
  <c r="BK1119" i="3"/>
  <c r="BM1126" i="3"/>
  <c r="BL1107" i="3"/>
  <c r="BN1107" i="3"/>
  <c r="BK1107" i="3"/>
  <c r="BK1125" i="3"/>
  <c r="BL1093" i="3"/>
  <c r="BN1133" i="3"/>
  <c r="BN1141" i="3"/>
  <c r="BK1141" i="3"/>
  <c r="BM1137" i="3"/>
  <c r="BN1137" i="3"/>
  <c r="BN1145" i="3"/>
  <c r="BK1145" i="3"/>
  <c r="BN1161" i="3"/>
  <c r="BK1168" i="3"/>
  <c r="P1182" i="3"/>
  <c r="T1182" i="3"/>
  <c r="X1182" i="3"/>
  <c r="AB1182" i="3"/>
  <c r="AF1182" i="3"/>
  <c r="AJ1182" i="3"/>
  <c r="AN1182" i="3"/>
  <c r="AR1182" i="3"/>
  <c r="AV1182" i="3"/>
  <c r="AZ1182" i="3"/>
  <c r="BD1182" i="3"/>
  <c r="BH1182" i="3"/>
  <c r="Q1182" i="3"/>
  <c r="V1182" i="3"/>
  <c r="AA1182" i="3"/>
  <c r="AG1182" i="3"/>
  <c r="AL1182" i="3"/>
  <c r="AQ1182" i="3"/>
  <c r="AW1182" i="3"/>
  <c r="BB1182" i="3"/>
  <c r="BG1182" i="3"/>
  <c r="M1182" i="3"/>
  <c r="R1182" i="3"/>
  <c r="W1182" i="3"/>
  <c r="AC1182" i="3"/>
  <c r="AH1182" i="3"/>
  <c r="AM1182" i="3"/>
  <c r="AS1182" i="3"/>
  <c r="AX1182" i="3"/>
  <c r="BC1182" i="3"/>
  <c r="BI1182" i="3"/>
  <c r="N1182" i="3"/>
  <c r="S1182" i="3"/>
  <c r="Y1182" i="3"/>
  <c r="AD1182" i="3"/>
  <c r="AI1182" i="3"/>
  <c r="AO1182" i="3"/>
  <c r="AT1182" i="3"/>
  <c r="AY1182" i="3"/>
  <c r="BE1182" i="3"/>
  <c r="Z1182" i="3"/>
  <c r="AU1182" i="3"/>
  <c r="AE1182" i="3"/>
  <c r="BA1182" i="3"/>
  <c r="O1182" i="3"/>
  <c r="AK1182" i="3"/>
  <c r="BF1182" i="3"/>
  <c r="U1182" i="3"/>
  <c r="AP1182" i="3"/>
  <c r="AK1191" i="3"/>
  <c r="BA1191" i="3"/>
  <c r="Q1191" i="3"/>
  <c r="Y1191" i="3"/>
  <c r="AG1191" i="3"/>
  <c r="AO1191" i="3"/>
  <c r="AW1191" i="3"/>
  <c r="BE1191" i="3"/>
  <c r="BF1191" i="3"/>
  <c r="M1191" i="3"/>
  <c r="U1191" i="3"/>
  <c r="AC1191" i="3"/>
  <c r="AS1191" i="3"/>
  <c r="BI1191" i="3"/>
  <c r="AL1191" i="3"/>
  <c r="N1193" i="3"/>
  <c r="AT1193" i="3"/>
  <c r="AZ1193" i="3"/>
  <c r="AJ1193" i="3"/>
  <c r="T1193" i="3"/>
  <c r="AY1193" i="3"/>
  <c r="AI1193" i="3"/>
  <c r="S1193" i="3"/>
  <c r="AV1191" i="3"/>
  <c r="AF1191" i="3"/>
  <c r="P1191" i="3"/>
  <c r="AU1191" i="3"/>
  <c r="AE1191" i="3"/>
  <c r="O1191" i="3"/>
  <c r="AP1191" i="3"/>
  <c r="BJ1078" i="3"/>
  <c r="BK1112" i="3"/>
  <c r="BN1112" i="3"/>
  <c r="BL1164" i="3"/>
  <c r="BD1193" i="3"/>
  <c r="X1193" i="3"/>
  <c r="AG1074" i="3"/>
  <c r="AZ1074" i="3"/>
  <c r="T1074" i="3"/>
  <c r="AX1074" i="3"/>
  <c r="BL1075" i="3"/>
  <c r="BJ1075" i="3"/>
  <c r="BK1078" i="3"/>
  <c r="BN1078" i="3"/>
  <c r="BL1078" i="3"/>
  <c r="BB1074" i="3"/>
  <c r="BI1074" i="3"/>
  <c r="AS1074" i="3"/>
  <c r="AC1074" i="3"/>
  <c r="M1074" i="3"/>
  <c r="AV1074" i="3"/>
  <c r="AF1074" i="3"/>
  <c r="P1074" i="3"/>
  <c r="AU1074" i="3"/>
  <c r="AE1074" i="3"/>
  <c r="BB1076" i="3"/>
  <c r="AH1076" i="3"/>
  <c r="N1076" i="3"/>
  <c r="AW1076" i="3"/>
  <c r="AG1076" i="3"/>
  <c r="Q1076" i="3"/>
  <c r="AZ1076" i="3"/>
  <c r="AJ1076" i="3"/>
  <c r="T1076" i="3"/>
  <c r="AY1076" i="3"/>
  <c r="AI1076" i="3"/>
  <c r="S1076" i="3"/>
  <c r="BK1083" i="3"/>
  <c r="BN1080" i="3"/>
  <c r="BK1080" i="3"/>
  <c r="BM1111" i="3"/>
  <c r="O1116" i="3"/>
  <c r="S1116" i="3"/>
  <c r="W1116" i="3"/>
  <c r="AA1116" i="3"/>
  <c r="AE1116" i="3"/>
  <c r="AI1116" i="3"/>
  <c r="AM1116" i="3"/>
  <c r="AQ1116" i="3"/>
  <c r="AU1116" i="3"/>
  <c r="AY1116" i="3"/>
  <c r="BC1116" i="3"/>
  <c r="BG1116" i="3"/>
  <c r="N1116" i="3"/>
  <c r="T1116" i="3"/>
  <c r="Y1116" i="3"/>
  <c r="AD1116" i="3"/>
  <c r="AJ1116" i="3"/>
  <c r="AO1116" i="3"/>
  <c r="AT1116" i="3"/>
  <c r="AZ1116" i="3"/>
  <c r="BE1116" i="3"/>
  <c r="P1116" i="3"/>
  <c r="U1116" i="3"/>
  <c r="Z1116" i="3"/>
  <c r="AF1116" i="3"/>
  <c r="AK1116" i="3"/>
  <c r="AP1116" i="3"/>
  <c r="AV1116" i="3"/>
  <c r="BA1116" i="3"/>
  <c r="BF1116" i="3"/>
  <c r="Q1116" i="3"/>
  <c r="V1116" i="3"/>
  <c r="AB1116" i="3"/>
  <c r="AG1116" i="3"/>
  <c r="AL1116" i="3"/>
  <c r="AR1116" i="3"/>
  <c r="AW1116" i="3"/>
  <c r="BB1116" i="3"/>
  <c r="BH1116" i="3"/>
  <c r="X1116" i="3"/>
  <c r="AS1116" i="3"/>
  <c r="AC1116" i="3"/>
  <c r="AX1116" i="3"/>
  <c r="M1116" i="3"/>
  <c r="AH1116" i="3"/>
  <c r="BD1116" i="3"/>
  <c r="R1116" i="3"/>
  <c r="AN1116" i="3"/>
  <c r="BI1116" i="3"/>
  <c r="BN1111" i="3"/>
  <c r="BK1111" i="3"/>
  <c r="BL1122" i="3"/>
  <c r="BJ1122" i="3"/>
  <c r="BL1126" i="3"/>
  <c r="BJ1126" i="3"/>
  <c r="BL1112" i="3"/>
  <c r="BK1136" i="3"/>
  <c r="BJ1139" i="3"/>
  <c r="BN1174" i="3"/>
  <c r="BK1174" i="3"/>
  <c r="O1183" i="3"/>
  <c r="S1183" i="3"/>
  <c r="W1183" i="3"/>
  <c r="AA1183" i="3"/>
  <c r="AE1183" i="3"/>
  <c r="AI1183" i="3"/>
  <c r="AM1183" i="3"/>
  <c r="AQ1183" i="3"/>
  <c r="AU1183" i="3"/>
  <c r="AY1183" i="3"/>
  <c r="BC1183" i="3"/>
  <c r="BG1183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V1183" i="3"/>
  <c r="AL1183" i="3"/>
  <c r="BB1183" i="3"/>
  <c r="R1183" i="3"/>
  <c r="AH1183" i="3"/>
  <c r="Z1183" i="3"/>
  <c r="AP1183" i="3"/>
  <c r="BF1183" i="3"/>
  <c r="AX1183" i="3"/>
  <c r="N1183" i="3"/>
  <c r="AD1183" i="3"/>
  <c r="AT1183" i="3"/>
  <c r="V1193" i="3"/>
  <c r="BB1193" i="3"/>
  <c r="AV1193" i="3"/>
  <c r="AF1193" i="3"/>
  <c r="P1193" i="3"/>
  <c r="AU1193" i="3"/>
  <c r="AE1193" i="3"/>
  <c r="O1193" i="3"/>
  <c r="BH1191" i="3"/>
  <c r="AR1191" i="3"/>
  <c r="AB1191" i="3"/>
  <c r="BG1191" i="3"/>
  <c r="AQ1191" i="3"/>
  <c r="AA1191" i="3"/>
  <c r="AX1191" i="3"/>
  <c r="BK1110" i="3"/>
  <c r="BN1135" i="3"/>
  <c r="BN1093" i="3"/>
  <c r="BK1093" i="3"/>
  <c r="BK1131" i="3"/>
  <c r="BN1131" i="3"/>
  <c r="BJ1137" i="3"/>
  <c r="P1180" i="3"/>
  <c r="T1180" i="3"/>
  <c r="X1180" i="3"/>
  <c r="AB1180" i="3"/>
  <c r="AF1180" i="3"/>
  <c r="AJ1180" i="3"/>
  <c r="AN1180" i="3"/>
  <c r="AR1180" i="3"/>
  <c r="AV1180" i="3"/>
  <c r="AZ1180" i="3"/>
  <c r="BD1180" i="3"/>
  <c r="BH1180" i="3"/>
  <c r="Q1180" i="3"/>
  <c r="V1180" i="3"/>
  <c r="AA1180" i="3"/>
  <c r="AG1180" i="3"/>
  <c r="AL1180" i="3"/>
  <c r="AQ1180" i="3"/>
  <c r="AW1180" i="3"/>
  <c r="BB1180" i="3"/>
  <c r="BG1180" i="3"/>
  <c r="M1180" i="3"/>
  <c r="R1180" i="3"/>
  <c r="W1180" i="3"/>
  <c r="AC1180" i="3"/>
  <c r="AH1180" i="3"/>
  <c r="AM1180" i="3"/>
  <c r="AS1180" i="3"/>
  <c r="AX1180" i="3"/>
  <c r="BC1180" i="3"/>
  <c r="BI1180" i="3"/>
  <c r="N1180" i="3"/>
  <c r="S1180" i="3"/>
  <c r="Y1180" i="3"/>
  <c r="AD1180" i="3"/>
  <c r="AI1180" i="3"/>
  <c r="AO1180" i="3"/>
  <c r="AT1180" i="3"/>
  <c r="AY1180" i="3"/>
  <c r="BE1180" i="3"/>
  <c r="Z1180" i="3"/>
  <c r="AU1180" i="3"/>
  <c r="U1180" i="3"/>
  <c r="AP1180" i="3"/>
  <c r="AE1180" i="3"/>
  <c r="BA1180" i="3"/>
  <c r="O1180" i="3"/>
  <c r="AK1180" i="3"/>
  <c r="BF1180" i="3"/>
  <c r="O1187" i="3"/>
  <c r="S1187" i="3"/>
  <c r="W1187" i="3"/>
  <c r="AA1187" i="3"/>
  <c r="AE1187" i="3"/>
  <c r="AI1187" i="3"/>
  <c r="AM1187" i="3"/>
  <c r="AQ1187" i="3"/>
  <c r="AU1187" i="3"/>
  <c r="AY1187" i="3"/>
  <c r="BC1187" i="3"/>
  <c r="BG1187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V1187" i="3"/>
  <c r="AL1187" i="3"/>
  <c r="BB1187" i="3"/>
  <c r="Z1187" i="3"/>
  <c r="AP1187" i="3"/>
  <c r="BF1187" i="3"/>
  <c r="R1187" i="3"/>
  <c r="AH1187" i="3"/>
  <c r="AX1187" i="3"/>
  <c r="N1187" i="3"/>
  <c r="AD1187" i="3"/>
  <c r="AT1187" i="3"/>
  <c r="Y1193" i="3"/>
  <c r="AO1193" i="3"/>
  <c r="M1193" i="3"/>
  <c r="U1193" i="3"/>
  <c r="AK1193" i="3"/>
  <c r="BA1193" i="3"/>
  <c r="AG1193" i="3"/>
  <c r="AW1193" i="3"/>
  <c r="BE1193" i="3"/>
  <c r="R1193" i="3"/>
  <c r="Z1193" i="3"/>
  <c r="AH1193" i="3"/>
  <c r="AP1193" i="3"/>
  <c r="AX1193" i="3"/>
  <c r="BF1193" i="3"/>
  <c r="AC1193" i="3"/>
  <c r="AS1193" i="3"/>
  <c r="BI1193" i="3"/>
  <c r="BN1075" i="3"/>
  <c r="BK1075" i="3"/>
  <c r="Z1074" i="3"/>
  <c r="AP1074" i="3"/>
  <c r="BF1074" i="3"/>
  <c r="N1074" i="3"/>
  <c r="AD1074" i="3"/>
  <c r="AT1074" i="3"/>
  <c r="BE1074" i="3"/>
  <c r="AO1074" i="3"/>
  <c r="Y1074" i="3"/>
  <c r="BH1074" i="3"/>
  <c r="AR1074" i="3"/>
  <c r="AB1074" i="3"/>
  <c r="BG1074" i="3"/>
  <c r="AQ1074" i="3"/>
  <c r="AA1074" i="3"/>
  <c r="BF1076" i="3"/>
  <c r="AL1076" i="3"/>
  <c r="R1076" i="3"/>
  <c r="BI1076" i="3"/>
  <c r="AS1076" i="3"/>
  <c r="AC1076" i="3"/>
  <c r="M1076" i="3"/>
  <c r="AV1076" i="3"/>
  <c r="AF1076" i="3"/>
  <c r="P1076" i="3"/>
  <c r="AU1076" i="3"/>
  <c r="AE1076" i="3"/>
  <c r="O1118" i="3"/>
  <c r="S1118" i="3"/>
  <c r="W1118" i="3"/>
  <c r="AA1118" i="3"/>
  <c r="AE1118" i="3"/>
  <c r="AI1118" i="3"/>
  <c r="AM1118" i="3"/>
  <c r="AQ1118" i="3"/>
  <c r="AU1118" i="3"/>
  <c r="AY1118" i="3"/>
  <c r="BC1118" i="3"/>
  <c r="BG1118" i="3"/>
  <c r="N1118" i="3"/>
  <c r="T1118" i="3"/>
  <c r="Y1118" i="3"/>
  <c r="AD1118" i="3"/>
  <c r="AJ1118" i="3"/>
  <c r="AO1118" i="3"/>
  <c r="AT1118" i="3"/>
  <c r="AZ1118" i="3"/>
  <c r="BE1118" i="3"/>
  <c r="P1118" i="3"/>
  <c r="U1118" i="3"/>
  <c r="Z1118" i="3"/>
  <c r="AF1118" i="3"/>
  <c r="AK1118" i="3"/>
  <c r="AP1118" i="3"/>
  <c r="AV1118" i="3"/>
  <c r="BA1118" i="3"/>
  <c r="BF1118" i="3"/>
  <c r="Q1118" i="3"/>
  <c r="V1118" i="3"/>
  <c r="AB1118" i="3"/>
  <c r="AG1118" i="3"/>
  <c r="AL1118" i="3"/>
  <c r="AR1118" i="3"/>
  <c r="AW1118" i="3"/>
  <c r="BB1118" i="3"/>
  <c r="BH1118" i="3"/>
  <c r="M1118" i="3"/>
  <c r="AH1118" i="3"/>
  <c r="BD1118" i="3"/>
  <c r="R1118" i="3"/>
  <c r="AN1118" i="3"/>
  <c r="BI1118" i="3"/>
  <c r="X1118" i="3"/>
  <c r="AS1118" i="3"/>
  <c r="AX1118" i="3"/>
  <c r="AC1118" i="3"/>
  <c r="BJ1101" i="3"/>
  <c r="BK1114" i="3"/>
  <c r="BK1122" i="3"/>
  <c r="BN1126" i="3"/>
  <c r="BK1126" i="3"/>
  <c r="BN1130" i="3"/>
  <c r="BK1121" i="3"/>
  <c r="BN1121" i="3"/>
  <c r="BJ1135" i="3"/>
  <c r="BJ1142" i="3"/>
  <c r="BJ1148" i="3"/>
  <c r="BJ1133" i="3"/>
  <c r="BN1139" i="3"/>
  <c r="O1185" i="3"/>
  <c r="S1185" i="3"/>
  <c r="W1185" i="3"/>
  <c r="AA1185" i="3"/>
  <c r="AE1185" i="3"/>
  <c r="AI1185" i="3"/>
  <c r="AM1185" i="3"/>
  <c r="AQ1185" i="3"/>
  <c r="AU1185" i="3"/>
  <c r="AY1185" i="3"/>
  <c r="BC1185" i="3"/>
  <c r="BG1185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V1185" i="3"/>
  <c r="AL1185" i="3"/>
  <c r="BB1185" i="3"/>
  <c r="Z1185" i="3"/>
  <c r="BF1185" i="3"/>
  <c r="R1185" i="3"/>
  <c r="AH1185" i="3"/>
  <c r="AX1185" i="3"/>
  <c r="AP1185" i="3"/>
  <c r="N1185" i="3"/>
  <c r="AD1185" i="3"/>
  <c r="AT1185" i="3"/>
  <c r="AD1193" i="3"/>
  <c r="BH1193" i="3"/>
  <c r="AR1193" i="3"/>
  <c r="AB1193" i="3"/>
  <c r="BG1193" i="3"/>
  <c r="AQ1193" i="3"/>
  <c r="AA1193" i="3"/>
  <c r="O1195" i="3"/>
  <c r="S1195" i="3"/>
  <c r="W1195" i="3"/>
  <c r="AA1195" i="3"/>
  <c r="AE1195" i="3"/>
  <c r="AI1195" i="3"/>
  <c r="AM1195" i="3"/>
  <c r="AQ1195" i="3"/>
  <c r="AU1195" i="3"/>
  <c r="AY1195" i="3"/>
  <c r="BC1195" i="3"/>
  <c r="BG1195" i="3"/>
  <c r="AZ1195" i="3"/>
  <c r="P1195" i="3"/>
  <c r="T1195" i="3"/>
  <c r="X1195" i="3"/>
  <c r="AB1195" i="3"/>
  <c r="AF1195" i="3"/>
  <c r="AJ1195" i="3"/>
  <c r="AN1195" i="3"/>
  <c r="AR1195" i="3"/>
  <c r="AV1195" i="3"/>
  <c r="BD1195" i="3"/>
  <c r="BH1195" i="3"/>
  <c r="N1195" i="3"/>
  <c r="V1195" i="3"/>
  <c r="AD1195" i="3"/>
  <c r="AL1195" i="3"/>
  <c r="AT1195" i="3"/>
  <c r="BB1195" i="3"/>
  <c r="Q1195" i="3"/>
  <c r="Y1195" i="3"/>
  <c r="AG1195" i="3"/>
  <c r="AO1195" i="3"/>
  <c r="AW1195" i="3"/>
  <c r="BE1195" i="3"/>
  <c r="M1195" i="3"/>
  <c r="AC1195" i="3"/>
  <c r="BA1195" i="3"/>
  <c r="AH1195" i="3"/>
  <c r="BF1195" i="3"/>
  <c r="U1195" i="3"/>
  <c r="AK1195" i="3"/>
  <c r="BI1195" i="3"/>
  <c r="R1195" i="3"/>
  <c r="Z1195" i="3"/>
  <c r="AP1195" i="3"/>
  <c r="AX1195" i="3"/>
  <c r="AS1195" i="3"/>
  <c r="BD1191" i="3"/>
  <c r="AN1191" i="3"/>
  <c r="X1191" i="3"/>
  <c r="BC1191" i="3"/>
  <c r="AM1191" i="3"/>
  <c r="W1191" i="3"/>
  <c r="Z1191" i="3"/>
  <c r="BJ1140" i="3" l="1"/>
  <c r="BK1184" i="3"/>
  <c r="BM1148" i="3"/>
  <c r="BK1082" i="3"/>
  <c r="BL1096" i="3"/>
  <c r="BK1157" i="3"/>
  <c r="BK1150" i="3"/>
  <c r="BN1102" i="3"/>
  <c r="BN1190" i="3"/>
  <c r="BN1079" i="3"/>
  <c r="BM1192" i="3"/>
  <c r="BN1192" i="3"/>
  <c r="BL1099" i="3"/>
  <c r="BK1158" i="3"/>
  <c r="BM1115" i="3"/>
  <c r="BL1130" i="3"/>
  <c r="BJ1089" i="3"/>
  <c r="BN1085" i="3"/>
  <c r="BM1161" i="3"/>
  <c r="BM1151" i="3"/>
  <c r="BK1151" i="3"/>
  <c r="BK1127" i="3"/>
  <c r="BM1122" i="3"/>
  <c r="BK1079" i="3"/>
  <c r="BN1168" i="3"/>
  <c r="BM1087" i="3"/>
  <c r="BL1166" i="3"/>
  <c r="BJ1087" i="3"/>
  <c r="BN1117" i="3"/>
  <c r="BM1117" i="3"/>
  <c r="BM1163" i="3"/>
  <c r="BK1163" i="3"/>
  <c r="BM1141" i="3"/>
  <c r="BN1113" i="3"/>
  <c r="BK1124" i="3"/>
  <c r="BL1104" i="3"/>
  <c r="BM1121" i="3"/>
  <c r="BM1176" i="3"/>
  <c r="BL1121" i="3"/>
  <c r="BM1167" i="3"/>
  <c r="BM1164" i="3"/>
  <c r="BL1137" i="3"/>
  <c r="BL1073" i="3"/>
  <c r="BJ1073" i="3"/>
  <c r="BK1073" i="3"/>
  <c r="BL1111" i="3"/>
  <c r="BL1181" i="3"/>
  <c r="BN1122" i="3"/>
  <c r="BM1139" i="3"/>
  <c r="BL1176" i="3"/>
  <c r="BJ1176" i="3"/>
  <c r="BN1167" i="3"/>
  <c r="BK1181" i="3"/>
  <c r="BK1133" i="3"/>
  <c r="BL1133" i="3"/>
  <c r="BJ1112" i="3"/>
  <c r="BJ1167" i="3"/>
  <c r="BM1109" i="3"/>
  <c r="BM1133" i="3"/>
  <c r="BK1164" i="3"/>
  <c r="BJ1145" i="3"/>
  <c r="BK1137" i="3"/>
  <c r="BN1156" i="3"/>
  <c r="BN1091" i="3"/>
  <c r="BJ1077" i="3"/>
  <c r="BJ1109" i="3"/>
  <c r="BL1145" i="3"/>
  <c r="BK1147" i="3"/>
  <c r="BK1139" i="3"/>
  <c r="BL1174" i="3"/>
  <c r="BL1156" i="3"/>
  <c r="BK1123" i="3"/>
  <c r="BL1129" i="3"/>
  <c r="BK1167" i="3"/>
  <c r="BL1139" i="3"/>
  <c r="BK1156" i="3"/>
  <c r="BM1145" i="3"/>
  <c r="BM1112" i="3"/>
  <c r="BK1102" i="3"/>
  <c r="BL1102" i="3"/>
  <c r="BN1170" i="3"/>
  <c r="BJ1174" i="3"/>
  <c r="BN1123" i="3"/>
  <c r="BJ1099" i="3"/>
  <c r="BJ1146" i="3"/>
  <c r="BN1181" i="3"/>
  <c r="BN1164" i="3"/>
  <c r="BK1176" i="3"/>
  <c r="BM1073" i="3"/>
  <c r="BN1073" i="3"/>
  <c r="BN1165" i="3"/>
  <c r="BK1120" i="3"/>
  <c r="BN1088" i="3"/>
  <c r="BN1134" i="3"/>
  <c r="BJ1181" i="3"/>
  <c r="BK1169" i="3"/>
  <c r="BK1142" i="3"/>
  <c r="BL1168" i="3"/>
  <c r="BN1090" i="3"/>
  <c r="BK1172" i="3"/>
  <c r="BJ1178" i="3"/>
  <c r="BN1083" i="3"/>
  <c r="BL1090" i="3"/>
  <c r="BL1170" i="3"/>
  <c r="BJ1081" i="3"/>
  <c r="BK1099" i="3"/>
  <c r="BJ1130" i="3"/>
  <c r="BN1105" i="3"/>
  <c r="BL1085" i="3"/>
  <c r="BN1149" i="3"/>
  <c r="BL1115" i="3"/>
  <c r="BK1161" i="3"/>
  <c r="BK1091" i="3"/>
  <c r="BK1087" i="3"/>
  <c r="BM1104" i="3"/>
  <c r="BL1077" i="3"/>
  <c r="BK1117" i="3"/>
  <c r="BJ1163" i="3"/>
  <c r="BN1104" i="3"/>
  <c r="BK1177" i="3"/>
  <c r="BK1108" i="3"/>
  <c r="BK1149" i="3"/>
  <c r="BK1134" i="3"/>
  <c r="BK1130" i="3"/>
  <c r="BN1163" i="3"/>
  <c r="BK1098" i="3"/>
  <c r="BM1153" i="3"/>
  <c r="BN1153" i="3"/>
  <c r="BL1148" i="3"/>
  <c r="BL1169" i="3"/>
  <c r="BK1192" i="3"/>
  <c r="BL1192" i="3"/>
  <c r="BJ1192" i="3"/>
  <c r="BM1099" i="3"/>
  <c r="BN1158" i="3"/>
  <c r="BL1149" i="3"/>
  <c r="BK1115" i="3"/>
  <c r="BJ1115" i="3"/>
  <c r="BJ1151" i="3"/>
  <c r="BL1105" i="3"/>
  <c r="BN1101" i="3"/>
  <c r="BM1101" i="3"/>
  <c r="BN1089" i="3"/>
  <c r="BJ1085" i="3"/>
  <c r="BJ1105" i="3"/>
  <c r="BL1101" i="3"/>
  <c r="BK1089" i="3"/>
  <c r="BK1085" i="3"/>
  <c r="BJ1165" i="3"/>
  <c r="BJ1161" i="3"/>
  <c r="BL1161" i="3"/>
  <c r="BL1151" i="3"/>
  <c r="BN1151" i="3"/>
  <c r="BM1089" i="3"/>
  <c r="BL1127" i="3"/>
  <c r="BM1127" i="3"/>
  <c r="BN1127" i="3"/>
  <c r="BM1105" i="3"/>
  <c r="BM1079" i="3"/>
  <c r="BN1178" i="3"/>
  <c r="BJ1124" i="3"/>
  <c r="BJ1166" i="3"/>
  <c r="BN1166" i="3"/>
  <c r="BJ1113" i="3"/>
  <c r="BJ1091" i="3"/>
  <c r="BM1091" i="3"/>
  <c r="BM1103" i="3"/>
  <c r="BK1103" i="3"/>
  <c r="BJ1117" i="3"/>
  <c r="BL1117" i="3"/>
  <c r="BK1077" i="3"/>
  <c r="BM1077" i="3"/>
  <c r="BL1163" i="3"/>
  <c r="BL1155" i="3"/>
  <c r="BK1155" i="3"/>
  <c r="BJ1155" i="3"/>
  <c r="BL1141" i="3"/>
  <c r="BJ1141" i="3"/>
  <c r="BM1113" i="3"/>
  <c r="BK1113" i="3"/>
  <c r="BJ1169" i="3"/>
  <c r="BJ1144" i="3"/>
  <c r="BN1124" i="3"/>
  <c r="BL1103" i="3"/>
  <c r="BN1087" i="3"/>
  <c r="BJ1104" i="3"/>
  <c r="BJ1156" i="3"/>
  <c r="BM1082" i="3"/>
  <c r="BM1181" i="3"/>
  <c r="BM1080" i="3"/>
  <c r="BM1142" i="3"/>
  <c r="BM1136" i="3"/>
  <c r="BM1168" i="3"/>
  <c r="BM1084" i="3"/>
  <c r="BL1194" i="3"/>
  <c r="BM1194" i="3"/>
  <c r="BN1172" i="3"/>
  <c r="BK1188" i="3"/>
  <c r="BK1175" i="3"/>
  <c r="BN1184" i="3"/>
  <c r="BJ1120" i="3"/>
  <c r="BN1110" i="3"/>
  <c r="BL1140" i="3"/>
  <c r="BM1179" i="3"/>
  <c r="BL1150" i="3"/>
  <c r="BL1142" i="3"/>
  <c r="BL1087" i="3"/>
  <c r="BL1089" i="3"/>
  <c r="BK1166" i="3"/>
  <c r="BM1155" i="3"/>
  <c r="BK1178" i="3"/>
  <c r="BM1174" i="3"/>
  <c r="BN1077" i="3"/>
  <c r="BJ1127" i="3"/>
  <c r="BN1099" i="3"/>
  <c r="BL1113" i="3"/>
  <c r="BM1085" i="3"/>
  <c r="BJ1082" i="3"/>
  <c r="BM1166" i="3"/>
  <c r="BN1150" i="3"/>
  <c r="BN1169" i="3"/>
  <c r="BN1115" i="3"/>
  <c r="BM1130" i="3"/>
  <c r="BL1091" i="3"/>
  <c r="BL1080" i="3"/>
  <c r="BK1105" i="3"/>
  <c r="BN1162" i="3"/>
  <c r="BJ1149" i="3"/>
  <c r="BL1094" i="3"/>
  <c r="BL1092" i="3"/>
  <c r="BK1088" i="3"/>
  <c r="BL1158" i="3"/>
  <c r="BL1178" i="3"/>
  <c r="BM1165" i="3"/>
  <c r="BN1144" i="3"/>
  <c r="BJ1119" i="3"/>
  <c r="BJ1107" i="3"/>
  <c r="BK1095" i="3"/>
  <c r="BK1173" i="3"/>
  <c r="BJ1154" i="3"/>
  <c r="BK1081" i="3"/>
  <c r="BJ1103" i="3"/>
  <c r="BJ1131" i="3"/>
  <c r="BM1158" i="3"/>
  <c r="BL1128" i="3"/>
  <c r="BK1162" i="3"/>
  <c r="BM1154" i="3"/>
  <c r="BM1094" i="3"/>
  <c r="BM1138" i="3"/>
  <c r="BN1154" i="3"/>
  <c r="BN1160" i="3"/>
  <c r="BL1084" i="3"/>
  <c r="BM1190" i="3"/>
  <c r="BK1128" i="3"/>
  <c r="BN1159" i="3"/>
  <c r="BN1143" i="3"/>
  <c r="BK1132" i="3"/>
  <c r="BJ1136" i="3"/>
  <c r="BM1169" i="3"/>
  <c r="BM1150" i="3"/>
  <c r="BJ1150" i="3"/>
  <c r="BL1123" i="3"/>
  <c r="BJ1177" i="3"/>
  <c r="BL1177" i="3"/>
  <c r="BL1136" i="3"/>
  <c r="BJ1168" i="3"/>
  <c r="BL1146" i="3"/>
  <c r="BK1090" i="3"/>
  <c r="BJ1194" i="3"/>
  <c r="BK1194" i="3"/>
  <c r="BM1188" i="3"/>
  <c r="BL1188" i="3"/>
  <c r="BJ1188" i="3"/>
  <c r="BL1175" i="3"/>
  <c r="BM1175" i="3"/>
  <c r="BN1175" i="3"/>
  <c r="BJ1184" i="3"/>
  <c r="BM1184" i="3"/>
  <c r="BK1129" i="3"/>
  <c r="BJ1108" i="3"/>
  <c r="BL1108" i="3"/>
  <c r="BN1120" i="3"/>
  <c r="BL1110" i="3"/>
  <c r="BJ1110" i="3"/>
  <c r="BM1152" i="3"/>
  <c r="BJ1152" i="3"/>
  <c r="BN1092" i="3"/>
  <c r="BL1088" i="3"/>
  <c r="BM1114" i="3"/>
  <c r="BL1172" i="3"/>
  <c r="BL1131" i="3"/>
  <c r="BM1095" i="3"/>
  <c r="BM1098" i="3"/>
  <c r="BJ1096" i="3"/>
  <c r="BM1124" i="3"/>
  <c r="BJ1134" i="3"/>
  <c r="BK1097" i="3"/>
  <c r="BJ1123" i="3"/>
  <c r="BM1156" i="3"/>
  <c r="BM1135" i="3"/>
  <c r="BL1079" i="3"/>
  <c r="BJ1079" i="3"/>
  <c r="BM1177" i="3"/>
  <c r="BM1092" i="3"/>
  <c r="BM1147" i="3"/>
  <c r="BK1135" i="3"/>
  <c r="BN1188" i="3"/>
  <c r="BM1146" i="3"/>
  <c r="BM1110" i="3"/>
  <c r="BL1124" i="3"/>
  <c r="BL1120" i="3"/>
  <c r="BN1152" i="3"/>
  <c r="BL1152" i="3"/>
  <c r="BN1094" i="3"/>
  <c r="BL1086" i="3"/>
  <c r="BM1178" i="3"/>
  <c r="BM1100" i="3"/>
  <c r="BN1095" i="3"/>
  <c r="BL1144" i="3"/>
  <c r="BM1134" i="3"/>
  <c r="BM1119" i="3"/>
  <c r="BL1083" i="3"/>
  <c r="BL1162" i="3"/>
  <c r="BM1162" i="3"/>
  <c r="BL1154" i="3"/>
  <c r="BN1108" i="3"/>
  <c r="BM1108" i="3"/>
  <c r="BJ1097" i="3"/>
  <c r="BM1081" i="3"/>
  <c r="BL1143" i="3"/>
  <c r="BK1160" i="3"/>
  <c r="BL1138" i="3"/>
  <c r="BJ1153" i="3"/>
  <c r="BK1153" i="3"/>
  <c r="BL1153" i="3"/>
  <c r="BM1090" i="3"/>
  <c r="BK1094" i="3"/>
  <c r="BK1148" i="3"/>
  <c r="BJ1128" i="3"/>
  <c r="BN1128" i="3"/>
  <c r="BL1159" i="3"/>
  <c r="BJ1159" i="3"/>
  <c r="BK1159" i="3"/>
  <c r="BK1143" i="3"/>
  <c r="BM1143" i="3"/>
  <c r="BL1132" i="3"/>
  <c r="BJ1132" i="3"/>
  <c r="BN1132" i="3"/>
  <c r="BK1100" i="3"/>
  <c r="BJ1138" i="3"/>
  <c r="BN1194" i="3"/>
  <c r="BN1177" i="3"/>
  <c r="BM1123" i="3"/>
  <c r="BK1092" i="3"/>
  <c r="BJ1190" i="3"/>
  <c r="BJ1175" i="3"/>
  <c r="BM1107" i="3"/>
  <c r="BK1154" i="3"/>
  <c r="BJ1090" i="3"/>
  <c r="BJ1179" i="3"/>
  <c r="BJ1173" i="3"/>
  <c r="BN1173" i="3"/>
  <c r="BK1152" i="3"/>
  <c r="BJ1086" i="3"/>
  <c r="BM1129" i="3"/>
  <c r="BJ1129" i="3"/>
  <c r="BM1120" i="3"/>
  <c r="BM1088" i="3"/>
  <c r="BJ1114" i="3"/>
  <c r="BM1172" i="3"/>
  <c r="BJ1172" i="3"/>
  <c r="BM1140" i="3"/>
  <c r="BK1140" i="3"/>
  <c r="BL1125" i="3"/>
  <c r="BM1125" i="3"/>
  <c r="BJ1106" i="3"/>
  <c r="BM1096" i="3"/>
  <c r="BM1083" i="3"/>
  <c r="BJ1186" i="3"/>
  <c r="BM1186" i="3"/>
  <c r="BN1186" i="3"/>
  <c r="BL1186" i="3"/>
  <c r="BJ1171" i="3"/>
  <c r="BN1171" i="3"/>
  <c r="BM1160" i="3"/>
  <c r="BL1160" i="3"/>
  <c r="BK1146" i="3"/>
  <c r="BJ1157" i="3"/>
  <c r="BN1179" i="3"/>
  <c r="BK1190" i="3"/>
  <c r="BM1131" i="3"/>
  <c r="BJ1084" i="3"/>
  <c r="BL1184" i="3"/>
  <c r="BJ1094" i="3"/>
  <c r="BK1086" i="3"/>
  <c r="BM1149" i="3"/>
  <c r="BJ1092" i="3"/>
  <c r="BJ1088" i="3"/>
  <c r="BL1098" i="3"/>
  <c r="BJ1158" i="3"/>
  <c r="BJ1125" i="3"/>
  <c r="BK1106" i="3"/>
  <c r="BM1106" i="3"/>
  <c r="BJ1095" i="3"/>
  <c r="BM1128" i="3"/>
  <c r="BN1106" i="3"/>
  <c r="BJ1143" i="3"/>
  <c r="BM1157" i="3"/>
  <c r="BK1138" i="3"/>
  <c r="BL1095" i="3"/>
  <c r="BL1171" i="3"/>
  <c r="BK1179" i="3"/>
  <c r="BJ1100" i="3"/>
  <c r="BM1144" i="3"/>
  <c r="BK1171" i="3"/>
  <c r="BN1157" i="3"/>
  <c r="BL1173" i="3"/>
  <c r="BM1086" i="3"/>
  <c r="BL1190" i="3"/>
  <c r="BL1097" i="3"/>
  <c r="BL1076" i="3"/>
  <c r="BJ1074" i="3"/>
  <c r="BM1191" i="3"/>
  <c r="BM1132" i="3"/>
  <c r="BJ1170" i="3"/>
  <c r="BN1129" i="3"/>
  <c r="BM1170" i="3"/>
  <c r="BJ1160" i="3"/>
  <c r="BK1186" i="3"/>
  <c r="BL1134" i="3"/>
  <c r="BN1125" i="3"/>
  <c r="BL1106" i="3"/>
  <c r="BL1165" i="3"/>
  <c r="BM1173" i="3"/>
  <c r="BM1097" i="3"/>
  <c r="BJ1083" i="3"/>
  <c r="BN1140" i="3"/>
  <c r="BL1157" i="3"/>
  <c r="BM1171" i="3"/>
  <c r="BJ1162" i="3"/>
  <c r="BL1074" i="3"/>
  <c r="BL1119" i="3"/>
  <c r="BM1102" i="3"/>
  <c r="BK1144" i="3"/>
  <c r="BN1138" i="3"/>
  <c r="BM1159" i="3"/>
  <c r="BL1179" i="3"/>
  <c r="BM1195" i="3"/>
  <c r="BM1185" i="3"/>
  <c r="BM1118" i="3"/>
  <c r="BJ1187" i="3"/>
  <c r="BJ1180" i="3"/>
  <c r="BM1116" i="3"/>
  <c r="BJ1076" i="3"/>
  <c r="BL1191" i="3"/>
  <c r="BN1182" i="3"/>
  <c r="BK1182" i="3"/>
  <c r="BJ1189" i="3"/>
  <c r="BK1195" i="3"/>
  <c r="BN1195" i="3"/>
  <c r="BJ1195" i="3"/>
  <c r="BL1195" i="3"/>
  <c r="BK1185" i="3"/>
  <c r="BN1185" i="3"/>
  <c r="BL1185" i="3"/>
  <c r="BJ1118" i="3"/>
  <c r="BL1118" i="3"/>
  <c r="BM1187" i="3"/>
  <c r="BL1180" i="3"/>
  <c r="BJ1183" i="3"/>
  <c r="BJ1116" i="3"/>
  <c r="BL1116" i="3"/>
  <c r="BJ1193" i="3"/>
  <c r="BL1182" i="3"/>
  <c r="BM1182" i="3"/>
  <c r="BM1074" i="3"/>
  <c r="BK1118" i="3"/>
  <c r="BN1118" i="3"/>
  <c r="BK1076" i="3"/>
  <c r="BN1076" i="3"/>
  <c r="BK1187" i="3"/>
  <c r="BN1187" i="3"/>
  <c r="BL1187" i="3"/>
  <c r="BN1180" i="3"/>
  <c r="BK1180" i="3"/>
  <c r="BL1193" i="3"/>
  <c r="BJ1191" i="3"/>
  <c r="BM1183" i="3"/>
  <c r="BK1116" i="3"/>
  <c r="BN1116" i="3"/>
  <c r="BK1074" i="3"/>
  <c r="BN1074" i="3"/>
  <c r="BM1193" i="3"/>
  <c r="BJ1182" i="3"/>
  <c r="BM1189" i="3"/>
  <c r="BJ1185" i="3"/>
  <c r="BK1193" i="3"/>
  <c r="BN1193" i="3"/>
  <c r="BM1180" i="3"/>
  <c r="BK1183" i="3"/>
  <c r="BN1183" i="3"/>
  <c r="BL1183" i="3"/>
  <c r="BM1076" i="3"/>
  <c r="BK1191" i="3"/>
  <c r="BN1191" i="3"/>
  <c r="BK1189" i="3"/>
  <c r="BN1189" i="3"/>
  <c r="BL1189" i="3"/>
  <c r="E1045" i="3" l="1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F1061" i="3"/>
  <c r="G1061" i="3"/>
  <c r="H1061" i="3"/>
  <c r="I1061" i="3"/>
  <c r="J1061" i="3"/>
  <c r="E1062" i="3"/>
  <c r="F1062" i="3"/>
  <c r="G1062" i="3"/>
  <c r="H1062" i="3"/>
  <c r="I1062" i="3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K1064" i="3" l="1"/>
  <c r="L1064" i="3"/>
  <c r="L1062" i="3"/>
  <c r="K1060" i="3"/>
  <c r="K1048" i="3"/>
  <c r="L1046" i="3"/>
  <c r="K1046" i="3"/>
  <c r="L1045" i="3"/>
  <c r="K1071" i="3"/>
  <c r="L1069" i="3"/>
  <c r="K1069" i="3"/>
  <c r="K1068" i="3"/>
  <c r="L1067" i="3"/>
  <c r="K1066" i="3"/>
  <c r="L1057" i="3"/>
  <c r="L1055" i="3"/>
  <c r="K1072" i="3"/>
  <c r="K1067" i="3"/>
  <c r="K1062" i="3"/>
  <c r="O1062" i="3" s="1"/>
  <c r="K1057" i="3"/>
  <c r="K1055" i="3"/>
  <c r="K1053" i="3"/>
  <c r="K1070" i="3"/>
  <c r="L1058" i="3"/>
  <c r="L1056" i="3"/>
  <c r="K1056" i="3"/>
  <c r="O1056" i="3" s="1"/>
  <c r="K1050" i="3"/>
  <c r="K1045" i="3"/>
  <c r="BE1045" i="3" s="1"/>
  <c r="L1068" i="3"/>
  <c r="L1066" i="3"/>
  <c r="AQ1066" i="3" s="1"/>
  <c r="L1063" i="3"/>
  <c r="K1063" i="3"/>
  <c r="L1060" i="3"/>
  <c r="L1054" i="3"/>
  <c r="K1054" i="3"/>
  <c r="K1052" i="3"/>
  <c r="L1048" i="3"/>
  <c r="L1070" i="3"/>
  <c r="L1065" i="3"/>
  <c r="K1065" i="3"/>
  <c r="AM1064" i="3"/>
  <c r="L1061" i="3"/>
  <c r="K1061" i="3"/>
  <c r="K1049" i="3"/>
  <c r="K1047" i="3"/>
  <c r="AA1064" i="3"/>
  <c r="L1051" i="3"/>
  <c r="L1049" i="3"/>
  <c r="L1047" i="3"/>
  <c r="Z1046" i="3"/>
  <c r="BC1064" i="3"/>
  <c r="W1064" i="3"/>
  <c r="K1058" i="3"/>
  <c r="L1053" i="3"/>
  <c r="S1053" i="3" s="1"/>
  <c r="L1052" i="3"/>
  <c r="L1072" i="3"/>
  <c r="P1072" i="3" s="1"/>
  <c r="L1071" i="3"/>
  <c r="R1071" i="3" s="1"/>
  <c r="R1069" i="3"/>
  <c r="V1069" i="3"/>
  <c r="S1069" i="3"/>
  <c r="X1069" i="3"/>
  <c r="AK1069" i="3"/>
  <c r="AO1069" i="3"/>
  <c r="BA1069" i="3"/>
  <c r="BE1069" i="3"/>
  <c r="T1069" i="3"/>
  <c r="Y1069" i="3"/>
  <c r="AL1069" i="3"/>
  <c r="AP1069" i="3"/>
  <c r="BB1069" i="3"/>
  <c r="BF1069" i="3"/>
  <c r="AR1069" i="3"/>
  <c r="AZ1069" i="3"/>
  <c r="U1069" i="3"/>
  <c r="AA1069" i="3"/>
  <c r="AM1069" i="3"/>
  <c r="AQ1069" i="3"/>
  <c r="BC1069" i="3"/>
  <c r="BG1069" i="3"/>
  <c r="AF1069" i="3"/>
  <c r="AN1069" i="3"/>
  <c r="N1067" i="3"/>
  <c r="AD1067" i="3"/>
  <c r="AT1067" i="3"/>
  <c r="O1067" i="3"/>
  <c r="AE1067" i="3"/>
  <c r="AU1067" i="3"/>
  <c r="P1067" i="3"/>
  <c r="AF1067" i="3"/>
  <c r="AV1067" i="3"/>
  <c r="AY1066" i="3"/>
  <c r="AI1066" i="3"/>
  <c r="S1066" i="3"/>
  <c r="BA1065" i="3"/>
  <c r="AK1065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O1065" i="3"/>
  <c r="S1065" i="3"/>
  <c r="W1065" i="3"/>
  <c r="AA1065" i="3"/>
  <c r="AE1065" i="3"/>
  <c r="AI1065" i="3"/>
  <c r="AM1065" i="3"/>
  <c r="AQ1065" i="3"/>
  <c r="AU1065" i="3"/>
  <c r="AY1065" i="3"/>
  <c r="BC1065" i="3"/>
  <c r="BG1065" i="3"/>
  <c r="P1065" i="3"/>
  <c r="T1065" i="3"/>
  <c r="X1065" i="3"/>
  <c r="AB1065" i="3"/>
  <c r="AF1065" i="3"/>
  <c r="AJ1065" i="3"/>
  <c r="AN1065" i="3"/>
  <c r="AR1065" i="3"/>
  <c r="AV1065" i="3"/>
  <c r="AZ1065" i="3"/>
  <c r="BD1065" i="3"/>
  <c r="BH1065" i="3"/>
  <c r="AY1064" i="3"/>
  <c r="AI1064" i="3"/>
  <c r="S1064" i="3"/>
  <c r="BB1063" i="3"/>
  <c r="S1062" i="3"/>
  <c r="N1061" i="3"/>
  <c r="AD1061" i="3"/>
  <c r="AT1061" i="3"/>
  <c r="O1061" i="3"/>
  <c r="AE1061" i="3"/>
  <c r="AU1061" i="3"/>
  <c r="P1061" i="3"/>
  <c r="AF1061" i="3"/>
  <c r="AV1061" i="3"/>
  <c r="L1059" i="3"/>
  <c r="AA1057" i="3"/>
  <c r="AB1057" i="3"/>
  <c r="AE1068" i="3"/>
  <c r="AK1068" i="3"/>
  <c r="AU1066" i="3"/>
  <c r="AE1066" i="3"/>
  <c r="AW1065" i="3"/>
  <c r="AG1065" i="3"/>
  <c r="Q1065" i="3"/>
  <c r="AU1064" i="3"/>
  <c r="AE1064" i="3"/>
  <c r="AU1062" i="3"/>
  <c r="Q1061" i="3"/>
  <c r="AK1055" i="3"/>
  <c r="R1068" i="3"/>
  <c r="P1066" i="3"/>
  <c r="T1066" i="3"/>
  <c r="X1066" i="3"/>
  <c r="AB1066" i="3"/>
  <c r="AF1066" i="3"/>
  <c r="AJ1066" i="3"/>
  <c r="AN1066" i="3"/>
  <c r="AR1066" i="3"/>
  <c r="AV1066" i="3"/>
  <c r="AZ1066" i="3"/>
  <c r="BD1066" i="3"/>
  <c r="BH1066" i="3"/>
  <c r="M1066" i="3"/>
  <c r="Q1066" i="3"/>
  <c r="U1066" i="3"/>
  <c r="Y1066" i="3"/>
  <c r="AC1066" i="3"/>
  <c r="AG1066" i="3"/>
  <c r="AK1066" i="3"/>
  <c r="AO1066" i="3"/>
  <c r="AS1066" i="3"/>
  <c r="AW1066" i="3"/>
  <c r="BA1066" i="3"/>
  <c r="BE1066" i="3"/>
  <c r="BI1066" i="3"/>
  <c r="N1066" i="3"/>
  <c r="R1066" i="3"/>
  <c r="V1066" i="3"/>
  <c r="Z1066" i="3"/>
  <c r="AD1066" i="3"/>
  <c r="AH1066" i="3"/>
  <c r="AL1066" i="3"/>
  <c r="AP1066" i="3"/>
  <c r="AT1066" i="3"/>
  <c r="AX1066" i="3"/>
  <c r="BB1066" i="3"/>
  <c r="BF1066" i="3"/>
  <c r="P1064" i="3"/>
  <c r="T1064" i="3"/>
  <c r="X1064" i="3"/>
  <c r="AB1064" i="3"/>
  <c r="AF1064" i="3"/>
  <c r="AJ1064" i="3"/>
  <c r="AN1064" i="3"/>
  <c r="AR1064" i="3"/>
  <c r="AV1064" i="3"/>
  <c r="AZ1064" i="3"/>
  <c r="BD1064" i="3"/>
  <c r="BH1064" i="3"/>
  <c r="M1064" i="3"/>
  <c r="Q1064" i="3"/>
  <c r="U1064" i="3"/>
  <c r="Y1064" i="3"/>
  <c r="AC1064" i="3"/>
  <c r="AG1064" i="3"/>
  <c r="AK1064" i="3"/>
  <c r="AO1064" i="3"/>
  <c r="AS1064" i="3"/>
  <c r="AW1064" i="3"/>
  <c r="BA1064" i="3"/>
  <c r="BE1064" i="3"/>
  <c r="BI1064" i="3"/>
  <c r="N1064" i="3"/>
  <c r="R1064" i="3"/>
  <c r="V1064" i="3"/>
  <c r="Z1064" i="3"/>
  <c r="AD1064" i="3"/>
  <c r="AH1064" i="3"/>
  <c r="AL1064" i="3"/>
  <c r="AP1064" i="3"/>
  <c r="AT1064" i="3"/>
  <c r="AX1064" i="3"/>
  <c r="BB1064" i="3"/>
  <c r="BF1064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M1062" i="3"/>
  <c r="Q1062" i="3"/>
  <c r="U1062" i="3"/>
  <c r="Y1062" i="3"/>
  <c r="AC1062" i="3"/>
  <c r="AG1062" i="3"/>
  <c r="AK1062" i="3"/>
  <c r="AO1062" i="3"/>
  <c r="AS1062" i="3"/>
  <c r="AW1062" i="3"/>
  <c r="BA1062" i="3"/>
  <c r="BE1062" i="3"/>
  <c r="BI1062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BD1060" i="3"/>
  <c r="R1060" i="3"/>
  <c r="AK1058" i="3"/>
  <c r="R1058" i="3"/>
  <c r="AY1058" i="3"/>
  <c r="K1059" i="3"/>
  <c r="AU1056" i="3"/>
  <c r="AE1056" i="3"/>
  <c r="P1056" i="3"/>
  <c r="T1056" i="3"/>
  <c r="X1056" i="3"/>
  <c r="AB1056" i="3"/>
  <c r="AF1056" i="3"/>
  <c r="AJ1056" i="3"/>
  <c r="AN1056" i="3"/>
  <c r="AR1056" i="3"/>
  <c r="AV1056" i="3"/>
  <c r="AZ1056" i="3"/>
  <c r="BD1056" i="3"/>
  <c r="BH1056" i="3"/>
  <c r="M1056" i="3"/>
  <c r="Q1056" i="3"/>
  <c r="U1056" i="3"/>
  <c r="Y1056" i="3"/>
  <c r="AC1056" i="3"/>
  <c r="AG1056" i="3"/>
  <c r="AK1056" i="3"/>
  <c r="AO1056" i="3"/>
  <c r="AS1056" i="3"/>
  <c r="AW1056" i="3"/>
  <c r="BA1056" i="3"/>
  <c r="BE1056" i="3"/>
  <c r="BI1056" i="3"/>
  <c r="N1056" i="3"/>
  <c r="R1056" i="3"/>
  <c r="V1056" i="3"/>
  <c r="Z1056" i="3"/>
  <c r="AD1056" i="3"/>
  <c r="AH1056" i="3"/>
  <c r="AL1056" i="3"/>
  <c r="AP1056" i="3"/>
  <c r="AT1056" i="3"/>
  <c r="AX1056" i="3"/>
  <c r="BB1056" i="3"/>
  <c r="BF1056" i="3"/>
  <c r="BC1056" i="3"/>
  <c r="AM1056" i="3"/>
  <c r="W1056" i="3"/>
  <c r="T1054" i="3"/>
  <c r="AJ1054" i="3"/>
  <c r="AZ1054" i="3"/>
  <c r="R1054" i="3"/>
  <c r="AH1054" i="3"/>
  <c r="AX1054" i="3"/>
  <c r="AR1052" i="3"/>
  <c r="BF1052" i="3"/>
  <c r="L1050" i="3"/>
  <c r="Y1050" i="3" s="1"/>
  <c r="BE1054" i="3"/>
  <c r="Y1054" i="3"/>
  <c r="BI1053" i="3"/>
  <c r="AC1053" i="3"/>
  <c r="BC1054" i="3"/>
  <c r="W1054" i="3"/>
  <c r="AQ1053" i="3"/>
  <c r="R1053" i="3"/>
  <c r="AH1053" i="3"/>
  <c r="AX1053" i="3"/>
  <c r="T1053" i="3"/>
  <c r="AJ1053" i="3"/>
  <c r="AZ1053" i="3"/>
  <c r="AT1048" i="3"/>
  <c r="AD1048" i="3"/>
  <c r="AT1046" i="3"/>
  <c r="AD1046" i="3"/>
  <c r="O1048" i="3"/>
  <c r="S1048" i="3"/>
  <c r="W1048" i="3"/>
  <c r="AA1048" i="3"/>
  <c r="AE1048" i="3"/>
  <c r="AI1048" i="3"/>
  <c r="AM1048" i="3"/>
  <c r="AQ1048" i="3"/>
  <c r="AU1048" i="3"/>
  <c r="AY1048" i="3"/>
  <c r="BC1048" i="3"/>
  <c r="BG1048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M1048" i="3"/>
  <c r="Q1048" i="3"/>
  <c r="U1048" i="3"/>
  <c r="Y1048" i="3"/>
  <c r="AC1048" i="3"/>
  <c r="AG1048" i="3"/>
  <c r="AK1048" i="3"/>
  <c r="AO1048" i="3"/>
  <c r="AS1048" i="3"/>
  <c r="AW1048" i="3"/>
  <c r="BA1048" i="3"/>
  <c r="BE1048" i="3"/>
  <c r="BI1048" i="3"/>
  <c r="O1046" i="3"/>
  <c r="S1046" i="3"/>
  <c r="W1046" i="3"/>
  <c r="AA1046" i="3"/>
  <c r="AE1046" i="3"/>
  <c r="AI1046" i="3"/>
  <c r="AM1046" i="3"/>
  <c r="AQ1046" i="3"/>
  <c r="AU1046" i="3"/>
  <c r="AY1046" i="3"/>
  <c r="BC1046" i="3"/>
  <c r="BG1046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K1051" i="3"/>
  <c r="Q1049" i="3"/>
  <c r="BB1048" i="3"/>
  <c r="AL1048" i="3"/>
  <c r="V1048" i="3"/>
  <c r="BB1046" i="3"/>
  <c r="AL1046" i="3"/>
  <c r="V1046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E1018" i="3"/>
  <c r="F1018" i="3"/>
  <c r="G1018" i="3"/>
  <c r="H1018" i="3"/>
  <c r="I1018" i="3"/>
  <c r="J1018" i="3"/>
  <c r="E1019" i="3"/>
  <c r="F1019" i="3"/>
  <c r="G1019" i="3"/>
  <c r="H1019" i="3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X1063" i="3" l="1"/>
  <c r="X1055" i="3"/>
  <c r="Z1069" i="3"/>
  <c r="AX1046" i="3"/>
  <c r="BA1058" i="3"/>
  <c r="Z1057" i="3"/>
  <c r="T1068" i="3"/>
  <c r="AU1060" i="3"/>
  <c r="BH1052" i="3"/>
  <c r="R1061" i="3"/>
  <c r="R1070" i="3"/>
  <c r="BC1062" i="3"/>
  <c r="AV1053" i="3"/>
  <c r="AF1053" i="3"/>
  <c r="P1053" i="3"/>
  <c r="AT1053" i="3"/>
  <c r="AD1053" i="3"/>
  <c r="N1053" i="3"/>
  <c r="AY1053" i="3"/>
  <c r="Q1052" i="3"/>
  <c r="AK1053" i="3"/>
  <c r="AP1052" i="3"/>
  <c r="AB1052" i="3"/>
  <c r="AD1058" i="3"/>
  <c r="AQ1058" i="3"/>
  <c r="U1058" i="3"/>
  <c r="BA1060" i="3"/>
  <c r="AN1060" i="3"/>
  <c r="AZ1068" i="3"/>
  <c r="AX1055" i="3"/>
  <c r="AG1061" i="3"/>
  <c r="AK1061" i="3"/>
  <c r="AN1045" i="3"/>
  <c r="AO1057" i="3"/>
  <c r="BF1057" i="3"/>
  <c r="BH1061" i="3"/>
  <c r="AR1061" i="3"/>
  <c r="AB1061" i="3"/>
  <c r="BG1061" i="3"/>
  <c r="AQ1061" i="3"/>
  <c r="AA1061" i="3"/>
  <c r="BF1061" i="3"/>
  <c r="AP1061" i="3"/>
  <c r="Z1061" i="3"/>
  <c r="W1045" i="3"/>
  <c r="BH1053" i="3"/>
  <c r="AR1053" i="3"/>
  <c r="AB1053" i="3"/>
  <c r="BF1053" i="3"/>
  <c r="AP1053" i="3"/>
  <c r="Z1053" i="3"/>
  <c r="AA1053" i="3"/>
  <c r="BG1053" i="3"/>
  <c r="AW1052" i="3"/>
  <c r="AS1053" i="3"/>
  <c r="Z1052" i="3"/>
  <c r="AA1052" i="3"/>
  <c r="BH1058" i="3"/>
  <c r="V1058" i="3"/>
  <c r="AX1060" i="3"/>
  <c r="AK1060" i="3"/>
  <c r="X1060" i="3"/>
  <c r="AX1068" i="3"/>
  <c r="AJ1068" i="3"/>
  <c r="AW1061" i="3"/>
  <c r="BA1061" i="3"/>
  <c r="AK1057" i="3"/>
  <c r="BG1057" i="3"/>
  <c r="AP1057" i="3"/>
  <c r="BD1061" i="3"/>
  <c r="AN1061" i="3"/>
  <c r="X1061" i="3"/>
  <c r="BC1061" i="3"/>
  <c r="AM1061" i="3"/>
  <c r="W1061" i="3"/>
  <c r="BB1061" i="3"/>
  <c r="AL1061" i="3"/>
  <c r="V1061" i="3"/>
  <c r="AI1062" i="3"/>
  <c r="BD1069" i="3"/>
  <c r="W1069" i="3"/>
  <c r="AY1069" i="3"/>
  <c r="AI1069" i="3"/>
  <c r="P1069" i="3"/>
  <c r="AJ1069" i="3"/>
  <c r="AX1069" i="3"/>
  <c r="AH1069" i="3"/>
  <c r="O1069" i="3"/>
  <c r="AW1069" i="3"/>
  <c r="AG1069" i="3"/>
  <c r="M1069" i="3"/>
  <c r="N1069" i="3"/>
  <c r="AM1062" i="3"/>
  <c r="BD1053" i="3"/>
  <c r="AN1053" i="3"/>
  <c r="X1053" i="3"/>
  <c r="BB1053" i="3"/>
  <c r="AL1053" i="3"/>
  <c r="V1053" i="3"/>
  <c r="AI1053" i="3"/>
  <c r="U1053" i="3"/>
  <c r="BA1053" i="3"/>
  <c r="AM1058" i="3"/>
  <c r="AH1060" i="3"/>
  <c r="U1060" i="3"/>
  <c r="AH1068" i="3"/>
  <c r="AE1062" i="3"/>
  <c r="AY1062" i="3"/>
  <c r="BH1057" i="3"/>
  <c r="AQ1057" i="3"/>
  <c r="AZ1061" i="3"/>
  <c r="AJ1061" i="3"/>
  <c r="T1061" i="3"/>
  <c r="AY1061" i="3"/>
  <c r="AI1061" i="3"/>
  <c r="S1061" i="3"/>
  <c r="AX1061" i="3"/>
  <c r="AH1061" i="3"/>
  <c r="AV1069" i="3"/>
  <c r="Q1069" i="3"/>
  <c r="AU1069" i="3"/>
  <c r="AE1069" i="3"/>
  <c r="BH1069" i="3"/>
  <c r="AB1069" i="3"/>
  <c r="AT1069" i="3"/>
  <c r="AD1069" i="3"/>
  <c r="BI1069" i="3"/>
  <c r="AS1069" i="3"/>
  <c r="AC1069" i="3"/>
  <c r="R1046" i="3"/>
  <c r="BG1064" i="3"/>
  <c r="O1066" i="3"/>
  <c r="W1070" i="3"/>
  <c r="AQ1064" i="3"/>
  <c r="AE1049" i="3"/>
  <c r="N1047" i="3"/>
  <c r="AA1062" i="3"/>
  <c r="AA1054" i="3"/>
  <c r="AS1063" i="3"/>
  <c r="AN1057" i="3"/>
  <c r="AN1055" i="3"/>
  <c r="O1068" i="3"/>
  <c r="AF1045" i="3"/>
  <c r="AP1048" i="3"/>
  <c r="BE1050" i="3"/>
  <c r="AY1060" i="3"/>
  <c r="BB1045" i="3"/>
  <c r="AO1045" i="3"/>
  <c r="AF1050" i="3"/>
  <c r="AQ1050" i="3"/>
  <c r="AE1054" i="3"/>
  <c r="AB1045" i="3"/>
  <c r="AG1054" i="3"/>
  <c r="AZ1047" i="3"/>
  <c r="AT1054" i="3"/>
  <c r="AD1054" i="3"/>
  <c r="N1054" i="3"/>
  <c r="AV1054" i="3"/>
  <c r="AF1054" i="3"/>
  <c r="P1054" i="3"/>
  <c r="AW1055" i="3"/>
  <c r="AT1060" i="3"/>
  <c r="AD1060" i="3"/>
  <c r="N1060" i="3"/>
  <c r="AW1060" i="3"/>
  <c r="AG1060" i="3"/>
  <c r="Q1060" i="3"/>
  <c r="AZ1060" i="3"/>
  <c r="AJ1060" i="3"/>
  <c r="T1060" i="3"/>
  <c r="AT1068" i="3"/>
  <c r="AD1068" i="3"/>
  <c r="N1068" i="3"/>
  <c r="AV1068" i="3"/>
  <c r="AF1068" i="3"/>
  <c r="P1068" i="3"/>
  <c r="O1055" i="3"/>
  <c r="AC1055" i="3"/>
  <c r="X1057" i="3"/>
  <c r="AS1068" i="3"/>
  <c r="AM1068" i="3"/>
  <c r="BI1057" i="3"/>
  <c r="AC1057" i="3"/>
  <c r="AZ1057" i="3"/>
  <c r="T1057" i="3"/>
  <c r="AG1057" i="3"/>
  <c r="BC1057" i="3"/>
  <c r="AM1057" i="3"/>
  <c r="W1057" i="3"/>
  <c r="BB1057" i="3"/>
  <c r="AL1057" i="3"/>
  <c r="V1057" i="3"/>
  <c r="S1060" i="3"/>
  <c r="BC1063" i="3"/>
  <c r="AL1063" i="3"/>
  <c r="W1068" i="3"/>
  <c r="AJ1045" i="3"/>
  <c r="AE1047" i="3"/>
  <c r="BC1045" i="3"/>
  <c r="AL1045" i="3"/>
  <c r="Y1045" i="3"/>
  <c r="N1050" i="3"/>
  <c r="AM1054" i="3"/>
  <c r="AN1049" i="3"/>
  <c r="AO1054" i="3"/>
  <c r="O1050" i="3"/>
  <c r="BF1054" i="3"/>
  <c r="AP1054" i="3"/>
  <c r="Z1054" i="3"/>
  <c r="BH1054" i="3"/>
  <c r="AR1054" i="3"/>
  <c r="AB1054" i="3"/>
  <c r="P1057" i="3"/>
  <c r="BF1060" i="3"/>
  <c r="AP1060" i="3"/>
  <c r="Z1060" i="3"/>
  <c r="BI1060" i="3"/>
  <c r="AS1060" i="3"/>
  <c r="AC1060" i="3"/>
  <c r="M1060" i="3"/>
  <c r="AV1060" i="3"/>
  <c r="AF1060" i="3"/>
  <c r="P1060" i="3"/>
  <c r="BF1068" i="3"/>
  <c r="AP1068" i="3"/>
  <c r="Z1068" i="3"/>
  <c r="BH1068" i="3"/>
  <c r="AR1068" i="3"/>
  <c r="AB1068" i="3"/>
  <c r="AL1055" i="3"/>
  <c r="AO1055" i="3"/>
  <c r="BD1055" i="3"/>
  <c r="BD1057" i="3"/>
  <c r="AG1063" i="3"/>
  <c r="U1068" i="3"/>
  <c r="BA1068" i="3"/>
  <c r="BC1068" i="3"/>
  <c r="BA1057" i="3"/>
  <c r="U1057" i="3"/>
  <c r="AR1057" i="3"/>
  <c r="BE1057" i="3"/>
  <c r="Y1057" i="3"/>
  <c r="AY1057" i="3"/>
  <c r="AI1057" i="3"/>
  <c r="S1057" i="3"/>
  <c r="AX1057" i="3"/>
  <c r="AH1057" i="3"/>
  <c r="R1057" i="3"/>
  <c r="AI1060" i="3"/>
  <c r="BD1063" i="3"/>
  <c r="AM1063" i="3"/>
  <c r="V1063" i="3"/>
  <c r="AU1068" i="3"/>
  <c r="AM1045" i="3"/>
  <c r="V1045" i="3"/>
  <c r="O1054" i="3"/>
  <c r="AU1054" i="3"/>
  <c r="Q1054" i="3"/>
  <c r="AW1054" i="3"/>
  <c r="BB1054" i="3"/>
  <c r="AL1054" i="3"/>
  <c r="V1054" i="3"/>
  <c r="BD1054" i="3"/>
  <c r="AN1054" i="3"/>
  <c r="X1054" i="3"/>
  <c r="AV1057" i="3"/>
  <c r="BB1060" i="3"/>
  <c r="AL1060" i="3"/>
  <c r="V1060" i="3"/>
  <c r="BE1060" i="3"/>
  <c r="AO1060" i="3"/>
  <c r="Y1060" i="3"/>
  <c r="BH1060" i="3"/>
  <c r="AR1060" i="3"/>
  <c r="AB1060" i="3"/>
  <c r="BB1068" i="3"/>
  <c r="AL1068" i="3"/>
  <c r="V1068" i="3"/>
  <c r="BD1068" i="3"/>
  <c r="AN1068" i="3"/>
  <c r="X1068" i="3"/>
  <c r="BF1055" i="3"/>
  <c r="S1055" i="3"/>
  <c r="AE1060" i="3"/>
  <c r="AC1068" i="3"/>
  <c r="BI1068" i="3"/>
  <c r="AS1057" i="3"/>
  <c r="M1057" i="3"/>
  <c r="AJ1057" i="3"/>
  <c r="AW1057" i="3"/>
  <c r="Q1057" i="3"/>
  <c r="AU1057" i="3"/>
  <c r="AE1057" i="3"/>
  <c r="O1057" i="3"/>
  <c r="AT1057" i="3"/>
  <c r="AD1057" i="3"/>
  <c r="N1057" i="3"/>
  <c r="AN1063" i="3"/>
  <c r="W1063" i="3"/>
  <c r="BA1063" i="3"/>
  <c r="AH1071" i="3"/>
  <c r="AQ1056" i="3"/>
  <c r="M1067" i="3"/>
  <c r="O1064" i="3"/>
  <c r="AJ1050" i="3"/>
  <c r="BG1050" i="3"/>
  <c r="AT1050" i="3"/>
  <c r="AO1050" i="3"/>
  <c r="AA1050" i="3"/>
  <c r="M1054" i="3"/>
  <c r="BD1050" i="3"/>
  <c r="X1050" i="3"/>
  <c r="AL1050" i="3"/>
  <c r="BH1050" i="3"/>
  <c r="AB1050" i="3"/>
  <c r="BA1050" i="3"/>
  <c r="AK1050" i="3"/>
  <c r="U1050" i="3"/>
  <c r="BC1050" i="3"/>
  <c r="AM1050" i="3"/>
  <c r="W1050" i="3"/>
  <c r="AV1050" i="3"/>
  <c r="P1050" i="3"/>
  <c r="AD1050" i="3"/>
  <c r="AZ1050" i="3"/>
  <c r="T1050" i="3"/>
  <c r="AW1050" i="3"/>
  <c r="AG1050" i="3"/>
  <c r="Q1050" i="3"/>
  <c r="AY1050" i="3"/>
  <c r="AI1050" i="3"/>
  <c r="S1050" i="3"/>
  <c r="AJ1071" i="3"/>
  <c r="AC1071" i="3"/>
  <c r="AJ1070" i="3"/>
  <c r="AY1054" i="3"/>
  <c r="AQ1054" i="3"/>
  <c r="AP1046" i="3"/>
  <c r="K977" i="3"/>
  <c r="K975" i="3"/>
  <c r="AN1050" i="3"/>
  <c r="BB1050" i="3"/>
  <c r="V1050" i="3"/>
  <c r="AR1050" i="3"/>
  <c r="BI1050" i="3"/>
  <c r="AS1050" i="3"/>
  <c r="AC1050" i="3"/>
  <c r="M1050" i="3"/>
  <c r="AU1050" i="3"/>
  <c r="AE1050" i="3"/>
  <c r="AY1071" i="3"/>
  <c r="BA1070" i="3"/>
  <c r="AY1070" i="3"/>
  <c r="S1054" i="3"/>
  <c r="BA1054" i="3"/>
  <c r="AQ1060" i="3"/>
  <c r="M1068" i="3"/>
  <c r="AM1066" i="3"/>
  <c r="S1071" i="3"/>
  <c r="U1070" i="3"/>
  <c r="S1070" i="3"/>
  <c r="AS1054" i="3"/>
  <c r="U1054" i="3"/>
  <c r="L973" i="3"/>
  <c r="L971" i="3"/>
  <c r="L969" i="3"/>
  <c r="K951" i="3"/>
  <c r="K945" i="3"/>
  <c r="K941" i="3"/>
  <c r="AX1070" i="3"/>
  <c r="AS1070" i="3"/>
  <c r="M1070" i="3"/>
  <c r="BH1070" i="3"/>
  <c r="AB1070" i="3"/>
  <c r="AQ1070" i="3"/>
  <c r="R1048" i="3"/>
  <c r="BF1046" i="3"/>
  <c r="AI1068" i="3"/>
  <c r="AH1048" i="3"/>
  <c r="N1046" i="3"/>
  <c r="BG1066" i="3"/>
  <c r="AI1056" i="3"/>
  <c r="AH1070" i="3"/>
  <c r="AK1070" i="3"/>
  <c r="AT1070" i="3"/>
  <c r="AZ1070" i="3"/>
  <c r="T1070" i="3"/>
  <c r="AI1070" i="3"/>
  <c r="AX1048" i="3"/>
  <c r="W1060" i="3"/>
  <c r="Q1068" i="3"/>
  <c r="BG1060" i="3"/>
  <c r="AQ1068" i="3"/>
  <c r="N1048" i="3"/>
  <c r="BC1066" i="3"/>
  <c r="AA1066" i="3"/>
  <c r="AA1056" i="3"/>
  <c r="K958" i="3"/>
  <c r="K934" i="3"/>
  <c r="BI1070" i="3"/>
  <c r="AC1070" i="3"/>
  <c r="AD1070" i="3"/>
  <c r="AR1070" i="3"/>
  <c r="BG1070" i="3"/>
  <c r="AA1070" i="3"/>
  <c r="BC1060" i="3"/>
  <c r="AG1068" i="3"/>
  <c r="BF1048" i="3"/>
  <c r="AH1046" i="3"/>
  <c r="AO1068" i="3"/>
  <c r="W1066" i="3"/>
  <c r="S1056" i="3"/>
  <c r="T1071" i="3"/>
  <c r="AX1071" i="3"/>
  <c r="BF1070" i="3"/>
  <c r="Z1070" i="3"/>
  <c r="AW1070" i="3"/>
  <c r="AG1070" i="3"/>
  <c r="Q1070" i="3"/>
  <c r="AL1070" i="3"/>
  <c r="N1070" i="3"/>
  <c r="AV1070" i="3"/>
  <c r="AF1070" i="3"/>
  <c r="P1070" i="3"/>
  <c r="AU1070" i="3"/>
  <c r="AE1070" i="3"/>
  <c r="O1070" i="3"/>
  <c r="AW1068" i="3"/>
  <c r="Z1048" i="3"/>
  <c r="AA1060" i="3"/>
  <c r="S1068" i="3"/>
  <c r="BG1068" i="3"/>
  <c r="U1061" i="3"/>
  <c r="BE1068" i="3"/>
  <c r="AA1068" i="3"/>
  <c r="BI1054" i="3"/>
  <c r="BG1054" i="3"/>
  <c r="AK1054" i="3"/>
  <c r="AY1056" i="3"/>
  <c r="BG1062" i="3"/>
  <c r="BL1062" i="3" s="1"/>
  <c r="AQ1062" i="3"/>
  <c r="K1025" i="3"/>
  <c r="K1023" i="3"/>
  <c r="AF1057" i="3"/>
  <c r="BM1057" i="3" s="1"/>
  <c r="AZ1071" i="3"/>
  <c r="AI1071" i="3"/>
  <c r="AP1070" i="3"/>
  <c r="BE1070" i="3"/>
  <c r="AO1070" i="3"/>
  <c r="Y1070" i="3"/>
  <c r="BB1070" i="3"/>
  <c r="V1070" i="3"/>
  <c r="BD1070" i="3"/>
  <c r="AN1070" i="3"/>
  <c r="X1070" i="3"/>
  <c r="BC1070" i="3"/>
  <c r="AM1070" i="3"/>
  <c r="AY1068" i="3"/>
  <c r="AM1060" i="3"/>
  <c r="Y1068" i="3"/>
  <c r="AI1054" i="3"/>
  <c r="AC1054" i="3"/>
  <c r="BG1056" i="3"/>
  <c r="W1062" i="3"/>
  <c r="O1060" i="3"/>
  <c r="BN1060" i="3" s="1"/>
  <c r="L1037" i="3"/>
  <c r="L1035" i="3"/>
  <c r="K1035" i="3"/>
  <c r="L1033" i="3"/>
  <c r="K1033" i="3"/>
  <c r="L1031" i="3"/>
  <c r="L1029" i="3"/>
  <c r="L1027" i="3"/>
  <c r="L1021" i="3"/>
  <c r="L1019" i="3"/>
  <c r="L1015" i="3"/>
  <c r="K1015" i="3"/>
  <c r="K1013" i="3"/>
  <c r="K1009" i="3"/>
  <c r="K1005" i="3"/>
  <c r="K1003" i="3"/>
  <c r="P1049" i="3"/>
  <c r="AV1049" i="3"/>
  <c r="AH1049" i="3"/>
  <c r="T1049" i="3"/>
  <c r="AZ1049" i="3"/>
  <c r="U1049" i="3"/>
  <c r="AK1049" i="3"/>
  <c r="BA1049" i="3"/>
  <c r="S1049" i="3"/>
  <c r="AI1049" i="3"/>
  <c r="AY1049" i="3"/>
  <c r="X1049" i="3"/>
  <c r="BD1049" i="3"/>
  <c r="AP1049" i="3"/>
  <c r="AB1049" i="3"/>
  <c r="BH1049" i="3"/>
  <c r="Y1049" i="3"/>
  <c r="AO1049" i="3"/>
  <c r="BE1049" i="3"/>
  <c r="W1049" i="3"/>
  <c r="AM1049" i="3"/>
  <c r="BC1049" i="3"/>
  <c r="AF1049" i="3"/>
  <c r="R1049" i="3"/>
  <c r="AX1049" i="3"/>
  <c r="AJ1049" i="3"/>
  <c r="AT1049" i="3"/>
  <c r="M1049" i="3"/>
  <c r="AC1049" i="3"/>
  <c r="AS1049" i="3"/>
  <c r="BI1049" i="3"/>
  <c r="AA1049" i="3"/>
  <c r="AQ1049" i="3"/>
  <c r="BG1049" i="3"/>
  <c r="X1047" i="3"/>
  <c r="AR1047" i="3"/>
  <c r="U1047" i="3"/>
  <c r="AK1047" i="3"/>
  <c r="BA1047" i="3"/>
  <c r="R1047" i="3"/>
  <c r="AH1047" i="3"/>
  <c r="AX1047" i="3"/>
  <c r="S1047" i="3"/>
  <c r="AI1047" i="3"/>
  <c r="AY1047" i="3"/>
  <c r="T1047" i="3"/>
  <c r="AN1047" i="3"/>
  <c r="BH1047" i="3"/>
  <c r="Y1047" i="3"/>
  <c r="AO1047" i="3"/>
  <c r="BE1047" i="3"/>
  <c r="V1047" i="3"/>
  <c r="AL1047" i="3"/>
  <c r="BB1047" i="3"/>
  <c r="W1047" i="3"/>
  <c r="AM1047" i="3"/>
  <c r="BC1047" i="3"/>
  <c r="AJ1047" i="3"/>
  <c r="BD1047" i="3"/>
  <c r="P1047" i="3"/>
  <c r="M1047" i="3"/>
  <c r="AC1047" i="3"/>
  <c r="AS1047" i="3"/>
  <c r="BI1047" i="3"/>
  <c r="Z1047" i="3"/>
  <c r="AP1047" i="3"/>
  <c r="BF1047" i="3"/>
  <c r="AA1047" i="3"/>
  <c r="AQ1047" i="3"/>
  <c r="BG1047" i="3"/>
  <c r="L967" i="3"/>
  <c r="L965" i="3"/>
  <c r="L961" i="3"/>
  <c r="K957" i="3"/>
  <c r="K953" i="3"/>
  <c r="K950" i="3"/>
  <c r="K944" i="3"/>
  <c r="L940" i="3"/>
  <c r="K940" i="3"/>
  <c r="L938" i="3"/>
  <c r="K938" i="3"/>
  <c r="K936" i="3"/>
  <c r="O1047" i="3"/>
  <c r="AW1047" i="3"/>
  <c r="O1049" i="3"/>
  <c r="N1049" i="3"/>
  <c r="AR1049" i="3"/>
  <c r="K1018" i="3"/>
  <c r="K1010" i="3"/>
  <c r="L976" i="3"/>
  <c r="K976" i="3"/>
  <c r="K969" i="3"/>
  <c r="K967" i="3"/>
  <c r="K965" i="3"/>
  <c r="L943" i="3"/>
  <c r="K932" i="3"/>
  <c r="AT1047" i="3"/>
  <c r="AG1047" i="3"/>
  <c r="AW1049" i="3"/>
  <c r="BF1049" i="3"/>
  <c r="P1052" i="3"/>
  <c r="AF1052" i="3"/>
  <c r="AV1052" i="3"/>
  <c r="N1052" i="3"/>
  <c r="AD1052" i="3"/>
  <c r="AT1052" i="3"/>
  <c r="AO1052" i="3"/>
  <c r="T1052" i="3"/>
  <c r="AJ1052" i="3"/>
  <c r="AZ1052" i="3"/>
  <c r="R1052" i="3"/>
  <c r="AH1052" i="3"/>
  <c r="AX1052" i="3"/>
  <c r="AG1052" i="3"/>
  <c r="X1052" i="3"/>
  <c r="AN1052" i="3"/>
  <c r="BD1052" i="3"/>
  <c r="V1052" i="3"/>
  <c r="AL1052" i="3"/>
  <c r="BB1052" i="3"/>
  <c r="BE1052" i="3"/>
  <c r="Y1052" i="3"/>
  <c r="AO1063" i="3"/>
  <c r="BE1063" i="3"/>
  <c r="BI1063" i="3"/>
  <c r="Y1063" i="3"/>
  <c r="AC1063" i="3"/>
  <c r="M1063" i="3"/>
  <c r="AK1063" i="3"/>
  <c r="Z1063" i="3"/>
  <c r="AP1063" i="3"/>
  <c r="BF1063" i="3"/>
  <c r="AA1063" i="3"/>
  <c r="AQ1063" i="3"/>
  <c r="BG1063" i="3"/>
  <c r="AB1063" i="3"/>
  <c r="AR1063" i="3"/>
  <c r="BH1063" i="3"/>
  <c r="Q1063" i="3"/>
  <c r="N1063" i="3"/>
  <c r="AD1063" i="3"/>
  <c r="AT1063" i="3"/>
  <c r="O1063" i="3"/>
  <c r="AE1063" i="3"/>
  <c r="AU1063" i="3"/>
  <c r="P1063" i="3"/>
  <c r="AF1063" i="3"/>
  <c r="AV1063" i="3"/>
  <c r="R1063" i="3"/>
  <c r="AH1063" i="3"/>
  <c r="AX1063" i="3"/>
  <c r="S1063" i="3"/>
  <c r="AI1063" i="3"/>
  <c r="AY1063" i="3"/>
  <c r="T1063" i="3"/>
  <c r="AJ1063" i="3"/>
  <c r="AZ1063" i="3"/>
  <c r="AW1063" i="3"/>
  <c r="BD1045" i="3"/>
  <c r="BH1045" i="3"/>
  <c r="M1045" i="3"/>
  <c r="AC1045" i="3"/>
  <c r="AS1045" i="3"/>
  <c r="BI1045" i="3"/>
  <c r="Z1045" i="3"/>
  <c r="AP1045" i="3"/>
  <c r="BF1045" i="3"/>
  <c r="AA1045" i="3"/>
  <c r="AQ1045" i="3"/>
  <c r="BG1045" i="3"/>
  <c r="T1045" i="3"/>
  <c r="AV1045" i="3"/>
  <c r="AR1045" i="3"/>
  <c r="Q1045" i="3"/>
  <c r="AG1045" i="3"/>
  <c r="AW1045" i="3"/>
  <c r="N1045" i="3"/>
  <c r="AD1045" i="3"/>
  <c r="AT1045" i="3"/>
  <c r="O1045" i="3"/>
  <c r="AE1045" i="3"/>
  <c r="AU1045" i="3"/>
  <c r="X1045" i="3"/>
  <c r="P1045" i="3"/>
  <c r="U1045" i="3"/>
  <c r="AK1045" i="3"/>
  <c r="BA1045" i="3"/>
  <c r="R1045" i="3"/>
  <c r="AH1045" i="3"/>
  <c r="AX1045" i="3"/>
  <c r="S1045" i="3"/>
  <c r="AI1045" i="3"/>
  <c r="AY1045" i="3"/>
  <c r="AZ1045" i="3"/>
  <c r="BF1058" i="3"/>
  <c r="Y1058" i="3"/>
  <c r="AO1058" i="3"/>
  <c r="BE1058" i="3"/>
  <c r="AA1058" i="3"/>
  <c r="AV1058" i="3"/>
  <c r="W1058" i="3"/>
  <c r="AR1058" i="3"/>
  <c r="N1058" i="3"/>
  <c r="AI1058" i="3"/>
  <c r="BD1058" i="3"/>
  <c r="AJ1058" i="3"/>
  <c r="M1058" i="3"/>
  <c r="AC1058" i="3"/>
  <c r="AS1058" i="3"/>
  <c r="BI1058" i="3"/>
  <c r="AF1058" i="3"/>
  <c r="BB1058" i="3"/>
  <c r="AB1058" i="3"/>
  <c r="AX1058" i="3"/>
  <c r="S1058" i="3"/>
  <c r="AN1058" i="3"/>
  <c r="Q1058" i="3"/>
  <c r="AG1058" i="3"/>
  <c r="AW1058" i="3"/>
  <c r="P1058" i="3"/>
  <c r="AL1058" i="3"/>
  <c r="BG1058" i="3"/>
  <c r="AH1058" i="3"/>
  <c r="BC1058" i="3"/>
  <c r="X1058" i="3"/>
  <c r="AT1058" i="3"/>
  <c r="AA1055" i="3"/>
  <c r="N1055" i="3"/>
  <c r="AB1055" i="3"/>
  <c r="AR1055" i="3"/>
  <c r="BH1055" i="3"/>
  <c r="AH1055" i="3"/>
  <c r="BC1055" i="3"/>
  <c r="Y1055" i="3"/>
  <c r="AT1055" i="3"/>
  <c r="U1055" i="3"/>
  <c r="AP1055" i="3"/>
  <c r="AG1055" i="3"/>
  <c r="BG1055" i="3"/>
  <c r="P1055" i="3"/>
  <c r="AF1055" i="3"/>
  <c r="AV1055" i="3"/>
  <c r="R1055" i="3"/>
  <c r="AM1055" i="3"/>
  <c r="BI1055" i="3"/>
  <c r="AD1055" i="3"/>
  <c r="AY1055" i="3"/>
  <c r="Z1055" i="3"/>
  <c r="AU1055" i="3"/>
  <c r="BB1055" i="3"/>
  <c r="V1055" i="3"/>
  <c r="T1055" i="3"/>
  <c r="AJ1055" i="3"/>
  <c r="AZ1055" i="3"/>
  <c r="W1055" i="3"/>
  <c r="AS1055" i="3"/>
  <c r="M1055" i="3"/>
  <c r="AI1055" i="3"/>
  <c r="BE1055" i="3"/>
  <c r="AE1055" i="3"/>
  <c r="BA1055" i="3"/>
  <c r="Q1055" i="3"/>
  <c r="AQ1055" i="3"/>
  <c r="AO1067" i="3"/>
  <c r="Y1067" i="3"/>
  <c r="AC1067" i="3"/>
  <c r="BE1067" i="3"/>
  <c r="BI1067" i="3"/>
  <c r="R1067" i="3"/>
  <c r="AH1067" i="3"/>
  <c r="AX1067" i="3"/>
  <c r="S1067" i="3"/>
  <c r="AI1067" i="3"/>
  <c r="AY1067" i="3"/>
  <c r="T1067" i="3"/>
  <c r="AJ1067" i="3"/>
  <c r="AZ1067" i="3"/>
  <c r="BA1067" i="3"/>
  <c r="AW1067" i="3"/>
  <c r="V1067" i="3"/>
  <c r="AL1067" i="3"/>
  <c r="BB1067" i="3"/>
  <c r="W1067" i="3"/>
  <c r="AM1067" i="3"/>
  <c r="BC1067" i="3"/>
  <c r="X1067" i="3"/>
  <c r="AN1067" i="3"/>
  <c r="BD1067" i="3"/>
  <c r="AK1067" i="3"/>
  <c r="AG1067" i="3"/>
  <c r="AS1067" i="3"/>
  <c r="Z1067" i="3"/>
  <c r="AP1067" i="3"/>
  <c r="BF1067" i="3"/>
  <c r="AA1067" i="3"/>
  <c r="AQ1067" i="3"/>
  <c r="BG1067" i="3"/>
  <c r="AB1067" i="3"/>
  <c r="AR1067" i="3"/>
  <c r="BH1067" i="3"/>
  <c r="U1067" i="3"/>
  <c r="Q1067" i="3"/>
  <c r="L979" i="3"/>
  <c r="AU1047" i="3"/>
  <c r="AD1047" i="3"/>
  <c r="Q1047" i="3"/>
  <c r="AU1049" i="3"/>
  <c r="AG1049" i="3"/>
  <c r="Z1049" i="3"/>
  <c r="AB1047" i="3"/>
  <c r="S1052" i="3"/>
  <c r="U1063" i="3"/>
  <c r="BL1063" i="3" s="1"/>
  <c r="K935" i="3"/>
  <c r="BL1064" i="3"/>
  <c r="O1072" i="3"/>
  <c r="R1072" i="3"/>
  <c r="Y1072" i="3"/>
  <c r="M1061" i="3"/>
  <c r="BN1061" i="3" s="1"/>
  <c r="AS1061" i="3"/>
  <c r="Y1061" i="3"/>
  <c r="BE1061" i="3"/>
  <c r="AO1061" i="3"/>
  <c r="AC1061" i="3"/>
  <c r="BI1061" i="3"/>
  <c r="BI1052" i="3"/>
  <c r="M1052" i="3"/>
  <c r="W1052" i="3"/>
  <c r="U1052" i="3"/>
  <c r="O1052" i="3"/>
  <c r="AU1053" i="3"/>
  <c r="AO1053" i="3"/>
  <c r="W1053" i="3"/>
  <c r="M1053" i="3"/>
  <c r="BK1053" i="3" s="1"/>
  <c r="L1018" i="3"/>
  <c r="K961" i="3"/>
  <c r="L959" i="3"/>
  <c r="K959" i="3"/>
  <c r="K955" i="3"/>
  <c r="AT1072" i="3"/>
  <c r="AI1072" i="3"/>
  <c r="BH1072" i="3"/>
  <c r="V1049" i="3"/>
  <c r="AD1049" i="3"/>
  <c r="AL1049" i="3"/>
  <c r="BB1049" i="3"/>
  <c r="M1065" i="3"/>
  <c r="BN1065" i="3" s="1"/>
  <c r="AS1065" i="3"/>
  <c r="Y1065" i="3"/>
  <c r="BE1065" i="3"/>
  <c r="AO1065" i="3"/>
  <c r="AC1065" i="3"/>
  <c r="BI1065" i="3"/>
  <c r="AY1052" i="3"/>
  <c r="BG1052" i="3"/>
  <c r="BC1052" i="3"/>
  <c r="BA1052" i="3"/>
  <c r="O1053" i="3"/>
  <c r="Y1053" i="3"/>
  <c r="AW1053" i="3"/>
  <c r="K1034" i="3"/>
  <c r="K1026" i="3"/>
  <c r="L1024" i="3"/>
  <c r="K1017" i="3"/>
  <c r="K1007" i="3"/>
  <c r="L1006" i="3"/>
  <c r="K1000" i="3"/>
  <c r="K986" i="3"/>
  <c r="K984" i="3"/>
  <c r="K978" i="3"/>
  <c r="K973" i="3"/>
  <c r="K971" i="3"/>
  <c r="K968" i="3"/>
  <c r="K949" i="3"/>
  <c r="K947" i="3"/>
  <c r="K943" i="3"/>
  <c r="L939" i="3"/>
  <c r="K939" i="3"/>
  <c r="BJ1046" i="3"/>
  <c r="BN1054" i="3"/>
  <c r="AU1072" i="3"/>
  <c r="AD1072" i="3"/>
  <c r="BE1072" i="3"/>
  <c r="AR1072" i="3"/>
  <c r="O1058" i="3"/>
  <c r="AP1058" i="3"/>
  <c r="T1058" i="3"/>
  <c r="AU1058" i="3"/>
  <c r="AE1058" i="3"/>
  <c r="Z1058" i="3"/>
  <c r="AZ1058" i="3"/>
  <c r="U1065" i="3"/>
  <c r="AM1052" i="3"/>
  <c r="AU1052" i="3"/>
  <c r="AS1052" i="3"/>
  <c r="AQ1052" i="3"/>
  <c r="AE1053" i="3"/>
  <c r="BC1053" i="3"/>
  <c r="AG1053" i="3"/>
  <c r="K1044" i="3"/>
  <c r="L1026" i="3"/>
  <c r="BE1026" i="3" s="1"/>
  <c r="L1043" i="3"/>
  <c r="K1043" i="3"/>
  <c r="K1038" i="3"/>
  <c r="K1036" i="3"/>
  <c r="K1001" i="3"/>
  <c r="K993" i="3"/>
  <c r="L992" i="3"/>
  <c r="K989" i="3"/>
  <c r="L988" i="3"/>
  <c r="K987" i="3"/>
  <c r="K983" i="3"/>
  <c r="AX976" i="3"/>
  <c r="K963" i="3"/>
  <c r="AE1072" i="3"/>
  <c r="AX1072" i="3"/>
  <c r="AO1072" i="3"/>
  <c r="AB1072" i="3"/>
  <c r="AF1047" i="3"/>
  <c r="AV1047" i="3"/>
  <c r="AC1052" i="3"/>
  <c r="AK1052" i="3"/>
  <c r="AI1052" i="3"/>
  <c r="AE1052" i="3"/>
  <c r="BE1053" i="3"/>
  <c r="AM1053" i="3"/>
  <c r="Q1053" i="3"/>
  <c r="N1051" i="3"/>
  <c r="R1051" i="3"/>
  <c r="V1051" i="3"/>
  <c r="Z1051" i="3"/>
  <c r="AD1051" i="3"/>
  <c r="AH1051" i="3"/>
  <c r="AL1051" i="3"/>
  <c r="AP1051" i="3"/>
  <c r="AT1051" i="3"/>
  <c r="AX1051" i="3"/>
  <c r="BB1051" i="3"/>
  <c r="BF1051" i="3"/>
  <c r="O1051" i="3"/>
  <c r="S1051" i="3"/>
  <c r="W1051" i="3"/>
  <c r="AA1051" i="3"/>
  <c r="AE1051" i="3"/>
  <c r="AI1051" i="3"/>
  <c r="AM1051" i="3"/>
  <c r="AQ1051" i="3"/>
  <c r="AU1051" i="3"/>
  <c r="AY1051" i="3"/>
  <c r="BC1051" i="3"/>
  <c r="BG1051" i="3"/>
  <c r="P1051" i="3"/>
  <c r="T1051" i="3"/>
  <c r="X1051" i="3"/>
  <c r="AB1051" i="3"/>
  <c r="AF1051" i="3"/>
  <c r="AJ1051" i="3"/>
  <c r="AN1051" i="3"/>
  <c r="AR1051" i="3"/>
  <c r="AV1051" i="3"/>
  <c r="AZ1051" i="3"/>
  <c r="BD1051" i="3"/>
  <c r="BH1051" i="3"/>
  <c r="U1051" i="3"/>
  <c r="AK1051" i="3"/>
  <c r="BA1051" i="3"/>
  <c r="Y1051" i="3"/>
  <c r="AO1051" i="3"/>
  <c r="BE1051" i="3"/>
  <c r="M1051" i="3"/>
  <c r="AC1051" i="3"/>
  <c r="AS1051" i="3"/>
  <c r="BI1051" i="3"/>
  <c r="AG1051" i="3"/>
  <c r="AW1051" i="3"/>
  <c r="Q1051" i="3"/>
  <c r="BN1056" i="3"/>
  <c r="U1071" i="3"/>
  <c r="AK1071" i="3"/>
  <c r="BA1071" i="3"/>
  <c r="BI1071" i="3"/>
  <c r="Y1071" i="3"/>
  <c r="AO1071" i="3"/>
  <c r="BD1071" i="3"/>
  <c r="Q1071" i="3"/>
  <c r="AG1071" i="3"/>
  <c r="AW1071" i="3"/>
  <c r="BH1071" i="3"/>
  <c r="BJ1064" i="3"/>
  <c r="BN1066" i="3"/>
  <c r="BK1066" i="3"/>
  <c r="AV1071" i="3"/>
  <c r="AF1071" i="3"/>
  <c r="P1071" i="3"/>
  <c r="AU1071" i="3"/>
  <c r="AE1071" i="3"/>
  <c r="O1071" i="3"/>
  <c r="AT1071" i="3"/>
  <c r="AD1071" i="3"/>
  <c r="N1071" i="3"/>
  <c r="AS1071" i="3"/>
  <c r="AM1072" i="3"/>
  <c r="BB1072" i="3"/>
  <c r="V1072" i="3"/>
  <c r="AP1072" i="3"/>
  <c r="BG1072" i="3"/>
  <c r="AA1072" i="3"/>
  <c r="BA1072" i="3"/>
  <c r="AK1072" i="3"/>
  <c r="U1072" i="3"/>
  <c r="BD1072" i="3"/>
  <c r="AN1072" i="3"/>
  <c r="X1072" i="3"/>
  <c r="BK1060" i="3"/>
  <c r="BK1046" i="3"/>
  <c r="BN1046" i="3"/>
  <c r="BN1064" i="3"/>
  <c r="BK1064" i="3"/>
  <c r="BK1057" i="3"/>
  <c r="BN1057" i="3"/>
  <c r="BL1057" i="3"/>
  <c r="BJ1057" i="3"/>
  <c r="BM1069" i="3"/>
  <c r="AR1071" i="3"/>
  <c r="AB1071" i="3"/>
  <c r="BG1071" i="3"/>
  <c r="AQ1071" i="3"/>
  <c r="AA1071" i="3"/>
  <c r="BF1071" i="3"/>
  <c r="AP1071" i="3"/>
  <c r="Z1071" i="3"/>
  <c r="BE1071" i="3"/>
  <c r="M1071" i="3"/>
  <c r="N1072" i="3"/>
  <c r="AH1072" i="3"/>
  <c r="AY1072" i="3"/>
  <c r="S1072" i="3"/>
  <c r="AW1072" i="3"/>
  <c r="AG1072" i="3"/>
  <c r="Q1072" i="3"/>
  <c r="AZ1072" i="3"/>
  <c r="AJ1072" i="3"/>
  <c r="T1072" i="3"/>
  <c r="BK1048" i="3"/>
  <c r="BN1048" i="3"/>
  <c r="AP1050" i="3"/>
  <c r="R1050" i="3"/>
  <c r="AX1050" i="3"/>
  <c r="Z1050" i="3"/>
  <c r="BF1050" i="3"/>
  <c r="AH1050" i="3"/>
  <c r="O1059" i="3"/>
  <c r="S1059" i="3"/>
  <c r="Q1059" i="3"/>
  <c r="V1059" i="3"/>
  <c r="Z1059" i="3"/>
  <c r="AD1059" i="3"/>
  <c r="AH1059" i="3"/>
  <c r="AL1059" i="3"/>
  <c r="AP1059" i="3"/>
  <c r="AT1059" i="3"/>
  <c r="AX1059" i="3"/>
  <c r="BB1059" i="3"/>
  <c r="BF1059" i="3"/>
  <c r="M1059" i="3"/>
  <c r="R1059" i="3"/>
  <c r="W1059" i="3"/>
  <c r="AA1059" i="3"/>
  <c r="AE1059" i="3"/>
  <c r="AI1059" i="3"/>
  <c r="AM1059" i="3"/>
  <c r="AQ1059" i="3"/>
  <c r="AU1059" i="3"/>
  <c r="AY1059" i="3"/>
  <c r="BC1059" i="3"/>
  <c r="BG1059" i="3"/>
  <c r="N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AC1059" i="3"/>
  <c r="AS1059" i="3"/>
  <c r="BI1059" i="3"/>
  <c r="P1059" i="3"/>
  <c r="AG1059" i="3"/>
  <c r="AW1059" i="3"/>
  <c r="U1059" i="3"/>
  <c r="AK1059" i="3"/>
  <c r="BA1059" i="3"/>
  <c r="Y1059" i="3"/>
  <c r="AO1059" i="3"/>
  <c r="BE1059" i="3"/>
  <c r="BN1062" i="3"/>
  <c r="BK1062" i="3"/>
  <c r="BM1064" i="3"/>
  <c r="BL1069" i="3"/>
  <c r="BN1069" i="3"/>
  <c r="BK1069" i="3"/>
  <c r="BJ1069" i="3"/>
  <c r="AN1071" i="3"/>
  <c r="X1071" i="3"/>
  <c r="BC1071" i="3"/>
  <c r="AM1071" i="3"/>
  <c r="W1071" i="3"/>
  <c r="BB1071" i="3"/>
  <c r="AL1071" i="3"/>
  <c r="V1071" i="3"/>
  <c r="BC1072" i="3"/>
  <c r="W1072" i="3"/>
  <c r="AL1072" i="3"/>
  <c r="BF1072" i="3"/>
  <c r="Z1072" i="3"/>
  <c r="AQ1072" i="3"/>
  <c r="BI1072" i="3"/>
  <c r="AS1072" i="3"/>
  <c r="AC1072" i="3"/>
  <c r="M1072" i="3"/>
  <c r="AV1072" i="3"/>
  <c r="AF1072" i="3"/>
  <c r="W973" i="3"/>
  <c r="L1034" i="3"/>
  <c r="Y1034" i="3" s="1"/>
  <c r="L1032" i="3"/>
  <c r="L1014" i="3"/>
  <c r="L1001" i="3"/>
  <c r="AI1001" i="3" s="1"/>
  <c r="L984" i="3"/>
  <c r="L974" i="3"/>
  <c r="K974" i="3"/>
  <c r="L963" i="3"/>
  <c r="AY963" i="3" s="1"/>
  <c r="L956" i="3"/>
  <c r="K956" i="3"/>
  <c r="L948" i="3"/>
  <c r="L945" i="3"/>
  <c r="K942" i="3"/>
  <c r="K937" i="3"/>
  <c r="AT976" i="3"/>
  <c r="L1042" i="3"/>
  <c r="K1042" i="3"/>
  <c r="K1041" i="3"/>
  <c r="L1040" i="3"/>
  <c r="K1040" i="3"/>
  <c r="L1038" i="3"/>
  <c r="AM1038" i="3" s="1"/>
  <c r="L1036" i="3"/>
  <c r="BF1036" i="3" s="1"/>
  <c r="L1030" i="3"/>
  <c r="K1030" i="3"/>
  <c r="K1029" i="3"/>
  <c r="AR1029" i="3" s="1"/>
  <c r="L1028" i="3"/>
  <c r="K1027" i="3"/>
  <c r="L1025" i="3"/>
  <c r="L1023" i="3"/>
  <c r="O1023" i="3" s="1"/>
  <c r="L1022" i="3"/>
  <c r="K1022" i="3"/>
  <c r="K1021" i="3"/>
  <c r="L1020" i="3"/>
  <c r="K1019" i="3"/>
  <c r="K1011" i="3"/>
  <c r="L1009" i="3"/>
  <c r="BE1009" i="3" s="1"/>
  <c r="L1007" i="3"/>
  <c r="L991" i="3"/>
  <c r="L982" i="3"/>
  <c r="K982" i="3"/>
  <c r="L975" i="3"/>
  <c r="L958" i="3"/>
  <c r="BA958" i="3" s="1"/>
  <c r="K1032" i="3"/>
  <c r="K1014" i="3"/>
  <c r="L1010" i="3"/>
  <c r="AL1010" i="3" s="1"/>
  <c r="L1005" i="3"/>
  <c r="AQ1005" i="3" s="1"/>
  <c r="L1000" i="3"/>
  <c r="Z1000" i="3" s="1"/>
  <c r="K981" i="3"/>
  <c r="L977" i="3"/>
  <c r="L935" i="3"/>
  <c r="U935" i="3" s="1"/>
  <c r="AU938" i="3"/>
  <c r="X1043" i="3"/>
  <c r="K1039" i="3"/>
  <c r="K1037" i="3"/>
  <c r="T1037" i="3" s="1"/>
  <c r="O1015" i="3"/>
  <c r="AF939" i="3"/>
  <c r="AQ939" i="3"/>
  <c r="AJ1043" i="3"/>
  <c r="K1031" i="3"/>
  <c r="L1044" i="3"/>
  <c r="X1044" i="3" s="1"/>
  <c r="L1041" i="3"/>
  <c r="M1041" i="3" s="1"/>
  <c r="L1017" i="3"/>
  <c r="L1016" i="3"/>
  <c r="K1016" i="3"/>
  <c r="L1012" i="3"/>
  <c r="K1012" i="3"/>
  <c r="L1008" i="3"/>
  <c r="K1008" i="3"/>
  <c r="L1004" i="3"/>
  <c r="K1004" i="3"/>
  <c r="L1003" i="3"/>
  <c r="L1002" i="3"/>
  <c r="K1002" i="3"/>
  <c r="L999" i="3"/>
  <c r="K999" i="3"/>
  <c r="L997" i="3"/>
  <c r="K997" i="3"/>
  <c r="L995" i="3"/>
  <c r="K995" i="3"/>
  <c r="L993" i="3"/>
  <c r="L987" i="3"/>
  <c r="BB987" i="3" s="1"/>
  <c r="L985" i="3"/>
  <c r="K985" i="3"/>
  <c r="K980" i="3"/>
  <c r="K979" i="3"/>
  <c r="AR979" i="3" s="1"/>
  <c r="Y976" i="3"/>
  <c r="BB976" i="3"/>
  <c r="U976" i="3"/>
  <c r="K1024" i="3"/>
  <c r="R1024" i="3" s="1"/>
  <c r="K1020" i="3"/>
  <c r="K1006" i="3"/>
  <c r="V1006" i="3" s="1"/>
  <c r="K991" i="3"/>
  <c r="AX991" i="3" s="1"/>
  <c r="L989" i="3"/>
  <c r="L986" i="3"/>
  <c r="AF986" i="3" s="1"/>
  <c r="L983" i="3"/>
  <c r="L981" i="3"/>
  <c r="U958" i="3"/>
  <c r="BA943" i="3"/>
  <c r="K1028" i="3"/>
  <c r="L1013" i="3"/>
  <c r="AF1013" i="3" s="1"/>
  <c r="L1011" i="3"/>
  <c r="AU961" i="3"/>
  <c r="L972" i="3"/>
  <c r="K972" i="3"/>
  <c r="L970" i="3"/>
  <c r="K970" i="3"/>
  <c r="L966" i="3"/>
  <c r="K966" i="3"/>
  <c r="L955" i="3"/>
  <c r="O955" i="3" s="1"/>
  <c r="L954" i="3"/>
  <c r="K954" i="3"/>
  <c r="L941" i="3"/>
  <c r="L936" i="3"/>
  <c r="L964" i="3"/>
  <c r="K964" i="3"/>
  <c r="L962" i="3"/>
  <c r="K962" i="3"/>
  <c r="L953" i="3"/>
  <c r="O953" i="3" s="1"/>
  <c r="L952" i="3"/>
  <c r="K952" i="3"/>
  <c r="K948" i="3"/>
  <c r="L934" i="3"/>
  <c r="L933" i="3"/>
  <c r="K933" i="3"/>
  <c r="L968" i="3"/>
  <c r="BG961" i="3"/>
  <c r="L960" i="3"/>
  <c r="K960" i="3"/>
  <c r="L957" i="3"/>
  <c r="L951" i="3"/>
  <c r="L950" i="3"/>
  <c r="L949" i="3"/>
  <c r="L947" i="3"/>
  <c r="L946" i="3"/>
  <c r="K946" i="3"/>
  <c r="L937" i="3"/>
  <c r="L932" i="3"/>
  <c r="P1037" i="3"/>
  <c r="AF1037" i="3"/>
  <c r="AD1037" i="3"/>
  <c r="AT1037" i="3"/>
  <c r="AG1037" i="3"/>
  <c r="M1037" i="3"/>
  <c r="BC1037" i="3"/>
  <c r="AZ1033" i="3"/>
  <c r="AA1033" i="3"/>
  <c r="AC1033" i="3"/>
  <c r="BH1029" i="3"/>
  <c r="AF1021" i="3"/>
  <c r="AN1035" i="3"/>
  <c r="BB1035" i="3"/>
  <c r="AG1035" i="3"/>
  <c r="S1027" i="3"/>
  <c r="AF1019" i="3"/>
  <c r="L1039" i="3"/>
  <c r="BF1043" i="3"/>
  <c r="AX1043" i="3"/>
  <c r="AP1043" i="3"/>
  <c r="AD1043" i="3"/>
  <c r="T1028" i="3"/>
  <c r="AI1026" i="3"/>
  <c r="AZ1026" i="3"/>
  <c r="AQ1024" i="3"/>
  <c r="BF1020" i="3"/>
  <c r="AQ1020" i="3"/>
  <c r="AD1018" i="3"/>
  <c r="AU1018" i="3"/>
  <c r="AY1016" i="3"/>
  <c r="BG1005" i="3"/>
  <c r="BG1043" i="3"/>
  <c r="BC1043" i="3"/>
  <c r="AY1043" i="3"/>
  <c r="AU1043" i="3"/>
  <c r="AQ1043" i="3"/>
  <c r="AM1043" i="3"/>
  <c r="AI1043" i="3"/>
  <c r="AE1043" i="3"/>
  <c r="AA1043" i="3"/>
  <c r="W1043" i="3"/>
  <c r="S1043" i="3"/>
  <c r="N1034" i="3"/>
  <c r="AV1034" i="3"/>
  <c r="AT1008" i="3"/>
  <c r="AC1008" i="3"/>
  <c r="N1000" i="3"/>
  <c r="V1000" i="3"/>
  <c r="AD1000" i="3"/>
  <c r="AL1000" i="3"/>
  <c r="AT1000" i="3"/>
  <c r="BB1000" i="3"/>
  <c r="O1000" i="3"/>
  <c r="W1000" i="3"/>
  <c r="AE1000" i="3"/>
  <c r="AM1000" i="3"/>
  <c r="AU1000" i="3"/>
  <c r="BC1000" i="3"/>
  <c r="P1000" i="3"/>
  <c r="X1000" i="3"/>
  <c r="AF1000" i="3"/>
  <c r="AN1000" i="3"/>
  <c r="AV1000" i="3"/>
  <c r="BD1000" i="3"/>
  <c r="Y1000" i="3"/>
  <c r="BE1000" i="3"/>
  <c r="AC1000" i="3"/>
  <c r="BI1000" i="3"/>
  <c r="AG1000" i="3"/>
  <c r="BB1043" i="3"/>
  <c r="AT1043" i="3"/>
  <c r="AL1043" i="3"/>
  <c r="AH1043" i="3"/>
  <c r="Z1043" i="3"/>
  <c r="V1043" i="3"/>
  <c r="R1043" i="3"/>
  <c r="N1043" i="3"/>
  <c r="BI1043" i="3"/>
  <c r="BE1043" i="3"/>
  <c r="BA1043" i="3"/>
  <c r="AW1043" i="3"/>
  <c r="AS1043" i="3"/>
  <c r="AO1043" i="3"/>
  <c r="AK1043" i="3"/>
  <c r="AG1043" i="3"/>
  <c r="AC1043" i="3"/>
  <c r="Y1043" i="3"/>
  <c r="U1043" i="3"/>
  <c r="Q1043" i="3"/>
  <c r="AM1034" i="3"/>
  <c r="AE1034" i="3"/>
  <c r="Q1026" i="3"/>
  <c r="Q1016" i="3"/>
  <c r="AZ1013" i="3"/>
  <c r="AL1017" i="3"/>
  <c r="BH1015" i="3"/>
  <c r="V1015" i="3"/>
  <c r="BD1010" i="3"/>
  <c r="AC1010" i="3"/>
  <c r="R1006" i="3"/>
  <c r="Z1006" i="3"/>
  <c r="AH1006" i="3"/>
  <c r="AP1006" i="3"/>
  <c r="AX1006" i="3"/>
  <c r="BF1006" i="3"/>
  <c r="S1006" i="3"/>
  <c r="AA1006" i="3"/>
  <c r="AI1006" i="3"/>
  <c r="AQ1006" i="3"/>
  <c r="AY1006" i="3"/>
  <c r="BG1006" i="3"/>
  <c r="T1006" i="3"/>
  <c r="AB1006" i="3"/>
  <c r="AJ1006" i="3"/>
  <c r="AR1006" i="3"/>
  <c r="AZ1006" i="3"/>
  <c r="BH1006" i="3"/>
  <c r="AO1006" i="3"/>
  <c r="M1006" i="3"/>
  <c r="AS1006" i="3"/>
  <c r="Q1006" i="3"/>
  <c r="AW1006" i="3"/>
  <c r="BG1001" i="3"/>
  <c r="AQ999" i="3"/>
  <c r="BE999" i="3"/>
  <c r="BF997" i="3"/>
  <c r="BG995" i="3"/>
  <c r="BC995" i="3"/>
  <c r="AU1005" i="3"/>
  <c r="AU1003" i="3"/>
  <c r="Z991" i="3"/>
  <c r="AP991" i="3"/>
  <c r="AZ985" i="3"/>
  <c r="AG985" i="3"/>
  <c r="AH981" i="3"/>
  <c r="AH979" i="3"/>
  <c r="AX979" i="3"/>
  <c r="BI979" i="3"/>
  <c r="AE979" i="3"/>
  <c r="AV979" i="3"/>
  <c r="AW979" i="3"/>
  <c r="M967" i="3"/>
  <c r="Q967" i="3"/>
  <c r="U967" i="3"/>
  <c r="Y967" i="3"/>
  <c r="R967" i="3"/>
  <c r="W967" i="3"/>
  <c r="AB967" i="3"/>
  <c r="AF967" i="3"/>
  <c r="AJ967" i="3"/>
  <c r="AN967" i="3"/>
  <c r="AR967" i="3"/>
  <c r="AV967" i="3"/>
  <c r="AZ967" i="3"/>
  <c r="BD967" i="3"/>
  <c r="BH967" i="3"/>
  <c r="N967" i="3"/>
  <c r="S967" i="3"/>
  <c r="X967" i="3"/>
  <c r="AC967" i="3"/>
  <c r="AG967" i="3"/>
  <c r="AK967" i="3"/>
  <c r="AO967" i="3"/>
  <c r="AS967" i="3"/>
  <c r="AW967" i="3"/>
  <c r="BA967" i="3"/>
  <c r="BE967" i="3"/>
  <c r="BI967" i="3"/>
  <c r="O967" i="3"/>
  <c r="T967" i="3"/>
  <c r="Z967" i="3"/>
  <c r="AD967" i="3"/>
  <c r="AH967" i="3"/>
  <c r="AL967" i="3"/>
  <c r="AP967" i="3"/>
  <c r="AT967" i="3"/>
  <c r="AX967" i="3"/>
  <c r="BB967" i="3"/>
  <c r="BF967" i="3"/>
  <c r="AE967" i="3"/>
  <c r="AU967" i="3"/>
  <c r="P967" i="3"/>
  <c r="AI967" i="3"/>
  <c r="AY967" i="3"/>
  <c r="V967" i="3"/>
  <c r="AM967" i="3"/>
  <c r="BC967" i="3"/>
  <c r="AA967" i="3"/>
  <c r="AQ967" i="3"/>
  <c r="P1009" i="3"/>
  <c r="T1009" i="3"/>
  <c r="AB1009" i="3"/>
  <c r="AF1009" i="3"/>
  <c r="AJ1009" i="3"/>
  <c r="AR1009" i="3"/>
  <c r="AV1009" i="3"/>
  <c r="AZ1009" i="3"/>
  <c r="BH1009" i="3"/>
  <c r="M1009" i="3"/>
  <c r="Q1009" i="3"/>
  <c r="Y1009" i="3"/>
  <c r="AC1009" i="3"/>
  <c r="AG1009" i="3"/>
  <c r="R1009" i="3"/>
  <c r="V1009" i="3"/>
  <c r="Z1009" i="3"/>
  <c r="AH1009" i="3"/>
  <c r="AL1009" i="3"/>
  <c r="AP1009" i="3"/>
  <c r="AX1009" i="3"/>
  <c r="BB1009" i="3"/>
  <c r="BF1009" i="3"/>
  <c r="AJ1007" i="3"/>
  <c r="Q1007" i="3"/>
  <c r="AW1007" i="3"/>
  <c r="AD1007" i="3"/>
  <c r="P1005" i="3"/>
  <c r="T1005" i="3"/>
  <c r="X1005" i="3"/>
  <c r="AB1005" i="3"/>
  <c r="AF1005" i="3"/>
  <c r="AJ1005" i="3"/>
  <c r="AN1005" i="3"/>
  <c r="AR1005" i="3"/>
  <c r="AV1005" i="3"/>
  <c r="AZ1005" i="3"/>
  <c r="BD1005" i="3"/>
  <c r="BH1005" i="3"/>
  <c r="M1005" i="3"/>
  <c r="Q1005" i="3"/>
  <c r="U1005" i="3"/>
  <c r="Y1005" i="3"/>
  <c r="AC1005" i="3"/>
  <c r="AG1005" i="3"/>
  <c r="AK1005" i="3"/>
  <c r="AO1005" i="3"/>
  <c r="AS1005" i="3"/>
  <c r="AW1005" i="3"/>
  <c r="BA1005" i="3"/>
  <c r="BE1005" i="3"/>
  <c r="BI1005" i="3"/>
  <c r="N1005" i="3"/>
  <c r="R1005" i="3"/>
  <c r="V1005" i="3"/>
  <c r="Z1005" i="3"/>
  <c r="AD1005" i="3"/>
  <c r="AH1005" i="3"/>
  <c r="AL1005" i="3"/>
  <c r="AP1005" i="3"/>
  <c r="AT1005" i="3"/>
  <c r="AX1005" i="3"/>
  <c r="BB1005" i="3"/>
  <c r="BF1005" i="3"/>
  <c r="X1003" i="3"/>
  <c r="AB1003" i="3"/>
  <c r="AN1003" i="3"/>
  <c r="AR1003" i="3"/>
  <c r="BD1003" i="3"/>
  <c r="BH1003" i="3"/>
  <c r="U1003" i="3"/>
  <c r="Y1003" i="3"/>
  <c r="AK1003" i="3"/>
  <c r="AO1003" i="3"/>
  <c r="BA1003" i="3"/>
  <c r="BE1003" i="3"/>
  <c r="R1003" i="3"/>
  <c r="V1003" i="3"/>
  <c r="AH1003" i="3"/>
  <c r="AL1003" i="3"/>
  <c r="AX1003" i="3"/>
  <c r="BB1003" i="3"/>
  <c r="P1001" i="3"/>
  <c r="T1001" i="3"/>
  <c r="X1001" i="3"/>
  <c r="AB1001" i="3"/>
  <c r="AF1001" i="3"/>
  <c r="AJ1001" i="3"/>
  <c r="AN1001" i="3"/>
  <c r="AR1001" i="3"/>
  <c r="AV1001" i="3"/>
  <c r="AZ1001" i="3"/>
  <c r="BD1001" i="3"/>
  <c r="BH1001" i="3"/>
  <c r="M1001" i="3"/>
  <c r="Q1001" i="3"/>
  <c r="U1001" i="3"/>
  <c r="Y1001" i="3"/>
  <c r="AC1001" i="3"/>
  <c r="AG1001" i="3"/>
  <c r="AK1001" i="3"/>
  <c r="AO1001" i="3"/>
  <c r="AS1001" i="3"/>
  <c r="AW1001" i="3"/>
  <c r="BA1001" i="3"/>
  <c r="BE1001" i="3"/>
  <c r="BI1001" i="3"/>
  <c r="N1001" i="3"/>
  <c r="R1001" i="3"/>
  <c r="V1001" i="3"/>
  <c r="Z1001" i="3"/>
  <c r="AD1001" i="3"/>
  <c r="AH1001" i="3"/>
  <c r="AL1001" i="3"/>
  <c r="AP1001" i="3"/>
  <c r="AT1001" i="3"/>
  <c r="AX1001" i="3"/>
  <c r="BB1001" i="3"/>
  <c r="BF1001" i="3"/>
  <c r="L998" i="3"/>
  <c r="L996" i="3"/>
  <c r="L994" i="3"/>
  <c r="AT991" i="3"/>
  <c r="N991" i="3"/>
  <c r="L990" i="3"/>
  <c r="BF985" i="3"/>
  <c r="BI1009" i="3"/>
  <c r="BA1009" i="3"/>
  <c r="AS1009" i="3"/>
  <c r="AK1009" i="3"/>
  <c r="W1009" i="3"/>
  <c r="W1007" i="3"/>
  <c r="BC1005" i="3"/>
  <c r="AM1005" i="3"/>
  <c r="W1005" i="3"/>
  <c r="BC1003" i="3"/>
  <c r="AM1003" i="3"/>
  <c r="BC1001" i="3"/>
  <c r="AM1001" i="3"/>
  <c r="W1001" i="3"/>
  <c r="AH993" i="3"/>
  <c r="AP993" i="3"/>
  <c r="AL991" i="3"/>
  <c r="T991" i="3"/>
  <c r="R989" i="3"/>
  <c r="Z989" i="3"/>
  <c r="AP989" i="3"/>
  <c r="AX989" i="3"/>
  <c r="BF989" i="3"/>
  <c r="AP985" i="3"/>
  <c r="O983" i="3"/>
  <c r="W983" i="3"/>
  <c r="AA983" i="3"/>
  <c r="AE983" i="3"/>
  <c r="AM983" i="3"/>
  <c r="AQ983" i="3"/>
  <c r="AU983" i="3"/>
  <c r="BC983" i="3"/>
  <c r="BG983" i="3"/>
  <c r="P983" i="3"/>
  <c r="X983" i="3"/>
  <c r="AB983" i="3"/>
  <c r="AF983" i="3"/>
  <c r="AN983" i="3"/>
  <c r="AR983" i="3"/>
  <c r="AV983" i="3"/>
  <c r="BD983" i="3"/>
  <c r="BH983" i="3"/>
  <c r="M983" i="3"/>
  <c r="U983" i="3"/>
  <c r="Y983" i="3"/>
  <c r="AC983" i="3"/>
  <c r="AK983" i="3"/>
  <c r="AO983" i="3"/>
  <c r="AS983" i="3"/>
  <c r="BA983" i="3"/>
  <c r="BE983" i="3"/>
  <c r="BI983" i="3"/>
  <c r="AD983" i="3"/>
  <c r="AT983" i="3"/>
  <c r="R983" i="3"/>
  <c r="AX983" i="3"/>
  <c r="V983" i="3"/>
  <c r="AL983" i="3"/>
  <c r="AP981" i="3"/>
  <c r="P969" i="3"/>
  <c r="AB969" i="3"/>
  <c r="AF969" i="3"/>
  <c r="AR969" i="3"/>
  <c r="AV969" i="3"/>
  <c r="BH969" i="3"/>
  <c r="M969" i="3"/>
  <c r="Y969" i="3"/>
  <c r="AC969" i="3"/>
  <c r="AO969" i="3"/>
  <c r="AS969" i="3"/>
  <c r="BE969" i="3"/>
  <c r="BI969" i="3"/>
  <c r="V969" i="3"/>
  <c r="Z969" i="3"/>
  <c r="AL969" i="3"/>
  <c r="AP969" i="3"/>
  <c r="BB969" i="3"/>
  <c r="BF969" i="3"/>
  <c r="BG969" i="3"/>
  <c r="O969" i="3"/>
  <c r="S969" i="3"/>
  <c r="AI969" i="3"/>
  <c r="AM969" i="3"/>
  <c r="BG967" i="3"/>
  <c r="K998" i="3"/>
  <c r="K996" i="3"/>
  <c r="K994" i="3"/>
  <c r="BH993" i="3"/>
  <c r="AJ993" i="3"/>
  <c r="AB993" i="3"/>
  <c r="K992" i="3"/>
  <c r="BH991" i="3"/>
  <c r="AZ991" i="3"/>
  <c r="AR991" i="3"/>
  <c r="AJ991" i="3"/>
  <c r="AB991" i="3"/>
  <c r="K990" i="3"/>
  <c r="BH989" i="3"/>
  <c r="AZ989" i="3"/>
  <c r="AJ989" i="3"/>
  <c r="AB989" i="3"/>
  <c r="K988" i="3"/>
  <c r="AR987" i="3"/>
  <c r="M986" i="3"/>
  <c r="Q986" i="3"/>
  <c r="U986" i="3"/>
  <c r="Y986" i="3"/>
  <c r="AC986" i="3"/>
  <c r="AG986" i="3"/>
  <c r="AK986" i="3"/>
  <c r="AO986" i="3"/>
  <c r="AS986" i="3"/>
  <c r="AW986" i="3"/>
  <c r="BA986" i="3"/>
  <c r="BE986" i="3"/>
  <c r="BI986" i="3"/>
  <c r="O986" i="3"/>
  <c r="S986" i="3"/>
  <c r="W986" i="3"/>
  <c r="AA986" i="3"/>
  <c r="AE986" i="3"/>
  <c r="AI986" i="3"/>
  <c r="AM986" i="3"/>
  <c r="AQ986" i="3"/>
  <c r="AU986" i="3"/>
  <c r="AY986" i="3"/>
  <c r="BC986" i="3"/>
  <c r="BG986" i="3"/>
  <c r="AZ984" i="3"/>
  <c r="AJ984" i="3"/>
  <c r="T984" i="3"/>
  <c r="M984" i="3"/>
  <c r="Q984" i="3"/>
  <c r="U984" i="3"/>
  <c r="Y984" i="3"/>
  <c r="AC984" i="3"/>
  <c r="AG984" i="3"/>
  <c r="AK984" i="3"/>
  <c r="AO984" i="3"/>
  <c r="AS984" i="3"/>
  <c r="AW984" i="3"/>
  <c r="BA984" i="3"/>
  <c r="BE984" i="3"/>
  <c r="BI984" i="3"/>
  <c r="N984" i="3"/>
  <c r="R984" i="3"/>
  <c r="V984" i="3"/>
  <c r="Z984" i="3"/>
  <c r="AD984" i="3"/>
  <c r="AH984" i="3"/>
  <c r="AL984" i="3"/>
  <c r="AP984" i="3"/>
  <c r="AT984" i="3"/>
  <c r="AX984" i="3"/>
  <c r="BB984" i="3"/>
  <c r="BF984" i="3"/>
  <c r="O984" i="3"/>
  <c r="S984" i="3"/>
  <c r="W984" i="3"/>
  <c r="AA984" i="3"/>
  <c r="AE984" i="3"/>
  <c r="AI984" i="3"/>
  <c r="AM984" i="3"/>
  <c r="AQ984" i="3"/>
  <c r="AU984" i="3"/>
  <c r="AY984" i="3"/>
  <c r="BC984" i="3"/>
  <c r="BG984" i="3"/>
  <c r="AZ982" i="3"/>
  <c r="AJ982" i="3"/>
  <c r="T982" i="3"/>
  <c r="M982" i="3"/>
  <c r="Q982" i="3"/>
  <c r="U982" i="3"/>
  <c r="Y982" i="3"/>
  <c r="AC982" i="3"/>
  <c r="AG982" i="3"/>
  <c r="AK982" i="3"/>
  <c r="AO982" i="3"/>
  <c r="AS982" i="3"/>
  <c r="AW982" i="3"/>
  <c r="BA982" i="3"/>
  <c r="BE982" i="3"/>
  <c r="BI982" i="3"/>
  <c r="N982" i="3"/>
  <c r="R982" i="3"/>
  <c r="V982" i="3"/>
  <c r="Z982" i="3"/>
  <c r="AD982" i="3"/>
  <c r="AH982" i="3"/>
  <c r="AL982" i="3"/>
  <c r="AP982" i="3"/>
  <c r="AT982" i="3"/>
  <c r="AX982" i="3"/>
  <c r="BB982" i="3"/>
  <c r="BF982" i="3"/>
  <c r="O982" i="3"/>
  <c r="S982" i="3"/>
  <c r="W982" i="3"/>
  <c r="AA982" i="3"/>
  <c r="AE982" i="3"/>
  <c r="AI982" i="3"/>
  <c r="AM982" i="3"/>
  <c r="AQ982" i="3"/>
  <c r="AU982" i="3"/>
  <c r="AY982" i="3"/>
  <c r="BC982" i="3"/>
  <c r="BG982" i="3"/>
  <c r="O993" i="3"/>
  <c r="S993" i="3"/>
  <c r="W993" i="3"/>
  <c r="AA993" i="3"/>
  <c r="AE993" i="3"/>
  <c r="AI993" i="3"/>
  <c r="AM993" i="3"/>
  <c r="AQ993" i="3"/>
  <c r="AU993" i="3"/>
  <c r="AY993" i="3"/>
  <c r="BC993" i="3"/>
  <c r="BG993" i="3"/>
  <c r="M993" i="3"/>
  <c r="Q993" i="3"/>
  <c r="U993" i="3"/>
  <c r="Y993" i="3"/>
  <c r="AC993" i="3"/>
  <c r="AG993" i="3"/>
  <c r="AK993" i="3"/>
  <c r="AO993" i="3"/>
  <c r="AS993" i="3"/>
  <c r="AW993" i="3"/>
  <c r="BA993" i="3"/>
  <c r="BE993" i="3"/>
  <c r="BI993" i="3"/>
  <c r="O991" i="3"/>
  <c r="S991" i="3"/>
  <c r="W991" i="3"/>
  <c r="AA991" i="3"/>
  <c r="AE991" i="3"/>
  <c r="AI991" i="3"/>
  <c r="AM991" i="3"/>
  <c r="AQ991" i="3"/>
  <c r="AU991" i="3"/>
  <c r="AY991" i="3"/>
  <c r="BC991" i="3"/>
  <c r="BG991" i="3"/>
  <c r="M991" i="3"/>
  <c r="Q991" i="3"/>
  <c r="U991" i="3"/>
  <c r="Y991" i="3"/>
  <c r="AC991" i="3"/>
  <c r="AG991" i="3"/>
  <c r="AK991" i="3"/>
  <c r="AO991" i="3"/>
  <c r="AS991" i="3"/>
  <c r="AW991" i="3"/>
  <c r="BA991" i="3"/>
  <c r="BE991" i="3"/>
  <c r="BI991" i="3"/>
  <c r="O989" i="3"/>
  <c r="S989" i="3"/>
  <c r="W989" i="3"/>
  <c r="AA989" i="3"/>
  <c r="AE989" i="3"/>
  <c r="AI989" i="3"/>
  <c r="AM989" i="3"/>
  <c r="AQ989" i="3"/>
  <c r="AU989" i="3"/>
  <c r="AY989" i="3"/>
  <c r="BC989" i="3"/>
  <c r="BG989" i="3"/>
  <c r="M989" i="3"/>
  <c r="Q989" i="3"/>
  <c r="U989" i="3"/>
  <c r="Y989" i="3"/>
  <c r="AC989" i="3"/>
  <c r="AG989" i="3"/>
  <c r="AK989" i="3"/>
  <c r="AO989" i="3"/>
  <c r="AS989" i="3"/>
  <c r="AW989" i="3"/>
  <c r="BA989" i="3"/>
  <c r="BE989" i="3"/>
  <c r="BI989" i="3"/>
  <c r="O987" i="3"/>
  <c r="S987" i="3"/>
  <c r="AE987" i="3"/>
  <c r="AI987" i="3"/>
  <c r="AU987" i="3"/>
  <c r="AY987" i="3"/>
  <c r="M987" i="3"/>
  <c r="Q987" i="3"/>
  <c r="AC987" i="3"/>
  <c r="AG987" i="3"/>
  <c r="AS987" i="3"/>
  <c r="AW987" i="3"/>
  <c r="BI987" i="3"/>
  <c r="AV984" i="3"/>
  <c r="AF984" i="3"/>
  <c r="AV982" i="3"/>
  <c r="AF982" i="3"/>
  <c r="BD993" i="3"/>
  <c r="AV993" i="3"/>
  <c r="AN993" i="3"/>
  <c r="AF993" i="3"/>
  <c r="X993" i="3"/>
  <c r="P993" i="3"/>
  <c r="BD991" i="3"/>
  <c r="AV991" i="3"/>
  <c r="AN991" i="3"/>
  <c r="AF991" i="3"/>
  <c r="X991" i="3"/>
  <c r="P991" i="3"/>
  <c r="BD989" i="3"/>
  <c r="AV989" i="3"/>
  <c r="AN989" i="3"/>
  <c r="AF989" i="3"/>
  <c r="X989" i="3"/>
  <c r="P989" i="3"/>
  <c r="N972" i="3"/>
  <c r="R972" i="3"/>
  <c r="V972" i="3"/>
  <c r="Z972" i="3"/>
  <c r="AD972" i="3"/>
  <c r="AH972" i="3"/>
  <c r="AL972" i="3"/>
  <c r="AP972" i="3"/>
  <c r="AT972" i="3"/>
  <c r="AX972" i="3"/>
  <c r="BB972" i="3"/>
  <c r="BF972" i="3"/>
  <c r="O972" i="3"/>
  <c r="S972" i="3"/>
  <c r="W972" i="3"/>
  <c r="AA972" i="3"/>
  <c r="AE972" i="3"/>
  <c r="AI972" i="3"/>
  <c r="AM972" i="3"/>
  <c r="AQ972" i="3"/>
  <c r="AU972" i="3"/>
  <c r="AY972" i="3"/>
  <c r="BC972" i="3"/>
  <c r="BG972" i="3"/>
  <c r="P972" i="3"/>
  <c r="T972" i="3"/>
  <c r="X972" i="3"/>
  <c r="AB972" i="3"/>
  <c r="AF972" i="3"/>
  <c r="AJ972" i="3"/>
  <c r="AN972" i="3"/>
  <c r="AR972" i="3"/>
  <c r="AV972" i="3"/>
  <c r="AZ972" i="3"/>
  <c r="BD972" i="3"/>
  <c r="BH972" i="3"/>
  <c r="Y972" i="3"/>
  <c r="AO972" i="3"/>
  <c r="BE972" i="3"/>
  <c r="M972" i="3"/>
  <c r="AC972" i="3"/>
  <c r="AS972" i="3"/>
  <c r="BI972" i="3"/>
  <c r="Q972" i="3"/>
  <c r="AG972" i="3"/>
  <c r="AW972" i="3"/>
  <c r="BC977" i="3"/>
  <c r="AU977" i="3"/>
  <c r="AM977" i="3"/>
  <c r="AE977" i="3"/>
  <c r="W977" i="3"/>
  <c r="BI976" i="3"/>
  <c r="BA976" i="3"/>
  <c r="AS976" i="3"/>
  <c r="AK976" i="3"/>
  <c r="P975" i="3"/>
  <c r="T975" i="3"/>
  <c r="X975" i="3"/>
  <c r="AB975" i="3"/>
  <c r="AF975" i="3"/>
  <c r="AJ975" i="3"/>
  <c r="AN975" i="3"/>
  <c r="AR975" i="3"/>
  <c r="AV975" i="3"/>
  <c r="AZ975" i="3"/>
  <c r="BD975" i="3"/>
  <c r="BH975" i="3"/>
  <c r="M975" i="3"/>
  <c r="Q975" i="3"/>
  <c r="U975" i="3"/>
  <c r="Y975" i="3"/>
  <c r="AC975" i="3"/>
  <c r="AG975" i="3"/>
  <c r="AK975" i="3"/>
  <c r="AO975" i="3"/>
  <c r="AS975" i="3"/>
  <c r="AW975" i="3"/>
  <c r="BA975" i="3"/>
  <c r="BE975" i="3"/>
  <c r="BI975" i="3"/>
  <c r="N975" i="3"/>
  <c r="R975" i="3"/>
  <c r="V975" i="3"/>
  <c r="Z975" i="3"/>
  <c r="AD975" i="3"/>
  <c r="AH975" i="3"/>
  <c r="AL975" i="3"/>
  <c r="AP975" i="3"/>
  <c r="AT975" i="3"/>
  <c r="AX975" i="3"/>
  <c r="BB975" i="3"/>
  <c r="BF975" i="3"/>
  <c r="BI974" i="3"/>
  <c r="AS974" i="3"/>
  <c r="AC974" i="3"/>
  <c r="BG973" i="3"/>
  <c r="AQ973" i="3"/>
  <c r="AU971" i="3"/>
  <c r="AE971" i="3"/>
  <c r="N970" i="3"/>
  <c r="R970" i="3"/>
  <c r="V970" i="3"/>
  <c r="Z970" i="3"/>
  <c r="AD970" i="3"/>
  <c r="AH970" i="3"/>
  <c r="AL970" i="3"/>
  <c r="AP970" i="3"/>
  <c r="AT970" i="3"/>
  <c r="AX970" i="3"/>
  <c r="BB970" i="3"/>
  <c r="BF970" i="3"/>
  <c r="O970" i="3"/>
  <c r="S970" i="3"/>
  <c r="W970" i="3"/>
  <c r="AA970" i="3"/>
  <c r="AE970" i="3"/>
  <c r="AI970" i="3"/>
  <c r="AM970" i="3"/>
  <c r="AQ970" i="3"/>
  <c r="AU970" i="3"/>
  <c r="AY970" i="3"/>
  <c r="BC970" i="3"/>
  <c r="BG970" i="3"/>
  <c r="P970" i="3"/>
  <c r="T970" i="3"/>
  <c r="X970" i="3"/>
  <c r="AB970" i="3"/>
  <c r="AF970" i="3"/>
  <c r="AJ970" i="3"/>
  <c r="AN970" i="3"/>
  <c r="AR970" i="3"/>
  <c r="AV970" i="3"/>
  <c r="AZ970" i="3"/>
  <c r="BD970" i="3"/>
  <c r="BH970" i="3"/>
  <c r="BE968" i="3"/>
  <c r="AO968" i="3"/>
  <c r="AW966" i="3"/>
  <c r="AY965" i="3"/>
  <c r="N976" i="3"/>
  <c r="R976" i="3"/>
  <c r="V976" i="3"/>
  <c r="Z976" i="3"/>
  <c r="AD976" i="3"/>
  <c r="O976" i="3"/>
  <c r="S976" i="3"/>
  <c r="W976" i="3"/>
  <c r="AA976" i="3"/>
  <c r="AE976" i="3"/>
  <c r="AI976" i="3"/>
  <c r="AM976" i="3"/>
  <c r="AQ976" i="3"/>
  <c r="AU976" i="3"/>
  <c r="AY976" i="3"/>
  <c r="BC976" i="3"/>
  <c r="BG976" i="3"/>
  <c r="P976" i="3"/>
  <c r="T976" i="3"/>
  <c r="X976" i="3"/>
  <c r="AB976" i="3"/>
  <c r="AF976" i="3"/>
  <c r="AJ976" i="3"/>
  <c r="AN976" i="3"/>
  <c r="AR976" i="3"/>
  <c r="AV976" i="3"/>
  <c r="AZ976" i="3"/>
  <c r="BD976" i="3"/>
  <c r="BH976" i="3"/>
  <c r="P973" i="3"/>
  <c r="T973" i="3"/>
  <c r="X973" i="3"/>
  <c r="AB973" i="3"/>
  <c r="AF973" i="3"/>
  <c r="AJ973" i="3"/>
  <c r="AN973" i="3"/>
  <c r="AR973" i="3"/>
  <c r="AV973" i="3"/>
  <c r="AZ973" i="3"/>
  <c r="BD973" i="3"/>
  <c r="BH973" i="3"/>
  <c r="M973" i="3"/>
  <c r="Q973" i="3"/>
  <c r="U973" i="3"/>
  <c r="Y973" i="3"/>
  <c r="AC973" i="3"/>
  <c r="AG973" i="3"/>
  <c r="AK973" i="3"/>
  <c r="AO973" i="3"/>
  <c r="AS973" i="3"/>
  <c r="AW973" i="3"/>
  <c r="BA973" i="3"/>
  <c r="BE973" i="3"/>
  <c r="BI973" i="3"/>
  <c r="N973" i="3"/>
  <c r="R973" i="3"/>
  <c r="V973" i="3"/>
  <c r="Z973" i="3"/>
  <c r="AD973" i="3"/>
  <c r="AH973" i="3"/>
  <c r="AL973" i="3"/>
  <c r="AP973" i="3"/>
  <c r="AT973" i="3"/>
  <c r="AX973" i="3"/>
  <c r="BB973" i="3"/>
  <c r="BF973" i="3"/>
  <c r="N968" i="3"/>
  <c r="R968" i="3"/>
  <c r="V968" i="3"/>
  <c r="Z968" i="3"/>
  <c r="AD968" i="3"/>
  <c r="AH968" i="3"/>
  <c r="AL968" i="3"/>
  <c r="AP968" i="3"/>
  <c r="AT968" i="3"/>
  <c r="AX968" i="3"/>
  <c r="BB968" i="3"/>
  <c r="BF968" i="3"/>
  <c r="O968" i="3"/>
  <c r="S968" i="3"/>
  <c r="W968" i="3"/>
  <c r="AA968" i="3"/>
  <c r="AE968" i="3"/>
  <c r="AI968" i="3"/>
  <c r="AM968" i="3"/>
  <c r="AQ968" i="3"/>
  <c r="AU968" i="3"/>
  <c r="AY968" i="3"/>
  <c r="BC968" i="3"/>
  <c r="BG968" i="3"/>
  <c r="P968" i="3"/>
  <c r="T968" i="3"/>
  <c r="X968" i="3"/>
  <c r="AB968" i="3"/>
  <c r="AF968" i="3"/>
  <c r="AJ968" i="3"/>
  <c r="AN968" i="3"/>
  <c r="AR968" i="3"/>
  <c r="AV968" i="3"/>
  <c r="AZ968" i="3"/>
  <c r="BD968" i="3"/>
  <c r="BH968" i="3"/>
  <c r="AA964" i="3"/>
  <c r="AQ964" i="3"/>
  <c r="BG964" i="3"/>
  <c r="AB964" i="3"/>
  <c r="AR964" i="3"/>
  <c r="BH964" i="3"/>
  <c r="AP964" i="3"/>
  <c r="U964" i="3"/>
  <c r="BA964" i="3"/>
  <c r="AD964" i="3"/>
  <c r="M963" i="3"/>
  <c r="Q963" i="3"/>
  <c r="U963" i="3"/>
  <c r="Y963" i="3"/>
  <c r="AC963" i="3"/>
  <c r="AG963" i="3"/>
  <c r="AK963" i="3"/>
  <c r="AO963" i="3"/>
  <c r="AS963" i="3"/>
  <c r="AW963" i="3"/>
  <c r="BA963" i="3"/>
  <c r="BE963" i="3"/>
  <c r="BI963" i="3"/>
  <c r="N963" i="3"/>
  <c r="R963" i="3"/>
  <c r="V963" i="3"/>
  <c r="Z963" i="3"/>
  <c r="AD963" i="3"/>
  <c r="AH963" i="3"/>
  <c r="AL963" i="3"/>
  <c r="AP963" i="3"/>
  <c r="AT963" i="3"/>
  <c r="AX963" i="3"/>
  <c r="BB963" i="3"/>
  <c r="BF963" i="3"/>
  <c r="T963" i="3"/>
  <c r="AB963" i="3"/>
  <c r="AJ963" i="3"/>
  <c r="AR963" i="3"/>
  <c r="AZ963" i="3"/>
  <c r="BH963" i="3"/>
  <c r="O963" i="3"/>
  <c r="W963" i="3"/>
  <c r="AE963" i="3"/>
  <c r="AM963" i="3"/>
  <c r="AU963" i="3"/>
  <c r="BC963" i="3"/>
  <c r="P963" i="3"/>
  <c r="X963" i="3"/>
  <c r="AF963" i="3"/>
  <c r="AN963" i="3"/>
  <c r="AV963" i="3"/>
  <c r="BD963" i="3"/>
  <c r="N958" i="3"/>
  <c r="R958" i="3"/>
  <c r="V958" i="3"/>
  <c r="Z958" i="3"/>
  <c r="AD958" i="3"/>
  <c r="AH958" i="3"/>
  <c r="AL958" i="3"/>
  <c r="AP958" i="3"/>
  <c r="AT958" i="3"/>
  <c r="AX958" i="3"/>
  <c r="BB958" i="3"/>
  <c r="BF958" i="3"/>
  <c r="O958" i="3"/>
  <c r="S958" i="3"/>
  <c r="W958" i="3"/>
  <c r="AA958" i="3"/>
  <c r="AE958" i="3"/>
  <c r="AI958" i="3"/>
  <c r="AM958" i="3"/>
  <c r="AQ958" i="3"/>
  <c r="AU958" i="3"/>
  <c r="AY958" i="3"/>
  <c r="BC958" i="3"/>
  <c r="BG958" i="3"/>
  <c r="P958" i="3"/>
  <c r="T958" i="3"/>
  <c r="X958" i="3"/>
  <c r="AB958" i="3"/>
  <c r="AF958" i="3"/>
  <c r="AJ958" i="3"/>
  <c r="AN958" i="3"/>
  <c r="AR958" i="3"/>
  <c r="AV958" i="3"/>
  <c r="AZ958" i="3"/>
  <c r="BD958" i="3"/>
  <c r="BH958" i="3"/>
  <c r="Y958" i="3"/>
  <c r="AO958" i="3"/>
  <c r="BE958" i="3"/>
  <c r="M958" i="3"/>
  <c r="AC958" i="3"/>
  <c r="AS958" i="3"/>
  <c r="BI958" i="3"/>
  <c r="Q958" i="3"/>
  <c r="AG958" i="3"/>
  <c r="AW958" i="3"/>
  <c r="L980" i="3"/>
  <c r="AC980" i="3" s="1"/>
  <c r="L978" i="3"/>
  <c r="AV978" i="3" s="1"/>
  <c r="BG977" i="3"/>
  <c r="AY977" i="3"/>
  <c r="AQ977" i="3"/>
  <c r="AI977" i="3"/>
  <c r="AA977" i="3"/>
  <c r="M977" i="3"/>
  <c r="Q977" i="3"/>
  <c r="U977" i="3"/>
  <c r="Y977" i="3"/>
  <c r="AC977" i="3"/>
  <c r="AG977" i="3"/>
  <c r="AK977" i="3"/>
  <c r="AO977" i="3"/>
  <c r="AS977" i="3"/>
  <c r="AW977" i="3"/>
  <c r="BA977" i="3"/>
  <c r="BE977" i="3"/>
  <c r="BI977" i="3"/>
  <c r="N977" i="3"/>
  <c r="R977" i="3"/>
  <c r="V977" i="3"/>
  <c r="Z977" i="3"/>
  <c r="AD977" i="3"/>
  <c r="AH977" i="3"/>
  <c r="AL977" i="3"/>
  <c r="AP977" i="3"/>
  <c r="AT977" i="3"/>
  <c r="AX977" i="3"/>
  <c r="BB977" i="3"/>
  <c r="BF977" i="3"/>
  <c r="BE976" i="3"/>
  <c r="AW976" i="3"/>
  <c r="AO976" i="3"/>
  <c r="AG976" i="3"/>
  <c r="Q976" i="3"/>
  <c r="N974" i="3"/>
  <c r="R974" i="3"/>
  <c r="V974" i="3"/>
  <c r="Z974" i="3"/>
  <c r="AD974" i="3"/>
  <c r="AH974" i="3"/>
  <c r="AL974" i="3"/>
  <c r="AP974" i="3"/>
  <c r="AT974" i="3"/>
  <c r="AX974" i="3"/>
  <c r="BB974" i="3"/>
  <c r="BF974" i="3"/>
  <c r="O974" i="3"/>
  <c r="S974" i="3"/>
  <c r="W974" i="3"/>
  <c r="AA974" i="3"/>
  <c r="AE974" i="3"/>
  <c r="AI974" i="3"/>
  <c r="AM974" i="3"/>
  <c r="AQ974" i="3"/>
  <c r="AU974" i="3"/>
  <c r="AY974" i="3"/>
  <c r="BC974" i="3"/>
  <c r="BG974" i="3"/>
  <c r="P974" i="3"/>
  <c r="T974" i="3"/>
  <c r="X974" i="3"/>
  <c r="AB974" i="3"/>
  <c r="AF974" i="3"/>
  <c r="AJ974" i="3"/>
  <c r="AN974" i="3"/>
  <c r="AR974" i="3"/>
  <c r="AV974" i="3"/>
  <c r="AZ974" i="3"/>
  <c r="BD974" i="3"/>
  <c r="BH974" i="3"/>
  <c r="AY973" i="3"/>
  <c r="AI973" i="3"/>
  <c r="S973" i="3"/>
  <c r="P971" i="3"/>
  <c r="T971" i="3"/>
  <c r="X971" i="3"/>
  <c r="AB971" i="3"/>
  <c r="AF971" i="3"/>
  <c r="AJ971" i="3"/>
  <c r="AN971" i="3"/>
  <c r="AR971" i="3"/>
  <c r="AV971" i="3"/>
  <c r="AZ971" i="3"/>
  <c r="BD971" i="3"/>
  <c r="BH971" i="3"/>
  <c r="M971" i="3"/>
  <c r="Q971" i="3"/>
  <c r="U971" i="3"/>
  <c r="Y971" i="3"/>
  <c r="AC971" i="3"/>
  <c r="AG971" i="3"/>
  <c r="AK971" i="3"/>
  <c r="AO971" i="3"/>
  <c r="AS971" i="3"/>
  <c r="AW971" i="3"/>
  <c r="BA971" i="3"/>
  <c r="BE971" i="3"/>
  <c r="BI971" i="3"/>
  <c r="N971" i="3"/>
  <c r="R971" i="3"/>
  <c r="V971" i="3"/>
  <c r="Z971" i="3"/>
  <c r="AD971" i="3"/>
  <c r="AH971" i="3"/>
  <c r="AL971" i="3"/>
  <c r="AP971" i="3"/>
  <c r="AT971" i="3"/>
  <c r="AX971" i="3"/>
  <c r="BB971" i="3"/>
  <c r="BF971" i="3"/>
  <c r="AW968" i="3"/>
  <c r="AG968" i="3"/>
  <c r="Q968" i="3"/>
  <c r="O966" i="3"/>
  <c r="S966" i="3"/>
  <c r="W966" i="3"/>
  <c r="AA966" i="3"/>
  <c r="AE966" i="3"/>
  <c r="AI966" i="3"/>
  <c r="AM966" i="3"/>
  <c r="AQ966" i="3"/>
  <c r="AU966" i="3"/>
  <c r="AY966" i="3"/>
  <c r="BC966" i="3"/>
  <c r="BG966" i="3"/>
  <c r="P966" i="3"/>
  <c r="T966" i="3"/>
  <c r="X966" i="3"/>
  <c r="AB966" i="3"/>
  <c r="AF966" i="3"/>
  <c r="AJ966" i="3"/>
  <c r="AN966" i="3"/>
  <c r="AR966" i="3"/>
  <c r="AV966" i="3"/>
  <c r="AZ966" i="3"/>
  <c r="BD966" i="3"/>
  <c r="BH966" i="3"/>
  <c r="R966" i="3"/>
  <c r="Z966" i="3"/>
  <c r="AH966" i="3"/>
  <c r="AP966" i="3"/>
  <c r="AX966" i="3"/>
  <c r="BF966" i="3"/>
  <c r="M966" i="3"/>
  <c r="U966" i="3"/>
  <c r="AC966" i="3"/>
  <c r="AK966" i="3"/>
  <c r="AS966" i="3"/>
  <c r="BA966" i="3"/>
  <c r="BI966" i="3"/>
  <c r="N966" i="3"/>
  <c r="V966" i="3"/>
  <c r="AD966" i="3"/>
  <c r="AL966" i="3"/>
  <c r="AT966" i="3"/>
  <c r="BB966" i="3"/>
  <c r="M965" i="3"/>
  <c r="Q965" i="3"/>
  <c r="U965" i="3"/>
  <c r="Y965" i="3"/>
  <c r="AC965" i="3"/>
  <c r="AG965" i="3"/>
  <c r="AK965" i="3"/>
  <c r="AO965" i="3"/>
  <c r="AS965" i="3"/>
  <c r="AW965" i="3"/>
  <c r="BA965" i="3"/>
  <c r="BE965" i="3"/>
  <c r="BI965" i="3"/>
  <c r="N965" i="3"/>
  <c r="R965" i="3"/>
  <c r="V965" i="3"/>
  <c r="Z965" i="3"/>
  <c r="AD965" i="3"/>
  <c r="AH965" i="3"/>
  <c r="AL965" i="3"/>
  <c r="AP965" i="3"/>
  <c r="AT965" i="3"/>
  <c r="AX965" i="3"/>
  <c r="BB965" i="3"/>
  <c r="BF965" i="3"/>
  <c r="T965" i="3"/>
  <c r="AB965" i="3"/>
  <c r="AJ965" i="3"/>
  <c r="AR965" i="3"/>
  <c r="AZ965" i="3"/>
  <c r="BH965" i="3"/>
  <c r="O965" i="3"/>
  <c r="W965" i="3"/>
  <c r="AE965" i="3"/>
  <c r="AM965" i="3"/>
  <c r="AU965" i="3"/>
  <c r="BC965" i="3"/>
  <c r="P965" i="3"/>
  <c r="X965" i="3"/>
  <c r="AF965" i="3"/>
  <c r="AN965" i="3"/>
  <c r="AV965" i="3"/>
  <c r="BD965" i="3"/>
  <c r="BG963" i="3"/>
  <c r="AA963" i="3"/>
  <c r="AK958" i="3"/>
  <c r="BE962" i="3"/>
  <c r="AO962" i="3"/>
  <c r="Y962" i="3"/>
  <c r="P961" i="3"/>
  <c r="T961" i="3"/>
  <c r="X961" i="3"/>
  <c r="AB961" i="3"/>
  <c r="AF961" i="3"/>
  <c r="AJ961" i="3"/>
  <c r="AN961" i="3"/>
  <c r="AR961" i="3"/>
  <c r="AV961" i="3"/>
  <c r="AZ961" i="3"/>
  <c r="BD961" i="3"/>
  <c r="BH961" i="3"/>
  <c r="M961" i="3"/>
  <c r="Q961" i="3"/>
  <c r="U961" i="3"/>
  <c r="Y961" i="3"/>
  <c r="AC961" i="3"/>
  <c r="AG961" i="3"/>
  <c r="AK961" i="3"/>
  <c r="AO961" i="3"/>
  <c r="AS961" i="3"/>
  <c r="AW961" i="3"/>
  <c r="BA961" i="3"/>
  <c r="BE961" i="3"/>
  <c r="BI961" i="3"/>
  <c r="N961" i="3"/>
  <c r="R961" i="3"/>
  <c r="V961" i="3"/>
  <c r="Z961" i="3"/>
  <c r="AD961" i="3"/>
  <c r="AH961" i="3"/>
  <c r="AL961" i="3"/>
  <c r="AP961" i="3"/>
  <c r="AT961" i="3"/>
  <c r="AX961" i="3"/>
  <c r="BB961" i="3"/>
  <c r="BF961" i="3"/>
  <c r="BI960" i="3"/>
  <c r="AS960" i="3"/>
  <c r="AC960" i="3"/>
  <c r="M960" i="3"/>
  <c r="P957" i="3"/>
  <c r="U957" i="3"/>
  <c r="AA957" i="3"/>
  <c r="AF957" i="3"/>
  <c r="AK957" i="3"/>
  <c r="AQ957" i="3"/>
  <c r="AV957" i="3"/>
  <c r="BA957" i="3"/>
  <c r="BG957" i="3"/>
  <c r="N962" i="3"/>
  <c r="R962" i="3"/>
  <c r="V962" i="3"/>
  <c r="Z962" i="3"/>
  <c r="AD962" i="3"/>
  <c r="AH962" i="3"/>
  <c r="AL962" i="3"/>
  <c r="AP962" i="3"/>
  <c r="AT962" i="3"/>
  <c r="AX962" i="3"/>
  <c r="BB962" i="3"/>
  <c r="BF962" i="3"/>
  <c r="O962" i="3"/>
  <c r="S962" i="3"/>
  <c r="W962" i="3"/>
  <c r="AA962" i="3"/>
  <c r="AE962" i="3"/>
  <c r="AI962" i="3"/>
  <c r="AM962" i="3"/>
  <c r="AQ962" i="3"/>
  <c r="AU962" i="3"/>
  <c r="AY962" i="3"/>
  <c r="BC962" i="3"/>
  <c r="BG962" i="3"/>
  <c r="P962" i="3"/>
  <c r="T962" i="3"/>
  <c r="X962" i="3"/>
  <c r="AB962" i="3"/>
  <c r="AF962" i="3"/>
  <c r="AJ962" i="3"/>
  <c r="AN962" i="3"/>
  <c r="AR962" i="3"/>
  <c r="AV962" i="3"/>
  <c r="AZ962" i="3"/>
  <c r="BD962" i="3"/>
  <c r="BH962" i="3"/>
  <c r="AY961" i="3"/>
  <c r="AI961" i="3"/>
  <c r="S961" i="3"/>
  <c r="BE960" i="3"/>
  <c r="AO960" i="3"/>
  <c r="P959" i="3"/>
  <c r="T959" i="3"/>
  <c r="X959" i="3"/>
  <c r="AB959" i="3"/>
  <c r="AF959" i="3"/>
  <c r="AJ959" i="3"/>
  <c r="AN959" i="3"/>
  <c r="AR959" i="3"/>
  <c r="AV959" i="3"/>
  <c r="AZ959" i="3"/>
  <c r="BD959" i="3"/>
  <c r="BH959" i="3"/>
  <c r="M959" i="3"/>
  <c r="Q959" i="3"/>
  <c r="U959" i="3"/>
  <c r="Y959" i="3"/>
  <c r="AC959" i="3"/>
  <c r="AG959" i="3"/>
  <c r="AK959" i="3"/>
  <c r="AO959" i="3"/>
  <c r="AS959" i="3"/>
  <c r="AW959" i="3"/>
  <c r="BA959" i="3"/>
  <c r="BE959" i="3"/>
  <c r="BI959" i="3"/>
  <c r="N959" i="3"/>
  <c r="R959" i="3"/>
  <c r="V959" i="3"/>
  <c r="Z959" i="3"/>
  <c r="AD959" i="3"/>
  <c r="AH959" i="3"/>
  <c r="AL959" i="3"/>
  <c r="AP959" i="3"/>
  <c r="AT959" i="3"/>
  <c r="AX959" i="3"/>
  <c r="BB959" i="3"/>
  <c r="BF959" i="3"/>
  <c r="BE957" i="3"/>
  <c r="AJ957" i="3"/>
  <c r="O957" i="3"/>
  <c r="Z956" i="3"/>
  <c r="AP956" i="3"/>
  <c r="BF956" i="3"/>
  <c r="AB956" i="3"/>
  <c r="AR956" i="3"/>
  <c r="BH956" i="3"/>
  <c r="AM956" i="3"/>
  <c r="Y956" i="3"/>
  <c r="BE956" i="3"/>
  <c r="AQ956" i="3"/>
  <c r="AA945" i="3"/>
  <c r="AQ945" i="3"/>
  <c r="BG945" i="3"/>
  <c r="AY945" i="3"/>
  <c r="S945" i="3"/>
  <c r="AW962" i="3"/>
  <c r="AG962" i="3"/>
  <c r="N960" i="3"/>
  <c r="R960" i="3"/>
  <c r="V960" i="3"/>
  <c r="Z960" i="3"/>
  <c r="AD960" i="3"/>
  <c r="AH960" i="3"/>
  <c r="AL960" i="3"/>
  <c r="AP960" i="3"/>
  <c r="AT960" i="3"/>
  <c r="AX960" i="3"/>
  <c r="BB960" i="3"/>
  <c r="BF960" i="3"/>
  <c r="O960" i="3"/>
  <c r="S960" i="3"/>
  <c r="W960" i="3"/>
  <c r="AA960" i="3"/>
  <c r="AE960" i="3"/>
  <c r="AI960" i="3"/>
  <c r="AM960" i="3"/>
  <c r="AQ960" i="3"/>
  <c r="AU960" i="3"/>
  <c r="AY960" i="3"/>
  <c r="BC960" i="3"/>
  <c r="BG960" i="3"/>
  <c r="P960" i="3"/>
  <c r="T960" i="3"/>
  <c r="X960" i="3"/>
  <c r="AB960" i="3"/>
  <c r="AF960" i="3"/>
  <c r="AJ960" i="3"/>
  <c r="AN960" i="3"/>
  <c r="AR960" i="3"/>
  <c r="AV960" i="3"/>
  <c r="AZ960" i="3"/>
  <c r="BD960" i="3"/>
  <c r="BH960" i="3"/>
  <c r="AY959" i="3"/>
  <c r="AI959" i="3"/>
  <c r="S959" i="3"/>
  <c r="AZ957" i="3"/>
  <c r="AE957" i="3"/>
  <c r="Q957" i="3"/>
  <c r="AI945" i="3"/>
  <c r="BI957" i="3"/>
  <c r="BD957" i="3"/>
  <c r="AY957" i="3"/>
  <c r="AS957" i="3"/>
  <c r="AN957" i="3"/>
  <c r="AI957" i="3"/>
  <c r="AC957" i="3"/>
  <c r="X957" i="3"/>
  <c r="S957" i="3"/>
  <c r="M957" i="3"/>
  <c r="BG955" i="3"/>
  <c r="AQ955" i="3"/>
  <c r="AA955" i="3"/>
  <c r="P955" i="3"/>
  <c r="T955" i="3"/>
  <c r="X955" i="3"/>
  <c r="AB955" i="3"/>
  <c r="AF955" i="3"/>
  <c r="AJ955" i="3"/>
  <c r="AN955" i="3"/>
  <c r="AR955" i="3"/>
  <c r="AV955" i="3"/>
  <c r="AZ955" i="3"/>
  <c r="BD955" i="3"/>
  <c r="BH955" i="3"/>
  <c r="M955" i="3"/>
  <c r="Q955" i="3"/>
  <c r="U955" i="3"/>
  <c r="Y955" i="3"/>
  <c r="AC955" i="3"/>
  <c r="AG955" i="3"/>
  <c r="AK955" i="3"/>
  <c r="AO955" i="3"/>
  <c r="AS955" i="3"/>
  <c r="AW955" i="3"/>
  <c r="BA955" i="3"/>
  <c r="BE955" i="3"/>
  <c r="BI955" i="3"/>
  <c r="N955" i="3"/>
  <c r="R955" i="3"/>
  <c r="V955" i="3"/>
  <c r="Z955" i="3"/>
  <c r="AD955" i="3"/>
  <c r="AH955" i="3"/>
  <c r="AL955" i="3"/>
  <c r="AP955" i="3"/>
  <c r="AT955" i="3"/>
  <c r="AX955" i="3"/>
  <c r="BB955" i="3"/>
  <c r="BF955" i="3"/>
  <c r="BI954" i="3"/>
  <c r="AS954" i="3"/>
  <c r="AC954" i="3"/>
  <c r="M954" i="3"/>
  <c r="BG953" i="3"/>
  <c r="AQ953" i="3"/>
  <c r="AA953" i="3"/>
  <c r="P953" i="3"/>
  <c r="T953" i="3"/>
  <c r="X953" i="3"/>
  <c r="AB953" i="3"/>
  <c r="AF953" i="3"/>
  <c r="AJ953" i="3"/>
  <c r="AN953" i="3"/>
  <c r="AR953" i="3"/>
  <c r="AV953" i="3"/>
  <c r="AZ953" i="3"/>
  <c r="BD953" i="3"/>
  <c r="BH953" i="3"/>
  <c r="M953" i="3"/>
  <c r="Q953" i="3"/>
  <c r="U953" i="3"/>
  <c r="Y953" i="3"/>
  <c r="AC953" i="3"/>
  <c r="AG953" i="3"/>
  <c r="AK953" i="3"/>
  <c r="AO953" i="3"/>
  <c r="AS953" i="3"/>
  <c r="AW953" i="3"/>
  <c r="BA953" i="3"/>
  <c r="BE953" i="3"/>
  <c r="BI953" i="3"/>
  <c r="N953" i="3"/>
  <c r="R953" i="3"/>
  <c r="V953" i="3"/>
  <c r="Z953" i="3"/>
  <c r="AD953" i="3"/>
  <c r="AH953" i="3"/>
  <c r="AL953" i="3"/>
  <c r="AP953" i="3"/>
  <c r="AT953" i="3"/>
  <c r="AX953" i="3"/>
  <c r="BB953" i="3"/>
  <c r="BF953" i="3"/>
  <c r="AS952" i="3"/>
  <c r="BG951" i="3"/>
  <c r="AQ951" i="3"/>
  <c r="AA951" i="3"/>
  <c r="P951" i="3"/>
  <c r="T951" i="3"/>
  <c r="X951" i="3"/>
  <c r="AB951" i="3"/>
  <c r="AF951" i="3"/>
  <c r="AJ951" i="3"/>
  <c r="AN951" i="3"/>
  <c r="AR951" i="3"/>
  <c r="AV951" i="3"/>
  <c r="AZ951" i="3"/>
  <c r="BD951" i="3"/>
  <c r="BH951" i="3"/>
  <c r="M951" i="3"/>
  <c r="Q951" i="3"/>
  <c r="U951" i="3"/>
  <c r="Y951" i="3"/>
  <c r="AC951" i="3"/>
  <c r="AG951" i="3"/>
  <c r="AK951" i="3"/>
  <c r="AO951" i="3"/>
  <c r="AS951" i="3"/>
  <c r="AW951" i="3"/>
  <c r="BA951" i="3"/>
  <c r="BE951" i="3"/>
  <c r="BI951" i="3"/>
  <c r="N951" i="3"/>
  <c r="R951" i="3"/>
  <c r="V951" i="3"/>
  <c r="Z951" i="3"/>
  <c r="AD951" i="3"/>
  <c r="AH951" i="3"/>
  <c r="AL951" i="3"/>
  <c r="AP951" i="3"/>
  <c r="AT951" i="3"/>
  <c r="AX951" i="3"/>
  <c r="BB951" i="3"/>
  <c r="BF951" i="3"/>
  <c r="BI950" i="3"/>
  <c r="AS950" i="3"/>
  <c r="AC950" i="3"/>
  <c r="M950" i="3"/>
  <c r="BG949" i="3"/>
  <c r="AQ949" i="3"/>
  <c r="P949" i="3"/>
  <c r="T949" i="3"/>
  <c r="X949" i="3"/>
  <c r="AB949" i="3"/>
  <c r="AF949" i="3"/>
  <c r="AJ949" i="3"/>
  <c r="AN949" i="3"/>
  <c r="AR949" i="3"/>
  <c r="AV949" i="3"/>
  <c r="AZ949" i="3"/>
  <c r="BD949" i="3"/>
  <c r="BH949" i="3"/>
  <c r="M949" i="3"/>
  <c r="Q949" i="3"/>
  <c r="U949" i="3"/>
  <c r="Y949" i="3"/>
  <c r="AC949" i="3"/>
  <c r="AG949" i="3"/>
  <c r="AK949" i="3"/>
  <c r="AO949" i="3"/>
  <c r="AS949" i="3"/>
  <c r="AW949" i="3"/>
  <c r="BA949" i="3"/>
  <c r="BE949" i="3"/>
  <c r="BI949" i="3"/>
  <c r="N949" i="3"/>
  <c r="R949" i="3"/>
  <c r="V949" i="3"/>
  <c r="Z949" i="3"/>
  <c r="AD949" i="3"/>
  <c r="AH949" i="3"/>
  <c r="AL949" i="3"/>
  <c r="AP949" i="3"/>
  <c r="AT949" i="3"/>
  <c r="AX949" i="3"/>
  <c r="BB949" i="3"/>
  <c r="BF949" i="3"/>
  <c r="BI948" i="3"/>
  <c r="AS948" i="3"/>
  <c r="AC948" i="3"/>
  <c r="S947" i="3"/>
  <c r="Z947" i="3"/>
  <c r="AE947" i="3"/>
  <c r="AK947" i="3"/>
  <c r="AO947" i="3"/>
  <c r="AS947" i="3"/>
  <c r="AW947" i="3"/>
  <c r="BA947" i="3"/>
  <c r="BE947" i="3"/>
  <c r="BI947" i="3"/>
  <c r="BH957" i="3"/>
  <c r="BC957" i="3"/>
  <c r="AW957" i="3"/>
  <c r="AR957" i="3"/>
  <c r="AM957" i="3"/>
  <c r="AG957" i="3"/>
  <c r="AB957" i="3"/>
  <c r="W957" i="3"/>
  <c r="BC955" i="3"/>
  <c r="AM955" i="3"/>
  <c r="BE954" i="3"/>
  <c r="AO954" i="3"/>
  <c r="BC953" i="3"/>
  <c r="AM953" i="3"/>
  <c r="BE952" i="3"/>
  <c r="BC951" i="3"/>
  <c r="AM951" i="3"/>
  <c r="BE950" i="3"/>
  <c r="AO950" i="3"/>
  <c r="N946" i="3"/>
  <c r="R946" i="3"/>
  <c r="V946" i="3"/>
  <c r="Z946" i="3"/>
  <c r="AD946" i="3"/>
  <c r="AH946" i="3"/>
  <c r="AL946" i="3"/>
  <c r="AP946" i="3"/>
  <c r="AT946" i="3"/>
  <c r="AX946" i="3"/>
  <c r="BB946" i="3"/>
  <c r="BF946" i="3"/>
  <c r="O946" i="3"/>
  <c r="S946" i="3"/>
  <c r="W946" i="3"/>
  <c r="AA946" i="3"/>
  <c r="AE946" i="3"/>
  <c r="AI946" i="3"/>
  <c r="AM946" i="3"/>
  <c r="AQ946" i="3"/>
  <c r="AU946" i="3"/>
  <c r="AY946" i="3"/>
  <c r="BC946" i="3"/>
  <c r="BG946" i="3"/>
  <c r="P946" i="3"/>
  <c r="T946" i="3"/>
  <c r="X946" i="3"/>
  <c r="AB946" i="3"/>
  <c r="AF946" i="3"/>
  <c r="AJ946" i="3"/>
  <c r="AN946" i="3"/>
  <c r="AR946" i="3"/>
  <c r="AV946" i="3"/>
  <c r="AZ946" i="3"/>
  <c r="BD946" i="3"/>
  <c r="BH946" i="3"/>
  <c r="Y946" i="3"/>
  <c r="AO946" i="3"/>
  <c r="BE946" i="3"/>
  <c r="M946" i="3"/>
  <c r="AC946" i="3"/>
  <c r="AS946" i="3"/>
  <c r="BI946" i="3"/>
  <c r="Q946" i="3"/>
  <c r="AG946" i="3"/>
  <c r="AW946" i="3"/>
  <c r="O945" i="3"/>
  <c r="N957" i="3"/>
  <c r="R957" i="3"/>
  <c r="V957" i="3"/>
  <c r="Z957" i="3"/>
  <c r="AD957" i="3"/>
  <c r="AH957" i="3"/>
  <c r="AL957" i="3"/>
  <c r="AP957" i="3"/>
  <c r="AT957" i="3"/>
  <c r="AX957" i="3"/>
  <c r="BB957" i="3"/>
  <c r="BF957" i="3"/>
  <c r="N954" i="3"/>
  <c r="R954" i="3"/>
  <c r="V954" i="3"/>
  <c r="Z954" i="3"/>
  <c r="AD954" i="3"/>
  <c r="AH954" i="3"/>
  <c r="AL954" i="3"/>
  <c r="AP954" i="3"/>
  <c r="AT954" i="3"/>
  <c r="AX954" i="3"/>
  <c r="BB954" i="3"/>
  <c r="BF954" i="3"/>
  <c r="O954" i="3"/>
  <c r="S954" i="3"/>
  <c r="W954" i="3"/>
  <c r="AA954" i="3"/>
  <c r="AE954" i="3"/>
  <c r="AI954" i="3"/>
  <c r="AM954" i="3"/>
  <c r="AQ954" i="3"/>
  <c r="AU954" i="3"/>
  <c r="AY954" i="3"/>
  <c r="BC954" i="3"/>
  <c r="BG954" i="3"/>
  <c r="P954" i="3"/>
  <c r="T954" i="3"/>
  <c r="X954" i="3"/>
  <c r="AB954" i="3"/>
  <c r="AF954" i="3"/>
  <c r="AJ954" i="3"/>
  <c r="AN954" i="3"/>
  <c r="AR954" i="3"/>
  <c r="AV954" i="3"/>
  <c r="AZ954" i="3"/>
  <c r="BD954" i="3"/>
  <c r="BH954" i="3"/>
  <c r="V952" i="3"/>
  <c r="Z952" i="3"/>
  <c r="AL952" i="3"/>
  <c r="AP952" i="3"/>
  <c r="BB952" i="3"/>
  <c r="BF952" i="3"/>
  <c r="W952" i="3"/>
  <c r="AA952" i="3"/>
  <c r="AM952" i="3"/>
  <c r="AQ952" i="3"/>
  <c r="BC952" i="3"/>
  <c r="BG952" i="3"/>
  <c r="X952" i="3"/>
  <c r="AB952" i="3"/>
  <c r="AN952" i="3"/>
  <c r="AR952" i="3"/>
  <c r="BD952" i="3"/>
  <c r="BH952" i="3"/>
  <c r="N950" i="3"/>
  <c r="R950" i="3"/>
  <c r="V950" i="3"/>
  <c r="Z950" i="3"/>
  <c r="AD950" i="3"/>
  <c r="AH950" i="3"/>
  <c r="AL950" i="3"/>
  <c r="AP950" i="3"/>
  <c r="AT950" i="3"/>
  <c r="AX950" i="3"/>
  <c r="BB950" i="3"/>
  <c r="BF950" i="3"/>
  <c r="O950" i="3"/>
  <c r="S950" i="3"/>
  <c r="W950" i="3"/>
  <c r="AA950" i="3"/>
  <c r="AE950" i="3"/>
  <c r="AI950" i="3"/>
  <c r="AM950" i="3"/>
  <c r="AQ950" i="3"/>
  <c r="AU950" i="3"/>
  <c r="AY950" i="3"/>
  <c r="BC950" i="3"/>
  <c r="BG950" i="3"/>
  <c r="P950" i="3"/>
  <c r="T950" i="3"/>
  <c r="X950" i="3"/>
  <c r="AB950" i="3"/>
  <c r="AF950" i="3"/>
  <c r="AJ950" i="3"/>
  <c r="AN950" i="3"/>
  <c r="AR950" i="3"/>
  <c r="AV950" i="3"/>
  <c r="AZ950" i="3"/>
  <c r="BD950" i="3"/>
  <c r="BH950" i="3"/>
  <c r="N948" i="3"/>
  <c r="R948" i="3"/>
  <c r="V948" i="3"/>
  <c r="Z948" i="3"/>
  <c r="AD948" i="3"/>
  <c r="AH948" i="3"/>
  <c r="AL948" i="3"/>
  <c r="AP948" i="3"/>
  <c r="AT948" i="3"/>
  <c r="AX948" i="3"/>
  <c r="BB948" i="3"/>
  <c r="BF948" i="3"/>
  <c r="O948" i="3"/>
  <c r="S948" i="3"/>
  <c r="W948" i="3"/>
  <c r="AA948" i="3"/>
  <c r="AE948" i="3"/>
  <c r="AI948" i="3"/>
  <c r="AM948" i="3"/>
  <c r="AQ948" i="3"/>
  <c r="AU948" i="3"/>
  <c r="AY948" i="3"/>
  <c r="BC948" i="3"/>
  <c r="BG948" i="3"/>
  <c r="P948" i="3"/>
  <c r="T948" i="3"/>
  <c r="X948" i="3"/>
  <c r="AB948" i="3"/>
  <c r="AF948" i="3"/>
  <c r="AJ948" i="3"/>
  <c r="AN948" i="3"/>
  <c r="AR948" i="3"/>
  <c r="AV948" i="3"/>
  <c r="AZ948" i="3"/>
  <c r="BD948" i="3"/>
  <c r="BH948" i="3"/>
  <c r="AK946" i="3"/>
  <c r="BF947" i="3"/>
  <c r="BB947" i="3"/>
  <c r="AX947" i="3"/>
  <c r="AT947" i="3"/>
  <c r="AP947" i="3"/>
  <c r="AL947" i="3"/>
  <c r="AG947" i="3"/>
  <c r="AA947" i="3"/>
  <c r="V947" i="3"/>
  <c r="AU945" i="3"/>
  <c r="AE945" i="3"/>
  <c r="BG943" i="3"/>
  <c r="AK943" i="3"/>
  <c r="P947" i="3"/>
  <c r="T947" i="3"/>
  <c r="X947" i="3"/>
  <c r="AB947" i="3"/>
  <c r="AF947" i="3"/>
  <c r="AJ947" i="3"/>
  <c r="M947" i="3"/>
  <c r="Q947" i="3"/>
  <c r="U947" i="3"/>
  <c r="P945" i="3"/>
  <c r="T945" i="3"/>
  <c r="X945" i="3"/>
  <c r="AB945" i="3"/>
  <c r="AF945" i="3"/>
  <c r="AJ945" i="3"/>
  <c r="AN945" i="3"/>
  <c r="AR945" i="3"/>
  <c r="AV945" i="3"/>
  <c r="AZ945" i="3"/>
  <c r="BD945" i="3"/>
  <c r="BH945" i="3"/>
  <c r="M945" i="3"/>
  <c r="Q945" i="3"/>
  <c r="U945" i="3"/>
  <c r="Y945" i="3"/>
  <c r="AC945" i="3"/>
  <c r="AG945" i="3"/>
  <c r="AK945" i="3"/>
  <c r="AO945" i="3"/>
  <c r="AS945" i="3"/>
  <c r="AW945" i="3"/>
  <c r="BA945" i="3"/>
  <c r="BE945" i="3"/>
  <c r="BI945" i="3"/>
  <c r="N945" i="3"/>
  <c r="R945" i="3"/>
  <c r="V945" i="3"/>
  <c r="Z945" i="3"/>
  <c r="AD945" i="3"/>
  <c r="AH945" i="3"/>
  <c r="AL945" i="3"/>
  <c r="AP945" i="3"/>
  <c r="AT945" i="3"/>
  <c r="AX945" i="3"/>
  <c r="BB945" i="3"/>
  <c r="BF945" i="3"/>
  <c r="BH947" i="3"/>
  <c r="BD947" i="3"/>
  <c r="AZ947" i="3"/>
  <c r="AV947" i="3"/>
  <c r="AR947" i="3"/>
  <c r="AN947" i="3"/>
  <c r="AI947" i="3"/>
  <c r="AD947" i="3"/>
  <c r="Y947" i="3"/>
  <c r="R947" i="3"/>
  <c r="BC945" i="3"/>
  <c r="AM945" i="3"/>
  <c r="W945" i="3"/>
  <c r="N943" i="3"/>
  <c r="R943" i="3"/>
  <c r="V943" i="3"/>
  <c r="Z943" i="3"/>
  <c r="AD943" i="3"/>
  <c r="AH943" i="3"/>
  <c r="AL943" i="3"/>
  <c r="AP943" i="3"/>
  <c r="AT943" i="3"/>
  <c r="AX943" i="3"/>
  <c r="BB943" i="3"/>
  <c r="BF943" i="3"/>
  <c r="Q943" i="3"/>
  <c r="W943" i="3"/>
  <c r="AB943" i="3"/>
  <c r="AG943" i="3"/>
  <c r="AM943" i="3"/>
  <c r="AR943" i="3"/>
  <c r="AW943" i="3"/>
  <c r="BC943" i="3"/>
  <c r="BH943" i="3"/>
  <c r="M943" i="3"/>
  <c r="S943" i="3"/>
  <c r="X943" i="3"/>
  <c r="AC943" i="3"/>
  <c r="AI943" i="3"/>
  <c r="AN943" i="3"/>
  <c r="AS943" i="3"/>
  <c r="AY943" i="3"/>
  <c r="BD943" i="3"/>
  <c r="BI943" i="3"/>
  <c r="O943" i="3"/>
  <c r="T943" i="3"/>
  <c r="Y943" i="3"/>
  <c r="AE943" i="3"/>
  <c r="AJ943" i="3"/>
  <c r="AO943" i="3"/>
  <c r="AU943" i="3"/>
  <c r="AZ943" i="3"/>
  <c r="BE943" i="3"/>
  <c r="N941" i="3"/>
  <c r="Z941" i="3"/>
  <c r="AD941" i="3"/>
  <c r="AP941" i="3"/>
  <c r="AT941" i="3"/>
  <c r="BF941" i="3"/>
  <c r="Q941" i="3"/>
  <c r="AG941" i="3"/>
  <c r="AM941" i="3"/>
  <c r="BC941" i="3"/>
  <c r="BH941" i="3"/>
  <c r="AA941" i="3"/>
  <c r="AI941" i="3"/>
  <c r="BD941" i="3"/>
  <c r="O941" i="3"/>
  <c r="AJ941" i="3"/>
  <c r="AQ941" i="3"/>
  <c r="P941" i="3"/>
  <c r="X941" i="3"/>
  <c r="AS941" i="3"/>
  <c r="AZ941" i="3"/>
  <c r="N939" i="3"/>
  <c r="R939" i="3"/>
  <c r="V939" i="3"/>
  <c r="Z939" i="3"/>
  <c r="AD939" i="3"/>
  <c r="AH939" i="3"/>
  <c r="AL939" i="3"/>
  <c r="AP939" i="3"/>
  <c r="AT939" i="3"/>
  <c r="AX939" i="3"/>
  <c r="BB939" i="3"/>
  <c r="BF939" i="3"/>
  <c r="O939" i="3"/>
  <c r="T939" i="3"/>
  <c r="Y939" i="3"/>
  <c r="AE939" i="3"/>
  <c r="AJ939" i="3"/>
  <c r="AO939" i="3"/>
  <c r="AU939" i="3"/>
  <c r="AZ939" i="3"/>
  <c r="BE939" i="3"/>
  <c r="Q939" i="3"/>
  <c r="W939" i="3"/>
  <c r="AB939" i="3"/>
  <c r="AG939" i="3"/>
  <c r="AM939" i="3"/>
  <c r="AR939" i="3"/>
  <c r="AW939" i="3"/>
  <c r="BC939" i="3"/>
  <c r="BH939" i="3"/>
  <c r="M939" i="3"/>
  <c r="X939" i="3"/>
  <c r="AI939" i="3"/>
  <c r="AS939" i="3"/>
  <c r="BD939" i="3"/>
  <c r="P939" i="3"/>
  <c r="AA939" i="3"/>
  <c r="AK939" i="3"/>
  <c r="AV939" i="3"/>
  <c r="BG939" i="3"/>
  <c r="S939" i="3"/>
  <c r="AC939" i="3"/>
  <c r="AN939" i="3"/>
  <c r="AY939" i="3"/>
  <c r="BI939" i="3"/>
  <c r="L942" i="3"/>
  <c r="AT942" i="3" s="1"/>
  <c r="P940" i="3"/>
  <c r="T940" i="3"/>
  <c r="X940" i="3"/>
  <c r="AB940" i="3"/>
  <c r="AF940" i="3"/>
  <c r="AJ940" i="3"/>
  <c r="AN940" i="3"/>
  <c r="AR940" i="3"/>
  <c r="AV940" i="3"/>
  <c r="AZ940" i="3"/>
  <c r="BD940" i="3"/>
  <c r="BH940" i="3"/>
  <c r="M940" i="3"/>
  <c r="R940" i="3"/>
  <c r="W940" i="3"/>
  <c r="AC940" i="3"/>
  <c r="AH940" i="3"/>
  <c r="AM940" i="3"/>
  <c r="AS940" i="3"/>
  <c r="AX940" i="3"/>
  <c r="BC940" i="3"/>
  <c r="BI940" i="3"/>
  <c r="L944" i="3"/>
  <c r="AB944" i="3" s="1"/>
  <c r="BG940" i="3"/>
  <c r="BA940" i="3"/>
  <c r="AT940" i="3"/>
  <c r="AL940" i="3"/>
  <c r="AE940" i="3"/>
  <c r="Y940" i="3"/>
  <c r="Q940" i="3"/>
  <c r="O937" i="3"/>
  <c r="S937" i="3"/>
  <c r="W937" i="3"/>
  <c r="AA937" i="3"/>
  <c r="AE937" i="3"/>
  <c r="AI937" i="3"/>
  <c r="AM937" i="3"/>
  <c r="AQ937" i="3"/>
  <c r="AU937" i="3"/>
  <c r="AY937" i="3"/>
  <c r="BC937" i="3"/>
  <c r="BG937" i="3"/>
  <c r="P937" i="3"/>
  <c r="T937" i="3"/>
  <c r="X937" i="3"/>
  <c r="AB937" i="3"/>
  <c r="AF937" i="3"/>
  <c r="AJ937" i="3"/>
  <c r="AN937" i="3"/>
  <c r="AR937" i="3"/>
  <c r="AV937" i="3"/>
  <c r="AZ937" i="3"/>
  <c r="BD937" i="3"/>
  <c r="BH937" i="3"/>
  <c r="N937" i="3"/>
  <c r="R937" i="3"/>
  <c r="V937" i="3"/>
  <c r="Z937" i="3"/>
  <c r="AD937" i="3"/>
  <c r="AH937" i="3"/>
  <c r="AL937" i="3"/>
  <c r="AP937" i="3"/>
  <c r="AT937" i="3"/>
  <c r="AX937" i="3"/>
  <c r="BB937" i="3"/>
  <c r="BF937" i="3"/>
  <c r="Y937" i="3"/>
  <c r="AO937" i="3"/>
  <c r="BE937" i="3"/>
  <c r="AC937" i="3"/>
  <c r="AW937" i="3"/>
  <c r="M937" i="3"/>
  <c r="AG937" i="3"/>
  <c r="BA937" i="3"/>
  <c r="Q937" i="3"/>
  <c r="AK937" i="3"/>
  <c r="BI937" i="3"/>
  <c r="BI938" i="3"/>
  <c r="BC938" i="3"/>
  <c r="AX938" i="3"/>
  <c r="AS938" i="3"/>
  <c r="AM938" i="3"/>
  <c r="AH938" i="3"/>
  <c r="AC938" i="3"/>
  <c r="W938" i="3"/>
  <c r="M938" i="3"/>
  <c r="P938" i="3"/>
  <c r="T938" i="3"/>
  <c r="X938" i="3"/>
  <c r="AB938" i="3"/>
  <c r="AF938" i="3"/>
  <c r="AJ938" i="3"/>
  <c r="AN938" i="3"/>
  <c r="AR938" i="3"/>
  <c r="AV938" i="3"/>
  <c r="AZ938" i="3"/>
  <c r="BD938" i="3"/>
  <c r="BH938" i="3"/>
  <c r="AQ936" i="3"/>
  <c r="AW935" i="3"/>
  <c r="AC935" i="3"/>
  <c r="AU934" i="3"/>
  <c r="Y935" i="3"/>
  <c r="M934" i="3"/>
  <c r="Q934" i="3"/>
  <c r="U934" i="3"/>
  <c r="Y934" i="3"/>
  <c r="AC934" i="3"/>
  <c r="AG934" i="3"/>
  <c r="AK934" i="3"/>
  <c r="AO934" i="3"/>
  <c r="AS934" i="3"/>
  <c r="AW934" i="3"/>
  <c r="BA934" i="3"/>
  <c r="BE934" i="3"/>
  <c r="BI934" i="3"/>
  <c r="N934" i="3"/>
  <c r="R934" i="3"/>
  <c r="V934" i="3"/>
  <c r="Z934" i="3"/>
  <c r="AD934" i="3"/>
  <c r="AH934" i="3"/>
  <c r="AL934" i="3"/>
  <c r="AP934" i="3"/>
  <c r="AT934" i="3"/>
  <c r="AX934" i="3"/>
  <c r="BB934" i="3"/>
  <c r="BF934" i="3"/>
  <c r="P934" i="3"/>
  <c r="T934" i="3"/>
  <c r="X934" i="3"/>
  <c r="AB934" i="3"/>
  <c r="AF934" i="3"/>
  <c r="AJ934" i="3"/>
  <c r="AN934" i="3"/>
  <c r="AR934" i="3"/>
  <c r="AV934" i="3"/>
  <c r="AZ934" i="3"/>
  <c r="BD934" i="3"/>
  <c r="BH934" i="3"/>
  <c r="S934" i="3"/>
  <c r="AI934" i="3"/>
  <c r="AY934" i="3"/>
  <c r="W934" i="3"/>
  <c r="AM934" i="3"/>
  <c r="BC934" i="3"/>
  <c r="M936" i="3"/>
  <c r="Q936" i="3"/>
  <c r="U936" i="3"/>
  <c r="Y936" i="3"/>
  <c r="AC936" i="3"/>
  <c r="AG936" i="3"/>
  <c r="AK936" i="3"/>
  <c r="AO936" i="3"/>
  <c r="AS936" i="3"/>
  <c r="AW936" i="3"/>
  <c r="BA936" i="3"/>
  <c r="BE936" i="3"/>
  <c r="BI936" i="3"/>
  <c r="N936" i="3"/>
  <c r="R936" i="3"/>
  <c r="V936" i="3"/>
  <c r="Z936" i="3"/>
  <c r="AD936" i="3"/>
  <c r="AH936" i="3"/>
  <c r="AL936" i="3"/>
  <c r="AP936" i="3"/>
  <c r="AT936" i="3"/>
  <c r="AX936" i="3"/>
  <c r="BB936" i="3"/>
  <c r="BF936" i="3"/>
  <c r="P936" i="3"/>
  <c r="T936" i="3"/>
  <c r="X936" i="3"/>
  <c r="AB936" i="3"/>
  <c r="AF936" i="3"/>
  <c r="AJ936" i="3"/>
  <c r="AN936" i="3"/>
  <c r="AR936" i="3"/>
  <c r="AV936" i="3"/>
  <c r="AZ936" i="3"/>
  <c r="BD936" i="3"/>
  <c r="BH936" i="3"/>
  <c r="W936" i="3"/>
  <c r="AM936" i="3"/>
  <c r="BC936" i="3"/>
  <c r="BI935" i="3"/>
  <c r="AK935" i="3"/>
  <c r="AE934" i="3"/>
  <c r="M932" i="3"/>
  <c r="Q932" i="3"/>
  <c r="U932" i="3"/>
  <c r="Y932" i="3"/>
  <c r="AC932" i="3"/>
  <c r="AG932" i="3"/>
  <c r="AK932" i="3"/>
  <c r="AO932" i="3"/>
  <c r="AS932" i="3"/>
  <c r="AW932" i="3"/>
  <c r="BA932" i="3"/>
  <c r="BE932" i="3"/>
  <c r="BI932" i="3"/>
  <c r="N932" i="3"/>
  <c r="R932" i="3"/>
  <c r="V932" i="3"/>
  <c r="Z932" i="3"/>
  <c r="AD932" i="3"/>
  <c r="AH932" i="3"/>
  <c r="AL932" i="3"/>
  <c r="AP932" i="3"/>
  <c r="AT932" i="3"/>
  <c r="AX932" i="3"/>
  <c r="BB932" i="3"/>
  <c r="BF932" i="3"/>
  <c r="P932" i="3"/>
  <c r="T932" i="3"/>
  <c r="X932" i="3"/>
  <c r="AB932" i="3"/>
  <c r="AF932" i="3"/>
  <c r="AJ932" i="3"/>
  <c r="AN932" i="3"/>
  <c r="AR932" i="3"/>
  <c r="AV932" i="3"/>
  <c r="AZ932" i="3"/>
  <c r="BD932" i="3"/>
  <c r="BH932" i="3"/>
  <c r="BE935" i="3"/>
  <c r="AO935" i="3"/>
  <c r="BE933" i="3"/>
  <c r="BC932" i="3"/>
  <c r="AM932" i="3"/>
  <c r="W932" i="3"/>
  <c r="O935" i="3"/>
  <c r="S935" i="3"/>
  <c r="W935" i="3"/>
  <c r="AA935" i="3"/>
  <c r="AE935" i="3"/>
  <c r="AI935" i="3"/>
  <c r="AM935" i="3"/>
  <c r="AQ935" i="3"/>
  <c r="AU935" i="3"/>
  <c r="AY935" i="3"/>
  <c r="BC935" i="3"/>
  <c r="BG935" i="3"/>
  <c r="P935" i="3"/>
  <c r="T935" i="3"/>
  <c r="X935" i="3"/>
  <c r="AB935" i="3"/>
  <c r="AF935" i="3"/>
  <c r="AJ935" i="3"/>
  <c r="AN935" i="3"/>
  <c r="AR935" i="3"/>
  <c r="AV935" i="3"/>
  <c r="AZ935" i="3"/>
  <c r="BD935" i="3"/>
  <c r="BH935" i="3"/>
  <c r="N935" i="3"/>
  <c r="R935" i="3"/>
  <c r="V935" i="3"/>
  <c r="Z935" i="3"/>
  <c r="AD935" i="3"/>
  <c r="AH935" i="3"/>
  <c r="AL935" i="3"/>
  <c r="AP935" i="3"/>
  <c r="AT935" i="3"/>
  <c r="AX935" i="3"/>
  <c r="BB935" i="3"/>
  <c r="BF935" i="3"/>
  <c r="W933" i="3"/>
  <c r="AA933" i="3"/>
  <c r="AM933" i="3"/>
  <c r="AQ933" i="3"/>
  <c r="BC933" i="3"/>
  <c r="BG933" i="3"/>
  <c r="X933" i="3"/>
  <c r="AB933" i="3"/>
  <c r="AN933" i="3"/>
  <c r="AR933" i="3"/>
  <c r="BD933" i="3"/>
  <c r="BH933" i="3"/>
  <c r="V933" i="3"/>
  <c r="Z933" i="3"/>
  <c r="AL933" i="3"/>
  <c r="AP933" i="3"/>
  <c r="BB933" i="3"/>
  <c r="BF933" i="3"/>
  <c r="AY932" i="3"/>
  <c r="AI932" i="3"/>
  <c r="S932" i="3"/>
  <c r="S1024" i="3" l="1"/>
  <c r="AB1029" i="3"/>
  <c r="BA939" i="3"/>
  <c r="AQ1008" i="3"/>
  <c r="P981" i="3"/>
  <c r="AF1040" i="3"/>
  <c r="BA997" i="3"/>
  <c r="AC981" i="3"/>
  <c r="BF991" i="3"/>
  <c r="R991" i="3"/>
  <c r="AW1009" i="3"/>
  <c r="AA1001" i="3"/>
  <c r="AM1009" i="3"/>
  <c r="AG1024" i="3"/>
  <c r="AF1008" i="3"/>
  <c r="AF1034" i="3"/>
  <c r="BH1024" i="3"/>
  <c r="W1029" i="3"/>
  <c r="AE1001" i="3"/>
  <c r="AD1034" i="3"/>
  <c r="AR1024" i="3"/>
  <c r="AW1023" i="3"/>
  <c r="BB1029" i="3"/>
  <c r="AB1020" i="3"/>
  <c r="AI985" i="3"/>
  <c r="AG995" i="3"/>
  <c r="AT999" i="3"/>
  <c r="AE1022" i="3"/>
  <c r="AA979" i="3"/>
  <c r="AN979" i="3"/>
  <c r="R979" i="3"/>
  <c r="BB985" i="3"/>
  <c r="T985" i="3"/>
  <c r="Z995" i="3"/>
  <c r="P995" i="3"/>
  <c r="AP999" i="3"/>
  <c r="AW1013" i="3"/>
  <c r="Q1020" i="3"/>
  <c r="O1034" i="3"/>
  <c r="AU1034" i="3"/>
  <c r="P1034" i="3"/>
  <c r="AA1005" i="3"/>
  <c r="BH1020" i="3"/>
  <c r="Z1020" i="3"/>
  <c r="AB1024" i="3"/>
  <c r="AH1024" i="3"/>
  <c r="BE1034" i="3"/>
  <c r="V1029" i="3"/>
  <c r="W1037" i="3"/>
  <c r="AY1037" i="3"/>
  <c r="N1037" i="3"/>
  <c r="AG1038" i="3"/>
  <c r="AH991" i="3"/>
  <c r="AM979" i="3"/>
  <c r="AZ979" i="3"/>
  <c r="S979" i="3"/>
  <c r="N985" i="3"/>
  <c r="AE1005" i="3"/>
  <c r="AT995" i="3"/>
  <c r="AC1013" i="3"/>
  <c r="AW1020" i="3"/>
  <c r="W1034" i="3"/>
  <c r="BC1034" i="3"/>
  <c r="BH1034" i="3"/>
  <c r="AT1034" i="3"/>
  <c r="BG1024" i="3"/>
  <c r="AO1029" i="3"/>
  <c r="AS1037" i="3"/>
  <c r="S1037" i="3"/>
  <c r="AV1037" i="3"/>
  <c r="BF1038" i="3"/>
  <c r="N1032" i="3"/>
  <c r="BJ1066" i="3"/>
  <c r="AD1008" i="3"/>
  <c r="Q995" i="3"/>
  <c r="AH999" i="3"/>
  <c r="AH1016" i="3"/>
  <c r="AV1022" i="3"/>
  <c r="P1043" i="3"/>
  <c r="BM1060" i="3"/>
  <c r="AA1020" i="3"/>
  <c r="AJ995" i="3"/>
  <c r="AH995" i="3"/>
  <c r="AW995" i="3"/>
  <c r="X999" i="3"/>
  <c r="AK999" i="3"/>
  <c r="AG1006" i="3"/>
  <c r="AC1006" i="3"/>
  <c r="Y1006" i="3"/>
  <c r="AV1006" i="3"/>
  <c r="AF1006" i="3"/>
  <c r="P1006" i="3"/>
  <c r="AU1006" i="3"/>
  <c r="AE1006" i="3"/>
  <c r="O1006" i="3"/>
  <c r="AT1006" i="3"/>
  <c r="AD1006" i="3"/>
  <c r="N1006" i="3"/>
  <c r="U1000" i="3"/>
  <c r="AL1013" i="3"/>
  <c r="AW1024" i="3"/>
  <c r="AW1000" i="3"/>
  <c r="AS1000" i="3"/>
  <c r="AO1000" i="3"/>
  <c r="AZ1000" i="3"/>
  <c r="AJ1000" i="3"/>
  <c r="T1000" i="3"/>
  <c r="AY1000" i="3"/>
  <c r="AI1000" i="3"/>
  <c r="S1000" i="3"/>
  <c r="AX1000" i="3"/>
  <c r="AH1000" i="3"/>
  <c r="R1000" i="3"/>
  <c r="BH1008" i="3"/>
  <c r="O1008" i="3"/>
  <c r="BD1034" i="3"/>
  <c r="AB1034" i="3"/>
  <c r="AP1034" i="3"/>
  <c r="BG1020" i="3"/>
  <c r="AP1020" i="3"/>
  <c r="N1022" i="3"/>
  <c r="AJ1024" i="3"/>
  <c r="AY1024" i="3"/>
  <c r="AX1024" i="3"/>
  <c r="AJ1023" i="3"/>
  <c r="AQ1029" i="3"/>
  <c r="AL1029" i="3"/>
  <c r="Y1029" i="3"/>
  <c r="AH1011" i="3"/>
  <c r="R1020" i="3"/>
  <c r="X995" i="3"/>
  <c r="AL995" i="3"/>
  <c r="O999" i="3"/>
  <c r="BI1006" i="3"/>
  <c r="BE1006" i="3"/>
  <c r="BD1006" i="3"/>
  <c r="AN1006" i="3"/>
  <c r="X1006" i="3"/>
  <c r="BC1006" i="3"/>
  <c r="AM1006" i="3"/>
  <c r="W1006" i="3"/>
  <c r="BB1006" i="3"/>
  <c r="AL1006" i="3"/>
  <c r="AM1013" i="3"/>
  <c r="T1013" i="3"/>
  <c r="Q1024" i="3"/>
  <c r="Q1000" i="3"/>
  <c r="M1000" i="3"/>
  <c r="BH1000" i="3"/>
  <c r="AR1000" i="3"/>
  <c r="AB1000" i="3"/>
  <c r="BG1000" i="3"/>
  <c r="AQ1000" i="3"/>
  <c r="AA1000" i="3"/>
  <c r="BF1000" i="3"/>
  <c r="AP1000" i="3"/>
  <c r="AG1008" i="3"/>
  <c r="P1008" i="3"/>
  <c r="Z1008" i="3"/>
  <c r="AR1034" i="3"/>
  <c r="BF1034" i="3"/>
  <c r="Z1034" i="3"/>
  <c r="AR1020" i="3"/>
  <c r="AZ1024" i="3"/>
  <c r="T1024" i="3"/>
  <c r="AI1024" i="3"/>
  <c r="AA1041" i="3"/>
  <c r="AU1029" i="3"/>
  <c r="BE1029" i="3"/>
  <c r="R1016" i="3"/>
  <c r="AT1022" i="3"/>
  <c r="AM997" i="3"/>
  <c r="AV981" i="3"/>
  <c r="AY985" i="3"/>
  <c r="M995" i="3"/>
  <c r="U999" i="3"/>
  <c r="AX1028" i="3"/>
  <c r="BI1041" i="3"/>
  <c r="AW974" i="3"/>
  <c r="AI1032" i="3"/>
  <c r="AR984" i="3"/>
  <c r="AG1034" i="3"/>
  <c r="BI981" i="3"/>
  <c r="AE981" i="3"/>
  <c r="AW985" i="3"/>
  <c r="AJ985" i="3"/>
  <c r="S985" i="3"/>
  <c r="AU1001" i="3"/>
  <c r="AE1009" i="3"/>
  <c r="AP995" i="3"/>
  <c r="AN995" i="3"/>
  <c r="AX995" i="3"/>
  <c r="BB995" i="3"/>
  <c r="BI995" i="3"/>
  <c r="AC995" i="3"/>
  <c r="T999" i="3"/>
  <c r="AN999" i="3"/>
  <c r="BA999" i="3"/>
  <c r="V999" i="3"/>
  <c r="AQ1001" i="3"/>
  <c r="BC1009" i="3"/>
  <c r="AE1013" i="3"/>
  <c r="AH1013" i="3"/>
  <c r="P1013" i="3"/>
  <c r="AG1020" i="3"/>
  <c r="Q1008" i="3"/>
  <c r="AV1008" i="3"/>
  <c r="AU1008" i="3"/>
  <c r="BF1008" i="3"/>
  <c r="N1008" i="3"/>
  <c r="AI1016" i="3"/>
  <c r="AJ1020" i="3"/>
  <c r="AY1020" i="3"/>
  <c r="S1020" i="3"/>
  <c r="AH1020" i="3"/>
  <c r="P1022" i="3"/>
  <c r="R1026" i="3"/>
  <c r="AR1041" i="3"/>
  <c r="O1037" i="3"/>
  <c r="BE1037" i="3"/>
  <c r="AQ1037" i="3"/>
  <c r="AP1037" i="3"/>
  <c r="BH1037" i="3"/>
  <c r="AB1037" i="3"/>
  <c r="S963" i="3"/>
  <c r="AH989" i="3"/>
  <c r="BH1043" i="3"/>
  <c r="U939" i="3"/>
  <c r="AQ963" i="3"/>
  <c r="AH985" i="3"/>
  <c r="Q985" i="3"/>
  <c r="O995" i="3"/>
  <c r="S995" i="3"/>
  <c r="AB995" i="3"/>
  <c r="AF995" i="3"/>
  <c r="AS995" i="3"/>
  <c r="AU999" i="3"/>
  <c r="BF999" i="3"/>
  <c r="S999" i="3"/>
  <c r="BH999" i="3"/>
  <c r="AO1013" i="3"/>
  <c r="U1013" i="3"/>
  <c r="AV1013" i="3"/>
  <c r="AG1016" i="3"/>
  <c r="AW1022" i="3"/>
  <c r="Y1008" i="3"/>
  <c r="AB1008" i="3"/>
  <c r="AE1008" i="3"/>
  <c r="AZ1016" i="3"/>
  <c r="AZ1020" i="3"/>
  <c r="T1020" i="3"/>
  <c r="AI1020" i="3"/>
  <c r="AX1020" i="3"/>
  <c r="AU1037" i="3"/>
  <c r="AK1037" i="3"/>
  <c r="Y1037" i="3"/>
  <c r="BF1037" i="3"/>
  <c r="Z1037" i="3"/>
  <c r="AR1037" i="3"/>
  <c r="M968" i="3"/>
  <c r="AI1034" i="3"/>
  <c r="AQ965" i="3"/>
  <c r="BN1049" i="3"/>
  <c r="BJ1048" i="3"/>
  <c r="AY971" i="3"/>
  <c r="AI963" i="3"/>
  <c r="S1001" i="3"/>
  <c r="AK1044" i="3"/>
  <c r="BL1065" i="3"/>
  <c r="AO1012" i="3"/>
  <c r="V1028" i="3"/>
  <c r="AL1028" i="3"/>
  <c r="BB1028" i="3"/>
  <c r="W1028" i="3"/>
  <c r="AM1028" i="3"/>
  <c r="BC1028" i="3"/>
  <c r="X1028" i="3"/>
  <c r="AN1028" i="3"/>
  <c r="BD1028" i="3"/>
  <c r="AW1028" i="3"/>
  <c r="Z1028" i="3"/>
  <c r="AP1028" i="3"/>
  <c r="BF1028" i="3"/>
  <c r="AA1028" i="3"/>
  <c r="AQ1028" i="3"/>
  <c r="BG1028" i="3"/>
  <c r="AB1028" i="3"/>
  <c r="AR1028" i="3"/>
  <c r="BH1028" i="3"/>
  <c r="AG1028" i="3"/>
  <c r="N1028" i="3"/>
  <c r="AD1028" i="3"/>
  <c r="AT1028" i="3"/>
  <c r="O1028" i="3"/>
  <c r="AE1028" i="3"/>
  <c r="AU1028" i="3"/>
  <c r="P1028" i="3"/>
  <c r="AF1028" i="3"/>
  <c r="AV1028" i="3"/>
  <c r="Q1028" i="3"/>
  <c r="Y997" i="3"/>
  <c r="AO997" i="3"/>
  <c r="BE997" i="3"/>
  <c r="AA997" i="3"/>
  <c r="AV997" i="3"/>
  <c r="W997" i="3"/>
  <c r="AR997" i="3"/>
  <c r="N997" i="3"/>
  <c r="AI997" i="3"/>
  <c r="BD997" i="3"/>
  <c r="T997" i="3"/>
  <c r="M997" i="3"/>
  <c r="AC997" i="3"/>
  <c r="AS997" i="3"/>
  <c r="BI997" i="3"/>
  <c r="AF997" i="3"/>
  <c r="BB997" i="3"/>
  <c r="AB997" i="3"/>
  <c r="AX997" i="3"/>
  <c r="S997" i="3"/>
  <c r="AN997" i="3"/>
  <c r="O997" i="3"/>
  <c r="AP997" i="3"/>
  <c r="Q997" i="3"/>
  <c r="AG997" i="3"/>
  <c r="AW997" i="3"/>
  <c r="P997" i="3"/>
  <c r="AL997" i="3"/>
  <c r="BG997" i="3"/>
  <c r="AH997" i="3"/>
  <c r="BC997" i="3"/>
  <c r="X997" i="3"/>
  <c r="AT997" i="3"/>
  <c r="AJ997" i="3"/>
  <c r="Z997" i="3"/>
  <c r="O1002" i="3"/>
  <c r="P1002" i="3"/>
  <c r="AK1002" i="3"/>
  <c r="BF1004" i="3"/>
  <c r="Q1004" i="3"/>
  <c r="AQ1004" i="3"/>
  <c r="AB1004" i="3"/>
  <c r="Z1010" i="3"/>
  <c r="AP1010" i="3"/>
  <c r="BF1010" i="3"/>
  <c r="AB1010" i="3"/>
  <c r="AR1010" i="3"/>
  <c r="BH1010" i="3"/>
  <c r="AO1010" i="3"/>
  <c r="AA1010" i="3"/>
  <c r="BG1010" i="3"/>
  <c r="AK1010" i="3"/>
  <c r="N1010" i="3"/>
  <c r="AD1010" i="3"/>
  <c r="AT1010" i="3"/>
  <c r="P1010" i="3"/>
  <c r="AF1010" i="3"/>
  <c r="AV1010" i="3"/>
  <c r="Q1010" i="3"/>
  <c r="AW1010" i="3"/>
  <c r="AI1010" i="3"/>
  <c r="M1010" i="3"/>
  <c r="AS1010" i="3"/>
  <c r="R1010" i="3"/>
  <c r="AH1010" i="3"/>
  <c r="AX1010" i="3"/>
  <c r="T1010" i="3"/>
  <c r="AJ1010" i="3"/>
  <c r="AZ1010" i="3"/>
  <c r="Y1010" i="3"/>
  <c r="BE1010" i="3"/>
  <c r="AQ1010" i="3"/>
  <c r="U1010" i="3"/>
  <c r="BA1010" i="3"/>
  <c r="AE975" i="3"/>
  <c r="AQ975" i="3"/>
  <c r="O1007" i="3"/>
  <c r="AA1007" i="3"/>
  <c r="AE1007" i="3"/>
  <c r="X1007" i="3"/>
  <c r="AN1007" i="3"/>
  <c r="BD1007" i="3"/>
  <c r="U1007" i="3"/>
  <c r="AK1007" i="3"/>
  <c r="BA1007" i="3"/>
  <c r="R1007" i="3"/>
  <c r="AH1007" i="3"/>
  <c r="AX1007" i="3"/>
  <c r="BC1007" i="3"/>
  <c r="AQ1007" i="3"/>
  <c r="AB1007" i="3"/>
  <c r="AR1007" i="3"/>
  <c r="BH1007" i="3"/>
  <c r="Y1007" i="3"/>
  <c r="AO1007" i="3"/>
  <c r="BE1007" i="3"/>
  <c r="V1007" i="3"/>
  <c r="AL1007" i="3"/>
  <c r="BB1007" i="3"/>
  <c r="AM1007" i="3"/>
  <c r="BG1007" i="3"/>
  <c r="BC969" i="3"/>
  <c r="T969" i="3"/>
  <c r="AJ969" i="3"/>
  <c r="AZ969" i="3"/>
  <c r="Q969" i="3"/>
  <c r="AG969" i="3"/>
  <c r="AW969" i="3"/>
  <c r="N969" i="3"/>
  <c r="AD969" i="3"/>
  <c r="AT969" i="3"/>
  <c r="AA969" i="3"/>
  <c r="AE969" i="3"/>
  <c r="AY969" i="3"/>
  <c r="X969" i="3"/>
  <c r="AN969" i="3"/>
  <c r="BD969" i="3"/>
  <c r="U969" i="3"/>
  <c r="AK969" i="3"/>
  <c r="BA969" i="3"/>
  <c r="R969" i="3"/>
  <c r="AH969" i="3"/>
  <c r="AX969" i="3"/>
  <c r="AQ969" i="3"/>
  <c r="AU969" i="3"/>
  <c r="W969" i="3"/>
  <c r="AS1018" i="3"/>
  <c r="M1018" i="3"/>
  <c r="AO1018" i="3"/>
  <c r="R1018" i="3"/>
  <c r="AH1018" i="3"/>
  <c r="AX1018" i="3"/>
  <c r="S1018" i="3"/>
  <c r="AI1018" i="3"/>
  <c r="AY1018" i="3"/>
  <c r="T1018" i="3"/>
  <c r="AJ1018" i="3"/>
  <c r="AZ1018" i="3"/>
  <c r="AK1018" i="3"/>
  <c r="BI1018" i="3"/>
  <c r="V1018" i="3"/>
  <c r="AL1018" i="3"/>
  <c r="BB1018" i="3"/>
  <c r="W1018" i="3"/>
  <c r="AM1018" i="3"/>
  <c r="BC1018" i="3"/>
  <c r="X1018" i="3"/>
  <c r="AN1018" i="3"/>
  <c r="BD1018" i="3"/>
  <c r="AW1018" i="3"/>
  <c r="AC1018" i="3"/>
  <c r="BE1018" i="3"/>
  <c r="Y1018" i="3"/>
  <c r="Z1018" i="3"/>
  <c r="AP1018" i="3"/>
  <c r="BF1018" i="3"/>
  <c r="AA1018" i="3"/>
  <c r="AQ1018" i="3"/>
  <c r="BG1018" i="3"/>
  <c r="AB1018" i="3"/>
  <c r="AR1018" i="3"/>
  <c r="BH1018" i="3"/>
  <c r="AG1018" i="3"/>
  <c r="Z938" i="3"/>
  <c r="BB938" i="3"/>
  <c r="O938" i="3"/>
  <c r="V938" i="3"/>
  <c r="AW938" i="3"/>
  <c r="U938" i="3"/>
  <c r="BA938" i="3"/>
  <c r="Y938" i="3"/>
  <c r="AY938" i="3"/>
  <c r="AG938" i="3"/>
  <c r="AD938" i="3"/>
  <c r="AQ938" i="3"/>
  <c r="Q938" i="3"/>
  <c r="AP938" i="3"/>
  <c r="N938" i="3"/>
  <c r="AT938" i="3"/>
  <c r="R938" i="3"/>
  <c r="AO938" i="3"/>
  <c r="BF938" i="3"/>
  <c r="AI938" i="3"/>
  <c r="AL938" i="3"/>
  <c r="AQ1003" i="3"/>
  <c r="S1003" i="3"/>
  <c r="AY1003" i="3"/>
  <c r="AE1003" i="3"/>
  <c r="P1003" i="3"/>
  <c r="AF1003" i="3"/>
  <c r="AV1003" i="3"/>
  <c r="M1003" i="3"/>
  <c r="AC1003" i="3"/>
  <c r="AS1003" i="3"/>
  <c r="BI1003" i="3"/>
  <c r="Z1003" i="3"/>
  <c r="AP1003" i="3"/>
  <c r="BF1003" i="3"/>
  <c r="W1003" i="3"/>
  <c r="BG1003" i="3"/>
  <c r="O1003" i="3"/>
  <c r="T1003" i="3"/>
  <c r="AJ1003" i="3"/>
  <c r="AZ1003" i="3"/>
  <c r="Q1003" i="3"/>
  <c r="AG1003" i="3"/>
  <c r="AW1003" i="3"/>
  <c r="N1003" i="3"/>
  <c r="AD1003" i="3"/>
  <c r="AT1003" i="3"/>
  <c r="W1015" i="3"/>
  <c r="AY1015" i="3"/>
  <c r="P1015" i="3"/>
  <c r="AF1015" i="3"/>
  <c r="AV1015" i="3"/>
  <c r="M1015" i="3"/>
  <c r="AC1015" i="3"/>
  <c r="AS1015" i="3"/>
  <c r="BI1015" i="3"/>
  <c r="Z1015" i="3"/>
  <c r="AP1015" i="3"/>
  <c r="BF1015" i="3"/>
  <c r="AQ1015" i="3"/>
  <c r="BG1015" i="3"/>
  <c r="AI1015" i="3"/>
  <c r="T1015" i="3"/>
  <c r="AJ1015" i="3"/>
  <c r="AZ1015" i="3"/>
  <c r="Q1015" i="3"/>
  <c r="AG1015" i="3"/>
  <c r="AW1015" i="3"/>
  <c r="N1015" i="3"/>
  <c r="AD1015" i="3"/>
  <c r="AT1015" i="3"/>
  <c r="AM1015" i="3"/>
  <c r="S1015" i="3"/>
  <c r="AU1015" i="3"/>
  <c r="X1015" i="3"/>
  <c r="AN1015" i="3"/>
  <c r="BD1015" i="3"/>
  <c r="U1015" i="3"/>
  <c r="AK1015" i="3"/>
  <c r="BA1015" i="3"/>
  <c r="R1015" i="3"/>
  <c r="AH1015" i="3"/>
  <c r="AX1015" i="3"/>
  <c r="X1027" i="3"/>
  <c r="AK1027" i="3"/>
  <c r="AX1027" i="3"/>
  <c r="AN1027" i="3"/>
  <c r="BA1027" i="3"/>
  <c r="AE1027" i="3"/>
  <c r="BD1027" i="3"/>
  <c r="R1027" i="3"/>
  <c r="BC1027" i="3"/>
  <c r="X1033" i="3"/>
  <c r="AN1033" i="3"/>
  <c r="BD1033" i="3"/>
  <c r="V1033" i="3"/>
  <c r="AL1033" i="3"/>
  <c r="BB1033" i="3"/>
  <c r="AI1033" i="3"/>
  <c r="O1033" i="3"/>
  <c r="AU1033" i="3"/>
  <c r="AW1033" i="3"/>
  <c r="AK1033" i="3"/>
  <c r="Y1033" i="3"/>
  <c r="AB1033" i="3"/>
  <c r="AR1033" i="3"/>
  <c r="BH1033" i="3"/>
  <c r="Z1033" i="3"/>
  <c r="AP1033" i="3"/>
  <c r="BF1033" i="3"/>
  <c r="AQ1033" i="3"/>
  <c r="W1033" i="3"/>
  <c r="BC1033" i="3"/>
  <c r="M1033" i="3"/>
  <c r="AS1033" i="3"/>
  <c r="AO1033" i="3"/>
  <c r="P1033" i="3"/>
  <c r="AF1033" i="3"/>
  <c r="AV1033" i="3"/>
  <c r="N1033" i="3"/>
  <c r="AD1033" i="3"/>
  <c r="AT1033" i="3"/>
  <c r="S1033" i="3"/>
  <c r="AY1033" i="3"/>
  <c r="AE1033" i="3"/>
  <c r="Q1033" i="3"/>
  <c r="U1033" i="3"/>
  <c r="BA1033" i="3"/>
  <c r="BE1033" i="3"/>
  <c r="BM1046" i="3"/>
  <c r="BL1046" i="3"/>
  <c r="AZ987" i="3"/>
  <c r="BF1007" i="3"/>
  <c r="Z1007" i="3"/>
  <c r="AS1007" i="3"/>
  <c r="M1007" i="3"/>
  <c r="AF1007" i="3"/>
  <c r="AX987" i="3"/>
  <c r="AY997" i="3"/>
  <c r="R997" i="3"/>
  <c r="AK997" i="3"/>
  <c r="AY1010" i="3"/>
  <c r="AN1010" i="3"/>
  <c r="V1010" i="3"/>
  <c r="BE1015" i="3"/>
  <c r="AR1015" i="3"/>
  <c r="BH1004" i="3"/>
  <c r="AV1018" i="3"/>
  <c r="AE1018" i="3"/>
  <c r="N1018" i="3"/>
  <c r="AY1028" i="3"/>
  <c r="AH1028" i="3"/>
  <c r="AH1027" i="3"/>
  <c r="AB1041" i="3"/>
  <c r="BF1041" i="3"/>
  <c r="AS1041" i="3"/>
  <c r="AG1033" i="3"/>
  <c r="AX1033" i="3"/>
  <c r="AJ1033" i="3"/>
  <c r="AA938" i="3"/>
  <c r="U1018" i="3"/>
  <c r="S938" i="3"/>
  <c r="AB1038" i="3"/>
  <c r="AA1038" i="3"/>
  <c r="AC1038" i="3"/>
  <c r="Z1038" i="3"/>
  <c r="AR1038" i="3"/>
  <c r="BG1038" i="3"/>
  <c r="AP1038" i="3"/>
  <c r="BH1038" i="3"/>
  <c r="AS1038" i="3"/>
  <c r="BL1058" i="3"/>
  <c r="AQ943" i="3"/>
  <c r="AF943" i="3"/>
  <c r="AV943" i="3"/>
  <c r="P943" i="3"/>
  <c r="AA943" i="3"/>
  <c r="U943" i="3"/>
  <c r="AA971" i="3"/>
  <c r="O971" i="3"/>
  <c r="AM971" i="3"/>
  <c r="AI971" i="3"/>
  <c r="BG971" i="3"/>
  <c r="BC971" i="3"/>
  <c r="W971" i="3"/>
  <c r="AJ986" i="3"/>
  <c r="R986" i="3"/>
  <c r="N986" i="3"/>
  <c r="AH986" i="3"/>
  <c r="AT986" i="3"/>
  <c r="AR1017" i="3"/>
  <c r="Y1017" i="3"/>
  <c r="BE1017" i="3"/>
  <c r="O961" i="3"/>
  <c r="BC961" i="3"/>
  <c r="AQ961" i="3"/>
  <c r="AM961" i="3"/>
  <c r="AE961" i="3"/>
  <c r="W961" i="3"/>
  <c r="AA961" i="3"/>
  <c r="BE987" i="3"/>
  <c r="AO987" i="3"/>
  <c r="Y987" i="3"/>
  <c r="BG987" i="3"/>
  <c r="AQ987" i="3"/>
  <c r="AA987" i="3"/>
  <c r="AB987" i="3"/>
  <c r="BH987" i="3"/>
  <c r="T987" i="3"/>
  <c r="AT1007" i="3"/>
  <c r="N1007" i="3"/>
  <c r="AG1007" i="3"/>
  <c r="AZ1007" i="3"/>
  <c r="T1007" i="3"/>
  <c r="R987" i="3"/>
  <c r="AD997" i="3"/>
  <c r="AQ997" i="3"/>
  <c r="U997" i="3"/>
  <c r="S1010" i="3"/>
  <c r="X1010" i="3"/>
  <c r="BB1015" i="3"/>
  <c r="AO1015" i="3"/>
  <c r="AB1015" i="3"/>
  <c r="Z1004" i="3"/>
  <c r="Q1018" i="3"/>
  <c r="AF1018" i="3"/>
  <c r="O1018" i="3"/>
  <c r="AZ1028" i="3"/>
  <c r="AI1028" i="3"/>
  <c r="R1028" i="3"/>
  <c r="AA1003" i="3"/>
  <c r="U1027" i="3"/>
  <c r="BG1041" i="3"/>
  <c r="AP1041" i="3"/>
  <c r="AC1041" i="3"/>
  <c r="AM1033" i="3"/>
  <c r="AH1033" i="3"/>
  <c r="T1033" i="3"/>
  <c r="AE938" i="3"/>
  <c r="BE938" i="3"/>
  <c r="AQ971" i="3"/>
  <c r="BA1018" i="3"/>
  <c r="AN987" i="3"/>
  <c r="Z987" i="3"/>
  <c r="BF987" i="3"/>
  <c r="AT987" i="3"/>
  <c r="P987" i="3"/>
  <c r="AV987" i="3"/>
  <c r="AH987" i="3"/>
  <c r="N987" i="3"/>
  <c r="AL987" i="3"/>
  <c r="X987" i="3"/>
  <c r="BD987" i="3"/>
  <c r="AP987" i="3"/>
  <c r="R993" i="3"/>
  <c r="AX993" i="3"/>
  <c r="AZ993" i="3"/>
  <c r="Z993" i="3"/>
  <c r="BF993" i="3"/>
  <c r="AR993" i="3"/>
  <c r="BA987" i="3"/>
  <c r="AK987" i="3"/>
  <c r="U987" i="3"/>
  <c r="BC987" i="3"/>
  <c r="AM987" i="3"/>
  <c r="W987" i="3"/>
  <c r="AJ987" i="3"/>
  <c r="AP1007" i="3"/>
  <c r="BI1007" i="3"/>
  <c r="AC1007" i="3"/>
  <c r="AV1007" i="3"/>
  <c r="P1007" i="3"/>
  <c r="AF987" i="3"/>
  <c r="AU1007" i="3"/>
  <c r="AU997" i="3"/>
  <c r="BH997" i="3"/>
  <c r="V997" i="3"/>
  <c r="BI1010" i="3"/>
  <c r="AG1010" i="3"/>
  <c r="BB1010" i="3"/>
  <c r="AL1015" i="3"/>
  <c r="Y1015" i="3"/>
  <c r="AE1015" i="3"/>
  <c r="AG1002" i="3"/>
  <c r="BF1012" i="3"/>
  <c r="P1018" i="3"/>
  <c r="AT1018" i="3"/>
  <c r="AJ1028" i="3"/>
  <c r="S1028" i="3"/>
  <c r="BH1041" i="3"/>
  <c r="AQ1041" i="3"/>
  <c r="Z1041" i="3"/>
  <c r="BI1033" i="3"/>
  <c r="BG1033" i="3"/>
  <c r="R1033" i="3"/>
  <c r="BG938" i="3"/>
  <c r="BG965" i="3"/>
  <c r="AY1007" i="3"/>
  <c r="S971" i="3"/>
  <c r="AK938" i="3"/>
  <c r="AS1019" i="3"/>
  <c r="BF1019" i="3"/>
  <c r="R1022" i="3"/>
  <c r="AX1022" i="3"/>
  <c r="AI1022" i="3"/>
  <c r="T1022" i="3"/>
  <c r="AZ1022" i="3"/>
  <c r="AG1022" i="3"/>
  <c r="AD1022" i="3"/>
  <c r="O1022" i="3"/>
  <c r="AU1022" i="3"/>
  <c r="AF1022" i="3"/>
  <c r="Q1022" i="3"/>
  <c r="AH1022" i="3"/>
  <c r="S1022" i="3"/>
  <c r="AY1022" i="3"/>
  <c r="AJ1022" i="3"/>
  <c r="AB1036" i="3"/>
  <c r="AU1036" i="3"/>
  <c r="Z1036" i="3"/>
  <c r="AR1036" i="3"/>
  <c r="O1036" i="3"/>
  <c r="AW1036" i="3"/>
  <c r="AP1036" i="3"/>
  <c r="BH1036" i="3"/>
  <c r="Q1041" i="3"/>
  <c r="AG1041" i="3"/>
  <c r="AW1041" i="3"/>
  <c r="N1041" i="3"/>
  <c r="AD1041" i="3"/>
  <c r="AT1041" i="3"/>
  <c r="O1041" i="3"/>
  <c r="AE1041" i="3"/>
  <c r="AU1041" i="3"/>
  <c r="P1041" i="3"/>
  <c r="AF1041" i="3"/>
  <c r="AV1041" i="3"/>
  <c r="U1041" i="3"/>
  <c r="AK1041" i="3"/>
  <c r="BA1041" i="3"/>
  <c r="R1041" i="3"/>
  <c r="AH1041" i="3"/>
  <c r="AX1041" i="3"/>
  <c r="S1041" i="3"/>
  <c r="AI1041" i="3"/>
  <c r="AY1041" i="3"/>
  <c r="T1041" i="3"/>
  <c r="AJ1041" i="3"/>
  <c r="AZ1041" i="3"/>
  <c r="Y1041" i="3"/>
  <c r="AO1041" i="3"/>
  <c r="BE1041" i="3"/>
  <c r="V1041" i="3"/>
  <c r="AL1041" i="3"/>
  <c r="BB1041" i="3"/>
  <c r="W1041" i="3"/>
  <c r="AM1041" i="3"/>
  <c r="BC1041" i="3"/>
  <c r="X1041" i="3"/>
  <c r="AN1041" i="3"/>
  <c r="BD1041" i="3"/>
  <c r="P1032" i="3"/>
  <c r="BE1032" i="3"/>
  <c r="AF1032" i="3"/>
  <c r="BI1032" i="3"/>
  <c r="AU1032" i="3"/>
  <c r="AB1039" i="3"/>
  <c r="BA941" i="3"/>
  <c r="AZ997" i="3"/>
  <c r="N1002" i="3"/>
  <c r="R1008" i="3"/>
  <c r="X982" i="3"/>
  <c r="U1042" i="3"/>
  <c r="U937" i="3"/>
  <c r="AI1003" i="3"/>
  <c r="BL1056" i="3"/>
  <c r="BA1022" i="3"/>
  <c r="AB1027" i="3"/>
  <c r="BF1030" i="3"/>
  <c r="Q974" i="3"/>
  <c r="BN1058" i="3"/>
  <c r="AA1034" i="3"/>
  <c r="BM1065" i="3"/>
  <c r="BK1068" i="3"/>
  <c r="BL1048" i="3"/>
  <c r="S983" i="3"/>
  <c r="BL1061" i="3"/>
  <c r="BM1067" i="3"/>
  <c r="BK1055" i="3"/>
  <c r="BJ1055" i="3"/>
  <c r="BK1058" i="3"/>
  <c r="BN1052" i="3"/>
  <c r="AO1036" i="3"/>
  <c r="AG1036" i="3"/>
  <c r="BI1036" i="3"/>
  <c r="BE1036" i="3"/>
  <c r="Y1036" i="3"/>
  <c r="AS1026" i="3"/>
  <c r="BA1026" i="3"/>
  <c r="U1026" i="3"/>
  <c r="V1026" i="3"/>
  <c r="AL1026" i="3"/>
  <c r="BB1026" i="3"/>
  <c r="W1026" i="3"/>
  <c r="AM1026" i="3"/>
  <c r="BC1026" i="3"/>
  <c r="X1026" i="3"/>
  <c r="AN1026" i="3"/>
  <c r="BD1026" i="3"/>
  <c r="M1026" i="3"/>
  <c r="AO1026" i="3"/>
  <c r="Z1026" i="3"/>
  <c r="AP1026" i="3"/>
  <c r="BF1026" i="3"/>
  <c r="AA1026" i="3"/>
  <c r="AQ1026" i="3"/>
  <c r="BG1026" i="3"/>
  <c r="AB1026" i="3"/>
  <c r="AR1026" i="3"/>
  <c r="BH1026" i="3"/>
  <c r="AK1026" i="3"/>
  <c r="BI1026" i="3"/>
  <c r="N1026" i="3"/>
  <c r="AD1026" i="3"/>
  <c r="AT1026" i="3"/>
  <c r="O1026" i="3"/>
  <c r="AE1026" i="3"/>
  <c r="AU1026" i="3"/>
  <c r="P1026" i="3"/>
  <c r="AF1026" i="3"/>
  <c r="AV1026" i="3"/>
  <c r="N940" i="3"/>
  <c r="AD940" i="3"/>
  <c r="O940" i="3"/>
  <c r="AO940" i="3"/>
  <c r="AY940" i="3"/>
  <c r="AU940" i="3"/>
  <c r="BL1047" i="3"/>
  <c r="BG1009" i="3"/>
  <c r="O1009" i="3"/>
  <c r="S1009" i="3"/>
  <c r="AQ1009" i="3"/>
  <c r="T1019" i="3"/>
  <c r="AJ1019" i="3"/>
  <c r="AZ1019" i="3"/>
  <c r="Q1019" i="3"/>
  <c r="AG1019" i="3"/>
  <c r="AW1019" i="3"/>
  <c r="N1019" i="3"/>
  <c r="AD1019" i="3"/>
  <c r="AT1019" i="3"/>
  <c r="O1019" i="3"/>
  <c r="AI1019" i="3"/>
  <c r="BC1019" i="3"/>
  <c r="X1019" i="3"/>
  <c r="AN1019" i="3"/>
  <c r="BD1019" i="3"/>
  <c r="U1019" i="3"/>
  <c r="AK1019" i="3"/>
  <c r="BA1019" i="3"/>
  <c r="R1019" i="3"/>
  <c r="AH1019" i="3"/>
  <c r="AX1019" i="3"/>
  <c r="AE1019" i="3"/>
  <c r="AY1019" i="3"/>
  <c r="AA1019" i="3"/>
  <c r="AB1019" i="3"/>
  <c r="AR1019" i="3"/>
  <c r="BH1019" i="3"/>
  <c r="Y1019" i="3"/>
  <c r="AO1019" i="3"/>
  <c r="BE1019" i="3"/>
  <c r="V1019" i="3"/>
  <c r="AL1019" i="3"/>
  <c r="BB1019" i="3"/>
  <c r="AU1019" i="3"/>
  <c r="W1019" i="3"/>
  <c r="AQ1019" i="3"/>
  <c r="T1031" i="3"/>
  <c r="AH1031" i="3"/>
  <c r="AM1031" i="3"/>
  <c r="AJ1031" i="3"/>
  <c r="AX1031" i="3"/>
  <c r="U1031" i="3"/>
  <c r="AZ1031" i="3"/>
  <c r="AA1031" i="3"/>
  <c r="BA1031" i="3"/>
  <c r="AB1035" i="3"/>
  <c r="AR1035" i="3"/>
  <c r="BH1035" i="3"/>
  <c r="Z1035" i="3"/>
  <c r="AP1035" i="3"/>
  <c r="BF1035" i="3"/>
  <c r="AQ1035" i="3"/>
  <c r="W1035" i="3"/>
  <c r="BC1035" i="3"/>
  <c r="AO1035" i="3"/>
  <c r="AC1035" i="3"/>
  <c r="BI1035" i="3"/>
  <c r="P1035" i="3"/>
  <c r="AF1035" i="3"/>
  <c r="AV1035" i="3"/>
  <c r="N1035" i="3"/>
  <c r="AD1035" i="3"/>
  <c r="AT1035" i="3"/>
  <c r="S1035" i="3"/>
  <c r="AY1035" i="3"/>
  <c r="AE1035" i="3"/>
  <c r="Q1035" i="3"/>
  <c r="AW1035" i="3"/>
  <c r="AK1035" i="3"/>
  <c r="BE1035" i="3"/>
  <c r="T1035" i="3"/>
  <c r="AJ1035" i="3"/>
  <c r="AZ1035" i="3"/>
  <c r="R1035" i="3"/>
  <c r="AH1035" i="3"/>
  <c r="AX1035" i="3"/>
  <c r="AA1035" i="3"/>
  <c r="BG1035" i="3"/>
  <c r="AM1035" i="3"/>
  <c r="Y1035" i="3"/>
  <c r="M1035" i="3"/>
  <c r="AS1035" i="3"/>
  <c r="X1023" i="3"/>
  <c r="AN1023" i="3"/>
  <c r="BD1023" i="3"/>
  <c r="U1023" i="3"/>
  <c r="AK1023" i="3"/>
  <c r="BA1023" i="3"/>
  <c r="R1023" i="3"/>
  <c r="AH1023" i="3"/>
  <c r="AX1023" i="3"/>
  <c r="AE1023" i="3"/>
  <c r="BC1023" i="3"/>
  <c r="AA1023" i="3"/>
  <c r="AB1023" i="3"/>
  <c r="AR1023" i="3"/>
  <c r="BH1023" i="3"/>
  <c r="Y1023" i="3"/>
  <c r="AO1023" i="3"/>
  <c r="BE1023" i="3"/>
  <c r="V1023" i="3"/>
  <c r="AL1023" i="3"/>
  <c r="BB1023" i="3"/>
  <c r="AU1023" i="3"/>
  <c r="S1023" i="3"/>
  <c r="AQ1023" i="3"/>
  <c r="P1023" i="3"/>
  <c r="AF1023" i="3"/>
  <c r="AV1023" i="3"/>
  <c r="M1023" i="3"/>
  <c r="AC1023" i="3"/>
  <c r="AS1023" i="3"/>
  <c r="BI1023" i="3"/>
  <c r="Z1023" i="3"/>
  <c r="AP1023" i="3"/>
  <c r="BF1023" i="3"/>
  <c r="W1023" i="3"/>
  <c r="AI1023" i="3"/>
  <c r="BG1023" i="3"/>
  <c r="BM1056" i="3"/>
  <c r="BJ1056" i="3"/>
  <c r="BJ1070" i="3"/>
  <c r="BN1068" i="3"/>
  <c r="BJ1068" i="3"/>
  <c r="BK1050" i="3"/>
  <c r="AU1009" i="3"/>
  <c r="AG1026" i="3"/>
  <c r="W1036" i="3"/>
  <c r="BC1036" i="3"/>
  <c r="BD1036" i="3"/>
  <c r="AN1036" i="3"/>
  <c r="X1036" i="3"/>
  <c r="BB1036" i="3"/>
  <c r="AL1036" i="3"/>
  <c r="V1036" i="3"/>
  <c r="AJ1026" i="3"/>
  <c r="S1026" i="3"/>
  <c r="BG1019" i="3"/>
  <c r="AP1019" i="3"/>
  <c r="AC1019" i="3"/>
  <c r="P1019" i="3"/>
  <c r="AT1023" i="3"/>
  <c r="AG1023" i="3"/>
  <c r="T1023" i="3"/>
  <c r="AU1035" i="3"/>
  <c r="AL1035" i="3"/>
  <c r="X1035" i="3"/>
  <c r="Y1031" i="3"/>
  <c r="BB993" i="3"/>
  <c r="AT993" i="3"/>
  <c r="V1016" i="3"/>
  <c r="N1016" i="3"/>
  <c r="AT1016" i="3"/>
  <c r="AE1016" i="3"/>
  <c r="P1016" i="3"/>
  <c r="AV1016" i="3"/>
  <c r="AD1016" i="3"/>
  <c r="O1016" i="3"/>
  <c r="AU1016" i="3"/>
  <c r="AF1016" i="3"/>
  <c r="AA1044" i="3"/>
  <c r="W1044" i="3"/>
  <c r="AN1044" i="3"/>
  <c r="BA1044" i="3"/>
  <c r="AM1044" i="3"/>
  <c r="BD1044" i="3"/>
  <c r="AP1044" i="3"/>
  <c r="BC1044" i="3"/>
  <c r="U1044" i="3"/>
  <c r="R1044" i="3"/>
  <c r="AI1009" i="3"/>
  <c r="AC1026" i="3"/>
  <c r="R1032" i="3"/>
  <c r="AH1032" i="3"/>
  <c r="AX1032" i="3"/>
  <c r="T1032" i="3"/>
  <c r="AJ1032" i="3"/>
  <c r="AZ1032" i="3"/>
  <c r="W1032" i="3"/>
  <c r="BC1032" i="3"/>
  <c r="AQ1032" i="3"/>
  <c r="AK1032" i="3"/>
  <c r="AG1032" i="3"/>
  <c r="M1032" i="3"/>
  <c r="V1032" i="3"/>
  <c r="AL1032" i="3"/>
  <c r="BB1032" i="3"/>
  <c r="X1032" i="3"/>
  <c r="AN1032" i="3"/>
  <c r="BD1032" i="3"/>
  <c r="AE1032" i="3"/>
  <c r="S1032" i="3"/>
  <c r="AY1032" i="3"/>
  <c r="BA1032" i="3"/>
  <c r="AO1032" i="3"/>
  <c r="AC1032" i="3"/>
  <c r="Z1032" i="3"/>
  <c r="AP1032" i="3"/>
  <c r="BF1032" i="3"/>
  <c r="AB1032" i="3"/>
  <c r="AR1032" i="3"/>
  <c r="BH1032" i="3"/>
  <c r="AM1032" i="3"/>
  <c r="AA1032" i="3"/>
  <c r="BG1032" i="3"/>
  <c r="Q1032" i="3"/>
  <c r="AW1032" i="3"/>
  <c r="AS1032" i="3"/>
  <c r="BC959" i="3"/>
  <c r="AE959" i="3"/>
  <c r="BM1061" i="3"/>
  <c r="AS935" i="3"/>
  <c r="M935" i="3"/>
  <c r="BA935" i="3"/>
  <c r="BJ1067" i="3"/>
  <c r="BM1055" i="3"/>
  <c r="BM1058" i="3"/>
  <c r="BJ1052" i="3"/>
  <c r="AW1026" i="3"/>
  <c r="AE1036" i="3"/>
  <c r="AZ1036" i="3"/>
  <c r="AJ1036" i="3"/>
  <c r="T1036" i="3"/>
  <c r="AX1036" i="3"/>
  <c r="AH1036" i="3"/>
  <c r="R1036" i="3"/>
  <c r="AC1002" i="3"/>
  <c r="AT1002" i="3"/>
  <c r="AJ1016" i="3"/>
  <c r="S1016" i="3"/>
  <c r="T1026" i="3"/>
  <c r="AX1026" i="3"/>
  <c r="AM1019" i="3"/>
  <c r="Z1019" i="3"/>
  <c r="M1019" i="3"/>
  <c r="AY1023" i="3"/>
  <c r="AD1023" i="3"/>
  <c r="Q1023" i="3"/>
  <c r="BA1035" i="3"/>
  <c r="O1035" i="3"/>
  <c r="V1035" i="3"/>
  <c r="BG1031" i="3"/>
  <c r="Y1032" i="3"/>
  <c r="O1032" i="3"/>
  <c r="AT1032" i="3"/>
  <c r="AK940" i="3"/>
  <c r="S940" i="3"/>
  <c r="W1014" i="3"/>
  <c r="AE1014" i="3"/>
  <c r="BD982" i="3"/>
  <c r="AN982" i="3"/>
  <c r="AR982" i="3"/>
  <c r="N1020" i="3"/>
  <c r="AD1020" i="3"/>
  <c r="AT1020" i="3"/>
  <c r="O1020" i="3"/>
  <c r="AE1020" i="3"/>
  <c r="AU1020" i="3"/>
  <c r="P1020" i="3"/>
  <c r="AF1020" i="3"/>
  <c r="AV1020" i="3"/>
  <c r="V1020" i="3"/>
  <c r="AL1020" i="3"/>
  <c r="BB1020" i="3"/>
  <c r="W1020" i="3"/>
  <c r="AM1020" i="3"/>
  <c r="BC1020" i="3"/>
  <c r="X1020" i="3"/>
  <c r="AN1020" i="3"/>
  <c r="BD1020" i="3"/>
  <c r="P1029" i="3"/>
  <c r="AF1029" i="3"/>
  <c r="AV1029" i="3"/>
  <c r="M1029" i="3"/>
  <c r="AC1029" i="3"/>
  <c r="AS1029" i="3"/>
  <c r="BI1029" i="3"/>
  <c r="Z1029" i="3"/>
  <c r="AP1029" i="3"/>
  <c r="BF1029" i="3"/>
  <c r="S1029" i="3"/>
  <c r="AM1029" i="3"/>
  <c r="BG1029" i="3"/>
  <c r="T1029" i="3"/>
  <c r="AJ1029" i="3"/>
  <c r="AZ1029" i="3"/>
  <c r="Q1029" i="3"/>
  <c r="AG1029" i="3"/>
  <c r="AW1029" i="3"/>
  <c r="N1029" i="3"/>
  <c r="AD1029" i="3"/>
  <c r="AT1029" i="3"/>
  <c r="O1029" i="3"/>
  <c r="AI1029" i="3"/>
  <c r="BC1029" i="3"/>
  <c r="X1029" i="3"/>
  <c r="AN1029" i="3"/>
  <c r="BD1029" i="3"/>
  <c r="U1029" i="3"/>
  <c r="AK1029" i="3"/>
  <c r="BA1029" i="3"/>
  <c r="R1029" i="3"/>
  <c r="AH1029" i="3"/>
  <c r="AX1029" i="3"/>
  <c r="AE1029" i="3"/>
  <c r="AY1029" i="3"/>
  <c r="AA1029" i="3"/>
  <c r="N1038" i="3"/>
  <c r="AD1038" i="3"/>
  <c r="AT1038" i="3"/>
  <c r="P1038" i="3"/>
  <c r="AF1038" i="3"/>
  <c r="AV1038" i="3"/>
  <c r="O1038" i="3"/>
  <c r="AU1038" i="3"/>
  <c r="AI1038" i="3"/>
  <c r="M1038" i="3"/>
  <c r="BI1038" i="3"/>
  <c r="AO1038" i="3"/>
  <c r="BA1038" i="3"/>
  <c r="R1038" i="3"/>
  <c r="AH1038" i="3"/>
  <c r="AX1038" i="3"/>
  <c r="T1038" i="3"/>
  <c r="AJ1038" i="3"/>
  <c r="AZ1038" i="3"/>
  <c r="W1038" i="3"/>
  <c r="BC1038" i="3"/>
  <c r="AQ1038" i="3"/>
  <c r="U1038" i="3"/>
  <c r="Q1038" i="3"/>
  <c r="AW1038" i="3"/>
  <c r="V1038" i="3"/>
  <c r="AL1038" i="3"/>
  <c r="BB1038" i="3"/>
  <c r="X1038" i="3"/>
  <c r="AN1038" i="3"/>
  <c r="BD1038" i="3"/>
  <c r="AE1038" i="3"/>
  <c r="S1038" i="3"/>
  <c r="AY1038" i="3"/>
  <c r="AK1038" i="3"/>
  <c r="Y1038" i="3"/>
  <c r="BE1038" i="3"/>
  <c r="BD984" i="3"/>
  <c r="X984" i="3"/>
  <c r="BH984" i="3"/>
  <c r="BJ1060" i="3"/>
  <c r="BM1068" i="3"/>
  <c r="O973" i="3"/>
  <c r="AM973" i="3"/>
  <c r="V1024" i="3"/>
  <c r="AL1024" i="3"/>
  <c r="BB1024" i="3"/>
  <c r="W1024" i="3"/>
  <c r="AM1024" i="3"/>
  <c r="BC1024" i="3"/>
  <c r="X1024" i="3"/>
  <c r="AN1024" i="3"/>
  <c r="BD1024" i="3"/>
  <c r="Z1024" i="3"/>
  <c r="AP1024" i="3"/>
  <c r="BF1024" i="3"/>
  <c r="AA1024" i="3"/>
  <c r="N1024" i="3"/>
  <c r="AD1024" i="3"/>
  <c r="AT1024" i="3"/>
  <c r="O1024" i="3"/>
  <c r="AE1024" i="3"/>
  <c r="AU1024" i="3"/>
  <c r="P1024" i="3"/>
  <c r="AF1024" i="3"/>
  <c r="AV1024" i="3"/>
  <c r="BM1049" i="3"/>
  <c r="AR989" i="3"/>
  <c r="BB983" i="3"/>
  <c r="AH983" i="3"/>
  <c r="N983" i="3"/>
  <c r="AW983" i="3"/>
  <c r="AG983" i="3"/>
  <c r="Q983" i="3"/>
  <c r="AZ983" i="3"/>
  <c r="AJ983" i="3"/>
  <c r="T983" i="3"/>
  <c r="AY983" i="3"/>
  <c r="AI983" i="3"/>
  <c r="AT1009" i="3"/>
  <c r="AD1009" i="3"/>
  <c r="N1009" i="3"/>
  <c r="U1009" i="3"/>
  <c r="BD1009" i="3"/>
  <c r="AN1009" i="3"/>
  <c r="X1009" i="3"/>
  <c r="AO1009" i="3"/>
  <c r="AA1009" i="3"/>
  <c r="AM1036" i="3"/>
  <c r="M1008" i="3"/>
  <c r="AR1008" i="3"/>
  <c r="BG1008" i="3"/>
  <c r="AA1008" i="3"/>
  <c r="AP1008" i="3"/>
  <c r="AV1036" i="3"/>
  <c r="AF1036" i="3"/>
  <c r="P1036" i="3"/>
  <c r="AT1036" i="3"/>
  <c r="AD1036" i="3"/>
  <c r="N1036" i="3"/>
  <c r="AF1002" i="3"/>
  <c r="AY1009" i="3"/>
  <c r="T1016" i="3"/>
  <c r="AX1016" i="3"/>
  <c r="AY1026" i="3"/>
  <c r="AH1026" i="3"/>
  <c r="S1019" i="3"/>
  <c r="BI1019" i="3"/>
  <c r="AV1019" i="3"/>
  <c r="AM1023" i="3"/>
  <c r="N1023" i="3"/>
  <c r="AZ1023" i="3"/>
  <c r="U1035" i="3"/>
  <c r="AI1035" i="3"/>
  <c r="BD1035" i="3"/>
  <c r="R1031" i="3"/>
  <c r="U1032" i="3"/>
  <c r="AV1032" i="3"/>
  <c r="AD1032" i="3"/>
  <c r="AL1044" i="3"/>
  <c r="AP940" i="3"/>
  <c r="AY1036" i="3"/>
  <c r="AO957" i="3"/>
  <c r="BK1061" i="3"/>
  <c r="BF983" i="3"/>
  <c r="X1031" i="3"/>
  <c r="Q935" i="3"/>
  <c r="BJ1053" i="3"/>
  <c r="AU955" i="3"/>
  <c r="AA936" i="3"/>
  <c r="P977" i="3"/>
  <c r="BC1010" i="3"/>
  <c r="AK1036" i="3"/>
  <c r="BN1050" i="3"/>
  <c r="AN1043" i="3"/>
  <c r="BJ1047" i="3"/>
  <c r="BN1067" i="3"/>
  <c r="BL1067" i="3"/>
  <c r="BK1067" i="3"/>
  <c r="BN1055" i="3"/>
  <c r="BL1055" i="3"/>
  <c r="BL1045" i="3"/>
  <c r="BN1045" i="3"/>
  <c r="BM1045" i="3"/>
  <c r="BN1063" i="3"/>
  <c r="BJ1063" i="3"/>
  <c r="AI965" i="3"/>
  <c r="M976" i="3"/>
  <c r="BN1047" i="3"/>
  <c r="Z940" i="3"/>
  <c r="BK1047" i="3"/>
  <c r="BJ1049" i="3"/>
  <c r="BL1049" i="3"/>
  <c r="O1005" i="3"/>
  <c r="BC1015" i="3"/>
  <c r="BJ1062" i="3"/>
  <c r="BM1070" i="3"/>
  <c r="BL1054" i="3"/>
  <c r="BL1068" i="3"/>
  <c r="BK1056" i="3"/>
  <c r="BM1048" i="3"/>
  <c r="BM1066" i="3"/>
  <c r="BL1060" i="3"/>
  <c r="BK1070" i="3"/>
  <c r="BL1070" i="3"/>
  <c r="BJ1054" i="3"/>
  <c r="BM1047" i="3"/>
  <c r="BG1027" i="3"/>
  <c r="AM1027" i="3"/>
  <c r="O1027" i="3"/>
  <c r="AT1027" i="3"/>
  <c r="AD1027" i="3"/>
  <c r="N1027" i="3"/>
  <c r="AW1027" i="3"/>
  <c r="AG1027" i="3"/>
  <c r="Q1027" i="3"/>
  <c r="AZ1027" i="3"/>
  <c r="AJ1027" i="3"/>
  <c r="T1027" i="3"/>
  <c r="AW1031" i="3"/>
  <c r="Q1031" i="3"/>
  <c r="AS1031" i="3"/>
  <c r="M1031" i="3"/>
  <c r="AE1031" i="3"/>
  <c r="AY1031" i="3"/>
  <c r="S1031" i="3"/>
  <c r="AT1031" i="3"/>
  <c r="AD1031" i="3"/>
  <c r="N1031" i="3"/>
  <c r="AV1031" i="3"/>
  <c r="AF1031" i="3"/>
  <c r="P1031" i="3"/>
  <c r="AH1044" i="3"/>
  <c r="N1044" i="3"/>
  <c r="AD1044" i="3"/>
  <c r="AW1044" i="3"/>
  <c r="AG1044" i="3"/>
  <c r="Q1044" i="3"/>
  <c r="AZ1044" i="3"/>
  <c r="AJ1044" i="3"/>
  <c r="T1044" i="3"/>
  <c r="AY1044" i="3"/>
  <c r="AI1044" i="3"/>
  <c r="S1044" i="3"/>
  <c r="O975" i="3"/>
  <c r="W959" i="3"/>
  <c r="AM975" i="3"/>
  <c r="AY1001" i="3"/>
  <c r="AA973" i="3"/>
  <c r="O977" i="3"/>
  <c r="AK1034" i="3"/>
  <c r="AR1043" i="3"/>
  <c r="T1043" i="3"/>
  <c r="BA974" i="3"/>
  <c r="BD1043" i="3"/>
  <c r="O959" i="3"/>
  <c r="AU959" i="3"/>
  <c r="AC976" i="3"/>
  <c r="AQ940" i="3"/>
  <c r="BC973" i="3"/>
  <c r="BB940" i="3"/>
  <c r="S965" i="3"/>
  <c r="BK1049" i="3"/>
  <c r="BN1070" i="3"/>
  <c r="BJ1045" i="3"/>
  <c r="BK1045" i="3"/>
  <c r="BK1054" i="3"/>
  <c r="BM1054" i="3"/>
  <c r="Q1013" i="3"/>
  <c r="BH1013" i="3"/>
  <c r="BB1013" i="3"/>
  <c r="V1013" i="3"/>
  <c r="AJ1013" i="3"/>
  <c r="AW1016" i="3"/>
  <c r="BI1008" i="3"/>
  <c r="BE1008" i="3"/>
  <c r="BD1008" i="3"/>
  <c r="AN1008" i="3"/>
  <c r="X1008" i="3"/>
  <c r="BC1008" i="3"/>
  <c r="AM1008" i="3"/>
  <c r="W1008" i="3"/>
  <c r="BB1008" i="3"/>
  <c r="AL1008" i="3"/>
  <c r="V1008" i="3"/>
  <c r="AN1034" i="3"/>
  <c r="X1034" i="3"/>
  <c r="BB1034" i="3"/>
  <c r="AL1034" i="3"/>
  <c r="V1034" i="3"/>
  <c r="Y1002" i="3"/>
  <c r="AU1002" i="3"/>
  <c r="AD1002" i="3"/>
  <c r="O1010" i="3"/>
  <c r="AY1013" i="3"/>
  <c r="BH1016" i="3"/>
  <c r="AR1016" i="3"/>
  <c r="AB1016" i="3"/>
  <c r="BG1016" i="3"/>
  <c r="AQ1016" i="3"/>
  <c r="AA1016" i="3"/>
  <c r="BF1016" i="3"/>
  <c r="AP1016" i="3"/>
  <c r="Z1016" i="3"/>
  <c r="BH1022" i="3"/>
  <c r="AR1022" i="3"/>
  <c r="AB1022" i="3"/>
  <c r="BG1022" i="3"/>
  <c r="AQ1022" i="3"/>
  <c r="AA1022" i="3"/>
  <c r="BF1022" i="3"/>
  <c r="AP1022" i="3"/>
  <c r="Z1022" i="3"/>
  <c r="AB1030" i="3"/>
  <c r="AO1034" i="3"/>
  <c r="AY1027" i="3"/>
  <c r="AQ1027" i="3"/>
  <c r="W1027" i="3"/>
  <c r="BF1027" i="3"/>
  <c r="AP1027" i="3"/>
  <c r="Z1027" i="3"/>
  <c r="BI1027" i="3"/>
  <c r="AS1027" i="3"/>
  <c r="AC1027" i="3"/>
  <c r="M1027" i="3"/>
  <c r="AV1027" i="3"/>
  <c r="AF1027" i="3"/>
  <c r="P1027" i="3"/>
  <c r="AO1031" i="3"/>
  <c r="BC1031" i="3"/>
  <c r="AK1031" i="3"/>
  <c r="BE1031" i="3"/>
  <c r="W1031" i="3"/>
  <c r="AQ1031" i="3"/>
  <c r="BF1031" i="3"/>
  <c r="AP1031" i="3"/>
  <c r="Z1031" i="3"/>
  <c r="BH1031" i="3"/>
  <c r="AR1031" i="3"/>
  <c r="AB1031" i="3"/>
  <c r="AM1037" i="3"/>
  <c r="BI1037" i="3"/>
  <c r="AC1037" i="3"/>
  <c r="AW1037" i="3"/>
  <c r="Q1037" i="3"/>
  <c r="AI1037" i="3"/>
  <c r="BB1037" i="3"/>
  <c r="AL1037" i="3"/>
  <c r="V1037" i="3"/>
  <c r="BD1037" i="3"/>
  <c r="AN1037" i="3"/>
  <c r="X1037" i="3"/>
  <c r="BB1044" i="3"/>
  <c r="Z1044" i="3"/>
  <c r="BF1044" i="3"/>
  <c r="BI1044" i="3"/>
  <c r="AS1044" i="3"/>
  <c r="AC1044" i="3"/>
  <c r="M1044" i="3"/>
  <c r="AV1044" i="3"/>
  <c r="AF1044" i="3"/>
  <c r="P1044" i="3"/>
  <c r="AU1044" i="3"/>
  <c r="AE1044" i="3"/>
  <c r="O1044" i="3"/>
  <c r="BE940" i="3"/>
  <c r="V940" i="3"/>
  <c r="BF940" i="3"/>
  <c r="U940" i="3"/>
  <c r="AY1005" i="3"/>
  <c r="W975" i="3"/>
  <c r="AL989" i="3"/>
  <c r="AU973" i="3"/>
  <c r="BF976" i="3"/>
  <c r="AL976" i="3"/>
  <c r="BE1022" i="3"/>
  <c r="U1034" i="3"/>
  <c r="AB1043" i="3"/>
  <c r="M1043" i="3"/>
  <c r="AA1015" i="3"/>
  <c r="AM959" i="3"/>
  <c r="BG959" i="3"/>
  <c r="AA959" i="3"/>
  <c r="U1036" i="3"/>
  <c r="BA1000" i="3"/>
  <c r="AH976" i="3"/>
  <c r="AE973" i="3"/>
  <c r="AI940" i="3"/>
  <c r="AF1043" i="3"/>
  <c r="BM1063" i="3"/>
  <c r="BK1065" i="3"/>
  <c r="BJ1061" i="3"/>
  <c r="BL1053" i="3"/>
  <c r="BL1066" i="3"/>
  <c r="U1008" i="3"/>
  <c r="BI1013" i="3"/>
  <c r="BA1013" i="3"/>
  <c r="AX1013" i="3"/>
  <c r="R1013" i="3"/>
  <c r="AW1008" i="3"/>
  <c r="AS1008" i="3"/>
  <c r="AO1008" i="3"/>
  <c r="AZ1008" i="3"/>
  <c r="AJ1008" i="3"/>
  <c r="T1008" i="3"/>
  <c r="AY1008" i="3"/>
  <c r="AI1008" i="3"/>
  <c r="S1008" i="3"/>
  <c r="AX1008" i="3"/>
  <c r="AH1008" i="3"/>
  <c r="AZ1034" i="3"/>
  <c r="AJ1034" i="3"/>
  <c r="T1034" i="3"/>
  <c r="AX1034" i="3"/>
  <c r="AH1034" i="3"/>
  <c r="R1034" i="3"/>
  <c r="O1001" i="3"/>
  <c r="AV1002" i="3"/>
  <c r="AE1002" i="3"/>
  <c r="AU1010" i="3"/>
  <c r="BD1016" i="3"/>
  <c r="AN1016" i="3"/>
  <c r="X1016" i="3"/>
  <c r="BC1016" i="3"/>
  <c r="AM1016" i="3"/>
  <c r="W1016" i="3"/>
  <c r="BB1016" i="3"/>
  <c r="AL1016" i="3"/>
  <c r="BD1022" i="3"/>
  <c r="AN1022" i="3"/>
  <c r="X1022" i="3"/>
  <c r="BC1022" i="3"/>
  <c r="AM1022" i="3"/>
  <c r="W1022" i="3"/>
  <c r="BB1022" i="3"/>
  <c r="AL1022" i="3"/>
  <c r="V1022" i="3"/>
  <c r="AW1034" i="3"/>
  <c r="AI1027" i="3"/>
  <c r="AA1027" i="3"/>
  <c r="AU1027" i="3"/>
  <c r="BB1027" i="3"/>
  <c r="AL1027" i="3"/>
  <c r="V1027" i="3"/>
  <c r="BE1027" i="3"/>
  <c r="AO1027" i="3"/>
  <c r="Y1027" i="3"/>
  <c r="BH1027" i="3"/>
  <c r="AR1027" i="3"/>
  <c r="AG1031" i="3"/>
  <c r="BI1031" i="3"/>
  <c r="AC1031" i="3"/>
  <c r="AU1031" i="3"/>
  <c r="O1031" i="3"/>
  <c r="AI1031" i="3"/>
  <c r="BB1031" i="3"/>
  <c r="AL1031" i="3"/>
  <c r="V1031" i="3"/>
  <c r="BD1031" i="3"/>
  <c r="AN1031" i="3"/>
  <c r="AE1037" i="3"/>
  <c r="BA1037" i="3"/>
  <c r="U1037" i="3"/>
  <c r="AO1037" i="3"/>
  <c r="BG1037" i="3"/>
  <c r="AA1037" i="3"/>
  <c r="AX1037" i="3"/>
  <c r="AH1037" i="3"/>
  <c r="R1037" i="3"/>
  <c r="AZ1037" i="3"/>
  <c r="AJ1037" i="3"/>
  <c r="AT1044" i="3"/>
  <c r="V1044" i="3"/>
  <c r="AX1044" i="3"/>
  <c r="BE1044" i="3"/>
  <c r="AO1044" i="3"/>
  <c r="Y1044" i="3"/>
  <c r="BH1044" i="3"/>
  <c r="AR1044" i="3"/>
  <c r="AB1044" i="3"/>
  <c r="BG1044" i="3"/>
  <c r="AQ1044" i="3"/>
  <c r="AA940" i="3"/>
  <c r="AQ959" i="3"/>
  <c r="AG940" i="3"/>
  <c r="AA965" i="3"/>
  <c r="AW940" i="3"/>
  <c r="BG975" i="3"/>
  <c r="AP976" i="3"/>
  <c r="AC1022" i="3"/>
  <c r="M1034" i="3"/>
  <c r="AZ1043" i="3"/>
  <c r="AE1010" i="3"/>
  <c r="AV1043" i="3"/>
  <c r="O1043" i="3"/>
  <c r="S1007" i="3"/>
  <c r="AI1005" i="3"/>
  <c r="BM1062" i="3"/>
  <c r="BN1053" i="3"/>
  <c r="AU975" i="3"/>
  <c r="AA975" i="3"/>
  <c r="S1005" i="3"/>
  <c r="BI1022" i="3"/>
  <c r="AK1022" i="3"/>
  <c r="BI1034" i="3"/>
  <c r="Q1034" i="3"/>
  <c r="BE974" i="3"/>
  <c r="AG974" i="3"/>
  <c r="W1010" i="3"/>
  <c r="BG1034" i="3"/>
  <c r="AB984" i="3"/>
  <c r="BJ1065" i="3"/>
  <c r="BK1052" i="3"/>
  <c r="BC975" i="3"/>
  <c r="AO1022" i="3"/>
  <c r="M1022" i="3"/>
  <c r="BN1022" i="3" s="1"/>
  <c r="BA1034" i="3"/>
  <c r="AS1034" i="3"/>
  <c r="Y974" i="3"/>
  <c r="AK974" i="3"/>
  <c r="M974" i="3"/>
  <c r="AM1010" i="3"/>
  <c r="AY1034" i="3"/>
  <c r="P984" i="3"/>
  <c r="U1022" i="3"/>
  <c r="AC1034" i="3"/>
  <c r="U974" i="3"/>
  <c r="AN977" i="3"/>
  <c r="T977" i="3"/>
  <c r="AO974" i="3"/>
  <c r="V993" i="3"/>
  <c r="AV977" i="3"/>
  <c r="AB977" i="3"/>
  <c r="BL1052" i="3"/>
  <c r="BH944" i="3"/>
  <c r="S955" i="3"/>
  <c r="W985" i="3"/>
  <c r="BH977" i="3"/>
  <c r="X977" i="3"/>
  <c r="AF977" i="3"/>
  <c r="AN984" i="3"/>
  <c r="T993" i="3"/>
  <c r="AR977" i="3"/>
  <c r="AZ977" i="3"/>
  <c r="S977" i="3"/>
  <c r="BM1053" i="3"/>
  <c r="BK1063" i="3"/>
  <c r="BJ1058" i="3"/>
  <c r="S936" i="3"/>
  <c r="N993" i="3"/>
  <c r="AK1000" i="3"/>
  <c r="BD977" i="3"/>
  <c r="AJ977" i="3"/>
  <c r="BG1036" i="3"/>
  <c r="BA1036" i="3"/>
  <c r="AI975" i="3"/>
  <c r="AY975" i="3"/>
  <c r="S1034" i="3"/>
  <c r="BM1050" i="3"/>
  <c r="BM1052" i="3"/>
  <c r="AM944" i="3"/>
  <c r="AA980" i="3"/>
  <c r="AW978" i="3"/>
  <c r="BJ1050" i="3"/>
  <c r="BM1071" i="3"/>
  <c r="M944" i="3"/>
  <c r="BL971" i="3"/>
  <c r="AW980" i="3"/>
  <c r="BE978" i="3"/>
  <c r="BL1072" i="3"/>
  <c r="AF978" i="3"/>
  <c r="AY936" i="3"/>
  <c r="AD987" i="3"/>
  <c r="BJ987" i="3" s="1"/>
  <c r="T989" i="3"/>
  <c r="AQ1036" i="3"/>
  <c r="AC1036" i="3"/>
  <c r="AQ1034" i="3"/>
  <c r="Y1026" i="3"/>
  <c r="BM1026" i="3" s="1"/>
  <c r="BL1050" i="3"/>
  <c r="BJ1071" i="3"/>
  <c r="BN1051" i="3"/>
  <c r="BK1051" i="3"/>
  <c r="BL1059" i="3"/>
  <c r="BM1072" i="3"/>
  <c r="BL1071" i="3"/>
  <c r="BM1051" i="3"/>
  <c r="BN1072" i="3"/>
  <c r="BK1072" i="3"/>
  <c r="BN1071" i="3"/>
  <c r="BK1071" i="3"/>
  <c r="BJ1059" i="3"/>
  <c r="BN1059" i="3"/>
  <c r="BK1059" i="3"/>
  <c r="BM1059" i="3"/>
  <c r="BJ1072" i="3"/>
  <c r="BL1051" i="3"/>
  <c r="BJ1051" i="3"/>
  <c r="S981" i="3"/>
  <c r="AI981" i="3"/>
  <c r="AY981" i="3"/>
  <c r="T981" i="3"/>
  <c r="AJ981" i="3"/>
  <c r="AZ981" i="3"/>
  <c r="Q981" i="3"/>
  <c r="AG981" i="3"/>
  <c r="AW981" i="3"/>
  <c r="W981" i="3"/>
  <c r="AM981" i="3"/>
  <c r="BC981" i="3"/>
  <c r="X981" i="3"/>
  <c r="AN981" i="3"/>
  <c r="BD981" i="3"/>
  <c r="U981" i="3"/>
  <c r="AK981" i="3"/>
  <c r="BA981" i="3"/>
  <c r="AD981" i="3"/>
  <c r="AX981" i="3"/>
  <c r="AB1014" i="3"/>
  <c r="AR1014" i="3"/>
  <c r="BH1014" i="3"/>
  <c r="AC1014" i="3"/>
  <c r="AX1014" i="3"/>
  <c r="S1014" i="3"/>
  <c r="AO1014" i="3"/>
  <c r="P1014" i="3"/>
  <c r="AJ1014" i="3"/>
  <c r="BD1014" i="3"/>
  <c r="AH1014" i="3"/>
  <c r="BI1014" i="3"/>
  <c r="AI1014" i="3"/>
  <c r="O1014" i="3"/>
  <c r="AK1014" i="3"/>
  <c r="BF1014" i="3"/>
  <c r="V1014" i="3"/>
  <c r="AA1014" i="3"/>
  <c r="T1014" i="3"/>
  <c r="AN1014" i="3"/>
  <c r="M1014" i="3"/>
  <c r="AM1014" i="3"/>
  <c r="N1014" i="3"/>
  <c r="AT1014" i="3"/>
  <c r="U1014" i="3"/>
  <c r="AP1014" i="3"/>
  <c r="Q1014" i="3"/>
  <c r="AQ1014" i="3"/>
  <c r="AW1014" i="3"/>
  <c r="X1014" i="3"/>
  <c r="AV1014" i="3"/>
  <c r="R1014" i="3"/>
  <c r="AS1014" i="3"/>
  <c r="Y1014" i="3"/>
  <c r="AY1014" i="3"/>
  <c r="Z1014" i="3"/>
  <c r="AU1014" i="3"/>
  <c r="AL1014" i="3"/>
  <c r="AG1014" i="3"/>
  <c r="X1011" i="3"/>
  <c r="AN1011" i="3"/>
  <c r="BD1011" i="3"/>
  <c r="V1011" i="3"/>
  <c r="AL1011" i="3"/>
  <c r="BB1011" i="3"/>
  <c r="AC1011" i="3"/>
  <c r="BI1011" i="3"/>
  <c r="AM1011" i="3"/>
  <c r="Y1011" i="3"/>
  <c r="BE1011" i="3"/>
  <c r="BG1011" i="3"/>
  <c r="AB1011" i="3"/>
  <c r="AR1011" i="3"/>
  <c r="BH1011" i="3"/>
  <c r="Z1011" i="3"/>
  <c r="AP1011" i="3"/>
  <c r="BF1011" i="3"/>
  <c r="AK1011" i="3"/>
  <c r="O1011" i="3"/>
  <c r="AU1011" i="3"/>
  <c r="AG1011" i="3"/>
  <c r="S1011" i="3"/>
  <c r="AI1011" i="3"/>
  <c r="P1011" i="3"/>
  <c r="AF1011" i="3"/>
  <c r="AV1011" i="3"/>
  <c r="N1011" i="3"/>
  <c r="AD1011" i="3"/>
  <c r="AT1011" i="3"/>
  <c r="M1011" i="3"/>
  <c r="AS1011" i="3"/>
  <c r="W1011" i="3"/>
  <c r="BC1011" i="3"/>
  <c r="AO1011" i="3"/>
  <c r="AY1011" i="3"/>
  <c r="AQ1011" i="3"/>
  <c r="AJ1011" i="3"/>
  <c r="AX1011" i="3"/>
  <c r="Q1011" i="3"/>
  <c r="AZ1011" i="3"/>
  <c r="U1011" i="3"/>
  <c r="AW1011" i="3"/>
  <c r="R1011" i="3"/>
  <c r="BA1011" i="3"/>
  <c r="AA1011" i="3"/>
  <c r="T1021" i="3"/>
  <c r="AJ1021" i="3"/>
  <c r="AZ1021" i="3"/>
  <c r="Q1021" i="3"/>
  <c r="AG1021" i="3"/>
  <c r="AW1021" i="3"/>
  <c r="N1021" i="3"/>
  <c r="AD1021" i="3"/>
  <c r="AT1021" i="3"/>
  <c r="O1021" i="3"/>
  <c r="AM1021" i="3"/>
  <c r="BG1021" i="3"/>
  <c r="X1021" i="3"/>
  <c r="AN1021" i="3"/>
  <c r="BD1021" i="3"/>
  <c r="U1021" i="3"/>
  <c r="AK1021" i="3"/>
  <c r="BA1021" i="3"/>
  <c r="R1021" i="3"/>
  <c r="AH1021" i="3"/>
  <c r="AX1021" i="3"/>
  <c r="AE1021" i="3"/>
  <c r="BC1021" i="3"/>
  <c r="S1021" i="3"/>
  <c r="AB1021" i="3"/>
  <c r="AR1021" i="3"/>
  <c r="BH1021" i="3"/>
  <c r="Y1021" i="3"/>
  <c r="AO1021" i="3"/>
  <c r="BE1021" i="3"/>
  <c r="V1021" i="3"/>
  <c r="AL1021" i="3"/>
  <c r="BB1021" i="3"/>
  <c r="AU1021" i="3"/>
  <c r="AA1021" i="3"/>
  <c r="AI1021" i="3"/>
  <c r="AV1021" i="3"/>
  <c r="BI1021" i="3"/>
  <c r="W1021" i="3"/>
  <c r="M1021" i="3"/>
  <c r="Z1021" i="3"/>
  <c r="AQ1021" i="3"/>
  <c r="P1021" i="3"/>
  <c r="AC1021" i="3"/>
  <c r="AP1021" i="3"/>
  <c r="AY1021" i="3"/>
  <c r="X1025" i="3"/>
  <c r="AN1025" i="3"/>
  <c r="BD1025" i="3"/>
  <c r="U1025" i="3"/>
  <c r="AK1025" i="3"/>
  <c r="BA1025" i="3"/>
  <c r="R1025" i="3"/>
  <c r="AH1025" i="3"/>
  <c r="AX1025" i="3"/>
  <c r="AE1025" i="3"/>
  <c r="S1025" i="3"/>
  <c r="AM1025" i="3"/>
  <c r="AB1025" i="3"/>
  <c r="AR1025" i="3"/>
  <c r="BH1025" i="3"/>
  <c r="Y1025" i="3"/>
  <c r="AO1025" i="3"/>
  <c r="BE1025" i="3"/>
  <c r="V1025" i="3"/>
  <c r="AL1025" i="3"/>
  <c r="BB1025" i="3"/>
  <c r="AU1025" i="3"/>
  <c r="AI1025" i="3"/>
  <c r="BC1025" i="3"/>
  <c r="P1025" i="3"/>
  <c r="AF1025" i="3"/>
  <c r="AV1025" i="3"/>
  <c r="M1025" i="3"/>
  <c r="AC1025" i="3"/>
  <c r="AS1025" i="3"/>
  <c r="BI1025" i="3"/>
  <c r="Z1025" i="3"/>
  <c r="AP1025" i="3"/>
  <c r="BF1025" i="3"/>
  <c r="AQ1025" i="3"/>
  <c r="AY1025" i="3"/>
  <c r="AA1025" i="3"/>
  <c r="AZ1025" i="3"/>
  <c r="N1025" i="3"/>
  <c r="BG1025" i="3"/>
  <c r="Q1025" i="3"/>
  <c r="AD1025" i="3"/>
  <c r="W1025" i="3"/>
  <c r="T1025" i="3"/>
  <c r="AG1025" i="3"/>
  <c r="AT1025" i="3"/>
  <c r="BE1030" i="3"/>
  <c r="M1030" i="3"/>
  <c r="AS1030" i="3"/>
  <c r="U1030" i="3"/>
  <c r="AC1030" i="3"/>
  <c r="AO1030" i="3"/>
  <c r="AK1030" i="3"/>
  <c r="N1030" i="3"/>
  <c r="AD1030" i="3"/>
  <c r="AT1030" i="3"/>
  <c r="O1030" i="3"/>
  <c r="AE1030" i="3"/>
  <c r="AU1030" i="3"/>
  <c r="P1030" i="3"/>
  <c r="AF1030" i="3"/>
  <c r="AV1030" i="3"/>
  <c r="AW1030" i="3"/>
  <c r="BA1030" i="3"/>
  <c r="R1030" i="3"/>
  <c r="AH1030" i="3"/>
  <c r="AX1030" i="3"/>
  <c r="S1030" i="3"/>
  <c r="AI1030" i="3"/>
  <c r="AY1030" i="3"/>
  <c r="T1030" i="3"/>
  <c r="AJ1030" i="3"/>
  <c r="AZ1030" i="3"/>
  <c r="AG1030" i="3"/>
  <c r="BI1030" i="3"/>
  <c r="V1030" i="3"/>
  <c r="AL1030" i="3"/>
  <c r="BB1030" i="3"/>
  <c r="W1030" i="3"/>
  <c r="AM1030" i="3"/>
  <c r="BC1030" i="3"/>
  <c r="X1030" i="3"/>
  <c r="AN1030" i="3"/>
  <c r="BD1030" i="3"/>
  <c r="Q1030" i="3"/>
  <c r="W1040" i="3"/>
  <c r="AM1040" i="3"/>
  <c r="BC1040" i="3"/>
  <c r="U1040" i="3"/>
  <c r="AK1040" i="3"/>
  <c r="BA1040" i="3"/>
  <c r="T1040" i="3"/>
  <c r="AJ1040" i="3"/>
  <c r="AZ1040" i="3"/>
  <c r="R1040" i="3"/>
  <c r="AH1040" i="3"/>
  <c r="AX1040" i="3"/>
  <c r="AA1040" i="3"/>
  <c r="AQ1040" i="3"/>
  <c r="BG1040" i="3"/>
  <c r="Y1040" i="3"/>
  <c r="AO1040" i="3"/>
  <c r="BE1040" i="3"/>
  <c r="X1040" i="3"/>
  <c r="AN1040" i="3"/>
  <c r="BD1040" i="3"/>
  <c r="V1040" i="3"/>
  <c r="AL1040" i="3"/>
  <c r="BB1040" i="3"/>
  <c r="O1040" i="3"/>
  <c r="AE1040" i="3"/>
  <c r="AU1040" i="3"/>
  <c r="M1040" i="3"/>
  <c r="AC1040" i="3"/>
  <c r="AS1040" i="3"/>
  <c r="BI1040" i="3"/>
  <c r="AB1040" i="3"/>
  <c r="AR1040" i="3"/>
  <c r="BH1040" i="3"/>
  <c r="Z1040" i="3"/>
  <c r="AP1040" i="3"/>
  <c r="BF1040" i="3"/>
  <c r="S1040" i="3"/>
  <c r="AG1040" i="3"/>
  <c r="AV1040" i="3"/>
  <c r="AI1040" i="3"/>
  <c r="AW1040" i="3"/>
  <c r="N1040" i="3"/>
  <c r="AY1040" i="3"/>
  <c r="P1040" i="3"/>
  <c r="AD1040" i="3"/>
  <c r="O1042" i="3"/>
  <c r="AE1042" i="3"/>
  <c r="AU1042" i="3"/>
  <c r="X1042" i="3"/>
  <c r="BH1042" i="3"/>
  <c r="Y1042" i="3"/>
  <c r="AO1042" i="3"/>
  <c r="BE1042" i="3"/>
  <c r="AB1042" i="3"/>
  <c r="BD1042" i="3"/>
  <c r="Z1042" i="3"/>
  <c r="AP1042" i="3"/>
  <c r="BF1042" i="3"/>
  <c r="S1042" i="3"/>
  <c r="AI1042" i="3"/>
  <c r="AY1042" i="3"/>
  <c r="AF1042" i="3"/>
  <c r="M1042" i="3"/>
  <c r="AC1042" i="3"/>
  <c r="AS1042" i="3"/>
  <c r="BI1042" i="3"/>
  <c r="AJ1042" i="3"/>
  <c r="N1042" i="3"/>
  <c r="AD1042" i="3"/>
  <c r="AT1042" i="3"/>
  <c r="W1042" i="3"/>
  <c r="AM1042" i="3"/>
  <c r="BC1042" i="3"/>
  <c r="AR1042" i="3"/>
  <c r="Q1042" i="3"/>
  <c r="AG1042" i="3"/>
  <c r="AW1042" i="3"/>
  <c r="P1042" i="3"/>
  <c r="AN1042" i="3"/>
  <c r="R1042" i="3"/>
  <c r="AH1042" i="3"/>
  <c r="AX1042" i="3"/>
  <c r="AQ1042" i="3"/>
  <c r="AK1042" i="3"/>
  <c r="V1042" i="3"/>
  <c r="BG1042" i="3"/>
  <c r="BA1042" i="3"/>
  <c r="AL1042" i="3"/>
  <c r="AZ1042" i="3"/>
  <c r="T1042" i="3"/>
  <c r="BB1042" i="3"/>
  <c r="AK956" i="3"/>
  <c r="BA956" i="3"/>
  <c r="M956" i="3"/>
  <c r="AS956" i="3"/>
  <c r="BC944" i="3"/>
  <c r="AI956" i="3"/>
  <c r="AW956" i="3"/>
  <c r="Q956" i="3"/>
  <c r="AE956" i="3"/>
  <c r="BD956" i="3"/>
  <c r="AN956" i="3"/>
  <c r="X956" i="3"/>
  <c r="BB956" i="3"/>
  <c r="AL956" i="3"/>
  <c r="V956" i="3"/>
  <c r="AX980" i="3"/>
  <c r="Y980" i="3"/>
  <c r="AI978" i="3"/>
  <c r="BF981" i="3"/>
  <c r="BB981" i="3"/>
  <c r="R981" i="3"/>
  <c r="BE981" i="3"/>
  <c r="Y981" i="3"/>
  <c r="AR981" i="3"/>
  <c r="BG981" i="3"/>
  <c r="AA981" i="3"/>
  <c r="BG1030" i="3"/>
  <c r="AP1030" i="3"/>
  <c r="BB1014" i="3"/>
  <c r="BE1014" i="3"/>
  <c r="AZ1014" i="3"/>
  <c r="Q1040" i="3"/>
  <c r="AA1042" i="3"/>
  <c r="O1025" i="3"/>
  <c r="T1011" i="3"/>
  <c r="BG956" i="3"/>
  <c r="AA956" i="3"/>
  <c r="AO956" i="3"/>
  <c r="BC956" i="3"/>
  <c r="W956" i="3"/>
  <c r="AZ956" i="3"/>
  <c r="AJ956" i="3"/>
  <c r="T956" i="3"/>
  <c r="AX956" i="3"/>
  <c r="AH956" i="3"/>
  <c r="R956" i="3"/>
  <c r="AK980" i="3"/>
  <c r="AN980" i="3"/>
  <c r="AL981" i="3"/>
  <c r="AT981" i="3"/>
  <c r="AS981" i="3"/>
  <c r="M981" i="3"/>
  <c r="AF981" i="3"/>
  <c r="AU981" i="3"/>
  <c r="O981" i="3"/>
  <c r="BH1030" i="3"/>
  <c r="AQ1030" i="3"/>
  <c r="Z1030" i="3"/>
  <c r="BG1014" i="3"/>
  <c r="AD1014" i="3"/>
  <c r="AF1014" i="3"/>
  <c r="BF1021" i="3"/>
  <c r="AW1025" i="3"/>
  <c r="AH944" i="3"/>
  <c r="AY956" i="3"/>
  <c r="S956" i="3"/>
  <c r="AG956" i="3"/>
  <c r="AU956" i="3"/>
  <c r="O956" i="3"/>
  <c r="AV956" i="3"/>
  <c r="AF956" i="3"/>
  <c r="P956" i="3"/>
  <c r="AT956" i="3"/>
  <c r="AD956" i="3"/>
  <c r="N956" i="3"/>
  <c r="BN976" i="3"/>
  <c r="AQ980" i="3"/>
  <c r="BI980" i="3"/>
  <c r="T980" i="3"/>
  <c r="AA978" i="3"/>
  <c r="P978" i="3"/>
  <c r="V981" i="3"/>
  <c r="N981" i="3"/>
  <c r="AO981" i="3"/>
  <c r="BH981" i="3"/>
  <c r="AB981" i="3"/>
  <c r="AQ981" i="3"/>
  <c r="AR1030" i="3"/>
  <c r="AA1030" i="3"/>
  <c r="BA1014" i="3"/>
  <c r="BC1014" i="3"/>
  <c r="AT1040" i="3"/>
  <c r="AV1042" i="3"/>
  <c r="AS1021" i="3"/>
  <c r="AJ1025" i="3"/>
  <c r="AE1011" i="3"/>
  <c r="U956" i="3"/>
  <c r="U995" i="3"/>
  <c r="AK995" i="3"/>
  <c r="BA995" i="3"/>
  <c r="V995" i="3"/>
  <c r="AQ995" i="3"/>
  <c r="R995" i="3"/>
  <c r="AM995" i="3"/>
  <c r="BH995" i="3"/>
  <c r="AD995" i="3"/>
  <c r="AY995" i="3"/>
  <c r="BF995" i="3"/>
  <c r="AU995" i="3"/>
  <c r="AZ995" i="3"/>
  <c r="Y995" i="3"/>
  <c r="AO995" i="3"/>
  <c r="BE995" i="3"/>
  <c r="AA995" i="3"/>
  <c r="AV995" i="3"/>
  <c r="W995" i="3"/>
  <c r="AR995" i="3"/>
  <c r="N995" i="3"/>
  <c r="AI995" i="3"/>
  <c r="BD995" i="3"/>
  <c r="T995" i="3"/>
  <c r="AY999" i="3"/>
  <c r="Y999" i="3"/>
  <c r="AO999" i="3"/>
  <c r="AA999" i="3"/>
  <c r="AV999" i="3"/>
  <c r="R999" i="3"/>
  <c r="AM999" i="3"/>
  <c r="M999" i="3"/>
  <c r="AC999" i="3"/>
  <c r="AS999" i="3"/>
  <c r="AF999" i="3"/>
  <c r="AZ999" i="3"/>
  <c r="W999" i="3"/>
  <c r="AR999" i="3"/>
  <c r="BI999" i="3"/>
  <c r="AD999" i="3"/>
  <c r="AX999" i="3"/>
  <c r="AJ999" i="3"/>
  <c r="BG999" i="3"/>
  <c r="Q999" i="3"/>
  <c r="AG999" i="3"/>
  <c r="P999" i="3"/>
  <c r="AL999" i="3"/>
  <c r="BD999" i="3"/>
  <c r="AB999" i="3"/>
  <c r="AW999" i="3"/>
  <c r="N999" i="3"/>
  <c r="AI999" i="3"/>
  <c r="BB999" i="3"/>
  <c r="BC999" i="3"/>
  <c r="Z999" i="3"/>
  <c r="AD1004" i="3"/>
  <c r="O1004" i="3"/>
  <c r="AU1004" i="3"/>
  <c r="AF1004" i="3"/>
  <c r="Y1004" i="3"/>
  <c r="AG1004" i="3"/>
  <c r="AP1004" i="3"/>
  <c r="AA1004" i="3"/>
  <c r="BG1004" i="3"/>
  <c r="AR1004" i="3"/>
  <c r="M1004" i="3"/>
  <c r="N1004" i="3"/>
  <c r="AT1004" i="3"/>
  <c r="AE1004" i="3"/>
  <c r="P1004" i="3"/>
  <c r="AV1004" i="3"/>
  <c r="AC1004" i="3"/>
  <c r="AB1012" i="3"/>
  <c r="AA1012" i="3"/>
  <c r="Z1012" i="3"/>
  <c r="AR1012" i="3"/>
  <c r="BG1012" i="3"/>
  <c r="W1012" i="3"/>
  <c r="AP1012" i="3"/>
  <c r="BH1012" i="3"/>
  <c r="AK1012" i="3"/>
  <c r="S1017" i="3"/>
  <c r="X1017" i="3"/>
  <c r="BD1017" i="3"/>
  <c r="AK1017" i="3"/>
  <c r="R1017" i="3"/>
  <c r="AX1017" i="3"/>
  <c r="AU1017" i="3"/>
  <c r="AB1017" i="3"/>
  <c r="BH1017" i="3"/>
  <c r="AO1017" i="3"/>
  <c r="V1017" i="3"/>
  <c r="BB1017" i="3"/>
  <c r="AN1017" i="3"/>
  <c r="U1017" i="3"/>
  <c r="BA1017" i="3"/>
  <c r="AH1017" i="3"/>
  <c r="BF1017" i="3"/>
  <c r="BK1022" i="3"/>
  <c r="O934" i="3"/>
  <c r="BN934" i="3" s="1"/>
  <c r="AQ934" i="3"/>
  <c r="W953" i="3"/>
  <c r="AI953" i="3"/>
  <c r="AE953" i="3"/>
  <c r="BG934" i="3"/>
  <c r="Q962" i="3"/>
  <c r="AE997" i="3"/>
  <c r="BM997" i="3" s="1"/>
  <c r="AI1007" i="3"/>
  <c r="BM1007" i="3" s="1"/>
  <c r="AI1036" i="3"/>
  <c r="S1036" i="3"/>
  <c r="M1036" i="3"/>
  <c r="Q1036" i="3"/>
  <c r="BJ1036" i="3" s="1"/>
  <c r="AS1022" i="3"/>
  <c r="Y1022" i="3"/>
  <c r="BJ1022" i="3" s="1"/>
  <c r="Y1030" i="3"/>
  <c r="S975" i="3"/>
  <c r="AG935" i="3"/>
  <c r="BJ935" i="3" s="1"/>
  <c r="Z981" i="3"/>
  <c r="BH982" i="3"/>
  <c r="AB982" i="3"/>
  <c r="AO933" i="3"/>
  <c r="AC952" i="3"/>
  <c r="O964" i="3"/>
  <c r="BB989" i="3"/>
  <c r="AA1036" i="3"/>
  <c r="AS1036" i="3"/>
  <c r="P982" i="3"/>
  <c r="AC956" i="3"/>
  <c r="BI956" i="3"/>
  <c r="BM1001" i="3"/>
  <c r="AX933" i="3"/>
  <c r="AH933" i="3"/>
  <c r="R933" i="3"/>
  <c r="AZ933" i="3"/>
  <c r="AJ933" i="3"/>
  <c r="T933" i="3"/>
  <c r="AY933" i="3"/>
  <c r="AI933" i="3"/>
  <c r="S933" i="3"/>
  <c r="AK941" i="3"/>
  <c r="BE941" i="3"/>
  <c r="AC941" i="3"/>
  <c r="AV941" i="3"/>
  <c r="T941" i="3"/>
  <c r="AW941" i="3"/>
  <c r="AB941" i="3"/>
  <c r="BB941" i="3"/>
  <c r="AL941" i="3"/>
  <c r="V941" i="3"/>
  <c r="BL943" i="3"/>
  <c r="BE942" i="3"/>
  <c r="BB942" i="3"/>
  <c r="AX942" i="3"/>
  <c r="BD942" i="3"/>
  <c r="X942" i="3"/>
  <c r="AR944" i="3"/>
  <c r="S944" i="3"/>
  <c r="T944" i="3"/>
  <c r="AZ952" i="3"/>
  <c r="AJ952" i="3"/>
  <c r="T952" i="3"/>
  <c r="AY952" i="3"/>
  <c r="AI952" i="3"/>
  <c r="S952" i="3"/>
  <c r="AX952" i="3"/>
  <c r="AH952" i="3"/>
  <c r="R952" i="3"/>
  <c r="BI952" i="3"/>
  <c r="BL959" i="3"/>
  <c r="BM965" i="3"/>
  <c r="BJ971" i="3"/>
  <c r="BM971" i="3"/>
  <c r="BK974" i="3"/>
  <c r="BB964" i="3"/>
  <c r="V964" i="3"/>
  <c r="AS964" i="3"/>
  <c r="M964" i="3"/>
  <c r="AH964" i="3"/>
  <c r="BD964" i="3"/>
  <c r="AN964" i="3"/>
  <c r="X964" i="3"/>
  <c r="BC964" i="3"/>
  <c r="AM964" i="3"/>
  <c r="W964" i="3"/>
  <c r="BG980" i="3"/>
  <c r="V980" i="3"/>
  <c r="AE980" i="3"/>
  <c r="AS980" i="3"/>
  <c r="AJ980" i="3"/>
  <c r="BA978" i="3"/>
  <c r="N978" i="3"/>
  <c r="BL1005" i="3"/>
  <c r="Q979" i="3"/>
  <c r="AB979" i="3"/>
  <c r="AQ979" i="3"/>
  <c r="U979" i="3"/>
  <c r="AU979" i="3"/>
  <c r="Y979" i="3"/>
  <c r="BD979" i="3"/>
  <c r="AI979" i="3"/>
  <c r="M979" i="3"/>
  <c r="AT979" i="3"/>
  <c r="AD979" i="3"/>
  <c r="N979" i="3"/>
  <c r="AL985" i="3"/>
  <c r="R985" i="3"/>
  <c r="BI985" i="3"/>
  <c r="AS985" i="3"/>
  <c r="AC985" i="3"/>
  <c r="M985" i="3"/>
  <c r="AV985" i="3"/>
  <c r="AF985" i="3"/>
  <c r="P985" i="3"/>
  <c r="AU985" i="3"/>
  <c r="AE985" i="3"/>
  <c r="O985" i="3"/>
  <c r="AG950" i="3"/>
  <c r="BA950" i="3"/>
  <c r="U950" i="3"/>
  <c r="Q950" i="3"/>
  <c r="BN950" i="3" s="1"/>
  <c r="Y950" i="3"/>
  <c r="AK950" i="3"/>
  <c r="Y960" i="3"/>
  <c r="AG960" i="3"/>
  <c r="AK960" i="3"/>
  <c r="Q960" i="3"/>
  <c r="AW960" i="3"/>
  <c r="BA960" i="3"/>
  <c r="U960" i="3"/>
  <c r="BM938" i="3"/>
  <c r="BG942" i="3"/>
  <c r="AD942" i="3"/>
  <c r="U942" i="3"/>
  <c r="W942" i="3"/>
  <c r="AJ942" i="3"/>
  <c r="BL1043" i="3"/>
  <c r="AU941" i="3"/>
  <c r="S941" i="3"/>
  <c r="BI941" i="3"/>
  <c r="AN941" i="3"/>
  <c r="AF941" i="3"/>
  <c r="Y941" i="3"/>
  <c r="AT933" i="3"/>
  <c r="AD933" i="3"/>
  <c r="N933" i="3"/>
  <c r="AV933" i="3"/>
  <c r="AF933" i="3"/>
  <c r="P933" i="3"/>
  <c r="AU933" i="3"/>
  <c r="AE933" i="3"/>
  <c r="O933" i="3"/>
  <c r="BK935" i="3"/>
  <c r="BL938" i="3"/>
  <c r="BJ940" i="3"/>
  <c r="BL940" i="3"/>
  <c r="BG941" i="3"/>
  <c r="AE941" i="3"/>
  <c r="AY941" i="3"/>
  <c r="U941" i="3"/>
  <c r="AO941" i="3"/>
  <c r="M941" i="3"/>
  <c r="AR941" i="3"/>
  <c r="W941" i="3"/>
  <c r="AX941" i="3"/>
  <c r="AH941" i="3"/>
  <c r="R941" i="3"/>
  <c r="BF942" i="3"/>
  <c r="AW942" i="3"/>
  <c r="AU942" i="3"/>
  <c r="AS942" i="3"/>
  <c r="AZ942" i="3"/>
  <c r="T942" i="3"/>
  <c r="Z944" i="3"/>
  <c r="AX944" i="3"/>
  <c r="AV952" i="3"/>
  <c r="AF952" i="3"/>
  <c r="P952" i="3"/>
  <c r="AU952" i="3"/>
  <c r="AE952" i="3"/>
  <c r="O952" i="3"/>
  <c r="AT952" i="3"/>
  <c r="AD952" i="3"/>
  <c r="N952" i="3"/>
  <c r="AO952" i="3"/>
  <c r="M952" i="3"/>
  <c r="Y964" i="3"/>
  <c r="AT964" i="3"/>
  <c r="N964" i="3"/>
  <c r="AK964" i="3"/>
  <c r="BF964" i="3"/>
  <c r="Z964" i="3"/>
  <c r="AZ964" i="3"/>
  <c r="AJ964" i="3"/>
  <c r="T964" i="3"/>
  <c r="AY964" i="3"/>
  <c r="AI964" i="3"/>
  <c r="S964" i="3"/>
  <c r="AU980" i="3"/>
  <c r="BB980" i="3"/>
  <c r="O980" i="3"/>
  <c r="AD980" i="3"/>
  <c r="X980" i="3"/>
  <c r="AE978" i="3"/>
  <c r="W979" i="3"/>
  <c r="BC979" i="3"/>
  <c r="BG979" i="3"/>
  <c r="AK979" i="3"/>
  <c r="P979" i="3"/>
  <c r="AO979" i="3"/>
  <c r="T979" i="3"/>
  <c r="AY979" i="3"/>
  <c r="AC979" i="3"/>
  <c r="BF979" i="3"/>
  <c r="AP979" i="3"/>
  <c r="Z979" i="3"/>
  <c r="V985" i="3"/>
  <c r="AT985" i="3"/>
  <c r="BE985" i="3"/>
  <c r="AO985" i="3"/>
  <c r="Y985" i="3"/>
  <c r="BH985" i="3"/>
  <c r="AR985" i="3"/>
  <c r="AB985" i="3"/>
  <c r="BG985" i="3"/>
  <c r="AQ985" i="3"/>
  <c r="AA985" i="3"/>
  <c r="BL1015" i="3"/>
  <c r="AW950" i="3"/>
  <c r="AI1013" i="3"/>
  <c r="AQ1013" i="3"/>
  <c r="BG1013" i="3"/>
  <c r="AA1013" i="3"/>
  <c r="X1013" i="3"/>
  <c r="AN1013" i="3"/>
  <c r="BD1013" i="3"/>
  <c r="Z1013" i="3"/>
  <c r="AP1013" i="3"/>
  <c r="BF1013" i="3"/>
  <c r="AK1013" i="3"/>
  <c r="O1013" i="3"/>
  <c r="AU1013" i="3"/>
  <c r="Y1013" i="3"/>
  <c r="BE1013" i="3"/>
  <c r="S1013" i="3"/>
  <c r="AB1013" i="3"/>
  <c r="AR1013" i="3"/>
  <c r="N1013" i="3"/>
  <c r="AD1013" i="3"/>
  <c r="AT1013" i="3"/>
  <c r="M1013" i="3"/>
  <c r="AS1013" i="3"/>
  <c r="W1013" i="3"/>
  <c r="BC1013" i="3"/>
  <c r="AG1013" i="3"/>
  <c r="AR986" i="3"/>
  <c r="V986" i="3"/>
  <c r="BB986" i="3"/>
  <c r="AN986" i="3"/>
  <c r="AX986" i="3"/>
  <c r="AP986" i="3"/>
  <c r="T986" i="3"/>
  <c r="AZ986" i="3"/>
  <c r="AD986" i="3"/>
  <c r="P986" i="3"/>
  <c r="AV986" i="3"/>
  <c r="Z986" i="3"/>
  <c r="AB986" i="3"/>
  <c r="BH986" i="3"/>
  <c r="AL986" i="3"/>
  <c r="X986" i="3"/>
  <c r="BD986" i="3"/>
  <c r="BF986" i="3"/>
  <c r="AQ1017" i="3"/>
  <c r="W1017" i="3"/>
  <c r="BC1017" i="3"/>
  <c r="AM1017" i="3"/>
  <c r="AY1017" i="3"/>
  <c r="AE1017" i="3"/>
  <c r="P1017" i="3"/>
  <c r="AF1017" i="3"/>
  <c r="AV1017" i="3"/>
  <c r="M1017" i="3"/>
  <c r="AC1017" i="3"/>
  <c r="AS1017" i="3"/>
  <c r="BI1017" i="3"/>
  <c r="Z1017" i="3"/>
  <c r="AP1017" i="3"/>
  <c r="AA1017" i="3"/>
  <c r="BG1017" i="3"/>
  <c r="O1017" i="3"/>
  <c r="AI1017" i="3"/>
  <c r="T1017" i="3"/>
  <c r="AJ1017" i="3"/>
  <c r="AZ1017" i="3"/>
  <c r="Q1017" i="3"/>
  <c r="AG1017" i="3"/>
  <c r="AW1017" i="3"/>
  <c r="N1017" i="3"/>
  <c r="AD1017" i="3"/>
  <c r="AT1017" i="3"/>
  <c r="S942" i="3"/>
  <c r="AK942" i="3"/>
  <c r="AA942" i="3"/>
  <c r="Z942" i="3"/>
  <c r="AC942" i="3"/>
  <c r="AN942" i="3"/>
  <c r="BL961" i="3"/>
  <c r="BE964" i="3"/>
  <c r="BM963" i="3"/>
  <c r="AL964" i="3"/>
  <c r="BI964" i="3"/>
  <c r="AC964" i="3"/>
  <c r="AX964" i="3"/>
  <c r="R964" i="3"/>
  <c r="AV964" i="3"/>
  <c r="AF964" i="3"/>
  <c r="P964" i="3"/>
  <c r="AU964" i="3"/>
  <c r="AE964" i="3"/>
  <c r="BL973" i="3"/>
  <c r="BL975" i="3"/>
  <c r="BM1009" i="3"/>
  <c r="BH979" i="3"/>
  <c r="AG979" i="3"/>
  <c r="BA979" i="3"/>
  <c r="AF979" i="3"/>
  <c r="BE979" i="3"/>
  <c r="AJ979" i="3"/>
  <c r="O979" i="3"/>
  <c r="AS979" i="3"/>
  <c r="X979" i="3"/>
  <c r="BB979" i="3"/>
  <c r="AL979" i="3"/>
  <c r="V979" i="3"/>
  <c r="AX985" i="3"/>
  <c r="AD985" i="3"/>
  <c r="BA985" i="3"/>
  <c r="AK985" i="3"/>
  <c r="U985" i="3"/>
  <c r="BD985" i="3"/>
  <c r="AN985" i="3"/>
  <c r="X985" i="3"/>
  <c r="BC985" i="3"/>
  <c r="AM985" i="3"/>
  <c r="AA932" i="3"/>
  <c r="BG932" i="3"/>
  <c r="AQ932" i="3"/>
  <c r="AU932" i="3"/>
  <c r="O932" i="3"/>
  <c r="AE932" i="3"/>
  <c r="U1002" i="3"/>
  <c r="BA1002" i="3"/>
  <c r="R1002" i="3"/>
  <c r="AH1002" i="3"/>
  <c r="AX1002" i="3"/>
  <c r="S1002" i="3"/>
  <c r="AI1002" i="3"/>
  <c r="AY1002" i="3"/>
  <c r="T1002" i="3"/>
  <c r="AJ1002" i="3"/>
  <c r="AZ1002" i="3"/>
  <c r="AO1002" i="3"/>
  <c r="AS1002" i="3"/>
  <c r="AW1002" i="3"/>
  <c r="V1002" i="3"/>
  <c r="AL1002" i="3"/>
  <c r="BB1002" i="3"/>
  <c r="W1002" i="3"/>
  <c r="AM1002" i="3"/>
  <c r="BC1002" i="3"/>
  <c r="X1002" i="3"/>
  <c r="AN1002" i="3"/>
  <c r="BD1002" i="3"/>
  <c r="BE1002" i="3"/>
  <c r="BI1002" i="3"/>
  <c r="Z1002" i="3"/>
  <c r="AP1002" i="3"/>
  <c r="BF1002" i="3"/>
  <c r="AA1002" i="3"/>
  <c r="AQ1002" i="3"/>
  <c r="BG1002" i="3"/>
  <c r="AB1002" i="3"/>
  <c r="AR1002" i="3"/>
  <c r="BH1002" i="3"/>
  <c r="M1002" i="3"/>
  <c r="Q1002" i="3"/>
  <c r="R1004" i="3"/>
  <c r="AH1004" i="3"/>
  <c r="AX1004" i="3"/>
  <c r="S1004" i="3"/>
  <c r="AI1004" i="3"/>
  <c r="AY1004" i="3"/>
  <c r="T1004" i="3"/>
  <c r="AJ1004" i="3"/>
  <c r="AZ1004" i="3"/>
  <c r="AO1004" i="3"/>
  <c r="AS1004" i="3"/>
  <c r="AW1004" i="3"/>
  <c r="V1004" i="3"/>
  <c r="AL1004" i="3"/>
  <c r="BB1004" i="3"/>
  <c r="W1004" i="3"/>
  <c r="AM1004" i="3"/>
  <c r="BC1004" i="3"/>
  <c r="X1004" i="3"/>
  <c r="AN1004" i="3"/>
  <c r="BD1004" i="3"/>
  <c r="BE1004" i="3"/>
  <c r="BI1004" i="3"/>
  <c r="N1012" i="3"/>
  <c r="AD1012" i="3"/>
  <c r="AT1012" i="3"/>
  <c r="P1012" i="3"/>
  <c r="AF1012" i="3"/>
  <c r="AV1012" i="3"/>
  <c r="Q1012" i="3"/>
  <c r="AW1012" i="3"/>
  <c r="AI1012" i="3"/>
  <c r="M1012" i="3"/>
  <c r="AS1012" i="3"/>
  <c r="R1012" i="3"/>
  <c r="AH1012" i="3"/>
  <c r="AX1012" i="3"/>
  <c r="T1012" i="3"/>
  <c r="AJ1012" i="3"/>
  <c r="AZ1012" i="3"/>
  <c r="Y1012" i="3"/>
  <c r="BE1012" i="3"/>
  <c r="AQ1012" i="3"/>
  <c r="U1012" i="3"/>
  <c r="BA1012" i="3"/>
  <c r="V1012" i="3"/>
  <c r="AL1012" i="3"/>
  <c r="BB1012" i="3"/>
  <c r="X1012" i="3"/>
  <c r="AN1012" i="3"/>
  <c r="BD1012" i="3"/>
  <c r="AG1012" i="3"/>
  <c r="S1012" i="3"/>
  <c r="AY1012" i="3"/>
  <c r="AC1012" i="3"/>
  <c r="BI1012" i="3"/>
  <c r="BC1012" i="3"/>
  <c r="W947" i="3"/>
  <c r="AQ947" i="3"/>
  <c r="BG947" i="3"/>
  <c r="AC947" i="3"/>
  <c r="AU947" i="3"/>
  <c r="AH947" i="3"/>
  <c r="AY947" i="3"/>
  <c r="AM947" i="3"/>
  <c r="BC947" i="3"/>
  <c r="O947" i="3"/>
  <c r="W951" i="3"/>
  <c r="S951" i="3"/>
  <c r="AY951" i="3"/>
  <c r="AI951" i="3"/>
  <c r="O951" i="3"/>
  <c r="AU951" i="3"/>
  <c r="Y968" i="3"/>
  <c r="U962" i="3"/>
  <c r="BA962" i="3"/>
  <c r="AC962" i="3"/>
  <c r="BI962" i="3"/>
  <c r="AK962" i="3"/>
  <c r="M962" i="3"/>
  <c r="AS962" i="3"/>
  <c r="Y954" i="3"/>
  <c r="Q954" i="3"/>
  <c r="BN954" i="3" s="1"/>
  <c r="AW954" i="3"/>
  <c r="U954" i="3"/>
  <c r="BA954" i="3"/>
  <c r="AG954" i="3"/>
  <c r="AK954" i="3"/>
  <c r="AY955" i="3"/>
  <c r="BK955" i="3" s="1"/>
  <c r="U972" i="3"/>
  <c r="AK972" i="3"/>
  <c r="BA972" i="3"/>
  <c r="BJ972" i="3" s="1"/>
  <c r="AA934" i="3"/>
  <c r="BM934" i="3" s="1"/>
  <c r="AY953" i="3"/>
  <c r="U1020" i="3"/>
  <c r="AO1020" i="3"/>
  <c r="BI1020" i="3"/>
  <c r="Y1020" i="3"/>
  <c r="AS1020" i="3"/>
  <c r="AC1020" i="3"/>
  <c r="BA1020" i="3"/>
  <c r="AK1020" i="3"/>
  <c r="BE1020" i="3"/>
  <c r="M1020" i="3"/>
  <c r="BK1020" i="3" s="1"/>
  <c r="AK1008" i="3"/>
  <c r="BL1008" i="3" s="1"/>
  <c r="BA1008" i="3"/>
  <c r="AP983" i="3"/>
  <c r="BJ983" i="3" s="1"/>
  <c r="V989" i="3"/>
  <c r="BK989" i="3" s="1"/>
  <c r="BL1034" i="3"/>
  <c r="BN1018" i="3"/>
  <c r="BK1026" i="3"/>
  <c r="BN1026" i="3"/>
  <c r="AA949" i="3"/>
  <c r="S949" i="3"/>
  <c r="AM949" i="3"/>
  <c r="W949" i="3"/>
  <c r="AU949" i="3"/>
  <c r="AE949" i="3"/>
  <c r="AY949" i="3"/>
  <c r="BC949" i="3"/>
  <c r="O949" i="3"/>
  <c r="BN949" i="3" s="1"/>
  <c r="AI949" i="3"/>
  <c r="Y957" i="3"/>
  <c r="AU957" i="3"/>
  <c r="BL957" i="3" s="1"/>
  <c r="T957" i="3"/>
  <c r="AC968" i="3"/>
  <c r="BK968" i="3" s="1"/>
  <c r="BI968" i="3"/>
  <c r="U968" i="3"/>
  <c r="BA968" i="3"/>
  <c r="M948" i="3"/>
  <c r="U948" i="3"/>
  <c r="AO948" i="3"/>
  <c r="Y948" i="3"/>
  <c r="AW948" i="3"/>
  <c r="AG948" i="3"/>
  <c r="BA948" i="3"/>
  <c r="Q948" i="3"/>
  <c r="AK948" i="3"/>
  <c r="BE948" i="3"/>
  <c r="AI936" i="3"/>
  <c r="O936" i="3"/>
  <c r="BN936" i="3" s="1"/>
  <c r="AU936" i="3"/>
  <c r="BG936" i="3"/>
  <c r="AE936" i="3"/>
  <c r="BJ936" i="3" s="1"/>
  <c r="N947" i="3"/>
  <c r="AS968" i="3"/>
  <c r="S953" i="3"/>
  <c r="U1028" i="3"/>
  <c r="AO1028" i="3"/>
  <c r="BI1028" i="3"/>
  <c r="AS1028" i="3"/>
  <c r="Y1028" i="3"/>
  <c r="AC1028" i="3"/>
  <c r="BA1028" i="3"/>
  <c r="M1028" i="3"/>
  <c r="AK1028" i="3"/>
  <c r="BE1028" i="3"/>
  <c r="Z983" i="3"/>
  <c r="BB991" i="3"/>
  <c r="V991" i="3"/>
  <c r="BK991" i="3" s="1"/>
  <c r="AD991" i="3"/>
  <c r="U1006" i="3"/>
  <c r="BA1006" i="3"/>
  <c r="AK1006" i="3"/>
  <c r="U1024" i="3"/>
  <c r="AO1024" i="3"/>
  <c r="BI1024" i="3"/>
  <c r="Y1024" i="3"/>
  <c r="AS1024" i="3"/>
  <c r="AC1024" i="3"/>
  <c r="BA1024" i="3"/>
  <c r="M1024" i="3"/>
  <c r="BN1024" i="3" s="1"/>
  <c r="AK1024" i="3"/>
  <c r="BE1024" i="3"/>
  <c r="AE995" i="3"/>
  <c r="AE999" i="3"/>
  <c r="M1016" i="3"/>
  <c r="BN1016" i="3" s="1"/>
  <c r="AK1016" i="3"/>
  <c r="BE1016" i="3"/>
  <c r="U1016" i="3"/>
  <c r="AO1016" i="3"/>
  <c r="BI1016" i="3"/>
  <c r="Y1016" i="3"/>
  <c r="AS1016" i="3"/>
  <c r="AC1016" i="3"/>
  <c r="BA1016" i="3"/>
  <c r="AT989" i="3"/>
  <c r="AE951" i="3"/>
  <c r="BK1016" i="3"/>
  <c r="U946" i="3"/>
  <c r="BL946" i="3" s="1"/>
  <c r="BA946" i="3"/>
  <c r="BJ946" i="3" s="1"/>
  <c r="Y933" i="3"/>
  <c r="Q933" i="3"/>
  <c r="AK933" i="3"/>
  <c r="BI933" i="3"/>
  <c r="U933" i="3"/>
  <c r="AS933" i="3"/>
  <c r="AC933" i="3"/>
  <c r="AW933" i="3"/>
  <c r="AG933" i="3"/>
  <c r="BA933" i="3"/>
  <c r="M933" i="3"/>
  <c r="Y952" i="3"/>
  <c r="U952" i="3"/>
  <c r="BA952" i="3"/>
  <c r="AG952" i="3"/>
  <c r="AK952" i="3"/>
  <c r="Q952" i="3"/>
  <c r="AW952" i="3"/>
  <c r="AO964" i="3"/>
  <c r="AG964" i="3"/>
  <c r="AW964" i="3"/>
  <c r="Q964" i="3"/>
  <c r="W955" i="3"/>
  <c r="AI955" i="3"/>
  <c r="BL955" i="3" s="1"/>
  <c r="AE955" i="3"/>
  <c r="Q966" i="3"/>
  <c r="BN966" i="3" s="1"/>
  <c r="Y966" i="3"/>
  <c r="AG966" i="3"/>
  <c r="AO966" i="3"/>
  <c r="BE966" i="3"/>
  <c r="BL966" i="3" s="1"/>
  <c r="M970" i="3"/>
  <c r="AC970" i="3"/>
  <c r="AS970" i="3"/>
  <c r="BI970" i="3"/>
  <c r="Q970" i="3"/>
  <c r="AG970" i="3"/>
  <c r="AW970" i="3"/>
  <c r="U970" i="3"/>
  <c r="AK970" i="3"/>
  <c r="BA970" i="3"/>
  <c r="Y970" i="3"/>
  <c r="AO970" i="3"/>
  <c r="BE970" i="3"/>
  <c r="AU953" i="3"/>
  <c r="AS937" i="3"/>
  <c r="BL937" i="3" s="1"/>
  <c r="Z985" i="3"/>
  <c r="AL993" i="3"/>
  <c r="BK993" i="3" s="1"/>
  <c r="AD993" i="3"/>
  <c r="U1004" i="3"/>
  <c r="AK1004" i="3"/>
  <c r="BA1004" i="3"/>
  <c r="O1012" i="3"/>
  <c r="AE1012" i="3"/>
  <c r="AM1012" i="3"/>
  <c r="AU1012" i="3"/>
  <c r="AK968" i="3"/>
  <c r="V987" i="3"/>
  <c r="BK987" i="3" s="1"/>
  <c r="AD989" i="3"/>
  <c r="N989" i="3"/>
  <c r="BL935" i="3"/>
  <c r="BJ937" i="3"/>
  <c r="BL960" i="3"/>
  <c r="BJ963" i="3"/>
  <c r="BN991" i="3"/>
  <c r="O994" i="3"/>
  <c r="S994" i="3"/>
  <c r="W994" i="3"/>
  <c r="AA994" i="3"/>
  <c r="AE994" i="3"/>
  <c r="AI994" i="3"/>
  <c r="AM994" i="3"/>
  <c r="AQ994" i="3"/>
  <c r="AU994" i="3"/>
  <c r="AY994" i="3"/>
  <c r="BC994" i="3"/>
  <c r="BG994" i="3"/>
  <c r="Q994" i="3"/>
  <c r="V994" i="3"/>
  <c r="AB994" i="3"/>
  <c r="AG994" i="3"/>
  <c r="AL994" i="3"/>
  <c r="AR994" i="3"/>
  <c r="AW994" i="3"/>
  <c r="BB994" i="3"/>
  <c r="BH994" i="3"/>
  <c r="M994" i="3"/>
  <c r="R994" i="3"/>
  <c r="X994" i="3"/>
  <c r="AC994" i="3"/>
  <c r="AH994" i="3"/>
  <c r="AN994" i="3"/>
  <c r="AS994" i="3"/>
  <c r="AX994" i="3"/>
  <c r="BD994" i="3"/>
  <c r="BI994" i="3"/>
  <c r="N994" i="3"/>
  <c r="T994" i="3"/>
  <c r="Y994" i="3"/>
  <c r="AD994" i="3"/>
  <c r="AJ994" i="3"/>
  <c r="AO994" i="3"/>
  <c r="AT994" i="3"/>
  <c r="AZ994" i="3"/>
  <c r="BE994" i="3"/>
  <c r="P994" i="3"/>
  <c r="AK994" i="3"/>
  <c r="BF994" i="3"/>
  <c r="U994" i="3"/>
  <c r="AP994" i="3"/>
  <c r="Z994" i="3"/>
  <c r="AV994" i="3"/>
  <c r="AF994" i="3"/>
  <c r="BA994" i="3"/>
  <c r="BL983" i="3"/>
  <c r="BN1005" i="3"/>
  <c r="BK1005" i="3"/>
  <c r="BJ1007" i="3"/>
  <c r="BM967" i="3"/>
  <c r="BN967" i="3"/>
  <c r="BK967" i="3"/>
  <c r="BN1006" i="3"/>
  <c r="BK1006" i="3"/>
  <c r="BJ1015" i="3"/>
  <c r="BL1000" i="3"/>
  <c r="BJ1000" i="3"/>
  <c r="BN1008" i="3"/>
  <c r="BK1008" i="3"/>
  <c r="BJ1034" i="3"/>
  <c r="BL1010" i="3"/>
  <c r="BM1023" i="3"/>
  <c r="BN1027" i="3"/>
  <c r="BK1027" i="3"/>
  <c r="BL1035" i="3"/>
  <c r="BN1041" i="3"/>
  <c r="BK1041" i="3"/>
  <c r="BN1031" i="3"/>
  <c r="BK1031" i="3"/>
  <c r="BM1031" i="3"/>
  <c r="BJ1031" i="3"/>
  <c r="BN1032" i="3"/>
  <c r="BK1032" i="3"/>
  <c r="BL1033" i="3"/>
  <c r="BN1037" i="3"/>
  <c r="BK1037" i="3"/>
  <c r="BM1037" i="3"/>
  <c r="BJ1037" i="3"/>
  <c r="AX1039" i="3"/>
  <c r="AC1039" i="3"/>
  <c r="BF1039" i="3"/>
  <c r="AK1039" i="3"/>
  <c r="O1039" i="3"/>
  <c r="AO1039" i="3"/>
  <c r="S1039" i="3"/>
  <c r="AW1039" i="3"/>
  <c r="AA1039" i="3"/>
  <c r="BD1039" i="3"/>
  <c r="AN1039" i="3"/>
  <c r="X1039" i="3"/>
  <c r="BJ934" i="3"/>
  <c r="BM940" i="3"/>
  <c r="BM945" i="3"/>
  <c r="BN965" i="3"/>
  <c r="BK965" i="3"/>
  <c r="BN984" i="3"/>
  <c r="BK984" i="3"/>
  <c r="BN986" i="3"/>
  <c r="BM969" i="3"/>
  <c r="BK983" i="3"/>
  <c r="BN983" i="3"/>
  <c r="BK934" i="3"/>
  <c r="BN940" i="3"/>
  <c r="BK940" i="3"/>
  <c r="BN939" i="3"/>
  <c r="BK939" i="3"/>
  <c r="BM943" i="3"/>
  <c r="AY942" i="3"/>
  <c r="V942" i="3"/>
  <c r="AP942" i="3"/>
  <c r="N942" i="3"/>
  <c r="AO942" i="3"/>
  <c r="BH942" i="3"/>
  <c r="AM942" i="3"/>
  <c r="R942" i="3"/>
  <c r="AV942" i="3"/>
  <c r="AF942" i="3"/>
  <c r="P942" i="3"/>
  <c r="BJ945" i="3"/>
  <c r="BD944" i="3"/>
  <c r="AN944" i="3"/>
  <c r="U944" i="3"/>
  <c r="AY944" i="3"/>
  <c r="AI944" i="3"/>
  <c r="N944" i="3"/>
  <c r="AT944" i="3"/>
  <c r="AC944" i="3"/>
  <c r="AF944" i="3"/>
  <c r="P944" i="3"/>
  <c r="BJ959" i="3"/>
  <c r="BM961" i="3"/>
  <c r="BL965" i="3"/>
  <c r="BK966" i="3"/>
  <c r="BN971" i="3"/>
  <c r="BK971" i="3"/>
  <c r="M978" i="3"/>
  <c r="AH978" i="3"/>
  <c r="BC978" i="3"/>
  <c r="R978" i="3"/>
  <c r="AM978" i="3"/>
  <c r="BI978" i="3"/>
  <c r="W978" i="3"/>
  <c r="AS978" i="3"/>
  <c r="AC978" i="3"/>
  <c r="AX978" i="3"/>
  <c r="BM958" i="3"/>
  <c r="BN963" i="3"/>
  <c r="BK963" i="3"/>
  <c r="BN973" i="3"/>
  <c r="BK973" i="3"/>
  <c r="BM976" i="3"/>
  <c r="BN975" i="3"/>
  <c r="BN972" i="3"/>
  <c r="BK972" i="3"/>
  <c r="BC980" i="3"/>
  <c r="AL980" i="3"/>
  <c r="Q980" i="3"/>
  <c r="AT980" i="3"/>
  <c r="Z980" i="3"/>
  <c r="BE980" i="3"/>
  <c r="AO980" i="3"/>
  <c r="S980" i="3"/>
  <c r="AF980" i="3"/>
  <c r="P980" i="3"/>
  <c r="AV980" i="3"/>
  <c r="BN993" i="3"/>
  <c r="BL993" i="3"/>
  <c r="AQ978" i="3"/>
  <c r="V978" i="3"/>
  <c r="AU978" i="3"/>
  <c r="Z978" i="3"/>
  <c r="AY978" i="3"/>
  <c r="AD978" i="3"/>
  <c r="BH978" i="3"/>
  <c r="AR978" i="3"/>
  <c r="AB978" i="3"/>
  <c r="M980" i="3"/>
  <c r="O996" i="3"/>
  <c r="S996" i="3"/>
  <c r="W996" i="3"/>
  <c r="AA996" i="3"/>
  <c r="AE996" i="3"/>
  <c r="AI996" i="3"/>
  <c r="AM996" i="3"/>
  <c r="AQ996" i="3"/>
  <c r="AU996" i="3"/>
  <c r="AY996" i="3"/>
  <c r="BC996" i="3"/>
  <c r="BG996" i="3"/>
  <c r="Q996" i="3"/>
  <c r="V996" i="3"/>
  <c r="AB996" i="3"/>
  <c r="AG996" i="3"/>
  <c r="AL996" i="3"/>
  <c r="AR996" i="3"/>
  <c r="AW996" i="3"/>
  <c r="BB996" i="3"/>
  <c r="BH996" i="3"/>
  <c r="M996" i="3"/>
  <c r="R996" i="3"/>
  <c r="X996" i="3"/>
  <c r="AC996" i="3"/>
  <c r="AH996" i="3"/>
  <c r="AN996" i="3"/>
  <c r="AS996" i="3"/>
  <c r="AX996" i="3"/>
  <c r="BD996" i="3"/>
  <c r="BI996" i="3"/>
  <c r="N996" i="3"/>
  <c r="T996" i="3"/>
  <c r="Y996" i="3"/>
  <c r="AD996" i="3"/>
  <c r="AJ996" i="3"/>
  <c r="AO996" i="3"/>
  <c r="AT996" i="3"/>
  <c r="AZ996" i="3"/>
  <c r="BE996" i="3"/>
  <c r="P996" i="3"/>
  <c r="AK996" i="3"/>
  <c r="BF996" i="3"/>
  <c r="U996" i="3"/>
  <c r="AP996" i="3"/>
  <c r="Z996" i="3"/>
  <c r="AV996" i="3"/>
  <c r="AF996" i="3"/>
  <c r="BA996" i="3"/>
  <c r="BJ1001" i="3"/>
  <c r="BN1007" i="3"/>
  <c r="BK1007" i="3"/>
  <c r="BJ1009" i="3"/>
  <c r="BL967" i="3"/>
  <c r="BJ967" i="3"/>
  <c r="BL997" i="3"/>
  <c r="BN997" i="3"/>
  <c r="BK997" i="3"/>
  <c r="BN1015" i="3"/>
  <c r="BK1015" i="3"/>
  <c r="BK1018" i="3"/>
  <c r="BN1000" i="3"/>
  <c r="BK1000" i="3"/>
  <c r="BM1043" i="3"/>
  <c r="BL1019" i="3"/>
  <c r="BJ1019" i="3"/>
  <c r="BN1035" i="3"/>
  <c r="BK1035" i="3"/>
  <c r="BL1032" i="3"/>
  <c r="BJ1032" i="3"/>
  <c r="BL1037" i="3"/>
  <c r="BN1038" i="3"/>
  <c r="BK1038" i="3"/>
  <c r="BL1038" i="3"/>
  <c r="BJ1038" i="3"/>
  <c r="AS1039" i="3"/>
  <c r="W1039" i="3"/>
  <c r="BA1039" i="3"/>
  <c r="AE1039" i="3"/>
  <c r="BE1039" i="3"/>
  <c r="AI1039" i="3"/>
  <c r="N1039" i="3"/>
  <c r="AQ1039" i="3"/>
  <c r="V1039" i="3"/>
  <c r="AZ1039" i="3"/>
  <c r="AJ1039" i="3"/>
  <c r="T1039" i="3"/>
  <c r="BN932" i="3"/>
  <c r="BK932" i="3"/>
  <c r="BL974" i="3"/>
  <c r="BJ973" i="3"/>
  <c r="BL991" i="3"/>
  <c r="BN982" i="3"/>
  <c r="BK982" i="3"/>
  <c r="M990" i="3"/>
  <c r="Q990" i="3"/>
  <c r="U990" i="3"/>
  <c r="Y990" i="3"/>
  <c r="AC990" i="3"/>
  <c r="AG990" i="3"/>
  <c r="AK990" i="3"/>
  <c r="AO990" i="3"/>
  <c r="AS990" i="3"/>
  <c r="AW990" i="3"/>
  <c r="BA990" i="3"/>
  <c r="BE990" i="3"/>
  <c r="BI990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T990" i="3"/>
  <c r="AB990" i="3"/>
  <c r="AJ990" i="3"/>
  <c r="AR990" i="3"/>
  <c r="AZ990" i="3"/>
  <c r="BH990" i="3"/>
  <c r="N990" i="3"/>
  <c r="V990" i="3"/>
  <c r="AD990" i="3"/>
  <c r="AL990" i="3"/>
  <c r="AT990" i="3"/>
  <c r="BB990" i="3"/>
  <c r="P990" i="3"/>
  <c r="X990" i="3"/>
  <c r="AF990" i="3"/>
  <c r="AN990" i="3"/>
  <c r="AV990" i="3"/>
  <c r="BD990" i="3"/>
  <c r="R990" i="3"/>
  <c r="AX990" i="3"/>
  <c r="Z990" i="3"/>
  <c r="BF990" i="3"/>
  <c r="AH990" i="3"/>
  <c r="AP990" i="3"/>
  <c r="BJ938" i="3"/>
  <c r="BN935" i="3"/>
  <c r="AL942" i="3"/>
  <c r="Y942" i="3"/>
  <c r="BA942" i="3"/>
  <c r="AE942" i="3"/>
  <c r="BN943" i="3"/>
  <c r="BK943" i="3"/>
  <c r="AQ942" i="3"/>
  <c r="O942" i="3"/>
  <c r="AI942" i="3"/>
  <c r="BI942" i="3"/>
  <c r="AG942" i="3"/>
  <c r="BC942" i="3"/>
  <c r="AH942" i="3"/>
  <c r="M942" i="3"/>
  <c r="AR942" i="3"/>
  <c r="AB942" i="3"/>
  <c r="BN945" i="3"/>
  <c r="BK945" i="3"/>
  <c r="AZ944" i="3"/>
  <c r="AJ944" i="3"/>
  <c r="O944" i="3"/>
  <c r="AU944" i="3"/>
  <c r="AD944" i="3"/>
  <c r="BF944" i="3"/>
  <c r="AP944" i="3"/>
  <c r="W944" i="3"/>
  <c r="BN946" i="3"/>
  <c r="BK946" i="3"/>
  <c r="BM959" i="3"/>
  <c r="BN959" i="3"/>
  <c r="BK959" i="3"/>
  <c r="BJ961" i="3"/>
  <c r="BM973" i="3"/>
  <c r="BJ977" i="3"/>
  <c r="W980" i="3"/>
  <c r="AR980" i="3"/>
  <c r="BH980" i="3"/>
  <c r="BD980" i="3"/>
  <c r="R980" i="3"/>
  <c r="AM980" i="3"/>
  <c r="BL958" i="3"/>
  <c r="BJ958" i="3"/>
  <c r="BL963" i="3"/>
  <c r="BL976" i="3"/>
  <c r="BN974" i="3"/>
  <c r="AY980" i="3"/>
  <c r="AG980" i="3"/>
  <c r="BF980" i="3"/>
  <c r="AP980" i="3"/>
  <c r="U980" i="3"/>
  <c r="BA980" i="3"/>
  <c r="AI980" i="3"/>
  <c r="N980" i="3"/>
  <c r="AB980" i="3"/>
  <c r="BN987" i="3"/>
  <c r="BL987" i="3"/>
  <c r="BG978" i="3"/>
  <c r="AL978" i="3"/>
  <c r="Q978" i="3"/>
  <c r="AP978" i="3"/>
  <c r="U978" i="3"/>
  <c r="AT978" i="3"/>
  <c r="Y978" i="3"/>
  <c r="BD978" i="3"/>
  <c r="AN978" i="3"/>
  <c r="X978" i="3"/>
  <c r="AH980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T988" i="3"/>
  <c r="AB988" i="3"/>
  <c r="AJ988" i="3"/>
  <c r="AR988" i="3"/>
  <c r="AZ988" i="3"/>
  <c r="BH988" i="3"/>
  <c r="N988" i="3"/>
  <c r="V988" i="3"/>
  <c r="AD988" i="3"/>
  <c r="AL988" i="3"/>
  <c r="AT988" i="3"/>
  <c r="BB988" i="3"/>
  <c r="P988" i="3"/>
  <c r="X988" i="3"/>
  <c r="AF988" i="3"/>
  <c r="AN988" i="3"/>
  <c r="AV988" i="3"/>
  <c r="BD988" i="3"/>
  <c r="AH988" i="3"/>
  <c r="AP988" i="3"/>
  <c r="R988" i="3"/>
  <c r="AX988" i="3"/>
  <c r="Z988" i="3"/>
  <c r="BF988" i="3"/>
  <c r="M992" i="3"/>
  <c r="Q992" i="3"/>
  <c r="U992" i="3"/>
  <c r="Y992" i="3"/>
  <c r="AC992" i="3"/>
  <c r="AG992" i="3"/>
  <c r="AK992" i="3"/>
  <c r="AO992" i="3"/>
  <c r="AS992" i="3"/>
  <c r="AW992" i="3"/>
  <c r="BA992" i="3"/>
  <c r="BE992" i="3"/>
  <c r="BI992" i="3"/>
  <c r="O992" i="3"/>
  <c r="S992" i="3"/>
  <c r="W992" i="3"/>
  <c r="AA992" i="3"/>
  <c r="AE992" i="3"/>
  <c r="AI992" i="3"/>
  <c r="AM992" i="3"/>
  <c r="AQ992" i="3"/>
  <c r="AU992" i="3"/>
  <c r="AY992" i="3"/>
  <c r="BC992" i="3"/>
  <c r="BG992" i="3"/>
  <c r="T992" i="3"/>
  <c r="AB992" i="3"/>
  <c r="AJ992" i="3"/>
  <c r="AR992" i="3"/>
  <c r="AZ992" i="3"/>
  <c r="BH992" i="3"/>
  <c r="N992" i="3"/>
  <c r="V992" i="3"/>
  <c r="AD992" i="3"/>
  <c r="AL992" i="3"/>
  <c r="AT992" i="3"/>
  <c r="BB992" i="3"/>
  <c r="P992" i="3"/>
  <c r="X992" i="3"/>
  <c r="AF992" i="3"/>
  <c r="AN992" i="3"/>
  <c r="AV992" i="3"/>
  <c r="BD992" i="3"/>
  <c r="AH992" i="3"/>
  <c r="AP992" i="3"/>
  <c r="R992" i="3"/>
  <c r="AX992" i="3"/>
  <c r="Z992" i="3"/>
  <c r="BF992" i="3"/>
  <c r="O998" i="3"/>
  <c r="S998" i="3"/>
  <c r="W998" i="3"/>
  <c r="AA998" i="3"/>
  <c r="AE998" i="3"/>
  <c r="AI998" i="3"/>
  <c r="AM998" i="3"/>
  <c r="AQ998" i="3"/>
  <c r="AU998" i="3"/>
  <c r="AY998" i="3"/>
  <c r="BC998" i="3"/>
  <c r="BG998" i="3"/>
  <c r="Q998" i="3"/>
  <c r="V998" i="3"/>
  <c r="AB998" i="3"/>
  <c r="AG998" i="3"/>
  <c r="AL998" i="3"/>
  <c r="AR998" i="3"/>
  <c r="AW998" i="3"/>
  <c r="BB998" i="3"/>
  <c r="BH998" i="3"/>
  <c r="M998" i="3"/>
  <c r="R998" i="3"/>
  <c r="X998" i="3"/>
  <c r="AC998" i="3"/>
  <c r="AH998" i="3"/>
  <c r="AN998" i="3"/>
  <c r="AS998" i="3"/>
  <c r="AX998" i="3"/>
  <c r="BD998" i="3"/>
  <c r="BI998" i="3"/>
  <c r="N998" i="3"/>
  <c r="T998" i="3"/>
  <c r="Y998" i="3"/>
  <c r="AD998" i="3"/>
  <c r="AJ998" i="3"/>
  <c r="AO998" i="3"/>
  <c r="AT998" i="3"/>
  <c r="AZ998" i="3"/>
  <c r="BE998" i="3"/>
  <c r="P998" i="3"/>
  <c r="AK998" i="3"/>
  <c r="BF998" i="3"/>
  <c r="U998" i="3"/>
  <c r="AP998" i="3"/>
  <c r="Z998" i="3"/>
  <c r="AV998" i="3"/>
  <c r="AF998" i="3"/>
  <c r="BA998" i="3"/>
  <c r="BJ969" i="3"/>
  <c r="BN1001" i="3"/>
  <c r="BK1001" i="3"/>
  <c r="BJ1003" i="3"/>
  <c r="BJ997" i="3"/>
  <c r="BL1003" i="3"/>
  <c r="BJ1043" i="3"/>
  <c r="BM1003" i="3"/>
  <c r="BL1009" i="3"/>
  <c r="BM1015" i="3"/>
  <c r="BM1018" i="3"/>
  <c r="BM1019" i="3"/>
  <c r="BN1019" i="3"/>
  <c r="BK1019" i="3"/>
  <c r="BL1023" i="3"/>
  <c r="BJ1023" i="3"/>
  <c r="BM1027" i="3"/>
  <c r="BM1035" i="3"/>
  <c r="BJ1035" i="3"/>
  <c r="BM1041" i="3"/>
  <c r="BN1043" i="3"/>
  <c r="BL1029" i="3"/>
  <c r="BJ1029" i="3"/>
  <c r="BL1031" i="3"/>
  <c r="BM1033" i="3"/>
  <c r="BJ1033" i="3"/>
  <c r="BI1039" i="3"/>
  <c r="AM1039" i="3"/>
  <c r="R1039" i="3"/>
  <c r="AU1039" i="3"/>
  <c r="Z1039" i="3"/>
  <c r="AY1039" i="3"/>
  <c r="AD1039" i="3"/>
  <c r="BG1039" i="3"/>
  <c r="AL1039" i="3"/>
  <c r="Q1039" i="3"/>
  <c r="AV1039" i="3"/>
  <c r="AF1039" i="3"/>
  <c r="P1039" i="3"/>
  <c r="BJ1044" i="3"/>
  <c r="BM1044" i="3"/>
  <c r="BK938" i="3"/>
  <c r="BN938" i="3"/>
  <c r="BM935" i="3"/>
  <c r="BK937" i="3"/>
  <c r="BN937" i="3"/>
  <c r="V944" i="3"/>
  <c r="AO944" i="3"/>
  <c r="BE944" i="3"/>
  <c r="AA944" i="3"/>
  <c r="AS944" i="3"/>
  <c r="BI944" i="3"/>
  <c r="AG944" i="3"/>
  <c r="AW944" i="3"/>
  <c r="Q944" i="3"/>
  <c r="AK944" i="3"/>
  <c r="BA944" i="3"/>
  <c r="BM939" i="3"/>
  <c r="BL939" i="3"/>
  <c r="BJ939" i="3"/>
  <c r="BJ943" i="3"/>
  <c r="AV944" i="3"/>
  <c r="AE944" i="3"/>
  <c r="BG944" i="3"/>
  <c r="AQ944" i="3"/>
  <c r="Y944" i="3"/>
  <c r="BB944" i="3"/>
  <c r="AL944" i="3"/>
  <c r="R944" i="3"/>
  <c r="X944" i="3"/>
  <c r="BL945" i="3"/>
  <c r="BK950" i="3"/>
  <c r="BN953" i="3"/>
  <c r="BK954" i="3"/>
  <c r="BN955" i="3"/>
  <c r="BN957" i="3"/>
  <c r="BK957" i="3"/>
  <c r="BK960" i="3"/>
  <c r="BN961" i="3"/>
  <c r="BK961" i="3"/>
  <c r="BJ965" i="3"/>
  <c r="BM974" i="3"/>
  <c r="BN977" i="3"/>
  <c r="BN958" i="3"/>
  <c r="BK958" i="3"/>
  <c r="BJ976" i="3"/>
  <c r="BN989" i="3"/>
  <c r="BN968" i="3"/>
  <c r="BB978" i="3"/>
  <c r="AG978" i="3"/>
  <c r="BF978" i="3"/>
  <c r="AK978" i="3"/>
  <c r="O978" i="3"/>
  <c r="AO978" i="3"/>
  <c r="S978" i="3"/>
  <c r="AZ978" i="3"/>
  <c r="AJ978" i="3"/>
  <c r="T978" i="3"/>
  <c r="AZ980" i="3"/>
  <c r="BJ982" i="3"/>
  <c r="BL984" i="3"/>
  <c r="BL969" i="3"/>
  <c r="BN969" i="3"/>
  <c r="BK969" i="3"/>
  <c r="BN1003" i="3"/>
  <c r="BK1003" i="3"/>
  <c r="BJ1005" i="3"/>
  <c r="BN1009" i="3"/>
  <c r="BK1009" i="3"/>
  <c r="BN1010" i="3"/>
  <c r="BK1010" i="3"/>
  <c r="BJ1010" i="3"/>
  <c r="BM1000" i="3"/>
  <c r="BL1001" i="3"/>
  <c r="BL1018" i="3"/>
  <c r="BJ1018" i="3"/>
  <c r="BL1022" i="3"/>
  <c r="BL1026" i="3"/>
  <c r="BJ1026" i="3"/>
  <c r="Q942" i="3"/>
  <c r="BN1023" i="3"/>
  <c r="BK1023" i="3"/>
  <c r="BL1027" i="3"/>
  <c r="BJ1027" i="3"/>
  <c r="BL1041" i="3"/>
  <c r="BJ1041" i="3"/>
  <c r="BK1043" i="3"/>
  <c r="BM1029" i="3"/>
  <c r="BN1029" i="3"/>
  <c r="BK1029" i="3"/>
  <c r="BM1032" i="3"/>
  <c r="BN1033" i="3"/>
  <c r="BK1033" i="3"/>
  <c r="BM1038" i="3"/>
  <c r="BC1039" i="3"/>
  <c r="AH1039" i="3"/>
  <c r="M1039" i="3"/>
  <c r="AP1039" i="3"/>
  <c r="U1039" i="3"/>
  <c r="AT1039" i="3"/>
  <c r="Y1039" i="3"/>
  <c r="BB1039" i="3"/>
  <c r="AG1039" i="3"/>
  <c r="BH1039" i="3"/>
  <c r="AR1039" i="3"/>
  <c r="BK1044" i="3"/>
  <c r="BN1044" i="3"/>
  <c r="BL1044" i="3"/>
  <c r="BL953" i="3" l="1"/>
  <c r="BK956" i="3"/>
  <c r="BL982" i="3"/>
  <c r="BM975" i="3"/>
  <c r="BK1040" i="3"/>
  <c r="BM1025" i="3"/>
  <c r="BL1011" i="3"/>
  <c r="BK1034" i="3"/>
  <c r="BJ974" i="3"/>
  <c r="BM1010" i="3"/>
  <c r="BN1034" i="3"/>
  <c r="BM1005" i="3"/>
  <c r="BL1006" i="3"/>
  <c r="BJ993" i="3"/>
  <c r="BK981" i="3"/>
  <c r="BN952" i="3"/>
  <c r="BM937" i="3"/>
  <c r="BN1036" i="3"/>
  <c r="BL1025" i="3"/>
  <c r="BM982" i="3"/>
  <c r="BJ1020" i="3"/>
  <c r="BK986" i="3"/>
  <c r="BK976" i="3"/>
  <c r="BL1007" i="3"/>
  <c r="BK985" i="3"/>
  <c r="BM956" i="3"/>
  <c r="BL986" i="3"/>
  <c r="BJ1013" i="3"/>
  <c r="BM960" i="3"/>
  <c r="BM1034" i="3"/>
  <c r="BM984" i="3"/>
  <c r="BK995" i="3"/>
  <c r="BJ989" i="3"/>
  <c r="BM1024" i="3"/>
  <c r="BM957" i="3"/>
  <c r="BL962" i="3"/>
  <c r="BN947" i="3"/>
  <c r="BJ1004" i="3"/>
  <c r="BK979" i="3"/>
  <c r="BL964" i="3"/>
  <c r="BN941" i="3"/>
  <c r="BJ941" i="3"/>
  <c r="BJ1028" i="3"/>
  <c r="BN948" i="3"/>
  <c r="BN1042" i="3"/>
  <c r="BJ1030" i="3"/>
  <c r="BM1014" i="3"/>
  <c r="BK1014" i="3"/>
  <c r="BK975" i="3"/>
  <c r="BK936" i="3"/>
  <c r="BM977" i="3"/>
  <c r="BL985" i="3"/>
  <c r="BM979" i="3"/>
  <c r="BL1036" i="3"/>
  <c r="BJ962" i="3"/>
  <c r="BN1004" i="3"/>
  <c r="BN995" i="3"/>
  <c r="BJ984" i="3"/>
  <c r="BN933" i="3"/>
  <c r="BM983" i="3"/>
  <c r="BJ975" i="3"/>
  <c r="BK977" i="3"/>
  <c r="BM987" i="3"/>
  <c r="BN962" i="3"/>
  <c r="BJ970" i="3"/>
  <c r="BK970" i="3"/>
  <c r="BM966" i="3"/>
  <c r="BM955" i="3"/>
  <c r="BJ1024" i="3"/>
  <c r="BL948" i="3"/>
  <c r="BN1020" i="3"/>
  <c r="BN985" i="3"/>
  <c r="BK1036" i="3"/>
  <c r="BN999" i="3"/>
  <c r="BN956" i="3"/>
  <c r="BL981" i="3"/>
  <c r="BJ1040" i="3"/>
  <c r="BK1021" i="3"/>
  <c r="BL977" i="3"/>
  <c r="BK1013" i="3"/>
  <c r="BJ950" i="3"/>
  <c r="BK1012" i="3"/>
  <c r="BK1002" i="3"/>
  <c r="BJ985" i="3"/>
  <c r="BK964" i="3"/>
  <c r="BL951" i="3"/>
  <c r="BL970" i="3"/>
  <c r="BM1016" i="3"/>
  <c r="BL968" i="3"/>
  <c r="BJ979" i="3"/>
  <c r="BL979" i="3"/>
  <c r="BJ952" i="3"/>
  <c r="BK941" i="3"/>
  <c r="BK952" i="3"/>
  <c r="BM1017" i="3"/>
  <c r="BK1004" i="3"/>
  <c r="BL999" i="3"/>
  <c r="BM999" i="3"/>
  <c r="BL995" i="3"/>
  <c r="BJ981" i="3"/>
  <c r="BL956" i="3"/>
  <c r="BJ1042" i="3"/>
  <c r="BL1042" i="3"/>
  <c r="BK1042" i="3"/>
  <c r="BM1042" i="3"/>
  <c r="BN1040" i="3"/>
  <c r="BM1040" i="3"/>
  <c r="BM1030" i="3"/>
  <c r="BL1030" i="3"/>
  <c r="BJ1025" i="3"/>
  <c r="BN1025" i="3"/>
  <c r="BM1021" i="3"/>
  <c r="BL1021" i="3"/>
  <c r="BN1021" i="3"/>
  <c r="BJ1011" i="3"/>
  <c r="BN1011" i="3"/>
  <c r="BL1014" i="3"/>
  <c r="BJ1014" i="3"/>
  <c r="BN1014" i="3"/>
  <c r="BM981" i="3"/>
  <c r="BM1008" i="3"/>
  <c r="BJ1017" i="3"/>
  <c r="BN1017" i="3"/>
  <c r="BJ986" i="3"/>
  <c r="BL1013" i="3"/>
  <c r="BM985" i="3"/>
  <c r="BN964" i="3"/>
  <c r="BL941" i="3"/>
  <c r="BJ960" i="3"/>
  <c r="BL950" i="3"/>
  <c r="BJ999" i="3"/>
  <c r="BM1011" i="3"/>
  <c r="BM1022" i="3"/>
  <c r="BL980" i="3"/>
  <c r="BM950" i="3"/>
  <c r="BJ1021" i="3"/>
  <c r="BK1017" i="3"/>
  <c r="BN979" i="3"/>
  <c r="BJ947" i="3"/>
  <c r="BL936" i="3"/>
  <c r="BL949" i="3"/>
  <c r="BL947" i="3"/>
  <c r="BK1030" i="3"/>
  <c r="BN951" i="3"/>
  <c r="BL1040" i="3"/>
  <c r="BN1030" i="3"/>
  <c r="BN1013" i="3"/>
  <c r="BK1025" i="3"/>
  <c r="BM986" i="3"/>
  <c r="BJ956" i="3"/>
  <c r="BJ955" i="3"/>
  <c r="BM942" i="3"/>
  <c r="BK1011" i="3"/>
  <c r="BK999" i="3"/>
  <c r="BM970" i="3"/>
  <c r="BL1016" i="3"/>
  <c r="BM936" i="3"/>
  <c r="BL1020" i="3"/>
  <c r="BM1020" i="3"/>
  <c r="BJ953" i="3"/>
  <c r="BL972" i="3"/>
  <c r="BJ954" i="3"/>
  <c r="BM962" i="3"/>
  <c r="BJ968" i="3"/>
  <c r="BJ951" i="3"/>
  <c r="BM947" i="3"/>
  <c r="BM1012" i="3"/>
  <c r="BN1012" i="3"/>
  <c r="BL1004" i="3"/>
  <c r="BM1004" i="3"/>
  <c r="BJ1002" i="3"/>
  <c r="BM1002" i="3"/>
  <c r="BM932" i="3"/>
  <c r="BM1013" i="3"/>
  <c r="BM1036" i="3"/>
  <c r="BM949" i="3"/>
  <c r="BM968" i="3"/>
  <c r="BN960" i="3"/>
  <c r="BN981" i="3"/>
  <c r="BL1012" i="3"/>
  <c r="BJ966" i="3"/>
  <c r="BJ964" i="3"/>
  <c r="BL952" i="3"/>
  <c r="BM952" i="3"/>
  <c r="BM933" i="3"/>
  <c r="BL933" i="3"/>
  <c r="BM989" i="3"/>
  <c r="BJ1016" i="3"/>
  <c r="BM995" i="3"/>
  <c r="BL1024" i="3"/>
  <c r="BM1006" i="3"/>
  <c r="BM991" i="3"/>
  <c r="BM1028" i="3"/>
  <c r="BM953" i="3"/>
  <c r="BJ948" i="3"/>
  <c r="BM948" i="3"/>
  <c r="BJ957" i="3"/>
  <c r="BK949" i="3"/>
  <c r="BJ949" i="3"/>
  <c r="BL954" i="3"/>
  <c r="BK947" i="3"/>
  <c r="BL932" i="3"/>
  <c r="BN1028" i="3"/>
  <c r="BK1028" i="3"/>
  <c r="BL1028" i="3"/>
  <c r="BK953" i="3"/>
  <c r="BJ1006" i="3"/>
  <c r="BJ978" i="3"/>
  <c r="BM946" i="3"/>
  <c r="BL1002" i="3"/>
  <c r="BJ991" i="3"/>
  <c r="BM993" i="3"/>
  <c r="BM954" i="3"/>
  <c r="BJ1012" i="3"/>
  <c r="BL1017" i="3"/>
  <c r="BL934" i="3"/>
  <c r="BJ933" i="3"/>
  <c r="BK944" i="3"/>
  <c r="BM978" i="3"/>
  <c r="BM964" i="3"/>
  <c r="BN970" i="3"/>
  <c r="BK1024" i="3"/>
  <c r="BM951" i="3"/>
  <c r="BK933" i="3"/>
  <c r="BK948" i="3"/>
  <c r="BM941" i="3"/>
  <c r="BK951" i="3"/>
  <c r="BM944" i="3"/>
  <c r="BJ932" i="3"/>
  <c r="BN1002" i="3"/>
  <c r="BJ1008" i="3"/>
  <c r="BJ995" i="3"/>
  <c r="BL989" i="3"/>
  <c r="BM972" i="3"/>
  <c r="BK962" i="3"/>
  <c r="BK998" i="3"/>
  <c r="BN998" i="3"/>
  <c r="BM998" i="3"/>
  <c r="BM992" i="3"/>
  <c r="BJ988" i="3"/>
  <c r="BM990" i="3"/>
  <c r="BJ1039" i="3"/>
  <c r="BL996" i="3"/>
  <c r="BJ944" i="3"/>
  <c r="BJ942" i="3"/>
  <c r="BN944" i="3"/>
  <c r="BK1039" i="3"/>
  <c r="BN1039" i="3"/>
  <c r="BL998" i="3"/>
  <c r="BL992" i="3"/>
  <c r="BM988" i="3"/>
  <c r="BN942" i="3"/>
  <c r="BK942" i="3"/>
  <c r="BL990" i="3"/>
  <c r="BJ996" i="3"/>
  <c r="BN980" i="3"/>
  <c r="BK980" i="3"/>
  <c r="BM1039" i="3"/>
  <c r="BK994" i="3"/>
  <c r="BN994" i="3"/>
  <c r="BM994" i="3"/>
  <c r="BL978" i="3"/>
  <c r="BJ998" i="3"/>
  <c r="BK992" i="3"/>
  <c r="BN992" i="3"/>
  <c r="BL988" i="3"/>
  <c r="BL944" i="3"/>
  <c r="BK990" i="3"/>
  <c r="BN990" i="3"/>
  <c r="BM980" i="3"/>
  <c r="BL994" i="3"/>
  <c r="BJ992" i="3"/>
  <c r="BK988" i="3"/>
  <c r="BN988" i="3"/>
  <c r="BJ980" i="3"/>
  <c r="BL942" i="3"/>
  <c r="BJ990" i="3"/>
  <c r="BK996" i="3"/>
  <c r="BN996" i="3"/>
  <c r="BM996" i="3"/>
  <c r="BK978" i="3"/>
  <c r="BN978" i="3"/>
  <c r="BL1039" i="3"/>
  <c r="BJ994" i="3"/>
  <c r="E909" i="3" l="1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L930" i="3" l="1"/>
  <c r="L916" i="3"/>
  <c r="K916" i="3"/>
  <c r="AI916" i="3" s="1"/>
  <c r="K912" i="3"/>
  <c r="L923" i="3"/>
  <c r="L921" i="3"/>
  <c r="K923" i="3"/>
  <c r="AM923" i="3" s="1"/>
  <c r="K910" i="3"/>
  <c r="K921" i="3"/>
  <c r="L914" i="3"/>
  <c r="K914" i="3"/>
  <c r="L918" i="3"/>
  <c r="M918" i="3" s="1"/>
  <c r="K918" i="3"/>
  <c r="K917" i="3"/>
  <c r="L931" i="3"/>
  <c r="K931" i="3"/>
  <c r="K930" i="3"/>
  <c r="AB930" i="3" s="1"/>
  <c r="L929" i="3"/>
  <c r="K929" i="3"/>
  <c r="R929" i="3" s="1"/>
  <c r="K928" i="3"/>
  <c r="L927" i="3"/>
  <c r="K927" i="3"/>
  <c r="K926" i="3"/>
  <c r="L925" i="3"/>
  <c r="K925" i="3"/>
  <c r="K924" i="3"/>
  <c r="L920" i="3"/>
  <c r="K915" i="3"/>
  <c r="L913" i="3"/>
  <c r="K913" i="3"/>
  <c r="L928" i="3"/>
  <c r="L926" i="3"/>
  <c r="L924" i="3"/>
  <c r="L922" i="3"/>
  <c r="K922" i="3"/>
  <c r="K919" i="3"/>
  <c r="L912" i="3"/>
  <c r="L911" i="3"/>
  <c r="K911" i="3"/>
  <c r="AS923" i="3"/>
  <c r="K920" i="3"/>
  <c r="L917" i="3"/>
  <c r="L910" i="3"/>
  <c r="L909" i="3"/>
  <c r="K909" i="3"/>
  <c r="BD930" i="3"/>
  <c r="R930" i="3"/>
  <c r="AY930" i="3"/>
  <c r="Z927" i="3"/>
  <c r="BF927" i="3"/>
  <c r="AQ927" i="3"/>
  <c r="AB927" i="3"/>
  <c r="BH927" i="3"/>
  <c r="P921" i="3"/>
  <c r="T921" i="3"/>
  <c r="X921" i="3"/>
  <c r="AB921" i="3"/>
  <c r="AF921" i="3"/>
  <c r="AJ921" i="3"/>
  <c r="AN921" i="3"/>
  <c r="AR921" i="3"/>
  <c r="AV921" i="3"/>
  <c r="AZ921" i="3"/>
  <c r="BD921" i="3"/>
  <c r="BH921" i="3"/>
  <c r="M921" i="3"/>
  <c r="Q921" i="3"/>
  <c r="U921" i="3"/>
  <c r="Y921" i="3"/>
  <c r="AC921" i="3"/>
  <c r="AG921" i="3"/>
  <c r="AK921" i="3"/>
  <c r="AO921" i="3"/>
  <c r="AS921" i="3"/>
  <c r="AW921" i="3"/>
  <c r="BA921" i="3"/>
  <c r="BE921" i="3"/>
  <c r="BI921" i="3"/>
  <c r="N921" i="3"/>
  <c r="R921" i="3"/>
  <c r="V921" i="3"/>
  <c r="Z921" i="3"/>
  <c r="AD921" i="3"/>
  <c r="AH921" i="3"/>
  <c r="AL921" i="3"/>
  <c r="AP921" i="3"/>
  <c r="AT921" i="3"/>
  <c r="AX921" i="3"/>
  <c r="BB921" i="3"/>
  <c r="BF921" i="3"/>
  <c r="AA921" i="3"/>
  <c r="AQ921" i="3"/>
  <c r="BG921" i="3"/>
  <c r="O921" i="3"/>
  <c r="AE921" i="3"/>
  <c r="AU921" i="3"/>
  <c r="S921" i="3"/>
  <c r="AI921" i="3"/>
  <c r="AY921" i="3"/>
  <c r="Y929" i="3"/>
  <c r="AM921" i="3"/>
  <c r="AW914" i="3"/>
  <c r="S914" i="3"/>
  <c r="BC914" i="3"/>
  <c r="BH923" i="3"/>
  <c r="BD923" i="3"/>
  <c r="AZ923" i="3"/>
  <c r="AV923" i="3"/>
  <c r="AR923" i="3"/>
  <c r="AN923" i="3"/>
  <c r="AJ923" i="3"/>
  <c r="AF923" i="3"/>
  <c r="AB923" i="3"/>
  <c r="X923" i="3"/>
  <c r="T923" i="3"/>
  <c r="P923" i="3"/>
  <c r="N922" i="3"/>
  <c r="R922" i="3"/>
  <c r="V922" i="3"/>
  <c r="Z922" i="3"/>
  <c r="AD922" i="3"/>
  <c r="AH922" i="3"/>
  <c r="AL922" i="3"/>
  <c r="AP922" i="3"/>
  <c r="AT922" i="3"/>
  <c r="AX922" i="3"/>
  <c r="BB922" i="3"/>
  <c r="BF922" i="3"/>
  <c r="O922" i="3"/>
  <c r="S922" i="3"/>
  <c r="W922" i="3"/>
  <c r="AA922" i="3"/>
  <c r="AE922" i="3"/>
  <c r="AI922" i="3"/>
  <c r="AM922" i="3"/>
  <c r="AQ922" i="3"/>
  <c r="AU922" i="3"/>
  <c r="AY922" i="3"/>
  <c r="BC922" i="3"/>
  <c r="BG922" i="3"/>
  <c r="P922" i="3"/>
  <c r="T922" i="3"/>
  <c r="X922" i="3"/>
  <c r="AB922" i="3"/>
  <c r="AF922" i="3"/>
  <c r="AJ922" i="3"/>
  <c r="AN922" i="3"/>
  <c r="AR922" i="3"/>
  <c r="AV922" i="3"/>
  <c r="AZ922" i="3"/>
  <c r="BD922" i="3"/>
  <c r="BH922" i="3"/>
  <c r="AY920" i="3"/>
  <c r="S917" i="3"/>
  <c r="AY917" i="3"/>
  <c r="AJ917" i="3"/>
  <c r="Z917" i="3"/>
  <c r="AK917" i="3"/>
  <c r="AT917" i="3"/>
  <c r="M916" i="3"/>
  <c r="Q916" i="3"/>
  <c r="U916" i="3"/>
  <c r="Y916" i="3"/>
  <c r="AC916" i="3"/>
  <c r="AG916" i="3"/>
  <c r="AK916" i="3"/>
  <c r="AO916" i="3"/>
  <c r="AS916" i="3"/>
  <c r="AW916" i="3"/>
  <c r="BA916" i="3"/>
  <c r="BE916" i="3"/>
  <c r="BI916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T916" i="3"/>
  <c r="AB916" i="3"/>
  <c r="AJ916" i="3"/>
  <c r="AR916" i="3"/>
  <c r="AZ916" i="3"/>
  <c r="BH916" i="3"/>
  <c r="O916" i="3"/>
  <c r="W916" i="3"/>
  <c r="AE916" i="3"/>
  <c r="AM916" i="3"/>
  <c r="AU916" i="3"/>
  <c r="BC916" i="3"/>
  <c r="P916" i="3"/>
  <c r="X916" i="3"/>
  <c r="AF916" i="3"/>
  <c r="AN916" i="3"/>
  <c r="AV916" i="3"/>
  <c r="BD916" i="3"/>
  <c r="L915" i="3"/>
  <c r="W918" i="3"/>
  <c r="BF923" i="3"/>
  <c r="BB923" i="3"/>
  <c r="AX923" i="3"/>
  <c r="AT923" i="3"/>
  <c r="AP923" i="3"/>
  <c r="AL923" i="3"/>
  <c r="AH923" i="3"/>
  <c r="AD923" i="3"/>
  <c r="Z923" i="3"/>
  <c r="V923" i="3"/>
  <c r="R923" i="3"/>
  <c r="BI922" i="3"/>
  <c r="AS922" i="3"/>
  <c r="AC922" i="3"/>
  <c r="M922" i="3"/>
  <c r="L919" i="3"/>
  <c r="AY916" i="3"/>
  <c r="S916" i="3"/>
  <c r="AF913" i="3"/>
  <c r="X914" i="3"/>
  <c r="AN914" i="3"/>
  <c r="BD914" i="3"/>
  <c r="BI911" i="3"/>
  <c r="AS911" i="3"/>
  <c r="AC911" i="3"/>
  <c r="M911" i="3"/>
  <c r="P910" i="3"/>
  <c r="BF914" i="3"/>
  <c r="AK914" i="3"/>
  <c r="O914" i="3"/>
  <c r="BE911" i="3"/>
  <c r="AO911" i="3"/>
  <c r="N911" i="3"/>
  <c r="R911" i="3"/>
  <c r="V911" i="3"/>
  <c r="Z911" i="3"/>
  <c r="AD911" i="3"/>
  <c r="AH911" i="3"/>
  <c r="AL911" i="3"/>
  <c r="AP911" i="3"/>
  <c r="AT911" i="3"/>
  <c r="AX911" i="3"/>
  <c r="BB911" i="3"/>
  <c r="BF911" i="3"/>
  <c r="O911" i="3"/>
  <c r="S911" i="3"/>
  <c r="W911" i="3"/>
  <c r="AA911" i="3"/>
  <c r="AE911" i="3"/>
  <c r="AI911" i="3"/>
  <c r="AM911" i="3"/>
  <c r="AQ911" i="3"/>
  <c r="AU911" i="3"/>
  <c r="AY911" i="3"/>
  <c r="BC911" i="3"/>
  <c r="BG911" i="3"/>
  <c r="P911" i="3"/>
  <c r="T911" i="3"/>
  <c r="X911" i="3"/>
  <c r="AB911" i="3"/>
  <c r="AF911" i="3"/>
  <c r="AJ911" i="3"/>
  <c r="AN911" i="3"/>
  <c r="AR911" i="3"/>
  <c r="AV911" i="3"/>
  <c r="AZ911" i="3"/>
  <c r="BD911" i="3"/>
  <c r="BH911" i="3"/>
  <c r="AX909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AX929" i="3" l="1"/>
  <c r="M926" i="3"/>
  <c r="AD926" i="3"/>
  <c r="BC926" i="3"/>
  <c r="AB926" i="3"/>
  <c r="AS926" i="3"/>
  <c r="BF926" i="3"/>
  <c r="AZ929" i="3"/>
  <c r="AF926" i="3"/>
  <c r="AW915" i="3"/>
  <c r="AP931" i="3"/>
  <c r="AC910" i="3"/>
  <c r="Z918" i="3"/>
  <c r="BB926" i="3"/>
  <c r="Z926" i="3"/>
  <c r="AO926" i="3"/>
  <c r="AZ926" i="3"/>
  <c r="AA926" i="3"/>
  <c r="AE926" i="3"/>
  <c r="AP910" i="3"/>
  <c r="W926" i="3"/>
  <c r="AK931" i="3"/>
  <c r="BD931" i="3"/>
  <c r="AT926" i="3"/>
  <c r="N926" i="3"/>
  <c r="AG926" i="3"/>
  <c r="AR926" i="3"/>
  <c r="AZ919" i="3"/>
  <c r="AG915" i="3"/>
  <c r="AM926" i="3"/>
  <c r="AL926" i="3"/>
  <c r="BI926" i="3"/>
  <c r="Q926" i="3"/>
  <c r="Q923" i="3"/>
  <c r="AO915" i="3"/>
  <c r="BE926" i="3"/>
  <c r="Y926" i="3"/>
  <c r="AV926" i="3"/>
  <c r="T926" i="3"/>
  <c r="AU926" i="3"/>
  <c r="AA916" i="3"/>
  <c r="BC921" i="3"/>
  <c r="T909" i="3"/>
  <c r="AJ920" i="3"/>
  <c r="U913" i="3"/>
  <c r="AO925" i="3"/>
  <c r="Q928" i="3"/>
  <c r="BF931" i="3"/>
  <c r="AC918" i="3"/>
  <c r="AP926" i="3"/>
  <c r="V926" i="3"/>
  <c r="AW926" i="3"/>
  <c r="AC926" i="3"/>
  <c r="BH926" i="3"/>
  <c r="AJ926" i="3"/>
  <c r="P926" i="3"/>
  <c r="AS930" i="3"/>
  <c r="AF910" i="3"/>
  <c r="P912" i="3"/>
  <c r="AM910" i="3"/>
  <c r="Z910" i="3"/>
  <c r="M910" i="3"/>
  <c r="AP912" i="3"/>
  <c r="O913" i="3"/>
  <c r="AR918" i="3"/>
  <c r="BI918" i="3"/>
  <c r="S920" i="3"/>
  <c r="AN931" i="3"/>
  <c r="Z931" i="3"/>
  <c r="BI910" i="3"/>
  <c r="AV910" i="3"/>
  <c r="AC912" i="3"/>
  <c r="AN918" i="3"/>
  <c r="BF918" i="3"/>
  <c r="AS918" i="3"/>
  <c r="AH920" i="3"/>
  <c r="X931" i="3"/>
  <c r="BF910" i="3"/>
  <c r="AS910" i="3"/>
  <c r="BC918" i="3"/>
  <c r="AP918" i="3"/>
  <c r="Q915" i="3"/>
  <c r="AH926" i="3"/>
  <c r="BI909" i="3"/>
  <c r="AE913" i="3"/>
  <c r="AH925" i="3"/>
  <c r="AD931" i="3"/>
  <c r="AY918" i="3"/>
  <c r="T910" i="3"/>
  <c r="AF912" i="3"/>
  <c r="AQ923" i="3"/>
  <c r="AX926" i="3"/>
  <c r="R926" i="3"/>
  <c r="BA926" i="3"/>
  <c r="AK926" i="3"/>
  <c r="U926" i="3"/>
  <c r="BD926" i="3"/>
  <c r="AN926" i="3"/>
  <c r="X926" i="3"/>
  <c r="AQ926" i="3"/>
  <c r="AM930" i="3"/>
  <c r="AN930" i="3"/>
  <c r="AY909" i="3"/>
  <c r="AH909" i="3"/>
  <c r="BC910" i="3"/>
  <c r="BB910" i="3"/>
  <c r="AL910" i="3"/>
  <c r="V910" i="3"/>
  <c r="BE910" i="3"/>
  <c r="AO910" i="3"/>
  <c r="Y910" i="3"/>
  <c r="BH910" i="3"/>
  <c r="AR910" i="3"/>
  <c r="AB910" i="3"/>
  <c r="AQ910" i="3"/>
  <c r="Z912" i="3"/>
  <c r="M912" i="3"/>
  <c r="AC913" i="3"/>
  <c r="P913" i="3"/>
  <c r="AT913" i="3"/>
  <c r="AF918" i="3"/>
  <c r="AU918" i="3"/>
  <c r="O918" i="3"/>
  <c r="AJ918" i="3"/>
  <c r="BB918" i="3"/>
  <c r="AL918" i="3"/>
  <c r="V918" i="3"/>
  <c r="BE918" i="3"/>
  <c r="AO918" i="3"/>
  <c r="Y918" i="3"/>
  <c r="BE925" i="3"/>
  <c r="AS931" i="3"/>
  <c r="AZ931" i="3"/>
  <c r="AJ931" i="3"/>
  <c r="T931" i="3"/>
  <c r="BB931" i="3"/>
  <c r="AL931" i="3"/>
  <c r="V931" i="3"/>
  <c r="AZ909" i="3"/>
  <c r="AI909" i="3"/>
  <c r="R909" i="3"/>
  <c r="AX910" i="3"/>
  <c r="AH910" i="3"/>
  <c r="R910" i="3"/>
  <c r="BA910" i="3"/>
  <c r="AK910" i="3"/>
  <c r="U910" i="3"/>
  <c r="BD910" i="3"/>
  <c r="AN910" i="3"/>
  <c r="X910" i="3"/>
  <c r="BG910" i="3"/>
  <c r="BI912" i="3"/>
  <c r="AV912" i="3"/>
  <c r="Y913" i="3"/>
  <c r="AU913" i="3"/>
  <c r="V913" i="3"/>
  <c r="AA918" i="3"/>
  <c r="BD918" i="3"/>
  <c r="X918" i="3"/>
  <c r="AM918" i="3"/>
  <c r="BH918" i="3"/>
  <c r="AB918" i="3"/>
  <c r="AX918" i="3"/>
  <c r="AH918" i="3"/>
  <c r="R918" i="3"/>
  <c r="BA918" i="3"/>
  <c r="AK918" i="3"/>
  <c r="U918" i="3"/>
  <c r="U931" i="3"/>
  <c r="BA931" i="3"/>
  <c r="AV931" i="3"/>
  <c r="AF931" i="3"/>
  <c r="P931" i="3"/>
  <c r="AX931" i="3"/>
  <c r="AH931" i="3"/>
  <c r="N931" i="3"/>
  <c r="AJ909" i="3"/>
  <c r="S909" i="3"/>
  <c r="W910" i="3"/>
  <c r="AT910" i="3"/>
  <c r="AD910" i="3"/>
  <c r="N910" i="3"/>
  <c r="AW910" i="3"/>
  <c r="AG910" i="3"/>
  <c r="Q910" i="3"/>
  <c r="AZ910" i="3"/>
  <c r="AJ910" i="3"/>
  <c r="BF912" i="3"/>
  <c r="AS912" i="3"/>
  <c r="AV913" i="3"/>
  <c r="BG918" i="3"/>
  <c r="AV918" i="3"/>
  <c r="P918" i="3"/>
  <c r="AE918" i="3"/>
  <c r="AZ918" i="3"/>
  <c r="T918" i="3"/>
  <c r="AT918" i="3"/>
  <c r="AD918" i="3"/>
  <c r="N918" i="3"/>
  <c r="AW918" i="3"/>
  <c r="AG918" i="3"/>
  <c r="Q918" i="3"/>
  <c r="Y925" i="3"/>
  <c r="AC931" i="3"/>
  <c r="BI931" i="3"/>
  <c r="BH931" i="3"/>
  <c r="AR931" i="3"/>
  <c r="AB931" i="3"/>
  <c r="O931" i="3"/>
  <c r="AT931" i="3"/>
  <c r="M925" i="3"/>
  <c r="T928" i="3"/>
  <c r="BG931" i="3"/>
  <c r="AC925" i="3"/>
  <c r="BE931" i="3"/>
  <c r="R931" i="3"/>
  <c r="AS925" i="3"/>
  <c r="BC931" i="3"/>
  <c r="AW925" i="3"/>
  <c r="AD925" i="3"/>
  <c r="AF925" i="3"/>
  <c r="AA931" i="3"/>
  <c r="AU925" i="3"/>
  <c r="AY928" i="3"/>
  <c r="BI925" i="3"/>
  <c r="W931" i="3"/>
  <c r="Y931" i="3"/>
  <c r="O925" i="3"/>
  <c r="AD928" i="3"/>
  <c r="AE931" i="3"/>
  <c r="AG931" i="3"/>
  <c r="AZ925" i="3"/>
  <c r="T925" i="3"/>
  <c r="AI925" i="3"/>
  <c r="AX925" i="3"/>
  <c r="R925" i="3"/>
  <c r="AI931" i="3"/>
  <c r="AQ928" i="3"/>
  <c r="N928" i="3"/>
  <c r="AZ928" i="3"/>
  <c r="AM931" i="3"/>
  <c r="AO931" i="3"/>
  <c r="AV925" i="3"/>
  <c r="P925" i="3"/>
  <c r="AE925" i="3"/>
  <c r="AT925" i="3"/>
  <c r="N925" i="3"/>
  <c r="AQ931" i="3"/>
  <c r="W928" i="3"/>
  <c r="AW928" i="3"/>
  <c r="AJ928" i="3"/>
  <c r="AQ918" i="3"/>
  <c r="X928" i="3"/>
  <c r="AU931" i="3"/>
  <c r="Q931" i="3"/>
  <c r="AW931" i="3"/>
  <c r="AJ925" i="3"/>
  <c r="AY925" i="3"/>
  <c r="S925" i="3"/>
  <c r="S931" i="3"/>
  <c r="AT928" i="3"/>
  <c r="AG928" i="3"/>
  <c r="W921" i="3"/>
  <c r="AU928" i="3"/>
  <c r="AI928" i="3"/>
  <c r="AA928" i="3"/>
  <c r="BF928" i="3"/>
  <c r="AP928" i="3"/>
  <c r="Z928" i="3"/>
  <c r="BI928" i="3"/>
  <c r="AS928" i="3"/>
  <c r="AC928" i="3"/>
  <c r="M928" i="3"/>
  <c r="AV928" i="3"/>
  <c r="AF928" i="3"/>
  <c r="P928" i="3"/>
  <c r="AS909" i="3"/>
  <c r="AE912" i="3"/>
  <c r="AI929" i="3"/>
  <c r="AE928" i="3"/>
  <c r="S928" i="3"/>
  <c r="BC928" i="3"/>
  <c r="BB928" i="3"/>
  <c r="AL928" i="3"/>
  <c r="V928" i="3"/>
  <c r="BE928" i="3"/>
  <c r="AO928" i="3"/>
  <c r="Y928" i="3"/>
  <c r="BH928" i="3"/>
  <c r="AR928" i="3"/>
  <c r="AB928" i="3"/>
  <c r="AE910" i="3"/>
  <c r="BA925" i="3"/>
  <c r="AA923" i="3"/>
  <c r="O928" i="3"/>
  <c r="BG928" i="3"/>
  <c r="AM928" i="3"/>
  <c r="AX928" i="3"/>
  <c r="AH928" i="3"/>
  <c r="R928" i="3"/>
  <c r="BA928" i="3"/>
  <c r="AK928" i="3"/>
  <c r="U928" i="3"/>
  <c r="BD928" i="3"/>
  <c r="AN928" i="3"/>
  <c r="BG926" i="3"/>
  <c r="S918" i="3"/>
  <c r="AV924" i="3"/>
  <c r="AS927" i="3"/>
  <c r="AI923" i="3"/>
  <c r="T929" i="3"/>
  <c r="AP924" i="3"/>
  <c r="BI924" i="3"/>
  <c r="T912" i="3"/>
  <c r="AY924" i="3"/>
  <c r="AC924" i="3"/>
  <c r="AA924" i="3"/>
  <c r="BE920" i="3"/>
  <c r="V920" i="3"/>
  <c r="AL920" i="3"/>
  <c r="BB920" i="3"/>
  <c r="W920" i="3"/>
  <c r="AM920" i="3"/>
  <c r="BC920" i="3"/>
  <c r="X920" i="3"/>
  <c r="AN920" i="3"/>
  <c r="BD920" i="3"/>
  <c r="AW920" i="3"/>
  <c r="AO920" i="3"/>
  <c r="Z920" i="3"/>
  <c r="AP920" i="3"/>
  <c r="BF920" i="3"/>
  <c r="AA920" i="3"/>
  <c r="AQ920" i="3"/>
  <c r="BG920" i="3"/>
  <c r="AB920" i="3"/>
  <c r="AR920" i="3"/>
  <c r="BH920" i="3"/>
  <c r="AG920" i="3"/>
  <c r="N913" i="3"/>
  <c r="AD913" i="3"/>
  <c r="R913" i="3"/>
  <c r="AH913" i="3"/>
  <c r="X924" i="3"/>
  <c r="AN924" i="3"/>
  <c r="BD924" i="3"/>
  <c r="U924" i="3"/>
  <c r="AK924" i="3"/>
  <c r="BA924" i="3"/>
  <c r="R924" i="3"/>
  <c r="AH924" i="3"/>
  <c r="AX924" i="3"/>
  <c r="AM924" i="3"/>
  <c r="BG924" i="3"/>
  <c r="S924" i="3"/>
  <c r="AB924" i="3"/>
  <c r="AR924" i="3"/>
  <c r="BH924" i="3"/>
  <c r="Y924" i="3"/>
  <c r="AO924" i="3"/>
  <c r="BE924" i="3"/>
  <c r="V924" i="3"/>
  <c r="AL924" i="3"/>
  <c r="BB924" i="3"/>
  <c r="BC924" i="3"/>
  <c r="O924" i="3"/>
  <c r="AI924" i="3"/>
  <c r="P924" i="3"/>
  <c r="Q927" i="3"/>
  <c r="U927" i="3"/>
  <c r="R927" i="3"/>
  <c r="AH927" i="3"/>
  <c r="AX927" i="3"/>
  <c r="S927" i="3"/>
  <c r="AI927" i="3"/>
  <c r="AY927" i="3"/>
  <c r="T927" i="3"/>
  <c r="AJ927" i="3"/>
  <c r="AZ927" i="3"/>
  <c r="AO927" i="3"/>
  <c r="V927" i="3"/>
  <c r="AL927" i="3"/>
  <c r="BB927" i="3"/>
  <c r="W927" i="3"/>
  <c r="AM927" i="3"/>
  <c r="BC927" i="3"/>
  <c r="X927" i="3"/>
  <c r="AN927" i="3"/>
  <c r="BD927" i="3"/>
  <c r="Y927" i="3"/>
  <c r="Q929" i="3"/>
  <c r="AW929" i="3"/>
  <c r="V929" i="3"/>
  <c r="AL929" i="3"/>
  <c r="BB929" i="3"/>
  <c r="W929" i="3"/>
  <c r="AM929" i="3"/>
  <c r="BC929" i="3"/>
  <c r="X929" i="3"/>
  <c r="AN929" i="3"/>
  <c r="BD929" i="3"/>
  <c r="BA929" i="3"/>
  <c r="AS929" i="3"/>
  <c r="BE929" i="3"/>
  <c r="AG929" i="3"/>
  <c r="Z929" i="3"/>
  <c r="AP929" i="3"/>
  <c r="BF929" i="3"/>
  <c r="AA929" i="3"/>
  <c r="AQ929" i="3"/>
  <c r="BG929" i="3"/>
  <c r="AB929" i="3"/>
  <c r="AR929" i="3"/>
  <c r="BH929" i="3"/>
  <c r="AK929" i="3"/>
  <c r="AC929" i="3"/>
  <c r="AO929" i="3"/>
  <c r="W917" i="3"/>
  <c r="AM917" i="3"/>
  <c r="BC917" i="3"/>
  <c r="X917" i="3"/>
  <c r="AN917" i="3"/>
  <c r="BD917" i="3"/>
  <c r="AH917" i="3"/>
  <c r="M917" i="3"/>
  <c r="AS917" i="3"/>
  <c r="V917" i="3"/>
  <c r="BB917" i="3"/>
  <c r="AA917" i="3"/>
  <c r="AQ917" i="3"/>
  <c r="BG917" i="3"/>
  <c r="AB917" i="3"/>
  <c r="AR917" i="3"/>
  <c r="BH917" i="3"/>
  <c r="AP917" i="3"/>
  <c r="U917" i="3"/>
  <c r="BA917" i="3"/>
  <c r="AD917" i="3"/>
  <c r="Y914" i="3"/>
  <c r="AG914" i="3"/>
  <c r="BB914" i="3"/>
  <c r="AM914" i="3"/>
  <c r="AD914" i="3"/>
  <c r="W914" i="3"/>
  <c r="AT914" i="3"/>
  <c r="Q914" i="3"/>
  <c r="AL914" i="3"/>
  <c r="BG914" i="3"/>
  <c r="AX914" i="3"/>
  <c r="AO914" i="3"/>
  <c r="AH914" i="3"/>
  <c r="BE914" i="3"/>
  <c r="AV909" i="3"/>
  <c r="AF909" i="3"/>
  <c r="P909" i="3"/>
  <c r="AU909" i="3"/>
  <c r="AE909" i="3"/>
  <c r="O909" i="3"/>
  <c r="AT909" i="3"/>
  <c r="AD909" i="3"/>
  <c r="N909" i="3"/>
  <c r="W912" i="3"/>
  <c r="U914" i="3"/>
  <c r="AP914" i="3"/>
  <c r="M909" i="3"/>
  <c r="BB912" i="3"/>
  <c r="AL912" i="3"/>
  <c r="V912" i="3"/>
  <c r="BE912" i="3"/>
  <c r="AO912" i="3"/>
  <c r="Y912" i="3"/>
  <c r="BH912" i="3"/>
  <c r="AR912" i="3"/>
  <c r="AB912" i="3"/>
  <c r="AQ912" i="3"/>
  <c r="AZ914" i="3"/>
  <c r="AJ914" i="3"/>
  <c r="T914" i="3"/>
  <c r="BA913" i="3"/>
  <c r="M913" i="3"/>
  <c r="BH913" i="3"/>
  <c r="AR913" i="3"/>
  <c r="AB913" i="3"/>
  <c r="BG913" i="3"/>
  <c r="AQ913" i="3"/>
  <c r="AA913" i="3"/>
  <c r="BF913" i="3"/>
  <c r="AP913" i="3"/>
  <c r="AI914" i="3"/>
  <c r="Q917" i="3"/>
  <c r="AL917" i="3"/>
  <c r="AC917" i="3"/>
  <c r="R917" i="3"/>
  <c r="AF917" i="3"/>
  <c r="AU917" i="3"/>
  <c r="O917" i="3"/>
  <c r="AF920" i="3"/>
  <c r="AU920" i="3"/>
  <c r="O920" i="3"/>
  <c r="AD920" i="3"/>
  <c r="AS914" i="3"/>
  <c r="BI914" i="3"/>
  <c r="AQ914" i="3"/>
  <c r="BI927" i="3"/>
  <c r="AV927" i="3"/>
  <c r="P927" i="3"/>
  <c r="AE927" i="3"/>
  <c r="AT927" i="3"/>
  <c r="N927" i="3"/>
  <c r="AV929" i="3"/>
  <c r="P929" i="3"/>
  <c r="AE929" i="3"/>
  <c r="AT929" i="3"/>
  <c r="N929" i="3"/>
  <c r="AG927" i="3"/>
  <c r="AU924" i="3"/>
  <c r="W924" i="3"/>
  <c r="AD924" i="3"/>
  <c r="AW924" i="3"/>
  <c r="Q924" i="3"/>
  <c r="AJ924" i="3"/>
  <c r="BH909" i="3"/>
  <c r="AR909" i="3"/>
  <c r="AB909" i="3"/>
  <c r="BG909" i="3"/>
  <c r="AQ909" i="3"/>
  <c r="AA909" i="3"/>
  <c r="BF909" i="3"/>
  <c r="AP909" i="3"/>
  <c r="Z909" i="3"/>
  <c r="AO909" i="3"/>
  <c r="AM912" i="3"/>
  <c r="Z914" i="3"/>
  <c r="AU914" i="3"/>
  <c r="AC909" i="3"/>
  <c r="AX912" i="3"/>
  <c r="AH912" i="3"/>
  <c r="R912" i="3"/>
  <c r="BA912" i="3"/>
  <c r="AK912" i="3"/>
  <c r="U912" i="3"/>
  <c r="BD912" i="3"/>
  <c r="AN912" i="3"/>
  <c r="X912" i="3"/>
  <c r="BG912" i="3"/>
  <c r="AV914" i="3"/>
  <c r="AF914" i="3"/>
  <c r="P914" i="3"/>
  <c r="BI913" i="3"/>
  <c r="BE913" i="3"/>
  <c r="BD913" i="3"/>
  <c r="AN913" i="3"/>
  <c r="X913" i="3"/>
  <c r="BC913" i="3"/>
  <c r="AM913" i="3"/>
  <c r="W913" i="3"/>
  <c r="BB913" i="3"/>
  <c r="AL913" i="3"/>
  <c r="AW917" i="3"/>
  <c r="Q920" i="3"/>
  <c r="N917" i="3"/>
  <c r="BF917" i="3"/>
  <c r="AZ917" i="3"/>
  <c r="T917" i="3"/>
  <c r="AI917" i="3"/>
  <c r="AZ920" i="3"/>
  <c r="T920" i="3"/>
  <c r="AI920" i="3"/>
  <c r="AX920" i="3"/>
  <c r="R920" i="3"/>
  <c r="M914" i="3"/>
  <c r="AC914" i="3"/>
  <c r="AA914" i="3"/>
  <c r="M929" i="3"/>
  <c r="AR927" i="3"/>
  <c r="BG927" i="3"/>
  <c r="AA927" i="3"/>
  <c r="AP927" i="3"/>
  <c r="U929" i="3"/>
  <c r="AK927" i="3"/>
  <c r="AJ929" i="3"/>
  <c r="AY929" i="3"/>
  <c r="S929" i="3"/>
  <c r="AH929" i="3"/>
  <c r="AW927" i="3"/>
  <c r="AE924" i="3"/>
  <c r="BF924" i="3"/>
  <c r="Z924" i="3"/>
  <c r="AS924" i="3"/>
  <c r="M924" i="3"/>
  <c r="AF924" i="3"/>
  <c r="L906" i="3"/>
  <c r="BD909" i="3"/>
  <c r="AN909" i="3"/>
  <c r="X909" i="3"/>
  <c r="BC909" i="3"/>
  <c r="AM909" i="3"/>
  <c r="W909" i="3"/>
  <c r="BB909" i="3"/>
  <c r="AL909" i="3"/>
  <c r="V909" i="3"/>
  <c r="BE909" i="3"/>
  <c r="BC912" i="3"/>
  <c r="AE914" i="3"/>
  <c r="BA914" i="3"/>
  <c r="AT912" i="3"/>
  <c r="AD912" i="3"/>
  <c r="N912" i="3"/>
  <c r="AW912" i="3"/>
  <c r="AG912" i="3"/>
  <c r="Q912" i="3"/>
  <c r="AZ912" i="3"/>
  <c r="AJ912" i="3"/>
  <c r="BH914" i="3"/>
  <c r="AR914" i="3"/>
  <c r="AB914" i="3"/>
  <c r="AW913" i="3"/>
  <c r="AS913" i="3"/>
  <c r="AO913" i="3"/>
  <c r="AZ913" i="3"/>
  <c r="AJ913" i="3"/>
  <c r="T913" i="3"/>
  <c r="AY913" i="3"/>
  <c r="AI913" i="3"/>
  <c r="S913" i="3"/>
  <c r="AX913" i="3"/>
  <c r="Z913" i="3"/>
  <c r="N914" i="3"/>
  <c r="BI917" i="3"/>
  <c r="AX917" i="3"/>
  <c r="AV917" i="3"/>
  <c r="P917" i="3"/>
  <c r="AE917" i="3"/>
  <c r="AV920" i="3"/>
  <c r="P920" i="3"/>
  <c r="AE920" i="3"/>
  <c r="AT920" i="3"/>
  <c r="N920" i="3"/>
  <c r="AY914" i="3"/>
  <c r="R914" i="3"/>
  <c r="V914" i="3"/>
  <c r="BE927" i="3"/>
  <c r="BI929" i="3"/>
  <c r="AF927" i="3"/>
  <c r="AU927" i="3"/>
  <c r="O927" i="3"/>
  <c r="AD927" i="3"/>
  <c r="AC927" i="3"/>
  <c r="BA927" i="3"/>
  <c r="AF929" i="3"/>
  <c r="AU929" i="3"/>
  <c r="O929" i="3"/>
  <c r="AD929" i="3"/>
  <c r="AQ924" i="3"/>
  <c r="AT924" i="3"/>
  <c r="N924" i="3"/>
  <c r="AG924" i="3"/>
  <c r="AZ924" i="3"/>
  <c r="T924" i="3"/>
  <c r="M927" i="3"/>
  <c r="Q925" i="3"/>
  <c r="BH925" i="3"/>
  <c r="AR925" i="3"/>
  <c r="AB925" i="3"/>
  <c r="BG925" i="3"/>
  <c r="AQ925" i="3"/>
  <c r="AA925" i="3"/>
  <c r="BF925" i="3"/>
  <c r="AP925" i="3"/>
  <c r="Z925" i="3"/>
  <c r="U925" i="3"/>
  <c r="AX930" i="3"/>
  <c r="U930" i="3"/>
  <c r="X930" i="3"/>
  <c r="AW923" i="3"/>
  <c r="BG916" i="3"/>
  <c r="BL916" i="3" s="1"/>
  <c r="AG925" i="3"/>
  <c r="BD925" i="3"/>
  <c r="AN925" i="3"/>
  <c r="X925" i="3"/>
  <c r="BC925" i="3"/>
  <c r="AM925" i="3"/>
  <c r="W925" i="3"/>
  <c r="BB925" i="3"/>
  <c r="AL925" i="3"/>
  <c r="V925" i="3"/>
  <c r="O930" i="3"/>
  <c r="AH930" i="3"/>
  <c r="AW930" i="3"/>
  <c r="AQ916" i="3"/>
  <c r="M931" i="3"/>
  <c r="AO923" i="3"/>
  <c r="K900" i="3"/>
  <c r="K898" i="3"/>
  <c r="K882" i="3"/>
  <c r="K878" i="3"/>
  <c r="L856" i="3"/>
  <c r="L854" i="3"/>
  <c r="L852" i="3"/>
  <c r="L850" i="3"/>
  <c r="L848" i="3"/>
  <c r="L846" i="3"/>
  <c r="L844" i="3"/>
  <c r="L816" i="3"/>
  <c r="L814" i="3"/>
  <c r="K800" i="3"/>
  <c r="K888" i="3"/>
  <c r="K886" i="3"/>
  <c r="K884" i="3"/>
  <c r="BG930" i="3"/>
  <c r="AI930" i="3"/>
  <c r="W930" i="3"/>
  <c r="AT930" i="3"/>
  <c r="AD930" i="3"/>
  <c r="N930" i="3"/>
  <c r="AK930" i="3"/>
  <c r="Q930" i="3"/>
  <c r="AO930" i="3"/>
  <c r="AZ930" i="3"/>
  <c r="AJ930" i="3"/>
  <c r="T930" i="3"/>
  <c r="U923" i="3"/>
  <c r="BA923" i="3"/>
  <c r="O923" i="3"/>
  <c r="AU923" i="3"/>
  <c r="Y923" i="3"/>
  <c r="BE923" i="3"/>
  <c r="S923" i="3"/>
  <c r="BG923" i="3"/>
  <c r="K904" i="3"/>
  <c r="K892" i="3"/>
  <c r="K807" i="3"/>
  <c r="K799" i="3"/>
  <c r="AU930" i="3"/>
  <c r="AQ930" i="3"/>
  <c r="S930" i="3"/>
  <c r="BF930" i="3"/>
  <c r="AP930" i="3"/>
  <c r="Z930" i="3"/>
  <c r="BI930" i="3"/>
  <c r="AC930" i="3"/>
  <c r="M930" i="3"/>
  <c r="AG930" i="3"/>
  <c r="AV930" i="3"/>
  <c r="AF930" i="3"/>
  <c r="P930" i="3"/>
  <c r="AC923" i="3"/>
  <c r="BI923" i="3"/>
  <c r="W923" i="3"/>
  <c r="BC923" i="3"/>
  <c r="AG923" i="3"/>
  <c r="M923" i="3"/>
  <c r="AY923" i="3"/>
  <c r="AE930" i="3"/>
  <c r="AA930" i="3"/>
  <c r="BC930" i="3"/>
  <c r="BB930" i="3"/>
  <c r="AL930" i="3"/>
  <c r="V930" i="3"/>
  <c r="BA930" i="3"/>
  <c r="Y930" i="3"/>
  <c r="BE930" i="3"/>
  <c r="BH930" i="3"/>
  <c r="AR930" i="3"/>
  <c r="AK923" i="3"/>
  <c r="AE923" i="3"/>
  <c r="N923" i="3"/>
  <c r="L818" i="3"/>
  <c r="L806" i="3"/>
  <c r="L802" i="3"/>
  <c r="S912" i="3"/>
  <c r="AI918" i="3"/>
  <c r="K907" i="3"/>
  <c r="K903" i="3"/>
  <c r="K896" i="3"/>
  <c r="K894" i="3"/>
  <c r="K890" i="3"/>
  <c r="Q913" i="3"/>
  <c r="AK925" i="3"/>
  <c r="K880" i="3"/>
  <c r="K856" i="3"/>
  <c r="P856" i="3" s="1"/>
  <c r="K854" i="3"/>
  <c r="AO854" i="3" s="1"/>
  <c r="K850" i="3"/>
  <c r="K846" i="3"/>
  <c r="AY931" i="3"/>
  <c r="L902" i="3"/>
  <c r="K895" i="3"/>
  <c r="L894" i="3"/>
  <c r="K887" i="3"/>
  <c r="L886" i="3"/>
  <c r="K879" i="3"/>
  <c r="L878" i="3"/>
  <c r="N878" i="3" s="1"/>
  <c r="K816" i="3"/>
  <c r="S816" i="3" s="1"/>
  <c r="K906" i="3"/>
  <c r="Z906" i="3" s="1"/>
  <c r="L870" i="3"/>
  <c r="L858" i="3"/>
  <c r="K855" i="3"/>
  <c r="K849" i="3"/>
  <c r="K845" i="3"/>
  <c r="K902" i="3"/>
  <c r="K899" i="3"/>
  <c r="L898" i="3"/>
  <c r="K891" i="3"/>
  <c r="L890" i="3"/>
  <c r="K883" i="3"/>
  <c r="L882" i="3"/>
  <c r="K815" i="3"/>
  <c r="L798" i="3"/>
  <c r="L808" i="3"/>
  <c r="K808" i="3"/>
  <c r="L794" i="3"/>
  <c r="X919" i="3"/>
  <c r="AK919" i="3"/>
  <c r="O919" i="3"/>
  <c r="Y915" i="3"/>
  <c r="AP915" i="3"/>
  <c r="BG915" i="3"/>
  <c r="AA910" i="3"/>
  <c r="AY910" i="3"/>
  <c r="AI910" i="3"/>
  <c r="O910" i="3"/>
  <c r="BN910" i="3" s="1"/>
  <c r="AU910" i="3"/>
  <c r="AK920" i="3"/>
  <c r="M920" i="3"/>
  <c r="AS920" i="3"/>
  <c r="U920" i="3"/>
  <c r="BA920" i="3"/>
  <c r="AC920" i="3"/>
  <c r="BI920" i="3"/>
  <c r="Y911" i="3"/>
  <c r="U911" i="3"/>
  <c r="BA911" i="3"/>
  <c r="AG911" i="3"/>
  <c r="AK911" i="3"/>
  <c r="Q911" i="3"/>
  <c r="BN911" i="3" s="1"/>
  <c r="AW911" i="3"/>
  <c r="AY912" i="3"/>
  <c r="Y920" i="3"/>
  <c r="AI926" i="3"/>
  <c r="L872" i="3"/>
  <c r="K872" i="3"/>
  <c r="L800" i="3"/>
  <c r="BM918" i="3"/>
  <c r="BB919" i="3"/>
  <c r="P919" i="3"/>
  <c r="AL915" i="3"/>
  <c r="BH915" i="3"/>
  <c r="AQ915" i="3"/>
  <c r="AU912" i="3"/>
  <c r="S926" i="3"/>
  <c r="L810" i="3"/>
  <c r="AG919" i="3"/>
  <c r="AU919" i="3"/>
  <c r="BI915" i="3"/>
  <c r="AR915" i="3"/>
  <c r="AA915" i="3"/>
  <c r="AD919" i="3"/>
  <c r="Y909" i="3"/>
  <c r="AG909" i="3"/>
  <c r="AK909" i="3"/>
  <c r="Q909" i="3"/>
  <c r="AW909" i="3"/>
  <c r="U909" i="3"/>
  <c r="BA909" i="3"/>
  <c r="AO917" i="3"/>
  <c r="AG917" i="3"/>
  <c r="AA912" i="3"/>
  <c r="AI912" i="3"/>
  <c r="U922" i="3"/>
  <c r="AO922" i="3"/>
  <c r="Y922" i="3"/>
  <c r="AW922" i="3"/>
  <c r="AG922" i="3"/>
  <c r="BA922" i="3"/>
  <c r="Q922" i="3"/>
  <c r="BN922" i="3" s="1"/>
  <c r="AK922" i="3"/>
  <c r="BE922" i="3"/>
  <c r="AG913" i="3"/>
  <c r="AK913" i="3"/>
  <c r="Y917" i="3"/>
  <c r="O912" i="3"/>
  <c r="O926" i="3"/>
  <c r="L874" i="3"/>
  <c r="K871" i="3"/>
  <c r="AS919" i="3"/>
  <c r="BF919" i="3"/>
  <c r="AE919" i="3"/>
  <c r="AC915" i="3"/>
  <c r="AB915" i="3"/>
  <c r="N915" i="3"/>
  <c r="S910" i="3"/>
  <c r="AY926" i="3"/>
  <c r="BE917" i="3"/>
  <c r="BN916" i="3"/>
  <c r="BK916" i="3"/>
  <c r="Y919" i="3"/>
  <c r="AT919" i="3"/>
  <c r="AJ919" i="3"/>
  <c r="BE919" i="3"/>
  <c r="N919" i="3"/>
  <c r="BI919" i="3"/>
  <c r="AN919" i="3"/>
  <c r="R919" i="3"/>
  <c r="AW919" i="3"/>
  <c r="AB919" i="3"/>
  <c r="BA919" i="3"/>
  <c r="AF919" i="3"/>
  <c r="BG919" i="3"/>
  <c r="AQ919" i="3"/>
  <c r="AA919" i="3"/>
  <c r="BE915" i="3"/>
  <c r="AD915" i="3"/>
  <c r="BA915" i="3"/>
  <c r="U915" i="3"/>
  <c r="AH915" i="3"/>
  <c r="BD915" i="3"/>
  <c r="AN915" i="3"/>
  <c r="X915" i="3"/>
  <c r="BC915" i="3"/>
  <c r="AM915" i="3"/>
  <c r="W915" i="3"/>
  <c r="T919" i="3"/>
  <c r="BD919" i="3"/>
  <c r="AH919" i="3"/>
  <c r="M919" i="3"/>
  <c r="AR919" i="3"/>
  <c r="V919" i="3"/>
  <c r="AV919" i="3"/>
  <c r="Z919" i="3"/>
  <c r="BC919" i="3"/>
  <c r="AM919" i="3"/>
  <c r="W919" i="3"/>
  <c r="BB915" i="3"/>
  <c r="V915" i="3"/>
  <c r="AS915" i="3"/>
  <c r="BF915" i="3"/>
  <c r="Z915" i="3"/>
  <c r="AZ915" i="3"/>
  <c r="AJ915" i="3"/>
  <c r="T915" i="3"/>
  <c r="AY915" i="3"/>
  <c r="AI915" i="3"/>
  <c r="S915" i="3"/>
  <c r="BK928" i="3"/>
  <c r="BK911" i="3"/>
  <c r="AO919" i="3"/>
  <c r="BK922" i="3"/>
  <c r="AX919" i="3"/>
  <c r="AC919" i="3"/>
  <c r="BH919" i="3"/>
  <c r="AL919" i="3"/>
  <c r="Q919" i="3"/>
  <c r="AP919" i="3"/>
  <c r="U919" i="3"/>
  <c r="AY919" i="3"/>
  <c r="AI919" i="3"/>
  <c r="S919" i="3"/>
  <c r="AT915" i="3"/>
  <c r="M915" i="3"/>
  <c r="AK915" i="3"/>
  <c r="AX915" i="3"/>
  <c r="R915" i="3"/>
  <c r="AV915" i="3"/>
  <c r="AF915" i="3"/>
  <c r="P915" i="3"/>
  <c r="AU915" i="3"/>
  <c r="AE915" i="3"/>
  <c r="O915" i="3"/>
  <c r="BL921" i="3"/>
  <c r="BN921" i="3"/>
  <c r="BK921" i="3"/>
  <c r="L908" i="3"/>
  <c r="K908" i="3"/>
  <c r="K905" i="3"/>
  <c r="L904" i="3"/>
  <c r="K901" i="3"/>
  <c r="L900" i="3"/>
  <c r="U900" i="3" s="1"/>
  <c r="K897" i="3"/>
  <c r="L896" i="3"/>
  <c r="K893" i="3"/>
  <c r="L892" i="3"/>
  <c r="W892" i="3" s="1"/>
  <c r="K889" i="3"/>
  <c r="L888" i="3"/>
  <c r="AP888" i="3" s="1"/>
  <c r="K885" i="3"/>
  <c r="L884" i="3"/>
  <c r="P884" i="3" s="1"/>
  <c r="K881" i="3"/>
  <c r="L880" i="3"/>
  <c r="P880" i="3" s="1"/>
  <c r="L876" i="3"/>
  <c r="K876" i="3"/>
  <c r="BA876" i="3" s="1"/>
  <c r="K875" i="3"/>
  <c r="L868" i="3"/>
  <c r="R868" i="3" s="1"/>
  <c r="K868" i="3"/>
  <c r="K867" i="3"/>
  <c r="L866" i="3"/>
  <c r="L864" i="3"/>
  <c r="AL864" i="3" s="1"/>
  <c r="K864" i="3"/>
  <c r="L862" i="3"/>
  <c r="L860" i="3"/>
  <c r="K860" i="3"/>
  <c r="M860" i="3" s="1"/>
  <c r="K859" i="3"/>
  <c r="L842" i="3"/>
  <c r="K842" i="3"/>
  <c r="L840" i="3"/>
  <c r="L838" i="3"/>
  <c r="K838" i="3"/>
  <c r="AP838" i="3" s="1"/>
  <c r="L836" i="3"/>
  <c r="L834" i="3"/>
  <c r="K834" i="3"/>
  <c r="L832" i="3"/>
  <c r="L830" i="3"/>
  <c r="K830" i="3"/>
  <c r="L828" i="3"/>
  <c r="L826" i="3"/>
  <c r="AO826" i="3" s="1"/>
  <c r="K826" i="3"/>
  <c r="L824" i="3"/>
  <c r="L822" i="3"/>
  <c r="K822" i="3"/>
  <c r="AC822" i="3" s="1"/>
  <c r="L820" i="3"/>
  <c r="K820" i="3"/>
  <c r="K819" i="3"/>
  <c r="L812" i="3"/>
  <c r="AA812" i="3" s="1"/>
  <c r="K812" i="3"/>
  <c r="K811" i="3"/>
  <c r="L804" i="3"/>
  <c r="K804" i="3"/>
  <c r="AR804" i="3" s="1"/>
  <c r="K803" i="3"/>
  <c r="L796" i="3"/>
  <c r="K796" i="3"/>
  <c r="K795" i="3"/>
  <c r="P894" i="3"/>
  <c r="R894" i="3"/>
  <c r="T894" i="3"/>
  <c r="X894" i="3"/>
  <c r="Z894" i="3"/>
  <c r="AB894" i="3"/>
  <c r="AF894" i="3"/>
  <c r="AH894" i="3"/>
  <c r="AJ894" i="3"/>
  <c r="AN894" i="3"/>
  <c r="AP894" i="3"/>
  <c r="AR894" i="3"/>
  <c r="AV894" i="3"/>
  <c r="AX894" i="3"/>
  <c r="AZ894" i="3"/>
  <c r="BD894" i="3"/>
  <c r="BF894" i="3"/>
  <c r="BH894" i="3"/>
  <c r="R890" i="3"/>
  <c r="AN890" i="3"/>
  <c r="N884" i="3"/>
  <c r="AJ884" i="3"/>
  <c r="BD884" i="3"/>
  <c r="AU884" i="3"/>
  <c r="AO884" i="3"/>
  <c r="AN880" i="3"/>
  <c r="Q880" i="3"/>
  <c r="P878" i="3"/>
  <c r="R878" i="3"/>
  <c r="T878" i="3"/>
  <c r="X878" i="3"/>
  <c r="Z878" i="3"/>
  <c r="AB878" i="3"/>
  <c r="AF878" i="3"/>
  <c r="AH878" i="3"/>
  <c r="AJ878" i="3"/>
  <c r="AN878" i="3"/>
  <c r="AP878" i="3"/>
  <c r="AR878" i="3"/>
  <c r="AV878" i="3"/>
  <c r="AX878" i="3"/>
  <c r="AZ878" i="3"/>
  <c r="BD878" i="3"/>
  <c r="BF878" i="3"/>
  <c r="BH878" i="3"/>
  <c r="S878" i="3"/>
  <c r="W878" i="3"/>
  <c r="AA878" i="3"/>
  <c r="AI878" i="3"/>
  <c r="AM878" i="3"/>
  <c r="AQ878" i="3"/>
  <c r="AY878" i="3"/>
  <c r="BC878" i="3"/>
  <c r="BG878" i="3"/>
  <c r="Q878" i="3"/>
  <c r="U878" i="3"/>
  <c r="Y878" i="3"/>
  <c r="AG878" i="3"/>
  <c r="AK878" i="3"/>
  <c r="AO878" i="3"/>
  <c r="AW878" i="3"/>
  <c r="BA878" i="3"/>
  <c r="BE878" i="3"/>
  <c r="L875" i="3"/>
  <c r="R872" i="3"/>
  <c r="AB872" i="3"/>
  <c r="AN872" i="3"/>
  <c r="AX872" i="3"/>
  <c r="BH872" i="3"/>
  <c r="AI872" i="3"/>
  <c r="BC872" i="3"/>
  <c r="Y872" i="3"/>
  <c r="AW872" i="3"/>
  <c r="L871" i="3"/>
  <c r="M871" i="3" s="1"/>
  <c r="BA868" i="3"/>
  <c r="L867" i="3"/>
  <c r="AC864" i="3"/>
  <c r="L863" i="3"/>
  <c r="K863" i="3"/>
  <c r="AT860" i="3"/>
  <c r="BC860" i="3"/>
  <c r="L859" i="3"/>
  <c r="N856" i="3"/>
  <c r="V856" i="3"/>
  <c r="AD856" i="3"/>
  <c r="AL856" i="3"/>
  <c r="AT856" i="3"/>
  <c r="BB856" i="3"/>
  <c r="M856" i="3"/>
  <c r="AC856" i="3"/>
  <c r="AS856" i="3"/>
  <c r="BI856" i="3"/>
  <c r="AM856" i="3"/>
  <c r="AA856" i="3"/>
  <c r="BG856" i="3"/>
  <c r="L855" i="3"/>
  <c r="K852" i="3"/>
  <c r="L851" i="3"/>
  <c r="K851" i="3"/>
  <c r="K848" i="3"/>
  <c r="L847" i="3"/>
  <c r="K847" i="3"/>
  <c r="K844" i="3"/>
  <c r="L843" i="3"/>
  <c r="K843" i="3"/>
  <c r="K840" i="3"/>
  <c r="L839" i="3"/>
  <c r="K839" i="3"/>
  <c r="K836" i="3"/>
  <c r="L835" i="3"/>
  <c r="K835" i="3"/>
  <c r="K832" i="3"/>
  <c r="L831" i="3"/>
  <c r="K831" i="3"/>
  <c r="K828" i="3"/>
  <c r="L827" i="3"/>
  <c r="K827" i="3"/>
  <c r="K824" i="3"/>
  <c r="L823" i="3"/>
  <c r="K823" i="3"/>
  <c r="Q816" i="3"/>
  <c r="Y816" i="3"/>
  <c r="AG816" i="3"/>
  <c r="AO816" i="3"/>
  <c r="AW816" i="3"/>
  <c r="BE816" i="3"/>
  <c r="R816" i="3"/>
  <c r="AH816" i="3"/>
  <c r="AX816" i="3"/>
  <c r="AB816" i="3"/>
  <c r="BH816" i="3"/>
  <c r="AN816" i="3"/>
  <c r="L815" i="3"/>
  <c r="L807" i="3"/>
  <c r="N807" i="3" s="1"/>
  <c r="S800" i="3"/>
  <c r="L799" i="3"/>
  <c r="N904" i="3"/>
  <c r="BF900" i="3"/>
  <c r="AH900" i="3"/>
  <c r="N900" i="3"/>
  <c r="AV898" i="3"/>
  <c r="BI894" i="3"/>
  <c r="BE894" i="3"/>
  <c r="BA894" i="3"/>
  <c r="AW894" i="3"/>
  <c r="AS894" i="3"/>
  <c r="AO894" i="3"/>
  <c r="AK894" i="3"/>
  <c r="AG894" i="3"/>
  <c r="AC894" i="3"/>
  <c r="Y894" i="3"/>
  <c r="U894" i="3"/>
  <c r="Q894" i="3"/>
  <c r="M894" i="3"/>
  <c r="BG890" i="3"/>
  <c r="AQ890" i="3"/>
  <c r="AA890" i="3"/>
  <c r="L907" i="3"/>
  <c r="P907" i="3" s="1"/>
  <c r="L905" i="3"/>
  <c r="P905" i="3" s="1"/>
  <c r="L903" i="3"/>
  <c r="L901" i="3"/>
  <c r="L899" i="3"/>
  <c r="P899" i="3" s="1"/>
  <c r="L897" i="3"/>
  <c r="P897" i="3" s="1"/>
  <c r="L895" i="3"/>
  <c r="L893" i="3"/>
  <c r="L891" i="3"/>
  <c r="L889" i="3"/>
  <c r="O889" i="3" s="1"/>
  <c r="L887" i="3"/>
  <c r="L885" i="3"/>
  <c r="L883" i="3"/>
  <c r="P883" i="3" s="1"/>
  <c r="L881" i="3"/>
  <c r="P881" i="3" s="1"/>
  <c r="L879" i="3"/>
  <c r="L877" i="3"/>
  <c r="K877" i="3"/>
  <c r="K874" i="3"/>
  <c r="L873" i="3"/>
  <c r="K873" i="3"/>
  <c r="K870" i="3"/>
  <c r="L869" i="3"/>
  <c r="K869" i="3"/>
  <c r="K866" i="3"/>
  <c r="L865" i="3"/>
  <c r="K865" i="3"/>
  <c r="K862" i="3"/>
  <c r="L861" i="3"/>
  <c r="K861" i="3"/>
  <c r="K858" i="3"/>
  <c r="L857" i="3"/>
  <c r="K857" i="3"/>
  <c r="AP854" i="3"/>
  <c r="L853" i="3"/>
  <c r="K853" i="3"/>
  <c r="N850" i="3"/>
  <c r="BI850" i="3"/>
  <c r="L849" i="3"/>
  <c r="Y846" i="3"/>
  <c r="L845" i="3"/>
  <c r="N842" i="3"/>
  <c r="AD842" i="3"/>
  <c r="AP842" i="3"/>
  <c r="BD842" i="3"/>
  <c r="AI842" i="3"/>
  <c r="Q842" i="3"/>
  <c r="M842" i="3"/>
  <c r="L841" i="3"/>
  <c r="K841" i="3"/>
  <c r="BG838" i="3"/>
  <c r="L837" i="3"/>
  <c r="K837" i="3"/>
  <c r="N834" i="3"/>
  <c r="BD834" i="3"/>
  <c r="AM834" i="3"/>
  <c r="AG834" i="3"/>
  <c r="L833" i="3"/>
  <c r="K833" i="3"/>
  <c r="R830" i="3"/>
  <c r="U830" i="3"/>
  <c r="AA830" i="3"/>
  <c r="L829" i="3"/>
  <c r="K829" i="3"/>
  <c r="AG826" i="3"/>
  <c r="T826" i="3"/>
  <c r="BB826" i="3"/>
  <c r="L825" i="3"/>
  <c r="K825" i="3"/>
  <c r="M822" i="3"/>
  <c r="AR822" i="3"/>
  <c r="U820" i="3"/>
  <c r="AA820" i="3"/>
  <c r="BA820" i="3"/>
  <c r="BG820" i="3"/>
  <c r="BF820" i="3"/>
  <c r="AF820" i="3"/>
  <c r="L819" i="3"/>
  <c r="U812" i="3"/>
  <c r="AK812" i="3"/>
  <c r="BA812" i="3"/>
  <c r="Z812" i="3"/>
  <c r="BF812" i="3"/>
  <c r="AB812" i="3"/>
  <c r="L811" i="3"/>
  <c r="M811" i="3" s="1"/>
  <c r="AB804" i="3"/>
  <c r="AI804" i="3"/>
  <c r="L803" i="3"/>
  <c r="N803" i="3" s="1"/>
  <c r="Q796" i="3"/>
  <c r="Z796" i="3"/>
  <c r="AP796" i="3"/>
  <c r="BF796" i="3"/>
  <c r="AU796" i="3"/>
  <c r="AW796" i="3"/>
  <c r="P796" i="3"/>
  <c r="L795" i="3"/>
  <c r="BF906" i="3"/>
  <c r="AP906" i="3"/>
  <c r="BH904" i="3"/>
  <c r="BD904" i="3"/>
  <c r="AF904" i="3"/>
  <c r="AB904" i="3"/>
  <c r="BB902" i="3"/>
  <c r="AL902" i="3"/>
  <c r="N902" i="3"/>
  <c r="BH900" i="3"/>
  <c r="AR900" i="3"/>
  <c r="AB900" i="3"/>
  <c r="BF898" i="3"/>
  <c r="AP898" i="3"/>
  <c r="AL898" i="3"/>
  <c r="V898" i="3"/>
  <c r="N898" i="3"/>
  <c r="Q896" i="3"/>
  <c r="BG894" i="3"/>
  <c r="BC894" i="3"/>
  <c r="AY894" i="3"/>
  <c r="AU894" i="3"/>
  <c r="AQ894" i="3"/>
  <c r="AM894" i="3"/>
  <c r="AI894" i="3"/>
  <c r="AE894" i="3"/>
  <c r="AA894" i="3"/>
  <c r="W894" i="3"/>
  <c r="S894" i="3"/>
  <c r="O894" i="3"/>
  <c r="BA890" i="3"/>
  <c r="AK890" i="3"/>
  <c r="U890" i="3"/>
  <c r="L821" i="3"/>
  <c r="K821" i="3"/>
  <c r="K818" i="3"/>
  <c r="L817" i="3"/>
  <c r="K817" i="3"/>
  <c r="K814" i="3"/>
  <c r="L813" i="3"/>
  <c r="K813" i="3"/>
  <c r="K810" i="3"/>
  <c r="L809" i="3"/>
  <c r="K809" i="3"/>
  <c r="K806" i="3"/>
  <c r="L805" i="3"/>
  <c r="K805" i="3"/>
  <c r="K802" i="3"/>
  <c r="L801" i="3"/>
  <c r="K801" i="3"/>
  <c r="K798" i="3"/>
  <c r="L797" i="3"/>
  <c r="K797" i="3"/>
  <c r="K794" i="3"/>
  <c r="L793" i="3"/>
  <c r="K793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R842" i="3" l="1"/>
  <c r="T872" i="3"/>
  <c r="X890" i="3"/>
  <c r="T884" i="3"/>
  <c r="AX900" i="3"/>
  <c r="Y890" i="3"/>
  <c r="AO890" i="3"/>
  <c r="BE890" i="3"/>
  <c r="P900" i="3"/>
  <c r="AF900" i="3"/>
  <c r="AV900" i="3"/>
  <c r="AO804" i="3"/>
  <c r="T812" i="3"/>
  <c r="BB812" i="3"/>
  <c r="V812" i="3"/>
  <c r="AY812" i="3"/>
  <c r="AI812" i="3"/>
  <c r="S812" i="3"/>
  <c r="BI822" i="3"/>
  <c r="V826" i="3"/>
  <c r="BE826" i="3"/>
  <c r="Y826" i="3"/>
  <c r="O838" i="3"/>
  <c r="BI842" i="3"/>
  <c r="BE842" i="3"/>
  <c r="BC842" i="3"/>
  <c r="W842" i="3"/>
  <c r="BB842" i="3"/>
  <c r="AN842" i="3"/>
  <c r="X842" i="3"/>
  <c r="O890" i="3"/>
  <c r="AE890" i="3"/>
  <c r="AU890" i="3"/>
  <c r="R900" i="3"/>
  <c r="AP900" i="3"/>
  <c r="AF816" i="3"/>
  <c r="AZ816" i="3"/>
  <c r="T816" i="3"/>
  <c r="AT816" i="3"/>
  <c r="AD816" i="3"/>
  <c r="N816" i="3"/>
  <c r="BC816" i="3"/>
  <c r="AU816" i="3"/>
  <c r="AM816" i="3"/>
  <c r="AE816" i="3"/>
  <c r="W816" i="3"/>
  <c r="O816" i="3"/>
  <c r="AY856" i="3"/>
  <c r="S856" i="3"/>
  <c r="AE856" i="3"/>
  <c r="BE856" i="3"/>
  <c r="AO856" i="3"/>
  <c r="Y856" i="3"/>
  <c r="BH856" i="3"/>
  <c r="AZ856" i="3"/>
  <c r="AR856" i="3"/>
  <c r="AJ856" i="3"/>
  <c r="AB856" i="3"/>
  <c r="T856" i="3"/>
  <c r="AO872" i="3"/>
  <c r="U872" i="3"/>
  <c r="AY872" i="3"/>
  <c r="AA872" i="3"/>
  <c r="BF872" i="3"/>
  <c r="AV872" i="3"/>
  <c r="AJ872" i="3"/>
  <c r="Z872" i="3"/>
  <c r="P872" i="3"/>
  <c r="AC884" i="3"/>
  <c r="AI884" i="3"/>
  <c r="AZ884" i="3"/>
  <c r="AD884" i="3"/>
  <c r="BD890" i="3"/>
  <c r="AH890" i="3"/>
  <c r="P890" i="3"/>
  <c r="M890" i="3"/>
  <c r="AC890" i="3"/>
  <c r="AS890" i="3"/>
  <c r="BI890" i="3"/>
  <c r="T900" i="3"/>
  <c r="AJ900" i="3"/>
  <c r="AZ900" i="3"/>
  <c r="O795" i="3"/>
  <c r="BH804" i="3"/>
  <c r="BH812" i="3"/>
  <c r="AN812" i="3"/>
  <c r="AP812" i="3"/>
  <c r="BI812" i="3"/>
  <c r="AS812" i="3"/>
  <c r="AC812" i="3"/>
  <c r="M812" i="3"/>
  <c r="AT822" i="3"/>
  <c r="AS822" i="3"/>
  <c r="AZ826" i="3"/>
  <c r="AW826" i="3"/>
  <c r="O826" i="3"/>
  <c r="AS842" i="3"/>
  <c r="AW842" i="3"/>
  <c r="AU842" i="3"/>
  <c r="S842" i="3"/>
  <c r="AX842" i="3"/>
  <c r="AH842" i="3"/>
  <c r="V842" i="3"/>
  <c r="M887" i="3"/>
  <c r="S890" i="3"/>
  <c r="AI890" i="3"/>
  <c r="AY890" i="3"/>
  <c r="Z900" i="3"/>
  <c r="AT900" i="3"/>
  <c r="BD816" i="3"/>
  <c r="X816" i="3"/>
  <c r="AR816" i="3"/>
  <c r="BF816" i="3"/>
  <c r="AP816" i="3"/>
  <c r="Z816" i="3"/>
  <c r="BI816" i="3"/>
  <c r="BA816" i="3"/>
  <c r="AS816" i="3"/>
  <c r="AK816" i="3"/>
  <c r="AC816" i="3"/>
  <c r="U816" i="3"/>
  <c r="M816" i="3"/>
  <c r="AQ856" i="3"/>
  <c r="BC856" i="3"/>
  <c r="W856" i="3"/>
  <c r="BA856" i="3"/>
  <c r="AK856" i="3"/>
  <c r="U856" i="3"/>
  <c r="BF856" i="3"/>
  <c r="AX856" i="3"/>
  <c r="AP856" i="3"/>
  <c r="AH856" i="3"/>
  <c r="Z856" i="3"/>
  <c r="R856" i="3"/>
  <c r="BE872" i="3"/>
  <c r="AK872" i="3"/>
  <c r="Q872" i="3"/>
  <c r="AQ872" i="3"/>
  <c r="W872" i="3"/>
  <c r="BD872" i="3"/>
  <c r="AR872" i="3"/>
  <c r="AH872" i="3"/>
  <c r="X872" i="3"/>
  <c r="BI884" i="3"/>
  <c r="Q884" i="3"/>
  <c r="AA884" i="3"/>
  <c r="AT884" i="3"/>
  <c r="X884" i="3"/>
  <c r="AX890" i="3"/>
  <c r="AF890" i="3"/>
  <c r="BN931" i="3"/>
  <c r="BK918" i="3"/>
  <c r="Q890" i="3"/>
  <c r="AG890" i="3"/>
  <c r="AW890" i="3"/>
  <c r="X900" i="3"/>
  <c r="AN900" i="3"/>
  <c r="BD900" i="3"/>
  <c r="AE804" i="3"/>
  <c r="AZ812" i="3"/>
  <c r="AF812" i="3"/>
  <c r="AL812" i="3"/>
  <c r="BG812" i="3"/>
  <c r="AQ812" i="3"/>
  <c r="AP822" i="3"/>
  <c r="R826" i="3"/>
  <c r="AJ826" i="3"/>
  <c r="AK842" i="3"/>
  <c r="Y842" i="3"/>
  <c r="AM842" i="3"/>
  <c r="O842" i="3"/>
  <c r="AT842" i="3"/>
  <c r="AF842" i="3"/>
  <c r="W890" i="3"/>
  <c r="AM890" i="3"/>
  <c r="BC890" i="3"/>
  <c r="AD900" i="3"/>
  <c r="AV816" i="3"/>
  <c r="P816" i="3"/>
  <c r="AJ816" i="3"/>
  <c r="BB816" i="3"/>
  <c r="AL816" i="3"/>
  <c r="V816" i="3"/>
  <c r="BG816" i="3"/>
  <c r="AY816" i="3"/>
  <c r="AQ816" i="3"/>
  <c r="AI816" i="3"/>
  <c r="AA816" i="3"/>
  <c r="M855" i="3"/>
  <c r="AI856" i="3"/>
  <c r="AU856" i="3"/>
  <c r="O856" i="3"/>
  <c r="AW856" i="3"/>
  <c r="AG856" i="3"/>
  <c r="Q856" i="3"/>
  <c r="BD856" i="3"/>
  <c r="AV856" i="3"/>
  <c r="AN856" i="3"/>
  <c r="AF856" i="3"/>
  <c r="X856" i="3"/>
  <c r="BA872" i="3"/>
  <c r="AG872" i="3"/>
  <c r="BG872" i="3"/>
  <c r="AM872" i="3"/>
  <c r="S872" i="3"/>
  <c r="AZ872" i="3"/>
  <c r="AP872" i="3"/>
  <c r="AF872" i="3"/>
  <c r="AW884" i="3"/>
  <c r="BG884" i="3"/>
  <c r="O884" i="3"/>
  <c r="AN884" i="3"/>
  <c r="AV890" i="3"/>
  <c r="AP876" i="3"/>
  <c r="AD860" i="3"/>
  <c r="AI880" i="3"/>
  <c r="BE884" i="3"/>
  <c r="AG884" i="3"/>
  <c r="M884" i="3"/>
  <c r="AQ884" i="3"/>
  <c r="S884" i="3"/>
  <c r="BB884" i="3"/>
  <c r="AR884" i="3"/>
  <c r="AF884" i="3"/>
  <c r="V884" i="3"/>
  <c r="O812" i="3"/>
  <c r="AK820" i="3"/>
  <c r="S826" i="3"/>
  <c r="AR808" i="3"/>
  <c r="AF882" i="3"/>
  <c r="BE860" i="3"/>
  <c r="AL880" i="3"/>
  <c r="AS884" i="3"/>
  <c r="Y884" i="3"/>
  <c r="AY884" i="3"/>
  <c r="AE884" i="3"/>
  <c r="BH884" i="3"/>
  <c r="AV884" i="3"/>
  <c r="AL884" i="3"/>
  <c r="AB884" i="3"/>
  <c r="Z890" i="3"/>
  <c r="AH830" i="3"/>
  <c r="N860" i="3"/>
  <c r="AR812" i="3"/>
  <c r="BD812" i="3"/>
  <c r="X812" i="3"/>
  <c r="AX812" i="3"/>
  <c r="AH812" i="3"/>
  <c r="R812" i="3"/>
  <c r="BE812" i="3"/>
  <c r="AW812" i="3"/>
  <c r="AO812" i="3"/>
  <c r="AG812" i="3"/>
  <c r="Y812" i="3"/>
  <c r="Q812" i="3"/>
  <c r="AJ820" i="3"/>
  <c r="AL820" i="3"/>
  <c r="AQ820" i="3"/>
  <c r="BF826" i="3"/>
  <c r="AT826" i="3"/>
  <c r="N826" i="3"/>
  <c r="AV826" i="3"/>
  <c r="AF826" i="3"/>
  <c r="P826" i="3"/>
  <c r="BC826" i="3"/>
  <c r="AU826" i="3"/>
  <c r="AM826" i="3"/>
  <c r="AE826" i="3"/>
  <c r="W826" i="3"/>
  <c r="M826" i="3"/>
  <c r="BC830" i="3"/>
  <c r="AX830" i="3"/>
  <c r="AS860" i="3"/>
  <c r="T860" i="3"/>
  <c r="AW880" i="3"/>
  <c r="AE880" i="3"/>
  <c r="X880" i="3"/>
  <c r="AJ812" i="3"/>
  <c r="AV812" i="3"/>
  <c r="P812" i="3"/>
  <c r="AT812" i="3"/>
  <c r="AD812" i="3"/>
  <c r="N812" i="3"/>
  <c r="BC812" i="3"/>
  <c r="AU812" i="3"/>
  <c r="AM812" i="3"/>
  <c r="AE812" i="3"/>
  <c r="W812" i="3"/>
  <c r="AR820" i="3"/>
  <c r="Z820" i="3"/>
  <c r="AX826" i="3"/>
  <c r="AP826" i="3"/>
  <c r="AL826" i="3"/>
  <c r="BH826" i="3"/>
  <c r="AR826" i="3"/>
  <c r="AB826" i="3"/>
  <c r="BI826" i="3"/>
  <c r="BA826" i="3"/>
  <c r="AS826" i="3"/>
  <c r="AK826" i="3"/>
  <c r="AC826" i="3"/>
  <c r="U826" i="3"/>
  <c r="BA830" i="3"/>
  <c r="AJ830" i="3"/>
  <c r="N875" i="3"/>
  <c r="AS880" i="3"/>
  <c r="BD880" i="3"/>
  <c r="N872" i="3"/>
  <c r="N894" i="3"/>
  <c r="AH826" i="3"/>
  <c r="Z826" i="3"/>
  <c r="AD826" i="3"/>
  <c r="BD826" i="3"/>
  <c r="AN826" i="3"/>
  <c r="X826" i="3"/>
  <c r="BG826" i="3"/>
  <c r="AY826" i="3"/>
  <c r="AQ826" i="3"/>
  <c r="AI826" i="3"/>
  <c r="AA826" i="3"/>
  <c r="Q826" i="3"/>
  <c r="Y830" i="3"/>
  <c r="AE896" i="3"/>
  <c r="BF892" i="3"/>
  <c r="AM888" i="3"/>
  <c r="BN918" i="3"/>
  <c r="BJ926" i="3"/>
  <c r="V850" i="3"/>
  <c r="AD850" i="3"/>
  <c r="AW850" i="3"/>
  <c r="BL918" i="3"/>
  <c r="U892" i="3"/>
  <c r="AG896" i="3"/>
  <c r="AU850" i="3"/>
  <c r="BC892" i="3"/>
  <c r="Z888" i="3"/>
  <c r="BD896" i="3"/>
  <c r="T830" i="3"/>
  <c r="AZ830" i="3"/>
  <c r="BE830" i="3"/>
  <c r="AJ834" i="3"/>
  <c r="AS834" i="3"/>
  <c r="AJ860" i="3"/>
  <c r="Y860" i="3"/>
  <c r="O860" i="3"/>
  <c r="BJ918" i="3"/>
  <c r="AK892" i="3"/>
  <c r="U888" i="3"/>
  <c r="T842" i="3"/>
  <c r="AB842" i="3"/>
  <c r="AJ842" i="3"/>
  <c r="AR842" i="3"/>
  <c r="AZ842" i="3"/>
  <c r="BH842" i="3"/>
  <c r="AA842" i="3"/>
  <c r="AQ842" i="3"/>
  <c r="BG842" i="3"/>
  <c r="AO842" i="3"/>
  <c r="U842" i="3"/>
  <c r="BA842" i="3"/>
  <c r="AW896" i="3"/>
  <c r="O850" i="3"/>
  <c r="BI888" i="3"/>
  <c r="BA892" i="3"/>
  <c r="AC842" i="3"/>
  <c r="AG842" i="3"/>
  <c r="AY842" i="3"/>
  <c r="AE842" i="3"/>
  <c r="BF842" i="3"/>
  <c r="AV842" i="3"/>
  <c r="AL842" i="3"/>
  <c r="Z842" i="3"/>
  <c r="P842" i="3"/>
  <c r="AT850" i="3"/>
  <c r="AQ860" i="3"/>
  <c r="AZ860" i="3"/>
  <c r="BF888" i="3"/>
  <c r="T838" i="3"/>
  <c r="AO838" i="3"/>
  <c r="R884" i="3"/>
  <c r="Z884" i="3"/>
  <c r="AH884" i="3"/>
  <c r="AP884" i="3"/>
  <c r="AX884" i="3"/>
  <c r="BF884" i="3"/>
  <c r="W884" i="3"/>
  <c r="AM884" i="3"/>
  <c r="BC884" i="3"/>
  <c r="U884" i="3"/>
  <c r="AK884" i="3"/>
  <c r="BA884" i="3"/>
  <c r="M900" i="3"/>
  <c r="BB900" i="3"/>
  <c r="AL900" i="3"/>
  <c r="V900" i="3"/>
  <c r="V880" i="3"/>
  <c r="BN913" i="3"/>
  <c r="O891" i="3"/>
  <c r="M867" i="3"/>
  <c r="BI872" i="3"/>
  <c r="AS872" i="3"/>
  <c r="AC872" i="3"/>
  <c r="M872" i="3"/>
  <c r="AU872" i="3"/>
  <c r="AE872" i="3"/>
  <c r="O872" i="3"/>
  <c r="BL872" i="3" s="1"/>
  <c r="BB872" i="3"/>
  <c r="AT872" i="3"/>
  <c r="AL872" i="3"/>
  <c r="AD872" i="3"/>
  <c r="V872" i="3"/>
  <c r="BI878" i="3"/>
  <c r="AS878" i="3"/>
  <c r="AC878" i="3"/>
  <c r="M878" i="3"/>
  <c r="AU878" i="3"/>
  <c r="AE878" i="3"/>
  <c r="O878" i="3"/>
  <c r="BB878" i="3"/>
  <c r="AT878" i="3"/>
  <c r="AL878" i="3"/>
  <c r="AD878" i="3"/>
  <c r="V878" i="3"/>
  <c r="M880" i="3"/>
  <c r="BB880" i="3"/>
  <c r="BF890" i="3"/>
  <c r="AP890" i="3"/>
  <c r="BB894" i="3"/>
  <c r="AT894" i="3"/>
  <c r="AL894" i="3"/>
  <c r="AD894" i="3"/>
  <c r="V894" i="3"/>
  <c r="BM928" i="3"/>
  <c r="AQ902" i="3"/>
  <c r="Y796" i="3"/>
  <c r="AL846" i="3"/>
  <c r="BK927" i="3"/>
  <c r="BL931" i="3"/>
  <c r="AX868" i="3"/>
  <c r="BN884" i="3"/>
  <c r="AK900" i="3"/>
  <c r="AB860" i="3"/>
  <c r="BK910" i="3"/>
  <c r="X896" i="3"/>
  <c r="BK912" i="3"/>
  <c r="AL892" i="3"/>
  <c r="R888" i="3"/>
  <c r="BK920" i="3"/>
  <c r="BK914" i="3"/>
  <c r="BJ927" i="3"/>
  <c r="BL928" i="3"/>
  <c r="P804" i="3"/>
  <c r="X804" i="3"/>
  <c r="AF804" i="3"/>
  <c r="AN804" i="3"/>
  <c r="AV804" i="3"/>
  <c r="BD804" i="3"/>
  <c r="Q804" i="3"/>
  <c r="AG804" i="3"/>
  <c r="AW804" i="3"/>
  <c r="S804" i="3"/>
  <c r="AY804" i="3"/>
  <c r="BC804" i="3"/>
  <c r="R804" i="3"/>
  <c r="Z804" i="3"/>
  <c r="AH804" i="3"/>
  <c r="AP804" i="3"/>
  <c r="AX804" i="3"/>
  <c r="BF804" i="3"/>
  <c r="U804" i="3"/>
  <c r="AK804" i="3"/>
  <c r="BA804" i="3"/>
  <c r="AA804" i="3"/>
  <c r="BG804" i="3"/>
  <c r="O804" i="3"/>
  <c r="Q822" i="3"/>
  <c r="Y822" i="3"/>
  <c r="AG822" i="3"/>
  <c r="AO822" i="3"/>
  <c r="AW822" i="3"/>
  <c r="BE822" i="3"/>
  <c r="T822" i="3"/>
  <c r="AJ822" i="3"/>
  <c r="AZ822" i="3"/>
  <c r="Z822" i="3"/>
  <c r="BF822" i="3"/>
  <c r="N822" i="3"/>
  <c r="S822" i="3"/>
  <c r="AA822" i="3"/>
  <c r="AI822" i="3"/>
  <c r="AQ822" i="3"/>
  <c r="AY822" i="3"/>
  <c r="BG822" i="3"/>
  <c r="X822" i="3"/>
  <c r="AN822" i="3"/>
  <c r="BD822" i="3"/>
  <c r="AH822" i="3"/>
  <c r="V822" i="3"/>
  <c r="AD822" i="3"/>
  <c r="P834" i="3"/>
  <c r="AB834" i="3"/>
  <c r="AL834" i="3"/>
  <c r="AV834" i="3"/>
  <c r="BH834" i="3"/>
  <c r="AA834" i="3"/>
  <c r="AQ834" i="3"/>
  <c r="BG834" i="3"/>
  <c r="AO834" i="3"/>
  <c r="U834" i="3"/>
  <c r="BA834" i="3"/>
  <c r="T834" i="3"/>
  <c r="AD834" i="3"/>
  <c r="AN834" i="3"/>
  <c r="AZ834" i="3"/>
  <c r="O834" i="3"/>
  <c r="AE834" i="3"/>
  <c r="AU834" i="3"/>
  <c r="Q834" i="3"/>
  <c r="AW834" i="3"/>
  <c r="AC834" i="3"/>
  <c r="BI834" i="3"/>
  <c r="N838" i="3"/>
  <c r="Z838" i="3"/>
  <c r="AJ838" i="3"/>
  <c r="AT838" i="3"/>
  <c r="BF838" i="3"/>
  <c r="AA838" i="3"/>
  <c r="AU838" i="3"/>
  <c r="AC838" i="3"/>
  <c r="Q838" i="3"/>
  <c r="BE838" i="3"/>
  <c r="R838" i="3"/>
  <c r="AB838" i="3"/>
  <c r="AL838" i="3"/>
  <c r="AX838" i="3"/>
  <c r="BH838" i="3"/>
  <c r="AE838" i="3"/>
  <c r="BC838" i="3"/>
  <c r="AK838" i="3"/>
  <c r="Y838" i="3"/>
  <c r="N864" i="3"/>
  <c r="AT864" i="3"/>
  <c r="AU864" i="3"/>
  <c r="BI864" i="3"/>
  <c r="V864" i="3"/>
  <c r="BB864" i="3"/>
  <c r="Q864" i="3"/>
  <c r="R876" i="3"/>
  <c r="AX876" i="3"/>
  <c r="BC876" i="3"/>
  <c r="Z876" i="3"/>
  <c r="BF876" i="3"/>
  <c r="U876" i="3"/>
  <c r="S882" i="3"/>
  <c r="AG882" i="3"/>
  <c r="BK917" i="3"/>
  <c r="BM921" i="3"/>
  <c r="BJ921" i="3"/>
  <c r="BN928" i="3"/>
  <c r="BJ928" i="3"/>
  <c r="AO892" i="3"/>
  <c r="BE892" i="3"/>
  <c r="AK896" i="3"/>
  <c r="BI796" i="3"/>
  <c r="AQ796" i="3"/>
  <c r="AN796" i="3"/>
  <c r="O796" i="3"/>
  <c r="AM804" i="3"/>
  <c r="AC804" i="3"/>
  <c r="AL804" i="3"/>
  <c r="BB822" i="3"/>
  <c r="AF822" i="3"/>
  <c r="AM822" i="3"/>
  <c r="Y834" i="3"/>
  <c r="BI838" i="3"/>
  <c r="BB838" i="3"/>
  <c r="AH838" i="3"/>
  <c r="BA850" i="3"/>
  <c r="AQ850" i="3"/>
  <c r="BH850" i="3"/>
  <c r="AB850" i="3"/>
  <c r="AI892" i="3"/>
  <c r="AW864" i="3"/>
  <c r="AD864" i="3"/>
  <c r="AK868" i="3"/>
  <c r="AK876" i="3"/>
  <c r="AH876" i="3"/>
  <c r="AI888" i="3"/>
  <c r="BD888" i="3"/>
  <c r="X888" i="3"/>
  <c r="AX896" i="3"/>
  <c r="O820" i="3"/>
  <c r="W820" i="3"/>
  <c r="AE820" i="3"/>
  <c r="AM820" i="3"/>
  <c r="AU820" i="3"/>
  <c r="BC820" i="3"/>
  <c r="N820" i="3"/>
  <c r="AD820" i="3"/>
  <c r="AT820" i="3"/>
  <c r="P820" i="3"/>
  <c r="AV820" i="3"/>
  <c r="BH820" i="3"/>
  <c r="Q820" i="3"/>
  <c r="Y820" i="3"/>
  <c r="AG820" i="3"/>
  <c r="AO820" i="3"/>
  <c r="AW820" i="3"/>
  <c r="BE820" i="3"/>
  <c r="R820" i="3"/>
  <c r="AH820" i="3"/>
  <c r="AX820" i="3"/>
  <c r="X820" i="3"/>
  <c r="BD820" i="3"/>
  <c r="T820" i="3"/>
  <c r="N830" i="3"/>
  <c r="V830" i="3"/>
  <c r="AD830" i="3"/>
  <c r="AL830" i="3"/>
  <c r="AT830" i="3"/>
  <c r="BB830" i="3"/>
  <c r="M830" i="3"/>
  <c r="AC830" i="3"/>
  <c r="AS830" i="3"/>
  <c r="BI830" i="3"/>
  <c r="AM830" i="3"/>
  <c r="AQ830" i="3"/>
  <c r="AY830" i="3"/>
  <c r="P830" i="3"/>
  <c r="X830" i="3"/>
  <c r="AF830" i="3"/>
  <c r="AN830" i="3"/>
  <c r="AV830" i="3"/>
  <c r="BD830" i="3"/>
  <c r="Q830" i="3"/>
  <c r="AG830" i="3"/>
  <c r="AW830" i="3"/>
  <c r="O830" i="3"/>
  <c r="AU830" i="3"/>
  <c r="BG830" i="3"/>
  <c r="AO886" i="3"/>
  <c r="BC886" i="3"/>
  <c r="BK930" i="3"/>
  <c r="AR904" i="3"/>
  <c r="X904" i="3"/>
  <c r="AQ904" i="3"/>
  <c r="AI898" i="3"/>
  <c r="BM931" i="3"/>
  <c r="AS888" i="3"/>
  <c r="M892" i="3"/>
  <c r="AC892" i="3"/>
  <c r="AS892" i="3"/>
  <c r="BI892" i="3"/>
  <c r="Y896" i="3"/>
  <c r="AO896" i="3"/>
  <c r="BE896" i="3"/>
  <c r="Z898" i="3"/>
  <c r="AT898" i="3"/>
  <c r="Z902" i="3"/>
  <c r="BF902" i="3"/>
  <c r="AN904" i="3"/>
  <c r="AS796" i="3"/>
  <c r="X796" i="3"/>
  <c r="AE796" i="3"/>
  <c r="AX796" i="3"/>
  <c r="AH796" i="3"/>
  <c r="W804" i="3"/>
  <c r="BE804" i="3"/>
  <c r="Y804" i="3"/>
  <c r="AZ804" i="3"/>
  <c r="AJ804" i="3"/>
  <c r="T804" i="3"/>
  <c r="AB820" i="3"/>
  <c r="BB820" i="3"/>
  <c r="V820" i="3"/>
  <c r="AY820" i="3"/>
  <c r="AI820" i="3"/>
  <c r="S820" i="3"/>
  <c r="AL822" i="3"/>
  <c r="BH822" i="3"/>
  <c r="AB822" i="3"/>
  <c r="BA822" i="3"/>
  <c r="AK822" i="3"/>
  <c r="U822" i="3"/>
  <c r="AI830" i="3"/>
  <c r="AE830" i="3"/>
  <c r="AO830" i="3"/>
  <c r="BH830" i="3"/>
  <c r="AR830" i="3"/>
  <c r="AB830" i="3"/>
  <c r="M834" i="3"/>
  <c r="BC834" i="3"/>
  <c r="W834" i="3"/>
  <c r="AT834" i="3"/>
  <c r="X834" i="3"/>
  <c r="AS838" i="3"/>
  <c r="AM838" i="3"/>
  <c r="AZ838" i="3"/>
  <c r="AD838" i="3"/>
  <c r="AE846" i="3"/>
  <c r="AC850" i="3"/>
  <c r="Q850" i="3"/>
  <c r="AE850" i="3"/>
  <c r="BB850" i="3"/>
  <c r="AL850" i="3"/>
  <c r="AW888" i="3"/>
  <c r="AM892" i="3"/>
  <c r="O896" i="3"/>
  <c r="AU896" i="3"/>
  <c r="AE808" i="3"/>
  <c r="AU860" i="3"/>
  <c r="AI860" i="3"/>
  <c r="AO860" i="3"/>
  <c r="BH860" i="3"/>
  <c r="AR860" i="3"/>
  <c r="AE864" i="3"/>
  <c r="AM876" i="3"/>
  <c r="AG880" i="3"/>
  <c r="AY880" i="3"/>
  <c r="S880" i="3"/>
  <c r="AV880" i="3"/>
  <c r="AF880" i="3"/>
  <c r="AR886" i="3"/>
  <c r="BC888" i="3"/>
  <c r="W888" i="3"/>
  <c r="AX888" i="3"/>
  <c r="AH888" i="3"/>
  <c r="BJ910" i="3"/>
  <c r="S796" i="3"/>
  <c r="N796" i="3"/>
  <c r="AB796" i="3"/>
  <c r="AJ796" i="3"/>
  <c r="AR796" i="3"/>
  <c r="AZ796" i="3"/>
  <c r="BH796" i="3"/>
  <c r="AI796" i="3"/>
  <c r="AY796" i="3"/>
  <c r="AG796" i="3"/>
  <c r="AC796" i="3"/>
  <c r="BA796" i="3"/>
  <c r="M796" i="3"/>
  <c r="U796" i="3"/>
  <c r="R796" i="3"/>
  <c r="AD796" i="3"/>
  <c r="AL796" i="3"/>
  <c r="AT796" i="3"/>
  <c r="BB796" i="3"/>
  <c r="T796" i="3"/>
  <c r="AM796" i="3"/>
  <c r="BC796" i="3"/>
  <c r="Z868" i="3"/>
  <c r="BF868" i="3"/>
  <c r="W868" i="3"/>
  <c r="AH868" i="3"/>
  <c r="U868" i="3"/>
  <c r="BC868" i="3"/>
  <c r="P850" i="3"/>
  <c r="X850" i="3"/>
  <c r="AF850" i="3"/>
  <c r="AN850" i="3"/>
  <c r="AV850" i="3"/>
  <c r="BD850" i="3"/>
  <c r="S850" i="3"/>
  <c r="AI850" i="3"/>
  <c r="AY850" i="3"/>
  <c r="Y850" i="3"/>
  <c r="BE850" i="3"/>
  <c r="AK850" i="3"/>
  <c r="R850" i="3"/>
  <c r="Z850" i="3"/>
  <c r="AH850" i="3"/>
  <c r="AP850" i="3"/>
  <c r="AX850" i="3"/>
  <c r="BF850" i="3"/>
  <c r="W850" i="3"/>
  <c r="AM850" i="3"/>
  <c r="BC850" i="3"/>
  <c r="AG850" i="3"/>
  <c r="M850" i="3"/>
  <c r="AS850" i="3"/>
  <c r="AH896" i="3"/>
  <c r="BG896" i="3"/>
  <c r="AQ896" i="3"/>
  <c r="AA896" i="3"/>
  <c r="AN896" i="3"/>
  <c r="BC896" i="3"/>
  <c r="AM896" i="3"/>
  <c r="W896" i="3"/>
  <c r="N892" i="3"/>
  <c r="AT892" i="3"/>
  <c r="BH892" i="3"/>
  <c r="AU892" i="3"/>
  <c r="AE892" i="3"/>
  <c r="O892" i="3"/>
  <c r="V892" i="3"/>
  <c r="AZ892" i="3"/>
  <c r="BG892" i="3"/>
  <c r="AQ892" i="3"/>
  <c r="AA892" i="3"/>
  <c r="T888" i="3"/>
  <c r="AB888" i="3"/>
  <c r="AJ888" i="3"/>
  <c r="AR888" i="3"/>
  <c r="AZ888" i="3"/>
  <c r="BH888" i="3"/>
  <c r="AA888" i="3"/>
  <c r="AQ888" i="3"/>
  <c r="BG888" i="3"/>
  <c r="Y888" i="3"/>
  <c r="N888" i="3"/>
  <c r="V888" i="3"/>
  <c r="AD888" i="3"/>
  <c r="AL888" i="3"/>
  <c r="AT888" i="3"/>
  <c r="BB888" i="3"/>
  <c r="O888" i="3"/>
  <c r="AE888" i="3"/>
  <c r="AU888" i="3"/>
  <c r="M888" i="3"/>
  <c r="AC888" i="3"/>
  <c r="BE888" i="3"/>
  <c r="AK888" i="3"/>
  <c r="Y892" i="3"/>
  <c r="U896" i="3"/>
  <c r="BA896" i="3"/>
  <c r="AO796" i="3"/>
  <c r="BD796" i="3"/>
  <c r="V796" i="3"/>
  <c r="BI804" i="3"/>
  <c r="BB804" i="3"/>
  <c r="V804" i="3"/>
  <c r="R822" i="3"/>
  <c r="BC822" i="3"/>
  <c r="W822" i="3"/>
  <c r="AK834" i="3"/>
  <c r="AI834" i="3"/>
  <c r="BB834" i="3"/>
  <c r="AF834" i="3"/>
  <c r="AQ838" i="3"/>
  <c r="AO850" i="3"/>
  <c r="AR850" i="3"/>
  <c r="AO888" i="3"/>
  <c r="AI896" i="3"/>
  <c r="Q888" i="3"/>
  <c r="AN888" i="3"/>
  <c r="BB892" i="3"/>
  <c r="P860" i="3"/>
  <c r="X860" i="3"/>
  <c r="AF860" i="3"/>
  <c r="AN860" i="3"/>
  <c r="AV860" i="3"/>
  <c r="BD860" i="3"/>
  <c r="Q860" i="3"/>
  <c r="AG860" i="3"/>
  <c r="AW860" i="3"/>
  <c r="S860" i="3"/>
  <c r="AY860" i="3"/>
  <c r="AE860" i="3"/>
  <c r="R860" i="3"/>
  <c r="Z860" i="3"/>
  <c r="AH860" i="3"/>
  <c r="AP860" i="3"/>
  <c r="AX860" i="3"/>
  <c r="BF860" i="3"/>
  <c r="U860" i="3"/>
  <c r="AK860" i="3"/>
  <c r="BA860" i="3"/>
  <c r="AA860" i="3"/>
  <c r="BG860" i="3"/>
  <c r="AM860" i="3"/>
  <c r="R880" i="3"/>
  <c r="Z880" i="3"/>
  <c r="AH880" i="3"/>
  <c r="AP880" i="3"/>
  <c r="AX880" i="3"/>
  <c r="BF880" i="3"/>
  <c r="W880" i="3"/>
  <c r="AM880" i="3"/>
  <c r="BC880" i="3"/>
  <c r="U880" i="3"/>
  <c r="AK880" i="3"/>
  <c r="BA880" i="3"/>
  <c r="T880" i="3"/>
  <c r="AB880" i="3"/>
  <c r="AJ880" i="3"/>
  <c r="AR880" i="3"/>
  <c r="AZ880" i="3"/>
  <c r="BH880" i="3"/>
  <c r="AA880" i="3"/>
  <c r="AQ880" i="3"/>
  <c r="BG880" i="3"/>
  <c r="Y880" i="3"/>
  <c r="AO880" i="3"/>
  <c r="BE880" i="3"/>
  <c r="T896" i="3"/>
  <c r="AA906" i="3"/>
  <c r="BB906" i="3"/>
  <c r="V906" i="3"/>
  <c r="AJ906" i="3"/>
  <c r="BG906" i="3"/>
  <c r="AP902" i="3"/>
  <c r="V902" i="3"/>
  <c r="AF800" i="3"/>
  <c r="BN920" i="3"/>
  <c r="BJ920" i="3"/>
  <c r="BA888" i="3"/>
  <c r="Q892" i="3"/>
  <c r="AG892" i="3"/>
  <c r="AW892" i="3"/>
  <c r="M896" i="3"/>
  <c r="AC896" i="3"/>
  <c r="AS896" i="3"/>
  <c r="BI896" i="3"/>
  <c r="AD898" i="3"/>
  <c r="BB898" i="3"/>
  <c r="AD902" i="3"/>
  <c r="P904" i="3"/>
  <c r="AV904" i="3"/>
  <c r="AL906" i="3"/>
  <c r="AK796" i="3"/>
  <c r="BE796" i="3"/>
  <c r="BG796" i="3"/>
  <c r="AA796" i="3"/>
  <c r="AV796" i="3"/>
  <c r="AF796" i="3"/>
  <c r="W796" i="3"/>
  <c r="AU804" i="3"/>
  <c r="AQ804" i="3"/>
  <c r="AS804" i="3"/>
  <c r="M804" i="3"/>
  <c r="AT804" i="3"/>
  <c r="AD804" i="3"/>
  <c r="N804" i="3"/>
  <c r="AZ820" i="3"/>
  <c r="AN820" i="3"/>
  <c r="AP820" i="3"/>
  <c r="BI820" i="3"/>
  <c r="AS820" i="3"/>
  <c r="AC820" i="3"/>
  <c r="M820" i="3"/>
  <c r="AX822" i="3"/>
  <c r="AV822" i="3"/>
  <c r="P822" i="3"/>
  <c r="AU822" i="3"/>
  <c r="AE822" i="3"/>
  <c r="O822" i="3"/>
  <c r="S830" i="3"/>
  <c r="W830" i="3"/>
  <c r="AK830" i="3"/>
  <c r="BF830" i="3"/>
  <c r="AP830" i="3"/>
  <c r="Z830" i="3"/>
  <c r="BE834" i="3"/>
  <c r="AY834" i="3"/>
  <c r="S834" i="3"/>
  <c r="AR834" i="3"/>
  <c r="V834" i="3"/>
  <c r="AW838" i="3"/>
  <c r="M838" i="3"/>
  <c r="W838" i="3"/>
  <c r="AR838" i="3"/>
  <c r="V838" i="3"/>
  <c r="U850" i="3"/>
  <c r="BG850" i="3"/>
  <c r="AA850" i="3"/>
  <c r="AZ850" i="3"/>
  <c r="AJ850" i="3"/>
  <c r="T850" i="3"/>
  <c r="AM854" i="3"/>
  <c r="S892" i="3"/>
  <c r="AY892" i="3"/>
  <c r="S896" i="3"/>
  <c r="AY896" i="3"/>
  <c r="BE800" i="3"/>
  <c r="AO808" i="3"/>
  <c r="W860" i="3"/>
  <c r="BI860" i="3"/>
  <c r="AC860" i="3"/>
  <c r="BB860" i="3"/>
  <c r="AL860" i="3"/>
  <c r="V860" i="3"/>
  <c r="O864" i="3"/>
  <c r="AQ868" i="3"/>
  <c r="AP868" i="3"/>
  <c r="W876" i="3"/>
  <c r="BI880" i="3"/>
  <c r="AC880" i="3"/>
  <c r="AU880" i="3"/>
  <c r="O880" i="3"/>
  <c r="AT880" i="3"/>
  <c r="AD880" i="3"/>
  <c r="N880" i="3"/>
  <c r="AG888" i="3"/>
  <c r="AY888" i="3"/>
  <c r="S888" i="3"/>
  <c r="AV888" i="3"/>
  <c r="AF888" i="3"/>
  <c r="P888" i="3"/>
  <c r="AD892" i="3"/>
  <c r="R896" i="3"/>
  <c r="BN925" i="3"/>
  <c r="N819" i="3"/>
  <c r="S845" i="3"/>
  <c r="N879" i="3"/>
  <c r="M895" i="3"/>
  <c r="N815" i="3"/>
  <c r="M859" i="3"/>
  <c r="R892" i="3"/>
  <c r="BN923" i="3"/>
  <c r="BA900" i="3"/>
  <c r="T890" i="3"/>
  <c r="BL922" i="3"/>
  <c r="BM816" i="3"/>
  <c r="AD908" i="3"/>
  <c r="BL911" i="3"/>
  <c r="AL849" i="3"/>
  <c r="BN927" i="3"/>
  <c r="BN912" i="3"/>
  <c r="BN914" i="3"/>
  <c r="BL924" i="3"/>
  <c r="BK812" i="3"/>
  <c r="BL926" i="3"/>
  <c r="BK931" i="3"/>
  <c r="BK909" i="3"/>
  <c r="AE803" i="3"/>
  <c r="BM926" i="3"/>
  <c r="N808" i="3"/>
  <c r="V808" i="3"/>
  <c r="AD808" i="3"/>
  <c r="AL808" i="3"/>
  <c r="AT808" i="3"/>
  <c r="BB808" i="3"/>
  <c r="M808" i="3"/>
  <c r="AC808" i="3"/>
  <c r="AS808" i="3"/>
  <c r="BI808" i="3"/>
  <c r="AQ808" i="3"/>
  <c r="AM808" i="3"/>
  <c r="AU808" i="3"/>
  <c r="P808" i="3"/>
  <c r="X808" i="3"/>
  <c r="AF808" i="3"/>
  <c r="AN808" i="3"/>
  <c r="AV808" i="3"/>
  <c r="BD808" i="3"/>
  <c r="Q808" i="3"/>
  <c r="AG808" i="3"/>
  <c r="AW808" i="3"/>
  <c r="S808" i="3"/>
  <c r="AY808" i="3"/>
  <c r="BC808" i="3"/>
  <c r="R808" i="3"/>
  <c r="Z808" i="3"/>
  <c r="AH808" i="3"/>
  <c r="AP808" i="3"/>
  <c r="AX808" i="3"/>
  <c r="BF808" i="3"/>
  <c r="U808" i="3"/>
  <c r="AK808" i="3"/>
  <c r="BA808" i="3"/>
  <c r="AA808" i="3"/>
  <c r="BG808" i="3"/>
  <c r="O808" i="3"/>
  <c r="R882" i="3"/>
  <c r="Z882" i="3"/>
  <c r="AH882" i="3"/>
  <c r="AP882" i="3"/>
  <c r="AX882" i="3"/>
  <c r="BF882" i="3"/>
  <c r="W882" i="3"/>
  <c r="AM882" i="3"/>
  <c r="BC882" i="3"/>
  <c r="U882" i="3"/>
  <c r="AK882" i="3"/>
  <c r="BA882" i="3"/>
  <c r="T882" i="3"/>
  <c r="AB882" i="3"/>
  <c r="AJ882" i="3"/>
  <c r="AR882" i="3"/>
  <c r="AZ882" i="3"/>
  <c r="BH882" i="3"/>
  <c r="AA882" i="3"/>
  <c r="AQ882" i="3"/>
  <c r="BG882" i="3"/>
  <c r="Y882" i="3"/>
  <c r="AO882" i="3"/>
  <c r="BE882" i="3"/>
  <c r="N882" i="3"/>
  <c r="V882" i="3"/>
  <c r="AD882" i="3"/>
  <c r="AL882" i="3"/>
  <c r="AT882" i="3"/>
  <c r="BB882" i="3"/>
  <c r="O882" i="3"/>
  <c r="AE882" i="3"/>
  <c r="AU882" i="3"/>
  <c r="M882" i="3"/>
  <c r="AC882" i="3"/>
  <c r="AS882" i="3"/>
  <c r="BI882" i="3"/>
  <c r="P906" i="3"/>
  <c r="AV906" i="3"/>
  <c r="AF906" i="3"/>
  <c r="M906" i="3"/>
  <c r="U906" i="3"/>
  <c r="AC906" i="3"/>
  <c r="AK906" i="3"/>
  <c r="AS906" i="3"/>
  <c r="BA906" i="3"/>
  <c r="BI906" i="3"/>
  <c r="BH906" i="3"/>
  <c r="AR906" i="3"/>
  <c r="AB906" i="3"/>
  <c r="O906" i="3"/>
  <c r="W906" i="3"/>
  <c r="AE906" i="3"/>
  <c r="AM906" i="3"/>
  <c r="AU906" i="3"/>
  <c r="BC906" i="3"/>
  <c r="BD906" i="3"/>
  <c r="AN906" i="3"/>
  <c r="X906" i="3"/>
  <c r="Q906" i="3"/>
  <c r="Y906" i="3"/>
  <c r="AG906" i="3"/>
  <c r="AO906" i="3"/>
  <c r="AW906" i="3"/>
  <c r="BE906" i="3"/>
  <c r="N886" i="3"/>
  <c r="V886" i="3"/>
  <c r="AD886" i="3"/>
  <c r="AL886" i="3"/>
  <c r="AT886" i="3"/>
  <c r="BB886" i="3"/>
  <c r="M886" i="3"/>
  <c r="AC886" i="3"/>
  <c r="AS886" i="3"/>
  <c r="BI886" i="3"/>
  <c r="AA886" i="3"/>
  <c r="AQ886" i="3"/>
  <c r="BG886" i="3"/>
  <c r="P886" i="3"/>
  <c r="X886" i="3"/>
  <c r="AF886" i="3"/>
  <c r="AN886" i="3"/>
  <c r="AV886" i="3"/>
  <c r="BD886" i="3"/>
  <c r="Q886" i="3"/>
  <c r="AG886" i="3"/>
  <c r="AW886" i="3"/>
  <c r="O886" i="3"/>
  <c r="AE886" i="3"/>
  <c r="AU886" i="3"/>
  <c r="R886" i="3"/>
  <c r="Z886" i="3"/>
  <c r="AH886" i="3"/>
  <c r="AP886" i="3"/>
  <c r="AX886" i="3"/>
  <c r="BF886" i="3"/>
  <c r="U886" i="3"/>
  <c r="AK886" i="3"/>
  <c r="BA886" i="3"/>
  <c r="S886" i="3"/>
  <c r="AI886" i="3"/>
  <c r="AY886" i="3"/>
  <c r="M902" i="3"/>
  <c r="U902" i="3"/>
  <c r="AC902" i="3"/>
  <c r="AK902" i="3"/>
  <c r="AS902" i="3"/>
  <c r="BA902" i="3"/>
  <c r="BI902" i="3"/>
  <c r="BH902" i="3"/>
  <c r="AR902" i="3"/>
  <c r="AB902" i="3"/>
  <c r="O902" i="3"/>
  <c r="W902" i="3"/>
  <c r="AE902" i="3"/>
  <c r="AM902" i="3"/>
  <c r="AU902" i="3"/>
  <c r="BC902" i="3"/>
  <c r="BD902" i="3"/>
  <c r="AN902" i="3"/>
  <c r="X902" i="3"/>
  <c r="Q902" i="3"/>
  <c r="Y902" i="3"/>
  <c r="AG902" i="3"/>
  <c r="AO902" i="3"/>
  <c r="AW902" i="3"/>
  <c r="BE902" i="3"/>
  <c r="AZ902" i="3"/>
  <c r="AJ902" i="3"/>
  <c r="T902" i="3"/>
  <c r="T854" i="3"/>
  <c r="AB854" i="3"/>
  <c r="AJ854" i="3"/>
  <c r="AR854" i="3"/>
  <c r="AZ854" i="3"/>
  <c r="BH854" i="3"/>
  <c r="AA854" i="3"/>
  <c r="AQ854" i="3"/>
  <c r="BG854" i="3"/>
  <c r="AK854" i="3"/>
  <c r="Q854" i="3"/>
  <c r="AW854" i="3"/>
  <c r="N854" i="3"/>
  <c r="V854" i="3"/>
  <c r="AD854" i="3"/>
  <c r="AL854" i="3"/>
  <c r="AT854" i="3"/>
  <c r="BB854" i="3"/>
  <c r="O854" i="3"/>
  <c r="AE854" i="3"/>
  <c r="AU854" i="3"/>
  <c r="M854" i="3"/>
  <c r="AS854" i="3"/>
  <c r="Y854" i="3"/>
  <c r="BE854" i="3"/>
  <c r="P854" i="3"/>
  <c r="X854" i="3"/>
  <c r="AF854" i="3"/>
  <c r="AN854" i="3"/>
  <c r="AV854" i="3"/>
  <c r="BD854" i="3"/>
  <c r="S854" i="3"/>
  <c r="AI854" i="3"/>
  <c r="AY854" i="3"/>
  <c r="U854" i="3"/>
  <c r="BA854" i="3"/>
  <c r="AG854" i="3"/>
  <c r="BL930" i="3"/>
  <c r="BF904" i="3"/>
  <c r="AP904" i="3"/>
  <c r="Z904" i="3"/>
  <c r="BB904" i="3"/>
  <c r="AL904" i="3"/>
  <c r="V904" i="3"/>
  <c r="AK904" i="3"/>
  <c r="AX904" i="3"/>
  <c r="AH904" i="3"/>
  <c r="R904" i="3"/>
  <c r="R800" i="3"/>
  <c r="Z800" i="3"/>
  <c r="AH800" i="3"/>
  <c r="AP800" i="3"/>
  <c r="AX800" i="3"/>
  <c r="BF800" i="3"/>
  <c r="W800" i="3"/>
  <c r="AM800" i="3"/>
  <c r="BC800" i="3"/>
  <c r="AG800" i="3"/>
  <c r="M800" i="3"/>
  <c r="AK800" i="3"/>
  <c r="T800" i="3"/>
  <c r="AB800" i="3"/>
  <c r="AJ800" i="3"/>
  <c r="AR800" i="3"/>
  <c r="AZ800" i="3"/>
  <c r="BH800" i="3"/>
  <c r="AA800" i="3"/>
  <c r="AQ800" i="3"/>
  <c r="BG800" i="3"/>
  <c r="AO800" i="3"/>
  <c r="AC800" i="3"/>
  <c r="U800" i="3"/>
  <c r="N800" i="3"/>
  <c r="V800" i="3"/>
  <c r="AD800" i="3"/>
  <c r="AL800" i="3"/>
  <c r="AT800" i="3"/>
  <c r="BB800" i="3"/>
  <c r="O800" i="3"/>
  <c r="AE800" i="3"/>
  <c r="AU800" i="3"/>
  <c r="Q800" i="3"/>
  <c r="AW800" i="3"/>
  <c r="AS800" i="3"/>
  <c r="BA800" i="3"/>
  <c r="P846" i="3"/>
  <c r="X846" i="3"/>
  <c r="AF846" i="3"/>
  <c r="AN846" i="3"/>
  <c r="AV846" i="3"/>
  <c r="BD846" i="3"/>
  <c r="S846" i="3"/>
  <c r="AI846" i="3"/>
  <c r="AY846" i="3"/>
  <c r="U846" i="3"/>
  <c r="BA846" i="3"/>
  <c r="AG846" i="3"/>
  <c r="R846" i="3"/>
  <c r="Z846" i="3"/>
  <c r="AH846" i="3"/>
  <c r="AP846" i="3"/>
  <c r="AX846" i="3"/>
  <c r="BF846" i="3"/>
  <c r="W846" i="3"/>
  <c r="AM846" i="3"/>
  <c r="BC846" i="3"/>
  <c r="AC846" i="3"/>
  <c r="BI846" i="3"/>
  <c r="AO846" i="3"/>
  <c r="T846" i="3"/>
  <c r="AB846" i="3"/>
  <c r="AJ846" i="3"/>
  <c r="AR846" i="3"/>
  <c r="AZ846" i="3"/>
  <c r="BH846" i="3"/>
  <c r="AA846" i="3"/>
  <c r="AQ846" i="3"/>
  <c r="BG846" i="3"/>
  <c r="AK846" i="3"/>
  <c r="Q846" i="3"/>
  <c r="AW846" i="3"/>
  <c r="M898" i="3"/>
  <c r="U898" i="3"/>
  <c r="AC898" i="3"/>
  <c r="AK898" i="3"/>
  <c r="AS898" i="3"/>
  <c r="BA898" i="3"/>
  <c r="BI898" i="3"/>
  <c r="BH898" i="3"/>
  <c r="AR898" i="3"/>
  <c r="AB898" i="3"/>
  <c r="O898" i="3"/>
  <c r="W898" i="3"/>
  <c r="AE898" i="3"/>
  <c r="AM898" i="3"/>
  <c r="AU898" i="3"/>
  <c r="BC898" i="3"/>
  <c r="BD898" i="3"/>
  <c r="AN898" i="3"/>
  <c r="X898" i="3"/>
  <c r="Q898" i="3"/>
  <c r="Y898" i="3"/>
  <c r="AG898" i="3"/>
  <c r="AO898" i="3"/>
  <c r="AW898" i="3"/>
  <c r="BE898" i="3"/>
  <c r="AZ898" i="3"/>
  <c r="AJ898" i="3"/>
  <c r="T898" i="3"/>
  <c r="BJ916" i="3"/>
  <c r="BM916" i="3"/>
  <c r="BJ930" i="3"/>
  <c r="BN924" i="3"/>
  <c r="BK924" i="3"/>
  <c r="BN929" i="3"/>
  <c r="BK929" i="3"/>
  <c r="BM929" i="3"/>
  <c r="BM924" i="3"/>
  <c r="AS846" i="3"/>
  <c r="O846" i="3"/>
  <c r="AD846" i="3"/>
  <c r="BI854" i="3"/>
  <c r="W854" i="3"/>
  <c r="AH854" i="3"/>
  <c r="N903" i="3"/>
  <c r="AY906" i="3"/>
  <c r="S906" i="3"/>
  <c r="P902" i="3"/>
  <c r="AD904" i="3"/>
  <c r="AZ906" i="3"/>
  <c r="Y800" i="3"/>
  <c r="BD800" i="3"/>
  <c r="X800" i="3"/>
  <c r="W808" i="3"/>
  <c r="Y808" i="3"/>
  <c r="AJ808" i="3"/>
  <c r="Q882" i="3"/>
  <c r="BD882" i="3"/>
  <c r="X882" i="3"/>
  <c r="AM886" i="3"/>
  <c r="Y886" i="3"/>
  <c r="AJ886" i="3"/>
  <c r="BG898" i="3"/>
  <c r="AA898" i="3"/>
  <c r="AI902" i="3"/>
  <c r="AD906" i="3"/>
  <c r="M846" i="3"/>
  <c r="BB846" i="3"/>
  <c r="V846" i="3"/>
  <c r="AC854" i="3"/>
  <c r="BF854" i="3"/>
  <c r="Z854" i="3"/>
  <c r="AQ906" i="3"/>
  <c r="P898" i="3"/>
  <c r="AF902" i="3"/>
  <c r="AT904" i="3"/>
  <c r="N799" i="3"/>
  <c r="AK799" i="3"/>
  <c r="AY800" i="3"/>
  <c r="AV800" i="3"/>
  <c r="P800" i="3"/>
  <c r="AI808" i="3"/>
  <c r="BH808" i="3"/>
  <c r="AB808" i="3"/>
  <c r="AY882" i="3"/>
  <c r="AV882" i="3"/>
  <c r="P882" i="3"/>
  <c r="W886" i="3"/>
  <c r="BH886" i="3"/>
  <c r="AB886" i="3"/>
  <c r="AY898" i="3"/>
  <c r="S898" i="3"/>
  <c r="BG902" i="3"/>
  <c r="AA902" i="3"/>
  <c r="R834" i="3"/>
  <c r="Z834" i="3"/>
  <c r="AH834" i="3"/>
  <c r="AP834" i="3"/>
  <c r="AX834" i="3"/>
  <c r="BF834" i="3"/>
  <c r="P838" i="3"/>
  <c r="X838" i="3"/>
  <c r="AF838" i="3"/>
  <c r="AN838" i="3"/>
  <c r="AV838" i="3"/>
  <c r="BD838" i="3"/>
  <c r="S838" i="3"/>
  <c r="AI838" i="3"/>
  <c r="AY838" i="3"/>
  <c r="U838" i="3"/>
  <c r="BA838" i="3"/>
  <c r="AG838" i="3"/>
  <c r="P864" i="3"/>
  <c r="X864" i="3"/>
  <c r="AF864" i="3"/>
  <c r="AN864" i="3"/>
  <c r="AV864" i="3"/>
  <c r="BD864" i="3"/>
  <c r="S864" i="3"/>
  <c r="AI864" i="3"/>
  <c r="AY864" i="3"/>
  <c r="Y864" i="3"/>
  <c r="BE864" i="3"/>
  <c r="AK864" i="3"/>
  <c r="R864" i="3"/>
  <c r="Z864" i="3"/>
  <c r="AH864" i="3"/>
  <c r="AP864" i="3"/>
  <c r="AX864" i="3"/>
  <c r="BF864" i="3"/>
  <c r="W864" i="3"/>
  <c r="AM864" i="3"/>
  <c r="BC864" i="3"/>
  <c r="AG864" i="3"/>
  <c r="M864" i="3"/>
  <c r="AS864" i="3"/>
  <c r="T864" i="3"/>
  <c r="AB864" i="3"/>
  <c r="AJ864" i="3"/>
  <c r="AR864" i="3"/>
  <c r="AZ864" i="3"/>
  <c r="BH864" i="3"/>
  <c r="AA864" i="3"/>
  <c r="AQ864" i="3"/>
  <c r="BG864" i="3"/>
  <c r="AO864" i="3"/>
  <c r="U864" i="3"/>
  <c r="BA864" i="3"/>
  <c r="T868" i="3"/>
  <c r="AB868" i="3"/>
  <c r="AJ868" i="3"/>
  <c r="AR868" i="3"/>
  <c r="AZ868" i="3"/>
  <c r="BH868" i="3"/>
  <c r="Y868" i="3"/>
  <c r="AO868" i="3"/>
  <c r="BE868" i="3"/>
  <c r="AE868" i="3"/>
  <c r="S868" i="3"/>
  <c r="AY868" i="3"/>
  <c r="N868" i="3"/>
  <c r="V868" i="3"/>
  <c r="AD868" i="3"/>
  <c r="AL868" i="3"/>
  <c r="AT868" i="3"/>
  <c r="BB868" i="3"/>
  <c r="M868" i="3"/>
  <c r="AC868" i="3"/>
  <c r="AS868" i="3"/>
  <c r="BI868" i="3"/>
  <c r="AM868" i="3"/>
  <c r="AA868" i="3"/>
  <c r="BG868" i="3"/>
  <c r="P868" i="3"/>
  <c r="X868" i="3"/>
  <c r="AF868" i="3"/>
  <c r="AN868" i="3"/>
  <c r="AV868" i="3"/>
  <c r="BD868" i="3"/>
  <c r="Q868" i="3"/>
  <c r="AG868" i="3"/>
  <c r="AW868" i="3"/>
  <c r="O868" i="3"/>
  <c r="AU868" i="3"/>
  <c r="AI868" i="3"/>
  <c r="T876" i="3"/>
  <c r="AB876" i="3"/>
  <c r="AJ876" i="3"/>
  <c r="AR876" i="3"/>
  <c r="AZ876" i="3"/>
  <c r="BH876" i="3"/>
  <c r="AA876" i="3"/>
  <c r="AQ876" i="3"/>
  <c r="BG876" i="3"/>
  <c r="Y876" i="3"/>
  <c r="AO876" i="3"/>
  <c r="BE876" i="3"/>
  <c r="N876" i="3"/>
  <c r="V876" i="3"/>
  <c r="AD876" i="3"/>
  <c r="AL876" i="3"/>
  <c r="AT876" i="3"/>
  <c r="BB876" i="3"/>
  <c r="O876" i="3"/>
  <c r="AE876" i="3"/>
  <c r="AU876" i="3"/>
  <c r="M876" i="3"/>
  <c r="AC876" i="3"/>
  <c r="AS876" i="3"/>
  <c r="BI876" i="3"/>
  <c r="P876" i="3"/>
  <c r="X876" i="3"/>
  <c r="AF876" i="3"/>
  <c r="AN876" i="3"/>
  <c r="AV876" i="3"/>
  <c r="BD876" i="3"/>
  <c r="S876" i="3"/>
  <c r="AI876" i="3"/>
  <c r="AY876" i="3"/>
  <c r="Q876" i="3"/>
  <c r="AG876" i="3"/>
  <c r="AW876" i="3"/>
  <c r="AT902" i="3"/>
  <c r="N906" i="3"/>
  <c r="AT906" i="3"/>
  <c r="R898" i="3"/>
  <c r="AH898" i="3"/>
  <c r="AX898" i="3"/>
  <c r="R902" i="3"/>
  <c r="AH902" i="3"/>
  <c r="AX902" i="3"/>
  <c r="T904" i="3"/>
  <c r="AJ904" i="3"/>
  <c r="AZ904" i="3"/>
  <c r="R906" i="3"/>
  <c r="AH906" i="3"/>
  <c r="AX906" i="3"/>
  <c r="AL811" i="3"/>
  <c r="BE846" i="3"/>
  <c r="AU846" i="3"/>
  <c r="AT846" i="3"/>
  <c r="N846" i="3"/>
  <c r="BC854" i="3"/>
  <c r="AX854" i="3"/>
  <c r="R854" i="3"/>
  <c r="AI906" i="3"/>
  <c r="AF898" i="3"/>
  <c r="AV902" i="3"/>
  <c r="T906" i="3"/>
  <c r="BI800" i="3"/>
  <c r="AI800" i="3"/>
  <c r="AN800" i="3"/>
  <c r="BE808" i="3"/>
  <c r="AZ808" i="3"/>
  <c r="T808" i="3"/>
  <c r="AW882" i="3"/>
  <c r="AI882" i="3"/>
  <c r="AN882" i="3"/>
  <c r="BE886" i="3"/>
  <c r="AZ886" i="3"/>
  <c r="T886" i="3"/>
  <c r="AQ898" i="3"/>
  <c r="AY902" i="3"/>
  <c r="S902" i="3"/>
  <c r="O904" i="3"/>
  <c r="BJ909" i="3"/>
  <c r="BJ912" i="3"/>
  <c r="BM911" i="3"/>
  <c r="BL923" i="3"/>
  <c r="BN930" i="3"/>
  <c r="BK925" i="3"/>
  <c r="BJ924" i="3"/>
  <c r="BJ929" i="3"/>
  <c r="BM914" i="3"/>
  <c r="S849" i="3"/>
  <c r="AV896" i="3"/>
  <c r="AF896" i="3"/>
  <c r="P896" i="3"/>
  <c r="N885" i="3"/>
  <c r="M893" i="3"/>
  <c r="N901" i="3"/>
  <c r="BF896" i="3"/>
  <c r="AP896" i="3"/>
  <c r="Z896" i="3"/>
  <c r="BC908" i="3"/>
  <c r="AJ811" i="3"/>
  <c r="P849" i="3"/>
  <c r="BA799" i="3"/>
  <c r="AZ799" i="3"/>
  <c r="AK875" i="3"/>
  <c r="BD892" i="3"/>
  <c r="AV892" i="3"/>
  <c r="AN892" i="3"/>
  <c r="AF892" i="3"/>
  <c r="X892" i="3"/>
  <c r="P892" i="3"/>
  <c r="BG900" i="3"/>
  <c r="AQ900" i="3"/>
  <c r="AA900" i="3"/>
  <c r="BB908" i="3"/>
  <c r="AS908" i="3"/>
  <c r="BL909" i="3"/>
  <c r="BM826" i="3"/>
  <c r="BK826" i="3"/>
  <c r="BJ922" i="3"/>
  <c r="BL920" i="3"/>
  <c r="BM923" i="3"/>
  <c r="BM930" i="3"/>
  <c r="O900" i="3"/>
  <c r="BM925" i="3"/>
  <c r="BL925" i="3"/>
  <c r="BM917" i="3"/>
  <c r="BM913" i="3"/>
  <c r="BL913" i="3"/>
  <c r="BJ914" i="3"/>
  <c r="BL929" i="3"/>
  <c r="BM927" i="3"/>
  <c r="BL914" i="3"/>
  <c r="BL917" i="3"/>
  <c r="BJ917" i="3"/>
  <c r="BJ913" i="3"/>
  <c r="AQ799" i="3"/>
  <c r="BC875" i="3"/>
  <c r="AR892" i="3"/>
  <c r="AJ892" i="3"/>
  <c r="AB892" i="3"/>
  <c r="T892" i="3"/>
  <c r="AY900" i="3"/>
  <c r="AI900" i="3"/>
  <c r="S900" i="3"/>
  <c r="N908" i="3"/>
  <c r="BE799" i="3"/>
  <c r="BD799" i="3"/>
  <c r="W875" i="3"/>
  <c r="AX892" i="3"/>
  <c r="AP892" i="3"/>
  <c r="AH892" i="3"/>
  <c r="Z892" i="3"/>
  <c r="BI900" i="3"/>
  <c r="AS900" i="3"/>
  <c r="AC900" i="3"/>
  <c r="BF908" i="3"/>
  <c r="BN926" i="3"/>
  <c r="AL795" i="3"/>
  <c r="AI849" i="3"/>
  <c r="AJ799" i="3"/>
  <c r="AV855" i="3"/>
  <c r="BB890" i="3"/>
  <c r="AT890" i="3"/>
  <c r="AL890" i="3"/>
  <c r="AD890" i="3"/>
  <c r="V890" i="3"/>
  <c r="N890" i="3"/>
  <c r="BN890" i="3" s="1"/>
  <c r="BB896" i="3"/>
  <c r="AT896" i="3"/>
  <c r="AL896" i="3"/>
  <c r="AD896" i="3"/>
  <c r="V896" i="3"/>
  <c r="N896" i="3"/>
  <c r="BE900" i="3"/>
  <c r="AW900" i="3"/>
  <c r="AO900" i="3"/>
  <c r="AG900" i="3"/>
  <c r="Y900" i="3"/>
  <c r="Q900" i="3"/>
  <c r="BG904" i="3"/>
  <c r="AA904" i="3"/>
  <c r="BL927" i="3"/>
  <c r="BM920" i="3"/>
  <c r="BN917" i="3"/>
  <c r="BJ923" i="3"/>
  <c r="BN909" i="3"/>
  <c r="AO815" i="3"/>
  <c r="BH890" i="3"/>
  <c r="AZ890" i="3"/>
  <c r="AR890" i="3"/>
  <c r="AJ890" i="3"/>
  <c r="AB890" i="3"/>
  <c r="BH896" i="3"/>
  <c r="AZ896" i="3"/>
  <c r="AR896" i="3"/>
  <c r="AJ896" i="3"/>
  <c r="AB896" i="3"/>
  <c r="BC900" i="3"/>
  <c r="AU900" i="3"/>
  <c r="AM900" i="3"/>
  <c r="AE900" i="3"/>
  <c r="W900" i="3"/>
  <c r="BA904" i="3"/>
  <c r="U904" i="3"/>
  <c r="S908" i="3"/>
  <c r="BJ931" i="3"/>
  <c r="BJ911" i="3"/>
  <c r="BJ925" i="3"/>
  <c r="BK913" i="3"/>
  <c r="BM910" i="3"/>
  <c r="BI871" i="3"/>
  <c r="BL919" i="3"/>
  <c r="AQ795" i="3"/>
  <c r="AN845" i="3"/>
  <c r="AZ815" i="3"/>
  <c r="X855" i="3"/>
  <c r="AS871" i="3"/>
  <c r="AX875" i="3"/>
  <c r="AY904" i="3"/>
  <c r="AI904" i="3"/>
  <c r="S904" i="3"/>
  <c r="AT908" i="3"/>
  <c r="AR908" i="3"/>
  <c r="AE908" i="3"/>
  <c r="BK926" i="3"/>
  <c r="BK923" i="3"/>
  <c r="AP845" i="3"/>
  <c r="S815" i="3"/>
  <c r="AR815" i="3"/>
  <c r="N855" i="3"/>
  <c r="BC855" i="3"/>
  <c r="AY871" i="3"/>
  <c r="AX871" i="3"/>
  <c r="BI904" i="3"/>
  <c r="AS904" i="3"/>
  <c r="AC904" i="3"/>
  <c r="M904" i="3"/>
  <c r="AP908" i="3"/>
  <c r="T908" i="3"/>
  <c r="AI845" i="3"/>
  <c r="AO807" i="3"/>
  <c r="BE815" i="3"/>
  <c r="AJ815" i="3"/>
  <c r="Z855" i="3"/>
  <c r="AI855" i="3"/>
  <c r="AN867" i="3"/>
  <c r="AI871" i="3"/>
  <c r="AH871" i="3"/>
  <c r="Y819" i="3"/>
  <c r="BD845" i="3"/>
  <c r="BI845" i="3"/>
  <c r="AV849" i="3"/>
  <c r="AQ849" i="3"/>
  <c r="AD855" i="3"/>
  <c r="AH855" i="3"/>
  <c r="AZ855" i="3"/>
  <c r="AF855" i="3"/>
  <c r="BG855" i="3"/>
  <c r="AM855" i="3"/>
  <c r="S855" i="3"/>
  <c r="AC871" i="3"/>
  <c r="AI875" i="3"/>
  <c r="AO875" i="3"/>
  <c r="BF875" i="3"/>
  <c r="AB875" i="3"/>
  <c r="AX908" i="3"/>
  <c r="AH908" i="3"/>
  <c r="R908" i="3"/>
  <c r="AV908" i="3"/>
  <c r="AB908" i="3"/>
  <c r="BE908" i="3"/>
  <c r="AU908" i="3"/>
  <c r="AG908" i="3"/>
  <c r="AT855" i="3"/>
  <c r="BF855" i="3"/>
  <c r="R855" i="3"/>
  <c r="AN855" i="3"/>
  <c r="T855" i="3"/>
  <c r="AY855" i="3"/>
  <c r="AA855" i="3"/>
  <c r="AY875" i="3"/>
  <c r="S875" i="3"/>
  <c r="U875" i="3"/>
  <c r="AR875" i="3"/>
  <c r="BK884" i="3"/>
  <c r="Z908" i="3"/>
  <c r="BH908" i="3"/>
  <c r="AJ908" i="3"/>
  <c r="P908" i="3"/>
  <c r="BA908" i="3"/>
  <c r="AO908" i="3"/>
  <c r="Y908" i="3"/>
  <c r="BH845" i="3"/>
  <c r="R845" i="3"/>
  <c r="V849" i="3"/>
  <c r="AI799" i="3"/>
  <c r="AB799" i="3"/>
  <c r="BH807" i="3"/>
  <c r="AL855" i="3"/>
  <c r="AX855" i="3"/>
  <c r="BD855" i="3"/>
  <c r="AJ855" i="3"/>
  <c r="P855" i="3"/>
  <c r="AQ855" i="3"/>
  <c r="W855" i="3"/>
  <c r="AX859" i="3"/>
  <c r="AM875" i="3"/>
  <c r="BA875" i="3"/>
  <c r="BH875" i="3"/>
  <c r="AH875" i="3"/>
  <c r="AL908" i="3"/>
  <c r="V908" i="3"/>
  <c r="AZ908" i="3"/>
  <c r="AF908" i="3"/>
  <c r="BI908" i="3"/>
  <c r="AW908" i="3"/>
  <c r="AM908" i="3"/>
  <c r="Q908" i="3"/>
  <c r="AA803" i="3"/>
  <c r="AJ803" i="3"/>
  <c r="AO819" i="3"/>
  <c r="AB819" i="3"/>
  <c r="AO803" i="3"/>
  <c r="BG811" i="3"/>
  <c r="AM819" i="3"/>
  <c r="BH819" i="3"/>
  <c r="AJ849" i="3"/>
  <c r="BG849" i="3"/>
  <c r="AA849" i="3"/>
  <c r="AW799" i="3"/>
  <c r="U799" i="3"/>
  <c r="AA799" i="3"/>
  <c r="AR799" i="3"/>
  <c r="X799" i="3"/>
  <c r="AI807" i="3"/>
  <c r="AR807" i="3"/>
  <c r="AY815" i="3"/>
  <c r="Y815" i="3"/>
  <c r="T815" i="3"/>
  <c r="AU855" i="3"/>
  <c r="AE855" i="3"/>
  <c r="O855" i="3"/>
  <c r="AN859" i="3"/>
  <c r="Z875" i="3"/>
  <c r="BM894" i="3"/>
  <c r="AZ795" i="3"/>
  <c r="BD803" i="3"/>
  <c r="AV811" i="3"/>
  <c r="AQ811" i="3"/>
  <c r="O819" i="3"/>
  <c r="AJ819" i="3"/>
  <c r="BB849" i="3"/>
  <c r="AY849" i="3"/>
  <c r="Q799" i="3"/>
  <c r="BG799" i="3"/>
  <c r="BH799" i="3"/>
  <c r="AN799" i="3"/>
  <c r="T799" i="3"/>
  <c r="AE807" i="3"/>
  <c r="AB807" i="3"/>
  <c r="AQ859" i="3"/>
  <c r="AP875" i="3"/>
  <c r="R875" i="3"/>
  <c r="AD859" i="3"/>
  <c r="BG859" i="3"/>
  <c r="AA859" i="3"/>
  <c r="AB795" i="3"/>
  <c r="V795" i="3"/>
  <c r="AI795" i="3"/>
  <c r="AG803" i="3"/>
  <c r="AZ803" i="3"/>
  <c r="AB803" i="3"/>
  <c r="BE855" i="3"/>
  <c r="AW855" i="3"/>
  <c r="AO855" i="3"/>
  <c r="AG855" i="3"/>
  <c r="Y855" i="3"/>
  <c r="Q855" i="3"/>
  <c r="N859" i="3"/>
  <c r="BC859" i="3"/>
  <c r="W859" i="3"/>
  <c r="AQ867" i="3"/>
  <c r="W908" i="3"/>
  <c r="O908" i="3"/>
  <c r="BL910" i="3"/>
  <c r="AF795" i="3"/>
  <c r="BG795" i="3"/>
  <c r="AA795" i="3"/>
  <c r="AI803" i="3"/>
  <c r="O803" i="3"/>
  <c r="Y803" i="3"/>
  <c r="AR803" i="3"/>
  <c r="X803" i="3"/>
  <c r="AK908" i="3"/>
  <c r="AC908" i="3"/>
  <c r="U908" i="3"/>
  <c r="M908" i="3"/>
  <c r="BM922" i="3"/>
  <c r="BL912" i="3"/>
  <c r="BM909" i="3"/>
  <c r="BB795" i="3"/>
  <c r="AY795" i="3"/>
  <c r="S795" i="3"/>
  <c r="BG803" i="3"/>
  <c r="BE803" i="3"/>
  <c r="BH803" i="3"/>
  <c r="AN803" i="3"/>
  <c r="T803" i="3"/>
  <c r="AI819" i="3"/>
  <c r="AR819" i="3"/>
  <c r="AX845" i="3"/>
  <c r="AQ845" i="3"/>
  <c r="AE815" i="3"/>
  <c r="BH815" i="3"/>
  <c r="AB815" i="3"/>
  <c r="BB855" i="3"/>
  <c r="V855" i="3"/>
  <c r="AP855" i="3"/>
  <c r="BH855" i="3"/>
  <c r="AR855" i="3"/>
  <c r="AB855" i="3"/>
  <c r="BI855" i="3"/>
  <c r="BA855" i="3"/>
  <c r="AS855" i="3"/>
  <c r="AK855" i="3"/>
  <c r="AC855" i="3"/>
  <c r="U855" i="3"/>
  <c r="AH859" i="3"/>
  <c r="AF859" i="3"/>
  <c r="AM859" i="3"/>
  <c r="AT867" i="3"/>
  <c r="BE875" i="3"/>
  <c r="Y875" i="3"/>
  <c r="AZ875" i="3"/>
  <c r="AJ875" i="3"/>
  <c r="T875" i="3"/>
  <c r="BD908" i="3"/>
  <c r="AN908" i="3"/>
  <c r="X908" i="3"/>
  <c r="BG908" i="3"/>
  <c r="AY908" i="3"/>
  <c r="AQ908" i="3"/>
  <c r="AI908" i="3"/>
  <c r="AA908" i="3"/>
  <c r="AJ795" i="3"/>
  <c r="AR795" i="3"/>
  <c r="AN795" i="3"/>
  <c r="BF795" i="3"/>
  <c r="AP795" i="3"/>
  <c r="Z795" i="3"/>
  <c r="BI795" i="3"/>
  <c r="BA795" i="3"/>
  <c r="AS795" i="3"/>
  <c r="AK795" i="3"/>
  <c r="AC795" i="3"/>
  <c r="U795" i="3"/>
  <c r="M795" i="3"/>
  <c r="AZ811" i="3"/>
  <c r="AT811" i="3"/>
  <c r="N811" i="3"/>
  <c r="AU811" i="3"/>
  <c r="AE811" i="3"/>
  <c r="O811" i="3"/>
  <c r="AU807" i="3"/>
  <c r="AW807" i="3"/>
  <c r="Q807" i="3"/>
  <c r="AV807" i="3"/>
  <c r="AF807" i="3"/>
  <c r="P807" i="3"/>
  <c r="BD867" i="3"/>
  <c r="AY867" i="3"/>
  <c r="S867" i="3"/>
  <c r="BC871" i="3"/>
  <c r="AM871" i="3"/>
  <c r="T871" i="3"/>
  <c r="AW871" i="3"/>
  <c r="AG871" i="3"/>
  <c r="BB871" i="3"/>
  <c r="AL871" i="3"/>
  <c r="S871" i="3"/>
  <c r="BM912" i="3"/>
  <c r="AA811" i="3"/>
  <c r="T795" i="3"/>
  <c r="BD795" i="3"/>
  <c r="X795" i="3"/>
  <c r="AX795" i="3"/>
  <c r="AH795" i="3"/>
  <c r="R795" i="3"/>
  <c r="BE795" i="3"/>
  <c r="AW795" i="3"/>
  <c r="AO795" i="3"/>
  <c r="AG795" i="3"/>
  <c r="Y795" i="3"/>
  <c r="Q795" i="3"/>
  <c r="AU803" i="3"/>
  <c r="AW803" i="3"/>
  <c r="Q803" i="3"/>
  <c r="AV803" i="3"/>
  <c r="AF803" i="3"/>
  <c r="P803" i="3"/>
  <c r="AF811" i="3"/>
  <c r="T811" i="3"/>
  <c r="AD811" i="3"/>
  <c r="BC811" i="3"/>
  <c r="AM811" i="3"/>
  <c r="W811" i="3"/>
  <c r="BE819" i="3"/>
  <c r="AZ819" i="3"/>
  <c r="T819" i="3"/>
  <c r="AR845" i="3"/>
  <c r="X845" i="3"/>
  <c r="AH845" i="3"/>
  <c r="BE845" i="3"/>
  <c r="AA845" i="3"/>
  <c r="AY799" i="3"/>
  <c r="S799" i="3"/>
  <c r="AV799" i="3"/>
  <c r="AF799" i="3"/>
  <c r="P799" i="3"/>
  <c r="BG807" i="3"/>
  <c r="O807" i="3"/>
  <c r="AG807" i="3"/>
  <c r="BD807" i="3"/>
  <c r="AN807" i="3"/>
  <c r="X807" i="3"/>
  <c r="R859" i="3"/>
  <c r="BD859" i="3"/>
  <c r="X859" i="3"/>
  <c r="AY859" i="3"/>
  <c r="AI859" i="3"/>
  <c r="S859" i="3"/>
  <c r="N867" i="3"/>
  <c r="X867" i="3"/>
  <c r="AI867" i="3"/>
  <c r="AU871" i="3"/>
  <c r="AE871" i="3"/>
  <c r="BE871" i="3"/>
  <c r="AO871" i="3"/>
  <c r="P871" i="3"/>
  <c r="AT871" i="3"/>
  <c r="AB871" i="3"/>
  <c r="AU875" i="3"/>
  <c r="AE875" i="3"/>
  <c r="O875" i="3"/>
  <c r="AW875" i="3"/>
  <c r="AG875" i="3"/>
  <c r="Q875" i="3"/>
  <c r="BD875" i="3"/>
  <c r="AV875" i="3"/>
  <c r="AN875" i="3"/>
  <c r="AF875" i="3"/>
  <c r="X875" i="3"/>
  <c r="P875" i="3"/>
  <c r="BE904" i="3"/>
  <c r="AW904" i="3"/>
  <c r="AO904" i="3"/>
  <c r="AG904" i="3"/>
  <c r="Y904" i="3"/>
  <c r="Q904" i="3"/>
  <c r="BJ915" i="3"/>
  <c r="BH795" i="3"/>
  <c r="AV795" i="3"/>
  <c r="P795" i="3"/>
  <c r="AT795" i="3"/>
  <c r="AD795" i="3"/>
  <c r="N795" i="3"/>
  <c r="BC795" i="3"/>
  <c r="AU795" i="3"/>
  <c r="AM795" i="3"/>
  <c r="AE795" i="3"/>
  <c r="W795" i="3"/>
  <c r="P811" i="3"/>
  <c r="BB811" i="3"/>
  <c r="V811" i="3"/>
  <c r="AY811" i="3"/>
  <c r="AI811" i="3"/>
  <c r="S811" i="3"/>
  <c r="BN830" i="3"/>
  <c r="AB845" i="3"/>
  <c r="BF845" i="3"/>
  <c r="Z845" i="3"/>
  <c r="AY845" i="3"/>
  <c r="AA807" i="3"/>
  <c r="BE807" i="3"/>
  <c r="Y807" i="3"/>
  <c r="AZ807" i="3"/>
  <c r="AJ807" i="3"/>
  <c r="T807" i="3"/>
  <c r="AT859" i="3"/>
  <c r="AV859" i="3"/>
  <c r="P859" i="3"/>
  <c r="AU859" i="3"/>
  <c r="AE859" i="3"/>
  <c r="O859" i="3"/>
  <c r="AH867" i="3"/>
  <c r="BG867" i="3"/>
  <c r="AA867" i="3"/>
  <c r="BG871" i="3"/>
  <c r="AQ871" i="3"/>
  <c r="AA871" i="3"/>
  <c r="BA871" i="3"/>
  <c r="AK871" i="3"/>
  <c r="BF871" i="3"/>
  <c r="AP871" i="3"/>
  <c r="N871" i="3"/>
  <c r="BG875" i="3"/>
  <c r="AQ875" i="3"/>
  <c r="AA875" i="3"/>
  <c r="BI875" i="3"/>
  <c r="AS875" i="3"/>
  <c r="AC875" i="3"/>
  <c r="M875" i="3"/>
  <c r="BB875" i="3"/>
  <c r="AT875" i="3"/>
  <c r="AL875" i="3"/>
  <c r="AD875" i="3"/>
  <c r="V875" i="3"/>
  <c r="BC904" i="3"/>
  <c r="AU904" i="3"/>
  <c r="AM904" i="3"/>
  <c r="AE904" i="3"/>
  <c r="W904" i="3"/>
  <c r="BL915" i="3"/>
  <c r="BK919" i="3"/>
  <c r="BN919" i="3"/>
  <c r="BK915" i="3"/>
  <c r="BN915" i="3"/>
  <c r="BM919" i="3"/>
  <c r="BM915" i="3"/>
  <c r="BJ919" i="3"/>
  <c r="M845" i="3"/>
  <c r="Q845" i="3"/>
  <c r="U845" i="3"/>
  <c r="Y845" i="3"/>
  <c r="AC845" i="3"/>
  <c r="AG845" i="3"/>
  <c r="AK845" i="3"/>
  <c r="AO845" i="3"/>
  <c r="AS845" i="3"/>
  <c r="AW845" i="3"/>
  <c r="BA845" i="3"/>
  <c r="M849" i="3"/>
  <c r="O849" i="3"/>
  <c r="W849" i="3"/>
  <c r="AE849" i="3"/>
  <c r="AM849" i="3"/>
  <c r="AU849" i="3"/>
  <c r="BC849" i="3"/>
  <c r="N849" i="3"/>
  <c r="AD849" i="3"/>
  <c r="AT849" i="3"/>
  <c r="T849" i="3"/>
  <c r="AZ849" i="3"/>
  <c r="AF849" i="3"/>
  <c r="BD811" i="3"/>
  <c r="AN811" i="3"/>
  <c r="X811" i="3"/>
  <c r="BH811" i="3"/>
  <c r="AR811" i="3"/>
  <c r="AB811" i="3"/>
  <c r="BF811" i="3"/>
  <c r="AX811" i="3"/>
  <c r="AP811" i="3"/>
  <c r="AH811" i="3"/>
  <c r="Z811" i="3"/>
  <c r="R811" i="3"/>
  <c r="BI811" i="3"/>
  <c r="BE811" i="3"/>
  <c r="BA811" i="3"/>
  <c r="AW811" i="3"/>
  <c r="AS811" i="3"/>
  <c r="AO811" i="3"/>
  <c r="AK811" i="3"/>
  <c r="AG811" i="3"/>
  <c r="AC811" i="3"/>
  <c r="Y811" i="3"/>
  <c r="U811" i="3"/>
  <c r="Q811" i="3"/>
  <c r="BM812" i="3"/>
  <c r="AU819" i="3"/>
  <c r="AY819" i="3"/>
  <c r="S819" i="3"/>
  <c r="AW819" i="3"/>
  <c r="AG819" i="3"/>
  <c r="Q819" i="3"/>
  <c r="BD819" i="3"/>
  <c r="AV819" i="3"/>
  <c r="AN819" i="3"/>
  <c r="AF819" i="3"/>
  <c r="X819" i="3"/>
  <c r="P819" i="3"/>
  <c r="AZ845" i="3"/>
  <c r="AJ845" i="3"/>
  <c r="T845" i="3"/>
  <c r="AV845" i="3"/>
  <c r="AF845" i="3"/>
  <c r="P845" i="3"/>
  <c r="BB845" i="3"/>
  <c r="AT845" i="3"/>
  <c r="AL845" i="3"/>
  <c r="AD845" i="3"/>
  <c r="V845" i="3"/>
  <c r="N845" i="3"/>
  <c r="BG845" i="3"/>
  <c r="BC845" i="3"/>
  <c r="AU845" i="3"/>
  <c r="AM845" i="3"/>
  <c r="AE845" i="3"/>
  <c r="W845" i="3"/>
  <c r="O845" i="3"/>
  <c r="AY807" i="3"/>
  <c r="S807" i="3"/>
  <c r="AQ807" i="3"/>
  <c r="BC807" i="3"/>
  <c r="AM807" i="3"/>
  <c r="W807" i="3"/>
  <c r="BI807" i="3"/>
  <c r="BA807" i="3"/>
  <c r="AS807" i="3"/>
  <c r="AK807" i="3"/>
  <c r="AC807" i="3"/>
  <c r="U807" i="3"/>
  <c r="M807" i="3"/>
  <c r="BF807" i="3"/>
  <c r="BB807" i="3"/>
  <c r="AX807" i="3"/>
  <c r="AT807" i="3"/>
  <c r="AP807" i="3"/>
  <c r="AL807" i="3"/>
  <c r="AH807" i="3"/>
  <c r="AD807" i="3"/>
  <c r="Z807" i="3"/>
  <c r="V807" i="3"/>
  <c r="R807" i="3"/>
  <c r="AI815" i="3"/>
  <c r="AU815" i="3"/>
  <c r="O815" i="3"/>
  <c r="AW815" i="3"/>
  <c r="AG815" i="3"/>
  <c r="Q815" i="3"/>
  <c r="BD815" i="3"/>
  <c r="AV815" i="3"/>
  <c r="AN815" i="3"/>
  <c r="AF815" i="3"/>
  <c r="X815" i="3"/>
  <c r="P815" i="3"/>
  <c r="AD867" i="3"/>
  <c r="AX867" i="3"/>
  <c r="R867" i="3"/>
  <c r="AV867" i="3"/>
  <c r="AF867" i="3"/>
  <c r="P867" i="3"/>
  <c r="BC867" i="3"/>
  <c r="AU867" i="3"/>
  <c r="AM867" i="3"/>
  <c r="AE867" i="3"/>
  <c r="W867" i="3"/>
  <c r="O867" i="3"/>
  <c r="X871" i="3"/>
  <c r="BH871" i="3"/>
  <c r="BD871" i="3"/>
  <c r="AZ871" i="3"/>
  <c r="AV871" i="3"/>
  <c r="AR871" i="3"/>
  <c r="AN871" i="3"/>
  <c r="AJ871" i="3"/>
  <c r="AF871" i="3"/>
  <c r="V871" i="3"/>
  <c r="W871" i="3"/>
  <c r="O871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N794" i="3"/>
  <c r="R794" i="3"/>
  <c r="V794" i="3"/>
  <c r="Z794" i="3"/>
  <c r="AD794" i="3"/>
  <c r="AH794" i="3"/>
  <c r="AL794" i="3"/>
  <c r="AP794" i="3"/>
  <c r="AT794" i="3"/>
  <c r="AX794" i="3"/>
  <c r="BB794" i="3"/>
  <c r="BF794" i="3"/>
  <c r="T794" i="3"/>
  <c r="AB794" i="3"/>
  <c r="AJ794" i="3"/>
  <c r="AR794" i="3"/>
  <c r="AZ794" i="3"/>
  <c r="BH794" i="3"/>
  <c r="P794" i="3"/>
  <c r="AF794" i="3"/>
  <c r="AV794" i="3"/>
  <c r="AN794" i="3"/>
  <c r="BD794" i="3"/>
  <c r="X794" i="3"/>
  <c r="N801" i="3"/>
  <c r="P801" i="3"/>
  <c r="R801" i="3"/>
  <c r="T801" i="3"/>
  <c r="O801" i="3"/>
  <c r="S801" i="3"/>
  <c r="V801" i="3"/>
  <c r="X801" i="3"/>
  <c r="Z801" i="3"/>
  <c r="AB801" i="3"/>
  <c r="AD801" i="3"/>
  <c r="AF801" i="3"/>
  <c r="AH801" i="3"/>
  <c r="AJ801" i="3"/>
  <c r="AL801" i="3"/>
  <c r="AN801" i="3"/>
  <c r="AP801" i="3"/>
  <c r="AR801" i="3"/>
  <c r="AT801" i="3"/>
  <c r="AV801" i="3"/>
  <c r="AX801" i="3"/>
  <c r="AZ801" i="3"/>
  <c r="BB801" i="3"/>
  <c r="BD801" i="3"/>
  <c r="BF801" i="3"/>
  <c r="BH801" i="3"/>
  <c r="M801" i="3"/>
  <c r="U801" i="3"/>
  <c r="Y801" i="3"/>
  <c r="AC801" i="3"/>
  <c r="AG801" i="3"/>
  <c r="AK801" i="3"/>
  <c r="AO801" i="3"/>
  <c r="AS801" i="3"/>
  <c r="AW801" i="3"/>
  <c r="BA801" i="3"/>
  <c r="BE801" i="3"/>
  <c r="BI801" i="3"/>
  <c r="W801" i="3"/>
  <c r="AE801" i="3"/>
  <c r="AM801" i="3"/>
  <c r="AU801" i="3"/>
  <c r="BC801" i="3"/>
  <c r="Q801" i="3"/>
  <c r="AI801" i="3"/>
  <c r="AY801" i="3"/>
  <c r="AA801" i="3"/>
  <c r="AQ801" i="3"/>
  <c r="BG801" i="3"/>
  <c r="N809" i="3"/>
  <c r="P809" i="3"/>
  <c r="R809" i="3"/>
  <c r="T809" i="3"/>
  <c r="V809" i="3"/>
  <c r="X809" i="3"/>
  <c r="Z809" i="3"/>
  <c r="AB809" i="3"/>
  <c r="AD809" i="3"/>
  <c r="AF809" i="3"/>
  <c r="AH809" i="3"/>
  <c r="AJ809" i="3"/>
  <c r="AL809" i="3"/>
  <c r="AN809" i="3"/>
  <c r="AP809" i="3"/>
  <c r="AR809" i="3"/>
  <c r="AT809" i="3"/>
  <c r="AV809" i="3"/>
  <c r="AX809" i="3"/>
  <c r="AZ809" i="3"/>
  <c r="BB809" i="3"/>
  <c r="BD809" i="3"/>
  <c r="BF809" i="3"/>
  <c r="BH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O809" i="3"/>
  <c r="W809" i="3"/>
  <c r="AE809" i="3"/>
  <c r="AM809" i="3"/>
  <c r="AU809" i="3"/>
  <c r="BC809" i="3"/>
  <c r="S809" i="3"/>
  <c r="AI809" i="3"/>
  <c r="AY809" i="3"/>
  <c r="AA809" i="3"/>
  <c r="AQ809" i="3"/>
  <c r="BG809" i="3"/>
  <c r="M818" i="3"/>
  <c r="O818" i="3"/>
  <c r="Q818" i="3"/>
  <c r="S818" i="3"/>
  <c r="U818" i="3"/>
  <c r="W818" i="3"/>
  <c r="Y818" i="3"/>
  <c r="AA818" i="3"/>
  <c r="AC818" i="3"/>
  <c r="AE818" i="3"/>
  <c r="AG818" i="3"/>
  <c r="AI818" i="3"/>
  <c r="AK818" i="3"/>
  <c r="AM818" i="3"/>
  <c r="AO818" i="3"/>
  <c r="AQ818" i="3"/>
  <c r="AS818" i="3"/>
  <c r="AU818" i="3"/>
  <c r="AW818" i="3"/>
  <c r="AY818" i="3"/>
  <c r="BA818" i="3"/>
  <c r="BC818" i="3"/>
  <c r="BE818" i="3"/>
  <c r="BG818" i="3"/>
  <c r="BI818" i="3"/>
  <c r="P818" i="3"/>
  <c r="T818" i="3"/>
  <c r="X818" i="3"/>
  <c r="AB818" i="3"/>
  <c r="AF818" i="3"/>
  <c r="AJ818" i="3"/>
  <c r="AN818" i="3"/>
  <c r="AR818" i="3"/>
  <c r="AV818" i="3"/>
  <c r="AZ818" i="3"/>
  <c r="BD818" i="3"/>
  <c r="BH818" i="3"/>
  <c r="N818" i="3"/>
  <c r="V818" i="3"/>
  <c r="AD818" i="3"/>
  <c r="AL818" i="3"/>
  <c r="AT818" i="3"/>
  <c r="BB818" i="3"/>
  <c r="R818" i="3"/>
  <c r="AH818" i="3"/>
  <c r="AX818" i="3"/>
  <c r="Z818" i="3"/>
  <c r="AP818" i="3"/>
  <c r="BF818" i="3"/>
  <c r="BK804" i="3"/>
  <c r="BN812" i="3"/>
  <c r="N797" i="3"/>
  <c r="P797" i="3"/>
  <c r="R797" i="3"/>
  <c r="T797" i="3"/>
  <c r="V797" i="3"/>
  <c r="X797" i="3"/>
  <c r="Z797" i="3"/>
  <c r="AB797" i="3"/>
  <c r="AD797" i="3"/>
  <c r="AF797" i="3"/>
  <c r="AH797" i="3"/>
  <c r="AJ797" i="3"/>
  <c r="AL797" i="3"/>
  <c r="AN797" i="3"/>
  <c r="AP797" i="3"/>
  <c r="AR797" i="3"/>
  <c r="AT797" i="3"/>
  <c r="AV797" i="3"/>
  <c r="AX797" i="3"/>
  <c r="AZ797" i="3"/>
  <c r="BB797" i="3"/>
  <c r="BD797" i="3"/>
  <c r="BF797" i="3"/>
  <c r="BH797" i="3"/>
  <c r="O797" i="3"/>
  <c r="S797" i="3"/>
  <c r="W797" i="3"/>
  <c r="AA797" i="3"/>
  <c r="AE797" i="3"/>
  <c r="AI797" i="3"/>
  <c r="AM797" i="3"/>
  <c r="AQ797" i="3"/>
  <c r="AU797" i="3"/>
  <c r="AY797" i="3"/>
  <c r="BC797" i="3"/>
  <c r="BG797" i="3"/>
  <c r="M797" i="3"/>
  <c r="U797" i="3"/>
  <c r="AC797" i="3"/>
  <c r="AK797" i="3"/>
  <c r="AS797" i="3"/>
  <c r="BA797" i="3"/>
  <c r="BI797" i="3"/>
  <c r="Y797" i="3"/>
  <c r="AO797" i="3"/>
  <c r="BE797" i="3"/>
  <c r="AG797" i="3"/>
  <c r="Q797" i="3"/>
  <c r="AW797" i="3"/>
  <c r="N798" i="3"/>
  <c r="P798" i="3"/>
  <c r="R798" i="3"/>
  <c r="T798" i="3"/>
  <c r="V798" i="3"/>
  <c r="X798" i="3"/>
  <c r="Z798" i="3"/>
  <c r="AB798" i="3"/>
  <c r="AD798" i="3"/>
  <c r="AF798" i="3"/>
  <c r="AH798" i="3"/>
  <c r="AJ798" i="3"/>
  <c r="AL798" i="3"/>
  <c r="AN798" i="3"/>
  <c r="AP798" i="3"/>
  <c r="AR798" i="3"/>
  <c r="AT798" i="3"/>
  <c r="AV798" i="3"/>
  <c r="AX798" i="3"/>
  <c r="AZ798" i="3"/>
  <c r="BB798" i="3"/>
  <c r="BD798" i="3"/>
  <c r="BF798" i="3"/>
  <c r="BH798" i="3"/>
  <c r="O798" i="3"/>
  <c r="S798" i="3"/>
  <c r="W798" i="3"/>
  <c r="AA798" i="3"/>
  <c r="AE798" i="3"/>
  <c r="AI798" i="3"/>
  <c r="AM798" i="3"/>
  <c r="AQ798" i="3"/>
  <c r="AU798" i="3"/>
  <c r="AY798" i="3"/>
  <c r="BC798" i="3"/>
  <c r="BG798" i="3"/>
  <c r="Q798" i="3"/>
  <c r="Y798" i="3"/>
  <c r="AG798" i="3"/>
  <c r="AO798" i="3"/>
  <c r="AW798" i="3"/>
  <c r="BE798" i="3"/>
  <c r="U798" i="3"/>
  <c r="AK798" i="3"/>
  <c r="BA798" i="3"/>
  <c r="M798" i="3"/>
  <c r="AS798" i="3"/>
  <c r="AC798" i="3"/>
  <c r="BI798" i="3"/>
  <c r="N805" i="3"/>
  <c r="P805" i="3"/>
  <c r="R805" i="3"/>
  <c r="T805" i="3"/>
  <c r="V805" i="3"/>
  <c r="X805" i="3"/>
  <c r="Z805" i="3"/>
  <c r="AB805" i="3"/>
  <c r="AD805" i="3"/>
  <c r="AF805" i="3"/>
  <c r="AH805" i="3"/>
  <c r="AJ805" i="3"/>
  <c r="AL805" i="3"/>
  <c r="AN805" i="3"/>
  <c r="AP805" i="3"/>
  <c r="AR805" i="3"/>
  <c r="AT805" i="3"/>
  <c r="AV805" i="3"/>
  <c r="AX805" i="3"/>
  <c r="AZ805" i="3"/>
  <c r="BB805" i="3"/>
  <c r="BD805" i="3"/>
  <c r="BF805" i="3"/>
  <c r="BH805" i="3"/>
  <c r="M805" i="3"/>
  <c r="Q805" i="3"/>
  <c r="U805" i="3"/>
  <c r="Y805" i="3"/>
  <c r="AC805" i="3"/>
  <c r="AG805" i="3"/>
  <c r="AK805" i="3"/>
  <c r="AO805" i="3"/>
  <c r="AS805" i="3"/>
  <c r="AW805" i="3"/>
  <c r="BA805" i="3"/>
  <c r="BE805" i="3"/>
  <c r="BI805" i="3"/>
  <c r="O805" i="3"/>
  <c r="W805" i="3"/>
  <c r="AE805" i="3"/>
  <c r="AM805" i="3"/>
  <c r="AU805" i="3"/>
  <c r="BC805" i="3"/>
  <c r="S805" i="3"/>
  <c r="AI805" i="3"/>
  <c r="AY805" i="3"/>
  <c r="AA805" i="3"/>
  <c r="AQ805" i="3"/>
  <c r="BG805" i="3"/>
  <c r="N806" i="3"/>
  <c r="P806" i="3"/>
  <c r="R806" i="3"/>
  <c r="T806" i="3"/>
  <c r="V806" i="3"/>
  <c r="X806" i="3"/>
  <c r="Z806" i="3"/>
  <c r="AB806" i="3"/>
  <c r="AD806" i="3"/>
  <c r="AF806" i="3"/>
  <c r="AH806" i="3"/>
  <c r="AJ806" i="3"/>
  <c r="AL806" i="3"/>
  <c r="AN806" i="3"/>
  <c r="AP806" i="3"/>
  <c r="AR806" i="3"/>
  <c r="AT806" i="3"/>
  <c r="AV806" i="3"/>
  <c r="AX806" i="3"/>
  <c r="AZ806" i="3"/>
  <c r="BB806" i="3"/>
  <c r="BD806" i="3"/>
  <c r="BF806" i="3"/>
  <c r="BH806" i="3"/>
  <c r="M806" i="3"/>
  <c r="Q806" i="3"/>
  <c r="U806" i="3"/>
  <c r="Y806" i="3"/>
  <c r="AC806" i="3"/>
  <c r="AG806" i="3"/>
  <c r="AK806" i="3"/>
  <c r="AO806" i="3"/>
  <c r="AS806" i="3"/>
  <c r="AW806" i="3"/>
  <c r="BA806" i="3"/>
  <c r="BE806" i="3"/>
  <c r="BI806" i="3"/>
  <c r="S806" i="3"/>
  <c r="AA806" i="3"/>
  <c r="AI806" i="3"/>
  <c r="AQ806" i="3"/>
  <c r="AY806" i="3"/>
  <c r="BG806" i="3"/>
  <c r="O806" i="3"/>
  <c r="AE806" i="3"/>
  <c r="AU806" i="3"/>
  <c r="W806" i="3"/>
  <c r="AM806" i="3"/>
  <c r="BC806" i="3"/>
  <c r="N813" i="3"/>
  <c r="P813" i="3"/>
  <c r="R813" i="3"/>
  <c r="T813" i="3"/>
  <c r="V813" i="3"/>
  <c r="X813" i="3"/>
  <c r="Z813" i="3"/>
  <c r="AB813" i="3"/>
  <c r="AD813" i="3"/>
  <c r="AF813" i="3"/>
  <c r="AH813" i="3"/>
  <c r="AJ813" i="3"/>
  <c r="AL813" i="3"/>
  <c r="AN813" i="3"/>
  <c r="AP813" i="3"/>
  <c r="AR813" i="3"/>
  <c r="AT813" i="3"/>
  <c r="AV813" i="3"/>
  <c r="AX813" i="3"/>
  <c r="AZ813" i="3"/>
  <c r="BB813" i="3"/>
  <c r="BD813" i="3"/>
  <c r="BF813" i="3"/>
  <c r="BH813" i="3"/>
  <c r="O813" i="3"/>
  <c r="S813" i="3"/>
  <c r="W813" i="3"/>
  <c r="AA813" i="3"/>
  <c r="AE813" i="3"/>
  <c r="AI813" i="3"/>
  <c r="AM813" i="3"/>
  <c r="AQ813" i="3"/>
  <c r="AU813" i="3"/>
  <c r="AY813" i="3"/>
  <c r="BC813" i="3"/>
  <c r="BG813" i="3"/>
  <c r="M813" i="3"/>
  <c r="U813" i="3"/>
  <c r="AC813" i="3"/>
  <c r="AK813" i="3"/>
  <c r="AS813" i="3"/>
  <c r="BA813" i="3"/>
  <c r="BI813" i="3"/>
  <c r="Q813" i="3"/>
  <c r="Y813" i="3"/>
  <c r="AG813" i="3"/>
  <c r="AO813" i="3"/>
  <c r="AW813" i="3"/>
  <c r="BE813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P814" i="3"/>
  <c r="T814" i="3"/>
  <c r="X814" i="3"/>
  <c r="AB814" i="3"/>
  <c r="AF814" i="3"/>
  <c r="AJ814" i="3"/>
  <c r="AN814" i="3"/>
  <c r="AR814" i="3"/>
  <c r="AV814" i="3"/>
  <c r="AZ814" i="3"/>
  <c r="BD814" i="3"/>
  <c r="BH814" i="3"/>
  <c r="R814" i="3"/>
  <c r="Z814" i="3"/>
  <c r="AH814" i="3"/>
  <c r="AP814" i="3"/>
  <c r="AX814" i="3"/>
  <c r="BF814" i="3"/>
  <c r="N814" i="3"/>
  <c r="V814" i="3"/>
  <c r="AD814" i="3"/>
  <c r="AL814" i="3"/>
  <c r="AT814" i="3"/>
  <c r="BB814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O821" i="3"/>
  <c r="S821" i="3"/>
  <c r="W821" i="3"/>
  <c r="AA821" i="3"/>
  <c r="AE821" i="3"/>
  <c r="AI821" i="3"/>
  <c r="AM821" i="3"/>
  <c r="AQ821" i="3"/>
  <c r="AU821" i="3"/>
  <c r="AY821" i="3"/>
  <c r="BC821" i="3"/>
  <c r="BG821" i="3"/>
  <c r="M821" i="3"/>
  <c r="U821" i="3"/>
  <c r="AC821" i="3"/>
  <c r="AK821" i="3"/>
  <c r="AS821" i="3"/>
  <c r="BA821" i="3"/>
  <c r="BI821" i="3"/>
  <c r="Y821" i="3"/>
  <c r="AO821" i="3"/>
  <c r="BE821" i="3"/>
  <c r="Q821" i="3"/>
  <c r="AG821" i="3"/>
  <c r="AW821" i="3"/>
  <c r="BK890" i="3"/>
  <c r="BL894" i="3"/>
  <c r="AY803" i="3"/>
  <c r="S803" i="3"/>
  <c r="AQ803" i="3"/>
  <c r="BC803" i="3"/>
  <c r="AM803" i="3"/>
  <c r="W803" i="3"/>
  <c r="BI803" i="3"/>
  <c r="BA803" i="3"/>
  <c r="AS803" i="3"/>
  <c r="AK803" i="3"/>
  <c r="AC803" i="3"/>
  <c r="U803" i="3"/>
  <c r="M803" i="3"/>
  <c r="BF803" i="3"/>
  <c r="BB803" i="3"/>
  <c r="AX803" i="3"/>
  <c r="AT803" i="3"/>
  <c r="AP803" i="3"/>
  <c r="AL803" i="3"/>
  <c r="AH803" i="3"/>
  <c r="AD803" i="3"/>
  <c r="Z803" i="3"/>
  <c r="V803" i="3"/>
  <c r="R803" i="3"/>
  <c r="BN804" i="3"/>
  <c r="BJ812" i="3"/>
  <c r="BC819" i="3"/>
  <c r="W819" i="3"/>
  <c r="AE819" i="3"/>
  <c r="BG819" i="3"/>
  <c r="AQ819" i="3"/>
  <c r="AA819" i="3"/>
  <c r="BI819" i="3"/>
  <c r="BA819" i="3"/>
  <c r="AS819" i="3"/>
  <c r="AK819" i="3"/>
  <c r="AC819" i="3"/>
  <c r="U819" i="3"/>
  <c r="M819" i="3"/>
  <c r="BF819" i="3"/>
  <c r="BB819" i="3"/>
  <c r="AX819" i="3"/>
  <c r="AT819" i="3"/>
  <c r="AP819" i="3"/>
  <c r="AL819" i="3"/>
  <c r="AH819" i="3"/>
  <c r="AD819" i="3"/>
  <c r="Z819" i="3"/>
  <c r="V819" i="3"/>
  <c r="R819" i="3"/>
  <c r="BN820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O825" i="3"/>
  <c r="S825" i="3"/>
  <c r="W825" i="3"/>
  <c r="AA825" i="3"/>
  <c r="AE825" i="3"/>
  <c r="AI825" i="3"/>
  <c r="AM825" i="3"/>
  <c r="AQ825" i="3"/>
  <c r="AU825" i="3"/>
  <c r="AY825" i="3"/>
  <c r="BC825" i="3"/>
  <c r="BG825" i="3"/>
  <c r="Q825" i="3"/>
  <c r="Y825" i="3"/>
  <c r="AG825" i="3"/>
  <c r="AO825" i="3"/>
  <c r="AW825" i="3"/>
  <c r="BE825" i="3"/>
  <c r="M825" i="3"/>
  <c r="AC825" i="3"/>
  <c r="AS825" i="3"/>
  <c r="BI825" i="3"/>
  <c r="U825" i="3"/>
  <c r="AK825" i="3"/>
  <c r="BA825" i="3"/>
  <c r="BL826" i="3"/>
  <c r="BN826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T833" i="3"/>
  <c r="AB833" i="3"/>
  <c r="AJ833" i="3"/>
  <c r="AR833" i="3"/>
  <c r="AZ833" i="3"/>
  <c r="BH833" i="3"/>
  <c r="P833" i="3"/>
  <c r="X833" i="3"/>
  <c r="AF833" i="3"/>
  <c r="AN833" i="3"/>
  <c r="AV833" i="3"/>
  <c r="BD833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T841" i="3"/>
  <c r="AB841" i="3"/>
  <c r="AJ841" i="3"/>
  <c r="AR841" i="3"/>
  <c r="AZ841" i="3"/>
  <c r="BH841" i="3"/>
  <c r="P841" i="3"/>
  <c r="X841" i="3"/>
  <c r="AF841" i="3"/>
  <c r="AN841" i="3"/>
  <c r="AV841" i="3"/>
  <c r="BD841" i="3"/>
  <c r="BN842" i="3"/>
  <c r="BK842" i="3"/>
  <c r="BJ842" i="3"/>
  <c r="BL842" i="3"/>
  <c r="BJ846" i="3"/>
  <c r="BD849" i="3"/>
  <c r="AN849" i="3"/>
  <c r="X849" i="3"/>
  <c r="BH849" i="3"/>
  <c r="AR849" i="3"/>
  <c r="AB849" i="3"/>
  <c r="BF849" i="3"/>
  <c r="AX849" i="3"/>
  <c r="AP849" i="3"/>
  <c r="AH849" i="3"/>
  <c r="Z849" i="3"/>
  <c r="R849" i="3"/>
  <c r="BI849" i="3"/>
  <c r="BE849" i="3"/>
  <c r="BA849" i="3"/>
  <c r="AW849" i="3"/>
  <c r="AS849" i="3"/>
  <c r="AO849" i="3"/>
  <c r="AK849" i="3"/>
  <c r="AG849" i="3"/>
  <c r="AC849" i="3"/>
  <c r="Y849" i="3"/>
  <c r="U849" i="3"/>
  <c r="Q849" i="3"/>
  <c r="BJ850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T857" i="3"/>
  <c r="AB857" i="3"/>
  <c r="AJ857" i="3"/>
  <c r="AR857" i="3"/>
  <c r="AZ857" i="3"/>
  <c r="BH857" i="3"/>
  <c r="P857" i="3"/>
  <c r="X857" i="3"/>
  <c r="AF857" i="3"/>
  <c r="AN857" i="3"/>
  <c r="AV857" i="3"/>
  <c r="BD857" i="3"/>
  <c r="N858" i="3"/>
  <c r="P858" i="3"/>
  <c r="R858" i="3"/>
  <c r="T858" i="3"/>
  <c r="V858" i="3"/>
  <c r="X858" i="3"/>
  <c r="Z858" i="3"/>
  <c r="AB858" i="3"/>
  <c r="AD858" i="3"/>
  <c r="AF858" i="3"/>
  <c r="AH858" i="3"/>
  <c r="AJ858" i="3"/>
  <c r="AL858" i="3"/>
  <c r="AN858" i="3"/>
  <c r="AP858" i="3"/>
  <c r="AR858" i="3"/>
  <c r="AT858" i="3"/>
  <c r="AV858" i="3"/>
  <c r="AX858" i="3"/>
  <c r="AZ858" i="3"/>
  <c r="BB858" i="3"/>
  <c r="BD858" i="3"/>
  <c r="BF858" i="3"/>
  <c r="BH858" i="3"/>
  <c r="O858" i="3"/>
  <c r="S858" i="3"/>
  <c r="W858" i="3"/>
  <c r="AA858" i="3"/>
  <c r="AE858" i="3"/>
  <c r="AI858" i="3"/>
  <c r="AM858" i="3"/>
  <c r="AQ858" i="3"/>
  <c r="AU858" i="3"/>
  <c r="AY858" i="3"/>
  <c r="BC858" i="3"/>
  <c r="BG858" i="3"/>
  <c r="Q858" i="3"/>
  <c r="Y858" i="3"/>
  <c r="AG858" i="3"/>
  <c r="AO858" i="3"/>
  <c r="AW858" i="3"/>
  <c r="BE858" i="3"/>
  <c r="M858" i="3"/>
  <c r="U858" i="3"/>
  <c r="AC858" i="3"/>
  <c r="AK858" i="3"/>
  <c r="AS858" i="3"/>
  <c r="BA858" i="3"/>
  <c r="BI858" i="3"/>
  <c r="N865" i="3"/>
  <c r="P865" i="3"/>
  <c r="R865" i="3"/>
  <c r="T865" i="3"/>
  <c r="V865" i="3"/>
  <c r="X865" i="3"/>
  <c r="Z865" i="3"/>
  <c r="AB865" i="3"/>
  <c r="AD865" i="3"/>
  <c r="AF865" i="3"/>
  <c r="AH865" i="3"/>
  <c r="AJ865" i="3"/>
  <c r="AL865" i="3"/>
  <c r="AN865" i="3"/>
  <c r="AP865" i="3"/>
  <c r="AR865" i="3"/>
  <c r="AT865" i="3"/>
  <c r="AV865" i="3"/>
  <c r="AX865" i="3"/>
  <c r="AZ865" i="3"/>
  <c r="BB865" i="3"/>
  <c r="BD865" i="3"/>
  <c r="BF865" i="3"/>
  <c r="BH865" i="3"/>
  <c r="M865" i="3"/>
  <c r="Q865" i="3"/>
  <c r="U865" i="3"/>
  <c r="Y865" i="3"/>
  <c r="AC865" i="3"/>
  <c r="AG865" i="3"/>
  <c r="AK865" i="3"/>
  <c r="AO865" i="3"/>
  <c r="AS865" i="3"/>
  <c r="AW865" i="3"/>
  <c r="BA865" i="3"/>
  <c r="BE865" i="3"/>
  <c r="BI865" i="3"/>
  <c r="O865" i="3"/>
  <c r="W865" i="3"/>
  <c r="AE865" i="3"/>
  <c r="AM865" i="3"/>
  <c r="AU865" i="3"/>
  <c r="BC865" i="3"/>
  <c r="S865" i="3"/>
  <c r="AA865" i="3"/>
  <c r="AI865" i="3"/>
  <c r="AQ865" i="3"/>
  <c r="AY865" i="3"/>
  <c r="BG865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T866" i="3"/>
  <c r="AB866" i="3"/>
  <c r="AJ866" i="3"/>
  <c r="AR866" i="3"/>
  <c r="AZ866" i="3"/>
  <c r="BH866" i="3"/>
  <c r="P866" i="3"/>
  <c r="X866" i="3"/>
  <c r="AF866" i="3"/>
  <c r="AN866" i="3"/>
  <c r="AV866" i="3"/>
  <c r="BD866" i="3"/>
  <c r="N873" i="3"/>
  <c r="P873" i="3"/>
  <c r="R873" i="3"/>
  <c r="T873" i="3"/>
  <c r="V873" i="3"/>
  <c r="X873" i="3"/>
  <c r="Z873" i="3"/>
  <c r="AB873" i="3"/>
  <c r="AD873" i="3"/>
  <c r="AF873" i="3"/>
  <c r="AH873" i="3"/>
  <c r="AJ873" i="3"/>
  <c r="AL873" i="3"/>
  <c r="AN873" i="3"/>
  <c r="AP873" i="3"/>
  <c r="AR873" i="3"/>
  <c r="AT873" i="3"/>
  <c r="AV873" i="3"/>
  <c r="AX873" i="3"/>
  <c r="AZ873" i="3"/>
  <c r="BB873" i="3"/>
  <c r="BD873" i="3"/>
  <c r="BF873" i="3"/>
  <c r="BH873" i="3"/>
  <c r="M873" i="3"/>
  <c r="Q873" i="3"/>
  <c r="U873" i="3"/>
  <c r="Y873" i="3"/>
  <c r="AC873" i="3"/>
  <c r="AG873" i="3"/>
  <c r="AK873" i="3"/>
  <c r="AO873" i="3"/>
  <c r="AS873" i="3"/>
  <c r="AW873" i="3"/>
  <c r="BA873" i="3"/>
  <c r="BE873" i="3"/>
  <c r="BI873" i="3"/>
  <c r="O873" i="3"/>
  <c r="S873" i="3"/>
  <c r="W873" i="3"/>
  <c r="AA873" i="3"/>
  <c r="AE873" i="3"/>
  <c r="AI873" i="3"/>
  <c r="AM873" i="3"/>
  <c r="AQ873" i="3"/>
  <c r="AU873" i="3"/>
  <c r="AY873" i="3"/>
  <c r="BC873" i="3"/>
  <c r="BG873" i="3"/>
  <c r="N874" i="3"/>
  <c r="P874" i="3"/>
  <c r="R874" i="3"/>
  <c r="T874" i="3"/>
  <c r="V874" i="3"/>
  <c r="X874" i="3"/>
  <c r="Z874" i="3"/>
  <c r="AB874" i="3"/>
  <c r="AD874" i="3"/>
  <c r="AF874" i="3"/>
  <c r="AH874" i="3"/>
  <c r="AJ874" i="3"/>
  <c r="AL874" i="3"/>
  <c r="AN874" i="3"/>
  <c r="AP874" i="3"/>
  <c r="AR874" i="3"/>
  <c r="AT874" i="3"/>
  <c r="AV874" i="3"/>
  <c r="AX874" i="3"/>
  <c r="AZ874" i="3"/>
  <c r="BB874" i="3"/>
  <c r="BD874" i="3"/>
  <c r="BF874" i="3"/>
  <c r="BH874" i="3"/>
  <c r="O874" i="3"/>
  <c r="S874" i="3"/>
  <c r="W874" i="3"/>
  <c r="AA874" i="3"/>
  <c r="AE874" i="3"/>
  <c r="AI874" i="3"/>
  <c r="AM874" i="3"/>
  <c r="AQ874" i="3"/>
  <c r="AU874" i="3"/>
  <c r="AY874" i="3"/>
  <c r="BC874" i="3"/>
  <c r="BG874" i="3"/>
  <c r="M874" i="3"/>
  <c r="Q874" i="3"/>
  <c r="U874" i="3"/>
  <c r="Y874" i="3"/>
  <c r="AC874" i="3"/>
  <c r="AG874" i="3"/>
  <c r="AK874" i="3"/>
  <c r="AO874" i="3"/>
  <c r="AS874" i="3"/>
  <c r="AW874" i="3"/>
  <c r="BA874" i="3"/>
  <c r="BE874" i="3"/>
  <c r="BI874" i="3"/>
  <c r="BK906" i="3"/>
  <c r="BN894" i="3"/>
  <c r="BK894" i="3"/>
  <c r="AO799" i="3"/>
  <c r="Y799" i="3"/>
  <c r="AG799" i="3"/>
  <c r="BI799" i="3"/>
  <c r="AS799" i="3"/>
  <c r="AC799" i="3"/>
  <c r="M799" i="3"/>
  <c r="BC799" i="3"/>
  <c r="AU799" i="3"/>
  <c r="AM799" i="3"/>
  <c r="AE799" i="3"/>
  <c r="W799" i="3"/>
  <c r="O799" i="3"/>
  <c r="BF799" i="3"/>
  <c r="BB799" i="3"/>
  <c r="AX799" i="3"/>
  <c r="AT799" i="3"/>
  <c r="AP799" i="3"/>
  <c r="AL799" i="3"/>
  <c r="AH799" i="3"/>
  <c r="AD799" i="3"/>
  <c r="Z799" i="3"/>
  <c r="V799" i="3"/>
  <c r="R799" i="3"/>
  <c r="BJ800" i="3"/>
  <c r="BG815" i="3"/>
  <c r="AQ815" i="3"/>
  <c r="AA815" i="3"/>
  <c r="BC815" i="3"/>
  <c r="AM815" i="3"/>
  <c r="W815" i="3"/>
  <c r="BI815" i="3"/>
  <c r="BA815" i="3"/>
  <c r="AS815" i="3"/>
  <c r="AK815" i="3"/>
  <c r="AC815" i="3"/>
  <c r="U815" i="3"/>
  <c r="M815" i="3"/>
  <c r="BF815" i="3"/>
  <c r="BB815" i="3"/>
  <c r="AX815" i="3"/>
  <c r="AT815" i="3"/>
  <c r="AP815" i="3"/>
  <c r="AL815" i="3"/>
  <c r="AH815" i="3"/>
  <c r="AD815" i="3"/>
  <c r="Z815" i="3"/>
  <c r="V815" i="3"/>
  <c r="R815" i="3"/>
  <c r="BL816" i="3"/>
  <c r="BN816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M827" i="3"/>
  <c r="Q827" i="3"/>
  <c r="U827" i="3"/>
  <c r="Y827" i="3"/>
  <c r="AC827" i="3"/>
  <c r="AG827" i="3"/>
  <c r="AK827" i="3"/>
  <c r="AO827" i="3"/>
  <c r="AS827" i="3"/>
  <c r="AW827" i="3"/>
  <c r="BA827" i="3"/>
  <c r="BE827" i="3"/>
  <c r="BI827" i="3"/>
  <c r="S827" i="3"/>
  <c r="AA827" i="3"/>
  <c r="AI827" i="3"/>
  <c r="AQ827" i="3"/>
  <c r="AY827" i="3"/>
  <c r="BG827" i="3"/>
  <c r="W827" i="3"/>
  <c r="AM827" i="3"/>
  <c r="BC827" i="3"/>
  <c r="O827" i="3"/>
  <c r="AE827" i="3"/>
  <c r="AU827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O828" i="3"/>
  <c r="S828" i="3"/>
  <c r="W828" i="3"/>
  <c r="AA828" i="3"/>
  <c r="AE828" i="3"/>
  <c r="AI828" i="3"/>
  <c r="AM828" i="3"/>
  <c r="AQ828" i="3"/>
  <c r="AU828" i="3"/>
  <c r="AY828" i="3"/>
  <c r="BC828" i="3"/>
  <c r="BG828" i="3"/>
  <c r="M828" i="3"/>
  <c r="U828" i="3"/>
  <c r="AC828" i="3"/>
  <c r="AK828" i="3"/>
  <c r="AS828" i="3"/>
  <c r="BA828" i="3"/>
  <c r="BI828" i="3"/>
  <c r="Q828" i="3"/>
  <c r="AG828" i="3"/>
  <c r="AW828" i="3"/>
  <c r="Y828" i="3"/>
  <c r="AO828" i="3"/>
  <c r="BE828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P835" i="3"/>
  <c r="T835" i="3"/>
  <c r="X835" i="3"/>
  <c r="AB835" i="3"/>
  <c r="AF835" i="3"/>
  <c r="AJ835" i="3"/>
  <c r="AN835" i="3"/>
  <c r="AR835" i="3"/>
  <c r="AV835" i="3"/>
  <c r="AZ835" i="3"/>
  <c r="BD835" i="3"/>
  <c r="BH835" i="3"/>
  <c r="N835" i="3"/>
  <c r="V835" i="3"/>
  <c r="AD835" i="3"/>
  <c r="AL835" i="3"/>
  <c r="AT835" i="3"/>
  <c r="BB835" i="3"/>
  <c r="R835" i="3"/>
  <c r="Z835" i="3"/>
  <c r="AH835" i="3"/>
  <c r="AP835" i="3"/>
  <c r="AX835" i="3"/>
  <c r="BF835" i="3"/>
  <c r="N836" i="3"/>
  <c r="P836" i="3"/>
  <c r="R836" i="3"/>
  <c r="T836" i="3"/>
  <c r="V836" i="3"/>
  <c r="X836" i="3"/>
  <c r="Z836" i="3"/>
  <c r="AB836" i="3"/>
  <c r="AD836" i="3"/>
  <c r="AF836" i="3"/>
  <c r="AH836" i="3"/>
  <c r="AJ836" i="3"/>
  <c r="AL836" i="3"/>
  <c r="AN836" i="3"/>
  <c r="AP836" i="3"/>
  <c r="AR836" i="3"/>
  <c r="AT836" i="3"/>
  <c r="AV836" i="3"/>
  <c r="AX836" i="3"/>
  <c r="AZ836" i="3"/>
  <c r="BB836" i="3"/>
  <c r="BD836" i="3"/>
  <c r="BF836" i="3"/>
  <c r="BH836" i="3"/>
  <c r="M836" i="3"/>
  <c r="Q836" i="3"/>
  <c r="U836" i="3"/>
  <c r="Y836" i="3"/>
  <c r="AC836" i="3"/>
  <c r="AG836" i="3"/>
  <c r="AK836" i="3"/>
  <c r="AO836" i="3"/>
  <c r="AS836" i="3"/>
  <c r="AW836" i="3"/>
  <c r="BA836" i="3"/>
  <c r="BE836" i="3"/>
  <c r="BI836" i="3"/>
  <c r="S836" i="3"/>
  <c r="AA836" i="3"/>
  <c r="AI836" i="3"/>
  <c r="AQ836" i="3"/>
  <c r="AY836" i="3"/>
  <c r="BG836" i="3"/>
  <c r="O836" i="3"/>
  <c r="W836" i="3"/>
  <c r="AE836" i="3"/>
  <c r="AM836" i="3"/>
  <c r="AU836" i="3"/>
  <c r="BC836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P843" i="3"/>
  <c r="T843" i="3"/>
  <c r="X843" i="3"/>
  <c r="AB843" i="3"/>
  <c r="AF843" i="3"/>
  <c r="AJ843" i="3"/>
  <c r="AN843" i="3"/>
  <c r="AR843" i="3"/>
  <c r="AV843" i="3"/>
  <c r="AZ843" i="3"/>
  <c r="BD843" i="3"/>
  <c r="BH843" i="3"/>
  <c r="N843" i="3"/>
  <c r="V843" i="3"/>
  <c r="AD843" i="3"/>
  <c r="AL843" i="3"/>
  <c r="AT843" i="3"/>
  <c r="BB843" i="3"/>
  <c r="R843" i="3"/>
  <c r="Z843" i="3"/>
  <c r="AH843" i="3"/>
  <c r="AP843" i="3"/>
  <c r="AX843" i="3"/>
  <c r="BF843" i="3"/>
  <c r="N844" i="3"/>
  <c r="P844" i="3"/>
  <c r="R844" i="3"/>
  <c r="T844" i="3"/>
  <c r="V844" i="3"/>
  <c r="X844" i="3"/>
  <c r="Z844" i="3"/>
  <c r="AB844" i="3"/>
  <c r="AD844" i="3"/>
  <c r="AF844" i="3"/>
  <c r="AH844" i="3"/>
  <c r="AJ844" i="3"/>
  <c r="AL844" i="3"/>
  <c r="AN844" i="3"/>
  <c r="AP844" i="3"/>
  <c r="AR844" i="3"/>
  <c r="AT844" i="3"/>
  <c r="AV844" i="3"/>
  <c r="AX844" i="3"/>
  <c r="AZ844" i="3"/>
  <c r="BB844" i="3"/>
  <c r="BD844" i="3"/>
  <c r="BF844" i="3"/>
  <c r="BH844" i="3"/>
  <c r="M844" i="3"/>
  <c r="Q844" i="3"/>
  <c r="U844" i="3"/>
  <c r="Y844" i="3"/>
  <c r="AC844" i="3"/>
  <c r="AG844" i="3"/>
  <c r="AK844" i="3"/>
  <c r="AO844" i="3"/>
  <c r="AS844" i="3"/>
  <c r="AW844" i="3"/>
  <c r="BA844" i="3"/>
  <c r="BE844" i="3"/>
  <c r="BI844" i="3"/>
  <c r="S844" i="3"/>
  <c r="AA844" i="3"/>
  <c r="AI844" i="3"/>
  <c r="AQ844" i="3"/>
  <c r="AY844" i="3"/>
  <c r="BG844" i="3"/>
  <c r="O844" i="3"/>
  <c r="W844" i="3"/>
  <c r="AE844" i="3"/>
  <c r="AM844" i="3"/>
  <c r="AU844" i="3"/>
  <c r="BC844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P851" i="3"/>
  <c r="T851" i="3"/>
  <c r="X851" i="3"/>
  <c r="AB851" i="3"/>
  <c r="AF851" i="3"/>
  <c r="AJ851" i="3"/>
  <c r="AN851" i="3"/>
  <c r="AR851" i="3"/>
  <c r="AV851" i="3"/>
  <c r="AZ851" i="3"/>
  <c r="BD851" i="3"/>
  <c r="BH851" i="3"/>
  <c r="N851" i="3"/>
  <c r="V851" i="3"/>
  <c r="AD851" i="3"/>
  <c r="AL851" i="3"/>
  <c r="AT851" i="3"/>
  <c r="BB851" i="3"/>
  <c r="R851" i="3"/>
  <c r="AH851" i="3"/>
  <c r="AX851" i="3"/>
  <c r="Z851" i="3"/>
  <c r="AP851" i="3"/>
  <c r="BF851" i="3"/>
  <c r="N852" i="3"/>
  <c r="P852" i="3"/>
  <c r="R852" i="3"/>
  <c r="T852" i="3"/>
  <c r="V852" i="3"/>
  <c r="X852" i="3"/>
  <c r="Z852" i="3"/>
  <c r="AB852" i="3"/>
  <c r="AD852" i="3"/>
  <c r="AF852" i="3"/>
  <c r="AH852" i="3"/>
  <c r="AJ852" i="3"/>
  <c r="AL852" i="3"/>
  <c r="AN852" i="3"/>
  <c r="AP852" i="3"/>
  <c r="AR852" i="3"/>
  <c r="AT852" i="3"/>
  <c r="AV852" i="3"/>
  <c r="AX852" i="3"/>
  <c r="AZ852" i="3"/>
  <c r="BB852" i="3"/>
  <c r="BD852" i="3"/>
  <c r="BF852" i="3"/>
  <c r="BH852" i="3"/>
  <c r="M852" i="3"/>
  <c r="Q852" i="3"/>
  <c r="U852" i="3"/>
  <c r="Y852" i="3"/>
  <c r="AC852" i="3"/>
  <c r="AG852" i="3"/>
  <c r="AK852" i="3"/>
  <c r="AO852" i="3"/>
  <c r="AS852" i="3"/>
  <c r="AW852" i="3"/>
  <c r="BA852" i="3"/>
  <c r="BE852" i="3"/>
  <c r="BI852" i="3"/>
  <c r="S852" i="3"/>
  <c r="O852" i="3"/>
  <c r="AA852" i="3"/>
  <c r="AI852" i="3"/>
  <c r="AQ852" i="3"/>
  <c r="AY852" i="3"/>
  <c r="BG852" i="3"/>
  <c r="W852" i="3"/>
  <c r="AE852" i="3"/>
  <c r="AM852" i="3"/>
  <c r="AU852" i="3"/>
  <c r="BC852" i="3"/>
  <c r="BM856" i="3"/>
  <c r="BL856" i="3"/>
  <c r="BJ856" i="3"/>
  <c r="BF859" i="3"/>
  <c r="AP859" i="3"/>
  <c r="Z859" i="3"/>
  <c r="BB859" i="3"/>
  <c r="AL859" i="3"/>
  <c r="V859" i="3"/>
  <c r="BH859" i="3"/>
  <c r="AZ859" i="3"/>
  <c r="AR859" i="3"/>
  <c r="AJ859" i="3"/>
  <c r="AB859" i="3"/>
  <c r="T859" i="3"/>
  <c r="BI859" i="3"/>
  <c r="BE859" i="3"/>
  <c r="BA859" i="3"/>
  <c r="AW859" i="3"/>
  <c r="AS859" i="3"/>
  <c r="AO859" i="3"/>
  <c r="AK859" i="3"/>
  <c r="AG859" i="3"/>
  <c r="AC859" i="3"/>
  <c r="Y859" i="3"/>
  <c r="U859" i="3"/>
  <c r="Q859" i="3"/>
  <c r="BM864" i="3"/>
  <c r="BB867" i="3"/>
  <c r="AL867" i="3"/>
  <c r="V867" i="3"/>
  <c r="BF867" i="3"/>
  <c r="AP867" i="3"/>
  <c r="Z867" i="3"/>
  <c r="BH867" i="3"/>
  <c r="AZ867" i="3"/>
  <c r="AR867" i="3"/>
  <c r="AJ867" i="3"/>
  <c r="AB867" i="3"/>
  <c r="T867" i="3"/>
  <c r="BI867" i="3"/>
  <c r="BE867" i="3"/>
  <c r="BA867" i="3"/>
  <c r="AW867" i="3"/>
  <c r="AS867" i="3"/>
  <c r="AO867" i="3"/>
  <c r="AK867" i="3"/>
  <c r="AG867" i="3"/>
  <c r="AC867" i="3"/>
  <c r="Y867" i="3"/>
  <c r="U867" i="3"/>
  <c r="Q867" i="3"/>
  <c r="BM872" i="3"/>
  <c r="BM878" i="3"/>
  <c r="BM882" i="3"/>
  <c r="BN898" i="3"/>
  <c r="BL900" i="3"/>
  <c r="BJ902" i="3"/>
  <c r="BG881" i="3"/>
  <c r="AY881" i="3"/>
  <c r="AQ881" i="3"/>
  <c r="AI881" i="3"/>
  <c r="AA881" i="3"/>
  <c r="S881" i="3"/>
  <c r="BI881" i="3"/>
  <c r="BA881" i="3"/>
  <c r="AS881" i="3"/>
  <c r="AK881" i="3"/>
  <c r="AC881" i="3"/>
  <c r="U881" i="3"/>
  <c r="M881" i="3"/>
  <c r="BF881" i="3"/>
  <c r="BB881" i="3"/>
  <c r="AX881" i="3"/>
  <c r="AT881" i="3"/>
  <c r="AP881" i="3"/>
  <c r="AL881" i="3"/>
  <c r="AH881" i="3"/>
  <c r="AD881" i="3"/>
  <c r="Z881" i="3"/>
  <c r="V881" i="3"/>
  <c r="R881" i="3"/>
  <c r="N881" i="3"/>
  <c r="BC885" i="3"/>
  <c r="AU885" i="3"/>
  <c r="AM885" i="3"/>
  <c r="AE885" i="3"/>
  <c r="W885" i="3"/>
  <c r="O885" i="3"/>
  <c r="BE885" i="3"/>
  <c r="AW885" i="3"/>
  <c r="AO885" i="3"/>
  <c r="AG885" i="3"/>
  <c r="Y885" i="3"/>
  <c r="Q885" i="3"/>
  <c r="BH885" i="3"/>
  <c r="BD885" i="3"/>
  <c r="AZ885" i="3"/>
  <c r="AV885" i="3"/>
  <c r="AR885" i="3"/>
  <c r="AN885" i="3"/>
  <c r="AJ885" i="3"/>
  <c r="AF885" i="3"/>
  <c r="AB885" i="3"/>
  <c r="X885" i="3"/>
  <c r="T885" i="3"/>
  <c r="P885" i="3"/>
  <c r="BH889" i="3"/>
  <c r="AZ889" i="3"/>
  <c r="AR889" i="3"/>
  <c r="AJ889" i="3"/>
  <c r="T889" i="3"/>
  <c r="BB889" i="3"/>
  <c r="AT889" i="3"/>
  <c r="AL889" i="3"/>
  <c r="X889" i="3"/>
  <c r="AH889" i="3"/>
  <c r="Z889" i="3"/>
  <c r="R889" i="3"/>
  <c r="BI889" i="3"/>
  <c r="BE889" i="3"/>
  <c r="BA889" i="3"/>
  <c r="AW889" i="3"/>
  <c r="AS889" i="3"/>
  <c r="AO889" i="3"/>
  <c r="AK889" i="3"/>
  <c r="AG889" i="3"/>
  <c r="AC889" i="3"/>
  <c r="Y889" i="3"/>
  <c r="U889" i="3"/>
  <c r="Q889" i="3"/>
  <c r="M889" i="3"/>
  <c r="BD893" i="3"/>
  <c r="AV893" i="3"/>
  <c r="AN893" i="3"/>
  <c r="AF893" i="3"/>
  <c r="X893" i="3"/>
  <c r="P893" i="3"/>
  <c r="BB893" i="3"/>
  <c r="AT893" i="3"/>
  <c r="AL893" i="3"/>
  <c r="AD893" i="3"/>
  <c r="V893" i="3"/>
  <c r="N893" i="3"/>
  <c r="BG893" i="3"/>
  <c r="BC893" i="3"/>
  <c r="AY893" i="3"/>
  <c r="AU893" i="3"/>
  <c r="AQ893" i="3"/>
  <c r="AM893" i="3"/>
  <c r="AI893" i="3"/>
  <c r="AE893" i="3"/>
  <c r="AA893" i="3"/>
  <c r="W893" i="3"/>
  <c r="S893" i="3"/>
  <c r="O893" i="3"/>
  <c r="BG897" i="3"/>
  <c r="AY897" i="3"/>
  <c r="AQ897" i="3"/>
  <c r="AI897" i="3"/>
  <c r="AA897" i="3"/>
  <c r="S897" i="3"/>
  <c r="BI897" i="3"/>
  <c r="BA897" i="3"/>
  <c r="AS897" i="3"/>
  <c r="AK897" i="3"/>
  <c r="AC897" i="3"/>
  <c r="U897" i="3"/>
  <c r="M897" i="3"/>
  <c r="BF897" i="3"/>
  <c r="BB897" i="3"/>
  <c r="AX897" i="3"/>
  <c r="AT897" i="3"/>
  <c r="AP897" i="3"/>
  <c r="AL897" i="3"/>
  <c r="AH897" i="3"/>
  <c r="AD897" i="3"/>
  <c r="Z897" i="3"/>
  <c r="V897" i="3"/>
  <c r="R897" i="3"/>
  <c r="N897" i="3"/>
  <c r="BC901" i="3"/>
  <c r="AU901" i="3"/>
  <c r="AM901" i="3"/>
  <c r="AE901" i="3"/>
  <c r="W901" i="3"/>
  <c r="O901" i="3"/>
  <c r="BE901" i="3"/>
  <c r="AW901" i="3"/>
  <c r="AO901" i="3"/>
  <c r="AG901" i="3"/>
  <c r="Y901" i="3"/>
  <c r="Q901" i="3"/>
  <c r="BH901" i="3"/>
  <c r="BD901" i="3"/>
  <c r="AZ901" i="3"/>
  <c r="AV901" i="3"/>
  <c r="AR901" i="3"/>
  <c r="AN901" i="3"/>
  <c r="AJ901" i="3"/>
  <c r="AF901" i="3"/>
  <c r="AB901" i="3"/>
  <c r="X901" i="3"/>
  <c r="T901" i="3"/>
  <c r="P901" i="3"/>
  <c r="BG905" i="3"/>
  <c r="AY905" i="3"/>
  <c r="AQ905" i="3"/>
  <c r="AI905" i="3"/>
  <c r="AA905" i="3"/>
  <c r="S905" i="3"/>
  <c r="BI905" i="3"/>
  <c r="BA905" i="3"/>
  <c r="AS905" i="3"/>
  <c r="AK905" i="3"/>
  <c r="AC905" i="3"/>
  <c r="U905" i="3"/>
  <c r="M905" i="3"/>
  <c r="BF905" i="3"/>
  <c r="BB905" i="3"/>
  <c r="AX905" i="3"/>
  <c r="AT905" i="3"/>
  <c r="AP905" i="3"/>
  <c r="AL905" i="3"/>
  <c r="AH905" i="3"/>
  <c r="AD905" i="3"/>
  <c r="Z905" i="3"/>
  <c r="V905" i="3"/>
  <c r="R905" i="3"/>
  <c r="N905" i="3"/>
  <c r="BI907" i="3"/>
  <c r="BA907" i="3"/>
  <c r="AS907" i="3"/>
  <c r="AK907" i="3"/>
  <c r="AC907" i="3"/>
  <c r="U907" i="3"/>
  <c r="M907" i="3"/>
  <c r="BC907" i="3"/>
  <c r="AU907" i="3"/>
  <c r="AM907" i="3"/>
  <c r="AE907" i="3"/>
  <c r="W907" i="3"/>
  <c r="O907" i="3"/>
  <c r="BF907" i="3"/>
  <c r="BB907" i="3"/>
  <c r="AX907" i="3"/>
  <c r="AT907" i="3"/>
  <c r="AP907" i="3"/>
  <c r="AL907" i="3"/>
  <c r="AH907" i="3"/>
  <c r="AD907" i="3"/>
  <c r="Z907" i="3"/>
  <c r="V907" i="3"/>
  <c r="R907" i="3"/>
  <c r="N907" i="3"/>
  <c r="BC879" i="3"/>
  <c r="AU879" i="3"/>
  <c r="AM879" i="3"/>
  <c r="AE879" i="3"/>
  <c r="W879" i="3"/>
  <c r="O879" i="3"/>
  <c r="BE879" i="3"/>
  <c r="AW879" i="3"/>
  <c r="AO879" i="3"/>
  <c r="AG879" i="3"/>
  <c r="Y879" i="3"/>
  <c r="Q879" i="3"/>
  <c r="BH879" i="3"/>
  <c r="BD879" i="3"/>
  <c r="AZ879" i="3"/>
  <c r="AV879" i="3"/>
  <c r="AR879" i="3"/>
  <c r="AN879" i="3"/>
  <c r="AJ879" i="3"/>
  <c r="AF879" i="3"/>
  <c r="AB879" i="3"/>
  <c r="X879" i="3"/>
  <c r="T879" i="3"/>
  <c r="P879" i="3"/>
  <c r="BG883" i="3"/>
  <c r="AY883" i="3"/>
  <c r="AQ883" i="3"/>
  <c r="AI883" i="3"/>
  <c r="AA883" i="3"/>
  <c r="S883" i="3"/>
  <c r="BI883" i="3"/>
  <c r="BA883" i="3"/>
  <c r="AS883" i="3"/>
  <c r="AK883" i="3"/>
  <c r="AC883" i="3"/>
  <c r="U883" i="3"/>
  <c r="M883" i="3"/>
  <c r="BF883" i="3"/>
  <c r="BB883" i="3"/>
  <c r="AX883" i="3"/>
  <c r="AT883" i="3"/>
  <c r="AP883" i="3"/>
  <c r="AL883" i="3"/>
  <c r="AH883" i="3"/>
  <c r="AD883" i="3"/>
  <c r="Z883" i="3"/>
  <c r="V883" i="3"/>
  <c r="R883" i="3"/>
  <c r="N883" i="3"/>
  <c r="BB887" i="3"/>
  <c r="AT887" i="3"/>
  <c r="AL887" i="3"/>
  <c r="AD887" i="3"/>
  <c r="V887" i="3"/>
  <c r="N887" i="3"/>
  <c r="BD887" i="3"/>
  <c r="AV887" i="3"/>
  <c r="AN887" i="3"/>
  <c r="AF887" i="3"/>
  <c r="X887" i="3"/>
  <c r="P887" i="3"/>
  <c r="BG887" i="3"/>
  <c r="BC887" i="3"/>
  <c r="AY887" i="3"/>
  <c r="AU887" i="3"/>
  <c r="AQ887" i="3"/>
  <c r="AM887" i="3"/>
  <c r="AI887" i="3"/>
  <c r="AE887" i="3"/>
  <c r="AA887" i="3"/>
  <c r="W887" i="3"/>
  <c r="S887" i="3"/>
  <c r="O887" i="3"/>
  <c r="BF891" i="3"/>
  <c r="AX891" i="3"/>
  <c r="AP891" i="3"/>
  <c r="AH891" i="3"/>
  <c r="Z891" i="3"/>
  <c r="R891" i="3"/>
  <c r="BH891" i="3"/>
  <c r="AZ891" i="3"/>
  <c r="AR891" i="3"/>
  <c r="AJ891" i="3"/>
  <c r="AB891" i="3"/>
  <c r="T891" i="3"/>
  <c r="BI891" i="3"/>
  <c r="BE891" i="3"/>
  <c r="BA891" i="3"/>
  <c r="AW891" i="3"/>
  <c r="AS891" i="3"/>
  <c r="AO891" i="3"/>
  <c r="AK891" i="3"/>
  <c r="AG891" i="3"/>
  <c r="AC891" i="3"/>
  <c r="Y891" i="3"/>
  <c r="U891" i="3"/>
  <c r="Q891" i="3"/>
  <c r="M891" i="3"/>
  <c r="BB895" i="3"/>
  <c r="AT895" i="3"/>
  <c r="AL895" i="3"/>
  <c r="AD895" i="3"/>
  <c r="V895" i="3"/>
  <c r="N895" i="3"/>
  <c r="BD895" i="3"/>
  <c r="AV895" i="3"/>
  <c r="AN895" i="3"/>
  <c r="AF895" i="3"/>
  <c r="X895" i="3"/>
  <c r="P895" i="3"/>
  <c r="BG895" i="3"/>
  <c r="BC895" i="3"/>
  <c r="AY895" i="3"/>
  <c r="AU895" i="3"/>
  <c r="AQ895" i="3"/>
  <c r="AM895" i="3"/>
  <c r="AI895" i="3"/>
  <c r="AE895" i="3"/>
  <c r="AA895" i="3"/>
  <c r="W895" i="3"/>
  <c r="S895" i="3"/>
  <c r="O895" i="3"/>
  <c r="BI899" i="3"/>
  <c r="BA899" i="3"/>
  <c r="AS899" i="3"/>
  <c r="AK899" i="3"/>
  <c r="AC899" i="3"/>
  <c r="U899" i="3"/>
  <c r="M899" i="3"/>
  <c r="BC899" i="3"/>
  <c r="AU899" i="3"/>
  <c r="AM899" i="3"/>
  <c r="AE899" i="3"/>
  <c r="W899" i="3"/>
  <c r="O899" i="3"/>
  <c r="BF899" i="3"/>
  <c r="BB899" i="3"/>
  <c r="AX899" i="3"/>
  <c r="AT899" i="3"/>
  <c r="AP899" i="3"/>
  <c r="AL899" i="3"/>
  <c r="AH899" i="3"/>
  <c r="AD899" i="3"/>
  <c r="Z899" i="3"/>
  <c r="V899" i="3"/>
  <c r="R899" i="3"/>
  <c r="N899" i="3"/>
  <c r="BE903" i="3"/>
  <c r="AW903" i="3"/>
  <c r="AO903" i="3"/>
  <c r="AG903" i="3"/>
  <c r="Y903" i="3"/>
  <c r="Q903" i="3"/>
  <c r="BG903" i="3"/>
  <c r="AY903" i="3"/>
  <c r="AQ903" i="3"/>
  <c r="AI903" i="3"/>
  <c r="AA903" i="3"/>
  <c r="S903" i="3"/>
  <c r="BH903" i="3"/>
  <c r="BD903" i="3"/>
  <c r="AZ903" i="3"/>
  <c r="AV903" i="3"/>
  <c r="AR903" i="3"/>
  <c r="AN903" i="3"/>
  <c r="AJ903" i="3"/>
  <c r="AF903" i="3"/>
  <c r="AB903" i="3"/>
  <c r="X903" i="3"/>
  <c r="T903" i="3"/>
  <c r="P903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N793" i="3"/>
  <c r="R793" i="3"/>
  <c r="V793" i="3"/>
  <c r="Z793" i="3"/>
  <c r="AD793" i="3"/>
  <c r="AH793" i="3"/>
  <c r="AL793" i="3"/>
  <c r="AP793" i="3"/>
  <c r="AT793" i="3"/>
  <c r="AX793" i="3"/>
  <c r="BB793" i="3"/>
  <c r="BF793" i="3"/>
  <c r="P793" i="3"/>
  <c r="X793" i="3"/>
  <c r="AF793" i="3"/>
  <c r="AN793" i="3"/>
  <c r="AV793" i="3"/>
  <c r="BD793" i="3"/>
  <c r="T793" i="3"/>
  <c r="AJ793" i="3"/>
  <c r="AZ793" i="3"/>
  <c r="AB793" i="3"/>
  <c r="BH793" i="3"/>
  <c r="AR793" i="3"/>
  <c r="N802" i="3"/>
  <c r="P802" i="3"/>
  <c r="R802" i="3"/>
  <c r="T802" i="3"/>
  <c r="V802" i="3"/>
  <c r="X802" i="3"/>
  <c r="Z802" i="3"/>
  <c r="AB802" i="3"/>
  <c r="AD802" i="3"/>
  <c r="AF802" i="3"/>
  <c r="AH802" i="3"/>
  <c r="AJ802" i="3"/>
  <c r="AL802" i="3"/>
  <c r="AN802" i="3"/>
  <c r="AP802" i="3"/>
  <c r="AR802" i="3"/>
  <c r="AT802" i="3"/>
  <c r="AV802" i="3"/>
  <c r="AX802" i="3"/>
  <c r="AZ802" i="3"/>
  <c r="BB802" i="3"/>
  <c r="BD802" i="3"/>
  <c r="BF802" i="3"/>
  <c r="BH802" i="3"/>
  <c r="M802" i="3"/>
  <c r="Q802" i="3"/>
  <c r="U802" i="3"/>
  <c r="Y802" i="3"/>
  <c r="AC802" i="3"/>
  <c r="AG802" i="3"/>
  <c r="AK802" i="3"/>
  <c r="AO802" i="3"/>
  <c r="AS802" i="3"/>
  <c r="AW802" i="3"/>
  <c r="BA802" i="3"/>
  <c r="BE802" i="3"/>
  <c r="BI802" i="3"/>
  <c r="S802" i="3"/>
  <c r="AA802" i="3"/>
  <c r="AI802" i="3"/>
  <c r="AQ802" i="3"/>
  <c r="AY802" i="3"/>
  <c r="BG802" i="3"/>
  <c r="O802" i="3"/>
  <c r="AE802" i="3"/>
  <c r="AU802" i="3"/>
  <c r="W802" i="3"/>
  <c r="AM802" i="3"/>
  <c r="BC802" i="3"/>
  <c r="N810" i="3"/>
  <c r="P810" i="3"/>
  <c r="R810" i="3"/>
  <c r="T810" i="3"/>
  <c r="V810" i="3"/>
  <c r="X810" i="3"/>
  <c r="Z810" i="3"/>
  <c r="AB810" i="3"/>
  <c r="AD810" i="3"/>
  <c r="AF810" i="3"/>
  <c r="AH810" i="3"/>
  <c r="AJ810" i="3"/>
  <c r="AL810" i="3"/>
  <c r="AN810" i="3"/>
  <c r="AP810" i="3"/>
  <c r="AR810" i="3"/>
  <c r="AT810" i="3"/>
  <c r="AV810" i="3"/>
  <c r="AX810" i="3"/>
  <c r="AZ810" i="3"/>
  <c r="BB810" i="3"/>
  <c r="BD810" i="3"/>
  <c r="BF810" i="3"/>
  <c r="BH810" i="3"/>
  <c r="M810" i="3"/>
  <c r="Q810" i="3"/>
  <c r="U810" i="3"/>
  <c r="Y810" i="3"/>
  <c r="AC810" i="3"/>
  <c r="AG810" i="3"/>
  <c r="AK810" i="3"/>
  <c r="AO810" i="3"/>
  <c r="AS810" i="3"/>
  <c r="AW810" i="3"/>
  <c r="BA810" i="3"/>
  <c r="BE810" i="3"/>
  <c r="BI810" i="3"/>
  <c r="S810" i="3"/>
  <c r="AA810" i="3"/>
  <c r="AI810" i="3"/>
  <c r="AQ810" i="3"/>
  <c r="AY810" i="3"/>
  <c r="BG810" i="3"/>
  <c r="O810" i="3"/>
  <c r="AE810" i="3"/>
  <c r="AU810" i="3"/>
  <c r="W810" i="3"/>
  <c r="AM810" i="3"/>
  <c r="BC810" i="3"/>
  <c r="N817" i="3"/>
  <c r="P817" i="3"/>
  <c r="R817" i="3"/>
  <c r="T817" i="3"/>
  <c r="V817" i="3"/>
  <c r="X817" i="3"/>
  <c r="Z817" i="3"/>
  <c r="AB817" i="3"/>
  <c r="AD817" i="3"/>
  <c r="AF817" i="3"/>
  <c r="AH817" i="3"/>
  <c r="AJ817" i="3"/>
  <c r="AL817" i="3"/>
  <c r="AN817" i="3"/>
  <c r="AP817" i="3"/>
  <c r="AR817" i="3"/>
  <c r="AT817" i="3"/>
  <c r="AV817" i="3"/>
  <c r="AX817" i="3"/>
  <c r="AZ817" i="3"/>
  <c r="BB817" i="3"/>
  <c r="BD817" i="3"/>
  <c r="BF817" i="3"/>
  <c r="BH817" i="3"/>
  <c r="O817" i="3"/>
  <c r="S817" i="3"/>
  <c r="W817" i="3"/>
  <c r="AA817" i="3"/>
  <c r="AE817" i="3"/>
  <c r="AI817" i="3"/>
  <c r="AM817" i="3"/>
  <c r="AQ817" i="3"/>
  <c r="AU817" i="3"/>
  <c r="AY817" i="3"/>
  <c r="BC817" i="3"/>
  <c r="BG817" i="3"/>
  <c r="Q817" i="3"/>
  <c r="Y817" i="3"/>
  <c r="AG817" i="3"/>
  <c r="AO817" i="3"/>
  <c r="AW817" i="3"/>
  <c r="BE817" i="3"/>
  <c r="M817" i="3"/>
  <c r="U817" i="3"/>
  <c r="AC817" i="3"/>
  <c r="AK817" i="3"/>
  <c r="AS817" i="3"/>
  <c r="BA817" i="3"/>
  <c r="BI817" i="3"/>
  <c r="BN796" i="3"/>
  <c r="BL812" i="3"/>
  <c r="BJ826" i="3"/>
  <c r="M829" i="3"/>
  <c r="O829" i="3"/>
  <c r="Q829" i="3"/>
  <c r="S829" i="3"/>
  <c r="U829" i="3"/>
  <c r="W829" i="3"/>
  <c r="Y829" i="3"/>
  <c r="AA829" i="3"/>
  <c r="AC829" i="3"/>
  <c r="AE829" i="3"/>
  <c r="AG829" i="3"/>
  <c r="AI829" i="3"/>
  <c r="AK829" i="3"/>
  <c r="AM829" i="3"/>
  <c r="AO829" i="3"/>
  <c r="AQ829" i="3"/>
  <c r="AS829" i="3"/>
  <c r="AU829" i="3"/>
  <c r="AW829" i="3"/>
  <c r="AY829" i="3"/>
  <c r="BA829" i="3"/>
  <c r="BC829" i="3"/>
  <c r="BE829" i="3"/>
  <c r="BG829" i="3"/>
  <c r="BI829" i="3"/>
  <c r="P829" i="3"/>
  <c r="T829" i="3"/>
  <c r="X829" i="3"/>
  <c r="AB829" i="3"/>
  <c r="AF829" i="3"/>
  <c r="AJ829" i="3"/>
  <c r="AN829" i="3"/>
  <c r="AR829" i="3"/>
  <c r="AV829" i="3"/>
  <c r="AZ829" i="3"/>
  <c r="BD829" i="3"/>
  <c r="BH829" i="3"/>
  <c r="R829" i="3"/>
  <c r="Z829" i="3"/>
  <c r="AH829" i="3"/>
  <c r="AP829" i="3"/>
  <c r="AX829" i="3"/>
  <c r="BF829" i="3"/>
  <c r="N829" i="3"/>
  <c r="AD829" i="3"/>
  <c r="AT829" i="3"/>
  <c r="V829" i="3"/>
  <c r="AL829" i="3"/>
  <c r="BB829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P837" i="3"/>
  <c r="X837" i="3"/>
  <c r="AF837" i="3"/>
  <c r="AN837" i="3"/>
  <c r="AV837" i="3"/>
  <c r="BD837" i="3"/>
  <c r="T837" i="3"/>
  <c r="AB837" i="3"/>
  <c r="AJ837" i="3"/>
  <c r="AR837" i="3"/>
  <c r="AZ837" i="3"/>
  <c r="BH837" i="3"/>
  <c r="BM842" i="3"/>
  <c r="BL846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P853" i="3"/>
  <c r="X853" i="3"/>
  <c r="AF853" i="3"/>
  <c r="AN853" i="3"/>
  <c r="AV853" i="3"/>
  <c r="BD853" i="3"/>
  <c r="T853" i="3"/>
  <c r="AB853" i="3"/>
  <c r="AJ853" i="3"/>
  <c r="AR853" i="3"/>
  <c r="AZ853" i="3"/>
  <c r="BH853" i="3"/>
  <c r="BK854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P861" i="3"/>
  <c r="X861" i="3"/>
  <c r="AF861" i="3"/>
  <c r="AN861" i="3"/>
  <c r="AV861" i="3"/>
  <c r="BD861" i="3"/>
  <c r="T861" i="3"/>
  <c r="AB861" i="3"/>
  <c r="AJ861" i="3"/>
  <c r="AR861" i="3"/>
  <c r="AZ861" i="3"/>
  <c r="BH861" i="3"/>
  <c r="N862" i="3"/>
  <c r="P862" i="3"/>
  <c r="R862" i="3"/>
  <c r="T862" i="3"/>
  <c r="V862" i="3"/>
  <c r="X862" i="3"/>
  <c r="Z862" i="3"/>
  <c r="AB862" i="3"/>
  <c r="AD862" i="3"/>
  <c r="AF862" i="3"/>
  <c r="AH862" i="3"/>
  <c r="AJ862" i="3"/>
  <c r="AL862" i="3"/>
  <c r="AN862" i="3"/>
  <c r="AP862" i="3"/>
  <c r="AR862" i="3"/>
  <c r="AT862" i="3"/>
  <c r="AV862" i="3"/>
  <c r="AX862" i="3"/>
  <c r="AZ862" i="3"/>
  <c r="BB862" i="3"/>
  <c r="BD862" i="3"/>
  <c r="BF862" i="3"/>
  <c r="BH862" i="3"/>
  <c r="O862" i="3"/>
  <c r="S862" i="3"/>
  <c r="W862" i="3"/>
  <c r="AA862" i="3"/>
  <c r="AE862" i="3"/>
  <c r="AI862" i="3"/>
  <c r="AM862" i="3"/>
  <c r="AQ862" i="3"/>
  <c r="AU862" i="3"/>
  <c r="AY862" i="3"/>
  <c r="BC862" i="3"/>
  <c r="BG862" i="3"/>
  <c r="M862" i="3"/>
  <c r="U862" i="3"/>
  <c r="AC862" i="3"/>
  <c r="AK862" i="3"/>
  <c r="AS862" i="3"/>
  <c r="BA862" i="3"/>
  <c r="BI862" i="3"/>
  <c r="Q862" i="3"/>
  <c r="Y862" i="3"/>
  <c r="AG862" i="3"/>
  <c r="AO862" i="3"/>
  <c r="AW862" i="3"/>
  <c r="BE862" i="3"/>
  <c r="N869" i="3"/>
  <c r="P869" i="3"/>
  <c r="R869" i="3"/>
  <c r="T869" i="3"/>
  <c r="V869" i="3"/>
  <c r="X869" i="3"/>
  <c r="Z869" i="3"/>
  <c r="AB869" i="3"/>
  <c r="AD869" i="3"/>
  <c r="AF869" i="3"/>
  <c r="AH869" i="3"/>
  <c r="AJ869" i="3"/>
  <c r="AL869" i="3"/>
  <c r="AN869" i="3"/>
  <c r="AP869" i="3"/>
  <c r="AR869" i="3"/>
  <c r="AT869" i="3"/>
  <c r="AV869" i="3"/>
  <c r="AX869" i="3"/>
  <c r="AZ869" i="3"/>
  <c r="BB869" i="3"/>
  <c r="BD869" i="3"/>
  <c r="BF869" i="3"/>
  <c r="BH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M869" i="3"/>
  <c r="U869" i="3"/>
  <c r="AC869" i="3"/>
  <c r="AK869" i="3"/>
  <c r="AS869" i="3"/>
  <c r="BA869" i="3"/>
  <c r="BI869" i="3"/>
  <c r="Q869" i="3"/>
  <c r="Y869" i="3"/>
  <c r="AG869" i="3"/>
  <c r="AO869" i="3"/>
  <c r="AW869" i="3"/>
  <c r="BE869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P870" i="3"/>
  <c r="T870" i="3"/>
  <c r="X870" i="3"/>
  <c r="AB870" i="3"/>
  <c r="AF870" i="3"/>
  <c r="AJ870" i="3"/>
  <c r="AN870" i="3"/>
  <c r="AR870" i="3"/>
  <c r="AV870" i="3"/>
  <c r="AZ870" i="3"/>
  <c r="BD870" i="3"/>
  <c r="BH870" i="3"/>
  <c r="R870" i="3"/>
  <c r="Z870" i="3"/>
  <c r="AH870" i="3"/>
  <c r="AP870" i="3"/>
  <c r="AX870" i="3"/>
  <c r="BF870" i="3"/>
  <c r="N870" i="3"/>
  <c r="V870" i="3"/>
  <c r="AD870" i="3"/>
  <c r="AL870" i="3"/>
  <c r="AT870" i="3"/>
  <c r="BB870" i="3"/>
  <c r="N877" i="3"/>
  <c r="P877" i="3"/>
  <c r="R877" i="3"/>
  <c r="T877" i="3"/>
  <c r="V877" i="3"/>
  <c r="X877" i="3"/>
  <c r="Z877" i="3"/>
  <c r="AB877" i="3"/>
  <c r="AD877" i="3"/>
  <c r="AF877" i="3"/>
  <c r="AH877" i="3"/>
  <c r="AJ877" i="3"/>
  <c r="AL877" i="3"/>
  <c r="AN877" i="3"/>
  <c r="AP877" i="3"/>
  <c r="AR877" i="3"/>
  <c r="AT877" i="3"/>
  <c r="AV877" i="3"/>
  <c r="AX877" i="3"/>
  <c r="AZ877" i="3"/>
  <c r="BB877" i="3"/>
  <c r="BD877" i="3"/>
  <c r="BF877" i="3"/>
  <c r="BH877" i="3"/>
  <c r="M877" i="3"/>
  <c r="Q877" i="3"/>
  <c r="U877" i="3"/>
  <c r="Y877" i="3"/>
  <c r="AC877" i="3"/>
  <c r="AG877" i="3"/>
  <c r="AK877" i="3"/>
  <c r="AO877" i="3"/>
  <c r="AS877" i="3"/>
  <c r="AW877" i="3"/>
  <c r="BA877" i="3"/>
  <c r="BE877" i="3"/>
  <c r="BI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BL906" i="3"/>
  <c r="BJ894" i="3"/>
  <c r="BK799" i="3"/>
  <c r="BN808" i="3"/>
  <c r="BJ816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M823" i="3"/>
  <c r="Q823" i="3"/>
  <c r="U823" i="3"/>
  <c r="Y823" i="3"/>
  <c r="AC823" i="3"/>
  <c r="AG823" i="3"/>
  <c r="AK823" i="3"/>
  <c r="AO823" i="3"/>
  <c r="AS823" i="3"/>
  <c r="AW823" i="3"/>
  <c r="BA823" i="3"/>
  <c r="BE823" i="3"/>
  <c r="BI823" i="3"/>
  <c r="O823" i="3"/>
  <c r="W823" i="3"/>
  <c r="AE823" i="3"/>
  <c r="AM823" i="3"/>
  <c r="AU823" i="3"/>
  <c r="BC823" i="3"/>
  <c r="S823" i="3"/>
  <c r="AI823" i="3"/>
  <c r="AY823" i="3"/>
  <c r="AA823" i="3"/>
  <c r="AQ823" i="3"/>
  <c r="BG823" i="3"/>
  <c r="M824" i="3"/>
  <c r="O824" i="3"/>
  <c r="Q824" i="3"/>
  <c r="S824" i="3"/>
  <c r="U824" i="3"/>
  <c r="W824" i="3"/>
  <c r="Y824" i="3"/>
  <c r="AA824" i="3"/>
  <c r="AC824" i="3"/>
  <c r="AE824" i="3"/>
  <c r="AG824" i="3"/>
  <c r="AI824" i="3"/>
  <c r="AK824" i="3"/>
  <c r="AM824" i="3"/>
  <c r="AO824" i="3"/>
  <c r="AQ824" i="3"/>
  <c r="AS824" i="3"/>
  <c r="AU824" i="3"/>
  <c r="AW824" i="3"/>
  <c r="AY824" i="3"/>
  <c r="BA824" i="3"/>
  <c r="BC824" i="3"/>
  <c r="BE824" i="3"/>
  <c r="BG824" i="3"/>
  <c r="BI824" i="3"/>
  <c r="N824" i="3"/>
  <c r="R824" i="3"/>
  <c r="V824" i="3"/>
  <c r="Z824" i="3"/>
  <c r="AD824" i="3"/>
  <c r="AH824" i="3"/>
  <c r="AL824" i="3"/>
  <c r="AP824" i="3"/>
  <c r="AT824" i="3"/>
  <c r="AX824" i="3"/>
  <c r="BB824" i="3"/>
  <c r="BF824" i="3"/>
  <c r="T824" i="3"/>
  <c r="AB824" i="3"/>
  <c r="AJ824" i="3"/>
  <c r="AR824" i="3"/>
  <c r="AZ824" i="3"/>
  <c r="BH824" i="3"/>
  <c r="P824" i="3"/>
  <c r="AF824" i="3"/>
  <c r="AV824" i="3"/>
  <c r="X824" i="3"/>
  <c r="AN824" i="3"/>
  <c r="BD824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P831" i="3"/>
  <c r="T831" i="3"/>
  <c r="X831" i="3"/>
  <c r="AB831" i="3"/>
  <c r="AF831" i="3"/>
  <c r="AJ831" i="3"/>
  <c r="AN831" i="3"/>
  <c r="AR831" i="3"/>
  <c r="AV831" i="3"/>
  <c r="AZ831" i="3"/>
  <c r="BD831" i="3"/>
  <c r="BH831" i="3"/>
  <c r="R831" i="3"/>
  <c r="Z831" i="3"/>
  <c r="AH831" i="3"/>
  <c r="AP831" i="3"/>
  <c r="AX831" i="3"/>
  <c r="BF831" i="3"/>
  <c r="N831" i="3"/>
  <c r="V831" i="3"/>
  <c r="AD831" i="3"/>
  <c r="AL831" i="3"/>
  <c r="AT831" i="3"/>
  <c r="BB831" i="3"/>
  <c r="N832" i="3"/>
  <c r="P832" i="3"/>
  <c r="R832" i="3"/>
  <c r="T832" i="3"/>
  <c r="V832" i="3"/>
  <c r="X832" i="3"/>
  <c r="Z832" i="3"/>
  <c r="AB832" i="3"/>
  <c r="AD832" i="3"/>
  <c r="AF832" i="3"/>
  <c r="AH832" i="3"/>
  <c r="AJ832" i="3"/>
  <c r="AL832" i="3"/>
  <c r="AN832" i="3"/>
  <c r="AP832" i="3"/>
  <c r="AR832" i="3"/>
  <c r="AT832" i="3"/>
  <c r="AV832" i="3"/>
  <c r="AX832" i="3"/>
  <c r="AZ832" i="3"/>
  <c r="BB832" i="3"/>
  <c r="BD832" i="3"/>
  <c r="BF832" i="3"/>
  <c r="BH832" i="3"/>
  <c r="M832" i="3"/>
  <c r="Q832" i="3"/>
  <c r="U832" i="3"/>
  <c r="Y832" i="3"/>
  <c r="AC832" i="3"/>
  <c r="AG832" i="3"/>
  <c r="AK832" i="3"/>
  <c r="AO832" i="3"/>
  <c r="AS832" i="3"/>
  <c r="AW832" i="3"/>
  <c r="BA832" i="3"/>
  <c r="BE832" i="3"/>
  <c r="BI832" i="3"/>
  <c r="O832" i="3"/>
  <c r="W832" i="3"/>
  <c r="AE832" i="3"/>
  <c r="AM832" i="3"/>
  <c r="AU832" i="3"/>
  <c r="BC832" i="3"/>
  <c r="S832" i="3"/>
  <c r="AA832" i="3"/>
  <c r="AI832" i="3"/>
  <c r="AQ832" i="3"/>
  <c r="AY832" i="3"/>
  <c r="BG832" i="3"/>
  <c r="M839" i="3"/>
  <c r="O839" i="3"/>
  <c r="Q839" i="3"/>
  <c r="S839" i="3"/>
  <c r="U839" i="3"/>
  <c r="W839" i="3"/>
  <c r="Y839" i="3"/>
  <c r="AA839" i="3"/>
  <c r="AC839" i="3"/>
  <c r="AE839" i="3"/>
  <c r="AG839" i="3"/>
  <c r="AI839" i="3"/>
  <c r="AK839" i="3"/>
  <c r="AM839" i="3"/>
  <c r="AO839" i="3"/>
  <c r="AQ839" i="3"/>
  <c r="AS839" i="3"/>
  <c r="AU839" i="3"/>
  <c r="AW839" i="3"/>
  <c r="AY839" i="3"/>
  <c r="BA839" i="3"/>
  <c r="BC839" i="3"/>
  <c r="BE839" i="3"/>
  <c r="BG839" i="3"/>
  <c r="BI839" i="3"/>
  <c r="P839" i="3"/>
  <c r="T839" i="3"/>
  <c r="X839" i="3"/>
  <c r="AB839" i="3"/>
  <c r="AF839" i="3"/>
  <c r="AJ839" i="3"/>
  <c r="AN839" i="3"/>
  <c r="AR839" i="3"/>
  <c r="AV839" i="3"/>
  <c r="AZ839" i="3"/>
  <c r="BD839" i="3"/>
  <c r="BH839" i="3"/>
  <c r="R839" i="3"/>
  <c r="Z839" i="3"/>
  <c r="AH839" i="3"/>
  <c r="AP839" i="3"/>
  <c r="AX839" i="3"/>
  <c r="BF839" i="3"/>
  <c r="N839" i="3"/>
  <c r="V839" i="3"/>
  <c r="AD839" i="3"/>
  <c r="AL839" i="3"/>
  <c r="AT839" i="3"/>
  <c r="BB839" i="3"/>
  <c r="N840" i="3"/>
  <c r="P840" i="3"/>
  <c r="R840" i="3"/>
  <c r="T840" i="3"/>
  <c r="V840" i="3"/>
  <c r="X840" i="3"/>
  <c r="Z840" i="3"/>
  <c r="AB840" i="3"/>
  <c r="AD840" i="3"/>
  <c r="AF840" i="3"/>
  <c r="AH840" i="3"/>
  <c r="AJ840" i="3"/>
  <c r="AL840" i="3"/>
  <c r="AN840" i="3"/>
  <c r="AP840" i="3"/>
  <c r="AR840" i="3"/>
  <c r="AT840" i="3"/>
  <c r="AV840" i="3"/>
  <c r="AX840" i="3"/>
  <c r="AZ840" i="3"/>
  <c r="BB840" i="3"/>
  <c r="BD840" i="3"/>
  <c r="BF840" i="3"/>
  <c r="BH840" i="3"/>
  <c r="M840" i="3"/>
  <c r="Q840" i="3"/>
  <c r="U840" i="3"/>
  <c r="Y840" i="3"/>
  <c r="AC840" i="3"/>
  <c r="AG840" i="3"/>
  <c r="AK840" i="3"/>
  <c r="AO840" i="3"/>
  <c r="AS840" i="3"/>
  <c r="AW840" i="3"/>
  <c r="BA840" i="3"/>
  <c r="BE840" i="3"/>
  <c r="BI840" i="3"/>
  <c r="O840" i="3"/>
  <c r="W840" i="3"/>
  <c r="AE840" i="3"/>
  <c r="AM840" i="3"/>
  <c r="AU840" i="3"/>
  <c r="BC840" i="3"/>
  <c r="S840" i="3"/>
  <c r="AA840" i="3"/>
  <c r="AI840" i="3"/>
  <c r="AQ840" i="3"/>
  <c r="AY840" i="3"/>
  <c r="BG840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P847" i="3"/>
  <c r="T847" i="3"/>
  <c r="X847" i="3"/>
  <c r="AB847" i="3"/>
  <c r="AF847" i="3"/>
  <c r="AJ847" i="3"/>
  <c r="AN847" i="3"/>
  <c r="AR847" i="3"/>
  <c r="AV847" i="3"/>
  <c r="AZ847" i="3"/>
  <c r="BD847" i="3"/>
  <c r="BH847" i="3"/>
  <c r="R847" i="3"/>
  <c r="Z847" i="3"/>
  <c r="AH847" i="3"/>
  <c r="AP847" i="3"/>
  <c r="AX847" i="3"/>
  <c r="BF847" i="3"/>
  <c r="N847" i="3"/>
  <c r="V847" i="3"/>
  <c r="AD847" i="3"/>
  <c r="AL847" i="3"/>
  <c r="AT847" i="3"/>
  <c r="BB847" i="3"/>
  <c r="N848" i="3"/>
  <c r="P848" i="3"/>
  <c r="R848" i="3"/>
  <c r="T848" i="3"/>
  <c r="V848" i="3"/>
  <c r="X848" i="3"/>
  <c r="Z848" i="3"/>
  <c r="AB848" i="3"/>
  <c r="AD848" i="3"/>
  <c r="AF848" i="3"/>
  <c r="AH848" i="3"/>
  <c r="AJ848" i="3"/>
  <c r="AL848" i="3"/>
  <c r="AN848" i="3"/>
  <c r="AP848" i="3"/>
  <c r="AR848" i="3"/>
  <c r="AT848" i="3"/>
  <c r="AV848" i="3"/>
  <c r="AX848" i="3"/>
  <c r="AZ848" i="3"/>
  <c r="BB848" i="3"/>
  <c r="BD848" i="3"/>
  <c r="BF848" i="3"/>
  <c r="BH848" i="3"/>
  <c r="M848" i="3"/>
  <c r="Q848" i="3"/>
  <c r="U848" i="3"/>
  <c r="Y848" i="3"/>
  <c r="AC848" i="3"/>
  <c r="AG848" i="3"/>
  <c r="AK848" i="3"/>
  <c r="AO848" i="3"/>
  <c r="AS848" i="3"/>
  <c r="AW848" i="3"/>
  <c r="BA848" i="3"/>
  <c r="BE848" i="3"/>
  <c r="BI848" i="3"/>
  <c r="O848" i="3"/>
  <c r="W848" i="3"/>
  <c r="AE848" i="3"/>
  <c r="AM848" i="3"/>
  <c r="AU848" i="3"/>
  <c r="BC848" i="3"/>
  <c r="S848" i="3"/>
  <c r="AA848" i="3"/>
  <c r="AI848" i="3"/>
  <c r="AQ848" i="3"/>
  <c r="AY848" i="3"/>
  <c r="BG848" i="3"/>
  <c r="BN855" i="3"/>
  <c r="BN856" i="3"/>
  <c r="BK856" i="3"/>
  <c r="BL860" i="3"/>
  <c r="BM860" i="3"/>
  <c r="BJ860" i="3"/>
  <c r="N863" i="3"/>
  <c r="P863" i="3"/>
  <c r="R863" i="3"/>
  <c r="T863" i="3"/>
  <c r="V863" i="3"/>
  <c r="X863" i="3"/>
  <c r="Z863" i="3"/>
  <c r="AB863" i="3"/>
  <c r="AD863" i="3"/>
  <c r="AF863" i="3"/>
  <c r="AH863" i="3"/>
  <c r="AJ863" i="3"/>
  <c r="AL863" i="3"/>
  <c r="AN863" i="3"/>
  <c r="AP863" i="3"/>
  <c r="AR863" i="3"/>
  <c r="AT863" i="3"/>
  <c r="AV863" i="3"/>
  <c r="AX863" i="3"/>
  <c r="AZ863" i="3"/>
  <c r="BB863" i="3"/>
  <c r="BD863" i="3"/>
  <c r="BF863" i="3"/>
  <c r="BH863" i="3"/>
  <c r="M863" i="3"/>
  <c r="Q863" i="3"/>
  <c r="U863" i="3"/>
  <c r="Y863" i="3"/>
  <c r="AC863" i="3"/>
  <c r="AG863" i="3"/>
  <c r="AK863" i="3"/>
  <c r="AO863" i="3"/>
  <c r="AS863" i="3"/>
  <c r="AW863" i="3"/>
  <c r="BA863" i="3"/>
  <c r="BE863" i="3"/>
  <c r="BI863" i="3"/>
  <c r="S863" i="3"/>
  <c r="AA863" i="3"/>
  <c r="AI863" i="3"/>
  <c r="AQ863" i="3"/>
  <c r="AY863" i="3"/>
  <c r="BG863" i="3"/>
  <c r="O863" i="3"/>
  <c r="W863" i="3"/>
  <c r="AE863" i="3"/>
  <c r="AM863" i="3"/>
  <c r="AU863" i="3"/>
  <c r="BC863" i="3"/>
  <c r="BK868" i="3"/>
  <c r="AD871" i="3"/>
  <c r="Z871" i="3"/>
  <c r="R871" i="3"/>
  <c r="Y871" i="3"/>
  <c r="U871" i="3"/>
  <c r="Q871" i="3"/>
  <c r="BK872" i="3"/>
  <c r="BK878" i="3"/>
  <c r="BK880" i="3"/>
  <c r="BM880" i="3"/>
  <c r="BM884" i="3"/>
  <c r="BN886" i="3"/>
  <c r="BK886" i="3"/>
  <c r="BJ886" i="3"/>
  <c r="BK888" i="3"/>
  <c r="BN888" i="3"/>
  <c r="BL888" i="3"/>
  <c r="BM888" i="3"/>
  <c r="BJ888" i="3"/>
  <c r="BJ890" i="3"/>
  <c r="BJ900" i="3"/>
  <c r="BN900" i="3"/>
  <c r="BL902" i="3"/>
  <c r="BN904" i="3"/>
  <c r="BC881" i="3"/>
  <c r="AU881" i="3"/>
  <c r="AM881" i="3"/>
  <c r="AE881" i="3"/>
  <c r="W881" i="3"/>
  <c r="O881" i="3"/>
  <c r="BE881" i="3"/>
  <c r="AW881" i="3"/>
  <c r="AO881" i="3"/>
  <c r="AG881" i="3"/>
  <c r="Y881" i="3"/>
  <c r="Q881" i="3"/>
  <c r="BH881" i="3"/>
  <c r="BD881" i="3"/>
  <c r="AZ881" i="3"/>
  <c r="AV881" i="3"/>
  <c r="AR881" i="3"/>
  <c r="AN881" i="3"/>
  <c r="AJ881" i="3"/>
  <c r="AF881" i="3"/>
  <c r="AB881" i="3"/>
  <c r="X881" i="3"/>
  <c r="T881" i="3"/>
  <c r="BG885" i="3"/>
  <c r="AY885" i="3"/>
  <c r="AQ885" i="3"/>
  <c r="AI885" i="3"/>
  <c r="AA885" i="3"/>
  <c r="S885" i="3"/>
  <c r="BI885" i="3"/>
  <c r="BA885" i="3"/>
  <c r="AS885" i="3"/>
  <c r="AK885" i="3"/>
  <c r="AC885" i="3"/>
  <c r="U885" i="3"/>
  <c r="M885" i="3"/>
  <c r="BF885" i="3"/>
  <c r="BB885" i="3"/>
  <c r="AX885" i="3"/>
  <c r="AT885" i="3"/>
  <c r="AP885" i="3"/>
  <c r="AL885" i="3"/>
  <c r="AH885" i="3"/>
  <c r="AD885" i="3"/>
  <c r="Z885" i="3"/>
  <c r="V885" i="3"/>
  <c r="R885" i="3"/>
  <c r="BD889" i="3"/>
  <c r="AV889" i="3"/>
  <c r="AN889" i="3"/>
  <c r="AB889" i="3"/>
  <c r="BF889" i="3"/>
  <c r="AX889" i="3"/>
  <c r="AP889" i="3"/>
  <c r="AF889" i="3"/>
  <c r="P889" i="3"/>
  <c r="AD889" i="3"/>
  <c r="V889" i="3"/>
  <c r="N889" i="3"/>
  <c r="BG889" i="3"/>
  <c r="BC889" i="3"/>
  <c r="AY889" i="3"/>
  <c r="AU889" i="3"/>
  <c r="AQ889" i="3"/>
  <c r="AM889" i="3"/>
  <c r="AI889" i="3"/>
  <c r="AE889" i="3"/>
  <c r="AA889" i="3"/>
  <c r="W889" i="3"/>
  <c r="S889" i="3"/>
  <c r="BH893" i="3"/>
  <c r="AZ893" i="3"/>
  <c r="AR893" i="3"/>
  <c r="AJ893" i="3"/>
  <c r="AB893" i="3"/>
  <c r="T893" i="3"/>
  <c r="BF893" i="3"/>
  <c r="AX893" i="3"/>
  <c r="AP893" i="3"/>
  <c r="AH893" i="3"/>
  <c r="Z893" i="3"/>
  <c r="R893" i="3"/>
  <c r="BI893" i="3"/>
  <c r="BE893" i="3"/>
  <c r="BA893" i="3"/>
  <c r="AW893" i="3"/>
  <c r="AS893" i="3"/>
  <c r="AO893" i="3"/>
  <c r="AK893" i="3"/>
  <c r="AG893" i="3"/>
  <c r="AC893" i="3"/>
  <c r="Y893" i="3"/>
  <c r="U893" i="3"/>
  <c r="Q893" i="3"/>
  <c r="BC897" i="3"/>
  <c r="AU897" i="3"/>
  <c r="AM897" i="3"/>
  <c r="AE897" i="3"/>
  <c r="W897" i="3"/>
  <c r="O897" i="3"/>
  <c r="BE897" i="3"/>
  <c r="AW897" i="3"/>
  <c r="AO897" i="3"/>
  <c r="AG897" i="3"/>
  <c r="Y897" i="3"/>
  <c r="Q897" i="3"/>
  <c r="BH897" i="3"/>
  <c r="BD897" i="3"/>
  <c r="AZ897" i="3"/>
  <c r="AV897" i="3"/>
  <c r="AR897" i="3"/>
  <c r="AN897" i="3"/>
  <c r="AJ897" i="3"/>
  <c r="AF897" i="3"/>
  <c r="AB897" i="3"/>
  <c r="X897" i="3"/>
  <c r="T897" i="3"/>
  <c r="BG901" i="3"/>
  <c r="AY901" i="3"/>
  <c r="AQ901" i="3"/>
  <c r="AI901" i="3"/>
  <c r="AA901" i="3"/>
  <c r="S901" i="3"/>
  <c r="BI901" i="3"/>
  <c r="BA901" i="3"/>
  <c r="AS901" i="3"/>
  <c r="AK901" i="3"/>
  <c r="AC901" i="3"/>
  <c r="U901" i="3"/>
  <c r="M901" i="3"/>
  <c r="BF901" i="3"/>
  <c r="BB901" i="3"/>
  <c r="AX901" i="3"/>
  <c r="AT901" i="3"/>
  <c r="AP901" i="3"/>
  <c r="AL901" i="3"/>
  <c r="AH901" i="3"/>
  <c r="AD901" i="3"/>
  <c r="Z901" i="3"/>
  <c r="V901" i="3"/>
  <c r="R901" i="3"/>
  <c r="BC905" i="3"/>
  <c r="AU905" i="3"/>
  <c r="AM905" i="3"/>
  <c r="AE905" i="3"/>
  <c r="W905" i="3"/>
  <c r="O905" i="3"/>
  <c r="BE905" i="3"/>
  <c r="AW905" i="3"/>
  <c r="AO905" i="3"/>
  <c r="AG905" i="3"/>
  <c r="Y905" i="3"/>
  <c r="Q905" i="3"/>
  <c r="BH905" i="3"/>
  <c r="BD905" i="3"/>
  <c r="AZ905" i="3"/>
  <c r="AV905" i="3"/>
  <c r="AR905" i="3"/>
  <c r="AN905" i="3"/>
  <c r="AJ905" i="3"/>
  <c r="AF905" i="3"/>
  <c r="AB905" i="3"/>
  <c r="X905" i="3"/>
  <c r="T905" i="3"/>
  <c r="BJ908" i="3"/>
  <c r="BE907" i="3"/>
  <c r="AW907" i="3"/>
  <c r="AO907" i="3"/>
  <c r="AG907" i="3"/>
  <c r="Y907" i="3"/>
  <c r="Q907" i="3"/>
  <c r="BG907" i="3"/>
  <c r="AY907" i="3"/>
  <c r="AQ907" i="3"/>
  <c r="AI907" i="3"/>
  <c r="AA907" i="3"/>
  <c r="S907" i="3"/>
  <c r="BH907" i="3"/>
  <c r="BD907" i="3"/>
  <c r="AZ907" i="3"/>
  <c r="AV907" i="3"/>
  <c r="AR907" i="3"/>
  <c r="AN907" i="3"/>
  <c r="AJ907" i="3"/>
  <c r="AF907" i="3"/>
  <c r="AB907" i="3"/>
  <c r="X907" i="3"/>
  <c r="T907" i="3"/>
  <c r="BG879" i="3"/>
  <c r="AY879" i="3"/>
  <c r="AQ879" i="3"/>
  <c r="AI879" i="3"/>
  <c r="AA879" i="3"/>
  <c r="S879" i="3"/>
  <c r="BI879" i="3"/>
  <c r="BA879" i="3"/>
  <c r="AS879" i="3"/>
  <c r="AK879" i="3"/>
  <c r="AC879" i="3"/>
  <c r="U879" i="3"/>
  <c r="M879" i="3"/>
  <c r="BF879" i="3"/>
  <c r="BB879" i="3"/>
  <c r="AX879" i="3"/>
  <c r="AT879" i="3"/>
  <c r="AP879" i="3"/>
  <c r="AL879" i="3"/>
  <c r="AH879" i="3"/>
  <c r="AD879" i="3"/>
  <c r="Z879" i="3"/>
  <c r="V879" i="3"/>
  <c r="R879" i="3"/>
  <c r="BC883" i="3"/>
  <c r="AU883" i="3"/>
  <c r="AM883" i="3"/>
  <c r="AE883" i="3"/>
  <c r="W883" i="3"/>
  <c r="O883" i="3"/>
  <c r="BE883" i="3"/>
  <c r="AW883" i="3"/>
  <c r="AO883" i="3"/>
  <c r="AG883" i="3"/>
  <c r="Y883" i="3"/>
  <c r="Q883" i="3"/>
  <c r="BH883" i="3"/>
  <c r="BD883" i="3"/>
  <c r="AZ883" i="3"/>
  <c r="AV883" i="3"/>
  <c r="AR883" i="3"/>
  <c r="AN883" i="3"/>
  <c r="AJ883" i="3"/>
  <c r="AF883" i="3"/>
  <c r="AB883" i="3"/>
  <c r="X883" i="3"/>
  <c r="T883" i="3"/>
  <c r="BF887" i="3"/>
  <c r="AX887" i="3"/>
  <c r="AP887" i="3"/>
  <c r="AH887" i="3"/>
  <c r="Z887" i="3"/>
  <c r="R887" i="3"/>
  <c r="BH887" i="3"/>
  <c r="AZ887" i="3"/>
  <c r="AR887" i="3"/>
  <c r="AJ887" i="3"/>
  <c r="AB887" i="3"/>
  <c r="T887" i="3"/>
  <c r="BI887" i="3"/>
  <c r="BE887" i="3"/>
  <c r="BA887" i="3"/>
  <c r="AW887" i="3"/>
  <c r="AS887" i="3"/>
  <c r="AO887" i="3"/>
  <c r="AK887" i="3"/>
  <c r="AG887" i="3"/>
  <c r="AC887" i="3"/>
  <c r="Y887" i="3"/>
  <c r="U887" i="3"/>
  <c r="Q887" i="3"/>
  <c r="BB891" i="3"/>
  <c r="AT891" i="3"/>
  <c r="AL891" i="3"/>
  <c r="AD891" i="3"/>
  <c r="V891" i="3"/>
  <c r="N891" i="3"/>
  <c r="BD891" i="3"/>
  <c r="AV891" i="3"/>
  <c r="AN891" i="3"/>
  <c r="AF891" i="3"/>
  <c r="X891" i="3"/>
  <c r="P891" i="3"/>
  <c r="BG891" i="3"/>
  <c r="BC891" i="3"/>
  <c r="AY891" i="3"/>
  <c r="AU891" i="3"/>
  <c r="AQ891" i="3"/>
  <c r="AM891" i="3"/>
  <c r="AI891" i="3"/>
  <c r="AE891" i="3"/>
  <c r="AA891" i="3"/>
  <c r="W891" i="3"/>
  <c r="S891" i="3"/>
  <c r="BF895" i="3"/>
  <c r="AX895" i="3"/>
  <c r="AP895" i="3"/>
  <c r="AH895" i="3"/>
  <c r="Z895" i="3"/>
  <c r="R895" i="3"/>
  <c r="BH895" i="3"/>
  <c r="AZ895" i="3"/>
  <c r="AR895" i="3"/>
  <c r="AJ895" i="3"/>
  <c r="AB895" i="3"/>
  <c r="T895" i="3"/>
  <c r="BI895" i="3"/>
  <c r="BE895" i="3"/>
  <c r="BA895" i="3"/>
  <c r="AW895" i="3"/>
  <c r="AS895" i="3"/>
  <c r="AO895" i="3"/>
  <c r="AK895" i="3"/>
  <c r="AG895" i="3"/>
  <c r="AC895" i="3"/>
  <c r="Y895" i="3"/>
  <c r="U895" i="3"/>
  <c r="Q895" i="3"/>
  <c r="BE899" i="3"/>
  <c r="AW899" i="3"/>
  <c r="AO899" i="3"/>
  <c r="AG899" i="3"/>
  <c r="Y899" i="3"/>
  <c r="Q899" i="3"/>
  <c r="BG899" i="3"/>
  <c r="AY899" i="3"/>
  <c r="AQ899" i="3"/>
  <c r="AI899" i="3"/>
  <c r="AA899" i="3"/>
  <c r="S899" i="3"/>
  <c r="BH899" i="3"/>
  <c r="BD899" i="3"/>
  <c r="AZ899" i="3"/>
  <c r="AV899" i="3"/>
  <c r="AR899" i="3"/>
  <c r="AN899" i="3"/>
  <c r="AJ899" i="3"/>
  <c r="AF899" i="3"/>
  <c r="AB899" i="3"/>
  <c r="X899" i="3"/>
  <c r="T899" i="3"/>
  <c r="BI903" i="3"/>
  <c r="BA903" i="3"/>
  <c r="AS903" i="3"/>
  <c r="AK903" i="3"/>
  <c r="AC903" i="3"/>
  <c r="U903" i="3"/>
  <c r="M903" i="3"/>
  <c r="BC903" i="3"/>
  <c r="AU903" i="3"/>
  <c r="AM903" i="3"/>
  <c r="AE903" i="3"/>
  <c r="W903" i="3"/>
  <c r="O903" i="3"/>
  <c r="BF903" i="3"/>
  <c r="BB903" i="3"/>
  <c r="AX903" i="3"/>
  <c r="AT903" i="3"/>
  <c r="AP903" i="3"/>
  <c r="AL903" i="3"/>
  <c r="AH903" i="3"/>
  <c r="AD903" i="3"/>
  <c r="Z903" i="3"/>
  <c r="V903" i="3"/>
  <c r="R903" i="3"/>
  <c r="L791" i="3"/>
  <c r="K791" i="3"/>
  <c r="L792" i="3"/>
  <c r="K792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BJ884" i="3" l="1"/>
  <c r="BK864" i="3"/>
  <c r="BJ834" i="3"/>
  <c r="BK896" i="3"/>
  <c r="BK816" i="3"/>
  <c r="BN850" i="3"/>
  <c r="BK882" i="3"/>
  <c r="BN811" i="3"/>
  <c r="BN878" i="3"/>
  <c r="BN872" i="3"/>
  <c r="BK834" i="3"/>
  <c r="BK822" i="3"/>
  <c r="BJ878" i="3"/>
  <c r="BJ872" i="3"/>
  <c r="BK904" i="3"/>
  <c r="BL884" i="3"/>
  <c r="BL878" i="3"/>
  <c r="BL896" i="3"/>
  <c r="BL890" i="3"/>
  <c r="BJ896" i="3"/>
  <c r="BL898" i="3"/>
  <c r="BK898" i="3"/>
  <c r="BL807" i="3"/>
  <c r="BK855" i="3"/>
  <c r="BJ904" i="3"/>
  <c r="BL850" i="3"/>
  <c r="BN838" i="3"/>
  <c r="BM830" i="3"/>
  <c r="BN892" i="3"/>
  <c r="BM896" i="3"/>
  <c r="BN860" i="3"/>
  <c r="BM804" i="3"/>
  <c r="BL892" i="3"/>
  <c r="BM892" i="3"/>
  <c r="BM850" i="3"/>
  <c r="BK796" i="3"/>
  <c r="BJ838" i="3"/>
  <c r="BN834" i="3"/>
  <c r="BK820" i="3"/>
  <c r="BJ804" i="3"/>
  <c r="BJ796" i="3"/>
  <c r="BL830" i="3"/>
  <c r="BJ830" i="3"/>
  <c r="BM820" i="3"/>
  <c r="BL820" i="3"/>
  <c r="BL838" i="3"/>
  <c r="BL796" i="3"/>
  <c r="BL834" i="3"/>
  <c r="BM822" i="3"/>
  <c r="BJ822" i="3"/>
  <c r="BL822" i="3"/>
  <c r="BL804" i="3"/>
  <c r="BJ845" i="3"/>
  <c r="BL855" i="3"/>
  <c r="BN908" i="3"/>
  <c r="BK871" i="3"/>
  <c r="BJ855" i="3"/>
  <c r="BM875" i="3"/>
  <c r="BM900" i="3"/>
  <c r="BN896" i="3"/>
  <c r="BK876" i="3"/>
  <c r="BM876" i="3"/>
  <c r="BM868" i="3"/>
  <c r="BM838" i="3"/>
  <c r="BM902" i="3"/>
  <c r="BN846" i="3"/>
  <c r="BJ808" i="3"/>
  <c r="BM906" i="3"/>
  <c r="BJ898" i="3"/>
  <c r="BM898" i="3"/>
  <c r="BM846" i="3"/>
  <c r="BL800" i="3"/>
  <c r="BN800" i="3"/>
  <c r="BM800" i="3"/>
  <c r="BM854" i="3"/>
  <c r="BL854" i="3"/>
  <c r="BJ854" i="3"/>
  <c r="BN902" i="3"/>
  <c r="BK902" i="3"/>
  <c r="BL886" i="3"/>
  <c r="BJ906" i="3"/>
  <c r="BN906" i="3"/>
  <c r="BL808" i="3"/>
  <c r="BK808" i="3"/>
  <c r="BM808" i="3"/>
  <c r="BM890" i="3"/>
  <c r="BN854" i="3"/>
  <c r="BK846" i="3"/>
  <c r="BN822" i="3"/>
  <c r="BL908" i="3"/>
  <c r="BK860" i="3"/>
  <c r="BK850" i="3"/>
  <c r="BM796" i="3"/>
  <c r="BM811" i="3"/>
  <c r="BJ795" i="3"/>
  <c r="BK830" i="3"/>
  <c r="BK900" i="3"/>
  <c r="BK800" i="3"/>
  <c r="BK838" i="3"/>
  <c r="BM886" i="3"/>
  <c r="BK849" i="3"/>
  <c r="BJ820" i="3"/>
  <c r="BK892" i="3"/>
  <c r="BL880" i="3"/>
  <c r="BJ892" i="3"/>
  <c r="BJ880" i="3"/>
  <c r="BN880" i="3"/>
  <c r="BM834" i="3"/>
  <c r="BN864" i="3"/>
  <c r="BJ864" i="3"/>
  <c r="BN876" i="3"/>
  <c r="BL868" i="3"/>
  <c r="BN868" i="3"/>
  <c r="BJ882" i="3"/>
  <c r="BJ876" i="3"/>
  <c r="BJ868" i="3"/>
  <c r="BL864" i="3"/>
  <c r="BL882" i="3"/>
  <c r="BL876" i="3"/>
  <c r="BN882" i="3"/>
  <c r="BM849" i="3"/>
  <c r="BN795" i="3"/>
  <c r="BM855" i="3"/>
  <c r="BM807" i="3"/>
  <c r="BK807" i="3"/>
  <c r="L781" i="3"/>
  <c r="L779" i="3"/>
  <c r="L777" i="3"/>
  <c r="L775" i="3"/>
  <c r="L773" i="3"/>
  <c r="L771" i="3"/>
  <c r="L769" i="3"/>
  <c r="L767" i="3"/>
  <c r="L765" i="3"/>
  <c r="L763" i="3"/>
  <c r="L761" i="3"/>
  <c r="L759" i="3"/>
  <c r="L757" i="3"/>
  <c r="BK863" i="3"/>
  <c r="BN877" i="3"/>
  <c r="BM867" i="3"/>
  <c r="BM859" i="3"/>
  <c r="BM799" i="3"/>
  <c r="BL849" i="3"/>
  <c r="BN845" i="3"/>
  <c r="BL859" i="3"/>
  <c r="BK811" i="3"/>
  <c r="BM904" i="3"/>
  <c r="BL904" i="3"/>
  <c r="BM845" i="3"/>
  <c r="BJ811" i="3"/>
  <c r="BL811" i="3"/>
  <c r="BJ807" i="3"/>
  <c r="BM795" i="3"/>
  <c r="BK908" i="3"/>
  <c r="BM803" i="3"/>
  <c r="BM908" i="3"/>
  <c r="BL795" i="3"/>
  <c r="L776" i="3"/>
  <c r="L770" i="3"/>
  <c r="L768" i="3"/>
  <c r="L766" i="3"/>
  <c r="L764" i="3"/>
  <c r="L762" i="3"/>
  <c r="L760" i="3"/>
  <c r="L758" i="3"/>
  <c r="L756" i="3"/>
  <c r="BM871" i="3"/>
  <c r="BK877" i="3"/>
  <c r="BJ829" i="3"/>
  <c r="BN810" i="3"/>
  <c r="BL803" i="3"/>
  <c r="BK795" i="3"/>
  <c r="BK794" i="3"/>
  <c r="BK845" i="3"/>
  <c r="BL845" i="3"/>
  <c r="BJ893" i="3"/>
  <c r="BK859" i="3"/>
  <c r="BJ875" i="3"/>
  <c r="BN875" i="3"/>
  <c r="BL875" i="3"/>
  <c r="BK875" i="3"/>
  <c r="BN798" i="3"/>
  <c r="K779" i="3"/>
  <c r="K777" i="3"/>
  <c r="S777" i="3" s="1"/>
  <c r="K775" i="3"/>
  <c r="K773" i="3"/>
  <c r="K771" i="3"/>
  <c r="K769" i="3"/>
  <c r="T769" i="3" s="1"/>
  <c r="K767" i="3"/>
  <c r="K765" i="3"/>
  <c r="K763" i="3"/>
  <c r="K761" i="3"/>
  <c r="S761" i="3" s="1"/>
  <c r="K759" i="3"/>
  <c r="K757" i="3"/>
  <c r="BK895" i="3"/>
  <c r="BN895" i="3"/>
  <c r="BJ879" i="3"/>
  <c r="BL889" i="3"/>
  <c r="BJ885" i="3"/>
  <c r="BK867" i="3"/>
  <c r="BL827" i="3"/>
  <c r="BJ827" i="3"/>
  <c r="BM819" i="3"/>
  <c r="BJ819" i="3"/>
  <c r="BJ803" i="3"/>
  <c r="K781" i="3"/>
  <c r="BK887" i="3"/>
  <c r="BN893" i="3"/>
  <c r="BK893" i="3"/>
  <c r="BJ867" i="3"/>
  <c r="BM827" i="3"/>
  <c r="BL815" i="3"/>
  <c r="BJ815" i="3"/>
  <c r="BJ799" i="3"/>
  <c r="BN874" i="3"/>
  <c r="BK866" i="3"/>
  <c r="BJ849" i="3"/>
  <c r="BN803" i="3"/>
  <c r="BN807" i="3"/>
  <c r="BN879" i="3"/>
  <c r="BM907" i="3"/>
  <c r="BJ907" i="3"/>
  <c r="BJ905" i="3"/>
  <c r="BL905" i="3"/>
  <c r="BM901" i="3"/>
  <c r="BJ889" i="3"/>
  <c r="BJ871" i="3"/>
  <c r="BN863" i="3"/>
  <c r="BJ863" i="3"/>
  <c r="BM848" i="3"/>
  <c r="BL848" i="3"/>
  <c r="BJ848" i="3"/>
  <c r="BJ847" i="3"/>
  <c r="BN847" i="3"/>
  <c r="BK847" i="3"/>
  <c r="BM840" i="3"/>
  <c r="BL840" i="3"/>
  <c r="BJ840" i="3"/>
  <c r="BJ839" i="3"/>
  <c r="BN839" i="3"/>
  <c r="BK839" i="3"/>
  <c r="BM832" i="3"/>
  <c r="BN831" i="3"/>
  <c r="BK831" i="3"/>
  <c r="BJ824" i="3"/>
  <c r="BM824" i="3"/>
  <c r="BN823" i="3"/>
  <c r="BK823" i="3"/>
  <c r="BL823" i="3"/>
  <c r="BJ823" i="3"/>
  <c r="BL877" i="3"/>
  <c r="BN870" i="3"/>
  <c r="BM869" i="3"/>
  <c r="BK862" i="3"/>
  <c r="BN862" i="3"/>
  <c r="BL862" i="3"/>
  <c r="BJ862" i="3"/>
  <c r="BM861" i="3"/>
  <c r="BL861" i="3"/>
  <c r="BM853" i="3"/>
  <c r="BL853" i="3"/>
  <c r="BM837" i="3"/>
  <c r="BL837" i="3"/>
  <c r="BN829" i="3"/>
  <c r="BK829" i="3"/>
  <c r="BN817" i="3"/>
  <c r="BK817" i="3"/>
  <c r="BL817" i="3"/>
  <c r="BJ817" i="3"/>
  <c r="BL810" i="3"/>
  <c r="BM810" i="3"/>
  <c r="BK810" i="3"/>
  <c r="BN802" i="3"/>
  <c r="BJ802" i="3"/>
  <c r="BM793" i="3"/>
  <c r="BK793" i="3"/>
  <c r="BJ793" i="3"/>
  <c r="BL793" i="3"/>
  <c r="BM903" i="3"/>
  <c r="BJ903" i="3"/>
  <c r="BL899" i="3"/>
  <c r="BN899" i="3"/>
  <c r="BK899" i="3"/>
  <c r="BM895" i="3"/>
  <c r="BM891" i="3"/>
  <c r="BL891" i="3"/>
  <c r="BL887" i="3"/>
  <c r="BJ887" i="3"/>
  <c r="BJ883" i="3"/>
  <c r="BN883" i="3"/>
  <c r="BN905" i="3"/>
  <c r="BK905" i="3"/>
  <c r="BM897" i="3"/>
  <c r="BL893" i="3"/>
  <c r="BK889" i="3"/>
  <c r="BN889" i="3"/>
  <c r="BM885" i="3"/>
  <c r="BM881" i="3"/>
  <c r="BK881" i="3"/>
  <c r="BL867" i="3"/>
  <c r="BJ859" i="3"/>
  <c r="BM852" i="3"/>
  <c r="BJ852" i="3"/>
  <c r="BJ851" i="3"/>
  <c r="BN851" i="3"/>
  <c r="BK851" i="3"/>
  <c r="BL844" i="3"/>
  <c r="BM844" i="3"/>
  <c r="BJ844" i="3"/>
  <c r="BJ843" i="3"/>
  <c r="BN843" i="3"/>
  <c r="BK843" i="3"/>
  <c r="BM836" i="3"/>
  <c r="BN835" i="3"/>
  <c r="BK835" i="3"/>
  <c r="BM828" i="3"/>
  <c r="BN827" i="3"/>
  <c r="BK827" i="3"/>
  <c r="BN815" i="3"/>
  <c r="BK815" i="3"/>
  <c r="BL799" i="3"/>
  <c r="BN799" i="3"/>
  <c r="BK874" i="3"/>
  <c r="BM874" i="3"/>
  <c r="BK873" i="3"/>
  <c r="BM873" i="3"/>
  <c r="BN873" i="3"/>
  <c r="BJ873" i="3"/>
  <c r="BJ866" i="3"/>
  <c r="BM866" i="3"/>
  <c r="BL866" i="3"/>
  <c r="BK865" i="3"/>
  <c r="BN865" i="3"/>
  <c r="BJ865" i="3"/>
  <c r="BM858" i="3"/>
  <c r="BJ857" i="3"/>
  <c r="BN857" i="3"/>
  <c r="BK857" i="3"/>
  <c r="BM841" i="3"/>
  <c r="BL841" i="3"/>
  <c r="BJ833" i="3"/>
  <c r="BM833" i="3"/>
  <c r="BN825" i="3"/>
  <c r="BK825" i="3"/>
  <c r="BL825" i="3"/>
  <c r="BJ825" i="3"/>
  <c r="BL819" i="3"/>
  <c r="BM821" i="3"/>
  <c r="BN814" i="3"/>
  <c r="BK814" i="3"/>
  <c r="BM813" i="3"/>
  <c r="BN806" i="3"/>
  <c r="BJ806" i="3"/>
  <c r="BL805" i="3"/>
  <c r="BM805" i="3"/>
  <c r="BK805" i="3"/>
  <c r="BL798" i="3"/>
  <c r="BJ798" i="3"/>
  <c r="BM797" i="3"/>
  <c r="BK797" i="3"/>
  <c r="BL818" i="3"/>
  <c r="BJ818" i="3"/>
  <c r="BM818" i="3"/>
  <c r="BN809" i="3"/>
  <c r="BJ809" i="3"/>
  <c r="BM801" i="3"/>
  <c r="BK801" i="3"/>
  <c r="BN794" i="3"/>
  <c r="BN867" i="3"/>
  <c r="L789" i="3"/>
  <c r="K789" i="3"/>
  <c r="L787" i="3"/>
  <c r="AG787" i="3" s="1"/>
  <c r="K787" i="3"/>
  <c r="L785" i="3"/>
  <c r="K785" i="3"/>
  <c r="L783" i="3"/>
  <c r="P783" i="3" s="1"/>
  <c r="K783" i="3"/>
  <c r="BL903" i="3"/>
  <c r="BN903" i="3"/>
  <c r="BK903" i="3"/>
  <c r="BM899" i="3"/>
  <c r="BJ899" i="3"/>
  <c r="BJ891" i="3"/>
  <c r="BM887" i="3"/>
  <c r="BL883" i="3"/>
  <c r="BM879" i="3"/>
  <c r="BK879" i="3"/>
  <c r="BN901" i="3"/>
  <c r="BK901" i="3"/>
  <c r="BJ897" i="3"/>
  <c r="BL897" i="3"/>
  <c r="BK885" i="3"/>
  <c r="BN885" i="3"/>
  <c r="BL881" i="3"/>
  <c r="BL871" i="3"/>
  <c r="BL863" i="3"/>
  <c r="BM863" i="3"/>
  <c r="BN848" i="3"/>
  <c r="BK848" i="3"/>
  <c r="BM847" i="3"/>
  <c r="BL847" i="3"/>
  <c r="BN840" i="3"/>
  <c r="BK840" i="3"/>
  <c r="BM839" i="3"/>
  <c r="BL839" i="3"/>
  <c r="BN832" i="3"/>
  <c r="BK832" i="3"/>
  <c r="BL832" i="3"/>
  <c r="BJ832" i="3"/>
  <c r="BJ831" i="3"/>
  <c r="BL831" i="3"/>
  <c r="BM831" i="3"/>
  <c r="BL824" i="3"/>
  <c r="BN824" i="3"/>
  <c r="BK824" i="3"/>
  <c r="BM823" i="3"/>
  <c r="BM877" i="3"/>
  <c r="BJ877" i="3"/>
  <c r="BJ870" i="3"/>
  <c r="BK870" i="3"/>
  <c r="BM870" i="3"/>
  <c r="BL870" i="3"/>
  <c r="BK869" i="3"/>
  <c r="BN869" i="3"/>
  <c r="BL869" i="3"/>
  <c r="BJ869" i="3"/>
  <c r="BM862" i="3"/>
  <c r="BJ861" i="3"/>
  <c r="BN861" i="3"/>
  <c r="BK861" i="3"/>
  <c r="BJ853" i="3"/>
  <c r="BN853" i="3"/>
  <c r="BK853" i="3"/>
  <c r="BJ837" i="3"/>
  <c r="BN837" i="3"/>
  <c r="BK837" i="3"/>
  <c r="BL829" i="3"/>
  <c r="BM829" i="3"/>
  <c r="BM817" i="3"/>
  <c r="BJ810" i="3"/>
  <c r="BL802" i="3"/>
  <c r="BM802" i="3"/>
  <c r="BK802" i="3"/>
  <c r="BN793" i="3"/>
  <c r="BL895" i="3"/>
  <c r="BJ895" i="3"/>
  <c r="BN891" i="3"/>
  <c r="BK891" i="3"/>
  <c r="BM883" i="3"/>
  <c r="BK883" i="3"/>
  <c r="BL879" i="3"/>
  <c r="BL907" i="3"/>
  <c r="BN907" i="3"/>
  <c r="BK907" i="3"/>
  <c r="BM905" i="3"/>
  <c r="BJ901" i="3"/>
  <c r="BL901" i="3"/>
  <c r="BN897" i="3"/>
  <c r="BK897" i="3"/>
  <c r="BM893" i="3"/>
  <c r="BM889" i="3"/>
  <c r="BL885" i="3"/>
  <c r="BJ881" i="3"/>
  <c r="BN881" i="3"/>
  <c r="BL852" i="3"/>
  <c r="BN852" i="3"/>
  <c r="BK852" i="3"/>
  <c r="BM851" i="3"/>
  <c r="BL851" i="3"/>
  <c r="BN844" i="3"/>
  <c r="BK844" i="3"/>
  <c r="BM843" i="3"/>
  <c r="BL843" i="3"/>
  <c r="BK836" i="3"/>
  <c r="BL836" i="3"/>
  <c r="BN836" i="3"/>
  <c r="BJ836" i="3"/>
  <c r="BL835" i="3"/>
  <c r="BJ835" i="3"/>
  <c r="BM835" i="3"/>
  <c r="BN828" i="3"/>
  <c r="BK828" i="3"/>
  <c r="BL828" i="3"/>
  <c r="BJ828" i="3"/>
  <c r="BM815" i="3"/>
  <c r="BL874" i="3"/>
  <c r="BJ874" i="3"/>
  <c r="BL873" i="3"/>
  <c r="BN866" i="3"/>
  <c r="BM865" i="3"/>
  <c r="BL865" i="3"/>
  <c r="BN858" i="3"/>
  <c r="BK858" i="3"/>
  <c r="BJ858" i="3"/>
  <c r="BL858" i="3"/>
  <c r="BM857" i="3"/>
  <c r="BL857" i="3"/>
  <c r="BJ841" i="3"/>
  <c r="BN841" i="3"/>
  <c r="BK841" i="3"/>
  <c r="BL833" i="3"/>
  <c r="BN833" i="3"/>
  <c r="BK833" i="3"/>
  <c r="BM825" i="3"/>
  <c r="BN819" i="3"/>
  <c r="BK819" i="3"/>
  <c r="BN821" i="3"/>
  <c r="BK821" i="3"/>
  <c r="BL821" i="3"/>
  <c r="BJ821" i="3"/>
  <c r="BJ814" i="3"/>
  <c r="BL814" i="3"/>
  <c r="BM814" i="3"/>
  <c r="BN813" i="3"/>
  <c r="BK813" i="3"/>
  <c r="BL813" i="3"/>
  <c r="BJ813" i="3"/>
  <c r="BL806" i="3"/>
  <c r="BM806" i="3"/>
  <c r="BK806" i="3"/>
  <c r="BN805" i="3"/>
  <c r="BJ805" i="3"/>
  <c r="BM798" i="3"/>
  <c r="BK798" i="3"/>
  <c r="BN797" i="3"/>
  <c r="BL797" i="3"/>
  <c r="BJ797" i="3"/>
  <c r="BK803" i="3"/>
  <c r="BN818" i="3"/>
  <c r="BK818" i="3"/>
  <c r="BL809" i="3"/>
  <c r="BM809" i="3"/>
  <c r="BK809" i="3"/>
  <c r="BN801" i="3"/>
  <c r="BL801" i="3"/>
  <c r="BJ801" i="3"/>
  <c r="BM794" i="3"/>
  <c r="BJ794" i="3"/>
  <c r="BL794" i="3"/>
  <c r="BN871" i="3"/>
  <c r="BN887" i="3"/>
  <c r="BN849" i="3"/>
  <c r="BN859" i="3"/>
  <c r="U787" i="3"/>
  <c r="BE787" i="3"/>
  <c r="AL787" i="3"/>
  <c r="W787" i="3"/>
  <c r="BC787" i="3"/>
  <c r="AN783" i="3"/>
  <c r="U783" i="3"/>
  <c r="BA783" i="3"/>
  <c r="AH783" i="3"/>
  <c r="AM783" i="3"/>
  <c r="N779" i="3"/>
  <c r="R779" i="3"/>
  <c r="V779" i="3"/>
  <c r="Z779" i="3"/>
  <c r="AD779" i="3"/>
  <c r="AH779" i="3"/>
  <c r="AL779" i="3"/>
  <c r="AP779" i="3"/>
  <c r="AT779" i="3"/>
  <c r="AX779" i="3"/>
  <c r="BB779" i="3"/>
  <c r="BF779" i="3"/>
  <c r="O779" i="3"/>
  <c r="S779" i="3"/>
  <c r="W779" i="3"/>
  <c r="AA779" i="3"/>
  <c r="AE779" i="3"/>
  <c r="AI779" i="3"/>
  <c r="AM779" i="3"/>
  <c r="AQ779" i="3"/>
  <c r="AU779" i="3"/>
  <c r="AY779" i="3"/>
  <c r="BC779" i="3"/>
  <c r="BG779" i="3"/>
  <c r="P779" i="3"/>
  <c r="T779" i="3"/>
  <c r="X779" i="3"/>
  <c r="AB779" i="3"/>
  <c r="AF779" i="3"/>
  <c r="AJ779" i="3"/>
  <c r="AN779" i="3"/>
  <c r="AR779" i="3"/>
  <c r="AV779" i="3"/>
  <c r="AZ779" i="3"/>
  <c r="BD779" i="3"/>
  <c r="BH779" i="3"/>
  <c r="Q779" i="3"/>
  <c r="AG779" i="3"/>
  <c r="AW779" i="3"/>
  <c r="U779" i="3"/>
  <c r="AK779" i="3"/>
  <c r="BA779" i="3"/>
  <c r="M779" i="3"/>
  <c r="AS779" i="3"/>
  <c r="Y779" i="3"/>
  <c r="AO779" i="3"/>
  <c r="BE779" i="3"/>
  <c r="AC779" i="3"/>
  <c r="BI779" i="3"/>
  <c r="AM789" i="3"/>
  <c r="AB787" i="3"/>
  <c r="AY789" i="3"/>
  <c r="M785" i="3"/>
  <c r="AI783" i="3"/>
  <c r="AB789" i="3"/>
  <c r="AR789" i="3"/>
  <c r="BH789" i="3"/>
  <c r="Y789" i="3"/>
  <c r="AO789" i="3"/>
  <c r="BE789" i="3"/>
  <c r="V789" i="3"/>
  <c r="AL789" i="3"/>
  <c r="BB789" i="3"/>
  <c r="V785" i="3"/>
  <c r="AL785" i="3"/>
  <c r="BB785" i="3"/>
  <c r="W785" i="3"/>
  <c r="AM785" i="3"/>
  <c r="BC785" i="3"/>
  <c r="X785" i="3"/>
  <c r="AN785" i="3"/>
  <c r="BD785" i="3"/>
  <c r="M781" i="3"/>
  <c r="Q781" i="3"/>
  <c r="U781" i="3"/>
  <c r="Y781" i="3"/>
  <c r="AC781" i="3"/>
  <c r="AG781" i="3"/>
  <c r="AK781" i="3"/>
  <c r="AO781" i="3"/>
  <c r="AS781" i="3"/>
  <c r="AW781" i="3"/>
  <c r="BA781" i="3"/>
  <c r="BE781" i="3"/>
  <c r="BI781" i="3"/>
  <c r="N781" i="3"/>
  <c r="R781" i="3"/>
  <c r="V781" i="3"/>
  <c r="Z781" i="3"/>
  <c r="AD781" i="3"/>
  <c r="AH781" i="3"/>
  <c r="AL781" i="3"/>
  <c r="AP781" i="3"/>
  <c r="AT781" i="3"/>
  <c r="AX781" i="3"/>
  <c r="BB781" i="3"/>
  <c r="BF781" i="3"/>
  <c r="O781" i="3"/>
  <c r="S781" i="3"/>
  <c r="W781" i="3"/>
  <c r="AA781" i="3"/>
  <c r="AE781" i="3"/>
  <c r="AI781" i="3"/>
  <c r="AM781" i="3"/>
  <c r="AQ781" i="3"/>
  <c r="AU781" i="3"/>
  <c r="AY781" i="3"/>
  <c r="BC781" i="3"/>
  <c r="BG781" i="3"/>
  <c r="AB781" i="3"/>
  <c r="AR781" i="3"/>
  <c r="BH781" i="3"/>
  <c r="P781" i="3"/>
  <c r="AF781" i="3"/>
  <c r="AV781" i="3"/>
  <c r="X781" i="3"/>
  <c r="BD781" i="3"/>
  <c r="T781" i="3"/>
  <c r="AJ781" i="3"/>
  <c r="AZ781" i="3"/>
  <c r="AN781" i="3"/>
  <c r="O777" i="3"/>
  <c r="AE777" i="3"/>
  <c r="AU777" i="3"/>
  <c r="P777" i="3"/>
  <c r="AF777" i="3"/>
  <c r="AV777" i="3"/>
  <c r="M777" i="3"/>
  <c r="AC777" i="3"/>
  <c r="AS777" i="3"/>
  <c r="BI777" i="3"/>
  <c r="Z777" i="3"/>
  <c r="AX777" i="3"/>
  <c r="AH777" i="3"/>
  <c r="AB775" i="3"/>
  <c r="AR775" i="3"/>
  <c r="BH775" i="3"/>
  <c r="Y775" i="3"/>
  <c r="AO775" i="3"/>
  <c r="BE775" i="3"/>
  <c r="V775" i="3"/>
  <c r="AL775" i="3"/>
  <c r="BB775" i="3"/>
  <c r="BG775" i="3"/>
  <c r="AM775" i="3"/>
  <c r="W775" i="3"/>
  <c r="O773" i="3"/>
  <c r="S773" i="3"/>
  <c r="W773" i="3"/>
  <c r="AA773" i="3"/>
  <c r="AE773" i="3"/>
  <c r="AI773" i="3"/>
  <c r="AM773" i="3"/>
  <c r="AQ773" i="3"/>
  <c r="M773" i="3"/>
  <c r="Q773" i="3"/>
  <c r="U773" i="3"/>
  <c r="Y773" i="3"/>
  <c r="AC773" i="3"/>
  <c r="AG773" i="3"/>
  <c r="AK773" i="3"/>
  <c r="AO773" i="3"/>
  <c r="N773" i="3"/>
  <c r="V773" i="3"/>
  <c r="AD773" i="3"/>
  <c r="AL773" i="3"/>
  <c r="AS773" i="3"/>
  <c r="AW773" i="3"/>
  <c r="BA773" i="3"/>
  <c r="BE773" i="3"/>
  <c r="BI773" i="3"/>
  <c r="P773" i="3"/>
  <c r="X773" i="3"/>
  <c r="AF773" i="3"/>
  <c r="AN773" i="3"/>
  <c r="AT773" i="3"/>
  <c r="AX773" i="3"/>
  <c r="BB773" i="3"/>
  <c r="BF773" i="3"/>
  <c r="R773" i="3"/>
  <c r="Z773" i="3"/>
  <c r="AH773" i="3"/>
  <c r="AP773" i="3"/>
  <c r="AU773" i="3"/>
  <c r="AY773" i="3"/>
  <c r="BC773" i="3"/>
  <c r="BG773" i="3"/>
  <c r="T773" i="3"/>
  <c r="AV773" i="3"/>
  <c r="AB773" i="3"/>
  <c r="AZ773" i="3"/>
  <c r="AR773" i="3"/>
  <c r="BH773" i="3"/>
  <c r="AJ773" i="3"/>
  <c r="BD773" i="3"/>
  <c r="O771" i="3"/>
  <c r="S771" i="3"/>
  <c r="W771" i="3"/>
  <c r="AA771" i="3"/>
  <c r="AE771" i="3"/>
  <c r="AI771" i="3"/>
  <c r="AM771" i="3"/>
  <c r="AQ771" i="3"/>
  <c r="AU771" i="3"/>
  <c r="AY771" i="3"/>
  <c r="BC771" i="3"/>
  <c r="BG771" i="3"/>
  <c r="P771" i="3"/>
  <c r="T771" i="3"/>
  <c r="X771" i="3"/>
  <c r="AB771" i="3"/>
  <c r="AF771" i="3"/>
  <c r="AJ771" i="3"/>
  <c r="AN771" i="3"/>
  <c r="AR771" i="3"/>
  <c r="AV771" i="3"/>
  <c r="AZ771" i="3"/>
  <c r="BD771" i="3"/>
  <c r="BH771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Z771" i="3"/>
  <c r="AP771" i="3"/>
  <c r="BF771" i="3"/>
  <c r="N771" i="3"/>
  <c r="AD771" i="3"/>
  <c r="AT771" i="3"/>
  <c r="R771" i="3"/>
  <c r="AH771" i="3"/>
  <c r="AX771" i="3"/>
  <c r="V771" i="3"/>
  <c r="AL771" i="3"/>
  <c r="BB771" i="3"/>
  <c r="P769" i="3"/>
  <c r="AF769" i="3"/>
  <c r="AV769" i="3"/>
  <c r="M769" i="3"/>
  <c r="AC769" i="3"/>
  <c r="AS769" i="3"/>
  <c r="BI769" i="3"/>
  <c r="Z769" i="3"/>
  <c r="AP769" i="3"/>
  <c r="BF769" i="3"/>
  <c r="S769" i="3"/>
  <c r="AM769" i="3"/>
  <c r="AA769" i="3"/>
  <c r="Z767" i="3"/>
  <c r="AP767" i="3"/>
  <c r="T767" i="3"/>
  <c r="AJ767" i="3"/>
  <c r="Y767" i="3"/>
  <c r="BA767" i="3"/>
  <c r="AA767" i="3"/>
  <c r="BB767" i="3"/>
  <c r="AC767" i="3"/>
  <c r="BC767" i="3"/>
  <c r="AE767" i="3"/>
  <c r="O767" i="3"/>
  <c r="O765" i="3"/>
  <c r="S765" i="3"/>
  <c r="W765" i="3"/>
  <c r="AA765" i="3"/>
  <c r="AE765" i="3"/>
  <c r="AI765" i="3"/>
  <c r="AM765" i="3"/>
  <c r="AQ765" i="3"/>
  <c r="AU765" i="3"/>
  <c r="AY765" i="3"/>
  <c r="BC765" i="3"/>
  <c r="BG765" i="3"/>
  <c r="P765" i="3"/>
  <c r="T765" i="3"/>
  <c r="X765" i="3"/>
  <c r="AB765" i="3"/>
  <c r="AF765" i="3"/>
  <c r="AJ765" i="3"/>
  <c r="AN765" i="3"/>
  <c r="AR765" i="3"/>
  <c r="AV765" i="3"/>
  <c r="AZ765" i="3"/>
  <c r="BD765" i="3"/>
  <c r="BH765" i="3"/>
  <c r="M765" i="3"/>
  <c r="Q765" i="3"/>
  <c r="U765" i="3"/>
  <c r="Y765" i="3"/>
  <c r="AC765" i="3"/>
  <c r="AG765" i="3"/>
  <c r="AK765" i="3"/>
  <c r="AO765" i="3"/>
  <c r="AS765" i="3"/>
  <c r="AW765" i="3"/>
  <c r="BA765" i="3"/>
  <c r="BE765" i="3"/>
  <c r="BI765" i="3"/>
  <c r="R765" i="3"/>
  <c r="AH765" i="3"/>
  <c r="AX765" i="3"/>
  <c r="V765" i="3"/>
  <c r="AL765" i="3"/>
  <c r="BB765" i="3"/>
  <c r="Z765" i="3"/>
  <c r="AP765" i="3"/>
  <c r="BF765" i="3"/>
  <c r="N765" i="3"/>
  <c r="AD765" i="3"/>
  <c r="AT765" i="3"/>
  <c r="P763" i="3"/>
  <c r="T763" i="3"/>
  <c r="X763" i="3"/>
  <c r="AB763" i="3"/>
  <c r="AF763" i="3"/>
  <c r="AJ763" i="3"/>
  <c r="AN763" i="3"/>
  <c r="AR763" i="3"/>
  <c r="AV763" i="3"/>
  <c r="AZ763" i="3"/>
  <c r="BD763" i="3"/>
  <c r="BH763" i="3"/>
  <c r="M763" i="3"/>
  <c r="Q763" i="3"/>
  <c r="U763" i="3"/>
  <c r="Y763" i="3"/>
  <c r="AC763" i="3"/>
  <c r="AG763" i="3"/>
  <c r="AK763" i="3"/>
  <c r="AO763" i="3"/>
  <c r="AS763" i="3"/>
  <c r="AW763" i="3"/>
  <c r="BA763" i="3"/>
  <c r="BE763" i="3"/>
  <c r="BI763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W763" i="3"/>
  <c r="AM763" i="3"/>
  <c r="BC763" i="3"/>
  <c r="AA763" i="3"/>
  <c r="AQ763" i="3"/>
  <c r="BG763" i="3"/>
  <c r="O763" i="3"/>
  <c r="AE763" i="3"/>
  <c r="AU763" i="3"/>
  <c r="AY763" i="3"/>
  <c r="S763" i="3"/>
  <c r="AI763" i="3"/>
  <c r="O761" i="3"/>
  <c r="AE761" i="3"/>
  <c r="AU761" i="3"/>
  <c r="P761" i="3"/>
  <c r="AF761" i="3"/>
  <c r="AV761" i="3"/>
  <c r="M761" i="3"/>
  <c r="AC761" i="3"/>
  <c r="AS761" i="3"/>
  <c r="BI761" i="3"/>
  <c r="V761" i="3"/>
  <c r="AP761" i="3"/>
  <c r="N761" i="3"/>
  <c r="AA759" i="3"/>
  <c r="AQ759" i="3"/>
  <c r="BG759" i="3"/>
  <c r="AB759" i="3"/>
  <c r="AR759" i="3"/>
  <c r="BH759" i="3"/>
  <c r="Y759" i="3"/>
  <c r="AO759" i="3"/>
  <c r="BE759" i="3"/>
  <c r="BB759" i="3"/>
  <c r="N759" i="3"/>
  <c r="AH759" i="3"/>
  <c r="P757" i="3"/>
  <c r="T757" i="3"/>
  <c r="X757" i="3"/>
  <c r="AB757" i="3"/>
  <c r="AF757" i="3"/>
  <c r="AJ757" i="3"/>
  <c r="AN757" i="3"/>
  <c r="AR757" i="3"/>
  <c r="AV757" i="3"/>
  <c r="AZ757" i="3"/>
  <c r="BD757" i="3"/>
  <c r="BH757" i="3"/>
  <c r="M757" i="3"/>
  <c r="Q757" i="3"/>
  <c r="U757" i="3"/>
  <c r="Y757" i="3"/>
  <c r="AC757" i="3"/>
  <c r="AG757" i="3"/>
  <c r="AK757" i="3"/>
  <c r="AO757" i="3"/>
  <c r="AS757" i="3"/>
  <c r="AW757" i="3"/>
  <c r="BA757" i="3"/>
  <c r="BE757" i="3"/>
  <c r="BI757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AA757" i="3"/>
  <c r="AQ757" i="3"/>
  <c r="BG757" i="3"/>
  <c r="O757" i="3"/>
  <c r="AE757" i="3"/>
  <c r="AU757" i="3"/>
  <c r="S757" i="3"/>
  <c r="AI757" i="3"/>
  <c r="AY757" i="3"/>
  <c r="AM757" i="3"/>
  <c r="BC757" i="3"/>
  <c r="W757" i="3"/>
  <c r="BG789" i="3"/>
  <c r="AQ789" i="3"/>
  <c r="AA789" i="3"/>
  <c r="P787" i="3"/>
  <c r="BA785" i="3"/>
  <c r="AK785" i="3"/>
  <c r="U785" i="3"/>
  <c r="S783" i="3"/>
  <c r="N792" i="3"/>
  <c r="R792" i="3"/>
  <c r="V792" i="3"/>
  <c r="Z792" i="3"/>
  <c r="AD792" i="3"/>
  <c r="AH792" i="3"/>
  <c r="AL792" i="3"/>
  <c r="AP792" i="3"/>
  <c r="AT792" i="3"/>
  <c r="AX792" i="3"/>
  <c r="BB792" i="3"/>
  <c r="BF792" i="3"/>
  <c r="O792" i="3"/>
  <c r="S792" i="3"/>
  <c r="W792" i="3"/>
  <c r="AA792" i="3"/>
  <c r="AE792" i="3"/>
  <c r="AI792" i="3"/>
  <c r="AM792" i="3"/>
  <c r="AQ792" i="3"/>
  <c r="AU792" i="3"/>
  <c r="AY792" i="3"/>
  <c r="BC792" i="3"/>
  <c r="BG792" i="3"/>
  <c r="M792" i="3"/>
  <c r="U792" i="3"/>
  <c r="AC792" i="3"/>
  <c r="AK792" i="3"/>
  <c r="AS792" i="3"/>
  <c r="BA792" i="3"/>
  <c r="BI792" i="3"/>
  <c r="P792" i="3"/>
  <c r="T792" i="3"/>
  <c r="X792" i="3"/>
  <c r="AB792" i="3"/>
  <c r="AF792" i="3"/>
  <c r="AJ792" i="3"/>
  <c r="AN792" i="3"/>
  <c r="AR792" i="3"/>
  <c r="AV792" i="3"/>
  <c r="AZ792" i="3"/>
  <c r="BD792" i="3"/>
  <c r="BH792" i="3"/>
  <c r="Q792" i="3"/>
  <c r="Y792" i="3"/>
  <c r="AG792" i="3"/>
  <c r="AO792" i="3"/>
  <c r="AW792" i="3"/>
  <c r="BE792" i="3"/>
  <c r="L790" i="3"/>
  <c r="K790" i="3"/>
  <c r="L788" i="3"/>
  <c r="K788" i="3"/>
  <c r="L786" i="3"/>
  <c r="K786" i="3"/>
  <c r="L784" i="3"/>
  <c r="K784" i="3"/>
  <c r="L782" i="3"/>
  <c r="K782" i="3"/>
  <c r="L780" i="3"/>
  <c r="K780" i="3"/>
  <c r="L778" i="3"/>
  <c r="K778" i="3"/>
  <c r="K776" i="3"/>
  <c r="L774" i="3"/>
  <c r="K774" i="3"/>
  <c r="L772" i="3"/>
  <c r="K772" i="3"/>
  <c r="K770" i="3"/>
  <c r="K768" i="3"/>
  <c r="K766" i="3"/>
  <c r="K764" i="3"/>
  <c r="K762" i="3"/>
  <c r="K760" i="3"/>
  <c r="K758" i="3"/>
  <c r="K756" i="3"/>
  <c r="P791" i="3"/>
  <c r="T791" i="3"/>
  <c r="X791" i="3"/>
  <c r="AB791" i="3"/>
  <c r="AF791" i="3"/>
  <c r="AJ791" i="3"/>
  <c r="AN791" i="3"/>
  <c r="AR791" i="3"/>
  <c r="AV791" i="3"/>
  <c r="AZ791" i="3"/>
  <c r="BD791" i="3"/>
  <c r="BH791" i="3"/>
  <c r="M791" i="3"/>
  <c r="Q791" i="3"/>
  <c r="U791" i="3"/>
  <c r="Y791" i="3"/>
  <c r="AC791" i="3"/>
  <c r="AG791" i="3"/>
  <c r="AK791" i="3"/>
  <c r="AO791" i="3"/>
  <c r="AS791" i="3"/>
  <c r="AW791" i="3"/>
  <c r="BA791" i="3"/>
  <c r="BE791" i="3"/>
  <c r="BI791" i="3"/>
  <c r="O791" i="3"/>
  <c r="S791" i="3"/>
  <c r="W791" i="3"/>
  <c r="AE791" i="3"/>
  <c r="AI791" i="3"/>
  <c r="AQ791" i="3"/>
  <c r="AU791" i="3"/>
  <c r="BC791" i="3"/>
  <c r="N791" i="3"/>
  <c r="R791" i="3"/>
  <c r="V791" i="3"/>
  <c r="Z791" i="3"/>
  <c r="AD791" i="3"/>
  <c r="AH791" i="3"/>
  <c r="AL791" i="3"/>
  <c r="AP791" i="3"/>
  <c r="AT791" i="3"/>
  <c r="AX791" i="3"/>
  <c r="BB791" i="3"/>
  <c r="BF791" i="3"/>
  <c r="AA791" i="3"/>
  <c r="AM791" i="3"/>
  <c r="AY791" i="3"/>
  <c r="BG79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O759" i="3" l="1"/>
  <c r="N767" i="3"/>
  <c r="P775" i="3"/>
  <c r="AF787" i="3"/>
  <c r="R759" i="3"/>
  <c r="BF759" i="3"/>
  <c r="AL759" i="3"/>
  <c r="BA759" i="3"/>
  <c r="AK759" i="3"/>
  <c r="U759" i="3"/>
  <c r="BD759" i="3"/>
  <c r="AN759" i="3"/>
  <c r="X759" i="3"/>
  <c r="BC759" i="3"/>
  <c r="AM759" i="3"/>
  <c r="W759" i="3"/>
  <c r="AT761" i="3"/>
  <c r="Z761" i="3"/>
  <c r="AX761" i="3"/>
  <c r="BE761" i="3"/>
  <c r="AO761" i="3"/>
  <c r="Y761" i="3"/>
  <c r="BH761" i="3"/>
  <c r="AR761" i="3"/>
  <c r="AB761" i="3"/>
  <c r="BG761" i="3"/>
  <c r="AQ761" i="3"/>
  <c r="AA761" i="3"/>
  <c r="BH767" i="3"/>
  <c r="AZ767" i="3"/>
  <c r="AY767" i="3"/>
  <c r="U767" i="3"/>
  <c r="AW767" i="3"/>
  <c r="S767" i="3"/>
  <c r="AV767" i="3"/>
  <c r="Q767" i="3"/>
  <c r="AF767" i="3"/>
  <c r="P767" i="3"/>
  <c r="AL767" i="3"/>
  <c r="V767" i="3"/>
  <c r="AQ769" i="3"/>
  <c r="W769" i="3"/>
  <c r="AU769" i="3"/>
  <c r="BB769" i="3"/>
  <c r="AL769" i="3"/>
  <c r="V769" i="3"/>
  <c r="BE769" i="3"/>
  <c r="AO769" i="3"/>
  <c r="Y769" i="3"/>
  <c r="BH769" i="3"/>
  <c r="AR769" i="3"/>
  <c r="AB769" i="3"/>
  <c r="AY775" i="3"/>
  <c r="AU775" i="3"/>
  <c r="AQ775" i="3"/>
  <c r="AX775" i="3"/>
  <c r="AH775" i="3"/>
  <c r="R775" i="3"/>
  <c r="BA775" i="3"/>
  <c r="AK775" i="3"/>
  <c r="U775" i="3"/>
  <c r="BD775" i="3"/>
  <c r="AN775" i="3"/>
  <c r="X775" i="3"/>
  <c r="AT777" i="3"/>
  <c r="R777" i="3"/>
  <c r="BB777" i="3"/>
  <c r="BE777" i="3"/>
  <c r="AO777" i="3"/>
  <c r="Y777" i="3"/>
  <c r="BH777" i="3"/>
  <c r="AR777" i="3"/>
  <c r="AB777" i="3"/>
  <c r="BG777" i="3"/>
  <c r="AQ777" i="3"/>
  <c r="AA777" i="3"/>
  <c r="T787" i="3"/>
  <c r="AN787" i="3"/>
  <c r="AR787" i="3"/>
  <c r="AE783" i="3"/>
  <c r="BF783" i="3"/>
  <c r="Z783" i="3"/>
  <c r="AS783" i="3"/>
  <c r="M783" i="3"/>
  <c r="AF783" i="3"/>
  <c r="AU787" i="3"/>
  <c r="O787" i="3"/>
  <c r="AD787" i="3"/>
  <c r="AW787" i="3"/>
  <c r="AV787" i="3"/>
  <c r="AT759" i="3"/>
  <c r="AP759" i="3"/>
  <c r="V759" i="3"/>
  <c r="AW759" i="3"/>
  <c r="AG759" i="3"/>
  <c r="Q759" i="3"/>
  <c r="AZ759" i="3"/>
  <c r="AJ759" i="3"/>
  <c r="T759" i="3"/>
  <c r="AY759" i="3"/>
  <c r="AI759" i="3"/>
  <c r="S759" i="3"/>
  <c r="AD761" i="3"/>
  <c r="BB761" i="3"/>
  <c r="AH761" i="3"/>
  <c r="BA761" i="3"/>
  <c r="AK761" i="3"/>
  <c r="U761" i="3"/>
  <c r="BD761" i="3"/>
  <c r="AN761" i="3"/>
  <c r="X761" i="3"/>
  <c r="BC761" i="3"/>
  <c r="AM761" i="3"/>
  <c r="W761" i="3"/>
  <c r="AM767" i="3"/>
  <c r="W767" i="3"/>
  <c r="AS767" i="3"/>
  <c r="M767" i="3"/>
  <c r="AQ767" i="3"/>
  <c r="BI767" i="3"/>
  <c r="AO767" i="3"/>
  <c r="AR767" i="3"/>
  <c r="AB767" i="3"/>
  <c r="AX767" i="3"/>
  <c r="AH767" i="3"/>
  <c r="R767" i="3"/>
  <c r="BG769" i="3"/>
  <c r="AY769" i="3"/>
  <c r="AE769" i="3"/>
  <c r="AX769" i="3"/>
  <c r="AH769" i="3"/>
  <c r="R769" i="3"/>
  <c r="BA769" i="3"/>
  <c r="AK769" i="3"/>
  <c r="U769" i="3"/>
  <c r="BD769" i="3"/>
  <c r="AN769" i="3"/>
  <c r="X769" i="3"/>
  <c r="AI775" i="3"/>
  <c r="AE775" i="3"/>
  <c r="AA775" i="3"/>
  <c r="AT775" i="3"/>
  <c r="AD775" i="3"/>
  <c r="N775" i="3"/>
  <c r="AW775" i="3"/>
  <c r="AG775" i="3"/>
  <c r="Q775" i="3"/>
  <c r="AZ775" i="3"/>
  <c r="AJ775" i="3"/>
  <c r="T775" i="3"/>
  <c r="AD777" i="3"/>
  <c r="BF777" i="3"/>
  <c r="AL777" i="3"/>
  <c r="BA777" i="3"/>
  <c r="AK777" i="3"/>
  <c r="U777" i="3"/>
  <c r="BD777" i="3"/>
  <c r="AN777" i="3"/>
  <c r="X777" i="3"/>
  <c r="BC777" i="3"/>
  <c r="AM777" i="3"/>
  <c r="W777" i="3"/>
  <c r="AJ787" i="3"/>
  <c r="BD787" i="3"/>
  <c r="BH787" i="3"/>
  <c r="BG783" i="3"/>
  <c r="AX783" i="3"/>
  <c r="R783" i="3"/>
  <c r="AK783" i="3"/>
  <c r="BD783" i="3"/>
  <c r="X783" i="3"/>
  <c r="AM787" i="3"/>
  <c r="BB787" i="3"/>
  <c r="V787" i="3"/>
  <c r="AO787" i="3"/>
  <c r="AX759" i="3"/>
  <c r="AD759" i="3"/>
  <c r="Z759" i="3"/>
  <c r="BI759" i="3"/>
  <c r="AS759" i="3"/>
  <c r="AC759" i="3"/>
  <c r="M759" i="3"/>
  <c r="AV759" i="3"/>
  <c r="AF759" i="3"/>
  <c r="P759" i="3"/>
  <c r="AU759" i="3"/>
  <c r="AE759" i="3"/>
  <c r="BF761" i="3"/>
  <c r="AL761" i="3"/>
  <c r="R761" i="3"/>
  <c r="AW761" i="3"/>
  <c r="AG761" i="3"/>
  <c r="Q761" i="3"/>
  <c r="AZ761" i="3"/>
  <c r="AJ761" i="3"/>
  <c r="T761" i="3"/>
  <c r="AY761" i="3"/>
  <c r="AI761" i="3"/>
  <c r="AU767" i="3"/>
  <c r="BD767" i="3"/>
  <c r="BG767" i="3"/>
  <c r="AK767" i="3"/>
  <c r="BF767" i="3"/>
  <c r="AI767" i="3"/>
  <c r="BE767" i="3"/>
  <c r="AG767" i="3"/>
  <c r="AN767" i="3"/>
  <c r="X767" i="3"/>
  <c r="AT767" i="3"/>
  <c r="AD767" i="3"/>
  <c r="BC769" i="3"/>
  <c r="AI769" i="3"/>
  <c r="O769" i="3"/>
  <c r="AT769" i="3"/>
  <c r="AD769" i="3"/>
  <c r="N769" i="3"/>
  <c r="AW769" i="3"/>
  <c r="AG769" i="3"/>
  <c r="Q769" i="3"/>
  <c r="AZ769" i="3"/>
  <c r="AJ769" i="3"/>
  <c r="BC775" i="3"/>
  <c r="S775" i="3"/>
  <c r="O775" i="3"/>
  <c r="BF775" i="3"/>
  <c r="AP775" i="3"/>
  <c r="Z775" i="3"/>
  <c r="BI775" i="3"/>
  <c r="AS775" i="3"/>
  <c r="AC775" i="3"/>
  <c r="M775" i="3"/>
  <c r="AV775" i="3"/>
  <c r="AF775" i="3"/>
  <c r="N777" i="3"/>
  <c r="AP777" i="3"/>
  <c r="V777" i="3"/>
  <c r="AW777" i="3"/>
  <c r="AG777" i="3"/>
  <c r="Q777" i="3"/>
  <c r="AZ777" i="3"/>
  <c r="AJ777" i="3"/>
  <c r="T777" i="3"/>
  <c r="AY777" i="3"/>
  <c r="AI777" i="3"/>
  <c r="AY783" i="3"/>
  <c r="AA783" i="3"/>
  <c r="AP783" i="3"/>
  <c r="BI783" i="3"/>
  <c r="AC783" i="3"/>
  <c r="AV783" i="3"/>
  <c r="AE787" i="3"/>
  <c r="AT787" i="3"/>
  <c r="N787" i="3"/>
  <c r="AB783" i="3"/>
  <c r="M787" i="3"/>
  <c r="AG785" i="3"/>
  <c r="S789" i="3"/>
  <c r="BH785" i="3"/>
  <c r="AR785" i="3"/>
  <c r="AB785" i="3"/>
  <c r="BG785" i="3"/>
  <c r="AQ785" i="3"/>
  <c r="AA785" i="3"/>
  <c r="BF785" i="3"/>
  <c r="AP785" i="3"/>
  <c r="Z785" i="3"/>
  <c r="BF789" i="3"/>
  <c r="AP789" i="3"/>
  <c r="Z789" i="3"/>
  <c r="BI789" i="3"/>
  <c r="AS789" i="3"/>
  <c r="AC789" i="3"/>
  <c r="M789" i="3"/>
  <c r="AV789" i="3"/>
  <c r="AF789" i="3"/>
  <c r="P789" i="3"/>
  <c r="BI785" i="3"/>
  <c r="AI789" i="3"/>
  <c r="AW785" i="3"/>
  <c r="W789" i="3"/>
  <c r="AZ785" i="3"/>
  <c r="AJ785" i="3"/>
  <c r="T785" i="3"/>
  <c r="AY785" i="3"/>
  <c r="AI785" i="3"/>
  <c r="S785" i="3"/>
  <c r="AX785" i="3"/>
  <c r="AH785" i="3"/>
  <c r="R785" i="3"/>
  <c r="AX789" i="3"/>
  <c r="AH789" i="3"/>
  <c r="R789" i="3"/>
  <c r="BA789" i="3"/>
  <c r="AK789" i="3"/>
  <c r="U789" i="3"/>
  <c r="BD789" i="3"/>
  <c r="AN789" i="3"/>
  <c r="X789" i="3"/>
  <c r="AO785" i="3"/>
  <c r="AE789" i="3"/>
  <c r="AC785" i="3"/>
  <c r="Q785" i="3"/>
  <c r="BC789" i="3"/>
  <c r="AV785" i="3"/>
  <c r="AF785" i="3"/>
  <c r="P785" i="3"/>
  <c r="AU785" i="3"/>
  <c r="AE785" i="3"/>
  <c r="O785" i="3"/>
  <c r="AT785" i="3"/>
  <c r="AD785" i="3"/>
  <c r="N785" i="3"/>
  <c r="AT789" i="3"/>
  <c r="AD789" i="3"/>
  <c r="N789" i="3"/>
  <c r="AW789" i="3"/>
  <c r="AG789" i="3"/>
  <c r="Q789" i="3"/>
  <c r="AZ789" i="3"/>
  <c r="AJ789" i="3"/>
  <c r="T789" i="3"/>
  <c r="BE785" i="3"/>
  <c r="AU789" i="3"/>
  <c r="AS785" i="3"/>
  <c r="AZ787" i="3"/>
  <c r="X787" i="3"/>
  <c r="AU783" i="3"/>
  <c r="AQ783" i="3"/>
  <c r="W783" i="3"/>
  <c r="AT783" i="3"/>
  <c r="AD783" i="3"/>
  <c r="N783" i="3"/>
  <c r="AW783" i="3"/>
  <c r="AG783" i="3"/>
  <c r="Q783" i="3"/>
  <c r="AZ783" i="3"/>
  <c r="AJ783" i="3"/>
  <c r="T783" i="3"/>
  <c r="AY787" i="3"/>
  <c r="AI787" i="3"/>
  <c r="S787" i="3"/>
  <c r="AX787" i="3"/>
  <c r="AH787" i="3"/>
  <c r="R787" i="3"/>
  <c r="BA787" i="3"/>
  <c r="AK787" i="3"/>
  <c r="Q787" i="3"/>
  <c r="O783" i="3"/>
  <c r="BC783" i="3"/>
  <c r="BB783" i="3"/>
  <c r="AL783" i="3"/>
  <c r="V783" i="3"/>
  <c r="BE783" i="3"/>
  <c r="AO783" i="3"/>
  <c r="Y783" i="3"/>
  <c r="BH783" i="3"/>
  <c r="AR783" i="3"/>
  <c r="BG787" i="3"/>
  <c r="AQ787" i="3"/>
  <c r="AA787" i="3"/>
  <c r="BF787" i="3"/>
  <c r="AP787" i="3"/>
  <c r="Z787" i="3"/>
  <c r="BI787" i="3"/>
  <c r="AS787" i="3"/>
  <c r="Y787" i="3"/>
  <c r="K714" i="3"/>
  <c r="K710" i="3"/>
  <c r="K686" i="3"/>
  <c r="K697" i="3"/>
  <c r="K702" i="3"/>
  <c r="K690" i="3"/>
  <c r="K743" i="3"/>
  <c r="K682" i="3"/>
  <c r="K678" i="3"/>
  <c r="K670" i="3"/>
  <c r="K654" i="3"/>
  <c r="K650" i="3"/>
  <c r="K646" i="3"/>
  <c r="K642" i="3"/>
  <c r="K657" i="3"/>
  <c r="K723" i="3"/>
  <c r="K726" i="3"/>
  <c r="K706" i="3"/>
  <c r="K666" i="3"/>
  <c r="K662" i="3"/>
  <c r="K658" i="3"/>
  <c r="BN779" i="3"/>
  <c r="K713" i="3"/>
  <c r="K698" i="3"/>
  <c r="K694" i="3"/>
  <c r="K674" i="3"/>
  <c r="L721" i="3"/>
  <c r="L747" i="3"/>
  <c r="L754" i="3"/>
  <c r="L740" i="3"/>
  <c r="AC787" i="3"/>
  <c r="L744" i="3"/>
  <c r="K681" i="3"/>
  <c r="K665" i="3"/>
  <c r="K649" i="3"/>
  <c r="L755" i="3"/>
  <c r="L734" i="3"/>
  <c r="L733" i="3"/>
  <c r="L729" i="3"/>
  <c r="K705" i="3"/>
  <c r="K689" i="3"/>
  <c r="K673" i="3"/>
  <c r="Y785" i="3"/>
  <c r="O789" i="3"/>
  <c r="L751" i="3"/>
  <c r="K750" i="3"/>
  <c r="L746" i="3"/>
  <c r="L737" i="3"/>
  <c r="K736" i="3"/>
  <c r="K719" i="3"/>
  <c r="K718" i="3"/>
  <c r="K717" i="3"/>
  <c r="K716" i="3"/>
  <c r="K709" i="3"/>
  <c r="K701" i="3"/>
  <c r="K693" i="3"/>
  <c r="K685" i="3"/>
  <c r="K677" i="3"/>
  <c r="K669" i="3"/>
  <c r="K661" i="3"/>
  <c r="K653" i="3"/>
  <c r="K645" i="3"/>
  <c r="BJ759" i="3"/>
  <c r="K721" i="3"/>
  <c r="K720" i="3"/>
  <c r="K643" i="3"/>
  <c r="L742" i="3"/>
  <c r="L741" i="3"/>
  <c r="K754" i="3"/>
  <c r="L753" i="3"/>
  <c r="L752" i="3"/>
  <c r="L750" i="3"/>
  <c r="L745" i="3"/>
  <c r="K745" i="3"/>
  <c r="L738" i="3"/>
  <c r="L736" i="3"/>
  <c r="K732" i="3"/>
  <c r="L730" i="3"/>
  <c r="L728" i="3"/>
  <c r="L725" i="3"/>
  <c r="K725" i="3"/>
  <c r="K724" i="3"/>
  <c r="K722" i="3"/>
  <c r="L717" i="3"/>
  <c r="L715" i="3"/>
  <c r="K715" i="3"/>
  <c r="K712" i="3"/>
  <c r="L711" i="3"/>
  <c r="K711" i="3"/>
  <c r="K708" i="3"/>
  <c r="L707" i="3"/>
  <c r="K707" i="3"/>
  <c r="K704" i="3"/>
  <c r="L703" i="3"/>
  <c r="K703" i="3"/>
  <c r="K700" i="3"/>
  <c r="L699" i="3"/>
  <c r="K699" i="3"/>
  <c r="K696" i="3"/>
  <c r="L695" i="3"/>
  <c r="K695" i="3"/>
  <c r="K692" i="3"/>
  <c r="L691" i="3"/>
  <c r="K691" i="3"/>
  <c r="K688" i="3"/>
  <c r="L687" i="3"/>
  <c r="K687" i="3"/>
  <c r="K684" i="3"/>
  <c r="L683" i="3"/>
  <c r="K683" i="3"/>
  <c r="L680" i="3"/>
  <c r="K680" i="3"/>
  <c r="L679" i="3"/>
  <c r="K679" i="3"/>
  <c r="AB679" i="3" s="1"/>
  <c r="L675" i="3"/>
  <c r="K675" i="3"/>
  <c r="L672" i="3"/>
  <c r="K672" i="3"/>
  <c r="O672" i="3" s="1"/>
  <c r="L671" i="3"/>
  <c r="K671" i="3"/>
  <c r="L667" i="3"/>
  <c r="K667" i="3"/>
  <c r="O667" i="3" s="1"/>
  <c r="L664" i="3"/>
  <c r="K664" i="3"/>
  <c r="L663" i="3"/>
  <c r="K663" i="3"/>
  <c r="U663" i="3" s="1"/>
  <c r="L659" i="3"/>
  <c r="K659" i="3"/>
  <c r="L656" i="3"/>
  <c r="K656" i="3"/>
  <c r="AB656" i="3" s="1"/>
  <c r="L655" i="3"/>
  <c r="K655" i="3"/>
  <c r="L651" i="3"/>
  <c r="K651" i="3"/>
  <c r="X651" i="3" s="1"/>
  <c r="L648" i="3"/>
  <c r="K648" i="3"/>
  <c r="L647" i="3"/>
  <c r="K647" i="3"/>
  <c r="X647" i="3" s="1"/>
  <c r="L643" i="3"/>
  <c r="L749" i="3"/>
  <c r="L748" i="3"/>
  <c r="L735" i="3"/>
  <c r="L727" i="3"/>
  <c r="BJ761" i="3"/>
  <c r="BJ765" i="3"/>
  <c r="BM765" i="3"/>
  <c r="BN769" i="3"/>
  <c r="BJ771" i="3"/>
  <c r="BN777" i="3"/>
  <c r="K751" i="3"/>
  <c r="K747" i="3"/>
  <c r="K740" i="3"/>
  <c r="L739" i="3"/>
  <c r="K737" i="3"/>
  <c r="M754" i="3"/>
  <c r="Q754" i="3"/>
  <c r="U754" i="3"/>
  <c r="Y754" i="3"/>
  <c r="AC754" i="3"/>
  <c r="AG754" i="3"/>
  <c r="AK754" i="3"/>
  <c r="AO754" i="3"/>
  <c r="AS754" i="3"/>
  <c r="AW754" i="3"/>
  <c r="BA754" i="3"/>
  <c r="BE754" i="3"/>
  <c r="BI754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O754" i="3"/>
  <c r="W754" i="3"/>
  <c r="AE754" i="3"/>
  <c r="AM754" i="3"/>
  <c r="AU754" i="3"/>
  <c r="BC754" i="3"/>
  <c r="P754" i="3"/>
  <c r="X754" i="3"/>
  <c r="AF754" i="3"/>
  <c r="AN754" i="3"/>
  <c r="AV754" i="3"/>
  <c r="BD754" i="3"/>
  <c r="S754" i="3"/>
  <c r="AA754" i="3"/>
  <c r="AI754" i="3"/>
  <c r="AQ754" i="3"/>
  <c r="AY754" i="3"/>
  <c r="BG754" i="3"/>
  <c r="AJ754" i="3"/>
  <c r="AR754" i="3"/>
  <c r="T754" i="3"/>
  <c r="AZ754" i="3"/>
  <c r="AB754" i="3"/>
  <c r="BH754" i="3"/>
  <c r="K752" i="3"/>
  <c r="K748" i="3"/>
  <c r="K744" i="3"/>
  <c r="L743" i="3"/>
  <c r="X743" i="3" s="1"/>
  <c r="K741" i="3"/>
  <c r="L731" i="3"/>
  <c r="K729" i="3"/>
  <c r="V750" i="3"/>
  <c r="P750" i="3"/>
  <c r="AJ750" i="3"/>
  <c r="P736" i="3"/>
  <c r="T736" i="3"/>
  <c r="X736" i="3"/>
  <c r="AB736" i="3"/>
  <c r="AF736" i="3"/>
  <c r="AJ736" i="3"/>
  <c r="AN736" i="3"/>
  <c r="AR736" i="3"/>
  <c r="AV736" i="3"/>
  <c r="AZ736" i="3"/>
  <c r="BD736" i="3"/>
  <c r="BH736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N736" i="3"/>
  <c r="V736" i="3"/>
  <c r="AD736" i="3"/>
  <c r="AL736" i="3"/>
  <c r="AT736" i="3"/>
  <c r="BB736" i="3"/>
  <c r="O736" i="3"/>
  <c r="W736" i="3"/>
  <c r="AE736" i="3"/>
  <c r="AM736" i="3"/>
  <c r="AU736" i="3"/>
  <c r="BC736" i="3"/>
  <c r="R736" i="3"/>
  <c r="Z736" i="3"/>
  <c r="AH736" i="3"/>
  <c r="AP736" i="3"/>
  <c r="AX736" i="3"/>
  <c r="BF736" i="3"/>
  <c r="AA736" i="3"/>
  <c r="BG736" i="3"/>
  <c r="AI736" i="3"/>
  <c r="AQ736" i="3"/>
  <c r="S736" i="3"/>
  <c r="AY736" i="3"/>
  <c r="K755" i="3"/>
  <c r="K753" i="3"/>
  <c r="K749" i="3"/>
  <c r="X745" i="3"/>
  <c r="R745" i="3"/>
  <c r="AL745" i="3"/>
  <c r="K739" i="3"/>
  <c r="L732" i="3"/>
  <c r="P732" i="3" s="1"/>
  <c r="O725" i="3"/>
  <c r="S725" i="3"/>
  <c r="W725" i="3"/>
  <c r="AA725" i="3"/>
  <c r="AE725" i="3"/>
  <c r="AI725" i="3"/>
  <c r="AM725" i="3"/>
  <c r="AQ725" i="3"/>
  <c r="AU725" i="3"/>
  <c r="AY725" i="3"/>
  <c r="BC725" i="3"/>
  <c r="BG725" i="3"/>
  <c r="P725" i="3"/>
  <c r="U725" i="3"/>
  <c r="Z725" i="3"/>
  <c r="AF725" i="3"/>
  <c r="AK725" i="3"/>
  <c r="AP725" i="3"/>
  <c r="AV725" i="3"/>
  <c r="BA725" i="3"/>
  <c r="BF725" i="3"/>
  <c r="Q725" i="3"/>
  <c r="V725" i="3"/>
  <c r="AB725" i="3"/>
  <c r="AG725" i="3"/>
  <c r="AL725" i="3"/>
  <c r="AR725" i="3"/>
  <c r="AW725" i="3"/>
  <c r="BB725" i="3"/>
  <c r="BH725" i="3"/>
  <c r="R725" i="3"/>
  <c r="AC725" i="3"/>
  <c r="AN725" i="3"/>
  <c r="AX725" i="3"/>
  <c r="BI725" i="3"/>
  <c r="T725" i="3"/>
  <c r="AD725" i="3"/>
  <c r="AO725" i="3"/>
  <c r="AZ725" i="3"/>
  <c r="M725" i="3"/>
  <c r="X725" i="3"/>
  <c r="AH725" i="3"/>
  <c r="AS725" i="3"/>
  <c r="BD725" i="3"/>
  <c r="AJ725" i="3"/>
  <c r="AT725" i="3"/>
  <c r="N725" i="3"/>
  <c r="BE725" i="3"/>
  <c r="Y725" i="3"/>
  <c r="K733" i="3"/>
  <c r="M721" i="3"/>
  <c r="Q721" i="3"/>
  <c r="U721" i="3"/>
  <c r="Y721" i="3"/>
  <c r="AC721" i="3"/>
  <c r="AG721" i="3"/>
  <c r="AK721" i="3"/>
  <c r="AO721" i="3"/>
  <c r="AS721" i="3"/>
  <c r="AW721" i="3"/>
  <c r="BA721" i="3"/>
  <c r="BE721" i="3"/>
  <c r="BI721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S721" i="3"/>
  <c r="AA721" i="3"/>
  <c r="AI721" i="3"/>
  <c r="AQ721" i="3"/>
  <c r="AY721" i="3"/>
  <c r="BG721" i="3"/>
  <c r="T721" i="3"/>
  <c r="AB721" i="3"/>
  <c r="AJ721" i="3"/>
  <c r="AR721" i="3"/>
  <c r="AZ721" i="3"/>
  <c r="BH721" i="3"/>
  <c r="O721" i="3"/>
  <c r="AE721" i="3"/>
  <c r="AU721" i="3"/>
  <c r="P721" i="3"/>
  <c r="AF721" i="3"/>
  <c r="AV721" i="3"/>
  <c r="W721" i="3"/>
  <c r="AM721" i="3"/>
  <c r="BC721" i="3"/>
  <c r="AN721" i="3"/>
  <c r="BD721" i="3"/>
  <c r="X721" i="3"/>
  <c r="O717" i="3"/>
  <c r="S717" i="3"/>
  <c r="W717" i="3"/>
  <c r="AA717" i="3"/>
  <c r="AE717" i="3"/>
  <c r="AI717" i="3"/>
  <c r="AM717" i="3"/>
  <c r="AQ717" i="3"/>
  <c r="AU717" i="3"/>
  <c r="AY717" i="3"/>
  <c r="BC717" i="3"/>
  <c r="BG717" i="3"/>
  <c r="P717" i="3"/>
  <c r="T717" i="3"/>
  <c r="X717" i="3"/>
  <c r="AB717" i="3"/>
  <c r="AF717" i="3"/>
  <c r="AJ717" i="3"/>
  <c r="AN717" i="3"/>
  <c r="AR717" i="3"/>
  <c r="AV717" i="3"/>
  <c r="AZ717" i="3"/>
  <c r="BD717" i="3"/>
  <c r="BH717" i="3"/>
  <c r="M717" i="3"/>
  <c r="U717" i="3"/>
  <c r="AC717" i="3"/>
  <c r="AK717" i="3"/>
  <c r="AS717" i="3"/>
  <c r="BA717" i="3"/>
  <c r="BI717" i="3"/>
  <c r="N717" i="3"/>
  <c r="V717" i="3"/>
  <c r="AD717" i="3"/>
  <c r="AL717" i="3"/>
  <c r="AT717" i="3"/>
  <c r="BB717" i="3"/>
  <c r="Y717" i="3"/>
  <c r="AO717" i="3"/>
  <c r="BE717" i="3"/>
  <c r="Z717" i="3"/>
  <c r="AP717" i="3"/>
  <c r="BF717" i="3"/>
  <c r="Q717" i="3"/>
  <c r="AG717" i="3"/>
  <c r="AW717" i="3"/>
  <c r="AX717" i="3"/>
  <c r="R717" i="3"/>
  <c r="AH717" i="3"/>
  <c r="K728" i="3"/>
  <c r="L724" i="3"/>
  <c r="L720" i="3"/>
  <c r="O720" i="3" s="1"/>
  <c r="AV715" i="3"/>
  <c r="BI715" i="3"/>
  <c r="O715" i="3"/>
  <c r="N707" i="3"/>
  <c r="R707" i="3"/>
  <c r="V707" i="3"/>
  <c r="Z707" i="3"/>
  <c r="AD707" i="3"/>
  <c r="AH707" i="3"/>
  <c r="AL707" i="3"/>
  <c r="AP707" i="3"/>
  <c r="AT707" i="3"/>
  <c r="AX707" i="3"/>
  <c r="BB707" i="3"/>
  <c r="BF707" i="3"/>
  <c r="P707" i="3"/>
  <c r="U707" i="3"/>
  <c r="AA707" i="3"/>
  <c r="AF707" i="3"/>
  <c r="AK707" i="3"/>
  <c r="AQ707" i="3"/>
  <c r="AV707" i="3"/>
  <c r="BA707" i="3"/>
  <c r="BG707" i="3"/>
  <c r="Q707" i="3"/>
  <c r="W707" i="3"/>
  <c r="AB707" i="3"/>
  <c r="AG707" i="3"/>
  <c r="AM707" i="3"/>
  <c r="AR707" i="3"/>
  <c r="AW707" i="3"/>
  <c r="BC707" i="3"/>
  <c r="BH707" i="3"/>
  <c r="M707" i="3"/>
  <c r="X707" i="3"/>
  <c r="AI707" i="3"/>
  <c r="AS707" i="3"/>
  <c r="BD707" i="3"/>
  <c r="O707" i="3"/>
  <c r="Y707" i="3"/>
  <c r="AJ707" i="3"/>
  <c r="AU707" i="3"/>
  <c r="BE707" i="3"/>
  <c r="AC707" i="3"/>
  <c r="AY707" i="3"/>
  <c r="AE707" i="3"/>
  <c r="AZ707" i="3"/>
  <c r="S707" i="3"/>
  <c r="AN707" i="3"/>
  <c r="BI707" i="3"/>
  <c r="AE699" i="3"/>
  <c r="AG699" i="3"/>
  <c r="N691" i="3"/>
  <c r="R691" i="3"/>
  <c r="V691" i="3"/>
  <c r="Z691" i="3"/>
  <c r="AD691" i="3"/>
  <c r="AH691" i="3"/>
  <c r="AL691" i="3"/>
  <c r="AP691" i="3"/>
  <c r="AT691" i="3"/>
  <c r="AX691" i="3"/>
  <c r="BB691" i="3"/>
  <c r="BF691" i="3"/>
  <c r="M691" i="3"/>
  <c r="S691" i="3"/>
  <c r="X691" i="3"/>
  <c r="AC691" i="3"/>
  <c r="AI691" i="3"/>
  <c r="AN691" i="3"/>
  <c r="AS691" i="3"/>
  <c r="AY691" i="3"/>
  <c r="BD691" i="3"/>
  <c r="BI691" i="3"/>
  <c r="O691" i="3"/>
  <c r="T691" i="3"/>
  <c r="Y691" i="3"/>
  <c r="AE691" i="3"/>
  <c r="AJ691" i="3"/>
  <c r="AO691" i="3"/>
  <c r="AU691" i="3"/>
  <c r="AZ691" i="3"/>
  <c r="BE691" i="3"/>
  <c r="U691" i="3"/>
  <c r="AF691" i="3"/>
  <c r="AQ691" i="3"/>
  <c r="BA691" i="3"/>
  <c r="W691" i="3"/>
  <c r="AG691" i="3"/>
  <c r="AR691" i="3"/>
  <c r="BC691" i="3"/>
  <c r="AA691" i="3"/>
  <c r="AV691" i="3"/>
  <c r="AB691" i="3"/>
  <c r="AW691" i="3"/>
  <c r="P691" i="3"/>
  <c r="AK691" i="3"/>
  <c r="BG691" i="3"/>
  <c r="BF683" i="3"/>
  <c r="AS683" i="3"/>
  <c r="BE683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S680" i="3"/>
  <c r="X680" i="3"/>
  <c r="AD680" i="3"/>
  <c r="AI680" i="3"/>
  <c r="AN680" i="3"/>
  <c r="AT680" i="3"/>
  <c r="AY680" i="3"/>
  <c r="BD680" i="3"/>
  <c r="O680" i="3"/>
  <c r="T680" i="3"/>
  <c r="Z680" i="3"/>
  <c r="AE680" i="3"/>
  <c r="AJ680" i="3"/>
  <c r="AP680" i="3"/>
  <c r="AU680" i="3"/>
  <c r="AZ680" i="3"/>
  <c r="BF680" i="3"/>
  <c r="V680" i="3"/>
  <c r="AF680" i="3"/>
  <c r="AQ680" i="3"/>
  <c r="BB680" i="3"/>
  <c r="W680" i="3"/>
  <c r="AH680" i="3"/>
  <c r="AR680" i="3"/>
  <c r="BC680" i="3"/>
  <c r="P680" i="3"/>
  <c r="AA680" i="3"/>
  <c r="AL680" i="3"/>
  <c r="AV680" i="3"/>
  <c r="BG680" i="3"/>
  <c r="R680" i="3"/>
  <c r="BH680" i="3"/>
  <c r="AB680" i="3"/>
  <c r="AM680" i="3"/>
  <c r="M675" i="3"/>
  <c r="Q675" i="3"/>
  <c r="U675" i="3"/>
  <c r="Y675" i="3"/>
  <c r="AC675" i="3"/>
  <c r="AG675" i="3"/>
  <c r="AK675" i="3"/>
  <c r="AO675" i="3"/>
  <c r="AS675" i="3"/>
  <c r="AW675" i="3"/>
  <c r="BA675" i="3"/>
  <c r="BE675" i="3"/>
  <c r="BI675" i="3"/>
  <c r="P675" i="3"/>
  <c r="V675" i="3"/>
  <c r="AA675" i="3"/>
  <c r="AF675" i="3"/>
  <c r="AL675" i="3"/>
  <c r="AQ675" i="3"/>
  <c r="AV675" i="3"/>
  <c r="BB675" i="3"/>
  <c r="BG675" i="3"/>
  <c r="N675" i="3"/>
  <c r="T675" i="3"/>
  <c r="AB675" i="3"/>
  <c r="AI675" i="3"/>
  <c r="AP675" i="3"/>
  <c r="AX675" i="3"/>
  <c r="BD675" i="3"/>
  <c r="O675" i="3"/>
  <c r="W675" i="3"/>
  <c r="AD675" i="3"/>
  <c r="AJ675" i="3"/>
  <c r="AR675" i="3"/>
  <c r="AY675" i="3"/>
  <c r="BF675" i="3"/>
  <c r="X675" i="3"/>
  <c r="AM675" i="3"/>
  <c r="AZ675" i="3"/>
  <c r="Z675" i="3"/>
  <c r="AN675" i="3"/>
  <c r="BC675" i="3"/>
  <c r="R675" i="3"/>
  <c r="AE675" i="3"/>
  <c r="AT675" i="3"/>
  <c r="BH675" i="3"/>
  <c r="AU675" i="3"/>
  <c r="S675" i="3"/>
  <c r="AA672" i="3"/>
  <c r="BG672" i="3"/>
  <c r="AZ672" i="3"/>
  <c r="BF672" i="3"/>
  <c r="Z672" i="3"/>
  <c r="AG672" i="3"/>
  <c r="AA667" i="3"/>
  <c r="BG667" i="3"/>
  <c r="BA667" i="3"/>
  <c r="BI667" i="3"/>
  <c r="V667" i="3"/>
  <c r="AR667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Q664" i="3"/>
  <c r="W664" i="3"/>
  <c r="AB664" i="3"/>
  <c r="AG664" i="3"/>
  <c r="AM664" i="3"/>
  <c r="AR664" i="3"/>
  <c r="AW664" i="3"/>
  <c r="BC664" i="3"/>
  <c r="BH664" i="3"/>
  <c r="P664" i="3"/>
  <c r="X664" i="3"/>
  <c r="AE664" i="3"/>
  <c r="AK664" i="3"/>
  <c r="AS664" i="3"/>
  <c r="AZ664" i="3"/>
  <c r="BG664" i="3"/>
  <c r="O664" i="3"/>
  <c r="Y664" i="3"/>
  <c r="AI664" i="3"/>
  <c r="AQ664" i="3"/>
  <c r="BA664" i="3"/>
  <c r="S664" i="3"/>
  <c r="AA664" i="3"/>
  <c r="AJ664" i="3"/>
  <c r="AU664" i="3"/>
  <c r="BD664" i="3"/>
  <c r="AC664" i="3"/>
  <c r="AV664" i="3"/>
  <c r="M664" i="3"/>
  <c r="AF664" i="3"/>
  <c r="AY664" i="3"/>
  <c r="T664" i="3"/>
  <c r="AN664" i="3"/>
  <c r="BE664" i="3"/>
  <c r="U664" i="3"/>
  <c r="AO664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M659" i="3"/>
  <c r="S659" i="3"/>
  <c r="X659" i="3"/>
  <c r="AC659" i="3"/>
  <c r="AI659" i="3"/>
  <c r="AN659" i="3"/>
  <c r="AS659" i="3"/>
  <c r="AY659" i="3"/>
  <c r="BD659" i="3"/>
  <c r="BI659" i="3"/>
  <c r="T659" i="3"/>
  <c r="AA659" i="3"/>
  <c r="AG659" i="3"/>
  <c r="AO659" i="3"/>
  <c r="AV659" i="3"/>
  <c r="BC659" i="3"/>
  <c r="U659" i="3"/>
  <c r="AE659" i="3"/>
  <c r="AM659" i="3"/>
  <c r="AW659" i="3"/>
  <c r="BG659" i="3"/>
  <c r="O659" i="3"/>
  <c r="W659" i="3"/>
  <c r="AF659" i="3"/>
  <c r="AQ659" i="3"/>
  <c r="AZ659" i="3"/>
  <c r="BH659" i="3"/>
  <c r="P659" i="3"/>
  <c r="AJ659" i="3"/>
  <c r="BA659" i="3"/>
  <c r="Q659" i="3"/>
  <c r="AK659" i="3"/>
  <c r="BE659" i="3"/>
  <c r="Y659" i="3"/>
  <c r="AR659" i="3"/>
  <c r="AB659" i="3"/>
  <c r="AU659" i="3"/>
  <c r="X656" i="3"/>
  <c r="AN656" i="3"/>
  <c r="BD656" i="3"/>
  <c r="Y656" i="3"/>
  <c r="AT656" i="3"/>
  <c r="U656" i="3"/>
  <c r="AW656" i="3"/>
  <c r="AL656" i="3"/>
  <c r="AE656" i="3"/>
  <c r="O656" i="3"/>
  <c r="AK656" i="3"/>
  <c r="BI656" i="3"/>
  <c r="T651" i="3"/>
  <c r="AJ651" i="3"/>
  <c r="AZ651" i="3"/>
  <c r="U651" i="3"/>
  <c r="AP651" i="3"/>
  <c r="Q651" i="3"/>
  <c r="AS651" i="3"/>
  <c r="Y651" i="3"/>
  <c r="R651" i="3"/>
  <c r="BC651" i="3"/>
  <c r="V651" i="3"/>
  <c r="AW651" i="3"/>
  <c r="M648" i="3"/>
  <c r="Q648" i="3"/>
  <c r="U648" i="3"/>
  <c r="Y648" i="3"/>
  <c r="AC648" i="3"/>
  <c r="AG648" i="3"/>
  <c r="AK648" i="3"/>
  <c r="AO648" i="3"/>
  <c r="AS648" i="3"/>
  <c r="AW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W648" i="3"/>
  <c r="AE648" i="3"/>
  <c r="AM648" i="3"/>
  <c r="AU648" i="3"/>
  <c r="BA648" i="3"/>
  <c r="BG648" i="3"/>
  <c r="T648" i="3"/>
  <c r="AF648" i="3"/>
  <c r="AQ648" i="3"/>
  <c r="AZ648" i="3"/>
  <c r="BH648" i="3"/>
  <c r="X648" i="3"/>
  <c r="AJ648" i="3"/>
  <c r="AY648" i="3"/>
  <c r="BI648" i="3"/>
  <c r="AA648" i="3"/>
  <c r="AN648" i="3"/>
  <c r="BC648" i="3"/>
  <c r="AB648" i="3"/>
  <c r="BD648" i="3"/>
  <c r="AI648" i="3"/>
  <c r="BE648" i="3"/>
  <c r="P648" i="3"/>
  <c r="AR648" i="3"/>
  <c r="AV648" i="3"/>
  <c r="R643" i="3"/>
  <c r="AH643" i="3"/>
  <c r="AX643" i="3"/>
  <c r="S643" i="3"/>
  <c r="AI643" i="3"/>
  <c r="AY643" i="3"/>
  <c r="AB643" i="3"/>
  <c r="BH643" i="3"/>
  <c r="AW643" i="3"/>
  <c r="AV643" i="3"/>
  <c r="Y643" i="3"/>
  <c r="M643" i="3"/>
  <c r="AO707" i="3"/>
  <c r="AX695" i="3"/>
  <c r="AH675" i="3"/>
  <c r="S648" i="3"/>
  <c r="K746" i="3"/>
  <c r="K742" i="3"/>
  <c r="K738" i="3"/>
  <c r="K734" i="3"/>
  <c r="K730" i="3"/>
  <c r="K727" i="3"/>
  <c r="L726" i="3"/>
  <c r="L722" i="3"/>
  <c r="L718" i="3"/>
  <c r="T707" i="3"/>
  <c r="BH691" i="3"/>
  <c r="BI664" i="3"/>
  <c r="K735" i="3"/>
  <c r="K731" i="3"/>
  <c r="L723" i="3"/>
  <c r="AD723" i="3" s="1"/>
  <c r="L719" i="3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B711" i="3"/>
  <c r="AJ711" i="3"/>
  <c r="AR711" i="3"/>
  <c r="AZ711" i="3"/>
  <c r="BH711" i="3"/>
  <c r="M711" i="3"/>
  <c r="U711" i="3"/>
  <c r="AC711" i="3"/>
  <c r="AK711" i="3"/>
  <c r="AS711" i="3"/>
  <c r="BA711" i="3"/>
  <c r="BI711" i="3"/>
  <c r="X711" i="3"/>
  <c r="AN711" i="3"/>
  <c r="BD711" i="3"/>
  <c r="Y711" i="3"/>
  <c r="AO711" i="3"/>
  <c r="BE711" i="3"/>
  <c r="P711" i="3"/>
  <c r="AF711" i="3"/>
  <c r="AV711" i="3"/>
  <c r="P703" i="3"/>
  <c r="AF703" i="3"/>
  <c r="AV703" i="3"/>
  <c r="O703" i="3"/>
  <c r="AK703" i="3"/>
  <c r="BF703" i="3"/>
  <c r="AG703" i="3"/>
  <c r="BB703" i="3"/>
  <c r="AH703" i="3"/>
  <c r="Y703" i="3"/>
  <c r="R703" i="3"/>
  <c r="AO703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N695" i="3"/>
  <c r="S695" i="3"/>
  <c r="Y695" i="3"/>
  <c r="AD695" i="3"/>
  <c r="AI695" i="3"/>
  <c r="AO695" i="3"/>
  <c r="AT695" i="3"/>
  <c r="AY695" i="3"/>
  <c r="BE695" i="3"/>
  <c r="O695" i="3"/>
  <c r="U695" i="3"/>
  <c r="Z695" i="3"/>
  <c r="AE695" i="3"/>
  <c r="AK695" i="3"/>
  <c r="AP695" i="3"/>
  <c r="AU695" i="3"/>
  <c r="BA695" i="3"/>
  <c r="BF695" i="3"/>
  <c r="V695" i="3"/>
  <c r="AG695" i="3"/>
  <c r="AQ695" i="3"/>
  <c r="BB695" i="3"/>
  <c r="M695" i="3"/>
  <c r="W695" i="3"/>
  <c r="AH695" i="3"/>
  <c r="AS695" i="3"/>
  <c r="BC695" i="3"/>
  <c r="Q695" i="3"/>
  <c r="AL695" i="3"/>
  <c r="BG695" i="3"/>
  <c r="R695" i="3"/>
  <c r="AM695" i="3"/>
  <c r="BI695" i="3"/>
  <c r="AA695" i="3"/>
  <c r="AW695" i="3"/>
  <c r="X687" i="3"/>
  <c r="AN687" i="3"/>
  <c r="BD687" i="3"/>
  <c r="W687" i="3"/>
  <c r="AS687" i="3"/>
  <c r="N687" i="3"/>
  <c r="AI687" i="3"/>
  <c r="BE687" i="3"/>
  <c r="BA687" i="3"/>
  <c r="BB687" i="3"/>
  <c r="AU687" i="3"/>
  <c r="BG687" i="3"/>
  <c r="W715" i="3"/>
  <c r="AG711" i="3"/>
  <c r="AM691" i="3"/>
  <c r="AX680" i="3"/>
  <c r="AS643" i="3"/>
  <c r="L716" i="3"/>
  <c r="L712" i="3"/>
  <c r="L708" i="3"/>
  <c r="L704" i="3"/>
  <c r="L700" i="3"/>
  <c r="L696" i="3"/>
  <c r="L692" i="3"/>
  <c r="L688" i="3"/>
  <c r="L684" i="3"/>
  <c r="AQ684" i="3" s="1"/>
  <c r="L713" i="3"/>
  <c r="L709" i="3"/>
  <c r="L705" i="3"/>
  <c r="L701" i="3"/>
  <c r="L697" i="3"/>
  <c r="L693" i="3"/>
  <c r="L689" i="3"/>
  <c r="L685" i="3"/>
  <c r="AO685" i="3" s="1"/>
  <c r="X679" i="3"/>
  <c r="AN679" i="3"/>
  <c r="BD679" i="3"/>
  <c r="AA679" i="3"/>
  <c r="AW679" i="3"/>
  <c r="R679" i="3"/>
  <c r="AM679" i="3"/>
  <c r="BI679" i="3"/>
  <c r="AY679" i="3"/>
  <c r="BA679" i="3"/>
  <c r="AT679" i="3"/>
  <c r="L676" i="3"/>
  <c r="K676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Q671" i="3"/>
  <c r="W671" i="3"/>
  <c r="AB671" i="3"/>
  <c r="AG671" i="3"/>
  <c r="AM671" i="3"/>
  <c r="AR671" i="3"/>
  <c r="AW671" i="3"/>
  <c r="BC671" i="3"/>
  <c r="BH671" i="3"/>
  <c r="P671" i="3"/>
  <c r="X671" i="3"/>
  <c r="AE671" i="3"/>
  <c r="AK671" i="3"/>
  <c r="AS671" i="3"/>
  <c r="AZ671" i="3"/>
  <c r="BG671" i="3"/>
  <c r="S671" i="3"/>
  <c r="Y671" i="3"/>
  <c r="AF671" i="3"/>
  <c r="AN671" i="3"/>
  <c r="AU671" i="3"/>
  <c r="BA671" i="3"/>
  <c r="BI671" i="3"/>
  <c r="T671" i="3"/>
  <c r="AI671" i="3"/>
  <c r="AV671" i="3"/>
  <c r="U671" i="3"/>
  <c r="AJ671" i="3"/>
  <c r="AY671" i="3"/>
  <c r="M671" i="3"/>
  <c r="AA671" i="3"/>
  <c r="AO671" i="3"/>
  <c r="BD671" i="3"/>
  <c r="L668" i="3"/>
  <c r="K668" i="3"/>
  <c r="Q663" i="3"/>
  <c r="AG663" i="3"/>
  <c r="AW663" i="3"/>
  <c r="O663" i="3"/>
  <c r="AJ663" i="3"/>
  <c r="BF663" i="3"/>
  <c r="AM663" i="3"/>
  <c r="S663" i="3"/>
  <c r="BD663" i="3"/>
  <c r="AX663" i="3"/>
  <c r="AA663" i="3"/>
  <c r="AY663" i="3"/>
  <c r="L660" i="3"/>
  <c r="K660" i="3"/>
  <c r="O655" i="3"/>
  <c r="S655" i="3"/>
  <c r="W655" i="3"/>
  <c r="AA655" i="3"/>
  <c r="AE655" i="3"/>
  <c r="AI655" i="3"/>
  <c r="AM655" i="3"/>
  <c r="AQ655" i="3"/>
  <c r="AU655" i="3"/>
  <c r="AY655" i="3"/>
  <c r="BC655" i="3"/>
  <c r="BG655" i="3"/>
  <c r="Q655" i="3"/>
  <c r="V655" i="3"/>
  <c r="AB655" i="3"/>
  <c r="AG655" i="3"/>
  <c r="AL655" i="3"/>
  <c r="AR655" i="3"/>
  <c r="AW655" i="3"/>
  <c r="BB655" i="3"/>
  <c r="BH655" i="3"/>
  <c r="N655" i="3"/>
  <c r="U655" i="3"/>
  <c r="AC655" i="3"/>
  <c r="AJ655" i="3"/>
  <c r="AP655" i="3"/>
  <c r="AX655" i="3"/>
  <c r="BE655" i="3"/>
  <c r="M655" i="3"/>
  <c r="X655" i="3"/>
  <c r="AF655" i="3"/>
  <c r="AO655" i="3"/>
  <c r="AZ655" i="3"/>
  <c r="BI655" i="3"/>
  <c r="P655" i="3"/>
  <c r="Y655" i="3"/>
  <c r="AH655" i="3"/>
  <c r="AS655" i="3"/>
  <c r="BA655" i="3"/>
  <c r="Z655" i="3"/>
  <c r="AT655" i="3"/>
  <c r="AD655" i="3"/>
  <c r="AV655" i="3"/>
  <c r="R655" i="3"/>
  <c r="AK655" i="3"/>
  <c r="BD655" i="3"/>
  <c r="L652" i="3"/>
  <c r="K652" i="3"/>
  <c r="T647" i="3"/>
  <c r="AJ647" i="3"/>
  <c r="AZ647" i="3"/>
  <c r="Q647" i="3"/>
  <c r="AG647" i="3"/>
  <c r="AW647" i="3"/>
  <c r="R647" i="3"/>
  <c r="AX647" i="3"/>
  <c r="AM647" i="3"/>
  <c r="AT647" i="3"/>
  <c r="AU647" i="3"/>
  <c r="BC647" i="3"/>
  <c r="L644" i="3"/>
  <c r="K644" i="3"/>
  <c r="AK679" i="3"/>
  <c r="AQ671" i="3"/>
  <c r="T655" i="3"/>
  <c r="L714" i="3"/>
  <c r="Z714" i="3" s="1"/>
  <c r="L710" i="3"/>
  <c r="L706" i="3"/>
  <c r="L702" i="3"/>
  <c r="Z702" i="3" s="1"/>
  <c r="L698" i="3"/>
  <c r="AF698" i="3" s="1"/>
  <c r="L694" i="3"/>
  <c r="AP694" i="3" s="1"/>
  <c r="L690" i="3"/>
  <c r="L686" i="3"/>
  <c r="Z686" i="3" s="1"/>
  <c r="AV714" i="3"/>
  <c r="AC671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O756" i="3"/>
  <c r="S756" i="3"/>
  <c r="W756" i="3"/>
  <c r="AA756" i="3"/>
  <c r="AE756" i="3"/>
  <c r="AI756" i="3"/>
  <c r="AM756" i="3"/>
  <c r="AQ756" i="3"/>
  <c r="AU756" i="3"/>
  <c r="AY756" i="3"/>
  <c r="BC756" i="3"/>
  <c r="BG756" i="3"/>
  <c r="P756" i="3"/>
  <c r="T756" i="3"/>
  <c r="X756" i="3"/>
  <c r="AB756" i="3"/>
  <c r="AF756" i="3"/>
  <c r="AJ756" i="3"/>
  <c r="AN756" i="3"/>
  <c r="AR756" i="3"/>
  <c r="AV756" i="3"/>
  <c r="AZ756" i="3"/>
  <c r="BD756" i="3"/>
  <c r="BH756" i="3"/>
  <c r="M756" i="3"/>
  <c r="AC756" i="3"/>
  <c r="AS756" i="3"/>
  <c r="BI756" i="3"/>
  <c r="Q756" i="3"/>
  <c r="AG756" i="3"/>
  <c r="AW756" i="3"/>
  <c r="U756" i="3"/>
  <c r="AK756" i="3"/>
  <c r="BA756" i="3"/>
  <c r="Y756" i="3"/>
  <c r="AO756" i="3"/>
  <c r="BE756" i="3"/>
  <c r="M764" i="3"/>
  <c r="Q764" i="3"/>
  <c r="U764" i="3"/>
  <c r="Y764" i="3"/>
  <c r="AC764" i="3"/>
  <c r="AG764" i="3"/>
  <c r="AK764" i="3"/>
  <c r="AO764" i="3"/>
  <c r="AS764" i="3"/>
  <c r="AW764" i="3"/>
  <c r="BA764" i="3"/>
  <c r="BE764" i="3"/>
  <c r="BI764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O764" i="3"/>
  <c r="S764" i="3"/>
  <c r="W764" i="3"/>
  <c r="AA764" i="3"/>
  <c r="AE764" i="3"/>
  <c r="AI764" i="3"/>
  <c r="AM764" i="3"/>
  <c r="AQ764" i="3"/>
  <c r="AU764" i="3"/>
  <c r="AY764" i="3"/>
  <c r="BC764" i="3"/>
  <c r="BG764" i="3"/>
  <c r="T764" i="3"/>
  <c r="AJ764" i="3"/>
  <c r="AZ764" i="3"/>
  <c r="X764" i="3"/>
  <c r="AN764" i="3"/>
  <c r="BD764" i="3"/>
  <c r="AB764" i="3"/>
  <c r="AR764" i="3"/>
  <c r="BH764" i="3"/>
  <c r="P764" i="3"/>
  <c r="AF764" i="3"/>
  <c r="AV764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N772" i="3"/>
  <c r="R772" i="3"/>
  <c r="V772" i="3"/>
  <c r="Z772" i="3"/>
  <c r="AD772" i="3"/>
  <c r="AH772" i="3"/>
  <c r="AL772" i="3"/>
  <c r="O772" i="3"/>
  <c r="S772" i="3"/>
  <c r="W772" i="3"/>
  <c r="AA772" i="3"/>
  <c r="AE772" i="3"/>
  <c r="AI772" i="3"/>
  <c r="AM772" i="3"/>
  <c r="AQ772" i="3"/>
  <c r="AU772" i="3"/>
  <c r="AY772" i="3"/>
  <c r="BC772" i="3"/>
  <c r="BG772" i="3"/>
  <c r="X772" i="3"/>
  <c r="AN772" i="3"/>
  <c r="AV772" i="3"/>
  <c r="BD772" i="3"/>
  <c r="AB772" i="3"/>
  <c r="AP772" i="3"/>
  <c r="AX772" i="3"/>
  <c r="BF772" i="3"/>
  <c r="P772" i="3"/>
  <c r="AF772" i="3"/>
  <c r="AR772" i="3"/>
  <c r="AZ772" i="3"/>
  <c r="BH772" i="3"/>
  <c r="AJ772" i="3"/>
  <c r="AT772" i="3"/>
  <c r="T772" i="3"/>
  <c r="BB772" i="3"/>
  <c r="M776" i="3"/>
  <c r="Q776" i="3"/>
  <c r="U776" i="3"/>
  <c r="Y776" i="3"/>
  <c r="AC776" i="3"/>
  <c r="AG776" i="3"/>
  <c r="AK776" i="3"/>
  <c r="AO776" i="3"/>
  <c r="AS776" i="3"/>
  <c r="AW776" i="3"/>
  <c r="BA776" i="3"/>
  <c r="BE776" i="3"/>
  <c r="BI776" i="3"/>
  <c r="N776" i="3"/>
  <c r="R776" i="3"/>
  <c r="V776" i="3"/>
  <c r="Z776" i="3"/>
  <c r="AD776" i="3"/>
  <c r="AH776" i="3"/>
  <c r="AL776" i="3"/>
  <c r="AP776" i="3"/>
  <c r="AT776" i="3"/>
  <c r="AX776" i="3"/>
  <c r="BB776" i="3"/>
  <c r="BF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X776" i="3"/>
  <c r="AN776" i="3"/>
  <c r="BD776" i="3"/>
  <c r="AB776" i="3"/>
  <c r="AR776" i="3"/>
  <c r="BH776" i="3"/>
  <c r="T776" i="3"/>
  <c r="AJ776" i="3"/>
  <c r="P776" i="3"/>
  <c r="AF776" i="3"/>
  <c r="AV776" i="3"/>
  <c r="AZ776" i="3"/>
  <c r="BL757" i="3"/>
  <c r="BK761" i="3"/>
  <c r="BM761" i="3"/>
  <c r="BN761" i="3"/>
  <c r="BJ763" i="3"/>
  <c r="BM763" i="3"/>
  <c r="BM769" i="3"/>
  <c r="BM771" i="3"/>
  <c r="BK775" i="3"/>
  <c r="BL777" i="3"/>
  <c r="BL781" i="3"/>
  <c r="BJ781" i="3"/>
  <c r="BM785" i="3"/>
  <c r="BL789" i="3"/>
  <c r="BN785" i="3"/>
  <c r="BM787" i="3"/>
  <c r="L681" i="3"/>
  <c r="L677" i="3"/>
  <c r="L673" i="3"/>
  <c r="L669" i="3"/>
  <c r="O669" i="3" s="1"/>
  <c r="L665" i="3"/>
  <c r="L661" i="3"/>
  <c r="R661" i="3" s="1"/>
  <c r="L657" i="3"/>
  <c r="L653" i="3"/>
  <c r="X653" i="3" s="1"/>
  <c r="L649" i="3"/>
  <c r="L645" i="3"/>
  <c r="L682" i="3"/>
  <c r="AR682" i="3" s="1"/>
  <c r="L678" i="3"/>
  <c r="V678" i="3" s="1"/>
  <c r="L674" i="3"/>
  <c r="L670" i="3"/>
  <c r="L666" i="3"/>
  <c r="AH666" i="3" s="1"/>
  <c r="L662" i="3"/>
  <c r="AV662" i="3" s="1"/>
  <c r="L658" i="3"/>
  <c r="BG658" i="3" s="1"/>
  <c r="L654" i="3"/>
  <c r="AF654" i="3" s="1"/>
  <c r="L650" i="3"/>
  <c r="R650" i="3" s="1"/>
  <c r="L646" i="3"/>
  <c r="V646" i="3" s="1"/>
  <c r="L642" i="3"/>
  <c r="M758" i="3"/>
  <c r="Q758" i="3"/>
  <c r="U758" i="3"/>
  <c r="Y758" i="3"/>
  <c r="AC758" i="3"/>
  <c r="AG758" i="3"/>
  <c r="AK758" i="3"/>
  <c r="AO758" i="3"/>
  <c r="AS758" i="3"/>
  <c r="AW758" i="3"/>
  <c r="BA758" i="3"/>
  <c r="BE758" i="3"/>
  <c r="BI758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O758" i="3"/>
  <c r="S758" i="3"/>
  <c r="W758" i="3"/>
  <c r="AA758" i="3"/>
  <c r="AE758" i="3"/>
  <c r="AI758" i="3"/>
  <c r="AM758" i="3"/>
  <c r="AQ758" i="3"/>
  <c r="AU758" i="3"/>
  <c r="AY758" i="3"/>
  <c r="BC758" i="3"/>
  <c r="BG758" i="3"/>
  <c r="X758" i="3"/>
  <c r="AN758" i="3"/>
  <c r="BD758" i="3"/>
  <c r="AB758" i="3"/>
  <c r="AR758" i="3"/>
  <c r="BH758" i="3"/>
  <c r="P758" i="3"/>
  <c r="AF758" i="3"/>
  <c r="AV758" i="3"/>
  <c r="AZ758" i="3"/>
  <c r="T758" i="3"/>
  <c r="AJ758" i="3"/>
  <c r="P766" i="3"/>
  <c r="T766" i="3"/>
  <c r="X766" i="3"/>
  <c r="AB766" i="3"/>
  <c r="AF766" i="3"/>
  <c r="AJ766" i="3"/>
  <c r="AN766" i="3"/>
  <c r="AR766" i="3"/>
  <c r="AV766" i="3"/>
  <c r="AZ766" i="3"/>
  <c r="BD766" i="3"/>
  <c r="BH766" i="3"/>
  <c r="M766" i="3"/>
  <c r="Q766" i="3"/>
  <c r="U766" i="3"/>
  <c r="Y766" i="3"/>
  <c r="AC766" i="3"/>
  <c r="AG766" i="3"/>
  <c r="AK766" i="3"/>
  <c r="AO766" i="3"/>
  <c r="AS766" i="3"/>
  <c r="AW766" i="3"/>
  <c r="BA766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O766" i="3"/>
  <c r="AE766" i="3"/>
  <c r="AU766" i="3"/>
  <c r="BG766" i="3"/>
  <c r="S766" i="3"/>
  <c r="AI766" i="3"/>
  <c r="AY766" i="3"/>
  <c r="BI766" i="3"/>
  <c r="W766" i="3"/>
  <c r="AM766" i="3"/>
  <c r="BC766" i="3"/>
  <c r="AA766" i="3"/>
  <c r="AQ766" i="3"/>
  <c r="BE766" i="3"/>
  <c r="P778" i="3"/>
  <c r="T778" i="3"/>
  <c r="X778" i="3"/>
  <c r="AB778" i="3"/>
  <c r="AF778" i="3"/>
  <c r="AJ778" i="3"/>
  <c r="AN778" i="3"/>
  <c r="AR778" i="3"/>
  <c r="AV778" i="3"/>
  <c r="AZ778" i="3"/>
  <c r="BD778" i="3"/>
  <c r="BH778" i="3"/>
  <c r="M778" i="3"/>
  <c r="Q778" i="3"/>
  <c r="U778" i="3"/>
  <c r="Y778" i="3"/>
  <c r="AC778" i="3"/>
  <c r="AG778" i="3"/>
  <c r="AK778" i="3"/>
  <c r="AO778" i="3"/>
  <c r="AS778" i="3"/>
  <c r="AW778" i="3"/>
  <c r="BA778" i="3"/>
  <c r="BE778" i="3"/>
  <c r="BI778" i="3"/>
  <c r="N778" i="3"/>
  <c r="R778" i="3"/>
  <c r="V778" i="3"/>
  <c r="Z778" i="3"/>
  <c r="AD778" i="3"/>
  <c r="AH778" i="3"/>
  <c r="AL778" i="3"/>
  <c r="AP778" i="3"/>
  <c r="AT778" i="3"/>
  <c r="AX778" i="3"/>
  <c r="BB778" i="3"/>
  <c r="BF778" i="3"/>
  <c r="S778" i="3"/>
  <c r="AI778" i="3"/>
  <c r="AY778" i="3"/>
  <c r="W778" i="3"/>
  <c r="AM778" i="3"/>
  <c r="BC778" i="3"/>
  <c r="AE778" i="3"/>
  <c r="AA778" i="3"/>
  <c r="AQ778" i="3"/>
  <c r="BG778" i="3"/>
  <c r="O778" i="3"/>
  <c r="AU778" i="3"/>
  <c r="N782" i="3"/>
  <c r="R782" i="3"/>
  <c r="V782" i="3"/>
  <c r="Z782" i="3"/>
  <c r="AD782" i="3"/>
  <c r="AH782" i="3"/>
  <c r="AL782" i="3"/>
  <c r="AP782" i="3"/>
  <c r="AT782" i="3"/>
  <c r="AX782" i="3"/>
  <c r="BB782" i="3"/>
  <c r="BF782" i="3"/>
  <c r="O782" i="3"/>
  <c r="S782" i="3"/>
  <c r="W782" i="3"/>
  <c r="AA782" i="3"/>
  <c r="AE782" i="3"/>
  <c r="AI782" i="3"/>
  <c r="AM782" i="3"/>
  <c r="AQ782" i="3"/>
  <c r="AU782" i="3"/>
  <c r="AY782" i="3"/>
  <c r="BC782" i="3"/>
  <c r="BG782" i="3"/>
  <c r="P782" i="3"/>
  <c r="T782" i="3"/>
  <c r="X782" i="3"/>
  <c r="AB782" i="3"/>
  <c r="AF782" i="3"/>
  <c r="AJ782" i="3"/>
  <c r="AN782" i="3"/>
  <c r="AR782" i="3"/>
  <c r="AV782" i="3"/>
  <c r="AZ782" i="3"/>
  <c r="BD782" i="3"/>
  <c r="BH782" i="3"/>
  <c r="Y782" i="3"/>
  <c r="AO782" i="3"/>
  <c r="BE782" i="3"/>
  <c r="M782" i="3"/>
  <c r="AC782" i="3"/>
  <c r="AS782" i="3"/>
  <c r="BI782" i="3"/>
  <c r="AK782" i="3"/>
  <c r="Q782" i="3"/>
  <c r="AG782" i="3"/>
  <c r="AW782" i="3"/>
  <c r="U782" i="3"/>
  <c r="BA782" i="3"/>
  <c r="O786" i="3"/>
  <c r="S786" i="3"/>
  <c r="W786" i="3"/>
  <c r="AA786" i="3"/>
  <c r="AE786" i="3"/>
  <c r="AI786" i="3"/>
  <c r="AM786" i="3"/>
  <c r="AQ786" i="3"/>
  <c r="AU786" i="3"/>
  <c r="AY786" i="3"/>
  <c r="BC786" i="3"/>
  <c r="BG786" i="3"/>
  <c r="P786" i="3"/>
  <c r="T786" i="3"/>
  <c r="X786" i="3"/>
  <c r="AB786" i="3"/>
  <c r="AF786" i="3"/>
  <c r="AJ786" i="3"/>
  <c r="AN786" i="3"/>
  <c r="AR786" i="3"/>
  <c r="AV786" i="3"/>
  <c r="AZ786" i="3"/>
  <c r="BD786" i="3"/>
  <c r="BH786" i="3"/>
  <c r="M786" i="3"/>
  <c r="Q786" i="3"/>
  <c r="U786" i="3"/>
  <c r="Y786" i="3"/>
  <c r="AC786" i="3"/>
  <c r="AG786" i="3"/>
  <c r="AK786" i="3"/>
  <c r="AO786" i="3"/>
  <c r="AS786" i="3"/>
  <c r="AW786" i="3"/>
  <c r="BA786" i="3"/>
  <c r="BE786" i="3"/>
  <c r="BI786" i="3"/>
  <c r="R786" i="3"/>
  <c r="AH786" i="3"/>
  <c r="AX786" i="3"/>
  <c r="V786" i="3"/>
  <c r="AL786" i="3"/>
  <c r="BB786" i="3"/>
  <c r="Z786" i="3"/>
  <c r="AP786" i="3"/>
  <c r="BF786" i="3"/>
  <c r="N786" i="3"/>
  <c r="AD786" i="3"/>
  <c r="AT786" i="3"/>
  <c r="M790" i="3"/>
  <c r="Q790" i="3"/>
  <c r="U790" i="3"/>
  <c r="Y790" i="3"/>
  <c r="AC790" i="3"/>
  <c r="AG790" i="3"/>
  <c r="AK790" i="3"/>
  <c r="AO790" i="3"/>
  <c r="AS790" i="3"/>
  <c r="AW790" i="3"/>
  <c r="BA790" i="3"/>
  <c r="BE790" i="3"/>
  <c r="BI790" i="3"/>
  <c r="N790" i="3"/>
  <c r="R790" i="3"/>
  <c r="V790" i="3"/>
  <c r="Z790" i="3"/>
  <c r="AD790" i="3"/>
  <c r="AH790" i="3"/>
  <c r="AL790" i="3"/>
  <c r="AP790" i="3"/>
  <c r="AT790" i="3"/>
  <c r="AX790" i="3"/>
  <c r="BB790" i="3"/>
  <c r="BF790" i="3"/>
  <c r="O790" i="3"/>
  <c r="S790" i="3"/>
  <c r="W790" i="3"/>
  <c r="AA790" i="3"/>
  <c r="AE790" i="3"/>
  <c r="AI790" i="3"/>
  <c r="AM790" i="3"/>
  <c r="AQ790" i="3"/>
  <c r="AU790" i="3"/>
  <c r="AY790" i="3"/>
  <c r="BC790" i="3"/>
  <c r="BG790" i="3"/>
  <c r="X790" i="3"/>
  <c r="AN790" i="3"/>
  <c r="BD790" i="3"/>
  <c r="AB790" i="3"/>
  <c r="AR790" i="3"/>
  <c r="BH790" i="3"/>
  <c r="P790" i="3"/>
  <c r="AF790" i="3"/>
  <c r="AV790" i="3"/>
  <c r="T790" i="3"/>
  <c r="AJ790" i="3"/>
  <c r="AZ790" i="3"/>
  <c r="BK792" i="3"/>
  <c r="BJ757" i="3"/>
  <c r="BM757" i="3"/>
  <c r="BL759" i="3"/>
  <c r="BM759" i="3"/>
  <c r="BN763" i="3"/>
  <c r="BL765" i="3"/>
  <c r="BM767" i="3"/>
  <c r="BK767" i="3"/>
  <c r="BK769" i="3"/>
  <c r="BN771" i="3"/>
  <c r="BL771" i="3"/>
  <c r="BK773" i="3"/>
  <c r="BM773" i="3"/>
  <c r="BN781" i="3"/>
  <c r="BL785" i="3"/>
  <c r="BJ785" i="3"/>
  <c r="BJ789" i="3"/>
  <c r="BK779" i="3"/>
  <c r="BL787" i="3"/>
  <c r="BJ787" i="3"/>
  <c r="BJ791" i="3"/>
  <c r="BL791" i="3"/>
  <c r="BM791" i="3"/>
  <c r="P760" i="3"/>
  <c r="T760" i="3"/>
  <c r="X760" i="3"/>
  <c r="AB760" i="3"/>
  <c r="AF760" i="3"/>
  <c r="AJ760" i="3"/>
  <c r="AN760" i="3"/>
  <c r="AR760" i="3"/>
  <c r="AV760" i="3"/>
  <c r="AZ760" i="3"/>
  <c r="BD760" i="3"/>
  <c r="BH760" i="3"/>
  <c r="M760" i="3"/>
  <c r="Q760" i="3"/>
  <c r="U760" i="3"/>
  <c r="Y760" i="3"/>
  <c r="AC760" i="3"/>
  <c r="AG760" i="3"/>
  <c r="AK760" i="3"/>
  <c r="AO760" i="3"/>
  <c r="AS760" i="3"/>
  <c r="AW760" i="3"/>
  <c r="BA760" i="3"/>
  <c r="BE760" i="3"/>
  <c r="BI760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S760" i="3"/>
  <c r="AI760" i="3"/>
  <c r="AY760" i="3"/>
  <c r="W760" i="3"/>
  <c r="AM760" i="3"/>
  <c r="BC760" i="3"/>
  <c r="AA760" i="3"/>
  <c r="AQ760" i="3"/>
  <c r="BG760" i="3"/>
  <c r="O760" i="3"/>
  <c r="AE760" i="3"/>
  <c r="AU760" i="3"/>
  <c r="N768" i="3"/>
  <c r="R768" i="3"/>
  <c r="V768" i="3"/>
  <c r="Z768" i="3"/>
  <c r="AD768" i="3"/>
  <c r="AH768" i="3"/>
  <c r="AL768" i="3"/>
  <c r="AP768" i="3"/>
  <c r="AT768" i="3"/>
  <c r="AX768" i="3"/>
  <c r="BB768" i="3"/>
  <c r="BF768" i="3"/>
  <c r="O768" i="3"/>
  <c r="S768" i="3"/>
  <c r="W768" i="3"/>
  <c r="AA768" i="3"/>
  <c r="AE768" i="3"/>
  <c r="AI768" i="3"/>
  <c r="AM768" i="3"/>
  <c r="AQ768" i="3"/>
  <c r="AU768" i="3"/>
  <c r="AY768" i="3"/>
  <c r="BC768" i="3"/>
  <c r="BG7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Q768" i="3"/>
  <c r="AG768" i="3"/>
  <c r="AW768" i="3"/>
  <c r="U768" i="3"/>
  <c r="AK768" i="3"/>
  <c r="BA768" i="3"/>
  <c r="Y768" i="3"/>
  <c r="AO768" i="3"/>
  <c r="BE768" i="3"/>
  <c r="AS768" i="3"/>
  <c r="BI768" i="3"/>
  <c r="AC768" i="3"/>
  <c r="M768" i="3"/>
  <c r="N774" i="3"/>
  <c r="R774" i="3"/>
  <c r="V774" i="3"/>
  <c r="Z774" i="3"/>
  <c r="AD774" i="3"/>
  <c r="AH774" i="3"/>
  <c r="AL774" i="3"/>
  <c r="AP774" i="3"/>
  <c r="AT774" i="3"/>
  <c r="AX774" i="3"/>
  <c r="BB774" i="3"/>
  <c r="BF774" i="3"/>
  <c r="O774" i="3"/>
  <c r="S774" i="3"/>
  <c r="W774" i="3"/>
  <c r="AA774" i="3"/>
  <c r="AE774" i="3"/>
  <c r="AI774" i="3"/>
  <c r="AM774" i="3"/>
  <c r="AQ774" i="3"/>
  <c r="AU774" i="3"/>
  <c r="AY774" i="3"/>
  <c r="BC774" i="3"/>
  <c r="BG774" i="3"/>
  <c r="P774" i="3"/>
  <c r="T774" i="3"/>
  <c r="X774" i="3"/>
  <c r="AB774" i="3"/>
  <c r="AF774" i="3"/>
  <c r="AJ774" i="3"/>
  <c r="AN774" i="3"/>
  <c r="AR774" i="3"/>
  <c r="AV774" i="3"/>
  <c r="AZ774" i="3"/>
  <c r="BD774" i="3"/>
  <c r="BH774" i="3"/>
  <c r="M774" i="3"/>
  <c r="AC774" i="3"/>
  <c r="AS774" i="3"/>
  <c r="BI774" i="3"/>
  <c r="Q774" i="3"/>
  <c r="AG774" i="3"/>
  <c r="AW774" i="3"/>
  <c r="Y774" i="3"/>
  <c r="BE774" i="3"/>
  <c r="U774" i="3"/>
  <c r="AK774" i="3"/>
  <c r="BA774" i="3"/>
  <c r="AO774" i="3"/>
  <c r="BM792" i="3"/>
  <c r="BL792" i="3"/>
  <c r="BN757" i="3"/>
  <c r="BK759" i="3"/>
  <c r="BK763" i="3"/>
  <c r="BK765" i="3"/>
  <c r="BN765" i="3"/>
  <c r="BN767" i="3"/>
  <c r="BL767" i="3"/>
  <c r="BJ773" i="3"/>
  <c r="BN773" i="3"/>
  <c r="BL773" i="3"/>
  <c r="BJ775" i="3"/>
  <c r="BK781" i="3"/>
  <c r="BN789" i="3"/>
  <c r="BM779" i="3"/>
  <c r="BL783" i="3"/>
  <c r="BK791" i="3"/>
  <c r="BN791" i="3"/>
  <c r="P762" i="3"/>
  <c r="T762" i="3"/>
  <c r="X762" i="3"/>
  <c r="AB762" i="3"/>
  <c r="AF762" i="3"/>
  <c r="AJ762" i="3"/>
  <c r="AN762" i="3"/>
  <c r="AR762" i="3"/>
  <c r="M762" i="3"/>
  <c r="Q762" i="3"/>
  <c r="U762" i="3"/>
  <c r="Y762" i="3"/>
  <c r="AC762" i="3"/>
  <c r="N762" i="3"/>
  <c r="R762" i="3"/>
  <c r="V762" i="3"/>
  <c r="Z762" i="3"/>
  <c r="AD762" i="3"/>
  <c r="AH762" i="3"/>
  <c r="AL762" i="3"/>
  <c r="AP762" i="3"/>
  <c r="O762" i="3"/>
  <c r="AE762" i="3"/>
  <c r="AM762" i="3"/>
  <c r="AT762" i="3"/>
  <c r="AX762" i="3"/>
  <c r="BB762" i="3"/>
  <c r="BF762" i="3"/>
  <c r="S762" i="3"/>
  <c r="AG762" i="3"/>
  <c r="AO762" i="3"/>
  <c r="AU762" i="3"/>
  <c r="AY762" i="3"/>
  <c r="BC762" i="3"/>
  <c r="BG762" i="3"/>
  <c r="W762" i="3"/>
  <c r="AI762" i="3"/>
  <c r="AQ762" i="3"/>
  <c r="AV762" i="3"/>
  <c r="AZ762" i="3"/>
  <c r="BD762" i="3"/>
  <c r="BH762" i="3"/>
  <c r="AK762" i="3"/>
  <c r="BE762" i="3"/>
  <c r="AS762" i="3"/>
  <c r="BI762" i="3"/>
  <c r="AW762" i="3"/>
  <c r="AA762" i="3"/>
  <c r="BA762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N770" i="3"/>
  <c r="R770" i="3"/>
  <c r="V770" i="3"/>
  <c r="Z770" i="3"/>
  <c r="AD770" i="3"/>
  <c r="AH770" i="3"/>
  <c r="AL770" i="3"/>
  <c r="AP770" i="3"/>
  <c r="AT770" i="3"/>
  <c r="AX770" i="3"/>
  <c r="BB770" i="3"/>
  <c r="BF770" i="3"/>
  <c r="O770" i="3"/>
  <c r="S770" i="3"/>
  <c r="W770" i="3"/>
  <c r="AA770" i="3"/>
  <c r="AE770" i="3"/>
  <c r="AI770" i="3"/>
  <c r="AM770" i="3"/>
  <c r="AQ770" i="3"/>
  <c r="AU770" i="3"/>
  <c r="AY770" i="3"/>
  <c r="BC770" i="3"/>
  <c r="BG770" i="3"/>
  <c r="AB770" i="3"/>
  <c r="AR770" i="3"/>
  <c r="BH770" i="3"/>
  <c r="P770" i="3"/>
  <c r="AF770" i="3"/>
  <c r="AV770" i="3"/>
  <c r="T770" i="3"/>
  <c r="AJ770" i="3"/>
  <c r="AZ770" i="3"/>
  <c r="X770" i="3"/>
  <c r="BD770" i="3"/>
  <c r="AN770" i="3"/>
  <c r="O780" i="3"/>
  <c r="S780" i="3"/>
  <c r="W780" i="3"/>
  <c r="AA780" i="3"/>
  <c r="AE780" i="3"/>
  <c r="AI780" i="3"/>
  <c r="AM780" i="3"/>
  <c r="AQ780" i="3"/>
  <c r="AU780" i="3"/>
  <c r="AY780" i="3"/>
  <c r="BC780" i="3"/>
  <c r="BG780" i="3"/>
  <c r="P780" i="3"/>
  <c r="T780" i="3"/>
  <c r="X780" i="3"/>
  <c r="AB780" i="3"/>
  <c r="AF780" i="3"/>
  <c r="AJ780" i="3"/>
  <c r="AN780" i="3"/>
  <c r="AR780" i="3"/>
  <c r="AV780" i="3"/>
  <c r="AZ780" i="3"/>
  <c r="BD780" i="3"/>
  <c r="BH780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80" i="3"/>
  <c r="AD780" i="3"/>
  <c r="AT780" i="3"/>
  <c r="R780" i="3"/>
  <c r="AH780" i="3"/>
  <c r="AX780" i="3"/>
  <c r="AP780" i="3"/>
  <c r="V780" i="3"/>
  <c r="AL780" i="3"/>
  <c r="BB780" i="3"/>
  <c r="Z780" i="3"/>
  <c r="BF780" i="3"/>
  <c r="M784" i="3"/>
  <c r="Q784" i="3"/>
  <c r="U784" i="3"/>
  <c r="Y784" i="3"/>
  <c r="AC784" i="3"/>
  <c r="AG784" i="3"/>
  <c r="AK784" i="3"/>
  <c r="AO784" i="3"/>
  <c r="AS784" i="3"/>
  <c r="AW784" i="3"/>
  <c r="BA784" i="3"/>
  <c r="O784" i="3"/>
  <c r="S784" i="3"/>
  <c r="W784" i="3"/>
  <c r="AA784" i="3"/>
  <c r="AE784" i="3"/>
  <c r="AI784" i="3"/>
  <c r="AM784" i="3"/>
  <c r="AQ784" i="3"/>
  <c r="AU784" i="3"/>
  <c r="AY784" i="3"/>
  <c r="BC784" i="3"/>
  <c r="P784" i="3"/>
  <c r="X784" i="3"/>
  <c r="AF784" i="3"/>
  <c r="AN784" i="3"/>
  <c r="AV784" i="3"/>
  <c r="BD784" i="3"/>
  <c r="BH784" i="3"/>
  <c r="R784" i="3"/>
  <c r="Z784" i="3"/>
  <c r="AH784" i="3"/>
  <c r="AP784" i="3"/>
  <c r="AX784" i="3"/>
  <c r="BE784" i="3"/>
  <c r="BI784" i="3"/>
  <c r="T784" i="3"/>
  <c r="AB784" i="3"/>
  <c r="AJ784" i="3"/>
  <c r="AR784" i="3"/>
  <c r="AZ784" i="3"/>
  <c r="BF784" i="3"/>
  <c r="V784" i="3"/>
  <c r="BB784" i="3"/>
  <c r="AD784" i="3"/>
  <c r="BG784" i="3"/>
  <c r="AL784" i="3"/>
  <c r="N784" i="3"/>
  <c r="AT784" i="3"/>
  <c r="N788" i="3"/>
  <c r="R788" i="3"/>
  <c r="V788" i="3"/>
  <c r="Z788" i="3"/>
  <c r="AD788" i="3"/>
  <c r="AH788" i="3"/>
  <c r="AL788" i="3"/>
  <c r="AP788" i="3"/>
  <c r="AT788" i="3"/>
  <c r="AX788" i="3"/>
  <c r="BB788" i="3"/>
  <c r="BF788" i="3"/>
  <c r="O788" i="3"/>
  <c r="S788" i="3"/>
  <c r="W788" i="3"/>
  <c r="AA788" i="3"/>
  <c r="AE788" i="3"/>
  <c r="AI788" i="3"/>
  <c r="AM788" i="3"/>
  <c r="AQ788" i="3"/>
  <c r="AU788" i="3"/>
  <c r="AY788" i="3"/>
  <c r="BC788" i="3"/>
  <c r="BG788" i="3"/>
  <c r="P788" i="3"/>
  <c r="T788" i="3"/>
  <c r="X788" i="3"/>
  <c r="AB788" i="3"/>
  <c r="AF788" i="3"/>
  <c r="AJ788" i="3"/>
  <c r="AN788" i="3"/>
  <c r="AR788" i="3"/>
  <c r="AV788" i="3"/>
  <c r="AZ788" i="3"/>
  <c r="BD788" i="3"/>
  <c r="BH788" i="3"/>
  <c r="M788" i="3"/>
  <c r="AC788" i="3"/>
  <c r="AS788" i="3"/>
  <c r="BI788" i="3"/>
  <c r="Q788" i="3"/>
  <c r="AG788" i="3"/>
  <c r="AW788" i="3"/>
  <c r="U788" i="3"/>
  <c r="AK788" i="3"/>
  <c r="BA788" i="3"/>
  <c r="Y788" i="3"/>
  <c r="AO788" i="3"/>
  <c r="BE788" i="3"/>
  <c r="BN792" i="3"/>
  <c r="BJ792" i="3"/>
  <c r="BK757" i="3"/>
  <c r="BN759" i="3"/>
  <c r="BL761" i="3"/>
  <c r="BL763" i="3"/>
  <c r="BJ767" i="3"/>
  <c r="BL769" i="3"/>
  <c r="BJ769" i="3"/>
  <c r="BK771" i="3"/>
  <c r="BM775" i="3"/>
  <c r="BL775" i="3"/>
  <c r="BN775" i="3"/>
  <c r="BJ777" i="3"/>
  <c r="BK777" i="3"/>
  <c r="BM777" i="3"/>
  <c r="BM781" i="3"/>
  <c r="BK785" i="3"/>
  <c r="BK789" i="3"/>
  <c r="BM789" i="3"/>
  <c r="BL779" i="3"/>
  <c r="BJ779" i="3"/>
  <c r="BK787" i="3"/>
  <c r="BN736" i="3"/>
  <c r="BL680" i="3"/>
  <c r="BL725" i="3"/>
  <c r="BK721" i="3"/>
  <c r="BK711" i="3"/>
  <c r="BM691" i="3"/>
  <c r="BM675" i="3"/>
  <c r="BM664" i="3"/>
  <c r="BN664" i="3"/>
  <c r="BK664" i="3"/>
  <c r="BL648" i="3"/>
  <c r="BN659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N683" i="3" l="1"/>
  <c r="N699" i="3"/>
  <c r="T715" i="3"/>
  <c r="AA745" i="3"/>
  <c r="AB687" i="3"/>
  <c r="BK783" i="3"/>
  <c r="T703" i="3"/>
  <c r="BK707" i="3"/>
  <c r="AO750" i="3"/>
  <c r="BN787" i="3"/>
  <c r="BN648" i="3"/>
  <c r="AD667" i="3"/>
  <c r="AH667" i="3"/>
  <c r="AF667" i="3"/>
  <c r="AW672" i="3"/>
  <c r="AL672" i="3"/>
  <c r="AD672" i="3"/>
  <c r="BG683" i="3"/>
  <c r="T683" i="3"/>
  <c r="AG683" i="3"/>
  <c r="X699" i="3"/>
  <c r="AZ699" i="3"/>
  <c r="Z699" i="3"/>
  <c r="AL715" i="3"/>
  <c r="AP715" i="3"/>
  <c r="M715" i="3"/>
  <c r="AX745" i="3"/>
  <c r="AN745" i="3"/>
  <c r="W745" i="3"/>
  <c r="AV750" i="3"/>
  <c r="AL750" i="3"/>
  <c r="Y750" i="3"/>
  <c r="AL667" i="3"/>
  <c r="AG667" i="3"/>
  <c r="AQ667" i="3"/>
  <c r="AB672" i="3"/>
  <c r="AC672" i="3"/>
  <c r="AQ672" i="3"/>
  <c r="O683" i="3"/>
  <c r="X683" i="3"/>
  <c r="AP683" i="3"/>
  <c r="Q699" i="3"/>
  <c r="AV699" i="3"/>
  <c r="BF699" i="3"/>
  <c r="BG715" i="3"/>
  <c r="AS715" i="3"/>
  <c r="AF715" i="3"/>
  <c r="BI745" i="3"/>
  <c r="AG745" i="3"/>
  <c r="BC745" i="3"/>
  <c r="T750" i="3"/>
  <c r="AE750" i="3"/>
  <c r="BE750" i="3"/>
  <c r="U683" i="3"/>
  <c r="BC683" i="3"/>
  <c r="Z683" i="3"/>
  <c r="AB699" i="3"/>
  <c r="AA699" i="3"/>
  <c r="AP699" i="3"/>
  <c r="AA715" i="3"/>
  <c r="AC715" i="3"/>
  <c r="P715" i="3"/>
  <c r="AC745" i="3"/>
  <c r="BD745" i="3"/>
  <c r="AM745" i="3"/>
  <c r="AI750" i="3"/>
  <c r="BB750" i="3"/>
  <c r="BN655" i="3"/>
  <c r="BK675" i="3"/>
  <c r="BK680" i="3"/>
  <c r="M750" i="3"/>
  <c r="BJ659" i="3"/>
  <c r="BJ648" i="3"/>
  <c r="BL707" i="3"/>
  <c r="BM707" i="3"/>
  <c r="V643" i="3"/>
  <c r="M719" i="3"/>
  <c r="BJ783" i="3"/>
  <c r="BK671" i="3"/>
  <c r="BK736" i="3"/>
  <c r="BL736" i="3"/>
  <c r="BJ736" i="3"/>
  <c r="BL695" i="3"/>
  <c r="BM648" i="3"/>
  <c r="BM717" i="3"/>
  <c r="BK717" i="3"/>
  <c r="BL717" i="3"/>
  <c r="BL721" i="3"/>
  <c r="BM721" i="3"/>
  <c r="BK725" i="3"/>
  <c r="BM725" i="3"/>
  <c r="BL711" i="3"/>
  <c r="BL659" i="3"/>
  <c r="BJ664" i="3"/>
  <c r="BL664" i="3"/>
  <c r="BL675" i="3"/>
  <c r="BM680" i="3"/>
  <c r="BK691" i="3"/>
  <c r="BL691" i="3"/>
  <c r="BN783" i="3"/>
  <c r="BC663" i="3"/>
  <c r="N647" i="3"/>
  <c r="AA647" i="3"/>
  <c r="AI647" i="3"/>
  <c r="AE647" i="3"/>
  <c r="AD647" i="3"/>
  <c r="AP647" i="3"/>
  <c r="BI647" i="3"/>
  <c r="AS647" i="3"/>
  <c r="AC647" i="3"/>
  <c r="M647" i="3"/>
  <c r="AV647" i="3"/>
  <c r="AF647" i="3"/>
  <c r="P647" i="3"/>
  <c r="AH663" i="3"/>
  <c r="AQ663" i="3"/>
  <c r="AN663" i="3"/>
  <c r="AV663" i="3"/>
  <c r="BH663" i="3"/>
  <c r="AF663" i="3"/>
  <c r="AZ663" i="3"/>
  <c r="AE663" i="3"/>
  <c r="BI663" i="3"/>
  <c r="AS663" i="3"/>
  <c r="AC663" i="3"/>
  <c r="M663" i="3"/>
  <c r="AI679" i="3"/>
  <c r="AP679" i="3"/>
  <c r="AO679" i="3"/>
  <c r="BC679" i="3"/>
  <c r="AH679" i="3"/>
  <c r="M679" i="3"/>
  <c r="AQ679" i="3"/>
  <c r="V679" i="3"/>
  <c r="AZ679" i="3"/>
  <c r="AJ679" i="3"/>
  <c r="T679" i="3"/>
  <c r="AG651" i="3"/>
  <c r="BI699" i="3"/>
  <c r="Q687" i="3"/>
  <c r="AK687" i="3"/>
  <c r="AQ687" i="3"/>
  <c r="AP687" i="3"/>
  <c r="AY687" i="3"/>
  <c r="AD687" i="3"/>
  <c r="BI687" i="3"/>
  <c r="AM687" i="3"/>
  <c r="R687" i="3"/>
  <c r="AZ687" i="3"/>
  <c r="AJ687" i="3"/>
  <c r="T687" i="3"/>
  <c r="S703" i="3"/>
  <c r="BE703" i="3"/>
  <c r="N703" i="3"/>
  <c r="W703" i="3"/>
  <c r="AW703" i="3"/>
  <c r="AA703" i="3"/>
  <c r="BA703" i="3"/>
  <c r="AE703" i="3"/>
  <c r="BH703" i="3"/>
  <c r="AR703" i="3"/>
  <c r="AB703" i="3"/>
  <c r="BC715" i="3"/>
  <c r="BE643" i="3"/>
  <c r="BA643" i="3"/>
  <c r="AG643" i="3"/>
  <c r="AN643" i="3"/>
  <c r="AZ643" i="3"/>
  <c r="T643" i="3"/>
  <c r="AU643" i="3"/>
  <c r="AE643" i="3"/>
  <c r="O643" i="3"/>
  <c r="AT643" i="3"/>
  <c r="AD643" i="3"/>
  <c r="N643" i="3"/>
  <c r="AC651" i="3"/>
  <c r="BE651" i="3"/>
  <c r="AT651" i="3"/>
  <c r="BB651" i="3"/>
  <c r="N651" i="3"/>
  <c r="AL651" i="3"/>
  <c r="BF651" i="3"/>
  <c r="AK651" i="3"/>
  <c r="O651" i="3"/>
  <c r="AV651" i="3"/>
  <c r="AF651" i="3"/>
  <c r="P651" i="3"/>
  <c r="AQ656" i="3"/>
  <c r="Q656" i="3"/>
  <c r="BG656" i="3"/>
  <c r="V656" i="3"/>
  <c r="AC656" i="3"/>
  <c r="AP656" i="3"/>
  <c r="M656" i="3"/>
  <c r="AO656" i="3"/>
  <c r="S656" i="3"/>
  <c r="AZ656" i="3"/>
  <c r="AJ656" i="3"/>
  <c r="T656" i="3"/>
  <c r="Q667" i="3"/>
  <c r="AC667" i="3"/>
  <c r="X667" i="3"/>
  <c r="BD667" i="3"/>
  <c r="AB667" i="3"/>
  <c r="BB667" i="3"/>
  <c r="Y667" i="3"/>
  <c r="AV667" i="3"/>
  <c r="Z667" i="3"/>
  <c r="BC667" i="3"/>
  <c r="AM667" i="3"/>
  <c r="W667" i="3"/>
  <c r="AH672" i="3"/>
  <c r="R672" i="3"/>
  <c r="M672" i="3"/>
  <c r="BH672" i="3"/>
  <c r="AF672" i="3"/>
  <c r="AX672" i="3"/>
  <c r="V672" i="3"/>
  <c r="AT672" i="3"/>
  <c r="Y672" i="3"/>
  <c r="BC672" i="3"/>
  <c r="AM672" i="3"/>
  <c r="W672" i="3"/>
  <c r="P683" i="3"/>
  <c r="AU683" i="3"/>
  <c r="BA683" i="3"/>
  <c r="AZ683" i="3"/>
  <c r="BI683" i="3"/>
  <c r="AN683" i="3"/>
  <c r="S683" i="3"/>
  <c r="AW683" i="3"/>
  <c r="AB683" i="3"/>
  <c r="BB683" i="3"/>
  <c r="AL683" i="3"/>
  <c r="V683" i="3"/>
  <c r="AY699" i="3"/>
  <c r="BD699" i="3"/>
  <c r="M699" i="3"/>
  <c r="W699" i="3"/>
  <c r="AQ699" i="3"/>
  <c r="U699" i="3"/>
  <c r="AU699" i="3"/>
  <c r="Y699" i="3"/>
  <c r="BB699" i="3"/>
  <c r="AL699" i="3"/>
  <c r="V699" i="3"/>
  <c r="V715" i="3"/>
  <c r="AT715" i="3"/>
  <c r="AY715" i="3"/>
  <c r="S715" i="3"/>
  <c r="AH715" i="3"/>
  <c r="BE715" i="3"/>
  <c r="AO715" i="3"/>
  <c r="Y715" i="3"/>
  <c r="BH715" i="3"/>
  <c r="AR715" i="3"/>
  <c r="AB715" i="3"/>
  <c r="AD745" i="3"/>
  <c r="BA745" i="3"/>
  <c r="U745" i="3"/>
  <c r="AP745" i="3"/>
  <c r="BE745" i="3"/>
  <c r="Y745" i="3"/>
  <c r="AZ745" i="3"/>
  <c r="AJ745" i="3"/>
  <c r="T745" i="3"/>
  <c r="AY745" i="3"/>
  <c r="AI745" i="3"/>
  <c r="S745" i="3"/>
  <c r="BH750" i="3"/>
  <c r="BG750" i="3"/>
  <c r="AA750" i="3"/>
  <c r="AN750" i="3"/>
  <c r="BC750" i="3"/>
  <c r="W750" i="3"/>
  <c r="AX750" i="3"/>
  <c r="AH750" i="3"/>
  <c r="R750" i="3"/>
  <c r="BA750" i="3"/>
  <c r="AK750" i="3"/>
  <c r="U750" i="3"/>
  <c r="BK648" i="3"/>
  <c r="BN680" i="3"/>
  <c r="AK670" i="3"/>
  <c r="BG645" i="3"/>
  <c r="AE677" i="3"/>
  <c r="BC690" i="3"/>
  <c r="AL706" i="3"/>
  <c r="BB647" i="3"/>
  <c r="V647" i="3"/>
  <c r="O647" i="3"/>
  <c r="S647" i="3"/>
  <c r="AH647" i="3"/>
  <c r="BE647" i="3"/>
  <c r="AO647" i="3"/>
  <c r="Y647" i="3"/>
  <c r="BH647" i="3"/>
  <c r="AR647" i="3"/>
  <c r="AB647" i="3"/>
  <c r="N663" i="3"/>
  <c r="W663" i="3"/>
  <c r="AD663" i="3"/>
  <c r="AL663" i="3"/>
  <c r="BB663" i="3"/>
  <c r="X663" i="3"/>
  <c r="AU663" i="3"/>
  <c r="Z663" i="3"/>
  <c r="BE663" i="3"/>
  <c r="AO663" i="3"/>
  <c r="Y663" i="3"/>
  <c r="Y679" i="3"/>
  <c r="AE679" i="3"/>
  <c r="AD679" i="3"/>
  <c r="AX679" i="3"/>
  <c r="AC679" i="3"/>
  <c r="BG679" i="3"/>
  <c r="AL679" i="3"/>
  <c r="Q679" i="3"/>
  <c r="AV679" i="3"/>
  <c r="AF679" i="3"/>
  <c r="P679" i="3"/>
  <c r="AD703" i="3"/>
  <c r="AY723" i="3"/>
  <c r="AW687" i="3"/>
  <c r="Z687" i="3"/>
  <c r="AG687" i="3"/>
  <c r="AE687" i="3"/>
  <c r="AT687" i="3"/>
  <c r="Y687" i="3"/>
  <c r="BC687" i="3"/>
  <c r="AH687" i="3"/>
  <c r="M687" i="3"/>
  <c r="AV687" i="3"/>
  <c r="AF687" i="3"/>
  <c r="P687" i="3"/>
  <c r="AX703" i="3"/>
  <c r="BI703" i="3"/>
  <c r="AT703" i="3"/>
  <c r="BC703" i="3"/>
  <c r="M703" i="3"/>
  <c r="AQ703" i="3"/>
  <c r="V703" i="3"/>
  <c r="AU703" i="3"/>
  <c r="Z703" i="3"/>
  <c r="BD703" i="3"/>
  <c r="AN703" i="3"/>
  <c r="X703" i="3"/>
  <c r="AM715" i="3"/>
  <c r="P643" i="3"/>
  <c r="AF643" i="3"/>
  <c r="AK643" i="3"/>
  <c r="U643" i="3"/>
  <c r="AC643" i="3"/>
  <c r="AR643" i="3"/>
  <c r="BG643" i="3"/>
  <c r="AQ643" i="3"/>
  <c r="AA643" i="3"/>
  <c r="BF643" i="3"/>
  <c r="AP643" i="3"/>
  <c r="Z643" i="3"/>
  <c r="M651" i="3"/>
  <c r="BI651" i="3"/>
  <c r="AM651" i="3"/>
  <c r="AI651" i="3"/>
  <c r="AQ651" i="3"/>
  <c r="BG651" i="3"/>
  <c r="AD651" i="3"/>
  <c r="BA651" i="3"/>
  <c r="AE651" i="3"/>
  <c r="BH651" i="3"/>
  <c r="AR651" i="3"/>
  <c r="AB651" i="3"/>
  <c r="AS656" i="3"/>
  <c r="W656" i="3"/>
  <c r="BA656" i="3"/>
  <c r="AX656" i="3"/>
  <c r="BF656" i="3"/>
  <c r="R656" i="3"/>
  <c r="AH656" i="3"/>
  <c r="BE656" i="3"/>
  <c r="AI656" i="3"/>
  <c r="N656" i="3"/>
  <c r="AV656" i="3"/>
  <c r="AF656" i="3"/>
  <c r="P656" i="3"/>
  <c r="BH667" i="3"/>
  <c r="N667" i="3"/>
  <c r="AX667" i="3"/>
  <c r="AW667" i="3"/>
  <c r="T667" i="3"/>
  <c r="AT667" i="3"/>
  <c r="R667" i="3"/>
  <c r="AP667" i="3"/>
  <c r="U667" i="3"/>
  <c r="AY667" i="3"/>
  <c r="AI667" i="3"/>
  <c r="S667" i="3"/>
  <c r="BI672" i="3"/>
  <c r="BD672" i="3"/>
  <c r="BB672" i="3"/>
  <c r="BA672" i="3"/>
  <c r="X672" i="3"/>
  <c r="AR672" i="3"/>
  <c r="P672" i="3"/>
  <c r="AO672" i="3"/>
  <c r="T672" i="3"/>
  <c r="AY672" i="3"/>
  <c r="AI672" i="3"/>
  <c r="S672" i="3"/>
  <c r="AV683" i="3"/>
  <c r="AJ683" i="3"/>
  <c r="AQ683" i="3"/>
  <c r="AO683" i="3"/>
  <c r="BD683" i="3"/>
  <c r="AI683" i="3"/>
  <c r="M683" i="3"/>
  <c r="AR683" i="3"/>
  <c r="W683" i="3"/>
  <c r="AX683" i="3"/>
  <c r="AH683" i="3"/>
  <c r="R683" i="3"/>
  <c r="BH699" i="3"/>
  <c r="AC699" i="3"/>
  <c r="AS699" i="3"/>
  <c r="BC699" i="3"/>
  <c r="BG699" i="3"/>
  <c r="AK699" i="3"/>
  <c r="P699" i="3"/>
  <c r="AO699" i="3"/>
  <c r="T699" i="3"/>
  <c r="AX699" i="3"/>
  <c r="AH699" i="3"/>
  <c r="R699" i="3"/>
  <c r="AU715" i="3"/>
  <c r="AD715" i="3"/>
  <c r="AQ715" i="3"/>
  <c r="BF715" i="3"/>
  <c r="Z715" i="3"/>
  <c r="BA715" i="3"/>
  <c r="AK715" i="3"/>
  <c r="U715" i="3"/>
  <c r="BD715" i="3"/>
  <c r="AN715" i="3"/>
  <c r="X715" i="3"/>
  <c r="Y724" i="3"/>
  <c r="AT745" i="3"/>
  <c r="BB745" i="3"/>
  <c r="AS745" i="3"/>
  <c r="M745" i="3"/>
  <c r="AH745" i="3"/>
  <c r="AW745" i="3"/>
  <c r="Q745" i="3"/>
  <c r="AV745" i="3"/>
  <c r="AF745" i="3"/>
  <c r="P745" i="3"/>
  <c r="AU745" i="3"/>
  <c r="AE745" i="3"/>
  <c r="O745" i="3"/>
  <c r="AB750" i="3"/>
  <c r="AY750" i="3"/>
  <c r="S750" i="3"/>
  <c r="AF750" i="3"/>
  <c r="AU750" i="3"/>
  <c r="O750" i="3"/>
  <c r="AT750" i="3"/>
  <c r="AD750" i="3"/>
  <c r="N750" i="3"/>
  <c r="AW750" i="3"/>
  <c r="AG750" i="3"/>
  <c r="Q750" i="3"/>
  <c r="U642" i="3"/>
  <c r="Z679" i="3"/>
  <c r="X710" i="3"/>
  <c r="AL647" i="3"/>
  <c r="W647" i="3"/>
  <c r="BG647" i="3"/>
  <c r="AY647" i="3"/>
  <c r="BF647" i="3"/>
  <c r="Z647" i="3"/>
  <c r="BA647" i="3"/>
  <c r="AK647" i="3"/>
  <c r="U647" i="3"/>
  <c r="BD647" i="3"/>
  <c r="AN647" i="3"/>
  <c r="AR663" i="3"/>
  <c r="BG663" i="3"/>
  <c r="V663" i="3"/>
  <c r="AB663" i="3"/>
  <c r="AT663" i="3"/>
  <c r="R663" i="3"/>
  <c r="AP663" i="3"/>
  <c r="T663" i="3"/>
  <c r="BA663" i="3"/>
  <c r="AK663" i="3"/>
  <c r="BE679" i="3"/>
  <c r="N679" i="3"/>
  <c r="U679" i="3"/>
  <c r="S679" i="3"/>
  <c r="AS679" i="3"/>
  <c r="W679" i="3"/>
  <c r="BB679" i="3"/>
  <c r="AG679" i="3"/>
  <c r="BH679" i="3"/>
  <c r="AR679" i="3"/>
  <c r="AL687" i="3"/>
  <c r="AA687" i="3"/>
  <c r="BF687" i="3"/>
  <c r="O687" i="3"/>
  <c r="V687" i="3"/>
  <c r="U687" i="3"/>
  <c r="AO687" i="3"/>
  <c r="S687" i="3"/>
  <c r="AX687" i="3"/>
  <c r="AC687" i="3"/>
  <c r="BH687" i="3"/>
  <c r="AR687" i="3"/>
  <c r="AC703" i="3"/>
  <c r="AM703" i="3"/>
  <c r="AI703" i="3"/>
  <c r="AS703" i="3"/>
  <c r="BG703" i="3"/>
  <c r="AL703" i="3"/>
  <c r="Q703" i="3"/>
  <c r="AP703" i="3"/>
  <c r="U703" i="3"/>
  <c r="AZ703" i="3"/>
  <c r="AJ703" i="3"/>
  <c r="AC719" i="3"/>
  <c r="S699" i="3"/>
  <c r="AO643" i="3"/>
  <c r="BD643" i="3"/>
  <c r="X643" i="3"/>
  <c r="BI643" i="3"/>
  <c r="Q643" i="3"/>
  <c r="AJ643" i="3"/>
  <c r="BC643" i="3"/>
  <c r="AM643" i="3"/>
  <c r="W643" i="3"/>
  <c r="BB643" i="3"/>
  <c r="AL643" i="3"/>
  <c r="AX651" i="3"/>
  <c r="AO651" i="3"/>
  <c r="S651" i="3"/>
  <c r="AA651" i="3"/>
  <c r="AH651" i="3"/>
  <c r="AY651" i="3"/>
  <c r="W651" i="3"/>
  <c r="AU651" i="3"/>
  <c r="Z651" i="3"/>
  <c r="BD651" i="3"/>
  <c r="AN651" i="3"/>
  <c r="Z656" i="3"/>
  <c r="BB656" i="3"/>
  <c r="AG656" i="3"/>
  <c r="AM656" i="3"/>
  <c r="AU656" i="3"/>
  <c r="BC656" i="3"/>
  <c r="AA656" i="3"/>
  <c r="AY656" i="3"/>
  <c r="AD656" i="3"/>
  <c r="BH656" i="3"/>
  <c r="AR656" i="3"/>
  <c r="BE667" i="3"/>
  <c r="AZ667" i="3"/>
  <c r="AJ667" i="3"/>
  <c r="AO667" i="3"/>
  <c r="M667" i="3"/>
  <c r="AN667" i="3"/>
  <c r="BF667" i="3"/>
  <c r="AK667" i="3"/>
  <c r="P667" i="3"/>
  <c r="AU667" i="3"/>
  <c r="AE667" i="3"/>
  <c r="AV672" i="3"/>
  <c r="AP672" i="3"/>
  <c r="AN672" i="3"/>
  <c r="AS672" i="3"/>
  <c r="Q672" i="3"/>
  <c r="AK672" i="3"/>
  <c r="BE672" i="3"/>
  <c r="AJ672" i="3"/>
  <c r="N672" i="3"/>
  <c r="AU672" i="3"/>
  <c r="AE672" i="3"/>
  <c r="AK683" i="3"/>
  <c r="Y683" i="3"/>
  <c r="AF683" i="3"/>
  <c r="AE683" i="3"/>
  <c r="AY683" i="3"/>
  <c r="AC683" i="3"/>
  <c r="BH683" i="3"/>
  <c r="AM683" i="3"/>
  <c r="Q683" i="3"/>
  <c r="AT683" i="3"/>
  <c r="AD683" i="3"/>
  <c r="AM699" i="3"/>
  <c r="AW699" i="3"/>
  <c r="AI699" i="3"/>
  <c r="AR699" i="3"/>
  <c r="BA699" i="3"/>
  <c r="AF699" i="3"/>
  <c r="BE699" i="3"/>
  <c r="AJ699" i="3"/>
  <c r="O699" i="3"/>
  <c r="AT699" i="3"/>
  <c r="AD699" i="3"/>
  <c r="BB715" i="3"/>
  <c r="AE715" i="3"/>
  <c r="N715" i="3"/>
  <c r="AI715" i="3"/>
  <c r="AX715" i="3"/>
  <c r="R715" i="3"/>
  <c r="AW715" i="3"/>
  <c r="AG715" i="3"/>
  <c r="Q715" i="3"/>
  <c r="AZ715" i="3"/>
  <c r="AJ715" i="3"/>
  <c r="N745" i="3"/>
  <c r="V745" i="3"/>
  <c r="AK745" i="3"/>
  <c r="BF745" i="3"/>
  <c r="Z745" i="3"/>
  <c r="AO745" i="3"/>
  <c r="BH745" i="3"/>
  <c r="AR745" i="3"/>
  <c r="AB745" i="3"/>
  <c r="BG745" i="3"/>
  <c r="AQ745" i="3"/>
  <c r="AR750" i="3"/>
  <c r="AZ750" i="3"/>
  <c r="AQ750" i="3"/>
  <c r="BD750" i="3"/>
  <c r="X750" i="3"/>
  <c r="AM750" i="3"/>
  <c r="BF750" i="3"/>
  <c r="AP750" i="3"/>
  <c r="Z750" i="3"/>
  <c r="BI750" i="3"/>
  <c r="AS750" i="3"/>
  <c r="AC750" i="3"/>
  <c r="O706" i="3"/>
  <c r="M686" i="3"/>
  <c r="AU702" i="3"/>
  <c r="BE698" i="3"/>
  <c r="N698" i="3"/>
  <c r="BM783" i="3"/>
  <c r="AI698" i="3"/>
  <c r="AF714" i="3"/>
  <c r="AH690" i="3"/>
  <c r="Y702" i="3"/>
  <c r="BD686" i="3"/>
  <c r="AP710" i="3"/>
  <c r="K612" i="3"/>
  <c r="P714" i="3"/>
  <c r="Q691" i="3"/>
  <c r="AQ647" i="3"/>
  <c r="AS667" i="3"/>
  <c r="U672" i="3"/>
  <c r="AA683" i="3"/>
  <c r="AN699" i="3"/>
  <c r="K640" i="3"/>
  <c r="K636" i="3"/>
  <c r="K634" i="3"/>
  <c r="K632" i="3"/>
  <c r="K629" i="3"/>
  <c r="K625" i="3"/>
  <c r="K620" i="3"/>
  <c r="K617" i="3"/>
  <c r="K614" i="3"/>
  <c r="K622" i="3"/>
  <c r="K618" i="3"/>
  <c r="K616" i="3"/>
  <c r="BK756" i="3"/>
  <c r="AP677" i="3"/>
  <c r="X686" i="3"/>
  <c r="BF698" i="3"/>
  <c r="AW714" i="3"/>
  <c r="S723" i="3"/>
  <c r="AS719" i="3"/>
  <c r="BK643" i="3"/>
  <c r="AN655" i="3"/>
  <c r="BJ655" i="3" s="1"/>
  <c r="BF655" i="3"/>
  <c r="BL655" i="3" s="1"/>
  <c r="P663" i="3"/>
  <c r="AI663" i="3"/>
  <c r="BE671" i="3"/>
  <c r="BM671" i="3" s="1"/>
  <c r="O671" i="3"/>
  <c r="BN671" i="3" s="1"/>
  <c r="AU679" i="3"/>
  <c r="BF679" i="3"/>
  <c r="O679" i="3"/>
  <c r="K638" i="3"/>
  <c r="K627" i="3"/>
  <c r="AZ654" i="3"/>
  <c r="AK698" i="3"/>
  <c r="BN675" i="3"/>
  <c r="BJ725" i="3"/>
  <c r="AC695" i="3"/>
  <c r="AY703" i="3"/>
  <c r="AW711" i="3"/>
  <c r="BM711" i="3" s="1"/>
  <c r="Q711" i="3"/>
  <c r="K619" i="3"/>
  <c r="BJ788" i="3"/>
  <c r="BN788" i="3"/>
  <c r="BK788" i="3"/>
  <c r="BL788" i="3"/>
  <c r="BJ784" i="3"/>
  <c r="BM770" i="3"/>
  <c r="BK762" i="3"/>
  <c r="BN762" i="3"/>
  <c r="BK760" i="3"/>
  <c r="BN760" i="3"/>
  <c r="BM790" i="3"/>
  <c r="BL790" i="3"/>
  <c r="BJ782" i="3"/>
  <c r="BL782" i="3"/>
  <c r="BJ778" i="3"/>
  <c r="BM778" i="3"/>
  <c r="BM758" i="3"/>
  <c r="BN758" i="3"/>
  <c r="AD674" i="3"/>
  <c r="O674" i="3"/>
  <c r="AE674" i="3"/>
  <c r="AU674" i="3"/>
  <c r="Q674" i="3"/>
  <c r="AL674" i="3"/>
  <c r="BH674" i="3"/>
  <c r="AN674" i="3"/>
  <c r="M674" i="3"/>
  <c r="AO674" i="3"/>
  <c r="AJ674" i="3"/>
  <c r="AZ674" i="3"/>
  <c r="BE674" i="3"/>
  <c r="S674" i="3"/>
  <c r="AI674" i="3"/>
  <c r="AY674" i="3"/>
  <c r="V674" i="3"/>
  <c r="AR674" i="3"/>
  <c r="R674" i="3"/>
  <c r="AT674" i="3"/>
  <c r="T674" i="3"/>
  <c r="AV674" i="3"/>
  <c r="AX674" i="3"/>
  <c r="N674" i="3"/>
  <c r="BD649" i="3"/>
  <c r="M649" i="3"/>
  <c r="AC649" i="3"/>
  <c r="AS649" i="3"/>
  <c r="BI649" i="3"/>
  <c r="AE649" i="3"/>
  <c r="AZ649" i="3"/>
  <c r="AF649" i="3"/>
  <c r="BH649" i="3"/>
  <c r="AX649" i="3"/>
  <c r="AH649" i="3"/>
  <c r="AR649" i="3"/>
  <c r="AI649" i="3"/>
  <c r="Q649" i="3"/>
  <c r="AG649" i="3"/>
  <c r="AW649" i="3"/>
  <c r="O649" i="3"/>
  <c r="AJ649" i="3"/>
  <c r="BF649" i="3"/>
  <c r="AM649" i="3"/>
  <c r="V649" i="3"/>
  <c r="BG649" i="3"/>
  <c r="AQ649" i="3"/>
  <c r="AB649" i="3"/>
  <c r="BC649" i="3"/>
  <c r="U649" i="3"/>
  <c r="AK649" i="3"/>
  <c r="BA649" i="3"/>
  <c r="T649" i="3"/>
  <c r="AP649" i="3"/>
  <c r="R649" i="3"/>
  <c r="AT649" i="3"/>
  <c r="AD649" i="3"/>
  <c r="N649" i="3"/>
  <c r="AY649" i="3"/>
  <c r="AV649" i="3"/>
  <c r="S649" i="3"/>
  <c r="Y649" i="3"/>
  <c r="AO649" i="3"/>
  <c r="BE649" i="3"/>
  <c r="Z649" i="3"/>
  <c r="AU649" i="3"/>
  <c r="X649" i="3"/>
  <c r="BB649" i="3"/>
  <c r="AN649" i="3"/>
  <c r="W649" i="3"/>
  <c r="AA649" i="3"/>
  <c r="P649" i="3"/>
  <c r="AL649" i="3"/>
  <c r="Y665" i="3"/>
  <c r="AO665" i="3"/>
  <c r="BE665" i="3"/>
  <c r="AA665" i="3"/>
  <c r="AV665" i="3"/>
  <c r="X665" i="3"/>
  <c r="AZ665" i="3"/>
  <c r="AH665" i="3"/>
  <c r="Z665" i="3"/>
  <c r="S665" i="3"/>
  <c r="AN665" i="3"/>
  <c r="AD665" i="3"/>
  <c r="M665" i="3"/>
  <c r="AC665" i="3"/>
  <c r="AS665" i="3"/>
  <c r="BI665" i="3"/>
  <c r="AF665" i="3"/>
  <c r="BB665" i="3"/>
  <c r="AE665" i="3"/>
  <c r="BH665" i="3"/>
  <c r="AP665" i="3"/>
  <c r="AI665" i="3"/>
  <c r="AJ665" i="3"/>
  <c r="BF665" i="3"/>
  <c r="AX665" i="3"/>
  <c r="Q665" i="3"/>
  <c r="AG665" i="3"/>
  <c r="AW665" i="3"/>
  <c r="P665" i="3"/>
  <c r="AL665" i="3"/>
  <c r="BG665" i="3"/>
  <c r="AM665" i="3"/>
  <c r="N665" i="3"/>
  <c r="AY665" i="3"/>
  <c r="AR665" i="3"/>
  <c r="BD665" i="3"/>
  <c r="AB665" i="3"/>
  <c r="U665" i="3"/>
  <c r="AK665" i="3"/>
  <c r="BA665" i="3"/>
  <c r="V665" i="3"/>
  <c r="AQ665" i="3"/>
  <c r="R665" i="3"/>
  <c r="AT665" i="3"/>
  <c r="W665" i="3"/>
  <c r="O665" i="3"/>
  <c r="BC665" i="3"/>
  <c r="T665" i="3"/>
  <c r="AU665" i="3"/>
  <c r="AA681" i="3"/>
  <c r="AQ681" i="3"/>
  <c r="BG681" i="3"/>
  <c r="AG681" i="3"/>
  <c r="BB681" i="3"/>
  <c r="X681" i="3"/>
  <c r="AS681" i="3"/>
  <c r="N681" i="3"/>
  <c r="BE681" i="3"/>
  <c r="AV681" i="3"/>
  <c r="AO681" i="3"/>
  <c r="AF681" i="3"/>
  <c r="O681" i="3"/>
  <c r="AE681" i="3"/>
  <c r="AU681" i="3"/>
  <c r="Q681" i="3"/>
  <c r="AL681" i="3"/>
  <c r="BH681" i="3"/>
  <c r="AC681" i="3"/>
  <c r="AX681" i="3"/>
  <c r="Y681" i="3"/>
  <c r="P681" i="3"/>
  <c r="BF681" i="3"/>
  <c r="AZ681" i="3"/>
  <c r="S681" i="3"/>
  <c r="AI681" i="3"/>
  <c r="AY681" i="3"/>
  <c r="V681" i="3"/>
  <c r="AR681" i="3"/>
  <c r="M681" i="3"/>
  <c r="AH681" i="3"/>
  <c r="BD681" i="3"/>
  <c r="AJ681" i="3"/>
  <c r="Z681" i="3"/>
  <c r="T681" i="3"/>
  <c r="BA681" i="3"/>
  <c r="AP681" i="3"/>
  <c r="W681" i="3"/>
  <c r="AM681" i="3"/>
  <c r="BC681" i="3"/>
  <c r="AB681" i="3"/>
  <c r="AW681" i="3"/>
  <c r="R681" i="3"/>
  <c r="AN681" i="3"/>
  <c r="BI681" i="3"/>
  <c r="AT681" i="3"/>
  <c r="AK681" i="3"/>
  <c r="AD681" i="3"/>
  <c r="U681" i="3"/>
  <c r="BM772" i="3"/>
  <c r="BK764" i="3"/>
  <c r="BM756" i="3"/>
  <c r="Z653" i="3"/>
  <c r="AZ666" i="3"/>
  <c r="AS674" i="3"/>
  <c r="AS682" i="3"/>
  <c r="Z710" i="3"/>
  <c r="AW646" i="3"/>
  <c r="BD646" i="3"/>
  <c r="BA646" i="3"/>
  <c r="AV646" i="3"/>
  <c r="BH646" i="3"/>
  <c r="AB646" i="3"/>
  <c r="AY646" i="3"/>
  <c r="AI646" i="3"/>
  <c r="S646" i="3"/>
  <c r="AX646" i="3"/>
  <c r="AH646" i="3"/>
  <c r="R646" i="3"/>
  <c r="BH654" i="3"/>
  <c r="AM654" i="3"/>
  <c r="AL654" i="3"/>
  <c r="AR654" i="3"/>
  <c r="BF654" i="3"/>
  <c r="AB654" i="3"/>
  <c r="AY654" i="3"/>
  <c r="AD654" i="3"/>
  <c r="BI654" i="3"/>
  <c r="AS654" i="3"/>
  <c r="AC654" i="3"/>
  <c r="M654" i="3"/>
  <c r="AK662" i="3"/>
  <c r="P662" i="3"/>
  <c r="X662" i="3"/>
  <c r="AO662" i="3"/>
  <c r="BI662" i="3"/>
  <c r="AF662" i="3"/>
  <c r="BB662" i="3"/>
  <c r="AG662" i="3"/>
  <c r="BG662" i="3"/>
  <c r="AQ662" i="3"/>
  <c r="AA662" i="3"/>
  <c r="AW670" i="3"/>
  <c r="AQ670" i="3"/>
  <c r="AP670" i="3"/>
  <c r="BB670" i="3"/>
  <c r="Z670" i="3"/>
  <c r="AS670" i="3"/>
  <c r="Q670" i="3"/>
  <c r="AO670" i="3"/>
  <c r="S670" i="3"/>
  <c r="AZ670" i="3"/>
  <c r="AJ670" i="3"/>
  <c r="T670" i="3"/>
  <c r="AF678" i="3"/>
  <c r="AM678" i="3"/>
  <c r="AV678" i="3"/>
  <c r="BE678" i="3"/>
  <c r="AJ678" i="3"/>
  <c r="O678" i="3"/>
  <c r="AS678" i="3"/>
  <c r="X678" i="3"/>
  <c r="BB678" i="3"/>
  <c r="AL678" i="3"/>
  <c r="Y690" i="3"/>
  <c r="AT690" i="3"/>
  <c r="T690" i="3"/>
  <c r="AJ690" i="3"/>
  <c r="AZ690" i="3"/>
  <c r="U690" i="3"/>
  <c r="AP690" i="3"/>
  <c r="Q690" i="3"/>
  <c r="AL690" i="3"/>
  <c r="BG690" i="3"/>
  <c r="AX690" i="3"/>
  <c r="AO690" i="3"/>
  <c r="X690" i="3"/>
  <c r="AN690" i="3"/>
  <c r="BD690" i="3"/>
  <c r="Z690" i="3"/>
  <c r="AU690" i="3"/>
  <c r="V690" i="3"/>
  <c r="AQ690" i="3"/>
  <c r="R690" i="3"/>
  <c r="BI690" i="3"/>
  <c r="AY690" i="3"/>
  <c r="AW706" i="3"/>
  <c r="AA706" i="3"/>
  <c r="T706" i="3"/>
  <c r="AJ706" i="3"/>
  <c r="AZ706" i="3"/>
  <c r="R706" i="3"/>
  <c r="AM706" i="3"/>
  <c r="BI706" i="3"/>
  <c r="AD706" i="3"/>
  <c r="AY706" i="3"/>
  <c r="AP706" i="3"/>
  <c r="AQ706" i="3"/>
  <c r="X706" i="3"/>
  <c r="AN706" i="3"/>
  <c r="BD706" i="3"/>
  <c r="W706" i="3"/>
  <c r="AS706" i="3"/>
  <c r="N706" i="3"/>
  <c r="AI706" i="3"/>
  <c r="BE706" i="3"/>
  <c r="BA706" i="3"/>
  <c r="BB706" i="3"/>
  <c r="V658" i="3"/>
  <c r="BF674" i="3"/>
  <c r="BC682" i="3"/>
  <c r="BE690" i="3"/>
  <c r="Q706" i="3"/>
  <c r="AQ710" i="3"/>
  <c r="AA645" i="3"/>
  <c r="AY645" i="3"/>
  <c r="AV645" i="3"/>
  <c r="AR645" i="3"/>
  <c r="AU645" i="3"/>
  <c r="O645" i="3"/>
  <c r="AT645" i="3"/>
  <c r="AD645" i="3"/>
  <c r="N645" i="3"/>
  <c r="AW645" i="3"/>
  <c r="AG645" i="3"/>
  <c r="Q645" i="3"/>
  <c r="Y653" i="3"/>
  <c r="BA653" i="3"/>
  <c r="AX653" i="3"/>
  <c r="M653" i="3"/>
  <c r="AC653" i="3"/>
  <c r="AS653" i="3"/>
  <c r="O653" i="3"/>
  <c r="AQ653" i="3"/>
  <c r="V653" i="3"/>
  <c r="AZ653" i="3"/>
  <c r="AJ653" i="3"/>
  <c r="T653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60" i="3"/>
  <c r="U660" i="3"/>
  <c r="Z660" i="3"/>
  <c r="AF660" i="3"/>
  <c r="AK660" i="3"/>
  <c r="AP660" i="3"/>
  <c r="AV660" i="3"/>
  <c r="BA660" i="3"/>
  <c r="BF660" i="3"/>
  <c r="R660" i="3"/>
  <c r="Y660" i="3"/>
  <c r="AG660" i="3"/>
  <c r="AN660" i="3"/>
  <c r="AT660" i="3"/>
  <c r="BB660" i="3"/>
  <c r="BI660" i="3"/>
  <c r="Q660" i="3"/>
  <c r="AB660" i="3"/>
  <c r="AJ660" i="3"/>
  <c r="AS660" i="3"/>
  <c r="BD660" i="3"/>
  <c r="T660" i="3"/>
  <c r="AC660" i="3"/>
  <c r="AL660" i="3"/>
  <c r="AW660" i="3"/>
  <c r="BE660" i="3"/>
  <c r="V660" i="3"/>
  <c r="AO660" i="3"/>
  <c r="BH660" i="3"/>
  <c r="X660" i="3"/>
  <c r="AR660" i="3"/>
  <c r="M660" i="3"/>
  <c r="AD660" i="3"/>
  <c r="AX660" i="3"/>
  <c r="AZ660" i="3"/>
  <c r="N660" i="3"/>
  <c r="AH660" i="3"/>
  <c r="U661" i="3"/>
  <c r="AW661" i="3"/>
  <c r="AK661" i="3"/>
  <c r="AR661" i="3"/>
  <c r="BI661" i="3"/>
  <c r="AG661" i="3"/>
  <c r="AZ661" i="3"/>
  <c r="AE661" i="3"/>
  <c r="BF661" i="3"/>
  <c r="AP661" i="3"/>
  <c r="Z661" i="3"/>
  <c r="BE669" i="3"/>
  <c r="AZ669" i="3"/>
  <c r="AJ669" i="3"/>
  <c r="AO669" i="3"/>
  <c r="M669" i="3"/>
  <c r="AN669" i="3"/>
  <c r="BH669" i="3"/>
  <c r="AL669" i="3"/>
  <c r="Q669" i="3"/>
  <c r="AU669" i="3"/>
  <c r="AE669" i="3"/>
  <c r="AY677" i="3"/>
  <c r="BF677" i="3"/>
  <c r="O677" i="3"/>
  <c r="X677" i="3"/>
  <c r="AX677" i="3"/>
  <c r="AB677" i="3"/>
  <c r="BB677" i="3"/>
  <c r="AF677" i="3"/>
  <c r="BI677" i="3"/>
  <c r="AS677" i="3"/>
  <c r="AC677" i="3"/>
  <c r="M677" i="3"/>
  <c r="BD697" i="3"/>
  <c r="O697" i="3"/>
  <c r="AE697" i="3"/>
  <c r="AU697" i="3"/>
  <c r="N697" i="3"/>
  <c r="AJ697" i="3"/>
  <c r="S697" i="3"/>
  <c r="AM697" i="3"/>
  <c r="BG697" i="3"/>
  <c r="AO697" i="3"/>
  <c r="P697" i="3"/>
  <c r="AK697" i="3"/>
  <c r="BF697" i="3"/>
  <c r="AW697" i="3"/>
  <c r="AN697" i="3"/>
  <c r="AR697" i="3"/>
  <c r="BB697" i="3"/>
  <c r="W697" i="3"/>
  <c r="AQ697" i="3"/>
  <c r="T697" i="3"/>
  <c r="AT697" i="3"/>
  <c r="U697" i="3"/>
  <c r="AP697" i="3"/>
  <c r="Q697" i="3"/>
  <c r="BH697" i="3"/>
  <c r="AX697" i="3"/>
  <c r="X697" i="3"/>
  <c r="AA697" i="3"/>
  <c r="AY697" i="3"/>
  <c r="Y697" i="3"/>
  <c r="AZ697" i="3"/>
  <c r="Z697" i="3"/>
  <c r="AV697" i="3"/>
  <c r="AB697" i="3"/>
  <c r="R697" i="3"/>
  <c r="BI697" i="3"/>
  <c r="AS697" i="3"/>
  <c r="AH697" i="3"/>
  <c r="AI697" i="3"/>
  <c r="BC697" i="3"/>
  <c r="AD697" i="3"/>
  <c r="BE697" i="3"/>
  <c r="AF697" i="3"/>
  <c r="BA697" i="3"/>
  <c r="AL697" i="3"/>
  <c r="AC697" i="3"/>
  <c r="V697" i="3"/>
  <c r="AG697" i="3"/>
  <c r="M697" i="3"/>
  <c r="Y713" i="3"/>
  <c r="AO713" i="3"/>
  <c r="BE713" i="3"/>
  <c r="V713" i="3"/>
  <c r="AL713" i="3"/>
  <c r="BB713" i="3"/>
  <c r="AE713" i="3"/>
  <c r="P713" i="3"/>
  <c r="AV713" i="3"/>
  <c r="AY713" i="3"/>
  <c r="AA713" i="3"/>
  <c r="M713" i="3"/>
  <c r="AC713" i="3"/>
  <c r="AS713" i="3"/>
  <c r="BI713" i="3"/>
  <c r="Z713" i="3"/>
  <c r="AP713" i="3"/>
  <c r="BF713" i="3"/>
  <c r="AM713" i="3"/>
  <c r="X713" i="3"/>
  <c r="BD713" i="3"/>
  <c r="T713" i="3"/>
  <c r="AQ713" i="3"/>
  <c r="Q713" i="3"/>
  <c r="AG713" i="3"/>
  <c r="AW713" i="3"/>
  <c r="N713" i="3"/>
  <c r="AD713" i="3"/>
  <c r="AT713" i="3"/>
  <c r="O713" i="3"/>
  <c r="AU713" i="3"/>
  <c r="AF713" i="3"/>
  <c r="S713" i="3"/>
  <c r="AJ713" i="3"/>
  <c r="BG713" i="3"/>
  <c r="AR713" i="3"/>
  <c r="U713" i="3"/>
  <c r="AK713" i="3"/>
  <c r="BA713" i="3"/>
  <c r="R713" i="3"/>
  <c r="AH713" i="3"/>
  <c r="AX713" i="3"/>
  <c r="W713" i="3"/>
  <c r="BC713" i="3"/>
  <c r="AN713" i="3"/>
  <c r="AI713" i="3"/>
  <c r="AZ713" i="3"/>
  <c r="AB713" i="3"/>
  <c r="P674" i="3"/>
  <c r="W690" i="3"/>
  <c r="BD694" i="3"/>
  <c r="AJ702" i="3"/>
  <c r="P710" i="3"/>
  <c r="AN714" i="3"/>
  <c r="X642" i="3"/>
  <c r="AR642" i="3"/>
  <c r="AQ642" i="3"/>
  <c r="AJ642" i="3"/>
  <c r="AU642" i="3"/>
  <c r="O642" i="3"/>
  <c r="AT642" i="3"/>
  <c r="AD642" i="3"/>
  <c r="N642" i="3"/>
  <c r="AW642" i="3"/>
  <c r="AG642" i="3"/>
  <c r="Q642" i="3"/>
  <c r="U650" i="3"/>
  <c r="AY650" i="3"/>
  <c r="AV650" i="3"/>
  <c r="BD650" i="3"/>
  <c r="S650" i="3"/>
  <c r="AK650" i="3"/>
  <c r="BH650" i="3"/>
  <c r="AM650" i="3"/>
  <c r="Q650" i="3"/>
  <c r="AT650" i="3"/>
  <c r="AD650" i="3"/>
  <c r="N650" i="3"/>
  <c r="AX658" i="3"/>
  <c r="BB658" i="3"/>
  <c r="Q658" i="3"/>
  <c r="AG658" i="3"/>
  <c r="AW658" i="3"/>
  <c r="S658" i="3"/>
  <c r="AU658" i="3"/>
  <c r="Z658" i="3"/>
  <c r="BD658" i="3"/>
  <c r="AN658" i="3"/>
  <c r="X658" i="3"/>
  <c r="O666" i="3"/>
  <c r="AQ666" i="3"/>
  <c r="AF666" i="3"/>
  <c r="T666" i="3"/>
  <c r="AK666" i="3"/>
  <c r="BE666" i="3"/>
  <c r="AC666" i="3"/>
  <c r="AL666" i="3"/>
  <c r="R666" i="3"/>
  <c r="X674" i="3"/>
  <c r="Z674" i="3"/>
  <c r="Y674" i="3"/>
  <c r="AB674" i="3"/>
  <c r="AM674" i="3"/>
  <c r="AQ682" i="3"/>
  <c r="BG682" i="3"/>
  <c r="AP682" i="3"/>
  <c r="AT682" i="3"/>
  <c r="BD682" i="3"/>
  <c r="X682" i="3"/>
  <c r="BI686" i="3"/>
  <c r="AB686" i="3"/>
  <c r="AA686" i="3"/>
  <c r="AE686" i="3"/>
  <c r="AP686" i="3"/>
  <c r="Y688" i="3"/>
  <c r="AO688" i="3"/>
  <c r="BE688" i="3"/>
  <c r="Z688" i="3"/>
  <c r="AU688" i="3"/>
  <c r="V688" i="3"/>
  <c r="AQ688" i="3"/>
  <c r="W688" i="3"/>
  <c r="N688" i="3"/>
  <c r="BD688" i="3"/>
  <c r="AX688" i="3"/>
  <c r="BH688" i="3"/>
  <c r="M688" i="3"/>
  <c r="AC688" i="3"/>
  <c r="AS688" i="3"/>
  <c r="BI688" i="3"/>
  <c r="AE688" i="3"/>
  <c r="AZ688" i="3"/>
  <c r="AA688" i="3"/>
  <c r="AV688" i="3"/>
  <c r="AH688" i="3"/>
  <c r="X688" i="3"/>
  <c r="R688" i="3"/>
  <c r="AN688" i="3"/>
  <c r="AD688" i="3"/>
  <c r="Q688" i="3"/>
  <c r="AG688" i="3"/>
  <c r="AW688" i="3"/>
  <c r="O688" i="3"/>
  <c r="AJ688" i="3"/>
  <c r="BF688" i="3"/>
  <c r="AF688" i="3"/>
  <c r="BB688" i="3"/>
  <c r="AR688" i="3"/>
  <c r="AI688" i="3"/>
  <c r="AB688" i="3"/>
  <c r="AY688" i="3"/>
  <c r="U688" i="3"/>
  <c r="AK688" i="3"/>
  <c r="BA688" i="3"/>
  <c r="T688" i="3"/>
  <c r="AP688" i="3"/>
  <c r="P688" i="3"/>
  <c r="AL688" i="3"/>
  <c r="BG688" i="3"/>
  <c r="BC688" i="3"/>
  <c r="AT688" i="3"/>
  <c r="AM688" i="3"/>
  <c r="S688" i="3"/>
  <c r="AC690" i="3"/>
  <c r="AA690" i="3"/>
  <c r="AE690" i="3"/>
  <c r="AR690" i="3"/>
  <c r="AZ692" i="3"/>
  <c r="AD692" i="3"/>
  <c r="S692" i="3"/>
  <c r="AI692" i="3"/>
  <c r="AY692" i="3"/>
  <c r="U692" i="3"/>
  <c r="AP692" i="3"/>
  <c r="Q692" i="3"/>
  <c r="AL692" i="3"/>
  <c r="BH692" i="3"/>
  <c r="AS692" i="3"/>
  <c r="AJ692" i="3"/>
  <c r="AN692" i="3"/>
  <c r="AC692" i="3"/>
  <c r="W692" i="3"/>
  <c r="AM692" i="3"/>
  <c r="BC692" i="3"/>
  <c r="Z692" i="3"/>
  <c r="AV692" i="3"/>
  <c r="V692" i="3"/>
  <c r="AR692" i="3"/>
  <c r="M692" i="3"/>
  <c r="BD692" i="3"/>
  <c r="AT692" i="3"/>
  <c r="BI692" i="3"/>
  <c r="AX692" i="3"/>
  <c r="AA692" i="3"/>
  <c r="AQ692" i="3"/>
  <c r="BG692" i="3"/>
  <c r="AF692" i="3"/>
  <c r="BA692" i="3"/>
  <c r="AB692" i="3"/>
  <c r="AW692" i="3"/>
  <c r="X692" i="3"/>
  <c r="N692" i="3"/>
  <c r="BE692" i="3"/>
  <c r="T692" i="3"/>
  <c r="O692" i="3"/>
  <c r="AE692" i="3"/>
  <c r="AU692" i="3"/>
  <c r="P692" i="3"/>
  <c r="AK692" i="3"/>
  <c r="BF692" i="3"/>
  <c r="AG692" i="3"/>
  <c r="BB692" i="3"/>
  <c r="AH692" i="3"/>
  <c r="Y692" i="3"/>
  <c r="R692" i="3"/>
  <c r="AO692" i="3"/>
  <c r="AC694" i="3"/>
  <c r="AB694" i="3"/>
  <c r="AF694" i="3"/>
  <c r="T696" i="3"/>
  <c r="Y696" i="3"/>
  <c r="AO696" i="3"/>
  <c r="BE696" i="3"/>
  <c r="AA696" i="3"/>
  <c r="AV696" i="3"/>
  <c r="W696" i="3"/>
  <c r="AR696" i="3"/>
  <c r="N696" i="3"/>
  <c r="BD696" i="3"/>
  <c r="AU696" i="3"/>
  <c r="AE696" i="3"/>
  <c r="M696" i="3"/>
  <c r="AC696" i="3"/>
  <c r="AS696" i="3"/>
  <c r="BI696" i="3"/>
  <c r="AF696" i="3"/>
  <c r="BB696" i="3"/>
  <c r="AB696" i="3"/>
  <c r="AX696" i="3"/>
  <c r="X696" i="3"/>
  <c r="O696" i="3"/>
  <c r="BF696" i="3"/>
  <c r="AZ696" i="3"/>
  <c r="Q696" i="3"/>
  <c r="AG696" i="3"/>
  <c r="AW696" i="3"/>
  <c r="P696" i="3"/>
  <c r="AL696" i="3"/>
  <c r="BG696" i="3"/>
  <c r="AH696" i="3"/>
  <c r="BC696" i="3"/>
  <c r="AI696" i="3"/>
  <c r="Z696" i="3"/>
  <c r="AD696" i="3"/>
  <c r="S696" i="3"/>
  <c r="U696" i="3"/>
  <c r="AK696" i="3"/>
  <c r="BA696" i="3"/>
  <c r="V696" i="3"/>
  <c r="AQ696" i="3"/>
  <c r="R696" i="3"/>
  <c r="AM696" i="3"/>
  <c r="BH696" i="3"/>
  <c r="AT696" i="3"/>
  <c r="AJ696" i="3"/>
  <c r="AY696" i="3"/>
  <c r="AN696" i="3"/>
  <c r="S698" i="3"/>
  <c r="W698" i="3"/>
  <c r="AG698" i="3"/>
  <c r="AR698" i="3"/>
  <c r="AF700" i="3"/>
  <c r="BA700" i="3"/>
  <c r="W700" i="3"/>
  <c r="AM700" i="3"/>
  <c r="BC700" i="3"/>
  <c r="AB700" i="3"/>
  <c r="AW700" i="3"/>
  <c r="R700" i="3"/>
  <c r="AN700" i="3"/>
  <c r="BI700" i="3"/>
  <c r="AT700" i="3"/>
  <c r="AK700" i="3"/>
  <c r="AO700" i="3"/>
  <c r="AZ700" i="3"/>
  <c r="AA700" i="3"/>
  <c r="AQ700" i="3"/>
  <c r="BG700" i="3"/>
  <c r="AG700" i="3"/>
  <c r="BB700" i="3"/>
  <c r="X700" i="3"/>
  <c r="AS700" i="3"/>
  <c r="N700" i="3"/>
  <c r="BE700" i="3"/>
  <c r="AV700" i="3"/>
  <c r="U700" i="3"/>
  <c r="O700" i="3"/>
  <c r="AE700" i="3"/>
  <c r="AU700" i="3"/>
  <c r="Q700" i="3"/>
  <c r="AL700" i="3"/>
  <c r="BH700" i="3"/>
  <c r="AC700" i="3"/>
  <c r="AX700" i="3"/>
  <c r="Y700" i="3"/>
  <c r="P700" i="3"/>
  <c r="BF700" i="3"/>
  <c r="AP700" i="3"/>
  <c r="S700" i="3"/>
  <c r="AI700" i="3"/>
  <c r="AY700" i="3"/>
  <c r="V700" i="3"/>
  <c r="AR700" i="3"/>
  <c r="M700" i="3"/>
  <c r="AH700" i="3"/>
  <c r="BD700" i="3"/>
  <c r="AJ700" i="3"/>
  <c r="Z700" i="3"/>
  <c r="T700" i="3"/>
  <c r="AD700" i="3"/>
  <c r="T702" i="3"/>
  <c r="X702" i="3"/>
  <c r="AG702" i="3"/>
  <c r="AP702" i="3"/>
  <c r="U704" i="3"/>
  <c r="AK704" i="3"/>
  <c r="BA704" i="3"/>
  <c r="W704" i="3"/>
  <c r="AR704" i="3"/>
  <c r="N704" i="3"/>
  <c r="AI704" i="3"/>
  <c r="AQ704" i="3"/>
  <c r="Y704" i="3"/>
  <c r="AO704" i="3"/>
  <c r="BE704" i="3"/>
  <c r="AB704" i="3"/>
  <c r="AX704" i="3"/>
  <c r="S704" i="3"/>
  <c r="AN704" i="3"/>
  <c r="O704" i="3"/>
  <c r="BF704" i="3"/>
  <c r="AV704" i="3"/>
  <c r="AF704" i="3"/>
  <c r="M704" i="3"/>
  <c r="AC704" i="3"/>
  <c r="AS704" i="3"/>
  <c r="BI704" i="3"/>
  <c r="AH704" i="3"/>
  <c r="BC704" i="3"/>
  <c r="X704" i="3"/>
  <c r="AT704" i="3"/>
  <c r="Z704" i="3"/>
  <c r="P704" i="3"/>
  <c r="BG704" i="3"/>
  <c r="BB704" i="3"/>
  <c r="Q704" i="3"/>
  <c r="AG704" i="3"/>
  <c r="AW704" i="3"/>
  <c r="R704" i="3"/>
  <c r="AM704" i="3"/>
  <c r="BH704" i="3"/>
  <c r="AD704" i="3"/>
  <c r="AY704" i="3"/>
  <c r="AJ704" i="3"/>
  <c r="AA704" i="3"/>
  <c r="AE704" i="3"/>
  <c r="T704" i="3"/>
  <c r="AZ704" i="3"/>
  <c r="BD704" i="3"/>
  <c r="AP704" i="3"/>
  <c r="AU704" i="3"/>
  <c r="AL704" i="3"/>
  <c r="V704" i="3"/>
  <c r="U706" i="3"/>
  <c r="S706" i="3"/>
  <c r="AC706" i="3"/>
  <c r="AR706" i="3"/>
  <c r="BB708" i="3"/>
  <c r="AA708" i="3"/>
  <c r="AQ708" i="3"/>
  <c r="BG708" i="3"/>
  <c r="AC708" i="3"/>
  <c r="AX708" i="3"/>
  <c r="T708" i="3"/>
  <c r="AO708" i="3"/>
  <c r="P708" i="3"/>
  <c r="BF708" i="3"/>
  <c r="AW708" i="3"/>
  <c r="V708" i="3"/>
  <c r="O708" i="3"/>
  <c r="AE708" i="3"/>
  <c r="AU708" i="3"/>
  <c r="M708" i="3"/>
  <c r="AH708" i="3"/>
  <c r="BD708" i="3"/>
  <c r="Y708" i="3"/>
  <c r="AT708" i="3"/>
  <c r="Z708" i="3"/>
  <c r="Q708" i="3"/>
  <c r="BH708" i="3"/>
  <c r="AR708" i="3"/>
  <c r="S708" i="3"/>
  <c r="AI708" i="3"/>
  <c r="AY708" i="3"/>
  <c r="R708" i="3"/>
  <c r="AN708" i="3"/>
  <c r="BI708" i="3"/>
  <c r="AD708" i="3"/>
  <c r="AZ708" i="3"/>
  <c r="AK708" i="3"/>
  <c r="AB708" i="3"/>
  <c r="U708" i="3"/>
  <c r="AF708" i="3"/>
  <c r="W708" i="3"/>
  <c r="AM708" i="3"/>
  <c r="BC708" i="3"/>
  <c r="X708" i="3"/>
  <c r="AS708" i="3"/>
  <c r="N708" i="3"/>
  <c r="AJ708" i="3"/>
  <c r="BE708" i="3"/>
  <c r="AV708" i="3"/>
  <c r="AL708" i="3"/>
  <c r="AP708" i="3"/>
  <c r="BA708" i="3"/>
  <c r="AL710" i="3"/>
  <c r="AO710" i="3"/>
  <c r="BD710" i="3"/>
  <c r="BI714" i="3"/>
  <c r="AZ714" i="3"/>
  <c r="AU714" i="3"/>
  <c r="O714" i="3"/>
  <c r="AD714" i="3"/>
  <c r="AP696" i="3"/>
  <c r="AG708" i="3"/>
  <c r="AX684" i="3"/>
  <c r="BD684" i="3"/>
  <c r="Z684" i="3"/>
  <c r="AV685" i="3"/>
  <c r="S685" i="3"/>
  <c r="L640" i="3"/>
  <c r="N640" i="3" s="1"/>
  <c r="BM784" i="3"/>
  <c r="BN784" i="3"/>
  <c r="BK784" i="3"/>
  <c r="BJ780" i="3"/>
  <c r="BM780" i="3"/>
  <c r="BM774" i="3"/>
  <c r="BJ790" i="3"/>
  <c r="BN782" i="3"/>
  <c r="BK782" i="3"/>
  <c r="BN778" i="3"/>
  <c r="BK778" i="3"/>
  <c r="BM766" i="3"/>
  <c r="W678" i="3"/>
  <c r="AR678" i="3"/>
  <c r="BF669" i="3"/>
  <c r="AS669" i="3"/>
  <c r="BL776" i="3"/>
  <c r="BJ776" i="3"/>
  <c r="BN756" i="3"/>
  <c r="BL756" i="3"/>
  <c r="BJ756" i="3"/>
  <c r="P669" i="3"/>
  <c r="U646" i="3"/>
  <c r="AO646" i="3"/>
  <c r="AN646" i="3"/>
  <c r="AK646" i="3"/>
  <c r="AZ646" i="3"/>
  <c r="T646" i="3"/>
  <c r="AU646" i="3"/>
  <c r="AE646" i="3"/>
  <c r="O646" i="3"/>
  <c r="AT646" i="3"/>
  <c r="AD646" i="3"/>
  <c r="N646" i="3"/>
  <c r="AP654" i="3"/>
  <c r="T654" i="3"/>
  <c r="AA654" i="3"/>
  <c r="AH654" i="3"/>
  <c r="AX654" i="3"/>
  <c r="V654" i="3"/>
  <c r="AT654" i="3"/>
  <c r="X654" i="3"/>
  <c r="BE654" i="3"/>
  <c r="AO654" i="3"/>
  <c r="Y654" i="3"/>
  <c r="AS662" i="3"/>
  <c r="T662" i="3"/>
  <c r="AZ662" i="3"/>
  <c r="N662" i="3"/>
  <c r="AD662" i="3"/>
  <c r="BA662" i="3"/>
  <c r="Y662" i="3"/>
  <c r="AW662" i="3"/>
  <c r="AB662" i="3"/>
  <c r="BC662" i="3"/>
  <c r="AM662" i="3"/>
  <c r="W662" i="3"/>
  <c r="AH670" i="3"/>
  <c r="AC670" i="3"/>
  <c r="AA670" i="3"/>
  <c r="AU670" i="3"/>
  <c r="R670" i="3"/>
  <c r="AL670" i="3"/>
  <c r="BE670" i="3"/>
  <c r="AI670" i="3"/>
  <c r="N670" i="3"/>
  <c r="AV670" i="3"/>
  <c r="AF670" i="3"/>
  <c r="P670" i="3"/>
  <c r="U678" i="3"/>
  <c r="AB678" i="3"/>
  <c r="AK678" i="3"/>
  <c r="AZ678" i="3"/>
  <c r="AE678" i="3"/>
  <c r="BI678" i="3"/>
  <c r="AN678" i="3"/>
  <c r="S678" i="3"/>
  <c r="AX678" i="3"/>
  <c r="AH678" i="3"/>
  <c r="R678" i="3"/>
  <c r="BE694" i="3"/>
  <c r="O694" i="3"/>
  <c r="AJ694" i="3"/>
  <c r="R694" i="3"/>
  <c r="AH694" i="3"/>
  <c r="AX694" i="3"/>
  <c r="U694" i="3"/>
  <c r="AQ694" i="3"/>
  <c r="Q694" i="3"/>
  <c r="AM694" i="3"/>
  <c r="BH694" i="3"/>
  <c r="AY694" i="3"/>
  <c r="AO694" i="3"/>
  <c r="V694" i="3"/>
  <c r="AL694" i="3"/>
  <c r="BB694" i="3"/>
  <c r="AA694" i="3"/>
  <c r="AV694" i="3"/>
  <c r="W694" i="3"/>
  <c r="AR694" i="3"/>
  <c r="S694" i="3"/>
  <c r="BI694" i="3"/>
  <c r="AZ694" i="3"/>
  <c r="Q710" i="3"/>
  <c r="AI710" i="3"/>
  <c r="AY710" i="3"/>
  <c r="M710" i="3"/>
  <c r="AF710" i="3"/>
  <c r="AV710" i="3"/>
  <c r="O710" i="3"/>
  <c r="AG710" i="3"/>
  <c r="AW710" i="3"/>
  <c r="U710" i="3"/>
  <c r="BB710" i="3"/>
  <c r="AU710" i="3"/>
  <c r="N710" i="3"/>
  <c r="S710" i="3"/>
  <c r="AJ710" i="3"/>
  <c r="AZ710" i="3"/>
  <c r="T710" i="3"/>
  <c r="AK710" i="3"/>
  <c r="BA710" i="3"/>
  <c r="AD710" i="3"/>
  <c r="W710" i="3"/>
  <c r="BC710" i="3"/>
  <c r="AQ650" i="3"/>
  <c r="W661" i="3"/>
  <c r="AZ677" i="3"/>
  <c r="Y694" i="3"/>
  <c r="BG710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S644" i="3"/>
  <c r="AA644" i="3"/>
  <c r="AI644" i="3"/>
  <c r="AQ644" i="3"/>
  <c r="AY644" i="3"/>
  <c r="BG644" i="3"/>
  <c r="W644" i="3"/>
  <c r="AF644" i="3"/>
  <c r="AR644" i="3"/>
  <c r="BC644" i="3"/>
  <c r="O644" i="3"/>
  <c r="AB644" i="3"/>
  <c r="AN644" i="3"/>
  <c r="BD644" i="3"/>
  <c r="P644" i="3"/>
  <c r="AE644" i="3"/>
  <c r="AU644" i="3"/>
  <c r="BH644" i="3"/>
  <c r="AJ644" i="3"/>
  <c r="AM644" i="3"/>
  <c r="T644" i="3"/>
  <c r="AV644" i="3"/>
  <c r="X644" i="3"/>
  <c r="AZ644" i="3"/>
  <c r="AQ645" i="3"/>
  <c r="AJ645" i="3"/>
  <c r="AF645" i="3"/>
  <c r="AI645" i="3"/>
  <c r="AM645" i="3"/>
  <c r="BF645" i="3"/>
  <c r="AP645" i="3"/>
  <c r="Z645" i="3"/>
  <c r="BI645" i="3"/>
  <c r="AS645" i="3"/>
  <c r="AC645" i="3"/>
  <c r="M645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R652" i="3"/>
  <c r="W652" i="3"/>
  <c r="AB652" i="3"/>
  <c r="AH652" i="3"/>
  <c r="AM652" i="3"/>
  <c r="AR652" i="3"/>
  <c r="AX652" i="3"/>
  <c r="BC652" i="3"/>
  <c r="BH652" i="3"/>
  <c r="O652" i="3"/>
  <c r="V652" i="3"/>
  <c r="AD652" i="3"/>
  <c r="AJ652" i="3"/>
  <c r="AQ652" i="3"/>
  <c r="AY652" i="3"/>
  <c r="BF652" i="3"/>
  <c r="T652" i="3"/>
  <c r="AE652" i="3"/>
  <c r="AN652" i="3"/>
  <c r="AV652" i="3"/>
  <c r="BG652" i="3"/>
  <c r="N652" i="3"/>
  <c r="X652" i="3"/>
  <c r="AF652" i="3"/>
  <c r="AP652" i="3"/>
  <c r="AZ652" i="3"/>
  <c r="Z652" i="3"/>
  <c r="AT652" i="3"/>
  <c r="AA652" i="3"/>
  <c r="AU652" i="3"/>
  <c r="P652" i="3"/>
  <c r="AI652" i="3"/>
  <c r="BB652" i="3"/>
  <c r="S652" i="3"/>
  <c r="AL652" i="3"/>
  <c r="BD652" i="3"/>
  <c r="BC653" i="3"/>
  <c r="AH653" i="3"/>
  <c r="AO653" i="3"/>
  <c r="BE653" i="3"/>
  <c r="S653" i="3"/>
  <c r="AK653" i="3"/>
  <c r="BG653" i="3"/>
  <c r="AL653" i="3"/>
  <c r="Q653" i="3"/>
  <c r="AV653" i="3"/>
  <c r="AF653" i="3"/>
  <c r="P653" i="3"/>
  <c r="AY661" i="3"/>
  <c r="AC661" i="3"/>
  <c r="AB661" i="3"/>
  <c r="AI661" i="3"/>
  <c r="BC661" i="3"/>
  <c r="AA661" i="3"/>
  <c r="AU661" i="3"/>
  <c r="Y661" i="3"/>
  <c r="BB661" i="3"/>
  <c r="AL661" i="3"/>
  <c r="V661" i="3"/>
  <c r="AP669" i="3"/>
  <c r="AK669" i="3"/>
  <c r="U669" i="3"/>
  <c r="AH669" i="3"/>
  <c r="BI669" i="3"/>
  <c r="AF669" i="3"/>
  <c r="BB669" i="3"/>
  <c r="AG669" i="3"/>
  <c r="BG669" i="3"/>
  <c r="AQ669" i="3"/>
  <c r="AA669" i="3"/>
  <c r="BJ671" i="3"/>
  <c r="AN677" i="3"/>
  <c r="AU677" i="3"/>
  <c r="BD677" i="3"/>
  <c r="N677" i="3"/>
  <c r="AR677" i="3"/>
  <c r="W677" i="3"/>
  <c r="AV677" i="3"/>
  <c r="AA677" i="3"/>
  <c r="BE677" i="3"/>
  <c r="AO677" i="3"/>
  <c r="Y677" i="3"/>
  <c r="BB685" i="3"/>
  <c r="U685" i="3"/>
  <c r="AK685" i="3"/>
  <c r="BA685" i="3"/>
  <c r="W685" i="3"/>
  <c r="AR685" i="3"/>
  <c r="N685" i="3"/>
  <c r="AI685" i="3"/>
  <c r="BD685" i="3"/>
  <c r="AU685" i="3"/>
  <c r="AL685" i="3"/>
  <c r="AE685" i="3"/>
  <c r="AF685" i="3"/>
  <c r="M685" i="3"/>
  <c r="AC685" i="3"/>
  <c r="AS685" i="3"/>
  <c r="BI685" i="3"/>
  <c r="AH685" i="3"/>
  <c r="BC685" i="3"/>
  <c r="X685" i="3"/>
  <c r="AT685" i="3"/>
  <c r="Z685" i="3"/>
  <c r="P685" i="3"/>
  <c r="BG685" i="3"/>
  <c r="AZ685" i="3"/>
  <c r="Q685" i="3"/>
  <c r="AG685" i="3"/>
  <c r="AW685" i="3"/>
  <c r="R685" i="3"/>
  <c r="AM685" i="3"/>
  <c r="BH685" i="3"/>
  <c r="AD685" i="3"/>
  <c r="AY685" i="3"/>
  <c r="AJ685" i="3"/>
  <c r="AA685" i="3"/>
  <c r="T685" i="3"/>
  <c r="V685" i="3"/>
  <c r="X701" i="3"/>
  <c r="Q701" i="3"/>
  <c r="AG701" i="3"/>
  <c r="AW701" i="3"/>
  <c r="O701" i="3"/>
  <c r="AJ701" i="3"/>
  <c r="BF701" i="3"/>
  <c r="AF701" i="3"/>
  <c r="BB701" i="3"/>
  <c r="AM701" i="3"/>
  <c r="AD701" i="3"/>
  <c r="BC701" i="3"/>
  <c r="W701" i="3"/>
  <c r="U701" i="3"/>
  <c r="AK701" i="3"/>
  <c r="BA701" i="3"/>
  <c r="T701" i="3"/>
  <c r="AP701" i="3"/>
  <c r="P701" i="3"/>
  <c r="AL701" i="3"/>
  <c r="BG701" i="3"/>
  <c r="AX701" i="3"/>
  <c r="AN701" i="3"/>
  <c r="N701" i="3"/>
  <c r="AR701" i="3"/>
  <c r="Y701" i="3"/>
  <c r="AO701" i="3"/>
  <c r="BE701" i="3"/>
  <c r="Z701" i="3"/>
  <c r="AU701" i="3"/>
  <c r="V701" i="3"/>
  <c r="AQ701" i="3"/>
  <c r="R701" i="3"/>
  <c r="BH701" i="3"/>
  <c r="AY701" i="3"/>
  <c r="AI701" i="3"/>
  <c r="M701" i="3"/>
  <c r="AC701" i="3"/>
  <c r="AS701" i="3"/>
  <c r="BI701" i="3"/>
  <c r="AE701" i="3"/>
  <c r="AZ701" i="3"/>
  <c r="AA701" i="3"/>
  <c r="AV701" i="3"/>
  <c r="AB701" i="3"/>
  <c r="S701" i="3"/>
  <c r="AH701" i="3"/>
  <c r="BD701" i="3"/>
  <c r="AT701" i="3"/>
  <c r="AM658" i="3"/>
  <c r="BC678" i="3"/>
  <c r="AS690" i="3"/>
  <c r="Y698" i="3"/>
  <c r="BE702" i="3"/>
  <c r="AH710" i="3"/>
  <c r="BD714" i="3"/>
  <c r="AY642" i="3"/>
  <c r="AF642" i="3"/>
  <c r="AB642" i="3"/>
  <c r="AA642" i="3"/>
  <c r="AM642" i="3"/>
  <c r="BF642" i="3"/>
  <c r="AP642" i="3"/>
  <c r="Z642" i="3"/>
  <c r="BI642" i="3"/>
  <c r="AS642" i="3"/>
  <c r="AC642" i="3"/>
  <c r="M642" i="3"/>
  <c r="BA650" i="3"/>
  <c r="AF650" i="3"/>
  <c r="AN650" i="3"/>
  <c r="AU650" i="3"/>
  <c r="BG650" i="3"/>
  <c r="AE650" i="3"/>
  <c r="BC650" i="3"/>
  <c r="AG650" i="3"/>
  <c r="BF650" i="3"/>
  <c r="AP650" i="3"/>
  <c r="Z650" i="3"/>
  <c r="BE658" i="3"/>
  <c r="AD658" i="3"/>
  <c r="AS658" i="3"/>
  <c r="BI658" i="3"/>
  <c r="W658" i="3"/>
  <c r="AO658" i="3"/>
  <c r="M658" i="3"/>
  <c r="AP658" i="3"/>
  <c r="U658" i="3"/>
  <c r="AZ658" i="3"/>
  <c r="AJ658" i="3"/>
  <c r="T658" i="3"/>
  <c r="BG666" i="3"/>
  <c r="Y666" i="3"/>
  <c r="BB666" i="3"/>
  <c r="BH666" i="3"/>
  <c r="AE666" i="3"/>
  <c r="AW666" i="3"/>
  <c r="X666" i="3"/>
  <c r="AP674" i="3"/>
  <c r="U674" i="3"/>
  <c r="BI674" i="3"/>
  <c r="BB674" i="3"/>
  <c r="BG674" i="3"/>
  <c r="AA674" i="3"/>
  <c r="BI682" i="3"/>
  <c r="AA682" i="3"/>
  <c r="Z682" i="3"/>
  <c r="AD682" i="3"/>
  <c r="BI684" i="3"/>
  <c r="W684" i="3"/>
  <c r="AM684" i="3"/>
  <c r="BC684" i="3"/>
  <c r="Y684" i="3"/>
  <c r="AT684" i="3"/>
  <c r="U684" i="3"/>
  <c r="AP684" i="3"/>
  <c r="V684" i="3"/>
  <c r="M684" i="3"/>
  <c r="O684" i="3"/>
  <c r="AE684" i="3"/>
  <c r="AU684" i="3"/>
  <c r="N684" i="3"/>
  <c r="AJ684" i="3"/>
  <c r="BE684" i="3"/>
  <c r="AF684" i="3"/>
  <c r="BA684" i="3"/>
  <c r="AR684" i="3"/>
  <c r="AH684" i="3"/>
  <c r="AB684" i="3"/>
  <c r="AC684" i="3"/>
  <c r="R684" i="3"/>
  <c r="S684" i="3"/>
  <c r="AI684" i="3"/>
  <c r="AY684" i="3"/>
  <c r="T684" i="3"/>
  <c r="AO684" i="3"/>
  <c r="P684" i="3"/>
  <c r="AK684" i="3"/>
  <c r="BF684" i="3"/>
  <c r="BB684" i="3"/>
  <c r="AS684" i="3"/>
  <c r="AL684" i="3"/>
  <c r="AN684" i="3"/>
  <c r="AC686" i="3"/>
  <c r="BA686" i="3"/>
  <c r="BE686" i="3"/>
  <c r="O686" i="3"/>
  <c r="AD686" i="3"/>
  <c r="AD690" i="3"/>
  <c r="BB690" i="3"/>
  <c r="BF690" i="3"/>
  <c r="O690" i="3"/>
  <c r="AF690" i="3"/>
  <c r="AE694" i="3"/>
  <c r="BC694" i="3"/>
  <c r="BG694" i="3"/>
  <c r="P694" i="3"/>
  <c r="AD694" i="3"/>
  <c r="AE698" i="3"/>
  <c r="AX698" i="3"/>
  <c r="BG698" i="3"/>
  <c r="Q698" i="3"/>
  <c r="AF702" i="3"/>
  <c r="AY702" i="3"/>
  <c r="BH702" i="3"/>
  <c r="Q702" i="3"/>
  <c r="AD702" i="3"/>
  <c r="AG706" i="3"/>
  <c r="AT706" i="3"/>
  <c r="BC706" i="3"/>
  <c r="M706" i="3"/>
  <c r="AF706" i="3"/>
  <c r="AM710" i="3"/>
  <c r="BI710" i="3"/>
  <c r="AC710" i="3"/>
  <c r="AR710" i="3"/>
  <c r="V710" i="3"/>
  <c r="BA714" i="3"/>
  <c r="AR714" i="3"/>
  <c r="AQ714" i="3"/>
  <c r="BF714" i="3"/>
  <c r="BH684" i="3"/>
  <c r="X684" i="3"/>
  <c r="AZ684" i="3"/>
  <c r="AA684" i="3"/>
  <c r="BF685" i="3"/>
  <c r="AX685" i="3"/>
  <c r="Y685" i="3"/>
  <c r="K641" i="3"/>
  <c r="K637" i="3"/>
  <c r="L636" i="3"/>
  <c r="R636" i="3" s="1"/>
  <c r="K630" i="3"/>
  <c r="L629" i="3"/>
  <c r="K623" i="3"/>
  <c r="K615" i="3"/>
  <c r="BL784" i="3"/>
  <c r="BN780" i="3"/>
  <c r="BK780" i="3"/>
  <c r="BL780" i="3"/>
  <c r="BL770" i="3"/>
  <c r="BJ770" i="3"/>
  <c r="BJ774" i="3"/>
  <c r="BN774" i="3"/>
  <c r="BK774" i="3"/>
  <c r="BL774" i="3"/>
  <c r="BM768" i="3"/>
  <c r="BL760" i="3"/>
  <c r="BN790" i="3"/>
  <c r="BK790" i="3"/>
  <c r="BJ786" i="3"/>
  <c r="BM786" i="3"/>
  <c r="BL778" i="3"/>
  <c r="BK766" i="3"/>
  <c r="BN766" i="3"/>
  <c r="BL758" i="3"/>
  <c r="BJ758" i="3"/>
  <c r="AJ666" i="3"/>
  <c r="N666" i="3"/>
  <c r="AD666" i="3"/>
  <c r="M666" i="3"/>
  <c r="AI666" i="3"/>
  <c r="BA666" i="3"/>
  <c r="W666" i="3"/>
  <c r="AX666" i="3"/>
  <c r="AB666" i="3"/>
  <c r="U666" i="3"/>
  <c r="BD666" i="3"/>
  <c r="AA666" i="3"/>
  <c r="AG666" i="3"/>
  <c r="AH682" i="3"/>
  <c r="P682" i="3"/>
  <c r="AF682" i="3"/>
  <c r="AV682" i="3"/>
  <c r="N682" i="3"/>
  <c r="AI682" i="3"/>
  <c r="BE682" i="3"/>
  <c r="AE682" i="3"/>
  <c r="BA682" i="3"/>
  <c r="AL682" i="3"/>
  <c r="AC682" i="3"/>
  <c r="V682" i="3"/>
  <c r="T682" i="3"/>
  <c r="AJ682" i="3"/>
  <c r="AZ682" i="3"/>
  <c r="S682" i="3"/>
  <c r="AO682" i="3"/>
  <c r="O682" i="3"/>
  <c r="AK682" i="3"/>
  <c r="BF682" i="3"/>
  <c r="AW682" i="3"/>
  <c r="AM682" i="3"/>
  <c r="AG682" i="3"/>
  <c r="S657" i="3"/>
  <c r="AI657" i="3"/>
  <c r="AY657" i="3"/>
  <c r="R657" i="3"/>
  <c r="AN657" i="3"/>
  <c r="BI657" i="3"/>
  <c r="AJ657" i="3"/>
  <c r="Q657" i="3"/>
  <c r="BB657" i="3"/>
  <c r="AV657" i="3"/>
  <c r="BH657" i="3"/>
  <c r="AZ657" i="3"/>
  <c r="W657" i="3"/>
  <c r="AM657" i="3"/>
  <c r="BC657" i="3"/>
  <c r="X657" i="3"/>
  <c r="AS657" i="3"/>
  <c r="N657" i="3"/>
  <c r="AP657" i="3"/>
  <c r="Z657" i="3"/>
  <c r="T657" i="3"/>
  <c r="BF657" i="3"/>
  <c r="Y657" i="3"/>
  <c r="BA657" i="3"/>
  <c r="AA657" i="3"/>
  <c r="AQ657" i="3"/>
  <c r="BG657" i="3"/>
  <c r="AC657" i="3"/>
  <c r="AX657" i="3"/>
  <c r="U657" i="3"/>
  <c r="AW657" i="3"/>
  <c r="AK657" i="3"/>
  <c r="AD657" i="3"/>
  <c r="V657" i="3"/>
  <c r="AR657" i="3"/>
  <c r="P657" i="3"/>
  <c r="O657" i="3"/>
  <c r="AE657" i="3"/>
  <c r="AU657" i="3"/>
  <c r="M657" i="3"/>
  <c r="AH657" i="3"/>
  <c r="BD657" i="3"/>
  <c r="AB657" i="3"/>
  <c r="BE657" i="3"/>
  <c r="AT657" i="3"/>
  <c r="AL657" i="3"/>
  <c r="AO657" i="3"/>
  <c r="AF657" i="3"/>
  <c r="Y673" i="3"/>
  <c r="AO673" i="3"/>
  <c r="BE673" i="3"/>
  <c r="AB673" i="3"/>
  <c r="AX673" i="3"/>
  <c r="V673" i="3"/>
  <c r="AY673" i="3"/>
  <c r="AE673" i="3"/>
  <c r="BG673" i="3"/>
  <c r="T673" i="3"/>
  <c r="AN673" i="3"/>
  <c r="N673" i="3"/>
  <c r="M673" i="3"/>
  <c r="AC673" i="3"/>
  <c r="AS673" i="3"/>
  <c r="BI673" i="3"/>
  <c r="AH673" i="3"/>
  <c r="BC673" i="3"/>
  <c r="AD673" i="3"/>
  <c r="BF673" i="3"/>
  <c r="AL673" i="3"/>
  <c r="S673" i="3"/>
  <c r="AI673" i="3"/>
  <c r="BB673" i="3"/>
  <c r="Q673" i="3"/>
  <c r="AG673" i="3"/>
  <c r="AW673" i="3"/>
  <c r="R673" i="3"/>
  <c r="AM673" i="3"/>
  <c r="BH673" i="3"/>
  <c r="AJ673" i="3"/>
  <c r="P673" i="3"/>
  <c r="AT673" i="3"/>
  <c r="AF673" i="3"/>
  <c r="AV673" i="3"/>
  <c r="AP673" i="3"/>
  <c r="U673" i="3"/>
  <c r="AK673" i="3"/>
  <c r="BA673" i="3"/>
  <c r="W673" i="3"/>
  <c r="AR673" i="3"/>
  <c r="O673" i="3"/>
  <c r="AQ673" i="3"/>
  <c r="X673" i="3"/>
  <c r="AZ673" i="3"/>
  <c r="AU673" i="3"/>
  <c r="Z673" i="3"/>
  <c r="BD673" i="3"/>
  <c r="BN776" i="3"/>
  <c r="BK776" i="3"/>
  <c r="BJ772" i="3"/>
  <c r="BN764" i="3"/>
  <c r="AG646" i="3"/>
  <c r="AC662" i="3"/>
  <c r="V670" i="3"/>
  <c r="AG678" i="3"/>
  <c r="X694" i="3"/>
  <c r="AK706" i="3"/>
  <c r="BF710" i="3"/>
  <c r="BI646" i="3"/>
  <c r="AS646" i="3"/>
  <c r="AC646" i="3"/>
  <c r="X646" i="3"/>
  <c r="Y646" i="3"/>
  <c r="AR646" i="3"/>
  <c r="BG646" i="3"/>
  <c r="AQ646" i="3"/>
  <c r="AA646" i="3"/>
  <c r="BF646" i="3"/>
  <c r="AP646" i="3"/>
  <c r="Z646" i="3"/>
  <c r="AV654" i="3"/>
  <c r="W654" i="3"/>
  <c r="BC654" i="3"/>
  <c r="R654" i="3"/>
  <c r="Z654" i="3"/>
  <c r="AQ654" i="3"/>
  <c r="O654" i="3"/>
  <c r="AN654" i="3"/>
  <c r="S654" i="3"/>
  <c r="BA654" i="3"/>
  <c r="AK654" i="3"/>
  <c r="U654" i="3"/>
  <c r="Z662" i="3"/>
  <c r="BD662" i="3"/>
  <c r="AP662" i="3"/>
  <c r="BF662" i="3"/>
  <c r="U662" i="3"/>
  <c r="AT662" i="3"/>
  <c r="R662" i="3"/>
  <c r="AR662" i="3"/>
  <c r="V662" i="3"/>
  <c r="AY662" i="3"/>
  <c r="AI662" i="3"/>
  <c r="S662" i="3"/>
  <c r="U670" i="3"/>
  <c r="O670" i="3"/>
  <c r="M670" i="3"/>
  <c r="AM670" i="3"/>
  <c r="BG670" i="3"/>
  <c r="AE670" i="3"/>
  <c r="AY670" i="3"/>
  <c r="AD670" i="3"/>
  <c r="BH670" i="3"/>
  <c r="AR670" i="3"/>
  <c r="AB670" i="3"/>
  <c r="BA678" i="3"/>
  <c r="BH678" i="3"/>
  <c r="Q678" i="3"/>
  <c r="AA678" i="3"/>
  <c r="AU678" i="3"/>
  <c r="Y678" i="3"/>
  <c r="BD678" i="3"/>
  <c r="AI678" i="3"/>
  <c r="M678" i="3"/>
  <c r="AT678" i="3"/>
  <c r="AD678" i="3"/>
  <c r="N678" i="3"/>
  <c r="Z698" i="3"/>
  <c r="AU698" i="3"/>
  <c r="T698" i="3"/>
  <c r="AJ698" i="3"/>
  <c r="AZ698" i="3"/>
  <c r="V698" i="3"/>
  <c r="AQ698" i="3"/>
  <c r="M698" i="3"/>
  <c r="AH698" i="3"/>
  <c r="BC698" i="3"/>
  <c r="AO698" i="3"/>
  <c r="AP698" i="3"/>
  <c r="X698" i="3"/>
  <c r="AN698" i="3"/>
  <c r="BD698" i="3"/>
  <c r="AA698" i="3"/>
  <c r="AW698" i="3"/>
  <c r="R698" i="3"/>
  <c r="AM698" i="3"/>
  <c r="BI698" i="3"/>
  <c r="AY698" i="3"/>
  <c r="BA698" i="3"/>
  <c r="Y714" i="3"/>
  <c r="AO714" i="3"/>
  <c r="BE714" i="3"/>
  <c r="R714" i="3"/>
  <c r="AH714" i="3"/>
  <c r="AX714" i="3"/>
  <c r="S714" i="3"/>
  <c r="AI714" i="3"/>
  <c r="AY714" i="3"/>
  <c r="AB714" i="3"/>
  <c r="BH714" i="3"/>
  <c r="AK714" i="3"/>
  <c r="V714" i="3"/>
  <c r="AL714" i="3"/>
  <c r="BB714" i="3"/>
  <c r="W714" i="3"/>
  <c r="AM714" i="3"/>
  <c r="BC714" i="3"/>
  <c r="AJ714" i="3"/>
  <c r="M714" i="3"/>
  <c r="AS714" i="3"/>
  <c r="AT653" i="3"/>
  <c r="AD669" i="3"/>
  <c r="N690" i="3"/>
  <c r="AU694" i="3"/>
  <c r="AA702" i="3"/>
  <c r="BG706" i="3"/>
  <c r="Q714" i="3"/>
  <c r="P645" i="3"/>
  <c r="T645" i="3"/>
  <c r="S645" i="3"/>
  <c r="X645" i="3"/>
  <c r="AE645" i="3"/>
  <c r="BB645" i="3"/>
  <c r="AL645" i="3"/>
  <c r="V645" i="3"/>
  <c r="BE645" i="3"/>
  <c r="AO645" i="3"/>
  <c r="Y645" i="3"/>
  <c r="AI653" i="3"/>
  <c r="N653" i="3"/>
  <c r="AE653" i="3"/>
  <c r="AU653" i="3"/>
  <c r="BF653" i="3"/>
  <c r="AD653" i="3"/>
  <c r="BB653" i="3"/>
  <c r="AG653" i="3"/>
  <c r="BH653" i="3"/>
  <c r="AR653" i="3"/>
  <c r="AB653" i="3"/>
  <c r="BM655" i="3"/>
  <c r="BG661" i="3"/>
  <c r="AF661" i="3"/>
  <c r="BD661" i="3"/>
  <c r="Q661" i="3"/>
  <c r="X661" i="3"/>
  <c r="AV661" i="3"/>
  <c r="S661" i="3"/>
  <c r="AO661" i="3"/>
  <c r="T661" i="3"/>
  <c r="AX661" i="3"/>
  <c r="AH661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R668" i="3"/>
  <c r="W668" i="3"/>
  <c r="AC668" i="3"/>
  <c r="AH668" i="3"/>
  <c r="AM668" i="3"/>
  <c r="AS668" i="3"/>
  <c r="AX668" i="3"/>
  <c r="BC668" i="3"/>
  <c r="BI668" i="3"/>
  <c r="Q668" i="3"/>
  <c r="Y668" i="3"/>
  <c r="AE668" i="3"/>
  <c r="AL668" i="3"/>
  <c r="AT668" i="3"/>
  <c r="BA668" i="3"/>
  <c r="BG668" i="3"/>
  <c r="S668" i="3"/>
  <c r="Z668" i="3"/>
  <c r="AG668" i="3"/>
  <c r="AO668" i="3"/>
  <c r="AU668" i="3"/>
  <c r="BB668" i="3"/>
  <c r="N668" i="3"/>
  <c r="AA668" i="3"/>
  <c r="AP668" i="3"/>
  <c r="BE668" i="3"/>
  <c r="O668" i="3"/>
  <c r="AD668" i="3"/>
  <c r="AQ668" i="3"/>
  <c r="BF668" i="3"/>
  <c r="U668" i="3"/>
  <c r="AI668" i="3"/>
  <c r="AW668" i="3"/>
  <c r="V668" i="3"/>
  <c r="AK668" i="3"/>
  <c r="AY668" i="3"/>
  <c r="AC669" i="3"/>
  <c r="X669" i="3"/>
  <c r="BD669" i="3"/>
  <c r="Z669" i="3"/>
  <c r="BA669" i="3"/>
  <c r="Y669" i="3"/>
  <c r="AW669" i="3"/>
  <c r="AB669" i="3"/>
  <c r="BC669" i="3"/>
  <c r="AM669" i="3"/>
  <c r="W669" i="3"/>
  <c r="N676" i="3"/>
  <c r="R676" i="3"/>
  <c r="V676" i="3"/>
  <c r="Z676" i="3"/>
  <c r="AD676" i="3"/>
  <c r="AH676" i="3"/>
  <c r="M676" i="3"/>
  <c r="S676" i="3"/>
  <c r="X676" i="3"/>
  <c r="AC676" i="3"/>
  <c r="AI676" i="3"/>
  <c r="AM676" i="3"/>
  <c r="AQ676" i="3"/>
  <c r="AU676" i="3"/>
  <c r="AY676" i="3"/>
  <c r="BC676" i="3"/>
  <c r="BG676" i="3"/>
  <c r="T676" i="3"/>
  <c r="AA676" i="3"/>
  <c r="AG676" i="3"/>
  <c r="AN676" i="3"/>
  <c r="AS676" i="3"/>
  <c r="AX676" i="3"/>
  <c r="BD676" i="3"/>
  <c r="BI676" i="3"/>
  <c r="O676" i="3"/>
  <c r="U676" i="3"/>
  <c r="AB676" i="3"/>
  <c r="AJ676" i="3"/>
  <c r="AO676" i="3"/>
  <c r="AT676" i="3"/>
  <c r="AZ676" i="3"/>
  <c r="BE676" i="3"/>
  <c r="P676" i="3"/>
  <c r="AE676" i="3"/>
  <c r="AP676" i="3"/>
  <c r="BA676" i="3"/>
  <c r="Q676" i="3"/>
  <c r="AF676" i="3"/>
  <c r="AR676" i="3"/>
  <c r="BB676" i="3"/>
  <c r="W676" i="3"/>
  <c r="AK676" i="3"/>
  <c r="AV676" i="3"/>
  <c r="BF676" i="3"/>
  <c r="AW676" i="3"/>
  <c r="BH676" i="3"/>
  <c r="Y676" i="3"/>
  <c r="AL676" i="3"/>
  <c r="AD677" i="3"/>
  <c r="AJ677" i="3"/>
  <c r="AT677" i="3"/>
  <c r="BH677" i="3"/>
  <c r="AM677" i="3"/>
  <c r="R677" i="3"/>
  <c r="AQ677" i="3"/>
  <c r="V677" i="3"/>
  <c r="BA677" i="3"/>
  <c r="AK677" i="3"/>
  <c r="U677" i="3"/>
  <c r="AG689" i="3"/>
  <c r="W689" i="3"/>
  <c r="AM689" i="3"/>
  <c r="BC689" i="3"/>
  <c r="X689" i="3"/>
  <c r="AS689" i="3"/>
  <c r="N689" i="3"/>
  <c r="AJ689" i="3"/>
  <c r="BE689" i="3"/>
  <c r="AV689" i="3"/>
  <c r="AL689" i="3"/>
  <c r="AP689" i="3"/>
  <c r="BA689" i="3"/>
  <c r="AA689" i="3"/>
  <c r="AQ689" i="3"/>
  <c r="BG689" i="3"/>
  <c r="AC689" i="3"/>
  <c r="AX689" i="3"/>
  <c r="T689" i="3"/>
  <c r="AO689" i="3"/>
  <c r="P689" i="3"/>
  <c r="BF689" i="3"/>
  <c r="AW689" i="3"/>
  <c r="V689" i="3"/>
  <c r="O689" i="3"/>
  <c r="AE689" i="3"/>
  <c r="AU689" i="3"/>
  <c r="M689" i="3"/>
  <c r="AH689" i="3"/>
  <c r="BD689" i="3"/>
  <c r="Y689" i="3"/>
  <c r="AT689" i="3"/>
  <c r="Z689" i="3"/>
  <c r="Q689" i="3"/>
  <c r="BH689" i="3"/>
  <c r="AR689" i="3"/>
  <c r="S689" i="3"/>
  <c r="AI689" i="3"/>
  <c r="AY689" i="3"/>
  <c r="R689" i="3"/>
  <c r="AN689" i="3"/>
  <c r="BI689" i="3"/>
  <c r="AD689" i="3"/>
  <c r="AZ689" i="3"/>
  <c r="AK689" i="3"/>
  <c r="AB689" i="3"/>
  <c r="U689" i="3"/>
  <c r="AF689" i="3"/>
  <c r="O705" i="3"/>
  <c r="AE705" i="3"/>
  <c r="AU705" i="3"/>
  <c r="P705" i="3"/>
  <c r="AK705" i="3"/>
  <c r="BF705" i="3"/>
  <c r="AG705" i="3"/>
  <c r="BB705" i="3"/>
  <c r="AN705" i="3"/>
  <c r="AD705" i="3"/>
  <c r="AS705" i="3"/>
  <c r="AH705" i="3"/>
  <c r="S705" i="3"/>
  <c r="AI705" i="3"/>
  <c r="AY705" i="3"/>
  <c r="U705" i="3"/>
  <c r="AP705" i="3"/>
  <c r="Q705" i="3"/>
  <c r="AL705" i="3"/>
  <c r="BH705" i="3"/>
  <c r="AX705" i="3"/>
  <c r="AO705" i="3"/>
  <c r="Y705" i="3"/>
  <c r="BD705" i="3"/>
  <c r="W705" i="3"/>
  <c r="AM705" i="3"/>
  <c r="BC705" i="3"/>
  <c r="Z705" i="3"/>
  <c r="AV705" i="3"/>
  <c r="V705" i="3"/>
  <c r="AR705" i="3"/>
  <c r="R705" i="3"/>
  <c r="BI705" i="3"/>
  <c r="AZ705" i="3"/>
  <c r="AT705" i="3"/>
  <c r="AA705" i="3"/>
  <c r="AQ705" i="3"/>
  <c r="BG705" i="3"/>
  <c r="AF705" i="3"/>
  <c r="BA705" i="3"/>
  <c r="AB705" i="3"/>
  <c r="AW705" i="3"/>
  <c r="AC705" i="3"/>
  <c r="T705" i="3"/>
  <c r="X705" i="3"/>
  <c r="M705" i="3"/>
  <c r="BE705" i="3"/>
  <c r="AJ705" i="3"/>
  <c r="Q666" i="3"/>
  <c r="W682" i="3"/>
  <c r="M694" i="3"/>
  <c r="AT698" i="3"/>
  <c r="Z706" i="3"/>
  <c r="AX710" i="3"/>
  <c r="AI642" i="3"/>
  <c r="T642" i="3"/>
  <c r="S642" i="3"/>
  <c r="BG642" i="3"/>
  <c r="P642" i="3"/>
  <c r="AE642" i="3"/>
  <c r="BB642" i="3"/>
  <c r="AL642" i="3"/>
  <c r="V642" i="3"/>
  <c r="BE642" i="3"/>
  <c r="AO642" i="3"/>
  <c r="Y642" i="3"/>
  <c r="BI650" i="3"/>
  <c r="AI650" i="3"/>
  <c r="M650" i="3"/>
  <c r="AC650" i="3"/>
  <c r="AJ650" i="3"/>
  <c r="AZ650" i="3"/>
  <c r="X650" i="3"/>
  <c r="AW650" i="3"/>
  <c r="AB650" i="3"/>
  <c r="BB650" i="3"/>
  <c r="AL650" i="3"/>
  <c r="V650" i="3"/>
  <c r="AL658" i="3"/>
  <c r="AT658" i="3"/>
  <c r="AI658" i="3"/>
  <c r="AY658" i="3"/>
  <c r="N658" i="3"/>
  <c r="AH658" i="3"/>
  <c r="BF658" i="3"/>
  <c r="AK658" i="3"/>
  <c r="O658" i="3"/>
  <c r="AV658" i="3"/>
  <c r="AF658" i="3"/>
  <c r="P658" i="3"/>
  <c r="AT666" i="3"/>
  <c r="AV666" i="3"/>
  <c r="AU666" i="3"/>
  <c r="BC666" i="3"/>
  <c r="P666" i="3"/>
  <c r="AS666" i="3"/>
  <c r="S666" i="3"/>
  <c r="Z666" i="3"/>
  <c r="AC674" i="3"/>
  <c r="BD674" i="3"/>
  <c r="BA674" i="3"/>
  <c r="AW674" i="3"/>
  <c r="BC674" i="3"/>
  <c r="W674" i="3"/>
  <c r="AX682" i="3"/>
  <c r="Q682" i="3"/>
  <c r="U682" i="3"/>
  <c r="Y682" i="3"/>
  <c r="AN682" i="3"/>
  <c r="BC686" i="3"/>
  <c r="S686" i="3"/>
  <c r="AV686" i="3"/>
  <c r="AZ686" i="3"/>
  <c r="BF686" i="3"/>
  <c r="S690" i="3"/>
  <c r="AW690" i="3"/>
  <c r="BA690" i="3"/>
  <c r="BH690" i="3"/>
  <c r="AB690" i="3"/>
  <c r="T694" i="3"/>
  <c r="AW694" i="3"/>
  <c r="BA694" i="3"/>
  <c r="BF694" i="3"/>
  <c r="Z694" i="3"/>
  <c r="U698" i="3"/>
  <c r="AS698" i="3"/>
  <c r="BB698" i="3"/>
  <c r="BH698" i="3"/>
  <c r="AB698" i="3"/>
  <c r="U702" i="3"/>
  <c r="AS702" i="3"/>
  <c r="BC702" i="3"/>
  <c r="BF702" i="3"/>
  <c r="V706" i="3"/>
  <c r="AO706" i="3"/>
  <c r="AX706" i="3"/>
  <c r="BH706" i="3"/>
  <c r="AB706" i="3"/>
  <c r="AE710" i="3"/>
  <c r="BE710" i="3"/>
  <c r="Y710" i="3"/>
  <c r="AN710" i="3"/>
  <c r="R710" i="3"/>
  <c r="AC714" i="3"/>
  <c r="T714" i="3"/>
  <c r="AE714" i="3"/>
  <c r="AT714" i="3"/>
  <c r="N714" i="3"/>
  <c r="AG657" i="3"/>
  <c r="BB689" i="3"/>
  <c r="BH713" i="3"/>
  <c r="AB645" i="3"/>
  <c r="AW684" i="3"/>
  <c r="AG684" i="3"/>
  <c r="AD684" i="3"/>
  <c r="AQ685" i="3"/>
  <c r="O685" i="3"/>
  <c r="AB685" i="3"/>
  <c r="K633" i="3"/>
  <c r="L632" i="3"/>
  <c r="O632" i="3" s="1"/>
  <c r="K626" i="3"/>
  <c r="L625" i="3"/>
  <c r="N625" i="3" s="1"/>
  <c r="K621" i="3"/>
  <c r="BM788" i="3"/>
  <c r="BN770" i="3"/>
  <c r="BK770" i="3"/>
  <c r="BL762" i="3"/>
  <c r="BJ762" i="3"/>
  <c r="BM762" i="3"/>
  <c r="BK768" i="3"/>
  <c r="BN768" i="3"/>
  <c r="BL768" i="3"/>
  <c r="BJ768" i="3"/>
  <c r="BJ760" i="3"/>
  <c r="BM760" i="3"/>
  <c r="BN786" i="3"/>
  <c r="BK786" i="3"/>
  <c r="BL786" i="3"/>
  <c r="BM782" i="3"/>
  <c r="BL766" i="3"/>
  <c r="BJ766" i="3"/>
  <c r="BK758" i="3"/>
  <c r="BH661" i="3"/>
  <c r="AQ661" i="3"/>
  <c r="BM776" i="3"/>
  <c r="BL772" i="3"/>
  <c r="BN772" i="3"/>
  <c r="BK772" i="3"/>
  <c r="BM764" i="3"/>
  <c r="BL764" i="3"/>
  <c r="BJ764" i="3"/>
  <c r="Y650" i="3"/>
  <c r="M690" i="3"/>
  <c r="AS694" i="3"/>
  <c r="BF706" i="3"/>
  <c r="AF646" i="3"/>
  <c r="Q646" i="3"/>
  <c r="M646" i="3"/>
  <c r="BE646" i="3"/>
  <c r="P646" i="3"/>
  <c r="AJ646" i="3"/>
  <c r="BC646" i="3"/>
  <c r="AM646" i="3"/>
  <c r="W646" i="3"/>
  <c r="BB646" i="3"/>
  <c r="AL646" i="3"/>
  <c r="AE654" i="3"/>
  <c r="BG654" i="3"/>
  <c r="AU654" i="3"/>
  <c r="BB654" i="3"/>
  <c r="P654" i="3"/>
  <c r="AJ654" i="3"/>
  <c r="BD654" i="3"/>
  <c r="AI654" i="3"/>
  <c r="N654" i="3"/>
  <c r="AW654" i="3"/>
  <c r="AG654" i="3"/>
  <c r="Q654" i="3"/>
  <c r="BE662" i="3"/>
  <c r="AJ662" i="3"/>
  <c r="AH662" i="3"/>
  <c r="AX662" i="3"/>
  <c r="M662" i="3"/>
  <c r="AN662" i="3"/>
  <c r="BH662" i="3"/>
  <c r="AL662" i="3"/>
  <c r="Q662" i="3"/>
  <c r="AU662" i="3"/>
  <c r="AE662" i="3"/>
  <c r="O662" i="3"/>
  <c r="BF670" i="3"/>
  <c r="BC670" i="3"/>
  <c r="BI670" i="3"/>
  <c r="AG670" i="3"/>
  <c r="BA670" i="3"/>
  <c r="W670" i="3"/>
  <c r="AT670" i="3"/>
  <c r="Y670" i="3"/>
  <c r="BD670" i="3"/>
  <c r="AN670" i="3"/>
  <c r="X670" i="3"/>
  <c r="AQ678" i="3"/>
  <c r="AW678" i="3"/>
  <c r="BG678" i="3"/>
  <c r="P678" i="3"/>
  <c r="AO678" i="3"/>
  <c r="T678" i="3"/>
  <c r="AY678" i="3"/>
  <c r="AC678" i="3"/>
  <c r="BF678" i="3"/>
  <c r="AP678" i="3"/>
  <c r="Z678" i="3"/>
  <c r="AS686" i="3"/>
  <c r="R686" i="3"/>
  <c r="AH686" i="3"/>
  <c r="AX686" i="3"/>
  <c r="T686" i="3"/>
  <c r="AO686" i="3"/>
  <c r="P686" i="3"/>
  <c r="AK686" i="3"/>
  <c r="BG686" i="3"/>
  <c r="AW686" i="3"/>
  <c r="AN686" i="3"/>
  <c r="AG686" i="3"/>
  <c r="V686" i="3"/>
  <c r="AL686" i="3"/>
  <c r="BB686" i="3"/>
  <c r="Y686" i="3"/>
  <c r="AU686" i="3"/>
  <c r="U686" i="3"/>
  <c r="AQ686" i="3"/>
  <c r="Q686" i="3"/>
  <c r="BH686" i="3"/>
  <c r="AY686" i="3"/>
  <c r="AR686" i="3"/>
  <c r="P702" i="3"/>
  <c r="AK702" i="3"/>
  <c r="BG702" i="3"/>
  <c r="R702" i="3"/>
  <c r="AH702" i="3"/>
  <c r="AX702" i="3"/>
  <c r="W702" i="3"/>
  <c r="AR702" i="3"/>
  <c r="M702" i="3"/>
  <c r="AI702" i="3"/>
  <c r="BD702" i="3"/>
  <c r="AO702" i="3"/>
  <c r="AQ702" i="3"/>
  <c r="V702" i="3"/>
  <c r="AL702" i="3"/>
  <c r="BB702" i="3"/>
  <c r="AB702" i="3"/>
  <c r="AW702" i="3"/>
  <c r="S702" i="3"/>
  <c r="AN702" i="3"/>
  <c r="BI702" i="3"/>
  <c r="AZ702" i="3"/>
  <c r="BA702" i="3"/>
  <c r="AN642" i="3"/>
  <c r="M682" i="3"/>
  <c r="AI690" i="3"/>
  <c r="O698" i="3"/>
  <c r="AV702" i="3"/>
  <c r="AA710" i="3"/>
  <c r="AG714" i="3"/>
  <c r="AZ645" i="3"/>
  <c r="AN645" i="3"/>
  <c r="BH645" i="3"/>
  <c r="BD645" i="3"/>
  <c r="BC645" i="3"/>
  <c r="W645" i="3"/>
  <c r="AX645" i="3"/>
  <c r="AH645" i="3"/>
  <c r="R645" i="3"/>
  <c r="BA645" i="3"/>
  <c r="AK645" i="3"/>
  <c r="U645" i="3"/>
  <c r="AP653" i="3"/>
  <c r="R653" i="3"/>
  <c r="BI653" i="3"/>
  <c r="U653" i="3"/>
  <c r="AM653" i="3"/>
  <c r="AY653" i="3"/>
  <c r="W653" i="3"/>
  <c r="AW653" i="3"/>
  <c r="AA653" i="3"/>
  <c r="BD653" i="3"/>
  <c r="AN653" i="3"/>
  <c r="BK655" i="3"/>
  <c r="AM661" i="3"/>
  <c r="M661" i="3"/>
  <c r="AS661" i="3"/>
  <c r="BA661" i="3"/>
  <c r="P661" i="3"/>
  <c r="AN661" i="3"/>
  <c r="BE661" i="3"/>
  <c r="AJ661" i="3"/>
  <c r="O661" i="3"/>
  <c r="AT661" i="3"/>
  <c r="AD661" i="3"/>
  <c r="N661" i="3"/>
  <c r="N669" i="3"/>
  <c r="AX669" i="3"/>
  <c r="AV669" i="3"/>
  <c r="T669" i="3"/>
  <c r="AT669" i="3"/>
  <c r="R669" i="3"/>
  <c r="AR669" i="3"/>
  <c r="V669" i="3"/>
  <c r="AY669" i="3"/>
  <c r="AI669" i="3"/>
  <c r="S669" i="3"/>
  <c r="S677" i="3"/>
  <c r="Z677" i="3"/>
  <c r="AI677" i="3"/>
  <c r="BC677" i="3"/>
  <c r="AH677" i="3"/>
  <c r="BG677" i="3"/>
  <c r="AL677" i="3"/>
  <c r="P677" i="3"/>
  <c r="AW677" i="3"/>
  <c r="AG677" i="3"/>
  <c r="Q677" i="3"/>
  <c r="AR693" i="3"/>
  <c r="M693" i="3"/>
  <c r="AC693" i="3"/>
  <c r="AS693" i="3"/>
  <c r="BI693" i="3"/>
  <c r="AD693" i="3"/>
  <c r="AY693" i="3"/>
  <c r="Z693" i="3"/>
  <c r="AU693" i="3"/>
  <c r="AA693" i="3"/>
  <c r="R693" i="3"/>
  <c r="BH693" i="3"/>
  <c r="BC693" i="3"/>
  <c r="Q693" i="3"/>
  <c r="AG693" i="3"/>
  <c r="AW693" i="3"/>
  <c r="N693" i="3"/>
  <c r="AI693" i="3"/>
  <c r="BD693" i="3"/>
  <c r="AE693" i="3"/>
  <c r="AZ693" i="3"/>
  <c r="AL693" i="3"/>
  <c r="AB693" i="3"/>
  <c r="AF693" i="3"/>
  <c r="V693" i="3"/>
  <c r="U693" i="3"/>
  <c r="AK693" i="3"/>
  <c r="BA693" i="3"/>
  <c r="S693" i="3"/>
  <c r="AN693" i="3"/>
  <c r="O693" i="3"/>
  <c r="AJ693" i="3"/>
  <c r="BF693" i="3"/>
  <c r="AV693" i="3"/>
  <c r="AM693" i="3"/>
  <c r="BB693" i="3"/>
  <c r="AQ693" i="3"/>
  <c r="W693" i="3"/>
  <c r="Y693" i="3"/>
  <c r="AO693" i="3"/>
  <c r="BE693" i="3"/>
  <c r="X693" i="3"/>
  <c r="AT693" i="3"/>
  <c r="T693" i="3"/>
  <c r="AP693" i="3"/>
  <c r="P693" i="3"/>
  <c r="BG693" i="3"/>
  <c r="AX693" i="3"/>
  <c r="AH693" i="3"/>
  <c r="AU709" i="3"/>
  <c r="Z709" i="3"/>
  <c r="U709" i="3"/>
  <c r="AK709" i="3"/>
  <c r="BA709" i="3"/>
  <c r="V709" i="3"/>
  <c r="AQ709" i="3"/>
  <c r="R709" i="3"/>
  <c r="AM709" i="3"/>
  <c r="BH709" i="3"/>
  <c r="AY709" i="3"/>
  <c r="AZ709" i="3"/>
  <c r="O709" i="3"/>
  <c r="AT709" i="3"/>
  <c r="Y709" i="3"/>
  <c r="AO709" i="3"/>
  <c r="BE709" i="3"/>
  <c r="AA709" i="3"/>
  <c r="AV709" i="3"/>
  <c r="W709" i="3"/>
  <c r="AR709" i="3"/>
  <c r="S709" i="3"/>
  <c r="T709" i="3"/>
  <c r="N709" i="3"/>
  <c r="AJ709" i="3"/>
  <c r="M709" i="3"/>
  <c r="AC709" i="3"/>
  <c r="AS709" i="3"/>
  <c r="BI709" i="3"/>
  <c r="AF709" i="3"/>
  <c r="BB709" i="3"/>
  <c r="AB709" i="3"/>
  <c r="AX709" i="3"/>
  <c r="AD709" i="3"/>
  <c r="AE709" i="3"/>
  <c r="AI709" i="3"/>
  <c r="BF709" i="3"/>
  <c r="Q709" i="3"/>
  <c r="AG709" i="3"/>
  <c r="AW709" i="3"/>
  <c r="P709" i="3"/>
  <c r="AL709" i="3"/>
  <c r="BG709" i="3"/>
  <c r="AH709" i="3"/>
  <c r="BC709" i="3"/>
  <c r="AN709" i="3"/>
  <c r="AP709" i="3"/>
  <c r="BD709" i="3"/>
  <c r="X709" i="3"/>
  <c r="AX670" i="3"/>
  <c r="AI686" i="3"/>
  <c r="AI694" i="3"/>
  <c r="O702" i="3"/>
  <c r="AU706" i="3"/>
  <c r="X714" i="3"/>
  <c r="AZ642" i="3"/>
  <c r="BH642" i="3"/>
  <c r="BD642" i="3"/>
  <c r="AV642" i="3"/>
  <c r="BC642" i="3"/>
  <c r="W642" i="3"/>
  <c r="AX642" i="3"/>
  <c r="AH642" i="3"/>
  <c r="R642" i="3"/>
  <c r="BA642" i="3"/>
  <c r="AK642" i="3"/>
  <c r="AO650" i="3"/>
  <c r="O650" i="3"/>
  <c r="BE650" i="3"/>
  <c r="T650" i="3"/>
  <c r="AA650" i="3"/>
  <c r="AS650" i="3"/>
  <c r="P650" i="3"/>
  <c r="AR650" i="3"/>
  <c r="W650" i="3"/>
  <c r="AX650" i="3"/>
  <c r="AH650" i="3"/>
  <c r="R658" i="3"/>
  <c r="AC658" i="3"/>
  <c r="Y658" i="3"/>
  <c r="AQ658" i="3"/>
  <c r="BC658" i="3"/>
  <c r="AA658" i="3"/>
  <c r="BA658" i="3"/>
  <c r="AE658" i="3"/>
  <c r="BH658" i="3"/>
  <c r="AR658" i="3"/>
  <c r="AB658" i="3"/>
  <c r="AY666" i="3"/>
  <c r="BF666" i="3"/>
  <c r="AO666" i="3"/>
  <c r="AM666" i="3"/>
  <c r="AR666" i="3"/>
  <c r="BI666" i="3"/>
  <c r="AN666" i="3"/>
  <c r="AP666" i="3"/>
  <c r="V666" i="3"/>
  <c r="AK674" i="3"/>
  <c r="AH674" i="3"/>
  <c r="AF674" i="3"/>
  <c r="AG674" i="3"/>
  <c r="AQ674" i="3"/>
  <c r="BB682" i="3"/>
  <c r="R682" i="3"/>
  <c r="AU682" i="3"/>
  <c r="AY682" i="3"/>
  <c r="BH682" i="3"/>
  <c r="AB682" i="3"/>
  <c r="W686" i="3"/>
  <c r="AM686" i="3"/>
  <c r="AF686" i="3"/>
  <c r="AJ686" i="3"/>
  <c r="AT686" i="3"/>
  <c r="N686" i="3"/>
  <c r="AM690" i="3"/>
  <c r="AG690" i="3"/>
  <c r="AK690" i="3"/>
  <c r="AV690" i="3"/>
  <c r="P690" i="3"/>
  <c r="AN694" i="3"/>
  <c r="AG694" i="3"/>
  <c r="AK694" i="3"/>
  <c r="AT694" i="3"/>
  <c r="N694" i="3"/>
  <c r="AD698" i="3"/>
  <c r="AC698" i="3"/>
  <c r="AL698" i="3"/>
  <c r="AV698" i="3"/>
  <c r="P698" i="3"/>
  <c r="AE702" i="3"/>
  <c r="AC702" i="3"/>
  <c r="AM702" i="3"/>
  <c r="AT702" i="3"/>
  <c r="N702" i="3"/>
  <c r="AE706" i="3"/>
  <c r="Y706" i="3"/>
  <c r="AH706" i="3"/>
  <c r="AV706" i="3"/>
  <c r="P706" i="3"/>
  <c r="AT710" i="3"/>
  <c r="AS710" i="3"/>
  <c r="BH710" i="3"/>
  <c r="AB710" i="3"/>
  <c r="U714" i="3"/>
  <c r="BG714" i="3"/>
  <c r="AA714" i="3"/>
  <c r="AP714" i="3"/>
  <c r="T716" i="3"/>
  <c r="Q716" i="3"/>
  <c r="AG716" i="3"/>
  <c r="AW716" i="3"/>
  <c r="N716" i="3"/>
  <c r="AD716" i="3"/>
  <c r="AT716" i="3"/>
  <c r="O716" i="3"/>
  <c r="AU716" i="3"/>
  <c r="AF716" i="3"/>
  <c r="AA716" i="3"/>
  <c r="AR716" i="3"/>
  <c r="AY716" i="3"/>
  <c r="U716" i="3"/>
  <c r="AK716" i="3"/>
  <c r="BA716" i="3"/>
  <c r="R716" i="3"/>
  <c r="AH716" i="3"/>
  <c r="AX716" i="3"/>
  <c r="W716" i="3"/>
  <c r="BC716" i="3"/>
  <c r="AN716" i="3"/>
  <c r="AQ716" i="3"/>
  <c r="BH716" i="3"/>
  <c r="Y716" i="3"/>
  <c r="AO716" i="3"/>
  <c r="BE716" i="3"/>
  <c r="V716" i="3"/>
  <c r="AL716" i="3"/>
  <c r="BB716" i="3"/>
  <c r="AE716" i="3"/>
  <c r="P716" i="3"/>
  <c r="AV716" i="3"/>
  <c r="BG716" i="3"/>
  <c r="S716" i="3"/>
  <c r="M716" i="3"/>
  <c r="AC716" i="3"/>
  <c r="AS716" i="3"/>
  <c r="BI716" i="3"/>
  <c r="Z716" i="3"/>
  <c r="AP716" i="3"/>
  <c r="BF716" i="3"/>
  <c r="AM716" i="3"/>
  <c r="X716" i="3"/>
  <c r="BD716" i="3"/>
  <c r="AB716" i="3"/>
  <c r="AI716" i="3"/>
  <c r="AZ716" i="3"/>
  <c r="AJ716" i="3"/>
  <c r="AA673" i="3"/>
  <c r="N705" i="3"/>
  <c r="T677" i="3"/>
  <c r="Q684" i="3"/>
  <c r="AV684" i="3"/>
  <c r="BG684" i="3"/>
  <c r="AP685" i="3"/>
  <c r="AN685" i="3"/>
  <c r="BE685" i="3"/>
  <c r="BN695" i="3"/>
  <c r="V719" i="3"/>
  <c r="AL719" i="3"/>
  <c r="BB719" i="3"/>
  <c r="W719" i="3"/>
  <c r="AM719" i="3"/>
  <c r="BC719" i="3"/>
  <c r="AF719" i="3"/>
  <c r="Q719" i="3"/>
  <c r="AW719" i="3"/>
  <c r="AZ719" i="3"/>
  <c r="AB719" i="3"/>
  <c r="Z719" i="3"/>
  <c r="AP719" i="3"/>
  <c r="BF719" i="3"/>
  <c r="AA719" i="3"/>
  <c r="AQ719" i="3"/>
  <c r="BG719" i="3"/>
  <c r="AN719" i="3"/>
  <c r="Y719" i="3"/>
  <c r="BE719" i="3"/>
  <c r="U719" i="3"/>
  <c r="AR719" i="3"/>
  <c r="N719" i="3"/>
  <c r="AD719" i="3"/>
  <c r="AT719" i="3"/>
  <c r="O719" i="3"/>
  <c r="AE719" i="3"/>
  <c r="AU719" i="3"/>
  <c r="P719" i="3"/>
  <c r="AV719" i="3"/>
  <c r="AG719" i="3"/>
  <c r="T719" i="3"/>
  <c r="AK719" i="3"/>
  <c r="BH719" i="3"/>
  <c r="BI719" i="3"/>
  <c r="R719" i="3"/>
  <c r="AH719" i="3"/>
  <c r="AX719" i="3"/>
  <c r="S719" i="3"/>
  <c r="AI719" i="3"/>
  <c r="AY719" i="3"/>
  <c r="X719" i="3"/>
  <c r="BD719" i="3"/>
  <c r="AO719" i="3"/>
  <c r="AJ719" i="3"/>
  <c r="BA719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P727" i="3"/>
  <c r="U727" i="3"/>
  <c r="AA727" i="3"/>
  <c r="AF727" i="3"/>
  <c r="AK727" i="3"/>
  <c r="AQ727" i="3"/>
  <c r="AV727" i="3"/>
  <c r="BA727" i="3"/>
  <c r="BG727" i="3"/>
  <c r="Q727" i="3"/>
  <c r="W727" i="3"/>
  <c r="AB727" i="3"/>
  <c r="AG727" i="3"/>
  <c r="AM727" i="3"/>
  <c r="AR727" i="3"/>
  <c r="AW727" i="3"/>
  <c r="BC727" i="3"/>
  <c r="BH727" i="3"/>
  <c r="M727" i="3"/>
  <c r="X727" i="3"/>
  <c r="AI727" i="3"/>
  <c r="AS727" i="3"/>
  <c r="BD727" i="3"/>
  <c r="O727" i="3"/>
  <c r="Y727" i="3"/>
  <c r="AJ727" i="3"/>
  <c r="AU727" i="3"/>
  <c r="BE727" i="3"/>
  <c r="S727" i="3"/>
  <c r="AC727" i="3"/>
  <c r="AN727" i="3"/>
  <c r="AY727" i="3"/>
  <c r="BI727" i="3"/>
  <c r="T727" i="3"/>
  <c r="AE727" i="3"/>
  <c r="AO727" i="3"/>
  <c r="AZ727" i="3"/>
  <c r="N742" i="3"/>
  <c r="R742" i="3"/>
  <c r="V742" i="3"/>
  <c r="Z742" i="3"/>
  <c r="AD742" i="3"/>
  <c r="AH742" i="3"/>
  <c r="AL742" i="3"/>
  <c r="AP742" i="3"/>
  <c r="AT742" i="3"/>
  <c r="AX742" i="3"/>
  <c r="BB742" i="3"/>
  <c r="BF742" i="3"/>
  <c r="O742" i="3"/>
  <c r="S742" i="3"/>
  <c r="W742" i="3"/>
  <c r="AA742" i="3"/>
  <c r="AE742" i="3"/>
  <c r="AI742" i="3"/>
  <c r="AM742" i="3"/>
  <c r="AQ742" i="3"/>
  <c r="AU742" i="3"/>
  <c r="AY742" i="3"/>
  <c r="BC742" i="3"/>
  <c r="BG742" i="3"/>
  <c r="P742" i="3"/>
  <c r="X742" i="3"/>
  <c r="AF742" i="3"/>
  <c r="AN742" i="3"/>
  <c r="AV742" i="3"/>
  <c r="BD742" i="3"/>
  <c r="Q742" i="3"/>
  <c r="Y742" i="3"/>
  <c r="AG742" i="3"/>
  <c r="AO742" i="3"/>
  <c r="AW742" i="3"/>
  <c r="BE742" i="3"/>
  <c r="T742" i="3"/>
  <c r="AB742" i="3"/>
  <c r="AJ742" i="3"/>
  <c r="AR742" i="3"/>
  <c r="AZ742" i="3"/>
  <c r="BH742" i="3"/>
  <c r="M742" i="3"/>
  <c r="AS742" i="3"/>
  <c r="U742" i="3"/>
  <c r="BA742" i="3"/>
  <c r="AC742" i="3"/>
  <c r="BI742" i="3"/>
  <c r="AK742" i="3"/>
  <c r="BM659" i="3"/>
  <c r="BJ675" i="3"/>
  <c r="AD712" i="3"/>
  <c r="S712" i="3"/>
  <c r="AI712" i="3"/>
  <c r="AY712" i="3"/>
  <c r="T712" i="3"/>
  <c r="AJ712" i="3"/>
  <c r="AZ712" i="3"/>
  <c r="Y712" i="3"/>
  <c r="BE712" i="3"/>
  <c r="AP712" i="3"/>
  <c r="AK712" i="3"/>
  <c r="BB712" i="3"/>
  <c r="BI712" i="3"/>
  <c r="W712" i="3"/>
  <c r="AM712" i="3"/>
  <c r="BC712" i="3"/>
  <c r="X712" i="3"/>
  <c r="AN712" i="3"/>
  <c r="BD712" i="3"/>
  <c r="AG712" i="3"/>
  <c r="R712" i="3"/>
  <c r="AX712" i="3"/>
  <c r="BA712" i="3"/>
  <c r="M712" i="3"/>
  <c r="AA712" i="3"/>
  <c r="AQ712" i="3"/>
  <c r="BG712" i="3"/>
  <c r="AB712" i="3"/>
  <c r="AR712" i="3"/>
  <c r="BH712" i="3"/>
  <c r="AO712" i="3"/>
  <c r="Z712" i="3"/>
  <c r="BF712" i="3"/>
  <c r="V712" i="3"/>
  <c r="AC712" i="3"/>
  <c r="O712" i="3"/>
  <c r="AE712" i="3"/>
  <c r="AU712" i="3"/>
  <c r="P712" i="3"/>
  <c r="AF712" i="3"/>
  <c r="AV712" i="3"/>
  <c r="Q712" i="3"/>
  <c r="AW712" i="3"/>
  <c r="AH712" i="3"/>
  <c r="U712" i="3"/>
  <c r="AL712" i="3"/>
  <c r="AS712" i="3"/>
  <c r="AT712" i="3"/>
  <c r="BN687" i="3"/>
  <c r="BN711" i="3"/>
  <c r="AB723" i="3"/>
  <c r="AR723" i="3"/>
  <c r="BH723" i="3"/>
  <c r="U723" i="3"/>
  <c r="AP723" i="3"/>
  <c r="O723" i="3"/>
  <c r="AL723" i="3"/>
  <c r="BG723" i="3"/>
  <c r="BC723" i="3"/>
  <c r="BE723" i="3"/>
  <c r="AX723" i="3"/>
  <c r="P723" i="3"/>
  <c r="AF723" i="3"/>
  <c r="AV723" i="3"/>
  <c r="M723" i="3"/>
  <c r="Z723" i="3"/>
  <c r="AU723" i="3"/>
  <c r="V723" i="3"/>
  <c r="AQ723" i="3"/>
  <c r="W723" i="3"/>
  <c r="Y723" i="3"/>
  <c r="R723" i="3"/>
  <c r="BI723" i="3"/>
  <c r="T723" i="3"/>
  <c r="AJ723" i="3"/>
  <c r="AZ723" i="3"/>
  <c r="Q723" i="3"/>
  <c r="AE723" i="3"/>
  <c r="BA723" i="3"/>
  <c r="AA723" i="3"/>
  <c r="AW723" i="3"/>
  <c r="AH723" i="3"/>
  <c r="AI723" i="3"/>
  <c r="AC723" i="3"/>
  <c r="AO723" i="3"/>
  <c r="X723" i="3"/>
  <c r="AN723" i="3"/>
  <c r="BD723" i="3"/>
  <c r="N723" i="3"/>
  <c r="AK723" i="3"/>
  <c r="BF723" i="3"/>
  <c r="AG723" i="3"/>
  <c r="BB723" i="3"/>
  <c r="AS723" i="3"/>
  <c r="AT723" i="3"/>
  <c r="AM723" i="3"/>
  <c r="AB718" i="3"/>
  <c r="AR718" i="3"/>
  <c r="BH718" i="3"/>
  <c r="Y718" i="3"/>
  <c r="AO718" i="3"/>
  <c r="BE718" i="3"/>
  <c r="AH718" i="3"/>
  <c r="S718" i="3"/>
  <c r="AY718" i="3"/>
  <c r="BB718" i="3"/>
  <c r="N718" i="3"/>
  <c r="AE718" i="3"/>
  <c r="P718" i="3"/>
  <c r="AF718" i="3"/>
  <c r="AV718" i="3"/>
  <c r="M718" i="3"/>
  <c r="AC718" i="3"/>
  <c r="AS718" i="3"/>
  <c r="BI718" i="3"/>
  <c r="AP718" i="3"/>
  <c r="AA718" i="3"/>
  <c r="BG718" i="3"/>
  <c r="W718" i="3"/>
  <c r="AD718" i="3"/>
  <c r="AU718" i="3"/>
  <c r="T718" i="3"/>
  <c r="AJ718" i="3"/>
  <c r="AZ718" i="3"/>
  <c r="Q718" i="3"/>
  <c r="AG718" i="3"/>
  <c r="AW718" i="3"/>
  <c r="R718" i="3"/>
  <c r="AX718" i="3"/>
  <c r="AI718" i="3"/>
  <c r="V718" i="3"/>
  <c r="AM718" i="3"/>
  <c r="AT718" i="3"/>
  <c r="X718" i="3"/>
  <c r="AN718" i="3"/>
  <c r="BD718" i="3"/>
  <c r="U718" i="3"/>
  <c r="AK718" i="3"/>
  <c r="BA718" i="3"/>
  <c r="Z718" i="3"/>
  <c r="BF718" i="3"/>
  <c r="AQ718" i="3"/>
  <c r="AL718" i="3"/>
  <c r="BC718" i="3"/>
  <c r="O718" i="3"/>
  <c r="N730" i="3"/>
  <c r="R730" i="3"/>
  <c r="V730" i="3"/>
  <c r="Z730" i="3"/>
  <c r="AD730" i="3"/>
  <c r="AH730" i="3"/>
  <c r="AL730" i="3"/>
  <c r="AP730" i="3"/>
  <c r="AT730" i="3"/>
  <c r="AX730" i="3"/>
  <c r="BB730" i="3"/>
  <c r="BF730" i="3"/>
  <c r="M730" i="3"/>
  <c r="S730" i="3"/>
  <c r="X730" i="3"/>
  <c r="AC730" i="3"/>
  <c r="AI730" i="3"/>
  <c r="AN730" i="3"/>
  <c r="AS730" i="3"/>
  <c r="AY730" i="3"/>
  <c r="BD730" i="3"/>
  <c r="BI730" i="3"/>
  <c r="O730" i="3"/>
  <c r="T730" i="3"/>
  <c r="Y730" i="3"/>
  <c r="AE730" i="3"/>
  <c r="AJ730" i="3"/>
  <c r="AO730" i="3"/>
  <c r="AU730" i="3"/>
  <c r="AZ730" i="3"/>
  <c r="BE730" i="3"/>
  <c r="U730" i="3"/>
  <c r="AF730" i="3"/>
  <c r="AQ730" i="3"/>
  <c r="BA730" i="3"/>
  <c r="W730" i="3"/>
  <c r="AG730" i="3"/>
  <c r="AR730" i="3"/>
  <c r="BC730" i="3"/>
  <c r="P730" i="3"/>
  <c r="AA730" i="3"/>
  <c r="AK730" i="3"/>
  <c r="AV730" i="3"/>
  <c r="BG730" i="3"/>
  <c r="AM730" i="3"/>
  <c r="AW730" i="3"/>
  <c r="Q730" i="3"/>
  <c r="BH730" i="3"/>
  <c r="AB730" i="3"/>
  <c r="P746" i="3"/>
  <c r="T746" i="3"/>
  <c r="X746" i="3"/>
  <c r="AB746" i="3"/>
  <c r="AF746" i="3"/>
  <c r="AJ746" i="3"/>
  <c r="AN746" i="3"/>
  <c r="AR746" i="3"/>
  <c r="AV746" i="3"/>
  <c r="AZ746" i="3"/>
  <c r="BD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N746" i="3"/>
  <c r="V746" i="3"/>
  <c r="AD746" i="3"/>
  <c r="AL746" i="3"/>
  <c r="AT746" i="3"/>
  <c r="BB746" i="3"/>
  <c r="O746" i="3"/>
  <c r="W746" i="3"/>
  <c r="AE746" i="3"/>
  <c r="AM746" i="3"/>
  <c r="AU746" i="3"/>
  <c r="BC746" i="3"/>
  <c r="R746" i="3"/>
  <c r="Z746" i="3"/>
  <c r="AH746" i="3"/>
  <c r="AP746" i="3"/>
  <c r="AX746" i="3"/>
  <c r="BF746" i="3"/>
  <c r="AI746" i="3"/>
  <c r="AQ746" i="3"/>
  <c r="S746" i="3"/>
  <c r="AY746" i="3"/>
  <c r="AA746" i="3"/>
  <c r="BG746" i="3"/>
  <c r="BK659" i="3"/>
  <c r="BJ680" i="3"/>
  <c r="BN683" i="3"/>
  <c r="BJ695" i="3"/>
  <c r="P731" i="3"/>
  <c r="T731" i="3"/>
  <c r="X731" i="3"/>
  <c r="AB731" i="3"/>
  <c r="AF731" i="3"/>
  <c r="AJ731" i="3"/>
  <c r="AN731" i="3"/>
  <c r="AR731" i="3"/>
  <c r="AV731" i="3"/>
  <c r="AZ731" i="3"/>
  <c r="BD731" i="3"/>
  <c r="BH731" i="3"/>
  <c r="M731" i="3"/>
  <c r="Q731" i="3"/>
  <c r="U731" i="3"/>
  <c r="Y731" i="3"/>
  <c r="AC731" i="3"/>
  <c r="AG731" i="3"/>
  <c r="AK731" i="3"/>
  <c r="AO731" i="3"/>
  <c r="AS731" i="3"/>
  <c r="AW731" i="3"/>
  <c r="BA731" i="3"/>
  <c r="BE731" i="3"/>
  <c r="BI731" i="3"/>
  <c r="N731" i="3"/>
  <c r="V731" i="3"/>
  <c r="AD731" i="3"/>
  <c r="AL731" i="3"/>
  <c r="AT731" i="3"/>
  <c r="BB731" i="3"/>
  <c r="O731" i="3"/>
  <c r="W731" i="3"/>
  <c r="AE731" i="3"/>
  <c r="AM731" i="3"/>
  <c r="AU731" i="3"/>
  <c r="BC731" i="3"/>
  <c r="R731" i="3"/>
  <c r="Z731" i="3"/>
  <c r="AH731" i="3"/>
  <c r="AP731" i="3"/>
  <c r="AX731" i="3"/>
  <c r="BF731" i="3"/>
  <c r="AA731" i="3"/>
  <c r="BG731" i="3"/>
  <c r="AI731" i="3"/>
  <c r="AQ731" i="3"/>
  <c r="S731" i="3"/>
  <c r="AY731" i="3"/>
  <c r="V722" i="3"/>
  <c r="AL722" i="3"/>
  <c r="BB722" i="3"/>
  <c r="W722" i="3"/>
  <c r="AM722" i="3"/>
  <c r="BC722" i="3"/>
  <c r="AF722" i="3"/>
  <c r="Q722" i="3"/>
  <c r="AW722" i="3"/>
  <c r="BH722" i="3"/>
  <c r="BI722" i="3"/>
  <c r="BA722" i="3"/>
  <c r="Z722" i="3"/>
  <c r="AP722" i="3"/>
  <c r="BF722" i="3"/>
  <c r="AA722" i="3"/>
  <c r="AQ722" i="3"/>
  <c r="BG722" i="3"/>
  <c r="AN722" i="3"/>
  <c r="Y722" i="3"/>
  <c r="BE722" i="3"/>
  <c r="M722" i="3"/>
  <c r="T722" i="3"/>
  <c r="U722" i="3"/>
  <c r="N722" i="3"/>
  <c r="AD722" i="3"/>
  <c r="AT722" i="3"/>
  <c r="O722" i="3"/>
  <c r="AE722" i="3"/>
  <c r="AU722" i="3"/>
  <c r="P722" i="3"/>
  <c r="AV722" i="3"/>
  <c r="AG722" i="3"/>
  <c r="AB722" i="3"/>
  <c r="AC722" i="3"/>
  <c r="AJ722" i="3"/>
  <c r="AK722" i="3"/>
  <c r="R722" i="3"/>
  <c r="AH722" i="3"/>
  <c r="AX722" i="3"/>
  <c r="S722" i="3"/>
  <c r="AI722" i="3"/>
  <c r="AY722" i="3"/>
  <c r="X722" i="3"/>
  <c r="BD722" i="3"/>
  <c r="AO722" i="3"/>
  <c r="AR722" i="3"/>
  <c r="AS722" i="3"/>
  <c r="AZ722" i="3"/>
  <c r="M734" i="3"/>
  <c r="Q734" i="3"/>
  <c r="U734" i="3"/>
  <c r="Y734" i="3"/>
  <c r="AC734" i="3"/>
  <c r="AG734" i="3"/>
  <c r="AK734" i="3"/>
  <c r="AO734" i="3"/>
  <c r="AS734" i="3"/>
  <c r="AW734" i="3"/>
  <c r="BA734" i="3"/>
  <c r="BE734" i="3"/>
  <c r="BI734" i="3"/>
  <c r="N734" i="3"/>
  <c r="R734" i="3"/>
  <c r="V734" i="3"/>
  <c r="Z734" i="3"/>
  <c r="AD734" i="3"/>
  <c r="AH734" i="3"/>
  <c r="AL734" i="3"/>
  <c r="AP734" i="3"/>
  <c r="AT734" i="3"/>
  <c r="AX734" i="3"/>
  <c r="BB734" i="3"/>
  <c r="BF734" i="3"/>
  <c r="S734" i="3"/>
  <c r="AA734" i="3"/>
  <c r="AI734" i="3"/>
  <c r="AQ734" i="3"/>
  <c r="AY734" i="3"/>
  <c r="BG734" i="3"/>
  <c r="T734" i="3"/>
  <c r="AB734" i="3"/>
  <c r="AJ734" i="3"/>
  <c r="AR734" i="3"/>
  <c r="AZ734" i="3"/>
  <c r="BH734" i="3"/>
  <c r="O734" i="3"/>
  <c r="W734" i="3"/>
  <c r="AE734" i="3"/>
  <c r="AM734" i="3"/>
  <c r="AU734" i="3"/>
  <c r="BC734" i="3"/>
  <c r="AF734" i="3"/>
  <c r="AN734" i="3"/>
  <c r="P734" i="3"/>
  <c r="AV734" i="3"/>
  <c r="X734" i="3"/>
  <c r="BD734" i="3"/>
  <c r="BJ687" i="3"/>
  <c r="BJ711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Y735" i="3"/>
  <c r="AG735" i="3"/>
  <c r="AO735" i="3"/>
  <c r="AW735" i="3"/>
  <c r="BE735" i="3"/>
  <c r="R735" i="3"/>
  <c r="Z735" i="3"/>
  <c r="AH735" i="3"/>
  <c r="AP735" i="3"/>
  <c r="AX735" i="3"/>
  <c r="BF735" i="3"/>
  <c r="M735" i="3"/>
  <c r="U735" i="3"/>
  <c r="AC735" i="3"/>
  <c r="AK735" i="3"/>
  <c r="AS735" i="3"/>
  <c r="BA735" i="3"/>
  <c r="BI735" i="3"/>
  <c r="N735" i="3"/>
  <c r="AT735" i="3"/>
  <c r="V735" i="3"/>
  <c r="BB735" i="3"/>
  <c r="AD735" i="3"/>
  <c r="AL735" i="3"/>
  <c r="P726" i="3"/>
  <c r="AF726" i="3"/>
  <c r="AV726" i="3"/>
  <c r="M726" i="3"/>
  <c r="AH726" i="3"/>
  <c r="BC726" i="3"/>
  <c r="Y726" i="3"/>
  <c r="AT726" i="3"/>
  <c r="AE726" i="3"/>
  <c r="AG726" i="3"/>
  <c r="Z726" i="3"/>
  <c r="AA726" i="3"/>
  <c r="BG726" i="3"/>
  <c r="T726" i="3"/>
  <c r="AJ726" i="3"/>
  <c r="AZ726" i="3"/>
  <c r="R726" i="3"/>
  <c r="AM726" i="3"/>
  <c r="BI726" i="3"/>
  <c r="AD726" i="3"/>
  <c r="AY726" i="3"/>
  <c r="AP726" i="3"/>
  <c r="AQ726" i="3"/>
  <c r="AK726" i="3"/>
  <c r="AL726" i="3"/>
  <c r="X726" i="3"/>
  <c r="AN726" i="3"/>
  <c r="BD726" i="3"/>
  <c r="W726" i="3"/>
  <c r="AS726" i="3"/>
  <c r="N726" i="3"/>
  <c r="AI726" i="3"/>
  <c r="BE726" i="3"/>
  <c r="BA726" i="3"/>
  <c r="BB726" i="3"/>
  <c r="AU726" i="3"/>
  <c r="AW726" i="3"/>
  <c r="AB726" i="3"/>
  <c r="AR726" i="3"/>
  <c r="BH726" i="3"/>
  <c r="AC726" i="3"/>
  <c r="AX726" i="3"/>
  <c r="S726" i="3"/>
  <c r="AO726" i="3"/>
  <c r="U726" i="3"/>
  <c r="V726" i="3"/>
  <c r="O726" i="3"/>
  <c r="BF726" i="3"/>
  <c r="Q726" i="3"/>
  <c r="P738" i="3"/>
  <c r="T738" i="3"/>
  <c r="X738" i="3"/>
  <c r="AB738" i="3"/>
  <c r="AF738" i="3"/>
  <c r="AJ738" i="3"/>
  <c r="AN738" i="3"/>
  <c r="AR738" i="3"/>
  <c r="AV738" i="3"/>
  <c r="AZ738" i="3"/>
  <c r="BD738" i="3"/>
  <c r="BH738" i="3"/>
  <c r="M738" i="3"/>
  <c r="Q738" i="3"/>
  <c r="U738" i="3"/>
  <c r="Y738" i="3"/>
  <c r="AC738" i="3"/>
  <c r="AG738" i="3"/>
  <c r="AK738" i="3"/>
  <c r="AO738" i="3"/>
  <c r="AS738" i="3"/>
  <c r="AW738" i="3"/>
  <c r="BA738" i="3"/>
  <c r="BE738" i="3"/>
  <c r="BI738" i="3"/>
  <c r="R738" i="3"/>
  <c r="Z738" i="3"/>
  <c r="AH738" i="3"/>
  <c r="AP738" i="3"/>
  <c r="AX738" i="3"/>
  <c r="BF738" i="3"/>
  <c r="S738" i="3"/>
  <c r="AA738" i="3"/>
  <c r="AI738" i="3"/>
  <c r="AQ738" i="3"/>
  <c r="AY738" i="3"/>
  <c r="BG738" i="3"/>
  <c r="N738" i="3"/>
  <c r="V738" i="3"/>
  <c r="AD738" i="3"/>
  <c r="AL738" i="3"/>
  <c r="AT738" i="3"/>
  <c r="BB738" i="3"/>
  <c r="W738" i="3"/>
  <c r="BC738" i="3"/>
  <c r="AE738" i="3"/>
  <c r="AM738" i="3"/>
  <c r="O738" i="3"/>
  <c r="AU738" i="3"/>
  <c r="N712" i="3"/>
  <c r="BN691" i="3"/>
  <c r="BJ691" i="3"/>
  <c r="BN699" i="3"/>
  <c r="BN707" i="3"/>
  <c r="BN715" i="3"/>
  <c r="O728" i="3"/>
  <c r="S728" i="3"/>
  <c r="W728" i="3"/>
  <c r="AA728" i="3"/>
  <c r="AE728" i="3"/>
  <c r="AI728" i="3"/>
  <c r="AM728" i="3"/>
  <c r="AQ728" i="3"/>
  <c r="AU728" i="3"/>
  <c r="AY728" i="3"/>
  <c r="BC728" i="3"/>
  <c r="BG728" i="3"/>
  <c r="M728" i="3"/>
  <c r="R728" i="3"/>
  <c r="X728" i="3"/>
  <c r="AC728" i="3"/>
  <c r="AH728" i="3"/>
  <c r="AN728" i="3"/>
  <c r="AS728" i="3"/>
  <c r="AX728" i="3"/>
  <c r="BD728" i="3"/>
  <c r="BI728" i="3"/>
  <c r="N728" i="3"/>
  <c r="T728" i="3"/>
  <c r="Y728" i="3"/>
  <c r="AD728" i="3"/>
  <c r="AJ728" i="3"/>
  <c r="AO728" i="3"/>
  <c r="AT728" i="3"/>
  <c r="AZ728" i="3"/>
  <c r="BE728" i="3"/>
  <c r="P728" i="3"/>
  <c r="Z728" i="3"/>
  <c r="AK728" i="3"/>
  <c r="AV728" i="3"/>
  <c r="BF728" i="3"/>
  <c r="Q728" i="3"/>
  <c r="AB728" i="3"/>
  <c r="AL728" i="3"/>
  <c r="AW728" i="3"/>
  <c r="BH728" i="3"/>
  <c r="U728" i="3"/>
  <c r="AF728" i="3"/>
  <c r="AP728" i="3"/>
  <c r="BA728" i="3"/>
  <c r="BB728" i="3"/>
  <c r="V728" i="3"/>
  <c r="AG728" i="3"/>
  <c r="AR728" i="3"/>
  <c r="P733" i="3"/>
  <c r="T733" i="3"/>
  <c r="X733" i="3"/>
  <c r="AB733" i="3"/>
  <c r="AF733" i="3"/>
  <c r="AJ733" i="3"/>
  <c r="AN733" i="3"/>
  <c r="AR733" i="3"/>
  <c r="AV733" i="3"/>
  <c r="AZ733" i="3"/>
  <c r="BD733" i="3"/>
  <c r="BH733" i="3"/>
  <c r="M733" i="3"/>
  <c r="Q733" i="3"/>
  <c r="U733" i="3"/>
  <c r="Y733" i="3"/>
  <c r="AC733" i="3"/>
  <c r="AG733" i="3"/>
  <c r="AK733" i="3"/>
  <c r="AO733" i="3"/>
  <c r="AS733" i="3"/>
  <c r="AW733" i="3"/>
  <c r="BA733" i="3"/>
  <c r="BE733" i="3"/>
  <c r="BI733" i="3"/>
  <c r="N733" i="3"/>
  <c r="V733" i="3"/>
  <c r="AD733" i="3"/>
  <c r="AL733" i="3"/>
  <c r="AT733" i="3"/>
  <c r="BB733" i="3"/>
  <c r="O733" i="3"/>
  <c r="W733" i="3"/>
  <c r="AE733" i="3"/>
  <c r="AM733" i="3"/>
  <c r="AU733" i="3"/>
  <c r="BC733" i="3"/>
  <c r="R733" i="3"/>
  <c r="Z733" i="3"/>
  <c r="AH733" i="3"/>
  <c r="AP733" i="3"/>
  <c r="AX733" i="3"/>
  <c r="BF733" i="3"/>
  <c r="S733" i="3"/>
  <c r="AY733" i="3"/>
  <c r="AA733" i="3"/>
  <c r="BG733" i="3"/>
  <c r="AI733" i="3"/>
  <c r="AQ733" i="3"/>
  <c r="BK745" i="3"/>
  <c r="BL750" i="3"/>
  <c r="AP720" i="3"/>
  <c r="Y720" i="3"/>
  <c r="AW720" i="3"/>
  <c r="AT720" i="3"/>
  <c r="N720" i="3"/>
  <c r="AK720" i="3"/>
  <c r="BH720" i="3"/>
  <c r="AR720" i="3"/>
  <c r="AB720" i="3"/>
  <c r="BG720" i="3"/>
  <c r="AQ720" i="3"/>
  <c r="AA720" i="3"/>
  <c r="BC732" i="3"/>
  <c r="AM732" i="3"/>
  <c r="AD732" i="3"/>
  <c r="AY732" i="3"/>
  <c r="S732" i="3"/>
  <c r="AH732" i="3"/>
  <c r="BE732" i="3"/>
  <c r="AO732" i="3"/>
  <c r="Y732" i="3"/>
  <c r="BH732" i="3"/>
  <c r="AR732" i="3"/>
  <c r="AB732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N741" i="3"/>
  <c r="R741" i="3"/>
  <c r="V741" i="3"/>
  <c r="Z741" i="3"/>
  <c r="AD741" i="3"/>
  <c r="AH741" i="3"/>
  <c r="AL741" i="3"/>
  <c r="AP741" i="3"/>
  <c r="AT741" i="3"/>
  <c r="AX741" i="3"/>
  <c r="BB741" i="3"/>
  <c r="BF741" i="3"/>
  <c r="S741" i="3"/>
  <c r="AA741" i="3"/>
  <c r="AI741" i="3"/>
  <c r="AQ741" i="3"/>
  <c r="AY741" i="3"/>
  <c r="BG741" i="3"/>
  <c r="T741" i="3"/>
  <c r="AB741" i="3"/>
  <c r="AJ741" i="3"/>
  <c r="AR741" i="3"/>
  <c r="AZ741" i="3"/>
  <c r="BH741" i="3"/>
  <c r="O741" i="3"/>
  <c r="W741" i="3"/>
  <c r="AE741" i="3"/>
  <c r="AM741" i="3"/>
  <c r="AU741" i="3"/>
  <c r="BC741" i="3"/>
  <c r="AF741" i="3"/>
  <c r="AN741" i="3"/>
  <c r="P741" i="3"/>
  <c r="AV741" i="3"/>
  <c r="X741" i="3"/>
  <c r="BD741" i="3"/>
  <c r="M752" i="3"/>
  <c r="Q752" i="3"/>
  <c r="U752" i="3"/>
  <c r="Y752" i="3"/>
  <c r="AC752" i="3"/>
  <c r="AG752" i="3"/>
  <c r="AK752" i="3"/>
  <c r="AO752" i="3"/>
  <c r="AS752" i="3"/>
  <c r="AW752" i="3"/>
  <c r="BA752" i="3"/>
  <c r="BE752" i="3"/>
  <c r="BI752" i="3"/>
  <c r="N752" i="3"/>
  <c r="R752" i="3"/>
  <c r="V752" i="3"/>
  <c r="Z752" i="3"/>
  <c r="AD752" i="3"/>
  <c r="AH752" i="3"/>
  <c r="AL752" i="3"/>
  <c r="AP752" i="3"/>
  <c r="AT752" i="3"/>
  <c r="AX752" i="3"/>
  <c r="BB752" i="3"/>
  <c r="BF752" i="3"/>
  <c r="O752" i="3"/>
  <c r="W752" i="3"/>
  <c r="AE752" i="3"/>
  <c r="AM752" i="3"/>
  <c r="AU752" i="3"/>
  <c r="BC752" i="3"/>
  <c r="P752" i="3"/>
  <c r="X752" i="3"/>
  <c r="AF752" i="3"/>
  <c r="AN752" i="3"/>
  <c r="AV752" i="3"/>
  <c r="BD752" i="3"/>
  <c r="S752" i="3"/>
  <c r="AA752" i="3"/>
  <c r="AI752" i="3"/>
  <c r="AQ752" i="3"/>
  <c r="AY752" i="3"/>
  <c r="BG752" i="3"/>
  <c r="AR752" i="3"/>
  <c r="T752" i="3"/>
  <c r="AZ752" i="3"/>
  <c r="AB752" i="3"/>
  <c r="BH752" i="3"/>
  <c r="AJ752" i="3"/>
  <c r="AI743" i="3"/>
  <c r="AX743" i="3"/>
  <c r="R743" i="3"/>
  <c r="AE743" i="3"/>
  <c r="AT743" i="3"/>
  <c r="N743" i="3"/>
  <c r="AW743" i="3"/>
  <c r="AG743" i="3"/>
  <c r="Q743" i="3"/>
  <c r="AZ743" i="3"/>
  <c r="AJ743" i="3"/>
  <c r="T743" i="3"/>
  <c r="BB724" i="3"/>
  <c r="AE724" i="3"/>
  <c r="AL724" i="3"/>
  <c r="AU724" i="3"/>
  <c r="BD724" i="3"/>
  <c r="AI724" i="3"/>
  <c r="N724" i="3"/>
  <c r="AR724" i="3"/>
  <c r="W724" i="3"/>
  <c r="BA724" i="3"/>
  <c r="AK724" i="3"/>
  <c r="U724" i="3"/>
  <c r="BN717" i="3"/>
  <c r="BJ721" i="3"/>
  <c r="M749" i="3"/>
  <c r="Q749" i="3"/>
  <c r="U749" i="3"/>
  <c r="Y749" i="3"/>
  <c r="AC749" i="3"/>
  <c r="AG749" i="3"/>
  <c r="AK749" i="3"/>
  <c r="AO749" i="3"/>
  <c r="AS749" i="3"/>
  <c r="AW749" i="3"/>
  <c r="BA749" i="3"/>
  <c r="BE749" i="3"/>
  <c r="BI749" i="3"/>
  <c r="N749" i="3"/>
  <c r="R749" i="3"/>
  <c r="V749" i="3"/>
  <c r="Z749" i="3"/>
  <c r="AD749" i="3"/>
  <c r="AH749" i="3"/>
  <c r="AL749" i="3"/>
  <c r="AP749" i="3"/>
  <c r="AT749" i="3"/>
  <c r="AX749" i="3"/>
  <c r="BB749" i="3"/>
  <c r="BF749" i="3"/>
  <c r="S749" i="3"/>
  <c r="AA749" i="3"/>
  <c r="AI749" i="3"/>
  <c r="AQ749" i="3"/>
  <c r="AY749" i="3"/>
  <c r="BG749" i="3"/>
  <c r="T749" i="3"/>
  <c r="AB749" i="3"/>
  <c r="AJ749" i="3"/>
  <c r="AR749" i="3"/>
  <c r="AZ749" i="3"/>
  <c r="BH749" i="3"/>
  <c r="O749" i="3"/>
  <c r="W749" i="3"/>
  <c r="AE749" i="3"/>
  <c r="AM749" i="3"/>
  <c r="AU749" i="3"/>
  <c r="BC749" i="3"/>
  <c r="AN749" i="3"/>
  <c r="P749" i="3"/>
  <c r="AV749" i="3"/>
  <c r="X749" i="3"/>
  <c r="BD749" i="3"/>
  <c r="AF749" i="3"/>
  <c r="Z720" i="3"/>
  <c r="AX720" i="3"/>
  <c r="AG720" i="3"/>
  <c r="AL720" i="3"/>
  <c r="BI720" i="3"/>
  <c r="AC720" i="3"/>
  <c r="BD720" i="3"/>
  <c r="AN720" i="3"/>
  <c r="X720" i="3"/>
  <c r="BC720" i="3"/>
  <c r="AM720" i="3"/>
  <c r="W720" i="3"/>
  <c r="M729" i="3"/>
  <c r="Q729" i="3"/>
  <c r="U729" i="3"/>
  <c r="Y729" i="3"/>
  <c r="AC729" i="3"/>
  <c r="AG729" i="3"/>
  <c r="AK729" i="3"/>
  <c r="AO729" i="3"/>
  <c r="AS729" i="3"/>
  <c r="AW729" i="3"/>
  <c r="BA729" i="3"/>
  <c r="BE729" i="3"/>
  <c r="BI729" i="3"/>
  <c r="P729" i="3"/>
  <c r="V729" i="3"/>
  <c r="AA729" i="3"/>
  <c r="AF729" i="3"/>
  <c r="AL729" i="3"/>
  <c r="AQ729" i="3"/>
  <c r="AV729" i="3"/>
  <c r="BB729" i="3"/>
  <c r="BG729" i="3"/>
  <c r="R729" i="3"/>
  <c r="W729" i="3"/>
  <c r="AB729" i="3"/>
  <c r="AH729" i="3"/>
  <c r="AM729" i="3"/>
  <c r="AR729" i="3"/>
  <c r="AX729" i="3"/>
  <c r="BC729" i="3"/>
  <c r="BH729" i="3"/>
  <c r="S729" i="3"/>
  <c r="AD729" i="3"/>
  <c r="AN729" i="3"/>
  <c r="AY729" i="3"/>
  <c r="T729" i="3"/>
  <c r="AE729" i="3"/>
  <c r="AP729" i="3"/>
  <c r="AZ729" i="3"/>
  <c r="N729" i="3"/>
  <c r="X729" i="3"/>
  <c r="AI729" i="3"/>
  <c r="AT729" i="3"/>
  <c r="BD729" i="3"/>
  <c r="AU729" i="3"/>
  <c r="O729" i="3"/>
  <c r="BF729" i="3"/>
  <c r="Z729" i="3"/>
  <c r="AJ729" i="3"/>
  <c r="W732" i="3"/>
  <c r="BB732" i="3"/>
  <c r="V732" i="3"/>
  <c r="AQ732" i="3"/>
  <c r="BF732" i="3"/>
  <c r="Z732" i="3"/>
  <c r="BA732" i="3"/>
  <c r="AK732" i="3"/>
  <c r="U732" i="3"/>
  <c r="BD732" i="3"/>
  <c r="AN732" i="3"/>
  <c r="X732" i="3"/>
  <c r="AY743" i="3"/>
  <c r="BG743" i="3"/>
  <c r="AP743" i="3"/>
  <c r="BC743" i="3"/>
  <c r="W743" i="3"/>
  <c r="AL743" i="3"/>
  <c r="BI743" i="3"/>
  <c r="AS743" i="3"/>
  <c r="AC743" i="3"/>
  <c r="M743" i="3"/>
  <c r="AV743" i="3"/>
  <c r="AF743" i="3"/>
  <c r="P743" i="3"/>
  <c r="BM754" i="3"/>
  <c r="BL754" i="3"/>
  <c r="BJ754" i="3"/>
  <c r="AQ724" i="3"/>
  <c r="T724" i="3"/>
  <c r="AA724" i="3"/>
  <c r="AJ724" i="3"/>
  <c r="AY724" i="3"/>
  <c r="AD724" i="3"/>
  <c r="BH724" i="3"/>
  <c r="AM724" i="3"/>
  <c r="R724" i="3"/>
  <c r="AW724" i="3"/>
  <c r="AG724" i="3"/>
  <c r="Q724" i="3"/>
  <c r="O740" i="3"/>
  <c r="S740" i="3"/>
  <c r="W740" i="3"/>
  <c r="AA740" i="3"/>
  <c r="AE740" i="3"/>
  <c r="AI740" i="3"/>
  <c r="AM740" i="3"/>
  <c r="AQ740" i="3"/>
  <c r="AU740" i="3"/>
  <c r="AY740" i="3"/>
  <c r="BC740" i="3"/>
  <c r="BG740" i="3"/>
  <c r="P740" i="3"/>
  <c r="T740" i="3"/>
  <c r="X740" i="3"/>
  <c r="AB740" i="3"/>
  <c r="AF740" i="3"/>
  <c r="AJ740" i="3"/>
  <c r="AN740" i="3"/>
  <c r="AR740" i="3"/>
  <c r="AV740" i="3"/>
  <c r="AZ740" i="3"/>
  <c r="BD740" i="3"/>
  <c r="BH740" i="3"/>
  <c r="M740" i="3"/>
  <c r="U740" i="3"/>
  <c r="AC740" i="3"/>
  <c r="AK740" i="3"/>
  <c r="AS740" i="3"/>
  <c r="BA740" i="3"/>
  <c r="BI740" i="3"/>
  <c r="N740" i="3"/>
  <c r="V740" i="3"/>
  <c r="AD740" i="3"/>
  <c r="AL740" i="3"/>
  <c r="AT740" i="3"/>
  <c r="BB740" i="3"/>
  <c r="Q740" i="3"/>
  <c r="Y740" i="3"/>
  <c r="AG740" i="3"/>
  <c r="AO740" i="3"/>
  <c r="AW740" i="3"/>
  <c r="BE740" i="3"/>
  <c r="R740" i="3"/>
  <c r="AX740" i="3"/>
  <c r="Z740" i="3"/>
  <c r="BF740" i="3"/>
  <c r="AH740" i="3"/>
  <c r="AP740" i="3"/>
  <c r="BJ699" i="3"/>
  <c r="BJ707" i="3"/>
  <c r="BJ717" i="3"/>
  <c r="BN721" i="3"/>
  <c r="BN725" i="3"/>
  <c r="M753" i="3"/>
  <c r="Q753" i="3"/>
  <c r="U753" i="3"/>
  <c r="Y753" i="3"/>
  <c r="AC753" i="3"/>
  <c r="AG753" i="3"/>
  <c r="AK753" i="3"/>
  <c r="AO753" i="3"/>
  <c r="AS753" i="3"/>
  <c r="AW753" i="3"/>
  <c r="BA753" i="3"/>
  <c r="BE753" i="3"/>
  <c r="BI753" i="3"/>
  <c r="N753" i="3"/>
  <c r="R753" i="3"/>
  <c r="V753" i="3"/>
  <c r="Z753" i="3"/>
  <c r="AD753" i="3"/>
  <c r="AH753" i="3"/>
  <c r="AL753" i="3"/>
  <c r="AP753" i="3"/>
  <c r="AT753" i="3"/>
  <c r="AX753" i="3"/>
  <c r="BB753" i="3"/>
  <c r="BF753" i="3"/>
  <c r="S753" i="3"/>
  <c r="AA753" i="3"/>
  <c r="AI753" i="3"/>
  <c r="AQ753" i="3"/>
  <c r="AY753" i="3"/>
  <c r="BG753" i="3"/>
  <c r="T753" i="3"/>
  <c r="AB753" i="3"/>
  <c r="AJ753" i="3"/>
  <c r="AR753" i="3"/>
  <c r="AZ753" i="3"/>
  <c r="BH753" i="3"/>
  <c r="O753" i="3"/>
  <c r="W753" i="3"/>
  <c r="AE753" i="3"/>
  <c r="AM753" i="3"/>
  <c r="AU753" i="3"/>
  <c r="BC753" i="3"/>
  <c r="X753" i="3"/>
  <c r="BD753" i="3"/>
  <c r="AF753" i="3"/>
  <c r="AN753" i="3"/>
  <c r="P753" i="3"/>
  <c r="AV753" i="3"/>
  <c r="BM736" i="3"/>
  <c r="BK750" i="3"/>
  <c r="BE720" i="3"/>
  <c r="AH720" i="3"/>
  <c r="Q720" i="3"/>
  <c r="AD720" i="3"/>
  <c r="BA720" i="3"/>
  <c r="U720" i="3"/>
  <c r="AZ720" i="3"/>
  <c r="AJ720" i="3"/>
  <c r="T720" i="3"/>
  <c r="AY720" i="3"/>
  <c r="AI720" i="3"/>
  <c r="S720" i="3"/>
  <c r="AU732" i="3"/>
  <c r="AT732" i="3"/>
  <c r="N732" i="3"/>
  <c r="AI732" i="3"/>
  <c r="AX732" i="3"/>
  <c r="R732" i="3"/>
  <c r="AW732" i="3"/>
  <c r="AG732" i="3"/>
  <c r="Q732" i="3"/>
  <c r="AZ732" i="3"/>
  <c r="AJ732" i="3"/>
  <c r="T732" i="3"/>
  <c r="M744" i="3"/>
  <c r="Q744" i="3"/>
  <c r="U744" i="3"/>
  <c r="Y744" i="3"/>
  <c r="AC744" i="3"/>
  <c r="AG744" i="3"/>
  <c r="AK744" i="3"/>
  <c r="AO744" i="3"/>
  <c r="AS744" i="3"/>
  <c r="AW744" i="3"/>
  <c r="BA744" i="3"/>
  <c r="BE744" i="3"/>
  <c r="BI744" i="3"/>
  <c r="N744" i="3"/>
  <c r="R744" i="3"/>
  <c r="V744" i="3"/>
  <c r="Z744" i="3"/>
  <c r="AD744" i="3"/>
  <c r="AH744" i="3"/>
  <c r="AL744" i="3"/>
  <c r="AP744" i="3"/>
  <c r="AT744" i="3"/>
  <c r="AX744" i="3"/>
  <c r="BB744" i="3"/>
  <c r="BF744" i="3"/>
  <c r="S744" i="3"/>
  <c r="AA744" i="3"/>
  <c r="AI744" i="3"/>
  <c r="AQ744" i="3"/>
  <c r="AY744" i="3"/>
  <c r="BG744" i="3"/>
  <c r="T744" i="3"/>
  <c r="AB744" i="3"/>
  <c r="AJ744" i="3"/>
  <c r="AR744" i="3"/>
  <c r="AZ744" i="3"/>
  <c r="BH744" i="3"/>
  <c r="O744" i="3"/>
  <c r="W744" i="3"/>
  <c r="AE744" i="3"/>
  <c r="AM744" i="3"/>
  <c r="AU744" i="3"/>
  <c r="BC744" i="3"/>
  <c r="AN744" i="3"/>
  <c r="P744" i="3"/>
  <c r="AV744" i="3"/>
  <c r="X744" i="3"/>
  <c r="BD744" i="3"/>
  <c r="AF744" i="3"/>
  <c r="S743" i="3"/>
  <c r="AA743" i="3"/>
  <c r="AH743" i="3"/>
  <c r="AU743" i="3"/>
  <c r="O743" i="3"/>
  <c r="AD743" i="3"/>
  <c r="BE743" i="3"/>
  <c r="AO743" i="3"/>
  <c r="Y743" i="3"/>
  <c r="BH743" i="3"/>
  <c r="AR743" i="3"/>
  <c r="AB743" i="3"/>
  <c r="BN754" i="3"/>
  <c r="AF724" i="3"/>
  <c r="AZ724" i="3"/>
  <c r="BG724" i="3"/>
  <c r="P724" i="3"/>
  <c r="Z724" i="3"/>
  <c r="AT724" i="3"/>
  <c r="X724" i="3"/>
  <c r="BC724" i="3"/>
  <c r="AH724" i="3"/>
  <c r="BI724" i="3"/>
  <c r="AS724" i="3"/>
  <c r="AC724" i="3"/>
  <c r="M724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N747" i="3"/>
  <c r="R747" i="3"/>
  <c r="V747" i="3"/>
  <c r="Z747" i="3"/>
  <c r="AD747" i="3"/>
  <c r="AH747" i="3"/>
  <c r="AL747" i="3"/>
  <c r="AP747" i="3"/>
  <c r="AT747" i="3"/>
  <c r="AX747" i="3"/>
  <c r="BB747" i="3"/>
  <c r="BF747" i="3"/>
  <c r="S747" i="3"/>
  <c r="AA747" i="3"/>
  <c r="AI747" i="3"/>
  <c r="AQ747" i="3"/>
  <c r="AY747" i="3"/>
  <c r="BG747" i="3"/>
  <c r="T747" i="3"/>
  <c r="AB747" i="3"/>
  <c r="AJ747" i="3"/>
  <c r="AR747" i="3"/>
  <c r="AZ747" i="3"/>
  <c r="BH747" i="3"/>
  <c r="O747" i="3"/>
  <c r="W747" i="3"/>
  <c r="AE747" i="3"/>
  <c r="AM747" i="3"/>
  <c r="AU747" i="3"/>
  <c r="BC747" i="3"/>
  <c r="P747" i="3"/>
  <c r="AV747" i="3"/>
  <c r="X747" i="3"/>
  <c r="BD747" i="3"/>
  <c r="AF747" i="3"/>
  <c r="AN747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O739" i="3"/>
  <c r="S739" i="3"/>
  <c r="W739" i="3"/>
  <c r="AA739" i="3"/>
  <c r="AE739" i="3"/>
  <c r="AI739" i="3"/>
  <c r="AM739" i="3"/>
  <c r="AQ739" i="3"/>
  <c r="AU739" i="3"/>
  <c r="AY739" i="3"/>
  <c r="BC739" i="3"/>
  <c r="BG739" i="3"/>
  <c r="P739" i="3"/>
  <c r="X739" i="3"/>
  <c r="AF739" i="3"/>
  <c r="AN739" i="3"/>
  <c r="AV739" i="3"/>
  <c r="BD739" i="3"/>
  <c r="Q739" i="3"/>
  <c r="Y739" i="3"/>
  <c r="AG739" i="3"/>
  <c r="AO739" i="3"/>
  <c r="AW739" i="3"/>
  <c r="BE739" i="3"/>
  <c r="T739" i="3"/>
  <c r="AB739" i="3"/>
  <c r="AJ739" i="3"/>
  <c r="AR739" i="3"/>
  <c r="AZ739" i="3"/>
  <c r="BH739" i="3"/>
  <c r="AK739" i="3"/>
  <c r="M739" i="3"/>
  <c r="AS739" i="3"/>
  <c r="U739" i="3"/>
  <c r="BA739" i="3"/>
  <c r="AC739" i="3"/>
  <c r="BI739" i="3"/>
  <c r="M755" i="3"/>
  <c r="Q755" i="3"/>
  <c r="U755" i="3"/>
  <c r="Y755" i="3"/>
  <c r="AC755" i="3"/>
  <c r="AG755" i="3"/>
  <c r="AK755" i="3"/>
  <c r="AO755" i="3"/>
  <c r="AS755" i="3"/>
  <c r="AW755" i="3"/>
  <c r="BA755" i="3"/>
  <c r="BE755" i="3"/>
  <c r="BI755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S755" i="3"/>
  <c r="AA755" i="3"/>
  <c r="AI755" i="3"/>
  <c r="AQ755" i="3"/>
  <c r="AY755" i="3"/>
  <c r="BG755" i="3"/>
  <c r="T755" i="3"/>
  <c r="AB755" i="3"/>
  <c r="AJ755" i="3"/>
  <c r="AR755" i="3"/>
  <c r="AZ755" i="3"/>
  <c r="BH755" i="3"/>
  <c r="O755" i="3"/>
  <c r="W755" i="3"/>
  <c r="AE755" i="3"/>
  <c r="AM755" i="3"/>
  <c r="AU755" i="3"/>
  <c r="BC755" i="3"/>
  <c r="P755" i="3"/>
  <c r="AV755" i="3"/>
  <c r="X755" i="3"/>
  <c r="BD755" i="3"/>
  <c r="AF755" i="3"/>
  <c r="AN755" i="3"/>
  <c r="BF720" i="3"/>
  <c r="AO720" i="3"/>
  <c r="R720" i="3"/>
  <c r="BB720" i="3"/>
  <c r="V720" i="3"/>
  <c r="AS720" i="3"/>
  <c r="M720" i="3"/>
  <c r="AV720" i="3"/>
  <c r="AF720" i="3"/>
  <c r="P720" i="3"/>
  <c r="AU720" i="3"/>
  <c r="AE720" i="3"/>
  <c r="AE732" i="3"/>
  <c r="O732" i="3"/>
  <c r="AL732" i="3"/>
  <c r="BG732" i="3"/>
  <c r="AA732" i="3"/>
  <c r="AP732" i="3"/>
  <c r="BI732" i="3"/>
  <c r="AS732" i="3"/>
  <c r="AC732" i="3"/>
  <c r="M732" i="3"/>
  <c r="AV732" i="3"/>
  <c r="AF732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N748" i="3"/>
  <c r="R748" i="3"/>
  <c r="V748" i="3"/>
  <c r="Z748" i="3"/>
  <c r="AD748" i="3"/>
  <c r="AH748" i="3"/>
  <c r="AL748" i="3"/>
  <c r="AP748" i="3"/>
  <c r="AT748" i="3"/>
  <c r="AX748" i="3"/>
  <c r="BB748" i="3"/>
  <c r="BF748" i="3"/>
  <c r="O748" i="3"/>
  <c r="W748" i="3"/>
  <c r="AE748" i="3"/>
  <c r="AM748" i="3"/>
  <c r="AU748" i="3"/>
  <c r="BC748" i="3"/>
  <c r="P748" i="3"/>
  <c r="X748" i="3"/>
  <c r="AF748" i="3"/>
  <c r="AN748" i="3"/>
  <c r="AV748" i="3"/>
  <c r="BD748" i="3"/>
  <c r="S748" i="3"/>
  <c r="AA748" i="3"/>
  <c r="AI748" i="3"/>
  <c r="AQ748" i="3"/>
  <c r="AY748" i="3"/>
  <c r="BG748" i="3"/>
  <c r="AB748" i="3"/>
  <c r="BH748" i="3"/>
  <c r="AJ748" i="3"/>
  <c r="AR748" i="3"/>
  <c r="T748" i="3"/>
  <c r="AZ748" i="3"/>
  <c r="AQ743" i="3"/>
  <c r="BF743" i="3"/>
  <c r="Z743" i="3"/>
  <c r="AM743" i="3"/>
  <c r="BB743" i="3"/>
  <c r="V743" i="3"/>
  <c r="BA743" i="3"/>
  <c r="AK743" i="3"/>
  <c r="U743" i="3"/>
  <c r="BD743" i="3"/>
  <c r="AN743" i="3"/>
  <c r="BK754" i="3"/>
  <c r="V724" i="3"/>
  <c r="AP724" i="3"/>
  <c r="AV724" i="3"/>
  <c r="BF724" i="3"/>
  <c r="O724" i="3"/>
  <c r="AN724" i="3"/>
  <c r="S724" i="3"/>
  <c r="AX724" i="3"/>
  <c r="AB724" i="3"/>
  <c r="BE724" i="3"/>
  <c r="AO724" i="3"/>
  <c r="O737" i="3"/>
  <c r="S737" i="3"/>
  <c r="W737" i="3"/>
  <c r="AA737" i="3"/>
  <c r="AE737" i="3"/>
  <c r="AI737" i="3"/>
  <c r="AM737" i="3"/>
  <c r="AQ737" i="3"/>
  <c r="AU737" i="3"/>
  <c r="AY737" i="3"/>
  <c r="BC737" i="3"/>
  <c r="BG737" i="3"/>
  <c r="P737" i="3"/>
  <c r="T737" i="3"/>
  <c r="X737" i="3"/>
  <c r="AB737" i="3"/>
  <c r="AF737" i="3"/>
  <c r="AJ737" i="3"/>
  <c r="AN737" i="3"/>
  <c r="AR737" i="3"/>
  <c r="AV737" i="3"/>
  <c r="AZ737" i="3"/>
  <c r="BD737" i="3"/>
  <c r="BH737" i="3"/>
  <c r="M737" i="3"/>
  <c r="U737" i="3"/>
  <c r="AC737" i="3"/>
  <c r="AK737" i="3"/>
  <c r="AS737" i="3"/>
  <c r="BA737" i="3"/>
  <c r="BI737" i="3"/>
  <c r="N737" i="3"/>
  <c r="V737" i="3"/>
  <c r="AD737" i="3"/>
  <c r="AL737" i="3"/>
  <c r="AT737" i="3"/>
  <c r="BB737" i="3"/>
  <c r="Q737" i="3"/>
  <c r="Y737" i="3"/>
  <c r="AG737" i="3"/>
  <c r="AO737" i="3"/>
  <c r="AW737" i="3"/>
  <c r="BE737" i="3"/>
  <c r="AP737" i="3"/>
  <c r="R737" i="3"/>
  <c r="AX737" i="3"/>
  <c r="Z737" i="3"/>
  <c r="BF737" i="3"/>
  <c r="AH737" i="3"/>
  <c r="M751" i="3"/>
  <c r="Q751" i="3"/>
  <c r="U751" i="3"/>
  <c r="Y751" i="3"/>
  <c r="AC751" i="3"/>
  <c r="AG751" i="3"/>
  <c r="AK751" i="3"/>
  <c r="AO751" i="3"/>
  <c r="AS751" i="3"/>
  <c r="AW751" i="3"/>
  <c r="BA751" i="3"/>
  <c r="BE751" i="3"/>
  <c r="BI751" i="3"/>
  <c r="N751" i="3"/>
  <c r="R751" i="3"/>
  <c r="V751" i="3"/>
  <c r="Z751" i="3"/>
  <c r="AD751" i="3"/>
  <c r="AH751" i="3"/>
  <c r="AL751" i="3"/>
  <c r="AP751" i="3"/>
  <c r="AT751" i="3"/>
  <c r="AX751" i="3"/>
  <c r="BB751" i="3"/>
  <c r="BF751" i="3"/>
  <c r="S751" i="3"/>
  <c r="AA751" i="3"/>
  <c r="AI751" i="3"/>
  <c r="AQ751" i="3"/>
  <c r="AY751" i="3"/>
  <c r="BG751" i="3"/>
  <c r="T751" i="3"/>
  <c r="AB751" i="3"/>
  <c r="AJ751" i="3"/>
  <c r="AR751" i="3"/>
  <c r="AZ751" i="3"/>
  <c r="BH751" i="3"/>
  <c r="O751" i="3"/>
  <c r="W751" i="3"/>
  <c r="AE751" i="3"/>
  <c r="AM751" i="3"/>
  <c r="AU751" i="3"/>
  <c r="BC751" i="3"/>
  <c r="AF751" i="3"/>
  <c r="AN751" i="3"/>
  <c r="P751" i="3"/>
  <c r="AV751" i="3"/>
  <c r="X751" i="3"/>
  <c r="BD751" i="3"/>
  <c r="K613" i="3"/>
  <c r="L612" i="3"/>
  <c r="T612" i="3" s="1"/>
  <c r="K639" i="3"/>
  <c r="L638" i="3"/>
  <c r="AL638" i="3" s="1"/>
  <c r="K635" i="3"/>
  <c r="L634" i="3"/>
  <c r="R634" i="3" s="1"/>
  <c r="K631" i="3"/>
  <c r="K628" i="3"/>
  <c r="L627" i="3"/>
  <c r="Z627" i="3" s="1"/>
  <c r="K624" i="3"/>
  <c r="L623" i="3"/>
  <c r="M623" i="3" s="1"/>
  <c r="K611" i="3"/>
  <c r="R640" i="3"/>
  <c r="AB640" i="3"/>
  <c r="AN640" i="3"/>
  <c r="AX640" i="3"/>
  <c r="BH640" i="3"/>
  <c r="W640" i="3"/>
  <c r="AG640" i="3"/>
  <c r="AQ640" i="3"/>
  <c r="BC640" i="3"/>
  <c r="P636" i="3"/>
  <c r="AF636" i="3"/>
  <c r="AV636" i="3"/>
  <c r="O636" i="3"/>
  <c r="AE636" i="3"/>
  <c r="AU636" i="3"/>
  <c r="M632" i="3"/>
  <c r="S632" i="3"/>
  <c r="U632" i="3"/>
  <c r="AA632" i="3"/>
  <c r="AC632" i="3"/>
  <c r="AI632" i="3"/>
  <c r="AK632" i="3"/>
  <c r="AQ632" i="3"/>
  <c r="AS632" i="3"/>
  <c r="AY632" i="3"/>
  <c r="BA632" i="3"/>
  <c r="BG632" i="3"/>
  <c r="BI632" i="3"/>
  <c r="R632" i="3"/>
  <c r="T632" i="3"/>
  <c r="Z632" i="3"/>
  <c r="AB632" i="3"/>
  <c r="AH632" i="3"/>
  <c r="AJ632" i="3"/>
  <c r="AP632" i="3"/>
  <c r="AR632" i="3"/>
  <c r="AX632" i="3"/>
  <c r="AZ632" i="3"/>
  <c r="BF632" i="3"/>
  <c r="BH632" i="3"/>
  <c r="N627" i="3"/>
  <c r="AH627" i="3"/>
  <c r="AL627" i="3"/>
  <c r="M627" i="3"/>
  <c r="U627" i="3"/>
  <c r="AS627" i="3"/>
  <c r="AW627" i="3"/>
  <c r="L641" i="3"/>
  <c r="P641" i="3" s="1"/>
  <c r="L639" i="3"/>
  <c r="L637" i="3"/>
  <c r="N637" i="3" s="1"/>
  <c r="L635" i="3"/>
  <c r="L633" i="3"/>
  <c r="P633" i="3" s="1"/>
  <c r="L631" i="3"/>
  <c r="N629" i="3"/>
  <c r="R629" i="3"/>
  <c r="V629" i="3"/>
  <c r="Z629" i="3"/>
  <c r="AD629" i="3"/>
  <c r="AH629" i="3"/>
  <c r="AL629" i="3"/>
  <c r="AP629" i="3"/>
  <c r="AT629" i="3"/>
  <c r="AX629" i="3"/>
  <c r="BB629" i="3"/>
  <c r="BF629" i="3"/>
  <c r="M629" i="3"/>
  <c r="U629" i="3"/>
  <c r="AC629" i="3"/>
  <c r="AK629" i="3"/>
  <c r="AS629" i="3"/>
  <c r="BA629" i="3"/>
  <c r="BI629" i="3"/>
  <c r="S629" i="3"/>
  <c r="AA629" i="3"/>
  <c r="AI629" i="3"/>
  <c r="AQ629" i="3"/>
  <c r="AY629" i="3"/>
  <c r="BG629" i="3"/>
  <c r="T625" i="3"/>
  <c r="AB625" i="3"/>
  <c r="AJ625" i="3"/>
  <c r="AR625" i="3"/>
  <c r="AZ625" i="3"/>
  <c r="BH625" i="3"/>
  <c r="S625" i="3"/>
  <c r="AA625" i="3"/>
  <c r="AI625" i="3"/>
  <c r="AQ625" i="3"/>
  <c r="AY625" i="3"/>
  <c r="BG625" i="3"/>
  <c r="L630" i="3"/>
  <c r="L628" i="3"/>
  <c r="L626" i="3"/>
  <c r="M626" i="3" s="1"/>
  <c r="L624" i="3"/>
  <c r="L622" i="3"/>
  <c r="M622" i="3" s="1"/>
  <c r="L620" i="3"/>
  <c r="L618" i="3"/>
  <c r="M618" i="3" s="1"/>
  <c r="L616" i="3"/>
  <c r="P616" i="3" s="1"/>
  <c r="L614" i="3"/>
  <c r="P614" i="3" s="1"/>
  <c r="L611" i="3"/>
  <c r="L621" i="3"/>
  <c r="N621" i="3" s="1"/>
  <c r="L619" i="3"/>
  <c r="N619" i="3" s="1"/>
  <c r="L617" i="3"/>
  <c r="N617" i="3" s="1"/>
  <c r="L615" i="3"/>
  <c r="M615" i="3" s="1"/>
  <c r="L613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BE625" i="3" l="1"/>
  <c r="AW625" i="3"/>
  <c r="AO625" i="3"/>
  <c r="AG625" i="3"/>
  <c r="Y625" i="3"/>
  <c r="Q625" i="3"/>
  <c r="BF625" i="3"/>
  <c r="AX625" i="3"/>
  <c r="AP625" i="3"/>
  <c r="AH625" i="3"/>
  <c r="Z625" i="3"/>
  <c r="R625" i="3"/>
  <c r="O630" i="3"/>
  <c r="BC625" i="3"/>
  <c r="AU625" i="3"/>
  <c r="AM625" i="3"/>
  <c r="AE625" i="3"/>
  <c r="W625" i="3"/>
  <c r="O625" i="3"/>
  <c r="BD625" i="3"/>
  <c r="AV625" i="3"/>
  <c r="AN625" i="3"/>
  <c r="AF625" i="3"/>
  <c r="X625" i="3"/>
  <c r="P625" i="3"/>
  <c r="BI625" i="3"/>
  <c r="BA625" i="3"/>
  <c r="AS625" i="3"/>
  <c r="AK625" i="3"/>
  <c r="AC625" i="3"/>
  <c r="U625" i="3"/>
  <c r="M625" i="3"/>
  <c r="BB625" i="3"/>
  <c r="AT625" i="3"/>
  <c r="AL625" i="3"/>
  <c r="AD625" i="3"/>
  <c r="V625" i="3"/>
  <c r="Y612" i="3"/>
  <c r="BA627" i="3"/>
  <c r="AC627" i="3"/>
  <c r="AX627" i="3"/>
  <c r="R627" i="3"/>
  <c r="AG627" i="3"/>
  <c r="BB627" i="3"/>
  <c r="AD627" i="3"/>
  <c r="BM647" i="3"/>
  <c r="BD632" i="3"/>
  <c r="AV632" i="3"/>
  <c r="AN632" i="3"/>
  <c r="AF632" i="3"/>
  <c r="X632" i="3"/>
  <c r="P632" i="3"/>
  <c r="BE632" i="3"/>
  <c r="AW632" i="3"/>
  <c r="AO632" i="3"/>
  <c r="AG632" i="3"/>
  <c r="Y632" i="3"/>
  <c r="Q632" i="3"/>
  <c r="Z611" i="3"/>
  <c r="BB632" i="3"/>
  <c r="AT632" i="3"/>
  <c r="AL632" i="3"/>
  <c r="AD632" i="3"/>
  <c r="V632" i="3"/>
  <c r="N632" i="3"/>
  <c r="BC632" i="3"/>
  <c r="AU632" i="3"/>
  <c r="AM632" i="3"/>
  <c r="AE632" i="3"/>
  <c r="W632" i="3"/>
  <c r="Z623" i="3"/>
  <c r="BN679" i="3"/>
  <c r="BI627" i="3"/>
  <c r="AK627" i="3"/>
  <c r="Q627" i="3"/>
  <c r="AT627" i="3"/>
  <c r="V627" i="3"/>
  <c r="AS634" i="3"/>
  <c r="AG623" i="3"/>
  <c r="BJ745" i="3"/>
  <c r="BJ672" i="3"/>
  <c r="BK651" i="3"/>
  <c r="BM643" i="3"/>
  <c r="BN750" i="3"/>
  <c r="AF612" i="3"/>
  <c r="Y623" i="3"/>
  <c r="BL667" i="3"/>
  <c r="BN651" i="3"/>
  <c r="BL715" i="3"/>
  <c r="BM651" i="3"/>
  <c r="BM750" i="3"/>
  <c r="BJ683" i="3"/>
  <c r="BL656" i="3"/>
  <c r="BJ679" i="3"/>
  <c r="BM663" i="3"/>
  <c r="BM745" i="3"/>
  <c r="BJ715" i="3"/>
  <c r="BJ703" i="3"/>
  <c r="BK663" i="3"/>
  <c r="BK647" i="3"/>
  <c r="P629" i="3"/>
  <c r="T640" i="3"/>
  <c r="AP612" i="3"/>
  <c r="BK667" i="3"/>
  <c r="BN643" i="3"/>
  <c r="BL745" i="3"/>
  <c r="BJ656" i="3"/>
  <c r="BM715" i="3"/>
  <c r="BK699" i="3"/>
  <c r="BN672" i="3"/>
  <c r="BK672" i="3"/>
  <c r="BK656" i="3"/>
  <c r="BN656" i="3"/>
  <c r="BE612" i="3"/>
  <c r="O612" i="3"/>
  <c r="V612" i="3"/>
  <c r="BC629" i="3"/>
  <c r="AM629" i="3"/>
  <c r="W629" i="3"/>
  <c r="BE629" i="3"/>
  <c r="AO629" i="3"/>
  <c r="Y629" i="3"/>
  <c r="BH629" i="3"/>
  <c r="AZ629" i="3"/>
  <c r="AR629" i="3"/>
  <c r="AJ629" i="3"/>
  <c r="AB629" i="3"/>
  <c r="T629" i="3"/>
  <c r="BI636" i="3"/>
  <c r="AS636" i="3"/>
  <c r="AC636" i="3"/>
  <c r="M636" i="3"/>
  <c r="AT636" i="3"/>
  <c r="AD636" i="3"/>
  <c r="N636" i="3"/>
  <c r="AY640" i="3"/>
  <c r="AO640" i="3"/>
  <c r="AE640" i="3"/>
  <c r="S640" i="3"/>
  <c r="BF640" i="3"/>
  <c r="AV640" i="3"/>
  <c r="AJ640" i="3"/>
  <c r="Z640" i="3"/>
  <c r="P640" i="3"/>
  <c r="BJ750" i="3"/>
  <c r="BN703" i="3"/>
  <c r="BL663" i="3"/>
  <c r="BM699" i="3"/>
  <c r="BJ647" i="3"/>
  <c r="BL703" i="3"/>
  <c r="BN745" i="3"/>
  <c r="AU612" i="3"/>
  <c r="BB612" i="3"/>
  <c r="BC636" i="3"/>
  <c r="AM636" i="3"/>
  <c r="W636" i="3"/>
  <c r="BD636" i="3"/>
  <c r="AN636" i="3"/>
  <c r="X636" i="3"/>
  <c r="BG640" i="3"/>
  <c r="AW640" i="3"/>
  <c r="AM640" i="3"/>
  <c r="AA640" i="3"/>
  <c r="Q640" i="3"/>
  <c r="BD640" i="3"/>
  <c r="AR640" i="3"/>
  <c r="AH640" i="3"/>
  <c r="X640" i="3"/>
  <c r="BN663" i="3"/>
  <c r="BL699" i="3"/>
  <c r="BM687" i="3"/>
  <c r="BL687" i="3"/>
  <c r="BK683" i="3"/>
  <c r="BK687" i="3"/>
  <c r="BJ663" i="3"/>
  <c r="BM656" i="3"/>
  <c r="BL651" i="3"/>
  <c r="BJ651" i="3"/>
  <c r="BL643" i="3"/>
  <c r="BK679" i="3"/>
  <c r="AK612" i="3"/>
  <c r="AU629" i="3"/>
  <c r="AE629" i="3"/>
  <c r="O629" i="3"/>
  <c r="AW629" i="3"/>
  <c r="AG629" i="3"/>
  <c r="Q629" i="3"/>
  <c r="BD629" i="3"/>
  <c r="AV629" i="3"/>
  <c r="AN629" i="3"/>
  <c r="AF629" i="3"/>
  <c r="X629" i="3"/>
  <c r="BE627" i="3"/>
  <c r="AO627" i="3"/>
  <c r="Y627" i="3"/>
  <c r="BF627" i="3"/>
  <c r="AP627" i="3"/>
  <c r="BA636" i="3"/>
  <c r="AK636" i="3"/>
  <c r="U636" i="3"/>
  <c r="BB636" i="3"/>
  <c r="AL636" i="3"/>
  <c r="V636" i="3"/>
  <c r="BE640" i="3"/>
  <c r="AU640" i="3"/>
  <c r="AI640" i="3"/>
  <c r="Y640" i="3"/>
  <c r="O640" i="3"/>
  <c r="AZ640" i="3"/>
  <c r="AP640" i="3"/>
  <c r="AF640" i="3"/>
  <c r="BN667" i="3"/>
  <c r="BJ667" i="3"/>
  <c r="BL647" i="3"/>
  <c r="BJ643" i="3"/>
  <c r="BN647" i="3"/>
  <c r="BK715" i="3"/>
  <c r="AH623" i="3"/>
  <c r="Q638" i="3"/>
  <c r="BB634" i="3"/>
  <c r="AD634" i="3"/>
  <c r="Y634" i="3"/>
  <c r="K566" i="3"/>
  <c r="K556" i="3"/>
  <c r="K524" i="3"/>
  <c r="BC612" i="3"/>
  <c r="AS612" i="3"/>
  <c r="AG612" i="3"/>
  <c r="W612" i="3"/>
  <c r="M612" i="3"/>
  <c r="AX612" i="3"/>
  <c r="AN612" i="3"/>
  <c r="AD612" i="3"/>
  <c r="R612" i="3"/>
  <c r="BG623" i="3"/>
  <c r="AT623" i="3"/>
  <c r="T623" i="3"/>
  <c r="BI634" i="3"/>
  <c r="AO634" i="3"/>
  <c r="U634" i="3"/>
  <c r="AT634" i="3"/>
  <c r="Z634" i="3"/>
  <c r="BL718" i="3"/>
  <c r="BA612" i="3"/>
  <c r="AO612" i="3"/>
  <c r="AE612" i="3"/>
  <c r="U612" i="3"/>
  <c r="BF612" i="3"/>
  <c r="AV612" i="3"/>
  <c r="AL612" i="3"/>
  <c r="Z612" i="3"/>
  <c r="P612" i="3"/>
  <c r="AY623" i="3"/>
  <c r="AP623" i="3"/>
  <c r="P623" i="3"/>
  <c r="BE634" i="3"/>
  <c r="AK634" i="3"/>
  <c r="M634" i="3"/>
  <c r="AP634" i="3"/>
  <c r="V634" i="3"/>
  <c r="BM731" i="3"/>
  <c r="BI612" i="3"/>
  <c r="AW612" i="3"/>
  <c r="AM612" i="3"/>
  <c r="AC612" i="3"/>
  <c r="Q612" i="3"/>
  <c r="BD612" i="3"/>
  <c r="AT612" i="3"/>
  <c r="AH612" i="3"/>
  <c r="X612" i="3"/>
  <c r="N612" i="3"/>
  <c r="BA634" i="3"/>
  <c r="AC634" i="3"/>
  <c r="BF634" i="3"/>
  <c r="AL634" i="3"/>
  <c r="N634" i="3"/>
  <c r="AX638" i="3"/>
  <c r="K515" i="3"/>
  <c r="AU623" i="3"/>
  <c r="BF623" i="3"/>
  <c r="AF623" i="3"/>
  <c r="U623" i="3"/>
  <c r="BG636" i="3"/>
  <c r="AY636" i="3"/>
  <c r="AQ636" i="3"/>
  <c r="AI636" i="3"/>
  <c r="AA636" i="3"/>
  <c r="S636" i="3"/>
  <c r="BH636" i="3"/>
  <c r="AZ636" i="3"/>
  <c r="AR636" i="3"/>
  <c r="AJ636" i="3"/>
  <c r="AB636" i="3"/>
  <c r="T636" i="3"/>
  <c r="AW638" i="3"/>
  <c r="AD638" i="3"/>
  <c r="BG612" i="3"/>
  <c r="AY612" i="3"/>
  <c r="AQ612" i="3"/>
  <c r="AI612" i="3"/>
  <c r="AA612" i="3"/>
  <c r="S612" i="3"/>
  <c r="BH612" i="3"/>
  <c r="AZ612" i="3"/>
  <c r="AR612" i="3"/>
  <c r="AJ612" i="3"/>
  <c r="AB612" i="3"/>
  <c r="AQ623" i="3"/>
  <c r="AX623" i="3"/>
  <c r="X623" i="3"/>
  <c r="Q623" i="3"/>
  <c r="AW634" i="3"/>
  <c r="AG634" i="3"/>
  <c r="Q634" i="3"/>
  <c r="AX634" i="3"/>
  <c r="AH634" i="3"/>
  <c r="BE636" i="3"/>
  <c r="AW636" i="3"/>
  <c r="AO636" i="3"/>
  <c r="AG636" i="3"/>
  <c r="Y636" i="3"/>
  <c r="Q636" i="3"/>
  <c r="BF636" i="3"/>
  <c r="AX636" i="3"/>
  <c r="AP636" i="3"/>
  <c r="AH636" i="3"/>
  <c r="Z636" i="3"/>
  <c r="AG638" i="3"/>
  <c r="BI640" i="3"/>
  <c r="BA640" i="3"/>
  <c r="AS640" i="3"/>
  <c r="AK640" i="3"/>
  <c r="AC640" i="3"/>
  <c r="U640" i="3"/>
  <c r="M640" i="3"/>
  <c r="BB640" i="3"/>
  <c r="AT640" i="3"/>
  <c r="AL640" i="3"/>
  <c r="AD640" i="3"/>
  <c r="V640" i="3"/>
  <c r="BM667" i="3"/>
  <c r="K586" i="3"/>
  <c r="K563" i="3"/>
  <c r="K520" i="3"/>
  <c r="L594" i="3"/>
  <c r="K564" i="3"/>
  <c r="K558" i="3"/>
  <c r="K517" i="3"/>
  <c r="BM683" i="3"/>
  <c r="BL683" i="3"/>
  <c r="BL661" i="3"/>
  <c r="BL662" i="3"/>
  <c r="BJ660" i="3"/>
  <c r="BL672" i="3"/>
  <c r="BM672" i="3"/>
  <c r="K594" i="3"/>
  <c r="K590" i="3"/>
  <c r="K598" i="3"/>
  <c r="K582" i="3"/>
  <c r="K579" i="3"/>
  <c r="K560" i="3"/>
  <c r="L552" i="3"/>
  <c r="K549" i="3"/>
  <c r="L543" i="3"/>
  <c r="K536" i="3"/>
  <c r="K533" i="3"/>
  <c r="L529" i="3"/>
  <c r="K526" i="3"/>
  <c r="K511" i="3"/>
  <c r="K508" i="3"/>
  <c r="K499" i="3"/>
  <c r="K493" i="3"/>
  <c r="BL644" i="3"/>
  <c r="BM644" i="3"/>
  <c r="BJ644" i="3"/>
  <c r="BJ674" i="3"/>
  <c r="BM674" i="3"/>
  <c r="BL674" i="3"/>
  <c r="BL679" i="3"/>
  <c r="BM679" i="3"/>
  <c r="K555" i="3"/>
  <c r="L554" i="3"/>
  <c r="L553" i="3"/>
  <c r="L548" i="3"/>
  <c r="K548" i="3"/>
  <c r="L534" i="3"/>
  <c r="K501" i="3"/>
  <c r="L497" i="3"/>
  <c r="K497" i="3"/>
  <c r="BF611" i="3"/>
  <c r="BN751" i="3"/>
  <c r="BL732" i="3"/>
  <c r="BL669" i="3"/>
  <c r="BM695" i="3"/>
  <c r="BK695" i="3"/>
  <c r="K595" i="3"/>
  <c r="K588" i="3"/>
  <c r="L578" i="3"/>
  <c r="K578" i="3"/>
  <c r="K574" i="3"/>
  <c r="L562" i="3"/>
  <c r="K562" i="3"/>
  <c r="L550" i="3"/>
  <c r="L541" i="3"/>
  <c r="L532" i="3"/>
  <c r="K532" i="3"/>
  <c r="K528" i="3"/>
  <c r="K507" i="3"/>
  <c r="K503" i="3"/>
  <c r="BL698" i="3"/>
  <c r="BL676" i="3"/>
  <c r="BJ690" i="3"/>
  <c r="BL673" i="3"/>
  <c r="BM673" i="3"/>
  <c r="BJ673" i="3"/>
  <c r="BJ698" i="3"/>
  <c r="BN642" i="3"/>
  <c r="BM703" i="3"/>
  <c r="BK703" i="3"/>
  <c r="BL671" i="3"/>
  <c r="BM737" i="3"/>
  <c r="BL724" i="3"/>
  <c r="BL748" i="3"/>
  <c r="BJ748" i="3"/>
  <c r="BN732" i="3"/>
  <c r="BK732" i="3"/>
  <c r="BL739" i="3"/>
  <c r="BJ739" i="3"/>
  <c r="BL743" i="3"/>
  <c r="BM743" i="3"/>
  <c r="BL744" i="3"/>
  <c r="BM744" i="3"/>
  <c r="BJ744" i="3"/>
  <c r="BL753" i="3"/>
  <c r="BJ753" i="3"/>
  <c r="BJ740" i="3"/>
  <c r="BN729" i="3"/>
  <c r="BK729" i="3"/>
  <c r="BL752" i="3"/>
  <c r="BJ752" i="3"/>
  <c r="BK726" i="3"/>
  <c r="BN726" i="3"/>
  <c r="BK735" i="3"/>
  <c r="BN735" i="3"/>
  <c r="BL735" i="3"/>
  <c r="BL734" i="3"/>
  <c r="BM734" i="3"/>
  <c r="BJ734" i="3"/>
  <c r="BL731" i="3"/>
  <c r="BJ723" i="3"/>
  <c r="BN723" i="3"/>
  <c r="BK723" i="3"/>
  <c r="BN742" i="3"/>
  <c r="BK742" i="3"/>
  <c r="BL727" i="3"/>
  <c r="BL719" i="3"/>
  <c r="BL702" i="3"/>
  <c r="BL709" i="3"/>
  <c r="BN693" i="3"/>
  <c r="BK693" i="3"/>
  <c r="BJ669" i="3"/>
  <c r="BM702" i="3"/>
  <c r="BN646" i="3"/>
  <c r="BK646" i="3"/>
  <c r="BN705" i="3"/>
  <c r="BK705" i="3"/>
  <c r="BM668" i="3"/>
  <c r="BN714" i="3"/>
  <c r="BK714" i="3"/>
  <c r="BM654" i="3"/>
  <c r="BK657" i="3"/>
  <c r="BN657" i="3"/>
  <c r="BN666" i="3"/>
  <c r="BK666" i="3"/>
  <c r="BL690" i="3"/>
  <c r="BM684" i="3"/>
  <c r="BJ701" i="3"/>
  <c r="BJ677" i="3"/>
  <c r="BK652" i="3"/>
  <c r="BN652" i="3"/>
  <c r="BM710" i="3"/>
  <c r="BM694" i="3"/>
  <c r="BM678" i="3"/>
  <c r="BJ662" i="3"/>
  <c r="BM708" i="3"/>
  <c r="BL708" i="3"/>
  <c r="BM704" i="3"/>
  <c r="BJ704" i="3"/>
  <c r="BN700" i="3"/>
  <c r="BK700" i="3"/>
  <c r="BJ692" i="3"/>
  <c r="BM692" i="3"/>
  <c r="BL666" i="3"/>
  <c r="BJ650" i="3"/>
  <c r="BL713" i="3"/>
  <c r="BM697" i="3"/>
  <c r="BL677" i="3"/>
  <c r="BN660" i="3"/>
  <c r="BK660" i="3"/>
  <c r="BK653" i="3"/>
  <c r="BN653" i="3"/>
  <c r="BJ645" i="3"/>
  <c r="BM670" i="3"/>
  <c r="BN654" i="3"/>
  <c r="BK654" i="3"/>
  <c r="BN681" i="3"/>
  <c r="BK681" i="3"/>
  <c r="K600" i="3"/>
  <c r="K591" i="3"/>
  <c r="L590" i="3"/>
  <c r="K584" i="3"/>
  <c r="K575" i="3"/>
  <c r="L574" i="3"/>
  <c r="AM574" i="3" s="1"/>
  <c r="K561" i="3"/>
  <c r="L560" i="3"/>
  <c r="K552" i="3"/>
  <c r="K522" i="3"/>
  <c r="K513" i="3"/>
  <c r="K496" i="3"/>
  <c r="L493" i="3"/>
  <c r="AQ611" i="3"/>
  <c r="BI638" i="3"/>
  <c r="AS638" i="3"/>
  <c r="AC638" i="3"/>
  <c r="M638" i="3"/>
  <c r="AT638" i="3"/>
  <c r="V638" i="3"/>
  <c r="BM751" i="3"/>
  <c r="BK737" i="3"/>
  <c r="BN737" i="3"/>
  <c r="BL737" i="3"/>
  <c r="BN748" i="3"/>
  <c r="BL755" i="3"/>
  <c r="BJ755" i="3"/>
  <c r="BK739" i="3"/>
  <c r="BN739" i="3"/>
  <c r="BL747" i="3"/>
  <c r="BJ747" i="3"/>
  <c r="BN744" i="3"/>
  <c r="BK744" i="3"/>
  <c r="BN753" i="3"/>
  <c r="BJ729" i="3"/>
  <c r="BM729" i="3"/>
  <c r="BL749" i="3"/>
  <c r="BJ749" i="3"/>
  <c r="BM752" i="3"/>
  <c r="BN752" i="3"/>
  <c r="BL741" i="3"/>
  <c r="BM741" i="3"/>
  <c r="BJ741" i="3"/>
  <c r="BJ733" i="3"/>
  <c r="BJ728" i="3"/>
  <c r="BJ712" i="3"/>
  <c r="BJ738" i="3"/>
  <c r="BL726" i="3"/>
  <c r="BM726" i="3"/>
  <c r="BJ726" i="3"/>
  <c r="BJ735" i="3"/>
  <c r="BK734" i="3"/>
  <c r="BN734" i="3"/>
  <c r="BK722" i="3"/>
  <c r="BN722" i="3"/>
  <c r="BM746" i="3"/>
  <c r="BJ746" i="3"/>
  <c r="BL730" i="3"/>
  <c r="BK718" i="3"/>
  <c r="BN718" i="3"/>
  <c r="BM718" i="3"/>
  <c r="BL723" i="3"/>
  <c r="BM712" i="3"/>
  <c r="BM742" i="3"/>
  <c r="BN727" i="3"/>
  <c r="BK727" i="3"/>
  <c r="BK719" i="3"/>
  <c r="BJ716" i="3"/>
  <c r="BJ694" i="3"/>
  <c r="BL650" i="3"/>
  <c r="BJ709" i="3"/>
  <c r="BM693" i="3"/>
  <c r="BJ693" i="3"/>
  <c r="BM677" i="3"/>
  <c r="BJ661" i="3"/>
  <c r="BK690" i="3"/>
  <c r="BN690" i="3"/>
  <c r="BL685" i="3"/>
  <c r="BM666" i="3"/>
  <c r="BN650" i="3"/>
  <c r="BK650" i="3"/>
  <c r="BM642" i="3"/>
  <c r="BM705" i="3"/>
  <c r="BL705" i="3"/>
  <c r="BM689" i="3"/>
  <c r="BL689" i="3"/>
  <c r="BJ676" i="3"/>
  <c r="BN668" i="3"/>
  <c r="BK668" i="3"/>
  <c r="BM645" i="3"/>
  <c r="BM714" i="3"/>
  <c r="BK678" i="3"/>
  <c r="BN678" i="3"/>
  <c r="BM662" i="3"/>
  <c r="BL682" i="3"/>
  <c r="BK706" i="3"/>
  <c r="BN706" i="3"/>
  <c r="BL686" i="3"/>
  <c r="BL684" i="3"/>
  <c r="BK642" i="3"/>
  <c r="BJ710" i="3"/>
  <c r="BN708" i="3"/>
  <c r="BK708" i="3"/>
  <c r="BM700" i="3"/>
  <c r="BL700" i="3"/>
  <c r="BJ700" i="3"/>
  <c r="BL696" i="3"/>
  <c r="BL692" i="3"/>
  <c r="BN692" i="3"/>
  <c r="BK692" i="3"/>
  <c r="BM713" i="3"/>
  <c r="BL697" i="3"/>
  <c r="BL653" i="3"/>
  <c r="BM681" i="3"/>
  <c r="BL681" i="3"/>
  <c r="BL665" i="3"/>
  <c r="BM665" i="3"/>
  <c r="L610" i="3"/>
  <c r="L608" i="3"/>
  <c r="L606" i="3"/>
  <c r="L604" i="3"/>
  <c r="L602" i="3"/>
  <c r="K596" i="3"/>
  <c r="K587" i="3"/>
  <c r="L586" i="3"/>
  <c r="K580" i="3"/>
  <c r="L569" i="3"/>
  <c r="K559" i="3"/>
  <c r="L558" i="3"/>
  <c r="K553" i="3"/>
  <c r="K550" i="3"/>
  <c r="L539" i="3"/>
  <c r="K534" i="3"/>
  <c r="K516" i="3"/>
  <c r="L515" i="3"/>
  <c r="K509" i="3"/>
  <c r="BC623" i="3"/>
  <c r="AM623" i="3"/>
  <c r="BB623" i="3"/>
  <c r="AL623" i="3"/>
  <c r="AC623" i="3"/>
  <c r="BE638" i="3"/>
  <c r="AO638" i="3"/>
  <c r="Y638" i="3"/>
  <c r="BF638" i="3"/>
  <c r="AP638" i="3"/>
  <c r="N638" i="3"/>
  <c r="BJ737" i="3"/>
  <c r="BM724" i="3"/>
  <c r="BM748" i="3"/>
  <c r="BK748" i="3"/>
  <c r="BN755" i="3"/>
  <c r="BN747" i="3"/>
  <c r="BM720" i="3"/>
  <c r="BK753" i="3"/>
  <c r="BM753" i="3"/>
  <c r="BM740" i="3"/>
  <c r="BK743" i="3"/>
  <c r="BN743" i="3"/>
  <c r="BK749" i="3"/>
  <c r="BN749" i="3"/>
  <c r="BJ724" i="3"/>
  <c r="BK752" i="3"/>
  <c r="BK741" i="3"/>
  <c r="BN741" i="3"/>
  <c r="BM732" i="3"/>
  <c r="BJ720" i="3"/>
  <c r="BK733" i="3"/>
  <c r="BN733" i="3"/>
  <c r="BM728" i="3"/>
  <c r="BK738" i="3"/>
  <c r="BN738" i="3"/>
  <c r="BM722" i="3"/>
  <c r="BJ722" i="3"/>
  <c r="BJ731" i="3"/>
  <c r="BK746" i="3"/>
  <c r="BN746" i="3"/>
  <c r="BM730" i="3"/>
  <c r="BJ718" i="3"/>
  <c r="BN719" i="3"/>
  <c r="BL742" i="3"/>
  <c r="BJ742" i="3"/>
  <c r="BN716" i="3"/>
  <c r="BK716" i="3"/>
  <c r="BL716" i="3"/>
  <c r="BM669" i="3"/>
  <c r="BK682" i="3"/>
  <c r="BN682" i="3"/>
  <c r="BK702" i="3"/>
  <c r="BN702" i="3"/>
  <c r="BJ714" i="3"/>
  <c r="BN689" i="3"/>
  <c r="BK689" i="3"/>
  <c r="BM676" i="3"/>
  <c r="BL668" i="3"/>
  <c r="BJ668" i="3"/>
  <c r="BM661" i="3"/>
  <c r="BK698" i="3"/>
  <c r="BN698" i="3"/>
  <c r="BJ678" i="3"/>
  <c r="BN670" i="3"/>
  <c r="BK670" i="3"/>
  <c r="BL654" i="3"/>
  <c r="BJ657" i="3"/>
  <c r="BJ682" i="3"/>
  <c r="BJ666" i="3"/>
  <c r="BJ684" i="3"/>
  <c r="BN684" i="3"/>
  <c r="BK684" i="3"/>
  <c r="BN658" i="3"/>
  <c r="BK658" i="3"/>
  <c r="BM701" i="3"/>
  <c r="BJ685" i="3"/>
  <c r="BM652" i="3"/>
  <c r="BJ652" i="3"/>
  <c r="BL652" i="3"/>
  <c r="BK645" i="3"/>
  <c r="BN645" i="3"/>
  <c r="BN644" i="3"/>
  <c r="BK644" i="3"/>
  <c r="BK710" i="3"/>
  <c r="BN710" i="3"/>
  <c r="BL646" i="3"/>
  <c r="BM685" i="3"/>
  <c r="BL714" i="3"/>
  <c r="BN704" i="3"/>
  <c r="BK704" i="3"/>
  <c r="BL704" i="3"/>
  <c r="BM698" i="3"/>
  <c r="BN696" i="3"/>
  <c r="BK696" i="3"/>
  <c r="BJ696" i="3"/>
  <c r="BM658" i="3"/>
  <c r="BL642" i="3"/>
  <c r="BN713" i="3"/>
  <c r="BK713" i="3"/>
  <c r="BN697" i="3"/>
  <c r="BK697" i="3"/>
  <c r="BJ697" i="3"/>
  <c r="BK669" i="3"/>
  <c r="BN669" i="3"/>
  <c r="BM660" i="3"/>
  <c r="BJ681" i="3"/>
  <c r="BJ665" i="3"/>
  <c r="BK665" i="3"/>
  <c r="BN665" i="3"/>
  <c r="BJ649" i="3"/>
  <c r="BK649" i="3"/>
  <c r="BN649" i="3"/>
  <c r="K599" i="3"/>
  <c r="L598" i="3"/>
  <c r="AY598" i="3" s="1"/>
  <c r="K592" i="3"/>
  <c r="K583" i="3"/>
  <c r="L582" i="3"/>
  <c r="K576" i="3"/>
  <c r="K565" i="3"/>
  <c r="L564" i="3"/>
  <c r="K557" i="3"/>
  <c r="L556" i="3"/>
  <c r="K554" i="3"/>
  <c r="R554" i="3" s="1"/>
  <c r="L551" i="3"/>
  <c r="K551" i="3"/>
  <c r="K535" i="3"/>
  <c r="K512" i="3"/>
  <c r="L511" i="3"/>
  <c r="K505" i="3"/>
  <c r="BA638" i="3"/>
  <c r="AK638" i="3"/>
  <c r="U638" i="3"/>
  <c r="BB638" i="3"/>
  <c r="BK751" i="3"/>
  <c r="BL751" i="3"/>
  <c r="BJ751" i="3"/>
  <c r="BN720" i="3"/>
  <c r="BK720" i="3"/>
  <c r="BL720" i="3"/>
  <c r="BK755" i="3"/>
  <c r="BM755" i="3"/>
  <c r="BM739" i="3"/>
  <c r="BK747" i="3"/>
  <c r="BM747" i="3"/>
  <c r="BN724" i="3"/>
  <c r="BK724" i="3"/>
  <c r="BJ732" i="3"/>
  <c r="BK740" i="3"/>
  <c r="BN740" i="3"/>
  <c r="BL740" i="3"/>
  <c r="BL729" i="3"/>
  <c r="BM749" i="3"/>
  <c r="BJ743" i="3"/>
  <c r="BM733" i="3"/>
  <c r="BL733" i="3"/>
  <c r="BN728" i="3"/>
  <c r="BK728" i="3"/>
  <c r="BL728" i="3"/>
  <c r="BL738" i="3"/>
  <c r="BM738" i="3"/>
  <c r="BM735" i="3"/>
  <c r="BL722" i="3"/>
  <c r="BN731" i="3"/>
  <c r="BK731" i="3"/>
  <c r="BL746" i="3"/>
  <c r="BK730" i="3"/>
  <c r="BN730" i="3"/>
  <c r="BJ730" i="3"/>
  <c r="BM723" i="3"/>
  <c r="BL712" i="3"/>
  <c r="BN712" i="3"/>
  <c r="BK712" i="3"/>
  <c r="BM727" i="3"/>
  <c r="BJ727" i="3"/>
  <c r="BM719" i="3"/>
  <c r="BJ719" i="3"/>
  <c r="BJ705" i="3"/>
  <c r="BM716" i="3"/>
  <c r="BJ702" i="3"/>
  <c r="BJ686" i="3"/>
  <c r="BN686" i="3"/>
  <c r="BN709" i="3"/>
  <c r="BK709" i="3"/>
  <c r="BM709" i="3"/>
  <c r="BL693" i="3"/>
  <c r="BK661" i="3"/>
  <c r="BN661" i="3"/>
  <c r="BK686" i="3"/>
  <c r="BN662" i="3"/>
  <c r="BK662" i="3"/>
  <c r="BJ654" i="3"/>
  <c r="BM690" i="3"/>
  <c r="BM686" i="3"/>
  <c r="BL658" i="3"/>
  <c r="BJ658" i="3"/>
  <c r="BK694" i="3"/>
  <c r="BN694" i="3"/>
  <c r="BJ689" i="3"/>
  <c r="BN676" i="3"/>
  <c r="BK676" i="3"/>
  <c r="BJ653" i="3"/>
  <c r="BL670" i="3"/>
  <c r="BN673" i="3"/>
  <c r="BK673" i="3"/>
  <c r="BL657" i="3"/>
  <c r="BM657" i="3"/>
  <c r="BM682" i="3"/>
  <c r="BN701" i="3"/>
  <c r="BK701" i="3"/>
  <c r="BL701" i="3"/>
  <c r="BN685" i="3"/>
  <c r="BK685" i="3"/>
  <c r="BM653" i="3"/>
  <c r="BL710" i="3"/>
  <c r="BL694" i="3"/>
  <c r="BJ670" i="3"/>
  <c r="BJ646" i="3"/>
  <c r="BJ708" i="3"/>
  <c r="BM706" i="3"/>
  <c r="BM696" i="3"/>
  <c r="BM688" i="3"/>
  <c r="BL688" i="3"/>
  <c r="BN688" i="3"/>
  <c r="BK688" i="3"/>
  <c r="BJ688" i="3"/>
  <c r="BM650" i="3"/>
  <c r="BJ642" i="3"/>
  <c r="BJ713" i="3"/>
  <c r="BN677" i="3"/>
  <c r="BK677" i="3"/>
  <c r="BL660" i="3"/>
  <c r="BL645" i="3"/>
  <c r="BJ706" i="3"/>
  <c r="BL706" i="3"/>
  <c r="BL678" i="3"/>
  <c r="BM646" i="3"/>
  <c r="BM649" i="3"/>
  <c r="BL649" i="3"/>
  <c r="BK674" i="3"/>
  <c r="BN674" i="3"/>
  <c r="L567" i="3"/>
  <c r="O611" i="3"/>
  <c r="S611" i="3"/>
  <c r="AI611" i="3"/>
  <c r="AY611" i="3"/>
  <c r="R611" i="3"/>
  <c r="AH611" i="3"/>
  <c r="AX611" i="3"/>
  <c r="L571" i="3"/>
  <c r="L570" i="3"/>
  <c r="Z570" i="3" s="1"/>
  <c r="K570" i="3"/>
  <c r="L565" i="3"/>
  <c r="L563" i="3"/>
  <c r="AP563" i="3" s="1"/>
  <c r="L561" i="3"/>
  <c r="V561" i="3" s="1"/>
  <c r="L559" i="3"/>
  <c r="L557" i="3"/>
  <c r="Q557" i="3" s="1"/>
  <c r="L555" i="3"/>
  <c r="L537" i="3"/>
  <c r="AP611" i="3"/>
  <c r="BG611" i="3"/>
  <c r="AA611" i="3"/>
  <c r="N623" i="3"/>
  <c r="R623" i="3"/>
  <c r="V623" i="3"/>
  <c r="O623" i="3"/>
  <c r="S623" i="3"/>
  <c r="W623" i="3"/>
  <c r="AA623" i="3"/>
  <c r="AE623" i="3"/>
  <c r="AI623" i="3"/>
  <c r="AB623" i="3"/>
  <c r="AJ623" i="3"/>
  <c r="AN623" i="3"/>
  <c r="AR623" i="3"/>
  <c r="AV623" i="3"/>
  <c r="AZ623" i="3"/>
  <c r="BD623" i="3"/>
  <c r="BH623" i="3"/>
  <c r="AD623" i="3"/>
  <c r="AK623" i="3"/>
  <c r="AO623" i="3"/>
  <c r="AS623" i="3"/>
  <c r="AW623" i="3"/>
  <c r="BA623" i="3"/>
  <c r="BE623" i="3"/>
  <c r="BI623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L545" i="3"/>
  <c r="L544" i="3"/>
  <c r="K544" i="3"/>
  <c r="L540" i="3"/>
  <c r="P540" i="3" s="1"/>
  <c r="K540" i="3"/>
  <c r="L535" i="3"/>
  <c r="V535" i="3" s="1"/>
  <c r="K527" i="3"/>
  <c r="L526" i="3"/>
  <c r="L522" i="3"/>
  <c r="L518" i="3"/>
  <c r="L505" i="3"/>
  <c r="N631" i="3"/>
  <c r="P635" i="3"/>
  <c r="N639" i="3"/>
  <c r="L546" i="3"/>
  <c r="K546" i="3"/>
  <c r="L542" i="3"/>
  <c r="K542" i="3"/>
  <c r="L538" i="3"/>
  <c r="K538" i="3"/>
  <c r="K506" i="3"/>
  <c r="K502" i="3"/>
  <c r="K498" i="3"/>
  <c r="L572" i="3"/>
  <c r="K572" i="3"/>
  <c r="L568" i="3"/>
  <c r="K568" i="3"/>
  <c r="L530" i="3"/>
  <c r="K530" i="3"/>
  <c r="K523" i="3"/>
  <c r="K519" i="3"/>
  <c r="BK632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P611" i="3"/>
  <c r="T611" i="3"/>
  <c r="X611" i="3"/>
  <c r="AB611" i="3"/>
  <c r="AF611" i="3"/>
  <c r="AJ611" i="3"/>
  <c r="AN611" i="3"/>
  <c r="AR611" i="3"/>
  <c r="AV611" i="3"/>
  <c r="AZ611" i="3"/>
  <c r="BD611" i="3"/>
  <c r="BH611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P638" i="3"/>
  <c r="T638" i="3"/>
  <c r="X638" i="3"/>
  <c r="AB638" i="3"/>
  <c r="AF638" i="3"/>
  <c r="AJ638" i="3"/>
  <c r="AN638" i="3"/>
  <c r="AR638" i="3"/>
  <c r="AV638" i="3"/>
  <c r="AZ638" i="3"/>
  <c r="BD638" i="3"/>
  <c r="BH638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K610" i="3"/>
  <c r="K608" i="3"/>
  <c r="K606" i="3"/>
  <c r="AB606" i="3" s="1"/>
  <c r="K604" i="3"/>
  <c r="S604" i="3" s="1"/>
  <c r="K602" i="3"/>
  <c r="K609" i="3"/>
  <c r="K607" i="3"/>
  <c r="K605" i="3"/>
  <c r="K603" i="3"/>
  <c r="K601" i="3"/>
  <c r="L600" i="3"/>
  <c r="AJ600" i="3" s="1"/>
  <c r="K597" i="3"/>
  <c r="L596" i="3"/>
  <c r="BH596" i="3" s="1"/>
  <c r="K593" i="3"/>
  <c r="L592" i="3"/>
  <c r="R592" i="3" s="1"/>
  <c r="K589" i="3"/>
  <c r="L588" i="3"/>
  <c r="AB588" i="3" s="1"/>
  <c r="K585" i="3"/>
  <c r="L584" i="3"/>
  <c r="K581" i="3"/>
  <c r="L580" i="3"/>
  <c r="K577" i="3"/>
  <c r="L576" i="3"/>
  <c r="Q576" i="3" s="1"/>
  <c r="K573" i="3"/>
  <c r="K571" i="3"/>
  <c r="K569" i="3"/>
  <c r="N569" i="3" s="1"/>
  <c r="K567" i="3"/>
  <c r="L566" i="3"/>
  <c r="R566" i="3" s="1"/>
  <c r="K547" i="3"/>
  <c r="K545" i="3"/>
  <c r="K543" i="3"/>
  <c r="S543" i="3" s="1"/>
  <c r="K541" i="3"/>
  <c r="R541" i="3" s="1"/>
  <c r="K539" i="3"/>
  <c r="AC539" i="3" s="1"/>
  <c r="K537" i="3"/>
  <c r="L536" i="3"/>
  <c r="BI536" i="3" s="1"/>
  <c r="K531" i="3"/>
  <c r="K529" i="3"/>
  <c r="W529" i="3" s="1"/>
  <c r="L528" i="3"/>
  <c r="K525" i="3"/>
  <c r="L524" i="3"/>
  <c r="K521" i="3"/>
  <c r="L520" i="3"/>
  <c r="T520" i="3" s="1"/>
  <c r="K518" i="3"/>
  <c r="L517" i="3"/>
  <c r="K514" i="3"/>
  <c r="L513" i="3"/>
  <c r="N513" i="3" s="1"/>
  <c r="K510" i="3"/>
  <c r="L509" i="3"/>
  <c r="BB611" i="3"/>
  <c r="AT611" i="3"/>
  <c r="AL611" i="3"/>
  <c r="AD611" i="3"/>
  <c r="V611" i="3"/>
  <c r="N611" i="3"/>
  <c r="BC611" i="3"/>
  <c r="AU611" i="3"/>
  <c r="AM611" i="3"/>
  <c r="AE611" i="3"/>
  <c r="W611" i="3"/>
  <c r="AH638" i="3"/>
  <c r="Z638" i="3"/>
  <c r="R638" i="3"/>
  <c r="L507" i="3"/>
  <c r="K504" i="3"/>
  <c r="L503" i="3"/>
  <c r="AE503" i="3" s="1"/>
  <c r="K500" i="3"/>
  <c r="L499" i="3"/>
  <c r="L495" i="3"/>
  <c r="K495" i="3"/>
  <c r="K494" i="3"/>
  <c r="M624" i="3"/>
  <c r="M628" i="3"/>
  <c r="N539" i="3"/>
  <c r="AB539" i="3"/>
  <c r="S529" i="3"/>
  <c r="AI529" i="3"/>
  <c r="AY529" i="3"/>
  <c r="R529" i="3"/>
  <c r="AH529" i="3"/>
  <c r="AX529" i="3"/>
  <c r="Q604" i="3"/>
  <c r="AW604" i="3"/>
  <c r="AF604" i="3"/>
  <c r="AC572" i="3"/>
  <c r="AB542" i="3"/>
  <c r="AS530" i="3"/>
  <c r="L609" i="3"/>
  <c r="L607" i="3"/>
  <c r="L605" i="3"/>
  <c r="L603" i="3"/>
  <c r="N603" i="3" s="1"/>
  <c r="L601" i="3"/>
  <c r="L599" i="3"/>
  <c r="L597" i="3"/>
  <c r="L595" i="3"/>
  <c r="P595" i="3" s="1"/>
  <c r="L593" i="3"/>
  <c r="L591" i="3"/>
  <c r="L589" i="3"/>
  <c r="L587" i="3"/>
  <c r="O587" i="3" s="1"/>
  <c r="L585" i="3"/>
  <c r="L583" i="3"/>
  <c r="N583" i="3" s="1"/>
  <c r="L581" i="3"/>
  <c r="L579" i="3"/>
  <c r="P579" i="3" s="1"/>
  <c r="L577" i="3"/>
  <c r="L575" i="3"/>
  <c r="M575" i="3" s="1"/>
  <c r="L573" i="3"/>
  <c r="L549" i="3"/>
  <c r="N549" i="3" s="1"/>
  <c r="L547" i="3"/>
  <c r="L533" i="3"/>
  <c r="M533" i="3" s="1"/>
  <c r="L531" i="3"/>
  <c r="L527" i="3"/>
  <c r="L525" i="3"/>
  <c r="L523" i="3"/>
  <c r="L521" i="3"/>
  <c r="L519" i="3"/>
  <c r="L516" i="3"/>
  <c r="L514" i="3"/>
  <c r="L512" i="3"/>
  <c r="L510" i="3"/>
  <c r="L508" i="3"/>
  <c r="O508" i="3" s="1"/>
  <c r="L506" i="3"/>
  <c r="L504" i="3"/>
  <c r="L502" i="3"/>
  <c r="M502" i="3" s="1"/>
  <c r="L500" i="3"/>
  <c r="L498" i="3"/>
  <c r="BE497" i="3"/>
  <c r="BG598" i="3"/>
  <c r="BC598" i="3"/>
  <c r="AU598" i="3"/>
  <c r="AQ598" i="3"/>
  <c r="AM598" i="3"/>
  <c r="AE598" i="3"/>
  <c r="AA598" i="3"/>
  <c r="W598" i="3"/>
  <c r="O598" i="3"/>
  <c r="AV596" i="3"/>
  <c r="AF596" i="3"/>
  <c r="P596" i="3"/>
  <c r="AX594" i="3"/>
  <c r="M586" i="3"/>
  <c r="O586" i="3"/>
  <c r="Q586" i="3"/>
  <c r="S586" i="3"/>
  <c r="U586" i="3"/>
  <c r="W586" i="3"/>
  <c r="Y586" i="3"/>
  <c r="AA586" i="3"/>
  <c r="AC586" i="3"/>
  <c r="AE586" i="3"/>
  <c r="AG586" i="3"/>
  <c r="AI586" i="3"/>
  <c r="AK586" i="3"/>
  <c r="AM586" i="3"/>
  <c r="AO586" i="3"/>
  <c r="AQ586" i="3"/>
  <c r="AS586" i="3"/>
  <c r="AU586" i="3"/>
  <c r="AW586" i="3"/>
  <c r="AY586" i="3"/>
  <c r="BA586" i="3"/>
  <c r="BC586" i="3"/>
  <c r="BE586" i="3"/>
  <c r="BG586" i="3"/>
  <c r="BI586" i="3"/>
  <c r="N586" i="3"/>
  <c r="P586" i="3"/>
  <c r="R586" i="3"/>
  <c r="T586" i="3"/>
  <c r="V586" i="3"/>
  <c r="X586" i="3"/>
  <c r="Z586" i="3"/>
  <c r="AB586" i="3"/>
  <c r="AD586" i="3"/>
  <c r="AF586" i="3"/>
  <c r="AH586" i="3"/>
  <c r="AJ586" i="3"/>
  <c r="AL586" i="3"/>
  <c r="AN586" i="3"/>
  <c r="AP586" i="3"/>
  <c r="AR586" i="3"/>
  <c r="AT586" i="3"/>
  <c r="AV586" i="3"/>
  <c r="AX586" i="3"/>
  <c r="AZ586" i="3"/>
  <c r="BB586" i="3"/>
  <c r="BD586" i="3"/>
  <c r="BF586" i="3"/>
  <c r="BH586" i="3"/>
  <c r="S584" i="3"/>
  <c r="AH584" i="3"/>
  <c r="P582" i="3"/>
  <c r="AS580" i="3"/>
  <c r="M578" i="3"/>
  <c r="O578" i="3"/>
  <c r="Q578" i="3"/>
  <c r="S578" i="3"/>
  <c r="U578" i="3"/>
  <c r="W578" i="3"/>
  <c r="Y578" i="3"/>
  <c r="AA578" i="3"/>
  <c r="AC578" i="3"/>
  <c r="AE578" i="3"/>
  <c r="AG578" i="3"/>
  <c r="AI578" i="3"/>
  <c r="AK578" i="3"/>
  <c r="AM578" i="3"/>
  <c r="AO578" i="3"/>
  <c r="AQ578" i="3"/>
  <c r="AS578" i="3"/>
  <c r="AU578" i="3"/>
  <c r="AW578" i="3"/>
  <c r="AY578" i="3"/>
  <c r="BA578" i="3"/>
  <c r="BC578" i="3"/>
  <c r="BE578" i="3"/>
  <c r="BG578" i="3"/>
  <c r="BI578" i="3"/>
  <c r="N578" i="3"/>
  <c r="P578" i="3"/>
  <c r="R578" i="3"/>
  <c r="T578" i="3"/>
  <c r="V578" i="3"/>
  <c r="X578" i="3"/>
  <c r="Z578" i="3"/>
  <c r="AB578" i="3"/>
  <c r="AD578" i="3"/>
  <c r="AF578" i="3"/>
  <c r="AH578" i="3"/>
  <c r="AJ578" i="3"/>
  <c r="AL578" i="3"/>
  <c r="AN578" i="3"/>
  <c r="AP578" i="3"/>
  <c r="AR578" i="3"/>
  <c r="AT578" i="3"/>
  <c r="AV578" i="3"/>
  <c r="AX578" i="3"/>
  <c r="AZ578" i="3"/>
  <c r="BB578" i="3"/>
  <c r="BD578" i="3"/>
  <c r="BF578" i="3"/>
  <c r="BH578" i="3"/>
  <c r="O576" i="3"/>
  <c r="AU576" i="3"/>
  <c r="N576" i="3"/>
  <c r="AD576" i="3"/>
  <c r="P566" i="3"/>
  <c r="X566" i="3"/>
  <c r="AF566" i="3"/>
  <c r="AV566" i="3"/>
  <c r="BD566" i="3"/>
  <c r="O566" i="3"/>
  <c r="AE566" i="3"/>
  <c r="AM566" i="3"/>
  <c r="AU566" i="3"/>
  <c r="U565" i="3"/>
  <c r="T565" i="3"/>
  <c r="AJ565" i="3"/>
  <c r="N564" i="3"/>
  <c r="P564" i="3"/>
  <c r="R564" i="3"/>
  <c r="T564" i="3"/>
  <c r="V564" i="3"/>
  <c r="X564" i="3"/>
  <c r="Z564" i="3"/>
  <c r="AB564" i="3"/>
  <c r="AD564" i="3"/>
  <c r="AF564" i="3"/>
  <c r="AH564" i="3"/>
  <c r="AJ564" i="3"/>
  <c r="AL564" i="3"/>
  <c r="AN564" i="3"/>
  <c r="AP564" i="3"/>
  <c r="AR564" i="3"/>
  <c r="AT564" i="3"/>
  <c r="AV564" i="3"/>
  <c r="AX564" i="3"/>
  <c r="AZ564" i="3"/>
  <c r="BB564" i="3"/>
  <c r="BD564" i="3"/>
  <c r="BF564" i="3"/>
  <c r="BH564" i="3"/>
  <c r="M564" i="3"/>
  <c r="O564" i="3"/>
  <c r="Q564" i="3"/>
  <c r="S564" i="3"/>
  <c r="U564" i="3"/>
  <c r="W564" i="3"/>
  <c r="Y564" i="3"/>
  <c r="AA564" i="3"/>
  <c r="AC564" i="3"/>
  <c r="AE564" i="3"/>
  <c r="AG564" i="3"/>
  <c r="AI564" i="3"/>
  <c r="AK564" i="3"/>
  <c r="AM564" i="3"/>
  <c r="AO564" i="3"/>
  <c r="AQ564" i="3"/>
  <c r="AS564" i="3"/>
  <c r="AU564" i="3"/>
  <c r="AW564" i="3"/>
  <c r="AY564" i="3"/>
  <c r="BA564" i="3"/>
  <c r="BC564" i="3"/>
  <c r="BE564" i="3"/>
  <c r="BG564" i="3"/>
  <c r="BI564" i="3"/>
  <c r="BE563" i="3"/>
  <c r="N561" i="3"/>
  <c r="R561" i="3"/>
  <c r="Z561" i="3"/>
  <c r="AD561" i="3"/>
  <c r="AH561" i="3"/>
  <c r="AP561" i="3"/>
  <c r="AT561" i="3"/>
  <c r="AX561" i="3"/>
  <c r="BF561" i="3"/>
  <c r="M561" i="3"/>
  <c r="Q561" i="3"/>
  <c r="Y561" i="3"/>
  <c r="AC561" i="3"/>
  <c r="AG561" i="3"/>
  <c r="AO561" i="3"/>
  <c r="AS561" i="3"/>
  <c r="AW561" i="3"/>
  <c r="BE561" i="3"/>
  <c r="BI561" i="3"/>
  <c r="Q559" i="3"/>
  <c r="Y559" i="3"/>
  <c r="AG559" i="3"/>
  <c r="AO559" i="3"/>
  <c r="AW559" i="3"/>
  <c r="BE559" i="3"/>
  <c r="P559" i="3"/>
  <c r="X559" i="3"/>
  <c r="AF559" i="3"/>
  <c r="AN559" i="3"/>
  <c r="AV559" i="3"/>
  <c r="BD559" i="3"/>
  <c r="N558" i="3"/>
  <c r="P558" i="3"/>
  <c r="R558" i="3"/>
  <c r="T558" i="3"/>
  <c r="V558" i="3"/>
  <c r="X558" i="3"/>
  <c r="Z558" i="3"/>
  <c r="AB558" i="3"/>
  <c r="AD558" i="3"/>
  <c r="AF558" i="3"/>
  <c r="AH558" i="3"/>
  <c r="AJ558" i="3"/>
  <c r="AL558" i="3"/>
  <c r="AN558" i="3"/>
  <c r="AP558" i="3"/>
  <c r="AR558" i="3"/>
  <c r="AT558" i="3"/>
  <c r="AV558" i="3"/>
  <c r="AX558" i="3"/>
  <c r="AZ558" i="3"/>
  <c r="BB558" i="3"/>
  <c r="BD558" i="3"/>
  <c r="BF558" i="3"/>
  <c r="BH558" i="3"/>
  <c r="M558" i="3"/>
  <c r="O558" i="3"/>
  <c r="Q558" i="3"/>
  <c r="S558" i="3"/>
  <c r="U558" i="3"/>
  <c r="W558" i="3"/>
  <c r="Y558" i="3"/>
  <c r="AA558" i="3"/>
  <c r="AC558" i="3"/>
  <c r="AE558" i="3"/>
  <c r="AG558" i="3"/>
  <c r="AI558" i="3"/>
  <c r="AK558" i="3"/>
  <c r="AM558" i="3"/>
  <c r="AO558" i="3"/>
  <c r="AQ558" i="3"/>
  <c r="AS558" i="3"/>
  <c r="AU558" i="3"/>
  <c r="AW558" i="3"/>
  <c r="AY558" i="3"/>
  <c r="BA558" i="3"/>
  <c r="BC558" i="3"/>
  <c r="BE558" i="3"/>
  <c r="BG558" i="3"/>
  <c r="BI558" i="3"/>
  <c r="O556" i="3"/>
  <c r="S556" i="3"/>
  <c r="W556" i="3"/>
  <c r="AA556" i="3"/>
  <c r="AE556" i="3"/>
  <c r="AI556" i="3"/>
  <c r="AM556" i="3"/>
  <c r="AQ556" i="3"/>
  <c r="AU556" i="3"/>
  <c r="AY556" i="3"/>
  <c r="BC556" i="3"/>
  <c r="BG556" i="3"/>
  <c r="N556" i="3"/>
  <c r="R556" i="3"/>
  <c r="V556" i="3"/>
  <c r="Z556" i="3"/>
  <c r="AD556" i="3"/>
  <c r="AH556" i="3"/>
  <c r="AL556" i="3"/>
  <c r="AP556" i="3"/>
  <c r="AT556" i="3"/>
  <c r="AX556" i="3"/>
  <c r="BB556" i="3"/>
  <c r="BF556" i="3"/>
  <c r="BA555" i="3"/>
  <c r="P554" i="3"/>
  <c r="X554" i="3"/>
  <c r="AF554" i="3"/>
  <c r="AN554" i="3"/>
  <c r="AV554" i="3"/>
  <c r="BD554" i="3"/>
  <c r="O554" i="3"/>
  <c r="W554" i="3"/>
  <c r="AE554" i="3"/>
  <c r="AM554" i="3"/>
  <c r="AU554" i="3"/>
  <c r="BC554" i="3"/>
  <c r="AB553" i="3"/>
  <c r="W553" i="3"/>
  <c r="M552" i="3"/>
  <c r="O552" i="3"/>
  <c r="Q552" i="3"/>
  <c r="S552" i="3"/>
  <c r="U552" i="3"/>
  <c r="W552" i="3"/>
  <c r="Y552" i="3"/>
  <c r="AA552" i="3"/>
  <c r="AC552" i="3"/>
  <c r="AE552" i="3"/>
  <c r="AG552" i="3"/>
  <c r="AI552" i="3"/>
  <c r="AK552" i="3"/>
  <c r="AM552" i="3"/>
  <c r="AO552" i="3"/>
  <c r="AQ552" i="3"/>
  <c r="AS552" i="3"/>
  <c r="AU552" i="3"/>
  <c r="AW552" i="3"/>
  <c r="AY552" i="3"/>
  <c r="BA552" i="3"/>
  <c r="BC552" i="3"/>
  <c r="BE552" i="3"/>
  <c r="BG552" i="3"/>
  <c r="BI552" i="3"/>
  <c r="N552" i="3"/>
  <c r="P552" i="3"/>
  <c r="R552" i="3"/>
  <c r="T552" i="3"/>
  <c r="V552" i="3"/>
  <c r="X552" i="3"/>
  <c r="Z552" i="3"/>
  <c r="AB552" i="3"/>
  <c r="AD552" i="3"/>
  <c r="AF552" i="3"/>
  <c r="AH552" i="3"/>
  <c r="AJ552" i="3"/>
  <c r="AL552" i="3"/>
  <c r="AN552" i="3"/>
  <c r="AP552" i="3"/>
  <c r="AR552" i="3"/>
  <c r="AT552" i="3"/>
  <c r="AV552" i="3"/>
  <c r="AX552" i="3"/>
  <c r="AZ552" i="3"/>
  <c r="BB552" i="3"/>
  <c r="BD552" i="3"/>
  <c r="BF552" i="3"/>
  <c r="BH552" i="3"/>
  <c r="AQ551" i="3"/>
  <c r="Z551" i="3"/>
  <c r="BF551" i="3"/>
  <c r="N550" i="3"/>
  <c r="P550" i="3"/>
  <c r="R550" i="3"/>
  <c r="T550" i="3"/>
  <c r="V550" i="3"/>
  <c r="X550" i="3"/>
  <c r="Z550" i="3"/>
  <c r="AB550" i="3"/>
  <c r="AD550" i="3"/>
  <c r="AF550" i="3"/>
  <c r="AH550" i="3"/>
  <c r="AJ550" i="3"/>
  <c r="AL550" i="3"/>
  <c r="AN550" i="3"/>
  <c r="AP550" i="3"/>
  <c r="AR550" i="3"/>
  <c r="AT550" i="3"/>
  <c r="AV550" i="3"/>
  <c r="AX550" i="3"/>
  <c r="AZ550" i="3"/>
  <c r="BB550" i="3"/>
  <c r="BD550" i="3"/>
  <c r="BF550" i="3"/>
  <c r="BH550" i="3"/>
  <c r="M550" i="3"/>
  <c r="O550" i="3"/>
  <c r="Q550" i="3"/>
  <c r="S550" i="3"/>
  <c r="U550" i="3"/>
  <c r="W550" i="3"/>
  <c r="Y550" i="3"/>
  <c r="AA550" i="3"/>
  <c r="AC550" i="3"/>
  <c r="AE550" i="3"/>
  <c r="AG550" i="3"/>
  <c r="AI550" i="3"/>
  <c r="AK550" i="3"/>
  <c r="AM550" i="3"/>
  <c r="AO550" i="3"/>
  <c r="AQ550" i="3"/>
  <c r="AS550" i="3"/>
  <c r="AU550" i="3"/>
  <c r="AW550" i="3"/>
  <c r="AY550" i="3"/>
  <c r="BA550" i="3"/>
  <c r="BC550" i="3"/>
  <c r="BE550" i="3"/>
  <c r="BG550" i="3"/>
  <c r="BI550" i="3"/>
  <c r="AE548" i="3"/>
  <c r="N548" i="3"/>
  <c r="AT548" i="3"/>
  <c r="N535" i="3"/>
  <c r="R535" i="3"/>
  <c r="AD535" i="3"/>
  <c r="AH535" i="3"/>
  <c r="AT535" i="3"/>
  <c r="AX535" i="3"/>
  <c r="M535" i="3"/>
  <c r="Q535" i="3"/>
  <c r="AC535" i="3"/>
  <c r="AG535" i="3"/>
  <c r="AS535" i="3"/>
  <c r="AW535" i="3"/>
  <c r="BI535" i="3"/>
  <c r="N534" i="3"/>
  <c r="P534" i="3"/>
  <c r="R534" i="3"/>
  <c r="T534" i="3"/>
  <c r="V534" i="3"/>
  <c r="X534" i="3"/>
  <c r="Z534" i="3"/>
  <c r="AB534" i="3"/>
  <c r="AD534" i="3"/>
  <c r="AF534" i="3"/>
  <c r="AH534" i="3"/>
  <c r="AJ534" i="3"/>
  <c r="AL534" i="3"/>
  <c r="AN534" i="3"/>
  <c r="AP534" i="3"/>
  <c r="AR534" i="3"/>
  <c r="AT534" i="3"/>
  <c r="AV534" i="3"/>
  <c r="AX534" i="3"/>
  <c r="AZ534" i="3"/>
  <c r="BB534" i="3"/>
  <c r="BD534" i="3"/>
  <c r="BF534" i="3"/>
  <c r="BH534" i="3"/>
  <c r="M534" i="3"/>
  <c r="O534" i="3"/>
  <c r="Q534" i="3"/>
  <c r="S534" i="3"/>
  <c r="U534" i="3"/>
  <c r="W534" i="3"/>
  <c r="Y534" i="3"/>
  <c r="AA534" i="3"/>
  <c r="AC534" i="3"/>
  <c r="AE534" i="3"/>
  <c r="AG534" i="3"/>
  <c r="AI534" i="3"/>
  <c r="AK534" i="3"/>
  <c r="AM534" i="3"/>
  <c r="AO534" i="3"/>
  <c r="AQ534" i="3"/>
  <c r="AS534" i="3"/>
  <c r="AU534" i="3"/>
  <c r="AW534" i="3"/>
  <c r="AY534" i="3"/>
  <c r="BA534" i="3"/>
  <c r="BC534" i="3"/>
  <c r="BE534" i="3"/>
  <c r="BG534" i="3"/>
  <c r="BI534" i="3"/>
  <c r="Y532" i="3"/>
  <c r="AO532" i="3"/>
  <c r="BE532" i="3"/>
  <c r="X532" i="3"/>
  <c r="AN532" i="3"/>
  <c r="BD532" i="3"/>
  <c r="W528" i="3"/>
  <c r="AM528" i="3"/>
  <c r="BC528" i="3"/>
  <c r="V528" i="3"/>
  <c r="AJ528" i="3"/>
  <c r="AT528" i="3"/>
  <c r="BF528" i="3"/>
  <c r="P526" i="3"/>
  <c r="R526" i="3"/>
  <c r="T526" i="3"/>
  <c r="X526" i="3"/>
  <c r="Z526" i="3"/>
  <c r="AB526" i="3"/>
  <c r="AF526" i="3"/>
  <c r="AH526" i="3"/>
  <c r="AJ526" i="3"/>
  <c r="AN526" i="3"/>
  <c r="AP526" i="3"/>
  <c r="AR526" i="3"/>
  <c r="AV526" i="3"/>
  <c r="AX526" i="3"/>
  <c r="AZ526" i="3"/>
  <c r="BD526" i="3"/>
  <c r="BF526" i="3"/>
  <c r="BH526" i="3"/>
  <c r="O526" i="3"/>
  <c r="Q526" i="3"/>
  <c r="S526" i="3"/>
  <c r="U526" i="3"/>
  <c r="W526" i="3"/>
  <c r="Y526" i="3"/>
  <c r="AA526" i="3"/>
  <c r="AC526" i="3"/>
  <c r="AE526" i="3"/>
  <c r="AG526" i="3"/>
  <c r="AI526" i="3"/>
  <c r="AK526" i="3"/>
  <c r="AM526" i="3"/>
  <c r="AO526" i="3"/>
  <c r="AQ526" i="3"/>
  <c r="AS526" i="3"/>
  <c r="AU526" i="3"/>
  <c r="AW526" i="3"/>
  <c r="AY526" i="3"/>
  <c r="BA526" i="3"/>
  <c r="BC526" i="3"/>
  <c r="BE526" i="3"/>
  <c r="BG526" i="3"/>
  <c r="BI526" i="3"/>
  <c r="Q524" i="3"/>
  <c r="AA524" i="3"/>
  <c r="AM524" i="3"/>
  <c r="AW524" i="3"/>
  <c r="BG524" i="3"/>
  <c r="V524" i="3"/>
  <c r="AF524" i="3"/>
  <c r="AP524" i="3"/>
  <c r="BB524" i="3"/>
  <c r="O522" i="3"/>
  <c r="Y522" i="3"/>
  <c r="AK522" i="3"/>
  <c r="AU522" i="3"/>
  <c r="BE522" i="3"/>
  <c r="T522" i="3"/>
  <c r="AD522" i="3"/>
  <c r="AN522" i="3"/>
  <c r="AZ522" i="3"/>
  <c r="N520" i="3"/>
  <c r="X520" i="3"/>
  <c r="AJ520" i="3"/>
  <c r="AT520" i="3"/>
  <c r="BD520" i="3"/>
  <c r="S520" i="3"/>
  <c r="AC520" i="3"/>
  <c r="AM520" i="3"/>
  <c r="AY520" i="3"/>
  <c r="BI520" i="3"/>
  <c r="N517" i="3"/>
  <c r="P517" i="3"/>
  <c r="R517" i="3"/>
  <c r="T517" i="3"/>
  <c r="V517" i="3"/>
  <c r="X517" i="3"/>
  <c r="Z517" i="3"/>
  <c r="AB517" i="3"/>
  <c r="AD517" i="3"/>
  <c r="AF517" i="3"/>
  <c r="AH517" i="3"/>
  <c r="AJ517" i="3"/>
  <c r="AL517" i="3"/>
  <c r="AN517" i="3"/>
  <c r="AP517" i="3"/>
  <c r="AR517" i="3"/>
  <c r="AT517" i="3"/>
  <c r="AV517" i="3"/>
  <c r="AX517" i="3"/>
  <c r="AZ517" i="3"/>
  <c r="BB517" i="3"/>
  <c r="BD517" i="3"/>
  <c r="BF517" i="3"/>
  <c r="BH517" i="3"/>
  <c r="M517" i="3"/>
  <c r="O517" i="3"/>
  <c r="Q517" i="3"/>
  <c r="S517" i="3"/>
  <c r="U517" i="3"/>
  <c r="W517" i="3"/>
  <c r="Y517" i="3"/>
  <c r="AA517" i="3"/>
  <c r="AC517" i="3"/>
  <c r="AE517" i="3"/>
  <c r="AG517" i="3"/>
  <c r="AI517" i="3"/>
  <c r="AK517" i="3"/>
  <c r="AM517" i="3"/>
  <c r="AO517" i="3"/>
  <c r="AQ517" i="3"/>
  <c r="AS517" i="3"/>
  <c r="AU517" i="3"/>
  <c r="AW517" i="3"/>
  <c r="AY517" i="3"/>
  <c r="BA517" i="3"/>
  <c r="BC517" i="3"/>
  <c r="BE517" i="3"/>
  <c r="BG517" i="3"/>
  <c r="BI517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N515" i="3"/>
  <c r="P515" i="3"/>
  <c r="R515" i="3"/>
  <c r="T515" i="3"/>
  <c r="V515" i="3"/>
  <c r="X515" i="3"/>
  <c r="Z515" i="3"/>
  <c r="AB515" i="3"/>
  <c r="AD515" i="3"/>
  <c r="AF515" i="3"/>
  <c r="AH515" i="3"/>
  <c r="AJ515" i="3"/>
  <c r="AL515" i="3"/>
  <c r="AN515" i="3"/>
  <c r="AP515" i="3"/>
  <c r="AR515" i="3"/>
  <c r="AT515" i="3"/>
  <c r="AV515" i="3"/>
  <c r="AX515" i="3"/>
  <c r="AZ515" i="3"/>
  <c r="BB515" i="3"/>
  <c r="BD515" i="3"/>
  <c r="BF515" i="3"/>
  <c r="BH515" i="3"/>
  <c r="P513" i="3"/>
  <c r="Z513" i="3"/>
  <c r="AL513" i="3"/>
  <c r="AV513" i="3"/>
  <c r="BF513" i="3"/>
  <c r="U513" i="3"/>
  <c r="AE513" i="3"/>
  <c r="AO513" i="3"/>
  <c r="BA513" i="3"/>
  <c r="N511" i="3"/>
  <c r="X511" i="3"/>
  <c r="AJ511" i="3"/>
  <c r="AT511" i="3"/>
  <c r="BD511" i="3"/>
  <c r="S511" i="3"/>
  <c r="AC511" i="3"/>
  <c r="AM511" i="3"/>
  <c r="BC511" i="3"/>
  <c r="AW511" i="3"/>
  <c r="M509" i="3"/>
  <c r="O509" i="3"/>
  <c r="Q509" i="3"/>
  <c r="S509" i="3"/>
  <c r="U509" i="3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P509" i="3"/>
  <c r="R509" i="3"/>
  <c r="T509" i="3"/>
  <c r="V509" i="3"/>
  <c r="X509" i="3"/>
  <c r="Z509" i="3"/>
  <c r="AB509" i="3"/>
  <c r="AD509" i="3"/>
  <c r="AF509" i="3"/>
  <c r="AH509" i="3"/>
  <c r="AJ509" i="3"/>
  <c r="AL509" i="3"/>
  <c r="AN509" i="3"/>
  <c r="AP509" i="3"/>
  <c r="AR509" i="3"/>
  <c r="AT509" i="3"/>
  <c r="AV509" i="3"/>
  <c r="AX509" i="3"/>
  <c r="AZ509" i="3"/>
  <c r="BB509" i="3"/>
  <c r="BD509" i="3"/>
  <c r="BF509" i="3"/>
  <c r="BH509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M507" i="3"/>
  <c r="O507" i="3"/>
  <c r="Q507" i="3"/>
  <c r="S507" i="3"/>
  <c r="U507" i="3"/>
  <c r="W507" i="3"/>
  <c r="Y507" i="3"/>
  <c r="AA507" i="3"/>
  <c r="AC507" i="3"/>
  <c r="AE507" i="3"/>
  <c r="AG507" i="3"/>
  <c r="AI507" i="3"/>
  <c r="AK507" i="3"/>
  <c r="AM507" i="3"/>
  <c r="AO507" i="3"/>
  <c r="AQ507" i="3"/>
  <c r="AS507" i="3"/>
  <c r="AU507" i="3"/>
  <c r="AW507" i="3"/>
  <c r="AY507" i="3"/>
  <c r="BA507" i="3"/>
  <c r="BC507" i="3"/>
  <c r="BE507" i="3"/>
  <c r="BG507" i="3"/>
  <c r="BI507" i="3"/>
  <c r="Q505" i="3"/>
  <c r="Y505" i="3"/>
  <c r="AG505" i="3"/>
  <c r="AO505" i="3"/>
  <c r="AW505" i="3"/>
  <c r="BE505" i="3"/>
  <c r="P505" i="3"/>
  <c r="X505" i="3"/>
  <c r="AF505" i="3"/>
  <c r="AN505" i="3"/>
  <c r="AV505" i="3"/>
  <c r="BD505" i="3"/>
  <c r="O503" i="3"/>
  <c r="W503" i="3"/>
  <c r="AU503" i="3"/>
  <c r="BC503" i="3"/>
  <c r="AD503" i="3"/>
  <c r="AL503" i="3"/>
  <c r="L501" i="3"/>
  <c r="N501" i="3" s="1"/>
  <c r="M499" i="3"/>
  <c r="O499" i="3"/>
  <c r="Q499" i="3"/>
  <c r="S499" i="3"/>
  <c r="U499" i="3"/>
  <c r="W499" i="3"/>
  <c r="Y499" i="3"/>
  <c r="AA499" i="3"/>
  <c r="AC499" i="3"/>
  <c r="AE499" i="3"/>
  <c r="AG499" i="3"/>
  <c r="AI499" i="3"/>
  <c r="AK499" i="3"/>
  <c r="AM499" i="3"/>
  <c r="AO499" i="3"/>
  <c r="AQ499" i="3"/>
  <c r="AS499" i="3"/>
  <c r="AU499" i="3"/>
  <c r="AW499" i="3"/>
  <c r="AY499" i="3"/>
  <c r="BA499" i="3"/>
  <c r="BC499" i="3"/>
  <c r="BE499" i="3"/>
  <c r="BG499" i="3"/>
  <c r="BI499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L496" i="3"/>
  <c r="P496" i="3" s="1"/>
  <c r="O495" i="3"/>
  <c r="Q495" i="3"/>
  <c r="W495" i="3"/>
  <c r="Y495" i="3"/>
  <c r="AE495" i="3"/>
  <c r="AG495" i="3"/>
  <c r="AM495" i="3"/>
  <c r="AO495" i="3"/>
  <c r="AU495" i="3"/>
  <c r="AW495" i="3"/>
  <c r="BC495" i="3"/>
  <c r="BE495" i="3"/>
  <c r="N495" i="3"/>
  <c r="P495" i="3"/>
  <c r="V495" i="3"/>
  <c r="X495" i="3"/>
  <c r="AD495" i="3"/>
  <c r="AF495" i="3"/>
  <c r="AL495" i="3"/>
  <c r="AN495" i="3"/>
  <c r="AT495" i="3"/>
  <c r="AV495" i="3"/>
  <c r="BB495" i="3"/>
  <c r="BD495" i="3"/>
  <c r="L494" i="3"/>
  <c r="N494" i="3" s="1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O493" i="3"/>
  <c r="Q493" i="3"/>
  <c r="S493" i="3"/>
  <c r="U493" i="3"/>
  <c r="W493" i="3"/>
  <c r="Y493" i="3"/>
  <c r="AA493" i="3"/>
  <c r="AC493" i="3"/>
  <c r="AE493" i="3"/>
  <c r="AG493" i="3"/>
  <c r="AI493" i="3"/>
  <c r="AK493" i="3"/>
  <c r="AM493" i="3"/>
  <c r="AO493" i="3"/>
  <c r="AQ493" i="3"/>
  <c r="AS493" i="3"/>
  <c r="AU493" i="3"/>
  <c r="AW493" i="3"/>
  <c r="AY493" i="3"/>
  <c r="BA493" i="3"/>
  <c r="BC493" i="3"/>
  <c r="BE493" i="3"/>
  <c r="BG493" i="3"/>
  <c r="BI493" i="3"/>
  <c r="BI600" i="3"/>
  <c r="BG600" i="3"/>
  <c r="BE600" i="3"/>
  <c r="BC600" i="3"/>
  <c r="BA600" i="3"/>
  <c r="AY600" i="3"/>
  <c r="AW600" i="3"/>
  <c r="AU600" i="3"/>
  <c r="AS600" i="3"/>
  <c r="AQ600" i="3"/>
  <c r="AO600" i="3"/>
  <c r="AM600" i="3"/>
  <c r="AK600" i="3"/>
  <c r="AI600" i="3"/>
  <c r="AG600" i="3"/>
  <c r="AE600" i="3"/>
  <c r="AC600" i="3"/>
  <c r="AA600" i="3"/>
  <c r="Y600" i="3"/>
  <c r="W600" i="3"/>
  <c r="U600" i="3"/>
  <c r="S600" i="3"/>
  <c r="Q600" i="3"/>
  <c r="O600" i="3"/>
  <c r="BH598" i="3"/>
  <c r="BF598" i="3"/>
  <c r="BD598" i="3"/>
  <c r="BB598" i="3"/>
  <c r="AZ598" i="3"/>
  <c r="AX598" i="3"/>
  <c r="AV598" i="3"/>
  <c r="AT598" i="3"/>
  <c r="AR598" i="3"/>
  <c r="AP598" i="3"/>
  <c r="AN598" i="3"/>
  <c r="AL598" i="3"/>
  <c r="AJ598" i="3"/>
  <c r="AH598" i="3"/>
  <c r="AF598" i="3"/>
  <c r="AD598" i="3"/>
  <c r="AB598" i="3"/>
  <c r="Z598" i="3"/>
  <c r="X598" i="3"/>
  <c r="V598" i="3"/>
  <c r="T598" i="3"/>
  <c r="R598" i="3"/>
  <c r="P598" i="3"/>
  <c r="BI596" i="3"/>
  <c r="BC596" i="3"/>
  <c r="BA596" i="3"/>
  <c r="AY596" i="3"/>
  <c r="AU596" i="3"/>
  <c r="AS596" i="3"/>
  <c r="AQ596" i="3"/>
  <c r="AM596" i="3"/>
  <c r="AK596" i="3"/>
  <c r="AI596" i="3"/>
  <c r="AE596" i="3"/>
  <c r="AC596" i="3"/>
  <c r="AA596" i="3"/>
  <c r="W596" i="3"/>
  <c r="U596" i="3"/>
  <c r="S596" i="3"/>
  <c r="O596" i="3"/>
  <c r="BC594" i="3"/>
  <c r="AU594" i="3"/>
  <c r="AM594" i="3"/>
  <c r="AE594" i="3"/>
  <c r="W594" i="3"/>
  <c r="O594" i="3"/>
  <c r="BF615" i="3"/>
  <c r="BB615" i="3"/>
  <c r="AX615" i="3"/>
  <c r="AT615" i="3"/>
  <c r="AP615" i="3"/>
  <c r="AL615" i="3"/>
  <c r="AH615" i="3"/>
  <c r="AD615" i="3"/>
  <c r="Z615" i="3"/>
  <c r="V615" i="3"/>
  <c r="R615" i="3"/>
  <c r="N615" i="3"/>
  <c r="BG615" i="3"/>
  <c r="BC615" i="3"/>
  <c r="AY615" i="3"/>
  <c r="AU615" i="3"/>
  <c r="AQ615" i="3"/>
  <c r="AM615" i="3"/>
  <c r="AI615" i="3"/>
  <c r="AE615" i="3"/>
  <c r="AA615" i="3"/>
  <c r="W615" i="3"/>
  <c r="S615" i="3"/>
  <c r="O615" i="3"/>
  <c r="BG617" i="3"/>
  <c r="BC617" i="3"/>
  <c r="AY617" i="3"/>
  <c r="AU617" i="3"/>
  <c r="AQ617" i="3"/>
  <c r="AM617" i="3"/>
  <c r="AI617" i="3"/>
  <c r="AE617" i="3"/>
  <c r="AA617" i="3"/>
  <c r="W617" i="3"/>
  <c r="S617" i="3"/>
  <c r="BH617" i="3"/>
  <c r="BD617" i="3"/>
  <c r="AZ617" i="3"/>
  <c r="AV617" i="3"/>
  <c r="AR617" i="3"/>
  <c r="AN617" i="3"/>
  <c r="AJ617" i="3"/>
  <c r="AF617" i="3"/>
  <c r="AB617" i="3"/>
  <c r="X617" i="3"/>
  <c r="T617" i="3"/>
  <c r="M617" i="3"/>
  <c r="P617" i="3"/>
  <c r="BG619" i="3"/>
  <c r="BC619" i="3"/>
  <c r="AY619" i="3"/>
  <c r="AU619" i="3"/>
  <c r="AQ619" i="3"/>
  <c r="AM619" i="3"/>
  <c r="AI619" i="3"/>
  <c r="AE619" i="3"/>
  <c r="AA619" i="3"/>
  <c r="W619" i="3"/>
  <c r="S619" i="3"/>
  <c r="O619" i="3"/>
  <c r="BH619" i="3"/>
  <c r="BD619" i="3"/>
  <c r="AZ619" i="3"/>
  <c r="AV619" i="3"/>
  <c r="AR619" i="3"/>
  <c r="AN619" i="3"/>
  <c r="AJ619" i="3"/>
  <c r="AF619" i="3"/>
  <c r="AB619" i="3"/>
  <c r="X619" i="3"/>
  <c r="T619" i="3"/>
  <c r="P619" i="3"/>
  <c r="BG621" i="3"/>
  <c r="BC621" i="3"/>
  <c r="AY621" i="3"/>
  <c r="AU621" i="3"/>
  <c r="AQ621" i="3"/>
  <c r="AM621" i="3"/>
  <c r="AI621" i="3"/>
  <c r="AE621" i="3"/>
  <c r="AA621" i="3"/>
  <c r="W621" i="3"/>
  <c r="S621" i="3"/>
  <c r="O621" i="3"/>
  <c r="BH621" i="3"/>
  <c r="BD621" i="3"/>
  <c r="AZ621" i="3"/>
  <c r="AV621" i="3"/>
  <c r="AR621" i="3"/>
  <c r="AN621" i="3"/>
  <c r="AJ621" i="3"/>
  <c r="AF621" i="3"/>
  <c r="AB621" i="3"/>
  <c r="X621" i="3"/>
  <c r="T621" i="3"/>
  <c r="P621" i="3"/>
  <c r="BJ612" i="3"/>
  <c r="BN612" i="3"/>
  <c r="BI614" i="3"/>
  <c r="BE614" i="3"/>
  <c r="BA614" i="3"/>
  <c r="AW614" i="3"/>
  <c r="AS614" i="3"/>
  <c r="AO614" i="3"/>
  <c r="AK614" i="3"/>
  <c r="AG614" i="3"/>
  <c r="AC614" i="3"/>
  <c r="U614" i="3"/>
  <c r="M614" i="3"/>
  <c r="BF614" i="3"/>
  <c r="BB614" i="3"/>
  <c r="AX614" i="3"/>
  <c r="AT614" i="3"/>
  <c r="AP614" i="3"/>
  <c r="AL614" i="3"/>
  <c r="AH614" i="3"/>
  <c r="AD614" i="3"/>
  <c r="W614" i="3"/>
  <c r="O614" i="3"/>
  <c r="Z614" i="3"/>
  <c r="V614" i="3"/>
  <c r="R614" i="3"/>
  <c r="N614" i="3"/>
  <c r="BF616" i="3"/>
  <c r="AX616" i="3"/>
  <c r="AP616" i="3"/>
  <c r="BH616" i="3"/>
  <c r="AZ616" i="3"/>
  <c r="AR616" i="3"/>
  <c r="AJ616" i="3"/>
  <c r="BG616" i="3"/>
  <c r="BC616" i="3"/>
  <c r="AY616" i="3"/>
  <c r="AU616" i="3"/>
  <c r="AQ616" i="3"/>
  <c r="AM616" i="3"/>
  <c r="AI616" i="3"/>
  <c r="AE616" i="3"/>
  <c r="AA616" i="3"/>
  <c r="W616" i="3"/>
  <c r="S616" i="3"/>
  <c r="O616" i="3"/>
  <c r="AH616" i="3"/>
  <c r="AD616" i="3"/>
  <c r="Z616" i="3"/>
  <c r="V616" i="3"/>
  <c r="R616" i="3"/>
  <c r="N616" i="3"/>
  <c r="BH618" i="3"/>
  <c r="BD618" i="3"/>
  <c r="AZ618" i="3"/>
  <c r="AV618" i="3"/>
  <c r="AR618" i="3"/>
  <c r="AN618" i="3"/>
  <c r="AJ618" i="3"/>
  <c r="AF618" i="3"/>
  <c r="AB618" i="3"/>
  <c r="X618" i="3"/>
  <c r="T618" i="3"/>
  <c r="P618" i="3"/>
  <c r="BI618" i="3"/>
  <c r="BE618" i="3"/>
  <c r="BA618" i="3"/>
  <c r="AW618" i="3"/>
  <c r="AS618" i="3"/>
  <c r="AO618" i="3"/>
  <c r="AK618" i="3"/>
  <c r="AG618" i="3"/>
  <c r="AC618" i="3"/>
  <c r="Y618" i="3"/>
  <c r="U618" i="3"/>
  <c r="Q618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O620" i="3"/>
  <c r="S620" i="3"/>
  <c r="W620" i="3"/>
  <c r="AA620" i="3"/>
  <c r="AE620" i="3"/>
  <c r="BB620" i="3"/>
  <c r="AT620" i="3"/>
  <c r="AL620" i="3"/>
  <c r="AD620" i="3"/>
  <c r="V620" i="3"/>
  <c r="N620" i="3"/>
  <c r="BC620" i="3"/>
  <c r="AU620" i="3"/>
  <c r="AM620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P613" i="3"/>
  <c r="T613" i="3"/>
  <c r="X613" i="3"/>
  <c r="AD613" i="3"/>
  <c r="AL613" i="3"/>
  <c r="AT613" i="3"/>
  <c r="BB613" i="3"/>
  <c r="AB613" i="3"/>
  <c r="AJ613" i="3"/>
  <c r="AR613" i="3"/>
  <c r="AZ613" i="3"/>
  <c r="BH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N613" i="3"/>
  <c r="R613" i="3"/>
  <c r="V613" i="3"/>
  <c r="Z613" i="3"/>
  <c r="AH613" i="3"/>
  <c r="AP613" i="3"/>
  <c r="AX613" i="3"/>
  <c r="BF613" i="3"/>
  <c r="AF613" i="3"/>
  <c r="AN613" i="3"/>
  <c r="AV613" i="3"/>
  <c r="BD613" i="3"/>
  <c r="BH615" i="3"/>
  <c r="BD615" i="3"/>
  <c r="AZ615" i="3"/>
  <c r="AV615" i="3"/>
  <c r="AR615" i="3"/>
  <c r="AN615" i="3"/>
  <c r="AJ615" i="3"/>
  <c r="AF615" i="3"/>
  <c r="AB615" i="3"/>
  <c r="X615" i="3"/>
  <c r="T615" i="3"/>
  <c r="P615" i="3"/>
  <c r="BI615" i="3"/>
  <c r="BE615" i="3"/>
  <c r="BA615" i="3"/>
  <c r="AW615" i="3"/>
  <c r="AS615" i="3"/>
  <c r="AO615" i="3"/>
  <c r="AK615" i="3"/>
  <c r="AG615" i="3"/>
  <c r="AC615" i="3"/>
  <c r="Y615" i="3"/>
  <c r="U615" i="3"/>
  <c r="Q615" i="3"/>
  <c r="BI617" i="3"/>
  <c r="BE617" i="3"/>
  <c r="BA617" i="3"/>
  <c r="AW617" i="3"/>
  <c r="AS617" i="3"/>
  <c r="AO617" i="3"/>
  <c r="AK617" i="3"/>
  <c r="AG617" i="3"/>
  <c r="AC617" i="3"/>
  <c r="Y617" i="3"/>
  <c r="U617" i="3"/>
  <c r="O617" i="3"/>
  <c r="BF617" i="3"/>
  <c r="BB617" i="3"/>
  <c r="AX617" i="3"/>
  <c r="AT617" i="3"/>
  <c r="AP617" i="3"/>
  <c r="AL617" i="3"/>
  <c r="AH617" i="3"/>
  <c r="AD617" i="3"/>
  <c r="Z617" i="3"/>
  <c r="V617" i="3"/>
  <c r="Q617" i="3"/>
  <c r="R617" i="3"/>
  <c r="BI619" i="3"/>
  <c r="BE619" i="3"/>
  <c r="BA619" i="3"/>
  <c r="AW619" i="3"/>
  <c r="AS619" i="3"/>
  <c r="AO619" i="3"/>
  <c r="AK619" i="3"/>
  <c r="AG619" i="3"/>
  <c r="AC619" i="3"/>
  <c r="Y619" i="3"/>
  <c r="U619" i="3"/>
  <c r="Q619" i="3"/>
  <c r="M619" i="3"/>
  <c r="BF619" i="3"/>
  <c r="BB619" i="3"/>
  <c r="AX619" i="3"/>
  <c r="AT619" i="3"/>
  <c r="AP619" i="3"/>
  <c r="AL619" i="3"/>
  <c r="AH619" i="3"/>
  <c r="AD619" i="3"/>
  <c r="Z619" i="3"/>
  <c r="V619" i="3"/>
  <c r="R619" i="3"/>
  <c r="BI621" i="3"/>
  <c r="BE621" i="3"/>
  <c r="BA621" i="3"/>
  <c r="AW621" i="3"/>
  <c r="AS621" i="3"/>
  <c r="AO621" i="3"/>
  <c r="AK621" i="3"/>
  <c r="AG621" i="3"/>
  <c r="AC621" i="3"/>
  <c r="Y621" i="3"/>
  <c r="U621" i="3"/>
  <c r="Q621" i="3"/>
  <c r="M621" i="3"/>
  <c r="BF621" i="3"/>
  <c r="BB621" i="3"/>
  <c r="AX621" i="3"/>
  <c r="AT621" i="3"/>
  <c r="AP621" i="3"/>
  <c r="AL621" i="3"/>
  <c r="AH621" i="3"/>
  <c r="AD621" i="3"/>
  <c r="Z621" i="3"/>
  <c r="V621" i="3"/>
  <c r="R621" i="3"/>
  <c r="BG614" i="3"/>
  <c r="BC614" i="3"/>
  <c r="AY614" i="3"/>
  <c r="AU614" i="3"/>
  <c r="AQ614" i="3"/>
  <c r="AM614" i="3"/>
  <c r="AI614" i="3"/>
  <c r="AE614" i="3"/>
  <c r="Y614" i="3"/>
  <c r="Q614" i="3"/>
  <c r="BH614" i="3"/>
  <c r="BD614" i="3"/>
  <c r="AZ614" i="3"/>
  <c r="AV614" i="3"/>
  <c r="AR614" i="3"/>
  <c r="AN614" i="3"/>
  <c r="AJ614" i="3"/>
  <c r="AF614" i="3"/>
  <c r="AA614" i="3"/>
  <c r="S614" i="3"/>
  <c r="AB614" i="3"/>
  <c r="X614" i="3"/>
  <c r="T614" i="3"/>
  <c r="BB616" i="3"/>
  <c r="AT616" i="3"/>
  <c r="AL616" i="3"/>
  <c r="BD616" i="3"/>
  <c r="AV616" i="3"/>
  <c r="AN616" i="3"/>
  <c r="BI616" i="3"/>
  <c r="BE616" i="3"/>
  <c r="BA616" i="3"/>
  <c r="AW616" i="3"/>
  <c r="AS616" i="3"/>
  <c r="AO616" i="3"/>
  <c r="AK616" i="3"/>
  <c r="AG616" i="3"/>
  <c r="AC616" i="3"/>
  <c r="Y616" i="3"/>
  <c r="U616" i="3"/>
  <c r="Q616" i="3"/>
  <c r="M616" i="3"/>
  <c r="AF616" i="3"/>
  <c r="AB616" i="3"/>
  <c r="X616" i="3"/>
  <c r="T616" i="3"/>
  <c r="BF618" i="3"/>
  <c r="BB618" i="3"/>
  <c r="AX618" i="3"/>
  <c r="AT618" i="3"/>
  <c r="AP618" i="3"/>
  <c r="AL618" i="3"/>
  <c r="AH618" i="3"/>
  <c r="AD618" i="3"/>
  <c r="Z618" i="3"/>
  <c r="V618" i="3"/>
  <c r="R618" i="3"/>
  <c r="N618" i="3"/>
  <c r="BG618" i="3"/>
  <c r="BC618" i="3"/>
  <c r="AY618" i="3"/>
  <c r="AU618" i="3"/>
  <c r="AQ618" i="3"/>
  <c r="AM618" i="3"/>
  <c r="AI618" i="3"/>
  <c r="AE618" i="3"/>
  <c r="AA618" i="3"/>
  <c r="W618" i="3"/>
  <c r="S618" i="3"/>
  <c r="O618" i="3"/>
  <c r="BF620" i="3"/>
  <c r="AX620" i="3"/>
  <c r="AP620" i="3"/>
  <c r="AH620" i="3"/>
  <c r="Z620" i="3"/>
  <c r="R620" i="3"/>
  <c r="BG620" i="3"/>
  <c r="AY620" i="3"/>
  <c r="AQ620" i="3"/>
  <c r="AI620" i="3"/>
  <c r="BF622" i="3"/>
  <c r="BB622" i="3"/>
  <c r="AX622" i="3"/>
  <c r="AT622" i="3"/>
  <c r="AP622" i="3"/>
  <c r="AL622" i="3"/>
  <c r="AH622" i="3"/>
  <c r="AD622" i="3"/>
  <c r="Z622" i="3"/>
  <c r="V622" i="3"/>
  <c r="R622" i="3"/>
  <c r="N622" i="3"/>
  <c r="BG622" i="3"/>
  <c r="BC622" i="3"/>
  <c r="AY622" i="3"/>
  <c r="AU622" i="3"/>
  <c r="AQ622" i="3"/>
  <c r="AM622" i="3"/>
  <c r="AI622" i="3"/>
  <c r="AE622" i="3"/>
  <c r="AA622" i="3"/>
  <c r="W622" i="3"/>
  <c r="S622" i="3"/>
  <c r="O622" i="3"/>
  <c r="BJ625" i="3"/>
  <c r="BN625" i="3"/>
  <c r="BK625" i="3"/>
  <c r="BF626" i="3"/>
  <c r="BB626" i="3"/>
  <c r="AX626" i="3"/>
  <c r="AT626" i="3"/>
  <c r="AP626" i="3"/>
  <c r="AL626" i="3"/>
  <c r="AH626" i="3"/>
  <c r="AD626" i="3"/>
  <c r="Z626" i="3"/>
  <c r="V626" i="3"/>
  <c r="R626" i="3"/>
  <c r="N626" i="3"/>
  <c r="BG626" i="3"/>
  <c r="BC626" i="3"/>
  <c r="AY626" i="3"/>
  <c r="AU626" i="3"/>
  <c r="AQ626" i="3"/>
  <c r="AM626" i="3"/>
  <c r="AI626" i="3"/>
  <c r="AE626" i="3"/>
  <c r="AA626" i="3"/>
  <c r="W626" i="3"/>
  <c r="S626" i="3"/>
  <c r="O626" i="3"/>
  <c r="BM629" i="3"/>
  <c r="BN629" i="3"/>
  <c r="BK629" i="3"/>
  <c r="BF624" i="3"/>
  <c r="BB624" i="3"/>
  <c r="AX624" i="3"/>
  <c r="AT624" i="3"/>
  <c r="AP624" i="3"/>
  <c r="AL624" i="3"/>
  <c r="AH624" i="3"/>
  <c r="AD624" i="3"/>
  <c r="Z624" i="3"/>
  <c r="V624" i="3"/>
  <c r="R624" i="3"/>
  <c r="N624" i="3"/>
  <c r="BG624" i="3"/>
  <c r="BC624" i="3"/>
  <c r="AY624" i="3"/>
  <c r="AU624" i="3"/>
  <c r="AQ624" i="3"/>
  <c r="AM624" i="3"/>
  <c r="AI624" i="3"/>
  <c r="AE624" i="3"/>
  <c r="AA624" i="3"/>
  <c r="W624" i="3"/>
  <c r="S624" i="3"/>
  <c r="O624" i="3"/>
  <c r="BJ627" i="3"/>
  <c r="BN627" i="3"/>
  <c r="BK627" i="3"/>
  <c r="BB628" i="3"/>
  <c r="BD628" i="3"/>
  <c r="AX628" i="3"/>
  <c r="AT628" i="3"/>
  <c r="AP628" i="3"/>
  <c r="AL628" i="3"/>
  <c r="AH628" i="3"/>
  <c r="AD628" i="3"/>
  <c r="Z628" i="3"/>
  <c r="V628" i="3"/>
  <c r="R628" i="3"/>
  <c r="N628" i="3"/>
  <c r="BG628" i="3"/>
  <c r="BC628" i="3"/>
  <c r="AY628" i="3"/>
  <c r="AU628" i="3"/>
  <c r="AQ628" i="3"/>
  <c r="AM628" i="3"/>
  <c r="AI628" i="3"/>
  <c r="AE628" i="3"/>
  <c r="AA628" i="3"/>
  <c r="W628" i="3"/>
  <c r="S628" i="3"/>
  <c r="O628" i="3"/>
  <c r="BH630" i="3"/>
  <c r="BD630" i="3"/>
  <c r="AZ630" i="3"/>
  <c r="AV630" i="3"/>
  <c r="AR630" i="3"/>
  <c r="AN630" i="3"/>
  <c r="AJ630" i="3"/>
  <c r="AF630" i="3"/>
  <c r="AB630" i="3"/>
  <c r="X630" i="3"/>
  <c r="T630" i="3"/>
  <c r="P630" i="3"/>
  <c r="BI630" i="3"/>
  <c r="BE630" i="3"/>
  <c r="BA630" i="3"/>
  <c r="AW630" i="3"/>
  <c r="AS630" i="3"/>
  <c r="AO630" i="3"/>
  <c r="AK630" i="3"/>
  <c r="AG630" i="3"/>
  <c r="AC630" i="3"/>
  <c r="Y630" i="3"/>
  <c r="U630" i="3"/>
  <c r="Q630" i="3"/>
  <c r="M630" i="3"/>
  <c r="BJ632" i="3"/>
  <c r="BL632" i="3"/>
  <c r="BN634" i="3"/>
  <c r="BL636" i="3"/>
  <c r="BK636" i="3"/>
  <c r="BJ638" i="3"/>
  <c r="BI633" i="3"/>
  <c r="BE633" i="3"/>
  <c r="BA633" i="3"/>
  <c r="AW633" i="3"/>
  <c r="AS633" i="3"/>
  <c r="AO633" i="3"/>
  <c r="AK633" i="3"/>
  <c r="AG633" i="3"/>
  <c r="AC633" i="3"/>
  <c r="Y633" i="3"/>
  <c r="U633" i="3"/>
  <c r="Q633" i="3"/>
  <c r="M633" i="3"/>
  <c r="BF633" i="3"/>
  <c r="BB633" i="3"/>
  <c r="AX633" i="3"/>
  <c r="AT633" i="3"/>
  <c r="AP633" i="3"/>
  <c r="AL633" i="3"/>
  <c r="AH633" i="3"/>
  <c r="AD633" i="3"/>
  <c r="Z633" i="3"/>
  <c r="V633" i="3"/>
  <c r="R633" i="3"/>
  <c r="N633" i="3"/>
  <c r="BG637" i="3"/>
  <c r="BC637" i="3"/>
  <c r="AY637" i="3"/>
  <c r="AU637" i="3"/>
  <c r="AQ637" i="3"/>
  <c r="AM637" i="3"/>
  <c r="AI637" i="3"/>
  <c r="AE637" i="3"/>
  <c r="AA637" i="3"/>
  <c r="W637" i="3"/>
  <c r="S637" i="3"/>
  <c r="O637" i="3"/>
  <c r="BH637" i="3"/>
  <c r="BD637" i="3"/>
  <c r="AZ637" i="3"/>
  <c r="AV637" i="3"/>
  <c r="AR637" i="3"/>
  <c r="AN637" i="3"/>
  <c r="AJ637" i="3"/>
  <c r="AF637" i="3"/>
  <c r="AB637" i="3"/>
  <c r="X637" i="3"/>
  <c r="T637" i="3"/>
  <c r="P637" i="3"/>
  <c r="BI641" i="3"/>
  <c r="BE641" i="3"/>
  <c r="BA641" i="3"/>
  <c r="AW641" i="3"/>
  <c r="AS641" i="3"/>
  <c r="AO641" i="3"/>
  <c r="AK641" i="3"/>
  <c r="AG641" i="3"/>
  <c r="AC641" i="3"/>
  <c r="Y641" i="3"/>
  <c r="U641" i="3"/>
  <c r="Q641" i="3"/>
  <c r="M641" i="3"/>
  <c r="BF641" i="3"/>
  <c r="BB641" i="3"/>
  <c r="AX641" i="3"/>
  <c r="AT641" i="3"/>
  <c r="AP641" i="3"/>
  <c r="AL641" i="3"/>
  <c r="AH641" i="3"/>
  <c r="AD641" i="3"/>
  <c r="Z641" i="3"/>
  <c r="V641" i="3"/>
  <c r="R641" i="3"/>
  <c r="N641" i="3"/>
  <c r="BG631" i="3"/>
  <c r="BC631" i="3"/>
  <c r="AY631" i="3"/>
  <c r="AU631" i="3"/>
  <c r="AQ631" i="3"/>
  <c r="AM631" i="3"/>
  <c r="AI631" i="3"/>
  <c r="AE631" i="3"/>
  <c r="AA631" i="3"/>
  <c r="W631" i="3"/>
  <c r="S631" i="3"/>
  <c r="O631" i="3"/>
  <c r="BH631" i="3"/>
  <c r="BD631" i="3"/>
  <c r="AZ631" i="3"/>
  <c r="AV631" i="3"/>
  <c r="AR631" i="3"/>
  <c r="AN631" i="3"/>
  <c r="AJ631" i="3"/>
  <c r="AF631" i="3"/>
  <c r="AB631" i="3"/>
  <c r="X631" i="3"/>
  <c r="T631" i="3"/>
  <c r="P631" i="3"/>
  <c r="BI635" i="3"/>
  <c r="BE635" i="3"/>
  <c r="BA635" i="3"/>
  <c r="AW635" i="3"/>
  <c r="AS635" i="3"/>
  <c r="AO635" i="3"/>
  <c r="AK635" i="3"/>
  <c r="AG635" i="3"/>
  <c r="AC635" i="3"/>
  <c r="Y635" i="3"/>
  <c r="U635" i="3"/>
  <c r="Q635" i="3"/>
  <c r="M635" i="3"/>
  <c r="BF635" i="3"/>
  <c r="BB635" i="3"/>
  <c r="AX635" i="3"/>
  <c r="AT635" i="3"/>
  <c r="AP635" i="3"/>
  <c r="AL635" i="3"/>
  <c r="AH635" i="3"/>
  <c r="AD635" i="3"/>
  <c r="Z635" i="3"/>
  <c r="V635" i="3"/>
  <c r="R635" i="3"/>
  <c r="N635" i="3"/>
  <c r="BG639" i="3"/>
  <c r="BC639" i="3"/>
  <c r="AY639" i="3"/>
  <c r="AU639" i="3"/>
  <c r="AQ639" i="3"/>
  <c r="AM639" i="3"/>
  <c r="AI639" i="3"/>
  <c r="AE639" i="3"/>
  <c r="AA639" i="3"/>
  <c r="W639" i="3"/>
  <c r="S639" i="3"/>
  <c r="O639" i="3"/>
  <c r="BH639" i="3"/>
  <c r="BD639" i="3"/>
  <c r="AZ639" i="3"/>
  <c r="AV639" i="3"/>
  <c r="AR639" i="3"/>
  <c r="AN639" i="3"/>
  <c r="AJ639" i="3"/>
  <c r="AF639" i="3"/>
  <c r="AB639" i="3"/>
  <c r="X639" i="3"/>
  <c r="T639" i="3"/>
  <c r="P639" i="3"/>
  <c r="BH622" i="3"/>
  <c r="BD622" i="3"/>
  <c r="AZ622" i="3"/>
  <c r="AV622" i="3"/>
  <c r="AR622" i="3"/>
  <c r="AN622" i="3"/>
  <c r="AJ622" i="3"/>
  <c r="AF622" i="3"/>
  <c r="AB622" i="3"/>
  <c r="X622" i="3"/>
  <c r="T622" i="3"/>
  <c r="P622" i="3"/>
  <c r="BI622" i="3"/>
  <c r="BE622" i="3"/>
  <c r="BA622" i="3"/>
  <c r="AW622" i="3"/>
  <c r="AS622" i="3"/>
  <c r="AO622" i="3"/>
  <c r="AK622" i="3"/>
  <c r="AG622" i="3"/>
  <c r="AC622" i="3"/>
  <c r="Y622" i="3"/>
  <c r="U622" i="3"/>
  <c r="Q622" i="3"/>
  <c r="BM625" i="3"/>
  <c r="BL625" i="3"/>
  <c r="BH626" i="3"/>
  <c r="BD626" i="3"/>
  <c r="AZ626" i="3"/>
  <c r="AV626" i="3"/>
  <c r="AR626" i="3"/>
  <c r="AN626" i="3"/>
  <c r="AJ626" i="3"/>
  <c r="AF626" i="3"/>
  <c r="AB626" i="3"/>
  <c r="X626" i="3"/>
  <c r="T626" i="3"/>
  <c r="P626" i="3"/>
  <c r="BI626" i="3"/>
  <c r="BE626" i="3"/>
  <c r="BA626" i="3"/>
  <c r="AW626" i="3"/>
  <c r="AS626" i="3"/>
  <c r="AO626" i="3"/>
  <c r="AK626" i="3"/>
  <c r="AG626" i="3"/>
  <c r="AC626" i="3"/>
  <c r="Y626" i="3"/>
  <c r="U626" i="3"/>
  <c r="Q626" i="3"/>
  <c r="BL629" i="3"/>
  <c r="BJ629" i="3"/>
  <c r="BN623" i="3"/>
  <c r="BH624" i="3"/>
  <c r="BD624" i="3"/>
  <c r="AZ624" i="3"/>
  <c r="AV624" i="3"/>
  <c r="AR624" i="3"/>
  <c r="AN624" i="3"/>
  <c r="AJ624" i="3"/>
  <c r="AF624" i="3"/>
  <c r="AB624" i="3"/>
  <c r="X624" i="3"/>
  <c r="T624" i="3"/>
  <c r="P624" i="3"/>
  <c r="BI624" i="3"/>
  <c r="BE624" i="3"/>
  <c r="BA624" i="3"/>
  <c r="AW624" i="3"/>
  <c r="AS624" i="3"/>
  <c r="AO624" i="3"/>
  <c r="AK624" i="3"/>
  <c r="AG624" i="3"/>
  <c r="AC624" i="3"/>
  <c r="Y624" i="3"/>
  <c r="U624" i="3"/>
  <c r="Q624" i="3"/>
  <c r="BF628" i="3"/>
  <c r="BH628" i="3"/>
  <c r="AZ628" i="3"/>
  <c r="AV628" i="3"/>
  <c r="AR628" i="3"/>
  <c r="AN628" i="3"/>
  <c r="AJ628" i="3"/>
  <c r="AF628" i="3"/>
  <c r="AB628" i="3"/>
  <c r="X628" i="3"/>
  <c r="T628" i="3"/>
  <c r="P628" i="3"/>
  <c r="BI628" i="3"/>
  <c r="BE628" i="3"/>
  <c r="BA628" i="3"/>
  <c r="AW628" i="3"/>
  <c r="AS628" i="3"/>
  <c r="AO628" i="3"/>
  <c r="AK628" i="3"/>
  <c r="AG628" i="3"/>
  <c r="AC628" i="3"/>
  <c r="Y628" i="3"/>
  <c r="U628" i="3"/>
  <c r="Q628" i="3"/>
  <c r="BF630" i="3"/>
  <c r="BB630" i="3"/>
  <c r="AX630" i="3"/>
  <c r="AT630" i="3"/>
  <c r="AP630" i="3"/>
  <c r="AL630" i="3"/>
  <c r="AH630" i="3"/>
  <c r="AD630" i="3"/>
  <c r="Z630" i="3"/>
  <c r="V630" i="3"/>
  <c r="R630" i="3"/>
  <c r="N630" i="3"/>
  <c r="BG630" i="3"/>
  <c r="BC630" i="3"/>
  <c r="AY630" i="3"/>
  <c r="AU630" i="3"/>
  <c r="AQ630" i="3"/>
  <c r="AM630" i="3"/>
  <c r="AI630" i="3"/>
  <c r="AE630" i="3"/>
  <c r="AA630" i="3"/>
  <c r="W630" i="3"/>
  <c r="S630" i="3"/>
  <c r="BM632" i="3"/>
  <c r="BN632" i="3"/>
  <c r="BN636" i="3"/>
  <c r="BK638" i="3"/>
  <c r="BN640" i="3"/>
  <c r="BJ640" i="3"/>
  <c r="BG633" i="3"/>
  <c r="BC633" i="3"/>
  <c r="AY633" i="3"/>
  <c r="AU633" i="3"/>
  <c r="AQ633" i="3"/>
  <c r="AM633" i="3"/>
  <c r="AI633" i="3"/>
  <c r="AE633" i="3"/>
  <c r="AA633" i="3"/>
  <c r="W633" i="3"/>
  <c r="S633" i="3"/>
  <c r="O633" i="3"/>
  <c r="BH633" i="3"/>
  <c r="BD633" i="3"/>
  <c r="AZ633" i="3"/>
  <c r="AV633" i="3"/>
  <c r="AR633" i="3"/>
  <c r="AN633" i="3"/>
  <c r="AJ633" i="3"/>
  <c r="AF633" i="3"/>
  <c r="AB633" i="3"/>
  <c r="X633" i="3"/>
  <c r="T633" i="3"/>
  <c r="BI637" i="3"/>
  <c r="BE637" i="3"/>
  <c r="BA637" i="3"/>
  <c r="AW637" i="3"/>
  <c r="AS637" i="3"/>
  <c r="AO637" i="3"/>
  <c r="AK637" i="3"/>
  <c r="AG637" i="3"/>
  <c r="AC637" i="3"/>
  <c r="Y637" i="3"/>
  <c r="U637" i="3"/>
  <c r="Q637" i="3"/>
  <c r="M637" i="3"/>
  <c r="BF637" i="3"/>
  <c r="BB637" i="3"/>
  <c r="AX637" i="3"/>
  <c r="AT637" i="3"/>
  <c r="AP637" i="3"/>
  <c r="AL637" i="3"/>
  <c r="AH637" i="3"/>
  <c r="AD637" i="3"/>
  <c r="Z637" i="3"/>
  <c r="V637" i="3"/>
  <c r="R637" i="3"/>
  <c r="BG641" i="3"/>
  <c r="BC641" i="3"/>
  <c r="AY641" i="3"/>
  <c r="AU641" i="3"/>
  <c r="AQ641" i="3"/>
  <c r="AM641" i="3"/>
  <c r="AI641" i="3"/>
  <c r="AE641" i="3"/>
  <c r="AA641" i="3"/>
  <c r="W641" i="3"/>
  <c r="S641" i="3"/>
  <c r="O641" i="3"/>
  <c r="BH641" i="3"/>
  <c r="BD641" i="3"/>
  <c r="AZ641" i="3"/>
  <c r="AV641" i="3"/>
  <c r="AR641" i="3"/>
  <c r="AN641" i="3"/>
  <c r="AJ641" i="3"/>
  <c r="AF641" i="3"/>
  <c r="AB641" i="3"/>
  <c r="X641" i="3"/>
  <c r="T641" i="3"/>
  <c r="BI631" i="3"/>
  <c r="BE631" i="3"/>
  <c r="BA631" i="3"/>
  <c r="AW631" i="3"/>
  <c r="AS631" i="3"/>
  <c r="AO631" i="3"/>
  <c r="AK631" i="3"/>
  <c r="AG631" i="3"/>
  <c r="AC631" i="3"/>
  <c r="Y631" i="3"/>
  <c r="U631" i="3"/>
  <c r="Q631" i="3"/>
  <c r="M631" i="3"/>
  <c r="BF631" i="3"/>
  <c r="BB631" i="3"/>
  <c r="AX631" i="3"/>
  <c r="AT631" i="3"/>
  <c r="AP631" i="3"/>
  <c r="AL631" i="3"/>
  <c r="AH631" i="3"/>
  <c r="AD631" i="3"/>
  <c r="Z631" i="3"/>
  <c r="V631" i="3"/>
  <c r="R631" i="3"/>
  <c r="BG635" i="3"/>
  <c r="BC635" i="3"/>
  <c r="AY635" i="3"/>
  <c r="AU635" i="3"/>
  <c r="AQ635" i="3"/>
  <c r="AM635" i="3"/>
  <c r="AI635" i="3"/>
  <c r="AE635" i="3"/>
  <c r="AA635" i="3"/>
  <c r="W635" i="3"/>
  <c r="S635" i="3"/>
  <c r="O635" i="3"/>
  <c r="BH635" i="3"/>
  <c r="BD635" i="3"/>
  <c r="AZ635" i="3"/>
  <c r="AV635" i="3"/>
  <c r="AR635" i="3"/>
  <c r="AN635" i="3"/>
  <c r="AJ635" i="3"/>
  <c r="AF635" i="3"/>
  <c r="AB635" i="3"/>
  <c r="X635" i="3"/>
  <c r="T635" i="3"/>
  <c r="BI639" i="3"/>
  <c r="BE639" i="3"/>
  <c r="BA639" i="3"/>
  <c r="AW639" i="3"/>
  <c r="AS639" i="3"/>
  <c r="AO639" i="3"/>
  <c r="AK639" i="3"/>
  <c r="AG639" i="3"/>
  <c r="AC639" i="3"/>
  <c r="Y639" i="3"/>
  <c r="U639" i="3"/>
  <c r="Q639" i="3"/>
  <c r="M639" i="3"/>
  <c r="BF639" i="3"/>
  <c r="BB639" i="3"/>
  <c r="AX639" i="3"/>
  <c r="AT639" i="3"/>
  <c r="AP639" i="3"/>
  <c r="AL639" i="3"/>
  <c r="AH639" i="3"/>
  <c r="AD639" i="3"/>
  <c r="Z639" i="3"/>
  <c r="V639" i="3"/>
  <c r="R639" i="3"/>
  <c r="BJ586" i="3"/>
  <c r="BL586" i="3"/>
  <c r="BN586" i="3"/>
  <c r="BK586" i="3"/>
  <c r="BM534" i="3"/>
  <c r="BJ578" i="3"/>
  <c r="BL564" i="3"/>
  <c r="BN564" i="3"/>
  <c r="BJ558" i="3"/>
  <c r="BJ550" i="3"/>
  <c r="BK515" i="3"/>
  <c r="BL499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S495" i="3" l="1"/>
  <c r="BH542" i="3"/>
  <c r="AR600" i="3"/>
  <c r="AB596" i="3"/>
  <c r="AR596" i="3"/>
  <c r="BB529" i="3"/>
  <c r="AL529" i="3"/>
  <c r="V529" i="3"/>
  <c r="BC529" i="3"/>
  <c r="AM529" i="3"/>
  <c r="AR539" i="3"/>
  <c r="Q529" i="3"/>
  <c r="Y529" i="3"/>
  <c r="AG529" i="3"/>
  <c r="AO529" i="3"/>
  <c r="AW529" i="3"/>
  <c r="BE529" i="3"/>
  <c r="P529" i="3"/>
  <c r="X529" i="3"/>
  <c r="AF529" i="3"/>
  <c r="AN529" i="3"/>
  <c r="AV529" i="3"/>
  <c r="BD529" i="3"/>
  <c r="M529" i="3"/>
  <c r="BK529" i="3" s="1"/>
  <c r="U529" i="3"/>
  <c r="AC529" i="3"/>
  <c r="AK529" i="3"/>
  <c r="AS529" i="3"/>
  <c r="BA529" i="3"/>
  <c r="BI529" i="3"/>
  <c r="T529" i="3"/>
  <c r="AB529" i="3"/>
  <c r="AJ529" i="3"/>
  <c r="AR529" i="3"/>
  <c r="AZ529" i="3"/>
  <c r="BH529" i="3"/>
  <c r="AK539" i="3"/>
  <c r="T539" i="3"/>
  <c r="AZ539" i="3"/>
  <c r="U539" i="3"/>
  <c r="BA539" i="3"/>
  <c r="AJ539" i="3"/>
  <c r="M596" i="3"/>
  <c r="BB596" i="3"/>
  <c r="AT596" i="3"/>
  <c r="AL596" i="3"/>
  <c r="AD596" i="3"/>
  <c r="V596" i="3"/>
  <c r="N596" i="3"/>
  <c r="BF596" i="3"/>
  <c r="AX596" i="3"/>
  <c r="AP596" i="3"/>
  <c r="AH596" i="3"/>
  <c r="Z596" i="3"/>
  <c r="R596" i="3"/>
  <c r="AR542" i="3"/>
  <c r="BG542" i="3"/>
  <c r="AA542" i="3"/>
  <c r="AC565" i="3"/>
  <c r="BI565" i="3"/>
  <c r="AR565" i="3"/>
  <c r="M565" i="3"/>
  <c r="AS565" i="3"/>
  <c r="AB565" i="3"/>
  <c r="BH565" i="3"/>
  <c r="Q596" i="3"/>
  <c r="Y596" i="3"/>
  <c r="AG596" i="3"/>
  <c r="AO596" i="3"/>
  <c r="AW596" i="3"/>
  <c r="BE596" i="3"/>
  <c r="BH495" i="3"/>
  <c r="AZ495" i="3"/>
  <c r="AR495" i="3"/>
  <c r="AJ495" i="3"/>
  <c r="AB495" i="3"/>
  <c r="T495" i="3"/>
  <c r="BI495" i="3"/>
  <c r="BA495" i="3"/>
  <c r="AS495" i="3"/>
  <c r="AK495" i="3"/>
  <c r="AC495" i="3"/>
  <c r="U495" i="3"/>
  <c r="M495" i="3"/>
  <c r="BB503" i="3"/>
  <c r="V503" i="3"/>
  <c r="AM503" i="3"/>
  <c r="BE535" i="3"/>
  <c r="AO535" i="3"/>
  <c r="Y535" i="3"/>
  <c r="BF535" i="3"/>
  <c r="AP535" i="3"/>
  <c r="Z535" i="3"/>
  <c r="BA561" i="3"/>
  <c r="AK561" i="3"/>
  <c r="U561" i="3"/>
  <c r="BB561" i="3"/>
  <c r="AL561" i="3"/>
  <c r="BA565" i="3"/>
  <c r="AT576" i="3"/>
  <c r="AE576" i="3"/>
  <c r="T596" i="3"/>
  <c r="AJ596" i="3"/>
  <c r="AZ596" i="3"/>
  <c r="S598" i="3"/>
  <c r="AI598" i="3"/>
  <c r="AT529" i="3"/>
  <c r="AD529" i="3"/>
  <c r="N529" i="3"/>
  <c r="AU529" i="3"/>
  <c r="AE529" i="3"/>
  <c r="O529" i="3"/>
  <c r="BI539" i="3"/>
  <c r="AD530" i="3"/>
  <c r="N572" i="3"/>
  <c r="BG596" i="3"/>
  <c r="BF495" i="3"/>
  <c r="AX495" i="3"/>
  <c r="AP495" i="3"/>
  <c r="AH495" i="3"/>
  <c r="Z495" i="3"/>
  <c r="R495" i="3"/>
  <c r="BG495" i="3"/>
  <c r="AY495" i="3"/>
  <c r="AQ495" i="3"/>
  <c r="AI495" i="3"/>
  <c r="AA495" i="3"/>
  <c r="AT503" i="3"/>
  <c r="N503" i="3"/>
  <c r="BA535" i="3"/>
  <c r="AK535" i="3"/>
  <c r="U535" i="3"/>
  <c r="BB535" i="3"/>
  <c r="AL535" i="3"/>
  <c r="AZ565" i="3"/>
  <c r="AK565" i="3"/>
  <c r="X596" i="3"/>
  <c r="AN596" i="3"/>
  <c r="BD596" i="3"/>
  <c r="O514" i="3"/>
  <c r="P523" i="3"/>
  <c r="AQ542" i="3"/>
  <c r="BF529" i="3"/>
  <c r="AP529" i="3"/>
  <c r="Z529" i="3"/>
  <c r="BG529" i="3"/>
  <c r="AQ529" i="3"/>
  <c r="AA529" i="3"/>
  <c r="BH539" i="3"/>
  <c r="AS539" i="3"/>
  <c r="Q518" i="3"/>
  <c r="AC536" i="3"/>
  <c r="AR536" i="3"/>
  <c r="AA584" i="3"/>
  <c r="AY584" i="3"/>
  <c r="AQ592" i="3"/>
  <c r="AX592" i="3"/>
  <c r="AI592" i="3"/>
  <c r="N526" i="3"/>
  <c r="V526" i="3"/>
  <c r="AD526" i="3"/>
  <c r="AL526" i="3"/>
  <c r="AT526" i="3"/>
  <c r="BB526" i="3"/>
  <c r="M526" i="3"/>
  <c r="T561" i="3"/>
  <c r="AB561" i="3"/>
  <c r="AJ561" i="3"/>
  <c r="AR561" i="3"/>
  <c r="AZ561" i="3"/>
  <c r="BH561" i="3"/>
  <c r="S561" i="3"/>
  <c r="AA561" i="3"/>
  <c r="AI561" i="3"/>
  <c r="AQ561" i="3"/>
  <c r="AY561" i="3"/>
  <c r="BG561" i="3"/>
  <c r="P561" i="3"/>
  <c r="X561" i="3"/>
  <c r="AF561" i="3"/>
  <c r="AN561" i="3"/>
  <c r="AV561" i="3"/>
  <c r="BD561" i="3"/>
  <c r="O561" i="3"/>
  <c r="W561" i="3"/>
  <c r="AE561" i="3"/>
  <c r="AM561" i="3"/>
  <c r="AU561" i="3"/>
  <c r="BC561" i="3"/>
  <c r="S570" i="3"/>
  <c r="AQ570" i="3"/>
  <c r="BF570" i="3"/>
  <c r="P535" i="3"/>
  <c r="X535" i="3"/>
  <c r="AF535" i="3"/>
  <c r="AN535" i="3"/>
  <c r="AV535" i="3"/>
  <c r="BD535" i="3"/>
  <c r="O535" i="3"/>
  <c r="W535" i="3"/>
  <c r="AE535" i="3"/>
  <c r="AM535" i="3"/>
  <c r="AU535" i="3"/>
  <c r="BC535" i="3"/>
  <c r="T535" i="3"/>
  <c r="AB535" i="3"/>
  <c r="AJ535" i="3"/>
  <c r="AR535" i="3"/>
  <c r="AZ535" i="3"/>
  <c r="BH535" i="3"/>
  <c r="S535" i="3"/>
  <c r="AA535" i="3"/>
  <c r="AI535" i="3"/>
  <c r="AQ535" i="3"/>
  <c r="AY535" i="3"/>
  <c r="BG535" i="3"/>
  <c r="M556" i="3"/>
  <c r="U556" i="3"/>
  <c r="AC556" i="3"/>
  <c r="AK556" i="3"/>
  <c r="AS556" i="3"/>
  <c r="BA556" i="3"/>
  <c r="BI556" i="3"/>
  <c r="T556" i="3"/>
  <c r="AB556" i="3"/>
  <c r="AJ556" i="3"/>
  <c r="AR556" i="3"/>
  <c r="AZ556" i="3"/>
  <c r="BH556" i="3"/>
  <c r="Q556" i="3"/>
  <c r="Y556" i="3"/>
  <c r="AG556" i="3"/>
  <c r="AO556" i="3"/>
  <c r="AW556" i="3"/>
  <c r="BE556" i="3"/>
  <c r="P556" i="3"/>
  <c r="X556" i="3"/>
  <c r="AF556" i="3"/>
  <c r="AN556" i="3"/>
  <c r="AV556" i="3"/>
  <c r="BD556" i="3"/>
  <c r="AM576" i="3"/>
  <c r="V576" i="3"/>
  <c r="BB576" i="3"/>
  <c r="W576" i="3"/>
  <c r="BC576" i="3"/>
  <c r="AL576" i="3"/>
  <c r="N598" i="3"/>
  <c r="BI598" i="3"/>
  <c r="BA598" i="3"/>
  <c r="AS598" i="3"/>
  <c r="AK598" i="3"/>
  <c r="AC598" i="3"/>
  <c r="U598" i="3"/>
  <c r="M598" i="3"/>
  <c r="BE598" i="3"/>
  <c r="AW598" i="3"/>
  <c r="AO598" i="3"/>
  <c r="AG598" i="3"/>
  <c r="Y598" i="3"/>
  <c r="Q598" i="3"/>
  <c r="P521" i="3"/>
  <c r="M547" i="3"/>
  <c r="T542" i="3"/>
  <c r="AB546" i="3"/>
  <c r="Q532" i="3"/>
  <c r="BL640" i="3"/>
  <c r="N607" i="3"/>
  <c r="M530" i="3"/>
  <c r="BI572" i="3"/>
  <c r="AG540" i="3"/>
  <c r="AV604" i="3"/>
  <c r="P604" i="3"/>
  <c r="AG604" i="3"/>
  <c r="BC566" i="3"/>
  <c r="W566" i="3"/>
  <c r="AN566" i="3"/>
  <c r="AV540" i="3"/>
  <c r="AY542" i="3"/>
  <c r="S542" i="3"/>
  <c r="AJ542" i="3"/>
  <c r="AT572" i="3"/>
  <c r="AN604" i="3"/>
  <c r="BE604" i="3"/>
  <c r="Y604" i="3"/>
  <c r="BC541" i="3"/>
  <c r="AI542" i="3"/>
  <c r="AZ542" i="3"/>
  <c r="BD604" i="3"/>
  <c r="X604" i="3"/>
  <c r="AO604" i="3"/>
  <c r="AL530" i="3"/>
  <c r="V572" i="3"/>
  <c r="AO540" i="3"/>
  <c r="AZ606" i="3"/>
  <c r="BD541" i="3"/>
  <c r="N518" i="3"/>
  <c r="AE518" i="3"/>
  <c r="AI606" i="3"/>
  <c r="X541" i="3"/>
  <c r="AT518" i="3"/>
  <c r="P541" i="3"/>
  <c r="AL518" i="3"/>
  <c r="BC518" i="3"/>
  <c r="W518" i="3"/>
  <c r="T606" i="3"/>
  <c r="AD518" i="3"/>
  <c r="AU518" i="3"/>
  <c r="O518" i="3"/>
  <c r="W541" i="3"/>
  <c r="BE543" i="3"/>
  <c r="BB518" i="3"/>
  <c r="V518" i="3"/>
  <c r="AM518" i="3"/>
  <c r="BH576" i="3"/>
  <c r="AZ576" i="3"/>
  <c r="AR576" i="3"/>
  <c r="AJ576" i="3"/>
  <c r="AB576" i="3"/>
  <c r="T576" i="3"/>
  <c r="BI576" i="3"/>
  <c r="BA576" i="3"/>
  <c r="AS576" i="3"/>
  <c r="AK576" i="3"/>
  <c r="AC576" i="3"/>
  <c r="U576" i="3"/>
  <c r="M576" i="3"/>
  <c r="BF584" i="3"/>
  <c r="Z584" i="3"/>
  <c r="AQ584" i="3"/>
  <c r="AP592" i="3"/>
  <c r="BG592" i="3"/>
  <c r="AA592" i="3"/>
  <c r="T600" i="3"/>
  <c r="AZ600" i="3"/>
  <c r="M525" i="3"/>
  <c r="AK530" i="3"/>
  <c r="BB530" i="3"/>
  <c r="V530" i="3"/>
  <c r="AN540" i="3"/>
  <c r="BE540" i="3"/>
  <c r="Y540" i="3"/>
  <c r="AX570" i="3"/>
  <c r="R570" i="3"/>
  <c r="AI570" i="3"/>
  <c r="BA572" i="3"/>
  <c r="U572" i="3"/>
  <c r="AL572" i="3"/>
  <c r="BG606" i="3"/>
  <c r="AA606" i="3"/>
  <c r="AR606" i="3"/>
  <c r="BH518" i="3"/>
  <c r="AZ518" i="3"/>
  <c r="AR518" i="3"/>
  <c r="AJ518" i="3"/>
  <c r="AB518" i="3"/>
  <c r="T518" i="3"/>
  <c r="BI518" i="3"/>
  <c r="BA518" i="3"/>
  <c r="AS518" i="3"/>
  <c r="AK518" i="3"/>
  <c r="AC518" i="3"/>
  <c r="U518" i="3"/>
  <c r="M518" i="3"/>
  <c r="AN543" i="3"/>
  <c r="AG543" i="3"/>
  <c r="BF576" i="3"/>
  <c r="AX576" i="3"/>
  <c r="AP576" i="3"/>
  <c r="AH576" i="3"/>
  <c r="Z576" i="3"/>
  <c r="R576" i="3"/>
  <c r="BG576" i="3"/>
  <c r="AY576" i="3"/>
  <c r="AQ576" i="3"/>
  <c r="AI576" i="3"/>
  <c r="AA576" i="3"/>
  <c r="S576" i="3"/>
  <c r="AX584" i="3"/>
  <c r="R584" i="3"/>
  <c r="AI584" i="3"/>
  <c r="AH592" i="3"/>
  <c r="AY592" i="3"/>
  <c r="S592" i="3"/>
  <c r="AB600" i="3"/>
  <c r="BH600" i="3"/>
  <c r="N510" i="3"/>
  <c r="BI530" i="3"/>
  <c r="AC530" i="3"/>
  <c r="AT530" i="3"/>
  <c r="N530" i="3"/>
  <c r="AF540" i="3"/>
  <c r="AW540" i="3"/>
  <c r="Q540" i="3"/>
  <c r="AP570" i="3"/>
  <c r="BG570" i="3"/>
  <c r="AA570" i="3"/>
  <c r="AS572" i="3"/>
  <c r="M572" i="3"/>
  <c r="AD572" i="3"/>
  <c r="AY606" i="3"/>
  <c r="S606" i="3"/>
  <c r="AJ606" i="3"/>
  <c r="BF518" i="3"/>
  <c r="AX518" i="3"/>
  <c r="AP518" i="3"/>
  <c r="AH518" i="3"/>
  <c r="Z518" i="3"/>
  <c r="R518" i="3"/>
  <c r="BG518" i="3"/>
  <c r="AY518" i="3"/>
  <c r="AQ518" i="3"/>
  <c r="AI518" i="3"/>
  <c r="AA518" i="3"/>
  <c r="S518" i="3"/>
  <c r="AL543" i="3"/>
  <c r="AC543" i="3"/>
  <c r="BD576" i="3"/>
  <c r="AV576" i="3"/>
  <c r="AN576" i="3"/>
  <c r="AF576" i="3"/>
  <c r="X576" i="3"/>
  <c r="P576" i="3"/>
  <c r="BE576" i="3"/>
  <c r="AW576" i="3"/>
  <c r="AO576" i="3"/>
  <c r="AG576" i="3"/>
  <c r="Y576" i="3"/>
  <c r="AP584" i="3"/>
  <c r="BG584" i="3"/>
  <c r="BF592" i="3"/>
  <c r="Z592" i="3"/>
  <c r="BA530" i="3"/>
  <c r="U530" i="3"/>
  <c r="BD540" i="3"/>
  <c r="X540" i="3"/>
  <c r="AH570" i="3"/>
  <c r="AY570" i="3"/>
  <c r="AK572" i="3"/>
  <c r="BB572" i="3"/>
  <c r="AQ606" i="3"/>
  <c r="BH606" i="3"/>
  <c r="BD518" i="3"/>
  <c r="AV518" i="3"/>
  <c r="AN518" i="3"/>
  <c r="AF518" i="3"/>
  <c r="X518" i="3"/>
  <c r="P518" i="3"/>
  <c r="BE518" i="3"/>
  <c r="AW518" i="3"/>
  <c r="AO518" i="3"/>
  <c r="AG518" i="3"/>
  <c r="Y518" i="3"/>
  <c r="BI543" i="3"/>
  <c r="AE541" i="3"/>
  <c r="AN541" i="3"/>
  <c r="AZ543" i="3"/>
  <c r="V543" i="3"/>
  <c r="AS543" i="3"/>
  <c r="O543" i="3"/>
  <c r="AM541" i="3"/>
  <c r="AV541" i="3"/>
  <c r="BB543" i="3"/>
  <c r="AB543" i="3"/>
  <c r="AU543" i="3"/>
  <c r="Q543" i="3"/>
  <c r="BL638" i="3"/>
  <c r="BB562" i="3"/>
  <c r="BK598" i="3"/>
  <c r="BL598" i="3"/>
  <c r="AV543" i="3"/>
  <c r="AF543" i="3"/>
  <c r="T543" i="3"/>
  <c r="BC543" i="3"/>
  <c r="AM543" i="3"/>
  <c r="Y543" i="3"/>
  <c r="M543" i="3"/>
  <c r="BH543" i="3"/>
  <c r="AR543" i="3"/>
  <c r="AD543" i="3"/>
  <c r="P543" i="3"/>
  <c r="AW543" i="3"/>
  <c r="AK543" i="3"/>
  <c r="W543" i="3"/>
  <c r="BL634" i="3"/>
  <c r="BL517" i="3"/>
  <c r="BK517" i="3"/>
  <c r="BJ611" i="3"/>
  <c r="BM638" i="3"/>
  <c r="BM634" i="3"/>
  <c r="BJ634" i="3"/>
  <c r="BM611" i="3"/>
  <c r="BL611" i="3"/>
  <c r="BM627" i="3"/>
  <c r="BL627" i="3"/>
  <c r="BL623" i="3"/>
  <c r="BK611" i="3"/>
  <c r="S505" i="3"/>
  <c r="AH557" i="3"/>
  <c r="BH580" i="3"/>
  <c r="BN638" i="3"/>
  <c r="U522" i="3"/>
  <c r="Q503" i="3"/>
  <c r="T511" i="3"/>
  <c r="U536" i="3"/>
  <c r="BH590" i="3"/>
  <c r="BM640" i="3"/>
  <c r="BM636" i="3"/>
  <c r="BL612" i="3"/>
  <c r="BK612" i="3"/>
  <c r="BK623" i="3"/>
  <c r="BM623" i="3"/>
  <c r="BM612" i="3"/>
  <c r="W524" i="3"/>
  <c r="AU541" i="3"/>
  <c r="O541" i="3"/>
  <c r="AF541" i="3"/>
  <c r="BD543" i="3"/>
  <c r="AT543" i="3"/>
  <c r="AJ543" i="3"/>
  <c r="X543" i="3"/>
  <c r="N543" i="3"/>
  <c r="BA543" i="3"/>
  <c r="AO543" i="3"/>
  <c r="AE543" i="3"/>
  <c r="U543" i="3"/>
  <c r="BK507" i="3"/>
  <c r="BL509" i="3"/>
  <c r="BM526" i="3"/>
  <c r="BJ552" i="3"/>
  <c r="Q528" i="3"/>
  <c r="Y528" i="3"/>
  <c r="AG528" i="3"/>
  <c r="AO528" i="3"/>
  <c r="AW528" i="3"/>
  <c r="BE528" i="3"/>
  <c r="P528" i="3"/>
  <c r="X528" i="3"/>
  <c r="AF528" i="3"/>
  <c r="AN528" i="3"/>
  <c r="AV528" i="3"/>
  <c r="BD528" i="3"/>
  <c r="S528" i="3"/>
  <c r="AA528" i="3"/>
  <c r="AI528" i="3"/>
  <c r="AQ528" i="3"/>
  <c r="AY528" i="3"/>
  <c r="BG528" i="3"/>
  <c r="R528" i="3"/>
  <c r="Z528" i="3"/>
  <c r="AB545" i="3"/>
  <c r="BH545" i="3"/>
  <c r="AQ545" i="3"/>
  <c r="AJ545" i="3"/>
  <c r="S545" i="3"/>
  <c r="AY545" i="3"/>
  <c r="AR545" i="3"/>
  <c r="AA545" i="3"/>
  <c r="BG545" i="3"/>
  <c r="T545" i="3"/>
  <c r="AZ545" i="3"/>
  <c r="AI545" i="3"/>
  <c r="M608" i="3"/>
  <c r="S608" i="3"/>
  <c r="AE608" i="3"/>
  <c r="AO608" i="3"/>
  <c r="AY608" i="3"/>
  <c r="N608" i="3"/>
  <c r="X608" i="3"/>
  <c r="AH608" i="3"/>
  <c r="AT608" i="3"/>
  <c r="BD608" i="3"/>
  <c r="W608" i="3"/>
  <c r="AG608" i="3"/>
  <c r="AQ608" i="3"/>
  <c r="BC608" i="3"/>
  <c r="P608" i="3"/>
  <c r="Z608" i="3"/>
  <c r="AL608" i="3"/>
  <c r="AV608" i="3"/>
  <c r="BF608" i="3"/>
  <c r="O608" i="3"/>
  <c r="Y608" i="3"/>
  <c r="AI608" i="3"/>
  <c r="AU608" i="3"/>
  <c r="BE608" i="3"/>
  <c r="R608" i="3"/>
  <c r="AD608" i="3"/>
  <c r="AN608" i="3"/>
  <c r="AX608" i="3"/>
  <c r="AM608" i="3"/>
  <c r="AF608" i="3"/>
  <c r="AW608" i="3"/>
  <c r="AP608" i="3"/>
  <c r="Q608" i="3"/>
  <c r="BG608" i="3"/>
  <c r="BB608" i="3"/>
  <c r="AA608" i="3"/>
  <c r="R538" i="3"/>
  <c r="Z538" i="3"/>
  <c r="AH538" i="3"/>
  <c r="AP538" i="3"/>
  <c r="AX538" i="3"/>
  <c r="BF538" i="3"/>
  <c r="Q538" i="3"/>
  <c r="Y538" i="3"/>
  <c r="AG538" i="3"/>
  <c r="AO538" i="3"/>
  <c r="AW538" i="3"/>
  <c r="BE538" i="3"/>
  <c r="T538" i="3"/>
  <c r="AB538" i="3"/>
  <c r="AJ538" i="3"/>
  <c r="AR538" i="3"/>
  <c r="AZ538" i="3"/>
  <c r="BH538" i="3"/>
  <c r="S538" i="3"/>
  <c r="AA538" i="3"/>
  <c r="AI538" i="3"/>
  <c r="AQ538" i="3"/>
  <c r="AY538" i="3"/>
  <c r="BG538" i="3"/>
  <c r="N538" i="3"/>
  <c r="V538" i="3"/>
  <c r="AD538" i="3"/>
  <c r="AL538" i="3"/>
  <c r="AT538" i="3"/>
  <c r="BB538" i="3"/>
  <c r="M538" i="3"/>
  <c r="U538" i="3"/>
  <c r="AC538" i="3"/>
  <c r="AK538" i="3"/>
  <c r="AS538" i="3"/>
  <c r="BA538" i="3"/>
  <c r="BI538" i="3"/>
  <c r="AF538" i="3"/>
  <c r="O538" i="3"/>
  <c r="AU538" i="3"/>
  <c r="AN538" i="3"/>
  <c r="W538" i="3"/>
  <c r="BC538" i="3"/>
  <c r="P538" i="3"/>
  <c r="AV538" i="3"/>
  <c r="AE538" i="3"/>
  <c r="X538" i="3"/>
  <c r="BD538" i="3"/>
  <c r="M567" i="3"/>
  <c r="AC567" i="3"/>
  <c r="AO567" i="3"/>
  <c r="BA567" i="3"/>
  <c r="N567" i="3"/>
  <c r="X567" i="3"/>
  <c r="AF567" i="3"/>
  <c r="AN567" i="3"/>
  <c r="AV567" i="3"/>
  <c r="BD567" i="3"/>
  <c r="O567" i="3"/>
  <c r="AE567" i="3"/>
  <c r="AS567" i="3"/>
  <c r="BC567" i="3"/>
  <c r="P567" i="3"/>
  <c r="Z567" i="3"/>
  <c r="AH567" i="3"/>
  <c r="AP567" i="3"/>
  <c r="AX567" i="3"/>
  <c r="BF567" i="3"/>
  <c r="W567" i="3"/>
  <c r="V567" i="3"/>
  <c r="BB567" i="3"/>
  <c r="AM567" i="3"/>
  <c r="AD567" i="3"/>
  <c r="AW567" i="3"/>
  <c r="AL567" i="3"/>
  <c r="AT567" i="3"/>
  <c r="M551" i="3"/>
  <c r="U551" i="3"/>
  <c r="AC551" i="3"/>
  <c r="AK551" i="3"/>
  <c r="AS551" i="3"/>
  <c r="BA551" i="3"/>
  <c r="BI551" i="3"/>
  <c r="T551" i="3"/>
  <c r="AB551" i="3"/>
  <c r="AJ551" i="3"/>
  <c r="AR551" i="3"/>
  <c r="AZ551" i="3"/>
  <c r="BH551" i="3"/>
  <c r="O551" i="3"/>
  <c r="W551" i="3"/>
  <c r="AE551" i="3"/>
  <c r="AM551" i="3"/>
  <c r="AU551" i="3"/>
  <c r="BC551" i="3"/>
  <c r="N551" i="3"/>
  <c r="V551" i="3"/>
  <c r="AD551" i="3"/>
  <c r="AL551" i="3"/>
  <c r="AT551" i="3"/>
  <c r="BB551" i="3"/>
  <c r="Q551" i="3"/>
  <c r="Y551" i="3"/>
  <c r="AG551" i="3"/>
  <c r="AO551" i="3"/>
  <c r="AW551" i="3"/>
  <c r="BE551" i="3"/>
  <c r="P551" i="3"/>
  <c r="X551" i="3"/>
  <c r="AF551" i="3"/>
  <c r="AN551" i="3"/>
  <c r="AV551" i="3"/>
  <c r="BD551" i="3"/>
  <c r="N553" i="3"/>
  <c r="V553" i="3"/>
  <c r="AD553" i="3"/>
  <c r="AL553" i="3"/>
  <c r="AT553" i="3"/>
  <c r="BB553" i="3"/>
  <c r="M553" i="3"/>
  <c r="U553" i="3"/>
  <c r="AC553" i="3"/>
  <c r="AK553" i="3"/>
  <c r="AS553" i="3"/>
  <c r="BA553" i="3"/>
  <c r="T553" i="3"/>
  <c r="AF553" i="3"/>
  <c r="AP553" i="3"/>
  <c r="AZ553" i="3"/>
  <c r="O553" i="3"/>
  <c r="Y553" i="3"/>
  <c r="AI553" i="3"/>
  <c r="AU553" i="3"/>
  <c r="BE553" i="3"/>
  <c r="X553" i="3"/>
  <c r="AH553" i="3"/>
  <c r="AR553" i="3"/>
  <c r="BD553" i="3"/>
  <c r="Q553" i="3"/>
  <c r="AA553" i="3"/>
  <c r="AM553" i="3"/>
  <c r="AW553" i="3"/>
  <c r="BG553" i="3"/>
  <c r="P553" i="3"/>
  <c r="Z553" i="3"/>
  <c r="AJ553" i="3"/>
  <c r="AV553" i="3"/>
  <c r="BF553" i="3"/>
  <c r="S553" i="3"/>
  <c r="AE553" i="3"/>
  <c r="AO553" i="3"/>
  <c r="AY553" i="3"/>
  <c r="BI553" i="3"/>
  <c r="T602" i="3"/>
  <c r="AB602" i="3"/>
  <c r="AJ602" i="3"/>
  <c r="AR602" i="3"/>
  <c r="AZ602" i="3"/>
  <c r="BH602" i="3"/>
  <c r="S602" i="3"/>
  <c r="AA602" i="3"/>
  <c r="AI602" i="3"/>
  <c r="AQ602" i="3"/>
  <c r="AY602" i="3"/>
  <c r="BG602" i="3"/>
  <c r="N602" i="3"/>
  <c r="V602" i="3"/>
  <c r="AD602" i="3"/>
  <c r="AL602" i="3"/>
  <c r="AT602" i="3"/>
  <c r="BB602" i="3"/>
  <c r="M602" i="3"/>
  <c r="U602" i="3"/>
  <c r="AC602" i="3"/>
  <c r="AK602" i="3"/>
  <c r="AS602" i="3"/>
  <c r="BA602" i="3"/>
  <c r="BI602" i="3"/>
  <c r="P602" i="3"/>
  <c r="X602" i="3"/>
  <c r="AF602" i="3"/>
  <c r="AN602" i="3"/>
  <c r="AV602" i="3"/>
  <c r="BD602" i="3"/>
  <c r="O602" i="3"/>
  <c r="W602" i="3"/>
  <c r="AE602" i="3"/>
  <c r="AM602" i="3"/>
  <c r="AU602" i="3"/>
  <c r="BC602" i="3"/>
  <c r="R602" i="3"/>
  <c r="AX602" i="3"/>
  <c r="AG602" i="3"/>
  <c r="Z602" i="3"/>
  <c r="BF602" i="3"/>
  <c r="AO602" i="3"/>
  <c r="AH602" i="3"/>
  <c r="Q602" i="3"/>
  <c r="AW602" i="3"/>
  <c r="AP602" i="3"/>
  <c r="Y602" i="3"/>
  <c r="BE602" i="3"/>
  <c r="M610" i="3"/>
  <c r="U610" i="3"/>
  <c r="AC610" i="3"/>
  <c r="AK610" i="3"/>
  <c r="AS610" i="3"/>
  <c r="BA610" i="3"/>
  <c r="BI610" i="3"/>
  <c r="T610" i="3"/>
  <c r="AB610" i="3"/>
  <c r="AJ610" i="3"/>
  <c r="AR610" i="3"/>
  <c r="AZ610" i="3"/>
  <c r="BH610" i="3"/>
  <c r="O610" i="3"/>
  <c r="W610" i="3"/>
  <c r="AE610" i="3"/>
  <c r="AM610" i="3"/>
  <c r="AU610" i="3"/>
  <c r="BC610" i="3"/>
  <c r="N610" i="3"/>
  <c r="V610" i="3"/>
  <c r="AD610" i="3"/>
  <c r="AL610" i="3"/>
  <c r="AT610" i="3"/>
  <c r="BB610" i="3"/>
  <c r="Q610" i="3"/>
  <c r="Y610" i="3"/>
  <c r="AG610" i="3"/>
  <c r="AO610" i="3"/>
  <c r="AW610" i="3"/>
  <c r="BE610" i="3"/>
  <c r="P610" i="3"/>
  <c r="X610" i="3"/>
  <c r="AF610" i="3"/>
  <c r="AN610" i="3"/>
  <c r="AV610" i="3"/>
  <c r="BD610" i="3"/>
  <c r="S610" i="3"/>
  <c r="AY610" i="3"/>
  <c r="AH610" i="3"/>
  <c r="AA610" i="3"/>
  <c r="BG610" i="3"/>
  <c r="AP610" i="3"/>
  <c r="AI610" i="3"/>
  <c r="R610" i="3"/>
  <c r="AX610" i="3"/>
  <c r="AQ610" i="3"/>
  <c r="Z610" i="3"/>
  <c r="N497" i="3"/>
  <c r="V497" i="3"/>
  <c r="AD497" i="3"/>
  <c r="AL497" i="3"/>
  <c r="AT497" i="3"/>
  <c r="BB497" i="3"/>
  <c r="M497" i="3"/>
  <c r="U497" i="3"/>
  <c r="AC497" i="3"/>
  <c r="AK497" i="3"/>
  <c r="AS497" i="3"/>
  <c r="BA497" i="3"/>
  <c r="BI497" i="3"/>
  <c r="X497" i="3"/>
  <c r="AH497" i="3"/>
  <c r="AR497" i="3"/>
  <c r="BD497" i="3"/>
  <c r="Q497" i="3"/>
  <c r="AA497" i="3"/>
  <c r="AM497" i="3"/>
  <c r="AW497" i="3"/>
  <c r="BG497" i="3"/>
  <c r="P497" i="3"/>
  <c r="Z497" i="3"/>
  <c r="AJ497" i="3"/>
  <c r="AV497" i="3"/>
  <c r="BF497" i="3"/>
  <c r="S497" i="3"/>
  <c r="AE497" i="3"/>
  <c r="AO497" i="3"/>
  <c r="AY497" i="3"/>
  <c r="R497" i="3"/>
  <c r="AB497" i="3"/>
  <c r="AN497" i="3"/>
  <c r="AX497" i="3"/>
  <c r="BH497" i="3"/>
  <c r="W497" i="3"/>
  <c r="AG497" i="3"/>
  <c r="AQ497" i="3"/>
  <c r="BC497" i="3"/>
  <c r="AF497" i="3"/>
  <c r="Y497" i="3"/>
  <c r="AP497" i="3"/>
  <c r="AI497" i="3"/>
  <c r="AZ497" i="3"/>
  <c r="AU497" i="3"/>
  <c r="Q548" i="3"/>
  <c r="Y548" i="3"/>
  <c r="AG548" i="3"/>
  <c r="AO548" i="3"/>
  <c r="AW548" i="3"/>
  <c r="BE548" i="3"/>
  <c r="P548" i="3"/>
  <c r="X548" i="3"/>
  <c r="AF548" i="3"/>
  <c r="AN548" i="3"/>
  <c r="AV548" i="3"/>
  <c r="BD548" i="3"/>
  <c r="S548" i="3"/>
  <c r="AA548" i="3"/>
  <c r="AI548" i="3"/>
  <c r="AQ548" i="3"/>
  <c r="AY548" i="3"/>
  <c r="BG548" i="3"/>
  <c r="R548" i="3"/>
  <c r="Z548" i="3"/>
  <c r="AH548" i="3"/>
  <c r="AP548" i="3"/>
  <c r="AX548" i="3"/>
  <c r="BF548" i="3"/>
  <c r="M548" i="3"/>
  <c r="U548" i="3"/>
  <c r="AC548" i="3"/>
  <c r="AK548" i="3"/>
  <c r="AS548" i="3"/>
  <c r="BA548" i="3"/>
  <c r="BI548" i="3"/>
  <c r="T548" i="3"/>
  <c r="AB548" i="3"/>
  <c r="AJ548" i="3"/>
  <c r="AR548" i="3"/>
  <c r="AZ548" i="3"/>
  <c r="BH548" i="3"/>
  <c r="O555" i="3"/>
  <c r="W555" i="3"/>
  <c r="AE555" i="3"/>
  <c r="AM555" i="3"/>
  <c r="AU555" i="3"/>
  <c r="BC555" i="3"/>
  <c r="N555" i="3"/>
  <c r="V555" i="3"/>
  <c r="AD555" i="3"/>
  <c r="AL555" i="3"/>
  <c r="AT555" i="3"/>
  <c r="BB555" i="3"/>
  <c r="Q555" i="3"/>
  <c r="Y555" i="3"/>
  <c r="AG555" i="3"/>
  <c r="AO555" i="3"/>
  <c r="AW555" i="3"/>
  <c r="BE555" i="3"/>
  <c r="P555" i="3"/>
  <c r="X555" i="3"/>
  <c r="AF555" i="3"/>
  <c r="AN555" i="3"/>
  <c r="AV555" i="3"/>
  <c r="BD555" i="3"/>
  <c r="S555" i="3"/>
  <c r="AA555" i="3"/>
  <c r="AI555" i="3"/>
  <c r="AQ555" i="3"/>
  <c r="AY555" i="3"/>
  <c r="BG555" i="3"/>
  <c r="R555" i="3"/>
  <c r="Z555" i="3"/>
  <c r="AH555" i="3"/>
  <c r="AC555" i="3"/>
  <c r="BI555" i="3"/>
  <c r="AP555" i="3"/>
  <c r="BF555" i="3"/>
  <c r="AK555" i="3"/>
  <c r="T555" i="3"/>
  <c r="AR555" i="3"/>
  <c r="BH555" i="3"/>
  <c r="M555" i="3"/>
  <c r="AS555" i="3"/>
  <c r="AB555" i="3"/>
  <c r="AX555" i="3"/>
  <c r="BH594" i="3"/>
  <c r="AZ594" i="3"/>
  <c r="AR594" i="3"/>
  <c r="AJ594" i="3"/>
  <c r="AB594" i="3"/>
  <c r="T594" i="3"/>
  <c r="BF594" i="3"/>
  <c r="AV594" i="3"/>
  <c r="AL594" i="3"/>
  <c r="Z594" i="3"/>
  <c r="P594" i="3"/>
  <c r="BD594" i="3"/>
  <c r="AT594" i="3"/>
  <c r="AH594" i="3"/>
  <c r="X594" i="3"/>
  <c r="N594" i="3"/>
  <c r="BB594" i="3"/>
  <c r="AP594" i="3"/>
  <c r="AF594" i="3"/>
  <c r="V594" i="3"/>
  <c r="AN594" i="3"/>
  <c r="AD594" i="3"/>
  <c r="R594" i="3"/>
  <c r="BK634" i="3"/>
  <c r="BJ623" i="3"/>
  <c r="BK640" i="3"/>
  <c r="Q594" i="3"/>
  <c r="Y594" i="3"/>
  <c r="AG594" i="3"/>
  <c r="AO594" i="3"/>
  <c r="AW594" i="3"/>
  <c r="BE594" i="3"/>
  <c r="BH503" i="3"/>
  <c r="AZ503" i="3"/>
  <c r="AR503" i="3"/>
  <c r="AJ503" i="3"/>
  <c r="AB503" i="3"/>
  <c r="T503" i="3"/>
  <c r="BI503" i="3"/>
  <c r="BA503" i="3"/>
  <c r="AS503" i="3"/>
  <c r="AK503" i="3"/>
  <c r="AC503" i="3"/>
  <c r="U503" i="3"/>
  <c r="M503" i="3"/>
  <c r="BB505" i="3"/>
  <c r="AT505" i="3"/>
  <c r="AL505" i="3"/>
  <c r="AD505" i="3"/>
  <c r="V505" i="3"/>
  <c r="N505" i="3"/>
  <c r="BC505" i="3"/>
  <c r="AU505" i="3"/>
  <c r="AM505" i="3"/>
  <c r="AE505" i="3"/>
  <c r="W505" i="3"/>
  <c r="O505" i="3"/>
  <c r="BI511" i="3"/>
  <c r="AS511" i="3"/>
  <c r="AY511" i="3"/>
  <c r="AK511" i="3"/>
  <c r="AA511" i="3"/>
  <c r="O511" i="3"/>
  <c r="BB511" i="3"/>
  <c r="AR511" i="3"/>
  <c r="AF511" i="3"/>
  <c r="V511" i="3"/>
  <c r="BI513" i="3"/>
  <c r="AW513" i="3"/>
  <c r="AM513" i="3"/>
  <c r="AC513" i="3"/>
  <c r="Q513" i="3"/>
  <c r="BD513" i="3"/>
  <c r="AT513" i="3"/>
  <c r="AH513" i="3"/>
  <c r="X513" i="3"/>
  <c r="BG520" i="3"/>
  <c r="AU520" i="3"/>
  <c r="AK520" i="3"/>
  <c r="AA520" i="3"/>
  <c r="O520" i="3"/>
  <c r="BB520" i="3"/>
  <c r="AR520" i="3"/>
  <c r="AF520" i="3"/>
  <c r="V520" i="3"/>
  <c r="BH522" i="3"/>
  <c r="AV522" i="3"/>
  <c r="AL522" i="3"/>
  <c r="AB522" i="3"/>
  <c r="P522" i="3"/>
  <c r="BC522" i="3"/>
  <c r="AS522" i="3"/>
  <c r="AG522" i="3"/>
  <c r="W522" i="3"/>
  <c r="M522" i="3"/>
  <c r="AX524" i="3"/>
  <c r="AN524" i="3"/>
  <c r="AD524" i="3"/>
  <c r="R524" i="3"/>
  <c r="BE524" i="3"/>
  <c r="AU524" i="3"/>
  <c r="AI524" i="3"/>
  <c r="Y524" i="3"/>
  <c r="O524" i="3"/>
  <c r="BB528" i="3"/>
  <c r="AR528" i="3"/>
  <c r="AH528" i="3"/>
  <c r="T528" i="3"/>
  <c r="BA528" i="3"/>
  <c r="AK528" i="3"/>
  <c r="U528" i="3"/>
  <c r="BB532" i="3"/>
  <c r="AL532" i="3"/>
  <c r="V532" i="3"/>
  <c r="BC532" i="3"/>
  <c r="AM532" i="3"/>
  <c r="W532" i="3"/>
  <c r="AJ536" i="3"/>
  <c r="BA536" i="3"/>
  <c r="AL548" i="3"/>
  <c r="BC548" i="3"/>
  <c r="W548" i="3"/>
  <c r="AX551" i="3"/>
  <c r="R551" i="3"/>
  <c r="AI551" i="3"/>
  <c r="BC553" i="3"/>
  <c r="BH553" i="3"/>
  <c r="R553" i="3"/>
  <c r="U555" i="3"/>
  <c r="Y563" i="3"/>
  <c r="M580" i="3"/>
  <c r="AS590" i="3"/>
  <c r="O497" i="3"/>
  <c r="V608" i="3"/>
  <c r="T513" i="3"/>
  <c r="AB513" i="3"/>
  <c r="AJ513" i="3"/>
  <c r="AR513" i="3"/>
  <c r="AZ513" i="3"/>
  <c r="BH513" i="3"/>
  <c r="S513" i="3"/>
  <c r="AA513" i="3"/>
  <c r="AI513" i="3"/>
  <c r="AQ513" i="3"/>
  <c r="AY513" i="3"/>
  <c r="BG513" i="3"/>
  <c r="T537" i="3"/>
  <c r="AB537" i="3"/>
  <c r="AJ537" i="3"/>
  <c r="AR537" i="3"/>
  <c r="AZ537" i="3"/>
  <c r="BH537" i="3"/>
  <c r="S537" i="3"/>
  <c r="AA537" i="3"/>
  <c r="AI537" i="3"/>
  <c r="AQ537" i="3"/>
  <c r="AY537" i="3"/>
  <c r="BG537" i="3"/>
  <c r="N537" i="3"/>
  <c r="V537" i="3"/>
  <c r="AD537" i="3"/>
  <c r="AL537" i="3"/>
  <c r="AT537" i="3"/>
  <c r="BB537" i="3"/>
  <c r="M537" i="3"/>
  <c r="U537" i="3"/>
  <c r="AC537" i="3"/>
  <c r="AK537" i="3"/>
  <c r="AS537" i="3"/>
  <c r="BA537" i="3"/>
  <c r="BI537" i="3"/>
  <c r="P537" i="3"/>
  <c r="X537" i="3"/>
  <c r="AF537" i="3"/>
  <c r="AN537" i="3"/>
  <c r="AV537" i="3"/>
  <c r="BD537" i="3"/>
  <c r="O537" i="3"/>
  <c r="W537" i="3"/>
  <c r="AE537" i="3"/>
  <c r="AM537" i="3"/>
  <c r="AU537" i="3"/>
  <c r="BC537" i="3"/>
  <c r="AH537" i="3"/>
  <c r="Q537" i="3"/>
  <c r="AW537" i="3"/>
  <c r="AP537" i="3"/>
  <c r="Y537" i="3"/>
  <c r="BE537" i="3"/>
  <c r="R537" i="3"/>
  <c r="AX537" i="3"/>
  <c r="AG537" i="3"/>
  <c r="Z537" i="3"/>
  <c r="BF537" i="3"/>
  <c r="AO537" i="3"/>
  <c r="N546" i="3"/>
  <c r="V546" i="3"/>
  <c r="AD546" i="3"/>
  <c r="AL546" i="3"/>
  <c r="AT546" i="3"/>
  <c r="BB546" i="3"/>
  <c r="M546" i="3"/>
  <c r="U546" i="3"/>
  <c r="AC546" i="3"/>
  <c r="AK546" i="3"/>
  <c r="AS546" i="3"/>
  <c r="BA546" i="3"/>
  <c r="BI546" i="3"/>
  <c r="P546" i="3"/>
  <c r="X546" i="3"/>
  <c r="AF546" i="3"/>
  <c r="AN546" i="3"/>
  <c r="AV546" i="3"/>
  <c r="BD546" i="3"/>
  <c r="O546" i="3"/>
  <c r="W546" i="3"/>
  <c r="AE546" i="3"/>
  <c r="AM546" i="3"/>
  <c r="AU546" i="3"/>
  <c r="BC546" i="3"/>
  <c r="R546" i="3"/>
  <c r="Z546" i="3"/>
  <c r="AH546" i="3"/>
  <c r="AP546" i="3"/>
  <c r="AX546" i="3"/>
  <c r="BF546" i="3"/>
  <c r="Q546" i="3"/>
  <c r="Y546" i="3"/>
  <c r="AG546" i="3"/>
  <c r="AO546" i="3"/>
  <c r="AW546" i="3"/>
  <c r="BE546" i="3"/>
  <c r="AJ546" i="3"/>
  <c r="S546" i="3"/>
  <c r="AY546" i="3"/>
  <c r="AR546" i="3"/>
  <c r="AA546" i="3"/>
  <c r="BG546" i="3"/>
  <c r="T546" i="3"/>
  <c r="AZ546" i="3"/>
  <c r="AI546" i="3"/>
  <c r="BH546" i="3"/>
  <c r="AQ546" i="3"/>
  <c r="S544" i="3"/>
  <c r="AA544" i="3"/>
  <c r="AI544" i="3"/>
  <c r="AQ544" i="3"/>
  <c r="AY544" i="3"/>
  <c r="BG544" i="3"/>
  <c r="R544" i="3"/>
  <c r="Z544" i="3"/>
  <c r="AH544" i="3"/>
  <c r="AP544" i="3"/>
  <c r="AX544" i="3"/>
  <c r="BF544" i="3"/>
  <c r="M544" i="3"/>
  <c r="U544" i="3"/>
  <c r="AC544" i="3"/>
  <c r="AK544" i="3"/>
  <c r="AS544" i="3"/>
  <c r="BA544" i="3"/>
  <c r="BI544" i="3"/>
  <c r="T544" i="3"/>
  <c r="AB544" i="3"/>
  <c r="AJ544" i="3"/>
  <c r="AR544" i="3"/>
  <c r="AZ544" i="3"/>
  <c r="BH544" i="3"/>
  <c r="O544" i="3"/>
  <c r="W544" i="3"/>
  <c r="AE544" i="3"/>
  <c r="AM544" i="3"/>
  <c r="AU544" i="3"/>
  <c r="BC544" i="3"/>
  <c r="N544" i="3"/>
  <c r="V544" i="3"/>
  <c r="AD544" i="3"/>
  <c r="AL544" i="3"/>
  <c r="AT544" i="3"/>
  <c r="BB544" i="3"/>
  <c r="AG544" i="3"/>
  <c r="P544" i="3"/>
  <c r="AV544" i="3"/>
  <c r="AO544" i="3"/>
  <c r="X544" i="3"/>
  <c r="BD544" i="3"/>
  <c r="Q544" i="3"/>
  <c r="AW544" i="3"/>
  <c r="AF544" i="3"/>
  <c r="AN544" i="3"/>
  <c r="Y544" i="3"/>
  <c r="R571" i="3"/>
  <c r="Z571" i="3"/>
  <c r="AH571" i="3"/>
  <c r="AP571" i="3"/>
  <c r="AX571" i="3"/>
  <c r="BF571" i="3"/>
  <c r="Q571" i="3"/>
  <c r="Y571" i="3"/>
  <c r="AG571" i="3"/>
  <c r="AO571" i="3"/>
  <c r="AW571" i="3"/>
  <c r="BE571" i="3"/>
  <c r="T571" i="3"/>
  <c r="AB571" i="3"/>
  <c r="AJ571" i="3"/>
  <c r="AR571" i="3"/>
  <c r="AZ571" i="3"/>
  <c r="BH571" i="3"/>
  <c r="S571" i="3"/>
  <c r="AA571" i="3"/>
  <c r="AI571" i="3"/>
  <c r="AQ571" i="3"/>
  <c r="AY571" i="3"/>
  <c r="BG571" i="3"/>
  <c r="N571" i="3"/>
  <c r="V571" i="3"/>
  <c r="AD571" i="3"/>
  <c r="AL571" i="3"/>
  <c r="AT571" i="3"/>
  <c r="BB571" i="3"/>
  <c r="M571" i="3"/>
  <c r="U571" i="3"/>
  <c r="AC571" i="3"/>
  <c r="AK571" i="3"/>
  <c r="AS571" i="3"/>
  <c r="BA571" i="3"/>
  <c r="BI571" i="3"/>
  <c r="X571" i="3"/>
  <c r="BD571" i="3"/>
  <c r="AM571" i="3"/>
  <c r="AF571" i="3"/>
  <c r="O571" i="3"/>
  <c r="AU571" i="3"/>
  <c r="AN571" i="3"/>
  <c r="W571" i="3"/>
  <c r="BC571" i="3"/>
  <c r="P571" i="3"/>
  <c r="AV571" i="3"/>
  <c r="AE571" i="3"/>
  <c r="R582" i="3"/>
  <c r="Z582" i="3"/>
  <c r="AH582" i="3"/>
  <c r="AP582" i="3"/>
  <c r="AX582" i="3"/>
  <c r="BF582" i="3"/>
  <c r="Q582" i="3"/>
  <c r="Y582" i="3"/>
  <c r="AG582" i="3"/>
  <c r="AO582" i="3"/>
  <c r="AW582" i="3"/>
  <c r="BE582" i="3"/>
  <c r="T582" i="3"/>
  <c r="AB582" i="3"/>
  <c r="AJ582" i="3"/>
  <c r="AR582" i="3"/>
  <c r="AZ582" i="3"/>
  <c r="BH582" i="3"/>
  <c r="S582" i="3"/>
  <c r="AA582" i="3"/>
  <c r="AI582" i="3"/>
  <c r="AQ582" i="3"/>
  <c r="AY582" i="3"/>
  <c r="BG582" i="3"/>
  <c r="N582" i="3"/>
  <c r="V582" i="3"/>
  <c r="AD582" i="3"/>
  <c r="AL582" i="3"/>
  <c r="AT582" i="3"/>
  <c r="BB582" i="3"/>
  <c r="M582" i="3"/>
  <c r="U582" i="3"/>
  <c r="AC582" i="3"/>
  <c r="AK582" i="3"/>
  <c r="AS582" i="3"/>
  <c r="BA582" i="3"/>
  <c r="BI582" i="3"/>
  <c r="X582" i="3"/>
  <c r="BD582" i="3"/>
  <c r="AM582" i="3"/>
  <c r="AF582" i="3"/>
  <c r="O582" i="3"/>
  <c r="AU582" i="3"/>
  <c r="AN582" i="3"/>
  <c r="W582" i="3"/>
  <c r="BC582" i="3"/>
  <c r="R574" i="3"/>
  <c r="Z574" i="3"/>
  <c r="AH574" i="3"/>
  <c r="AP574" i="3"/>
  <c r="AX574" i="3"/>
  <c r="BF574" i="3"/>
  <c r="Q574" i="3"/>
  <c r="Y574" i="3"/>
  <c r="AG574" i="3"/>
  <c r="AO574" i="3"/>
  <c r="AW574" i="3"/>
  <c r="BE574" i="3"/>
  <c r="T574" i="3"/>
  <c r="AB574" i="3"/>
  <c r="AJ574" i="3"/>
  <c r="AR574" i="3"/>
  <c r="AZ574" i="3"/>
  <c r="BH574" i="3"/>
  <c r="S574" i="3"/>
  <c r="AA574" i="3"/>
  <c r="AI574" i="3"/>
  <c r="AQ574" i="3"/>
  <c r="AY574" i="3"/>
  <c r="BG574" i="3"/>
  <c r="N574" i="3"/>
  <c r="V574" i="3"/>
  <c r="AD574" i="3"/>
  <c r="AL574" i="3"/>
  <c r="AT574" i="3"/>
  <c r="BB574" i="3"/>
  <c r="M574" i="3"/>
  <c r="U574" i="3"/>
  <c r="AC574" i="3"/>
  <c r="AK574" i="3"/>
  <c r="AS574" i="3"/>
  <c r="BA574" i="3"/>
  <c r="BI574" i="3"/>
  <c r="AF574" i="3"/>
  <c r="O574" i="3"/>
  <c r="AU574" i="3"/>
  <c r="AN574" i="3"/>
  <c r="W574" i="3"/>
  <c r="BC574" i="3"/>
  <c r="P574" i="3"/>
  <c r="AV574" i="3"/>
  <c r="AE574" i="3"/>
  <c r="Q562" i="3"/>
  <c r="Y562" i="3"/>
  <c r="AG562" i="3"/>
  <c r="AO562" i="3"/>
  <c r="AW562" i="3"/>
  <c r="BE562" i="3"/>
  <c r="P562" i="3"/>
  <c r="X562" i="3"/>
  <c r="AF562" i="3"/>
  <c r="AN562" i="3"/>
  <c r="AV562" i="3"/>
  <c r="BD562" i="3"/>
  <c r="S562" i="3"/>
  <c r="AA562" i="3"/>
  <c r="AI562" i="3"/>
  <c r="AQ562" i="3"/>
  <c r="AY562" i="3"/>
  <c r="BG562" i="3"/>
  <c r="R562" i="3"/>
  <c r="Z562" i="3"/>
  <c r="AH562" i="3"/>
  <c r="AP562" i="3"/>
  <c r="AX562" i="3"/>
  <c r="BF562" i="3"/>
  <c r="M562" i="3"/>
  <c r="U562" i="3"/>
  <c r="AC562" i="3"/>
  <c r="AK562" i="3"/>
  <c r="AS562" i="3"/>
  <c r="BA562" i="3"/>
  <c r="BI562" i="3"/>
  <c r="T562" i="3"/>
  <c r="AB562" i="3"/>
  <c r="AJ562" i="3"/>
  <c r="AR562" i="3"/>
  <c r="AZ562" i="3"/>
  <c r="BH562" i="3"/>
  <c r="O562" i="3"/>
  <c r="AU562" i="3"/>
  <c r="AD562" i="3"/>
  <c r="W562" i="3"/>
  <c r="BC562" i="3"/>
  <c r="AL562" i="3"/>
  <c r="AE562" i="3"/>
  <c r="N562" i="3"/>
  <c r="AT562" i="3"/>
  <c r="N588" i="3"/>
  <c r="V588" i="3"/>
  <c r="AD588" i="3"/>
  <c r="AL588" i="3"/>
  <c r="AT588" i="3"/>
  <c r="BB588" i="3"/>
  <c r="M588" i="3"/>
  <c r="U588" i="3"/>
  <c r="AC588" i="3"/>
  <c r="AK588" i="3"/>
  <c r="AS588" i="3"/>
  <c r="BA588" i="3"/>
  <c r="BI588" i="3"/>
  <c r="P588" i="3"/>
  <c r="X588" i="3"/>
  <c r="AF588" i="3"/>
  <c r="AN588" i="3"/>
  <c r="AV588" i="3"/>
  <c r="BD588" i="3"/>
  <c r="O588" i="3"/>
  <c r="W588" i="3"/>
  <c r="AE588" i="3"/>
  <c r="AM588" i="3"/>
  <c r="AU588" i="3"/>
  <c r="BC588" i="3"/>
  <c r="R588" i="3"/>
  <c r="Z588" i="3"/>
  <c r="AH588" i="3"/>
  <c r="AP588" i="3"/>
  <c r="AX588" i="3"/>
  <c r="BF588" i="3"/>
  <c r="Q588" i="3"/>
  <c r="Y588" i="3"/>
  <c r="AG588" i="3"/>
  <c r="AO588" i="3"/>
  <c r="AW588" i="3"/>
  <c r="BE588" i="3"/>
  <c r="AJ588" i="3"/>
  <c r="S588" i="3"/>
  <c r="AY588" i="3"/>
  <c r="AR588" i="3"/>
  <c r="AA588" i="3"/>
  <c r="BG588" i="3"/>
  <c r="T588" i="3"/>
  <c r="AZ588" i="3"/>
  <c r="AI588" i="3"/>
  <c r="O536" i="3"/>
  <c r="W536" i="3"/>
  <c r="AE536" i="3"/>
  <c r="AM536" i="3"/>
  <c r="AU536" i="3"/>
  <c r="BC536" i="3"/>
  <c r="N536" i="3"/>
  <c r="V536" i="3"/>
  <c r="AD536" i="3"/>
  <c r="AL536" i="3"/>
  <c r="AT536" i="3"/>
  <c r="BB536" i="3"/>
  <c r="Q536" i="3"/>
  <c r="Y536" i="3"/>
  <c r="AG536" i="3"/>
  <c r="AO536" i="3"/>
  <c r="AW536" i="3"/>
  <c r="BE536" i="3"/>
  <c r="P536" i="3"/>
  <c r="X536" i="3"/>
  <c r="AF536" i="3"/>
  <c r="AN536" i="3"/>
  <c r="AV536" i="3"/>
  <c r="BD536" i="3"/>
  <c r="S536" i="3"/>
  <c r="AA536" i="3"/>
  <c r="AI536" i="3"/>
  <c r="AQ536" i="3"/>
  <c r="AY536" i="3"/>
  <c r="BG536" i="3"/>
  <c r="R536" i="3"/>
  <c r="Z536" i="3"/>
  <c r="AH536" i="3"/>
  <c r="AP536" i="3"/>
  <c r="AX536" i="3"/>
  <c r="BF536" i="3"/>
  <c r="S594" i="3"/>
  <c r="AA594" i="3"/>
  <c r="AI594" i="3"/>
  <c r="AQ594" i="3"/>
  <c r="AY594" i="3"/>
  <c r="BG594" i="3"/>
  <c r="BF503" i="3"/>
  <c r="AX503" i="3"/>
  <c r="AP503" i="3"/>
  <c r="AH503" i="3"/>
  <c r="Z503" i="3"/>
  <c r="R503" i="3"/>
  <c r="BG503" i="3"/>
  <c r="AY503" i="3"/>
  <c r="AQ503" i="3"/>
  <c r="AI503" i="3"/>
  <c r="AA503" i="3"/>
  <c r="S503" i="3"/>
  <c r="BH505" i="3"/>
  <c r="AZ505" i="3"/>
  <c r="AR505" i="3"/>
  <c r="AJ505" i="3"/>
  <c r="AB505" i="3"/>
  <c r="T505" i="3"/>
  <c r="BI505" i="3"/>
  <c r="BA505" i="3"/>
  <c r="AS505" i="3"/>
  <c r="AK505" i="3"/>
  <c r="AC505" i="3"/>
  <c r="U505" i="3"/>
  <c r="M505" i="3"/>
  <c r="BE511" i="3"/>
  <c r="AO511" i="3"/>
  <c r="AU511" i="3"/>
  <c r="AI511" i="3"/>
  <c r="W511" i="3"/>
  <c r="M511" i="3"/>
  <c r="AZ511" i="3"/>
  <c r="AN511" i="3"/>
  <c r="AD511" i="3"/>
  <c r="BE513" i="3"/>
  <c r="AU513" i="3"/>
  <c r="AK513" i="3"/>
  <c r="Y513" i="3"/>
  <c r="O513" i="3"/>
  <c r="BB513" i="3"/>
  <c r="AP513" i="3"/>
  <c r="AF513" i="3"/>
  <c r="V513" i="3"/>
  <c r="BC520" i="3"/>
  <c r="AS520" i="3"/>
  <c r="AI520" i="3"/>
  <c r="W520" i="3"/>
  <c r="M520" i="3"/>
  <c r="AZ520" i="3"/>
  <c r="AN520" i="3"/>
  <c r="AD520" i="3"/>
  <c r="BD522" i="3"/>
  <c r="AT522" i="3"/>
  <c r="AJ522" i="3"/>
  <c r="X522" i="3"/>
  <c r="N522" i="3"/>
  <c r="BA522" i="3"/>
  <c r="AO522" i="3"/>
  <c r="AE522" i="3"/>
  <c r="BF524" i="3"/>
  <c r="AV524" i="3"/>
  <c r="AL524" i="3"/>
  <c r="Z524" i="3"/>
  <c r="P524" i="3"/>
  <c r="BC524" i="3"/>
  <c r="AQ524" i="3"/>
  <c r="AG524" i="3"/>
  <c r="AZ528" i="3"/>
  <c r="AP528" i="3"/>
  <c r="AD528" i="3"/>
  <c r="N528" i="3"/>
  <c r="AU528" i="3"/>
  <c r="AE528" i="3"/>
  <c r="O528" i="3"/>
  <c r="AV532" i="3"/>
  <c r="AF532" i="3"/>
  <c r="P532" i="3"/>
  <c r="AW532" i="3"/>
  <c r="AG532" i="3"/>
  <c r="BH536" i="3"/>
  <c r="AB536" i="3"/>
  <c r="AS536" i="3"/>
  <c r="M536" i="3"/>
  <c r="BN536" i="3" s="1"/>
  <c r="AD548" i="3"/>
  <c r="AU548" i="3"/>
  <c r="O548" i="3"/>
  <c r="AP551" i="3"/>
  <c r="BG551" i="3"/>
  <c r="AA551" i="3"/>
  <c r="AQ553" i="3"/>
  <c r="AX553" i="3"/>
  <c r="AZ555" i="3"/>
  <c r="V562" i="3"/>
  <c r="BD574" i="3"/>
  <c r="AE582" i="3"/>
  <c r="AQ588" i="3"/>
  <c r="T497" i="3"/>
  <c r="AM538" i="3"/>
  <c r="BF610" i="3"/>
  <c r="R520" i="3"/>
  <c r="Z520" i="3"/>
  <c r="AH520" i="3"/>
  <c r="AP520" i="3"/>
  <c r="AX520" i="3"/>
  <c r="BF520" i="3"/>
  <c r="Q520" i="3"/>
  <c r="Y520" i="3"/>
  <c r="AG520" i="3"/>
  <c r="AO520" i="3"/>
  <c r="AW520" i="3"/>
  <c r="BE520" i="3"/>
  <c r="P569" i="3"/>
  <c r="X569" i="3"/>
  <c r="AF569" i="3"/>
  <c r="AN569" i="3"/>
  <c r="AV569" i="3"/>
  <c r="BD569" i="3"/>
  <c r="O569" i="3"/>
  <c r="W569" i="3"/>
  <c r="AE569" i="3"/>
  <c r="AM569" i="3"/>
  <c r="AU569" i="3"/>
  <c r="BC569" i="3"/>
  <c r="R569" i="3"/>
  <c r="Z569" i="3"/>
  <c r="AH569" i="3"/>
  <c r="AP569" i="3"/>
  <c r="AX569" i="3"/>
  <c r="BF569" i="3"/>
  <c r="Q569" i="3"/>
  <c r="Y569" i="3"/>
  <c r="AG569" i="3"/>
  <c r="AO569" i="3"/>
  <c r="AW569" i="3"/>
  <c r="BE569" i="3"/>
  <c r="T569" i="3"/>
  <c r="AB569" i="3"/>
  <c r="AJ569" i="3"/>
  <c r="AR569" i="3"/>
  <c r="AZ569" i="3"/>
  <c r="BH569" i="3"/>
  <c r="S569" i="3"/>
  <c r="AA569" i="3"/>
  <c r="AI569" i="3"/>
  <c r="AQ569" i="3"/>
  <c r="AY569" i="3"/>
  <c r="BG569" i="3"/>
  <c r="V569" i="3"/>
  <c r="BB569" i="3"/>
  <c r="AK569" i="3"/>
  <c r="AD569" i="3"/>
  <c r="M569" i="3"/>
  <c r="AS569" i="3"/>
  <c r="AL569" i="3"/>
  <c r="U569" i="3"/>
  <c r="BA569" i="3"/>
  <c r="AT569" i="3"/>
  <c r="AC569" i="3"/>
  <c r="BI569" i="3"/>
  <c r="O568" i="3"/>
  <c r="W568" i="3"/>
  <c r="AE568" i="3"/>
  <c r="AM568" i="3"/>
  <c r="AU568" i="3"/>
  <c r="BC568" i="3"/>
  <c r="N568" i="3"/>
  <c r="V568" i="3"/>
  <c r="AD568" i="3"/>
  <c r="AL568" i="3"/>
  <c r="AT568" i="3"/>
  <c r="BB568" i="3"/>
  <c r="Q568" i="3"/>
  <c r="Y568" i="3"/>
  <c r="AG568" i="3"/>
  <c r="AO568" i="3"/>
  <c r="AW568" i="3"/>
  <c r="BE568" i="3"/>
  <c r="P568" i="3"/>
  <c r="X568" i="3"/>
  <c r="AF568" i="3"/>
  <c r="AN568" i="3"/>
  <c r="AV568" i="3"/>
  <c r="BD568" i="3"/>
  <c r="S568" i="3"/>
  <c r="AA568" i="3"/>
  <c r="AI568" i="3"/>
  <c r="AQ568" i="3"/>
  <c r="AY568" i="3"/>
  <c r="BG568" i="3"/>
  <c r="R568" i="3"/>
  <c r="Z568" i="3"/>
  <c r="AH568" i="3"/>
  <c r="AP568" i="3"/>
  <c r="AX568" i="3"/>
  <c r="BF568" i="3"/>
  <c r="AK568" i="3"/>
  <c r="T568" i="3"/>
  <c r="AZ568" i="3"/>
  <c r="M568" i="3"/>
  <c r="AS568" i="3"/>
  <c r="AB568" i="3"/>
  <c r="BH568" i="3"/>
  <c r="U568" i="3"/>
  <c r="BA568" i="3"/>
  <c r="AJ568" i="3"/>
  <c r="AC568" i="3"/>
  <c r="BI568" i="3"/>
  <c r="AR568" i="3"/>
  <c r="T563" i="3"/>
  <c r="AB563" i="3"/>
  <c r="AJ563" i="3"/>
  <c r="AR563" i="3"/>
  <c r="AZ563" i="3"/>
  <c r="BH563" i="3"/>
  <c r="S563" i="3"/>
  <c r="AA563" i="3"/>
  <c r="AI563" i="3"/>
  <c r="AQ563" i="3"/>
  <c r="AY563" i="3"/>
  <c r="BG563" i="3"/>
  <c r="N563" i="3"/>
  <c r="V563" i="3"/>
  <c r="AD563" i="3"/>
  <c r="AL563" i="3"/>
  <c r="AT563" i="3"/>
  <c r="BB563" i="3"/>
  <c r="M563" i="3"/>
  <c r="U563" i="3"/>
  <c r="AC563" i="3"/>
  <c r="AK563" i="3"/>
  <c r="AS563" i="3"/>
  <c r="BA563" i="3"/>
  <c r="BI563" i="3"/>
  <c r="P563" i="3"/>
  <c r="X563" i="3"/>
  <c r="AF563" i="3"/>
  <c r="AN563" i="3"/>
  <c r="AV563" i="3"/>
  <c r="BD563" i="3"/>
  <c r="O563" i="3"/>
  <c r="W563" i="3"/>
  <c r="AE563" i="3"/>
  <c r="AM563" i="3"/>
  <c r="AU563" i="3"/>
  <c r="BC563" i="3"/>
  <c r="R563" i="3"/>
  <c r="AX563" i="3"/>
  <c r="AG563" i="3"/>
  <c r="Z563" i="3"/>
  <c r="BF563" i="3"/>
  <c r="AO563" i="3"/>
  <c r="AH563" i="3"/>
  <c r="Q563" i="3"/>
  <c r="AW563" i="3"/>
  <c r="T557" i="3"/>
  <c r="AB557" i="3"/>
  <c r="AJ557" i="3"/>
  <c r="AR557" i="3"/>
  <c r="AZ557" i="3"/>
  <c r="BH557" i="3"/>
  <c r="S557" i="3"/>
  <c r="AA557" i="3"/>
  <c r="AI557" i="3"/>
  <c r="AQ557" i="3"/>
  <c r="AY557" i="3"/>
  <c r="BG557" i="3"/>
  <c r="N557" i="3"/>
  <c r="V557" i="3"/>
  <c r="AD557" i="3"/>
  <c r="AL557" i="3"/>
  <c r="AT557" i="3"/>
  <c r="BB557" i="3"/>
  <c r="M557" i="3"/>
  <c r="U557" i="3"/>
  <c r="AC557" i="3"/>
  <c r="AK557" i="3"/>
  <c r="AS557" i="3"/>
  <c r="BA557" i="3"/>
  <c r="BI557" i="3"/>
  <c r="P557" i="3"/>
  <c r="X557" i="3"/>
  <c r="AF557" i="3"/>
  <c r="AN557" i="3"/>
  <c r="AV557" i="3"/>
  <c r="BD557" i="3"/>
  <c r="O557" i="3"/>
  <c r="W557" i="3"/>
  <c r="AE557" i="3"/>
  <c r="AM557" i="3"/>
  <c r="AU557" i="3"/>
  <c r="BC557" i="3"/>
  <c r="AP557" i="3"/>
  <c r="Y557" i="3"/>
  <c r="BE557" i="3"/>
  <c r="R557" i="3"/>
  <c r="AX557" i="3"/>
  <c r="AG557" i="3"/>
  <c r="Z557" i="3"/>
  <c r="BF557" i="3"/>
  <c r="AO557" i="3"/>
  <c r="O580" i="3"/>
  <c r="W580" i="3"/>
  <c r="AE580" i="3"/>
  <c r="AM580" i="3"/>
  <c r="AU580" i="3"/>
  <c r="BC580" i="3"/>
  <c r="N580" i="3"/>
  <c r="V580" i="3"/>
  <c r="AD580" i="3"/>
  <c r="AL580" i="3"/>
  <c r="AT580" i="3"/>
  <c r="BB580" i="3"/>
  <c r="Q580" i="3"/>
  <c r="Y580" i="3"/>
  <c r="AG580" i="3"/>
  <c r="AO580" i="3"/>
  <c r="AW580" i="3"/>
  <c r="BE580" i="3"/>
  <c r="P580" i="3"/>
  <c r="X580" i="3"/>
  <c r="AF580" i="3"/>
  <c r="AN580" i="3"/>
  <c r="AV580" i="3"/>
  <c r="BD580" i="3"/>
  <c r="S580" i="3"/>
  <c r="AA580" i="3"/>
  <c r="AI580" i="3"/>
  <c r="AQ580" i="3"/>
  <c r="AY580" i="3"/>
  <c r="BG580" i="3"/>
  <c r="R580" i="3"/>
  <c r="Z580" i="3"/>
  <c r="AH580" i="3"/>
  <c r="AP580" i="3"/>
  <c r="AX580" i="3"/>
  <c r="BF580" i="3"/>
  <c r="U580" i="3"/>
  <c r="BA580" i="3"/>
  <c r="AJ580" i="3"/>
  <c r="AC580" i="3"/>
  <c r="BI580" i="3"/>
  <c r="AR580" i="3"/>
  <c r="AK580" i="3"/>
  <c r="T580" i="3"/>
  <c r="AZ580" i="3"/>
  <c r="S522" i="3"/>
  <c r="AA522" i="3"/>
  <c r="AI522" i="3"/>
  <c r="AQ522" i="3"/>
  <c r="AY522" i="3"/>
  <c r="BG522" i="3"/>
  <c r="R522" i="3"/>
  <c r="Z522" i="3"/>
  <c r="AH522" i="3"/>
  <c r="AP522" i="3"/>
  <c r="AX522" i="3"/>
  <c r="BF522" i="3"/>
  <c r="S532" i="3"/>
  <c r="AA532" i="3"/>
  <c r="AI532" i="3"/>
  <c r="AQ532" i="3"/>
  <c r="AY532" i="3"/>
  <c r="BG532" i="3"/>
  <c r="R532" i="3"/>
  <c r="Z532" i="3"/>
  <c r="AH532" i="3"/>
  <c r="AP532" i="3"/>
  <c r="AX532" i="3"/>
  <c r="BF532" i="3"/>
  <c r="M532" i="3"/>
  <c r="U532" i="3"/>
  <c r="AC532" i="3"/>
  <c r="AK532" i="3"/>
  <c r="AS532" i="3"/>
  <c r="BA532" i="3"/>
  <c r="BI532" i="3"/>
  <c r="T532" i="3"/>
  <c r="AB532" i="3"/>
  <c r="AJ532" i="3"/>
  <c r="AR532" i="3"/>
  <c r="AZ532" i="3"/>
  <c r="BH532" i="3"/>
  <c r="R511" i="3"/>
  <c r="Z511" i="3"/>
  <c r="AH511" i="3"/>
  <c r="AP511" i="3"/>
  <c r="AX511" i="3"/>
  <c r="BF511" i="3"/>
  <c r="Q511" i="3"/>
  <c r="Y511" i="3"/>
  <c r="AG511" i="3"/>
  <c r="S560" i="3"/>
  <c r="AY560" i="3"/>
  <c r="AH560" i="3"/>
  <c r="AA560" i="3"/>
  <c r="BG560" i="3"/>
  <c r="AP560" i="3"/>
  <c r="AI560" i="3"/>
  <c r="R560" i="3"/>
  <c r="AX560" i="3"/>
  <c r="AQ560" i="3"/>
  <c r="Z560" i="3"/>
  <c r="N590" i="3"/>
  <c r="V590" i="3"/>
  <c r="AD590" i="3"/>
  <c r="AL590" i="3"/>
  <c r="AT590" i="3"/>
  <c r="BB590" i="3"/>
  <c r="M590" i="3"/>
  <c r="T590" i="3"/>
  <c r="AF590" i="3"/>
  <c r="AP590" i="3"/>
  <c r="AZ590" i="3"/>
  <c r="O590" i="3"/>
  <c r="W590" i="3"/>
  <c r="AE590" i="3"/>
  <c r="AM590" i="3"/>
  <c r="AU590" i="3"/>
  <c r="BC590" i="3"/>
  <c r="X590" i="3"/>
  <c r="AH590" i="3"/>
  <c r="AR590" i="3"/>
  <c r="BD590" i="3"/>
  <c r="Q590" i="3"/>
  <c r="Y590" i="3"/>
  <c r="AG590" i="3"/>
  <c r="AO590" i="3"/>
  <c r="AW590" i="3"/>
  <c r="BE590" i="3"/>
  <c r="P590" i="3"/>
  <c r="Z590" i="3"/>
  <c r="AJ590" i="3"/>
  <c r="AV590" i="3"/>
  <c r="BF590" i="3"/>
  <c r="S590" i="3"/>
  <c r="AA590" i="3"/>
  <c r="AI590" i="3"/>
  <c r="AQ590" i="3"/>
  <c r="AY590" i="3"/>
  <c r="BG590" i="3"/>
  <c r="AB590" i="3"/>
  <c r="U590" i="3"/>
  <c r="BA590" i="3"/>
  <c r="AN590" i="3"/>
  <c r="AC590" i="3"/>
  <c r="BI590" i="3"/>
  <c r="AX590" i="3"/>
  <c r="AK590" i="3"/>
  <c r="M524" i="3"/>
  <c r="U524" i="3"/>
  <c r="AC524" i="3"/>
  <c r="AK524" i="3"/>
  <c r="AS524" i="3"/>
  <c r="BA524" i="3"/>
  <c r="BI524" i="3"/>
  <c r="T524" i="3"/>
  <c r="AB524" i="3"/>
  <c r="AJ524" i="3"/>
  <c r="AR524" i="3"/>
  <c r="AZ524" i="3"/>
  <c r="BH524" i="3"/>
  <c r="BJ636" i="3"/>
  <c r="U594" i="3"/>
  <c r="AC594" i="3"/>
  <c r="AK594" i="3"/>
  <c r="AS594" i="3"/>
  <c r="BA594" i="3"/>
  <c r="BI594" i="3"/>
  <c r="BD503" i="3"/>
  <c r="AV503" i="3"/>
  <c r="AN503" i="3"/>
  <c r="AF503" i="3"/>
  <c r="X503" i="3"/>
  <c r="P503" i="3"/>
  <c r="BE503" i="3"/>
  <c r="AW503" i="3"/>
  <c r="AO503" i="3"/>
  <c r="AG503" i="3"/>
  <c r="Y503" i="3"/>
  <c r="BF505" i="3"/>
  <c r="AX505" i="3"/>
  <c r="AP505" i="3"/>
  <c r="AH505" i="3"/>
  <c r="Z505" i="3"/>
  <c r="R505" i="3"/>
  <c r="BG505" i="3"/>
  <c r="AY505" i="3"/>
  <c r="AQ505" i="3"/>
  <c r="AI505" i="3"/>
  <c r="AA505" i="3"/>
  <c r="BA511" i="3"/>
  <c r="BG511" i="3"/>
  <c r="AQ511" i="3"/>
  <c r="AE511" i="3"/>
  <c r="U511" i="3"/>
  <c r="BH511" i="3"/>
  <c r="AV511" i="3"/>
  <c r="AL511" i="3"/>
  <c r="AB511" i="3"/>
  <c r="P511" i="3"/>
  <c r="BC513" i="3"/>
  <c r="AS513" i="3"/>
  <c r="AG513" i="3"/>
  <c r="W513" i="3"/>
  <c r="M513" i="3"/>
  <c r="AX513" i="3"/>
  <c r="AN513" i="3"/>
  <c r="AD513" i="3"/>
  <c r="R513" i="3"/>
  <c r="BA520" i="3"/>
  <c r="AQ520" i="3"/>
  <c r="AE520" i="3"/>
  <c r="U520" i="3"/>
  <c r="BH520" i="3"/>
  <c r="AV520" i="3"/>
  <c r="AL520" i="3"/>
  <c r="AB520" i="3"/>
  <c r="P520" i="3"/>
  <c r="BN520" i="3" s="1"/>
  <c r="BB522" i="3"/>
  <c r="AR522" i="3"/>
  <c r="AF522" i="3"/>
  <c r="V522" i="3"/>
  <c r="BI522" i="3"/>
  <c r="AW522" i="3"/>
  <c r="AM522" i="3"/>
  <c r="AC522" i="3"/>
  <c r="Q522" i="3"/>
  <c r="BD524" i="3"/>
  <c r="AT524" i="3"/>
  <c r="AH524" i="3"/>
  <c r="X524" i="3"/>
  <c r="N524" i="3"/>
  <c r="AY524" i="3"/>
  <c r="AO524" i="3"/>
  <c r="AE524" i="3"/>
  <c r="S524" i="3"/>
  <c r="BH528" i="3"/>
  <c r="AX528" i="3"/>
  <c r="AL528" i="3"/>
  <c r="AB528" i="3"/>
  <c r="BI528" i="3"/>
  <c r="AS528" i="3"/>
  <c r="AC528" i="3"/>
  <c r="M528" i="3"/>
  <c r="AT532" i="3"/>
  <c r="AD532" i="3"/>
  <c r="N532" i="3"/>
  <c r="AU532" i="3"/>
  <c r="AE532" i="3"/>
  <c r="O532" i="3"/>
  <c r="AZ536" i="3"/>
  <c r="T536" i="3"/>
  <c r="AK536" i="3"/>
  <c r="BB548" i="3"/>
  <c r="V548" i="3"/>
  <c r="AM548" i="3"/>
  <c r="AH551" i="3"/>
  <c r="AY551" i="3"/>
  <c r="S551" i="3"/>
  <c r="AG553" i="3"/>
  <c r="AN553" i="3"/>
  <c r="AJ555" i="3"/>
  <c r="BL555" i="3" s="1"/>
  <c r="AW557" i="3"/>
  <c r="BF560" i="3"/>
  <c r="AM562" i="3"/>
  <c r="X574" i="3"/>
  <c r="BM574" i="3" s="1"/>
  <c r="AB580" i="3"/>
  <c r="AV582" i="3"/>
  <c r="BH588" i="3"/>
  <c r="R590" i="3"/>
  <c r="BE544" i="3"/>
  <c r="BI567" i="3"/>
  <c r="P500" i="3"/>
  <c r="P516" i="3"/>
  <c r="M519" i="3"/>
  <c r="N527" i="3"/>
  <c r="O498" i="3"/>
  <c r="U567" i="3"/>
  <c r="BF543" i="3"/>
  <c r="AX543" i="3"/>
  <c r="AP543" i="3"/>
  <c r="AH543" i="3"/>
  <c r="Z543" i="3"/>
  <c r="R543" i="3"/>
  <c r="BG543" i="3"/>
  <c r="AY543" i="3"/>
  <c r="BK543" i="3" s="1"/>
  <c r="AQ543" i="3"/>
  <c r="AI543" i="3"/>
  <c r="AA543" i="3"/>
  <c r="BH567" i="3"/>
  <c r="AZ567" i="3"/>
  <c r="AR567" i="3"/>
  <c r="AJ567" i="3"/>
  <c r="AB567" i="3"/>
  <c r="T567" i="3"/>
  <c r="BE567" i="3"/>
  <c r="AU567" i="3"/>
  <c r="AK567" i="3"/>
  <c r="N591" i="3"/>
  <c r="N599" i="3"/>
  <c r="M560" i="3"/>
  <c r="P577" i="3"/>
  <c r="P585" i="3"/>
  <c r="O593" i="3"/>
  <c r="O601" i="3"/>
  <c r="P609" i="3"/>
  <c r="Q567" i="3"/>
  <c r="R567" i="3"/>
  <c r="BG567" i="3"/>
  <c r="AY567" i="3"/>
  <c r="AQ567" i="3"/>
  <c r="AI567" i="3"/>
  <c r="AA567" i="3"/>
  <c r="S567" i="3"/>
  <c r="BK567" i="3" s="1"/>
  <c r="AG567" i="3"/>
  <c r="Y567" i="3"/>
  <c r="K482" i="3"/>
  <c r="K490" i="3"/>
  <c r="BH608" i="3"/>
  <c r="AZ608" i="3"/>
  <c r="AR608" i="3"/>
  <c r="AJ608" i="3"/>
  <c r="AB608" i="3"/>
  <c r="T608" i="3"/>
  <c r="BI608" i="3"/>
  <c r="BA608" i="3"/>
  <c r="AS608" i="3"/>
  <c r="AK608" i="3"/>
  <c r="AC608" i="3"/>
  <c r="U608" i="3"/>
  <c r="M594" i="3"/>
  <c r="BN594" i="3" s="1"/>
  <c r="BN555" i="3"/>
  <c r="K479" i="3"/>
  <c r="BK509" i="3"/>
  <c r="BN535" i="3"/>
  <c r="BN576" i="3"/>
  <c r="K480" i="3"/>
  <c r="K489" i="3"/>
  <c r="K486" i="3"/>
  <c r="K483" i="3"/>
  <c r="K481" i="3"/>
  <c r="K475" i="3"/>
  <c r="BL556" i="3"/>
  <c r="BL558" i="3"/>
  <c r="BL561" i="3"/>
  <c r="BN561" i="3"/>
  <c r="BJ564" i="3"/>
  <c r="P530" i="3"/>
  <c r="P572" i="3"/>
  <c r="N542" i="3"/>
  <c r="S540" i="3"/>
  <c r="N545" i="3"/>
  <c r="M570" i="3"/>
  <c r="O565" i="3"/>
  <c r="M592" i="3"/>
  <c r="O539" i="3"/>
  <c r="S559" i="3"/>
  <c r="N606" i="3"/>
  <c r="M584" i="3"/>
  <c r="BL596" i="3"/>
  <c r="BJ596" i="3"/>
  <c r="BL495" i="3"/>
  <c r="BM495" i="3"/>
  <c r="BK499" i="3"/>
  <c r="BK503" i="3"/>
  <c r="BM507" i="3"/>
  <c r="BL507" i="3"/>
  <c r="BM509" i="3"/>
  <c r="BM515" i="3"/>
  <c r="BL515" i="3"/>
  <c r="BM517" i="3"/>
  <c r="BL526" i="3"/>
  <c r="BL534" i="3"/>
  <c r="BK534" i="3"/>
  <c r="BL535" i="3"/>
  <c r="BL550" i="3"/>
  <c r="BL552" i="3"/>
  <c r="BF600" i="3"/>
  <c r="BN598" i="3"/>
  <c r="BJ598" i="3"/>
  <c r="K487" i="3"/>
  <c r="BK495" i="3"/>
  <c r="BM499" i="3"/>
  <c r="BK561" i="3"/>
  <c r="BI554" i="3"/>
  <c r="BA554" i="3"/>
  <c r="AS554" i="3"/>
  <c r="AK554" i="3"/>
  <c r="AC554" i="3"/>
  <c r="U554" i="3"/>
  <c r="M554" i="3"/>
  <c r="BB554" i="3"/>
  <c r="AT554" i="3"/>
  <c r="AL554" i="3"/>
  <c r="AD554" i="3"/>
  <c r="V554" i="3"/>
  <c r="N554" i="3"/>
  <c r="BB559" i="3"/>
  <c r="AT559" i="3"/>
  <c r="AL559" i="3"/>
  <c r="AD559" i="3"/>
  <c r="V559" i="3"/>
  <c r="N559" i="3"/>
  <c r="BC559" i="3"/>
  <c r="AU559" i="3"/>
  <c r="AM559" i="3"/>
  <c r="AE559" i="3"/>
  <c r="W559" i="3"/>
  <c r="O559" i="3"/>
  <c r="BD560" i="3"/>
  <c r="AV560" i="3"/>
  <c r="AN560" i="3"/>
  <c r="AF560" i="3"/>
  <c r="X560" i="3"/>
  <c r="P560" i="3"/>
  <c r="BE560" i="3"/>
  <c r="AW560" i="3"/>
  <c r="AO560" i="3"/>
  <c r="AG560" i="3"/>
  <c r="Y560" i="3"/>
  <c r="Q560" i="3"/>
  <c r="BF565" i="3"/>
  <c r="AX565" i="3"/>
  <c r="AP565" i="3"/>
  <c r="AH565" i="3"/>
  <c r="Z565" i="3"/>
  <c r="R565" i="3"/>
  <c r="BG565" i="3"/>
  <c r="AY565" i="3"/>
  <c r="AQ565" i="3"/>
  <c r="AI565" i="3"/>
  <c r="AA565" i="3"/>
  <c r="S565" i="3"/>
  <c r="BI566" i="3"/>
  <c r="BA566" i="3"/>
  <c r="AS566" i="3"/>
  <c r="AK566" i="3"/>
  <c r="AC566" i="3"/>
  <c r="U566" i="3"/>
  <c r="M566" i="3"/>
  <c r="BB566" i="3"/>
  <c r="AT566" i="3"/>
  <c r="AL566" i="3"/>
  <c r="AD566" i="3"/>
  <c r="V566" i="3"/>
  <c r="N566" i="3"/>
  <c r="BD584" i="3"/>
  <c r="AV584" i="3"/>
  <c r="AN584" i="3"/>
  <c r="AF584" i="3"/>
  <c r="X584" i="3"/>
  <c r="P584" i="3"/>
  <c r="BE584" i="3"/>
  <c r="AW584" i="3"/>
  <c r="AO584" i="3"/>
  <c r="AG584" i="3"/>
  <c r="Y584" i="3"/>
  <c r="Q584" i="3"/>
  <c r="BD592" i="3"/>
  <c r="AV592" i="3"/>
  <c r="AN592" i="3"/>
  <c r="AF592" i="3"/>
  <c r="X592" i="3"/>
  <c r="P592" i="3"/>
  <c r="BE592" i="3"/>
  <c r="AW592" i="3"/>
  <c r="AO592" i="3"/>
  <c r="AG592" i="3"/>
  <c r="Y592" i="3"/>
  <c r="Q592" i="3"/>
  <c r="N600" i="3"/>
  <c r="V600" i="3"/>
  <c r="AD600" i="3"/>
  <c r="AL600" i="3"/>
  <c r="AT600" i="3"/>
  <c r="BB600" i="3"/>
  <c r="N504" i="3"/>
  <c r="M512" i="3"/>
  <c r="N531" i="3"/>
  <c r="M573" i="3"/>
  <c r="M581" i="3"/>
  <c r="M589" i="3"/>
  <c r="M597" i="3"/>
  <c r="O605" i="3"/>
  <c r="BG530" i="3"/>
  <c r="AY530" i="3"/>
  <c r="AQ530" i="3"/>
  <c r="AI530" i="3"/>
  <c r="AA530" i="3"/>
  <c r="S530" i="3"/>
  <c r="BH530" i="3"/>
  <c r="AZ530" i="3"/>
  <c r="AR530" i="3"/>
  <c r="AJ530" i="3"/>
  <c r="AB530" i="3"/>
  <c r="T530" i="3"/>
  <c r="BB540" i="3"/>
  <c r="AT540" i="3"/>
  <c r="AL540" i="3"/>
  <c r="AD540" i="3"/>
  <c r="V540" i="3"/>
  <c r="N540" i="3"/>
  <c r="BC540" i="3"/>
  <c r="AU540" i="3"/>
  <c r="AM540" i="3"/>
  <c r="AE540" i="3"/>
  <c r="W540" i="3"/>
  <c r="O540" i="3"/>
  <c r="BE542" i="3"/>
  <c r="AW542" i="3"/>
  <c r="AO542" i="3"/>
  <c r="AG542" i="3"/>
  <c r="Y542" i="3"/>
  <c r="Q542" i="3"/>
  <c r="BF542" i="3"/>
  <c r="AX542" i="3"/>
  <c r="AP542" i="3"/>
  <c r="AH542" i="3"/>
  <c r="Z542" i="3"/>
  <c r="R542" i="3"/>
  <c r="BD570" i="3"/>
  <c r="AV570" i="3"/>
  <c r="AN570" i="3"/>
  <c r="AF570" i="3"/>
  <c r="X570" i="3"/>
  <c r="P570" i="3"/>
  <c r="BE570" i="3"/>
  <c r="AW570" i="3"/>
  <c r="AO570" i="3"/>
  <c r="AG570" i="3"/>
  <c r="Y570" i="3"/>
  <c r="Q570" i="3"/>
  <c r="BG572" i="3"/>
  <c r="AY572" i="3"/>
  <c r="AQ572" i="3"/>
  <c r="AI572" i="3"/>
  <c r="AA572" i="3"/>
  <c r="S572" i="3"/>
  <c r="BH572" i="3"/>
  <c r="AZ572" i="3"/>
  <c r="AR572" i="3"/>
  <c r="AJ572" i="3"/>
  <c r="AB572" i="3"/>
  <c r="T572" i="3"/>
  <c r="BB604" i="3"/>
  <c r="AT604" i="3"/>
  <c r="AL604" i="3"/>
  <c r="AD604" i="3"/>
  <c r="V604" i="3"/>
  <c r="N604" i="3"/>
  <c r="BC604" i="3"/>
  <c r="AU604" i="3"/>
  <c r="AM604" i="3"/>
  <c r="AE604" i="3"/>
  <c r="W604" i="3"/>
  <c r="O604" i="3"/>
  <c r="BE606" i="3"/>
  <c r="AW606" i="3"/>
  <c r="AO606" i="3"/>
  <c r="AG606" i="3"/>
  <c r="Y606" i="3"/>
  <c r="Q606" i="3"/>
  <c r="BF606" i="3"/>
  <c r="AX606" i="3"/>
  <c r="AP606" i="3"/>
  <c r="AH606" i="3"/>
  <c r="Z606" i="3"/>
  <c r="R606" i="3"/>
  <c r="BF539" i="3"/>
  <c r="AX539" i="3"/>
  <c r="AP539" i="3"/>
  <c r="AH539" i="3"/>
  <c r="Z539" i="3"/>
  <c r="R539" i="3"/>
  <c r="BG539" i="3"/>
  <c r="AY539" i="3"/>
  <c r="AQ539" i="3"/>
  <c r="AI539" i="3"/>
  <c r="AA539" i="3"/>
  <c r="S539" i="3"/>
  <c r="BI541" i="3"/>
  <c r="BA541" i="3"/>
  <c r="AS541" i="3"/>
  <c r="AK541" i="3"/>
  <c r="AC541" i="3"/>
  <c r="U541" i="3"/>
  <c r="M541" i="3"/>
  <c r="BB541" i="3"/>
  <c r="AT541" i="3"/>
  <c r="AL541" i="3"/>
  <c r="AD541" i="3"/>
  <c r="V541" i="3"/>
  <c r="N541" i="3"/>
  <c r="BE545" i="3"/>
  <c r="AW545" i="3"/>
  <c r="AO545" i="3"/>
  <c r="AG545" i="3"/>
  <c r="Y545" i="3"/>
  <c r="Q545" i="3"/>
  <c r="BF545" i="3"/>
  <c r="AX545" i="3"/>
  <c r="AP545" i="3"/>
  <c r="AH545" i="3"/>
  <c r="Z545" i="3"/>
  <c r="R545" i="3"/>
  <c r="M600" i="3"/>
  <c r="K492" i="3"/>
  <c r="K485" i="3"/>
  <c r="K477" i="3"/>
  <c r="BN550" i="3"/>
  <c r="BN552" i="3"/>
  <c r="BN556" i="3"/>
  <c r="BN558" i="3"/>
  <c r="BK626" i="3"/>
  <c r="BG554" i="3"/>
  <c r="AY554" i="3"/>
  <c r="AQ554" i="3"/>
  <c r="AI554" i="3"/>
  <c r="AA554" i="3"/>
  <c r="S554" i="3"/>
  <c r="BH554" i="3"/>
  <c r="AZ554" i="3"/>
  <c r="AR554" i="3"/>
  <c r="AJ554" i="3"/>
  <c r="AB554" i="3"/>
  <c r="T554" i="3"/>
  <c r="BH559" i="3"/>
  <c r="AZ559" i="3"/>
  <c r="AR559" i="3"/>
  <c r="AJ559" i="3"/>
  <c r="AB559" i="3"/>
  <c r="T559" i="3"/>
  <c r="BI559" i="3"/>
  <c r="BA559" i="3"/>
  <c r="AS559" i="3"/>
  <c r="AK559" i="3"/>
  <c r="AC559" i="3"/>
  <c r="U559" i="3"/>
  <c r="M559" i="3"/>
  <c r="BB560" i="3"/>
  <c r="AT560" i="3"/>
  <c r="AL560" i="3"/>
  <c r="AD560" i="3"/>
  <c r="V560" i="3"/>
  <c r="N560" i="3"/>
  <c r="BC560" i="3"/>
  <c r="AU560" i="3"/>
  <c r="AM560" i="3"/>
  <c r="AE560" i="3"/>
  <c r="W560" i="3"/>
  <c r="O560" i="3"/>
  <c r="BD565" i="3"/>
  <c r="AV565" i="3"/>
  <c r="AN565" i="3"/>
  <c r="AF565" i="3"/>
  <c r="X565" i="3"/>
  <c r="P565" i="3"/>
  <c r="BE565" i="3"/>
  <c r="AW565" i="3"/>
  <c r="AO565" i="3"/>
  <c r="AG565" i="3"/>
  <c r="Y565" i="3"/>
  <c r="Q565" i="3"/>
  <c r="BG566" i="3"/>
  <c r="AY566" i="3"/>
  <c r="AQ566" i="3"/>
  <c r="AI566" i="3"/>
  <c r="AA566" i="3"/>
  <c r="S566" i="3"/>
  <c r="BH566" i="3"/>
  <c r="AZ566" i="3"/>
  <c r="AR566" i="3"/>
  <c r="AJ566" i="3"/>
  <c r="AB566" i="3"/>
  <c r="T566" i="3"/>
  <c r="BB584" i="3"/>
  <c r="AT584" i="3"/>
  <c r="AL584" i="3"/>
  <c r="AD584" i="3"/>
  <c r="V584" i="3"/>
  <c r="N584" i="3"/>
  <c r="BC584" i="3"/>
  <c r="AU584" i="3"/>
  <c r="AM584" i="3"/>
  <c r="AE584" i="3"/>
  <c r="W584" i="3"/>
  <c r="O584" i="3"/>
  <c r="BB592" i="3"/>
  <c r="AT592" i="3"/>
  <c r="AL592" i="3"/>
  <c r="AD592" i="3"/>
  <c r="V592" i="3"/>
  <c r="N592" i="3"/>
  <c r="BC592" i="3"/>
  <c r="AU592" i="3"/>
  <c r="AM592" i="3"/>
  <c r="AE592" i="3"/>
  <c r="W592" i="3"/>
  <c r="O592" i="3"/>
  <c r="P600" i="3"/>
  <c r="BK600" i="3" s="1"/>
  <c r="X600" i="3"/>
  <c r="AF600" i="3"/>
  <c r="AN600" i="3"/>
  <c r="AV600" i="3"/>
  <c r="BD600" i="3"/>
  <c r="P506" i="3"/>
  <c r="BE530" i="3"/>
  <c r="AW530" i="3"/>
  <c r="AO530" i="3"/>
  <c r="AG530" i="3"/>
  <c r="Y530" i="3"/>
  <c r="Q530" i="3"/>
  <c r="BF530" i="3"/>
  <c r="AX530" i="3"/>
  <c r="AP530" i="3"/>
  <c r="AH530" i="3"/>
  <c r="Z530" i="3"/>
  <c r="R530" i="3"/>
  <c r="BH540" i="3"/>
  <c r="AZ540" i="3"/>
  <c r="AR540" i="3"/>
  <c r="AJ540" i="3"/>
  <c r="AB540" i="3"/>
  <c r="T540" i="3"/>
  <c r="BI540" i="3"/>
  <c r="BA540" i="3"/>
  <c r="AS540" i="3"/>
  <c r="AK540" i="3"/>
  <c r="AC540" i="3"/>
  <c r="U540" i="3"/>
  <c r="M540" i="3"/>
  <c r="BC542" i="3"/>
  <c r="AU542" i="3"/>
  <c r="AM542" i="3"/>
  <c r="AE542" i="3"/>
  <c r="W542" i="3"/>
  <c r="O542" i="3"/>
  <c r="BD542" i="3"/>
  <c r="AV542" i="3"/>
  <c r="AN542" i="3"/>
  <c r="AF542" i="3"/>
  <c r="X542" i="3"/>
  <c r="P542" i="3"/>
  <c r="BB570" i="3"/>
  <c r="AT570" i="3"/>
  <c r="AL570" i="3"/>
  <c r="AD570" i="3"/>
  <c r="V570" i="3"/>
  <c r="N570" i="3"/>
  <c r="BC570" i="3"/>
  <c r="AU570" i="3"/>
  <c r="AM570" i="3"/>
  <c r="AE570" i="3"/>
  <c r="W570" i="3"/>
  <c r="O570" i="3"/>
  <c r="BE572" i="3"/>
  <c r="AW572" i="3"/>
  <c r="AO572" i="3"/>
  <c r="AG572" i="3"/>
  <c r="Y572" i="3"/>
  <c r="Q572" i="3"/>
  <c r="BF572" i="3"/>
  <c r="AX572" i="3"/>
  <c r="AP572" i="3"/>
  <c r="AH572" i="3"/>
  <c r="Z572" i="3"/>
  <c r="R572" i="3"/>
  <c r="BH604" i="3"/>
  <c r="AZ604" i="3"/>
  <c r="AR604" i="3"/>
  <c r="AJ604" i="3"/>
  <c r="AB604" i="3"/>
  <c r="T604" i="3"/>
  <c r="BI604" i="3"/>
  <c r="BA604" i="3"/>
  <c r="AS604" i="3"/>
  <c r="AK604" i="3"/>
  <c r="AC604" i="3"/>
  <c r="U604" i="3"/>
  <c r="M604" i="3"/>
  <c r="BC606" i="3"/>
  <c r="AU606" i="3"/>
  <c r="AM606" i="3"/>
  <c r="AE606" i="3"/>
  <c r="W606" i="3"/>
  <c r="O606" i="3"/>
  <c r="BD606" i="3"/>
  <c r="AV606" i="3"/>
  <c r="AN606" i="3"/>
  <c r="AF606" i="3"/>
  <c r="X606" i="3"/>
  <c r="P606" i="3"/>
  <c r="BD539" i="3"/>
  <c r="AV539" i="3"/>
  <c r="AN539" i="3"/>
  <c r="AF539" i="3"/>
  <c r="X539" i="3"/>
  <c r="P539" i="3"/>
  <c r="BE539" i="3"/>
  <c r="AW539" i="3"/>
  <c r="AO539" i="3"/>
  <c r="AG539" i="3"/>
  <c r="Y539" i="3"/>
  <c r="Q539" i="3"/>
  <c r="BG541" i="3"/>
  <c r="AY541" i="3"/>
  <c r="AQ541" i="3"/>
  <c r="AI541" i="3"/>
  <c r="AA541" i="3"/>
  <c r="S541" i="3"/>
  <c r="BH541" i="3"/>
  <c r="AZ541" i="3"/>
  <c r="AR541" i="3"/>
  <c r="AJ541" i="3"/>
  <c r="AB541" i="3"/>
  <c r="T541" i="3"/>
  <c r="BC545" i="3"/>
  <c r="AU545" i="3"/>
  <c r="AM545" i="3"/>
  <c r="AE545" i="3"/>
  <c r="W545" i="3"/>
  <c r="O545" i="3"/>
  <c r="BD545" i="3"/>
  <c r="AV545" i="3"/>
  <c r="AN545" i="3"/>
  <c r="AF545" i="3"/>
  <c r="X545" i="3"/>
  <c r="P545" i="3"/>
  <c r="K491" i="3"/>
  <c r="K473" i="3"/>
  <c r="BE554" i="3"/>
  <c r="AW554" i="3"/>
  <c r="AO554" i="3"/>
  <c r="AG554" i="3"/>
  <c r="Y554" i="3"/>
  <c r="Q554" i="3"/>
  <c r="BF554" i="3"/>
  <c r="AX554" i="3"/>
  <c r="AP554" i="3"/>
  <c r="AH554" i="3"/>
  <c r="Z554" i="3"/>
  <c r="BF559" i="3"/>
  <c r="AX559" i="3"/>
  <c r="AP559" i="3"/>
  <c r="AH559" i="3"/>
  <c r="Z559" i="3"/>
  <c r="R559" i="3"/>
  <c r="BG559" i="3"/>
  <c r="AY559" i="3"/>
  <c r="AQ559" i="3"/>
  <c r="AI559" i="3"/>
  <c r="AA559" i="3"/>
  <c r="BH560" i="3"/>
  <c r="AZ560" i="3"/>
  <c r="AR560" i="3"/>
  <c r="AJ560" i="3"/>
  <c r="AB560" i="3"/>
  <c r="T560" i="3"/>
  <c r="BI560" i="3"/>
  <c r="BA560" i="3"/>
  <c r="AS560" i="3"/>
  <c r="AK560" i="3"/>
  <c r="AC560" i="3"/>
  <c r="U560" i="3"/>
  <c r="BB565" i="3"/>
  <c r="AT565" i="3"/>
  <c r="AL565" i="3"/>
  <c r="AD565" i="3"/>
  <c r="V565" i="3"/>
  <c r="N565" i="3"/>
  <c r="BC565" i="3"/>
  <c r="AU565" i="3"/>
  <c r="AM565" i="3"/>
  <c r="AE565" i="3"/>
  <c r="W565" i="3"/>
  <c r="BE566" i="3"/>
  <c r="AW566" i="3"/>
  <c r="AO566" i="3"/>
  <c r="AG566" i="3"/>
  <c r="Y566" i="3"/>
  <c r="Q566" i="3"/>
  <c r="BF566" i="3"/>
  <c r="AX566" i="3"/>
  <c r="AP566" i="3"/>
  <c r="AH566" i="3"/>
  <c r="Z566" i="3"/>
  <c r="BH584" i="3"/>
  <c r="AZ584" i="3"/>
  <c r="AR584" i="3"/>
  <c r="AJ584" i="3"/>
  <c r="AB584" i="3"/>
  <c r="T584" i="3"/>
  <c r="BI584" i="3"/>
  <c r="BA584" i="3"/>
  <c r="AS584" i="3"/>
  <c r="AK584" i="3"/>
  <c r="AC584" i="3"/>
  <c r="U584" i="3"/>
  <c r="BH592" i="3"/>
  <c r="AZ592" i="3"/>
  <c r="AR592" i="3"/>
  <c r="AJ592" i="3"/>
  <c r="AB592" i="3"/>
  <c r="T592" i="3"/>
  <c r="BI592" i="3"/>
  <c r="BA592" i="3"/>
  <c r="AS592" i="3"/>
  <c r="AK592" i="3"/>
  <c r="AC592" i="3"/>
  <c r="U592" i="3"/>
  <c r="R600" i="3"/>
  <c r="Z600" i="3"/>
  <c r="AH600" i="3"/>
  <c r="AP600" i="3"/>
  <c r="AX600" i="3"/>
  <c r="BC530" i="3"/>
  <c r="AU530" i="3"/>
  <c r="AM530" i="3"/>
  <c r="AE530" i="3"/>
  <c r="W530" i="3"/>
  <c r="O530" i="3"/>
  <c r="BD530" i="3"/>
  <c r="AV530" i="3"/>
  <c r="AN530" i="3"/>
  <c r="AF530" i="3"/>
  <c r="X530" i="3"/>
  <c r="BF540" i="3"/>
  <c r="AX540" i="3"/>
  <c r="AP540" i="3"/>
  <c r="AH540" i="3"/>
  <c r="Z540" i="3"/>
  <c r="R540" i="3"/>
  <c r="BG540" i="3"/>
  <c r="AY540" i="3"/>
  <c r="AQ540" i="3"/>
  <c r="AI540" i="3"/>
  <c r="AA540" i="3"/>
  <c r="BI542" i="3"/>
  <c r="BA542" i="3"/>
  <c r="AS542" i="3"/>
  <c r="AK542" i="3"/>
  <c r="AC542" i="3"/>
  <c r="U542" i="3"/>
  <c r="M542" i="3"/>
  <c r="BB542" i="3"/>
  <c r="AT542" i="3"/>
  <c r="AL542" i="3"/>
  <c r="AD542" i="3"/>
  <c r="V542" i="3"/>
  <c r="BH570" i="3"/>
  <c r="AZ570" i="3"/>
  <c r="AR570" i="3"/>
  <c r="AJ570" i="3"/>
  <c r="AB570" i="3"/>
  <c r="T570" i="3"/>
  <c r="BI570" i="3"/>
  <c r="BA570" i="3"/>
  <c r="AS570" i="3"/>
  <c r="AK570" i="3"/>
  <c r="AC570" i="3"/>
  <c r="U570" i="3"/>
  <c r="BC572" i="3"/>
  <c r="AU572" i="3"/>
  <c r="AM572" i="3"/>
  <c r="AE572" i="3"/>
  <c r="W572" i="3"/>
  <c r="O572" i="3"/>
  <c r="BD572" i="3"/>
  <c r="AV572" i="3"/>
  <c r="AN572" i="3"/>
  <c r="AF572" i="3"/>
  <c r="X572" i="3"/>
  <c r="BF604" i="3"/>
  <c r="AX604" i="3"/>
  <c r="AP604" i="3"/>
  <c r="AH604" i="3"/>
  <c r="Z604" i="3"/>
  <c r="R604" i="3"/>
  <c r="BG604" i="3"/>
  <c r="AY604" i="3"/>
  <c r="AQ604" i="3"/>
  <c r="AI604" i="3"/>
  <c r="AA604" i="3"/>
  <c r="BI606" i="3"/>
  <c r="BA606" i="3"/>
  <c r="AS606" i="3"/>
  <c r="AK606" i="3"/>
  <c r="AC606" i="3"/>
  <c r="U606" i="3"/>
  <c r="M606" i="3"/>
  <c r="BB606" i="3"/>
  <c r="AT606" i="3"/>
  <c r="AL606" i="3"/>
  <c r="AD606" i="3"/>
  <c r="V606" i="3"/>
  <c r="BB539" i="3"/>
  <c r="AT539" i="3"/>
  <c r="AL539" i="3"/>
  <c r="AD539" i="3"/>
  <c r="V539" i="3"/>
  <c r="M539" i="3"/>
  <c r="BC539" i="3"/>
  <c r="AU539" i="3"/>
  <c r="AM539" i="3"/>
  <c r="AE539" i="3"/>
  <c r="W539" i="3"/>
  <c r="BE541" i="3"/>
  <c r="AW541" i="3"/>
  <c r="AO541" i="3"/>
  <c r="AG541" i="3"/>
  <c r="Y541" i="3"/>
  <c r="Q541" i="3"/>
  <c r="BF541" i="3"/>
  <c r="AX541" i="3"/>
  <c r="AP541" i="3"/>
  <c r="AH541" i="3"/>
  <c r="Z541" i="3"/>
  <c r="BI545" i="3"/>
  <c r="BA545" i="3"/>
  <c r="AS545" i="3"/>
  <c r="AK545" i="3"/>
  <c r="AC545" i="3"/>
  <c r="U545" i="3"/>
  <c r="M545" i="3"/>
  <c r="BB545" i="3"/>
  <c r="AT545" i="3"/>
  <c r="AL545" i="3"/>
  <c r="AD545" i="3"/>
  <c r="V545" i="3"/>
  <c r="K488" i="3"/>
  <c r="K478" i="3"/>
  <c r="K474" i="3"/>
  <c r="L473" i="3"/>
  <c r="BK622" i="3"/>
  <c r="BK615" i="3"/>
  <c r="BN596" i="3"/>
  <c r="BK596" i="3"/>
  <c r="K471" i="3"/>
  <c r="BL630" i="3"/>
  <c r="BK633" i="3"/>
  <c r="BN628" i="3"/>
  <c r="BN626" i="3"/>
  <c r="BE496" i="3"/>
  <c r="AW496" i="3"/>
  <c r="AO496" i="3"/>
  <c r="AG496" i="3"/>
  <c r="Y496" i="3"/>
  <c r="Q496" i="3"/>
  <c r="BF496" i="3"/>
  <c r="AX496" i="3"/>
  <c r="AP496" i="3"/>
  <c r="AH496" i="3"/>
  <c r="Z496" i="3"/>
  <c r="R496" i="3"/>
  <c r="L489" i="3"/>
  <c r="K484" i="3"/>
  <c r="L483" i="3"/>
  <c r="N483" i="3" s="1"/>
  <c r="L479" i="3"/>
  <c r="N479" i="3" s="1"/>
  <c r="K476" i="3"/>
  <c r="L475" i="3"/>
  <c r="P475" i="3" s="1"/>
  <c r="K472" i="3"/>
  <c r="BJ639" i="3"/>
  <c r="BM635" i="3"/>
  <c r="BJ637" i="3"/>
  <c r="BM633" i="3"/>
  <c r="BJ628" i="3"/>
  <c r="BK628" i="3"/>
  <c r="BJ624" i="3"/>
  <c r="BK624" i="3"/>
  <c r="BN624" i="3"/>
  <c r="BN622" i="3"/>
  <c r="BL618" i="3"/>
  <c r="BN618" i="3"/>
  <c r="BK618" i="3"/>
  <c r="BJ617" i="3"/>
  <c r="BI496" i="3"/>
  <c r="BA496" i="3"/>
  <c r="AS496" i="3"/>
  <c r="AK496" i="3"/>
  <c r="AC496" i="3"/>
  <c r="U496" i="3"/>
  <c r="M496" i="3"/>
  <c r="BB496" i="3"/>
  <c r="AT496" i="3"/>
  <c r="AL496" i="3"/>
  <c r="AD496" i="3"/>
  <c r="V496" i="3"/>
  <c r="N496" i="3"/>
  <c r="BN611" i="3"/>
  <c r="L491" i="3"/>
  <c r="L487" i="3"/>
  <c r="L485" i="3"/>
  <c r="N485" i="3" s="1"/>
  <c r="L481" i="3"/>
  <c r="N481" i="3" s="1"/>
  <c r="L477" i="3"/>
  <c r="N477" i="3" s="1"/>
  <c r="L492" i="3"/>
  <c r="BE492" i="3" s="1"/>
  <c r="L490" i="3"/>
  <c r="BH490" i="3" s="1"/>
  <c r="L488" i="3"/>
  <c r="L486" i="3"/>
  <c r="L484" i="3"/>
  <c r="L482" i="3"/>
  <c r="BG482" i="3" s="1"/>
  <c r="L480" i="3"/>
  <c r="N480" i="3" s="1"/>
  <c r="L478" i="3"/>
  <c r="L476" i="3"/>
  <c r="L474" i="3"/>
  <c r="L472" i="3"/>
  <c r="L471" i="3"/>
  <c r="BN631" i="3"/>
  <c r="BK631" i="3"/>
  <c r="BL641" i="3"/>
  <c r="BM639" i="3"/>
  <c r="BL631" i="3"/>
  <c r="BJ641" i="3"/>
  <c r="BN641" i="3"/>
  <c r="BM637" i="3"/>
  <c r="BN630" i="3"/>
  <c r="BK630" i="3"/>
  <c r="BM628" i="3"/>
  <c r="BL624" i="3"/>
  <c r="BM626" i="3"/>
  <c r="BL622" i="3"/>
  <c r="BN616" i="3"/>
  <c r="BK616" i="3"/>
  <c r="BM614" i="3"/>
  <c r="BJ614" i="3"/>
  <c r="BN621" i="3"/>
  <c r="BK621" i="3"/>
  <c r="BN619" i="3"/>
  <c r="BK619" i="3"/>
  <c r="BJ613" i="3"/>
  <c r="BK641" i="3"/>
  <c r="BM620" i="3"/>
  <c r="BN620" i="3"/>
  <c r="BK620" i="3"/>
  <c r="BM616" i="3"/>
  <c r="BL614" i="3"/>
  <c r="BN614" i="3"/>
  <c r="BK614" i="3"/>
  <c r="BM621" i="3"/>
  <c r="BM619" i="3"/>
  <c r="BN617" i="3"/>
  <c r="BK617" i="3"/>
  <c r="BM617" i="3"/>
  <c r="BM615" i="3"/>
  <c r="BN615" i="3"/>
  <c r="BN493" i="3"/>
  <c r="BK493" i="3"/>
  <c r="BJ493" i="3"/>
  <c r="BN495" i="3"/>
  <c r="BJ499" i="3"/>
  <c r="BG501" i="3"/>
  <c r="BC501" i="3"/>
  <c r="AY501" i="3"/>
  <c r="AU501" i="3"/>
  <c r="AQ501" i="3"/>
  <c r="AM501" i="3"/>
  <c r="AI501" i="3"/>
  <c r="AE501" i="3"/>
  <c r="AA501" i="3"/>
  <c r="W501" i="3"/>
  <c r="S501" i="3"/>
  <c r="O501" i="3"/>
  <c r="BH501" i="3"/>
  <c r="BD501" i="3"/>
  <c r="AZ501" i="3"/>
  <c r="AV501" i="3"/>
  <c r="AR501" i="3"/>
  <c r="AN501" i="3"/>
  <c r="AJ501" i="3"/>
  <c r="AF501" i="3"/>
  <c r="AB501" i="3"/>
  <c r="X501" i="3"/>
  <c r="T501" i="3"/>
  <c r="P501" i="3"/>
  <c r="BN503" i="3"/>
  <c r="BN507" i="3"/>
  <c r="BJ507" i="3"/>
  <c r="BJ509" i="3"/>
  <c r="BN515" i="3"/>
  <c r="BN534" i="3"/>
  <c r="BJ534" i="3"/>
  <c r="BM535" i="3"/>
  <c r="BK536" i="3"/>
  <c r="BK550" i="3"/>
  <c r="BK552" i="3"/>
  <c r="BK556" i="3"/>
  <c r="BK558" i="3"/>
  <c r="BM561" i="3"/>
  <c r="BK562" i="3"/>
  <c r="BK564" i="3"/>
  <c r="BK576" i="3"/>
  <c r="BM578" i="3"/>
  <c r="BL578" i="3"/>
  <c r="BM582" i="3"/>
  <c r="BM586" i="3"/>
  <c r="BM598" i="3"/>
  <c r="BN497" i="3"/>
  <c r="BG494" i="3"/>
  <c r="BC494" i="3"/>
  <c r="AY494" i="3"/>
  <c r="AU494" i="3"/>
  <c r="AQ494" i="3"/>
  <c r="AM494" i="3"/>
  <c r="AI494" i="3"/>
  <c r="AE494" i="3"/>
  <c r="AA494" i="3"/>
  <c r="W494" i="3"/>
  <c r="S494" i="3"/>
  <c r="O494" i="3"/>
  <c r="BH494" i="3"/>
  <c r="BD494" i="3"/>
  <c r="AZ494" i="3"/>
  <c r="AV494" i="3"/>
  <c r="AR494" i="3"/>
  <c r="AN494" i="3"/>
  <c r="AJ494" i="3"/>
  <c r="AF494" i="3"/>
  <c r="AB494" i="3"/>
  <c r="X494" i="3"/>
  <c r="T494" i="3"/>
  <c r="P494" i="3"/>
  <c r="BI500" i="3"/>
  <c r="BE500" i="3"/>
  <c r="BA500" i="3"/>
  <c r="AW500" i="3"/>
  <c r="AS500" i="3"/>
  <c r="AO500" i="3"/>
  <c r="AK500" i="3"/>
  <c r="AG500" i="3"/>
  <c r="AC500" i="3"/>
  <c r="Y500" i="3"/>
  <c r="U500" i="3"/>
  <c r="Q500" i="3"/>
  <c r="M500" i="3"/>
  <c r="BF500" i="3"/>
  <c r="BB500" i="3"/>
  <c r="AX500" i="3"/>
  <c r="AT500" i="3"/>
  <c r="AP500" i="3"/>
  <c r="AL500" i="3"/>
  <c r="AH500" i="3"/>
  <c r="AD500" i="3"/>
  <c r="Z500" i="3"/>
  <c r="V500" i="3"/>
  <c r="R500" i="3"/>
  <c r="N500" i="3"/>
  <c r="BG504" i="3"/>
  <c r="BC504" i="3"/>
  <c r="AY504" i="3"/>
  <c r="AU504" i="3"/>
  <c r="AQ504" i="3"/>
  <c r="AM504" i="3"/>
  <c r="AI504" i="3"/>
  <c r="AE504" i="3"/>
  <c r="AA504" i="3"/>
  <c r="W504" i="3"/>
  <c r="S504" i="3"/>
  <c r="O504" i="3"/>
  <c r="BH504" i="3"/>
  <c r="BD504" i="3"/>
  <c r="AZ504" i="3"/>
  <c r="AV504" i="3"/>
  <c r="AR504" i="3"/>
  <c r="AN504" i="3"/>
  <c r="AJ504" i="3"/>
  <c r="AF504" i="3"/>
  <c r="AB504" i="3"/>
  <c r="X504" i="3"/>
  <c r="T504" i="3"/>
  <c r="P504" i="3"/>
  <c r="BH508" i="3"/>
  <c r="BD508" i="3"/>
  <c r="AZ508" i="3"/>
  <c r="AV508" i="3"/>
  <c r="AR508" i="3"/>
  <c r="AN508" i="3"/>
  <c r="AJ508" i="3"/>
  <c r="AF508" i="3"/>
  <c r="AB508" i="3"/>
  <c r="X508" i="3"/>
  <c r="T508" i="3"/>
  <c r="P508" i="3"/>
  <c r="BI508" i="3"/>
  <c r="BE508" i="3"/>
  <c r="BA508" i="3"/>
  <c r="AW508" i="3"/>
  <c r="AS508" i="3"/>
  <c r="AO508" i="3"/>
  <c r="AK508" i="3"/>
  <c r="AG508" i="3"/>
  <c r="AC508" i="3"/>
  <c r="Y508" i="3"/>
  <c r="U508" i="3"/>
  <c r="Q508" i="3"/>
  <c r="M508" i="3"/>
  <c r="BG512" i="3"/>
  <c r="BC512" i="3"/>
  <c r="AY512" i="3"/>
  <c r="AU512" i="3"/>
  <c r="AQ512" i="3"/>
  <c r="AL512" i="3"/>
  <c r="AD512" i="3"/>
  <c r="V512" i="3"/>
  <c r="N512" i="3"/>
  <c r="BF512" i="3"/>
  <c r="BB512" i="3"/>
  <c r="AX512" i="3"/>
  <c r="AT512" i="3"/>
  <c r="AP512" i="3"/>
  <c r="AJ512" i="3"/>
  <c r="AB512" i="3"/>
  <c r="T512" i="3"/>
  <c r="AM512" i="3"/>
  <c r="AI512" i="3"/>
  <c r="AE512" i="3"/>
  <c r="AA512" i="3"/>
  <c r="W512" i="3"/>
  <c r="S512" i="3"/>
  <c r="O512" i="3"/>
  <c r="BI516" i="3"/>
  <c r="BE516" i="3"/>
  <c r="BA516" i="3"/>
  <c r="AW516" i="3"/>
  <c r="AS516" i="3"/>
  <c r="AO516" i="3"/>
  <c r="AK516" i="3"/>
  <c r="AG516" i="3"/>
  <c r="AC516" i="3"/>
  <c r="Y516" i="3"/>
  <c r="U516" i="3"/>
  <c r="Q516" i="3"/>
  <c r="M516" i="3"/>
  <c r="BF516" i="3"/>
  <c r="BB516" i="3"/>
  <c r="AX516" i="3"/>
  <c r="AT516" i="3"/>
  <c r="AP516" i="3"/>
  <c r="AL516" i="3"/>
  <c r="AH516" i="3"/>
  <c r="AD516" i="3"/>
  <c r="Z516" i="3"/>
  <c r="V516" i="3"/>
  <c r="R516" i="3"/>
  <c r="N516" i="3"/>
  <c r="BF519" i="3"/>
  <c r="BB519" i="3"/>
  <c r="AX519" i="3"/>
  <c r="AT519" i="3"/>
  <c r="AP519" i="3"/>
  <c r="AL519" i="3"/>
  <c r="AH519" i="3"/>
  <c r="AD519" i="3"/>
  <c r="Z519" i="3"/>
  <c r="V519" i="3"/>
  <c r="R519" i="3"/>
  <c r="N519" i="3"/>
  <c r="BG519" i="3"/>
  <c r="BC519" i="3"/>
  <c r="AY519" i="3"/>
  <c r="AU519" i="3"/>
  <c r="AQ519" i="3"/>
  <c r="AM519" i="3"/>
  <c r="AI519" i="3"/>
  <c r="AE519" i="3"/>
  <c r="AA519" i="3"/>
  <c r="W519" i="3"/>
  <c r="S519" i="3"/>
  <c r="O519" i="3"/>
  <c r="BI523" i="3"/>
  <c r="BE523" i="3"/>
  <c r="BA523" i="3"/>
  <c r="AW523" i="3"/>
  <c r="AS523" i="3"/>
  <c r="AO523" i="3"/>
  <c r="AK523" i="3"/>
  <c r="AG523" i="3"/>
  <c r="AC523" i="3"/>
  <c r="Y523" i="3"/>
  <c r="U523" i="3"/>
  <c r="Q523" i="3"/>
  <c r="M523" i="3"/>
  <c r="BF523" i="3"/>
  <c r="BB523" i="3"/>
  <c r="AX523" i="3"/>
  <c r="AT523" i="3"/>
  <c r="AP523" i="3"/>
  <c r="AL523" i="3"/>
  <c r="AH523" i="3"/>
  <c r="AD523" i="3"/>
  <c r="Z523" i="3"/>
  <c r="V523" i="3"/>
  <c r="R523" i="3"/>
  <c r="N523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F533" i="3"/>
  <c r="BB533" i="3"/>
  <c r="AX533" i="3"/>
  <c r="AT533" i="3"/>
  <c r="AP533" i="3"/>
  <c r="AL533" i="3"/>
  <c r="AH533" i="3"/>
  <c r="AD533" i="3"/>
  <c r="Z533" i="3"/>
  <c r="V533" i="3"/>
  <c r="R533" i="3"/>
  <c r="N533" i="3"/>
  <c r="BG533" i="3"/>
  <c r="BC533" i="3"/>
  <c r="AY533" i="3"/>
  <c r="AU533" i="3"/>
  <c r="AQ533" i="3"/>
  <c r="AM533" i="3"/>
  <c r="AI533" i="3"/>
  <c r="AE533" i="3"/>
  <c r="AA533" i="3"/>
  <c r="W533" i="3"/>
  <c r="S533" i="3"/>
  <c r="O533" i="3"/>
  <c r="BK546" i="3"/>
  <c r="BG549" i="3"/>
  <c r="BC549" i="3"/>
  <c r="AY549" i="3"/>
  <c r="AU549" i="3"/>
  <c r="AQ549" i="3"/>
  <c r="AM549" i="3"/>
  <c r="AI549" i="3"/>
  <c r="AE549" i="3"/>
  <c r="AA549" i="3"/>
  <c r="W549" i="3"/>
  <c r="S549" i="3"/>
  <c r="O549" i="3"/>
  <c r="BH549" i="3"/>
  <c r="BD549" i="3"/>
  <c r="AZ549" i="3"/>
  <c r="AV549" i="3"/>
  <c r="AR549" i="3"/>
  <c r="AN549" i="3"/>
  <c r="AJ549" i="3"/>
  <c r="AF549" i="3"/>
  <c r="AB549" i="3"/>
  <c r="X549" i="3"/>
  <c r="T549" i="3"/>
  <c r="P549" i="3"/>
  <c r="BK572" i="3"/>
  <c r="BF575" i="3"/>
  <c r="BB575" i="3"/>
  <c r="AX575" i="3"/>
  <c r="AT575" i="3"/>
  <c r="AP575" i="3"/>
  <c r="AL575" i="3"/>
  <c r="AH575" i="3"/>
  <c r="AD575" i="3"/>
  <c r="Z575" i="3"/>
  <c r="V575" i="3"/>
  <c r="R575" i="3"/>
  <c r="N575" i="3"/>
  <c r="BG575" i="3"/>
  <c r="BC575" i="3"/>
  <c r="AY575" i="3"/>
  <c r="AU575" i="3"/>
  <c r="AQ575" i="3"/>
  <c r="AM575" i="3"/>
  <c r="AI575" i="3"/>
  <c r="AE575" i="3"/>
  <c r="AA575" i="3"/>
  <c r="W575" i="3"/>
  <c r="S575" i="3"/>
  <c r="O575" i="3"/>
  <c r="BI579" i="3"/>
  <c r="BE579" i="3"/>
  <c r="BA579" i="3"/>
  <c r="AW579" i="3"/>
  <c r="AS579" i="3"/>
  <c r="AO579" i="3"/>
  <c r="AK579" i="3"/>
  <c r="AG579" i="3"/>
  <c r="AC579" i="3"/>
  <c r="Y579" i="3"/>
  <c r="U579" i="3"/>
  <c r="Q579" i="3"/>
  <c r="M579" i="3"/>
  <c r="BF579" i="3"/>
  <c r="BB579" i="3"/>
  <c r="AX579" i="3"/>
  <c r="AT579" i="3"/>
  <c r="AP579" i="3"/>
  <c r="AL579" i="3"/>
  <c r="AH579" i="3"/>
  <c r="AD579" i="3"/>
  <c r="Z579" i="3"/>
  <c r="V579" i="3"/>
  <c r="R579" i="3"/>
  <c r="N579" i="3"/>
  <c r="BG583" i="3"/>
  <c r="BC583" i="3"/>
  <c r="AY583" i="3"/>
  <c r="AU583" i="3"/>
  <c r="AQ583" i="3"/>
  <c r="AM583" i="3"/>
  <c r="AI583" i="3"/>
  <c r="AE583" i="3"/>
  <c r="AA583" i="3"/>
  <c r="W583" i="3"/>
  <c r="S583" i="3"/>
  <c r="O583" i="3"/>
  <c r="BH583" i="3"/>
  <c r="BD583" i="3"/>
  <c r="AZ583" i="3"/>
  <c r="AV583" i="3"/>
  <c r="AR583" i="3"/>
  <c r="AN583" i="3"/>
  <c r="AJ583" i="3"/>
  <c r="AF583" i="3"/>
  <c r="AB583" i="3"/>
  <c r="X583" i="3"/>
  <c r="T583" i="3"/>
  <c r="P583" i="3"/>
  <c r="BH587" i="3"/>
  <c r="BD587" i="3"/>
  <c r="AZ587" i="3"/>
  <c r="AV587" i="3"/>
  <c r="AR587" i="3"/>
  <c r="AN587" i="3"/>
  <c r="AJ587" i="3"/>
  <c r="AF587" i="3"/>
  <c r="AB587" i="3"/>
  <c r="X587" i="3"/>
  <c r="T587" i="3"/>
  <c r="P587" i="3"/>
  <c r="BI587" i="3"/>
  <c r="BE587" i="3"/>
  <c r="BA587" i="3"/>
  <c r="AW587" i="3"/>
  <c r="AS587" i="3"/>
  <c r="AO587" i="3"/>
  <c r="AK587" i="3"/>
  <c r="AG587" i="3"/>
  <c r="AC587" i="3"/>
  <c r="Y587" i="3"/>
  <c r="U587" i="3"/>
  <c r="Q587" i="3"/>
  <c r="M587" i="3"/>
  <c r="BG591" i="3"/>
  <c r="BC591" i="3"/>
  <c r="AY591" i="3"/>
  <c r="AU591" i="3"/>
  <c r="AQ591" i="3"/>
  <c r="AM591" i="3"/>
  <c r="AI591" i="3"/>
  <c r="AE591" i="3"/>
  <c r="AA591" i="3"/>
  <c r="W591" i="3"/>
  <c r="S591" i="3"/>
  <c r="O591" i="3"/>
  <c r="BH591" i="3"/>
  <c r="BD591" i="3"/>
  <c r="AZ591" i="3"/>
  <c r="AV591" i="3"/>
  <c r="AR591" i="3"/>
  <c r="AN591" i="3"/>
  <c r="AJ591" i="3"/>
  <c r="AF591" i="3"/>
  <c r="AB591" i="3"/>
  <c r="X591" i="3"/>
  <c r="T591" i="3"/>
  <c r="P591" i="3"/>
  <c r="BI595" i="3"/>
  <c r="BE595" i="3"/>
  <c r="BA595" i="3"/>
  <c r="AW595" i="3"/>
  <c r="AS595" i="3"/>
  <c r="AO595" i="3"/>
  <c r="AK595" i="3"/>
  <c r="AG595" i="3"/>
  <c r="AC595" i="3"/>
  <c r="Y595" i="3"/>
  <c r="U595" i="3"/>
  <c r="Q595" i="3"/>
  <c r="M595" i="3"/>
  <c r="BF595" i="3"/>
  <c r="BB595" i="3"/>
  <c r="AX595" i="3"/>
  <c r="AT595" i="3"/>
  <c r="AP595" i="3"/>
  <c r="AL595" i="3"/>
  <c r="AH595" i="3"/>
  <c r="AD595" i="3"/>
  <c r="Z595" i="3"/>
  <c r="V595" i="3"/>
  <c r="R595" i="3"/>
  <c r="N595" i="3"/>
  <c r="BG599" i="3"/>
  <c r="BC599" i="3"/>
  <c r="AY599" i="3"/>
  <c r="AU599" i="3"/>
  <c r="AQ599" i="3"/>
  <c r="AM599" i="3"/>
  <c r="AI599" i="3"/>
  <c r="AE599" i="3"/>
  <c r="AA599" i="3"/>
  <c r="W599" i="3"/>
  <c r="S599" i="3"/>
  <c r="O599" i="3"/>
  <c r="BH599" i="3"/>
  <c r="BD599" i="3"/>
  <c r="AZ599" i="3"/>
  <c r="AV599" i="3"/>
  <c r="AR599" i="3"/>
  <c r="AN599" i="3"/>
  <c r="AJ599" i="3"/>
  <c r="AF599" i="3"/>
  <c r="AB599" i="3"/>
  <c r="X599" i="3"/>
  <c r="T599" i="3"/>
  <c r="P599" i="3"/>
  <c r="BH498" i="3"/>
  <c r="BD498" i="3"/>
  <c r="AZ498" i="3"/>
  <c r="AV498" i="3"/>
  <c r="AR498" i="3"/>
  <c r="AN498" i="3"/>
  <c r="AJ498" i="3"/>
  <c r="AF498" i="3"/>
  <c r="AB498" i="3"/>
  <c r="X498" i="3"/>
  <c r="T498" i="3"/>
  <c r="P498" i="3"/>
  <c r="BI498" i="3"/>
  <c r="BE498" i="3"/>
  <c r="BA498" i="3"/>
  <c r="AW498" i="3"/>
  <c r="AS498" i="3"/>
  <c r="AO498" i="3"/>
  <c r="AK498" i="3"/>
  <c r="AG498" i="3"/>
  <c r="AC498" i="3"/>
  <c r="Y498" i="3"/>
  <c r="U498" i="3"/>
  <c r="Q498" i="3"/>
  <c r="M498" i="3"/>
  <c r="BF502" i="3"/>
  <c r="BB502" i="3"/>
  <c r="AX502" i="3"/>
  <c r="AT502" i="3"/>
  <c r="AP502" i="3"/>
  <c r="AL502" i="3"/>
  <c r="AH502" i="3"/>
  <c r="AD502" i="3"/>
  <c r="Z502" i="3"/>
  <c r="V502" i="3"/>
  <c r="R502" i="3"/>
  <c r="N502" i="3"/>
  <c r="BG502" i="3"/>
  <c r="BC502" i="3"/>
  <c r="AY502" i="3"/>
  <c r="AU502" i="3"/>
  <c r="AQ502" i="3"/>
  <c r="AM502" i="3"/>
  <c r="AI502" i="3"/>
  <c r="AE502" i="3"/>
  <c r="AA502" i="3"/>
  <c r="W502" i="3"/>
  <c r="S502" i="3"/>
  <c r="O502" i="3"/>
  <c r="BI506" i="3"/>
  <c r="BE506" i="3"/>
  <c r="BA506" i="3"/>
  <c r="AW506" i="3"/>
  <c r="AS506" i="3"/>
  <c r="AO506" i="3"/>
  <c r="AK506" i="3"/>
  <c r="AG506" i="3"/>
  <c r="AC506" i="3"/>
  <c r="Y506" i="3"/>
  <c r="U506" i="3"/>
  <c r="Q506" i="3"/>
  <c r="M506" i="3"/>
  <c r="BF506" i="3"/>
  <c r="BB506" i="3"/>
  <c r="AX506" i="3"/>
  <c r="AT506" i="3"/>
  <c r="AP506" i="3"/>
  <c r="AL506" i="3"/>
  <c r="AH506" i="3"/>
  <c r="AD506" i="3"/>
  <c r="Z506" i="3"/>
  <c r="V506" i="3"/>
  <c r="R506" i="3"/>
  <c r="N506" i="3"/>
  <c r="BG510" i="3"/>
  <c r="BC510" i="3"/>
  <c r="AY510" i="3"/>
  <c r="AU510" i="3"/>
  <c r="AQ510" i="3"/>
  <c r="AM510" i="3"/>
  <c r="AI510" i="3"/>
  <c r="AE510" i="3"/>
  <c r="AA510" i="3"/>
  <c r="W510" i="3"/>
  <c r="S510" i="3"/>
  <c r="O510" i="3"/>
  <c r="BH510" i="3"/>
  <c r="BD510" i="3"/>
  <c r="AZ510" i="3"/>
  <c r="AV510" i="3"/>
  <c r="AR510" i="3"/>
  <c r="AN510" i="3"/>
  <c r="AJ510" i="3"/>
  <c r="AF510" i="3"/>
  <c r="AB510" i="3"/>
  <c r="X510" i="3"/>
  <c r="T510" i="3"/>
  <c r="P510" i="3"/>
  <c r="BH514" i="3"/>
  <c r="BD514" i="3"/>
  <c r="AZ514" i="3"/>
  <c r="AV514" i="3"/>
  <c r="AR514" i="3"/>
  <c r="AN514" i="3"/>
  <c r="AJ514" i="3"/>
  <c r="AF514" i="3"/>
  <c r="AB514" i="3"/>
  <c r="X514" i="3"/>
  <c r="T514" i="3"/>
  <c r="P514" i="3"/>
  <c r="BI514" i="3"/>
  <c r="BE514" i="3"/>
  <c r="BA514" i="3"/>
  <c r="AW514" i="3"/>
  <c r="AS514" i="3"/>
  <c r="AO514" i="3"/>
  <c r="AK514" i="3"/>
  <c r="AG514" i="3"/>
  <c r="AC514" i="3"/>
  <c r="Y514" i="3"/>
  <c r="U514" i="3"/>
  <c r="Q514" i="3"/>
  <c r="M514" i="3"/>
  <c r="BN518" i="3"/>
  <c r="BJ518" i="3"/>
  <c r="BI521" i="3"/>
  <c r="BE521" i="3"/>
  <c r="BA521" i="3"/>
  <c r="AW521" i="3"/>
  <c r="AS521" i="3"/>
  <c r="AO521" i="3"/>
  <c r="AK521" i="3"/>
  <c r="AG521" i="3"/>
  <c r="AC521" i="3"/>
  <c r="Y521" i="3"/>
  <c r="U521" i="3"/>
  <c r="Q521" i="3"/>
  <c r="M521" i="3"/>
  <c r="BF521" i="3"/>
  <c r="BB521" i="3"/>
  <c r="AX521" i="3"/>
  <c r="AT521" i="3"/>
  <c r="AP521" i="3"/>
  <c r="AL521" i="3"/>
  <c r="AH521" i="3"/>
  <c r="AD521" i="3"/>
  <c r="Z521" i="3"/>
  <c r="V521" i="3"/>
  <c r="R521" i="3"/>
  <c r="N521" i="3"/>
  <c r="BF525" i="3"/>
  <c r="BB525" i="3"/>
  <c r="AX525" i="3"/>
  <c r="AT525" i="3"/>
  <c r="AP525" i="3"/>
  <c r="AL525" i="3"/>
  <c r="AH525" i="3"/>
  <c r="AD525" i="3"/>
  <c r="Z525" i="3"/>
  <c r="V525" i="3"/>
  <c r="R525" i="3"/>
  <c r="N525" i="3"/>
  <c r="BG525" i="3"/>
  <c r="BC525" i="3"/>
  <c r="AY525" i="3"/>
  <c r="AU525" i="3"/>
  <c r="AQ525" i="3"/>
  <c r="AM525" i="3"/>
  <c r="AI525" i="3"/>
  <c r="AE525" i="3"/>
  <c r="AA525" i="3"/>
  <c r="W525" i="3"/>
  <c r="S525" i="3"/>
  <c r="O525" i="3"/>
  <c r="BN529" i="3"/>
  <c r="BG531" i="3"/>
  <c r="BC531" i="3"/>
  <c r="AY531" i="3"/>
  <c r="AU531" i="3"/>
  <c r="AQ531" i="3"/>
  <c r="AM531" i="3"/>
  <c r="AI531" i="3"/>
  <c r="AE531" i="3"/>
  <c r="AA531" i="3"/>
  <c r="W531" i="3"/>
  <c r="S531" i="3"/>
  <c r="O531" i="3"/>
  <c r="BH531" i="3"/>
  <c r="BD531" i="3"/>
  <c r="AZ531" i="3"/>
  <c r="AV531" i="3"/>
  <c r="AR531" i="3"/>
  <c r="AN531" i="3"/>
  <c r="AJ531" i="3"/>
  <c r="AF531" i="3"/>
  <c r="AB531" i="3"/>
  <c r="X531" i="3"/>
  <c r="T531" i="3"/>
  <c r="P531" i="3"/>
  <c r="BF547" i="3"/>
  <c r="BB547" i="3"/>
  <c r="AX547" i="3"/>
  <c r="AT547" i="3"/>
  <c r="AP547" i="3"/>
  <c r="AL547" i="3"/>
  <c r="AH547" i="3"/>
  <c r="AD547" i="3"/>
  <c r="Z547" i="3"/>
  <c r="V547" i="3"/>
  <c r="R547" i="3"/>
  <c r="N547" i="3"/>
  <c r="BG547" i="3"/>
  <c r="BC547" i="3"/>
  <c r="AY547" i="3"/>
  <c r="AU547" i="3"/>
  <c r="AQ547" i="3"/>
  <c r="AM547" i="3"/>
  <c r="AI547" i="3"/>
  <c r="AE547" i="3"/>
  <c r="AA547" i="3"/>
  <c r="W547" i="3"/>
  <c r="S547" i="3"/>
  <c r="O547" i="3"/>
  <c r="BM569" i="3"/>
  <c r="BF573" i="3"/>
  <c r="BB573" i="3"/>
  <c r="AX573" i="3"/>
  <c r="AT573" i="3"/>
  <c r="AP573" i="3"/>
  <c r="AL573" i="3"/>
  <c r="AH573" i="3"/>
  <c r="AD573" i="3"/>
  <c r="Z573" i="3"/>
  <c r="V573" i="3"/>
  <c r="R573" i="3"/>
  <c r="N573" i="3"/>
  <c r="BG573" i="3"/>
  <c r="BC573" i="3"/>
  <c r="AY573" i="3"/>
  <c r="AU573" i="3"/>
  <c r="AQ573" i="3"/>
  <c r="AM573" i="3"/>
  <c r="AI573" i="3"/>
  <c r="AE573" i="3"/>
  <c r="AA573" i="3"/>
  <c r="W573" i="3"/>
  <c r="S573" i="3"/>
  <c r="O573" i="3"/>
  <c r="BI577" i="3"/>
  <c r="BE577" i="3"/>
  <c r="BA577" i="3"/>
  <c r="AW577" i="3"/>
  <c r="AS577" i="3"/>
  <c r="AO577" i="3"/>
  <c r="AK577" i="3"/>
  <c r="AG577" i="3"/>
  <c r="AC577" i="3"/>
  <c r="Y577" i="3"/>
  <c r="U577" i="3"/>
  <c r="Q577" i="3"/>
  <c r="M577" i="3"/>
  <c r="BF577" i="3"/>
  <c r="BB577" i="3"/>
  <c r="AX577" i="3"/>
  <c r="AT577" i="3"/>
  <c r="AP577" i="3"/>
  <c r="AL577" i="3"/>
  <c r="AH577" i="3"/>
  <c r="AD577" i="3"/>
  <c r="Z577" i="3"/>
  <c r="V577" i="3"/>
  <c r="R577" i="3"/>
  <c r="N577" i="3"/>
  <c r="BF581" i="3"/>
  <c r="BB581" i="3"/>
  <c r="AX581" i="3"/>
  <c r="AT581" i="3"/>
  <c r="AP581" i="3"/>
  <c r="AL581" i="3"/>
  <c r="AH581" i="3"/>
  <c r="AD581" i="3"/>
  <c r="Z581" i="3"/>
  <c r="V581" i="3"/>
  <c r="R581" i="3"/>
  <c r="N581" i="3"/>
  <c r="BG581" i="3"/>
  <c r="BC581" i="3"/>
  <c r="AY581" i="3"/>
  <c r="AU581" i="3"/>
  <c r="AQ581" i="3"/>
  <c r="AM581" i="3"/>
  <c r="AI581" i="3"/>
  <c r="AE581" i="3"/>
  <c r="AA581" i="3"/>
  <c r="W581" i="3"/>
  <c r="S581" i="3"/>
  <c r="O581" i="3"/>
  <c r="BI585" i="3"/>
  <c r="BE585" i="3"/>
  <c r="BA585" i="3"/>
  <c r="AW585" i="3"/>
  <c r="AS585" i="3"/>
  <c r="AO585" i="3"/>
  <c r="AK585" i="3"/>
  <c r="AG585" i="3"/>
  <c r="AC585" i="3"/>
  <c r="Y585" i="3"/>
  <c r="U585" i="3"/>
  <c r="Q585" i="3"/>
  <c r="M585" i="3"/>
  <c r="BF585" i="3"/>
  <c r="BB585" i="3"/>
  <c r="AX585" i="3"/>
  <c r="AT585" i="3"/>
  <c r="AP585" i="3"/>
  <c r="AL585" i="3"/>
  <c r="AH585" i="3"/>
  <c r="AD585" i="3"/>
  <c r="Z585" i="3"/>
  <c r="V585" i="3"/>
  <c r="R585" i="3"/>
  <c r="N585" i="3"/>
  <c r="BF589" i="3"/>
  <c r="BB589" i="3"/>
  <c r="AX589" i="3"/>
  <c r="AT589" i="3"/>
  <c r="AP589" i="3"/>
  <c r="AL589" i="3"/>
  <c r="AH589" i="3"/>
  <c r="AD589" i="3"/>
  <c r="Z589" i="3"/>
  <c r="V589" i="3"/>
  <c r="R589" i="3"/>
  <c r="N589" i="3"/>
  <c r="BG589" i="3"/>
  <c r="BC589" i="3"/>
  <c r="AY589" i="3"/>
  <c r="AU589" i="3"/>
  <c r="AQ589" i="3"/>
  <c r="AM589" i="3"/>
  <c r="AI589" i="3"/>
  <c r="AE589" i="3"/>
  <c r="AA589" i="3"/>
  <c r="W589" i="3"/>
  <c r="S589" i="3"/>
  <c r="O589" i="3"/>
  <c r="BI593" i="3"/>
  <c r="BE593" i="3"/>
  <c r="BA593" i="3"/>
  <c r="AW593" i="3"/>
  <c r="AS593" i="3"/>
  <c r="AO593" i="3"/>
  <c r="AK593" i="3"/>
  <c r="AG593" i="3"/>
  <c r="AC593" i="3"/>
  <c r="Y593" i="3"/>
  <c r="U593" i="3"/>
  <c r="BF593" i="3"/>
  <c r="BB593" i="3"/>
  <c r="AX593" i="3"/>
  <c r="AT593" i="3"/>
  <c r="AP593" i="3"/>
  <c r="AL593" i="3"/>
  <c r="AH593" i="3"/>
  <c r="AD593" i="3"/>
  <c r="Z593" i="3"/>
  <c r="V593" i="3"/>
  <c r="R593" i="3"/>
  <c r="N593" i="3"/>
  <c r="Q593" i="3"/>
  <c r="M593" i="3"/>
  <c r="BF597" i="3"/>
  <c r="BB597" i="3"/>
  <c r="AX597" i="3"/>
  <c r="AT597" i="3"/>
  <c r="AP597" i="3"/>
  <c r="AL597" i="3"/>
  <c r="AH597" i="3"/>
  <c r="AD597" i="3"/>
  <c r="Z597" i="3"/>
  <c r="V597" i="3"/>
  <c r="R597" i="3"/>
  <c r="N597" i="3"/>
  <c r="BG597" i="3"/>
  <c r="BC597" i="3"/>
  <c r="AY597" i="3"/>
  <c r="AU597" i="3"/>
  <c r="AQ597" i="3"/>
  <c r="AM597" i="3"/>
  <c r="AI597" i="3"/>
  <c r="AE597" i="3"/>
  <c r="AA597" i="3"/>
  <c r="W597" i="3"/>
  <c r="S597" i="3"/>
  <c r="O597" i="3"/>
  <c r="BH601" i="3"/>
  <c r="BD601" i="3"/>
  <c r="AZ601" i="3"/>
  <c r="AV601" i="3"/>
  <c r="AR601" i="3"/>
  <c r="AN601" i="3"/>
  <c r="AJ601" i="3"/>
  <c r="AF601" i="3"/>
  <c r="AB601" i="3"/>
  <c r="X601" i="3"/>
  <c r="T601" i="3"/>
  <c r="P601" i="3"/>
  <c r="BI601" i="3"/>
  <c r="BE601" i="3"/>
  <c r="BA601" i="3"/>
  <c r="AW601" i="3"/>
  <c r="AS601" i="3"/>
  <c r="AO601" i="3"/>
  <c r="AK601" i="3"/>
  <c r="AG601" i="3"/>
  <c r="AC601" i="3"/>
  <c r="Y601" i="3"/>
  <c r="U601" i="3"/>
  <c r="Q601" i="3"/>
  <c r="M601" i="3"/>
  <c r="BG603" i="3"/>
  <c r="BC603" i="3"/>
  <c r="AY603" i="3"/>
  <c r="AU603" i="3"/>
  <c r="AQ603" i="3"/>
  <c r="AM603" i="3"/>
  <c r="AI603" i="3"/>
  <c r="AE603" i="3"/>
  <c r="AA603" i="3"/>
  <c r="W603" i="3"/>
  <c r="S603" i="3"/>
  <c r="O603" i="3"/>
  <c r="BH603" i="3"/>
  <c r="BD603" i="3"/>
  <c r="AZ603" i="3"/>
  <c r="AV603" i="3"/>
  <c r="AR603" i="3"/>
  <c r="AN603" i="3"/>
  <c r="AJ603" i="3"/>
  <c r="AF603" i="3"/>
  <c r="AB603" i="3"/>
  <c r="X603" i="3"/>
  <c r="T603" i="3"/>
  <c r="P603" i="3"/>
  <c r="BH605" i="3"/>
  <c r="BD605" i="3"/>
  <c r="AZ605" i="3"/>
  <c r="AV605" i="3"/>
  <c r="AR605" i="3"/>
  <c r="AN605" i="3"/>
  <c r="AJ605" i="3"/>
  <c r="AF605" i="3"/>
  <c r="AB605" i="3"/>
  <c r="X605" i="3"/>
  <c r="T605" i="3"/>
  <c r="P605" i="3"/>
  <c r="BI605" i="3"/>
  <c r="BE605" i="3"/>
  <c r="BA605" i="3"/>
  <c r="AW605" i="3"/>
  <c r="AS605" i="3"/>
  <c r="AO605" i="3"/>
  <c r="AK605" i="3"/>
  <c r="AG605" i="3"/>
  <c r="AC605" i="3"/>
  <c r="Y605" i="3"/>
  <c r="U605" i="3"/>
  <c r="Q605" i="3"/>
  <c r="M605" i="3"/>
  <c r="BG607" i="3"/>
  <c r="BC607" i="3"/>
  <c r="AY607" i="3"/>
  <c r="AU607" i="3"/>
  <c r="AQ607" i="3"/>
  <c r="AM607" i="3"/>
  <c r="AI607" i="3"/>
  <c r="AE607" i="3"/>
  <c r="AA607" i="3"/>
  <c r="W607" i="3"/>
  <c r="S607" i="3"/>
  <c r="O607" i="3"/>
  <c r="BH607" i="3"/>
  <c r="BD607" i="3"/>
  <c r="AZ607" i="3"/>
  <c r="AV607" i="3"/>
  <c r="AR607" i="3"/>
  <c r="AN607" i="3"/>
  <c r="AJ607" i="3"/>
  <c r="AF607" i="3"/>
  <c r="AB607" i="3"/>
  <c r="X607" i="3"/>
  <c r="T607" i="3"/>
  <c r="P607" i="3"/>
  <c r="BI609" i="3"/>
  <c r="BE609" i="3"/>
  <c r="BA609" i="3"/>
  <c r="AW609" i="3"/>
  <c r="AS609" i="3"/>
  <c r="AO609" i="3"/>
  <c r="AK609" i="3"/>
  <c r="AG609" i="3"/>
  <c r="AC609" i="3"/>
  <c r="Y609" i="3"/>
  <c r="U609" i="3"/>
  <c r="Q609" i="3"/>
  <c r="M609" i="3"/>
  <c r="BF609" i="3"/>
  <c r="BB609" i="3"/>
  <c r="AX609" i="3"/>
  <c r="AT609" i="3"/>
  <c r="AP609" i="3"/>
  <c r="AL609" i="3"/>
  <c r="AH609" i="3"/>
  <c r="AD609" i="3"/>
  <c r="Z609" i="3"/>
  <c r="V609" i="3"/>
  <c r="R609" i="3"/>
  <c r="N609" i="3"/>
  <c r="BN639" i="3"/>
  <c r="BL635" i="3"/>
  <c r="BJ631" i="3"/>
  <c r="BM641" i="3"/>
  <c r="BN637" i="3"/>
  <c r="BL633" i="3"/>
  <c r="BM630" i="3"/>
  <c r="BJ626" i="3"/>
  <c r="BJ622" i="3"/>
  <c r="BK639" i="3"/>
  <c r="BL639" i="3"/>
  <c r="BJ635" i="3"/>
  <c r="BN635" i="3"/>
  <c r="BM631" i="3"/>
  <c r="BK637" i="3"/>
  <c r="BL637" i="3"/>
  <c r="BJ633" i="3"/>
  <c r="BN633" i="3"/>
  <c r="BJ630" i="3"/>
  <c r="BL628" i="3"/>
  <c r="BM624" i="3"/>
  <c r="BL626" i="3"/>
  <c r="BM622" i="3"/>
  <c r="BK635" i="3"/>
  <c r="BM618" i="3"/>
  <c r="BJ616" i="3"/>
  <c r="BJ621" i="3"/>
  <c r="BJ619" i="3"/>
  <c r="BL617" i="3"/>
  <c r="BJ615" i="3"/>
  <c r="BM613" i="3"/>
  <c r="BL613" i="3"/>
  <c r="BK613" i="3"/>
  <c r="BN613" i="3"/>
  <c r="BL620" i="3"/>
  <c r="BJ620" i="3"/>
  <c r="BJ618" i="3"/>
  <c r="BL616" i="3"/>
  <c r="BL621" i="3"/>
  <c r="BL619" i="3"/>
  <c r="BL615" i="3"/>
  <c r="BM596" i="3"/>
  <c r="BL493" i="3"/>
  <c r="BM493" i="3"/>
  <c r="BJ495" i="3"/>
  <c r="BG496" i="3"/>
  <c r="BC496" i="3"/>
  <c r="AY496" i="3"/>
  <c r="AU496" i="3"/>
  <c r="AQ496" i="3"/>
  <c r="AM496" i="3"/>
  <c r="AI496" i="3"/>
  <c r="AE496" i="3"/>
  <c r="AA496" i="3"/>
  <c r="W496" i="3"/>
  <c r="S496" i="3"/>
  <c r="O496" i="3"/>
  <c r="BH496" i="3"/>
  <c r="BD496" i="3"/>
  <c r="AZ496" i="3"/>
  <c r="AV496" i="3"/>
  <c r="AR496" i="3"/>
  <c r="AN496" i="3"/>
  <c r="AJ496" i="3"/>
  <c r="AF496" i="3"/>
  <c r="AB496" i="3"/>
  <c r="X496" i="3"/>
  <c r="T496" i="3"/>
  <c r="BN499" i="3"/>
  <c r="BI501" i="3"/>
  <c r="BE501" i="3"/>
  <c r="BA501" i="3"/>
  <c r="AW501" i="3"/>
  <c r="AS501" i="3"/>
  <c r="AO501" i="3"/>
  <c r="AK501" i="3"/>
  <c r="AG501" i="3"/>
  <c r="AC501" i="3"/>
  <c r="Y501" i="3"/>
  <c r="U501" i="3"/>
  <c r="Q501" i="3"/>
  <c r="M501" i="3"/>
  <c r="BF501" i="3"/>
  <c r="BB501" i="3"/>
  <c r="AX501" i="3"/>
  <c r="AT501" i="3"/>
  <c r="AP501" i="3"/>
  <c r="AL501" i="3"/>
  <c r="AH501" i="3"/>
  <c r="AD501" i="3"/>
  <c r="Z501" i="3"/>
  <c r="V501" i="3"/>
  <c r="R501" i="3"/>
  <c r="BJ503" i="3"/>
  <c r="BN509" i="3"/>
  <c r="BJ513" i="3"/>
  <c r="BJ515" i="3"/>
  <c r="BN517" i="3"/>
  <c r="BJ517" i="3"/>
  <c r="BM522" i="3"/>
  <c r="BN524" i="3"/>
  <c r="BN526" i="3"/>
  <c r="BJ526" i="3"/>
  <c r="BJ535" i="3"/>
  <c r="BM536" i="3"/>
  <c r="BM550" i="3"/>
  <c r="BM552" i="3"/>
  <c r="BM556" i="3"/>
  <c r="BM558" i="3"/>
  <c r="BM564" i="3"/>
  <c r="BM566" i="3"/>
  <c r="BM576" i="3"/>
  <c r="BN578" i="3"/>
  <c r="BK578" i="3"/>
  <c r="BI494" i="3"/>
  <c r="BE494" i="3"/>
  <c r="BA494" i="3"/>
  <c r="AW494" i="3"/>
  <c r="AS494" i="3"/>
  <c r="AO494" i="3"/>
  <c r="AK494" i="3"/>
  <c r="AG494" i="3"/>
  <c r="AC494" i="3"/>
  <c r="Y494" i="3"/>
  <c r="U494" i="3"/>
  <c r="Q494" i="3"/>
  <c r="M494" i="3"/>
  <c r="BF494" i="3"/>
  <c r="BB494" i="3"/>
  <c r="AX494" i="3"/>
  <c r="AT494" i="3"/>
  <c r="AP494" i="3"/>
  <c r="AL494" i="3"/>
  <c r="AH494" i="3"/>
  <c r="AD494" i="3"/>
  <c r="Z494" i="3"/>
  <c r="V494" i="3"/>
  <c r="R494" i="3"/>
  <c r="BG500" i="3"/>
  <c r="BC500" i="3"/>
  <c r="AY500" i="3"/>
  <c r="AU500" i="3"/>
  <c r="AQ500" i="3"/>
  <c r="AM500" i="3"/>
  <c r="AI500" i="3"/>
  <c r="AE500" i="3"/>
  <c r="AA500" i="3"/>
  <c r="W500" i="3"/>
  <c r="S500" i="3"/>
  <c r="O500" i="3"/>
  <c r="BH500" i="3"/>
  <c r="BD500" i="3"/>
  <c r="AZ500" i="3"/>
  <c r="AV500" i="3"/>
  <c r="AR500" i="3"/>
  <c r="AN500" i="3"/>
  <c r="AJ500" i="3"/>
  <c r="AF500" i="3"/>
  <c r="AB500" i="3"/>
  <c r="X500" i="3"/>
  <c r="T500" i="3"/>
  <c r="BI504" i="3"/>
  <c r="BE504" i="3"/>
  <c r="BA504" i="3"/>
  <c r="AW504" i="3"/>
  <c r="AS504" i="3"/>
  <c r="AO504" i="3"/>
  <c r="AK504" i="3"/>
  <c r="AG504" i="3"/>
  <c r="AC504" i="3"/>
  <c r="Y504" i="3"/>
  <c r="U504" i="3"/>
  <c r="Q504" i="3"/>
  <c r="M504" i="3"/>
  <c r="BF504" i="3"/>
  <c r="BB504" i="3"/>
  <c r="AX504" i="3"/>
  <c r="AT504" i="3"/>
  <c r="AP504" i="3"/>
  <c r="AL504" i="3"/>
  <c r="AH504" i="3"/>
  <c r="AD504" i="3"/>
  <c r="Z504" i="3"/>
  <c r="V504" i="3"/>
  <c r="R504" i="3"/>
  <c r="BF508" i="3"/>
  <c r="BB508" i="3"/>
  <c r="AX508" i="3"/>
  <c r="AT508" i="3"/>
  <c r="AP508" i="3"/>
  <c r="AL508" i="3"/>
  <c r="AH508" i="3"/>
  <c r="AD508" i="3"/>
  <c r="Z508" i="3"/>
  <c r="V508" i="3"/>
  <c r="R508" i="3"/>
  <c r="N508" i="3"/>
  <c r="BG508" i="3"/>
  <c r="BC508" i="3"/>
  <c r="AY508" i="3"/>
  <c r="AU508" i="3"/>
  <c r="AQ508" i="3"/>
  <c r="AM508" i="3"/>
  <c r="AI508" i="3"/>
  <c r="AE508" i="3"/>
  <c r="AA508" i="3"/>
  <c r="W508" i="3"/>
  <c r="S508" i="3"/>
  <c r="BI512" i="3"/>
  <c r="BE512" i="3"/>
  <c r="BA512" i="3"/>
  <c r="AW512" i="3"/>
  <c r="AS512" i="3"/>
  <c r="AO512" i="3"/>
  <c r="AH512" i="3"/>
  <c r="Z512" i="3"/>
  <c r="R512" i="3"/>
  <c r="BH512" i="3"/>
  <c r="BD512" i="3"/>
  <c r="AZ512" i="3"/>
  <c r="AV512" i="3"/>
  <c r="AR512" i="3"/>
  <c r="AN512" i="3"/>
  <c r="AF512" i="3"/>
  <c r="X512" i="3"/>
  <c r="P512" i="3"/>
  <c r="AK512" i="3"/>
  <c r="AG512" i="3"/>
  <c r="AC512" i="3"/>
  <c r="Y512" i="3"/>
  <c r="U512" i="3"/>
  <c r="Q512" i="3"/>
  <c r="BG516" i="3"/>
  <c r="BC516" i="3"/>
  <c r="AY516" i="3"/>
  <c r="AU516" i="3"/>
  <c r="AQ516" i="3"/>
  <c r="AM516" i="3"/>
  <c r="AI516" i="3"/>
  <c r="AE516" i="3"/>
  <c r="AA516" i="3"/>
  <c r="W516" i="3"/>
  <c r="S516" i="3"/>
  <c r="O516" i="3"/>
  <c r="BH516" i="3"/>
  <c r="BD516" i="3"/>
  <c r="AZ516" i="3"/>
  <c r="AV516" i="3"/>
  <c r="AR516" i="3"/>
  <c r="AN516" i="3"/>
  <c r="AJ516" i="3"/>
  <c r="AF516" i="3"/>
  <c r="AB516" i="3"/>
  <c r="X516" i="3"/>
  <c r="T516" i="3"/>
  <c r="BH519" i="3"/>
  <c r="BD519" i="3"/>
  <c r="AZ519" i="3"/>
  <c r="AV519" i="3"/>
  <c r="AR519" i="3"/>
  <c r="AN519" i="3"/>
  <c r="AJ519" i="3"/>
  <c r="AF519" i="3"/>
  <c r="AB519" i="3"/>
  <c r="X519" i="3"/>
  <c r="T519" i="3"/>
  <c r="P519" i="3"/>
  <c r="BI519" i="3"/>
  <c r="BE519" i="3"/>
  <c r="BA519" i="3"/>
  <c r="AW519" i="3"/>
  <c r="AS519" i="3"/>
  <c r="AO519" i="3"/>
  <c r="AK519" i="3"/>
  <c r="AG519" i="3"/>
  <c r="AC519" i="3"/>
  <c r="Y519" i="3"/>
  <c r="U519" i="3"/>
  <c r="Q519" i="3"/>
  <c r="BG523" i="3"/>
  <c r="BC523" i="3"/>
  <c r="AY523" i="3"/>
  <c r="AU523" i="3"/>
  <c r="AQ523" i="3"/>
  <c r="AM523" i="3"/>
  <c r="AI523" i="3"/>
  <c r="AE523" i="3"/>
  <c r="AA523" i="3"/>
  <c r="W523" i="3"/>
  <c r="S523" i="3"/>
  <c r="O523" i="3"/>
  <c r="BH523" i="3"/>
  <c r="BD523" i="3"/>
  <c r="AZ523" i="3"/>
  <c r="AV523" i="3"/>
  <c r="AR523" i="3"/>
  <c r="AN523" i="3"/>
  <c r="AJ523" i="3"/>
  <c r="AF523" i="3"/>
  <c r="AB523" i="3"/>
  <c r="X523" i="3"/>
  <c r="T523" i="3"/>
  <c r="BI527" i="3"/>
  <c r="BE527" i="3"/>
  <c r="BA527" i="3"/>
  <c r="AW527" i="3"/>
  <c r="AS527" i="3"/>
  <c r="AO527" i="3"/>
  <c r="AK527" i="3"/>
  <c r="AG527" i="3"/>
  <c r="AC527" i="3"/>
  <c r="Y527" i="3"/>
  <c r="U527" i="3"/>
  <c r="Q527" i="3"/>
  <c r="M527" i="3"/>
  <c r="BF527" i="3"/>
  <c r="BB527" i="3"/>
  <c r="AX527" i="3"/>
  <c r="AT527" i="3"/>
  <c r="AP527" i="3"/>
  <c r="AL527" i="3"/>
  <c r="AH527" i="3"/>
  <c r="AD527" i="3"/>
  <c r="Z527" i="3"/>
  <c r="V527" i="3"/>
  <c r="R527" i="3"/>
  <c r="BH533" i="3"/>
  <c r="BD533" i="3"/>
  <c r="AZ533" i="3"/>
  <c r="AV533" i="3"/>
  <c r="AR533" i="3"/>
  <c r="AN533" i="3"/>
  <c r="AJ533" i="3"/>
  <c r="AF533" i="3"/>
  <c r="AB533" i="3"/>
  <c r="X533" i="3"/>
  <c r="T533" i="3"/>
  <c r="P533" i="3"/>
  <c r="BI533" i="3"/>
  <c r="BE533" i="3"/>
  <c r="BA533" i="3"/>
  <c r="AW533" i="3"/>
  <c r="AS533" i="3"/>
  <c r="AO533" i="3"/>
  <c r="AK533" i="3"/>
  <c r="AG533" i="3"/>
  <c r="AC533" i="3"/>
  <c r="Y533" i="3"/>
  <c r="U533" i="3"/>
  <c r="Q533" i="3"/>
  <c r="BK544" i="3"/>
  <c r="BM546" i="3"/>
  <c r="BI549" i="3"/>
  <c r="BE549" i="3"/>
  <c r="BA549" i="3"/>
  <c r="AW549" i="3"/>
  <c r="AS549" i="3"/>
  <c r="AO549" i="3"/>
  <c r="AK549" i="3"/>
  <c r="AG549" i="3"/>
  <c r="AC549" i="3"/>
  <c r="Y549" i="3"/>
  <c r="U549" i="3"/>
  <c r="Q549" i="3"/>
  <c r="M549" i="3"/>
  <c r="BF549" i="3"/>
  <c r="BB549" i="3"/>
  <c r="AX549" i="3"/>
  <c r="AT549" i="3"/>
  <c r="AP549" i="3"/>
  <c r="AL549" i="3"/>
  <c r="AH549" i="3"/>
  <c r="AD549" i="3"/>
  <c r="Z549" i="3"/>
  <c r="V549" i="3"/>
  <c r="R549" i="3"/>
  <c r="BH575" i="3"/>
  <c r="BD575" i="3"/>
  <c r="AZ575" i="3"/>
  <c r="AV575" i="3"/>
  <c r="AR575" i="3"/>
  <c r="AN575" i="3"/>
  <c r="AJ575" i="3"/>
  <c r="AF575" i="3"/>
  <c r="AB575" i="3"/>
  <c r="X575" i="3"/>
  <c r="T575" i="3"/>
  <c r="P575" i="3"/>
  <c r="BI575" i="3"/>
  <c r="BE575" i="3"/>
  <c r="BA575" i="3"/>
  <c r="AW575" i="3"/>
  <c r="AS575" i="3"/>
  <c r="AO575" i="3"/>
  <c r="AK575" i="3"/>
  <c r="AG575" i="3"/>
  <c r="AC575" i="3"/>
  <c r="Y575" i="3"/>
  <c r="U575" i="3"/>
  <c r="Q575" i="3"/>
  <c r="BG579" i="3"/>
  <c r="BC579" i="3"/>
  <c r="AY579" i="3"/>
  <c r="AU579" i="3"/>
  <c r="AQ579" i="3"/>
  <c r="AM579" i="3"/>
  <c r="AI579" i="3"/>
  <c r="AE579" i="3"/>
  <c r="AA579" i="3"/>
  <c r="W579" i="3"/>
  <c r="S579" i="3"/>
  <c r="O579" i="3"/>
  <c r="BH579" i="3"/>
  <c r="BD579" i="3"/>
  <c r="AZ579" i="3"/>
  <c r="AV579" i="3"/>
  <c r="AR579" i="3"/>
  <c r="AN579" i="3"/>
  <c r="AJ579" i="3"/>
  <c r="AF579" i="3"/>
  <c r="AB579" i="3"/>
  <c r="X579" i="3"/>
  <c r="T579" i="3"/>
  <c r="BI583" i="3"/>
  <c r="BE583" i="3"/>
  <c r="BA583" i="3"/>
  <c r="AW583" i="3"/>
  <c r="AS583" i="3"/>
  <c r="AO583" i="3"/>
  <c r="AK583" i="3"/>
  <c r="AG583" i="3"/>
  <c r="AC583" i="3"/>
  <c r="Y583" i="3"/>
  <c r="U583" i="3"/>
  <c r="Q583" i="3"/>
  <c r="M583" i="3"/>
  <c r="BF583" i="3"/>
  <c r="BB583" i="3"/>
  <c r="AX583" i="3"/>
  <c r="AT583" i="3"/>
  <c r="AP583" i="3"/>
  <c r="AL583" i="3"/>
  <c r="AH583" i="3"/>
  <c r="AD583" i="3"/>
  <c r="Z583" i="3"/>
  <c r="V583" i="3"/>
  <c r="R583" i="3"/>
  <c r="BF587" i="3"/>
  <c r="BB587" i="3"/>
  <c r="AX587" i="3"/>
  <c r="AT587" i="3"/>
  <c r="AP587" i="3"/>
  <c r="AL587" i="3"/>
  <c r="AH587" i="3"/>
  <c r="AD587" i="3"/>
  <c r="Z587" i="3"/>
  <c r="V587" i="3"/>
  <c r="R587" i="3"/>
  <c r="N587" i="3"/>
  <c r="BG587" i="3"/>
  <c r="BC587" i="3"/>
  <c r="AY587" i="3"/>
  <c r="AU587" i="3"/>
  <c r="AQ587" i="3"/>
  <c r="AM587" i="3"/>
  <c r="AI587" i="3"/>
  <c r="AE587" i="3"/>
  <c r="AA587" i="3"/>
  <c r="W587" i="3"/>
  <c r="S587" i="3"/>
  <c r="BI591" i="3"/>
  <c r="BE591" i="3"/>
  <c r="BA591" i="3"/>
  <c r="AW591" i="3"/>
  <c r="AS591" i="3"/>
  <c r="AO591" i="3"/>
  <c r="AK591" i="3"/>
  <c r="AG591" i="3"/>
  <c r="AC591" i="3"/>
  <c r="Y591" i="3"/>
  <c r="U591" i="3"/>
  <c r="Q591" i="3"/>
  <c r="M591" i="3"/>
  <c r="BF591" i="3"/>
  <c r="BB591" i="3"/>
  <c r="AX591" i="3"/>
  <c r="AT591" i="3"/>
  <c r="AP591" i="3"/>
  <c r="AL591" i="3"/>
  <c r="AH591" i="3"/>
  <c r="AD591" i="3"/>
  <c r="Z591" i="3"/>
  <c r="V591" i="3"/>
  <c r="R591" i="3"/>
  <c r="BG595" i="3"/>
  <c r="BC595" i="3"/>
  <c r="AY595" i="3"/>
  <c r="AU595" i="3"/>
  <c r="AQ595" i="3"/>
  <c r="AM595" i="3"/>
  <c r="AI595" i="3"/>
  <c r="AE595" i="3"/>
  <c r="AA595" i="3"/>
  <c r="W595" i="3"/>
  <c r="S595" i="3"/>
  <c r="O595" i="3"/>
  <c r="BH595" i="3"/>
  <c r="BD595" i="3"/>
  <c r="AZ595" i="3"/>
  <c r="AV595" i="3"/>
  <c r="AR595" i="3"/>
  <c r="AN595" i="3"/>
  <c r="AJ595" i="3"/>
  <c r="AF595" i="3"/>
  <c r="AB595" i="3"/>
  <c r="X595" i="3"/>
  <c r="T595" i="3"/>
  <c r="BI599" i="3"/>
  <c r="BE599" i="3"/>
  <c r="BA599" i="3"/>
  <c r="AW599" i="3"/>
  <c r="AS599" i="3"/>
  <c r="AO599" i="3"/>
  <c r="AK599" i="3"/>
  <c r="AG599" i="3"/>
  <c r="AC599" i="3"/>
  <c r="Y599" i="3"/>
  <c r="U599" i="3"/>
  <c r="Q599" i="3"/>
  <c r="M599" i="3"/>
  <c r="BF599" i="3"/>
  <c r="BB599" i="3"/>
  <c r="AX599" i="3"/>
  <c r="AT599" i="3"/>
  <c r="AP599" i="3"/>
  <c r="AL599" i="3"/>
  <c r="AH599" i="3"/>
  <c r="AD599" i="3"/>
  <c r="Z599" i="3"/>
  <c r="V599" i="3"/>
  <c r="R599" i="3"/>
  <c r="BM602" i="3"/>
  <c r="BF498" i="3"/>
  <c r="BB498" i="3"/>
  <c r="AX498" i="3"/>
  <c r="AT498" i="3"/>
  <c r="AP498" i="3"/>
  <c r="AL498" i="3"/>
  <c r="AH498" i="3"/>
  <c r="AD498" i="3"/>
  <c r="Z498" i="3"/>
  <c r="V498" i="3"/>
  <c r="R498" i="3"/>
  <c r="N498" i="3"/>
  <c r="BG498" i="3"/>
  <c r="BC498" i="3"/>
  <c r="AY498" i="3"/>
  <c r="AU498" i="3"/>
  <c r="AQ498" i="3"/>
  <c r="AM498" i="3"/>
  <c r="AI498" i="3"/>
  <c r="AE498" i="3"/>
  <c r="AA498" i="3"/>
  <c r="W498" i="3"/>
  <c r="S498" i="3"/>
  <c r="BH502" i="3"/>
  <c r="BD502" i="3"/>
  <c r="AZ502" i="3"/>
  <c r="AV502" i="3"/>
  <c r="AR502" i="3"/>
  <c r="AN502" i="3"/>
  <c r="AJ502" i="3"/>
  <c r="AF502" i="3"/>
  <c r="AB502" i="3"/>
  <c r="X502" i="3"/>
  <c r="T502" i="3"/>
  <c r="P502" i="3"/>
  <c r="BI502" i="3"/>
  <c r="BE502" i="3"/>
  <c r="BA502" i="3"/>
  <c r="AW502" i="3"/>
  <c r="AS502" i="3"/>
  <c r="AO502" i="3"/>
  <c r="AK502" i="3"/>
  <c r="AG502" i="3"/>
  <c r="AC502" i="3"/>
  <c r="Y502" i="3"/>
  <c r="U502" i="3"/>
  <c r="Q502" i="3"/>
  <c r="BG506" i="3"/>
  <c r="BC506" i="3"/>
  <c r="AY506" i="3"/>
  <c r="AU506" i="3"/>
  <c r="AQ506" i="3"/>
  <c r="AM506" i="3"/>
  <c r="AI506" i="3"/>
  <c r="AE506" i="3"/>
  <c r="AA506" i="3"/>
  <c r="W506" i="3"/>
  <c r="S506" i="3"/>
  <c r="O506" i="3"/>
  <c r="BH506" i="3"/>
  <c r="BD506" i="3"/>
  <c r="AZ506" i="3"/>
  <c r="AV506" i="3"/>
  <c r="AR506" i="3"/>
  <c r="AN506" i="3"/>
  <c r="AJ506" i="3"/>
  <c r="AF506" i="3"/>
  <c r="AB506" i="3"/>
  <c r="X506" i="3"/>
  <c r="T506" i="3"/>
  <c r="BI510" i="3"/>
  <c r="BE510" i="3"/>
  <c r="BA510" i="3"/>
  <c r="AW510" i="3"/>
  <c r="AS510" i="3"/>
  <c r="AO510" i="3"/>
  <c r="AK510" i="3"/>
  <c r="AG510" i="3"/>
  <c r="AC510" i="3"/>
  <c r="Y510" i="3"/>
  <c r="U510" i="3"/>
  <c r="Q510" i="3"/>
  <c r="M510" i="3"/>
  <c r="BF510" i="3"/>
  <c r="BB510" i="3"/>
  <c r="AX510" i="3"/>
  <c r="AT510" i="3"/>
  <c r="AP510" i="3"/>
  <c r="AL510" i="3"/>
  <c r="AH510" i="3"/>
  <c r="AD510" i="3"/>
  <c r="Z510" i="3"/>
  <c r="V510" i="3"/>
  <c r="R510" i="3"/>
  <c r="BF514" i="3"/>
  <c r="BB514" i="3"/>
  <c r="AX514" i="3"/>
  <c r="AT514" i="3"/>
  <c r="AP514" i="3"/>
  <c r="AL514" i="3"/>
  <c r="AH514" i="3"/>
  <c r="AD514" i="3"/>
  <c r="Z514" i="3"/>
  <c r="V514" i="3"/>
  <c r="R514" i="3"/>
  <c r="N514" i="3"/>
  <c r="BG514" i="3"/>
  <c r="BC514" i="3"/>
  <c r="AY514" i="3"/>
  <c r="AU514" i="3"/>
  <c r="AQ514" i="3"/>
  <c r="AM514" i="3"/>
  <c r="AI514" i="3"/>
  <c r="AE514" i="3"/>
  <c r="AA514" i="3"/>
  <c r="W514" i="3"/>
  <c r="S514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H521" i="3"/>
  <c r="BD521" i="3"/>
  <c r="AZ521" i="3"/>
  <c r="AV521" i="3"/>
  <c r="AR521" i="3"/>
  <c r="AN521" i="3"/>
  <c r="AJ521" i="3"/>
  <c r="AF521" i="3"/>
  <c r="AB521" i="3"/>
  <c r="X521" i="3"/>
  <c r="T521" i="3"/>
  <c r="BH525" i="3"/>
  <c r="BD525" i="3"/>
  <c r="AZ525" i="3"/>
  <c r="AV525" i="3"/>
  <c r="AR525" i="3"/>
  <c r="AN525" i="3"/>
  <c r="AJ525" i="3"/>
  <c r="AF525" i="3"/>
  <c r="AB525" i="3"/>
  <c r="X525" i="3"/>
  <c r="T525" i="3"/>
  <c r="P525" i="3"/>
  <c r="BI525" i="3"/>
  <c r="BE525" i="3"/>
  <c r="BA525" i="3"/>
  <c r="AW525" i="3"/>
  <c r="AS525" i="3"/>
  <c r="AO525" i="3"/>
  <c r="AK525" i="3"/>
  <c r="AG525" i="3"/>
  <c r="AC525" i="3"/>
  <c r="Y525" i="3"/>
  <c r="U525" i="3"/>
  <c r="Q525" i="3"/>
  <c r="BJ529" i="3"/>
  <c r="BI531" i="3"/>
  <c r="BE531" i="3"/>
  <c r="BA531" i="3"/>
  <c r="AW531" i="3"/>
  <c r="AS531" i="3"/>
  <c r="AO531" i="3"/>
  <c r="AK531" i="3"/>
  <c r="AG531" i="3"/>
  <c r="AC531" i="3"/>
  <c r="Y531" i="3"/>
  <c r="U531" i="3"/>
  <c r="Q531" i="3"/>
  <c r="M531" i="3"/>
  <c r="BF531" i="3"/>
  <c r="BB531" i="3"/>
  <c r="AX531" i="3"/>
  <c r="AT531" i="3"/>
  <c r="AP531" i="3"/>
  <c r="AL531" i="3"/>
  <c r="AH531" i="3"/>
  <c r="AD531" i="3"/>
  <c r="Z531" i="3"/>
  <c r="V531" i="3"/>
  <c r="R531" i="3"/>
  <c r="BM537" i="3"/>
  <c r="BM545" i="3"/>
  <c r="BH547" i="3"/>
  <c r="BD547" i="3"/>
  <c r="AZ547" i="3"/>
  <c r="AV547" i="3"/>
  <c r="AR547" i="3"/>
  <c r="AN547" i="3"/>
  <c r="AJ547" i="3"/>
  <c r="AF547" i="3"/>
  <c r="AB547" i="3"/>
  <c r="X547" i="3"/>
  <c r="T547" i="3"/>
  <c r="P547" i="3"/>
  <c r="BI547" i="3"/>
  <c r="BE547" i="3"/>
  <c r="BA547" i="3"/>
  <c r="AW547" i="3"/>
  <c r="AS547" i="3"/>
  <c r="AO547" i="3"/>
  <c r="AK547" i="3"/>
  <c r="AG547" i="3"/>
  <c r="AC547" i="3"/>
  <c r="Y547" i="3"/>
  <c r="U547" i="3"/>
  <c r="Q547" i="3"/>
  <c r="BH573" i="3"/>
  <c r="BD573" i="3"/>
  <c r="AZ573" i="3"/>
  <c r="AV573" i="3"/>
  <c r="AR573" i="3"/>
  <c r="AN573" i="3"/>
  <c r="AJ573" i="3"/>
  <c r="AF573" i="3"/>
  <c r="AB573" i="3"/>
  <c r="X573" i="3"/>
  <c r="T573" i="3"/>
  <c r="P573" i="3"/>
  <c r="BI573" i="3"/>
  <c r="BE573" i="3"/>
  <c r="BA573" i="3"/>
  <c r="AW573" i="3"/>
  <c r="AS573" i="3"/>
  <c r="AO573" i="3"/>
  <c r="AK573" i="3"/>
  <c r="AG573" i="3"/>
  <c r="AC573" i="3"/>
  <c r="Y573" i="3"/>
  <c r="U573" i="3"/>
  <c r="Q573" i="3"/>
  <c r="BG577" i="3"/>
  <c r="BC577" i="3"/>
  <c r="AY577" i="3"/>
  <c r="AU577" i="3"/>
  <c r="AQ577" i="3"/>
  <c r="AM577" i="3"/>
  <c r="AI577" i="3"/>
  <c r="AE577" i="3"/>
  <c r="AA577" i="3"/>
  <c r="W577" i="3"/>
  <c r="S577" i="3"/>
  <c r="O577" i="3"/>
  <c r="BH577" i="3"/>
  <c r="BD577" i="3"/>
  <c r="AZ577" i="3"/>
  <c r="AV577" i="3"/>
  <c r="AR577" i="3"/>
  <c r="AN577" i="3"/>
  <c r="AJ577" i="3"/>
  <c r="AF577" i="3"/>
  <c r="AB577" i="3"/>
  <c r="X577" i="3"/>
  <c r="T577" i="3"/>
  <c r="BH581" i="3"/>
  <c r="BD581" i="3"/>
  <c r="AZ581" i="3"/>
  <c r="AV581" i="3"/>
  <c r="AR581" i="3"/>
  <c r="AN581" i="3"/>
  <c r="AJ581" i="3"/>
  <c r="AF581" i="3"/>
  <c r="AB581" i="3"/>
  <c r="X581" i="3"/>
  <c r="T581" i="3"/>
  <c r="P581" i="3"/>
  <c r="BI581" i="3"/>
  <c r="BE581" i="3"/>
  <c r="BA581" i="3"/>
  <c r="AW581" i="3"/>
  <c r="AS581" i="3"/>
  <c r="AO581" i="3"/>
  <c r="AK581" i="3"/>
  <c r="AG581" i="3"/>
  <c r="AC581" i="3"/>
  <c r="Y581" i="3"/>
  <c r="U581" i="3"/>
  <c r="Q581" i="3"/>
  <c r="BG585" i="3"/>
  <c r="BC585" i="3"/>
  <c r="AY585" i="3"/>
  <c r="AU585" i="3"/>
  <c r="AQ585" i="3"/>
  <c r="AM585" i="3"/>
  <c r="AI585" i="3"/>
  <c r="AE585" i="3"/>
  <c r="AA585" i="3"/>
  <c r="W585" i="3"/>
  <c r="S585" i="3"/>
  <c r="O585" i="3"/>
  <c r="BH585" i="3"/>
  <c r="BD585" i="3"/>
  <c r="AZ585" i="3"/>
  <c r="AV585" i="3"/>
  <c r="AR585" i="3"/>
  <c r="AN585" i="3"/>
  <c r="AJ585" i="3"/>
  <c r="AF585" i="3"/>
  <c r="AB585" i="3"/>
  <c r="X585" i="3"/>
  <c r="T585" i="3"/>
  <c r="BH589" i="3"/>
  <c r="BD589" i="3"/>
  <c r="AZ589" i="3"/>
  <c r="AV589" i="3"/>
  <c r="AR589" i="3"/>
  <c r="AN589" i="3"/>
  <c r="AJ589" i="3"/>
  <c r="AF589" i="3"/>
  <c r="AB589" i="3"/>
  <c r="X589" i="3"/>
  <c r="T589" i="3"/>
  <c r="P589" i="3"/>
  <c r="BI589" i="3"/>
  <c r="BE589" i="3"/>
  <c r="BA589" i="3"/>
  <c r="AW589" i="3"/>
  <c r="AS589" i="3"/>
  <c r="AO589" i="3"/>
  <c r="AK589" i="3"/>
  <c r="AG589" i="3"/>
  <c r="AC589" i="3"/>
  <c r="Y589" i="3"/>
  <c r="U589" i="3"/>
  <c r="Q589" i="3"/>
  <c r="BG593" i="3"/>
  <c r="BC593" i="3"/>
  <c r="AY593" i="3"/>
  <c r="AU593" i="3"/>
  <c r="AQ593" i="3"/>
  <c r="AM593" i="3"/>
  <c r="AI593" i="3"/>
  <c r="AE593" i="3"/>
  <c r="AA593" i="3"/>
  <c r="W593" i="3"/>
  <c r="BH593" i="3"/>
  <c r="BD593" i="3"/>
  <c r="AZ593" i="3"/>
  <c r="AV593" i="3"/>
  <c r="AR593" i="3"/>
  <c r="AN593" i="3"/>
  <c r="AJ593" i="3"/>
  <c r="AF593" i="3"/>
  <c r="AB593" i="3"/>
  <c r="X593" i="3"/>
  <c r="T593" i="3"/>
  <c r="P593" i="3"/>
  <c r="S593" i="3"/>
  <c r="BH597" i="3"/>
  <c r="BD597" i="3"/>
  <c r="AZ597" i="3"/>
  <c r="AV597" i="3"/>
  <c r="AR597" i="3"/>
  <c r="AN597" i="3"/>
  <c r="AJ597" i="3"/>
  <c r="AF597" i="3"/>
  <c r="AB597" i="3"/>
  <c r="X597" i="3"/>
  <c r="T597" i="3"/>
  <c r="P597" i="3"/>
  <c r="BI597" i="3"/>
  <c r="BE597" i="3"/>
  <c r="BA597" i="3"/>
  <c r="AW597" i="3"/>
  <c r="AS597" i="3"/>
  <c r="AO597" i="3"/>
  <c r="AK597" i="3"/>
  <c r="AG597" i="3"/>
  <c r="AC597" i="3"/>
  <c r="Y597" i="3"/>
  <c r="U597" i="3"/>
  <c r="Q597" i="3"/>
  <c r="BF601" i="3"/>
  <c r="BB601" i="3"/>
  <c r="AX601" i="3"/>
  <c r="AT601" i="3"/>
  <c r="AP601" i="3"/>
  <c r="AL601" i="3"/>
  <c r="AH601" i="3"/>
  <c r="AD601" i="3"/>
  <c r="Z601" i="3"/>
  <c r="V601" i="3"/>
  <c r="R601" i="3"/>
  <c r="N601" i="3"/>
  <c r="BG601" i="3"/>
  <c r="BC601" i="3"/>
  <c r="AY601" i="3"/>
  <c r="AU601" i="3"/>
  <c r="AQ601" i="3"/>
  <c r="AM601" i="3"/>
  <c r="AI601" i="3"/>
  <c r="AE601" i="3"/>
  <c r="AA601" i="3"/>
  <c r="W601" i="3"/>
  <c r="S601" i="3"/>
  <c r="BI603" i="3"/>
  <c r="BE603" i="3"/>
  <c r="BA603" i="3"/>
  <c r="AW603" i="3"/>
  <c r="AS603" i="3"/>
  <c r="AO603" i="3"/>
  <c r="AK603" i="3"/>
  <c r="AG603" i="3"/>
  <c r="AC603" i="3"/>
  <c r="Y603" i="3"/>
  <c r="U603" i="3"/>
  <c r="Q603" i="3"/>
  <c r="M603" i="3"/>
  <c r="BF603" i="3"/>
  <c r="BB603" i="3"/>
  <c r="AX603" i="3"/>
  <c r="AT603" i="3"/>
  <c r="AP603" i="3"/>
  <c r="AL603" i="3"/>
  <c r="AH603" i="3"/>
  <c r="AD603" i="3"/>
  <c r="Z603" i="3"/>
  <c r="V603" i="3"/>
  <c r="R603" i="3"/>
  <c r="BF605" i="3"/>
  <c r="BB605" i="3"/>
  <c r="AX605" i="3"/>
  <c r="AT605" i="3"/>
  <c r="AP605" i="3"/>
  <c r="AL605" i="3"/>
  <c r="AH605" i="3"/>
  <c r="AD605" i="3"/>
  <c r="Z605" i="3"/>
  <c r="V605" i="3"/>
  <c r="R605" i="3"/>
  <c r="N605" i="3"/>
  <c r="BG605" i="3"/>
  <c r="BC605" i="3"/>
  <c r="AY605" i="3"/>
  <c r="AU605" i="3"/>
  <c r="AQ605" i="3"/>
  <c r="AM605" i="3"/>
  <c r="AI605" i="3"/>
  <c r="AE605" i="3"/>
  <c r="AA605" i="3"/>
  <c r="W605" i="3"/>
  <c r="S605" i="3"/>
  <c r="BI607" i="3"/>
  <c r="BE607" i="3"/>
  <c r="BA607" i="3"/>
  <c r="AW607" i="3"/>
  <c r="AS607" i="3"/>
  <c r="AO607" i="3"/>
  <c r="AK607" i="3"/>
  <c r="AG607" i="3"/>
  <c r="AC607" i="3"/>
  <c r="Y607" i="3"/>
  <c r="U607" i="3"/>
  <c r="Q607" i="3"/>
  <c r="M607" i="3"/>
  <c r="BF607" i="3"/>
  <c r="BB607" i="3"/>
  <c r="AX607" i="3"/>
  <c r="AT607" i="3"/>
  <c r="AP607" i="3"/>
  <c r="AL607" i="3"/>
  <c r="AH607" i="3"/>
  <c r="AD607" i="3"/>
  <c r="Z607" i="3"/>
  <c r="V607" i="3"/>
  <c r="R607" i="3"/>
  <c r="BG609" i="3"/>
  <c r="BC609" i="3"/>
  <c r="AY609" i="3"/>
  <c r="AU609" i="3"/>
  <c r="AQ609" i="3"/>
  <c r="AM609" i="3"/>
  <c r="AI609" i="3"/>
  <c r="AE609" i="3"/>
  <c r="AA609" i="3"/>
  <c r="W609" i="3"/>
  <c r="S609" i="3"/>
  <c r="O609" i="3"/>
  <c r="BH609" i="3"/>
  <c r="BD609" i="3"/>
  <c r="AZ609" i="3"/>
  <c r="AV609" i="3"/>
  <c r="AR609" i="3"/>
  <c r="AN609" i="3"/>
  <c r="AJ609" i="3"/>
  <c r="AF609" i="3"/>
  <c r="AB609" i="3"/>
  <c r="X609" i="3"/>
  <c r="T609" i="3"/>
  <c r="AT485" i="3" l="1"/>
  <c r="BM529" i="3"/>
  <c r="AV481" i="3"/>
  <c r="BJ556" i="3"/>
  <c r="BJ561" i="3"/>
  <c r="BK535" i="3"/>
  <c r="BK526" i="3"/>
  <c r="R489" i="3"/>
  <c r="BJ532" i="3"/>
  <c r="BJ557" i="3"/>
  <c r="BL529" i="3"/>
  <c r="N487" i="3"/>
  <c r="BC489" i="3"/>
  <c r="BK520" i="3"/>
  <c r="BJ562" i="3"/>
  <c r="BM580" i="3"/>
  <c r="BL497" i="3"/>
  <c r="BJ548" i="3"/>
  <c r="X480" i="3"/>
  <c r="BJ553" i="3"/>
  <c r="BN522" i="3"/>
  <c r="AH480" i="3"/>
  <c r="AN480" i="3"/>
  <c r="R480" i="3"/>
  <c r="AV480" i="3"/>
  <c r="BM551" i="3"/>
  <c r="BM548" i="3"/>
  <c r="BM528" i="3"/>
  <c r="T487" i="3"/>
  <c r="AM491" i="3"/>
  <c r="BK530" i="3"/>
  <c r="BM513" i="3"/>
  <c r="BL522" i="3"/>
  <c r="AD483" i="3"/>
  <c r="AX489" i="3"/>
  <c r="BK554" i="3"/>
  <c r="BJ576" i="3"/>
  <c r="AG483" i="3"/>
  <c r="BL518" i="3"/>
  <c r="AL479" i="3"/>
  <c r="AL485" i="3"/>
  <c r="AF473" i="3"/>
  <c r="BL576" i="3"/>
  <c r="BK518" i="3"/>
  <c r="AG479" i="3"/>
  <c r="BM518" i="3"/>
  <c r="BN532" i="3"/>
  <c r="BM503" i="3"/>
  <c r="BN568" i="3"/>
  <c r="P481" i="3"/>
  <c r="BL594" i="3"/>
  <c r="BK557" i="3"/>
  <c r="BL571" i="3"/>
  <c r="BK555" i="3"/>
  <c r="BM606" i="3"/>
  <c r="BK566" i="3"/>
  <c r="BM543" i="3"/>
  <c r="BM524" i="3"/>
  <c r="BM511" i="3"/>
  <c r="BK524" i="3"/>
  <c r="BM590" i="3"/>
  <c r="BJ511" i="3"/>
  <c r="BL511" i="3"/>
  <c r="BM532" i="3"/>
  <c r="BL580" i="3"/>
  <c r="BL557" i="3"/>
  <c r="BN557" i="3"/>
  <c r="BM557" i="3"/>
  <c r="BJ563" i="3"/>
  <c r="BM563" i="3"/>
  <c r="BL563" i="3"/>
  <c r="BM568" i="3"/>
  <c r="BN528" i="3"/>
  <c r="BJ520" i="3"/>
  <c r="BL513" i="3"/>
  <c r="BN511" i="3"/>
  <c r="BM505" i="3"/>
  <c r="BL503" i="3"/>
  <c r="BM594" i="3"/>
  <c r="BJ536" i="3"/>
  <c r="BL536" i="3"/>
  <c r="BM588" i="3"/>
  <c r="BL562" i="3"/>
  <c r="BM562" i="3"/>
  <c r="BL574" i="3"/>
  <c r="BJ582" i="3"/>
  <c r="BM571" i="3"/>
  <c r="BM544" i="3"/>
  <c r="BK513" i="3"/>
  <c r="BM555" i="3"/>
  <c r="BL551" i="3"/>
  <c r="BK532" i="3"/>
  <c r="BM520" i="3"/>
  <c r="BL520" i="3"/>
  <c r="BN505" i="3"/>
  <c r="BJ505" i="3"/>
  <c r="BJ594" i="3"/>
  <c r="BN548" i="3"/>
  <c r="BJ497" i="3"/>
  <c r="BM610" i="3"/>
  <c r="BN553" i="3"/>
  <c r="BK553" i="3"/>
  <c r="BJ551" i="3"/>
  <c r="BL538" i="3"/>
  <c r="BM538" i="3"/>
  <c r="BN608" i="3"/>
  <c r="BL528" i="3"/>
  <c r="BK528" i="3"/>
  <c r="V481" i="3"/>
  <c r="BB481" i="3"/>
  <c r="AF483" i="3"/>
  <c r="AE490" i="3"/>
  <c r="AU483" i="3"/>
  <c r="BM539" i="3"/>
  <c r="BK570" i="3"/>
  <c r="AF481" i="3"/>
  <c r="AX482" i="3"/>
  <c r="AT483" i="3"/>
  <c r="BE473" i="3"/>
  <c r="AL481" i="3"/>
  <c r="P483" i="3"/>
  <c r="AV483" i="3"/>
  <c r="O483" i="3"/>
  <c r="BK551" i="3"/>
  <c r="BM608" i="3"/>
  <c r="BJ590" i="3"/>
  <c r="BJ580" i="3"/>
  <c r="BK588" i="3"/>
  <c r="BN588" i="3"/>
  <c r="BN562" i="3"/>
  <c r="BN574" i="3"/>
  <c r="BL544" i="3"/>
  <c r="BK537" i="3"/>
  <c r="BN537" i="3"/>
  <c r="BK610" i="3"/>
  <c r="BN610" i="3"/>
  <c r="BN538" i="3"/>
  <c r="BN513" i="3"/>
  <c r="T479" i="3"/>
  <c r="AZ479" i="3"/>
  <c r="Z480" i="3"/>
  <c r="BD480" i="3"/>
  <c r="AP487" i="3"/>
  <c r="AM479" i="3"/>
  <c r="BN600" i="3"/>
  <c r="BJ522" i="3"/>
  <c r="BK505" i="3"/>
  <c r="BK511" i="3"/>
  <c r="BL532" i="3"/>
  <c r="BL590" i="3"/>
  <c r="BJ568" i="3"/>
  <c r="BJ569" i="3"/>
  <c r="BL569" i="3"/>
  <c r="BL548" i="3"/>
  <c r="BJ571" i="3"/>
  <c r="BN544" i="3"/>
  <c r="BJ546" i="3"/>
  <c r="BL524" i="3"/>
  <c r="BM497" i="3"/>
  <c r="BJ610" i="3"/>
  <c r="BJ602" i="3"/>
  <c r="BL553" i="3"/>
  <c r="BN563" i="3"/>
  <c r="BK563" i="3"/>
  <c r="BJ528" i="3"/>
  <c r="BJ524" i="3"/>
  <c r="BK538" i="3"/>
  <c r="V479" i="3"/>
  <c r="BB479" i="3"/>
  <c r="N486" i="3"/>
  <c r="Q479" i="3"/>
  <c r="AW479" i="3"/>
  <c r="BL505" i="3"/>
  <c r="BJ543" i="3"/>
  <c r="BN590" i="3"/>
  <c r="BK590" i="3"/>
  <c r="BJ588" i="3"/>
  <c r="BJ574" i="3"/>
  <c r="BN582" i="3"/>
  <c r="BK582" i="3"/>
  <c r="BJ544" i="3"/>
  <c r="BL546" i="3"/>
  <c r="BJ537" i="3"/>
  <c r="BK580" i="3"/>
  <c r="BN580" i="3"/>
  <c r="BK522" i="3"/>
  <c r="BK497" i="3"/>
  <c r="BL602" i="3"/>
  <c r="BN551" i="3"/>
  <c r="BJ538" i="3"/>
  <c r="BM567" i="3"/>
  <c r="BK574" i="3"/>
  <c r="BK548" i="3"/>
  <c r="BK568" i="3"/>
  <c r="BM553" i="3"/>
  <c r="AJ479" i="3"/>
  <c r="W479" i="3"/>
  <c r="BC479" i="3"/>
  <c r="BK608" i="3"/>
  <c r="BN543" i="3"/>
  <c r="BL543" i="3"/>
  <c r="BL568" i="3"/>
  <c r="BN569" i="3"/>
  <c r="BK569" i="3"/>
  <c r="BL588" i="3"/>
  <c r="BL582" i="3"/>
  <c r="BK571" i="3"/>
  <c r="BN571" i="3"/>
  <c r="BN546" i="3"/>
  <c r="BL537" i="3"/>
  <c r="BJ555" i="3"/>
  <c r="BL610" i="3"/>
  <c r="BN602" i="3"/>
  <c r="BK602" i="3"/>
  <c r="P480" i="3"/>
  <c r="AD480" i="3"/>
  <c r="AT480" i="3"/>
  <c r="BF480" i="3"/>
  <c r="AD487" i="3"/>
  <c r="AL480" i="3"/>
  <c r="AX480" i="3"/>
  <c r="V480" i="3"/>
  <c r="AF480" i="3"/>
  <c r="AP480" i="3"/>
  <c r="BB480" i="3"/>
  <c r="AZ487" i="3"/>
  <c r="AW481" i="3"/>
  <c r="AB479" i="3"/>
  <c r="AR479" i="3"/>
  <c r="BH479" i="3"/>
  <c r="X481" i="3"/>
  <c r="AN481" i="3"/>
  <c r="BD481" i="3"/>
  <c r="V483" i="3"/>
  <c r="AL483" i="3"/>
  <c r="BB483" i="3"/>
  <c r="M471" i="3"/>
  <c r="P478" i="3"/>
  <c r="AA477" i="3"/>
  <c r="Y479" i="3"/>
  <c r="AO479" i="3"/>
  <c r="BE479" i="3"/>
  <c r="Q483" i="3"/>
  <c r="AW483" i="3"/>
  <c r="BI477" i="3"/>
  <c r="AD479" i="3"/>
  <c r="AT479" i="3"/>
  <c r="AD481" i="3"/>
  <c r="AT481" i="3"/>
  <c r="AL482" i="3"/>
  <c r="X483" i="3"/>
  <c r="AN483" i="3"/>
  <c r="BD483" i="3"/>
  <c r="O479" i="3"/>
  <c r="AE479" i="3"/>
  <c r="AU479" i="3"/>
  <c r="AA481" i="3"/>
  <c r="AE483" i="3"/>
  <c r="AX486" i="3"/>
  <c r="BM559" i="3"/>
  <c r="R482" i="3"/>
  <c r="BH482" i="3"/>
  <c r="V485" i="3"/>
  <c r="BB485" i="3"/>
  <c r="V487" i="3"/>
  <c r="AH487" i="3"/>
  <c r="AR487" i="3"/>
  <c r="BB487" i="3"/>
  <c r="Z489" i="3"/>
  <c r="BF489" i="3"/>
  <c r="M491" i="3"/>
  <c r="AB482" i="3"/>
  <c r="AD485" i="3"/>
  <c r="Z487" i="3"/>
  <c r="AJ487" i="3"/>
  <c r="AT487" i="3"/>
  <c r="BF487" i="3"/>
  <c r="AH489" i="3"/>
  <c r="U490" i="3"/>
  <c r="AC487" i="3"/>
  <c r="R487" i="3"/>
  <c r="AB487" i="3"/>
  <c r="AL487" i="3"/>
  <c r="AX487" i="3"/>
  <c r="BH487" i="3"/>
  <c r="AP489" i="3"/>
  <c r="N474" i="3"/>
  <c r="AY489" i="3"/>
  <c r="Y481" i="3"/>
  <c r="AS481" i="3"/>
  <c r="R481" i="3"/>
  <c r="Z481" i="3"/>
  <c r="AH481" i="3"/>
  <c r="AP481" i="3"/>
  <c r="AX481" i="3"/>
  <c r="BF481" i="3"/>
  <c r="R483" i="3"/>
  <c r="Z483" i="3"/>
  <c r="AH483" i="3"/>
  <c r="AP483" i="3"/>
  <c r="AX483" i="3"/>
  <c r="BF483" i="3"/>
  <c r="M481" i="3"/>
  <c r="AI481" i="3"/>
  <c r="BE481" i="3"/>
  <c r="W483" i="3"/>
  <c r="AM483" i="3"/>
  <c r="BC483" i="3"/>
  <c r="AR491" i="3"/>
  <c r="BJ567" i="3"/>
  <c r="AS477" i="3"/>
  <c r="T481" i="3"/>
  <c r="AB481" i="3"/>
  <c r="AJ481" i="3"/>
  <c r="AR481" i="3"/>
  <c r="AZ481" i="3"/>
  <c r="BH481" i="3"/>
  <c r="T483" i="3"/>
  <c r="AB483" i="3"/>
  <c r="AJ483" i="3"/>
  <c r="AR483" i="3"/>
  <c r="AZ483" i="3"/>
  <c r="BH483" i="3"/>
  <c r="AE491" i="3"/>
  <c r="Q481" i="3"/>
  <c r="AK481" i="3"/>
  <c r="BG481" i="3"/>
  <c r="Y483" i="3"/>
  <c r="AO483" i="3"/>
  <c r="BE483" i="3"/>
  <c r="BA490" i="3"/>
  <c r="BL567" i="3"/>
  <c r="AO490" i="3"/>
  <c r="BG487" i="3"/>
  <c r="BN567" i="3"/>
  <c r="BB475" i="3"/>
  <c r="AZ471" i="3"/>
  <c r="R486" i="3"/>
  <c r="BE471" i="3"/>
  <c r="AE485" i="3"/>
  <c r="AM485" i="3"/>
  <c r="O473" i="3"/>
  <c r="V475" i="3"/>
  <c r="O485" i="3"/>
  <c r="AU485" i="3"/>
  <c r="T473" i="3"/>
  <c r="BJ608" i="3"/>
  <c r="W485" i="3"/>
  <c r="BC485" i="3"/>
  <c r="AK475" i="3"/>
  <c r="P485" i="3"/>
  <c r="X485" i="3"/>
  <c r="AF485" i="3"/>
  <c r="AN485" i="3"/>
  <c r="AV485" i="3"/>
  <c r="BD485" i="3"/>
  <c r="V486" i="3"/>
  <c r="BB486" i="3"/>
  <c r="AN471" i="3"/>
  <c r="BA471" i="3"/>
  <c r="Q485" i="3"/>
  <c r="Y485" i="3"/>
  <c r="AG485" i="3"/>
  <c r="AO485" i="3"/>
  <c r="AW485" i="3"/>
  <c r="BE485" i="3"/>
  <c r="AU473" i="3"/>
  <c r="AZ473" i="3"/>
  <c r="BI475" i="3"/>
  <c r="AC475" i="3"/>
  <c r="AT475" i="3"/>
  <c r="N475" i="3"/>
  <c r="BK540" i="3"/>
  <c r="R485" i="3"/>
  <c r="Z485" i="3"/>
  <c r="AH485" i="3"/>
  <c r="AP485" i="3"/>
  <c r="AX485" i="3"/>
  <c r="BF485" i="3"/>
  <c r="AH486" i="3"/>
  <c r="AJ471" i="3"/>
  <c r="AK471" i="3"/>
  <c r="S485" i="3"/>
  <c r="AA485" i="3"/>
  <c r="AI485" i="3"/>
  <c r="AQ485" i="3"/>
  <c r="AY485" i="3"/>
  <c r="BG485" i="3"/>
  <c r="AI473" i="3"/>
  <c r="AP473" i="3"/>
  <c r="BA475" i="3"/>
  <c r="U475" i="3"/>
  <c r="AL475" i="3"/>
  <c r="T485" i="3"/>
  <c r="AB485" i="3"/>
  <c r="AJ485" i="3"/>
  <c r="AR485" i="3"/>
  <c r="AZ485" i="3"/>
  <c r="BH485" i="3"/>
  <c r="AL486" i="3"/>
  <c r="BD471" i="3"/>
  <c r="T471" i="3"/>
  <c r="Y471" i="3"/>
  <c r="P484" i="3"/>
  <c r="M485" i="3"/>
  <c r="U485" i="3"/>
  <c r="AC485" i="3"/>
  <c r="AK485" i="3"/>
  <c r="AS485" i="3"/>
  <c r="BA485" i="3"/>
  <c r="BI485" i="3"/>
  <c r="Y473" i="3"/>
  <c r="AS475" i="3"/>
  <c r="M475" i="3"/>
  <c r="AD475" i="3"/>
  <c r="BN542" i="3"/>
  <c r="O492" i="3"/>
  <c r="M487" i="3"/>
  <c r="AK487" i="3"/>
  <c r="S489" i="3"/>
  <c r="BI489" i="3"/>
  <c r="AC471" i="3"/>
  <c r="BK594" i="3"/>
  <c r="X471" i="3"/>
  <c r="AO471" i="3"/>
  <c r="U487" i="3"/>
  <c r="AQ487" i="3"/>
  <c r="AC489" i="3"/>
  <c r="AA487" i="3"/>
  <c r="BA487" i="3"/>
  <c r="AO489" i="3"/>
  <c r="BJ496" i="3"/>
  <c r="M477" i="3"/>
  <c r="P479" i="3"/>
  <c r="X479" i="3"/>
  <c r="AF479" i="3"/>
  <c r="AN479" i="3"/>
  <c r="AV479" i="3"/>
  <c r="BD479" i="3"/>
  <c r="Z486" i="3"/>
  <c r="AP486" i="3"/>
  <c r="BF486" i="3"/>
  <c r="O491" i="3"/>
  <c r="AU491" i="3"/>
  <c r="AK492" i="3"/>
  <c r="AV471" i="3"/>
  <c r="AF471" i="3"/>
  <c r="P471" i="3"/>
  <c r="AW471" i="3"/>
  <c r="AG471" i="3"/>
  <c r="O472" i="3"/>
  <c r="N488" i="3"/>
  <c r="AU477" i="3"/>
  <c r="S479" i="3"/>
  <c r="AA479" i="3"/>
  <c r="AI479" i="3"/>
  <c r="AQ479" i="3"/>
  <c r="AY479" i="3"/>
  <c r="BG479" i="3"/>
  <c r="S481" i="3"/>
  <c r="AC481" i="3"/>
  <c r="AO481" i="3"/>
  <c r="AY481" i="3"/>
  <c r="BI481" i="3"/>
  <c r="S483" i="3"/>
  <c r="AA483" i="3"/>
  <c r="AI483" i="3"/>
  <c r="AQ483" i="3"/>
  <c r="AY483" i="3"/>
  <c r="BG483" i="3"/>
  <c r="X491" i="3"/>
  <c r="AC477" i="3"/>
  <c r="R479" i="3"/>
  <c r="Z479" i="3"/>
  <c r="AH479" i="3"/>
  <c r="AP479" i="3"/>
  <c r="AX479" i="3"/>
  <c r="BF479" i="3"/>
  <c r="AD486" i="3"/>
  <c r="AT486" i="3"/>
  <c r="W491" i="3"/>
  <c r="BC491" i="3"/>
  <c r="BH471" i="3"/>
  <c r="AR471" i="3"/>
  <c r="AB471" i="3"/>
  <c r="BI471" i="3"/>
  <c r="AS471" i="3"/>
  <c r="M479" i="3"/>
  <c r="U479" i="3"/>
  <c r="AC479" i="3"/>
  <c r="AK479" i="3"/>
  <c r="AS479" i="3"/>
  <c r="BA479" i="3"/>
  <c r="BI479" i="3"/>
  <c r="U481" i="3"/>
  <c r="AG481" i="3"/>
  <c r="AQ481" i="3"/>
  <c r="BA481" i="3"/>
  <c r="M483" i="3"/>
  <c r="U483" i="3"/>
  <c r="AC483" i="3"/>
  <c r="AK483" i="3"/>
  <c r="AS483" i="3"/>
  <c r="BA483" i="3"/>
  <c r="BI483" i="3"/>
  <c r="AH491" i="3"/>
  <c r="BK542" i="3"/>
  <c r="BJ530" i="3"/>
  <c r="BM592" i="3"/>
  <c r="BM584" i="3"/>
  <c r="Y492" i="3"/>
  <c r="BD491" i="3"/>
  <c r="BM541" i="3"/>
  <c r="BM572" i="3"/>
  <c r="BM560" i="3"/>
  <c r="BM554" i="3"/>
  <c r="X473" i="3"/>
  <c r="BM570" i="3"/>
  <c r="BM540" i="3"/>
  <c r="BN530" i="3"/>
  <c r="BM600" i="3"/>
  <c r="BM565" i="3"/>
  <c r="BK560" i="3"/>
  <c r="BC492" i="3"/>
  <c r="BM604" i="3"/>
  <c r="AU492" i="3"/>
  <c r="AS487" i="3"/>
  <c r="BI487" i="3"/>
  <c r="BL608" i="3"/>
  <c r="S487" i="3"/>
  <c r="AI487" i="3"/>
  <c r="AY487" i="3"/>
  <c r="Q477" i="3"/>
  <c r="AG477" i="3"/>
  <c r="AW477" i="3"/>
  <c r="T482" i="3"/>
  <c r="AD482" i="3"/>
  <c r="AP482" i="3"/>
  <c r="AZ482" i="3"/>
  <c r="T486" i="3"/>
  <c r="AB486" i="3"/>
  <c r="AJ486" i="3"/>
  <c r="AR486" i="3"/>
  <c r="AZ486" i="3"/>
  <c r="BH486" i="3"/>
  <c r="T489" i="3"/>
  <c r="AB489" i="3"/>
  <c r="AJ489" i="3"/>
  <c r="AR489" i="3"/>
  <c r="AZ489" i="3"/>
  <c r="BH489" i="3"/>
  <c r="W490" i="3"/>
  <c r="AG490" i="3"/>
  <c r="AS490" i="3"/>
  <c r="BC490" i="3"/>
  <c r="Q491" i="3"/>
  <c r="Y491" i="3"/>
  <c r="AG491" i="3"/>
  <c r="AO491" i="3"/>
  <c r="AW491" i="3"/>
  <c r="BE491" i="3"/>
  <c r="Q492" i="3"/>
  <c r="AC492" i="3"/>
  <c r="AM492" i="3"/>
  <c r="AW492" i="3"/>
  <c r="BI492" i="3"/>
  <c r="BB471" i="3"/>
  <c r="AT471" i="3"/>
  <c r="AL471" i="3"/>
  <c r="AD471" i="3"/>
  <c r="V471" i="3"/>
  <c r="N471" i="3"/>
  <c r="BC471" i="3"/>
  <c r="AU471" i="3"/>
  <c r="AM471" i="3"/>
  <c r="AE471" i="3"/>
  <c r="U471" i="3"/>
  <c r="N476" i="3"/>
  <c r="M492" i="3"/>
  <c r="AE477" i="3"/>
  <c r="AY477" i="3"/>
  <c r="U489" i="3"/>
  <c r="AG489" i="3"/>
  <c r="AQ489" i="3"/>
  <c r="BA489" i="3"/>
  <c r="P491" i="3"/>
  <c r="Z491" i="3"/>
  <c r="AJ491" i="3"/>
  <c r="AV491" i="3"/>
  <c r="BF491" i="3"/>
  <c r="BC473" i="3"/>
  <c r="AQ473" i="3"/>
  <c r="AG473" i="3"/>
  <c r="W473" i="3"/>
  <c r="BH473" i="3"/>
  <c r="AX473" i="3"/>
  <c r="AN473" i="3"/>
  <c r="AB473" i="3"/>
  <c r="R473" i="3"/>
  <c r="BM542" i="3"/>
  <c r="U477" i="3"/>
  <c r="AK477" i="3"/>
  <c r="BA477" i="3"/>
  <c r="V482" i="3"/>
  <c r="AH482" i="3"/>
  <c r="AR482" i="3"/>
  <c r="BB482" i="3"/>
  <c r="V489" i="3"/>
  <c r="AD489" i="3"/>
  <c r="AL489" i="3"/>
  <c r="AT489" i="3"/>
  <c r="BB489" i="3"/>
  <c r="O490" i="3"/>
  <c r="Y490" i="3"/>
  <c r="AK490" i="3"/>
  <c r="AU490" i="3"/>
  <c r="BE490" i="3"/>
  <c r="S491" i="3"/>
  <c r="AA491" i="3"/>
  <c r="AI491" i="3"/>
  <c r="AQ491" i="3"/>
  <c r="AY491" i="3"/>
  <c r="BG491" i="3"/>
  <c r="U492" i="3"/>
  <c r="AE492" i="3"/>
  <c r="AO492" i="3"/>
  <c r="BA492" i="3"/>
  <c r="O477" i="3"/>
  <c r="AI477" i="3"/>
  <c r="BG477" i="3"/>
  <c r="M489" i="3"/>
  <c r="Y489" i="3"/>
  <c r="AI489" i="3"/>
  <c r="AS489" i="3"/>
  <c r="BE489" i="3"/>
  <c r="R491" i="3"/>
  <c r="AB491" i="3"/>
  <c r="AN491" i="3"/>
  <c r="AX491" i="3"/>
  <c r="BH491" i="3"/>
  <c r="AY473" i="3"/>
  <c r="AO473" i="3"/>
  <c r="AE473" i="3"/>
  <c r="S473" i="3"/>
  <c r="BF473" i="3"/>
  <c r="AV473" i="3"/>
  <c r="AJ473" i="3"/>
  <c r="Z473" i="3"/>
  <c r="P473" i="3"/>
  <c r="Y477" i="3"/>
  <c r="AO477" i="3"/>
  <c r="BE477" i="3"/>
  <c r="Z482" i="3"/>
  <c r="AJ482" i="3"/>
  <c r="AT482" i="3"/>
  <c r="BF482" i="3"/>
  <c r="P486" i="3"/>
  <c r="X486" i="3"/>
  <c r="AF486" i="3"/>
  <c r="AN486" i="3"/>
  <c r="AV486" i="3"/>
  <c r="BD486" i="3"/>
  <c r="P489" i="3"/>
  <c r="X489" i="3"/>
  <c r="AF489" i="3"/>
  <c r="AN489" i="3"/>
  <c r="AV489" i="3"/>
  <c r="BD489" i="3"/>
  <c r="Q490" i="3"/>
  <c r="AC490" i="3"/>
  <c r="AM490" i="3"/>
  <c r="AW490" i="3"/>
  <c r="BI490" i="3"/>
  <c r="U491" i="3"/>
  <c r="AC491" i="3"/>
  <c r="AK491" i="3"/>
  <c r="AS491" i="3"/>
  <c r="BA491" i="3"/>
  <c r="BI491" i="3"/>
  <c r="W492" i="3"/>
  <c r="AG492" i="3"/>
  <c r="AS492" i="3"/>
  <c r="BF471" i="3"/>
  <c r="AX471" i="3"/>
  <c r="AP471" i="3"/>
  <c r="AH471" i="3"/>
  <c r="Z471" i="3"/>
  <c r="R471" i="3"/>
  <c r="BG471" i="3"/>
  <c r="AY471" i="3"/>
  <c r="AQ471" i="3"/>
  <c r="AI471" i="3"/>
  <c r="AA471" i="3"/>
  <c r="S477" i="3"/>
  <c r="AQ477" i="3"/>
  <c r="Q489" i="3"/>
  <c r="AA489" i="3"/>
  <c r="AK489" i="3"/>
  <c r="AW489" i="3"/>
  <c r="BG489" i="3"/>
  <c r="T491" i="3"/>
  <c r="AF491" i="3"/>
  <c r="AP491" i="3"/>
  <c r="AZ491" i="3"/>
  <c r="BG473" i="3"/>
  <c r="AW473" i="3"/>
  <c r="AM473" i="3"/>
  <c r="AA473" i="3"/>
  <c r="Q473" i="3"/>
  <c r="BD473" i="3"/>
  <c r="AR473" i="3"/>
  <c r="AH473" i="3"/>
  <c r="N473" i="3"/>
  <c r="BK502" i="3"/>
  <c r="BK533" i="3"/>
  <c r="BL502" i="3"/>
  <c r="BL533" i="3"/>
  <c r="BJ533" i="3"/>
  <c r="W471" i="3"/>
  <c r="Q471" i="3"/>
  <c r="BN533" i="3"/>
  <c r="BL600" i="3"/>
  <c r="BN592" i="3"/>
  <c r="BN560" i="3"/>
  <c r="BL554" i="3"/>
  <c r="BL541" i="3"/>
  <c r="BL539" i="3"/>
  <c r="BJ606" i="3"/>
  <c r="BK592" i="3"/>
  <c r="BK584" i="3"/>
  <c r="BM502" i="3"/>
  <c r="BM533" i="3"/>
  <c r="BJ542" i="3"/>
  <c r="BJ545" i="3"/>
  <c r="BL566" i="3"/>
  <c r="BL565" i="3"/>
  <c r="BK573" i="3"/>
  <c r="BK519" i="3"/>
  <c r="BG475" i="3"/>
  <c r="AY475" i="3"/>
  <c r="AQ475" i="3"/>
  <c r="AI475" i="3"/>
  <c r="AA475" i="3"/>
  <c r="S475" i="3"/>
  <c r="BH475" i="3"/>
  <c r="AZ475" i="3"/>
  <c r="AR475" i="3"/>
  <c r="AJ475" i="3"/>
  <c r="AB475" i="3"/>
  <c r="T475" i="3"/>
  <c r="BL572" i="3"/>
  <c r="BN572" i="3"/>
  <c r="BL570" i="3"/>
  <c r="BN540" i="3"/>
  <c r="BL592" i="3"/>
  <c r="BL584" i="3"/>
  <c r="BL560" i="3"/>
  <c r="BK559" i="3"/>
  <c r="BN559" i="3"/>
  <c r="BL604" i="3"/>
  <c r="BL540" i="3"/>
  <c r="BN566" i="3"/>
  <c r="O487" i="3"/>
  <c r="W487" i="3"/>
  <c r="AE487" i="3"/>
  <c r="AM487" i="3"/>
  <c r="AU487" i="3"/>
  <c r="BC487" i="3"/>
  <c r="BE475" i="3"/>
  <c r="AW475" i="3"/>
  <c r="AO475" i="3"/>
  <c r="AG475" i="3"/>
  <c r="Y475" i="3"/>
  <c r="Q475" i="3"/>
  <c r="BF475" i="3"/>
  <c r="AX475" i="3"/>
  <c r="AP475" i="3"/>
  <c r="AH475" i="3"/>
  <c r="Z475" i="3"/>
  <c r="R475" i="3"/>
  <c r="N489" i="3"/>
  <c r="BN606" i="3"/>
  <c r="BK606" i="3"/>
  <c r="BJ565" i="3"/>
  <c r="BL545" i="3"/>
  <c r="BL606" i="3"/>
  <c r="BN541" i="3"/>
  <c r="BK541" i="3"/>
  <c r="BJ600" i="3"/>
  <c r="BJ559" i="3"/>
  <c r="BN554" i="3"/>
  <c r="BN565" i="3"/>
  <c r="BK589" i="3"/>
  <c r="BK547" i="3"/>
  <c r="BK525" i="3"/>
  <c r="T480" i="3"/>
  <c r="AB480" i="3"/>
  <c r="AJ480" i="3"/>
  <c r="AR480" i="3"/>
  <c r="AZ480" i="3"/>
  <c r="BH480" i="3"/>
  <c r="P482" i="3"/>
  <c r="X482" i="3"/>
  <c r="AF482" i="3"/>
  <c r="AN482" i="3"/>
  <c r="AV482" i="3"/>
  <c r="BD482" i="3"/>
  <c r="P487" i="3"/>
  <c r="X487" i="3"/>
  <c r="AF487" i="3"/>
  <c r="AN487" i="3"/>
  <c r="AV487" i="3"/>
  <c r="BD487" i="3"/>
  <c r="S490" i="3"/>
  <c r="AA490" i="3"/>
  <c r="AI490" i="3"/>
  <c r="AQ490" i="3"/>
  <c r="AY490" i="3"/>
  <c r="BG490" i="3"/>
  <c r="S492" i="3"/>
  <c r="AA492" i="3"/>
  <c r="AI492" i="3"/>
  <c r="AQ492" i="3"/>
  <c r="AY492" i="3"/>
  <c r="BG492" i="3"/>
  <c r="W477" i="3"/>
  <c r="AM477" i="3"/>
  <c r="BC477" i="3"/>
  <c r="O481" i="3"/>
  <c r="W481" i="3"/>
  <c r="AE481" i="3"/>
  <c r="AM481" i="3"/>
  <c r="AU481" i="3"/>
  <c r="BC481" i="3"/>
  <c r="Q487" i="3"/>
  <c r="Y487" i="3"/>
  <c r="AG487" i="3"/>
  <c r="AO487" i="3"/>
  <c r="AW487" i="3"/>
  <c r="BE487" i="3"/>
  <c r="O489" i="3"/>
  <c r="W489" i="3"/>
  <c r="AE489" i="3"/>
  <c r="AM489" i="3"/>
  <c r="AU489" i="3"/>
  <c r="N491" i="3"/>
  <c r="BN491" i="3" s="1"/>
  <c r="V491" i="3"/>
  <c r="AD491" i="3"/>
  <c r="AL491" i="3"/>
  <c r="AT491" i="3"/>
  <c r="BB491" i="3"/>
  <c r="BI473" i="3"/>
  <c r="BA473" i="3"/>
  <c r="AS473" i="3"/>
  <c r="AK473" i="3"/>
  <c r="AC473" i="3"/>
  <c r="U473" i="3"/>
  <c r="M473" i="3"/>
  <c r="BB473" i="3"/>
  <c r="AT473" i="3"/>
  <c r="AL473" i="3"/>
  <c r="AD473" i="3"/>
  <c r="V473" i="3"/>
  <c r="BC475" i="3"/>
  <c r="AU475" i="3"/>
  <c r="AM475" i="3"/>
  <c r="AE475" i="3"/>
  <c r="W475" i="3"/>
  <c r="O475" i="3"/>
  <c r="BD475" i="3"/>
  <c r="AV475" i="3"/>
  <c r="AN475" i="3"/>
  <c r="AF475" i="3"/>
  <c r="X475" i="3"/>
  <c r="BK539" i="3"/>
  <c r="BN539" i="3"/>
  <c r="BL530" i="3"/>
  <c r="BJ572" i="3"/>
  <c r="BJ570" i="3"/>
  <c r="BL542" i="3"/>
  <c r="BJ592" i="3"/>
  <c r="BJ584" i="3"/>
  <c r="BK565" i="3"/>
  <c r="BJ560" i="3"/>
  <c r="BJ604" i="3"/>
  <c r="BJ540" i="3"/>
  <c r="BM530" i="3"/>
  <c r="BJ566" i="3"/>
  <c r="BN570" i="3"/>
  <c r="BK545" i="3"/>
  <c r="BN545" i="3"/>
  <c r="BJ539" i="3"/>
  <c r="BN604" i="3"/>
  <c r="BK604" i="3"/>
  <c r="BJ541" i="3"/>
  <c r="BL559" i="3"/>
  <c r="BJ554" i="3"/>
  <c r="BN584" i="3"/>
  <c r="S471" i="3"/>
  <c r="O471" i="3"/>
  <c r="BH477" i="3"/>
  <c r="AB477" i="3"/>
  <c r="AR477" i="3"/>
  <c r="AZ477" i="3"/>
  <c r="AJ477" i="3"/>
  <c r="T477" i="3"/>
  <c r="BJ603" i="3"/>
  <c r="BL601" i="3"/>
  <c r="BJ510" i="3"/>
  <c r="BJ599" i="3"/>
  <c r="BJ583" i="3"/>
  <c r="BJ549" i="3"/>
  <c r="BJ504" i="3"/>
  <c r="BL593" i="3"/>
  <c r="BN589" i="3"/>
  <c r="BN525" i="3"/>
  <c r="BJ607" i="3"/>
  <c r="BM605" i="3"/>
  <c r="BL605" i="3"/>
  <c r="BK597" i="3"/>
  <c r="BM593" i="3"/>
  <c r="BK581" i="3"/>
  <c r="BJ531" i="3"/>
  <c r="BM514" i="3"/>
  <c r="BL514" i="3"/>
  <c r="BN510" i="3"/>
  <c r="BM498" i="3"/>
  <c r="BL498" i="3"/>
  <c r="BJ591" i="3"/>
  <c r="BM587" i="3"/>
  <c r="BL587" i="3"/>
  <c r="BK575" i="3"/>
  <c r="BJ527" i="3"/>
  <c r="BK512" i="3"/>
  <c r="BM508" i="3"/>
  <c r="BL508" i="3"/>
  <c r="BN504" i="3"/>
  <c r="BJ494" i="3"/>
  <c r="BJ501" i="3"/>
  <c r="BD477" i="3"/>
  <c r="AV477" i="3"/>
  <c r="AN477" i="3"/>
  <c r="AF477" i="3"/>
  <c r="X477" i="3"/>
  <c r="P477" i="3"/>
  <c r="BL496" i="3"/>
  <c r="BL607" i="3"/>
  <c r="BK605" i="3"/>
  <c r="BN605" i="3"/>
  <c r="BM603" i="3"/>
  <c r="BL597" i="3"/>
  <c r="BJ597" i="3"/>
  <c r="BK593" i="3"/>
  <c r="BN593" i="3"/>
  <c r="BJ593" i="3"/>
  <c r="BM589" i="3"/>
  <c r="BL581" i="3"/>
  <c r="BJ581" i="3"/>
  <c r="BJ577" i="3"/>
  <c r="BN577" i="3"/>
  <c r="BK577" i="3"/>
  <c r="BM573" i="3"/>
  <c r="BL547" i="3"/>
  <c r="BJ547" i="3"/>
  <c r="BL531" i="3"/>
  <c r="BM525" i="3"/>
  <c r="BK514" i="3"/>
  <c r="BM510" i="3"/>
  <c r="BN502" i="3"/>
  <c r="BJ502" i="3"/>
  <c r="BK498" i="3"/>
  <c r="BM599" i="3"/>
  <c r="BL591" i="3"/>
  <c r="BK587" i="3"/>
  <c r="BN587" i="3"/>
  <c r="BM583" i="3"/>
  <c r="BL575" i="3"/>
  <c r="BJ575" i="3"/>
  <c r="BM549" i="3"/>
  <c r="BL527" i="3"/>
  <c r="BJ523" i="3"/>
  <c r="BN523" i="3"/>
  <c r="BK523" i="3"/>
  <c r="BM519" i="3"/>
  <c r="BL516" i="3"/>
  <c r="BL512" i="3"/>
  <c r="BK508" i="3"/>
  <c r="BM504" i="3"/>
  <c r="BK494" i="3"/>
  <c r="BM501" i="3"/>
  <c r="BN581" i="3"/>
  <c r="M480" i="3"/>
  <c r="Q480" i="3"/>
  <c r="U480" i="3"/>
  <c r="Y480" i="3"/>
  <c r="AC480" i="3"/>
  <c r="AG480" i="3"/>
  <c r="AK480" i="3"/>
  <c r="AO480" i="3"/>
  <c r="AS480" i="3"/>
  <c r="AW480" i="3"/>
  <c r="BA480" i="3"/>
  <c r="BE480" i="3"/>
  <c r="BI480" i="3"/>
  <c r="M482" i="3"/>
  <c r="Q482" i="3"/>
  <c r="U482" i="3"/>
  <c r="Y482" i="3"/>
  <c r="AC482" i="3"/>
  <c r="AG482" i="3"/>
  <c r="AK482" i="3"/>
  <c r="AO482" i="3"/>
  <c r="AS482" i="3"/>
  <c r="AW482" i="3"/>
  <c r="BA482" i="3"/>
  <c r="BE482" i="3"/>
  <c r="BI482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BF477" i="3"/>
  <c r="BB477" i="3"/>
  <c r="AX477" i="3"/>
  <c r="AT477" i="3"/>
  <c r="AP477" i="3"/>
  <c r="AL477" i="3"/>
  <c r="AH477" i="3"/>
  <c r="AD477" i="3"/>
  <c r="Z477" i="3"/>
  <c r="V477" i="3"/>
  <c r="R477" i="3"/>
  <c r="BG474" i="3"/>
  <c r="BC474" i="3"/>
  <c r="AY474" i="3"/>
  <c r="AU474" i="3"/>
  <c r="AQ474" i="3"/>
  <c r="AM474" i="3"/>
  <c r="AI474" i="3"/>
  <c r="AE474" i="3"/>
  <c r="AA474" i="3"/>
  <c r="W474" i="3"/>
  <c r="S474" i="3"/>
  <c r="O474" i="3"/>
  <c r="BH474" i="3"/>
  <c r="BD474" i="3"/>
  <c r="AZ474" i="3"/>
  <c r="AV474" i="3"/>
  <c r="AR474" i="3"/>
  <c r="AN474" i="3"/>
  <c r="AJ474" i="3"/>
  <c r="AF474" i="3"/>
  <c r="AB474" i="3"/>
  <c r="X474" i="3"/>
  <c r="T474" i="3"/>
  <c r="P474" i="3"/>
  <c r="BI478" i="3"/>
  <c r="BC478" i="3"/>
  <c r="AU478" i="3"/>
  <c r="AM478" i="3"/>
  <c r="AE478" i="3"/>
  <c r="W478" i="3"/>
  <c r="O478" i="3"/>
  <c r="BE478" i="3"/>
  <c r="AW478" i="3"/>
  <c r="AO478" i="3"/>
  <c r="AG478" i="3"/>
  <c r="Y478" i="3"/>
  <c r="Q478" i="3"/>
  <c r="BF478" i="3"/>
  <c r="BB478" i="3"/>
  <c r="AX478" i="3"/>
  <c r="AT478" i="3"/>
  <c r="AP478" i="3"/>
  <c r="AL478" i="3"/>
  <c r="AH478" i="3"/>
  <c r="AD478" i="3"/>
  <c r="Z478" i="3"/>
  <c r="V478" i="3"/>
  <c r="R478" i="3"/>
  <c r="N478" i="3"/>
  <c r="N482" i="3"/>
  <c r="BG488" i="3"/>
  <c r="BC488" i="3"/>
  <c r="AY488" i="3"/>
  <c r="AU488" i="3"/>
  <c r="AQ488" i="3"/>
  <c r="AM488" i="3"/>
  <c r="AI488" i="3"/>
  <c r="AE488" i="3"/>
  <c r="AA488" i="3"/>
  <c r="W488" i="3"/>
  <c r="S488" i="3"/>
  <c r="O488" i="3"/>
  <c r="BH488" i="3"/>
  <c r="BD488" i="3"/>
  <c r="AZ488" i="3"/>
  <c r="AV488" i="3"/>
  <c r="AR488" i="3"/>
  <c r="AN488" i="3"/>
  <c r="AJ488" i="3"/>
  <c r="AF488" i="3"/>
  <c r="AB488" i="3"/>
  <c r="X488" i="3"/>
  <c r="T488" i="3"/>
  <c r="P488" i="3"/>
  <c r="M490" i="3"/>
  <c r="BI484" i="3"/>
  <c r="BE484" i="3"/>
  <c r="BA484" i="3"/>
  <c r="AW484" i="3"/>
  <c r="AS484" i="3"/>
  <c r="AO484" i="3"/>
  <c r="AK484" i="3"/>
  <c r="AG484" i="3"/>
  <c r="AC484" i="3"/>
  <c r="Y484" i="3"/>
  <c r="U484" i="3"/>
  <c r="Q484" i="3"/>
  <c r="M484" i="3"/>
  <c r="BF484" i="3"/>
  <c r="BB484" i="3"/>
  <c r="AX484" i="3"/>
  <c r="AT484" i="3"/>
  <c r="AP484" i="3"/>
  <c r="AL484" i="3"/>
  <c r="AH484" i="3"/>
  <c r="AD484" i="3"/>
  <c r="Z484" i="3"/>
  <c r="V484" i="3"/>
  <c r="R484" i="3"/>
  <c r="N484" i="3"/>
  <c r="BH472" i="3"/>
  <c r="BD472" i="3"/>
  <c r="AZ472" i="3"/>
  <c r="AV472" i="3"/>
  <c r="AR472" i="3"/>
  <c r="AN472" i="3"/>
  <c r="AJ472" i="3"/>
  <c r="AF472" i="3"/>
  <c r="AB472" i="3"/>
  <c r="X472" i="3"/>
  <c r="T472" i="3"/>
  <c r="P472" i="3"/>
  <c r="BI472" i="3"/>
  <c r="BE472" i="3"/>
  <c r="BA472" i="3"/>
  <c r="AW472" i="3"/>
  <c r="AS472" i="3"/>
  <c r="AO472" i="3"/>
  <c r="AK472" i="3"/>
  <c r="AG472" i="3"/>
  <c r="AC472" i="3"/>
  <c r="Y472" i="3"/>
  <c r="U472" i="3"/>
  <c r="Q472" i="3"/>
  <c r="M472" i="3"/>
  <c r="BC476" i="3"/>
  <c r="AU476" i="3"/>
  <c r="AM476" i="3"/>
  <c r="BI476" i="3"/>
  <c r="BA476" i="3"/>
  <c r="AS476" i="3"/>
  <c r="AK476" i="3"/>
  <c r="AE476" i="3"/>
  <c r="AA476" i="3"/>
  <c r="W476" i="3"/>
  <c r="S476" i="3"/>
  <c r="O476" i="3"/>
  <c r="BH476" i="3"/>
  <c r="BD476" i="3"/>
  <c r="AZ476" i="3"/>
  <c r="AV476" i="3"/>
  <c r="AR476" i="3"/>
  <c r="AN476" i="3"/>
  <c r="AJ476" i="3"/>
  <c r="AF476" i="3"/>
  <c r="AB476" i="3"/>
  <c r="X476" i="3"/>
  <c r="T476" i="3"/>
  <c r="P476" i="3"/>
  <c r="BL609" i="3"/>
  <c r="BK603" i="3"/>
  <c r="BN603" i="3"/>
  <c r="BJ601" i="3"/>
  <c r="BL585" i="3"/>
  <c r="BM577" i="3"/>
  <c r="BL521" i="3"/>
  <c r="BK510" i="3"/>
  <c r="BL506" i="3"/>
  <c r="BK599" i="3"/>
  <c r="BN599" i="3"/>
  <c r="BL595" i="3"/>
  <c r="BK583" i="3"/>
  <c r="BN583" i="3"/>
  <c r="BL579" i="3"/>
  <c r="BK549" i="3"/>
  <c r="BN549" i="3"/>
  <c r="BM523" i="3"/>
  <c r="BK504" i="3"/>
  <c r="BL500" i="3"/>
  <c r="BM609" i="3"/>
  <c r="BK607" i="3"/>
  <c r="BN607" i="3"/>
  <c r="BJ605" i="3"/>
  <c r="BM601" i="3"/>
  <c r="BM585" i="3"/>
  <c r="BL577" i="3"/>
  <c r="BN531" i="3"/>
  <c r="BK531" i="3"/>
  <c r="BM521" i="3"/>
  <c r="BN514" i="3"/>
  <c r="BJ514" i="3"/>
  <c r="BM506" i="3"/>
  <c r="BN498" i="3"/>
  <c r="BJ498" i="3"/>
  <c r="BM595" i="3"/>
  <c r="BK591" i="3"/>
  <c r="BN591" i="3"/>
  <c r="BJ587" i="3"/>
  <c r="BM579" i="3"/>
  <c r="BN527" i="3"/>
  <c r="BK527" i="3"/>
  <c r="BL523" i="3"/>
  <c r="BM516" i="3"/>
  <c r="BN508" i="3"/>
  <c r="BJ508" i="3"/>
  <c r="BM500" i="3"/>
  <c r="BN494" i="3"/>
  <c r="BN501" i="3"/>
  <c r="BK501" i="3"/>
  <c r="BM496" i="3"/>
  <c r="BJ609" i="3"/>
  <c r="BK609" i="3"/>
  <c r="BN609" i="3"/>
  <c r="BM607" i="3"/>
  <c r="BL603" i="3"/>
  <c r="BK601" i="3"/>
  <c r="BN601" i="3"/>
  <c r="BM597" i="3"/>
  <c r="BL589" i="3"/>
  <c r="BJ589" i="3"/>
  <c r="BJ585" i="3"/>
  <c r="BK585" i="3"/>
  <c r="BN585" i="3"/>
  <c r="BM581" i="3"/>
  <c r="BL573" i="3"/>
  <c r="BJ573" i="3"/>
  <c r="BM547" i="3"/>
  <c r="BM531" i="3"/>
  <c r="BL525" i="3"/>
  <c r="BJ525" i="3"/>
  <c r="BJ521" i="3"/>
  <c r="BN521" i="3"/>
  <c r="BK521" i="3"/>
  <c r="BL510" i="3"/>
  <c r="BN506" i="3"/>
  <c r="BJ506" i="3"/>
  <c r="BK506" i="3"/>
  <c r="BL599" i="3"/>
  <c r="BJ595" i="3"/>
  <c r="BK595" i="3"/>
  <c r="BN595" i="3"/>
  <c r="BM591" i="3"/>
  <c r="BL583" i="3"/>
  <c r="BJ579" i="3"/>
  <c r="BK579" i="3"/>
  <c r="BN579" i="3"/>
  <c r="BM575" i="3"/>
  <c r="BL549" i="3"/>
  <c r="BM527" i="3"/>
  <c r="BL519" i="3"/>
  <c r="BJ519" i="3"/>
  <c r="BN516" i="3"/>
  <c r="BJ516" i="3"/>
  <c r="BK516" i="3"/>
  <c r="BM512" i="3"/>
  <c r="BN512" i="3"/>
  <c r="BJ512" i="3"/>
  <c r="BL504" i="3"/>
  <c r="BN500" i="3"/>
  <c r="BJ500" i="3"/>
  <c r="BK500" i="3"/>
  <c r="BL494" i="3"/>
  <c r="BM494" i="3"/>
  <c r="BL501" i="3"/>
  <c r="BN496" i="3"/>
  <c r="BN597" i="3"/>
  <c r="BN573" i="3"/>
  <c r="BN547" i="3"/>
  <c r="BK496" i="3"/>
  <c r="BN575" i="3"/>
  <c r="BN519" i="3"/>
  <c r="O480" i="3"/>
  <c r="S480" i="3"/>
  <c r="W480" i="3"/>
  <c r="AA480" i="3"/>
  <c r="AE480" i="3"/>
  <c r="AI480" i="3"/>
  <c r="AM480" i="3"/>
  <c r="AQ480" i="3"/>
  <c r="AU480" i="3"/>
  <c r="AY480" i="3"/>
  <c r="BC480" i="3"/>
  <c r="BG480" i="3"/>
  <c r="O482" i="3"/>
  <c r="S482" i="3"/>
  <c r="W482" i="3"/>
  <c r="AA482" i="3"/>
  <c r="AE482" i="3"/>
  <c r="AI482" i="3"/>
  <c r="AM482" i="3"/>
  <c r="AQ482" i="3"/>
  <c r="AU482" i="3"/>
  <c r="AY482" i="3"/>
  <c r="BC482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P490" i="3"/>
  <c r="T490" i="3"/>
  <c r="X490" i="3"/>
  <c r="AB490" i="3"/>
  <c r="AF490" i="3"/>
  <c r="AJ490" i="3"/>
  <c r="AN490" i="3"/>
  <c r="AR490" i="3"/>
  <c r="AV490" i="3"/>
  <c r="AZ490" i="3"/>
  <c r="BD490" i="3"/>
  <c r="P492" i="3"/>
  <c r="BK492" i="3" s="1"/>
  <c r="T492" i="3"/>
  <c r="X492" i="3"/>
  <c r="AB492" i="3"/>
  <c r="AF492" i="3"/>
  <c r="AJ492" i="3"/>
  <c r="AN492" i="3"/>
  <c r="AR492" i="3"/>
  <c r="AV492" i="3"/>
  <c r="AZ492" i="3"/>
  <c r="BD492" i="3"/>
  <c r="BH492" i="3"/>
  <c r="BI474" i="3"/>
  <c r="BE474" i="3"/>
  <c r="BA474" i="3"/>
  <c r="AW474" i="3"/>
  <c r="AS474" i="3"/>
  <c r="AO474" i="3"/>
  <c r="AK474" i="3"/>
  <c r="AG474" i="3"/>
  <c r="AC474" i="3"/>
  <c r="Y474" i="3"/>
  <c r="U474" i="3"/>
  <c r="Q474" i="3"/>
  <c r="M474" i="3"/>
  <c r="BF474" i="3"/>
  <c r="BB474" i="3"/>
  <c r="AX474" i="3"/>
  <c r="AT474" i="3"/>
  <c r="AP474" i="3"/>
  <c r="AL474" i="3"/>
  <c r="AH474" i="3"/>
  <c r="AD474" i="3"/>
  <c r="Z474" i="3"/>
  <c r="V474" i="3"/>
  <c r="R474" i="3"/>
  <c r="BG478" i="3"/>
  <c r="AY478" i="3"/>
  <c r="AQ478" i="3"/>
  <c r="AI478" i="3"/>
  <c r="AA478" i="3"/>
  <c r="S478" i="3"/>
  <c r="BH478" i="3"/>
  <c r="BA478" i="3"/>
  <c r="AS478" i="3"/>
  <c r="AK478" i="3"/>
  <c r="AC478" i="3"/>
  <c r="U478" i="3"/>
  <c r="M478" i="3"/>
  <c r="BD478" i="3"/>
  <c r="AZ478" i="3"/>
  <c r="AV478" i="3"/>
  <c r="AR478" i="3"/>
  <c r="AN478" i="3"/>
  <c r="AJ478" i="3"/>
  <c r="AF478" i="3"/>
  <c r="AB478" i="3"/>
  <c r="X478" i="3"/>
  <c r="T478" i="3"/>
  <c r="BI488" i="3"/>
  <c r="BE488" i="3"/>
  <c r="BA488" i="3"/>
  <c r="AW488" i="3"/>
  <c r="AS488" i="3"/>
  <c r="AO488" i="3"/>
  <c r="AK488" i="3"/>
  <c r="AG488" i="3"/>
  <c r="AC488" i="3"/>
  <c r="Y488" i="3"/>
  <c r="U488" i="3"/>
  <c r="Q488" i="3"/>
  <c r="M488" i="3"/>
  <c r="BF488" i="3"/>
  <c r="BB488" i="3"/>
  <c r="AX488" i="3"/>
  <c r="AT488" i="3"/>
  <c r="AP488" i="3"/>
  <c r="AL488" i="3"/>
  <c r="AH488" i="3"/>
  <c r="AD488" i="3"/>
  <c r="Z488" i="3"/>
  <c r="V488" i="3"/>
  <c r="R488" i="3"/>
  <c r="BG484" i="3"/>
  <c r="BC484" i="3"/>
  <c r="AY484" i="3"/>
  <c r="AU484" i="3"/>
  <c r="AQ484" i="3"/>
  <c r="AM484" i="3"/>
  <c r="AI484" i="3"/>
  <c r="AE484" i="3"/>
  <c r="AA484" i="3"/>
  <c r="W484" i="3"/>
  <c r="S484" i="3"/>
  <c r="O484" i="3"/>
  <c r="BH484" i="3"/>
  <c r="BD484" i="3"/>
  <c r="AZ484" i="3"/>
  <c r="AV484" i="3"/>
  <c r="AR484" i="3"/>
  <c r="AN484" i="3"/>
  <c r="AJ484" i="3"/>
  <c r="AF484" i="3"/>
  <c r="AB484" i="3"/>
  <c r="X484" i="3"/>
  <c r="T484" i="3"/>
  <c r="BF472" i="3"/>
  <c r="BB472" i="3"/>
  <c r="AX472" i="3"/>
  <c r="AT472" i="3"/>
  <c r="AP472" i="3"/>
  <c r="AL472" i="3"/>
  <c r="AH472" i="3"/>
  <c r="AD472" i="3"/>
  <c r="Z472" i="3"/>
  <c r="V472" i="3"/>
  <c r="R472" i="3"/>
  <c r="N472" i="3"/>
  <c r="BG472" i="3"/>
  <c r="BC472" i="3"/>
  <c r="AY472" i="3"/>
  <c r="AU472" i="3"/>
  <c r="AQ472" i="3"/>
  <c r="AM472" i="3"/>
  <c r="AI472" i="3"/>
  <c r="AE472" i="3"/>
  <c r="AA472" i="3"/>
  <c r="W472" i="3"/>
  <c r="S472" i="3"/>
  <c r="BG476" i="3"/>
  <c r="AY476" i="3"/>
  <c r="AQ476" i="3"/>
  <c r="AI476" i="3"/>
  <c r="BE476" i="3"/>
  <c r="AW476" i="3"/>
  <c r="AO476" i="3"/>
  <c r="AG476" i="3"/>
  <c r="AC476" i="3"/>
  <c r="Y476" i="3"/>
  <c r="U476" i="3"/>
  <c r="Q476" i="3"/>
  <c r="M476" i="3"/>
  <c r="BF476" i="3"/>
  <c r="BB476" i="3"/>
  <c r="AX476" i="3"/>
  <c r="AT476" i="3"/>
  <c r="AP476" i="3"/>
  <c r="AL476" i="3"/>
  <c r="AH476" i="3"/>
  <c r="AD476" i="3"/>
  <c r="Z476" i="3"/>
  <c r="V476" i="3"/>
  <c r="R476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BN485" i="3" l="1"/>
  <c r="BJ471" i="3"/>
  <c r="BK479" i="3"/>
  <c r="BK487" i="3"/>
  <c r="BL473" i="3"/>
  <c r="BK485" i="3"/>
  <c r="BL481" i="3"/>
  <c r="BJ487" i="3"/>
  <c r="BN489" i="3"/>
  <c r="BJ475" i="3"/>
  <c r="BN473" i="3"/>
  <c r="BK483" i="3"/>
  <c r="BK481" i="3"/>
  <c r="BN477" i="3"/>
  <c r="BK475" i="3"/>
  <c r="BL485" i="3"/>
  <c r="BJ485" i="3"/>
  <c r="BJ483" i="3"/>
  <c r="BN483" i="3"/>
  <c r="BN471" i="3"/>
  <c r="BJ479" i="3"/>
  <c r="BN481" i="3"/>
  <c r="BJ489" i="3"/>
  <c r="BL491" i="3"/>
  <c r="BK473" i="3"/>
  <c r="BJ481" i="3"/>
  <c r="BL475" i="3"/>
  <c r="BN475" i="3"/>
  <c r="BM475" i="3"/>
  <c r="BK477" i="3"/>
  <c r="BL471" i="3"/>
  <c r="BM491" i="3"/>
  <c r="BK489" i="3"/>
  <c r="BM473" i="3"/>
  <c r="BK491" i="3"/>
  <c r="BL489" i="3"/>
  <c r="BM489" i="3"/>
  <c r="BM487" i="3"/>
  <c r="BM483" i="3"/>
  <c r="BM479" i="3"/>
  <c r="BL479" i="3"/>
  <c r="BN479" i="3"/>
  <c r="BL487" i="3"/>
  <c r="BK471" i="3"/>
  <c r="BN487" i="3"/>
  <c r="BM471" i="3"/>
  <c r="BM485" i="3"/>
  <c r="BJ473" i="3"/>
  <c r="BL477" i="3"/>
  <c r="BJ491" i="3"/>
  <c r="BL483" i="3"/>
  <c r="BM481" i="3"/>
  <c r="K455" i="3"/>
  <c r="K451" i="3"/>
  <c r="BM484" i="3"/>
  <c r="K461" i="3"/>
  <c r="K449" i="3"/>
  <c r="K442" i="3"/>
  <c r="L434" i="3"/>
  <c r="L432" i="3"/>
  <c r="K459" i="3"/>
  <c r="K457" i="3"/>
  <c r="K445" i="3"/>
  <c r="N445" i="3" s="1"/>
  <c r="K441" i="3"/>
  <c r="BN476" i="3"/>
  <c r="BK472" i="3"/>
  <c r="K443" i="3"/>
  <c r="BN488" i="3"/>
  <c r="BM477" i="3"/>
  <c r="BJ477" i="3"/>
  <c r="K468" i="3"/>
  <c r="K453" i="3"/>
  <c r="K439" i="3"/>
  <c r="K437" i="3"/>
  <c r="BK478" i="3"/>
  <c r="K469" i="3"/>
  <c r="K465" i="3"/>
  <c r="K463" i="3"/>
  <c r="K447" i="3"/>
  <c r="L436" i="3"/>
  <c r="L426" i="3"/>
  <c r="L424" i="3"/>
  <c r="L418" i="3"/>
  <c r="L416" i="3"/>
  <c r="L402" i="3"/>
  <c r="L400" i="3"/>
  <c r="L394" i="3"/>
  <c r="L392" i="3"/>
  <c r="L386" i="3"/>
  <c r="L384" i="3"/>
  <c r="L378" i="3"/>
  <c r="L376" i="3"/>
  <c r="L370" i="3"/>
  <c r="L368" i="3"/>
  <c r="L360" i="3"/>
  <c r="L358" i="3"/>
  <c r="K358" i="3"/>
  <c r="L356" i="3"/>
  <c r="K434" i="3"/>
  <c r="N434" i="3" s="1"/>
  <c r="K433" i="3"/>
  <c r="L420" i="3"/>
  <c r="K418" i="3"/>
  <c r="K417" i="3"/>
  <c r="K394" i="3"/>
  <c r="K393" i="3"/>
  <c r="K378" i="3"/>
  <c r="K377" i="3"/>
  <c r="K466" i="3"/>
  <c r="L465" i="3"/>
  <c r="M465" i="3" s="1"/>
  <c r="K462" i="3"/>
  <c r="L461" i="3"/>
  <c r="K458" i="3"/>
  <c r="L457" i="3"/>
  <c r="K454" i="3"/>
  <c r="L453" i="3"/>
  <c r="K450" i="3"/>
  <c r="L449" i="3"/>
  <c r="K446" i="3"/>
  <c r="L445" i="3"/>
  <c r="AB445" i="3" s="1"/>
  <c r="L441" i="3"/>
  <c r="BD441" i="3" s="1"/>
  <c r="L428" i="3"/>
  <c r="K426" i="3"/>
  <c r="K425" i="3"/>
  <c r="L408" i="3"/>
  <c r="L404" i="3"/>
  <c r="K402" i="3"/>
  <c r="K401" i="3"/>
  <c r="K386" i="3"/>
  <c r="T386" i="3" s="1"/>
  <c r="K385" i="3"/>
  <c r="L372" i="3"/>
  <c r="K370" i="3"/>
  <c r="K369" i="3"/>
  <c r="K357" i="3"/>
  <c r="L469" i="3"/>
  <c r="L388" i="3"/>
  <c r="K438" i="3"/>
  <c r="K429" i="3"/>
  <c r="K421" i="3"/>
  <c r="L412" i="3"/>
  <c r="L410" i="3"/>
  <c r="AM410" i="3" s="1"/>
  <c r="K410" i="3"/>
  <c r="K409" i="3"/>
  <c r="L396" i="3"/>
  <c r="L380" i="3"/>
  <c r="L364" i="3"/>
  <c r="L362" i="3"/>
  <c r="K362" i="3"/>
  <c r="Z362" i="3" s="1"/>
  <c r="K361" i="3"/>
  <c r="BL490" i="3"/>
  <c r="BM482" i="3"/>
  <c r="K470" i="3"/>
  <c r="L467" i="3"/>
  <c r="K467" i="3"/>
  <c r="K464" i="3"/>
  <c r="L463" i="3"/>
  <c r="BH463" i="3" s="1"/>
  <c r="K460" i="3"/>
  <c r="L459" i="3"/>
  <c r="N459" i="3" s="1"/>
  <c r="K456" i="3"/>
  <c r="L455" i="3"/>
  <c r="K452" i="3"/>
  <c r="L451" i="3"/>
  <c r="AV451" i="3" s="1"/>
  <c r="K448" i="3"/>
  <c r="L447" i="3"/>
  <c r="T447" i="3" s="1"/>
  <c r="K444" i="3"/>
  <c r="L443" i="3"/>
  <c r="K440" i="3"/>
  <c r="L439" i="3"/>
  <c r="L354" i="3"/>
  <c r="K354" i="3"/>
  <c r="K353" i="3"/>
  <c r="BM486" i="3"/>
  <c r="BM480" i="3"/>
  <c r="L430" i="3"/>
  <c r="AQ430" i="3" s="1"/>
  <c r="K430" i="3"/>
  <c r="L422" i="3"/>
  <c r="K422" i="3"/>
  <c r="L414" i="3"/>
  <c r="AJ414" i="3" s="1"/>
  <c r="K414" i="3"/>
  <c r="K413" i="3"/>
  <c r="L406" i="3"/>
  <c r="K406" i="3"/>
  <c r="K405" i="3"/>
  <c r="L398" i="3"/>
  <c r="K398" i="3"/>
  <c r="K397" i="3"/>
  <c r="L390" i="3"/>
  <c r="K390" i="3"/>
  <c r="V390" i="3" s="1"/>
  <c r="K389" i="3"/>
  <c r="L382" i="3"/>
  <c r="BH382" i="3" s="1"/>
  <c r="K382" i="3"/>
  <c r="K381" i="3"/>
  <c r="L374" i="3"/>
  <c r="K374" i="3"/>
  <c r="K373" i="3"/>
  <c r="L366" i="3"/>
  <c r="K366" i="3"/>
  <c r="K365" i="3"/>
  <c r="BJ486" i="3"/>
  <c r="BK480" i="3"/>
  <c r="BJ482" i="3"/>
  <c r="BK474" i="3"/>
  <c r="T445" i="3"/>
  <c r="AJ445" i="3"/>
  <c r="AZ445" i="3"/>
  <c r="L437" i="3"/>
  <c r="Y437" i="3" s="1"/>
  <c r="R434" i="3"/>
  <c r="Z434" i="3"/>
  <c r="AH434" i="3"/>
  <c r="AP434" i="3"/>
  <c r="AX434" i="3"/>
  <c r="BF434" i="3"/>
  <c r="L433" i="3"/>
  <c r="AN433" i="3" s="1"/>
  <c r="L429" i="3"/>
  <c r="O429" i="3" s="1"/>
  <c r="L425" i="3"/>
  <c r="L421" i="3"/>
  <c r="N421" i="3" s="1"/>
  <c r="V418" i="3"/>
  <c r="Z418" i="3"/>
  <c r="AL418" i="3"/>
  <c r="AP418" i="3"/>
  <c r="BB418" i="3"/>
  <c r="BF418" i="3"/>
  <c r="L417" i="3"/>
  <c r="L413" i="3"/>
  <c r="L409" i="3"/>
  <c r="L405" i="3"/>
  <c r="N405" i="3" s="1"/>
  <c r="L401" i="3"/>
  <c r="N401" i="3" s="1"/>
  <c r="L397" i="3"/>
  <c r="AR394" i="3"/>
  <c r="L393" i="3"/>
  <c r="AD390" i="3"/>
  <c r="L389" i="3"/>
  <c r="AH389" i="3" s="1"/>
  <c r="L385" i="3"/>
  <c r="L381" i="3"/>
  <c r="Q378" i="3"/>
  <c r="U378" i="3"/>
  <c r="AG378" i="3"/>
  <c r="AK378" i="3"/>
  <c r="AW378" i="3"/>
  <c r="BA378" i="3"/>
  <c r="L377" i="3"/>
  <c r="N377" i="3" s="1"/>
  <c r="L373" i="3"/>
  <c r="N373" i="3" s="1"/>
  <c r="O370" i="3"/>
  <c r="L369" i="3"/>
  <c r="L365" i="3"/>
  <c r="AU365" i="3" s="1"/>
  <c r="R362" i="3"/>
  <c r="V362" i="3"/>
  <c r="AH362" i="3"/>
  <c r="AL362" i="3"/>
  <c r="AX362" i="3"/>
  <c r="BB362" i="3"/>
  <c r="L361" i="3"/>
  <c r="L357" i="3"/>
  <c r="AE357" i="3" s="1"/>
  <c r="L353" i="3"/>
  <c r="M353" i="3" s="1"/>
  <c r="BD469" i="3"/>
  <c r="X469" i="3"/>
  <c r="BB465" i="3"/>
  <c r="AL465" i="3"/>
  <c r="V465" i="3"/>
  <c r="BD463" i="3"/>
  <c r="BB463" i="3"/>
  <c r="AV463" i="3"/>
  <c r="AT463" i="3"/>
  <c r="AN463" i="3"/>
  <c r="AL463" i="3"/>
  <c r="AF463" i="3"/>
  <c r="AD463" i="3"/>
  <c r="X463" i="3"/>
  <c r="V463" i="3"/>
  <c r="P463" i="3"/>
  <c r="N463" i="3"/>
  <c r="AL461" i="3"/>
  <c r="BC459" i="3"/>
  <c r="AM459" i="3"/>
  <c r="W459" i="3"/>
  <c r="AX457" i="3"/>
  <c r="R457" i="3"/>
  <c r="AH455" i="3"/>
  <c r="U453" i="3"/>
  <c r="AO451" i="3"/>
  <c r="BI449" i="3"/>
  <c r="AC449" i="3"/>
  <c r="BI447" i="3"/>
  <c r="AW447" i="3"/>
  <c r="AS447" i="3"/>
  <c r="AG447" i="3"/>
  <c r="AC447" i="3"/>
  <c r="Q447" i="3"/>
  <c r="M447" i="3"/>
  <c r="BA445" i="3"/>
  <c r="AW445" i="3"/>
  <c r="AK445" i="3"/>
  <c r="AG445" i="3"/>
  <c r="U445" i="3"/>
  <c r="Q445" i="3"/>
  <c r="AG437" i="3"/>
  <c r="BE434" i="3"/>
  <c r="BA434" i="3"/>
  <c r="AO434" i="3"/>
  <c r="AK434" i="3"/>
  <c r="Y434" i="3"/>
  <c r="U434" i="3"/>
  <c r="AP430" i="3"/>
  <c r="BE429" i="3"/>
  <c r="AY426" i="3"/>
  <c r="S426" i="3"/>
  <c r="AU421" i="3"/>
  <c r="AE421" i="3"/>
  <c r="O421" i="3"/>
  <c r="AY418" i="3"/>
  <c r="AU418" i="3"/>
  <c r="AI418" i="3"/>
  <c r="AE418" i="3"/>
  <c r="S418" i="3"/>
  <c r="O418" i="3"/>
  <c r="AO417" i="3"/>
  <c r="AG417" i="3"/>
  <c r="AK414" i="3"/>
  <c r="BG413" i="3"/>
  <c r="W413" i="3"/>
  <c r="BE409" i="3"/>
  <c r="AW409" i="3"/>
  <c r="Y409" i="3"/>
  <c r="Q409" i="3"/>
  <c r="AU405" i="3"/>
  <c r="O405" i="3"/>
  <c r="AU402" i="3"/>
  <c r="O402" i="3"/>
  <c r="BI401" i="3"/>
  <c r="BE401" i="3"/>
  <c r="AS401" i="3"/>
  <c r="AO401" i="3"/>
  <c r="AC401" i="3"/>
  <c r="Y401" i="3"/>
  <c r="M401" i="3"/>
  <c r="AU397" i="3"/>
  <c r="BG394" i="3"/>
  <c r="AD393" i="3"/>
  <c r="BA390" i="3"/>
  <c r="AW390" i="3"/>
  <c r="AK390" i="3"/>
  <c r="AG390" i="3"/>
  <c r="U390" i="3"/>
  <c r="Q390" i="3"/>
  <c r="BF385" i="3"/>
  <c r="Z385" i="3"/>
  <c r="AP382" i="3"/>
  <c r="BI381" i="3"/>
  <c r="BA381" i="3"/>
  <c r="BF378" i="3"/>
  <c r="BB378" i="3"/>
  <c r="AP378" i="3"/>
  <c r="AL378" i="3"/>
  <c r="Z378" i="3"/>
  <c r="V378" i="3"/>
  <c r="BI377" i="3"/>
  <c r="BE377" i="3"/>
  <c r="AS377" i="3"/>
  <c r="AO377" i="3"/>
  <c r="AC377" i="3"/>
  <c r="Y377" i="3"/>
  <c r="M377" i="3"/>
  <c r="BA373" i="3"/>
  <c r="U373" i="3"/>
  <c r="AL370" i="3"/>
  <c r="BI365" i="3"/>
  <c r="BI362" i="3"/>
  <c r="BE362" i="3"/>
  <c r="AS362" i="3"/>
  <c r="AO362" i="3"/>
  <c r="AC362" i="3"/>
  <c r="Y362" i="3"/>
  <c r="M362" i="3"/>
  <c r="AC361" i="3"/>
  <c r="AS353" i="3"/>
  <c r="AK353" i="3"/>
  <c r="BJ472" i="3"/>
  <c r="BJ474" i="3"/>
  <c r="BM476" i="3"/>
  <c r="BJ484" i="3"/>
  <c r="BN484" i="3"/>
  <c r="BK488" i="3"/>
  <c r="BL488" i="3"/>
  <c r="BL474" i="3"/>
  <c r="BL492" i="3"/>
  <c r="BJ490" i="3"/>
  <c r="BL486" i="3"/>
  <c r="BJ480" i="3"/>
  <c r="BK484" i="3"/>
  <c r="L470" i="3"/>
  <c r="M470" i="3" s="1"/>
  <c r="L468" i="3"/>
  <c r="O468" i="3" s="1"/>
  <c r="L466" i="3"/>
  <c r="L464" i="3"/>
  <c r="M464" i="3" s="1"/>
  <c r="L462" i="3"/>
  <c r="M462" i="3" s="1"/>
  <c r="L460" i="3"/>
  <c r="L458" i="3"/>
  <c r="L456" i="3"/>
  <c r="M456" i="3" s="1"/>
  <c r="L454" i="3"/>
  <c r="P454" i="3" s="1"/>
  <c r="L452" i="3"/>
  <c r="L450" i="3"/>
  <c r="L448" i="3"/>
  <c r="N448" i="3" s="1"/>
  <c r="L446" i="3"/>
  <c r="P446" i="3" s="1"/>
  <c r="L444" i="3"/>
  <c r="L442" i="3"/>
  <c r="N442" i="3" s="1"/>
  <c r="L440" i="3"/>
  <c r="M440" i="3" s="1"/>
  <c r="L438" i="3"/>
  <c r="K436" i="3"/>
  <c r="L435" i="3"/>
  <c r="K435" i="3"/>
  <c r="K432" i="3"/>
  <c r="L431" i="3"/>
  <c r="K431" i="3"/>
  <c r="K428" i="3"/>
  <c r="L427" i="3"/>
  <c r="K427" i="3"/>
  <c r="K424" i="3"/>
  <c r="L423" i="3"/>
  <c r="K423" i="3"/>
  <c r="K420" i="3"/>
  <c r="L419" i="3"/>
  <c r="K419" i="3"/>
  <c r="K416" i="3"/>
  <c r="L415" i="3"/>
  <c r="K415" i="3"/>
  <c r="K412" i="3"/>
  <c r="L411" i="3"/>
  <c r="K411" i="3"/>
  <c r="K408" i="3"/>
  <c r="L407" i="3"/>
  <c r="K407" i="3"/>
  <c r="K404" i="3"/>
  <c r="L403" i="3"/>
  <c r="K403" i="3"/>
  <c r="K400" i="3"/>
  <c r="L399" i="3"/>
  <c r="K399" i="3"/>
  <c r="K396" i="3"/>
  <c r="L395" i="3"/>
  <c r="K395" i="3"/>
  <c r="K392" i="3"/>
  <c r="L391" i="3"/>
  <c r="K391" i="3"/>
  <c r="K388" i="3"/>
  <c r="L387" i="3"/>
  <c r="K387" i="3"/>
  <c r="K384" i="3"/>
  <c r="L383" i="3"/>
  <c r="K383" i="3"/>
  <c r="K380" i="3"/>
  <c r="L379" i="3"/>
  <c r="K379" i="3"/>
  <c r="K376" i="3"/>
  <c r="L375" i="3"/>
  <c r="K375" i="3"/>
  <c r="K372" i="3"/>
  <c r="L371" i="3"/>
  <c r="K371" i="3"/>
  <c r="K368" i="3"/>
  <c r="L367" i="3"/>
  <c r="K367" i="3"/>
  <c r="K364" i="3"/>
  <c r="L363" i="3"/>
  <c r="K363" i="3"/>
  <c r="K360" i="3"/>
  <c r="L359" i="3"/>
  <c r="K359" i="3"/>
  <c r="K356" i="3"/>
  <c r="L355" i="3"/>
  <c r="K355" i="3"/>
  <c r="AU469" i="3"/>
  <c r="O469" i="3"/>
  <c r="AU465" i="3"/>
  <c r="AE465" i="3"/>
  <c r="O465" i="3"/>
  <c r="BI463" i="3"/>
  <c r="BC463" i="3"/>
  <c r="BA463" i="3"/>
  <c r="AU463" i="3"/>
  <c r="AS463" i="3"/>
  <c r="AM463" i="3"/>
  <c r="AK463" i="3"/>
  <c r="AE463" i="3"/>
  <c r="AC463" i="3"/>
  <c r="W463" i="3"/>
  <c r="U463" i="3"/>
  <c r="O463" i="3"/>
  <c r="AW461" i="3"/>
  <c r="Q461" i="3"/>
  <c r="AT459" i="3"/>
  <c r="AD459" i="3"/>
  <c r="BH457" i="3"/>
  <c r="AB457" i="3"/>
  <c r="AE453" i="3"/>
  <c r="AQ451" i="3"/>
  <c r="BG449" i="3"/>
  <c r="AA449" i="3"/>
  <c r="AY447" i="3"/>
  <c r="AU447" i="3"/>
  <c r="AI447" i="3"/>
  <c r="AE447" i="3"/>
  <c r="S447" i="3"/>
  <c r="O447" i="3"/>
  <c r="AY445" i="3"/>
  <c r="AU445" i="3"/>
  <c r="AI445" i="3"/>
  <c r="AE445" i="3"/>
  <c r="S445" i="3"/>
  <c r="O445" i="3"/>
  <c r="AC441" i="3"/>
  <c r="AU437" i="3"/>
  <c r="O437" i="3"/>
  <c r="AY434" i="3"/>
  <c r="AU434" i="3"/>
  <c r="AI434" i="3"/>
  <c r="AE434" i="3"/>
  <c r="S434" i="3"/>
  <c r="O434" i="3"/>
  <c r="N433" i="3"/>
  <c r="AF430" i="3"/>
  <c r="AG426" i="3"/>
  <c r="AW421" i="3"/>
  <c r="AG421" i="3"/>
  <c r="Q421" i="3"/>
  <c r="BE418" i="3"/>
  <c r="BA418" i="3"/>
  <c r="AO418" i="3"/>
  <c r="AK418" i="3"/>
  <c r="Y418" i="3"/>
  <c r="U418" i="3"/>
  <c r="BG417" i="3"/>
  <c r="BC417" i="3"/>
  <c r="AQ417" i="3"/>
  <c r="AM417" i="3"/>
  <c r="AA417" i="3"/>
  <c r="W417" i="3"/>
  <c r="AE414" i="3"/>
  <c r="BI413" i="3"/>
  <c r="Q413" i="3"/>
  <c r="AK410" i="3"/>
  <c r="BC409" i="3"/>
  <c r="AY409" i="3"/>
  <c r="AM409" i="3"/>
  <c r="AI409" i="3"/>
  <c r="W409" i="3"/>
  <c r="S409" i="3"/>
  <c r="BE405" i="3"/>
  <c r="AO405" i="3"/>
  <c r="Y405" i="3"/>
  <c r="AO402" i="3"/>
  <c r="BC401" i="3"/>
  <c r="AY401" i="3"/>
  <c r="AM401" i="3"/>
  <c r="AI401" i="3"/>
  <c r="W401" i="3"/>
  <c r="S401" i="3"/>
  <c r="AS397" i="3"/>
  <c r="M397" i="3"/>
  <c r="AG394" i="3"/>
  <c r="AZ393" i="3"/>
  <c r="T393" i="3"/>
  <c r="BG390" i="3"/>
  <c r="BC390" i="3"/>
  <c r="AQ390" i="3"/>
  <c r="AM390" i="3"/>
  <c r="AA390" i="3"/>
  <c r="W390" i="3"/>
  <c r="AN385" i="3"/>
  <c r="BD382" i="3"/>
  <c r="X382" i="3"/>
  <c r="BC381" i="3"/>
  <c r="AQ381" i="3"/>
  <c r="W381" i="3"/>
  <c r="BH378" i="3"/>
  <c r="AV378" i="3"/>
  <c r="AR378" i="3"/>
  <c r="AF378" i="3"/>
  <c r="AB378" i="3"/>
  <c r="P378" i="3"/>
  <c r="BG377" i="3"/>
  <c r="AU377" i="3"/>
  <c r="AQ377" i="3"/>
  <c r="AE377" i="3"/>
  <c r="AA377" i="3"/>
  <c r="O377" i="3"/>
  <c r="BD374" i="3"/>
  <c r="BC373" i="3"/>
  <c r="AM373" i="3"/>
  <c r="W373" i="3"/>
  <c r="AI369" i="3"/>
  <c r="AJ366" i="3"/>
  <c r="BG362" i="3"/>
  <c r="BC362" i="3"/>
  <c r="AQ362" i="3"/>
  <c r="AM362" i="3"/>
  <c r="AA362" i="3"/>
  <c r="W362" i="3"/>
  <c r="AU361" i="3"/>
  <c r="O361" i="3"/>
  <c r="AU357" i="3"/>
  <c r="AE354" i="3"/>
  <c r="BC353" i="3"/>
  <c r="AY353" i="3"/>
  <c r="AM353" i="3"/>
  <c r="AI353" i="3"/>
  <c r="W353" i="3"/>
  <c r="S353" i="3"/>
  <c r="BL472" i="3"/>
  <c r="BJ488" i="3"/>
  <c r="BM490" i="3"/>
  <c r="BN486" i="3"/>
  <c r="BK486" i="3"/>
  <c r="BK482" i="3"/>
  <c r="BL480" i="3"/>
  <c r="BN492" i="3"/>
  <c r="BJ476" i="3"/>
  <c r="BL484" i="3"/>
  <c r="BM478" i="3"/>
  <c r="BN478" i="3"/>
  <c r="BN474" i="3"/>
  <c r="BM492" i="3"/>
  <c r="BK490" i="3"/>
  <c r="BL482" i="3"/>
  <c r="BK476" i="3"/>
  <c r="BL476" i="3"/>
  <c r="BN472" i="3"/>
  <c r="BM472" i="3"/>
  <c r="BN490" i="3"/>
  <c r="BM488" i="3"/>
  <c r="BJ478" i="3"/>
  <c r="BL478" i="3"/>
  <c r="BM474" i="3"/>
  <c r="BJ492" i="3"/>
  <c r="BN482" i="3"/>
  <c r="BN480" i="3"/>
  <c r="AH390" i="3" l="1"/>
  <c r="AZ434" i="3"/>
  <c r="AJ434" i="3"/>
  <c r="T434" i="3"/>
  <c r="BB445" i="3"/>
  <c r="AL445" i="3"/>
  <c r="V445" i="3"/>
  <c r="AX390" i="3"/>
  <c r="R390" i="3"/>
  <c r="BH434" i="3"/>
  <c r="AR434" i="3"/>
  <c r="AB434" i="3"/>
  <c r="AT445" i="3"/>
  <c r="AD445" i="3"/>
  <c r="AT390" i="3"/>
  <c r="N390" i="3"/>
  <c r="BH445" i="3"/>
  <c r="AR445" i="3"/>
  <c r="AN443" i="3"/>
  <c r="AQ366" i="3"/>
  <c r="AL374" i="3"/>
  <c r="AD398" i="3"/>
  <c r="AI422" i="3"/>
  <c r="AV394" i="3"/>
  <c r="O365" i="3"/>
  <c r="AA373" i="3"/>
  <c r="AQ373" i="3"/>
  <c r="BG373" i="3"/>
  <c r="AA398" i="3"/>
  <c r="M405" i="3"/>
  <c r="AC405" i="3"/>
  <c r="AS405" i="3"/>
  <c r="BI405" i="3"/>
  <c r="AP366" i="3"/>
  <c r="AC373" i="3"/>
  <c r="BI373" i="3"/>
  <c r="W405" i="3"/>
  <c r="BC405" i="3"/>
  <c r="AC422" i="3"/>
  <c r="AE441" i="3"/>
  <c r="S374" i="3"/>
  <c r="AE365" i="3"/>
  <c r="O373" i="3"/>
  <c r="AE373" i="3"/>
  <c r="AU373" i="3"/>
  <c r="Q405" i="3"/>
  <c r="AG405" i="3"/>
  <c r="AW405" i="3"/>
  <c r="AK373" i="3"/>
  <c r="AW398" i="3"/>
  <c r="AE405" i="3"/>
  <c r="S373" i="3"/>
  <c r="AI373" i="3"/>
  <c r="AY373" i="3"/>
  <c r="U405" i="3"/>
  <c r="AK405" i="3"/>
  <c r="BA405" i="3"/>
  <c r="Y357" i="3"/>
  <c r="M373" i="3"/>
  <c r="AS373" i="3"/>
  <c r="AM405" i="3"/>
  <c r="BF406" i="3"/>
  <c r="N410" i="3"/>
  <c r="AE370" i="3"/>
  <c r="AJ402" i="3"/>
  <c r="AD426" i="3"/>
  <c r="Z449" i="3"/>
  <c r="AB447" i="3"/>
  <c r="AY382" i="3"/>
  <c r="BF449" i="3"/>
  <c r="AT410" i="3"/>
  <c r="AZ386" i="3"/>
  <c r="S382" i="3"/>
  <c r="AU429" i="3"/>
  <c r="AP449" i="3"/>
  <c r="Y439" i="3"/>
  <c r="O455" i="3"/>
  <c r="AU370" i="3"/>
  <c r="BH447" i="3"/>
  <c r="BE439" i="3"/>
  <c r="AT447" i="3"/>
  <c r="AY374" i="3"/>
  <c r="AW406" i="3"/>
  <c r="N354" i="3"/>
  <c r="AU358" i="3"/>
  <c r="V366" i="3"/>
  <c r="N447" i="3"/>
  <c r="Y378" i="3"/>
  <c r="N418" i="3"/>
  <c r="AR447" i="3"/>
  <c r="AU455" i="3"/>
  <c r="AD447" i="3"/>
  <c r="AL389" i="3"/>
  <c r="R398" i="3"/>
  <c r="AR422" i="3"/>
  <c r="U361" i="3"/>
  <c r="BE369" i="3"/>
  <c r="AB433" i="3"/>
  <c r="BB469" i="3"/>
  <c r="P453" i="3"/>
  <c r="T441" i="3"/>
  <c r="BD461" i="3"/>
  <c r="AC381" i="3"/>
  <c r="BC413" i="3"/>
  <c r="BA401" i="3"/>
  <c r="AZ425" i="3"/>
  <c r="BA377" i="3"/>
  <c r="BE417" i="3"/>
  <c r="P447" i="3"/>
  <c r="AQ443" i="3"/>
  <c r="P445" i="3"/>
  <c r="BB447" i="3"/>
  <c r="AL447" i="3"/>
  <c r="V447" i="3"/>
  <c r="AE455" i="3"/>
  <c r="AZ447" i="3"/>
  <c r="AJ447" i="3"/>
  <c r="P366" i="3"/>
  <c r="AV366" i="3"/>
  <c r="BC369" i="3"/>
  <c r="AK394" i="3"/>
  <c r="AE398" i="3"/>
  <c r="AM406" i="3"/>
  <c r="U421" i="3"/>
  <c r="AK421" i="3"/>
  <c r="AM422" i="3"/>
  <c r="R433" i="3"/>
  <c r="S437" i="3"/>
  <c r="AE461" i="3"/>
  <c r="AW469" i="3"/>
  <c r="BB366" i="3"/>
  <c r="AQ386" i="3"/>
  <c r="O394" i="3"/>
  <c r="S421" i="3"/>
  <c r="AY421" i="3"/>
  <c r="AO422" i="3"/>
  <c r="BE437" i="3"/>
  <c r="BG441" i="3"/>
  <c r="AJ358" i="3"/>
  <c r="AM366" i="3"/>
  <c r="Z406" i="3"/>
  <c r="AZ441" i="3"/>
  <c r="AA353" i="3"/>
  <c r="AQ353" i="3"/>
  <c r="BG353" i="3"/>
  <c r="O357" i="3"/>
  <c r="AE358" i="3"/>
  <c r="AE361" i="3"/>
  <c r="O362" i="3"/>
  <c r="AE362" i="3"/>
  <c r="AU362" i="3"/>
  <c r="T366" i="3"/>
  <c r="AZ366" i="3"/>
  <c r="AN370" i="3"/>
  <c r="S377" i="3"/>
  <c r="AI377" i="3"/>
  <c r="AY377" i="3"/>
  <c r="T378" i="3"/>
  <c r="AJ378" i="3"/>
  <c r="AZ378" i="3"/>
  <c r="AA381" i="3"/>
  <c r="BG381" i="3"/>
  <c r="U386" i="3"/>
  <c r="O390" i="3"/>
  <c r="AE390" i="3"/>
  <c r="AU390" i="3"/>
  <c r="BG398" i="3"/>
  <c r="AA401" i="3"/>
  <c r="AQ401" i="3"/>
  <c r="BG401" i="3"/>
  <c r="AC413" i="3"/>
  <c r="O417" i="3"/>
  <c r="AE417" i="3"/>
  <c r="AU417" i="3"/>
  <c r="M418" i="3"/>
  <c r="AC418" i="3"/>
  <c r="AS418" i="3"/>
  <c r="BI418" i="3"/>
  <c r="Y421" i="3"/>
  <c r="AO421" i="3"/>
  <c r="BE421" i="3"/>
  <c r="T425" i="3"/>
  <c r="AT433" i="3"/>
  <c r="W434" i="3"/>
  <c r="AM434" i="3"/>
  <c r="BC434" i="3"/>
  <c r="AE437" i="3"/>
  <c r="N439" i="3"/>
  <c r="BI441" i="3"/>
  <c r="W445" i="3"/>
  <c r="AM445" i="3"/>
  <c r="BC445" i="3"/>
  <c r="W447" i="3"/>
  <c r="AM447" i="3"/>
  <c r="BC447" i="3"/>
  <c r="AR455" i="3"/>
  <c r="AG461" i="3"/>
  <c r="Q463" i="3"/>
  <c r="Y463" i="3"/>
  <c r="AG463" i="3"/>
  <c r="AO463" i="3"/>
  <c r="AW463" i="3"/>
  <c r="BE463" i="3"/>
  <c r="AE469" i="3"/>
  <c r="M354" i="3"/>
  <c r="AK358" i="3"/>
  <c r="Q362" i="3"/>
  <c r="AG362" i="3"/>
  <c r="AW362" i="3"/>
  <c r="Y369" i="3"/>
  <c r="Q377" i="3"/>
  <c r="AG377" i="3"/>
  <c r="AW377" i="3"/>
  <c r="N378" i="3"/>
  <c r="AD378" i="3"/>
  <c r="AT378" i="3"/>
  <c r="U381" i="3"/>
  <c r="AR389" i="3"/>
  <c r="Y390" i="3"/>
  <c r="AO390" i="3"/>
  <c r="BE390" i="3"/>
  <c r="AA394" i="3"/>
  <c r="Q398" i="3"/>
  <c r="Q401" i="3"/>
  <c r="AG401" i="3"/>
  <c r="AW401" i="3"/>
  <c r="Q406" i="3"/>
  <c r="AA413" i="3"/>
  <c r="Q417" i="3"/>
  <c r="AW417" i="3"/>
  <c r="W418" i="3"/>
  <c r="AM418" i="3"/>
  <c r="BC418" i="3"/>
  <c r="W421" i="3"/>
  <c r="AM421" i="3"/>
  <c r="BC421" i="3"/>
  <c r="BI422" i="3"/>
  <c r="M434" i="3"/>
  <c r="AC434" i="3"/>
  <c r="AS434" i="3"/>
  <c r="BI434" i="3"/>
  <c r="AR439" i="3"/>
  <c r="AO443" i="3"/>
  <c r="Y445" i="3"/>
  <c r="AO445" i="3"/>
  <c r="BE445" i="3"/>
  <c r="U447" i="3"/>
  <c r="AK447" i="3"/>
  <c r="BA447" i="3"/>
  <c r="BA453" i="3"/>
  <c r="V461" i="3"/>
  <c r="BB461" i="3"/>
  <c r="R463" i="3"/>
  <c r="Z463" i="3"/>
  <c r="AH463" i="3"/>
  <c r="AP463" i="3"/>
  <c r="AX463" i="3"/>
  <c r="BF463" i="3"/>
  <c r="AN469" i="3"/>
  <c r="AT354" i="3"/>
  <c r="AT362" i="3"/>
  <c r="AD362" i="3"/>
  <c r="N362" i="3"/>
  <c r="T369" i="3"/>
  <c r="BI378" i="3"/>
  <c r="AS378" i="3"/>
  <c r="AC378" i="3"/>
  <c r="M378" i="3"/>
  <c r="BF390" i="3"/>
  <c r="AP390" i="3"/>
  <c r="Z390" i="3"/>
  <c r="AX418" i="3"/>
  <c r="AH418" i="3"/>
  <c r="R418" i="3"/>
  <c r="AN422" i="3"/>
  <c r="BD434" i="3"/>
  <c r="AV434" i="3"/>
  <c r="AN434" i="3"/>
  <c r="AF434" i="3"/>
  <c r="X434" i="3"/>
  <c r="P434" i="3"/>
  <c r="AO439" i="3"/>
  <c r="X441" i="3"/>
  <c r="BF445" i="3"/>
  <c r="AX445" i="3"/>
  <c r="AP445" i="3"/>
  <c r="AH445" i="3"/>
  <c r="Z445" i="3"/>
  <c r="R445" i="3"/>
  <c r="BF447" i="3"/>
  <c r="AX447" i="3"/>
  <c r="AP447" i="3"/>
  <c r="AH447" i="3"/>
  <c r="Z447" i="3"/>
  <c r="R447" i="3"/>
  <c r="AR453" i="3"/>
  <c r="P390" i="3"/>
  <c r="P362" i="3"/>
  <c r="O378" i="3"/>
  <c r="P418" i="3"/>
  <c r="AU354" i="3"/>
  <c r="O358" i="3"/>
  <c r="S361" i="3"/>
  <c r="AY361" i="3"/>
  <c r="BA421" i="3"/>
  <c r="AY437" i="3"/>
  <c r="AG441" i="3"/>
  <c r="BG453" i="3"/>
  <c r="Q469" i="3"/>
  <c r="BE357" i="3"/>
  <c r="AI421" i="3"/>
  <c r="BH433" i="3"/>
  <c r="Y453" i="3"/>
  <c r="AN461" i="3"/>
  <c r="AL469" i="3"/>
  <c r="P394" i="3"/>
  <c r="AV453" i="3"/>
  <c r="O353" i="3"/>
  <c r="AE353" i="3"/>
  <c r="AU353" i="3"/>
  <c r="O354" i="3"/>
  <c r="AI361" i="3"/>
  <c r="S362" i="3"/>
  <c r="AI362" i="3"/>
  <c r="AY362" i="3"/>
  <c r="AF366" i="3"/>
  <c r="O369" i="3"/>
  <c r="X374" i="3"/>
  <c r="W377" i="3"/>
  <c r="AM377" i="3"/>
  <c r="BC377" i="3"/>
  <c r="X378" i="3"/>
  <c r="AN378" i="3"/>
  <c r="BD378" i="3"/>
  <c r="AM381" i="3"/>
  <c r="BA386" i="3"/>
  <c r="S390" i="3"/>
  <c r="AI390" i="3"/>
  <c r="AY390" i="3"/>
  <c r="O401" i="3"/>
  <c r="AE401" i="3"/>
  <c r="AU401" i="3"/>
  <c r="AW413" i="3"/>
  <c r="S417" i="3"/>
  <c r="AI417" i="3"/>
  <c r="AY417" i="3"/>
  <c r="Q418" i="3"/>
  <c r="AG418" i="3"/>
  <c r="AW418" i="3"/>
  <c r="M421" i="3"/>
  <c r="AC421" i="3"/>
  <c r="AS421" i="3"/>
  <c r="BI421" i="3"/>
  <c r="AX433" i="3"/>
  <c r="AA434" i="3"/>
  <c r="AQ434" i="3"/>
  <c r="BG434" i="3"/>
  <c r="AI437" i="3"/>
  <c r="AT439" i="3"/>
  <c r="AA445" i="3"/>
  <c r="AQ445" i="3"/>
  <c r="BG445" i="3"/>
  <c r="AA447" i="3"/>
  <c r="AQ447" i="3"/>
  <c r="BG447" i="3"/>
  <c r="AA453" i="3"/>
  <c r="O461" i="3"/>
  <c r="AU461" i="3"/>
  <c r="S463" i="3"/>
  <c r="AA463" i="3"/>
  <c r="AI463" i="3"/>
  <c r="AQ463" i="3"/>
  <c r="AY463" i="3"/>
  <c r="BG463" i="3"/>
  <c r="AG469" i="3"/>
  <c r="N450" i="3"/>
  <c r="M458" i="3"/>
  <c r="M466" i="3"/>
  <c r="AS354" i="3"/>
  <c r="U362" i="3"/>
  <c r="AK362" i="3"/>
  <c r="BA362" i="3"/>
  <c r="U377" i="3"/>
  <c r="AK377" i="3"/>
  <c r="R378" i="3"/>
  <c r="AH378" i="3"/>
  <c r="AX378" i="3"/>
  <c r="M390" i="3"/>
  <c r="AC390" i="3"/>
  <c r="AS390" i="3"/>
  <c r="BI390" i="3"/>
  <c r="AU394" i="3"/>
  <c r="AK398" i="3"/>
  <c r="U401" i="3"/>
  <c r="AK401" i="3"/>
  <c r="Y417" i="3"/>
  <c r="AA418" i="3"/>
  <c r="AQ418" i="3"/>
  <c r="BG418" i="3"/>
  <c r="AA421" i="3"/>
  <c r="AQ421" i="3"/>
  <c r="BG421" i="3"/>
  <c r="Q434" i="3"/>
  <c r="AG434" i="3"/>
  <c r="AW434" i="3"/>
  <c r="AA441" i="3"/>
  <c r="M445" i="3"/>
  <c r="AC445" i="3"/>
  <c r="AS445" i="3"/>
  <c r="BI445" i="3"/>
  <c r="Y447" i="3"/>
  <c r="AO447" i="3"/>
  <c r="BE447" i="3"/>
  <c r="BE453" i="3"/>
  <c r="X461" i="3"/>
  <c r="T463" i="3"/>
  <c r="AB463" i="3"/>
  <c r="AJ463" i="3"/>
  <c r="AR463" i="3"/>
  <c r="AZ463" i="3"/>
  <c r="V469" i="3"/>
  <c r="BF362" i="3"/>
  <c r="AP362" i="3"/>
  <c r="BE378" i="3"/>
  <c r="AO378" i="3"/>
  <c r="BB390" i="3"/>
  <c r="AL390" i="3"/>
  <c r="AH398" i="3"/>
  <c r="N417" i="3"/>
  <c r="AT418" i="3"/>
  <c r="AD418" i="3"/>
  <c r="BB434" i="3"/>
  <c r="AT434" i="3"/>
  <c r="AL434" i="3"/>
  <c r="AD434" i="3"/>
  <c r="V434" i="3"/>
  <c r="BD445" i="3"/>
  <c r="AV445" i="3"/>
  <c r="AN445" i="3"/>
  <c r="AF445" i="3"/>
  <c r="X445" i="3"/>
  <c r="BD447" i="3"/>
  <c r="AV447" i="3"/>
  <c r="AN447" i="3"/>
  <c r="AF447" i="3"/>
  <c r="X447" i="3"/>
  <c r="AF467" i="3"/>
  <c r="AY365" i="3"/>
  <c r="AY429" i="3"/>
  <c r="AI357" i="3"/>
  <c r="BD393" i="3"/>
  <c r="AN386" i="3"/>
  <c r="BA361" i="3"/>
  <c r="AO369" i="3"/>
  <c r="AR433" i="3"/>
  <c r="AT469" i="3"/>
  <c r="AA374" i="3"/>
  <c r="AQ374" i="3"/>
  <c r="BG374" i="3"/>
  <c r="AX374" i="3"/>
  <c r="AH374" i="3"/>
  <c r="R374" i="3"/>
  <c r="AZ374" i="3"/>
  <c r="AJ374" i="3"/>
  <c r="T374" i="3"/>
  <c r="O374" i="3"/>
  <c r="AE374" i="3"/>
  <c r="AU374" i="3"/>
  <c r="AT374" i="3"/>
  <c r="AD374" i="3"/>
  <c r="N374" i="3"/>
  <c r="AV374" i="3"/>
  <c r="AF374" i="3"/>
  <c r="P374" i="3"/>
  <c r="AE397" i="3"/>
  <c r="BE397" i="3"/>
  <c r="AO397" i="3"/>
  <c r="Y397" i="3"/>
  <c r="BC397" i="3"/>
  <c r="W397" i="3"/>
  <c r="BA397" i="3"/>
  <c r="AK397" i="3"/>
  <c r="U397" i="3"/>
  <c r="X414" i="3"/>
  <c r="AN414" i="3"/>
  <c r="BD414" i="3"/>
  <c r="AW414" i="3"/>
  <c r="AG414" i="3"/>
  <c r="Q414" i="3"/>
  <c r="BC414" i="3"/>
  <c r="AM414" i="3"/>
  <c r="W414" i="3"/>
  <c r="AB414" i="3"/>
  <c r="AR414" i="3"/>
  <c r="BH414" i="3"/>
  <c r="BI414" i="3"/>
  <c r="AS414" i="3"/>
  <c r="AC414" i="3"/>
  <c r="M414" i="3"/>
  <c r="AY414" i="3"/>
  <c r="AI414" i="3"/>
  <c r="S414" i="3"/>
  <c r="R354" i="3"/>
  <c r="AH354" i="3"/>
  <c r="AX354" i="3"/>
  <c r="BE354" i="3"/>
  <c r="AO354" i="3"/>
  <c r="Y354" i="3"/>
  <c r="V354" i="3"/>
  <c r="AL354" i="3"/>
  <c r="BB354" i="3"/>
  <c r="BA354" i="3"/>
  <c r="AK354" i="3"/>
  <c r="U354" i="3"/>
  <c r="T443" i="3"/>
  <c r="Z443" i="3"/>
  <c r="AP443" i="3"/>
  <c r="BF443" i="3"/>
  <c r="BA443" i="3"/>
  <c r="AK443" i="3"/>
  <c r="U443" i="3"/>
  <c r="BC443" i="3"/>
  <c r="AM443" i="3"/>
  <c r="W443" i="3"/>
  <c r="P443" i="3"/>
  <c r="AF443" i="3"/>
  <c r="AV443" i="3"/>
  <c r="AW443" i="3"/>
  <c r="AG443" i="3"/>
  <c r="Q443" i="3"/>
  <c r="AY443" i="3"/>
  <c r="AI443" i="3"/>
  <c r="S443" i="3"/>
  <c r="R451" i="3"/>
  <c r="X451" i="3"/>
  <c r="BD451" i="3"/>
  <c r="BA451" i="3"/>
  <c r="AK451" i="3"/>
  <c r="U451" i="3"/>
  <c r="BC451" i="3"/>
  <c r="AM451" i="3"/>
  <c r="W451" i="3"/>
  <c r="AF451" i="3"/>
  <c r="AW451" i="3"/>
  <c r="AG451" i="3"/>
  <c r="Q451" i="3"/>
  <c r="AY451" i="3"/>
  <c r="AI451" i="3"/>
  <c r="S451" i="3"/>
  <c r="R410" i="3"/>
  <c r="AH410" i="3"/>
  <c r="AX410" i="3"/>
  <c r="AY410" i="3"/>
  <c r="AI410" i="3"/>
  <c r="S410" i="3"/>
  <c r="BI410" i="3"/>
  <c r="AS410" i="3"/>
  <c r="AC410" i="3"/>
  <c r="M410" i="3"/>
  <c r="V410" i="3"/>
  <c r="AL410" i="3"/>
  <c r="BB410" i="3"/>
  <c r="AU410" i="3"/>
  <c r="AE410" i="3"/>
  <c r="O410" i="3"/>
  <c r="BE410" i="3"/>
  <c r="AO410" i="3"/>
  <c r="Y410" i="3"/>
  <c r="AX385" i="3"/>
  <c r="AH385" i="3"/>
  <c r="R385" i="3"/>
  <c r="AZ385" i="3"/>
  <c r="AJ385" i="3"/>
  <c r="T385" i="3"/>
  <c r="AT385" i="3"/>
  <c r="AD385" i="3"/>
  <c r="N385" i="3"/>
  <c r="AV385" i="3"/>
  <c r="AF385" i="3"/>
  <c r="P385" i="3"/>
  <c r="X358" i="3"/>
  <c r="AN358" i="3"/>
  <c r="BD358" i="3"/>
  <c r="AW358" i="3"/>
  <c r="AG358" i="3"/>
  <c r="Q358" i="3"/>
  <c r="AB358" i="3"/>
  <c r="AR358" i="3"/>
  <c r="BH358" i="3"/>
  <c r="BI358" i="3"/>
  <c r="AS358" i="3"/>
  <c r="AC358" i="3"/>
  <c r="M358" i="3"/>
  <c r="AB402" i="3"/>
  <c r="AR402" i="3"/>
  <c r="BH402" i="3"/>
  <c r="BC402" i="3"/>
  <c r="AM402" i="3"/>
  <c r="W402" i="3"/>
  <c r="BA402" i="3"/>
  <c r="AK402" i="3"/>
  <c r="U402" i="3"/>
  <c r="P402" i="3"/>
  <c r="AF402" i="3"/>
  <c r="AV402" i="3"/>
  <c r="AY402" i="3"/>
  <c r="AI402" i="3"/>
  <c r="S402" i="3"/>
  <c r="AW402" i="3"/>
  <c r="AG402" i="3"/>
  <c r="Q402" i="3"/>
  <c r="S354" i="3"/>
  <c r="S365" i="3"/>
  <c r="AI365" i="3"/>
  <c r="BG369" i="3"/>
  <c r="BE386" i="3"/>
  <c r="X393" i="3"/>
  <c r="Q397" i="3"/>
  <c r="AW397" i="3"/>
  <c r="AQ414" i="3"/>
  <c r="M425" i="3"/>
  <c r="BF425" i="3"/>
  <c r="Z425" i="3"/>
  <c r="AV425" i="3"/>
  <c r="AF425" i="3"/>
  <c r="P425" i="3"/>
  <c r="AX425" i="3"/>
  <c r="R425" i="3"/>
  <c r="BH425" i="3"/>
  <c r="AR425" i="3"/>
  <c r="AB425" i="3"/>
  <c r="AS365" i="3"/>
  <c r="M365" i="3"/>
  <c r="AK365" i="3"/>
  <c r="W382" i="3"/>
  <c r="AM382" i="3"/>
  <c r="BC382" i="3"/>
  <c r="AX382" i="3"/>
  <c r="AH382" i="3"/>
  <c r="R382" i="3"/>
  <c r="AZ382" i="3"/>
  <c r="AJ382" i="3"/>
  <c r="T382" i="3"/>
  <c r="AA382" i="3"/>
  <c r="AQ382" i="3"/>
  <c r="BG382" i="3"/>
  <c r="AT382" i="3"/>
  <c r="AD382" i="3"/>
  <c r="N382" i="3"/>
  <c r="AV382" i="3"/>
  <c r="AF382" i="3"/>
  <c r="P382" i="3"/>
  <c r="N406" i="3"/>
  <c r="AD406" i="3"/>
  <c r="AT406" i="3"/>
  <c r="BI406" i="3"/>
  <c r="AS406" i="3"/>
  <c r="AC406" i="3"/>
  <c r="M406" i="3"/>
  <c r="AU406" i="3"/>
  <c r="AE406" i="3"/>
  <c r="O406" i="3"/>
  <c r="R406" i="3"/>
  <c r="AH406" i="3"/>
  <c r="AX406" i="3"/>
  <c r="BE406" i="3"/>
  <c r="AO406" i="3"/>
  <c r="Y406" i="3"/>
  <c r="BG406" i="3"/>
  <c r="AQ406" i="3"/>
  <c r="AA406" i="3"/>
  <c r="O430" i="3"/>
  <c r="W430" i="3"/>
  <c r="BC430" i="3"/>
  <c r="AX430" i="3"/>
  <c r="AH430" i="3"/>
  <c r="R430" i="3"/>
  <c r="BH430" i="3"/>
  <c r="AR430" i="3"/>
  <c r="AB430" i="3"/>
  <c r="AA430" i="3"/>
  <c r="BG430" i="3"/>
  <c r="AT430" i="3"/>
  <c r="AD430" i="3"/>
  <c r="N430" i="3"/>
  <c r="BD430" i="3"/>
  <c r="AN430" i="3"/>
  <c r="X430" i="3"/>
  <c r="AO429" i="3"/>
  <c r="BG429" i="3"/>
  <c r="AQ429" i="3"/>
  <c r="AA429" i="3"/>
  <c r="AG429" i="3"/>
  <c r="BC429" i="3"/>
  <c r="AM429" i="3"/>
  <c r="W429" i="3"/>
  <c r="BA357" i="3"/>
  <c r="AK357" i="3"/>
  <c r="U357" i="3"/>
  <c r="AW357" i="3"/>
  <c r="AG357" i="3"/>
  <c r="Q357" i="3"/>
  <c r="O457" i="3"/>
  <c r="W457" i="3"/>
  <c r="BC457" i="3"/>
  <c r="AT457" i="3"/>
  <c r="AD457" i="3"/>
  <c r="N457" i="3"/>
  <c r="BD457" i="3"/>
  <c r="AN457" i="3"/>
  <c r="X457" i="3"/>
  <c r="AA457" i="3"/>
  <c r="BG457" i="3"/>
  <c r="BF457" i="3"/>
  <c r="AP457" i="3"/>
  <c r="Z457" i="3"/>
  <c r="AZ457" i="3"/>
  <c r="AJ457" i="3"/>
  <c r="T457" i="3"/>
  <c r="BB393" i="3"/>
  <c r="AL393" i="3"/>
  <c r="V393" i="3"/>
  <c r="AV393" i="3"/>
  <c r="AF393" i="3"/>
  <c r="P393" i="3"/>
  <c r="AX393" i="3"/>
  <c r="AH393" i="3"/>
  <c r="R393" i="3"/>
  <c r="BH393" i="3"/>
  <c r="AR393" i="3"/>
  <c r="AB393" i="3"/>
  <c r="Q370" i="3"/>
  <c r="Y370" i="3"/>
  <c r="AG370" i="3"/>
  <c r="AO370" i="3"/>
  <c r="AW370" i="3"/>
  <c r="BE370" i="3"/>
  <c r="AT370" i="3"/>
  <c r="AD370" i="3"/>
  <c r="N370" i="3"/>
  <c r="AZ370" i="3"/>
  <c r="AJ370" i="3"/>
  <c r="T370" i="3"/>
  <c r="S370" i="3"/>
  <c r="AA370" i="3"/>
  <c r="AI370" i="3"/>
  <c r="AQ370" i="3"/>
  <c r="AY370" i="3"/>
  <c r="BG370" i="3"/>
  <c r="BF370" i="3"/>
  <c r="AP370" i="3"/>
  <c r="Z370" i="3"/>
  <c r="AV370" i="3"/>
  <c r="AF370" i="3"/>
  <c r="P370" i="3"/>
  <c r="R426" i="3"/>
  <c r="AH426" i="3"/>
  <c r="AX426" i="3"/>
  <c r="BG426" i="3"/>
  <c r="AQ426" i="3"/>
  <c r="AA426" i="3"/>
  <c r="BI426" i="3"/>
  <c r="AS426" i="3"/>
  <c r="AC426" i="3"/>
  <c r="M426" i="3"/>
  <c r="V426" i="3"/>
  <c r="AL426" i="3"/>
  <c r="BB426" i="3"/>
  <c r="BC426" i="3"/>
  <c r="AM426" i="3"/>
  <c r="W426" i="3"/>
  <c r="BE426" i="3"/>
  <c r="AO426" i="3"/>
  <c r="Y426" i="3"/>
  <c r="BH465" i="3"/>
  <c r="AZ465" i="3"/>
  <c r="AR465" i="3"/>
  <c r="AJ465" i="3"/>
  <c r="AB465" i="3"/>
  <c r="T465" i="3"/>
  <c r="BI465" i="3"/>
  <c r="BA465" i="3"/>
  <c r="AS465" i="3"/>
  <c r="AK465" i="3"/>
  <c r="AC465" i="3"/>
  <c r="U465" i="3"/>
  <c r="BF465" i="3"/>
  <c r="AX465" i="3"/>
  <c r="AP465" i="3"/>
  <c r="AH465" i="3"/>
  <c r="Z465" i="3"/>
  <c r="R465" i="3"/>
  <c r="BG465" i="3"/>
  <c r="AY465" i="3"/>
  <c r="AQ465" i="3"/>
  <c r="AI465" i="3"/>
  <c r="AA465" i="3"/>
  <c r="S465" i="3"/>
  <c r="S439" i="3"/>
  <c r="AA439" i="3"/>
  <c r="AI439" i="3"/>
  <c r="AQ439" i="3"/>
  <c r="AY439" i="3"/>
  <c r="BG439" i="3"/>
  <c r="BD439" i="3"/>
  <c r="AN439" i="3"/>
  <c r="X439" i="3"/>
  <c r="BF439" i="3"/>
  <c r="AP439" i="3"/>
  <c r="Z439" i="3"/>
  <c r="M439" i="3"/>
  <c r="U439" i="3"/>
  <c r="AC439" i="3"/>
  <c r="AK439" i="3"/>
  <c r="AS439" i="3"/>
  <c r="BA439" i="3"/>
  <c r="BI439" i="3"/>
  <c r="AZ439" i="3"/>
  <c r="AJ439" i="3"/>
  <c r="T439" i="3"/>
  <c r="BB439" i="3"/>
  <c r="AL439" i="3"/>
  <c r="V439" i="3"/>
  <c r="BI459" i="3"/>
  <c r="BA459" i="3"/>
  <c r="AS459" i="3"/>
  <c r="AK459" i="3"/>
  <c r="AC459" i="3"/>
  <c r="U459" i="3"/>
  <c r="M459" i="3"/>
  <c r="BH459" i="3"/>
  <c r="AZ459" i="3"/>
  <c r="AR459" i="3"/>
  <c r="AJ459" i="3"/>
  <c r="AB459" i="3"/>
  <c r="T459" i="3"/>
  <c r="BG459" i="3"/>
  <c r="AY459" i="3"/>
  <c r="AQ459" i="3"/>
  <c r="AI459" i="3"/>
  <c r="AA459" i="3"/>
  <c r="S459" i="3"/>
  <c r="BF459" i="3"/>
  <c r="AX459" i="3"/>
  <c r="AP459" i="3"/>
  <c r="AH459" i="3"/>
  <c r="Z459" i="3"/>
  <c r="R459" i="3"/>
  <c r="T449" i="3"/>
  <c r="AB449" i="3"/>
  <c r="AJ449" i="3"/>
  <c r="AR449" i="3"/>
  <c r="AZ449" i="3"/>
  <c r="BH449" i="3"/>
  <c r="BE449" i="3"/>
  <c r="AO449" i="3"/>
  <c r="Y449" i="3"/>
  <c r="BC449" i="3"/>
  <c r="AM449" i="3"/>
  <c r="W449" i="3"/>
  <c r="N449" i="3"/>
  <c r="V449" i="3"/>
  <c r="AD449" i="3"/>
  <c r="AL449" i="3"/>
  <c r="AT449" i="3"/>
  <c r="BB449" i="3"/>
  <c r="BA449" i="3"/>
  <c r="AK449" i="3"/>
  <c r="U449" i="3"/>
  <c r="AY449" i="3"/>
  <c r="AI449" i="3"/>
  <c r="S449" i="3"/>
  <c r="Q455" i="3"/>
  <c r="Y455" i="3"/>
  <c r="AG455" i="3"/>
  <c r="AO455" i="3"/>
  <c r="AW455" i="3"/>
  <c r="BE455" i="3"/>
  <c r="AT455" i="3"/>
  <c r="AD455" i="3"/>
  <c r="N455" i="3"/>
  <c r="BD455" i="3"/>
  <c r="AN455" i="3"/>
  <c r="X455" i="3"/>
  <c r="S455" i="3"/>
  <c r="AA455" i="3"/>
  <c r="AI455" i="3"/>
  <c r="AQ455" i="3"/>
  <c r="AY455" i="3"/>
  <c r="BG455" i="3"/>
  <c r="BF455" i="3"/>
  <c r="AP455" i="3"/>
  <c r="Z455" i="3"/>
  <c r="AZ455" i="3"/>
  <c r="AJ455" i="3"/>
  <c r="T455" i="3"/>
  <c r="AI354" i="3"/>
  <c r="AY354" i="3"/>
  <c r="S357" i="3"/>
  <c r="AY357" i="3"/>
  <c r="S358" i="3"/>
  <c r="AI358" i="3"/>
  <c r="AY358" i="3"/>
  <c r="S369" i="3"/>
  <c r="AM369" i="3"/>
  <c r="AR370" i="3"/>
  <c r="AB374" i="3"/>
  <c r="BH374" i="3"/>
  <c r="AB382" i="3"/>
  <c r="AR385" i="3"/>
  <c r="Y386" i="3"/>
  <c r="M402" i="3"/>
  <c r="AS402" i="3"/>
  <c r="S406" i="3"/>
  <c r="AY406" i="3"/>
  <c r="Q410" i="3"/>
  <c r="AW410" i="3"/>
  <c r="X425" i="3"/>
  <c r="BD425" i="3"/>
  <c r="AK426" i="3"/>
  <c r="S429" i="3"/>
  <c r="AJ430" i="3"/>
  <c r="R439" i="3"/>
  <c r="AX439" i="3"/>
  <c r="O443" i="3"/>
  <c r="AU443" i="3"/>
  <c r="AE449" i="3"/>
  <c r="O451" i="3"/>
  <c r="AU451" i="3"/>
  <c r="P455" i="3"/>
  <c r="AV455" i="3"/>
  <c r="AF457" i="3"/>
  <c r="P459" i="3"/>
  <c r="AF459" i="3"/>
  <c r="AV459" i="3"/>
  <c r="Q465" i="3"/>
  <c r="AG465" i="3"/>
  <c r="AW465" i="3"/>
  <c r="BB382" i="3"/>
  <c r="AL385" i="3"/>
  <c r="W386" i="3"/>
  <c r="BC386" i="3"/>
  <c r="U406" i="3"/>
  <c r="BA406" i="3"/>
  <c r="AE426" i="3"/>
  <c r="V430" i="3"/>
  <c r="P439" i="3"/>
  <c r="AV439" i="3"/>
  <c r="M443" i="3"/>
  <c r="AG449" i="3"/>
  <c r="AS451" i="3"/>
  <c r="AL455" i="3"/>
  <c r="BB457" i="3"/>
  <c r="AO459" i="3"/>
  <c r="BE459" i="3"/>
  <c r="AP354" i="3"/>
  <c r="N357" i="3"/>
  <c r="AF358" i="3"/>
  <c r="BI370" i="3"/>
  <c r="AC370" i="3"/>
  <c r="AM374" i="3"/>
  <c r="N397" i="3"/>
  <c r="BD402" i="3"/>
  <c r="BB406" i="3"/>
  <c r="AP410" i="3"/>
  <c r="N413" i="3"/>
  <c r="AY413" i="3"/>
  <c r="AI413" i="3"/>
  <c r="S413" i="3"/>
  <c r="BE413" i="3"/>
  <c r="AO413" i="3"/>
  <c r="Y413" i="3"/>
  <c r="AU413" i="3"/>
  <c r="AE413" i="3"/>
  <c r="O413" i="3"/>
  <c r="BA413" i="3"/>
  <c r="AK413" i="3"/>
  <c r="U413" i="3"/>
  <c r="AF414" i="3"/>
  <c r="BF426" i="3"/>
  <c r="BI455" i="3"/>
  <c r="AS455" i="3"/>
  <c r="AC455" i="3"/>
  <c r="M455" i="3"/>
  <c r="O366" i="3"/>
  <c r="AE366" i="3"/>
  <c r="AU366" i="3"/>
  <c r="AX366" i="3"/>
  <c r="AH366" i="3"/>
  <c r="R366" i="3"/>
  <c r="S366" i="3"/>
  <c r="AI366" i="3"/>
  <c r="AY366" i="3"/>
  <c r="AT366" i="3"/>
  <c r="AD366" i="3"/>
  <c r="N366" i="3"/>
  <c r="BH389" i="3"/>
  <c r="AB389" i="3"/>
  <c r="AT389" i="3"/>
  <c r="AD389" i="3"/>
  <c r="N389" i="3"/>
  <c r="AZ389" i="3"/>
  <c r="T389" i="3"/>
  <c r="BF389" i="3"/>
  <c r="AP389" i="3"/>
  <c r="Z389" i="3"/>
  <c r="P422" i="3"/>
  <c r="AF422" i="3"/>
  <c r="AV422" i="3"/>
  <c r="BA422" i="3"/>
  <c r="AK422" i="3"/>
  <c r="U422" i="3"/>
  <c r="AU422" i="3"/>
  <c r="AE422" i="3"/>
  <c r="O422" i="3"/>
  <c r="T422" i="3"/>
  <c r="AJ422" i="3"/>
  <c r="AZ422" i="3"/>
  <c r="AW422" i="3"/>
  <c r="AG422" i="3"/>
  <c r="Q422" i="3"/>
  <c r="BG422" i="3"/>
  <c r="AQ422" i="3"/>
  <c r="AA422" i="3"/>
  <c r="AB386" i="3"/>
  <c r="AR386" i="3"/>
  <c r="BH386" i="3"/>
  <c r="AY386" i="3"/>
  <c r="AI386" i="3"/>
  <c r="S386" i="3"/>
  <c r="AW386" i="3"/>
  <c r="AG386" i="3"/>
  <c r="Q386" i="3"/>
  <c r="P386" i="3"/>
  <c r="AF386" i="3"/>
  <c r="AV386" i="3"/>
  <c r="AU386" i="3"/>
  <c r="AE386" i="3"/>
  <c r="O386" i="3"/>
  <c r="BI386" i="3"/>
  <c r="AS386" i="3"/>
  <c r="AC386" i="3"/>
  <c r="M386" i="3"/>
  <c r="T394" i="3"/>
  <c r="AJ394" i="3"/>
  <c r="AZ394" i="3"/>
  <c r="BC394" i="3"/>
  <c r="AM394" i="3"/>
  <c r="W394" i="3"/>
  <c r="BI394" i="3"/>
  <c r="AS394" i="3"/>
  <c r="AC394" i="3"/>
  <c r="M394" i="3"/>
  <c r="X394" i="3"/>
  <c r="AN394" i="3"/>
  <c r="BD394" i="3"/>
  <c r="AY394" i="3"/>
  <c r="AI394" i="3"/>
  <c r="S394" i="3"/>
  <c r="BE394" i="3"/>
  <c r="AO394" i="3"/>
  <c r="Y394" i="3"/>
  <c r="T453" i="3"/>
  <c r="AJ453" i="3"/>
  <c r="AZ453" i="3"/>
  <c r="AW453" i="3"/>
  <c r="AG453" i="3"/>
  <c r="Q453" i="3"/>
  <c r="BC453" i="3"/>
  <c r="AM453" i="3"/>
  <c r="W453" i="3"/>
  <c r="X453" i="3"/>
  <c r="AN453" i="3"/>
  <c r="BD453" i="3"/>
  <c r="BI453" i="3"/>
  <c r="AS453" i="3"/>
  <c r="AC453" i="3"/>
  <c r="M453" i="3"/>
  <c r="AY453" i="3"/>
  <c r="AI453" i="3"/>
  <c r="S453" i="3"/>
  <c r="AB441" i="3"/>
  <c r="AR441" i="3"/>
  <c r="BH441" i="3"/>
  <c r="BC441" i="3"/>
  <c r="AM441" i="3"/>
  <c r="W441" i="3"/>
  <c r="BE441" i="3"/>
  <c r="AO441" i="3"/>
  <c r="Y441" i="3"/>
  <c r="P441" i="3"/>
  <c r="AF441" i="3"/>
  <c r="AV441" i="3"/>
  <c r="AY441" i="3"/>
  <c r="AI441" i="3"/>
  <c r="S441" i="3"/>
  <c r="BA441" i="3"/>
  <c r="AK441" i="3"/>
  <c r="U441" i="3"/>
  <c r="BH461" i="3"/>
  <c r="AZ461" i="3"/>
  <c r="AR461" i="3"/>
  <c r="AJ461" i="3"/>
  <c r="AB461" i="3"/>
  <c r="T461" i="3"/>
  <c r="BI461" i="3"/>
  <c r="BA461" i="3"/>
  <c r="AS461" i="3"/>
  <c r="AK461" i="3"/>
  <c r="AC461" i="3"/>
  <c r="U461" i="3"/>
  <c r="BF461" i="3"/>
  <c r="AX461" i="3"/>
  <c r="AP461" i="3"/>
  <c r="AH461" i="3"/>
  <c r="Z461" i="3"/>
  <c r="R461" i="3"/>
  <c r="BG461" i="3"/>
  <c r="AY461" i="3"/>
  <c r="AQ461" i="3"/>
  <c r="AI461" i="3"/>
  <c r="AA461" i="3"/>
  <c r="S461" i="3"/>
  <c r="W354" i="3"/>
  <c r="AM354" i="3"/>
  <c r="BC354" i="3"/>
  <c r="W357" i="3"/>
  <c r="AM357" i="3"/>
  <c r="BC357" i="3"/>
  <c r="W358" i="3"/>
  <c r="AM358" i="3"/>
  <c r="BC358" i="3"/>
  <c r="W361" i="3"/>
  <c r="AM361" i="3"/>
  <c r="BC361" i="3"/>
  <c r="W365" i="3"/>
  <c r="AM365" i="3"/>
  <c r="BC365" i="3"/>
  <c r="X366" i="3"/>
  <c r="AN366" i="3"/>
  <c r="BD366" i="3"/>
  <c r="W369" i="3"/>
  <c r="AQ369" i="3"/>
  <c r="X370" i="3"/>
  <c r="BD370" i="3"/>
  <c r="AN374" i="3"/>
  <c r="AN382" i="3"/>
  <c r="X385" i="3"/>
  <c r="BD385" i="3"/>
  <c r="AK386" i="3"/>
  <c r="R389" i="3"/>
  <c r="AX389" i="3"/>
  <c r="AJ393" i="3"/>
  <c r="Q394" i="3"/>
  <c r="AW394" i="3"/>
  <c r="AC397" i="3"/>
  <c r="BI397" i="3"/>
  <c r="AQ398" i="3"/>
  <c r="Y402" i="3"/>
  <c r="BE402" i="3"/>
  <c r="W406" i="3"/>
  <c r="BC406" i="3"/>
  <c r="U410" i="3"/>
  <c r="BA410" i="3"/>
  <c r="AG413" i="3"/>
  <c r="O414" i="3"/>
  <c r="AU414" i="3"/>
  <c r="S422" i="3"/>
  <c r="AY422" i="3"/>
  <c r="AJ425" i="3"/>
  <c r="Q426" i="3"/>
  <c r="AW426" i="3"/>
  <c r="AE429" i="3"/>
  <c r="P430" i="3"/>
  <c r="AV430" i="3"/>
  <c r="AD433" i="3"/>
  <c r="AD439" i="3"/>
  <c r="M441" i="3"/>
  <c r="AS441" i="3"/>
  <c r="AA443" i="3"/>
  <c r="BG443" i="3"/>
  <c r="AQ449" i="3"/>
  <c r="AA451" i="3"/>
  <c r="BG451" i="3"/>
  <c r="AQ453" i="3"/>
  <c r="AB455" i="3"/>
  <c r="BH455" i="3"/>
  <c r="AR457" i="3"/>
  <c r="V459" i="3"/>
  <c r="AL459" i="3"/>
  <c r="BB459" i="3"/>
  <c r="W461" i="3"/>
  <c r="AM461" i="3"/>
  <c r="BC461" i="3"/>
  <c r="W465" i="3"/>
  <c r="AM465" i="3"/>
  <c r="BC465" i="3"/>
  <c r="W469" i="3"/>
  <c r="AM469" i="3"/>
  <c r="BC469" i="3"/>
  <c r="AC354" i="3"/>
  <c r="BI354" i="3"/>
  <c r="AO357" i="3"/>
  <c r="U358" i="3"/>
  <c r="BA358" i="3"/>
  <c r="AC365" i="3"/>
  <c r="Z366" i="3"/>
  <c r="BF366" i="3"/>
  <c r="V370" i="3"/>
  <c r="BB370" i="3"/>
  <c r="V374" i="3"/>
  <c r="BB374" i="3"/>
  <c r="Z382" i="3"/>
  <c r="BF382" i="3"/>
  <c r="AP385" i="3"/>
  <c r="AA386" i="3"/>
  <c r="BG386" i="3"/>
  <c r="N393" i="3"/>
  <c r="AT393" i="3"/>
  <c r="AE394" i="3"/>
  <c r="O397" i="3"/>
  <c r="U398" i="3"/>
  <c r="BA398" i="3"/>
  <c r="AE402" i="3"/>
  <c r="AG406" i="3"/>
  <c r="W410" i="3"/>
  <c r="BC410" i="3"/>
  <c r="AM413" i="3"/>
  <c r="U414" i="3"/>
  <c r="BA414" i="3"/>
  <c r="M422" i="3"/>
  <c r="AS422" i="3"/>
  <c r="AP425" i="3"/>
  <c r="AI426" i="3"/>
  <c r="Y429" i="3"/>
  <c r="Z430" i="3"/>
  <c r="BF430" i="3"/>
  <c r="AB439" i="3"/>
  <c r="BH439" i="3"/>
  <c r="AQ441" i="3"/>
  <c r="Y443" i="3"/>
  <c r="BE443" i="3"/>
  <c r="M449" i="3"/>
  <c r="AS449" i="3"/>
  <c r="Y451" i="3"/>
  <c r="BE451" i="3"/>
  <c r="AK453" i="3"/>
  <c r="R455" i="3"/>
  <c r="AX455" i="3"/>
  <c r="AH457" i="3"/>
  <c r="O459" i="3"/>
  <c r="AE459" i="3"/>
  <c r="AU459" i="3"/>
  <c r="N461" i="3"/>
  <c r="AD461" i="3"/>
  <c r="AT461" i="3"/>
  <c r="N465" i="3"/>
  <c r="AD465" i="3"/>
  <c r="AT465" i="3"/>
  <c r="N469" i="3"/>
  <c r="AD469" i="3"/>
  <c r="N353" i="3"/>
  <c r="BI353" i="3"/>
  <c r="AC353" i="3"/>
  <c r="BA353" i="3"/>
  <c r="U353" i="3"/>
  <c r="AD354" i="3"/>
  <c r="AZ358" i="3"/>
  <c r="T358" i="3"/>
  <c r="BG366" i="3"/>
  <c r="AA366" i="3"/>
  <c r="BC370" i="3"/>
  <c r="AM370" i="3"/>
  <c r="W370" i="3"/>
  <c r="AI374" i="3"/>
  <c r="AI382" i="3"/>
  <c r="AJ386" i="3"/>
  <c r="M393" i="3"/>
  <c r="AF394" i="3"/>
  <c r="AX398" i="3"/>
  <c r="AZ402" i="3"/>
  <c r="T402" i="3"/>
  <c r="AP406" i="3"/>
  <c r="N409" i="3"/>
  <c r="AO409" i="3"/>
  <c r="AU409" i="3"/>
  <c r="AE409" i="3"/>
  <c r="O409" i="3"/>
  <c r="AG409" i="3"/>
  <c r="BG409" i="3"/>
  <c r="AQ409" i="3"/>
  <c r="AA409" i="3"/>
  <c r="AD410" i="3"/>
  <c r="AZ414" i="3"/>
  <c r="T414" i="3"/>
  <c r="BH422" i="3"/>
  <c r="AB422" i="3"/>
  <c r="AT426" i="3"/>
  <c r="N426" i="3"/>
  <c r="S433" i="3"/>
  <c r="AW439" i="3"/>
  <c r="AG439" i="3"/>
  <c r="Q439" i="3"/>
  <c r="AN441" i="3"/>
  <c r="BD443" i="3"/>
  <c r="X443" i="3"/>
  <c r="AX449" i="3"/>
  <c r="AH449" i="3"/>
  <c r="R449" i="3"/>
  <c r="P451" i="3"/>
  <c r="AF453" i="3"/>
  <c r="BC455" i="3"/>
  <c r="AM455" i="3"/>
  <c r="W455" i="3"/>
  <c r="AQ457" i="3"/>
  <c r="Q354" i="3"/>
  <c r="AW354" i="3"/>
  <c r="AC357" i="3"/>
  <c r="BI357" i="3"/>
  <c r="AO358" i="3"/>
  <c r="U365" i="3"/>
  <c r="AK369" i="3"/>
  <c r="R370" i="3"/>
  <c r="AX370" i="3"/>
  <c r="AP374" i="3"/>
  <c r="V382" i="3"/>
  <c r="AP393" i="3"/>
  <c r="AA402" i="3"/>
  <c r="BG402" i="3"/>
  <c r="AQ410" i="3"/>
  <c r="AO414" i="3"/>
  <c r="AH425" i="3"/>
  <c r="Q429" i="3"/>
  <c r="BB430" i="3"/>
  <c r="AS443" i="3"/>
  <c r="M451" i="3"/>
  <c r="V457" i="3"/>
  <c r="Y459" i="3"/>
  <c r="X465" i="3"/>
  <c r="AN465" i="3"/>
  <c r="BD465" i="3"/>
  <c r="AS370" i="3"/>
  <c r="M370" i="3"/>
  <c r="AU382" i="3"/>
  <c r="O382" i="3"/>
  <c r="X402" i="3"/>
  <c r="V406" i="3"/>
  <c r="Z426" i="3"/>
  <c r="AM430" i="3"/>
  <c r="BC439" i="3"/>
  <c r="AM439" i="3"/>
  <c r="W439" i="3"/>
  <c r="AH443" i="3"/>
  <c r="BD449" i="3"/>
  <c r="AN449" i="3"/>
  <c r="X449" i="3"/>
  <c r="AN451" i="3"/>
  <c r="V398" i="3"/>
  <c r="AL398" i="3"/>
  <c r="BB398" i="3"/>
  <c r="BI398" i="3"/>
  <c r="AS398" i="3"/>
  <c r="AC398" i="3"/>
  <c r="M398" i="3"/>
  <c r="BC398" i="3"/>
  <c r="AM398" i="3"/>
  <c r="W398" i="3"/>
  <c r="Z398" i="3"/>
  <c r="AP398" i="3"/>
  <c r="BF398" i="3"/>
  <c r="BE398" i="3"/>
  <c r="AO398" i="3"/>
  <c r="Y398" i="3"/>
  <c r="AY398" i="3"/>
  <c r="AI398" i="3"/>
  <c r="S398" i="3"/>
  <c r="AS361" i="3"/>
  <c r="M361" i="3"/>
  <c r="AK361" i="3"/>
  <c r="AW369" i="3"/>
  <c r="AG369" i="3"/>
  <c r="Q369" i="3"/>
  <c r="BI369" i="3"/>
  <c r="AS369" i="3"/>
  <c r="AC369" i="3"/>
  <c r="M369" i="3"/>
  <c r="AU369" i="3"/>
  <c r="AE369" i="3"/>
  <c r="AZ433" i="3"/>
  <c r="AJ433" i="3"/>
  <c r="T433" i="3"/>
  <c r="BF433" i="3"/>
  <c r="AP433" i="3"/>
  <c r="Z433" i="3"/>
  <c r="AV433" i="3"/>
  <c r="AF433" i="3"/>
  <c r="P433" i="3"/>
  <c r="BB433" i="3"/>
  <c r="AL433" i="3"/>
  <c r="V433" i="3"/>
  <c r="BH469" i="3"/>
  <c r="AZ469" i="3"/>
  <c r="AR469" i="3"/>
  <c r="AJ469" i="3"/>
  <c r="AB469" i="3"/>
  <c r="T469" i="3"/>
  <c r="BI469" i="3"/>
  <c r="BA469" i="3"/>
  <c r="AS469" i="3"/>
  <c r="AK469" i="3"/>
  <c r="AC469" i="3"/>
  <c r="U469" i="3"/>
  <c r="BF469" i="3"/>
  <c r="AX469" i="3"/>
  <c r="AP469" i="3"/>
  <c r="AH469" i="3"/>
  <c r="Z469" i="3"/>
  <c r="R469" i="3"/>
  <c r="BG469" i="3"/>
  <c r="AY469" i="3"/>
  <c r="AQ469" i="3"/>
  <c r="AI469" i="3"/>
  <c r="AA469" i="3"/>
  <c r="S469" i="3"/>
  <c r="AA354" i="3"/>
  <c r="AQ354" i="3"/>
  <c r="BG354" i="3"/>
  <c r="AA357" i="3"/>
  <c r="AQ357" i="3"/>
  <c r="BG357" i="3"/>
  <c r="AA358" i="3"/>
  <c r="AQ358" i="3"/>
  <c r="BG358" i="3"/>
  <c r="AA361" i="3"/>
  <c r="AQ361" i="3"/>
  <c r="BG361" i="3"/>
  <c r="AA365" i="3"/>
  <c r="AQ365" i="3"/>
  <c r="BG365" i="3"/>
  <c r="AB366" i="3"/>
  <c r="AR366" i="3"/>
  <c r="BH366" i="3"/>
  <c r="AA369" i="3"/>
  <c r="AY369" i="3"/>
  <c r="AB370" i="3"/>
  <c r="BH370" i="3"/>
  <c r="AR374" i="3"/>
  <c r="AR382" i="3"/>
  <c r="AB385" i="3"/>
  <c r="BH385" i="3"/>
  <c r="AO386" i="3"/>
  <c r="V389" i="3"/>
  <c r="BB389" i="3"/>
  <c r="AN393" i="3"/>
  <c r="U394" i="3"/>
  <c r="BA394" i="3"/>
  <c r="AG397" i="3"/>
  <c r="O398" i="3"/>
  <c r="AU398" i="3"/>
  <c r="AC402" i="3"/>
  <c r="BI402" i="3"/>
  <c r="AI406" i="3"/>
  <c r="AG410" i="3"/>
  <c r="M413" i="3"/>
  <c r="AS413" i="3"/>
  <c r="AA414" i="3"/>
  <c r="BG414" i="3"/>
  <c r="W422" i="3"/>
  <c r="BC422" i="3"/>
  <c r="AN425" i="3"/>
  <c r="U426" i="3"/>
  <c r="BA426" i="3"/>
  <c r="AI429" i="3"/>
  <c r="T430" i="3"/>
  <c r="AZ430" i="3"/>
  <c r="AH433" i="3"/>
  <c r="AH439" i="3"/>
  <c r="Q441" i="3"/>
  <c r="AW441" i="3"/>
  <c r="AE443" i="3"/>
  <c r="O449" i="3"/>
  <c r="AU449" i="3"/>
  <c r="AE451" i="3"/>
  <c r="O453" i="3"/>
  <c r="AU453" i="3"/>
  <c r="AF455" i="3"/>
  <c r="P457" i="3"/>
  <c r="AV457" i="3"/>
  <c r="X459" i="3"/>
  <c r="AN459" i="3"/>
  <c r="BD459" i="3"/>
  <c r="Y461" i="3"/>
  <c r="AO461" i="3"/>
  <c r="BE461" i="3"/>
  <c r="Y465" i="3"/>
  <c r="AO465" i="3"/>
  <c r="BE465" i="3"/>
  <c r="Y469" i="3"/>
  <c r="AO469" i="3"/>
  <c r="BE469" i="3"/>
  <c r="AG354" i="3"/>
  <c r="M357" i="3"/>
  <c r="AS357" i="3"/>
  <c r="Y358" i="3"/>
  <c r="BE358" i="3"/>
  <c r="BI361" i="3"/>
  <c r="BA365" i="3"/>
  <c r="AL366" i="3"/>
  <c r="U369" i="3"/>
  <c r="BA369" i="3"/>
  <c r="AH370" i="3"/>
  <c r="Z374" i="3"/>
  <c r="BF374" i="3"/>
  <c r="AL382" i="3"/>
  <c r="V385" i="3"/>
  <c r="BB385" i="3"/>
  <c r="AM386" i="3"/>
  <c r="AJ389" i="3"/>
  <c r="Z393" i="3"/>
  <c r="BF393" i="3"/>
  <c r="AQ394" i="3"/>
  <c r="AM397" i="3"/>
  <c r="AG398" i="3"/>
  <c r="AQ402" i="3"/>
  <c r="AK406" i="3"/>
  <c r="AA410" i="3"/>
  <c r="BG410" i="3"/>
  <c r="AQ413" i="3"/>
  <c r="Y414" i="3"/>
  <c r="BE414" i="3"/>
  <c r="Y422" i="3"/>
  <c r="BE422" i="3"/>
  <c r="O426" i="3"/>
  <c r="AU426" i="3"/>
  <c r="AW429" i="3"/>
  <c r="AL430" i="3"/>
  <c r="X433" i="3"/>
  <c r="BD433" i="3"/>
  <c r="AF439" i="3"/>
  <c r="O441" i="3"/>
  <c r="AU441" i="3"/>
  <c r="AC443" i="3"/>
  <c r="BI443" i="3"/>
  <c r="Q449" i="3"/>
  <c r="AW449" i="3"/>
  <c r="AC451" i="3"/>
  <c r="BI451" i="3"/>
  <c r="AO453" i="3"/>
  <c r="V455" i="3"/>
  <c r="BB455" i="3"/>
  <c r="AL457" i="3"/>
  <c r="Q459" i="3"/>
  <c r="AG459" i="3"/>
  <c r="AW459" i="3"/>
  <c r="P461" i="3"/>
  <c r="AF461" i="3"/>
  <c r="AV461" i="3"/>
  <c r="BL461" i="3" s="1"/>
  <c r="P465" i="3"/>
  <c r="AF465" i="3"/>
  <c r="AV465" i="3"/>
  <c r="P469" i="3"/>
  <c r="AF469" i="3"/>
  <c r="AV469" i="3"/>
  <c r="BF354" i="3"/>
  <c r="Z354" i="3"/>
  <c r="AV358" i="3"/>
  <c r="P358" i="3"/>
  <c r="BC366" i="3"/>
  <c r="W366" i="3"/>
  <c r="BA370" i="3"/>
  <c r="AK370" i="3"/>
  <c r="U370" i="3"/>
  <c r="BC374" i="3"/>
  <c r="W374" i="3"/>
  <c r="N381" i="3"/>
  <c r="AS381" i="3"/>
  <c r="M381" i="3"/>
  <c r="AY381" i="3"/>
  <c r="AI381" i="3"/>
  <c r="S381" i="3"/>
  <c r="AK381" i="3"/>
  <c r="AU381" i="3"/>
  <c r="AE381" i="3"/>
  <c r="O381" i="3"/>
  <c r="AE382" i="3"/>
  <c r="BD386" i="3"/>
  <c r="X386" i="3"/>
  <c r="BH394" i="3"/>
  <c r="AB394" i="3"/>
  <c r="AT398" i="3"/>
  <c r="N398" i="3"/>
  <c r="AN402" i="3"/>
  <c r="AL406" i="3"/>
  <c r="BF410" i="3"/>
  <c r="Z410" i="3"/>
  <c r="AV414" i="3"/>
  <c r="P414" i="3"/>
  <c r="BD422" i="3"/>
  <c r="X422" i="3"/>
  <c r="AP426" i="3"/>
  <c r="N429" i="3"/>
  <c r="N437" i="3"/>
  <c r="AW437" i="3"/>
  <c r="Q437" i="3"/>
  <c r="BG437" i="3"/>
  <c r="AQ437" i="3"/>
  <c r="AA437" i="3"/>
  <c r="AO437" i="3"/>
  <c r="BC437" i="3"/>
  <c r="AM437" i="3"/>
  <c r="W437" i="3"/>
  <c r="AU439" i="3"/>
  <c r="AE439" i="3"/>
  <c r="O439" i="3"/>
  <c r="AJ441" i="3"/>
  <c r="AX443" i="3"/>
  <c r="R443" i="3"/>
  <c r="AV449" i="3"/>
  <c r="AF449" i="3"/>
  <c r="P449" i="3"/>
  <c r="BH453" i="3"/>
  <c r="AB453" i="3"/>
  <c r="BA455" i="3"/>
  <c r="AK455" i="3"/>
  <c r="U455" i="3"/>
  <c r="AM457" i="3"/>
  <c r="P444" i="3"/>
  <c r="P452" i="3"/>
  <c r="M460" i="3"/>
  <c r="N361" i="3"/>
  <c r="M385" i="3"/>
  <c r="P438" i="3"/>
  <c r="N365" i="3"/>
  <c r="M389" i="3"/>
  <c r="AY430" i="3"/>
  <c r="AI430" i="3"/>
  <c r="S430" i="3"/>
  <c r="BB443" i="3"/>
  <c r="AT443" i="3"/>
  <c r="AL443" i="3"/>
  <c r="AD443" i="3"/>
  <c r="V443" i="3"/>
  <c r="N443" i="3"/>
  <c r="BB451" i="3"/>
  <c r="AT451" i="3"/>
  <c r="AL451" i="3"/>
  <c r="AD451" i="3"/>
  <c r="V451" i="3"/>
  <c r="N451" i="3"/>
  <c r="BN451" i="3" s="1"/>
  <c r="AY457" i="3"/>
  <c r="AI457" i="3"/>
  <c r="S457" i="3"/>
  <c r="BJ434" i="3"/>
  <c r="AU430" i="3"/>
  <c r="AE430" i="3"/>
  <c r="BH443" i="3"/>
  <c r="AZ443" i="3"/>
  <c r="AR443" i="3"/>
  <c r="AJ443" i="3"/>
  <c r="AB443" i="3"/>
  <c r="BH451" i="3"/>
  <c r="AZ451" i="3"/>
  <c r="AR451" i="3"/>
  <c r="AJ451" i="3"/>
  <c r="AB451" i="3"/>
  <c r="T451" i="3"/>
  <c r="AU457" i="3"/>
  <c r="AE457" i="3"/>
  <c r="BF451" i="3"/>
  <c r="AX451" i="3"/>
  <c r="AP451" i="3"/>
  <c r="AH451" i="3"/>
  <c r="Z451" i="3"/>
  <c r="BE433" i="3"/>
  <c r="AZ467" i="3"/>
  <c r="AA433" i="3"/>
  <c r="AW433" i="3"/>
  <c r="BE467" i="3"/>
  <c r="AK467" i="3"/>
  <c r="M366" i="3"/>
  <c r="P398" i="3"/>
  <c r="BK398" i="3" s="1"/>
  <c r="N422" i="3"/>
  <c r="N394" i="3"/>
  <c r="AQ393" i="3"/>
  <c r="AO467" i="3"/>
  <c r="AB369" i="3"/>
  <c r="AR397" i="3"/>
  <c r="AY425" i="3"/>
  <c r="AI393" i="3"/>
  <c r="AQ425" i="3"/>
  <c r="AV467" i="3"/>
  <c r="X467" i="3"/>
  <c r="BA467" i="3"/>
  <c r="AC467" i="3"/>
  <c r="M461" i="3"/>
  <c r="BD377" i="3"/>
  <c r="AN467" i="3"/>
  <c r="T467" i="3"/>
  <c r="AW467" i="3"/>
  <c r="M467" i="3"/>
  <c r="M469" i="3"/>
  <c r="BK469" i="3" s="1"/>
  <c r="AJ377" i="3"/>
  <c r="BD467" i="3"/>
  <c r="AJ467" i="3"/>
  <c r="P467" i="3"/>
  <c r="U467" i="3"/>
  <c r="BF413" i="3"/>
  <c r="BD353" i="3"/>
  <c r="AV413" i="3"/>
  <c r="BF421" i="3"/>
  <c r="AJ353" i="3"/>
  <c r="BG393" i="3"/>
  <c r="BH397" i="3"/>
  <c r="AJ413" i="3"/>
  <c r="AP421" i="3"/>
  <c r="AM433" i="3"/>
  <c r="M374" i="3"/>
  <c r="P406" i="3"/>
  <c r="P354" i="3"/>
  <c r="O467" i="3"/>
  <c r="P410" i="3"/>
  <c r="N386" i="3"/>
  <c r="AA393" i="3"/>
  <c r="AB397" i="3"/>
  <c r="Z421" i="3"/>
  <c r="AI425" i="3"/>
  <c r="BH467" i="3"/>
  <c r="AR467" i="3"/>
  <c r="AB467" i="3"/>
  <c r="BI467" i="3"/>
  <c r="AS467" i="3"/>
  <c r="AR357" i="3"/>
  <c r="AZ369" i="3"/>
  <c r="S425" i="3"/>
  <c r="M382" i="3"/>
  <c r="N414" i="3"/>
  <c r="M430" i="3"/>
  <c r="N402" i="3"/>
  <c r="P426" i="3"/>
  <c r="X353" i="3"/>
  <c r="AB357" i="3"/>
  <c r="AR373" i="3"/>
  <c r="AZ377" i="3"/>
  <c r="AB377" i="3"/>
  <c r="AR405" i="3"/>
  <c r="BB413" i="3"/>
  <c r="X413" i="3"/>
  <c r="AX421" i="3"/>
  <c r="R421" i="3"/>
  <c r="AR377" i="3"/>
  <c r="X377" i="3"/>
  <c r="BH401" i="3"/>
  <c r="N358" i="3"/>
  <c r="AR353" i="3"/>
  <c r="BH357" i="3"/>
  <c r="BH377" i="3"/>
  <c r="AN377" i="3"/>
  <c r="T377" i="3"/>
  <c r="AJ401" i="3"/>
  <c r="AP413" i="3"/>
  <c r="AH421" i="3"/>
  <c r="BG425" i="3"/>
  <c r="AA425" i="3"/>
  <c r="AZ357" i="3"/>
  <c r="AJ357" i="3"/>
  <c r="T357" i="3"/>
  <c r="AV361" i="3"/>
  <c r="AR365" i="3"/>
  <c r="BH369" i="3"/>
  <c r="AN369" i="3"/>
  <c r="AR381" i="3"/>
  <c r="AQ385" i="3"/>
  <c r="AQ389" i="3"/>
  <c r="AR401" i="3"/>
  <c r="AB401" i="3"/>
  <c r="BH405" i="3"/>
  <c r="AB405" i="3"/>
  <c r="BD413" i="3"/>
  <c r="AX413" i="3"/>
  <c r="AT413" i="3"/>
  <c r="AN413" i="3"/>
  <c r="AB413" i="3"/>
  <c r="T413" i="3"/>
  <c r="BB421" i="3"/>
  <c r="AT421" i="3"/>
  <c r="AL421" i="3"/>
  <c r="AD421" i="3"/>
  <c r="V421" i="3"/>
  <c r="BI433" i="3"/>
  <c r="BA433" i="3"/>
  <c r="AQ433" i="3"/>
  <c r="AG433" i="3"/>
  <c r="AG467" i="3"/>
  <c r="Y467" i="3"/>
  <c r="Q467" i="3"/>
  <c r="AB373" i="3"/>
  <c r="AI389" i="3"/>
  <c r="X405" i="3"/>
  <c r="BN406" i="3"/>
  <c r="T353" i="3"/>
  <c r="AN361" i="3"/>
  <c r="BH409" i="3"/>
  <c r="P421" i="3"/>
  <c r="X369" i="3"/>
  <c r="W433" i="3"/>
  <c r="N453" i="3"/>
  <c r="N441" i="3"/>
  <c r="M457" i="3"/>
  <c r="BK418" i="3"/>
  <c r="BK426" i="3"/>
  <c r="BN418" i="3"/>
  <c r="Q353" i="3"/>
  <c r="Y353" i="3"/>
  <c r="AG353" i="3"/>
  <c r="AO353" i="3"/>
  <c r="AW353" i="3"/>
  <c r="BE353" i="3"/>
  <c r="Q361" i="3"/>
  <c r="Y361" i="3"/>
  <c r="AG361" i="3"/>
  <c r="AO361" i="3"/>
  <c r="AW361" i="3"/>
  <c r="BE361" i="3"/>
  <c r="Q365" i="3"/>
  <c r="Y365" i="3"/>
  <c r="AG365" i="3"/>
  <c r="AO365" i="3"/>
  <c r="AW365" i="3"/>
  <c r="BE365" i="3"/>
  <c r="Q373" i="3"/>
  <c r="Y373" i="3"/>
  <c r="AG373" i="3"/>
  <c r="AO373" i="3"/>
  <c r="AW373" i="3"/>
  <c r="BE373" i="3"/>
  <c r="Q381" i="3"/>
  <c r="Y381" i="3"/>
  <c r="AG381" i="3"/>
  <c r="AO381" i="3"/>
  <c r="AW381" i="3"/>
  <c r="BE381" i="3"/>
  <c r="P389" i="3"/>
  <c r="X389" i="3"/>
  <c r="AF389" i="3"/>
  <c r="AN389" i="3"/>
  <c r="AV389" i="3"/>
  <c r="BD389" i="3"/>
  <c r="S397" i="3"/>
  <c r="AA397" i="3"/>
  <c r="AI397" i="3"/>
  <c r="AQ397" i="3"/>
  <c r="AY397" i="3"/>
  <c r="BG397" i="3"/>
  <c r="S405" i="3"/>
  <c r="AA405" i="3"/>
  <c r="AI405" i="3"/>
  <c r="AQ405" i="3"/>
  <c r="AY405" i="3"/>
  <c r="BG405" i="3"/>
  <c r="M409" i="3"/>
  <c r="U409" i="3"/>
  <c r="AC409" i="3"/>
  <c r="AK409" i="3"/>
  <c r="AS409" i="3"/>
  <c r="BA409" i="3"/>
  <c r="BI409" i="3"/>
  <c r="M417" i="3"/>
  <c r="U417" i="3"/>
  <c r="AC417" i="3"/>
  <c r="AK417" i="3"/>
  <c r="AS417" i="3"/>
  <c r="BA417" i="3"/>
  <c r="BI417" i="3"/>
  <c r="N425" i="3"/>
  <c r="V425" i="3"/>
  <c r="AD425" i="3"/>
  <c r="AL425" i="3"/>
  <c r="AT425" i="3"/>
  <c r="BB425" i="3"/>
  <c r="M429" i="3"/>
  <c r="U429" i="3"/>
  <c r="AC429" i="3"/>
  <c r="AK429" i="3"/>
  <c r="AS429" i="3"/>
  <c r="BA429" i="3"/>
  <c r="BI429" i="3"/>
  <c r="M437" i="3"/>
  <c r="U437" i="3"/>
  <c r="AC437" i="3"/>
  <c r="AK437" i="3"/>
  <c r="AS437" i="3"/>
  <c r="BA437" i="3"/>
  <c r="BI437" i="3"/>
  <c r="BH353" i="3"/>
  <c r="AZ353" i="3"/>
  <c r="AN353" i="3"/>
  <c r="AB353" i="3"/>
  <c r="BH354" i="3"/>
  <c r="BD354" i="3"/>
  <c r="AZ354" i="3"/>
  <c r="AV354" i="3"/>
  <c r="AR354" i="3"/>
  <c r="AN354" i="3"/>
  <c r="AJ354" i="3"/>
  <c r="AF354" i="3"/>
  <c r="AB354" i="3"/>
  <c r="X354" i="3"/>
  <c r="T354" i="3"/>
  <c r="BF358" i="3"/>
  <c r="BB358" i="3"/>
  <c r="AX358" i="3"/>
  <c r="AT358" i="3"/>
  <c r="AP358" i="3"/>
  <c r="AL358" i="3"/>
  <c r="AH358" i="3"/>
  <c r="AD358" i="3"/>
  <c r="Z358" i="3"/>
  <c r="V358" i="3"/>
  <c r="R358" i="3"/>
  <c r="BH362" i="3"/>
  <c r="BD362" i="3"/>
  <c r="AZ362" i="3"/>
  <c r="AV362" i="3"/>
  <c r="AR362" i="3"/>
  <c r="AN362" i="3"/>
  <c r="AJ362" i="3"/>
  <c r="AF362" i="3"/>
  <c r="AB362" i="3"/>
  <c r="X362" i="3"/>
  <c r="T362" i="3"/>
  <c r="BH365" i="3"/>
  <c r="AB365" i="3"/>
  <c r="BI366" i="3"/>
  <c r="BE366" i="3"/>
  <c r="BA366" i="3"/>
  <c r="AW366" i="3"/>
  <c r="AS366" i="3"/>
  <c r="AO366" i="3"/>
  <c r="AK366" i="3"/>
  <c r="AG366" i="3"/>
  <c r="AC366" i="3"/>
  <c r="Y366" i="3"/>
  <c r="U366" i="3"/>
  <c r="Q366" i="3"/>
  <c r="BD369" i="3"/>
  <c r="AR369" i="3"/>
  <c r="AJ369" i="3"/>
  <c r="N369" i="3"/>
  <c r="BH373" i="3"/>
  <c r="BI374" i="3"/>
  <c r="BE374" i="3"/>
  <c r="BA374" i="3"/>
  <c r="AW374" i="3"/>
  <c r="AS374" i="3"/>
  <c r="AO374" i="3"/>
  <c r="AK374" i="3"/>
  <c r="AG374" i="3"/>
  <c r="AC374" i="3"/>
  <c r="Y374" i="3"/>
  <c r="U374" i="3"/>
  <c r="Q374" i="3"/>
  <c r="BG378" i="3"/>
  <c r="BC378" i="3"/>
  <c r="AY378" i="3"/>
  <c r="AU378" i="3"/>
  <c r="AQ378" i="3"/>
  <c r="AM378" i="3"/>
  <c r="AI378" i="3"/>
  <c r="AE378" i="3"/>
  <c r="AA378" i="3"/>
  <c r="W378" i="3"/>
  <c r="S378" i="3"/>
  <c r="BH381" i="3"/>
  <c r="AB381" i="3"/>
  <c r="BI382" i="3"/>
  <c r="BE382" i="3"/>
  <c r="BA382" i="3"/>
  <c r="AW382" i="3"/>
  <c r="AS382" i="3"/>
  <c r="AO382" i="3"/>
  <c r="AK382" i="3"/>
  <c r="AG382" i="3"/>
  <c r="AC382" i="3"/>
  <c r="Y382" i="3"/>
  <c r="U382" i="3"/>
  <c r="Q382" i="3"/>
  <c r="BF386" i="3"/>
  <c r="BB386" i="3"/>
  <c r="AX386" i="3"/>
  <c r="AT386" i="3"/>
  <c r="AP386" i="3"/>
  <c r="AL386" i="3"/>
  <c r="AH386" i="3"/>
  <c r="AD386" i="3"/>
  <c r="Z386" i="3"/>
  <c r="V386" i="3"/>
  <c r="R386" i="3"/>
  <c r="BH390" i="3"/>
  <c r="BD390" i="3"/>
  <c r="AZ390" i="3"/>
  <c r="AV390" i="3"/>
  <c r="AR390" i="3"/>
  <c r="AN390" i="3"/>
  <c r="AJ390" i="3"/>
  <c r="AF390" i="3"/>
  <c r="AB390" i="3"/>
  <c r="X390" i="3"/>
  <c r="T390" i="3"/>
  <c r="BF394" i="3"/>
  <c r="BB394" i="3"/>
  <c r="AX394" i="3"/>
  <c r="AT394" i="3"/>
  <c r="AP394" i="3"/>
  <c r="AL394" i="3"/>
  <c r="AH394" i="3"/>
  <c r="AD394" i="3"/>
  <c r="Z394" i="3"/>
  <c r="V394" i="3"/>
  <c r="R394" i="3"/>
  <c r="BD397" i="3"/>
  <c r="AN397" i="3"/>
  <c r="X397" i="3"/>
  <c r="BH398" i="3"/>
  <c r="BD398" i="3"/>
  <c r="AZ398" i="3"/>
  <c r="AV398" i="3"/>
  <c r="AR398" i="3"/>
  <c r="AN398" i="3"/>
  <c r="AJ398" i="3"/>
  <c r="AF398" i="3"/>
  <c r="AB398" i="3"/>
  <c r="X398" i="3"/>
  <c r="T398" i="3"/>
  <c r="BF402" i="3"/>
  <c r="BB402" i="3"/>
  <c r="AX402" i="3"/>
  <c r="AT402" i="3"/>
  <c r="AP402" i="3"/>
  <c r="AL402" i="3"/>
  <c r="AH402" i="3"/>
  <c r="AD402" i="3"/>
  <c r="Z402" i="3"/>
  <c r="V402" i="3"/>
  <c r="R402" i="3"/>
  <c r="BD405" i="3"/>
  <c r="AN405" i="3"/>
  <c r="BH406" i="3"/>
  <c r="BD406" i="3"/>
  <c r="AZ406" i="3"/>
  <c r="AV406" i="3"/>
  <c r="AR406" i="3"/>
  <c r="AN406" i="3"/>
  <c r="AJ406" i="3"/>
  <c r="AF406" i="3"/>
  <c r="AB406" i="3"/>
  <c r="X406" i="3"/>
  <c r="T406" i="3"/>
  <c r="BH410" i="3"/>
  <c r="BD410" i="3"/>
  <c r="AZ410" i="3"/>
  <c r="AV410" i="3"/>
  <c r="AR410" i="3"/>
  <c r="AN410" i="3"/>
  <c r="AJ410" i="3"/>
  <c r="AF410" i="3"/>
  <c r="AB410" i="3"/>
  <c r="X410" i="3"/>
  <c r="T410" i="3"/>
  <c r="BF414" i="3"/>
  <c r="BB414" i="3"/>
  <c r="AX414" i="3"/>
  <c r="AT414" i="3"/>
  <c r="AP414" i="3"/>
  <c r="AL414" i="3"/>
  <c r="AH414" i="3"/>
  <c r="AD414" i="3"/>
  <c r="Z414" i="3"/>
  <c r="V414" i="3"/>
  <c r="R414" i="3"/>
  <c r="BH418" i="3"/>
  <c r="BD418" i="3"/>
  <c r="AZ418" i="3"/>
  <c r="AV418" i="3"/>
  <c r="AR418" i="3"/>
  <c r="AN418" i="3"/>
  <c r="AJ418" i="3"/>
  <c r="AF418" i="3"/>
  <c r="AB418" i="3"/>
  <c r="X418" i="3"/>
  <c r="T418" i="3"/>
  <c r="BH421" i="3"/>
  <c r="BD421" i="3"/>
  <c r="AZ421" i="3"/>
  <c r="AV421" i="3"/>
  <c r="AR421" i="3"/>
  <c r="AN421" i="3"/>
  <c r="AJ421" i="3"/>
  <c r="AF421" i="3"/>
  <c r="AB421" i="3"/>
  <c r="X421" i="3"/>
  <c r="T421" i="3"/>
  <c r="BF422" i="3"/>
  <c r="BB422" i="3"/>
  <c r="AX422" i="3"/>
  <c r="AT422" i="3"/>
  <c r="AP422" i="3"/>
  <c r="AL422" i="3"/>
  <c r="AH422" i="3"/>
  <c r="AD422" i="3"/>
  <c r="Z422" i="3"/>
  <c r="V422" i="3"/>
  <c r="R422" i="3"/>
  <c r="BN422" i="3" s="1"/>
  <c r="BE425" i="3"/>
  <c r="AW425" i="3"/>
  <c r="AO425" i="3"/>
  <c r="AG425" i="3"/>
  <c r="Y425" i="3"/>
  <c r="Q425" i="3"/>
  <c r="BH426" i="3"/>
  <c r="BD426" i="3"/>
  <c r="AZ426" i="3"/>
  <c r="AV426" i="3"/>
  <c r="AR426" i="3"/>
  <c r="AN426" i="3"/>
  <c r="AJ426" i="3"/>
  <c r="AF426" i="3"/>
  <c r="AB426" i="3"/>
  <c r="X426" i="3"/>
  <c r="T426" i="3"/>
  <c r="BH429" i="3"/>
  <c r="BI430" i="3"/>
  <c r="BE430" i="3"/>
  <c r="BA430" i="3"/>
  <c r="AW430" i="3"/>
  <c r="AS430" i="3"/>
  <c r="AO430" i="3"/>
  <c r="AK430" i="3"/>
  <c r="AG430" i="3"/>
  <c r="AC430" i="3"/>
  <c r="Y430" i="3"/>
  <c r="U430" i="3"/>
  <c r="Q430" i="3"/>
  <c r="BG433" i="3"/>
  <c r="BC433" i="3"/>
  <c r="AY433" i="3"/>
  <c r="AU433" i="3"/>
  <c r="AO433" i="3"/>
  <c r="AI433" i="3"/>
  <c r="AE433" i="3"/>
  <c r="M433" i="3"/>
  <c r="BF441" i="3"/>
  <c r="BB441" i="3"/>
  <c r="AX441" i="3"/>
  <c r="AT441" i="3"/>
  <c r="AP441" i="3"/>
  <c r="AL441" i="3"/>
  <c r="AH441" i="3"/>
  <c r="AD441" i="3"/>
  <c r="Z441" i="3"/>
  <c r="V441" i="3"/>
  <c r="BK441" i="3" s="1"/>
  <c r="R441" i="3"/>
  <c r="BF453" i="3"/>
  <c r="BB453" i="3"/>
  <c r="AX453" i="3"/>
  <c r="AT453" i="3"/>
  <c r="AP453" i="3"/>
  <c r="AL453" i="3"/>
  <c r="AH453" i="3"/>
  <c r="AD453" i="3"/>
  <c r="Z453" i="3"/>
  <c r="V453" i="3"/>
  <c r="R453" i="3"/>
  <c r="BI457" i="3"/>
  <c r="BE457" i="3"/>
  <c r="BA457" i="3"/>
  <c r="AW457" i="3"/>
  <c r="AS457" i="3"/>
  <c r="AO457" i="3"/>
  <c r="AK457" i="3"/>
  <c r="AG457" i="3"/>
  <c r="AC457" i="3"/>
  <c r="Y457" i="3"/>
  <c r="U457" i="3"/>
  <c r="Q457" i="3"/>
  <c r="BF467" i="3"/>
  <c r="BB467" i="3"/>
  <c r="AX467" i="3"/>
  <c r="AT467" i="3"/>
  <c r="AP467" i="3"/>
  <c r="AL467" i="3"/>
  <c r="AH467" i="3"/>
  <c r="AD467" i="3"/>
  <c r="Z467" i="3"/>
  <c r="V467" i="3"/>
  <c r="R467" i="3"/>
  <c r="N467" i="3"/>
  <c r="BG467" i="3"/>
  <c r="BC467" i="3"/>
  <c r="AY467" i="3"/>
  <c r="AU467" i="3"/>
  <c r="AQ467" i="3"/>
  <c r="AM467" i="3"/>
  <c r="AI467" i="3"/>
  <c r="AE467" i="3"/>
  <c r="AA467" i="3"/>
  <c r="W467" i="3"/>
  <c r="S467" i="3"/>
  <c r="M463" i="3"/>
  <c r="BN463" i="3" s="1"/>
  <c r="AV353" i="3"/>
  <c r="AF353" i="3"/>
  <c r="P353" i="3"/>
  <c r="AF361" i="3"/>
  <c r="BD365" i="3"/>
  <c r="AN365" i="3"/>
  <c r="X365" i="3"/>
  <c r="AV369" i="3"/>
  <c r="AF369" i="3"/>
  <c r="P369" i="3"/>
  <c r="BD373" i="3"/>
  <c r="AN373" i="3"/>
  <c r="X373" i="3"/>
  <c r="AV377" i="3"/>
  <c r="AF377" i="3"/>
  <c r="P377" i="3"/>
  <c r="BD381" i="3"/>
  <c r="AN381" i="3"/>
  <c r="X381" i="3"/>
  <c r="AI385" i="3"/>
  <c r="BG389" i="3"/>
  <c r="AA389" i="3"/>
  <c r="AY393" i="3"/>
  <c r="S393" i="3"/>
  <c r="AZ397" i="3"/>
  <c r="AJ397" i="3"/>
  <c r="T397" i="3"/>
  <c r="AZ401" i="3"/>
  <c r="T401" i="3"/>
  <c r="AZ405" i="3"/>
  <c r="AJ405" i="3"/>
  <c r="T405" i="3"/>
  <c r="AZ409" i="3"/>
  <c r="BH413" i="3"/>
  <c r="AZ413" i="3"/>
  <c r="AR413" i="3"/>
  <c r="AF413" i="3"/>
  <c r="P413" i="3"/>
  <c r="BC425" i="3"/>
  <c r="AU425" i="3"/>
  <c r="AM425" i="3"/>
  <c r="AE425" i="3"/>
  <c r="W425" i="3"/>
  <c r="O425" i="3"/>
  <c r="AR429" i="3"/>
  <c r="AS433" i="3"/>
  <c r="AK433" i="3"/>
  <c r="AC433" i="3"/>
  <c r="O433" i="3"/>
  <c r="BD361" i="3"/>
  <c r="X361" i="3"/>
  <c r="AZ365" i="3"/>
  <c r="AJ365" i="3"/>
  <c r="T365" i="3"/>
  <c r="AZ373" i="3"/>
  <c r="AJ373" i="3"/>
  <c r="T373" i="3"/>
  <c r="AZ381" i="3"/>
  <c r="AJ381" i="3"/>
  <c r="T381" i="3"/>
  <c r="BG385" i="3"/>
  <c r="AA385" i="3"/>
  <c r="AY389" i="3"/>
  <c r="S389" i="3"/>
  <c r="AV397" i="3"/>
  <c r="AF397" i="3"/>
  <c r="P397" i="3"/>
  <c r="AV405" i="3"/>
  <c r="AF405" i="3"/>
  <c r="P405" i="3"/>
  <c r="AR409" i="3"/>
  <c r="BI425" i="3"/>
  <c r="BA425" i="3"/>
  <c r="AS425" i="3"/>
  <c r="AK425" i="3"/>
  <c r="AC425" i="3"/>
  <c r="U425" i="3"/>
  <c r="AB429" i="3"/>
  <c r="AV365" i="3"/>
  <c r="AF365" i="3"/>
  <c r="P365" i="3"/>
  <c r="AV373" i="3"/>
  <c r="AF373" i="3"/>
  <c r="P373" i="3"/>
  <c r="AV381" i="3"/>
  <c r="AF381" i="3"/>
  <c r="P381" i="3"/>
  <c r="AY385" i="3"/>
  <c r="S385" i="3"/>
  <c r="AB409" i="3"/>
  <c r="AR417" i="3"/>
  <c r="AR437" i="3"/>
  <c r="BD357" i="3"/>
  <c r="AV357" i="3"/>
  <c r="AN357" i="3"/>
  <c r="AF357" i="3"/>
  <c r="X357" i="3"/>
  <c r="P357" i="3"/>
  <c r="BH361" i="3"/>
  <c r="AZ361" i="3"/>
  <c r="AR361" i="3"/>
  <c r="AJ361" i="3"/>
  <c r="AB361" i="3"/>
  <c r="T361" i="3"/>
  <c r="BC389" i="3"/>
  <c r="AU389" i="3"/>
  <c r="AM389" i="3"/>
  <c r="AE389" i="3"/>
  <c r="W389" i="3"/>
  <c r="O389" i="3"/>
  <c r="BF397" i="3"/>
  <c r="BB397" i="3"/>
  <c r="AX397" i="3"/>
  <c r="AT397" i="3"/>
  <c r="AP397" i="3"/>
  <c r="AL397" i="3"/>
  <c r="AH397" i="3"/>
  <c r="AD397" i="3"/>
  <c r="Z397" i="3"/>
  <c r="V397" i="3"/>
  <c r="R397" i="3"/>
  <c r="BF405" i="3"/>
  <c r="BB405" i="3"/>
  <c r="AX405" i="3"/>
  <c r="AT405" i="3"/>
  <c r="AP405" i="3"/>
  <c r="AL405" i="3"/>
  <c r="AH405" i="3"/>
  <c r="AD405" i="3"/>
  <c r="Z405" i="3"/>
  <c r="V405" i="3"/>
  <c r="R405" i="3"/>
  <c r="AL413" i="3"/>
  <c r="AH413" i="3"/>
  <c r="AD413" i="3"/>
  <c r="Z413" i="3"/>
  <c r="V413" i="3"/>
  <c r="R413" i="3"/>
  <c r="BH417" i="3"/>
  <c r="AB417" i="3"/>
  <c r="Y433" i="3"/>
  <c r="U433" i="3"/>
  <c r="Q433" i="3"/>
  <c r="BH437" i="3"/>
  <c r="AB437" i="3"/>
  <c r="AJ409" i="3"/>
  <c r="T409" i="3"/>
  <c r="AZ417" i="3"/>
  <c r="AJ417" i="3"/>
  <c r="T417" i="3"/>
  <c r="AZ429" i="3"/>
  <c r="AJ429" i="3"/>
  <c r="T429" i="3"/>
  <c r="AZ437" i="3"/>
  <c r="AJ437" i="3"/>
  <c r="T437" i="3"/>
  <c r="P361" i="3"/>
  <c r="BN461" i="3"/>
  <c r="BF357" i="3"/>
  <c r="BB357" i="3"/>
  <c r="AX357" i="3"/>
  <c r="AT357" i="3"/>
  <c r="AP357" i="3"/>
  <c r="AL357" i="3"/>
  <c r="AH357" i="3"/>
  <c r="AD357" i="3"/>
  <c r="Z357" i="3"/>
  <c r="V357" i="3"/>
  <c r="R357" i="3"/>
  <c r="BF365" i="3"/>
  <c r="BB365" i="3"/>
  <c r="AX365" i="3"/>
  <c r="AT365" i="3"/>
  <c r="AP365" i="3"/>
  <c r="AL365" i="3"/>
  <c r="AH365" i="3"/>
  <c r="AD365" i="3"/>
  <c r="Z365" i="3"/>
  <c r="V365" i="3"/>
  <c r="R365" i="3"/>
  <c r="BF369" i="3"/>
  <c r="BB369" i="3"/>
  <c r="AX369" i="3"/>
  <c r="AT369" i="3"/>
  <c r="AP369" i="3"/>
  <c r="AL369" i="3"/>
  <c r="AH369" i="3"/>
  <c r="AD369" i="3"/>
  <c r="Z369" i="3"/>
  <c r="V369" i="3"/>
  <c r="R369" i="3"/>
  <c r="BF373" i="3"/>
  <c r="BB373" i="3"/>
  <c r="AX373" i="3"/>
  <c r="AT373" i="3"/>
  <c r="AP373" i="3"/>
  <c r="AL373" i="3"/>
  <c r="AH373" i="3"/>
  <c r="AD373" i="3"/>
  <c r="Z373" i="3"/>
  <c r="V373" i="3"/>
  <c r="R373" i="3"/>
  <c r="BF377" i="3"/>
  <c r="BB377" i="3"/>
  <c r="AX377" i="3"/>
  <c r="AT377" i="3"/>
  <c r="AP377" i="3"/>
  <c r="AL377" i="3"/>
  <c r="AH377" i="3"/>
  <c r="AD377" i="3"/>
  <c r="Z377" i="3"/>
  <c r="V377" i="3"/>
  <c r="R377" i="3"/>
  <c r="BF381" i="3"/>
  <c r="BB381" i="3"/>
  <c r="AX381" i="3"/>
  <c r="AT381" i="3"/>
  <c r="AP381" i="3"/>
  <c r="AL381" i="3"/>
  <c r="AH381" i="3"/>
  <c r="AD381" i="3"/>
  <c r="Z381" i="3"/>
  <c r="V381" i="3"/>
  <c r="R381" i="3"/>
  <c r="BC385" i="3"/>
  <c r="AU385" i="3"/>
  <c r="AM385" i="3"/>
  <c r="AE385" i="3"/>
  <c r="W385" i="3"/>
  <c r="O385" i="3"/>
  <c r="BC393" i="3"/>
  <c r="AU393" i="3"/>
  <c r="AM393" i="3"/>
  <c r="AE393" i="3"/>
  <c r="W393" i="3"/>
  <c r="O393" i="3"/>
  <c r="BD401" i="3"/>
  <c r="AV401" i="3"/>
  <c r="AN401" i="3"/>
  <c r="AF401" i="3"/>
  <c r="X401" i="3"/>
  <c r="P401" i="3"/>
  <c r="BD409" i="3"/>
  <c r="AV409" i="3"/>
  <c r="AN409" i="3"/>
  <c r="AF409" i="3"/>
  <c r="X409" i="3"/>
  <c r="P409" i="3"/>
  <c r="BD417" i="3"/>
  <c r="AV417" i="3"/>
  <c r="AN417" i="3"/>
  <c r="AF417" i="3"/>
  <c r="X417" i="3"/>
  <c r="P417" i="3"/>
  <c r="BD429" i="3"/>
  <c r="AV429" i="3"/>
  <c r="AN429" i="3"/>
  <c r="AF429" i="3"/>
  <c r="X429" i="3"/>
  <c r="P429" i="3"/>
  <c r="BD437" i="3"/>
  <c r="AV437" i="3"/>
  <c r="AN437" i="3"/>
  <c r="AF437" i="3"/>
  <c r="X437" i="3"/>
  <c r="P437" i="3"/>
  <c r="BL443" i="3"/>
  <c r="BL459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O359" i="3"/>
  <c r="S359" i="3"/>
  <c r="W359" i="3"/>
  <c r="AA359" i="3"/>
  <c r="AE359" i="3"/>
  <c r="AI359" i="3"/>
  <c r="AM359" i="3"/>
  <c r="AQ359" i="3"/>
  <c r="AU359" i="3"/>
  <c r="AY359" i="3"/>
  <c r="BC359" i="3"/>
  <c r="BG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N360" i="3"/>
  <c r="P360" i="3"/>
  <c r="R360" i="3"/>
  <c r="T360" i="3"/>
  <c r="V360" i="3"/>
  <c r="X360" i="3"/>
  <c r="Z360" i="3"/>
  <c r="AB360" i="3"/>
  <c r="AD360" i="3"/>
  <c r="AF360" i="3"/>
  <c r="AH360" i="3"/>
  <c r="AJ360" i="3"/>
  <c r="AL360" i="3"/>
  <c r="AN360" i="3"/>
  <c r="AP360" i="3"/>
  <c r="AR360" i="3"/>
  <c r="AT360" i="3"/>
  <c r="AV360" i="3"/>
  <c r="AX360" i="3"/>
  <c r="AZ360" i="3"/>
  <c r="BB360" i="3"/>
  <c r="BD360" i="3"/>
  <c r="BF360" i="3"/>
  <c r="BH360" i="3"/>
  <c r="O360" i="3"/>
  <c r="S360" i="3"/>
  <c r="W360" i="3"/>
  <c r="AA360" i="3"/>
  <c r="AE360" i="3"/>
  <c r="AI360" i="3"/>
  <c r="AM360" i="3"/>
  <c r="AQ360" i="3"/>
  <c r="AU360" i="3"/>
  <c r="AY360" i="3"/>
  <c r="BC360" i="3"/>
  <c r="BG360" i="3"/>
  <c r="M360" i="3"/>
  <c r="Q360" i="3"/>
  <c r="U360" i="3"/>
  <c r="Y360" i="3"/>
  <c r="AC360" i="3"/>
  <c r="AG360" i="3"/>
  <c r="AK360" i="3"/>
  <c r="AO360" i="3"/>
  <c r="AS360" i="3"/>
  <c r="AW360" i="3"/>
  <c r="BA360" i="3"/>
  <c r="BE360" i="3"/>
  <c r="BI360" i="3"/>
  <c r="N367" i="3"/>
  <c r="P367" i="3"/>
  <c r="R367" i="3"/>
  <c r="T367" i="3"/>
  <c r="V367" i="3"/>
  <c r="X367" i="3"/>
  <c r="Z367" i="3"/>
  <c r="AB367" i="3"/>
  <c r="AD367" i="3"/>
  <c r="AF367" i="3"/>
  <c r="AH367" i="3"/>
  <c r="AJ367" i="3"/>
  <c r="AL367" i="3"/>
  <c r="AN367" i="3"/>
  <c r="AP367" i="3"/>
  <c r="AR367" i="3"/>
  <c r="AT367" i="3"/>
  <c r="AV367" i="3"/>
  <c r="AX367" i="3"/>
  <c r="AZ367" i="3"/>
  <c r="BB367" i="3"/>
  <c r="BD367" i="3"/>
  <c r="BF367" i="3"/>
  <c r="BH367" i="3"/>
  <c r="M367" i="3"/>
  <c r="Q367" i="3"/>
  <c r="U367" i="3"/>
  <c r="Y367" i="3"/>
  <c r="AC367" i="3"/>
  <c r="AG367" i="3"/>
  <c r="AK367" i="3"/>
  <c r="AO367" i="3"/>
  <c r="AS367" i="3"/>
  <c r="AW367" i="3"/>
  <c r="BA367" i="3"/>
  <c r="BE367" i="3"/>
  <c r="BI367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M368" i="3"/>
  <c r="O368" i="3"/>
  <c r="Q368" i="3"/>
  <c r="S368" i="3"/>
  <c r="U368" i="3"/>
  <c r="W368" i="3"/>
  <c r="Y368" i="3"/>
  <c r="AA368" i="3"/>
  <c r="AC368" i="3"/>
  <c r="AE368" i="3"/>
  <c r="AG368" i="3"/>
  <c r="AI368" i="3"/>
  <c r="AK368" i="3"/>
  <c r="AM368" i="3"/>
  <c r="AO368" i="3"/>
  <c r="AQ368" i="3"/>
  <c r="AS368" i="3"/>
  <c r="AU368" i="3"/>
  <c r="AW368" i="3"/>
  <c r="AY368" i="3"/>
  <c r="BA368" i="3"/>
  <c r="BC368" i="3"/>
  <c r="BE368" i="3"/>
  <c r="BG368" i="3"/>
  <c r="BI368" i="3"/>
  <c r="N368" i="3"/>
  <c r="R368" i="3"/>
  <c r="V368" i="3"/>
  <c r="Z368" i="3"/>
  <c r="AD368" i="3"/>
  <c r="AH368" i="3"/>
  <c r="AL368" i="3"/>
  <c r="AP368" i="3"/>
  <c r="AT368" i="3"/>
  <c r="AX368" i="3"/>
  <c r="BB368" i="3"/>
  <c r="BF368" i="3"/>
  <c r="P368" i="3"/>
  <c r="T368" i="3"/>
  <c r="X368" i="3"/>
  <c r="AB368" i="3"/>
  <c r="AF368" i="3"/>
  <c r="AJ368" i="3"/>
  <c r="AN368" i="3"/>
  <c r="AR368" i="3"/>
  <c r="AV368" i="3"/>
  <c r="AZ368" i="3"/>
  <c r="BD368" i="3"/>
  <c r="BH368" i="3"/>
  <c r="N375" i="3"/>
  <c r="P375" i="3"/>
  <c r="R375" i="3"/>
  <c r="T375" i="3"/>
  <c r="V375" i="3"/>
  <c r="X375" i="3"/>
  <c r="Z375" i="3"/>
  <c r="AB375" i="3"/>
  <c r="AD375" i="3"/>
  <c r="AF375" i="3"/>
  <c r="AH375" i="3"/>
  <c r="AJ375" i="3"/>
  <c r="AL375" i="3"/>
  <c r="AN375" i="3"/>
  <c r="AP375" i="3"/>
  <c r="AR375" i="3"/>
  <c r="AT375" i="3"/>
  <c r="AV375" i="3"/>
  <c r="AX375" i="3"/>
  <c r="AZ375" i="3"/>
  <c r="BB375" i="3"/>
  <c r="BD375" i="3"/>
  <c r="BF375" i="3"/>
  <c r="BH375" i="3"/>
  <c r="M375" i="3"/>
  <c r="Q375" i="3"/>
  <c r="U375" i="3"/>
  <c r="Y375" i="3"/>
  <c r="AC375" i="3"/>
  <c r="AG375" i="3"/>
  <c r="AK375" i="3"/>
  <c r="AO375" i="3"/>
  <c r="AS375" i="3"/>
  <c r="AW375" i="3"/>
  <c r="BA375" i="3"/>
  <c r="BE375" i="3"/>
  <c r="BI375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T376" i="3"/>
  <c r="X376" i="3"/>
  <c r="AB376" i="3"/>
  <c r="AF376" i="3"/>
  <c r="AJ376" i="3"/>
  <c r="AN376" i="3"/>
  <c r="AR376" i="3"/>
  <c r="AV376" i="3"/>
  <c r="AZ376" i="3"/>
  <c r="BD376" i="3"/>
  <c r="BH376" i="3"/>
  <c r="N383" i="3"/>
  <c r="P383" i="3"/>
  <c r="R383" i="3"/>
  <c r="T383" i="3"/>
  <c r="V383" i="3"/>
  <c r="X383" i="3"/>
  <c r="Z383" i="3"/>
  <c r="AB383" i="3"/>
  <c r="AD383" i="3"/>
  <c r="AF383" i="3"/>
  <c r="AH383" i="3"/>
  <c r="AJ383" i="3"/>
  <c r="AL383" i="3"/>
  <c r="AN383" i="3"/>
  <c r="AP383" i="3"/>
  <c r="AR383" i="3"/>
  <c r="AT383" i="3"/>
  <c r="AV383" i="3"/>
  <c r="AX383" i="3"/>
  <c r="AZ383" i="3"/>
  <c r="BB383" i="3"/>
  <c r="BD383" i="3"/>
  <c r="BF383" i="3"/>
  <c r="BH383" i="3"/>
  <c r="M383" i="3"/>
  <c r="Q383" i="3"/>
  <c r="U383" i="3"/>
  <c r="Y383" i="3"/>
  <c r="AC383" i="3"/>
  <c r="AG383" i="3"/>
  <c r="AK383" i="3"/>
  <c r="AO383" i="3"/>
  <c r="AS383" i="3"/>
  <c r="AW383" i="3"/>
  <c r="BA383" i="3"/>
  <c r="BE383" i="3"/>
  <c r="BI383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T384" i="3"/>
  <c r="X384" i="3"/>
  <c r="AB384" i="3"/>
  <c r="AF384" i="3"/>
  <c r="AJ384" i="3"/>
  <c r="AN384" i="3"/>
  <c r="AR384" i="3"/>
  <c r="AV384" i="3"/>
  <c r="AZ384" i="3"/>
  <c r="BD384" i="3"/>
  <c r="BH384" i="3"/>
  <c r="N391" i="3"/>
  <c r="P391" i="3"/>
  <c r="R391" i="3"/>
  <c r="T391" i="3"/>
  <c r="V391" i="3"/>
  <c r="X391" i="3"/>
  <c r="Z391" i="3"/>
  <c r="AB391" i="3"/>
  <c r="AD391" i="3"/>
  <c r="AF391" i="3"/>
  <c r="AH391" i="3"/>
  <c r="AJ391" i="3"/>
  <c r="AL391" i="3"/>
  <c r="AN391" i="3"/>
  <c r="AP391" i="3"/>
  <c r="AR391" i="3"/>
  <c r="AT391" i="3"/>
  <c r="AV391" i="3"/>
  <c r="AX391" i="3"/>
  <c r="AZ391" i="3"/>
  <c r="BB391" i="3"/>
  <c r="BD391" i="3"/>
  <c r="BF391" i="3"/>
  <c r="BH391" i="3"/>
  <c r="M391" i="3"/>
  <c r="Q391" i="3"/>
  <c r="U391" i="3"/>
  <c r="Y391" i="3"/>
  <c r="AC391" i="3"/>
  <c r="AG391" i="3"/>
  <c r="AK391" i="3"/>
  <c r="AO391" i="3"/>
  <c r="AS391" i="3"/>
  <c r="AW391" i="3"/>
  <c r="BA391" i="3"/>
  <c r="BE391" i="3"/>
  <c r="BI391" i="3"/>
  <c r="O391" i="3"/>
  <c r="S391" i="3"/>
  <c r="W391" i="3"/>
  <c r="AA391" i="3"/>
  <c r="AE391" i="3"/>
  <c r="AI391" i="3"/>
  <c r="AM391" i="3"/>
  <c r="AQ391" i="3"/>
  <c r="AU391" i="3"/>
  <c r="AY391" i="3"/>
  <c r="BC391" i="3"/>
  <c r="BG391" i="3"/>
  <c r="M392" i="3"/>
  <c r="O392" i="3"/>
  <c r="Q392" i="3"/>
  <c r="S392" i="3"/>
  <c r="U392" i="3"/>
  <c r="W392" i="3"/>
  <c r="Y392" i="3"/>
  <c r="AA392" i="3"/>
  <c r="AC392" i="3"/>
  <c r="AE392" i="3"/>
  <c r="AG392" i="3"/>
  <c r="AI392" i="3"/>
  <c r="AK392" i="3"/>
  <c r="AM392" i="3"/>
  <c r="AO392" i="3"/>
  <c r="AQ392" i="3"/>
  <c r="AS392" i="3"/>
  <c r="AU392" i="3"/>
  <c r="AW392" i="3"/>
  <c r="AY392" i="3"/>
  <c r="BA392" i="3"/>
  <c r="BC392" i="3"/>
  <c r="BE392" i="3"/>
  <c r="BG392" i="3"/>
  <c r="BI392" i="3"/>
  <c r="N392" i="3"/>
  <c r="R392" i="3"/>
  <c r="V392" i="3"/>
  <c r="Z392" i="3"/>
  <c r="AD392" i="3"/>
  <c r="AH392" i="3"/>
  <c r="AL392" i="3"/>
  <c r="AP392" i="3"/>
  <c r="AT392" i="3"/>
  <c r="AX392" i="3"/>
  <c r="BB392" i="3"/>
  <c r="BF392" i="3"/>
  <c r="P392" i="3"/>
  <c r="T392" i="3"/>
  <c r="X392" i="3"/>
  <c r="AB392" i="3"/>
  <c r="AF392" i="3"/>
  <c r="AJ392" i="3"/>
  <c r="AN392" i="3"/>
  <c r="AR392" i="3"/>
  <c r="AV392" i="3"/>
  <c r="AZ392" i="3"/>
  <c r="BD392" i="3"/>
  <c r="BH392" i="3"/>
  <c r="M399" i="3"/>
  <c r="O399" i="3"/>
  <c r="Q399" i="3"/>
  <c r="S399" i="3"/>
  <c r="U399" i="3"/>
  <c r="W399" i="3"/>
  <c r="Y399" i="3"/>
  <c r="AA399" i="3"/>
  <c r="AC399" i="3"/>
  <c r="AE399" i="3"/>
  <c r="AG399" i="3"/>
  <c r="AI399" i="3"/>
  <c r="AK399" i="3"/>
  <c r="AM399" i="3"/>
  <c r="AO399" i="3"/>
  <c r="AQ399" i="3"/>
  <c r="AS399" i="3"/>
  <c r="AU399" i="3"/>
  <c r="AW399" i="3"/>
  <c r="AY399" i="3"/>
  <c r="BA399" i="3"/>
  <c r="BC399" i="3"/>
  <c r="BE399" i="3"/>
  <c r="BG399" i="3"/>
  <c r="BI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N399" i="3"/>
  <c r="R399" i="3"/>
  <c r="V399" i="3"/>
  <c r="Z399" i="3"/>
  <c r="AD399" i="3"/>
  <c r="AH399" i="3"/>
  <c r="AL399" i="3"/>
  <c r="AP399" i="3"/>
  <c r="AT399" i="3"/>
  <c r="AX399" i="3"/>
  <c r="BB399" i="3"/>
  <c r="BF399" i="3"/>
  <c r="M400" i="3"/>
  <c r="O400" i="3"/>
  <c r="Q400" i="3"/>
  <c r="S400" i="3"/>
  <c r="U400" i="3"/>
  <c r="W400" i="3"/>
  <c r="Y400" i="3"/>
  <c r="AA400" i="3"/>
  <c r="AC400" i="3"/>
  <c r="AE400" i="3"/>
  <c r="AG400" i="3"/>
  <c r="AI400" i="3"/>
  <c r="AK400" i="3"/>
  <c r="AM400" i="3"/>
  <c r="AO400" i="3"/>
  <c r="AQ400" i="3"/>
  <c r="AS400" i="3"/>
  <c r="AU400" i="3"/>
  <c r="AW400" i="3"/>
  <c r="AY400" i="3"/>
  <c r="BA400" i="3"/>
  <c r="BC400" i="3"/>
  <c r="BE400" i="3"/>
  <c r="BG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P400" i="3"/>
  <c r="T400" i="3"/>
  <c r="X400" i="3"/>
  <c r="AB400" i="3"/>
  <c r="AF400" i="3"/>
  <c r="AJ400" i="3"/>
  <c r="AN400" i="3"/>
  <c r="AR400" i="3"/>
  <c r="AV400" i="3"/>
  <c r="AZ400" i="3"/>
  <c r="BD400" i="3"/>
  <c r="BH400" i="3"/>
  <c r="M407" i="3"/>
  <c r="O407" i="3"/>
  <c r="Q407" i="3"/>
  <c r="S407" i="3"/>
  <c r="U407" i="3"/>
  <c r="W407" i="3"/>
  <c r="Y407" i="3"/>
  <c r="AA407" i="3"/>
  <c r="AC407" i="3"/>
  <c r="AE407" i="3"/>
  <c r="AG407" i="3"/>
  <c r="AI407" i="3"/>
  <c r="AK407" i="3"/>
  <c r="AM407" i="3"/>
  <c r="AO407" i="3"/>
  <c r="AQ407" i="3"/>
  <c r="AS407" i="3"/>
  <c r="AU407" i="3"/>
  <c r="AW407" i="3"/>
  <c r="AY407" i="3"/>
  <c r="BA407" i="3"/>
  <c r="BC407" i="3"/>
  <c r="BE407" i="3"/>
  <c r="BG407" i="3"/>
  <c r="BI407" i="3"/>
  <c r="P407" i="3"/>
  <c r="T407" i="3"/>
  <c r="X407" i="3"/>
  <c r="AB407" i="3"/>
  <c r="AF407" i="3"/>
  <c r="AJ407" i="3"/>
  <c r="AN407" i="3"/>
  <c r="AR407" i="3"/>
  <c r="AV407" i="3"/>
  <c r="AZ407" i="3"/>
  <c r="BD407" i="3"/>
  <c r="BH407" i="3"/>
  <c r="N407" i="3"/>
  <c r="R407" i="3"/>
  <c r="V407" i="3"/>
  <c r="Z407" i="3"/>
  <c r="AD407" i="3"/>
  <c r="AH407" i="3"/>
  <c r="AL407" i="3"/>
  <c r="AP407" i="3"/>
  <c r="AT407" i="3"/>
  <c r="AX407" i="3"/>
  <c r="BB407" i="3"/>
  <c r="BF407" i="3"/>
  <c r="M408" i="3"/>
  <c r="O408" i="3"/>
  <c r="Q408" i="3"/>
  <c r="S408" i="3"/>
  <c r="U408" i="3"/>
  <c r="W408" i="3"/>
  <c r="Y408" i="3"/>
  <c r="AA408" i="3"/>
  <c r="AC408" i="3"/>
  <c r="AE408" i="3"/>
  <c r="AG408" i="3"/>
  <c r="AI408" i="3"/>
  <c r="AK408" i="3"/>
  <c r="AM408" i="3"/>
  <c r="AO408" i="3"/>
  <c r="AQ408" i="3"/>
  <c r="AS408" i="3"/>
  <c r="AU408" i="3"/>
  <c r="AW408" i="3"/>
  <c r="AY408" i="3"/>
  <c r="BA408" i="3"/>
  <c r="BC408" i="3"/>
  <c r="BE408" i="3"/>
  <c r="BG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P408" i="3"/>
  <c r="T408" i="3"/>
  <c r="X408" i="3"/>
  <c r="AB408" i="3"/>
  <c r="AF408" i="3"/>
  <c r="AJ408" i="3"/>
  <c r="AN408" i="3"/>
  <c r="AR408" i="3"/>
  <c r="AV408" i="3"/>
  <c r="AZ408" i="3"/>
  <c r="BD408" i="3"/>
  <c r="BH408" i="3"/>
  <c r="M415" i="3"/>
  <c r="O415" i="3"/>
  <c r="Q415" i="3"/>
  <c r="S415" i="3"/>
  <c r="U415" i="3"/>
  <c r="W415" i="3"/>
  <c r="Y415" i="3"/>
  <c r="AA415" i="3"/>
  <c r="AC415" i="3"/>
  <c r="AE415" i="3"/>
  <c r="AG415" i="3"/>
  <c r="AI415" i="3"/>
  <c r="AK415" i="3"/>
  <c r="AM415" i="3"/>
  <c r="AO415" i="3"/>
  <c r="AQ415" i="3"/>
  <c r="AS415" i="3"/>
  <c r="AU415" i="3"/>
  <c r="AW415" i="3"/>
  <c r="AY415" i="3"/>
  <c r="BA415" i="3"/>
  <c r="BC415" i="3"/>
  <c r="BE415" i="3"/>
  <c r="BG415" i="3"/>
  <c r="BI415" i="3"/>
  <c r="P415" i="3"/>
  <c r="T415" i="3"/>
  <c r="X415" i="3"/>
  <c r="AB415" i="3"/>
  <c r="AF415" i="3"/>
  <c r="AJ415" i="3"/>
  <c r="AN415" i="3"/>
  <c r="AR415" i="3"/>
  <c r="AV415" i="3"/>
  <c r="AZ415" i="3"/>
  <c r="BD415" i="3"/>
  <c r="BH415" i="3"/>
  <c r="N415" i="3"/>
  <c r="R415" i="3"/>
  <c r="V415" i="3"/>
  <c r="Z415" i="3"/>
  <c r="AD415" i="3"/>
  <c r="AH415" i="3"/>
  <c r="AL415" i="3"/>
  <c r="AP415" i="3"/>
  <c r="AT415" i="3"/>
  <c r="AX415" i="3"/>
  <c r="BB415" i="3"/>
  <c r="BF415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N416" i="3"/>
  <c r="R416" i="3"/>
  <c r="V416" i="3"/>
  <c r="Z416" i="3"/>
  <c r="AD416" i="3"/>
  <c r="AH416" i="3"/>
  <c r="AL416" i="3"/>
  <c r="AP416" i="3"/>
  <c r="AT416" i="3"/>
  <c r="AX416" i="3"/>
  <c r="BB416" i="3"/>
  <c r="BF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M423" i="3"/>
  <c r="Q423" i="3"/>
  <c r="U423" i="3"/>
  <c r="Y423" i="3"/>
  <c r="AC423" i="3"/>
  <c r="AG423" i="3"/>
  <c r="AK423" i="3"/>
  <c r="AO423" i="3"/>
  <c r="AS423" i="3"/>
  <c r="AW423" i="3"/>
  <c r="BA423" i="3"/>
  <c r="BE423" i="3"/>
  <c r="BI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4" i="3"/>
  <c r="O424" i="3"/>
  <c r="Q424" i="3"/>
  <c r="S424" i="3"/>
  <c r="U424" i="3"/>
  <c r="W424" i="3"/>
  <c r="Y424" i="3"/>
  <c r="AA424" i="3"/>
  <c r="AC424" i="3"/>
  <c r="AE424" i="3"/>
  <c r="AG424" i="3"/>
  <c r="AI424" i="3"/>
  <c r="AK424" i="3"/>
  <c r="AM424" i="3"/>
  <c r="AO424" i="3"/>
  <c r="AQ424" i="3"/>
  <c r="AS424" i="3"/>
  <c r="AU424" i="3"/>
  <c r="AW424" i="3"/>
  <c r="AY424" i="3"/>
  <c r="BA424" i="3"/>
  <c r="BC424" i="3"/>
  <c r="BE424" i="3"/>
  <c r="BG424" i="3"/>
  <c r="BI424" i="3"/>
  <c r="N424" i="3"/>
  <c r="R424" i="3"/>
  <c r="V424" i="3"/>
  <c r="Z424" i="3"/>
  <c r="AD424" i="3"/>
  <c r="AH424" i="3"/>
  <c r="AL424" i="3"/>
  <c r="AP424" i="3"/>
  <c r="AT424" i="3"/>
  <c r="AX424" i="3"/>
  <c r="BB424" i="3"/>
  <c r="BF424" i="3"/>
  <c r="P424" i="3"/>
  <c r="T424" i="3"/>
  <c r="X424" i="3"/>
  <c r="AB424" i="3"/>
  <c r="AF424" i="3"/>
  <c r="AJ424" i="3"/>
  <c r="AN424" i="3"/>
  <c r="AR424" i="3"/>
  <c r="AV424" i="3"/>
  <c r="AZ424" i="3"/>
  <c r="BD424" i="3"/>
  <c r="BH424" i="3"/>
  <c r="M431" i="3"/>
  <c r="O431" i="3"/>
  <c r="Q431" i="3"/>
  <c r="S431" i="3"/>
  <c r="U431" i="3"/>
  <c r="W431" i="3"/>
  <c r="Y431" i="3"/>
  <c r="AA431" i="3"/>
  <c r="AC431" i="3"/>
  <c r="AE431" i="3"/>
  <c r="AG431" i="3"/>
  <c r="AI431" i="3"/>
  <c r="AK431" i="3"/>
  <c r="AM431" i="3"/>
  <c r="AO431" i="3"/>
  <c r="AQ431" i="3"/>
  <c r="AS431" i="3"/>
  <c r="AU431" i="3"/>
  <c r="AW431" i="3"/>
  <c r="AY431" i="3"/>
  <c r="BA431" i="3"/>
  <c r="BC431" i="3"/>
  <c r="BE431" i="3"/>
  <c r="BG431" i="3"/>
  <c r="BI431" i="3"/>
  <c r="N431" i="3"/>
  <c r="R431" i="3"/>
  <c r="V431" i="3"/>
  <c r="Z431" i="3"/>
  <c r="AD431" i="3"/>
  <c r="AH431" i="3"/>
  <c r="AL431" i="3"/>
  <c r="AP431" i="3"/>
  <c r="AT431" i="3"/>
  <c r="AX431" i="3"/>
  <c r="BB431" i="3"/>
  <c r="BF431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O432" i="3"/>
  <c r="S432" i="3"/>
  <c r="W432" i="3"/>
  <c r="AA432" i="3"/>
  <c r="AE432" i="3"/>
  <c r="AI432" i="3"/>
  <c r="AM432" i="3"/>
  <c r="AQ432" i="3"/>
  <c r="AU432" i="3"/>
  <c r="AY432" i="3"/>
  <c r="BC432" i="3"/>
  <c r="BG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BJ370" i="3"/>
  <c r="BN381" i="3"/>
  <c r="BK414" i="3"/>
  <c r="BN447" i="3"/>
  <c r="BN459" i="3"/>
  <c r="BK461" i="3"/>
  <c r="BM463" i="3"/>
  <c r="BM469" i="3"/>
  <c r="BF353" i="3"/>
  <c r="BB353" i="3"/>
  <c r="AX353" i="3"/>
  <c r="AT353" i="3"/>
  <c r="AP353" i="3"/>
  <c r="AL353" i="3"/>
  <c r="AH353" i="3"/>
  <c r="AD353" i="3"/>
  <c r="Z353" i="3"/>
  <c r="V353" i="3"/>
  <c r="R353" i="3"/>
  <c r="BM354" i="3"/>
  <c r="BJ358" i="3"/>
  <c r="BF361" i="3"/>
  <c r="BB361" i="3"/>
  <c r="AX361" i="3"/>
  <c r="AT361" i="3"/>
  <c r="AP361" i="3"/>
  <c r="AL361" i="3"/>
  <c r="AH361" i="3"/>
  <c r="AD361" i="3"/>
  <c r="Z361" i="3"/>
  <c r="V361" i="3"/>
  <c r="R361" i="3"/>
  <c r="BN361" i="3" s="1"/>
  <c r="BM362" i="3"/>
  <c r="BI385" i="3"/>
  <c r="BE385" i="3"/>
  <c r="BA385" i="3"/>
  <c r="AW385" i="3"/>
  <c r="AS385" i="3"/>
  <c r="AO385" i="3"/>
  <c r="AK385" i="3"/>
  <c r="AG385" i="3"/>
  <c r="AC385" i="3"/>
  <c r="Y385" i="3"/>
  <c r="U385" i="3"/>
  <c r="Q385" i="3"/>
  <c r="BI389" i="3"/>
  <c r="BE389" i="3"/>
  <c r="BA389" i="3"/>
  <c r="AW389" i="3"/>
  <c r="AS389" i="3"/>
  <c r="AO389" i="3"/>
  <c r="AK389" i="3"/>
  <c r="AG389" i="3"/>
  <c r="AC389" i="3"/>
  <c r="Y389" i="3"/>
  <c r="U389" i="3"/>
  <c r="Q389" i="3"/>
  <c r="BI393" i="3"/>
  <c r="BE393" i="3"/>
  <c r="BA393" i="3"/>
  <c r="AW393" i="3"/>
  <c r="AS393" i="3"/>
  <c r="AO393" i="3"/>
  <c r="AK393" i="3"/>
  <c r="AG393" i="3"/>
  <c r="AC393" i="3"/>
  <c r="Y393" i="3"/>
  <c r="U393" i="3"/>
  <c r="Q393" i="3"/>
  <c r="BF401" i="3"/>
  <c r="BB401" i="3"/>
  <c r="AX401" i="3"/>
  <c r="AT401" i="3"/>
  <c r="AP401" i="3"/>
  <c r="AL401" i="3"/>
  <c r="AH401" i="3"/>
  <c r="AD401" i="3"/>
  <c r="Z401" i="3"/>
  <c r="V401" i="3"/>
  <c r="BK401" i="3" s="1"/>
  <c r="R401" i="3"/>
  <c r="BF409" i="3"/>
  <c r="BB409" i="3"/>
  <c r="AX409" i="3"/>
  <c r="AT409" i="3"/>
  <c r="AP409" i="3"/>
  <c r="AL409" i="3"/>
  <c r="AH409" i="3"/>
  <c r="AD409" i="3"/>
  <c r="Z409" i="3"/>
  <c r="V409" i="3"/>
  <c r="R409" i="3"/>
  <c r="BF417" i="3"/>
  <c r="BB417" i="3"/>
  <c r="AX417" i="3"/>
  <c r="AT417" i="3"/>
  <c r="AP417" i="3"/>
  <c r="AL417" i="3"/>
  <c r="AH417" i="3"/>
  <c r="AD417" i="3"/>
  <c r="Z417" i="3"/>
  <c r="V417" i="3"/>
  <c r="BK417" i="3" s="1"/>
  <c r="R417" i="3"/>
  <c r="BM425" i="3"/>
  <c r="BF429" i="3"/>
  <c r="BB429" i="3"/>
  <c r="AX429" i="3"/>
  <c r="AT429" i="3"/>
  <c r="AP429" i="3"/>
  <c r="AL429" i="3"/>
  <c r="AH429" i="3"/>
  <c r="AD429" i="3"/>
  <c r="Z429" i="3"/>
  <c r="V429" i="3"/>
  <c r="R429" i="3"/>
  <c r="BM433" i="3"/>
  <c r="BF437" i="3"/>
  <c r="BB437" i="3"/>
  <c r="AX437" i="3"/>
  <c r="AT437" i="3"/>
  <c r="AP437" i="3"/>
  <c r="AL437" i="3"/>
  <c r="AH437" i="3"/>
  <c r="AD437" i="3"/>
  <c r="Z437" i="3"/>
  <c r="V437" i="3"/>
  <c r="BK437" i="3" s="1"/>
  <c r="R437" i="3"/>
  <c r="BJ443" i="3"/>
  <c r="BJ451" i="3"/>
  <c r="BB440" i="3"/>
  <c r="AT440" i="3"/>
  <c r="AL440" i="3"/>
  <c r="AD440" i="3"/>
  <c r="V440" i="3"/>
  <c r="N440" i="3"/>
  <c r="BD440" i="3"/>
  <c r="AV440" i="3"/>
  <c r="AN440" i="3"/>
  <c r="AF440" i="3"/>
  <c r="X440" i="3"/>
  <c r="P440" i="3"/>
  <c r="BG440" i="3"/>
  <c r="BC440" i="3"/>
  <c r="AY440" i="3"/>
  <c r="AU440" i="3"/>
  <c r="AQ440" i="3"/>
  <c r="AM440" i="3"/>
  <c r="AI440" i="3"/>
  <c r="AE440" i="3"/>
  <c r="AA440" i="3"/>
  <c r="W440" i="3"/>
  <c r="S440" i="3"/>
  <c r="O440" i="3"/>
  <c r="BI444" i="3"/>
  <c r="BA444" i="3"/>
  <c r="AS444" i="3"/>
  <c r="AK444" i="3"/>
  <c r="AC444" i="3"/>
  <c r="U444" i="3"/>
  <c r="M444" i="3"/>
  <c r="BC444" i="3"/>
  <c r="AU444" i="3"/>
  <c r="AM444" i="3"/>
  <c r="AE444" i="3"/>
  <c r="W444" i="3"/>
  <c r="O444" i="3"/>
  <c r="BF444" i="3"/>
  <c r="BB444" i="3"/>
  <c r="AX444" i="3"/>
  <c r="AT444" i="3"/>
  <c r="AP444" i="3"/>
  <c r="AL444" i="3"/>
  <c r="AH444" i="3"/>
  <c r="AD444" i="3"/>
  <c r="Z444" i="3"/>
  <c r="V444" i="3"/>
  <c r="R444" i="3"/>
  <c r="N444" i="3"/>
  <c r="BE448" i="3"/>
  <c r="AW448" i="3"/>
  <c r="AO448" i="3"/>
  <c r="AG448" i="3"/>
  <c r="Y448" i="3"/>
  <c r="Q448" i="3"/>
  <c r="BG448" i="3"/>
  <c r="AY448" i="3"/>
  <c r="AQ448" i="3"/>
  <c r="AI448" i="3"/>
  <c r="AA448" i="3"/>
  <c r="S448" i="3"/>
  <c r="BH448" i="3"/>
  <c r="BD448" i="3"/>
  <c r="AZ448" i="3"/>
  <c r="AV448" i="3"/>
  <c r="AR448" i="3"/>
  <c r="AN448" i="3"/>
  <c r="AJ448" i="3"/>
  <c r="AF448" i="3"/>
  <c r="AB448" i="3"/>
  <c r="X448" i="3"/>
  <c r="T448" i="3"/>
  <c r="P448" i="3"/>
  <c r="BI452" i="3"/>
  <c r="BA452" i="3"/>
  <c r="AS452" i="3"/>
  <c r="AK452" i="3"/>
  <c r="AC452" i="3"/>
  <c r="U452" i="3"/>
  <c r="M452" i="3"/>
  <c r="BC452" i="3"/>
  <c r="AU452" i="3"/>
  <c r="AM452" i="3"/>
  <c r="AE452" i="3"/>
  <c r="W452" i="3"/>
  <c r="O452" i="3"/>
  <c r="BF452" i="3"/>
  <c r="BB452" i="3"/>
  <c r="AX452" i="3"/>
  <c r="AT452" i="3"/>
  <c r="AP452" i="3"/>
  <c r="AL452" i="3"/>
  <c r="AH452" i="3"/>
  <c r="AD452" i="3"/>
  <c r="Z452" i="3"/>
  <c r="V452" i="3"/>
  <c r="R452" i="3"/>
  <c r="N452" i="3"/>
  <c r="BB456" i="3"/>
  <c r="AT456" i="3"/>
  <c r="AL456" i="3"/>
  <c r="AD456" i="3"/>
  <c r="V456" i="3"/>
  <c r="N456" i="3"/>
  <c r="BD456" i="3"/>
  <c r="AV456" i="3"/>
  <c r="AN456" i="3"/>
  <c r="AF456" i="3"/>
  <c r="X456" i="3"/>
  <c r="P456" i="3"/>
  <c r="BG456" i="3"/>
  <c r="BC456" i="3"/>
  <c r="AY456" i="3"/>
  <c r="AU456" i="3"/>
  <c r="AQ456" i="3"/>
  <c r="AM456" i="3"/>
  <c r="AI456" i="3"/>
  <c r="AE456" i="3"/>
  <c r="AA456" i="3"/>
  <c r="W456" i="3"/>
  <c r="S456" i="3"/>
  <c r="O456" i="3"/>
  <c r="BF460" i="3"/>
  <c r="BB460" i="3"/>
  <c r="AX460" i="3"/>
  <c r="AT460" i="3"/>
  <c r="AP460" i="3"/>
  <c r="AL460" i="3"/>
  <c r="AH460" i="3"/>
  <c r="AD460" i="3"/>
  <c r="Z460" i="3"/>
  <c r="V460" i="3"/>
  <c r="R460" i="3"/>
  <c r="N460" i="3"/>
  <c r="BG460" i="3"/>
  <c r="BC460" i="3"/>
  <c r="AY460" i="3"/>
  <c r="AU460" i="3"/>
  <c r="AQ460" i="3"/>
  <c r="AM460" i="3"/>
  <c r="AI460" i="3"/>
  <c r="AE460" i="3"/>
  <c r="AA460" i="3"/>
  <c r="W460" i="3"/>
  <c r="S460" i="3"/>
  <c r="O460" i="3"/>
  <c r="BG438" i="3"/>
  <c r="AY438" i="3"/>
  <c r="AQ438" i="3"/>
  <c r="AI438" i="3"/>
  <c r="AA438" i="3"/>
  <c r="S438" i="3"/>
  <c r="BI438" i="3"/>
  <c r="BA438" i="3"/>
  <c r="AS438" i="3"/>
  <c r="AK438" i="3"/>
  <c r="AC438" i="3"/>
  <c r="U438" i="3"/>
  <c r="M438" i="3"/>
  <c r="BF438" i="3"/>
  <c r="BB438" i="3"/>
  <c r="AX438" i="3"/>
  <c r="AT438" i="3"/>
  <c r="AP438" i="3"/>
  <c r="AL438" i="3"/>
  <c r="AH438" i="3"/>
  <c r="AD438" i="3"/>
  <c r="Z438" i="3"/>
  <c r="V438" i="3"/>
  <c r="R438" i="3"/>
  <c r="N438" i="3"/>
  <c r="BE442" i="3"/>
  <c r="AW442" i="3"/>
  <c r="AO442" i="3"/>
  <c r="AG442" i="3"/>
  <c r="Y442" i="3"/>
  <c r="Q442" i="3"/>
  <c r="BG442" i="3"/>
  <c r="AY442" i="3"/>
  <c r="AQ442" i="3"/>
  <c r="AI442" i="3"/>
  <c r="AA442" i="3"/>
  <c r="S442" i="3"/>
  <c r="BH442" i="3"/>
  <c r="BD442" i="3"/>
  <c r="AZ442" i="3"/>
  <c r="AV442" i="3"/>
  <c r="AR442" i="3"/>
  <c r="AN442" i="3"/>
  <c r="AJ442" i="3"/>
  <c r="AF442" i="3"/>
  <c r="AB442" i="3"/>
  <c r="X442" i="3"/>
  <c r="T442" i="3"/>
  <c r="P442" i="3"/>
  <c r="BI446" i="3"/>
  <c r="BA446" i="3"/>
  <c r="AS446" i="3"/>
  <c r="AK446" i="3"/>
  <c r="AC446" i="3"/>
  <c r="U446" i="3"/>
  <c r="M446" i="3"/>
  <c r="BC446" i="3"/>
  <c r="AU446" i="3"/>
  <c r="AM446" i="3"/>
  <c r="AE446" i="3"/>
  <c r="W446" i="3"/>
  <c r="O446" i="3"/>
  <c r="BF446" i="3"/>
  <c r="BB446" i="3"/>
  <c r="AX446" i="3"/>
  <c r="AT446" i="3"/>
  <c r="AP446" i="3"/>
  <c r="AL446" i="3"/>
  <c r="AH446" i="3"/>
  <c r="AD446" i="3"/>
  <c r="Z446" i="3"/>
  <c r="V446" i="3"/>
  <c r="R446" i="3"/>
  <c r="N446" i="3"/>
  <c r="BE450" i="3"/>
  <c r="AW450" i="3"/>
  <c r="AO450" i="3"/>
  <c r="AG450" i="3"/>
  <c r="Y450" i="3"/>
  <c r="Q450" i="3"/>
  <c r="BG450" i="3"/>
  <c r="AY450" i="3"/>
  <c r="AQ450" i="3"/>
  <c r="AI450" i="3"/>
  <c r="AA450" i="3"/>
  <c r="S450" i="3"/>
  <c r="BH450" i="3"/>
  <c r="BD450" i="3"/>
  <c r="AZ450" i="3"/>
  <c r="AV450" i="3"/>
  <c r="AR450" i="3"/>
  <c r="AN450" i="3"/>
  <c r="AJ450" i="3"/>
  <c r="AF450" i="3"/>
  <c r="AB450" i="3"/>
  <c r="X450" i="3"/>
  <c r="T450" i="3"/>
  <c r="P450" i="3"/>
  <c r="BI454" i="3"/>
  <c r="BA454" i="3"/>
  <c r="AS454" i="3"/>
  <c r="AK454" i="3"/>
  <c r="AC454" i="3"/>
  <c r="U454" i="3"/>
  <c r="M454" i="3"/>
  <c r="BC454" i="3"/>
  <c r="AU454" i="3"/>
  <c r="AM454" i="3"/>
  <c r="AE454" i="3"/>
  <c r="W454" i="3"/>
  <c r="O454" i="3"/>
  <c r="BF454" i="3"/>
  <c r="BB454" i="3"/>
  <c r="AX454" i="3"/>
  <c r="AT454" i="3"/>
  <c r="AP454" i="3"/>
  <c r="AL454" i="3"/>
  <c r="AH454" i="3"/>
  <c r="AD454" i="3"/>
  <c r="Z454" i="3"/>
  <c r="V454" i="3"/>
  <c r="R454" i="3"/>
  <c r="N454" i="3"/>
  <c r="BB458" i="3"/>
  <c r="AT458" i="3"/>
  <c r="AL458" i="3"/>
  <c r="AD458" i="3"/>
  <c r="V458" i="3"/>
  <c r="N458" i="3"/>
  <c r="BD458" i="3"/>
  <c r="AV458" i="3"/>
  <c r="AN458" i="3"/>
  <c r="AF458" i="3"/>
  <c r="X458" i="3"/>
  <c r="P458" i="3"/>
  <c r="BG458" i="3"/>
  <c r="BC458" i="3"/>
  <c r="AY458" i="3"/>
  <c r="AU458" i="3"/>
  <c r="AQ458" i="3"/>
  <c r="AM458" i="3"/>
  <c r="AI458" i="3"/>
  <c r="AE458" i="3"/>
  <c r="AA458" i="3"/>
  <c r="W458" i="3"/>
  <c r="S458" i="3"/>
  <c r="O458" i="3"/>
  <c r="BF462" i="3"/>
  <c r="BB462" i="3"/>
  <c r="AX462" i="3"/>
  <c r="AT462" i="3"/>
  <c r="AP462" i="3"/>
  <c r="AL462" i="3"/>
  <c r="AH462" i="3"/>
  <c r="AD462" i="3"/>
  <c r="Z462" i="3"/>
  <c r="V462" i="3"/>
  <c r="R462" i="3"/>
  <c r="N462" i="3"/>
  <c r="BG462" i="3"/>
  <c r="BC462" i="3"/>
  <c r="AY462" i="3"/>
  <c r="AU462" i="3"/>
  <c r="AQ462" i="3"/>
  <c r="AM462" i="3"/>
  <c r="AI462" i="3"/>
  <c r="AE462" i="3"/>
  <c r="AA462" i="3"/>
  <c r="W462" i="3"/>
  <c r="S462" i="3"/>
  <c r="O462" i="3"/>
  <c r="BF466" i="3"/>
  <c r="BB466" i="3"/>
  <c r="AX466" i="3"/>
  <c r="AT466" i="3"/>
  <c r="AP466" i="3"/>
  <c r="AL466" i="3"/>
  <c r="AH466" i="3"/>
  <c r="AD466" i="3"/>
  <c r="Z466" i="3"/>
  <c r="V466" i="3"/>
  <c r="R466" i="3"/>
  <c r="N466" i="3"/>
  <c r="BG466" i="3"/>
  <c r="BC466" i="3"/>
  <c r="AY466" i="3"/>
  <c r="AU466" i="3"/>
  <c r="AQ466" i="3"/>
  <c r="AM466" i="3"/>
  <c r="AI466" i="3"/>
  <c r="AE466" i="3"/>
  <c r="AA466" i="3"/>
  <c r="W466" i="3"/>
  <c r="S466" i="3"/>
  <c r="O466" i="3"/>
  <c r="BH468" i="3"/>
  <c r="BD468" i="3"/>
  <c r="AZ468" i="3"/>
  <c r="AV468" i="3"/>
  <c r="AR468" i="3"/>
  <c r="AN468" i="3"/>
  <c r="AJ468" i="3"/>
  <c r="AF468" i="3"/>
  <c r="AB468" i="3"/>
  <c r="X468" i="3"/>
  <c r="T468" i="3"/>
  <c r="P468" i="3"/>
  <c r="BI468" i="3"/>
  <c r="BE468" i="3"/>
  <c r="BA468" i="3"/>
  <c r="AW468" i="3"/>
  <c r="AS468" i="3"/>
  <c r="AO468" i="3"/>
  <c r="AK468" i="3"/>
  <c r="AG468" i="3"/>
  <c r="AC468" i="3"/>
  <c r="Y468" i="3"/>
  <c r="U468" i="3"/>
  <c r="Q468" i="3"/>
  <c r="M468" i="3"/>
  <c r="BF464" i="3"/>
  <c r="BB464" i="3"/>
  <c r="AX464" i="3"/>
  <c r="AT464" i="3"/>
  <c r="AP464" i="3"/>
  <c r="AL464" i="3"/>
  <c r="AH464" i="3"/>
  <c r="AD464" i="3"/>
  <c r="Z464" i="3"/>
  <c r="V464" i="3"/>
  <c r="R464" i="3"/>
  <c r="N464" i="3"/>
  <c r="BG464" i="3"/>
  <c r="BC464" i="3"/>
  <c r="AY464" i="3"/>
  <c r="AU464" i="3"/>
  <c r="AQ464" i="3"/>
  <c r="AM464" i="3"/>
  <c r="AI464" i="3"/>
  <c r="AE464" i="3"/>
  <c r="AA464" i="3"/>
  <c r="W464" i="3"/>
  <c r="S464" i="3"/>
  <c r="O464" i="3"/>
  <c r="BK467" i="3"/>
  <c r="BN467" i="3"/>
  <c r="BF470" i="3"/>
  <c r="BB470" i="3"/>
  <c r="AX470" i="3"/>
  <c r="AT470" i="3"/>
  <c r="AP470" i="3"/>
  <c r="AL470" i="3"/>
  <c r="AH470" i="3"/>
  <c r="AD470" i="3"/>
  <c r="Z470" i="3"/>
  <c r="V470" i="3"/>
  <c r="R470" i="3"/>
  <c r="N470" i="3"/>
  <c r="BG470" i="3"/>
  <c r="BC470" i="3"/>
  <c r="AY470" i="3"/>
  <c r="AU470" i="3"/>
  <c r="AQ470" i="3"/>
  <c r="AM470" i="3"/>
  <c r="AI470" i="3"/>
  <c r="AE470" i="3"/>
  <c r="AA470" i="3"/>
  <c r="W470" i="3"/>
  <c r="S470" i="3"/>
  <c r="O470" i="3"/>
  <c r="N355" i="3"/>
  <c r="P355" i="3"/>
  <c r="R355" i="3"/>
  <c r="T355" i="3"/>
  <c r="V355" i="3"/>
  <c r="X355" i="3"/>
  <c r="Z355" i="3"/>
  <c r="AB355" i="3"/>
  <c r="AD355" i="3"/>
  <c r="AF355" i="3"/>
  <c r="AH355" i="3"/>
  <c r="AJ355" i="3"/>
  <c r="AL355" i="3"/>
  <c r="AN355" i="3"/>
  <c r="AP355" i="3"/>
  <c r="AR355" i="3"/>
  <c r="AT355" i="3"/>
  <c r="AV355" i="3"/>
  <c r="AX355" i="3"/>
  <c r="AZ355" i="3"/>
  <c r="BB355" i="3"/>
  <c r="BD355" i="3"/>
  <c r="BF355" i="3"/>
  <c r="BH355" i="3"/>
  <c r="O355" i="3"/>
  <c r="S355" i="3"/>
  <c r="W355" i="3"/>
  <c r="AA355" i="3"/>
  <c r="AE355" i="3"/>
  <c r="AI355" i="3"/>
  <c r="AM355" i="3"/>
  <c r="AQ355" i="3"/>
  <c r="AU355" i="3"/>
  <c r="AY355" i="3"/>
  <c r="BC355" i="3"/>
  <c r="BG355" i="3"/>
  <c r="M355" i="3"/>
  <c r="Q355" i="3"/>
  <c r="U355" i="3"/>
  <c r="Y355" i="3"/>
  <c r="AC355" i="3"/>
  <c r="AG355" i="3"/>
  <c r="AK355" i="3"/>
  <c r="AO355" i="3"/>
  <c r="AS355" i="3"/>
  <c r="AW355" i="3"/>
  <c r="BA355" i="3"/>
  <c r="BE355" i="3"/>
  <c r="BI355" i="3"/>
  <c r="N356" i="3"/>
  <c r="P356" i="3"/>
  <c r="R356" i="3"/>
  <c r="T356" i="3"/>
  <c r="V356" i="3"/>
  <c r="X356" i="3"/>
  <c r="Z356" i="3"/>
  <c r="AB356" i="3"/>
  <c r="AD356" i="3"/>
  <c r="AF356" i="3"/>
  <c r="AH356" i="3"/>
  <c r="AJ356" i="3"/>
  <c r="AL356" i="3"/>
  <c r="AN356" i="3"/>
  <c r="AP356" i="3"/>
  <c r="AR356" i="3"/>
  <c r="AT356" i="3"/>
  <c r="AV356" i="3"/>
  <c r="AX356" i="3"/>
  <c r="AZ356" i="3"/>
  <c r="BB356" i="3"/>
  <c r="BD356" i="3"/>
  <c r="BF356" i="3"/>
  <c r="BH356" i="3"/>
  <c r="O356" i="3"/>
  <c r="S356" i="3"/>
  <c r="W356" i="3"/>
  <c r="AA356" i="3"/>
  <c r="AE356" i="3"/>
  <c r="AI356" i="3"/>
  <c r="AM356" i="3"/>
  <c r="AQ356" i="3"/>
  <c r="AU356" i="3"/>
  <c r="AY356" i="3"/>
  <c r="BC356" i="3"/>
  <c r="BG356" i="3"/>
  <c r="M356" i="3"/>
  <c r="Q356" i="3"/>
  <c r="U356" i="3"/>
  <c r="Y356" i="3"/>
  <c r="AC356" i="3"/>
  <c r="AG356" i="3"/>
  <c r="AK356" i="3"/>
  <c r="AO356" i="3"/>
  <c r="AS356" i="3"/>
  <c r="AW356" i="3"/>
  <c r="BA356" i="3"/>
  <c r="BE356" i="3"/>
  <c r="BI356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AL363" i="3"/>
  <c r="AN363" i="3"/>
  <c r="AP363" i="3"/>
  <c r="AR363" i="3"/>
  <c r="AT363" i="3"/>
  <c r="AV363" i="3"/>
  <c r="AX363" i="3"/>
  <c r="AZ363" i="3"/>
  <c r="BB363" i="3"/>
  <c r="BD363" i="3"/>
  <c r="BF363" i="3"/>
  <c r="BH363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M363" i="3"/>
  <c r="Q363" i="3"/>
  <c r="U363" i="3"/>
  <c r="Y363" i="3"/>
  <c r="AC363" i="3"/>
  <c r="AG363" i="3"/>
  <c r="AK363" i="3"/>
  <c r="AO363" i="3"/>
  <c r="AS363" i="3"/>
  <c r="AW363" i="3"/>
  <c r="BA363" i="3"/>
  <c r="BE363" i="3"/>
  <c r="BI363" i="3"/>
  <c r="N364" i="3"/>
  <c r="P364" i="3"/>
  <c r="R364" i="3"/>
  <c r="T364" i="3"/>
  <c r="V364" i="3"/>
  <c r="X364" i="3"/>
  <c r="Z364" i="3"/>
  <c r="AB364" i="3"/>
  <c r="AD364" i="3"/>
  <c r="AF364" i="3"/>
  <c r="AH364" i="3"/>
  <c r="AJ364" i="3"/>
  <c r="AL364" i="3"/>
  <c r="AN364" i="3"/>
  <c r="AP364" i="3"/>
  <c r="AR364" i="3"/>
  <c r="AT364" i="3"/>
  <c r="AV364" i="3"/>
  <c r="AX364" i="3"/>
  <c r="AZ364" i="3"/>
  <c r="BB364" i="3"/>
  <c r="BD364" i="3"/>
  <c r="BF364" i="3"/>
  <c r="BH364" i="3"/>
  <c r="O364" i="3"/>
  <c r="S364" i="3"/>
  <c r="W364" i="3"/>
  <c r="AA364" i="3"/>
  <c r="AE364" i="3"/>
  <c r="AI364" i="3"/>
  <c r="AM364" i="3"/>
  <c r="AQ364" i="3"/>
  <c r="AU364" i="3"/>
  <c r="AY364" i="3"/>
  <c r="BC364" i="3"/>
  <c r="BG364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S371" i="3"/>
  <c r="W371" i="3"/>
  <c r="AA371" i="3"/>
  <c r="AE371" i="3"/>
  <c r="AI371" i="3"/>
  <c r="AM371" i="3"/>
  <c r="AQ371" i="3"/>
  <c r="AU371" i="3"/>
  <c r="AY371" i="3"/>
  <c r="BC371" i="3"/>
  <c r="BG371" i="3"/>
  <c r="M372" i="3"/>
  <c r="O372" i="3"/>
  <c r="Q372" i="3"/>
  <c r="S372" i="3"/>
  <c r="U372" i="3"/>
  <c r="W372" i="3"/>
  <c r="Y372" i="3"/>
  <c r="AA372" i="3"/>
  <c r="AC372" i="3"/>
  <c r="AE372" i="3"/>
  <c r="AG372" i="3"/>
  <c r="AI372" i="3"/>
  <c r="AK372" i="3"/>
  <c r="AM372" i="3"/>
  <c r="AO372" i="3"/>
  <c r="AQ372" i="3"/>
  <c r="AS372" i="3"/>
  <c r="AU372" i="3"/>
  <c r="AW372" i="3"/>
  <c r="AY372" i="3"/>
  <c r="BA372" i="3"/>
  <c r="BC372" i="3"/>
  <c r="BE372" i="3"/>
  <c r="BG372" i="3"/>
  <c r="BI372" i="3"/>
  <c r="N372" i="3"/>
  <c r="R372" i="3"/>
  <c r="V372" i="3"/>
  <c r="Z372" i="3"/>
  <c r="AD372" i="3"/>
  <c r="AH372" i="3"/>
  <c r="AL372" i="3"/>
  <c r="AP372" i="3"/>
  <c r="AT372" i="3"/>
  <c r="AX372" i="3"/>
  <c r="BB372" i="3"/>
  <c r="BF372" i="3"/>
  <c r="P372" i="3"/>
  <c r="T372" i="3"/>
  <c r="X372" i="3"/>
  <c r="AB372" i="3"/>
  <c r="AF372" i="3"/>
  <c r="AJ372" i="3"/>
  <c r="AN372" i="3"/>
  <c r="AR372" i="3"/>
  <c r="AV372" i="3"/>
  <c r="AZ372" i="3"/>
  <c r="BD372" i="3"/>
  <c r="BH372" i="3"/>
  <c r="N379" i="3"/>
  <c r="P379" i="3"/>
  <c r="R379" i="3"/>
  <c r="T379" i="3"/>
  <c r="V379" i="3"/>
  <c r="X379" i="3"/>
  <c r="Z379" i="3"/>
  <c r="AB379" i="3"/>
  <c r="AD379" i="3"/>
  <c r="AF379" i="3"/>
  <c r="AH379" i="3"/>
  <c r="AJ379" i="3"/>
  <c r="AL379" i="3"/>
  <c r="AN379" i="3"/>
  <c r="AP379" i="3"/>
  <c r="AR379" i="3"/>
  <c r="AT379" i="3"/>
  <c r="AV379" i="3"/>
  <c r="AX379" i="3"/>
  <c r="AZ379" i="3"/>
  <c r="BB379" i="3"/>
  <c r="BD379" i="3"/>
  <c r="BF379" i="3"/>
  <c r="BH37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O379" i="3"/>
  <c r="S379" i="3"/>
  <c r="W379" i="3"/>
  <c r="AA379" i="3"/>
  <c r="AE379" i="3"/>
  <c r="AI379" i="3"/>
  <c r="AM379" i="3"/>
  <c r="AQ379" i="3"/>
  <c r="AU379" i="3"/>
  <c r="AY379" i="3"/>
  <c r="BC379" i="3"/>
  <c r="BG379" i="3"/>
  <c r="M380" i="3"/>
  <c r="O380" i="3"/>
  <c r="Q380" i="3"/>
  <c r="S380" i="3"/>
  <c r="U380" i="3"/>
  <c r="W380" i="3"/>
  <c r="Y380" i="3"/>
  <c r="AA380" i="3"/>
  <c r="AC380" i="3"/>
  <c r="AE380" i="3"/>
  <c r="AG380" i="3"/>
  <c r="AI380" i="3"/>
  <c r="AK380" i="3"/>
  <c r="AM380" i="3"/>
  <c r="AO380" i="3"/>
  <c r="AQ380" i="3"/>
  <c r="AS380" i="3"/>
  <c r="AU380" i="3"/>
  <c r="AW380" i="3"/>
  <c r="AY380" i="3"/>
  <c r="BA380" i="3"/>
  <c r="BC380" i="3"/>
  <c r="BE380" i="3"/>
  <c r="BG380" i="3"/>
  <c r="BI380" i="3"/>
  <c r="N380" i="3"/>
  <c r="R380" i="3"/>
  <c r="V380" i="3"/>
  <c r="Z380" i="3"/>
  <c r="AD380" i="3"/>
  <c r="AH380" i="3"/>
  <c r="AL380" i="3"/>
  <c r="AP380" i="3"/>
  <c r="AT380" i="3"/>
  <c r="AX380" i="3"/>
  <c r="BB380" i="3"/>
  <c r="BF380" i="3"/>
  <c r="P380" i="3"/>
  <c r="T380" i="3"/>
  <c r="X380" i="3"/>
  <c r="AB380" i="3"/>
  <c r="AF380" i="3"/>
  <c r="AJ380" i="3"/>
  <c r="AN380" i="3"/>
  <c r="AR380" i="3"/>
  <c r="AV380" i="3"/>
  <c r="AZ380" i="3"/>
  <c r="BD380" i="3"/>
  <c r="BH380" i="3"/>
  <c r="N387" i="3"/>
  <c r="P387" i="3"/>
  <c r="R387" i="3"/>
  <c r="T387" i="3"/>
  <c r="V387" i="3"/>
  <c r="X387" i="3"/>
  <c r="Z387" i="3"/>
  <c r="AB387" i="3"/>
  <c r="AD387" i="3"/>
  <c r="AF387" i="3"/>
  <c r="AH387" i="3"/>
  <c r="AJ387" i="3"/>
  <c r="AL387" i="3"/>
  <c r="AN387" i="3"/>
  <c r="AP387" i="3"/>
  <c r="AR387" i="3"/>
  <c r="AT387" i="3"/>
  <c r="AV387" i="3"/>
  <c r="AX387" i="3"/>
  <c r="AZ387" i="3"/>
  <c r="BB387" i="3"/>
  <c r="BD387" i="3"/>
  <c r="BF387" i="3"/>
  <c r="BH387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M387" i="3"/>
  <c r="Q387" i="3"/>
  <c r="U387" i="3"/>
  <c r="Y387" i="3"/>
  <c r="AC387" i="3"/>
  <c r="AG387" i="3"/>
  <c r="AK387" i="3"/>
  <c r="AO387" i="3"/>
  <c r="AS387" i="3"/>
  <c r="AW387" i="3"/>
  <c r="BA387" i="3"/>
  <c r="BE387" i="3"/>
  <c r="BI387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P388" i="3"/>
  <c r="T388" i="3"/>
  <c r="X388" i="3"/>
  <c r="AB388" i="3"/>
  <c r="AF388" i="3"/>
  <c r="AJ388" i="3"/>
  <c r="AN388" i="3"/>
  <c r="AR388" i="3"/>
  <c r="AV388" i="3"/>
  <c r="AZ388" i="3"/>
  <c r="BD388" i="3"/>
  <c r="BH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N395" i="3"/>
  <c r="P395" i="3"/>
  <c r="R395" i="3"/>
  <c r="T395" i="3"/>
  <c r="V395" i="3"/>
  <c r="X395" i="3"/>
  <c r="Z395" i="3"/>
  <c r="AB395" i="3"/>
  <c r="AD395" i="3"/>
  <c r="AF395" i="3"/>
  <c r="AH395" i="3"/>
  <c r="AJ395" i="3"/>
  <c r="AL395" i="3"/>
  <c r="AN395" i="3"/>
  <c r="AP395" i="3"/>
  <c r="AR395" i="3"/>
  <c r="AT395" i="3"/>
  <c r="AV395" i="3"/>
  <c r="AX395" i="3"/>
  <c r="AZ395" i="3"/>
  <c r="BB395" i="3"/>
  <c r="BD395" i="3"/>
  <c r="BF395" i="3"/>
  <c r="BH395" i="3"/>
  <c r="O395" i="3"/>
  <c r="S395" i="3"/>
  <c r="W395" i="3"/>
  <c r="AA395" i="3"/>
  <c r="AE395" i="3"/>
  <c r="AI395" i="3"/>
  <c r="AM395" i="3"/>
  <c r="AQ395" i="3"/>
  <c r="AU395" i="3"/>
  <c r="AY395" i="3"/>
  <c r="BC395" i="3"/>
  <c r="BG395" i="3"/>
  <c r="M395" i="3"/>
  <c r="Q395" i="3"/>
  <c r="U395" i="3"/>
  <c r="Y395" i="3"/>
  <c r="AC395" i="3"/>
  <c r="AG395" i="3"/>
  <c r="AK395" i="3"/>
  <c r="AO395" i="3"/>
  <c r="AS395" i="3"/>
  <c r="AW395" i="3"/>
  <c r="BA395" i="3"/>
  <c r="BE395" i="3"/>
  <c r="BI395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P396" i="3"/>
  <c r="T396" i="3"/>
  <c r="X396" i="3"/>
  <c r="AB396" i="3"/>
  <c r="AF396" i="3"/>
  <c r="AJ396" i="3"/>
  <c r="AN396" i="3"/>
  <c r="AR396" i="3"/>
  <c r="AV396" i="3"/>
  <c r="AZ396" i="3"/>
  <c r="BD396" i="3"/>
  <c r="BH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M403" i="3"/>
  <c r="O403" i="3"/>
  <c r="Q403" i="3"/>
  <c r="S403" i="3"/>
  <c r="U403" i="3"/>
  <c r="W403" i="3"/>
  <c r="Y403" i="3"/>
  <c r="AA403" i="3"/>
  <c r="AC403" i="3"/>
  <c r="AE403" i="3"/>
  <c r="AG403" i="3"/>
  <c r="AI403" i="3"/>
  <c r="AK403" i="3"/>
  <c r="AM403" i="3"/>
  <c r="AO403" i="3"/>
  <c r="AQ403" i="3"/>
  <c r="AS403" i="3"/>
  <c r="AU403" i="3"/>
  <c r="AW403" i="3"/>
  <c r="AY403" i="3"/>
  <c r="BA403" i="3"/>
  <c r="BC403" i="3"/>
  <c r="BE403" i="3"/>
  <c r="BG403" i="3"/>
  <c r="BI403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P403" i="3"/>
  <c r="T403" i="3"/>
  <c r="X403" i="3"/>
  <c r="AB403" i="3"/>
  <c r="AF403" i="3"/>
  <c r="AJ403" i="3"/>
  <c r="AN403" i="3"/>
  <c r="AR403" i="3"/>
  <c r="AV403" i="3"/>
  <c r="AZ403" i="3"/>
  <c r="BD403" i="3"/>
  <c r="BH403" i="3"/>
  <c r="M404" i="3"/>
  <c r="O404" i="3"/>
  <c r="Q404" i="3"/>
  <c r="S404" i="3"/>
  <c r="U404" i="3"/>
  <c r="W404" i="3"/>
  <c r="Y404" i="3"/>
  <c r="AA404" i="3"/>
  <c r="AC404" i="3"/>
  <c r="AE404" i="3"/>
  <c r="AG404" i="3"/>
  <c r="AI404" i="3"/>
  <c r="AK404" i="3"/>
  <c r="AM404" i="3"/>
  <c r="AO404" i="3"/>
  <c r="AQ404" i="3"/>
  <c r="AS404" i="3"/>
  <c r="AU404" i="3"/>
  <c r="AW404" i="3"/>
  <c r="AY404" i="3"/>
  <c r="BA404" i="3"/>
  <c r="BC404" i="3"/>
  <c r="BE404" i="3"/>
  <c r="BG404" i="3"/>
  <c r="BI404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N404" i="3"/>
  <c r="R404" i="3"/>
  <c r="V404" i="3"/>
  <c r="Z404" i="3"/>
  <c r="AD404" i="3"/>
  <c r="AH404" i="3"/>
  <c r="AL404" i="3"/>
  <c r="AP404" i="3"/>
  <c r="AT404" i="3"/>
  <c r="AX404" i="3"/>
  <c r="BB404" i="3"/>
  <c r="BF404" i="3"/>
  <c r="M411" i="3"/>
  <c r="O411" i="3"/>
  <c r="Q411" i="3"/>
  <c r="S411" i="3"/>
  <c r="U411" i="3"/>
  <c r="W411" i="3"/>
  <c r="Y411" i="3"/>
  <c r="AA411" i="3"/>
  <c r="AC411" i="3"/>
  <c r="AE411" i="3"/>
  <c r="AG411" i="3"/>
  <c r="AI411" i="3"/>
  <c r="AK411" i="3"/>
  <c r="AM411" i="3"/>
  <c r="AO411" i="3"/>
  <c r="AQ411" i="3"/>
  <c r="AS411" i="3"/>
  <c r="AU411" i="3"/>
  <c r="AW411" i="3"/>
  <c r="AY411" i="3"/>
  <c r="BA411" i="3"/>
  <c r="BC411" i="3"/>
  <c r="BE411" i="3"/>
  <c r="BG411" i="3"/>
  <c r="BI411" i="3"/>
  <c r="N411" i="3"/>
  <c r="R411" i="3"/>
  <c r="V411" i="3"/>
  <c r="Z411" i="3"/>
  <c r="AD411" i="3"/>
  <c r="AH411" i="3"/>
  <c r="AL411" i="3"/>
  <c r="AP411" i="3"/>
  <c r="AT411" i="3"/>
  <c r="AX411" i="3"/>
  <c r="BB411" i="3"/>
  <c r="BF411" i="3"/>
  <c r="P411" i="3"/>
  <c r="T411" i="3"/>
  <c r="X411" i="3"/>
  <c r="AB411" i="3"/>
  <c r="AF411" i="3"/>
  <c r="AJ411" i="3"/>
  <c r="AN411" i="3"/>
  <c r="AR411" i="3"/>
  <c r="AV411" i="3"/>
  <c r="AZ411" i="3"/>
  <c r="BD411" i="3"/>
  <c r="BH41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R412" i="3"/>
  <c r="V412" i="3"/>
  <c r="Z412" i="3"/>
  <c r="AD412" i="3"/>
  <c r="AH412" i="3"/>
  <c r="AL412" i="3"/>
  <c r="AP412" i="3"/>
  <c r="AT412" i="3"/>
  <c r="AX412" i="3"/>
  <c r="BB412" i="3"/>
  <c r="BF412" i="3"/>
  <c r="M419" i="3"/>
  <c r="O419" i="3"/>
  <c r="Q419" i="3"/>
  <c r="S419" i="3"/>
  <c r="U419" i="3"/>
  <c r="W419" i="3"/>
  <c r="Y419" i="3"/>
  <c r="AA419" i="3"/>
  <c r="AC419" i="3"/>
  <c r="AE419" i="3"/>
  <c r="AG419" i="3"/>
  <c r="AI419" i="3"/>
  <c r="AK419" i="3"/>
  <c r="AM419" i="3"/>
  <c r="AO419" i="3"/>
  <c r="AQ419" i="3"/>
  <c r="AS419" i="3"/>
  <c r="AU419" i="3"/>
  <c r="AW419" i="3"/>
  <c r="AY419" i="3"/>
  <c r="BA419" i="3"/>
  <c r="BC419" i="3"/>
  <c r="BE419" i="3"/>
  <c r="BG419" i="3"/>
  <c r="BI419" i="3"/>
  <c r="N419" i="3"/>
  <c r="R419" i="3"/>
  <c r="V419" i="3"/>
  <c r="Z419" i="3"/>
  <c r="AD419" i="3"/>
  <c r="AH419" i="3"/>
  <c r="AL419" i="3"/>
  <c r="AP419" i="3"/>
  <c r="AT419" i="3"/>
  <c r="AX419" i="3"/>
  <c r="BB419" i="3"/>
  <c r="BF419" i="3"/>
  <c r="P419" i="3"/>
  <c r="T419" i="3"/>
  <c r="X419" i="3"/>
  <c r="AB419" i="3"/>
  <c r="AF419" i="3"/>
  <c r="AJ419" i="3"/>
  <c r="AN419" i="3"/>
  <c r="AR419" i="3"/>
  <c r="AV419" i="3"/>
  <c r="AZ419" i="3"/>
  <c r="BD419" i="3"/>
  <c r="BH419" i="3"/>
  <c r="M420" i="3"/>
  <c r="O420" i="3"/>
  <c r="Q420" i="3"/>
  <c r="S420" i="3"/>
  <c r="U420" i="3"/>
  <c r="W420" i="3"/>
  <c r="Y420" i="3"/>
  <c r="AA420" i="3"/>
  <c r="AC420" i="3"/>
  <c r="AE420" i="3"/>
  <c r="AG420" i="3"/>
  <c r="AI420" i="3"/>
  <c r="AK420" i="3"/>
  <c r="AM420" i="3"/>
  <c r="AO420" i="3"/>
  <c r="AQ420" i="3"/>
  <c r="AS420" i="3"/>
  <c r="AU420" i="3"/>
  <c r="AW420" i="3"/>
  <c r="AY420" i="3"/>
  <c r="BA420" i="3"/>
  <c r="BC420" i="3"/>
  <c r="BE420" i="3"/>
  <c r="BG420" i="3"/>
  <c r="BI420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N420" i="3"/>
  <c r="R420" i="3"/>
  <c r="V420" i="3"/>
  <c r="Z420" i="3"/>
  <c r="AD420" i="3"/>
  <c r="AH420" i="3"/>
  <c r="AL420" i="3"/>
  <c r="AP420" i="3"/>
  <c r="AT420" i="3"/>
  <c r="AX420" i="3"/>
  <c r="BB420" i="3"/>
  <c r="BF420" i="3"/>
  <c r="N427" i="3"/>
  <c r="P427" i="3"/>
  <c r="R427" i="3"/>
  <c r="T427" i="3"/>
  <c r="V427" i="3"/>
  <c r="X427" i="3"/>
  <c r="Z427" i="3"/>
  <c r="AB427" i="3"/>
  <c r="AD427" i="3"/>
  <c r="AF427" i="3"/>
  <c r="AH427" i="3"/>
  <c r="AJ427" i="3"/>
  <c r="AL427" i="3"/>
  <c r="AN427" i="3"/>
  <c r="AP427" i="3"/>
  <c r="AR427" i="3"/>
  <c r="AT427" i="3"/>
  <c r="AV427" i="3"/>
  <c r="AX427" i="3"/>
  <c r="AZ427" i="3"/>
  <c r="BB427" i="3"/>
  <c r="BD427" i="3"/>
  <c r="BF427" i="3"/>
  <c r="BH427" i="3"/>
  <c r="O427" i="3"/>
  <c r="S427" i="3"/>
  <c r="W427" i="3"/>
  <c r="AA427" i="3"/>
  <c r="AE427" i="3"/>
  <c r="AI427" i="3"/>
  <c r="AM427" i="3"/>
  <c r="AQ427" i="3"/>
  <c r="AU427" i="3"/>
  <c r="AY427" i="3"/>
  <c r="BC427" i="3"/>
  <c r="BG427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M428" i="3"/>
  <c r="O428" i="3"/>
  <c r="Q428" i="3"/>
  <c r="S428" i="3"/>
  <c r="U428" i="3"/>
  <c r="W428" i="3"/>
  <c r="Y428" i="3"/>
  <c r="AA428" i="3"/>
  <c r="AC428" i="3"/>
  <c r="AE428" i="3"/>
  <c r="AG428" i="3"/>
  <c r="AI428" i="3"/>
  <c r="AK428" i="3"/>
  <c r="AM428" i="3"/>
  <c r="AO428" i="3"/>
  <c r="AQ428" i="3"/>
  <c r="AS428" i="3"/>
  <c r="AU428" i="3"/>
  <c r="AW428" i="3"/>
  <c r="AY428" i="3"/>
  <c r="BA428" i="3"/>
  <c r="BC428" i="3"/>
  <c r="BE428" i="3"/>
  <c r="BG428" i="3"/>
  <c r="BI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N428" i="3"/>
  <c r="R428" i="3"/>
  <c r="V428" i="3"/>
  <c r="Z428" i="3"/>
  <c r="AD428" i="3"/>
  <c r="AH428" i="3"/>
  <c r="AL428" i="3"/>
  <c r="AP428" i="3"/>
  <c r="AT428" i="3"/>
  <c r="AX428" i="3"/>
  <c r="BB428" i="3"/>
  <c r="BF428" i="3"/>
  <c r="M435" i="3"/>
  <c r="O435" i="3"/>
  <c r="Q435" i="3"/>
  <c r="S435" i="3"/>
  <c r="U435" i="3"/>
  <c r="W435" i="3"/>
  <c r="Y435" i="3"/>
  <c r="AA435" i="3"/>
  <c r="AC435" i="3"/>
  <c r="AE435" i="3"/>
  <c r="AG435" i="3"/>
  <c r="AI435" i="3"/>
  <c r="AK435" i="3"/>
  <c r="AM435" i="3"/>
  <c r="AO435" i="3"/>
  <c r="AQ435" i="3"/>
  <c r="AS435" i="3"/>
  <c r="AU435" i="3"/>
  <c r="AW435" i="3"/>
  <c r="AY435" i="3"/>
  <c r="BA435" i="3"/>
  <c r="BC435" i="3"/>
  <c r="BE435" i="3"/>
  <c r="BG435" i="3"/>
  <c r="BI435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N435" i="3"/>
  <c r="R435" i="3"/>
  <c r="V435" i="3"/>
  <c r="Z435" i="3"/>
  <c r="AD435" i="3"/>
  <c r="AH435" i="3"/>
  <c r="AL435" i="3"/>
  <c r="AP435" i="3"/>
  <c r="AT435" i="3"/>
  <c r="AX435" i="3"/>
  <c r="BB435" i="3"/>
  <c r="BF435" i="3"/>
  <c r="M436" i="3"/>
  <c r="O436" i="3"/>
  <c r="Q436" i="3"/>
  <c r="S436" i="3"/>
  <c r="U436" i="3"/>
  <c r="W436" i="3"/>
  <c r="Y436" i="3"/>
  <c r="AA436" i="3"/>
  <c r="AC436" i="3"/>
  <c r="AE436" i="3"/>
  <c r="AG436" i="3"/>
  <c r="AI436" i="3"/>
  <c r="AK436" i="3"/>
  <c r="AM436" i="3"/>
  <c r="AO436" i="3"/>
  <c r="AQ436" i="3"/>
  <c r="AS436" i="3"/>
  <c r="AU436" i="3"/>
  <c r="AW436" i="3"/>
  <c r="AY436" i="3"/>
  <c r="BA436" i="3"/>
  <c r="BC436" i="3"/>
  <c r="BE436" i="3"/>
  <c r="BG436" i="3"/>
  <c r="BI436" i="3"/>
  <c r="N436" i="3"/>
  <c r="R436" i="3"/>
  <c r="V436" i="3"/>
  <c r="Z436" i="3"/>
  <c r="AD436" i="3"/>
  <c r="AH436" i="3"/>
  <c r="AL436" i="3"/>
  <c r="AP436" i="3"/>
  <c r="AT436" i="3"/>
  <c r="AX436" i="3"/>
  <c r="BB436" i="3"/>
  <c r="BF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BJ366" i="3"/>
  <c r="BN377" i="3"/>
  <c r="BM397" i="3"/>
  <c r="BK409" i="3"/>
  <c r="BM418" i="3"/>
  <c r="BN445" i="3"/>
  <c r="BJ463" i="3"/>
  <c r="BK353" i="3"/>
  <c r="BK358" i="3"/>
  <c r="BK361" i="3"/>
  <c r="BJ365" i="3"/>
  <c r="BN370" i="3"/>
  <c r="BN374" i="3"/>
  <c r="BL377" i="3"/>
  <c r="BN378" i="3"/>
  <c r="BJ381" i="3"/>
  <c r="BN390" i="3"/>
  <c r="BK425" i="3"/>
  <c r="BM443" i="3"/>
  <c r="BK445" i="3"/>
  <c r="BM447" i="3"/>
  <c r="BK447" i="3"/>
  <c r="BK449" i="3"/>
  <c r="BM451" i="3"/>
  <c r="BN455" i="3"/>
  <c r="BF440" i="3"/>
  <c r="AX440" i="3"/>
  <c r="AP440" i="3"/>
  <c r="AH440" i="3"/>
  <c r="Z440" i="3"/>
  <c r="R440" i="3"/>
  <c r="BH440" i="3"/>
  <c r="AZ440" i="3"/>
  <c r="AR440" i="3"/>
  <c r="AJ440" i="3"/>
  <c r="AB440" i="3"/>
  <c r="T440" i="3"/>
  <c r="BI440" i="3"/>
  <c r="BE440" i="3"/>
  <c r="BA440" i="3"/>
  <c r="AW440" i="3"/>
  <c r="AS440" i="3"/>
  <c r="AO440" i="3"/>
  <c r="AK440" i="3"/>
  <c r="AG440" i="3"/>
  <c r="AC440" i="3"/>
  <c r="Y440" i="3"/>
  <c r="U440" i="3"/>
  <c r="Q440" i="3"/>
  <c r="BE444" i="3"/>
  <c r="AW444" i="3"/>
  <c r="AO444" i="3"/>
  <c r="AG444" i="3"/>
  <c r="Y444" i="3"/>
  <c r="Q444" i="3"/>
  <c r="BG444" i="3"/>
  <c r="AY444" i="3"/>
  <c r="AQ444" i="3"/>
  <c r="AI444" i="3"/>
  <c r="AA444" i="3"/>
  <c r="S444" i="3"/>
  <c r="BH444" i="3"/>
  <c r="BD444" i="3"/>
  <c r="AZ444" i="3"/>
  <c r="AV444" i="3"/>
  <c r="AR444" i="3"/>
  <c r="AN444" i="3"/>
  <c r="AJ444" i="3"/>
  <c r="AF444" i="3"/>
  <c r="AB444" i="3"/>
  <c r="X444" i="3"/>
  <c r="T444" i="3"/>
  <c r="BI448" i="3"/>
  <c r="BA448" i="3"/>
  <c r="AS448" i="3"/>
  <c r="AK448" i="3"/>
  <c r="AC448" i="3"/>
  <c r="U448" i="3"/>
  <c r="M448" i="3"/>
  <c r="BC448" i="3"/>
  <c r="AU448" i="3"/>
  <c r="AM448" i="3"/>
  <c r="AE448" i="3"/>
  <c r="W448" i="3"/>
  <c r="O448" i="3"/>
  <c r="BF448" i="3"/>
  <c r="BB448" i="3"/>
  <c r="AX448" i="3"/>
  <c r="AT448" i="3"/>
  <c r="AP448" i="3"/>
  <c r="AL448" i="3"/>
  <c r="AH448" i="3"/>
  <c r="AD448" i="3"/>
  <c r="Z448" i="3"/>
  <c r="V448" i="3"/>
  <c r="R448" i="3"/>
  <c r="BE452" i="3"/>
  <c r="AW452" i="3"/>
  <c r="AO452" i="3"/>
  <c r="AG452" i="3"/>
  <c r="Y452" i="3"/>
  <c r="Q452" i="3"/>
  <c r="BG452" i="3"/>
  <c r="AY452" i="3"/>
  <c r="AQ452" i="3"/>
  <c r="AI452" i="3"/>
  <c r="AA452" i="3"/>
  <c r="S452" i="3"/>
  <c r="BH452" i="3"/>
  <c r="BD452" i="3"/>
  <c r="AZ452" i="3"/>
  <c r="AV452" i="3"/>
  <c r="AR452" i="3"/>
  <c r="AN452" i="3"/>
  <c r="AJ452" i="3"/>
  <c r="AF452" i="3"/>
  <c r="AB452" i="3"/>
  <c r="X452" i="3"/>
  <c r="T452" i="3"/>
  <c r="BF456" i="3"/>
  <c r="AX456" i="3"/>
  <c r="AP456" i="3"/>
  <c r="AH456" i="3"/>
  <c r="Z456" i="3"/>
  <c r="R456" i="3"/>
  <c r="BH456" i="3"/>
  <c r="AZ456" i="3"/>
  <c r="AR456" i="3"/>
  <c r="AJ456" i="3"/>
  <c r="AB456" i="3"/>
  <c r="T456" i="3"/>
  <c r="BI456" i="3"/>
  <c r="BE456" i="3"/>
  <c r="BA456" i="3"/>
  <c r="AW456" i="3"/>
  <c r="AS456" i="3"/>
  <c r="AO456" i="3"/>
  <c r="AK456" i="3"/>
  <c r="AG456" i="3"/>
  <c r="AC456" i="3"/>
  <c r="Y456" i="3"/>
  <c r="U456" i="3"/>
  <c r="Q456" i="3"/>
  <c r="BH460" i="3"/>
  <c r="BD460" i="3"/>
  <c r="AZ460" i="3"/>
  <c r="AV460" i="3"/>
  <c r="AR460" i="3"/>
  <c r="AN460" i="3"/>
  <c r="AJ460" i="3"/>
  <c r="AF460" i="3"/>
  <c r="AB460" i="3"/>
  <c r="X460" i="3"/>
  <c r="T460" i="3"/>
  <c r="P460" i="3"/>
  <c r="BI460" i="3"/>
  <c r="BE460" i="3"/>
  <c r="BA460" i="3"/>
  <c r="AW460" i="3"/>
  <c r="AS460" i="3"/>
  <c r="AO460" i="3"/>
  <c r="AK460" i="3"/>
  <c r="AG460" i="3"/>
  <c r="AC460" i="3"/>
  <c r="Y460" i="3"/>
  <c r="U460" i="3"/>
  <c r="Q460" i="3"/>
  <c r="BN469" i="3"/>
  <c r="BC438" i="3"/>
  <c r="AU438" i="3"/>
  <c r="AM438" i="3"/>
  <c r="AE438" i="3"/>
  <c r="W438" i="3"/>
  <c r="O438" i="3"/>
  <c r="BE438" i="3"/>
  <c r="AW438" i="3"/>
  <c r="AO438" i="3"/>
  <c r="AG438" i="3"/>
  <c r="Y438" i="3"/>
  <c r="Q438" i="3"/>
  <c r="BH438" i="3"/>
  <c r="BD438" i="3"/>
  <c r="AZ438" i="3"/>
  <c r="AV438" i="3"/>
  <c r="AR438" i="3"/>
  <c r="AN438" i="3"/>
  <c r="AJ438" i="3"/>
  <c r="AF438" i="3"/>
  <c r="AB438" i="3"/>
  <c r="X438" i="3"/>
  <c r="T438" i="3"/>
  <c r="BI442" i="3"/>
  <c r="BA442" i="3"/>
  <c r="AS442" i="3"/>
  <c r="AK442" i="3"/>
  <c r="AC442" i="3"/>
  <c r="U442" i="3"/>
  <c r="M442" i="3"/>
  <c r="BC442" i="3"/>
  <c r="AU442" i="3"/>
  <c r="AM442" i="3"/>
  <c r="AE442" i="3"/>
  <c r="W442" i="3"/>
  <c r="O442" i="3"/>
  <c r="BF442" i="3"/>
  <c r="BB442" i="3"/>
  <c r="AX442" i="3"/>
  <c r="AT442" i="3"/>
  <c r="AP442" i="3"/>
  <c r="AL442" i="3"/>
  <c r="AH442" i="3"/>
  <c r="AD442" i="3"/>
  <c r="Z442" i="3"/>
  <c r="V442" i="3"/>
  <c r="R442" i="3"/>
  <c r="BE446" i="3"/>
  <c r="AW446" i="3"/>
  <c r="AO446" i="3"/>
  <c r="AG446" i="3"/>
  <c r="Y446" i="3"/>
  <c r="Q446" i="3"/>
  <c r="BG446" i="3"/>
  <c r="AY446" i="3"/>
  <c r="AQ446" i="3"/>
  <c r="AI446" i="3"/>
  <c r="AA446" i="3"/>
  <c r="S446" i="3"/>
  <c r="BH446" i="3"/>
  <c r="BD446" i="3"/>
  <c r="AZ446" i="3"/>
  <c r="AV446" i="3"/>
  <c r="AR446" i="3"/>
  <c r="AN446" i="3"/>
  <c r="AJ446" i="3"/>
  <c r="AF446" i="3"/>
  <c r="AB446" i="3"/>
  <c r="X446" i="3"/>
  <c r="T446" i="3"/>
  <c r="BI450" i="3"/>
  <c r="BA450" i="3"/>
  <c r="AS450" i="3"/>
  <c r="AK450" i="3"/>
  <c r="AC450" i="3"/>
  <c r="U450" i="3"/>
  <c r="M450" i="3"/>
  <c r="BC450" i="3"/>
  <c r="AU450" i="3"/>
  <c r="AM450" i="3"/>
  <c r="AE450" i="3"/>
  <c r="W450" i="3"/>
  <c r="O450" i="3"/>
  <c r="BF450" i="3"/>
  <c r="BB450" i="3"/>
  <c r="AX450" i="3"/>
  <c r="AT450" i="3"/>
  <c r="AP450" i="3"/>
  <c r="AL450" i="3"/>
  <c r="AH450" i="3"/>
  <c r="AD450" i="3"/>
  <c r="Z450" i="3"/>
  <c r="V450" i="3"/>
  <c r="R450" i="3"/>
  <c r="BE454" i="3"/>
  <c r="AW454" i="3"/>
  <c r="AO454" i="3"/>
  <c r="AG454" i="3"/>
  <c r="Y454" i="3"/>
  <c r="Q454" i="3"/>
  <c r="BG454" i="3"/>
  <c r="AY454" i="3"/>
  <c r="AQ454" i="3"/>
  <c r="AI454" i="3"/>
  <c r="AA454" i="3"/>
  <c r="S454" i="3"/>
  <c r="BH454" i="3"/>
  <c r="BD454" i="3"/>
  <c r="AZ454" i="3"/>
  <c r="AV454" i="3"/>
  <c r="AR454" i="3"/>
  <c r="AN454" i="3"/>
  <c r="AJ454" i="3"/>
  <c r="AF454" i="3"/>
  <c r="AB454" i="3"/>
  <c r="X454" i="3"/>
  <c r="T454" i="3"/>
  <c r="BF458" i="3"/>
  <c r="AX458" i="3"/>
  <c r="AP458" i="3"/>
  <c r="AH458" i="3"/>
  <c r="Z458" i="3"/>
  <c r="R458" i="3"/>
  <c r="BH458" i="3"/>
  <c r="AZ458" i="3"/>
  <c r="AR458" i="3"/>
  <c r="AJ458" i="3"/>
  <c r="AB458" i="3"/>
  <c r="T458" i="3"/>
  <c r="BI458" i="3"/>
  <c r="BE458" i="3"/>
  <c r="BA458" i="3"/>
  <c r="AW458" i="3"/>
  <c r="AS458" i="3"/>
  <c r="AO458" i="3"/>
  <c r="AK458" i="3"/>
  <c r="AG458" i="3"/>
  <c r="AC458" i="3"/>
  <c r="Y458" i="3"/>
  <c r="U458" i="3"/>
  <c r="Q458" i="3"/>
  <c r="BH462" i="3"/>
  <c r="BD462" i="3"/>
  <c r="AZ462" i="3"/>
  <c r="AV462" i="3"/>
  <c r="AR462" i="3"/>
  <c r="AN462" i="3"/>
  <c r="AJ462" i="3"/>
  <c r="AF462" i="3"/>
  <c r="AB462" i="3"/>
  <c r="X462" i="3"/>
  <c r="T462" i="3"/>
  <c r="P462" i="3"/>
  <c r="BI462" i="3"/>
  <c r="BE462" i="3"/>
  <c r="BA462" i="3"/>
  <c r="AW462" i="3"/>
  <c r="AS462" i="3"/>
  <c r="AO462" i="3"/>
  <c r="AK462" i="3"/>
  <c r="AG462" i="3"/>
  <c r="AC462" i="3"/>
  <c r="Y462" i="3"/>
  <c r="U462" i="3"/>
  <c r="Q462" i="3"/>
  <c r="BH466" i="3"/>
  <c r="BD466" i="3"/>
  <c r="AZ466" i="3"/>
  <c r="AV466" i="3"/>
  <c r="AR466" i="3"/>
  <c r="AN466" i="3"/>
  <c r="AJ466" i="3"/>
  <c r="AF466" i="3"/>
  <c r="AB466" i="3"/>
  <c r="X466" i="3"/>
  <c r="T466" i="3"/>
  <c r="P466" i="3"/>
  <c r="BI466" i="3"/>
  <c r="BE466" i="3"/>
  <c r="BA466" i="3"/>
  <c r="AW466" i="3"/>
  <c r="AS466" i="3"/>
  <c r="AO466" i="3"/>
  <c r="AK466" i="3"/>
  <c r="AG466" i="3"/>
  <c r="AC466" i="3"/>
  <c r="Y466" i="3"/>
  <c r="U466" i="3"/>
  <c r="Q466" i="3"/>
  <c r="BF468" i="3"/>
  <c r="BB468" i="3"/>
  <c r="AX468" i="3"/>
  <c r="AT468" i="3"/>
  <c r="AP468" i="3"/>
  <c r="AL468" i="3"/>
  <c r="AH468" i="3"/>
  <c r="AD468" i="3"/>
  <c r="Z468" i="3"/>
  <c r="V468" i="3"/>
  <c r="R468" i="3"/>
  <c r="N468" i="3"/>
  <c r="BG468" i="3"/>
  <c r="BC468" i="3"/>
  <c r="AY468" i="3"/>
  <c r="AU468" i="3"/>
  <c r="AQ468" i="3"/>
  <c r="AM468" i="3"/>
  <c r="AI468" i="3"/>
  <c r="AE468" i="3"/>
  <c r="AA468" i="3"/>
  <c r="W468" i="3"/>
  <c r="S468" i="3"/>
  <c r="BH464" i="3"/>
  <c r="BD464" i="3"/>
  <c r="AZ464" i="3"/>
  <c r="AV464" i="3"/>
  <c r="AR464" i="3"/>
  <c r="AN464" i="3"/>
  <c r="AJ464" i="3"/>
  <c r="AF464" i="3"/>
  <c r="AB464" i="3"/>
  <c r="X464" i="3"/>
  <c r="T464" i="3"/>
  <c r="P464" i="3"/>
  <c r="BI464" i="3"/>
  <c r="BE464" i="3"/>
  <c r="BA464" i="3"/>
  <c r="AW464" i="3"/>
  <c r="AS464" i="3"/>
  <c r="AO464" i="3"/>
  <c r="AK464" i="3"/>
  <c r="AG464" i="3"/>
  <c r="AC464" i="3"/>
  <c r="Y464" i="3"/>
  <c r="U464" i="3"/>
  <c r="Q464" i="3"/>
  <c r="BH470" i="3"/>
  <c r="BD470" i="3"/>
  <c r="AZ470" i="3"/>
  <c r="AV470" i="3"/>
  <c r="AR470" i="3"/>
  <c r="AN470" i="3"/>
  <c r="AJ470" i="3"/>
  <c r="AF470" i="3"/>
  <c r="AB470" i="3"/>
  <c r="X470" i="3"/>
  <c r="T470" i="3"/>
  <c r="P470" i="3"/>
  <c r="BI470" i="3"/>
  <c r="BE470" i="3"/>
  <c r="BA470" i="3"/>
  <c r="AW470" i="3"/>
  <c r="AS470" i="3"/>
  <c r="AO470" i="3"/>
  <c r="AK470" i="3"/>
  <c r="AG470" i="3"/>
  <c r="AC470" i="3"/>
  <c r="Y470" i="3"/>
  <c r="U470" i="3"/>
  <c r="Q470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BL451" i="3" l="1"/>
  <c r="BL358" i="3"/>
  <c r="BK402" i="3"/>
  <c r="BN421" i="3"/>
  <c r="BK370" i="3"/>
  <c r="BK374" i="3"/>
  <c r="BM414" i="3"/>
  <c r="BM370" i="3"/>
  <c r="BL453" i="3"/>
  <c r="BK382" i="3"/>
  <c r="BN373" i="3"/>
  <c r="BJ457" i="3"/>
  <c r="BM426" i="3"/>
  <c r="BM421" i="3"/>
  <c r="BM410" i="3"/>
  <c r="BM402" i="3"/>
  <c r="BM398" i="3"/>
  <c r="BJ390" i="3"/>
  <c r="BL374" i="3"/>
  <c r="BJ354" i="3"/>
  <c r="BL455" i="3"/>
  <c r="BK406" i="3"/>
  <c r="BJ445" i="3"/>
  <c r="BL434" i="3"/>
  <c r="BK362" i="3"/>
  <c r="BL381" i="3"/>
  <c r="BL365" i="3"/>
  <c r="BM357" i="3"/>
  <c r="BL467" i="3"/>
  <c r="BM353" i="3"/>
  <c r="BK357" i="3"/>
  <c r="BM422" i="3"/>
  <c r="BL469" i="3"/>
  <c r="BN439" i="3"/>
  <c r="BM409" i="3"/>
  <c r="BM361" i="3"/>
  <c r="BL373" i="3"/>
  <c r="BM405" i="3"/>
  <c r="BJ467" i="3"/>
  <c r="BM467" i="3"/>
  <c r="BN369" i="3"/>
  <c r="BK429" i="3"/>
  <c r="BJ373" i="3"/>
  <c r="BM430" i="3"/>
  <c r="BL369" i="3"/>
  <c r="BJ459" i="3"/>
  <c r="BL449" i="3"/>
  <c r="BK433" i="3"/>
  <c r="BL382" i="3"/>
  <c r="BM457" i="3"/>
  <c r="BJ469" i="3"/>
  <c r="BJ465" i="3"/>
  <c r="BJ439" i="3"/>
  <c r="BK422" i="3"/>
  <c r="BM406" i="3"/>
  <c r="BM461" i="3"/>
  <c r="BM453" i="3"/>
  <c r="BN394" i="3"/>
  <c r="BJ394" i="3"/>
  <c r="BN386" i="3"/>
  <c r="BN366" i="3"/>
  <c r="BM413" i="3"/>
  <c r="BN357" i="3"/>
  <c r="BK443" i="3"/>
  <c r="BK459" i="3"/>
  <c r="BM358" i="3"/>
  <c r="BM455" i="3"/>
  <c r="BJ455" i="3"/>
  <c r="BN449" i="3"/>
  <c r="BM449" i="3"/>
  <c r="BM459" i="3"/>
  <c r="BM439" i="3"/>
  <c r="BM465" i="3"/>
  <c r="BK465" i="3"/>
  <c r="BL370" i="3"/>
  <c r="BL457" i="3"/>
  <c r="BN382" i="3"/>
  <c r="BN365" i="3"/>
  <c r="BN358" i="3"/>
  <c r="BJ385" i="3"/>
  <c r="BN410" i="3"/>
  <c r="BK410" i="3"/>
  <c r="BK451" i="3"/>
  <c r="BJ374" i="3"/>
  <c r="BL378" i="3"/>
  <c r="BJ378" i="3"/>
  <c r="BJ377" i="3"/>
  <c r="BL354" i="3"/>
  <c r="BJ453" i="3"/>
  <c r="BK390" i="3"/>
  <c r="BL447" i="3"/>
  <c r="BL445" i="3"/>
  <c r="BK434" i="3"/>
  <c r="BL463" i="3"/>
  <c r="BK354" i="3"/>
  <c r="BJ447" i="3"/>
  <c r="BM434" i="3"/>
  <c r="BL362" i="3"/>
  <c r="BK453" i="3"/>
  <c r="BJ386" i="3"/>
  <c r="BJ369" i="3"/>
  <c r="BJ362" i="3"/>
  <c r="BJ461" i="3"/>
  <c r="BM441" i="3"/>
  <c r="BN362" i="3"/>
  <c r="BN457" i="3"/>
  <c r="BJ449" i="3"/>
  <c r="BK393" i="3"/>
  <c r="BK389" i="3"/>
  <c r="BK385" i="3"/>
  <c r="BN353" i="3"/>
  <c r="BK463" i="3"/>
  <c r="BN443" i="3"/>
  <c r="BL366" i="3"/>
  <c r="BJ413" i="3"/>
  <c r="BK405" i="3"/>
  <c r="BK430" i="3"/>
  <c r="BL414" i="3"/>
  <c r="BN426" i="3"/>
  <c r="BM445" i="3"/>
  <c r="BJ382" i="3"/>
  <c r="BN465" i="3"/>
  <c r="BL465" i="3"/>
  <c r="BL413" i="3"/>
  <c r="BK394" i="3"/>
  <c r="BN398" i="3"/>
  <c r="BJ357" i="3"/>
  <c r="BN453" i="3"/>
  <c r="BN393" i="3"/>
  <c r="BN389" i="3"/>
  <c r="BN385" i="3"/>
  <c r="BN354" i="3"/>
  <c r="BK413" i="3"/>
  <c r="BK457" i="3"/>
  <c r="BK366" i="3"/>
  <c r="BN434" i="3"/>
  <c r="BK439" i="3"/>
  <c r="BL439" i="3"/>
  <c r="BK455" i="3"/>
  <c r="BK421" i="3"/>
  <c r="BM417" i="3"/>
  <c r="BM401" i="3"/>
  <c r="BL361" i="3"/>
  <c r="BL353" i="3"/>
  <c r="BL441" i="3"/>
  <c r="BL430" i="3"/>
  <c r="BJ422" i="3"/>
  <c r="BK397" i="3"/>
  <c r="BL433" i="3"/>
  <c r="BJ430" i="3"/>
  <c r="BJ402" i="3"/>
  <c r="BL402" i="3"/>
  <c r="BJ433" i="3"/>
  <c r="BL406" i="3"/>
  <c r="BL398" i="3"/>
  <c r="BJ441" i="3"/>
  <c r="BJ418" i="3"/>
  <c r="BL418" i="3"/>
  <c r="BJ414" i="3"/>
  <c r="BJ410" i="3"/>
  <c r="BL410" i="3"/>
  <c r="BM390" i="3"/>
  <c r="BL390" i="3"/>
  <c r="BM378" i="3"/>
  <c r="BM374" i="3"/>
  <c r="BN364" i="3"/>
  <c r="BN356" i="3"/>
  <c r="BM429" i="3"/>
  <c r="BJ401" i="3"/>
  <c r="BN360" i="3"/>
  <c r="BL360" i="3"/>
  <c r="BJ360" i="3"/>
  <c r="BM386" i="3"/>
  <c r="BK386" i="3"/>
  <c r="BK378" i="3"/>
  <c r="BN402" i="3"/>
  <c r="BN441" i="3"/>
  <c r="BN430" i="3"/>
  <c r="BN414" i="3"/>
  <c r="BL422" i="3"/>
  <c r="BJ425" i="3"/>
  <c r="BJ426" i="3"/>
  <c r="BL426" i="3"/>
  <c r="BJ421" i="3"/>
  <c r="BL421" i="3"/>
  <c r="BJ406" i="3"/>
  <c r="BJ398" i="3"/>
  <c r="BL394" i="3"/>
  <c r="BL386" i="3"/>
  <c r="BM382" i="3"/>
  <c r="BM366" i="3"/>
  <c r="BM394" i="3"/>
  <c r="BJ397" i="3"/>
  <c r="BL357" i="3"/>
  <c r="BJ405" i="3"/>
  <c r="BL397" i="3"/>
  <c r="BJ437" i="3"/>
  <c r="BJ429" i="3"/>
  <c r="BJ417" i="3"/>
  <c r="BL409" i="3"/>
  <c r="BJ361" i="3"/>
  <c r="BJ353" i="3"/>
  <c r="BL425" i="3"/>
  <c r="BN425" i="3"/>
  <c r="BL405" i="3"/>
  <c r="BN413" i="3"/>
  <c r="BN397" i="3"/>
  <c r="BN433" i="3"/>
  <c r="BN405" i="3"/>
  <c r="BK470" i="3"/>
  <c r="BK464" i="3"/>
  <c r="BL468" i="3"/>
  <c r="BM446" i="3"/>
  <c r="BM444" i="3"/>
  <c r="BN466" i="3"/>
  <c r="BN458" i="3"/>
  <c r="BJ442" i="3"/>
  <c r="BJ448" i="3"/>
  <c r="BM377" i="3"/>
  <c r="BK377" i="3"/>
  <c r="BM369" i="3"/>
  <c r="BK369" i="3"/>
  <c r="BJ450" i="3"/>
  <c r="BK440" i="3"/>
  <c r="BJ409" i="3"/>
  <c r="BM381" i="3"/>
  <c r="BK381" i="3"/>
  <c r="BM373" i="3"/>
  <c r="BK373" i="3"/>
  <c r="BM365" i="3"/>
  <c r="BK365" i="3"/>
  <c r="BM466" i="3"/>
  <c r="BM470" i="3"/>
  <c r="BM464" i="3"/>
  <c r="BJ468" i="3"/>
  <c r="BK466" i="3"/>
  <c r="BK462" i="3"/>
  <c r="BM458" i="3"/>
  <c r="BM454" i="3"/>
  <c r="BL450" i="3"/>
  <c r="BN450" i="3"/>
  <c r="BK460" i="3"/>
  <c r="BM456" i="3"/>
  <c r="BM452" i="3"/>
  <c r="BL448" i="3"/>
  <c r="BN448" i="3"/>
  <c r="BJ436" i="3"/>
  <c r="BM436" i="3"/>
  <c r="BL436" i="3"/>
  <c r="BN435" i="3"/>
  <c r="BK435" i="3"/>
  <c r="BJ428" i="3"/>
  <c r="BM428" i="3"/>
  <c r="BL428" i="3"/>
  <c r="BK427" i="3"/>
  <c r="BN427" i="3"/>
  <c r="BL427" i="3"/>
  <c r="BJ427" i="3"/>
  <c r="BJ420" i="3"/>
  <c r="BM420" i="3"/>
  <c r="BL420" i="3"/>
  <c r="BK419" i="3"/>
  <c r="BN419" i="3"/>
  <c r="BJ412" i="3"/>
  <c r="BM412" i="3"/>
  <c r="BL412" i="3"/>
  <c r="BK411" i="3"/>
  <c r="BN411" i="3"/>
  <c r="BJ404" i="3"/>
  <c r="BM404" i="3"/>
  <c r="BL404" i="3"/>
  <c r="BK403" i="3"/>
  <c r="BN403" i="3"/>
  <c r="BJ396" i="3"/>
  <c r="BM396" i="3"/>
  <c r="BL396" i="3"/>
  <c r="BK395" i="3"/>
  <c r="BN395" i="3"/>
  <c r="BL395" i="3"/>
  <c r="BJ395" i="3"/>
  <c r="BN388" i="3"/>
  <c r="BJ388" i="3"/>
  <c r="BM388" i="3"/>
  <c r="BL388" i="3"/>
  <c r="BN387" i="3"/>
  <c r="BK387" i="3"/>
  <c r="BL387" i="3"/>
  <c r="BJ387" i="3"/>
  <c r="BJ380" i="3"/>
  <c r="BM380" i="3"/>
  <c r="BM379" i="3"/>
  <c r="BN379" i="3"/>
  <c r="BK379" i="3"/>
  <c r="BL379" i="3"/>
  <c r="BJ379" i="3"/>
  <c r="BJ372" i="3"/>
  <c r="BM372" i="3"/>
  <c r="BM371" i="3"/>
  <c r="BN371" i="3"/>
  <c r="BK371" i="3"/>
  <c r="BL371" i="3"/>
  <c r="BJ371" i="3"/>
  <c r="BM364" i="3"/>
  <c r="BK364" i="3"/>
  <c r="BN363" i="3"/>
  <c r="BL363" i="3"/>
  <c r="BJ363" i="3"/>
  <c r="BM356" i="3"/>
  <c r="BK356" i="3"/>
  <c r="BN355" i="3"/>
  <c r="BL355" i="3"/>
  <c r="BJ355" i="3"/>
  <c r="BL464" i="3"/>
  <c r="BJ464" i="3"/>
  <c r="BN468" i="3"/>
  <c r="BM468" i="3"/>
  <c r="BJ454" i="3"/>
  <c r="BK450" i="3"/>
  <c r="BJ446" i="3"/>
  <c r="BL446" i="3"/>
  <c r="BN446" i="3"/>
  <c r="BM442" i="3"/>
  <c r="BM438" i="3"/>
  <c r="BL460" i="3"/>
  <c r="BJ460" i="3"/>
  <c r="BL456" i="3"/>
  <c r="BK456" i="3"/>
  <c r="BJ456" i="3"/>
  <c r="BJ452" i="3"/>
  <c r="BL452" i="3"/>
  <c r="BN452" i="3"/>
  <c r="BM448" i="3"/>
  <c r="BL440" i="3"/>
  <c r="BJ440" i="3"/>
  <c r="BL437" i="3"/>
  <c r="BL429" i="3"/>
  <c r="BL417" i="3"/>
  <c r="BL401" i="3"/>
  <c r="BL393" i="3"/>
  <c r="BM393" i="3"/>
  <c r="BM389" i="3"/>
  <c r="BL389" i="3"/>
  <c r="BM385" i="3"/>
  <c r="BL385" i="3"/>
  <c r="BJ393" i="3"/>
  <c r="BN432" i="3"/>
  <c r="BK432" i="3"/>
  <c r="BL432" i="3"/>
  <c r="BJ432" i="3"/>
  <c r="BJ431" i="3"/>
  <c r="BM431" i="3"/>
  <c r="BL431" i="3"/>
  <c r="BN424" i="3"/>
  <c r="BK424" i="3"/>
  <c r="BL423" i="3"/>
  <c r="BK416" i="3"/>
  <c r="BN416" i="3"/>
  <c r="BJ415" i="3"/>
  <c r="BM415" i="3"/>
  <c r="BL415" i="3"/>
  <c r="BK408" i="3"/>
  <c r="BN408" i="3"/>
  <c r="BJ407" i="3"/>
  <c r="BM407" i="3"/>
  <c r="BL407" i="3"/>
  <c r="BK400" i="3"/>
  <c r="BN400" i="3"/>
  <c r="BJ399" i="3"/>
  <c r="BM399" i="3"/>
  <c r="BL399" i="3"/>
  <c r="BK392" i="3"/>
  <c r="BL391" i="3"/>
  <c r="BK384" i="3"/>
  <c r="BL376" i="3"/>
  <c r="BN376" i="3"/>
  <c r="BK376" i="3"/>
  <c r="BL368" i="3"/>
  <c r="BN368" i="3"/>
  <c r="BK368" i="3"/>
  <c r="BM359" i="3"/>
  <c r="BK359" i="3"/>
  <c r="BJ389" i="3"/>
  <c r="BN464" i="3"/>
  <c r="BN456" i="3"/>
  <c r="BN440" i="3"/>
  <c r="BM462" i="3"/>
  <c r="BL442" i="3"/>
  <c r="BN442" i="3"/>
  <c r="BL438" i="3"/>
  <c r="BM460" i="3"/>
  <c r="BK436" i="3"/>
  <c r="BN436" i="3"/>
  <c r="BJ435" i="3"/>
  <c r="BM435" i="3"/>
  <c r="BL435" i="3"/>
  <c r="BK428" i="3"/>
  <c r="BN428" i="3"/>
  <c r="BM427" i="3"/>
  <c r="BK420" i="3"/>
  <c r="BN420" i="3"/>
  <c r="BJ419" i="3"/>
  <c r="BM419" i="3"/>
  <c r="BL419" i="3"/>
  <c r="BK412" i="3"/>
  <c r="BN412" i="3"/>
  <c r="BJ411" i="3"/>
  <c r="BM411" i="3"/>
  <c r="BL411" i="3"/>
  <c r="BK404" i="3"/>
  <c r="BN404" i="3"/>
  <c r="BJ403" i="3"/>
  <c r="BM403" i="3"/>
  <c r="BL403" i="3"/>
  <c r="BK396" i="3"/>
  <c r="BN396" i="3"/>
  <c r="BM395" i="3"/>
  <c r="BK388" i="3"/>
  <c r="BM387" i="3"/>
  <c r="BL380" i="3"/>
  <c r="BN380" i="3"/>
  <c r="BK380" i="3"/>
  <c r="BL372" i="3"/>
  <c r="BN372" i="3"/>
  <c r="BK372" i="3"/>
  <c r="BL364" i="3"/>
  <c r="BJ364" i="3"/>
  <c r="BM363" i="3"/>
  <c r="BK363" i="3"/>
  <c r="BL356" i="3"/>
  <c r="BJ356" i="3"/>
  <c r="BM355" i="3"/>
  <c r="BK355" i="3"/>
  <c r="BL470" i="3"/>
  <c r="BJ470" i="3"/>
  <c r="BK468" i="3"/>
  <c r="BL466" i="3"/>
  <c r="BJ466" i="3"/>
  <c r="BL462" i="3"/>
  <c r="BJ462" i="3"/>
  <c r="BL458" i="3"/>
  <c r="BK458" i="3"/>
  <c r="BJ458" i="3"/>
  <c r="BL454" i="3"/>
  <c r="BN454" i="3"/>
  <c r="BM450" i="3"/>
  <c r="BK442" i="3"/>
  <c r="BJ438" i="3"/>
  <c r="BK438" i="3"/>
  <c r="BN438" i="3"/>
  <c r="BK448" i="3"/>
  <c r="BJ444" i="3"/>
  <c r="BL444" i="3"/>
  <c r="BN444" i="3"/>
  <c r="BM440" i="3"/>
  <c r="BM432" i="3"/>
  <c r="BK431" i="3"/>
  <c r="BN431" i="3"/>
  <c r="BJ424" i="3"/>
  <c r="BM424" i="3"/>
  <c r="BL424" i="3"/>
  <c r="BM423" i="3"/>
  <c r="BK423" i="3"/>
  <c r="BN423" i="3"/>
  <c r="BJ423" i="3"/>
  <c r="BJ416" i="3"/>
  <c r="BM416" i="3"/>
  <c r="BL416" i="3"/>
  <c r="BK415" i="3"/>
  <c r="BN415" i="3"/>
  <c r="BJ408" i="3"/>
  <c r="BM408" i="3"/>
  <c r="BL408" i="3"/>
  <c r="BK407" i="3"/>
  <c r="BN407" i="3"/>
  <c r="BJ400" i="3"/>
  <c r="BM400" i="3"/>
  <c r="BL400" i="3"/>
  <c r="BK399" i="3"/>
  <c r="BN399" i="3"/>
  <c r="BN392" i="3"/>
  <c r="BJ392" i="3"/>
  <c r="BM392" i="3"/>
  <c r="BL392" i="3"/>
  <c r="BM391" i="3"/>
  <c r="BN391" i="3"/>
  <c r="BK391" i="3"/>
  <c r="BJ391" i="3"/>
  <c r="BN384" i="3"/>
  <c r="BJ384" i="3"/>
  <c r="BM384" i="3"/>
  <c r="BL384" i="3"/>
  <c r="BM383" i="3"/>
  <c r="BN383" i="3"/>
  <c r="BK383" i="3"/>
  <c r="BL383" i="3"/>
  <c r="BJ383" i="3"/>
  <c r="BJ376" i="3"/>
  <c r="BM376" i="3"/>
  <c r="BM375" i="3"/>
  <c r="BN375" i="3"/>
  <c r="BK375" i="3"/>
  <c r="BL375" i="3"/>
  <c r="BJ375" i="3"/>
  <c r="BJ368" i="3"/>
  <c r="BM368" i="3"/>
  <c r="BM367" i="3"/>
  <c r="BN367" i="3"/>
  <c r="BK367" i="3"/>
  <c r="BL367" i="3"/>
  <c r="BJ367" i="3"/>
  <c r="BM360" i="3"/>
  <c r="BK360" i="3"/>
  <c r="BN359" i="3"/>
  <c r="BL359" i="3"/>
  <c r="BJ359" i="3"/>
  <c r="BM437" i="3"/>
  <c r="BN437" i="3"/>
  <c r="BN429" i="3"/>
  <c r="BN417" i="3"/>
  <c r="BN409" i="3"/>
  <c r="BN401" i="3"/>
  <c r="BN470" i="3"/>
  <c r="BN462" i="3"/>
  <c r="BK454" i="3"/>
  <c r="BK446" i="3"/>
  <c r="BN460" i="3"/>
  <c r="BK452" i="3"/>
  <c r="BK444" i="3"/>
  <c r="L352" i="3"/>
  <c r="K352" i="3"/>
  <c r="L351" i="3"/>
  <c r="K351" i="3"/>
  <c r="L350" i="3"/>
  <c r="K350" i="3"/>
  <c r="L349" i="3"/>
  <c r="K349" i="3"/>
  <c r="L348" i="3"/>
  <c r="K348" i="3"/>
  <c r="L347" i="3"/>
  <c r="K347" i="3"/>
  <c r="M347" i="3" l="1"/>
  <c r="O347" i="3"/>
  <c r="Q347" i="3"/>
  <c r="S347" i="3"/>
  <c r="U347" i="3"/>
  <c r="W347" i="3"/>
  <c r="Y347" i="3"/>
  <c r="AA347" i="3"/>
  <c r="AC347" i="3"/>
  <c r="AE347" i="3"/>
  <c r="AG347" i="3"/>
  <c r="AI347" i="3"/>
  <c r="AK347" i="3"/>
  <c r="AM347" i="3"/>
  <c r="AO347" i="3"/>
  <c r="AQ347" i="3"/>
  <c r="AS347" i="3"/>
  <c r="AU347" i="3"/>
  <c r="AW347" i="3"/>
  <c r="AY347" i="3"/>
  <c r="BA347" i="3"/>
  <c r="BC347" i="3"/>
  <c r="BE347" i="3"/>
  <c r="BG347" i="3"/>
  <c r="BI347" i="3"/>
  <c r="N347" i="3"/>
  <c r="R347" i="3"/>
  <c r="V347" i="3"/>
  <c r="Z347" i="3"/>
  <c r="AD347" i="3"/>
  <c r="AH347" i="3"/>
  <c r="AL347" i="3"/>
  <c r="AP347" i="3"/>
  <c r="AT347" i="3"/>
  <c r="AX347" i="3"/>
  <c r="BB347" i="3"/>
  <c r="BF347" i="3"/>
  <c r="P347" i="3"/>
  <c r="T347" i="3"/>
  <c r="X347" i="3"/>
  <c r="AB347" i="3"/>
  <c r="AF347" i="3"/>
  <c r="AJ347" i="3"/>
  <c r="AN347" i="3"/>
  <c r="AR347" i="3"/>
  <c r="AV347" i="3"/>
  <c r="AZ347" i="3"/>
  <c r="BD347" i="3"/>
  <c r="BH347" i="3"/>
  <c r="M348" i="3"/>
  <c r="O348" i="3"/>
  <c r="Q348" i="3"/>
  <c r="S348" i="3"/>
  <c r="U348" i="3"/>
  <c r="W348" i="3"/>
  <c r="Y348" i="3"/>
  <c r="AA348" i="3"/>
  <c r="AC348" i="3"/>
  <c r="AE348" i="3"/>
  <c r="AG348" i="3"/>
  <c r="AI348" i="3"/>
  <c r="AK348" i="3"/>
  <c r="AM348" i="3"/>
  <c r="AO348" i="3"/>
  <c r="AQ348" i="3"/>
  <c r="AS348" i="3"/>
  <c r="AU348" i="3"/>
  <c r="AW348" i="3"/>
  <c r="AY348" i="3"/>
  <c r="BA348" i="3"/>
  <c r="BC348" i="3"/>
  <c r="BE348" i="3"/>
  <c r="BG348" i="3"/>
  <c r="BI348" i="3"/>
  <c r="P348" i="3"/>
  <c r="T348" i="3"/>
  <c r="X348" i="3"/>
  <c r="AB348" i="3"/>
  <c r="AF348" i="3"/>
  <c r="AJ348" i="3"/>
  <c r="AN348" i="3"/>
  <c r="AR348" i="3"/>
  <c r="AV348" i="3"/>
  <c r="AZ348" i="3"/>
  <c r="BD348" i="3"/>
  <c r="BH348" i="3"/>
  <c r="N348" i="3"/>
  <c r="R348" i="3"/>
  <c r="V348" i="3"/>
  <c r="Z348" i="3"/>
  <c r="AD348" i="3"/>
  <c r="AH348" i="3"/>
  <c r="AL348" i="3"/>
  <c r="AP348" i="3"/>
  <c r="AT348" i="3"/>
  <c r="AX348" i="3"/>
  <c r="BB348" i="3"/>
  <c r="BF348" i="3"/>
  <c r="N349" i="3"/>
  <c r="P349" i="3"/>
  <c r="R349" i="3"/>
  <c r="T349" i="3"/>
  <c r="V349" i="3"/>
  <c r="X349" i="3"/>
  <c r="Z349" i="3"/>
  <c r="AB349" i="3"/>
  <c r="AD349" i="3"/>
  <c r="AF349" i="3"/>
  <c r="AH349" i="3"/>
  <c r="AJ349" i="3"/>
  <c r="AL349" i="3"/>
  <c r="AN349" i="3"/>
  <c r="AP349" i="3"/>
  <c r="AR349" i="3"/>
  <c r="AT349" i="3"/>
  <c r="AV349" i="3"/>
  <c r="AX349" i="3"/>
  <c r="AZ349" i="3"/>
  <c r="BB349" i="3"/>
  <c r="BD349" i="3"/>
  <c r="BF349" i="3"/>
  <c r="BH349" i="3"/>
  <c r="M349" i="3"/>
  <c r="Q349" i="3"/>
  <c r="U349" i="3"/>
  <c r="Y349" i="3"/>
  <c r="AC349" i="3"/>
  <c r="AG349" i="3"/>
  <c r="AK349" i="3"/>
  <c r="AO349" i="3"/>
  <c r="AS349" i="3"/>
  <c r="AW349" i="3"/>
  <c r="BA349" i="3"/>
  <c r="BE349" i="3"/>
  <c r="BI349" i="3"/>
  <c r="O349" i="3"/>
  <c r="S349" i="3"/>
  <c r="W349" i="3"/>
  <c r="AA349" i="3"/>
  <c r="AE349" i="3"/>
  <c r="AI349" i="3"/>
  <c r="AM349" i="3"/>
  <c r="AQ349" i="3"/>
  <c r="AU349" i="3"/>
  <c r="AY349" i="3"/>
  <c r="BC349" i="3"/>
  <c r="BG349" i="3"/>
  <c r="N350" i="3"/>
  <c r="P350" i="3"/>
  <c r="R350" i="3"/>
  <c r="T350" i="3"/>
  <c r="V350" i="3"/>
  <c r="X350" i="3"/>
  <c r="Z350" i="3"/>
  <c r="AB350" i="3"/>
  <c r="AD350" i="3"/>
  <c r="O350" i="3"/>
  <c r="S350" i="3"/>
  <c r="W350" i="3"/>
  <c r="AA350" i="3"/>
  <c r="AE350" i="3"/>
  <c r="AG350" i="3"/>
  <c r="AI350" i="3"/>
  <c r="AK350" i="3"/>
  <c r="AM350" i="3"/>
  <c r="AO350" i="3"/>
  <c r="AQ350" i="3"/>
  <c r="AS350" i="3"/>
  <c r="AU350" i="3"/>
  <c r="AW350" i="3"/>
  <c r="AY350" i="3"/>
  <c r="BA350" i="3"/>
  <c r="BC350" i="3"/>
  <c r="BE350" i="3"/>
  <c r="BG350" i="3"/>
  <c r="BI350" i="3"/>
  <c r="M350" i="3"/>
  <c r="Q350" i="3"/>
  <c r="U350" i="3"/>
  <c r="Y350" i="3"/>
  <c r="AC350" i="3"/>
  <c r="AF350" i="3"/>
  <c r="AH350" i="3"/>
  <c r="AJ350" i="3"/>
  <c r="AL350" i="3"/>
  <c r="AN350" i="3"/>
  <c r="AP350" i="3"/>
  <c r="AR350" i="3"/>
  <c r="AT350" i="3"/>
  <c r="AX350" i="3"/>
  <c r="BB350" i="3"/>
  <c r="BF350" i="3"/>
  <c r="AV350" i="3"/>
  <c r="AZ350" i="3"/>
  <c r="BD350" i="3"/>
  <c r="BH350" i="3"/>
  <c r="N351" i="3"/>
  <c r="P351" i="3"/>
  <c r="R351" i="3"/>
  <c r="T351" i="3"/>
  <c r="V351" i="3"/>
  <c r="X351" i="3"/>
  <c r="Z351" i="3"/>
  <c r="AB351" i="3"/>
  <c r="AD351" i="3"/>
  <c r="AF351" i="3"/>
  <c r="AH351" i="3"/>
  <c r="AJ351" i="3"/>
  <c r="AL351" i="3"/>
  <c r="AN351" i="3"/>
  <c r="AP351" i="3"/>
  <c r="AR351" i="3"/>
  <c r="AT351" i="3"/>
  <c r="AV351" i="3"/>
  <c r="AX351" i="3"/>
  <c r="AZ351" i="3"/>
  <c r="BB351" i="3"/>
  <c r="BD351" i="3"/>
  <c r="BF351" i="3"/>
  <c r="BH351" i="3"/>
  <c r="O351" i="3"/>
  <c r="S351" i="3"/>
  <c r="W351" i="3"/>
  <c r="AA351" i="3"/>
  <c r="AE351" i="3"/>
  <c r="AI351" i="3"/>
  <c r="AM351" i="3"/>
  <c r="AQ351" i="3"/>
  <c r="AU351" i="3"/>
  <c r="AY351" i="3"/>
  <c r="BC351" i="3"/>
  <c r="BG351" i="3"/>
  <c r="M351" i="3"/>
  <c r="Q351" i="3"/>
  <c r="U351" i="3"/>
  <c r="Y351" i="3"/>
  <c r="AC351" i="3"/>
  <c r="AG351" i="3"/>
  <c r="AK351" i="3"/>
  <c r="AO351" i="3"/>
  <c r="AS351" i="3"/>
  <c r="AW351" i="3"/>
  <c r="BA351" i="3"/>
  <c r="BE351" i="3"/>
  <c r="BI351" i="3"/>
  <c r="N352" i="3"/>
  <c r="P352" i="3"/>
  <c r="R352" i="3"/>
  <c r="T352" i="3"/>
  <c r="V352" i="3"/>
  <c r="X352" i="3"/>
  <c r="Z352" i="3"/>
  <c r="AB352" i="3"/>
  <c r="AD352" i="3"/>
  <c r="AF352" i="3"/>
  <c r="AH352" i="3"/>
  <c r="AJ352" i="3"/>
  <c r="AL352" i="3"/>
  <c r="AN352" i="3"/>
  <c r="AP352" i="3"/>
  <c r="AR352" i="3"/>
  <c r="AT352" i="3"/>
  <c r="AV352" i="3"/>
  <c r="AX352" i="3"/>
  <c r="AZ352" i="3"/>
  <c r="BB352" i="3"/>
  <c r="BD352" i="3"/>
  <c r="BF352" i="3"/>
  <c r="BH352" i="3"/>
  <c r="M352" i="3"/>
  <c r="Q352" i="3"/>
  <c r="U352" i="3"/>
  <c r="Y352" i="3"/>
  <c r="AC352" i="3"/>
  <c r="AG352" i="3"/>
  <c r="AK352" i="3"/>
  <c r="AO352" i="3"/>
  <c r="AS352" i="3"/>
  <c r="AW352" i="3"/>
  <c r="BA352" i="3"/>
  <c r="BE352" i="3"/>
  <c r="BI352" i="3"/>
  <c r="O352" i="3"/>
  <c r="S352" i="3"/>
  <c r="W352" i="3"/>
  <c r="AA352" i="3"/>
  <c r="AE352" i="3"/>
  <c r="AI352" i="3"/>
  <c r="AM352" i="3"/>
  <c r="AQ352" i="3"/>
  <c r="AU352" i="3"/>
  <c r="AY352" i="3"/>
  <c r="BC352" i="3"/>
  <c r="BG352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K264" i="3" l="1"/>
  <c r="K244" i="3"/>
  <c r="K252" i="3"/>
  <c r="K296" i="3"/>
  <c r="K288" i="3"/>
  <c r="K280" i="3"/>
  <c r="K272" i="3"/>
  <c r="K236" i="3"/>
  <c r="K221" i="3"/>
  <c r="K292" i="3"/>
  <c r="K291" i="3"/>
  <c r="K276" i="3"/>
  <c r="K275" i="3"/>
  <c r="K259" i="3"/>
  <c r="K256" i="3"/>
  <c r="K240" i="3"/>
  <c r="K239" i="3"/>
  <c r="L342" i="3"/>
  <c r="L310" i="3"/>
  <c r="K300" i="3"/>
  <c r="K284" i="3"/>
  <c r="K283" i="3"/>
  <c r="K268" i="3"/>
  <c r="K267" i="3"/>
  <c r="K248" i="3"/>
  <c r="K247" i="3"/>
  <c r="K228" i="3"/>
  <c r="K224" i="3"/>
  <c r="BN350" i="3"/>
  <c r="K313" i="3"/>
  <c r="K311" i="3"/>
  <c r="K295" i="3"/>
  <c r="K287" i="3"/>
  <c r="K279" i="3"/>
  <c r="K271" i="3"/>
  <c r="K260" i="3"/>
  <c r="K251" i="3"/>
  <c r="K243" i="3"/>
  <c r="K232" i="3"/>
  <c r="K220" i="3"/>
  <c r="BM352" i="3"/>
  <c r="BN352" i="3"/>
  <c r="BK352" i="3"/>
  <c r="BL352" i="3"/>
  <c r="BJ352" i="3"/>
  <c r="BM351" i="3"/>
  <c r="BN351" i="3"/>
  <c r="BM350" i="3"/>
  <c r="BK350" i="3"/>
  <c r="BL350" i="3"/>
  <c r="BJ350" i="3"/>
  <c r="BL349" i="3"/>
  <c r="BM349" i="3"/>
  <c r="BN349" i="3"/>
  <c r="BL348" i="3"/>
  <c r="BN348" i="3"/>
  <c r="BN347" i="3"/>
  <c r="BJ347" i="3"/>
  <c r="BL347" i="3"/>
  <c r="BK351" i="3"/>
  <c r="BL351" i="3"/>
  <c r="BJ351" i="3"/>
  <c r="BK349" i="3"/>
  <c r="BJ349" i="3"/>
  <c r="BK348" i="3"/>
  <c r="BJ348" i="3"/>
  <c r="BM348" i="3"/>
  <c r="BM347" i="3"/>
  <c r="BK347" i="3"/>
  <c r="L341" i="3"/>
  <c r="L340" i="3"/>
  <c r="L339" i="3"/>
  <c r="L338" i="3"/>
  <c r="L337" i="3"/>
  <c r="L336" i="3"/>
  <c r="L335" i="3"/>
  <c r="L334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K303" i="3"/>
  <c r="K302" i="3"/>
  <c r="K301" i="3"/>
  <c r="L333" i="3"/>
  <c r="L332" i="3"/>
  <c r="L331" i="3"/>
  <c r="L330" i="3"/>
  <c r="L329" i="3"/>
  <c r="L328" i="3"/>
  <c r="L327" i="3"/>
  <c r="K263" i="3"/>
  <c r="K262" i="3"/>
  <c r="K261" i="3"/>
  <c r="K258" i="3"/>
  <c r="K257" i="3"/>
  <c r="K235" i="3"/>
  <c r="K234" i="3"/>
  <c r="K233" i="3"/>
  <c r="K227" i="3"/>
  <c r="K226" i="3"/>
  <c r="K225" i="3"/>
  <c r="L346" i="3"/>
  <c r="L345" i="3"/>
  <c r="K345" i="3"/>
  <c r="L344" i="3"/>
  <c r="L343" i="3"/>
  <c r="K343" i="3"/>
  <c r="L309" i="3"/>
  <c r="L308" i="3"/>
  <c r="L307" i="3"/>
  <c r="L306" i="3"/>
  <c r="L305" i="3"/>
  <c r="L304" i="3"/>
  <c r="K299" i="3"/>
  <c r="K298" i="3"/>
  <c r="K297" i="3"/>
  <c r="K294" i="3"/>
  <c r="K293" i="3"/>
  <c r="K290" i="3"/>
  <c r="K289" i="3"/>
  <c r="K286" i="3"/>
  <c r="K285" i="3"/>
  <c r="K282" i="3"/>
  <c r="K281" i="3"/>
  <c r="K278" i="3"/>
  <c r="K277" i="3"/>
  <c r="K274" i="3"/>
  <c r="K273" i="3"/>
  <c r="K270" i="3"/>
  <c r="K269" i="3"/>
  <c r="K266" i="3"/>
  <c r="K265" i="3"/>
  <c r="K255" i="3"/>
  <c r="K254" i="3"/>
  <c r="K253" i="3"/>
  <c r="K250" i="3"/>
  <c r="K249" i="3"/>
  <c r="K246" i="3"/>
  <c r="K245" i="3"/>
  <c r="K242" i="3"/>
  <c r="K241" i="3"/>
  <c r="K238" i="3"/>
  <c r="K237" i="3"/>
  <c r="K231" i="3"/>
  <c r="K230" i="3"/>
  <c r="K229" i="3"/>
  <c r="K223" i="3"/>
  <c r="K222" i="3"/>
  <c r="K219" i="3"/>
  <c r="K329" i="3"/>
  <c r="AX329" i="3" s="1"/>
  <c r="K327" i="3"/>
  <c r="K337" i="3"/>
  <c r="K335" i="3"/>
  <c r="K321" i="3"/>
  <c r="K319" i="3"/>
  <c r="K305" i="3"/>
  <c r="BE305" i="3" s="1"/>
  <c r="L298" i="3"/>
  <c r="L295" i="3"/>
  <c r="L293" i="3"/>
  <c r="L290" i="3"/>
  <c r="L287" i="3"/>
  <c r="L285" i="3"/>
  <c r="L282" i="3"/>
  <c r="L279" i="3"/>
  <c r="L277" i="3"/>
  <c r="L274" i="3"/>
  <c r="L271" i="3"/>
  <c r="L269" i="3"/>
  <c r="L266" i="3"/>
  <c r="L256" i="3"/>
  <c r="L254" i="3"/>
  <c r="L251" i="3"/>
  <c r="L249" i="3"/>
  <c r="L246" i="3"/>
  <c r="L243" i="3"/>
  <c r="U243" i="3" s="1"/>
  <c r="L241" i="3"/>
  <c r="L238" i="3"/>
  <c r="L231" i="3"/>
  <c r="AJ231" i="3" s="1"/>
  <c r="L229" i="3"/>
  <c r="L224" i="3"/>
  <c r="L222" i="3"/>
  <c r="L219" i="3"/>
  <c r="AY219" i="3" s="1"/>
  <c r="K341" i="3"/>
  <c r="AM341" i="3" s="1"/>
  <c r="K339" i="3"/>
  <c r="K333" i="3"/>
  <c r="K331" i="3"/>
  <c r="AI331" i="3" s="1"/>
  <c r="K325" i="3"/>
  <c r="AB325" i="3" s="1"/>
  <c r="K323" i="3"/>
  <c r="T323" i="3" s="1"/>
  <c r="K317" i="3"/>
  <c r="K315" i="3"/>
  <c r="AB315" i="3" s="1"/>
  <c r="K309" i="3"/>
  <c r="AJ309" i="3" s="1"/>
  <c r="K307" i="3"/>
  <c r="L303" i="3"/>
  <c r="AQ303" i="3" s="1"/>
  <c r="L302" i="3"/>
  <c r="L301" i="3"/>
  <c r="L296" i="3"/>
  <c r="L292" i="3"/>
  <c r="L288" i="3"/>
  <c r="X288" i="3" s="1"/>
  <c r="L284" i="3"/>
  <c r="AB284" i="3" s="1"/>
  <c r="L280" i="3"/>
  <c r="L276" i="3"/>
  <c r="L272" i="3"/>
  <c r="L268" i="3"/>
  <c r="L264" i="3"/>
  <c r="Q264" i="3" s="1"/>
  <c r="L263" i="3"/>
  <c r="L262" i="3"/>
  <c r="AA262" i="3" s="1"/>
  <c r="L261" i="3"/>
  <c r="AA261" i="3" s="1"/>
  <c r="L259" i="3"/>
  <c r="L258" i="3"/>
  <c r="L257" i="3"/>
  <c r="L252" i="3"/>
  <c r="AM252" i="3" s="1"/>
  <c r="L248" i="3"/>
  <c r="L244" i="3"/>
  <c r="L240" i="3"/>
  <c r="L236" i="3"/>
  <c r="L235" i="3"/>
  <c r="L234" i="3"/>
  <c r="L233" i="3"/>
  <c r="L228" i="3"/>
  <c r="Q228" i="3" s="1"/>
  <c r="L227" i="3"/>
  <c r="L226" i="3"/>
  <c r="L225" i="3"/>
  <c r="M225" i="3" s="1"/>
  <c r="L221" i="3"/>
  <c r="U221" i="3" s="1"/>
  <c r="L300" i="3"/>
  <c r="L299" i="3"/>
  <c r="U299" i="3" s="1"/>
  <c r="L297" i="3"/>
  <c r="L294" i="3"/>
  <c r="L291" i="3"/>
  <c r="L289" i="3"/>
  <c r="L286" i="3"/>
  <c r="L283" i="3"/>
  <c r="AA283" i="3" s="1"/>
  <c r="L281" i="3"/>
  <c r="L278" i="3"/>
  <c r="L275" i="3"/>
  <c r="O275" i="3" s="1"/>
  <c r="L273" i="3"/>
  <c r="L270" i="3"/>
  <c r="L267" i="3"/>
  <c r="L265" i="3"/>
  <c r="L260" i="3"/>
  <c r="L255" i="3"/>
  <c r="L253" i="3"/>
  <c r="L250" i="3"/>
  <c r="L247" i="3"/>
  <c r="AQ247" i="3" s="1"/>
  <c r="L245" i="3"/>
  <c r="L242" i="3"/>
  <c r="V242" i="3" s="1"/>
  <c r="L239" i="3"/>
  <c r="O239" i="3" s="1"/>
  <c r="L237" i="3"/>
  <c r="L232" i="3"/>
  <c r="L230" i="3"/>
  <c r="AT230" i="3" s="1"/>
  <c r="L223" i="3"/>
  <c r="L220" i="3"/>
  <c r="BE303" i="3"/>
  <c r="AK299" i="3"/>
  <c r="W285" i="3"/>
  <c r="BC285" i="3"/>
  <c r="BA285" i="3"/>
  <c r="AX285" i="3"/>
  <c r="AK269" i="3"/>
  <c r="R269" i="3"/>
  <c r="W249" i="3"/>
  <c r="AG246" i="3"/>
  <c r="AE246" i="3"/>
  <c r="T246" i="3"/>
  <c r="S231" i="3"/>
  <c r="AY231" i="3"/>
  <c r="U231" i="3"/>
  <c r="AO231" i="3"/>
  <c r="AR262" i="3"/>
  <c r="Y262" i="3"/>
  <c r="AB234" i="3"/>
  <c r="AW234" i="3"/>
  <c r="AU234" i="3"/>
  <c r="BI255" i="3"/>
  <c r="BG242" i="3"/>
  <c r="Y242" i="3"/>
  <c r="AA331" i="3"/>
  <c r="AQ331" i="3"/>
  <c r="AR331" i="3"/>
  <c r="BH331" i="3"/>
  <c r="AW331" i="3"/>
  <c r="BE331" i="3"/>
  <c r="P323" i="3"/>
  <c r="X323" i="3"/>
  <c r="AF323" i="3"/>
  <c r="AN323" i="3"/>
  <c r="AV323" i="3"/>
  <c r="BD323" i="3"/>
  <c r="M323" i="3"/>
  <c r="U323" i="3"/>
  <c r="AC323" i="3"/>
  <c r="AK323" i="3"/>
  <c r="AS323" i="3"/>
  <c r="BA323" i="3"/>
  <c r="BI323" i="3"/>
  <c r="R323" i="3"/>
  <c r="Z323" i="3"/>
  <c r="AH323" i="3"/>
  <c r="AP323" i="3"/>
  <c r="AX323" i="3"/>
  <c r="BF323" i="3"/>
  <c r="P315" i="3"/>
  <c r="AN315" i="3"/>
  <c r="AV315" i="3"/>
  <c r="U315" i="3"/>
  <c r="AC315" i="3"/>
  <c r="BA315" i="3"/>
  <c r="BI315" i="3"/>
  <c r="AH315" i="3"/>
  <c r="AP315" i="3"/>
  <c r="M311" i="3"/>
  <c r="Q311" i="3"/>
  <c r="Y311" i="3"/>
  <c r="AC311" i="3"/>
  <c r="AG311" i="3"/>
  <c r="AO311" i="3"/>
  <c r="AS311" i="3"/>
  <c r="AW311" i="3"/>
  <c r="BE311" i="3"/>
  <c r="BI311" i="3"/>
  <c r="O311" i="3"/>
  <c r="W311" i="3"/>
  <c r="AA311" i="3"/>
  <c r="AE311" i="3"/>
  <c r="AI311" i="3"/>
  <c r="AM311" i="3"/>
  <c r="AQ311" i="3"/>
  <c r="AU311" i="3"/>
  <c r="AY311" i="3"/>
  <c r="BC311" i="3"/>
  <c r="BG311" i="3"/>
  <c r="P311" i="3"/>
  <c r="X311" i="3"/>
  <c r="AF311" i="3"/>
  <c r="AN311" i="3"/>
  <c r="AV311" i="3"/>
  <c r="BD311" i="3"/>
  <c r="R311" i="3"/>
  <c r="Z311" i="3"/>
  <c r="AH311" i="3"/>
  <c r="AP311" i="3"/>
  <c r="AX311" i="3"/>
  <c r="BF311" i="3"/>
  <c r="T311" i="3"/>
  <c r="AB311" i="3"/>
  <c r="AJ311" i="3"/>
  <c r="AR311" i="3"/>
  <c r="AZ311" i="3"/>
  <c r="BH311" i="3"/>
  <c r="M307" i="3"/>
  <c r="U307" i="3"/>
  <c r="AC307" i="3"/>
  <c r="AG307" i="3"/>
  <c r="AK307" i="3"/>
  <c r="AS307" i="3"/>
  <c r="AW307" i="3"/>
  <c r="BA307" i="3"/>
  <c r="BI307" i="3"/>
  <c r="N307" i="3"/>
  <c r="R307" i="3"/>
  <c r="Z307" i="3"/>
  <c r="AD307" i="3"/>
  <c r="AH307" i="3"/>
  <c r="AP307" i="3"/>
  <c r="AT307" i="3"/>
  <c r="AX307" i="3"/>
  <c r="BF307" i="3"/>
  <c r="O307" i="3"/>
  <c r="S307" i="3"/>
  <c r="AA307" i="3"/>
  <c r="AE307" i="3"/>
  <c r="AI307" i="3"/>
  <c r="AQ307" i="3"/>
  <c r="AU307" i="3"/>
  <c r="AY307" i="3"/>
  <c r="BG307" i="3"/>
  <c r="X307" i="3"/>
  <c r="AN307" i="3"/>
  <c r="AB307" i="3"/>
  <c r="AR307" i="3"/>
  <c r="BH307" i="3"/>
  <c r="AF307" i="3"/>
  <c r="AV307" i="3"/>
  <c r="X296" i="3"/>
  <c r="V292" i="3"/>
  <c r="BB292" i="3"/>
  <c r="W292" i="3"/>
  <c r="Y292" i="3"/>
  <c r="AA292" i="3"/>
  <c r="AO292" i="3"/>
  <c r="P288" i="3"/>
  <c r="T288" i="3"/>
  <c r="AB288" i="3"/>
  <c r="AF288" i="3"/>
  <c r="AJ288" i="3"/>
  <c r="AN288" i="3"/>
  <c r="AR288" i="3"/>
  <c r="AV288" i="3"/>
  <c r="AZ288" i="3"/>
  <c r="BD288" i="3"/>
  <c r="BH288" i="3"/>
  <c r="M288" i="3"/>
  <c r="Q288" i="3"/>
  <c r="U288" i="3"/>
  <c r="Y288" i="3"/>
  <c r="AC288" i="3"/>
  <c r="AG288" i="3"/>
  <c r="AK288" i="3"/>
  <c r="AO288" i="3"/>
  <c r="AS288" i="3"/>
  <c r="AW288" i="3"/>
  <c r="BA288" i="3"/>
  <c r="BE288" i="3"/>
  <c r="BI288" i="3"/>
  <c r="N288" i="3"/>
  <c r="R288" i="3"/>
  <c r="V288" i="3"/>
  <c r="Z288" i="3"/>
  <c r="AD288" i="3"/>
  <c r="AH288" i="3"/>
  <c r="AL288" i="3"/>
  <c r="AP288" i="3"/>
  <c r="AT288" i="3"/>
  <c r="AX288" i="3"/>
  <c r="BB288" i="3"/>
  <c r="BF288" i="3"/>
  <c r="S288" i="3"/>
  <c r="AI288" i="3"/>
  <c r="AY288" i="3"/>
  <c r="W288" i="3"/>
  <c r="AM288" i="3"/>
  <c r="BC288" i="3"/>
  <c r="AA288" i="3"/>
  <c r="AQ288" i="3"/>
  <c r="BG288" i="3"/>
  <c r="O288" i="3"/>
  <c r="AE288" i="3"/>
  <c r="V280" i="3"/>
  <c r="BB280" i="3"/>
  <c r="AM280" i="3"/>
  <c r="X280" i="3"/>
  <c r="BD280" i="3"/>
  <c r="Y280" i="3"/>
  <c r="O272" i="3"/>
  <c r="S272" i="3"/>
  <c r="W272" i="3"/>
  <c r="AA272" i="3"/>
  <c r="AE272" i="3"/>
  <c r="AI272" i="3"/>
  <c r="AM272" i="3"/>
  <c r="AQ272" i="3"/>
  <c r="AU272" i="3"/>
  <c r="AY272" i="3"/>
  <c r="BC272" i="3"/>
  <c r="BG272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M272" i="3"/>
  <c r="Q272" i="3"/>
  <c r="U272" i="3"/>
  <c r="Y272" i="3"/>
  <c r="AC272" i="3"/>
  <c r="AG272" i="3"/>
  <c r="AK272" i="3"/>
  <c r="AO272" i="3"/>
  <c r="AS272" i="3"/>
  <c r="AW272" i="3"/>
  <c r="BA272" i="3"/>
  <c r="BE272" i="3"/>
  <c r="BI272" i="3"/>
  <c r="V272" i="3"/>
  <c r="AL272" i="3"/>
  <c r="BB272" i="3"/>
  <c r="Z272" i="3"/>
  <c r="AP272" i="3"/>
  <c r="BF272" i="3"/>
  <c r="N272" i="3"/>
  <c r="AD272" i="3"/>
  <c r="AT272" i="3"/>
  <c r="AX272" i="3"/>
  <c r="R272" i="3"/>
  <c r="M264" i="3"/>
  <c r="U264" i="3"/>
  <c r="AC264" i="3"/>
  <c r="AK264" i="3"/>
  <c r="AS264" i="3"/>
  <c r="BA264" i="3"/>
  <c r="BI264" i="3"/>
  <c r="R264" i="3"/>
  <c r="Z264" i="3"/>
  <c r="AH264" i="3"/>
  <c r="AP264" i="3"/>
  <c r="AX264" i="3"/>
  <c r="BF264" i="3"/>
  <c r="S264" i="3"/>
  <c r="AA264" i="3"/>
  <c r="AI264" i="3"/>
  <c r="AQ264" i="3"/>
  <c r="AY264" i="3"/>
  <c r="BG264" i="3"/>
  <c r="AN264" i="3"/>
  <c r="AB264" i="3"/>
  <c r="BH264" i="3"/>
  <c r="AF264" i="3"/>
  <c r="T264" i="3"/>
  <c r="AZ264" i="3"/>
  <c r="N256" i="3"/>
  <c r="R256" i="3"/>
  <c r="V256" i="3"/>
  <c r="Z256" i="3"/>
  <c r="AD256" i="3"/>
  <c r="AH256" i="3"/>
  <c r="AL256" i="3"/>
  <c r="AP256" i="3"/>
  <c r="AT256" i="3"/>
  <c r="AX256" i="3"/>
  <c r="BB256" i="3"/>
  <c r="BF256" i="3"/>
  <c r="O256" i="3"/>
  <c r="S256" i="3"/>
  <c r="W256" i="3"/>
  <c r="AA256" i="3"/>
  <c r="AE256" i="3"/>
  <c r="AI256" i="3"/>
  <c r="AM256" i="3"/>
  <c r="AQ256" i="3"/>
  <c r="AU256" i="3"/>
  <c r="AY256" i="3"/>
  <c r="BC256" i="3"/>
  <c r="BG256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U256" i="3"/>
  <c r="AK256" i="3"/>
  <c r="BA256" i="3"/>
  <c r="Y256" i="3"/>
  <c r="AO256" i="3"/>
  <c r="BE256" i="3"/>
  <c r="M256" i="3"/>
  <c r="AC256" i="3"/>
  <c r="AS256" i="3"/>
  <c r="BI256" i="3"/>
  <c r="Q256" i="3"/>
  <c r="AG256" i="3"/>
  <c r="AW256" i="3"/>
  <c r="O248" i="3"/>
  <c r="S248" i="3"/>
  <c r="W248" i="3"/>
  <c r="AA248" i="3"/>
  <c r="AE248" i="3"/>
  <c r="AI248" i="3"/>
  <c r="AM248" i="3"/>
  <c r="AQ248" i="3"/>
  <c r="AU248" i="3"/>
  <c r="AY248" i="3"/>
  <c r="BC248" i="3"/>
  <c r="BG248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N248" i="3"/>
  <c r="AD248" i="3"/>
  <c r="AT248" i="3"/>
  <c r="R248" i="3"/>
  <c r="AH248" i="3"/>
  <c r="AX248" i="3"/>
  <c r="V248" i="3"/>
  <c r="AL248" i="3"/>
  <c r="BB248" i="3"/>
  <c r="AP248" i="3"/>
  <c r="BF248" i="3"/>
  <c r="Z248" i="3"/>
  <c r="AL244" i="3"/>
  <c r="S244" i="3"/>
  <c r="AI244" i="3"/>
  <c r="AY244" i="3"/>
  <c r="T244" i="3"/>
  <c r="AJ244" i="3"/>
  <c r="AZ244" i="3"/>
  <c r="AO244" i="3"/>
  <c r="AS244" i="3"/>
  <c r="AW244" i="3"/>
  <c r="P232" i="3"/>
  <c r="X232" i="3"/>
  <c r="AF232" i="3"/>
  <c r="AN232" i="3"/>
  <c r="AV232" i="3"/>
  <c r="BD232" i="3"/>
  <c r="M232" i="3"/>
  <c r="U232" i="3"/>
  <c r="AC232" i="3"/>
  <c r="AK232" i="3"/>
  <c r="AS232" i="3"/>
  <c r="BA232" i="3"/>
  <c r="BI232" i="3"/>
  <c r="R232" i="3"/>
  <c r="Z232" i="3"/>
  <c r="AH232" i="3"/>
  <c r="AP232" i="3"/>
  <c r="AX232" i="3"/>
  <c r="BF232" i="3"/>
  <c r="AQ232" i="3"/>
  <c r="O232" i="3"/>
  <c r="AU232" i="3"/>
  <c r="AI232" i="3"/>
  <c r="W232" i="3"/>
  <c r="BC232" i="3"/>
  <c r="AH272" i="3"/>
  <c r="K344" i="3"/>
  <c r="K340" i="3"/>
  <c r="K336" i="3"/>
  <c r="K332" i="3"/>
  <c r="K328" i="3"/>
  <c r="K324" i="3"/>
  <c r="K320" i="3"/>
  <c r="K316" i="3"/>
  <c r="K312" i="3"/>
  <c r="K308" i="3"/>
  <c r="K304" i="3"/>
  <c r="BI337" i="3"/>
  <c r="AS337" i="3"/>
  <c r="AC337" i="3"/>
  <c r="AP333" i="3"/>
  <c r="BB331" i="3"/>
  <c r="AL331" i="3"/>
  <c r="V331" i="3"/>
  <c r="AT329" i="3"/>
  <c r="AD329" i="3"/>
  <c r="AY323" i="3"/>
  <c r="AI323" i="3"/>
  <c r="S323" i="3"/>
  <c r="BD321" i="3"/>
  <c r="AN321" i="3"/>
  <c r="BC315" i="3"/>
  <c r="AM315" i="3"/>
  <c r="W315" i="3"/>
  <c r="AL311" i="3"/>
  <c r="T307" i="3"/>
  <c r="AT311" i="3"/>
  <c r="N311" i="3"/>
  <c r="AJ307" i="3"/>
  <c r="S333" i="3"/>
  <c r="AI333" i="3"/>
  <c r="AY333" i="3"/>
  <c r="Q333" i="3"/>
  <c r="AG333" i="3"/>
  <c r="AW333" i="3"/>
  <c r="O329" i="3"/>
  <c r="S329" i="3"/>
  <c r="W329" i="3"/>
  <c r="AA329" i="3"/>
  <c r="AE329" i="3"/>
  <c r="AI329" i="3"/>
  <c r="AM329" i="3"/>
  <c r="AQ329" i="3"/>
  <c r="AU329" i="3"/>
  <c r="AY329" i="3"/>
  <c r="BC329" i="3"/>
  <c r="BG329" i="3"/>
  <c r="P329" i="3"/>
  <c r="T329" i="3"/>
  <c r="X329" i="3"/>
  <c r="AB329" i="3"/>
  <c r="AF329" i="3"/>
  <c r="AJ329" i="3"/>
  <c r="AN329" i="3"/>
  <c r="AR329" i="3"/>
  <c r="AV329" i="3"/>
  <c r="AZ329" i="3"/>
  <c r="BD329" i="3"/>
  <c r="BH329" i="3"/>
  <c r="M329" i="3"/>
  <c r="Q329" i="3"/>
  <c r="U329" i="3"/>
  <c r="Y329" i="3"/>
  <c r="AC329" i="3"/>
  <c r="AG329" i="3"/>
  <c r="AK329" i="3"/>
  <c r="AO329" i="3"/>
  <c r="AS329" i="3"/>
  <c r="AW329" i="3"/>
  <c r="BA329" i="3"/>
  <c r="BE329" i="3"/>
  <c r="BI329" i="3"/>
  <c r="M321" i="3"/>
  <c r="Q321" i="3"/>
  <c r="U321" i="3"/>
  <c r="Y321" i="3"/>
  <c r="AC321" i="3"/>
  <c r="AG321" i="3"/>
  <c r="AK321" i="3"/>
  <c r="AO321" i="3"/>
  <c r="AS321" i="3"/>
  <c r="AW321" i="3"/>
  <c r="BA321" i="3"/>
  <c r="BE321" i="3"/>
  <c r="BI321" i="3"/>
  <c r="N321" i="3"/>
  <c r="R321" i="3"/>
  <c r="V321" i="3"/>
  <c r="Z321" i="3"/>
  <c r="AD321" i="3"/>
  <c r="AH321" i="3"/>
  <c r="AL321" i="3"/>
  <c r="AP321" i="3"/>
  <c r="AT321" i="3"/>
  <c r="AX321" i="3"/>
  <c r="BB321" i="3"/>
  <c r="BF321" i="3"/>
  <c r="O321" i="3"/>
  <c r="S321" i="3"/>
  <c r="W321" i="3"/>
  <c r="AA321" i="3"/>
  <c r="AE321" i="3"/>
  <c r="AI321" i="3"/>
  <c r="AM321" i="3"/>
  <c r="AQ321" i="3"/>
  <c r="AU321" i="3"/>
  <c r="AY321" i="3"/>
  <c r="BC321" i="3"/>
  <c r="BG321" i="3"/>
  <c r="S317" i="3"/>
  <c r="AI317" i="3"/>
  <c r="AY317" i="3"/>
  <c r="T317" i="3"/>
  <c r="AJ317" i="3"/>
  <c r="AZ317" i="3"/>
  <c r="Q317" i="3"/>
  <c r="AG317" i="3"/>
  <c r="AW317" i="3"/>
  <c r="P313" i="3"/>
  <c r="AF313" i="3"/>
  <c r="M313" i="3"/>
  <c r="AH313" i="3"/>
  <c r="BA313" i="3"/>
  <c r="S313" i="3"/>
  <c r="AO313" i="3"/>
  <c r="BF313" i="3"/>
  <c r="AE313" i="3"/>
  <c r="AY313" i="3"/>
  <c r="N305" i="3"/>
  <c r="R305" i="3"/>
  <c r="V305" i="3"/>
  <c r="Z305" i="3"/>
  <c r="AD305" i="3"/>
  <c r="AH305" i="3"/>
  <c r="AL305" i="3"/>
  <c r="AP305" i="3"/>
  <c r="AT305" i="3"/>
  <c r="AX305" i="3"/>
  <c r="BB305" i="3"/>
  <c r="BF305" i="3"/>
  <c r="O305" i="3"/>
  <c r="S305" i="3"/>
  <c r="W305" i="3"/>
  <c r="AA305" i="3"/>
  <c r="AE305" i="3"/>
  <c r="AI305" i="3"/>
  <c r="AM305" i="3"/>
  <c r="AQ305" i="3"/>
  <c r="AU305" i="3"/>
  <c r="AY305" i="3"/>
  <c r="BC305" i="3"/>
  <c r="BG305" i="3"/>
  <c r="P305" i="3"/>
  <c r="T305" i="3"/>
  <c r="X305" i="3"/>
  <c r="AB305" i="3"/>
  <c r="AF305" i="3"/>
  <c r="AJ305" i="3"/>
  <c r="AN305" i="3"/>
  <c r="AR305" i="3"/>
  <c r="AV305" i="3"/>
  <c r="AZ305" i="3"/>
  <c r="BD305" i="3"/>
  <c r="BH305" i="3"/>
  <c r="M305" i="3"/>
  <c r="AC305" i="3"/>
  <c r="AS305" i="3"/>
  <c r="BI305" i="3"/>
  <c r="Q305" i="3"/>
  <c r="AG305" i="3"/>
  <c r="AW305" i="3"/>
  <c r="U305" i="3"/>
  <c r="AK305" i="3"/>
  <c r="BA305" i="3"/>
  <c r="AH343" i="3"/>
  <c r="AZ337" i="3"/>
  <c r="AJ337" i="3"/>
  <c r="T337" i="3"/>
  <c r="AV333" i="3"/>
  <c r="P333" i="3"/>
  <c r="AX331" i="3"/>
  <c r="AH331" i="3"/>
  <c r="R331" i="3"/>
  <c r="BF329" i="3"/>
  <c r="AP329" i="3"/>
  <c r="Z329" i="3"/>
  <c r="AU323" i="3"/>
  <c r="AE323" i="3"/>
  <c r="O323" i="3"/>
  <c r="AZ321" i="3"/>
  <c r="AJ321" i="3"/>
  <c r="T321" i="3"/>
  <c r="N317" i="3"/>
  <c r="AY315" i="3"/>
  <c r="AI315" i="3"/>
  <c r="S315" i="3"/>
  <c r="BD313" i="3"/>
  <c r="AD311" i="3"/>
  <c r="AO305" i="3"/>
  <c r="AJ292" i="3"/>
  <c r="BF331" i="3"/>
  <c r="AP331" i="3"/>
  <c r="Z331" i="3"/>
  <c r="AM323" i="3"/>
  <c r="S337" i="3"/>
  <c r="K346" i="3"/>
  <c r="K342" i="3"/>
  <c r="K338" i="3"/>
  <c r="K334" i="3"/>
  <c r="K330" i="3"/>
  <c r="K326" i="3"/>
  <c r="K322" i="3"/>
  <c r="K318" i="3"/>
  <c r="K314" i="3"/>
  <c r="K310" i="3"/>
  <c r="K306" i="3"/>
  <c r="P291" i="3"/>
  <c r="T291" i="3"/>
  <c r="X291" i="3"/>
  <c r="AB291" i="3"/>
  <c r="AF291" i="3"/>
  <c r="AJ291" i="3"/>
  <c r="AN291" i="3"/>
  <c r="AR291" i="3"/>
  <c r="AV291" i="3"/>
  <c r="AZ291" i="3"/>
  <c r="BD291" i="3"/>
  <c r="BH291" i="3"/>
  <c r="N291" i="3"/>
  <c r="R291" i="3"/>
  <c r="V291" i="3"/>
  <c r="Z291" i="3"/>
  <c r="AD291" i="3"/>
  <c r="AH291" i="3"/>
  <c r="AL291" i="3"/>
  <c r="AP291" i="3"/>
  <c r="AT291" i="3"/>
  <c r="AX291" i="3"/>
  <c r="BB291" i="3"/>
  <c r="BF291" i="3"/>
  <c r="Q291" i="3"/>
  <c r="Y291" i="3"/>
  <c r="AG291" i="3"/>
  <c r="AO291" i="3"/>
  <c r="AW291" i="3"/>
  <c r="BE291" i="3"/>
  <c r="S291" i="3"/>
  <c r="AA291" i="3"/>
  <c r="AI291" i="3"/>
  <c r="AQ291" i="3"/>
  <c r="AY291" i="3"/>
  <c r="BG291" i="3"/>
  <c r="M291" i="3"/>
  <c r="U291" i="3"/>
  <c r="AC291" i="3"/>
  <c r="AK291" i="3"/>
  <c r="AS291" i="3"/>
  <c r="BA291" i="3"/>
  <c r="BI291" i="3"/>
  <c r="AE291" i="3"/>
  <c r="AM291" i="3"/>
  <c r="O291" i="3"/>
  <c r="AU291" i="3"/>
  <c r="R287" i="3"/>
  <c r="AH287" i="3"/>
  <c r="AX287" i="3"/>
  <c r="S287" i="3"/>
  <c r="AI287" i="3"/>
  <c r="AY287" i="3"/>
  <c r="T287" i="3"/>
  <c r="AJ287" i="3"/>
  <c r="AZ287" i="3"/>
  <c r="AK287" i="3"/>
  <c r="BE287" i="3"/>
  <c r="BI287" i="3"/>
  <c r="Y283" i="3"/>
  <c r="Q279" i="3"/>
  <c r="AG279" i="3"/>
  <c r="AW279" i="3"/>
  <c r="N279" i="3"/>
  <c r="AD279" i="3"/>
  <c r="AT279" i="3"/>
  <c r="O279" i="3"/>
  <c r="AE279" i="3"/>
  <c r="AU279" i="3"/>
  <c r="T279" i="3"/>
  <c r="AN279" i="3"/>
  <c r="BH279" i="3"/>
  <c r="AB275" i="3"/>
  <c r="AB259" i="3"/>
  <c r="AR259" i="3"/>
  <c r="BH259" i="3"/>
  <c r="Y259" i="3"/>
  <c r="AO259" i="3"/>
  <c r="BE259" i="3"/>
  <c r="AH259" i="3"/>
  <c r="AX259" i="3"/>
  <c r="S259" i="3"/>
  <c r="AI259" i="3"/>
  <c r="AY259" i="3"/>
  <c r="N259" i="3"/>
  <c r="AD259" i="3"/>
  <c r="AT259" i="3"/>
  <c r="W259" i="3"/>
  <c r="AE259" i="3"/>
  <c r="O259" i="3"/>
  <c r="M251" i="3"/>
  <c r="N251" i="3"/>
  <c r="R251" i="3"/>
  <c r="V251" i="3"/>
  <c r="Z251" i="3"/>
  <c r="AD251" i="3"/>
  <c r="AH251" i="3"/>
  <c r="O251" i="3"/>
  <c r="S251" i="3"/>
  <c r="W251" i="3"/>
  <c r="AA251" i="3"/>
  <c r="AE251" i="3"/>
  <c r="AI251" i="3"/>
  <c r="P251" i="3"/>
  <c r="X251" i="3"/>
  <c r="AF251" i="3"/>
  <c r="AL251" i="3"/>
  <c r="AP251" i="3"/>
  <c r="AT251" i="3"/>
  <c r="AX251" i="3"/>
  <c r="BB251" i="3"/>
  <c r="BF251" i="3"/>
  <c r="Q251" i="3"/>
  <c r="Y251" i="3"/>
  <c r="AG251" i="3"/>
  <c r="AM251" i="3"/>
  <c r="AQ251" i="3"/>
  <c r="AU251" i="3"/>
  <c r="AY251" i="3"/>
  <c r="BC251" i="3"/>
  <c r="BG251" i="3"/>
  <c r="T251" i="3"/>
  <c r="AB251" i="3"/>
  <c r="AJ251" i="3"/>
  <c r="AN251" i="3"/>
  <c r="AR251" i="3"/>
  <c r="AV251" i="3"/>
  <c r="AZ251" i="3"/>
  <c r="BD251" i="3"/>
  <c r="BH251" i="3"/>
  <c r="AO251" i="3"/>
  <c r="BE251" i="3"/>
  <c r="U251" i="3"/>
  <c r="AS251" i="3"/>
  <c r="BI251" i="3"/>
  <c r="AC251" i="3"/>
  <c r="AW251" i="3"/>
  <c r="AK251" i="3"/>
  <c r="BA251" i="3"/>
  <c r="AI247" i="3"/>
  <c r="T247" i="3"/>
  <c r="AZ247" i="3"/>
  <c r="AG247" i="3"/>
  <c r="R247" i="3"/>
  <c r="BF247" i="3"/>
  <c r="AY239" i="3"/>
  <c r="BC337" i="3"/>
  <c r="AU337" i="3"/>
  <c r="AM337" i="3"/>
  <c r="AE337" i="3"/>
  <c r="W337" i="3"/>
  <c r="M337" i="3"/>
  <c r="AT333" i="3"/>
  <c r="AD333" i="3"/>
  <c r="N333" i="3"/>
  <c r="AT331" i="3"/>
  <c r="AD331" i="3"/>
  <c r="N331" i="3"/>
  <c r="BB329" i="3"/>
  <c r="AL329" i="3"/>
  <c r="V329" i="3"/>
  <c r="BG323" i="3"/>
  <c r="AQ323" i="3"/>
  <c r="AA323" i="3"/>
  <c r="AV321" i="3"/>
  <c r="AF321" i="3"/>
  <c r="P321" i="3"/>
  <c r="BF317" i="3"/>
  <c r="Z317" i="3"/>
  <c r="AU315" i="3"/>
  <c r="AE315" i="3"/>
  <c r="O315" i="3"/>
  <c r="AZ313" i="3"/>
  <c r="BB311" i="3"/>
  <c r="V311" i="3"/>
  <c r="AZ307" i="3"/>
  <c r="Y305" i="3"/>
  <c r="BC291" i="3"/>
  <c r="AU288" i="3"/>
  <c r="AX224" i="3" l="1"/>
  <c r="AC240" i="3"/>
  <c r="Z247" i="3"/>
  <c r="BE247" i="3"/>
  <c r="Y247" i="3"/>
  <c r="AR247" i="3"/>
  <c r="BG247" i="3"/>
  <c r="AA247" i="3"/>
  <c r="AR283" i="3"/>
  <c r="AL247" i="3"/>
  <c r="AW247" i="3"/>
  <c r="Q247" i="3"/>
  <c r="AJ247" i="3"/>
  <c r="AY247" i="3"/>
  <c r="S247" i="3"/>
  <c r="R283" i="3"/>
  <c r="BG283" i="3"/>
  <c r="AT247" i="3"/>
  <c r="AX247" i="3"/>
  <c r="AO247" i="3"/>
  <c r="BH247" i="3"/>
  <c r="AB247" i="3"/>
  <c r="BE283" i="3"/>
  <c r="AJ343" i="3"/>
  <c r="V345" i="3"/>
  <c r="N335" i="3"/>
  <c r="AT339" i="3"/>
  <c r="AA260" i="3"/>
  <c r="BF267" i="3"/>
  <c r="AU276" i="3"/>
  <c r="AR236" i="3"/>
  <c r="U269" i="3"/>
  <c r="BC233" i="3"/>
  <c r="BK272" i="3"/>
  <c r="AQ239" i="3"/>
  <c r="N228" i="3"/>
  <c r="AW246" i="3"/>
  <c r="X285" i="3"/>
  <c r="R299" i="3"/>
  <c r="AA339" i="3"/>
  <c r="BF243" i="3"/>
  <c r="AP275" i="3"/>
  <c r="BF315" i="3"/>
  <c r="Z315" i="3"/>
  <c r="AS315" i="3"/>
  <c r="M315" i="3"/>
  <c r="AF315" i="3"/>
  <c r="AO331" i="3"/>
  <c r="AB331" i="3"/>
  <c r="BG315" i="3"/>
  <c r="V262" i="3"/>
  <c r="BG262" i="3"/>
  <c r="AC231" i="3"/>
  <c r="AH231" i="3"/>
  <c r="AT246" i="3"/>
  <c r="BC269" i="3"/>
  <c r="BD269" i="3"/>
  <c r="U285" i="3"/>
  <c r="AR299" i="3"/>
  <c r="BI341" i="3"/>
  <c r="AO275" i="3"/>
  <c r="AX315" i="3"/>
  <c r="R315" i="3"/>
  <c r="AK315" i="3"/>
  <c r="BD315" i="3"/>
  <c r="X315" i="3"/>
  <c r="Y331" i="3"/>
  <c r="BG331" i="3"/>
  <c r="BE262" i="3"/>
  <c r="BH246" i="3"/>
  <c r="N246" i="3"/>
  <c r="AX269" i="3"/>
  <c r="X269" i="3"/>
  <c r="AN285" i="3"/>
  <c r="AX299" i="3"/>
  <c r="R329" i="3"/>
  <c r="Y307" i="3"/>
  <c r="AX231" i="3"/>
  <c r="AR242" i="3"/>
  <c r="AF281" i="3"/>
  <c r="AB262" i="3"/>
  <c r="U311" i="3"/>
  <c r="AQ319" i="3"/>
  <c r="Q307" i="3"/>
  <c r="AT315" i="3"/>
  <c r="AD315" i="3"/>
  <c r="N315" i="3"/>
  <c r="AW315" i="3"/>
  <c r="AG315" i="3"/>
  <c r="Q315" i="3"/>
  <c r="AZ315" i="3"/>
  <c r="AJ315" i="3"/>
  <c r="T315" i="3"/>
  <c r="BB323" i="3"/>
  <c r="AL323" i="3"/>
  <c r="V323" i="3"/>
  <c r="BE323" i="3"/>
  <c r="AO323" i="3"/>
  <c r="Y323" i="3"/>
  <c r="BH323" i="3"/>
  <c r="AR323" i="3"/>
  <c r="AB323" i="3"/>
  <c r="BI331" i="3"/>
  <c r="AS331" i="3"/>
  <c r="Q331" i="3"/>
  <c r="AJ331" i="3"/>
  <c r="AY331" i="3"/>
  <c r="S331" i="3"/>
  <c r="BE242" i="3"/>
  <c r="AA242" i="3"/>
  <c r="AT262" i="3"/>
  <c r="BH262" i="3"/>
  <c r="AQ262" i="3"/>
  <c r="BA231" i="3"/>
  <c r="AZ231" i="3"/>
  <c r="AI231" i="3"/>
  <c r="R231" i="3"/>
  <c r="AU246" i="3"/>
  <c r="AD246" i="3"/>
  <c r="Q246" i="3"/>
  <c r="AI269" i="3"/>
  <c r="BA269" i="3"/>
  <c r="AN269" i="3"/>
  <c r="AD285" i="3"/>
  <c r="BD285" i="3"/>
  <c r="AM285" i="3"/>
  <c r="AI299" i="3"/>
  <c r="BB250" i="3"/>
  <c r="AA297" i="3"/>
  <c r="W268" i="3"/>
  <c r="AL284" i="3"/>
  <c r="N309" i="3"/>
  <c r="AA325" i="3"/>
  <c r="P229" i="3"/>
  <c r="AA271" i="3"/>
  <c r="AB319" i="3"/>
  <c r="AY327" i="3"/>
  <c r="T343" i="3"/>
  <c r="AF345" i="3"/>
  <c r="AT335" i="3"/>
  <c r="AQ339" i="3"/>
  <c r="AQ220" i="3"/>
  <c r="AK260" i="3"/>
  <c r="O295" i="3"/>
  <c r="AU224" i="3"/>
  <c r="AB267" i="3"/>
  <c r="V300" i="3"/>
  <c r="AP240" i="3"/>
  <c r="BD276" i="3"/>
  <c r="AK236" i="3"/>
  <c r="AS296" i="3"/>
  <c r="P307" i="3"/>
  <c r="BD307" i="3"/>
  <c r="BC307" i="3"/>
  <c r="AM307" i="3"/>
  <c r="W307" i="3"/>
  <c r="BB307" i="3"/>
  <c r="AL307" i="3"/>
  <c r="V307" i="3"/>
  <c r="BE307" i="3"/>
  <c r="AO307" i="3"/>
  <c r="S311" i="3"/>
  <c r="BA311" i="3"/>
  <c r="AK311" i="3"/>
  <c r="BB315" i="3"/>
  <c r="AL315" i="3"/>
  <c r="V315" i="3"/>
  <c r="BE315" i="3"/>
  <c r="AO315" i="3"/>
  <c r="Y315" i="3"/>
  <c r="BH315" i="3"/>
  <c r="AR315" i="3"/>
  <c r="AT323" i="3"/>
  <c r="AD323" i="3"/>
  <c r="N323" i="3"/>
  <c r="AW323" i="3"/>
  <c r="AG323" i="3"/>
  <c r="Q323" i="3"/>
  <c r="AZ323" i="3"/>
  <c r="AJ323" i="3"/>
  <c r="BA331" i="3"/>
  <c r="AG331" i="3"/>
  <c r="AZ331" i="3"/>
  <c r="T331" i="3"/>
  <c r="BF262" i="3"/>
  <c r="AO262" i="3"/>
  <c r="AG231" i="3"/>
  <c r="T231" i="3"/>
  <c r="AN246" i="3"/>
  <c r="O246" i="3"/>
  <c r="O269" i="3"/>
  <c r="AH269" i="3"/>
  <c r="Z285" i="3"/>
  <c r="AK285" i="3"/>
  <c r="X299" i="3"/>
  <c r="BF281" i="3"/>
  <c r="W291" i="3"/>
  <c r="R226" i="3"/>
  <c r="AK258" i="3"/>
  <c r="BE239" i="3"/>
  <c r="Q271" i="3"/>
  <c r="V275" i="3"/>
  <c r="Y275" i="3"/>
  <c r="BG275" i="3"/>
  <c r="AS295" i="3"/>
  <c r="AW345" i="3"/>
  <c r="S309" i="3"/>
  <c r="BG221" i="3"/>
  <c r="BF220" i="3"/>
  <c r="V224" i="3"/>
  <c r="AZ228" i="3"/>
  <c r="AA236" i="3"/>
  <c r="P240" i="3"/>
  <c r="M252" i="3"/>
  <c r="BE284" i="3"/>
  <c r="AS343" i="3"/>
  <c r="V325" i="3"/>
  <c r="BG339" i="3"/>
  <c r="Y239" i="3"/>
  <c r="P243" i="3"/>
  <c r="AS243" i="3"/>
  <c r="Q267" i="3"/>
  <c r="AB271" i="3"/>
  <c r="AT275" i="3"/>
  <c r="BH275" i="3"/>
  <c r="AQ275" i="3"/>
  <c r="AF295" i="3"/>
  <c r="AW309" i="3"/>
  <c r="AO339" i="3"/>
  <c r="R221" i="3"/>
  <c r="BH220" i="3"/>
  <c r="AU240" i="3"/>
  <c r="BB252" i="3"/>
  <c r="AW327" i="3"/>
  <c r="X243" i="3"/>
  <c r="Z243" i="3"/>
  <c r="AC341" i="3"/>
  <c r="N239" i="3"/>
  <c r="AN239" i="3"/>
  <c r="AQ243" i="3"/>
  <c r="M243" i="3"/>
  <c r="BF271" i="3"/>
  <c r="BE275" i="3"/>
  <c r="AR275" i="3"/>
  <c r="AA275" i="3"/>
  <c r="BF325" i="3"/>
  <c r="R341" i="3"/>
  <c r="AO325" i="3"/>
  <c r="BC341" i="3"/>
  <c r="BD221" i="3"/>
  <c r="AM228" i="3"/>
  <c r="U268" i="3"/>
  <c r="S327" i="3"/>
  <c r="AG345" i="3"/>
  <c r="AN237" i="3"/>
  <c r="AM335" i="3"/>
  <c r="AX223" i="3"/>
  <c r="AK301" i="3"/>
  <c r="Y339" i="3"/>
  <c r="BG220" i="3"/>
  <c r="R260" i="3"/>
  <c r="AX295" i="3"/>
  <c r="T224" i="3"/>
  <c r="AA267" i="3"/>
  <c r="X300" i="3"/>
  <c r="AF240" i="3"/>
  <c r="AK276" i="3"/>
  <c r="Z236" i="3"/>
  <c r="Z296" i="3"/>
  <c r="R295" i="3"/>
  <c r="AK319" i="3"/>
  <c r="BB325" i="3"/>
  <c r="AD335" i="3"/>
  <c r="S339" i="3"/>
  <c r="AY339" i="3"/>
  <c r="AK341" i="3"/>
  <c r="U343" i="3"/>
  <c r="BA343" i="3"/>
  <c r="AN345" i="3"/>
  <c r="AT239" i="3"/>
  <c r="V239" i="3"/>
  <c r="AW239" i="3"/>
  <c r="Q239" i="3"/>
  <c r="AF239" i="3"/>
  <c r="AI239" i="3"/>
  <c r="AN243" i="3"/>
  <c r="AR243" i="3"/>
  <c r="AI243" i="3"/>
  <c r="AX243" i="3"/>
  <c r="R243" i="3"/>
  <c r="AK243" i="3"/>
  <c r="M267" i="3"/>
  <c r="BG267" i="3"/>
  <c r="AP267" i="3"/>
  <c r="M271" i="3"/>
  <c r="BG271" i="3"/>
  <c r="AP271" i="3"/>
  <c r="Z275" i="3"/>
  <c r="AX275" i="3"/>
  <c r="AD275" i="3"/>
  <c r="BA275" i="3"/>
  <c r="AK275" i="3"/>
  <c r="U275" i="3"/>
  <c r="BD275" i="3"/>
  <c r="AN275" i="3"/>
  <c r="X275" i="3"/>
  <c r="BC275" i="3"/>
  <c r="AM275" i="3"/>
  <c r="W275" i="3"/>
  <c r="AD295" i="3"/>
  <c r="AC295" i="3"/>
  <c r="P295" i="3"/>
  <c r="AW319" i="3"/>
  <c r="AO319" i="3"/>
  <c r="AF335" i="3"/>
  <c r="T339" i="3"/>
  <c r="AH341" i="3"/>
  <c r="AX343" i="3"/>
  <c r="AF309" i="3"/>
  <c r="AT309" i="3"/>
  <c r="AG309" i="3"/>
  <c r="Y325" i="3"/>
  <c r="BG325" i="3"/>
  <c r="AC319" i="3"/>
  <c r="BE339" i="3"/>
  <c r="W343" i="3"/>
  <c r="AL345" i="3"/>
  <c r="AM221" i="3"/>
  <c r="BA221" i="3"/>
  <c r="AN221" i="3"/>
  <c r="AZ343" i="3"/>
  <c r="BE220" i="3"/>
  <c r="AR220" i="3"/>
  <c r="AA220" i="3"/>
  <c r="R224" i="3"/>
  <c r="AZ224" i="3"/>
  <c r="AE224" i="3"/>
  <c r="S228" i="3"/>
  <c r="AW228" i="3"/>
  <c r="AJ228" i="3"/>
  <c r="Q236" i="3"/>
  <c r="AB236" i="3"/>
  <c r="BF236" i="3"/>
  <c r="AQ240" i="3"/>
  <c r="Z240" i="3"/>
  <c r="M240" i="3"/>
  <c r="BD252" i="3"/>
  <c r="V252" i="3"/>
  <c r="BC260" i="3"/>
  <c r="AN268" i="3"/>
  <c r="AX276" i="3"/>
  <c r="X276" i="3"/>
  <c r="BC284" i="3"/>
  <c r="Y284" i="3"/>
  <c r="AQ296" i="3"/>
  <c r="M296" i="3"/>
  <c r="BF319" i="3"/>
  <c r="Q327" i="3"/>
  <c r="AS341" i="3"/>
  <c r="BI343" i="3"/>
  <c r="BB239" i="3"/>
  <c r="AX239" i="3"/>
  <c r="BD239" i="3"/>
  <c r="AA239" i="3"/>
  <c r="BG243" i="3"/>
  <c r="AA243" i="3"/>
  <c r="AP243" i="3"/>
  <c r="BI243" i="3"/>
  <c r="AC243" i="3"/>
  <c r="BH267" i="3"/>
  <c r="AQ267" i="3"/>
  <c r="Z267" i="3"/>
  <c r="BH271" i="3"/>
  <c r="AQ271" i="3"/>
  <c r="Z271" i="3"/>
  <c r="BB275" i="3"/>
  <c r="AH275" i="3"/>
  <c r="N275" i="3"/>
  <c r="AW275" i="3"/>
  <c r="AG275" i="3"/>
  <c r="Q275" i="3"/>
  <c r="AZ275" i="3"/>
  <c r="AJ275" i="3"/>
  <c r="T275" i="3"/>
  <c r="AY275" i="3"/>
  <c r="AI275" i="3"/>
  <c r="S275" i="3"/>
  <c r="Z295" i="3"/>
  <c r="M295" i="3"/>
  <c r="AU295" i="3"/>
  <c r="N339" i="3"/>
  <c r="AJ339" i="3"/>
  <c r="AX341" i="3"/>
  <c r="Q345" i="3"/>
  <c r="AY309" i="3"/>
  <c r="AD309" i="3"/>
  <c r="Q309" i="3"/>
  <c r="BH325" i="3"/>
  <c r="AQ325" i="3"/>
  <c r="AZ335" i="3"/>
  <c r="Z335" i="3"/>
  <c r="W341" i="3"/>
  <c r="AM343" i="3"/>
  <c r="BB345" i="3"/>
  <c r="AX221" i="3"/>
  <c r="AK221" i="3"/>
  <c r="X221" i="3"/>
  <c r="BB220" i="3"/>
  <c r="AO220" i="3"/>
  <c r="AB220" i="3"/>
  <c r="AK224" i="3"/>
  <c r="AG224" i="3"/>
  <c r="AJ224" i="3"/>
  <c r="O224" i="3"/>
  <c r="AT228" i="3"/>
  <c r="AG228" i="3"/>
  <c r="T228" i="3"/>
  <c r="M236" i="3"/>
  <c r="BG236" i="3"/>
  <c r="AP236" i="3"/>
  <c r="W240" i="3"/>
  <c r="BI240" i="3"/>
  <c r="AV240" i="3"/>
  <c r="X252" i="3"/>
  <c r="AX260" i="3"/>
  <c r="BF268" i="3"/>
  <c r="BC268" i="3"/>
  <c r="R276" i="3"/>
  <c r="W284" i="3"/>
  <c r="BF296" i="3"/>
  <c r="AK300" i="3"/>
  <c r="BH319" i="3"/>
  <c r="Z319" i="3"/>
  <c r="AJ327" i="3"/>
  <c r="BA335" i="3"/>
  <c r="AF250" i="3"/>
  <c r="AD327" i="3"/>
  <c r="AC343" i="3"/>
  <c r="AV345" i="3"/>
  <c r="AO239" i="3"/>
  <c r="X239" i="3"/>
  <c r="AJ243" i="3"/>
  <c r="AI339" i="3"/>
  <c r="U341" i="3"/>
  <c r="BA341" i="3"/>
  <c r="AK343" i="3"/>
  <c r="X345" i="3"/>
  <c r="BD345" i="3"/>
  <c r="Z239" i="3"/>
  <c r="R239" i="3"/>
  <c r="AG239" i="3"/>
  <c r="AV239" i="3"/>
  <c r="P239" i="3"/>
  <c r="S239" i="3"/>
  <c r="AV243" i="3"/>
  <c r="AY243" i="3"/>
  <c r="S243" i="3"/>
  <c r="AH243" i="3"/>
  <c r="BA243" i="3"/>
  <c r="BA267" i="3"/>
  <c r="AR267" i="3"/>
  <c r="BA271" i="3"/>
  <c r="AR271" i="3"/>
  <c r="BF275" i="3"/>
  <c r="AL275" i="3"/>
  <c r="R275" i="3"/>
  <c r="BI275" i="3"/>
  <c r="AS275" i="3"/>
  <c r="AC275" i="3"/>
  <c r="M275" i="3"/>
  <c r="AV275" i="3"/>
  <c r="AF275" i="3"/>
  <c r="P275" i="3"/>
  <c r="AU275" i="3"/>
  <c r="AE275" i="3"/>
  <c r="BI295" i="3"/>
  <c r="AV295" i="3"/>
  <c r="AE295" i="3"/>
  <c r="AD339" i="3"/>
  <c r="AZ339" i="3"/>
  <c r="R343" i="3"/>
  <c r="BD309" i="3"/>
  <c r="AI309" i="3"/>
  <c r="BE325" i="3"/>
  <c r="AR325" i="3"/>
  <c r="V327" i="3"/>
  <c r="BF335" i="3"/>
  <c r="BC343" i="3"/>
  <c r="AY221" i="3"/>
  <c r="AH221" i="3"/>
  <c r="R220" i="3"/>
  <c r="Y220" i="3"/>
  <c r="U224" i="3"/>
  <c r="BB224" i="3"/>
  <c r="BG228" i="3"/>
  <c r="AD228" i="3"/>
  <c r="BH236" i="3"/>
  <c r="AQ236" i="3"/>
  <c r="BF240" i="3"/>
  <c r="AS240" i="3"/>
  <c r="AZ260" i="3"/>
  <c r="BA268" i="3"/>
  <c r="V250" i="3"/>
  <c r="BI223" i="3"/>
  <c r="BA237" i="3"/>
  <c r="AD245" i="3"/>
  <c r="AW253" i="3"/>
  <c r="X227" i="3"/>
  <c r="W257" i="3"/>
  <c r="AZ250" i="3"/>
  <c r="AO250" i="3"/>
  <c r="AH227" i="3"/>
  <c r="AM237" i="3"/>
  <c r="AM250" i="3"/>
  <c r="BA257" i="3"/>
  <c r="AF263" i="3"/>
  <c r="Z278" i="3"/>
  <c r="N286" i="3"/>
  <c r="Q243" i="3"/>
  <c r="O247" i="3"/>
  <c r="T221" i="3"/>
  <c r="AB221" i="3"/>
  <c r="AJ221" i="3"/>
  <c r="AR221" i="3"/>
  <c r="AZ221" i="3"/>
  <c r="BH221" i="3"/>
  <c r="Q221" i="3"/>
  <c r="Y221" i="3"/>
  <c r="AG221" i="3"/>
  <c r="AO221" i="3"/>
  <c r="AW221" i="3"/>
  <c r="BE221" i="3"/>
  <c r="N221" i="3"/>
  <c r="V221" i="3"/>
  <c r="AD221" i="3"/>
  <c r="AL221" i="3"/>
  <c r="AT221" i="3"/>
  <c r="BB221" i="3"/>
  <c r="W221" i="3"/>
  <c r="BC221" i="3"/>
  <c r="AQ221" i="3"/>
  <c r="O221" i="3"/>
  <c r="AU221" i="3"/>
  <c r="S221" i="3"/>
  <c r="P228" i="3"/>
  <c r="X228" i="3"/>
  <c r="AF228" i="3"/>
  <c r="AN228" i="3"/>
  <c r="AV228" i="3"/>
  <c r="BD228" i="3"/>
  <c r="M228" i="3"/>
  <c r="U228" i="3"/>
  <c r="AC228" i="3"/>
  <c r="AK228" i="3"/>
  <c r="AS228" i="3"/>
  <c r="BA228" i="3"/>
  <c r="BI228" i="3"/>
  <c r="R228" i="3"/>
  <c r="Z228" i="3"/>
  <c r="AH228" i="3"/>
  <c r="AP228" i="3"/>
  <c r="AX228" i="3"/>
  <c r="BF228" i="3"/>
  <c r="AI228" i="3"/>
  <c r="W228" i="3"/>
  <c r="BC228" i="3"/>
  <c r="AQ228" i="3"/>
  <c r="AU228" i="3"/>
  <c r="AE228" i="3"/>
  <c r="R252" i="3"/>
  <c r="Z252" i="3"/>
  <c r="AH252" i="3"/>
  <c r="AP252" i="3"/>
  <c r="AX252" i="3"/>
  <c r="BF252" i="3"/>
  <c r="S252" i="3"/>
  <c r="AA252" i="3"/>
  <c r="AI252" i="3"/>
  <c r="AQ252" i="3"/>
  <c r="AY252" i="3"/>
  <c r="BG252" i="3"/>
  <c r="T252" i="3"/>
  <c r="AB252" i="3"/>
  <c r="AJ252" i="3"/>
  <c r="AR252" i="3"/>
  <c r="AZ252" i="3"/>
  <c r="BH252" i="3"/>
  <c r="AK252" i="3"/>
  <c r="Y252" i="3"/>
  <c r="BE252" i="3"/>
  <c r="AC252" i="3"/>
  <c r="BI252" i="3"/>
  <c r="AG252" i="3"/>
  <c r="N252" i="3"/>
  <c r="AD252" i="3"/>
  <c r="AT252" i="3"/>
  <c r="O252" i="3"/>
  <c r="AE252" i="3"/>
  <c r="AU252" i="3"/>
  <c r="P252" i="3"/>
  <c r="AF252" i="3"/>
  <c r="AV252" i="3"/>
  <c r="U252" i="3"/>
  <c r="AO252" i="3"/>
  <c r="AS252" i="3"/>
  <c r="AW252" i="3"/>
  <c r="S268" i="3"/>
  <c r="AA268" i="3"/>
  <c r="AI268" i="3"/>
  <c r="AQ268" i="3"/>
  <c r="AY268" i="3"/>
  <c r="BG268" i="3"/>
  <c r="T268" i="3"/>
  <c r="AB268" i="3"/>
  <c r="AJ268" i="3"/>
  <c r="AR268" i="3"/>
  <c r="AZ268" i="3"/>
  <c r="BH268" i="3"/>
  <c r="Q268" i="3"/>
  <c r="Y268" i="3"/>
  <c r="AG268" i="3"/>
  <c r="AO268" i="3"/>
  <c r="AW268" i="3"/>
  <c r="BE268" i="3"/>
  <c r="V268" i="3"/>
  <c r="BB268" i="3"/>
  <c r="AP268" i="3"/>
  <c r="N268" i="3"/>
  <c r="AT268" i="3"/>
  <c r="R268" i="3"/>
  <c r="O268" i="3"/>
  <c r="AE268" i="3"/>
  <c r="AU268" i="3"/>
  <c r="P268" i="3"/>
  <c r="AF268" i="3"/>
  <c r="AV268" i="3"/>
  <c r="M268" i="3"/>
  <c r="AC268" i="3"/>
  <c r="AS268" i="3"/>
  <c r="BI268" i="3"/>
  <c r="Z268" i="3"/>
  <c r="AD268" i="3"/>
  <c r="AH268" i="3"/>
  <c r="M284" i="3"/>
  <c r="U284" i="3"/>
  <c r="AC284" i="3"/>
  <c r="AK284" i="3"/>
  <c r="AS284" i="3"/>
  <c r="BA284" i="3"/>
  <c r="BI284" i="3"/>
  <c r="R284" i="3"/>
  <c r="Z284" i="3"/>
  <c r="AH284" i="3"/>
  <c r="AP284" i="3"/>
  <c r="AX284" i="3"/>
  <c r="BF284" i="3"/>
  <c r="S284" i="3"/>
  <c r="AA284" i="3"/>
  <c r="AI284" i="3"/>
  <c r="AQ284" i="3"/>
  <c r="AY284" i="3"/>
  <c r="BG284" i="3"/>
  <c r="AJ284" i="3"/>
  <c r="X284" i="3"/>
  <c r="BD284" i="3"/>
  <c r="AR284" i="3"/>
  <c r="P284" i="3"/>
  <c r="AV284" i="3"/>
  <c r="Q284" i="3"/>
  <c r="AG284" i="3"/>
  <c r="AW284" i="3"/>
  <c r="N284" i="3"/>
  <c r="AD284" i="3"/>
  <c r="AT284" i="3"/>
  <c r="O284" i="3"/>
  <c r="AE284" i="3"/>
  <c r="AU284" i="3"/>
  <c r="T284" i="3"/>
  <c r="AN284" i="3"/>
  <c r="BH284" i="3"/>
  <c r="M309" i="3"/>
  <c r="U309" i="3"/>
  <c r="AC309" i="3"/>
  <c r="AK309" i="3"/>
  <c r="AS309" i="3"/>
  <c r="BA309" i="3"/>
  <c r="BI309" i="3"/>
  <c r="R309" i="3"/>
  <c r="Z309" i="3"/>
  <c r="AH309" i="3"/>
  <c r="AP309" i="3"/>
  <c r="AX309" i="3"/>
  <c r="O309" i="3"/>
  <c r="W309" i="3"/>
  <c r="AE309" i="3"/>
  <c r="AM309" i="3"/>
  <c r="AU309" i="3"/>
  <c r="BC309" i="3"/>
  <c r="P309" i="3"/>
  <c r="AV309" i="3"/>
  <c r="T309" i="3"/>
  <c r="AZ309" i="3"/>
  <c r="AN309" i="3"/>
  <c r="BB317" i="3"/>
  <c r="AH317" i="3"/>
  <c r="O317" i="3"/>
  <c r="W317" i="3"/>
  <c r="AE317" i="3"/>
  <c r="AM317" i="3"/>
  <c r="AU317" i="3"/>
  <c r="BC317" i="3"/>
  <c r="P317" i="3"/>
  <c r="X317" i="3"/>
  <c r="AF317" i="3"/>
  <c r="AN317" i="3"/>
  <c r="AV317" i="3"/>
  <c r="BD317" i="3"/>
  <c r="M317" i="3"/>
  <c r="U317" i="3"/>
  <c r="AC317" i="3"/>
  <c r="AK317" i="3"/>
  <c r="AS317" i="3"/>
  <c r="BA317" i="3"/>
  <c r="BI317" i="3"/>
  <c r="AD317" i="3"/>
  <c r="AT325" i="3"/>
  <c r="O325" i="3"/>
  <c r="W325" i="3"/>
  <c r="AE325" i="3"/>
  <c r="AM325" i="3"/>
  <c r="AU325" i="3"/>
  <c r="BC325" i="3"/>
  <c r="P325" i="3"/>
  <c r="X325" i="3"/>
  <c r="AF325" i="3"/>
  <c r="AN325" i="3"/>
  <c r="AV325" i="3"/>
  <c r="BD325" i="3"/>
  <c r="M325" i="3"/>
  <c r="U325" i="3"/>
  <c r="AC325" i="3"/>
  <c r="AK325" i="3"/>
  <c r="AS325" i="3"/>
  <c r="BA325" i="3"/>
  <c r="BI325" i="3"/>
  <c r="AP325" i="3"/>
  <c r="AR333" i="3"/>
  <c r="AX333" i="3"/>
  <c r="AH333" i="3"/>
  <c r="O333" i="3"/>
  <c r="W333" i="3"/>
  <c r="AE333" i="3"/>
  <c r="AM333" i="3"/>
  <c r="AU333" i="3"/>
  <c r="BC333" i="3"/>
  <c r="M333" i="3"/>
  <c r="U333" i="3"/>
  <c r="AC333" i="3"/>
  <c r="AK333" i="3"/>
  <c r="AS333" i="3"/>
  <c r="BA333" i="3"/>
  <c r="BI333" i="3"/>
  <c r="BD333" i="3"/>
  <c r="AN333" i="3"/>
  <c r="X333" i="3"/>
  <c r="T341" i="3"/>
  <c r="BG341" i="3"/>
  <c r="AY341" i="3"/>
  <c r="AQ341" i="3"/>
  <c r="AI341" i="3"/>
  <c r="AA341" i="3"/>
  <c r="S341" i="3"/>
  <c r="BB341" i="3"/>
  <c r="AT341" i="3"/>
  <c r="AL341" i="3"/>
  <c r="AD341" i="3"/>
  <c r="V341" i="3"/>
  <c r="N341" i="3"/>
  <c r="M222" i="3"/>
  <c r="AS222" i="3"/>
  <c r="Z222" i="3"/>
  <c r="BF222" i="3"/>
  <c r="AQ222" i="3"/>
  <c r="X222" i="3"/>
  <c r="AV222" i="3"/>
  <c r="AC222" i="3"/>
  <c r="AP222" i="3"/>
  <c r="BG222" i="3"/>
  <c r="BI222" i="3"/>
  <c r="AR222" i="3"/>
  <c r="O229" i="3"/>
  <c r="AU229" i="3"/>
  <c r="AF229" i="3"/>
  <c r="Q229" i="3"/>
  <c r="AH229" i="3"/>
  <c r="BA229" i="3"/>
  <c r="AE229" i="3"/>
  <c r="AV229" i="3"/>
  <c r="U229" i="3"/>
  <c r="AW229" i="3"/>
  <c r="AT229" i="3"/>
  <c r="N238" i="3"/>
  <c r="BC238" i="3"/>
  <c r="W238" i="3"/>
  <c r="AB238" i="3"/>
  <c r="AQ254" i="3"/>
  <c r="AT254" i="3"/>
  <c r="BH254" i="3"/>
  <c r="N271" i="3"/>
  <c r="V271" i="3"/>
  <c r="AD271" i="3"/>
  <c r="AL271" i="3"/>
  <c r="AT271" i="3"/>
  <c r="BB271" i="3"/>
  <c r="O271" i="3"/>
  <c r="W271" i="3"/>
  <c r="AE271" i="3"/>
  <c r="AM271" i="3"/>
  <c r="AU271" i="3"/>
  <c r="BC271" i="3"/>
  <c r="P271" i="3"/>
  <c r="X271" i="3"/>
  <c r="AF271" i="3"/>
  <c r="AN271" i="3"/>
  <c r="AV271" i="3"/>
  <c r="BD271" i="3"/>
  <c r="Y271" i="3"/>
  <c r="BE271" i="3"/>
  <c r="AC271" i="3"/>
  <c r="BI271" i="3"/>
  <c r="AG271" i="3"/>
  <c r="AK271" i="3"/>
  <c r="BI277" i="3"/>
  <c r="BB277" i="3"/>
  <c r="N287" i="3"/>
  <c r="V287" i="3"/>
  <c r="AD287" i="3"/>
  <c r="AL287" i="3"/>
  <c r="AT287" i="3"/>
  <c r="BB287" i="3"/>
  <c r="O287" i="3"/>
  <c r="W287" i="3"/>
  <c r="AE287" i="3"/>
  <c r="AM287" i="3"/>
  <c r="AU287" i="3"/>
  <c r="BC287" i="3"/>
  <c r="P287" i="3"/>
  <c r="X287" i="3"/>
  <c r="AF287" i="3"/>
  <c r="AN287" i="3"/>
  <c r="AV287" i="3"/>
  <c r="BD287" i="3"/>
  <c r="U287" i="3"/>
  <c r="BA287" i="3"/>
  <c r="AO287" i="3"/>
  <c r="M287" i="3"/>
  <c r="AS287" i="3"/>
  <c r="AW287" i="3"/>
  <c r="BH293" i="3"/>
  <c r="M293" i="3"/>
  <c r="N319" i="3"/>
  <c r="V319" i="3"/>
  <c r="AD319" i="3"/>
  <c r="AL319" i="3"/>
  <c r="AT319" i="3"/>
  <c r="BB319" i="3"/>
  <c r="O319" i="3"/>
  <c r="W319" i="3"/>
  <c r="AE319" i="3"/>
  <c r="AM319" i="3"/>
  <c r="AU319" i="3"/>
  <c r="BC319" i="3"/>
  <c r="P319" i="3"/>
  <c r="X319" i="3"/>
  <c r="AF319" i="3"/>
  <c r="AN319" i="3"/>
  <c r="AV319" i="3"/>
  <c r="BD319" i="3"/>
  <c r="R319" i="3"/>
  <c r="AH319" i="3"/>
  <c r="AX319" i="3"/>
  <c r="S319" i="3"/>
  <c r="AI319" i="3"/>
  <c r="AY319" i="3"/>
  <c r="T319" i="3"/>
  <c r="AJ319" i="3"/>
  <c r="AZ319" i="3"/>
  <c r="AS319" i="3"/>
  <c r="M319" i="3"/>
  <c r="BE319" i="3"/>
  <c r="Y319" i="3"/>
  <c r="AG319" i="3"/>
  <c r="O335" i="3"/>
  <c r="AE335" i="3"/>
  <c r="AU335" i="3"/>
  <c r="M335" i="3"/>
  <c r="AC335" i="3"/>
  <c r="AS335" i="3"/>
  <c r="BI335" i="3"/>
  <c r="W335" i="3"/>
  <c r="BC335" i="3"/>
  <c r="AK335" i="3"/>
  <c r="AX335" i="3"/>
  <c r="AH335" i="3"/>
  <c r="R335" i="3"/>
  <c r="AJ335" i="3"/>
  <c r="BD335" i="3"/>
  <c r="AN335" i="3"/>
  <c r="X335" i="3"/>
  <c r="BH335" i="3"/>
  <c r="AB335" i="3"/>
  <c r="AP327" i="3"/>
  <c r="O327" i="3"/>
  <c r="W327" i="3"/>
  <c r="AE327" i="3"/>
  <c r="AM327" i="3"/>
  <c r="AU327" i="3"/>
  <c r="BC327" i="3"/>
  <c r="P327" i="3"/>
  <c r="X327" i="3"/>
  <c r="AF327" i="3"/>
  <c r="AN327" i="3"/>
  <c r="AV327" i="3"/>
  <c r="BD327" i="3"/>
  <c r="M327" i="3"/>
  <c r="U327" i="3"/>
  <c r="AC327" i="3"/>
  <c r="AK327" i="3"/>
  <c r="AS327" i="3"/>
  <c r="BA327" i="3"/>
  <c r="BI327" i="3"/>
  <c r="BF327" i="3"/>
  <c r="AA327" i="3"/>
  <c r="AQ327" i="3"/>
  <c r="BG327" i="3"/>
  <c r="AB327" i="3"/>
  <c r="AR327" i="3"/>
  <c r="BH327" i="3"/>
  <c r="Y327" i="3"/>
  <c r="AO327" i="3"/>
  <c r="BE327" i="3"/>
  <c r="AL327" i="3"/>
  <c r="AX327" i="3"/>
  <c r="R327" i="3"/>
  <c r="Z219" i="3"/>
  <c r="AP219" i="3"/>
  <c r="BF219" i="3"/>
  <c r="AA219" i="3"/>
  <c r="AQ219" i="3"/>
  <c r="BG219" i="3"/>
  <c r="AB219" i="3"/>
  <c r="AR219" i="3"/>
  <c r="BH219" i="3"/>
  <c r="BI219" i="3"/>
  <c r="U219" i="3"/>
  <c r="AO219" i="3"/>
  <c r="R219" i="3"/>
  <c r="AX219" i="3"/>
  <c r="AI219" i="3"/>
  <c r="T219" i="3"/>
  <c r="AZ219" i="3"/>
  <c r="AG219" i="3"/>
  <c r="S219" i="3"/>
  <c r="AJ219" i="3"/>
  <c r="BA219" i="3"/>
  <c r="AH219" i="3"/>
  <c r="AC219" i="3"/>
  <c r="Q223" i="3"/>
  <c r="AG223" i="3"/>
  <c r="AW223" i="3"/>
  <c r="Z223" i="3"/>
  <c r="AP223" i="3"/>
  <c r="BF223" i="3"/>
  <c r="AA223" i="3"/>
  <c r="AQ223" i="3"/>
  <c r="BG223" i="3"/>
  <c r="BE223" i="3"/>
  <c r="AO223" i="3"/>
  <c r="AH223" i="3"/>
  <c r="S223" i="3"/>
  <c r="AY223" i="3"/>
  <c r="AJ223" i="3"/>
  <c r="AN223" i="3"/>
  <c r="AR223" i="3"/>
  <c r="R223" i="3"/>
  <c r="AI223" i="3"/>
  <c r="BH223" i="3"/>
  <c r="Q230" i="3"/>
  <c r="AW230" i="3"/>
  <c r="AD230" i="3"/>
  <c r="O230" i="3"/>
  <c r="AU230" i="3"/>
  <c r="AJ230" i="3"/>
  <c r="N230" i="3"/>
  <c r="AE230" i="3"/>
  <c r="BD230" i="3"/>
  <c r="AG230" i="3"/>
  <c r="P230" i="3"/>
  <c r="T237" i="3"/>
  <c r="AB237" i="3"/>
  <c r="AJ237" i="3"/>
  <c r="AR237" i="3"/>
  <c r="AZ237" i="3"/>
  <c r="BH237" i="3"/>
  <c r="Q237" i="3"/>
  <c r="Y237" i="3"/>
  <c r="AG237" i="3"/>
  <c r="AO237" i="3"/>
  <c r="AW237" i="3"/>
  <c r="BE237" i="3"/>
  <c r="N237" i="3"/>
  <c r="V237" i="3"/>
  <c r="AD237" i="3"/>
  <c r="AL237" i="3"/>
  <c r="AT237" i="3"/>
  <c r="BB237" i="3"/>
  <c r="W237" i="3"/>
  <c r="BC237" i="3"/>
  <c r="AQ237" i="3"/>
  <c r="O237" i="3"/>
  <c r="AU237" i="3"/>
  <c r="AI237" i="3"/>
  <c r="P237" i="3"/>
  <c r="AF237" i="3"/>
  <c r="AV237" i="3"/>
  <c r="M237" i="3"/>
  <c r="AC237" i="3"/>
  <c r="AS237" i="3"/>
  <c r="BI237" i="3"/>
  <c r="Z237" i="3"/>
  <c r="AP237" i="3"/>
  <c r="BF237" i="3"/>
  <c r="AA237" i="3"/>
  <c r="AE237" i="3"/>
  <c r="AY237" i="3"/>
  <c r="X237" i="3"/>
  <c r="BD237" i="3"/>
  <c r="AK237" i="3"/>
  <c r="R237" i="3"/>
  <c r="AX237" i="3"/>
  <c r="BG237" i="3"/>
  <c r="AD241" i="3"/>
  <c r="O241" i="3"/>
  <c r="AU241" i="3"/>
  <c r="AF241" i="3"/>
  <c r="Q241" i="3"/>
  <c r="BE241" i="3"/>
  <c r="AT241" i="3"/>
  <c r="P241" i="3"/>
  <c r="AK241" i="3"/>
  <c r="N241" i="3"/>
  <c r="AV241" i="3"/>
  <c r="BI241" i="3"/>
  <c r="X245" i="3"/>
  <c r="AR245" i="3"/>
  <c r="BH245" i="3"/>
  <c r="Y245" i="3"/>
  <c r="AO245" i="3"/>
  <c r="BE245" i="3"/>
  <c r="V245" i="3"/>
  <c r="AL245" i="3"/>
  <c r="BB245" i="3"/>
  <c r="BC245" i="3"/>
  <c r="O245" i="3"/>
  <c r="AI245" i="3"/>
  <c r="AZ245" i="3"/>
  <c r="AG245" i="3"/>
  <c r="N245" i="3"/>
  <c r="AT245" i="3"/>
  <c r="AQ245" i="3"/>
  <c r="AJ245" i="3"/>
  <c r="AW245" i="3"/>
  <c r="W245" i="3"/>
  <c r="AM249" i="3"/>
  <c r="X249" i="3"/>
  <c r="BD249" i="3"/>
  <c r="AK249" i="3"/>
  <c r="AP249" i="3"/>
  <c r="BB249" i="3"/>
  <c r="BC249" i="3"/>
  <c r="U249" i="3"/>
  <c r="AT249" i="3"/>
  <c r="AN249" i="3"/>
  <c r="BA249" i="3"/>
  <c r="V253" i="3"/>
  <c r="BB253" i="3"/>
  <c r="AM253" i="3"/>
  <c r="X253" i="3"/>
  <c r="BD253" i="3"/>
  <c r="Y253" i="3"/>
  <c r="W253" i="3"/>
  <c r="AN253" i="3"/>
  <c r="AS253" i="3"/>
  <c r="BC253" i="3"/>
  <c r="AF255" i="3"/>
  <c r="M255" i="3"/>
  <c r="AS255" i="3"/>
  <c r="Z255" i="3"/>
  <c r="BF255" i="3"/>
  <c r="AI255" i="3"/>
  <c r="P255" i="3"/>
  <c r="AC255" i="3"/>
  <c r="AP255" i="3"/>
  <c r="AM255" i="3"/>
  <c r="AV255" i="3"/>
  <c r="O255" i="3"/>
  <c r="Q266" i="3"/>
  <c r="AU266" i="3"/>
  <c r="AD266" i="3"/>
  <c r="AJ266" i="3"/>
  <c r="Y274" i="3"/>
  <c r="AL274" i="3"/>
  <c r="BC274" i="3"/>
  <c r="W274" i="3"/>
  <c r="BE274" i="3"/>
  <c r="X274" i="3"/>
  <c r="Y282" i="3"/>
  <c r="BC282" i="3"/>
  <c r="AA290" i="3"/>
  <c r="AO290" i="3"/>
  <c r="AT290" i="3"/>
  <c r="BG290" i="3"/>
  <c r="R290" i="3"/>
  <c r="AJ290" i="3"/>
  <c r="U294" i="3"/>
  <c r="S294" i="3"/>
  <c r="AJ298" i="3"/>
  <c r="O298" i="3"/>
  <c r="AW298" i="3"/>
  <c r="BD343" i="3"/>
  <c r="AV343" i="3"/>
  <c r="AN343" i="3"/>
  <c r="AF343" i="3"/>
  <c r="X343" i="3"/>
  <c r="P343" i="3"/>
  <c r="BG343" i="3"/>
  <c r="AY343" i="3"/>
  <c r="AQ343" i="3"/>
  <c r="AI343" i="3"/>
  <c r="AA343" i="3"/>
  <c r="S343" i="3"/>
  <c r="BB343" i="3"/>
  <c r="AT343" i="3"/>
  <c r="AL343" i="3"/>
  <c r="AD343" i="3"/>
  <c r="V343" i="3"/>
  <c r="N343" i="3"/>
  <c r="BF345" i="3"/>
  <c r="AX345" i="3"/>
  <c r="AP345" i="3"/>
  <c r="AH345" i="3"/>
  <c r="Z345" i="3"/>
  <c r="R345" i="3"/>
  <c r="BI345" i="3"/>
  <c r="BA345" i="3"/>
  <c r="AS345" i="3"/>
  <c r="AK345" i="3"/>
  <c r="AC345" i="3"/>
  <c r="U345" i="3"/>
  <c r="M345" i="3"/>
  <c r="Z225" i="3"/>
  <c r="AP225" i="3"/>
  <c r="AA225" i="3"/>
  <c r="AV225" i="3"/>
  <c r="Q225" i="3"/>
  <c r="AM225" i="3"/>
  <c r="BE225" i="3"/>
  <c r="X225" i="3"/>
  <c r="AS225" i="3"/>
  <c r="T225" i="3"/>
  <c r="AU225" i="3"/>
  <c r="AJ225" i="3"/>
  <c r="R225" i="3"/>
  <c r="P225" i="3"/>
  <c r="BD225" i="3"/>
  <c r="AW225" i="3"/>
  <c r="AI225" i="3"/>
  <c r="BG225" i="3"/>
  <c r="AH225" i="3"/>
  <c r="AB225" i="3"/>
  <c r="BB225" i="3"/>
  <c r="O227" i="3"/>
  <c r="AE227" i="3"/>
  <c r="AU227" i="3"/>
  <c r="P227" i="3"/>
  <c r="AF227" i="3"/>
  <c r="AV227" i="3"/>
  <c r="M227" i="3"/>
  <c r="AC227" i="3"/>
  <c r="AS227" i="3"/>
  <c r="BI227" i="3"/>
  <c r="Z227" i="3"/>
  <c r="AD227" i="3"/>
  <c r="R227" i="3"/>
  <c r="W227" i="3"/>
  <c r="BC227" i="3"/>
  <c r="AN227" i="3"/>
  <c r="U227" i="3"/>
  <c r="BA227" i="3"/>
  <c r="BF227" i="3"/>
  <c r="AM227" i="3"/>
  <c r="BD227" i="3"/>
  <c r="AL227" i="3"/>
  <c r="S234" i="3"/>
  <c r="AA234" i="3"/>
  <c r="P234" i="3"/>
  <c r="X234" i="3"/>
  <c r="AF234" i="3"/>
  <c r="AN234" i="3"/>
  <c r="AV234" i="3"/>
  <c r="M234" i="3"/>
  <c r="U234" i="3"/>
  <c r="AC234" i="3"/>
  <c r="AK234" i="3"/>
  <c r="AS234" i="3"/>
  <c r="BA234" i="3"/>
  <c r="AI234" i="3"/>
  <c r="AY234" i="3"/>
  <c r="BI234" i="3"/>
  <c r="AL234" i="3"/>
  <c r="BB234" i="3"/>
  <c r="N234" i="3"/>
  <c r="AM234" i="3"/>
  <c r="BC234" i="3"/>
  <c r="AP234" i="3"/>
  <c r="R234" i="3"/>
  <c r="AH234" i="3"/>
  <c r="W234" i="3"/>
  <c r="T234" i="3"/>
  <c r="AJ234" i="3"/>
  <c r="AZ234" i="3"/>
  <c r="Y234" i="3"/>
  <c r="AO234" i="3"/>
  <c r="V234" i="3"/>
  <c r="BE234" i="3"/>
  <c r="AT234" i="3"/>
  <c r="AD234" i="3"/>
  <c r="BG234" i="3"/>
  <c r="BD234" i="3"/>
  <c r="AE234" i="3"/>
  <c r="AR234" i="3"/>
  <c r="AG234" i="3"/>
  <c r="AQ234" i="3"/>
  <c r="BF234" i="3"/>
  <c r="AX234" i="3"/>
  <c r="O257" i="3"/>
  <c r="AE257" i="3"/>
  <c r="AU257" i="3"/>
  <c r="P257" i="3"/>
  <c r="AF257" i="3"/>
  <c r="AV257" i="3"/>
  <c r="M257" i="3"/>
  <c r="AC257" i="3"/>
  <c r="AS257" i="3"/>
  <c r="BI257" i="3"/>
  <c r="V257" i="3"/>
  <c r="AP257" i="3"/>
  <c r="AT257" i="3"/>
  <c r="AM257" i="3"/>
  <c r="X257" i="3"/>
  <c r="BD257" i="3"/>
  <c r="AK257" i="3"/>
  <c r="AH257" i="3"/>
  <c r="N257" i="3"/>
  <c r="BC257" i="3"/>
  <c r="U257" i="3"/>
  <c r="BB257" i="3"/>
  <c r="Z263" i="3"/>
  <c r="T301" i="3"/>
  <c r="AB301" i="3"/>
  <c r="AJ301" i="3"/>
  <c r="AR301" i="3"/>
  <c r="AZ301" i="3"/>
  <c r="BH301" i="3"/>
  <c r="Q301" i="3"/>
  <c r="Y301" i="3"/>
  <c r="AG301" i="3"/>
  <c r="AO301" i="3"/>
  <c r="AW301" i="3"/>
  <c r="BE301" i="3"/>
  <c r="N301" i="3"/>
  <c r="V301" i="3"/>
  <c r="AD301" i="3"/>
  <c r="AL301" i="3"/>
  <c r="AT301" i="3"/>
  <c r="BB301" i="3"/>
  <c r="W301" i="3"/>
  <c r="BC301" i="3"/>
  <c r="AQ301" i="3"/>
  <c r="O301" i="3"/>
  <c r="AU301" i="3"/>
  <c r="AY301" i="3"/>
  <c r="P301" i="3"/>
  <c r="AF301" i="3"/>
  <c r="AV301" i="3"/>
  <c r="M301" i="3"/>
  <c r="AC301" i="3"/>
  <c r="AS301" i="3"/>
  <c r="BI301" i="3"/>
  <c r="Z301" i="3"/>
  <c r="AP301" i="3"/>
  <c r="BF301" i="3"/>
  <c r="AA301" i="3"/>
  <c r="AE301" i="3"/>
  <c r="S301" i="3"/>
  <c r="AN301" i="3"/>
  <c r="U301" i="3"/>
  <c r="BA301" i="3"/>
  <c r="AH301" i="3"/>
  <c r="AM301" i="3"/>
  <c r="AI301" i="3"/>
  <c r="BD301" i="3"/>
  <c r="R301" i="3"/>
  <c r="BG301" i="3"/>
  <c r="BG303" i="3"/>
  <c r="Y303" i="3"/>
  <c r="Z303" i="3"/>
  <c r="AR303" i="3"/>
  <c r="AA303" i="3"/>
  <c r="Q337" i="3"/>
  <c r="N337" i="3"/>
  <c r="BE337" i="3"/>
  <c r="AW337" i="3"/>
  <c r="AO337" i="3"/>
  <c r="AG337" i="3"/>
  <c r="Y337" i="3"/>
  <c r="P337" i="3"/>
  <c r="BD337" i="3"/>
  <c r="AV337" i="3"/>
  <c r="AN337" i="3"/>
  <c r="AF337" i="3"/>
  <c r="X337" i="3"/>
  <c r="O337" i="3"/>
  <c r="BI339" i="3"/>
  <c r="BA339" i="3"/>
  <c r="AS339" i="3"/>
  <c r="AK339" i="3"/>
  <c r="AC339" i="3"/>
  <c r="U339" i="3"/>
  <c r="M339" i="3"/>
  <c r="BF339" i="3"/>
  <c r="BD339" i="3"/>
  <c r="AV339" i="3"/>
  <c r="AN339" i="3"/>
  <c r="AF339" i="3"/>
  <c r="X339" i="3"/>
  <c r="P339" i="3"/>
  <c r="AX339" i="3"/>
  <c r="AP339" i="3"/>
  <c r="AH339" i="3"/>
  <c r="Z339" i="3"/>
  <c r="R339" i="3"/>
  <c r="O220" i="3"/>
  <c r="W220" i="3"/>
  <c r="AE220" i="3"/>
  <c r="AM220" i="3"/>
  <c r="AU220" i="3"/>
  <c r="BC220" i="3"/>
  <c r="P220" i="3"/>
  <c r="X220" i="3"/>
  <c r="AF220" i="3"/>
  <c r="AN220" i="3"/>
  <c r="AV220" i="3"/>
  <c r="BD220" i="3"/>
  <c r="M220" i="3"/>
  <c r="U220" i="3"/>
  <c r="AC220" i="3"/>
  <c r="AK220" i="3"/>
  <c r="AS220" i="3"/>
  <c r="BA220" i="3"/>
  <c r="BI220" i="3"/>
  <c r="AP220" i="3"/>
  <c r="N220" i="3"/>
  <c r="AT220" i="3"/>
  <c r="AH220" i="3"/>
  <c r="AL220" i="3"/>
  <c r="V220" i="3"/>
  <c r="Q260" i="3"/>
  <c r="Y260" i="3"/>
  <c r="AG260" i="3"/>
  <c r="AO260" i="3"/>
  <c r="AW260" i="3"/>
  <c r="BE260" i="3"/>
  <c r="N260" i="3"/>
  <c r="V260" i="3"/>
  <c r="AD260" i="3"/>
  <c r="AL260" i="3"/>
  <c r="AT260" i="3"/>
  <c r="BB260" i="3"/>
  <c r="O260" i="3"/>
  <c r="AE260" i="3"/>
  <c r="AU260" i="3"/>
  <c r="P260" i="3"/>
  <c r="AF260" i="3"/>
  <c r="AV260" i="3"/>
  <c r="S260" i="3"/>
  <c r="AI260" i="3"/>
  <c r="AY260" i="3"/>
  <c r="AJ260" i="3"/>
  <c r="T260" i="3"/>
  <c r="AB260" i="3"/>
  <c r="M260" i="3"/>
  <c r="AC260" i="3"/>
  <c r="AS260" i="3"/>
  <c r="BI260" i="3"/>
  <c r="Z260" i="3"/>
  <c r="AP260" i="3"/>
  <c r="BF260" i="3"/>
  <c r="AM260" i="3"/>
  <c r="X260" i="3"/>
  <c r="BD260" i="3"/>
  <c r="AQ260" i="3"/>
  <c r="AR260" i="3"/>
  <c r="BH260" i="3"/>
  <c r="M279" i="3"/>
  <c r="U279" i="3"/>
  <c r="AC279" i="3"/>
  <c r="AK279" i="3"/>
  <c r="AS279" i="3"/>
  <c r="BA279" i="3"/>
  <c r="BI279" i="3"/>
  <c r="R279" i="3"/>
  <c r="Z279" i="3"/>
  <c r="AH279" i="3"/>
  <c r="AP279" i="3"/>
  <c r="AX279" i="3"/>
  <c r="BF279" i="3"/>
  <c r="S279" i="3"/>
  <c r="AA279" i="3"/>
  <c r="AI279" i="3"/>
  <c r="AQ279" i="3"/>
  <c r="AY279" i="3"/>
  <c r="BG279" i="3"/>
  <c r="AJ279" i="3"/>
  <c r="X279" i="3"/>
  <c r="BD279" i="3"/>
  <c r="AR279" i="3"/>
  <c r="P279" i="3"/>
  <c r="BN279" i="3" s="1"/>
  <c r="AV279" i="3"/>
  <c r="S295" i="3"/>
  <c r="AA295" i="3"/>
  <c r="AI295" i="3"/>
  <c r="AQ295" i="3"/>
  <c r="AY295" i="3"/>
  <c r="BG295" i="3"/>
  <c r="T295" i="3"/>
  <c r="AB295" i="3"/>
  <c r="AJ295" i="3"/>
  <c r="AR295" i="3"/>
  <c r="AZ295" i="3"/>
  <c r="BH295" i="3"/>
  <c r="Q295" i="3"/>
  <c r="Y295" i="3"/>
  <c r="AG295" i="3"/>
  <c r="AO295" i="3"/>
  <c r="AW295" i="3"/>
  <c r="BE295" i="3"/>
  <c r="V295" i="3"/>
  <c r="BB295" i="3"/>
  <c r="AP295" i="3"/>
  <c r="N295" i="3"/>
  <c r="AT295" i="3"/>
  <c r="BH313" i="3"/>
  <c r="T313" i="3"/>
  <c r="AB313" i="3"/>
  <c r="AJ313" i="3"/>
  <c r="AR313" i="3"/>
  <c r="R313" i="3"/>
  <c r="AC313" i="3"/>
  <c r="AM313" i="3"/>
  <c r="AW313" i="3"/>
  <c r="BE313" i="3"/>
  <c r="N313" i="3"/>
  <c r="Y313" i="3"/>
  <c r="AI313" i="3"/>
  <c r="AT313" i="3"/>
  <c r="BB313" i="3"/>
  <c r="O313" i="3"/>
  <c r="Z313" i="3"/>
  <c r="AK313" i="3"/>
  <c r="AU313" i="3"/>
  <c r="BC313" i="3"/>
  <c r="AL313" i="3"/>
  <c r="S224" i="3"/>
  <c r="AA224" i="3"/>
  <c r="AI224" i="3"/>
  <c r="AQ224" i="3"/>
  <c r="AY224" i="3"/>
  <c r="P224" i="3"/>
  <c r="X224" i="3"/>
  <c r="AF224" i="3"/>
  <c r="AN224" i="3"/>
  <c r="AV224" i="3"/>
  <c r="BD224" i="3"/>
  <c r="N224" i="3"/>
  <c r="AD224" i="3"/>
  <c r="AT224" i="3"/>
  <c r="BI224" i="3"/>
  <c r="Y224" i="3"/>
  <c r="AO224" i="3"/>
  <c r="BE224" i="3"/>
  <c r="Z224" i="3"/>
  <c r="AP224" i="3"/>
  <c r="BF224" i="3"/>
  <c r="AS224" i="3"/>
  <c r="BA224" i="3"/>
  <c r="BG224" i="3"/>
  <c r="N267" i="3"/>
  <c r="V267" i="3"/>
  <c r="AD267" i="3"/>
  <c r="AL267" i="3"/>
  <c r="AT267" i="3"/>
  <c r="BB267" i="3"/>
  <c r="O267" i="3"/>
  <c r="W267" i="3"/>
  <c r="AE267" i="3"/>
  <c r="AM267" i="3"/>
  <c r="AU267" i="3"/>
  <c r="BC267" i="3"/>
  <c r="P267" i="3"/>
  <c r="X267" i="3"/>
  <c r="AF267" i="3"/>
  <c r="AN267" i="3"/>
  <c r="AV267" i="3"/>
  <c r="BD267" i="3"/>
  <c r="Y267" i="3"/>
  <c r="BE267" i="3"/>
  <c r="AC267" i="3"/>
  <c r="BI267" i="3"/>
  <c r="AG267" i="3"/>
  <c r="AK267" i="3"/>
  <c r="S283" i="3"/>
  <c r="AI283" i="3"/>
  <c r="AY283" i="3"/>
  <c r="T283" i="3"/>
  <c r="AJ283" i="3"/>
  <c r="AZ283" i="3"/>
  <c r="Q283" i="3"/>
  <c r="AG283" i="3"/>
  <c r="AW283" i="3"/>
  <c r="Z283" i="3"/>
  <c r="AD283" i="3"/>
  <c r="AX283" i="3"/>
  <c r="O300" i="3"/>
  <c r="AE300" i="3"/>
  <c r="AU300" i="3"/>
  <c r="P300" i="3"/>
  <c r="AF300" i="3"/>
  <c r="AV300" i="3"/>
  <c r="M300" i="3"/>
  <c r="AC300" i="3"/>
  <c r="AS300" i="3"/>
  <c r="BI300" i="3"/>
  <c r="N300" i="3"/>
  <c r="AH300" i="3"/>
  <c r="W300" i="3"/>
  <c r="BC300" i="3"/>
  <c r="AN300" i="3"/>
  <c r="U300" i="3"/>
  <c r="BA300" i="3"/>
  <c r="AT300" i="3"/>
  <c r="BB300" i="3"/>
  <c r="T240" i="3"/>
  <c r="AB240" i="3"/>
  <c r="AJ240" i="3"/>
  <c r="AR240" i="3"/>
  <c r="AZ240" i="3"/>
  <c r="BH240" i="3"/>
  <c r="Q240" i="3"/>
  <c r="Y240" i="3"/>
  <c r="AG240" i="3"/>
  <c r="AO240" i="3"/>
  <c r="AW240" i="3"/>
  <c r="BE240" i="3"/>
  <c r="N240" i="3"/>
  <c r="V240" i="3"/>
  <c r="AD240" i="3"/>
  <c r="AL240" i="3"/>
  <c r="AT240" i="3"/>
  <c r="BB240" i="3"/>
  <c r="S240" i="3"/>
  <c r="AY240" i="3"/>
  <c r="AM240" i="3"/>
  <c r="AA240" i="3"/>
  <c r="BG240" i="3"/>
  <c r="AE240" i="3"/>
  <c r="P259" i="3"/>
  <c r="X259" i="3"/>
  <c r="AF259" i="3"/>
  <c r="AN259" i="3"/>
  <c r="AV259" i="3"/>
  <c r="BD259" i="3"/>
  <c r="M259" i="3"/>
  <c r="U259" i="3"/>
  <c r="AC259" i="3"/>
  <c r="AK259" i="3"/>
  <c r="AS259" i="3"/>
  <c r="BA259" i="3"/>
  <c r="BI259" i="3"/>
  <c r="Z259" i="3"/>
  <c r="T276" i="3"/>
  <c r="AB276" i="3"/>
  <c r="AJ276" i="3"/>
  <c r="AR276" i="3"/>
  <c r="AZ276" i="3"/>
  <c r="BH276" i="3"/>
  <c r="Q276" i="3"/>
  <c r="Y276" i="3"/>
  <c r="AG276" i="3"/>
  <c r="AO276" i="3"/>
  <c r="AW276" i="3"/>
  <c r="BE276" i="3"/>
  <c r="N276" i="3"/>
  <c r="V276" i="3"/>
  <c r="AD276" i="3"/>
  <c r="AL276" i="3"/>
  <c r="AT276" i="3"/>
  <c r="BB276" i="3"/>
  <c r="AA276" i="3"/>
  <c r="BG276" i="3"/>
  <c r="AE276" i="3"/>
  <c r="S276" i="3"/>
  <c r="AY276" i="3"/>
  <c r="BC276" i="3"/>
  <c r="P276" i="3"/>
  <c r="AF276" i="3"/>
  <c r="AV276" i="3"/>
  <c r="M276" i="3"/>
  <c r="AC276" i="3"/>
  <c r="AS276" i="3"/>
  <c r="BI276" i="3"/>
  <c r="Z276" i="3"/>
  <c r="AP276" i="3"/>
  <c r="BF276" i="3"/>
  <c r="O276" i="3"/>
  <c r="AI276" i="3"/>
  <c r="R292" i="3"/>
  <c r="Z292" i="3"/>
  <c r="AH292" i="3"/>
  <c r="AP292" i="3"/>
  <c r="AX292" i="3"/>
  <c r="BF292" i="3"/>
  <c r="T292" i="3"/>
  <c r="AB292" i="3"/>
  <c r="O292" i="3"/>
  <c r="AE292" i="3"/>
  <c r="AQ292" i="3"/>
  <c r="BA292" i="3"/>
  <c r="Q292" i="3"/>
  <c r="AG292" i="3"/>
  <c r="AR292" i="3"/>
  <c r="BC292" i="3"/>
  <c r="S292" i="3"/>
  <c r="AI292" i="3"/>
  <c r="AS292" i="3"/>
  <c r="BD292" i="3"/>
  <c r="M292" i="3"/>
  <c r="U292" i="3"/>
  <c r="AC292" i="3"/>
  <c r="N292" i="3"/>
  <c r="AD292" i="3"/>
  <c r="AT292" i="3"/>
  <c r="P292" i="3"/>
  <c r="AF292" i="3"/>
  <c r="AK292" i="3"/>
  <c r="BG292" i="3"/>
  <c r="AM292" i="3"/>
  <c r="BH292" i="3"/>
  <c r="AN292" i="3"/>
  <c r="BI292" i="3"/>
  <c r="AU292" i="3"/>
  <c r="BE292" i="3"/>
  <c r="N236" i="3"/>
  <c r="V236" i="3"/>
  <c r="AD236" i="3"/>
  <c r="AL236" i="3"/>
  <c r="AT236" i="3"/>
  <c r="BB236" i="3"/>
  <c r="O236" i="3"/>
  <c r="W236" i="3"/>
  <c r="AE236" i="3"/>
  <c r="AM236" i="3"/>
  <c r="AU236" i="3"/>
  <c r="BC236" i="3"/>
  <c r="P236" i="3"/>
  <c r="X236" i="3"/>
  <c r="AF236" i="3"/>
  <c r="AN236" i="3"/>
  <c r="AV236" i="3"/>
  <c r="BD236" i="3"/>
  <c r="Y236" i="3"/>
  <c r="BE236" i="3"/>
  <c r="AC236" i="3"/>
  <c r="BI236" i="3"/>
  <c r="AG236" i="3"/>
  <c r="U236" i="3"/>
  <c r="BA236" i="3"/>
  <c r="R280" i="3"/>
  <c r="Z280" i="3"/>
  <c r="AH280" i="3"/>
  <c r="AP280" i="3"/>
  <c r="AX280" i="3"/>
  <c r="BF280" i="3"/>
  <c r="S280" i="3"/>
  <c r="AA280" i="3"/>
  <c r="AI280" i="3"/>
  <c r="AQ280" i="3"/>
  <c r="AY280" i="3"/>
  <c r="BG280" i="3"/>
  <c r="T280" i="3"/>
  <c r="AB280" i="3"/>
  <c r="AJ280" i="3"/>
  <c r="AR280" i="3"/>
  <c r="AZ280" i="3"/>
  <c r="BH280" i="3"/>
  <c r="AG280" i="3"/>
  <c r="U280" i="3"/>
  <c r="BA280" i="3"/>
  <c r="AO280" i="3"/>
  <c r="AC280" i="3"/>
  <c r="BI280" i="3"/>
  <c r="N280" i="3"/>
  <c r="AD280" i="3"/>
  <c r="AT280" i="3"/>
  <c r="O280" i="3"/>
  <c r="AE280" i="3"/>
  <c r="AU280" i="3"/>
  <c r="P280" i="3"/>
  <c r="AF280" i="3"/>
  <c r="AV280" i="3"/>
  <c r="Q280" i="3"/>
  <c r="AK280" i="3"/>
  <c r="BE280" i="3"/>
  <c r="M280" i="3"/>
  <c r="Q296" i="3"/>
  <c r="Y296" i="3"/>
  <c r="AG296" i="3"/>
  <c r="AO296" i="3"/>
  <c r="AW296" i="3"/>
  <c r="BE296" i="3"/>
  <c r="N296" i="3"/>
  <c r="V296" i="3"/>
  <c r="AD296" i="3"/>
  <c r="AL296" i="3"/>
  <c r="AT296" i="3"/>
  <c r="BB296" i="3"/>
  <c r="O296" i="3"/>
  <c r="W296" i="3"/>
  <c r="AE296" i="3"/>
  <c r="AM296" i="3"/>
  <c r="AU296" i="3"/>
  <c r="BC296" i="3"/>
  <c r="T296" i="3"/>
  <c r="AZ296" i="3"/>
  <c r="AN296" i="3"/>
  <c r="AB296" i="3"/>
  <c r="BH296" i="3"/>
  <c r="U296" i="3"/>
  <c r="AK296" i="3"/>
  <c r="BA296" i="3"/>
  <c r="R296" i="3"/>
  <c r="AH296" i="3"/>
  <c r="AX296" i="3"/>
  <c r="S296" i="3"/>
  <c r="AI296" i="3"/>
  <c r="AY296" i="3"/>
  <c r="AJ296" i="3"/>
  <c r="BD296" i="3"/>
  <c r="AV296" i="3"/>
  <c r="R244" i="3"/>
  <c r="Z244" i="3"/>
  <c r="AH244" i="3"/>
  <c r="AP244" i="3"/>
  <c r="AX244" i="3"/>
  <c r="BF244" i="3"/>
  <c r="N244" i="3"/>
  <c r="AD244" i="3"/>
  <c r="AT244" i="3"/>
  <c r="O244" i="3"/>
  <c r="W244" i="3"/>
  <c r="AE244" i="3"/>
  <c r="AM244" i="3"/>
  <c r="AU244" i="3"/>
  <c r="BC244" i="3"/>
  <c r="P244" i="3"/>
  <c r="X244" i="3"/>
  <c r="AF244" i="3"/>
  <c r="AN244" i="3"/>
  <c r="AV244" i="3"/>
  <c r="BD244" i="3"/>
  <c r="Y244" i="3"/>
  <c r="BE244" i="3"/>
  <c r="AC244" i="3"/>
  <c r="BI244" i="3"/>
  <c r="AG244" i="3"/>
  <c r="BA244" i="3"/>
  <c r="AK244" i="3"/>
  <c r="BB283" i="3"/>
  <c r="AF296" i="3"/>
  <c r="AG313" i="3"/>
  <c r="AP317" i="3"/>
  <c r="U319" i="3"/>
  <c r="BA319" i="3"/>
  <c r="AL325" i="3"/>
  <c r="N327" i="3"/>
  <c r="AT327" i="3"/>
  <c r="V333" i="3"/>
  <c r="AL333" i="3"/>
  <c r="BB333" i="3"/>
  <c r="V335" i="3"/>
  <c r="AL335" i="3"/>
  <c r="BB335" i="3"/>
  <c r="R337" i="3"/>
  <c r="AA337" i="3"/>
  <c r="AI337" i="3"/>
  <c r="AQ337" i="3"/>
  <c r="AY337" i="3"/>
  <c r="BG337" i="3"/>
  <c r="W339" i="3"/>
  <c r="AE339" i="3"/>
  <c r="AM339" i="3"/>
  <c r="AU339" i="3"/>
  <c r="BC339" i="3"/>
  <c r="Q341" i="3"/>
  <c r="Y341" i="3"/>
  <c r="AG341" i="3"/>
  <c r="AO341" i="3"/>
  <c r="AW341" i="3"/>
  <c r="BE341" i="3"/>
  <c r="Q343" i="3"/>
  <c r="Y343" i="3"/>
  <c r="AG343" i="3"/>
  <c r="AO343" i="3"/>
  <c r="AW343" i="3"/>
  <c r="BE343" i="3"/>
  <c r="T345" i="3"/>
  <c r="AB345" i="3"/>
  <c r="AJ345" i="3"/>
  <c r="AR345" i="3"/>
  <c r="AZ345" i="3"/>
  <c r="BH345" i="3"/>
  <c r="BD243" i="3"/>
  <c r="AZ243" i="3"/>
  <c r="T243" i="3"/>
  <c r="AF243" i="3"/>
  <c r="BH243" i="3"/>
  <c r="AB243" i="3"/>
  <c r="BC243" i="3"/>
  <c r="AU243" i="3"/>
  <c r="AM243" i="3"/>
  <c r="AE243" i="3"/>
  <c r="W243" i="3"/>
  <c r="O243" i="3"/>
  <c r="BB243" i="3"/>
  <c r="AT243" i="3"/>
  <c r="AL243" i="3"/>
  <c r="AD243" i="3"/>
  <c r="V243" i="3"/>
  <c r="N243" i="3"/>
  <c r="BE243" i="3"/>
  <c r="AW243" i="3"/>
  <c r="AO243" i="3"/>
  <c r="AG243" i="3"/>
  <c r="Y243" i="3"/>
  <c r="N247" i="3"/>
  <c r="AD247" i="3"/>
  <c r="AP247" i="3"/>
  <c r="BB247" i="3"/>
  <c r="V247" i="3"/>
  <c r="AH247" i="3"/>
  <c r="BI247" i="3"/>
  <c r="BA247" i="3"/>
  <c r="AS247" i="3"/>
  <c r="AK247" i="3"/>
  <c r="AC247" i="3"/>
  <c r="U247" i="3"/>
  <c r="M247" i="3"/>
  <c r="BD247" i="3"/>
  <c r="AV247" i="3"/>
  <c r="AN247" i="3"/>
  <c r="AF247" i="3"/>
  <c r="X247" i="3"/>
  <c r="P247" i="3"/>
  <c r="BC247" i="3"/>
  <c r="AU247" i="3"/>
  <c r="AM247" i="3"/>
  <c r="AE247" i="3"/>
  <c r="W247" i="3"/>
  <c r="AU259" i="3"/>
  <c r="AM259" i="3"/>
  <c r="BC259" i="3"/>
  <c r="BB259" i="3"/>
  <c r="AL259" i="3"/>
  <c r="V259" i="3"/>
  <c r="BG259" i="3"/>
  <c r="AQ259" i="3"/>
  <c r="AA259" i="3"/>
  <c r="BF259" i="3"/>
  <c r="AP259" i="3"/>
  <c r="R259" i="3"/>
  <c r="AW259" i="3"/>
  <c r="AG259" i="3"/>
  <c r="Q259" i="3"/>
  <c r="AZ259" i="3"/>
  <c r="AJ259" i="3"/>
  <c r="T259" i="3"/>
  <c r="AW267" i="3"/>
  <c r="AS267" i="3"/>
  <c r="AO267" i="3"/>
  <c r="AZ267" i="3"/>
  <c r="AJ267" i="3"/>
  <c r="T267" i="3"/>
  <c r="AY267" i="3"/>
  <c r="AI267" i="3"/>
  <c r="S267" i="3"/>
  <c r="AX267" i="3"/>
  <c r="AH267" i="3"/>
  <c r="R267" i="3"/>
  <c r="AW271" i="3"/>
  <c r="AS271" i="3"/>
  <c r="AO271" i="3"/>
  <c r="AZ271" i="3"/>
  <c r="AJ271" i="3"/>
  <c r="T271" i="3"/>
  <c r="AY271" i="3"/>
  <c r="AI271" i="3"/>
  <c r="S271" i="3"/>
  <c r="AX271" i="3"/>
  <c r="AH271" i="3"/>
  <c r="R271" i="3"/>
  <c r="AF279" i="3"/>
  <c r="AB279" i="3"/>
  <c r="AZ279" i="3"/>
  <c r="BC279" i="3"/>
  <c r="AM279" i="3"/>
  <c r="W279" i="3"/>
  <c r="BB279" i="3"/>
  <c r="AL279" i="3"/>
  <c r="V279" i="3"/>
  <c r="BE279" i="3"/>
  <c r="AO279" i="3"/>
  <c r="Y279" i="3"/>
  <c r="AL283" i="3"/>
  <c r="BF283" i="3"/>
  <c r="AO283" i="3"/>
  <c r="BH283" i="3"/>
  <c r="AB283" i="3"/>
  <c r="AQ283" i="3"/>
  <c r="Q287" i="3"/>
  <c r="AC287" i="3"/>
  <c r="Y287" i="3"/>
  <c r="BH287" i="3"/>
  <c r="AR287" i="3"/>
  <c r="AB287" i="3"/>
  <c r="BG287" i="3"/>
  <c r="AQ287" i="3"/>
  <c r="AA287" i="3"/>
  <c r="BF287" i="3"/>
  <c r="AP287" i="3"/>
  <c r="Z287" i="3"/>
  <c r="BF295" i="3"/>
  <c r="AL295" i="3"/>
  <c r="BA295" i="3"/>
  <c r="AK295" i="3"/>
  <c r="U295" i="3"/>
  <c r="BD295" i="3"/>
  <c r="AN295" i="3"/>
  <c r="X295" i="3"/>
  <c r="BC295" i="3"/>
  <c r="AM295" i="3"/>
  <c r="W295" i="3"/>
  <c r="Q319" i="3"/>
  <c r="AR335" i="3"/>
  <c r="V339" i="3"/>
  <c r="AL339" i="3"/>
  <c r="BB339" i="3"/>
  <c r="AL300" i="3"/>
  <c r="AB309" i="3"/>
  <c r="Q313" i="3"/>
  <c r="AT317" i="3"/>
  <c r="Z325" i="3"/>
  <c r="AH327" i="3"/>
  <c r="AF333" i="3"/>
  <c r="P335" i="3"/>
  <c r="AV335" i="3"/>
  <c r="AB337" i="3"/>
  <c r="AR337" i="3"/>
  <c r="BH337" i="3"/>
  <c r="AB339" i="3"/>
  <c r="AR339" i="3"/>
  <c r="BH339" i="3"/>
  <c r="Z341" i="3"/>
  <c r="AP341" i="3"/>
  <c r="BF341" i="3"/>
  <c r="Z343" i="3"/>
  <c r="AP343" i="3"/>
  <c r="BF343" i="3"/>
  <c r="Y345" i="3"/>
  <c r="AO345" i="3"/>
  <c r="BE345" i="3"/>
  <c r="X309" i="3"/>
  <c r="BH309" i="3"/>
  <c r="BG309" i="3"/>
  <c r="AQ309" i="3"/>
  <c r="AA309" i="3"/>
  <c r="BB309" i="3"/>
  <c r="AL309" i="3"/>
  <c r="V309" i="3"/>
  <c r="BE309" i="3"/>
  <c r="AO309" i="3"/>
  <c r="Y309" i="3"/>
  <c r="BG313" i="3"/>
  <c r="AP313" i="3"/>
  <c r="U313" i="3"/>
  <c r="AX313" i="3"/>
  <c r="AD313" i="3"/>
  <c r="BI313" i="3"/>
  <c r="AS313" i="3"/>
  <c r="W313" i="3"/>
  <c r="AN313" i="3"/>
  <c r="X313" i="3"/>
  <c r="BE317" i="3"/>
  <c r="AO317" i="3"/>
  <c r="Y317" i="3"/>
  <c r="BH317" i="3"/>
  <c r="AR317" i="3"/>
  <c r="AB317" i="3"/>
  <c r="BG317" i="3"/>
  <c r="AQ317" i="3"/>
  <c r="AA317" i="3"/>
  <c r="AW325" i="3"/>
  <c r="AG325" i="3"/>
  <c r="Q325" i="3"/>
  <c r="AZ325" i="3"/>
  <c r="AJ325" i="3"/>
  <c r="T325" i="3"/>
  <c r="AY325" i="3"/>
  <c r="AI325" i="3"/>
  <c r="S325" i="3"/>
  <c r="BE333" i="3"/>
  <c r="AO333" i="3"/>
  <c r="Y333" i="3"/>
  <c r="BG333" i="3"/>
  <c r="AQ333" i="3"/>
  <c r="AA333" i="3"/>
  <c r="P296" i="3"/>
  <c r="T335" i="3"/>
  <c r="W276" i="3"/>
  <c r="AQ313" i="3"/>
  <c r="AX317" i="3"/>
  <c r="BI319" i="3"/>
  <c r="AD325" i="3"/>
  <c r="BB327" i="3"/>
  <c r="Z333" i="3"/>
  <c r="BF333" i="3"/>
  <c r="AP335" i="3"/>
  <c r="U337" i="3"/>
  <c r="AK337" i="3"/>
  <c r="BA337" i="3"/>
  <c r="Q339" i="3"/>
  <c r="AG339" i="3"/>
  <c r="AW339" i="3"/>
  <c r="O341" i="3"/>
  <c r="AE341" i="3"/>
  <c r="AU341" i="3"/>
  <c r="O343" i="3"/>
  <c r="AE343" i="3"/>
  <c r="AU343" i="3"/>
  <c r="N345" i="3"/>
  <c r="AD345" i="3"/>
  <c r="AT345" i="3"/>
  <c r="AI221" i="3"/>
  <c r="AE221" i="3"/>
  <c r="AA221" i="3"/>
  <c r="BF221" i="3"/>
  <c r="AP221" i="3"/>
  <c r="Z221" i="3"/>
  <c r="BI221" i="3"/>
  <c r="AS221" i="3"/>
  <c r="AC221" i="3"/>
  <c r="M221" i="3"/>
  <c r="AV221" i="3"/>
  <c r="AF221" i="3"/>
  <c r="P221" i="3"/>
  <c r="AB343" i="3"/>
  <c r="AR343" i="3"/>
  <c r="BH343" i="3"/>
  <c r="AX220" i="3"/>
  <c r="AD220" i="3"/>
  <c r="Z220" i="3"/>
  <c r="AW220" i="3"/>
  <c r="AG220" i="3"/>
  <c r="Q220" i="3"/>
  <c r="BN220" i="3" s="1"/>
  <c r="AZ220" i="3"/>
  <c r="AJ220" i="3"/>
  <c r="T220" i="3"/>
  <c r="AY220" i="3"/>
  <c r="AI220" i="3"/>
  <c r="S220" i="3"/>
  <c r="AC224" i="3"/>
  <c r="M224" i="3"/>
  <c r="AH224" i="3"/>
  <c r="AW224" i="3"/>
  <c r="Q224" i="3"/>
  <c r="AL224" i="3"/>
  <c r="BH224" i="3"/>
  <c r="AR224" i="3"/>
  <c r="AB224" i="3"/>
  <c r="BC224" i="3"/>
  <c r="AM224" i="3"/>
  <c r="W224" i="3"/>
  <c r="O228" i="3"/>
  <c r="AA228" i="3"/>
  <c r="AY228" i="3"/>
  <c r="BB228" i="3"/>
  <c r="AL228" i="3"/>
  <c r="V228" i="3"/>
  <c r="BE228" i="3"/>
  <c r="AO228" i="3"/>
  <c r="Y228" i="3"/>
  <c r="BH228" i="3"/>
  <c r="AR228" i="3"/>
  <c r="AB228" i="3"/>
  <c r="AW236" i="3"/>
  <c r="AS236" i="3"/>
  <c r="AO236" i="3"/>
  <c r="AZ236" i="3"/>
  <c r="AJ236" i="3"/>
  <c r="T236" i="3"/>
  <c r="AY236" i="3"/>
  <c r="AI236" i="3"/>
  <c r="S236" i="3"/>
  <c r="AX236" i="3"/>
  <c r="AH236" i="3"/>
  <c r="R236" i="3"/>
  <c r="O240" i="3"/>
  <c r="BC240" i="3"/>
  <c r="AI240" i="3"/>
  <c r="AX240" i="3"/>
  <c r="AH240" i="3"/>
  <c r="R240" i="3"/>
  <c r="BA240" i="3"/>
  <c r="AK240" i="3"/>
  <c r="U240" i="3"/>
  <c r="BD240" i="3"/>
  <c r="AN240" i="3"/>
  <c r="X240" i="3"/>
  <c r="U244" i="3"/>
  <c r="Q244" i="3"/>
  <c r="M244" i="3"/>
  <c r="BH244" i="3"/>
  <c r="AR244" i="3"/>
  <c r="AB244" i="3"/>
  <c r="BG244" i="3"/>
  <c r="AQ244" i="3"/>
  <c r="AA244" i="3"/>
  <c r="BB244" i="3"/>
  <c r="V244" i="3"/>
  <c r="Q252" i="3"/>
  <c r="BA252" i="3"/>
  <c r="AN252" i="3"/>
  <c r="BC252" i="3"/>
  <c r="W252" i="3"/>
  <c r="AL252" i="3"/>
  <c r="BG260" i="3"/>
  <c r="AN260" i="3"/>
  <c r="W260" i="3"/>
  <c r="AH260" i="3"/>
  <c r="BA260" i="3"/>
  <c r="U260" i="3"/>
  <c r="AX268" i="3"/>
  <c r="AL268" i="3"/>
  <c r="AK268" i="3"/>
  <c r="BD268" i="3"/>
  <c r="X268" i="3"/>
  <c r="AM268" i="3"/>
  <c r="AM276" i="3"/>
  <c r="AQ276" i="3"/>
  <c r="AH276" i="3"/>
  <c r="BA276" i="3"/>
  <c r="U276" i="3"/>
  <c r="AN276" i="3"/>
  <c r="AS280" i="3"/>
  <c r="AW280" i="3"/>
  <c r="AN280" i="3"/>
  <c r="BC280" i="3"/>
  <c r="W280" i="3"/>
  <c r="AL280" i="3"/>
  <c r="AF284" i="3"/>
  <c r="AZ284" i="3"/>
  <c r="AM284" i="3"/>
  <c r="BB284" i="3"/>
  <c r="V284" i="3"/>
  <c r="AO284" i="3"/>
  <c r="AZ292" i="3"/>
  <c r="AY292" i="3"/>
  <c r="AW292" i="3"/>
  <c r="AV292" i="3"/>
  <c r="X292" i="3"/>
  <c r="AL292" i="3"/>
  <c r="AR296" i="3"/>
  <c r="BG296" i="3"/>
  <c r="AA296" i="3"/>
  <c r="AP296" i="3"/>
  <c r="BI296" i="3"/>
  <c r="AC296" i="3"/>
  <c r="AP300" i="3"/>
  <c r="BD300" i="3"/>
  <c r="AM300" i="3"/>
  <c r="AR319" i="3"/>
  <c r="BG319" i="3"/>
  <c r="AA319" i="3"/>
  <c r="AP319" i="3"/>
  <c r="AG327" i="3"/>
  <c r="AZ327" i="3"/>
  <c r="T327" i="3"/>
  <c r="AI327" i="3"/>
  <c r="U335" i="3"/>
  <c r="AF223" i="3"/>
  <c r="Y223" i="3"/>
  <c r="S237" i="3"/>
  <c r="AH237" i="3"/>
  <c r="U237" i="3"/>
  <c r="AU245" i="3"/>
  <c r="Q245" i="3"/>
  <c r="AL253" i="3"/>
  <c r="AY225" i="3"/>
  <c r="AK225" i="3"/>
  <c r="AK227" i="3"/>
  <c r="BH234" i="3"/>
  <c r="Z234" i="3"/>
  <c r="Q234" i="3"/>
  <c r="O234" i="3"/>
  <c r="AN257" i="3"/>
  <c r="AX301" i="3"/>
  <c r="X301" i="3"/>
  <c r="AA222" i="3"/>
  <c r="AE241" i="3"/>
  <c r="AL282" i="3"/>
  <c r="M223" i="3"/>
  <c r="BG270" i="3"/>
  <c r="AE286" i="3"/>
  <c r="AJ294" i="3"/>
  <c r="AV286" i="3"/>
  <c r="AC297" i="3"/>
  <c r="BD261" i="3"/>
  <c r="AB226" i="3"/>
  <c r="AO261" i="3"/>
  <c r="AV299" i="3"/>
  <c r="AY299" i="3"/>
  <c r="S299" i="3"/>
  <c r="AH299" i="3"/>
  <c r="BA299" i="3"/>
  <c r="BF226" i="3"/>
  <c r="AX258" i="3"/>
  <c r="M261" i="3"/>
  <c r="AI263" i="3"/>
  <c r="M263" i="3"/>
  <c r="BG345" i="3"/>
  <c r="AT303" i="3"/>
  <c r="AX303" i="3"/>
  <c r="AO303" i="3"/>
  <c r="BH303" i="3"/>
  <c r="AB303" i="3"/>
  <c r="AZ226" i="3"/>
  <c r="AQ226" i="3"/>
  <c r="AR258" i="3"/>
  <c r="AY261" i="3"/>
  <c r="AC261" i="3"/>
  <c r="BF263" i="3"/>
  <c r="AS263" i="3"/>
  <c r="AU278" i="3"/>
  <c r="M281" i="3"/>
  <c r="AS281" i="3"/>
  <c r="AK226" i="3"/>
  <c r="AP226" i="3"/>
  <c r="AA226" i="3"/>
  <c r="BG226" i="3"/>
  <c r="AF226" i="3"/>
  <c r="R258" i="3"/>
  <c r="AI258" i="3"/>
  <c r="X258" i="3"/>
  <c r="AZ341" i="3"/>
  <c r="AJ341" i="3"/>
  <c r="AW266" i="3"/>
  <c r="O266" i="3"/>
  <c r="P266" i="3"/>
  <c r="BD266" i="3"/>
  <c r="AP270" i="3"/>
  <c r="BD270" i="3"/>
  <c r="AO274" i="3"/>
  <c r="V274" i="3"/>
  <c r="BB274" i="3"/>
  <c r="AM274" i="3"/>
  <c r="AV274" i="3"/>
  <c r="AR274" i="3"/>
  <c r="BE282" i="3"/>
  <c r="W282" i="3"/>
  <c r="T282" i="3"/>
  <c r="AG286" i="3"/>
  <c r="AT286" i="3"/>
  <c r="X286" i="3"/>
  <c r="AQ290" i="3"/>
  <c r="Y290" i="3"/>
  <c r="BE290" i="3"/>
  <c r="N290" i="3"/>
  <c r="AF290" i="3"/>
  <c r="AH290" i="3"/>
  <c r="AH294" i="3"/>
  <c r="AY294" i="3"/>
  <c r="AO294" i="3"/>
  <c r="Q298" i="3"/>
  <c r="AD298" i="3"/>
  <c r="BC298" i="3"/>
  <c r="V261" i="3"/>
  <c r="BE261" i="3"/>
  <c r="AT261" i="3"/>
  <c r="AI261" i="3"/>
  <c r="AJ261" i="3"/>
  <c r="AF261" i="3"/>
  <c r="P263" i="3"/>
  <c r="AV263" i="3"/>
  <c r="AC263" i="3"/>
  <c r="BI263" i="3"/>
  <c r="AP263" i="3"/>
  <c r="O263" i="3"/>
  <c r="AM263" i="3"/>
  <c r="S303" i="3"/>
  <c r="AI303" i="3"/>
  <c r="AY303" i="3"/>
  <c r="T303" i="3"/>
  <c r="AJ303" i="3"/>
  <c r="AZ303" i="3"/>
  <c r="Q303" i="3"/>
  <c r="AG303" i="3"/>
  <c r="AW303" i="3"/>
  <c r="R303" i="3"/>
  <c r="AL303" i="3"/>
  <c r="BF303" i="3"/>
  <c r="U230" i="3"/>
  <c r="Z253" i="3"/>
  <c r="U267" i="3"/>
  <c r="M278" i="3"/>
  <c r="O283" i="3"/>
  <c r="S300" i="3"/>
  <c r="O339" i="3"/>
  <c r="BN339" i="3" s="1"/>
  <c r="N219" i="3"/>
  <c r="AH295" i="3"/>
  <c r="V337" i="3"/>
  <c r="U222" i="3"/>
  <c r="W229" i="3"/>
  <c r="M343" i="3"/>
  <c r="BN307" i="3"/>
  <c r="AQ242" i="3"/>
  <c r="Y250" i="3"/>
  <c r="BD265" i="3"/>
  <c r="BE273" i="3"/>
  <c r="Y233" i="3"/>
  <c r="AP235" i="3"/>
  <c r="S262" i="3"/>
  <c r="Z327" i="3"/>
  <c r="BH333" i="3"/>
  <c r="AF302" i="3"/>
  <c r="N325" i="3"/>
  <c r="AG287" i="3"/>
  <c r="BJ287" i="3" s="1"/>
  <c r="BL272" i="3"/>
  <c r="AM281" i="3"/>
  <c r="Z281" i="3"/>
  <c r="R241" i="3"/>
  <c r="Z241" i="3"/>
  <c r="AH241" i="3"/>
  <c r="AP241" i="3"/>
  <c r="AX241" i="3"/>
  <c r="BF241" i="3"/>
  <c r="S241" i="3"/>
  <c r="AA241" i="3"/>
  <c r="AI241" i="3"/>
  <c r="AQ241" i="3"/>
  <c r="AY241" i="3"/>
  <c r="BG241" i="3"/>
  <c r="T241" i="3"/>
  <c r="AB241" i="3"/>
  <c r="AJ241" i="3"/>
  <c r="AR241" i="3"/>
  <c r="AZ241" i="3"/>
  <c r="BH241" i="3"/>
  <c r="AG241" i="3"/>
  <c r="U241" i="3"/>
  <c r="BA241" i="3"/>
  <c r="AO241" i="3"/>
  <c r="M241" i="3"/>
  <c r="AS241" i="3"/>
  <c r="M274" i="3"/>
  <c r="U274" i="3"/>
  <c r="AC274" i="3"/>
  <c r="AK274" i="3"/>
  <c r="AS274" i="3"/>
  <c r="BA274" i="3"/>
  <c r="BI274" i="3"/>
  <c r="R274" i="3"/>
  <c r="Z274" i="3"/>
  <c r="AH274" i="3"/>
  <c r="AP274" i="3"/>
  <c r="AX274" i="3"/>
  <c r="BF274" i="3"/>
  <c r="S274" i="3"/>
  <c r="AA274" i="3"/>
  <c r="AI274" i="3"/>
  <c r="AQ274" i="3"/>
  <c r="AY274" i="3"/>
  <c r="BG274" i="3"/>
  <c r="AF274" i="3"/>
  <c r="T274" i="3"/>
  <c r="AZ274" i="3"/>
  <c r="AN274" i="3"/>
  <c r="AB274" i="3"/>
  <c r="BH274" i="3"/>
  <c r="O290" i="3"/>
  <c r="W290" i="3"/>
  <c r="AE290" i="3"/>
  <c r="AM290" i="3"/>
  <c r="AU290" i="3"/>
  <c r="BC290" i="3"/>
  <c r="M290" i="3"/>
  <c r="U290" i="3"/>
  <c r="AC290" i="3"/>
  <c r="AK290" i="3"/>
  <c r="AS290" i="3"/>
  <c r="BA290" i="3"/>
  <c r="BI290" i="3"/>
  <c r="AB290" i="3"/>
  <c r="AR290" i="3"/>
  <c r="BH290" i="3"/>
  <c r="V290" i="3"/>
  <c r="AL290" i="3"/>
  <c r="BB290" i="3"/>
  <c r="X290" i="3"/>
  <c r="AN290" i="3"/>
  <c r="BD290" i="3"/>
  <c r="AX290" i="3"/>
  <c r="BF290" i="3"/>
  <c r="AP290" i="3"/>
  <c r="AB321" i="3"/>
  <c r="AR321" i="3"/>
  <c r="AL337" i="3"/>
  <c r="BB337" i="3"/>
  <c r="AD337" i="3"/>
  <c r="AX337" i="3"/>
  <c r="N231" i="3"/>
  <c r="V231" i="3"/>
  <c r="AD231" i="3"/>
  <c r="AL231" i="3"/>
  <c r="AT231" i="3"/>
  <c r="BB231" i="3"/>
  <c r="O231" i="3"/>
  <c r="W231" i="3"/>
  <c r="AE231" i="3"/>
  <c r="AM231" i="3"/>
  <c r="AU231" i="3"/>
  <c r="BC231" i="3"/>
  <c r="P231" i="3"/>
  <c r="X231" i="3"/>
  <c r="AF231" i="3"/>
  <c r="AN231" i="3"/>
  <c r="AV231" i="3"/>
  <c r="BD231" i="3"/>
  <c r="M231" i="3"/>
  <c r="AS231" i="3"/>
  <c r="Q231" i="3"/>
  <c r="Q238" i="3"/>
  <c r="AW238" i="3"/>
  <c r="AD238" i="3"/>
  <c r="O238" i="3"/>
  <c r="AE238" i="3"/>
  <c r="AU238" i="3"/>
  <c r="T238" i="3"/>
  <c r="AN238" i="3"/>
  <c r="BH238" i="3"/>
  <c r="M246" i="3"/>
  <c r="U246" i="3"/>
  <c r="AC246" i="3"/>
  <c r="AK246" i="3"/>
  <c r="AS246" i="3"/>
  <c r="BA246" i="3"/>
  <c r="BI246" i="3"/>
  <c r="R246" i="3"/>
  <c r="Z246" i="3"/>
  <c r="AH246" i="3"/>
  <c r="AP246" i="3"/>
  <c r="AX246" i="3"/>
  <c r="BF246" i="3"/>
  <c r="S246" i="3"/>
  <c r="AA246" i="3"/>
  <c r="AI246" i="3"/>
  <c r="AQ246" i="3"/>
  <c r="AY246" i="3"/>
  <c r="BG246" i="3"/>
  <c r="AJ246" i="3"/>
  <c r="X246" i="3"/>
  <c r="BD246" i="3"/>
  <c r="AR246" i="3"/>
  <c r="P246" i="3"/>
  <c r="AV246" i="3"/>
  <c r="AA254" i="3"/>
  <c r="BG254" i="3"/>
  <c r="AR254" i="3"/>
  <c r="Y254" i="3"/>
  <c r="BE254" i="3"/>
  <c r="V254" i="3"/>
  <c r="T269" i="3"/>
  <c r="AB269" i="3"/>
  <c r="AJ269" i="3"/>
  <c r="AR269" i="3"/>
  <c r="AZ269" i="3"/>
  <c r="BH269" i="3"/>
  <c r="Q269" i="3"/>
  <c r="Y269" i="3"/>
  <c r="AG269" i="3"/>
  <c r="AO269" i="3"/>
  <c r="AW269" i="3"/>
  <c r="BE269" i="3"/>
  <c r="N269" i="3"/>
  <c r="V269" i="3"/>
  <c r="AD269" i="3"/>
  <c r="AL269" i="3"/>
  <c r="AT269" i="3"/>
  <c r="BB269" i="3"/>
  <c r="S269" i="3"/>
  <c r="AY269" i="3"/>
  <c r="AM269" i="3"/>
  <c r="AA269" i="3"/>
  <c r="BG269" i="3"/>
  <c r="AE269" i="3"/>
  <c r="V277" i="3"/>
  <c r="AM277" i="3"/>
  <c r="BD277" i="3"/>
  <c r="T281" i="3"/>
  <c r="X281" i="3"/>
  <c r="AN281" i="3"/>
  <c r="BD281" i="3"/>
  <c r="U281" i="3"/>
  <c r="AK281" i="3"/>
  <c r="BA281" i="3"/>
  <c r="R281" i="3"/>
  <c r="AH281" i="3"/>
  <c r="AX281" i="3"/>
  <c r="AE281" i="3"/>
  <c r="AY281" i="3"/>
  <c r="AQ281" i="3"/>
  <c r="S285" i="3"/>
  <c r="AA285" i="3"/>
  <c r="AI285" i="3"/>
  <c r="AQ285" i="3"/>
  <c r="AY285" i="3"/>
  <c r="BG285" i="3"/>
  <c r="T285" i="3"/>
  <c r="AB285" i="3"/>
  <c r="AJ285" i="3"/>
  <c r="AR285" i="3"/>
  <c r="AZ285" i="3"/>
  <c r="BH285" i="3"/>
  <c r="Q285" i="3"/>
  <c r="Y285" i="3"/>
  <c r="AG285" i="3"/>
  <c r="AO285" i="3"/>
  <c r="AW285" i="3"/>
  <c r="BE285" i="3"/>
  <c r="N285" i="3"/>
  <c r="AT285" i="3"/>
  <c r="AH285" i="3"/>
  <c r="V285" i="3"/>
  <c r="BB285" i="3"/>
  <c r="AP285" i="3"/>
  <c r="AE293" i="3"/>
  <c r="BD293" i="3"/>
  <c r="AP293" i="3"/>
  <c r="AP297" i="3"/>
  <c r="BG297" i="3"/>
  <c r="U297" i="3"/>
  <c r="Q299" i="3"/>
  <c r="Y299" i="3"/>
  <c r="AG299" i="3"/>
  <c r="AO299" i="3"/>
  <c r="AW299" i="3"/>
  <c r="BE299" i="3"/>
  <c r="N299" i="3"/>
  <c r="V299" i="3"/>
  <c r="AD299" i="3"/>
  <c r="AL299" i="3"/>
  <c r="AT299" i="3"/>
  <c r="BB299" i="3"/>
  <c r="O299" i="3"/>
  <c r="W299" i="3"/>
  <c r="AE299" i="3"/>
  <c r="AM299" i="3"/>
  <c r="AU299" i="3"/>
  <c r="BC299" i="3"/>
  <c r="AB299" i="3"/>
  <c r="BH299" i="3"/>
  <c r="AF299" i="3"/>
  <c r="T299" i="3"/>
  <c r="AZ299" i="3"/>
  <c r="BD299" i="3"/>
  <c r="W345" i="3"/>
  <c r="AA345" i="3"/>
  <c r="O345" i="3"/>
  <c r="AY345" i="3"/>
  <c r="M226" i="3"/>
  <c r="AC226" i="3"/>
  <c r="AS226" i="3"/>
  <c r="BI226" i="3"/>
  <c r="Z226" i="3"/>
  <c r="AL226" i="3"/>
  <c r="AT226" i="3"/>
  <c r="BB226" i="3"/>
  <c r="O226" i="3"/>
  <c r="W226" i="3"/>
  <c r="AE226" i="3"/>
  <c r="AM226" i="3"/>
  <c r="AU226" i="3"/>
  <c r="BC226" i="3"/>
  <c r="X226" i="3"/>
  <c r="BD226" i="3"/>
  <c r="AR226" i="3"/>
  <c r="P226" i="3"/>
  <c r="AV226" i="3"/>
  <c r="AJ226" i="3"/>
  <c r="Q258" i="3"/>
  <c r="M258" i="3"/>
  <c r="AC258" i="3"/>
  <c r="AS258" i="3"/>
  <c r="BI258" i="3"/>
  <c r="Z258" i="3"/>
  <c r="AP258" i="3"/>
  <c r="BF258" i="3"/>
  <c r="AA258" i="3"/>
  <c r="AQ258" i="3"/>
  <c r="BG258" i="3"/>
  <c r="P258" i="3"/>
  <c r="AJ258" i="3"/>
  <c r="BD258" i="3"/>
  <c r="AA313" i="3"/>
  <c r="AV313" i="3"/>
  <c r="AX300" i="3"/>
  <c r="R300" i="3"/>
  <c r="AD300" i="3"/>
  <c r="BF300" i="3"/>
  <c r="Z300" i="3"/>
  <c r="BE300" i="3"/>
  <c r="AW300" i="3"/>
  <c r="AO300" i="3"/>
  <c r="AG300" i="3"/>
  <c r="Y300" i="3"/>
  <c r="Q300" i="3"/>
  <c r="BH300" i="3"/>
  <c r="AZ300" i="3"/>
  <c r="AR300" i="3"/>
  <c r="AJ300" i="3"/>
  <c r="AB300" i="3"/>
  <c r="T300" i="3"/>
  <c r="BG300" i="3"/>
  <c r="AY300" i="3"/>
  <c r="AQ300" i="3"/>
  <c r="AI300" i="3"/>
  <c r="AA300" i="3"/>
  <c r="AP242" i="3"/>
  <c r="AT242" i="3"/>
  <c r="AO242" i="3"/>
  <c r="BH242" i="3"/>
  <c r="AB242" i="3"/>
  <c r="AB250" i="3"/>
  <c r="BC250" i="3"/>
  <c r="W250" i="3"/>
  <c r="AL250" i="3"/>
  <c r="BE250" i="3"/>
  <c r="BB262" i="3"/>
  <c r="AH262" i="3"/>
  <c r="N262" i="3"/>
  <c r="AW262" i="3"/>
  <c r="AG262" i="3"/>
  <c r="Q262" i="3"/>
  <c r="AZ262" i="3"/>
  <c r="AJ262" i="3"/>
  <c r="T262" i="3"/>
  <c r="AY262" i="3"/>
  <c r="AI262" i="3"/>
  <c r="BE219" i="3"/>
  <c r="Y219" i="3"/>
  <c r="AK219" i="3"/>
  <c r="AW219" i="3"/>
  <c r="Q219" i="3"/>
  <c r="AS219" i="3"/>
  <c r="M219" i="3"/>
  <c r="BD219" i="3"/>
  <c r="AV219" i="3"/>
  <c r="AN219" i="3"/>
  <c r="AF219" i="3"/>
  <c r="X219" i="3"/>
  <c r="P219" i="3"/>
  <c r="BC219" i="3"/>
  <c r="AU219" i="3"/>
  <c r="AM219" i="3"/>
  <c r="AE219" i="3"/>
  <c r="W219" i="3"/>
  <c r="O219" i="3"/>
  <c r="BB219" i="3"/>
  <c r="AT219" i="3"/>
  <c r="AL219" i="3"/>
  <c r="AD219" i="3"/>
  <c r="V219" i="3"/>
  <c r="P222" i="3"/>
  <c r="BD222" i="3"/>
  <c r="AJ222" i="3"/>
  <c r="AY222" i="3"/>
  <c r="AI222" i="3"/>
  <c r="S222" i="3"/>
  <c r="AX222" i="3"/>
  <c r="AH222" i="3"/>
  <c r="R222" i="3"/>
  <c r="BA222" i="3"/>
  <c r="AK222" i="3"/>
  <c r="BB229" i="3"/>
  <c r="AL229" i="3"/>
  <c r="AK229" i="3"/>
  <c r="AX229" i="3"/>
  <c r="R229" i="3"/>
  <c r="AG229" i="3"/>
  <c r="BD229" i="3"/>
  <c r="AN229" i="3"/>
  <c r="X229" i="3"/>
  <c r="BC229" i="3"/>
  <c r="AM229" i="3"/>
  <c r="BE231" i="3"/>
  <c r="Y231" i="3"/>
  <c r="AK231" i="3"/>
  <c r="AW231" i="3"/>
  <c r="BI231" i="3"/>
  <c r="BH231" i="3"/>
  <c r="AR231" i="3"/>
  <c r="AB231" i="3"/>
  <c r="BG231" i="3"/>
  <c r="AQ231" i="3"/>
  <c r="AA231" i="3"/>
  <c r="BF231" i="3"/>
  <c r="AP231" i="3"/>
  <c r="Z231" i="3"/>
  <c r="AV238" i="3"/>
  <c r="AZ238" i="3"/>
  <c r="AM238" i="3"/>
  <c r="AT238" i="3"/>
  <c r="AG238" i="3"/>
  <c r="AC241" i="3"/>
  <c r="Y241" i="3"/>
  <c r="AW241" i="3"/>
  <c r="BD241" i="3"/>
  <c r="AN241" i="3"/>
  <c r="X241" i="3"/>
  <c r="BC241" i="3"/>
  <c r="AM241" i="3"/>
  <c r="W241" i="3"/>
  <c r="BB241" i="3"/>
  <c r="AL241" i="3"/>
  <c r="V241" i="3"/>
  <c r="AF246" i="3"/>
  <c r="AB246" i="3"/>
  <c r="AZ246" i="3"/>
  <c r="BC246" i="3"/>
  <c r="AM246" i="3"/>
  <c r="W246" i="3"/>
  <c r="BB246" i="3"/>
  <c r="AL246" i="3"/>
  <c r="V246" i="3"/>
  <c r="BE246" i="3"/>
  <c r="AO246" i="3"/>
  <c r="Y246" i="3"/>
  <c r="BF254" i="3"/>
  <c r="AO254" i="3"/>
  <c r="AB254" i="3"/>
  <c r="AU269" i="3"/>
  <c r="AQ269" i="3"/>
  <c r="W269" i="3"/>
  <c r="BF269" i="3"/>
  <c r="AP269" i="3"/>
  <c r="Z269" i="3"/>
  <c r="BI269" i="3"/>
  <c r="AS269" i="3"/>
  <c r="AC269" i="3"/>
  <c r="M269" i="3"/>
  <c r="AV269" i="3"/>
  <c r="AF269" i="3"/>
  <c r="P269" i="3"/>
  <c r="BD274" i="3"/>
  <c r="AJ274" i="3"/>
  <c r="P274" i="3"/>
  <c r="AU274" i="3"/>
  <c r="AE274" i="3"/>
  <c r="O274" i="3"/>
  <c r="AT274" i="3"/>
  <c r="AD274" i="3"/>
  <c r="N274" i="3"/>
  <c r="AW274" i="3"/>
  <c r="AG274" i="3"/>
  <c r="Q274" i="3"/>
  <c r="X277" i="3"/>
  <c r="BF285" i="3"/>
  <c r="AL285" i="3"/>
  <c r="R285" i="3"/>
  <c r="BI285" i="3"/>
  <c r="AS285" i="3"/>
  <c r="AC285" i="3"/>
  <c r="M285" i="3"/>
  <c r="AV285" i="3"/>
  <c r="AF285" i="3"/>
  <c r="P285" i="3"/>
  <c r="AU285" i="3"/>
  <c r="AE285" i="3"/>
  <c r="O285" i="3"/>
  <c r="Z290" i="3"/>
  <c r="AV290" i="3"/>
  <c r="P290" i="3"/>
  <c r="AD290" i="3"/>
  <c r="AZ290" i="3"/>
  <c r="T290" i="3"/>
  <c r="AW290" i="3"/>
  <c r="AG290" i="3"/>
  <c r="Q290" i="3"/>
  <c r="AY290" i="3"/>
  <c r="AI290" i="3"/>
  <c r="S290" i="3"/>
  <c r="AT293" i="3"/>
  <c r="AR297" i="3"/>
  <c r="AN299" i="3"/>
  <c r="AJ299" i="3"/>
  <c r="P299" i="3"/>
  <c r="BG299" i="3"/>
  <c r="AQ299" i="3"/>
  <c r="AA299" i="3"/>
  <c r="BF299" i="3"/>
  <c r="AP299" i="3"/>
  <c r="Z299" i="3"/>
  <c r="BI299" i="3"/>
  <c r="AS299" i="3"/>
  <c r="AC299" i="3"/>
  <c r="M299" i="3"/>
  <c r="T226" i="3"/>
  <c r="BH226" i="3"/>
  <c r="AN226" i="3"/>
  <c r="AY226" i="3"/>
  <c r="AI226" i="3"/>
  <c r="S226" i="3"/>
  <c r="AX226" i="3"/>
  <c r="AH226" i="3"/>
  <c r="BA226" i="3"/>
  <c r="U226" i="3"/>
  <c r="AV258" i="3"/>
  <c r="AY258" i="3"/>
  <c r="S258" i="3"/>
  <c r="AH258" i="3"/>
  <c r="BA258" i="3"/>
  <c r="U258" i="3"/>
  <c r="AA281" i="3"/>
  <c r="S281" i="3"/>
  <c r="AP281" i="3"/>
  <c r="BI281" i="3"/>
  <c r="AC281" i="3"/>
  <c r="AV281" i="3"/>
  <c r="P281" i="3"/>
  <c r="T232" i="3"/>
  <c r="AG270" i="3"/>
  <c r="AA270" i="3"/>
  <c r="AR270" i="3"/>
  <c r="U286" i="3"/>
  <c r="Q286" i="3"/>
  <c r="AW286" i="3"/>
  <c r="AD286" i="3"/>
  <c r="O286" i="3"/>
  <c r="AU286" i="3"/>
  <c r="AR286" i="3"/>
  <c r="P345" i="3"/>
  <c r="AU345" i="3"/>
  <c r="AM345" i="3"/>
  <c r="AP337" i="3"/>
  <c r="Q226" i="3"/>
  <c r="V258" i="3"/>
  <c r="O261" i="3"/>
  <c r="S261" i="3"/>
  <c r="P261" i="3"/>
  <c r="AG261" i="3"/>
  <c r="AW261" i="3"/>
  <c r="R261" i="3"/>
  <c r="AL261" i="3"/>
  <c r="BB261" i="3"/>
  <c r="Y261" i="3"/>
  <c r="AQ261" i="3"/>
  <c r="BG261" i="3"/>
  <c r="U261" i="3"/>
  <c r="AR261" i="3"/>
  <c r="T263" i="3"/>
  <c r="X263" i="3"/>
  <c r="AN263" i="3"/>
  <c r="BD263" i="3"/>
  <c r="U263" i="3"/>
  <c r="AK263" i="3"/>
  <c r="BA263" i="3"/>
  <c r="R263" i="3"/>
  <c r="AH263" i="3"/>
  <c r="AX263" i="3"/>
  <c r="AQ263" i="3"/>
  <c r="AU263" i="3"/>
  <c r="BC263" i="3"/>
  <c r="O303" i="3"/>
  <c r="W303" i="3"/>
  <c r="AE303" i="3"/>
  <c r="AM303" i="3"/>
  <c r="AU303" i="3"/>
  <c r="BC303" i="3"/>
  <c r="P303" i="3"/>
  <c r="X303" i="3"/>
  <c r="AF303" i="3"/>
  <c r="AN303" i="3"/>
  <c r="AV303" i="3"/>
  <c r="BD303" i="3"/>
  <c r="M303" i="3"/>
  <c r="U303" i="3"/>
  <c r="AC303" i="3"/>
  <c r="AK303" i="3"/>
  <c r="AS303" i="3"/>
  <c r="BA303" i="3"/>
  <c r="BI303" i="3"/>
  <c r="AH303" i="3"/>
  <c r="V303" i="3"/>
  <c r="BB303" i="3"/>
  <c r="AP303" i="3"/>
  <c r="N303" i="3"/>
  <c r="AD303" i="3"/>
  <c r="BF309" i="3"/>
  <c r="AR309" i="3"/>
  <c r="AL317" i="3"/>
  <c r="V317" i="3"/>
  <c r="R317" i="3"/>
  <c r="AH325" i="3"/>
  <c r="AX325" i="3"/>
  <c r="T333" i="3"/>
  <c r="AZ333" i="3"/>
  <c r="X341" i="3"/>
  <c r="AN341" i="3"/>
  <c r="AR341" i="3"/>
  <c r="AF341" i="3"/>
  <c r="M341" i="3"/>
  <c r="U271" i="3"/>
  <c r="AJ264" i="3"/>
  <c r="AV264" i="3"/>
  <c r="P264" i="3"/>
  <c r="AR264" i="3"/>
  <c r="BD264" i="3"/>
  <c r="X264" i="3"/>
  <c r="BC264" i="3"/>
  <c r="AU264" i="3"/>
  <c r="AM264" i="3"/>
  <c r="AE264" i="3"/>
  <c r="W264" i="3"/>
  <c r="O264" i="3"/>
  <c r="BB264" i="3"/>
  <c r="AT264" i="3"/>
  <c r="AL264" i="3"/>
  <c r="AD264" i="3"/>
  <c r="V264" i="3"/>
  <c r="N264" i="3"/>
  <c r="BE264" i="3"/>
  <c r="AW264" i="3"/>
  <c r="AO264" i="3"/>
  <c r="AG264" i="3"/>
  <c r="Y264" i="3"/>
  <c r="AD226" i="3"/>
  <c r="V226" i="3"/>
  <c r="N226" i="3"/>
  <c r="BE226" i="3"/>
  <c r="AW226" i="3"/>
  <c r="AO226" i="3"/>
  <c r="AG226" i="3"/>
  <c r="Y226" i="3"/>
  <c r="AN258" i="3"/>
  <c r="AZ258" i="3"/>
  <c r="T258" i="3"/>
  <c r="AF258" i="3"/>
  <c r="BH258" i="3"/>
  <c r="AB258" i="3"/>
  <c r="BC258" i="3"/>
  <c r="AU258" i="3"/>
  <c r="AM258" i="3"/>
  <c r="AE258" i="3"/>
  <c r="W258" i="3"/>
  <c r="O258" i="3"/>
  <c r="BB258" i="3"/>
  <c r="AT258" i="3"/>
  <c r="AL258" i="3"/>
  <c r="AD258" i="3"/>
  <c r="N258" i="3"/>
  <c r="BE258" i="3"/>
  <c r="AW258" i="3"/>
  <c r="AO258" i="3"/>
  <c r="AG258" i="3"/>
  <c r="Y258" i="3"/>
  <c r="AV261" i="3"/>
  <c r="BH261" i="3"/>
  <c r="Z261" i="3"/>
  <c r="AN261" i="3"/>
  <c r="AZ261" i="3"/>
  <c r="N261" i="3"/>
  <c r="BC261" i="3"/>
  <c r="AU261" i="3"/>
  <c r="AM261" i="3"/>
  <c r="AD261" i="3"/>
  <c r="T261" i="3"/>
  <c r="BF261" i="3"/>
  <c r="AX261" i="3"/>
  <c r="AP261" i="3"/>
  <c r="AH261" i="3"/>
  <c r="X261" i="3"/>
  <c r="BI261" i="3"/>
  <c r="BA261" i="3"/>
  <c r="AS261" i="3"/>
  <c r="AK261" i="3"/>
  <c r="AB261" i="3"/>
  <c r="Q261" i="3"/>
  <c r="AE261" i="3"/>
  <c r="W261" i="3"/>
  <c r="W263" i="3"/>
  <c r="AY263" i="3"/>
  <c r="S263" i="3"/>
  <c r="AE263" i="3"/>
  <c r="BG263" i="3"/>
  <c r="AA263" i="3"/>
  <c r="BB263" i="3"/>
  <c r="AT263" i="3"/>
  <c r="AL263" i="3"/>
  <c r="AD263" i="3"/>
  <c r="V263" i="3"/>
  <c r="N263" i="3"/>
  <c r="BE263" i="3"/>
  <c r="AW263" i="3"/>
  <c r="AO263" i="3"/>
  <c r="AG263" i="3"/>
  <c r="Y263" i="3"/>
  <c r="Q263" i="3"/>
  <c r="BH263" i="3"/>
  <c r="AZ263" i="3"/>
  <c r="AR263" i="3"/>
  <c r="AJ263" i="3"/>
  <c r="AB263" i="3"/>
  <c r="BG281" i="3"/>
  <c r="BC281" i="3"/>
  <c r="W281" i="3"/>
  <c r="AI281" i="3"/>
  <c r="AU281" i="3"/>
  <c r="O281" i="3"/>
  <c r="BB281" i="3"/>
  <c r="AT281" i="3"/>
  <c r="AL281" i="3"/>
  <c r="AD281" i="3"/>
  <c r="V281" i="3"/>
  <c r="N281" i="3"/>
  <c r="BE281" i="3"/>
  <c r="AW281" i="3"/>
  <c r="AO281" i="3"/>
  <c r="AG281" i="3"/>
  <c r="Y281" i="3"/>
  <c r="Q281" i="3"/>
  <c r="BH281" i="3"/>
  <c r="AZ281" i="3"/>
  <c r="AR281" i="3"/>
  <c r="AJ281" i="3"/>
  <c r="AB281" i="3"/>
  <c r="O242" i="3"/>
  <c r="M289" i="3"/>
  <c r="R333" i="3"/>
  <c r="V313" i="3"/>
  <c r="BK313" i="3" s="1"/>
  <c r="N329" i="3"/>
  <c r="BJ329" i="3" s="1"/>
  <c r="X321" i="3"/>
  <c r="AH329" i="3"/>
  <c r="BM329" i="3" s="1"/>
  <c r="AI345" i="3"/>
  <c r="AE345" i="3"/>
  <c r="S345" i="3"/>
  <c r="AQ345" i="3"/>
  <c r="BC345" i="3"/>
  <c r="AH337" i="3"/>
  <c r="AT337" i="3"/>
  <c r="BF337" i="3"/>
  <c r="Z337" i="3"/>
  <c r="R325" i="3"/>
  <c r="AV341" i="3"/>
  <c r="P341" i="3"/>
  <c r="BH341" i="3"/>
  <c r="AB341" i="3"/>
  <c r="BD341" i="3"/>
  <c r="AJ333" i="3"/>
  <c r="AB333" i="3"/>
  <c r="BH321" i="3"/>
  <c r="AR273" i="3"/>
  <c r="AY273" i="3"/>
  <c r="Q294" i="3"/>
  <c r="AX294" i="3"/>
  <c r="AI294" i="3"/>
  <c r="T294" i="3"/>
  <c r="AZ294" i="3"/>
  <c r="BI294" i="3"/>
  <c r="Z297" i="3"/>
  <c r="BF297" i="3"/>
  <c r="AQ297" i="3"/>
  <c r="AB297" i="3"/>
  <c r="BH297" i="3"/>
  <c r="AO297" i="3"/>
  <c r="AL233" i="3"/>
  <c r="AZ233" i="3"/>
  <c r="AC235" i="3"/>
  <c r="BG235" i="3"/>
  <c r="O302" i="3"/>
  <c r="AS302" i="3"/>
  <c r="Y238" i="3"/>
  <c r="AO238" i="3"/>
  <c r="BE238" i="3"/>
  <c r="V238" i="3"/>
  <c r="AL238" i="3"/>
  <c r="BB238" i="3"/>
  <c r="O249" i="3"/>
  <c r="BL249" i="3" s="1"/>
  <c r="AE249" i="3"/>
  <c r="AU249" i="3"/>
  <c r="P249" i="3"/>
  <c r="AF249" i="3"/>
  <c r="AV249" i="3"/>
  <c r="M249" i="3"/>
  <c r="BK249" i="3" s="1"/>
  <c r="AC249" i="3"/>
  <c r="AS249" i="3"/>
  <c r="BI249" i="3"/>
  <c r="N249" i="3"/>
  <c r="BJ249" i="3" s="1"/>
  <c r="AH249" i="3"/>
  <c r="AL249" i="3"/>
  <c r="S254" i="3"/>
  <c r="AI254" i="3"/>
  <c r="AY254" i="3"/>
  <c r="T254" i="3"/>
  <c r="AJ254" i="3"/>
  <c r="AZ254" i="3"/>
  <c r="Q254" i="3"/>
  <c r="AG254" i="3"/>
  <c r="AW254" i="3"/>
  <c r="N254" i="3"/>
  <c r="AH254" i="3"/>
  <c r="BB254" i="3"/>
  <c r="AG266" i="3"/>
  <c r="N266" i="3"/>
  <c r="AT266" i="3"/>
  <c r="AE266" i="3"/>
  <c r="AB266" i="3"/>
  <c r="AV266" i="3"/>
  <c r="X266" i="3"/>
  <c r="AL277" i="3"/>
  <c r="W277" i="3"/>
  <c r="BC277" i="3"/>
  <c r="AN277" i="3"/>
  <c r="BE277" i="3"/>
  <c r="BA277" i="3"/>
  <c r="AO282" i="3"/>
  <c r="V282" i="3"/>
  <c r="BB282" i="3"/>
  <c r="AM282" i="3"/>
  <c r="BH282" i="3"/>
  <c r="X282" i="3"/>
  <c r="O293" i="3"/>
  <c r="AU293" i="3"/>
  <c r="AH293" i="3"/>
  <c r="Y293" i="3"/>
  <c r="U293" i="3"/>
  <c r="AG293" i="3"/>
  <c r="AB293" i="3"/>
  <c r="T298" i="3"/>
  <c r="AZ298" i="3"/>
  <c r="AG298" i="3"/>
  <c r="N298" i="3"/>
  <c r="AT298" i="3"/>
  <c r="AI298" i="3"/>
  <c r="AQ289" i="3"/>
  <c r="N225" i="3"/>
  <c r="V225" i="3"/>
  <c r="AD225" i="3"/>
  <c r="AL225" i="3"/>
  <c r="AT225" i="3"/>
  <c r="U225" i="3"/>
  <c r="AF225" i="3"/>
  <c r="AQ225" i="3"/>
  <c r="AZ225" i="3"/>
  <c r="BH225" i="3"/>
  <c r="W225" i="3"/>
  <c r="AG225" i="3"/>
  <c r="AR225" i="3"/>
  <c r="BA225" i="3"/>
  <c r="BI225" i="3"/>
  <c r="S225" i="3"/>
  <c r="AC225" i="3"/>
  <c r="AN225" i="3"/>
  <c r="AX225" i="3"/>
  <c r="BF225" i="3"/>
  <c r="AO225" i="3"/>
  <c r="Y225" i="3"/>
  <c r="AE225" i="3"/>
  <c r="O225" i="3"/>
  <c r="BC225" i="3"/>
  <c r="S227" i="3"/>
  <c r="AA227" i="3"/>
  <c r="AI227" i="3"/>
  <c r="AQ227" i="3"/>
  <c r="AY227" i="3"/>
  <c r="BG227" i="3"/>
  <c r="T227" i="3"/>
  <c r="AB227" i="3"/>
  <c r="AJ227" i="3"/>
  <c r="AR227" i="3"/>
  <c r="AZ227" i="3"/>
  <c r="BH227" i="3"/>
  <c r="Q227" i="3"/>
  <c r="Y227" i="3"/>
  <c r="AG227" i="3"/>
  <c r="AO227" i="3"/>
  <c r="AW227" i="3"/>
  <c r="BE227" i="3"/>
  <c r="V227" i="3"/>
  <c r="BB227" i="3"/>
  <c r="AP227" i="3"/>
  <c r="N227" i="3"/>
  <c r="AT227" i="3"/>
  <c r="AX227" i="3"/>
  <c r="M233" i="3"/>
  <c r="U233" i="3"/>
  <c r="AC233" i="3"/>
  <c r="AK233" i="3"/>
  <c r="AS233" i="3"/>
  <c r="BA233" i="3"/>
  <c r="BI233" i="3"/>
  <c r="R233" i="3"/>
  <c r="Z233" i="3"/>
  <c r="AH233" i="3"/>
  <c r="AP233" i="3"/>
  <c r="AX233" i="3"/>
  <c r="BF233" i="3"/>
  <c r="S233" i="3"/>
  <c r="AA233" i="3"/>
  <c r="AI233" i="3"/>
  <c r="AQ233" i="3"/>
  <c r="AY233" i="3"/>
  <c r="BG233" i="3"/>
  <c r="AN233" i="3"/>
  <c r="AB233" i="3"/>
  <c r="BH233" i="3"/>
  <c r="Q233" i="3"/>
  <c r="AG233" i="3"/>
  <c r="AW233" i="3"/>
  <c r="N233" i="3"/>
  <c r="AD233" i="3"/>
  <c r="AT233" i="3"/>
  <c r="O233" i="3"/>
  <c r="AE233" i="3"/>
  <c r="AU233" i="3"/>
  <c r="X233" i="3"/>
  <c r="AR233" i="3"/>
  <c r="AF233" i="3"/>
  <c r="AJ233" i="3"/>
  <c r="T233" i="3"/>
  <c r="AO233" i="3"/>
  <c r="V233" i="3"/>
  <c r="BB233" i="3"/>
  <c r="AM233" i="3"/>
  <c r="BD233" i="3"/>
  <c r="AV233" i="3"/>
  <c r="Q235" i="3"/>
  <c r="Y235" i="3"/>
  <c r="AG235" i="3"/>
  <c r="AO235" i="3"/>
  <c r="AW235" i="3"/>
  <c r="BE235" i="3"/>
  <c r="N235" i="3"/>
  <c r="V235" i="3"/>
  <c r="AD235" i="3"/>
  <c r="AL235" i="3"/>
  <c r="AT235" i="3"/>
  <c r="BB235" i="3"/>
  <c r="O235" i="3"/>
  <c r="W235" i="3"/>
  <c r="AE235" i="3"/>
  <c r="AM235" i="3"/>
  <c r="AU235" i="3"/>
  <c r="BC235" i="3"/>
  <c r="AB235" i="3"/>
  <c r="BH235" i="3"/>
  <c r="AF235" i="3"/>
  <c r="T235" i="3"/>
  <c r="AZ235" i="3"/>
  <c r="X235" i="3"/>
  <c r="U235" i="3"/>
  <c r="AK235" i="3"/>
  <c r="BA235" i="3"/>
  <c r="R235" i="3"/>
  <c r="AH235" i="3"/>
  <c r="AX235" i="3"/>
  <c r="S235" i="3"/>
  <c r="AI235" i="3"/>
  <c r="AY235" i="3"/>
  <c r="AR235" i="3"/>
  <c r="AV235" i="3"/>
  <c r="BD235" i="3"/>
  <c r="M235" i="3"/>
  <c r="AS235" i="3"/>
  <c r="Z235" i="3"/>
  <c r="BF235" i="3"/>
  <c r="AQ235" i="3"/>
  <c r="P235" i="3"/>
  <c r="AN235" i="3"/>
  <c r="S257" i="3"/>
  <c r="AA257" i="3"/>
  <c r="AI257" i="3"/>
  <c r="AQ257" i="3"/>
  <c r="AY257" i="3"/>
  <c r="BG257" i="3"/>
  <c r="T257" i="3"/>
  <c r="AB257" i="3"/>
  <c r="AJ257" i="3"/>
  <c r="AR257" i="3"/>
  <c r="AZ257" i="3"/>
  <c r="BH257" i="3"/>
  <c r="Q257" i="3"/>
  <c r="Y257" i="3"/>
  <c r="AG257" i="3"/>
  <c r="AO257" i="3"/>
  <c r="AW257" i="3"/>
  <c r="BE257" i="3"/>
  <c r="R257" i="3"/>
  <c r="AX257" i="3"/>
  <c r="AL257" i="3"/>
  <c r="Z257" i="3"/>
  <c r="BF257" i="3"/>
  <c r="AD257" i="3"/>
  <c r="O262" i="3"/>
  <c r="W262" i="3"/>
  <c r="AE262" i="3"/>
  <c r="AM262" i="3"/>
  <c r="AU262" i="3"/>
  <c r="BC262" i="3"/>
  <c r="P262" i="3"/>
  <c r="X262" i="3"/>
  <c r="AF262" i="3"/>
  <c r="AN262" i="3"/>
  <c r="AV262" i="3"/>
  <c r="BD262" i="3"/>
  <c r="M262" i="3"/>
  <c r="U262" i="3"/>
  <c r="AC262" i="3"/>
  <c r="AK262" i="3"/>
  <c r="AS262" i="3"/>
  <c r="BA262" i="3"/>
  <c r="BI262" i="3"/>
  <c r="AD262" i="3"/>
  <c r="R262" i="3"/>
  <c r="AX262" i="3"/>
  <c r="AL262" i="3"/>
  <c r="AP262" i="3"/>
  <c r="Z262" i="3"/>
  <c r="R302" i="3"/>
  <c r="Z302" i="3"/>
  <c r="AH302" i="3"/>
  <c r="AP302" i="3"/>
  <c r="AX302" i="3"/>
  <c r="BF302" i="3"/>
  <c r="S302" i="3"/>
  <c r="AA302" i="3"/>
  <c r="AI302" i="3"/>
  <c r="AQ302" i="3"/>
  <c r="AY302" i="3"/>
  <c r="BG302" i="3"/>
  <c r="T302" i="3"/>
  <c r="AB302" i="3"/>
  <c r="AJ302" i="3"/>
  <c r="AR302" i="3"/>
  <c r="AZ302" i="3"/>
  <c r="BH302" i="3"/>
  <c r="AK302" i="3"/>
  <c r="Y302" i="3"/>
  <c r="BE302" i="3"/>
  <c r="AC302" i="3"/>
  <c r="BI302" i="3"/>
  <c r="AG302" i="3"/>
  <c r="V302" i="3"/>
  <c r="AL302" i="3"/>
  <c r="BB302" i="3"/>
  <c r="W302" i="3"/>
  <c r="AM302" i="3"/>
  <c r="BC302" i="3"/>
  <c r="X302" i="3"/>
  <c r="AN302" i="3"/>
  <c r="BD302" i="3"/>
  <c r="BA302" i="3"/>
  <c r="M302" i="3"/>
  <c r="AW302" i="3"/>
  <c r="N302" i="3"/>
  <c r="AT302" i="3"/>
  <c r="AE302" i="3"/>
  <c r="P302" i="3"/>
  <c r="AV302" i="3"/>
  <c r="AO302" i="3"/>
  <c r="Q302" i="3"/>
  <c r="AA315" i="3"/>
  <c r="BL315" i="3" s="1"/>
  <c r="AQ315" i="3"/>
  <c r="BJ315" i="3" s="1"/>
  <c r="W323" i="3"/>
  <c r="BC323" i="3"/>
  <c r="O331" i="3"/>
  <c r="W331" i="3"/>
  <c r="AE331" i="3"/>
  <c r="AM331" i="3"/>
  <c r="AU331" i="3"/>
  <c r="BC331" i="3"/>
  <c r="P331" i="3"/>
  <c r="X331" i="3"/>
  <c r="AF331" i="3"/>
  <c r="AN331" i="3"/>
  <c r="AV331" i="3"/>
  <c r="BD331" i="3"/>
  <c r="M331" i="3"/>
  <c r="U331" i="3"/>
  <c r="AC331" i="3"/>
  <c r="AK331" i="3"/>
  <c r="Q222" i="3"/>
  <c r="Y222" i="3"/>
  <c r="AG222" i="3"/>
  <c r="AO222" i="3"/>
  <c r="AW222" i="3"/>
  <c r="BE222" i="3"/>
  <c r="N222" i="3"/>
  <c r="V222" i="3"/>
  <c r="AD222" i="3"/>
  <c r="AL222" i="3"/>
  <c r="AT222" i="3"/>
  <c r="BB222" i="3"/>
  <c r="O222" i="3"/>
  <c r="W222" i="3"/>
  <c r="AE222" i="3"/>
  <c r="AM222" i="3"/>
  <c r="AU222" i="3"/>
  <c r="BC222" i="3"/>
  <c r="T222" i="3"/>
  <c r="AZ222" i="3"/>
  <c r="AN222" i="3"/>
  <c r="AB222" i="3"/>
  <c r="BH222" i="3"/>
  <c r="AF222" i="3"/>
  <c r="N229" i="3"/>
  <c r="S229" i="3"/>
  <c r="AA229" i="3"/>
  <c r="AI229" i="3"/>
  <c r="AQ229" i="3"/>
  <c r="AY229" i="3"/>
  <c r="BG229" i="3"/>
  <c r="T229" i="3"/>
  <c r="AB229" i="3"/>
  <c r="AJ229" i="3"/>
  <c r="AR229" i="3"/>
  <c r="AZ229" i="3"/>
  <c r="BH229" i="3"/>
  <c r="Y229" i="3"/>
  <c r="AO229" i="3"/>
  <c r="BE229" i="3"/>
  <c r="Z229" i="3"/>
  <c r="AP229" i="3"/>
  <c r="BF229" i="3"/>
  <c r="AC229" i="3"/>
  <c r="AS229" i="3"/>
  <c r="BI229" i="3"/>
  <c r="M229" i="3"/>
  <c r="V229" i="3"/>
  <c r="AD229" i="3"/>
  <c r="M238" i="3"/>
  <c r="U238" i="3"/>
  <c r="AC238" i="3"/>
  <c r="AK238" i="3"/>
  <c r="AS238" i="3"/>
  <c r="BA238" i="3"/>
  <c r="BI238" i="3"/>
  <c r="R238" i="3"/>
  <c r="Z238" i="3"/>
  <c r="AH238" i="3"/>
  <c r="AP238" i="3"/>
  <c r="AX238" i="3"/>
  <c r="BF238" i="3"/>
  <c r="S238" i="3"/>
  <c r="AA238" i="3"/>
  <c r="AI238" i="3"/>
  <c r="AQ238" i="3"/>
  <c r="AY238" i="3"/>
  <c r="BG238" i="3"/>
  <c r="AJ238" i="3"/>
  <c r="X238" i="3"/>
  <c r="BD238" i="3"/>
  <c r="AR238" i="3"/>
  <c r="AF238" i="3"/>
  <c r="P238" i="3"/>
  <c r="S249" i="3"/>
  <c r="BM249" i="3" s="1"/>
  <c r="AA249" i="3"/>
  <c r="AI249" i="3"/>
  <c r="AQ249" i="3"/>
  <c r="AY249" i="3"/>
  <c r="BG249" i="3"/>
  <c r="T249" i="3"/>
  <c r="AB249" i="3"/>
  <c r="AJ249" i="3"/>
  <c r="AR249" i="3"/>
  <c r="AZ249" i="3"/>
  <c r="BH249" i="3"/>
  <c r="Q249" i="3"/>
  <c r="Y249" i="3"/>
  <c r="AG249" i="3"/>
  <c r="AO249" i="3"/>
  <c r="AW249" i="3"/>
  <c r="BE249" i="3"/>
  <c r="Z249" i="3"/>
  <c r="BF249" i="3"/>
  <c r="AD249" i="3"/>
  <c r="R249" i="3"/>
  <c r="AX249" i="3"/>
  <c r="V249" i="3"/>
  <c r="O254" i="3"/>
  <c r="W254" i="3"/>
  <c r="AE254" i="3"/>
  <c r="AM254" i="3"/>
  <c r="AU254" i="3"/>
  <c r="BC254" i="3"/>
  <c r="P254" i="3"/>
  <c r="X254" i="3"/>
  <c r="AF254" i="3"/>
  <c r="AN254" i="3"/>
  <c r="AV254" i="3"/>
  <c r="BD254" i="3"/>
  <c r="M254" i="3"/>
  <c r="U254" i="3"/>
  <c r="AC254" i="3"/>
  <c r="AK254" i="3"/>
  <c r="AS254" i="3"/>
  <c r="BA254" i="3"/>
  <c r="BI254" i="3"/>
  <c r="AD254" i="3"/>
  <c r="R254" i="3"/>
  <c r="AX254" i="3"/>
  <c r="AL254" i="3"/>
  <c r="AP254" i="3"/>
  <c r="Z254" i="3"/>
  <c r="M266" i="3"/>
  <c r="U266" i="3"/>
  <c r="AC266" i="3"/>
  <c r="AK266" i="3"/>
  <c r="AS266" i="3"/>
  <c r="BA266" i="3"/>
  <c r="BI266" i="3"/>
  <c r="R266" i="3"/>
  <c r="Z266" i="3"/>
  <c r="AH266" i="3"/>
  <c r="AP266" i="3"/>
  <c r="AX266" i="3"/>
  <c r="BF266" i="3"/>
  <c r="S266" i="3"/>
  <c r="AA266" i="3"/>
  <c r="AI266" i="3"/>
  <c r="AQ266" i="3"/>
  <c r="AY266" i="3"/>
  <c r="BG266" i="3"/>
  <c r="AR266" i="3"/>
  <c r="Y266" i="3"/>
  <c r="AO266" i="3"/>
  <c r="BE266" i="3"/>
  <c r="V266" i="3"/>
  <c r="AL266" i="3"/>
  <c r="BB266" i="3"/>
  <c r="W266" i="3"/>
  <c r="AM266" i="3"/>
  <c r="BC266" i="3"/>
  <c r="BH266" i="3"/>
  <c r="AF266" i="3"/>
  <c r="T266" i="3"/>
  <c r="AZ266" i="3"/>
  <c r="AN266" i="3"/>
  <c r="R277" i="3"/>
  <c r="Z277" i="3"/>
  <c r="AH277" i="3"/>
  <c r="AP277" i="3"/>
  <c r="AX277" i="3"/>
  <c r="BF277" i="3"/>
  <c r="S277" i="3"/>
  <c r="AA277" i="3"/>
  <c r="AI277" i="3"/>
  <c r="AQ277" i="3"/>
  <c r="AY277" i="3"/>
  <c r="BG277" i="3"/>
  <c r="T277" i="3"/>
  <c r="AB277" i="3"/>
  <c r="AJ277" i="3"/>
  <c r="AR277" i="3"/>
  <c r="AZ277" i="3"/>
  <c r="BH277" i="3"/>
  <c r="AO277" i="3"/>
  <c r="M277" i="3"/>
  <c r="AS277" i="3"/>
  <c r="Q277" i="3"/>
  <c r="AW277" i="3"/>
  <c r="U277" i="3"/>
  <c r="N277" i="3"/>
  <c r="AD277" i="3"/>
  <c r="AT277" i="3"/>
  <c r="O277" i="3"/>
  <c r="AE277" i="3"/>
  <c r="AU277" i="3"/>
  <c r="P277" i="3"/>
  <c r="AF277" i="3"/>
  <c r="AV277" i="3"/>
  <c r="Y277" i="3"/>
  <c r="AC277" i="3"/>
  <c r="AG277" i="3"/>
  <c r="AK277" i="3"/>
  <c r="M282" i="3"/>
  <c r="U282" i="3"/>
  <c r="AC282" i="3"/>
  <c r="AK282" i="3"/>
  <c r="AS282" i="3"/>
  <c r="BA282" i="3"/>
  <c r="BI282" i="3"/>
  <c r="R282" i="3"/>
  <c r="Z282" i="3"/>
  <c r="AH282" i="3"/>
  <c r="AP282" i="3"/>
  <c r="AX282" i="3"/>
  <c r="BF282" i="3"/>
  <c r="S282" i="3"/>
  <c r="AA282" i="3"/>
  <c r="AI282" i="3"/>
  <c r="AQ282" i="3"/>
  <c r="AY282" i="3"/>
  <c r="BG282" i="3"/>
  <c r="AR282" i="3"/>
  <c r="P282" i="3"/>
  <c r="AV282" i="3"/>
  <c r="AJ282" i="3"/>
  <c r="BD282" i="3"/>
  <c r="AN282" i="3"/>
  <c r="Q282" i="3"/>
  <c r="AG282" i="3"/>
  <c r="AW282" i="3"/>
  <c r="N282" i="3"/>
  <c r="AD282" i="3"/>
  <c r="AT282" i="3"/>
  <c r="O282" i="3"/>
  <c r="AE282" i="3"/>
  <c r="AU282" i="3"/>
  <c r="AB282" i="3"/>
  <c r="AF282" i="3"/>
  <c r="AZ282" i="3"/>
  <c r="S293" i="3"/>
  <c r="AA293" i="3"/>
  <c r="AI293" i="3"/>
  <c r="AQ293" i="3"/>
  <c r="AY293" i="3"/>
  <c r="BG293" i="3"/>
  <c r="R293" i="3"/>
  <c r="AC293" i="3"/>
  <c r="AN293" i="3"/>
  <c r="AX293" i="3"/>
  <c r="BI293" i="3"/>
  <c r="T293" i="3"/>
  <c r="AD293" i="3"/>
  <c r="AO293" i="3"/>
  <c r="AZ293" i="3"/>
  <c r="P293" i="3"/>
  <c r="Z293" i="3"/>
  <c r="AK293" i="3"/>
  <c r="AV293" i="3"/>
  <c r="BF293" i="3"/>
  <c r="BB293" i="3"/>
  <c r="AL293" i="3"/>
  <c r="V293" i="3"/>
  <c r="AW293" i="3"/>
  <c r="W293" i="3"/>
  <c r="AM293" i="3"/>
  <c r="BC293" i="3"/>
  <c r="X293" i="3"/>
  <c r="AS293" i="3"/>
  <c r="N293" i="3"/>
  <c r="AJ293" i="3"/>
  <c r="BE293" i="3"/>
  <c r="AF293" i="3"/>
  <c r="BA293" i="3"/>
  <c r="Q293" i="3"/>
  <c r="AR293" i="3"/>
  <c r="P298" i="3"/>
  <c r="X298" i="3"/>
  <c r="AF298" i="3"/>
  <c r="AN298" i="3"/>
  <c r="AV298" i="3"/>
  <c r="BD298" i="3"/>
  <c r="M298" i="3"/>
  <c r="U298" i="3"/>
  <c r="AC298" i="3"/>
  <c r="AK298" i="3"/>
  <c r="AS298" i="3"/>
  <c r="BA298" i="3"/>
  <c r="BI298" i="3"/>
  <c r="R298" i="3"/>
  <c r="Z298" i="3"/>
  <c r="AH298" i="3"/>
  <c r="AP298" i="3"/>
  <c r="AX298" i="3"/>
  <c r="BF298" i="3"/>
  <c r="AE298" i="3"/>
  <c r="S298" i="3"/>
  <c r="AY298" i="3"/>
  <c r="AM298" i="3"/>
  <c r="BG298" i="3"/>
  <c r="AA298" i="3"/>
  <c r="AB298" i="3"/>
  <c r="AR298" i="3"/>
  <c r="BH298" i="3"/>
  <c r="Y298" i="3"/>
  <c r="AO298" i="3"/>
  <c r="BE298" i="3"/>
  <c r="V298" i="3"/>
  <c r="AL298" i="3"/>
  <c r="BB298" i="3"/>
  <c r="AU298" i="3"/>
  <c r="W298" i="3"/>
  <c r="AQ298" i="3"/>
  <c r="S335" i="3"/>
  <c r="AA335" i="3"/>
  <c r="AI335" i="3"/>
  <c r="AQ335" i="3"/>
  <c r="AY335" i="3"/>
  <c r="BG335" i="3"/>
  <c r="Q335" i="3"/>
  <c r="Y335" i="3"/>
  <c r="AG335" i="3"/>
  <c r="AO335" i="3"/>
  <c r="AW335" i="3"/>
  <c r="BE335" i="3"/>
  <c r="BK291" i="3"/>
  <c r="BK256" i="3"/>
  <c r="BM272" i="3"/>
  <c r="BK288" i="3"/>
  <c r="BK292" i="3"/>
  <c r="BK307" i="3"/>
  <c r="P233" i="3"/>
  <c r="W233" i="3"/>
  <c r="BE233" i="3"/>
  <c r="AJ235" i="3"/>
  <c r="AA235" i="3"/>
  <c r="BI235" i="3"/>
  <c r="U302" i="3"/>
  <c r="AU302" i="3"/>
  <c r="AD302" i="3"/>
  <c r="X265" i="3"/>
  <c r="AK265" i="3"/>
  <c r="BF265" i="3"/>
  <c r="AM265" i="3"/>
  <c r="AH265" i="3"/>
  <c r="Q270" i="3"/>
  <c r="Z270" i="3"/>
  <c r="BF270" i="3"/>
  <c r="AQ270" i="3"/>
  <c r="AW270" i="3"/>
  <c r="AK270" i="3"/>
  <c r="Y273" i="3"/>
  <c r="AL273" i="3"/>
  <c r="AE273" i="3"/>
  <c r="O278" i="3"/>
  <c r="AF278" i="3"/>
  <c r="AS278" i="3"/>
  <c r="AX278" i="3"/>
  <c r="Z289" i="3"/>
  <c r="BH289" i="3"/>
  <c r="T245" i="3"/>
  <c r="AB245" i="3"/>
  <c r="M250" i="3"/>
  <c r="U250" i="3"/>
  <c r="AC250" i="3"/>
  <c r="AK250" i="3"/>
  <c r="AS250" i="3"/>
  <c r="BA250" i="3"/>
  <c r="BI250" i="3"/>
  <c r="R250" i="3"/>
  <c r="Z250" i="3"/>
  <c r="AH250" i="3"/>
  <c r="AP250" i="3"/>
  <c r="AX250" i="3"/>
  <c r="BF250" i="3"/>
  <c r="S250" i="3"/>
  <c r="AA250" i="3"/>
  <c r="AI250" i="3"/>
  <c r="AQ250" i="3"/>
  <c r="AY250" i="3"/>
  <c r="BG250" i="3"/>
  <c r="AJ250" i="3"/>
  <c r="X250" i="3"/>
  <c r="BD250" i="3"/>
  <c r="AR250" i="3"/>
  <c r="P250" i="3"/>
  <c r="AV250" i="3"/>
  <c r="T255" i="3"/>
  <c r="AB255" i="3"/>
  <c r="AJ255" i="3"/>
  <c r="AR255" i="3"/>
  <c r="AZ255" i="3"/>
  <c r="BH255" i="3"/>
  <c r="Q255" i="3"/>
  <c r="Y255" i="3"/>
  <c r="AG255" i="3"/>
  <c r="AO255" i="3"/>
  <c r="AW255" i="3"/>
  <c r="BE255" i="3"/>
  <c r="N255" i="3"/>
  <c r="V255" i="3"/>
  <c r="AD255" i="3"/>
  <c r="AL255" i="3"/>
  <c r="AT255" i="3"/>
  <c r="BB255" i="3"/>
  <c r="AA255" i="3"/>
  <c r="BG255" i="3"/>
  <c r="AE255" i="3"/>
  <c r="S255" i="3"/>
  <c r="AY255" i="3"/>
  <c r="W255" i="3"/>
  <c r="S265" i="3"/>
  <c r="AA265" i="3"/>
  <c r="AI265" i="3"/>
  <c r="AQ265" i="3"/>
  <c r="AY265" i="3"/>
  <c r="BG265" i="3"/>
  <c r="T265" i="3"/>
  <c r="AB265" i="3"/>
  <c r="AJ265" i="3"/>
  <c r="AR265" i="3"/>
  <c r="AZ265" i="3"/>
  <c r="BH265" i="3"/>
  <c r="Q265" i="3"/>
  <c r="Y265" i="3"/>
  <c r="AG265" i="3"/>
  <c r="AO265" i="3"/>
  <c r="AW265" i="3"/>
  <c r="BE265" i="3"/>
  <c r="R265" i="3"/>
  <c r="AX265" i="3"/>
  <c r="AL265" i="3"/>
  <c r="Z265" i="3"/>
  <c r="O265" i="3"/>
  <c r="AE265" i="3"/>
  <c r="AU265" i="3"/>
  <c r="P265" i="3"/>
  <c r="AF265" i="3"/>
  <c r="AV265" i="3"/>
  <c r="M265" i="3"/>
  <c r="AC265" i="3"/>
  <c r="AS265" i="3"/>
  <c r="BI265" i="3"/>
  <c r="V265" i="3"/>
  <c r="AP265" i="3"/>
  <c r="N265" i="3"/>
  <c r="AT265" i="3"/>
  <c r="M270" i="3"/>
  <c r="U270" i="3"/>
  <c r="AC270" i="3"/>
  <c r="N270" i="3"/>
  <c r="V270" i="3"/>
  <c r="AD270" i="3"/>
  <c r="AL270" i="3"/>
  <c r="AT270" i="3"/>
  <c r="BB270" i="3"/>
  <c r="O270" i="3"/>
  <c r="W270" i="3"/>
  <c r="AE270" i="3"/>
  <c r="AM270" i="3"/>
  <c r="AU270" i="3"/>
  <c r="BC270" i="3"/>
  <c r="P270" i="3"/>
  <c r="AO270" i="3"/>
  <c r="BE270" i="3"/>
  <c r="AJ270" i="3"/>
  <c r="AZ270" i="3"/>
  <c r="X270" i="3"/>
  <c r="AS270" i="3"/>
  <c r="BI270" i="3"/>
  <c r="AB270" i="3"/>
  <c r="AV270" i="3"/>
  <c r="P273" i="3"/>
  <c r="X273" i="3"/>
  <c r="AF273" i="3"/>
  <c r="AN273" i="3"/>
  <c r="AV273" i="3"/>
  <c r="BD273" i="3"/>
  <c r="M273" i="3"/>
  <c r="U273" i="3"/>
  <c r="AC273" i="3"/>
  <c r="AK273" i="3"/>
  <c r="AS273" i="3"/>
  <c r="BA273" i="3"/>
  <c r="BI273" i="3"/>
  <c r="R273" i="3"/>
  <c r="Z273" i="3"/>
  <c r="AH273" i="3"/>
  <c r="AP273" i="3"/>
  <c r="AX273" i="3"/>
  <c r="BF273" i="3"/>
  <c r="AI273" i="3"/>
  <c r="W273" i="3"/>
  <c r="BC273" i="3"/>
  <c r="AQ273" i="3"/>
  <c r="O273" i="3"/>
  <c r="AU273" i="3"/>
  <c r="T273" i="3"/>
  <c r="AJ273" i="3"/>
  <c r="AZ273" i="3"/>
  <c r="Q273" i="3"/>
  <c r="AG273" i="3"/>
  <c r="AW273" i="3"/>
  <c r="N273" i="3"/>
  <c r="AD273" i="3"/>
  <c r="AT273" i="3"/>
  <c r="S273" i="3"/>
  <c r="AM273" i="3"/>
  <c r="BG273" i="3"/>
  <c r="S278" i="3"/>
  <c r="AA278" i="3"/>
  <c r="AI278" i="3"/>
  <c r="AQ278" i="3"/>
  <c r="AY278" i="3"/>
  <c r="BG278" i="3"/>
  <c r="T278" i="3"/>
  <c r="AB278" i="3"/>
  <c r="AJ278" i="3"/>
  <c r="AR278" i="3"/>
  <c r="AZ278" i="3"/>
  <c r="BH278" i="3"/>
  <c r="Q278" i="3"/>
  <c r="Y278" i="3"/>
  <c r="AG278" i="3"/>
  <c r="AO278" i="3"/>
  <c r="AW278" i="3"/>
  <c r="BE278" i="3"/>
  <c r="V278" i="3"/>
  <c r="BB278" i="3"/>
  <c r="AP278" i="3"/>
  <c r="N278" i="3"/>
  <c r="AT278" i="3"/>
  <c r="AH278" i="3"/>
  <c r="W278" i="3"/>
  <c r="AM278" i="3"/>
  <c r="BC278" i="3"/>
  <c r="X278" i="3"/>
  <c r="AN278" i="3"/>
  <c r="BD278" i="3"/>
  <c r="U278" i="3"/>
  <c r="AK278" i="3"/>
  <c r="BA278" i="3"/>
  <c r="AL278" i="3"/>
  <c r="BF278" i="3"/>
  <c r="R278" i="3"/>
  <c r="U289" i="3"/>
  <c r="Q289" i="3"/>
  <c r="AG289" i="3"/>
  <c r="AW289" i="3"/>
  <c r="N289" i="3"/>
  <c r="AD289" i="3"/>
  <c r="AT289" i="3"/>
  <c r="O289" i="3"/>
  <c r="AE289" i="3"/>
  <c r="AU289" i="3"/>
  <c r="P289" i="3"/>
  <c r="AJ289" i="3"/>
  <c r="BD289" i="3"/>
  <c r="AC289" i="3"/>
  <c r="BI289" i="3"/>
  <c r="AP289" i="3"/>
  <c r="AA289" i="3"/>
  <c r="BG289" i="3"/>
  <c r="AN289" i="3"/>
  <c r="R294" i="3"/>
  <c r="V294" i="3"/>
  <c r="AD294" i="3"/>
  <c r="AL294" i="3"/>
  <c r="AT294" i="3"/>
  <c r="BB294" i="3"/>
  <c r="M294" i="3"/>
  <c r="W294" i="3"/>
  <c r="AE294" i="3"/>
  <c r="AM294" i="3"/>
  <c r="AU294" i="3"/>
  <c r="BC294" i="3"/>
  <c r="O294" i="3"/>
  <c r="X294" i="3"/>
  <c r="AF294" i="3"/>
  <c r="AN294" i="3"/>
  <c r="AV294" i="3"/>
  <c r="BD294" i="3"/>
  <c r="Y294" i="3"/>
  <c r="BE294" i="3"/>
  <c r="AS294" i="3"/>
  <c r="P294" i="3"/>
  <c r="AW294" i="3"/>
  <c r="BA294" i="3"/>
  <c r="N297" i="3"/>
  <c r="V297" i="3"/>
  <c r="AD297" i="3"/>
  <c r="AL297" i="3"/>
  <c r="AT297" i="3"/>
  <c r="BB297" i="3"/>
  <c r="O297" i="3"/>
  <c r="W297" i="3"/>
  <c r="AE297" i="3"/>
  <c r="AM297" i="3"/>
  <c r="AU297" i="3"/>
  <c r="BC297" i="3"/>
  <c r="P297" i="3"/>
  <c r="X297" i="3"/>
  <c r="AF297" i="3"/>
  <c r="AN297" i="3"/>
  <c r="AV297" i="3"/>
  <c r="BD297" i="3"/>
  <c r="Q297" i="3"/>
  <c r="AW297" i="3"/>
  <c r="AK297" i="3"/>
  <c r="Y297" i="3"/>
  <c r="BE297" i="3"/>
  <c r="BI297" i="3"/>
  <c r="M297" i="3"/>
  <c r="BM288" i="3"/>
  <c r="BK321" i="3"/>
  <c r="AD239" i="3"/>
  <c r="BC239" i="3"/>
  <c r="BH239" i="3"/>
  <c r="AP239" i="3"/>
  <c r="BG239" i="3"/>
  <c r="AL239" i="3"/>
  <c r="BF239" i="3"/>
  <c r="AH239" i="3"/>
  <c r="BI239" i="3"/>
  <c r="BA239" i="3"/>
  <c r="AS239" i="3"/>
  <c r="AK239" i="3"/>
  <c r="AC239" i="3"/>
  <c r="U239" i="3"/>
  <c r="M239" i="3"/>
  <c r="AZ239" i="3"/>
  <c r="AR239" i="3"/>
  <c r="AJ239" i="3"/>
  <c r="AB239" i="3"/>
  <c r="T239" i="3"/>
  <c r="AU239" i="3"/>
  <c r="AM239" i="3"/>
  <c r="AE239" i="3"/>
  <c r="W239" i="3"/>
  <c r="BL243" i="3"/>
  <c r="V283" i="3"/>
  <c r="AH283" i="3"/>
  <c r="AT283" i="3"/>
  <c r="N283" i="3"/>
  <c r="AP283" i="3"/>
  <c r="BI283" i="3"/>
  <c r="BA283" i="3"/>
  <c r="AS283" i="3"/>
  <c r="AK283" i="3"/>
  <c r="AC283" i="3"/>
  <c r="U283" i="3"/>
  <c r="M283" i="3"/>
  <c r="BD283" i="3"/>
  <c r="AV283" i="3"/>
  <c r="AN283" i="3"/>
  <c r="AF283" i="3"/>
  <c r="X283" i="3"/>
  <c r="P283" i="3"/>
  <c r="BC283" i="3"/>
  <c r="AU283" i="3"/>
  <c r="AM283" i="3"/>
  <c r="AE283" i="3"/>
  <c r="W283" i="3"/>
  <c r="BL291" i="3"/>
  <c r="BK305" i="3"/>
  <c r="BK329" i="3"/>
  <c r="BL307" i="3"/>
  <c r="BK323" i="3"/>
  <c r="AM232" i="3"/>
  <c r="AY232" i="3"/>
  <c r="S232" i="3"/>
  <c r="AE232" i="3"/>
  <c r="BG232" i="3"/>
  <c r="AA232" i="3"/>
  <c r="BB232" i="3"/>
  <c r="AT232" i="3"/>
  <c r="AL232" i="3"/>
  <c r="AD232" i="3"/>
  <c r="V232" i="3"/>
  <c r="N232" i="3"/>
  <c r="BE232" i="3"/>
  <c r="AW232" i="3"/>
  <c r="AO232" i="3"/>
  <c r="AG232" i="3"/>
  <c r="Y232" i="3"/>
  <c r="Q232" i="3"/>
  <c r="BH232" i="3"/>
  <c r="AZ232" i="3"/>
  <c r="AR232" i="3"/>
  <c r="AJ232" i="3"/>
  <c r="AB232" i="3"/>
  <c r="BD223" i="3"/>
  <c r="AB223" i="3"/>
  <c r="BA223" i="3"/>
  <c r="X223" i="3"/>
  <c r="AZ223" i="3"/>
  <c r="T223" i="3"/>
  <c r="AV223" i="3"/>
  <c r="P223" i="3"/>
  <c r="BC223" i="3"/>
  <c r="AU223" i="3"/>
  <c r="AM223" i="3"/>
  <c r="AE223" i="3"/>
  <c r="W223" i="3"/>
  <c r="O223" i="3"/>
  <c r="BB223" i="3"/>
  <c r="AT223" i="3"/>
  <c r="AL223" i="3"/>
  <c r="AD223" i="3"/>
  <c r="V223" i="3"/>
  <c r="N223" i="3"/>
  <c r="AS223" i="3"/>
  <c r="AK223" i="3"/>
  <c r="AC223" i="3"/>
  <c r="U223" i="3"/>
  <c r="AY245" i="3"/>
  <c r="S245" i="3"/>
  <c r="AE245" i="3"/>
  <c r="BG245" i="3"/>
  <c r="AA245" i="3"/>
  <c r="AM245" i="3"/>
  <c r="BF245" i="3"/>
  <c r="AX245" i="3"/>
  <c r="AP245" i="3"/>
  <c r="AH245" i="3"/>
  <c r="Z245" i="3"/>
  <c r="R245" i="3"/>
  <c r="BI245" i="3"/>
  <c r="BA245" i="3"/>
  <c r="AS245" i="3"/>
  <c r="AK245" i="3"/>
  <c r="AC245" i="3"/>
  <c r="U245" i="3"/>
  <c r="M245" i="3"/>
  <c r="BD245" i="3"/>
  <c r="AV245" i="3"/>
  <c r="AN245" i="3"/>
  <c r="AF245" i="3"/>
  <c r="P245" i="3"/>
  <c r="BH250" i="3"/>
  <c r="AN250" i="3"/>
  <c r="T250" i="3"/>
  <c r="AU250" i="3"/>
  <c r="AE250" i="3"/>
  <c r="O250" i="3"/>
  <c r="AT250" i="3"/>
  <c r="AD250" i="3"/>
  <c r="N250" i="3"/>
  <c r="AW250" i="3"/>
  <c r="AG250" i="3"/>
  <c r="Q250" i="3"/>
  <c r="BC255" i="3"/>
  <c r="AU255" i="3"/>
  <c r="AQ255" i="3"/>
  <c r="AX255" i="3"/>
  <c r="AH255" i="3"/>
  <c r="R255" i="3"/>
  <c r="BA255" i="3"/>
  <c r="AK255" i="3"/>
  <c r="U255" i="3"/>
  <c r="BD255" i="3"/>
  <c r="AN255" i="3"/>
  <c r="X255" i="3"/>
  <c r="AN270" i="3"/>
  <c r="BA270" i="3"/>
  <c r="BH270" i="3"/>
  <c r="T270" i="3"/>
  <c r="AF270" i="3"/>
  <c r="AY270" i="3"/>
  <c r="AI270" i="3"/>
  <c r="S270" i="3"/>
  <c r="AX270" i="3"/>
  <c r="AH270" i="3"/>
  <c r="R270" i="3"/>
  <c r="Y270" i="3"/>
  <c r="AK294" i="3"/>
  <c r="AG294" i="3"/>
  <c r="AC294" i="3"/>
  <c r="BH294" i="3"/>
  <c r="AR294" i="3"/>
  <c r="AB294" i="3"/>
  <c r="BG294" i="3"/>
  <c r="AQ294" i="3"/>
  <c r="AA294" i="3"/>
  <c r="BF294" i="3"/>
  <c r="AP294" i="3"/>
  <c r="Z294" i="3"/>
  <c r="N294" i="3"/>
  <c r="AS297" i="3"/>
  <c r="BA297" i="3"/>
  <c r="AG297" i="3"/>
  <c r="AZ297" i="3"/>
  <c r="AJ297" i="3"/>
  <c r="T297" i="3"/>
  <c r="AY297" i="3"/>
  <c r="AI297" i="3"/>
  <c r="S297" i="3"/>
  <c r="AX297" i="3"/>
  <c r="AH297" i="3"/>
  <c r="R297" i="3"/>
  <c r="AD265" i="3"/>
  <c r="BB265" i="3"/>
  <c r="BA265" i="3"/>
  <c r="U265" i="3"/>
  <c r="AN265" i="3"/>
  <c r="BC265" i="3"/>
  <c r="W265" i="3"/>
  <c r="AA273" i="3"/>
  <c r="BB273" i="3"/>
  <c r="V273" i="3"/>
  <c r="AO273" i="3"/>
  <c r="BH273" i="3"/>
  <c r="AB273" i="3"/>
  <c r="AD278" i="3"/>
  <c r="BI278" i="3"/>
  <c r="AC278" i="3"/>
  <c r="AV278" i="3"/>
  <c r="P278" i="3"/>
  <c r="AE278" i="3"/>
  <c r="T289" i="3"/>
  <c r="BF289" i="3"/>
  <c r="AS289" i="3"/>
  <c r="BN305" i="3"/>
  <c r="BL288" i="3"/>
  <c r="BM307" i="3"/>
  <c r="BK311" i="3"/>
  <c r="BK325" i="3"/>
  <c r="BL343" i="3"/>
  <c r="BM267" i="3"/>
  <c r="BM275" i="3"/>
  <c r="BK287" i="3"/>
  <c r="BM291" i="3"/>
  <c r="BL305" i="3"/>
  <c r="BM305" i="3"/>
  <c r="AR230" i="3"/>
  <c r="AN230" i="3"/>
  <c r="T230" i="3"/>
  <c r="BG230" i="3"/>
  <c r="AQ230" i="3"/>
  <c r="AA230" i="3"/>
  <c r="BF230" i="3"/>
  <c r="AP230" i="3"/>
  <c r="Z230" i="3"/>
  <c r="BI230" i="3"/>
  <c r="AS230" i="3"/>
  <c r="AC230" i="3"/>
  <c r="M230" i="3"/>
  <c r="Z242" i="3"/>
  <c r="AX242" i="3"/>
  <c r="AD242" i="3"/>
  <c r="BA242" i="3"/>
  <c r="AK242" i="3"/>
  <c r="U242" i="3"/>
  <c r="BD242" i="3"/>
  <c r="AN242" i="3"/>
  <c r="X242" i="3"/>
  <c r="BC242" i="3"/>
  <c r="AM242" i="3"/>
  <c r="W242" i="3"/>
  <c r="AC253" i="3"/>
  <c r="BA253" i="3"/>
  <c r="AG253" i="3"/>
  <c r="AZ253" i="3"/>
  <c r="AJ253" i="3"/>
  <c r="T253" i="3"/>
  <c r="AY253" i="3"/>
  <c r="AI253" i="3"/>
  <c r="S253" i="3"/>
  <c r="AX253" i="3"/>
  <c r="AH253" i="3"/>
  <c r="R253" i="3"/>
  <c r="T286" i="3"/>
  <c r="AF286" i="3"/>
  <c r="AB286" i="3"/>
  <c r="BG286" i="3"/>
  <c r="AQ286" i="3"/>
  <c r="AA286" i="3"/>
  <c r="BF286" i="3"/>
  <c r="AP286" i="3"/>
  <c r="Z286" i="3"/>
  <c r="BI286" i="3"/>
  <c r="AS286" i="3"/>
  <c r="AC286" i="3"/>
  <c r="M286" i="3"/>
  <c r="BL311" i="3"/>
  <c r="BL224" i="3"/>
  <c r="BJ248" i="3"/>
  <c r="BM248" i="3"/>
  <c r="BM256" i="3"/>
  <c r="AB230" i="3"/>
  <c r="X230" i="3"/>
  <c r="AV230" i="3"/>
  <c r="BC230" i="3"/>
  <c r="AM230" i="3"/>
  <c r="W230" i="3"/>
  <c r="BB230" i="3"/>
  <c r="AL230" i="3"/>
  <c r="V230" i="3"/>
  <c r="BE230" i="3"/>
  <c r="AO230" i="3"/>
  <c r="Y230" i="3"/>
  <c r="BB242" i="3"/>
  <c r="AH242" i="3"/>
  <c r="N242" i="3"/>
  <c r="AW242" i="3"/>
  <c r="AG242" i="3"/>
  <c r="Q242" i="3"/>
  <c r="AZ242" i="3"/>
  <c r="AJ242" i="3"/>
  <c r="T242" i="3"/>
  <c r="AY242" i="3"/>
  <c r="AI242" i="3"/>
  <c r="S242" i="3"/>
  <c r="M253" i="3"/>
  <c r="BE253" i="3"/>
  <c r="AK253" i="3"/>
  <c r="Q253" i="3"/>
  <c r="AV253" i="3"/>
  <c r="AF253" i="3"/>
  <c r="P253" i="3"/>
  <c r="AU253" i="3"/>
  <c r="AE253" i="3"/>
  <c r="O253" i="3"/>
  <c r="AT253" i="3"/>
  <c r="AD253" i="3"/>
  <c r="N253" i="3"/>
  <c r="AZ286" i="3"/>
  <c r="P286" i="3"/>
  <c r="BD286" i="3"/>
  <c r="BC286" i="3"/>
  <c r="AM286" i="3"/>
  <c r="W286" i="3"/>
  <c r="BB286" i="3"/>
  <c r="AL286" i="3"/>
  <c r="V286" i="3"/>
  <c r="BE286" i="3"/>
  <c r="AO286" i="3"/>
  <c r="Y286" i="3"/>
  <c r="AR289" i="3"/>
  <c r="X289" i="3"/>
  <c r="AV289" i="3"/>
  <c r="BC289" i="3"/>
  <c r="AM289" i="3"/>
  <c r="W289" i="3"/>
  <c r="BB289" i="3"/>
  <c r="AL289" i="3"/>
  <c r="V289" i="3"/>
  <c r="BE289" i="3"/>
  <c r="AO289" i="3"/>
  <c r="Y289" i="3"/>
  <c r="BL248" i="3"/>
  <c r="BM284" i="3"/>
  <c r="BH230" i="3"/>
  <c r="AZ230" i="3"/>
  <c r="AF230" i="3"/>
  <c r="AY230" i="3"/>
  <c r="AI230" i="3"/>
  <c r="S230" i="3"/>
  <c r="AX230" i="3"/>
  <c r="AH230" i="3"/>
  <c r="R230" i="3"/>
  <c r="BA230" i="3"/>
  <c r="AK230" i="3"/>
  <c r="BF242" i="3"/>
  <c r="AL242" i="3"/>
  <c r="R242" i="3"/>
  <c r="BI242" i="3"/>
  <c r="AS242" i="3"/>
  <c r="AC242" i="3"/>
  <c r="M242" i="3"/>
  <c r="AV242" i="3"/>
  <c r="AF242" i="3"/>
  <c r="P242" i="3"/>
  <c r="AU242" i="3"/>
  <c r="AE242" i="3"/>
  <c r="BI253" i="3"/>
  <c r="AO253" i="3"/>
  <c r="U253" i="3"/>
  <c r="BH253" i="3"/>
  <c r="AR253" i="3"/>
  <c r="AB253" i="3"/>
  <c r="BG253" i="3"/>
  <c r="AQ253" i="3"/>
  <c r="AA253" i="3"/>
  <c r="BF253" i="3"/>
  <c r="AP253" i="3"/>
  <c r="AJ286" i="3"/>
  <c r="BH286" i="3"/>
  <c r="AN286" i="3"/>
  <c r="AY286" i="3"/>
  <c r="AI286" i="3"/>
  <c r="S286" i="3"/>
  <c r="AX286" i="3"/>
  <c r="AH286" i="3"/>
  <c r="R286" i="3"/>
  <c r="BA286" i="3"/>
  <c r="AK286" i="3"/>
  <c r="AB289" i="3"/>
  <c r="AZ289" i="3"/>
  <c r="AF289" i="3"/>
  <c r="AY289" i="3"/>
  <c r="AI289" i="3"/>
  <c r="S289" i="3"/>
  <c r="AX289" i="3"/>
  <c r="AH289" i="3"/>
  <c r="R289" i="3"/>
  <c r="BA289" i="3"/>
  <c r="AK289" i="3"/>
  <c r="O330" i="3"/>
  <c r="S330" i="3"/>
  <c r="W330" i="3"/>
  <c r="AA330" i="3"/>
  <c r="AE330" i="3"/>
  <c r="AI330" i="3"/>
  <c r="AM330" i="3"/>
  <c r="AQ330" i="3"/>
  <c r="AU330" i="3"/>
  <c r="AY330" i="3"/>
  <c r="BC330" i="3"/>
  <c r="BG330" i="3"/>
  <c r="P330" i="3"/>
  <c r="T330" i="3"/>
  <c r="X330" i="3"/>
  <c r="AB330" i="3"/>
  <c r="AF330" i="3"/>
  <c r="AJ330" i="3"/>
  <c r="AN330" i="3"/>
  <c r="AR330" i="3"/>
  <c r="AV330" i="3"/>
  <c r="AZ330" i="3"/>
  <c r="BD330" i="3"/>
  <c r="BH330" i="3"/>
  <c r="M330" i="3"/>
  <c r="Q330" i="3"/>
  <c r="U330" i="3"/>
  <c r="Y330" i="3"/>
  <c r="AC330" i="3"/>
  <c r="AG330" i="3"/>
  <c r="AK330" i="3"/>
  <c r="AO330" i="3"/>
  <c r="AS330" i="3"/>
  <c r="AW330" i="3"/>
  <c r="BA330" i="3"/>
  <c r="BE330" i="3"/>
  <c r="BI330" i="3"/>
  <c r="R330" i="3"/>
  <c r="AH330" i="3"/>
  <c r="AX330" i="3"/>
  <c r="N330" i="3"/>
  <c r="AD330" i="3"/>
  <c r="AT330" i="3"/>
  <c r="V330" i="3"/>
  <c r="AL330" i="3"/>
  <c r="BB330" i="3"/>
  <c r="Z330" i="3"/>
  <c r="AP330" i="3"/>
  <c r="BF330" i="3"/>
  <c r="BJ313" i="3"/>
  <c r="BN333" i="3"/>
  <c r="BK271" i="3"/>
  <c r="BM251" i="3"/>
  <c r="BL251" i="3"/>
  <c r="BJ275" i="3"/>
  <c r="BJ295" i="3"/>
  <c r="P306" i="3"/>
  <c r="T306" i="3"/>
  <c r="X306" i="3"/>
  <c r="AB306" i="3"/>
  <c r="AF306" i="3"/>
  <c r="AJ306" i="3"/>
  <c r="AN306" i="3"/>
  <c r="AR306" i="3"/>
  <c r="AV306" i="3"/>
  <c r="AZ306" i="3"/>
  <c r="BD306" i="3"/>
  <c r="BH306" i="3"/>
  <c r="M306" i="3"/>
  <c r="Q306" i="3"/>
  <c r="U306" i="3"/>
  <c r="Y306" i="3"/>
  <c r="AC306" i="3"/>
  <c r="AG306" i="3"/>
  <c r="AK306" i="3"/>
  <c r="AO306" i="3"/>
  <c r="AS306" i="3"/>
  <c r="AW306" i="3"/>
  <c r="BA306" i="3"/>
  <c r="BE306" i="3"/>
  <c r="BI306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AA306" i="3"/>
  <c r="AQ306" i="3"/>
  <c r="BG306" i="3"/>
  <c r="O306" i="3"/>
  <c r="AE306" i="3"/>
  <c r="AU306" i="3"/>
  <c r="S306" i="3"/>
  <c r="AI306" i="3"/>
  <c r="AY306" i="3"/>
  <c r="AM306" i="3"/>
  <c r="BC306" i="3"/>
  <c r="W306" i="3"/>
  <c r="N322" i="3"/>
  <c r="R322" i="3"/>
  <c r="V322" i="3"/>
  <c r="Z322" i="3"/>
  <c r="AD322" i="3"/>
  <c r="AH322" i="3"/>
  <c r="AL322" i="3"/>
  <c r="AP322" i="3"/>
  <c r="AT322" i="3"/>
  <c r="AX322" i="3"/>
  <c r="BB322" i="3"/>
  <c r="BF322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P322" i="3"/>
  <c r="T322" i="3"/>
  <c r="X322" i="3"/>
  <c r="AB322" i="3"/>
  <c r="AF322" i="3"/>
  <c r="AJ322" i="3"/>
  <c r="AN322" i="3"/>
  <c r="AR322" i="3"/>
  <c r="AV322" i="3"/>
  <c r="AZ322" i="3"/>
  <c r="BD322" i="3"/>
  <c r="BH322" i="3"/>
  <c r="M322" i="3"/>
  <c r="AC322" i="3"/>
  <c r="AS322" i="3"/>
  <c r="BI322" i="3"/>
  <c r="Y322" i="3"/>
  <c r="BE322" i="3"/>
  <c r="Q322" i="3"/>
  <c r="AG322" i="3"/>
  <c r="AW322" i="3"/>
  <c r="U322" i="3"/>
  <c r="AK322" i="3"/>
  <c r="BA322" i="3"/>
  <c r="AO322" i="3"/>
  <c r="O338" i="3"/>
  <c r="S338" i="3"/>
  <c r="W338" i="3"/>
  <c r="AA338" i="3"/>
  <c r="AE338" i="3"/>
  <c r="AI338" i="3"/>
  <c r="AM338" i="3"/>
  <c r="AQ338" i="3"/>
  <c r="AU338" i="3"/>
  <c r="AY338" i="3"/>
  <c r="BC338" i="3"/>
  <c r="BG338" i="3"/>
  <c r="AD338" i="3"/>
  <c r="AL338" i="3"/>
  <c r="AT338" i="3"/>
  <c r="BB338" i="3"/>
  <c r="P338" i="3"/>
  <c r="T338" i="3"/>
  <c r="X338" i="3"/>
  <c r="AB338" i="3"/>
  <c r="AF338" i="3"/>
  <c r="AJ338" i="3"/>
  <c r="AN338" i="3"/>
  <c r="AR338" i="3"/>
  <c r="AV338" i="3"/>
  <c r="AZ338" i="3"/>
  <c r="BD338" i="3"/>
  <c r="BH338" i="3"/>
  <c r="N338" i="3"/>
  <c r="R338" i="3"/>
  <c r="V338" i="3"/>
  <c r="Z338" i="3"/>
  <c r="AH338" i="3"/>
  <c r="AP338" i="3"/>
  <c r="AX338" i="3"/>
  <c r="BF338" i="3"/>
  <c r="M338" i="3"/>
  <c r="Q338" i="3"/>
  <c r="U338" i="3"/>
  <c r="Y338" i="3"/>
  <c r="AC338" i="3"/>
  <c r="AG338" i="3"/>
  <c r="AK338" i="3"/>
  <c r="AO338" i="3"/>
  <c r="AS338" i="3"/>
  <c r="AW338" i="3"/>
  <c r="BA338" i="3"/>
  <c r="BE338" i="3"/>
  <c r="BI338" i="3"/>
  <c r="BJ305" i="3"/>
  <c r="M304" i="3"/>
  <c r="Q304" i="3"/>
  <c r="U304" i="3"/>
  <c r="Y304" i="3"/>
  <c r="AC304" i="3"/>
  <c r="AG304" i="3"/>
  <c r="AK304" i="3"/>
  <c r="AO304" i="3"/>
  <c r="AS304" i="3"/>
  <c r="AW304" i="3"/>
  <c r="BA304" i="3"/>
  <c r="BE304" i="3"/>
  <c r="BI304" i="3"/>
  <c r="N304" i="3"/>
  <c r="R304" i="3"/>
  <c r="V304" i="3"/>
  <c r="Z304" i="3"/>
  <c r="AD304" i="3"/>
  <c r="AH304" i="3"/>
  <c r="AL304" i="3"/>
  <c r="AP304" i="3"/>
  <c r="AT304" i="3"/>
  <c r="AX304" i="3"/>
  <c r="BB304" i="3"/>
  <c r="BF304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AF304" i="3"/>
  <c r="AV304" i="3"/>
  <c r="T304" i="3"/>
  <c r="AJ304" i="3"/>
  <c r="AZ304" i="3"/>
  <c r="X304" i="3"/>
  <c r="AN304" i="3"/>
  <c r="BD304" i="3"/>
  <c r="AB304" i="3"/>
  <c r="BH304" i="3"/>
  <c r="AR304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P320" i="3"/>
  <c r="T320" i="3"/>
  <c r="X320" i="3"/>
  <c r="AB320" i="3"/>
  <c r="AF320" i="3"/>
  <c r="AJ320" i="3"/>
  <c r="AN320" i="3"/>
  <c r="AR320" i="3"/>
  <c r="AV320" i="3"/>
  <c r="AZ320" i="3"/>
  <c r="BD320" i="3"/>
  <c r="BH320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R320" i="3"/>
  <c r="AH320" i="3"/>
  <c r="AX320" i="3"/>
  <c r="N320" i="3"/>
  <c r="AD320" i="3"/>
  <c r="AT320" i="3"/>
  <c r="V320" i="3"/>
  <c r="AL320" i="3"/>
  <c r="BB320" i="3"/>
  <c r="Z320" i="3"/>
  <c r="AP320" i="3"/>
  <c r="BF320" i="3"/>
  <c r="M336" i="3"/>
  <c r="Q336" i="3"/>
  <c r="U336" i="3"/>
  <c r="Y336" i="3"/>
  <c r="AC336" i="3"/>
  <c r="AG336" i="3"/>
  <c r="AK336" i="3"/>
  <c r="AO336" i="3"/>
  <c r="AS336" i="3"/>
  <c r="AW336" i="3"/>
  <c r="BA336" i="3"/>
  <c r="BE336" i="3"/>
  <c r="BI336" i="3"/>
  <c r="O336" i="3"/>
  <c r="S336" i="3"/>
  <c r="W336" i="3"/>
  <c r="P336" i="3"/>
  <c r="X336" i="3"/>
  <c r="AD336" i="3"/>
  <c r="AI336" i="3"/>
  <c r="AN336" i="3"/>
  <c r="AT336" i="3"/>
  <c r="AY336" i="3"/>
  <c r="BD336" i="3"/>
  <c r="V336" i="3"/>
  <c r="AH336" i="3"/>
  <c r="AR336" i="3"/>
  <c r="BC336" i="3"/>
  <c r="R336" i="3"/>
  <c r="Z336" i="3"/>
  <c r="AE336" i="3"/>
  <c r="AJ336" i="3"/>
  <c r="AP336" i="3"/>
  <c r="AU336" i="3"/>
  <c r="AZ336" i="3"/>
  <c r="BF336" i="3"/>
  <c r="N336" i="3"/>
  <c r="AB336" i="3"/>
  <c r="AM336" i="3"/>
  <c r="AX336" i="3"/>
  <c r="BH336" i="3"/>
  <c r="T336" i="3"/>
  <c r="AA336" i="3"/>
  <c r="AF336" i="3"/>
  <c r="AL336" i="3"/>
  <c r="AQ336" i="3"/>
  <c r="AV336" i="3"/>
  <c r="BB336" i="3"/>
  <c r="BG336" i="3"/>
  <c r="BK252" i="3"/>
  <c r="BJ252" i="3"/>
  <c r="BL256" i="3"/>
  <c r="BN272" i="3"/>
  <c r="BN280" i="3"/>
  <c r="BJ288" i="3"/>
  <c r="BK247" i="3"/>
  <c r="BJ251" i="3"/>
  <c r="N314" i="3"/>
  <c r="R314" i="3"/>
  <c r="V314" i="3"/>
  <c r="Z314" i="3"/>
  <c r="AD314" i="3"/>
  <c r="AH314" i="3"/>
  <c r="AL314" i="3"/>
  <c r="AP314" i="3"/>
  <c r="AT314" i="3"/>
  <c r="AX314" i="3"/>
  <c r="BB314" i="3"/>
  <c r="BF314" i="3"/>
  <c r="O314" i="3"/>
  <c r="S314" i="3"/>
  <c r="W314" i="3"/>
  <c r="AA314" i="3"/>
  <c r="AE314" i="3"/>
  <c r="AI314" i="3"/>
  <c r="AM314" i="3"/>
  <c r="AQ314" i="3"/>
  <c r="AU314" i="3"/>
  <c r="AY314" i="3"/>
  <c r="BC314" i="3"/>
  <c r="BG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Q314" i="3"/>
  <c r="AG314" i="3"/>
  <c r="AW314" i="3"/>
  <c r="AC314" i="3"/>
  <c r="U314" i="3"/>
  <c r="AK314" i="3"/>
  <c r="BA314" i="3"/>
  <c r="Y314" i="3"/>
  <c r="AO314" i="3"/>
  <c r="BE314" i="3"/>
  <c r="M314" i="3"/>
  <c r="AS314" i="3"/>
  <c r="BI314" i="3"/>
  <c r="M346" i="3"/>
  <c r="Q346" i="3"/>
  <c r="U346" i="3"/>
  <c r="Y346" i="3"/>
  <c r="AC346" i="3"/>
  <c r="AG346" i="3"/>
  <c r="AK346" i="3"/>
  <c r="AO346" i="3"/>
  <c r="AS346" i="3"/>
  <c r="AW346" i="3"/>
  <c r="BA346" i="3"/>
  <c r="BE346" i="3"/>
  <c r="BI346" i="3"/>
  <c r="N346" i="3"/>
  <c r="R346" i="3"/>
  <c r="V346" i="3"/>
  <c r="Z346" i="3"/>
  <c r="AD346" i="3"/>
  <c r="AH346" i="3"/>
  <c r="AL346" i="3"/>
  <c r="AP346" i="3"/>
  <c r="AT346" i="3"/>
  <c r="AX346" i="3"/>
  <c r="BB346" i="3"/>
  <c r="BF346" i="3"/>
  <c r="O346" i="3"/>
  <c r="S346" i="3"/>
  <c r="W346" i="3"/>
  <c r="AA346" i="3"/>
  <c r="AE346" i="3"/>
  <c r="AI346" i="3"/>
  <c r="AM346" i="3"/>
  <c r="AQ346" i="3"/>
  <c r="AU346" i="3"/>
  <c r="AY346" i="3"/>
  <c r="BC346" i="3"/>
  <c r="BG346" i="3"/>
  <c r="P346" i="3"/>
  <c r="T346" i="3"/>
  <c r="X346" i="3"/>
  <c r="AB346" i="3"/>
  <c r="AF346" i="3"/>
  <c r="AJ346" i="3"/>
  <c r="AN346" i="3"/>
  <c r="AR346" i="3"/>
  <c r="AV346" i="3"/>
  <c r="AZ346" i="3"/>
  <c r="BD346" i="3"/>
  <c r="BH346" i="3"/>
  <c r="O328" i="3"/>
  <c r="S328" i="3"/>
  <c r="W328" i="3"/>
  <c r="AA328" i="3"/>
  <c r="AE328" i="3"/>
  <c r="AI328" i="3"/>
  <c r="AM328" i="3"/>
  <c r="AQ328" i="3"/>
  <c r="AU328" i="3"/>
  <c r="AY328" i="3"/>
  <c r="BC328" i="3"/>
  <c r="BG328" i="3"/>
  <c r="P328" i="3"/>
  <c r="T328" i="3"/>
  <c r="X328" i="3"/>
  <c r="AB328" i="3"/>
  <c r="AF328" i="3"/>
  <c r="AJ328" i="3"/>
  <c r="AN328" i="3"/>
  <c r="AR328" i="3"/>
  <c r="AV328" i="3"/>
  <c r="AZ328" i="3"/>
  <c r="BD328" i="3"/>
  <c r="BH328" i="3"/>
  <c r="M328" i="3"/>
  <c r="Q328" i="3"/>
  <c r="U328" i="3"/>
  <c r="Y328" i="3"/>
  <c r="AC328" i="3"/>
  <c r="AG328" i="3"/>
  <c r="AK328" i="3"/>
  <c r="AO328" i="3"/>
  <c r="AS328" i="3"/>
  <c r="AW328" i="3"/>
  <c r="BA328" i="3"/>
  <c r="BE328" i="3"/>
  <c r="BI328" i="3"/>
  <c r="Z328" i="3"/>
  <c r="AP328" i="3"/>
  <c r="BF328" i="3"/>
  <c r="BB328" i="3"/>
  <c r="N328" i="3"/>
  <c r="AD328" i="3"/>
  <c r="AT328" i="3"/>
  <c r="R328" i="3"/>
  <c r="AH328" i="3"/>
  <c r="AX328" i="3"/>
  <c r="V328" i="3"/>
  <c r="AL328" i="3"/>
  <c r="BN228" i="3"/>
  <c r="BK243" i="3"/>
  <c r="BN267" i="3"/>
  <c r="BN275" i="3"/>
  <c r="BN291" i="3"/>
  <c r="BJ291" i="3"/>
  <c r="O310" i="3"/>
  <c r="S310" i="3"/>
  <c r="W310" i="3"/>
  <c r="AA310" i="3"/>
  <c r="AE310" i="3"/>
  <c r="AI310" i="3"/>
  <c r="AM310" i="3"/>
  <c r="AQ310" i="3"/>
  <c r="AU310" i="3"/>
  <c r="AY310" i="3"/>
  <c r="BC310" i="3"/>
  <c r="BG310" i="3"/>
  <c r="M310" i="3"/>
  <c r="Q310" i="3"/>
  <c r="U310" i="3"/>
  <c r="Y310" i="3"/>
  <c r="AC310" i="3"/>
  <c r="AG310" i="3"/>
  <c r="AK310" i="3"/>
  <c r="AO310" i="3"/>
  <c r="AS310" i="3"/>
  <c r="AW310" i="3"/>
  <c r="BA310" i="3"/>
  <c r="BE310" i="3"/>
  <c r="BI310" i="3"/>
  <c r="N310" i="3"/>
  <c r="V310" i="3"/>
  <c r="AD310" i="3"/>
  <c r="AL310" i="3"/>
  <c r="AT310" i="3"/>
  <c r="BB310" i="3"/>
  <c r="P310" i="3"/>
  <c r="X310" i="3"/>
  <c r="AF310" i="3"/>
  <c r="AN310" i="3"/>
  <c r="AV310" i="3"/>
  <c r="BD310" i="3"/>
  <c r="R310" i="3"/>
  <c r="Z310" i="3"/>
  <c r="AH310" i="3"/>
  <c r="AP310" i="3"/>
  <c r="AX310" i="3"/>
  <c r="BF310" i="3"/>
  <c r="AR310" i="3"/>
  <c r="T310" i="3"/>
  <c r="AZ310" i="3"/>
  <c r="AJ310" i="3"/>
  <c r="AB310" i="3"/>
  <c r="BH310" i="3"/>
  <c r="O326" i="3"/>
  <c r="S326" i="3"/>
  <c r="W326" i="3"/>
  <c r="AA326" i="3"/>
  <c r="AE326" i="3"/>
  <c r="AI326" i="3"/>
  <c r="AM326" i="3"/>
  <c r="AQ326" i="3"/>
  <c r="AU326" i="3"/>
  <c r="AY326" i="3"/>
  <c r="BC326" i="3"/>
  <c r="BG326" i="3"/>
  <c r="P326" i="3"/>
  <c r="T326" i="3"/>
  <c r="X326" i="3"/>
  <c r="AB326" i="3"/>
  <c r="AF326" i="3"/>
  <c r="AJ326" i="3"/>
  <c r="AN326" i="3"/>
  <c r="AR326" i="3"/>
  <c r="AV326" i="3"/>
  <c r="AZ326" i="3"/>
  <c r="BD326" i="3"/>
  <c r="BH326" i="3"/>
  <c r="M326" i="3"/>
  <c r="Q326" i="3"/>
  <c r="U326" i="3"/>
  <c r="Y326" i="3"/>
  <c r="AC326" i="3"/>
  <c r="AG326" i="3"/>
  <c r="AK326" i="3"/>
  <c r="AO326" i="3"/>
  <c r="AS326" i="3"/>
  <c r="AW326" i="3"/>
  <c r="BA326" i="3"/>
  <c r="BE326" i="3"/>
  <c r="BI326" i="3"/>
  <c r="R326" i="3"/>
  <c r="AH326" i="3"/>
  <c r="AX326" i="3"/>
  <c r="V326" i="3"/>
  <c r="AL326" i="3"/>
  <c r="BB326" i="3"/>
  <c r="Z326" i="3"/>
  <c r="AP326" i="3"/>
  <c r="BF326" i="3"/>
  <c r="N326" i="3"/>
  <c r="AD326" i="3"/>
  <c r="AT326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P342" i="3"/>
  <c r="T342" i="3"/>
  <c r="X342" i="3"/>
  <c r="AB342" i="3"/>
  <c r="AF342" i="3"/>
  <c r="AJ342" i="3"/>
  <c r="AN342" i="3"/>
  <c r="AR342" i="3"/>
  <c r="AV342" i="3"/>
  <c r="AZ342" i="3"/>
  <c r="BD342" i="3"/>
  <c r="BH342" i="3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BL329" i="3"/>
  <c r="BJ311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M308" i="3"/>
  <c r="Q308" i="3"/>
  <c r="U308" i="3"/>
  <c r="Y308" i="3"/>
  <c r="AC308" i="3"/>
  <c r="AG308" i="3"/>
  <c r="AK308" i="3"/>
  <c r="AO308" i="3"/>
  <c r="AS308" i="3"/>
  <c r="AW308" i="3"/>
  <c r="BA308" i="3"/>
  <c r="BE308" i="3"/>
  <c r="BI308" i="3"/>
  <c r="V308" i="3"/>
  <c r="AL308" i="3"/>
  <c r="BB308" i="3"/>
  <c r="Z308" i="3"/>
  <c r="AP308" i="3"/>
  <c r="BF308" i="3"/>
  <c r="N308" i="3"/>
  <c r="AD308" i="3"/>
  <c r="AT308" i="3"/>
  <c r="R308" i="3"/>
  <c r="AX308" i="3"/>
  <c r="AH308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X324" i="3"/>
  <c r="AN324" i="3"/>
  <c r="BD324" i="3"/>
  <c r="T324" i="3"/>
  <c r="AZ324" i="3"/>
  <c r="AB324" i="3"/>
  <c r="AR324" i="3"/>
  <c r="BH324" i="3"/>
  <c r="P324" i="3"/>
  <c r="AF324" i="3"/>
  <c r="AV324" i="3"/>
  <c r="AJ324" i="3"/>
  <c r="O340" i="3"/>
  <c r="S340" i="3"/>
  <c r="W340" i="3"/>
  <c r="AA340" i="3"/>
  <c r="AE340" i="3"/>
  <c r="AI340" i="3"/>
  <c r="AM340" i="3"/>
  <c r="AQ340" i="3"/>
  <c r="AU340" i="3"/>
  <c r="AY340" i="3"/>
  <c r="BC340" i="3"/>
  <c r="BG340" i="3"/>
  <c r="V340" i="3"/>
  <c r="AH340" i="3"/>
  <c r="AP340" i="3"/>
  <c r="AX340" i="3"/>
  <c r="BF340" i="3"/>
  <c r="P340" i="3"/>
  <c r="T340" i="3"/>
  <c r="X340" i="3"/>
  <c r="AB340" i="3"/>
  <c r="AF340" i="3"/>
  <c r="AJ340" i="3"/>
  <c r="AN340" i="3"/>
  <c r="AR340" i="3"/>
  <c r="AV340" i="3"/>
  <c r="AZ340" i="3"/>
  <c r="BD340" i="3"/>
  <c r="BH340" i="3"/>
  <c r="N340" i="3"/>
  <c r="R340" i="3"/>
  <c r="Z340" i="3"/>
  <c r="AD340" i="3"/>
  <c r="AL340" i="3"/>
  <c r="AT340" i="3"/>
  <c r="BB340" i="3"/>
  <c r="M340" i="3"/>
  <c r="Q340" i="3"/>
  <c r="U340" i="3"/>
  <c r="Y340" i="3"/>
  <c r="AC340" i="3"/>
  <c r="AG340" i="3"/>
  <c r="AK340" i="3"/>
  <c r="AO340" i="3"/>
  <c r="AS340" i="3"/>
  <c r="AW340" i="3"/>
  <c r="BA340" i="3"/>
  <c r="BE340" i="3"/>
  <c r="BI340" i="3"/>
  <c r="BM228" i="3"/>
  <c r="BJ256" i="3"/>
  <c r="BJ268" i="3"/>
  <c r="BJ272" i="3"/>
  <c r="BN284" i="3"/>
  <c r="BN288" i="3"/>
  <c r="BJ307" i="3"/>
  <c r="BN311" i="3"/>
  <c r="BK260" i="3"/>
  <c r="BN315" i="3"/>
  <c r="BN335" i="3"/>
  <c r="BK251" i="3"/>
  <c r="N312" i="3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T312" i="3"/>
  <c r="X312" i="3"/>
  <c r="AB312" i="3"/>
  <c r="AF312" i="3"/>
  <c r="AJ312" i="3"/>
  <c r="AN312" i="3"/>
  <c r="AR312" i="3"/>
  <c r="AV312" i="3"/>
  <c r="M312" i="3"/>
  <c r="U312" i="3"/>
  <c r="AC312" i="3"/>
  <c r="AK312" i="3"/>
  <c r="AS312" i="3"/>
  <c r="AZ312" i="3"/>
  <c r="BE312" i="3"/>
  <c r="O312" i="3"/>
  <c r="W312" i="3"/>
  <c r="AE312" i="3"/>
  <c r="AM312" i="3"/>
  <c r="AU312" i="3"/>
  <c r="BA312" i="3"/>
  <c r="BG312" i="3"/>
  <c r="Q312" i="3"/>
  <c r="Y312" i="3"/>
  <c r="AG312" i="3"/>
  <c r="AO312" i="3"/>
  <c r="AW312" i="3"/>
  <c r="BC312" i="3"/>
  <c r="BH312" i="3"/>
  <c r="AI312" i="3"/>
  <c r="BI312" i="3"/>
  <c r="AQ312" i="3"/>
  <c r="AA312" i="3"/>
  <c r="BD312" i="3"/>
  <c r="S312" i="3"/>
  <c r="AY312" i="3"/>
  <c r="N344" i="3"/>
  <c r="R344" i="3"/>
  <c r="V344" i="3"/>
  <c r="Z344" i="3"/>
  <c r="AD344" i="3"/>
  <c r="AH344" i="3"/>
  <c r="AL344" i="3"/>
  <c r="AP344" i="3"/>
  <c r="AT344" i="3"/>
  <c r="AX344" i="3"/>
  <c r="BB344" i="3"/>
  <c r="BF344" i="3"/>
  <c r="O344" i="3"/>
  <c r="S344" i="3"/>
  <c r="W344" i="3"/>
  <c r="AA344" i="3"/>
  <c r="AE344" i="3"/>
  <c r="AI344" i="3"/>
  <c r="AM344" i="3"/>
  <c r="AQ344" i="3"/>
  <c r="AU344" i="3"/>
  <c r="AY344" i="3"/>
  <c r="BC344" i="3"/>
  <c r="BG344" i="3"/>
  <c r="P344" i="3"/>
  <c r="T344" i="3"/>
  <c r="X344" i="3"/>
  <c r="AB344" i="3"/>
  <c r="AF344" i="3"/>
  <c r="AJ344" i="3"/>
  <c r="AN344" i="3"/>
  <c r="AR344" i="3"/>
  <c r="AV344" i="3"/>
  <c r="AZ344" i="3"/>
  <c r="BD344" i="3"/>
  <c r="BH344" i="3"/>
  <c r="M344" i="3"/>
  <c r="Q344" i="3"/>
  <c r="U344" i="3"/>
  <c r="Y344" i="3"/>
  <c r="AC344" i="3"/>
  <c r="AG344" i="3"/>
  <c r="AK344" i="3"/>
  <c r="AO344" i="3"/>
  <c r="AS344" i="3"/>
  <c r="AW344" i="3"/>
  <c r="BA344" i="3"/>
  <c r="BE344" i="3"/>
  <c r="BI344" i="3"/>
  <c r="BN251" i="3"/>
  <c r="BL259" i="3"/>
  <c r="BL271" i="3"/>
  <c r="P318" i="3"/>
  <c r="T318" i="3"/>
  <c r="X318" i="3"/>
  <c r="AB318" i="3"/>
  <c r="AF318" i="3"/>
  <c r="AJ318" i="3"/>
  <c r="AN318" i="3"/>
  <c r="AR318" i="3"/>
  <c r="AV318" i="3"/>
  <c r="AZ318" i="3"/>
  <c r="BD318" i="3"/>
  <c r="BH318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W318" i="3"/>
  <c r="AM318" i="3"/>
  <c r="BC318" i="3"/>
  <c r="S318" i="3"/>
  <c r="AI318" i="3"/>
  <c r="AY318" i="3"/>
  <c r="AA318" i="3"/>
  <c r="AQ318" i="3"/>
  <c r="BG318" i="3"/>
  <c r="O318" i="3"/>
  <c r="AE318" i="3"/>
  <c r="AU318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M334" i="3"/>
  <c r="Q334" i="3"/>
  <c r="U334" i="3"/>
  <c r="Y334" i="3"/>
  <c r="AC334" i="3"/>
  <c r="AG334" i="3"/>
  <c r="AK334" i="3"/>
  <c r="AO334" i="3"/>
  <c r="AS334" i="3"/>
  <c r="AW334" i="3"/>
  <c r="BA334" i="3"/>
  <c r="BE334" i="3"/>
  <c r="BI334" i="3"/>
  <c r="R334" i="3"/>
  <c r="Z334" i="3"/>
  <c r="AH334" i="3"/>
  <c r="AP334" i="3"/>
  <c r="AX334" i="3"/>
  <c r="BF334" i="3"/>
  <c r="P334" i="3"/>
  <c r="AF334" i="3"/>
  <c r="AN334" i="3"/>
  <c r="AV334" i="3"/>
  <c r="T334" i="3"/>
  <c r="AB334" i="3"/>
  <c r="AJ334" i="3"/>
  <c r="AR334" i="3"/>
  <c r="AZ334" i="3"/>
  <c r="BH334" i="3"/>
  <c r="X334" i="3"/>
  <c r="BD334" i="3"/>
  <c r="N334" i="3"/>
  <c r="V334" i="3"/>
  <c r="AD334" i="3"/>
  <c r="AL334" i="3"/>
  <c r="AT334" i="3"/>
  <c r="BB334" i="3"/>
  <c r="BJ317" i="3"/>
  <c r="BN321" i="3"/>
  <c r="M316" i="3"/>
  <c r="Q316" i="3"/>
  <c r="U316" i="3"/>
  <c r="Y316" i="3"/>
  <c r="AC316" i="3"/>
  <c r="AG316" i="3"/>
  <c r="AK316" i="3"/>
  <c r="AO316" i="3"/>
  <c r="AS316" i="3"/>
  <c r="AW316" i="3"/>
  <c r="BA316" i="3"/>
  <c r="BE316" i="3"/>
  <c r="BI316" i="3"/>
  <c r="N316" i="3"/>
  <c r="R316" i="3"/>
  <c r="V316" i="3"/>
  <c r="Z316" i="3"/>
  <c r="AD316" i="3"/>
  <c r="AH316" i="3"/>
  <c r="AL316" i="3"/>
  <c r="AP316" i="3"/>
  <c r="AT316" i="3"/>
  <c r="AX316" i="3"/>
  <c r="BB316" i="3"/>
  <c r="BF316" i="3"/>
  <c r="O316" i="3"/>
  <c r="S316" i="3"/>
  <c r="W316" i="3"/>
  <c r="AA316" i="3"/>
  <c r="AE316" i="3"/>
  <c r="AI316" i="3"/>
  <c r="AM316" i="3"/>
  <c r="AQ316" i="3"/>
  <c r="AU316" i="3"/>
  <c r="AY316" i="3"/>
  <c r="BC316" i="3"/>
  <c r="BG316" i="3"/>
  <c r="AB316" i="3"/>
  <c r="AR316" i="3"/>
  <c r="BH316" i="3"/>
  <c r="BD316" i="3"/>
  <c r="P316" i="3"/>
  <c r="AF316" i="3"/>
  <c r="AV316" i="3"/>
  <c r="T316" i="3"/>
  <c r="AJ316" i="3"/>
  <c r="AZ316" i="3"/>
  <c r="X316" i="3"/>
  <c r="AN316" i="3"/>
  <c r="O332" i="3"/>
  <c r="S332" i="3"/>
  <c r="W332" i="3"/>
  <c r="AA332" i="3"/>
  <c r="AE332" i="3"/>
  <c r="AI332" i="3"/>
  <c r="AM332" i="3"/>
  <c r="AQ332" i="3"/>
  <c r="AU332" i="3"/>
  <c r="AY332" i="3"/>
  <c r="BC332" i="3"/>
  <c r="BG332" i="3"/>
  <c r="P332" i="3"/>
  <c r="T332" i="3"/>
  <c r="X332" i="3"/>
  <c r="M332" i="3"/>
  <c r="Q332" i="3"/>
  <c r="U332" i="3"/>
  <c r="Y332" i="3"/>
  <c r="AC332" i="3"/>
  <c r="AG332" i="3"/>
  <c r="AK332" i="3"/>
  <c r="AO332" i="3"/>
  <c r="AS332" i="3"/>
  <c r="AW332" i="3"/>
  <c r="BA332" i="3"/>
  <c r="BE332" i="3"/>
  <c r="BI332" i="3"/>
  <c r="Z332" i="3"/>
  <c r="AH332" i="3"/>
  <c r="AP332" i="3"/>
  <c r="AX332" i="3"/>
  <c r="BF332" i="3"/>
  <c r="V332" i="3"/>
  <c r="AF332" i="3"/>
  <c r="AN332" i="3"/>
  <c r="AV332" i="3"/>
  <c r="BD332" i="3"/>
  <c r="N332" i="3"/>
  <c r="AB332" i="3"/>
  <c r="AJ332" i="3"/>
  <c r="AR332" i="3"/>
  <c r="AZ332" i="3"/>
  <c r="BH332" i="3"/>
  <c r="R332" i="3"/>
  <c r="AD332" i="3"/>
  <c r="AL332" i="3"/>
  <c r="AT332" i="3"/>
  <c r="BB332" i="3"/>
  <c r="BJ220" i="3"/>
  <c r="BN248" i="3"/>
  <c r="BK248" i="3"/>
  <c r="BN256" i="3"/>
  <c r="BN276" i="3"/>
  <c r="BN323" i="3"/>
  <c r="BN255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E172" i="3"/>
  <c r="F172" i="3"/>
  <c r="G172" i="3"/>
  <c r="H172" i="3"/>
  <c r="I172" i="3"/>
  <c r="J172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BK240" i="3" l="1"/>
  <c r="BM319" i="3"/>
  <c r="BM292" i="3"/>
  <c r="BK222" i="3"/>
  <c r="BK275" i="3"/>
  <c r="BN268" i="3"/>
  <c r="BM311" i="3"/>
  <c r="BN234" i="3"/>
  <c r="BN290" i="3"/>
  <c r="BK244" i="3"/>
  <c r="BK339" i="3"/>
  <c r="BJ300" i="3"/>
  <c r="BK300" i="3"/>
  <c r="BM224" i="3"/>
  <c r="BK295" i="3"/>
  <c r="BK237" i="3"/>
  <c r="BL327" i="3"/>
  <c r="BK333" i="3"/>
  <c r="BM221" i="3"/>
  <c r="BL275" i="3"/>
  <c r="BN240" i="3"/>
  <c r="BJ267" i="3"/>
  <c r="BL323" i="3"/>
  <c r="BK315" i="3"/>
  <c r="BN231" i="3"/>
  <c r="BJ244" i="3"/>
  <c r="BK224" i="3"/>
  <c r="BN221" i="3"/>
  <c r="BM247" i="3"/>
  <c r="BJ247" i="3"/>
  <c r="BL296" i="3"/>
  <c r="BJ236" i="3"/>
  <c r="BK259" i="3"/>
  <c r="BK327" i="3"/>
  <c r="BK309" i="3"/>
  <c r="BL284" i="3"/>
  <c r="BN239" i="3"/>
  <c r="BN229" i="3"/>
  <c r="BK219" i="3"/>
  <c r="BN274" i="3"/>
  <c r="BN281" i="3"/>
  <c r="BL237" i="3"/>
  <c r="BM280" i="3"/>
  <c r="BJ309" i="3"/>
  <c r="BN237" i="3"/>
  <c r="BJ325" i="3"/>
  <c r="BN283" i="3"/>
  <c r="BK264" i="3"/>
  <c r="BK303" i="3"/>
  <c r="BN261" i="3"/>
  <c r="BM313" i="3"/>
  <c r="BK258" i="3"/>
  <c r="BJ285" i="3"/>
  <c r="BM341" i="3"/>
  <c r="BL325" i="3"/>
  <c r="BM345" i="3"/>
  <c r="BK296" i="3"/>
  <c r="BL292" i="3"/>
  <c r="BK335" i="3"/>
  <c r="BN262" i="3"/>
  <c r="BK257" i="3"/>
  <c r="BJ263" i="3"/>
  <c r="BJ226" i="3"/>
  <c r="BJ290" i="3"/>
  <c r="BM219" i="3"/>
  <c r="BM246" i="3"/>
  <c r="BK241" i="3"/>
  <c r="BM239" i="3"/>
  <c r="BK255" i="3"/>
  <c r="BM271" i="3"/>
  <c r="BN295" i="3"/>
  <c r="BJ234" i="3"/>
  <c r="BK280" i="3"/>
  <c r="BK268" i="3"/>
  <c r="BN286" i="3"/>
  <c r="BL317" i="3"/>
  <c r="BN329" i="3"/>
  <c r="BK345" i="3"/>
  <c r="BL234" i="3"/>
  <c r="BK235" i="3"/>
  <c r="BN227" i="3"/>
  <c r="BN224" i="3"/>
  <c r="BK221" i="3"/>
  <c r="BL313" i="3"/>
  <c r="BN345" i="3"/>
  <c r="BM237" i="3"/>
  <c r="BL267" i="3"/>
  <c r="BN247" i="3"/>
  <c r="BN292" i="3"/>
  <c r="BN259" i="3"/>
  <c r="BN313" i="3"/>
  <c r="BN260" i="3"/>
  <c r="BK234" i="3"/>
  <c r="BK229" i="3"/>
  <c r="BM331" i="3"/>
  <c r="BK225" i="3"/>
  <c r="BL260" i="3"/>
  <c r="BM234" i="3"/>
  <c r="BJ277" i="3"/>
  <c r="BJ269" i="3"/>
  <c r="BM231" i="3"/>
  <c r="BM236" i="3"/>
  <c r="BM295" i="3"/>
  <c r="BM259" i="3"/>
  <c r="BL247" i="3"/>
  <c r="BJ327" i="3"/>
  <c r="BJ296" i="3"/>
  <c r="BK236" i="3"/>
  <c r="BN236" i="3"/>
  <c r="BJ292" i="3"/>
  <c r="BJ276" i="3"/>
  <c r="BM240" i="3"/>
  <c r="BK220" i="3"/>
  <c r="BL220" i="3"/>
  <c r="BN337" i="3"/>
  <c r="BN301" i="3"/>
  <c r="BN257" i="3"/>
  <c r="BM343" i="3"/>
  <c r="BL219" i="3"/>
  <c r="BN327" i="3"/>
  <c r="BN319" i="3"/>
  <c r="BJ319" i="3"/>
  <c r="BM287" i="3"/>
  <c r="BL287" i="3"/>
  <c r="BJ271" i="3"/>
  <c r="BK341" i="3"/>
  <c r="BN309" i="3"/>
  <c r="BN252" i="3"/>
  <c r="BJ221" i="3"/>
  <c r="BL337" i="3"/>
  <c r="BN299" i="3"/>
  <c r="BK246" i="3"/>
  <c r="BL331" i="3"/>
  <c r="BK233" i="3"/>
  <c r="BM269" i="3"/>
  <c r="BL321" i="3"/>
  <c r="BN219" i="3"/>
  <c r="BM220" i="3"/>
  <c r="BM279" i="3"/>
  <c r="BK267" i="3"/>
  <c r="BJ259" i="3"/>
  <c r="BN243" i="3"/>
  <c r="BM243" i="3"/>
  <c r="BJ339" i="3"/>
  <c r="BM244" i="3"/>
  <c r="BL244" i="3"/>
  <c r="BJ280" i="3"/>
  <c r="BJ240" i="3"/>
  <c r="BJ279" i="3"/>
  <c r="BK279" i="3"/>
  <c r="BM339" i="3"/>
  <c r="BK337" i="3"/>
  <c r="BN343" i="3"/>
  <c r="BK343" i="3"/>
  <c r="BN241" i="3"/>
  <c r="BN287" i="3"/>
  <c r="BN325" i="3"/>
  <c r="BM317" i="3"/>
  <c r="BK284" i="3"/>
  <c r="BL268" i="3"/>
  <c r="BM252" i="3"/>
  <c r="BK228" i="3"/>
  <c r="BL221" i="3"/>
  <c r="BN265" i="3"/>
  <c r="BJ294" i="3"/>
  <c r="BL333" i="3"/>
  <c r="BJ345" i="3"/>
  <c r="BL345" i="3"/>
  <c r="BK281" i="3"/>
  <c r="BN258" i="3"/>
  <c r="BL226" i="3"/>
  <c r="BJ303" i="3"/>
  <c r="BM263" i="3"/>
  <c r="BK261" i="3"/>
  <c r="BJ337" i="3"/>
  <c r="BK285" i="3"/>
  <c r="BK274" i="3"/>
  <c r="BN300" i="3"/>
  <c r="BL254" i="3"/>
  <c r="BK238" i="3"/>
  <c r="BN222" i="3"/>
  <c r="BM227" i="3"/>
  <c r="BM225" i="3"/>
  <c r="BJ281" i="3"/>
  <c r="BL246" i="3"/>
  <c r="BM300" i="3"/>
  <c r="BN296" i="3"/>
  <c r="BK231" i="3"/>
  <c r="BN271" i="3"/>
  <c r="BJ301" i="3"/>
  <c r="BL252" i="3"/>
  <c r="BJ343" i="3"/>
  <c r="BJ243" i="3"/>
  <c r="BL295" i="3"/>
  <c r="BL339" i="3"/>
  <c r="BM327" i="3"/>
  <c r="BL319" i="3"/>
  <c r="BM296" i="3"/>
  <c r="BJ284" i="3"/>
  <c r="BM268" i="3"/>
  <c r="BN244" i="3"/>
  <c r="BL240" i="3"/>
  <c r="BL236" i="3"/>
  <c r="BJ228" i="3"/>
  <c r="BL228" i="3"/>
  <c r="BJ224" i="3"/>
  <c r="BL279" i="3"/>
  <c r="BL280" i="3"/>
  <c r="BK276" i="3"/>
  <c r="BM276" i="3"/>
  <c r="BL276" i="3"/>
  <c r="BM260" i="3"/>
  <c r="BJ260" i="3"/>
  <c r="BK301" i="3"/>
  <c r="BL301" i="3"/>
  <c r="BK319" i="3"/>
  <c r="BK331" i="3"/>
  <c r="BJ266" i="3"/>
  <c r="BN226" i="3"/>
  <c r="BM337" i="3"/>
  <c r="BN249" i="3"/>
  <c r="BN331" i="3"/>
  <c r="BK299" i="3"/>
  <c r="BN341" i="3"/>
  <c r="BM301" i="3"/>
  <c r="BJ237" i="3"/>
  <c r="BL255" i="3"/>
  <c r="BJ335" i="3"/>
  <c r="BL257" i="3"/>
  <c r="BJ257" i="3"/>
  <c r="BL229" i="3"/>
  <c r="BL335" i="3"/>
  <c r="BM255" i="3"/>
  <c r="BM335" i="3"/>
  <c r="BJ229" i="3"/>
  <c r="BM257" i="3"/>
  <c r="BJ261" i="3"/>
  <c r="BL258" i="3"/>
  <c r="BN264" i="3"/>
  <c r="BM261" i="3"/>
  <c r="BJ255" i="3"/>
  <c r="BM229" i="3"/>
  <c r="BJ258" i="3"/>
  <c r="BL261" i="3"/>
  <c r="BM258" i="3"/>
  <c r="BM233" i="3"/>
  <c r="BM321" i="3"/>
  <c r="BJ341" i="3"/>
  <c r="BJ333" i="3"/>
  <c r="BM325" i="3"/>
  <c r="BK317" i="3"/>
  <c r="BL290" i="3"/>
  <c r="BL336" i="3"/>
  <c r="BJ336" i="3"/>
  <c r="BM336" i="3"/>
  <c r="K149" i="3"/>
  <c r="BN285" i="3"/>
  <c r="BL285" i="3"/>
  <c r="BN269" i="3"/>
  <c r="BL269" i="3"/>
  <c r="BJ241" i="3"/>
  <c r="K117" i="3"/>
  <c r="BN298" i="3"/>
  <c r="BJ293" i="3"/>
  <c r="BN282" i="3"/>
  <c r="BJ282" i="3"/>
  <c r="BM238" i="3"/>
  <c r="BN238" i="3"/>
  <c r="BL222" i="3"/>
  <c r="BJ331" i="3"/>
  <c r="BM323" i="3"/>
  <c r="BM315" i="3"/>
  <c r="BJ302" i="3"/>
  <c r="BN302" i="3"/>
  <c r="BL262" i="3"/>
  <c r="BJ262" i="3"/>
  <c r="BJ235" i="3"/>
  <c r="BK227" i="3"/>
  <c r="BL225" i="3"/>
  <c r="BK253" i="3"/>
  <c r="BN273" i="3"/>
  <c r="BM250" i="3"/>
  <c r="BJ298" i="3"/>
  <c r="BJ254" i="3"/>
  <c r="BL341" i="3"/>
  <c r="BN263" i="3"/>
  <c r="BM303" i="3"/>
  <c r="BL263" i="3"/>
  <c r="BK226" i="3"/>
  <c r="BM299" i="3"/>
  <c r="BJ299" i="3"/>
  <c r="BM285" i="3"/>
  <c r="BJ274" i="3"/>
  <c r="BM274" i="3"/>
  <c r="BJ231" i="3"/>
  <c r="BM222" i="3"/>
  <c r="BJ219" i="3"/>
  <c r="K181" i="3"/>
  <c r="BM226" i="3"/>
  <c r="BN254" i="3"/>
  <c r="BM241" i="3"/>
  <c r="BJ323" i="3"/>
  <c r="BJ321" i="3"/>
  <c r="BK242" i="3"/>
  <c r="BN317" i="3"/>
  <c r="BK278" i="3"/>
  <c r="BN294" i="3"/>
  <c r="BL270" i="3"/>
  <c r="BM264" i="3"/>
  <c r="BM309" i="3"/>
  <c r="BL274" i="3"/>
  <c r="K133" i="3"/>
  <c r="K127" i="3"/>
  <c r="BJ308" i="3"/>
  <c r="BM308" i="3"/>
  <c r="BL310" i="3"/>
  <c r="BJ264" i="3"/>
  <c r="BL264" i="3"/>
  <c r="BL309" i="3"/>
  <c r="K165" i="3"/>
  <c r="K159" i="3"/>
  <c r="BL308" i="3"/>
  <c r="BJ310" i="3"/>
  <c r="BM310" i="3"/>
  <c r="BJ265" i="3"/>
  <c r="BK265" i="3"/>
  <c r="BL265" i="3"/>
  <c r="BM265" i="3"/>
  <c r="BL241" i="3"/>
  <c r="K175" i="3"/>
  <c r="K143" i="3"/>
  <c r="BM223" i="3"/>
  <c r="BM333" i="3"/>
  <c r="BL281" i="3"/>
  <c r="BN303" i="3"/>
  <c r="BL303" i="3"/>
  <c r="BM290" i="3"/>
  <c r="BJ246" i="3"/>
  <c r="BL300" i="3"/>
  <c r="BN246" i="3"/>
  <c r="BL231" i="3"/>
  <c r="K115" i="3"/>
  <c r="BM235" i="3"/>
  <c r="BN266" i="3"/>
  <c r="BJ238" i="3"/>
  <c r="BM262" i="3"/>
  <c r="BK269" i="3"/>
  <c r="BL299" i="3"/>
  <c r="BK290" i="3"/>
  <c r="L197" i="3"/>
  <c r="L196" i="3"/>
  <c r="L194" i="3"/>
  <c r="L191" i="3"/>
  <c r="L188" i="3"/>
  <c r="L186" i="3"/>
  <c r="L183" i="3"/>
  <c r="K148" i="3"/>
  <c r="K147" i="3"/>
  <c r="K145" i="3"/>
  <c r="L140" i="3"/>
  <c r="BJ253" i="3"/>
  <c r="BM242" i="3"/>
  <c r="BJ286" i="3"/>
  <c r="BJ297" i="3"/>
  <c r="BJ250" i="3"/>
  <c r="BL283" i="3"/>
  <c r="BL239" i="3"/>
  <c r="BJ289" i="3"/>
  <c r="BN277" i="3"/>
  <c r="BL266" i="3"/>
  <c r="BK263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K180" i="3"/>
  <c r="K179" i="3"/>
  <c r="K177" i="3"/>
  <c r="L175" i="3"/>
  <c r="L172" i="3"/>
  <c r="L170" i="3"/>
  <c r="L167" i="3"/>
  <c r="AP167" i="3" s="1"/>
  <c r="K164" i="3"/>
  <c r="K163" i="3"/>
  <c r="K161" i="3"/>
  <c r="L159" i="3"/>
  <c r="AH159" i="3" s="1"/>
  <c r="L156" i="3"/>
  <c r="L154" i="3"/>
  <c r="L151" i="3"/>
  <c r="L138" i="3"/>
  <c r="L135" i="3"/>
  <c r="K132" i="3"/>
  <c r="K131" i="3"/>
  <c r="K129" i="3"/>
  <c r="K128" i="3"/>
  <c r="L127" i="3"/>
  <c r="AQ127" i="3" s="1"/>
  <c r="L124" i="3"/>
  <c r="L122" i="3"/>
  <c r="L119" i="3"/>
  <c r="K116" i="3"/>
  <c r="K112" i="3"/>
  <c r="K218" i="3"/>
  <c r="K217" i="3"/>
  <c r="K216" i="3"/>
  <c r="K215" i="3"/>
  <c r="K214" i="3"/>
  <c r="K213" i="3"/>
  <c r="K212" i="3"/>
  <c r="K211" i="3"/>
  <c r="K210" i="3"/>
  <c r="V210" i="3" s="1"/>
  <c r="K209" i="3"/>
  <c r="K208" i="3"/>
  <c r="K207" i="3"/>
  <c r="K196" i="3"/>
  <c r="AL196" i="3" s="1"/>
  <c r="K195" i="3"/>
  <c r="K193" i="3"/>
  <c r="K191" i="3"/>
  <c r="K188" i="3"/>
  <c r="K187" i="3"/>
  <c r="K185" i="3"/>
  <c r="K183" i="3"/>
  <c r="L180" i="3"/>
  <c r="L178" i="3"/>
  <c r="K173" i="3"/>
  <c r="K172" i="3"/>
  <c r="K171" i="3"/>
  <c r="K169" i="3"/>
  <c r="K167" i="3"/>
  <c r="L164" i="3"/>
  <c r="L162" i="3"/>
  <c r="K157" i="3"/>
  <c r="K156" i="3"/>
  <c r="K155" i="3"/>
  <c r="K153" i="3"/>
  <c r="K151" i="3"/>
  <c r="K150" i="3"/>
  <c r="L148" i="3"/>
  <c r="L146" i="3"/>
  <c r="K141" i="3"/>
  <c r="K140" i="3"/>
  <c r="K139" i="3"/>
  <c r="K137" i="3"/>
  <c r="K136" i="3"/>
  <c r="K135" i="3"/>
  <c r="K134" i="3"/>
  <c r="L132" i="3"/>
  <c r="L130" i="3"/>
  <c r="K125" i="3"/>
  <c r="K124" i="3"/>
  <c r="AD124" i="3" s="1"/>
  <c r="K121" i="3"/>
  <c r="K120" i="3"/>
  <c r="K119" i="3"/>
  <c r="K118" i="3"/>
  <c r="L116" i="3"/>
  <c r="AB116" i="3" s="1"/>
  <c r="L114" i="3"/>
  <c r="BN293" i="3"/>
  <c r="BM281" i="3"/>
  <c r="BL302" i="3"/>
  <c r="K182" i="3"/>
  <c r="K174" i="3"/>
  <c r="K166" i="3"/>
  <c r="K158" i="3"/>
  <c r="K138" i="3"/>
  <c r="K122" i="3"/>
  <c r="BN278" i="3"/>
  <c r="BN250" i="3"/>
  <c r="BM245" i="3"/>
  <c r="BJ232" i="3"/>
  <c r="BK254" i="3"/>
  <c r="BJ227" i="3"/>
  <c r="BN242" i="3"/>
  <c r="BM230" i="3"/>
  <c r="BL253" i="3"/>
  <c r="BN245" i="3"/>
  <c r="BL245" i="3"/>
  <c r="BK223" i="3"/>
  <c r="BL232" i="3"/>
  <c r="BK232" i="3"/>
  <c r="BJ283" i="3"/>
  <c r="BM283" i="3"/>
  <c r="BK283" i="3"/>
  <c r="BJ239" i="3"/>
  <c r="BM294" i="3"/>
  <c r="BN289" i="3"/>
  <c r="BJ278" i="3"/>
  <c r="BJ273" i="3"/>
  <c r="BJ270" i="3"/>
  <c r="BK250" i="3"/>
  <c r="BL250" i="3"/>
  <c r="BL298" i="3"/>
  <c r="BK293" i="3"/>
  <c r="BK282" i="3"/>
  <c r="BL277" i="3"/>
  <c r="BK277" i="3"/>
  <c r="BM266" i="3"/>
  <c r="BL238" i="3"/>
  <c r="BJ222" i="3"/>
  <c r="BK262" i="3"/>
  <c r="BJ233" i="3"/>
  <c r="BL227" i="3"/>
  <c r="BN225" i="3"/>
  <c r="BJ225" i="3"/>
  <c r="K206" i="3"/>
  <c r="AI206" i="3" s="1"/>
  <c r="K205" i="3"/>
  <c r="BG205" i="3" s="1"/>
  <c r="K204" i="3"/>
  <c r="K203" i="3"/>
  <c r="AQ203" i="3" s="1"/>
  <c r="K202" i="3"/>
  <c r="BF202" i="3" s="1"/>
  <c r="K201" i="3"/>
  <c r="BD201" i="3" s="1"/>
  <c r="K200" i="3"/>
  <c r="AY200" i="3" s="1"/>
  <c r="K199" i="3"/>
  <c r="AW199" i="3" s="1"/>
  <c r="K198" i="3"/>
  <c r="Y198" i="3" s="1"/>
  <c r="K197" i="3"/>
  <c r="K194" i="3"/>
  <c r="U194" i="3" s="1"/>
  <c r="K192" i="3"/>
  <c r="BK230" i="3"/>
  <c r="BM298" i="3"/>
  <c r="BK298" i="3"/>
  <c r="BL293" i="3"/>
  <c r="BM293" i="3"/>
  <c r="BM282" i="3"/>
  <c r="BL282" i="3"/>
  <c r="BM277" i="3"/>
  <c r="BK266" i="3"/>
  <c r="BM254" i="3"/>
  <c r="BK302" i="3"/>
  <c r="BM302" i="3"/>
  <c r="BN235" i="3"/>
  <c r="BL235" i="3"/>
  <c r="BL233" i="3"/>
  <c r="BN233" i="3"/>
  <c r="BN232" i="3"/>
  <c r="BM278" i="3"/>
  <c r="BL273" i="3"/>
  <c r="BN270" i="3"/>
  <c r="BK270" i="3"/>
  <c r="K113" i="3"/>
  <c r="BJ334" i="3"/>
  <c r="BK245" i="3"/>
  <c r="BM232" i="3"/>
  <c r="BK239" i="3"/>
  <c r="BM297" i="3"/>
  <c r="BM270" i="3"/>
  <c r="BJ223" i="3"/>
  <c r="BL223" i="3"/>
  <c r="BN297" i="3"/>
  <c r="BK297" i="3"/>
  <c r="BL297" i="3"/>
  <c r="BL294" i="3"/>
  <c r="BK294" i="3"/>
  <c r="BL278" i="3"/>
  <c r="BM273" i="3"/>
  <c r="BK273" i="3"/>
  <c r="BJ245" i="3"/>
  <c r="BN223" i="3"/>
  <c r="BM289" i="3"/>
  <c r="BK289" i="3"/>
  <c r="BL286" i="3"/>
  <c r="BL230" i="3"/>
  <c r="BN253" i="3"/>
  <c r="BL289" i="3"/>
  <c r="BJ230" i="3"/>
  <c r="Q196" i="3"/>
  <c r="BJ328" i="3"/>
  <c r="BJ320" i="3"/>
  <c r="BK286" i="3"/>
  <c r="BM253" i="3"/>
  <c r="BM286" i="3"/>
  <c r="BL242" i="3"/>
  <c r="BJ242" i="3"/>
  <c r="BN230" i="3"/>
  <c r="AT183" i="3"/>
  <c r="AG196" i="3"/>
  <c r="BB196" i="3"/>
  <c r="K190" i="3"/>
  <c r="K186" i="3"/>
  <c r="K184" i="3"/>
  <c r="K170" i="3"/>
  <c r="K168" i="3"/>
  <c r="K154" i="3"/>
  <c r="K152" i="3"/>
  <c r="Z127" i="3"/>
  <c r="P196" i="3"/>
  <c r="AM124" i="3"/>
  <c r="K123" i="3"/>
  <c r="M196" i="3"/>
  <c r="K189" i="3"/>
  <c r="K178" i="3"/>
  <c r="K176" i="3"/>
  <c r="K162" i="3"/>
  <c r="K160" i="3"/>
  <c r="K146" i="3"/>
  <c r="K144" i="3"/>
  <c r="K142" i="3"/>
  <c r="K130" i="3"/>
  <c r="K126" i="3"/>
  <c r="K114" i="3"/>
  <c r="S199" i="3"/>
  <c r="BC194" i="3"/>
  <c r="BL332" i="3"/>
  <c r="BL316" i="3"/>
  <c r="BJ316" i="3"/>
  <c r="BN332" i="3"/>
  <c r="BK332" i="3"/>
  <c r="BN316" i="3"/>
  <c r="BK316" i="3"/>
  <c r="BN344" i="3"/>
  <c r="BK344" i="3"/>
  <c r="BL344" i="3"/>
  <c r="BJ344" i="3"/>
  <c r="BN312" i="3"/>
  <c r="BK312" i="3"/>
  <c r="BK308" i="3"/>
  <c r="BN308" i="3"/>
  <c r="BJ326" i="3"/>
  <c r="BN328" i="3"/>
  <c r="BK328" i="3"/>
  <c r="BL328" i="3"/>
  <c r="BM346" i="3"/>
  <c r="BN304" i="3"/>
  <c r="BK304" i="3"/>
  <c r="BL306" i="3"/>
  <c r="BN306" i="3"/>
  <c r="BK306" i="3"/>
  <c r="BM330" i="3"/>
  <c r="BJ332" i="3"/>
  <c r="BM334" i="3"/>
  <c r="BL318" i="3"/>
  <c r="BL312" i="3"/>
  <c r="BJ312" i="3"/>
  <c r="BJ340" i="3"/>
  <c r="BM340" i="3"/>
  <c r="BM324" i="3"/>
  <c r="BK342" i="3"/>
  <c r="BN342" i="3"/>
  <c r="BL342" i="3"/>
  <c r="BJ342" i="3"/>
  <c r="BM326" i="3"/>
  <c r="BL346" i="3"/>
  <c r="BJ346" i="3"/>
  <c r="BN314" i="3"/>
  <c r="BK314" i="3"/>
  <c r="BM338" i="3"/>
  <c r="BM306" i="3"/>
  <c r="BJ330" i="3"/>
  <c r="BN330" i="3"/>
  <c r="BK330" i="3"/>
  <c r="BL330" i="3"/>
  <c r="BM332" i="3"/>
  <c r="BM316" i="3"/>
  <c r="BN334" i="3"/>
  <c r="BK334" i="3"/>
  <c r="BL334" i="3"/>
  <c r="BJ318" i="3"/>
  <c r="BM312" i="3"/>
  <c r="BN340" i="3"/>
  <c r="BK340" i="3"/>
  <c r="BL340" i="3"/>
  <c r="BL324" i="3"/>
  <c r="BJ324" i="3"/>
  <c r="BM342" i="3"/>
  <c r="BN326" i="3"/>
  <c r="BK326" i="3"/>
  <c r="BL326" i="3"/>
  <c r="BK346" i="3"/>
  <c r="BN346" i="3"/>
  <c r="BM314" i="3"/>
  <c r="BN336" i="3"/>
  <c r="BK336" i="3"/>
  <c r="BM320" i="3"/>
  <c r="BM304" i="3"/>
  <c r="BN338" i="3"/>
  <c r="BK338" i="3"/>
  <c r="BJ338" i="3"/>
  <c r="BL338" i="3"/>
  <c r="BM322" i="3"/>
  <c r="BM318" i="3"/>
  <c r="BN318" i="3"/>
  <c r="BK318" i="3"/>
  <c r="BM344" i="3"/>
  <c r="BN324" i="3"/>
  <c r="BK324" i="3"/>
  <c r="BK310" i="3"/>
  <c r="BN310" i="3"/>
  <c r="BM328" i="3"/>
  <c r="BL314" i="3"/>
  <c r="BJ314" i="3"/>
  <c r="BK320" i="3"/>
  <c r="BN320" i="3"/>
  <c r="BL320" i="3"/>
  <c r="BL304" i="3"/>
  <c r="BJ304" i="3"/>
  <c r="BN322" i="3"/>
  <c r="BK322" i="3"/>
  <c r="BL322" i="3"/>
  <c r="BJ322" i="3"/>
  <c r="BJ306" i="3"/>
  <c r="L189" i="3"/>
  <c r="L181" i="3"/>
  <c r="L173" i="3"/>
  <c r="L165" i="3"/>
  <c r="L157" i="3"/>
  <c r="L149" i="3"/>
  <c r="L141" i="3"/>
  <c r="L133" i="3"/>
  <c r="L125" i="3"/>
  <c r="L117" i="3"/>
  <c r="L190" i="3"/>
  <c r="L182" i="3"/>
  <c r="L174" i="3"/>
  <c r="L166" i="3"/>
  <c r="L158" i="3"/>
  <c r="L150" i="3"/>
  <c r="L142" i="3"/>
  <c r="L134" i="3"/>
  <c r="L126" i="3"/>
  <c r="L118" i="3"/>
  <c r="L143" i="3"/>
  <c r="L184" i="3"/>
  <c r="L176" i="3"/>
  <c r="L168" i="3"/>
  <c r="L160" i="3"/>
  <c r="L152" i="3"/>
  <c r="L144" i="3"/>
  <c r="L136" i="3"/>
  <c r="L128" i="3"/>
  <c r="L120" i="3"/>
  <c r="L112" i="3"/>
  <c r="L192" i="3"/>
  <c r="L193" i="3"/>
  <c r="L185" i="3"/>
  <c r="L177" i="3"/>
  <c r="L169" i="3"/>
  <c r="L161" i="3"/>
  <c r="L153" i="3"/>
  <c r="L145" i="3"/>
  <c r="L137" i="3"/>
  <c r="L129" i="3"/>
  <c r="L121" i="3"/>
  <c r="L113" i="3"/>
  <c r="L195" i="3"/>
  <c r="L187" i="3"/>
  <c r="L179" i="3"/>
  <c r="L171" i="3"/>
  <c r="L163" i="3"/>
  <c r="L155" i="3"/>
  <c r="L147" i="3"/>
  <c r="L139" i="3"/>
  <c r="L131" i="3"/>
  <c r="L123" i="3"/>
  <c r="L115" i="3"/>
  <c r="AU138" i="3" l="1"/>
  <c r="AR196" i="3"/>
  <c r="BE203" i="3"/>
  <c r="Q159" i="3"/>
  <c r="AM196" i="3"/>
  <c r="V196" i="3"/>
  <c r="AA129" i="3"/>
  <c r="BE145" i="3"/>
  <c r="AR177" i="3"/>
  <c r="BH196" i="3"/>
  <c r="W196" i="3"/>
  <c r="AD138" i="3"/>
  <c r="AB196" i="3"/>
  <c r="AS196" i="3"/>
  <c r="AV196" i="3"/>
  <c r="BC196" i="3"/>
  <c r="AH194" i="3"/>
  <c r="AR214" i="3"/>
  <c r="M202" i="3"/>
  <c r="BF167" i="3"/>
  <c r="BA206" i="3"/>
  <c r="AE214" i="3"/>
  <c r="AL214" i="3"/>
  <c r="AA202" i="3"/>
  <c r="W194" i="3"/>
  <c r="AK116" i="3"/>
  <c r="BG132" i="3"/>
  <c r="AA180" i="3"/>
  <c r="AZ159" i="3"/>
  <c r="AG209" i="3"/>
  <c r="AX213" i="3"/>
  <c r="X217" i="3"/>
  <c r="AC156" i="3"/>
  <c r="AQ210" i="3"/>
  <c r="U218" i="3"/>
  <c r="AW180" i="3"/>
  <c r="BH127" i="3"/>
  <c r="BI167" i="3"/>
  <c r="AB215" i="3"/>
  <c r="BE188" i="3"/>
  <c r="AE198" i="3"/>
  <c r="M138" i="3"/>
  <c r="U206" i="3"/>
  <c r="BA218" i="3"/>
  <c r="BA194" i="3"/>
  <c r="BG202" i="3"/>
  <c r="AF198" i="3"/>
  <c r="AV138" i="3"/>
  <c r="N138" i="3"/>
  <c r="BF197" i="3"/>
  <c r="AX140" i="3"/>
  <c r="AS208" i="3"/>
  <c r="AE212" i="3"/>
  <c r="BF216" i="3"/>
  <c r="AV187" i="3"/>
  <c r="AL161" i="3"/>
  <c r="AS202" i="3"/>
  <c r="AB209" i="3"/>
  <c r="AL198" i="3"/>
  <c r="BI138" i="3"/>
  <c r="AE138" i="3"/>
  <c r="BE198" i="3"/>
  <c r="BA116" i="3"/>
  <c r="AB132" i="3"/>
  <c r="AE180" i="3"/>
  <c r="AH209" i="3"/>
  <c r="R213" i="3"/>
  <c r="AH217" i="3"/>
  <c r="AX159" i="3"/>
  <c r="AP127" i="3"/>
  <c r="AQ180" i="3"/>
  <c r="AY209" i="3"/>
  <c r="Z197" i="3"/>
  <c r="AA205" i="3"/>
  <c r="T180" i="3"/>
  <c r="AT180" i="3"/>
  <c r="AG180" i="3"/>
  <c r="BE127" i="3"/>
  <c r="AR127" i="3"/>
  <c r="AA127" i="3"/>
  <c r="AE159" i="3"/>
  <c r="AJ159" i="3"/>
  <c r="R159" i="3"/>
  <c r="Q213" i="3"/>
  <c r="X116" i="3"/>
  <c r="AO132" i="3"/>
  <c r="BF132" i="3"/>
  <c r="AW167" i="3"/>
  <c r="BE193" i="3"/>
  <c r="BC174" i="3"/>
  <c r="BG180" i="3"/>
  <c r="S209" i="3"/>
  <c r="AJ180" i="3"/>
  <c r="AG140" i="3"/>
  <c r="AD180" i="3"/>
  <c r="Q180" i="3"/>
  <c r="AO127" i="3"/>
  <c r="AB127" i="3"/>
  <c r="BF127" i="3"/>
  <c r="AI159" i="3"/>
  <c r="BA159" i="3"/>
  <c r="T159" i="3"/>
  <c r="AN180" i="3"/>
  <c r="AX116" i="3"/>
  <c r="Y132" i="3"/>
  <c r="AP132" i="3"/>
  <c r="AB167" i="3"/>
  <c r="R116" i="3"/>
  <c r="AA132" i="3"/>
  <c r="O180" i="3"/>
  <c r="AK201" i="3"/>
  <c r="AZ180" i="3"/>
  <c r="N180" i="3"/>
  <c r="Y127" i="3"/>
  <c r="BG127" i="3"/>
  <c r="AW159" i="3"/>
  <c r="U159" i="3"/>
  <c r="BH116" i="3"/>
  <c r="AE167" i="3"/>
  <c r="BI148" i="3"/>
  <c r="R172" i="3"/>
  <c r="N191" i="3"/>
  <c r="N175" i="3"/>
  <c r="AF167" i="3"/>
  <c r="AQ116" i="3"/>
  <c r="AH116" i="3"/>
  <c r="U116" i="3"/>
  <c r="BH132" i="3"/>
  <c r="AQ132" i="3"/>
  <c r="Z132" i="3"/>
  <c r="AN167" i="3"/>
  <c r="BA167" i="3"/>
  <c r="Z167" i="3"/>
  <c r="AM116" i="3"/>
  <c r="BD116" i="3"/>
  <c r="BE132" i="3"/>
  <c r="AR132" i="3"/>
  <c r="AZ167" i="3"/>
  <c r="S167" i="3"/>
  <c r="Z119" i="3"/>
  <c r="AT138" i="3"/>
  <c r="AR206" i="3"/>
  <c r="AD206" i="3"/>
  <c r="AS138" i="3"/>
  <c r="AF138" i="3"/>
  <c r="O138" i="3"/>
  <c r="BG164" i="3"/>
  <c r="O183" i="3"/>
  <c r="AR202" i="3"/>
  <c r="AC138" i="3"/>
  <c r="P138" i="3"/>
  <c r="AD122" i="3"/>
  <c r="AI207" i="3"/>
  <c r="AW211" i="3"/>
  <c r="BH215" i="3"/>
  <c r="AU151" i="3"/>
  <c r="Z200" i="3"/>
  <c r="AD204" i="3"/>
  <c r="AM208" i="3"/>
  <c r="AU212" i="3"/>
  <c r="AE216" i="3"/>
  <c r="AL188" i="3"/>
  <c r="O175" i="3"/>
  <c r="S197" i="3"/>
  <c r="W200" i="3"/>
  <c r="AZ207" i="3"/>
  <c r="Y188" i="3"/>
  <c r="AS197" i="3"/>
  <c r="X201" i="3"/>
  <c r="BH216" i="3"/>
  <c r="AW124" i="3"/>
  <c r="AK207" i="3"/>
  <c r="AF175" i="3"/>
  <c r="BD208" i="3"/>
  <c r="AD164" i="3"/>
  <c r="AP151" i="3"/>
  <c r="AG183" i="3"/>
  <c r="AY197" i="3"/>
  <c r="BC200" i="3"/>
  <c r="AH204" i="3"/>
  <c r="AG207" i="3"/>
  <c r="AU216" i="3"/>
  <c r="T207" i="3"/>
  <c r="AR188" i="3"/>
  <c r="M197" i="3"/>
  <c r="Z124" i="3"/>
  <c r="V172" i="3"/>
  <c r="M212" i="3"/>
  <c r="AU175" i="3"/>
  <c r="BI151" i="3"/>
  <c r="M119" i="3"/>
  <c r="X135" i="3"/>
  <c r="O210" i="3"/>
  <c r="T140" i="3"/>
  <c r="AG175" i="3"/>
  <c r="Y205" i="3"/>
  <c r="M208" i="3"/>
  <c r="AQ211" i="3"/>
  <c r="AJ211" i="3"/>
  <c r="AR205" i="3"/>
  <c r="AT175" i="3"/>
  <c r="AZ204" i="3"/>
  <c r="AZ197" i="3"/>
  <c r="AN197" i="3"/>
  <c r="AM197" i="3"/>
  <c r="AC197" i="3"/>
  <c r="BI197" i="3"/>
  <c r="AP197" i="3"/>
  <c r="Q199" i="3"/>
  <c r="AD199" i="3"/>
  <c r="Y203" i="3"/>
  <c r="AL203" i="3"/>
  <c r="AJ124" i="3"/>
  <c r="V124" i="3"/>
  <c r="R124" i="3"/>
  <c r="BH124" i="3"/>
  <c r="AY124" i="3"/>
  <c r="N183" i="3"/>
  <c r="AY183" i="3"/>
  <c r="AF183" i="3"/>
  <c r="S207" i="3"/>
  <c r="AY207" i="3"/>
  <c r="AJ207" i="3"/>
  <c r="AC209" i="3"/>
  <c r="R209" i="3"/>
  <c r="AX209" i="3"/>
  <c r="AI209" i="3"/>
  <c r="BH209" i="3"/>
  <c r="AY211" i="3"/>
  <c r="T211" i="3"/>
  <c r="BH211" i="3"/>
  <c r="V211" i="3"/>
  <c r="AB213" i="3"/>
  <c r="O213" i="3"/>
  <c r="AH213" i="3"/>
  <c r="BF215" i="3"/>
  <c r="AS215" i="3"/>
  <c r="AR215" i="3"/>
  <c r="AX217" i="3"/>
  <c r="R217" i="3"/>
  <c r="BB156" i="3"/>
  <c r="BE156" i="3"/>
  <c r="AW164" i="3"/>
  <c r="AO198" i="3"/>
  <c r="V198" i="3"/>
  <c r="BB198" i="3"/>
  <c r="AD202" i="3"/>
  <c r="AQ202" i="3"/>
  <c r="AB202" i="3"/>
  <c r="BH202" i="3"/>
  <c r="AP206" i="3"/>
  <c r="T206" i="3"/>
  <c r="BH206" i="3"/>
  <c r="AC214" i="3"/>
  <c r="BB214" i="3"/>
  <c r="V214" i="3"/>
  <c r="AM218" i="3"/>
  <c r="Z218" i="3"/>
  <c r="AK218" i="3"/>
  <c r="BC188" i="3"/>
  <c r="AB188" i="3"/>
  <c r="BH188" i="3"/>
  <c r="AO188" i="3"/>
  <c r="AR194" i="3"/>
  <c r="AK194" i="3"/>
  <c r="R194" i="3"/>
  <c r="AX194" i="3"/>
  <c r="AC175" i="3"/>
  <c r="AE175" i="3"/>
  <c r="P175" i="3"/>
  <c r="AV175" i="3"/>
  <c r="AD175" i="3"/>
  <c r="U175" i="3"/>
  <c r="Z202" i="3"/>
  <c r="AN199" i="3"/>
  <c r="AJ199" i="3"/>
  <c r="AA201" i="3"/>
  <c r="BF201" i="3"/>
  <c r="W201" i="3"/>
  <c r="AM203" i="3"/>
  <c r="AB203" i="3"/>
  <c r="BB205" i="3"/>
  <c r="U205" i="3"/>
  <c r="W122" i="3"/>
  <c r="AN122" i="3"/>
  <c r="AW122" i="3"/>
  <c r="AB124" i="3"/>
  <c r="AR124" i="3"/>
  <c r="O124" i="3"/>
  <c r="AK124" i="3"/>
  <c r="BF124" i="3"/>
  <c r="AG124" i="3"/>
  <c r="AQ124" i="3"/>
  <c r="BB124" i="3"/>
  <c r="M124" i="3"/>
  <c r="W124" i="3"/>
  <c r="AH124" i="3"/>
  <c r="AS124" i="3"/>
  <c r="BC124" i="3"/>
  <c r="N124" i="3"/>
  <c r="Y124" i="3"/>
  <c r="AI124" i="3"/>
  <c r="AT124" i="3"/>
  <c r="BE124" i="3"/>
  <c r="P148" i="3"/>
  <c r="AC148" i="3"/>
  <c r="AA148" i="3"/>
  <c r="BE148" i="3"/>
  <c r="AD148" i="3"/>
  <c r="W151" i="3"/>
  <c r="AM151" i="3"/>
  <c r="BC151" i="3"/>
  <c r="U151" i="3"/>
  <c r="AK151" i="3"/>
  <c r="BA151" i="3"/>
  <c r="V151" i="3"/>
  <c r="BB151" i="3"/>
  <c r="AN151" i="3"/>
  <c r="Z151" i="3"/>
  <c r="BF151" i="3"/>
  <c r="AR151" i="3"/>
  <c r="AE151" i="3"/>
  <c r="M151" i="3"/>
  <c r="AS151" i="3"/>
  <c r="AL151" i="3"/>
  <c r="BD151" i="3"/>
  <c r="AB151" i="3"/>
  <c r="AZ172" i="3"/>
  <c r="T172" i="3"/>
  <c r="BC172" i="3"/>
  <c r="BF172" i="3"/>
  <c r="M183" i="3"/>
  <c r="U183" i="3"/>
  <c r="AC183" i="3"/>
  <c r="AK183" i="3"/>
  <c r="AS183" i="3"/>
  <c r="BA183" i="3"/>
  <c r="BI183" i="3"/>
  <c r="R183" i="3"/>
  <c r="Z183" i="3"/>
  <c r="AH183" i="3"/>
  <c r="AP183" i="3"/>
  <c r="AX183" i="3"/>
  <c r="BF183" i="3"/>
  <c r="AA183" i="3"/>
  <c r="AQ183" i="3"/>
  <c r="BG183" i="3"/>
  <c r="AB183" i="3"/>
  <c r="AR183" i="3"/>
  <c r="BH183" i="3"/>
  <c r="W183" i="3"/>
  <c r="AM183" i="3"/>
  <c r="BC183" i="3"/>
  <c r="X183" i="3"/>
  <c r="AN183" i="3"/>
  <c r="BD183" i="3"/>
  <c r="Y183" i="3"/>
  <c r="AO183" i="3"/>
  <c r="BE183" i="3"/>
  <c r="V183" i="3"/>
  <c r="AL183" i="3"/>
  <c r="BB183" i="3"/>
  <c r="AI183" i="3"/>
  <c r="T183" i="3"/>
  <c r="AZ183" i="3"/>
  <c r="AE183" i="3"/>
  <c r="P183" i="3"/>
  <c r="AV183" i="3"/>
  <c r="Q191" i="3"/>
  <c r="AX191" i="3"/>
  <c r="AT191" i="3"/>
  <c r="AW191" i="3"/>
  <c r="AE191" i="3"/>
  <c r="V207" i="3"/>
  <c r="Z207" i="3"/>
  <c r="AF209" i="3"/>
  <c r="BI209" i="3"/>
  <c r="R211" i="3"/>
  <c r="AE211" i="3"/>
  <c r="AT211" i="3"/>
  <c r="AC211" i="3"/>
  <c r="AG213" i="3"/>
  <c r="AR213" i="3"/>
  <c r="AE213" i="3"/>
  <c r="BG215" i="3"/>
  <c r="AA215" i="3"/>
  <c r="AP215" i="3"/>
  <c r="BI215" i="3"/>
  <c r="AC215" i="3"/>
  <c r="BE217" i="3"/>
  <c r="Y217" i="3"/>
  <c r="AO217" i="3"/>
  <c r="AN217" i="3"/>
  <c r="BG217" i="3"/>
  <c r="AA217" i="3"/>
  <c r="P119" i="3"/>
  <c r="AV119" i="3"/>
  <c r="AC119" i="3"/>
  <c r="BI119" i="3"/>
  <c r="V119" i="3"/>
  <c r="AM119" i="3"/>
  <c r="BF119" i="3"/>
  <c r="AF119" i="3"/>
  <c r="AS119" i="3"/>
  <c r="BB119" i="3"/>
  <c r="AL135" i="3"/>
  <c r="W135" i="3"/>
  <c r="BC135" i="3"/>
  <c r="AN135" i="3"/>
  <c r="U135" i="3"/>
  <c r="BA135" i="3"/>
  <c r="V135" i="3"/>
  <c r="AM135" i="3"/>
  <c r="BD135" i="3"/>
  <c r="AL156" i="3"/>
  <c r="X156" i="3"/>
  <c r="BD156" i="3"/>
  <c r="BI156" i="3"/>
  <c r="Y156" i="3"/>
  <c r="AQ156" i="3"/>
  <c r="S164" i="3"/>
  <c r="AI164" i="3"/>
  <c r="AY164" i="3"/>
  <c r="U164" i="3"/>
  <c r="AP164" i="3"/>
  <c r="Q164" i="3"/>
  <c r="AL164" i="3"/>
  <c r="BH164" i="3"/>
  <c r="AC164" i="3"/>
  <c r="AX164" i="3"/>
  <c r="T164" i="3"/>
  <c r="AO164" i="3"/>
  <c r="AQ164" i="3"/>
  <c r="AF164" i="3"/>
  <c r="AB164" i="3"/>
  <c r="R164" i="3"/>
  <c r="BI164" i="3"/>
  <c r="AZ164" i="3"/>
  <c r="AR198" i="3"/>
  <c r="AA198" i="3"/>
  <c r="AC200" i="3"/>
  <c r="BI200" i="3"/>
  <c r="AP200" i="3"/>
  <c r="AS200" i="3"/>
  <c r="BF200" i="3"/>
  <c r="S200" i="3"/>
  <c r="AJ204" i="3"/>
  <c r="Q204" i="3"/>
  <c r="AW204" i="3"/>
  <c r="T204" i="3"/>
  <c r="AG204" i="3"/>
  <c r="O204" i="3"/>
  <c r="BG204" i="3"/>
  <c r="N206" i="3"/>
  <c r="BE206" i="3"/>
  <c r="AA206" i="3"/>
  <c r="AQ206" i="3"/>
  <c r="BG206" i="3"/>
  <c r="AB206" i="3"/>
  <c r="AX208" i="3"/>
  <c r="W208" i="3"/>
  <c r="BC208" i="3"/>
  <c r="AN208" i="3"/>
  <c r="Q208" i="3"/>
  <c r="AL208" i="3"/>
  <c r="X210" i="3"/>
  <c r="Y210" i="3"/>
  <c r="BE210" i="3"/>
  <c r="AL210" i="3"/>
  <c r="AU210" i="3"/>
  <c r="AX212" i="3"/>
  <c r="R212" i="3"/>
  <c r="BI212" i="3"/>
  <c r="AC212" i="3"/>
  <c r="AV212" i="3"/>
  <c r="P212" i="3"/>
  <c r="AS214" i="3"/>
  <c r="BI214" i="3"/>
  <c r="M214" i="3"/>
  <c r="BH214" i="3"/>
  <c r="AB214" i="3"/>
  <c r="AU214" i="3"/>
  <c r="O214" i="3"/>
  <c r="AP216" i="3"/>
  <c r="Z216" i="3"/>
  <c r="BE216" i="3"/>
  <c r="Y216" i="3"/>
  <c r="AR216" i="3"/>
  <c r="AN218" i="3"/>
  <c r="BD218" i="3"/>
  <c r="BC218" i="3"/>
  <c r="W218" i="3"/>
  <c r="AP218" i="3"/>
  <c r="AH140" i="3"/>
  <c r="S140" i="3"/>
  <c r="AY140" i="3"/>
  <c r="AJ140" i="3"/>
  <c r="Q140" i="3"/>
  <c r="AW140" i="3"/>
  <c r="BG188" i="3"/>
  <c r="R188" i="3"/>
  <c r="AM188" i="3"/>
  <c r="AI194" i="3"/>
  <c r="AF194" i="3"/>
  <c r="M175" i="3"/>
  <c r="AS175" i="3"/>
  <c r="S175" i="3"/>
  <c r="AA175" i="3"/>
  <c r="AI175" i="3"/>
  <c r="AQ175" i="3"/>
  <c r="AY175" i="3"/>
  <c r="BG175" i="3"/>
  <c r="T175" i="3"/>
  <c r="AB175" i="3"/>
  <c r="AJ175" i="3"/>
  <c r="AR175" i="3"/>
  <c r="AZ175" i="3"/>
  <c r="BH175" i="3"/>
  <c r="R175" i="3"/>
  <c r="Z175" i="3"/>
  <c r="AH175" i="3"/>
  <c r="AP175" i="3"/>
  <c r="AX175" i="3"/>
  <c r="BF175" i="3"/>
  <c r="BE175" i="3"/>
  <c r="Y175" i="3"/>
  <c r="AK175" i="3"/>
  <c r="P131" i="3"/>
  <c r="O147" i="3"/>
  <c r="AT195" i="3"/>
  <c r="AO192" i="3"/>
  <c r="N120" i="3"/>
  <c r="T136" i="3"/>
  <c r="BB182" i="3"/>
  <c r="AM181" i="3"/>
  <c r="Q175" i="3"/>
  <c r="AW175" i="3"/>
  <c r="V188" i="3"/>
  <c r="BB188" i="3"/>
  <c r="AM194" i="3"/>
  <c r="AI197" i="3"/>
  <c r="O198" i="3"/>
  <c r="AU198" i="3"/>
  <c r="AY199" i="3"/>
  <c r="AM200" i="3"/>
  <c r="AD201" i="3"/>
  <c r="AC202" i="3"/>
  <c r="BI202" i="3"/>
  <c r="R204" i="3"/>
  <c r="AX204" i="3"/>
  <c r="BE205" i="3"/>
  <c r="AK206" i="3"/>
  <c r="Q207" i="3"/>
  <c r="AW207" i="3"/>
  <c r="AC208" i="3"/>
  <c r="BI208" i="3"/>
  <c r="AR209" i="3"/>
  <c r="AA210" i="3"/>
  <c r="BG210" i="3"/>
  <c r="AG211" i="3"/>
  <c r="AZ211" i="3"/>
  <c r="W212" i="3"/>
  <c r="AM212" i="3"/>
  <c r="BC212" i="3"/>
  <c r="Z213" i="3"/>
  <c r="AP213" i="3"/>
  <c r="BF213" i="3"/>
  <c r="AD214" i="3"/>
  <c r="AT214" i="3"/>
  <c r="T215" i="3"/>
  <c r="AJ215" i="3"/>
  <c r="AZ215" i="3"/>
  <c r="W216" i="3"/>
  <c r="AM216" i="3"/>
  <c r="BC216" i="3"/>
  <c r="Z217" i="3"/>
  <c r="AP217" i="3"/>
  <c r="BF217" i="3"/>
  <c r="AC218" i="3"/>
  <c r="AS218" i="3"/>
  <c r="BI218" i="3"/>
  <c r="BH207" i="3"/>
  <c r="AR207" i="3"/>
  <c r="AB207" i="3"/>
  <c r="BG207" i="3"/>
  <c r="AQ207" i="3"/>
  <c r="AA207" i="3"/>
  <c r="BG209" i="3"/>
  <c r="AQ209" i="3"/>
  <c r="AA209" i="3"/>
  <c r="BF209" i="3"/>
  <c r="AP209" i="3"/>
  <c r="Z209" i="3"/>
  <c r="AR211" i="3"/>
  <c r="AB211" i="3"/>
  <c r="O211" i="3"/>
  <c r="AW188" i="3"/>
  <c r="AG188" i="3"/>
  <c r="Q188" i="3"/>
  <c r="AZ188" i="3"/>
  <c r="AJ188" i="3"/>
  <c r="T188" i="3"/>
  <c r="AX197" i="3"/>
  <c r="AH197" i="3"/>
  <c r="R197" i="3"/>
  <c r="BA197" i="3"/>
  <c r="AK197" i="3"/>
  <c r="U197" i="3"/>
  <c r="AT199" i="3"/>
  <c r="N199" i="3"/>
  <c r="AG199" i="3"/>
  <c r="BA201" i="3"/>
  <c r="U201" i="3"/>
  <c r="AN201" i="3"/>
  <c r="BB203" i="3"/>
  <c r="V203" i="3"/>
  <c r="AO203" i="3"/>
  <c r="BH205" i="3"/>
  <c r="AB205" i="3"/>
  <c r="AQ205" i="3"/>
  <c r="BF194" i="3"/>
  <c r="AP194" i="3"/>
  <c r="Z194" i="3"/>
  <c r="BI194" i="3"/>
  <c r="AS194" i="3"/>
  <c r="AC194" i="3"/>
  <c r="M194" i="3"/>
  <c r="AT198" i="3"/>
  <c r="AD198" i="3"/>
  <c r="N198" i="3"/>
  <c r="AW198" i="3"/>
  <c r="AG198" i="3"/>
  <c r="Q198" i="3"/>
  <c r="AZ202" i="3"/>
  <c r="AJ202" i="3"/>
  <c r="T202" i="3"/>
  <c r="AY202" i="3"/>
  <c r="AI202" i="3"/>
  <c r="S202" i="3"/>
  <c r="AZ206" i="3"/>
  <c r="AJ206" i="3"/>
  <c r="AY206" i="3"/>
  <c r="S206" i="3"/>
  <c r="BA175" i="3"/>
  <c r="W188" i="3"/>
  <c r="AJ197" i="3"/>
  <c r="AF200" i="3"/>
  <c r="AA204" i="3"/>
  <c r="BF207" i="3"/>
  <c r="AR210" i="3"/>
  <c r="AF212" i="3"/>
  <c r="AU213" i="3"/>
  <c r="M215" i="3"/>
  <c r="AB216" i="3"/>
  <c r="AQ217" i="3"/>
  <c r="BF218" i="3"/>
  <c r="BI124" i="3"/>
  <c r="AO124" i="3"/>
  <c r="S124" i="3"/>
  <c r="AX124" i="3"/>
  <c r="AC124" i="3"/>
  <c r="BG124" i="3"/>
  <c r="AL124" i="3"/>
  <c r="AU124" i="3"/>
  <c r="AZ124" i="3"/>
  <c r="T124" i="3"/>
  <c r="AZ140" i="3"/>
  <c r="AI140" i="3"/>
  <c r="R140" i="3"/>
  <c r="AM156" i="3"/>
  <c r="AN156" i="3"/>
  <c r="V156" i="3"/>
  <c r="AK172" i="3"/>
  <c r="AO175" i="3"/>
  <c r="AX188" i="3"/>
  <c r="BG198" i="3"/>
  <c r="AO202" i="3"/>
  <c r="Y206" i="3"/>
  <c r="AW208" i="3"/>
  <c r="Y211" i="3"/>
  <c r="AS212" i="3"/>
  <c r="BH213" i="3"/>
  <c r="Z215" i="3"/>
  <c r="AO216" i="3"/>
  <c r="BD217" i="3"/>
  <c r="M122" i="3"/>
  <c r="BC122" i="3"/>
  <c r="BB175" i="3"/>
  <c r="AL175" i="3"/>
  <c r="V175" i="3"/>
  <c r="BD175" i="3"/>
  <c r="AN175" i="3"/>
  <c r="X175" i="3"/>
  <c r="BC175" i="3"/>
  <c r="AM175" i="3"/>
  <c r="W175" i="3"/>
  <c r="X208" i="3"/>
  <c r="BB210" i="3"/>
  <c r="AO210" i="3"/>
  <c r="BI175" i="3"/>
  <c r="AA188" i="3"/>
  <c r="AJ200" i="3"/>
  <c r="AU204" i="3"/>
  <c r="BB207" i="3"/>
  <c r="BD210" i="3"/>
  <c r="AH212" i="3"/>
  <c r="AW213" i="3"/>
  <c r="AQ215" i="3"/>
  <c r="X218" i="3"/>
  <c r="AV148" i="3"/>
  <c r="AN164" i="3"/>
  <c r="BA164" i="3"/>
  <c r="AA164" i="3"/>
  <c r="M200" i="3"/>
  <c r="AK135" i="3"/>
  <c r="BB135" i="3"/>
  <c r="AQ119" i="3"/>
  <c r="BH151" i="3"/>
  <c r="X151" i="3"/>
  <c r="AC151" i="3"/>
  <c r="O151" i="3"/>
  <c r="AU183" i="3"/>
  <c r="AJ183" i="3"/>
  <c r="S183" i="3"/>
  <c r="AD183" i="3"/>
  <c r="AW183" i="3"/>
  <c r="Q183" i="3"/>
  <c r="AJ191" i="3"/>
  <c r="T197" i="3"/>
  <c r="BD197" i="3"/>
  <c r="X197" i="3"/>
  <c r="BC197" i="3"/>
  <c r="W197" i="3"/>
  <c r="AM122" i="3"/>
  <c r="X122" i="3"/>
  <c r="BD122" i="3"/>
  <c r="Q122" i="3"/>
  <c r="AH122" i="3"/>
  <c r="AS122" i="3"/>
  <c r="P124" i="3"/>
  <c r="X124" i="3"/>
  <c r="AF124" i="3"/>
  <c r="AN124" i="3"/>
  <c r="AV124" i="3"/>
  <c r="BD124" i="3"/>
  <c r="U124" i="3"/>
  <c r="AE124" i="3"/>
  <c r="AP124" i="3"/>
  <c r="BA124" i="3"/>
  <c r="Q124" i="3"/>
  <c r="AA124" i="3"/>
  <c r="AF148" i="3"/>
  <c r="M148" i="3"/>
  <c r="N148" i="3"/>
  <c r="AT148" i="3"/>
  <c r="O148" i="3"/>
  <c r="BC148" i="3"/>
  <c r="S151" i="3"/>
  <c r="AA151" i="3"/>
  <c r="AI151" i="3"/>
  <c r="AQ151" i="3"/>
  <c r="AY151" i="3"/>
  <c r="BG151" i="3"/>
  <c r="Q151" i="3"/>
  <c r="Y151" i="3"/>
  <c r="AG151" i="3"/>
  <c r="AO151" i="3"/>
  <c r="AW151" i="3"/>
  <c r="BE151" i="3"/>
  <c r="N151" i="3"/>
  <c r="AD151" i="3"/>
  <c r="AT151" i="3"/>
  <c r="P151" i="3"/>
  <c r="AF151" i="3"/>
  <c r="AV151" i="3"/>
  <c r="R151" i="3"/>
  <c r="AH151" i="3"/>
  <c r="AX151" i="3"/>
  <c r="T151" i="3"/>
  <c r="AJ151" i="3"/>
  <c r="AZ151" i="3"/>
  <c r="O164" i="3"/>
  <c r="W164" i="3"/>
  <c r="AE164" i="3"/>
  <c r="AM164" i="3"/>
  <c r="AU164" i="3"/>
  <c r="BC164" i="3"/>
  <c r="P164" i="3"/>
  <c r="Z164" i="3"/>
  <c r="AK164" i="3"/>
  <c r="AV164" i="3"/>
  <c r="BF164" i="3"/>
  <c r="V164" i="3"/>
  <c r="AG164" i="3"/>
  <c r="AR164" i="3"/>
  <c r="BB164" i="3"/>
  <c r="M164" i="3"/>
  <c r="X164" i="3"/>
  <c r="AH164" i="3"/>
  <c r="AS164" i="3"/>
  <c r="BD164" i="3"/>
  <c r="N164" i="3"/>
  <c r="Y164" i="3"/>
  <c r="AJ164" i="3"/>
  <c r="AT164" i="3"/>
  <c r="BE164" i="3"/>
  <c r="M172" i="3"/>
  <c r="AJ172" i="3"/>
  <c r="S172" i="3"/>
  <c r="BA172" i="3"/>
  <c r="AL172" i="3"/>
  <c r="AM172" i="3"/>
  <c r="P198" i="3"/>
  <c r="AZ198" i="3"/>
  <c r="AJ198" i="3"/>
  <c r="T198" i="3"/>
  <c r="AY198" i="3"/>
  <c r="AI198" i="3"/>
  <c r="S198" i="3"/>
  <c r="BD198" i="3"/>
  <c r="AN198" i="3"/>
  <c r="X198" i="3"/>
  <c r="N202" i="3"/>
  <c r="AX202" i="3"/>
  <c r="AH202" i="3"/>
  <c r="R202" i="3"/>
  <c r="AW202" i="3"/>
  <c r="AG202" i="3"/>
  <c r="Q202" i="3"/>
  <c r="BB202" i="3"/>
  <c r="AL202" i="3"/>
  <c r="V202" i="3"/>
  <c r="AX206" i="3"/>
  <c r="AH206" i="3"/>
  <c r="R206" i="3"/>
  <c r="AW206" i="3"/>
  <c r="AG206" i="3"/>
  <c r="Q206" i="3"/>
  <c r="BB206" i="3"/>
  <c r="AL206" i="3"/>
  <c r="V206" i="3"/>
  <c r="R138" i="3"/>
  <c r="Z138" i="3"/>
  <c r="AH138" i="3"/>
  <c r="AP138" i="3"/>
  <c r="AX138" i="3"/>
  <c r="BF138" i="3"/>
  <c r="S138" i="3"/>
  <c r="AA138" i="3"/>
  <c r="AI138" i="3"/>
  <c r="AQ138" i="3"/>
  <c r="AY138" i="3"/>
  <c r="BG138" i="3"/>
  <c r="T138" i="3"/>
  <c r="AB138" i="3"/>
  <c r="AJ138" i="3"/>
  <c r="AR138" i="3"/>
  <c r="AZ138" i="3"/>
  <c r="BH138" i="3"/>
  <c r="Q138" i="3"/>
  <c r="Y138" i="3"/>
  <c r="AG138" i="3"/>
  <c r="AO138" i="3"/>
  <c r="AW138" i="3"/>
  <c r="BE138" i="3"/>
  <c r="T119" i="3"/>
  <c r="AB119" i="3"/>
  <c r="AJ119" i="3"/>
  <c r="AR119" i="3"/>
  <c r="AZ119" i="3"/>
  <c r="BH119" i="3"/>
  <c r="Q119" i="3"/>
  <c r="Y119" i="3"/>
  <c r="AG119" i="3"/>
  <c r="AO119" i="3"/>
  <c r="AW119" i="3"/>
  <c r="BE119" i="3"/>
  <c r="S119" i="3"/>
  <c r="AI119" i="3"/>
  <c r="AY119" i="3"/>
  <c r="N119" i="3"/>
  <c r="AD119" i="3"/>
  <c r="AT119" i="3"/>
  <c r="O119" i="3"/>
  <c r="AE119" i="3"/>
  <c r="AU119" i="3"/>
  <c r="R119" i="3"/>
  <c r="AH119" i="3"/>
  <c r="AX119" i="3"/>
  <c r="R135" i="3"/>
  <c r="Z135" i="3"/>
  <c r="AH135" i="3"/>
  <c r="AP135" i="3"/>
  <c r="AX135" i="3"/>
  <c r="BF135" i="3"/>
  <c r="S135" i="3"/>
  <c r="AA135" i="3"/>
  <c r="AI135" i="3"/>
  <c r="AQ135" i="3"/>
  <c r="AY135" i="3"/>
  <c r="BG135" i="3"/>
  <c r="T135" i="3"/>
  <c r="AB135" i="3"/>
  <c r="AJ135" i="3"/>
  <c r="AR135" i="3"/>
  <c r="AZ135" i="3"/>
  <c r="BH135" i="3"/>
  <c r="Q135" i="3"/>
  <c r="Y135" i="3"/>
  <c r="AG135" i="3"/>
  <c r="AO135" i="3"/>
  <c r="AW135" i="3"/>
  <c r="BE135" i="3"/>
  <c r="N140" i="3"/>
  <c r="V140" i="3"/>
  <c r="AD140" i="3"/>
  <c r="AL140" i="3"/>
  <c r="AT140" i="3"/>
  <c r="BB140" i="3"/>
  <c r="O140" i="3"/>
  <c r="W140" i="3"/>
  <c r="AE140" i="3"/>
  <c r="AM140" i="3"/>
  <c r="AU140" i="3"/>
  <c r="BC140" i="3"/>
  <c r="P140" i="3"/>
  <c r="X140" i="3"/>
  <c r="AF140" i="3"/>
  <c r="AN140" i="3"/>
  <c r="AV140" i="3"/>
  <c r="BD140" i="3"/>
  <c r="M140" i="3"/>
  <c r="U140" i="3"/>
  <c r="AC140" i="3"/>
  <c r="AK140" i="3"/>
  <c r="AS140" i="3"/>
  <c r="BA140" i="3"/>
  <c r="BI140" i="3"/>
  <c r="R156" i="3"/>
  <c r="Z156" i="3"/>
  <c r="AH156" i="3"/>
  <c r="AP156" i="3"/>
  <c r="AX156" i="3"/>
  <c r="BF156" i="3"/>
  <c r="T156" i="3"/>
  <c r="AB156" i="3"/>
  <c r="AJ156" i="3"/>
  <c r="AR156" i="3"/>
  <c r="AZ156" i="3"/>
  <c r="BH156" i="3"/>
  <c r="U156" i="3"/>
  <c r="AK156" i="3"/>
  <c r="BA156" i="3"/>
  <c r="O156" i="3"/>
  <c r="AE156" i="3"/>
  <c r="AU156" i="3"/>
  <c r="Q156" i="3"/>
  <c r="AG156" i="3"/>
  <c r="AW156" i="3"/>
  <c r="S156" i="3"/>
  <c r="AI156" i="3"/>
  <c r="AY156" i="3"/>
  <c r="N167" i="3"/>
  <c r="V167" i="3"/>
  <c r="AD167" i="3"/>
  <c r="AL167" i="3"/>
  <c r="AT167" i="3"/>
  <c r="BB167" i="3"/>
  <c r="P167" i="3"/>
  <c r="AA167" i="3"/>
  <c r="AK167" i="3"/>
  <c r="AV167" i="3"/>
  <c r="BG167" i="3"/>
  <c r="W167" i="3"/>
  <c r="AG167" i="3"/>
  <c r="AR167" i="3"/>
  <c r="BC167" i="3"/>
  <c r="M167" i="3"/>
  <c r="X167" i="3"/>
  <c r="AI167" i="3"/>
  <c r="AS167" i="3"/>
  <c r="BD167" i="3"/>
  <c r="O167" i="3"/>
  <c r="Y167" i="3"/>
  <c r="AJ167" i="3"/>
  <c r="AU167" i="3"/>
  <c r="BE167" i="3"/>
  <c r="O188" i="3"/>
  <c r="AY188" i="3"/>
  <c r="AI188" i="3"/>
  <c r="S188" i="3"/>
  <c r="BF188" i="3"/>
  <c r="AP188" i="3"/>
  <c r="Z188" i="3"/>
  <c r="BE196" i="3"/>
  <c r="AO196" i="3"/>
  <c r="Y196" i="3"/>
  <c r="R196" i="3"/>
  <c r="Z196" i="3"/>
  <c r="AH196" i="3"/>
  <c r="AP196" i="3"/>
  <c r="AX196" i="3"/>
  <c r="BF196" i="3"/>
  <c r="S196" i="3"/>
  <c r="AA196" i="3"/>
  <c r="AI196" i="3"/>
  <c r="AQ196" i="3"/>
  <c r="AY196" i="3"/>
  <c r="BG196" i="3"/>
  <c r="BD196" i="3"/>
  <c r="AN196" i="3"/>
  <c r="X196" i="3"/>
  <c r="BA196" i="3"/>
  <c r="AK196" i="3"/>
  <c r="U196" i="3"/>
  <c r="R208" i="3"/>
  <c r="BF208" i="3"/>
  <c r="AP208" i="3"/>
  <c r="Z208" i="3"/>
  <c r="S208" i="3"/>
  <c r="AA208" i="3"/>
  <c r="AI208" i="3"/>
  <c r="AQ208" i="3"/>
  <c r="AY208" i="3"/>
  <c r="BG208" i="3"/>
  <c r="T208" i="3"/>
  <c r="AB208" i="3"/>
  <c r="AJ208" i="3"/>
  <c r="AR208" i="3"/>
  <c r="AZ208" i="3"/>
  <c r="BH208" i="3"/>
  <c r="BE208" i="3"/>
  <c r="AO208" i="3"/>
  <c r="Y208" i="3"/>
  <c r="AT208" i="3"/>
  <c r="AD208" i="3"/>
  <c r="N208" i="3"/>
  <c r="P210" i="3"/>
  <c r="AV210" i="3"/>
  <c r="AF210" i="3"/>
  <c r="M210" i="3"/>
  <c r="U210" i="3"/>
  <c r="AC210" i="3"/>
  <c r="AK210" i="3"/>
  <c r="AS210" i="3"/>
  <c r="BA210" i="3"/>
  <c r="BI210" i="3"/>
  <c r="R210" i="3"/>
  <c r="Z210" i="3"/>
  <c r="AH210" i="3"/>
  <c r="AP210" i="3"/>
  <c r="AX210" i="3"/>
  <c r="BF210" i="3"/>
  <c r="BC210" i="3"/>
  <c r="AM210" i="3"/>
  <c r="W210" i="3"/>
  <c r="AZ210" i="3"/>
  <c r="AJ210" i="3"/>
  <c r="T210" i="3"/>
  <c r="O212" i="3"/>
  <c r="BB212" i="3"/>
  <c r="AT212" i="3"/>
  <c r="AL212" i="3"/>
  <c r="AD212" i="3"/>
  <c r="V212" i="3"/>
  <c r="N212" i="3"/>
  <c r="BE212" i="3"/>
  <c r="AW212" i="3"/>
  <c r="AO212" i="3"/>
  <c r="AG212" i="3"/>
  <c r="Y212" i="3"/>
  <c r="Q212" i="3"/>
  <c r="BH212" i="3"/>
  <c r="AZ212" i="3"/>
  <c r="AR212" i="3"/>
  <c r="AJ212" i="3"/>
  <c r="AB212" i="3"/>
  <c r="T212" i="3"/>
  <c r="BE214" i="3"/>
  <c r="AW214" i="3"/>
  <c r="AO214" i="3"/>
  <c r="AG214" i="3"/>
  <c r="Y214" i="3"/>
  <c r="Q214" i="3"/>
  <c r="BD214" i="3"/>
  <c r="AV214" i="3"/>
  <c r="AN214" i="3"/>
  <c r="AF214" i="3"/>
  <c r="X214" i="3"/>
  <c r="P214" i="3"/>
  <c r="BG214" i="3"/>
  <c r="AY214" i="3"/>
  <c r="AQ214" i="3"/>
  <c r="AI214" i="3"/>
  <c r="AA214" i="3"/>
  <c r="S214" i="3"/>
  <c r="O216" i="3"/>
  <c r="BB216" i="3"/>
  <c r="AT216" i="3"/>
  <c r="AL216" i="3"/>
  <c r="AD216" i="3"/>
  <c r="V216" i="3"/>
  <c r="N216" i="3"/>
  <c r="BI216" i="3"/>
  <c r="BA216" i="3"/>
  <c r="AS216" i="3"/>
  <c r="AK216" i="3"/>
  <c r="AC216" i="3"/>
  <c r="U216" i="3"/>
  <c r="M216" i="3"/>
  <c r="BD216" i="3"/>
  <c r="AV216" i="3"/>
  <c r="AN216" i="3"/>
  <c r="AF216" i="3"/>
  <c r="X216" i="3"/>
  <c r="P216" i="3"/>
  <c r="M218" i="3"/>
  <c r="BH218" i="3"/>
  <c r="AZ218" i="3"/>
  <c r="AR218" i="3"/>
  <c r="AJ218" i="3"/>
  <c r="AB218" i="3"/>
  <c r="T218" i="3"/>
  <c r="BG218" i="3"/>
  <c r="AY218" i="3"/>
  <c r="AQ218" i="3"/>
  <c r="AI218" i="3"/>
  <c r="AA218" i="3"/>
  <c r="S218" i="3"/>
  <c r="BB218" i="3"/>
  <c r="AT218" i="3"/>
  <c r="AL218" i="3"/>
  <c r="AD218" i="3"/>
  <c r="V218" i="3"/>
  <c r="N218" i="3"/>
  <c r="Q116" i="3"/>
  <c r="Y116" i="3"/>
  <c r="AG116" i="3"/>
  <c r="AO116" i="3"/>
  <c r="AW116" i="3"/>
  <c r="BE116" i="3"/>
  <c r="N116" i="3"/>
  <c r="V116" i="3"/>
  <c r="AD116" i="3"/>
  <c r="AL116" i="3"/>
  <c r="AT116" i="3"/>
  <c r="BB116" i="3"/>
  <c r="P116" i="3"/>
  <c r="AF116" i="3"/>
  <c r="AV116" i="3"/>
  <c r="S116" i="3"/>
  <c r="AI116" i="3"/>
  <c r="AY116" i="3"/>
  <c r="T116" i="3"/>
  <c r="AJ116" i="3"/>
  <c r="AZ116" i="3"/>
  <c r="O116" i="3"/>
  <c r="AE116" i="3"/>
  <c r="AU116" i="3"/>
  <c r="S122" i="3"/>
  <c r="AA122" i="3"/>
  <c r="AI122" i="3"/>
  <c r="AQ122" i="3"/>
  <c r="AY122" i="3"/>
  <c r="BG122" i="3"/>
  <c r="T122" i="3"/>
  <c r="AB122" i="3"/>
  <c r="AJ122" i="3"/>
  <c r="AR122" i="3"/>
  <c r="AZ122" i="3"/>
  <c r="BH122" i="3"/>
  <c r="V122" i="3"/>
  <c r="AL122" i="3"/>
  <c r="BB122" i="3"/>
  <c r="Y122" i="3"/>
  <c r="AO122" i="3"/>
  <c r="BE122" i="3"/>
  <c r="Z122" i="3"/>
  <c r="AP122" i="3"/>
  <c r="BF122" i="3"/>
  <c r="U122" i="3"/>
  <c r="AK122" i="3"/>
  <c r="BA122" i="3"/>
  <c r="N127" i="3"/>
  <c r="V127" i="3"/>
  <c r="AD127" i="3"/>
  <c r="AL127" i="3"/>
  <c r="AT127" i="3"/>
  <c r="BB127" i="3"/>
  <c r="O127" i="3"/>
  <c r="W127" i="3"/>
  <c r="AE127" i="3"/>
  <c r="AM127" i="3"/>
  <c r="AU127" i="3"/>
  <c r="BC127" i="3"/>
  <c r="P127" i="3"/>
  <c r="X127" i="3"/>
  <c r="AF127" i="3"/>
  <c r="AN127" i="3"/>
  <c r="AV127" i="3"/>
  <c r="BD127" i="3"/>
  <c r="M127" i="3"/>
  <c r="U127" i="3"/>
  <c r="AC127" i="3"/>
  <c r="AK127" i="3"/>
  <c r="AS127" i="3"/>
  <c r="BA127" i="3"/>
  <c r="BI127" i="3"/>
  <c r="N132" i="3"/>
  <c r="V132" i="3"/>
  <c r="AD132" i="3"/>
  <c r="AL132" i="3"/>
  <c r="AT132" i="3"/>
  <c r="BB132" i="3"/>
  <c r="O132" i="3"/>
  <c r="W132" i="3"/>
  <c r="AE132" i="3"/>
  <c r="AM132" i="3"/>
  <c r="AU132" i="3"/>
  <c r="BC132" i="3"/>
  <c r="P132" i="3"/>
  <c r="X132" i="3"/>
  <c r="AF132" i="3"/>
  <c r="AN132" i="3"/>
  <c r="AV132" i="3"/>
  <c r="BD132" i="3"/>
  <c r="M132" i="3"/>
  <c r="U132" i="3"/>
  <c r="AC132" i="3"/>
  <c r="AK132" i="3"/>
  <c r="AS132" i="3"/>
  <c r="BA132" i="3"/>
  <c r="BI132" i="3"/>
  <c r="N159" i="3"/>
  <c r="V159" i="3"/>
  <c r="AD159" i="3"/>
  <c r="AL159" i="3"/>
  <c r="AT159" i="3"/>
  <c r="BB159" i="3"/>
  <c r="P159" i="3"/>
  <c r="X159" i="3"/>
  <c r="AF159" i="3"/>
  <c r="AN159" i="3"/>
  <c r="AV159" i="3"/>
  <c r="BD159" i="3"/>
  <c r="M159" i="3"/>
  <c r="AC159" i="3"/>
  <c r="AS159" i="3"/>
  <c r="BI159" i="3"/>
  <c r="W159" i="3"/>
  <c r="AM159" i="3"/>
  <c r="BC159" i="3"/>
  <c r="Y159" i="3"/>
  <c r="AO159" i="3"/>
  <c r="BE159" i="3"/>
  <c r="AA159" i="3"/>
  <c r="AQ159" i="3"/>
  <c r="BG159" i="3"/>
  <c r="AX172" i="3"/>
  <c r="Q172" i="3"/>
  <c r="Y172" i="3"/>
  <c r="W172" i="3"/>
  <c r="AF172" i="3"/>
  <c r="AN172" i="3"/>
  <c r="AV172" i="3"/>
  <c r="BD172" i="3"/>
  <c r="N172" i="3"/>
  <c r="X172" i="3"/>
  <c r="AG172" i="3"/>
  <c r="AO172" i="3"/>
  <c r="AW172" i="3"/>
  <c r="BE172" i="3"/>
  <c r="O172" i="3"/>
  <c r="Z172" i="3"/>
  <c r="AH172" i="3"/>
  <c r="AP172" i="3"/>
  <c r="P172" i="3"/>
  <c r="AA172" i="3"/>
  <c r="AI172" i="3"/>
  <c r="AQ172" i="3"/>
  <c r="AY172" i="3"/>
  <c r="BG172" i="3"/>
  <c r="AV180" i="3"/>
  <c r="AF180" i="3"/>
  <c r="P180" i="3"/>
  <c r="BC180" i="3"/>
  <c r="AM180" i="3"/>
  <c r="W180" i="3"/>
  <c r="M180" i="3"/>
  <c r="U180" i="3"/>
  <c r="AC180" i="3"/>
  <c r="AK180" i="3"/>
  <c r="AS180" i="3"/>
  <c r="BA180" i="3"/>
  <c r="BI180" i="3"/>
  <c r="R180" i="3"/>
  <c r="Z180" i="3"/>
  <c r="AH180" i="3"/>
  <c r="AP180" i="3"/>
  <c r="AX180" i="3"/>
  <c r="BF180" i="3"/>
  <c r="T199" i="3"/>
  <c r="BD199" i="3"/>
  <c r="X199" i="3"/>
  <c r="BC199" i="3"/>
  <c r="W199" i="3"/>
  <c r="AZ199" i="3"/>
  <c r="AQ201" i="3"/>
  <c r="AP201" i="3"/>
  <c r="AM201" i="3"/>
  <c r="BD203" i="3"/>
  <c r="X203" i="3"/>
  <c r="BC203" i="3"/>
  <c r="W203" i="3"/>
  <c r="AR203" i="3"/>
  <c r="AL205" i="3"/>
  <c r="AK205" i="3"/>
  <c r="AH205" i="3"/>
  <c r="R207" i="3"/>
  <c r="AT207" i="3"/>
  <c r="AD207" i="3"/>
  <c r="N207" i="3"/>
  <c r="BI207" i="3"/>
  <c r="AS207" i="3"/>
  <c r="AC207" i="3"/>
  <c r="M207" i="3"/>
  <c r="AX207" i="3"/>
  <c r="AH207" i="3"/>
  <c r="M209" i="3"/>
  <c r="BE209" i="3"/>
  <c r="AO209" i="3"/>
  <c r="Y209" i="3"/>
  <c r="BD209" i="3"/>
  <c r="AN209" i="3"/>
  <c r="X209" i="3"/>
  <c r="BA209" i="3"/>
  <c r="AK209" i="3"/>
  <c r="U209" i="3"/>
  <c r="BC211" i="3"/>
  <c r="AU211" i="3"/>
  <c r="AK211" i="3"/>
  <c r="Z211" i="3"/>
  <c r="N211" i="3"/>
  <c r="BF211" i="3"/>
  <c r="AX211" i="3"/>
  <c r="AO211" i="3"/>
  <c r="AD211" i="3"/>
  <c r="S211" i="3"/>
  <c r="BI211" i="3"/>
  <c r="BA211" i="3"/>
  <c r="AS211" i="3"/>
  <c r="AH211" i="3"/>
  <c r="W211" i="3"/>
  <c r="BI213" i="3"/>
  <c r="BA213" i="3"/>
  <c r="AS213" i="3"/>
  <c r="AK213" i="3"/>
  <c r="AC213" i="3"/>
  <c r="U213" i="3"/>
  <c r="M213" i="3"/>
  <c r="BD213" i="3"/>
  <c r="AV213" i="3"/>
  <c r="AN213" i="3"/>
  <c r="AF213" i="3"/>
  <c r="X213" i="3"/>
  <c r="P213" i="3"/>
  <c r="BG213" i="3"/>
  <c r="AY213" i="3"/>
  <c r="AQ213" i="3"/>
  <c r="AI213" i="3"/>
  <c r="AA213" i="3"/>
  <c r="S213" i="3"/>
  <c r="P215" i="3"/>
  <c r="BC215" i="3"/>
  <c r="AU215" i="3"/>
  <c r="AM215" i="3"/>
  <c r="AE215" i="3"/>
  <c r="W215" i="3"/>
  <c r="O215" i="3"/>
  <c r="BB215" i="3"/>
  <c r="AT215" i="3"/>
  <c r="AL215" i="3"/>
  <c r="AD215" i="3"/>
  <c r="V215" i="3"/>
  <c r="N215" i="3"/>
  <c r="BE215" i="3"/>
  <c r="AW215" i="3"/>
  <c r="AO215" i="3"/>
  <c r="AG215" i="3"/>
  <c r="Y215" i="3"/>
  <c r="Q215" i="3"/>
  <c r="N217" i="3"/>
  <c r="BI217" i="3"/>
  <c r="BA217" i="3"/>
  <c r="AS217" i="3"/>
  <c r="AK217" i="3"/>
  <c r="AC217" i="3"/>
  <c r="U217" i="3"/>
  <c r="M217" i="3"/>
  <c r="BH217" i="3"/>
  <c r="AZ217" i="3"/>
  <c r="AR217" i="3"/>
  <c r="AJ217" i="3"/>
  <c r="AB217" i="3"/>
  <c r="T217" i="3"/>
  <c r="BC217" i="3"/>
  <c r="AU217" i="3"/>
  <c r="AM217" i="3"/>
  <c r="AE217" i="3"/>
  <c r="W217" i="3"/>
  <c r="O217" i="3"/>
  <c r="T148" i="3"/>
  <c r="AB148" i="3"/>
  <c r="AJ148" i="3"/>
  <c r="AR148" i="3"/>
  <c r="AZ148" i="3"/>
  <c r="BH148" i="3"/>
  <c r="Q148" i="3"/>
  <c r="Y148" i="3"/>
  <c r="AG148" i="3"/>
  <c r="AO148" i="3"/>
  <c r="R148" i="3"/>
  <c r="Z148" i="3"/>
  <c r="AH148" i="3"/>
  <c r="AP148" i="3"/>
  <c r="AX148" i="3"/>
  <c r="BF148" i="3"/>
  <c r="AQ148" i="3"/>
  <c r="BG148" i="3"/>
  <c r="AE148" i="3"/>
  <c r="BA148" i="3"/>
  <c r="S148" i="3"/>
  <c r="AU148" i="3"/>
  <c r="W148" i="3"/>
  <c r="AW148" i="3"/>
  <c r="P191" i="3"/>
  <c r="AB191" i="3"/>
  <c r="AR191" i="3"/>
  <c r="BH191" i="3"/>
  <c r="Y191" i="3"/>
  <c r="AO191" i="3"/>
  <c r="BE191" i="3"/>
  <c r="AH191" i="3"/>
  <c r="S191" i="3"/>
  <c r="AY191" i="3"/>
  <c r="V191" i="3"/>
  <c r="AL191" i="3"/>
  <c r="BB191" i="3"/>
  <c r="W191" i="3"/>
  <c r="AM191" i="3"/>
  <c r="BC191" i="3"/>
  <c r="P194" i="3"/>
  <c r="AZ194" i="3"/>
  <c r="AJ194" i="3"/>
  <c r="T194" i="3"/>
  <c r="BG194" i="3"/>
  <c r="AQ194" i="3"/>
  <c r="AA194" i="3"/>
  <c r="BD194" i="3"/>
  <c r="AN194" i="3"/>
  <c r="Q200" i="3"/>
  <c r="Y200" i="3"/>
  <c r="AG200" i="3"/>
  <c r="AO200" i="3"/>
  <c r="AW200" i="3"/>
  <c r="BE200" i="3"/>
  <c r="N200" i="3"/>
  <c r="V200" i="3"/>
  <c r="AD200" i="3"/>
  <c r="AL200" i="3"/>
  <c r="AT200" i="3"/>
  <c r="BB200" i="3"/>
  <c r="BH200" i="3"/>
  <c r="AR200" i="3"/>
  <c r="AB200" i="3"/>
  <c r="BG200" i="3"/>
  <c r="AQ200" i="3"/>
  <c r="AA200" i="3"/>
  <c r="BD200" i="3"/>
  <c r="AN200" i="3"/>
  <c r="X200" i="3"/>
  <c r="P204" i="3"/>
  <c r="X204" i="3"/>
  <c r="AF204" i="3"/>
  <c r="AN204" i="3"/>
  <c r="AV204" i="3"/>
  <c r="BD204" i="3"/>
  <c r="M204" i="3"/>
  <c r="U204" i="3"/>
  <c r="AC204" i="3"/>
  <c r="AK204" i="3"/>
  <c r="AS204" i="3"/>
  <c r="BA204" i="3"/>
  <c r="BI204" i="3"/>
  <c r="BC204" i="3"/>
  <c r="AM204" i="3"/>
  <c r="W204" i="3"/>
  <c r="BB204" i="3"/>
  <c r="AL204" i="3"/>
  <c r="V204" i="3"/>
  <c r="AY204" i="3"/>
  <c r="AI204" i="3"/>
  <c r="S204" i="3"/>
  <c r="AO163" i="3"/>
  <c r="AL185" i="3"/>
  <c r="BB172" i="3"/>
  <c r="S180" i="3"/>
  <c r="AI180" i="3"/>
  <c r="AY180" i="3"/>
  <c r="N188" i="3"/>
  <c r="AD188" i="3"/>
  <c r="AT188" i="3"/>
  <c r="O194" i="3"/>
  <c r="AE194" i="3"/>
  <c r="AU194" i="3"/>
  <c r="T196" i="3"/>
  <c r="AJ196" i="3"/>
  <c r="AZ196" i="3"/>
  <c r="W198" i="3"/>
  <c r="AM198" i="3"/>
  <c r="BC198" i="3"/>
  <c r="AI199" i="3"/>
  <c r="O200" i="3"/>
  <c r="AE200" i="3"/>
  <c r="AU200" i="3"/>
  <c r="N201" i="3"/>
  <c r="AT201" i="3"/>
  <c r="U202" i="3"/>
  <c r="AK202" i="3"/>
  <c r="BA202" i="3"/>
  <c r="AA203" i="3"/>
  <c r="BG203" i="3"/>
  <c r="Z204" i="3"/>
  <c r="AP204" i="3"/>
  <c r="BF204" i="3"/>
  <c r="AO205" i="3"/>
  <c r="M206" i="3"/>
  <c r="AC206" i="3"/>
  <c r="AS206" i="3"/>
  <c r="BI206" i="3"/>
  <c r="Y207" i="3"/>
  <c r="AO207" i="3"/>
  <c r="BE207" i="3"/>
  <c r="U208" i="3"/>
  <c r="AK208" i="3"/>
  <c r="BA208" i="3"/>
  <c r="T209" i="3"/>
  <c r="AJ209" i="3"/>
  <c r="AZ209" i="3"/>
  <c r="S210" i="3"/>
  <c r="AI210" i="3"/>
  <c r="AY210" i="3"/>
  <c r="Q211" i="3"/>
  <c r="AA211" i="3"/>
  <c r="AL211" i="3"/>
  <c r="AV211" i="3"/>
  <c r="BD211" i="3"/>
  <c r="S212" i="3"/>
  <c r="AA212" i="3"/>
  <c r="AI212" i="3"/>
  <c r="AQ212" i="3"/>
  <c r="AY212" i="3"/>
  <c r="BG212" i="3"/>
  <c r="V213" i="3"/>
  <c r="AD213" i="3"/>
  <c r="AL213" i="3"/>
  <c r="AT213" i="3"/>
  <c r="BB213" i="3"/>
  <c r="R214" i="3"/>
  <c r="Z214" i="3"/>
  <c r="AH214" i="3"/>
  <c r="AP214" i="3"/>
  <c r="AX214" i="3"/>
  <c r="BF214" i="3"/>
  <c r="X215" i="3"/>
  <c r="AF215" i="3"/>
  <c r="AN215" i="3"/>
  <c r="AV215" i="3"/>
  <c r="BD215" i="3"/>
  <c r="S216" i="3"/>
  <c r="AA216" i="3"/>
  <c r="AI216" i="3"/>
  <c r="AQ216" i="3"/>
  <c r="AY216" i="3"/>
  <c r="BG216" i="3"/>
  <c r="V217" i="3"/>
  <c r="AD217" i="3"/>
  <c r="AL217" i="3"/>
  <c r="AT217" i="3"/>
  <c r="BB217" i="3"/>
  <c r="Q218" i="3"/>
  <c r="Y218" i="3"/>
  <c r="AG218" i="3"/>
  <c r="AO218" i="3"/>
  <c r="AW218" i="3"/>
  <c r="BE218" i="3"/>
  <c r="BD207" i="3"/>
  <c r="AV207" i="3"/>
  <c r="AN207" i="3"/>
  <c r="AF207" i="3"/>
  <c r="X207" i="3"/>
  <c r="P207" i="3"/>
  <c r="BC207" i="3"/>
  <c r="AU207" i="3"/>
  <c r="AM207" i="3"/>
  <c r="AE207" i="3"/>
  <c r="W207" i="3"/>
  <c r="O207" i="3"/>
  <c r="BC209" i="3"/>
  <c r="AU209" i="3"/>
  <c r="AM209" i="3"/>
  <c r="AE209" i="3"/>
  <c r="W209" i="3"/>
  <c r="O209" i="3"/>
  <c r="BB209" i="3"/>
  <c r="AT209" i="3"/>
  <c r="AL209" i="3"/>
  <c r="AD209" i="3"/>
  <c r="V209" i="3"/>
  <c r="N209" i="3"/>
  <c r="AN211" i="3"/>
  <c r="AF211" i="3"/>
  <c r="X211" i="3"/>
  <c r="P211" i="3"/>
  <c r="BI188" i="3"/>
  <c r="BA188" i="3"/>
  <c r="AS188" i="3"/>
  <c r="AK188" i="3"/>
  <c r="AC188" i="3"/>
  <c r="U188" i="3"/>
  <c r="M188" i="3"/>
  <c r="BD188" i="3"/>
  <c r="AV188" i="3"/>
  <c r="AN188" i="3"/>
  <c r="AF188" i="3"/>
  <c r="X188" i="3"/>
  <c r="P188" i="3"/>
  <c r="BB199" i="3"/>
  <c r="AL199" i="3"/>
  <c r="V199" i="3"/>
  <c r="BE199" i="3"/>
  <c r="AO199" i="3"/>
  <c r="Y199" i="3"/>
  <c r="BI201" i="3"/>
  <c r="AS201" i="3"/>
  <c r="AC201" i="3"/>
  <c r="M201" i="3"/>
  <c r="AV201" i="3"/>
  <c r="AF201" i="3"/>
  <c r="P201" i="3"/>
  <c r="AT203" i="3"/>
  <c r="AD203" i="3"/>
  <c r="N203" i="3"/>
  <c r="AW203" i="3"/>
  <c r="AG203" i="3"/>
  <c r="Q203" i="3"/>
  <c r="AZ205" i="3"/>
  <c r="AJ205" i="3"/>
  <c r="T205" i="3"/>
  <c r="AY205" i="3"/>
  <c r="AI205" i="3"/>
  <c r="S205" i="3"/>
  <c r="BB194" i="3"/>
  <c r="AT194" i="3"/>
  <c r="AL194" i="3"/>
  <c r="AD194" i="3"/>
  <c r="V194" i="3"/>
  <c r="N194" i="3"/>
  <c r="BE194" i="3"/>
  <c r="AW194" i="3"/>
  <c r="AO194" i="3"/>
  <c r="AG194" i="3"/>
  <c r="Y194" i="3"/>
  <c r="Q194" i="3"/>
  <c r="BF198" i="3"/>
  <c r="AX198" i="3"/>
  <c r="AP198" i="3"/>
  <c r="AH198" i="3"/>
  <c r="Z198" i="3"/>
  <c r="R198" i="3"/>
  <c r="BI198" i="3"/>
  <c r="BA198" i="3"/>
  <c r="AS198" i="3"/>
  <c r="AK198" i="3"/>
  <c r="AC198" i="3"/>
  <c r="U198" i="3"/>
  <c r="M198" i="3"/>
  <c r="BD202" i="3"/>
  <c r="AV202" i="3"/>
  <c r="AN202" i="3"/>
  <c r="AF202" i="3"/>
  <c r="X202" i="3"/>
  <c r="P202" i="3"/>
  <c r="BC202" i="3"/>
  <c r="AU202" i="3"/>
  <c r="AM202" i="3"/>
  <c r="AE202" i="3"/>
  <c r="W202" i="3"/>
  <c r="O202" i="3"/>
  <c r="BD206" i="3"/>
  <c r="AV206" i="3"/>
  <c r="AN206" i="3"/>
  <c r="AF206" i="3"/>
  <c r="X206" i="3"/>
  <c r="P206" i="3"/>
  <c r="BC206" i="3"/>
  <c r="AU206" i="3"/>
  <c r="AM206" i="3"/>
  <c r="AE206" i="3"/>
  <c r="W206" i="3"/>
  <c r="O206" i="3"/>
  <c r="AB180" i="3"/>
  <c r="AR180" i="3"/>
  <c r="BH180" i="3"/>
  <c r="AE188" i="3"/>
  <c r="AU188" i="3"/>
  <c r="X194" i="3"/>
  <c r="AV194" i="3"/>
  <c r="AC196" i="3"/>
  <c r="BI196" i="3"/>
  <c r="AV198" i="3"/>
  <c r="P200" i="3"/>
  <c r="AV200" i="3"/>
  <c r="BC201" i="3"/>
  <c r="AT202" i="3"/>
  <c r="BH203" i="3"/>
  <c r="AQ204" i="3"/>
  <c r="AX205" i="3"/>
  <c r="AT206" i="3"/>
  <c r="AP207" i="3"/>
  <c r="V208" i="3"/>
  <c r="BB208" i="3"/>
  <c r="AS209" i="3"/>
  <c r="AB210" i="3"/>
  <c r="BH210" i="3"/>
  <c r="AM211" i="3"/>
  <c r="BE211" i="3"/>
  <c r="X212" i="3"/>
  <c r="AN212" i="3"/>
  <c r="BD212" i="3"/>
  <c r="W213" i="3"/>
  <c r="AM213" i="3"/>
  <c r="BC213" i="3"/>
  <c r="W214" i="3"/>
  <c r="AM214" i="3"/>
  <c r="BC214" i="3"/>
  <c r="U215" i="3"/>
  <c r="AK215" i="3"/>
  <c r="BA215" i="3"/>
  <c r="T216" i="3"/>
  <c r="AJ216" i="3"/>
  <c r="AZ216" i="3"/>
  <c r="S217" i="3"/>
  <c r="AI217" i="3"/>
  <c r="AY217" i="3"/>
  <c r="R218" i="3"/>
  <c r="AH218" i="3"/>
  <c r="AX218" i="3"/>
  <c r="BE140" i="3"/>
  <c r="AO140" i="3"/>
  <c r="Y140" i="3"/>
  <c r="BH140" i="3"/>
  <c r="AR140" i="3"/>
  <c r="AB140" i="3"/>
  <c r="BG140" i="3"/>
  <c r="AQ140" i="3"/>
  <c r="AA140" i="3"/>
  <c r="BF140" i="3"/>
  <c r="AP140" i="3"/>
  <c r="Z140" i="3"/>
  <c r="BG156" i="3"/>
  <c r="AA156" i="3"/>
  <c r="AO156" i="3"/>
  <c r="BC156" i="3"/>
  <c r="W156" i="3"/>
  <c r="AS156" i="3"/>
  <c r="M156" i="3"/>
  <c r="AV156" i="3"/>
  <c r="AF156" i="3"/>
  <c r="P156" i="3"/>
  <c r="AT156" i="3"/>
  <c r="AD156" i="3"/>
  <c r="N156" i="3"/>
  <c r="AU172" i="3"/>
  <c r="AE172" i="3"/>
  <c r="AT172" i="3"/>
  <c r="AD172" i="3"/>
  <c r="BI172" i="3"/>
  <c r="AS172" i="3"/>
  <c r="AC172" i="3"/>
  <c r="BH172" i="3"/>
  <c r="AR172" i="3"/>
  <c r="AB172" i="3"/>
  <c r="U172" i="3"/>
  <c r="BB180" i="3"/>
  <c r="AL180" i="3"/>
  <c r="V180" i="3"/>
  <c r="BE180" i="3"/>
  <c r="AO180" i="3"/>
  <c r="Y180" i="3"/>
  <c r="AU180" i="3"/>
  <c r="AH188" i="3"/>
  <c r="S194" i="3"/>
  <c r="AY194" i="3"/>
  <c r="AF196" i="3"/>
  <c r="AQ198" i="3"/>
  <c r="AM199" i="3"/>
  <c r="AI200" i="3"/>
  <c r="Z201" i="3"/>
  <c r="Y202" i="3"/>
  <c r="BE202" i="3"/>
  <c r="N204" i="3"/>
  <c r="AT204" i="3"/>
  <c r="BA205" i="3"/>
  <c r="AO206" i="3"/>
  <c r="U207" i="3"/>
  <c r="BA207" i="3"/>
  <c r="AG208" i="3"/>
  <c r="P209" i="3"/>
  <c r="AV209" i="3"/>
  <c r="AE210" i="3"/>
  <c r="M211" i="3"/>
  <c r="AI211" i="3"/>
  <c r="BB211" i="3"/>
  <c r="U212" i="3"/>
  <c r="AK212" i="3"/>
  <c r="BA212" i="3"/>
  <c r="T213" i="3"/>
  <c r="AJ213" i="3"/>
  <c r="AZ213" i="3"/>
  <c r="T214" i="3"/>
  <c r="AJ214" i="3"/>
  <c r="AZ214" i="3"/>
  <c r="R215" i="3"/>
  <c r="AH215" i="3"/>
  <c r="AX215" i="3"/>
  <c r="Q216" i="3"/>
  <c r="AG216" i="3"/>
  <c r="AW216" i="3"/>
  <c r="P217" i="3"/>
  <c r="AF217" i="3"/>
  <c r="AV217" i="3"/>
  <c r="O218" i="3"/>
  <c r="AE218" i="3"/>
  <c r="AU218" i="3"/>
  <c r="BI122" i="3"/>
  <c r="AC122" i="3"/>
  <c r="AX122" i="3"/>
  <c r="R122" i="3"/>
  <c r="AG122" i="3"/>
  <c r="AT122" i="3"/>
  <c r="N122" i="3"/>
  <c r="AV122" i="3"/>
  <c r="AF122" i="3"/>
  <c r="P122" i="3"/>
  <c r="AU122" i="3"/>
  <c r="AE122" i="3"/>
  <c r="O122" i="3"/>
  <c r="AW127" i="3"/>
  <c r="AG127" i="3"/>
  <c r="Q127" i="3"/>
  <c r="AZ127" i="3"/>
  <c r="AJ127" i="3"/>
  <c r="T127" i="3"/>
  <c r="AY127" i="3"/>
  <c r="AI127" i="3"/>
  <c r="S127" i="3"/>
  <c r="AX127" i="3"/>
  <c r="AH127" i="3"/>
  <c r="R127" i="3"/>
  <c r="BA138" i="3"/>
  <c r="AK138" i="3"/>
  <c r="U138" i="3"/>
  <c r="BD138" i="3"/>
  <c r="AN138" i="3"/>
  <c r="X138" i="3"/>
  <c r="BC138" i="3"/>
  <c r="AM138" i="3"/>
  <c r="W138" i="3"/>
  <c r="BB138" i="3"/>
  <c r="AL138" i="3"/>
  <c r="V138" i="3"/>
  <c r="AY159" i="3"/>
  <c r="S159" i="3"/>
  <c r="AG159" i="3"/>
  <c r="AU159" i="3"/>
  <c r="O159" i="3"/>
  <c r="AK159" i="3"/>
  <c r="BH159" i="3"/>
  <c r="AR159" i="3"/>
  <c r="AB159" i="3"/>
  <c r="BF159" i="3"/>
  <c r="AP159" i="3"/>
  <c r="Z159" i="3"/>
  <c r="AU196" i="3"/>
  <c r="AE196" i="3"/>
  <c r="O196" i="3"/>
  <c r="AT196" i="3"/>
  <c r="AD196" i="3"/>
  <c r="N196" i="3"/>
  <c r="AV208" i="3"/>
  <c r="AF208" i="3"/>
  <c r="P208" i="3"/>
  <c r="AU208" i="3"/>
  <c r="AE208" i="3"/>
  <c r="O208" i="3"/>
  <c r="AT210" i="3"/>
  <c r="AD210" i="3"/>
  <c r="N210" i="3"/>
  <c r="AW210" i="3"/>
  <c r="AG210" i="3"/>
  <c r="Q210" i="3"/>
  <c r="X180" i="3"/>
  <c r="BD180" i="3"/>
  <c r="AQ188" i="3"/>
  <c r="AB194" i="3"/>
  <c r="BH194" i="3"/>
  <c r="AW196" i="3"/>
  <c r="AB198" i="3"/>
  <c r="BH198" i="3"/>
  <c r="T200" i="3"/>
  <c r="AZ200" i="3"/>
  <c r="BG201" i="3"/>
  <c r="AP202" i="3"/>
  <c r="AN203" i="3"/>
  <c r="AE204" i="3"/>
  <c r="V205" i="3"/>
  <c r="Z206" i="3"/>
  <c r="BF206" i="3"/>
  <c r="AL207" i="3"/>
  <c r="AH208" i="3"/>
  <c r="Q209" i="3"/>
  <c r="AW209" i="3"/>
  <c r="AN210" i="3"/>
  <c r="U211" i="3"/>
  <c r="AP211" i="3"/>
  <c r="BG211" i="3"/>
  <c r="Z212" i="3"/>
  <c r="AP212" i="3"/>
  <c r="BF212" i="3"/>
  <c r="Y213" i="3"/>
  <c r="AO213" i="3"/>
  <c r="BE213" i="3"/>
  <c r="U214" i="3"/>
  <c r="AK214" i="3"/>
  <c r="BA214" i="3"/>
  <c r="S215" i="3"/>
  <c r="AI215" i="3"/>
  <c r="AY215" i="3"/>
  <c r="R216" i="3"/>
  <c r="AH216" i="3"/>
  <c r="AX216" i="3"/>
  <c r="Q217" i="3"/>
  <c r="AG217" i="3"/>
  <c r="AW217" i="3"/>
  <c r="P218" i="3"/>
  <c r="AF218" i="3"/>
  <c r="AV218" i="3"/>
  <c r="BC116" i="3"/>
  <c r="W116" i="3"/>
  <c r="AR116" i="3"/>
  <c r="BG116" i="3"/>
  <c r="AA116" i="3"/>
  <c r="AN116" i="3"/>
  <c r="BF116" i="3"/>
  <c r="AP116" i="3"/>
  <c r="Z116" i="3"/>
  <c r="BI116" i="3"/>
  <c r="AS116" i="3"/>
  <c r="AC116" i="3"/>
  <c r="M116" i="3"/>
  <c r="AW132" i="3"/>
  <c r="AG132" i="3"/>
  <c r="Q132" i="3"/>
  <c r="AZ132" i="3"/>
  <c r="AJ132" i="3"/>
  <c r="T132" i="3"/>
  <c r="AY132" i="3"/>
  <c r="AI132" i="3"/>
  <c r="S132" i="3"/>
  <c r="AX132" i="3"/>
  <c r="AH132" i="3"/>
  <c r="R132" i="3"/>
  <c r="AM148" i="3"/>
  <c r="AI148" i="3"/>
  <c r="AS148" i="3"/>
  <c r="AY148" i="3"/>
  <c r="BB148" i="3"/>
  <c r="AL148" i="3"/>
  <c r="V148" i="3"/>
  <c r="AK148" i="3"/>
  <c r="U148" i="3"/>
  <c r="BD148" i="3"/>
  <c r="AN148" i="3"/>
  <c r="X148" i="3"/>
  <c r="AX200" i="3"/>
  <c r="AH200" i="3"/>
  <c r="R200" i="3"/>
  <c r="BA200" i="3"/>
  <c r="AK200" i="3"/>
  <c r="U200" i="3"/>
  <c r="BE204" i="3"/>
  <c r="AO204" i="3"/>
  <c r="Y204" i="3"/>
  <c r="BH204" i="3"/>
  <c r="AR204" i="3"/>
  <c r="AB204" i="3"/>
  <c r="BI135" i="3"/>
  <c r="AS135" i="3"/>
  <c r="AC135" i="3"/>
  <c r="M135" i="3"/>
  <c r="AV135" i="3"/>
  <c r="AF135" i="3"/>
  <c r="P135" i="3"/>
  <c r="AU135" i="3"/>
  <c r="AE135" i="3"/>
  <c r="O135" i="3"/>
  <c r="AT135" i="3"/>
  <c r="AD135" i="3"/>
  <c r="N135" i="3"/>
  <c r="AO167" i="3"/>
  <c r="T167" i="3"/>
  <c r="AY167" i="3"/>
  <c r="AC167" i="3"/>
  <c r="BH167" i="3"/>
  <c r="AM167" i="3"/>
  <c r="Q167" i="3"/>
  <c r="AQ167" i="3"/>
  <c r="U167" i="3"/>
  <c r="AX167" i="3"/>
  <c r="AH167" i="3"/>
  <c r="R167" i="3"/>
  <c r="AP119" i="3"/>
  <c r="BC119" i="3"/>
  <c r="W119" i="3"/>
  <c r="AL119" i="3"/>
  <c r="BG119" i="3"/>
  <c r="AA119" i="3"/>
  <c r="BA119" i="3"/>
  <c r="AK119" i="3"/>
  <c r="U119" i="3"/>
  <c r="BD119" i="3"/>
  <c r="AN119" i="3"/>
  <c r="X119" i="3"/>
  <c r="AU191" i="3"/>
  <c r="O191" i="3"/>
  <c r="AD191" i="3"/>
  <c r="AI191" i="3"/>
  <c r="R191" i="3"/>
  <c r="AG191" i="3"/>
  <c r="AZ191" i="3"/>
  <c r="T191" i="3"/>
  <c r="N214" i="3"/>
  <c r="O201" i="3"/>
  <c r="N213" i="3"/>
  <c r="BG191" i="3"/>
  <c r="AQ191" i="3"/>
  <c r="AA191" i="3"/>
  <c r="BF191" i="3"/>
  <c r="AP191" i="3"/>
  <c r="Z191" i="3"/>
  <c r="BI191" i="3"/>
  <c r="BA191" i="3"/>
  <c r="AS191" i="3"/>
  <c r="AK191" i="3"/>
  <c r="AC191" i="3"/>
  <c r="U191" i="3"/>
  <c r="M191" i="3"/>
  <c r="BD191" i="3"/>
  <c r="AV191" i="3"/>
  <c r="AN191" i="3"/>
  <c r="AF191" i="3"/>
  <c r="X191" i="3"/>
  <c r="AV199" i="3"/>
  <c r="AY201" i="3"/>
  <c r="T203" i="3"/>
  <c r="R205" i="3"/>
  <c r="AP192" i="3"/>
  <c r="BA182" i="3"/>
  <c r="BA195" i="3"/>
  <c r="AA197" i="3"/>
  <c r="AQ197" i="3"/>
  <c r="BG197" i="3"/>
  <c r="AA199" i="3"/>
  <c r="AQ199" i="3"/>
  <c r="BG199" i="3"/>
  <c r="V201" i="3"/>
  <c r="AL201" i="3"/>
  <c r="BB201" i="3"/>
  <c r="S203" i="3"/>
  <c r="AI203" i="3"/>
  <c r="AY203" i="3"/>
  <c r="Q205" i="3"/>
  <c r="AG205" i="3"/>
  <c r="AW205" i="3"/>
  <c r="BB197" i="3"/>
  <c r="AT197" i="3"/>
  <c r="AL197" i="3"/>
  <c r="AD197" i="3"/>
  <c r="V197" i="3"/>
  <c r="N197" i="3"/>
  <c r="BE197" i="3"/>
  <c r="AW197" i="3"/>
  <c r="AO197" i="3"/>
  <c r="AG197" i="3"/>
  <c r="Y197" i="3"/>
  <c r="Q197" i="3"/>
  <c r="BF199" i="3"/>
  <c r="AX199" i="3"/>
  <c r="AP199" i="3"/>
  <c r="AH199" i="3"/>
  <c r="Z199" i="3"/>
  <c r="R199" i="3"/>
  <c r="BI199" i="3"/>
  <c r="BA199" i="3"/>
  <c r="AS199" i="3"/>
  <c r="AK199" i="3"/>
  <c r="AC199" i="3"/>
  <c r="U199" i="3"/>
  <c r="M199" i="3"/>
  <c r="BE201" i="3"/>
  <c r="AW201" i="3"/>
  <c r="AO201" i="3"/>
  <c r="AG201" i="3"/>
  <c r="Y201" i="3"/>
  <c r="Q201" i="3"/>
  <c r="BH201" i="3"/>
  <c r="AZ201" i="3"/>
  <c r="AR201" i="3"/>
  <c r="AJ201" i="3"/>
  <c r="AB201" i="3"/>
  <c r="T201" i="3"/>
  <c r="BF203" i="3"/>
  <c r="AX203" i="3"/>
  <c r="AP203" i="3"/>
  <c r="AH203" i="3"/>
  <c r="Z203" i="3"/>
  <c r="R203" i="3"/>
  <c r="BI203" i="3"/>
  <c r="BA203" i="3"/>
  <c r="AS203" i="3"/>
  <c r="AK203" i="3"/>
  <c r="AC203" i="3"/>
  <c r="U203" i="3"/>
  <c r="M203" i="3"/>
  <c r="BD205" i="3"/>
  <c r="AV205" i="3"/>
  <c r="AN205" i="3"/>
  <c r="AF205" i="3"/>
  <c r="X205" i="3"/>
  <c r="P205" i="3"/>
  <c r="BC205" i="3"/>
  <c r="AU205" i="3"/>
  <c r="AM205" i="3"/>
  <c r="AE205" i="3"/>
  <c r="W205" i="3"/>
  <c r="O205" i="3"/>
  <c r="AB197" i="3"/>
  <c r="AR197" i="3"/>
  <c r="BH197" i="3"/>
  <c r="AB199" i="3"/>
  <c r="AR199" i="3"/>
  <c r="BH199" i="3"/>
  <c r="AE201" i="3"/>
  <c r="AU201" i="3"/>
  <c r="AJ203" i="3"/>
  <c r="AZ203" i="3"/>
  <c r="Z205" i="3"/>
  <c r="AP205" i="3"/>
  <c r="BF205" i="3"/>
  <c r="O197" i="3"/>
  <c r="AE197" i="3"/>
  <c r="AU197" i="3"/>
  <c r="O199" i="3"/>
  <c r="AE199" i="3"/>
  <c r="AU199" i="3"/>
  <c r="R201" i="3"/>
  <c r="AH201" i="3"/>
  <c r="AX201" i="3"/>
  <c r="O203" i="3"/>
  <c r="AE203" i="3"/>
  <c r="AU203" i="3"/>
  <c r="M205" i="3"/>
  <c r="AC205" i="3"/>
  <c r="AS205" i="3"/>
  <c r="BI205" i="3"/>
  <c r="P197" i="3"/>
  <c r="AF197" i="3"/>
  <c r="AV197" i="3"/>
  <c r="P199" i="3"/>
  <c r="AF199" i="3"/>
  <c r="S201" i="3"/>
  <c r="AI201" i="3"/>
  <c r="P203" i="3"/>
  <c r="AF203" i="3"/>
  <c r="AV203" i="3"/>
  <c r="N205" i="3"/>
  <c r="AD205" i="3"/>
  <c r="AT205" i="3"/>
  <c r="AN177" i="3"/>
  <c r="BD193" i="3"/>
  <c r="BN175" i="3"/>
  <c r="U182" i="3"/>
  <c r="AM187" i="3"/>
  <c r="X193" i="3"/>
  <c r="U195" i="3"/>
  <c r="M179" i="3"/>
  <c r="AX179" i="3"/>
  <c r="AP179" i="3"/>
  <c r="BF179" i="3"/>
  <c r="Q179" i="3"/>
  <c r="AO179" i="3"/>
  <c r="S179" i="3"/>
  <c r="AI179" i="3"/>
  <c r="AY179" i="3"/>
  <c r="T179" i="3"/>
  <c r="AJ179" i="3"/>
  <c r="AZ179" i="3"/>
  <c r="R179" i="3"/>
  <c r="AH179" i="3"/>
  <c r="AC179" i="3"/>
  <c r="W179" i="3"/>
  <c r="AM179" i="3"/>
  <c r="BC179" i="3"/>
  <c r="X179" i="3"/>
  <c r="AN179" i="3"/>
  <c r="BD179" i="3"/>
  <c r="V179" i="3"/>
  <c r="AG179" i="3"/>
  <c r="BE179" i="3"/>
  <c r="AA179" i="3"/>
  <c r="AQ179" i="3"/>
  <c r="BG179" i="3"/>
  <c r="AB179" i="3"/>
  <c r="AR179" i="3"/>
  <c r="BH179" i="3"/>
  <c r="Z179" i="3"/>
  <c r="AW179" i="3"/>
  <c r="O179" i="3"/>
  <c r="AE179" i="3"/>
  <c r="AU179" i="3"/>
  <c r="P179" i="3"/>
  <c r="AF179" i="3"/>
  <c r="AV179" i="3"/>
  <c r="N179" i="3"/>
  <c r="AD179" i="3"/>
  <c r="T166" i="3"/>
  <c r="AJ166" i="3"/>
  <c r="AZ166" i="3"/>
  <c r="R166" i="3"/>
  <c r="AM166" i="3"/>
  <c r="BI166" i="3"/>
  <c r="AD166" i="3"/>
  <c r="AY166" i="3"/>
  <c r="Z166" i="3"/>
  <c r="AU166" i="3"/>
  <c r="V166" i="3"/>
  <c r="AQ166" i="3"/>
  <c r="X166" i="3"/>
  <c r="AN166" i="3"/>
  <c r="BD166" i="3"/>
  <c r="W166" i="3"/>
  <c r="AS166" i="3"/>
  <c r="N166" i="3"/>
  <c r="AI166" i="3"/>
  <c r="BE166" i="3"/>
  <c r="AE166" i="3"/>
  <c r="BA166" i="3"/>
  <c r="AA166" i="3"/>
  <c r="AW166" i="3"/>
  <c r="AB166" i="3"/>
  <c r="AR166" i="3"/>
  <c r="BH166" i="3"/>
  <c r="AC166" i="3"/>
  <c r="AX166" i="3"/>
  <c r="S166" i="3"/>
  <c r="AO166" i="3"/>
  <c r="O166" i="3"/>
  <c r="AK166" i="3"/>
  <c r="BF166" i="3"/>
  <c r="AG166" i="3"/>
  <c r="BB166" i="3"/>
  <c r="AS179" i="3"/>
  <c r="AY193" i="3"/>
  <c r="AI193" i="3"/>
  <c r="S193" i="3"/>
  <c r="AX193" i="3"/>
  <c r="AH193" i="3"/>
  <c r="R193" i="3"/>
  <c r="AZ195" i="3"/>
  <c r="AJ195" i="3"/>
  <c r="T195" i="3"/>
  <c r="AY195" i="3"/>
  <c r="AI195" i="3"/>
  <c r="S195" i="3"/>
  <c r="BH192" i="3"/>
  <c r="AR192" i="3"/>
  <c r="AB192" i="3"/>
  <c r="BG192" i="3"/>
  <c r="AQ192" i="3"/>
  <c r="AA192" i="3"/>
  <c r="AM174" i="3"/>
  <c r="Y179" i="3"/>
  <c r="AE181" i="3"/>
  <c r="N182" i="3"/>
  <c r="AT182" i="3"/>
  <c r="AD185" i="3"/>
  <c r="P187" i="3"/>
  <c r="AH192" i="3"/>
  <c r="Y193" i="3"/>
  <c r="AL195" i="3"/>
  <c r="AV120" i="3"/>
  <c r="P120" i="3"/>
  <c r="AK120" i="3"/>
  <c r="BH120" i="3"/>
  <c r="AB120" i="3"/>
  <c r="AO120" i="3"/>
  <c r="BG120" i="3"/>
  <c r="AQ120" i="3"/>
  <c r="AA120" i="3"/>
  <c r="BF120" i="3"/>
  <c r="AP120" i="3"/>
  <c r="Z120" i="3"/>
  <c r="AX129" i="3"/>
  <c r="AH129" i="3"/>
  <c r="R129" i="3"/>
  <c r="BA129" i="3"/>
  <c r="AK129" i="3"/>
  <c r="U129" i="3"/>
  <c r="BD129" i="3"/>
  <c r="AN129" i="3"/>
  <c r="X129" i="3"/>
  <c r="BC129" i="3"/>
  <c r="AM129" i="3"/>
  <c r="W129" i="3"/>
  <c r="BC131" i="3"/>
  <c r="AM131" i="3"/>
  <c r="W131" i="3"/>
  <c r="BB131" i="3"/>
  <c r="AL131" i="3"/>
  <c r="V131" i="3"/>
  <c r="BE131" i="3"/>
  <c r="AO131" i="3"/>
  <c r="Y131" i="3"/>
  <c r="BH131" i="3"/>
  <c r="AR131" i="3"/>
  <c r="AB131" i="3"/>
  <c r="BG136" i="3"/>
  <c r="AQ136" i="3"/>
  <c r="AA136" i="3"/>
  <c r="BF136" i="3"/>
  <c r="AP136" i="3"/>
  <c r="Z136" i="3"/>
  <c r="BE136" i="3"/>
  <c r="AK136" i="3"/>
  <c r="BD136" i="3"/>
  <c r="X136" i="3"/>
  <c r="AR145" i="3"/>
  <c r="X145" i="3"/>
  <c r="AM145" i="3"/>
  <c r="AL145" i="3"/>
  <c r="Y145" i="3"/>
  <c r="M147" i="3"/>
  <c r="AU147" i="3"/>
  <c r="AD147" i="3"/>
  <c r="BI161" i="3"/>
  <c r="AG161" i="3"/>
  <c r="BB161" i="3"/>
  <c r="AF163" i="3"/>
  <c r="AN163" i="3"/>
  <c r="BE163" i="3"/>
  <c r="AL166" i="3"/>
  <c r="AT166" i="3"/>
  <c r="M166" i="3"/>
  <c r="S115" i="3"/>
  <c r="AI115" i="3"/>
  <c r="AY115" i="3"/>
  <c r="T115" i="3"/>
  <c r="AJ115" i="3"/>
  <c r="AZ115" i="3"/>
  <c r="Z115" i="3"/>
  <c r="BF115" i="3"/>
  <c r="AK115" i="3"/>
  <c r="N115" i="3"/>
  <c r="AT115" i="3"/>
  <c r="AG115" i="3"/>
  <c r="W115" i="3"/>
  <c r="AM115" i="3"/>
  <c r="BC115" i="3"/>
  <c r="X115" i="3"/>
  <c r="AN115" i="3"/>
  <c r="BD115" i="3"/>
  <c r="AH115" i="3"/>
  <c r="M115" i="3"/>
  <c r="AS115" i="3"/>
  <c r="V115" i="3"/>
  <c r="BB115" i="3"/>
  <c r="AO115" i="3"/>
  <c r="AA115" i="3"/>
  <c r="AQ115" i="3"/>
  <c r="BG115" i="3"/>
  <c r="AB115" i="3"/>
  <c r="AR115" i="3"/>
  <c r="BH115" i="3"/>
  <c r="AP115" i="3"/>
  <c r="U115" i="3"/>
  <c r="BA115" i="3"/>
  <c r="AD115" i="3"/>
  <c r="Q115" i="3"/>
  <c r="AW115" i="3"/>
  <c r="O115" i="3"/>
  <c r="AE115" i="3"/>
  <c r="AU115" i="3"/>
  <c r="P115" i="3"/>
  <c r="AF115" i="3"/>
  <c r="AV115" i="3"/>
  <c r="R115" i="3"/>
  <c r="AX115" i="3"/>
  <c r="AC115" i="3"/>
  <c r="BI115" i="3"/>
  <c r="AL115" i="3"/>
  <c r="Y115" i="3"/>
  <c r="BE115" i="3"/>
  <c r="P121" i="3"/>
  <c r="AF121" i="3"/>
  <c r="AV121" i="3"/>
  <c r="M121" i="3"/>
  <c r="AC121" i="3"/>
  <c r="AS121" i="3"/>
  <c r="BI121" i="3"/>
  <c r="AM121" i="3"/>
  <c r="Z121" i="3"/>
  <c r="BF121" i="3"/>
  <c r="AQ121" i="3"/>
  <c r="V121" i="3"/>
  <c r="BB121" i="3"/>
  <c r="T121" i="3"/>
  <c r="AJ121" i="3"/>
  <c r="AZ121" i="3"/>
  <c r="Q121" i="3"/>
  <c r="AG121" i="3"/>
  <c r="AW121" i="3"/>
  <c r="O121" i="3"/>
  <c r="AU121" i="3"/>
  <c r="AH121" i="3"/>
  <c r="S121" i="3"/>
  <c r="AY121" i="3"/>
  <c r="AD121" i="3"/>
  <c r="X121" i="3"/>
  <c r="AN121" i="3"/>
  <c r="BD121" i="3"/>
  <c r="U121" i="3"/>
  <c r="AK121" i="3"/>
  <c r="BA121" i="3"/>
  <c r="W121" i="3"/>
  <c r="BC121" i="3"/>
  <c r="AP121" i="3"/>
  <c r="AA121" i="3"/>
  <c r="BG121" i="3"/>
  <c r="AL121" i="3"/>
  <c r="AB121" i="3"/>
  <c r="AR121" i="3"/>
  <c r="BH121" i="3"/>
  <c r="Y121" i="3"/>
  <c r="AO121" i="3"/>
  <c r="BE121" i="3"/>
  <c r="AE121" i="3"/>
  <c r="R121" i="3"/>
  <c r="AX121" i="3"/>
  <c r="AI121" i="3"/>
  <c r="N121" i="3"/>
  <c r="AT121" i="3"/>
  <c r="AA117" i="3"/>
  <c r="AQ117" i="3"/>
  <c r="BG117" i="3"/>
  <c r="AB117" i="3"/>
  <c r="AR117" i="3"/>
  <c r="BH117" i="3"/>
  <c r="AL117" i="3"/>
  <c r="Y117" i="3"/>
  <c r="BE117" i="3"/>
  <c r="AP117" i="3"/>
  <c r="U117" i="3"/>
  <c r="BA117" i="3"/>
  <c r="O117" i="3"/>
  <c r="AE117" i="3"/>
  <c r="AU117" i="3"/>
  <c r="P117" i="3"/>
  <c r="AF117" i="3"/>
  <c r="AV117" i="3"/>
  <c r="N117" i="3"/>
  <c r="AT117" i="3"/>
  <c r="AG117" i="3"/>
  <c r="R117" i="3"/>
  <c r="AX117" i="3"/>
  <c r="AC117" i="3"/>
  <c r="BI117" i="3"/>
  <c r="S117" i="3"/>
  <c r="AI117" i="3"/>
  <c r="AY117" i="3"/>
  <c r="T117" i="3"/>
  <c r="AJ117" i="3"/>
  <c r="AZ117" i="3"/>
  <c r="V117" i="3"/>
  <c r="BB117" i="3"/>
  <c r="AO117" i="3"/>
  <c r="Z117" i="3"/>
  <c r="BF117" i="3"/>
  <c r="AK117" i="3"/>
  <c r="W117" i="3"/>
  <c r="AM117" i="3"/>
  <c r="BC117" i="3"/>
  <c r="X117" i="3"/>
  <c r="AN117" i="3"/>
  <c r="BD117" i="3"/>
  <c r="AD117" i="3"/>
  <c r="Q117" i="3"/>
  <c r="AW117" i="3"/>
  <c r="AH117" i="3"/>
  <c r="M117" i="3"/>
  <c r="AS117" i="3"/>
  <c r="AL181" i="3"/>
  <c r="AC185" i="3"/>
  <c r="Y187" i="3"/>
  <c r="AO187" i="3"/>
  <c r="BE187" i="3"/>
  <c r="V187" i="3"/>
  <c r="AL187" i="3"/>
  <c r="BB187" i="3"/>
  <c r="M187" i="3"/>
  <c r="AC187" i="3"/>
  <c r="AS187" i="3"/>
  <c r="BI187" i="3"/>
  <c r="Z187" i="3"/>
  <c r="AP187" i="3"/>
  <c r="BF187" i="3"/>
  <c r="Q187" i="3"/>
  <c r="AG187" i="3"/>
  <c r="AW187" i="3"/>
  <c r="N187" i="3"/>
  <c r="AD187" i="3"/>
  <c r="AT187" i="3"/>
  <c r="U187" i="3"/>
  <c r="AK187" i="3"/>
  <c r="BA187" i="3"/>
  <c r="R187" i="3"/>
  <c r="AH187" i="3"/>
  <c r="AX187" i="3"/>
  <c r="AZ187" i="3"/>
  <c r="T187" i="3"/>
  <c r="AR187" i="3"/>
  <c r="AJ187" i="3"/>
  <c r="BH187" i="3"/>
  <c r="AB187" i="3"/>
  <c r="AQ187" i="3"/>
  <c r="AI187" i="3"/>
  <c r="BG187" i="3"/>
  <c r="AA187" i="3"/>
  <c r="AY187" i="3"/>
  <c r="S187" i="3"/>
  <c r="Q193" i="3"/>
  <c r="BI193" i="3"/>
  <c r="AC193" i="3"/>
  <c r="BA193" i="3"/>
  <c r="U193" i="3"/>
  <c r="AS193" i="3"/>
  <c r="M193" i="3"/>
  <c r="AK193" i="3"/>
  <c r="AZ193" i="3"/>
  <c r="T193" i="3"/>
  <c r="AR193" i="3"/>
  <c r="AJ193" i="3"/>
  <c r="BH193" i="3"/>
  <c r="AB193" i="3"/>
  <c r="Y125" i="3"/>
  <c r="AO125" i="3"/>
  <c r="BE125" i="3"/>
  <c r="V125" i="3"/>
  <c r="AL125" i="3"/>
  <c r="BB125" i="3"/>
  <c r="W125" i="3"/>
  <c r="AM125" i="3"/>
  <c r="BC125" i="3"/>
  <c r="X125" i="3"/>
  <c r="AN125" i="3"/>
  <c r="BD125" i="3"/>
  <c r="M125" i="3"/>
  <c r="AC125" i="3"/>
  <c r="AS125" i="3"/>
  <c r="BI125" i="3"/>
  <c r="Z125" i="3"/>
  <c r="AP125" i="3"/>
  <c r="BF125" i="3"/>
  <c r="AA125" i="3"/>
  <c r="AQ125" i="3"/>
  <c r="BG125" i="3"/>
  <c r="AB125" i="3"/>
  <c r="AR125" i="3"/>
  <c r="BH125" i="3"/>
  <c r="Q125" i="3"/>
  <c r="AG125" i="3"/>
  <c r="AW125" i="3"/>
  <c r="N125" i="3"/>
  <c r="AD125" i="3"/>
  <c r="AT125" i="3"/>
  <c r="O125" i="3"/>
  <c r="AE125" i="3"/>
  <c r="AU125" i="3"/>
  <c r="P125" i="3"/>
  <c r="AF125" i="3"/>
  <c r="AV125" i="3"/>
  <c r="U125" i="3"/>
  <c r="AK125" i="3"/>
  <c r="BA125" i="3"/>
  <c r="R125" i="3"/>
  <c r="AH125" i="3"/>
  <c r="AX125" i="3"/>
  <c r="S125" i="3"/>
  <c r="AI125" i="3"/>
  <c r="AY125" i="3"/>
  <c r="T125" i="3"/>
  <c r="AJ125" i="3"/>
  <c r="AZ125" i="3"/>
  <c r="S174" i="3"/>
  <c r="BD177" i="3"/>
  <c r="BA179" i="3"/>
  <c r="N181" i="3"/>
  <c r="AT181" i="3"/>
  <c r="AC182" i="3"/>
  <c r="BI182" i="3"/>
  <c r="AK185" i="3"/>
  <c r="O187" i="3"/>
  <c r="AU187" i="3"/>
  <c r="Q192" i="3"/>
  <c r="AW192" i="3"/>
  <c r="AF193" i="3"/>
  <c r="AC195" i="3"/>
  <c r="BI195" i="3"/>
  <c r="AU193" i="3"/>
  <c r="AE193" i="3"/>
  <c r="O193" i="3"/>
  <c r="AT193" i="3"/>
  <c r="AD193" i="3"/>
  <c r="N193" i="3"/>
  <c r="AV195" i="3"/>
  <c r="AF195" i="3"/>
  <c r="P195" i="3"/>
  <c r="AU195" i="3"/>
  <c r="AE195" i="3"/>
  <c r="O195" i="3"/>
  <c r="BD192" i="3"/>
  <c r="AN192" i="3"/>
  <c r="X192" i="3"/>
  <c r="BC192" i="3"/>
  <c r="AM192" i="3"/>
  <c r="W192" i="3"/>
  <c r="AB177" i="3"/>
  <c r="AL179" i="3"/>
  <c r="V182" i="3"/>
  <c r="X187" i="3"/>
  <c r="BD187" i="3"/>
  <c r="AG193" i="3"/>
  <c r="AN120" i="3"/>
  <c r="BI120" i="3"/>
  <c r="AC120" i="3"/>
  <c r="AZ120" i="3"/>
  <c r="T120" i="3"/>
  <c r="AG120" i="3"/>
  <c r="BC120" i="3"/>
  <c r="AM120" i="3"/>
  <c r="W120" i="3"/>
  <c r="BB120" i="3"/>
  <c r="AL120" i="3"/>
  <c r="V120" i="3"/>
  <c r="AT129" i="3"/>
  <c r="AD129" i="3"/>
  <c r="N129" i="3"/>
  <c r="AW129" i="3"/>
  <c r="AG129" i="3"/>
  <c r="Q129" i="3"/>
  <c r="AZ129" i="3"/>
  <c r="AJ129" i="3"/>
  <c r="T129" i="3"/>
  <c r="AY129" i="3"/>
  <c r="AI129" i="3"/>
  <c r="S129" i="3"/>
  <c r="AY131" i="3"/>
  <c r="AI131" i="3"/>
  <c r="S131" i="3"/>
  <c r="AX131" i="3"/>
  <c r="AH131" i="3"/>
  <c r="R131" i="3"/>
  <c r="BA131" i="3"/>
  <c r="AK131" i="3"/>
  <c r="U131" i="3"/>
  <c r="BD131" i="3"/>
  <c r="AN131" i="3"/>
  <c r="X131" i="3"/>
  <c r="BC136" i="3"/>
  <c r="AM136" i="3"/>
  <c r="W136" i="3"/>
  <c r="BB136" i="3"/>
  <c r="AL136" i="3"/>
  <c r="V136" i="3"/>
  <c r="BA136" i="3"/>
  <c r="AG136" i="3"/>
  <c r="AZ136" i="3"/>
  <c r="AN145" i="3"/>
  <c r="BG145" i="3"/>
  <c r="AA145" i="3"/>
  <c r="V145" i="3"/>
  <c r="BE147" i="3"/>
  <c r="AV147" i="3"/>
  <c r="AE147" i="3"/>
  <c r="N147" i="3"/>
  <c r="AC161" i="3"/>
  <c r="BD161" i="3"/>
  <c r="BF163" i="3"/>
  <c r="S163" i="3"/>
  <c r="Q166" i="3"/>
  <c r="Y166" i="3"/>
  <c r="AV166" i="3"/>
  <c r="R185" i="3"/>
  <c r="AH185" i="3"/>
  <c r="AA185" i="3"/>
  <c r="AQ185" i="3"/>
  <c r="BG185" i="3"/>
  <c r="AB185" i="3"/>
  <c r="AR185" i="3"/>
  <c r="BH185" i="3"/>
  <c r="BF185" i="3"/>
  <c r="Z185" i="3"/>
  <c r="O185" i="3"/>
  <c r="AE185" i="3"/>
  <c r="AU185" i="3"/>
  <c r="P185" i="3"/>
  <c r="AF185" i="3"/>
  <c r="AV185" i="3"/>
  <c r="AP185" i="3"/>
  <c r="W185" i="3"/>
  <c r="AM185" i="3"/>
  <c r="BC185" i="3"/>
  <c r="X185" i="3"/>
  <c r="AN185" i="3"/>
  <c r="BD185" i="3"/>
  <c r="AX185" i="3"/>
  <c r="S185" i="3"/>
  <c r="AJ185" i="3"/>
  <c r="BE185" i="3"/>
  <c r="Y185" i="3"/>
  <c r="AI185" i="3"/>
  <c r="AZ185" i="3"/>
  <c r="AW185" i="3"/>
  <c r="Q185" i="3"/>
  <c r="AY185" i="3"/>
  <c r="AO185" i="3"/>
  <c r="T185" i="3"/>
  <c r="AG185" i="3"/>
  <c r="X134" i="3"/>
  <c r="AN134" i="3"/>
  <c r="BD134" i="3"/>
  <c r="U134" i="3"/>
  <c r="AK134" i="3"/>
  <c r="BA134" i="3"/>
  <c r="R134" i="3"/>
  <c r="AH134" i="3"/>
  <c r="AX134" i="3"/>
  <c r="S134" i="3"/>
  <c r="AI134" i="3"/>
  <c r="AY134" i="3"/>
  <c r="AB134" i="3"/>
  <c r="AR134" i="3"/>
  <c r="BH134" i="3"/>
  <c r="Y134" i="3"/>
  <c r="AO134" i="3"/>
  <c r="BE134" i="3"/>
  <c r="V134" i="3"/>
  <c r="AL134" i="3"/>
  <c r="BB134" i="3"/>
  <c r="W134" i="3"/>
  <c r="AM134" i="3"/>
  <c r="BC134" i="3"/>
  <c r="P134" i="3"/>
  <c r="AF134" i="3"/>
  <c r="AV134" i="3"/>
  <c r="M134" i="3"/>
  <c r="AC134" i="3"/>
  <c r="AS134" i="3"/>
  <c r="BI134" i="3"/>
  <c r="Z134" i="3"/>
  <c r="AP134" i="3"/>
  <c r="BF134" i="3"/>
  <c r="AA134" i="3"/>
  <c r="AQ134" i="3"/>
  <c r="BG134" i="3"/>
  <c r="T134" i="3"/>
  <c r="AJ134" i="3"/>
  <c r="AZ134" i="3"/>
  <c r="Q134" i="3"/>
  <c r="AG134" i="3"/>
  <c r="AW134" i="3"/>
  <c r="N134" i="3"/>
  <c r="AD134" i="3"/>
  <c r="AT134" i="3"/>
  <c r="O134" i="3"/>
  <c r="AE134" i="3"/>
  <c r="AU134" i="3"/>
  <c r="S181" i="3"/>
  <c r="BG181" i="3"/>
  <c r="AA181" i="3"/>
  <c r="AB181" i="3"/>
  <c r="AR181" i="3"/>
  <c r="BH181" i="3"/>
  <c r="Y181" i="3"/>
  <c r="AO181" i="3"/>
  <c r="BE181" i="3"/>
  <c r="AY181" i="3"/>
  <c r="P181" i="3"/>
  <c r="AF181" i="3"/>
  <c r="AV181" i="3"/>
  <c r="M181" i="3"/>
  <c r="AC181" i="3"/>
  <c r="AS181" i="3"/>
  <c r="BI181" i="3"/>
  <c r="AI181" i="3"/>
  <c r="X181" i="3"/>
  <c r="AN181" i="3"/>
  <c r="BD181" i="3"/>
  <c r="U181" i="3"/>
  <c r="AK181" i="3"/>
  <c r="BA181" i="3"/>
  <c r="AZ181" i="3"/>
  <c r="AX181" i="3"/>
  <c r="R181" i="3"/>
  <c r="Q181" i="3"/>
  <c r="AP181" i="3"/>
  <c r="T181" i="3"/>
  <c r="AG181" i="3"/>
  <c r="AH181" i="3"/>
  <c r="AQ181" i="3"/>
  <c r="AJ181" i="3"/>
  <c r="AW181" i="3"/>
  <c r="BF181" i="3"/>
  <c r="Z181" i="3"/>
  <c r="BI185" i="3"/>
  <c r="P155" i="3"/>
  <c r="AF155" i="3"/>
  <c r="AV155" i="3"/>
  <c r="N155" i="3"/>
  <c r="AD155" i="3"/>
  <c r="AT155" i="3"/>
  <c r="O155" i="3"/>
  <c r="AU155" i="3"/>
  <c r="AG155" i="3"/>
  <c r="S155" i="3"/>
  <c r="AY155" i="3"/>
  <c r="AC155" i="3"/>
  <c r="BI155" i="3"/>
  <c r="T155" i="3"/>
  <c r="AJ155" i="3"/>
  <c r="AZ155" i="3"/>
  <c r="R155" i="3"/>
  <c r="AH155" i="3"/>
  <c r="AX155" i="3"/>
  <c r="W155" i="3"/>
  <c r="BC155" i="3"/>
  <c r="AO155" i="3"/>
  <c r="AA155" i="3"/>
  <c r="BG155" i="3"/>
  <c r="AK155" i="3"/>
  <c r="X155" i="3"/>
  <c r="AN155" i="3"/>
  <c r="BD155" i="3"/>
  <c r="V155" i="3"/>
  <c r="AL155" i="3"/>
  <c r="BB155" i="3"/>
  <c r="AE155" i="3"/>
  <c r="Q155" i="3"/>
  <c r="AW155" i="3"/>
  <c r="AI155" i="3"/>
  <c r="M155" i="3"/>
  <c r="AS155" i="3"/>
  <c r="AB155" i="3"/>
  <c r="AR155" i="3"/>
  <c r="BH155" i="3"/>
  <c r="Z155" i="3"/>
  <c r="AP155" i="3"/>
  <c r="BF155" i="3"/>
  <c r="AM155" i="3"/>
  <c r="Y155" i="3"/>
  <c r="BE155" i="3"/>
  <c r="AQ155" i="3"/>
  <c r="U155" i="3"/>
  <c r="BA155" i="3"/>
  <c r="Z161" i="3"/>
  <c r="AP161" i="3"/>
  <c r="BF161" i="3"/>
  <c r="AB161" i="3"/>
  <c r="AR161" i="3"/>
  <c r="BH161" i="3"/>
  <c r="AO161" i="3"/>
  <c r="AA161" i="3"/>
  <c r="BG161" i="3"/>
  <c r="AK161" i="3"/>
  <c r="O161" i="3"/>
  <c r="AU161" i="3"/>
  <c r="N161" i="3"/>
  <c r="AD161" i="3"/>
  <c r="AT161" i="3"/>
  <c r="P161" i="3"/>
  <c r="AF161" i="3"/>
  <c r="AV161" i="3"/>
  <c r="Q161" i="3"/>
  <c r="AW161" i="3"/>
  <c r="AI161" i="3"/>
  <c r="M161" i="3"/>
  <c r="AS161" i="3"/>
  <c r="W161" i="3"/>
  <c r="BC161" i="3"/>
  <c r="R161" i="3"/>
  <c r="AH161" i="3"/>
  <c r="AX161" i="3"/>
  <c r="T161" i="3"/>
  <c r="AJ161" i="3"/>
  <c r="AZ161" i="3"/>
  <c r="Y161" i="3"/>
  <c r="BE161" i="3"/>
  <c r="AQ161" i="3"/>
  <c r="U161" i="3"/>
  <c r="BA161" i="3"/>
  <c r="AE161" i="3"/>
  <c r="T128" i="3"/>
  <c r="AJ128" i="3"/>
  <c r="AZ128" i="3"/>
  <c r="Q128" i="3"/>
  <c r="AG128" i="3"/>
  <c r="AW128" i="3"/>
  <c r="N128" i="3"/>
  <c r="AD128" i="3"/>
  <c r="AT128" i="3"/>
  <c r="O128" i="3"/>
  <c r="AE128" i="3"/>
  <c r="AU128" i="3"/>
  <c r="X128" i="3"/>
  <c r="AN128" i="3"/>
  <c r="BD128" i="3"/>
  <c r="U128" i="3"/>
  <c r="AK128" i="3"/>
  <c r="BA128" i="3"/>
  <c r="R128" i="3"/>
  <c r="AH128" i="3"/>
  <c r="AX128" i="3"/>
  <c r="S128" i="3"/>
  <c r="AI128" i="3"/>
  <c r="AY128" i="3"/>
  <c r="AB128" i="3"/>
  <c r="AR128" i="3"/>
  <c r="BH128" i="3"/>
  <c r="Y128" i="3"/>
  <c r="AO128" i="3"/>
  <c r="BE128" i="3"/>
  <c r="V128" i="3"/>
  <c r="AL128" i="3"/>
  <c r="BB128" i="3"/>
  <c r="W128" i="3"/>
  <c r="AM128" i="3"/>
  <c r="BC128" i="3"/>
  <c r="P128" i="3"/>
  <c r="AF128" i="3"/>
  <c r="AV128" i="3"/>
  <c r="M128" i="3"/>
  <c r="AC128" i="3"/>
  <c r="AS128" i="3"/>
  <c r="BI128" i="3"/>
  <c r="Z128" i="3"/>
  <c r="AP128" i="3"/>
  <c r="BF128" i="3"/>
  <c r="AA128" i="3"/>
  <c r="AQ128" i="3"/>
  <c r="BG128" i="3"/>
  <c r="O143" i="3"/>
  <c r="AE143" i="3"/>
  <c r="AU143" i="3"/>
  <c r="P143" i="3"/>
  <c r="AF143" i="3"/>
  <c r="AV143" i="3"/>
  <c r="M143" i="3"/>
  <c r="AC143" i="3"/>
  <c r="AS143" i="3"/>
  <c r="BI143" i="3"/>
  <c r="Z143" i="3"/>
  <c r="AP143" i="3"/>
  <c r="BF143" i="3"/>
  <c r="S143" i="3"/>
  <c r="AI143" i="3"/>
  <c r="AY143" i="3"/>
  <c r="T143" i="3"/>
  <c r="AJ143" i="3"/>
  <c r="AZ143" i="3"/>
  <c r="Q143" i="3"/>
  <c r="AG143" i="3"/>
  <c r="AW143" i="3"/>
  <c r="N143" i="3"/>
  <c r="AD143" i="3"/>
  <c r="AT143" i="3"/>
  <c r="W143" i="3"/>
  <c r="AM143" i="3"/>
  <c r="BC143" i="3"/>
  <c r="X143" i="3"/>
  <c r="AN143" i="3"/>
  <c r="BD143" i="3"/>
  <c r="U143" i="3"/>
  <c r="AK143" i="3"/>
  <c r="BA143" i="3"/>
  <c r="R143" i="3"/>
  <c r="AH143" i="3"/>
  <c r="AX143" i="3"/>
  <c r="AA143" i="3"/>
  <c r="AQ143" i="3"/>
  <c r="BG143" i="3"/>
  <c r="AB143" i="3"/>
  <c r="AR143" i="3"/>
  <c r="BH143" i="3"/>
  <c r="Y143" i="3"/>
  <c r="AO143" i="3"/>
  <c r="BE143" i="3"/>
  <c r="V143" i="3"/>
  <c r="AL143" i="3"/>
  <c r="BB143" i="3"/>
  <c r="U174" i="3"/>
  <c r="AK174" i="3"/>
  <c r="BA174" i="3"/>
  <c r="R174" i="3"/>
  <c r="AH174" i="3"/>
  <c r="AX174" i="3"/>
  <c r="T174" i="3"/>
  <c r="AJ174" i="3"/>
  <c r="AZ174" i="3"/>
  <c r="Y174" i="3"/>
  <c r="AO174" i="3"/>
  <c r="BE174" i="3"/>
  <c r="V174" i="3"/>
  <c r="AL174" i="3"/>
  <c r="BB174" i="3"/>
  <c r="X174" i="3"/>
  <c r="AN174" i="3"/>
  <c r="BD174" i="3"/>
  <c r="M174" i="3"/>
  <c r="AC174" i="3"/>
  <c r="AS174" i="3"/>
  <c r="BI174" i="3"/>
  <c r="Z174" i="3"/>
  <c r="AP174" i="3"/>
  <c r="BF174" i="3"/>
  <c r="AB174" i="3"/>
  <c r="AR174" i="3"/>
  <c r="BH174" i="3"/>
  <c r="Q174" i="3"/>
  <c r="AG174" i="3"/>
  <c r="AW174" i="3"/>
  <c r="N174" i="3"/>
  <c r="AD174" i="3"/>
  <c r="AT174" i="3"/>
  <c r="P174" i="3"/>
  <c r="AF174" i="3"/>
  <c r="AV174" i="3"/>
  <c r="O174" i="3"/>
  <c r="AE174" i="3"/>
  <c r="AQ174" i="3"/>
  <c r="AA174" i="3"/>
  <c r="AU174" i="3"/>
  <c r="BG174" i="3"/>
  <c r="Q157" i="3"/>
  <c r="AG157" i="3"/>
  <c r="AW157" i="3"/>
  <c r="O157" i="3"/>
  <c r="AE157" i="3"/>
  <c r="AU157" i="3"/>
  <c r="P157" i="3"/>
  <c r="AV157" i="3"/>
  <c r="AH157" i="3"/>
  <c r="T157" i="3"/>
  <c r="AZ157" i="3"/>
  <c r="AD157" i="3"/>
  <c r="U157" i="3"/>
  <c r="AK157" i="3"/>
  <c r="BA157" i="3"/>
  <c r="S157" i="3"/>
  <c r="AI157" i="3"/>
  <c r="AY157" i="3"/>
  <c r="X157" i="3"/>
  <c r="BD157" i="3"/>
  <c r="AP157" i="3"/>
  <c r="AB157" i="3"/>
  <c r="BH157" i="3"/>
  <c r="AL157" i="3"/>
  <c r="Y157" i="3"/>
  <c r="AO157" i="3"/>
  <c r="BE157" i="3"/>
  <c r="W157" i="3"/>
  <c r="AM157" i="3"/>
  <c r="BC157" i="3"/>
  <c r="AF157" i="3"/>
  <c r="R157" i="3"/>
  <c r="AX157" i="3"/>
  <c r="AJ157" i="3"/>
  <c r="N157" i="3"/>
  <c r="AT157" i="3"/>
  <c r="M157" i="3"/>
  <c r="AC157" i="3"/>
  <c r="AS157" i="3"/>
  <c r="BI157" i="3"/>
  <c r="AA157" i="3"/>
  <c r="AQ157" i="3"/>
  <c r="BG157" i="3"/>
  <c r="AN157" i="3"/>
  <c r="Z157" i="3"/>
  <c r="BF157" i="3"/>
  <c r="AR157" i="3"/>
  <c r="V157" i="3"/>
  <c r="BB157" i="3"/>
  <c r="M163" i="3"/>
  <c r="AC163" i="3"/>
  <c r="AS163" i="3"/>
  <c r="BI163" i="3"/>
  <c r="AH163" i="3"/>
  <c r="BC163" i="3"/>
  <c r="X163" i="3"/>
  <c r="AT163" i="3"/>
  <c r="T163" i="3"/>
  <c r="AP163" i="3"/>
  <c r="P163" i="3"/>
  <c r="AL163" i="3"/>
  <c r="BG163" i="3"/>
  <c r="Q163" i="3"/>
  <c r="AG163" i="3"/>
  <c r="AW163" i="3"/>
  <c r="R163" i="3"/>
  <c r="AM163" i="3"/>
  <c r="BH163" i="3"/>
  <c r="AD163" i="3"/>
  <c r="AY163" i="3"/>
  <c r="Z163" i="3"/>
  <c r="AU163" i="3"/>
  <c r="V163" i="3"/>
  <c r="AQ163" i="3"/>
  <c r="U163" i="3"/>
  <c r="AK163" i="3"/>
  <c r="BA163" i="3"/>
  <c r="W163" i="3"/>
  <c r="AR163" i="3"/>
  <c r="N163" i="3"/>
  <c r="AI163" i="3"/>
  <c r="BD163" i="3"/>
  <c r="AE163" i="3"/>
  <c r="AZ163" i="3"/>
  <c r="AA163" i="3"/>
  <c r="AV163" i="3"/>
  <c r="N195" i="3"/>
  <c r="BF195" i="3"/>
  <c r="Z195" i="3"/>
  <c r="AX195" i="3"/>
  <c r="R195" i="3"/>
  <c r="AP195" i="3"/>
  <c r="AH195" i="3"/>
  <c r="AW195" i="3"/>
  <c r="Q195" i="3"/>
  <c r="AO195" i="3"/>
  <c r="AG195" i="3"/>
  <c r="BE195" i="3"/>
  <c r="Y195" i="3"/>
  <c r="O137" i="3"/>
  <c r="AE137" i="3"/>
  <c r="AU137" i="3"/>
  <c r="P137" i="3"/>
  <c r="AF137" i="3"/>
  <c r="AV137" i="3"/>
  <c r="M137" i="3"/>
  <c r="AC137" i="3"/>
  <c r="AS137" i="3"/>
  <c r="BI137" i="3"/>
  <c r="Z137" i="3"/>
  <c r="AP137" i="3"/>
  <c r="BF137" i="3"/>
  <c r="S137" i="3"/>
  <c r="AI137" i="3"/>
  <c r="AY137" i="3"/>
  <c r="T137" i="3"/>
  <c r="AJ137" i="3"/>
  <c r="AZ137" i="3"/>
  <c r="Q137" i="3"/>
  <c r="AG137" i="3"/>
  <c r="AW137" i="3"/>
  <c r="N137" i="3"/>
  <c r="AD137" i="3"/>
  <c r="AT137" i="3"/>
  <c r="W137" i="3"/>
  <c r="AM137" i="3"/>
  <c r="BC137" i="3"/>
  <c r="X137" i="3"/>
  <c r="AN137" i="3"/>
  <c r="BD137" i="3"/>
  <c r="U137" i="3"/>
  <c r="AK137" i="3"/>
  <c r="BA137" i="3"/>
  <c r="R137" i="3"/>
  <c r="AH137" i="3"/>
  <c r="AX137" i="3"/>
  <c r="AA137" i="3"/>
  <c r="AQ137" i="3"/>
  <c r="BG137" i="3"/>
  <c r="AB137" i="3"/>
  <c r="AR137" i="3"/>
  <c r="BH137" i="3"/>
  <c r="Y137" i="3"/>
  <c r="AO137" i="3"/>
  <c r="BE137" i="3"/>
  <c r="V137" i="3"/>
  <c r="AL137" i="3"/>
  <c r="BB137" i="3"/>
  <c r="N169" i="3"/>
  <c r="AD169" i="3"/>
  <c r="AT169" i="3"/>
  <c r="Q169" i="3"/>
  <c r="AM169" i="3"/>
  <c r="BH169" i="3"/>
  <c r="AC169" i="3"/>
  <c r="AY169" i="3"/>
  <c r="T169" i="3"/>
  <c r="AO169" i="3"/>
  <c r="P169" i="3"/>
  <c r="AK169" i="3"/>
  <c r="BG169" i="3"/>
  <c r="R169" i="3"/>
  <c r="AH169" i="3"/>
  <c r="AX169" i="3"/>
  <c r="W169" i="3"/>
  <c r="AR169" i="3"/>
  <c r="M169" i="3"/>
  <c r="AI169" i="3"/>
  <c r="BD169" i="3"/>
  <c r="Y169" i="3"/>
  <c r="AU169" i="3"/>
  <c r="U169" i="3"/>
  <c r="AQ169" i="3"/>
  <c r="V169" i="3"/>
  <c r="AL169" i="3"/>
  <c r="BB169" i="3"/>
  <c r="AB169" i="3"/>
  <c r="AW169" i="3"/>
  <c r="S169" i="3"/>
  <c r="AN169" i="3"/>
  <c r="BI169" i="3"/>
  <c r="AE169" i="3"/>
  <c r="AZ169" i="3"/>
  <c r="AA169" i="3"/>
  <c r="AV169" i="3"/>
  <c r="Z169" i="3"/>
  <c r="AP169" i="3"/>
  <c r="BF169" i="3"/>
  <c r="AG169" i="3"/>
  <c r="BC169" i="3"/>
  <c r="X169" i="3"/>
  <c r="AS169" i="3"/>
  <c r="O169" i="3"/>
  <c r="AJ169" i="3"/>
  <c r="BE169" i="3"/>
  <c r="AF169" i="3"/>
  <c r="BA169" i="3"/>
  <c r="R192" i="3"/>
  <c r="AT192" i="3"/>
  <c r="N192" i="3"/>
  <c r="AL192" i="3"/>
  <c r="AD192" i="3"/>
  <c r="BB192" i="3"/>
  <c r="V192" i="3"/>
  <c r="AK192" i="3"/>
  <c r="BI192" i="3"/>
  <c r="AC192" i="3"/>
  <c r="BA192" i="3"/>
  <c r="U192" i="3"/>
  <c r="AS192" i="3"/>
  <c r="M192" i="3"/>
  <c r="AB136" i="3"/>
  <c r="AR136" i="3"/>
  <c r="BH136" i="3"/>
  <c r="Y136" i="3"/>
  <c r="P136" i="3"/>
  <c r="AF136" i="3"/>
  <c r="AV136" i="3"/>
  <c r="M136" i="3"/>
  <c r="AC136" i="3"/>
  <c r="AS136" i="3"/>
  <c r="BI136" i="3"/>
  <c r="Z118" i="3"/>
  <c r="AP118" i="3"/>
  <c r="BF118" i="3"/>
  <c r="AA118" i="3"/>
  <c r="AQ118" i="3"/>
  <c r="BG118" i="3"/>
  <c r="AK118" i="3"/>
  <c r="P118" i="3"/>
  <c r="AV118" i="3"/>
  <c r="AG118" i="3"/>
  <c r="T118" i="3"/>
  <c r="AZ118" i="3"/>
  <c r="N118" i="3"/>
  <c r="AD118" i="3"/>
  <c r="AT118" i="3"/>
  <c r="O118" i="3"/>
  <c r="AE118" i="3"/>
  <c r="AU118" i="3"/>
  <c r="M118" i="3"/>
  <c r="AS118" i="3"/>
  <c r="X118" i="3"/>
  <c r="BD118" i="3"/>
  <c r="AO118" i="3"/>
  <c r="AB118" i="3"/>
  <c r="BH118" i="3"/>
  <c r="R118" i="3"/>
  <c r="AH118" i="3"/>
  <c r="AX118" i="3"/>
  <c r="S118" i="3"/>
  <c r="AI118" i="3"/>
  <c r="AY118" i="3"/>
  <c r="U118" i="3"/>
  <c r="BA118" i="3"/>
  <c r="AF118" i="3"/>
  <c r="Q118" i="3"/>
  <c r="AW118" i="3"/>
  <c r="AJ118" i="3"/>
  <c r="V118" i="3"/>
  <c r="AL118" i="3"/>
  <c r="BB118" i="3"/>
  <c r="W118" i="3"/>
  <c r="AM118" i="3"/>
  <c r="BC118" i="3"/>
  <c r="AC118" i="3"/>
  <c r="BI118" i="3"/>
  <c r="AN118" i="3"/>
  <c r="Y118" i="3"/>
  <c r="BE118" i="3"/>
  <c r="AR118" i="3"/>
  <c r="Q150" i="3"/>
  <c r="AG150" i="3"/>
  <c r="AW150" i="3"/>
  <c r="O150" i="3"/>
  <c r="AE150" i="3"/>
  <c r="M150" i="3"/>
  <c r="AC150" i="3"/>
  <c r="AS150" i="3"/>
  <c r="BI150" i="3"/>
  <c r="AA150" i="3"/>
  <c r="AO150" i="3"/>
  <c r="W150" i="3"/>
  <c r="AU150" i="3"/>
  <c r="P150" i="3"/>
  <c r="AV150" i="3"/>
  <c r="AH150" i="3"/>
  <c r="T150" i="3"/>
  <c r="AZ150" i="3"/>
  <c r="AD150" i="3"/>
  <c r="U150" i="3"/>
  <c r="BA150" i="3"/>
  <c r="AI150" i="3"/>
  <c r="AY150" i="3"/>
  <c r="X150" i="3"/>
  <c r="BD150" i="3"/>
  <c r="AP150" i="3"/>
  <c r="AB150" i="3"/>
  <c r="BH150" i="3"/>
  <c r="AL150" i="3"/>
  <c r="Y150" i="3"/>
  <c r="BE150" i="3"/>
  <c r="AM150" i="3"/>
  <c r="BC150" i="3"/>
  <c r="AF150" i="3"/>
  <c r="R150" i="3"/>
  <c r="AX150" i="3"/>
  <c r="AJ150" i="3"/>
  <c r="N150" i="3"/>
  <c r="AT150" i="3"/>
  <c r="AK150" i="3"/>
  <c r="S150" i="3"/>
  <c r="AQ150" i="3"/>
  <c r="BG150" i="3"/>
  <c r="AN150" i="3"/>
  <c r="Z150" i="3"/>
  <c r="BF150" i="3"/>
  <c r="AR150" i="3"/>
  <c r="V150" i="3"/>
  <c r="BB150" i="3"/>
  <c r="Q182" i="3"/>
  <c r="AP182" i="3"/>
  <c r="AH182" i="3"/>
  <c r="AX182" i="3"/>
  <c r="R182" i="3"/>
  <c r="AO182" i="3"/>
  <c r="S182" i="3"/>
  <c r="AI182" i="3"/>
  <c r="AY182" i="3"/>
  <c r="T182" i="3"/>
  <c r="AJ182" i="3"/>
  <c r="AZ182" i="3"/>
  <c r="BF182" i="3"/>
  <c r="AG182" i="3"/>
  <c r="W182" i="3"/>
  <c r="AM182" i="3"/>
  <c r="BC182" i="3"/>
  <c r="X182" i="3"/>
  <c r="AN182" i="3"/>
  <c r="BD182" i="3"/>
  <c r="Z182" i="3"/>
  <c r="BE182" i="3"/>
  <c r="Y182" i="3"/>
  <c r="AA182" i="3"/>
  <c r="AQ182" i="3"/>
  <c r="BG182" i="3"/>
  <c r="AB182" i="3"/>
  <c r="AR182" i="3"/>
  <c r="BH182" i="3"/>
  <c r="AW182" i="3"/>
  <c r="O182" i="3"/>
  <c r="AE182" i="3"/>
  <c r="AU182" i="3"/>
  <c r="P182" i="3"/>
  <c r="AF182" i="3"/>
  <c r="AV182" i="3"/>
  <c r="Y133" i="3"/>
  <c r="AO133" i="3"/>
  <c r="BE133" i="3"/>
  <c r="V133" i="3"/>
  <c r="AL133" i="3"/>
  <c r="BB133" i="3"/>
  <c r="W133" i="3"/>
  <c r="AM133" i="3"/>
  <c r="BC133" i="3"/>
  <c r="X133" i="3"/>
  <c r="AN133" i="3"/>
  <c r="BD133" i="3"/>
  <c r="M133" i="3"/>
  <c r="AC133" i="3"/>
  <c r="AS133" i="3"/>
  <c r="BI133" i="3"/>
  <c r="Z133" i="3"/>
  <c r="AP133" i="3"/>
  <c r="BF133" i="3"/>
  <c r="AA133" i="3"/>
  <c r="AQ133" i="3"/>
  <c r="BG133" i="3"/>
  <c r="AB133" i="3"/>
  <c r="AR133" i="3"/>
  <c r="BH133" i="3"/>
  <c r="Q133" i="3"/>
  <c r="AG133" i="3"/>
  <c r="AW133" i="3"/>
  <c r="N133" i="3"/>
  <c r="AD133" i="3"/>
  <c r="AT133" i="3"/>
  <c r="O133" i="3"/>
  <c r="AE133" i="3"/>
  <c r="AU133" i="3"/>
  <c r="P133" i="3"/>
  <c r="AF133" i="3"/>
  <c r="AV133" i="3"/>
  <c r="U133" i="3"/>
  <c r="AK133" i="3"/>
  <c r="BA133" i="3"/>
  <c r="R133" i="3"/>
  <c r="AH133" i="3"/>
  <c r="AX133" i="3"/>
  <c r="S133" i="3"/>
  <c r="AI133" i="3"/>
  <c r="AY133" i="3"/>
  <c r="T133" i="3"/>
  <c r="AJ133" i="3"/>
  <c r="AZ133" i="3"/>
  <c r="Y165" i="3"/>
  <c r="AO165" i="3"/>
  <c r="BE165" i="3"/>
  <c r="X165" i="3"/>
  <c r="AT165" i="3"/>
  <c r="T165" i="3"/>
  <c r="AP165" i="3"/>
  <c r="P165" i="3"/>
  <c r="AL165" i="3"/>
  <c r="BG165" i="3"/>
  <c r="AH165" i="3"/>
  <c r="BC165" i="3"/>
  <c r="M165" i="3"/>
  <c r="AC165" i="3"/>
  <c r="AS165" i="3"/>
  <c r="BI165" i="3"/>
  <c r="AD165" i="3"/>
  <c r="AY165" i="3"/>
  <c r="Z165" i="3"/>
  <c r="AU165" i="3"/>
  <c r="V165" i="3"/>
  <c r="AQ165" i="3"/>
  <c r="R165" i="3"/>
  <c r="AM165" i="3"/>
  <c r="BH165" i="3"/>
  <c r="Q165" i="3"/>
  <c r="AG165" i="3"/>
  <c r="AW165" i="3"/>
  <c r="N165" i="3"/>
  <c r="AI165" i="3"/>
  <c r="BD165" i="3"/>
  <c r="AE165" i="3"/>
  <c r="AZ165" i="3"/>
  <c r="AA165" i="3"/>
  <c r="AV165" i="3"/>
  <c r="W165" i="3"/>
  <c r="AR165" i="3"/>
  <c r="U165" i="3"/>
  <c r="AK165" i="3"/>
  <c r="BA165" i="3"/>
  <c r="S165" i="3"/>
  <c r="AN165" i="3"/>
  <c r="O165" i="3"/>
  <c r="AJ165" i="3"/>
  <c r="BF165" i="3"/>
  <c r="AF165" i="3"/>
  <c r="BB165" i="3"/>
  <c r="AB165" i="3"/>
  <c r="AX165" i="3"/>
  <c r="AI174" i="3"/>
  <c r="U179" i="3"/>
  <c r="BI179" i="3"/>
  <c r="V181" i="3"/>
  <c r="BB181" i="3"/>
  <c r="AK182" i="3"/>
  <c r="M185" i="3"/>
  <c r="AS185" i="3"/>
  <c r="W187" i="3"/>
  <c r="BC187" i="3"/>
  <c r="Y192" i="3"/>
  <c r="BE192" i="3"/>
  <c r="AN193" i="3"/>
  <c r="AK195" i="3"/>
  <c r="BG193" i="3"/>
  <c r="AQ193" i="3"/>
  <c r="AA193" i="3"/>
  <c r="BF193" i="3"/>
  <c r="AP193" i="3"/>
  <c r="Z193" i="3"/>
  <c r="BH195" i="3"/>
  <c r="AR195" i="3"/>
  <c r="AB195" i="3"/>
  <c r="BG195" i="3"/>
  <c r="AQ195" i="3"/>
  <c r="AA195" i="3"/>
  <c r="AZ192" i="3"/>
  <c r="AJ192" i="3"/>
  <c r="T192" i="3"/>
  <c r="AY192" i="3"/>
  <c r="AI192" i="3"/>
  <c r="S192" i="3"/>
  <c r="AT179" i="3"/>
  <c r="O181" i="3"/>
  <c r="AU181" i="3"/>
  <c r="AD182" i="3"/>
  <c r="N185" i="3"/>
  <c r="AT185" i="3"/>
  <c r="AF187" i="3"/>
  <c r="AX192" i="3"/>
  <c r="AO193" i="3"/>
  <c r="V195" i="3"/>
  <c r="BB195" i="3"/>
  <c r="AF120" i="3"/>
  <c r="BA120" i="3"/>
  <c r="U120" i="3"/>
  <c r="AR120" i="3"/>
  <c r="BE120" i="3"/>
  <c r="Y120" i="3"/>
  <c r="AY120" i="3"/>
  <c r="AI120" i="3"/>
  <c r="S120" i="3"/>
  <c r="AX120" i="3"/>
  <c r="AH120" i="3"/>
  <c r="R120" i="3"/>
  <c r="BF129" i="3"/>
  <c r="AP129" i="3"/>
  <c r="Z129" i="3"/>
  <c r="BI129" i="3"/>
  <c r="AS129" i="3"/>
  <c r="AC129" i="3"/>
  <c r="M129" i="3"/>
  <c r="AV129" i="3"/>
  <c r="AF129" i="3"/>
  <c r="P129" i="3"/>
  <c r="AU129" i="3"/>
  <c r="AE129" i="3"/>
  <c r="O129" i="3"/>
  <c r="AU131" i="3"/>
  <c r="AE131" i="3"/>
  <c r="O131" i="3"/>
  <c r="AT131" i="3"/>
  <c r="AD131" i="3"/>
  <c r="N131" i="3"/>
  <c r="AW131" i="3"/>
  <c r="AG131" i="3"/>
  <c r="Q131" i="3"/>
  <c r="AZ131" i="3"/>
  <c r="AJ131" i="3"/>
  <c r="T131" i="3"/>
  <c r="AY136" i="3"/>
  <c r="AI136" i="3"/>
  <c r="S136" i="3"/>
  <c r="AX136" i="3"/>
  <c r="AH136" i="3"/>
  <c r="R136" i="3"/>
  <c r="AW136" i="3"/>
  <c r="U136" i="3"/>
  <c r="AN136" i="3"/>
  <c r="AZ145" i="3"/>
  <c r="BC145" i="3"/>
  <c r="W145" i="3"/>
  <c r="AK147" i="3"/>
  <c r="AF147" i="3"/>
  <c r="AY161" i="3"/>
  <c r="AN161" i="3"/>
  <c r="V161" i="3"/>
  <c r="AJ163" i="3"/>
  <c r="AX163" i="3"/>
  <c r="Y163" i="3"/>
  <c r="AP166" i="3"/>
  <c r="BC166" i="3"/>
  <c r="AF166" i="3"/>
  <c r="R147" i="3"/>
  <c r="AH147" i="3"/>
  <c r="AX147" i="3"/>
  <c r="S147" i="3"/>
  <c r="AI147" i="3"/>
  <c r="AY147" i="3"/>
  <c r="T147" i="3"/>
  <c r="AJ147" i="3"/>
  <c r="AZ147" i="3"/>
  <c r="AC147" i="3"/>
  <c r="AG147" i="3"/>
  <c r="BA147" i="3"/>
  <c r="V147" i="3"/>
  <c r="AL147" i="3"/>
  <c r="BB147" i="3"/>
  <c r="W147" i="3"/>
  <c r="AM147" i="3"/>
  <c r="BC147" i="3"/>
  <c r="X147" i="3"/>
  <c r="AN147" i="3"/>
  <c r="BD147" i="3"/>
  <c r="AS147" i="3"/>
  <c r="AW147" i="3"/>
  <c r="Y147" i="3"/>
  <c r="Z147" i="3"/>
  <c r="AP147" i="3"/>
  <c r="BF147" i="3"/>
  <c r="AA147" i="3"/>
  <c r="AQ147" i="3"/>
  <c r="BG147" i="3"/>
  <c r="AB147" i="3"/>
  <c r="AR147" i="3"/>
  <c r="BH147" i="3"/>
  <c r="BI147" i="3"/>
  <c r="U147" i="3"/>
  <c r="AO147" i="3"/>
  <c r="AA153" i="3"/>
  <c r="AQ153" i="3"/>
  <c r="BG153" i="3"/>
  <c r="Y153" i="3"/>
  <c r="AO153" i="3"/>
  <c r="BE153" i="3"/>
  <c r="AH153" i="3"/>
  <c r="T153" i="3"/>
  <c r="AZ153" i="3"/>
  <c r="AD153" i="3"/>
  <c r="P153" i="3"/>
  <c r="AV153" i="3"/>
  <c r="O153" i="3"/>
  <c r="AE153" i="3"/>
  <c r="AU153" i="3"/>
  <c r="M153" i="3"/>
  <c r="AC153" i="3"/>
  <c r="AS153" i="3"/>
  <c r="BI153" i="3"/>
  <c r="AP153" i="3"/>
  <c r="AB153" i="3"/>
  <c r="BH153" i="3"/>
  <c r="AL153" i="3"/>
  <c r="X153" i="3"/>
  <c r="BD153" i="3"/>
  <c r="S153" i="3"/>
  <c r="AI153" i="3"/>
  <c r="AY153" i="3"/>
  <c r="Q153" i="3"/>
  <c r="AG153" i="3"/>
  <c r="AW153" i="3"/>
  <c r="R153" i="3"/>
  <c r="AX153" i="3"/>
  <c r="AJ153" i="3"/>
  <c r="N153" i="3"/>
  <c r="AT153" i="3"/>
  <c r="AF153" i="3"/>
  <c r="W153" i="3"/>
  <c r="AM153" i="3"/>
  <c r="BC153" i="3"/>
  <c r="U153" i="3"/>
  <c r="AK153" i="3"/>
  <c r="BA153" i="3"/>
  <c r="Z153" i="3"/>
  <c r="BF153" i="3"/>
  <c r="AR153" i="3"/>
  <c r="V153" i="3"/>
  <c r="BB153" i="3"/>
  <c r="AN153" i="3"/>
  <c r="V149" i="3"/>
  <c r="AL149" i="3"/>
  <c r="BB149" i="3"/>
  <c r="X149" i="3"/>
  <c r="AN149" i="3"/>
  <c r="BD149" i="3"/>
  <c r="AG149" i="3"/>
  <c r="S149" i="3"/>
  <c r="AY149" i="3"/>
  <c r="AC149" i="3"/>
  <c r="BI149" i="3"/>
  <c r="AM149" i="3"/>
  <c r="Z149" i="3"/>
  <c r="AP149" i="3"/>
  <c r="BF149" i="3"/>
  <c r="AB149" i="3"/>
  <c r="AR149" i="3"/>
  <c r="BH149" i="3"/>
  <c r="AO149" i="3"/>
  <c r="AA149" i="3"/>
  <c r="BG149" i="3"/>
  <c r="AK149" i="3"/>
  <c r="O149" i="3"/>
  <c r="AU149" i="3"/>
  <c r="N149" i="3"/>
  <c r="AD149" i="3"/>
  <c r="AT149" i="3"/>
  <c r="P149" i="3"/>
  <c r="AF149" i="3"/>
  <c r="AV149" i="3"/>
  <c r="Q149" i="3"/>
  <c r="AW149" i="3"/>
  <c r="AI149" i="3"/>
  <c r="M149" i="3"/>
  <c r="AS149" i="3"/>
  <c r="W149" i="3"/>
  <c r="BC149" i="3"/>
  <c r="R149" i="3"/>
  <c r="AH149" i="3"/>
  <c r="AX149" i="3"/>
  <c r="T149" i="3"/>
  <c r="AJ149" i="3"/>
  <c r="AZ149" i="3"/>
  <c r="Y149" i="3"/>
  <c r="BE149" i="3"/>
  <c r="AQ149" i="3"/>
  <c r="U149" i="3"/>
  <c r="BA149" i="3"/>
  <c r="AE149" i="3"/>
  <c r="P139" i="3"/>
  <c r="AF139" i="3"/>
  <c r="AV139" i="3"/>
  <c r="M139" i="3"/>
  <c r="T139" i="3"/>
  <c r="AJ139" i="3"/>
  <c r="AZ139" i="3"/>
  <c r="Q139" i="3"/>
  <c r="AG139" i="3"/>
  <c r="AW139" i="3"/>
  <c r="N139" i="3"/>
  <c r="X139" i="3"/>
  <c r="AN139" i="3"/>
  <c r="AB139" i="3"/>
  <c r="AR139" i="3"/>
  <c r="BH139" i="3"/>
  <c r="Y139" i="3"/>
  <c r="AO139" i="3"/>
  <c r="BE139" i="3"/>
  <c r="AC139" i="3"/>
  <c r="BI139" i="3"/>
  <c r="AD139" i="3"/>
  <c r="AT139" i="3"/>
  <c r="O139" i="3"/>
  <c r="AE139" i="3"/>
  <c r="AU139" i="3"/>
  <c r="AK139" i="3"/>
  <c r="R139" i="3"/>
  <c r="AH139" i="3"/>
  <c r="AX139" i="3"/>
  <c r="S139" i="3"/>
  <c r="AI139" i="3"/>
  <c r="AY139" i="3"/>
  <c r="BD139" i="3"/>
  <c r="AS139" i="3"/>
  <c r="V139" i="3"/>
  <c r="AL139" i="3"/>
  <c r="BB139" i="3"/>
  <c r="W139" i="3"/>
  <c r="AM139" i="3"/>
  <c r="BC139" i="3"/>
  <c r="U139" i="3"/>
  <c r="BA139" i="3"/>
  <c r="Z139" i="3"/>
  <c r="AP139" i="3"/>
  <c r="BF139" i="3"/>
  <c r="AA139" i="3"/>
  <c r="AQ139" i="3"/>
  <c r="BG139" i="3"/>
  <c r="S171" i="3"/>
  <c r="AI171" i="3"/>
  <c r="AY171" i="3"/>
  <c r="T171" i="3"/>
  <c r="AO171" i="3"/>
  <c r="P171" i="3"/>
  <c r="W171" i="3"/>
  <c r="AM171" i="3"/>
  <c r="BC171" i="3"/>
  <c r="Y171" i="3"/>
  <c r="AT171" i="3"/>
  <c r="AA171" i="3"/>
  <c r="AQ171" i="3"/>
  <c r="BG171" i="3"/>
  <c r="AD171" i="3"/>
  <c r="AZ171" i="3"/>
  <c r="O171" i="3"/>
  <c r="AE171" i="3"/>
  <c r="AU171" i="3"/>
  <c r="N171" i="3"/>
  <c r="AJ171" i="3"/>
  <c r="BE171" i="3"/>
  <c r="AK171" i="3"/>
  <c r="BF171" i="3"/>
  <c r="AG171" i="3"/>
  <c r="BB171" i="3"/>
  <c r="X171" i="3"/>
  <c r="AS171" i="3"/>
  <c r="U171" i="3"/>
  <c r="AP171" i="3"/>
  <c r="Q171" i="3"/>
  <c r="AL171" i="3"/>
  <c r="BH171" i="3"/>
  <c r="AC171" i="3"/>
  <c r="AX171" i="3"/>
  <c r="Z171" i="3"/>
  <c r="AV171" i="3"/>
  <c r="V171" i="3"/>
  <c r="AR171" i="3"/>
  <c r="M171" i="3"/>
  <c r="AH171" i="3"/>
  <c r="BD171" i="3"/>
  <c r="AF171" i="3"/>
  <c r="BA171" i="3"/>
  <c r="AB171" i="3"/>
  <c r="AW171" i="3"/>
  <c r="R171" i="3"/>
  <c r="AN171" i="3"/>
  <c r="BI171" i="3"/>
  <c r="V113" i="3"/>
  <c r="AL113" i="3"/>
  <c r="BB113" i="3"/>
  <c r="W113" i="3"/>
  <c r="AM113" i="3"/>
  <c r="BC113" i="3"/>
  <c r="AC113" i="3"/>
  <c r="BI113" i="3"/>
  <c r="AN113" i="3"/>
  <c r="Y113" i="3"/>
  <c r="BE113" i="3"/>
  <c r="AR113" i="3"/>
  <c r="Z113" i="3"/>
  <c r="AP113" i="3"/>
  <c r="BF113" i="3"/>
  <c r="AA113" i="3"/>
  <c r="AQ113" i="3"/>
  <c r="BG113" i="3"/>
  <c r="AK113" i="3"/>
  <c r="P113" i="3"/>
  <c r="AV113" i="3"/>
  <c r="AG113" i="3"/>
  <c r="T113" i="3"/>
  <c r="AZ113" i="3"/>
  <c r="N113" i="3"/>
  <c r="AD113" i="3"/>
  <c r="AT113" i="3"/>
  <c r="O113" i="3"/>
  <c r="AE113" i="3"/>
  <c r="AU113" i="3"/>
  <c r="M113" i="3"/>
  <c r="AS113" i="3"/>
  <c r="X113" i="3"/>
  <c r="BD113" i="3"/>
  <c r="AO113" i="3"/>
  <c r="AB113" i="3"/>
  <c r="BH113" i="3"/>
  <c r="R113" i="3"/>
  <c r="AH113" i="3"/>
  <c r="AX113" i="3"/>
  <c r="S113" i="3"/>
  <c r="AI113" i="3"/>
  <c r="AY113" i="3"/>
  <c r="U113" i="3"/>
  <c r="BA113" i="3"/>
  <c r="AF113" i="3"/>
  <c r="Q113" i="3"/>
  <c r="AW113" i="3"/>
  <c r="AJ113" i="3"/>
  <c r="M145" i="3"/>
  <c r="AC145" i="3"/>
  <c r="AS145" i="3"/>
  <c r="BI145" i="3"/>
  <c r="Z145" i="3"/>
  <c r="AP145" i="3"/>
  <c r="BF145" i="3"/>
  <c r="Q145" i="3"/>
  <c r="AG145" i="3"/>
  <c r="AW145" i="3"/>
  <c r="N145" i="3"/>
  <c r="AD145" i="3"/>
  <c r="AT145" i="3"/>
  <c r="O145" i="3"/>
  <c r="AE145" i="3"/>
  <c r="AU145" i="3"/>
  <c r="P145" i="3"/>
  <c r="AV145" i="3"/>
  <c r="BD145" i="3"/>
  <c r="U145" i="3"/>
  <c r="AK145" i="3"/>
  <c r="BA145" i="3"/>
  <c r="R145" i="3"/>
  <c r="AH145" i="3"/>
  <c r="AX145" i="3"/>
  <c r="S145" i="3"/>
  <c r="AI145" i="3"/>
  <c r="AY145" i="3"/>
  <c r="T145" i="3"/>
  <c r="AJ145" i="3"/>
  <c r="AB145" i="3"/>
  <c r="P177" i="3"/>
  <c r="AZ177" i="3"/>
  <c r="AJ177" i="3"/>
  <c r="Z177" i="3"/>
  <c r="AP177" i="3"/>
  <c r="BF177" i="3"/>
  <c r="AA177" i="3"/>
  <c r="AQ177" i="3"/>
  <c r="BG177" i="3"/>
  <c r="Y177" i="3"/>
  <c r="AO177" i="3"/>
  <c r="BE177" i="3"/>
  <c r="N177" i="3"/>
  <c r="AD177" i="3"/>
  <c r="AT177" i="3"/>
  <c r="O177" i="3"/>
  <c r="AE177" i="3"/>
  <c r="AU177" i="3"/>
  <c r="M177" i="3"/>
  <c r="AC177" i="3"/>
  <c r="AS177" i="3"/>
  <c r="BI177" i="3"/>
  <c r="AV177" i="3"/>
  <c r="R177" i="3"/>
  <c r="AH177" i="3"/>
  <c r="AX177" i="3"/>
  <c r="S177" i="3"/>
  <c r="AI177" i="3"/>
  <c r="AY177" i="3"/>
  <c r="Q177" i="3"/>
  <c r="AG177" i="3"/>
  <c r="AW177" i="3"/>
  <c r="T177" i="3"/>
  <c r="AF177" i="3"/>
  <c r="V177" i="3"/>
  <c r="AL177" i="3"/>
  <c r="BB177" i="3"/>
  <c r="W177" i="3"/>
  <c r="AM177" i="3"/>
  <c r="BC177" i="3"/>
  <c r="U177" i="3"/>
  <c r="AK177" i="3"/>
  <c r="BA177" i="3"/>
  <c r="P112" i="3"/>
  <c r="AF112" i="3"/>
  <c r="AV112" i="3"/>
  <c r="M112" i="3"/>
  <c r="AC112" i="3"/>
  <c r="AS112" i="3"/>
  <c r="BI112" i="3"/>
  <c r="AM112" i="3"/>
  <c r="Z112" i="3"/>
  <c r="BF112" i="3"/>
  <c r="AQ112" i="3"/>
  <c r="V112" i="3"/>
  <c r="BB112" i="3"/>
  <c r="T112" i="3"/>
  <c r="AJ112" i="3"/>
  <c r="AZ112" i="3"/>
  <c r="Q112" i="3"/>
  <c r="AG112" i="3"/>
  <c r="AW112" i="3"/>
  <c r="O112" i="3"/>
  <c r="AU112" i="3"/>
  <c r="AH112" i="3"/>
  <c r="S112" i="3"/>
  <c r="AY112" i="3"/>
  <c r="AD112" i="3"/>
  <c r="X112" i="3"/>
  <c r="AN112" i="3"/>
  <c r="BD112" i="3"/>
  <c r="U112" i="3"/>
  <c r="AK112" i="3"/>
  <c r="BA112" i="3"/>
  <c r="W112" i="3"/>
  <c r="BC112" i="3"/>
  <c r="AP112" i="3"/>
  <c r="AA112" i="3"/>
  <c r="BG112" i="3"/>
  <c r="AL112" i="3"/>
  <c r="AB112" i="3"/>
  <c r="AR112" i="3"/>
  <c r="BH112" i="3"/>
  <c r="Y112" i="3"/>
  <c r="AO112" i="3"/>
  <c r="BE112" i="3"/>
  <c r="AE112" i="3"/>
  <c r="R112" i="3"/>
  <c r="AX112" i="3"/>
  <c r="AI112" i="3"/>
  <c r="N112" i="3"/>
  <c r="AT112" i="3"/>
  <c r="T158" i="3"/>
  <c r="AJ158" i="3"/>
  <c r="AZ158" i="3"/>
  <c r="R158" i="3"/>
  <c r="AH158" i="3"/>
  <c r="AX158" i="3"/>
  <c r="W158" i="3"/>
  <c r="BC158" i="3"/>
  <c r="AO158" i="3"/>
  <c r="AA158" i="3"/>
  <c r="BG158" i="3"/>
  <c r="AK158" i="3"/>
  <c r="X158" i="3"/>
  <c r="AN158" i="3"/>
  <c r="BD158" i="3"/>
  <c r="V158" i="3"/>
  <c r="AL158" i="3"/>
  <c r="BB158" i="3"/>
  <c r="AE158" i="3"/>
  <c r="Q158" i="3"/>
  <c r="AW158" i="3"/>
  <c r="AI158" i="3"/>
  <c r="M158" i="3"/>
  <c r="AS158" i="3"/>
  <c r="AB158" i="3"/>
  <c r="AR158" i="3"/>
  <c r="BH158" i="3"/>
  <c r="Z158" i="3"/>
  <c r="AP158" i="3"/>
  <c r="BF158" i="3"/>
  <c r="AM158" i="3"/>
  <c r="Y158" i="3"/>
  <c r="BE158" i="3"/>
  <c r="AQ158" i="3"/>
  <c r="U158" i="3"/>
  <c r="BA158" i="3"/>
  <c r="P158" i="3"/>
  <c r="AF158" i="3"/>
  <c r="AV158" i="3"/>
  <c r="N158" i="3"/>
  <c r="AD158" i="3"/>
  <c r="AT158" i="3"/>
  <c r="O158" i="3"/>
  <c r="AU158" i="3"/>
  <c r="AG158" i="3"/>
  <c r="S158" i="3"/>
  <c r="AY158" i="3"/>
  <c r="AC158" i="3"/>
  <c r="BI158" i="3"/>
  <c r="AB141" i="3"/>
  <c r="AR141" i="3"/>
  <c r="BH141" i="3"/>
  <c r="Y141" i="3"/>
  <c r="AO141" i="3"/>
  <c r="BE141" i="3"/>
  <c r="V141" i="3"/>
  <c r="AL141" i="3"/>
  <c r="BB141" i="3"/>
  <c r="W141" i="3"/>
  <c r="AM141" i="3"/>
  <c r="BC141" i="3"/>
  <c r="P141" i="3"/>
  <c r="AF141" i="3"/>
  <c r="AV141" i="3"/>
  <c r="M141" i="3"/>
  <c r="AC141" i="3"/>
  <c r="AS141" i="3"/>
  <c r="BI141" i="3"/>
  <c r="Z141" i="3"/>
  <c r="AP141" i="3"/>
  <c r="BF141" i="3"/>
  <c r="AA141" i="3"/>
  <c r="AQ141" i="3"/>
  <c r="BG141" i="3"/>
  <c r="T141" i="3"/>
  <c r="AJ141" i="3"/>
  <c r="AZ141" i="3"/>
  <c r="Q141" i="3"/>
  <c r="AG141" i="3"/>
  <c r="AW141" i="3"/>
  <c r="N141" i="3"/>
  <c r="AD141" i="3"/>
  <c r="AT141" i="3"/>
  <c r="O141" i="3"/>
  <c r="AE141" i="3"/>
  <c r="AU141" i="3"/>
  <c r="X141" i="3"/>
  <c r="AN141" i="3"/>
  <c r="BD141" i="3"/>
  <c r="U141" i="3"/>
  <c r="AK141" i="3"/>
  <c r="BA141" i="3"/>
  <c r="R141" i="3"/>
  <c r="AH141" i="3"/>
  <c r="AX141" i="3"/>
  <c r="S141" i="3"/>
  <c r="AI141" i="3"/>
  <c r="AY141" i="3"/>
  <c r="R173" i="3"/>
  <c r="AH173" i="3"/>
  <c r="AX173" i="3"/>
  <c r="S173" i="3"/>
  <c r="AI173" i="3"/>
  <c r="AY173" i="3"/>
  <c r="Q173" i="3"/>
  <c r="AG173" i="3"/>
  <c r="AW173" i="3"/>
  <c r="T173" i="3"/>
  <c r="AN173" i="3"/>
  <c r="BH173" i="3"/>
  <c r="V173" i="3"/>
  <c r="AL173" i="3"/>
  <c r="BB173" i="3"/>
  <c r="W173" i="3"/>
  <c r="AM173" i="3"/>
  <c r="BC173" i="3"/>
  <c r="U173" i="3"/>
  <c r="AK173" i="3"/>
  <c r="BA173" i="3"/>
  <c r="AJ173" i="3"/>
  <c r="BD173" i="3"/>
  <c r="P173" i="3"/>
  <c r="Z173" i="3"/>
  <c r="AP173" i="3"/>
  <c r="BF173" i="3"/>
  <c r="AA173" i="3"/>
  <c r="AQ173" i="3"/>
  <c r="BG173" i="3"/>
  <c r="Y173" i="3"/>
  <c r="AO173" i="3"/>
  <c r="BE173" i="3"/>
  <c r="AZ173" i="3"/>
  <c r="AB173" i="3"/>
  <c r="AF173" i="3"/>
  <c r="N173" i="3"/>
  <c r="AD173" i="3"/>
  <c r="AT173" i="3"/>
  <c r="O173" i="3"/>
  <c r="AE173" i="3"/>
  <c r="AU173" i="3"/>
  <c r="M173" i="3"/>
  <c r="AC173" i="3"/>
  <c r="AS173" i="3"/>
  <c r="BI173" i="3"/>
  <c r="X173" i="3"/>
  <c r="AR173" i="3"/>
  <c r="AV173" i="3"/>
  <c r="AY174" i="3"/>
  <c r="X177" i="3"/>
  <c r="AK179" i="3"/>
  <c r="AD181" i="3"/>
  <c r="M182" i="3"/>
  <c r="AS182" i="3"/>
  <c r="U185" i="3"/>
  <c r="BA185" i="3"/>
  <c r="AE187" i="3"/>
  <c r="AG192" i="3"/>
  <c r="P193" i="3"/>
  <c r="AV193" i="3"/>
  <c r="M195" i="3"/>
  <c r="AS195" i="3"/>
  <c r="BC193" i="3"/>
  <c r="AM193" i="3"/>
  <c r="W193" i="3"/>
  <c r="BB193" i="3"/>
  <c r="AL193" i="3"/>
  <c r="V193" i="3"/>
  <c r="BD195" i="3"/>
  <c r="AN195" i="3"/>
  <c r="X195" i="3"/>
  <c r="BC195" i="3"/>
  <c r="AM195" i="3"/>
  <c r="W195" i="3"/>
  <c r="AV192" i="3"/>
  <c r="AF192" i="3"/>
  <c r="P192" i="3"/>
  <c r="AU192" i="3"/>
  <c r="AE192" i="3"/>
  <c r="O192" i="3"/>
  <c r="W174" i="3"/>
  <c r="BH177" i="3"/>
  <c r="BB179" i="3"/>
  <c r="W181" i="3"/>
  <c r="BC181" i="3"/>
  <c r="AL182" i="3"/>
  <c r="V185" i="3"/>
  <c r="BB185" i="3"/>
  <c r="AN187" i="3"/>
  <c r="Z192" i="3"/>
  <c r="BF192" i="3"/>
  <c r="AW193" i="3"/>
  <c r="AD195" i="3"/>
  <c r="BD120" i="3"/>
  <c r="X120" i="3"/>
  <c r="AS120" i="3"/>
  <c r="M120" i="3"/>
  <c r="AJ120" i="3"/>
  <c r="AW120" i="3"/>
  <c r="Q120" i="3"/>
  <c r="AU120" i="3"/>
  <c r="AE120" i="3"/>
  <c r="O120" i="3"/>
  <c r="AT120" i="3"/>
  <c r="AD120" i="3"/>
  <c r="BB129" i="3"/>
  <c r="AL129" i="3"/>
  <c r="V129" i="3"/>
  <c r="BE129" i="3"/>
  <c r="AO129" i="3"/>
  <c r="Y129" i="3"/>
  <c r="BH129" i="3"/>
  <c r="AR129" i="3"/>
  <c r="AB129" i="3"/>
  <c r="BG129" i="3"/>
  <c r="AQ129" i="3"/>
  <c r="BG131" i="3"/>
  <c r="AQ131" i="3"/>
  <c r="AA131" i="3"/>
  <c r="BF131" i="3"/>
  <c r="AP131" i="3"/>
  <c r="Z131" i="3"/>
  <c r="BI131" i="3"/>
  <c r="AS131" i="3"/>
  <c r="AC131" i="3"/>
  <c r="M131" i="3"/>
  <c r="AV131" i="3"/>
  <c r="AF131" i="3"/>
  <c r="AU136" i="3"/>
  <c r="AE136" i="3"/>
  <c r="O136" i="3"/>
  <c r="AT136" i="3"/>
  <c r="AD136" i="3"/>
  <c r="N136" i="3"/>
  <c r="AO136" i="3"/>
  <c r="Q136" i="3"/>
  <c r="AJ136" i="3"/>
  <c r="BH145" i="3"/>
  <c r="AF145" i="3"/>
  <c r="AQ145" i="3"/>
  <c r="BB145" i="3"/>
  <c r="AO145" i="3"/>
  <c r="Q147" i="3"/>
  <c r="P147" i="3"/>
  <c r="AT147" i="3"/>
  <c r="AM161" i="3"/>
  <c r="S161" i="3"/>
  <c r="X161" i="3"/>
  <c r="BB163" i="3"/>
  <c r="O163" i="3"/>
  <c r="AB163" i="3"/>
  <c r="BG166" i="3"/>
  <c r="U166" i="3"/>
  <c r="AH166" i="3"/>
  <c r="P166" i="3"/>
  <c r="BN140" i="3"/>
  <c r="BK209" i="3"/>
  <c r="BL175" i="3"/>
  <c r="BK164" i="3"/>
  <c r="BK206" i="3"/>
  <c r="BL216" i="3"/>
  <c r="M114" i="3"/>
  <c r="Q114" i="3"/>
  <c r="U114" i="3"/>
  <c r="Y114" i="3"/>
  <c r="AC114" i="3"/>
  <c r="AG114" i="3"/>
  <c r="AK114" i="3"/>
  <c r="AO114" i="3"/>
  <c r="AS114" i="3"/>
  <c r="AW114" i="3"/>
  <c r="BA114" i="3"/>
  <c r="BE114" i="3"/>
  <c r="BI114" i="3"/>
  <c r="N114" i="3"/>
  <c r="R114" i="3"/>
  <c r="V114" i="3"/>
  <c r="Z114" i="3"/>
  <c r="AD114" i="3"/>
  <c r="AH114" i="3"/>
  <c r="AL114" i="3"/>
  <c r="AP114" i="3"/>
  <c r="AT114" i="3"/>
  <c r="AX114" i="3"/>
  <c r="BB114" i="3"/>
  <c r="BF114" i="3"/>
  <c r="T114" i="3"/>
  <c r="AB114" i="3"/>
  <c r="AJ114" i="3"/>
  <c r="AR114" i="3"/>
  <c r="AZ114" i="3"/>
  <c r="BH114" i="3"/>
  <c r="O114" i="3"/>
  <c r="W114" i="3"/>
  <c r="AE114" i="3"/>
  <c r="AM114" i="3"/>
  <c r="AU114" i="3"/>
  <c r="BC114" i="3"/>
  <c r="P114" i="3"/>
  <c r="X114" i="3"/>
  <c r="AF114" i="3"/>
  <c r="AN114" i="3"/>
  <c r="AV114" i="3"/>
  <c r="BD114" i="3"/>
  <c r="S114" i="3"/>
  <c r="AA114" i="3"/>
  <c r="AI114" i="3"/>
  <c r="AQ114" i="3"/>
  <c r="AY114" i="3"/>
  <c r="BG114" i="3"/>
  <c r="N144" i="3"/>
  <c r="R144" i="3"/>
  <c r="V144" i="3"/>
  <c r="Z144" i="3"/>
  <c r="AD144" i="3"/>
  <c r="AH144" i="3"/>
  <c r="AL144" i="3"/>
  <c r="AP144" i="3"/>
  <c r="AT144" i="3"/>
  <c r="AX144" i="3"/>
  <c r="BB144" i="3"/>
  <c r="BF144" i="3"/>
  <c r="O144" i="3"/>
  <c r="S144" i="3"/>
  <c r="W144" i="3"/>
  <c r="AA144" i="3"/>
  <c r="AE144" i="3"/>
  <c r="AI144" i="3"/>
  <c r="AM144" i="3"/>
  <c r="AQ144" i="3"/>
  <c r="AU144" i="3"/>
  <c r="AY144" i="3"/>
  <c r="BC144" i="3"/>
  <c r="BG144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M144" i="3"/>
  <c r="Q144" i="3"/>
  <c r="U144" i="3"/>
  <c r="Y144" i="3"/>
  <c r="AC144" i="3"/>
  <c r="AG144" i="3"/>
  <c r="AK144" i="3"/>
  <c r="AO144" i="3"/>
  <c r="AS144" i="3"/>
  <c r="AW144" i="3"/>
  <c r="BA144" i="3"/>
  <c r="BE144" i="3"/>
  <c r="BI144" i="3"/>
  <c r="O176" i="3"/>
  <c r="S176" i="3"/>
  <c r="W176" i="3"/>
  <c r="AA176" i="3"/>
  <c r="AE176" i="3"/>
  <c r="AI176" i="3"/>
  <c r="AM176" i="3"/>
  <c r="AQ176" i="3"/>
  <c r="AU176" i="3"/>
  <c r="AY176" i="3"/>
  <c r="BC176" i="3"/>
  <c r="BG176" i="3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N176" i="3"/>
  <c r="R176" i="3"/>
  <c r="V176" i="3"/>
  <c r="Z176" i="3"/>
  <c r="AD176" i="3"/>
  <c r="AH176" i="3"/>
  <c r="AL176" i="3"/>
  <c r="AP176" i="3"/>
  <c r="AT176" i="3"/>
  <c r="AX176" i="3"/>
  <c r="BB176" i="3"/>
  <c r="BF176" i="3"/>
  <c r="M176" i="3"/>
  <c r="AC176" i="3"/>
  <c r="AS176" i="3"/>
  <c r="BI176" i="3"/>
  <c r="Q176" i="3"/>
  <c r="AG176" i="3"/>
  <c r="AW176" i="3"/>
  <c r="U176" i="3"/>
  <c r="AK176" i="3"/>
  <c r="BA176" i="3"/>
  <c r="Y176" i="3"/>
  <c r="AO176" i="3"/>
  <c r="BE176" i="3"/>
  <c r="BK188" i="3"/>
  <c r="BM214" i="3"/>
  <c r="BK216" i="3"/>
  <c r="BJ140" i="3"/>
  <c r="BK212" i="3"/>
  <c r="BN212" i="3"/>
  <c r="BJ218" i="3"/>
  <c r="O186" i="3"/>
  <c r="S186" i="3"/>
  <c r="W186" i="3"/>
  <c r="AA186" i="3"/>
  <c r="AE186" i="3"/>
  <c r="AI186" i="3"/>
  <c r="AM186" i="3"/>
  <c r="AQ186" i="3"/>
  <c r="AU186" i="3"/>
  <c r="AY186" i="3"/>
  <c r="BC186" i="3"/>
  <c r="BG186" i="3"/>
  <c r="P186" i="3"/>
  <c r="T186" i="3"/>
  <c r="X186" i="3"/>
  <c r="AB186" i="3"/>
  <c r="AF186" i="3"/>
  <c r="AJ186" i="3"/>
  <c r="AN186" i="3"/>
  <c r="AR186" i="3"/>
  <c r="AV186" i="3"/>
  <c r="AZ186" i="3"/>
  <c r="BD186" i="3"/>
  <c r="BH186" i="3"/>
  <c r="Q186" i="3"/>
  <c r="Y186" i="3"/>
  <c r="AG186" i="3"/>
  <c r="AO186" i="3"/>
  <c r="AW186" i="3"/>
  <c r="BE186" i="3"/>
  <c r="R186" i="3"/>
  <c r="Z186" i="3"/>
  <c r="AH186" i="3"/>
  <c r="AP186" i="3"/>
  <c r="AX186" i="3"/>
  <c r="BF186" i="3"/>
  <c r="M186" i="3"/>
  <c r="U186" i="3"/>
  <c r="AC186" i="3"/>
  <c r="AK186" i="3"/>
  <c r="AS186" i="3"/>
  <c r="BA186" i="3"/>
  <c r="BI186" i="3"/>
  <c r="N186" i="3"/>
  <c r="V186" i="3"/>
  <c r="AD186" i="3"/>
  <c r="AL186" i="3"/>
  <c r="AT186" i="3"/>
  <c r="BB186" i="3"/>
  <c r="BM208" i="3"/>
  <c r="BJ132" i="3"/>
  <c r="BM151" i="3"/>
  <c r="P126" i="3"/>
  <c r="T126" i="3"/>
  <c r="X126" i="3"/>
  <c r="AB126" i="3"/>
  <c r="AF126" i="3"/>
  <c r="AJ126" i="3"/>
  <c r="AN126" i="3"/>
  <c r="AR126" i="3"/>
  <c r="AV126" i="3"/>
  <c r="AZ126" i="3"/>
  <c r="BD126" i="3"/>
  <c r="BH126" i="3"/>
  <c r="M126" i="3"/>
  <c r="Q126" i="3"/>
  <c r="U126" i="3"/>
  <c r="Y126" i="3"/>
  <c r="AC126" i="3"/>
  <c r="AG126" i="3"/>
  <c r="AK126" i="3"/>
  <c r="AO126" i="3"/>
  <c r="AS126" i="3"/>
  <c r="AW126" i="3"/>
  <c r="BA126" i="3"/>
  <c r="BE126" i="3"/>
  <c r="BI126" i="3"/>
  <c r="N126" i="3"/>
  <c r="R126" i="3"/>
  <c r="V126" i="3"/>
  <c r="Z126" i="3"/>
  <c r="AD126" i="3"/>
  <c r="AH126" i="3"/>
  <c r="AL126" i="3"/>
  <c r="AP126" i="3"/>
  <c r="AT126" i="3"/>
  <c r="AX126" i="3"/>
  <c r="BB126" i="3"/>
  <c r="BF126" i="3"/>
  <c r="O126" i="3"/>
  <c r="S126" i="3"/>
  <c r="W126" i="3"/>
  <c r="AA126" i="3"/>
  <c r="AE126" i="3"/>
  <c r="AI126" i="3"/>
  <c r="AM126" i="3"/>
  <c r="AQ126" i="3"/>
  <c r="AU126" i="3"/>
  <c r="AY126" i="3"/>
  <c r="BC126" i="3"/>
  <c r="BG126" i="3"/>
  <c r="P146" i="3"/>
  <c r="T146" i="3"/>
  <c r="X146" i="3"/>
  <c r="AB146" i="3"/>
  <c r="AF146" i="3"/>
  <c r="AJ146" i="3"/>
  <c r="AN146" i="3"/>
  <c r="AR146" i="3"/>
  <c r="AV146" i="3"/>
  <c r="AZ146" i="3"/>
  <c r="BD146" i="3"/>
  <c r="BH146" i="3"/>
  <c r="M146" i="3"/>
  <c r="Q146" i="3"/>
  <c r="U146" i="3"/>
  <c r="Y146" i="3"/>
  <c r="AC146" i="3"/>
  <c r="AG146" i="3"/>
  <c r="AK146" i="3"/>
  <c r="AO146" i="3"/>
  <c r="AS146" i="3"/>
  <c r="AW146" i="3"/>
  <c r="BA146" i="3"/>
  <c r="BE146" i="3"/>
  <c r="BI146" i="3"/>
  <c r="N146" i="3"/>
  <c r="R146" i="3"/>
  <c r="V146" i="3"/>
  <c r="Z146" i="3"/>
  <c r="AD146" i="3"/>
  <c r="AH146" i="3"/>
  <c r="AL146" i="3"/>
  <c r="AP146" i="3"/>
  <c r="AT146" i="3"/>
  <c r="AX146" i="3"/>
  <c r="BB146" i="3"/>
  <c r="BF146" i="3"/>
  <c r="O146" i="3"/>
  <c r="AE146" i="3"/>
  <c r="AU146" i="3"/>
  <c r="S146" i="3"/>
  <c r="AI146" i="3"/>
  <c r="AY146" i="3"/>
  <c r="W146" i="3"/>
  <c r="AM146" i="3"/>
  <c r="BC146" i="3"/>
  <c r="AA146" i="3"/>
  <c r="AQ146" i="3"/>
  <c r="BG146" i="3"/>
  <c r="M178" i="3"/>
  <c r="Q178" i="3"/>
  <c r="U178" i="3"/>
  <c r="Y178" i="3"/>
  <c r="AC178" i="3"/>
  <c r="AG178" i="3"/>
  <c r="AK178" i="3"/>
  <c r="AO178" i="3"/>
  <c r="AS178" i="3"/>
  <c r="AW178" i="3"/>
  <c r="BA178" i="3"/>
  <c r="BE178" i="3"/>
  <c r="BI178" i="3"/>
  <c r="N178" i="3"/>
  <c r="R178" i="3"/>
  <c r="V178" i="3"/>
  <c r="Z178" i="3"/>
  <c r="AD178" i="3"/>
  <c r="AH178" i="3"/>
  <c r="AL178" i="3"/>
  <c r="AP178" i="3"/>
  <c r="AT178" i="3"/>
  <c r="AX178" i="3"/>
  <c r="BB178" i="3"/>
  <c r="BF178" i="3"/>
  <c r="P178" i="3"/>
  <c r="T178" i="3"/>
  <c r="X178" i="3"/>
  <c r="AB178" i="3"/>
  <c r="AF178" i="3"/>
  <c r="AJ178" i="3"/>
  <c r="AN178" i="3"/>
  <c r="AR178" i="3"/>
  <c r="AV178" i="3"/>
  <c r="AZ178" i="3"/>
  <c r="BD178" i="3"/>
  <c r="BH178" i="3"/>
  <c r="W178" i="3"/>
  <c r="AM178" i="3"/>
  <c r="BC178" i="3"/>
  <c r="AA178" i="3"/>
  <c r="AQ178" i="3"/>
  <c r="BG178" i="3"/>
  <c r="O178" i="3"/>
  <c r="AE178" i="3"/>
  <c r="AU178" i="3"/>
  <c r="S178" i="3"/>
  <c r="AI178" i="3"/>
  <c r="AY178" i="3"/>
  <c r="BK194" i="3"/>
  <c r="M123" i="3"/>
  <c r="Q123" i="3"/>
  <c r="U123" i="3"/>
  <c r="Y123" i="3"/>
  <c r="AC123" i="3"/>
  <c r="AG123" i="3"/>
  <c r="AK123" i="3"/>
  <c r="AO123" i="3"/>
  <c r="N123" i="3"/>
  <c r="R123" i="3"/>
  <c r="V123" i="3"/>
  <c r="Z123" i="3"/>
  <c r="AD123" i="3"/>
  <c r="AH123" i="3"/>
  <c r="AL123" i="3"/>
  <c r="AP123" i="3"/>
  <c r="AT123" i="3"/>
  <c r="AX123" i="3"/>
  <c r="BB123" i="3"/>
  <c r="BF123" i="3"/>
  <c r="T123" i="3"/>
  <c r="AB123" i="3"/>
  <c r="AJ123" i="3"/>
  <c r="AR123" i="3"/>
  <c r="AW123" i="3"/>
  <c r="BC123" i="3"/>
  <c r="BH123" i="3"/>
  <c r="O123" i="3"/>
  <c r="W123" i="3"/>
  <c r="AE123" i="3"/>
  <c r="AM123" i="3"/>
  <c r="AS123" i="3"/>
  <c r="AY123" i="3"/>
  <c r="BD123" i="3"/>
  <c r="BI123" i="3"/>
  <c r="P123" i="3"/>
  <c r="X123" i="3"/>
  <c r="AF123" i="3"/>
  <c r="AN123" i="3"/>
  <c r="AU123" i="3"/>
  <c r="AZ123" i="3"/>
  <c r="BE123" i="3"/>
  <c r="S123" i="3"/>
  <c r="AA123" i="3"/>
  <c r="AI123" i="3"/>
  <c r="AQ123" i="3"/>
  <c r="AV123" i="3"/>
  <c r="BA123" i="3"/>
  <c r="BG123" i="3"/>
  <c r="BN124" i="3"/>
  <c r="BM140" i="3"/>
  <c r="BJ172" i="3"/>
  <c r="BN127" i="3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N168" i="3"/>
  <c r="S168" i="3"/>
  <c r="Y168" i="3"/>
  <c r="AD168" i="3"/>
  <c r="AI168" i="3"/>
  <c r="AO168" i="3"/>
  <c r="AT168" i="3"/>
  <c r="AY168" i="3"/>
  <c r="BE168" i="3"/>
  <c r="O168" i="3"/>
  <c r="U168" i="3"/>
  <c r="Z168" i="3"/>
  <c r="AE168" i="3"/>
  <c r="AK168" i="3"/>
  <c r="AP168" i="3"/>
  <c r="AU168" i="3"/>
  <c r="BA168" i="3"/>
  <c r="BF168" i="3"/>
  <c r="Q168" i="3"/>
  <c r="V168" i="3"/>
  <c r="AA168" i="3"/>
  <c r="AG168" i="3"/>
  <c r="AL168" i="3"/>
  <c r="AQ168" i="3"/>
  <c r="AW168" i="3"/>
  <c r="BB168" i="3"/>
  <c r="BG168" i="3"/>
  <c r="M168" i="3"/>
  <c r="R168" i="3"/>
  <c r="W168" i="3"/>
  <c r="AC168" i="3"/>
  <c r="AH168" i="3"/>
  <c r="AM168" i="3"/>
  <c r="AS168" i="3"/>
  <c r="AX168" i="3"/>
  <c r="BC168" i="3"/>
  <c r="BI168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T190" i="3"/>
  <c r="AB190" i="3"/>
  <c r="AJ190" i="3"/>
  <c r="AR190" i="3"/>
  <c r="AZ190" i="3"/>
  <c r="BH190" i="3"/>
  <c r="M190" i="3"/>
  <c r="U190" i="3"/>
  <c r="AC190" i="3"/>
  <c r="AK190" i="3"/>
  <c r="AS190" i="3"/>
  <c r="BA190" i="3"/>
  <c r="BI190" i="3"/>
  <c r="P190" i="3"/>
  <c r="X190" i="3"/>
  <c r="AF190" i="3"/>
  <c r="AN190" i="3"/>
  <c r="AV190" i="3"/>
  <c r="BD190" i="3"/>
  <c r="Q190" i="3"/>
  <c r="Y190" i="3"/>
  <c r="AG190" i="3"/>
  <c r="AO190" i="3"/>
  <c r="AW190" i="3"/>
  <c r="BE190" i="3"/>
  <c r="BK208" i="3"/>
  <c r="BJ204" i="3"/>
  <c r="BM132" i="3"/>
  <c r="BN164" i="3"/>
  <c r="BM191" i="3"/>
  <c r="N130" i="3"/>
  <c r="R130" i="3"/>
  <c r="V130" i="3"/>
  <c r="Z130" i="3"/>
  <c r="AD130" i="3"/>
  <c r="AH130" i="3"/>
  <c r="AL130" i="3"/>
  <c r="AP130" i="3"/>
  <c r="AT130" i="3"/>
  <c r="AX130" i="3"/>
  <c r="BB130" i="3"/>
  <c r="BF130" i="3"/>
  <c r="O130" i="3"/>
  <c r="S130" i="3"/>
  <c r="W130" i="3"/>
  <c r="AA130" i="3"/>
  <c r="AE130" i="3"/>
  <c r="AI130" i="3"/>
  <c r="AM130" i="3"/>
  <c r="AQ130" i="3"/>
  <c r="AU130" i="3"/>
  <c r="AY130" i="3"/>
  <c r="BC130" i="3"/>
  <c r="BG130" i="3"/>
  <c r="P130" i="3"/>
  <c r="T130" i="3"/>
  <c r="X130" i="3"/>
  <c r="AB130" i="3"/>
  <c r="AF130" i="3"/>
  <c r="AJ130" i="3"/>
  <c r="AN130" i="3"/>
  <c r="AR130" i="3"/>
  <c r="AV130" i="3"/>
  <c r="AZ130" i="3"/>
  <c r="BD130" i="3"/>
  <c r="BH130" i="3"/>
  <c r="M130" i="3"/>
  <c r="Q130" i="3"/>
  <c r="U130" i="3"/>
  <c r="Y130" i="3"/>
  <c r="AC130" i="3"/>
  <c r="AG130" i="3"/>
  <c r="AK130" i="3"/>
  <c r="AO130" i="3"/>
  <c r="AS130" i="3"/>
  <c r="AW130" i="3"/>
  <c r="BA130" i="3"/>
  <c r="BE130" i="3"/>
  <c r="BI130" i="3"/>
  <c r="P160" i="3"/>
  <c r="T160" i="3"/>
  <c r="X160" i="3"/>
  <c r="AB160" i="3"/>
  <c r="AF160" i="3"/>
  <c r="AJ160" i="3"/>
  <c r="AN160" i="3"/>
  <c r="AR160" i="3"/>
  <c r="AV160" i="3"/>
  <c r="AZ160" i="3"/>
  <c r="BD160" i="3"/>
  <c r="BH160" i="3"/>
  <c r="N160" i="3"/>
  <c r="R160" i="3"/>
  <c r="V160" i="3"/>
  <c r="Z160" i="3"/>
  <c r="AD160" i="3"/>
  <c r="AH160" i="3"/>
  <c r="AL160" i="3"/>
  <c r="AP160" i="3"/>
  <c r="AT160" i="3"/>
  <c r="AX160" i="3"/>
  <c r="BB160" i="3"/>
  <c r="BF160" i="3"/>
  <c r="S160" i="3"/>
  <c r="AA160" i="3"/>
  <c r="AI160" i="3"/>
  <c r="AQ160" i="3"/>
  <c r="AY160" i="3"/>
  <c r="BG160" i="3"/>
  <c r="M160" i="3"/>
  <c r="U160" i="3"/>
  <c r="AC160" i="3"/>
  <c r="AK160" i="3"/>
  <c r="AS160" i="3"/>
  <c r="BA160" i="3"/>
  <c r="BI160" i="3"/>
  <c r="O160" i="3"/>
  <c r="W160" i="3"/>
  <c r="AE160" i="3"/>
  <c r="AM160" i="3"/>
  <c r="AU160" i="3"/>
  <c r="BC160" i="3"/>
  <c r="Q160" i="3"/>
  <c r="Y160" i="3"/>
  <c r="AG160" i="3"/>
  <c r="AO160" i="3"/>
  <c r="AW160" i="3"/>
  <c r="BE160" i="3"/>
  <c r="O189" i="3"/>
  <c r="S189" i="3"/>
  <c r="W189" i="3"/>
  <c r="AA189" i="3"/>
  <c r="AE189" i="3"/>
  <c r="AI189" i="3"/>
  <c r="AM189" i="3"/>
  <c r="AQ189" i="3"/>
  <c r="AU189" i="3"/>
  <c r="AY189" i="3"/>
  <c r="BC189" i="3"/>
  <c r="BG189" i="3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M189" i="3"/>
  <c r="U189" i="3"/>
  <c r="AC189" i="3"/>
  <c r="AK189" i="3"/>
  <c r="AS189" i="3"/>
  <c r="BA189" i="3"/>
  <c r="BI189" i="3"/>
  <c r="N189" i="3"/>
  <c r="V189" i="3"/>
  <c r="AD189" i="3"/>
  <c r="AL189" i="3"/>
  <c r="AT189" i="3"/>
  <c r="BB189" i="3"/>
  <c r="Q189" i="3"/>
  <c r="Y189" i="3"/>
  <c r="AG189" i="3"/>
  <c r="AO189" i="3"/>
  <c r="AW189" i="3"/>
  <c r="BE189" i="3"/>
  <c r="R189" i="3"/>
  <c r="Z189" i="3"/>
  <c r="AH189" i="3"/>
  <c r="AP189" i="3"/>
  <c r="AX189" i="3"/>
  <c r="BF189" i="3"/>
  <c r="BM201" i="3"/>
  <c r="BN198" i="3"/>
  <c r="BK140" i="3"/>
  <c r="BN172" i="3"/>
  <c r="BK196" i="3"/>
  <c r="BL218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O152" i="3"/>
  <c r="S152" i="3"/>
  <c r="W152" i="3"/>
  <c r="AA152" i="3"/>
  <c r="AE152" i="3"/>
  <c r="AI152" i="3"/>
  <c r="AM152" i="3"/>
  <c r="AQ152" i="3"/>
  <c r="AU152" i="3"/>
  <c r="AY152" i="3"/>
  <c r="BC152" i="3"/>
  <c r="BG152" i="3"/>
  <c r="T152" i="3"/>
  <c r="AB152" i="3"/>
  <c r="AJ152" i="3"/>
  <c r="AR152" i="3"/>
  <c r="AZ152" i="3"/>
  <c r="BH152" i="3"/>
  <c r="N152" i="3"/>
  <c r="V152" i="3"/>
  <c r="AD152" i="3"/>
  <c r="AL152" i="3"/>
  <c r="AT152" i="3"/>
  <c r="BB152" i="3"/>
  <c r="P152" i="3"/>
  <c r="X152" i="3"/>
  <c r="AF152" i="3"/>
  <c r="AN152" i="3"/>
  <c r="AV152" i="3"/>
  <c r="BD152" i="3"/>
  <c r="R152" i="3"/>
  <c r="Z152" i="3"/>
  <c r="AH152" i="3"/>
  <c r="AP152" i="3"/>
  <c r="AX152" i="3"/>
  <c r="BF152" i="3"/>
  <c r="M170" i="3"/>
  <c r="Q170" i="3"/>
  <c r="U170" i="3"/>
  <c r="Y170" i="3"/>
  <c r="AC170" i="3"/>
  <c r="AG170" i="3"/>
  <c r="AK170" i="3"/>
  <c r="AO170" i="3"/>
  <c r="AS170" i="3"/>
  <c r="AW170" i="3"/>
  <c r="BA170" i="3"/>
  <c r="BE170" i="3"/>
  <c r="BI170" i="3"/>
  <c r="P170" i="3"/>
  <c r="V170" i="3"/>
  <c r="AA170" i="3"/>
  <c r="AF170" i="3"/>
  <c r="AL170" i="3"/>
  <c r="AQ170" i="3"/>
  <c r="AV170" i="3"/>
  <c r="BB170" i="3"/>
  <c r="BG170" i="3"/>
  <c r="R170" i="3"/>
  <c r="W170" i="3"/>
  <c r="AB170" i="3"/>
  <c r="AH170" i="3"/>
  <c r="AM170" i="3"/>
  <c r="AR170" i="3"/>
  <c r="AX170" i="3"/>
  <c r="BC170" i="3"/>
  <c r="BH170" i="3"/>
  <c r="N170" i="3"/>
  <c r="S170" i="3"/>
  <c r="X170" i="3"/>
  <c r="AD170" i="3"/>
  <c r="AI170" i="3"/>
  <c r="AN170" i="3"/>
  <c r="AT170" i="3"/>
  <c r="AY170" i="3"/>
  <c r="BD170" i="3"/>
  <c r="O170" i="3"/>
  <c r="T170" i="3"/>
  <c r="Z170" i="3"/>
  <c r="AE170" i="3"/>
  <c r="AJ170" i="3"/>
  <c r="AP170" i="3"/>
  <c r="AU170" i="3"/>
  <c r="AZ170" i="3"/>
  <c r="BF170" i="3"/>
  <c r="BL196" i="3"/>
  <c r="BM188" i="3"/>
  <c r="BK132" i="3"/>
  <c r="BK148" i="3"/>
  <c r="BM164" i="3"/>
  <c r="BJ135" i="3"/>
  <c r="BN202" i="3"/>
  <c r="BJ119" i="3"/>
  <c r="O142" i="3"/>
  <c r="S142" i="3"/>
  <c r="W142" i="3"/>
  <c r="AA142" i="3"/>
  <c r="AE142" i="3"/>
  <c r="AI142" i="3"/>
  <c r="AM142" i="3"/>
  <c r="AQ142" i="3"/>
  <c r="AU142" i="3"/>
  <c r="AY142" i="3"/>
  <c r="BC142" i="3"/>
  <c r="BG142" i="3"/>
  <c r="P142" i="3"/>
  <c r="T142" i="3"/>
  <c r="X142" i="3"/>
  <c r="AB142" i="3"/>
  <c r="AF142" i="3"/>
  <c r="AJ142" i="3"/>
  <c r="AN142" i="3"/>
  <c r="AR142" i="3"/>
  <c r="AV142" i="3"/>
  <c r="AZ142" i="3"/>
  <c r="BD142" i="3"/>
  <c r="BH142" i="3"/>
  <c r="M142" i="3"/>
  <c r="Q142" i="3"/>
  <c r="U142" i="3"/>
  <c r="Y142" i="3"/>
  <c r="AC142" i="3"/>
  <c r="AG142" i="3"/>
  <c r="AK142" i="3"/>
  <c r="AO142" i="3"/>
  <c r="AS142" i="3"/>
  <c r="AW142" i="3"/>
  <c r="BA142" i="3"/>
  <c r="BE142" i="3"/>
  <c r="BI142" i="3"/>
  <c r="N142" i="3"/>
  <c r="R142" i="3"/>
  <c r="V142" i="3"/>
  <c r="Z142" i="3"/>
  <c r="AD142" i="3"/>
  <c r="AH142" i="3"/>
  <c r="AL142" i="3"/>
  <c r="AP142" i="3"/>
  <c r="AT142" i="3"/>
  <c r="AX142" i="3"/>
  <c r="BB142" i="3"/>
  <c r="BF142" i="3"/>
  <c r="M162" i="3"/>
  <c r="Q162" i="3"/>
  <c r="U162" i="3"/>
  <c r="Y162" i="3"/>
  <c r="AC162" i="3"/>
  <c r="AG162" i="3"/>
  <c r="AK162" i="3"/>
  <c r="AO162" i="3"/>
  <c r="O162" i="3"/>
  <c r="S162" i="3"/>
  <c r="W162" i="3"/>
  <c r="AA162" i="3"/>
  <c r="AE162" i="3"/>
  <c r="AI162" i="3"/>
  <c r="AM162" i="3"/>
  <c r="AQ162" i="3"/>
  <c r="AU162" i="3"/>
  <c r="AY162" i="3"/>
  <c r="BC162" i="3"/>
  <c r="BG162" i="3"/>
  <c r="P162" i="3"/>
  <c r="X162" i="3"/>
  <c r="AF162" i="3"/>
  <c r="AN162" i="3"/>
  <c r="AT162" i="3"/>
  <c r="AZ162" i="3"/>
  <c r="BE162" i="3"/>
  <c r="R162" i="3"/>
  <c r="Z162" i="3"/>
  <c r="AH162" i="3"/>
  <c r="AP162" i="3"/>
  <c r="AV162" i="3"/>
  <c r="BA162" i="3"/>
  <c r="BF162" i="3"/>
  <c r="T162" i="3"/>
  <c r="AB162" i="3"/>
  <c r="AJ162" i="3"/>
  <c r="AR162" i="3"/>
  <c r="AW162" i="3"/>
  <c r="BB162" i="3"/>
  <c r="BH162" i="3"/>
  <c r="N162" i="3"/>
  <c r="V162" i="3"/>
  <c r="AD162" i="3"/>
  <c r="AL162" i="3"/>
  <c r="AS162" i="3"/>
  <c r="AX162" i="3"/>
  <c r="BD162" i="3"/>
  <c r="BI162" i="3"/>
  <c r="BK201" i="3"/>
  <c r="BL214" i="3"/>
  <c r="BL200" i="3"/>
  <c r="BJ122" i="3"/>
  <c r="BN138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P154" i="3"/>
  <c r="T154" i="3"/>
  <c r="X154" i="3"/>
  <c r="AB154" i="3"/>
  <c r="AF154" i="3"/>
  <c r="AJ154" i="3"/>
  <c r="AN154" i="3"/>
  <c r="AR154" i="3"/>
  <c r="AV154" i="3"/>
  <c r="AZ154" i="3"/>
  <c r="BD154" i="3"/>
  <c r="BH154" i="3"/>
  <c r="Q154" i="3"/>
  <c r="Y154" i="3"/>
  <c r="AG154" i="3"/>
  <c r="AO154" i="3"/>
  <c r="AW154" i="3"/>
  <c r="BE154" i="3"/>
  <c r="S154" i="3"/>
  <c r="AA154" i="3"/>
  <c r="AI154" i="3"/>
  <c r="AQ154" i="3"/>
  <c r="AY154" i="3"/>
  <c r="BG154" i="3"/>
  <c r="M154" i="3"/>
  <c r="U154" i="3"/>
  <c r="AC154" i="3"/>
  <c r="AK154" i="3"/>
  <c r="AS154" i="3"/>
  <c r="BA154" i="3"/>
  <c r="BI154" i="3"/>
  <c r="O154" i="3"/>
  <c r="W154" i="3"/>
  <c r="AE154" i="3"/>
  <c r="AM154" i="3"/>
  <c r="AU154" i="3"/>
  <c r="BC154" i="3"/>
  <c r="BJ159" i="3"/>
  <c r="M184" i="3"/>
  <c r="Q184" i="3"/>
  <c r="U184" i="3"/>
  <c r="Y184" i="3"/>
  <c r="AC184" i="3"/>
  <c r="AG184" i="3"/>
  <c r="AK184" i="3"/>
  <c r="AO184" i="3"/>
  <c r="AS184" i="3"/>
  <c r="AW184" i="3"/>
  <c r="BA184" i="3"/>
  <c r="BE184" i="3"/>
  <c r="BI184" i="3"/>
  <c r="N184" i="3"/>
  <c r="R184" i="3"/>
  <c r="V184" i="3"/>
  <c r="Z184" i="3"/>
  <c r="AD184" i="3"/>
  <c r="AH184" i="3"/>
  <c r="AL184" i="3"/>
  <c r="AP184" i="3"/>
  <c r="AT184" i="3"/>
  <c r="AX184" i="3"/>
  <c r="BB184" i="3"/>
  <c r="BF184" i="3"/>
  <c r="O184" i="3"/>
  <c r="W184" i="3"/>
  <c r="AE184" i="3"/>
  <c r="AM184" i="3"/>
  <c r="AU184" i="3"/>
  <c r="BC184" i="3"/>
  <c r="P184" i="3"/>
  <c r="X184" i="3"/>
  <c r="AF184" i="3"/>
  <c r="AN184" i="3"/>
  <c r="AV184" i="3"/>
  <c r="BD184" i="3"/>
  <c r="S184" i="3"/>
  <c r="AA184" i="3"/>
  <c r="AI184" i="3"/>
  <c r="AQ184" i="3"/>
  <c r="AY184" i="3"/>
  <c r="BG184" i="3"/>
  <c r="T184" i="3"/>
  <c r="AB184" i="3"/>
  <c r="AJ184" i="3"/>
  <c r="AR184" i="3"/>
  <c r="AZ184" i="3"/>
  <c r="BH184" i="3"/>
  <c r="BJ208" i="3"/>
  <c r="BL188" i="3"/>
  <c r="BK214" i="3"/>
  <c r="BK116" i="3"/>
  <c r="BL132" i="3"/>
  <c r="BL187" i="3"/>
  <c r="BL135" i="3"/>
  <c r="BN214" i="3"/>
  <c r="BK119" i="3"/>
  <c r="BL157" i="3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BK135" i="3" l="1"/>
  <c r="BK197" i="3"/>
  <c r="BJ180" i="3"/>
  <c r="BK143" i="3"/>
  <c r="BK198" i="3"/>
  <c r="BN188" i="3"/>
  <c r="BN207" i="3"/>
  <c r="BN151" i="3"/>
  <c r="BM216" i="3"/>
  <c r="BK215" i="3"/>
  <c r="BN213" i="3"/>
  <c r="BN116" i="3"/>
  <c r="BJ217" i="3"/>
  <c r="BK138" i="3"/>
  <c r="BK127" i="3"/>
  <c r="BK204" i="3"/>
  <c r="BK151" i="3"/>
  <c r="BL124" i="3"/>
  <c r="BJ183" i="3"/>
  <c r="BK156" i="3"/>
  <c r="BN180" i="3"/>
  <c r="BM137" i="3"/>
  <c r="BN174" i="3"/>
  <c r="BM128" i="3"/>
  <c r="BK181" i="3"/>
  <c r="BM167" i="3"/>
  <c r="BM215" i="3"/>
  <c r="BM211" i="3"/>
  <c r="BM138" i="3"/>
  <c r="BJ127" i="3"/>
  <c r="BL122" i="3"/>
  <c r="BK211" i="3"/>
  <c r="BM209" i="3"/>
  <c r="BJ188" i="3"/>
  <c r="BJ191" i="3"/>
  <c r="BL148" i="3"/>
  <c r="BL217" i="3"/>
  <c r="BL209" i="3"/>
  <c r="BM159" i="3"/>
  <c r="BJ116" i="3"/>
  <c r="BM218" i="3"/>
  <c r="BN210" i="3"/>
  <c r="BN208" i="3"/>
  <c r="BJ167" i="3"/>
  <c r="BL156" i="3"/>
  <c r="BL119" i="3"/>
  <c r="BM172" i="3"/>
  <c r="BK172" i="3"/>
  <c r="BJ164" i="3"/>
  <c r="BN148" i="3"/>
  <c r="BL151" i="3"/>
  <c r="BK124" i="3"/>
  <c r="BM202" i="3"/>
  <c r="BL204" i="3"/>
  <c r="BJ175" i="3"/>
  <c r="BM175" i="3"/>
  <c r="BK175" i="3"/>
  <c r="BN183" i="3"/>
  <c r="BL183" i="3"/>
  <c r="BM207" i="3"/>
  <c r="BL180" i="3"/>
  <c r="BJ136" i="3"/>
  <c r="BM180" i="3"/>
  <c r="BN135" i="3"/>
  <c r="BK210" i="3"/>
  <c r="BK180" i="3"/>
  <c r="BN136" i="3"/>
  <c r="BK166" i="3"/>
  <c r="BM166" i="3"/>
  <c r="BL136" i="3"/>
  <c r="BK129" i="3"/>
  <c r="BJ179" i="3"/>
  <c r="BJ174" i="3"/>
  <c r="BK192" i="3"/>
  <c r="BK193" i="3"/>
  <c r="BK195" i="3"/>
  <c r="BN158" i="3"/>
  <c r="BM136" i="3"/>
  <c r="BJ185" i="3"/>
  <c r="BL193" i="3"/>
  <c r="BK136" i="3"/>
  <c r="BM119" i="3"/>
  <c r="BL167" i="3"/>
  <c r="BN211" i="3"/>
  <c r="BN204" i="3"/>
  <c r="BK200" i="3"/>
  <c r="BL207" i="3"/>
  <c r="BK207" i="3"/>
  <c r="BJ207" i="3"/>
  <c r="BJ124" i="3"/>
  <c r="BM183" i="3"/>
  <c r="BK183" i="3"/>
  <c r="BL208" i="3"/>
  <c r="BK159" i="3"/>
  <c r="BL127" i="3"/>
  <c r="BN156" i="3"/>
  <c r="BL210" i="3"/>
  <c r="BM124" i="3"/>
  <c r="BK134" i="3"/>
  <c r="BK122" i="3"/>
  <c r="BN206" i="3"/>
  <c r="BK202" i="3"/>
  <c r="BL164" i="3"/>
  <c r="BJ151" i="3"/>
  <c r="BJ177" i="3"/>
  <c r="BK177" i="3"/>
  <c r="BJ171" i="3"/>
  <c r="BL149" i="3"/>
  <c r="BN131" i="3"/>
  <c r="BK125" i="3"/>
  <c r="BL125" i="3"/>
  <c r="BJ117" i="3"/>
  <c r="BJ121" i="3"/>
  <c r="BK121" i="3"/>
  <c r="BK115" i="3"/>
  <c r="BM115" i="3"/>
  <c r="BJ205" i="3"/>
  <c r="BN205" i="3"/>
  <c r="BN191" i="3"/>
  <c r="BK191" i="3"/>
  <c r="BM135" i="3"/>
  <c r="BM148" i="3"/>
  <c r="BL116" i="3"/>
  <c r="BJ210" i="3"/>
  <c r="BN196" i="3"/>
  <c r="BJ196" i="3"/>
  <c r="BL159" i="3"/>
  <c r="BJ138" i="3"/>
  <c r="BL138" i="3"/>
  <c r="BM127" i="3"/>
  <c r="BM122" i="3"/>
  <c r="BN122" i="3"/>
  <c r="BL140" i="3"/>
  <c r="BJ214" i="3"/>
  <c r="BJ202" i="3"/>
  <c r="BN194" i="3"/>
  <c r="BJ194" i="3"/>
  <c r="BM205" i="3"/>
  <c r="BJ203" i="3"/>
  <c r="BJ209" i="3"/>
  <c r="BL211" i="3"/>
  <c r="BM210" i="3"/>
  <c r="BL202" i="3"/>
  <c r="BJ198" i="3"/>
  <c r="BM196" i="3"/>
  <c r="BJ206" i="3"/>
  <c r="BJ165" i="3"/>
  <c r="BL133" i="3"/>
  <c r="BM150" i="3"/>
  <c r="BJ150" i="3"/>
  <c r="BN118" i="3"/>
  <c r="BM169" i="3"/>
  <c r="BK163" i="3"/>
  <c r="BK157" i="3"/>
  <c r="BJ157" i="3"/>
  <c r="BL174" i="3"/>
  <c r="BL128" i="3"/>
  <c r="BM155" i="3"/>
  <c r="BJ181" i="3"/>
  <c r="BJ134" i="3"/>
  <c r="BJ166" i="3"/>
  <c r="BL205" i="3"/>
  <c r="BJ197" i="3"/>
  <c r="BN197" i="3"/>
  <c r="BM203" i="3"/>
  <c r="BM200" i="3"/>
  <c r="BN200" i="3"/>
  <c r="BM194" i="3"/>
  <c r="BJ148" i="3"/>
  <c r="BM217" i="3"/>
  <c r="BJ215" i="3"/>
  <c r="BL215" i="3"/>
  <c r="BJ211" i="3"/>
  <c r="BL172" i="3"/>
  <c r="BK218" i="3"/>
  <c r="BJ216" i="3"/>
  <c r="BK167" i="3"/>
  <c r="BJ156" i="3"/>
  <c r="BM156" i="3"/>
  <c r="BM206" i="3"/>
  <c r="BM198" i="3"/>
  <c r="BM197" i="3"/>
  <c r="BN217" i="3"/>
  <c r="BN209" i="3"/>
  <c r="BN119" i="3"/>
  <c r="BM204" i="3"/>
  <c r="BK217" i="3"/>
  <c r="BN218" i="3"/>
  <c r="BJ200" i="3"/>
  <c r="BK185" i="3"/>
  <c r="BM185" i="3"/>
  <c r="BL185" i="3"/>
  <c r="BK199" i="3"/>
  <c r="BK205" i="3"/>
  <c r="BL197" i="3"/>
  <c r="BL206" i="3"/>
  <c r="BK137" i="3"/>
  <c r="BJ213" i="3"/>
  <c r="BL191" i="3"/>
  <c r="BN167" i="3"/>
  <c r="BM116" i="3"/>
  <c r="BL198" i="3"/>
  <c r="BL194" i="3"/>
  <c r="BL213" i="3"/>
  <c r="BJ142" i="3"/>
  <c r="BM142" i="3"/>
  <c r="BM144" i="3"/>
  <c r="BJ143" i="3"/>
  <c r="BN143" i="3"/>
  <c r="BL143" i="3"/>
  <c r="BK128" i="3"/>
  <c r="BL155" i="3"/>
  <c r="BM212" i="3"/>
  <c r="BL142" i="3"/>
  <c r="BL144" i="3"/>
  <c r="BJ144" i="3"/>
  <c r="BM143" i="3"/>
  <c r="BM213" i="3"/>
  <c r="BK213" i="3"/>
  <c r="BJ212" i="3"/>
  <c r="BL212" i="3"/>
  <c r="BK173" i="3"/>
  <c r="BJ173" i="3"/>
  <c r="BL141" i="3"/>
  <c r="BL112" i="3"/>
  <c r="BM177" i="3"/>
  <c r="BL145" i="3"/>
  <c r="BK145" i="3"/>
  <c r="BJ113" i="3"/>
  <c r="BM171" i="3"/>
  <c r="BL139" i="3"/>
  <c r="BL153" i="3"/>
  <c r="BK147" i="3"/>
  <c r="BJ161" i="3"/>
  <c r="BL179" i="3"/>
  <c r="BL165" i="3"/>
  <c r="BL182" i="3"/>
  <c r="BK150" i="3"/>
  <c r="BN159" i="3"/>
  <c r="BM199" i="3"/>
  <c r="BN215" i="3"/>
  <c r="BN132" i="3"/>
  <c r="BN216" i="3"/>
  <c r="L111" i="3"/>
  <c r="L79" i="3"/>
  <c r="BM131" i="3"/>
  <c r="BM193" i="3"/>
  <c r="BK141" i="3"/>
  <c r="BK158" i="3"/>
  <c r="BK117" i="3"/>
  <c r="BJ199" i="3"/>
  <c r="K82" i="3"/>
  <c r="K78" i="3"/>
  <c r="BN162" i="3"/>
  <c r="BM158" i="3"/>
  <c r="BL195" i="3"/>
  <c r="BJ192" i="3"/>
  <c r="BK174" i="3"/>
  <c r="BM125" i="3"/>
  <c r="BM187" i="3"/>
  <c r="BJ187" i="3"/>
  <c r="BK187" i="3"/>
  <c r="BL117" i="3"/>
  <c r="BL121" i="3"/>
  <c r="BL115" i="3"/>
  <c r="BJ115" i="3"/>
  <c r="BL203" i="3"/>
  <c r="BL199" i="3"/>
  <c r="BL201" i="3"/>
  <c r="BJ201" i="3"/>
  <c r="BK131" i="3"/>
  <c r="BM173" i="3"/>
  <c r="BL173" i="3"/>
  <c r="BM141" i="3"/>
  <c r="BL158" i="3"/>
  <c r="BJ158" i="3"/>
  <c r="BJ112" i="3"/>
  <c r="BK112" i="3"/>
  <c r="BL177" i="3"/>
  <c r="BK113" i="3"/>
  <c r="BL171" i="3"/>
  <c r="BM139" i="3"/>
  <c r="BJ139" i="3"/>
  <c r="BK139" i="3"/>
  <c r="BM149" i="3"/>
  <c r="BM153" i="3"/>
  <c r="BJ153" i="3"/>
  <c r="BM147" i="3"/>
  <c r="BL147" i="3"/>
  <c r="BJ131" i="3"/>
  <c r="BL129" i="3"/>
  <c r="BK120" i="3"/>
  <c r="BL120" i="3"/>
  <c r="BM192" i="3"/>
  <c r="BM165" i="3"/>
  <c r="BM133" i="3"/>
  <c r="BK133" i="3"/>
  <c r="BM182" i="3"/>
  <c r="BJ182" i="3"/>
  <c r="BM118" i="3"/>
  <c r="BK118" i="3"/>
  <c r="BK169" i="3"/>
  <c r="BJ169" i="3"/>
  <c r="BL137" i="3"/>
  <c r="BJ163" i="3"/>
  <c r="BM157" i="3"/>
  <c r="BJ128" i="3"/>
  <c r="BL161" i="3"/>
  <c r="BM181" i="3"/>
  <c r="BN134" i="3"/>
  <c r="BM134" i="3"/>
  <c r="BM163" i="3"/>
  <c r="BL131" i="3"/>
  <c r="BM129" i="3"/>
  <c r="BN203" i="3"/>
  <c r="BK203" i="3"/>
  <c r="BN185" i="3"/>
  <c r="BL166" i="3"/>
  <c r="BM161" i="3"/>
  <c r="BJ147" i="3"/>
  <c r="BN120" i="3"/>
  <c r="BJ120" i="3"/>
  <c r="BJ195" i="3"/>
  <c r="BN195" i="3"/>
  <c r="BK182" i="3"/>
  <c r="BM145" i="3"/>
  <c r="BL113" i="3"/>
  <c r="BN139" i="3"/>
  <c r="BK153" i="3"/>
  <c r="BM179" i="3"/>
  <c r="BK165" i="3"/>
  <c r="BL150" i="3"/>
  <c r="BJ118" i="3"/>
  <c r="BL192" i="3"/>
  <c r="BL169" i="3"/>
  <c r="BL163" i="3"/>
  <c r="BL181" i="3"/>
  <c r="BN201" i="3"/>
  <c r="BN199" i="3"/>
  <c r="BM195" i="3"/>
  <c r="BN182" i="3"/>
  <c r="BN147" i="3"/>
  <c r="BN173" i="3"/>
  <c r="BN128" i="3"/>
  <c r="BN112" i="3"/>
  <c r="BN177" i="3"/>
  <c r="BN113" i="3"/>
  <c r="BK171" i="3"/>
  <c r="BN171" i="3"/>
  <c r="BK149" i="3"/>
  <c r="BN149" i="3"/>
  <c r="BN129" i="3"/>
  <c r="BJ133" i="3"/>
  <c r="BN133" i="3"/>
  <c r="BN150" i="3"/>
  <c r="BN157" i="3"/>
  <c r="BK155" i="3"/>
  <c r="BN155" i="3"/>
  <c r="BN181" i="3"/>
  <c r="BL134" i="3"/>
  <c r="BJ129" i="3"/>
  <c r="BM174" i="3"/>
  <c r="BN117" i="3"/>
  <c r="BK179" i="3"/>
  <c r="BK154" i="3"/>
  <c r="BM176" i="3"/>
  <c r="BM112" i="3"/>
  <c r="BN145" i="3"/>
  <c r="BJ149" i="3"/>
  <c r="BK161" i="3"/>
  <c r="BN161" i="3"/>
  <c r="BJ125" i="3"/>
  <c r="BN125" i="3"/>
  <c r="BN193" i="3"/>
  <c r="BN121" i="3"/>
  <c r="BL154" i="3"/>
  <c r="BL152" i="3"/>
  <c r="BM178" i="3"/>
  <c r="BJ176" i="3"/>
  <c r="BL176" i="3"/>
  <c r="BJ141" i="3"/>
  <c r="BN141" i="3"/>
  <c r="BM113" i="3"/>
  <c r="BM120" i="3"/>
  <c r="BN169" i="3"/>
  <c r="BJ193" i="3"/>
  <c r="BN192" i="3"/>
  <c r="BN187" i="3"/>
  <c r="BM117" i="3"/>
  <c r="BM121" i="3"/>
  <c r="BN115" i="3"/>
  <c r="BN166" i="3"/>
  <c r="BJ145" i="3"/>
  <c r="BN153" i="3"/>
  <c r="BN165" i="3"/>
  <c r="BL118" i="3"/>
  <c r="BJ137" i="3"/>
  <c r="BN137" i="3"/>
  <c r="BN163" i="3"/>
  <c r="BJ155" i="3"/>
  <c r="BN179" i="3"/>
  <c r="BK189" i="3"/>
  <c r="BN189" i="3"/>
  <c r="BL160" i="3"/>
  <c r="BJ160" i="3"/>
  <c r="BM190" i="3"/>
  <c r="BM123" i="3"/>
  <c r="BJ146" i="3"/>
  <c r="BK126" i="3"/>
  <c r="BJ186" i="3"/>
  <c r="BK176" i="3"/>
  <c r="BN176" i="3"/>
  <c r="BM184" i="3"/>
  <c r="BM154" i="3"/>
  <c r="BL162" i="3"/>
  <c r="BK162" i="3"/>
  <c r="BM152" i="3"/>
  <c r="BL189" i="3"/>
  <c r="BM160" i="3"/>
  <c r="BK160" i="3"/>
  <c r="BJ130" i="3"/>
  <c r="BM130" i="3"/>
  <c r="BJ190" i="3"/>
  <c r="BL190" i="3"/>
  <c r="BN190" i="3"/>
  <c r="BM168" i="3"/>
  <c r="BJ168" i="3"/>
  <c r="BJ123" i="3"/>
  <c r="BJ178" i="3"/>
  <c r="BN178" i="3"/>
  <c r="BM186" i="3"/>
  <c r="BK144" i="3"/>
  <c r="BN144" i="3"/>
  <c r="BJ114" i="3"/>
  <c r="BM162" i="3"/>
  <c r="BN184" i="3"/>
  <c r="BK184" i="3"/>
  <c r="BK142" i="3"/>
  <c r="BN142" i="3"/>
  <c r="BL170" i="3"/>
  <c r="BM170" i="3"/>
  <c r="BK170" i="3"/>
  <c r="BK152" i="3"/>
  <c r="BJ152" i="3"/>
  <c r="BK130" i="3"/>
  <c r="BN130" i="3"/>
  <c r="BL130" i="3"/>
  <c r="BL168" i="3"/>
  <c r="BK168" i="3"/>
  <c r="BL123" i="3"/>
  <c r="BN123" i="3"/>
  <c r="BK123" i="3"/>
  <c r="BK178" i="3"/>
  <c r="BL146" i="3"/>
  <c r="BN146" i="3"/>
  <c r="BM126" i="3"/>
  <c r="BK186" i="3"/>
  <c r="BL186" i="3"/>
  <c r="BM114" i="3"/>
  <c r="BK114" i="3"/>
  <c r="BL184" i="3"/>
  <c r="BJ184" i="3"/>
  <c r="BJ154" i="3"/>
  <c r="BN154" i="3"/>
  <c r="BJ162" i="3"/>
  <c r="BN170" i="3"/>
  <c r="BJ170" i="3"/>
  <c r="BN152" i="3"/>
  <c r="BJ189" i="3"/>
  <c r="BM189" i="3"/>
  <c r="BN160" i="3"/>
  <c r="BK190" i="3"/>
  <c r="BN168" i="3"/>
  <c r="BL178" i="3"/>
  <c r="BM146" i="3"/>
  <c r="BK146" i="3"/>
  <c r="BN126" i="3"/>
  <c r="BL126" i="3"/>
  <c r="BJ126" i="3"/>
  <c r="BN186" i="3"/>
  <c r="BN114" i="3"/>
  <c r="BL114" i="3"/>
  <c r="L81" i="3"/>
  <c r="K86" i="3"/>
  <c r="K79" i="3"/>
  <c r="L109" i="3"/>
  <c r="L105" i="3"/>
  <c r="L101" i="3"/>
  <c r="L89" i="3"/>
  <c r="L85" i="3"/>
  <c r="L110" i="3"/>
  <c r="L106" i="3"/>
  <c r="L102" i="3"/>
  <c r="L98" i="3"/>
  <c r="L94" i="3"/>
  <c r="L90" i="3"/>
  <c r="L86" i="3"/>
  <c r="L82" i="3"/>
  <c r="P82" i="3" s="1"/>
  <c r="L78" i="3"/>
  <c r="L107" i="3"/>
  <c r="L103" i="3"/>
  <c r="L99" i="3"/>
  <c r="L95" i="3"/>
  <c r="L91" i="3"/>
  <c r="L87" i="3"/>
  <c r="L83" i="3"/>
  <c r="K106" i="3"/>
  <c r="K90" i="3"/>
  <c r="L92" i="3"/>
  <c r="L88" i="3"/>
  <c r="L84" i="3"/>
  <c r="L80" i="3"/>
  <c r="K102" i="3"/>
  <c r="L108" i="3"/>
  <c r="L104" i="3"/>
  <c r="L100" i="3"/>
  <c r="L96" i="3"/>
  <c r="K111" i="3"/>
  <c r="K107" i="3"/>
  <c r="K103" i="3"/>
  <c r="K99" i="3"/>
  <c r="K95" i="3"/>
  <c r="K91" i="3"/>
  <c r="K87" i="3"/>
  <c r="K83" i="3"/>
  <c r="K110" i="3"/>
  <c r="K94" i="3"/>
  <c r="K98" i="3"/>
  <c r="L97" i="3"/>
  <c r="L93" i="3"/>
  <c r="K108" i="3"/>
  <c r="K104" i="3"/>
  <c r="K100" i="3"/>
  <c r="K96" i="3"/>
  <c r="K92" i="3"/>
  <c r="K88" i="3"/>
  <c r="K84" i="3"/>
  <c r="K80" i="3"/>
  <c r="K109" i="3"/>
  <c r="K105" i="3"/>
  <c r="K101" i="3"/>
  <c r="K97" i="3"/>
  <c r="K93" i="3"/>
  <c r="K89" i="3"/>
  <c r="K85" i="3"/>
  <c r="K81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AA78" i="3" l="1"/>
  <c r="AX78" i="3"/>
  <c r="AH78" i="3"/>
  <c r="R78" i="3"/>
  <c r="BA78" i="3"/>
  <c r="AK78" i="3"/>
  <c r="U78" i="3"/>
  <c r="BD78" i="3"/>
  <c r="AN78" i="3"/>
  <c r="X78" i="3"/>
  <c r="BC78" i="3"/>
  <c r="AM78" i="3"/>
  <c r="W78" i="3"/>
  <c r="BC82" i="3"/>
  <c r="AM82" i="3"/>
  <c r="W82" i="3"/>
  <c r="BB82" i="3"/>
  <c r="AL82" i="3"/>
  <c r="V82" i="3"/>
  <c r="BE82" i="3"/>
  <c r="AO82" i="3"/>
  <c r="Y82" i="3"/>
  <c r="BH82" i="3"/>
  <c r="AR82" i="3"/>
  <c r="AB82" i="3"/>
  <c r="AT78" i="3"/>
  <c r="AD78" i="3"/>
  <c r="N78" i="3"/>
  <c r="AW78" i="3"/>
  <c r="AG78" i="3"/>
  <c r="Q78" i="3"/>
  <c r="AZ78" i="3"/>
  <c r="AJ78" i="3"/>
  <c r="T78" i="3"/>
  <c r="AY78" i="3"/>
  <c r="AI78" i="3"/>
  <c r="S78" i="3"/>
  <c r="AY82" i="3"/>
  <c r="AI82" i="3"/>
  <c r="S82" i="3"/>
  <c r="AX82" i="3"/>
  <c r="AH82" i="3"/>
  <c r="R82" i="3"/>
  <c r="BA82" i="3"/>
  <c r="AK82" i="3"/>
  <c r="U82" i="3"/>
  <c r="BD82" i="3"/>
  <c r="AN82" i="3"/>
  <c r="X82" i="3"/>
  <c r="BF78" i="3"/>
  <c r="AP78" i="3"/>
  <c r="Z78" i="3"/>
  <c r="BI78" i="3"/>
  <c r="AS78" i="3"/>
  <c r="AC78" i="3"/>
  <c r="M78" i="3"/>
  <c r="AV78" i="3"/>
  <c r="AF78" i="3"/>
  <c r="P78" i="3"/>
  <c r="AU78" i="3"/>
  <c r="AE78" i="3"/>
  <c r="O78" i="3"/>
  <c r="AU82" i="3"/>
  <c r="AE82" i="3"/>
  <c r="O82" i="3"/>
  <c r="AT82" i="3"/>
  <c r="AD82" i="3"/>
  <c r="N82" i="3"/>
  <c r="AW82" i="3"/>
  <c r="AG82" i="3"/>
  <c r="Q82" i="3"/>
  <c r="AZ82" i="3"/>
  <c r="AJ82" i="3"/>
  <c r="T82" i="3"/>
  <c r="BB78" i="3"/>
  <c r="AL78" i="3"/>
  <c r="V78" i="3"/>
  <c r="BE78" i="3"/>
  <c r="AO78" i="3"/>
  <c r="Y78" i="3"/>
  <c r="BH78" i="3"/>
  <c r="AR78" i="3"/>
  <c r="AB78" i="3"/>
  <c r="BG78" i="3"/>
  <c r="AQ78" i="3"/>
  <c r="BG82" i="3"/>
  <c r="AQ82" i="3"/>
  <c r="AA82" i="3"/>
  <c r="BF82" i="3"/>
  <c r="AP82" i="3"/>
  <c r="Z82" i="3"/>
  <c r="BI82" i="3"/>
  <c r="AS82" i="3"/>
  <c r="AC82" i="3"/>
  <c r="M82" i="3"/>
  <c r="AV82" i="3"/>
  <c r="AF82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O93" i="3"/>
  <c r="S93" i="3"/>
  <c r="W93" i="3"/>
  <c r="AA93" i="3"/>
  <c r="AE93" i="3"/>
  <c r="AI93" i="3"/>
  <c r="AM93" i="3"/>
  <c r="AQ93" i="3"/>
  <c r="AU93" i="3"/>
  <c r="AY93" i="3"/>
  <c r="BC93" i="3"/>
  <c r="BG93" i="3"/>
  <c r="P93" i="3"/>
  <c r="T93" i="3"/>
  <c r="X93" i="3"/>
  <c r="AB93" i="3"/>
  <c r="AF93" i="3"/>
  <c r="AJ93" i="3"/>
  <c r="AN93" i="3"/>
  <c r="AR93" i="3"/>
  <c r="AV93" i="3"/>
  <c r="AZ93" i="3"/>
  <c r="BD93" i="3"/>
  <c r="BH93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Q109" i="3"/>
  <c r="U109" i="3"/>
  <c r="Y109" i="3"/>
  <c r="AC109" i="3"/>
  <c r="AG109" i="3"/>
  <c r="AK109" i="3"/>
  <c r="AO109" i="3"/>
  <c r="AS109" i="3"/>
  <c r="AW109" i="3"/>
  <c r="BA109" i="3"/>
  <c r="BE109" i="3"/>
  <c r="BI109" i="3"/>
  <c r="S109" i="3"/>
  <c r="AA109" i="3"/>
  <c r="AI109" i="3"/>
  <c r="AQ109" i="3"/>
  <c r="AY109" i="3"/>
  <c r="BG109" i="3"/>
  <c r="N109" i="3"/>
  <c r="V109" i="3"/>
  <c r="AD109" i="3"/>
  <c r="AL109" i="3"/>
  <c r="AT109" i="3"/>
  <c r="BB109" i="3"/>
  <c r="R109" i="3"/>
  <c r="AP109" i="3"/>
  <c r="BF109" i="3"/>
  <c r="O109" i="3"/>
  <c r="W109" i="3"/>
  <c r="AE109" i="3"/>
  <c r="AM109" i="3"/>
  <c r="AU109" i="3"/>
  <c r="BC109" i="3"/>
  <c r="Z109" i="3"/>
  <c r="AH109" i="3"/>
  <c r="AX109" i="3"/>
  <c r="N92" i="3"/>
  <c r="R92" i="3"/>
  <c r="V92" i="3"/>
  <c r="Z92" i="3"/>
  <c r="AD92" i="3"/>
  <c r="AH92" i="3"/>
  <c r="AL92" i="3"/>
  <c r="AP92" i="3"/>
  <c r="AT92" i="3"/>
  <c r="AX92" i="3"/>
  <c r="BB92" i="3"/>
  <c r="BF92" i="3"/>
  <c r="O92" i="3"/>
  <c r="S92" i="3"/>
  <c r="W92" i="3"/>
  <c r="AA92" i="3"/>
  <c r="AE92" i="3"/>
  <c r="AI92" i="3"/>
  <c r="AM92" i="3"/>
  <c r="AQ92" i="3"/>
  <c r="AU92" i="3"/>
  <c r="AY92" i="3"/>
  <c r="BC92" i="3"/>
  <c r="BG92" i="3"/>
  <c r="P92" i="3"/>
  <c r="T92" i="3"/>
  <c r="X92" i="3"/>
  <c r="AB92" i="3"/>
  <c r="AF92" i="3"/>
  <c r="AJ92" i="3"/>
  <c r="AN92" i="3"/>
  <c r="AR92" i="3"/>
  <c r="AV92" i="3"/>
  <c r="AZ92" i="3"/>
  <c r="BD92" i="3"/>
  <c r="BH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O108" i="3"/>
  <c r="S108" i="3"/>
  <c r="W108" i="3"/>
  <c r="AA108" i="3"/>
  <c r="AE108" i="3"/>
  <c r="AI108" i="3"/>
  <c r="AM108" i="3"/>
  <c r="AQ108" i="3"/>
  <c r="AU108" i="3"/>
  <c r="AY108" i="3"/>
  <c r="BC108" i="3"/>
  <c r="BG108" i="3"/>
  <c r="AB108" i="3"/>
  <c r="M108" i="3"/>
  <c r="U108" i="3"/>
  <c r="AC108" i="3"/>
  <c r="AK108" i="3"/>
  <c r="AS108" i="3"/>
  <c r="BA108" i="3"/>
  <c r="BI108" i="3"/>
  <c r="P108" i="3"/>
  <c r="X108" i="3"/>
  <c r="AF108" i="3"/>
  <c r="AN108" i="3"/>
  <c r="AV108" i="3"/>
  <c r="BD108" i="3"/>
  <c r="Q108" i="3"/>
  <c r="Y108" i="3"/>
  <c r="AG108" i="3"/>
  <c r="AO108" i="3"/>
  <c r="AW108" i="3"/>
  <c r="BE108" i="3"/>
  <c r="T108" i="3"/>
  <c r="AJ108" i="3"/>
  <c r="AR108" i="3"/>
  <c r="AZ108" i="3"/>
  <c r="BH108" i="3"/>
  <c r="N94" i="3"/>
  <c r="R94" i="3"/>
  <c r="V94" i="3"/>
  <c r="Z94" i="3"/>
  <c r="AD94" i="3"/>
  <c r="AH94" i="3"/>
  <c r="AL94" i="3"/>
  <c r="AP94" i="3"/>
  <c r="AT94" i="3"/>
  <c r="AX94" i="3"/>
  <c r="BB94" i="3"/>
  <c r="BF94" i="3"/>
  <c r="O94" i="3"/>
  <c r="S94" i="3"/>
  <c r="W94" i="3"/>
  <c r="AA94" i="3"/>
  <c r="AE94" i="3"/>
  <c r="AI94" i="3"/>
  <c r="AM94" i="3"/>
  <c r="AQ94" i="3"/>
  <c r="AU94" i="3"/>
  <c r="AY94" i="3"/>
  <c r="BC94" i="3"/>
  <c r="BG94" i="3"/>
  <c r="P94" i="3"/>
  <c r="T94" i="3"/>
  <c r="X94" i="3"/>
  <c r="AB94" i="3"/>
  <c r="AF94" i="3"/>
  <c r="AJ94" i="3"/>
  <c r="AN94" i="3"/>
  <c r="AR94" i="3"/>
  <c r="AV94" i="3"/>
  <c r="AZ94" i="3"/>
  <c r="BD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O91" i="3"/>
  <c r="S91" i="3"/>
  <c r="W91" i="3"/>
  <c r="AA91" i="3"/>
  <c r="AE91" i="3"/>
  <c r="AI91" i="3"/>
  <c r="AM91" i="3"/>
  <c r="AQ91" i="3"/>
  <c r="AU91" i="3"/>
  <c r="AY91" i="3"/>
  <c r="BC91" i="3"/>
  <c r="BG91" i="3"/>
  <c r="P91" i="3"/>
  <c r="T91" i="3"/>
  <c r="X91" i="3"/>
  <c r="AB91" i="3"/>
  <c r="AF91" i="3"/>
  <c r="AJ91" i="3"/>
  <c r="AN91" i="3"/>
  <c r="AR91" i="3"/>
  <c r="AV91" i="3"/>
  <c r="AZ91" i="3"/>
  <c r="BD91" i="3"/>
  <c r="BH91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07" i="3"/>
  <c r="Q107" i="3"/>
  <c r="U107" i="3"/>
  <c r="Y107" i="3"/>
  <c r="AC107" i="3"/>
  <c r="AG107" i="3"/>
  <c r="AK107" i="3"/>
  <c r="AO107" i="3"/>
  <c r="AS107" i="3"/>
  <c r="AW107" i="3"/>
  <c r="BA107" i="3"/>
  <c r="BE107" i="3"/>
  <c r="BI107" i="3"/>
  <c r="O107" i="3"/>
  <c r="W107" i="3"/>
  <c r="AE107" i="3"/>
  <c r="AM107" i="3"/>
  <c r="AU107" i="3"/>
  <c r="BC107" i="3"/>
  <c r="R107" i="3"/>
  <c r="Z107" i="3"/>
  <c r="AH107" i="3"/>
  <c r="AP107" i="3"/>
  <c r="AX107" i="3"/>
  <c r="BF107" i="3"/>
  <c r="N107" i="3"/>
  <c r="AD107" i="3"/>
  <c r="AT107" i="3"/>
  <c r="S107" i="3"/>
  <c r="AA107" i="3"/>
  <c r="AI107" i="3"/>
  <c r="AQ107" i="3"/>
  <c r="AY107" i="3"/>
  <c r="BG107" i="3"/>
  <c r="V107" i="3"/>
  <c r="AL107" i="3"/>
  <c r="BB107" i="3"/>
  <c r="M106" i="3"/>
  <c r="Q106" i="3"/>
  <c r="U106" i="3"/>
  <c r="Y106" i="3"/>
  <c r="AC106" i="3"/>
  <c r="AG106" i="3"/>
  <c r="AK106" i="3"/>
  <c r="AO106" i="3"/>
  <c r="AS106" i="3"/>
  <c r="AW106" i="3"/>
  <c r="BA106" i="3"/>
  <c r="BE106" i="3"/>
  <c r="BI106" i="3"/>
  <c r="N106" i="3"/>
  <c r="R106" i="3"/>
  <c r="V106" i="3"/>
  <c r="Z106" i="3"/>
  <c r="AD106" i="3"/>
  <c r="AH106" i="3"/>
  <c r="AL106" i="3"/>
  <c r="AP106" i="3"/>
  <c r="AT106" i="3"/>
  <c r="AX106" i="3"/>
  <c r="BB106" i="3"/>
  <c r="BF106" i="3"/>
  <c r="P106" i="3"/>
  <c r="X106" i="3"/>
  <c r="AF106" i="3"/>
  <c r="AN106" i="3"/>
  <c r="AV106" i="3"/>
  <c r="BD106" i="3"/>
  <c r="S106" i="3"/>
  <c r="AA106" i="3"/>
  <c r="AI106" i="3"/>
  <c r="AQ106" i="3"/>
  <c r="AY106" i="3"/>
  <c r="BG106" i="3"/>
  <c r="AE106" i="3"/>
  <c r="AU106" i="3"/>
  <c r="T106" i="3"/>
  <c r="AB106" i="3"/>
  <c r="AJ106" i="3"/>
  <c r="AR106" i="3"/>
  <c r="AZ106" i="3"/>
  <c r="BH106" i="3"/>
  <c r="O106" i="3"/>
  <c r="W106" i="3"/>
  <c r="AM106" i="3"/>
  <c r="BC106" i="3"/>
  <c r="O81" i="3"/>
  <c r="S81" i="3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M81" i="3"/>
  <c r="Q81" i="3"/>
  <c r="U81" i="3"/>
  <c r="Y81" i="3"/>
  <c r="AC81" i="3"/>
  <c r="AG81" i="3"/>
  <c r="AK81" i="3"/>
  <c r="AO81" i="3"/>
  <c r="AS81" i="3"/>
  <c r="AW81" i="3"/>
  <c r="BA81" i="3"/>
  <c r="BE81" i="3"/>
  <c r="BI81" i="3"/>
  <c r="N81" i="3"/>
  <c r="R81" i="3"/>
  <c r="V81" i="3"/>
  <c r="Z81" i="3"/>
  <c r="AD81" i="3"/>
  <c r="AH81" i="3"/>
  <c r="AL81" i="3"/>
  <c r="AP81" i="3"/>
  <c r="AT81" i="3"/>
  <c r="AX81" i="3"/>
  <c r="BB81" i="3"/>
  <c r="BF81" i="3"/>
  <c r="P97" i="3"/>
  <c r="T97" i="3"/>
  <c r="X97" i="3"/>
  <c r="AB97" i="3"/>
  <c r="AF97" i="3"/>
  <c r="AJ97" i="3"/>
  <c r="AN97" i="3"/>
  <c r="AR97" i="3"/>
  <c r="AV97" i="3"/>
  <c r="AZ97" i="3"/>
  <c r="BD97" i="3"/>
  <c r="BH97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V97" i="3"/>
  <c r="Z97" i="3"/>
  <c r="AD97" i="3"/>
  <c r="AH97" i="3"/>
  <c r="AL97" i="3"/>
  <c r="AP97" i="3"/>
  <c r="AT97" i="3"/>
  <c r="AX97" i="3"/>
  <c r="BB97" i="3"/>
  <c r="BF97" i="3"/>
  <c r="O97" i="3"/>
  <c r="S97" i="3"/>
  <c r="W97" i="3"/>
  <c r="AA97" i="3"/>
  <c r="AE97" i="3"/>
  <c r="AI97" i="3"/>
  <c r="AM97" i="3"/>
  <c r="AQ97" i="3"/>
  <c r="AU97" i="3"/>
  <c r="AY97" i="3"/>
  <c r="BC97" i="3"/>
  <c r="BG97" i="3"/>
  <c r="P80" i="3"/>
  <c r="T80" i="3"/>
  <c r="X80" i="3"/>
  <c r="AB80" i="3"/>
  <c r="AF80" i="3"/>
  <c r="AJ80" i="3"/>
  <c r="AN80" i="3"/>
  <c r="AR80" i="3"/>
  <c r="AV80" i="3"/>
  <c r="AZ80" i="3"/>
  <c r="BD80" i="3"/>
  <c r="BH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N80" i="3"/>
  <c r="R80" i="3"/>
  <c r="V80" i="3"/>
  <c r="Z80" i="3"/>
  <c r="AD80" i="3"/>
  <c r="AH80" i="3"/>
  <c r="AL80" i="3"/>
  <c r="AP80" i="3"/>
  <c r="AT80" i="3"/>
  <c r="AX80" i="3"/>
  <c r="BB80" i="3"/>
  <c r="BF80" i="3"/>
  <c r="O80" i="3"/>
  <c r="S80" i="3"/>
  <c r="W80" i="3"/>
  <c r="AA80" i="3"/>
  <c r="AE80" i="3"/>
  <c r="AI80" i="3"/>
  <c r="AM80" i="3"/>
  <c r="AQ80" i="3"/>
  <c r="AU80" i="3"/>
  <c r="AY80" i="3"/>
  <c r="BC80" i="3"/>
  <c r="BG80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N96" i="3"/>
  <c r="R96" i="3"/>
  <c r="V96" i="3"/>
  <c r="Z96" i="3"/>
  <c r="AD96" i="3"/>
  <c r="AH96" i="3"/>
  <c r="AL96" i="3"/>
  <c r="AP96" i="3"/>
  <c r="AT96" i="3"/>
  <c r="AX96" i="3"/>
  <c r="BB96" i="3"/>
  <c r="BF96" i="3"/>
  <c r="O96" i="3"/>
  <c r="S96" i="3"/>
  <c r="W96" i="3"/>
  <c r="AA96" i="3"/>
  <c r="AE96" i="3"/>
  <c r="AI96" i="3"/>
  <c r="AM96" i="3"/>
  <c r="AQ96" i="3"/>
  <c r="AU96" i="3"/>
  <c r="AY96" i="3"/>
  <c r="BC96" i="3"/>
  <c r="BG96" i="3"/>
  <c r="P96" i="3"/>
  <c r="T96" i="3"/>
  <c r="X96" i="3"/>
  <c r="AB96" i="3"/>
  <c r="AF96" i="3"/>
  <c r="AJ96" i="3"/>
  <c r="AN96" i="3"/>
  <c r="AR96" i="3"/>
  <c r="AV96" i="3"/>
  <c r="AZ96" i="3"/>
  <c r="BD96" i="3"/>
  <c r="BH96" i="3"/>
  <c r="N110" i="3"/>
  <c r="R110" i="3"/>
  <c r="V110" i="3"/>
  <c r="Z110" i="3"/>
  <c r="AD110" i="3"/>
  <c r="AH110" i="3"/>
  <c r="AL110" i="3"/>
  <c r="AP110" i="3"/>
  <c r="AT110" i="3"/>
  <c r="AX110" i="3"/>
  <c r="BB110" i="3"/>
  <c r="BF110" i="3"/>
  <c r="O110" i="3"/>
  <c r="S110" i="3"/>
  <c r="W110" i="3"/>
  <c r="AA110" i="3"/>
  <c r="AE110" i="3"/>
  <c r="AI110" i="3"/>
  <c r="AM110" i="3"/>
  <c r="AQ110" i="3"/>
  <c r="AU110" i="3"/>
  <c r="AY110" i="3"/>
  <c r="BC110" i="3"/>
  <c r="BG110" i="3"/>
  <c r="Q110" i="3"/>
  <c r="Y110" i="3"/>
  <c r="AG110" i="3"/>
  <c r="AO110" i="3"/>
  <c r="AW110" i="3"/>
  <c r="BE110" i="3"/>
  <c r="T110" i="3"/>
  <c r="AB110" i="3"/>
  <c r="AJ110" i="3"/>
  <c r="AR110" i="3"/>
  <c r="AZ110" i="3"/>
  <c r="BH110" i="3"/>
  <c r="X110" i="3"/>
  <c r="AN110" i="3"/>
  <c r="BD110" i="3"/>
  <c r="M110" i="3"/>
  <c r="U110" i="3"/>
  <c r="AC110" i="3"/>
  <c r="AK110" i="3"/>
  <c r="AS110" i="3"/>
  <c r="BA110" i="3"/>
  <c r="BI110" i="3"/>
  <c r="P110" i="3"/>
  <c r="AF110" i="3"/>
  <c r="AV110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P95" i="3"/>
  <c r="T95" i="3"/>
  <c r="X95" i="3"/>
  <c r="AB95" i="3"/>
  <c r="AF95" i="3"/>
  <c r="AJ95" i="3"/>
  <c r="AN95" i="3"/>
  <c r="AR95" i="3"/>
  <c r="AV95" i="3"/>
  <c r="AZ95" i="3"/>
  <c r="BD95" i="3"/>
  <c r="BH95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M111" i="3"/>
  <c r="Q111" i="3"/>
  <c r="U111" i="3"/>
  <c r="Y111" i="3"/>
  <c r="AC111" i="3"/>
  <c r="AG111" i="3"/>
  <c r="AK111" i="3"/>
  <c r="AO111" i="3"/>
  <c r="AS111" i="3"/>
  <c r="AW111" i="3"/>
  <c r="BA111" i="3"/>
  <c r="BE111" i="3"/>
  <c r="BI111" i="3"/>
  <c r="N111" i="3"/>
  <c r="R111" i="3"/>
  <c r="V111" i="3"/>
  <c r="Z111" i="3"/>
  <c r="AD111" i="3"/>
  <c r="AH111" i="3"/>
  <c r="AL111" i="3"/>
  <c r="AP111" i="3"/>
  <c r="AT111" i="3"/>
  <c r="AX111" i="3"/>
  <c r="BB111" i="3"/>
  <c r="BF111" i="3"/>
  <c r="P111" i="3"/>
  <c r="X111" i="3"/>
  <c r="AF111" i="3"/>
  <c r="AN111" i="3"/>
  <c r="AV111" i="3"/>
  <c r="BD111" i="3"/>
  <c r="S111" i="3"/>
  <c r="AA111" i="3"/>
  <c r="AI111" i="3"/>
  <c r="AQ111" i="3"/>
  <c r="AY111" i="3"/>
  <c r="BG111" i="3"/>
  <c r="AE111" i="3"/>
  <c r="AU111" i="3"/>
  <c r="T111" i="3"/>
  <c r="AB111" i="3"/>
  <c r="AJ111" i="3"/>
  <c r="AR111" i="3"/>
  <c r="AZ111" i="3"/>
  <c r="BH111" i="3"/>
  <c r="O111" i="3"/>
  <c r="W111" i="3"/>
  <c r="AM111" i="3"/>
  <c r="BC111" i="3"/>
  <c r="P85" i="3"/>
  <c r="T85" i="3"/>
  <c r="X85" i="3"/>
  <c r="AB85" i="3"/>
  <c r="AF85" i="3"/>
  <c r="AJ85" i="3"/>
  <c r="AN85" i="3"/>
  <c r="AR85" i="3"/>
  <c r="AV85" i="3"/>
  <c r="AZ85" i="3"/>
  <c r="BD85" i="3"/>
  <c r="BH85" i="3"/>
  <c r="M85" i="3"/>
  <c r="Q85" i="3"/>
  <c r="U85" i="3"/>
  <c r="Y85" i="3"/>
  <c r="AC85" i="3"/>
  <c r="AG85" i="3"/>
  <c r="AK85" i="3"/>
  <c r="AO85" i="3"/>
  <c r="AS85" i="3"/>
  <c r="AW85" i="3"/>
  <c r="BA85" i="3"/>
  <c r="BE85" i="3"/>
  <c r="BI85" i="3"/>
  <c r="N85" i="3"/>
  <c r="R85" i="3"/>
  <c r="V85" i="3"/>
  <c r="Z85" i="3"/>
  <c r="AD85" i="3"/>
  <c r="AH85" i="3"/>
  <c r="AL85" i="3"/>
  <c r="AP85" i="3"/>
  <c r="AT85" i="3"/>
  <c r="AX85" i="3"/>
  <c r="BB85" i="3"/>
  <c r="BF85" i="3"/>
  <c r="O85" i="3"/>
  <c r="S85" i="3"/>
  <c r="W85" i="3"/>
  <c r="AA85" i="3"/>
  <c r="AE85" i="3"/>
  <c r="AI85" i="3"/>
  <c r="AM85" i="3"/>
  <c r="AQ85" i="3"/>
  <c r="AU85" i="3"/>
  <c r="AY85" i="3"/>
  <c r="BC85" i="3"/>
  <c r="BG85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N101" i="3"/>
  <c r="R101" i="3"/>
  <c r="V101" i="3"/>
  <c r="Z101" i="3"/>
  <c r="AD101" i="3"/>
  <c r="AH101" i="3"/>
  <c r="AL101" i="3"/>
  <c r="AP101" i="3"/>
  <c r="AT101" i="3"/>
  <c r="AX101" i="3"/>
  <c r="BB101" i="3"/>
  <c r="BF101" i="3"/>
  <c r="T101" i="3"/>
  <c r="AB101" i="3"/>
  <c r="AJ101" i="3"/>
  <c r="AR101" i="3"/>
  <c r="AZ101" i="3"/>
  <c r="BH101" i="3"/>
  <c r="O101" i="3"/>
  <c r="W101" i="3"/>
  <c r="AE101" i="3"/>
  <c r="AM101" i="3"/>
  <c r="AU101" i="3"/>
  <c r="BC101" i="3"/>
  <c r="S101" i="3"/>
  <c r="AI101" i="3"/>
  <c r="AY101" i="3"/>
  <c r="P101" i="3"/>
  <c r="X101" i="3"/>
  <c r="AF101" i="3"/>
  <c r="AN101" i="3"/>
  <c r="AV101" i="3"/>
  <c r="BD101" i="3"/>
  <c r="AA101" i="3"/>
  <c r="AQ101" i="3"/>
  <c r="BG101" i="3"/>
  <c r="N84" i="3"/>
  <c r="R84" i="3"/>
  <c r="V84" i="3"/>
  <c r="Z84" i="3"/>
  <c r="AD84" i="3"/>
  <c r="AH84" i="3"/>
  <c r="AL84" i="3"/>
  <c r="AP84" i="3"/>
  <c r="AT84" i="3"/>
  <c r="AX84" i="3"/>
  <c r="BB84" i="3"/>
  <c r="BF84" i="3"/>
  <c r="O84" i="3"/>
  <c r="S84" i="3"/>
  <c r="W84" i="3"/>
  <c r="AA84" i="3"/>
  <c r="AE84" i="3"/>
  <c r="AI84" i="3"/>
  <c r="AM84" i="3"/>
  <c r="AQ84" i="3"/>
  <c r="AU84" i="3"/>
  <c r="AY84" i="3"/>
  <c r="BC84" i="3"/>
  <c r="BG84" i="3"/>
  <c r="P84" i="3"/>
  <c r="T84" i="3"/>
  <c r="X84" i="3"/>
  <c r="AB84" i="3"/>
  <c r="AF84" i="3"/>
  <c r="AJ84" i="3"/>
  <c r="AN84" i="3"/>
  <c r="AR84" i="3"/>
  <c r="AV84" i="3"/>
  <c r="AZ84" i="3"/>
  <c r="BD84" i="3"/>
  <c r="BH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M100" i="3"/>
  <c r="O100" i="3"/>
  <c r="S100" i="3"/>
  <c r="W100" i="3"/>
  <c r="AA100" i="3"/>
  <c r="AE100" i="3"/>
  <c r="AI100" i="3"/>
  <c r="AM100" i="3"/>
  <c r="AQ100" i="3"/>
  <c r="AU100" i="3"/>
  <c r="AY100" i="3"/>
  <c r="BC100" i="3"/>
  <c r="BG100" i="3"/>
  <c r="P100" i="3"/>
  <c r="T100" i="3"/>
  <c r="X100" i="3"/>
  <c r="AB100" i="3"/>
  <c r="AF100" i="3"/>
  <c r="AJ100" i="3"/>
  <c r="AN100" i="3"/>
  <c r="AR100" i="3"/>
  <c r="AV100" i="3"/>
  <c r="AZ100" i="3"/>
  <c r="BD100" i="3"/>
  <c r="BH100" i="3"/>
  <c r="N100" i="3"/>
  <c r="V100" i="3"/>
  <c r="AD100" i="3"/>
  <c r="AL100" i="3"/>
  <c r="AT100" i="3"/>
  <c r="BB100" i="3"/>
  <c r="Q100" i="3"/>
  <c r="Y100" i="3"/>
  <c r="AG100" i="3"/>
  <c r="AO100" i="3"/>
  <c r="AW100" i="3"/>
  <c r="BE100" i="3"/>
  <c r="U100" i="3"/>
  <c r="AK100" i="3"/>
  <c r="BA100" i="3"/>
  <c r="R100" i="3"/>
  <c r="Z100" i="3"/>
  <c r="AH100" i="3"/>
  <c r="AP100" i="3"/>
  <c r="AX100" i="3"/>
  <c r="BF100" i="3"/>
  <c r="AC100" i="3"/>
  <c r="AS100" i="3"/>
  <c r="BI100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M83" i="3"/>
  <c r="Q83" i="3"/>
  <c r="U83" i="3"/>
  <c r="Y83" i="3"/>
  <c r="AC83" i="3"/>
  <c r="AG83" i="3"/>
  <c r="AK83" i="3"/>
  <c r="AO83" i="3"/>
  <c r="AS83" i="3"/>
  <c r="AW83" i="3"/>
  <c r="BA83" i="3"/>
  <c r="BE83" i="3"/>
  <c r="BI83" i="3"/>
  <c r="N83" i="3"/>
  <c r="R83" i="3"/>
  <c r="V83" i="3"/>
  <c r="Z83" i="3"/>
  <c r="AD83" i="3"/>
  <c r="AH83" i="3"/>
  <c r="AL83" i="3"/>
  <c r="AP83" i="3"/>
  <c r="AT83" i="3"/>
  <c r="AX83" i="3"/>
  <c r="BB83" i="3"/>
  <c r="BF83" i="3"/>
  <c r="P99" i="3"/>
  <c r="T99" i="3"/>
  <c r="X99" i="3"/>
  <c r="AB99" i="3"/>
  <c r="AF99" i="3"/>
  <c r="AJ99" i="3"/>
  <c r="AN99" i="3"/>
  <c r="AR99" i="3"/>
  <c r="AV99" i="3"/>
  <c r="AZ99" i="3"/>
  <c r="BD99" i="3"/>
  <c r="BH99" i="3"/>
  <c r="M99" i="3"/>
  <c r="Q99" i="3"/>
  <c r="U99" i="3"/>
  <c r="Y99" i="3"/>
  <c r="AC99" i="3"/>
  <c r="AG99" i="3"/>
  <c r="AK99" i="3"/>
  <c r="AO99" i="3"/>
  <c r="AS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AW99" i="3"/>
  <c r="BA99" i="3"/>
  <c r="BE99" i="3"/>
  <c r="BI99" i="3"/>
  <c r="N102" i="3"/>
  <c r="R102" i="3"/>
  <c r="V102" i="3"/>
  <c r="Z102" i="3"/>
  <c r="AD102" i="3"/>
  <c r="AH102" i="3"/>
  <c r="AL102" i="3"/>
  <c r="AP102" i="3"/>
  <c r="AT102" i="3"/>
  <c r="AX102" i="3"/>
  <c r="BB102" i="3"/>
  <c r="BF102" i="3"/>
  <c r="O102" i="3"/>
  <c r="S102" i="3"/>
  <c r="W102" i="3"/>
  <c r="AA102" i="3"/>
  <c r="AE102" i="3"/>
  <c r="AI102" i="3"/>
  <c r="AM102" i="3"/>
  <c r="AQ102" i="3"/>
  <c r="AU102" i="3"/>
  <c r="AY102" i="3"/>
  <c r="BC102" i="3"/>
  <c r="BG102" i="3"/>
  <c r="Q102" i="3"/>
  <c r="Y102" i="3"/>
  <c r="AG102" i="3"/>
  <c r="AO102" i="3"/>
  <c r="AW102" i="3"/>
  <c r="BE102" i="3"/>
  <c r="T102" i="3"/>
  <c r="AB102" i="3"/>
  <c r="AJ102" i="3"/>
  <c r="AR102" i="3"/>
  <c r="AZ102" i="3"/>
  <c r="BH102" i="3"/>
  <c r="P102" i="3"/>
  <c r="AF102" i="3"/>
  <c r="AV102" i="3"/>
  <c r="M102" i="3"/>
  <c r="U102" i="3"/>
  <c r="AC102" i="3"/>
  <c r="AK102" i="3"/>
  <c r="AS102" i="3"/>
  <c r="BA102" i="3"/>
  <c r="BI102" i="3"/>
  <c r="X102" i="3"/>
  <c r="AN102" i="3"/>
  <c r="BD102" i="3"/>
  <c r="N79" i="3"/>
  <c r="R79" i="3"/>
  <c r="V79" i="3"/>
  <c r="Z79" i="3"/>
  <c r="AD79" i="3"/>
  <c r="AH79" i="3"/>
  <c r="AL79" i="3"/>
  <c r="AP79" i="3"/>
  <c r="AT79" i="3"/>
  <c r="AX79" i="3"/>
  <c r="BB79" i="3"/>
  <c r="BF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M79" i="3"/>
  <c r="Q79" i="3"/>
  <c r="U79" i="3"/>
  <c r="Y79" i="3"/>
  <c r="AC79" i="3"/>
  <c r="AG79" i="3"/>
  <c r="AK79" i="3"/>
  <c r="AO79" i="3"/>
  <c r="AS79" i="3"/>
  <c r="AW79" i="3"/>
  <c r="BA79" i="3"/>
  <c r="BE79" i="3"/>
  <c r="BI79" i="3"/>
  <c r="BJ78" i="3"/>
  <c r="O89" i="3"/>
  <c r="S89" i="3"/>
  <c r="W89" i="3"/>
  <c r="AA89" i="3"/>
  <c r="AE89" i="3"/>
  <c r="AI89" i="3"/>
  <c r="AM89" i="3"/>
  <c r="AQ89" i="3"/>
  <c r="AU89" i="3"/>
  <c r="AY89" i="3"/>
  <c r="BC89" i="3"/>
  <c r="BG89" i="3"/>
  <c r="P89" i="3"/>
  <c r="T89" i="3"/>
  <c r="X89" i="3"/>
  <c r="AB89" i="3"/>
  <c r="AF89" i="3"/>
  <c r="AJ89" i="3"/>
  <c r="AN89" i="3"/>
  <c r="AR89" i="3"/>
  <c r="AV89" i="3"/>
  <c r="AZ89" i="3"/>
  <c r="BD89" i="3"/>
  <c r="BH89" i="3"/>
  <c r="M89" i="3"/>
  <c r="Q89" i="3"/>
  <c r="U89" i="3"/>
  <c r="Y89" i="3"/>
  <c r="AC89" i="3"/>
  <c r="AG89" i="3"/>
  <c r="AK89" i="3"/>
  <c r="AO89" i="3"/>
  <c r="AS89" i="3"/>
  <c r="AW89" i="3"/>
  <c r="BA89" i="3"/>
  <c r="BE89" i="3"/>
  <c r="BI89" i="3"/>
  <c r="N89" i="3"/>
  <c r="R89" i="3"/>
  <c r="V89" i="3"/>
  <c r="Z89" i="3"/>
  <c r="AD89" i="3"/>
  <c r="AH89" i="3"/>
  <c r="AL89" i="3"/>
  <c r="AP89" i="3"/>
  <c r="AT89" i="3"/>
  <c r="AX89" i="3"/>
  <c r="BB89" i="3"/>
  <c r="BF89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S105" i="3"/>
  <c r="AA105" i="3"/>
  <c r="AI105" i="3"/>
  <c r="AQ105" i="3"/>
  <c r="AY105" i="3"/>
  <c r="BG105" i="3"/>
  <c r="N105" i="3"/>
  <c r="V105" i="3"/>
  <c r="AD105" i="3"/>
  <c r="AL105" i="3"/>
  <c r="AT105" i="3"/>
  <c r="BB105" i="3"/>
  <c r="R105" i="3"/>
  <c r="Z105" i="3"/>
  <c r="AP105" i="3"/>
  <c r="BF105" i="3"/>
  <c r="O105" i="3"/>
  <c r="W105" i="3"/>
  <c r="AE105" i="3"/>
  <c r="AM105" i="3"/>
  <c r="AU105" i="3"/>
  <c r="BC105" i="3"/>
  <c r="AH105" i="3"/>
  <c r="AX105" i="3"/>
  <c r="M88" i="3"/>
  <c r="Q88" i="3"/>
  <c r="U88" i="3"/>
  <c r="Y88" i="3"/>
  <c r="AC88" i="3"/>
  <c r="AG88" i="3"/>
  <c r="AK88" i="3"/>
  <c r="AO88" i="3"/>
  <c r="AS88" i="3"/>
  <c r="AW88" i="3"/>
  <c r="BA88" i="3"/>
  <c r="BE88" i="3"/>
  <c r="BI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O88" i="3"/>
  <c r="S88" i="3"/>
  <c r="W88" i="3"/>
  <c r="AA88" i="3"/>
  <c r="AE88" i="3"/>
  <c r="AI88" i="3"/>
  <c r="AM88" i="3"/>
  <c r="AQ88" i="3"/>
  <c r="AU88" i="3"/>
  <c r="AY88" i="3"/>
  <c r="BC88" i="3"/>
  <c r="BG88" i="3"/>
  <c r="P88" i="3"/>
  <c r="T88" i="3"/>
  <c r="X88" i="3"/>
  <c r="AB88" i="3"/>
  <c r="AF88" i="3"/>
  <c r="AJ88" i="3"/>
  <c r="AN88" i="3"/>
  <c r="AR88" i="3"/>
  <c r="AV88" i="3"/>
  <c r="AZ88" i="3"/>
  <c r="BD88" i="3"/>
  <c r="BH88" i="3"/>
  <c r="N104" i="3"/>
  <c r="R104" i="3"/>
  <c r="V104" i="3"/>
  <c r="Z104" i="3"/>
  <c r="AD104" i="3"/>
  <c r="AH104" i="3"/>
  <c r="AL104" i="3"/>
  <c r="AP104" i="3"/>
  <c r="AT104" i="3"/>
  <c r="AX104" i="3"/>
  <c r="BB104" i="3"/>
  <c r="BF104" i="3"/>
  <c r="O104" i="3"/>
  <c r="S104" i="3"/>
  <c r="W104" i="3"/>
  <c r="AA104" i="3"/>
  <c r="AE104" i="3"/>
  <c r="AI104" i="3"/>
  <c r="AM104" i="3"/>
  <c r="AQ104" i="3"/>
  <c r="AU104" i="3"/>
  <c r="AY104" i="3"/>
  <c r="BC104" i="3"/>
  <c r="BG104" i="3"/>
  <c r="M104" i="3"/>
  <c r="U104" i="3"/>
  <c r="AC104" i="3"/>
  <c r="AK104" i="3"/>
  <c r="AS104" i="3"/>
  <c r="BA104" i="3"/>
  <c r="BI104" i="3"/>
  <c r="P104" i="3"/>
  <c r="X104" i="3"/>
  <c r="AF104" i="3"/>
  <c r="AN104" i="3"/>
  <c r="AV104" i="3"/>
  <c r="BD104" i="3"/>
  <c r="T104" i="3"/>
  <c r="AB104" i="3"/>
  <c r="AJ104" i="3"/>
  <c r="AR104" i="3"/>
  <c r="AZ104" i="3"/>
  <c r="Q104" i="3"/>
  <c r="Y104" i="3"/>
  <c r="AG104" i="3"/>
  <c r="AO104" i="3"/>
  <c r="AW104" i="3"/>
  <c r="BE104" i="3"/>
  <c r="BH104" i="3"/>
  <c r="P98" i="3"/>
  <c r="T98" i="3"/>
  <c r="X98" i="3"/>
  <c r="AB98" i="3"/>
  <c r="AF98" i="3"/>
  <c r="AJ98" i="3"/>
  <c r="AN98" i="3"/>
  <c r="AR98" i="3"/>
  <c r="AV98" i="3"/>
  <c r="AZ98" i="3"/>
  <c r="BD98" i="3"/>
  <c r="BH98" i="3"/>
  <c r="M98" i="3"/>
  <c r="Q98" i="3"/>
  <c r="U98" i="3"/>
  <c r="Y98" i="3"/>
  <c r="AC98" i="3"/>
  <c r="AG98" i="3"/>
  <c r="AK98" i="3"/>
  <c r="AO98" i="3"/>
  <c r="AS98" i="3"/>
  <c r="AW98" i="3"/>
  <c r="BA98" i="3"/>
  <c r="BE98" i="3"/>
  <c r="BI98" i="3"/>
  <c r="N98" i="3"/>
  <c r="R98" i="3"/>
  <c r="V98" i="3"/>
  <c r="Z98" i="3"/>
  <c r="AD98" i="3"/>
  <c r="AH98" i="3"/>
  <c r="AL98" i="3"/>
  <c r="AP98" i="3"/>
  <c r="AT98" i="3"/>
  <c r="AX98" i="3"/>
  <c r="BB98" i="3"/>
  <c r="BF98" i="3"/>
  <c r="O98" i="3"/>
  <c r="S98" i="3"/>
  <c r="W98" i="3"/>
  <c r="AA98" i="3"/>
  <c r="AE98" i="3"/>
  <c r="AI98" i="3"/>
  <c r="AM98" i="3"/>
  <c r="AQ98" i="3"/>
  <c r="AU98" i="3"/>
  <c r="AY98" i="3"/>
  <c r="BC98" i="3"/>
  <c r="BG98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M87" i="3"/>
  <c r="Q87" i="3"/>
  <c r="U87" i="3"/>
  <c r="Y87" i="3"/>
  <c r="AC87" i="3"/>
  <c r="AG87" i="3"/>
  <c r="AK87" i="3"/>
  <c r="AO87" i="3"/>
  <c r="AS87" i="3"/>
  <c r="AW87" i="3"/>
  <c r="BA87" i="3"/>
  <c r="BE87" i="3"/>
  <c r="BI87" i="3"/>
  <c r="N87" i="3"/>
  <c r="R87" i="3"/>
  <c r="V87" i="3"/>
  <c r="Z87" i="3"/>
  <c r="AD87" i="3"/>
  <c r="AH87" i="3"/>
  <c r="AL87" i="3"/>
  <c r="AP87" i="3"/>
  <c r="AT87" i="3"/>
  <c r="AX87" i="3"/>
  <c r="BB87" i="3"/>
  <c r="BF87" i="3"/>
  <c r="P103" i="3"/>
  <c r="T103" i="3"/>
  <c r="X103" i="3"/>
  <c r="AB103" i="3"/>
  <c r="AF103" i="3"/>
  <c r="AJ103" i="3"/>
  <c r="AN103" i="3"/>
  <c r="AR103" i="3"/>
  <c r="AV103" i="3"/>
  <c r="AZ103" i="3"/>
  <c r="BD103" i="3"/>
  <c r="BH103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O103" i="3"/>
  <c r="W103" i="3"/>
  <c r="AE103" i="3"/>
  <c r="AM103" i="3"/>
  <c r="AU103" i="3"/>
  <c r="BC103" i="3"/>
  <c r="R103" i="3"/>
  <c r="Z103" i="3"/>
  <c r="AH103" i="3"/>
  <c r="AP103" i="3"/>
  <c r="AX103" i="3"/>
  <c r="BF103" i="3"/>
  <c r="V103" i="3"/>
  <c r="AL103" i="3"/>
  <c r="BB103" i="3"/>
  <c r="S103" i="3"/>
  <c r="AA103" i="3"/>
  <c r="AI103" i="3"/>
  <c r="AQ103" i="3"/>
  <c r="AY103" i="3"/>
  <c r="BG103" i="3"/>
  <c r="N103" i="3"/>
  <c r="AD103" i="3"/>
  <c r="AT103" i="3"/>
  <c r="P90" i="3"/>
  <c r="T90" i="3"/>
  <c r="X90" i="3"/>
  <c r="AB90" i="3"/>
  <c r="AF90" i="3"/>
  <c r="AJ90" i="3"/>
  <c r="AN90" i="3"/>
  <c r="AR90" i="3"/>
  <c r="AV90" i="3"/>
  <c r="AZ90" i="3"/>
  <c r="BD90" i="3"/>
  <c r="BH90" i="3"/>
  <c r="M90" i="3"/>
  <c r="Q90" i="3"/>
  <c r="U90" i="3"/>
  <c r="Y90" i="3"/>
  <c r="AC90" i="3"/>
  <c r="AG90" i="3"/>
  <c r="AK90" i="3"/>
  <c r="AO90" i="3"/>
  <c r="AS90" i="3"/>
  <c r="AW90" i="3"/>
  <c r="BA90" i="3"/>
  <c r="BE90" i="3"/>
  <c r="BI90" i="3"/>
  <c r="N90" i="3"/>
  <c r="R90" i="3"/>
  <c r="V90" i="3"/>
  <c r="Z90" i="3"/>
  <c r="AD90" i="3"/>
  <c r="AH90" i="3"/>
  <c r="AL90" i="3"/>
  <c r="AP90" i="3"/>
  <c r="AT90" i="3"/>
  <c r="AX90" i="3"/>
  <c r="BB90" i="3"/>
  <c r="BF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P86" i="3"/>
  <c r="T86" i="3"/>
  <c r="X86" i="3"/>
  <c r="AB86" i="3"/>
  <c r="AF86" i="3"/>
  <c r="AJ86" i="3"/>
  <c r="AN86" i="3"/>
  <c r="AR86" i="3"/>
  <c r="AV86" i="3"/>
  <c r="AZ86" i="3"/>
  <c r="BD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N86" i="3"/>
  <c r="R86" i="3"/>
  <c r="V86" i="3"/>
  <c r="Z86" i="3"/>
  <c r="AD86" i="3"/>
  <c r="AH86" i="3"/>
  <c r="AL86" i="3"/>
  <c r="AP86" i="3"/>
  <c r="AT86" i="3"/>
  <c r="AX86" i="3"/>
  <c r="BB86" i="3"/>
  <c r="BF86" i="3"/>
  <c r="O86" i="3"/>
  <c r="S86" i="3"/>
  <c r="W86" i="3"/>
  <c r="AA86" i="3"/>
  <c r="AE86" i="3"/>
  <c r="AI86" i="3"/>
  <c r="AM86" i="3"/>
  <c r="AQ86" i="3"/>
  <c r="AU86" i="3"/>
  <c r="AY86" i="3"/>
  <c r="BC86" i="3"/>
  <c r="BG86" i="3"/>
  <c r="BN78" i="3"/>
  <c r="L30" i="3"/>
  <c r="L68" i="3"/>
  <c r="L77" i="3"/>
  <c r="L69" i="3"/>
  <c r="L74" i="3"/>
  <c r="L70" i="3"/>
  <c r="L42" i="3"/>
  <c r="L38" i="3"/>
  <c r="L34" i="3"/>
  <c r="L76" i="3"/>
  <c r="K30" i="3"/>
  <c r="K77" i="3"/>
  <c r="L75" i="3"/>
  <c r="K57" i="3"/>
  <c r="K53" i="3"/>
  <c r="K49" i="3"/>
  <c r="K45" i="3"/>
  <c r="K41" i="3"/>
  <c r="K37" i="3"/>
  <c r="K33" i="3"/>
  <c r="L71" i="3"/>
  <c r="L67" i="3"/>
  <c r="L63" i="3"/>
  <c r="L59" i="3"/>
  <c r="L55" i="3"/>
  <c r="L51" i="3"/>
  <c r="L47" i="3"/>
  <c r="L72" i="3"/>
  <c r="K75" i="3"/>
  <c r="L73" i="3"/>
  <c r="L57" i="3"/>
  <c r="L53" i="3"/>
  <c r="L49" i="3"/>
  <c r="L45" i="3"/>
  <c r="L41" i="3"/>
  <c r="L37" i="3"/>
  <c r="L33" i="3"/>
  <c r="L65" i="3"/>
  <c r="L61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BM82" i="3" l="1"/>
  <c r="BK82" i="3"/>
  <c r="BJ82" i="3"/>
  <c r="BL82" i="3"/>
  <c r="BK78" i="3"/>
  <c r="BM78" i="3"/>
  <c r="BL78" i="3"/>
  <c r="BN82" i="3"/>
  <c r="BM98" i="3"/>
  <c r="BL83" i="3"/>
  <c r="BM85" i="3"/>
  <c r="BM95" i="3"/>
  <c r="BL96" i="3"/>
  <c r="BJ96" i="3"/>
  <c r="BL97" i="3"/>
  <c r="BJ97" i="3"/>
  <c r="BM94" i="3"/>
  <c r="BL98" i="3"/>
  <c r="BJ98" i="3"/>
  <c r="BJ83" i="3"/>
  <c r="BM83" i="3"/>
  <c r="BL85" i="3"/>
  <c r="BJ85" i="3"/>
  <c r="BL95" i="3"/>
  <c r="BJ95" i="3"/>
  <c r="BM96" i="3"/>
  <c r="BM97" i="3"/>
  <c r="BL94" i="3"/>
  <c r="BJ94" i="3"/>
  <c r="BN88" i="3"/>
  <c r="BK111" i="3"/>
  <c r="BJ108" i="3"/>
  <c r="M62" i="3"/>
  <c r="Q62" i="3"/>
  <c r="U62" i="3"/>
  <c r="Y62" i="3"/>
  <c r="AC62" i="3"/>
  <c r="AG62" i="3"/>
  <c r="AK62" i="3"/>
  <c r="AO62" i="3"/>
  <c r="AS62" i="3"/>
  <c r="AW62" i="3"/>
  <c r="BA62" i="3"/>
  <c r="BE62" i="3"/>
  <c r="BI62" i="3"/>
  <c r="N62" i="3"/>
  <c r="R62" i="3"/>
  <c r="V62" i="3"/>
  <c r="Z62" i="3"/>
  <c r="AD62" i="3"/>
  <c r="AH62" i="3"/>
  <c r="AL62" i="3"/>
  <c r="AP62" i="3"/>
  <c r="AT62" i="3"/>
  <c r="AX62" i="3"/>
  <c r="BB62" i="3"/>
  <c r="BF62" i="3"/>
  <c r="T62" i="3"/>
  <c r="AB62" i="3"/>
  <c r="AJ62" i="3"/>
  <c r="AR62" i="3"/>
  <c r="AZ62" i="3"/>
  <c r="BH62" i="3"/>
  <c r="O62" i="3"/>
  <c r="W62" i="3"/>
  <c r="AE62" i="3"/>
  <c r="AM62" i="3"/>
  <c r="AU62" i="3"/>
  <c r="BC62" i="3"/>
  <c r="S62" i="3"/>
  <c r="AA62" i="3"/>
  <c r="AI62" i="3"/>
  <c r="AQ62" i="3"/>
  <c r="AY62" i="3"/>
  <c r="P62" i="3"/>
  <c r="X62" i="3"/>
  <c r="AF62" i="3"/>
  <c r="AN62" i="3"/>
  <c r="AV62" i="3"/>
  <c r="BD62" i="3"/>
  <c r="BG62" i="3"/>
  <c r="M66" i="3"/>
  <c r="Q66" i="3"/>
  <c r="U66" i="3"/>
  <c r="Y66" i="3"/>
  <c r="AC66" i="3"/>
  <c r="AG66" i="3"/>
  <c r="AK66" i="3"/>
  <c r="AO66" i="3"/>
  <c r="AS66" i="3"/>
  <c r="AW66" i="3"/>
  <c r="BA66" i="3"/>
  <c r="BE66" i="3"/>
  <c r="BI66" i="3"/>
  <c r="N66" i="3"/>
  <c r="R66" i="3"/>
  <c r="V66" i="3"/>
  <c r="Z66" i="3"/>
  <c r="AD66" i="3"/>
  <c r="AH66" i="3"/>
  <c r="AL66" i="3"/>
  <c r="AP66" i="3"/>
  <c r="AT66" i="3"/>
  <c r="AX66" i="3"/>
  <c r="BB66" i="3"/>
  <c r="BF66" i="3"/>
  <c r="P66" i="3"/>
  <c r="X66" i="3"/>
  <c r="AF66" i="3"/>
  <c r="AN66" i="3"/>
  <c r="AV66" i="3"/>
  <c r="BD66" i="3"/>
  <c r="S66" i="3"/>
  <c r="AA66" i="3"/>
  <c r="AI66" i="3"/>
  <c r="AQ66" i="3"/>
  <c r="AY66" i="3"/>
  <c r="BG66" i="3"/>
  <c r="W66" i="3"/>
  <c r="AM66" i="3"/>
  <c r="BC66" i="3"/>
  <c r="T66" i="3"/>
  <c r="AB66" i="3"/>
  <c r="AJ66" i="3"/>
  <c r="AR66" i="3"/>
  <c r="AZ66" i="3"/>
  <c r="BH66" i="3"/>
  <c r="O66" i="3"/>
  <c r="AE66" i="3"/>
  <c r="AU66" i="3"/>
  <c r="O69" i="3"/>
  <c r="S69" i="3"/>
  <c r="W69" i="3"/>
  <c r="AA69" i="3"/>
  <c r="AE69" i="3"/>
  <c r="AI69" i="3"/>
  <c r="AM69" i="3"/>
  <c r="AQ69" i="3"/>
  <c r="AU69" i="3"/>
  <c r="AY69" i="3"/>
  <c r="BC69" i="3"/>
  <c r="BG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Q69" i="3"/>
  <c r="BE69" i="3"/>
  <c r="R69" i="3"/>
  <c r="Z69" i="3"/>
  <c r="AH69" i="3"/>
  <c r="AP69" i="3"/>
  <c r="AX69" i="3"/>
  <c r="BF69" i="3"/>
  <c r="M69" i="3"/>
  <c r="U69" i="3"/>
  <c r="AC69" i="3"/>
  <c r="AK69" i="3"/>
  <c r="AS69" i="3"/>
  <c r="BA69" i="3"/>
  <c r="BI69" i="3"/>
  <c r="Y69" i="3"/>
  <c r="AW69" i="3"/>
  <c r="N69" i="3"/>
  <c r="V69" i="3"/>
  <c r="AD69" i="3"/>
  <c r="AL69" i="3"/>
  <c r="AT69" i="3"/>
  <c r="BB69" i="3"/>
  <c r="AG69" i="3"/>
  <c r="AO69" i="3"/>
  <c r="M73" i="3"/>
  <c r="Q73" i="3"/>
  <c r="U73" i="3"/>
  <c r="Y73" i="3"/>
  <c r="AC73" i="3"/>
  <c r="AG73" i="3"/>
  <c r="AK73" i="3"/>
  <c r="AO73" i="3"/>
  <c r="AS73" i="3"/>
  <c r="AW73" i="3"/>
  <c r="BA73" i="3"/>
  <c r="BE73" i="3"/>
  <c r="BI73" i="3"/>
  <c r="N73" i="3"/>
  <c r="R73" i="3"/>
  <c r="V73" i="3"/>
  <c r="Z73" i="3"/>
  <c r="AD73" i="3"/>
  <c r="AH73" i="3"/>
  <c r="AL73" i="3"/>
  <c r="AP73" i="3"/>
  <c r="AT73" i="3"/>
  <c r="AX73" i="3"/>
  <c r="BB73" i="3"/>
  <c r="BF73" i="3"/>
  <c r="AE73" i="3"/>
  <c r="P73" i="3"/>
  <c r="X73" i="3"/>
  <c r="AF73" i="3"/>
  <c r="AN73" i="3"/>
  <c r="AV73" i="3"/>
  <c r="BD73" i="3"/>
  <c r="S73" i="3"/>
  <c r="AA73" i="3"/>
  <c r="AI73" i="3"/>
  <c r="AQ73" i="3"/>
  <c r="AY73" i="3"/>
  <c r="BG73" i="3"/>
  <c r="W73" i="3"/>
  <c r="AU73" i="3"/>
  <c r="T73" i="3"/>
  <c r="AB73" i="3"/>
  <c r="AJ73" i="3"/>
  <c r="AR73" i="3"/>
  <c r="AZ73" i="3"/>
  <c r="BH73" i="3"/>
  <c r="O73" i="3"/>
  <c r="AM73" i="3"/>
  <c r="BC73" i="3"/>
  <c r="Y77" i="3"/>
  <c r="AK77" i="3"/>
  <c r="BE77" i="3"/>
  <c r="V77" i="3"/>
  <c r="AL77" i="3"/>
  <c r="BB77" i="3"/>
  <c r="Z77" i="3"/>
  <c r="AP77" i="3"/>
  <c r="BF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U77" i="3"/>
  <c r="AG77" i="3"/>
  <c r="AS77" i="3"/>
  <c r="BA77" i="3"/>
  <c r="R77" i="3"/>
  <c r="AH77" i="3"/>
  <c r="AT77" i="3"/>
  <c r="P77" i="3"/>
  <c r="T77" i="3"/>
  <c r="X77" i="3"/>
  <c r="AB77" i="3"/>
  <c r="AF77" i="3"/>
  <c r="AJ77" i="3"/>
  <c r="AN77" i="3"/>
  <c r="AR77" i="3"/>
  <c r="AV77" i="3"/>
  <c r="AZ77" i="3"/>
  <c r="BD77" i="3"/>
  <c r="BH77" i="3"/>
  <c r="M77" i="3"/>
  <c r="Q77" i="3"/>
  <c r="AC77" i="3"/>
  <c r="AO77" i="3"/>
  <c r="AW77" i="3"/>
  <c r="BI77" i="3"/>
  <c r="N77" i="3"/>
  <c r="AD77" i="3"/>
  <c r="AX77" i="3"/>
  <c r="N70" i="3"/>
  <c r="R70" i="3"/>
  <c r="V70" i="3"/>
  <c r="Z70" i="3"/>
  <c r="AD70" i="3"/>
  <c r="AH70" i="3"/>
  <c r="AL70" i="3"/>
  <c r="AP70" i="3"/>
  <c r="AT70" i="3"/>
  <c r="AX70" i="3"/>
  <c r="BB70" i="3"/>
  <c r="BF70" i="3"/>
  <c r="O70" i="3"/>
  <c r="S70" i="3"/>
  <c r="W70" i="3"/>
  <c r="AA70" i="3"/>
  <c r="AE70" i="3"/>
  <c r="AI70" i="3"/>
  <c r="AM70" i="3"/>
  <c r="AQ70" i="3"/>
  <c r="AU70" i="3"/>
  <c r="AY70" i="3"/>
  <c r="BC70" i="3"/>
  <c r="BG70" i="3"/>
  <c r="AV70" i="3"/>
  <c r="Q70" i="3"/>
  <c r="Y70" i="3"/>
  <c r="AG70" i="3"/>
  <c r="AO70" i="3"/>
  <c r="AW70" i="3"/>
  <c r="BE70" i="3"/>
  <c r="T70" i="3"/>
  <c r="AB70" i="3"/>
  <c r="AJ70" i="3"/>
  <c r="AR70" i="3"/>
  <c r="AZ70" i="3"/>
  <c r="BH70" i="3"/>
  <c r="X70" i="3"/>
  <c r="AN70" i="3"/>
  <c r="M70" i="3"/>
  <c r="U70" i="3"/>
  <c r="AC70" i="3"/>
  <c r="AK70" i="3"/>
  <c r="AS70" i="3"/>
  <c r="BA70" i="3"/>
  <c r="BI70" i="3"/>
  <c r="P70" i="3"/>
  <c r="AF70" i="3"/>
  <c r="BD70" i="3"/>
  <c r="O67" i="3"/>
  <c r="S67" i="3"/>
  <c r="W67" i="3"/>
  <c r="AA67" i="3"/>
  <c r="AE67" i="3"/>
  <c r="AI67" i="3"/>
  <c r="AM67" i="3"/>
  <c r="AQ67" i="3"/>
  <c r="AU67" i="3"/>
  <c r="AY67" i="3"/>
  <c r="BC67" i="3"/>
  <c r="BG67" i="3"/>
  <c r="P67" i="3"/>
  <c r="T67" i="3"/>
  <c r="X67" i="3"/>
  <c r="AB67" i="3"/>
  <c r="AF67" i="3"/>
  <c r="AJ67" i="3"/>
  <c r="AN67" i="3"/>
  <c r="AR67" i="3"/>
  <c r="AV67" i="3"/>
  <c r="AZ67" i="3"/>
  <c r="BD67" i="3"/>
  <c r="BH67" i="3"/>
  <c r="M67" i="3"/>
  <c r="AS67" i="3"/>
  <c r="N67" i="3"/>
  <c r="V67" i="3"/>
  <c r="AD67" i="3"/>
  <c r="AL67" i="3"/>
  <c r="AT67" i="3"/>
  <c r="BB67" i="3"/>
  <c r="Q67" i="3"/>
  <c r="Y67" i="3"/>
  <c r="AG67" i="3"/>
  <c r="AO67" i="3"/>
  <c r="AW67" i="3"/>
  <c r="BE67" i="3"/>
  <c r="AC67" i="3"/>
  <c r="BA67" i="3"/>
  <c r="R67" i="3"/>
  <c r="Z67" i="3"/>
  <c r="AH67" i="3"/>
  <c r="AP67" i="3"/>
  <c r="AX67" i="3"/>
  <c r="BF67" i="3"/>
  <c r="U67" i="3"/>
  <c r="AK67" i="3"/>
  <c r="BI67" i="3"/>
  <c r="P71" i="3"/>
  <c r="T71" i="3"/>
  <c r="X71" i="3"/>
  <c r="AB71" i="3"/>
  <c r="AF71" i="3"/>
  <c r="AJ71" i="3"/>
  <c r="AN71" i="3"/>
  <c r="AR71" i="3"/>
  <c r="AV71" i="3"/>
  <c r="AZ71" i="3"/>
  <c r="BD71" i="3"/>
  <c r="BH71" i="3"/>
  <c r="M71" i="3"/>
  <c r="Q71" i="3"/>
  <c r="U71" i="3"/>
  <c r="Y71" i="3"/>
  <c r="AC71" i="3"/>
  <c r="AG71" i="3"/>
  <c r="AK71" i="3"/>
  <c r="AO71" i="3"/>
  <c r="AS71" i="3"/>
  <c r="AW71" i="3"/>
  <c r="BA71" i="3"/>
  <c r="BE71" i="3"/>
  <c r="BI71" i="3"/>
  <c r="AL71" i="3"/>
  <c r="O71" i="3"/>
  <c r="W71" i="3"/>
  <c r="AE71" i="3"/>
  <c r="AM71" i="3"/>
  <c r="AU71" i="3"/>
  <c r="BC71" i="3"/>
  <c r="R71" i="3"/>
  <c r="Z71" i="3"/>
  <c r="AH71" i="3"/>
  <c r="AP71" i="3"/>
  <c r="AX71" i="3"/>
  <c r="BF71" i="3"/>
  <c r="N71" i="3"/>
  <c r="AD71" i="3"/>
  <c r="BB71" i="3"/>
  <c r="S71" i="3"/>
  <c r="AA71" i="3"/>
  <c r="AI71" i="3"/>
  <c r="AQ71" i="3"/>
  <c r="AY71" i="3"/>
  <c r="BG71" i="3"/>
  <c r="V71" i="3"/>
  <c r="AT71" i="3"/>
  <c r="M68" i="3"/>
  <c r="Q68" i="3"/>
  <c r="U68" i="3"/>
  <c r="Y68" i="3"/>
  <c r="AC68" i="3"/>
  <c r="AG68" i="3"/>
  <c r="AK68" i="3"/>
  <c r="AO68" i="3"/>
  <c r="AS68" i="3"/>
  <c r="AW68" i="3"/>
  <c r="BA68" i="3"/>
  <c r="BE68" i="3"/>
  <c r="BI68" i="3"/>
  <c r="N68" i="3"/>
  <c r="R68" i="3"/>
  <c r="V68" i="3"/>
  <c r="Z68" i="3"/>
  <c r="AD68" i="3"/>
  <c r="AH68" i="3"/>
  <c r="AL68" i="3"/>
  <c r="AP68" i="3"/>
  <c r="AT68" i="3"/>
  <c r="AX68" i="3"/>
  <c r="BB68" i="3"/>
  <c r="BF68" i="3"/>
  <c r="S68" i="3"/>
  <c r="AQ68" i="3"/>
  <c r="T68" i="3"/>
  <c r="AB68" i="3"/>
  <c r="AJ68" i="3"/>
  <c r="AR68" i="3"/>
  <c r="AZ68" i="3"/>
  <c r="BH68" i="3"/>
  <c r="O68" i="3"/>
  <c r="W68" i="3"/>
  <c r="AE68" i="3"/>
  <c r="AM68" i="3"/>
  <c r="AU68" i="3"/>
  <c r="BC68" i="3"/>
  <c r="AI68" i="3"/>
  <c r="BG68" i="3"/>
  <c r="P68" i="3"/>
  <c r="X68" i="3"/>
  <c r="AF68" i="3"/>
  <c r="AN68" i="3"/>
  <c r="AV68" i="3"/>
  <c r="BD68" i="3"/>
  <c r="AA68" i="3"/>
  <c r="AY68" i="3"/>
  <c r="P74" i="3"/>
  <c r="T74" i="3"/>
  <c r="X74" i="3"/>
  <c r="AB74" i="3"/>
  <c r="AF74" i="3"/>
  <c r="AJ74" i="3"/>
  <c r="AN74" i="3"/>
  <c r="M74" i="3"/>
  <c r="Q74" i="3"/>
  <c r="U74" i="3"/>
  <c r="Y74" i="3"/>
  <c r="AC74" i="3"/>
  <c r="AG74" i="3"/>
  <c r="AK74" i="3"/>
  <c r="AO74" i="3"/>
  <c r="AD74" i="3"/>
  <c r="BH74" i="3"/>
  <c r="BA74" i="3"/>
  <c r="O74" i="3"/>
  <c r="W74" i="3"/>
  <c r="AE74" i="3"/>
  <c r="AM74" i="3"/>
  <c r="AS74" i="3"/>
  <c r="BI74" i="3"/>
  <c r="R74" i="3"/>
  <c r="Z74" i="3"/>
  <c r="AH74" i="3"/>
  <c r="AP74" i="3"/>
  <c r="AT74" i="3"/>
  <c r="AX74" i="3"/>
  <c r="BB74" i="3"/>
  <c r="BF74" i="3"/>
  <c r="N74" i="3"/>
  <c r="V74" i="3"/>
  <c r="AV74" i="3"/>
  <c r="BD74" i="3"/>
  <c r="AW74" i="3"/>
  <c r="S74" i="3"/>
  <c r="AA74" i="3"/>
  <c r="AI74" i="3"/>
  <c r="AQ74" i="3"/>
  <c r="AU74" i="3"/>
  <c r="AY74" i="3"/>
  <c r="BC74" i="3"/>
  <c r="BG74" i="3"/>
  <c r="AL74" i="3"/>
  <c r="AR74" i="3"/>
  <c r="AZ74" i="3"/>
  <c r="BE74" i="3"/>
  <c r="BJ86" i="3"/>
  <c r="BM90" i="3"/>
  <c r="BL90" i="3"/>
  <c r="BK87" i="3"/>
  <c r="BJ104" i="3"/>
  <c r="BM88" i="3"/>
  <c r="BK105" i="3"/>
  <c r="BN105" i="3"/>
  <c r="BJ89" i="3"/>
  <c r="BM89" i="3"/>
  <c r="BK102" i="3"/>
  <c r="BN102" i="3"/>
  <c r="BK99" i="3"/>
  <c r="BK101" i="3"/>
  <c r="BN101" i="3"/>
  <c r="BM111" i="3"/>
  <c r="BK95" i="3"/>
  <c r="BN95" i="3"/>
  <c r="BL110" i="3"/>
  <c r="BN97" i="3"/>
  <c r="BK97" i="3"/>
  <c r="BJ81" i="3"/>
  <c r="BM81" i="3"/>
  <c r="BK106" i="3"/>
  <c r="BN106" i="3"/>
  <c r="BN107" i="3"/>
  <c r="BL107" i="3"/>
  <c r="BJ92" i="3"/>
  <c r="P61" i="3"/>
  <c r="T61" i="3"/>
  <c r="X61" i="3"/>
  <c r="AB61" i="3"/>
  <c r="AF61" i="3"/>
  <c r="AJ61" i="3"/>
  <c r="AN61" i="3"/>
  <c r="AR61" i="3"/>
  <c r="AV61" i="3"/>
  <c r="AZ61" i="3"/>
  <c r="BD61" i="3"/>
  <c r="BH61" i="3"/>
  <c r="M61" i="3"/>
  <c r="Q61" i="3"/>
  <c r="U61" i="3"/>
  <c r="Y61" i="3"/>
  <c r="AC61" i="3"/>
  <c r="AG61" i="3"/>
  <c r="AK61" i="3"/>
  <c r="AO61" i="3"/>
  <c r="AS61" i="3"/>
  <c r="AW61" i="3"/>
  <c r="BA61" i="3"/>
  <c r="BE61" i="3"/>
  <c r="BI61" i="3"/>
  <c r="O61" i="3"/>
  <c r="W61" i="3"/>
  <c r="AE61" i="3"/>
  <c r="AM61" i="3"/>
  <c r="AU61" i="3"/>
  <c r="BC61" i="3"/>
  <c r="R61" i="3"/>
  <c r="Z61" i="3"/>
  <c r="AH61" i="3"/>
  <c r="AP61" i="3"/>
  <c r="AX61" i="3"/>
  <c r="BF61" i="3"/>
  <c r="N61" i="3"/>
  <c r="AD61" i="3"/>
  <c r="AT61" i="3"/>
  <c r="S61" i="3"/>
  <c r="AA61" i="3"/>
  <c r="AI61" i="3"/>
  <c r="AQ61" i="3"/>
  <c r="AY61" i="3"/>
  <c r="BG61" i="3"/>
  <c r="V61" i="3"/>
  <c r="AL61" i="3"/>
  <c r="BB61" i="3"/>
  <c r="W76" i="3"/>
  <c r="AQ76" i="3"/>
  <c r="BC76" i="3"/>
  <c r="X76" i="3"/>
  <c r="AR76" i="3"/>
  <c r="BD76" i="3"/>
  <c r="AB76" i="3"/>
  <c r="AN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O76" i="3"/>
  <c r="AA76" i="3"/>
  <c r="AI76" i="3"/>
  <c r="AU76" i="3"/>
  <c r="BG76" i="3"/>
  <c r="P76" i="3"/>
  <c r="AF76" i="3"/>
  <c r="AZ76" i="3"/>
  <c r="N76" i="3"/>
  <c r="R76" i="3"/>
  <c r="V76" i="3"/>
  <c r="Z76" i="3"/>
  <c r="AD76" i="3"/>
  <c r="AH76" i="3"/>
  <c r="AL76" i="3"/>
  <c r="AP76" i="3"/>
  <c r="AT76" i="3"/>
  <c r="AX76" i="3"/>
  <c r="BB76" i="3"/>
  <c r="BF76" i="3"/>
  <c r="S76" i="3"/>
  <c r="AE76" i="3"/>
  <c r="AM76" i="3"/>
  <c r="AY76" i="3"/>
  <c r="T76" i="3"/>
  <c r="AJ76" i="3"/>
  <c r="AV76" i="3"/>
  <c r="X75" i="3"/>
  <c r="AN75" i="3"/>
  <c r="BD75" i="3"/>
  <c r="Y75" i="3"/>
  <c r="AO75" i="3"/>
  <c r="BE75" i="3"/>
  <c r="M75" i="3"/>
  <c r="AC75" i="3"/>
  <c r="AS75" i="3"/>
  <c r="BI75" i="3"/>
  <c r="N75" i="3"/>
  <c r="R75" i="3"/>
  <c r="V75" i="3"/>
  <c r="Z75" i="3"/>
  <c r="AD75" i="3"/>
  <c r="AH75" i="3"/>
  <c r="AL75" i="3"/>
  <c r="AP75" i="3"/>
  <c r="AT75" i="3"/>
  <c r="AX75" i="3"/>
  <c r="BB75" i="3"/>
  <c r="BF75" i="3"/>
  <c r="P75" i="3"/>
  <c r="T75" i="3"/>
  <c r="AF75" i="3"/>
  <c r="AR75" i="3"/>
  <c r="AZ75" i="3"/>
  <c r="Q75" i="3"/>
  <c r="AG75" i="3"/>
  <c r="AW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AB75" i="3"/>
  <c r="AJ75" i="3"/>
  <c r="AV75" i="3"/>
  <c r="BH75" i="3"/>
  <c r="U75" i="3"/>
  <c r="AK75" i="3"/>
  <c r="BA75" i="3"/>
  <c r="BK86" i="3"/>
  <c r="BN86" i="3"/>
  <c r="BJ90" i="3"/>
  <c r="BN103" i="3"/>
  <c r="BJ103" i="3"/>
  <c r="BK98" i="3"/>
  <c r="BN98" i="3"/>
  <c r="BL104" i="3"/>
  <c r="BN89" i="3"/>
  <c r="BK89" i="3"/>
  <c r="BL89" i="3"/>
  <c r="BM79" i="3"/>
  <c r="BM102" i="3"/>
  <c r="BK83" i="3"/>
  <c r="BN83" i="3"/>
  <c r="BL100" i="3"/>
  <c r="BM84" i="3"/>
  <c r="BL101" i="3"/>
  <c r="BN85" i="3"/>
  <c r="BK85" i="3"/>
  <c r="BL111" i="3"/>
  <c r="BJ111" i="3"/>
  <c r="BL80" i="3"/>
  <c r="BM80" i="3"/>
  <c r="BN81" i="3"/>
  <c r="BK81" i="3"/>
  <c r="BL81" i="3"/>
  <c r="BM106" i="3"/>
  <c r="BM107" i="3"/>
  <c r="BK107" i="3"/>
  <c r="BL91" i="3"/>
  <c r="BN91" i="3"/>
  <c r="BM91" i="3"/>
  <c r="BK92" i="3"/>
  <c r="BL92" i="3"/>
  <c r="BN92" i="3"/>
  <c r="BK109" i="3"/>
  <c r="BM109" i="3"/>
  <c r="BJ109" i="3"/>
  <c r="BJ93" i="3"/>
  <c r="BM93" i="3"/>
  <c r="BK90" i="3"/>
  <c r="BN90" i="3"/>
  <c r="BL103" i="3"/>
  <c r="BM104" i="3"/>
  <c r="BK104" i="3"/>
  <c r="BN104" i="3"/>
  <c r="BL88" i="3"/>
  <c r="BJ88" i="3"/>
  <c r="BK79" i="3"/>
  <c r="BL79" i="3"/>
  <c r="BN79" i="3"/>
  <c r="BJ79" i="3"/>
  <c r="BM99" i="3"/>
  <c r="BK100" i="3"/>
  <c r="BN100" i="3"/>
  <c r="BJ84" i="3"/>
  <c r="BN111" i="3"/>
  <c r="BK110" i="3"/>
  <c r="BN110" i="3"/>
  <c r="BK96" i="3"/>
  <c r="BN96" i="3"/>
  <c r="BJ80" i="3"/>
  <c r="BL106" i="3"/>
  <c r="BK91" i="3"/>
  <c r="BL109" i="3"/>
  <c r="BN109" i="3"/>
  <c r="BL93" i="3"/>
  <c r="N65" i="3"/>
  <c r="R65" i="3"/>
  <c r="V65" i="3"/>
  <c r="Z65" i="3"/>
  <c r="AD65" i="3"/>
  <c r="AH65" i="3"/>
  <c r="AL65" i="3"/>
  <c r="AP65" i="3"/>
  <c r="AT65" i="3"/>
  <c r="AX65" i="3"/>
  <c r="BB65" i="3"/>
  <c r="BF65" i="3"/>
  <c r="O65" i="3"/>
  <c r="S65" i="3"/>
  <c r="W65" i="3"/>
  <c r="AA65" i="3"/>
  <c r="AE65" i="3"/>
  <c r="AI65" i="3"/>
  <c r="AM65" i="3"/>
  <c r="AQ65" i="3"/>
  <c r="AU65" i="3"/>
  <c r="AY65" i="3"/>
  <c r="BC65" i="3"/>
  <c r="BG65" i="3"/>
  <c r="AV65" i="3"/>
  <c r="Q65" i="3"/>
  <c r="Y65" i="3"/>
  <c r="AG65" i="3"/>
  <c r="AO65" i="3"/>
  <c r="AW65" i="3"/>
  <c r="BE65" i="3"/>
  <c r="T65" i="3"/>
  <c r="AB65" i="3"/>
  <c r="AJ65" i="3"/>
  <c r="AR65" i="3"/>
  <c r="AZ65" i="3"/>
  <c r="BH65" i="3"/>
  <c r="X65" i="3"/>
  <c r="AN65" i="3"/>
  <c r="BD65" i="3"/>
  <c r="M65" i="3"/>
  <c r="U65" i="3"/>
  <c r="AC65" i="3"/>
  <c r="AK65" i="3"/>
  <c r="AS65" i="3"/>
  <c r="BA65" i="3"/>
  <c r="BI65" i="3"/>
  <c r="P65" i="3"/>
  <c r="AF65" i="3"/>
  <c r="M63" i="3"/>
  <c r="Q63" i="3"/>
  <c r="U63" i="3"/>
  <c r="Y63" i="3"/>
  <c r="AC63" i="3"/>
  <c r="AG63" i="3"/>
  <c r="AK63" i="3"/>
  <c r="AO63" i="3"/>
  <c r="AS63" i="3"/>
  <c r="AW63" i="3"/>
  <c r="BA63" i="3"/>
  <c r="BE63" i="3"/>
  <c r="BI63" i="3"/>
  <c r="N63" i="3"/>
  <c r="R63" i="3"/>
  <c r="V63" i="3"/>
  <c r="Z63" i="3"/>
  <c r="AD63" i="3"/>
  <c r="AH63" i="3"/>
  <c r="AL63" i="3"/>
  <c r="AP63" i="3"/>
  <c r="AT63" i="3"/>
  <c r="AX63" i="3"/>
  <c r="BB63" i="3"/>
  <c r="BF63" i="3"/>
  <c r="AU63" i="3"/>
  <c r="P63" i="3"/>
  <c r="X63" i="3"/>
  <c r="AF63" i="3"/>
  <c r="AN63" i="3"/>
  <c r="AV63" i="3"/>
  <c r="BD63" i="3"/>
  <c r="S63" i="3"/>
  <c r="AA63" i="3"/>
  <c r="AI63" i="3"/>
  <c r="AQ63" i="3"/>
  <c r="AY63" i="3"/>
  <c r="BG63" i="3"/>
  <c r="O63" i="3"/>
  <c r="AE63" i="3"/>
  <c r="BC63" i="3"/>
  <c r="T63" i="3"/>
  <c r="AB63" i="3"/>
  <c r="AJ63" i="3"/>
  <c r="AR63" i="3"/>
  <c r="AZ63" i="3"/>
  <c r="BH63" i="3"/>
  <c r="W63" i="3"/>
  <c r="AM63" i="3"/>
  <c r="O72" i="3"/>
  <c r="S72" i="3"/>
  <c r="W72" i="3"/>
  <c r="AA72" i="3"/>
  <c r="AE72" i="3"/>
  <c r="AI72" i="3"/>
  <c r="AM72" i="3"/>
  <c r="AQ72" i="3"/>
  <c r="AU72" i="3"/>
  <c r="AY72" i="3"/>
  <c r="BC72" i="3"/>
  <c r="BG72" i="3"/>
  <c r="P72" i="3"/>
  <c r="T72" i="3"/>
  <c r="X72" i="3"/>
  <c r="AB72" i="3"/>
  <c r="AF72" i="3"/>
  <c r="AJ72" i="3"/>
  <c r="AN72" i="3"/>
  <c r="AR72" i="3"/>
  <c r="AV72" i="3"/>
  <c r="AZ72" i="3"/>
  <c r="BD72" i="3"/>
  <c r="BH72" i="3"/>
  <c r="Y72" i="3"/>
  <c r="BE72" i="3"/>
  <c r="R72" i="3"/>
  <c r="Z72" i="3"/>
  <c r="AH72" i="3"/>
  <c r="AP72" i="3"/>
  <c r="AX72" i="3"/>
  <c r="BF72" i="3"/>
  <c r="M72" i="3"/>
  <c r="U72" i="3"/>
  <c r="AC72" i="3"/>
  <c r="AK72" i="3"/>
  <c r="AS72" i="3"/>
  <c r="BA72" i="3"/>
  <c r="BI72" i="3"/>
  <c r="Q72" i="3"/>
  <c r="AG72" i="3"/>
  <c r="AO72" i="3"/>
  <c r="AW72" i="3"/>
  <c r="N72" i="3"/>
  <c r="V72" i="3"/>
  <c r="AD72" i="3"/>
  <c r="AL72" i="3"/>
  <c r="AT72" i="3"/>
  <c r="BB72" i="3"/>
  <c r="P64" i="3"/>
  <c r="T64" i="3"/>
  <c r="X64" i="3"/>
  <c r="AB64" i="3"/>
  <c r="AF64" i="3"/>
  <c r="AJ64" i="3"/>
  <c r="AN64" i="3"/>
  <c r="AR64" i="3"/>
  <c r="AV64" i="3"/>
  <c r="AZ64" i="3"/>
  <c r="BD64" i="3"/>
  <c r="BH64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S64" i="3"/>
  <c r="AA64" i="3"/>
  <c r="AI64" i="3"/>
  <c r="AQ64" i="3"/>
  <c r="AY64" i="3"/>
  <c r="BG64" i="3"/>
  <c r="N64" i="3"/>
  <c r="V64" i="3"/>
  <c r="AD64" i="3"/>
  <c r="AL64" i="3"/>
  <c r="AT64" i="3"/>
  <c r="BB64" i="3"/>
  <c r="R64" i="3"/>
  <c r="Z64" i="3"/>
  <c r="AP64" i="3"/>
  <c r="BF64" i="3"/>
  <c r="O64" i="3"/>
  <c r="W64" i="3"/>
  <c r="AE64" i="3"/>
  <c r="AM64" i="3"/>
  <c r="AU64" i="3"/>
  <c r="BC64" i="3"/>
  <c r="AH64" i="3"/>
  <c r="AX64" i="3"/>
  <c r="BM86" i="3"/>
  <c r="BL86" i="3"/>
  <c r="BM103" i="3"/>
  <c r="BK103" i="3"/>
  <c r="BL87" i="3"/>
  <c r="BN87" i="3"/>
  <c r="BJ87" i="3"/>
  <c r="BM87" i="3"/>
  <c r="BK88" i="3"/>
  <c r="BL105" i="3"/>
  <c r="BM105" i="3"/>
  <c r="BJ105" i="3"/>
  <c r="BL102" i="3"/>
  <c r="BJ102" i="3"/>
  <c r="BL99" i="3"/>
  <c r="BN99" i="3"/>
  <c r="BJ99" i="3"/>
  <c r="BJ100" i="3"/>
  <c r="BM100" i="3"/>
  <c r="BK84" i="3"/>
  <c r="BN84" i="3"/>
  <c r="BL84" i="3"/>
  <c r="BM101" i="3"/>
  <c r="BJ101" i="3"/>
  <c r="BM110" i="3"/>
  <c r="BJ110" i="3"/>
  <c r="BK80" i="3"/>
  <c r="BN80" i="3"/>
  <c r="BJ106" i="3"/>
  <c r="BJ107" i="3"/>
  <c r="BJ91" i="3"/>
  <c r="BK94" i="3"/>
  <c r="BN94" i="3"/>
  <c r="BM108" i="3"/>
  <c r="BK108" i="3"/>
  <c r="BN108" i="3"/>
  <c r="BL108" i="3"/>
  <c r="BM92" i="3"/>
  <c r="BK93" i="3"/>
  <c r="BN93" i="3"/>
  <c r="AZ30" i="3"/>
  <c r="AD30" i="3"/>
  <c r="AQ30" i="3"/>
  <c r="AK30" i="3"/>
  <c r="Q30" i="3"/>
  <c r="AF30" i="3"/>
  <c r="BC30" i="3"/>
  <c r="AA30" i="3"/>
  <c r="AN30" i="3"/>
  <c r="AW30" i="3"/>
  <c r="AU30" i="3"/>
  <c r="AT30" i="3"/>
  <c r="BI30" i="3"/>
  <c r="BA30" i="3"/>
  <c r="BG30" i="3"/>
  <c r="BD30" i="3"/>
  <c r="AM30" i="3"/>
  <c r="AO30" i="3"/>
  <c r="M30" i="3"/>
  <c r="BE30" i="3"/>
  <c r="AV30" i="3"/>
  <c r="AH30" i="3"/>
  <c r="AB30" i="3"/>
  <c r="AR30" i="3"/>
  <c r="AE30" i="3"/>
  <c r="AC30" i="3"/>
  <c r="Y30" i="3"/>
  <c r="R30" i="3"/>
  <c r="AI30" i="3"/>
  <c r="W30" i="3"/>
  <c r="AL30" i="3"/>
  <c r="AY30" i="3"/>
  <c r="BH30" i="3"/>
  <c r="V30" i="3"/>
  <c r="BB30" i="3"/>
  <c r="Z30" i="3"/>
  <c r="O30" i="3"/>
  <c r="P30" i="3"/>
  <c r="AG30" i="3"/>
  <c r="AP30" i="3"/>
  <c r="U30" i="3"/>
  <c r="AS30" i="3"/>
  <c r="N30" i="3"/>
  <c r="BF30" i="3"/>
  <c r="AX30" i="3"/>
  <c r="X30" i="3"/>
  <c r="S30" i="3"/>
  <c r="AJ30" i="3"/>
  <c r="T30" i="3"/>
  <c r="M50" i="3"/>
  <c r="U50" i="3"/>
  <c r="AC50" i="3"/>
  <c r="AK50" i="3"/>
  <c r="V50" i="3"/>
  <c r="AE50" i="3"/>
  <c r="AN50" i="3"/>
  <c r="AV50" i="3"/>
  <c r="BD50" i="3"/>
  <c r="N50" i="3"/>
  <c r="W50" i="3"/>
  <c r="AF50" i="3"/>
  <c r="AO50" i="3"/>
  <c r="AW50" i="3"/>
  <c r="BE50" i="3"/>
  <c r="O50" i="3"/>
  <c r="X50" i="3"/>
  <c r="AG50" i="3"/>
  <c r="AP50" i="3"/>
  <c r="AX50" i="3"/>
  <c r="BF50" i="3"/>
  <c r="P50" i="3"/>
  <c r="Y50" i="3"/>
  <c r="AH50" i="3"/>
  <c r="AQ50" i="3"/>
  <c r="AY50" i="3"/>
  <c r="BG50" i="3"/>
  <c r="Q50" i="3"/>
  <c r="Z50" i="3"/>
  <c r="AI50" i="3"/>
  <c r="AR50" i="3"/>
  <c r="AZ50" i="3"/>
  <c r="BH50" i="3"/>
  <c r="R50" i="3"/>
  <c r="AA50" i="3"/>
  <c r="AJ50" i="3"/>
  <c r="AS50" i="3"/>
  <c r="BA50" i="3"/>
  <c r="BI50" i="3"/>
  <c r="AU50" i="3"/>
  <c r="S50" i="3"/>
  <c r="BB50" i="3"/>
  <c r="T50" i="3"/>
  <c r="BC50" i="3"/>
  <c r="AB50" i="3"/>
  <c r="AD50" i="3"/>
  <c r="AL50" i="3"/>
  <c r="AM50" i="3"/>
  <c r="AT50" i="3"/>
  <c r="R44" i="3"/>
  <c r="Z44" i="3"/>
  <c r="AH44" i="3"/>
  <c r="AP44" i="3"/>
  <c r="AX44" i="3"/>
  <c r="BF44" i="3"/>
  <c r="T44" i="3"/>
  <c r="AC44" i="3"/>
  <c r="AL44" i="3"/>
  <c r="AU44" i="3"/>
  <c r="BD44" i="3"/>
  <c r="M44" i="3"/>
  <c r="V44" i="3"/>
  <c r="AE44" i="3"/>
  <c r="AN44" i="3"/>
  <c r="AW44" i="3"/>
  <c r="BG44" i="3"/>
  <c r="N44" i="3"/>
  <c r="W44" i="3"/>
  <c r="AF44" i="3"/>
  <c r="AO44" i="3"/>
  <c r="AY44" i="3"/>
  <c r="BH44" i="3"/>
  <c r="P44" i="3"/>
  <c r="Y44" i="3"/>
  <c r="AI44" i="3"/>
  <c r="AR44" i="3"/>
  <c r="BA44" i="3"/>
  <c r="S44" i="3"/>
  <c r="AB44" i="3"/>
  <c r="AK44" i="3"/>
  <c r="AT44" i="3"/>
  <c r="BC44" i="3"/>
  <c r="AA44" i="3"/>
  <c r="AZ44" i="3"/>
  <c r="AD44" i="3"/>
  <c r="BB44" i="3"/>
  <c r="AG44" i="3"/>
  <c r="BE44" i="3"/>
  <c r="AJ44" i="3"/>
  <c r="BI44" i="3"/>
  <c r="O44" i="3"/>
  <c r="AM44" i="3"/>
  <c r="Q44" i="3"/>
  <c r="AQ44" i="3"/>
  <c r="U44" i="3"/>
  <c r="X44" i="3"/>
  <c r="AS44" i="3"/>
  <c r="AV44" i="3"/>
  <c r="R54" i="3"/>
  <c r="Z54" i="3"/>
  <c r="AH54" i="3"/>
  <c r="AP54" i="3"/>
  <c r="AX54" i="3"/>
  <c r="BF54" i="3"/>
  <c r="S54" i="3"/>
  <c r="AA54" i="3"/>
  <c r="AI54" i="3"/>
  <c r="AQ54" i="3"/>
  <c r="AY54" i="3"/>
  <c r="BG54" i="3"/>
  <c r="T54" i="3"/>
  <c r="AB54" i="3"/>
  <c r="AJ54" i="3"/>
  <c r="AR54" i="3"/>
  <c r="AZ54" i="3"/>
  <c r="BH54" i="3"/>
  <c r="M54" i="3"/>
  <c r="U54" i="3"/>
  <c r="AC54" i="3"/>
  <c r="AK54" i="3"/>
  <c r="AS54" i="3"/>
  <c r="BA54" i="3"/>
  <c r="BI54" i="3"/>
  <c r="N54" i="3"/>
  <c r="V54" i="3"/>
  <c r="AD54" i="3"/>
  <c r="AL54" i="3"/>
  <c r="AT54" i="3"/>
  <c r="BB54" i="3"/>
  <c r="O54" i="3"/>
  <c r="W54" i="3"/>
  <c r="AE54" i="3"/>
  <c r="AM54" i="3"/>
  <c r="AU54" i="3"/>
  <c r="BC54" i="3"/>
  <c r="AO54" i="3"/>
  <c r="P54" i="3"/>
  <c r="AV54" i="3"/>
  <c r="Q54" i="3"/>
  <c r="AW54" i="3"/>
  <c r="X54" i="3"/>
  <c r="BD54" i="3"/>
  <c r="Y54" i="3"/>
  <c r="BE54" i="3"/>
  <c r="AF54" i="3"/>
  <c r="AG54" i="3"/>
  <c r="AN54" i="3"/>
  <c r="R48" i="3"/>
  <c r="Z48" i="3"/>
  <c r="AH48" i="3"/>
  <c r="AP48" i="3"/>
  <c r="AX48" i="3"/>
  <c r="BF48" i="3"/>
  <c r="T48" i="3"/>
  <c r="AB48" i="3"/>
  <c r="AJ48" i="3"/>
  <c r="AR48" i="3"/>
  <c r="AZ48" i="3"/>
  <c r="BH48" i="3"/>
  <c r="M48" i="3"/>
  <c r="U48" i="3"/>
  <c r="AC48" i="3"/>
  <c r="AK48" i="3"/>
  <c r="AS48" i="3"/>
  <c r="BA48" i="3"/>
  <c r="BI48" i="3"/>
  <c r="Q48" i="3"/>
  <c r="Y48" i="3"/>
  <c r="P48" i="3"/>
  <c r="AF48" i="3"/>
  <c r="AT48" i="3"/>
  <c r="BE48" i="3"/>
  <c r="S48" i="3"/>
  <c r="AG48" i="3"/>
  <c r="AU48" i="3"/>
  <c r="BG48" i="3"/>
  <c r="V48" i="3"/>
  <c r="AI48" i="3"/>
  <c r="AV48" i="3"/>
  <c r="W48" i="3"/>
  <c r="AL48" i="3"/>
  <c r="AW48" i="3"/>
  <c r="X48" i="3"/>
  <c r="AM48" i="3"/>
  <c r="AY48" i="3"/>
  <c r="AA48" i="3"/>
  <c r="AN48" i="3"/>
  <c r="BB48" i="3"/>
  <c r="O48" i="3"/>
  <c r="AD48" i="3"/>
  <c r="AE48" i="3"/>
  <c r="AO48" i="3"/>
  <c r="AQ48" i="3"/>
  <c r="BC48" i="3"/>
  <c r="BD48" i="3"/>
  <c r="N48" i="3"/>
  <c r="T35" i="3"/>
  <c r="AB35" i="3"/>
  <c r="AJ35" i="3"/>
  <c r="AR35" i="3"/>
  <c r="AZ35" i="3"/>
  <c r="BH35" i="3"/>
  <c r="M35" i="3"/>
  <c r="V35" i="3"/>
  <c r="AE35" i="3"/>
  <c r="AN35" i="3"/>
  <c r="AW35" i="3"/>
  <c r="BF35" i="3"/>
  <c r="N35" i="3"/>
  <c r="W35" i="3"/>
  <c r="AF35" i="3"/>
  <c r="AO35" i="3"/>
  <c r="AX35" i="3"/>
  <c r="BG35" i="3"/>
  <c r="O35" i="3"/>
  <c r="X35" i="3"/>
  <c r="AG35" i="3"/>
  <c r="AP35" i="3"/>
  <c r="AY35" i="3"/>
  <c r="BI35" i="3"/>
  <c r="U35" i="3"/>
  <c r="AD35" i="3"/>
  <c r="AM35" i="3"/>
  <c r="AV35" i="3"/>
  <c r="BE35" i="3"/>
  <c r="AC35" i="3"/>
  <c r="AU35" i="3"/>
  <c r="P35" i="3"/>
  <c r="AH35" i="3"/>
  <c r="BA35" i="3"/>
  <c r="Q35" i="3"/>
  <c r="AI35" i="3"/>
  <c r="BB35" i="3"/>
  <c r="R35" i="3"/>
  <c r="AK35" i="3"/>
  <c r="BC35" i="3"/>
  <c r="S35" i="3"/>
  <c r="AL35" i="3"/>
  <c r="BD35" i="3"/>
  <c r="Y35" i="3"/>
  <c r="AQ35" i="3"/>
  <c r="AA35" i="3"/>
  <c r="AT35" i="3"/>
  <c r="Z35" i="3"/>
  <c r="AS35" i="3"/>
  <c r="P37" i="3"/>
  <c r="X37" i="3"/>
  <c r="AF37" i="3"/>
  <c r="AN37" i="3"/>
  <c r="AV37" i="3"/>
  <c r="BD37" i="3"/>
  <c r="M37" i="3"/>
  <c r="V37" i="3"/>
  <c r="AE37" i="3"/>
  <c r="AO37" i="3"/>
  <c r="AX37" i="3"/>
  <c r="BG37" i="3"/>
  <c r="N37" i="3"/>
  <c r="W37" i="3"/>
  <c r="AG37" i="3"/>
  <c r="AP37" i="3"/>
  <c r="AY37" i="3"/>
  <c r="BH37" i="3"/>
  <c r="O37" i="3"/>
  <c r="Y37" i="3"/>
  <c r="AH37" i="3"/>
  <c r="AQ37" i="3"/>
  <c r="AZ37" i="3"/>
  <c r="BI37" i="3"/>
  <c r="U37" i="3"/>
  <c r="AD37" i="3"/>
  <c r="AM37" i="3"/>
  <c r="AW37" i="3"/>
  <c r="BF37" i="3"/>
  <c r="T37" i="3"/>
  <c r="AL37" i="3"/>
  <c r="BE37" i="3"/>
  <c r="Z37" i="3"/>
  <c r="AR37" i="3"/>
  <c r="AA37" i="3"/>
  <c r="AS37" i="3"/>
  <c r="AB37" i="3"/>
  <c r="AT37" i="3"/>
  <c r="AC37" i="3"/>
  <c r="AU37" i="3"/>
  <c r="Q37" i="3"/>
  <c r="AI37" i="3"/>
  <c r="BA37" i="3"/>
  <c r="S37" i="3"/>
  <c r="AK37" i="3"/>
  <c r="BC37" i="3"/>
  <c r="R37" i="3"/>
  <c r="AJ37" i="3"/>
  <c r="BB37" i="3"/>
  <c r="O43" i="3"/>
  <c r="W43" i="3"/>
  <c r="AE43" i="3"/>
  <c r="AM43" i="3"/>
  <c r="Q43" i="3"/>
  <c r="Z43" i="3"/>
  <c r="AI43" i="3"/>
  <c r="AR43" i="3"/>
  <c r="AZ43" i="3"/>
  <c r="BH43" i="3"/>
  <c r="U43" i="3"/>
  <c r="AF43" i="3"/>
  <c r="AP43" i="3"/>
  <c r="AY43" i="3"/>
  <c r="BI43" i="3"/>
  <c r="M43" i="3"/>
  <c r="X43" i="3"/>
  <c r="AH43" i="3"/>
  <c r="AS43" i="3"/>
  <c r="BB43" i="3"/>
  <c r="N43" i="3"/>
  <c r="Y43" i="3"/>
  <c r="AJ43" i="3"/>
  <c r="AT43" i="3"/>
  <c r="BC43" i="3"/>
  <c r="P43" i="3"/>
  <c r="AA43" i="3"/>
  <c r="AK43" i="3"/>
  <c r="R43" i="3"/>
  <c r="AB43" i="3"/>
  <c r="AL43" i="3"/>
  <c r="AV43" i="3"/>
  <c r="BE43" i="3"/>
  <c r="T43" i="3"/>
  <c r="AD43" i="3"/>
  <c r="AO43" i="3"/>
  <c r="AX43" i="3"/>
  <c r="BG43" i="3"/>
  <c r="S43" i="3"/>
  <c r="BA43" i="3"/>
  <c r="V43" i="3"/>
  <c r="BD43" i="3"/>
  <c r="AC43" i="3"/>
  <c r="BF43" i="3"/>
  <c r="AG43" i="3"/>
  <c r="AN43" i="3"/>
  <c r="AQ43" i="3"/>
  <c r="AU43" i="3"/>
  <c r="AW43" i="3"/>
  <c r="Q45" i="3"/>
  <c r="Y45" i="3"/>
  <c r="AG45" i="3"/>
  <c r="P45" i="3"/>
  <c r="Z45" i="3"/>
  <c r="AI45" i="3"/>
  <c r="AQ45" i="3"/>
  <c r="AY45" i="3"/>
  <c r="BG45" i="3"/>
  <c r="S45" i="3"/>
  <c r="AB45" i="3"/>
  <c r="AK45" i="3"/>
  <c r="AS45" i="3"/>
  <c r="BA45" i="3"/>
  <c r="BI45" i="3"/>
  <c r="T45" i="3"/>
  <c r="AC45" i="3"/>
  <c r="AL45" i="3"/>
  <c r="AT45" i="3"/>
  <c r="BB45" i="3"/>
  <c r="M45" i="3"/>
  <c r="V45" i="3"/>
  <c r="AE45" i="3"/>
  <c r="AN45" i="3"/>
  <c r="AV45" i="3"/>
  <c r="BD45" i="3"/>
  <c r="O45" i="3"/>
  <c r="X45" i="3"/>
  <c r="AH45" i="3"/>
  <c r="AP45" i="3"/>
  <c r="AX45" i="3"/>
  <c r="BF45" i="3"/>
  <c r="AA45" i="3"/>
  <c r="AW45" i="3"/>
  <c r="AD45" i="3"/>
  <c r="AZ45" i="3"/>
  <c r="AF45" i="3"/>
  <c r="BC45" i="3"/>
  <c r="AJ45" i="3"/>
  <c r="BE45" i="3"/>
  <c r="N45" i="3"/>
  <c r="AM45" i="3"/>
  <c r="BH45" i="3"/>
  <c r="R45" i="3"/>
  <c r="AO45" i="3"/>
  <c r="W45" i="3"/>
  <c r="AR45" i="3"/>
  <c r="AU45" i="3"/>
  <c r="U45" i="3"/>
  <c r="M39" i="3"/>
  <c r="U39" i="3"/>
  <c r="AC39" i="3"/>
  <c r="AK39" i="3"/>
  <c r="AS39" i="3"/>
  <c r="BA39" i="3"/>
  <c r="BI39" i="3"/>
  <c r="O39" i="3"/>
  <c r="X39" i="3"/>
  <c r="AG39" i="3"/>
  <c r="AP39" i="3"/>
  <c r="P39" i="3"/>
  <c r="Y39" i="3"/>
  <c r="AH39" i="3"/>
  <c r="AQ39" i="3"/>
  <c r="AZ39" i="3"/>
  <c r="Q39" i="3"/>
  <c r="Z39" i="3"/>
  <c r="AI39" i="3"/>
  <c r="AR39" i="3"/>
  <c r="BB39" i="3"/>
  <c r="N39" i="3"/>
  <c r="W39" i="3"/>
  <c r="AF39" i="3"/>
  <c r="AO39" i="3"/>
  <c r="AX39" i="3"/>
  <c r="BG39" i="3"/>
  <c r="AE39" i="3"/>
  <c r="AW39" i="3"/>
  <c r="R39" i="3"/>
  <c r="AJ39" i="3"/>
  <c r="AY39" i="3"/>
  <c r="S39" i="3"/>
  <c r="AL39" i="3"/>
  <c r="BC39" i="3"/>
  <c r="T39" i="3"/>
  <c r="AM39" i="3"/>
  <c r="BD39" i="3"/>
  <c r="V39" i="3"/>
  <c r="AN39" i="3"/>
  <c r="BE39" i="3"/>
  <c r="AA39" i="3"/>
  <c r="AT39" i="3"/>
  <c r="BF39" i="3"/>
  <c r="AD39" i="3"/>
  <c r="AV39" i="3"/>
  <c r="AB39" i="3"/>
  <c r="AU39" i="3"/>
  <c r="BH39" i="3"/>
  <c r="O49" i="3"/>
  <c r="W49" i="3"/>
  <c r="AE49" i="3"/>
  <c r="AM49" i="3"/>
  <c r="AU49" i="3"/>
  <c r="Q49" i="3"/>
  <c r="Y49" i="3"/>
  <c r="AG49" i="3"/>
  <c r="AO49" i="3"/>
  <c r="AW49" i="3"/>
  <c r="R49" i="3"/>
  <c r="Z49" i="3"/>
  <c r="AH49" i="3"/>
  <c r="AP49" i="3"/>
  <c r="AX49" i="3"/>
  <c r="BF49" i="3"/>
  <c r="T49" i="3"/>
  <c r="AF49" i="3"/>
  <c r="AS49" i="3"/>
  <c r="BD49" i="3"/>
  <c r="U49" i="3"/>
  <c r="AI49" i="3"/>
  <c r="AT49" i="3"/>
  <c r="BE49" i="3"/>
  <c r="V49" i="3"/>
  <c r="AJ49" i="3"/>
  <c r="AV49" i="3"/>
  <c r="BG49" i="3"/>
  <c r="X49" i="3"/>
  <c r="AK49" i="3"/>
  <c r="AY49" i="3"/>
  <c r="BH49" i="3"/>
  <c r="M49" i="3"/>
  <c r="AA49" i="3"/>
  <c r="AL49" i="3"/>
  <c r="AZ49" i="3"/>
  <c r="BI49" i="3"/>
  <c r="N49" i="3"/>
  <c r="AB49" i="3"/>
  <c r="AN49" i="3"/>
  <c r="BA49" i="3"/>
  <c r="S49" i="3"/>
  <c r="AC49" i="3"/>
  <c r="AD49" i="3"/>
  <c r="AQ49" i="3"/>
  <c r="AR49" i="3"/>
  <c r="BB49" i="3"/>
  <c r="BC49" i="3"/>
  <c r="P49" i="3"/>
  <c r="T58" i="3"/>
  <c r="AB58" i="3"/>
  <c r="AJ58" i="3"/>
  <c r="AR58" i="3"/>
  <c r="AZ58" i="3"/>
  <c r="BH58" i="3"/>
  <c r="N58" i="3"/>
  <c r="V58" i="3"/>
  <c r="AD58" i="3"/>
  <c r="AL58" i="3"/>
  <c r="AT58" i="3"/>
  <c r="BB58" i="3"/>
  <c r="P58" i="3"/>
  <c r="X58" i="3"/>
  <c r="AF58" i="3"/>
  <c r="AN58" i="3"/>
  <c r="AV58" i="3"/>
  <c r="BD58" i="3"/>
  <c r="Q58" i="3"/>
  <c r="AC58" i="3"/>
  <c r="AP58" i="3"/>
  <c r="BC58" i="3"/>
  <c r="R58" i="3"/>
  <c r="AE58" i="3"/>
  <c r="AQ58" i="3"/>
  <c r="BE58" i="3"/>
  <c r="S58" i="3"/>
  <c r="AG58" i="3"/>
  <c r="AS58" i="3"/>
  <c r="BF58" i="3"/>
  <c r="U58" i="3"/>
  <c r="AH58" i="3"/>
  <c r="AU58" i="3"/>
  <c r="BG58" i="3"/>
  <c r="W58" i="3"/>
  <c r="AI58" i="3"/>
  <c r="AW58" i="3"/>
  <c r="BI58" i="3"/>
  <c r="Y58" i="3"/>
  <c r="AK58" i="3"/>
  <c r="AX58" i="3"/>
  <c r="M58" i="3"/>
  <c r="Z58" i="3"/>
  <c r="AM58" i="3"/>
  <c r="AY58" i="3"/>
  <c r="BA58" i="3"/>
  <c r="O58" i="3"/>
  <c r="AO58" i="3"/>
  <c r="AA58" i="3"/>
  <c r="R41" i="3"/>
  <c r="Z41" i="3"/>
  <c r="AH41" i="3"/>
  <c r="AP41" i="3"/>
  <c r="AX41" i="3"/>
  <c r="BF41" i="3"/>
  <c r="Q41" i="3"/>
  <c r="AA41" i="3"/>
  <c r="S41" i="3"/>
  <c r="AB41" i="3"/>
  <c r="O41" i="3"/>
  <c r="X41" i="3"/>
  <c r="AG41" i="3"/>
  <c r="AQ41" i="3"/>
  <c r="AZ41" i="3"/>
  <c r="BI41" i="3"/>
  <c r="W41" i="3"/>
  <c r="AK41" i="3"/>
  <c r="AU41" i="3"/>
  <c r="BE41" i="3"/>
  <c r="Y41" i="3"/>
  <c r="AL41" i="3"/>
  <c r="AV41" i="3"/>
  <c r="BG41" i="3"/>
  <c r="M41" i="3"/>
  <c r="AC41" i="3"/>
  <c r="AM41" i="3"/>
  <c r="AW41" i="3"/>
  <c r="BH41" i="3"/>
  <c r="N41" i="3"/>
  <c r="AD41" i="3"/>
  <c r="AN41" i="3"/>
  <c r="AY41" i="3"/>
  <c r="P41" i="3"/>
  <c r="AE41" i="3"/>
  <c r="AO41" i="3"/>
  <c r="BA41" i="3"/>
  <c r="T41" i="3"/>
  <c r="AF41" i="3"/>
  <c r="AR41" i="3"/>
  <c r="BB41" i="3"/>
  <c r="V41" i="3"/>
  <c r="AJ41" i="3"/>
  <c r="AT41" i="3"/>
  <c r="BD41" i="3"/>
  <c r="AS41" i="3"/>
  <c r="BC41" i="3"/>
  <c r="U41" i="3"/>
  <c r="AI41" i="3"/>
  <c r="O56" i="3"/>
  <c r="W56" i="3"/>
  <c r="AE56" i="3"/>
  <c r="AM56" i="3"/>
  <c r="AU56" i="3"/>
  <c r="BC56" i="3"/>
  <c r="P56" i="3"/>
  <c r="X56" i="3"/>
  <c r="Q56" i="3"/>
  <c r="Y56" i="3"/>
  <c r="AG56" i="3"/>
  <c r="AO56" i="3"/>
  <c r="AW56" i="3"/>
  <c r="BE56" i="3"/>
  <c r="R56" i="3"/>
  <c r="Z56" i="3"/>
  <c r="S56" i="3"/>
  <c r="AA56" i="3"/>
  <c r="AI56" i="3"/>
  <c r="AQ56" i="3"/>
  <c r="AY56" i="3"/>
  <c r="BG56" i="3"/>
  <c r="T56" i="3"/>
  <c r="AB56" i="3"/>
  <c r="AJ56" i="3"/>
  <c r="AR56" i="3"/>
  <c r="AZ56" i="3"/>
  <c r="AH56" i="3"/>
  <c r="AX56" i="3"/>
  <c r="M56" i="3"/>
  <c r="AK56" i="3"/>
  <c r="BA56" i="3"/>
  <c r="N56" i="3"/>
  <c r="AL56" i="3"/>
  <c r="BB56" i="3"/>
  <c r="U56" i="3"/>
  <c r="AN56" i="3"/>
  <c r="BD56" i="3"/>
  <c r="V56" i="3"/>
  <c r="AP56" i="3"/>
  <c r="BF56" i="3"/>
  <c r="AC56" i="3"/>
  <c r="AS56" i="3"/>
  <c r="BH56" i="3"/>
  <c r="AD56" i="3"/>
  <c r="AT56" i="3"/>
  <c r="BI56" i="3"/>
  <c r="AV56" i="3"/>
  <c r="AF56" i="3"/>
  <c r="S60" i="3"/>
  <c r="AA60" i="3"/>
  <c r="AI60" i="3"/>
  <c r="AQ60" i="3"/>
  <c r="AY60" i="3"/>
  <c r="BG60" i="3"/>
  <c r="N60" i="3"/>
  <c r="W60" i="3"/>
  <c r="AF60" i="3"/>
  <c r="AO60" i="3"/>
  <c r="AX60" i="3"/>
  <c r="BH60" i="3"/>
  <c r="O60" i="3"/>
  <c r="X60" i="3"/>
  <c r="AG60" i="3"/>
  <c r="AP60" i="3"/>
  <c r="AZ60" i="3"/>
  <c r="BI60" i="3"/>
  <c r="P60" i="3"/>
  <c r="Y60" i="3"/>
  <c r="AH60" i="3"/>
  <c r="AR60" i="3"/>
  <c r="BA60" i="3"/>
  <c r="Q60" i="3"/>
  <c r="Z60" i="3"/>
  <c r="AJ60" i="3"/>
  <c r="AS60" i="3"/>
  <c r="BB60" i="3"/>
  <c r="R60" i="3"/>
  <c r="AB60" i="3"/>
  <c r="AK60" i="3"/>
  <c r="AT60" i="3"/>
  <c r="BC60" i="3"/>
  <c r="T60" i="3"/>
  <c r="AC60" i="3"/>
  <c r="AL60" i="3"/>
  <c r="AU60" i="3"/>
  <c r="BD60" i="3"/>
  <c r="U60" i="3"/>
  <c r="AD60" i="3"/>
  <c r="AM60" i="3"/>
  <c r="AV60" i="3"/>
  <c r="BE60" i="3"/>
  <c r="AN60" i="3"/>
  <c r="AW60" i="3"/>
  <c r="BF60" i="3"/>
  <c r="M60" i="3"/>
  <c r="AE60" i="3"/>
  <c r="V60" i="3"/>
  <c r="T47" i="3"/>
  <c r="AB47" i="3"/>
  <c r="AJ47" i="3"/>
  <c r="AR47" i="3"/>
  <c r="AZ47" i="3"/>
  <c r="BH47" i="3"/>
  <c r="N47" i="3"/>
  <c r="V47" i="3"/>
  <c r="AD47" i="3"/>
  <c r="AL47" i="3"/>
  <c r="AT47" i="3"/>
  <c r="BB47" i="3"/>
  <c r="O47" i="3"/>
  <c r="W47" i="3"/>
  <c r="AE47" i="3"/>
  <c r="AM47" i="3"/>
  <c r="AU47" i="3"/>
  <c r="BC47" i="3"/>
  <c r="S47" i="3"/>
  <c r="AA47" i="3"/>
  <c r="AI47" i="3"/>
  <c r="AQ47" i="3"/>
  <c r="AY47" i="3"/>
  <c r="BG47" i="3"/>
  <c r="R47" i="3"/>
  <c r="AH47" i="3"/>
  <c r="AX47" i="3"/>
  <c r="U47" i="3"/>
  <c r="AK47" i="3"/>
  <c r="BA47" i="3"/>
  <c r="X47" i="3"/>
  <c r="AN47" i="3"/>
  <c r="BD47" i="3"/>
  <c r="Y47" i="3"/>
  <c r="AO47" i="3"/>
  <c r="BE47" i="3"/>
  <c r="Z47" i="3"/>
  <c r="AP47" i="3"/>
  <c r="BF47" i="3"/>
  <c r="M47" i="3"/>
  <c r="AC47" i="3"/>
  <c r="AS47" i="3"/>
  <c r="BI47" i="3"/>
  <c r="P47" i="3"/>
  <c r="Q47" i="3"/>
  <c r="AF47" i="3"/>
  <c r="AG47" i="3"/>
  <c r="AV47" i="3"/>
  <c r="AW47" i="3"/>
  <c r="N38" i="3"/>
  <c r="V38" i="3"/>
  <c r="AD38" i="3"/>
  <c r="AL38" i="3"/>
  <c r="AT38" i="3"/>
  <c r="BB38" i="3"/>
  <c r="R38" i="3"/>
  <c r="AA38" i="3"/>
  <c r="AJ38" i="3"/>
  <c r="AS38" i="3"/>
  <c r="BC38" i="3"/>
  <c r="S38" i="3"/>
  <c r="AB38" i="3"/>
  <c r="AK38" i="3"/>
  <c r="AU38" i="3"/>
  <c r="BD38" i="3"/>
  <c r="T38" i="3"/>
  <c r="AC38" i="3"/>
  <c r="AM38" i="3"/>
  <c r="AV38" i="3"/>
  <c r="BE38" i="3"/>
  <c r="Q38" i="3"/>
  <c r="Z38" i="3"/>
  <c r="AI38" i="3"/>
  <c r="AR38" i="3"/>
  <c r="BA38" i="3"/>
  <c r="Y38" i="3"/>
  <c r="AQ38" i="3"/>
  <c r="BI38" i="3"/>
  <c r="AE38" i="3"/>
  <c r="AW38" i="3"/>
  <c r="M38" i="3"/>
  <c r="AF38" i="3"/>
  <c r="AX38" i="3"/>
  <c r="O38" i="3"/>
  <c r="AG38" i="3"/>
  <c r="AY38" i="3"/>
  <c r="P38" i="3"/>
  <c r="AH38" i="3"/>
  <c r="AZ38" i="3"/>
  <c r="U38" i="3"/>
  <c r="AN38" i="3"/>
  <c r="BF38" i="3"/>
  <c r="X38" i="3"/>
  <c r="AP38" i="3"/>
  <c r="BH38" i="3"/>
  <c r="W38" i="3"/>
  <c r="AO38" i="3"/>
  <c r="BG38" i="3"/>
  <c r="P32" i="3"/>
  <c r="X32" i="3"/>
  <c r="AF32" i="3"/>
  <c r="AN32" i="3"/>
  <c r="AV32" i="3"/>
  <c r="BD32" i="3"/>
  <c r="N32" i="3"/>
  <c r="W32" i="3"/>
  <c r="AG32" i="3"/>
  <c r="AP32" i="3"/>
  <c r="AY32" i="3"/>
  <c r="BH32" i="3"/>
  <c r="O32" i="3"/>
  <c r="Y32" i="3"/>
  <c r="AH32" i="3"/>
  <c r="AQ32" i="3"/>
  <c r="AZ32" i="3"/>
  <c r="BI32" i="3"/>
  <c r="Q32" i="3"/>
  <c r="Z32" i="3"/>
  <c r="AI32" i="3"/>
  <c r="AR32" i="3"/>
  <c r="BA32" i="3"/>
  <c r="M32" i="3"/>
  <c r="V32" i="3"/>
  <c r="AE32" i="3"/>
  <c r="AO32" i="3"/>
  <c r="AX32" i="3"/>
  <c r="BG32" i="3"/>
  <c r="AD32" i="3"/>
  <c r="AW32" i="3"/>
  <c r="R32" i="3"/>
  <c r="AJ32" i="3"/>
  <c r="BB32" i="3"/>
  <c r="S32" i="3"/>
  <c r="AK32" i="3"/>
  <c r="BC32" i="3"/>
  <c r="T32" i="3"/>
  <c r="AL32" i="3"/>
  <c r="BE32" i="3"/>
  <c r="U32" i="3"/>
  <c r="AM32" i="3"/>
  <c r="BF32" i="3"/>
  <c r="AA32" i="3"/>
  <c r="AS32" i="3"/>
  <c r="AC32" i="3"/>
  <c r="AU32" i="3"/>
  <c r="AB32" i="3"/>
  <c r="AT32" i="3"/>
  <c r="O51" i="3"/>
  <c r="W51" i="3"/>
  <c r="AE51" i="3"/>
  <c r="AM51" i="3"/>
  <c r="AU51" i="3"/>
  <c r="BC51" i="3"/>
  <c r="P51" i="3"/>
  <c r="X51" i="3"/>
  <c r="AF51" i="3"/>
  <c r="AN51" i="3"/>
  <c r="AV51" i="3"/>
  <c r="BD51" i="3"/>
  <c r="Q51" i="3"/>
  <c r="Y51" i="3"/>
  <c r="AG51" i="3"/>
  <c r="AO51" i="3"/>
  <c r="AW51" i="3"/>
  <c r="BE51" i="3"/>
  <c r="R51" i="3"/>
  <c r="Z51" i="3"/>
  <c r="AH51" i="3"/>
  <c r="AP51" i="3"/>
  <c r="AX51" i="3"/>
  <c r="BF51" i="3"/>
  <c r="S51" i="3"/>
  <c r="AA51" i="3"/>
  <c r="AI51" i="3"/>
  <c r="AQ51" i="3"/>
  <c r="AY51" i="3"/>
  <c r="BG51" i="3"/>
  <c r="T51" i="3"/>
  <c r="AB51" i="3"/>
  <c r="AJ51" i="3"/>
  <c r="AR51" i="3"/>
  <c r="AZ51" i="3"/>
  <c r="BH51" i="3"/>
  <c r="AD51" i="3"/>
  <c r="AK51" i="3"/>
  <c r="AL51" i="3"/>
  <c r="M51" i="3"/>
  <c r="AS51" i="3"/>
  <c r="N51" i="3"/>
  <c r="AT51" i="3"/>
  <c r="U51" i="3"/>
  <c r="BA51" i="3"/>
  <c r="V51" i="3"/>
  <c r="BB51" i="3"/>
  <c r="BI51" i="3"/>
  <c r="AC51" i="3"/>
  <c r="T53" i="3"/>
  <c r="AB53" i="3"/>
  <c r="AJ53" i="3"/>
  <c r="AR53" i="3"/>
  <c r="AZ53" i="3"/>
  <c r="BH53" i="3"/>
  <c r="M53" i="3"/>
  <c r="U53" i="3"/>
  <c r="AC53" i="3"/>
  <c r="AK53" i="3"/>
  <c r="AS53" i="3"/>
  <c r="BA53" i="3"/>
  <c r="BI53" i="3"/>
  <c r="N53" i="3"/>
  <c r="V53" i="3"/>
  <c r="AD53" i="3"/>
  <c r="AL53" i="3"/>
  <c r="AT53" i="3"/>
  <c r="BB53" i="3"/>
  <c r="O53" i="3"/>
  <c r="W53" i="3"/>
  <c r="AE53" i="3"/>
  <c r="AM53" i="3"/>
  <c r="AU53" i="3"/>
  <c r="BC53" i="3"/>
  <c r="P53" i="3"/>
  <c r="X53" i="3"/>
  <c r="AF53" i="3"/>
  <c r="AN53" i="3"/>
  <c r="AV53" i="3"/>
  <c r="BD53" i="3"/>
  <c r="Q53" i="3"/>
  <c r="Y53" i="3"/>
  <c r="AG53" i="3"/>
  <c r="AO53" i="3"/>
  <c r="AW53" i="3"/>
  <c r="BE53" i="3"/>
  <c r="AA53" i="3"/>
  <c r="BG53" i="3"/>
  <c r="AH53" i="3"/>
  <c r="AI53" i="3"/>
  <c r="AP53" i="3"/>
  <c r="AQ53" i="3"/>
  <c r="R53" i="3"/>
  <c r="AX53" i="3"/>
  <c r="S53" i="3"/>
  <c r="AY53" i="3"/>
  <c r="Z53" i="3"/>
  <c r="BF53" i="3"/>
  <c r="M52" i="3"/>
  <c r="U52" i="3"/>
  <c r="AC52" i="3"/>
  <c r="AK52" i="3"/>
  <c r="AS52" i="3"/>
  <c r="BA52" i="3"/>
  <c r="BI52" i="3"/>
  <c r="N52" i="3"/>
  <c r="V52" i="3"/>
  <c r="AD52" i="3"/>
  <c r="AL52" i="3"/>
  <c r="AT52" i="3"/>
  <c r="BB52" i="3"/>
  <c r="O52" i="3"/>
  <c r="W52" i="3"/>
  <c r="AE52" i="3"/>
  <c r="AM52" i="3"/>
  <c r="AU52" i="3"/>
  <c r="BC52" i="3"/>
  <c r="P52" i="3"/>
  <c r="X52" i="3"/>
  <c r="AF52" i="3"/>
  <c r="AN52" i="3"/>
  <c r="AV52" i="3"/>
  <c r="BD52" i="3"/>
  <c r="Q52" i="3"/>
  <c r="Y52" i="3"/>
  <c r="AG52" i="3"/>
  <c r="AO52" i="3"/>
  <c r="AW52" i="3"/>
  <c r="BE52" i="3"/>
  <c r="R52" i="3"/>
  <c r="Z52" i="3"/>
  <c r="AH52" i="3"/>
  <c r="AP52" i="3"/>
  <c r="AX52" i="3"/>
  <c r="BF52" i="3"/>
  <c r="AR52" i="3"/>
  <c r="S52" i="3"/>
  <c r="AY52" i="3"/>
  <c r="T52" i="3"/>
  <c r="AZ52" i="3"/>
  <c r="AA52" i="3"/>
  <c r="BG52" i="3"/>
  <c r="AB52" i="3"/>
  <c r="BH52" i="3"/>
  <c r="AI52" i="3"/>
  <c r="AJ52" i="3"/>
  <c r="AQ52" i="3"/>
  <c r="M34" i="3"/>
  <c r="U34" i="3"/>
  <c r="AC34" i="3"/>
  <c r="AK34" i="3"/>
  <c r="AS34" i="3"/>
  <c r="BA34" i="3"/>
  <c r="BI34" i="3"/>
  <c r="P34" i="3"/>
  <c r="Y34" i="3"/>
  <c r="AH34" i="3"/>
  <c r="AQ34" i="3"/>
  <c r="AZ34" i="3"/>
  <c r="Q34" i="3"/>
  <c r="Z34" i="3"/>
  <c r="AI34" i="3"/>
  <c r="AR34" i="3"/>
  <c r="BB34" i="3"/>
  <c r="R34" i="3"/>
  <c r="AA34" i="3"/>
  <c r="AJ34" i="3"/>
  <c r="AT34" i="3"/>
  <c r="BC34" i="3"/>
  <c r="O34" i="3"/>
  <c r="X34" i="3"/>
  <c r="AG34" i="3"/>
  <c r="AP34" i="3"/>
  <c r="AY34" i="3"/>
  <c r="BH34" i="3"/>
  <c r="W34" i="3"/>
  <c r="AO34" i="3"/>
  <c r="BG34" i="3"/>
  <c r="AB34" i="3"/>
  <c r="AU34" i="3"/>
  <c r="AD34" i="3"/>
  <c r="AV34" i="3"/>
  <c r="AE34" i="3"/>
  <c r="AW34" i="3"/>
  <c r="N34" i="3"/>
  <c r="AF34" i="3"/>
  <c r="AX34" i="3"/>
  <c r="S34" i="3"/>
  <c r="AL34" i="3"/>
  <c r="BD34" i="3"/>
  <c r="V34" i="3"/>
  <c r="AN34" i="3"/>
  <c r="BF34" i="3"/>
  <c r="T34" i="3"/>
  <c r="AM34" i="3"/>
  <c r="BE34" i="3"/>
  <c r="P42" i="3"/>
  <c r="X42" i="3"/>
  <c r="AF42" i="3"/>
  <c r="AN42" i="3"/>
  <c r="AV42" i="3"/>
  <c r="BD42" i="3"/>
  <c r="T42" i="3"/>
  <c r="AC42" i="3"/>
  <c r="AL42" i="3"/>
  <c r="AU42" i="3"/>
  <c r="BE42" i="3"/>
  <c r="R42" i="3"/>
  <c r="AB42" i="3"/>
  <c r="AM42" i="3"/>
  <c r="AX42" i="3"/>
  <c r="BH42" i="3"/>
  <c r="S42" i="3"/>
  <c r="AD42" i="3"/>
  <c r="AO42" i="3"/>
  <c r="AY42" i="3"/>
  <c r="U42" i="3"/>
  <c r="AE42" i="3"/>
  <c r="AP42" i="3"/>
  <c r="AZ42" i="3"/>
  <c r="V42" i="3"/>
  <c r="AG42" i="3"/>
  <c r="AQ42" i="3"/>
  <c r="BA42" i="3"/>
  <c r="M42" i="3"/>
  <c r="W42" i="3"/>
  <c r="AH42" i="3"/>
  <c r="AR42" i="3"/>
  <c r="BB42" i="3"/>
  <c r="N42" i="3"/>
  <c r="Y42" i="3"/>
  <c r="AI42" i="3"/>
  <c r="AS42" i="3"/>
  <c r="BC42" i="3"/>
  <c r="Q42" i="3"/>
  <c r="AA42" i="3"/>
  <c r="AK42" i="3"/>
  <c r="AW42" i="3"/>
  <c r="BG42" i="3"/>
  <c r="O42" i="3"/>
  <c r="Z42" i="3"/>
  <c r="AJ42" i="3"/>
  <c r="AT42" i="3"/>
  <c r="BI42" i="3"/>
  <c r="BF42" i="3"/>
  <c r="Q36" i="3"/>
  <c r="Y36" i="3"/>
  <c r="AG36" i="3"/>
  <c r="AO36" i="3"/>
  <c r="AW36" i="3"/>
  <c r="BE36" i="3"/>
  <c r="P36" i="3"/>
  <c r="Z36" i="3"/>
  <c r="AI36" i="3"/>
  <c r="AR36" i="3"/>
  <c r="BA36" i="3"/>
  <c r="R36" i="3"/>
  <c r="AA36" i="3"/>
  <c r="AJ36" i="3"/>
  <c r="AS36" i="3"/>
  <c r="BB36" i="3"/>
  <c r="S36" i="3"/>
  <c r="AB36" i="3"/>
  <c r="AK36" i="3"/>
  <c r="AT36" i="3"/>
  <c r="BC36" i="3"/>
  <c r="O36" i="3"/>
  <c r="X36" i="3"/>
  <c r="AH36" i="3"/>
  <c r="AQ36" i="3"/>
  <c r="AZ36" i="3"/>
  <c r="BI36" i="3"/>
  <c r="N36" i="3"/>
  <c r="AF36" i="3"/>
  <c r="AY36" i="3"/>
  <c r="T36" i="3"/>
  <c r="AL36" i="3"/>
  <c r="BD36" i="3"/>
  <c r="U36" i="3"/>
  <c r="AM36" i="3"/>
  <c r="BF36" i="3"/>
  <c r="V36" i="3"/>
  <c r="AN36" i="3"/>
  <c r="BG36" i="3"/>
  <c r="W36" i="3"/>
  <c r="AP36" i="3"/>
  <c r="BH36" i="3"/>
  <c r="AC36" i="3"/>
  <c r="AU36" i="3"/>
  <c r="M36" i="3"/>
  <c r="AE36" i="3"/>
  <c r="AX36" i="3"/>
  <c r="AD36" i="3"/>
  <c r="AV36" i="3"/>
  <c r="Q55" i="3"/>
  <c r="Y55" i="3"/>
  <c r="AG55" i="3"/>
  <c r="AO55" i="3"/>
  <c r="AW55" i="3"/>
  <c r="BE55" i="3"/>
  <c r="R55" i="3"/>
  <c r="Z55" i="3"/>
  <c r="AH55" i="3"/>
  <c r="AP55" i="3"/>
  <c r="AX55" i="3"/>
  <c r="BF55" i="3"/>
  <c r="S55" i="3"/>
  <c r="AA55" i="3"/>
  <c r="AI55" i="3"/>
  <c r="AQ55" i="3"/>
  <c r="AY55" i="3"/>
  <c r="BG55" i="3"/>
  <c r="T55" i="3"/>
  <c r="AB55" i="3"/>
  <c r="AJ55" i="3"/>
  <c r="AR55" i="3"/>
  <c r="AZ55" i="3"/>
  <c r="BH55" i="3"/>
  <c r="M55" i="3"/>
  <c r="U55" i="3"/>
  <c r="AC55" i="3"/>
  <c r="AK55" i="3"/>
  <c r="AS55" i="3"/>
  <c r="BA55" i="3"/>
  <c r="BI55" i="3"/>
  <c r="N55" i="3"/>
  <c r="V55" i="3"/>
  <c r="AD55" i="3"/>
  <c r="AL55" i="3"/>
  <c r="AT55" i="3"/>
  <c r="BB55" i="3"/>
  <c r="X55" i="3"/>
  <c r="BD55" i="3"/>
  <c r="AE55" i="3"/>
  <c r="AF55" i="3"/>
  <c r="AM55" i="3"/>
  <c r="AN55" i="3"/>
  <c r="O55" i="3"/>
  <c r="AU55" i="3"/>
  <c r="P55" i="3"/>
  <c r="AV55" i="3"/>
  <c r="W55" i="3"/>
  <c r="BC55" i="3"/>
  <c r="N57" i="3"/>
  <c r="V57" i="3"/>
  <c r="AD57" i="3"/>
  <c r="AL57" i="3"/>
  <c r="AT57" i="3"/>
  <c r="BB57" i="3"/>
  <c r="P57" i="3"/>
  <c r="X57" i="3"/>
  <c r="AF57" i="3"/>
  <c r="AN57" i="3"/>
  <c r="AV57" i="3"/>
  <c r="BD57" i="3"/>
  <c r="R57" i="3"/>
  <c r="Z57" i="3"/>
  <c r="AH57" i="3"/>
  <c r="AP57" i="3"/>
  <c r="AX57" i="3"/>
  <c r="BF57" i="3"/>
  <c r="O57" i="3"/>
  <c r="AB57" i="3"/>
  <c r="AO57" i="3"/>
  <c r="BA57" i="3"/>
  <c r="Q57" i="3"/>
  <c r="AC57" i="3"/>
  <c r="AQ57" i="3"/>
  <c r="BC57" i="3"/>
  <c r="S57" i="3"/>
  <c r="AE57" i="3"/>
  <c r="AR57" i="3"/>
  <c r="BE57" i="3"/>
  <c r="T57" i="3"/>
  <c r="AG57" i="3"/>
  <c r="AS57" i="3"/>
  <c r="BG57" i="3"/>
  <c r="U57" i="3"/>
  <c r="AI57" i="3"/>
  <c r="AU57" i="3"/>
  <c r="BH57" i="3"/>
  <c r="W57" i="3"/>
  <c r="AJ57" i="3"/>
  <c r="AW57" i="3"/>
  <c r="BI57" i="3"/>
  <c r="Y57" i="3"/>
  <c r="AK57" i="3"/>
  <c r="AY57" i="3"/>
  <c r="M57" i="3"/>
  <c r="AA57" i="3"/>
  <c r="AM57" i="3"/>
  <c r="AZ57" i="3"/>
  <c r="Q46" i="3"/>
  <c r="Y46" i="3"/>
  <c r="AG46" i="3"/>
  <c r="AO46" i="3"/>
  <c r="AW46" i="3"/>
  <c r="BE46" i="3"/>
  <c r="S46" i="3"/>
  <c r="AA46" i="3"/>
  <c r="AI46" i="3"/>
  <c r="AQ46" i="3"/>
  <c r="AY46" i="3"/>
  <c r="BG46" i="3"/>
  <c r="T46" i="3"/>
  <c r="AB46" i="3"/>
  <c r="AJ46" i="3"/>
  <c r="AR46" i="3"/>
  <c r="AZ46" i="3"/>
  <c r="BH46" i="3"/>
  <c r="N46" i="3"/>
  <c r="V46" i="3"/>
  <c r="AD46" i="3"/>
  <c r="P46" i="3"/>
  <c r="X46" i="3"/>
  <c r="AF46" i="3"/>
  <c r="AN46" i="3"/>
  <c r="AV46" i="3"/>
  <c r="BD46" i="3"/>
  <c r="U46" i="3"/>
  <c r="AM46" i="3"/>
  <c r="BC46" i="3"/>
  <c r="W46" i="3"/>
  <c r="AP46" i="3"/>
  <c r="BF46" i="3"/>
  <c r="Z46" i="3"/>
  <c r="AS46" i="3"/>
  <c r="BI46" i="3"/>
  <c r="AC46" i="3"/>
  <c r="AT46" i="3"/>
  <c r="AE46" i="3"/>
  <c r="AU46" i="3"/>
  <c r="M46" i="3"/>
  <c r="AH46" i="3"/>
  <c r="AX46" i="3"/>
  <c r="BB46" i="3"/>
  <c r="O46" i="3"/>
  <c r="R46" i="3"/>
  <c r="AK46" i="3"/>
  <c r="AL46" i="3"/>
  <c r="BA46" i="3"/>
  <c r="S40" i="3"/>
  <c r="AA40" i="3"/>
  <c r="AI40" i="3"/>
  <c r="AQ40" i="3"/>
  <c r="AY40" i="3"/>
  <c r="BG40" i="3"/>
  <c r="U40" i="3"/>
  <c r="AD40" i="3"/>
  <c r="AM40" i="3"/>
  <c r="AV40" i="3"/>
  <c r="BE40" i="3"/>
  <c r="M40" i="3"/>
  <c r="V40" i="3"/>
  <c r="AE40" i="3"/>
  <c r="AN40" i="3"/>
  <c r="AW40" i="3"/>
  <c r="BF40" i="3"/>
  <c r="R40" i="3"/>
  <c r="AB40" i="3"/>
  <c r="AK40" i="3"/>
  <c r="AT40" i="3"/>
  <c r="BC40" i="3"/>
  <c r="O40" i="3"/>
  <c r="AC40" i="3"/>
  <c r="AR40" i="3"/>
  <c r="BH40" i="3"/>
  <c r="P40" i="3"/>
  <c r="AF40" i="3"/>
  <c r="AS40" i="3"/>
  <c r="BI40" i="3"/>
  <c r="Q40" i="3"/>
  <c r="AG40" i="3"/>
  <c r="AU40" i="3"/>
  <c r="T40" i="3"/>
  <c r="AH40" i="3"/>
  <c r="AX40" i="3"/>
  <c r="W40" i="3"/>
  <c r="AJ40" i="3"/>
  <c r="AZ40" i="3"/>
  <c r="X40" i="3"/>
  <c r="AL40" i="3"/>
  <c r="BA40" i="3"/>
  <c r="N40" i="3"/>
  <c r="Z40" i="3"/>
  <c r="AP40" i="3"/>
  <c r="BD40" i="3"/>
  <c r="Y40" i="3"/>
  <c r="AO40" i="3"/>
  <c r="BB40" i="3"/>
  <c r="S59" i="3"/>
  <c r="AA59" i="3"/>
  <c r="AI59" i="3"/>
  <c r="AQ59" i="3"/>
  <c r="M59" i="3"/>
  <c r="U59" i="3"/>
  <c r="AC59" i="3"/>
  <c r="AK59" i="3"/>
  <c r="AS59" i="3"/>
  <c r="BA59" i="3"/>
  <c r="BI59" i="3"/>
  <c r="O59" i="3"/>
  <c r="W59" i="3"/>
  <c r="AE59" i="3"/>
  <c r="AM59" i="3"/>
  <c r="AU59" i="3"/>
  <c r="R59" i="3"/>
  <c r="AF59" i="3"/>
  <c r="AR59" i="3"/>
  <c r="BC59" i="3"/>
  <c r="T59" i="3"/>
  <c r="AG59" i="3"/>
  <c r="AT59" i="3"/>
  <c r="BD59" i="3"/>
  <c r="V59" i="3"/>
  <c r="AH59" i="3"/>
  <c r="AV59" i="3"/>
  <c r="BE59" i="3"/>
  <c r="X59" i="3"/>
  <c r="AJ59" i="3"/>
  <c r="AW59" i="3"/>
  <c r="BF59" i="3"/>
  <c r="Y59" i="3"/>
  <c r="AL59" i="3"/>
  <c r="AX59" i="3"/>
  <c r="BG59" i="3"/>
  <c r="N59" i="3"/>
  <c r="Z59" i="3"/>
  <c r="AN59" i="3"/>
  <c r="AY59" i="3"/>
  <c r="BH59" i="3"/>
  <c r="P59" i="3"/>
  <c r="AB59" i="3"/>
  <c r="AO59" i="3"/>
  <c r="AZ59" i="3"/>
  <c r="Q59" i="3"/>
  <c r="AD59" i="3"/>
  <c r="AP59" i="3"/>
  <c r="BB59" i="3"/>
  <c r="R31" i="3"/>
  <c r="Z31" i="3"/>
  <c r="AH31" i="3"/>
  <c r="AP31" i="3"/>
  <c r="AX31" i="3"/>
  <c r="BF31" i="3"/>
  <c r="S31" i="3"/>
  <c r="AB31" i="3"/>
  <c r="AK31" i="3"/>
  <c r="AT31" i="3"/>
  <c r="BC31" i="3"/>
  <c r="T31" i="3"/>
  <c r="AC31" i="3"/>
  <c r="AL31" i="3"/>
  <c r="AU31" i="3"/>
  <c r="BD31" i="3"/>
  <c r="U31" i="3"/>
  <c r="AD31" i="3"/>
  <c r="AM31" i="3"/>
  <c r="AV31" i="3"/>
  <c r="BE31" i="3"/>
  <c r="Q31" i="3"/>
  <c r="AA31" i="3"/>
  <c r="AJ31" i="3"/>
  <c r="AS31" i="3"/>
  <c r="BB31" i="3"/>
  <c r="Y31" i="3"/>
  <c r="AR31" i="3"/>
  <c r="M31" i="3"/>
  <c r="AE31" i="3"/>
  <c r="AW31" i="3"/>
  <c r="N31" i="3"/>
  <c r="AF31" i="3"/>
  <c r="AY31" i="3"/>
  <c r="O31" i="3"/>
  <c r="AG31" i="3"/>
  <c r="AZ31" i="3"/>
  <c r="P31" i="3"/>
  <c r="AI31" i="3"/>
  <c r="BA31" i="3"/>
  <c r="V31" i="3"/>
  <c r="AN31" i="3"/>
  <c r="BG31" i="3"/>
  <c r="X31" i="3"/>
  <c r="AQ31" i="3"/>
  <c r="BI31" i="3"/>
  <c r="W31" i="3"/>
  <c r="AO31" i="3"/>
  <c r="BH31" i="3"/>
  <c r="O33" i="3"/>
  <c r="W33" i="3"/>
  <c r="AE33" i="3"/>
  <c r="AM33" i="3"/>
  <c r="AU33" i="3"/>
  <c r="BC33" i="3"/>
  <c r="T33" i="3"/>
  <c r="AC33" i="3"/>
  <c r="AL33" i="3"/>
  <c r="AV33" i="3"/>
  <c r="BE33" i="3"/>
  <c r="U33" i="3"/>
  <c r="AD33" i="3"/>
  <c r="AN33" i="3"/>
  <c r="AW33" i="3"/>
  <c r="BF33" i="3"/>
  <c r="M33" i="3"/>
  <c r="V33" i="3"/>
  <c r="AF33" i="3"/>
  <c r="AO33" i="3"/>
  <c r="AX33" i="3"/>
  <c r="BG33" i="3"/>
  <c r="S33" i="3"/>
  <c r="AB33" i="3"/>
  <c r="AK33" i="3"/>
  <c r="AT33" i="3"/>
  <c r="BD33" i="3"/>
  <c r="R33" i="3"/>
  <c r="AJ33" i="3"/>
  <c r="BB33" i="3"/>
  <c r="X33" i="3"/>
  <c r="AP33" i="3"/>
  <c r="BH33" i="3"/>
  <c r="Y33" i="3"/>
  <c r="AQ33" i="3"/>
  <c r="BI33" i="3"/>
  <c r="Z33" i="3"/>
  <c r="AR33" i="3"/>
  <c r="AA33" i="3"/>
  <c r="AS33" i="3"/>
  <c r="N33" i="3"/>
  <c r="AG33" i="3"/>
  <c r="AY33" i="3"/>
  <c r="Q33" i="3"/>
  <c r="AI33" i="3"/>
  <c r="BA33" i="3"/>
  <c r="AH33" i="3"/>
  <c r="AZ33" i="3"/>
  <c r="P33" i="3"/>
  <c r="BL63" i="3" l="1"/>
  <c r="BM63" i="3"/>
  <c r="BJ63" i="3"/>
  <c r="BM62" i="3"/>
  <c r="BL62" i="3"/>
  <c r="BJ62" i="3"/>
  <c r="BJ74" i="3"/>
  <c r="BL74" i="3"/>
  <c r="BJ71" i="3"/>
  <c r="BL71" i="3"/>
  <c r="BM74" i="3"/>
  <c r="BM71" i="3"/>
  <c r="BJ61" i="3"/>
  <c r="BL61" i="3"/>
  <c r="BL77" i="3"/>
  <c r="BM43" i="3"/>
  <c r="BL43" i="3"/>
  <c r="BM61" i="3"/>
  <c r="BJ77" i="3"/>
  <c r="BM77" i="3"/>
  <c r="BN30" i="3"/>
  <c r="BL47" i="3"/>
  <c r="BM49" i="3"/>
  <c r="BJ49" i="3"/>
  <c r="BL46" i="3"/>
  <c r="BL49" i="3"/>
  <c r="BL45" i="3"/>
  <c r="BN73" i="3"/>
  <c r="BM47" i="3"/>
  <c r="BM45" i="3"/>
  <c r="BL48" i="3"/>
  <c r="BM48" i="3"/>
  <c r="BJ46" i="3"/>
  <c r="BM46" i="3"/>
  <c r="BK45" i="3"/>
  <c r="BJ48" i="3"/>
  <c r="BK72" i="3"/>
  <c r="BN72" i="3"/>
  <c r="BL72" i="3"/>
  <c r="BM75" i="3"/>
  <c r="BM76" i="3"/>
  <c r="BN71" i="3"/>
  <c r="BK71" i="3"/>
  <c r="BM67" i="3"/>
  <c r="BJ73" i="3"/>
  <c r="BK73" i="3"/>
  <c r="BM73" i="3"/>
  <c r="BJ69" i="3"/>
  <c r="BK69" i="3"/>
  <c r="BM69" i="3"/>
  <c r="BL66" i="3"/>
  <c r="BM64" i="3"/>
  <c r="BJ72" i="3"/>
  <c r="BM72" i="3"/>
  <c r="BN63" i="3"/>
  <c r="BK63" i="3"/>
  <c r="BK65" i="3"/>
  <c r="BM65" i="3"/>
  <c r="BN75" i="3"/>
  <c r="BK75" i="3"/>
  <c r="BL75" i="3"/>
  <c r="BL76" i="3"/>
  <c r="BN61" i="3"/>
  <c r="BK61" i="3"/>
  <c r="BJ67" i="3"/>
  <c r="BK67" i="3"/>
  <c r="BN67" i="3"/>
  <c r="BL67" i="3"/>
  <c r="BM70" i="3"/>
  <c r="BN69" i="3"/>
  <c r="BL69" i="3"/>
  <c r="BJ66" i="3"/>
  <c r="BL64" i="3"/>
  <c r="BJ64" i="3"/>
  <c r="BN65" i="3"/>
  <c r="BL65" i="3"/>
  <c r="BJ76" i="3"/>
  <c r="BL68" i="3"/>
  <c r="BJ68" i="3"/>
  <c r="BL70" i="3"/>
  <c r="BJ70" i="3"/>
  <c r="BL73" i="3"/>
  <c r="BK66" i="3"/>
  <c r="BN66" i="3"/>
  <c r="BK30" i="3"/>
  <c r="BK64" i="3"/>
  <c r="BN64" i="3"/>
  <c r="BJ65" i="3"/>
  <c r="BJ75" i="3"/>
  <c r="BK76" i="3"/>
  <c r="BN76" i="3"/>
  <c r="BK74" i="3"/>
  <c r="BN74" i="3"/>
  <c r="BM68" i="3"/>
  <c r="BK68" i="3"/>
  <c r="BN68" i="3"/>
  <c r="BK70" i="3"/>
  <c r="BN70" i="3"/>
  <c r="BK77" i="3"/>
  <c r="BN77" i="3"/>
  <c r="BM66" i="3"/>
  <c r="BK62" i="3"/>
  <c r="BN62" i="3"/>
  <c r="BL59" i="3"/>
  <c r="BM30" i="3"/>
  <c r="BN33" i="3"/>
  <c r="BK33" i="3"/>
  <c r="BL33" i="3"/>
  <c r="BL55" i="3"/>
  <c r="BL36" i="3"/>
  <c r="BL32" i="3"/>
  <c r="BM35" i="3"/>
  <c r="BM33" i="3"/>
  <c r="BM51" i="3"/>
  <c r="BL51" i="3"/>
  <c r="BM39" i="3"/>
  <c r="BL30" i="3"/>
  <c r="BM31" i="3"/>
  <c r="BM59" i="3"/>
  <c r="BL52" i="3"/>
  <c r="BK53" i="3"/>
  <c r="BL39" i="3"/>
  <c r="BL44" i="3"/>
  <c r="BM53" i="3"/>
  <c r="BL41" i="3"/>
  <c r="BJ35" i="3"/>
  <c r="BJ30" i="3"/>
  <c r="BL56" i="3"/>
  <c r="BJ58" i="3"/>
  <c r="BL57" i="3"/>
  <c r="BM55" i="3"/>
  <c r="BM34" i="3"/>
  <c r="BL53" i="3"/>
  <c r="BJ32" i="3"/>
  <c r="BK41" i="3"/>
  <c r="BM41" i="3"/>
  <c r="BL35" i="3"/>
  <c r="BJ31" i="3"/>
  <c r="BM57" i="3"/>
  <c r="BM32" i="3"/>
  <c r="BM56" i="3"/>
  <c r="BJ39" i="3"/>
  <c r="BM52" i="3"/>
  <c r="BL42" i="3"/>
  <c r="BL54" i="3"/>
  <c r="BJ41" i="3"/>
  <c r="BL58" i="3"/>
  <c r="BJ45" i="3"/>
  <c r="BJ55" i="3"/>
  <c r="BJ44" i="3"/>
  <c r="BJ59" i="3"/>
  <c r="BJ33" i="3"/>
  <c r="BJ53" i="3"/>
  <c r="BM36" i="3"/>
  <c r="BM44" i="3"/>
  <c r="BL40" i="3"/>
  <c r="BJ36" i="3"/>
  <c r="BJ34" i="3"/>
  <c r="BJ54" i="3"/>
  <c r="BJ50" i="3"/>
  <c r="BJ42" i="3"/>
  <c r="BJ52" i="3"/>
  <c r="BK46" i="3"/>
  <c r="BN46" i="3"/>
  <c r="BL34" i="3"/>
  <c r="BK34" i="3"/>
  <c r="BN34" i="3"/>
  <c r="BL60" i="3"/>
  <c r="BJ56" i="3"/>
  <c r="BK58" i="3"/>
  <c r="BN58" i="3"/>
  <c r="BM50" i="3"/>
  <c r="BN36" i="3"/>
  <c r="BK36" i="3"/>
  <c r="BN52" i="3"/>
  <c r="BK52" i="3"/>
  <c r="BK38" i="3"/>
  <c r="BN38" i="3"/>
  <c r="BN56" i="3"/>
  <c r="BK56" i="3"/>
  <c r="BN49" i="3"/>
  <c r="BK49" i="3"/>
  <c r="BK37" i="3"/>
  <c r="BK54" i="3"/>
  <c r="BN54" i="3"/>
  <c r="BL31" i="3"/>
  <c r="BK42" i="3"/>
  <c r="BN42" i="3"/>
  <c r="BJ47" i="3"/>
  <c r="BM60" i="3"/>
  <c r="BN41" i="3"/>
  <c r="BJ37" i="3"/>
  <c r="BM54" i="3"/>
  <c r="BN44" i="3"/>
  <c r="BK44" i="3"/>
  <c r="BN40" i="3"/>
  <c r="BK40" i="3"/>
  <c r="BJ57" i="3"/>
  <c r="BK55" i="3"/>
  <c r="BN55" i="3"/>
  <c r="BJ38" i="3"/>
  <c r="BK47" i="3"/>
  <c r="BN47" i="3"/>
  <c r="BK39" i="3"/>
  <c r="BN39" i="3"/>
  <c r="BN37" i="3"/>
  <c r="BK35" i="3"/>
  <c r="BN35" i="3"/>
  <c r="BK59" i="3"/>
  <c r="BN59" i="3"/>
  <c r="BN57" i="3"/>
  <c r="BK57" i="3"/>
  <c r="BM42" i="3"/>
  <c r="BK51" i="3"/>
  <c r="BN51" i="3"/>
  <c r="BL38" i="3"/>
  <c r="BN45" i="3"/>
  <c r="BJ43" i="3"/>
  <c r="BM37" i="3"/>
  <c r="BJ40" i="3"/>
  <c r="BM40" i="3"/>
  <c r="BN53" i="3"/>
  <c r="BJ51" i="3"/>
  <c r="BM38" i="3"/>
  <c r="BN60" i="3"/>
  <c r="BK60" i="3"/>
  <c r="BJ60" i="3"/>
  <c r="BM58" i="3"/>
  <c r="BL37" i="3"/>
  <c r="BL50" i="3"/>
  <c r="BK31" i="3"/>
  <c r="BN31" i="3"/>
  <c r="BN32" i="3"/>
  <c r="BK32" i="3"/>
  <c r="BK43" i="3"/>
  <c r="BN43" i="3"/>
  <c r="BN48" i="3"/>
  <c r="BK48" i="3"/>
  <c r="BK50" i="3"/>
  <c r="BN50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<sst xmlns="http://schemas.openxmlformats.org/spreadsheetml/2006/main" count="10832" uniqueCount="500">
  <si>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</si>
  <si>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</si>
  <si>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</si>
  <si>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</si>
  <si>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</si>
  <si>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</si>
  <si>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</si>
  <si>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</si>
  <si>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</si>
  <si>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</si>
  <si>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division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</si>
  <si>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</si>
  <si>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</si>
  <si>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</si>
  <si>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</si>
  <si>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</si>
  <si>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</si>
  <si>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</si>
  <si>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</si>
  <si>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</si>
  <si>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</si>
  <si>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</si>
  <si>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</si>
  <si>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</si>
  <si>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</si>
  <si>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</si>
  <si>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</si>
  <si>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</si>
  <si>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</si>
  <si>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</si>
  <si>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</si>
  <si>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</si>
  <si>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</si>
  <si>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</si>
  <si>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</si>
  <si>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</si>
  <si>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</si>
  <si>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</si>
  <si>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</si>
  <si>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</si>
  <si>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</si>
  <si>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</si>
  <si>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</si>
  <si>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</si>
  <si>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</si>
  <si>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</si>
  <si>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</si>
  <si>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</si>
  <si>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</si>
  <si>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</si>
  <si>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</si>
  <si>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</si>
  <si>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</si>
  <si>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</si>
  <si>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</si>
  <si>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</si>
  <si>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</si>
  <si>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</si>
  <si>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</si>
  <si>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</si>
  <si>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</si>
  <si>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</si>
  <si>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</si>
  <si>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</si>
  <si>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</si>
  <si>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</si>
  <si>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</si>
  <si>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23/07/2021</t>
  </si>
  <si>
    <t>24/07/2021</t>
  </si>
  <si>
    <t>25/07/2021</t>
  </si>
  <si>
    <t>26/07/2021</t>
  </si>
  <si>
    <t>Aldosivi</t>
  </si>
  <si>
    <t>Argentinos Jrs</t>
  </si>
  <si>
    <t>Arsenal Sarandi</t>
  </si>
  <si>
    <t>Atl. Tucuman</t>
  </si>
  <si>
    <t>Banfield</t>
  </si>
  <si>
    <t>Boca Juniors</t>
  </si>
  <si>
    <t>Central Cordoba</t>
  </si>
  <si>
    <t>Colon Santa FE</t>
  </si>
  <si>
    <t>Defensa y Justicia</t>
  </si>
  <si>
    <t>Estudiantes L.P.</t>
  </si>
  <si>
    <t>Gimnasia L.P.</t>
  </si>
  <si>
    <t>Godoy Cruz</t>
  </si>
  <si>
    <t>Huracan</t>
  </si>
  <si>
    <t>Independiente</t>
  </si>
  <si>
    <t>Lanus</t>
  </si>
  <si>
    <t>Newells Old Boys</t>
  </si>
  <si>
    <t>Patronato</t>
  </si>
  <si>
    <t>Platense</t>
  </si>
  <si>
    <t>Racing Club</t>
  </si>
  <si>
    <t>River Plate</t>
  </si>
  <si>
    <t>Rosario Central</t>
  </si>
  <si>
    <t>San Lorenzo</t>
  </si>
  <si>
    <t>Sarmiento Junin</t>
  </si>
  <si>
    <t>Talleres Cordoba</t>
  </si>
  <si>
    <t>Union de Santa Fe</t>
  </si>
  <si>
    <t>Velez Sarsfield</t>
  </si>
  <si>
    <t>A. Klagenfurt</t>
  </si>
  <si>
    <t>Admira</t>
  </si>
  <si>
    <t>Altach</t>
  </si>
  <si>
    <t>Austria Vienna</t>
  </si>
  <si>
    <t>Hartberg</t>
  </si>
  <si>
    <t>LASK</t>
  </si>
  <si>
    <t>Rapid Vienna</t>
  </si>
  <si>
    <t>Ried</t>
  </si>
  <si>
    <t>Salzburg</t>
  </si>
  <si>
    <t>Sturm Graz</t>
  </si>
  <si>
    <t>Tirol</t>
  </si>
  <si>
    <t>Wolfsberger AC</t>
  </si>
  <si>
    <t>America MG</t>
  </si>
  <si>
    <t>Athletico-PR</t>
  </si>
  <si>
    <t>Atletico-MG</t>
  </si>
  <si>
    <t>Atletico GO</t>
  </si>
  <si>
    <t>Bahia</t>
  </si>
  <si>
    <t>Bragantino</t>
  </si>
  <si>
    <t>Ceara</t>
  </si>
  <si>
    <t>Chapecoense-SC</t>
  </si>
  <si>
    <t>Corinthians</t>
  </si>
  <si>
    <t>Cuiaba</t>
  </si>
  <si>
    <t>Flamengo RJ</t>
  </si>
  <si>
    <t>Fluminense</t>
  </si>
  <si>
    <t>Fortaleza</t>
  </si>
  <si>
    <t>Gremio</t>
  </si>
  <si>
    <t>Internacional</t>
  </si>
  <si>
    <t>Juventude</t>
  </si>
  <si>
    <t>Palmeiras</t>
  </si>
  <si>
    <t>Santos</t>
  </si>
  <si>
    <t>Sao Paulo</t>
  </si>
  <si>
    <t>Sport Recife</t>
  </si>
  <si>
    <t>Beijing Guoan</t>
  </si>
  <si>
    <t>Cangzhou</t>
  </si>
  <si>
    <t>Changchun Yatai</t>
  </si>
  <si>
    <t>Chongqing Liangjiang Athletic</t>
  </si>
  <si>
    <t>Dalian Pro</t>
  </si>
  <si>
    <t>Guangzhou City</t>
  </si>
  <si>
    <t>Guangzhou FC</t>
  </si>
  <si>
    <t>Hebei</t>
  </si>
  <si>
    <t>Henan Songshan Longmen</t>
  </si>
  <si>
    <t>Qingdao FC</t>
  </si>
  <si>
    <t>Shandong Taishan</t>
  </si>
  <si>
    <t>Shanghai Port</t>
  </si>
  <si>
    <t>Shanghai Shenhua</t>
  </si>
  <si>
    <t>Shenzhen</t>
  </si>
  <si>
    <t>Tianjin Jinmen Tiger</t>
  </si>
  <si>
    <t>Wuhan FC</t>
  </si>
  <si>
    <t>Aalborg</t>
  </si>
  <si>
    <t>Aarhus</t>
  </si>
  <si>
    <t>Brondby</t>
  </si>
  <si>
    <t>FC Copenhagen</t>
  </si>
  <si>
    <t>Midtjylland</t>
  </si>
  <si>
    <t>Nordsjaelland</t>
  </si>
  <si>
    <t>Odense</t>
  </si>
  <si>
    <t>Randers FC</t>
  </si>
  <si>
    <t>Sonderjyske</t>
  </si>
  <si>
    <t>Vejle</t>
  </si>
  <si>
    <t>AC Oulu</t>
  </si>
  <si>
    <t>Haka</t>
  </si>
  <si>
    <t>HIFK</t>
  </si>
  <si>
    <t>HJK</t>
  </si>
  <si>
    <t>Honka</t>
  </si>
  <si>
    <t>Ilves</t>
  </si>
  <si>
    <t>Inter Turku</t>
  </si>
  <si>
    <t>KTP</t>
  </si>
  <si>
    <t>KuPS</t>
  </si>
  <si>
    <t>Lahti</t>
  </si>
  <si>
    <t>Mariehamn</t>
  </si>
  <si>
    <t>SJK</t>
  </si>
  <si>
    <t>Bohemians</t>
  </si>
  <si>
    <t>Derry City</t>
  </si>
  <si>
    <t>Drogheda</t>
  </si>
  <si>
    <t>Dundalk</t>
  </si>
  <si>
    <t>Finn Harps</t>
  </si>
  <si>
    <t>Longford</t>
  </si>
  <si>
    <t>Shamrock Rovers</t>
  </si>
  <si>
    <t>Sligo Rovers</t>
  </si>
  <si>
    <t>St. Patricks</t>
  </si>
  <si>
    <t>Waterford</t>
  </si>
  <si>
    <t>Avispa Fukuoka</t>
  </si>
  <si>
    <t>Cerezo Osaka</t>
  </si>
  <si>
    <t>FC Tokyo</t>
  </si>
  <si>
    <t>Gamba Osaka</t>
  </si>
  <si>
    <t>Hokkaido Consadole Sapporo</t>
  </si>
  <si>
    <t>Kashima Antlers</t>
  </si>
  <si>
    <t>Kashiwa Reysol</t>
  </si>
  <si>
    <t>Kawasaki Frontale</t>
  </si>
  <si>
    <t>Nagoya Grampus</t>
  </si>
  <si>
    <t>Oita Trinita</t>
  </si>
  <si>
    <t>Sagan Tosu</t>
  </si>
  <si>
    <t>Sanfrecce Hiroshima</t>
  </si>
  <si>
    <t>Shimizu S-Pulse</t>
  </si>
  <si>
    <t>Shonan Bellmare</t>
  </si>
  <si>
    <t>Tokushima</t>
  </si>
  <si>
    <t>Urawa Reds</t>
  </si>
  <si>
    <t>Vegalta Sendai</t>
  </si>
  <si>
    <t>Vissel Kobe</t>
  </si>
  <si>
    <t>Yokohama F. Marinos</t>
  </si>
  <si>
    <t>Yokohama FC</t>
  </si>
  <si>
    <t>Atl. San Luis</t>
  </si>
  <si>
    <t>Atlas</t>
  </si>
  <si>
    <t>Club America</t>
  </si>
  <si>
    <t>Club Leon</t>
  </si>
  <si>
    <t>Club Tijuana</t>
  </si>
  <si>
    <t>Cruz Azul</t>
  </si>
  <si>
    <t>Guadalajara Chivas</t>
  </si>
  <si>
    <t>Juarez</t>
  </si>
  <si>
    <t>Mazatlan FC</t>
  </si>
  <si>
    <t>Monterrey</t>
  </si>
  <si>
    <t>Necaxa</t>
  </si>
  <si>
    <t>Pachuca</t>
  </si>
  <si>
    <t>Puebla</t>
  </si>
  <si>
    <t>Queretaro</t>
  </si>
  <si>
    <t>Santos Laguna</t>
  </si>
  <si>
    <t>Toluca</t>
  </si>
  <si>
    <t>U.A.N.L.- Tigres</t>
  </si>
  <si>
    <t>U.N.A.M.- Pumas</t>
  </si>
  <si>
    <t>Bodo/Glimt</t>
  </si>
  <si>
    <t>Brann</t>
  </si>
  <si>
    <t>Haugesund</t>
  </si>
  <si>
    <t>Kristiansund</t>
  </si>
  <si>
    <t>Lillestrom</t>
  </si>
  <si>
    <t>Mjondalen</t>
  </si>
  <si>
    <t>Molde</t>
  </si>
  <si>
    <t>Odd</t>
  </si>
  <si>
    <t>Rosenborg</t>
  </si>
  <si>
    <t>Sandefjord</t>
  </si>
  <si>
    <t>Sarpsborg 08</t>
  </si>
  <si>
    <t>Stabaek</t>
  </si>
  <si>
    <t>Stromsgodset</t>
  </si>
  <si>
    <t>Tromso</t>
  </si>
  <si>
    <t>Valerenga</t>
  </si>
  <si>
    <t>Viking</t>
  </si>
  <si>
    <t>Cracovia</t>
  </si>
  <si>
    <t>Gornik Z.</t>
  </si>
  <si>
    <t>Jagiellonia</t>
  </si>
  <si>
    <t>Lech Poznan</t>
  </si>
  <si>
    <t>Lechia Gdansk</t>
  </si>
  <si>
    <t>Legia</t>
  </si>
  <si>
    <t>Piast Gliwice</t>
  </si>
  <si>
    <t>Pogon Szczecin</t>
  </si>
  <si>
    <t>Rakow</t>
  </si>
  <si>
    <t>Slask Wroclaw</t>
  </si>
  <si>
    <t>Stal Mielec</t>
  </si>
  <si>
    <t>Warta Poznan</t>
  </si>
  <si>
    <t>Wisla</t>
  </si>
  <si>
    <t>Wisla Plock</t>
  </si>
  <si>
    <t>Zaglebie</t>
  </si>
  <si>
    <t>Academica Clinceni</t>
  </si>
  <si>
    <t>CFR Cluj</t>
  </si>
  <si>
    <t>Chindia Targoviste</t>
  </si>
  <si>
    <t>Din. Bucuresti</t>
  </si>
  <si>
    <t>FC Arges</t>
  </si>
  <si>
    <t>FC Botosani</t>
  </si>
  <si>
    <t>FC Steaua Bucuresti</t>
  </si>
  <si>
    <t>FC Voluntari</t>
  </si>
  <si>
    <t>FCSB</t>
  </si>
  <si>
    <t>Gaz Metan Medias</t>
  </si>
  <si>
    <t>Mioveni</t>
  </si>
  <si>
    <t>Sepsi Sf. Gheorghe</t>
  </si>
  <si>
    <t>Univ. Craiova</t>
  </si>
  <si>
    <t>UTA Arad</t>
  </si>
  <si>
    <t>Akhmat Grozny</t>
  </si>
  <si>
    <t>Arsenal Tula</t>
  </si>
  <si>
    <t>CSKA Moscow</t>
  </si>
  <si>
    <t>Dynamo Moscow</t>
  </si>
  <si>
    <t>FK Rostov</t>
  </si>
  <si>
    <t>Khimki</t>
  </si>
  <si>
    <t>Krasnodar</t>
  </si>
  <si>
    <t>Lokomotiv Moscow</t>
  </si>
  <si>
    <t>Rubin Kazan</t>
  </si>
  <si>
    <t>Sochi</t>
  </si>
  <si>
    <t>Spartak Moscow</t>
  </si>
  <si>
    <t>Ufa</t>
  </si>
  <si>
    <t>Ural</t>
  </si>
  <si>
    <t>Zenit</t>
  </si>
  <si>
    <t>AIK</t>
  </si>
  <si>
    <t>Degerfors</t>
  </si>
  <si>
    <t>Djurgarden</t>
  </si>
  <si>
    <t>Elfsborg</t>
  </si>
  <si>
    <t>Goteborg</t>
  </si>
  <si>
    <t>Hacken</t>
  </si>
  <si>
    <t>Halmstad</t>
  </si>
  <si>
    <t>Hammarby</t>
  </si>
  <si>
    <t>Kalmar</t>
  </si>
  <si>
    <t>Malmo FF</t>
  </si>
  <si>
    <t>Mjallby</t>
  </si>
  <si>
    <t>Norrkoping</t>
  </si>
  <si>
    <t>Orebro</t>
  </si>
  <si>
    <t>Ostersunds</t>
  </si>
  <si>
    <t>Sirius</t>
  </si>
  <si>
    <t>Varbergs</t>
  </si>
  <si>
    <t>MLS</t>
  </si>
  <si>
    <t>Atlanta Utd</t>
  </si>
  <si>
    <t>Austin FC</t>
  </si>
  <si>
    <t>Chicago Fire</t>
  </si>
  <si>
    <t>Club de Foot Montreal</t>
  </si>
  <si>
    <t>Colorado Rapids</t>
  </si>
  <si>
    <t>Columbus Crew</t>
  </si>
  <si>
    <t>DC United</t>
  </si>
  <si>
    <t>FC Cincinnati</t>
  </si>
  <si>
    <t>FC Dallas</t>
  </si>
  <si>
    <t>Houston Dynamo</t>
  </si>
  <si>
    <t>Inter Miami</t>
  </si>
  <si>
    <t>Los Angeles FC</t>
  </si>
  <si>
    <t>Los Angeles Galaxy</t>
  </si>
  <si>
    <t>Minnesota United</t>
  </si>
  <si>
    <t>Nashville SC</t>
  </si>
  <si>
    <t>New England Revolution</t>
  </si>
  <si>
    <t>New York City</t>
  </si>
  <si>
    <t>New York Red Bulls</t>
  </si>
  <si>
    <t>Orlando City</t>
  </si>
  <si>
    <t>Philadelphia Union</t>
  </si>
  <si>
    <t>Portland Timbers</t>
  </si>
  <si>
    <t>Real Salt Lake</t>
  </si>
  <si>
    <t>San Jose Earthquakes</t>
  </si>
  <si>
    <t>Seattle Sounders</t>
  </si>
  <si>
    <t>Sporting Kansas City</t>
  </si>
  <si>
    <t>Toronto FC</t>
  </si>
  <si>
    <t>Vancouver Whitecaps</t>
  </si>
  <si>
    <t>Silkeborg</t>
  </si>
  <si>
    <t>Viborg</t>
  </si>
  <si>
    <t>Termalica B-B.</t>
  </si>
  <si>
    <t>Radomiak Radom</t>
  </si>
  <si>
    <t>Leczna</t>
  </si>
  <si>
    <t>FC Rapid Bucuresti</t>
  </si>
  <si>
    <t>Farul Constanta</t>
  </si>
  <si>
    <t>U Craiova 1948</t>
  </si>
  <si>
    <t>FK Krylya Sovetov Samara</t>
  </si>
  <si>
    <t>Nizhny Novgorod</t>
  </si>
  <si>
    <t>Luzern</t>
  </si>
  <si>
    <t>Young Boys</t>
  </si>
  <si>
    <t>Lausanne</t>
  </si>
  <si>
    <t>St. Gallen</t>
  </si>
  <si>
    <t>Lugano</t>
  </si>
  <si>
    <t>Zurich</t>
  </si>
  <si>
    <t>Grasshoppers</t>
  </si>
  <si>
    <t>Basel</t>
  </si>
  <si>
    <t>Sion</t>
  </si>
  <si>
    <t>Servette</t>
  </si>
  <si>
    <t>Liga Profesional</t>
  </si>
  <si>
    <t>Serie A</t>
  </si>
  <si>
    <t>Super League</t>
  </si>
  <si>
    <t>Superliga</t>
  </si>
  <si>
    <t>Premier Division</t>
  </si>
  <si>
    <t>J1 League</t>
  </si>
  <si>
    <t>Liga MX</t>
  </si>
  <si>
    <t>Eliteserien</t>
  </si>
  <si>
    <t>Ekstraklasa</t>
  </si>
  <si>
    <t>Liga 1</t>
  </si>
  <si>
    <t>Premier League</t>
  </si>
  <si>
    <t>Allsvenskan</t>
  </si>
  <si>
    <t>Admiral Bundesliga</t>
  </si>
  <si>
    <t>Veikkausliiga</t>
  </si>
  <si>
    <t>27/07/2021</t>
  </si>
  <si>
    <t>30/07/2021</t>
  </si>
  <si>
    <t>31/07/2021</t>
  </si>
  <si>
    <t>Bohemian</t>
  </si>
  <si>
    <t>13/08/2021</t>
  </si>
  <si>
    <t>Swiss</t>
  </si>
  <si>
    <t>14/08/2021</t>
  </si>
  <si>
    <t>15/08/2021</t>
  </si>
  <si>
    <t>16/08/2021</t>
  </si>
  <si>
    <t>17/08/2021</t>
  </si>
  <si>
    <t>07/09/2021</t>
  </si>
  <si>
    <t>08/09/2021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</si>
  <si>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</si>
  <si>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</si>
  <si>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</si>
  <si>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</si>
  <si>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</si>
  <si>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</si>
  <si>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</si>
  <si>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</si>
  <si>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</si>
  <si>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</si>
  <si>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</si>
  <si>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</si>
  <si>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</si>
  <si>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</si>
  <si>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</si>
  <si>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</si>
  <si>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</si>
  <si>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</si>
  <si>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</si>
  <si>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</si>
  <si>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</si>
  <si>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</si>
  <si>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</si>
  <si>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</si>
  <si>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</si>
  <si>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</si>
  <si>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</si>
  <si>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</si>
  <si>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</si>
  <si>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</si>
  <si>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</si>
  <si>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</si>
  <si>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</si>
  <si>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</si>
  <si>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</si>
  <si>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</si>
  <si>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</si>
  <si>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</si>
  <si>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</si>
  <si>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</si>
  <si>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</si>
  <si>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</si>
  <si>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</si>
  <si>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</si>
  <si>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</si>
  <si>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</si>
  <si>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</si>
  <si>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</si>
  <si>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</si>
  <si>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</si>
  <si>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</si>
  <si>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</si>
  <si>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</si>
  <si>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</si>
  <si>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</si>
  <si>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</si>
  <si>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</si>
  <si>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</si>
  <si>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</si>
  <si>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</si>
  <si>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12/11/2021</t>
  </si>
  <si>
    <t>13/11/2021</t>
  </si>
  <si>
    <t>14/11/2021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</si>
  <si>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</si>
  <si>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</si>
  <si>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</si>
  <si>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</si>
  <si>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</si>
  <si>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</si>
  <si>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</si>
  <si>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</si>
  <si>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</si>
  <si>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</si>
  <si>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</si>
  <si>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</si>
  <si>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</si>
  <si>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</si>
  <si>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</si>
  <si>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</si>
  <si>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</si>
  <si>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</si>
  <si>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</si>
  <si>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</si>
  <si>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</si>
  <si>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</si>
  <si>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</si>
  <si>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</si>
  <si>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</si>
  <si>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</si>
  <si>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</si>
  <si>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</si>
  <si>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</si>
  <si>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</si>
  <si>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</si>
  <si>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</si>
  <si>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</si>
  <si>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</si>
  <si>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</si>
  <si>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</si>
  <si>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</si>
  <si>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</si>
  <si>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</si>
  <si>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</si>
  <si>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</si>
  <si>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</si>
  <si>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</si>
  <si>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</si>
  <si>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</si>
  <si>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</si>
  <si>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</si>
  <si>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</si>
  <si>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</si>
  <si>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</si>
  <si>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</si>
  <si>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</si>
  <si>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</si>
  <si>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</si>
  <si>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</si>
  <si>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Chengdu Rongcheng</t>
  </si>
  <si>
    <t>Zhejiang Professional</t>
  </si>
  <si>
    <t>11/02/2022</t>
  </si>
  <si>
    <t>12/02/2022</t>
  </si>
  <si>
    <t>13/02/2022</t>
  </si>
  <si>
    <t>14/02/2022</t>
  </si>
  <si>
    <t>15/02/2022</t>
  </si>
  <si>
    <t>Shelbourne</t>
  </si>
  <si>
    <t>Iwata</t>
  </si>
  <si>
    <t>Kyoto</t>
  </si>
  <si>
    <t>Barracas Central</t>
  </si>
  <si>
    <t>Tigre</t>
  </si>
  <si>
    <t>18/02/2022</t>
  </si>
  <si>
    <t>19/02/2022</t>
  </si>
  <si>
    <t>20/02/2022</t>
  </si>
  <si>
    <t>21/02/2022</t>
  </si>
  <si>
    <t>22/02/2022</t>
  </si>
  <si>
    <t>23/02/2022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</si>
</sst>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5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0" fontId="0" fillId="34" borderId="0" xfId="0" applyFill="1"/>
    <xf numFmtId="14" fontId="0" fillId="33" borderId="0" xfId="0" applyNumberFormat="1" applyFill="1"/>
    <xf numFmtId="49" fontId="0" fillId="33" borderId="0" xfId="0" applyNumberFormat="1" applyFill="1"/>
    <xf numFmtId="49" fontId="0" fillId="0" borderId="0" xfId="0" applyNumberFormat="1" applyFill="1"/>
    <xf numFmtId="49" fontId="0" fillId="0" borderId="0" xfId="0" applyNumberFormat="1" applyAlignment="1">
      <alignment horizontal="left"/>
    </xf>
    <xf numFmtId="49" fontId="0" fillId="33" borderId="0" xfId="0" applyNumberFormat="1" applyFill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5"/>
  <sheetViews>
    <sheetView zoomScale="80" zoomScaleNormal="80" workbookViewId="0">
      <selection activeCell="A2" sqref="A2:E275"/>
    </sheetView>
  </sheetViews>
  <sheetFormatPr defaultRowHeight="15" x14ac:dyDescent="0.25"/>
  <cols>
    <col min="1" max="1" width="21" customWidth="1"/>
    <col min="2" max="2" width="16" customWidth="1"/>
  </cols>
  <sheetData>
    <row r="1" spans="1:5" x14ac:dyDescent="0.25">
      <c r="A1" t="s">
        <v>10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338</v>
      </c>
      <c r="B2" t="s">
        <v>71</v>
      </c>
      <c r="C2">
        <v>1.4215</v>
      </c>
      <c r="D2">
        <v>0.91990000000000005</v>
      </c>
      <c r="E2">
        <v>1.6467000000000001</v>
      </c>
    </row>
    <row r="3" spans="1:5" x14ac:dyDescent="0.25">
      <c r="A3" t="s">
        <v>338</v>
      </c>
      <c r="B3" t="s">
        <v>72</v>
      </c>
      <c r="C3">
        <v>1.4215</v>
      </c>
      <c r="D3">
        <v>0.93799999999999994</v>
      </c>
      <c r="E3">
        <v>0.64870000000000005</v>
      </c>
    </row>
    <row r="4" spans="1:5" x14ac:dyDescent="0.25">
      <c r="A4" t="s">
        <v>338</v>
      </c>
      <c r="B4" t="s">
        <v>73</v>
      </c>
      <c r="C4">
        <v>1.4215</v>
      </c>
      <c r="D4">
        <v>0.54110000000000003</v>
      </c>
      <c r="E4">
        <v>0.74850000000000005</v>
      </c>
    </row>
    <row r="5" spans="1:5" x14ac:dyDescent="0.25">
      <c r="A5" t="s">
        <v>338</v>
      </c>
      <c r="B5" t="s">
        <v>74</v>
      </c>
      <c r="C5">
        <v>1.4215</v>
      </c>
      <c r="D5">
        <v>0.7621</v>
      </c>
      <c r="E5">
        <v>1.2974000000000001</v>
      </c>
    </row>
    <row r="6" spans="1:5" x14ac:dyDescent="0.25">
      <c r="A6" t="s">
        <v>338</v>
      </c>
      <c r="B6" t="s">
        <v>75</v>
      </c>
      <c r="C6">
        <v>1.4215</v>
      </c>
      <c r="D6">
        <v>0.7621</v>
      </c>
      <c r="E6">
        <v>1.3785000000000001</v>
      </c>
    </row>
    <row r="7" spans="1:5" x14ac:dyDescent="0.25">
      <c r="A7" t="s">
        <v>338</v>
      </c>
      <c r="B7" t="s">
        <v>76</v>
      </c>
      <c r="C7">
        <v>1.4215</v>
      </c>
      <c r="D7">
        <v>1.1137999999999999</v>
      </c>
      <c r="E7">
        <v>0.64870000000000005</v>
      </c>
    </row>
    <row r="8" spans="1:5" x14ac:dyDescent="0.25">
      <c r="A8" t="s">
        <v>338</v>
      </c>
      <c r="B8" t="s">
        <v>77</v>
      </c>
      <c r="C8">
        <v>1.4215</v>
      </c>
      <c r="D8">
        <v>1.1364000000000001</v>
      </c>
      <c r="E8">
        <v>1.2724</v>
      </c>
    </row>
    <row r="9" spans="1:5" x14ac:dyDescent="0.25">
      <c r="A9" t="s">
        <v>338</v>
      </c>
      <c r="B9" t="s">
        <v>78</v>
      </c>
      <c r="C9">
        <v>1.4215</v>
      </c>
      <c r="D9">
        <v>0.93799999999999994</v>
      </c>
      <c r="E9">
        <v>0.89200000000000002</v>
      </c>
    </row>
    <row r="10" spans="1:5" x14ac:dyDescent="0.25">
      <c r="A10" t="s">
        <v>338</v>
      </c>
      <c r="B10" t="s">
        <v>79</v>
      </c>
      <c r="C10">
        <v>1.4215</v>
      </c>
      <c r="D10">
        <v>1.407</v>
      </c>
      <c r="E10">
        <v>0.89200000000000002</v>
      </c>
    </row>
    <row r="11" spans="1:5" x14ac:dyDescent="0.25">
      <c r="A11" t="s">
        <v>338</v>
      </c>
      <c r="B11" t="s">
        <v>80</v>
      </c>
      <c r="C11">
        <v>1.4215</v>
      </c>
      <c r="D11">
        <v>1.1725000000000001</v>
      </c>
      <c r="E11">
        <v>0.89200000000000002</v>
      </c>
    </row>
    <row r="12" spans="1:5" x14ac:dyDescent="0.25">
      <c r="A12" t="s">
        <v>338</v>
      </c>
      <c r="B12" t="s">
        <v>81</v>
      </c>
      <c r="C12">
        <v>1.4215</v>
      </c>
      <c r="D12">
        <v>0.97409999999999997</v>
      </c>
      <c r="E12">
        <v>0.97299999999999998</v>
      </c>
    </row>
    <row r="13" spans="1:5" x14ac:dyDescent="0.25">
      <c r="A13" t="s">
        <v>338</v>
      </c>
      <c r="B13" t="s">
        <v>82</v>
      </c>
      <c r="C13">
        <v>1.4215</v>
      </c>
      <c r="D13">
        <v>1.0282</v>
      </c>
      <c r="E13">
        <v>1.3472999999999999</v>
      </c>
    </row>
    <row r="14" spans="1:5" x14ac:dyDescent="0.25">
      <c r="A14" t="s">
        <v>338</v>
      </c>
      <c r="B14" t="s">
        <v>83</v>
      </c>
      <c r="C14">
        <v>1.4215</v>
      </c>
      <c r="D14">
        <v>0.64939999999999998</v>
      </c>
      <c r="E14">
        <v>0.74850000000000005</v>
      </c>
    </row>
    <row r="15" spans="1:5" x14ac:dyDescent="0.25">
      <c r="A15" t="s">
        <v>338</v>
      </c>
      <c r="B15" t="s">
        <v>84</v>
      </c>
      <c r="C15">
        <v>1.4215</v>
      </c>
      <c r="D15">
        <v>0.81169999999999998</v>
      </c>
      <c r="E15">
        <v>0.5988</v>
      </c>
    </row>
    <row r="16" spans="1:5" x14ac:dyDescent="0.25">
      <c r="A16" t="s">
        <v>338</v>
      </c>
      <c r="B16" t="s">
        <v>85</v>
      </c>
      <c r="C16">
        <v>1.4215</v>
      </c>
      <c r="D16">
        <v>1.2987</v>
      </c>
      <c r="E16">
        <v>1.5718000000000001</v>
      </c>
    </row>
    <row r="17" spans="1:5" x14ac:dyDescent="0.25">
      <c r="A17" t="s">
        <v>338</v>
      </c>
      <c r="B17" t="s">
        <v>86</v>
      </c>
      <c r="C17">
        <v>1.4215</v>
      </c>
      <c r="D17">
        <v>0.81169999999999998</v>
      </c>
      <c r="E17">
        <v>1.0479000000000001</v>
      </c>
    </row>
    <row r="18" spans="1:5" x14ac:dyDescent="0.25">
      <c r="A18" t="s">
        <v>338</v>
      </c>
      <c r="B18" t="s">
        <v>87</v>
      </c>
      <c r="C18">
        <v>1.4215</v>
      </c>
      <c r="D18">
        <v>0.82069999999999999</v>
      </c>
      <c r="E18">
        <v>1.0541</v>
      </c>
    </row>
    <row r="19" spans="1:5" x14ac:dyDescent="0.25">
      <c r="A19" t="s">
        <v>338</v>
      </c>
      <c r="B19" t="s">
        <v>88</v>
      </c>
      <c r="C19">
        <v>1.4215</v>
      </c>
      <c r="D19">
        <v>0.99660000000000004</v>
      </c>
      <c r="E19">
        <v>1.1352</v>
      </c>
    </row>
    <row r="20" spans="1:5" x14ac:dyDescent="0.25">
      <c r="A20" t="s">
        <v>338</v>
      </c>
      <c r="B20" t="s">
        <v>89</v>
      </c>
      <c r="C20">
        <v>1.4215</v>
      </c>
      <c r="D20">
        <v>0.70350000000000001</v>
      </c>
      <c r="E20">
        <v>0.81089999999999995</v>
      </c>
    </row>
    <row r="21" spans="1:5" x14ac:dyDescent="0.25">
      <c r="A21" t="s">
        <v>338</v>
      </c>
      <c r="B21" t="s">
        <v>90</v>
      </c>
      <c r="C21">
        <v>1.4215</v>
      </c>
      <c r="D21">
        <v>1.6775</v>
      </c>
      <c r="E21">
        <v>0.67359999999999998</v>
      </c>
    </row>
    <row r="22" spans="1:5" x14ac:dyDescent="0.25">
      <c r="A22" t="s">
        <v>338</v>
      </c>
      <c r="B22" t="s">
        <v>91</v>
      </c>
      <c r="C22">
        <v>1.4215</v>
      </c>
      <c r="D22">
        <v>1.1725000000000001</v>
      </c>
      <c r="E22">
        <v>1.3785000000000001</v>
      </c>
    </row>
    <row r="23" spans="1:5" x14ac:dyDescent="0.25">
      <c r="A23" t="s">
        <v>338</v>
      </c>
      <c r="B23" t="s">
        <v>92</v>
      </c>
      <c r="C23">
        <v>1.4215</v>
      </c>
      <c r="D23">
        <v>0.87939999999999996</v>
      </c>
      <c r="E23">
        <v>0.97299999999999998</v>
      </c>
    </row>
    <row r="24" spans="1:5" x14ac:dyDescent="0.25">
      <c r="A24" t="s">
        <v>338</v>
      </c>
      <c r="B24" t="s">
        <v>93</v>
      </c>
      <c r="C24">
        <v>1.4215</v>
      </c>
      <c r="D24">
        <v>0.86580000000000001</v>
      </c>
      <c r="E24">
        <v>1.1976</v>
      </c>
    </row>
    <row r="25" spans="1:5" x14ac:dyDescent="0.25">
      <c r="A25" t="s">
        <v>338</v>
      </c>
      <c r="B25" t="s">
        <v>94</v>
      </c>
      <c r="C25">
        <v>1.4215</v>
      </c>
      <c r="D25">
        <v>1.1137999999999999</v>
      </c>
      <c r="E25">
        <v>0.56759999999999999</v>
      </c>
    </row>
    <row r="26" spans="1:5" x14ac:dyDescent="0.25">
      <c r="A26" t="s">
        <v>338</v>
      </c>
      <c r="B26" t="s">
        <v>95</v>
      </c>
      <c r="C26">
        <v>1.4215</v>
      </c>
      <c r="D26">
        <v>1.1904999999999999</v>
      </c>
      <c r="E26">
        <v>0.97299999999999998</v>
      </c>
    </row>
    <row r="27" spans="1:5" x14ac:dyDescent="0.25">
      <c r="A27" t="s">
        <v>338</v>
      </c>
      <c r="B27" t="s">
        <v>96</v>
      </c>
      <c r="C27">
        <v>1.4215</v>
      </c>
      <c r="D27">
        <v>1.2987</v>
      </c>
      <c r="E27">
        <v>0.5988</v>
      </c>
    </row>
    <row r="28" spans="1:5" x14ac:dyDescent="0.25">
      <c r="A28" t="s">
        <v>350</v>
      </c>
      <c r="B28" t="s">
        <v>97</v>
      </c>
      <c r="C28">
        <v>1.6204000000000001</v>
      </c>
      <c r="D28">
        <v>0.96</v>
      </c>
      <c r="E28">
        <v>1.1748000000000001</v>
      </c>
    </row>
    <row r="29" spans="1:5" x14ac:dyDescent="0.25">
      <c r="A29" t="s">
        <v>350</v>
      </c>
      <c r="B29" t="s">
        <v>98</v>
      </c>
      <c r="C29">
        <v>1.6204000000000001</v>
      </c>
      <c r="D29">
        <v>0.68569999999999998</v>
      </c>
      <c r="E29">
        <v>0.75519999999999998</v>
      </c>
    </row>
    <row r="30" spans="1:5" x14ac:dyDescent="0.25">
      <c r="A30" t="s">
        <v>350</v>
      </c>
      <c r="B30" t="s">
        <v>99</v>
      </c>
      <c r="C30">
        <v>1.6204000000000001</v>
      </c>
      <c r="D30">
        <v>0.34289999999999998</v>
      </c>
      <c r="E30">
        <v>1.3426</v>
      </c>
    </row>
    <row r="31" spans="1:5" x14ac:dyDescent="0.25">
      <c r="A31" t="s">
        <v>350</v>
      </c>
      <c r="B31" t="s">
        <v>100</v>
      </c>
      <c r="C31">
        <v>1.6204000000000001</v>
      </c>
      <c r="D31">
        <v>0.89139999999999997</v>
      </c>
      <c r="E31">
        <v>0.92310000000000003</v>
      </c>
    </row>
    <row r="32" spans="1:5" x14ac:dyDescent="0.25">
      <c r="A32" t="s">
        <v>350</v>
      </c>
      <c r="B32" t="s">
        <v>101</v>
      </c>
      <c r="C32">
        <v>1.6204000000000001</v>
      </c>
      <c r="D32">
        <v>0.89139999999999997</v>
      </c>
      <c r="E32">
        <v>1.3426</v>
      </c>
    </row>
    <row r="33" spans="1:5" x14ac:dyDescent="0.25">
      <c r="A33" t="s">
        <v>350</v>
      </c>
      <c r="B33" t="s">
        <v>102</v>
      </c>
      <c r="C33">
        <v>1.6204000000000001</v>
      </c>
      <c r="D33">
        <v>0.68569999999999998</v>
      </c>
      <c r="E33">
        <v>0.83909999999999996</v>
      </c>
    </row>
    <row r="34" spans="1:5" x14ac:dyDescent="0.25">
      <c r="A34" t="s">
        <v>350</v>
      </c>
      <c r="B34" t="s">
        <v>103</v>
      </c>
      <c r="C34">
        <v>1.6204000000000001</v>
      </c>
      <c r="D34">
        <v>1.1657</v>
      </c>
      <c r="E34">
        <v>1.0069999999999999</v>
      </c>
    </row>
    <row r="35" spans="1:5" x14ac:dyDescent="0.25">
      <c r="A35" t="s">
        <v>350</v>
      </c>
      <c r="B35" t="s">
        <v>104</v>
      </c>
      <c r="C35">
        <v>1.6204000000000001</v>
      </c>
      <c r="D35">
        <v>1.0971</v>
      </c>
      <c r="E35">
        <v>0.92310000000000003</v>
      </c>
    </row>
    <row r="36" spans="1:5" x14ac:dyDescent="0.25">
      <c r="A36" t="s">
        <v>350</v>
      </c>
      <c r="B36" t="s">
        <v>105</v>
      </c>
      <c r="C36">
        <v>1.6204000000000001</v>
      </c>
      <c r="D36">
        <v>1.8513999999999999</v>
      </c>
      <c r="E36">
        <v>0.41959999999999997</v>
      </c>
    </row>
    <row r="37" spans="1:5" x14ac:dyDescent="0.25">
      <c r="A37" t="s">
        <v>350</v>
      </c>
      <c r="B37" t="s">
        <v>106</v>
      </c>
      <c r="C37">
        <v>1.6204000000000001</v>
      </c>
      <c r="D37">
        <v>1.2343</v>
      </c>
      <c r="E37">
        <v>1.1748000000000001</v>
      </c>
    </row>
    <row r="38" spans="1:5" x14ac:dyDescent="0.25">
      <c r="A38" t="s">
        <v>350</v>
      </c>
      <c r="B38" t="s">
        <v>107</v>
      </c>
      <c r="C38">
        <v>1.6204000000000001</v>
      </c>
      <c r="D38">
        <v>1.0286</v>
      </c>
      <c r="E38">
        <v>1.0069999999999999</v>
      </c>
    </row>
    <row r="39" spans="1:5" x14ac:dyDescent="0.25">
      <c r="A39" t="s">
        <v>350</v>
      </c>
      <c r="B39" t="s">
        <v>431</v>
      </c>
      <c r="C39">
        <v>1.6204000000000001</v>
      </c>
      <c r="D39">
        <v>2.16</v>
      </c>
      <c r="E39">
        <v>0.37759999999999999</v>
      </c>
    </row>
    <row r="40" spans="1:5" x14ac:dyDescent="0.25">
      <c r="A40" t="s">
        <v>350</v>
      </c>
      <c r="B40" t="s">
        <v>108</v>
      </c>
      <c r="C40">
        <v>1.6204000000000001</v>
      </c>
      <c r="D40">
        <v>0.88160000000000005</v>
      </c>
      <c r="E40">
        <v>1.2947</v>
      </c>
    </row>
    <row r="41" spans="1:5" x14ac:dyDescent="0.25">
      <c r="A41" t="s">
        <v>339</v>
      </c>
      <c r="B41" t="s">
        <v>109</v>
      </c>
      <c r="C41">
        <v>1.2710999999999999</v>
      </c>
      <c r="D41">
        <v>0.91090000000000004</v>
      </c>
      <c r="E41">
        <v>0.61280000000000001</v>
      </c>
    </row>
    <row r="42" spans="1:5" x14ac:dyDescent="0.25">
      <c r="A42" t="s">
        <v>339</v>
      </c>
      <c r="B42" t="s">
        <v>110</v>
      </c>
      <c r="C42">
        <v>1.2710999999999999</v>
      </c>
      <c r="D42">
        <v>0.95230000000000004</v>
      </c>
      <c r="E42">
        <v>1.17</v>
      </c>
    </row>
    <row r="43" spans="1:5" x14ac:dyDescent="0.25">
      <c r="A43" t="s">
        <v>339</v>
      </c>
      <c r="B43" t="s">
        <v>111</v>
      </c>
      <c r="C43">
        <v>1.2710999999999999</v>
      </c>
      <c r="D43">
        <v>1.7391000000000001</v>
      </c>
      <c r="E43">
        <v>0.72430000000000005</v>
      </c>
    </row>
    <row r="44" spans="1:5" x14ac:dyDescent="0.25">
      <c r="A44" t="s">
        <v>339</v>
      </c>
      <c r="B44" t="s">
        <v>112</v>
      </c>
      <c r="C44">
        <v>1.2710999999999999</v>
      </c>
      <c r="D44">
        <v>0.70389999999999997</v>
      </c>
      <c r="E44">
        <v>0.78</v>
      </c>
    </row>
    <row r="45" spans="1:5" x14ac:dyDescent="0.25">
      <c r="A45" t="s">
        <v>339</v>
      </c>
      <c r="B45" t="s">
        <v>113</v>
      </c>
      <c r="C45">
        <v>1.2710999999999999</v>
      </c>
      <c r="D45">
        <v>1.1180000000000001</v>
      </c>
      <c r="E45">
        <v>1.2257</v>
      </c>
    </row>
    <row r="46" spans="1:5" x14ac:dyDescent="0.25">
      <c r="A46" t="s">
        <v>339</v>
      </c>
      <c r="B46" t="s">
        <v>114</v>
      </c>
      <c r="C46">
        <v>1.2710999999999999</v>
      </c>
      <c r="D46">
        <v>1.1594</v>
      </c>
      <c r="E46">
        <v>1.1142000000000001</v>
      </c>
    </row>
    <row r="47" spans="1:5" x14ac:dyDescent="0.25">
      <c r="A47" t="s">
        <v>339</v>
      </c>
      <c r="B47" t="s">
        <v>115</v>
      </c>
      <c r="C47">
        <v>1.2710999999999999</v>
      </c>
      <c r="D47">
        <v>0.99380000000000002</v>
      </c>
      <c r="E47">
        <v>0.78</v>
      </c>
    </row>
    <row r="48" spans="1:5" x14ac:dyDescent="0.25">
      <c r="A48" t="s">
        <v>339</v>
      </c>
      <c r="B48" t="s">
        <v>116</v>
      </c>
      <c r="C48">
        <v>1.2710999999999999</v>
      </c>
      <c r="D48">
        <v>0.5383</v>
      </c>
      <c r="E48">
        <v>1.7827999999999999</v>
      </c>
    </row>
    <row r="49" spans="1:5" x14ac:dyDescent="0.25">
      <c r="A49" t="s">
        <v>339</v>
      </c>
      <c r="B49" t="s">
        <v>117</v>
      </c>
      <c r="C49">
        <v>1.2710999999999999</v>
      </c>
      <c r="D49">
        <v>1.0766</v>
      </c>
      <c r="E49">
        <v>1.0027999999999999</v>
      </c>
    </row>
    <row r="50" spans="1:5" x14ac:dyDescent="0.25">
      <c r="A50" t="s">
        <v>339</v>
      </c>
      <c r="B50" t="s">
        <v>118</v>
      </c>
      <c r="C50">
        <v>1.2710999999999999</v>
      </c>
      <c r="D50">
        <v>0.74529999999999996</v>
      </c>
      <c r="E50">
        <v>1.1142000000000001</v>
      </c>
    </row>
    <row r="51" spans="1:5" x14ac:dyDescent="0.25">
      <c r="A51" t="s">
        <v>339</v>
      </c>
      <c r="B51" t="s">
        <v>119</v>
      </c>
      <c r="C51">
        <v>1.2710999999999999</v>
      </c>
      <c r="D51">
        <v>1.2836000000000001</v>
      </c>
      <c r="E51">
        <v>0.8357</v>
      </c>
    </row>
    <row r="52" spans="1:5" x14ac:dyDescent="0.25">
      <c r="A52" t="s">
        <v>339</v>
      </c>
      <c r="B52" t="s">
        <v>120</v>
      </c>
      <c r="C52">
        <v>1.2710999999999999</v>
      </c>
      <c r="D52">
        <v>0.99380000000000002</v>
      </c>
      <c r="E52">
        <v>0.78</v>
      </c>
    </row>
    <row r="53" spans="1:5" x14ac:dyDescent="0.25">
      <c r="A53" t="s">
        <v>339</v>
      </c>
      <c r="B53" t="s">
        <v>121</v>
      </c>
      <c r="C53">
        <v>1.2710999999999999</v>
      </c>
      <c r="D53">
        <v>1.0766</v>
      </c>
      <c r="E53">
        <v>1.0585</v>
      </c>
    </row>
    <row r="54" spans="1:5" x14ac:dyDescent="0.25">
      <c r="A54" t="s">
        <v>339</v>
      </c>
      <c r="B54" t="s">
        <v>122</v>
      </c>
      <c r="C54">
        <v>1.2710999999999999</v>
      </c>
      <c r="D54">
        <v>1.2008000000000001</v>
      </c>
      <c r="E54">
        <v>1.17</v>
      </c>
    </row>
    <row r="55" spans="1:5" x14ac:dyDescent="0.25">
      <c r="A55" t="s">
        <v>339</v>
      </c>
      <c r="B55" t="s">
        <v>123</v>
      </c>
      <c r="C55">
        <v>1.2710999999999999</v>
      </c>
      <c r="D55">
        <v>1.2008000000000001</v>
      </c>
      <c r="E55">
        <v>1.2257</v>
      </c>
    </row>
    <row r="56" spans="1:5" x14ac:dyDescent="0.25">
      <c r="A56" t="s">
        <v>339</v>
      </c>
      <c r="B56" t="s">
        <v>124</v>
      </c>
      <c r="C56">
        <v>1.2710999999999999</v>
      </c>
      <c r="D56">
        <v>0.78669999999999995</v>
      </c>
      <c r="E56">
        <v>0.8357</v>
      </c>
    </row>
    <row r="57" spans="1:5" x14ac:dyDescent="0.25">
      <c r="A57" t="s">
        <v>339</v>
      </c>
      <c r="B57" t="s">
        <v>125</v>
      </c>
      <c r="C57">
        <v>1.2710999999999999</v>
      </c>
      <c r="D57">
        <v>1.3664000000000001</v>
      </c>
      <c r="E57">
        <v>1.4484999999999999</v>
      </c>
    </row>
    <row r="58" spans="1:5" x14ac:dyDescent="0.25">
      <c r="A58" t="s">
        <v>339</v>
      </c>
      <c r="B58" t="s">
        <v>126</v>
      </c>
      <c r="C58">
        <v>1.2710999999999999</v>
      </c>
      <c r="D58">
        <v>0.86950000000000005</v>
      </c>
      <c r="E58">
        <v>0.78</v>
      </c>
    </row>
    <row r="59" spans="1:5" x14ac:dyDescent="0.25">
      <c r="A59" t="s">
        <v>339</v>
      </c>
      <c r="B59" t="s">
        <v>127</v>
      </c>
      <c r="C59">
        <v>1.2710999999999999</v>
      </c>
      <c r="D59">
        <v>0.74529999999999996</v>
      </c>
      <c r="E59">
        <v>0.8357</v>
      </c>
    </row>
    <row r="60" spans="1:5" x14ac:dyDescent="0.25">
      <c r="A60" t="s">
        <v>339</v>
      </c>
      <c r="B60" t="s">
        <v>128</v>
      </c>
      <c r="C60">
        <v>1.2710999999999999</v>
      </c>
      <c r="D60">
        <v>0.5383</v>
      </c>
      <c r="E60">
        <v>0.72430000000000005</v>
      </c>
    </row>
    <row r="61" spans="1:5" x14ac:dyDescent="0.25">
      <c r="A61" t="s">
        <v>340</v>
      </c>
      <c r="B61" t="s">
        <v>129</v>
      </c>
      <c r="C61">
        <v>1.3611</v>
      </c>
      <c r="D61">
        <v>1.2021999999999999</v>
      </c>
      <c r="E61">
        <v>0.7944</v>
      </c>
    </row>
    <row r="62" spans="1:5" x14ac:dyDescent="0.25">
      <c r="A62" t="s">
        <v>340</v>
      </c>
      <c r="B62" t="s">
        <v>130</v>
      </c>
      <c r="C62">
        <v>1.3611</v>
      </c>
      <c r="D62">
        <v>0.80149999999999999</v>
      </c>
      <c r="E62">
        <v>0.7944</v>
      </c>
    </row>
    <row r="63" spans="1:5" x14ac:dyDescent="0.25">
      <c r="A63" t="s">
        <v>340</v>
      </c>
      <c r="B63" t="s">
        <v>131</v>
      </c>
      <c r="C63">
        <v>1.3611</v>
      </c>
      <c r="D63">
        <v>1.0019</v>
      </c>
      <c r="E63">
        <v>0.55610000000000004</v>
      </c>
    </row>
    <row r="64" spans="1:5" x14ac:dyDescent="0.25">
      <c r="A64" t="s">
        <v>340</v>
      </c>
      <c r="B64" t="s">
        <v>482</v>
      </c>
      <c r="C64">
        <v>1.3611</v>
      </c>
      <c r="D64">
        <v>0.73470000000000002</v>
      </c>
      <c r="E64">
        <v>0.87380000000000002</v>
      </c>
    </row>
    <row r="65" spans="1:5" x14ac:dyDescent="0.25">
      <c r="A65" t="s">
        <v>340</v>
      </c>
      <c r="B65" t="s">
        <v>132</v>
      </c>
      <c r="C65">
        <v>1.3611</v>
      </c>
      <c r="D65">
        <v>0.73470000000000002</v>
      </c>
      <c r="E65">
        <v>1.2709999999999999</v>
      </c>
    </row>
    <row r="66" spans="1:5" x14ac:dyDescent="0.25">
      <c r="A66" t="s">
        <v>340</v>
      </c>
      <c r="B66" t="s">
        <v>133</v>
      </c>
      <c r="C66">
        <v>1.3611</v>
      </c>
      <c r="D66">
        <v>0.67349999999999999</v>
      </c>
      <c r="E66">
        <v>1.3835</v>
      </c>
    </row>
    <row r="67" spans="1:5" x14ac:dyDescent="0.25">
      <c r="A67" t="s">
        <v>340</v>
      </c>
      <c r="B67" t="s">
        <v>134</v>
      </c>
      <c r="C67">
        <v>1.3611</v>
      </c>
      <c r="D67">
        <v>1.4694</v>
      </c>
      <c r="E67">
        <v>1.5093000000000001</v>
      </c>
    </row>
    <row r="68" spans="1:5" x14ac:dyDescent="0.25">
      <c r="A68" t="s">
        <v>340</v>
      </c>
      <c r="B68" t="s">
        <v>135</v>
      </c>
      <c r="C68">
        <v>1.3611</v>
      </c>
      <c r="D68">
        <v>1.6698</v>
      </c>
      <c r="E68">
        <v>0.55610000000000004</v>
      </c>
    </row>
    <row r="69" spans="1:5" x14ac:dyDescent="0.25">
      <c r="A69" t="s">
        <v>340</v>
      </c>
      <c r="B69" t="s">
        <v>136</v>
      </c>
      <c r="C69">
        <v>1.3611</v>
      </c>
      <c r="D69">
        <v>0.60109999999999997</v>
      </c>
      <c r="E69">
        <v>1.0327</v>
      </c>
    </row>
    <row r="70" spans="1:5" x14ac:dyDescent="0.25">
      <c r="A70" t="s">
        <v>340</v>
      </c>
      <c r="B70" t="s">
        <v>137</v>
      </c>
      <c r="C70">
        <v>1.3611</v>
      </c>
      <c r="D70">
        <v>0.93510000000000004</v>
      </c>
      <c r="E70">
        <v>0.55610000000000004</v>
      </c>
    </row>
    <row r="71" spans="1:5" x14ac:dyDescent="0.25">
      <c r="A71" t="s">
        <v>340</v>
      </c>
      <c r="B71" t="s">
        <v>138</v>
      </c>
      <c r="C71">
        <v>1.3611</v>
      </c>
      <c r="D71">
        <v>0.42859999999999998</v>
      </c>
      <c r="E71">
        <v>2.0388999999999999</v>
      </c>
    </row>
    <row r="72" spans="1:5" x14ac:dyDescent="0.25">
      <c r="A72" t="s">
        <v>340</v>
      </c>
      <c r="B72" t="s">
        <v>139</v>
      </c>
      <c r="C72">
        <v>1.3611</v>
      </c>
      <c r="D72">
        <v>1.4694</v>
      </c>
      <c r="E72">
        <v>0.63549999999999995</v>
      </c>
    </row>
    <row r="73" spans="1:5" x14ac:dyDescent="0.25">
      <c r="A73" t="s">
        <v>340</v>
      </c>
      <c r="B73" t="s">
        <v>140</v>
      </c>
      <c r="C73">
        <v>1.3611</v>
      </c>
      <c r="D73">
        <v>1.4026000000000001</v>
      </c>
      <c r="E73">
        <v>0.31780000000000003</v>
      </c>
    </row>
    <row r="74" spans="1:5" x14ac:dyDescent="0.25">
      <c r="A74" t="s">
        <v>340</v>
      </c>
      <c r="B74" t="s">
        <v>141</v>
      </c>
      <c r="C74">
        <v>1.3611</v>
      </c>
      <c r="D74">
        <v>1.2689999999999999</v>
      </c>
      <c r="E74">
        <v>0.63549999999999995</v>
      </c>
    </row>
    <row r="75" spans="1:5" x14ac:dyDescent="0.25">
      <c r="A75" t="s">
        <v>340</v>
      </c>
      <c r="B75" t="s">
        <v>142</v>
      </c>
      <c r="C75">
        <v>1.3611</v>
      </c>
      <c r="D75">
        <v>0.80149999999999999</v>
      </c>
      <c r="E75">
        <v>0.87380000000000002</v>
      </c>
    </row>
    <row r="76" spans="1:5" x14ac:dyDescent="0.25">
      <c r="A76" t="s">
        <v>340</v>
      </c>
      <c r="B76" t="s">
        <v>143</v>
      </c>
      <c r="C76">
        <v>1.3611</v>
      </c>
      <c r="D76">
        <v>0.80149999999999999</v>
      </c>
      <c r="E76">
        <v>1.7476</v>
      </c>
    </row>
    <row r="77" spans="1:5" x14ac:dyDescent="0.25">
      <c r="A77" t="s">
        <v>340</v>
      </c>
      <c r="B77" t="s">
        <v>144</v>
      </c>
      <c r="C77">
        <v>1.3611</v>
      </c>
      <c r="D77">
        <v>0.93510000000000004</v>
      </c>
      <c r="E77">
        <v>1.2709999999999999</v>
      </c>
    </row>
    <row r="78" spans="1:5" x14ac:dyDescent="0.25">
      <c r="A78" t="s">
        <v>340</v>
      </c>
      <c r="B78" t="s">
        <v>483</v>
      </c>
      <c r="C78">
        <v>1.3611</v>
      </c>
      <c r="D78">
        <v>0</v>
      </c>
      <c r="E78">
        <v>0</v>
      </c>
    </row>
    <row r="79" spans="1:5" x14ac:dyDescent="0.25">
      <c r="A79" t="s">
        <v>341</v>
      </c>
      <c r="B79" t="s">
        <v>145</v>
      </c>
      <c r="C79">
        <v>1.4705999999999999</v>
      </c>
      <c r="D79">
        <v>1.19</v>
      </c>
      <c r="E79">
        <v>1.0871999999999999</v>
      </c>
    </row>
    <row r="80" spans="1:5" x14ac:dyDescent="0.25">
      <c r="A80" t="s">
        <v>341</v>
      </c>
      <c r="B80" t="s">
        <v>146</v>
      </c>
      <c r="C80">
        <v>1.4705999999999999</v>
      </c>
      <c r="D80">
        <v>0.90669999999999995</v>
      </c>
      <c r="E80">
        <v>0.79069999999999996</v>
      </c>
    </row>
    <row r="81" spans="1:5" x14ac:dyDescent="0.25">
      <c r="A81" t="s">
        <v>341</v>
      </c>
      <c r="B81" t="s">
        <v>147</v>
      </c>
      <c r="C81">
        <v>1.4705999999999999</v>
      </c>
      <c r="D81">
        <v>1.0578000000000001</v>
      </c>
      <c r="E81">
        <v>0.70279999999999998</v>
      </c>
    </row>
    <row r="82" spans="1:5" x14ac:dyDescent="0.25">
      <c r="A82" t="s">
        <v>341</v>
      </c>
      <c r="B82" t="s">
        <v>148</v>
      </c>
      <c r="C82">
        <v>1.4705999999999999</v>
      </c>
      <c r="D82">
        <v>1.105</v>
      </c>
      <c r="E82">
        <v>0.69189999999999996</v>
      </c>
    </row>
    <row r="83" spans="1:5" x14ac:dyDescent="0.25">
      <c r="A83" t="s">
        <v>341</v>
      </c>
      <c r="B83" t="s">
        <v>149</v>
      </c>
      <c r="C83">
        <v>1.4705999999999999</v>
      </c>
      <c r="D83">
        <v>1.615</v>
      </c>
      <c r="E83">
        <v>0.69189999999999996</v>
      </c>
    </row>
    <row r="84" spans="1:5" x14ac:dyDescent="0.25">
      <c r="A84" t="s">
        <v>341</v>
      </c>
      <c r="B84" t="s">
        <v>150</v>
      </c>
      <c r="C84">
        <v>1.4705999999999999</v>
      </c>
      <c r="D84">
        <v>0.93500000000000005</v>
      </c>
      <c r="E84">
        <v>1.3836999999999999</v>
      </c>
    </row>
    <row r="85" spans="1:5" x14ac:dyDescent="0.25">
      <c r="A85" t="s">
        <v>341</v>
      </c>
      <c r="B85" t="s">
        <v>151</v>
      </c>
      <c r="C85">
        <v>1.4705999999999999</v>
      </c>
      <c r="D85">
        <v>1.2089000000000001</v>
      </c>
      <c r="E85">
        <v>0.96640000000000004</v>
      </c>
    </row>
    <row r="86" spans="1:5" x14ac:dyDescent="0.25">
      <c r="A86" t="s">
        <v>341</v>
      </c>
      <c r="B86" t="s">
        <v>152</v>
      </c>
      <c r="C86">
        <v>1.4705999999999999</v>
      </c>
      <c r="D86">
        <v>0.98219999999999996</v>
      </c>
      <c r="E86">
        <v>0.96640000000000004</v>
      </c>
    </row>
    <row r="87" spans="1:5" x14ac:dyDescent="0.25">
      <c r="A87" t="s">
        <v>341</v>
      </c>
      <c r="B87" t="s">
        <v>318</v>
      </c>
      <c r="C87">
        <v>1.4705999999999999</v>
      </c>
      <c r="D87">
        <v>0.93500000000000005</v>
      </c>
      <c r="E87">
        <v>0.59299999999999997</v>
      </c>
    </row>
    <row r="88" spans="1:5" x14ac:dyDescent="0.25">
      <c r="A88" t="s">
        <v>341</v>
      </c>
      <c r="B88" t="s">
        <v>153</v>
      </c>
      <c r="C88">
        <v>1.4705999999999999</v>
      </c>
      <c r="D88">
        <v>0.51</v>
      </c>
      <c r="E88">
        <v>1.5813999999999999</v>
      </c>
    </row>
    <row r="89" spans="1:5" x14ac:dyDescent="0.25">
      <c r="A89" t="s">
        <v>341</v>
      </c>
      <c r="B89" t="s">
        <v>154</v>
      </c>
      <c r="C89">
        <v>1.4705999999999999</v>
      </c>
      <c r="D89">
        <v>0.83109999999999995</v>
      </c>
      <c r="E89">
        <v>1.4056999999999999</v>
      </c>
    </row>
    <row r="90" spans="1:5" x14ac:dyDescent="0.25">
      <c r="A90" t="s">
        <v>341</v>
      </c>
      <c r="B90" t="s">
        <v>319</v>
      </c>
      <c r="C90">
        <v>1.4705999999999999</v>
      </c>
      <c r="D90">
        <v>0.75549999999999995</v>
      </c>
      <c r="E90">
        <v>1.1420999999999999</v>
      </c>
    </row>
    <row r="91" spans="1:5" x14ac:dyDescent="0.25">
      <c r="A91" t="s">
        <v>351</v>
      </c>
      <c r="B91" t="s">
        <v>155</v>
      </c>
      <c r="C91">
        <v>1.3231999999999999</v>
      </c>
      <c r="D91">
        <v>0.70179999999999998</v>
      </c>
      <c r="E91">
        <v>1.0161</v>
      </c>
    </row>
    <row r="92" spans="1:5" x14ac:dyDescent="0.25">
      <c r="A92" t="s">
        <v>351</v>
      </c>
      <c r="B92" t="s">
        <v>156</v>
      </c>
      <c r="C92">
        <v>1.3231999999999999</v>
      </c>
      <c r="D92">
        <v>0.75570000000000004</v>
      </c>
      <c r="E92">
        <v>0.77700000000000002</v>
      </c>
    </row>
    <row r="93" spans="1:5" x14ac:dyDescent="0.25">
      <c r="A93" t="s">
        <v>351</v>
      </c>
      <c r="B93" t="s">
        <v>157</v>
      </c>
      <c r="C93">
        <v>1.3231999999999999</v>
      </c>
      <c r="D93">
        <v>0.81389999999999996</v>
      </c>
      <c r="E93">
        <v>1.4803999999999999</v>
      </c>
    </row>
    <row r="94" spans="1:5" x14ac:dyDescent="0.25">
      <c r="A94" t="s">
        <v>351</v>
      </c>
      <c r="B94" t="s">
        <v>158</v>
      </c>
      <c r="C94">
        <v>1.3231999999999999</v>
      </c>
      <c r="D94">
        <v>1.1876</v>
      </c>
      <c r="E94">
        <v>0.71719999999999995</v>
      </c>
    </row>
    <row r="95" spans="1:5" x14ac:dyDescent="0.25">
      <c r="A95" t="s">
        <v>351</v>
      </c>
      <c r="B95" t="s">
        <v>159</v>
      </c>
      <c r="C95">
        <v>1.3231999999999999</v>
      </c>
      <c r="D95">
        <v>1.0257000000000001</v>
      </c>
      <c r="E95">
        <v>1.0161</v>
      </c>
    </row>
    <row r="96" spans="1:5" x14ac:dyDescent="0.25">
      <c r="A96" t="s">
        <v>351</v>
      </c>
      <c r="B96" t="s">
        <v>160</v>
      </c>
      <c r="C96">
        <v>1.3231999999999999</v>
      </c>
      <c r="D96">
        <v>0.872</v>
      </c>
      <c r="E96">
        <v>0.77239999999999998</v>
      </c>
    </row>
    <row r="97" spans="1:5" x14ac:dyDescent="0.25">
      <c r="A97" t="s">
        <v>351</v>
      </c>
      <c r="B97" t="s">
        <v>161</v>
      </c>
      <c r="C97">
        <v>1.3231999999999999</v>
      </c>
      <c r="D97">
        <v>1.4035</v>
      </c>
      <c r="E97">
        <v>1.0161</v>
      </c>
    </row>
    <row r="98" spans="1:5" x14ac:dyDescent="0.25">
      <c r="A98" t="s">
        <v>351</v>
      </c>
      <c r="B98" t="s">
        <v>162</v>
      </c>
      <c r="C98">
        <v>1.3231999999999999</v>
      </c>
      <c r="D98">
        <v>0.63949999999999996</v>
      </c>
      <c r="E98">
        <v>1.6091</v>
      </c>
    </row>
    <row r="99" spans="1:5" x14ac:dyDescent="0.25">
      <c r="A99" t="s">
        <v>351</v>
      </c>
      <c r="B99" t="s">
        <v>163</v>
      </c>
      <c r="C99">
        <v>1.3231999999999999</v>
      </c>
      <c r="D99">
        <v>1.1335999999999999</v>
      </c>
      <c r="E99">
        <v>0.41839999999999999</v>
      </c>
    </row>
    <row r="100" spans="1:5" x14ac:dyDescent="0.25">
      <c r="A100" t="s">
        <v>351</v>
      </c>
      <c r="B100" t="s">
        <v>164</v>
      </c>
      <c r="C100">
        <v>1.3231999999999999</v>
      </c>
      <c r="D100">
        <v>0.97170000000000001</v>
      </c>
      <c r="E100">
        <v>0.89649999999999996</v>
      </c>
    </row>
    <row r="101" spans="1:5" x14ac:dyDescent="0.25">
      <c r="A101" t="s">
        <v>351</v>
      </c>
      <c r="B101" t="s">
        <v>165</v>
      </c>
      <c r="C101">
        <v>1.3231999999999999</v>
      </c>
      <c r="D101">
        <v>0.81389999999999996</v>
      </c>
      <c r="E101">
        <v>1.3516999999999999</v>
      </c>
    </row>
    <row r="102" spans="1:5" x14ac:dyDescent="0.25">
      <c r="A102" t="s">
        <v>351</v>
      </c>
      <c r="B102" t="s">
        <v>412</v>
      </c>
      <c r="C102">
        <v>1.3231999999999999</v>
      </c>
      <c r="D102">
        <v>1.5115000000000001</v>
      </c>
      <c r="E102">
        <v>0.83679999999999999</v>
      </c>
    </row>
    <row r="103" spans="1:5" x14ac:dyDescent="0.25">
      <c r="A103" t="s">
        <v>351</v>
      </c>
      <c r="B103" t="s">
        <v>166</v>
      </c>
      <c r="C103">
        <v>1.3231999999999999</v>
      </c>
      <c r="D103">
        <v>1.6277999999999999</v>
      </c>
      <c r="E103">
        <v>1.0298</v>
      </c>
    </row>
    <row r="104" spans="1:5" x14ac:dyDescent="0.25">
      <c r="A104" t="s">
        <v>342</v>
      </c>
      <c r="B104" t="s">
        <v>167</v>
      </c>
      <c r="C104">
        <v>1.3548</v>
      </c>
      <c r="D104">
        <v>1.5582</v>
      </c>
      <c r="E104">
        <v>1.0428999999999999</v>
      </c>
    </row>
    <row r="105" spans="1:5" x14ac:dyDescent="0.25">
      <c r="A105" t="s">
        <v>342</v>
      </c>
      <c r="B105" t="s">
        <v>413</v>
      </c>
      <c r="C105">
        <v>1.3548</v>
      </c>
      <c r="D105">
        <v>0</v>
      </c>
      <c r="E105">
        <v>0.85319999999999996</v>
      </c>
    </row>
    <row r="106" spans="1:5" x14ac:dyDescent="0.25">
      <c r="A106" t="s">
        <v>342</v>
      </c>
      <c r="B106" t="s">
        <v>168</v>
      </c>
      <c r="C106">
        <v>1.3548</v>
      </c>
      <c r="D106">
        <v>1.0662</v>
      </c>
      <c r="E106">
        <v>0.94799999999999995</v>
      </c>
    </row>
    <row r="107" spans="1:5" x14ac:dyDescent="0.25">
      <c r="A107" t="s">
        <v>342</v>
      </c>
      <c r="B107" t="s">
        <v>169</v>
      </c>
      <c r="C107">
        <v>1.3548</v>
      </c>
      <c r="D107">
        <v>0.90210000000000001</v>
      </c>
      <c r="E107">
        <v>0.80579999999999996</v>
      </c>
    </row>
    <row r="108" spans="1:5" x14ac:dyDescent="0.25">
      <c r="A108" t="s">
        <v>342</v>
      </c>
      <c r="B108" t="s">
        <v>170</v>
      </c>
      <c r="C108">
        <v>1.3548</v>
      </c>
      <c r="D108">
        <v>0.98419999999999996</v>
      </c>
      <c r="E108">
        <v>1.0428999999999999</v>
      </c>
    </row>
    <row r="109" spans="1:5" x14ac:dyDescent="0.25">
      <c r="A109" t="s">
        <v>342</v>
      </c>
      <c r="B109" t="s">
        <v>171</v>
      </c>
      <c r="C109">
        <v>1.3548</v>
      </c>
      <c r="D109">
        <v>0.94310000000000005</v>
      </c>
      <c r="E109">
        <v>1.0428999999999999</v>
      </c>
    </row>
    <row r="110" spans="1:5" x14ac:dyDescent="0.25">
      <c r="A110" t="s">
        <v>342</v>
      </c>
      <c r="B110" t="s">
        <v>414</v>
      </c>
      <c r="C110">
        <v>1.3548</v>
      </c>
      <c r="D110">
        <v>0</v>
      </c>
      <c r="E110">
        <v>0.85319999999999996</v>
      </c>
    </row>
    <row r="111" spans="1:5" x14ac:dyDescent="0.25">
      <c r="A111" t="s">
        <v>342</v>
      </c>
      <c r="B111" t="s">
        <v>172</v>
      </c>
      <c r="C111">
        <v>1.3548</v>
      </c>
      <c r="D111">
        <v>0.4511</v>
      </c>
      <c r="E111">
        <v>1.5168999999999999</v>
      </c>
    </row>
    <row r="112" spans="1:5" x14ac:dyDescent="0.25">
      <c r="A112" t="s">
        <v>342</v>
      </c>
      <c r="B112" t="s">
        <v>173</v>
      </c>
      <c r="C112">
        <v>1.3548</v>
      </c>
      <c r="D112">
        <v>1.3122</v>
      </c>
      <c r="E112">
        <v>0.61619999999999997</v>
      </c>
    </row>
    <row r="113" spans="1:5" x14ac:dyDescent="0.25">
      <c r="A113" t="s">
        <v>342</v>
      </c>
      <c r="B113" t="s">
        <v>174</v>
      </c>
      <c r="C113">
        <v>1.3548</v>
      </c>
      <c r="D113">
        <v>0.98419999999999996</v>
      </c>
      <c r="E113">
        <v>0.61619999999999997</v>
      </c>
    </row>
    <row r="114" spans="1:5" x14ac:dyDescent="0.25">
      <c r="A114" t="s">
        <v>342</v>
      </c>
      <c r="B114" t="s">
        <v>175</v>
      </c>
      <c r="C114">
        <v>1.3548</v>
      </c>
      <c r="D114">
        <v>1.2302</v>
      </c>
      <c r="E114">
        <v>0.85319999999999996</v>
      </c>
    </row>
    <row r="115" spans="1:5" x14ac:dyDescent="0.25">
      <c r="A115" t="s">
        <v>342</v>
      </c>
      <c r="B115" t="s">
        <v>415</v>
      </c>
      <c r="C115">
        <v>1.3548</v>
      </c>
      <c r="D115">
        <v>0</v>
      </c>
      <c r="E115">
        <v>2.5596999999999999</v>
      </c>
    </row>
    <row r="116" spans="1:5" x14ac:dyDescent="0.25">
      <c r="A116" t="s">
        <v>342</v>
      </c>
      <c r="B116" t="s">
        <v>416</v>
      </c>
      <c r="C116">
        <v>1.3548</v>
      </c>
      <c r="D116">
        <v>0.73809999999999998</v>
      </c>
      <c r="E116">
        <v>1.7064999999999999</v>
      </c>
    </row>
    <row r="117" spans="1:5" x14ac:dyDescent="0.25">
      <c r="A117" t="s">
        <v>342</v>
      </c>
      <c r="B117" t="s">
        <v>176</v>
      </c>
      <c r="C117">
        <v>1.3548</v>
      </c>
      <c r="D117">
        <v>0.81579999999999997</v>
      </c>
      <c r="E117">
        <v>1.3920999999999999</v>
      </c>
    </row>
    <row r="118" spans="1:5" x14ac:dyDescent="0.25">
      <c r="A118" t="s">
        <v>343</v>
      </c>
      <c r="B118" t="s">
        <v>177</v>
      </c>
      <c r="C118">
        <v>1.3052999999999999</v>
      </c>
      <c r="D118">
        <v>1.0484</v>
      </c>
      <c r="E118">
        <v>0.84499999999999997</v>
      </c>
    </row>
    <row r="119" spans="1:5" x14ac:dyDescent="0.25">
      <c r="A119" t="s">
        <v>343</v>
      </c>
      <c r="B119" t="s">
        <v>178</v>
      </c>
      <c r="C119">
        <v>1.3052999999999999</v>
      </c>
      <c r="D119">
        <v>1.0484</v>
      </c>
      <c r="E119">
        <v>1.3145</v>
      </c>
    </row>
    <row r="120" spans="1:5" x14ac:dyDescent="0.25">
      <c r="A120" t="s">
        <v>343</v>
      </c>
      <c r="B120" t="s">
        <v>179</v>
      </c>
      <c r="C120">
        <v>1.3052999999999999</v>
      </c>
      <c r="D120">
        <v>1.2096</v>
      </c>
      <c r="E120">
        <v>1.2205999999999999</v>
      </c>
    </row>
    <row r="121" spans="1:5" x14ac:dyDescent="0.25">
      <c r="A121" t="s">
        <v>343</v>
      </c>
      <c r="B121" t="s">
        <v>180</v>
      </c>
      <c r="C121">
        <v>1.3052999999999999</v>
      </c>
      <c r="D121">
        <v>0.6855</v>
      </c>
      <c r="E121">
        <v>1.3145</v>
      </c>
    </row>
    <row r="122" spans="1:5" x14ac:dyDescent="0.25">
      <c r="A122" t="s">
        <v>343</v>
      </c>
      <c r="B122" t="s">
        <v>181</v>
      </c>
      <c r="C122">
        <v>1.3052999999999999</v>
      </c>
      <c r="D122">
        <v>1.0887</v>
      </c>
      <c r="E122">
        <v>1.2676000000000001</v>
      </c>
    </row>
    <row r="123" spans="1:5" x14ac:dyDescent="0.25">
      <c r="A123" t="s">
        <v>343</v>
      </c>
      <c r="B123" t="s">
        <v>182</v>
      </c>
      <c r="C123">
        <v>1.3052999999999999</v>
      </c>
      <c r="D123">
        <v>1.2903</v>
      </c>
      <c r="E123">
        <v>0.93889999999999996</v>
      </c>
    </row>
    <row r="124" spans="1:5" x14ac:dyDescent="0.25">
      <c r="A124" t="s">
        <v>343</v>
      </c>
      <c r="B124" t="s">
        <v>183</v>
      </c>
      <c r="C124">
        <v>1.3052999999999999</v>
      </c>
      <c r="D124">
        <v>0.8468</v>
      </c>
      <c r="E124">
        <v>1.3613999999999999</v>
      </c>
    </row>
    <row r="125" spans="1:5" x14ac:dyDescent="0.25">
      <c r="A125" t="s">
        <v>343</v>
      </c>
      <c r="B125" t="s">
        <v>184</v>
      </c>
      <c r="C125">
        <v>1.3052999999999999</v>
      </c>
      <c r="D125">
        <v>1.5725</v>
      </c>
      <c r="E125">
        <v>0.65720000000000001</v>
      </c>
    </row>
    <row r="126" spans="1:5" x14ac:dyDescent="0.25">
      <c r="A126" t="s">
        <v>343</v>
      </c>
      <c r="B126" t="s">
        <v>185</v>
      </c>
      <c r="C126">
        <v>1.3052999999999999</v>
      </c>
      <c r="D126">
        <v>0.8871</v>
      </c>
      <c r="E126">
        <v>0.61029999999999995</v>
      </c>
    </row>
    <row r="127" spans="1:5" x14ac:dyDescent="0.25">
      <c r="A127" t="s">
        <v>343</v>
      </c>
      <c r="B127" t="s">
        <v>186</v>
      </c>
      <c r="C127">
        <v>1.3052999999999999</v>
      </c>
      <c r="D127">
        <v>0.7661</v>
      </c>
      <c r="E127">
        <v>0.9859</v>
      </c>
    </row>
    <row r="128" spans="1:5" x14ac:dyDescent="0.25">
      <c r="A128" t="s">
        <v>343</v>
      </c>
      <c r="B128" t="s">
        <v>187</v>
      </c>
      <c r="C128">
        <v>1.3052999999999999</v>
      </c>
      <c r="D128">
        <v>1.2096</v>
      </c>
      <c r="E128">
        <v>0.70420000000000005</v>
      </c>
    </row>
    <row r="129" spans="1:5" x14ac:dyDescent="0.25">
      <c r="A129" t="s">
        <v>343</v>
      </c>
      <c r="B129" t="s">
        <v>188</v>
      </c>
      <c r="C129">
        <v>1.3052999999999999</v>
      </c>
      <c r="D129">
        <v>0.7661</v>
      </c>
      <c r="E129">
        <v>1.0798000000000001</v>
      </c>
    </row>
    <row r="130" spans="1:5" x14ac:dyDescent="0.25">
      <c r="A130" t="s">
        <v>343</v>
      </c>
      <c r="B130" t="s">
        <v>189</v>
      </c>
      <c r="C130">
        <v>1.3052999999999999</v>
      </c>
      <c r="D130">
        <v>0.6855</v>
      </c>
      <c r="E130">
        <v>1.3145</v>
      </c>
    </row>
    <row r="131" spans="1:5" x14ac:dyDescent="0.25">
      <c r="A131" t="s">
        <v>343</v>
      </c>
      <c r="B131" t="s">
        <v>190</v>
      </c>
      <c r="C131">
        <v>1.3052999999999999</v>
      </c>
      <c r="D131">
        <v>0.5242</v>
      </c>
      <c r="E131">
        <v>0.70420000000000005</v>
      </c>
    </row>
    <row r="132" spans="1:5" x14ac:dyDescent="0.25">
      <c r="A132" t="s">
        <v>343</v>
      </c>
      <c r="B132" t="s">
        <v>191</v>
      </c>
      <c r="C132">
        <v>1.3052999999999999</v>
      </c>
      <c r="D132">
        <v>0.7258</v>
      </c>
      <c r="E132">
        <v>1.1267</v>
      </c>
    </row>
    <row r="133" spans="1:5" x14ac:dyDescent="0.25">
      <c r="A133" t="s">
        <v>343</v>
      </c>
      <c r="B133" t="s">
        <v>192</v>
      </c>
      <c r="C133">
        <v>1.3052999999999999</v>
      </c>
      <c r="D133">
        <v>1.2096</v>
      </c>
      <c r="E133">
        <v>0.79810000000000003</v>
      </c>
    </row>
    <row r="134" spans="1:5" x14ac:dyDescent="0.25">
      <c r="A134" t="s">
        <v>343</v>
      </c>
      <c r="B134" t="s">
        <v>193</v>
      </c>
      <c r="C134">
        <v>1.3052999999999999</v>
      </c>
      <c r="D134">
        <v>0.4839</v>
      </c>
      <c r="E134">
        <v>1.0798000000000001</v>
      </c>
    </row>
    <row r="135" spans="1:5" x14ac:dyDescent="0.25">
      <c r="A135" t="s">
        <v>343</v>
      </c>
      <c r="B135" t="s">
        <v>194</v>
      </c>
      <c r="C135">
        <v>1.3052999999999999</v>
      </c>
      <c r="D135">
        <v>1.25</v>
      </c>
      <c r="E135">
        <v>0.65720000000000001</v>
      </c>
    </row>
    <row r="136" spans="1:5" x14ac:dyDescent="0.25">
      <c r="A136" t="s">
        <v>343</v>
      </c>
      <c r="B136" t="s">
        <v>195</v>
      </c>
      <c r="C136">
        <v>1.3052999999999999</v>
      </c>
      <c r="D136">
        <v>1.8548</v>
      </c>
      <c r="E136">
        <v>0.56340000000000001</v>
      </c>
    </row>
    <row r="137" spans="1:5" x14ac:dyDescent="0.25">
      <c r="A137" t="s">
        <v>343</v>
      </c>
      <c r="B137" t="s">
        <v>196</v>
      </c>
      <c r="C137">
        <v>1.3052999999999999</v>
      </c>
      <c r="D137">
        <v>0.8468</v>
      </c>
      <c r="E137">
        <v>1.4553</v>
      </c>
    </row>
    <row r="138" spans="1:5" x14ac:dyDescent="0.25">
      <c r="A138" t="s">
        <v>344</v>
      </c>
      <c r="B138" t="s">
        <v>197</v>
      </c>
      <c r="C138">
        <v>1.3976999999999999</v>
      </c>
      <c r="D138">
        <v>0.79959999999999998</v>
      </c>
      <c r="E138">
        <v>1.8339000000000001</v>
      </c>
    </row>
    <row r="139" spans="1:5" x14ac:dyDescent="0.25">
      <c r="A139" t="s">
        <v>344</v>
      </c>
      <c r="B139" t="s">
        <v>198</v>
      </c>
      <c r="C139">
        <v>1.3976999999999999</v>
      </c>
      <c r="D139">
        <v>0.56479999999999997</v>
      </c>
      <c r="E139">
        <v>0.99450000000000005</v>
      </c>
    </row>
    <row r="140" spans="1:5" x14ac:dyDescent="0.25">
      <c r="A140" t="s">
        <v>344</v>
      </c>
      <c r="B140" t="s">
        <v>199</v>
      </c>
      <c r="C140">
        <v>1.3976999999999999</v>
      </c>
      <c r="D140">
        <v>1.4309000000000001</v>
      </c>
      <c r="E140">
        <v>0.89500000000000002</v>
      </c>
    </row>
    <row r="141" spans="1:5" x14ac:dyDescent="0.25">
      <c r="A141" t="s">
        <v>344</v>
      </c>
      <c r="B141" t="s">
        <v>200</v>
      </c>
      <c r="C141">
        <v>1.3976999999999999</v>
      </c>
      <c r="D141">
        <v>1.2264999999999999</v>
      </c>
      <c r="E141">
        <v>0.8548</v>
      </c>
    </row>
    <row r="142" spans="1:5" x14ac:dyDescent="0.25">
      <c r="A142" t="s">
        <v>344</v>
      </c>
      <c r="B142" t="s">
        <v>201</v>
      </c>
      <c r="C142">
        <v>1.3976999999999999</v>
      </c>
      <c r="D142">
        <v>0.8417</v>
      </c>
      <c r="E142">
        <v>1.0003</v>
      </c>
    </row>
    <row r="143" spans="1:5" x14ac:dyDescent="0.25">
      <c r="A143" t="s">
        <v>344</v>
      </c>
      <c r="B143" t="s">
        <v>202</v>
      </c>
      <c r="C143">
        <v>1.3976999999999999</v>
      </c>
      <c r="D143">
        <v>1.2358</v>
      </c>
      <c r="E143">
        <v>0.77300000000000002</v>
      </c>
    </row>
    <row r="144" spans="1:5" x14ac:dyDescent="0.25">
      <c r="A144" t="s">
        <v>344</v>
      </c>
      <c r="B144" t="s">
        <v>203</v>
      </c>
      <c r="C144">
        <v>1.3976999999999999</v>
      </c>
      <c r="D144">
        <v>0.82279999999999998</v>
      </c>
      <c r="E144">
        <v>0.94469999999999998</v>
      </c>
    </row>
    <row r="145" spans="1:5" x14ac:dyDescent="0.25">
      <c r="A145" t="s">
        <v>344</v>
      </c>
      <c r="B145" t="s">
        <v>204</v>
      </c>
      <c r="C145">
        <v>1.3976999999999999</v>
      </c>
      <c r="D145">
        <v>0.58919999999999995</v>
      </c>
      <c r="E145">
        <v>1.0003</v>
      </c>
    </row>
    <row r="146" spans="1:5" x14ac:dyDescent="0.25">
      <c r="A146" t="s">
        <v>344</v>
      </c>
      <c r="B146" t="s">
        <v>205</v>
      </c>
      <c r="C146">
        <v>1.3976999999999999</v>
      </c>
      <c r="D146">
        <v>0.96799999999999997</v>
      </c>
      <c r="E146">
        <v>1.2782</v>
      </c>
    </row>
    <row r="147" spans="1:5" x14ac:dyDescent="0.25">
      <c r="A147" t="s">
        <v>344</v>
      </c>
      <c r="B147" t="s">
        <v>206</v>
      </c>
      <c r="C147">
        <v>1.3976999999999999</v>
      </c>
      <c r="D147">
        <v>0.97909999999999997</v>
      </c>
      <c r="E147">
        <v>0.89500000000000002</v>
      </c>
    </row>
    <row r="148" spans="1:5" x14ac:dyDescent="0.25">
      <c r="A148" t="s">
        <v>344</v>
      </c>
      <c r="B148" t="s">
        <v>207</v>
      </c>
      <c r="C148">
        <v>1.3976999999999999</v>
      </c>
      <c r="D148">
        <v>0.6734</v>
      </c>
      <c r="E148">
        <v>1.2782</v>
      </c>
    </row>
    <row r="149" spans="1:5" x14ac:dyDescent="0.25">
      <c r="A149" t="s">
        <v>344</v>
      </c>
      <c r="B149" t="s">
        <v>208</v>
      </c>
      <c r="C149">
        <v>1.3976999999999999</v>
      </c>
      <c r="D149">
        <v>0.85170000000000001</v>
      </c>
      <c r="E149">
        <v>0.98970000000000002</v>
      </c>
    </row>
    <row r="150" spans="1:5" x14ac:dyDescent="0.25">
      <c r="A150" t="s">
        <v>344</v>
      </c>
      <c r="B150" t="s">
        <v>209</v>
      </c>
      <c r="C150">
        <v>1.3976999999999999</v>
      </c>
      <c r="D150">
        <v>0.93010000000000004</v>
      </c>
      <c r="E150">
        <v>0.89749999999999996</v>
      </c>
    </row>
    <row r="151" spans="1:5" x14ac:dyDescent="0.25">
      <c r="A151" t="s">
        <v>344</v>
      </c>
      <c r="B151" t="s">
        <v>210</v>
      </c>
      <c r="C151">
        <v>1.3976999999999999</v>
      </c>
      <c r="D151">
        <v>1.1783999999999999</v>
      </c>
      <c r="E151">
        <v>0.94469999999999998</v>
      </c>
    </row>
    <row r="152" spans="1:5" x14ac:dyDescent="0.25">
      <c r="A152" t="s">
        <v>344</v>
      </c>
      <c r="B152" t="s">
        <v>211</v>
      </c>
      <c r="C152">
        <v>1.3976999999999999</v>
      </c>
      <c r="D152">
        <v>1.2683</v>
      </c>
      <c r="E152">
        <v>0.73</v>
      </c>
    </row>
    <row r="153" spans="1:5" x14ac:dyDescent="0.25">
      <c r="A153" t="s">
        <v>344</v>
      </c>
      <c r="B153" t="s">
        <v>212</v>
      </c>
      <c r="C153">
        <v>1.3976999999999999</v>
      </c>
      <c r="D153">
        <v>1.3513999999999999</v>
      </c>
      <c r="E153">
        <v>1.1022000000000001</v>
      </c>
    </row>
    <row r="154" spans="1:5" x14ac:dyDescent="0.25">
      <c r="A154" t="s">
        <v>344</v>
      </c>
      <c r="B154" t="s">
        <v>213</v>
      </c>
      <c r="C154">
        <v>1.3976999999999999</v>
      </c>
      <c r="D154">
        <v>1.0544</v>
      </c>
      <c r="E154">
        <v>1.1933</v>
      </c>
    </row>
    <row r="155" spans="1:5" x14ac:dyDescent="0.25">
      <c r="A155" t="s">
        <v>344</v>
      </c>
      <c r="B155" t="s">
        <v>214</v>
      </c>
      <c r="C155">
        <v>1.3976999999999999</v>
      </c>
      <c r="D155">
        <v>1.0731999999999999</v>
      </c>
      <c r="E155">
        <v>0.6613</v>
      </c>
    </row>
    <row r="156" spans="1:5" x14ac:dyDescent="0.25">
      <c r="A156" t="s">
        <v>345</v>
      </c>
      <c r="B156" t="s">
        <v>215</v>
      </c>
      <c r="C156">
        <v>1.8042</v>
      </c>
      <c r="D156">
        <v>1.2563</v>
      </c>
      <c r="E156">
        <v>0.69569999999999999</v>
      </c>
    </row>
    <row r="157" spans="1:5" x14ac:dyDescent="0.25">
      <c r="A157" t="s">
        <v>345</v>
      </c>
      <c r="B157" t="s">
        <v>216</v>
      </c>
      <c r="C157">
        <v>1.8042</v>
      </c>
      <c r="D157">
        <v>0.73899999999999999</v>
      </c>
      <c r="E157">
        <v>1.2843</v>
      </c>
    </row>
    <row r="158" spans="1:5" x14ac:dyDescent="0.25">
      <c r="A158" t="s">
        <v>345</v>
      </c>
      <c r="B158" t="s">
        <v>217</v>
      </c>
      <c r="C158">
        <v>1.8042</v>
      </c>
      <c r="D158">
        <v>1.1085</v>
      </c>
      <c r="E158">
        <v>0.90969999999999995</v>
      </c>
    </row>
    <row r="159" spans="1:5" x14ac:dyDescent="0.25">
      <c r="A159" t="s">
        <v>345</v>
      </c>
      <c r="B159" t="s">
        <v>218</v>
      </c>
      <c r="C159">
        <v>1.8042</v>
      </c>
      <c r="D159">
        <v>0.99770000000000003</v>
      </c>
      <c r="E159">
        <v>0.85619999999999996</v>
      </c>
    </row>
    <row r="160" spans="1:5" x14ac:dyDescent="0.25">
      <c r="A160" t="s">
        <v>345</v>
      </c>
      <c r="B160" t="s">
        <v>219</v>
      </c>
      <c r="C160">
        <v>1.8042</v>
      </c>
      <c r="D160">
        <v>0.84989999999999999</v>
      </c>
      <c r="E160">
        <v>0.69569999999999999</v>
      </c>
    </row>
    <row r="161" spans="1:5" x14ac:dyDescent="0.25">
      <c r="A161" t="s">
        <v>345</v>
      </c>
      <c r="B161" t="s">
        <v>220</v>
      </c>
      <c r="C161">
        <v>1.8042</v>
      </c>
      <c r="D161">
        <v>0.70209999999999995</v>
      </c>
      <c r="E161">
        <v>1.1773</v>
      </c>
    </row>
    <row r="162" spans="1:5" x14ac:dyDescent="0.25">
      <c r="A162" t="s">
        <v>345</v>
      </c>
      <c r="B162" t="s">
        <v>221</v>
      </c>
      <c r="C162">
        <v>1.8042</v>
      </c>
      <c r="D162">
        <v>1.6997</v>
      </c>
      <c r="E162">
        <v>0.96319999999999995</v>
      </c>
    </row>
    <row r="163" spans="1:5" x14ac:dyDescent="0.25">
      <c r="A163" t="s">
        <v>345</v>
      </c>
      <c r="B163" t="s">
        <v>222</v>
      </c>
      <c r="C163">
        <v>1.8042</v>
      </c>
      <c r="D163">
        <v>1.1085</v>
      </c>
      <c r="E163">
        <v>1.5519000000000001</v>
      </c>
    </row>
    <row r="164" spans="1:5" x14ac:dyDescent="0.25">
      <c r="A164" t="s">
        <v>345</v>
      </c>
      <c r="B164" t="s">
        <v>223</v>
      </c>
      <c r="C164">
        <v>1.8042</v>
      </c>
      <c r="D164">
        <v>1.2932999999999999</v>
      </c>
      <c r="E164">
        <v>1.0166999999999999</v>
      </c>
    </row>
    <row r="165" spans="1:5" x14ac:dyDescent="0.25">
      <c r="A165" t="s">
        <v>345</v>
      </c>
      <c r="B165" t="s">
        <v>224</v>
      </c>
      <c r="C165">
        <v>1.8042</v>
      </c>
      <c r="D165">
        <v>0.77600000000000002</v>
      </c>
      <c r="E165">
        <v>0.96319999999999995</v>
      </c>
    </row>
    <row r="166" spans="1:5" x14ac:dyDescent="0.25">
      <c r="A166" t="s">
        <v>345</v>
      </c>
      <c r="B166" t="s">
        <v>225</v>
      </c>
      <c r="C166">
        <v>1.8042</v>
      </c>
      <c r="D166">
        <v>0.77600000000000002</v>
      </c>
      <c r="E166">
        <v>0.74919999999999998</v>
      </c>
    </row>
    <row r="167" spans="1:5" x14ac:dyDescent="0.25">
      <c r="A167" t="s">
        <v>345</v>
      </c>
      <c r="B167" t="s">
        <v>226</v>
      </c>
      <c r="C167">
        <v>1.8042</v>
      </c>
      <c r="D167">
        <v>0.62819999999999998</v>
      </c>
      <c r="E167">
        <v>1.4449000000000001</v>
      </c>
    </row>
    <row r="168" spans="1:5" x14ac:dyDescent="0.25">
      <c r="A168" t="s">
        <v>345</v>
      </c>
      <c r="B168" t="s">
        <v>227</v>
      </c>
      <c r="C168">
        <v>1.8042</v>
      </c>
      <c r="D168">
        <v>1.2194</v>
      </c>
      <c r="E168">
        <v>0.64219999999999999</v>
      </c>
    </row>
    <row r="169" spans="1:5" x14ac:dyDescent="0.25">
      <c r="A169" t="s">
        <v>345</v>
      </c>
      <c r="B169" t="s">
        <v>228</v>
      </c>
      <c r="C169">
        <v>1.8042</v>
      </c>
      <c r="D169">
        <v>0.59119999999999995</v>
      </c>
      <c r="E169">
        <v>1.1237999999999999</v>
      </c>
    </row>
    <row r="170" spans="1:5" x14ac:dyDescent="0.25">
      <c r="A170" t="s">
        <v>345</v>
      </c>
      <c r="B170" t="s">
        <v>229</v>
      </c>
      <c r="C170">
        <v>1.8042</v>
      </c>
      <c r="D170">
        <v>0.99770000000000003</v>
      </c>
      <c r="E170">
        <v>0.74919999999999998</v>
      </c>
    </row>
    <row r="171" spans="1:5" x14ac:dyDescent="0.25">
      <c r="A171" t="s">
        <v>345</v>
      </c>
      <c r="B171" t="s">
        <v>230</v>
      </c>
      <c r="C171">
        <v>1.8042</v>
      </c>
      <c r="D171">
        <v>1.2563</v>
      </c>
      <c r="E171">
        <v>1.1773</v>
      </c>
    </row>
    <row r="172" spans="1:5" x14ac:dyDescent="0.25">
      <c r="A172" t="s">
        <v>346</v>
      </c>
      <c r="B172" t="s">
        <v>231</v>
      </c>
      <c r="C172">
        <v>1.5866</v>
      </c>
      <c r="D172">
        <v>1.0084</v>
      </c>
      <c r="E172">
        <v>1.2725</v>
      </c>
    </row>
    <row r="173" spans="1:5" x14ac:dyDescent="0.25">
      <c r="A173" t="s">
        <v>346</v>
      </c>
      <c r="B173" t="s">
        <v>232</v>
      </c>
      <c r="C173">
        <v>1.5866</v>
      </c>
      <c r="D173">
        <v>0.94540000000000002</v>
      </c>
      <c r="E173">
        <v>1.018</v>
      </c>
    </row>
    <row r="174" spans="1:5" x14ac:dyDescent="0.25">
      <c r="A174" t="s">
        <v>346</v>
      </c>
      <c r="B174" t="s">
        <v>233</v>
      </c>
      <c r="C174">
        <v>1.5866</v>
      </c>
      <c r="D174">
        <v>1.0084</v>
      </c>
      <c r="E174">
        <v>1.018</v>
      </c>
    </row>
    <row r="175" spans="1:5" x14ac:dyDescent="0.25">
      <c r="A175" t="s">
        <v>346</v>
      </c>
      <c r="B175" t="s">
        <v>234</v>
      </c>
      <c r="C175">
        <v>1.5866</v>
      </c>
      <c r="D175">
        <v>1.4496</v>
      </c>
      <c r="E175">
        <v>0.2545</v>
      </c>
    </row>
    <row r="176" spans="1:5" x14ac:dyDescent="0.25">
      <c r="A176" t="s">
        <v>346</v>
      </c>
      <c r="B176" t="s">
        <v>235</v>
      </c>
      <c r="C176">
        <v>1.5866</v>
      </c>
      <c r="D176">
        <v>1.1975</v>
      </c>
      <c r="E176">
        <v>0.67869999999999997</v>
      </c>
    </row>
    <row r="177" spans="1:5" x14ac:dyDescent="0.25">
      <c r="A177" t="s">
        <v>346</v>
      </c>
      <c r="B177" t="s">
        <v>322</v>
      </c>
      <c r="C177">
        <v>1.5866</v>
      </c>
      <c r="D177">
        <v>0.63029999999999997</v>
      </c>
      <c r="E177">
        <v>1.6117999999999999</v>
      </c>
    </row>
    <row r="178" spans="1:5" x14ac:dyDescent="0.25">
      <c r="A178" t="s">
        <v>346</v>
      </c>
      <c r="B178" t="s">
        <v>236</v>
      </c>
      <c r="C178">
        <v>1.5866</v>
      </c>
      <c r="D178">
        <v>0.84040000000000004</v>
      </c>
      <c r="E178">
        <v>1.2254</v>
      </c>
    </row>
    <row r="179" spans="1:5" x14ac:dyDescent="0.25">
      <c r="A179" t="s">
        <v>346</v>
      </c>
      <c r="B179" t="s">
        <v>237</v>
      </c>
      <c r="C179">
        <v>1.5866</v>
      </c>
      <c r="D179">
        <v>0.97409999999999997</v>
      </c>
      <c r="E179">
        <v>1.3882000000000001</v>
      </c>
    </row>
    <row r="180" spans="1:5" x14ac:dyDescent="0.25">
      <c r="A180" t="s">
        <v>346</v>
      </c>
      <c r="B180" t="s">
        <v>238</v>
      </c>
      <c r="C180">
        <v>1.5866</v>
      </c>
      <c r="D180">
        <v>1.6807000000000001</v>
      </c>
      <c r="E180">
        <v>0.65980000000000005</v>
      </c>
    </row>
    <row r="181" spans="1:5" x14ac:dyDescent="0.25">
      <c r="A181" t="s">
        <v>346</v>
      </c>
      <c r="B181" t="s">
        <v>321</v>
      </c>
      <c r="C181">
        <v>1.5866</v>
      </c>
      <c r="D181">
        <v>1.0084</v>
      </c>
      <c r="E181">
        <v>0.76349999999999996</v>
      </c>
    </row>
    <row r="182" spans="1:5" x14ac:dyDescent="0.25">
      <c r="A182" t="s">
        <v>346</v>
      </c>
      <c r="B182" t="s">
        <v>239</v>
      </c>
      <c r="C182">
        <v>1.5866</v>
      </c>
      <c r="D182">
        <v>1.4496</v>
      </c>
      <c r="E182">
        <v>0.67869999999999997</v>
      </c>
    </row>
    <row r="183" spans="1:5" x14ac:dyDescent="0.25">
      <c r="A183" t="s">
        <v>346</v>
      </c>
      <c r="B183" t="s">
        <v>240</v>
      </c>
      <c r="C183">
        <v>1.5866</v>
      </c>
      <c r="D183">
        <v>0.84040000000000004</v>
      </c>
      <c r="E183">
        <v>1.0367999999999999</v>
      </c>
    </row>
    <row r="184" spans="1:5" x14ac:dyDescent="0.25">
      <c r="A184" t="s">
        <v>346</v>
      </c>
      <c r="B184" t="s">
        <v>241</v>
      </c>
      <c r="C184">
        <v>1.5866</v>
      </c>
      <c r="D184">
        <v>0.91679999999999995</v>
      </c>
      <c r="E184">
        <v>1.0797000000000001</v>
      </c>
    </row>
    <row r="185" spans="1:5" x14ac:dyDescent="0.25">
      <c r="A185" t="s">
        <v>346</v>
      </c>
      <c r="B185" t="s">
        <v>320</v>
      </c>
      <c r="C185">
        <v>1.5866</v>
      </c>
      <c r="D185">
        <v>1.0084</v>
      </c>
      <c r="E185">
        <v>1.6117999999999999</v>
      </c>
    </row>
    <row r="186" spans="1:5" x14ac:dyDescent="0.25">
      <c r="A186" t="s">
        <v>346</v>
      </c>
      <c r="B186" t="s">
        <v>242</v>
      </c>
      <c r="C186">
        <v>1.5866</v>
      </c>
      <c r="D186">
        <v>0.40110000000000001</v>
      </c>
      <c r="E186">
        <v>1.0025999999999999</v>
      </c>
    </row>
    <row r="187" spans="1:5" x14ac:dyDescent="0.25">
      <c r="A187" t="s">
        <v>346</v>
      </c>
      <c r="B187" t="s">
        <v>243</v>
      </c>
      <c r="C187">
        <v>1.5866</v>
      </c>
      <c r="D187">
        <v>0.77029999999999998</v>
      </c>
      <c r="E187">
        <v>1.0367999999999999</v>
      </c>
    </row>
    <row r="188" spans="1:5" x14ac:dyDescent="0.25">
      <c r="A188" t="s">
        <v>346</v>
      </c>
      <c r="B188" t="s">
        <v>244</v>
      </c>
      <c r="C188">
        <v>1.5866</v>
      </c>
      <c r="D188">
        <v>1.0714999999999999</v>
      </c>
      <c r="E188">
        <v>0.2545</v>
      </c>
    </row>
    <row r="189" spans="1:5" x14ac:dyDescent="0.25">
      <c r="A189" t="s">
        <v>346</v>
      </c>
      <c r="B189" t="s">
        <v>245</v>
      </c>
      <c r="C189">
        <v>1.5866</v>
      </c>
      <c r="D189">
        <v>0.88239999999999996</v>
      </c>
      <c r="E189">
        <v>1.3573</v>
      </c>
    </row>
    <row r="190" spans="1:5" x14ac:dyDescent="0.25">
      <c r="A190" t="s">
        <v>347</v>
      </c>
      <c r="B190" t="s">
        <v>246</v>
      </c>
      <c r="C190">
        <v>1.1809000000000001</v>
      </c>
      <c r="D190">
        <v>0.49399999999999999</v>
      </c>
      <c r="E190">
        <v>1.7124999999999999</v>
      </c>
    </row>
    <row r="191" spans="1:5" x14ac:dyDescent="0.25">
      <c r="A191" t="s">
        <v>347</v>
      </c>
      <c r="B191" t="s">
        <v>247</v>
      </c>
      <c r="C191">
        <v>1.1809000000000001</v>
      </c>
      <c r="D191">
        <v>1.3028</v>
      </c>
      <c r="E191">
        <v>0.41599999999999998</v>
      </c>
    </row>
    <row r="192" spans="1:5" x14ac:dyDescent="0.25">
      <c r="A192" t="s">
        <v>347</v>
      </c>
      <c r="B192" t="s">
        <v>248</v>
      </c>
      <c r="C192">
        <v>1.1809000000000001</v>
      </c>
      <c r="D192">
        <v>0.58630000000000004</v>
      </c>
      <c r="E192">
        <v>1.0814999999999999</v>
      </c>
    </row>
    <row r="193" spans="1:5" x14ac:dyDescent="0.25">
      <c r="A193" t="s">
        <v>347</v>
      </c>
      <c r="B193" t="s">
        <v>249</v>
      </c>
      <c r="C193">
        <v>1.1809000000000001</v>
      </c>
      <c r="D193">
        <v>0.78169999999999995</v>
      </c>
      <c r="E193">
        <v>2.0798999999999999</v>
      </c>
    </row>
    <row r="194" spans="1:5" x14ac:dyDescent="0.25">
      <c r="A194" t="s">
        <v>347</v>
      </c>
      <c r="B194" t="s">
        <v>324</v>
      </c>
      <c r="C194">
        <v>1.1809000000000001</v>
      </c>
      <c r="D194">
        <v>1.3408</v>
      </c>
      <c r="E194">
        <v>0.63090000000000002</v>
      </c>
    </row>
    <row r="195" spans="1:5" x14ac:dyDescent="0.25">
      <c r="A195" t="s">
        <v>347</v>
      </c>
      <c r="B195" t="s">
        <v>250</v>
      </c>
      <c r="C195">
        <v>1.1809000000000001</v>
      </c>
      <c r="D195">
        <v>0.7762</v>
      </c>
      <c r="E195">
        <v>0.99139999999999995</v>
      </c>
    </row>
    <row r="196" spans="1:5" x14ac:dyDescent="0.25">
      <c r="A196" t="s">
        <v>347</v>
      </c>
      <c r="B196" t="s">
        <v>251</v>
      </c>
      <c r="C196">
        <v>1.1809000000000001</v>
      </c>
      <c r="D196">
        <v>0.9879</v>
      </c>
      <c r="E196">
        <v>0.90129999999999999</v>
      </c>
    </row>
    <row r="197" spans="1:5" x14ac:dyDescent="0.25">
      <c r="A197" t="s">
        <v>347</v>
      </c>
      <c r="B197" t="s">
        <v>323</v>
      </c>
      <c r="C197">
        <v>1.1809000000000001</v>
      </c>
      <c r="D197">
        <v>0.7762</v>
      </c>
      <c r="E197">
        <v>0.72099999999999997</v>
      </c>
    </row>
    <row r="198" spans="1:5" x14ac:dyDescent="0.25">
      <c r="A198" t="s">
        <v>347</v>
      </c>
      <c r="B198" t="s">
        <v>253</v>
      </c>
      <c r="C198">
        <v>1.1809000000000001</v>
      </c>
      <c r="D198">
        <v>1.1725000000000001</v>
      </c>
      <c r="E198">
        <v>0.74880000000000002</v>
      </c>
    </row>
    <row r="199" spans="1:5" x14ac:dyDescent="0.25">
      <c r="A199" t="s">
        <v>347</v>
      </c>
      <c r="B199" t="s">
        <v>254</v>
      </c>
      <c r="C199">
        <v>1.1809000000000001</v>
      </c>
      <c r="D199">
        <v>2.3993000000000002</v>
      </c>
      <c r="E199">
        <v>1.2618</v>
      </c>
    </row>
    <row r="200" spans="1:5" x14ac:dyDescent="0.25">
      <c r="A200" t="s">
        <v>347</v>
      </c>
      <c r="B200" t="s">
        <v>255</v>
      </c>
      <c r="C200">
        <v>1.1809000000000001</v>
      </c>
      <c r="D200">
        <v>0.70569999999999999</v>
      </c>
      <c r="E200">
        <v>1.0814999999999999</v>
      </c>
    </row>
    <row r="201" spans="1:5" x14ac:dyDescent="0.25">
      <c r="A201" t="s">
        <v>347</v>
      </c>
      <c r="B201" t="s">
        <v>256</v>
      </c>
      <c r="C201">
        <v>1.1809000000000001</v>
      </c>
      <c r="D201">
        <v>0.58630000000000004</v>
      </c>
      <c r="E201">
        <v>0.83199999999999996</v>
      </c>
    </row>
    <row r="202" spans="1:5" x14ac:dyDescent="0.25">
      <c r="A202" t="s">
        <v>347</v>
      </c>
      <c r="B202" t="s">
        <v>257</v>
      </c>
      <c r="C202">
        <v>1.1809000000000001</v>
      </c>
      <c r="D202">
        <v>1.1073999999999999</v>
      </c>
      <c r="E202">
        <v>0.91520000000000001</v>
      </c>
    </row>
    <row r="203" spans="1:5" x14ac:dyDescent="0.25">
      <c r="A203" t="s">
        <v>347</v>
      </c>
      <c r="B203" t="s">
        <v>325</v>
      </c>
      <c r="C203">
        <v>1.1809000000000001</v>
      </c>
      <c r="D203">
        <v>0.65139999999999998</v>
      </c>
      <c r="E203">
        <v>1.0814999999999999</v>
      </c>
    </row>
    <row r="204" spans="1:5" x14ac:dyDescent="0.25">
      <c r="A204" t="s">
        <v>347</v>
      </c>
      <c r="B204" t="s">
        <v>258</v>
      </c>
      <c r="C204">
        <v>1.1809000000000001</v>
      </c>
      <c r="D204">
        <v>1.8348</v>
      </c>
      <c r="E204">
        <v>0.81120000000000003</v>
      </c>
    </row>
    <row r="205" spans="1:5" x14ac:dyDescent="0.25">
      <c r="A205" t="s">
        <v>347</v>
      </c>
      <c r="B205" t="s">
        <v>259</v>
      </c>
      <c r="C205">
        <v>1.1809000000000001</v>
      </c>
      <c r="D205">
        <v>0.5645</v>
      </c>
      <c r="E205">
        <v>0.72099999999999997</v>
      </c>
    </row>
    <row r="206" spans="1:5" x14ac:dyDescent="0.25">
      <c r="A206" t="s">
        <v>348</v>
      </c>
      <c r="B206" t="s">
        <v>260</v>
      </c>
      <c r="C206">
        <v>1.5417000000000001</v>
      </c>
      <c r="D206">
        <v>1.0810999999999999</v>
      </c>
      <c r="E206">
        <v>0.88890000000000002</v>
      </c>
    </row>
    <row r="207" spans="1:5" x14ac:dyDescent="0.25">
      <c r="A207" t="s">
        <v>348</v>
      </c>
      <c r="B207" t="s">
        <v>261</v>
      </c>
      <c r="C207">
        <v>1.5417000000000001</v>
      </c>
      <c r="D207">
        <v>0.79279999999999995</v>
      </c>
      <c r="E207">
        <v>1.0864</v>
      </c>
    </row>
    <row r="208" spans="1:5" x14ac:dyDescent="0.25">
      <c r="A208" t="s">
        <v>348</v>
      </c>
      <c r="B208" t="s">
        <v>262</v>
      </c>
      <c r="C208">
        <v>1.5417000000000001</v>
      </c>
      <c r="D208">
        <v>0.72070000000000001</v>
      </c>
      <c r="E208">
        <v>0.49380000000000002</v>
      </c>
    </row>
    <row r="209" spans="1:5" x14ac:dyDescent="0.25">
      <c r="A209" t="s">
        <v>348</v>
      </c>
      <c r="B209" t="s">
        <v>263</v>
      </c>
      <c r="C209">
        <v>1.5417000000000001</v>
      </c>
      <c r="D209">
        <v>1.2323999999999999</v>
      </c>
      <c r="E209">
        <v>0.71109999999999995</v>
      </c>
    </row>
    <row r="210" spans="1:5" x14ac:dyDescent="0.25">
      <c r="A210" t="s">
        <v>348</v>
      </c>
      <c r="B210" t="s">
        <v>326</v>
      </c>
      <c r="C210">
        <v>1.5417000000000001</v>
      </c>
      <c r="D210">
        <v>1.0089999999999999</v>
      </c>
      <c r="E210">
        <v>0.69140000000000001</v>
      </c>
    </row>
    <row r="211" spans="1:5" x14ac:dyDescent="0.25">
      <c r="A211" t="s">
        <v>348</v>
      </c>
      <c r="B211" t="s">
        <v>264</v>
      </c>
      <c r="C211">
        <v>1.5417000000000001</v>
      </c>
      <c r="D211">
        <v>1.2252000000000001</v>
      </c>
      <c r="E211">
        <v>1.8765000000000001</v>
      </c>
    </row>
    <row r="212" spans="1:5" x14ac:dyDescent="0.25">
      <c r="A212" t="s">
        <v>348</v>
      </c>
      <c r="B212" t="s">
        <v>265</v>
      </c>
      <c r="C212">
        <v>1.5417000000000001</v>
      </c>
      <c r="D212">
        <v>0.72070000000000001</v>
      </c>
      <c r="E212">
        <v>1.0864</v>
      </c>
    </row>
    <row r="213" spans="1:5" x14ac:dyDescent="0.25">
      <c r="A213" t="s">
        <v>348</v>
      </c>
      <c r="B213" t="s">
        <v>266</v>
      </c>
      <c r="C213">
        <v>1.5417000000000001</v>
      </c>
      <c r="D213">
        <v>0.89190000000000003</v>
      </c>
      <c r="E213">
        <v>0.66669999999999996</v>
      </c>
    </row>
    <row r="214" spans="1:5" x14ac:dyDescent="0.25">
      <c r="A214" t="s">
        <v>348</v>
      </c>
      <c r="B214" t="s">
        <v>267</v>
      </c>
      <c r="C214">
        <v>1.5417000000000001</v>
      </c>
      <c r="D214">
        <v>1.0089999999999999</v>
      </c>
      <c r="E214">
        <v>0.88890000000000002</v>
      </c>
    </row>
    <row r="215" spans="1:5" x14ac:dyDescent="0.25">
      <c r="A215" t="s">
        <v>348</v>
      </c>
      <c r="B215" t="s">
        <v>327</v>
      </c>
      <c r="C215">
        <v>1.5417000000000001</v>
      </c>
      <c r="D215">
        <v>0.64859999999999995</v>
      </c>
      <c r="E215">
        <v>1.5802</v>
      </c>
    </row>
    <row r="216" spans="1:5" x14ac:dyDescent="0.25">
      <c r="A216" t="s">
        <v>348</v>
      </c>
      <c r="B216" t="s">
        <v>268</v>
      </c>
      <c r="C216">
        <v>1.5417000000000001</v>
      </c>
      <c r="D216">
        <v>1.0089999999999999</v>
      </c>
      <c r="E216">
        <v>1.0864</v>
      </c>
    </row>
    <row r="217" spans="1:5" x14ac:dyDescent="0.25">
      <c r="A217" t="s">
        <v>348</v>
      </c>
      <c r="B217" t="s">
        <v>269</v>
      </c>
      <c r="C217">
        <v>1.5417000000000001</v>
      </c>
      <c r="D217">
        <v>1.4414</v>
      </c>
      <c r="E217">
        <v>0.88890000000000002</v>
      </c>
    </row>
    <row r="218" spans="1:5" x14ac:dyDescent="0.25">
      <c r="A218" t="s">
        <v>348</v>
      </c>
      <c r="B218" t="s">
        <v>270</v>
      </c>
      <c r="C218">
        <v>1.5417000000000001</v>
      </c>
      <c r="D218">
        <v>1.0089999999999999</v>
      </c>
      <c r="E218">
        <v>0.98770000000000002</v>
      </c>
    </row>
    <row r="219" spans="1:5" x14ac:dyDescent="0.25">
      <c r="A219" t="s">
        <v>348</v>
      </c>
      <c r="B219" t="s">
        <v>271</v>
      </c>
      <c r="C219">
        <v>1.5417000000000001</v>
      </c>
      <c r="D219">
        <v>0.79279999999999995</v>
      </c>
      <c r="E219">
        <v>1.1852</v>
      </c>
    </row>
    <row r="220" spans="1:5" x14ac:dyDescent="0.25">
      <c r="A220" t="s">
        <v>348</v>
      </c>
      <c r="B220" t="s">
        <v>272</v>
      </c>
      <c r="C220">
        <v>1.5417000000000001</v>
      </c>
      <c r="D220">
        <v>0.3604</v>
      </c>
      <c r="E220">
        <v>0.79010000000000002</v>
      </c>
    </row>
    <row r="221" spans="1:5" x14ac:dyDescent="0.25">
      <c r="A221" t="s">
        <v>348</v>
      </c>
      <c r="B221" t="s">
        <v>273</v>
      </c>
      <c r="C221">
        <v>1.5417000000000001</v>
      </c>
      <c r="D221">
        <v>2.0179999999999998</v>
      </c>
      <c r="E221">
        <v>1.0864</v>
      </c>
    </row>
    <row r="222" spans="1:5" x14ac:dyDescent="0.25">
      <c r="A222" t="s">
        <v>349</v>
      </c>
      <c r="B222" t="s">
        <v>274</v>
      </c>
      <c r="C222">
        <v>1.5124</v>
      </c>
      <c r="D222">
        <v>1.2783</v>
      </c>
      <c r="E222">
        <v>0.46600000000000003</v>
      </c>
    </row>
    <row r="223" spans="1:5" x14ac:dyDescent="0.25">
      <c r="A223" t="s">
        <v>349</v>
      </c>
      <c r="B223" t="s">
        <v>275</v>
      </c>
      <c r="C223">
        <v>1.5124</v>
      </c>
      <c r="D223">
        <v>1.0138</v>
      </c>
      <c r="E223">
        <v>1.2814000000000001</v>
      </c>
    </row>
    <row r="224" spans="1:5" x14ac:dyDescent="0.25">
      <c r="A224" t="s">
        <v>349</v>
      </c>
      <c r="B224" t="s">
        <v>276</v>
      </c>
      <c r="C224">
        <v>1.5124</v>
      </c>
      <c r="D224">
        <v>1.3224</v>
      </c>
      <c r="E224">
        <v>1.0484</v>
      </c>
    </row>
    <row r="225" spans="1:5" x14ac:dyDescent="0.25">
      <c r="A225" t="s">
        <v>349</v>
      </c>
      <c r="B225" t="s">
        <v>277</v>
      </c>
      <c r="C225">
        <v>1.5124</v>
      </c>
      <c r="D225">
        <v>1.1460999999999999</v>
      </c>
      <c r="E225">
        <v>0.99019999999999997</v>
      </c>
    </row>
    <row r="226" spans="1:5" x14ac:dyDescent="0.25">
      <c r="A226" t="s">
        <v>349</v>
      </c>
      <c r="B226" t="s">
        <v>278</v>
      </c>
      <c r="C226">
        <v>1.5124</v>
      </c>
      <c r="D226">
        <v>1.0138</v>
      </c>
      <c r="E226">
        <v>0.99019999999999997</v>
      </c>
    </row>
    <row r="227" spans="1:5" x14ac:dyDescent="0.25">
      <c r="A227" t="s">
        <v>349</v>
      </c>
      <c r="B227" t="s">
        <v>279</v>
      </c>
      <c r="C227">
        <v>1.5124</v>
      </c>
      <c r="D227">
        <v>1.2783</v>
      </c>
      <c r="E227">
        <v>1.2231000000000001</v>
      </c>
    </row>
    <row r="228" spans="1:5" x14ac:dyDescent="0.25">
      <c r="A228" t="s">
        <v>349</v>
      </c>
      <c r="B228" t="s">
        <v>280</v>
      </c>
      <c r="C228">
        <v>1.5124</v>
      </c>
      <c r="D228">
        <v>0.4546</v>
      </c>
      <c r="E228">
        <v>0.65529999999999999</v>
      </c>
    </row>
    <row r="229" spans="1:5" x14ac:dyDescent="0.25">
      <c r="A229" t="s">
        <v>349</v>
      </c>
      <c r="B229" t="s">
        <v>281</v>
      </c>
      <c r="C229">
        <v>1.5124</v>
      </c>
      <c r="D229">
        <v>1.5427999999999999</v>
      </c>
      <c r="E229">
        <v>1.1066</v>
      </c>
    </row>
    <row r="230" spans="1:5" x14ac:dyDescent="0.25">
      <c r="A230" t="s">
        <v>349</v>
      </c>
      <c r="B230" t="s">
        <v>450</v>
      </c>
      <c r="C230">
        <v>1.5124</v>
      </c>
      <c r="D230">
        <v>0</v>
      </c>
      <c r="E230">
        <v>0.87370000000000003</v>
      </c>
    </row>
    <row r="231" spans="1:5" x14ac:dyDescent="0.25">
      <c r="A231" t="s">
        <v>349</v>
      </c>
      <c r="B231" t="s">
        <v>282</v>
      </c>
      <c r="C231">
        <v>1.5124</v>
      </c>
      <c r="D231">
        <v>0.79339999999999999</v>
      </c>
      <c r="E231">
        <v>0.87370000000000003</v>
      </c>
    </row>
    <row r="232" spans="1:5" x14ac:dyDescent="0.25">
      <c r="A232" t="s">
        <v>349</v>
      </c>
      <c r="B232" t="s">
        <v>283</v>
      </c>
      <c r="C232">
        <v>1.5124</v>
      </c>
      <c r="D232">
        <v>1.3665</v>
      </c>
      <c r="E232">
        <v>0.93189999999999995</v>
      </c>
    </row>
    <row r="233" spans="1:5" x14ac:dyDescent="0.25">
      <c r="A233" t="s">
        <v>349</v>
      </c>
      <c r="B233" t="s">
        <v>284</v>
      </c>
      <c r="C233">
        <v>1.5124</v>
      </c>
      <c r="D233">
        <v>0.70530000000000004</v>
      </c>
      <c r="E233">
        <v>0.64070000000000005</v>
      </c>
    </row>
    <row r="234" spans="1:5" x14ac:dyDescent="0.25">
      <c r="A234" t="s">
        <v>349</v>
      </c>
      <c r="B234" t="s">
        <v>285</v>
      </c>
      <c r="C234">
        <v>1.5124</v>
      </c>
      <c r="D234">
        <v>1.2342</v>
      </c>
      <c r="E234">
        <v>0.99019999999999997</v>
      </c>
    </row>
    <row r="235" spans="1:5" x14ac:dyDescent="0.25">
      <c r="A235" t="s">
        <v>349</v>
      </c>
      <c r="B235" t="s">
        <v>286</v>
      </c>
      <c r="C235">
        <v>1.5124</v>
      </c>
      <c r="D235">
        <v>0.57299999999999995</v>
      </c>
      <c r="E235">
        <v>1.3978999999999999</v>
      </c>
    </row>
    <row r="236" spans="1:5" x14ac:dyDescent="0.25">
      <c r="A236" t="s">
        <v>349</v>
      </c>
      <c r="B236" t="s">
        <v>287</v>
      </c>
      <c r="C236">
        <v>1.5124</v>
      </c>
      <c r="D236">
        <v>0.79339999999999999</v>
      </c>
      <c r="E236">
        <v>1.3395999999999999</v>
      </c>
    </row>
    <row r="237" spans="1:5" x14ac:dyDescent="0.25">
      <c r="A237" t="s">
        <v>349</v>
      </c>
      <c r="B237" t="s">
        <v>288</v>
      </c>
      <c r="C237">
        <v>1.5124</v>
      </c>
      <c r="D237">
        <v>0.92569999999999997</v>
      </c>
      <c r="E237">
        <v>1.1066</v>
      </c>
    </row>
    <row r="238" spans="1:5" x14ac:dyDescent="0.25">
      <c r="A238" t="s">
        <v>349</v>
      </c>
      <c r="B238" t="s">
        <v>289</v>
      </c>
      <c r="C238">
        <v>1.5124</v>
      </c>
      <c r="D238">
        <v>0.66120000000000001</v>
      </c>
      <c r="E238">
        <v>0.99019999999999997</v>
      </c>
    </row>
    <row r="239" spans="1:5" x14ac:dyDescent="0.25">
      <c r="A239" t="s">
        <v>290</v>
      </c>
      <c r="B239" t="s">
        <v>291</v>
      </c>
      <c r="C239">
        <v>1.6292</v>
      </c>
      <c r="D239">
        <v>0.90259999999999996</v>
      </c>
      <c r="E239">
        <v>0.71850000000000003</v>
      </c>
    </row>
    <row r="240" spans="1:5" x14ac:dyDescent="0.25">
      <c r="A240" t="s">
        <v>290</v>
      </c>
      <c r="B240" t="s">
        <v>292</v>
      </c>
      <c r="C240">
        <v>1.6292</v>
      </c>
      <c r="D240">
        <v>0.97489999999999999</v>
      </c>
      <c r="E240">
        <v>1.2829999999999999</v>
      </c>
    </row>
    <row r="241" spans="1:5" x14ac:dyDescent="0.25">
      <c r="A241" t="s">
        <v>290</v>
      </c>
      <c r="B241" t="s">
        <v>293</v>
      </c>
      <c r="C241">
        <v>1.6292</v>
      </c>
      <c r="D241">
        <v>0.83040000000000003</v>
      </c>
      <c r="E241">
        <v>0.92379999999999995</v>
      </c>
    </row>
    <row r="242" spans="1:5" x14ac:dyDescent="0.25">
      <c r="A242" t="s">
        <v>290</v>
      </c>
      <c r="B242" t="s">
        <v>294</v>
      </c>
      <c r="C242">
        <v>1.6292</v>
      </c>
      <c r="D242">
        <v>1.0470999999999999</v>
      </c>
      <c r="E242">
        <v>1.1803999999999999</v>
      </c>
    </row>
    <row r="243" spans="1:5" x14ac:dyDescent="0.25">
      <c r="A243" t="s">
        <v>290</v>
      </c>
      <c r="B243" t="s">
        <v>295</v>
      </c>
      <c r="C243">
        <v>1.6292</v>
      </c>
      <c r="D243">
        <v>1.0570999999999999</v>
      </c>
      <c r="E243">
        <v>0.72699999999999998</v>
      </c>
    </row>
    <row r="244" spans="1:5" x14ac:dyDescent="0.25">
      <c r="A244" t="s">
        <v>290</v>
      </c>
      <c r="B244" t="s">
        <v>296</v>
      </c>
      <c r="C244">
        <v>1.6292</v>
      </c>
      <c r="D244">
        <v>1.1915</v>
      </c>
      <c r="E244">
        <v>1.1291</v>
      </c>
    </row>
    <row r="245" spans="1:5" x14ac:dyDescent="0.25">
      <c r="A245" t="s">
        <v>290</v>
      </c>
      <c r="B245" t="s">
        <v>297</v>
      </c>
      <c r="C245">
        <v>1.6292</v>
      </c>
      <c r="D245">
        <v>1.1554</v>
      </c>
      <c r="E245">
        <v>0.87239999999999995</v>
      </c>
    </row>
    <row r="246" spans="1:5" x14ac:dyDescent="0.25">
      <c r="A246" t="s">
        <v>290</v>
      </c>
      <c r="B246" t="s">
        <v>298</v>
      </c>
      <c r="C246">
        <v>1.6292</v>
      </c>
      <c r="D246">
        <v>0.61380000000000001</v>
      </c>
      <c r="E246">
        <v>1.4883</v>
      </c>
    </row>
    <row r="247" spans="1:5" x14ac:dyDescent="0.25">
      <c r="A247" t="s">
        <v>290</v>
      </c>
      <c r="B247" t="s">
        <v>299</v>
      </c>
      <c r="C247">
        <v>1.6292</v>
      </c>
      <c r="D247">
        <v>0.90259999999999996</v>
      </c>
      <c r="E247">
        <v>1.0777000000000001</v>
      </c>
    </row>
    <row r="248" spans="1:5" x14ac:dyDescent="0.25">
      <c r="A248" t="s">
        <v>290</v>
      </c>
      <c r="B248" t="s">
        <v>300</v>
      </c>
      <c r="C248">
        <v>1.6292</v>
      </c>
      <c r="D248">
        <v>0.75819999999999999</v>
      </c>
      <c r="E248">
        <v>1.1291</v>
      </c>
    </row>
    <row r="249" spans="1:5" x14ac:dyDescent="0.25">
      <c r="A249" t="s">
        <v>290</v>
      </c>
      <c r="B249" t="s">
        <v>301</v>
      </c>
      <c r="C249">
        <v>1.6292</v>
      </c>
      <c r="D249">
        <v>0.93879999999999997</v>
      </c>
      <c r="E249">
        <v>1.7962</v>
      </c>
    </row>
    <row r="250" spans="1:5" x14ac:dyDescent="0.25">
      <c r="A250" t="s">
        <v>290</v>
      </c>
      <c r="B250" t="s">
        <v>302</v>
      </c>
      <c r="C250">
        <v>1.6292</v>
      </c>
      <c r="D250">
        <v>1.2276</v>
      </c>
      <c r="E250">
        <v>1.1803999999999999</v>
      </c>
    </row>
    <row r="251" spans="1:5" x14ac:dyDescent="0.25">
      <c r="A251" t="s">
        <v>290</v>
      </c>
      <c r="B251" t="s">
        <v>303</v>
      </c>
      <c r="C251">
        <v>1.6292</v>
      </c>
      <c r="D251">
        <v>1.0470999999999999</v>
      </c>
      <c r="E251">
        <v>1.1291</v>
      </c>
    </row>
    <row r="252" spans="1:5" x14ac:dyDescent="0.25">
      <c r="A252" t="s">
        <v>290</v>
      </c>
      <c r="B252" t="s">
        <v>304</v>
      </c>
      <c r="C252">
        <v>1.6292</v>
      </c>
      <c r="D252">
        <v>0.86650000000000005</v>
      </c>
      <c r="E252">
        <v>0.71850000000000003</v>
      </c>
    </row>
    <row r="253" spans="1:5" x14ac:dyDescent="0.25">
      <c r="A253" t="s">
        <v>290</v>
      </c>
      <c r="B253" t="s">
        <v>305</v>
      </c>
      <c r="C253">
        <v>1.6292</v>
      </c>
      <c r="D253">
        <v>1.2958000000000001</v>
      </c>
      <c r="E253">
        <v>0.92090000000000005</v>
      </c>
    </row>
    <row r="254" spans="1:5" x14ac:dyDescent="0.25">
      <c r="A254" t="s">
        <v>290</v>
      </c>
      <c r="B254" t="s">
        <v>306</v>
      </c>
      <c r="C254">
        <v>1.6292</v>
      </c>
      <c r="D254">
        <v>1.0911999999999999</v>
      </c>
      <c r="E254">
        <v>0.92090000000000005</v>
      </c>
    </row>
    <row r="255" spans="1:5" x14ac:dyDescent="0.25">
      <c r="A255" t="s">
        <v>290</v>
      </c>
      <c r="B255" t="s">
        <v>307</v>
      </c>
      <c r="C255">
        <v>1.6292</v>
      </c>
      <c r="D255">
        <v>1.3299000000000001</v>
      </c>
      <c r="E255">
        <v>0.63009999999999999</v>
      </c>
    </row>
    <row r="256" spans="1:5" x14ac:dyDescent="0.25">
      <c r="A256" t="s">
        <v>290</v>
      </c>
      <c r="B256" t="s">
        <v>308</v>
      </c>
      <c r="C256">
        <v>1.6292</v>
      </c>
      <c r="D256">
        <v>0.68600000000000005</v>
      </c>
      <c r="E256">
        <v>0.5645</v>
      </c>
    </row>
    <row r="257" spans="1:5" x14ac:dyDescent="0.25">
      <c r="A257" t="s">
        <v>290</v>
      </c>
      <c r="B257" t="s">
        <v>309</v>
      </c>
      <c r="C257">
        <v>1.6292</v>
      </c>
      <c r="D257">
        <v>1.0470999999999999</v>
      </c>
      <c r="E257">
        <v>0.92379999999999995</v>
      </c>
    </row>
    <row r="258" spans="1:5" x14ac:dyDescent="0.25">
      <c r="A258" t="s">
        <v>290</v>
      </c>
      <c r="B258" t="s">
        <v>310</v>
      </c>
      <c r="C258">
        <v>1.6292</v>
      </c>
      <c r="D258">
        <v>0.8286</v>
      </c>
      <c r="E258">
        <v>0.56710000000000005</v>
      </c>
    </row>
    <row r="259" spans="1:5" x14ac:dyDescent="0.25">
      <c r="A259" t="s">
        <v>290</v>
      </c>
      <c r="B259" t="s">
        <v>311</v>
      </c>
      <c r="C259">
        <v>1.6292</v>
      </c>
      <c r="D259">
        <v>1.2583</v>
      </c>
      <c r="E259">
        <v>1.0468999999999999</v>
      </c>
    </row>
    <row r="260" spans="1:5" x14ac:dyDescent="0.25">
      <c r="A260" t="s">
        <v>290</v>
      </c>
      <c r="B260" t="s">
        <v>312</v>
      </c>
      <c r="C260">
        <v>1.6292</v>
      </c>
      <c r="D260">
        <v>1.0831999999999999</v>
      </c>
      <c r="E260">
        <v>1.0777000000000001</v>
      </c>
    </row>
    <row r="261" spans="1:5" x14ac:dyDescent="0.25">
      <c r="A261" t="s">
        <v>290</v>
      </c>
      <c r="B261" t="s">
        <v>313</v>
      </c>
      <c r="C261">
        <v>1.6292</v>
      </c>
      <c r="D261">
        <v>0.90259999999999996</v>
      </c>
      <c r="E261">
        <v>1.2317</v>
      </c>
    </row>
    <row r="262" spans="1:5" x14ac:dyDescent="0.25">
      <c r="A262" t="s">
        <v>290</v>
      </c>
      <c r="B262" t="s">
        <v>314</v>
      </c>
      <c r="C262">
        <v>1.6292</v>
      </c>
      <c r="D262">
        <v>0.95479999999999998</v>
      </c>
      <c r="E262">
        <v>0.72699999999999998</v>
      </c>
    </row>
    <row r="263" spans="1:5" x14ac:dyDescent="0.25">
      <c r="A263" t="s">
        <v>290</v>
      </c>
      <c r="B263" t="s">
        <v>315</v>
      </c>
      <c r="C263">
        <v>1.6292</v>
      </c>
      <c r="D263">
        <v>1.163</v>
      </c>
      <c r="E263">
        <v>0.91839999999999999</v>
      </c>
    </row>
    <row r="264" spans="1:5" x14ac:dyDescent="0.25">
      <c r="A264" t="s">
        <v>290</v>
      </c>
      <c r="B264" t="s">
        <v>316</v>
      </c>
      <c r="C264">
        <v>1.6292</v>
      </c>
      <c r="D264">
        <v>0.86650000000000005</v>
      </c>
      <c r="E264">
        <v>1.3856999999999999</v>
      </c>
    </row>
    <row r="265" spans="1:5" x14ac:dyDescent="0.25">
      <c r="A265" t="s">
        <v>290</v>
      </c>
      <c r="B265" t="s">
        <v>317</v>
      </c>
      <c r="C265">
        <v>1.6292</v>
      </c>
      <c r="D265">
        <v>0.90259999999999996</v>
      </c>
      <c r="E265">
        <v>0.87239999999999995</v>
      </c>
    </row>
    <row r="266" spans="1:5" x14ac:dyDescent="0.25">
      <c r="A266" t="s">
        <v>357</v>
      </c>
      <c r="B266" t="s">
        <v>335</v>
      </c>
      <c r="C266">
        <v>1.72</v>
      </c>
      <c r="D266">
        <v>1.3953</v>
      </c>
      <c r="E266">
        <v>0.75949999999999995</v>
      </c>
    </row>
    <row r="267" spans="1:5" x14ac:dyDescent="0.25">
      <c r="A267" t="s">
        <v>357</v>
      </c>
      <c r="B267" t="s">
        <v>334</v>
      </c>
      <c r="C267">
        <v>1.72</v>
      </c>
      <c r="D267">
        <v>1.0465</v>
      </c>
      <c r="E267">
        <v>1.0126999999999999</v>
      </c>
    </row>
    <row r="268" spans="1:5" x14ac:dyDescent="0.25">
      <c r="A268" t="s">
        <v>357</v>
      </c>
      <c r="B268" t="s">
        <v>330</v>
      </c>
      <c r="C268">
        <v>1.72</v>
      </c>
      <c r="D268">
        <v>0.63949999999999996</v>
      </c>
      <c r="E268">
        <v>1.6456</v>
      </c>
    </row>
    <row r="269" spans="1:5" x14ac:dyDescent="0.25">
      <c r="A269" t="s">
        <v>357</v>
      </c>
      <c r="B269" t="s">
        <v>332</v>
      </c>
      <c r="C269">
        <v>1.72</v>
      </c>
      <c r="D269">
        <v>0.87209999999999999</v>
      </c>
      <c r="E269">
        <v>0.82279999999999998</v>
      </c>
    </row>
    <row r="270" spans="1:5" x14ac:dyDescent="0.25">
      <c r="A270" t="s">
        <v>357</v>
      </c>
      <c r="B270" t="s">
        <v>328</v>
      </c>
      <c r="C270">
        <v>1.72</v>
      </c>
      <c r="D270">
        <v>0.63949999999999996</v>
      </c>
      <c r="E270">
        <v>1.3290999999999999</v>
      </c>
    </row>
    <row r="271" spans="1:5" x14ac:dyDescent="0.25">
      <c r="A271" t="s">
        <v>357</v>
      </c>
      <c r="B271" t="s">
        <v>337</v>
      </c>
      <c r="C271">
        <v>1.72</v>
      </c>
      <c r="D271">
        <v>1.0465</v>
      </c>
      <c r="E271">
        <v>1.2024999999999999</v>
      </c>
    </row>
    <row r="272" spans="1:5" x14ac:dyDescent="0.25">
      <c r="A272" t="s">
        <v>357</v>
      </c>
      <c r="B272" t="s">
        <v>336</v>
      </c>
      <c r="C272">
        <v>1.72</v>
      </c>
      <c r="D272">
        <v>0.81399999999999995</v>
      </c>
      <c r="E272">
        <v>0.69620000000000004</v>
      </c>
    </row>
    <row r="273" spans="1:5" x14ac:dyDescent="0.25">
      <c r="A273" t="s">
        <v>357</v>
      </c>
      <c r="B273" t="s">
        <v>331</v>
      </c>
      <c r="C273">
        <v>1.72</v>
      </c>
      <c r="D273">
        <v>0.87209999999999999</v>
      </c>
      <c r="E273">
        <v>1.2024999999999999</v>
      </c>
    </row>
    <row r="274" spans="1:5" x14ac:dyDescent="0.25">
      <c r="A274" t="s">
        <v>357</v>
      </c>
      <c r="B274" t="s">
        <v>329</v>
      </c>
      <c r="C274">
        <v>1.72</v>
      </c>
      <c r="D274">
        <v>1.1628000000000001</v>
      </c>
      <c r="E274">
        <v>0.69620000000000004</v>
      </c>
    </row>
    <row r="275" spans="1:5" x14ac:dyDescent="0.25">
      <c r="A275" t="s">
        <v>357</v>
      </c>
      <c r="B275" t="s">
        <v>333</v>
      </c>
      <c r="C275">
        <v>1.72</v>
      </c>
      <c r="D275">
        <v>1.5116000000000001</v>
      </c>
      <c r="E275">
        <v>0.63290000000000002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5"/>
  <sheetViews>
    <sheetView zoomScale="80" zoomScaleNormal="80" workbookViewId="0">
      <selection activeCell="A2" sqref="A2:E275"/>
    </sheetView>
  </sheetViews>
  <sheetFormatPr defaultRowHeight="15" x14ac:dyDescent="0.25"/>
  <cols>
    <col min="1" max="1" width="22.42578125" customWidth="1"/>
  </cols>
  <sheetData>
    <row r="1" spans="1:5" x14ac:dyDescent="0.25">
      <c r="A1" t="s">
        <v>10</v>
      </c>
      <c r="B1" t="s">
        <v>2</v>
      </c>
      <c r="C1" t="s">
        <v>6</v>
      </c>
      <c r="D1" t="s">
        <v>11</v>
      </c>
      <c r="E1" t="s">
        <v>5</v>
      </c>
    </row>
    <row r="2" spans="1:5" x14ac:dyDescent="0.25">
      <c r="A2" t="s">
        <v>338</v>
      </c>
      <c r="B2" t="s">
        <v>71</v>
      </c>
      <c r="C2">
        <v>1.0277000000000001</v>
      </c>
      <c r="D2">
        <v>0.97299999999999998</v>
      </c>
      <c r="E2">
        <v>0.99660000000000004</v>
      </c>
    </row>
    <row r="3" spans="1:5" x14ac:dyDescent="0.25">
      <c r="A3" t="s">
        <v>338</v>
      </c>
      <c r="B3" t="s">
        <v>72</v>
      </c>
      <c r="C3">
        <v>1.0277000000000001</v>
      </c>
      <c r="D3">
        <v>0.74850000000000005</v>
      </c>
      <c r="E3">
        <v>0.91990000000000005</v>
      </c>
    </row>
    <row r="4" spans="1:5" x14ac:dyDescent="0.25">
      <c r="A4" t="s">
        <v>338</v>
      </c>
      <c r="B4" t="s">
        <v>73</v>
      </c>
      <c r="C4">
        <v>1.0277000000000001</v>
      </c>
      <c r="D4">
        <v>0.16220000000000001</v>
      </c>
      <c r="E4">
        <v>1.407</v>
      </c>
    </row>
    <row r="5" spans="1:5" x14ac:dyDescent="0.25">
      <c r="A5" t="s">
        <v>338</v>
      </c>
      <c r="B5" t="s">
        <v>74</v>
      </c>
      <c r="C5">
        <v>1.0277000000000001</v>
      </c>
      <c r="D5">
        <v>0.67359999999999998</v>
      </c>
      <c r="E5">
        <v>1.6234</v>
      </c>
    </row>
    <row r="6" spans="1:5" x14ac:dyDescent="0.25">
      <c r="A6" t="s">
        <v>338</v>
      </c>
      <c r="B6" t="s">
        <v>75</v>
      </c>
      <c r="C6">
        <v>1.0277000000000001</v>
      </c>
      <c r="D6">
        <v>0.52390000000000003</v>
      </c>
      <c r="E6">
        <v>0.43290000000000001</v>
      </c>
    </row>
    <row r="7" spans="1:5" x14ac:dyDescent="0.25">
      <c r="A7" t="s">
        <v>338</v>
      </c>
      <c r="B7" t="s">
        <v>76</v>
      </c>
      <c r="C7">
        <v>1.0277000000000001</v>
      </c>
      <c r="D7">
        <v>1.1976</v>
      </c>
      <c r="E7">
        <v>0.59530000000000005</v>
      </c>
    </row>
    <row r="8" spans="1:5" x14ac:dyDescent="0.25">
      <c r="A8" t="s">
        <v>338</v>
      </c>
      <c r="B8" t="s">
        <v>77</v>
      </c>
      <c r="C8">
        <v>1.0277000000000001</v>
      </c>
      <c r="D8">
        <v>0.7298</v>
      </c>
      <c r="E8">
        <v>1.1137999999999999</v>
      </c>
    </row>
    <row r="9" spans="1:5" x14ac:dyDescent="0.25">
      <c r="A9" t="s">
        <v>338</v>
      </c>
      <c r="B9" t="s">
        <v>78</v>
      </c>
      <c r="C9">
        <v>1.0277000000000001</v>
      </c>
      <c r="D9">
        <v>0.74850000000000005</v>
      </c>
      <c r="E9">
        <v>1.0823</v>
      </c>
    </row>
    <row r="10" spans="1:5" x14ac:dyDescent="0.25">
      <c r="A10" t="s">
        <v>338</v>
      </c>
      <c r="B10" t="s">
        <v>79</v>
      </c>
      <c r="C10">
        <v>1.0277000000000001</v>
      </c>
      <c r="D10">
        <v>1.4220999999999999</v>
      </c>
      <c r="E10">
        <v>0.70350000000000001</v>
      </c>
    </row>
    <row r="11" spans="1:5" x14ac:dyDescent="0.25">
      <c r="A11" t="s">
        <v>338</v>
      </c>
      <c r="B11" t="s">
        <v>80</v>
      </c>
      <c r="C11">
        <v>1.0277000000000001</v>
      </c>
      <c r="D11">
        <v>1.7215</v>
      </c>
      <c r="E11">
        <v>1.0823</v>
      </c>
    </row>
    <row r="12" spans="1:5" x14ac:dyDescent="0.25">
      <c r="A12" t="s">
        <v>338</v>
      </c>
      <c r="B12" t="s">
        <v>81</v>
      </c>
      <c r="C12">
        <v>1.0277000000000001</v>
      </c>
      <c r="D12">
        <v>0.7298</v>
      </c>
      <c r="E12">
        <v>0.87939999999999996</v>
      </c>
    </row>
    <row r="13" spans="1:5" x14ac:dyDescent="0.25">
      <c r="A13" t="s">
        <v>338</v>
      </c>
      <c r="B13" t="s">
        <v>82</v>
      </c>
      <c r="C13">
        <v>1.0277000000000001</v>
      </c>
      <c r="D13">
        <v>1.2974000000000001</v>
      </c>
      <c r="E13">
        <v>0.87939999999999996</v>
      </c>
    </row>
    <row r="14" spans="1:5" x14ac:dyDescent="0.25">
      <c r="A14" t="s">
        <v>338</v>
      </c>
      <c r="B14" t="s">
        <v>83</v>
      </c>
      <c r="C14">
        <v>1.0277000000000001</v>
      </c>
      <c r="D14">
        <v>1.2974000000000001</v>
      </c>
      <c r="E14">
        <v>0.87939999999999996</v>
      </c>
    </row>
    <row r="15" spans="1:5" x14ac:dyDescent="0.25">
      <c r="A15" t="s">
        <v>338</v>
      </c>
      <c r="B15" t="s">
        <v>84</v>
      </c>
      <c r="C15">
        <v>1.0277000000000001</v>
      </c>
      <c r="D15">
        <v>0.97299999999999998</v>
      </c>
      <c r="E15">
        <v>0.93799999999999994</v>
      </c>
    </row>
    <row r="16" spans="1:5" x14ac:dyDescent="0.25">
      <c r="A16" t="s">
        <v>338</v>
      </c>
      <c r="B16" t="s">
        <v>85</v>
      </c>
      <c r="C16">
        <v>1.0277000000000001</v>
      </c>
      <c r="D16">
        <v>1.6216999999999999</v>
      </c>
      <c r="E16">
        <v>1.2897000000000001</v>
      </c>
    </row>
    <row r="17" spans="1:5" x14ac:dyDescent="0.25">
      <c r="A17" t="s">
        <v>338</v>
      </c>
      <c r="B17" t="s">
        <v>86</v>
      </c>
      <c r="C17">
        <v>1.0277000000000001</v>
      </c>
      <c r="D17">
        <v>0.7298</v>
      </c>
      <c r="E17">
        <v>1.0551999999999999</v>
      </c>
    </row>
    <row r="18" spans="1:5" x14ac:dyDescent="0.25">
      <c r="A18" t="s">
        <v>338</v>
      </c>
      <c r="B18" t="s">
        <v>87</v>
      </c>
      <c r="C18">
        <v>1.0277000000000001</v>
      </c>
      <c r="D18">
        <v>0.67359999999999998</v>
      </c>
      <c r="E18">
        <v>1.1904999999999999</v>
      </c>
    </row>
    <row r="19" spans="1:5" x14ac:dyDescent="0.25">
      <c r="A19" t="s">
        <v>338</v>
      </c>
      <c r="B19" t="s">
        <v>88</v>
      </c>
      <c r="C19">
        <v>1.0277000000000001</v>
      </c>
      <c r="D19">
        <v>1.4220999999999999</v>
      </c>
      <c r="E19">
        <v>1.1904999999999999</v>
      </c>
    </row>
    <row r="20" spans="1:5" x14ac:dyDescent="0.25">
      <c r="A20" t="s">
        <v>338</v>
      </c>
      <c r="B20" t="s">
        <v>89</v>
      </c>
      <c r="C20">
        <v>1.0277000000000001</v>
      </c>
      <c r="D20">
        <v>0.8982</v>
      </c>
      <c r="E20">
        <v>0.70350000000000001</v>
      </c>
    </row>
    <row r="21" spans="1:5" x14ac:dyDescent="0.25">
      <c r="A21" t="s">
        <v>338</v>
      </c>
      <c r="B21" t="s">
        <v>90</v>
      </c>
      <c r="C21">
        <v>1.0277000000000001</v>
      </c>
      <c r="D21">
        <v>1.7839</v>
      </c>
      <c r="E21">
        <v>0.58620000000000005</v>
      </c>
    </row>
    <row r="22" spans="1:5" x14ac:dyDescent="0.25">
      <c r="A22" t="s">
        <v>338</v>
      </c>
      <c r="B22" t="s">
        <v>91</v>
      </c>
      <c r="C22">
        <v>1.0277000000000001</v>
      </c>
      <c r="D22">
        <v>1.4220999999999999</v>
      </c>
      <c r="E22">
        <v>1.2987</v>
      </c>
    </row>
    <row r="23" spans="1:5" x14ac:dyDescent="0.25">
      <c r="A23" t="s">
        <v>338</v>
      </c>
      <c r="B23" t="s">
        <v>92</v>
      </c>
      <c r="C23">
        <v>1.0277000000000001</v>
      </c>
      <c r="D23">
        <v>0.5988</v>
      </c>
      <c r="E23">
        <v>1.1364000000000001</v>
      </c>
    </row>
    <row r="24" spans="1:5" x14ac:dyDescent="0.25">
      <c r="A24" t="s">
        <v>338</v>
      </c>
      <c r="B24" t="s">
        <v>93</v>
      </c>
      <c r="C24">
        <v>1.0277000000000001</v>
      </c>
      <c r="D24">
        <v>0.56759999999999999</v>
      </c>
      <c r="E24">
        <v>0.99660000000000004</v>
      </c>
    </row>
    <row r="25" spans="1:5" x14ac:dyDescent="0.25">
      <c r="A25" t="s">
        <v>338</v>
      </c>
      <c r="B25" t="s">
        <v>94</v>
      </c>
      <c r="C25">
        <v>1.0277000000000001</v>
      </c>
      <c r="D25">
        <v>1.4220999999999999</v>
      </c>
      <c r="E25">
        <v>1.1364000000000001</v>
      </c>
    </row>
    <row r="26" spans="1:5" x14ac:dyDescent="0.25">
      <c r="A26" t="s">
        <v>338</v>
      </c>
      <c r="B26" t="s">
        <v>95</v>
      </c>
      <c r="C26">
        <v>1.0277000000000001</v>
      </c>
      <c r="D26">
        <v>0.81089999999999995</v>
      </c>
      <c r="E26">
        <v>1.1137999999999999</v>
      </c>
    </row>
    <row r="27" spans="1:5" x14ac:dyDescent="0.25">
      <c r="A27" t="s">
        <v>338</v>
      </c>
      <c r="B27" t="s">
        <v>96</v>
      </c>
      <c r="C27">
        <v>1.0277000000000001</v>
      </c>
      <c r="D27">
        <v>0.81089999999999995</v>
      </c>
      <c r="E27">
        <v>0.7621</v>
      </c>
    </row>
    <row r="28" spans="1:5" x14ac:dyDescent="0.25">
      <c r="A28" t="s">
        <v>350</v>
      </c>
      <c r="B28" t="s">
        <v>97</v>
      </c>
      <c r="C28">
        <v>1.3241000000000001</v>
      </c>
      <c r="D28">
        <v>1.0069999999999999</v>
      </c>
      <c r="E28">
        <v>0.89139999999999997</v>
      </c>
    </row>
    <row r="29" spans="1:5" x14ac:dyDescent="0.25">
      <c r="A29" t="s">
        <v>350</v>
      </c>
      <c r="B29" t="s">
        <v>98</v>
      </c>
      <c r="C29">
        <v>1.3241000000000001</v>
      </c>
      <c r="D29">
        <v>0.92310000000000003</v>
      </c>
      <c r="E29">
        <v>1.0971</v>
      </c>
    </row>
    <row r="30" spans="1:5" x14ac:dyDescent="0.25">
      <c r="A30" t="s">
        <v>350</v>
      </c>
      <c r="B30" t="s">
        <v>99</v>
      </c>
      <c r="C30">
        <v>1.3241000000000001</v>
      </c>
      <c r="D30">
        <v>0.41959999999999997</v>
      </c>
      <c r="E30">
        <v>0.82279999999999998</v>
      </c>
    </row>
    <row r="31" spans="1:5" x14ac:dyDescent="0.25">
      <c r="A31" t="s">
        <v>350</v>
      </c>
      <c r="B31" t="s">
        <v>100</v>
      </c>
      <c r="C31">
        <v>1.3241000000000001</v>
      </c>
      <c r="D31">
        <v>0.92310000000000003</v>
      </c>
      <c r="E31">
        <v>0.75429999999999997</v>
      </c>
    </row>
    <row r="32" spans="1:5" x14ac:dyDescent="0.25">
      <c r="A32" t="s">
        <v>350</v>
      </c>
      <c r="B32" t="s">
        <v>101</v>
      </c>
      <c r="C32">
        <v>1.3241000000000001</v>
      </c>
      <c r="D32">
        <v>1.2586999999999999</v>
      </c>
      <c r="E32">
        <v>0.82279999999999998</v>
      </c>
    </row>
    <row r="33" spans="1:5" x14ac:dyDescent="0.25">
      <c r="A33" t="s">
        <v>350</v>
      </c>
      <c r="B33" t="s">
        <v>102</v>
      </c>
      <c r="C33">
        <v>1.3241000000000001</v>
      </c>
      <c r="D33">
        <v>1.0909</v>
      </c>
      <c r="E33">
        <v>1.0971</v>
      </c>
    </row>
    <row r="34" spans="1:5" x14ac:dyDescent="0.25">
      <c r="A34" t="s">
        <v>350</v>
      </c>
      <c r="B34" t="s">
        <v>103</v>
      </c>
      <c r="C34">
        <v>1.3241000000000001</v>
      </c>
      <c r="D34">
        <v>0.83909999999999996</v>
      </c>
      <c r="E34">
        <v>1.0286</v>
      </c>
    </row>
    <row r="35" spans="1:5" x14ac:dyDescent="0.25">
      <c r="A35" t="s">
        <v>350</v>
      </c>
      <c r="B35" t="s">
        <v>104</v>
      </c>
      <c r="C35">
        <v>1.3241000000000001</v>
      </c>
      <c r="D35">
        <v>0.67130000000000001</v>
      </c>
      <c r="E35">
        <v>1.5770999999999999</v>
      </c>
    </row>
    <row r="36" spans="1:5" x14ac:dyDescent="0.25">
      <c r="A36" t="s">
        <v>350</v>
      </c>
      <c r="B36" t="s">
        <v>105</v>
      </c>
      <c r="C36">
        <v>1.3241000000000001</v>
      </c>
      <c r="D36">
        <v>1.2586999999999999</v>
      </c>
      <c r="E36">
        <v>0.48</v>
      </c>
    </row>
    <row r="37" spans="1:5" x14ac:dyDescent="0.25">
      <c r="A37" t="s">
        <v>350</v>
      </c>
      <c r="B37" t="s">
        <v>106</v>
      </c>
      <c r="C37">
        <v>1.3241000000000001</v>
      </c>
      <c r="D37">
        <v>1.5944</v>
      </c>
      <c r="E37">
        <v>0.82279999999999998</v>
      </c>
    </row>
    <row r="38" spans="1:5" x14ac:dyDescent="0.25">
      <c r="A38" t="s">
        <v>350</v>
      </c>
      <c r="B38" t="s">
        <v>107</v>
      </c>
      <c r="C38">
        <v>1.3241000000000001</v>
      </c>
      <c r="D38">
        <v>0.83909999999999996</v>
      </c>
      <c r="E38">
        <v>1.5770999999999999</v>
      </c>
    </row>
    <row r="39" spans="1:5" x14ac:dyDescent="0.25">
      <c r="A39" t="s">
        <v>350</v>
      </c>
      <c r="B39" t="s">
        <v>431</v>
      </c>
      <c r="C39">
        <v>1.3241000000000001</v>
      </c>
      <c r="D39">
        <v>1.0069999999999999</v>
      </c>
      <c r="E39">
        <v>1.44</v>
      </c>
    </row>
    <row r="40" spans="1:5" x14ac:dyDescent="0.25">
      <c r="A40" t="s">
        <v>350</v>
      </c>
      <c r="B40" t="s">
        <v>108</v>
      </c>
      <c r="C40">
        <v>1.3241000000000001</v>
      </c>
      <c r="D40">
        <v>1.2586999999999999</v>
      </c>
      <c r="E40">
        <v>0.82279999999999998</v>
      </c>
    </row>
    <row r="41" spans="1:5" x14ac:dyDescent="0.25">
      <c r="A41" t="s">
        <v>339</v>
      </c>
      <c r="B41" t="s">
        <v>109</v>
      </c>
      <c r="C41">
        <v>0.94469999999999998</v>
      </c>
      <c r="D41">
        <v>1.0585</v>
      </c>
      <c r="E41">
        <v>1.0766</v>
      </c>
    </row>
    <row r="42" spans="1:5" x14ac:dyDescent="0.25">
      <c r="A42" t="s">
        <v>339</v>
      </c>
      <c r="B42" t="s">
        <v>110</v>
      </c>
      <c r="C42">
        <v>0.94469999999999998</v>
      </c>
      <c r="D42">
        <v>1.0027999999999999</v>
      </c>
      <c r="E42">
        <v>0.99380000000000002</v>
      </c>
    </row>
    <row r="43" spans="1:5" x14ac:dyDescent="0.25">
      <c r="A43" t="s">
        <v>339</v>
      </c>
      <c r="B43" t="s">
        <v>111</v>
      </c>
      <c r="C43">
        <v>0.94469999999999998</v>
      </c>
      <c r="D43">
        <v>1.3928</v>
      </c>
      <c r="E43">
        <v>0.86950000000000005</v>
      </c>
    </row>
    <row r="44" spans="1:5" x14ac:dyDescent="0.25">
      <c r="A44" t="s">
        <v>339</v>
      </c>
      <c r="B44" t="s">
        <v>112</v>
      </c>
      <c r="C44">
        <v>0.94469999999999998</v>
      </c>
      <c r="D44">
        <v>0.89139999999999997</v>
      </c>
      <c r="E44">
        <v>0.91090000000000004</v>
      </c>
    </row>
    <row r="45" spans="1:5" x14ac:dyDescent="0.25">
      <c r="A45" t="s">
        <v>339</v>
      </c>
      <c r="B45" t="s">
        <v>113</v>
      </c>
      <c r="C45">
        <v>0.94469999999999998</v>
      </c>
      <c r="D45">
        <v>0.8357</v>
      </c>
      <c r="E45">
        <v>1.2008000000000001</v>
      </c>
    </row>
    <row r="46" spans="1:5" x14ac:dyDescent="0.25">
      <c r="A46" t="s">
        <v>339</v>
      </c>
      <c r="B46" t="s">
        <v>114</v>
      </c>
      <c r="C46">
        <v>0.94469999999999998</v>
      </c>
      <c r="D46">
        <v>1.5042</v>
      </c>
      <c r="E46">
        <v>1.0766</v>
      </c>
    </row>
    <row r="47" spans="1:5" x14ac:dyDescent="0.25">
      <c r="A47" t="s">
        <v>339</v>
      </c>
      <c r="B47" t="s">
        <v>115</v>
      </c>
      <c r="C47">
        <v>0.94469999999999998</v>
      </c>
      <c r="D47">
        <v>0.8357</v>
      </c>
      <c r="E47">
        <v>0.99380000000000002</v>
      </c>
    </row>
    <row r="48" spans="1:5" x14ac:dyDescent="0.25">
      <c r="A48" t="s">
        <v>339</v>
      </c>
      <c r="B48" t="s">
        <v>116</v>
      </c>
      <c r="C48">
        <v>0.94469999999999998</v>
      </c>
      <c r="D48">
        <v>0.78</v>
      </c>
      <c r="E48">
        <v>1.4492</v>
      </c>
    </row>
    <row r="49" spans="1:5" x14ac:dyDescent="0.25">
      <c r="A49" t="s">
        <v>339</v>
      </c>
      <c r="B49" t="s">
        <v>117</v>
      </c>
      <c r="C49">
        <v>0.94469999999999998</v>
      </c>
      <c r="D49">
        <v>0.78</v>
      </c>
      <c r="E49">
        <v>0.74529999999999996</v>
      </c>
    </row>
    <row r="50" spans="1:5" x14ac:dyDescent="0.25">
      <c r="A50" t="s">
        <v>339</v>
      </c>
      <c r="B50" t="s">
        <v>118</v>
      </c>
      <c r="C50">
        <v>0.94469999999999998</v>
      </c>
      <c r="D50">
        <v>0.89139999999999997</v>
      </c>
      <c r="E50">
        <v>0.70389999999999997</v>
      </c>
    </row>
    <row r="51" spans="1:5" x14ac:dyDescent="0.25">
      <c r="A51" t="s">
        <v>339</v>
      </c>
      <c r="B51" t="s">
        <v>119</v>
      </c>
      <c r="C51">
        <v>0.94469999999999998</v>
      </c>
      <c r="D51">
        <v>2.1171000000000002</v>
      </c>
      <c r="E51">
        <v>0.86950000000000005</v>
      </c>
    </row>
    <row r="52" spans="1:5" x14ac:dyDescent="0.25">
      <c r="A52" t="s">
        <v>339</v>
      </c>
      <c r="B52" t="s">
        <v>120</v>
      </c>
      <c r="C52">
        <v>0.94469999999999998</v>
      </c>
      <c r="D52">
        <v>0.78</v>
      </c>
      <c r="E52">
        <v>0.99380000000000002</v>
      </c>
    </row>
    <row r="53" spans="1:5" x14ac:dyDescent="0.25">
      <c r="A53" t="s">
        <v>339</v>
      </c>
      <c r="B53" t="s">
        <v>121</v>
      </c>
      <c r="C53">
        <v>0.94469999999999998</v>
      </c>
      <c r="D53">
        <v>1.0027999999999999</v>
      </c>
      <c r="E53">
        <v>1.0766</v>
      </c>
    </row>
    <row r="54" spans="1:5" x14ac:dyDescent="0.25">
      <c r="A54" t="s">
        <v>339</v>
      </c>
      <c r="B54" t="s">
        <v>122</v>
      </c>
      <c r="C54">
        <v>0.94469999999999998</v>
      </c>
      <c r="D54">
        <v>0.8357</v>
      </c>
      <c r="E54">
        <v>1.2422</v>
      </c>
    </row>
    <row r="55" spans="1:5" x14ac:dyDescent="0.25">
      <c r="A55" t="s">
        <v>339</v>
      </c>
      <c r="B55" t="s">
        <v>123</v>
      </c>
      <c r="C55">
        <v>0.94469999999999998</v>
      </c>
      <c r="D55">
        <v>0.8357</v>
      </c>
      <c r="E55">
        <v>0.82809999999999995</v>
      </c>
    </row>
    <row r="56" spans="1:5" x14ac:dyDescent="0.25">
      <c r="A56" t="s">
        <v>339</v>
      </c>
      <c r="B56" t="s">
        <v>124</v>
      </c>
      <c r="C56">
        <v>0.94469999999999998</v>
      </c>
      <c r="D56">
        <v>0.94710000000000005</v>
      </c>
      <c r="E56">
        <v>1.2008000000000001</v>
      </c>
    </row>
    <row r="57" spans="1:5" x14ac:dyDescent="0.25">
      <c r="A57" t="s">
        <v>339</v>
      </c>
      <c r="B57" t="s">
        <v>125</v>
      </c>
      <c r="C57">
        <v>0.94469999999999998</v>
      </c>
      <c r="D57">
        <v>1.3928</v>
      </c>
      <c r="E57">
        <v>0.70389999999999997</v>
      </c>
    </row>
    <row r="58" spans="1:5" x14ac:dyDescent="0.25">
      <c r="A58" t="s">
        <v>339</v>
      </c>
      <c r="B58" t="s">
        <v>126</v>
      </c>
      <c r="C58">
        <v>0.94469999999999998</v>
      </c>
      <c r="D58">
        <v>0.78</v>
      </c>
      <c r="E58">
        <v>1.0766</v>
      </c>
    </row>
    <row r="59" spans="1:5" x14ac:dyDescent="0.25">
      <c r="A59" t="s">
        <v>339</v>
      </c>
      <c r="B59" t="s">
        <v>127</v>
      </c>
      <c r="C59">
        <v>0.94469999999999998</v>
      </c>
      <c r="D59">
        <v>0.72430000000000005</v>
      </c>
      <c r="E59">
        <v>0.99380000000000002</v>
      </c>
    </row>
    <row r="60" spans="1:5" x14ac:dyDescent="0.25">
      <c r="A60" t="s">
        <v>339</v>
      </c>
      <c r="B60" t="s">
        <v>128</v>
      </c>
      <c r="C60">
        <v>0.94469999999999998</v>
      </c>
      <c r="D60">
        <v>0.61280000000000001</v>
      </c>
      <c r="E60">
        <v>0.99380000000000002</v>
      </c>
    </row>
    <row r="61" spans="1:5" x14ac:dyDescent="0.25">
      <c r="A61" t="s">
        <v>340</v>
      </c>
      <c r="B61" t="s">
        <v>129</v>
      </c>
      <c r="C61">
        <v>1.1444000000000001</v>
      </c>
      <c r="D61">
        <v>0.63549999999999995</v>
      </c>
      <c r="E61">
        <v>1.2021999999999999</v>
      </c>
    </row>
    <row r="62" spans="1:5" x14ac:dyDescent="0.25">
      <c r="A62" t="s">
        <v>340</v>
      </c>
      <c r="B62" t="s">
        <v>130</v>
      </c>
      <c r="C62">
        <v>1.1444000000000001</v>
      </c>
      <c r="D62">
        <v>1.0327</v>
      </c>
      <c r="E62">
        <v>1.4694</v>
      </c>
    </row>
    <row r="63" spans="1:5" x14ac:dyDescent="0.25">
      <c r="A63" t="s">
        <v>340</v>
      </c>
      <c r="B63" t="s">
        <v>131</v>
      </c>
      <c r="C63">
        <v>1.1444000000000001</v>
      </c>
      <c r="D63">
        <v>1.2709999999999999</v>
      </c>
      <c r="E63">
        <v>0.86829999999999996</v>
      </c>
    </row>
    <row r="64" spans="1:5" x14ac:dyDescent="0.25">
      <c r="A64" t="s">
        <v>340</v>
      </c>
      <c r="B64" t="s">
        <v>482</v>
      </c>
      <c r="C64">
        <v>1.1444000000000001</v>
      </c>
      <c r="D64">
        <v>0.87380000000000002</v>
      </c>
      <c r="E64">
        <v>0</v>
      </c>
    </row>
    <row r="65" spans="1:5" x14ac:dyDescent="0.25">
      <c r="A65" t="s">
        <v>340</v>
      </c>
      <c r="B65" t="s">
        <v>132</v>
      </c>
      <c r="C65">
        <v>1.1444000000000001</v>
      </c>
      <c r="D65">
        <v>0.7944</v>
      </c>
      <c r="E65">
        <v>1.3358000000000001</v>
      </c>
    </row>
    <row r="66" spans="1:5" x14ac:dyDescent="0.25">
      <c r="A66" t="s">
        <v>340</v>
      </c>
      <c r="B66" t="s">
        <v>133</v>
      </c>
      <c r="C66">
        <v>1.1444000000000001</v>
      </c>
      <c r="D66">
        <v>0.80100000000000005</v>
      </c>
      <c r="E66">
        <v>1.2244999999999999</v>
      </c>
    </row>
    <row r="67" spans="1:5" x14ac:dyDescent="0.25">
      <c r="A67" t="s">
        <v>340</v>
      </c>
      <c r="B67" t="s">
        <v>134</v>
      </c>
      <c r="C67">
        <v>1.1444000000000001</v>
      </c>
      <c r="D67">
        <v>0.7944</v>
      </c>
      <c r="E67">
        <v>0.80149999999999999</v>
      </c>
    </row>
    <row r="68" spans="1:5" x14ac:dyDescent="0.25">
      <c r="A68" t="s">
        <v>340</v>
      </c>
      <c r="B68" t="s">
        <v>135</v>
      </c>
      <c r="C68">
        <v>1.1444000000000001</v>
      </c>
      <c r="D68">
        <v>1.7476</v>
      </c>
      <c r="E68">
        <v>0.66790000000000005</v>
      </c>
    </row>
    <row r="69" spans="1:5" x14ac:dyDescent="0.25">
      <c r="A69" t="s">
        <v>340</v>
      </c>
      <c r="B69" t="s">
        <v>136</v>
      </c>
      <c r="C69">
        <v>1.1444000000000001</v>
      </c>
      <c r="D69">
        <v>0.47660000000000002</v>
      </c>
      <c r="E69">
        <v>1.0019</v>
      </c>
    </row>
    <row r="70" spans="1:5" x14ac:dyDescent="0.25">
      <c r="A70" t="s">
        <v>340</v>
      </c>
      <c r="B70" t="s">
        <v>137</v>
      </c>
      <c r="C70">
        <v>1.1444000000000001</v>
      </c>
      <c r="D70">
        <v>0.3972</v>
      </c>
      <c r="E70">
        <v>0.86829999999999996</v>
      </c>
    </row>
    <row r="71" spans="1:5" x14ac:dyDescent="0.25">
      <c r="A71" t="s">
        <v>340</v>
      </c>
      <c r="B71" t="s">
        <v>138</v>
      </c>
      <c r="C71">
        <v>1.1444000000000001</v>
      </c>
      <c r="D71">
        <v>0.43690000000000001</v>
      </c>
      <c r="E71">
        <v>1.5306</v>
      </c>
    </row>
    <row r="72" spans="1:5" x14ac:dyDescent="0.25">
      <c r="A72" t="s">
        <v>340</v>
      </c>
      <c r="B72" t="s">
        <v>139</v>
      </c>
      <c r="C72">
        <v>1.1444000000000001</v>
      </c>
      <c r="D72">
        <v>1.986</v>
      </c>
      <c r="E72">
        <v>0.5343</v>
      </c>
    </row>
    <row r="73" spans="1:5" x14ac:dyDescent="0.25">
      <c r="A73" t="s">
        <v>340</v>
      </c>
      <c r="B73" t="s">
        <v>140</v>
      </c>
      <c r="C73">
        <v>1.1444000000000001</v>
      </c>
      <c r="D73">
        <v>1.6681999999999999</v>
      </c>
      <c r="E73">
        <v>0.66790000000000005</v>
      </c>
    </row>
    <row r="74" spans="1:5" x14ac:dyDescent="0.25">
      <c r="A74" t="s">
        <v>340</v>
      </c>
      <c r="B74" t="s">
        <v>141</v>
      </c>
      <c r="C74">
        <v>1.1444000000000001</v>
      </c>
      <c r="D74">
        <v>1.1916</v>
      </c>
      <c r="E74">
        <v>0.93510000000000004</v>
      </c>
    </row>
    <row r="75" spans="1:5" x14ac:dyDescent="0.25">
      <c r="A75" t="s">
        <v>340</v>
      </c>
      <c r="B75" t="s">
        <v>142</v>
      </c>
      <c r="C75">
        <v>1.1444000000000001</v>
      </c>
      <c r="D75">
        <v>1.6681999999999999</v>
      </c>
      <c r="E75">
        <v>1.2021999999999999</v>
      </c>
    </row>
    <row r="76" spans="1:5" x14ac:dyDescent="0.25">
      <c r="A76" t="s">
        <v>340</v>
      </c>
      <c r="B76" t="s">
        <v>143</v>
      </c>
      <c r="C76">
        <v>1.1444000000000001</v>
      </c>
      <c r="D76">
        <v>0.47660000000000002</v>
      </c>
      <c r="E76">
        <v>0.86829999999999996</v>
      </c>
    </row>
    <row r="77" spans="1:5" x14ac:dyDescent="0.25">
      <c r="A77" t="s">
        <v>340</v>
      </c>
      <c r="B77" t="s">
        <v>144</v>
      </c>
      <c r="C77">
        <v>1.1444000000000001</v>
      </c>
      <c r="D77">
        <v>0.71489999999999998</v>
      </c>
      <c r="E77">
        <v>0.93510000000000004</v>
      </c>
    </row>
    <row r="78" spans="1:5" x14ac:dyDescent="0.25">
      <c r="A78" t="s">
        <v>340</v>
      </c>
      <c r="B78" t="s">
        <v>483</v>
      </c>
      <c r="C78">
        <v>1.1444000000000001</v>
      </c>
      <c r="D78">
        <v>0.87380000000000002</v>
      </c>
      <c r="E78">
        <v>0</v>
      </c>
    </row>
    <row r="79" spans="1:5" x14ac:dyDescent="0.25">
      <c r="A79" t="s">
        <v>341</v>
      </c>
      <c r="B79" t="s">
        <v>145</v>
      </c>
      <c r="C79">
        <v>1.2646999999999999</v>
      </c>
      <c r="D79">
        <v>1.1420999999999999</v>
      </c>
      <c r="E79">
        <v>0.68</v>
      </c>
    </row>
    <row r="80" spans="1:5" x14ac:dyDescent="0.25">
      <c r="A80" t="s">
        <v>341</v>
      </c>
      <c r="B80" t="s">
        <v>146</v>
      </c>
      <c r="C80">
        <v>1.2646999999999999</v>
      </c>
      <c r="D80">
        <v>0.29649999999999999</v>
      </c>
      <c r="E80">
        <v>0.85</v>
      </c>
    </row>
    <row r="81" spans="1:5" x14ac:dyDescent="0.25">
      <c r="A81" t="s">
        <v>341</v>
      </c>
      <c r="B81" t="s">
        <v>147</v>
      </c>
      <c r="C81">
        <v>1.2646999999999999</v>
      </c>
      <c r="D81">
        <v>1.0871999999999999</v>
      </c>
      <c r="E81">
        <v>1.02</v>
      </c>
    </row>
    <row r="82" spans="1:5" x14ac:dyDescent="0.25">
      <c r="A82" t="s">
        <v>341</v>
      </c>
      <c r="B82" t="s">
        <v>148</v>
      </c>
      <c r="C82">
        <v>1.2646999999999999</v>
      </c>
      <c r="D82">
        <v>1.845</v>
      </c>
      <c r="E82">
        <v>0.45329999999999998</v>
      </c>
    </row>
    <row r="83" spans="1:5" x14ac:dyDescent="0.25">
      <c r="A83" t="s">
        <v>341</v>
      </c>
      <c r="B83" t="s">
        <v>149</v>
      </c>
      <c r="C83">
        <v>1.2646999999999999</v>
      </c>
      <c r="D83">
        <v>1.0543</v>
      </c>
      <c r="E83">
        <v>0.68</v>
      </c>
    </row>
    <row r="84" spans="1:5" x14ac:dyDescent="0.25">
      <c r="A84" t="s">
        <v>341</v>
      </c>
      <c r="B84" t="s">
        <v>150</v>
      </c>
      <c r="C84">
        <v>1.2646999999999999</v>
      </c>
      <c r="D84">
        <v>0.79069999999999996</v>
      </c>
      <c r="E84">
        <v>1.2844</v>
      </c>
    </row>
    <row r="85" spans="1:5" x14ac:dyDescent="0.25">
      <c r="A85" t="s">
        <v>341</v>
      </c>
      <c r="B85" t="s">
        <v>151</v>
      </c>
      <c r="C85">
        <v>1.2646999999999999</v>
      </c>
      <c r="D85">
        <v>0.88949999999999996</v>
      </c>
      <c r="E85">
        <v>1.105</v>
      </c>
    </row>
    <row r="86" spans="1:5" x14ac:dyDescent="0.25">
      <c r="A86" t="s">
        <v>341</v>
      </c>
      <c r="B86" t="s">
        <v>152</v>
      </c>
      <c r="C86">
        <v>1.2646999999999999</v>
      </c>
      <c r="D86">
        <v>0.98839999999999995</v>
      </c>
      <c r="E86">
        <v>0.68</v>
      </c>
    </row>
    <row r="87" spans="1:5" x14ac:dyDescent="0.25">
      <c r="A87" t="s">
        <v>341</v>
      </c>
      <c r="B87" t="s">
        <v>318</v>
      </c>
      <c r="C87">
        <v>1.2646999999999999</v>
      </c>
      <c r="D87">
        <v>1.3178000000000001</v>
      </c>
      <c r="E87">
        <v>0.75549999999999995</v>
      </c>
    </row>
    <row r="88" spans="1:5" x14ac:dyDescent="0.25">
      <c r="A88" t="s">
        <v>341</v>
      </c>
      <c r="B88" t="s">
        <v>153</v>
      </c>
      <c r="C88">
        <v>1.2646999999999999</v>
      </c>
      <c r="D88">
        <v>0.43930000000000002</v>
      </c>
      <c r="E88">
        <v>1.2844</v>
      </c>
    </row>
    <row r="89" spans="1:5" x14ac:dyDescent="0.25">
      <c r="A89" t="s">
        <v>341</v>
      </c>
      <c r="B89" t="s">
        <v>154</v>
      </c>
      <c r="C89">
        <v>1.2646999999999999</v>
      </c>
      <c r="D89">
        <v>0.49419999999999997</v>
      </c>
      <c r="E89">
        <v>2.125</v>
      </c>
    </row>
    <row r="90" spans="1:5" x14ac:dyDescent="0.25">
      <c r="A90" t="s">
        <v>341</v>
      </c>
      <c r="B90" t="s">
        <v>319</v>
      </c>
      <c r="C90">
        <v>1.2646999999999999</v>
      </c>
      <c r="D90">
        <v>1.5813999999999999</v>
      </c>
      <c r="E90">
        <v>1.19</v>
      </c>
    </row>
    <row r="91" spans="1:5" x14ac:dyDescent="0.25">
      <c r="A91" t="s">
        <v>351</v>
      </c>
      <c r="B91" t="s">
        <v>155</v>
      </c>
      <c r="C91">
        <v>1.1951000000000001</v>
      </c>
      <c r="D91">
        <v>0.61360000000000003</v>
      </c>
      <c r="E91">
        <v>1.4611000000000001</v>
      </c>
    </row>
    <row r="92" spans="1:5" x14ac:dyDescent="0.25">
      <c r="A92" t="s">
        <v>351</v>
      </c>
      <c r="B92" t="s">
        <v>156</v>
      </c>
      <c r="C92">
        <v>1.1951000000000001</v>
      </c>
      <c r="D92">
        <v>1.0298</v>
      </c>
      <c r="E92">
        <v>0.93010000000000004</v>
      </c>
    </row>
    <row r="93" spans="1:5" x14ac:dyDescent="0.25">
      <c r="A93" t="s">
        <v>351</v>
      </c>
      <c r="B93" t="s">
        <v>157</v>
      </c>
      <c r="C93">
        <v>1.1951000000000001</v>
      </c>
      <c r="D93">
        <v>0.65739999999999998</v>
      </c>
      <c r="E93">
        <v>0.43190000000000001</v>
      </c>
    </row>
    <row r="94" spans="1:5" x14ac:dyDescent="0.25">
      <c r="A94" t="s">
        <v>351</v>
      </c>
      <c r="B94" t="s">
        <v>158</v>
      </c>
      <c r="C94">
        <v>1.1951000000000001</v>
      </c>
      <c r="D94">
        <v>1.2229000000000001</v>
      </c>
      <c r="E94">
        <v>0.40689999999999998</v>
      </c>
    </row>
    <row r="95" spans="1:5" x14ac:dyDescent="0.25">
      <c r="A95" t="s">
        <v>351</v>
      </c>
      <c r="B95" t="s">
        <v>159</v>
      </c>
      <c r="C95">
        <v>1.1951000000000001</v>
      </c>
      <c r="D95">
        <v>1.2229000000000001</v>
      </c>
      <c r="E95">
        <v>1.1627000000000001</v>
      </c>
    </row>
    <row r="96" spans="1:5" x14ac:dyDescent="0.25">
      <c r="A96" t="s">
        <v>351</v>
      </c>
      <c r="B96" t="s">
        <v>160</v>
      </c>
      <c r="C96">
        <v>1.1951000000000001</v>
      </c>
      <c r="D96">
        <v>0.83679999999999999</v>
      </c>
      <c r="E96">
        <v>1.1876</v>
      </c>
    </row>
    <row r="97" spans="1:5" x14ac:dyDescent="0.25">
      <c r="A97" t="s">
        <v>351</v>
      </c>
      <c r="B97" t="s">
        <v>161</v>
      </c>
      <c r="C97">
        <v>1.1951000000000001</v>
      </c>
      <c r="D97">
        <v>1.2229000000000001</v>
      </c>
      <c r="E97">
        <v>0.872</v>
      </c>
    </row>
    <row r="98" spans="1:5" x14ac:dyDescent="0.25">
      <c r="A98" t="s">
        <v>351</v>
      </c>
      <c r="B98" t="s">
        <v>162</v>
      </c>
      <c r="C98">
        <v>1.1951000000000001</v>
      </c>
      <c r="D98">
        <v>0.83679999999999999</v>
      </c>
      <c r="E98">
        <v>1.7814000000000001</v>
      </c>
    </row>
    <row r="99" spans="1:5" x14ac:dyDescent="0.25">
      <c r="A99" t="s">
        <v>351</v>
      </c>
      <c r="B99" t="s">
        <v>163</v>
      </c>
      <c r="C99">
        <v>1.1951000000000001</v>
      </c>
      <c r="D99">
        <v>1.6091</v>
      </c>
      <c r="E99">
        <v>0.75570000000000004</v>
      </c>
    </row>
    <row r="100" spans="1:5" x14ac:dyDescent="0.25">
      <c r="A100" t="s">
        <v>351</v>
      </c>
      <c r="B100" t="s">
        <v>164</v>
      </c>
      <c r="C100">
        <v>1.1951000000000001</v>
      </c>
      <c r="D100">
        <v>1.0942000000000001</v>
      </c>
      <c r="E100">
        <v>0.872</v>
      </c>
    </row>
    <row r="101" spans="1:5" x14ac:dyDescent="0.25">
      <c r="A101" t="s">
        <v>351</v>
      </c>
      <c r="B101" t="s">
        <v>165</v>
      </c>
      <c r="C101">
        <v>1.1951000000000001</v>
      </c>
      <c r="D101">
        <v>0.83679999999999999</v>
      </c>
      <c r="E101">
        <v>1.0257000000000001</v>
      </c>
    </row>
    <row r="102" spans="1:5" x14ac:dyDescent="0.25">
      <c r="A102" t="s">
        <v>351</v>
      </c>
      <c r="B102" t="s">
        <v>412</v>
      </c>
      <c r="C102">
        <v>1.1951000000000001</v>
      </c>
      <c r="D102">
        <v>0</v>
      </c>
      <c r="E102">
        <v>1.5115000000000001</v>
      </c>
    </row>
    <row r="103" spans="1:5" x14ac:dyDescent="0.25">
      <c r="A103" t="s">
        <v>351</v>
      </c>
      <c r="B103" t="s">
        <v>166</v>
      </c>
      <c r="C103">
        <v>1.1951000000000001</v>
      </c>
      <c r="D103">
        <v>1.0161</v>
      </c>
      <c r="E103">
        <v>0.97170000000000001</v>
      </c>
    </row>
    <row r="104" spans="1:5" x14ac:dyDescent="0.25">
      <c r="A104" t="s">
        <v>342</v>
      </c>
      <c r="B104" t="s">
        <v>167</v>
      </c>
      <c r="C104">
        <v>1.1719999999999999</v>
      </c>
      <c r="D104">
        <v>1.0428999999999999</v>
      </c>
      <c r="E104">
        <v>0.98419999999999996</v>
      </c>
    </row>
    <row r="105" spans="1:5" x14ac:dyDescent="0.25">
      <c r="A105" t="s">
        <v>342</v>
      </c>
      <c r="B105" t="s">
        <v>413</v>
      </c>
      <c r="C105">
        <v>1.1719999999999999</v>
      </c>
      <c r="D105">
        <v>0.85319999999999996</v>
      </c>
      <c r="E105">
        <v>0</v>
      </c>
    </row>
    <row r="106" spans="1:5" x14ac:dyDescent="0.25">
      <c r="A106" t="s">
        <v>342</v>
      </c>
      <c r="B106" t="s">
        <v>168</v>
      </c>
      <c r="C106">
        <v>1.1719999999999999</v>
      </c>
      <c r="D106">
        <v>1.0903</v>
      </c>
      <c r="E106">
        <v>0.90210000000000001</v>
      </c>
    </row>
    <row r="107" spans="1:5" x14ac:dyDescent="0.25">
      <c r="A107" t="s">
        <v>342</v>
      </c>
      <c r="B107" t="s">
        <v>169</v>
      </c>
      <c r="C107">
        <v>1.1719999999999999</v>
      </c>
      <c r="D107">
        <v>1.0903</v>
      </c>
      <c r="E107">
        <v>1.0662</v>
      </c>
    </row>
    <row r="108" spans="1:5" x14ac:dyDescent="0.25">
      <c r="A108" t="s">
        <v>342</v>
      </c>
      <c r="B108" t="s">
        <v>170</v>
      </c>
      <c r="C108">
        <v>1.1719999999999999</v>
      </c>
      <c r="D108">
        <v>0.94799999999999995</v>
      </c>
      <c r="E108">
        <v>0.98419999999999996</v>
      </c>
    </row>
    <row r="109" spans="1:5" x14ac:dyDescent="0.25">
      <c r="A109" t="s">
        <v>342</v>
      </c>
      <c r="B109" t="s">
        <v>171</v>
      </c>
      <c r="C109">
        <v>1.1719999999999999</v>
      </c>
      <c r="D109">
        <v>0.99539999999999995</v>
      </c>
      <c r="E109">
        <v>1.2302</v>
      </c>
    </row>
    <row r="110" spans="1:5" x14ac:dyDescent="0.25">
      <c r="A110" t="s">
        <v>342</v>
      </c>
      <c r="B110" t="s">
        <v>414</v>
      </c>
      <c r="C110">
        <v>1.1719999999999999</v>
      </c>
      <c r="D110">
        <v>0</v>
      </c>
      <c r="E110">
        <v>0</v>
      </c>
    </row>
    <row r="111" spans="1:5" x14ac:dyDescent="0.25">
      <c r="A111" t="s">
        <v>342</v>
      </c>
      <c r="B111" t="s">
        <v>172</v>
      </c>
      <c r="C111">
        <v>1.1719999999999999</v>
      </c>
      <c r="D111">
        <v>0.52139999999999997</v>
      </c>
      <c r="E111">
        <v>1.5992999999999999</v>
      </c>
    </row>
    <row r="112" spans="1:5" x14ac:dyDescent="0.25">
      <c r="A112" t="s">
        <v>342</v>
      </c>
      <c r="B112" t="s">
        <v>173</v>
      </c>
      <c r="C112">
        <v>1.1719999999999999</v>
      </c>
      <c r="D112">
        <v>1.2799</v>
      </c>
      <c r="E112">
        <v>0.61509999999999998</v>
      </c>
    </row>
    <row r="113" spans="1:5" x14ac:dyDescent="0.25">
      <c r="A113" t="s">
        <v>342</v>
      </c>
      <c r="B113" t="s">
        <v>174</v>
      </c>
      <c r="C113">
        <v>1.1719999999999999</v>
      </c>
      <c r="D113">
        <v>0.90059999999999996</v>
      </c>
      <c r="E113">
        <v>0.77910000000000001</v>
      </c>
    </row>
    <row r="114" spans="1:5" x14ac:dyDescent="0.25">
      <c r="A114" t="s">
        <v>342</v>
      </c>
      <c r="B114" t="s">
        <v>175</v>
      </c>
      <c r="C114">
        <v>1.1719999999999999</v>
      </c>
      <c r="D114">
        <v>1.2324999999999999</v>
      </c>
      <c r="E114">
        <v>0.98419999999999996</v>
      </c>
    </row>
    <row r="115" spans="1:5" x14ac:dyDescent="0.25">
      <c r="A115" t="s">
        <v>342</v>
      </c>
      <c r="B115" t="s">
        <v>415</v>
      </c>
      <c r="C115">
        <v>1.1719999999999999</v>
      </c>
      <c r="D115">
        <v>1.7064999999999999</v>
      </c>
      <c r="E115">
        <v>0.73809999999999998</v>
      </c>
    </row>
    <row r="116" spans="1:5" x14ac:dyDescent="0.25">
      <c r="A116" t="s">
        <v>342</v>
      </c>
      <c r="B116" t="s">
        <v>416</v>
      </c>
      <c r="C116">
        <v>1.1719999999999999</v>
      </c>
      <c r="D116">
        <v>1.9908999999999999</v>
      </c>
      <c r="E116">
        <v>0.246</v>
      </c>
    </row>
    <row r="117" spans="1:5" x14ac:dyDescent="0.25">
      <c r="A117" t="s">
        <v>342</v>
      </c>
      <c r="B117" t="s">
        <v>176</v>
      </c>
      <c r="C117">
        <v>1.1719999999999999</v>
      </c>
      <c r="D117">
        <v>0.75839999999999996</v>
      </c>
      <c r="E117">
        <v>1.1072</v>
      </c>
    </row>
    <row r="118" spans="1:5" x14ac:dyDescent="0.25">
      <c r="A118" t="s">
        <v>343</v>
      </c>
      <c r="B118" t="s">
        <v>177</v>
      </c>
      <c r="C118">
        <v>1.1211</v>
      </c>
      <c r="D118">
        <v>0.75109999999999999</v>
      </c>
      <c r="E118">
        <v>0.7661</v>
      </c>
    </row>
    <row r="119" spans="1:5" x14ac:dyDescent="0.25">
      <c r="A119" t="s">
        <v>343</v>
      </c>
      <c r="B119" t="s">
        <v>178</v>
      </c>
      <c r="C119">
        <v>1.1211</v>
      </c>
      <c r="D119">
        <v>0.9859</v>
      </c>
      <c r="E119">
        <v>0.9274</v>
      </c>
    </row>
    <row r="120" spans="1:5" x14ac:dyDescent="0.25">
      <c r="A120" t="s">
        <v>343</v>
      </c>
      <c r="B120" t="s">
        <v>179</v>
      </c>
      <c r="C120">
        <v>1.1211</v>
      </c>
      <c r="D120">
        <v>0.89200000000000002</v>
      </c>
      <c r="E120">
        <v>1.0887</v>
      </c>
    </row>
    <row r="121" spans="1:5" x14ac:dyDescent="0.25">
      <c r="A121" t="s">
        <v>343</v>
      </c>
      <c r="B121" t="s">
        <v>180</v>
      </c>
      <c r="C121">
        <v>1.1211</v>
      </c>
      <c r="D121">
        <v>0.75109999999999999</v>
      </c>
      <c r="E121">
        <v>0.8468</v>
      </c>
    </row>
    <row r="122" spans="1:5" x14ac:dyDescent="0.25">
      <c r="A122" t="s">
        <v>343</v>
      </c>
      <c r="B122" t="s">
        <v>181</v>
      </c>
      <c r="C122">
        <v>1.1211</v>
      </c>
      <c r="D122">
        <v>0.9859</v>
      </c>
      <c r="E122">
        <v>0.9274</v>
      </c>
    </row>
    <row r="123" spans="1:5" x14ac:dyDescent="0.25">
      <c r="A123" t="s">
        <v>343</v>
      </c>
      <c r="B123" t="s">
        <v>182</v>
      </c>
      <c r="C123">
        <v>1.1211</v>
      </c>
      <c r="D123">
        <v>1.4084000000000001</v>
      </c>
      <c r="E123">
        <v>0.64510000000000001</v>
      </c>
    </row>
    <row r="124" spans="1:5" x14ac:dyDescent="0.25">
      <c r="A124" t="s">
        <v>343</v>
      </c>
      <c r="B124" t="s">
        <v>183</v>
      </c>
      <c r="C124">
        <v>1.1211</v>
      </c>
      <c r="D124">
        <v>0.75109999999999999</v>
      </c>
      <c r="E124">
        <v>1.0887</v>
      </c>
    </row>
    <row r="125" spans="1:5" x14ac:dyDescent="0.25">
      <c r="A125" t="s">
        <v>343</v>
      </c>
      <c r="B125" t="s">
        <v>184</v>
      </c>
      <c r="C125">
        <v>1.1211</v>
      </c>
      <c r="D125">
        <v>1.9717</v>
      </c>
      <c r="E125">
        <v>0.5645</v>
      </c>
    </row>
    <row r="126" spans="1:5" x14ac:dyDescent="0.25">
      <c r="A126" t="s">
        <v>343</v>
      </c>
      <c r="B126" t="s">
        <v>185</v>
      </c>
      <c r="C126">
        <v>1.1211</v>
      </c>
      <c r="D126">
        <v>1.0327999999999999</v>
      </c>
      <c r="E126">
        <v>0.6855</v>
      </c>
    </row>
    <row r="127" spans="1:5" x14ac:dyDescent="0.25">
      <c r="A127" t="s">
        <v>343</v>
      </c>
      <c r="B127" t="s">
        <v>186</v>
      </c>
      <c r="C127">
        <v>1.1211</v>
      </c>
      <c r="D127">
        <v>0.56340000000000001</v>
      </c>
      <c r="E127">
        <v>1.3709</v>
      </c>
    </row>
    <row r="128" spans="1:5" x14ac:dyDescent="0.25">
      <c r="A128" t="s">
        <v>343</v>
      </c>
      <c r="B128" t="s">
        <v>187</v>
      </c>
      <c r="C128">
        <v>1.1211</v>
      </c>
      <c r="D128">
        <v>0.61029999999999995</v>
      </c>
      <c r="E128">
        <v>0.80640000000000001</v>
      </c>
    </row>
    <row r="129" spans="1:5" x14ac:dyDescent="0.25">
      <c r="A129" t="s">
        <v>343</v>
      </c>
      <c r="B129" t="s">
        <v>188</v>
      </c>
      <c r="C129">
        <v>1.1211</v>
      </c>
      <c r="D129">
        <v>1.1737</v>
      </c>
      <c r="E129">
        <v>0.7661</v>
      </c>
    </row>
    <row r="130" spans="1:5" x14ac:dyDescent="0.25">
      <c r="A130" t="s">
        <v>343</v>
      </c>
      <c r="B130" t="s">
        <v>189</v>
      </c>
      <c r="C130">
        <v>1.1211</v>
      </c>
      <c r="D130">
        <v>0.93889999999999996</v>
      </c>
      <c r="E130">
        <v>1.0484</v>
      </c>
    </row>
    <row r="131" spans="1:5" x14ac:dyDescent="0.25">
      <c r="A131" t="s">
        <v>343</v>
      </c>
      <c r="B131" t="s">
        <v>190</v>
      </c>
      <c r="C131">
        <v>1.1211</v>
      </c>
      <c r="D131">
        <v>1.0798000000000001</v>
      </c>
      <c r="E131">
        <v>1.129</v>
      </c>
    </row>
    <row r="132" spans="1:5" x14ac:dyDescent="0.25">
      <c r="A132" t="s">
        <v>343</v>
      </c>
      <c r="B132" t="s">
        <v>191</v>
      </c>
      <c r="C132">
        <v>1.1211</v>
      </c>
      <c r="D132">
        <v>0.75109999999999999</v>
      </c>
      <c r="E132">
        <v>1.25</v>
      </c>
    </row>
    <row r="133" spans="1:5" x14ac:dyDescent="0.25">
      <c r="A133" t="s">
        <v>343</v>
      </c>
      <c r="B133" t="s">
        <v>192</v>
      </c>
      <c r="C133">
        <v>1.1211</v>
      </c>
      <c r="D133">
        <v>0.79810000000000003</v>
      </c>
      <c r="E133">
        <v>0.8468</v>
      </c>
    </row>
    <row r="134" spans="1:5" x14ac:dyDescent="0.25">
      <c r="A134" t="s">
        <v>343</v>
      </c>
      <c r="B134" t="s">
        <v>193</v>
      </c>
      <c r="C134">
        <v>1.1211</v>
      </c>
      <c r="D134">
        <v>0.89200000000000002</v>
      </c>
      <c r="E134">
        <v>1.5725</v>
      </c>
    </row>
    <row r="135" spans="1:5" x14ac:dyDescent="0.25">
      <c r="A135" t="s">
        <v>343</v>
      </c>
      <c r="B135" t="s">
        <v>194</v>
      </c>
      <c r="C135">
        <v>1.1211</v>
      </c>
      <c r="D135">
        <v>1.4553</v>
      </c>
      <c r="E135">
        <v>0.8871</v>
      </c>
    </row>
    <row r="136" spans="1:5" x14ac:dyDescent="0.25">
      <c r="A136" t="s">
        <v>343</v>
      </c>
      <c r="B136" t="s">
        <v>195</v>
      </c>
      <c r="C136">
        <v>1.1211</v>
      </c>
      <c r="D136">
        <v>1.6900999999999999</v>
      </c>
      <c r="E136">
        <v>0.9274</v>
      </c>
    </row>
    <row r="137" spans="1:5" x14ac:dyDescent="0.25">
      <c r="A137" t="s">
        <v>343</v>
      </c>
      <c r="B137" t="s">
        <v>196</v>
      </c>
      <c r="C137">
        <v>1.1211</v>
      </c>
      <c r="D137">
        <v>0.51639999999999997</v>
      </c>
      <c r="E137">
        <v>1.8548</v>
      </c>
    </row>
    <row r="138" spans="1:5" x14ac:dyDescent="0.25">
      <c r="A138" t="s">
        <v>344</v>
      </c>
      <c r="B138" t="s">
        <v>197</v>
      </c>
      <c r="C138">
        <v>1.0585</v>
      </c>
      <c r="D138">
        <v>0.94469999999999998</v>
      </c>
      <c r="E138">
        <v>1.4730000000000001</v>
      </c>
    </row>
    <row r="139" spans="1:5" x14ac:dyDescent="0.25">
      <c r="A139" t="s">
        <v>344</v>
      </c>
      <c r="B139" t="s">
        <v>198</v>
      </c>
      <c r="C139">
        <v>1.0585</v>
      </c>
      <c r="D139">
        <v>0.89219999999999999</v>
      </c>
      <c r="E139">
        <v>0.71550000000000002</v>
      </c>
    </row>
    <row r="140" spans="1:5" x14ac:dyDescent="0.25">
      <c r="A140" t="s">
        <v>344</v>
      </c>
      <c r="B140" t="s">
        <v>199</v>
      </c>
      <c r="C140">
        <v>1.0585</v>
      </c>
      <c r="D140">
        <v>1.3425</v>
      </c>
      <c r="E140">
        <v>0.86609999999999998</v>
      </c>
    </row>
    <row r="141" spans="1:5" x14ac:dyDescent="0.25">
      <c r="A141" t="s">
        <v>344</v>
      </c>
      <c r="B141" t="s">
        <v>200</v>
      </c>
      <c r="C141">
        <v>1.0585</v>
      </c>
      <c r="D141">
        <v>1.2282</v>
      </c>
      <c r="E141">
        <v>0.85860000000000003</v>
      </c>
    </row>
    <row r="142" spans="1:5" x14ac:dyDescent="0.25">
      <c r="A142" t="s">
        <v>344</v>
      </c>
      <c r="B142" t="s">
        <v>201</v>
      </c>
      <c r="C142">
        <v>1.0585</v>
      </c>
      <c r="D142">
        <v>0.61129999999999995</v>
      </c>
      <c r="E142">
        <v>1.2625999999999999</v>
      </c>
    </row>
    <row r="143" spans="1:5" x14ac:dyDescent="0.25">
      <c r="A143" t="s">
        <v>344</v>
      </c>
      <c r="B143" t="s">
        <v>202</v>
      </c>
      <c r="C143">
        <v>1.0585</v>
      </c>
      <c r="D143">
        <v>1.0736000000000001</v>
      </c>
      <c r="E143">
        <v>0.6179</v>
      </c>
    </row>
    <row r="144" spans="1:5" x14ac:dyDescent="0.25">
      <c r="A144" t="s">
        <v>344</v>
      </c>
      <c r="B144" t="s">
        <v>203</v>
      </c>
      <c r="C144">
        <v>1.0585</v>
      </c>
      <c r="D144">
        <v>1.1809000000000001</v>
      </c>
      <c r="E144">
        <v>0.89429999999999998</v>
      </c>
    </row>
    <row r="145" spans="1:5" x14ac:dyDescent="0.25">
      <c r="A145" t="s">
        <v>344</v>
      </c>
      <c r="B145" t="s">
        <v>204</v>
      </c>
      <c r="C145">
        <v>1.0585</v>
      </c>
      <c r="D145">
        <v>0.83360000000000001</v>
      </c>
      <c r="E145">
        <v>1.2625999999999999</v>
      </c>
    </row>
    <row r="146" spans="1:5" x14ac:dyDescent="0.25">
      <c r="A146" t="s">
        <v>344</v>
      </c>
      <c r="B146" t="s">
        <v>205</v>
      </c>
      <c r="C146">
        <v>1.0585</v>
      </c>
      <c r="D146">
        <v>1.1114999999999999</v>
      </c>
      <c r="E146">
        <v>1.4309000000000001</v>
      </c>
    </row>
    <row r="147" spans="1:5" x14ac:dyDescent="0.25">
      <c r="A147" t="s">
        <v>344</v>
      </c>
      <c r="B147" t="s">
        <v>206</v>
      </c>
      <c r="C147">
        <v>1.0585</v>
      </c>
      <c r="D147">
        <v>1.3646</v>
      </c>
      <c r="E147">
        <v>0.8347</v>
      </c>
    </row>
    <row r="148" spans="1:5" x14ac:dyDescent="0.25">
      <c r="A148" t="s">
        <v>344</v>
      </c>
      <c r="B148" t="s">
        <v>207</v>
      </c>
      <c r="C148">
        <v>1.0585</v>
      </c>
      <c r="D148">
        <v>0.73480000000000001</v>
      </c>
      <c r="E148">
        <v>1.0731999999999999</v>
      </c>
    </row>
    <row r="149" spans="1:5" x14ac:dyDescent="0.25">
      <c r="A149" t="s">
        <v>344</v>
      </c>
      <c r="B149" t="s">
        <v>208</v>
      </c>
      <c r="C149">
        <v>1.0585</v>
      </c>
      <c r="D149">
        <v>1.1247</v>
      </c>
      <c r="E149">
        <v>0.68140000000000001</v>
      </c>
    </row>
    <row r="150" spans="1:5" x14ac:dyDescent="0.25">
      <c r="A150" t="s">
        <v>344</v>
      </c>
      <c r="B150" t="s">
        <v>209</v>
      </c>
      <c r="C150">
        <v>1.0585</v>
      </c>
      <c r="D150">
        <v>1.2146999999999999</v>
      </c>
      <c r="E150">
        <v>0.98799999999999999</v>
      </c>
    </row>
    <row r="151" spans="1:5" x14ac:dyDescent="0.25">
      <c r="A151" t="s">
        <v>344</v>
      </c>
      <c r="B151" t="s">
        <v>210</v>
      </c>
      <c r="C151">
        <v>1.0585</v>
      </c>
      <c r="D151">
        <v>0.73480000000000001</v>
      </c>
      <c r="E151">
        <v>1.6296999999999999</v>
      </c>
    </row>
    <row r="152" spans="1:5" x14ac:dyDescent="0.25">
      <c r="A152" t="s">
        <v>344</v>
      </c>
      <c r="B152" t="s">
        <v>211</v>
      </c>
      <c r="C152">
        <v>1.0585</v>
      </c>
      <c r="D152">
        <v>0.70850000000000002</v>
      </c>
      <c r="E152">
        <v>0.85860000000000003</v>
      </c>
    </row>
    <row r="153" spans="1:5" x14ac:dyDescent="0.25">
      <c r="A153" t="s">
        <v>344</v>
      </c>
      <c r="B153" t="s">
        <v>212</v>
      </c>
      <c r="C153">
        <v>1.0585</v>
      </c>
      <c r="D153">
        <v>0.99199999999999999</v>
      </c>
      <c r="E153">
        <v>1.3951</v>
      </c>
    </row>
    <row r="154" spans="1:5" x14ac:dyDescent="0.25">
      <c r="A154" t="s">
        <v>344</v>
      </c>
      <c r="B154" t="s">
        <v>213</v>
      </c>
      <c r="C154">
        <v>1.0585</v>
      </c>
      <c r="D154">
        <v>1.0939000000000001</v>
      </c>
      <c r="E154">
        <v>0.6401</v>
      </c>
    </row>
    <row r="155" spans="1:5" x14ac:dyDescent="0.25">
      <c r="A155" t="s">
        <v>344</v>
      </c>
      <c r="B155" t="s">
        <v>214</v>
      </c>
      <c r="C155">
        <v>1.0585</v>
      </c>
      <c r="D155">
        <v>0.70850000000000002</v>
      </c>
      <c r="E155">
        <v>0.78700000000000003</v>
      </c>
    </row>
    <row r="156" spans="1:5" x14ac:dyDescent="0.25">
      <c r="A156" t="s">
        <v>345</v>
      </c>
      <c r="B156" t="s">
        <v>215</v>
      </c>
      <c r="C156">
        <v>1.2458</v>
      </c>
      <c r="D156">
        <v>1.3378000000000001</v>
      </c>
      <c r="E156">
        <v>0.44340000000000002</v>
      </c>
    </row>
    <row r="157" spans="1:5" x14ac:dyDescent="0.25">
      <c r="A157" t="s">
        <v>345</v>
      </c>
      <c r="B157" t="s">
        <v>216</v>
      </c>
      <c r="C157">
        <v>1.2458</v>
      </c>
      <c r="D157">
        <v>0.96319999999999995</v>
      </c>
      <c r="E157">
        <v>1.1455</v>
      </c>
    </row>
    <row r="158" spans="1:5" x14ac:dyDescent="0.25">
      <c r="A158" t="s">
        <v>345</v>
      </c>
      <c r="B158" t="s">
        <v>217</v>
      </c>
      <c r="C158">
        <v>1.2458</v>
      </c>
      <c r="D158">
        <v>0.85619999999999996</v>
      </c>
      <c r="E158">
        <v>1.0346</v>
      </c>
    </row>
    <row r="159" spans="1:5" x14ac:dyDescent="0.25">
      <c r="A159" t="s">
        <v>345</v>
      </c>
      <c r="B159" t="s">
        <v>218</v>
      </c>
      <c r="C159">
        <v>1.2458</v>
      </c>
      <c r="D159">
        <v>0.74919999999999998</v>
      </c>
      <c r="E159">
        <v>1.1085</v>
      </c>
    </row>
    <row r="160" spans="1:5" x14ac:dyDescent="0.25">
      <c r="A160" t="s">
        <v>345</v>
      </c>
      <c r="B160" t="s">
        <v>219</v>
      </c>
      <c r="C160">
        <v>1.2458</v>
      </c>
      <c r="D160">
        <v>1.3913</v>
      </c>
      <c r="E160">
        <v>0.99770000000000003</v>
      </c>
    </row>
    <row r="161" spans="1:5" x14ac:dyDescent="0.25">
      <c r="A161" t="s">
        <v>345</v>
      </c>
      <c r="B161" t="s">
        <v>220</v>
      </c>
      <c r="C161">
        <v>1.2458</v>
      </c>
      <c r="D161">
        <v>0.74919999999999998</v>
      </c>
      <c r="E161">
        <v>1.1085</v>
      </c>
    </row>
    <row r="162" spans="1:5" x14ac:dyDescent="0.25">
      <c r="A162" t="s">
        <v>345</v>
      </c>
      <c r="B162" t="s">
        <v>221</v>
      </c>
      <c r="C162">
        <v>1.2458</v>
      </c>
      <c r="D162">
        <v>1.2843</v>
      </c>
      <c r="E162">
        <v>0.81289999999999996</v>
      </c>
    </row>
    <row r="163" spans="1:5" x14ac:dyDescent="0.25">
      <c r="A163" t="s">
        <v>345</v>
      </c>
      <c r="B163" t="s">
        <v>222</v>
      </c>
      <c r="C163">
        <v>1.2458</v>
      </c>
      <c r="D163">
        <v>0.74919999999999998</v>
      </c>
      <c r="E163">
        <v>1.0716000000000001</v>
      </c>
    </row>
    <row r="164" spans="1:5" x14ac:dyDescent="0.25">
      <c r="A164" t="s">
        <v>345</v>
      </c>
      <c r="B164" t="s">
        <v>223</v>
      </c>
      <c r="C164">
        <v>1.2458</v>
      </c>
      <c r="D164">
        <v>1.2307999999999999</v>
      </c>
      <c r="E164">
        <v>0.84989999999999999</v>
      </c>
    </row>
    <row r="165" spans="1:5" x14ac:dyDescent="0.25">
      <c r="A165" t="s">
        <v>345</v>
      </c>
      <c r="B165" t="s">
        <v>224</v>
      </c>
      <c r="C165">
        <v>1.2458</v>
      </c>
      <c r="D165">
        <v>0.90969999999999995</v>
      </c>
      <c r="E165">
        <v>1.2563</v>
      </c>
    </row>
    <row r="166" spans="1:5" x14ac:dyDescent="0.25">
      <c r="A166" t="s">
        <v>345</v>
      </c>
      <c r="B166" t="s">
        <v>225</v>
      </c>
      <c r="C166">
        <v>1.2458</v>
      </c>
      <c r="D166">
        <v>0.96319999999999995</v>
      </c>
      <c r="E166">
        <v>1.1085</v>
      </c>
    </row>
    <row r="167" spans="1:5" x14ac:dyDescent="0.25">
      <c r="A167" t="s">
        <v>345</v>
      </c>
      <c r="B167" t="s">
        <v>226</v>
      </c>
      <c r="C167">
        <v>1.2458</v>
      </c>
      <c r="D167">
        <v>0.96319999999999995</v>
      </c>
      <c r="E167">
        <v>1.2932999999999999</v>
      </c>
    </row>
    <row r="168" spans="1:5" x14ac:dyDescent="0.25">
      <c r="A168" t="s">
        <v>345</v>
      </c>
      <c r="B168" t="s">
        <v>227</v>
      </c>
      <c r="C168">
        <v>1.2458</v>
      </c>
      <c r="D168">
        <v>0.53510000000000002</v>
      </c>
      <c r="E168">
        <v>1.1455</v>
      </c>
    </row>
    <row r="169" spans="1:5" x14ac:dyDescent="0.25">
      <c r="A169" t="s">
        <v>345</v>
      </c>
      <c r="B169" t="s">
        <v>228</v>
      </c>
      <c r="C169">
        <v>1.2458</v>
      </c>
      <c r="D169">
        <v>0.90969999999999995</v>
      </c>
      <c r="E169">
        <v>0.84989999999999999</v>
      </c>
    </row>
    <row r="170" spans="1:5" x14ac:dyDescent="0.25">
      <c r="A170" t="s">
        <v>345</v>
      </c>
      <c r="B170" t="s">
        <v>229</v>
      </c>
      <c r="C170">
        <v>1.2458</v>
      </c>
      <c r="D170">
        <v>1.0166999999999999</v>
      </c>
      <c r="E170">
        <v>0.84989999999999999</v>
      </c>
    </row>
    <row r="171" spans="1:5" x14ac:dyDescent="0.25">
      <c r="A171" t="s">
        <v>345</v>
      </c>
      <c r="B171" t="s">
        <v>230</v>
      </c>
      <c r="C171">
        <v>1.2458</v>
      </c>
      <c r="D171">
        <v>1.3913</v>
      </c>
      <c r="E171">
        <v>0.92379999999999995</v>
      </c>
    </row>
    <row r="172" spans="1:5" x14ac:dyDescent="0.25">
      <c r="A172" t="s">
        <v>346</v>
      </c>
      <c r="B172" t="s">
        <v>231</v>
      </c>
      <c r="C172">
        <v>1.1788000000000001</v>
      </c>
      <c r="D172">
        <v>1.018</v>
      </c>
      <c r="E172">
        <v>0.88239999999999996</v>
      </c>
    </row>
    <row r="173" spans="1:5" x14ac:dyDescent="0.25">
      <c r="A173" t="s">
        <v>346</v>
      </c>
      <c r="B173" t="s">
        <v>232</v>
      </c>
      <c r="C173">
        <v>1.1788000000000001</v>
      </c>
      <c r="D173">
        <v>1.1876</v>
      </c>
      <c r="E173">
        <v>0.94540000000000002</v>
      </c>
    </row>
    <row r="174" spans="1:5" x14ac:dyDescent="0.25">
      <c r="A174" t="s">
        <v>346</v>
      </c>
      <c r="B174" t="s">
        <v>233</v>
      </c>
      <c r="C174">
        <v>1.1788000000000001</v>
      </c>
      <c r="D174">
        <v>0.76349999999999996</v>
      </c>
      <c r="E174">
        <v>1.3236000000000001</v>
      </c>
    </row>
    <row r="175" spans="1:5" x14ac:dyDescent="0.25">
      <c r="A175" t="s">
        <v>346</v>
      </c>
      <c r="B175" t="s">
        <v>234</v>
      </c>
      <c r="C175">
        <v>1.1788000000000001</v>
      </c>
      <c r="D175">
        <v>1.4420999999999999</v>
      </c>
      <c r="E175">
        <v>0.81940000000000002</v>
      </c>
    </row>
    <row r="176" spans="1:5" x14ac:dyDescent="0.25">
      <c r="A176" t="s">
        <v>346</v>
      </c>
      <c r="B176" t="s">
        <v>235</v>
      </c>
      <c r="C176">
        <v>1.1788000000000001</v>
      </c>
      <c r="D176">
        <v>1.3573</v>
      </c>
      <c r="E176">
        <v>0.94540000000000002</v>
      </c>
    </row>
    <row r="177" spans="1:5" x14ac:dyDescent="0.25">
      <c r="A177" t="s">
        <v>346</v>
      </c>
      <c r="B177" t="s">
        <v>322</v>
      </c>
      <c r="C177">
        <v>1.1788000000000001</v>
      </c>
      <c r="D177">
        <v>0.84830000000000005</v>
      </c>
      <c r="E177">
        <v>1.1345000000000001</v>
      </c>
    </row>
    <row r="178" spans="1:5" x14ac:dyDescent="0.25">
      <c r="A178" t="s">
        <v>346</v>
      </c>
      <c r="B178" t="s">
        <v>236</v>
      </c>
      <c r="C178">
        <v>1.1788000000000001</v>
      </c>
      <c r="D178">
        <v>0.84830000000000005</v>
      </c>
      <c r="E178">
        <v>1.1345000000000001</v>
      </c>
    </row>
    <row r="179" spans="1:5" x14ac:dyDescent="0.25">
      <c r="A179" t="s">
        <v>346</v>
      </c>
      <c r="B179" t="s">
        <v>237</v>
      </c>
      <c r="C179">
        <v>1.1788000000000001</v>
      </c>
      <c r="D179">
        <v>0.84830000000000005</v>
      </c>
      <c r="E179">
        <v>0.70030000000000003</v>
      </c>
    </row>
    <row r="180" spans="1:5" x14ac:dyDescent="0.25">
      <c r="A180" t="s">
        <v>346</v>
      </c>
      <c r="B180" t="s">
        <v>238</v>
      </c>
      <c r="C180">
        <v>1.1788000000000001</v>
      </c>
      <c r="D180">
        <v>1.0025999999999999</v>
      </c>
      <c r="E180">
        <v>0.51570000000000005</v>
      </c>
    </row>
    <row r="181" spans="1:5" x14ac:dyDescent="0.25">
      <c r="A181" t="s">
        <v>346</v>
      </c>
      <c r="B181" t="s">
        <v>321</v>
      </c>
      <c r="C181">
        <v>1.1788000000000001</v>
      </c>
      <c r="D181">
        <v>1.1028</v>
      </c>
      <c r="E181">
        <v>0.50419999999999998</v>
      </c>
    </row>
    <row r="182" spans="1:5" x14ac:dyDescent="0.25">
      <c r="A182" t="s">
        <v>346</v>
      </c>
      <c r="B182" t="s">
        <v>239</v>
      </c>
      <c r="C182">
        <v>1.1788000000000001</v>
      </c>
      <c r="D182">
        <v>1.2725</v>
      </c>
      <c r="E182">
        <v>0.88239999999999996</v>
      </c>
    </row>
    <row r="183" spans="1:5" x14ac:dyDescent="0.25">
      <c r="A183" t="s">
        <v>346</v>
      </c>
      <c r="B183" t="s">
        <v>240</v>
      </c>
      <c r="C183">
        <v>1.1788000000000001</v>
      </c>
      <c r="D183">
        <v>1.3882000000000001</v>
      </c>
      <c r="E183">
        <v>1.2033</v>
      </c>
    </row>
    <row r="184" spans="1:5" x14ac:dyDescent="0.25">
      <c r="A184" t="s">
        <v>346</v>
      </c>
      <c r="B184" t="s">
        <v>241</v>
      </c>
      <c r="C184">
        <v>1.1788000000000001</v>
      </c>
      <c r="D184">
        <v>1.0367999999999999</v>
      </c>
      <c r="E184">
        <v>0.98040000000000005</v>
      </c>
    </row>
    <row r="185" spans="1:5" x14ac:dyDescent="0.25">
      <c r="A185" t="s">
        <v>346</v>
      </c>
      <c r="B185" t="s">
        <v>320</v>
      </c>
      <c r="C185">
        <v>1.1788000000000001</v>
      </c>
      <c r="D185">
        <v>0.5655</v>
      </c>
      <c r="E185">
        <v>0.98040000000000005</v>
      </c>
    </row>
    <row r="186" spans="1:5" x14ac:dyDescent="0.25">
      <c r="A186" t="s">
        <v>346</v>
      </c>
      <c r="B186" t="s">
        <v>242</v>
      </c>
      <c r="C186">
        <v>1.1788000000000001</v>
      </c>
      <c r="D186">
        <v>0.75409999999999999</v>
      </c>
      <c r="E186">
        <v>0.84040000000000004</v>
      </c>
    </row>
    <row r="187" spans="1:5" x14ac:dyDescent="0.25">
      <c r="A187" t="s">
        <v>346</v>
      </c>
      <c r="B187" t="s">
        <v>243</v>
      </c>
      <c r="C187">
        <v>1.1788000000000001</v>
      </c>
      <c r="D187">
        <v>0.7712</v>
      </c>
      <c r="E187">
        <v>1.2033</v>
      </c>
    </row>
    <row r="188" spans="1:5" x14ac:dyDescent="0.25">
      <c r="A188" t="s">
        <v>346</v>
      </c>
      <c r="B188" t="s">
        <v>244</v>
      </c>
      <c r="C188">
        <v>1.1788000000000001</v>
      </c>
      <c r="D188">
        <v>1.1028</v>
      </c>
      <c r="E188">
        <v>1.5126999999999999</v>
      </c>
    </row>
    <row r="189" spans="1:5" x14ac:dyDescent="0.25">
      <c r="A189" t="s">
        <v>346</v>
      </c>
      <c r="B189" t="s">
        <v>245</v>
      </c>
      <c r="C189">
        <v>1.1788000000000001</v>
      </c>
      <c r="D189">
        <v>0.59379999999999999</v>
      </c>
      <c r="E189">
        <v>1.4496</v>
      </c>
    </row>
    <row r="190" spans="1:5" x14ac:dyDescent="0.25">
      <c r="A190" t="s">
        <v>347</v>
      </c>
      <c r="B190" t="s">
        <v>246</v>
      </c>
      <c r="C190">
        <v>0.92459999999999998</v>
      </c>
      <c r="D190">
        <v>0.81120000000000003</v>
      </c>
      <c r="E190">
        <v>2.0465</v>
      </c>
    </row>
    <row r="191" spans="1:5" x14ac:dyDescent="0.25">
      <c r="A191" t="s">
        <v>347</v>
      </c>
      <c r="B191" t="s">
        <v>247</v>
      </c>
      <c r="C191">
        <v>0.92459999999999998</v>
      </c>
      <c r="D191">
        <v>1.5322</v>
      </c>
      <c r="E191">
        <v>0.5645</v>
      </c>
    </row>
    <row r="192" spans="1:5" x14ac:dyDescent="0.25">
      <c r="A192" t="s">
        <v>347</v>
      </c>
      <c r="B192" t="s">
        <v>248</v>
      </c>
      <c r="C192">
        <v>0.92459999999999998</v>
      </c>
      <c r="D192">
        <v>0.54079999999999995</v>
      </c>
      <c r="E192">
        <v>0.3528</v>
      </c>
    </row>
    <row r="193" spans="1:5" x14ac:dyDescent="0.25">
      <c r="A193" t="s">
        <v>347</v>
      </c>
      <c r="B193" t="s">
        <v>249</v>
      </c>
      <c r="C193">
        <v>0.92459999999999998</v>
      </c>
      <c r="D193">
        <v>0.4506</v>
      </c>
      <c r="E193">
        <v>2.3287</v>
      </c>
    </row>
    <row r="194" spans="1:5" x14ac:dyDescent="0.25">
      <c r="A194" t="s">
        <v>347</v>
      </c>
      <c r="B194" t="s">
        <v>324</v>
      </c>
      <c r="C194">
        <v>0.92459999999999998</v>
      </c>
      <c r="D194">
        <v>0.72099999999999997</v>
      </c>
      <c r="E194">
        <v>0.70569999999999999</v>
      </c>
    </row>
    <row r="195" spans="1:5" x14ac:dyDescent="0.25">
      <c r="A195" t="s">
        <v>347</v>
      </c>
      <c r="B195" t="s">
        <v>250</v>
      </c>
      <c r="C195">
        <v>0.92459999999999998</v>
      </c>
      <c r="D195">
        <v>0.99839999999999995</v>
      </c>
      <c r="E195">
        <v>0.65139999999999998</v>
      </c>
    </row>
    <row r="196" spans="1:5" x14ac:dyDescent="0.25">
      <c r="A196" t="s">
        <v>347</v>
      </c>
      <c r="B196" t="s">
        <v>251</v>
      </c>
      <c r="C196">
        <v>0.92459999999999998</v>
      </c>
      <c r="D196">
        <v>1.2479</v>
      </c>
      <c r="E196">
        <v>0.8468</v>
      </c>
    </row>
    <row r="197" spans="1:5" x14ac:dyDescent="0.25">
      <c r="A197" t="s">
        <v>347</v>
      </c>
      <c r="B197" t="s">
        <v>323</v>
      </c>
      <c r="C197">
        <v>0.92459999999999998</v>
      </c>
      <c r="D197">
        <v>1.4142999999999999</v>
      </c>
      <c r="E197">
        <v>1.0422</v>
      </c>
    </row>
    <row r="198" spans="1:5" x14ac:dyDescent="0.25">
      <c r="A198" t="s">
        <v>347</v>
      </c>
      <c r="B198" t="s">
        <v>253</v>
      </c>
      <c r="C198">
        <v>0.92459999999999998</v>
      </c>
      <c r="D198">
        <v>0.90129999999999999</v>
      </c>
      <c r="E198">
        <v>0.8468</v>
      </c>
    </row>
    <row r="199" spans="1:5" x14ac:dyDescent="0.25">
      <c r="A199" t="s">
        <v>347</v>
      </c>
      <c r="B199" t="s">
        <v>254</v>
      </c>
      <c r="C199">
        <v>0.92459999999999998</v>
      </c>
      <c r="D199">
        <v>1.2479</v>
      </c>
      <c r="E199">
        <v>0.52110000000000001</v>
      </c>
    </row>
    <row r="200" spans="1:5" x14ac:dyDescent="0.25">
      <c r="A200" t="s">
        <v>347</v>
      </c>
      <c r="B200" t="s">
        <v>255</v>
      </c>
      <c r="C200">
        <v>0.92459999999999998</v>
      </c>
      <c r="D200">
        <v>0.83199999999999996</v>
      </c>
      <c r="E200">
        <v>1.2376</v>
      </c>
    </row>
    <row r="201" spans="1:5" x14ac:dyDescent="0.25">
      <c r="A201" t="s">
        <v>347</v>
      </c>
      <c r="B201" t="s">
        <v>256</v>
      </c>
      <c r="C201">
        <v>0.92459999999999998</v>
      </c>
      <c r="D201">
        <v>0.72099999999999997</v>
      </c>
      <c r="E201">
        <v>1.3408</v>
      </c>
    </row>
    <row r="202" spans="1:5" x14ac:dyDescent="0.25">
      <c r="A202" t="s">
        <v>347</v>
      </c>
      <c r="B202" t="s">
        <v>257</v>
      </c>
      <c r="C202">
        <v>0.92459999999999998</v>
      </c>
      <c r="D202">
        <v>0.81120000000000003</v>
      </c>
      <c r="E202">
        <v>0.70569999999999999</v>
      </c>
    </row>
    <row r="203" spans="1:5" x14ac:dyDescent="0.25">
      <c r="A203" t="s">
        <v>347</v>
      </c>
      <c r="B203" t="s">
        <v>325</v>
      </c>
      <c r="C203">
        <v>0.92459999999999998</v>
      </c>
      <c r="D203">
        <v>1.1717</v>
      </c>
      <c r="E203">
        <v>1.0585</v>
      </c>
    </row>
    <row r="204" spans="1:5" x14ac:dyDescent="0.25">
      <c r="A204" t="s">
        <v>347</v>
      </c>
      <c r="B204" t="s">
        <v>258</v>
      </c>
      <c r="C204">
        <v>0.92459999999999998</v>
      </c>
      <c r="D204">
        <v>1.5807</v>
      </c>
      <c r="E204">
        <v>1.2376</v>
      </c>
    </row>
    <row r="205" spans="1:5" x14ac:dyDescent="0.25">
      <c r="A205" t="s">
        <v>347</v>
      </c>
      <c r="B205" t="s">
        <v>259</v>
      </c>
      <c r="C205">
        <v>0.92459999999999998</v>
      </c>
      <c r="D205">
        <v>0.91520000000000001</v>
      </c>
      <c r="E205">
        <v>0.58630000000000004</v>
      </c>
    </row>
    <row r="206" spans="1:5" x14ac:dyDescent="0.25">
      <c r="A206" t="s">
        <v>348</v>
      </c>
      <c r="B206" t="s">
        <v>260</v>
      </c>
      <c r="C206">
        <v>1.125</v>
      </c>
      <c r="D206">
        <v>0.88890000000000002</v>
      </c>
      <c r="E206">
        <v>1.0810999999999999</v>
      </c>
    </row>
    <row r="207" spans="1:5" x14ac:dyDescent="0.25">
      <c r="A207" t="s">
        <v>348</v>
      </c>
      <c r="B207" t="s">
        <v>261</v>
      </c>
      <c r="C207">
        <v>1.125</v>
      </c>
      <c r="D207">
        <v>0.98770000000000002</v>
      </c>
      <c r="E207">
        <v>1.7297</v>
      </c>
    </row>
    <row r="208" spans="1:5" x14ac:dyDescent="0.25">
      <c r="A208" t="s">
        <v>348</v>
      </c>
      <c r="B208" t="s">
        <v>262</v>
      </c>
      <c r="C208">
        <v>1.125</v>
      </c>
      <c r="D208">
        <v>1.0864</v>
      </c>
      <c r="E208">
        <v>0.79279999999999995</v>
      </c>
    </row>
    <row r="209" spans="1:5" x14ac:dyDescent="0.25">
      <c r="A209" t="s">
        <v>348</v>
      </c>
      <c r="B209" t="s">
        <v>263</v>
      </c>
      <c r="C209">
        <v>1.125</v>
      </c>
      <c r="D209">
        <v>1.5556000000000001</v>
      </c>
      <c r="E209">
        <v>0.97299999999999998</v>
      </c>
    </row>
    <row r="210" spans="1:5" x14ac:dyDescent="0.25">
      <c r="A210" t="s">
        <v>348</v>
      </c>
      <c r="B210" t="s">
        <v>326</v>
      </c>
      <c r="C210">
        <v>1.125</v>
      </c>
      <c r="D210">
        <v>0.79010000000000002</v>
      </c>
      <c r="E210">
        <v>0.79279999999999995</v>
      </c>
    </row>
    <row r="211" spans="1:5" x14ac:dyDescent="0.25">
      <c r="A211" t="s">
        <v>348</v>
      </c>
      <c r="B211" t="s">
        <v>264</v>
      </c>
      <c r="C211">
        <v>1.125</v>
      </c>
      <c r="D211">
        <v>1.284</v>
      </c>
      <c r="E211">
        <v>1.1531</v>
      </c>
    </row>
    <row r="212" spans="1:5" x14ac:dyDescent="0.25">
      <c r="A212" t="s">
        <v>348</v>
      </c>
      <c r="B212" t="s">
        <v>265</v>
      </c>
      <c r="C212">
        <v>1.125</v>
      </c>
      <c r="D212">
        <v>0.59260000000000002</v>
      </c>
      <c r="E212">
        <v>1.4414</v>
      </c>
    </row>
    <row r="213" spans="1:5" x14ac:dyDescent="0.25">
      <c r="A213" t="s">
        <v>348</v>
      </c>
      <c r="B213" t="s">
        <v>266</v>
      </c>
      <c r="C213">
        <v>1.125</v>
      </c>
      <c r="D213">
        <v>1.6</v>
      </c>
      <c r="E213">
        <v>0.77839999999999998</v>
      </c>
    </row>
    <row r="214" spans="1:5" x14ac:dyDescent="0.25">
      <c r="A214" t="s">
        <v>348</v>
      </c>
      <c r="B214" t="s">
        <v>267</v>
      </c>
      <c r="C214">
        <v>1.125</v>
      </c>
      <c r="D214">
        <v>0.98770000000000002</v>
      </c>
      <c r="E214">
        <v>0.72070000000000001</v>
      </c>
    </row>
    <row r="215" spans="1:5" x14ac:dyDescent="0.25">
      <c r="A215" t="s">
        <v>348</v>
      </c>
      <c r="B215" t="s">
        <v>327</v>
      </c>
      <c r="C215">
        <v>1.125</v>
      </c>
      <c r="D215">
        <v>0.88890000000000002</v>
      </c>
      <c r="E215">
        <v>1.0089999999999999</v>
      </c>
    </row>
    <row r="216" spans="1:5" x14ac:dyDescent="0.25">
      <c r="A216" t="s">
        <v>348</v>
      </c>
      <c r="B216" t="s">
        <v>268</v>
      </c>
      <c r="C216">
        <v>1.125</v>
      </c>
      <c r="D216">
        <v>0.88890000000000002</v>
      </c>
      <c r="E216">
        <v>1.1531</v>
      </c>
    </row>
    <row r="217" spans="1:5" x14ac:dyDescent="0.25">
      <c r="A217" t="s">
        <v>348</v>
      </c>
      <c r="B217" t="s">
        <v>269</v>
      </c>
      <c r="C217">
        <v>1.125</v>
      </c>
      <c r="D217">
        <v>0.98770000000000002</v>
      </c>
      <c r="E217">
        <v>0.86480000000000001</v>
      </c>
    </row>
    <row r="218" spans="1:5" x14ac:dyDescent="0.25">
      <c r="A218" t="s">
        <v>348</v>
      </c>
      <c r="B218" t="s">
        <v>270</v>
      </c>
      <c r="C218">
        <v>1.125</v>
      </c>
      <c r="D218">
        <v>0.59260000000000002</v>
      </c>
      <c r="E218">
        <v>1.1531</v>
      </c>
    </row>
    <row r="219" spans="1:5" x14ac:dyDescent="0.25">
      <c r="A219" t="s">
        <v>348</v>
      </c>
      <c r="B219" t="s">
        <v>271</v>
      </c>
      <c r="C219">
        <v>1.125</v>
      </c>
      <c r="D219">
        <v>0.59260000000000002</v>
      </c>
      <c r="E219">
        <v>1.0089999999999999</v>
      </c>
    </row>
    <row r="220" spans="1:5" x14ac:dyDescent="0.25">
      <c r="A220" t="s">
        <v>348</v>
      </c>
      <c r="B220" t="s">
        <v>272</v>
      </c>
      <c r="C220">
        <v>1.125</v>
      </c>
      <c r="D220">
        <v>0.69140000000000001</v>
      </c>
      <c r="E220">
        <v>0.72070000000000001</v>
      </c>
    </row>
    <row r="221" spans="1:5" x14ac:dyDescent="0.25">
      <c r="A221" t="s">
        <v>348</v>
      </c>
      <c r="B221" t="s">
        <v>273</v>
      </c>
      <c r="C221">
        <v>1.125</v>
      </c>
      <c r="D221">
        <v>1.5802</v>
      </c>
      <c r="E221">
        <v>0.64859999999999995</v>
      </c>
    </row>
    <row r="222" spans="1:5" x14ac:dyDescent="0.25">
      <c r="A222" t="s">
        <v>349</v>
      </c>
      <c r="B222" t="s">
        <v>274</v>
      </c>
      <c r="C222">
        <v>1.1446000000000001</v>
      </c>
      <c r="D222">
        <v>0.93189999999999995</v>
      </c>
      <c r="E222">
        <v>0.74939999999999996</v>
      </c>
    </row>
    <row r="223" spans="1:5" x14ac:dyDescent="0.25">
      <c r="A223" t="s">
        <v>349</v>
      </c>
      <c r="B223" t="s">
        <v>275</v>
      </c>
      <c r="C223">
        <v>1.1446000000000001</v>
      </c>
      <c r="D223">
        <v>0.64070000000000005</v>
      </c>
      <c r="E223">
        <v>1.2783</v>
      </c>
    </row>
    <row r="224" spans="1:5" x14ac:dyDescent="0.25">
      <c r="A224" t="s">
        <v>349</v>
      </c>
      <c r="B224" t="s">
        <v>276</v>
      </c>
      <c r="C224">
        <v>1.1446000000000001</v>
      </c>
      <c r="D224">
        <v>0.93189999999999995</v>
      </c>
      <c r="E224">
        <v>0.52900000000000003</v>
      </c>
    </row>
    <row r="225" spans="1:5" x14ac:dyDescent="0.25">
      <c r="A225" t="s">
        <v>349</v>
      </c>
      <c r="B225" t="s">
        <v>277</v>
      </c>
      <c r="C225">
        <v>1.1446000000000001</v>
      </c>
      <c r="D225">
        <v>1.4560999999999999</v>
      </c>
      <c r="E225">
        <v>0.79339999999999999</v>
      </c>
    </row>
    <row r="226" spans="1:5" x14ac:dyDescent="0.25">
      <c r="A226" t="s">
        <v>349</v>
      </c>
      <c r="B226" t="s">
        <v>278</v>
      </c>
      <c r="C226">
        <v>1.1446000000000001</v>
      </c>
      <c r="D226">
        <v>1.1066</v>
      </c>
      <c r="E226">
        <v>0.9698</v>
      </c>
    </row>
    <row r="227" spans="1:5" x14ac:dyDescent="0.25">
      <c r="A227" t="s">
        <v>349</v>
      </c>
      <c r="B227" t="s">
        <v>279</v>
      </c>
      <c r="C227">
        <v>1.1446000000000001</v>
      </c>
      <c r="D227">
        <v>0.99019999999999997</v>
      </c>
      <c r="E227">
        <v>1.1020000000000001</v>
      </c>
    </row>
    <row r="228" spans="1:5" x14ac:dyDescent="0.25">
      <c r="A228" t="s">
        <v>349</v>
      </c>
      <c r="B228" t="s">
        <v>280</v>
      </c>
      <c r="C228">
        <v>1.1446000000000001</v>
      </c>
      <c r="D228">
        <v>0.65529999999999999</v>
      </c>
      <c r="E228">
        <v>0.70250000000000001</v>
      </c>
    </row>
    <row r="229" spans="1:5" x14ac:dyDescent="0.25">
      <c r="A229" t="s">
        <v>349</v>
      </c>
      <c r="B229" t="s">
        <v>281</v>
      </c>
      <c r="C229">
        <v>1.1446000000000001</v>
      </c>
      <c r="D229">
        <v>1.1066</v>
      </c>
      <c r="E229">
        <v>0.9698</v>
      </c>
    </row>
    <row r="230" spans="1:5" x14ac:dyDescent="0.25">
      <c r="A230" t="s">
        <v>349</v>
      </c>
      <c r="B230" t="s">
        <v>450</v>
      </c>
      <c r="C230">
        <v>1.1446000000000001</v>
      </c>
      <c r="D230">
        <v>2.621</v>
      </c>
      <c r="E230">
        <v>0.66120000000000001</v>
      </c>
    </row>
    <row r="231" spans="1:5" x14ac:dyDescent="0.25">
      <c r="A231" t="s">
        <v>349</v>
      </c>
      <c r="B231" t="s">
        <v>282</v>
      </c>
      <c r="C231">
        <v>1.1446000000000001</v>
      </c>
      <c r="D231">
        <v>1.3395999999999999</v>
      </c>
      <c r="E231">
        <v>1.0579000000000001</v>
      </c>
    </row>
    <row r="232" spans="1:5" x14ac:dyDescent="0.25">
      <c r="A232" t="s">
        <v>349</v>
      </c>
      <c r="B232" t="s">
        <v>283</v>
      </c>
      <c r="C232">
        <v>1.1446000000000001</v>
      </c>
      <c r="D232">
        <v>1.5726</v>
      </c>
      <c r="E232">
        <v>0.61709999999999998</v>
      </c>
    </row>
    <row r="233" spans="1:5" x14ac:dyDescent="0.25">
      <c r="A233" t="s">
        <v>349</v>
      </c>
      <c r="B233" t="s">
        <v>284</v>
      </c>
      <c r="C233">
        <v>1.1446000000000001</v>
      </c>
      <c r="D233">
        <v>1.0484</v>
      </c>
      <c r="E233">
        <v>0.70530000000000004</v>
      </c>
    </row>
    <row r="234" spans="1:5" x14ac:dyDescent="0.25">
      <c r="A234" t="s">
        <v>349</v>
      </c>
      <c r="B234" t="s">
        <v>285</v>
      </c>
      <c r="C234">
        <v>1.1446000000000001</v>
      </c>
      <c r="D234">
        <v>0.99019999999999997</v>
      </c>
      <c r="E234">
        <v>1.0579000000000001</v>
      </c>
    </row>
    <row r="235" spans="1:5" x14ac:dyDescent="0.25">
      <c r="A235" t="s">
        <v>349</v>
      </c>
      <c r="B235" t="s">
        <v>286</v>
      </c>
      <c r="C235">
        <v>1.1446000000000001</v>
      </c>
      <c r="D235">
        <v>0.58240000000000003</v>
      </c>
      <c r="E235">
        <v>1.4986999999999999</v>
      </c>
    </row>
    <row r="236" spans="1:5" x14ac:dyDescent="0.25">
      <c r="A236" t="s">
        <v>349</v>
      </c>
      <c r="B236" t="s">
        <v>287</v>
      </c>
      <c r="C236">
        <v>1.1446000000000001</v>
      </c>
      <c r="D236">
        <v>0.34949999999999998</v>
      </c>
      <c r="E236">
        <v>1.5869</v>
      </c>
    </row>
    <row r="237" spans="1:5" x14ac:dyDescent="0.25">
      <c r="A237" t="s">
        <v>349</v>
      </c>
      <c r="B237" t="s">
        <v>288</v>
      </c>
      <c r="C237">
        <v>1.1446000000000001</v>
      </c>
      <c r="D237">
        <v>1.0484</v>
      </c>
      <c r="E237">
        <v>1.4986999999999999</v>
      </c>
    </row>
    <row r="238" spans="1:5" x14ac:dyDescent="0.25">
      <c r="A238" t="s">
        <v>349</v>
      </c>
      <c r="B238" t="s">
        <v>289</v>
      </c>
      <c r="C238">
        <v>1.1446000000000001</v>
      </c>
      <c r="D238">
        <v>1.1649</v>
      </c>
      <c r="E238">
        <v>0.92569999999999997</v>
      </c>
    </row>
    <row r="239" spans="1:5" x14ac:dyDescent="0.25">
      <c r="A239" t="s">
        <v>290</v>
      </c>
      <c r="B239" t="s">
        <v>291</v>
      </c>
      <c r="C239">
        <v>1.1462000000000001</v>
      </c>
      <c r="D239">
        <v>0.96940000000000004</v>
      </c>
      <c r="E239">
        <v>0.85250000000000004</v>
      </c>
    </row>
    <row r="240" spans="1:5" x14ac:dyDescent="0.25">
      <c r="A240" t="s">
        <v>290</v>
      </c>
      <c r="B240" t="s">
        <v>292</v>
      </c>
      <c r="C240">
        <v>1.1462000000000001</v>
      </c>
      <c r="D240">
        <v>0.41060000000000002</v>
      </c>
      <c r="E240">
        <v>1.1193</v>
      </c>
    </row>
    <row r="241" spans="1:5" x14ac:dyDescent="0.25">
      <c r="A241" t="s">
        <v>290</v>
      </c>
      <c r="B241" t="s">
        <v>293</v>
      </c>
      <c r="C241">
        <v>1.1462000000000001</v>
      </c>
      <c r="D241">
        <v>0.66720000000000002</v>
      </c>
      <c r="E241">
        <v>1.2998000000000001</v>
      </c>
    </row>
    <row r="242" spans="1:5" x14ac:dyDescent="0.25">
      <c r="A242" t="s">
        <v>290</v>
      </c>
      <c r="B242" t="s">
        <v>294</v>
      </c>
      <c r="C242">
        <v>1.1462000000000001</v>
      </c>
      <c r="D242">
        <v>0.87239999999999995</v>
      </c>
      <c r="E242">
        <v>0.75819999999999999</v>
      </c>
    </row>
    <row r="243" spans="1:5" x14ac:dyDescent="0.25">
      <c r="A243" t="s">
        <v>290</v>
      </c>
      <c r="B243" t="s">
        <v>295</v>
      </c>
      <c r="C243">
        <v>1.1462000000000001</v>
      </c>
      <c r="D243">
        <v>1.0264</v>
      </c>
      <c r="E243">
        <v>0.75819999999999999</v>
      </c>
    </row>
    <row r="244" spans="1:5" x14ac:dyDescent="0.25">
      <c r="A244" t="s">
        <v>290</v>
      </c>
      <c r="B244" t="s">
        <v>296</v>
      </c>
      <c r="C244">
        <v>1.1462000000000001</v>
      </c>
      <c r="D244">
        <v>0.66720000000000002</v>
      </c>
      <c r="E244">
        <v>0.83040000000000003</v>
      </c>
    </row>
    <row r="245" spans="1:5" x14ac:dyDescent="0.25">
      <c r="A245" t="s">
        <v>290</v>
      </c>
      <c r="B245" t="s">
        <v>297</v>
      </c>
      <c r="C245">
        <v>1.1462000000000001</v>
      </c>
      <c r="D245">
        <v>1.2317</v>
      </c>
      <c r="E245">
        <v>1.3359000000000001</v>
      </c>
    </row>
    <row r="246" spans="1:5" x14ac:dyDescent="0.25">
      <c r="A246" t="s">
        <v>290</v>
      </c>
      <c r="B246" t="s">
        <v>298</v>
      </c>
      <c r="C246">
        <v>1.1462000000000001</v>
      </c>
      <c r="D246">
        <v>1.0264</v>
      </c>
      <c r="E246">
        <v>1.6248</v>
      </c>
    </row>
    <row r="247" spans="1:5" x14ac:dyDescent="0.25">
      <c r="A247" t="s">
        <v>290</v>
      </c>
      <c r="B247" t="s">
        <v>299</v>
      </c>
      <c r="C247">
        <v>1.1462000000000001</v>
      </c>
      <c r="D247">
        <v>1.1291</v>
      </c>
      <c r="E247">
        <v>1.2637</v>
      </c>
    </row>
    <row r="248" spans="1:5" x14ac:dyDescent="0.25">
      <c r="A248" t="s">
        <v>290</v>
      </c>
      <c r="B248" t="s">
        <v>300</v>
      </c>
      <c r="C248">
        <v>1.1462000000000001</v>
      </c>
      <c r="D248">
        <v>0.76980000000000004</v>
      </c>
      <c r="E248">
        <v>1.1554</v>
      </c>
    </row>
    <row r="249" spans="1:5" x14ac:dyDescent="0.25">
      <c r="A249" t="s">
        <v>290</v>
      </c>
      <c r="B249" t="s">
        <v>301</v>
      </c>
      <c r="C249">
        <v>1.1462000000000001</v>
      </c>
      <c r="D249">
        <v>0.51319999999999999</v>
      </c>
      <c r="E249">
        <v>0.64990000000000003</v>
      </c>
    </row>
    <row r="250" spans="1:5" x14ac:dyDescent="0.25">
      <c r="A250" t="s">
        <v>290</v>
      </c>
      <c r="B250" t="s">
        <v>302</v>
      </c>
      <c r="C250">
        <v>1.1462000000000001</v>
      </c>
      <c r="D250">
        <v>0.97509999999999997</v>
      </c>
      <c r="E250">
        <v>1.0109999999999999</v>
      </c>
    </row>
    <row r="251" spans="1:5" x14ac:dyDescent="0.25">
      <c r="A251" t="s">
        <v>290</v>
      </c>
      <c r="B251" t="s">
        <v>303</v>
      </c>
      <c r="C251">
        <v>1.1462000000000001</v>
      </c>
      <c r="D251">
        <v>1.0777000000000001</v>
      </c>
      <c r="E251">
        <v>1.1554</v>
      </c>
    </row>
    <row r="252" spans="1:5" x14ac:dyDescent="0.25">
      <c r="A252" t="s">
        <v>290</v>
      </c>
      <c r="B252" t="s">
        <v>304</v>
      </c>
      <c r="C252">
        <v>1.1462000000000001</v>
      </c>
      <c r="D252">
        <v>0.92090000000000005</v>
      </c>
      <c r="E252">
        <v>1.1253</v>
      </c>
    </row>
    <row r="253" spans="1:5" x14ac:dyDescent="0.25">
      <c r="A253" t="s">
        <v>290</v>
      </c>
      <c r="B253" t="s">
        <v>305</v>
      </c>
      <c r="C253">
        <v>1.1462000000000001</v>
      </c>
      <c r="D253">
        <v>1.0179</v>
      </c>
      <c r="E253">
        <v>0.54559999999999997</v>
      </c>
    </row>
    <row r="254" spans="1:5" x14ac:dyDescent="0.25">
      <c r="A254" t="s">
        <v>290</v>
      </c>
      <c r="B254" t="s">
        <v>306</v>
      </c>
      <c r="C254">
        <v>1.1462000000000001</v>
      </c>
      <c r="D254">
        <v>1.7448999999999999</v>
      </c>
      <c r="E254">
        <v>0.83040000000000003</v>
      </c>
    </row>
    <row r="255" spans="1:5" x14ac:dyDescent="0.25">
      <c r="A255" t="s">
        <v>290</v>
      </c>
      <c r="B255" t="s">
        <v>307</v>
      </c>
      <c r="C255">
        <v>1.1462000000000001</v>
      </c>
      <c r="D255">
        <v>1.0033000000000001</v>
      </c>
      <c r="E255">
        <v>0.79790000000000005</v>
      </c>
    </row>
    <row r="256" spans="1:5" x14ac:dyDescent="0.25">
      <c r="A256" t="s">
        <v>290</v>
      </c>
      <c r="B256" t="s">
        <v>308</v>
      </c>
      <c r="C256">
        <v>1.1462000000000001</v>
      </c>
      <c r="D256">
        <v>0.96940000000000004</v>
      </c>
      <c r="E256">
        <v>0.75019999999999998</v>
      </c>
    </row>
    <row r="257" spans="1:5" x14ac:dyDescent="0.25">
      <c r="A257" t="s">
        <v>290</v>
      </c>
      <c r="B257" t="s">
        <v>309</v>
      </c>
      <c r="C257">
        <v>1.1462000000000001</v>
      </c>
      <c r="D257">
        <v>1.0663</v>
      </c>
      <c r="E257">
        <v>1.1253</v>
      </c>
    </row>
    <row r="258" spans="1:5" x14ac:dyDescent="0.25">
      <c r="A258" t="s">
        <v>290</v>
      </c>
      <c r="B258" t="s">
        <v>310</v>
      </c>
      <c r="C258">
        <v>1.1462000000000001</v>
      </c>
      <c r="D258">
        <v>1.1803999999999999</v>
      </c>
      <c r="E258">
        <v>0.90259999999999996</v>
      </c>
    </row>
    <row r="259" spans="1:5" x14ac:dyDescent="0.25">
      <c r="A259" t="s">
        <v>290</v>
      </c>
      <c r="B259" t="s">
        <v>311</v>
      </c>
      <c r="C259">
        <v>1.1462000000000001</v>
      </c>
      <c r="D259">
        <v>1.0663</v>
      </c>
      <c r="E259">
        <v>1.0229999999999999</v>
      </c>
    </row>
    <row r="260" spans="1:5" x14ac:dyDescent="0.25">
      <c r="A260" t="s">
        <v>290</v>
      </c>
      <c r="B260" t="s">
        <v>312</v>
      </c>
      <c r="C260">
        <v>1.1462000000000001</v>
      </c>
      <c r="D260">
        <v>1.1778</v>
      </c>
      <c r="E260">
        <v>1.1048</v>
      </c>
    </row>
    <row r="261" spans="1:5" x14ac:dyDescent="0.25">
      <c r="A261" t="s">
        <v>290</v>
      </c>
      <c r="B261" t="s">
        <v>313</v>
      </c>
      <c r="C261">
        <v>1.1462000000000001</v>
      </c>
      <c r="D261">
        <v>1.0777000000000001</v>
      </c>
      <c r="E261">
        <v>1.0831999999999999</v>
      </c>
    </row>
    <row r="262" spans="1:5" x14ac:dyDescent="0.25">
      <c r="A262" t="s">
        <v>290</v>
      </c>
      <c r="B262" t="s">
        <v>314</v>
      </c>
      <c r="C262">
        <v>1.1462000000000001</v>
      </c>
      <c r="D262">
        <v>1.2829999999999999</v>
      </c>
      <c r="E262">
        <v>0.64990000000000003</v>
      </c>
    </row>
    <row r="263" spans="1:5" x14ac:dyDescent="0.25">
      <c r="A263" t="s">
        <v>290</v>
      </c>
      <c r="B263" t="s">
        <v>315</v>
      </c>
      <c r="C263">
        <v>1.1462000000000001</v>
      </c>
      <c r="D263">
        <v>1.3343</v>
      </c>
      <c r="E263">
        <v>0.83040000000000003</v>
      </c>
    </row>
    <row r="264" spans="1:5" x14ac:dyDescent="0.25">
      <c r="A264" t="s">
        <v>290</v>
      </c>
      <c r="B264" t="s">
        <v>316</v>
      </c>
      <c r="C264">
        <v>1.1462000000000001</v>
      </c>
      <c r="D264">
        <v>0.76980000000000004</v>
      </c>
      <c r="E264">
        <v>1.4080999999999999</v>
      </c>
    </row>
    <row r="265" spans="1:5" x14ac:dyDescent="0.25">
      <c r="A265" t="s">
        <v>290</v>
      </c>
      <c r="B265" t="s">
        <v>317</v>
      </c>
      <c r="C265">
        <v>1.1462000000000001</v>
      </c>
      <c r="D265">
        <v>1.0179</v>
      </c>
      <c r="E265">
        <v>1.0570999999999999</v>
      </c>
    </row>
    <row r="266" spans="1:5" x14ac:dyDescent="0.25">
      <c r="A266" t="s">
        <v>357</v>
      </c>
      <c r="B266" t="s">
        <v>335</v>
      </c>
      <c r="C266">
        <v>1.58</v>
      </c>
      <c r="D266">
        <v>1.2658</v>
      </c>
      <c r="E266">
        <v>0.58140000000000003</v>
      </c>
    </row>
    <row r="267" spans="1:5" x14ac:dyDescent="0.25">
      <c r="A267" t="s">
        <v>357</v>
      </c>
      <c r="B267" t="s">
        <v>334</v>
      </c>
      <c r="C267">
        <v>1.58</v>
      </c>
      <c r="D267">
        <v>0.94940000000000002</v>
      </c>
      <c r="E267">
        <v>0.87209999999999999</v>
      </c>
    </row>
    <row r="268" spans="1:5" x14ac:dyDescent="0.25">
      <c r="A268" t="s">
        <v>357</v>
      </c>
      <c r="B268" t="s">
        <v>330</v>
      </c>
      <c r="C268">
        <v>1.58</v>
      </c>
      <c r="D268">
        <v>0.50629999999999997</v>
      </c>
      <c r="E268">
        <v>0.98839999999999995</v>
      </c>
    </row>
    <row r="269" spans="1:5" x14ac:dyDescent="0.25">
      <c r="A269" t="s">
        <v>357</v>
      </c>
      <c r="B269" t="s">
        <v>332</v>
      </c>
      <c r="C269">
        <v>1.58</v>
      </c>
      <c r="D269">
        <v>0.75949999999999995</v>
      </c>
      <c r="E269">
        <v>0.75580000000000003</v>
      </c>
    </row>
    <row r="270" spans="1:5" x14ac:dyDescent="0.25">
      <c r="A270" t="s">
        <v>357</v>
      </c>
      <c r="B270" t="s">
        <v>328</v>
      </c>
      <c r="C270">
        <v>1.58</v>
      </c>
      <c r="D270">
        <v>0.63290000000000002</v>
      </c>
      <c r="E270">
        <v>1.1628000000000001</v>
      </c>
    </row>
    <row r="271" spans="1:5" x14ac:dyDescent="0.25">
      <c r="A271" t="s">
        <v>357</v>
      </c>
      <c r="B271" t="s">
        <v>337</v>
      </c>
      <c r="C271">
        <v>1.58</v>
      </c>
      <c r="D271">
        <v>0.94940000000000002</v>
      </c>
      <c r="E271">
        <v>0.87209999999999999</v>
      </c>
    </row>
    <row r="272" spans="1:5" x14ac:dyDescent="0.25">
      <c r="A272" t="s">
        <v>357</v>
      </c>
      <c r="B272" t="s">
        <v>336</v>
      </c>
      <c r="C272">
        <v>1.58</v>
      </c>
      <c r="D272">
        <v>0.94940000000000002</v>
      </c>
      <c r="E272">
        <v>1.5698000000000001</v>
      </c>
    </row>
    <row r="273" spans="1:5" x14ac:dyDescent="0.25">
      <c r="A273" t="s">
        <v>357</v>
      </c>
      <c r="B273" t="s">
        <v>331</v>
      </c>
      <c r="C273">
        <v>1.58</v>
      </c>
      <c r="D273">
        <v>0.94940000000000002</v>
      </c>
      <c r="E273">
        <v>1.3953</v>
      </c>
    </row>
    <row r="274" spans="1:5" x14ac:dyDescent="0.25">
      <c r="A274" t="s">
        <v>357</v>
      </c>
      <c r="B274" t="s">
        <v>329</v>
      </c>
      <c r="C274">
        <v>1.58</v>
      </c>
      <c r="D274">
        <v>1.7089000000000001</v>
      </c>
      <c r="E274">
        <v>0.81399999999999995</v>
      </c>
    </row>
    <row r="275" spans="1:5" x14ac:dyDescent="0.25">
      <c r="A275" t="s">
        <v>357</v>
      </c>
      <c r="B275" t="s">
        <v>333</v>
      </c>
      <c r="C275">
        <v>1.58</v>
      </c>
      <c r="D275">
        <v>1.3290999999999999</v>
      </c>
      <c r="E275">
        <v>0.98839999999999995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2573"/>
  <sheetViews>
    <sheetView tabSelected="1" zoomScale="80" zoomScaleNormal="80" workbookViewId="0">
      <pane xSplit="12" ySplit="1" topLeftCell="M2548" activePane="bottomRight" state="frozen"/>
      <selection pane="topRight" activeCell="M1" sqref="M1"/>
      <selection pane="bottomLeft" activeCell="A2" sqref="A2"/>
      <selection pane="bottomRight" activeCell="K2503" sqref="K2503:L2573"/>
    </sheetView>
  </sheetViews>
  <sheetFormatPr defaultRowHeight="15" x14ac:dyDescent="0.25"/>
  <cols>
    <col min="1" max="1" width="20.28515625" customWidth="1"/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12</v>
      </c>
      <c r="E1" t="s">
        <v>3</v>
      </c>
      <c r="F1" t="s">
        <v>4</v>
      </c>
      <c r="G1" t="s">
        <v>5</v>
      </c>
      <c r="H1" t="s">
        <v>6</v>
      </c>
      <c r="I1" t="s">
        <v>11</v>
      </c>
      <c r="J1" t="s">
        <v>7</v>
      </c>
      <c r="K1" s="2" t="s">
        <v>8</v>
      </c>
      <c r="L1" s="2" t="s">
        <v>9</v>
      </c>
      <c r="M1" s="4" t="s">
        <v>13</v>
      </c>
      <c r="N1" s="6" t="s">
        <v>14</v>
      </c>
      <c r="O1" s="4" t="s">
        <v>15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  <c r="W1" s="6" t="s">
        <v>27</v>
      </c>
      <c r="X1" s="6" t="s">
        <v>23</v>
      </c>
      <c r="Y1" s="6" t="s">
        <v>29</v>
      </c>
      <c r="Z1" s="6" t="s">
        <v>28</v>
      </c>
      <c r="AA1" s="6" t="s">
        <v>24</v>
      </c>
      <c r="AB1" s="6" t="s">
        <v>30</v>
      </c>
      <c r="AC1" s="6" t="s">
        <v>25</v>
      </c>
      <c r="AD1" s="6" t="s">
        <v>31</v>
      </c>
      <c r="AE1" s="6" t="s">
        <v>26</v>
      </c>
      <c r="AF1" s="6" t="s">
        <v>32</v>
      </c>
      <c r="AG1" s="6" t="s">
        <v>33</v>
      </c>
      <c r="AH1" s="6" t="s">
        <v>34</v>
      </c>
      <c r="AI1" s="6" t="s">
        <v>35</v>
      </c>
      <c r="AJ1" s="6" t="s">
        <v>36</v>
      </c>
      <c r="AK1" s="6" t="s">
        <v>37</v>
      </c>
      <c r="AL1" s="7" t="s">
        <v>38</v>
      </c>
      <c r="AM1" s="7" t="s">
        <v>39</v>
      </c>
      <c r="AN1" s="7" t="s">
        <v>40</v>
      </c>
      <c r="AO1" s="7" t="s">
        <v>41</v>
      </c>
      <c r="AP1" s="7" t="s">
        <v>42</v>
      </c>
      <c r="AQ1" s="7" t="s">
        <v>43</v>
      </c>
      <c r="AR1" s="7" t="s">
        <v>44</v>
      </c>
      <c r="AS1" s="7" t="s">
        <v>45</v>
      </c>
      <c r="AT1" s="7" t="s">
        <v>46</v>
      </c>
      <c r="AU1" s="7" t="s">
        <v>47</v>
      </c>
      <c r="AV1" s="7" t="s">
        <v>48</v>
      </c>
      <c r="AW1" s="6" t="s">
        <v>49</v>
      </c>
      <c r="AX1" s="6" t="s">
        <v>51</v>
      </c>
      <c r="AY1" s="6" t="s">
        <v>50</v>
      </c>
      <c r="AZ1" s="6" t="s">
        <v>52</v>
      </c>
      <c r="BA1" s="6" t="s">
        <v>53</v>
      </c>
      <c r="BB1" s="6" t="s">
        <v>54</v>
      </c>
      <c r="BC1" s="6" t="s">
        <v>55</v>
      </c>
      <c r="BD1" s="6" t="s">
        <v>56</v>
      </c>
      <c r="BE1" s="6" t="s">
        <v>57</v>
      </c>
      <c r="BF1" s="6" t="s">
        <v>58</v>
      </c>
      <c r="BG1" s="6" t="s">
        <v>59</v>
      </c>
      <c r="BH1" s="6" t="s">
        <v>60</v>
      </c>
      <c r="BI1" s="6" t="s">
        <v>61</v>
      </c>
      <c r="BJ1" s="9" t="s">
        <v>62</v>
      </c>
      <c r="BK1" s="9" t="s">
        <v>63</v>
      </c>
      <c r="BL1" s="9" t="s">
        <v>64</v>
      </c>
      <c r="BM1" s="9" t="s">
        <v>65</v>
      </c>
      <c r="BN1" s="9" t="s">
        <v>66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338</v>
      </c>
      <c r="B2" t="s">
        <v>74</v>
      </c>
      <c r="C2" t="s">
        <v>83</v>
      </c>
      <c r="D2" t="s">
        <v>67</v>
      </c>
      <c r="E2" s="1">
        <f>VLOOKUP(A2,home!$A$2:$E$405,3,FALSE)</f>
        <v>1.4215</v>
      </c>
      <c r="F2">
        <f>VLOOKUP(B2,home!$B$2:$E$405,3,FALSE)</f>
        <v>0.7621</v>
      </c>
      <c r="G2">
        <f>VLOOKUP(C2,away!$B$2:$E$405,4,FALSE)</f>
        <v>0.87939999999999996</v>
      </c>
      <c r="H2">
        <f>VLOOKUP(A2,away!$A$2:$E$405,3,FALSE)</f>
        <v>1.0277000000000001</v>
      </c>
      <c r="I2">
        <f>VLOOKUP(C2,away!$B$2:$E$405,3,FALSE)</f>
        <v>1.2974000000000001</v>
      </c>
      <c r="J2">
        <f>VLOOKUP(B2,home!$B$2:$E$405,4,FALSE)</f>
        <v>1.2974000000000001</v>
      </c>
      <c r="K2" s="3">
        <f>E2*F2*G2</f>
        <v>0.95267613690999997</v>
      </c>
      <c r="L2" s="3">
        <f>H2*I2*J2</f>
        <v>1.7298726952520005</v>
      </c>
      <c r="M2" s="5">
        <f>_xlfn.POISSON.DIST(0,$K2,FALSE) * _xlfn.POISSON.DIST(0,$L2,FALSE)</f>
        <v>6.8388620704564973E-2</v>
      </c>
      <c r="N2" s="5">
        <f>_xlfn.POISSON.DIST(1,K2,FALSE) * _xlfn.POISSON.DIST(0,L2,FALSE)</f>
        <v>6.5152206981428221E-2</v>
      </c>
      <c r="O2" s="5">
        <f>_xlfn.POISSON.DIST(0,K2,FALSE) * _xlfn.POISSON.DIST(1,L2,FALSE)</f>
        <v>0.11830360762277257</v>
      </c>
      <c r="P2" s="5">
        <f>_xlfn.POISSON.DIST(1,K2,FALSE) * _xlfn.POISSON.DIST(1,L2,FALSE)</f>
        <v>0.11270502389257941</v>
      </c>
      <c r="Q2" s="5">
        <f>_xlfn.POISSON.DIST(2,K2,FALSE) * _xlfn.POISSON.DIST(0,L2,FALSE)</f>
        <v>3.1034476429113875E-2</v>
      </c>
      <c r="R2" s="5">
        <f>_xlfn.POISSON.DIST(0,K2,FALSE) * _xlfn.POISSON.DIST(2,L2,FALSE)</f>
        <v>0.10232509028822039</v>
      </c>
      <c r="S2" s="5">
        <f>_xlfn.POISSON.DIST(2,K2,FALSE) * _xlfn.POISSON.DIST(2,L2,FALSE)</f>
        <v>4.643470755719966E-2</v>
      </c>
      <c r="T2" s="5">
        <f>_xlfn.POISSON.DIST(2,K2,FALSE) * _xlfn.POISSON.DIST(1,L2,FALSE)</f>
        <v>5.3685693386165891E-2</v>
      </c>
      <c r="U2" s="5">
        <f>_xlfn.POISSON.DIST(1,K2,FALSE) * _xlfn.POISSON.DIST(2,L2,FALSE)</f>
        <v>9.7482671724748768E-2</v>
      </c>
      <c r="V2" s="5">
        <f>_xlfn.POISSON.DIST(3,K2,FALSE) * _xlfn.POISSON.DIST(3,L2,FALSE)</f>
        <v>8.5027544231163991E-3</v>
      </c>
      <c r="W2" s="5">
        <f>_xlfn.POISSON.DIST(3,K2,FALSE) * _xlfn.POISSON.DIST(0,L2,FALSE)</f>
        <v>9.8552683718375524E-3</v>
      </c>
      <c r="X2" s="5">
        <f>_xlfn.POISSON.DIST(3,K2,FALSE) * _xlfn.POISSON.DIST(1,L2,FALSE)</f>
        <v>1.704835966082242E-2</v>
      </c>
      <c r="Y2" s="5">
        <f>_xlfn.POISSON.DIST(3,K2,FALSE) * _xlfn.POISSON.DIST(2,L2,FALSE)</f>
        <v>1.4745745938046187E-2</v>
      </c>
      <c r="Z2" s="5">
        <f>_xlfn.POISSON.DIST(0,K2,FALSE) * _xlfn.POISSON.DIST(3,L2,FALSE)</f>
        <v>5.9003126576262707E-2</v>
      </c>
      <c r="AA2" s="5">
        <f>_xlfn.POISSON.DIST(1,K2,FALSE) * _xlfn.POISSON.DIST(3,L2,FALSE)</f>
        <v>5.6210870692285718E-2</v>
      </c>
      <c r="AB2" s="5">
        <f>_xlfn.POISSON.DIST(2,K2,FALSE) * _xlfn.POISSON.DIST(3,L2,FALSE)</f>
        <v>2.677537757173714E-2</v>
      </c>
      <c r="AC2" s="5">
        <f>_xlfn.POISSON.DIST(4,K2,FALSE) * _xlfn.POISSON.DIST(4,L2,FALSE)</f>
        <v>8.7578818900834116E-4</v>
      </c>
      <c r="AD2" s="5">
        <f>_xlfn.POISSON.DIST(4,K2,FALSE) * _xlfn.POISSON.DIST(0,L2,FALSE)</f>
        <v>2.3472197501733759E-3</v>
      </c>
      <c r="AE2" s="5">
        <f>_xlfn.POISSON.DIST(4,K2,FALSE) * _xlfn.POISSON.DIST(1,L2,FALSE)</f>
        <v>4.0603913555811453E-3</v>
      </c>
      <c r="AF2" s="5">
        <f>_xlfn.POISSON.DIST(4,K2,FALSE) * _xlfn.POISSON.DIST(2,L2,FALSE)</f>
        <v>3.5119800690285407E-3</v>
      </c>
      <c r="AG2" s="5">
        <f>_xlfn.POISSON.DIST(4,K2,FALSE) * _xlfn.POISSON.DIST(3,L2,FALSE)</f>
        <v>2.0250928092272365E-3</v>
      </c>
      <c r="AH2" s="5">
        <f>_xlfn.POISSON.DIST(0,K2,FALSE) * _xlfn.POISSON.DIST(4,L2,FALSE)</f>
        <v>2.5516974399693627E-2</v>
      </c>
      <c r="AI2" s="5">
        <f>_xlfn.POISSON.DIST(1,K2,FALSE) * _xlfn.POISSON.DIST(4,L2,FALSE)</f>
        <v>2.4309412596731493E-2</v>
      </c>
      <c r="AJ2" s="5">
        <f>_xlfn.POISSON.DIST(2,K2,FALSE) * _xlfn.POISSON.DIST(4,L2,FALSE)</f>
        <v>1.1579498641602723E-2</v>
      </c>
      <c r="AK2" s="5">
        <f>_xlfn.POISSON.DIST(3,K2,FALSE) * _xlfn.POISSON.DIST(4,L2,FALSE)</f>
        <v>3.6771706777455585E-3</v>
      </c>
      <c r="AL2" s="5">
        <f>_xlfn.POISSON.DIST(5,K2,FALSE) * _xlfn.POISSON.DIST(5,L2,FALSE)</f>
        <v>5.7732252968473889E-5</v>
      </c>
      <c r="AM2" s="5">
        <f>_xlfn.POISSON.DIST(5,K2,FALSE) * _xlfn.POISSON.DIST(0,L2,FALSE)</f>
        <v>4.4722804881480553E-4</v>
      </c>
      <c r="AN2" s="5">
        <f>_xlfn.POISSON.DIST(5,K2,FALSE) * _xlfn.POISSON.DIST(1,L2,FALSE)</f>
        <v>7.7364759019556085E-4</v>
      </c>
      <c r="AO2" s="5">
        <f>_xlfn.POISSON.DIST(5,K2,FALSE) * _xlfn.POISSON.DIST(2,L2,FALSE)</f>
        <v>6.6915592101340524E-4</v>
      </c>
      <c r="AP2" s="5">
        <f>_xlfn.POISSON.DIST(5,K2,FALSE) * _xlfn.POISSON.DIST(3,L2,FALSE)</f>
        <v>3.8585151887576472E-4</v>
      </c>
      <c r="AQ2" s="5">
        <f>_xlfn.POISSON.DIST(5,K2,FALSE) * _xlfn.POISSON.DIST(4,L2,FALSE)</f>
        <v>1.6686850173117432E-4</v>
      </c>
      <c r="AR2" s="5">
        <f>_xlfn.POISSON.DIST(0,K2,FALSE) * _xlfn.POISSON.DIST(5,L2,FALSE)</f>
        <v>8.8282234558948579E-3</v>
      </c>
      <c r="AS2" s="5">
        <f>_xlfn.POISSON.DIST(1,K2,FALSE) * _xlfn.POISSON.DIST(5,L2,FALSE)</f>
        <v>8.4104378177401636E-3</v>
      </c>
      <c r="AT2" s="5">
        <f>_xlfn.POISSON.DIST(2,K2,FALSE) * _xlfn.POISSON.DIST(5,L2,FALSE)</f>
        <v>4.0062117049632336E-3</v>
      </c>
      <c r="AU2" s="5">
        <f>_xlfn.POISSON.DIST(3,K2,FALSE) * _xlfn.POISSON.DIST(5,L2,FALSE)</f>
        <v>1.2722074302426662E-3</v>
      </c>
      <c r="AV2" s="5">
        <f>_xlfn.POISSON.DIST(4,K2,FALSE) * _xlfn.POISSON.DIST(5,L2,FALSE)</f>
        <v>3.0300041499794534E-4</v>
      </c>
      <c r="AW2" s="5">
        <f>_xlfn.POISSON.DIST(6,K2,FALSE) * _xlfn.POISSON.DIST(6,L2,FALSE)</f>
        <v>2.6428677766489748E-6</v>
      </c>
      <c r="AX2" s="5">
        <f>_xlfn.POISSON.DIST(6,K2,FALSE) * _xlfn.POISSON.DIST(0,L2,FALSE)</f>
        <v>7.1010581643780936E-5</v>
      </c>
      <c r="AY2" s="5">
        <f>_xlfn.POISSON.DIST(6,K2,FALSE) * _xlfn.POISSON.DIST(1,L2,FALSE)</f>
        <v>1.2283926625953956E-4</v>
      </c>
      <c r="AZ2" s="5">
        <f>_xlfn.POISSON.DIST(6,K2,FALSE) * _xlfn.POISSON.DIST(2,L2,FALSE)</f>
        <v>1.0624814630358394E-4</v>
      </c>
      <c r="BA2" s="5">
        <f>_xlfn.POISSON.DIST(6,K2,FALSE) * _xlfn.POISSON.DIST(3,L2,FALSE)</f>
        <v>6.1265255737236554E-5</v>
      </c>
      <c r="BB2" s="5">
        <f>_xlfn.POISSON.DIST(6,K2,FALSE) * _xlfn.POISSON.DIST(4,L2,FALSE)</f>
        <v>2.6495273266869121E-5</v>
      </c>
      <c r="BC2" s="5">
        <f>_xlfn.POISSON.DIST(6,K2,FALSE) * _xlfn.POISSON.DIST(5,L2,FALSE)</f>
        <v>9.1666899555194259E-6</v>
      </c>
      <c r="BD2" s="5">
        <f>_xlfn.POISSON.DIST(0,K2,FALSE) * _xlfn.POISSON.DIST(6,L2,FALSE)</f>
        <v>2.5452837839892973E-3</v>
      </c>
      <c r="BE2" s="5">
        <f>_xlfn.POISSON.DIST(1,K2,FALSE) * _xlfn.POISSON.DIST(6,L2,FALSE)</f>
        <v>2.4248311226705913E-3</v>
      </c>
      <c r="BF2" s="5">
        <f>_xlfn.POISSON.DIST(2,K2,FALSE) * _xlfn.POISSON.DIST(6,L2,FALSE)</f>
        <v>1.1550393733024782E-3</v>
      </c>
      <c r="BG2" s="5">
        <f>_xlfn.POISSON.DIST(3,K2,FALSE) * _xlfn.POISSON.DIST(6,L2,FALSE)</f>
        <v>3.6679281604558414E-4</v>
      </c>
      <c r="BH2" s="5">
        <f>_xlfn.POISSON.DIST(4,K2,FALSE) * _xlfn.POISSON.DIST(6,L2,FALSE)</f>
        <v>8.7358690759161824E-5</v>
      </c>
      <c r="BI2" s="5">
        <f>_xlfn.POISSON.DIST(5,K2,FALSE) * _xlfn.POISSON.DIST(6,L2,FALSE)</f>
        <v>1.6644908007590725E-5</v>
      </c>
      <c r="BJ2" s="8">
        <f>SUM(N2,Q2,T2,W2,X2,Y2,AD2,AE2,AF2,AG2,AM2,AN2,AO2,AP2,AQ2,AX2,AY2,AZ2,BA2,BB2,BC2)</f>
        <v>0.20630621154522163</v>
      </c>
      <c r="BK2" s="8">
        <f>SUM(M2,P2,S2,V2,AC2,AL2,AY2)</f>
        <v>0.23708746628569682</v>
      </c>
      <c r="BL2" s="8">
        <f>SUM(O2,R2,U2,AA2,AB2,AH2,AI2,AJ2,AK2,AR2,AS2,AT2,AU2,AV2,BD2,BE2,BF2,BG2,BH2,BI2)</f>
        <v>0.49559670573415138</v>
      </c>
      <c r="BM2" s="8">
        <f>SUM(S2:BI2)</f>
        <v>0.49996428782417035</v>
      </c>
      <c r="BN2" s="8">
        <f>SUM(M2:R2)</f>
        <v>0.49790902591867947</v>
      </c>
    </row>
    <row r="3" spans="1:88" x14ac:dyDescent="0.25">
      <c r="A3" t="s">
        <v>350</v>
      </c>
      <c r="B3" t="s">
        <v>106</v>
      </c>
      <c r="C3" t="s">
        <v>105</v>
      </c>
      <c r="D3" t="s">
        <v>67</v>
      </c>
      <c r="E3">
        <f>VLOOKUP(A3,home!$A$2:$E$405,3,FALSE)</f>
        <v>1.6204000000000001</v>
      </c>
      <c r="F3">
        <f>VLOOKUP(B3,home!$B$2:$E$405,3,FALSE)</f>
        <v>1.2343</v>
      </c>
      <c r="G3">
        <f>VLOOKUP(C3,away!$B$2:$E$405,4,FALSE)</f>
        <v>0.48</v>
      </c>
      <c r="H3">
        <f>VLOOKUP(A3,away!$A$2:$E$405,3,FALSE)</f>
        <v>1.3241000000000001</v>
      </c>
      <c r="I3">
        <f>VLOOKUP(C3,away!$B$2:$E$405,3,FALSE)</f>
        <v>1.2586999999999999</v>
      </c>
      <c r="J3">
        <f>VLOOKUP(B3,home!$B$2:$E$405,4,FALSE)</f>
        <v>1.1748000000000001</v>
      </c>
      <c r="K3" s="3">
        <f t="shared" ref="K3:K8" si="0">E3*F3*G3</f>
        <v>0.96002866559999989</v>
      </c>
      <c r="L3" s="3">
        <f t="shared" ref="L3:L8" si="1">H3*I3*J3</f>
        <v>1.957974158316</v>
      </c>
      <c r="M3" s="5">
        <f>_xlfn.POISSON.DIST(0,K3,FALSE) * _xlfn.POISSON.DIST(0,L3,FALSE)</f>
        <v>5.4041510005378643E-2</v>
      </c>
      <c r="N3" s="5">
        <f>_xlfn.POISSON.DIST(1,K3,FALSE) * _xlfn.POISSON.DIST(0,L3,FALSE)</f>
        <v>5.1881398737472689E-2</v>
      </c>
      <c r="O3" s="5">
        <f>_xlfn.POISSON.DIST(0,K3,FALSE) * _xlfn.POISSON.DIST(1,L3,FALSE)</f>
        <v>0.10581188006690694</v>
      </c>
      <c r="P3" s="5">
        <f>_xlfn.POISSON.DIST(1,K3,FALSE) * _xlfn.POISSON.DIST(1,L3,FALSE)</f>
        <v>0.10158243802525987</v>
      </c>
      <c r="Q3" s="5">
        <f>_xlfn.POISSON.DIST(2,K3,FALSE) * _xlfn.POISSON.DIST(0,L3,FALSE)</f>
        <v>2.4903814999698716E-2</v>
      </c>
      <c r="R3" s="5">
        <f>_xlfn.POISSON.DIST(0,K3,FALSE) * _xlfn.POISSON.DIST(2,L3,FALSE)</f>
        <v>0.10358846340691784</v>
      </c>
      <c r="S3" s="5">
        <f>_xlfn.POISSON.DIST(2,K3,FALSE) * _xlfn.POISSON.DIST(2,L3,FALSE)</f>
        <v>4.7736414628906279E-2</v>
      </c>
      <c r="T3" s="5">
        <f>_xlfn.POISSON.DIST(2,K3,FALSE) * _xlfn.POISSON.DIST(1,L3,FALSE)</f>
        <v>4.8761026212892467E-2</v>
      </c>
      <c r="U3" s="5">
        <f>_xlfn.POISSON.DIST(1,K3,FALSE) * _xlfn.POISSON.DIST(2,L3,FALSE)</f>
        <v>9.9447894296097739E-2</v>
      </c>
      <c r="V3" s="5">
        <f>_xlfn.POISSON.DIST(3,K3,FALSE) * _xlfn.POISSON.DIST(3,L3,FALSE)</f>
        <v>9.9700754313291427E-3</v>
      </c>
      <c r="W3" s="5">
        <f>_xlfn.POISSON.DIST(3,K3,FALSE) * _xlfn.POISSON.DIST(0,L3,FALSE)</f>
        <v>7.9694587608366736E-3</v>
      </c>
      <c r="X3" s="5">
        <f>_xlfn.POISSON.DIST(3,K3,FALSE) * _xlfn.POISSON.DIST(1,L3,FALSE)</f>
        <v>1.5603994309483256E-2</v>
      </c>
      <c r="Y3" s="5">
        <f>_xlfn.POISSON.DIST(3,K3,FALSE) * _xlfn.POISSON.DIST(2,L3,FALSE)</f>
        <v>1.5276108812239069E-2</v>
      </c>
      <c r="Z3" s="5">
        <f>_xlfn.POISSON.DIST(0,K3,FALSE) * _xlfn.POISSON.DIST(3,L3,FALSE)</f>
        <v>6.7607844816802584E-2</v>
      </c>
      <c r="AA3" s="5">
        <f>_xlfn.POISSON.DIST(1,K3,FALSE) * _xlfn.POISSON.DIST(3,L3,FALSE)</f>
        <v>6.4905469043566838E-2</v>
      </c>
      <c r="AB3" s="5">
        <f>_xlfn.POISSON.DIST(2,K3,FALSE) * _xlfn.POISSON.DIST(3,L3,FALSE)</f>
        <v>3.1155555418018795E-2</v>
      </c>
      <c r="AC3" s="5">
        <f>_xlfn.POISSON.DIST(4,K3,FALSE) * _xlfn.POISSON.DIST(4,L3,FALSE)</f>
        <v>1.1713039771526538E-3</v>
      </c>
      <c r="AD3" s="5">
        <f>_xlfn.POISSON.DIST(4,K3,FALSE) * _xlfn.POISSON.DIST(0,L3,FALSE)</f>
        <v>1.9127272149300652E-3</v>
      </c>
      <c r="AE3" s="5">
        <f>_xlfn.POISSON.DIST(4,K3,FALSE) * _xlfn.POISSON.DIST(1,L3,FALSE)</f>
        <v>3.7450704587408011E-3</v>
      </c>
      <c r="AF3" s="5">
        <f>_xlfn.POISSON.DIST(4,K3,FALSE) * _xlfn.POISSON.DIST(2,L3,FALSE)</f>
        <v>3.6663755896435687E-3</v>
      </c>
      <c r="AG3" s="5">
        <f>_xlfn.POISSON.DIST(4,K3,FALSE) * _xlfn.POISSON.DIST(3,L3,FALSE)</f>
        <v>2.3928895530675653E-3</v>
      </c>
      <c r="AH3" s="5">
        <f>_xlfn.POISSON.DIST(0,K3,FALSE) * _xlfn.POISSON.DIST(4,L3,FALSE)</f>
        <v>3.309360326268445E-2</v>
      </c>
      <c r="AI3" s="5">
        <f>_xlfn.POISSON.DIST(1,K3,FALSE) * _xlfn.POISSON.DIST(4,L3,FALSE)</f>
        <v>3.1770807780170746E-2</v>
      </c>
      <c r="AJ3" s="5">
        <f>_xlfn.POISSON.DIST(2,K3,FALSE) * _xlfn.POISSON.DIST(4,L3,FALSE)</f>
        <v>1.5250443099115711E-2</v>
      </c>
      <c r="AK3" s="5">
        <f>_xlfn.POISSON.DIST(3,K3,FALSE) * _xlfn.POISSON.DIST(4,L3,FALSE)</f>
        <v>4.8802875127509273E-3</v>
      </c>
      <c r="AL3" s="5">
        <f>_xlfn.POISSON.DIST(5,K3,FALSE) * _xlfn.POISSON.DIST(5,L3,FALSE)</f>
        <v>8.8068533729725642E-5</v>
      </c>
      <c r="AM3" s="5">
        <f>_xlfn.POISSON.DIST(5,K3,FALSE) * _xlfn.POISSON.DIST(0,L3,FALSE)</f>
        <v>3.6725459116122296E-4</v>
      </c>
      <c r="AN3" s="5">
        <f>_xlfn.POISSON.DIST(5,K3,FALSE) * _xlfn.POISSON.DIST(1,L3,FALSE)</f>
        <v>7.1907499901658224E-4</v>
      </c>
      <c r="AO3" s="5">
        <f>_xlfn.POISSON.DIST(5,K3,FALSE) * _xlfn.POISSON.DIST(2,L3,FALSE)</f>
        <v>7.0396513298278567E-4</v>
      </c>
      <c r="AP3" s="5">
        <f>_xlfn.POISSON.DIST(5,K3,FALSE) * _xlfn.POISSON.DIST(3,L3,FALSE)</f>
        <v>4.5944851291192701E-4</v>
      </c>
      <c r="AQ3" s="5">
        <f>_xlfn.POISSON.DIST(5,K3,FALSE) * _xlfn.POISSON.DIST(4,L3,FALSE)</f>
        <v>2.2489707883956703E-4</v>
      </c>
      <c r="AR3" s="5">
        <f>_xlfn.POISSON.DIST(0,K3,FALSE) * _xlfn.POISSON.DIST(5,L3,FALSE)</f>
        <v>1.2959283998779637E-2</v>
      </c>
      <c r="AS3" s="5">
        <f>_xlfn.POISSON.DIST(1,K3,FALSE) * _xlfn.POISSON.DIST(5,L3,FALSE)</f>
        <v>1.2441284124479845E-2</v>
      </c>
      <c r="AT3" s="5">
        <f>_xlfn.POISSON.DIST(2,K3,FALSE) * _xlfn.POISSON.DIST(5,L3,FALSE)</f>
        <v>5.971994698187425E-3</v>
      </c>
      <c r="AU3" s="5">
        <f>_xlfn.POISSON.DIST(3,K3,FALSE) * _xlfn.POISSON.DIST(5,L3,FALSE)</f>
        <v>1.9110953670237157E-3</v>
      </c>
      <c r="AV3" s="5">
        <f>_xlfn.POISSON.DIST(4,K3,FALSE) * _xlfn.POISSON.DIST(5,L3,FALSE)</f>
        <v>4.5867658375953001E-4</v>
      </c>
      <c r="AW3" s="5">
        <f>_xlfn.POISSON.DIST(6,K3,FALSE) * _xlfn.POISSON.DIST(6,L3,FALSE)</f>
        <v>4.5984283237320578E-6</v>
      </c>
      <c r="AX3" s="5">
        <f>_xlfn.POISSON.DIST(6,K3,FALSE) * _xlfn.POISSON.DIST(0,L3,FALSE)</f>
        <v>5.8762489181330376E-5</v>
      </c>
      <c r="AY3" s="5">
        <f>_xlfn.POISSON.DIST(6,K3,FALSE) * _xlfn.POISSON.DIST(1,L3,FALSE)</f>
        <v>1.150554352953684E-4</v>
      </c>
      <c r="AZ3" s="5">
        <f>_xlfn.POISSON.DIST(6,K3,FALSE) * _xlfn.POISSON.DIST(2,L3,FALSE)</f>
        <v>1.1263778454106499E-4</v>
      </c>
      <c r="BA3" s="5">
        <f>_xlfn.POISSON.DIST(6,K3,FALSE) * _xlfn.POISSON.DIST(3,L3,FALSE)</f>
        <v>7.3513957127123569E-5</v>
      </c>
      <c r="BB3" s="5">
        <f>_xlfn.POISSON.DIST(6,K3,FALSE) * _xlfn.POISSON.DIST(4,L3,FALSE)</f>
        <v>3.5984607082614573E-5</v>
      </c>
      <c r="BC3" s="5">
        <f>_xlfn.POISSON.DIST(6,K3,FALSE) * _xlfn.POISSON.DIST(5,L3,FALSE)</f>
        <v>1.4091386152982843E-5</v>
      </c>
      <c r="BD3" s="5">
        <f>_xlfn.POISSON.DIST(0,K3,FALSE) * _xlfn.POISSON.DIST(6,L3,FALSE)</f>
        <v>4.2289905299814322E-3</v>
      </c>
      <c r="BE3" s="5">
        <f>_xlfn.POISSON.DIST(1,K3,FALSE) * _xlfn.POISSON.DIST(6,L3,FALSE)</f>
        <v>4.0599521353331097E-3</v>
      </c>
      <c r="BF3" s="5">
        <f>_xlfn.POISSON.DIST(2,K3,FALSE) * _xlfn.POISSON.DIST(6,L3,FALSE)</f>
        <v>1.948835215441858E-3</v>
      </c>
      <c r="BG3" s="5">
        <f>_xlfn.POISSON.DIST(3,K3,FALSE) * _xlfn.POISSON.DIST(6,L3,FALSE)</f>
        <v>6.2364589045164507E-4</v>
      </c>
      <c r="BH3" s="5">
        <f>_xlfn.POISSON.DIST(4,K3,FALSE) * _xlfn.POISSON.DIST(6,L3,FALSE)</f>
        <v>1.4967948300430414E-4</v>
      </c>
      <c r="BI3" s="5">
        <f>_xlfn.POISSON.DIST(5,K3,FALSE) * _xlfn.POISSON.DIST(6,L3,FALSE)</f>
        <v>2.8739318867263998E-5</v>
      </c>
      <c r="BJ3" s="8">
        <f>SUM(N3,Q3,T3,W3,X3,Y3,AD3,AE3,AF3,AG3,AM3,AN3,AO3,AP3,AQ3,AX3,AY3,AZ3,BA3,BB3,BC3)</f>
        <v>0.17899755062329747</v>
      </c>
      <c r="BK3" s="8">
        <f>SUM(M3,P3,S3,V3,AC3,AL3,AY3)</f>
        <v>0.21470486603705163</v>
      </c>
      <c r="BL3" s="8">
        <f>SUM(O3,R3,U3,AA3,AB3,AH3,AI3,AJ3,AK3,AR3,AS3,AT3,AU3,AV3,BD3,BE3,BF3,BG3,BH3,BI3)</f>
        <v>0.53468658123153967</v>
      </c>
      <c r="BM3" s="8">
        <f>SUM(S3:BI3)</f>
        <v>0.55407688046008485</v>
      </c>
      <c r="BN3" s="8">
        <f>SUM(M3:R3)</f>
        <v>0.44180950524163476</v>
      </c>
    </row>
    <row r="4" spans="1:88" x14ac:dyDescent="0.25">
      <c r="A4" t="s">
        <v>351</v>
      </c>
      <c r="B4" t="s">
        <v>157</v>
      </c>
      <c r="C4" t="s">
        <v>162</v>
      </c>
      <c r="D4" t="s">
        <v>67</v>
      </c>
      <c r="E4">
        <f>VLOOKUP(A4,home!$A$2:$E$405,3,FALSE)</f>
        <v>1.3231999999999999</v>
      </c>
      <c r="F4">
        <f>VLOOKUP(B4,home!$B$2:$E$405,3,FALSE)</f>
        <v>0.81389999999999996</v>
      </c>
      <c r="G4">
        <f>VLOOKUP(C4,away!$B$2:$E$405,4,FALSE)</f>
        <v>1.7814000000000001</v>
      </c>
      <c r="H4">
        <f>VLOOKUP(A4,away!$A$2:$E$405,3,FALSE)</f>
        <v>1.1951000000000001</v>
      </c>
      <c r="I4">
        <f>VLOOKUP(C4,away!$B$2:$E$405,3,FALSE)</f>
        <v>0.83679999999999999</v>
      </c>
      <c r="J4">
        <f>VLOOKUP(B4,home!$B$2:$E$405,4,FALSE)</f>
        <v>1.4803999999999999</v>
      </c>
      <c r="K4" s="3">
        <f t="shared" si="0"/>
        <v>1.9184831478719999</v>
      </c>
      <c r="L4" s="3">
        <f t="shared" si="1"/>
        <v>1.4804883502720001</v>
      </c>
      <c r="M4" s="5">
        <f t="shared" ref="M4:M8" si="2">_xlfn.POISSON.DIST(0,K4,FALSE) * _xlfn.POISSON.DIST(0,L4,FALSE)</f>
        <v>3.3407612087864719E-2</v>
      </c>
      <c r="N4" s="5">
        <f t="shared" ref="N4:N8" si="3">_xlfn.POISSON.DIST(1,K4,FALSE) * _xlfn.POISSON.DIST(0,L4,FALSE)</f>
        <v>6.4091940801213373E-2</v>
      </c>
      <c r="O4" s="5">
        <f t="shared" ref="O4:O8" si="4">_xlfn.POISSON.DIST(0,K4,FALSE) * _xlfn.POISSON.DIST(1,L4,FALSE)</f>
        <v>4.9459580506489763E-2</v>
      </c>
      <c r="P4" s="5">
        <f t="shared" ref="P4:P8" si="5">_xlfn.POISSON.DIST(1,K4,FALSE) * _xlfn.POISSON.DIST(1,L4,FALSE)</f>
        <v>9.4887371702519069E-2</v>
      </c>
      <c r="Q4" s="5">
        <f t="shared" ref="Q4:Q8" si="6">_xlfn.POISSON.DIST(2,K4,FALSE) * _xlfn.POISSON.DIST(0,L4,FALSE)</f>
        <v>6.1479654170768866E-2</v>
      </c>
      <c r="R4" s="5">
        <f t="shared" ref="R4:R8" si="7">_xlfn.POISSON.DIST(0,K4,FALSE) * _xlfn.POISSON.DIST(2,L4,FALSE)</f>
        <v>3.6612166374599103E-2</v>
      </c>
      <c r="S4" s="5">
        <f t="shared" ref="S4:S8" si="8">_xlfn.POISSON.DIST(2,K4,FALSE) * _xlfn.POISSON.DIST(2,L4,FALSE)</f>
        <v>6.7376959515482518E-2</v>
      </c>
      <c r="T4" s="5">
        <f t="shared" ref="T4:T8" si="9">_xlfn.POISSON.DIST(2,K4,FALSE) * _xlfn.POISSON.DIST(1,L4,FALSE)</f>
        <v>9.1019911778574686E-2</v>
      </c>
      <c r="U4" s="5">
        <f t="shared" ref="U4:U8" si="10">_xlfn.POISSON.DIST(1,K4,FALSE) * _xlfn.POISSON.DIST(2,L4,FALSE)</f>
        <v>7.0239824196754272E-2</v>
      </c>
      <c r="V4" s="5">
        <f t="shared" ref="V4:V8" si="11">_xlfn.POISSON.DIST(3,K4,FALSE) * _xlfn.POISSON.DIST(3,L4,FALSE)</f>
        <v>2.1263359529879594E-2</v>
      </c>
      <c r="W4" s="5">
        <f t="shared" ref="W4:W8" si="12">_xlfn.POISSON.DIST(3,K4,FALSE) * _xlfn.POISSON.DIST(0,L4,FALSE)</f>
        <v>3.9315893487872858E-2</v>
      </c>
      <c r="X4" s="5">
        <f t="shared" ref="X4:X8" si="13">_xlfn.POISSON.DIST(3,K4,FALSE) * _xlfn.POISSON.DIST(1,L4,FALSE)</f>
        <v>5.8206722289330555E-2</v>
      </c>
      <c r="Y4" s="5">
        <f t="shared" ref="Y4:Y8" si="14">_xlfn.POISSON.DIST(3,K4,FALSE) * _xlfn.POISSON.DIST(2,L4,FALSE)</f>
        <v>4.3087187128435733E-2</v>
      </c>
      <c r="Z4" s="5">
        <f t="shared" ref="Z4:Z8" si="15">_xlfn.POISSON.DIST(0,K4,FALSE) * _xlfn.POISSON.DIST(3,L4,FALSE)</f>
        <v>1.8067961931938079E-2</v>
      </c>
      <c r="AA4" s="5">
        <f t="shared" ref="AA4:AA8" si="16">_xlfn.POISSON.DIST(1,K4,FALSE) * _xlfn.POISSON.DIST(3,L4,FALSE)</f>
        <v>3.4663080482816022E-2</v>
      </c>
      <c r="AB4" s="5">
        <f t="shared" ref="AB4:AB8" si="17">_xlfn.POISSON.DIST(2,K4,FALSE) * _xlfn.POISSON.DIST(3,L4,FALSE)</f>
        <v>3.3250267879806693E-2</v>
      </c>
      <c r="AC4" s="5">
        <f t="shared" ref="AC4:AC8" si="18">_xlfn.POISSON.DIST(4,K4,FALSE) * _xlfn.POISSON.DIST(4,L4,FALSE)</f>
        <v>3.7746343072378825E-3</v>
      </c>
      <c r="AD4" s="5">
        <f t="shared" ref="AD4:AD8" si="19">_xlfn.POISSON.DIST(4,K4,FALSE) * _xlfn.POISSON.DIST(0,L4,FALSE)</f>
        <v>1.8856719775003642E-2</v>
      </c>
      <c r="AE4" s="5">
        <f t="shared" ref="AE4:AE8" si="20">_xlfn.POISSON.DIST(4,K4,FALSE) * _xlfn.POISSON.DIST(1,L4,FALSE)</f>
        <v>2.7917153951236545E-2</v>
      </c>
      <c r="AF4" s="5">
        <f t="shared" ref="AF4:AF8" si="21">_xlfn.POISSON.DIST(4,K4,FALSE) * _xlfn.POISSON.DIST(2,L4,FALSE)</f>
        <v>2.0665510598777821E-2</v>
      </c>
      <c r="AG4" s="5">
        <f t="shared" ref="AG4:AG8" si="22">_xlfn.POISSON.DIST(4,K4,FALSE) * _xlfn.POISSON.DIST(3,L4,FALSE)</f>
        <v>1.0198349231304372E-2</v>
      </c>
      <c r="AH4" s="5">
        <f t="shared" ref="AH4:AH8" si="23">_xlfn.POISSON.DIST(0,K4,FALSE) * _xlfn.POISSON.DIST(4,L4,FALSE)</f>
        <v>6.6873517883480763E-3</v>
      </c>
      <c r="AI4" s="5">
        <f t="shared" ref="AI4:AI8" si="24">_xlfn.POISSON.DIST(1,K4,FALSE) * _xlfn.POISSON.DIST(4,L4,FALSE)</f>
        <v>1.2829571709837465E-2</v>
      </c>
      <c r="AJ4" s="5">
        <f t="shared" ref="AJ4:AJ8" si="25">_xlfn.POISSON.DIST(2,K4,FALSE) * _xlfn.POISSON.DIST(4,L4,FALSE)</f>
        <v>1.2306658559869271E-2</v>
      </c>
      <c r="AK4" s="5">
        <f t="shared" ref="AK4:AK8" si="26">_xlfn.POISSON.DIST(3,K4,FALSE) * _xlfn.POISSON.DIST(4,L4,FALSE)</f>
        <v>7.8700390179079621E-3</v>
      </c>
      <c r="AL4" s="5">
        <f t="shared" ref="AL4:AL8" si="27">_xlfn.POISSON.DIST(5,K4,FALSE) * _xlfn.POISSON.DIST(5,L4,FALSE)</f>
        <v>4.2884253757491939E-4</v>
      </c>
      <c r="AM4" s="5">
        <f t="shared" ref="AM4:AM8" si="28">_xlfn.POISSON.DIST(5,K4,FALSE) * _xlfn.POISSON.DIST(0,L4,FALSE)</f>
        <v>7.2352598224978363E-3</v>
      </c>
      <c r="AN4" s="5">
        <f t="shared" ref="AN4:AN8" si="29">_xlfn.POISSON.DIST(5,K4,FALSE) * _xlfn.POISSON.DIST(1,L4,FALSE)</f>
        <v>1.0711717878399106E-2</v>
      </c>
      <c r="AO4" s="5">
        <f t="shared" ref="AO4:AO8" si="30">_xlfn.POISSON.DIST(5,K4,FALSE) * _xlfn.POISSON.DIST(2,L4,FALSE)</f>
        <v>7.9292867651850913E-3</v>
      </c>
      <c r="AP4" s="5">
        <f t="shared" ref="AP4:AP8" si="31">_xlfn.POISSON.DIST(5,K4,FALSE) * _xlfn.POISSON.DIST(3,L4,FALSE)</f>
        <v>3.9130722272741605E-3</v>
      </c>
      <c r="AQ4" s="5">
        <f t="shared" ref="AQ4:AQ8" si="32">_xlfn.POISSON.DIST(5,K4,FALSE) * _xlfn.POISSON.DIST(4,L4,FALSE)</f>
        <v>1.4483144615630758E-3</v>
      </c>
      <c r="AR4" s="5">
        <f t="shared" ref="AR4:AR8" si="33">_xlfn.POISSON.DIST(0,K4,FALSE) * _xlfn.POISSON.DIST(5,L4,FALSE)</f>
        <v>1.9801092833639897E-3</v>
      </c>
      <c r="AS4" s="5">
        <f t="shared" ref="AS4:AS8" si="34">_xlfn.POISSON.DIST(1,K4,FALSE) * _xlfn.POISSON.DIST(5,L4,FALSE)</f>
        <v>3.7988062910787159E-3</v>
      </c>
      <c r="AT4" s="5">
        <f t="shared" ref="AT4:AT8" si="35">_xlfn.POISSON.DIST(2,K4,FALSE) * _xlfn.POISSON.DIST(5,L4,FALSE)</f>
        <v>3.6439729257323268E-3</v>
      </c>
      <c r="AU4" s="5">
        <f t="shared" ref="AU4:AU8" si="36">_xlfn.POISSON.DIST(3,K4,FALSE) * _xlfn.POISSON.DIST(5,L4,FALSE)</f>
        <v>2.330300216439765E-3</v>
      </c>
      <c r="AV4" s="5">
        <f t="shared" ref="AV4:AV8" si="37">_xlfn.POISSON.DIST(4,K4,FALSE) * _xlfn.POISSON.DIST(5,L4,FALSE)</f>
        <v>1.1176604236805407E-3</v>
      </c>
      <c r="AW4" s="5">
        <f t="shared" ref="AW4:AW8" si="38">_xlfn.POISSON.DIST(6,K4,FALSE) * _xlfn.POISSON.DIST(6,L4,FALSE)</f>
        <v>3.3834389098791417E-5</v>
      </c>
      <c r="AX4" s="5">
        <f t="shared" ref="AX4:AX8" si="39">_xlfn.POISSON.DIST(6,K4,FALSE) * _xlfn.POISSON.DIST(0,L4,FALSE)</f>
        <v>2.3134540066562428E-3</v>
      </c>
      <c r="AY4" s="5">
        <f t="shared" ref="AY4:AY8" si="40">_xlfn.POISSON.DIST(6,K4,FALSE) * _xlfn.POISSON.DIST(1,L4,FALSE)</f>
        <v>3.4250417057446495E-3</v>
      </c>
      <c r="AZ4" s="5">
        <f t="shared" ref="AZ4:AZ8" si="41">_xlfn.POISSON.DIST(6,K4,FALSE) * _xlfn.POISSON.DIST(2,L4,FALSE)</f>
        <v>2.5353671722753469E-3</v>
      </c>
      <c r="BA4" s="5">
        <f t="shared" ref="BA4:BA8" si="42">_xlfn.POISSON.DIST(6,K4,FALSE) * _xlfn.POISSON.DIST(3,L4,FALSE)</f>
        <v>1.251193854071905E-3</v>
      </c>
      <c r="BB4" s="5">
        <f t="shared" ref="BB4:BB8" si="43">_xlfn.POISSON.DIST(6,K4,FALSE) * _xlfn.POISSON.DIST(4,L4,FALSE)</f>
        <v>4.6309448122134505E-4</v>
      </c>
      <c r="BC4" s="5">
        <f t="shared" ref="BC4:BC8" si="44">_xlfn.POISSON.DIST(6,K4,FALSE) * _xlfn.POISSON.DIST(5,L4,FALSE)</f>
        <v>1.3712119690469129E-4</v>
      </c>
      <c r="BD4" s="5">
        <f t="shared" ref="BD4:BD8" si="45">_xlfn.POISSON.DIST(0,K4,FALSE) * _xlfn.POISSON.DIST(6,L4,FALSE)</f>
        <v>4.8858812104763749E-4</v>
      </c>
      <c r="BE4" s="5">
        <f t="shared" ref="BE4:BE8" si="46">_xlfn.POISSON.DIST(1,K4,FALSE) * _xlfn.POISSON.DIST(6,L4,FALSE)</f>
        <v>9.3734807648033732E-4</v>
      </c>
      <c r="BF4" s="5">
        <f t="shared" ref="BF4:BF8" si="47">_xlfn.POISSON.DIST(2,K4,FALSE) * _xlfn.POISSON.DIST(6,L4,FALSE)</f>
        <v>8.9914324420888112E-4</v>
      </c>
      <c r="BG4" s="5">
        <f t="shared" ref="BG4:BG8" si="48">_xlfn.POISSON.DIST(3,K4,FALSE) * _xlfn.POISSON.DIST(6,L4,FALSE)</f>
        <v>5.7499705384589882E-4</v>
      </c>
      <c r="BH4" s="5">
        <f t="shared" ref="BH4:BH8" si="49">_xlfn.POISSON.DIST(4,K4,FALSE) * _xlfn.POISSON.DIST(6,L4,FALSE)</f>
        <v>2.7578053946985138E-4</v>
      </c>
      <c r="BI4" s="5">
        <f t="shared" ref="BI4:BI8" si="50">_xlfn.POISSON.DIST(5,K4,FALSE) * _xlfn.POISSON.DIST(6,L4,FALSE)</f>
        <v>1.0581606349679177E-4</v>
      </c>
      <c r="BJ4" s="8">
        <f t="shared" ref="BJ4:BJ8" si="51">SUM(N4,Q4,T4,W4,X4,Y4,AD4,AE4,AF4,AG4,AM4,AN4,AO4,AP4,AQ4,AX4,AY4,AZ4,BA4,BB4,BC4)</f>
        <v>0.47620196678431187</v>
      </c>
      <c r="BK4" s="8">
        <f t="shared" ref="BK4:BK8" si="52">SUM(M4,P4,S4,V4,AC4,AL4,AY4)</f>
        <v>0.22456382138630332</v>
      </c>
      <c r="BL4" s="8">
        <f t="shared" ref="BL4:BL8" si="53">SUM(O4,R4,U4,AA4,AB4,AH4,AI4,AJ4,AK4,AR4,AS4,AT4,AU4,AV4,BD4,BE4,BF4,BG4,BH4,BI4)</f>
        <v>0.28007106275527338</v>
      </c>
      <c r="BM4" s="8">
        <f t="shared" ref="BM4:BM8" si="54">SUM(S4:BI4)</f>
        <v>0.65557527989772624</v>
      </c>
      <c r="BN4" s="8">
        <f t="shared" ref="BN4:BN8" si="55">SUM(M4:R4)</f>
        <v>0.33993832564345483</v>
      </c>
    </row>
    <row r="5" spans="1:88" x14ac:dyDescent="0.25">
      <c r="A5" t="s">
        <v>346</v>
      </c>
      <c r="B5" t="s">
        <v>320</v>
      </c>
      <c r="C5" t="s">
        <v>241</v>
      </c>
      <c r="D5" t="s">
        <v>67</v>
      </c>
      <c r="E5">
        <f>VLOOKUP(A5,home!$A$2:$E$405,3,FALSE)</f>
        <v>1.5866</v>
      </c>
      <c r="F5">
        <f>VLOOKUP(B5,home!$B$2:$E$405,3,FALSE)</f>
        <v>1.0084</v>
      </c>
      <c r="G5">
        <f>VLOOKUP(C5,away!$B$2:$E$405,4,FALSE)</f>
        <v>0.98040000000000005</v>
      </c>
      <c r="H5">
        <f>VLOOKUP(A5,away!$A$2:$E$405,3,FALSE)</f>
        <v>1.1788000000000001</v>
      </c>
      <c r="I5">
        <f>VLOOKUP(C5,away!$B$2:$E$405,3,FALSE)</f>
        <v>1.0367999999999999</v>
      </c>
      <c r="J5">
        <f>VLOOKUP(B5,home!$B$2:$E$405,4,FALSE)</f>
        <v>1.6117999999999999</v>
      </c>
      <c r="K5" s="3">
        <f t="shared" si="0"/>
        <v>1.5685688621759999</v>
      </c>
      <c r="L5" s="3">
        <f t="shared" si="1"/>
        <v>1.9699094661119998</v>
      </c>
      <c r="M5" s="5">
        <f t="shared" si="2"/>
        <v>2.9057509448292076E-2</v>
      </c>
      <c r="N5" s="5">
        <f t="shared" si="3"/>
        <v>4.5578704532975856E-2</v>
      </c>
      <c r="O5" s="5">
        <f t="shared" si="4"/>
        <v>5.7240662923829434E-2</v>
      </c>
      <c r="P5" s="5">
        <f t="shared" si="5"/>
        <v>8.9785921512631067E-2</v>
      </c>
      <c r="Q5" s="5">
        <f t="shared" si="6"/>
        <v>3.5746668354373033E-2</v>
      </c>
      <c r="R5" s="5">
        <f t="shared" si="7"/>
        <v>5.6379461870088902E-2</v>
      </c>
      <c r="S5" s="5">
        <f t="shared" si="8"/>
        <v>6.9358247273547613E-2</v>
      </c>
      <c r="T5" s="5">
        <f t="shared" si="9"/>
        <v>7.0417700373245698E-2</v>
      </c>
      <c r="U5" s="5">
        <f t="shared" si="10"/>
        <v>8.8435068355660507E-2</v>
      </c>
      <c r="V5" s="5">
        <f t="shared" si="11"/>
        <v>2.3812525437368989E-2</v>
      </c>
      <c r="W5" s="5">
        <f t="shared" si="12"/>
        <v>1.8690370302400575E-2</v>
      </c>
      <c r="X5" s="5">
        <f t="shared" si="13"/>
        <v>3.6818337383837489E-2</v>
      </c>
      <c r="Y5" s="5">
        <f t="shared" si="14"/>
        <v>3.6264395669463406E-2</v>
      </c>
      <c r="Z5" s="5">
        <f t="shared" si="15"/>
        <v>3.7020811877396226E-2</v>
      </c>
      <c r="AA5" s="5">
        <f t="shared" si="16"/>
        <v>5.8069692763359125E-2</v>
      </c>
      <c r="AB5" s="5">
        <f t="shared" si="17"/>
        <v>4.5543155952366077E-2</v>
      </c>
      <c r="AC5" s="5">
        <f t="shared" si="18"/>
        <v>4.5987026687149754E-3</v>
      </c>
      <c r="AD5" s="5">
        <f t="shared" si="19"/>
        <v>7.3292832197211404E-3</v>
      </c>
      <c r="AE5" s="5">
        <f t="shared" si="20"/>
        <v>1.4438024394344511E-2</v>
      </c>
      <c r="AF5" s="5">
        <f t="shared" si="21"/>
        <v>1.4220800463187615E-2</v>
      </c>
      <c r="AG5" s="5">
        <f t="shared" si="22"/>
        <v>9.3378964827077315E-3</v>
      </c>
      <c r="AH5" s="5">
        <f t="shared" si="23"/>
        <v>1.8231911940108588E-2</v>
      </c>
      <c r="AI5" s="5">
        <f t="shared" si="24"/>
        <v>2.8598009367189151E-2</v>
      </c>
      <c r="AJ5" s="5">
        <f t="shared" si="25"/>
        <v>2.2428973506795246E-2</v>
      </c>
      <c r="AK5" s="5">
        <f t="shared" si="26"/>
        <v>1.1727129817776486E-2</v>
      </c>
      <c r="AL5" s="5">
        <f t="shared" si="27"/>
        <v>5.6838836460905125E-4</v>
      </c>
      <c r="AM5" s="5">
        <f t="shared" si="28"/>
        <v>2.2992970881047267E-3</v>
      </c>
      <c r="AN5" s="5">
        <f t="shared" si="29"/>
        <v>4.5294070992612581E-3</v>
      </c>
      <c r="AO5" s="5">
        <f t="shared" si="30"/>
        <v>4.4612609603548242E-3</v>
      </c>
      <c r="AP5" s="5">
        <f t="shared" si="31"/>
        <v>2.9294267321996262E-3</v>
      </c>
      <c r="AQ5" s="5">
        <f t="shared" si="32"/>
        <v>1.442676362510396E-3</v>
      </c>
      <c r="AR5" s="5">
        <f t="shared" si="33"/>
        <v>7.1830431832280613E-3</v>
      </c>
      <c r="AS5" s="5">
        <f t="shared" si="34"/>
        <v>1.1267097872877111E-2</v>
      </c>
      <c r="AT5" s="5">
        <f t="shared" si="35"/>
        <v>8.8366094452422429E-3</v>
      </c>
      <c r="AU5" s="5">
        <f t="shared" si="36"/>
        <v>4.6202768076724389E-3</v>
      </c>
      <c r="AV5" s="5">
        <f t="shared" si="37"/>
        <v>1.8118055837872294E-3</v>
      </c>
      <c r="AW5" s="5">
        <f t="shared" si="38"/>
        <v>4.8785699331388725E-5</v>
      </c>
      <c r="AX5" s="5">
        <f t="shared" si="39"/>
        <v>6.011009695488374E-4</v>
      </c>
      <c r="AY5" s="5">
        <f t="shared" si="40"/>
        <v>1.1841144900033558E-3</v>
      </c>
      <c r="AZ5" s="5">
        <f t="shared" si="41"/>
        <v>1.166299171408997E-3</v>
      </c>
      <c r="BA5" s="5">
        <f t="shared" si="42"/>
        <v>7.6583459269238829E-4</v>
      </c>
      <c r="BB5" s="5">
        <f t="shared" si="43"/>
        <v>3.7715620340519077E-4</v>
      </c>
      <c r="BC5" s="5">
        <f t="shared" si="44"/>
        <v>1.4859271505814964E-4</v>
      </c>
      <c r="BD5" s="5">
        <f t="shared" si="45"/>
        <v>2.3583241270220406E-3</v>
      </c>
      <c r="BE5" s="5">
        <f t="shared" si="46"/>
        <v>3.6991937925651701E-3</v>
      </c>
      <c r="BF5" s="5">
        <f t="shared" si="47"/>
        <v>2.9012200990862365E-3</v>
      </c>
      <c r="BG5" s="5">
        <f t="shared" si="48"/>
        <v>1.5169211699152796E-3</v>
      </c>
      <c r="BH5" s="5">
        <f t="shared" si="49"/>
        <v>5.9484882837617411E-4</v>
      </c>
      <c r="BI5" s="5">
        <f t="shared" si="50"/>
        <v>1.8661226997854834E-4</v>
      </c>
      <c r="BJ5" s="8">
        <f t="shared" si="51"/>
        <v>0.30874734756080474</v>
      </c>
      <c r="BK5" s="8">
        <f t="shared" si="52"/>
        <v>0.21836540919516714</v>
      </c>
      <c r="BL5" s="8">
        <f t="shared" si="53"/>
        <v>0.43163001967692399</v>
      </c>
      <c r="BM5" s="8">
        <f t="shared" si="54"/>
        <v>0.68083933087742998</v>
      </c>
      <c r="BN5" s="8">
        <f t="shared" si="55"/>
        <v>0.31378892864219038</v>
      </c>
    </row>
    <row r="6" spans="1:88" x14ac:dyDescent="0.25">
      <c r="A6" t="s">
        <v>346</v>
      </c>
      <c r="B6" t="s">
        <v>234</v>
      </c>
      <c r="C6" t="s">
        <v>321</v>
      </c>
      <c r="D6" t="s">
        <v>67</v>
      </c>
      <c r="E6">
        <f>VLOOKUP(A6,home!$A$2:$E$405,3,FALSE)</f>
        <v>1.5866</v>
      </c>
      <c r="F6">
        <f>VLOOKUP(B6,home!$B$2:$E$405,3,FALSE)</f>
        <v>1.4496</v>
      </c>
      <c r="G6">
        <f>VLOOKUP(C6,away!$B$2:$E$405,4,FALSE)</f>
        <v>0.50419999999999998</v>
      </c>
      <c r="H6">
        <f>VLOOKUP(A6,away!$A$2:$E$405,3,FALSE)</f>
        <v>1.1788000000000001</v>
      </c>
      <c r="I6">
        <f>VLOOKUP(C6,away!$B$2:$E$405,3,FALSE)</f>
        <v>1.1028</v>
      </c>
      <c r="J6">
        <f>VLOOKUP(B6,home!$B$2:$E$405,4,FALSE)</f>
        <v>0.2545</v>
      </c>
      <c r="K6" s="3">
        <f t="shared" si="0"/>
        <v>1.159627408512</v>
      </c>
      <c r="L6" s="3">
        <f t="shared" si="1"/>
        <v>0.33084507288000004</v>
      </c>
      <c r="M6" s="5">
        <f t="shared" si="2"/>
        <v>0.22526619630541472</v>
      </c>
      <c r="N6" s="5">
        <f t="shared" si="3"/>
        <v>0.26122485544700358</v>
      </c>
      <c r="O6" s="5">
        <f t="shared" si="4"/>
        <v>7.4528211134065325E-2</v>
      </c>
      <c r="P6" s="5">
        <f t="shared" si="5"/>
        <v>8.6424956338431363E-2</v>
      </c>
      <c r="Q6" s="5">
        <f t="shared" si="6"/>
        <v>0.15146175108046531</v>
      </c>
      <c r="R6" s="5">
        <f t="shared" si="7"/>
        <v>1.2328645722132934E-2</v>
      </c>
      <c r="S6" s="5">
        <f t="shared" si="8"/>
        <v>8.2893851814021917E-3</v>
      </c>
      <c r="T6" s="5">
        <f t="shared" si="9"/>
        <v>5.0110374074748963E-2</v>
      </c>
      <c r="U6" s="5">
        <f t="shared" si="10"/>
        <v>1.4296635489219571E-2</v>
      </c>
      <c r="V6" s="5">
        <f t="shared" si="11"/>
        <v>3.533645300660793E-4</v>
      </c>
      <c r="W6" s="5">
        <f t="shared" si="12"/>
        <v>5.8546399298043193E-2</v>
      </c>
      <c r="X6" s="5">
        <f t="shared" si="13"/>
        <v>1.9369787742622685E-2</v>
      </c>
      <c r="Y6" s="5">
        <f t="shared" si="14"/>
        <v>3.2041994186890661E-3</v>
      </c>
      <c r="Z6" s="5">
        <f t="shared" si="15"/>
        <v>1.3596238974835906E-3</v>
      </c>
      <c r="AA6" s="5">
        <f t="shared" si="16"/>
        <v>1.5766571367898813E-3</v>
      </c>
      <c r="AB6" s="5">
        <f t="shared" si="17"/>
        <v>9.1416741482380011E-4</v>
      </c>
      <c r="AC6" s="5">
        <f t="shared" si="18"/>
        <v>8.4731737893293122E-6</v>
      </c>
      <c r="AD6" s="5">
        <f t="shared" si="19"/>
        <v>1.6973002323924659E-2</v>
      </c>
      <c r="AE6" s="5">
        <f t="shared" si="20"/>
        <v>5.6154341908512635E-3</v>
      </c>
      <c r="AF6" s="5">
        <f t="shared" si="21"/>
        <v>9.2891936706251499E-4</v>
      </c>
      <c r="AG6" s="5">
        <f t="shared" si="22"/>
        <v>1.0244279856514709E-4</v>
      </c>
      <c r="AH6" s="5">
        <f t="shared" si="23"/>
        <v>1.1245621686308704E-4</v>
      </c>
      <c r="AI6" s="5">
        <f t="shared" si="24"/>
        <v>1.304073113320051E-4</v>
      </c>
      <c r="AJ6" s="5">
        <f t="shared" si="25"/>
        <v>7.5611946245475345E-5</v>
      </c>
      <c r="AK6" s="5">
        <f t="shared" si="26"/>
        <v>2.922722842572974E-5</v>
      </c>
      <c r="AL6" s="5">
        <f t="shared" si="27"/>
        <v>1.3003170236831919E-7</v>
      </c>
      <c r="AM6" s="5">
        <f t="shared" si="28"/>
        <v>3.9364717399121762E-3</v>
      </c>
      <c r="AN6" s="5">
        <f t="shared" si="29"/>
        <v>1.3023622796813044E-3</v>
      </c>
      <c r="AO6" s="5">
        <f t="shared" si="30"/>
        <v>2.1544007166866204E-4</v>
      </c>
      <c r="AP6" s="5">
        <f t="shared" si="31"/>
        <v>2.3759095404163642E-5</v>
      </c>
      <c r="AQ6" s="5">
        <f t="shared" si="32"/>
        <v>1.9651449126383481E-6</v>
      </c>
      <c r="AR6" s="5">
        <f t="shared" si="33"/>
        <v>7.4411170527754276E-6</v>
      </c>
      <c r="AS6" s="5">
        <f t="shared" si="34"/>
        <v>8.6289232843444195E-6</v>
      </c>
      <c r="AT6" s="5">
        <f t="shared" si="35"/>
        <v>5.0031679732365886E-6</v>
      </c>
      <c r="AU6" s="5">
        <f t="shared" si="36"/>
        <v>1.9339369037181937E-6</v>
      </c>
      <c r="AV6" s="5">
        <f t="shared" si="37"/>
        <v>5.6066155997111278E-7</v>
      </c>
      <c r="AW6" s="5">
        <f t="shared" si="38"/>
        <v>1.3857659644095864E-9</v>
      </c>
      <c r="AX6" s="5">
        <f t="shared" si="39"/>
        <v>7.6080675373918028E-4</v>
      </c>
      <c r="AY6" s="5">
        <f t="shared" si="40"/>
        <v>2.5170916588843534E-4</v>
      </c>
      <c r="AZ6" s="5">
        <f t="shared" si="41"/>
        <v>4.1638368666461695E-5</v>
      </c>
      <c r="BA6" s="5">
        <f t="shared" si="42"/>
        <v>4.5919497053532765E-6</v>
      </c>
      <c r="BB6" s="5">
        <f t="shared" si="43"/>
        <v>3.7980598373222488E-7</v>
      </c>
      <c r="BC6" s="5">
        <f t="shared" si="44"/>
        <v>2.5131387673629619E-8</v>
      </c>
      <c r="BD6" s="5">
        <f t="shared" si="45"/>
        <v>4.1030948560568251E-7</v>
      </c>
      <c r="BE6" s="5">
        <f t="shared" si="46"/>
        <v>4.7580612548080941E-7</v>
      </c>
      <c r="BF6" s="5">
        <f t="shared" si="47"/>
        <v>2.758789121227233E-7</v>
      </c>
      <c r="BG6" s="5">
        <f t="shared" si="48"/>
        <v>1.0663891597599447E-7</v>
      </c>
      <c r="BH6" s="5">
        <f t="shared" si="49"/>
        <v>3.0915352444942856E-8</v>
      </c>
      <c r="BI6" s="5">
        <f t="shared" si="50"/>
        <v>7.1700580077928323E-9</v>
      </c>
      <c r="BJ6" s="8">
        <f t="shared" si="51"/>
        <v>0.57407631524892622</v>
      </c>
      <c r="BK6" s="8">
        <f t="shared" si="52"/>
        <v>0.32059421472669447</v>
      </c>
      <c r="BL6" s="8">
        <f t="shared" si="53"/>
        <v>0.10401689412552149</v>
      </c>
      <c r="BM6" s="8">
        <f t="shared" si="54"/>
        <v>0.18856072419099013</v>
      </c>
      <c r="BN6" s="8">
        <f t="shared" si="55"/>
        <v>0.81123461602751323</v>
      </c>
    </row>
    <row r="7" spans="1:88" x14ac:dyDescent="0.25">
      <c r="A7" t="s">
        <v>347</v>
      </c>
      <c r="B7" t="s">
        <v>250</v>
      </c>
      <c r="C7" t="s">
        <v>259</v>
      </c>
      <c r="D7" t="s">
        <v>67</v>
      </c>
      <c r="E7">
        <f>VLOOKUP(A7,home!$A$2:$E$405,3,FALSE)</f>
        <v>1.1809000000000001</v>
      </c>
      <c r="F7">
        <f>VLOOKUP(B7,home!$B$2:$E$405,3,FALSE)</f>
        <v>0.7762</v>
      </c>
      <c r="G7">
        <f>VLOOKUP(C7,away!$B$2:$E$405,4,FALSE)</f>
        <v>0.58630000000000004</v>
      </c>
      <c r="H7">
        <f>VLOOKUP(A7,away!$A$2:$E$405,3,FALSE)</f>
        <v>0.92459999999999998</v>
      </c>
      <c r="I7">
        <f>VLOOKUP(C7,away!$B$2:$E$405,3,FALSE)</f>
        <v>0.91520000000000001</v>
      </c>
      <c r="J7">
        <f>VLOOKUP(B7,home!$B$2:$E$405,4,FALSE)</f>
        <v>0.99139999999999995</v>
      </c>
      <c r="K7" s="3">
        <f t="shared" si="0"/>
        <v>0.53741112825400006</v>
      </c>
      <c r="L7" s="3">
        <f t="shared" si="1"/>
        <v>0.83891665228800005</v>
      </c>
      <c r="M7" s="5">
        <f t="shared" si="2"/>
        <v>0.25250410308882937</v>
      </c>
      <c r="N7" s="5">
        <f t="shared" si="3"/>
        <v>0.13569851492973212</v>
      </c>
      <c r="O7" s="5">
        <f t="shared" si="4"/>
        <v>0.2118298968522648</v>
      </c>
      <c r="P7" s="5">
        <f t="shared" si="5"/>
        <v>0.11383974386530409</v>
      </c>
      <c r="Q7" s="5">
        <f t="shared" si="6"/>
        <v>3.6462946005389796E-2</v>
      </c>
      <c r="R7" s="5">
        <f t="shared" si="7"/>
        <v>8.8853813960907149E-2</v>
      </c>
      <c r="S7" s="5">
        <f t="shared" si="8"/>
        <v>1.2830967026661508E-2</v>
      </c>
      <c r="T7" s="5">
        <f t="shared" si="9"/>
        <v>3.0589372595399719E-2</v>
      </c>
      <c r="U7" s="5">
        <f t="shared" si="10"/>
        <v>4.7751028410402137E-2</v>
      </c>
      <c r="V7" s="5">
        <f t="shared" si="11"/>
        <v>6.4275039141991166E-4</v>
      </c>
      <c r="W7" s="5">
        <f t="shared" si="12"/>
        <v>6.5318643174070747E-3</v>
      </c>
      <c r="X7" s="5">
        <f t="shared" si="13"/>
        <v>5.4796897463585863E-3</v>
      </c>
      <c r="Y7" s="5">
        <f t="shared" si="14"/>
        <v>2.298501488796012E-3</v>
      </c>
      <c r="Z7" s="5">
        <f t="shared" si="15"/>
        <v>2.4846981383701668E-2</v>
      </c>
      <c r="AA7" s="5">
        <f t="shared" si="16"/>
        <v>1.3353044299121248E-2</v>
      </c>
      <c r="AB7" s="5">
        <f t="shared" si="17"/>
        <v>3.5880373012081961E-3</v>
      </c>
      <c r="AC7" s="5">
        <f t="shared" si="18"/>
        <v>1.8111225479479068E-5</v>
      </c>
      <c r="AD7" s="5">
        <f t="shared" si="19"/>
        <v>8.7757414310494478E-4</v>
      </c>
      <c r="AE7" s="5">
        <f t="shared" si="20"/>
        <v>7.3621156226811061E-4</v>
      </c>
      <c r="AF7" s="5">
        <f t="shared" si="21"/>
        <v>3.0881006959684084E-4</v>
      </c>
      <c r="AG7" s="5">
        <f t="shared" si="22"/>
        <v>8.6355303259668688E-5</v>
      </c>
      <c r="AH7" s="5">
        <f t="shared" si="23"/>
        <v>5.2111366104693156E-3</v>
      </c>
      <c r="AI7" s="5">
        <f t="shared" si="24"/>
        <v>2.8005228053180407E-3</v>
      </c>
      <c r="AJ7" s="5">
        <f t="shared" si="25"/>
        <v>7.5251606025351252E-4</v>
      </c>
      <c r="AK7" s="5">
        <f t="shared" si="26"/>
        <v>1.3480350165669848E-4</v>
      </c>
      <c r="AL7" s="5">
        <f t="shared" si="27"/>
        <v>3.2661287392155314E-7</v>
      </c>
      <c r="AM7" s="5">
        <f t="shared" si="28"/>
        <v>9.4323622074513142E-5</v>
      </c>
      <c r="AN7" s="5">
        <f t="shared" si="29"/>
        <v>7.9129657262429087E-5</v>
      </c>
      <c r="AO7" s="5">
        <f t="shared" si="30"/>
        <v>3.3191593583646911E-5</v>
      </c>
      <c r="AP7" s="5">
        <f t="shared" si="31"/>
        <v>9.281660191098978E-6</v>
      </c>
      <c r="AQ7" s="5">
        <f t="shared" si="32"/>
        <v>1.9466348237978884E-6</v>
      </c>
      <c r="AR7" s="5">
        <f t="shared" si="33"/>
        <v>8.7434185597407097E-4</v>
      </c>
      <c r="AS7" s="5">
        <f t="shared" si="34"/>
        <v>4.6988104329872193E-4</v>
      </c>
      <c r="AT7" s="5">
        <f t="shared" si="35"/>
        <v>1.2625965081216638E-4</v>
      </c>
      <c r="AU7" s="5">
        <f t="shared" si="36"/>
        <v>2.2617780465307477E-5</v>
      </c>
      <c r="AV7" s="5">
        <f t="shared" si="37"/>
        <v>3.0387617296155427E-6</v>
      </c>
      <c r="AW7" s="5">
        <f t="shared" si="38"/>
        <v>4.0903104208678298E-9</v>
      </c>
      <c r="AX7" s="5">
        <f t="shared" si="39"/>
        <v>8.4484273600113363E-6</v>
      </c>
      <c r="AY7" s="5">
        <f t="shared" si="40"/>
        <v>7.0875263979590576E-6</v>
      </c>
      <c r="AZ7" s="5">
        <f t="shared" si="41"/>
        <v>2.9729219593893197E-6</v>
      </c>
      <c r="BA7" s="5">
        <f t="shared" si="42"/>
        <v>8.3134457922812325E-7</v>
      </c>
      <c r="BB7" s="5">
        <f t="shared" si="43"/>
        <v>1.7435720282595831E-7</v>
      </c>
      <c r="BC7" s="5">
        <f t="shared" si="44"/>
        <v>2.9254232179410561E-8</v>
      </c>
      <c r="BD7" s="5">
        <f t="shared" si="45"/>
        <v>1.2224999046150733E-4</v>
      </c>
      <c r="BE7" s="5">
        <f t="shared" si="46"/>
        <v>6.5698505302959407E-5</v>
      </c>
      <c r="BF7" s="5">
        <f t="shared" si="47"/>
        <v>1.7653553929732404E-5</v>
      </c>
      <c r="BG7" s="5">
        <f t="shared" si="48"/>
        <v>3.1624054450234439E-6</v>
      </c>
      <c r="BH7" s="5">
        <f t="shared" si="49"/>
        <v>4.2487796955166046E-7</v>
      </c>
      <c r="BI7" s="5">
        <f t="shared" si="50"/>
        <v>4.566682979740531E-8</v>
      </c>
      <c r="BJ7" s="8">
        <f t="shared" si="51"/>
        <v>0.21930725716097996</v>
      </c>
      <c r="BK7" s="8">
        <f t="shared" si="52"/>
        <v>0.37984308973696623</v>
      </c>
      <c r="BL7" s="8">
        <f t="shared" si="53"/>
        <v>0.37598017389381955</v>
      </c>
      <c r="BM7" s="8">
        <f t="shared" si="54"/>
        <v>0.16078140003695252</v>
      </c>
      <c r="BN7" s="8">
        <f t="shared" si="55"/>
        <v>0.83918901870242735</v>
      </c>
    </row>
    <row r="8" spans="1:88" x14ac:dyDescent="0.25">
      <c r="A8" t="s">
        <v>347</v>
      </c>
      <c r="B8" t="s">
        <v>256</v>
      </c>
      <c r="C8" t="s">
        <v>323</v>
      </c>
      <c r="D8" t="s">
        <v>67</v>
      </c>
      <c r="E8">
        <f>VLOOKUP(A8,home!$A$2:$E$405,3,FALSE)</f>
        <v>1.1809000000000001</v>
      </c>
      <c r="F8">
        <f>VLOOKUP(B8,home!$B$2:$E$405,3,FALSE)</f>
        <v>0.58630000000000004</v>
      </c>
      <c r="G8">
        <f>VLOOKUP(C8,away!$B$2:$E$405,4,FALSE)</f>
        <v>1.0422</v>
      </c>
      <c r="H8">
        <f>VLOOKUP(A8,away!$A$2:$E$405,3,FALSE)</f>
        <v>0.92459999999999998</v>
      </c>
      <c r="I8">
        <f>VLOOKUP(C8,away!$B$2:$E$405,3,FALSE)</f>
        <v>1.4142999999999999</v>
      </c>
      <c r="J8">
        <f>VLOOKUP(B8,home!$B$2:$E$405,4,FALSE)</f>
        <v>0.83199999999999996</v>
      </c>
      <c r="K8" s="3">
        <f t="shared" si="0"/>
        <v>0.72157933247400008</v>
      </c>
      <c r="L8" s="3">
        <f t="shared" si="1"/>
        <v>1.0879746009599998</v>
      </c>
      <c r="M8" s="5">
        <f t="shared" si="2"/>
        <v>0.16372715372551264</v>
      </c>
      <c r="N8" s="5">
        <f t="shared" si="3"/>
        <v>0.11814213029312341</v>
      </c>
      <c r="O8" s="5">
        <f t="shared" si="4"/>
        <v>0.17813098474083117</v>
      </c>
      <c r="P8" s="5">
        <f t="shared" si="5"/>
        <v>0.12853563706222526</v>
      </c>
      <c r="Q8" s="5">
        <f t="shared" si="6"/>
        <v>4.2624459756984152E-2</v>
      </c>
      <c r="R8" s="5">
        <f t="shared" si="7"/>
        <v>9.6900993521008796E-2</v>
      </c>
      <c r="S8" s="5">
        <f t="shared" si="8"/>
        <v>2.5227046368084594E-2</v>
      </c>
      <c r="T8" s="5">
        <f t="shared" si="9"/>
        <v>4.6374329595240411E-2</v>
      </c>
      <c r="U8" s="5">
        <f t="shared" si="10"/>
        <v>6.9921754220956936E-2</v>
      </c>
      <c r="V8" s="5">
        <f t="shared" si="11"/>
        <v>2.2005271862616306E-3</v>
      </c>
      <c r="W8" s="5">
        <f t="shared" si="12"/>
        <v>1.0252309739503172E-2</v>
      </c>
      <c r="X8" s="5">
        <f t="shared" si="13"/>
        <v>1.1154252597754283E-2</v>
      </c>
      <c r="Y8" s="5">
        <f t="shared" si="14"/>
        <v>6.0677717595243779E-3</v>
      </c>
      <c r="Z8" s="5">
        <f t="shared" si="15"/>
        <v>3.5141939919549024E-2</v>
      </c>
      <c r="AA8" s="5">
        <f t="shared" si="16"/>
        <v>2.5357697548989602E-2</v>
      </c>
      <c r="AB8" s="5">
        <f t="shared" si="17"/>
        <v>9.1487952352387499E-3</v>
      </c>
      <c r="AC8" s="5">
        <f t="shared" si="18"/>
        <v>1.0797161516999879E-4</v>
      </c>
      <c r="AD8" s="5">
        <f t="shared" si="19"/>
        <v>1.8494637045368466E-3</v>
      </c>
      <c r="AE8" s="5">
        <f t="shared" si="20"/>
        <v>2.0121695359334789E-3</v>
      </c>
      <c r="AF8" s="5">
        <f t="shared" si="21"/>
        <v>1.094594673960547E-3</v>
      </c>
      <c r="AG8" s="5">
        <f t="shared" si="22"/>
        <v>3.9696373453838911E-4</v>
      </c>
      <c r="AH8" s="5">
        <f t="shared" si="23"/>
        <v>9.5583845152329081E-3</v>
      </c>
      <c r="AI8" s="5">
        <f t="shared" si="24"/>
        <v>6.8971327180315806E-3</v>
      </c>
      <c r="AJ8" s="5">
        <f t="shared" si="25"/>
        <v>2.4884142113309063E-3</v>
      </c>
      <c r="AK8" s="5">
        <f t="shared" si="26"/>
        <v>5.98529421843657E-4</v>
      </c>
      <c r="AL8" s="5">
        <f t="shared" si="27"/>
        <v>3.3905677890864526E-6</v>
      </c>
      <c r="AM8" s="5">
        <f t="shared" si="28"/>
        <v>2.6690695707091798E-4</v>
      </c>
      <c r="AN8" s="5">
        <f t="shared" si="29"/>
        <v>2.903879901126798E-4</v>
      </c>
      <c r="AO8" s="5">
        <f t="shared" si="30"/>
        <v>1.5796737883320955E-4</v>
      </c>
      <c r="AP8" s="5">
        <f t="shared" si="31"/>
        <v>5.7288165316919433E-5</v>
      </c>
      <c r="AQ8" s="5">
        <f t="shared" si="32"/>
        <v>1.5582017200101479E-5</v>
      </c>
      <c r="AR8" s="5">
        <f t="shared" si="33"/>
        <v>2.0798559157565533E-3</v>
      </c>
      <c r="AS8" s="5">
        <f t="shared" si="34"/>
        <v>1.5007810433337139E-3</v>
      </c>
      <c r="AT8" s="5">
        <f t="shared" si="35"/>
        <v>5.4146629171918721E-4</v>
      </c>
      <c r="AU8" s="5">
        <f t="shared" si="36"/>
        <v>1.3023696177863445E-4</v>
      </c>
      <c r="AV8" s="5">
        <f t="shared" si="37"/>
        <v>2.3494074985917224E-5</v>
      </c>
      <c r="AW8" s="5">
        <f t="shared" si="38"/>
        <v>7.3938863946701214E-8</v>
      </c>
      <c r="AX8" s="5">
        <f t="shared" si="39"/>
        <v>3.2099090652649909E-5</v>
      </c>
      <c r="AY8" s="5">
        <f t="shared" si="40"/>
        <v>3.4922995343995649E-5</v>
      </c>
      <c r="AZ8" s="5">
        <f t="shared" si="41"/>
        <v>1.8997665961855795E-5</v>
      </c>
      <c r="BA8" s="5">
        <f t="shared" si="42"/>
        <v>6.8896593480071437E-6</v>
      </c>
      <c r="BB8" s="5">
        <f t="shared" si="43"/>
        <v>1.8739435949746009E-6</v>
      </c>
      <c r="BC8" s="5">
        <f t="shared" si="44"/>
        <v>4.0776060699280792E-7</v>
      </c>
      <c r="BD8" s="5">
        <f t="shared" si="45"/>
        <v>3.771384016665884E-4</v>
      </c>
      <c r="BE8" s="5">
        <f t="shared" si="46"/>
        <v>2.7213527612488815E-4</v>
      </c>
      <c r="BF8" s="5">
        <f t="shared" si="47"/>
        <v>9.818359544441222E-5</v>
      </c>
      <c r="BG8" s="5">
        <f t="shared" si="48"/>
        <v>2.3615751086892087E-5</v>
      </c>
      <c r="BH8" s="5">
        <f t="shared" si="49"/>
        <v>4.2601594762879322E-6</v>
      </c>
      <c r="BI8" s="5">
        <f t="shared" si="50"/>
        <v>6.148086062265268E-7</v>
      </c>
      <c r="BJ8" s="8">
        <f t="shared" si="51"/>
        <v>0.24085176901514138</v>
      </c>
      <c r="BK8" s="8">
        <f t="shared" si="52"/>
        <v>0.31983664952038721</v>
      </c>
      <c r="BL8" s="8">
        <f t="shared" si="53"/>
        <v>0.40405446841344356</v>
      </c>
      <c r="BM8" s="8">
        <f t="shared" si="54"/>
        <v>0.27178861871235582</v>
      </c>
      <c r="BN8" s="8">
        <f t="shared" si="55"/>
        <v>0.72806135909968539</v>
      </c>
    </row>
    <row r="9" spans="1:88" x14ac:dyDescent="0.25">
      <c r="A9" t="s">
        <v>348</v>
      </c>
      <c r="B9" t="s">
        <v>264</v>
      </c>
      <c r="C9" t="s">
        <v>263</v>
      </c>
      <c r="D9" t="s">
        <v>67</v>
      </c>
      <c r="E9">
        <f>VLOOKUP(A9,home!$A$2:$E$405,3,FALSE)</f>
        <v>1.5417000000000001</v>
      </c>
      <c r="F9">
        <f>VLOOKUP(B9,home!$B$2:$E$405,3,FALSE)</f>
        <v>1.2252000000000001</v>
      </c>
      <c r="G9">
        <f>VLOOKUP(C9,away!$B$2:$E$405,4,FALSE)</f>
        <v>0.97299999999999998</v>
      </c>
      <c r="H9">
        <f>VLOOKUP(A9,away!$A$2:$E$405,3,FALSE)</f>
        <v>1.125</v>
      </c>
      <c r="I9">
        <f>VLOOKUP(C9,away!$B$2:$E$405,3,FALSE)</f>
        <v>1.5556000000000001</v>
      </c>
      <c r="J9">
        <f>VLOOKUP(B9,home!$B$2:$E$405,4,FALSE)</f>
        <v>1.8765000000000001</v>
      </c>
      <c r="K9" s="3">
        <f t="shared" ref="K9:K17" si="56">E9*F9*G9</f>
        <v>1.8378907873200001</v>
      </c>
      <c r="L9" s="3">
        <f t="shared" ref="L9:L17" si="57">H9*I9*J9</f>
        <v>3.2839688250000001</v>
      </c>
      <c r="M9" s="5">
        <f t="shared" ref="M9:M19" si="58">_xlfn.POISSON.DIST(0,K9,FALSE) * _xlfn.POISSON.DIST(0,L9,FALSE)</f>
        <v>5.9649201358192632E-3</v>
      </c>
      <c r="N9" s="5">
        <f t="shared" ref="N9:N19" si="59">_xlfn.POISSON.DIST(1,K9,FALSE) * _xlfn.POISSON.DIST(0,L9,FALSE)</f>
        <v>1.0962871764721788E-2</v>
      </c>
      <c r="O9" s="5">
        <f t="shared" ref="O9:O19" si="60">_xlfn.POISSON.DIST(0,K9,FALSE) * _xlfn.POISSON.DIST(1,L9,FALSE)</f>
        <v>1.9588611769645225E-2</v>
      </c>
      <c r="P9" s="5">
        <f t="shared" ref="P9:P19" si="61">_xlfn.POISSON.DIST(1,K9,FALSE) * _xlfn.POISSON.DIST(1,L9,FALSE)</f>
        <v>3.6001729107819083E-2</v>
      </c>
      <c r="Q9" s="5">
        <f t="shared" ref="Q9:Q19" si="62">_xlfn.POISSON.DIST(2,K9,FALSE) * _xlfn.POISSON.DIST(0,L9,FALSE)</f>
        <v>1.0074280509476364E-2</v>
      </c>
      <c r="R9" s="5">
        <f t="shared" ref="R9:R19" si="63">_xlfn.POISSON.DIST(0,K9,FALSE) * _xlfn.POISSON.DIST(2,L9,FALSE)</f>
        <v>3.2164195188271509E-2</v>
      </c>
      <c r="S9" s="5">
        <f t="shared" ref="S9:S19" si="64">_xlfn.POISSON.DIST(2,K9,FALSE) * _xlfn.POISSON.DIST(2,L9,FALSE)</f>
        <v>5.4322793484257177E-2</v>
      </c>
      <c r="T9" s="5">
        <f t="shared" ref="T9:T19" si="65">_xlfn.POISSON.DIST(2,K9,FALSE) * _xlfn.POISSON.DIST(1,L9,FALSE)</f>
        <v>3.3083623127425486E-2</v>
      </c>
      <c r="U9" s="5">
        <f t="shared" ref="U9:U19" si="66">_xlfn.POISSON.DIST(1,K9,FALSE) * _xlfn.POISSON.DIST(2,L9,FALSE)</f>
        <v>5.911427801808649E-2</v>
      </c>
      <c r="V9" s="5">
        <f t="shared" ref="V9:V19" si="67">_xlfn.POISSON.DIST(3,K9,FALSE) * _xlfn.POISSON.DIST(3,L9,FALSE)</f>
        <v>3.6429927920598973E-2</v>
      </c>
      <c r="W9" s="5">
        <f t="shared" ref="W9:W19" si="68">_xlfn.POISSON.DIST(3,K9,FALSE) * _xlfn.POISSON.DIST(0,L9,FALSE)</f>
        <v>6.1718091124146838E-3</v>
      </c>
      <c r="X9" s="5">
        <f t="shared" ref="X9:X19" si="69">_xlfn.POISSON.DIST(3,K9,FALSE) * _xlfn.POISSON.DIST(1,L9,FALSE)</f>
        <v>2.0268028719020739E-2</v>
      </c>
      <c r="Y9" s="5">
        <f t="shared" ref="Y9:Y19" si="70">_xlfn.POISSON.DIST(3,K9,FALSE) * _xlfn.POISSON.DIST(2,L9,FALSE)</f>
        <v>3.3279787228734405E-2</v>
      </c>
      <c r="Z9" s="5">
        <f t="shared" ref="Z9:Z19" si="71">_xlfn.POISSON.DIST(0,K9,FALSE) * _xlfn.POISSON.DIST(3,L9,FALSE)</f>
        <v>3.5208738093166214E-2</v>
      </c>
      <c r="AA9" s="5">
        <f t="shared" ref="AA9:AA19" si="72">_xlfn.POISSON.DIST(1,K9,FALSE) * _xlfn.POISSON.DIST(3,L9,FALSE)</f>
        <v>6.470981537459293E-2</v>
      </c>
      <c r="AB9" s="5">
        <f t="shared" ref="AB9:AB19" si="73">_xlfn.POISSON.DIST(2,K9,FALSE) * _xlfn.POISSON.DIST(3,L9,FALSE)</f>
        <v>5.946478676307123E-2</v>
      </c>
      <c r="AC9" s="5">
        <f t="shared" ref="AC9:AC19" si="74">_xlfn.POISSON.DIST(4,K9,FALSE) * _xlfn.POISSON.DIST(4,L9,FALSE)</f>
        <v>1.3742225027236711E-2</v>
      </c>
      <c r="AD9" s="5">
        <f t="shared" ref="AD9:AD19" si="75">_xlfn.POISSON.DIST(4,K9,FALSE) * _xlfn.POISSON.DIST(0,L9,FALSE)</f>
        <v>2.8357777772011427E-3</v>
      </c>
      <c r="AE9" s="5">
        <f t="shared" ref="AE9:AE19" si="76">_xlfn.POISSON.DIST(4,K9,FALSE) * _xlfn.POISSON.DIST(1,L9,FALSE)</f>
        <v>9.3126058149563453E-3</v>
      </c>
      <c r="AF9" s="5">
        <f t="shared" ref="AF9:AF19" si="77">_xlfn.POISSON.DIST(4,K9,FALSE) * _xlfn.POISSON.DIST(2,L9,FALSE)</f>
        <v>1.5291153587915185E-2</v>
      </c>
      <c r="AG9" s="5">
        <f t="shared" ref="AG9:AG19" si="78">_xlfn.POISSON.DIST(4,K9,FALSE) * _xlfn.POISSON.DIST(3,L9,FALSE)</f>
        <v>1.6738557227000121E-2</v>
      </c>
      <c r="AH9" s="5">
        <f t="shared" ref="AH9:AH19" si="79">_xlfn.POISSON.DIST(0,K9,FALSE) * _xlfn.POISSON.DIST(4,L9,FALSE)</f>
        <v>2.8906099566386949E-2</v>
      </c>
      <c r="AI9" s="5">
        <f t="shared" ref="AI9:AI19" si="80">_xlfn.POISSON.DIST(1,K9,FALSE) * _xlfn.POISSON.DIST(4,L9,FALSE)</f>
        <v>5.3126254090417227E-2</v>
      </c>
      <c r="AJ9" s="5">
        <f t="shared" ref="AJ9:AJ19" si="81">_xlfn.POISSON.DIST(2,K9,FALSE) * _xlfn.POISSON.DIST(4,L9,FALSE)</f>
        <v>4.8820126478799644E-2</v>
      </c>
      <c r="AK9" s="5">
        <f t="shared" ref="AK9:AK19" si="82">_xlfn.POISSON.DIST(3,K9,FALSE) * _xlfn.POISSON.DIST(4,L9,FALSE)</f>
        <v>2.990868689706103E-2</v>
      </c>
      <c r="AL9" s="5">
        <f t="shared" ref="AL9:AL19" si="83">_xlfn.POISSON.DIST(5,K9,FALSE) * _xlfn.POISSON.DIST(5,L9,FALSE)</f>
        <v>3.317689769546705E-3</v>
      </c>
      <c r="AM9" s="5">
        <f t="shared" ref="AM9:AM19" si="84">_xlfn.POISSON.DIST(5,K9,FALSE) * _xlfn.POISSON.DIST(0,L9,FALSE)</f>
        <v>1.0423699703209536E-3</v>
      </c>
      <c r="AN9" s="5">
        <f t="shared" ref="AN9:AN19" si="85">_xlfn.POISSON.DIST(5,K9,FALSE) * _xlfn.POISSON.DIST(1,L9,FALSE)</f>
        <v>3.4231104866501863E-3</v>
      </c>
      <c r="AO9" s="5">
        <f t="shared" ref="AO9:AO19" si="86">_xlfn.POISSON.DIST(5,K9,FALSE) * _xlfn.POISSON.DIST(2,L9,FALSE)</f>
        <v>5.6206940613448978E-3</v>
      </c>
      <c r="AP9" s="5">
        <f t="shared" ref="AP9:AP19" si="87">_xlfn.POISSON.DIST(5,K9,FALSE) * _xlfn.POISSON.DIST(3,L9,FALSE)</f>
        <v>6.1527280241064266E-3</v>
      </c>
      <c r="AQ9" s="5">
        <f t="shared" ref="AQ9:AQ19" si="88">_xlfn.POISSON.DIST(5,K9,FALSE) * _xlfn.POISSON.DIST(4,L9,FALSE)</f>
        <v>5.0513417549673386E-3</v>
      </c>
      <c r="AR9" s="5">
        <f t="shared" ref="AR9:AR19" si="89">_xlfn.POISSON.DIST(0,K9,FALSE) * _xlfn.POISSON.DIST(5,L9,FALSE)</f>
        <v>1.8985345965672144E-2</v>
      </c>
      <c r="AS9" s="5">
        <f t="shared" ref="AS9:AS19" si="90">_xlfn.POISSON.DIST(1,K9,FALSE) * _xlfn.POISSON.DIST(5,L9,FALSE)</f>
        <v>3.4892992444391771E-2</v>
      </c>
      <c r="AT9" s="5">
        <f t="shared" ref="AT9:AT19" si="91">_xlfn.POISSON.DIST(2,K9,FALSE) * _xlfn.POISSON.DIST(5,L9,FALSE)</f>
        <v>3.2064754677787001E-2</v>
      </c>
      <c r="AU9" s="5">
        <f t="shared" ref="AU9:AU19" si="92">_xlfn.POISSON.DIST(3,K9,FALSE) * _xlfn.POISSON.DIST(5,L9,FALSE)</f>
        <v>1.9643839073326876E-2</v>
      </c>
      <c r="AV9" s="5">
        <f t="shared" ref="AV9:AV19" si="93">_xlfn.POISSON.DIST(4,K9,FALSE) * _xlfn.POISSON.DIST(5,L9,FALSE)</f>
        <v>9.025807715116024E-3</v>
      </c>
      <c r="AW9" s="5">
        <f t="shared" ref="AW9:AW19" si="94">_xlfn.POISSON.DIST(6,K9,FALSE) * _xlfn.POISSON.DIST(6,L9,FALSE)</f>
        <v>5.5622691422579993E-4</v>
      </c>
      <c r="AX9" s="5">
        <f t="shared" ref="AX9:AX19" si="95">_xlfn.POISSON.DIST(6,K9,FALSE) * _xlfn.POISSON.DIST(0,L9,FALSE)</f>
        <v>3.1929369423865035E-4</v>
      </c>
      <c r="AY9" s="5">
        <f t="shared" ref="AY9:AY19" si="96">_xlfn.POISSON.DIST(6,K9,FALSE) * _xlfn.POISSON.DIST(1,L9,FALSE)</f>
        <v>1.0485505378988098E-3</v>
      </c>
      <c r="AZ9" s="5">
        <f t="shared" ref="AZ9:AZ19" si="97">_xlfn.POISSON.DIST(6,K9,FALSE) * _xlfn.POISSON.DIST(2,L9,FALSE)</f>
        <v>1.7217036389483367E-3</v>
      </c>
      <c r="BA9" s="5">
        <f t="shared" ref="BA9:BA19" si="98">_xlfn.POISSON.DIST(6,K9,FALSE) * _xlfn.POISSON.DIST(3,L9,FALSE)</f>
        <v>1.884673692065131E-3</v>
      </c>
      <c r="BB9" s="5">
        <f t="shared" ref="BB9:BB19" si="99">_xlfn.POISSON.DIST(6,K9,FALSE) * _xlfn.POISSON.DIST(4,L9,FALSE)</f>
        <v>1.5473024125098852E-3</v>
      </c>
      <c r="BC9" s="5">
        <f t="shared" ref="BC9:BC19" si="100">_xlfn.POISSON.DIST(6,K9,FALSE) * _xlfn.POISSON.DIST(5,L9,FALSE)</f>
        <v>1.0162585771059502E-3</v>
      </c>
      <c r="BD9" s="5">
        <f t="shared" ref="BD9:BD19" si="101">_xlfn.POISSON.DIST(0,K9,FALSE) * _xlfn.POISSON.DIST(6,L9,FALSE)</f>
        <v>1.0391214047184474E-2</v>
      </c>
      <c r="BE9" s="5">
        <f t="shared" ref="BE9:BE19" si="102">_xlfn.POISSON.DIST(1,K9,FALSE) * _xlfn.POISSON.DIST(6,L9,FALSE)</f>
        <v>1.9097916566390521E-2</v>
      </c>
      <c r="BF9" s="5">
        <f t="shared" ref="BF9:BF19" si="103">_xlfn.POISSON.DIST(2,K9,FALSE) * _xlfn.POISSON.DIST(6,L9,FALSE)</f>
        <v>1.7549942457187571E-2</v>
      </c>
      <c r="BG9" s="5">
        <f t="shared" ref="BG9:BG19" si="104">_xlfn.POISSON.DIST(3,K9,FALSE) * _xlfn.POISSON.DIST(6,L9,FALSE)</f>
        <v>1.0751625853353725E-2</v>
      </c>
      <c r="BH9" s="5">
        <f t="shared" ref="BH9:BH19" si="105">_xlfn.POISSON.DIST(4,K9,FALSE) * _xlfn.POISSON.DIST(6,L9,FALSE)</f>
        <v>4.9400785261475844E-3</v>
      </c>
      <c r="BI9" s="5">
        <f t="shared" ref="BI9:BI19" si="106">_xlfn.POISSON.DIST(5,K9,FALSE) * _xlfn.POISSON.DIST(6,L9,FALSE)</f>
        <v>1.8158649623688022E-3</v>
      </c>
      <c r="BJ9" s="8">
        <f t="shared" ref="BJ9:BJ19" si="107">SUM(N9,Q9,T9,W9,X9,Y9,AD9,AE9,AF9,AG9,AM9,AN9,AO9,AP9,AQ9,AX9,AY9,AZ9,BA9,BB9,BC9)</f>
        <v>0.18684652171902286</v>
      </c>
      <c r="BK9" s="8">
        <f t="shared" ref="BK9:BK19" si="108">SUM(M9,P9,S9,V9,AC9,AL9,AY9)</f>
        <v>0.15082783598317673</v>
      </c>
      <c r="BL9" s="8">
        <f t="shared" ref="BL9:BL19" si="109">SUM(O9,R9,U9,AA9,AB9,AH9,AI9,AJ9,AK9,AR9,AS9,AT9,AU9,AV9,BD9,BE9,BF9,BG9,BH9,BI9)</f>
        <v>0.57496223643525879</v>
      </c>
      <c r="BM9" s="8">
        <f t="shared" ref="BM9:BM19" si="110">SUM(S9:BI9)</f>
        <v>0.8325964001311984</v>
      </c>
      <c r="BN9" s="8">
        <f t="shared" ref="BN9:BN19" si="111">SUM(M9:R9)</f>
        <v>0.11475660847575325</v>
      </c>
    </row>
    <row r="10" spans="1:88" x14ac:dyDescent="0.25">
      <c r="A10" t="s">
        <v>338</v>
      </c>
      <c r="B10" t="s">
        <v>88</v>
      </c>
      <c r="C10" t="s">
        <v>71</v>
      </c>
      <c r="D10" t="s">
        <v>68</v>
      </c>
      <c r="E10">
        <f>VLOOKUP(A10,home!$A$2:$E$405,3,FALSE)</f>
        <v>1.4215</v>
      </c>
      <c r="F10">
        <f>VLOOKUP(B10,home!$B$2:$E$405,3,FALSE)</f>
        <v>0.99660000000000004</v>
      </c>
      <c r="G10">
        <f>VLOOKUP(C10,away!$B$2:$E$405,4,FALSE)</f>
        <v>0.99660000000000004</v>
      </c>
      <c r="H10">
        <f>VLOOKUP(A10,away!$A$2:$E$405,3,FALSE)</f>
        <v>1.0277000000000001</v>
      </c>
      <c r="I10">
        <f>VLOOKUP(C10,away!$B$2:$E$405,3,FALSE)</f>
        <v>0.97299999999999998</v>
      </c>
      <c r="J10">
        <f>VLOOKUP(B10,home!$B$2:$E$405,4,FALSE)</f>
        <v>1.1352</v>
      </c>
      <c r="K10" s="3">
        <f t="shared" si="56"/>
        <v>1.4118502325400002</v>
      </c>
      <c r="L10" s="3">
        <f t="shared" si="57"/>
        <v>1.13514562392</v>
      </c>
      <c r="M10" s="5">
        <f t="shared" si="58"/>
        <v>7.8316587225524315E-2</v>
      </c>
      <c r="N10" s="5">
        <f t="shared" si="59"/>
        <v>0.11057129188609569</v>
      </c>
      <c r="O10" s="5">
        <f t="shared" si="60"/>
        <v>8.8900731269402899E-2</v>
      </c>
      <c r="P10" s="5">
        <f t="shared" si="61"/>
        <v>0.12551451811568254</v>
      </c>
      <c r="Q10" s="5">
        <f t="shared" si="62"/>
        <v>7.8055052080816242E-2</v>
      </c>
      <c r="R10" s="5">
        <f t="shared" si="63"/>
        <v>5.0457638031875314E-2</v>
      </c>
      <c r="S10" s="5">
        <f t="shared" si="64"/>
        <v>5.0289136745854099E-2</v>
      </c>
      <c r="T10" s="5">
        <f t="shared" si="65"/>
        <v>8.8603850794386263E-2</v>
      </c>
      <c r="U10" s="5">
        <f t="shared" si="66"/>
        <v>7.1238627988722311E-2</v>
      </c>
      <c r="V10" s="5">
        <f t="shared" si="67"/>
        <v>8.9551296981785333E-3</v>
      </c>
      <c r="W10" s="5">
        <f t="shared" si="68"/>
        <v>3.6734014477074077E-2</v>
      </c>
      <c r="X10" s="5">
        <f t="shared" si="69"/>
        <v>4.1698455782664567E-2</v>
      </c>
      <c r="Y10" s="5">
        <f t="shared" si="70"/>
        <v>2.3666909802956656E-2</v>
      </c>
      <c r="Z10" s="5">
        <f t="shared" si="71"/>
        <v>1.9092255668407544E-2</v>
      </c>
      <c r="AA10" s="5">
        <f t="shared" si="72"/>
        <v>2.6955405605154324E-2</v>
      </c>
      <c r="AB10" s="5">
        <f t="shared" si="73"/>
        <v>1.9028497835923586E-2</v>
      </c>
      <c r="AC10" s="5">
        <f t="shared" si="74"/>
        <v>8.9699930480052357E-4</v>
      </c>
      <c r="AD10" s="5">
        <f t="shared" si="75"/>
        <v>1.2965731720396206E-2</v>
      </c>
      <c r="AE10" s="5">
        <f t="shared" si="76"/>
        <v>1.4717993623328486E-2</v>
      </c>
      <c r="AF10" s="5">
        <f t="shared" si="77"/>
        <v>8.3535330272019002E-3</v>
      </c>
      <c r="AG10" s="5">
        <f t="shared" si="78"/>
        <v>3.1608254866998093E-3</v>
      </c>
      <c r="AH10" s="5">
        <f t="shared" si="79"/>
        <v>5.4181226181886618E-3</v>
      </c>
      <c r="AI10" s="5">
        <f t="shared" si="80"/>
        <v>7.6495776784198952E-3</v>
      </c>
      <c r="AJ10" s="5">
        <f t="shared" si="81"/>
        <v>5.4000290120549644E-3</v>
      </c>
      <c r="AK10" s="5">
        <f t="shared" si="82"/>
        <v>2.5413440721308491E-3</v>
      </c>
      <c r="AL10" s="5">
        <f t="shared" si="83"/>
        <v>5.7503238831350118E-5</v>
      </c>
      <c r="AM10" s="5">
        <f t="shared" si="84"/>
        <v>3.6611342688985227E-3</v>
      </c>
      <c r="AN10" s="5">
        <f t="shared" si="85"/>
        <v>4.1559205439237069E-3</v>
      </c>
      <c r="AO10" s="5">
        <f t="shared" si="86"/>
        <v>2.3587875093971115E-3</v>
      </c>
      <c r="AP10" s="5">
        <f t="shared" si="87"/>
        <v>8.9252243968309579E-4</v>
      </c>
      <c r="AQ10" s="5">
        <f t="shared" si="88"/>
        <v>2.5328573541416718E-4</v>
      </c>
      <c r="AR10" s="5">
        <f t="shared" si="89"/>
        <v>1.2300716359797653E-3</v>
      </c>
      <c r="AS10" s="5">
        <f t="shared" si="90"/>
        <v>1.73667692529889E-3</v>
      </c>
      <c r="AT10" s="5">
        <f t="shared" si="91"/>
        <v>1.2259638604150455E-3</v>
      </c>
      <c r="AU10" s="5">
        <f t="shared" si="92"/>
        <v>5.7695912047087269E-4</v>
      </c>
      <c r="AV10" s="5">
        <f t="shared" si="93"/>
        <v>2.0364496710071912E-4</v>
      </c>
      <c r="AW10" s="5">
        <f t="shared" si="94"/>
        <v>2.5599413467886267E-6</v>
      </c>
      <c r="AX10" s="5">
        <f t="shared" si="95"/>
        <v>8.6149554481742326E-4</v>
      </c>
      <c r="AY10" s="5">
        <f t="shared" si="96"/>
        <v>9.7792289772607446E-4</v>
      </c>
      <c r="AZ10" s="5">
        <f t="shared" si="97"/>
        <v>5.5504244894245965E-4</v>
      </c>
      <c r="BA10" s="5">
        <f t="shared" si="98"/>
        <v>2.1001800233562439E-4</v>
      </c>
      <c r="BB10" s="5">
        <f t="shared" si="99"/>
        <v>5.9600254073926115E-5</v>
      </c>
      <c r="BC10" s="5">
        <f t="shared" si="100"/>
        <v>1.3530993519307464E-5</v>
      </c>
      <c r="BD10" s="5">
        <f t="shared" si="101"/>
        <v>2.3271840578175786E-4</v>
      </c>
      <c r="BE10" s="5">
        <f t="shared" si="102"/>
        <v>3.2856353531931289E-4</v>
      </c>
      <c r="BF10" s="5">
        <f t="shared" si="103"/>
        <v>2.3194125187236833E-4</v>
      </c>
      <c r="BG10" s="5">
        <f t="shared" si="104"/>
        <v>1.0915543679720731E-4</v>
      </c>
      <c r="BH10" s="5">
        <f t="shared" si="105"/>
        <v>3.852778220628565E-5</v>
      </c>
      <c r="BI10" s="5">
        <f t="shared" si="106"/>
        <v>1.087909165343896E-5</v>
      </c>
      <c r="BJ10" s="8">
        <f t="shared" si="107"/>
        <v>0.43252691932035126</v>
      </c>
      <c r="BK10" s="8">
        <f t="shared" si="108"/>
        <v>0.26500779722659745</v>
      </c>
      <c r="BL10" s="8">
        <f t="shared" si="109"/>
        <v>0.28351507612476845</v>
      </c>
      <c r="BM10" s="8">
        <f t="shared" si="110"/>
        <v>0.46735086677434845</v>
      </c>
      <c r="BN10" s="8">
        <f t="shared" si="111"/>
        <v>0.53181581860939697</v>
      </c>
    </row>
    <row r="11" spans="1:88" x14ac:dyDescent="0.25">
      <c r="A11" t="s">
        <v>338</v>
      </c>
      <c r="B11" t="s">
        <v>78</v>
      </c>
      <c r="C11" t="s">
        <v>85</v>
      </c>
      <c r="D11" t="s">
        <v>68</v>
      </c>
      <c r="E11">
        <f>VLOOKUP(A11,home!$A$2:$E$405,3,FALSE)</f>
        <v>1.4215</v>
      </c>
      <c r="F11">
        <f>VLOOKUP(B11,home!$B$2:$E$405,3,FALSE)</f>
        <v>0.93799999999999994</v>
      </c>
      <c r="G11">
        <f>VLOOKUP(C11,away!$B$2:$E$405,4,FALSE)</f>
        <v>1.2897000000000001</v>
      </c>
      <c r="H11">
        <f>VLOOKUP(A11,away!$A$2:$E$405,3,FALSE)</f>
        <v>1.0277000000000001</v>
      </c>
      <c r="I11">
        <f>VLOOKUP(C11,away!$B$2:$E$405,3,FALSE)</f>
        <v>1.6216999999999999</v>
      </c>
      <c r="J11">
        <f>VLOOKUP(B11,home!$B$2:$E$405,4,FALSE)</f>
        <v>0.89200000000000002</v>
      </c>
      <c r="K11" s="3">
        <f t="shared" si="56"/>
        <v>1.7196434199000001</v>
      </c>
      <c r="L11" s="3">
        <f t="shared" si="57"/>
        <v>1.4866260122800001</v>
      </c>
      <c r="M11" s="5">
        <f t="shared" si="58"/>
        <v>4.0507447528608125E-2</v>
      </c>
      <c r="N11" s="5">
        <f t="shared" si="59"/>
        <v>6.9658365599515479E-2</v>
      </c>
      <c r="O11" s="5">
        <f t="shared" si="60"/>
        <v>6.0219425187096047E-2</v>
      </c>
      <c r="P11" s="5">
        <f t="shared" si="61"/>
        <v>0.10355593827315006</v>
      </c>
      <c r="Q11" s="5">
        <f t="shared" si="62"/>
        <v>5.9893775022097688E-2</v>
      </c>
      <c r="R11" s="5">
        <f t="shared" si="63"/>
        <v>4.4761881963843203E-2</v>
      </c>
      <c r="S11" s="5">
        <f t="shared" si="64"/>
        <v>6.6184325388922799E-2</v>
      </c>
      <c r="T11" s="5">
        <f t="shared" si="65"/>
        <v>8.9039643921496561E-2</v>
      </c>
      <c r="U11" s="5">
        <f t="shared" si="66"/>
        <v>7.6974475781463464E-2</v>
      </c>
      <c r="V11" s="5">
        <f t="shared" si="67"/>
        <v>1.8799779993227517E-2</v>
      </c>
      <c r="W11" s="5">
        <f t="shared" si="68"/>
        <v>3.4331978703240423E-2</v>
      </c>
      <c r="X11" s="5">
        <f t="shared" si="69"/>
        <v>5.1038812593280206E-2</v>
      </c>
      <c r="Y11" s="5">
        <f t="shared" si="70"/>
        <v>3.7937813218527204E-2</v>
      </c>
      <c r="Z11" s="5">
        <f t="shared" si="71"/>
        <v>2.2181392695352086E-2</v>
      </c>
      <c r="AA11" s="5">
        <f t="shared" si="72"/>
        <v>3.8144085992780144E-2</v>
      </c>
      <c r="AB11" s="5">
        <f t="shared" si="73"/>
        <v>3.2797113242792081E-2</v>
      </c>
      <c r="AC11" s="5">
        <f t="shared" si="74"/>
        <v>3.0038131493482375E-3</v>
      </c>
      <c r="AD11" s="5">
        <f t="shared" si="75"/>
        <v>1.4759690317293579E-2</v>
      </c>
      <c r="AE11" s="5">
        <f t="shared" si="76"/>
        <v>2.1942139558885885E-2</v>
      </c>
      <c r="AF11" s="5">
        <f t="shared" si="77"/>
        <v>1.6309877716658882E-2</v>
      </c>
      <c r="AG11" s="5">
        <f t="shared" si="78"/>
        <v>8.0822294902303405E-3</v>
      </c>
      <c r="AH11" s="5">
        <f t="shared" si="79"/>
        <v>8.2438588423769995E-3</v>
      </c>
      <c r="AI11" s="5">
        <f t="shared" si="80"/>
        <v>1.417649761287804E-2</v>
      </c>
      <c r="AJ11" s="5">
        <f t="shared" si="81"/>
        <v>1.2189260418606894E-2</v>
      </c>
      <c r="AK11" s="5">
        <f t="shared" si="82"/>
        <v>6.9870604907682887E-3</v>
      </c>
      <c r="AL11" s="5">
        <f t="shared" si="83"/>
        <v>3.0716592434840129E-4</v>
      </c>
      <c r="AM11" s="5">
        <f t="shared" si="84"/>
        <v>5.0762808667791266E-3</v>
      </c>
      <c r="AN11" s="5">
        <f t="shared" si="85"/>
        <v>7.546531182193116E-3</v>
      </c>
      <c r="AO11" s="5">
        <f t="shared" si="86"/>
        <v>5.6094347789652143E-3</v>
      </c>
      <c r="AP11" s="5">
        <f t="shared" si="87"/>
        <v>2.7797105521992658E-3</v>
      </c>
      <c r="AQ11" s="5">
        <f t="shared" si="88"/>
        <v>1.0330975033771578E-3</v>
      </c>
      <c r="AR11" s="5">
        <f t="shared" si="89"/>
        <v>2.4511069993284245E-3</v>
      </c>
      <c r="AS11" s="5">
        <f t="shared" si="90"/>
        <v>4.2150300228659589E-3</v>
      </c>
      <c r="AT11" s="5">
        <f t="shared" si="91"/>
        <v>3.6241743217511981E-3</v>
      </c>
      <c r="AU11" s="5">
        <f t="shared" si="92"/>
        <v>2.0774291749899982E-3</v>
      </c>
      <c r="AV11" s="5">
        <f t="shared" si="93"/>
        <v>8.9310935276995876E-4</v>
      </c>
      <c r="AW11" s="5">
        <f t="shared" si="94"/>
        <v>2.1812762180593318E-5</v>
      </c>
      <c r="AX11" s="5">
        <f t="shared" si="95"/>
        <v>1.4548988316868316E-3</v>
      </c>
      <c r="AY11" s="5">
        <f t="shared" si="96"/>
        <v>2.1628904484214256E-3</v>
      </c>
      <c r="AZ11" s="5">
        <f t="shared" si="97"/>
        <v>1.6077046011676228E-3</v>
      </c>
      <c r="BA11" s="5">
        <f t="shared" si="98"/>
        <v>7.9668516005267673E-4</v>
      </c>
      <c r="BB11" s="5">
        <f t="shared" si="99"/>
        <v>2.9609322063294116E-4</v>
      </c>
      <c r="BC11" s="5">
        <f t="shared" si="100"/>
        <v>8.8035976770538211E-5</v>
      </c>
      <c r="BD11" s="5">
        <f t="shared" si="101"/>
        <v>6.0731323734720196E-4</v>
      </c>
      <c r="BE11" s="5">
        <f t="shared" si="102"/>
        <v>1.0443622124222827E-3</v>
      </c>
      <c r="BF11" s="5">
        <f t="shared" si="103"/>
        <v>8.9796530329209275E-4</v>
      </c>
      <c r="BG11" s="5">
        <f t="shared" si="104"/>
        <v>5.1472670836825172E-4</v>
      </c>
      <c r="BH11" s="5">
        <f t="shared" si="105"/>
        <v>2.2128659927306252E-4</v>
      </c>
      <c r="BI11" s="5">
        <f t="shared" si="106"/>
        <v>7.6106808870393984E-5</v>
      </c>
      <c r="BJ11" s="8">
        <f t="shared" si="107"/>
        <v>0.4314456892634721</v>
      </c>
      <c r="BK11" s="8">
        <f t="shared" si="108"/>
        <v>0.23452136070602658</v>
      </c>
      <c r="BL11" s="8">
        <f t="shared" si="109"/>
        <v>0.31111627027388405</v>
      </c>
      <c r="BM11" s="8">
        <f t="shared" si="110"/>
        <v>0.61852680167818352</v>
      </c>
      <c r="BN11" s="8">
        <f t="shared" si="111"/>
        <v>0.37859683357431062</v>
      </c>
    </row>
    <row r="12" spans="1:88" x14ac:dyDescent="0.25">
      <c r="A12" t="s">
        <v>338</v>
      </c>
      <c r="B12" t="s">
        <v>92</v>
      </c>
      <c r="C12" t="s">
        <v>77</v>
      </c>
      <c r="D12" t="s">
        <v>68</v>
      </c>
      <c r="E12">
        <f>VLOOKUP(A12,home!$A$2:$E$405,3,FALSE)</f>
        <v>1.4215</v>
      </c>
      <c r="F12">
        <f>VLOOKUP(B12,home!$B$2:$E$405,3,FALSE)</f>
        <v>0.87939999999999996</v>
      </c>
      <c r="G12">
        <f>VLOOKUP(C12,away!$B$2:$E$405,4,FALSE)</f>
        <v>1.1137999999999999</v>
      </c>
      <c r="H12">
        <f>VLOOKUP(A12,away!$A$2:$E$405,3,FALSE)</f>
        <v>1.0277000000000001</v>
      </c>
      <c r="I12">
        <f>VLOOKUP(C12,away!$B$2:$E$405,3,FALSE)</f>
        <v>0.7298</v>
      </c>
      <c r="J12">
        <f>VLOOKUP(B12,home!$B$2:$E$405,4,FALSE)</f>
        <v>0.97299999999999998</v>
      </c>
      <c r="K12" s="3">
        <f t="shared" si="56"/>
        <v>1.3923247359799997</v>
      </c>
      <c r="L12" s="3">
        <f t="shared" si="57"/>
        <v>0.72976504258000008</v>
      </c>
      <c r="M12" s="5">
        <f t="shared" si="58"/>
        <v>0.11978105090471973</v>
      </c>
      <c r="N12" s="5">
        <f t="shared" si="59"/>
        <v>0.16677412007632078</v>
      </c>
      <c r="O12" s="5">
        <f t="shared" si="60"/>
        <v>8.7412023713759945E-2</v>
      </c>
      <c r="P12" s="5">
        <f t="shared" si="61"/>
        <v>0.12170592283873828</v>
      </c>
      <c r="Q12" s="5">
        <f t="shared" si="62"/>
        <v>0.11610186635178009</v>
      </c>
      <c r="R12" s="5">
        <f t="shared" si="63"/>
        <v>3.1895119603738004E-2</v>
      </c>
      <c r="S12" s="5">
        <f t="shared" si="64"/>
        <v>3.0915431827801054E-2</v>
      </c>
      <c r="T12" s="5">
        <f t="shared" si="65"/>
        <v>8.472708344182428E-2</v>
      </c>
      <c r="U12" s="5">
        <f t="shared" si="66"/>
        <v>4.4408363981325021E-2</v>
      </c>
      <c r="V12" s="5">
        <f t="shared" si="67"/>
        <v>3.4902489279317528E-3</v>
      </c>
      <c r="W12" s="5">
        <f t="shared" si="68"/>
        <v>5.3883833471675822E-2</v>
      </c>
      <c r="X12" s="5">
        <f t="shared" si="69"/>
        <v>3.9322538027831137E-2</v>
      </c>
      <c r="Y12" s="5">
        <f t="shared" si="70"/>
        <v>1.4348106819116932E-2</v>
      </c>
      <c r="Z12" s="5">
        <f t="shared" si="71"/>
        <v>7.7586477719053535E-3</v>
      </c>
      <c r="AA12" s="5">
        <f t="shared" si="72"/>
        <v>1.0802557210579933E-2</v>
      </c>
      <c r="AB12" s="5">
        <f t="shared" si="73"/>
        <v>7.5203338080647763E-3</v>
      </c>
      <c r="AC12" s="5">
        <f t="shared" si="74"/>
        <v>2.2164605936331836E-4</v>
      </c>
      <c r="AD12" s="5">
        <f t="shared" si="75"/>
        <v>1.875594855301032E-2</v>
      </c>
      <c r="AE12" s="5">
        <f t="shared" si="76"/>
        <v>1.3687435594415867E-2</v>
      </c>
      <c r="AF12" s="5">
        <f t="shared" si="77"/>
        <v>4.9943060096849521E-3</v>
      </c>
      <c r="AG12" s="5">
        <f t="shared" si="78"/>
        <v>1.2148899792717631E-3</v>
      </c>
      <c r="AH12" s="5">
        <f t="shared" si="79"/>
        <v>1.4154974804069329E-3</v>
      </c>
      <c r="AI12" s="5">
        <f t="shared" si="80"/>
        <v>1.9708321556879374E-3</v>
      </c>
      <c r="AJ12" s="5">
        <f t="shared" si="81"/>
        <v>1.3720191804145511E-3</v>
      </c>
      <c r="AK12" s="5">
        <f t="shared" si="82"/>
        <v>6.3676541437672864E-4</v>
      </c>
      <c r="AL12" s="5">
        <f t="shared" si="83"/>
        <v>9.0083157543308959E-6</v>
      </c>
      <c r="AM12" s="5">
        <f t="shared" si="84"/>
        <v>5.2228742234249111E-3</v>
      </c>
      <c r="AN12" s="5">
        <f t="shared" si="85"/>
        <v>3.8114710300476652E-3</v>
      </c>
      <c r="AO12" s="5">
        <f t="shared" si="86"/>
        <v>1.3907391592675857E-3</v>
      </c>
      <c r="AP12" s="5">
        <f t="shared" si="87"/>
        <v>3.3830427392686106E-4</v>
      </c>
      <c r="AQ12" s="5">
        <f t="shared" si="88"/>
        <v>6.1720658216807934E-5</v>
      </c>
      <c r="AR12" s="5">
        <f t="shared" si="89"/>
        <v>2.065961158122097E-4</v>
      </c>
      <c r="AS12" s="5">
        <f t="shared" si="90"/>
        <v>2.876488824027283E-4</v>
      </c>
      <c r="AT12" s="5">
        <f t="shared" si="91"/>
        <v>2.0025032712316036E-4</v>
      </c>
      <c r="AU12" s="5">
        <f t="shared" si="92"/>
        <v>9.2937827947220977E-5</v>
      </c>
      <c r="AV12" s="5">
        <f t="shared" si="93"/>
        <v>3.2349909189792258E-5</v>
      </c>
      <c r="AW12" s="5">
        <f t="shared" si="94"/>
        <v>2.5425218527717743E-7</v>
      </c>
      <c r="AX12" s="5">
        <f t="shared" si="95"/>
        <v>1.211989495697805E-3</v>
      </c>
      <c r="AY12" s="5">
        <f t="shared" si="96"/>
        <v>8.8446756593442151E-4</v>
      </c>
      <c r="AZ12" s="5">
        <f t="shared" si="97"/>
        <v>3.2272675545738107E-4</v>
      </c>
      <c r="BA12" s="5">
        <f t="shared" si="98"/>
        <v>7.8504901479353655E-5</v>
      </c>
      <c r="BB12" s="5">
        <f t="shared" si="99"/>
        <v>1.4322533192704806E-5</v>
      </c>
      <c r="BC12" s="5">
        <f t="shared" si="100"/>
        <v>2.090416809045538E-6</v>
      </c>
      <c r="BD12" s="5">
        <f t="shared" si="101"/>
        <v>2.5127770542093302E-5</v>
      </c>
      <c r="BE12" s="5">
        <f t="shared" si="102"/>
        <v>3.4986016485786071E-5</v>
      </c>
      <c r="BF12" s="5">
        <f t="shared" si="103"/>
        <v>2.435594808328201E-5</v>
      </c>
      <c r="BG12" s="5">
        <f t="shared" si="104"/>
        <v>1.1303796328199405E-5</v>
      </c>
      <c r="BH12" s="5">
        <f t="shared" si="105"/>
        <v>3.9346388095579796E-6</v>
      </c>
      <c r="BI12" s="5">
        <f t="shared" si="106"/>
        <v>1.0956589883388952E-6</v>
      </c>
      <c r="BJ12" s="8">
        <f t="shared" si="107"/>
        <v>0.52714933933838648</v>
      </c>
      <c r="BK12" s="8">
        <f t="shared" si="108"/>
        <v>0.27700777644024288</v>
      </c>
      <c r="BL12" s="8">
        <f t="shared" si="109"/>
        <v>0.1883540994400662</v>
      </c>
      <c r="BM12" s="8">
        <f t="shared" si="110"/>
        <v>0.35571554618779483</v>
      </c>
      <c r="BN12" s="8">
        <f t="shared" si="111"/>
        <v>0.64367010348905684</v>
      </c>
    </row>
    <row r="13" spans="1:88" x14ac:dyDescent="0.25">
      <c r="A13" t="s">
        <v>338</v>
      </c>
      <c r="B13" t="s">
        <v>89</v>
      </c>
      <c r="C13" t="s">
        <v>81</v>
      </c>
      <c r="D13" t="s">
        <v>68</v>
      </c>
      <c r="E13">
        <f>VLOOKUP(A13,home!$A$2:$E$405,3,FALSE)</f>
        <v>1.4215</v>
      </c>
      <c r="F13">
        <f>VLOOKUP(B13,home!$B$2:$E$405,3,FALSE)</f>
        <v>0.70350000000000001</v>
      </c>
      <c r="G13">
        <f>VLOOKUP(C13,away!$B$2:$E$405,4,FALSE)</f>
        <v>0.87939999999999996</v>
      </c>
      <c r="H13">
        <f>VLOOKUP(A13,away!$A$2:$E$405,3,FALSE)</f>
        <v>1.0277000000000001</v>
      </c>
      <c r="I13">
        <f>VLOOKUP(C13,away!$B$2:$E$405,3,FALSE)</f>
        <v>0.7298</v>
      </c>
      <c r="J13">
        <f>VLOOKUP(B13,home!$B$2:$E$405,4,FALSE)</f>
        <v>0.81089999999999995</v>
      </c>
      <c r="K13" s="3">
        <f t="shared" si="56"/>
        <v>0.87942220484999989</v>
      </c>
      <c r="L13" s="3">
        <f t="shared" si="57"/>
        <v>0.60818753651400004</v>
      </c>
      <c r="M13" s="5">
        <f t="shared" si="58"/>
        <v>0.2259119988038204</v>
      </c>
      <c r="N13" s="5">
        <f t="shared" si="59"/>
        <v>0.19867202809012632</v>
      </c>
      <c r="O13" s="5">
        <f t="shared" si="60"/>
        <v>0.13739686202144924</v>
      </c>
      <c r="P13" s="5">
        <f t="shared" si="61"/>
        <v>0.12082985133837414</v>
      </c>
      <c r="Q13" s="5">
        <f t="shared" si="62"/>
        <v>8.7358296492519971E-2</v>
      </c>
      <c r="R13" s="5">
        <f t="shared" si="63"/>
        <v>4.1781529518789599E-2</v>
      </c>
      <c r="S13" s="5">
        <f t="shared" si="64"/>
        <v>1.6156570978697712E-2</v>
      </c>
      <c r="T13" s="5">
        <f t="shared" si="65"/>
        <v>5.3130227137845334E-2</v>
      </c>
      <c r="U13" s="5">
        <f t="shared" si="66"/>
        <v>3.6743604811419313E-2</v>
      </c>
      <c r="V13" s="5">
        <f t="shared" si="67"/>
        <v>9.6015561606613872E-4</v>
      </c>
      <c r="W13" s="5">
        <f t="shared" si="68"/>
        <v>2.5608275237797313E-2</v>
      </c>
      <c r="X13" s="5">
        <f t="shared" si="69"/>
        <v>1.5574633831248415E-2</v>
      </c>
      <c r="Y13" s="5">
        <f t="shared" si="70"/>
        <v>4.7361490909672878E-3</v>
      </c>
      <c r="Z13" s="5">
        <f t="shared" si="71"/>
        <v>8.4703351699398736E-3</v>
      </c>
      <c r="AA13" s="5">
        <f t="shared" si="72"/>
        <v>7.4490008309670242E-3</v>
      </c>
      <c r="AB13" s="5">
        <f t="shared" si="73"/>
        <v>3.27540836734925E-3</v>
      </c>
      <c r="AC13" s="5">
        <f t="shared" si="74"/>
        <v>3.2096419447966966E-5</v>
      </c>
      <c r="AD13" s="5">
        <f t="shared" si="75"/>
        <v>5.6301214680073413E-3</v>
      </c>
      <c r="AE13" s="5">
        <f t="shared" si="76"/>
        <v>3.42416970590197E-3</v>
      </c>
      <c r="AF13" s="5">
        <f t="shared" si="77"/>
        <v>1.0412686690191937E-3</v>
      </c>
      <c r="AG13" s="5">
        <f t="shared" si="78"/>
        <v>2.1109554221999838E-4</v>
      </c>
      <c r="AH13" s="5">
        <f t="shared" si="79"/>
        <v>1.287888070113406E-3</v>
      </c>
      <c r="AI13" s="5">
        <f t="shared" si="80"/>
        <v>1.1325973662191431E-3</v>
      </c>
      <c r="AJ13" s="5">
        <f t="shared" si="81"/>
        <v>4.9801563650387064E-4</v>
      </c>
      <c r="AK13" s="5">
        <f t="shared" si="82"/>
        <v>1.4598866970133668E-4</v>
      </c>
      <c r="AL13" s="5">
        <f t="shared" si="83"/>
        <v>6.86675450782009E-7</v>
      </c>
      <c r="AM13" s="5">
        <f t="shared" si="84"/>
        <v>9.9025076699366696E-4</v>
      </c>
      <c r="AN13" s="5">
        <f t="shared" si="85"/>
        <v>6.0225817450897741E-4</v>
      </c>
      <c r="AO13" s="5">
        <f t="shared" si="86"/>
        <v>1.8314295775001684E-4</v>
      </c>
      <c r="AP13" s="5">
        <f t="shared" si="87"/>
        <v>3.7128421434623453E-5</v>
      </c>
      <c r="AQ13" s="5">
        <f t="shared" si="88"/>
        <v>5.6452607917443062E-6</v>
      </c>
      <c r="AR13" s="5">
        <f t="shared" si="89"/>
        <v>1.5665549453360852E-4</v>
      </c>
      <c r="AS13" s="5">
        <f t="shared" si="90"/>
        <v>1.3776632040461313E-4</v>
      </c>
      <c r="AT13" s="5">
        <f t="shared" si="91"/>
        <v>6.0577380622148192E-5</v>
      </c>
      <c r="AU13" s="5">
        <f t="shared" si="92"/>
        <v>1.7757697876922408E-5</v>
      </c>
      <c r="AV13" s="5">
        <f t="shared" si="93"/>
        <v>3.9041284549958157E-6</v>
      </c>
      <c r="AW13" s="5">
        <f t="shared" si="94"/>
        <v>1.0201968155130098E-8</v>
      </c>
      <c r="AX13" s="5">
        <f t="shared" si="95"/>
        <v>1.4514141881066234E-4</v>
      </c>
      <c r="AY13" s="5">
        <f t="shared" si="96"/>
        <v>8.8273201952603471E-5</v>
      </c>
      <c r="AZ13" s="5">
        <f t="shared" si="97"/>
        <v>2.6843330617878361E-5</v>
      </c>
      <c r="BA13" s="5">
        <f t="shared" si="98"/>
        <v>5.441926373439424E-6</v>
      </c>
      <c r="BB13" s="5">
        <f t="shared" si="99"/>
        <v>8.2742794873817213E-7</v>
      </c>
      <c r="BC13" s="5">
        <f t="shared" si="100"/>
        <v>1.006462731571803E-7</v>
      </c>
      <c r="BD13" s="5">
        <f t="shared" si="101"/>
        <v>1.587931988362962E-5</v>
      </c>
      <c r="BE13" s="5">
        <f t="shared" si="102"/>
        <v>1.3964626503580006E-5</v>
      </c>
      <c r="BF13" s="5">
        <f t="shared" si="103"/>
        <v>6.1404013148425352E-6</v>
      </c>
      <c r="BG13" s="5">
        <f t="shared" si="104"/>
        <v>1.8000017543208871E-6</v>
      </c>
      <c r="BH13" s="5">
        <f t="shared" si="105"/>
        <v>3.9574037787968555E-7</v>
      </c>
      <c r="BI13" s="5">
        <f t="shared" si="106"/>
        <v>6.9604575132625044E-8</v>
      </c>
      <c r="BJ13" s="8">
        <f t="shared" si="107"/>
        <v>0.39747131879910857</v>
      </c>
      <c r="BK13" s="8">
        <f t="shared" si="108"/>
        <v>0.36397963303380976</v>
      </c>
      <c r="BL13" s="8">
        <f t="shared" si="109"/>
        <v>0.23012580600881383</v>
      </c>
      <c r="BM13" s="8">
        <f t="shared" si="110"/>
        <v>0.18800826374660795</v>
      </c>
      <c r="BN13" s="8">
        <f t="shared" si="111"/>
        <v>0.81195056626507944</v>
      </c>
    </row>
    <row r="14" spans="1:88" x14ac:dyDescent="0.25">
      <c r="A14" t="s">
        <v>350</v>
      </c>
      <c r="B14" t="s">
        <v>99</v>
      </c>
      <c r="C14" t="s">
        <v>102</v>
      </c>
      <c r="D14" t="s">
        <v>68</v>
      </c>
      <c r="E14">
        <f>VLOOKUP(A14,home!$A$2:$E$405,3,FALSE)</f>
        <v>1.6204000000000001</v>
      </c>
      <c r="F14">
        <f>VLOOKUP(B14,home!$B$2:$E$405,3,FALSE)</f>
        <v>0.34289999999999998</v>
      </c>
      <c r="G14">
        <f>VLOOKUP(C14,away!$B$2:$E$405,4,FALSE)</f>
        <v>1.0971</v>
      </c>
      <c r="H14">
        <f>VLOOKUP(A14,away!$A$2:$E$405,3,FALSE)</f>
        <v>1.3241000000000001</v>
      </c>
      <c r="I14">
        <f>VLOOKUP(C14,away!$B$2:$E$405,3,FALSE)</f>
        <v>1.0909</v>
      </c>
      <c r="J14">
        <f>VLOOKUP(B14,home!$B$2:$E$405,4,FALSE)</f>
        <v>1.3426</v>
      </c>
      <c r="K14" s="3">
        <f t="shared" si="56"/>
        <v>0.60958733403599996</v>
      </c>
      <c r="L14" s="3">
        <f t="shared" si="57"/>
        <v>1.9393329223940001</v>
      </c>
      <c r="M14" s="5">
        <f t="shared" si="58"/>
        <v>7.8166019709944828E-2</v>
      </c>
      <c r="N14" s="5">
        <f t="shared" si="59"/>
        <v>4.7649015567190686E-2</v>
      </c>
      <c r="O14" s="5">
        <f t="shared" si="60"/>
        <v>0.15158993543599431</v>
      </c>
      <c r="P14" s="5">
        <f t="shared" si="61"/>
        <v>9.2407304609117127E-2</v>
      </c>
      <c r="Q14" s="5">
        <f t="shared" si="62"/>
        <v>1.4523118184521814E-2</v>
      </c>
      <c r="R14" s="5">
        <f t="shared" si="63"/>
        <v>0.14699167624730236</v>
      </c>
      <c r="S14" s="5">
        <f t="shared" si="64"/>
        <v>2.7310812219966969E-2</v>
      </c>
      <c r="T14" s="5">
        <f t="shared" si="65"/>
        <v>2.8165161231062139E-2</v>
      </c>
      <c r="U14" s="5">
        <f t="shared" si="66"/>
        <v>8.9604264049075844E-2</v>
      </c>
      <c r="V14" s="5">
        <f t="shared" si="67"/>
        <v>3.5874050206041444E-3</v>
      </c>
      <c r="W14" s="5">
        <f t="shared" si="68"/>
        <v>2.9510362986641353E-3</v>
      </c>
      <c r="X14" s="5">
        <f t="shared" si="69"/>
        <v>5.7230418491790907E-3</v>
      </c>
      <c r="Y14" s="5">
        <f t="shared" si="70"/>
        <v>5.5494417371758252E-3</v>
      </c>
      <c r="Z14" s="5">
        <f t="shared" si="71"/>
        <v>9.5021932354757893E-2</v>
      </c>
      <c r="AA14" s="5">
        <f t="shared" si="72"/>
        <v>5.792416641908598E-2</v>
      </c>
      <c r="AB14" s="5">
        <f t="shared" si="73"/>
        <v>1.7654919091834108E-2</v>
      </c>
      <c r="AC14" s="5">
        <f t="shared" si="74"/>
        <v>2.6506277098201412E-4</v>
      </c>
      <c r="AD14" s="5">
        <f t="shared" si="75"/>
        <v>4.4972858748653375E-4</v>
      </c>
      <c r="AE14" s="5">
        <f t="shared" si="76"/>
        <v>8.7217345585438534E-4</v>
      </c>
      <c r="AF14" s="5">
        <f t="shared" si="77"/>
        <v>8.4571734848827985E-4</v>
      </c>
      <c r="AG14" s="5">
        <f t="shared" si="78"/>
        <v>5.467091656543605E-4</v>
      </c>
      <c r="AH14" s="5">
        <f t="shared" si="79"/>
        <v>4.6069790441269409E-2</v>
      </c>
      <c r="AI14" s="5">
        <f t="shared" si="80"/>
        <v>2.8083560734690611E-2</v>
      </c>
      <c r="AJ14" s="5">
        <f t="shared" si="81"/>
        <v>8.5596914592490688E-3</v>
      </c>
      <c r="AK14" s="5">
        <f t="shared" si="82"/>
        <v>1.7392931656047862E-3</v>
      </c>
      <c r="AL14" s="5">
        <f t="shared" si="83"/>
        <v>1.2534211827370491E-5</v>
      </c>
      <c r="AM14" s="5">
        <f t="shared" si="84"/>
        <v>5.4829770137138421E-5</v>
      </c>
      <c r="AN14" s="5">
        <f t="shared" si="85"/>
        <v>1.0633317835424793E-4</v>
      </c>
      <c r="AO14" s="5">
        <f t="shared" si="86"/>
        <v>1.0310771676259306E-4</v>
      </c>
      <c r="AP14" s="5">
        <f t="shared" si="87"/>
        <v>6.6653396556857488E-5</v>
      </c>
      <c r="AQ14" s="5">
        <f t="shared" si="88"/>
        <v>3.2315781583024163E-5</v>
      </c>
      <c r="AR14" s="5">
        <f t="shared" si="89"/>
        <v>1.7868932266109236E-2</v>
      </c>
      <c r="AS14" s="5">
        <f t="shared" si="90"/>
        <v>1.0892674782167388E-2</v>
      </c>
      <c r="AT14" s="5">
        <f t="shared" si="91"/>
        <v>3.3200182904912921E-3</v>
      </c>
      <c r="AU14" s="5">
        <f t="shared" si="92"/>
        <v>6.7461369955044829E-4</v>
      </c>
      <c r="AV14" s="5">
        <f t="shared" si="93"/>
        <v>1.0280899165328021E-4</v>
      </c>
      <c r="AW14" s="5">
        <f t="shared" si="94"/>
        <v>4.116070777817301E-7</v>
      </c>
      <c r="AX14" s="5">
        <f t="shared" si="95"/>
        <v>5.5705889006174807E-6</v>
      </c>
      <c r="AY14" s="5">
        <f t="shared" si="96"/>
        <v>1.0803226452090079E-5</v>
      </c>
      <c r="AZ14" s="5">
        <f t="shared" si="97"/>
        <v>1.0475526363308011E-5</v>
      </c>
      <c r="BA14" s="5">
        <f t="shared" si="98"/>
        <v>6.7718443852565075E-6</v>
      </c>
      <c r="BB14" s="5">
        <f t="shared" si="99"/>
        <v>3.2832151904142266E-6</v>
      </c>
      <c r="BC14" s="5">
        <f t="shared" si="100"/>
        <v>1.2734494620148792E-6</v>
      </c>
      <c r="BD14" s="5">
        <f t="shared" si="101"/>
        <v>5.7756347719490064E-3</v>
      </c>
      <c r="BE14" s="5">
        <f t="shared" si="102"/>
        <v>3.5207538029980146E-3</v>
      </c>
      <c r="BF14" s="5">
        <f t="shared" si="103"/>
        <v>1.073103462283334E-3</v>
      </c>
      <c r="BG14" s="5">
        <f t="shared" si="104"/>
        <v>2.1805009290603295E-4</v>
      </c>
      <c r="BH14" s="5">
        <f t="shared" si="105"/>
        <v>3.3230143705222681E-5</v>
      </c>
      <c r="BI14" s="5">
        <f t="shared" si="106"/>
        <v>4.051334942179972E-6</v>
      </c>
      <c r="BJ14" s="8">
        <f t="shared" si="107"/>
        <v>0.10767656111942482</v>
      </c>
      <c r="BK14" s="8">
        <f t="shared" si="108"/>
        <v>0.20175994176889456</v>
      </c>
      <c r="BL14" s="8">
        <f t="shared" si="109"/>
        <v>0.59170116868286193</v>
      </c>
      <c r="BM14" s="8">
        <f t="shared" si="110"/>
        <v>0.46482214255249371</v>
      </c>
      <c r="BN14" s="8">
        <f t="shared" si="111"/>
        <v>0.53132706975407107</v>
      </c>
    </row>
    <row r="15" spans="1:88" x14ac:dyDescent="0.25">
      <c r="A15" t="s">
        <v>350</v>
      </c>
      <c r="B15" t="s">
        <v>103</v>
      </c>
      <c r="C15" t="s">
        <v>101</v>
      </c>
      <c r="D15" t="s">
        <v>68</v>
      </c>
      <c r="E15">
        <f>VLOOKUP(A15,home!$A$2:$E$405,3,FALSE)</f>
        <v>1.6204000000000001</v>
      </c>
      <c r="F15">
        <f>VLOOKUP(B15,home!$B$2:$E$405,3,FALSE)</f>
        <v>1.1657</v>
      </c>
      <c r="G15">
        <f>VLOOKUP(C15,away!$B$2:$E$405,4,FALSE)</f>
        <v>0.82279999999999998</v>
      </c>
      <c r="H15">
        <f>VLOOKUP(A15,away!$A$2:$E$405,3,FALSE)</f>
        <v>1.3241000000000001</v>
      </c>
      <c r="I15">
        <f>VLOOKUP(C15,away!$B$2:$E$405,3,FALSE)</f>
        <v>1.2586999999999999</v>
      </c>
      <c r="J15">
        <f>VLOOKUP(B15,home!$B$2:$E$405,4,FALSE)</f>
        <v>1.0069999999999999</v>
      </c>
      <c r="K15" s="3">
        <f t="shared" si="56"/>
        <v>1.5541871503840001</v>
      </c>
      <c r="L15" s="3">
        <f t="shared" si="57"/>
        <v>1.6783111826899997</v>
      </c>
      <c r="M15" s="5">
        <f t="shared" si="58"/>
        <v>3.9458794330496857E-2</v>
      </c>
      <c r="N15" s="5">
        <f t="shared" si="59"/>
        <v>6.1326351118103244E-2</v>
      </c>
      <c r="O15" s="5">
        <f t="shared" si="60"/>
        <v>6.6224135780337631E-2</v>
      </c>
      <c r="P15" s="5">
        <f t="shared" si="61"/>
        <v>0.10292470087508603</v>
      </c>
      <c r="Q15" s="5">
        <f t="shared" si="62"/>
        <v>4.7656313443846771E-2</v>
      </c>
      <c r="R15" s="5">
        <f t="shared" si="63"/>
        <v>5.5572353822060799E-2</v>
      </c>
      <c r="S15" s="5">
        <f t="shared" si="64"/>
        <v>6.7117446376449827E-2</v>
      </c>
      <c r="T15" s="5">
        <f t="shared" si="65"/>
        <v>7.9982123778587794E-2</v>
      </c>
      <c r="U15" s="5">
        <f t="shared" si="66"/>
        <v>8.6369838226840065E-2</v>
      </c>
      <c r="V15" s="5">
        <f t="shared" si="67"/>
        <v>1.9452199606099667E-2</v>
      </c>
      <c r="W15" s="5">
        <f t="shared" si="68"/>
        <v>2.4688943329699644E-2</v>
      </c>
      <c r="X15" s="5">
        <f t="shared" si="69"/>
        <v>4.1435729679034583E-2</v>
      </c>
      <c r="Y15" s="5">
        <f t="shared" si="70"/>
        <v>3.4771024241621838E-2</v>
      </c>
      <c r="Z15" s="5">
        <f t="shared" si="71"/>
        <v>3.1089234289323329E-2</v>
      </c>
      <c r="AA15" s="5">
        <f t="shared" si="72"/>
        <v>4.8318488447743967E-2</v>
      </c>
      <c r="AB15" s="5">
        <f t="shared" si="73"/>
        <v>3.7547986935730721E-2</v>
      </c>
      <c r="AC15" s="5">
        <f t="shared" si="74"/>
        <v>3.171206602657275E-3</v>
      </c>
      <c r="AD15" s="5">
        <f t="shared" si="75"/>
        <v>9.5928096198944872E-3</v>
      </c>
      <c r="AE15" s="5">
        <f t="shared" si="76"/>
        <v>1.6099719658485123E-2</v>
      </c>
      <c r="AF15" s="5">
        <f t="shared" si="77"/>
        <v>1.3510169770504805E-2</v>
      </c>
      <c r="AG15" s="5">
        <f t="shared" si="78"/>
        <v>7.5580896686262E-3</v>
      </c>
      <c r="AH15" s="5">
        <f t="shared" si="79"/>
        <v>1.3044352392260176E-2</v>
      </c>
      <c r="AI15" s="5">
        <f t="shared" si="80"/>
        <v>2.0273364873131555E-2</v>
      </c>
      <c r="AJ15" s="5">
        <f t="shared" si="81"/>
        <v>1.5754301590433714E-2</v>
      </c>
      <c r="AK15" s="5">
        <f t="shared" si="82"/>
        <v>8.1617110317087644E-3</v>
      </c>
      <c r="AL15" s="5">
        <f t="shared" si="83"/>
        <v>3.3087223928616934E-4</v>
      </c>
      <c r="AM15" s="5">
        <f t="shared" si="84"/>
        <v>2.9818042894640059E-3</v>
      </c>
      <c r="AN15" s="5">
        <f t="shared" si="85"/>
        <v>5.0043954836004496E-3</v>
      </c>
      <c r="AO15" s="5">
        <f t="shared" si="86"/>
        <v>4.1994664513649825E-3</v>
      </c>
      <c r="AP15" s="5">
        <f t="shared" si="87"/>
        <v>2.3493371688857803E-3</v>
      </c>
      <c r="AQ15" s="5">
        <f t="shared" si="88"/>
        <v>9.8572971061256691E-4</v>
      </c>
      <c r="AR15" s="5">
        <f t="shared" si="89"/>
        <v>4.3784964981758564E-3</v>
      </c>
      <c r="AS15" s="5">
        <f t="shared" si="90"/>
        <v>6.8050029954662564E-3</v>
      </c>
      <c r="AT15" s="5">
        <f t="shared" si="91"/>
        <v>5.2881241069391441E-3</v>
      </c>
      <c r="AU15" s="5">
        <f t="shared" si="92"/>
        <v>2.7395781788802282E-3</v>
      </c>
      <c r="AV15" s="5">
        <f t="shared" si="93"/>
        <v>1.0644543007720124E-3</v>
      </c>
      <c r="AW15" s="5">
        <f t="shared" si="94"/>
        <v>2.3973620832548838E-5</v>
      </c>
      <c r="AX15" s="5">
        <f t="shared" si="95"/>
        <v>7.7238031860747604E-4</v>
      </c>
      <c r="AY15" s="5">
        <f t="shared" si="96"/>
        <v>1.2962945260085919E-3</v>
      </c>
      <c r="AZ15" s="5">
        <f t="shared" si="97"/>
        <v>1.0877927995300264E-3</v>
      </c>
      <c r="BA15" s="5">
        <f t="shared" si="98"/>
        <v>6.0855160663363485E-4</v>
      </c>
      <c r="BB15" s="5">
        <f t="shared" si="99"/>
        <v>2.5533474166429863E-4</v>
      </c>
      <c r="BC15" s="5">
        <f t="shared" si="100"/>
        <v>8.5706230452890843E-5</v>
      </c>
      <c r="BD15" s="5">
        <f t="shared" si="101"/>
        <v>1.2247466060429251E-3</v>
      </c>
      <c r="BE15" s="5">
        <f t="shared" si="102"/>
        <v>1.9034854375883292E-3</v>
      </c>
      <c r="BF15" s="5">
        <f t="shared" si="103"/>
        <v>1.4791863040214237E-3</v>
      </c>
      <c r="BG15" s="5">
        <f t="shared" si="104"/>
        <v>7.6631078224469933E-4</v>
      </c>
      <c r="BH15" s="5">
        <f t="shared" si="105"/>
        <v>2.9774759274135573E-4</v>
      </c>
      <c r="BI15" s="5">
        <f t="shared" si="106"/>
        <v>9.2551096539276656E-5</v>
      </c>
      <c r="BJ15" s="8">
        <f t="shared" si="107"/>
        <v>0.35624806763522915</v>
      </c>
      <c r="BK15" s="8">
        <f t="shared" si="108"/>
        <v>0.23375151455608439</v>
      </c>
      <c r="BL15" s="8">
        <f t="shared" si="109"/>
        <v>0.37730621699965888</v>
      </c>
      <c r="BM15" s="8">
        <f t="shared" si="110"/>
        <v>0.62396006320518849</v>
      </c>
      <c r="BN15" s="8">
        <f t="shared" si="111"/>
        <v>0.37316264936993138</v>
      </c>
    </row>
    <row r="16" spans="1:88" x14ac:dyDescent="0.25">
      <c r="A16" t="s">
        <v>350</v>
      </c>
      <c r="B16" t="s">
        <v>107</v>
      </c>
      <c r="C16" t="s">
        <v>98</v>
      </c>
      <c r="D16" t="s">
        <v>68</v>
      </c>
      <c r="E16">
        <f>VLOOKUP(A16,home!$A$2:$E$405,3,FALSE)</f>
        <v>1.6204000000000001</v>
      </c>
      <c r="F16">
        <f>VLOOKUP(B16,home!$B$2:$E$405,3,FALSE)</f>
        <v>1.0286</v>
      </c>
      <c r="G16">
        <f>VLOOKUP(C16,away!$B$2:$E$405,4,FALSE)</f>
        <v>1.0971</v>
      </c>
      <c r="H16">
        <f>VLOOKUP(A16,away!$A$2:$E$405,3,FALSE)</f>
        <v>1.3241000000000001</v>
      </c>
      <c r="I16">
        <f>VLOOKUP(C16,away!$B$2:$E$405,3,FALSE)</f>
        <v>0.92310000000000003</v>
      </c>
      <c r="J16">
        <f>VLOOKUP(B16,home!$B$2:$E$405,4,FALSE)</f>
        <v>1.0069999999999999</v>
      </c>
      <c r="K16" s="3">
        <f t="shared" si="56"/>
        <v>1.8285842280240001</v>
      </c>
      <c r="L16" s="3">
        <f t="shared" si="57"/>
        <v>1.2308326469699999</v>
      </c>
      <c r="M16" s="5">
        <f t="shared" si="58"/>
        <v>4.6915044580818084E-2</v>
      </c>
      <c r="N16" s="5">
        <f t="shared" si="59"/>
        <v>8.5788110577526791E-2</v>
      </c>
      <c r="O16" s="5">
        <f t="shared" si="60"/>
        <v>5.7744568504123871E-2</v>
      </c>
      <c r="P16" s="5">
        <f t="shared" si="61"/>
        <v>0.10559080722069235</v>
      </c>
      <c r="Q16" s="5">
        <f t="shared" si="62"/>
        <v>7.8435392977022206E-2</v>
      </c>
      <c r="R16" s="5">
        <f t="shared" si="63"/>
        <v>3.5536950050035647E-2</v>
      </c>
      <c r="S16" s="5">
        <f t="shared" si="64"/>
        <v>5.9412810267668516E-2</v>
      </c>
      <c r="T16" s="5">
        <f t="shared" si="65"/>
        <v>9.6540842354040382E-2</v>
      </c>
      <c r="U16" s="5">
        <f t="shared" si="66"/>
        <v>6.4982306373571885E-2</v>
      </c>
      <c r="V16" s="5">
        <f t="shared" si="67"/>
        <v>1.4857699229333136E-2</v>
      </c>
      <c r="W16" s="5">
        <f t="shared" si="68"/>
        <v>4.7808574172215741E-2</v>
      </c>
      <c r="X16" s="5">
        <f t="shared" si="69"/>
        <v>5.8844353896249875E-2</v>
      </c>
      <c r="Y16" s="5">
        <f t="shared" si="70"/>
        <v>3.6213775932680339E-2</v>
      </c>
      <c r="Z16" s="5">
        <f t="shared" si="71"/>
        <v>1.4580012765108679E-2</v>
      </c>
      <c r="AA16" s="5">
        <f t="shared" si="72"/>
        <v>2.6660781386666322E-2</v>
      </c>
      <c r="AB16" s="5">
        <f t="shared" si="73"/>
        <v>2.4375742175226939E-2</v>
      </c>
      <c r="AC16" s="5">
        <f t="shared" si="74"/>
        <v>2.0899964887129562E-3</v>
      </c>
      <c r="AD16" s="5">
        <f t="shared" si="75"/>
        <v>2.1855501173907332E-2</v>
      </c>
      <c r="AE16" s="5">
        <f t="shared" si="76"/>
        <v>2.6900464360736301E-2</v>
      </c>
      <c r="AF16" s="5">
        <f t="shared" si="77"/>
        <v>1.6554984876923608E-2</v>
      </c>
      <c r="AG16" s="5">
        <f t="shared" si="78"/>
        <v>6.792138618870733E-3</v>
      </c>
      <c r="AH16" s="5">
        <f t="shared" si="79"/>
        <v>4.4863889261337764E-3</v>
      </c>
      <c r="AI16" s="5">
        <f t="shared" si="80"/>
        <v>8.2037400311097547E-3</v>
      </c>
      <c r="AJ16" s="5">
        <f t="shared" si="81"/>
        <v>7.5006148158482102E-3</v>
      </c>
      <c r="AK16" s="5">
        <f t="shared" si="82"/>
        <v>4.5718353175810593E-3</v>
      </c>
      <c r="AL16" s="5">
        <f t="shared" si="83"/>
        <v>1.8815662933151629E-4</v>
      </c>
      <c r="AM16" s="5">
        <f t="shared" si="84"/>
        <v>7.9929249484333928E-3</v>
      </c>
      <c r="AN16" s="5">
        <f t="shared" si="85"/>
        <v>9.8379529713128241E-3</v>
      </c>
      <c r="AO16" s="5">
        <f t="shared" si="86"/>
        <v>6.0544368482236708E-3</v>
      </c>
      <c r="AP16" s="5">
        <f t="shared" si="87"/>
        <v>2.4839995106039473E-3</v>
      </c>
      <c r="AQ16" s="5">
        <f t="shared" si="88"/>
        <v>7.6434692317721041E-4</v>
      </c>
      <c r="AR16" s="5">
        <f t="shared" si="89"/>
        <v>1.1043987914580269E-3</v>
      </c>
      <c r="AS16" s="5">
        <f t="shared" si="90"/>
        <v>2.0194862115089146E-3</v>
      </c>
      <c r="AT16" s="5">
        <f t="shared" si="91"/>
        <v>1.846400317538571E-3</v>
      </c>
      <c r="AU16" s="5">
        <f t="shared" si="92"/>
        <v>1.1254328330898454E-3</v>
      </c>
      <c r="AV16" s="5">
        <f t="shared" si="93"/>
        <v>5.1448718207211487E-4</v>
      </c>
      <c r="AW16" s="5">
        <f t="shared" si="94"/>
        <v>1.1763349494907203E-5</v>
      </c>
      <c r="AX16" s="5">
        <f t="shared" si="95"/>
        <v>2.435956082747472E-3</v>
      </c>
      <c r="AY16" s="5">
        <f t="shared" si="96"/>
        <v>2.9982542732307433E-3</v>
      </c>
      <c r="AZ16" s="5">
        <f t="shared" si="97"/>
        <v>1.8451746217048551E-3</v>
      </c>
      <c r="BA16" s="5">
        <f t="shared" si="98"/>
        <v>7.5703372125161816E-4</v>
      </c>
      <c r="BB16" s="5">
        <f t="shared" si="99"/>
        <v>2.329454547434196E-4</v>
      </c>
      <c r="BC16" s="5">
        <f t="shared" si="100"/>
        <v>5.7343374132294714E-5</v>
      </c>
      <c r="BD16" s="5">
        <f t="shared" si="101"/>
        <v>2.2655501463345832E-4</v>
      </c>
      <c r="BE16" s="5">
        <f t="shared" si="102"/>
        <v>4.1427492653848841E-4</v>
      </c>
      <c r="BF16" s="5">
        <f t="shared" si="103"/>
        <v>3.7876829836704069E-4</v>
      </c>
      <c r="BG16" s="5">
        <f t="shared" si="104"/>
        <v>2.3086991215648641E-4</v>
      </c>
      <c r="BH16" s="5">
        <f t="shared" si="105"/>
        <v>1.0554127002365942E-4</v>
      </c>
      <c r="BI16" s="5">
        <f t="shared" si="106"/>
        <v>3.8598220354177158E-5</v>
      </c>
      <c r="BJ16" s="8">
        <f t="shared" si="107"/>
        <v>0.51119450766973462</v>
      </c>
      <c r="BK16" s="8">
        <f t="shared" si="108"/>
        <v>0.23205276868978733</v>
      </c>
      <c r="BL16" s="8">
        <f t="shared" si="109"/>
        <v>0.24206774055803826</v>
      </c>
      <c r="BM16" s="8">
        <f t="shared" si="110"/>
        <v>0.5868976648487142</v>
      </c>
      <c r="BN16" s="8">
        <f t="shared" si="111"/>
        <v>0.41001087391021895</v>
      </c>
    </row>
    <row r="17" spans="1:66" x14ac:dyDescent="0.25">
      <c r="A17" t="s">
        <v>339</v>
      </c>
      <c r="B17" t="s">
        <v>122</v>
      </c>
      <c r="C17" t="s">
        <v>109</v>
      </c>
      <c r="D17" t="s">
        <v>68</v>
      </c>
      <c r="E17">
        <f>VLOOKUP(A17,home!$A$2:$E$405,3,FALSE)</f>
        <v>1.2710999999999999</v>
      </c>
      <c r="F17">
        <f>VLOOKUP(B17,home!$B$2:$E$405,3,FALSE)</f>
        <v>1.2008000000000001</v>
      </c>
      <c r="G17">
        <f>VLOOKUP(C17,away!$B$2:$E$405,4,FALSE)</f>
        <v>1.0766</v>
      </c>
      <c r="H17">
        <f>VLOOKUP(A17,away!$A$2:$E$405,3,FALSE)</f>
        <v>0.94469999999999998</v>
      </c>
      <c r="I17">
        <f>VLOOKUP(C17,away!$B$2:$E$405,3,FALSE)</f>
        <v>1.0585</v>
      </c>
      <c r="J17">
        <f>VLOOKUP(B17,home!$B$2:$E$405,4,FALSE)</f>
        <v>1.17</v>
      </c>
      <c r="K17" s="3">
        <f t="shared" si="56"/>
        <v>1.6432542850079999</v>
      </c>
      <c r="L17" s="3">
        <f t="shared" si="57"/>
        <v>1.1699589914999999</v>
      </c>
      <c r="M17" s="5">
        <f t="shared" si="58"/>
        <v>6.0011847584678764E-2</v>
      </c>
      <c r="N17" s="5">
        <f t="shared" si="59"/>
        <v>9.8614725694770367E-2</v>
      </c>
      <c r="O17" s="5">
        <f t="shared" si="60"/>
        <v>7.0211400678222471E-2</v>
      </c>
      <c r="P17" s="5">
        <f t="shared" si="61"/>
        <v>0.11537518502090266</v>
      </c>
      <c r="Q17" s="5">
        <f t="shared" si="62"/>
        <v>8.1024535281409973E-2</v>
      </c>
      <c r="R17" s="5">
        <f t="shared" si="63"/>
        <v>4.1072229764647791E-2</v>
      </c>
      <c r="S17" s="5">
        <f t="shared" si="64"/>
        <v>5.545335568874396E-2</v>
      </c>
      <c r="T17" s="5">
        <f t="shared" si="65"/>
        <v>9.4795383584594564E-2</v>
      </c>
      <c r="U17" s="5">
        <f t="shared" si="66"/>
        <v>6.7492117555590592E-2</v>
      </c>
      <c r="V17" s="5">
        <f t="shared" si="67"/>
        <v>1.1845700159624585E-2</v>
      </c>
      <c r="W17" s="5">
        <f t="shared" si="68"/>
        <v>4.4381304930652933E-2</v>
      </c>
      <c r="X17" s="5">
        <f t="shared" si="69"/>
        <v>5.1924306758120674E-2</v>
      </c>
      <c r="Y17" s="5">
        <f t="shared" si="70"/>
        <v>3.0374654784533751E-2</v>
      </c>
      <c r="Z17" s="5">
        <f t="shared" si="71"/>
        <v>1.601760817136787E-2</v>
      </c>
      <c r="AA17" s="5">
        <f t="shared" si="72"/>
        <v>2.6321003263179404E-2</v>
      </c>
      <c r="AB17" s="5">
        <f t="shared" si="73"/>
        <v>2.1626050698964557E-2</v>
      </c>
      <c r="AC17" s="5">
        <f t="shared" si="74"/>
        <v>1.4233646173890521E-3</v>
      </c>
      <c r="AD17" s="5">
        <f t="shared" si="75"/>
        <v>1.8232442375385512E-2</v>
      </c>
      <c r="AE17" s="5">
        <f t="shared" si="76"/>
        <v>2.1331209894087894E-2</v>
      </c>
      <c r="AF17" s="5">
        <f t="shared" si="77"/>
        <v>1.2478320407580949E-2</v>
      </c>
      <c r="AG17" s="5">
        <f t="shared" si="78"/>
        <v>4.8663743865557585E-3</v>
      </c>
      <c r="AH17" s="5">
        <f t="shared" si="79"/>
        <v>4.6849861756039293E-3</v>
      </c>
      <c r="AI17" s="5">
        <f t="shared" si="80"/>
        <v>7.6986236082643988E-3</v>
      </c>
      <c r="AJ17" s="5">
        <f t="shared" si="81"/>
        <v>6.3253981164721126E-3</v>
      </c>
      <c r="AK17" s="5">
        <f t="shared" si="82"/>
        <v>3.4647458530914434E-3</v>
      </c>
      <c r="AL17" s="5">
        <f t="shared" si="83"/>
        <v>1.0945902363812204E-4</v>
      </c>
      <c r="AM17" s="5">
        <f t="shared" si="84"/>
        <v>5.9921078119027377E-3</v>
      </c>
      <c r="AN17" s="5">
        <f t="shared" si="85"/>
        <v>7.0105204125729976E-3</v>
      </c>
      <c r="AO17" s="5">
        <f t="shared" si="86"/>
        <v>4.1010106958920345E-3</v>
      </c>
      <c r="AP17" s="5">
        <f t="shared" si="87"/>
        <v>1.599338112632186E-3</v>
      </c>
      <c r="AQ17" s="5">
        <f t="shared" si="88"/>
        <v>4.6779000133066658E-4</v>
      </c>
      <c r="AR17" s="5">
        <f t="shared" si="89"/>
        <v>1.0962483402402027E-3</v>
      </c>
      <c r="AS17" s="5">
        <f t="shared" si="90"/>
        <v>1.801414782532621E-3</v>
      </c>
      <c r="AT17" s="5">
        <f t="shared" si="91"/>
        <v>1.480091280236742E-3</v>
      </c>
      <c r="AU17" s="5">
        <f t="shared" si="92"/>
        <v>8.107221128173343E-4</v>
      </c>
      <c r="AV17" s="5">
        <f t="shared" si="93"/>
        <v>3.3305564645945564E-4</v>
      </c>
      <c r="AW17" s="5">
        <f t="shared" si="94"/>
        <v>5.8455379195638311E-6</v>
      </c>
      <c r="AX17" s="5">
        <f t="shared" si="95"/>
        <v>1.6410928063565146E-3</v>
      </c>
      <c r="AY17" s="5">
        <f t="shared" si="96"/>
        <v>1.9200112846827723E-3</v>
      </c>
      <c r="AZ17" s="5">
        <f t="shared" si="97"/>
        <v>1.123167233148038E-3</v>
      </c>
      <c r="BA17" s="5">
        <f t="shared" si="98"/>
        <v>4.3801986779324129E-4</v>
      </c>
      <c r="BB17" s="5">
        <f t="shared" si="99"/>
        <v>1.28116320695086E-4</v>
      </c>
      <c r="BC17" s="5">
        <f t="shared" si="100"/>
        <v>2.9978168271022675E-5</v>
      </c>
      <c r="BD17" s="5">
        <f t="shared" si="101"/>
        <v>2.1376093376349609E-4</v>
      </c>
      <c r="BE17" s="5">
        <f t="shared" si="102"/>
        <v>3.5126357037417621E-4</v>
      </c>
      <c r="BF17" s="5">
        <f t="shared" si="103"/>
        <v>2.8860768359228713E-4</v>
      </c>
      <c r="BG17" s="5">
        <f t="shared" si="104"/>
        <v>1.5808527091641959E-4</v>
      </c>
      <c r="BH17" s="5">
        <f t="shared" si="105"/>
        <v>6.4943574707514222E-5</v>
      </c>
      <c r="BI17" s="5">
        <f t="shared" si="106"/>
        <v>2.1343761484371987E-5</v>
      </c>
      <c r="BJ17" s="8">
        <f t="shared" si="107"/>
        <v>0.48247441081296966</v>
      </c>
      <c r="BK17" s="8">
        <f t="shared" si="108"/>
        <v>0.2461389233796599</v>
      </c>
      <c r="BL17" s="8">
        <f t="shared" si="109"/>
        <v>0.25551609267116138</v>
      </c>
      <c r="BM17" s="8">
        <f t="shared" si="110"/>
        <v>0.53192294526376349</v>
      </c>
      <c r="BN17" s="8">
        <f t="shared" si="111"/>
        <v>0.46630992402463201</v>
      </c>
    </row>
    <row r="18" spans="1:66" x14ac:dyDescent="0.25">
      <c r="A18" t="s">
        <v>339</v>
      </c>
      <c r="B18" t="s">
        <v>125</v>
      </c>
      <c r="C18" t="s">
        <v>120</v>
      </c>
      <c r="D18" t="s">
        <v>68</v>
      </c>
      <c r="E18">
        <f>VLOOKUP(A18,home!$A$2:$E$405,3,FALSE)</f>
        <v>1.2710999999999999</v>
      </c>
      <c r="F18">
        <f>VLOOKUP(B18,home!$B$2:$E$405,3,FALSE)</f>
        <v>1.3664000000000001</v>
      </c>
      <c r="G18">
        <f>VLOOKUP(C18,away!$B$2:$E$405,4,FALSE)</f>
        <v>0.99380000000000002</v>
      </c>
      <c r="H18">
        <f>VLOOKUP(A18,away!$A$2:$E$405,3,FALSE)</f>
        <v>0.94469999999999998</v>
      </c>
      <c r="I18">
        <f>VLOOKUP(C18,away!$B$2:$E$405,3,FALSE)</f>
        <v>0.78</v>
      </c>
      <c r="J18">
        <f>VLOOKUP(B18,home!$B$2:$E$405,4,FALSE)</f>
        <v>1.4484999999999999</v>
      </c>
      <c r="K18" s="3">
        <f t="shared" ref="K18:K29" si="112">E18*F18*G18</f>
        <v>1.726062687552</v>
      </c>
      <c r="L18" s="3">
        <f t="shared" ref="L18:L29" si="113">H18*I18*J18</f>
        <v>1.0673504009999999</v>
      </c>
      <c r="M18" s="5">
        <f t="shared" si="58"/>
        <v>6.1211935219457149E-2</v>
      </c>
      <c r="N18" s="5">
        <f t="shared" si="59"/>
        <v>0.10565563741515512</v>
      </c>
      <c r="O18" s="5">
        <f t="shared" si="60"/>
        <v>6.53345836024736E-2</v>
      </c>
      <c r="P18" s="5">
        <f t="shared" si="61"/>
        <v>0.1127715869629764</v>
      </c>
      <c r="Q18" s="5">
        <f t="shared" si="62"/>
        <v>9.1184126735911156E-2</v>
      </c>
      <c r="R18" s="5">
        <f t="shared" si="63"/>
        <v>3.486744700363411E-2</v>
      </c>
      <c r="S18" s="5">
        <f t="shared" si="64"/>
        <v>5.1940159956361427E-2</v>
      </c>
      <c r="T18" s="5">
        <f t="shared" si="65"/>
        <v>9.7325414236409585E-2</v>
      </c>
      <c r="U18" s="5">
        <f t="shared" si="66"/>
        <v>6.0183399283169604E-2</v>
      </c>
      <c r="V18" s="5">
        <f t="shared" si="67"/>
        <v>1.0632229817400174E-2</v>
      </c>
      <c r="W18" s="5">
        <f t="shared" si="68"/>
        <v>5.2463172951956349E-2</v>
      </c>
      <c r="X18" s="5">
        <f t="shared" si="69"/>
        <v>5.5996588688002953E-2</v>
      </c>
      <c r="Y18" s="5">
        <f t="shared" si="70"/>
        <v>2.9883990695386001E-2</v>
      </c>
      <c r="Z18" s="5">
        <f t="shared" si="71"/>
        <v>1.2405261180391706E-2</v>
      </c>
      <c r="AA18" s="5">
        <f t="shared" si="72"/>
        <v>2.1412258452811399E-2</v>
      </c>
      <c r="AB18" s="5">
        <f t="shared" si="73"/>
        <v>1.8479450185808838E-2</v>
      </c>
      <c r="AC18" s="5">
        <f t="shared" si="74"/>
        <v>1.2242439170202148E-3</v>
      </c>
      <c r="AD18" s="5">
        <f t="shared" si="75"/>
        <v>2.2638681325739783E-2</v>
      </c>
      <c r="AE18" s="5">
        <f t="shared" si="76"/>
        <v>2.4163405591139567E-2</v>
      </c>
      <c r="AF18" s="5">
        <f t="shared" si="77"/>
        <v>1.2895410323614227E-2</v>
      </c>
      <c r="AG18" s="5">
        <f t="shared" si="78"/>
        <v>4.5879737933230622E-3</v>
      </c>
      <c r="AH18" s="5">
        <f t="shared" si="79"/>
        <v>3.3101901238502037E-3</v>
      </c>
      <c r="AI18" s="5">
        <f t="shared" si="80"/>
        <v>5.7135956614809691E-3</v>
      </c>
      <c r="AJ18" s="5">
        <f t="shared" si="81"/>
        <v>4.9310121415206453E-3</v>
      </c>
      <c r="AK18" s="5">
        <f t="shared" si="82"/>
        <v>2.8370786897815572E-3</v>
      </c>
      <c r="AL18" s="5">
        <f t="shared" si="83"/>
        <v>9.0217653702447025E-5</v>
      </c>
      <c r="AM18" s="5">
        <f t="shared" si="84"/>
        <v>7.815156626347939E-3</v>
      </c>
      <c r="AN18" s="5">
        <f t="shared" si="85"/>
        <v>8.3415105590102789E-3</v>
      </c>
      <c r="AO18" s="5">
        <f t="shared" si="86"/>
        <v>4.4516573200526766E-3</v>
      </c>
      <c r="AP18" s="5">
        <f t="shared" si="87"/>
        <v>1.5838260752242699E-3</v>
      </c>
      <c r="AQ18" s="5">
        <f t="shared" si="88"/>
        <v>4.2262434912622004E-4</v>
      </c>
      <c r="AR18" s="5">
        <f t="shared" si="89"/>
        <v>7.066265512155512E-4</v>
      </c>
      <c r="AS18" s="5">
        <f t="shared" si="90"/>
        <v>1.2196817240867151E-3</v>
      </c>
      <c r="AT18" s="5">
        <f t="shared" si="91"/>
        <v>1.0526235573175863E-3</v>
      </c>
      <c r="AU18" s="5">
        <f t="shared" si="92"/>
        <v>6.0563141544138011E-4</v>
      </c>
      <c r="AV18" s="5">
        <f t="shared" si="93"/>
        <v>2.6133944715066749E-4</v>
      </c>
      <c r="AW18" s="5">
        <f t="shared" si="94"/>
        <v>4.6169227653367973E-6</v>
      </c>
      <c r="AX18" s="5">
        <f t="shared" si="95"/>
        <v>2.2482417083523228E-3</v>
      </c>
      <c r="AY18" s="5">
        <f t="shared" si="96"/>
        <v>2.3996616889547765E-3</v>
      </c>
      <c r="AZ18" s="5">
        <f t="shared" si="97"/>
        <v>1.2806399329851087E-3</v>
      </c>
      <c r="BA18" s="5">
        <f t="shared" si="98"/>
        <v>4.5563051533608972E-4</v>
      </c>
      <c r="BB18" s="5">
        <f t="shared" si="99"/>
        <v>1.2157935331295296E-4</v>
      </c>
      <c r="BC18" s="5">
        <f t="shared" si="100"/>
        <v>2.5953554302380211E-5</v>
      </c>
      <c r="BD18" s="5">
        <f t="shared" si="101"/>
        <v>1.2570302213286088E-4</v>
      </c>
      <c r="BE18" s="5">
        <f t="shared" si="102"/>
        <v>2.1697129621605436E-4</v>
      </c>
      <c r="BF18" s="5">
        <f t="shared" si="103"/>
        <v>1.8725302933416196E-4</v>
      </c>
      <c r="BG18" s="5">
        <f t="shared" si="104"/>
        <v>1.0773682235492573E-4</v>
      </c>
      <c r="BH18" s="5">
        <f t="shared" si="105"/>
        <v>4.6490127285563861E-5</v>
      </c>
      <c r="BI18" s="5">
        <f t="shared" si="106"/>
        <v>1.6048974809430987E-5</v>
      </c>
      <c r="BJ18" s="8">
        <f t="shared" si="107"/>
        <v>0.52594088343964274</v>
      </c>
      <c r="BK18" s="8">
        <f t="shared" si="108"/>
        <v>0.24027003521587259</v>
      </c>
      <c r="BL18" s="8">
        <f t="shared" si="109"/>
        <v>0.22161512111187581</v>
      </c>
      <c r="BM18" s="8">
        <f t="shared" si="110"/>
        <v>0.52681093924198574</v>
      </c>
      <c r="BN18" s="8">
        <f t="shared" si="111"/>
        <v>0.47102531693960747</v>
      </c>
    </row>
    <row r="19" spans="1:66" x14ac:dyDescent="0.25">
      <c r="A19" t="s">
        <v>340</v>
      </c>
      <c r="B19" t="s">
        <v>139</v>
      </c>
      <c r="C19" t="s">
        <v>132</v>
      </c>
      <c r="D19" t="s">
        <v>68</v>
      </c>
      <c r="E19">
        <f>VLOOKUP(A19,home!$A$2:$E$405,3,FALSE)</f>
        <v>1.3611</v>
      </c>
      <c r="F19">
        <f>VLOOKUP(B19,home!$B$2:$E$405,3,FALSE)</f>
        <v>1.4694</v>
      </c>
      <c r="G19">
        <f>VLOOKUP(C19,away!$B$2:$E$405,4,FALSE)</f>
        <v>1.3358000000000001</v>
      </c>
      <c r="H19">
        <f>VLOOKUP(A19,away!$A$2:$E$405,3,FALSE)</f>
        <v>1.1444000000000001</v>
      </c>
      <c r="I19">
        <f>VLOOKUP(C19,away!$B$2:$E$405,3,FALSE)</f>
        <v>0.7944</v>
      </c>
      <c r="J19">
        <f>VLOOKUP(B19,home!$B$2:$E$405,4,FALSE)</f>
        <v>0.63549999999999995</v>
      </c>
      <c r="K19" s="3">
        <f t="shared" si="112"/>
        <v>2.6716004541720002</v>
      </c>
      <c r="L19" s="3">
        <f t="shared" si="113"/>
        <v>0.57774026928</v>
      </c>
      <c r="M19" s="5">
        <f t="shared" si="58"/>
        <v>3.879977918598361E-2</v>
      </c>
      <c r="N19" s="5">
        <f t="shared" si="59"/>
        <v>0.10365750769504713</v>
      </c>
      <c r="O19" s="5">
        <f t="shared" si="60"/>
        <v>2.2416194874914707E-2</v>
      </c>
      <c r="P19" s="5">
        <f t="shared" si="61"/>
        <v>5.9887116408630189E-2</v>
      </c>
      <c r="Q19" s="5">
        <f t="shared" si="62"/>
        <v>0.1384657223182128</v>
      </c>
      <c r="R19" s="5">
        <f t="shared" si="63"/>
        <v>6.4753692316330885E-3</v>
      </c>
      <c r="S19" s="5">
        <f t="shared" si="64"/>
        <v>2.3108808780517708E-2</v>
      </c>
      <c r="T19" s="5">
        <f t="shared" si="65"/>
        <v>7.9997223698173955E-2</v>
      </c>
      <c r="U19" s="5">
        <f t="shared" si="66"/>
        <v>1.7299599380162355E-2</v>
      </c>
      <c r="V19" s="5">
        <f t="shared" si="67"/>
        <v>3.9631380227704996E-3</v>
      </c>
      <c r="W19" s="5">
        <f t="shared" si="68"/>
        <v>0.12330836221086379</v>
      </c>
      <c r="X19" s="5">
        <f t="shared" si="69"/>
        <v>7.1240206388180211E-2</v>
      </c>
      <c r="Y19" s="5">
        <f t="shared" si="70"/>
        <v>2.0579168011135004E-2</v>
      </c>
      <c r="Z19" s="5">
        <f t="shared" si="71"/>
        <v>1.2470271878570426E-3</v>
      </c>
      <c r="AA19" s="5">
        <f t="shared" si="72"/>
        <v>3.3315584014437069E-3</v>
      </c>
      <c r="AB19" s="5">
        <f t="shared" si="73"/>
        <v>4.4502964691987765E-3</v>
      </c>
      <c r="AC19" s="5">
        <f t="shared" si="74"/>
        <v>3.8231678293749257E-4</v>
      </c>
      <c r="AD19" s="5">
        <f t="shared" si="75"/>
        <v>8.2357669121437299E-2</v>
      </c>
      <c r="AE19" s="5">
        <f t="shared" si="76"/>
        <v>4.7581341935492322E-2</v>
      </c>
      <c r="AF19" s="5">
        <f t="shared" si="77"/>
        <v>1.3744828651257543E-2</v>
      </c>
      <c r="AG19" s="5">
        <f t="shared" si="78"/>
        <v>2.6469803353949975E-3</v>
      </c>
      <c r="AH19" s="5">
        <f t="shared" si="79"/>
        <v>1.8011445582800218E-4</v>
      </c>
      <c r="AI19" s="5">
        <f t="shared" si="80"/>
        <v>4.8119386199303331E-4</v>
      </c>
      <c r="AJ19" s="5">
        <f t="shared" si="81"/>
        <v>6.4277887012268342E-4</v>
      </c>
      <c r="AK19" s="5">
        <f t="shared" si="82"/>
        <v>5.7241610711730869E-4</v>
      </c>
      <c r="AL19" s="5">
        <f t="shared" si="83"/>
        <v>2.3604103080072919E-5</v>
      </c>
      <c r="AM19" s="5">
        <f t="shared" si="84"/>
        <v>4.4005357245875829E-2</v>
      </c>
      <c r="AN19" s="5">
        <f t="shared" si="85"/>
        <v>2.5423666944994896E-2</v>
      </c>
      <c r="AO19" s="5">
        <f t="shared" si="86"/>
        <v>7.3441380934431916E-3</v>
      </c>
      <c r="AP19" s="5">
        <f t="shared" si="87"/>
        <v>1.4143347732451254E-3</v>
      </c>
      <c r="AQ19" s="5">
        <f t="shared" si="88"/>
        <v>2.0427953818667657E-4</v>
      </c>
      <c r="AR19" s="5">
        <f t="shared" si="89"/>
        <v>2.0811874842258136E-5</v>
      </c>
      <c r="AS19" s="5">
        <f t="shared" si="90"/>
        <v>5.5601014280747658E-5</v>
      </c>
      <c r="AT19" s="5">
        <f t="shared" si="91"/>
        <v>7.427184750243468E-5</v>
      </c>
      <c r="AU19" s="5">
        <f t="shared" si="92"/>
        <v>6.6141567173232671E-5</v>
      </c>
      <c r="AV19" s="5">
        <f t="shared" si="93"/>
        <v>4.417596022491407E-5</v>
      </c>
      <c r="AW19" s="5">
        <f t="shared" si="94"/>
        <v>1.0120201272436116E-6</v>
      </c>
      <c r="AX19" s="5">
        <f t="shared" si="95"/>
        <v>1.9594122067347175E-2</v>
      </c>
      <c r="AY19" s="5">
        <f t="shared" si="96"/>
        <v>1.1320313359494346E-2</v>
      </c>
      <c r="AZ19" s="5">
        <f t="shared" si="97"/>
        <v>3.2701004443241224E-3</v>
      </c>
      <c r="BA19" s="5">
        <f t="shared" si="98"/>
        <v>6.2975623709215535E-4</v>
      </c>
      <c r="BB19" s="5">
        <f t="shared" si="99"/>
        <v>9.0958884499595317E-5</v>
      </c>
      <c r="BC19" s="5">
        <f t="shared" si="100"/>
        <v>1.0510122084840927E-5</v>
      </c>
      <c r="BD19" s="5">
        <f t="shared" si="101"/>
        <v>2.003976362597978E-6</v>
      </c>
      <c r="BE19" s="5">
        <f t="shared" si="102"/>
        <v>5.3538241604667108E-6</v>
      </c>
      <c r="BF19" s="5">
        <f t="shared" si="103"/>
        <v>7.1516395293299481E-6</v>
      </c>
      <c r="BG19" s="5">
        <f t="shared" si="104"/>
        <v>6.3687744715441062E-6</v>
      </c>
      <c r="BH19" s="5">
        <f t="shared" si="105"/>
        <v>4.2537051926740686E-6</v>
      </c>
      <c r="BI19" s="5">
        <f t="shared" si="106"/>
        <v>2.2728401449323669E-6</v>
      </c>
      <c r="BJ19" s="8">
        <f t="shared" si="107"/>
        <v>0.79688654807578296</v>
      </c>
      <c r="BK19" s="8">
        <f t="shared" si="108"/>
        <v>0.13748507664341394</v>
      </c>
      <c r="BL19" s="8">
        <f t="shared" si="109"/>
        <v>5.6137928676298784E-2</v>
      </c>
      <c r="BM19" s="8">
        <f t="shared" si="110"/>
        <v>0.61073558952956408</v>
      </c>
      <c r="BN19" s="8">
        <f t="shared" si="111"/>
        <v>0.36970168971442152</v>
      </c>
    </row>
    <row r="20" spans="1:66" x14ac:dyDescent="0.25">
      <c r="A20" t="s">
        <v>340</v>
      </c>
      <c r="B20" t="s">
        <v>142</v>
      </c>
      <c r="C20" t="s">
        <v>137</v>
      </c>
      <c r="D20" t="s">
        <v>68</v>
      </c>
      <c r="E20">
        <f>VLOOKUP(A20,home!$A$2:$E$405,3,FALSE)</f>
        <v>1.3611</v>
      </c>
      <c r="F20">
        <f>VLOOKUP(B20,home!$B$2:$E$405,3,FALSE)</f>
        <v>0.80149999999999999</v>
      </c>
      <c r="G20">
        <f>VLOOKUP(C20,away!$B$2:$E$405,4,FALSE)</f>
        <v>0.86829999999999996</v>
      </c>
      <c r="H20">
        <f>VLOOKUP(A20,away!$A$2:$E$405,3,FALSE)</f>
        <v>1.1444000000000001</v>
      </c>
      <c r="I20">
        <f>VLOOKUP(C20,away!$B$2:$E$405,3,FALSE)</f>
        <v>0.3972</v>
      </c>
      <c r="J20">
        <f>VLOOKUP(B20,home!$B$2:$E$405,4,FALSE)</f>
        <v>0.87380000000000002</v>
      </c>
      <c r="K20" s="3">
        <f t="shared" si="112"/>
        <v>0.94724726869499998</v>
      </c>
      <c r="L20" s="3">
        <f t="shared" si="113"/>
        <v>0.39719075318400004</v>
      </c>
      <c r="M20" s="5">
        <f t="shared" ref="M20:M29" si="114">_xlfn.POISSON.DIST(0,K20,FALSE) * _xlfn.POISSON.DIST(0,L20,FALSE)</f>
        <v>0.26068616662490085</v>
      </c>
      <c r="N20" s="5">
        <f t="shared" ref="N20:N29" si="115">_xlfn.POISSON.DIST(1,K20,FALSE) * _xlfn.POISSON.DIST(0,L20,FALSE)</f>
        <v>0.24693425932200697</v>
      </c>
      <c r="O20" s="5">
        <f t="shared" ref="O20:O29" si="116">_xlfn.POISSON.DIST(0,K20,FALSE) * _xlfn.POISSON.DIST(1,L20,FALSE)</f>
        <v>0.10354213486639409</v>
      </c>
      <c r="P20" s="5">
        <f t="shared" ref="P20:P29" si="117">_xlfn.POISSON.DIST(1,K20,FALSE) * _xlfn.POISSON.DIST(1,L20,FALSE)</f>
        <v>9.8080004447041125E-2</v>
      </c>
      <c r="Q20" s="5">
        <f t="shared" ref="Q20:Q29" si="118">_xlfn.POISSON.DIST(2,K20,FALSE) * _xlfn.POISSON.DIST(0,L20,FALSE)</f>
        <v>0.11695390134499697</v>
      </c>
      <c r="R20" s="5">
        <f t="shared" ref="R20:R29" si="119">_xlfn.POISSON.DIST(0,K20,FALSE) * _xlfn.POISSON.DIST(2,L20,FALSE)</f>
        <v>2.0562989266931193E-2</v>
      </c>
      <c r="S20" s="5">
        <f t="shared" ref="S20:S29" si="120">_xlfn.POISSON.DIST(2,K20,FALSE) * _xlfn.POISSON.DIST(2,L20,FALSE)</f>
        <v>9.2253526499675165E-3</v>
      </c>
      <c r="T20" s="5">
        <f t="shared" ref="T20:T29" si="121">_xlfn.POISSON.DIST(2,K20,FALSE) * _xlfn.POISSON.DIST(1,L20,FALSE)</f>
        <v>4.6453008163026582E-2</v>
      </c>
      <c r="U20" s="5">
        <f t="shared" ref="U20:U29" si="122">_xlfn.POISSON.DIST(1,K20,FALSE) * _xlfn.POISSON.DIST(2,L20,FALSE)</f>
        <v>1.947823541930517E-2</v>
      </c>
      <c r="V20" s="5">
        <f t="shared" ref="V20:V29" si="123">_xlfn.POISSON.DIST(3,K20,FALSE) * _xlfn.POISSON.DIST(3,L20,FALSE)</f>
        <v>3.8565854475903583E-4</v>
      </c>
      <c r="W20" s="5">
        <f t="shared" ref="W20:W29" si="124">_xlfn.POISSON.DIST(3,K20,FALSE) * _xlfn.POISSON.DIST(0,L20,FALSE)</f>
        <v>3.6928087870757624E-2</v>
      </c>
      <c r="X20" s="5">
        <f t="shared" ref="X20:X29" si="125">_xlfn.POISSON.DIST(3,K20,FALSE) * _xlfn.POISSON.DIST(1,L20,FALSE)</f>
        <v>1.4667495035031156E-2</v>
      </c>
      <c r="Y20" s="5">
        <f t="shared" ref="Y20:Y29" si="126">_xlfn.POISSON.DIST(3,K20,FALSE) * _xlfn.POISSON.DIST(2,L20,FALSE)</f>
        <v>2.912896700143303E-3</v>
      </c>
      <c r="Z20" s="5">
        <f t="shared" ref="Z20:Z29" si="127">_xlfn.POISSON.DIST(0,K20,FALSE) * _xlfn.POISSON.DIST(3,L20,FALSE)</f>
        <v>2.7224763982156377E-3</v>
      </c>
      <c r="AA20" s="5">
        <f t="shared" ref="AA20:AA29" si="128">_xlfn.POISSON.DIST(1,K20,FALSE) * _xlfn.POISSON.DIST(3,L20,FALSE)</f>
        <v>2.5788583322963639E-3</v>
      </c>
      <c r="AB20" s="5">
        <f t="shared" ref="AB20:AB29" si="129">_xlfn.POISSON.DIST(2,K20,FALSE) * _xlfn.POISSON.DIST(3,L20,FALSE)</f>
        <v>1.2214082558095367E-3</v>
      </c>
      <c r="AC20" s="5">
        <f t="shared" ref="AC20:AC29" si="130">_xlfn.POISSON.DIST(4,K20,FALSE) * _xlfn.POISSON.DIST(4,L20,FALSE)</f>
        <v>9.0687090042814446E-6</v>
      </c>
      <c r="AD20" s="5">
        <f t="shared" ref="AD20:AD29" si="131">_xlfn.POISSON.DIST(4,K20,FALSE) * _xlfn.POISSON.DIST(0,L20,FALSE)</f>
        <v>8.7450075934260279E-3</v>
      </c>
      <c r="AE20" s="5">
        <f t="shared" ref="AE20:AE29" si="132">_xlfn.POISSON.DIST(4,K20,FALSE) * _xlfn.POISSON.DIST(1,L20,FALSE)</f>
        <v>3.4734361526326833E-3</v>
      </c>
      <c r="AF20" s="5">
        <f t="shared" ref="AF20:AF29" si="133">_xlfn.POISSON.DIST(4,K20,FALSE) * _xlfn.POISSON.DIST(2,L20,FALSE)</f>
        <v>6.898083608003555E-4</v>
      </c>
      <c r="AG20" s="5">
        <f t="shared" ref="AG20:AG29" si="134">_xlfn.POISSON.DIST(4,K20,FALSE) * _xlfn.POISSON.DIST(3,L20,FALSE)</f>
        <v>9.132850079297125E-5</v>
      </c>
      <c r="AH20" s="5">
        <f t="shared" ref="AH20:AH29" si="135">_xlfn.POISSON.DIST(0,K20,FALSE) * _xlfn.POISSON.DIST(4,L20,FALSE)</f>
        <v>2.7033561278323308E-4</v>
      </c>
      <c r="AI20" s="5">
        <f t="shared" ref="AI20:AI29" si="136">_xlfn.POISSON.DIST(1,K20,FALSE) * _xlfn.POISSON.DIST(4,L20,FALSE)</f>
        <v>2.5607467083990664E-4</v>
      </c>
      <c r="AJ20" s="5">
        <f t="shared" ref="AJ20:AJ29" si="137">_xlfn.POISSON.DIST(2,K20,FALSE) * _xlfn.POISSON.DIST(4,L20,FALSE)</f>
        <v>1.2128301626753636E-4</v>
      </c>
      <c r="AK20" s="5">
        <f t="shared" ref="AK20:AK29" si="138">_xlfn.POISSON.DIST(3,K20,FALSE) * _xlfn.POISSON.DIST(4,L20,FALSE)</f>
        <v>3.829500196617169E-5</v>
      </c>
      <c r="AL20" s="5">
        <f t="shared" ref="AL20:AL29" si="139">_xlfn.POISSON.DIST(5,K20,FALSE) * _xlfn.POISSON.DIST(5,L20,FALSE)</f>
        <v>1.3647966533624047E-7</v>
      </c>
      <c r="AM20" s="5">
        <f t="shared" ref="AM20:AM29" si="140">_xlfn.POISSON.DIST(5,K20,FALSE) * _xlfn.POISSON.DIST(0,L20,FALSE)</f>
        <v>1.6567369115179685E-3</v>
      </c>
      <c r="AN20" s="5">
        <f t="shared" ref="AN20:AN29" si="141">_xlfn.POISSON.DIST(5,K20,FALSE) * _xlfn.POISSON.DIST(1,L20,FALSE)</f>
        <v>6.5804058171355594E-4</v>
      </c>
      <c r="AO20" s="5">
        <f t="shared" ref="AO20:AO29" si="142">_xlfn.POISSON.DIST(5,K20,FALSE) * _xlfn.POISSON.DIST(2,L20,FALSE)</f>
        <v>1.3068381713822241E-4</v>
      </c>
      <c r="AP20" s="5">
        <f t="shared" ref="AP20:AP29" si="143">_xlfn.POISSON.DIST(5,K20,FALSE) * _xlfn.POISSON.DIST(3,L20,FALSE)</f>
        <v>1.7302134586030239E-5</v>
      </c>
      <c r="AQ20" s="5">
        <f t="shared" ref="AQ20:AQ29" si="144">_xlfn.POISSON.DIST(5,K20,FALSE) * _xlfn.POISSON.DIST(4,L20,FALSE)</f>
        <v>1.7180619669790712E-6</v>
      </c>
      <c r="AR20" s="5">
        <f t="shared" ref="AR20:AR29" si="145">_xlfn.POISSON.DIST(0,K20,FALSE) * _xlfn.POISSON.DIST(5,L20,FALSE)</f>
        <v>2.1474961130766122E-5</v>
      </c>
      <c r="AS20" s="5">
        <f t="shared" ref="AS20:AS29" si="146">_xlfn.POISSON.DIST(1,K20,FALSE) * _xlfn.POISSON.DIST(5,L20,FALSE)</f>
        <v>2.0342098276449495E-5</v>
      </c>
      <c r="AT20" s="5">
        <f t="shared" ref="AT20:AT29" si="147">_xlfn.POISSON.DIST(2,K20,FALSE) * _xlfn.POISSON.DIST(5,L20,FALSE)</f>
        <v>9.634498515946027E-6</v>
      </c>
      <c r="AU20" s="5">
        <f t="shared" ref="AU20:AU29" si="148">_xlfn.POISSON.DIST(3,K20,FALSE) * _xlfn.POISSON.DIST(5,L20,FALSE)</f>
        <v>3.0420841348253014E-6</v>
      </c>
      <c r="AV20" s="5">
        <f t="shared" ref="AV20:AV29" si="149">_xlfn.POISSON.DIST(4,K20,FALSE) * _xlfn.POISSON.DIST(5,L20,FALSE)</f>
        <v>7.2040147196341459E-7</v>
      </c>
      <c r="AW20" s="5">
        <f t="shared" ref="AW20:AW29" si="150">_xlfn.POISSON.DIST(6,K20,FALSE) * _xlfn.POISSON.DIST(6,L20,FALSE)</f>
        <v>1.4263560191100116E-9</v>
      </c>
      <c r="AX20" s="5">
        <f t="shared" ref="AX20:AX29" si="151">_xlfn.POISSON.DIST(6,K20,FALSE) * _xlfn.POISSON.DIST(0,L20,FALSE)</f>
        <v>2.6155658573026412E-4</v>
      </c>
      <c r="AY20" s="5">
        <f t="shared" ref="AY20:AY29" si="152">_xlfn.POISSON.DIST(6,K20,FALSE) * _xlfn.POISSON.DIST(1,L20,FALSE)</f>
        <v>1.0388785728643908E-4</v>
      </c>
      <c r="AZ20" s="5">
        <f t="shared" ref="AZ20:AZ29" si="153">_xlfn.POISSON.DIST(6,K20,FALSE) * _xlfn.POISSON.DIST(2,L20,FALSE)</f>
        <v>2.0631648141136325E-5</v>
      </c>
      <c r="BA20" s="5">
        <f t="shared" ref="BA20:BA29" si="154">_xlfn.POISSON.DIST(6,K20,FALSE) * _xlfn.POISSON.DIST(3,L20,FALSE)</f>
        <v>2.7315666215350717E-6</v>
      </c>
      <c r="BB20" s="5">
        <f t="shared" ref="BB20:BB29" si="155">_xlfn.POISSON.DIST(6,K20,FALSE) * _xlfn.POISSON.DIST(4,L20,FALSE)</f>
        <v>2.7123825094494725E-7</v>
      </c>
      <c r="BC20" s="5">
        <f t="shared" ref="BC20:BC29" si="156">_xlfn.POISSON.DIST(6,K20,FALSE) * _xlfn.POISSON.DIST(5,L20,FALSE)</f>
        <v>2.1546665037026897E-8</v>
      </c>
      <c r="BD20" s="5">
        <f t="shared" ref="BD20:BD29" si="157">_xlfn.POISSON.DIST(0,K20,FALSE) * _xlfn.POISSON.DIST(6,L20,FALSE)</f>
        <v>1.4216093310210197E-6</v>
      </c>
      <c r="BE20" s="5">
        <f t="shared" ref="BE20:BE29" si="158">_xlfn.POISSON.DIST(1,K20,FALSE) * _xlfn.POISSON.DIST(6,L20,FALSE)</f>
        <v>1.3466155559609868E-6</v>
      </c>
      <c r="BF20" s="5">
        <f t="shared" ref="BF20:BF29" si="159">_xlfn.POISSON.DIST(2,K20,FALSE) * _xlfn.POISSON.DIST(6,L20,FALSE)</f>
        <v>6.3778895368312192E-7</v>
      </c>
      <c r="BG20" s="5">
        <f t="shared" ref="BG20:BG29" si="160">_xlfn.POISSON.DIST(3,K20,FALSE) * _xlfn.POISSON.DIST(6,L20,FALSE)</f>
        <v>2.0138128146005968E-7</v>
      </c>
      <c r="BH20" s="5">
        <f t="shared" ref="BH20:BH29" si="161">_xlfn.POISSON.DIST(4,K20,FALSE) * _xlfn.POISSON.DIST(6,L20,FALSE)</f>
        <v>4.7689467207335134E-8</v>
      </c>
      <c r="BI20" s="5">
        <f t="shared" ref="BI20:BI29" si="162">_xlfn.POISSON.DIST(5,K20,FALSE) * _xlfn.POISSON.DIST(6,L20,FALSE)</f>
        <v>9.0347435115335981E-9</v>
      </c>
      <c r="BJ20" s="8">
        <f t="shared" ref="BJ20:BJ29" si="163">SUM(N20,Q20,T20,W20,X20,Y20,AD20,AE20,AF20,AG20,AM20,AN20,AO20,AP20,AQ20,AX20,AY20,AZ20,BA20,BB20,BC20)</f>
        <v>0.4807028109932327</v>
      </c>
      <c r="BK20" s="8">
        <f t="shared" ref="BK20:BK29" si="164">SUM(M20,P20,S20,V20,AC20,AL20,AY20)</f>
        <v>0.36849027531262457</v>
      </c>
      <c r="BL20" s="8">
        <f t="shared" ref="BL20:BL29" si="165">SUM(O20,R20,U20,AA20,AB20,AH20,AI20,AJ20,AK20,AR20,AS20,AT20,AU20,AV20,BD20,BE20,BF20,BG20,BH20,BI20)</f>
        <v>0.14812849260545605</v>
      </c>
      <c r="BM20" s="8">
        <f t="shared" ref="BM20:BM29" si="166">SUM(S20:BI20)</f>
        <v>0.15318071300632735</v>
      </c>
      <c r="BN20" s="8">
        <f t="shared" ref="BN20:BN29" si="167">SUM(M20:R20)</f>
        <v>0.84675945587227119</v>
      </c>
    </row>
    <row r="21" spans="1:66" x14ac:dyDescent="0.25">
      <c r="A21" t="s">
        <v>340</v>
      </c>
      <c r="B21" t="s">
        <v>130</v>
      </c>
      <c r="C21" t="s">
        <v>138</v>
      </c>
      <c r="D21" t="s">
        <v>68</v>
      </c>
      <c r="E21">
        <f>VLOOKUP(A21,home!$A$2:$E$405,3,FALSE)</f>
        <v>1.3611</v>
      </c>
      <c r="F21">
        <f>VLOOKUP(B21,home!$B$2:$E$405,3,FALSE)</f>
        <v>0.80149999999999999</v>
      </c>
      <c r="G21">
        <f>VLOOKUP(C21,away!$B$2:$E$405,4,FALSE)</f>
        <v>1.5306</v>
      </c>
      <c r="H21">
        <f>VLOOKUP(A21,away!$A$2:$E$405,3,FALSE)</f>
        <v>1.1444000000000001</v>
      </c>
      <c r="I21">
        <f>VLOOKUP(C21,away!$B$2:$E$405,3,FALSE)</f>
        <v>0.43690000000000001</v>
      </c>
      <c r="J21">
        <f>VLOOKUP(B21,home!$B$2:$E$405,4,FALSE)</f>
        <v>0.7944</v>
      </c>
      <c r="K21" s="3">
        <f t="shared" si="112"/>
        <v>1.6697646774900001</v>
      </c>
      <c r="L21" s="3">
        <f t="shared" si="113"/>
        <v>0.39719075318400004</v>
      </c>
      <c r="M21" s="5">
        <f t="shared" si="114"/>
        <v>0.12657054849276186</v>
      </c>
      <c r="N21" s="5">
        <f t="shared" si="115"/>
        <v>0.21134303108374891</v>
      </c>
      <c r="O21" s="5">
        <f t="shared" si="116"/>
        <v>5.0272651486752078E-2</v>
      </c>
      <c r="P21" s="5">
        <f t="shared" si="117"/>
        <v>8.3943497696343752E-2</v>
      </c>
      <c r="Q21" s="5">
        <f t="shared" si="118"/>
        <v>0.17644656406865761</v>
      </c>
      <c r="R21" s="5">
        <f t="shared" si="119"/>
        <v>9.9839161542898992E-3</v>
      </c>
      <c r="S21" s="5">
        <f t="shared" si="120"/>
        <v>1.3918148592638516E-2</v>
      </c>
      <c r="T21" s="5">
        <f t="shared" si="121"/>
        <v>7.0082943679159029E-2</v>
      </c>
      <c r="U21" s="5">
        <f t="shared" si="122"/>
        <v>1.6670790537455075E-2</v>
      </c>
      <c r="V21" s="5">
        <f t="shared" si="123"/>
        <v>1.0256362411112266E-3</v>
      </c>
      <c r="W21" s="5">
        <f t="shared" si="124"/>
        <v>9.8208080048773613E-2</v>
      </c>
      <c r="X21" s="5">
        <f t="shared" si="125"/>
        <v>3.9007341283326953E-2</v>
      </c>
      <c r="Y21" s="5">
        <f t="shared" si="126"/>
        <v>7.7466776320149868E-3</v>
      </c>
      <c r="Z21" s="5">
        <f t="shared" si="127"/>
        <v>1.3218397256827706E-3</v>
      </c>
      <c r="AA21" s="5">
        <f t="shared" si="128"/>
        <v>2.2071612832481619E-3</v>
      </c>
      <c r="AB21" s="5">
        <f t="shared" si="129"/>
        <v>1.8427199741456416E-3</v>
      </c>
      <c r="AC21" s="5">
        <f t="shared" si="130"/>
        <v>4.2513589490335869E-5</v>
      </c>
      <c r="AD21" s="5">
        <f t="shared" si="131"/>
        <v>4.0996095777388115E-2</v>
      </c>
      <c r="AE21" s="5">
        <f t="shared" si="132"/>
        <v>1.6283270159424188E-2</v>
      </c>
      <c r="AF21" s="5">
        <f t="shared" si="133"/>
        <v>3.2337821694601232E-3</v>
      </c>
      <c r="AG21" s="5">
        <f t="shared" si="134"/>
        <v>4.2814279184028552E-4</v>
      </c>
      <c r="AH21" s="5">
        <f t="shared" si="135"/>
        <v>1.3125562905811787E-4</v>
      </c>
      <c r="AI21" s="5">
        <f t="shared" si="136"/>
        <v>2.1916601312297528E-4</v>
      </c>
      <c r="AJ21" s="5">
        <f t="shared" si="137"/>
        <v>1.8297783360952705E-4</v>
      </c>
      <c r="AK21" s="5">
        <f t="shared" si="138"/>
        <v>1.0184330777494364E-4</v>
      </c>
      <c r="AL21" s="5">
        <f t="shared" si="139"/>
        <v>1.1278261630190851E-6</v>
      </c>
      <c r="AM21" s="5">
        <f t="shared" si="140"/>
        <v>1.3690766528815925E-2</v>
      </c>
      <c r="AN21" s="5">
        <f t="shared" si="141"/>
        <v>5.4378458692466948E-3</v>
      </c>
      <c r="AO21" s="5">
        <f t="shared" si="142"/>
        <v>1.0799310482522992E-3</v>
      </c>
      <c r="AP21" s="5">
        <f t="shared" si="143"/>
        <v>1.4297954214737252E-4</v>
      </c>
      <c r="AQ21" s="5">
        <f t="shared" si="144"/>
        <v>1.4197538008854587E-5</v>
      </c>
      <c r="AR21" s="5">
        <f t="shared" si="145"/>
        <v>1.042670443304672E-5</v>
      </c>
      <c r="AS21" s="5">
        <f t="shared" si="146"/>
        <v>1.7410142764929809E-5</v>
      </c>
      <c r="AT21" s="5">
        <f t="shared" si="147"/>
        <v>1.4535420709468946E-5</v>
      </c>
      <c r="AU21" s="5">
        <f t="shared" si="148"/>
        <v>8.0902440243759646E-6</v>
      </c>
      <c r="AV21" s="5">
        <f t="shared" si="149"/>
        <v>3.3772009260443809E-6</v>
      </c>
      <c r="AW21" s="5">
        <f t="shared" si="150"/>
        <v>2.077753694693284E-8</v>
      </c>
      <c r="AX21" s="5">
        <f t="shared" si="151"/>
        <v>3.8100597262632077E-3</v>
      </c>
      <c r="AY21" s="5">
        <f t="shared" si="152"/>
        <v>1.5133204923505085E-3</v>
      </c>
      <c r="AZ21" s="5">
        <f t="shared" si="153"/>
        <v>3.0053845308274015E-4</v>
      </c>
      <c r="BA21" s="5">
        <f t="shared" si="154"/>
        <v>3.9790364846895958E-5</v>
      </c>
      <c r="BB21" s="5">
        <f t="shared" si="155"/>
        <v>3.9510912457511891E-6</v>
      </c>
      <c r="BC21" s="5">
        <f t="shared" si="156"/>
        <v>3.13867381559725E-7</v>
      </c>
      <c r="BD21" s="5">
        <f t="shared" si="157"/>
        <v>6.9023176449812949E-7</v>
      </c>
      <c r="BE21" s="5">
        <f t="shared" si="158"/>
        <v>1.1525246196405727E-6</v>
      </c>
      <c r="BF21" s="5">
        <f t="shared" si="159"/>
        <v>9.622224499067135E-7</v>
      </c>
      <c r="BG21" s="5">
        <f t="shared" si="160"/>
        <v>5.355616862473739E-7</v>
      </c>
      <c r="BH21" s="5">
        <f t="shared" si="161"/>
        <v>2.2356549657821159E-7</v>
      </c>
      <c r="BI21" s="5">
        <f t="shared" si="162"/>
        <v>7.4660353858361846E-8</v>
      </c>
      <c r="BJ21" s="8">
        <f t="shared" si="163"/>
        <v>0.68980962321543582</v>
      </c>
      <c r="BK21" s="8">
        <f t="shared" si="164"/>
        <v>0.22701479293085924</v>
      </c>
      <c r="BL21" s="8">
        <f t="shared" si="165"/>
        <v>8.1669960698685026E-2</v>
      </c>
      <c r="BM21" s="8">
        <f t="shared" si="166"/>
        <v>0.33974270787329491</v>
      </c>
      <c r="BN21" s="8">
        <f t="shared" si="167"/>
        <v>0.65856020898255418</v>
      </c>
    </row>
    <row r="22" spans="1:66" x14ac:dyDescent="0.25">
      <c r="A22" t="s">
        <v>340</v>
      </c>
      <c r="B22" t="s">
        <v>134</v>
      </c>
      <c r="C22" t="s">
        <v>135</v>
      </c>
      <c r="D22" t="s">
        <v>68</v>
      </c>
      <c r="E22">
        <f>VLOOKUP(A22,home!$A$2:$E$405,3,FALSE)</f>
        <v>1.3611</v>
      </c>
      <c r="F22">
        <f>VLOOKUP(B22,home!$B$2:$E$405,3,FALSE)</f>
        <v>1.4694</v>
      </c>
      <c r="G22">
        <f>VLOOKUP(C22,away!$B$2:$E$405,4,FALSE)</f>
        <v>0.66790000000000005</v>
      </c>
      <c r="H22">
        <f>VLOOKUP(A22,away!$A$2:$E$405,3,FALSE)</f>
        <v>1.1444000000000001</v>
      </c>
      <c r="I22">
        <f>VLOOKUP(C22,away!$B$2:$E$405,3,FALSE)</f>
        <v>1.7476</v>
      </c>
      <c r="J22">
        <f>VLOOKUP(B22,home!$B$2:$E$405,4,FALSE)</f>
        <v>1.5093000000000001</v>
      </c>
      <c r="K22" s="3">
        <f t="shared" si="112"/>
        <v>1.3358002270860001</v>
      </c>
      <c r="L22" s="3">
        <f t="shared" si="113"/>
        <v>3.0185297269920008</v>
      </c>
      <c r="M22" s="5">
        <f t="shared" si="114"/>
        <v>1.2851047491975182E-2</v>
      </c>
      <c r="N22" s="5">
        <f t="shared" si="115"/>
        <v>1.7166432158073418E-2</v>
      </c>
      <c r="O22" s="5">
        <f t="shared" si="116"/>
        <v>3.879126887751308E-2</v>
      </c>
      <c r="P22" s="5">
        <f t="shared" si="117"/>
        <v>5.181738577553606E-2</v>
      </c>
      <c r="Q22" s="5">
        <f t="shared" si="118"/>
        <v>1.1465461987505445E-2</v>
      </c>
      <c r="R22" s="5">
        <f t="shared" si="119"/>
        <v>5.8546299127256445E-2</v>
      </c>
      <c r="S22" s="5">
        <f t="shared" si="120"/>
        <v>5.2233902922843418E-2</v>
      </c>
      <c r="T22" s="5">
        <f t="shared" si="121"/>
        <v>3.4608837842981979E-2</v>
      </c>
      <c r="U22" s="5">
        <f t="shared" si="122"/>
        <v>7.820615966923404E-2</v>
      </c>
      <c r="V22" s="5">
        <f t="shared" si="123"/>
        <v>2.3401674714367979E-2</v>
      </c>
      <c r="W22" s="5">
        <f t="shared" si="124"/>
        <v>5.105188908851894E-3</v>
      </c>
      <c r="X22" s="5">
        <f t="shared" si="125"/>
        <v>1.5410164483279297E-2</v>
      </c>
      <c r="Y22" s="5">
        <f t="shared" si="126"/>
        <v>2.3258019795307446E-2</v>
      </c>
      <c r="Z22" s="5">
        <f t="shared" si="127"/>
        <v>5.8907914773663132E-2</v>
      </c>
      <c r="AA22" s="5">
        <f t="shared" si="128"/>
        <v>7.8689205931821951E-2</v>
      </c>
      <c r="AB22" s="5">
        <f t="shared" si="129"/>
        <v>5.2556529576472402E-2</v>
      </c>
      <c r="AC22" s="5">
        <f t="shared" si="130"/>
        <v>5.8974453601215605E-3</v>
      </c>
      <c r="AD22" s="5">
        <f t="shared" si="131"/>
        <v>1.704878125940323E-3</v>
      </c>
      <c r="AE22" s="5">
        <f t="shared" si="132"/>
        <v>5.146225304049277E-3</v>
      </c>
      <c r="AF22" s="5">
        <f t="shared" si="133"/>
        <v>7.767017031035597E-3</v>
      </c>
      <c r="AG22" s="5">
        <f t="shared" si="134"/>
        <v>7.8149905994113669E-3</v>
      </c>
      <c r="AH22" s="5">
        <f t="shared" si="135"/>
        <v>4.4453822974853355E-2</v>
      </c>
      <c r="AI22" s="5">
        <f t="shared" si="136"/>
        <v>5.9381426824649954E-2</v>
      </c>
      <c r="AJ22" s="5">
        <f t="shared" si="137"/>
        <v>3.9660861718529061E-2</v>
      </c>
      <c r="AK22" s="5">
        <f t="shared" si="138"/>
        <v>1.7659662696679193E-2</v>
      </c>
      <c r="AL22" s="5">
        <f t="shared" si="139"/>
        <v>9.5117600804569191E-4</v>
      </c>
      <c r="AM22" s="5">
        <f t="shared" si="140"/>
        <v>4.55475317557007E-4</v>
      </c>
      <c r="AN22" s="5">
        <f t="shared" si="141"/>
        <v>1.3748657859569472E-3</v>
      </c>
      <c r="AO22" s="5">
        <f t="shared" si="142"/>
        <v>2.0750366227676336E-3</v>
      </c>
      <c r="AP22" s="5">
        <f t="shared" si="143"/>
        <v>2.0878532434737297E-3</v>
      </c>
      <c r="AQ22" s="5">
        <f t="shared" si="144"/>
        <v>1.5755617702555298E-3</v>
      </c>
      <c r="AR22" s="5">
        <f t="shared" si="145"/>
        <v>2.6837037225606972E-2</v>
      </c>
      <c r="AS22" s="5">
        <f t="shared" si="146"/>
        <v>3.5848920420281233E-2</v>
      </c>
      <c r="AT22" s="5">
        <f t="shared" si="147"/>
        <v>2.3943498019099809E-2</v>
      </c>
      <c r="AU22" s="5">
        <f t="shared" si="148"/>
        <v>1.0661243363715576E-2</v>
      </c>
      <c r="AV22" s="5">
        <f t="shared" si="149"/>
        <v>3.5603228265675964E-3</v>
      </c>
      <c r="AW22" s="5">
        <f t="shared" si="150"/>
        <v>1.0653574733481096E-4</v>
      </c>
      <c r="AX22" s="5">
        <f t="shared" si="151"/>
        <v>1.0140400543745312E-4</v>
      </c>
      <c r="AY22" s="5">
        <f t="shared" si="152"/>
        <v>3.0609100484901071E-4</v>
      </c>
      <c r="AZ22" s="5">
        <f t="shared" si="153"/>
        <v>4.6197239865079586E-4</v>
      </c>
      <c r="BA22" s="5">
        <f t="shared" si="154"/>
        <v>4.648258061257422E-4</v>
      </c>
      <c r="BB22" s="5">
        <f t="shared" si="155"/>
        <v>3.5077262841589328E-4</v>
      </c>
      <c r="BC22" s="5">
        <f t="shared" si="156"/>
        <v>2.1176352125769864E-4</v>
      </c>
      <c r="BD22" s="5">
        <f t="shared" si="157"/>
        <v>1.3501399108314261E-2</v>
      </c>
      <c r="BE22" s="5">
        <f t="shared" si="158"/>
        <v>1.8035171994864908E-2</v>
      </c>
      <c r="BF22" s="5">
        <f t="shared" si="159"/>
        <v>1.2045693423137809E-2</v>
      </c>
      <c r="BG22" s="5">
        <f t="shared" si="160"/>
        <v>5.3635466700119429E-3</v>
      </c>
      <c r="BH22" s="5">
        <f t="shared" si="161"/>
        <v>1.7911567149470789E-3</v>
      </c>
      <c r="BI22" s="5">
        <f t="shared" si="162"/>
        <v>4.7852550931458382E-4</v>
      </c>
      <c r="BJ22" s="8">
        <f t="shared" si="163"/>
        <v>0.13891283834118354</v>
      </c>
      <c r="BK22" s="8">
        <f t="shared" si="164"/>
        <v>0.14745872327773896</v>
      </c>
      <c r="BL22" s="8">
        <f t="shared" si="165"/>
        <v>0.62001175267287123</v>
      </c>
      <c r="BM22" s="8">
        <f t="shared" si="166"/>
        <v>0.77445377839008278</v>
      </c>
      <c r="BN22" s="8">
        <f t="shared" si="167"/>
        <v>0.19063789541785964</v>
      </c>
    </row>
    <row r="23" spans="1:66" x14ac:dyDescent="0.25">
      <c r="A23" t="s">
        <v>341</v>
      </c>
      <c r="B23" t="s">
        <v>145</v>
      </c>
      <c r="C23" t="s">
        <v>149</v>
      </c>
      <c r="D23" t="s">
        <v>68</v>
      </c>
      <c r="E23">
        <f>VLOOKUP(A23,home!$A$2:$E$405,3,FALSE)</f>
        <v>1.4705999999999999</v>
      </c>
      <c r="F23">
        <f>VLOOKUP(B23,home!$B$2:$E$405,3,FALSE)</f>
        <v>1.19</v>
      </c>
      <c r="G23">
        <f>VLOOKUP(C23,away!$B$2:$E$405,4,FALSE)</f>
        <v>0.68</v>
      </c>
      <c r="H23">
        <f>VLOOKUP(A23,away!$A$2:$E$405,3,FALSE)</f>
        <v>1.2646999999999999</v>
      </c>
      <c r="I23">
        <f>VLOOKUP(C23,away!$B$2:$E$405,3,FALSE)</f>
        <v>1.0543</v>
      </c>
      <c r="J23">
        <f>VLOOKUP(B23,home!$B$2:$E$405,4,FALSE)</f>
        <v>1.0871999999999999</v>
      </c>
      <c r="K23" s="3">
        <f t="shared" si="112"/>
        <v>1.1900095199999998</v>
      </c>
      <c r="L23" s="3">
        <f t="shared" si="113"/>
        <v>1.4496433539119999</v>
      </c>
      <c r="M23" s="5">
        <f t="shared" si="114"/>
        <v>7.1386045214611782E-2</v>
      </c>
      <c r="N23" s="5">
        <f t="shared" si="115"/>
        <v>8.4950073400538451E-2</v>
      </c>
      <c r="O23" s="5">
        <f t="shared" si="116"/>
        <v>0.10348430600742349</v>
      </c>
      <c r="P23" s="5">
        <f t="shared" si="117"/>
        <v>0.12314730931942712</v>
      </c>
      <c r="Q23" s="5">
        <f t="shared" si="118"/>
        <v>5.0545698035669759E-2</v>
      </c>
      <c r="R23" s="5">
        <f t="shared" si="119"/>
        <v>7.5007668218928569E-2</v>
      </c>
      <c r="S23" s="5">
        <f t="shared" si="120"/>
        <v>5.311002923268307E-2</v>
      </c>
      <c r="T23" s="5">
        <f t="shared" si="121"/>
        <v>7.3273235226251496E-2</v>
      </c>
      <c r="U23" s="5">
        <f t="shared" si="122"/>
        <v>8.925983925352643E-2</v>
      </c>
      <c r="V23" s="5">
        <f t="shared" si="123"/>
        <v>1.0179949780596168E-2</v>
      </c>
      <c r="W23" s="5">
        <f t="shared" si="124"/>
        <v>2.0049953952497434E-2</v>
      </c>
      <c r="X23" s="5">
        <f t="shared" si="125"/>
        <v>2.906528249347954E-2</v>
      </c>
      <c r="Y23" s="5">
        <f t="shared" si="126"/>
        <v>2.1067146798123711E-2</v>
      </c>
      <c r="Z23" s="5">
        <f t="shared" si="127"/>
        <v>3.6244789242002043E-2</v>
      </c>
      <c r="AA23" s="5">
        <f t="shared" si="128"/>
        <v>4.3131644248376004E-2</v>
      </c>
      <c r="AB23" s="5">
        <f t="shared" si="129"/>
        <v>2.5663533634410346E-2</v>
      </c>
      <c r="AC23" s="5">
        <f t="shared" si="130"/>
        <v>1.097582710947255E-3</v>
      </c>
      <c r="AD23" s="5">
        <f t="shared" si="131"/>
        <v>5.9649090197583955E-3</v>
      </c>
      <c r="AE23" s="5">
        <f t="shared" si="132"/>
        <v>8.6469907171825011E-3</v>
      </c>
      <c r="AF23" s="5">
        <f t="shared" si="133"/>
        <v>6.2675263122511857E-3</v>
      </c>
      <c r="AG23" s="5">
        <f t="shared" si="134"/>
        <v>3.028559288007839E-3</v>
      </c>
      <c r="AH23" s="5">
        <f t="shared" si="135"/>
        <v>1.3135504459652348E-2</v>
      </c>
      <c r="AI23" s="5">
        <f t="shared" si="136"/>
        <v>1.5631375356988747E-2</v>
      </c>
      <c r="AJ23" s="5">
        <f t="shared" si="137"/>
        <v>9.3007427427550041E-3</v>
      </c>
      <c r="AK23" s="5">
        <f t="shared" si="138"/>
        <v>3.6893241356497882E-3</v>
      </c>
      <c r="AL23" s="5">
        <f t="shared" si="139"/>
        <v>7.5737131649372037E-5</v>
      </c>
      <c r="AM23" s="5">
        <f t="shared" si="140"/>
        <v>1.4196597038892709E-3</v>
      </c>
      <c r="AN23" s="5">
        <f t="shared" si="141"/>
        <v>2.0580002545597595E-3</v>
      </c>
      <c r="AO23" s="5">
        <f t="shared" si="142"/>
        <v>1.49168319568588E-3</v>
      </c>
      <c r="AP23" s="5">
        <f t="shared" si="143"/>
        <v>7.2080287692274957E-4</v>
      </c>
      <c r="AQ23" s="5">
        <f t="shared" si="144"/>
        <v>2.6122677500292819E-4</v>
      </c>
      <c r="AR23" s="5">
        <f t="shared" si="145"/>
        <v>3.808359348043292E-3</v>
      </c>
      <c r="AS23" s="5">
        <f t="shared" si="146"/>
        <v>4.5319838797525103E-3</v>
      </c>
      <c r="AT23" s="5">
        <f t="shared" si="147"/>
        <v>2.6965519806960111E-3</v>
      </c>
      <c r="AU23" s="5">
        <f t="shared" si="148"/>
        <v>1.0696408427343697E-3</v>
      </c>
      <c r="AV23" s="5">
        <f t="shared" si="149"/>
        <v>3.1822069645868079E-4</v>
      </c>
      <c r="AW23" s="5">
        <f t="shared" si="150"/>
        <v>3.6292589547406398E-6</v>
      </c>
      <c r="AX23" s="5">
        <f t="shared" si="151"/>
        <v>2.8156809379810199E-4</v>
      </c>
      <c r="AY23" s="5">
        <f t="shared" si="152"/>
        <v>4.0817331584808918E-4</v>
      </c>
      <c r="AZ23" s="5">
        <f t="shared" si="153"/>
        <v>2.9585286728170309E-4</v>
      </c>
      <c r="BA23" s="5">
        <f t="shared" si="154"/>
        <v>1.4296038093024327E-4</v>
      </c>
      <c r="BB23" s="5">
        <f t="shared" si="155"/>
        <v>5.1810391522063719E-5</v>
      </c>
      <c r="BC23" s="5">
        <f t="shared" si="156"/>
        <v>1.5021317946707659E-5</v>
      </c>
      <c r="BD23" s="5">
        <f t="shared" si="157"/>
        <v>9.201271363666006E-4</v>
      </c>
      <c r="BE23" s="5">
        <f t="shared" si="158"/>
        <v>1.0949600518865928E-3</v>
      </c>
      <c r="BF23" s="5">
        <f t="shared" si="159"/>
        <v>6.5150644288236961E-4</v>
      </c>
      <c r="BG23" s="5">
        <f t="shared" si="160"/>
        <v>2.584329564571187E-4</v>
      </c>
      <c r="BH23" s="5">
        <f t="shared" si="161"/>
        <v>7.68844196164292E-5</v>
      </c>
      <c r="BI23" s="5">
        <f t="shared" si="162"/>
        <v>1.829863825664509E-5</v>
      </c>
      <c r="BJ23" s="8">
        <f t="shared" si="163"/>
        <v>0.31000613441714792</v>
      </c>
      <c r="BK23" s="8">
        <f t="shared" si="164"/>
        <v>0.25940482670576287</v>
      </c>
      <c r="BL23" s="8">
        <f t="shared" si="165"/>
        <v>0.3937489044508613</v>
      </c>
      <c r="BM23" s="8">
        <f t="shared" si="166"/>
        <v>0.49047901056228149</v>
      </c>
      <c r="BN23" s="8">
        <f t="shared" si="167"/>
        <v>0.50852110019659924</v>
      </c>
    </row>
    <row r="24" spans="1:66" x14ac:dyDescent="0.25">
      <c r="A24" t="s">
        <v>351</v>
      </c>
      <c r="B24" t="s">
        <v>158</v>
      </c>
      <c r="C24" t="s">
        <v>156</v>
      </c>
      <c r="D24" t="s">
        <v>68</v>
      </c>
      <c r="E24">
        <f>VLOOKUP(A24,home!$A$2:$E$405,3,FALSE)</f>
        <v>1.3231999999999999</v>
      </c>
      <c r="F24">
        <f>VLOOKUP(B24,home!$B$2:$E$405,3,FALSE)</f>
        <v>1.1876</v>
      </c>
      <c r="G24">
        <f>VLOOKUP(C24,away!$B$2:$E$405,4,FALSE)</f>
        <v>0.93010000000000004</v>
      </c>
      <c r="H24">
        <f>VLOOKUP(A24,away!$A$2:$E$405,3,FALSE)</f>
        <v>1.1951000000000001</v>
      </c>
      <c r="I24">
        <f>VLOOKUP(C24,away!$B$2:$E$405,3,FALSE)</f>
        <v>1.0298</v>
      </c>
      <c r="J24">
        <f>VLOOKUP(B24,home!$B$2:$E$405,4,FALSE)</f>
        <v>0.71719999999999995</v>
      </c>
      <c r="K24" s="3">
        <f t="shared" si="112"/>
        <v>1.4615892008319999</v>
      </c>
      <c r="L24" s="3">
        <f t="shared" si="113"/>
        <v>0.88266806645600004</v>
      </c>
      <c r="M24" s="5">
        <f t="shared" si="114"/>
        <v>9.591841742656583E-2</v>
      </c>
      <c r="N24" s="5">
        <f t="shared" si="115"/>
        <v>0.14019332307156451</v>
      </c>
      <c r="O24" s="5">
        <f t="shared" si="116"/>
        <v>8.4664124047426334E-2</v>
      </c>
      <c r="P24" s="5">
        <f t="shared" si="117"/>
        <v>0.12374416940561916</v>
      </c>
      <c r="Q24" s="5">
        <f t="shared" si="118"/>
        <v>0.10245252351507521</v>
      </c>
      <c r="R24" s="5">
        <f t="shared" si="119"/>
        <v>3.7365159335566375E-2</v>
      </c>
      <c r="S24" s="5">
        <f t="shared" si="120"/>
        <v>3.991052988757287E-2</v>
      </c>
      <c r="T24" s="5">
        <f t="shared" si="121"/>
        <v>9.0431570834589289E-2</v>
      </c>
      <c r="U24" s="5">
        <f t="shared" si="122"/>
        <v>5.4612513372230803E-2</v>
      </c>
      <c r="V24" s="5">
        <f t="shared" si="123"/>
        <v>5.7209443700850845E-3</v>
      </c>
      <c r="W24" s="5">
        <f t="shared" si="124"/>
        <v>4.9914500655873481E-2</v>
      </c>
      <c r="X24" s="5">
        <f t="shared" si="125"/>
        <v>4.4057935782036581E-2</v>
      </c>
      <c r="Y24" s="5">
        <f t="shared" si="126"/>
        <v>1.9444266494386426E-2</v>
      </c>
      <c r="Z24" s="5">
        <f t="shared" si="127"/>
        <v>1.0993677647848244E-2</v>
      </c>
      <c r="AA24" s="5">
        <f t="shared" si="128"/>
        <v>1.6068240527523137E-2</v>
      </c>
      <c r="AB24" s="5">
        <f t="shared" si="129"/>
        <v>1.174258341569945E-2</v>
      </c>
      <c r="AC24" s="5">
        <f t="shared" si="130"/>
        <v>4.6128622133095502E-4</v>
      </c>
      <c r="AD24" s="5">
        <f t="shared" si="131"/>
        <v>1.8238623780886625E-2</v>
      </c>
      <c r="AE24" s="5">
        <f t="shared" si="132"/>
        <v>1.6098650787493615E-2</v>
      </c>
      <c r="AF24" s="5">
        <f t="shared" si="133"/>
        <v>7.1048824815736766E-3</v>
      </c>
      <c r="AG24" s="5">
        <f t="shared" si="134"/>
        <v>2.0904176274692482E-3</v>
      </c>
      <c r="AH24" s="5">
        <f t="shared" si="135"/>
        <v>2.4259420481666889E-3</v>
      </c>
      <c r="AI24" s="5">
        <f t="shared" si="136"/>
        <v>3.5457306994446957E-3</v>
      </c>
      <c r="AJ24" s="5">
        <f t="shared" si="137"/>
        <v>2.5912008496834309E-3</v>
      </c>
      <c r="AK24" s="5">
        <f t="shared" si="138"/>
        <v>1.2624237263613352E-3</v>
      </c>
      <c r="AL24" s="5">
        <f t="shared" si="139"/>
        <v>2.38041793633873E-5</v>
      </c>
      <c r="AM24" s="5">
        <f t="shared" si="140"/>
        <v>5.3314751112363192E-3</v>
      </c>
      <c r="AN24" s="5">
        <f t="shared" si="141"/>
        <v>4.7059228277932484E-3</v>
      </c>
      <c r="AO24" s="5">
        <f t="shared" si="142"/>
        <v>2.0768839016497096E-3</v>
      </c>
      <c r="AP24" s="5">
        <f t="shared" si="143"/>
        <v>6.1106636590758088E-4</v>
      </c>
      <c r="AQ24" s="5">
        <f t="shared" si="144"/>
        <v>1.3484219191798474E-4</v>
      </c>
      <c r="AR24" s="5">
        <f t="shared" si="145"/>
        <v>4.282603153979201E-4</v>
      </c>
      <c r="AS24" s="5">
        <f t="shared" si="146"/>
        <v>6.2594065213050624E-4</v>
      </c>
      <c r="AT24" s="5">
        <f t="shared" si="147"/>
        <v>4.5743404875784384E-4</v>
      </c>
      <c r="AU24" s="5">
        <f t="shared" si="148"/>
        <v>2.228602219191077E-4</v>
      </c>
      <c r="AV24" s="5">
        <f t="shared" si="149"/>
        <v>8.1432523412997733E-5</v>
      </c>
      <c r="AW24" s="5">
        <f t="shared" si="150"/>
        <v>8.5304796940236677E-7</v>
      </c>
      <c r="AX24" s="5">
        <f t="shared" si="151"/>
        <v>1.2987377411812647E-3</v>
      </c>
      <c r="AY24" s="5">
        <f t="shared" si="152"/>
        <v>1.1463543308418997E-3</v>
      </c>
      <c r="AZ24" s="5">
        <f t="shared" si="153"/>
        <v>5.0592518033884071E-4</v>
      </c>
      <c r="BA24" s="5">
        <f t="shared" si="154"/>
        <v>1.4885466690036257E-4</v>
      </c>
      <c r="BB24" s="5">
        <f t="shared" si="155"/>
        <v>3.2847315253973743E-5</v>
      </c>
      <c r="BC24" s="5">
        <f t="shared" si="156"/>
        <v>5.7986552486991371E-6</v>
      </c>
      <c r="BD24" s="5">
        <f t="shared" si="157"/>
        <v>6.300195075535311E-5</v>
      </c>
      <c r="BE24" s="5">
        <f t="shared" si="158"/>
        <v>9.2082970855373569E-5</v>
      </c>
      <c r="BF24" s="5">
        <f t="shared" si="159"/>
        <v>6.7293737891370911E-5</v>
      </c>
      <c r="BG24" s="5">
        <f t="shared" si="160"/>
        <v>3.2785266861882295E-5</v>
      </c>
      <c r="BH24" s="5">
        <f t="shared" si="161"/>
        <v>1.1979647997930605E-5</v>
      </c>
      <c r="BI24" s="5">
        <f t="shared" si="162"/>
        <v>3.5018648287088126E-6</v>
      </c>
      <c r="BJ24" s="8">
        <f t="shared" si="163"/>
        <v>0.50602540331921864</v>
      </c>
      <c r="BK24" s="8">
        <f t="shared" si="164"/>
        <v>0.26692550582137919</v>
      </c>
      <c r="BL24" s="8">
        <f t="shared" si="165"/>
        <v>0.21636449122291121</v>
      </c>
      <c r="BM24" s="8">
        <f t="shared" si="166"/>
        <v>0.41482585992666748</v>
      </c>
      <c r="BN24" s="8">
        <f t="shared" si="167"/>
        <v>0.58433771680181745</v>
      </c>
    </row>
    <row r="25" spans="1:66" x14ac:dyDescent="0.25">
      <c r="A25" t="s">
        <v>351</v>
      </c>
      <c r="B25" t="s">
        <v>166</v>
      </c>
      <c r="C25" t="s">
        <v>155</v>
      </c>
      <c r="D25" t="s">
        <v>68</v>
      </c>
      <c r="E25">
        <f>VLOOKUP(A25,home!$A$2:$E$405,3,FALSE)</f>
        <v>1.3231999999999999</v>
      </c>
      <c r="F25">
        <f>VLOOKUP(B25,home!$B$2:$E$405,3,FALSE)</f>
        <v>1.6277999999999999</v>
      </c>
      <c r="G25">
        <f>VLOOKUP(C25,away!$B$2:$E$405,4,FALSE)</f>
        <v>1.4611000000000001</v>
      </c>
      <c r="H25">
        <f>VLOOKUP(A25,away!$A$2:$E$405,3,FALSE)</f>
        <v>1.1951000000000001</v>
      </c>
      <c r="I25">
        <f>VLOOKUP(C25,away!$B$2:$E$405,3,FALSE)</f>
        <v>0.61360000000000003</v>
      </c>
      <c r="J25">
        <f>VLOOKUP(B25,home!$B$2:$E$405,4,FALSE)</f>
        <v>1.0298</v>
      </c>
      <c r="K25" s="3">
        <f t="shared" si="112"/>
        <v>3.1470705370559999</v>
      </c>
      <c r="L25" s="3">
        <f t="shared" si="113"/>
        <v>0.75516609812800006</v>
      </c>
      <c r="M25" s="5">
        <f t="shared" si="114"/>
        <v>2.0196688267202039E-2</v>
      </c>
      <c r="N25" s="5">
        <f t="shared" si="115"/>
        <v>6.356040259181614E-2</v>
      </c>
      <c r="O25" s="5">
        <f t="shared" si="116"/>
        <v>1.5251854273850521E-2</v>
      </c>
      <c r="P25" s="5">
        <f t="shared" si="117"/>
        <v>4.7998661220706618E-2</v>
      </c>
      <c r="Q25" s="5">
        <f t="shared" si="118"/>
        <v>0.10001453516006119</v>
      </c>
      <c r="R25" s="5">
        <f t="shared" si="119"/>
        <v>5.7588416406002783E-3</v>
      </c>
      <c r="S25" s="5">
        <f t="shared" si="120"/>
        <v>2.8517936313369317E-2</v>
      </c>
      <c r="T25" s="5">
        <f t="shared" si="121"/>
        <v>7.5527586272909078E-2</v>
      </c>
      <c r="U25" s="5">
        <f t="shared" si="122"/>
        <v>1.8123480854704378E-2</v>
      </c>
      <c r="V25" s="5">
        <f t="shared" si="123"/>
        <v>7.5305127350560634E-3</v>
      </c>
      <c r="W25" s="5">
        <f t="shared" si="124"/>
        <v>0.10491759895985998</v>
      </c>
      <c r="X25" s="5">
        <f t="shared" si="125"/>
        <v>7.9230213831475785E-2</v>
      </c>
      <c r="Y25" s="5">
        <f t="shared" si="126"/>
        <v>2.9915985716481328E-2</v>
      </c>
      <c r="Z25" s="5">
        <f t="shared" si="127"/>
        <v>1.4496273238230545E-3</v>
      </c>
      <c r="AA25" s="5">
        <f t="shared" si="128"/>
        <v>4.562079440514873E-3</v>
      </c>
      <c r="AB25" s="5">
        <f t="shared" si="129"/>
        <v>7.1785928974766383E-3</v>
      </c>
      <c r="AC25" s="5">
        <f t="shared" si="130"/>
        <v>1.118545169405164E-3</v>
      </c>
      <c r="AD25" s="5">
        <f t="shared" si="131"/>
        <v>8.2545771126308148E-2</v>
      </c>
      <c r="AE25" s="5">
        <f t="shared" si="132"/>
        <v>6.2335767898421053E-2</v>
      </c>
      <c r="AF25" s="5">
        <f t="shared" si="133"/>
        <v>2.3536929308831629E-2</v>
      </c>
      <c r="AG25" s="5">
        <f t="shared" si="134"/>
        <v>5.9247636893549832E-3</v>
      </c>
      <c r="AH25" s="5">
        <f t="shared" si="135"/>
        <v>2.7367735246779768E-4</v>
      </c>
      <c r="AI25" s="5">
        <f t="shared" si="136"/>
        <v>8.6128193261089637E-4</v>
      </c>
      <c r="AJ25" s="5">
        <f t="shared" si="137"/>
        <v>1.3552574971092016E-3</v>
      </c>
      <c r="AK25" s="5">
        <f t="shared" si="138"/>
        <v>1.4216969797588752E-3</v>
      </c>
      <c r="AL25" s="5">
        <f t="shared" si="139"/>
        <v>1.0633163206964551E-4</v>
      </c>
      <c r="AM25" s="5">
        <f t="shared" si="140"/>
        <v>5.1955472854034415E-2</v>
      </c>
      <c r="AN25" s="5">
        <f t="shared" si="141"/>
        <v>3.9235011711576395E-2</v>
      </c>
      <c r="AO25" s="5">
        <f t="shared" si="142"/>
        <v>1.4814475352118764E-2</v>
      </c>
      <c r="AP25" s="5">
        <f t="shared" si="143"/>
        <v>3.7291298491576529E-3</v>
      </c>
      <c r="AQ25" s="5">
        <f t="shared" si="144"/>
        <v>7.0402810940026043E-4</v>
      </c>
      <c r="AR25" s="5">
        <f t="shared" si="145"/>
        <v>4.133437168182164E-5</v>
      </c>
      <c r="AS25" s="5">
        <f t="shared" si="146"/>
        <v>1.3008218328758276E-4</v>
      </c>
      <c r="AT25" s="5">
        <f t="shared" si="147"/>
        <v>2.0468890321013504E-4</v>
      </c>
      <c r="AU25" s="5">
        <f t="shared" si="148"/>
        <v>2.1472347218497444E-4</v>
      </c>
      <c r="AV25" s="5">
        <f t="shared" si="149"/>
        <v>1.6893747823192414E-4</v>
      </c>
      <c r="AW25" s="5">
        <f t="shared" si="150"/>
        <v>7.0195446528889874E-6</v>
      </c>
      <c r="AX25" s="5">
        <f t="shared" si="151"/>
        <v>2.7251256309624099E-2</v>
      </c>
      <c r="AY25" s="5">
        <f t="shared" si="152"/>
        <v>2.0579224896424875E-2</v>
      </c>
      <c r="AZ25" s="5">
        <f t="shared" si="153"/>
        <v>7.7703664837658823E-3</v>
      </c>
      <c r="BA25" s="5">
        <f t="shared" si="154"/>
        <v>1.9559724461900236E-3</v>
      </c>
      <c r="BB25" s="5">
        <f t="shared" si="155"/>
        <v>3.6927102005879984E-4</v>
      </c>
      <c r="BC25" s="5">
        <f t="shared" si="156"/>
        <v>5.5772191073910072E-5</v>
      </c>
      <c r="BD25" s="5">
        <f t="shared" si="157"/>
        <v>5.2023860302556226E-6</v>
      </c>
      <c r="BE25" s="5">
        <f t="shared" si="158"/>
        <v>1.6372275798209196E-5</v>
      </c>
      <c r="BF25" s="5">
        <f t="shared" si="159"/>
        <v>2.5762353394549581E-5</v>
      </c>
      <c r="BG25" s="5">
        <f t="shared" si="160"/>
        <v>2.7025314444403874E-5</v>
      </c>
      <c r="BH25" s="5">
        <f t="shared" si="161"/>
        <v>2.1262642710664343E-5</v>
      </c>
      <c r="BI25" s="5">
        <f t="shared" si="162"/>
        <v>1.3383007282936048E-5</v>
      </c>
      <c r="BJ25" s="8">
        <f t="shared" si="163"/>
        <v>0.79592953577894443</v>
      </c>
      <c r="BK25" s="8">
        <f t="shared" si="164"/>
        <v>0.12604790023423373</v>
      </c>
      <c r="BL25" s="8">
        <f t="shared" si="165"/>
        <v>5.5655537257350909E-2</v>
      </c>
      <c r="BM25" s="8">
        <f t="shared" si="166"/>
        <v>0.7057294120883435</v>
      </c>
      <c r="BN25" s="8">
        <f t="shared" si="167"/>
        <v>0.25278098315423675</v>
      </c>
    </row>
    <row r="26" spans="1:66" x14ac:dyDescent="0.25">
      <c r="A26" t="s">
        <v>343</v>
      </c>
      <c r="B26" t="s">
        <v>180</v>
      </c>
      <c r="C26" t="s">
        <v>182</v>
      </c>
      <c r="D26" t="s">
        <v>68</v>
      </c>
      <c r="E26">
        <f>VLOOKUP(A26,home!$A$2:$E$405,3,FALSE)</f>
        <v>1.3052999999999999</v>
      </c>
      <c r="F26">
        <f>VLOOKUP(B26,home!$B$2:$E$405,3,FALSE)</f>
        <v>0.6855</v>
      </c>
      <c r="G26">
        <f>VLOOKUP(C26,away!$B$2:$E$405,4,FALSE)</f>
        <v>0.64510000000000001</v>
      </c>
      <c r="H26">
        <f>VLOOKUP(A26,away!$A$2:$E$405,3,FALSE)</f>
        <v>1.1211</v>
      </c>
      <c r="I26">
        <f>VLOOKUP(C26,away!$B$2:$E$405,3,FALSE)</f>
        <v>1.4084000000000001</v>
      </c>
      <c r="J26">
        <f>VLOOKUP(B26,home!$B$2:$E$405,4,FALSE)</f>
        <v>1.3145</v>
      </c>
      <c r="K26" s="3">
        <f t="shared" si="112"/>
        <v>0.57722461006500003</v>
      </c>
      <c r="L26" s="3">
        <f t="shared" si="113"/>
        <v>2.0755392919800002</v>
      </c>
      <c r="M26" s="5">
        <f t="shared" si="114"/>
        <v>7.0456209637488262E-2</v>
      </c>
      <c r="N26" s="5">
        <f t="shared" si="115"/>
        <v>4.0669058134657057E-2</v>
      </c>
      <c r="O26" s="5">
        <f t="shared" si="116"/>
        <v>0.14623463146658686</v>
      </c>
      <c r="P26" s="5">
        <f t="shared" si="117"/>
        <v>8.4410228126299586E-2</v>
      </c>
      <c r="Q26" s="5">
        <f t="shared" si="118"/>
        <v>1.173759061174412E-2</v>
      </c>
      <c r="R26" s="5">
        <f t="shared" si="119"/>
        <v>0.15175786172855801</v>
      </c>
      <c r="S26" s="5">
        <f t="shared" si="120"/>
        <v>2.5281968221800396E-2</v>
      </c>
      <c r="T26" s="5">
        <f t="shared" si="121"/>
        <v>2.4361830507850492E-2</v>
      </c>
      <c r="U26" s="5">
        <f t="shared" si="122"/>
        <v>8.7598372560565088E-2</v>
      </c>
      <c r="V26" s="5">
        <f t="shared" si="123"/>
        <v>3.365457961704457E-3</v>
      </c>
      <c r="W26" s="5">
        <f t="shared" si="124"/>
        <v>2.2584087213222024E-3</v>
      </c>
      <c r="X26" s="5">
        <f t="shared" si="125"/>
        <v>4.6874160384545423E-3</v>
      </c>
      <c r="Y26" s="5">
        <f t="shared" si="126"/>
        <v>4.8644580828348201E-3</v>
      </c>
      <c r="Z26" s="5">
        <f t="shared" si="127"/>
        <v>0.10499313496149669</v>
      </c>
      <c r="AA26" s="5">
        <f t="shared" si="128"/>
        <v>6.0604621387651852E-2</v>
      </c>
      <c r="AB26" s="5">
        <f t="shared" si="129"/>
        <v>1.7491239474312154E-2</v>
      </c>
      <c r="AC26" s="5">
        <f t="shared" si="130"/>
        <v>2.5199967802571065E-4</v>
      </c>
      <c r="AD26" s="5">
        <f t="shared" si="131"/>
        <v>3.2590227338315074E-4</v>
      </c>
      <c r="AE26" s="5">
        <f t="shared" si="132"/>
        <v>6.7642297375233732E-4</v>
      </c>
      <c r="AF26" s="5">
        <f t="shared" si="133"/>
        <v>7.0197123001046631E-4</v>
      </c>
      <c r="AG26" s="5">
        <f t="shared" si="134"/>
        <v>4.8565628990875109E-4</v>
      </c>
      <c r="AH26" s="5">
        <f t="shared" si="135"/>
        <v>5.447934425018635E-2</v>
      </c>
      <c r="AI26" s="5">
        <f t="shared" si="136"/>
        <v>3.1446818241410719E-2</v>
      </c>
      <c r="AJ26" s="5">
        <f t="shared" si="137"/>
        <v>9.0759386985916173E-3</v>
      </c>
      <c r="AK26" s="5">
        <f t="shared" si="138"/>
        <v>1.7462850587561304E-3</v>
      </c>
      <c r="AL26" s="5">
        <f t="shared" si="139"/>
        <v>1.2076352343874181E-5</v>
      </c>
      <c r="AM26" s="5">
        <f t="shared" si="140"/>
        <v>3.7623762534577258E-5</v>
      </c>
      <c r="AN26" s="5">
        <f t="shared" si="141"/>
        <v>7.8089597452640154E-5</v>
      </c>
      <c r="AO26" s="5">
        <f t="shared" si="142"/>
        <v>8.1039013903927998E-5</v>
      </c>
      <c r="AP26" s="5">
        <f t="shared" si="143"/>
        <v>5.6066552513638704E-5</v>
      </c>
      <c r="AQ26" s="5">
        <f t="shared" si="144"/>
        <v>2.9092083176979287E-5</v>
      </c>
      <c r="AR26" s="5">
        <f t="shared" si="145"/>
        <v>2.2614803918513306E-2</v>
      </c>
      <c r="AS26" s="5">
        <f t="shared" si="146"/>
        <v>1.3053821373560278E-2</v>
      </c>
      <c r="AT26" s="5">
        <f t="shared" si="147"/>
        <v>3.7674934761057479E-3</v>
      </c>
      <c r="AU26" s="5">
        <f t="shared" si="148"/>
        <v>7.2489665088919079E-4</v>
      </c>
      <c r="AV26" s="5">
        <f t="shared" si="149"/>
        <v>1.0460704666173437E-4</v>
      </c>
      <c r="AW26" s="5">
        <f t="shared" si="150"/>
        <v>4.0189173354187302E-7</v>
      </c>
      <c r="AX26" s="5">
        <f t="shared" si="151"/>
        <v>3.6195602763665852E-6</v>
      </c>
      <c r="AY26" s="5">
        <f t="shared" si="152"/>
        <v>7.5125395732888373E-6</v>
      </c>
      <c r="AZ26" s="5">
        <f t="shared" si="153"/>
        <v>7.7962855334578257E-6</v>
      </c>
      <c r="BA26" s="5">
        <f t="shared" si="154"/>
        <v>5.3938323187289909E-6</v>
      </c>
      <c r="BB26" s="5">
        <f t="shared" si="155"/>
        <v>2.7987777279684026E-6</v>
      </c>
      <c r="BC26" s="5">
        <f t="shared" si="156"/>
        <v>1.1617946287833869E-6</v>
      </c>
      <c r="BD26" s="5">
        <f t="shared" si="157"/>
        <v>7.8229856855496077E-3</v>
      </c>
      <c r="BE26" s="5">
        <f t="shared" si="158"/>
        <v>4.5156198618854487E-3</v>
      </c>
      <c r="BF26" s="5">
        <f t="shared" si="159"/>
        <v>1.3032634569892991E-3</v>
      </c>
      <c r="BG26" s="5">
        <f t="shared" si="160"/>
        <v>2.507585802575374E-4</v>
      </c>
      <c r="BH26" s="5">
        <f t="shared" si="161"/>
        <v>3.6186005927402499E-5</v>
      </c>
      <c r="BI26" s="5">
        <f t="shared" si="162"/>
        <v>4.1774906322509387E-6</v>
      </c>
      <c r="BJ26" s="8">
        <f t="shared" si="163"/>
        <v>9.1078908663558306E-2</v>
      </c>
      <c r="BK26" s="8">
        <f t="shared" si="164"/>
        <v>0.18378545251723558</v>
      </c>
      <c r="BL26" s="8">
        <f t="shared" si="165"/>
        <v>0.61463372641359038</v>
      </c>
      <c r="BM26" s="8">
        <f t="shared" si="166"/>
        <v>0.48921853220270733</v>
      </c>
      <c r="BN26" s="8">
        <f t="shared" si="167"/>
        <v>0.50526557970533392</v>
      </c>
    </row>
    <row r="27" spans="1:66" x14ac:dyDescent="0.25">
      <c r="A27" t="s">
        <v>343</v>
      </c>
      <c r="B27" t="s">
        <v>187</v>
      </c>
      <c r="C27" t="s">
        <v>178</v>
      </c>
      <c r="D27" t="s">
        <v>68</v>
      </c>
      <c r="E27">
        <f>VLOOKUP(A27,home!$A$2:$E$405,3,FALSE)</f>
        <v>1.3052999999999999</v>
      </c>
      <c r="F27">
        <f>VLOOKUP(B27,home!$B$2:$E$405,3,FALSE)</f>
        <v>1.2096</v>
      </c>
      <c r="G27">
        <f>VLOOKUP(C27,away!$B$2:$E$405,4,FALSE)</f>
        <v>0.9274</v>
      </c>
      <c r="H27">
        <f>VLOOKUP(A27,away!$A$2:$E$405,3,FALSE)</f>
        <v>1.1211</v>
      </c>
      <c r="I27">
        <f>VLOOKUP(C27,away!$B$2:$E$405,3,FALSE)</f>
        <v>0.9859</v>
      </c>
      <c r="J27">
        <f>VLOOKUP(B27,home!$B$2:$E$405,4,FALSE)</f>
        <v>0.70420000000000005</v>
      </c>
      <c r="K27" s="3">
        <f t="shared" si="112"/>
        <v>1.4642634021119998</v>
      </c>
      <c r="L27" s="3">
        <f t="shared" si="113"/>
        <v>0.77834697145800014</v>
      </c>
      <c r="M27" s="5">
        <f t="shared" si="114"/>
        <v>0.10618097030452046</v>
      </c>
      <c r="N27" s="5">
        <f t="shared" si="115"/>
        <v>0.15547690881765036</v>
      </c>
      <c r="O27" s="5">
        <f t="shared" si="116"/>
        <v>8.2645636662995348E-2</v>
      </c>
      <c r="P27" s="5">
        <f t="shared" si="117"/>
        <v>0.12101498110986977</v>
      </c>
      <c r="Q27" s="5">
        <f t="shared" si="118"/>
        <v>0.11382957372759497</v>
      </c>
      <c r="R27" s="5">
        <f t="shared" si="119"/>
        <v>3.2163490500430339E-2</v>
      </c>
      <c r="S27" s="5">
        <f t="shared" si="120"/>
        <v>3.4480344291030356E-2</v>
      </c>
      <c r="T27" s="5">
        <f t="shared" si="121"/>
        <v>8.8598903973228685E-2</v>
      </c>
      <c r="U27" s="5">
        <f t="shared" si="122"/>
        <v>4.709582202395711E-2</v>
      </c>
      <c r="V27" s="5">
        <f t="shared" si="123"/>
        <v>4.3663800282291391E-3</v>
      </c>
      <c r="W27" s="5">
        <f t="shared" si="124"/>
        <v>5.5558826295775632E-2</v>
      </c>
      <c r="X27" s="5">
        <f t="shared" si="125"/>
        <v>4.3244044185078052E-2</v>
      </c>
      <c r="Y27" s="5">
        <f t="shared" si="126"/>
        <v>1.6829435412525719E-2</v>
      </c>
      <c r="Z27" s="5">
        <f t="shared" si="127"/>
        <v>8.3447851408427042E-3</v>
      </c>
      <c r="AA27" s="5">
        <f t="shared" si="128"/>
        <v>1.2218963480224002E-2</v>
      </c>
      <c r="AB27" s="5">
        <f t="shared" si="129"/>
        <v>8.9458905179175419E-3</v>
      </c>
      <c r="AC27" s="5">
        <f t="shared" si="130"/>
        <v>3.1102406763616102E-4</v>
      </c>
      <c r="AD27" s="5">
        <f t="shared" si="131"/>
        <v>2.0338189002300524E-2</v>
      </c>
      <c r="AE27" s="5">
        <f t="shared" si="132"/>
        <v>1.5830167814881016E-2</v>
      </c>
      <c r="AF27" s="5">
        <f t="shared" si="133"/>
        <v>6.1606815881922721E-3</v>
      </c>
      <c r="AG27" s="5">
        <f t="shared" si="134"/>
        <v>1.5983826187621728E-3</v>
      </c>
      <c r="AH27" s="5">
        <f t="shared" si="135"/>
        <v>1.6237845604606597E-3</v>
      </c>
      <c r="AI27" s="5">
        <f t="shared" si="136"/>
        <v>2.3776483047970635E-3</v>
      </c>
      <c r="AJ27" s="5">
        <f t="shared" si="137"/>
        <v>1.7407516979039894E-3</v>
      </c>
      <c r="AK27" s="5">
        <f t="shared" si="138"/>
        <v>8.4963966780171162E-4</v>
      </c>
      <c r="AL27" s="5">
        <f t="shared" si="139"/>
        <v>1.4179027206762119E-5</v>
      </c>
      <c r="AM27" s="5">
        <f t="shared" si="140"/>
        <v>5.9560931642610856E-3</v>
      </c>
      <c r="AN27" s="5">
        <f t="shared" si="141"/>
        <v>4.6359070761243125E-3</v>
      </c>
      <c r="AO27" s="5">
        <f t="shared" si="142"/>
        <v>1.8041721163310352E-3</v>
      </c>
      <c r="AP27" s="5">
        <f t="shared" si="143"/>
        <v>4.6809063424507741E-4</v>
      </c>
      <c r="AQ27" s="5">
        <f t="shared" si="144"/>
        <v>9.1084231883127592E-5</v>
      </c>
      <c r="AR27" s="5">
        <f t="shared" si="145"/>
        <v>2.5277355898696297E-4</v>
      </c>
      <c r="AS27" s="5">
        <f t="shared" si="146"/>
        <v>3.7012707144620864E-4</v>
      </c>
      <c r="AT27" s="5">
        <f t="shared" si="147"/>
        <v>2.7098176242478845E-4</v>
      </c>
      <c r="AU27" s="5">
        <f t="shared" si="148"/>
        <v>1.3226289245280875E-4</v>
      </c>
      <c r="AV27" s="5">
        <f t="shared" si="149"/>
        <v>4.8416928219030845E-5</v>
      </c>
      <c r="AW27" s="5">
        <f t="shared" si="150"/>
        <v>4.4888633283912036E-7</v>
      </c>
      <c r="AX27" s="5">
        <f t="shared" si="151"/>
        <v>1.4535482066661601E-3</v>
      </c>
      <c r="AY27" s="5">
        <f t="shared" si="152"/>
        <v>1.1313648445268128E-3</v>
      </c>
      <c r="AZ27" s="5">
        <f t="shared" si="153"/>
        <v>4.4029720017574792E-4</v>
      </c>
      <c r="BA27" s="5">
        <f t="shared" si="154"/>
        <v>1.142346640994101E-4</v>
      </c>
      <c r="BB27" s="5">
        <f t="shared" si="155"/>
        <v>2.2228551209324439E-5</v>
      </c>
      <c r="BC27" s="5">
        <f t="shared" si="156"/>
        <v>3.4603051027353502E-6</v>
      </c>
      <c r="BD27" s="5">
        <f t="shared" si="157"/>
        <v>3.2790922350360445E-5</v>
      </c>
      <c r="BE27" s="5">
        <f t="shared" si="158"/>
        <v>4.8014547519129195E-5</v>
      </c>
      <c r="BF27" s="5">
        <f t="shared" si="159"/>
        <v>3.5152972350614208E-5</v>
      </c>
      <c r="BG27" s="5">
        <f t="shared" si="160"/>
        <v>1.7157736962819802E-5</v>
      </c>
      <c r="BH27" s="5">
        <f t="shared" si="161"/>
        <v>6.2808615744303368E-6</v>
      </c>
      <c r="BI27" s="5">
        <f t="shared" si="162"/>
        <v>1.8393671474339795E-6</v>
      </c>
      <c r="BJ27" s="8">
        <f t="shared" si="163"/>
        <v>0.53358559443061426</v>
      </c>
      <c r="BK27" s="8">
        <f t="shared" si="164"/>
        <v>0.26749924367301947</v>
      </c>
      <c r="BL27" s="8">
        <f t="shared" si="165"/>
        <v>0.19087742603792235</v>
      </c>
      <c r="BM27" s="8">
        <f t="shared" si="166"/>
        <v>0.38786457220114362</v>
      </c>
      <c r="BN27" s="8">
        <f t="shared" si="167"/>
        <v>0.61131156112306118</v>
      </c>
    </row>
    <row r="28" spans="1:66" x14ac:dyDescent="0.25">
      <c r="A28" t="s">
        <v>344</v>
      </c>
      <c r="B28" t="s">
        <v>207</v>
      </c>
      <c r="C28" t="s">
        <v>211</v>
      </c>
      <c r="D28" t="s">
        <v>68</v>
      </c>
      <c r="E28">
        <f>VLOOKUP(A28,home!$A$2:$E$405,3,FALSE)</f>
        <v>1.3976999999999999</v>
      </c>
      <c r="F28">
        <f>VLOOKUP(B28,home!$B$2:$E$405,3,FALSE)</f>
        <v>0.6734</v>
      </c>
      <c r="G28">
        <f>VLOOKUP(C28,away!$B$2:$E$405,4,FALSE)</f>
        <v>0.85860000000000003</v>
      </c>
      <c r="H28">
        <f>VLOOKUP(A28,away!$A$2:$E$405,3,FALSE)</f>
        <v>1.0585</v>
      </c>
      <c r="I28">
        <f>VLOOKUP(C28,away!$B$2:$E$405,3,FALSE)</f>
        <v>0.70850000000000002</v>
      </c>
      <c r="J28">
        <f>VLOOKUP(B28,home!$B$2:$E$405,4,FALSE)</f>
        <v>1.2782</v>
      </c>
      <c r="K28" s="3">
        <f t="shared" si="112"/>
        <v>0.80812391914799997</v>
      </c>
      <c r="L28" s="3">
        <f t="shared" si="113"/>
        <v>0.9585825749500001</v>
      </c>
      <c r="M28" s="5">
        <f t="shared" si="114"/>
        <v>0.17089490636083587</v>
      </c>
      <c r="N28" s="5">
        <f t="shared" si="115"/>
        <v>0.13810426149074917</v>
      </c>
      <c r="O28" s="5">
        <f t="shared" si="116"/>
        <v>0.1638168793852092</v>
      </c>
      <c r="P28" s="5">
        <f t="shared" si="117"/>
        <v>0.13238433859137047</v>
      </c>
      <c r="Q28" s="5">
        <f t="shared" si="118"/>
        <v>5.5802678523472204E-2</v>
      </c>
      <c r="R28" s="5">
        <f t="shared" si="119"/>
        <v>7.8516003030673701E-2</v>
      </c>
      <c r="S28" s="5">
        <f t="shared" si="120"/>
        <v>2.5637998050202525E-2</v>
      </c>
      <c r="T28" s="5">
        <f t="shared" si="121"/>
        <v>5.3491475268137044E-2</v>
      </c>
      <c r="U28" s="5">
        <f t="shared" si="122"/>
        <v>6.3450660084984276E-2</v>
      </c>
      <c r="V28" s="5">
        <f t="shared" si="123"/>
        <v>2.2067294566251688E-3</v>
      </c>
      <c r="W28" s="5">
        <f t="shared" si="124"/>
        <v>1.5031826422448097E-2</v>
      </c>
      <c r="X28" s="5">
        <f t="shared" si="125"/>
        <v>1.4409246878231743E-2</v>
      </c>
      <c r="Y28" s="5">
        <f t="shared" si="126"/>
        <v>6.9062264878128167E-3</v>
      </c>
      <c r="Z28" s="5">
        <f t="shared" si="127"/>
        <v>2.5088024119975075E-2</v>
      </c>
      <c r="AA28" s="5">
        <f t="shared" si="128"/>
        <v>2.0274232375513814E-2</v>
      </c>
      <c r="AB28" s="5">
        <f t="shared" si="129"/>
        <v>8.1920460625087409E-3</v>
      </c>
      <c r="AC28" s="5">
        <f t="shared" si="130"/>
        <v>1.0684066957669665E-4</v>
      </c>
      <c r="AD28" s="5">
        <f t="shared" si="131"/>
        <v>3.0368946201153038E-3</v>
      </c>
      <c r="AE28" s="5">
        <f t="shared" si="132"/>
        <v>2.9111142648019298E-3</v>
      </c>
      <c r="AF28" s="5">
        <f t="shared" si="133"/>
        <v>1.3952717039637551E-3</v>
      </c>
      <c r="AG28" s="5">
        <f t="shared" si="134"/>
        <v>4.45827714246817E-4</v>
      </c>
      <c r="AH28" s="5">
        <f t="shared" si="135"/>
        <v>6.0122356903333533E-3</v>
      </c>
      <c r="AI28" s="5">
        <f t="shared" si="136"/>
        <v>4.8586314689136713E-3</v>
      </c>
      <c r="AJ28" s="5">
        <f t="shared" si="137"/>
        <v>1.9631881521771592E-3</v>
      </c>
      <c r="AK28" s="5">
        <f t="shared" si="138"/>
        <v>5.2883310118744214E-4</v>
      </c>
      <c r="AL28" s="5">
        <f t="shared" si="139"/>
        <v>3.3105799763758314E-6</v>
      </c>
      <c r="AM28" s="5">
        <f t="shared" si="140"/>
        <v>4.9083743648941128E-4</v>
      </c>
      <c r="AN28" s="5">
        <f t="shared" si="141"/>
        <v>4.7050821375187689E-4</v>
      </c>
      <c r="AO28" s="5">
        <f t="shared" si="142"/>
        <v>2.255104875366996E-4</v>
      </c>
      <c r="AP28" s="5">
        <f t="shared" si="143"/>
        <v>7.2056807940386485E-5</v>
      </c>
      <c r="AQ28" s="5">
        <f t="shared" si="144"/>
        <v>1.7268100124543318E-5</v>
      </c>
      <c r="AR28" s="5">
        <f t="shared" si="145"/>
        <v>1.1526448738492076E-3</v>
      </c>
      <c r="AS28" s="5">
        <f t="shared" si="146"/>
        <v>9.3147989284087386E-4</v>
      </c>
      <c r="AT28" s="5">
        <f t="shared" si="147"/>
        <v>3.7637559080506289E-4</v>
      </c>
      <c r="AU28" s="5">
        <f t="shared" si="148"/>
        <v>1.0138603917101048E-4</v>
      </c>
      <c r="AV28" s="5">
        <f t="shared" si="149"/>
        <v>2.0483120830442406E-5</v>
      </c>
      <c r="AW28" s="5">
        <f t="shared" si="150"/>
        <v>7.1237566385612179E-8</v>
      </c>
      <c r="AX28" s="5">
        <f t="shared" si="151"/>
        <v>6.6109578806730057E-5</v>
      </c>
      <c r="AY28" s="5">
        <f t="shared" si="152"/>
        <v>6.3371490281415252E-5</v>
      </c>
      <c r="AZ28" s="5">
        <f t="shared" si="153"/>
        <v>3.0373403166188967E-5</v>
      </c>
      <c r="BA28" s="5">
        <f t="shared" si="154"/>
        <v>9.7051383390133042E-6</v>
      </c>
      <c r="BB28" s="5">
        <f t="shared" si="155"/>
        <v>2.3257941248143346E-6</v>
      </c>
      <c r="BC28" s="5">
        <f t="shared" si="156"/>
        <v>4.4589314419362146E-7</v>
      </c>
      <c r="BD28" s="5">
        <f t="shared" si="157"/>
        <v>1.8415088186288182E-4</v>
      </c>
      <c r="BE28" s="5">
        <f t="shared" si="158"/>
        <v>1.4881673236559243E-4</v>
      </c>
      <c r="BF28" s="5">
        <f t="shared" si="159"/>
        <v>6.0131180497040766E-5</v>
      </c>
      <c r="BG28" s="5">
        <f t="shared" si="160"/>
        <v>1.6197815082088125E-5</v>
      </c>
      <c r="BH28" s="5">
        <f t="shared" si="161"/>
        <v>3.2724604514429095E-6</v>
      </c>
      <c r="BI28" s="5">
        <f t="shared" si="162"/>
        <v>5.2891071305537555E-7</v>
      </c>
      <c r="BJ28" s="8">
        <f t="shared" si="163"/>
        <v>0.29298333571768415</v>
      </c>
      <c r="BK28" s="8">
        <f t="shared" si="164"/>
        <v>0.33129749519886853</v>
      </c>
      <c r="BL28" s="8">
        <f t="shared" si="165"/>
        <v>0.35060817684997009</v>
      </c>
      <c r="BM28" s="8">
        <f t="shared" si="166"/>
        <v>0.26039466425147212</v>
      </c>
      <c r="BN28" s="8">
        <f t="shared" si="167"/>
        <v>0.73951906738231066</v>
      </c>
    </row>
    <row r="29" spans="1:66" s="15" customFormat="1" x14ac:dyDescent="0.25">
      <c r="A29" t="s">
        <v>344</v>
      </c>
      <c r="B29" t="s">
        <v>204</v>
      </c>
      <c r="C29" t="s">
        <v>212</v>
      </c>
      <c r="D29" t="s">
        <v>68</v>
      </c>
      <c r="E29" s="15">
        <f>VLOOKUP(A29,home!$A$2:$E$405,3,FALSE)</f>
        <v>1.3976999999999999</v>
      </c>
      <c r="F29" s="15">
        <f>VLOOKUP(B29,home!$B$2:$E$405,3,FALSE)</f>
        <v>0.58919999999999995</v>
      </c>
      <c r="G29" s="15">
        <f>VLOOKUP(C29,away!$B$2:$E$405,4,FALSE)</f>
        <v>1.3951</v>
      </c>
      <c r="H29" s="15">
        <f>VLOOKUP(A29,away!$A$2:$E$405,3,FALSE)</f>
        <v>1.0585</v>
      </c>
      <c r="I29" s="15">
        <f>VLOOKUP(C29,away!$B$2:$E$405,3,FALSE)</f>
        <v>0.99199999999999999</v>
      </c>
      <c r="J29" s="15">
        <f>VLOOKUP(B29,home!$B$2:$E$405,4,FALSE)</f>
        <v>1.0003</v>
      </c>
      <c r="K29" s="16">
        <f t="shared" si="112"/>
        <v>1.148899504284</v>
      </c>
      <c r="L29" s="16">
        <f t="shared" si="113"/>
        <v>1.0503470096</v>
      </c>
      <c r="M29" s="17">
        <f t="shared" si="114"/>
        <v>0.11088667846543641</v>
      </c>
      <c r="N29" s="17">
        <f t="shared" si="115"/>
        <v>0.12739764992063921</v>
      </c>
      <c r="O29" s="17">
        <f t="shared" si="116"/>
        <v>0.11646949113064786</v>
      </c>
      <c r="P29" s="17">
        <f t="shared" si="117"/>
        <v>0.13381174062421106</v>
      </c>
      <c r="Q29" s="17">
        <f t="shared" si="118"/>
        <v>7.3183548420384478E-2</v>
      </c>
      <c r="R29" s="17">
        <f t="shared" si="119"/>
        <v>6.116669085935484E-2</v>
      </c>
      <c r="S29" s="17">
        <f t="shared" si="120"/>
        <v>4.036910063651681E-2</v>
      </c>
      <c r="T29" s="17">
        <f t="shared" si="121"/>
        <v>7.686812123526765E-2</v>
      </c>
      <c r="U29" s="17">
        <f t="shared" si="122"/>
        <v>7.027438080700546E-2</v>
      </c>
      <c r="V29" s="17">
        <f t="shared" si="123"/>
        <v>5.4127928904663305E-3</v>
      </c>
      <c r="W29" s="17">
        <f t="shared" si="124"/>
        <v>2.8026847500641282E-2</v>
      </c>
      <c r="X29" s="17">
        <f t="shared" si="125"/>
        <v>2.9437915460813806E-2</v>
      </c>
      <c r="Y29" s="17">
        <f t="shared" si="126"/>
        <v>1.546001323656169E-2</v>
      </c>
      <c r="Z29" s="17">
        <f t="shared" si="127"/>
        <v>2.1415416943750338E-2</v>
      </c>
      <c r="AA29" s="17">
        <f t="shared" si="128"/>
        <v>2.4604161910709941E-2</v>
      </c>
      <c r="AB29" s="17">
        <f t="shared" si="129"/>
        <v>1.4133854711268965E-2</v>
      </c>
      <c r="AC29" s="17">
        <f t="shared" si="130"/>
        <v>4.0824067436187687E-4</v>
      </c>
      <c r="AD29" s="17">
        <f t="shared" si="131"/>
        <v>8.0500078000325052E-3</v>
      </c>
      <c r="AE29" s="17">
        <f t="shared" si="132"/>
        <v>8.4553016200208161E-3</v>
      </c>
      <c r="AF29" s="17">
        <f t="shared" si="133"/>
        <v>4.4405003859274497E-3</v>
      </c>
      <c r="AG29" s="17">
        <f t="shared" si="134"/>
        <v>1.5546887671621808E-3</v>
      </c>
      <c r="AH29" s="17">
        <f t="shared" si="135"/>
        <v>5.6234047865513356E-3</v>
      </c>
      <c r="AI29" s="17">
        <f t="shared" si="136"/>
        <v>6.460726971657102E-3</v>
      </c>
      <c r="AJ29" s="17">
        <f t="shared" si="137"/>
        <v>3.7113630075255571E-3</v>
      </c>
      <c r="AK29" s="17">
        <f t="shared" si="138"/>
        <v>1.4213277065213627E-3</v>
      </c>
      <c r="AL29" s="17">
        <f t="shared" si="139"/>
        <v>1.9705665634846099E-5</v>
      </c>
      <c r="AM29" s="17">
        <f t="shared" si="140"/>
        <v>1.8497299941879354E-3</v>
      </c>
      <c r="AN29" s="17">
        <f t="shared" si="141"/>
        <v>1.9428583679627232E-3</v>
      </c>
      <c r="AO29" s="17">
        <f t="shared" si="142"/>
        <v>1.0203377384329913E-3</v>
      </c>
      <c r="AP29" s="17">
        <f t="shared" si="143"/>
        <v>3.572362307817065E-4</v>
      </c>
      <c r="AQ29" s="17">
        <f t="shared" si="144"/>
        <v>9.3805501680585218E-5</v>
      </c>
      <c r="AR29" s="17">
        <f t="shared" si="145"/>
        <v>1.1813052802649045E-3</v>
      </c>
      <c r="AS29" s="17">
        <f t="shared" si="146"/>
        <v>1.3572010509044206E-3</v>
      </c>
      <c r="AT29" s="17">
        <f t="shared" si="147"/>
        <v>7.7964380729890644E-4</v>
      </c>
      <c r="AU29" s="17">
        <f t="shared" si="148"/>
        <v>2.9857746124126801E-4</v>
      </c>
      <c r="AV29" s="17">
        <f t="shared" si="149"/>
        <v>8.5758874302616973E-5</v>
      </c>
      <c r="AW29" s="17">
        <f t="shared" si="150"/>
        <v>6.6054658865571444E-7</v>
      </c>
      <c r="AX29" s="17">
        <f t="shared" si="151"/>
        <v>3.5419231223029433E-4</v>
      </c>
      <c r="AY29" s="17">
        <f t="shared" si="152"/>
        <v>3.7202483597439918E-4</v>
      </c>
      <c r="AZ29" s="17">
        <f t="shared" si="153"/>
        <v>1.9537758698132029E-4</v>
      </c>
      <c r="BA29" s="17">
        <f t="shared" si="154"/>
        <v>6.840475474289789E-5</v>
      </c>
      <c r="BB29" s="17">
        <f t="shared" si="155"/>
        <v>1.7962182396656056E-5</v>
      </c>
      <c r="BC29" s="17">
        <f t="shared" si="156"/>
        <v>3.7733049132434909E-6</v>
      </c>
      <c r="BD29" s="17">
        <f t="shared" si="157"/>
        <v>2.0679674475848866E-4</v>
      </c>
      <c r="BE29" s="17">
        <f t="shared" si="158"/>
        <v>2.375886775405725E-4</v>
      </c>
      <c r="BF29" s="17">
        <f t="shared" si="159"/>
        <v>1.3648275692492747E-4</v>
      </c>
      <c r="BG29" s="17">
        <f t="shared" si="160"/>
        <v>5.2268323924787609E-5</v>
      </c>
      <c r="BH29" s="17">
        <f t="shared" si="161"/>
        <v>1.5012762861736E-5</v>
      </c>
      <c r="BI29" s="17">
        <f t="shared" si="162"/>
        <v>3.4496311619563462E-6</v>
      </c>
      <c r="BJ29" s="18">
        <f t="shared" si="163"/>
        <v>0.37915029715773574</v>
      </c>
      <c r="BK29" s="18">
        <f t="shared" si="164"/>
        <v>0.29128028379260174</v>
      </c>
      <c r="BL29" s="18">
        <f t="shared" si="165"/>
        <v>0.30821948726242704</v>
      </c>
      <c r="BM29" s="18">
        <f t="shared" si="166"/>
        <v>0.37677832144645529</v>
      </c>
      <c r="BN29" s="18">
        <f t="shared" si="167"/>
        <v>0.62291579942067388</v>
      </c>
    </row>
    <row r="30" spans="1:66" x14ac:dyDescent="0.25">
      <c r="A30" t="s">
        <v>344</v>
      </c>
      <c r="B30" t="s">
        <v>208</v>
      </c>
      <c r="C30" t="s">
        <v>200</v>
      </c>
      <c r="D30" t="s">
        <v>68</v>
      </c>
      <c r="E30">
        <f>VLOOKUP(A30,home!$A$2:$E$405,3,FALSE)</f>
        <v>1.3976999999999999</v>
      </c>
      <c r="F30">
        <f>VLOOKUP(B30,home!$B$2:$E$405,3,FALSE)</f>
        <v>0.85170000000000001</v>
      </c>
      <c r="G30">
        <f>VLOOKUP(C30,away!$B$2:$E$405,4,FALSE)</f>
        <v>0.85860000000000003</v>
      </c>
      <c r="H30">
        <f>VLOOKUP(A30,away!$A$2:$E$405,3,FALSE)</f>
        <v>1.0585</v>
      </c>
      <c r="I30">
        <f>VLOOKUP(C30,away!$B$2:$E$405,3,FALSE)</f>
        <v>1.2282</v>
      </c>
      <c r="J30">
        <f>VLOOKUP(B30,home!$B$2:$E$405,4,FALSE)</f>
        <v>0.98970000000000002</v>
      </c>
      <c r="K30" s="3">
        <f t="shared" ref="K30:K77" si="168">E30*F30*G30</f>
        <v>1.0220955478740001</v>
      </c>
      <c r="L30" s="3">
        <f t="shared" ref="L30:L77" si="169">H30*I30*J30</f>
        <v>1.28665918809</v>
      </c>
      <c r="M30" s="5">
        <f t="shared" ref="M30:M60" si="170">_xlfn.POISSON.DIST(0,K30,FALSE) * _xlfn.POISSON.DIST(0,L30,FALSE)</f>
        <v>9.9384935019680723E-2</v>
      </c>
      <c r="N30" s="5">
        <f t="shared" ref="N30:N60" si="171">_xlfn.POISSON.DIST(1,K30,FALSE) * _xlfn.POISSON.DIST(0,L30,FALSE)</f>
        <v>0.10158089960936247</v>
      </c>
      <c r="O30" s="5">
        <f t="shared" ref="O30:O60" si="172">_xlfn.POISSON.DIST(0,K30,FALSE) * _xlfn.POISSON.DIST(1,L30,FALSE)</f>
        <v>0.12787453980079982</v>
      </c>
      <c r="P30" s="5">
        <f t="shared" ref="P30:P60" si="173">_xlfn.POISSON.DIST(1,K30,FALSE) * _xlfn.POISSON.DIST(1,L30,FALSE)</f>
        <v>0.13069999781683411</v>
      </c>
      <c r="Q30" s="5">
        <f t="shared" ref="Q30:Q60" si="174">_xlfn.POISSON.DIST(2,K30,FALSE) * _xlfn.POISSON.DIST(0,L30,FALSE)</f>
        <v>5.1912692619882565E-2</v>
      </c>
      <c r="R30" s="5">
        <f t="shared" ref="R30:R60" si="175">_xlfn.POISSON.DIST(0,K30,FALSE) * _xlfn.POISSON.DIST(2,L30,FALSE)</f>
        <v>8.2265475778739758E-2</v>
      </c>
      <c r="S30" s="5">
        <f t="shared" ref="S30:S60" si="176">_xlfn.POISSON.DIST(2,K30,FALSE) * _xlfn.POISSON.DIST(2,L30,FALSE)</f>
        <v>4.2970520194880846E-2</v>
      </c>
      <c r="T30" s="5">
        <f t="shared" ref="T30:T60" si="177">_xlfn.POISSON.DIST(2,K30,FALSE) * _xlfn.POISSON.DIST(1,L30,FALSE)</f>
        <v>6.6793942937863837E-2</v>
      </c>
      <c r="U30" s="5">
        <f t="shared" ref="U30:U60" si="178">_xlfn.POISSON.DIST(1,K30,FALSE) * _xlfn.POISSON.DIST(2,L30,FALSE)</f>
        <v>8.4083176537186305E-2</v>
      </c>
      <c r="V30" s="5">
        <f t="shared" ref="V30:V60" si="179">_xlfn.POISSON.DIST(3,K30,FALSE) * _xlfn.POISSON.DIST(3,L30,FALSE)</f>
        <v>6.2788936042212414E-3</v>
      </c>
      <c r="W30" s="5">
        <f t="shared" ref="W30:W60" si="180">_xlfn.POISSON.DIST(3,K30,FALSE) * _xlfn.POISSON.DIST(0,L30,FALSE)</f>
        <v>1.7686577334977811E-2</v>
      </c>
      <c r="X30" s="5">
        <f t="shared" ref="X30:X60" si="181">_xlfn.POISSON.DIST(3,K30,FALSE) * _xlfn.POISSON.DIST(1,L30,FALSE)</f>
        <v>2.2756597233913545E-2</v>
      </c>
      <c r="Y30" s="5">
        <f t="shared" ref="Y30:Y60" si="182">_xlfn.POISSON.DIST(3,K30,FALSE) * _xlfn.POISSON.DIST(2,L30,FALSE)</f>
        <v>1.4639992460339176E-2</v>
      </c>
      <c r="Z30" s="5">
        <f t="shared" ref="Z30:Z60" si="183">_xlfn.POISSON.DIST(0,K30,FALSE) * _xlfn.POISSON.DIST(3,L30,FALSE)</f>
        <v>3.528254342443695E-2</v>
      </c>
      <c r="AA30" s="5">
        <f t="shared" ref="AA30:AA60" si="184">_xlfn.POISSON.DIST(1,K30,FALSE) * _xlfn.POISSON.DIST(3,L30,FALSE)</f>
        <v>3.6062130551788085E-2</v>
      </c>
      <c r="AB30" s="5">
        <f t="shared" ref="AB30:AB60" si="185">_xlfn.POISSON.DIST(2,K30,FALSE) * _xlfn.POISSON.DIST(3,L30,FALSE)</f>
        <v>1.8429471541916778E-2</v>
      </c>
      <c r="AC30" s="5">
        <f t="shared" ref="AC30:AC60" si="186">_xlfn.POISSON.DIST(4,K30,FALSE) * _xlfn.POISSON.DIST(4,L30,FALSE)</f>
        <v>5.1608134837119717E-4</v>
      </c>
      <c r="AD30" s="5">
        <f t="shared" ref="AD30:AD60" si="187">_xlfn.POISSON.DIST(4,K30,FALSE) * _xlfn.POISSON.DIST(0,L30,FALSE)</f>
        <v>4.5193429878025047E-3</v>
      </c>
      <c r="AE30" s="5">
        <f t="shared" ref="AE30:AE60" si="188">_xlfn.POISSON.DIST(4,K30,FALSE) * _xlfn.POISSON.DIST(1,L30,FALSE)</f>
        <v>5.8148541793862051E-3</v>
      </c>
      <c r="AF30" s="5">
        <f t="shared" ref="AF30:AF60" si="189">_xlfn.POISSON.DIST(4,K30,FALSE) * _xlfn.POISSON.DIST(2,L30,FALSE)</f>
        <v>3.7408677786553999E-3</v>
      </c>
      <c r="AG30" s="5">
        <f t="shared" ref="AG30:AG60" si="190">_xlfn.POISSON.DIST(4,K30,FALSE) * _xlfn.POISSON.DIST(3,L30,FALSE)</f>
        <v>1.6044072996122662E-3</v>
      </c>
      <c r="AH30" s="5">
        <f t="shared" ref="AH30:AH60" si="191">_xlfn.POISSON.DIST(0,K30,FALSE) * _xlfn.POISSON.DIST(4,L30,FALSE)</f>
        <v>1.134915216905906E-2</v>
      </c>
      <c r="AI30" s="5">
        <f t="shared" ref="AI30:AI60" si="192">_xlfn.POISSON.DIST(1,K30,FALSE) * _xlfn.POISSON.DIST(4,L30,FALSE)</f>
        <v>1.1599917904139815E-2</v>
      </c>
      <c r="AJ30" s="5">
        <f t="shared" ref="AJ30:AJ60" si="193">_xlfn.POISSON.DIST(2,K30,FALSE) * _xlfn.POISSON.DIST(4,L30,FALSE)</f>
        <v>5.9281122227626036E-3</v>
      </c>
      <c r="AK30" s="5">
        <f t="shared" ref="AK30:AK60" si="194">_xlfn.POISSON.DIST(3,K30,FALSE) * _xlfn.POISSON.DIST(4,L30,FALSE)</f>
        <v>2.0196990367277001E-3</v>
      </c>
      <c r="AL30" s="5">
        <f t="shared" ref="AL30:AL60" si="195">_xlfn.POISSON.DIST(5,K30,FALSE) * _xlfn.POISSON.DIST(5,L30,FALSE)</f>
        <v>2.7147708490051199E-5</v>
      </c>
      <c r="AM30" s="5">
        <f t="shared" ref="AM30:AM60" si="196">_xlfn.POISSON.DIST(5,K30,FALSE) * _xlfn.POISSON.DIST(0,L30,FALSE)</f>
        <v>9.238400694297046E-4</v>
      </c>
      <c r="AN30" s="5">
        <f t="shared" ref="AN30:AN60" si="197">_xlfn.POISSON.DIST(5,K30,FALSE) * _xlfn.POISSON.DIST(1,L30,FALSE)</f>
        <v>1.1886673136574329E-3</v>
      </c>
      <c r="AO30" s="5">
        <f t="shared" ref="AO30:AO60" si="198">_xlfn.POISSON.DIST(5,K30,FALSE) * _xlfn.POISSON.DIST(2,L30,FALSE)</f>
        <v>7.6470486034979732E-4</v>
      </c>
      <c r="AP30" s="5">
        <f t="shared" ref="AP30:AP60" si="199">_xlfn.POISSON.DIST(5,K30,FALSE) * _xlfn.POISSON.DIST(3,L30,FALSE)</f>
        <v>3.27971511582049E-4</v>
      </c>
      <c r="AQ30" s="5">
        <f t="shared" ref="AQ30:AQ60" si="200">_xlfn.POISSON.DIST(5,K30,FALSE) * _xlfn.POISSON.DIST(4,L30,FALSE)</f>
        <v>1.0549688970220234E-4</v>
      </c>
      <c r="AR30" s="5">
        <f t="shared" ref="AR30:AR60" si="201">_xlfn.POISSON.DIST(0,K30,FALSE) * _xlfn.POISSON.DIST(5,L30,FALSE)</f>
        <v>2.9204981830702795E-3</v>
      </c>
      <c r="AS30" s="5">
        <f t="shared" ref="AS30:AS60" si="202">_xlfn.POISSON.DIST(1,K30,FALSE) * _xlfn.POISSON.DIST(5,L30,FALSE)</f>
        <v>2.9850281904902388E-3</v>
      </c>
      <c r="AT30" s="5">
        <f t="shared" ref="AT30:AT60" si="203">_xlfn.POISSON.DIST(2,K30,FALSE) * _xlfn.POISSON.DIST(5,L30,FALSE)</f>
        <v>1.5254920118892279E-3</v>
      </c>
      <c r="AU30" s="5">
        <f t="shared" ref="AU30:AU60" si="204">_xlfn.POISSON.DIST(3,K30,FALSE) * _xlfn.POISSON.DIST(5,L30,FALSE)</f>
        <v>5.1973286455644376E-4</v>
      </c>
      <c r="AV30" s="5">
        <f t="shared" ref="AV30:AV60" si="205">_xlfn.POISSON.DIST(4,K30,FALSE) * _xlfn.POISSON.DIST(5,L30,FALSE)</f>
        <v>1.3280416173673545E-4</v>
      </c>
      <c r="AW30" s="5">
        <f t="shared" ref="AW30:AW60" si="206">_xlfn.POISSON.DIST(6,K30,FALSE) * _xlfn.POISSON.DIST(6,L30,FALSE)</f>
        <v>9.9171229737493257E-7</v>
      </c>
      <c r="AX30" s="5">
        <f t="shared" ref="AX30:AX60" si="207">_xlfn.POISSON.DIST(6,K30,FALSE) * _xlfn.POISSON.DIST(0,L30,FALSE)</f>
        <v>1.57375470318618E-4</v>
      </c>
      <c r="AY30" s="5">
        <f t="shared" ref="AY30:AY60" si="208">_xlfn.POISSON.DIST(6,K30,FALSE) * _xlfn.POISSON.DIST(1,L30,FALSE)</f>
        <v>2.0248859486543492E-4</v>
      </c>
      <c r="AZ30" s="5">
        <f t="shared" ref="AZ30:AZ60" si="209">_xlfn.POISSON.DIST(6,K30,FALSE) * _xlfn.POISSON.DIST(2,L30,FALSE)</f>
        <v>1.3026690553352276E-4</v>
      </c>
      <c r="BA30" s="5">
        <f t="shared" ref="BA30:BA60" si="210">_xlfn.POISSON.DIST(6,K30,FALSE) * _xlfn.POISSON.DIST(3,L30,FALSE)</f>
        <v>5.5869703636253033E-5</v>
      </c>
      <c r="BB30" s="5">
        <f t="shared" ref="BB30:BB60" si="211">_xlfn.POISSON.DIST(6,K30,FALSE) * _xlfn.POISSON.DIST(4,L30,FALSE)</f>
        <v>1.7971316879862571E-5</v>
      </c>
      <c r="BC30" s="5">
        <f t="shared" ref="BC30:BC60" si="212">_xlfn.POISSON.DIST(6,K30,FALSE) * _xlfn.POISSON.DIST(5,L30,FALSE)</f>
        <v>4.6245919971104195E-6</v>
      </c>
      <c r="BD30" s="5">
        <f t="shared" ref="BD30:BD60" si="213">_xlfn.POISSON.DIST(0,K30,FALSE) * _xlfn.POISSON.DIST(6,L30,FALSE)</f>
        <v>6.2628097017458683E-4</v>
      </c>
      <c r="BE30" s="5">
        <f t="shared" ref="BE30:BE60" si="214">_xlfn.POISSON.DIST(1,K30,FALSE) * _xlfn.POISSON.DIST(6,L30,FALSE)</f>
        <v>6.4011899133365456E-4</v>
      </c>
      <c r="BF30" s="5">
        <f t="shared" ref="BF30:BF60" si="215">_xlfn.POISSON.DIST(2,K30,FALSE) * _xlfn.POISSON.DIST(6,L30,FALSE)</f>
        <v>3.2713138557586197E-4</v>
      </c>
      <c r="BG30" s="5">
        <f t="shared" ref="BG30:BG60" si="216">_xlfn.POISSON.DIST(3,K30,FALSE) * _xlfn.POISSON.DIST(6,L30,FALSE)</f>
        <v>1.1145317758898049E-4</v>
      </c>
      <c r="BH30" s="5">
        <f t="shared" ref="BH30:BH60" si="217">_xlfn.POISSON.DIST(4,K30,FALSE) * _xlfn.POISSON.DIST(6,L30,FALSE)</f>
        <v>2.8478949152526809E-5</v>
      </c>
      <c r="BI30" s="5">
        <f t="shared" ref="BI30:BI60" si="218">_xlfn.POISSON.DIST(5,K30,FALSE) * _xlfn.POISSON.DIST(6,L30,FALSE)</f>
        <v>5.821641427385538E-6</v>
      </c>
      <c r="BJ30" s="8">
        <f t="shared" ref="BJ30:BJ60" si="219">SUM(N30,Q30,T30,W30,X30,Y30,AD30,AE30,AF30,AG30,AM30,AN30,AO30,AP30,AQ30,AX30,AY30,AZ30,BA30,BB30,BC30)</f>
        <v>0.29492945166974771</v>
      </c>
      <c r="BK30" s="8">
        <f t="shared" ref="BK30:BK60" si="220">SUM(M30,P30,S30,V30,AC30,AL30,AY30)</f>
        <v>0.28008006428734361</v>
      </c>
      <c r="BL30" s="8">
        <f t="shared" ref="BL30:BL60" si="221">SUM(O30,R30,U30,AA30,AB30,AH30,AI30,AJ30,AK30,AR30,AS30,AT30,AU30,AV30,BD30,BE30,BF30,BG30,BH30,BI30)</f>
        <v>0.38943451607011587</v>
      </c>
      <c r="BM30" s="8">
        <f t="shared" ref="BM30:BM60" si="222">SUM(S30:BI30)</f>
        <v>0.40580653792377663</v>
      </c>
      <c r="BN30" s="8">
        <f t="shared" ref="BN30:BN60" si="223">SUM(M30:R30)</f>
        <v>0.5937185406452995</v>
      </c>
    </row>
    <row r="31" spans="1:66" x14ac:dyDescent="0.25">
      <c r="A31" t="s">
        <v>346</v>
      </c>
      <c r="B31" t="s">
        <v>322</v>
      </c>
      <c r="C31" t="s">
        <v>231</v>
      </c>
      <c r="D31" t="s">
        <v>68</v>
      </c>
      <c r="E31">
        <f>VLOOKUP(A31,home!$A$2:$E$405,3,FALSE)</f>
        <v>1.5866</v>
      </c>
      <c r="F31">
        <f>VLOOKUP(B31,home!$B$2:$E$405,3,FALSE)</f>
        <v>0.63029999999999997</v>
      </c>
      <c r="G31">
        <f>VLOOKUP(C31,away!$B$2:$E$405,4,FALSE)</f>
        <v>0.88239999999999996</v>
      </c>
      <c r="H31">
        <f>VLOOKUP(A31,away!$A$2:$E$405,3,FALSE)</f>
        <v>1.1788000000000001</v>
      </c>
      <c r="I31">
        <f>VLOOKUP(C31,away!$B$2:$E$405,3,FALSE)</f>
        <v>1.018</v>
      </c>
      <c r="J31">
        <f>VLOOKUP(B31,home!$B$2:$E$405,4,FALSE)</f>
        <v>1.6117999999999999</v>
      </c>
      <c r="K31" s="3">
        <f t="shared" si="168"/>
        <v>0.88242998395200001</v>
      </c>
      <c r="L31" s="3">
        <f t="shared" si="169"/>
        <v>1.9341896571199999</v>
      </c>
      <c r="M31" s="5">
        <f t="shared" si="170"/>
        <v>5.9807773126975092E-2</v>
      </c>
      <c r="N31" s="5">
        <f t="shared" si="171"/>
        <v>5.2776172280641485E-2</v>
      </c>
      <c r="O31" s="5">
        <f t="shared" si="172"/>
        <v>0.11567957619757471</v>
      </c>
      <c r="P31" s="5">
        <f t="shared" si="173"/>
        <v>0.10207912656760001</v>
      </c>
      <c r="Q31" s="5">
        <f t="shared" si="174"/>
        <v>2.3285638429327227E-2</v>
      </c>
      <c r="R31" s="5">
        <f t="shared" si="175"/>
        <v>0.11187311991068698</v>
      </c>
      <c r="S31" s="5">
        <f t="shared" si="176"/>
        <v>4.3556830224566176E-2</v>
      </c>
      <c r="T31" s="5">
        <f t="shared" si="177"/>
        <v>4.5038841009440729E-2</v>
      </c>
      <c r="U31" s="5">
        <f t="shared" si="178"/>
        <v>9.872019540744767E-2</v>
      </c>
      <c r="V31" s="5">
        <f t="shared" si="179"/>
        <v>8.260247703063512E-3</v>
      </c>
      <c r="W31" s="5">
        <f t="shared" si="180"/>
        <v>6.8493151818344328E-3</v>
      </c>
      <c r="X31" s="5">
        <f t="shared" si="181"/>
        <v>1.3247874583059155E-2</v>
      </c>
      <c r="Y31" s="5">
        <f t="shared" si="182"/>
        <v>1.2811950998687973E-2</v>
      </c>
      <c r="Z31" s="5">
        <f t="shared" si="183"/>
        <v>7.212794381366544E-2</v>
      </c>
      <c r="AA31" s="5">
        <f t="shared" si="184"/>
        <v>6.364786030198355E-2</v>
      </c>
      <c r="AB31" s="5">
        <f t="shared" si="185"/>
        <v>2.808239017242924E-2</v>
      </c>
      <c r="AC31" s="5">
        <f t="shared" si="186"/>
        <v>8.8115518547500417E-4</v>
      </c>
      <c r="AD31" s="5">
        <f t="shared" si="187"/>
        <v>1.5110102714970869E-3</v>
      </c>
      <c r="AE31" s="5">
        <f t="shared" si="188"/>
        <v>2.9225804389317487E-3</v>
      </c>
      <c r="AF31" s="5">
        <f t="shared" si="189"/>
        <v>2.8264124285415091E-3</v>
      </c>
      <c r="AG31" s="5">
        <f t="shared" si="190"/>
        <v>1.8222725620134696E-3</v>
      </c>
      <c r="AH31" s="5">
        <f t="shared" si="191"/>
        <v>3.4877280728431041E-2</v>
      </c>
      <c r="AI31" s="5">
        <f t="shared" si="192"/>
        <v>3.0776758273478803E-2</v>
      </c>
      <c r="AJ31" s="5">
        <f t="shared" si="193"/>
        <v>1.3579167154680242E-2</v>
      </c>
      <c r="AK31" s="5">
        <f t="shared" si="194"/>
        <v>3.9942214181286706E-3</v>
      </c>
      <c r="AL31" s="5">
        <f t="shared" si="195"/>
        <v>6.0157766792511411E-5</v>
      </c>
      <c r="AM31" s="5">
        <f t="shared" si="196"/>
        <v>2.6667215392569643E-4</v>
      </c>
      <c r="AN31" s="5">
        <f t="shared" si="197"/>
        <v>5.1579452196499464E-4</v>
      </c>
      <c r="AO31" s="5">
        <f t="shared" si="198"/>
        <v>4.9882221479192372E-4</v>
      </c>
      <c r="AP31" s="5">
        <f t="shared" si="199"/>
        <v>3.2160558953074332E-4</v>
      </c>
      <c r="AQ31" s="5">
        <f t="shared" si="200"/>
        <v>1.5551155123558598E-4</v>
      </c>
      <c r="AR31" s="5">
        <f t="shared" si="201"/>
        <v>1.3491855130680392E-2</v>
      </c>
      <c r="AS31" s="5">
        <f t="shared" si="202"/>
        <v>1.1905617506449006E-2</v>
      </c>
      <c r="AT31" s="5">
        <f t="shared" si="203"/>
        <v>5.2529369325772235E-3</v>
      </c>
      <c r="AU31" s="5">
        <f t="shared" si="204"/>
        <v>1.5451163510383291E-3</v>
      </c>
      <c r="AV31" s="5">
        <f t="shared" si="205"/>
        <v>3.4086424921268133E-4</v>
      </c>
      <c r="AW31" s="5">
        <f t="shared" si="206"/>
        <v>2.8521247552181257E-6</v>
      </c>
      <c r="AX31" s="5">
        <f t="shared" si="207"/>
        <v>3.9219917418182911E-5</v>
      </c>
      <c r="AY31" s="5">
        <f t="shared" si="208"/>
        <v>7.5858758623349935E-5</v>
      </c>
      <c r="AZ31" s="5">
        <f t="shared" si="209"/>
        <v>7.3362613165623019E-5</v>
      </c>
      <c r="BA31" s="5">
        <f t="shared" si="210"/>
        <v>4.7299069201414539E-5</v>
      </c>
      <c r="BB31" s="5">
        <f t="shared" si="211"/>
        <v>2.2871342610194784E-5</v>
      </c>
      <c r="BC31" s="5">
        <f t="shared" si="212"/>
        <v>8.8475028642173315E-6</v>
      </c>
      <c r="BD31" s="5">
        <f t="shared" si="213"/>
        <v>4.3493011081872411E-3</v>
      </c>
      <c r="BE31" s="5">
        <f t="shared" si="214"/>
        <v>3.8379537071000828E-3</v>
      </c>
      <c r="BF31" s="5">
        <f t="shared" si="215"/>
        <v>1.6933627140824224E-3</v>
      </c>
      <c r="BG31" s="5">
        <f t="shared" si="216"/>
        <v>4.980913442042224E-4</v>
      </c>
      <c r="BH31" s="5">
        <f t="shared" si="217"/>
        <v>1.098826842181905E-4</v>
      </c>
      <c r="BI31" s="5">
        <f t="shared" si="218"/>
        <v>1.9392755054252113E-5</v>
      </c>
      <c r="BJ31" s="8">
        <f t="shared" si="219"/>
        <v>0.16511793341930675</v>
      </c>
      <c r="BK31" s="8">
        <f t="shared" si="220"/>
        <v>0.21472114933309566</v>
      </c>
      <c r="BL31" s="8">
        <f t="shared" si="221"/>
        <v>0.54427494404764487</v>
      </c>
      <c r="BM31" s="8">
        <f t="shared" si="222"/>
        <v>0.53066755746703898</v>
      </c>
      <c r="BN31" s="8">
        <f t="shared" si="223"/>
        <v>0.46550140651280553</v>
      </c>
    </row>
    <row r="32" spans="1:66" x14ac:dyDescent="0.25">
      <c r="A32" t="s">
        <v>346</v>
      </c>
      <c r="B32" t="s">
        <v>233</v>
      </c>
      <c r="C32" t="s">
        <v>235</v>
      </c>
      <c r="D32" t="s">
        <v>68</v>
      </c>
      <c r="E32">
        <f>VLOOKUP(A32,home!$A$2:$E$405,3,FALSE)</f>
        <v>1.5866</v>
      </c>
      <c r="F32">
        <f>VLOOKUP(B32,home!$B$2:$E$405,3,FALSE)</f>
        <v>1.0084</v>
      </c>
      <c r="G32">
        <f>VLOOKUP(C32,away!$B$2:$E$405,4,FALSE)</f>
        <v>0.94540000000000002</v>
      </c>
      <c r="H32">
        <f>VLOOKUP(A32,away!$A$2:$E$405,3,FALSE)</f>
        <v>1.1788000000000001</v>
      </c>
      <c r="I32">
        <f>VLOOKUP(C32,away!$B$2:$E$405,3,FALSE)</f>
        <v>1.3573</v>
      </c>
      <c r="J32">
        <f>VLOOKUP(B32,home!$B$2:$E$405,4,FALSE)</f>
        <v>1.018</v>
      </c>
      <c r="K32" s="3">
        <f t="shared" si="168"/>
        <v>1.5125714017759999</v>
      </c>
      <c r="L32" s="3">
        <f t="shared" si="169"/>
        <v>1.62878497432</v>
      </c>
      <c r="M32" s="5">
        <f t="shared" si="170"/>
        <v>4.3224129946424487E-2</v>
      </c>
      <c r="N32" s="5">
        <f t="shared" si="171"/>
        <v>6.5379582823611268E-2</v>
      </c>
      <c r="O32" s="5">
        <f t="shared" si="172"/>
        <v>7.0402813384791346E-2</v>
      </c>
      <c r="P32" s="5">
        <f t="shared" si="173"/>
        <v>0.10648928213040798</v>
      </c>
      <c r="Q32" s="5">
        <f t="shared" si="174"/>
        <v>4.9445643619519891E-2</v>
      </c>
      <c r="R32" s="5">
        <f t="shared" si="175"/>
        <v>5.7335522295501574E-2</v>
      </c>
      <c r="S32" s="5">
        <f t="shared" si="176"/>
        <v>6.5588175069719812E-2</v>
      </c>
      <c r="T32" s="5">
        <f t="shared" si="177"/>
        <v>8.053632137305558E-2</v>
      </c>
      <c r="U32" s="5">
        <f t="shared" si="178"/>
        <v>8.6724071330065919E-2</v>
      </c>
      <c r="V32" s="5">
        <f t="shared" si="179"/>
        <v>1.795406019758734E-2</v>
      </c>
      <c r="W32" s="5">
        <f t="shared" si="180"/>
        <v>2.4930022160431248E-2</v>
      </c>
      <c r="X32" s="5">
        <f t="shared" si="181"/>
        <v>4.0605645504375038E-2</v>
      </c>
      <c r="Y32" s="5">
        <f t="shared" si="182"/>
        <v>3.3068932635045262E-2</v>
      </c>
      <c r="Z32" s="5">
        <f t="shared" si="183"/>
        <v>3.1129079069900777E-2</v>
      </c>
      <c r="AA32" s="5">
        <f t="shared" si="184"/>
        <v>4.7084954764755764E-2</v>
      </c>
      <c r="AB32" s="5">
        <f t="shared" si="185"/>
        <v>3.5609678015543086E-2</v>
      </c>
      <c r="AC32" s="5">
        <f t="shared" si="186"/>
        <v>2.7645365333798947E-3</v>
      </c>
      <c r="AD32" s="5">
        <f t="shared" si="187"/>
        <v>9.4271096413775634E-3</v>
      </c>
      <c r="AE32" s="5">
        <f t="shared" si="188"/>
        <v>1.5354734535142977E-2</v>
      </c>
      <c r="AF32" s="5">
        <f t="shared" si="189"/>
        <v>1.2504780447756637E-2</v>
      </c>
      <c r="AG32" s="5">
        <f t="shared" si="190"/>
        <v>6.7891995001588459E-3</v>
      </c>
      <c r="AH32" s="5">
        <f t="shared" si="191"/>
        <v>1.2675644063368392E-2</v>
      </c>
      <c r="AI32" s="5">
        <f t="shared" si="192"/>
        <v>1.9172816709342764E-2</v>
      </c>
      <c r="AJ32" s="5">
        <f t="shared" si="193"/>
        <v>1.450012712302245E-2</v>
      </c>
      <c r="AK32" s="5">
        <f t="shared" si="194"/>
        <v>7.3108258694667546E-3</v>
      </c>
      <c r="AL32" s="5">
        <f t="shared" si="195"/>
        <v>2.7243441219319554E-4</v>
      </c>
      <c r="AM32" s="5">
        <f t="shared" si="196"/>
        <v>2.8518352889908968E-3</v>
      </c>
      <c r="AN32" s="5">
        <f t="shared" si="197"/>
        <v>4.6450264679439067E-3</v>
      </c>
      <c r="AO32" s="5">
        <f t="shared" si="198"/>
        <v>3.7828746581528693E-3</v>
      </c>
      <c r="AP32" s="5">
        <f t="shared" si="199"/>
        <v>2.0538298009784338E-3</v>
      </c>
      <c r="AQ32" s="5">
        <f t="shared" si="200"/>
        <v>8.3631177991107686E-4</v>
      </c>
      <c r="AR32" s="5">
        <f t="shared" si="201"/>
        <v>4.1291797180485921E-3</v>
      </c>
      <c r="AS32" s="5">
        <f t="shared" si="202"/>
        <v>6.245679154313788E-3</v>
      </c>
      <c r="AT32" s="5">
        <f t="shared" si="203"/>
        <v>4.723517836741774E-3</v>
      </c>
      <c r="AU32" s="5">
        <f t="shared" si="204"/>
        <v>2.3815526652114817E-3</v>
      </c>
      <c r="AV32" s="5">
        <f t="shared" si="205"/>
        <v>9.0056711330557522E-4</v>
      </c>
      <c r="AW32" s="5">
        <f t="shared" si="206"/>
        <v>1.8644000352241585E-5</v>
      </c>
      <c r="AX32" s="5">
        <f t="shared" si="207"/>
        <v>7.1893408345053789E-4</v>
      </c>
      <c r="AY32" s="5">
        <f t="shared" si="208"/>
        <v>1.170989032650757E-3</v>
      </c>
      <c r="AZ32" s="5">
        <f t="shared" si="209"/>
        <v>9.5364467073753259E-4</v>
      </c>
      <c r="BA32" s="5">
        <f t="shared" si="210"/>
        <v>5.1776070351254567E-4</v>
      </c>
      <c r="BB32" s="5">
        <f t="shared" si="211"/>
        <v>2.1083021354364665E-4</v>
      </c>
      <c r="BC32" s="5">
        <f t="shared" si="212"/>
        <v>6.8679416790513775E-5</v>
      </c>
      <c r="BD32" s="5">
        <f t="shared" si="213"/>
        <v>1.1209243135040731E-3</v>
      </c>
      <c r="BE32" s="5">
        <f t="shared" si="214"/>
        <v>1.6954780601616565E-3</v>
      </c>
      <c r="BF32" s="5">
        <f t="shared" si="215"/>
        <v>1.2822658130695851E-3</v>
      </c>
      <c r="BG32" s="5">
        <f t="shared" si="216"/>
        <v>6.4650619944136819E-4</v>
      </c>
      <c r="BH32" s="5">
        <f t="shared" si="217"/>
        <v>2.4447169708647623E-4</v>
      </c>
      <c r="BI32" s="5">
        <f t="shared" si="218"/>
        <v>7.3956179511329692E-5</v>
      </c>
      <c r="BJ32" s="8">
        <f t="shared" si="219"/>
        <v>0.35585268835713701</v>
      </c>
      <c r="BK32" s="8">
        <f t="shared" si="220"/>
        <v>0.23746360732236346</v>
      </c>
      <c r="BL32" s="8">
        <f t="shared" si="221"/>
        <v>0.37426055230625382</v>
      </c>
      <c r="BM32" s="8">
        <f t="shared" si="222"/>
        <v>0.60527660782310011</v>
      </c>
      <c r="BN32" s="8">
        <f t="shared" si="223"/>
        <v>0.39227697420025659</v>
      </c>
    </row>
    <row r="33" spans="1:66" x14ac:dyDescent="0.25">
      <c r="A33" t="s">
        <v>346</v>
      </c>
      <c r="B33" t="s">
        <v>236</v>
      </c>
      <c r="C33" t="s">
        <v>244</v>
      </c>
      <c r="D33" t="s">
        <v>68</v>
      </c>
      <c r="E33">
        <f>VLOOKUP(A33,home!$A$2:$E$405,3,FALSE)</f>
        <v>1.5866</v>
      </c>
      <c r="F33">
        <f>VLOOKUP(B33,home!$B$2:$E$405,3,FALSE)</f>
        <v>0.84040000000000004</v>
      </c>
      <c r="G33">
        <f>VLOOKUP(C33,away!$B$2:$E$405,4,FALSE)</f>
        <v>1.5126999999999999</v>
      </c>
      <c r="H33">
        <f>VLOOKUP(A33,away!$A$2:$E$405,3,FALSE)</f>
        <v>1.1788000000000001</v>
      </c>
      <c r="I33">
        <f>VLOOKUP(C33,away!$B$2:$E$405,3,FALSE)</f>
        <v>1.1028</v>
      </c>
      <c r="J33">
        <f>VLOOKUP(B33,home!$B$2:$E$405,4,FALSE)</f>
        <v>1.2254</v>
      </c>
      <c r="K33" s="3">
        <f t="shared" si="168"/>
        <v>2.0170018687279998</v>
      </c>
      <c r="L33" s="3">
        <f t="shared" si="169"/>
        <v>1.5929962762560002</v>
      </c>
      <c r="M33" s="5">
        <f t="shared" si="170"/>
        <v>2.7051897048005723E-2</v>
      </c>
      <c r="N33" s="5">
        <f t="shared" si="171"/>
        <v>5.4563726898465011E-2</v>
      </c>
      <c r="O33" s="5">
        <f t="shared" si="172"/>
        <v>4.3093571263133797E-2</v>
      </c>
      <c r="P33" s="5">
        <f t="shared" si="173"/>
        <v>8.69198137679041E-2</v>
      </c>
      <c r="Q33" s="5">
        <f t="shared" si="174"/>
        <v>5.5027569559484082E-2</v>
      </c>
      <c r="R33" s="5">
        <f t="shared" si="175"/>
        <v>3.4323949276372369E-2</v>
      </c>
      <c r="S33" s="5">
        <f t="shared" si="176"/>
        <v>6.9820002013538052E-2</v>
      </c>
      <c r="T33" s="5">
        <f t="shared" si="177"/>
        <v>8.7658713399676166E-2</v>
      </c>
      <c r="U33" s="5">
        <f t="shared" si="178"/>
        <v>6.9231469832568143E-2</v>
      </c>
      <c r="V33" s="5">
        <f t="shared" si="179"/>
        <v>2.4926333925745912E-2</v>
      </c>
      <c r="W33" s="5">
        <f t="shared" si="180"/>
        <v>3.6996903544346454E-2</v>
      </c>
      <c r="X33" s="5">
        <f t="shared" si="181"/>
        <v>5.8935929579146312E-2</v>
      </c>
      <c r="Y33" s="5">
        <f t="shared" si="182"/>
        <v>4.694235817863298E-2</v>
      </c>
      <c r="Z33" s="5">
        <f t="shared" si="183"/>
        <v>1.8225974461220339E-2</v>
      </c>
      <c r="AA33" s="5">
        <f t="shared" si="184"/>
        <v>3.6761824547670227E-2</v>
      </c>
      <c r="AB33" s="5">
        <f t="shared" si="185"/>
        <v>3.7074334405250854E-2</v>
      </c>
      <c r="AC33" s="5">
        <f t="shared" si="186"/>
        <v>5.0056385576620474E-3</v>
      </c>
      <c r="AD33" s="5">
        <f t="shared" si="187"/>
        <v>1.8655705896524096E-2</v>
      </c>
      <c r="AE33" s="5">
        <f t="shared" si="188"/>
        <v>2.9718470024089987E-2</v>
      </c>
      <c r="AF33" s="5">
        <f t="shared" si="189"/>
        <v>2.3670706042200462E-2</v>
      </c>
      <c r="AG33" s="5">
        <f t="shared" si="190"/>
        <v>1.2569115527191916E-2</v>
      </c>
      <c r="AH33" s="5">
        <f t="shared" si="191"/>
        <v>7.2584773619652392E-3</v>
      </c>
      <c r="AI33" s="5">
        <f t="shared" si="192"/>
        <v>1.4640362403203769E-2</v>
      </c>
      <c r="AJ33" s="5">
        <f t="shared" si="193"/>
        <v>1.4764819163058579E-2</v>
      </c>
      <c r="AK33" s="5">
        <f t="shared" si="194"/>
        <v>9.9268892811067103E-3</v>
      </c>
      <c r="AL33" s="5">
        <f t="shared" si="195"/>
        <v>6.4333997789408205E-4</v>
      </c>
      <c r="AM33" s="5">
        <f t="shared" si="196"/>
        <v>7.5257187311458069E-3</v>
      </c>
      <c r="AN33" s="5">
        <f t="shared" si="197"/>
        <v>1.1988441914865301E-2</v>
      </c>
      <c r="AO33" s="5">
        <f t="shared" si="198"/>
        <v>9.5487716642458902E-3</v>
      </c>
      <c r="AP33" s="5">
        <f t="shared" si="199"/>
        <v>5.0703859013208376E-3</v>
      </c>
      <c r="AQ33" s="5">
        <f t="shared" si="200"/>
        <v>2.0192764649962541E-3</v>
      </c>
      <c r="AR33" s="5">
        <f t="shared" si="201"/>
        <v>2.3125454817798188E-3</v>
      </c>
      <c r="AS33" s="5">
        <f t="shared" si="202"/>
        <v>4.6644085582683873E-3</v>
      </c>
      <c r="AT33" s="5">
        <f t="shared" si="203"/>
        <v>4.7040603892691069E-3</v>
      </c>
      <c r="AU33" s="5">
        <f t="shared" si="204"/>
        <v>3.1626995319217165E-3</v>
      </c>
      <c r="AV33" s="5">
        <f t="shared" si="205"/>
        <v>1.5947927165278185E-3</v>
      </c>
      <c r="AW33" s="5">
        <f t="shared" si="206"/>
        <v>5.7419459518421761E-5</v>
      </c>
      <c r="AX33" s="5">
        <f t="shared" si="207"/>
        <v>2.5298981240404034E-3</v>
      </c>
      <c r="AY33" s="5">
        <f t="shared" si="208"/>
        <v>4.030118290903403E-3</v>
      </c>
      <c r="AZ33" s="5">
        <f t="shared" si="209"/>
        <v>3.2099817151401591E-3</v>
      </c>
      <c r="BA33" s="5">
        <f t="shared" si="210"/>
        <v>1.7044963063560408E-3</v>
      </c>
      <c r="BB33" s="5">
        <f t="shared" si="211"/>
        <v>6.7881406722931979E-4</v>
      </c>
      <c r="BC33" s="5">
        <f t="shared" si="212"/>
        <v>2.1626965627329919E-4</v>
      </c>
      <c r="BD33" s="5">
        <f t="shared" si="213"/>
        <v>6.1397939019131465E-4</v>
      </c>
      <c r="BE33" s="5">
        <f t="shared" si="214"/>
        <v>1.2383975773763594E-3</v>
      </c>
      <c r="BF33" s="5">
        <f t="shared" si="215"/>
        <v>1.2489251138981725E-3</v>
      </c>
      <c r="BG33" s="5">
        <f t="shared" si="216"/>
        <v>8.3969476287798115E-4</v>
      </c>
      <c r="BH33" s="5">
        <f t="shared" si="217"/>
        <v>4.2341647647150079E-4</v>
      </c>
      <c r="BI33" s="5">
        <f t="shared" si="218"/>
        <v>1.708063648586483E-4</v>
      </c>
      <c r="BJ33" s="8">
        <f t="shared" si="219"/>
        <v>0.47326137148627423</v>
      </c>
      <c r="BK33" s="8">
        <f t="shared" si="220"/>
        <v>0.21839714358165332</v>
      </c>
      <c r="BL33" s="8">
        <f t="shared" si="221"/>
        <v>0.2880494238977705</v>
      </c>
      <c r="BM33" s="8">
        <f t="shared" si="222"/>
        <v>0.69298068678216829</v>
      </c>
      <c r="BN33" s="8">
        <f t="shared" si="223"/>
        <v>0.3009805278133651</v>
      </c>
    </row>
    <row r="34" spans="1:66" x14ac:dyDescent="0.25">
      <c r="A34" s="19" t="s">
        <v>347</v>
      </c>
      <c r="B34" s="19" t="s">
        <v>253</v>
      </c>
      <c r="C34" s="19" t="s">
        <v>251</v>
      </c>
      <c r="D34" s="19" t="s">
        <v>68</v>
      </c>
      <c r="E34">
        <f>VLOOKUP(A34,home!$A$2:$E$405,3,FALSE)</f>
        <v>1.1809000000000001</v>
      </c>
      <c r="F34">
        <f>VLOOKUP(B34,home!$B$2:$E$405,3,FALSE)</f>
        <v>1.1725000000000001</v>
      </c>
      <c r="G34">
        <f>VLOOKUP(C34,away!$B$2:$E$405,4,FALSE)</f>
        <v>0.8468</v>
      </c>
      <c r="H34">
        <f>VLOOKUP(A34,away!$A$2:$E$405,3,FALSE)</f>
        <v>0.92459999999999998</v>
      </c>
      <c r="I34">
        <f>VLOOKUP(C34,away!$B$2:$E$405,3,FALSE)</f>
        <v>1.2479</v>
      </c>
      <c r="J34">
        <f>VLOOKUP(B34,home!$B$2:$E$405,4,FALSE)</f>
        <v>0.74880000000000002</v>
      </c>
      <c r="K34" s="3">
        <f t="shared" si="168"/>
        <v>1.1724837257</v>
      </c>
      <c r="L34" s="3">
        <f t="shared" si="169"/>
        <v>0.86397168499199994</v>
      </c>
      <c r="M34" s="5">
        <f t="shared" si="170"/>
        <v>0.1304904270704563</v>
      </c>
      <c r="N34" s="5">
        <f t="shared" si="171"/>
        <v>0.15299790209975275</v>
      </c>
      <c r="O34" s="5">
        <f t="shared" si="172"/>
        <v>0.11274003415138782</v>
      </c>
      <c r="P34" s="5">
        <f t="shared" si="173"/>
        <v>0.13218585527736443</v>
      </c>
      <c r="Q34" s="5">
        <f t="shared" si="174"/>
        <v>8.9693775139100998E-2</v>
      </c>
      <c r="R34" s="5">
        <f t="shared" si="175"/>
        <v>4.8702098635915063E-2</v>
      </c>
      <c r="S34" s="5">
        <f t="shared" si="176"/>
        <v>3.3475827935588717E-2</v>
      </c>
      <c r="T34" s="5">
        <f t="shared" si="177"/>
        <v>7.7492882040222644E-2</v>
      </c>
      <c r="U34" s="5">
        <f t="shared" si="178"/>
        <v>5.7102418058046576E-2</v>
      </c>
      <c r="V34" s="5">
        <f t="shared" si="179"/>
        <v>3.7678634075794491E-3</v>
      </c>
      <c r="W34" s="5">
        <f t="shared" si="180"/>
        <v>3.505483054906372E-2</v>
      </c>
      <c r="X34" s="5">
        <f t="shared" si="181"/>
        <v>3.0286381016583618E-2</v>
      </c>
      <c r="Y34" s="5">
        <f t="shared" si="182"/>
        <v>1.3083287819603729E-2</v>
      </c>
      <c r="Z34" s="5">
        <f t="shared" si="183"/>
        <v>1.4025744740372711E-2</v>
      </c>
      <c r="AA34" s="5">
        <f t="shared" si="184"/>
        <v>1.6444957448909375E-2</v>
      </c>
      <c r="AB34" s="5">
        <f t="shared" si="185"/>
        <v>9.6407224893376182E-3</v>
      </c>
      <c r="AC34" s="5">
        <f t="shared" si="186"/>
        <v>2.3855114235231167E-4</v>
      </c>
      <c r="AD34" s="5">
        <f t="shared" si="187"/>
        <v>1.0275304581487097E-2</v>
      </c>
      <c r="AE34" s="5">
        <f t="shared" si="188"/>
        <v>8.8775722130734237E-3</v>
      </c>
      <c r="AF34" s="5">
        <f t="shared" si="189"/>
        <v>3.8349855117836011E-3</v>
      </c>
      <c r="AG34" s="5">
        <f t="shared" si="190"/>
        <v>1.1044396315118621E-3</v>
      </c>
      <c r="AH34" s="5">
        <f t="shared" si="191"/>
        <v>3.0294615791518721E-3</v>
      </c>
      <c r="AI34" s="5">
        <f t="shared" si="192"/>
        <v>3.5519943991889923E-3</v>
      </c>
      <c r="AJ34" s="5">
        <f t="shared" si="193"/>
        <v>2.0823278134133221E-3</v>
      </c>
      <c r="AK34" s="5">
        <f t="shared" si="194"/>
        <v>8.1383182426652862E-4</v>
      </c>
      <c r="AL34" s="5">
        <f t="shared" si="195"/>
        <v>9.666023013996828E-6</v>
      </c>
      <c r="AM34" s="5">
        <f t="shared" si="196"/>
        <v>2.4095254796808532E-3</v>
      </c>
      <c r="AN34" s="5">
        <f t="shared" si="197"/>
        <v>2.0817617887110237E-3</v>
      </c>
      <c r="AO34" s="5">
        <f t="shared" si="198"/>
        <v>8.9929162017231127E-4</v>
      </c>
      <c r="AP34" s="5">
        <f t="shared" si="199"/>
        <v>2.5898749879315253E-4</v>
      </c>
      <c r="AQ34" s="5">
        <f t="shared" si="200"/>
        <v>5.5939466431045867E-5</v>
      </c>
      <c r="AR34" s="5">
        <f t="shared" si="201"/>
        <v>5.234738050316738E-4</v>
      </c>
      <c r="AS34" s="5">
        <f t="shared" si="202"/>
        <v>6.1376451722989231E-4</v>
      </c>
      <c r="AT34" s="5">
        <f t="shared" si="203"/>
        <v>3.5981445393208313E-4</v>
      </c>
      <c r="AU34" s="5">
        <f t="shared" si="204"/>
        <v>1.4062553050233324E-4</v>
      </c>
      <c r="AV34" s="5">
        <f t="shared" si="205"/>
        <v>4.1220286482978651E-5</v>
      </c>
      <c r="AW34" s="5">
        <f t="shared" si="206"/>
        <v>2.7198919830553669E-7</v>
      </c>
      <c r="AX34" s="5">
        <f t="shared" si="207"/>
        <v>4.7085490193088126E-4</v>
      </c>
      <c r="AY34" s="5">
        <f t="shared" si="208"/>
        <v>4.0680530300796642E-4</v>
      </c>
      <c r="AZ34" s="5">
        <f t="shared" si="209"/>
        <v>1.7573413155173688E-4</v>
      </c>
      <c r="BA34" s="5">
        <f t="shared" si="210"/>
        <v>5.0609771249119978E-5</v>
      </c>
      <c r="BB34" s="5">
        <f t="shared" si="211"/>
        <v>1.0931352335790463E-5</v>
      </c>
      <c r="BC34" s="5">
        <f t="shared" si="212"/>
        <v>1.8888757793588249E-6</v>
      </c>
      <c r="BD34" s="5">
        <f t="shared" si="213"/>
        <v>7.5377757563731439E-5</v>
      </c>
      <c r="BE34" s="5">
        <f t="shared" si="214"/>
        <v>8.8379194023235197E-5</v>
      </c>
      <c r="BF34" s="5">
        <f t="shared" si="215"/>
        <v>5.1811583341363003E-5</v>
      </c>
      <c r="BG34" s="5">
        <f t="shared" si="216"/>
        <v>2.0249412756832445E-5</v>
      </c>
      <c r="BH34" s="5">
        <f t="shared" si="217"/>
        <v>5.9355267280920011E-6</v>
      </c>
      <c r="BI34" s="5">
        <f t="shared" si="218"/>
        <v>1.3918616984290475E-6</v>
      </c>
      <c r="BJ34" s="8">
        <f t="shared" si="219"/>
        <v>0.42952369079182673</v>
      </c>
      <c r="BK34" s="8">
        <f t="shared" si="220"/>
        <v>0.30057499615936317</v>
      </c>
      <c r="BL34" s="8">
        <f t="shared" si="221"/>
        <v>0.25602989032890783</v>
      </c>
      <c r="BM34" s="8">
        <f t="shared" si="222"/>
        <v>0.3329376963326835</v>
      </c>
      <c r="BN34" s="8">
        <f t="shared" si="223"/>
        <v>0.66681009237397737</v>
      </c>
    </row>
    <row r="35" spans="1:66" x14ac:dyDescent="0.25">
      <c r="A35" t="s">
        <v>347</v>
      </c>
      <c r="B35" t="s">
        <v>246</v>
      </c>
      <c r="C35" t="s">
        <v>247</v>
      </c>
      <c r="D35" t="s">
        <v>68</v>
      </c>
      <c r="E35">
        <f>VLOOKUP(A35,home!$A$2:$E$405,3,FALSE)</f>
        <v>1.1809000000000001</v>
      </c>
      <c r="F35">
        <f>VLOOKUP(B35,home!$B$2:$E$405,3,FALSE)</f>
        <v>0.49399999999999999</v>
      </c>
      <c r="G35">
        <f>VLOOKUP(C35,away!$B$2:$E$405,4,FALSE)</f>
        <v>0.5645</v>
      </c>
      <c r="H35">
        <f>VLOOKUP(A35,away!$A$2:$E$405,3,FALSE)</f>
        <v>0.92459999999999998</v>
      </c>
      <c r="I35">
        <f>VLOOKUP(C35,away!$B$2:$E$405,3,FALSE)</f>
        <v>1.5322</v>
      </c>
      <c r="J35">
        <f>VLOOKUP(B35,home!$B$2:$E$405,4,FALSE)</f>
        <v>1.7124999999999999</v>
      </c>
      <c r="K35" s="3">
        <f t="shared" si="168"/>
        <v>0.32930931670000002</v>
      </c>
      <c r="L35" s="3">
        <f t="shared" si="169"/>
        <v>2.4260510054999997</v>
      </c>
      <c r="M35" s="5">
        <f t="shared" si="170"/>
        <v>6.3586104055614934E-2</v>
      </c>
      <c r="N35" s="5">
        <f t="shared" si="171"/>
        <v>2.0939496478169655E-2</v>
      </c>
      <c r="O35" s="5">
        <f t="shared" si="172"/>
        <v>0.1542631316799522</v>
      </c>
      <c r="P35" s="5">
        <f t="shared" si="173"/>
        <v>5.0800286485527188E-2</v>
      </c>
      <c r="Q35" s="5">
        <f t="shared" si="174"/>
        <v>3.4477856386340528E-3</v>
      </c>
      <c r="R35" s="5">
        <f t="shared" si="175"/>
        <v>0.18712511286186351</v>
      </c>
      <c r="S35" s="5">
        <f t="shared" si="176"/>
        <v>1.0146356445877237E-2</v>
      </c>
      <c r="T35" s="5">
        <f t="shared" si="177"/>
        <v>8.3645038153566022E-3</v>
      </c>
      <c r="U35" s="5">
        <f t="shared" si="178"/>
        <v>6.1622043053950658E-2</v>
      </c>
      <c r="V35" s="5">
        <f t="shared" si="179"/>
        <v>9.0068213957917719E-4</v>
      </c>
      <c r="W35" s="5">
        <f t="shared" si="180"/>
        <v>3.7846264426221778E-4</v>
      </c>
      <c r="X35" s="5">
        <f t="shared" si="181"/>
        <v>9.1816967865654213E-4</v>
      </c>
      <c r="Y35" s="5">
        <f t="shared" si="182"/>
        <v>1.1137632360621581E-3</v>
      </c>
      <c r="Z35" s="5">
        <f t="shared" si="183"/>
        <v>0.15132502273760826</v>
      </c>
      <c r="AA35" s="5">
        <f t="shared" si="184"/>
        <v>4.9832739837333752E-2</v>
      </c>
      <c r="AB35" s="5">
        <f t="shared" si="185"/>
        <v>8.2051927525606232E-3</v>
      </c>
      <c r="AC35" s="5">
        <f t="shared" si="186"/>
        <v>4.4973378423806971E-5</v>
      </c>
      <c r="AD35" s="5">
        <f t="shared" si="187"/>
        <v>3.1157818694616522E-5</v>
      </c>
      <c r="AE35" s="5">
        <f t="shared" si="188"/>
        <v>7.5590457373261104E-5</v>
      </c>
      <c r="AF35" s="5">
        <f t="shared" si="189"/>
        <v>9.1693152558302516E-5</v>
      </c>
      <c r="AG35" s="5">
        <f t="shared" si="190"/>
        <v>7.4150754987178217E-5</v>
      </c>
      <c r="AH35" s="5">
        <f t="shared" si="191"/>
        <v>9.1780555892471236E-2</v>
      </c>
      <c r="AI35" s="5">
        <f t="shared" si="192"/>
        <v>3.0224192147295867E-2</v>
      </c>
      <c r="AJ35" s="5">
        <f t="shared" si="193"/>
        <v>4.9765540319177543E-3</v>
      </c>
      <c r="AK35" s="5">
        <f t="shared" si="194"/>
        <v>5.4627520259048869E-4</v>
      </c>
      <c r="AL35" s="5">
        <f t="shared" si="195"/>
        <v>1.437207416358243E-6</v>
      </c>
      <c r="AM35" s="5">
        <f t="shared" si="196"/>
        <v>2.0521119968373303E-6</v>
      </c>
      <c r="AN35" s="5">
        <f t="shared" si="197"/>
        <v>4.9785283733258182E-6</v>
      </c>
      <c r="AO35" s="5">
        <f t="shared" si="198"/>
        <v>6.0390818830086905E-6</v>
      </c>
      <c r="AP35" s="5">
        <f t="shared" si="199"/>
        <v>4.8837068915233546E-6</v>
      </c>
      <c r="AQ35" s="5">
        <f t="shared" si="200"/>
        <v>2.9620305036868789E-6</v>
      </c>
      <c r="AR35" s="5">
        <f t="shared" si="201"/>
        <v>4.4532861981655701E-2</v>
      </c>
      <c r="AS35" s="5">
        <f t="shared" si="202"/>
        <v>1.466508634987445E-2</v>
      </c>
      <c r="AT35" s="5">
        <f t="shared" si="203"/>
        <v>2.4146747826118264E-3</v>
      </c>
      <c r="AU35" s="5">
        <f t="shared" si="204"/>
        <v>2.6505830090487392E-4</v>
      </c>
      <c r="AV35" s="5">
        <f t="shared" si="205"/>
        <v>2.1821541989161752E-5</v>
      </c>
      <c r="AW35" s="5">
        <f t="shared" si="206"/>
        <v>3.1894874226269296E-8</v>
      </c>
      <c r="AX35" s="5">
        <f t="shared" si="207"/>
        <v>1.1262993324506235E-7</v>
      </c>
      <c r="AY35" s="5">
        <f t="shared" si="208"/>
        <v>2.7324596279858134E-7</v>
      </c>
      <c r="AZ35" s="5">
        <f t="shared" si="209"/>
        <v>3.3145432139815697E-7</v>
      </c>
      <c r="BA35" s="5">
        <f t="shared" si="210"/>
        <v>2.6804169656843954E-7</v>
      </c>
      <c r="BB35" s="5">
        <f t="shared" si="211"/>
        <v>1.625707068689472E-7</v>
      </c>
      <c r="BC35" s="5">
        <f t="shared" si="212"/>
        <v>7.8880965372850929E-8</v>
      </c>
      <c r="BD35" s="5">
        <f t="shared" si="213"/>
        <v>1.800649909806477E-2</v>
      </c>
      <c r="BE35" s="5">
        <f t="shared" si="214"/>
        <v>5.9297079141428762E-3</v>
      </c>
      <c r="BF35" s="5">
        <f t="shared" si="215"/>
        <v>9.7635403071848648E-4</v>
      </c>
      <c r="BG35" s="5">
        <f t="shared" si="216"/>
        <v>1.0717415957106522E-4</v>
      </c>
      <c r="BH35" s="5">
        <f t="shared" si="217"/>
        <v>8.8233623140610621E-6</v>
      </c>
      <c r="BI35" s="5">
        <f t="shared" si="218"/>
        <v>5.8112308292799576E-7</v>
      </c>
      <c r="BJ35" s="8">
        <f t="shared" si="219"/>
        <v>3.5456915957989221E-2</v>
      </c>
      <c r="BK35" s="8">
        <f t="shared" si="220"/>
        <v>0.12548011295840147</v>
      </c>
      <c r="BL35" s="8">
        <f t="shared" si="221"/>
        <v>0.67550444010486621</v>
      </c>
      <c r="BM35" s="8">
        <f t="shared" si="222"/>
        <v>0.50760433320801512</v>
      </c>
      <c r="BN35" s="8">
        <f t="shared" si="223"/>
        <v>0.48016191719976159</v>
      </c>
    </row>
    <row r="36" spans="1:66" x14ac:dyDescent="0.25">
      <c r="A36" t="s">
        <v>348</v>
      </c>
      <c r="B36" t="s">
        <v>265</v>
      </c>
      <c r="C36" t="s">
        <v>273</v>
      </c>
      <c r="D36" t="s">
        <v>68</v>
      </c>
      <c r="E36">
        <f>VLOOKUP(A36,home!$A$2:$E$405,3,FALSE)</f>
        <v>1.5417000000000001</v>
      </c>
      <c r="F36">
        <f>VLOOKUP(B36,home!$B$2:$E$405,3,FALSE)</f>
        <v>0.72070000000000001</v>
      </c>
      <c r="G36">
        <f>VLOOKUP(C36,away!$B$2:$E$405,4,FALSE)</f>
        <v>0.64859999999999995</v>
      </c>
      <c r="H36">
        <f>VLOOKUP(A36,away!$A$2:$E$405,3,FALSE)</f>
        <v>1.125</v>
      </c>
      <c r="I36">
        <f>VLOOKUP(C36,away!$B$2:$E$405,3,FALSE)</f>
        <v>1.5802</v>
      </c>
      <c r="J36">
        <f>VLOOKUP(B36,home!$B$2:$E$405,4,FALSE)</f>
        <v>1.0864</v>
      </c>
      <c r="K36" s="3">
        <f t="shared" si="168"/>
        <v>0.72066152903400005</v>
      </c>
      <c r="L36" s="3">
        <f t="shared" si="169"/>
        <v>1.9313204400000001</v>
      </c>
      <c r="M36" s="5">
        <f t="shared" si="170"/>
        <v>7.0511323218389765E-2</v>
      </c>
      <c r="N36" s="5">
        <f t="shared" si="171"/>
        <v>5.0814798004775355E-2</v>
      </c>
      <c r="O36" s="5">
        <f t="shared" si="172"/>
        <v>0.13617995978312275</v>
      </c>
      <c r="P36" s="5">
        <f t="shared" si="173"/>
        <v>9.8139658041093869E-2</v>
      </c>
      <c r="Q36" s="5">
        <f t="shared" si="174"/>
        <v>1.8310135013837627E-2</v>
      </c>
      <c r="R36" s="5">
        <f t="shared" si="175"/>
        <v>0.1315035699237615</v>
      </c>
      <c r="S36" s="5">
        <f t="shared" si="176"/>
        <v>3.4148389367875731E-2</v>
      </c>
      <c r="T36" s="5">
        <f t="shared" si="177"/>
        <v>3.5362738011384294E-2</v>
      </c>
      <c r="U36" s="5">
        <f t="shared" si="178"/>
        <v>9.4769563774687496E-2</v>
      </c>
      <c r="V36" s="5">
        <f t="shared" si="179"/>
        <v>5.280966237054925E-3</v>
      </c>
      <c r="W36" s="5">
        <f t="shared" si="180"/>
        <v>4.39846996529707E-3</v>
      </c>
      <c r="X36" s="5">
        <f t="shared" si="181"/>
        <v>8.494854948704323E-3</v>
      </c>
      <c r="Y36" s="5">
        <f t="shared" si="182"/>
        <v>8.203143498633908E-3</v>
      </c>
      <c r="Z36" s="5">
        <f t="shared" si="183"/>
        <v>8.4658510842243254E-2</v>
      </c>
      <c r="AA36" s="5">
        <f t="shared" si="184"/>
        <v>6.1010131869312492E-2</v>
      </c>
      <c r="AB36" s="5">
        <f t="shared" si="185"/>
        <v>2.1983827459752352E-2</v>
      </c>
      <c r="AC36" s="5">
        <f t="shared" si="186"/>
        <v>4.593874049011996E-4</v>
      </c>
      <c r="AD36" s="5">
        <f t="shared" si="187"/>
        <v>7.9245202265027773E-4</v>
      </c>
      <c r="AE36" s="5">
        <f t="shared" si="188"/>
        <v>1.5304787890638245E-3</v>
      </c>
      <c r="AF36" s="5">
        <f t="shared" si="189"/>
        <v>1.4779224841527066E-3</v>
      </c>
      <c r="AG36" s="5">
        <f t="shared" si="190"/>
        <v>9.5144730079323267E-4</v>
      </c>
      <c r="AH36" s="5">
        <f t="shared" si="191"/>
        <v>4.08756781023965E-2</v>
      </c>
      <c r="AI36" s="5">
        <f t="shared" si="192"/>
        <v>2.9457528681574655E-2</v>
      </c>
      <c r="AJ36" s="5">
        <f t="shared" si="193"/>
        <v>1.0614453830613249E-2</v>
      </c>
      <c r="AK36" s="5">
        <f t="shared" si="194"/>
        <v>2.5498095091435152E-3</v>
      </c>
      <c r="AL36" s="5">
        <f t="shared" si="195"/>
        <v>2.5575536391937165E-5</v>
      </c>
      <c r="AM36" s="5">
        <f t="shared" si="196"/>
        <v>1.1421793726584705E-4</v>
      </c>
      <c r="AN36" s="5">
        <f t="shared" si="197"/>
        <v>2.2059143685616815E-4</v>
      </c>
      <c r="AO36" s="5">
        <f t="shared" si="198"/>
        <v>2.1301637544464351E-4</v>
      </c>
      <c r="AP36" s="5">
        <f t="shared" si="199"/>
        <v>1.3713429331698465E-4</v>
      </c>
      <c r="AQ36" s="5">
        <f t="shared" si="200"/>
        <v>6.6212565927011968E-5</v>
      </c>
      <c r="AR36" s="5">
        <f t="shared" si="201"/>
        <v>1.5788806523603763E-2</v>
      </c>
      <c r="AS36" s="5">
        <f t="shared" si="202"/>
        <v>1.1378385450922282E-2</v>
      </c>
      <c r="AT36" s="5">
        <f t="shared" si="203"/>
        <v>4.099982328499935E-3</v>
      </c>
      <c r="AU36" s="5">
        <f t="shared" si="204"/>
        <v>9.8489984462304795E-4</v>
      </c>
      <c r="AV36" s="5">
        <f t="shared" si="205"/>
        <v>1.7744485699284867E-4</v>
      </c>
      <c r="AW36" s="5">
        <f t="shared" si="206"/>
        <v>9.8879878876108431E-7</v>
      </c>
      <c r="AX36" s="5">
        <f t="shared" si="207"/>
        <v>1.3718745552185799E-5</v>
      </c>
      <c r="AY36" s="5">
        <f t="shared" si="208"/>
        <v>2.6495293696095523E-5</v>
      </c>
      <c r="AZ36" s="5">
        <f t="shared" si="209"/>
        <v>2.5585451139536223E-5</v>
      </c>
      <c r="BA36" s="5">
        <f t="shared" si="210"/>
        <v>1.6471234917469197E-5</v>
      </c>
      <c r="BB36" s="5">
        <f t="shared" si="211"/>
        <v>7.9528081670374922E-6</v>
      </c>
      <c r="BC36" s="5">
        <f t="shared" si="212"/>
        <v>3.0718841936796901E-6</v>
      </c>
      <c r="BD36" s="5">
        <f t="shared" si="213"/>
        <v>5.0822074603735492E-3</v>
      </c>
      <c r="BE36" s="5">
        <f t="shared" si="214"/>
        <v>3.6625513992608041E-3</v>
      </c>
      <c r="BF36" s="5">
        <f t="shared" si="215"/>
        <v>1.3197299457784533E-3</v>
      </c>
      <c r="BG36" s="5">
        <f t="shared" si="216"/>
        <v>3.1702620021221951E-4</v>
      </c>
      <c r="BH36" s="5">
        <f t="shared" si="217"/>
        <v>5.711714654719427E-5</v>
      </c>
      <c r="BI36" s="5">
        <f t="shared" si="218"/>
        <v>8.2324260329520165E-6</v>
      </c>
      <c r="BJ36" s="8">
        <f t="shared" si="219"/>
        <v>0.13118090806576926</v>
      </c>
      <c r="BK36" s="8">
        <f t="shared" si="220"/>
        <v>0.20859179509940351</v>
      </c>
      <c r="BL36" s="8">
        <f t="shared" si="221"/>
        <v>0.57182090651721162</v>
      </c>
      <c r="BM36" s="8">
        <f t="shared" si="222"/>
        <v>0.49076717004473924</v>
      </c>
      <c r="BN36" s="8">
        <f t="shared" si="223"/>
        <v>0.50545944398498088</v>
      </c>
    </row>
    <row r="37" spans="1:66" x14ac:dyDescent="0.25">
      <c r="A37" t="s">
        <v>348</v>
      </c>
      <c r="B37" t="s">
        <v>267</v>
      </c>
      <c r="C37" t="s">
        <v>261</v>
      </c>
      <c r="D37" t="s">
        <v>68</v>
      </c>
      <c r="E37">
        <f>VLOOKUP(A37,home!$A$2:$E$405,3,FALSE)</f>
        <v>1.5417000000000001</v>
      </c>
      <c r="F37">
        <f>VLOOKUP(B37,home!$B$2:$E$405,3,FALSE)</f>
        <v>1.0089999999999999</v>
      </c>
      <c r="G37">
        <f>VLOOKUP(C37,away!$B$2:$E$405,4,FALSE)</f>
        <v>1.7297</v>
      </c>
      <c r="H37">
        <f>VLOOKUP(A37,away!$A$2:$E$405,3,FALSE)</f>
        <v>1.125</v>
      </c>
      <c r="I37">
        <f>VLOOKUP(C37,away!$B$2:$E$405,3,FALSE)</f>
        <v>0.98770000000000002</v>
      </c>
      <c r="J37">
        <f>VLOOKUP(B37,home!$B$2:$E$405,4,FALSE)</f>
        <v>0.88890000000000002</v>
      </c>
      <c r="K37" s="3">
        <f t="shared" si="168"/>
        <v>2.6906785964099997</v>
      </c>
      <c r="L37" s="3">
        <f t="shared" si="169"/>
        <v>0.98771234625000004</v>
      </c>
      <c r="M37" s="5">
        <f t="shared" si="170"/>
        <v>2.5263592717509761E-2</v>
      </c>
      <c r="N37" s="5">
        <f t="shared" si="171"/>
        <v>6.7976208193423038E-2</v>
      </c>
      <c r="O37" s="5">
        <f t="shared" si="172"/>
        <v>2.4953162437715976E-2</v>
      </c>
      <c r="P37" s="5">
        <f t="shared" si="173"/>
        <v>6.7140940083904352E-2</v>
      </c>
      <c r="Q37" s="5">
        <f t="shared" si="174"/>
        <v>9.145106422557675E-2</v>
      </c>
      <c r="R37" s="5">
        <f t="shared" si="175"/>
        <v>1.232327330885691E-2</v>
      </c>
      <c r="S37" s="5">
        <f t="shared" si="176"/>
        <v>4.4608717035583029E-2</v>
      </c>
      <c r="T37" s="5">
        <f t="shared" si="177"/>
        <v>9.032734521330385E-2</v>
      </c>
      <c r="U37" s="5">
        <f t="shared" si="178"/>
        <v>3.3157967729851918E-2</v>
      </c>
      <c r="V37" s="5">
        <f t="shared" si="179"/>
        <v>1.3172540119495495E-2</v>
      </c>
      <c r="W37" s="5">
        <f t="shared" si="180"/>
        <v>8.202180704355852E-2</v>
      </c>
      <c r="X37" s="5">
        <f t="shared" si="181"/>
        <v>8.1013951478657947E-2</v>
      </c>
      <c r="Y37" s="5">
        <f t="shared" si="182"/>
        <v>4.0009240046984459E-2</v>
      </c>
      <c r="Z37" s="5">
        <f t="shared" si="183"/>
        <v>4.0572830644570205E-3</v>
      </c>
      <c r="AA37" s="5">
        <f t="shared" si="184"/>
        <v>1.0916844701111277E-2</v>
      </c>
      <c r="AB37" s="5">
        <f t="shared" si="185"/>
        <v>1.4686860188806021E-2</v>
      </c>
      <c r="AC37" s="5">
        <f t="shared" si="186"/>
        <v>2.1879724728910469E-3</v>
      </c>
      <c r="AD37" s="5">
        <f t="shared" si="187"/>
        <v>5.5173580162743464E-2</v>
      </c>
      <c r="AE37" s="5">
        <f t="shared" si="188"/>
        <v>5.4495626313555805E-2</v>
      </c>
      <c r="AF37" s="5">
        <f t="shared" si="189"/>
        <v>2.6913001463262722E-2</v>
      </c>
      <c r="AG37" s="5">
        <f t="shared" si="190"/>
        <v>8.8607679399696371E-3</v>
      </c>
      <c r="AH37" s="5">
        <f t="shared" si="191"/>
        <v>1.0018571437488083E-3</v>
      </c>
      <c r="AI37" s="5">
        <f t="shared" si="192"/>
        <v>2.6956755733453745E-3</v>
      </c>
      <c r="AJ37" s="5">
        <f t="shared" si="193"/>
        <v>3.626598284032828E-3</v>
      </c>
      <c r="AK37" s="5">
        <f t="shared" si="194"/>
        <v>3.2526701268747872E-3</v>
      </c>
      <c r="AL37" s="5">
        <f t="shared" si="195"/>
        <v>2.3259166714763305E-4</v>
      </c>
      <c r="AM37" s="5">
        <f t="shared" si="196"/>
        <v>2.9690874246241037E-2</v>
      </c>
      <c r="AN37" s="5">
        <f t="shared" si="197"/>
        <v>2.9326043063968434E-2</v>
      </c>
      <c r="AO37" s="5">
        <f t="shared" si="198"/>
        <v>1.4482847400470402E-2</v>
      </c>
      <c r="AP37" s="5">
        <f t="shared" si="199"/>
        <v>4.7682957287664453E-3</v>
      </c>
      <c r="AQ37" s="5">
        <f t="shared" si="200"/>
        <v>1.1774261404684397E-3</v>
      </c>
      <c r="AR37" s="5">
        <f t="shared" si="201"/>
        <v>1.9790933401189187E-4</v>
      </c>
      <c r="AS37" s="5">
        <f t="shared" si="202"/>
        <v>5.3251040905555498E-4</v>
      </c>
      <c r="AT37" s="5">
        <f t="shared" si="203"/>
        <v>7.1640718000565802E-4</v>
      </c>
      <c r="AU37" s="5">
        <f t="shared" si="204"/>
        <v>6.4254048851855648E-4</v>
      </c>
      <c r="AV37" s="5">
        <f t="shared" si="205"/>
        <v>4.3221748494592628E-4</v>
      </c>
      <c r="AW37" s="5">
        <f t="shared" si="206"/>
        <v>1.7170540146439407E-5</v>
      </c>
      <c r="AX37" s="5">
        <f t="shared" si="207"/>
        <v>1.3314766640510269E-2</v>
      </c>
      <c r="AY37" s="5">
        <f t="shared" si="208"/>
        <v>1.3151159398269626E-2</v>
      </c>
      <c r="AZ37" s="5">
        <f t="shared" si="209"/>
        <v>6.4947812525863163E-3</v>
      </c>
      <c r="BA37" s="5">
        <f t="shared" si="210"/>
        <v>2.1383252097908487E-3</v>
      </c>
      <c r="BB37" s="5">
        <f t="shared" si="211"/>
        <v>5.2801255250201052E-4</v>
      </c>
      <c r="BC37" s="5">
        <f t="shared" si="212"/>
        <v>1.0430490341624247E-4</v>
      </c>
      <c r="BD37" s="5">
        <f t="shared" si="213"/>
        <v>3.2579582106943425E-5</v>
      </c>
      <c r="BE37" s="5">
        <f t="shared" si="214"/>
        <v>8.7661184255134872E-5</v>
      </c>
      <c r="BF37" s="5">
        <f t="shared" si="215"/>
        <v>1.1793403610562236E-4</v>
      </c>
      <c r="BG37" s="5">
        <f t="shared" si="216"/>
        <v>1.0577419557921406E-4</v>
      </c>
      <c r="BH37" s="5">
        <f t="shared" si="217"/>
        <v>7.1151091024369124E-5</v>
      </c>
      <c r="BI37" s="5">
        <f t="shared" si="218"/>
        <v>3.8288943546097926E-5</v>
      </c>
      <c r="BJ37" s="8">
        <f t="shared" si="219"/>
        <v>0.71341942861802621</v>
      </c>
      <c r="BK37" s="8">
        <f t="shared" si="220"/>
        <v>0.16575751349480097</v>
      </c>
      <c r="BL37" s="8">
        <f t="shared" si="221"/>
        <v>0.10958988342349887</v>
      </c>
      <c r="BM37" s="8">
        <f t="shared" si="222"/>
        <v>0.69058187877567301</v>
      </c>
      <c r="BN37" s="8">
        <f t="shared" si="223"/>
        <v>0.28910824096698678</v>
      </c>
    </row>
    <row r="38" spans="1:66" x14ac:dyDescent="0.25">
      <c r="A38" t="s">
        <v>348</v>
      </c>
      <c r="B38" t="s">
        <v>268</v>
      </c>
      <c r="C38" t="s">
        <v>270</v>
      </c>
      <c r="D38" t="s">
        <v>68</v>
      </c>
      <c r="E38">
        <f>VLOOKUP(A38,home!$A$2:$E$405,3,FALSE)</f>
        <v>1.5417000000000001</v>
      </c>
      <c r="F38">
        <f>VLOOKUP(B38,home!$B$2:$E$405,3,FALSE)</f>
        <v>1.0089999999999999</v>
      </c>
      <c r="G38">
        <f>VLOOKUP(C38,away!$B$2:$E$405,4,FALSE)</f>
        <v>1.1531</v>
      </c>
      <c r="H38">
        <f>VLOOKUP(A38,away!$A$2:$E$405,3,FALSE)</f>
        <v>1.125</v>
      </c>
      <c r="I38">
        <f>VLOOKUP(C38,away!$B$2:$E$405,3,FALSE)</f>
        <v>0.59260000000000002</v>
      </c>
      <c r="J38">
        <f>VLOOKUP(B38,home!$B$2:$E$405,4,FALSE)</f>
        <v>1.0864</v>
      </c>
      <c r="K38" s="3">
        <f t="shared" si="168"/>
        <v>1.7937338784299999</v>
      </c>
      <c r="L38" s="3">
        <f t="shared" si="169"/>
        <v>0.72427572000000007</v>
      </c>
      <c r="M38" s="5">
        <f t="shared" si="170"/>
        <v>8.0619913161271303E-2</v>
      </c>
      <c r="N38" s="5">
        <f t="shared" si="171"/>
        <v>0.14461066951345694</v>
      </c>
      <c r="O38" s="5">
        <f t="shared" si="172"/>
        <v>5.8391045651217249E-2</v>
      </c>
      <c r="P38" s="5">
        <f t="shared" si="173"/>
        <v>0.10473799678154108</v>
      </c>
      <c r="Q38" s="5">
        <f t="shared" si="174"/>
        <v>0.12969652854436606</v>
      </c>
      <c r="R38" s="5">
        <f t="shared" si="175"/>
        <v>2.114560831529412E-2</v>
      </c>
      <c r="S38" s="5">
        <f t="shared" si="176"/>
        <v>3.4017798890038912E-2</v>
      </c>
      <c r="T38" s="5">
        <f t="shared" si="177"/>
        <v>9.3936046592971292E-2</v>
      </c>
      <c r="U38" s="5">
        <f t="shared" si="178"/>
        <v>3.7929594015154174E-2</v>
      </c>
      <c r="V38" s="5">
        <f t="shared" si="179"/>
        <v>4.9104991158156414E-3</v>
      </c>
      <c r="W38" s="5">
        <f t="shared" si="180"/>
        <v>7.7547019054930971E-2</v>
      </c>
      <c r="X38" s="5">
        <f t="shared" si="181"/>
        <v>5.6165423059863849E-2</v>
      </c>
      <c r="Y38" s="5">
        <f t="shared" si="182"/>
        <v>2.0339626112893746E-2</v>
      </c>
      <c r="Z38" s="5">
        <f t="shared" si="183"/>
        <v>5.1050835624658801E-3</v>
      </c>
      <c r="AA38" s="5">
        <f t="shared" si="184"/>
        <v>9.1571613382111644E-3</v>
      </c>
      <c r="AB38" s="5">
        <f t="shared" si="185"/>
        <v>8.2127552612993818E-3</v>
      </c>
      <c r="AC38" s="5">
        <f t="shared" si="186"/>
        <v>3.9871960631428195E-4</v>
      </c>
      <c r="AD38" s="5">
        <f t="shared" si="187"/>
        <v>3.4774678812521616E-2</v>
      </c>
      <c r="AE38" s="5">
        <f t="shared" si="188"/>
        <v>2.518645553470784E-2</v>
      </c>
      <c r="AF38" s="5">
        <f t="shared" si="189"/>
        <v>9.1209691083242537E-3</v>
      </c>
      <c r="AG38" s="5">
        <f t="shared" si="190"/>
        <v>2.2020321560097694E-3</v>
      </c>
      <c r="AH38" s="5">
        <f t="shared" si="191"/>
        <v>9.2437201821628494E-4</v>
      </c>
      <c r="AI38" s="5">
        <f t="shared" si="192"/>
        <v>1.6580774053472633E-3</v>
      </c>
      <c r="AJ38" s="5">
        <f t="shared" si="193"/>
        <v>1.4870748075153492E-3</v>
      </c>
      <c r="AK38" s="5">
        <f t="shared" si="194"/>
        <v>8.8913882066668417E-4</v>
      </c>
      <c r="AL38" s="5">
        <f t="shared" si="195"/>
        <v>2.071998899792614E-5</v>
      </c>
      <c r="AM38" s="5">
        <f t="shared" si="196"/>
        <v>1.2475303899508371E-2</v>
      </c>
      <c r="AN38" s="5">
        <f t="shared" si="197"/>
        <v>9.0355597140352323E-3</v>
      </c>
      <c r="AO38" s="5">
        <f t="shared" si="198"/>
        <v>3.2721182587429312E-3</v>
      </c>
      <c r="AP38" s="5">
        <f t="shared" si="199"/>
        <v>7.8997193592539447E-4</v>
      </c>
      <c r="AQ38" s="5">
        <f t="shared" si="200"/>
        <v>1.4303937316803973E-4</v>
      </c>
      <c r="AR38" s="5">
        <f t="shared" si="201"/>
        <v>1.3390004180829064E-4</v>
      </c>
      <c r="AS38" s="5">
        <f t="shared" si="202"/>
        <v>2.4018104131472428E-4</v>
      </c>
      <c r="AT38" s="5">
        <f t="shared" si="203"/>
        <v>2.1541043538140825E-4</v>
      </c>
      <c r="AU38" s="5">
        <f t="shared" si="204"/>
        <v>1.2879633190366276E-4</v>
      </c>
      <c r="AV38" s="5">
        <f t="shared" si="205"/>
        <v>5.7756585988278647E-5</v>
      </c>
      <c r="AW38" s="5">
        <f t="shared" si="206"/>
        <v>7.47737147712835E-7</v>
      </c>
      <c r="AX38" s="5">
        <f t="shared" si="207"/>
        <v>3.7295625413763453E-3</v>
      </c>
      <c r="AY38" s="5">
        <f t="shared" si="208"/>
        <v>2.7012315949403822E-3</v>
      </c>
      <c r="AZ38" s="5">
        <f t="shared" si="209"/>
        <v>9.7821822915609698E-4</v>
      </c>
      <c r="BA38" s="5">
        <f t="shared" si="210"/>
        <v>2.3616657074638576E-4</v>
      </c>
      <c r="BB38" s="5">
        <f t="shared" si="211"/>
        <v>4.2762428266817363E-5</v>
      </c>
      <c r="BC38" s="5">
        <f t="shared" si="212"/>
        <v>6.1943577043795023E-6</v>
      </c>
      <c r="BD38" s="5">
        <f t="shared" si="213"/>
        <v>1.6163424864788297E-5</v>
      </c>
      <c r="BE38" s="5">
        <f t="shared" si="214"/>
        <v>2.8992882771428608E-5</v>
      </c>
      <c r="BF38" s="5">
        <f t="shared" si="215"/>
        <v>2.6002758030230483E-5</v>
      </c>
      <c r="BG38" s="5">
        <f t="shared" si="216"/>
        <v>1.5547342670480714E-5</v>
      </c>
      <c r="BH38" s="5">
        <f t="shared" si="217"/>
        <v>6.971948816900403E-6</v>
      </c>
      <c r="BI38" s="5">
        <f t="shared" si="218"/>
        <v>2.5011641583108383E-6</v>
      </c>
      <c r="BJ38" s="8">
        <f t="shared" si="219"/>
        <v>0.62698957739361694</v>
      </c>
      <c r="BK38" s="8">
        <f t="shared" si="220"/>
        <v>0.22740687913891949</v>
      </c>
      <c r="BL38" s="8">
        <f t="shared" si="221"/>
        <v>0.14066705159063017</v>
      </c>
      <c r="BM38" s="8">
        <f t="shared" si="222"/>
        <v>0.45826634586069281</v>
      </c>
      <c r="BN38" s="8">
        <f t="shared" si="223"/>
        <v>0.53920176196714675</v>
      </c>
    </row>
    <row r="39" spans="1:66" x14ac:dyDescent="0.25">
      <c r="A39" t="s">
        <v>349</v>
      </c>
      <c r="B39" t="s">
        <v>284</v>
      </c>
      <c r="C39" t="s">
        <v>283</v>
      </c>
      <c r="D39" t="s">
        <v>68</v>
      </c>
      <c r="E39">
        <f>VLOOKUP(A39,home!$A$2:$E$405,3,FALSE)</f>
        <v>1.5124</v>
      </c>
      <c r="F39">
        <f>VLOOKUP(B39,home!$B$2:$E$405,3,FALSE)</f>
        <v>0.70530000000000004</v>
      </c>
      <c r="G39">
        <f>VLOOKUP(C39,away!$B$2:$E$405,4,FALSE)</f>
        <v>0.61709999999999998</v>
      </c>
      <c r="H39">
        <f>VLOOKUP(A39,away!$A$2:$E$405,3,FALSE)</f>
        <v>1.1446000000000001</v>
      </c>
      <c r="I39">
        <f>VLOOKUP(C39,away!$B$2:$E$405,3,FALSE)</f>
        <v>1.5726</v>
      </c>
      <c r="J39">
        <f>VLOOKUP(B39,home!$B$2:$E$405,4,FALSE)</f>
        <v>0.64070000000000005</v>
      </c>
      <c r="K39" s="3">
        <f t="shared" si="168"/>
        <v>0.65825792881199996</v>
      </c>
      <c r="L39" s="3">
        <f t="shared" si="169"/>
        <v>1.1532586929720001</v>
      </c>
      <c r="M39" s="5">
        <f t="shared" si="170"/>
        <v>0.16340612349252065</v>
      </c>
      <c r="N39" s="5">
        <f t="shared" si="171"/>
        <v>0.10756337640538452</v>
      </c>
      <c r="O39" s="5">
        <f t="shared" si="172"/>
        <v>0.18844953240260559</v>
      </c>
      <c r="P39" s="5">
        <f t="shared" si="173"/>
        <v>0.12404839888492902</v>
      </c>
      <c r="Q39" s="5">
        <f t="shared" si="174"/>
        <v>3.5402222684316975E-2</v>
      </c>
      <c r="R39" s="5">
        <f t="shared" si="175"/>
        <v>0.10866553071490678</v>
      </c>
      <c r="S39" s="5">
        <f t="shared" si="176"/>
        <v>2.3542577439912768E-2</v>
      </c>
      <c r="T39" s="5">
        <f t="shared" si="177"/>
        <v>4.0827921061219088E-2</v>
      </c>
      <c r="U39" s="5">
        <f t="shared" si="178"/>
        <v>7.1529947181651302E-2</v>
      </c>
      <c r="V39" s="5">
        <f t="shared" si="179"/>
        <v>1.9857946396423347E-3</v>
      </c>
      <c r="W39" s="5">
        <f t="shared" si="180"/>
        <v>7.7679312598398975E-3</v>
      </c>
      <c r="X39" s="5">
        <f t="shared" si="181"/>
        <v>8.958434251819301E-3</v>
      </c>
      <c r="Y39" s="5">
        <f t="shared" si="182"/>
        <v>5.1656960881643638E-3</v>
      </c>
      <c r="Z39" s="5">
        <f t="shared" si="183"/>
        <v>4.1773155974460678E-2</v>
      </c>
      <c r="AA39" s="5">
        <f t="shared" si="184"/>
        <v>2.7497511131689106E-2</v>
      </c>
      <c r="AB39" s="5">
        <f t="shared" si="185"/>
        <v>9.0502273625152913E-3</v>
      </c>
      <c r="AC39" s="5">
        <f t="shared" si="186"/>
        <v>9.4218717258315307E-5</v>
      </c>
      <c r="AD39" s="5">
        <f t="shared" si="187"/>
        <v>1.2783255855640502E-3</v>
      </c>
      <c r="AE39" s="5">
        <f t="shared" si="188"/>
        <v>1.474240094000263E-3</v>
      </c>
      <c r="AF39" s="5">
        <f t="shared" si="189"/>
        <v>8.5009010196683121E-4</v>
      </c>
      <c r="AG39" s="5">
        <f t="shared" si="190"/>
        <v>3.2679126663423378E-4</v>
      </c>
      <c r="AH39" s="5">
        <f t="shared" si="191"/>
        <v>1.2043813815105517E-2</v>
      </c>
      <c r="AI39" s="5">
        <f t="shared" si="192"/>
        <v>7.9279359369287088E-3</v>
      </c>
      <c r="AJ39" s="5">
        <f t="shared" si="193"/>
        <v>2.609313344798457E-3</v>
      </c>
      <c r="AK39" s="5">
        <f t="shared" si="194"/>
        <v>5.7253373265618134E-4</v>
      </c>
      <c r="AL39" s="5">
        <f t="shared" si="195"/>
        <v>2.8610142070767117E-6</v>
      </c>
      <c r="AM39" s="5">
        <f t="shared" si="196"/>
        <v>1.6829359046015578E-4</v>
      </c>
      <c r="AN39" s="5">
        <f t="shared" si="197"/>
        <v>1.940860461696443E-4</v>
      </c>
      <c r="AO39" s="5">
        <f t="shared" si="198"/>
        <v>1.1191570996485366E-4</v>
      </c>
      <c r="AP39" s="5">
        <f t="shared" si="199"/>
        <v>4.3022588465700162E-5</v>
      </c>
      <c r="AQ39" s="5">
        <f t="shared" si="200"/>
        <v>1.2404043535556418E-5</v>
      </c>
      <c r="AR39" s="5">
        <f t="shared" si="201"/>
        <v>2.777926595761337E-3</v>
      </c>
      <c r="AS39" s="5">
        <f t="shared" si="202"/>
        <v>1.8285922073176275E-3</v>
      </c>
      <c r="AT39" s="5">
        <f t="shared" si="203"/>
        <v>6.0184265951533232E-4</v>
      </c>
      <c r="AU39" s="5">
        <f t="shared" si="204"/>
        <v>1.3205590084108945E-4</v>
      </c>
      <c r="AV39" s="5">
        <f t="shared" si="205"/>
        <v>2.1731710943764596E-5</v>
      </c>
      <c r="AW39" s="5">
        <f t="shared" si="206"/>
        <v>6.0330975769900209E-8</v>
      </c>
      <c r="AX39" s="5">
        <f t="shared" si="207"/>
        <v>1.8463431714772837E-5</v>
      </c>
      <c r="AY39" s="5">
        <f t="shared" si="208"/>
        <v>2.1293113127156695E-5</v>
      </c>
      <c r="AZ39" s="5">
        <f t="shared" si="209"/>
        <v>1.2278233907164838E-5</v>
      </c>
      <c r="BA39" s="5">
        <f t="shared" si="210"/>
        <v>4.7199933292604681E-6</v>
      </c>
      <c r="BB39" s="5">
        <f t="shared" si="211"/>
        <v>1.3608433344348731E-6</v>
      </c>
      <c r="BC39" s="5">
        <f t="shared" si="212"/>
        <v>3.1388088104200359E-7</v>
      </c>
      <c r="BD39" s="5">
        <f t="shared" si="213"/>
        <v>5.3394466583331346E-4</v>
      </c>
      <c r="BE39" s="5">
        <f t="shared" si="214"/>
        <v>3.5147330983165235E-4</v>
      </c>
      <c r="BF39" s="5">
        <f t="shared" si="215"/>
        <v>1.156800464812409E-4</v>
      </c>
      <c r="BG39" s="5">
        <f t="shared" si="216"/>
        <v>2.5382435933872502E-5</v>
      </c>
      <c r="BH39" s="5">
        <f t="shared" si="217"/>
        <v>4.1770474265085491E-6</v>
      </c>
      <c r="BI39" s="5">
        <f t="shared" si="218"/>
        <v>5.4991491750460254E-7</v>
      </c>
      <c r="BJ39" s="8">
        <f t="shared" si="219"/>
        <v>0.21020318027379928</v>
      </c>
      <c r="BK39" s="8">
        <f t="shared" si="220"/>
        <v>0.31310126730159737</v>
      </c>
      <c r="BL39" s="8">
        <f t="shared" si="221"/>
        <v>0.43473970211766005</v>
      </c>
      <c r="BM39" s="8">
        <f t="shared" si="222"/>
        <v>0.27226088830070244</v>
      </c>
      <c r="BN39" s="8">
        <f t="shared" si="223"/>
        <v>0.72753518458466349</v>
      </c>
    </row>
    <row r="40" spans="1:66" x14ac:dyDescent="0.25">
      <c r="A40" t="s">
        <v>349</v>
      </c>
      <c r="B40" t="s">
        <v>288</v>
      </c>
      <c r="C40" t="s">
        <v>275</v>
      </c>
      <c r="D40" t="s">
        <v>68</v>
      </c>
      <c r="E40">
        <f>VLOOKUP(A40,home!$A$2:$E$405,3,FALSE)</f>
        <v>1.5124</v>
      </c>
      <c r="F40">
        <f>VLOOKUP(B40,home!$B$2:$E$405,3,FALSE)</f>
        <v>0.92569999999999997</v>
      </c>
      <c r="G40">
        <f>VLOOKUP(C40,away!$B$2:$E$405,4,FALSE)</f>
        <v>1.2783</v>
      </c>
      <c r="H40">
        <f>VLOOKUP(A40,away!$A$2:$E$405,3,FALSE)</f>
        <v>1.1446000000000001</v>
      </c>
      <c r="I40">
        <f>VLOOKUP(C40,away!$B$2:$E$405,3,FALSE)</f>
        <v>0.64070000000000005</v>
      </c>
      <c r="J40">
        <f>VLOOKUP(B40,home!$B$2:$E$405,4,FALSE)</f>
        <v>1.1066</v>
      </c>
      <c r="K40" s="3">
        <f t="shared" si="168"/>
        <v>1.7896566616439999</v>
      </c>
      <c r="L40" s="3">
        <f t="shared" si="169"/>
        <v>0.81151982045200022</v>
      </c>
      <c r="M40" s="5">
        <f t="shared" si="170"/>
        <v>7.4186248060612872E-2</v>
      </c>
      <c r="N40" s="5">
        <f t="shared" si="171"/>
        <v>0.13276791304405011</v>
      </c>
      <c r="O40" s="5">
        <f t="shared" si="172"/>
        <v>6.0203610706156103E-2</v>
      </c>
      <c r="P40" s="5">
        <f t="shared" si="173"/>
        <v>0.10774379295529431</v>
      </c>
      <c r="Q40" s="5">
        <f t="shared" si="174"/>
        <v>0.11880449001592781</v>
      </c>
      <c r="R40" s="5">
        <f t="shared" si="175"/>
        <v>2.4428211675410955E-2</v>
      </c>
      <c r="S40" s="5">
        <f t="shared" si="176"/>
        <v>3.9120204970160291E-2</v>
      </c>
      <c r="T40" s="5">
        <f t="shared" si="177"/>
        <v>9.6412198406617175E-2</v>
      </c>
      <c r="U40" s="5">
        <f t="shared" si="178"/>
        <v>4.3718111756948952E-2</v>
      </c>
      <c r="V40" s="5">
        <f t="shared" si="179"/>
        <v>6.3128789961626993E-3</v>
      </c>
      <c r="W40" s="5">
        <f t="shared" si="180"/>
        <v>7.0873082330074444E-2</v>
      </c>
      <c r="X40" s="5">
        <f t="shared" si="181"/>
        <v>5.7514911047381836E-2</v>
      </c>
      <c r="Y40" s="5">
        <f t="shared" si="182"/>
        <v>2.3337245143242032E-2</v>
      </c>
      <c r="Z40" s="5">
        <f t="shared" si="183"/>
        <v>6.607992650930988E-3</v>
      </c>
      <c r="AA40" s="5">
        <f t="shared" si="184"/>
        <v>1.1826038067833238E-2</v>
      </c>
      <c r="AB40" s="5">
        <f t="shared" si="185"/>
        <v>1.0582273904476648E-2</v>
      </c>
      <c r="AC40" s="5">
        <f t="shared" si="186"/>
        <v>5.7302864858343875E-4</v>
      </c>
      <c r="AD40" s="5">
        <f t="shared" si="187"/>
        <v>3.1709620980815353E-2</v>
      </c>
      <c r="AE40" s="5">
        <f t="shared" si="188"/>
        <v>2.573298592495225E-2</v>
      </c>
      <c r="AF40" s="5">
        <f t="shared" si="189"/>
        <v>1.0441414058755547E-2</v>
      </c>
      <c r="AG40" s="5">
        <f t="shared" si="190"/>
        <v>2.824471487408766E-3</v>
      </c>
      <c r="AH40" s="5">
        <f t="shared" si="191"/>
        <v>1.3406292524079126E-3</v>
      </c>
      <c r="AI40" s="5">
        <f t="shared" si="192"/>
        <v>2.3992660723666363E-3</v>
      </c>
      <c r="AJ40" s="5">
        <f t="shared" si="193"/>
        <v>2.1469312547336933E-3</v>
      </c>
      <c r="AK40" s="5">
        <f t="shared" si="194"/>
        <v>1.2807566073752888E-3</v>
      </c>
      <c r="AL40" s="5">
        <f t="shared" si="195"/>
        <v>3.3289339565997214E-5</v>
      </c>
      <c r="AM40" s="5">
        <f t="shared" si="196"/>
        <v>1.1349866885304503E-2</v>
      </c>
      <c r="AN40" s="5">
        <f t="shared" si="197"/>
        <v>9.2106419369164128E-3</v>
      </c>
      <c r="AO40" s="5">
        <f t="shared" si="198"/>
        <v>3.7373092454470345E-3</v>
      </c>
      <c r="AP40" s="5">
        <f t="shared" si="199"/>
        <v>1.0109668426129266E-3</v>
      </c>
      <c r="AQ40" s="5">
        <f t="shared" si="200"/>
        <v>2.0510490765004186E-4</v>
      </c>
      <c r="AR40" s="5">
        <f t="shared" si="201"/>
        <v>2.1758944204135374E-4</v>
      </c>
      <c r="AS40" s="5">
        <f t="shared" si="202"/>
        <v>3.8941039445270973E-4</v>
      </c>
      <c r="AT40" s="5">
        <f t="shared" si="203"/>
        <v>3.4845545327285492E-4</v>
      </c>
      <c r="AU40" s="5">
        <f t="shared" si="204"/>
        <v>2.078718744119815E-4</v>
      </c>
      <c r="AV40" s="5">
        <f t="shared" si="205"/>
        <v>9.3004821202456912E-5</v>
      </c>
      <c r="AW40" s="5">
        <f t="shared" si="206"/>
        <v>1.3429861417048351E-6</v>
      </c>
      <c r="AX40" s="5">
        <f t="shared" si="207"/>
        <v>3.3853941466763064E-3</v>
      </c>
      <c r="AY40" s="5">
        <f t="shared" si="208"/>
        <v>2.7473144500700084E-3</v>
      </c>
      <c r="AZ40" s="5">
        <f t="shared" si="209"/>
        <v>1.1147500646229993E-3</v>
      </c>
      <c r="BA40" s="5">
        <f t="shared" si="210"/>
        <v>3.0154725743057083E-4</v>
      </c>
      <c r="BB40" s="5">
        <f t="shared" si="211"/>
        <v>6.1177894051962455E-5</v>
      </c>
      <c r="BC40" s="5">
        <f t="shared" si="212"/>
        <v>9.9294147193360153E-6</v>
      </c>
      <c r="BD40" s="5">
        <f t="shared" si="213"/>
        <v>2.9429690822941714E-5</v>
      </c>
      <c r="BE40" s="5">
        <f t="shared" si="214"/>
        <v>5.2669042231400932E-5</v>
      </c>
      <c r="BF40" s="5">
        <f t="shared" si="215"/>
        <v>4.7129751145917929E-5</v>
      </c>
      <c r="BG40" s="5">
        <f t="shared" si="216"/>
        <v>2.8115357699971993E-5</v>
      </c>
      <c r="BH40" s="5">
        <f t="shared" si="217"/>
        <v>1.2579209300564703E-5</v>
      </c>
      <c r="BI40" s="5">
        <f t="shared" si="218"/>
        <v>4.5024931445939541E-6</v>
      </c>
      <c r="BJ40" s="8">
        <f t="shared" si="219"/>
        <v>0.60355233548472731</v>
      </c>
      <c r="BK40" s="8">
        <f t="shared" si="220"/>
        <v>0.23071675742044964</v>
      </c>
      <c r="BL40" s="8">
        <f t="shared" si="221"/>
        <v>0.15935658682743617</v>
      </c>
      <c r="BM40" s="8">
        <f t="shared" si="222"/>
        <v>0.47935343446216366</v>
      </c>
      <c r="BN40" s="8">
        <f t="shared" si="223"/>
        <v>0.51813426645745209</v>
      </c>
    </row>
    <row r="41" spans="1:66" x14ac:dyDescent="0.25">
      <c r="A41" t="s">
        <v>357</v>
      </c>
      <c r="B41" t="s">
        <v>328</v>
      </c>
      <c r="C41" t="s">
        <v>329</v>
      </c>
      <c r="D41" t="s">
        <v>68</v>
      </c>
      <c r="E41">
        <f>VLOOKUP(A41,home!$A$2:$E$405,3,FALSE)</f>
        <v>1.72</v>
      </c>
      <c r="F41">
        <f>VLOOKUP(B41,home!$B$2:$E$405,3,FALSE)</f>
        <v>0.63949999999999996</v>
      </c>
      <c r="G41">
        <f>VLOOKUP(C41,away!$B$2:$E$405,4,FALSE)</f>
        <v>0.81399999999999995</v>
      </c>
      <c r="H41">
        <f>VLOOKUP(A41,away!$A$2:$E$405,3,FALSE)</f>
        <v>1.58</v>
      </c>
      <c r="I41">
        <f>VLOOKUP(C41,away!$B$2:$E$405,3,FALSE)</f>
        <v>1.7089000000000001</v>
      </c>
      <c r="J41">
        <f>VLOOKUP(B41,home!$B$2:$E$405,4,FALSE)</f>
        <v>1.3290999999999999</v>
      </c>
      <c r="K41" s="3">
        <f t="shared" si="168"/>
        <v>0.89535115999999992</v>
      </c>
      <c r="L41" s="3">
        <f t="shared" si="169"/>
        <v>3.5886524042000003</v>
      </c>
      <c r="M41" s="5">
        <f t="shared" si="170"/>
        <v>1.1288129815361023E-2</v>
      </c>
      <c r="N41" s="5">
        <f t="shared" si="171"/>
        <v>1.0106840124414077E-2</v>
      </c>
      <c r="O41" s="5">
        <f t="shared" si="172"/>
        <v>4.0509174200817039E-2</v>
      </c>
      <c r="P41" s="5">
        <f t="shared" si="173"/>
        <v>3.6269936111343604E-2</v>
      </c>
      <c r="Q41" s="5">
        <f t="shared" si="174"/>
        <v>4.5245855146643435E-3</v>
      </c>
      <c r="R41" s="5">
        <f t="shared" si="175"/>
        <v>7.2686672693959356E-2</v>
      </c>
      <c r="S41" s="5">
        <f t="shared" si="176"/>
        <v>2.9134770042482761E-2</v>
      </c>
      <c r="T41" s="5">
        <f t="shared" si="177"/>
        <v>1.623716468520869E-2</v>
      </c>
      <c r="U41" s="5">
        <f t="shared" si="178"/>
        <v>6.5080096713076824E-2</v>
      </c>
      <c r="V41" s="5">
        <f t="shared" si="179"/>
        <v>1.0401449874476354E-2</v>
      </c>
      <c r="W41" s="5">
        <f t="shared" si="180"/>
        <v>1.3503642963579722E-3</v>
      </c>
      <c r="X41" s="5">
        <f t="shared" si="181"/>
        <v>4.8459880786708787E-3</v>
      </c>
      <c r="Y41" s="5">
        <f t="shared" si="182"/>
        <v>8.6952833846233955E-3</v>
      </c>
      <c r="Z41" s="5">
        <f t="shared" si="183"/>
        <v>8.6949067572158589E-2</v>
      </c>
      <c r="AA41" s="5">
        <f t="shared" si="184"/>
        <v>7.7849948511650557E-2</v>
      </c>
      <c r="AB41" s="5">
        <f t="shared" si="185"/>
        <v>3.4851520852923298E-2</v>
      </c>
      <c r="AC41" s="5">
        <f t="shared" si="186"/>
        <v>2.0888088227601072E-3</v>
      </c>
      <c r="AD41" s="5">
        <f t="shared" si="187"/>
        <v>3.0226255979167349E-4</v>
      </c>
      <c r="AE41" s="5">
        <f t="shared" si="188"/>
        <v>1.0847152618960354E-3</v>
      </c>
      <c r="AF41" s="5">
        <f t="shared" si="189"/>
        <v>1.9463330162378207E-3</v>
      </c>
      <c r="AG41" s="5">
        <f t="shared" si="190"/>
        <v>2.3282375526985644E-3</v>
      </c>
      <c r="AH41" s="5">
        <f t="shared" si="191"/>
        <v>7.8007495096443807E-2</v>
      </c>
      <c r="AI41" s="5">
        <f t="shared" si="192"/>
        <v>6.9844101223295263E-2</v>
      </c>
      <c r="AJ41" s="5">
        <f t="shared" si="193"/>
        <v>3.126749852471742E-2</v>
      </c>
      <c r="AK41" s="5">
        <f t="shared" si="194"/>
        <v>9.3317970248013426E-3</v>
      </c>
      <c r="AL41" s="5">
        <f t="shared" si="195"/>
        <v>2.6846240711095835E-4</v>
      </c>
      <c r="AM41" s="5">
        <f t="shared" si="196"/>
        <v>5.4126226706808853E-5</v>
      </c>
      <c r="AN41" s="5">
        <f t="shared" si="197"/>
        <v>1.9424021360166385E-4</v>
      </c>
      <c r="AO41" s="5">
        <f t="shared" si="198"/>
        <v>3.4853030476696638E-4</v>
      </c>
      <c r="AP41" s="5">
        <f t="shared" si="199"/>
        <v>4.1691803871284419E-4</v>
      </c>
      <c r="AQ41" s="5">
        <f t="shared" si="200"/>
        <v>3.7404348049529932E-4</v>
      </c>
      <c r="AR41" s="5">
        <f t="shared" si="201"/>
        <v>5.5988356964694563E-2</v>
      </c>
      <c r="AS41" s="5">
        <f t="shared" si="202"/>
        <v>5.0129240354833349E-2</v>
      </c>
      <c r="AT41" s="5">
        <f t="shared" si="203"/>
        <v>2.2441636750809422E-2</v>
      </c>
      <c r="AU41" s="5">
        <f t="shared" si="204"/>
        <v>6.6977151657119493E-3</v>
      </c>
      <c r="AV41" s="5">
        <f t="shared" si="205"/>
        <v>1.4992017607424462E-3</v>
      </c>
      <c r="AW41" s="5">
        <f t="shared" si="206"/>
        <v>2.3961046085778006E-5</v>
      </c>
      <c r="AX41" s="5">
        <f t="shared" si="207"/>
        <v>8.076996644727376E-6</v>
      </c>
      <c r="AY41" s="5">
        <f t="shared" si="208"/>
        <v>2.8985533427816232E-5</v>
      </c>
      <c r="AZ41" s="5">
        <f t="shared" si="209"/>
        <v>5.2009502111376114E-5</v>
      </c>
      <c r="BA41" s="5">
        <f t="shared" si="210"/>
        <v>6.2214674931078295E-5</v>
      </c>
      <c r="BB41" s="5">
        <f t="shared" si="211"/>
        <v>5.581671069198391E-5</v>
      </c>
      <c r="BC41" s="5">
        <f t="shared" si="212"/>
        <v>4.006135460386478E-5</v>
      </c>
      <c r="BD41" s="5">
        <f t="shared" si="213"/>
        <v>3.3487125304759814E-2</v>
      </c>
      <c r="BE41" s="5">
        <f t="shared" si="214"/>
        <v>2.9982736486682052E-2</v>
      </c>
      <c r="BF41" s="5">
        <f t="shared" si="215"/>
        <v>1.3422538946662548E-2</v>
      </c>
      <c r="BG41" s="5">
        <f t="shared" si="216"/>
        <v>4.0059619386798298E-3</v>
      </c>
      <c r="BH41" s="5">
        <f t="shared" si="217"/>
        <v>8.9668566717820855E-4</v>
      </c>
      <c r="BI41" s="5">
        <f t="shared" si="218"/>
        <v>1.6056971045267662E-4</v>
      </c>
      <c r="BJ41" s="8">
        <f t="shared" si="219"/>
        <v>5.3056797511257893E-2</v>
      </c>
      <c r="BK41" s="8">
        <f t="shared" si="220"/>
        <v>8.9480542606962615E-2</v>
      </c>
      <c r="BL41" s="8">
        <f t="shared" si="221"/>
        <v>0.69814007389289179</v>
      </c>
      <c r="BM41" s="8">
        <f t="shared" si="222"/>
        <v>0.75223611863536932</v>
      </c>
      <c r="BN41" s="8">
        <f t="shared" si="223"/>
        <v>0.17538533846055943</v>
      </c>
    </row>
    <row r="42" spans="1:66" x14ac:dyDescent="0.25">
      <c r="A42" t="s">
        <v>357</v>
      </c>
      <c r="B42" t="s">
        <v>330</v>
      </c>
      <c r="C42" t="s">
        <v>331</v>
      </c>
      <c r="D42" t="s">
        <v>68</v>
      </c>
      <c r="E42">
        <f>VLOOKUP(A42,home!$A$2:$E$405,3,FALSE)</f>
        <v>1.72</v>
      </c>
      <c r="F42">
        <f>VLOOKUP(B42,home!$B$2:$E$405,3,FALSE)</f>
        <v>0.63949999999999996</v>
      </c>
      <c r="G42">
        <f>VLOOKUP(C42,away!$B$2:$E$405,4,FALSE)</f>
        <v>1.3953</v>
      </c>
      <c r="H42">
        <f>VLOOKUP(A42,away!$A$2:$E$405,3,FALSE)</f>
        <v>1.58</v>
      </c>
      <c r="I42">
        <f>VLOOKUP(C42,away!$B$2:$E$405,3,FALSE)</f>
        <v>0.94940000000000002</v>
      </c>
      <c r="J42">
        <f>VLOOKUP(B42,home!$B$2:$E$405,4,FALSE)</f>
        <v>1.6456</v>
      </c>
      <c r="K42" s="3">
        <f t="shared" si="168"/>
        <v>1.534746282</v>
      </c>
      <c r="L42" s="3">
        <f t="shared" si="169"/>
        <v>2.4684855712</v>
      </c>
      <c r="M42" s="5">
        <f t="shared" si="170"/>
        <v>1.825654098190042E-2</v>
      </c>
      <c r="N42" s="5">
        <f t="shared" si="171"/>
        <v>2.8019158394152293E-2</v>
      </c>
      <c r="O42" s="5">
        <f t="shared" si="172"/>
        <v>4.5066007993842659E-2</v>
      </c>
      <c r="P42" s="5">
        <f t="shared" si="173"/>
        <v>6.9164888213132283E-2</v>
      </c>
      <c r="Q42" s="5">
        <f t="shared" si="174"/>
        <v>2.1501149585097166E-2</v>
      </c>
      <c r="R42" s="5">
        <f t="shared" si="175"/>
        <v>5.5622395242192237E-2</v>
      </c>
      <c r="S42" s="5">
        <f t="shared" si="176"/>
        <v>6.5507778366637778E-2</v>
      </c>
      <c r="T42" s="5">
        <f t="shared" si="177"/>
        <v>5.3075277515025214E-2</v>
      </c>
      <c r="U42" s="5">
        <f t="shared" si="178"/>
        <v>8.5366264293889008E-2</v>
      </c>
      <c r="V42" s="5">
        <f t="shared" si="179"/>
        <v>2.7575128475329197E-2</v>
      </c>
      <c r="W42" s="5">
        <f t="shared" si="180"/>
        <v>1.0999603128151243E-2</v>
      </c>
      <c r="X42" s="5">
        <f t="shared" si="181"/>
        <v>2.7152361610767724E-2</v>
      </c>
      <c r="Y42" s="5">
        <f t="shared" si="182"/>
        <v>3.3512606430092462E-2</v>
      </c>
      <c r="Z42" s="5">
        <f t="shared" si="183"/>
        <v>4.5767693363645022E-2</v>
      </c>
      <c r="AA42" s="5">
        <f t="shared" si="184"/>
        <v>7.0241797225570266E-2</v>
      </c>
      <c r="AB42" s="5">
        <f t="shared" si="185"/>
        <v>5.3901668566470953E-2</v>
      </c>
      <c r="AC42" s="5">
        <f t="shared" si="186"/>
        <v>6.5292717564547744E-3</v>
      </c>
      <c r="AD42" s="5">
        <f t="shared" si="187"/>
        <v>4.2204000011014211E-3</v>
      </c>
      <c r="AE42" s="5">
        <f t="shared" si="188"/>
        <v>1.041799650741132E-2</v>
      </c>
      <c r="AF42" s="5">
        <f t="shared" si="189"/>
        <v>1.285833702967842E-2</v>
      </c>
      <c r="AG42" s="5">
        <f t="shared" si="190"/>
        <v>1.058020647579595E-2</v>
      </c>
      <c r="AH42" s="5">
        <f t="shared" si="191"/>
        <v>2.824422267381593E-2</v>
      </c>
      <c r="AI42" s="5">
        <f t="shared" si="192"/>
        <v>4.3347715736619087E-2</v>
      </c>
      <c r="AJ42" s="5">
        <f t="shared" si="193"/>
        <v>3.3263872779984528E-2</v>
      </c>
      <c r="AK42" s="5">
        <f t="shared" si="194"/>
        <v>1.7017201691334093E-2</v>
      </c>
      <c r="AL42" s="5">
        <f t="shared" si="195"/>
        <v>9.8944559453199941E-4</v>
      </c>
      <c r="AM42" s="5">
        <f t="shared" si="196"/>
        <v>1.2954486420486402E-3</v>
      </c>
      <c r="AN42" s="5">
        <f t="shared" si="197"/>
        <v>3.1977962811277016E-3</v>
      </c>
      <c r="AO42" s="5">
        <f t="shared" si="198"/>
        <v>3.9468569898003757E-3</v>
      </c>
      <c r="AP42" s="5">
        <f t="shared" si="199"/>
        <v>3.247586510304031E-3</v>
      </c>
      <c r="AQ42" s="5">
        <f t="shared" si="200"/>
        <v>2.0041551104773149E-3</v>
      </c>
      <c r="AR42" s="5">
        <f t="shared" si="201"/>
        <v>1.3944091228014913E-2</v>
      </c>
      <c r="AS42" s="5">
        <f t="shared" si="202"/>
        <v>2.1400642168064699E-2</v>
      </c>
      <c r="AT42" s="5">
        <f t="shared" si="203"/>
        <v>1.6422277999924861E-2</v>
      </c>
      <c r="AU42" s="5">
        <f t="shared" si="204"/>
        <v>8.4013433674516944E-3</v>
      </c>
      <c r="AV42" s="5">
        <f t="shared" si="205"/>
        <v>3.223482624250461E-3</v>
      </c>
      <c r="AW42" s="5">
        <f t="shared" si="206"/>
        <v>1.041253804848302E-4</v>
      </c>
      <c r="AX42" s="5">
        <f t="shared" si="207"/>
        <v>3.3136416448434987E-4</v>
      </c>
      <c r="AY42" s="5">
        <f t="shared" si="208"/>
        <v>8.1796765884236105E-4</v>
      </c>
      <c r="AZ42" s="5">
        <f t="shared" si="209"/>
        <v>1.0095706817803063E-3</v>
      </c>
      <c r="BA42" s="5">
        <f t="shared" si="210"/>
        <v>8.307035536937443E-4</v>
      </c>
      <c r="BB42" s="5">
        <f t="shared" si="211"/>
        <v>5.1264493405939302E-4</v>
      </c>
      <c r="BC42" s="5">
        <f t="shared" si="212"/>
        <v>2.530913245748776E-4</v>
      </c>
      <c r="BD42" s="5">
        <f t="shared" si="213"/>
        <v>5.7367979999752156E-3</v>
      </c>
      <c r="BE42" s="5">
        <f t="shared" si="214"/>
        <v>8.8045294010469961E-3</v>
      </c>
      <c r="BF42" s="5">
        <f t="shared" si="215"/>
        <v>6.7563593815082841E-3</v>
      </c>
      <c r="BG42" s="5">
        <f t="shared" si="216"/>
        <v>3.4564324802085541E-3</v>
      </c>
      <c r="BH42" s="5">
        <f t="shared" si="217"/>
        <v>1.3261867244960287E-3</v>
      </c>
      <c r="BI42" s="5">
        <f t="shared" si="218"/>
        <v>4.0707202893160762E-4</v>
      </c>
      <c r="BJ42" s="8">
        <f t="shared" si="219"/>
        <v>0.22978428252846628</v>
      </c>
      <c r="BK42" s="8">
        <f t="shared" si="220"/>
        <v>0.18884102104682884</v>
      </c>
      <c r="BL42" s="8">
        <f t="shared" si="221"/>
        <v>0.52195036160759223</v>
      </c>
      <c r="BM42" s="8">
        <f t="shared" si="222"/>
        <v>0.74799937585785758</v>
      </c>
      <c r="BN42" s="8">
        <f t="shared" si="223"/>
        <v>0.23763014041031705</v>
      </c>
    </row>
    <row r="43" spans="1:66" x14ac:dyDescent="0.25">
      <c r="A43" t="s">
        <v>290</v>
      </c>
      <c r="B43" t="s">
        <v>291</v>
      </c>
      <c r="C43" t="s">
        <v>296</v>
      </c>
      <c r="D43" t="s">
        <v>68</v>
      </c>
      <c r="E43">
        <f>VLOOKUP(A43,home!$A$2:$E$405,3,FALSE)</f>
        <v>1.6292</v>
      </c>
      <c r="F43">
        <f>VLOOKUP(B43,home!$B$2:$E$405,3,FALSE)</f>
        <v>0.90259999999999996</v>
      </c>
      <c r="G43">
        <f>VLOOKUP(C43,away!$B$2:$E$405,4,FALSE)</f>
        <v>0.83040000000000003</v>
      </c>
      <c r="H43">
        <f>VLOOKUP(A43,away!$A$2:$E$405,3,FALSE)</f>
        <v>1.1462000000000001</v>
      </c>
      <c r="I43">
        <f>VLOOKUP(C43,away!$B$2:$E$405,3,FALSE)</f>
        <v>0.66720000000000002</v>
      </c>
      <c r="J43">
        <f>VLOOKUP(B43,home!$B$2:$E$405,4,FALSE)</f>
        <v>0.71850000000000003</v>
      </c>
      <c r="K43" s="3">
        <f t="shared" si="168"/>
        <v>1.221116419968</v>
      </c>
      <c r="L43" s="3">
        <f t="shared" si="169"/>
        <v>0.54946902384000007</v>
      </c>
      <c r="M43" s="5">
        <f t="shared" si="170"/>
        <v>0.17023329761645134</v>
      </c>
      <c r="N43" s="5">
        <f t="shared" si="171"/>
        <v>0.20787467494474809</v>
      </c>
      <c r="O43" s="5">
        <f t="shared" si="172"/>
        <v>9.3537923866375716E-2</v>
      </c>
      <c r="P43" s="5">
        <f t="shared" si="173"/>
        <v>0.11422069472294805</v>
      </c>
      <c r="Q43" s="5">
        <f t="shared" si="174"/>
        <v>0.12691958943527132</v>
      </c>
      <c r="R43" s="5">
        <f t="shared" si="175"/>
        <v>2.5698095859438854E-2</v>
      </c>
      <c r="S43" s="5">
        <f t="shared" si="176"/>
        <v>1.9159540591740406E-2</v>
      </c>
      <c r="T43" s="5">
        <f t="shared" si="177"/>
        <v>6.9738382913172095E-2</v>
      </c>
      <c r="U43" s="5">
        <f t="shared" si="178"/>
        <v>3.1380366815872453E-2</v>
      </c>
      <c r="V43" s="5">
        <f t="shared" si="179"/>
        <v>1.4283770616250154E-3</v>
      </c>
      <c r="W43" s="5">
        <f t="shared" si="180"/>
        <v>5.1661198225002258E-2</v>
      </c>
      <c r="X43" s="5">
        <f t="shared" si="181"/>
        <v>2.8386228159096732E-2</v>
      </c>
      <c r="Y43" s="5">
        <f t="shared" si="182"/>
        <v>7.7986765385392011E-3</v>
      </c>
      <c r="Z43" s="5">
        <f t="shared" si="183"/>
        <v>4.706769215477539E-3</v>
      </c>
      <c r="AA43" s="5">
        <f t="shared" si="184"/>
        <v>5.7475131740195237E-3</v>
      </c>
      <c r="AB43" s="5">
        <f t="shared" si="185"/>
        <v>3.50919135538882E-3</v>
      </c>
      <c r="AC43" s="5">
        <f t="shared" si="186"/>
        <v>5.9899496231607723E-5</v>
      </c>
      <c r="AD43" s="5">
        <f t="shared" si="187"/>
        <v>1.5771084356942997E-2</v>
      </c>
      <c r="AE43" s="5">
        <f t="shared" si="188"/>
        <v>8.6657223265077625E-3</v>
      </c>
      <c r="AF43" s="5">
        <f t="shared" si="189"/>
        <v>2.3807729938073573E-3</v>
      </c>
      <c r="AG43" s="5">
        <f t="shared" si="190"/>
        <v>4.3605367096398776E-4</v>
      </c>
      <c r="AH43" s="5">
        <f t="shared" si="191"/>
        <v>6.4655597156715143E-4</v>
      </c>
      <c r="AI43" s="5">
        <f t="shared" si="192"/>
        <v>7.8952011330901185E-4</v>
      </c>
      <c r="AJ43" s="5">
        <f t="shared" si="193"/>
        <v>4.8204798712831533E-4</v>
      </c>
      <c r="AK43" s="5">
        <f t="shared" si="194"/>
        <v>1.9621223743163617E-4</v>
      </c>
      <c r="AL43" s="5">
        <f t="shared" si="195"/>
        <v>1.6076201704190323E-6</v>
      </c>
      <c r="AM43" s="5">
        <f t="shared" si="196"/>
        <v>3.8516660137927054E-3</v>
      </c>
      <c r="AN43" s="5">
        <f t="shared" si="197"/>
        <v>2.1163711647563819E-3</v>
      </c>
      <c r="AO43" s="5">
        <f t="shared" si="198"/>
        <v>5.8144019899090656E-4</v>
      </c>
      <c r="AP43" s="5">
        <f t="shared" si="199"/>
        <v>1.0649445952028962E-4</v>
      </c>
      <c r="AQ43" s="5">
        <f t="shared" si="200"/>
        <v>1.4628851679245481E-5</v>
      </c>
      <c r="AR43" s="5">
        <f t="shared" si="201"/>
        <v>7.1052495710985115E-5</v>
      </c>
      <c r="AS43" s="5">
        <f t="shared" si="202"/>
        <v>8.6763369192389804E-5</v>
      </c>
      <c r="AT43" s="5">
        <f t="shared" si="203"/>
        <v>5.2974087386286478E-5</v>
      </c>
      <c r="AU43" s="5">
        <f t="shared" si="204"/>
        <v>2.1562509313404691E-5</v>
      </c>
      <c r="AV43" s="5">
        <f t="shared" si="205"/>
        <v>6.5825835445778526E-6</v>
      </c>
      <c r="AW43" s="5">
        <f t="shared" si="206"/>
        <v>2.9962719672701432E-8</v>
      </c>
      <c r="AX43" s="5">
        <f t="shared" si="207"/>
        <v>7.8388876894582861E-4</v>
      </c>
      <c r="AY43" s="5">
        <f t="shared" si="208"/>
        <v>4.3072259667180374E-4</v>
      </c>
      <c r="AZ43" s="5">
        <f t="shared" si="209"/>
        <v>1.1833436236954303E-4</v>
      </c>
      <c r="BA43" s="5">
        <f t="shared" si="210"/>
        <v>2.167368885930722E-5</v>
      </c>
      <c r="BB43" s="5">
        <f t="shared" si="211"/>
        <v>2.9772551651338551E-6</v>
      </c>
      <c r="BC43" s="5">
        <f t="shared" si="212"/>
        <v>3.2718189786173955E-7</v>
      </c>
      <c r="BD43" s="5">
        <f t="shared" si="213"/>
        <v>6.5068575766184634E-6</v>
      </c>
      <c r="BE43" s="5">
        <f t="shared" si="214"/>
        <v>7.9456306292019935E-6</v>
      </c>
      <c r="BF43" s="5">
        <f t="shared" si="215"/>
        <v>4.8512700141596144E-6</v>
      </c>
      <c r="BG43" s="5">
        <f t="shared" si="216"/>
        <v>1.9746551573295642E-6</v>
      </c>
      <c r="BH43" s="5">
        <f t="shared" si="217"/>
        <v>6.0282095909740665E-7</v>
      </c>
      <c r="BI43" s="5">
        <f t="shared" si="218"/>
        <v>1.4722291429094001E-7</v>
      </c>
      <c r="BJ43" s="8">
        <f t="shared" si="219"/>
        <v>0.52766090810670085</v>
      </c>
      <c r="BK43" s="8">
        <f t="shared" si="220"/>
        <v>0.30553413970583865</v>
      </c>
      <c r="BL43" s="8">
        <f t="shared" si="221"/>
        <v>0.1622483908829298</v>
      </c>
      <c r="BM43" s="8">
        <f t="shared" si="222"/>
        <v>0.26123523883176142</v>
      </c>
      <c r="BN43" s="8">
        <f t="shared" si="223"/>
        <v>0.73848427644523329</v>
      </c>
    </row>
    <row r="44" spans="1:66" x14ac:dyDescent="0.25">
      <c r="A44" t="s">
        <v>338</v>
      </c>
      <c r="B44" t="s">
        <v>75</v>
      </c>
      <c r="C44" t="s">
        <v>76</v>
      </c>
      <c r="D44" t="s">
        <v>69</v>
      </c>
      <c r="E44">
        <f>VLOOKUP(A44,home!$A$2:$E$405,3,FALSE)</f>
        <v>1.4215</v>
      </c>
      <c r="F44">
        <f>VLOOKUP(B44,home!$B$2:$E$405,3,FALSE)</f>
        <v>0.7621</v>
      </c>
      <c r="G44">
        <f>VLOOKUP(C44,away!$B$2:$E$405,4,FALSE)</f>
        <v>0.59530000000000005</v>
      </c>
      <c r="H44">
        <f>VLOOKUP(A44,away!$A$2:$E$405,3,FALSE)</f>
        <v>1.0277000000000001</v>
      </c>
      <c r="I44">
        <f>VLOOKUP(C44,away!$B$2:$E$405,3,FALSE)</f>
        <v>1.1976</v>
      </c>
      <c r="J44">
        <f>VLOOKUP(B44,home!$B$2:$E$405,4,FALSE)</f>
        <v>1.3785000000000001</v>
      </c>
      <c r="K44" s="3">
        <f t="shared" si="168"/>
        <v>0.64490346179500013</v>
      </c>
      <c r="L44" s="3">
        <f t="shared" si="169"/>
        <v>1.6966212973200001</v>
      </c>
      <c r="M44" s="5">
        <f t="shared" si="170"/>
        <v>9.6180873704783079E-2</v>
      </c>
      <c r="N44" s="5">
        <f t="shared" si="171"/>
        <v>6.2027378410682302E-2</v>
      </c>
      <c r="O44" s="5">
        <f t="shared" si="172"/>
        <v>0.16318251872238018</v>
      </c>
      <c r="P44" s="5">
        <f t="shared" si="173"/>
        <v>0.10523697122849038</v>
      </c>
      <c r="Q44" s="5">
        <f t="shared" si="174"/>
        <v>2.0000835531558733E-2</v>
      </c>
      <c r="R44" s="5">
        <f t="shared" si="175"/>
        <v>0.13842946830735495</v>
      </c>
      <c r="S44" s="5">
        <f t="shared" si="176"/>
        <v>2.8786440813947819E-2</v>
      </c>
      <c r="T44" s="5">
        <f t="shared" si="177"/>
        <v>3.3933843527037134E-2</v>
      </c>
      <c r="U44" s="5">
        <f t="shared" si="178"/>
        <v>8.9273643325854454E-2</v>
      </c>
      <c r="V44" s="5">
        <f t="shared" si="179"/>
        <v>3.4996538027421598E-3</v>
      </c>
      <c r="W44" s="5">
        <f t="shared" si="180"/>
        <v>4.2995360243648899E-3</v>
      </c>
      <c r="X44" s="5">
        <f t="shared" si="181"/>
        <v>7.2946843875320352E-3</v>
      </c>
      <c r="Y44" s="5">
        <f t="shared" si="182"/>
        <v>6.1881584445572773E-3</v>
      </c>
      <c r="Z44" s="5">
        <f t="shared" si="183"/>
        <v>7.8287461368980779E-2</v>
      </c>
      <c r="AA44" s="5">
        <f t="shared" si="184"/>
        <v>5.048785485199804E-2</v>
      </c>
      <c r="AB44" s="5">
        <f t="shared" si="185"/>
        <v>1.6279896186328514E-2</v>
      </c>
      <c r="AC44" s="5">
        <f t="shared" si="186"/>
        <v>2.3932315774085824E-4</v>
      </c>
      <c r="AD44" s="5">
        <f t="shared" si="187"/>
        <v>6.9319641655630733E-4</v>
      </c>
      <c r="AE44" s="5">
        <f t="shared" si="188"/>
        <v>1.1760918035553375E-3</v>
      </c>
      <c r="AF44" s="5">
        <f t="shared" si="189"/>
        <v>9.9769120075773768E-4</v>
      </c>
      <c r="AG44" s="5">
        <f t="shared" si="190"/>
        <v>5.6423471311811376E-4</v>
      </c>
      <c r="AH44" s="5">
        <f t="shared" si="191"/>
        <v>3.3206043567932414E-2</v>
      </c>
      <c r="AI44" s="5">
        <f t="shared" si="192"/>
        <v>2.141469244947521E-2</v>
      </c>
      <c r="AJ44" s="5">
        <f t="shared" si="193"/>
        <v>6.9052046469709055E-3</v>
      </c>
      <c r="AK44" s="5">
        <f t="shared" si="194"/>
        <v>1.4843967937448197E-3</v>
      </c>
      <c r="AL44" s="5">
        <f t="shared" si="195"/>
        <v>1.0474283834347686E-5</v>
      </c>
      <c r="AM44" s="5">
        <f t="shared" si="196"/>
        <v>8.9408953748210313E-5</v>
      </c>
      <c r="AN44" s="5">
        <f t="shared" si="197"/>
        <v>1.5169313510031247E-4</v>
      </c>
      <c r="AO44" s="5">
        <f t="shared" si="198"/>
        <v>1.2868290183421513E-4</v>
      </c>
      <c r="AP44" s="5">
        <f t="shared" si="199"/>
        <v>7.2775383950956078E-5</v>
      </c>
      <c r="AQ44" s="5">
        <f t="shared" si="200"/>
        <v>3.0868066582958077E-5</v>
      </c>
      <c r="AR44" s="5">
        <f t="shared" si="201"/>
        <v>1.1267616143417978E-2</v>
      </c>
      <c r="AS44" s="5">
        <f t="shared" si="202"/>
        <v>7.2665246570674819E-3</v>
      </c>
      <c r="AT44" s="5">
        <f t="shared" si="203"/>
        <v>2.3431034532807723E-3</v>
      </c>
      <c r="AU44" s="5">
        <f t="shared" si="204"/>
        <v>5.0369184278819656E-4</v>
      </c>
      <c r="AV44" s="5">
        <f t="shared" si="205"/>
        <v>8.1208153273002714E-5</v>
      </c>
      <c r="AW44" s="5">
        <f t="shared" si="206"/>
        <v>3.1834751201783339E-7</v>
      </c>
      <c r="AX44" s="5">
        <f t="shared" si="207"/>
        <v>9.6100239646149785E-6</v>
      </c>
      <c r="AY44" s="5">
        <f t="shared" si="208"/>
        <v>1.6304571326121356E-5</v>
      </c>
      <c r="AZ44" s="5">
        <f t="shared" si="209"/>
        <v>1.3831341477785247E-5</v>
      </c>
      <c r="BA44" s="5">
        <f t="shared" si="210"/>
        <v>7.8221828405719766E-6</v>
      </c>
      <c r="BB44" s="5">
        <f t="shared" si="211"/>
        <v>3.3178204997113698E-6</v>
      </c>
      <c r="BC44" s="5">
        <f t="shared" si="212"/>
        <v>1.1258169840990381E-6</v>
      </c>
      <c r="BD44" s="5">
        <f t="shared" si="213"/>
        <v>3.1861462531582651E-3</v>
      </c>
      <c r="BE44" s="5">
        <f t="shared" si="214"/>
        <v>2.0547567484469338E-3</v>
      </c>
      <c r="BF44" s="5">
        <f t="shared" si="215"/>
        <v>6.6255987011003281E-4</v>
      </c>
      <c r="BG44" s="5">
        <f t="shared" si="216"/>
        <v>1.4242905129346862E-4</v>
      </c>
      <c r="BH44" s="5">
        <f t="shared" si="217"/>
        <v>2.2963247059833885E-5</v>
      </c>
      <c r="BI44" s="5">
        <f t="shared" si="218"/>
        <v>2.9618155045881467E-6</v>
      </c>
      <c r="BJ44" s="8">
        <f t="shared" si="219"/>
        <v>0.13770109065802938</v>
      </c>
      <c r="BK44" s="8">
        <f t="shared" si="220"/>
        <v>0.2339700415628648</v>
      </c>
      <c r="BL44" s="8">
        <f t="shared" si="221"/>
        <v>0.54819768008743996</v>
      </c>
      <c r="BM44" s="8">
        <f t="shared" si="222"/>
        <v>0.41308224154825129</v>
      </c>
      <c r="BN44" s="8">
        <f t="shared" si="223"/>
        <v>0.58505804590524957</v>
      </c>
    </row>
    <row r="45" spans="1:66" x14ac:dyDescent="0.25">
      <c r="A45" t="s">
        <v>338</v>
      </c>
      <c r="B45" t="s">
        <v>79</v>
      </c>
      <c r="C45" t="s">
        <v>82</v>
      </c>
      <c r="D45" t="s">
        <v>69</v>
      </c>
      <c r="E45">
        <f>VLOOKUP(A45,home!$A$2:$E$405,3,FALSE)</f>
        <v>1.4215</v>
      </c>
      <c r="F45">
        <f>VLOOKUP(B45,home!$B$2:$E$405,3,FALSE)</f>
        <v>1.407</v>
      </c>
      <c r="G45">
        <f>VLOOKUP(C45,away!$B$2:$E$405,4,FALSE)</f>
        <v>0.87939999999999996</v>
      </c>
      <c r="H45">
        <f>VLOOKUP(A45,away!$A$2:$E$405,3,FALSE)</f>
        <v>1.0277000000000001</v>
      </c>
      <c r="I45">
        <f>VLOOKUP(C45,away!$B$2:$E$405,3,FALSE)</f>
        <v>1.2974000000000001</v>
      </c>
      <c r="J45">
        <f>VLOOKUP(B45,home!$B$2:$E$405,4,FALSE)</f>
        <v>0.89200000000000002</v>
      </c>
      <c r="K45" s="3">
        <f t="shared" si="168"/>
        <v>1.7588444096999998</v>
      </c>
      <c r="L45" s="3">
        <f t="shared" si="169"/>
        <v>1.1893374781600003</v>
      </c>
      <c r="M45" s="5">
        <f t="shared" si="170"/>
        <v>5.2434951960950528E-2</v>
      </c>
      <c r="N45" s="5">
        <f t="shared" si="171"/>
        <v>9.222492212940589E-2</v>
      </c>
      <c r="O45" s="5">
        <f t="shared" si="172"/>
        <v>6.2362853532677662E-2</v>
      </c>
      <c r="P45" s="5">
        <f t="shared" si="173"/>
        <v>0.10968655630889</v>
      </c>
      <c r="Q45" s="5">
        <f t="shared" si="174"/>
        <v>8.1104644361161674E-2</v>
      </c>
      <c r="R45" s="5">
        <f t="shared" si="175"/>
        <v>3.7085239475708173E-2</v>
      </c>
      <c r="S45" s="5">
        <f t="shared" si="176"/>
        <v>5.7362218257886254E-2</v>
      </c>
      <c r="T45" s="5">
        <f t="shared" si="177"/>
        <v>9.6460793191567709E-2</v>
      </c>
      <c r="U45" s="5">
        <f t="shared" si="178"/>
        <v>6.5227166134235071E-2</v>
      </c>
      <c r="V45" s="5">
        <f t="shared" si="179"/>
        <v>1.3332633943252554E-2</v>
      </c>
      <c r="W45" s="5">
        <f t="shared" si="180"/>
        <v>4.75501501117786E-2</v>
      </c>
      <c r="X45" s="5">
        <f t="shared" si="181"/>
        <v>5.655317562007222E-2</v>
      </c>
      <c r="Y45" s="5">
        <f t="shared" si="182"/>
        <v>3.3630405636958162E-2</v>
      </c>
      <c r="Z45" s="5">
        <f t="shared" si="183"/>
        <v>1.4702288398332809E-2</v>
      </c>
      <c r="AA45" s="5">
        <f t="shared" si="184"/>
        <v>2.5859037759204829E-2</v>
      </c>
      <c r="AB45" s="5">
        <f t="shared" si="185"/>
        <v>2.2741012001499313E-2</v>
      </c>
      <c r="AC45" s="5">
        <f t="shared" si="186"/>
        <v>1.7431248731422013E-3</v>
      </c>
      <c r="AD45" s="5">
        <f t="shared" si="187"/>
        <v>2.09083289261244E-2</v>
      </c>
      <c r="AE45" s="5">
        <f t="shared" si="188"/>
        <v>2.4867059197536581E-2</v>
      </c>
      <c r="AF45" s="5">
        <f t="shared" si="189"/>
        <v>1.4787662737626803E-2</v>
      </c>
      <c r="AG45" s="5">
        <f t="shared" si="190"/>
        <v>5.862507169416554E-3</v>
      </c>
      <c r="AH45" s="5">
        <f t="shared" si="191"/>
        <v>4.3714956517135438E-3</v>
      </c>
      <c r="AI45" s="5">
        <f t="shared" si="192"/>
        <v>7.6887806890442237E-3</v>
      </c>
      <c r="AJ45" s="5">
        <f t="shared" si="193"/>
        <v>6.7616844661673734E-3</v>
      </c>
      <c r="AK45" s="5">
        <f t="shared" si="194"/>
        <v>3.9642503078246034E-3</v>
      </c>
      <c r="AL45" s="5">
        <f t="shared" si="195"/>
        <v>1.4585489823179591E-4</v>
      </c>
      <c r="AM45" s="5">
        <f t="shared" si="196"/>
        <v>7.354899489576538E-3</v>
      </c>
      <c r="AN45" s="5">
        <f t="shared" si="197"/>
        <v>8.7474576110532325E-3</v>
      </c>
      <c r="AO45" s="5">
        <f t="shared" si="198"/>
        <v>5.2018395877207781E-3</v>
      </c>
      <c r="AP45" s="5">
        <f t="shared" si="199"/>
        <v>2.0622475923508946E-3</v>
      </c>
      <c r="AQ45" s="5">
        <f t="shared" si="200"/>
        <v>6.1317708770703631E-4</v>
      </c>
      <c r="AR45" s="5">
        <f t="shared" si="201"/>
        <v>1.0398367228392782E-3</v>
      </c>
      <c r="AS45" s="5">
        <f t="shared" si="202"/>
        <v>1.8289110069666327E-3</v>
      </c>
      <c r="AT45" s="5">
        <f t="shared" si="203"/>
        <v>1.6083849502210297E-3</v>
      </c>
      <c r="AU45" s="5">
        <f t="shared" si="204"/>
        <v>9.4296629278062336E-4</v>
      </c>
      <c r="AV45" s="5">
        <f t="shared" si="205"/>
        <v>4.1463274814818312E-4</v>
      </c>
      <c r="AW45" s="5">
        <f t="shared" si="206"/>
        <v>8.4752212606750931E-6</v>
      </c>
      <c r="AX45" s="5">
        <f t="shared" si="207"/>
        <v>2.1560206418578449E-3</v>
      </c>
      <c r="AY45" s="5">
        <f t="shared" si="208"/>
        <v>2.5642361530481142E-3</v>
      </c>
      <c r="AZ45" s="5">
        <f t="shared" si="209"/>
        <v>1.5248710798364728E-3</v>
      </c>
      <c r="BA45" s="5">
        <f t="shared" si="210"/>
        <v>6.0452877487060877E-4</v>
      </c>
      <c r="BB45" s="5">
        <f t="shared" si="211"/>
        <v>1.797471821449411E-4</v>
      </c>
      <c r="BC45" s="5">
        <f t="shared" si="212"/>
        <v>4.2756012063726085E-5</v>
      </c>
      <c r="BD45" s="5">
        <f t="shared" si="213"/>
        <v>2.061194642733045E-4</v>
      </c>
      <c r="BE45" s="5">
        <f t="shared" si="214"/>
        <v>3.6253206746746048E-4</v>
      </c>
      <c r="BF45" s="5">
        <f t="shared" si="215"/>
        <v>3.1881875010106303E-4</v>
      </c>
      <c r="BG45" s="5">
        <f t="shared" si="216"/>
        <v>1.8691752544093196E-4</v>
      </c>
      <c r="BH45" s="5">
        <f t="shared" si="217"/>
        <v>8.2189711174185157E-5</v>
      </c>
      <c r="BI45" s="5">
        <f t="shared" si="218"/>
        <v>2.8911782806714627E-5</v>
      </c>
      <c r="BJ45" s="8">
        <f t="shared" si="219"/>
        <v>0.50500143029387878</v>
      </c>
      <c r="BK45" s="8">
        <f t="shared" si="220"/>
        <v>0.23726957639540147</v>
      </c>
      <c r="BL45" s="8">
        <f t="shared" si="221"/>
        <v>0.24308174104029415</v>
      </c>
      <c r="BM45" s="8">
        <f t="shared" si="222"/>
        <v>0.56260010742732613</v>
      </c>
      <c r="BN45" s="8">
        <f t="shared" si="223"/>
        <v>0.43489916776879395</v>
      </c>
    </row>
    <row r="46" spans="1:66" x14ac:dyDescent="0.25">
      <c r="A46" t="s">
        <v>338</v>
      </c>
      <c r="B46" t="s">
        <v>87</v>
      </c>
      <c r="C46" t="s">
        <v>93</v>
      </c>
      <c r="D46" t="s">
        <v>69</v>
      </c>
      <c r="E46">
        <f>VLOOKUP(A46,home!$A$2:$E$405,3,FALSE)</f>
        <v>1.4215</v>
      </c>
      <c r="F46">
        <f>VLOOKUP(B46,home!$B$2:$E$405,3,FALSE)</f>
        <v>0.82069999999999999</v>
      </c>
      <c r="G46">
        <f>VLOOKUP(C46,away!$B$2:$E$405,4,FALSE)</f>
        <v>0.99660000000000004</v>
      </c>
      <c r="H46">
        <f>VLOOKUP(A46,away!$A$2:$E$405,3,FALSE)</f>
        <v>1.0277000000000001</v>
      </c>
      <c r="I46">
        <f>VLOOKUP(C46,away!$B$2:$E$405,3,FALSE)</f>
        <v>0.56759999999999999</v>
      </c>
      <c r="J46">
        <f>VLOOKUP(B46,home!$B$2:$E$405,4,FALSE)</f>
        <v>1.0541</v>
      </c>
      <c r="K46" s="3">
        <f t="shared" si="168"/>
        <v>1.1626585248300001</v>
      </c>
      <c r="L46" s="3">
        <f t="shared" si="169"/>
        <v>0.61488026833200005</v>
      </c>
      <c r="M46" s="5">
        <f t="shared" si="170"/>
        <v>0.16905371181517762</v>
      </c>
      <c r="N46" s="5">
        <f t="shared" si="171"/>
        <v>0.19655173919607033</v>
      </c>
      <c r="O46" s="5">
        <f t="shared" si="172"/>
        <v>0.10394779168343701</v>
      </c>
      <c r="P46" s="5">
        <f t="shared" si="173"/>
        <v>0.12085578613800102</v>
      </c>
      <c r="Q46" s="5">
        <f t="shared" si="174"/>
        <v>0.11426127757323705</v>
      </c>
      <c r="R46" s="5">
        <f t="shared" si="175"/>
        <v>3.1957723021415294E-2</v>
      </c>
      <c r="S46" s="5">
        <f t="shared" si="176"/>
        <v>2.1599823047663644E-2</v>
      </c>
      <c r="T46" s="5">
        <f t="shared" si="177"/>
        <v>7.0257005014189133E-2</v>
      </c>
      <c r="U46" s="5">
        <f t="shared" si="178"/>
        <v>3.7155919105004438E-2</v>
      </c>
      <c r="V46" s="5">
        <f t="shared" si="179"/>
        <v>1.7157358299112393E-3</v>
      </c>
      <c r="W46" s="5">
        <f t="shared" si="180"/>
        <v>4.4282282809496983E-2</v>
      </c>
      <c r="X46" s="5">
        <f t="shared" si="181"/>
        <v>2.7228301936257016E-2</v>
      </c>
      <c r="Y46" s="5">
        <f t="shared" si="182"/>
        <v>8.3710728003952156E-3</v>
      </c>
      <c r="Z46" s="5">
        <f t="shared" si="183"/>
        <v>6.5500577688958582E-3</v>
      </c>
      <c r="AA46" s="5">
        <f t="shared" si="184"/>
        <v>7.6154805031357397E-3</v>
      </c>
      <c r="AB46" s="5">
        <f t="shared" si="185"/>
        <v>4.427101663823714E-3</v>
      </c>
      <c r="AC46" s="5">
        <f t="shared" si="186"/>
        <v>7.6660769638910804E-5</v>
      </c>
      <c r="AD46" s="5">
        <f t="shared" si="187"/>
        <v>1.2871293401848654E-2</v>
      </c>
      <c r="AE46" s="5">
        <f t="shared" si="188"/>
        <v>7.9143043407086007E-3</v>
      </c>
      <c r="AF46" s="5">
        <f t="shared" si="189"/>
        <v>2.4331747883380088E-3</v>
      </c>
      <c r="AG46" s="5">
        <f t="shared" si="190"/>
        <v>4.9870372225064414E-4</v>
      </c>
      <c r="AH46" s="5">
        <f t="shared" si="191"/>
        <v>1.0068753196321965E-3</v>
      </c>
      <c r="AI46" s="5">
        <f t="shared" si="192"/>
        <v>1.1706521738113042E-3</v>
      </c>
      <c r="AJ46" s="5">
        <f t="shared" si="193"/>
        <v>6.8053436474624211E-4</v>
      </c>
      <c r="AK46" s="5">
        <f t="shared" si="194"/>
        <v>2.6374302687066231E-4</v>
      </c>
      <c r="AL46" s="5">
        <f t="shared" si="195"/>
        <v>2.1921784458146322E-6</v>
      </c>
      <c r="AM46" s="5">
        <f t="shared" si="196"/>
        <v>2.9929837998494925E-3</v>
      </c>
      <c r="AN46" s="5">
        <f t="shared" si="197"/>
        <v>1.840326681964785E-3</v>
      </c>
      <c r="AO46" s="5">
        <f t="shared" si="198"/>
        <v>5.6579028201252319E-4</v>
      </c>
      <c r="AP46" s="5">
        <f t="shared" si="199"/>
        <v>1.1596442680783276E-4</v>
      </c>
      <c r="AQ46" s="5">
        <f t="shared" si="200"/>
        <v>1.7826059468141693E-5</v>
      </c>
      <c r="AR46" s="5">
        <f t="shared" si="201"/>
        <v>1.2382155334246273E-4</v>
      </c>
      <c r="AS46" s="5">
        <f t="shared" si="202"/>
        <v>1.4396218455130688E-4</v>
      </c>
      <c r="AT46" s="5">
        <f t="shared" si="203"/>
        <v>8.3689430560863361E-5</v>
      </c>
      <c r="AU46" s="5">
        <f t="shared" si="204"/>
        <v>3.2434076626585375E-5</v>
      </c>
      <c r="AV46" s="5">
        <f t="shared" si="205"/>
        <v>9.4274389212222299E-6</v>
      </c>
      <c r="AW46" s="5">
        <f t="shared" si="206"/>
        <v>4.3532753679782236E-8</v>
      </c>
      <c r="AX46" s="5">
        <f t="shared" si="207"/>
        <v>5.7996968826218352E-4</v>
      </c>
      <c r="AY46" s="5">
        <f t="shared" si="208"/>
        <v>3.5661191754307787E-4</v>
      </c>
      <c r="AZ46" s="5">
        <f t="shared" si="209"/>
        <v>1.096368157746384E-4</v>
      </c>
      <c r="BA46" s="5">
        <f t="shared" si="210"/>
        <v>2.2471171567525237E-5</v>
      </c>
      <c r="BB46" s="5">
        <f t="shared" si="211"/>
        <v>3.4542700007935815E-6</v>
      </c>
      <c r="BC46" s="5">
        <f t="shared" si="212"/>
        <v>4.2479249299582733E-7</v>
      </c>
      <c r="BD46" s="5">
        <f t="shared" si="213"/>
        <v>1.2689238324083082E-5</v>
      </c>
      <c r="BE46" s="5">
        <f t="shared" si="214"/>
        <v>1.4753251111094738E-5</v>
      </c>
      <c r="BF46" s="5">
        <f t="shared" si="215"/>
        <v>8.5764965866359871E-6</v>
      </c>
      <c r="BG46" s="5">
        <f t="shared" si="216"/>
        <v>3.323845623209242E-6</v>
      </c>
      <c r="BH46" s="5">
        <f t="shared" si="217"/>
        <v>9.661243622607769E-7</v>
      </c>
      <c r="BI46" s="5">
        <f t="shared" si="218"/>
        <v>2.2465454516568784E-7</v>
      </c>
      <c r="BJ46" s="8">
        <f t="shared" si="219"/>
        <v>0.49127461548853568</v>
      </c>
      <c r="BK46" s="8">
        <f t="shared" si="220"/>
        <v>0.31366052169638142</v>
      </c>
      <c r="BL46" s="8">
        <f t="shared" si="221"/>
        <v>0.18865968915643144</v>
      </c>
      <c r="BM46" s="8">
        <f t="shared" si="222"/>
        <v>0.2631602862981165</v>
      </c>
      <c r="BN46" s="8">
        <f t="shared" si="223"/>
        <v>0.73662802942733829</v>
      </c>
    </row>
    <row r="47" spans="1:66" x14ac:dyDescent="0.25">
      <c r="A47" t="s">
        <v>338</v>
      </c>
      <c r="B47" t="s">
        <v>91</v>
      </c>
      <c r="C47" t="s">
        <v>96</v>
      </c>
      <c r="D47" t="s">
        <v>69</v>
      </c>
      <c r="E47">
        <f>VLOOKUP(A47,home!$A$2:$E$405,3,FALSE)</f>
        <v>1.4215</v>
      </c>
      <c r="F47">
        <f>VLOOKUP(B47,home!$B$2:$E$405,3,FALSE)</f>
        <v>1.1725000000000001</v>
      </c>
      <c r="G47">
        <f>VLOOKUP(C47,away!$B$2:$E$405,4,FALSE)</f>
        <v>0.7621</v>
      </c>
      <c r="H47">
        <f>VLOOKUP(A47,away!$A$2:$E$405,3,FALSE)</f>
        <v>1.0277000000000001</v>
      </c>
      <c r="I47">
        <f>VLOOKUP(C47,away!$B$2:$E$405,3,FALSE)</f>
        <v>0.81089999999999995</v>
      </c>
      <c r="J47">
        <f>VLOOKUP(B47,home!$B$2:$E$405,4,FALSE)</f>
        <v>1.3785000000000001</v>
      </c>
      <c r="K47" s="3">
        <f t="shared" si="168"/>
        <v>1.2701987383750002</v>
      </c>
      <c r="L47" s="3">
        <f t="shared" si="169"/>
        <v>1.148789420505</v>
      </c>
      <c r="M47" s="5">
        <f t="shared" si="170"/>
        <v>8.901163754371974E-2</v>
      </c>
      <c r="N47" s="5">
        <f t="shared" si="171"/>
        <v>0.11306246970872562</v>
      </c>
      <c r="O47" s="5">
        <f t="shared" si="172"/>
        <v>0.10225562751205089</v>
      </c>
      <c r="P47" s="5">
        <f t="shared" si="173"/>
        <v>0.12988496905755098</v>
      </c>
      <c r="Q47" s="5">
        <f t="shared" si="174"/>
        <v>7.1805903190792483E-2</v>
      </c>
      <c r="R47" s="5">
        <f t="shared" si="175"/>
        <v>5.8735091536472044E-2</v>
      </c>
      <c r="S47" s="5">
        <f t="shared" si="176"/>
        <v>4.7381740333658384E-2</v>
      </c>
      <c r="T47" s="5">
        <f t="shared" si="177"/>
        <v>8.2489861915388624E-2</v>
      </c>
      <c r="U47" s="5">
        <f t="shared" si="178"/>
        <v>7.4605239167966936E-2</v>
      </c>
      <c r="V47" s="5">
        <f t="shared" si="179"/>
        <v>7.682111446891046E-3</v>
      </c>
      <c r="W47" s="5">
        <f t="shared" si="180"/>
        <v>3.0402589213607341E-2</v>
      </c>
      <c r="X47" s="5">
        <f t="shared" si="181"/>
        <v>3.4926172844551531E-2</v>
      </c>
      <c r="Y47" s="5">
        <f t="shared" si="182"/>
        <v>2.0061408931274914E-2</v>
      </c>
      <c r="Z47" s="5">
        <f t="shared" si="183"/>
        <v>2.2491417256497281E-2</v>
      </c>
      <c r="AA47" s="5">
        <f t="shared" si="184"/>
        <v>2.8568569823468552E-2</v>
      </c>
      <c r="AB47" s="5">
        <f t="shared" si="185"/>
        <v>1.8143880673473934E-2</v>
      </c>
      <c r="AC47" s="5">
        <f t="shared" si="186"/>
        <v>7.006041815922798E-4</v>
      </c>
      <c r="AD47" s="5">
        <f t="shared" si="187"/>
        <v>9.6543326156143614E-3</v>
      </c>
      <c r="AE47" s="5">
        <f t="shared" si="188"/>
        <v>1.109079517085414E-2</v>
      </c>
      <c r="AF47" s="5">
        <f t="shared" si="189"/>
        <v>6.3704940786325917E-3</v>
      </c>
      <c r="AG47" s="5">
        <f t="shared" si="190"/>
        <v>2.4394520669742893E-3</v>
      </c>
      <c r="AH47" s="5">
        <f t="shared" si="191"/>
        <v>6.4594755491069189E-3</v>
      </c>
      <c r="AI47" s="5">
        <f t="shared" si="192"/>
        <v>8.2048176930397693E-3</v>
      </c>
      <c r="AJ47" s="5">
        <f t="shared" si="193"/>
        <v>5.2108745411479987E-3</v>
      </c>
      <c r="AK47" s="5">
        <f t="shared" si="194"/>
        <v>2.2062820893321987E-3</v>
      </c>
      <c r="AL47" s="5">
        <f t="shared" si="195"/>
        <v>4.0892609082945444E-5</v>
      </c>
      <c r="AM47" s="5">
        <f t="shared" si="196"/>
        <v>2.4525842216411953E-3</v>
      </c>
      <c r="AN47" s="5">
        <f t="shared" si="197"/>
        <v>2.8175028067188943E-3</v>
      </c>
      <c r="AO47" s="5">
        <f t="shared" si="198"/>
        <v>1.6183587083009052E-3</v>
      </c>
      <c r="AP47" s="5">
        <f t="shared" si="199"/>
        <v>6.1971778755940559E-4</v>
      </c>
      <c r="AQ47" s="5">
        <f t="shared" si="200"/>
        <v>1.7798130951175261E-4</v>
      </c>
      <c r="AR47" s="5">
        <f t="shared" si="201"/>
        <v>1.48411543456495E-3</v>
      </c>
      <c r="AS47" s="5">
        <f t="shared" si="202"/>
        <v>1.8851215525872646E-3</v>
      </c>
      <c r="AT47" s="5">
        <f t="shared" si="203"/>
        <v>1.1972395088899327E-3</v>
      </c>
      <c r="AU47" s="5">
        <f t="shared" si="204"/>
        <v>5.0691070457489914E-4</v>
      </c>
      <c r="AV47" s="5">
        <f t="shared" si="205"/>
        <v>1.6096933435495487E-4</v>
      </c>
      <c r="AW47" s="5">
        <f t="shared" si="206"/>
        <v>1.6575033869438736E-6</v>
      </c>
      <c r="AX47" s="5">
        <f t="shared" si="207"/>
        <v>5.1921156401451304E-4</v>
      </c>
      <c r="AY47" s="5">
        <f t="shared" si="208"/>
        <v>5.9646475174372706E-4</v>
      </c>
      <c r="AZ47" s="5">
        <f t="shared" si="209"/>
        <v>3.4260619825366752E-4</v>
      </c>
      <c r="BA47" s="5">
        <f t="shared" si="210"/>
        <v>1.3119412531775059E-4</v>
      </c>
      <c r="BB47" s="5">
        <f t="shared" si="211"/>
        <v>3.7678605799359774E-5</v>
      </c>
      <c r="BC47" s="5">
        <f t="shared" si="212"/>
        <v>8.6569567443365635E-6</v>
      </c>
      <c r="BD47" s="5">
        <f t="shared" si="213"/>
        <v>2.8415601833939888E-4</v>
      </c>
      <c r="BE47" s="5">
        <f t="shared" si="214"/>
        <v>3.6093461599636783E-4</v>
      </c>
      <c r="BF47" s="5">
        <f t="shared" si="215"/>
        <v>2.2922934693722584E-4</v>
      </c>
      <c r="BG47" s="5">
        <f t="shared" si="216"/>
        <v>9.7055609092729824E-5</v>
      </c>
      <c r="BH47" s="5">
        <f t="shared" si="217"/>
        <v>3.0819978055450666E-5</v>
      </c>
      <c r="BI47" s="5">
        <f t="shared" si="218"/>
        <v>7.8294994485557238E-6</v>
      </c>
      <c r="BJ47" s="8">
        <f t="shared" si="219"/>
        <v>0.39162543677202138</v>
      </c>
      <c r="BK47" s="8">
        <f t="shared" si="220"/>
        <v>0.2752984199242392</v>
      </c>
      <c r="BL47" s="8">
        <f t="shared" si="221"/>
        <v>0.31063424018890096</v>
      </c>
      <c r="BM47" s="8">
        <f t="shared" si="222"/>
        <v>0.43469900834399022</v>
      </c>
      <c r="BN47" s="8">
        <f t="shared" si="223"/>
        <v>0.56475569854931174</v>
      </c>
    </row>
    <row r="48" spans="1:66" x14ac:dyDescent="0.25">
      <c r="A48" t="s">
        <v>338</v>
      </c>
      <c r="B48" t="s">
        <v>90</v>
      </c>
      <c r="C48" t="s">
        <v>95</v>
      </c>
      <c r="D48" t="s">
        <v>69</v>
      </c>
      <c r="E48">
        <f>VLOOKUP(A48,home!$A$2:$E$405,3,FALSE)</f>
        <v>1.4215</v>
      </c>
      <c r="F48">
        <f>VLOOKUP(B48,home!$B$2:$E$405,3,FALSE)</f>
        <v>1.6775</v>
      </c>
      <c r="G48">
        <f>VLOOKUP(C48,away!$B$2:$E$405,4,FALSE)</f>
        <v>1.1137999999999999</v>
      </c>
      <c r="H48">
        <f>VLOOKUP(A48,away!$A$2:$E$405,3,FALSE)</f>
        <v>1.0277000000000001</v>
      </c>
      <c r="I48">
        <f>VLOOKUP(C48,away!$B$2:$E$405,3,FALSE)</f>
        <v>0.81089999999999995</v>
      </c>
      <c r="J48">
        <f>VLOOKUP(B48,home!$B$2:$E$405,4,FALSE)</f>
        <v>0.67359999999999998</v>
      </c>
      <c r="K48" s="3">
        <f t="shared" si="168"/>
        <v>2.6559298892499994</v>
      </c>
      <c r="L48" s="3">
        <f t="shared" si="169"/>
        <v>0.56135259604800003</v>
      </c>
      <c r="M48" s="5">
        <f t="shared" si="170"/>
        <v>4.0063784384405589E-2</v>
      </c>
      <c r="N48" s="5">
        <f t="shared" si="171"/>
        <v>0.10640660242301019</v>
      </c>
      <c r="O48" s="5">
        <f t="shared" si="172"/>
        <v>2.2489909371693401E-2</v>
      </c>
      <c r="P48" s="5">
        <f t="shared" si="173"/>
        <v>5.973162250680418E-2</v>
      </c>
      <c r="Q48" s="5">
        <f t="shared" si="174"/>
        <v>0.14130423789440713</v>
      </c>
      <c r="R48" s="5">
        <f t="shared" si="175"/>
        <v>6.3123845053421673E-3</v>
      </c>
      <c r="S48" s="5">
        <f t="shared" si="176"/>
        <v>2.2263665191125274E-2</v>
      </c>
      <c r="T48" s="5">
        <f t="shared" si="177"/>
        <v>7.9321500774609616E-2</v>
      </c>
      <c r="U48" s="5">
        <f t="shared" si="178"/>
        <v>1.6765250680176834E-2</v>
      </c>
      <c r="V48" s="5">
        <f t="shared" si="179"/>
        <v>3.6881323265657334E-3</v>
      </c>
      <c r="W48" s="5">
        <f t="shared" si="180"/>
        <v>0.12509804963381607</v>
      </c>
      <c r="X48" s="5">
        <f t="shared" si="181"/>
        <v>7.0224114922484204E-2</v>
      </c>
      <c r="Y48" s="5">
        <f t="shared" si="182"/>
        <v>1.9710244608454802E-2</v>
      </c>
      <c r="Z48" s="5">
        <f t="shared" si="183"/>
        <v>1.1811578097756655E-3</v>
      </c>
      <c r="AA48" s="5">
        <f t="shared" si="184"/>
        <v>3.1370723309042548E-3</v>
      </c>
      <c r="AB48" s="5">
        <f t="shared" si="185"/>
        <v>4.1659220841938887E-3</v>
      </c>
      <c r="AC48" s="5">
        <f t="shared" si="186"/>
        <v>3.4366780883053974E-4</v>
      </c>
      <c r="AD48" s="5">
        <f t="shared" si="187"/>
        <v>8.306291227733302E-2</v>
      </c>
      <c r="AE48" s="5">
        <f t="shared" si="188"/>
        <v>4.6627581442188176E-2</v>
      </c>
      <c r="AF48" s="5">
        <f t="shared" si="189"/>
        <v>1.308725694500594E-2</v>
      </c>
      <c r="AG48" s="5">
        <f t="shared" si="190"/>
        <v>2.4488552204087678E-3</v>
      </c>
      <c r="AH48" s="5">
        <f t="shared" si="191"/>
        <v>1.6576150071498488E-4</v>
      </c>
      <c r="AI48" s="5">
        <f t="shared" si="192"/>
        <v>4.4025092423586351E-4</v>
      </c>
      <c r="AJ48" s="5">
        <f t="shared" si="193"/>
        <v>5.8463779422398361E-4</v>
      </c>
      <c r="AK48" s="5">
        <f t="shared" si="194"/>
        <v>5.1758566402155615E-4</v>
      </c>
      <c r="AL48" s="5">
        <f t="shared" si="195"/>
        <v>2.0495154055188639E-5</v>
      </c>
      <c r="AM48" s="5">
        <f t="shared" si="196"/>
        <v>4.4121854281103878E-2</v>
      </c>
      <c r="AN48" s="5">
        <f t="shared" si="197"/>
        <v>2.4767917443149226E-2</v>
      </c>
      <c r="AO48" s="5">
        <f t="shared" si="198"/>
        <v>6.95176737770718E-3</v>
      </c>
      <c r="AP48" s="5">
        <f t="shared" si="199"/>
        <v>1.3007975548659078E-3</v>
      </c>
      <c r="AQ48" s="5">
        <f t="shared" si="200"/>
        <v>1.82551521089217E-4</v>
      </c>
      <c r="AR48" s="5">
        <f t="shared" si="201"/>
        <v>1.8610129750233838E-5</v>
      </c>
      <c r="AS48" s="5">
        <f t="shared" si="202"/>
        <v>4.9427199846466672E-5</v>
      </c>
      <c r="AT48" s="5">
        <f t="shared" si="203"/>
        <v>6.5637588707081926E-5</v>
      </c>
      <c r="AU48" s="5">
        <f t="shared" si="204"/>
        <v>5.8109611235145698E-5</v>
      </c>
      <c r="AV48" s="5">
        <f t="shared" si="205"/>
        <v>3.8583763333030255E-5</v>
      </c>
      <c r="AW48" s="5">
        <f t="shared" si="206"/>
        <v>8.4879151253829976E-7</v>
      </c>
      <c r="AX48" s="5">
        <f t="shared" si="207"/>
        <v>1.9530758592386149E-2</v>
      </c>
      <c r="AY48" s="5">
        <f t="shared" si="208"/>
        <v>1.0963642038622748E-2</v>
      </c>
      <c r="AZ48" s="5">
        <f t="shared" si="209"/>
        <v>3.0772344602609334E-3</v>
      </c>
      <c r="BA48" s="5">
        <f t="shared" si="210"/>
        <v>5.7580451763861369E-4</v>
      </c>
      <c r="BB48" s="5">
        <f t="shared" si="211"/>
        <v>8.0807340198150562E-5</v>
      </c>
      <c r="BC48" s="5">
        <f t="shared" si="212"/>
        <v>9.0722820399931454E-6</v>
      </c>
      <c r="BD48" s="5">
        <f t="shared" si="213"/>
        <v>1.7411407746806476E-6</v>
      </c>
      <c r="BE48" s="5">
        <f t="shared" si="214"/>
        <v>4.6243478248662299E-6</v>
      </c>
      <c r="BF48" s="5">
        <f t="shared" si="215"/>
        <v>6.1409718031752228E-6</v>
      </c>
      <c r="BG48" s="5">
        <f t="shared" si="216"/>
        <v>5.4366635203648457E-6</v>
      </c>
      <c r="BH48" s="5">
        <f t="shared" si="217"/>
        <v>3.6098492853830288E-6</v>
      </c>
      <c r="BI48" s="5">
        <f t="shared" si="218"/>
        <v>1.9175013225473067E-6</v>
      </c>
      <c r="BJ48" s="8">
        <f t="shared" si="219"/>
        <v>0.79885356355077985</v>
      </c>
      <c r="BK48" s="8">
        <f t="shared" si="220"/>
        <v>0.13707500941040926</v>
      </c>
      <c r="BL48" s="8">
        <f t="shared" si="221"/>
        <v>5.4832613622909913E-2</v>
      </c>
      <c r="BM48" s="8">
        <f t="shared" si="222"/>
        <v>0.60467101006110169</v>
      </c>
      <c r="BN48" s="8">
        <f t="shared" si="223"/>
        <v>0.37630854108566264</v>
      </c>
    </row>
    <row r="49" spans="1:66" x14ac:dyDescent="0.25">
      <c r="A49" t="s">
        <v>350</v>
      </c>
      <c r="B49" t="s">
        <v>97</v>
      </c>
      <c r="C49" t="s">
        <v>108</v>
      </c>
      <c r="D49" t="s">
        <v>69</v>
      </c>
      <c r="E49">
        <f>VLOOKUP(A49,home!$A$2:$E$405,3,FALSE)</f>
        <v>1.6204000000000001</v>
      </c>
      <c r="F49">
        <f>VLOOKUP(B49,home!$B$2:$E$405,3,FALSE)</f>
        <v>0.96</v>
      </c>
      <c r="G49">
        <f>VLOOKUP(C49,away!$B$2:$E$405,4,FALSE)</f>
        <v>0.82279999999999998</v>
      </c>
      <c r="H49">
        <f>VLOOKUP(A49,away!$A$2:$E$405,3,FALSE)</f>
        <v>1.3241000000000001</v>
      </c>
      <c r="I49">
        <f>VLOOKUP(C49,away!$B$2:$E$405,3,FALSE)</f>
        <v>1.2586999999999999</v>
      </c>
      <c r="J49">
        <f>VLOOKUP(B49,home!$B$2:$E$405,4,FALSE)</f>
        <v>1.1748000000000001</v>
      </c>
      <c r="K49" s="3">
        <f t="shared" si="168"/>
        <v>1.2799345152000001</v>
      </c>
      <c r="L49" s="3">
        <f t="shared" si="169"/>
        <v>1.957974158316</v>
      </c>
      <c r="M49" s="5">
        <f t="shared" si="170"/>
        <v>3.9245885294274585E-2</v>
      </c>
      <c r="N49" s="5">
        <f t="shared" si="171"/>
        <v>5.0232163167722152E-2</v>
      </c>
      <c r="O49" s="5">
        <f t="shared" si="172"/>
        <v>7.6842429226423564E-2</v>
      </c>
      <c r="P49" s="5">
        <f t="shared" si="173"/>
        <v>9.835327739871276E-2</v>
      </c>
      <c r="Q49" s="5">
        <f t="shared" si="174"/>
        <v>3.2146939705762885E-2</v>
      </c>
      <c r="R49" s="5">
        <f t="shared" si="175"/>
        <v>7.5227745343781752E-2</v>
      </c>
      <c r="S49" s="5">
        <f t="shared" si="176"/>
        <v>6.162026351638545E-2</v>
      </c>
      <c r="T49" s="5">
        <f t="shared" si="177"/>
        <v>6.2942877212826279E-2</v>
      </c>
      <c r="U49" s="5">
        <f t="shared" si="178"/>
        <v>9.628658776618236E-2</v>
      </c>
      <c r="V49" s="5">
        <f t="shared" si="179"/>
        <v>1.7158358911217822E-2</v>
      </c>
      <c r="W49" s="5">
        <f t="shared" si="180"/>
        <v>1.371532589581975E-2</v>
      </c>
      <c r="X49" s="5">
        <f t="shared" si="181"/>
        <v>2.6854253676897314E-2</v>
      </c>
      <c r="Y49" s="5">
        <f t="shared" si="182"/>
        <v>2.6289967370113691E-2</v>
      </c>
      <c r="Z49" s="5">
        <f t="shared" si="183"/>
        <v>4.9097993790500498E-2</v>
      </c>
      <c r="AA49" s="5">
        <f t="shared" si="184"/>
        <v>6.2842216879536866E-2</v>
      </c>
      <c r="AB49" s="5">
        <f t="shared" si="185"/>
        <v>4.0216961197901649E-2</v>
      </c>
      <c r="AC49" s="5">
        <f t="shared" si="186"/>
        <v>2.6875123676148097E-3</v>
      </c>
      <c r="AD49" s="5">
        <f t="shared" si="187"/>
        <v>4.3886797503190174E-3</v>
      </c>
      <c r="AE49" s="5">
        <f t="shared" si="188"/>
        <v>8.5929215402493504E-3</v>
      </c>
      <c r="AF49" s="5">
        <f t="shared" si="189"/>
        <v>8.4123591601225761E-3</v>
      </c>
      <c r="AG49" s="5">
        <f t="shared" si="190"/>
        <v>5.4903939486642987E-3</v>
      </c>
      <c r="AH49" s="5">
        <f t="shared" si="191"/>
        <v>2.4033150766739852E-2</v>
      </c>
      <c r="AI49" s="5">
        <f t="shared" si="192"/>
        <v>3.0760859175355683E-2</v>
      </c>
      <c r="AJ49" s="5">
        <f t="shared" si="193"/>
        <v>1.9685942687872177E-2</v>
      </c>
      <c r="AK49" s="5">
        <f t="shared" si="194"/>
        <v>8.3989058368188884E-3</v>
      </c>
      <c r="AL49" s="5">
        <f t="shared" si="195"/>
        <v>2.6940470056671309E-4</v>
      </c>
      <c r="AM49" s="5">
        <f t="shared" si="196"/>
        <v>1.1234445377185246E-3</v>
      </c>
      <c r="AN49" s="5">
        <f t="shared" si="197"/>
        <v>2.1996753731541355E-3</v>
      </c>
      <c r="AO49" s="5">
        <f t="shared" si="198"/>
        <v>2.1534537686599513E-3</v>
      </c>
      <c r="AP49" s="5">
        <f t="shared" si="199"/>
        <v>1.4054689433881291E-3</v>
      </c>
      <c r="AQ49" s="5">
        <f t="shared" si="200"/>
        <v>6.8796796786741246E-4</v>
      </c>
      <c r="AR49" s="5">
        <f t="shared" si="201"/>
        <v>9.4112576288377953E-3</v>
      </c>
      <c r="AS49" s="5">
        <f t="shared" si="202"/>
        <v>1.2045793470588805E-2</v>
      </c>
      <c r="AT49" s="5">
        <f t="shared" si="203"/>
        <v>7.7089134129887053E-3</v>
      </c>
      <c r="AU49" s="5">
        <f t="shared" si="204"/>
        <v>3.2889681173241593E-3</v>
      </c>
      <c r="AV49" s="5">
        <f t="shared" si="205"/>
        <v>1.0524159531888893E-3</v>
      </c>
      <c r="AW49" s="5">
        <f t="shared" si="206"/>
        <v>1.8754149531767499E-5</v>
      </c>
      <c r="AX49" s="5">
        <f t="shared" si="207"/>
        <v>2.3965590662314168E-4</v>
      </c>
      <c r="AY49" s="5">
        <f t="shared" si="208"/>
        <v>4.6924007205590372E-4</v>
      </c>
      <c r="AZ49" s="5">
        <f t="shared" si="209"/>
        <v>4.5937996756589871E-4</v>
      </c>
      <c r="BA49" s="5">
        <f t="shared" si="210"/>
        <v>2.9981803511402403E-4</v>
      </c>
      <c r="BB49" s="5">
        <f t="shared" si="211"/>
        <v>1.4675899123758453E-4</v>
      </c>
      <c r="BC49" s="5">
        <f t="shared" si="212"/>
        <v>5.7470062468742944E-5</v>
      </c>
      <c r="BD49" s="5">
        <f t="shared" si="213"/>
        <v>3.0711665390864553E-3</v>
      </c>
      <c r="BE49" s="5">
        <f t="shared" si="214"/>
        <v>3.9308920553040843E-3</v>
      </c>
      <c r="BF49" s="5">
        <f t="shared" si="215"/>
        <v>2.5156422085545827E-3</v>
      </c>
      <c r="BG49" s="5">
        <f t="shared" si="216"/>
        <v>1.0732857635409893E-3</v>
      </c>
      <c r="BH49" s="5">
        <f t="shared" si="217"/>
        <v>3.4343387335722468E-4</v>
      </c>
      <c r="BI49" s="5">
        <f t="shared" si="218"/>
        <v>8.7914573639747424E-5</v>
      </c>
      <c r="BJ49" s="8">
        <f t="shared" si="219"/>
        <v>0.24830821505435074</v>
      </c>
      <c r="BK49" s="8">
        <f t="shared" si="220"/>
        <v>0.219803942260828</v>
      </c>
      <c r="BL49" s="8">
        <f t="shared" si="221"/>
        <v>0.47882448247702425</v>
      </c>
      <c r="BM49" s="8">
        <f t="shared" si="222"/>
        <v>0.62353570752350163</v>
      </c>
      <c r="BN49" s="8">
        <f t="shared" si="223"/>
        <v>0.37204844013667765</v>
      </c>
    </row>
    <row r="50" spans="1:66" x14ac:dyDescent="0.25">
      <c r="A50" t="s">
        <v>350</v>
      </c>
      <c r="B50" t="s">
        <v>104</v>
      </c>
      <c r="C50" t="s">
        <v>100</v>
      </c>
      <c r="D50" t="s">
        <v>69</v>
      </c>
      <c r="E50">
        <f>VLOOKUP(A50,home!$A$2:$E$405,3,FALSE)</f>
        <v>1.6204000000000001</v>
      </c>
      <c r="F50">
        <f>VLOOKUP(B50,home!$B$2:$E$405,3,FALSE)</f>
        <v>1.0971</v>
      </c>
      <c r="G50">
        <f>VLOOKUP(C50,away!$B$2:$E$405,4,FALSE)</f>
        <v>0.75429999999999997</v>
      </c>
      <c r="H50">
        <f>VLOOKUP(A50,away!$A$2:$E$405,3,FALSE)</f>
        <v>1.3241000000000001</v>
      </c>
      <c r="I50">
        <f>VLOOKUP(C50,away!$B$2:$E$405,3,FALSE)</f>
        <v>0.92310000000000003</v>
      </c>
      <c r="J50">
        <f>VLOOKUP(B50,home!$B$2:$E$405,4,FALSE)</f>
        <v>0.92310000000000003</v>
      </c>
      <c r="K50" s="3">
        <f t="shared" si="168"/>
        <v>1.3409499156119999</v>
      </c>
      <c r="L50" s="3">
        <f t="shared" si="169"/>
        <v>1.128283631001</v>
      </c>
      <c r="M50" s="5">
        <f t="shared" si="170"/>
        <v>8.4649714204305337E-2</v>
      </c>
      <c r="N50" s="5">
        <f t="shared" si="171"/>
        <v>0.11351102711884316</v>
      </c>
      <c r="O50" s="5">
        <f t="shared" si="172"/>
        <v>9.5508886905630544E-2</v>
      </c>
      <c r="P50" s="5">
        <f t="shared" si="173"/>
        <v>0.12807263383630133</v>
      </c>
      <c r="Q50" s="5">
        <f t="shared" si="174"/>
        <v>7.6106301118022093E-2</v>
      </c>
      <c r="R50" s="5">
        <f t="shared" si="175"/>
        <v>5.3880556855374372E-2</v>
      </c>
      <c r="S50" s="5">
        <f t="shared" si="176"/>
        <v>4.8442572110104894E-2</v>
      </c>
      <c r="T50" s="5">
        <f t="shared" si="177"/>
        <v>8.5869493767497432E-2</v>
      </c>
      <c r="U50" s="5">
        <f t="shared" si="178"/>
        <v>7.2251128168341824E-2</v>
      </c>
      <c r="V50" s="5">
        <f t="shared" si="179"/>
        <v>8.1435830498849601E-3</v>
      </c>
      <c r="W50" s="5">
        <f t="shared" si="180"/>
        <v>3.4018246020584383E-2</v>
      </c>
      <c r="X50" s="5">
        <f t="shared" si="181"/>
        <v>3.8382230140390265E-2</v>
      </c>
      <c r="Y50" s="5">
        <f t="shared" si="182"/>
        <v>2.1653020994357786E-2</v>
      </c>
      <c r="Z50" s="5">
        <f t="shared" si="183"/>
        <v>2.0264183443045865E-2</v>
      </c>
      <c r="AA50" s="5">
        <f t="shared" si="184"/>
        <v>2.7173255077898438E-2</v>
      </c>
      <c r="AB50" s="5">
        <f t="shared" si="185"/>
        <v>1.8218987051805635E-2</v>
      </c>
      <c r="AC50" s="5">
        <f t="shared" si="186"/>
        <v>7.7006323933517589E-4</v>
      </c>
      <c r="AD50" s="5">
        <f t="shared" si="187"/>
        <v>1.140419103264273E-2</v>
      </c>
      <c r="AE50" s="5">
        <f t="shared" si="188"/>
        <v>1.2867162066939181E-2</v>
      </c>
      <c r="AF50" s="5">
        <f t="shared" si="189"/>
        <v>7.25890416878224E-3</v>
      </c>
      <c r="AG50" s="5">
        <f t="shared" si="190"/>
        <v>2.7300342508806393E-3</v>
      </c>
      <c r="AH50" s="5">
        <f t="shared" si="191"/>
        <v>5.7159366185975348E-3</v>
      </c>
      <c r="AI50" s="5">
        <f t="shared" si="192"/>
        <v>7.6647847263519048E-3</v>
      </c>
      <c r="AJ50" s="5">
        <f t="shared" si="193"/>
        <v>5.1390462159928672E-3</v>
      </c>
      <c r="AK50" s="5">
        <f t="shared" si="194"/>
        <v>2.2970678632206003E-3</v>
      </c>
      <c r="AL50" s="5">
        <f t="shared" si="195"/>
        <v>4.660335983846898E-5</v>
      </c>
      <c r="AM50" s="5">
        <f t="shared" si="196"/>
        <v>3.0584898005690769E-3</v>
      </c>
      <c r="AN50" s="5">
        <f t="shared" si="197"/>
        <v>3.4508439775656021E-3</v>
      </c>
      <c r="AO50" s="5">
        <f t="shared" si="198"/>
        <v>1.9467653865128266E-3</v>
      </c>
      <c r="AP50" s="5">
        <f t="shared" si="199"/>
        <v>7.3216783966725211E-4</v>
      </c>
      <c r="AQ50" s="5">
        <f t="shared" si="200"/>
        <v>2.0652324716048136E-4</v>
      </c>
      <c r="AR50" s="5">
        <f t="shared" si="201"/>
        <v>1.2898395445205613E-3</v>
      </c>
      <c r="AS50" s="5">
        <f t="shared" si="202"/>
        <v>1.7296102283778671E-3</v>
      </c>
      <c r="AT50" s="5">
        <f t="shared" si="203"/>
        <v>1.1596603448924766E-3</v>
      </c>
      <c r="AU50" s="5">
        <f t="shared" si="204"/>
        <v>5.1834881387404961E-4</v>
      </c>
      <c r="AV50" s="5">
        <f t="shared" si="205"/>
        <v>1.7376994955549689E-4</v>
      </c>
      <c r="AW50" s="5">
        <f t="shared" si="206"/>
        <v>1.9585991965168538E-6</v>
      </c>
      <c r="AX50" s="5">
        <f t="shared" si="207"/>
        <v>6.8354693999554401E-4</v>
      </c>
      <c r="AY50" s="5">
        <f t="shared" si="208"/>
        <v>7.7123482341779498E-4</v>
      </c>
      <c r="AZ50" s="5">
        <f t="shared" si="209"/>
        <v>4.3508581346012265E-4</v>
      </c>
      <c r="BA50" s="5">
        <f t="shared" si="210"/>
        <v>1.6363340046927024E-4</v>
      </c>
      <c r="BB50" s="5">
        <f t="shared" si="211"/>
        <v>4.6156221808627255E-5</v>
      </c>
      <c r="BC50" s="5">
        <f t="shared" si="212"/>
        <v>1.0415461907105102E-5</v>
      </c>
      <c r="BD50" s="5">
        <f t="shared" si="213"/>
        <v>2.4255080745005537E-4</v>
      </c>
      <c r="BE50" s="5">
        <f t="shared" si="214"/>
        <v>3.2524848478177417E-4</v>
      </c>
      <c r="BF50" s="5">
        <f t="shared" si="215"/>
        <v>2.1807096411052552E-4</v>
      </c>
      <c r="BG50" s="5">
        <f t="shared" si="216"/>
        <v>9.7474080307145532E-5</v>
      </c>
      <c r="BH50" s="5">
        <f t="shared" si="217"/>
        <v>3.2676964940556051E-5</v>
      </c>
      <c r="BI50" s="5">
        <f t="shared" si="218"/>
        <v>8.763634675898978E-6</v>
      </c>
      <c r="BJ50" s="8">
        <f t="shared" si="219"/>
        <v>0.41530547359147363</v>
      </c>
      <c r="BK50" s="8">
        <f t="shared" si="220"/>
        <v>0.27089640462318793</v>
      </c>
      <c r="BL50" s="8">
        <f t="shared" si="221"/>
        <v>0.29364566330070002</v>
      </c>
      <c r="BM50" s="8">
        <f t="shared" si="222"/>
        <v>0.4476133286957093</v>
      </c>
      <c r="BN50" s="8">
        <f t="shared" si="223"/>
        <v>0.55172912003847685</v>
      </c>
    </row>
    <row r="51" spans="1:66" x14ac:dyDescent="0.25">
      <c r="A51" t="s">
        <v>339</v>
      </c>
      <c r="B51" t="s">
        <v>111</v>
      </c>
      <c r="C51" t="s">
        <v>113</v>
      </c>
      <c r="D51" t="s">
        <v>69</v>
      </c>
      <c r="E51">
        <f>VLOOKUP(A51,home!$A$2:$E$405,3,FALSE)</f>
        <v>1.2710999999999999</v>
      </c>
      <c r="F51">
        <f>VLOOKUP(B51,home!$B$2:$E$405,3,FALSE)</f>
        <v>1.7391000000000001</v>
      </c>
      <c r="G51">
        <f>VLOOKUP(C51,away!$B$2:$E$405,4,FALSE)</f>
        <v>1.2008000000000001</v>
      </c>
      <c r="H51">
        <f>VLOOKUP(A51,away!$A$2:$E$405,3,FALSE)</f>
        <v>0.94469999999999998</v>
      </c>
      <c r="I51">
        <f>VLOOKUP(C51,away!$B$2:$E$405,3,FALSE)</f>
        <v>0.8357</v>
      </c>
      <c r="J51">
        <f>VLOOKUP(B51,home!$B$2:$E$405,4,FALSE)</f>
        <v>0.72430000000000005</v>
      </c>
      <c r="K51" s="3">
        <f t="shared" si="168"/>
        <v>2.6544524680080004</v>
      </c>
      <c r="L51" s="3">
        <f t="shared" si="169"/>
        <v>0.57182455769700002</v>
      </c>
      <c r="M51" s="5">
        <f t="shared" si="170"/>
        <v>3.9705044824189455E-2</v>
      </c>
      <c r="N51" s="5">
        <f t="shared" si="171"/>
        <v>0.10539515422593797</v>
      </c>
      <c r="O51" s="5">
        <f t="shared" si="172"/>
        <v>2.2704319694931696E-2</v>
      </c>
      <c r="P51" s="5">
        <f t="shared" si="173"/>
        <v>6.0267537448654082E-2</v>
      </c>
      <c r="Q51" s="5">
        <f t="shared" si="174"/>
        <v>0.1398832136255625</v>
      </c>
      <c r="R51" s="5">
        <f t="shared" si="175"/>
        <v>6.4914437836828013E-3</v>
      </c>
      <c r="S51" s="5">
        <f t="shared" si="176"/>
        <v>2.2869739136474276E-2</v>
      </c>
      <c r="T51" s="5">
        <f t="shared" si="177"/>
        <v>7.9988656760672239E-2</v>
      </c>
      <c r="U51" s="5">
        <f t="shared" si="178"/>
        <v>1.7231228972532001E-2</v>
      </c>
      <c r="V51" s="5">
        <f t="shared" si="179"/>
        <v>3.8570605544834724E-3</v>
      </c>
      <c r="W51" s="5">
        <f t="shared" si="180"/>
        <v>0.12377111388042156</v>
      </c>
      <c r="X51" s="5">
        <f t="shared" si="181"/>
        <v>7.0775362450337082E-2</v>
      </c>
      <c r="Y51" s="5">
        <f t="shared" si="182"/>
        <v>2.0235545164504432E-2</v>
      </c>
      <c r="Z51" s="5">
        <f t="shared" si="183"/>
        <v>1.2373223234731197E-3</v>
      </c>
      <c r="AA51" s="5">
        <f t="shared" si="184"/>
        <v>3.2844132952646156E-3</v>
      </c>
      <c r="AB51" s="5">
        <f t="shared" si="185"/>
        <v>4.359159488786726E-3</v>
      </c>
      <c r="AC51" s="5">
        <f t="shared" si="186"/>
        <v>3.6590995936151241E-4</v>
      </c>
      <c r="AD51" s="5">
        <f t="shared" si="187"/>
        <v>8.2136134676996056E-2</v>
      </c>
      <c r="AE51" s="5">
        <f t="shared" si="188"/>
        <v>4.6967458882614492E-2</v>
      </c>
      <c r="AF51" s="5">
        <f t="shared" si="189"/>
        <v>1.3428573200851534E-2</v>
      </c>
      <c r="AG51" s="5">
        <f t="shared" si="190"/>
        <v>2.5595959770262394E-3</v>
      </c>
      <c r="AH51" s="5">
        <f t="shared" si="191"/>
        <v>1.7688282258716023E-4</v>
      </c>
      <c r="AI51" s="5">
        <f t="shared" si="192"/>
        <v>4.6952704496470868E-4</v>
      </c>
      <c r="AJ51" s="5">
        <f t="shared" si="193"/>
        <v>6.2316861165153748E-4</v>
      </c>
      <c r="AK51" s="5">
        <f t="shared" si="194"/>
        <v>5.513904863945142E-4</v>
      </c>
      <c r="AL51" s="5">
        <f t="shared" si="195"/>
        <v>2.2216312588288982E-5</v>
      </c>
      <c r="AM51" s="5">
        <f t="shared" si="196"/>
        <v>4.3605293081197954E-2</v>
      </c>
      <c r="AN51" s="5">
        <f t="shared" si="197"/>
        <v>2.4934577429404074E-2</v>
      </c>
      <c r="AO51" s="5">
        <f t="shared" si="198"/>
        <v>7.1291018549652927E-3</v>
      </c>
      <c r="AP51" s="5">
        <f t="shared" si="199"/>
        <v>1.3588651716641305E-3</v>
      </c>
      <c r="AQ51" s="5">
        <f t="shared" si="200"/>
        <v>1.9425811893917483E-4</v>
      </c>
      <c r="AR51" s="5">
        <f t="shared" si="201"/>
        <v>2.0229188358019973E-5</v>
      </c>
      <c r="AS51" s="5">
        <f t="shared" si="202"/>
        <v>5.3697418962744812E-5</v>
      </c>
      <c r="AT51" s="5">
        <f t="shared" si="203"/>
        <v>7.1268623145658808E-5</v>
      </c>
      <c r="AU51" s="5">
        <f t="shared" si="204"/>
        <v>6.3059724200175381E-5</v>
      </c>
      <c r="AV51" s="5">
        <f t="shared" si="205"/>
        <v>4.1847260133764831E-5</v>
      </c>
      <c r="AW51" s="5">
        <f t="shared" si="206"/>
        <v>9.367144771417613E-7</v>
      </c>
      <c r="AX51" s="5">
        <f t="shared" si="207"/>
        <v>1.9291362972932997E-2</v>
      </c>
      <c r="AY51" s="5">
        <f t="shared" si="208"/>
        <v>1.1031275099369695E-2</v>
      </c>
      <c r="AZ51" s="5">
        <f t="shared" si="209"/>
        <v>3.1539770022655025E-3</v>
      </c>
      <c r="BA51" s="5">
        <f t="shared" si="210"/>
        <v>6.0117383476899382E-4</v>
      </c>
      <c r="BB51" s="5">
        <f t="shared" si="211"/>
        <v>8.5941490541447302E-5</v>
      </c>
      <c r="BC51" s="5">
        <f t="shared" si="212"/>
        <v>9.8286909633368057E-6</v>
      </c>
      <c r="BD51" s="5">
        <f t="shared" si="213"/>
        <v>1.9279244475656779E-6</v>
      </c>
      <c r="BE51" s="5">
        <f t="shared" si="214"/>
        <v>5.1175838079736739E-6</v>
      </c>
      <c r="BF51" s="5">
        <f t="shared" si="215"/>
        <v>6.7921914846567521E-6</v>
      </c>
      <c r="BG51" s="5">
        <f t="shared" si="216"/>
        <v>6.009849816543347E-6</v>
      </c>
      <c r="BH51" s="5">
        <f t="shared" si="217"/>
        <v>3.9882151694702283E-6</v>
      </c>
      <c r="BI51" s="5">
        <f t="shared" si="218"/>
        <v>2.1173055199094392E-6</v>
      </c>
      <c r="BJ51" s="8">
        <f t="shared" si="219"/>
        <v>0.79653646359193675</v>
      </c>
      <c r="BK51" s="8">
        <f t="shared" si="220"/>
        <v>0.13811878333512076</v>
      </c>
      <c r="BL51" s="8">
        <f t="shared" si="221"/>
        <v>5.6167589485842252E-2</v>
      </c>
      <c r="BM51" s="8">
        <f t="shared" si="222"/>
        <v>0.60658310674852178</v>
      </c>
      <c r="BN51" s="8">
        <f t="shared" si="223"/>
        <v>0.3744467136029585</v>
      </c>
    </row>
    <row r="52" spans="1:66" x14ac:dyDescent="0.25">
      <c r="A52" t="s">
        <v>339</v>
      </c>
      <c r="B52" t="s">
        <v>119</v>
      </c>
      <c r="C52" t="s">
        <v>127</v>
      </c>
      <c r="D52" t="s">
        <v>69</v>
      </c>
      <c r="E52">
        <f>VLOOKUP(A52,home!$A$2:$E$405,3,FALSE)</f>
        <v>1.2710999999999999</v>
      </c>
      <c r="F52">
        <f>VLOOKUP(B52,home!$B$2:$E$405,3,FALSE)</f>
        <v>1.2836000000000001</v>
      </c>
      <c r="G52">
        <f>VLOOKUP(C52,away!$B$2:$E$405,4,FALSE)</f>
        <v>0.99380000000000002</v>
      </c>
      <c r="H52">
        <f>VLOOKUP(A52,away!$A$2:$E$405,3,FALSE)</f>
        <v>0.94469999999999998</v>
      </c>
      <c r="I52">
        <f>VLOOKUP(C52,away!$B$2:$E$405,3,FALSE)</f>
        <v>0.72430000000000005</v>
      </c>
      <c r="J52">
        <f>VLOOKUP(B52,home!$B$2:$E$405,4,FALSE)</f>
        <v>0.8357</v>
      </c>
      <c r="K52" s="3">
        <f t="shared" si="168"/>
        <v>1.6214681394479999</v>
      </c>
      <c r="L52" s="3">
        <f t="shared" si="169"/>
        <v>0.57182455769700002</v>
      </c>
      <c r="M52" s="5">
        <f t="shared" si="170"/>
        <v>0.11154884668589343</v>
      </c>
      <c r="N52" s="5">
        <f t="shared" si="171"/>
        <v>0.18087290089334579</v>
      </c>
      <c r="O52" s="5">
        <f t="shared" si="172"/>
        <v>6.3786369917771479E-2</v>
      </c>
      <c r="P52" s="5">
        <f t="shared" si="173"/>
        <v>0.10342756655271078</v>
      </c>
      <c r="Q52" s="5">
        <f t="shared" si="174"/>
        <v>0.14663982304404796</v>
      </c>
      <c r="R52" s="5">
        <f t="shared" si="175"/>
        <v>1.8237306382663451E-2</v>
      </c>
      <c r="S52" s="5">
        <f t="shared" si="176"/>
        <v>2.3974388442440538E-2</v>
      </c>
      <c r="T52" s="5">
        <f t="shared" si="177"/>
        <v>8.3852251952929086E-2</v>
      </c>
      <c r="U52" s="5">
        <f t="shared" si="178"/>
        <v>2.9571211248840438E-2</v>
      </c>
      <c r="V52" s="5">
        <f t="shared" si="179"/>
        <v>2.4698822582215349E-3</v>
      </c>
      <c r="W52" s="5">
        <f t="shared" si="180"/>
        <v>7.9257267013405477E-2</v>
      </c>
      <c r="X52" s="5">
        <f t="shared" si="181"/>
        <v>4.5321251654213621E-2</v>
      </c>
      <c r="Y52" s="5">
        <f t="shared" si="182"/>
        <v>1.2957902340722567E-2</v>
      </c>
      <c r="Z52" s="5">
        <f t="shared" si="183"/>
        <v>3.4761798852837355E-3</v>
      </c>
      <c r="AA52" s="5">
        <f t="shared" si="184"/>
        <v>5.6365149309775793E-3</v>
      </c>
      <c r="AB52" s="5">
        <f t="shared" si="185"/>
        <v>4.5697146890515449E-3</v>
      </c>
      <c r="AC52" s="5">
        <f t="shared" si="186"/>
        <v>1.4312895159221775E-4</v>
      </c>
      <c r="AD52" s="5">
        <f t="shared" si="187"/>
        <v>3.2128283320489975E-2</v>
      </c>
      <c r="AE52" s="5">
        <f t="shared" si="188"/>
        <v>1.8371741399303088E-2</v>
      </c>
      <c r="AF52" s="5">
        <f t="shared" si="189"/>
        <v>5.2527064498900759E-3</v>
      </c>
      <c r="AG52" s="5">
        <f t="shared" si="190"/>
        <v>1.001208847473524E-3</v>
      </c>
      <c r="AH52" s="5">
        <f t="shared" si="191"/>
        <v>4.9694125634439502E-4</v>
      </c>
      <c r="AI52" s="5">
        <f t="shared" si="192"/>
        <v>8.0577441433969763E-4</v>
      </c>
      <c r="AJ52" s="5">
        <f t="shared" si="193"/>
        <v>6.5326877021709576E-4</v>
      </c>
      <c r="AK52" s="5">
        <f t="shared" si="194"/>
        <v>3.530848324677991E-4</v>
      </c>
      <c r="AL52" s="5">
        <f t="shared" si="195"/>
        <v>5.3083396579109177E-6</v>
      </c>
      <c r="AM52" s="5">
        <f t="shared" si="196"/>
        <v>1.0418997555866616E-2</v>
      </c>
      <c r="AN52" s="5">
        <f t="shared" si="197"/>
        <v>5.9578386690295523E-3</v>
      </c>
      <c r="AO52" s="5">
        <f t="shared" si="198"/>
        <v>1.7034192308739535E-3</v>
      </c>
      <c r="AP52" s="5">
        <f t="shared" si="199"/>
        <v>3.2468564942235423E-4</v>
      </c>
      <c r="AQ52" s="5">
        <f t="shared" si="200"/>
        <v>4.6415806967875221E-5</v>
      </c>
      <c r="AR52" s="5">
        <f t="shared" si="201"/>
        <v>5.6832642822105049E-5</v>
      </c>
      <c r="AS52" s="5">
        <f t="shared" si="202"/>
        <v>9.2152319616671394E-5</v>
      </c>
      <c r="AT52" s="5">
        <f t="shared" si="203"/>
        <v>7.4711025117330806E-5</v>
      </c>
      <c r="AU52" s="5">
        <f t="shared" si="204"/>
        <v>4.0380515631083732E-5</v>
      </c>
      <c r="AV52" s="5">
        <f t="shared" si="205"/>
        <v>1.6368929887571054E-5</v>
      </c>
      <c r="AW52" s="5">
        <f t="shared" si="206"/>
        <v>1.3671854417856922E-7</v>
      </c>
      <c r="AX52" s="5">
        <f t="shared" si="207"/>
        <v>2.8156787636373854E-3</v>
      </c>
      <c r="AY52" s="5">
        <f t="shared" si="208"/>
        <v>1.6100742636337838E-3</v>
      </c>
      <c r="AZ52" s="5">
        <f t="shared" si="209"/>
        <v>4.6034000183085567E-4</v>
      </c>
      <c r="BA52" s="5">
        <f t="shared" si="210"/>
        <v>8.7744572645721768E-5</v>
      </c>
      <c r="BB52" s="5">
        <f t="shared" si="211"/>
        <v>1.2543625360863032E-5</v>
      </c>
      <c r="BC52" s="5">
        <f t="shared" si="212"/>
        <v>1.4345506047784755E-6</v>
      </c>
      <c r="BD52" s="5">
        <f t="shared" si="213"/>
        <v>5.4163834740836313E-6</v>
      </c>
      <c r="BE52" s="5">
        <f t="shared" si="214"/>
        <v>8.7824932342592793E-6</v>
      </c>
      <c r="BF52" s="5">
        <f t="shared" si="215"/>
        <v>7.120266482134522E-6</v>
      </c>
      <c r="BG52" s="5">
        <f t="shared" si="216"/>
        <v>3.8484284150535398E-6</v>
      </c>
      <c r="BH52" s="5">
        <f t="shared" si="217"/>
        <v>1.5600260154889196E-6</v>
      </c>
      <c r="BI52" s="5">
        <f t="shared" si="218"/>
        <v>5.0590649616505893E-7</v>
      </c>
      <c r="BJ52" s="8">
        <f t="shared" si="219"/>
        <v>0.6290945096056948</v>
      </c>
      <c r="BK52" s="8">
        <f t="shared" si="220"/>
        <v>0.24317919549415021</v>
      </c>
      <c r="BL52" s="8">
        <f t="shared" si="221"/>
        <v>0.12441786537986542</v>
      </c>
      <c r="BM52" s="8">
        <f t="shared" si="222"/>
        <v>0.37404499934347168</v>
      </c>
      <c r="BN52" s="8">
        <f t="shared" si="223"/>
        <v>0.62451281347643284</v>
      </c>
    </row>
    <row r="53" spans="1:66" x14ac:dyDescent="0.25">
      <c r="A53" t="s">
        <v>339</v>
      </c>
      <c r="B53" t="s">
        <v>121</v>
      </c>
      <c r="C53" t="s">
        <v>114</v>
      </c>
      <c r="D53" t="s">
        <v>69</v>
      </c>
      <c r="E53">
        <f>VLOOKUP(A53,home!$A$2:$E$405,3,FALSE)</f>
        <v>1.2710999999999999</v>
      </c>
      <c r="F53">
        <f>VLOOKUP(B53,home!$B$2:$E$405,3,FALSE)</f>
        <v>1.0766</v>
      </c>
      <c r="G53">
        <f>VLOOKUP(C53,away!$B$2:$E$405,4,FALSE)</f>
        <v>1.0766</v>
      </c>
      <c r="H53">
        <f>VLOOKUP(A53,away!$A$2:$E$405,3,FALSE)</f>
        <v>0.94469999999999998</v>
      </c>
      <c r="I53">
        <f>VLOOKUP(C53,away!$B$2:$E$405,3,FALSE)</f>
        <v>1.5042</v>
      </c>
      <c r="J53">
        <f>VLOOKUP(B53,home!$B$2:$E$405,4,FALSE)</f>
        <v>1.0585</v>
      </c>
      <c r="K53" s="3">
        <f t="shared" si="168"/>
        <v>1.4732907755159999</v>
      </c>
      <c r="L53" s="3">
        <f t="shared" si="169"/>
        <v>1.50414727779</v>
      </c>
      <c r="M53" s="5">
        <f t="shared" si="170"/>
        <v>5.0923129231322299E-2</v>
      </c>
      <c r="N53" s="5">
        <f t="shared" si="171"/>
        <v>7.5024576556916328E-2</v>
      </c>
      <c r="O53" s="5">
        <f t="shared" si="172"/>
        <v>7.6595886209841826E-2</v>
      </c>
      <c r="P53" s="5">
        <f t="shared" si="173"/>
        <v>0.11284801259543314</v>
      </c>
      <c r="Q53" s="5">
        <f t="shared" si="174"/>
        <v>5.5266508289149377E-2</v>
      </c>
      <c r="R53" s="5">
        <f t="shared" si="175"/>
        <v>5.76057468662231E-2</v>
      </c>
      <c r="S53" s="5">
        <f t="shared" si="176"/>
        <v>6.2519105458399782E-2</v>
      </c>
      <c r="T53" s="5">
        <f t="shared" si="177"/>
        <v>8.3128967996082506E-2</v>
      </c>
      <c r="U53" s="5">
        <f t="shared" si="178"/>
        <v>8.4870015474716218E-2</v>
      </c>
      <c r="V53" s="5">
        <f t="shared" si="179"/>
        <v>1.5393914768574471E-2</v>
      </c>
      <c r="W53" s="5">
        <f t="shared" si="180"/>
        <v>2.7141212285794108E-2</v>
      </c>
      <c r="X53" s="5">
        <f t="shared" si="181"/>
        <v>4.0824380575597709E-2</v>
      </c>
      <c r="Y53" s="5">
        <f t="shared" si="182"/>
        <v>3.0702940455124131E-2</v>
      </c>
      <c r="Z53" s="5">
        <f t="shared" si="183"/>
        <v>2.8882509111296428E-2</v>
      </c>
      <c r="AA53" s="5">
        <f t="shared" si="184"/>
        <v>4.2552334247429852E-2</v>
      </c>
      <c r="AB53" s="5">
        <f t="shared" si="185"/>
        <v>3.1345980761705979E-2</v>
      </c>
      <c r="AC53" s="5">
        <f t="shared" si="186"/>
        <v>2.1321017506184103E-3</v>
      </c>
      <c r="AD53" s="5">
        <f t="shared" si="187"/>
        <v>9.9967244242454983E-3</v>
      </c>
      <c r="AE53" s="5">
        <f t="shared" si="188"/>
        <v>1.5036545829545672E-2</v>
      </c>
      <c r="AF53" s="5">
        <f t="shared" si="189"/>
        <v>1.1308589738437852E-2</v>
      </c>
      <c r="AG53" s="5">
        <f t="shared" si="190"/>
        <v>5.6699281569050734E-3</v>
      </c>
      <c r="AH53" s="5">
        <f t="shared" si="191"/>
        <v>1.0860886863875352E-2</v>
      </c>
      <c r="AI53" s="5">
        <f t="shared" si="192"/>
        <v>1.6001244430470456E-2</v>
      </c>
      <c r="AJ53" s="5">
        <f t="shared" si="193"/>
        <v>1.1787242908094445E-2</v>
      </c>
      <c r="AK53" s="5">
        <f t="shared" si="194"/>
        <v>5.7886787484206451E-3</v>
      </c>
      <c r="AL53" s="5">
        <f t="shared" si="195"/>
        <v>1.8899344862769205E-4</v>
      </c>
      <c r="AM53" s="5">
        <f t="shared" si="196"/>
        <v>2.945616375923275E-3</v>
      </c>
      <c r="AN53" s="5">
        <f t="shared" si="197"/>
        <v>4.4306408532586395E-3</v>
      </c>
      <c r="AO53" s="5">
        <f t="shared" si="198"/>
        <v>3.3321681891470734E-3</v>
      </c>
      <c r="AP53" s="5">
        <f t="shared" si="199"/>
        <v>1.6706905702813344E-3</v>
      </c>
      <c r="AQ53" s="5">
        <f t="shared" si="200"/>
        <v>6.2824116832952315E-4</v>
      </c>
      <c r="AR53" s="5">
        <f t="shared" si="201"/>
        <v>3.267274682136652E-3</v>
      </c>
      <c r="AS53" s="5">
        <f t="shared" si="202"/>
        <v>4.8136456502689004E-3</v>
      </c>
      <c r="AT53" s="5">
        <f t="shared" si="203"/>
        <v>3.545949866571944E-3</v>
      </c>
      <c r="AU53" s="5">
        <f t="shared" si="204"/>
        <v>1.7414050762875452E-3</v>
      </c>
      <c r="AV53" s="5">
        <f t="shared" si="205"/>
        <v>6.4139900883279427E-4</v>
      </c>
      <c r="AW53" s="5">
        <f t="shared" si="206"/>
        <v>1.1633839842484354E-5</v>
      </c>
      <c r="AX53" s="5">
        <f t="shared" si="207"/>
        <v>7.232915724761054E-4</v>
      </c>
      <c r="AY53" s="5">
        <f t="shared" si="208"/>
        <v>1.0879370497883824E-3</v>
      </c>
      <c r="AZ53" s="5">
        <f t="shared" si="209"/>
        <v>8.1820877592303975E-4</v>
      </c>
      <c r="BA53" s="5">
        <f t="shared" si="210"/>
        <v>4.1023550098950932E-4</v>
      </c>
      <c r="BB53" s="5">
        <f t="shared" si="211"/>
        <v>1.5426365301654689E-4</v>
      </c>
      <c r="BC53" s="5">
        <f t="shared" si="212"/>
        <v>4.6407050749355969E-5</v>
      </c>
      <c r="BD53" s="5">
        <f t="shared" si="213"/>
        <v>8.1907705315467172E-4</v>
      </c>
      <c r="BE53" s="5">
        <f t="shared" si="214"/>
        <v>1.2067386668496063E-3</v>
      </c>
      <c r="BF53" s="5">
        <f t="shared" si="215"/>
        <v>8.8893847316400009E-4</v>
      </c>
      <c r="BG53" s="5">
        <f t="shared" si="216"/>
        <v>4.3655495083793283E-4</v>
      </c>
      <c r="BH53" s="5">
        <f t="shared" si="217"/>
        <v>1.6079309551884186E-4</v>
      </c>
      <c r="BI53" s="5">
        <f t="shared" si="218"/>
        <v>4.7378996878914512E-5</v>
      </c>
      <c r="BJ53" s="8">
        <f t="shared" si="219"/>
        <v>0.37034807506768103</v>
      </c>
      <c r="BK53" s="8">
        <f t="shared" si="220"/>
        <v>0.24509319430276416</v>
      </c>
      <c r="BL53" s="8">
        <f t="shared" si="221"/>
        <v>0.35497717203127976</v>
      </c>
      <c r="BM53" s="8">
        <f t="shared" si="222"/>
        <v>0.569960787554189</v>
      </c>
      <c r="BN53" s="8">
        <f t="shared" si="223"/>
        <v>0.42826385974888609</v>
      </c>
    </row>
    <row r="54" spans="1:66" x14ac:dyDescent="0.25">
      <c r="A54" t="s">
        <v>339</v>
      </c>
      <c r="B54" t="s">
        <v>110</v>
      </c>
      <c r="C54" t="s">
        <v>123</v>
      </c>
      <c r="D54" t="s">
        <v>69</v>
      </c>
      <c r="E54">
        <f>VLOOKUP(A54,home!$A$2:$E$405,3,FALSE)</f>
        <v>1.2710999999999999</v>
      </c>
      <c r="F54">
        <f>VLOOKUP(B54,home!$B$2:$E$405,3,FALSE)</f>
        <v>0.95230000000000004</v>
      </c>
      <c r="G54">
        <f>VLOOKUP(C54,away!$B$2:$E$405,4,FALSE)</f>
        <v>0.82809999999999995</v>
      </c>
      <c r="H54">
        <f>VLOOKUP(A54,away!$A$2:$E$405,3,FALSE)</f>
        <v>0.94469999999999998</v>
      </c>
      <c r="I54">
        <f>VLOOKUP(C54,away!$B$2:$E$405,3,FALSE)</f>
        <v>0.8357</v>
      </c>
      <c r="J54">
        <f>VLOOKUP(B54,home!$B$2:$E$405,4,FALSE)</f>
        <v>1.17</v>
      </c>
      <c r="K54" s="3">
        <f t="shared" si="168"/>
        <v>1.0023889896929998</v>
      </c>
      <c r="L54" s="3">
        <f t="shared" si="169"/>
        <v>0.9236983742999999</v>
      </c>
      <c r="M54" s="5">
        <f t="shared" si="170"/>
        <v>0.14571722301838416</v>
      </c>
      <c r="N54" s="5">
        <f t="shared" si="171"/>
        <v>0.14606533996226762</v>
      </c>
      <c r="O54" s="5">
        <f t="shared" si="172"/>
        <v>0.13459876200959195</v>
      </c>
      <c r="P54" s="5">
        <f t="shared" si="173"/>
        <v>0.13492031706472341</v>
      </c>
      <c r="Q54" s="5">
        <f t="shared" si="174"/>
        <v>7.3207144276970976E-2</v>
      </c>
      <c r="R54" s="5">
        <f t="shared" si="175"/>
        <v>6.2164328825526326E-2</v>
      </c>
      <c r="S54" s="5">
        <f t="shared" si="176"/>
        <v>3.1230851747958574E-2</v>
      </c>
      <c r="T54" s="5">
        <f t="shared" si="177"/>
        <v>6.7621320155783635E-2</v>
      </c>
      <c r="U54" s="5">
        <f t="shared" si="178"/>
        <v>6.231283876636276E-2</v>
      </c>
      <c r="V54" s="5">
        <f t="shared" si="179"/>
        <v>3.2129782546968717E-3</v>
      </c>
      <c r="W54" s="5">
        <f t="shared" si="180"/>
        <v>2.4460678463367545E-2</v>
      </c>
      <c r="X54" s="5">
        <f t="shared" si="181"/>
        <v>2.2594288930887621E-2</v>
      </c>
      <c r="Y54" s="5">
        <f t="shared" si="182"/>
        <v>1.0435153976962687E-2</v>
      </c>
      <c r="Z54" s="5">
        <f t="shared" si="183"/>
        <v>1.914036315852977E-2</v>
      </c>
      <c r="AA54" s="5">
        <f t="shared" si="184"/>
        <v>1.9186089288835771E-2</v>
      </c>
      <c r="AB54" s="5">
        <f t="shared" si="185"/>
        <v>9.6159623291978847E-3</v>
      </c>
      <c r="AC54" s="5">
        <f t="shared" si="186"/>
        <v>1.8593205553637279E-4</v>
      </c>
      <c r="AD54" s="5">
        <f t="shared" si="187"/>
        <v>6.1297786930250781E-3</v>
      </c>
      <c r="AE54" s="5">
        <f t="shared" si="188"/>
        <v>5.6620666135660429E-3</v>
      </c>
      <c r="AF54" s="5">
        <f t="shared" si="189"/>
        <v>2.6150208630646293E-3</v>
      </c>
      <c r="AG54" s="5">
        <f t="shared" si="190"/>
        <v>8.0516350665779386E-4</v>
      </c>
      <c r="AH54" s="5">
        <f t="shared" si="191"/>
        <v>4.4199805832613893E-3</v>
      </c>
      <c r="AI54" s="5">
        <f t="shared" si="192"/>
        <v>4.4305398713180601E-3</v>
      </c>
      <c r="AJ54" s="5">
        <f t="shared" si="193"/>
        <v>2.2205621927025312E-3</v>
      </c>
      <c r="AK54" s="5">
        <f t="shared" si="194"/>
        <v>7.4195569763118772E-4</v>
      </c>
      <c r="AL54" s="5">
        <f t="shared" si="195"/>
        <v>6.8862173916938457E-6</v>
      </c>
      <c r="AM54" s="5">
        <f t="shared" si="196"/>
        <v>1.2288845342286173E-3</v>
      </c>
      <c r="AN54" s="5">
        <f t="shared" si="197"/>
        <v>1.1351186464693863E-3</v>
      </c>
      <c r="AO54" s="5">
        <f t="shared" si="198"/>
        <v>5.2425362419069406E-4</v>
      </c>
      <c r="AP54" s="5">
        <f t="shared" si="199"/>
        <v>1.6141740679527581E-4</v>
      </c>
      <c r="AQ54" s="5">
        <f t="shared" si="200"/>
        <v>3.7275249060129493E-5</v>
      </c>
      <c r="AR54" s="5">
        <f t="shared" si="201"/>
        <v>8.1654577583922241E-4</v>
      </c>
      <c r="AS54" s="5">
        <f t="shared" si="202"/>
        <v>8.1849649528156483E-4</v>
      </c>
      <c r="AT54" s="5">
        <f t="shared" si="203"/>
        <v>4.1022593748627438E-4</v>
      </c>
      <c r="AU54" s="5">
        <f t="shared" si="204"/>
        <v>1.3706865434091013E-4</v>
      </c>
      <c r="AV54" s="5">
        <f t="shared" si="205"/>
        <v>3.4349027485840982E-5</v>
      </c>
      <c r="AW54" s="5">
        <f t="shared" si="206"/>
        <v>1.7711065739724771E-7</v>
      </c>
      <c r="AX54" s="5">
        <f t="shared" si="207"/>
        <v>2.0530338778579596E-4</v>
      </c>
      <c r="AY54" s="5">
        <f t="shared" si="208"/>
        <v>1.8963840553602217E-4</v>
      </c>
      <c r="AZ54" s="5">
        <f t="shared" si="209"/>
        <v>8.7584343449233876E-5</v>
      </c>
      <c r="BA54" s="5">
        <f t="shared" si="210"/>
        <v>2.6967171886063401E-5</v>
      </c>
      <c r="BB54" s="5">
        <f t="shared" si="211"/>
        <v>6.2273832076563544E-6</v>
      </c>
      <c r="BC54" s="5">
        <f t="shared" si="212"/>
        <v>1.1504447490110591E-6</v>
      </c>
      <c r="BD54" s="5">
        <f t="shared" si="213"/>
        <v>1.2570700094737024E-4</v>
      </c>
      <c r="BE54" s="5">
        <f t="shared" si="214"/>
        <v>1.2600731367697142E-4</v>
      </c>
      <c r="BF54" s="5">
        <f t="shared" si="215"/>
        <v>6.3154171925294136E-5</v>
      </c>
      <c r="BG54" s="5">
        <f t="shared" si="216"/>
        <v>2.1101682197031209E-5</v>
      </c>
      <c r="BH54" s="5">
        <f t="shared" si="217"/>
        <v>5.2880234745762181E-6</v>
      </c>
      <c r="BI54" s="5">
        <f t="shared" si="218"/>
        <v>1.0601313016306645E-6</v>
      </c>
      <c r="BJ54" s="8">
        <f t="shared" si="219"/>
        <v>0.36319977603991138</v>
      </c>
      <c r="BK54" s="8">
        <f t="shared" si="220"/>
        <v>0.31546382676422713</v>
      </c>
      <c r="BL54" s="8">
        <f t="shared" si="221"/>
        <v>0.30225002377838467</v>
      </c>
      <c r="BM54" s="8">
        <f t="shared" si="222"/>
        <v>0.30319141328870985</v>
      </c>
      <c r="BN54" s="8">
        <f t="shared" si="223"/>
        <v>0.69667311515746444</v>
      </c>
    </row>
    <row r="55" spans="1:66" x14ac:dyDescent="0.25">
      <c r="A55" t="s">
        <v>339</v>
      </c>
      <c r="B55" t="s">
        <v>126</v>
      </c>
      <c r="C55" t="s">
        <v>112</v>
      </c>
      <c r="D55" t="s">
        <v>69</v>
      </c>
      <c r="E55">
        <f>VLOOKUP(A55,home!$A$2:$E$405,3,FALSE)</f>
        <v>1.2710999999999999</v>
      </c>
      <c r="F55">
        <f>VLOOKUP(B55,home!$B$2:$E$405,3,FALSE)</f>
        <v>0.86950000000000005</v>
      </c>
      <c r="G55">
        <f>VLOOKUP(C55,away!$B$2:$E$405,4,FALSE)</f>
        <v>0.91090000000000004</v>
      </c>
      <c r="H55">
        <f>VLOOKUP(A55,away!$A$2:$E$405,3,FALSE)</f>
        <v>0.94469999999999998</v>
      </c>
      <c r="I55">
        <f>VLOOKUP(C55,away!$B$2:$E$405,3,FALSE)</f>
        <v>0.89139999999999997</v>
      </c>
      <c r="J55">
        <f>VLOOKUP(B55,home!$B$2:$E$405,4,FALSE)</f>
        <v>0.78</v>
      </c>
      <c r="K55" s="3">
        <f t="shared" si="168"/>
        <v>1.006746218805</v>
      </c>
      <c r="L55" s="3">
        <f t="shared" si="169"/>
        <v>0.6568423524</v>
      </c>
      <c r="M55" s="5">
        <f t="shared" si="170"/>
        <v>0.18945787565940397</v>
      </c>
      <c r="N55" s="5">
        <f t="shared" si="171"/>
        <v>0.1907359999429328</v>
      </c>
      <c r="O55" s="5">
        <f t="shared" si="172"/>
        <v>0.1244439567288296</v>
      </c>
      <c r="P55" s="5">
        <f t="shared" si="173"/>
        <v>0.12528348288988225</v>
      </c>
      <c r="Q55" s="5">
        <f t="shared" si="174"/>
        <v>9.6011373366269123E-2</v>
      </c>
      <c r="R55" s="5">
        <f t="shared" si="175"/>
        <v>4.0870030639864122E-2</v>
      </c>
      <c r="S55" s="5">
        <f t="shared" si="176"/>
        <v>2.0711663516744815E-2</v>
      </c>
      <c r="T55" s="5">
        <f t="shared" si="177"/>
        <v>6.3064336339054922E-2</v>
      </c>
      <c r="U55" s="5">
        <f t="shared" si="178"/>
        <v>4.1145748809127698E-2</v>
      </c>
      <c r="V55" s="5">
        <f t="shared" si="179"/>
        <v>1.5217861506679707E-3</v>
      </c>
      <c r="W55" s="5">
        <f t="shared" si="180"/>
        <v>3.2219695699588852E-2</v>
      </c>
      <c r="X55" s="5">
        <f t="shared" si="181"/>
        <v>2.1163260716930105E-2</v>
      </c>
      <c r="Y55" s="5">
        <f t="shared" si="182"/>
        <v>6.9504629768814396E-3</v>
      </c>
      <c r="Z55" s="5">
        <f t="shared" si="183"/>
        <v>8.9483890227161425E-3</v>
      </c>
      <c r="AA55" s="5">
        <f t="shared" si="184"/>
        <v>9.0087568130156458E-3</v>
      </c>
      <c r="AB55" s="5">
        <f t="shared" si="185"/>
        <v>4.5347659288186414E-3</v>
      </c>
      <c r="AC55" s="5">
        <f t="shared" si="186"/>
        <v>6.2894808577401769E-5</v>
      </c>
      <c r="AD55" s="5">
        <f t="shared" si="187"/>
        <v>8.1092642041521966E-3</v>
      </c>
      <c r="AE55" s="5">
        <f t="shared" si="188"/>
        <v>5.3265081760884431E-3</v>
      </c>
      <c r="AF55" s="5">
        <f t="shared" si="189"/>
        <v>1.7493380802298829E-3</v>
      </c>
      <c r="AG55" s="5">
        <f t="shared" si="190"/>
        <v>3.8301311325369876E-4</v>
      </c>
      <c r="AH55" s="5">
        <f t="shared" si="191"/>
        <v>1.4694202239678019E-3</v>
      </c>
      <c r="AI55" s="5">
        <f t="shared" si="192"/>
        <v>1.4793332543151809E-3</v>
      </c>
      <c r="AJ55" s="5">
        <f t="shared" si="193"/>
        <v>7.4465658006715176E-4</v>
      </c>
      <c r="AK55" s="5">
        <f t="shared" si="194"/>
        <v>2.4989339876362265E-4</v>
      </c>
      <c r="AL55" s="5">
        <f t="shared" si="195"/>
        <v>1.6636269454292751E-6</v>
      </c>
      <c r="AM55" s="5">
        <f t="shared" si="196"/>
        <v>1.6327942149641931E-3</v>
      </c>
      <c r="AN55" s="5">
        <f t="shared" si="197"/>
        <v>1.0724883931421919E-3</v>
      </c>
      <c r="AO55" s="5">
        <f t="shared" si="198"/>
        <v>3.5222789953660659E-4</v>
      </c>
      <c r="AP55" s="5">
        <f t="shared" si="199"/>
        <v>7.7119400704178529E-5</v>
      </c>
      <c r="AQ55" s="5">
        <f t="shared" si="200"/>
        <v>1.2663822143552709E-5</v>
      </c>
      <c r="AR55" s="5">
        <f t="shared" si="201"/>
        <v>1.9303548731502924E-4</v>
      </c>
      <c r="AS55" s="5">
        <f t="shared" si="202"/>
        <v>1.9433774694958624E-4</v>
      </c>
      <c r="AT55" s="5">
        <f t="shared" si="203"/>
        <v>9.7824395956289421E-5</v>
      </c>
      <c r="AU55" s="5">
        <f t="shared" si="204"/>
        <v>3.2828113578625845E-5</v>
      </c>
      <c r="AV55" s="5">
        <f t="shared" si="205"/>
        <v>8.2623948039456595E-6</v>
      </c>
      <c r="AW55" s="5">
        <f t="shared" si="206"/>
        <v>3.0558680660603742E-8</v>
      </c>
      <c r="AX55" s="5">
        <f t="shared" si="207"/>
        <v>2.7396823366697984E-4</v>
      </c>
      <c r="AY55" s="5">
        <f t="shared" si="208"/>
        <v>1.7995393908469193E-4</v>
      </c>
      <c r="AZ55" s="5">
        <f t="shared" si="209"/>
        <v>5.910068433601767E-5</v>
      </c>
      <c r="BA55" s="5">
        <f t="shared" si="210"/>
        <v>1.2939944175906559E-5</v>
      </c>
      <c r="BB55" s="5">
        <f t="shared" si="211"/>
        <v>2.1248758431067858E-6</v>
      </c>
      <c r="BC55" s="5">
        <f t="shared" si="212"/>
        <v>2.7914168946883902E-7</v>
      </c>
      <c r="BD55" s="5">
        <f t="shared" si="213"/>
        <v>2.1132313930780684E-5</v>
      </c>
      <c r="BE55" s="5">
        <f t="shared" si="214"/>
        <v>2.1274877144413682E-5</v>
      </c>
      <c r="BF55" s="5">
        <f t="shared" si="215"/>
        <v>1.0709201060339691E-5</v>
      </c>
      <c r="BG55" s="5">
        <f t="shared" si="216"/>
        <v>3.593815891306495E-6</v>
      </c>
      <c r="BH55" s="5">
        <f t="shared" si="217"/>
        <v>9.0451513991353345E-7</v>
      </c>
      <c r="BI55" s="5">
        <f t="shared" si="218"/>
        <v>1.8212343939196513E-7</v>
      </c>
      <c r="BJ55" s="8">
        <f t="shared" si="219"/>
        <v>0.42938891316466821</v>
      </c>
      <c r="BK55" s="8">
        <f t="shared" si="220"/>
        <v>0.33721932059130649</v>
      </c>
      <c r="BL55" s="8">
        <f t="shared" si="221"/>
        <v>0.22453064736197906</v>
      </c>
      <c r="BM55" s="8">
        <f t="shared" si="222"/>
        <v>0.23310462753308417</v>
      </c>
      <c r="BN55" s="8">
        <f t="shared" si="223"/>
        <v>0.76680271922718179</v>
      </c>
    </row>
    <row r="56" spans="1:66" x14ac:dyDescent="0.25">
      <c r="A56" t="s">
        <v>340</v>
      </c>
      <c r="B56" t="s">
        <v>131</v>
      </c>
      <c r="C56" t="s">
        <v>133</v>
      </c>
      <c r="D56" t="s">
        <v>69</v>
      </c>
      <c r="E56">
        <f>VLOOKUP(A56,home!$A$2:$E$405,3,FALSE)</f>
        <v>1.3611</v>
      </c>
      <c r="F56">
        <f>VLOOKUP(B56,home!$B$2:$E$405,3,FALSE)</f>
        <v>1.0019</v>
      </c>
      <c r="G56">
        <f>VLOOKUP(C56,away!$B$2:$E$405,4,FALSE)</f>
        <v>1.2244999999999999</v>
      </c>
      <c r="H56">
        <f>VLOOKUP(A56,away!$A$2:$E$405,3,FALSE)</f>
        <v>1.1444000000000001</v>
      </c>
      <c r="I56">
        <f>VLOOKUP(C56,away!$B$2:$E$405,3,FALSE)</f>
        <v>0.80100000000000005</v>
      </c>
      <c r="J56">
        <f>VLOOKUP(B56,home!$B$2:$E$405,4,FALSE)</f>
        <v>0.55610000000000004</v>
      </c>
      <c r="K56" s="3">
        <f t="shared" si="168"/>
        <v>1.6698336172049999</v>
      </c>
      <c r="L56" s="3">
        <f t="shared" si="169"/>
        <v>0.50975707284000016</v>
      </c>
      <c r="M56" s="5">
        <f t="shared" si="170"/>
        <v>0.11308780913474753</v>
      </c>
      <c r="N56" s="5">
        <f t="shared" si="171"/>
        <v>0.18883782538926411</v>
      </c>
      <c r="O56" s="5">
        <f t="shared" si="172"/>
        <v>5.7647310558417535E-2</v>
      </c>
      <c r="P56" s="5">
        <f t="shared" si="173"/>
        <v>9.626141711190235E-2</v>
      </c>
      <c r="Q56" s="5">
        <f t="shared" si="174"/>
        <v>0.15766387451744054</v>
      </c>
      <c r="R56" s="5">
        <f t="shared" si="175"/>
        <v>1.4693062143678675E-2</v>
      </c>
      <c r="S56" s="5">
        <f t="shared" si="176"/>
        <v>2.0484658106141692E-2</v>
      </c>
      <c r="T56" s="5">
        <f t="shared" si="177"/>
        <v>8.0370275166623595E-2</v>
      </c>
      <c r="U56" s="5">
        <f t="shared" si="178"/>
        <v>2.4534969107196814E-2</v>
      </c>
      <c r="V56" s="5">
        <f t="shared" si="179"/>
        <v>1.9374150577101653E-3</v>
      </c>
      <c r="W56" s="5">
        <f t="shared" si="180"/>
        <v>8.7757479296004318E-2</v>
      </c>
      <c r="X56" s="5">
        <f t="shared" si="181"/>
        <v>4.4734995765748083E-2</v>
      </c>
      <c r="Y56" s="5">
        <f t="shared" si="182"/>
        <v>1.1401990247528769E-2</v>
      </c>
      <c r="Z56" s="5">
        <f t="shared" si="183"/>
        <v>2.496630783139287E-3</v>
      </c>
      <c r="AA56" s="5">
        <f t="shared" si="184"/>
        <v>4.1689580114348283E-3</v>
      </c>
      <c r="AB56" s="5">
        <f t="shared" si="185"/>
        <v>3.4807331181049912E-3</v>
      </c>
      <c r="AC56" s="5">
        <f t="shared" si="186"/>
        <v>1.0307163102727773E-4</v>
      </c>
      <c r="AD56" s="5">
        <f t="shared" si="187"/>
        <v>3.6635097272409947E-2</v>
      </c>
      <c r="AE56" s="5">
        <f t="shared" si="188"/>
        <v>1.8674999948792369E-2</v>
      </c>
      <c r="AF56" s="5">
        <f t="shared" si="189"/>
        <v>4.7598566545917747E-3</v>
      </c>
      <c r="AG56" s="5">
        <f t="shared" si="190"/>
        <v>8.0879019846089983E-4</v>
      </c>
      <c r="AH56" s="5">
        <f t="shared" si="191"/>
        <v>3.1816879999382994E-4</v>
      </c>
      <c r="AI56" s="5">
        <f t="shared" si="192"/>
        <v>5.3128895817547124E-4</v>
      </c>
      <c r="AJ56" s="5">
        <f t="shared" si="193"/>
        <v>4.4358208140561156E-4</v>
      </c>
      <c r="AK56" s="5">
        <f t="shared" si="194"/>
        <v>2.4690275717361836E-4</v>
      </c>
      <c r="AL56" s="5">
        <f t="shared" si="195"/>
        <v>3.5094220473928292E-6</v>
      </c>
      <c r="AM56" s="5">
        <f t="shared" si="196"/>
        <v>1.2234903399009065E-2</v>
      </c>
      <c r="AN56" s="5">
        <f t="shared" si="197"/>
        <v>6.2368285431590306E-3</v>
      </c>
      <c r="AO56" s="5">
        <f t="shared" si="198"/>
        <v>1.5896337309828546E-3</v>
      </c>
      <c r="AP56" s="5">
        <f t="shared" si="199"/>
        <v>2.7010901253118284E-4</v>
      </c>
      <c r="AQ56" s="5">
        <f t="shared" si="200"/>
        <v>3.4422494893899661E-5</v>
      </c>
      <c r="AR56" s="5">
        <f t="shared" si="201"/>
        <v>3.2437759230774049E-5</v>
      </c>
      <c r="AS56" s="5">
        <f t="shared" si="202"/>
        <v>5.4165660830348315E-5</v>
      </c>
      <c r="AT56" s="5">
        <f t="shared" si="203"/>
        <v>4.5223820676319854E-5</v>
      </c>
      <c r="AU56" s="5">
        <f t="shared" si="204"/>
        <v>2.5172085354589816E-5</v>
      </c>
      <c r="AV56" s="5">
        <f t="shared" si="205"/>
        <v>1.050829858506193E-5</v>
      </c>
      <c r="AW56" s="5">
        <f t="shared" si="206"/>
        <v>8.2979260420758132E-8</v>
      </c>
      <c r="AX56" s="5">
        <f t="shared" si="207"/>
        <v>3.4050421664868435E-3</v>
      </c>
      <c r="AY56" s="5">
        <f t="shared" si="208"/>
        <v>1.735744327685106E-3</v>
      </c>
      <c r="AZ56" s="5">
        <f t="shared" si="209"/>
        <v>4.4240397383969672E-4</v>
      </c>
      <c r="BA56" s="5">
        <f t="shared" si="210"/>
        <v>7.5172851572435958E-5</v>
      </c>
      <c r="BB56" s="5">
        <f t="shared" si="211"/>
        <v>9.5799731936501861E-6</v>
      </c>
      <c r="BC56" s="5">
        <f t="shared" si="212"/>
        <v>9.7669181861615746E-7</v>
      </c>
      <c r="BD56" s="5">
        <f t="shared" si="213"/>
        <v>2.7558961991613458E-6</v>
      </c>
      <c r="BE56" s="5">
        <f t="shared" si="214"/>
        <v>4.6018881188871012E-6</v>
      </c>
      <c r="BF56" s="5">
        <f t="shared" si="215"/>
        <v>3.8421937417669802E-6</v>
      </c>
      <c r="BG56" s="5">
        <f t="shared" si="216"/>
        <v>2.1386080912723901E-6</v>
      </c>
      <c r="BH56" s="5">
        <f t="shared" si="217"/>
        <v>8.9277992120831405E-7</v>
      </c>
      <c r="BI56" s="5">
        <f t="shared" si="218"/>
        <v>2.9815878503985481E-7</v>
      </c>
      <c r="BJ56" s="8">
        <f t="shared" si="219"/>
        <v>0.65768000162203688</v>
      </c>
      <c r="BK56" s="8">
        <f t="shared" si="220"/>
        <v>0.23361362479126149</v>
      </c>
      <c r="BL56" s="8">
        <f t="shared" si="221"/>
        <v>0.10624701268511581</v>
      </c>
      <c r="BM56" s="8">
        <f t="shared" si="222"/>
        <v>0.370110309677678</v>
      </c>
      <c r="BN56" s="8">
        <f t="shared" si="223"/>
        <v>0.62819129885545077</v>
      </c>
    </row>
    <row r="57" spans="1:66" x14ac:dyDescent="0.25">
      <c r="A57" t="s">
        <v>340</v>
      </c>
      <c r="B57" t="s">
        <v>144</v>
      </c>
      <c r="C57" t="s">
        <v>136</v>
      </c>
      <c r="D57" t="s">
        <v>69</v>
      </c>
      <c r="E57">
        <f>VLOOKUP(A57,home!$A$2:$E$405,3,FALSE)</f>
        <v>1.3611</v>
      </c>
      <c r="F57">
        <f>VLOOKUP(B57,home!$B$2:$E$405,3,FALSE)</f>
        <v>0.93510000000000004</v>
      </c>
      <c r="G57">
        <f>VLOOKUP(C57,away!$B$2:$E$405,4,FALSE)</f>
        <v>1.0019</v>
      </c>
      <c r="H57">
        <f>VLOOKUP(A57,away!$A$2:$E$405,3,FALSE)</f>
        <v>1.1444000000000001</v>
      </c>
      <c r="I57">
        <f>VLOOKUP(C57,away!$B$2:$E$405,3,FALSE)</f>
        <v>0.47660000000000002</v>
      </c>
      <c r="J57">
        <f>VLOOKUP(B57,home!$B$2:$E$405,4,FALSE)</f>
        <v>1.2709999999999999</v>
      </c>
      <c r="K57" s="3">
        <f t="shared" si="168"/>
        <v>1.2751828627590001</v>
      </c>
      <c r="L57" s="3">
        <f t="shared" si="169"/>
        <v>0.69323014183999998</v>
      </c>
      <c r="M57" s="5">
        <f t="shared" si="170"/>
        <v>0.1396783493122786</v>
      </c>
      <c r="N57" s="5">
        <f t="shared" si="171"/>
        <v>0.17811543734148302</v>
      </c>
      <c r="O57" s="5">
        <f t="shared" si="172"/>
        <v>9.6829241905727934E-2</v>
      </c>
      <c r="P57" s="5">
        <f t="shared" si="173"/>
        <v>0.12347498989212989</v>
      </c>
      <c r="Q57" s="5">
        <f t="shared" si="174"/>
        <v>0.11356487664534184</v>
      </c>
      <c r="R57" s="5">
        <f t="shared" si="175"/>
        <v>3.3562474550283723E-2</v>
      </c>
      <c r="S57" s="5">
        <f t="shared" si="176"/>
        <v>2.7287824498083039E-2</v>
      </c>
      <c r="T57" s="5">
        <f t="shared" si="177"/>
        <v>7.8726595544892419E-2</v>
      </c>
      <c r="U57" s="5">
        <f t="shared" si="178"/>
        <v>4.2798292378306881E-2</v>
      </c>
      <c r="V57" s="5">
        <f t="shared" si="179"/>
        <v>2.6802561986707671E-3</v>
      </c>
      <c r="W57" s="5">
        <f t="shared" si="180"/>
        <v>4.8271994836493234E-2</v>
      </c>
      <c r="X57" s="5">
        <f t="shared" si="181"/>
        <v>3.3463601827401948E-2</v>
      </c>
      <c r="Y57" s="5">
        <f t="shared" si="182"/>
        <v>1.1598988720643567E-2</v>
      </c>
      <c r="Z57" s="5">
        <f t="shared" si="183"/>
        <v>7.7555063309981921E-3</v>
      </c>
      <c r="AA57" s="5">
        <f t="shared" si="184"/>
        <v>9.8896887653078247E-3</v>
      </c>
      <c r="AB57" s="5">
        <f t="shared" si="185"/>
        <v>6.3055808157703782E-3</v>
      </c>
      <c r="AC57" s="5">
        <f t="shared" si="186"/>
        <v>1.4808335036739455E-4</v>
      </c>
      <c r="AD57" s="5">
        <f t="shared" si="187"/>
        <v>1.5388905141671785E-2</v>
      </c>
      <c r="AE57" s="5">
        <f t="shared" si="188"/>
        <v>1.0668052894123436E-2</v>
      </c>
      <c r="AF57" s="5">
        <f t="shared" si="189"/>
        <v>3.6977079104749057E-3</v>
      </c>
      <c r="AG57" s="5">
        <f t="shared" si="190"/>
        <v>8.5445419308713638E-4</v>
      </c>
      <c r="AH57" s="5">
        <f t="shared" si="191"/>
        <v>1.3440876884697236E-3</v>
      </c>
      <c r="AI57" s="5">
        <f t="shared" si="192"/>
        <v>1.7139575863819492E-3</v>
      </c>
      <c r="AJ57" s="5">
        <f t="shared" si="193"/>
        <v>1.0928046708250205E-3</v>
      </c>
      <c r="AK57" s="5">
        <f t="shared" si="194"/>
        <v>4.6450859619301871E-4</v>
      </c>
      <c r="AL57" s="5">
        <f t="shared" si="195"/>
        <v>5.2361988181655684E-6</v>
      </c>
      <c r="AM57" s="5">
        <f t="shared" si="196"/>
        <v>3.924733622656741E-3</v>
      </c>
      <c r="AN57" s="5">
        <f t="shared" si="197"/>
        <v>2.720743645918549E-3</v>
      </c>
      <c r="AO57" s="5">
        <f t="shared" si="198"/>
        <v>9.430507517851971E-4</v>
      </c>
      <c r="AP57" s="5">
        <f t="shared" si="199"/>
        <v>2.1791706880745697E-4</v>
      </c>
      <c r="AQ57" s="5">
        <f t="shared" si="200"/>
        <v>3.7766670129687605E-5</v>
      </c>
      <c r="AR57" s="5">
        <f t="shared" si="201"/>
        <v>1.8635241978465293E-4</v>
      </c>
      <c r="AS57" s="5">
        <f t="shared" si="202"/>
        <v>2.3763341214306065E-4</v>
      </c>
      <c r="AT57" s="5">
        <f t="shared" si="203"/>
        <v>1.5151302739188874E-4</v>
      </c>
      <c r="AU57" s="5">
        <f t="shared" si="204"/>
        <v>6.4402272004957157E-5</v>
      </c>
      <c r="AV57" s="5">
        <f t="shared" si="205"/>
        <v>2.0531168395866279E-5</v>
      </c>
      <c r="AW57" s="5">
        <f t="shared" si="206"/>
        <v>1.2857707235736852E-7</v>
      </c>
      <c r="AX57" s="5">
        <f t="shared" si="207"/>
        <v>8.3412550941765326E-4</v>
      </c>
      <c r="AY57" s="5">
        <f t="shared" si="208"/>
        <v>5.7824094520596194E-4</v>
      </c>
      <c r="AZ57" s="5">
        <f t="shared" si="209"/>
        <v>2.0042702623141232E-4</v>
      </c>
      <c r="BA57" s="5">
        <f t="shared" si="210"/>
        <v>4.631401860765712E-5</v>
      </c>
      <c r="BB57" s="5">
        <f t="shared" si="211"/>
        <v>8.0265684221416353E-6</v>
      </c>
      <c r="BC57" s="5">
        <f t="shared" si="212"/>
        <v>1.1128518331539428E-6</v>
      </c>
      <c r="BD57" s="5">
        <f t="shared" si="213"/>
        <v>2.1530852399923675E-5</v>
      </c>
      <c r="BE57" s="5">
        <f t="shared" si="214"/>
        <v>2.7455774000976159E-5</v>
      </c>
      <c r="BF57" s="5">
        <f t="shared" si="215"/>
        <v>1.7505566244914458E-5</v>
      </c>
      <c r="BG57" s="5">
        <f t="shared" si="216"/>
        <v>7.4409326928024449E-6</v>
      </c>
      <c r="BH57" s="5">
        <f t="shared" si="217"/>
        <v>2.3721374632012154E-6</v>
      </c>
      <c r="BI57" s="5">
        <f t="shared" si="218"/>
        <v>6.0498180823655894E-7</v>
      </c>
      <c r="BJ57" s="8">
        <f t="shared" si="219"/>
        <v>0.50386307373462902</v>
      </c>
      <c r="BK57" s="8">
        <f t="shared" si="220"/>
        <v>0.2938529803955538</v>
      </c>
      <c r="BL57" s="8">
        <f t="shared" si="221"/>
        <v>0.19473797950159694</v>
      </c>
      <c r="BM57" s="8">
        <f t="shared" si="222"/>
        <v>0.31440605794739912</v>
      </c>
      <c r="BN57" s="8">
        <f t="shared" si="223"/>
        <v>0.68522536964724501</v>
      </c>
    </row>
    <row r="58" spans="1:66" x14ac:dyDescent="0.25">
      <c r="A58" t="s">
        <v>340</v>
      </c>
      <c r="B58" t="s">
        <v>140</v>
      </c>
      <c r="C58" t="s">
        <v>143</v>
      </c>
      <c r="D58" t="s">
        <v>69</v>
      </c>
      <c r="E58">
        <f>VLOOKUP(A58,home!$A$2:$E$405,3,FALSE)</f>
        <v>1.3611</v>
      </c>
      <c r="F58">
        <f>VLOOKUP(B58,home!$B$2:$E$405,3,FALSE)</f>
        <v>1.4026000000000001</v>
      </c>
      <c r="G58">
        <f>VLOOKUP(C58,away!$B$2:$E$405,4,FALSE)</f>
        <v>0.86829999999999996</v>
      </c>
      <c r="H58">
        <f>VLOOKUP(A58,away!$A$2:$E$405,3,FALSE)</f>
        <v>1.1444000000000001</v>
      </c>
      <c r="I58">
        <f>VLOOKUP(C58,away!$B$2:$E$405,3,FALSE)</f>
        <v>0.47660000000000002</v>
      </c>
      <c r="J58">
        <f>VLOOKUP(B58,home!$B$2:$E$405,4,FALSE)</f>
        <v>0.31780000000000003</v>
      </c>
      <c r="K58" s="3">
        <f t="shared" si="168"/>
        <v>1.6576531741380001</v>
      </c>
      <c r="L58" s="3">
        <f t="shared" si="169"/>
        <v>0.17333480651200003</v>
      </c>
      <c r="M58" s="5">
        <f t="shared" si="170"/>
        <v>0.16025516053874081</v>
      </c>
      <c r="N58" s="5">
        <f t="shared" si="171"/>
        <v>0.2656474755390385</v>
      </c>
      <c r="O58" s="5">
        <f t="shared" si="172"/>
        <v>2.7777797244532141E-2</v>
      </c>
      <c r="P58" s="5">
        <f t="shared" si="173"/>
        <v>4.6045953772960488E-2</v>
      </c>
      <c r="Q58" s="5">
        <f t="shared" si="174"/>
        <v>0.22017569051451696</v>
      </c>
      <c r="R58" s="5">
        <f t="shared" si="175"/>
        <v>2.407429555355273E-3</v>
      </c>
      <c r="S58" s="5">
        <f t="shared" si="176"/>
        <v>3.3075843731551172E-3</v>
      </c>
      <c r="T58" s="5">
        <f t="shared" si="177"/>
        <v>3.8164110713979793E-2</v>
      </c>
      <c r="U58" s="5">
        <f t="shared" si="178"/>
        <v>3.9906832439483017E-3</v>
      </c>
      <c r="V58" s="5">
        <f t="shared" si="179"/>
        <v>1.0559609828508395E-4</v>
      </c>
      <c r="W58" s="5">
        <f t="shared" si="180"/>
        <v>0.12165831074980497</v>
      </c>
      <c r="X58" s="5">
        <f t="shared" si="181"/>
        <v>2.1087619754394216E-2</v>
      </c>
      <c r="Y58" s="5">
        <f t="shared" si="182"/>
        <v>1.8276092449632754E-3</v>
      </c>
      <c r="Z58" s="5">
        <f t="shared" si="183"/>
        <v>1.3909711205625886E-4</v>
      </c>
      <c r="AA58" s="5">
        <f t="shared" si="184"/>
        <v>2.3057476931348655E-4</v>
      </c>
      <c r="AB58" s="5">
        <f t="shared" si="185"/>
        <v>1.9110649911431907E-4</v>
      </c>
      <c r="AC58" s="5">
        <f t="shared" si="186"/>
        <v>1.8963012813027876E-6</v>
      </c>
      <c r="AD58" s="5">
        <f t="shared" si="187"/>
        <v>5.0416821243670369E-2</v>
      </c>
      <c r="AE58" s="5">
        <f t="shared" si="188"/>
        <v>8.738989955221696E-3</v>
      </c>
      <c r="AF58" s="5">
        <f t="shared" si="189"/>
        <v>7.5738556649933221E-4</v>
      </c>
      <c r="AG58" s="5">
        <f t="shared" si="190"/>
        <v>4.3760426874714431E-5</v>
      </c>
      <c r="AH58" s="5">
        <f t="shared" si="191"/>
        <v>6.0275927511624018E-6</v>
      </c>
      <c r="AI58" s="5">
        <f t="shared" si="192"/>
        <v>9.9916582563755564E-6</v>
      </c>
      <c r="AJ58" s="5">
        <f t="shared" si="193"/>
        <v>8.2813520117915494E-6</v>
      </c>
      <c r="AK58" s="5">
        <f t="shared" si="194"/>
        <v>4.5758698161667904E-6</v>
      </c>
      <c r="AL58" s="5">
        <f t="shared" si="195"/>
        <v>2.1794493442815677E-8</v>
      </c>
      <c r="AM58" s="5">
        <f t="shared" si="196"/>
        <v>1.6714720752903662E-2</v>
      </c>
      <c r="AN58" s="5">
        <f t="shared" si="197"/>
        <v>2.8972428876066674E-3</v>
      </c>
      <c r="AO58" s="5">
        <f t="shared" si="198"/>
        <v>2.5109651767078495E-4</v>
      </c>
      <c r="AP58" s="5">
        <f t="shared" si="199"/>
        <v>1.4507922102100837E-5</v>
      </c>
      <c r="AQ58" s="5">
        <f t="shared" si="200"/>
        <v>6.2868196761470423E-7</v>
      </c>
      <c r="AR58" s="5">
        <f t="shared" si="201"/>
        <v>2.0895832465117412E-7</v>
      </c>
      <c r="AS58" s="5">
        <f t="shared" si="202"/>
        <v>3.4638043012057745E-7</v>
      </c>
      <c r="AT58" s="5">
        <f t="shared" si="203"/>
        <v>2.8708930972433053E-7</v>
      </c>
      <c r="AU58" s="5">
        <f t="shared" si="204"/>
        <v>1.586315018418746E-7</v>
      </c>
      <c r="AV58" s="5">
        <f t="shared" si="205"/>
        <v>6.5739003136615391E-8</v>
      </c>
      <c r="AW58" s="5">
        <f t="shared" si="206"/>
        <v>1.7394971768065983E-10</v>
      </c>
      <c r="AX58" s="5">
        <f t="shared" si="207"/>
        <v>4.6178683184801769E-3</v>
      </c>
      <c r="AY58" s="5">
        <f t="shared" si="208"/>
        <v>8.0043731148165642E-4</v>
      </c>
      <c r="AZ58" s="5">
        <f t="shared" si="209"/>
        <v>6.9371823255329207E-5</v>
      </c>
      <c r="BA58" s="5">
        <f t="shared" si="210"/>
        <v>4.0081838537823846E-6</v>
      </c>
      <c r="BB58" s="5">
        <f t="shared" si="211"/>
        <v>1.7368944318997301E-7</v>
      </c>
      <c r="BC58" s="5">
        <f t="shared" si="212"/>
        <v>6.0212852057022081E-9</v>
      </c>
      <c r="BD58" s="5">
        <f t="shared" si="213"/>
        <v>6.0366251287471494E-9</v>
      </c>
      <c r="BE58" s="5">
        <f t="shared" si="214"/>
        <v>1.0006630805748925E-8</v>
      </c>
      <c r="BF58" s="5">
        <f t="shared" si="215"/>
        <v>8.2937616587884009E-9</v>
      </c>
      <c r="BG58" s="5">
        <f t="shared" si="216"/>
        <v>4.5827267797448781E-9</v>
      </c>
      <c r="BH58" s="5">
        <f t="shared" si="217"/>
        <v>1.8991428981628292E-9</v>
      </c>
      <c r="BI58" s="5">
        <f t="shared" si="218"/>
        <v>6.2962405065625055E-10</v>
      </c>
      <c r="BJ58" s="8">
        <f t="shared" si="219"/>
        <v>0.75388783581901397</v>
      </c>
      <c r="BK58" s="8">
        <f t="shared" si="220"/>
        <v>0.21051665019039789</v>
      </c>
      <c r="BL58" s="8">
        <f t="shared" si="221"/>
        <v>3.4627566032179813E-2</v>
      </c>
      <c r="BM58" s="8">
        <f t="shared" si="222"/>
        <v>0.27606120485097185</v>
      </c>
      <c r="BN58" s="8">
        <f t="shared" si="223"/>
        <v>0.72230950716514419</v>
      </c>
    </row>
    <row r="59" spans="1:66" x14ac:dyDescent="0.25">
      <c r="A59" t="s">
        <v>340</v>
      </c>
      <c r="B59" t="s">
        <v>129</v>
      </c>
      <c r="C59" t="s">
        <v>141</v>
      </c>
      <c r="D59" t="s">
        <v>69</v>
      </c>
      <c r="E59">
        <f>VLOOKUP(A59,home!$A$2:$E$405,3,FALSE)</f>
        <v>1.3611</v>
      </c>
      <c r="F59">
        <f>VLOOKUP(B59,home!$B$2:$E$405,3,FALSE)</f>
        <v>1.2021999999999999</v>
      </c>
      <c r="G59">
        <f>VLOOKUP(C59,away!$B$2:$E$405,4,FALSE)</f>
        <v>0.93510000000000004</v>
      </c>
      <c r="H59">
        <f>VLOOKUP(A59,away!$A$2:$E$405,3,FALSE)</f>
        <v>1.1444000000000001</v>
      </c>
      <c r="I59">
        <f>VLOOKUP(C59,away!$B$2:$E$405,3,FALSE)</f>
        <v>1.1916</v>
      </c>
      <c r="J59">
        <f>VLOOKUP(B59,home!$B$2:$E$405,4,FALSE)</f>
        <v>0.7944</v>
      </c>
      <c r="K59" s="3">
        <f t="shared" si="168"/>
        <v>1.5301176141420001</v>
      </c>
      <c r="L59" s="3">
        <f t="shared" si="169"/>
        <v>1.083297096576</v>
      </c>
      <c r="M59" s="5">
        <f t="shared" si="170"/>
        <v>7.3283872796318317E-2</v>
      </c>
      <c r="N59" s="5">
        <f t="shared" si="171"/>
        <v>0.1121329445981884</v>
      </c>
      <c r="O59" s="5">
        <f t="shared" si="172"/>
        <v>7.9388206626096539E-2</v>
      </c>
      <c r="P59" s="5">
        <f t="shared" si="173"/>
        <v>0.12147329331373495</v>
      </c>
      <c r="Q59" s="5">
        <f t="shared" si="174"/>
        <v>8.5788296827648575E-2</v>
      </c>
      <c r="R59" s="5">
        <f t="shared" si="175"/>
        <v>4.3000506870212972E-2</v>
      </c>
      <c r="S59" s="5">
        <f t="shared" si="176"/>
        <v>5.033768148926894E-2</v>
      </c>
      <c r="T59" s="5">
        <f t="shared" si="177"/>
        <v>9.2934212873591784E-2</v>
      </c>
      <c r="U59" s="5">
        <f t="shared" si="178"/>
        <v>6.5795832979146943E-2</v>
      </c>
      <c r="V59" s="5">
        <f t="shared" si="179"/>
        <v>9.2709255346658664E-3</v>
      </c>
      <c r="W59" s="5">
        <f t="shared" si="180"/>
        <v>4.3755394687742449E-2</v>
      </c>
      <c r="X59" s="5">
        <f t="shared" si="181"/>
        <v>4.7400092024768324E-2</v>
      </c>
      <c r="Y59" s="5">
        <f t="shared" si="182"/>
        <v>2.5674191033933369E-2</v>
      </c>
      <c r="Z59" s="5">
        <f t="shared" si="183"/>
        <v>1.5527441414599358E-2</v>
      </c>
      <c r="AA59" s="5">
        <f t="shared" si="184"/>
        <v>2.3758811611036448E-2</v>
      </c>
      <c r="AB59" s="5">
        <f t="shared" si="185"/>
        <v>1.8176888068564177E-2</v>
      </c>
      <c r="AC59" s="5">
        <f t="shared" si="186"/>
        <v>9.604516432048806E-4</v>
      </c>
      <c r="AD59" s="5">
        <f t="shared" si="187"/>
        <v>1.6737725031362508E-2</v>
      </c>
      <c r="AE59" s="5">
        <f t="shared" si="188"/>
        <v>1.8131928929762443E-2</v>
      </c>
      <c r="AF59" s="5">
        <f t="shared" si="189"/>
        <v>9.8211329824670155E-3</v>
      </c>
      <c r="AG59" s="5">
        <f t="shared" si="190"/>
        <v>3.5464016149977713E-3</v>
      </c>
      <c r="AH59" s="5">
        <f t="shared" si="191"/>
        <v>4.2052080504223549E-3</v>
      </c>
      <c r="AI59" s="5">
        <f t="shared" si="192"/>
        <v>6.4344629090829844E-3</v>
      </c>
      <c r="AJ59" s="5">
        <f t="shared" si="193"/>
        <v>4.922742517365626E-3</v>
      </c>
      <c r="AK59" s="5">
        <f t="shared" si="194"/>
        <v>2.510791678568958E-3</v>
      </c>
      <c r="AL59" s="5">
        <f t="shared" si="195"/>
        <v>6.368070884733402E-5</v>
      </c>
      <c r="AM59" s="5">
        <f t="shared" si="196"/>
        <v>5.1221375782306471E-3</v>
      </c>
      <c r="AN59" s="5">
        <f t="shared" si="197"/>
        <v>5.5487967667600842E-3</v>
      </c>
      <c r="AO59" s="5">
        <f t="shared" si="198"/>
        <v>3.0054977134607473E-3</v>
      </c>
      <c r="AP59" s="5">
        <f t="shared" si="199"/>
        <v>1.0852823155859453E-3</v>
      </c>
      <c r="AQ59" s="5">
        <f t="shared" si="200"/>
        <v>2.9392079535988308E-4</v>
      </c>
      <c r="AR59" s="5">
        <f t="shared" si="201"/>
        <v>9.1109793430411187E-4</v>
      </c>
      <c r="AS59" s="5">
        <f t="shared" si="202"/>
        <v>1.3940869974871123E-3</v>
      </c>
      <c r="AT59" s="5">
        <f t="shared" si="203"/>
        <v>1.0665585352506828E-3</v>
      </c>
      <c r="AU59" s="5">
        <f t="shared" si="204"/>
        <v>5.4398666710018693E-4</v>
      </c>
      <c r="AV59" s="5">
        <f t="shared" si="205"/>
        <v>2.0809089529709915E-4</v>
      </c>
      <c r="AW59" s="5">
        <f t="shared" si="206"/>
        <v>2.9320932761088179E-6</v>
      </c>
      <c r="AX59" s="5">
        <f t="shared" si="207"/>
        <v>1.3062454884182264E-3</v>
      </c>
      <c r="AY59" s="5">
        <f t="shared" si="208"/>
        <v>1.4150519450189635E-3</v>
      </c>
      <c r="AZ59" s="5">
        <f t="shared" si="209"/>
        <v>7.6646083177163242E-4</v>
      </c>
      <c r="BA59" s="5">
        <f t="shared" si="210"/>
        <v>2.767682645658119E-4</v>
      </c>
      <c r="BB59" s="5">
        <f t="shared" si="211"/>
        <v>7.4955564357130543E-5</v>
      </c>
      <c r="BC59" s="5">
        <f t="shared" si="212"/>
        <v>1.6239829048059012E-5</v>
      </c>
      <c r="BD59" s="5">
        <f t="shared" si="213"/>
        <v>1.6449829115467257E-4</v>
      </c>
      <c r="BE59" s="5">
        <f t="shared" si="214"/>
        <v>2.5170173279202363E-4</v>
      </c>
      <c r="BF59" s="5">
        <f t="shared" si="215"/>
        <v>1.9256662742756926E-4</v>
      </c>
      <c r="BG59" s="5">
        <f t="shared" si="216"/>
        <v>9.821652950761455E-5</v>
      </c>
      <c r="BH59" s="5">
        <f t="shared" si="217"/>
        <v>3.7570710449874638E-5</v>
      </c>
      <c r="BI59" s="5">
        <f t="shared" si="218"/>
        <v>1.1497521167036419E-5</v>
      </c>
      <c r="BJ59" s="8">
        <f t="shared" si="219"/>
        <v>0.47483367769703971</v>
      </c>
      <c r="BK59" s="8">
        <f t="shared" si="220"/>
        <v>0.25680495743105924</v>
      </c>
      <c r="BL59" s="8">
        <f t="shared" si="221"/>
        <v>0.25307332375243496</v>
      </c>
      <c r="BM59" s="8">
        <f t="shared" si="222"/>
        <v>0.48376015941119072</v>
      </c>
      <c r="BN59" s="8">
        <f t="shared" si="223"/>
        <v>0.51506712103219976</v>
      </c>
    </row>
    <row r="60" spans="1:66" x14ac:dyDescent="0.25">
      <c r="A60" t="s">
        <v>341</v>
      </c>
      <c r="B60" t="s">
        <v>150</v>
      </c>
      <c r="C60" t="s">
        <v>146</v>
      </c>
      <c r="D60" t="s">
        <v>69</v>
      </c>
      <c r="E60">
        <f>VLOOKUP(A60,home!$A$2:$E$405,3,FALSE)</f>
        <v>1.4705999999999999</v>
      </c>
      <c r="F60">
        <f>VLOOKUP(B60,home!$B$2:$E$405,3,FALSE)</f>
        <v>0.93500000000000005</v>
      </c>
      <c r="G60">
        <f>VLOOKUP(C60,away!$B$2:$E$405,4,FALSE)</f>
        <v>0.85</v>
      </c>
      <c r="H60">
        <f>VLOOKUP(A60,away!$A$2:$E$405,3,FALSE)</f>
        <v>1.2646999999999999</v>
      </c>
      <c r="I60">
        <f>VLOOKUP(C60,away!$B$2:$E$405,3,FALSE)</f>
        <v>0.29649999999999999</v>
      </c>
      <c r="J60">
        <f>VLOOKUP(B60,home!$B$2:$E$405,4,FALSE)</f>
        <v>1.3836999999999999</v>
      </c>
      <c r="K60" s="3">
        <f t="shared" si="168"/>
        <v>1.16875935</v>
      </c>
      <c r="L60" s="3">
        <f t="shared" si="169"/>
        <v>0.51886473813499989</v>
      </c>
      <c r="M60" s="5">
        <f t="shared" si="170"/>
        <v>0.18495844733448055</v>
      </c>
      <c r="N60" s="5">
        <f t="shared" si="171"/>
        <v>0.21617191468365671</v>
      </c>
      <c r="O60" s="5">
        <f t="shared" si="172"/>
        <v>9.5968416342061422E-2</v>
      </c>
      <c r="P60" s="5">
        <f t="shared" si="173"/>
        <v>0.11216398390447709</v>
      </c>
      <c r="Q60" s="5">
        <f t="shared" si="174"/>
        <v>0.12632647324696306</v>
      </c>
      <c r="R60" s="5">
        <f t="shared" si="175"/>
        <v>2.4897313607277167E-2</v>
      </c>
      <c r="S60" s="5">
        <f t="shared" si="176"/>
        <v>1.7004845502639618E-2</v>
      </c>
      <c r="T60" s="5">
        <f t="shared" si="177"/>
        <v>6.554635246080355E-2</v>
      </c>
      <c r="U60" s="5">
        <f t="shared" si="178"/>
        <v>2.9098968068387417E-2</v>
      </c>
      <c r="V60" s="5">
        <f t="shared" si="179"/>
        <v>1.1458016319903191E-3</v>
      </c>
      <c r="W60" s="5">
        <f t="shared" si="180"/>
        <v>4.9215082253304294E-2</v>
      </c>
      <c r="X60" s="5">
        <f t="shared" si="181"/>
        <v>2.5535970765653216E-2</v>
      </c>
      <c r="Y60" s="5">
        <f t="shared" si="182"/>
        <v>6.6248573921718328E-3</v>
      </c>
      <c r="Z60" s="5">
        <f t="shared" si="183"/>
        <v>4.3061127017016134E-3</v>
      </c>
      <c r="AA60" s="5">
        <f t="shared" si="184"/>
        <v>5.0328094822675211E-3</v>
      </c>
      <c r="AB60" s="5">
        <f t="shared" si="185"/>
        <v>2.9410715695844126E-3</v>
      </c>
      <c r="AC60" s="5">
        <f t="shared" si="186"/>
        <v>4.342788801363624E-5</v>
      </c>
      <c r="AD60" s="5">
        <f t="shared" si="187"/>
        <v>1.438014688614212E-2</v>
      </c>
      <c r="AE60" s="5">
        <f t="shared" si="188"/>
        <v>7.4613511484209654E-3</v>
      </c>
      <c r="AF60" s="5">
        <f t="shared" si="189"/>
        <v>1.9357160048793622E-3</v>
      </c>
      <c r="AG60" s="5">
        <f t="shared" si="190"/>
        <v>3.3479159265848623E-4</v>
      </c>
      <c r="AH60" s="5">
        <f t="shared" si="191"/>
        <v>5.5857250983705096E-4</v>
      </c>
      <c r="AI60" s="5">
        <f t="shared" si="192"/>
        <v>6.528368435250203E-4</v>
      </c>
      <c r="AJ60" s="5">
        <f t="shared" si="193"/>
        <v>3.8150458244717725E-4</v>
      </c>
      <c r="AK60" s="5">
        <f t="shared" si="194"/>
        <v>1.4862901593432805E-4</v>
      </c>
      <c r="AL60" s="5">
        <f t="shared" si="195"/>
        <v>1.0534355153529338E-6</v>
      </c>
      <c r="AM60" s="5">
        <f t="shared" si="196"/>
        <v>3.3613862255103947E-3</v>
      </c>
      <c r="AN60" s="5">
        <f t="shared" si="197"/>
        <v>1.7441047836700466E-3</v>
      </c>
      <c r="AO60" s="5">
        <f t="shared" si="198"/>
        <v>4.5247723592947963E-4</v>
      </c>
      <c r="AP60" s="5">
        <f t="shared" si="199"/>
        <v>7.8258160844199351E-5</v>
      </c>
      <c r="AQ60" s="5">
        <f t="shared" si="200"/>
        <v>1.0151350033338047E-5</v>
      </c>
      <c r="AR60" s="5">
        <f t="shared" si="201"/>
        <v>5.7964715809202225E-5</v>
      </c>
      <c r="AS60" s="5">
        <f t="shared" si="202"/>
        <v>6.7746803572097913E-5</v>
      </c>
      <c r="AT60" s="5">
        <f t="shared" si="203"/>
        <v>3.9589855053751425E-5</v>
      </c>
      <c r="AU60" s="5">
        <f t="shared" si="204"/>
        <v>1.5423671086405574E-5</v>
      </c>
      <c r="AV60" s="5">
        <f t="shared" si="205"/>
        <v>4.506639948390294E-6</v>
      </c>
      <c r="AW60" s="5">
        <f t="shared" si="206"/>
        <v>1.7745355764928742E-8</v>
      </c>
      <c r="AX60" s="5">
        <f t="shared" si="207"/>
        <v>6.5477526333774713E-4</v>
      </c>
      <c r="AY60" s="5">
        <f t="shared" si="208"/>
        <v>3.397397955490158E-4</v>
      </c>
      <c r="AZ60" s="5">
        <f t="shared" si="209"/>
        <v>8.8139500025789225E-5</v>
      </c>
      <c r="BA60" s="5">
        <f t="shared" si="210"/>
        <v>1.5244159533410316E-5</v>
      </c>
      <c r="BB60" s="5">
        <f t="shared" si="211"/>
        <v>1.9774142110977759E-6</v>
      </c>
      <c r="BC60" s="5">
        <f t="shared" si="212"/>
        <v>2.05202101365135E-7</v>
      </c>
      <c r="BD60" s="5">
        <f t="shared" si="213"/>
        <v>5.0126411815685652E-6</v>
      </c>
      <c r="BE60" s="5">
        <f t="shared" si="214"/>
        <v>5.8585712491533091E-6</v>
      </c>
      <c r="BF60" s="5">
        <f t="shared" si="215"/>
        <v>3.4236299625445551E-6</v>
      </c>
      <c r="BG60" s="5">
        <f t="shared" si="216"/>
        <v>1.3337998432213657E-6</v>
      </c>
      <c r="BH60" s="5">
        <f t="shared" si="217"/>
        <v>3.8972275944837644E-7</v>
      </c>
      <c r="BI60" s="5">
        <f t="shared" si="218"/>
        <v>9.1098423802618085E-8</v>
      </c>
      <c r="BJ60" s="8">
        <f t="shared" si="219"/>
        <v>0.52027911552539952</v>
      </c>
      <c r="BK60" s="8">
        <f t="shared" si="220"/>
        <v>0.31565729949266563</v>
      </c>
      <c r="BL60" s="8">
        <f t="shared" si="221"/>
        <v>0.15988146317021112</v>
      </c>
      <c r="BM60" s="8">
        <f t="shared" si="222"/>
        <v>0.23929771972086855</v>
      </c>
      <c r="BN60" s="8">
        <f t="shared" si="223"/>
        <v>0.76048654911891611</v>
      </c>
    </row>
    <row r="61" spans="1:66" x14ac:dyDescent="0.25">
      <c r="A61" t="s">
        <v>341</v>
      </c>
      <c r="B61" t="s">
        <v>152</v>
      </c>
      <c r="C61" t="s">
        <v>151</v>
      </c>
      <c r="D61" t="s">
        <v>69</v>
      </c>
      <c r="E61">
        <f>VLOOKUP(A61,home!$A$2:$E$405,3,FALSE)</f>
        <v>1.4705999999999999</v>
      </c>
      <c r="F61">
        <f>VLOOKUP(B61,home!$B$2:$E$405,3,FALSE)</f>
        <v>0.98219999999999996</v>
      </c>
      <c r="G61">
        <f>VLOOKUP(C61,away!$B$2:$E$405,4,FALSE)</f>
        <v>1.105</v>
      </c>
      <c r="H61">
        <f>VLOOKUP(A61,away!$A$2:$E$405,3,FALSE)</f>
        <v>1.2646999999999999</v>
      </c>
      <c r="I61">
        <f>VLOOKUP(C61,away!$B$2:$E$405,3,FALSE)</f>
        <v>0.88949999999999996</v>
      </c>
      <c r="J61">
        <f>VLOOKUP(B61,home!$B$2:$E$405,4,FALSE)</f>
        <v>0.96640000000000004</v>
      </c>
      <c r="K61" s="3">
        <f t="shared" si="168"/>
        <v>1.5960877685999999</v>
      </c>
      <c r="L61" s="3">
        <f t="shared" si="169"/>
        <v>1.0871523081600001</v>
      </c>
      <c r="M61" s="5">
        <f t="shared" ref="M61:M78" si="224">_xlfn.POISSON.DIST(0,K61,FALSE) * _xlfn.POISSON.DIST(0,L61,FALSE)</f>
        <v>6.8341363774868685E-2</v>
      </c>
      <c r="N61" s="5">
        <f t="shared" ref="N61:N78" si="225">_xlfn.POISSON.DIST(1,K61,FALSE) * _xlfn.POISSON.DIST(0,L61,FALSE)</f>
        <v>0.10907881481051104</v>
      </c>
      <c r="O61" s="5">
        <f t="shared" ref="O61:O78" si="226">_xlfn.POISSON.DIST(0,K61,FALSE) * _xlfn.POISSON.DIST(1,L61,FALSE)</f>
        <v>7.4297471370650708E-2</v>
      </c>
      <c r="P61" s="5">
        <f t="shared" ref="P61:P78" si="227">_xlfn.POISSON.DIST(1,K61,FALSE) * _xlfn.POISSON.DIST(1,L61,FALSE)</f>
        <v>0.11858528529260427</v>
      </c>
      <c r="Q61" s="5">
        <f t="shared" ref="Q61:Q78" si="228">_xlfn.POISSON.DIST(2,K61,FALSE) * _xlfn.POISSON.DIST(0,L61,FALSE)</f>
        <v>8.7049681066220602E-2</v>
      </c>
      <c r="R61" s="5">
        <f t="shared" ref="R61:R78" si="229">_xlfn.POISSON.DIST(0,K61,FALSE) * _xlfn.POISSON.DIST(2,L61,FALSE)</f>
        <v>4.038633374552722E-2</v>
      </c>
      <c r="S61" s="5">
        <f t="shared" ref="S61:S78" si="230">_xlfn.POISSON.DIST(2,K61,FALSE) * _xlfn.POISSON.DIST(2,L61,FALSE)</f>
        <v>5.1442015169075289E-2</v>
      </c>
      <c r="T61" s="5">
        <f t="shared" ref="T61:T78" si="231">_xlfn.POISSON.DIST(2,K61,FALSE) * _xlfn.POISSON.DIST(1,L61,FALSE)</f>
        <v>9.4636261695733581E-2</v>
      </c>
      <c r="U61" s="5">
        <f t="shared" ref="U61:U78" si="232">_xlfn.POISSON.DIST(1,K61,FALSE) * _xlfn.POISSON.DIST(2,L61,FALSE)</f>
        <v>6.4460133309833426E-2</v>
      </c>
      <c r="V61" s="5">
        <f t="shared" ref="V61:V78" si="233">_xlfn.POISSON.DIST(3,K61,FALSE) * _xlfn.POISSON.DIST(3,L61,FALSE)</f>
        <v>9.9179662341777729E-3</v>
      </c>
      <c r="W61" s="5">
        <f t="shared" ref="W61:W78" si="234">_xlfn.POISSON.DIST(3,K61,FALSE) * _xlfn.POISSON.DIST(0,L61,FALSE)</f>
        <v>4.6312977070108563E-2</v>
      </c>
      <c r="X61" s="5">
        <f t="shared" ref="X61:X78" si="235">_xlfn.POISSON.DIST(3,K61,FALSE) * _xlfn.POISSON.DIST(1,L61,FALSE)</f>
        <v>5.0349259919529675E-2</v>
      </c>
      <c r="Y61" s="5">
        <f t="shared" ref="Y61:Y78" si="236">_xlfn.POISSON.DIST(3,K61,FALSE) * _xlfn.POISSON.DIST(2,L61,FALSE)</f>
        <v>2.7368657067832237E-2</v>
      </c>
      <c r="Z61" s="5">
        <f t="shared" ref="Z61:Z78" si="237">_xlfn.POISSON.DIST(0,K61,FALSE) * _xlfn.POISSON.DIST(3,L61,FALSE)</f>
        <v>1.463536531652334E-2</v>
      </c>
      <c r="AA61" s="5">
        <f t="shared" ref="AA61:AA78" si="238">_xlfn.POISSON.DIST(1,K61,FALSE) * _xlfn.POISSON.DIST(3,L61,FALSE)</f>
        <v>2.3359327570695573E-2</v>
      </c>
      <c r="AB61" s="5">
        <f t="shared" ref="AB61:AB78" si="239">_xlfn.POISSON.DIST(2,K61,FALSE) * _xlfn.POISSON.DIST(3,L61,FALSE)</f>
        <v>1.8641768509153979E-2</v>
      </c>
      <c r="AC61" s="5">
        <f t="shared" ref="AC61:AC78" si="240">_xlfn.POISSON.DIST(4,K61,FALSE) * _xlfn.POISSON.DIST(4,L61,FALSE)</f>
        <v>1.0755975503327654E-3</v>
      </c>
      <c r="AD61" s="5">
        <f t="shared" ref="AD61:AD78" si="241">_xlfn.POISSON.DIST(4,K61,FALSE) * _xlfn.POISSON.DIST(0,L61,FALSE)</f>
        <v>1.8479894057263132E-2</v>
      </c>
      <c r="AE61" s="5">
        <f t="shared" ref="AE61:AE78" si="242">_xlfn.POISSON.DIST(4,K61,FALSE) * _xlfn.POISSON.DIST(1,L61,FALSE)</f>
        <v>2.0090459478905882E-2</v>
      </c>
      <c r="AF61" s="5">
        <f t="shared" ref="AF61:AF78" si="243">_xlfn.POISSON.DIST(4,K61,FALSE) * _xlfn.POISSON.DIST(2,L61,FALSE)</f>
        <v>1.0920694697243742E-2</v>
      </c>
      <c r="AG61" s="5">
        <f t="shared" ref="AG61:AG78" si="244">_xlfn.POISSON.DIST(4,K61,FALSE) * _xlfn.POISSON.DIST(3,L61,FALSE)</f>
        <v>3.9574861489397361E-3</v>
      </c>
      <c r="AH61" s="5">
        <f t="shared" ref="AH61:AH78" si="245">_xlfn.POISSON.DIST(0,K61,FALSE) * _xlfn.POISSON.DIST(4,L61,FALSE)</f>
        <v>3.9777177961557884E-3</v>
      </c>
      <c r="AI61" s="5">
        <f t="shared" ref="AI61:AI78" si="246">_xlfn.POISSON.DIST(1,K61,FALSE) * _xlfn.POISSON.DIST(4,L61,FALSE)</f>
        <v>6.3487867213868022E-3</v>
      </c>
      <c r="AJ61" s="5">
        <f t="shared" ref="AJ61:AJ78" si="247">_xlfn.POISSON.DIST(2,K61,FALSE) * _xlfn.POISSON.DIST(4,L61,FALSE)</f>
        <v>5.0666104157277864E-3</v>
      </c>
      <c r="AK61" s="5">
        <f t="shared" ref="AK61:AK78" si="248">_xlfn.POISSON.DIST(3,K61,FALSE) * _xlfn.POISSON.DIST(4,L61,FALSE)</f>
        <v>2.6955849709348265E-3</v>
      </c>
      <c r="AL61" s="5">
        <f t="shared" ref="AL61:AL78" si="249">_xlfn.POISSON.DIST(5,K61,FALSE) * _xlfn.POISSON.DIST(5,L61,FALSE)</f>
        <v>7.465466611782276E-5</v>
      </c>
      <c r="AM61" s="5">
        <f t="shared" ref="AM61:AM78" si="250">_xlfn.POISSON.DIST(5,K61,FALSE) * _xlfn.POISSON.DIST(0,L61,FALSE)</f>
        <v>5.8991065739642974E-3</v>
      </c>
      <c r="AN61" s="5">
        <f t="shared" ref="AN61:AN78" si="251">_xlfn.POISSON.DIST(5,K61,FALSE) * _xlfn.POISSON.DIST(1,L61,FALSE)</f>
        <v>6.4132273279671149E-3</v>
      </c>
      <c r="AO61" s="5">
        <f t="shared" ref="AO61:AO78" si="252">_xlfn.POISSON.DIST(5,K61,FALSE) * _xlfn.POISSON.DIST(2,L61,FALSE)</f>
        <v>3.4860774461771197E-3</v>
      </c>
      <c r="AP61" s="5">
        <f t="shared" ref="AP61:AP78" si="253">_xlfn.POISSON.DIST(5,K61,FALSE) * _xlfn.POISSON.DIST(3,L61,FALSE)</f>
        <v>1.2632990473453248E-3</v>
      </c>
      <c r="AQ61" s="5">
        <f t="shared" ref="AQ61:AQ78" si="254">_xlfn.POISSON.DIST(5,K61,FALSE) * _xlfn.POISSON.DIST(4,L61,FALSE)</f>
        <v>3.4334961880444964E-4</v>
      </c>
      <c r="AR61" s="5">
        <f t="shared" ref="AR61:AR78" si="255">_xlfn.POISSON.DIST(0,K61,FALSE) * _xlfn.POISSON.DIST(5,L61,FALSE)</f>
        <v>8.6487701665997527E-4</v>
      </c>
      <c r="AS61" s="5">
        <f t="shared" ref="AS61:AS78" si="256">_xlfn.POISSON.DIST(1,K61,FALSE) * _xlfn.POISSON.DIST(5,L61,FALSE)</f>
        <v>1.3804196276342451E-3</v>
      </c>
      <c r="AT61" s="5">
        <f t="shared" ref="AT61:AT78" si="257">_xlfn.POISSON.DIST(2,K61,FALSE) * _xlfn.POISSON.DIST(5,L61,FALSE)</f>
        <v>1.1016354416011926E-3</v>
      </c>
      <c r="AU61" s="5">
        <f t="shared" ref="AU61:AU78" si="258">_xlfn.POISSON.DIST(3,K61,FALSE) * _xlfn.POISSON.DIST(5,L61,FALSE)</f>
        <v>5.861022845986409E-4</v>
      </c>
      <c r="AV61" s="5">
        <f t="shared" ref="AV61:AV78" si="259">_xlfn.POISSON.DIST(4,K61,FALSE) * _xlfn.POISSON.DIST(5,L61,FALSE)</f>
        <v>2.3386767189910169E-4</v>
      </c>
      <c r="AW61" s="5">
        <f t="shared" ref="AW61:AW78" si="260">_xlfn.POISSON.DIST(6,K61,FALSE) * _xlfn.POISSON.DIST(6,L61,FALSE)</f>
        <v>3.5983352097833967E-6</v>
      </c>
      <c r="AX61" s="5">
        <f t="shared" ref="AX61:AX78" si="261">_xlfn.POISSON.DIST(6,K61,FALSE) * _xlfn.POISSON.DIST(0,L61,FALSE)</f>
        <v>1.5692486413953766E-3</v>
      </c>
      <c r="AY61" s="5">
        <f t="shared" ref="AY61:AY78" si="262">_xlfn.POISSON.DIST(6,K61,FALSE) * _xlfn.POISSON.DIST(1,L61,FALSE)</f>
        <v>1.7060122825699278E-3</v>
      </c>
      <c r="AZ61" s="5">
        <f t="shared" ref="AZ61:AZ78" si="263">_xlfn.POISSON.DIST(6,K61,FALSE) * _xlfn.POISSON.DIST(2,L61,FALSE)</f>
        <v>9.2734759537260367E-4</v>
      </c>
      <c r="BA61" s="5">
        <f t="shared" ref="BA61:BA78" si="264">_xlfn.POISSON.DIST(6,K61,FALSE) * _xlfn.POISSON.DIST(3,L61,FALSE)</f>
        <v>3.3605602625865063E-4</v>
      </c>
      <c r="BB61" s="5">
        <f t="shared" ref="BB61:BB78" si="265">_xlfn.POISSON.DIST(6,K61,FALSE) * _xlfn.POISSON.DIST(4,L61,FALSE)</f>
        <v>9.1336021154542386E-5</v>
      </c>
      <c r="BC61" s="5">
        <f t="shared" ref="BC61:BC78" si="266">_xlfn.POISSON.DIST(6,K61,FALSE) * _xlfn.POISSON.DIST(5,L61,FALSE)</f>
        <v>1.9859233243262277E-5</v>
      </c>
      <c r="BD61" s="5">
        <f t="shared" ref="BD61:BD78" si="267">_xlfn.POISSON.DIST(0,K61,FALSE) * _xlfn.POISSON.DIST(6,L61,FALSE)</f>
        <v>1.5670884082273775E-4</v>
      </c>
      <c r="BE61" s="5">
        <f t="shared" ref="BE61:BE78" si="268">_xlfn.POISSON.DIST(1,K61,FALSE) * _xlfn.POISSON.DIST(6,L61,FALSE)</f>
        <v>2.501210640686561E-4</v>
      </c>
      <c r="BF61" s="5">
        <f t="shared" ref="BF61:BF78" si="269">_xlfn.POISSON.DIST(2,K61,FALSE) * _xlfn.POISSON.DIST(6,L61,FALSE)</f>
        <v>1.9960758551459948E-4</v>
      </c>
      <c r="BG61" s="5">
        <f t="shared" ref="BG61:BG78" si="270">_xlfn.POISSON.DIST(3,K61,FALSE) * _xlfn.POISSON.DIST(6,L61,FALSE)</f>
        <v>1.0619707525321024E-4</v>
      </c>
      <c r="BH61" s="5">
        <f t="shared" ref="BH61:BH78" si="271">_xlfn.POISSON.DIST(4,K61,FALSE) * _xlfn.POISSON.DIST(6,L61,FALSE)</f>
        <v>4.2374963218185644E-5</v>
      </c>
      <c r="BI61" s="5">
        <f t="shared" ref="BI61:BI78" si="272">_xlfn.POISSON.DIST(5,K61,FALSE) * _xlfn.POISSON.DIST(6,L61,FALSE)</f>
        <v>1.3526832097484187E-5</v>
      </c>
      <c r="BJ61" s="8">
        <f t="shared" ref="BJ61:BJ78" si="273">SUM(N61,Q61,T61,W61,X61,Y61,AD61,AE61,AF61,AG61,AM61,AN61,AO61,AP61,AQ61,AX61,AY61,AZ61,BA61,BB61,BC61)</f>
        <v>0.49029910582654085</v>
      </c>
      <c r="BK61" s="8">
        <f t="shared" ref="BK61:BK78" si="274">SUM(M61,P61,S61,V61,AC61,AL61,AY61)</f>
        <v>0.25114289496974657</v>
      </c>
      <c r="BL61" s="8">
        <f t="shared" ref="BL61:BL78" si="275">SUM(O61,R61,U61,AA61,AB61,AH61,AI61,AJ61,AK61,AR61,AS61,AT61,AU61,AV61,BD61,BE61,BF61,BG61,BH61,BI61)</f>
        <v>0.24416917281343414</v>
      </c>
      <c r="BM61" s="8">
        <f t="shared" ref="BM61:BM78" si="276">SUM(S61:BI61)</f>
        <v>0.50080517491850218</v>
      </c>
      <c r="BN61" s="8">
        <f t="shared" ref="BN61:BN78" si="277">SUM(M61:R61)</f>
        <v>0.49773895006038249</v>
      </c>
    </row>
    <row r="62" spans="1:66" x14ac:dyDescent="0.25">
      <c r="A62" t="s">
        <v>341</v>
      </c>
      <c r="B62" t="s">
        <v>148</v>
      </c>
      <c r="C62" t="s">
        <v>318</v>
      </c>
      <c r="D62" t="s">
        <v>69</v>
      </c>
      <c r="E62">
        <f>VLOOKUP(A62,home!$A$2:$E$405,3,FALSE)</f>
        <v>1.4705999999999999</v>
      </c>
      <c r="F62">
        <f>VLOOKUP(B62,home!$B$2:$E$405,3,FALSE)</f>
        <v>1.105</v>
      </c>
      <c r="G62">
        <f>VLOOKUP(C62,away!$B$2:$E$405,4,FALSE)</f>
        <v>0.75549999999999995</v>
      </c>
      <c r="H62">
        <f>VLOOKUP(A62,away!$A$2:$E$405,3,FALSE)</f>
        <v>1.2646999999999999</v>
      </c>
      <c r="I62">
        <f>VLOOKUP(C62,away!$B$2:$E$405,3,FALSE)</f>
        <v>1.3178000000000001</v>
      </c>
      <c r="J62">
        <f>VLOOKUP(B62,home!$B$2:$E$405,4,FALSE)</f>
        <v>0.69189999999999996</v>
      </c>
      <c r="K62" s="3">
        <f t="shared" si="168"/>
        <v>1.2276973214999998</v>
      </c>
      <c r="L62" s="3">
        <f t="shared" si="169"/>
        <v>1.153135526554</v>
      </c>
      <c r="M62" s="5">
        <f t="shared" si="224"/>
        <v>9.24735290312588E-2</v>
      </c>
      <c r="N62" s="5">
        <f t="shared" si="225"/>
        <v>0.11352950390132889</v>
      </c>
      <c r="O62" s="5">
        <f t="shared" si="226"/>
        <v>0.10663451159176722</v>
      </c>
      <c r="P62" s="5">
        <f t="shared" si="227"/>
        <v>0.13091490426067329</v>
      </c>
      <c r="Q62" s="5">
        <f t="shared" si="228"/>
        <v>6.9689933925442621E-2</v>
      </c>
      <c r="R62" s="5">
        <f t="shared" si="229"/>
        <v>6.1482021836600557E-2</v>
      </c>
      <c r="S62" s="5">
        <f t="shared" si="230"/>
        <v>4.6334103221549648E-2</v>
      </c>
      <c r="T62" s="5">
        <f t="shared" si="231"/>
        <v>8.036193865262875E-2</v>
      </c>
      <c r="U62" s="5">
        <f t="shared" si="232"/>
        <v>7.5481313529198998E-2</v>
      </c>
      <c r="V62" s="5">
        <f t="shared" si="233"/>
        <v>7.2883616302574566E-3</v>
      </c>
      <c r="W62" s="5">
        <f t="shared" si="234"/>
        <v>2.8519381738592631E-2</v>
      </c>
      <c r="X62" s="5">
        <f t="shared" si="235"/>
        <v>3.2886712278126541E-2</v>
      </c>
      <c r="Y62" s="5">
        <f t="shared" si="236"/>
        <v>1.8961418139733677E-2</v>
      </c>
      <c r="Z62" s="5">
        <f t="shared" si="237"/>
        <v>2.3632367874717647E-2</v>
      </c>
      <c r="AA62" s="5">
        <f t="shared" si="238"/>
        <v>2.9013394740493498E-2</v>
      </c>
      <c r="AB62" s="5">
        <f t="shared" si="239"/>
        <v>1.7809833505263023E-2</v>
      </c>
      <c r="AC62" s="5">
        <f t="shared" si="240"/>
        <v>6.4488398398839766E-4</v>
      </c>
      <c r="AD62" s="5">
        <f t="shared" si="241"/>
        <v>8.7532921428265433E-3</v>
      </c>
      <c r="AE62" s="5">
        <f t="shared" si="242"/>
        <v>1.0093732144199277E-2</v>
      </c>
      <c r="AF62" s="5">
        <f t="shared" si="243"/>
        <v>5.8197205654981349E-3</v>
      </c>
      <c r="AG62" s="5">
        <f t="shared" si="244"/>
        <v>2.2369755128976124E-3</v>
      </c>
      <c r="AH62" s="5">
        <f t="shared" si="245"/>
        <v>6.8128307432325872E-3</v>
      </c>
      <c r="AI62" s="5">
        <f t="shared" si="246"/>
        <v>8.3640940552994984E-3</v>
      </c>
      <c r="AJ62" s="5">
        <f t="shared" si="247"/>
        <v>5.1342879342326326E-3</v>
      </c>
      <c r="AK62" s="5">
        <f t="shared" si="248"/>
        <v>2.101117181555724E-3</v>
      </c>
      <c r="AL62" s="5">
        <f t="shared" si="249"/>
        <v>3.651852628855308E-5</v>
      </c>
      <c r="AM62" s="5">
        <f t="shared" si="250"/>
        <v>2.1492786636110252E-3</v>
      </c>
      <c r="AN62" s="5">
        <f t="shared" si="251"/>
        <v>2.4784095834743769E-3</v>
      </c>
      <c r="AO62" s="5">
        <f t="shared" si="252"/>
        <v>1.4289710700281029E-3</v>
      </c>
      <c r="AP62" s="5">
        <f t="shared" si="253"/>
        <v>5.4926576908909661E-4</v>
      </c>
      <c r="AQ62" s="5">
        <f t="shared" si="254"/>
        <v>1.5834446796416068E-4</v>
      </c>
      <c r="AR62" s="5">
        <f t="shared" si="255"/>
        <v>1.5712234332841573E-3</v>
      </c>
      <c r="AS62" s="5">
        <f t="shared" si="256"/>
        <v>1.9289868005209934E-3</v>
      </c>
      <c r="AT62" s="5">
        <f t="shared" si="257"/>
        <v>1.1841059641042391E-3</v>
      </c>
      <c r="AU62" s="5">
        <f t="shared" si="258"/>
        <v>4.8457457350098313E-4</v>
      </c>
      <c r="AV62" s="5">
        <f t="shared" si="259"/>
        <v>1.4872772648854041E-4</v>
      </c>
      <c r="AW62" s="5">
        <f t="shared" si="260"/>
        <v>1.4360924636998775E-6</v>
      </c>
      <c r="AX62" s="5">
        <f t="shared" si="261"/>
        <v>4.3977727641205923E-4</v>
      </c>
      <c r="AY62" s="5">
        <f t="shared" si="262"/>
        <v>5.0712280120190391E-4</v>
      </c>
      <c r="AZ62" s="5">
        <f t="shared" si="263"/>
        <v>2.9239065919574851E-4</v>
      </c>
      <c r="BA62" s="5">
        <f t="shared" si="264"/>
        <v>1.1238868558372026E-4</v>
      </c>
      <c r="BB62" s="5">
        <f t="shared" si="265"/>
        <v>3.2399846532323772E-5</v>
      </c>
      <c r="BC62" s="5">
        <f t="shared" si="266"/>
        <v>7.4722828182639919E-6</v>
      </c>
      <c r="BD62" s="5">
        <f t="shared" si="267"/>
        <v>3.0197226017901875E-4</v>
      </c>
      <c r="BE62" s="5">
        <f t="shared" si="268"/>
        <v>3.7073053498908233E-4</v>
      </c>
      <c r="BF62" s="5">
        <f t="shared" si="269"/>
        <v>2.2757244240217915E-4</v>
      </c>
      <c r="BG62" s="5">
        <f t="shared" si="270"/>
        <v>9.3130025994789462E-5</v>
      </c>
      <c r="BH62" s="5">
        <f t="shared" si="271"/>
        <v>2.8583870866257089E-5</v>
      </c>
      <c r="BI62" s="5">
        <f t="shared" si="272"/>
        <v>7.0184683401211314E-6</v>
      </c>
      <c r="BJ62" s="8">
        <f t="shared" si="273"/>
        <v>0.37900843010718543</v>
      </c>
      <c r="BK62" s="8">
        <f t="shared" si="274"/>
        <v>0.27819942345521803</v>
      </c>
      <c r="BL62" s="8">
        <f t="shared" si="275"/>
        <v>0.31918003121831406</v>
      </c>
      <c r="BM62" s="8">
        <f t="shared" si="276"/>
        <v>0.42479016139962555</v>
      </c>
      <c r="BN62" s="8">
        <f t="shared" si="277"/>
        <v>0.57472440454707141</v>
      </c>
    </row>
    <row r="63" spans="1:66" x14ac:dyDescent="0.25">
      <c r="A63" t="s">
        <v>341</v>
      </c>
      <c r="B63" t="s">
        <v>147</v>
      </c>
      <c r="C63" t="s">
        <v>319</v>
      </c>
      <c r="D63" t="s">
        <v>69</v>
      </c>
      <c r="E63">
        <f>VLOOKUP(A63,home!$A$2:$E$405,3,FALSE)</f>
        <v>1.4705999999999999</v>
      </c>
      <c r="F63">
        <f>VLOOKUP(B63,home!$B$2:$E$405,3,FALSE)</f>
        <v>1.0578000000000001</v>
      </c>
      <c r="G63">
        <f>VLOOKUP(C63,away!$B$2:$E$405,4,FALSE)</f>
        <v>1.19</v>
      </c>
      <c r="H63">
        <f>VLOOKUP(A63,away!$A$2:$E$405,3,FALSE)</f>
        <v>1.2646999999999999</v>
      </c>
      <c r="I63">
        <f>VLOOKUP(C63,away!$B$2:$E$405,3,FALSE)</f>
        <v>1.5813999999999999</v>
      </c>
      <c r="J63">
        <f>VLOOKUP(B63,home!$B$2:$E$405,4,FALSE)</f>
        <v>0.70279999999999998</v>
      </c>
      <c r="K63" s="3">
        <f t="shared" si="168"/>
        <v>1.8511648091999999</v>
      </c>
      <c r="L63" s="3">
        <f t="shared" si="169"/>
        <v>1.4055975964239997</v>
      </c>
      <c r="M63" s="5">
        <f t="shared" si="224"/>
        <v>3.8512885490308221E-2</v>
      </c>
      <c r="N63" s="5">
        <f t="shared" si="225"/>
        <v>7.1293698320407869E-2</v>
      </c>
      <c r="O63" s="5">
        <f t="shared" si="226"/>
        <v>5.4133619276529973E-2</v>
      </c>
      <c r="P63" s="5">
        <f t="shared" si="227"/>
        <v>0.10021025099934305</v>
      </c>
      <c r="Q63" s="5">
        <f t="shared" si="228"/>
        <v>6.5988192724230108E-2</v>
      </c>
      <c r="R63" s="5">
        <f t="shared" si="229"/>
        <v>3.8045042570411219E-2</v>
      </c>
      <c r="S63" s="5">
        <f t="shared" si="230"/>
        <v>6.518658805686238E-2</v>
      </c>
      <c r="T63" s="5">
        <f t="shared" si="231"/>
        <v>9.2752845085541505E-2</v>
      </c>
      <c r="U63" s="5">
        <f t="shared" si="232"/>
        <v>7.0427643970861167E-2</v>
      </c>
      <c r="V63" s="5">
        <f t="shared" si="233"/>
        <v>1.8846114799718792E-2</v>
      </c>
      <c r="W63" s="5">
        <f t="shared" si="234"/>
        <v>4.0718340064600747E-2</v>
      </c>
      <c r="X63" s="5">
        <f t="shared" si="235"/>
        <v>5.7233600925177854E-2</v>
      </c>
      <c r="Y63" s="5">
        <f t="shared" si="236"/>
        <v>4.0223705947560202E-2</v>
      </c>
      <c r="Z63" s="5">
        <f t="shared" si="237"/>
        <v>1.7825340130939588E-2</v>
      </c>
      <c r="AA63" s="5">
        <f t="shared" si="238"/>
        <v>3.299764236241589E-2</v>
      </c>
      <c r="AB63" s="5">
        <f t="shared" si="239"/>
        <v>3.0542037163935727E-2</v>
      </c>
      <c r="AC63" s="5">
        <f t="shared" si="240"/>
        <v>3.0648409460865941E-3</v>
      </c>
      <c r="AD63" s="5">
        <f t="shared" si="241"/>
        <v>1.884408955415684E-2</v>
      </c>
      <c r="AE63" s="5">
        <f t="shared" si="242"/>
        <v>2.6487206984121454E-2</v>
      </c>
      <c r="AF63" s="5">
        <f t="shared" si="243"/>
        <v>1.861517723643305E-2</v>
      </c>
      <c r="AG63" s="5">
        <f t="shared" si="244"/>
        <v>8.7218161268456853E-3</v>
      </c>
      <c r="AH63" s="5">
        <f t="shared" si="245"/>
        <v>6.26381381087224E-3</v>
      </c>
      <c r="AI63" s="5">
        <f t="shared" si="246"/>
        <v>1.1595351698067635E-2</v>
      </c>
      <c r="AJ63" s="5">
        <f t="shared" si="247"/>
        <v>1.0732453506880136E-2</v>
      </c>
      <c r="AK63" s="5">
        <f t="shared" si="248"/>
        <v>6.6225134161038788E-3</v>
      </c>
      <c r="AL63" s="5">
        <f t="shared" si="249"/>
        <v>3.189877637786347E-4</v>
      </c>
      <c r="AM63" s="5">
        <f t="shared" si="250"/>
        <v>6.9767030888136898E-3</v>
      </c>
      <c r="AN63" s="5">
        <f t="shared" si="251"/>
        <v>9.8064370926004164E-3</v>
      </c>
      <c r="AO63" s="5">
        <f t="shared" si="252"/>
        <v>6.8919522034211521E-3</v>
      </c>
      <c r="AP63" s="5">
        <f t="shared" si="253"/>
        <v>3.2291038172659542E-3</v>
      </c>
      <c r="AQ63" s="5">
        <f t="shared" si="254"/>
        <v>1.1347051410381473E-3</v>
      </c>
      <c r="AR63" s="5">
        <f t="shared" si="255"/>
        <v>1.7608803274018927E-3</v>
      </c>
      <c r="AS63" s="5">
        <f t="shared" si="256"/>
        <v>3.2596796952989587E-3</v>
      </c>
      <c r="AT63" s="5">
        <f t="shared" si="257"/>
        <v>3.0171021706006059E-3</v>
      </c>
      <c r="AU63" s="5">
        <f t="shared" si="258"/>
        <v>1.8617177879922584E-3</v>
      </c>
      <c r="AV63" s="5">
        <f t="shared" si="259"/>
        <v>8.6158661344823385E-4</v>
      </c>
      <c r="AW63" s="5">
        <f t="shared" si="260"/>
        <v>2.3055662963345034E-5</v>
      </c>
      <c r="AX63" s="5">
        <f t="shared" si="261"/>
        <v>2.1525045403748074E-3</v>
      </c>
      <c r="AY63" s="5">
        <f t="shared" si="262"/>
        <v>3.0255552082425756E-3</v>
      </c>
      <c r="AZ63" s="5">
        <f t="shared" si="263"/>
        <v>2.1263565642769397E-3</v>
      </c>
      <c r="BA63" s="5">
        <f t="shared" si="264"/>
        <v>9.9626722529602024E-4</v>
      </c>
      <c r="BB63" s="5">
        <f t="shared" si="265"/>
        <v>3.5008770431802351E-4</v>
      </c>
      <c r="BC63" s="5">
        <f t="shared" si="266"/>
        <v>9.8416487145401831E-5</v>
      </c>
      <c r="BD63" s="5">
        <f t="shared" si="267"/>
        <v>4.1251485929773415E-4</v>
      </c>
      <c r="BE63" s="5">
        <f t="shared" si="268"/>
        <v>7.6363299080405489E-4</v>
      </c>
      <c r="BF63" s="5">
        <f t="shared" si="269"/>
        <v>7.068052598603069E-4</v>
      </c>
      <c r="BG63" s="5">
        <f t="shared" si="270"/>
        <v>4.3613767467028705E-4</v>
      </c>
      <c r="BH63" s="5">
        <f t="shared" si="271"/>
        <v>2.0184067882898841E-4</v>
      </c>
      <c r="BI63" s="5">
        <f t="shared" si="272"/>
        <v>7.4728072342652546E-5</v>
      </c>
      <c r="BJ63" s="8">
        <f t="shared" si="273"/>
        <v>0.47766676204186848</v>
      </c>
      <c r="BK63" s="8">
        <f t="shared" si="274"/>
        <v>0.22916522326434027</v>
      </c>
      <c r="BL63" s="8">
        <f t="shared" si="275"/>
        <v>0.27471674390662382</v>
      </c>
      <c r="BM63" s="8">
        <f t="shared" si="276"/>
        <v>0.62818788041726237</v>
      </c>
      <c r="BN63" s="8">
        <f t="shared" si="277"/>
        <v>0.36818368938123047</v>
      </c>
    </row>
    <row r="64" spans="1:66" x14ac:dyDescent="0.25">
      <c r="A64" t="s">
        <v>351</v>
      </c>
      <c r="B64" t="s">
        <v>159</v>
      </c>
      <c r="C64" t="s">
        <v>164</v>
      </c>
      <c r="D64" t="s">
        <v>69</v>
      </c>
      <c r="E64">
        <f>VLOOKUP(A64,home!$A$2:$E$405,3,FALSE)</f>
        <v>1.3231999999999999</v>
      </c>
      <c r="F64">
        <f>VLOOKUP(B64,home!$B$2:$E$405,3,FALSE)</f>
        <v>1.0257000000000001</v>
      </c>
      <c r="G64">
        <f>VLOOKUP(C64,away!$B$2:$E$405,4,FALSE)</f>
        <v>0.872</v>
      </c>
      <c r="H64">
        <f>VLOOKUP(A64,away!$A$2:$E$405,3,FALSE)</f>
        <v>1.1951000000000001</v>
      </c>
      <c r="I64">
        <f>VLOOKUP(C64,away!$B$2:$E$405,3,FALSE)</f>
        <v>1.0942000000000001</v>
      </c>
      <c r="J64">
        <f>VLOOKUP(B64,home!$B$2:$E$405,4,FALSE)</f>
        <v>1.0161</v>
      </c>
      <c r="K64" s="3">
        <f t="shared" si="168"/>
        <v>1.1834838412799999</v>
      </c>
      <c r="L64" s="3">
        <f t="shared" si="169"/>
        <v>1.3287320425620002</v>
      </c>
      <c r="M64" s="5">
        <f t="shared" si="224"/>
        <v>8.1088357634666014E-2</v>
      </c>
      <c r="N64" s="5">
        <f t="shared" si="225"/>
        <v>9.5966760976560955E-2</v>
      </c>
      <c r="O64" s="5">
        <f t="shared" si="226"/>
        <v>0.10774469906790773</v>
      </c>
      <c r="P64" s="5">
        <f t="shared" si="227"/>
        <v>0.12751411033044507</v>
      </c>
      <c r="Q64" s="5">
        <f t="shared" si="228"/>
        <v>5.6787555457869981E-2</v>
      </c>
      <c r="R64" s="5">
        <f t="shared" si="229"/>
        <v>7.1581917033864559E-2</v>
      </c>
      <c r="S64" s="5">
        <f t="shared" si="230"/>
        <v>5.0130033483418629E-2</v>
      </c>
      <c r="T64" s="5">
        <f t="shared" si="231"/>
        <v>7.5455444555638435E-2</v>
      </c>
      <c r="U64" s="5">
        <f t="shared" si="232"/>
        <v>8.4716042137424299E-2</v>
      </c>
      <c r="V64" s="5">
        <f t="shared" si="233"/>
        <v>8.7590141132401628E-3</v>
      </c>
      <c r="W64" s="5">
        <f t="shared" si="234"/>
        <v>2.2402384756726994E-2</v>
      </c>
      <c r="X64" s="5">
        <f t="shared" si="235"/>
        <v>2.9766766456065675E-2</v>
      </c>
      <c r="Y64" s="5">
        <f t="shared" si="236"/>
        <v>1.9776028196817095E-2</v>
      </c>
      <c r="Z64" s="5">
        <f t="shared" si="237"/>
        <v>3.1704395610303499E-2</v>
      </c>
      <c r="AA64" s="5">
        <f t="shared" si="238"/>
        <v>3.7521639902342752E-2</v>
      </c>
      <c r="AB64" s="5">
        <f t="shared" si="239"/>
        <v>2.2203127261374765E-2</v>
      </c>
      <c r="AC64" s="5">
        <f t="shared" si="240"/>
        <v>8.6086486750484143E-4</v>
      </c>
      <c r="AD64" s="5">
        <f t="shared" si="241"/>
        <v>6.6282150914309442E-3</v>
      </c>
      <c r="AE64" s="5">
        <f t="shared" si="242"/>
        <v>8.8071217769773134E-3</v>
      </c>
      <c r="AF64" s="5">
        <f t="shared" si="243"/>
        <v>5.8511524539076711E-3</v>
      </c>
      <c r="AG64" s="5">
        <f t="shared" si="244"/>
        <v>2.5915379171407996E-3</v>
      </c>
      <c r="AH64" s="5">
        <f t="shared" si="245"/>
        <v>1.0531661584368069E-2</v>
      </c>
      <c r="AI64" s="5">
        <f t="shared" si="246"/>
        <v>1.2464051306928932E-2</v>
      </c>
      <c r="AJ64" s="5">
        <f t="shared" si="247"/>
        <v>7.3755016593176287E-3</v>
      </c>
      <c r="AK64" s="5">
        <f t="shared" si="248"/>
        <v>2.9095956783787465E-3</v>
      </c>
      <c r="AL64" s="5">
        <f t="shared" si="249"/>
        <v>5.4149533124931638E-5</v>
      </c>
      <c r="AM64" s="5">
        <f t="shared" si="250"/>
        <v>1.5688770914473512E-3</v>
      </c>
      <c r="AN64" s="5">
        <f t="shared" si="251"/>
        <v>2.0846172622475687E-3</v>
      </c>
      <c r="AO64" s="5">
        <f t="shared" si="252"/>
        <v>1.384948876413109E-3</v>
      </c>
      <c r="AP64" s="5">
        <f t="shared" si="253"/>
        <v>6.1340864980011245E-4</v>
      </c>
      <c r="AQ64" s="5">
        <f t="shared" si="254"/>
        <v>2.0376393204352548E-4</v>
      </c>
      <c r="AR64" s="5">
        <f t="shared" si="255"/>
        <v>2.7987512417138264E-3</v>
      </c>
      <c r="AS64" s="5">
        <f t="shared" si="256"/>
        <v>3.312276870330649E-3</v>
      </c>
      <c r="AT64" s="5">
        <f t="shared" si="257"/>
        <v>1.9600130769409068E-3</v>
      </c>
      <c r="AU64" s="5">
        <f t="shared" si="258"/>
        <v>7.7321460175235198E-4</v>
      </c>
      <c r="AV64" s="5">
        <f t="shared" si="259"/>
        <v>2.2877174675391468E-4</v>
      </c>
      <c r="AW64" s="5">
        <f t="shared" si="260"/>
        <v>2.3653311792795998E-6</v>
      </c>
      <c r="AX64" s="5">
        <f t="shared" si="261"/>
        <v>3.0945678111371727E-4</v>
      </c>
      <c r="AY64" s="5">
        <f t="shared" si="262"/>
        <v>4.1118514085389132E-4</v>
      </c>
      <c r="AZ64" s="5">
        <f t="shared" si="263"/>
        <v>2.7317743603896746E-4</v>
      </c>
      <c r="BA64" s="5">
        <f t="shared" si="264"/>
        <v>1.2099320418996914E-4</v>
      </c>
      <c r="BB64" s="5">
        <f t="shared" si="265"/>
        <v>4.0191886834864708E-5</v>
      </c>
      <c r="BC64" s="5">
        <f t="shared" si="266"/>
        <v>1.0680849577702108E-5</v>
      </c>
      <c r="BD64" s="5">
        <f t="shared" si="267"/>
        <v>6.1979840900422455E-4</v>
      </c>
      <c r="BE64" s="5">
        <f t="shared" si="268"/>
        <v>7.3352140190755216E-4</v>
      </c>
      <c r="BF64" s="5">
        <f t="shared" si="269"/>
        <v>4.3405536319532026E-4</v>
      </c>
      <c r="BG64" s="5">
        <f t="shared" si="270"/>
        <v>1.7123250285419438E-4</v>
      </c>
      <c r="BH64" s="5">
        <f t="shared" si="271"/>
        <v>5.0662725057467622E-5</v>
      </c>
      <c r="BI64" s="5">
        <f t="shared" si="272"/>
        <v>1.1991703292144851E-5</v>
      </c>
      <c r="BJ64" s="8">
        <f t="shared" si="273"/>
        <v>0.33105426874969662</v>
      </c>
      <c r="BK64" s="8">
        <f t="shared" si="274"/>
        <v>0.26881771510325353</v>
      </c>
      <c r="BL64" s="8">
        <f t="shared" si="275"/>
        <v>0.36814252527470992</v>
      </c>
      <c r="BM64" s="8">
        <f t="shared" si="276"/>
        <v>0.45862668442697457</v>
      </c>
      <c r="BN64" s="8">
        <f t="shared" si="277"/>
        <v>0.54068340050131425</v>
      </c>
    </row>
    <row r="65" spans="1:66" x14ac:dyDescent="0.25">
      <c r="A65" t="s">
        <v>351</v>
      </c>
      <c r="B65" t="s">
        <v>163</v>
      </c>
      <c r="C65" t="s">
        <v>160</v>
      </c>
      <c r="D65" t="s">
        <v>69</v>
      </c>
      <c r="E65">
        <f>VLOOKUP(A65,home!$A$2:$E$405,3,FALSE)</f>
        <v>1.3231999999999999</v>
      </c>
      <c r="F65">
        <f>VLOOKUP(B65,home!$B$2:$E$405,3,FALSE)</f>
        <v>1.1335999999999999</v>
      </c>
      <c r="G65">
        <f>VLOOKUP(C65,away!$B$2:$E$405,4,FALSE)</f>
        <v>1.1876</v>
      </c>
      <c r="H65">
        <f>VLOOKUP(A65,away!$A$2:$E$405,3,FALSE)</f>
        <v>1.1951000000000001</v>
      </c>
      <c r="I65">
        <f>VLOOKUP(C65,away!$B$2:$E$405,3,FALSE)</f>
        <v>0.83679999999999999</v>
      </c>
      <c r="J65">
        <f>VLOOKUP(B65,home!$B$2:$E$405,4,FALSE)</f>
        <v>0.41839999999999999</v>
      </c>
      <c r="K65" s="3">
        <f t="shared" si="168"/>
        <v>1.7813756779519998</v>
      </c>
      <c r="L65" s="3">
        <f t="shared" si="169"/>
        <v>0.41842497011200003</v>
      </c>
      <c r="M65" s="5">
        <f t="shared" si="224"/>
        <v>0.11082524938833957</v>
      </c>
      <c r="N65" s="5">
        <f t="shared" si="225"/>
        <v>0.19742140376335285</v>
      </c>
      <c r="O65" s="5">
        <f t="shared" si="226"/>
        <v>4.637205166297094E-2</v>
      </c>
      <c r="P65" s="5">
        <f t="shared" si="227"/>
        <v>8.2606044969150014E-2</v>
      </c>
      <c r="Q65" s="5">
        <f t="shared" si="228"/>
        <v>0.17584084348558915</v>
      </c>
      <c r="R65" s="5">
        <f t="shared" si="229"/>
        <v>9.7016121655553681E-3</v>
      </c>
      <c r="S65" s="5">
        <f t="shared" si="230"/>
        <v>1.5393059576013902E-2</v>
      </c>
      <c r="T65" s="5">
        <f t="shared" si="231"/>
        <v>7.3576199679926527E-2</v>
      </c>
      <c r="U65" s="5">
        <f t="shared" si="232"/>
        <v>1.7282215948643563E-2</v>
      </c>
      <c r="V65" s="5">
        <f t="shared" si="233"/>
        <v>1.2748396222049577E-3</v>
      </c>
      <c r="W65" s="5">
        <f t="shared" si="234"/>
        <v>0.10441286725859759</v>
      </c>
      <c r="X65" s="5">
        <f t="shared" si="235"/>
        <v>4.368895086198693E-2</v>
      </c>
      <c r="Y65" s="5">
        <f t="shared" si="236"/>
        <v>9.1402739793257602E-3</v>
      </c>
      <c r="Z65" s="5">
        <f t="shared" si="237"/>
        <v>1.3531322601369072E-3</v>
      </c>
      <c r="AA65" s="5">
        <f t="shared" si="238"/>
        <v>2.4104368972601049E-3</v>
      </c>
      <c r="AB65" s="5">
        <f t="shared" si="239"/>
        <v>2.1469468310086177E-3</v>
      </c>
      <c r="AC65" s="5">
        <f t="shared" si="240"/>
        <v>5.9389365093658088E-5</v>
      </c>
      <c r="AD65" s="5">
        <f t="shared" si="241"/>
        <v>4.6499635549924104E-2</v>
      </c>
      <c r="AE65" s="5">
        <f t="shared" si="242"/>
        <v>1.9456608615195891E-2</v>
      </c>
      <c r="AF65" s="5">
        <f t="shared" si="243"/>
        <v>4.0705654391471119E-3</v>
      </c>
      <c r="AG65" s="5">
        <f t="shared" si="244"/>
        <v>5.6774207407135689E-4</v>
      </c>
      <c r="AH65" s="5">
        <f t="shared" si="245"/>
        <v>1.415460813763421E-4</v>
      </c>
      <c r="AI65" s="5">
        <f t="shared" si="246"/>
        <v>2.5214674667323032E-4</v>
      </c>
      <c r="AJ65" s="5">
        <f t="shared" si="247"/>
        <v>2.2458404089920848E-4</v>
      </c>
      <c r="AK65" s="5">
        <f t="shared" si="248"/>
        <v>1.3335618270467569E-4</v>
      </c>
      <c r="AL65" s="5">
        <f t="shared" si="249"/>
        <v>1.7706869474934524E-6</v>
      </c>
      <c r="AM65" s="5">
        <f t="shared" si="250"/>
        <v>1.6566663960453396E-2</v>
      </c>
      <c r="AN65" s="5">
        <f t="shared" si="251"/>
        <v>6.9319058725082604E-3</v>
      </c>
      <c r="AO65" s="5">
        <f t="shared" si="252"/>
        <v>1.4502412537617333E-3</v>
      </c>
      <c r="AP65" s="5">
        <f t="shared" si="253"/>
        <v>2.0227238442014757E-4</v>
      </c>
      <c r="AQ65" s="5">
        <f t="shared" si="254"/>
        <v>2.1158954101370805E-5</v>
      </c>
      <c r="AR65" s="5">
        <f t="shared" si="255"/>
        <v>1.1845282973873335E-5</v>
      </c>
      <c r="AS65" s="5">
        <f t="shared" si="256"/>
        <v>2.1100898988116894E-5</v>
      </c>
      <c r="AT65" s="5">
        <f t="shared" si="257"/>
        <v>1.8794314120176705E-5</v>
      </c>
      <c r="AU65" s="5">
        <f t="shared" si="258"/>
        <v>1.1159911352490872E-5</v>
      </c>
      <c r="AV65" s="5">
        <f t="shared" si="259"/>
        <v>4.9699986628569105E-6</v>
      </c>
      <c r="AW65" s="5">
        <f t="shared" si="260"/>
        <v>3.6661682949361243E-8</v>
      </c>
      <c r="AX65" s="5">
        <f t="shared" si="261"/>
        <v>4.9185753739926065E-3</v>
      </c>
      <c r="AY65" s="5">
        <f t="shared" si="262"/>
        <v>2.0580547538564756E-3</v>
      </c>
      <c r="AZ65" s="5">
        <f t="shared" si="263"/>
        <v>4.3057074943562772E-4</v>
      </c>
      <c r="BA65" s="5">
        <f t="shared" si="264"/>
        <v>6.0053850987901338E-5</v>
      </c>
      <c r="BB65" s="5">
        <f t="shared" si="265"/>
        <v>6.2820077011807789E-6</v>
      </c>
      <c r="BC65" s="5">
        <f t="shared" si="266"/>
        <v>5.2570977692198445E-7</v>
      </c>
      <c r="BD65" s="5">
        <f t="shared" si="267"/>
        <v>8.2606036238518857E-7</v>
      </c>
      <c r="BE65" s="5">
        <f t="shared" si="268"/>
        <v>1.4715238380731899E-6</v>
      </c>
      <c r="BF65" s="5">
        <f t="shared" si="269"/>
        <v>1.3106683873350792E-6</v>
      </c>
      <c r="BG65" s="5">
        <f t="shared" si="270"/>
        <v>7.782642623530935E-7</v>
      </c>
      <c r="BH65" s="5">
        <f t="shared" si="271"/>
        <v>3.4659525699376366E-7</v>
      </c>
      <c r="BI65" s="5">
        <f t="shared" si="272"/>
        <v>1.2348327218044269E-7</v>
      </c>
      <c r="BJ65" s="8">
        <f t="shared" si="273"/>
        <v>0.70732139557811291</v>
      </c>
      <c r="BK65" s="8">
        <f t="shared" si="274"/>
        <v>0.21221840836160605</v>
      </c>
      <c r="BL65" s="8">
        <f t="shared" si="275"/>
        <v>7.8737623558568892E-2</v>
      </c>
      <c r="BM65" s="8">
        <f t="shared" si="276"/>
        <v>0.37480533623129331</v>
      </c>
      <c r="BN65" s="8">
        <f t="shared" si="277"/>
        <v>0.62276720543495778</v>
      </c>
    </row>
    <row r="66" spans="1:66" x14ac:dyDescent="0.25">
      <c r="A66" t="s">
        <v>344</v>
      </c>
      <c r="B66" t="s">
        <v>203</v>
      </c>
      <c r="C66" t="s">
        <v>197</v>
      </c>
      <c r="D66" t="s">
        <v>69</v>
      </c>
      <c r="E66">
        <f>VLOOKUP(A66,home!$A$2:$E$405,3,FALSE)</f>
        <v>1.3976999999999999</v>
      </c>
      <c r="F66">
        <f>VLOOKUP(B66,home!$B$2:$E$405,3,FALSE)</f>
        <v>0.82279999999999998</v>
      </c>
      <c r="G66">
        <f>VLOOKUP(C66,away!$B$2:$E$405,4,FALSE)</f>
        <v>1.4730000000000001</v>
      </c>
      <c r="H66">
        <f>VLOOKUP(A66,away!$A$2:$E$405,3,FALSE)</f>
        <v>1.0585</v>
      </c>
      <c r="I66">
        <f>VLOOKUP(C66,away!$B$2:$E$405,3,FALSE)</f>
        <v>0.94469999999999998</v>
      </c>
      <c r="J66">
        <f>VLOOKUP(B66,home!$B$2:$E$405,4,FALSE)</f>
        <v>0.94469999999999998</v>
      </c>
      <c r="K66" s="3">
        <f t="shared" si="168"/>
        <v>1.6939905958799999</v>
      </c>
      <c r="L66" s="3">
        <f t="shared" si="169"/>
        <v>0.944666888265</v>
      </c>
      <c r="M66" s="5">
        <f t="shared" si="224"/>
        <v>7.1457137529936737E-2</v>
      </c>
      <c r="N66" s="5">
        <f t="shared" si="225"/>
        <v>0.12104771898421664</v>
      </c>
      <c r="O66" s="5">
        <f t="shared" si="226"/>
        <v>6.7503191754729477E-2</v>
      </c>
      <c r="P66" s="5">
        <f t="shared" si="227"/>
        <v>0.11434977202439608</v>
      </c>
      <c r="Q66" s="5">
        <f t="shared" si="228"/>
        <v>0.10252684880599397</v>
      </c>
      <c r="R66" s="5">
        <f t="shared" si="229"/>
        <v>3.1884015051447945E-2</v>
      </c>
      <c r="S66" s="5">
        <f t="shared" si="230"/>
        <v>4.5747250778668772E-2</v>
      </c>
      <c r="T66" s="5">
        <f t="shared" si="231"/>
        <v>9.6853719225174439E-2</v>
      </c>
      <c r="U66" s="5">
        <f t="shared" si="232"/>
        <v>5.4011221656049192E-2</v>
      </c>
      <c r="V66" s="5">
        <f t="shared" si="233"/>
        <v>8.1341500313030484E-3</v>
      </c>
      <c r="W66" s="5">
        <f t="shared" si="234"/>
        <v>5.7893172567521446E-2</v>
      </c>
      <c r="X66" s="5">
        <f t="shared" si="235"/>
        <v>5.468976318114914E-2</v>
      </c>
      <c r="Y66" s="5">
        <f t="shared" si="236"/>
        <v>2.5831804202142958E-2</v>
      </c>
      <c r="Z66" s="5">
        <f t="shared" si="237"/>
        <v>1.0039924428015254E-2</v>
      </c>
      <c r="AA66" s="5">
        <f t="shared" si="238"/>
        <v>1.7007537564403728E-2</v>
      </c>
      <c r="AB66" s="5">
        <f t="shared" si="239"/>
        <v>1.4405304346587877E-2</v>
      </c>
      <c r="AC66" s="5">
        <f t="shared" si="240"/>
        <v>8.1354556892764864E-4</v>
      </c>
      <c r="AD66" s="5">
        <f t="shared" si="241"/>
        <v>2.4517622473759833E-2</v>
      </c>
      <c r="AE66" s="5">
        <f t="shared" si="242"/>
        <v>2.3160986129942728E-2</v>
      </c>
      <c r="AF66" s="5">
        <f t="shared" si="243"/>
        <v>1.0939708348260911E-2</v>
      </c>
      <c r="AG66" s="5">
        <f t="shared" si="244"/>
        <v>3.4447934146260933E-3</v>
      </c>
      <c r="AH66" s="5">
        <f t="shared" si="245"/>
        <v>2.371096041957232E-3</v>
      </c>
      <c r="AI66" s="5">
        <f t="shared" si="246"/>
        <v>4.0166143970038403E-3</v>
      </c>
      <c r="AJ66" s="5">
        <f t="shared" si="247"/>
        <v>3.4020535079003619E-3</v>
      </c>
      <c r="AK66" s="5">
        <f t="shared" si="248"/>
        <v>1.9210155496879255E-3</v>
      </c>
      <c r="AL66" s="5">
        <f t="shared" si="249"/>
        <v>5.207527396370176E-5</v>
      </c>
      <c r="AM66" s="5">
        <f t="shared" si="250"/>
        <v>8.3065243807770583E-3</v>
      </c>
      <c r="AN66" s="5">
        <f t="shared" si="251"/>
        <v>7.8468985390860186E-3</v>
      </c>
      <c r="AO66" s="5">
        <f t="shared" si="252"/>
        <v>3.7063526127247811E-3</v>
      </c>
      <c r="AP66" s="5">
        <f t="shared" si="253"/>
        <v>1.1670895298251907E-3</v>
      </c>
      <c r="AQ66" s="5">
        <f t="shared" si="254"/>
        <v>2.7562770861665615E-4</v>
      </c>
      <c r="AR66" s="5">
        <f t="shared" si="255"/>
        <v>4.4797918394663938E-4</v>
      </c>
      <c r="AS66" s="5">
        <f t="shared" si="256"/>
        <v>7.5887252475560372E-4</v>
      </c>
      <c r="AT66" s="5">
        <f t="shared" si="257"/>
        <v>6.4276146020385272E-4</v>
      </c>
      <c r="AU66" s="5">
        <f t="shared" si="258"/>
        <v>3.6294395632647435E-4</v>
      </c>
      <c r="AV66" s="5">
        <f t="shared" si="259"/>
        <v>1.5370591221213224E-4</v>
      </c>
      <c r="AW66" s="5">
        <f t="shared" si="260"/>
        <v>2.3148281270022907E-6</v>
      </c>
      <c r="AX66" s="5">
        <f t="shared" si="261"/>
        <v>2.3451956975807141E-3</v>
      </c>
      <c r="AY66" s="5">
        <f t="shared" si="262"/>
        <v>2.2154287220060389E-3</v>
      </c>
      <c r="AZ66" s="5">
        <f t="shared" si="263"/>
        <v>1.0464210784951753E-3</v>
      </c>
      <c r="BA66" s="5">
        <f t="shared" si="264"/>
        <v>3.2950644801231423E-4</v>
      </c>
      <c r="BB66" s="5">
        <f t="shared" si="265"/>
        <v>7.7818457726761448E-5</v>
      </c>
      <c r="BC66" s="5">
        <f t="shared" si="266"/>
        <v>1.4702504062064243E-5</v>
      </c>
      <c r="BD66" s="5">
        <f t="shared" si="267"/>
        <v>7.0531850284394278E-5</v>
      </c>
      <c r="BE66" s="5">
        <f t="shared" si="268"/>
        <v>1.1948029109178002E-4</v>
      </c>
      <c r="BF66" s="5">
        <f t="shared" si="269"/>
        <v>1.0119924475124015E-4</v>
      </c>
      <c r="BG66" s="5">
        <f t="shared" si="270"/>
        <v>5.7143522972919742E-5</v>
      </c>
      <c r="BH66" s="5">
        <f t="shared" si="271"/>
        <v>2.4200147632894694E-5</v>
      </c>
      <c r="BI66" s="5">
        <f t="shared" si="272"/>
        <v>8.1989645018062488E-6</v>
      </c>
      <c r="BJ66" s="8">
        <f t="shared" si="273"/>
        <v>0.54823770301170116</v>
      </c>
      <c r="BK66" s="8">
        <f t="shared" si="274"/>
        <v>0.24276935992920201</v>
      </c>
      <c r="BL66" s="8">
        <f t="shared" si="275"/>
        <v>0.19926906692844731</v>
      </c>
      <c r="BM66" s="8">
        <f t="shared" si="276"/>
        <v>0.48933425625276572</v>
      </c>
      <c r="BN66" s="8">
        <f t="shared" si="277"/>
        <v>0.50876868415072085</v>
      </c>
    </row>
    <row r="67" spans="1:66" x14ac:dyDescent="0.25">
      <c r="A67" t="s">
        <v>344</v>
      </c>
      <c r="B67" t="s">
        <v>214</v>
      </c>
      <c r="C67" t="s">
        <v>198</v>
      </c>
      <c r="D67" t="s">
        <v>69</v>
      </c>
      <c r="E67">
        <f>VLOOKUP(A67,home!$A$2:$E$405,3,FALSE)</f>
        <v>1.3976999999999999</v>
      </c>
      <c r="F67">
        <f>VLOOKUP(B67,home!$B$2:$E$405,3,FALSE)</f>
        <v>1.0731999999999999</v>
      </c>
      <c r="G67">
        <f>VLOOKUP(C67,away!$B$2:$E$405,4,FALSE)</f>
        <v>0.71550000000000002</v>
      </c>
      <c r="H67">
        <f>VLOOKUP(A67,away!$A$2:$E$405,3,FALSE)</f>
        <v>1.0585</v>
      </c>
      <c r="I67">
        <f>VLOOKUP(C67,away!$B$2:$E$405,3,FALSE)</f>
        <v>0.89219999999999999</v>
      </c>
      <c r="J67">
        <f>VLOOKUP(B67,home!$B$2:$E$405,4,FALSE)</f>
        <v>0.6613</v>
      </c>
      <c r="K67" s="3">
        <f t="shared" si="168"/>
        <v>1.0732583284199999</v>
      </c>
      <c r="L67" s="3">
        <f t="shared" si="169"/>
        <v>0.62452755381000002</v>
      </c>
      <c r="M67" s="5">
        <f t="shared" si="224"/>
        <v>0.18308845500661131</v>
      </c>
      <c r="N67" s="5">
        <f t="shared" si="225"/>
        <v>0.19650120917339603</v>
      </c>
      <c r="O67" s="5">
        <f t="shared" si="226"/>
        <v>0.11434378493613123</v>
      </c>
      <c r="P67" s="5">
        <f t="shared" si="227"/>
        <v>0.12272041948576817</v>
      </c>
      <c r="Q67" s="5">
        <f t="shared" si="228"/>
        <v>0.10544827964497389</v>
      </c>
      <c r="R67" s="5">
        <f t="shared" si="229"/>
        <v>3.5705422149769378E-2</v>
      </c>
      <c r="S67" s="5">
        <f t="shared" si="230"/>
        <v>2.0564242237746607E-2</v>
      </c>
      <c r="T67" s="5">
        <f t="shared" si="231"/>
        <v>6.5855356140148355E-2</v>
      </c>
      <c r="U67" s="5">
        <f t="shared" si="232"/>
        <v>3.8321141691991925E-2</v>
      </c>
      <c r="V67" s="5">
        <f t="shared" si="233"/>
        <v>1.5315319907540422E-3</v>
      </c>
      <c r="W67" s="5">
        <f t="shared" si="234"/>
        <v>3.772441478217646E-2</v>
      </c>
      <c r="X67" s="5">
        <f t="shared" si="235"/>
        <v>2.3559936482826473E-2</v>
      </c>
      <c r="Y67" s="5">
        <f t="shared" si="236"/>
        <v>7.3569147497692961E-3</v>
      </c>
      <c r="Z67" s="5">
        <f t="shared" si="237"/>
        <v>7.433006650982954E-3</v>
      </c>
      <c r="AA67" s="5">
        <f t="shared" si="238"/>
        <v>7.9775362933687064E-3</v>
      </c>
      <c r="AB67" s="5">
        <f t="shared" si="239"/>
        <v>4.2809786335653898E-3</v>
      </c>
      <c r="AC67" s="5">
        <f t="shared" si="240"/>
        <v>6.4159646342263463E-5</v>
      </c>
      <c r="AD67" s="5">
        <f t="shared" si="241"/>
        <v>1.0122010587435358E-2</v>
      </c>
      <c r="AE67" s="5">
        <f t="shared" si="242"/>
        <v>6.3214745118099266E-3</v>
      </c>
      <c r="AF67" s="5">
        <f t="shared" si="243"/>
        <v>1.9739675066664584E-3</v>
      </c>
      <c r="AG67" s="5">
        <f t="shared" si="244"/>
        <v>4.1093236607960942E-4</v>
      </c>
      <c r="AH67" s="5">
        <f t="shared" si="245"/>
        <v>1.1605293652979611E-3</v>
      </c>
      <c r="AI67" s="5">
        <f t="shared" si="246"/>
        <v>1.2455478066820131E-3</v>
      </c>
      <c r="AJ67" s="5">
        <f t="shared" si="247"/>
        <v>6.6839727848336727E-4</v>
      </c>
      <c r="AK67" s="5">
        <f t="shared" si="248"/>
        <v>2.3912098194184535E-4</v>
      </c>
      <c r="AL67" s="5">
        <f t="shared" si="249"/>
        <v>1.7201955662134545E-6</v>
      </c>
      <c r="AM67" s="5">
        <f t="shared" si="250"/>
        <v>2.1727064326640833E-3</v>
      </c>
      <c r="AN67" s="5">
        <f t="shared" si="251"/>
        <v>1.3569150335389518E-3</v>
      </c>
      <c r="AO67" s="5">
        <f t="shared" si="252"/>
        <v>4.237154133120478E-4</v>
      </c>
      <c r="AP67" s="5">
        <f t="shared" si="253"/>
        <v>8.8207316862455427E-5</v>
      </c>
      <c r="AQ67" s="5">
        <f t="shared" si="254"/>
        <v>1.3771974957063213E-5</v>
      </c>
      <c r="AR67" s="5">
        <f t="shared" si="255"/>
        <v>1.4495651312684157E-4</v>
      </c>
      <c r="AS67" s="5">
        <f t="shared" si="256"/>
        <v>1.5557578497210576E-4</v>
      </c>
      <c r="AT67" s="5">
        <f t="shared" si="257"/>
        <v>8.3486503460895783E-5</v>
      </c>
      <c r="AU67" s="5">
        <f t="shared" si="258"/>
        <v>2.9867528383357186E-5</v>
      </c>
      <c r="AV67" s="5">
        <f t="shared" si="259"/>
        <v>8.0138933966897074E-6</v>
      </c>
      <c r="AW67" s="5">
        <f t="shared" si="260"/>
        <v>3.2028101370705468E-8</v>
      </c>
      <c r="AX67" s="5">
        <f t="shared" si="261"/>
        <v>3.8864587901140578E-4</v>
      </c>
      <c r="AY67" s="5">
        <f t="shared" si="262"/>
        <v>2.427200601173305E-4</v>
      </c>
      <c r="AZ67" s="5">
        <f t="shared" si="263"/>
        <v>7.5792682702846277E-5</v>
      </c>
      <c r="BA67" s="5">
        <f t="shared" si="264"/>
        <v>1.5778206241702028E-5</v>
      </c>
      <c r="BB67" s="5">
        <f t="shared" si="265"/>
        <v>2.4634811369099603E-6</v>
      </c>
      <c r="BC67" s="5">
        <f t="shared" si="266"/>
        <v>3.0770236965829114E-7</v>
      </c>
      <c r="BD67" s="5">
        <f t="shared" si="267"/>
        <v>1.5088222758655577E-5</v>
      </c>
      <c r="BE67" s="5">
        <f t="shared" si="268"/>
        <v>1.6193560736783282E-5</v>
      </c>
      <c r="BF67" s="5">
        <f t="shared" si="269"/>
        <v>8.6899369637638839E-6</v>
      </c>
      <c r="BG67" s="5">
        <f t="shared" si="270"/>
        <v>3.1088490732681323E-6</v>
      </c>
      <c r="BH67" s="5">
        <f t="shared" si="271"/>
        <v>8.3414953992145518E-7</v>
      </c>
      <c r="BI67" s="5">
        <f t="shared" si="272"/>
        <v>1.7905158817368265E-7</v>
      </c>
      <c r="BJ67" s="8">
        <f t="shared" si="273"/>
        <v>0.46005552012819623</v>
      </c>
      <c r="BK67" s="8">
        <f t="shared" si="274"/>
        <v>0.32821324862290596</v>
      </c>
      <c r="BL67" s="8">
        <f t="shared" si="275"/>
        <v>0.20440845313123227</v>
      </c>
      <c r="BM67" s="8">
        <f t="shared" si="276"/>
        <v>0.24205997010465152</v>
      </c>
      <c r="BN67" s="8">
        <f t="shared" si="277"/>
        <v>0.75780757039664992</v>
      </c>
    </row>
    <row r="68" spans="1:66" x14ac:dyDescent="0.25">
      <c r="A68" t="s">
        <v>346</v>
      </c>
      <c r="B68" t="s">
        <v>237</v>
      </c>
      <c r="C68" t="s">
        <v>239</v>
      </c>
      <c r="D68" t="s">
        <v>69</v>
      </c>
      <c r="E68">
        <f>VLOOKUP(A68,home!$A$2:$E$405,3,FALSE)</f>
        <v>1.5866</v>
      </c>
      <c r="F68">
        <f>VLOOKUP(B68,home!$B$2:$E$405,3,FALSE)</f>
        <v>0.97409999999999997</v>
      </c>
      <c r="G68">
        <f>VLOOKUP(C68,away!$B$2:$E$405,4,FALSE)</f>
        <v>0.88239999999999996</v>
      </c>
      <c r="H68">
        <f>VLOOKUP(A68,away!$A$2:$E$405,3,FALSE)</f>
        <v>1.1788000000000001</v>
      </c>
      <c r="I68">
        <f>VLOOKUP(C68,away!$B$2:$E$405,3,FALSE)</f>
        <v>1.2725</v>
      </c>
      <c r="J68">
        <f>VLOOKUP(B68,home!$B$2:$E$405,4,FALSE)</f>
        <v>1.3882000000000001</v>
      </c>
      <c r="K68" s="3">
        <f t="shared" si="168"/>
        <v>1.363755429744</v>
      </c>
      <c r="L68" s="3">
        <f t="shared" si="169"/>
        <v>2.0823319286000004</v>
      </c>
      <c r="M68" s="5">
        <f t="shared" si="224"/>
        <v>3.1870088987821614E-2</v>
      </c>
      <c r="N68" s="5">
        <f t="shared" si="225"/>
        <v>4.3463006903566179E-2</v>
      </c>
      <c r="O68" s="5">
        <f t="shared" si="226"/>
        <v>6.636410386666422E-2</v>
      </c>
      <c r="P68" s="5">
        <f t="shared" si="227"/>
        <v>9.0504406988258096E-2</v>
      </c>
      <c r="Q68" s="5">
        <f t="shared" si="228"/>
        <v>2.9636455828869673E-2</v>
      </c>
      <c r="R68" s="5">
        <f t="shared" si="229"/>
        <v>6.9096046197240843E-2</v>
      </c>
      <c r="S68" s="5">
        <f t="shared" si="230"/>
        <v>6.4253410834735028E-2</v>
      </c>
      <c r="T68" s="5">
        <f t="shared" si="231"/>
        <v>6.1712938222998913E-2</v>
      </c>
      <c r="U68" s="5">
        <f t="shared" si="232"/>
        <v>9.4230108175329452E-2</v>
      </c>
      <c r="V68" s="5">
        <f t="shared" si="233"/>
        <v>2.0274032030446948E-2</v>
      </c>
      <c r="W68" s="5">
        <f t="shared" si="234"/>
        <v>1.3472292518329741E-2</v>
      </c>
      <c r="X68" s="5">
        <f t="shared" si="235"/>
        <v>2.8053784862356924E-2</v>
      </c>
      <c r="Y68" s="5">
        <f t="shared" si="236"/>
        <v>2.9208645968480607E-2</v>
      </c>
      <c r="Z68" s="5">
        <f t="shared" si="237"/>
        <v>4.7960301045511744E-2</v>
      </c>
      <c r="AA68" s="5">
        <f t="shared" si="238"/>
        <v>6.5406120962973477E-2</v>
      </c>
      <c r="AB68" s="5">
        <f t="shared" si="239"/>
        <v>4.4598976300873977E-2</v>
      </c>
      <c r="AC68" s="5">
        <f t="shared" si="240"/>
        <v>3.5983764566787676E-3</v>
      </c>
      <c r="AD68" s="5">
        <f t="shared" si="241"/>
        <v>4.5932280182429163E-3</v>
      </c>
      <c r="AE68" s="5">
        <f t="shared" si="242"/>
        <v>9.5646253577273289E-3</v>
      </c>
      <c r="AF68" s="5">
        <f t="shared" si="243"/>
        <v>9.9583623837464132E-3</v>
      </c>
      <c r="AG68" s="5">
        <f t="shared" si="244"/>
        <v>6.9122053160814538E-3</v>
      </c>
      <c r="AH68" s="5">
        <f t="shared" si="245"/>
        <v>2.4967316543084272E-2</v>
      </c>
      <c r="AI68" s="5">
        <f t="shared" si="246"/>
        <v>3.4049313501768368E-2</v>
      </c>
      <c r="AJ68" s="5">
        <f t="shared" si="247"/>
        <v>2.3217468083546154E-2</v>
      </c>
      <c r="AK68" s="5">
        <f t="shared" si="248"/>
        <v>1.0554316054614694E-2</v>
      </c>
      <c r="AL68" s="5">
        <f t="shared" si="249"/>
        <v>4.0874555129942394E-4</v>
      </c>
      <c r="AM68" s="5">
        <f t="shared" si="250"/>
        <v>1.2528079299862099E-3</v>
      </c>
      <c r="AN68" s="5">
        <f t="shared" si="251"/>
        <v>2.6087619530135585E-3</v>
      </c>
      <c r="AO68" s="5">
        <f t="shared" si="252"/>
        <v>2.7161541544385142E-3</v>
      </c>
      <c r="AP68" s="5">
        <f t="shared" si="253"/>
        <v>1.8853115062622847E-3</v>
      </c>
      <c r="AQ68" s="5">
        <f t="shared" si="254"/>
        <v>9.8146108621172882E-4</v>
      </c>
      <c r="AR68" s="5">
        <f t="shared" si="255"/>
        <v>1.0398048081825468E-2</v>
      </c>
      <c r="AS68" s="5">
        <f t="shared" si="256"/>
        <v>1.4180394530328665E-2</v>
      </c>
      <c r="AT68" s="5">
        <f t="shared" si="257"/>
        <v>9.6692950183239201E-3</v>
      </c>
      <c r="AU68" s="5">
        <f t="shared" si="258"/>
        <v>4.3955178610119499E-3</v>
      </c>
      <c r="AV68" s="5">
        <f t="shared" si="259"/>
        <v>1.4986028373729461E-3</v>
      </c>
      <c r="AW68" s="5">
        <f t="shared" si="260"/>
        <v>3.2243114768886929E-5</v>
      </c>
      <c r="AX68" s="5">
        <f t="shared" si="261"/>
        <v>2.8475393615750574E-4</v>
      </c>
      <c r="AY68" s="5">
        <f t="shared" si="262"/>
        <v>5.9295221305530029E-4</v>
      </c>
      <c r="AZ68" s="5">
        <f t="shared" si="263"/>
        <v>6.1736166268954113E-4</v>
      </c>
      <c r="BA68" s="5">
        <f t="shared" si="264"/>
        <v>4.2851730057067165E-4</v>
      </c>
      <c r="BB68" s="5">
        <f t="shared" si="265"/>
        <v>2.230788142339482E-4</v>
      </c>
      <c r="BC68" s="5">
        <f t="shared" si="266"/>
        <v>9.290482749471567E-5</v>
      </c>
      <c r="BD68" s="5">
        <f t="shared" si="267"/>
        <v>3.6086979193171928E-3</v>
      </c>
      <c r="BE68" s="5">
        <f t="shared" si="268"/>
        <v>4.9213813817746959E-3</v>
      </c>
      <c r="BF68" s="5">
        <f t="shared" si="269"/>
        <v>3.3557802906181359E-3</v>
      </c>
      <c r="BG68" s="5">
        <f t="shared" si="270"/>
        <v>1.5254878641194601E-3</v>
      </c>
      <c r="BH68" s="5">
        <f t="shared" si="271"/>
        <v>5.2009808942537312E-4</v>
      </c>
      <c r="BI68" s="5">
        <f t="shared" si="272"/>
        <v>1.4185731869066658E-4</v>
      </c>
      <c r="BJ68" s="8">
        <f t="shared" si="273"/>
        <v>0.24825961076451417</v>
      </c>
      <c r="BK68" s="8">
        <f t="shared" si="274"/>
        <v>0.21150201306229519</v>
      </c>
      <c r="BL68" s="8">
        <f t="shared" si="275"/>
        <v>0.48669893087890381</v>
      </c>
      <c r="BM68" s="8">
        <f t="shared" si="276"/>
        <v>0.66292603788051774</v>
      </c>
      <c r="BN68" s="8">
        <f t="shared" si="277"/>
        <v>0.33093410877242063</v>
      </c>
    </row>
    <row r="69" spans="1:66" x14ac:dyDescent="0.25">
      <c r="A69" t="s">
        <v>346</v>
      </c>
      <c r="B69" t="s">
        <v>240</v>
      </c>
      <c r="C69" t="s">
        <v>242</v>
      </c>
      <c r="D69" t="s">
        <v>69</v>
      </c>
      <c r="E69">
        <f>VLOOKUP(A69,home!$A$2:$E$405,3,FALSE)</f>
        <v>1.5866</v>
      </c>
      <c r="F69">
        <f>VLOOKUP(B69,home!$B$2:$E$405,3,FALSE)</f>
        <v>0.84040000000000004</v>
      </c>
      <c r="G69">
        <f>VLOOKUP(C69,away!$B$2:$E$405,4,FALSE)</f>
        <v>0.84040000000000004</v>
      </c>
      <c r="H69">
        <f>VLOOKUP(A69,away!$A$2:$E$405,3,FALSE)</f>
        <v>1.1788000000000001</v>
      </c>
      <c r="I69">
        <f>VLOOKUP(C69,away!$B$2:$E$405,3,FALSE)</f>
        <v>0.75409999999999999</v>
      </c>
      <c r="J69">
        <f>VLOOKUP(B69,home!$B$2:$E$405,4,FALSE)</f>
        <v>1.0367999999999999</v>
      </c>
      <c r="K69" s="3">
        <f t="shared" si="168"/>
        <v>1.1205714090560002</v>
      </c>
      <c r="L69" s="3">
        <f t="shared" si="169"/>
        <v>0.92164581734399997</v>
      </c>
      <c r="M69" s="5">
        <f t="shared" si="224"/>
        <v>0.1297407271684301</v>
      </c>
      <c r="N69" s="5">
        <f t="shared" si="225"/>
        <v>0.14538374945507782</v>
      </c>
      <c r="O69" s="5">
        <f t="shared" si="226"/>
        <v>0.11957499853395268</v>
      </c>
      <c r="P69" s="5">
        <f t="shared" si="227"/>
        <v>0.1339923245950605</v>
      </c>
      <c r="Q69" s="5">
        <f t="shared" si="228"/>
        <v>8.1456436490360537E-2</v>
      </c>
      <c r="R69" s="5">
        <f t="shared" si="229"/>
        <v>5.5102898628866193E-2</v>
      </c>
      <c r="S69" s="5">
        <f t="shared" si="230"/>
        <v>3.459581166652502E-2</v>
      </c>
      <c r="T69" s="5">
        <f t="shared" si="231"/>
        <v>7.5073983987087964E-2</v>
      </c>
      <c r="U69" s="5">
        <f t="shared" si="232"/>
        <v>6.1746732759618533E-2</v>
      </c>
      <c r="V69" s="5">
        <f t="shared" si="233"/>
        <v>3.969946084541257E-3</v>
      </c>
      <c r="W69" s="5">
        <f t="shared" si="234"/>
        <v>3.0425917938227957E-2</v>
      </c>
      <c r="X69" s="5">
        <f t="shared" si="235"/>
        <v>2.8041920006619574E-2</v>
      </c>
      <c r="Y69" s="5">
        <f t="shared" si="236"/>
        <v>1.292235914219798E-2</v>
      </c>
      <c r="Z69" s="5">
        <f t="shared" si="237"/>
        <v>1.6928452014941659E-2</v>
      </c>
      <c r="AA69" s="5">
        <f t="shared" si="238"/>
        <v>1.896953932752006E-2</v>
      </c>
      <c r="AB69" s="5">
        <f t="shared" si="239"/>
        <v>1.0628361706691184E-2</v>
      </c>
      <c r="AC69" s="5">
        <f t="shared" si="240"/>
        <v>2.5625256424596511E-4</v>
      </c>
      <c r="AD69" s="5">
        <f t="shared" si="241"/>
        <v>8.5236034339655903E-3</v>
      </c>
      <c r="AE69" s="5">
        <f t="shared" si="242"/>
        <v>7.8557434536133414E-3</v>
      </c>
      <c r="AF69" s="5">
        <f t="shared" si="243"/>
        <v>3.6201065480751219E-3</v>
      </c>
      <c r="AG69" s="5">
        <f t="shared" si="244"/>
        <v>1.1121520194576878E-3</v>
      </c>
      <c r="AH69" s="5">
        <f t="shared" si="245"/>
        <v>3.9005092484198961E-3</v>
      </c>
      <c r="AI69" s="5">
        <f t="shared" si="246"/>
        <v>4.3707991445378434E-3</v>
      </c>
      <c r="AJ69" s="5">
        <f t="shared" si="247"/>
        <v>2.4488962780477661E-3</v>
      </c>
      <c r="AK69" s="5">
        <f t="shared" si="248"/>
        <v>9.1472105097465967E-4</v>
      </c>
      <c r="AL69" s="5">
        <f t="shared" si="249"/>
        <v>1.0585997941012595E-5</v>
      </c>
      <c r="AM69" s="5">
        <f t="shared" si="250"/>
        <v>1.9102612620466753E-3</v>
      </c>
      <c r="AN69" s="5">
        <f t="shared" si="251"/>
        <v>1.7605843021995891E-3</v>
      </c>
      <c r="AO69" s="5">
        <f t="shared" si="252"/>
        <v>8.1131757910187798E-4</v>
      </c>
      <c r="AP69" s="5">
        <f t="shared" si="253"/>
        <v>2.4924915110563533E-4</v>
      </c>
      <c r="AQ69" s="5">
        <f t="shared" si="254"/>
        <v>5.7429859398262835E-5</v>
      </c>
      <c r="AR69" s="5">
        <f t="shared" si="255"/>
        <v>7.1897760686355755E-4</v>
      </c>
      <c r="AS69" s="5">
        <f t="shared" si="256"/>
        <v>8.0566575000280759E-4</v>
      </c>
      <c r="AT69" s="5">
        <f t="shared" si="257"/>
        <v>4.5140300235440277E-4</v>
      </c>
      <c r="AU69" s="5">
        <f t="shared" si="258"/>
        <v>1.6860976613346064E-4</v>
      </c>
      <c r="AV69" s="5">
        <f t="shared" si="259"/>
        <v>4.7234820804193699E-5</v>
      </c>
      <c r="AW69" s="5">
        <f t="shared" si="260"/>
        <v>3.0369168298448289E-7</v>
      </c>
      <c r="AX69" s="5">
        <f t="shared" si="261"/>
        <v>3.5676402567945626E-4</v>
      </c>
      <c r="AY69" s="5">
        <f t="shared" si="262"/>
        <v>3.288100720462783E-4</v>
      </c>
      <c r="AZ69" s="5">
        <f t="shared" si="263"/>
        <v>1.515232138010158E-4</v>
      </c>
      <c r="BA69" s="5">
        <f t="shared" si="264"/>
        <v>4.6550245410075643E-5</v>
      </c>
      <c r="BB69" s="5">
        <f t="shared" si="265"/>
        <v>1.0725709744633234E-5</v>
      </c>
      <c r="BC69" s="5">
        <f t="shared" si="266"/>
        <v>1.9770611048374014E-6</v>
      </c>
      <c r="BD69" s="5">
        <f t="shared" si="267"/>
        <v>1.1044045068829936E-4</v>
      </c>
      <c r="BE69" s="5">
        <f t="shared" si="268"/>
        <v>1.2375641144456731E-4</v>
      </c>
      <c r="BF69" s="5">
        <f t="shared" si="269"/>
        <v>6.9338948176076478E-5</v>
      </c>
      <c r="BG69" s="5">
        <f t="shared" si="270"/>
        <v>2.5899747620042321E-5</v>
      </c>
      <c r="BH69" s="5">
        <f t="shared" si="271"/>
        <v>7.255629171196408E-6</v>
      </c>
      <c r="BI69" s="5">
        <f t="shared" si="272"/>
        <v>1.6260901207910745E-6</v>
      </c>
      <c r="BJ69" s="8">
        <f t="shared" si="273"/>
        <v>0.40010116495632192</v>
      </c>
      <c r="BK69" s="8">
        <f t="shared" si="274"/>
        <v>0.30289445814879012</v>
      </c>
      <c r="BL69" s="8">
        <f t="shared" si="275"/>
        <v>0.28018766490200825</v>
      </c>
      <c r="BM69" s="8">
        <f t="shared" si="276"/>
        <v>0.33453209876995077</v>
      </c>
      <c r="BN69" s="8">
        <f t="shared" si="277"/>
        <v>0.66525113487174781</v>
      </c>
    </row>
    <row r="70" spans="1:66" x14ac:dyDescent="0.25">
      <c r="A70" t="s">
        <v>346</v>
      </c>
      <c r="B70" t="s">
        <v>238</v>
      </c>
      <c r="C70" t="s">
        <v>232</v>
      </c>
      <c r="D70" t="s">
        <v>69</v>
      </c>
      <c r="E70">
        <f>VLOOKUP(A70,home!$A$2:$E$405,3,FALSE)</f>
        <v>1.5866</v>
      </c>
      <c r="F70">
        <f>VLOOKUP(B70,home!$B$2:$E$405,3,FALSE)</f>
        <v>1.6807000000000001</v>
      </c>
      <c r="G70">
        <f>VLOOKUP(C70,away!$B$2:$E$405,4,FALSE)</f>
        <v>0.94540000000000002</v>
      </c>
      <c r="H70">
        <f>VLOOKUP(A70,away!$A$2:$E$405,3,FALSE)</f>
        <v>1.1788000000000001</v>
      </c>
      <c r="I70">
        <f>VLOOKUP(C70,away!$B$2:$E$405,3,FALSE)</f>
        <v>1.1876</v>
      </c>
      <c r="J70">
        <f>VLOOKUP(B70,home!$B$2:$E$405,4,FALSE)</f>
        <v>0.65980000000000005</v>
      </c>
      <c r="K70" s="3">
        <f t="shared" si="168"/>
        <v>2.5210023353480002</v>
      </c>
      <c r="L70" s="3">
        <f t="shared" si="169"/>
        <v>0.9236823122240001</v>
      </c>
      <c r="M70" s="5">
        <f t="shared" si="224"/>
        <v>3.1914824873368518E-2</v>
      </c>
      <c r="N70" s="5">
        <f t="shared" si="225"/>
        <v>8.0457348037984489E-2</v>
      </c>
      <c r="O70" s="5">
        <f t="shared" si="226"/>
        <v>2.9479159233257068E-2</v>
      </c>
      <c r="P70" s="5">
        <f t="shared" si="227"/>
        <v>7.4317029271136634E-2</v>
      </c>
      <c r="Q70" s="5">
        <f t="shared" si="228"/>
        <v>0.10141658114983287</v>
      </c>
      <c r="R70" s="5">
        <f t="shared" si="229"/>
        <v>1.3614688981497182E-2</v>
      </c>
      <c r="S70" s="5">
        <f t="shared" si="230"/>
        <v>4.3263756432952334E-2</v>
      </c>
      <c r="T70" s="5">
        <f t="shared" si="231"/>
        <v>9.3676702174330564E-2</v>
      </c>
      <c r="U70" s="5">
        <f t="shared" si="232"/>
        <v>3.4322662717391081E-2</v>
      </c>
      <c r="V70" s="5">
        <f t="shared" si="233"/>
        <v>1.119380122965993E-2</v>
      </c>
      <c r="W70" s="5">
        <f t="shared" si="234"/>
        <v>8.5223812640579558E-2</v>
      </c>
      <c r="X70" s="5">
        <f t="shared" si="235"/>
        <v>7.8719728316395496E-2</v>
      </c>
      <c r="Y70" s="5">
        <f t="shared" si="236"/>
        <v>3.6356010334466636E-2</v>
      </c>
      <c r="Z70" s="5">
        <f t="shared" si="237"/>
        <v>4.191882466213312E-3</v>
      </c>
      <c r="AA70" s="5">
        <f t="shared" si="238"/>
        <v>1.0567745486828095E-2</v>
      </c>
      <c r="AB70" s="5">
        <f t="shared" si="239"/>
        <v>1.3320655525828458E-2</v>
      </c>
      <c r="AC70" s="5">
        <f t="shared" si="240"/>
        <v>1.6291215307868113E-3</v>
      </c>
      <c r="AD70" s="5">
        <f t="shared" si="241"/>
        <v>5.3712357673540365E-2</v>
      </c>
      <c r="AE70" s="5">
        <f t="shared" si="242"/>
        <v>4.9613154730898279E-2</v>
      </c>
      <c r="AF70" s="5">
        <f t="shared" si="243"/>
        <v>2.29133967392816E-2</v>
      </c>
      <c r="AG70" s="5">
        <f t="shared" si="244"/>
        <v>7.0548997603484993E-3</v>
      </c>
      <c r="AH70" s="5">
        <f t="shared" si="245"/>
        <v>9.6799192224078902E-4</v>
      </c>
      <c r="AI70" s="5">
        <f t="shared" si="246"/>
        <v>2.4403098965670288E-3</v>
      </c>
      <c r="AJ70" s="5">
        <f t="shared" si="247"/>
        <v>3.0760134741091585E-3</v>
      </c>
      <c r="AK70" s="5">
        <f t="shared" si="248"/>
        <v>2.5848790505970348E-3</v>
      </c>
      <c r="AL70" s="5">
        <f t="shared" si="249"/>
        <v>1.517432390371675E-4</v>
      </c>
      <c r="AM70" s="5">
        <f t="shared" si="250"/>
        <v>2.7081795826408486E-2</v>
      </c>
      <c r="AN70" s="5">
        <f t="shared" si="251"/>
        <v>2.5014975788115266E-2</v>
      </c>
      <c r="AO70" s="5">
        <f t="shared" si="252"/>
        <v>1.1552945338096842E-2</v>
      </c>
      <c r="AP70" s="5">
        <f t="shared" si="253"/>
        <v>3.5570837542969248E-3</v>
      </c>
      <c r="AQ70" s="5">
        <f t="shared" si="254"/>
        <v>8.2140383673585265E-4</v>
      </c>
      <c r="AR70" s="5">
        <f t="shared" si="255"/>
        <v>1.7882340338990532E-4</v>
      </c>
      <c r="AS70" s="5">
        <f t="shared" si="256"/>
        <v>4.5081421756082879E-4</v>
      </c>
      <c r="AT70" s="5">
        <f t="shared" si="257"/>
        <v>5.6825184763946543E-4</v>
      </c>
      <c r="AU70" s="5">
        <f t="shared" si="258"/>
        <v>4.7752141165496951E-4</v>
      </c>
      <c r="AV70" s="5">
        <f t="shared" si="259"/>
        <v>3.009581484902129E-4</v>
      </c>
      <c r="AW70" s="5">
        <f t="shared" si="260"/>
        <v>9.8152807093807939E-6</v>
      </c>
      <c r="AX70" s="5">
        <f t="shared" si="261"/>
        <v>1.1378878420632248E-2</v>
      </c>
      <c r="AY70" s="5">
        <f t="shared" si="262"/>
        <v>1.0510468730085374E-2</v>
      </c>
      <c r="AZ70" s="5">
        <f t="shared" si="263"/>
        <v>4.8541670295816535E-3</v>
      </c>
      <c r="BA70" s="5">
        <f t="shared" si="264"/>
        <v>1.4945694086018295E-3</v>
      </c>
      <c r="BB70" s="5">
        <f t="shared" si="265"/>
        <v>3.4512683177914856E-4</v>
      </c>
      <c r="BC70" s="5">
        <f t="shared" si="266"/>
        <v>6.3757509997661499E-5</v>
      </c>
      <c r="BD70" s="5">
        <f t="shared" si="267"/>
        <v>2.75293357871588E-5</v>
      </c>
      <c r="BE70" s="5">
        <f t="shared" si="268"/>
        <v>6.9401519810006611E-5</v>
      </c>
      <c r="BF70" s="5">
        <f t="shared" si="269"/>
        <v>8.7480696758863587E-5</v>
      </c>
      <c r="BG70" s="5">
        <f t="shared" si="270"/>
        <v>7.351301360898846E-5</v>
      </c>
      <c r="BH70" s="5">
        <f t="shared" si="271"/>
        <v>4.6331619746682298E-5</v>
      </c>
      <c r="BI70" s="5">
        <f t="shared" si="272"/>
        <v>2.3360424316368334E-5</v>
      </c>
      <c r="BJ70" s="8">
        <f t="shared" si="273"/>
        <v>0.70581916403198952</v>
      </c>
      <c r="BK70" s="8">
        <f t="shared" si="274"/>
        <v>0.17298074530702676</v>
      </c>
      <c r="BL70" s="8">
        <f t="shared" si="275"/>
        <v>0.11267809192707932</v>
      </c>
      <c r="BM70" s="8">
        <f t="shared" si="276"/>
        <v>0.65396959873585658</v>
      </c>
      <c r="BN70" s="8">
        <f t="shared" si="277"/>
        <v>0.33119963154707677</v>
      </c>
    </row>
    <row r="71" spans="1:66" x14ac:dyDescent="0.25">
      <c r="A71" t="s">
        <v>347</v>
      </c>
      <c r="B71" t="s">
        <v>324</v>
      </c>
      <c r="C71" t="s">
        <v>255</v>
      </c>
      <c r="D71" t="s">
        <v>69</v>
      </c>
      <c r="E71">
        <f>VLOOKUP(A71,home!$A$2:$E$405,3,FALSE)</f>
        <v>1.1809000000000001</v>
      </c>
      <c r="F71">
        <f>VLOOKUP(B71,home!$B$2:$E$405,3,FALSE)</f>
        <v>1.3408</v>
      </c>
      <c r="G71">
        <f>VLOOKUP(C71,away!$B$2:$E$405,4,FALSE)</f>
        <v>1.2376</v>
      </c>
      <c r="H71">
        <f>VLOOKUP(A71,away!$A$2:$E$405,3,FALSE)</f>
        <v>0.92459999999999998</v>
      </c>
      <c r="I71">
        <f>VLOOKUP(C71,away!$B$2:$E$405,3,FALSE)</f>
        <v>0.83199999999999996</v>
      </c>
      <c r="J71">
        <f>VLOOKUP(B71,home!$B$2:$E$405,4,FALSE)</f>
        <v>0.63090000000000002</v>
      </c>
      <c r="K71" s="3">
        <f t="shared" si="168"/>
        <v>1.9595548510720002</v>
      </c>
      <c r="L71" s="3">
        <f t="shared" si="169"/>
        <v>0.48533067647999995</v>
      </c>
      <c r="M71" s="5">
        <f t="shared" si="224"/>
        <v>8.6736063222947676E-2</v>
      </c>
      <c r="N71" s="5">
        <f t="shared" si="225"/>
        <v>0.16996407345141482</v>
      </c>
      <c r="O71" s="5">
        <f t="shared" si="226"/>
        <v>4.2095672239205233E-2</v>
      </c>
      <c r="P71" s="5">
        <f t="shared" si="227"/>
        <v>8.2488778745471544E-2</v>
      </c>
      <c r="Q71" s="5">
        <f t="shared" si="228"/>
        <v>0.16652696231983888</v>
      </c>
      <c r="R71" s="5">
        <f t="shared" si="229"/>
        <v>1.0215160542366914E-2</v>
      </c>
      <c r="S71" s="5">
        <f t="shared" si="230"/>
        <v>1.9612368737065091E-2</v>
      </c>
      <c r="T71" s="5">
        <f t="shared" si="231"/>
        <v>8.0820643274846851E-2</v>
      </c>
      <c r="U71" s="5">
        <f t="shared" si="232"/>
        <v>2.0017167395274371E-2</v>
      </c>
      <c r="V71" s="5">
        <f t="shared" si="233"/>
        <v>2.0724435402863094E-3</v>
      </c>
      <c r="W71" s="5">
        <f t="shared" si="234"/>
        <v>0.10877290561604148</v>
      </c>
      <c r="X71" s="5">
        <f t="shared" si="235"/>
        <v>5.2790827865328585E-2</v>
      </c>
      <c r="Y71" s="5">
        <f t="shared" si="236"/>
        <v>1.2810504099909576E-2</v>
      </c>
      <c r="Z71" s="5">
        <f t="shared" si="237"/>
        <v>1.6525769254595794E-3</v>
      </c>
      <c r="AA71" s="5">
        <f t="shared" si="238"/>
        <v>3.2383151310539701E-3</v>
      </c>
      <c r="AB71" s="5">
        <f t="shared" si="239"/>
        <v>3.1728280621783345E-3</v>
      </c>
      <c r="AC71" s="5">
        <f t="shared" si="240"/>
        <v>1.2318501836552844E-4</v>
      </c>
      <c r="AD71" s="5">
        <f t="shared" si="241"/>
        <v>5.3286618716277719E-2</v>
      </c>
      <c r="AE71" s="5">
        <f t="shared" si="242"/>
        <v>2.5861630708902884E-2</v>
      </c>
      <c r="AF71" s="5">
        <f t="shared" si="243"/>
        <v>6.275721363413889E-3</v>
      </c>
      <c r="AG71" s="5">
        <f t="shared" si="244"/>
        <v>1.0152666982352167E-3</v>
      </c>
      <c r="AH71" s="5">
        <f t="shared" si="245"/>
        <v>2.0051156929213406E-4</v>
      </c>
      <c r="AI71" s="5">
        <f t="shared" si="246"/>
        <v>3.9291341830246075E-4</v>
      </c>
      <c r="AJ71" s="5">
        <f t="shared" si="247"/>
        <v>3.8496769744293462E-4</v>
      </c>
      <c r="AK71" s="5">
        <f t="shared" si="248"/>
        <v>2.5145510634344017E-4</v>
      </c>
      <c r="AL71" s="5">
        <f t="shared" si="249"/>
        <v>4.6861161768857179E-6</v>
      </c>
      <c r="AM71" s="5">
        <f t="shared" si="250"/>
        <v>2.0883610440541222E-2</v>
      </c>
      <c r="AN71" s="5">
        <f t="shared" si="251"/>
        <v>1.0135456782452658E-2</v>
      </c>
      <c r="AO71" s="5">
        <f t="shared" si="252"/>
        <v>2.4595240483307763E-3</v>
      </c>
      <c r="AP71" s="5">
        <f t="shared" si="253"/>
        <v>3.9789415673173456E-4</v>
      </c>
      <c r="AQ71" s="5">
        <f t="shared" si="254"/>
        <v>4.8277560063512967E-5</v>
      </c>
      <c r="AR71" s="5">
        <f t="shared" si="255"/>
        <v>1.9462883113323569E-5</v>
      </c>
      <c r="AS71" s="5">
        <f t="shared" si="256"/>
        <v>3.8138587020560511E-5</v>
      </c>
      <c r="AT71" s="5">
        <f t="shared" si="257"/>
        <v>3.7367326604585502E-5</v>
      </c>
      <c r="AU71" s="5">
        <f t="shared" si="258"/>
        <v>2.4407775373202441E-5</v>
      </c>
      <c r="AV71" s="5">
        <f t="shared" si="259"/>
        <v>1.1957093659108634E-5</v>
      </c>
      <c r="AW71" s="5">
        <f t="shared" si="260"/>
        <v>1.2379574504766443E-7</v>
      </c>
      <c r="AX71" s="5">
        <f t="shared" si="261"/>
        <v>6.8204300244434054E-3</v>
      </c>
      <c r="AY71" s="5">
        <f t="shared" si="262"/>
        <v>3.3101639176476199E-3</v>
      </c>
      <c r="AZ71" s="5">
        <f t="shared" si="263"/>
        <v>8.0326204670580308E-4</v>
      </c>
      <c r="BA71" s="5">
        <f t="shared" si="264"/>
        <v>1.2994923750614558E-4</v>
      </c>
      <c r="BB71" s="5">
        <f t="shared" si="265"/>
        <v>1.5767087836729453E-5</v>
      </c>
      <c r="BC71" s="5">
        <f t="shared" si="266"/>
        <v>1.5304502811838978E-6</v>
      </c>
      <c r="BD71" s="5">
        <f t="shared" si="267"/>
        <v>1.5743223712734145E-6</v>
      </c>
      <c r="BE71" s="5">
        <f t="shared" si="268"/>
        <v>3.0849710397799939E-6</v>
      </c>
      <c r="BF71" s="5">
        <f t="shared" si="269"/>
        <v>3.0225849832087605E-6</v>
      </c>
      <c r="BG71" s="5">
        <f t="shared" si="270"/>
        <v>1.9743070222080357E-6</v>
      </c>
      <c r="BH71" s="5">
        <f t="shared" si="271"/>
        <v>9.6719072571831777E-7</v>
      </c>
      <c r="BI71" s="5">
        <f t="shared" si="272"/>
        <v>3.7905265569863578E-7</v>
      </c>
      <c r="BJ71" s="8">
        <f t="shared" si="273"/>
        <v>0.72313101986675088</v>
      </c>
      <c r="BK71" s="8">
        <f t="shared" si="274"/>
        <v>0.19434768929796067</v>
      </c>
      <c r="BL71" s="8">
        <f t="shared" si="275"/>
        <v>8.0111327256028445E-2</v>
      </c>
      <c r="BM71" s="8">
        <f t="shared" si="276"/>
        <v>0.43790586270305165</v>
      </c>
      <c r="BN71" s="8">
        <f t="shared" si="277"/>
        <v>0.55802671052124508</v>
      </c>
    </row>
    <row r="72" spans="1:66" x14ac:dyDescent="0.25">
      <c r="A72" t="s">
        <v>347</v>
      </c>
      <c r="B72" t="s">
        <v>252</v>
      </c>
      <c r="C72" t="s">
        <v>258</v>
      </c>
      <c r="D72" t="s">
        <v>69</v>
      </c>
      <c r="E72">
        <f>VLOOKUP(A72,home!$A$2:$E$405,3,FALSE)</f>
        <v>1.1809000000000001</v>
      </c>
      <c r="F72" t="e">
        <f>VLOOKUP(B72,home!$B$2:$E$405,3,FALSE)</f>
        <v>#N/A</v>
      </c>
      <c r="G72">
        <f>VLOOKUP(C72,away!$B$2:$E$405,4,FALSE)</f>
        <v>1.2376</v>
      </c>
      <c r="H72">
        <f>VLOOKUP(A72,away!$A$2:$E$405,3,FALSE)</f>
        <v>0.92459999999999998</v>
      </c>
      <c r="I72">
        <f>VLOOKUP(C72,away!$B$2:$E$405,3,FALSE)</f>
        <v>1.5807</v>
      </c>
      <c r="J72" t="e">
        <f>VLOOKUP(B72,home!$B$2:$E$405,4,FALSE)</f>
        <v>#N/A</v>
      </c>
      <c r="K72" s="3" t="e">
        <f t="shared" si="168"/>
        <v>#N/A</v>
      </c>
      <c r="L72" s="3" t="e">
        <f t="shared" si="169"/>
        <v>#N/A</v>
      </c>
      <c r="M72" s="5" t="e">
        <f t="shared" si="224"/>
        <v>#N/A</v>
      </c>
      <c r="N72" s="5" t="e">
        <f t="shared" si="225"/>
        <v>#N/A</v>
      </c>
      <c r="O72" s="5" t="e">
        <f t="shared" si="226"/>
        <v>#N/A</v>
      </c>
      <c r="P72" s="5" t="e">
        <f t="shared" si="227"/>
        <v>#N/A</v>
      </c>
      <c r="Q72" s="5" t="e">
        <f t="shared" si="228"/>
        <v>#N/A</v>
      </c>
      <c r="R72" s="5" t="e">
        <f t="shared" si="229"/>
        <v>#N/A</v>
      </c>
      <c r="S72" s="5" t="e">
        <f t="shared" si="230"/>
        <v>#N/A</v>
      </c>
      <c r="T72" s="5" t="e">
        <f t="shared" si="231"/>
        <v>#N/A</v>
      </c>
      <c r="U72" s="5" t="e">
        <f t="shared" si="232"/>
        <v>#N/A</v>
      </c>
      <c r="V72" s="5" t="e">
        <f t="shared" si="233"/>
        <v>#N/A</v>
      </c>
      <c r="W72" s="5" t="e">
        <f t="shared" si="234"/>
        <v>#N/A</v>
      </c>
      <c r="X72" s="5" t="e">
        <f t="shared" si="235"/>
        <v>#N/A</v>
      </c>
      <c r="Y72" s="5" t="e">
        <f t="shared" si="236"/>
        <v>#N/A</v>
      </c>
      <c r="Z72" s="5" t="e">
        <f t="shared" si="237"/>
        <v>#N/A</v>
      </c>
      <c r="AA72" s="5" t="e">
        <f t="shared" si="238"/>
        <v>#N/A</v>
      </c>
      <c r="AB72" s="5" t="e">
        <f t="shared" si="239"/>
        <v>#N/A</v>
      </c>
      <c r="AC72" s="5" t="e">
        <f t="shared" si="240"/>
        <v>#N/A</v>
      </c>
      <c r="AD72" s="5" t="e">
        <f t="shared" si="241"/>
        <v>#N/A</v>
      </c>
      <c r="AE72" s="5" t="e">
        <f t="shared" si="242"/>
        <v>#N/A</v>
      </c>
      <c r="AF72" s="5" t="e">
        <f t="shared" si="243"/>
        <v>#N/A</v>
      </c>
      <c r="AG72" s="5" t="e">
        <f t="shared" si="244"/>
        <v>#N/A</v>
      </c>
      <c r="AH72" s="5" t="e">
        <f t="shared" si="245"/>
        <v>#N/A</v>
      </c>
      <c r="AI72" s="5" t="e">
        <f t="shared" si="246"/>
        <v>#N/A</v>
      </c>
      <c r="AJ72" s="5" t="e">
        <f t="shared" si="247"/>
        <v>#N/A</v>
      </c>
      <c r="AK72" s="5" t="e">
        <f t="shared" si="248"/>
        <v>#N/A</v>
      </c>
      <c r="AL72" s="5" t="e">
        <f t="shared" si="249"/>
        <v>#N/A</v>
      </c>
      <c r="AM72" s="5" t="e">
        <f t="shared" si="250"/>
        <v>#N/A</v>
      </c>
      <c r="AN72" s="5" t="e">
        <f t="shared" si="251"/>
        <v>#N/A</v>
      </c>
      <c r="AO72" s="5" t="e">
        <f t="shared" si="252"/>
        <v>#N/A</v>
      </c>
      <c r="AP72" s="5" t="e">
        <f t="shared" si="253"/>
        <v>#N/A</v>
      </c>
      <c r="AQ72" s="5" t="e">
        <f t="shared" si="254"/>
        <v>#N/A</v>
      </c>
      <c r="AR72" s="5" t="e">
        <f t="shared" si="255"/>
        <v>#N/A</v>
      </c>
      <c r="AS72" s="5" t="e">
        <f t="shared" si="256"/>
        <v>#N/A</v>
      </c>
      <c r="AT72" s="5" t="e">
        <f t="shared" si="257"/>
        <v>#N/A</v>
      </c>
      <c r="AU72" s="5" t="e">
        <f t="shared" si="258"/>
        <v>#N/A</v>
      </c>
      <c r="AV72" s="5" t="e">
        <f t="shared" si="259"/>
        <v>#N/A</v>
      </c>
      <c r="AW72" s="5" t="e">
        <f t="shared" si="260"/>
        <v>#N/A</v>
      </c>
      <c r="AX72" s="5" t="e">
        <f t="shared" si="261"/>
        <v>#N/A</v>
      </c>
      <c r="AY72" s="5" t="e">
        <f t="shared" si="262"/>
        <v>#N/A</v>
      </c>
      <c r="AZ72" s="5" t="e">
        <f t="shared" si="263"/>
        <v>#N/A</v>
      </c>
      <c r="BA72" s="5" t="e">
        <f t="shared" si="264"/>
        <v>#N/A</v>
      </c>
      <c r="BB72" s="5" t="e">
        <f t="shared" si="265"/>
        <v>#N/A</v>
      </c>
      <c r="BC72" s="5" t="e">
        <f t="shared" si="266"/>
        <v>#N/A</v>
      </c>
      <c r="BD72" s="5" t="e">
        <f t="shared" si="267"/>
        <v>#N/A</v>
      </c>
      <c r="BE72" s="5" t="e">
        <f t="shared" si="268"/>
        <v>#N/A</v>
      </c>
      <c r="BF72" s="5" t="e">
        <f t="shared" si="269"/>
        <v>#N/A</v>
      </c>
      <c r="BG72" s="5" t="e">
        <f t="shared" si="270"/>
        <v>#N/A</v>
      </c>
      <c r="BH72" s="5" t="e">
        <f t="shared" si="271"/>
        <v>#N/A</v>
      </c>
      <c r="BI72" s="5" t="e">
        <f t="shared" si="272"/>
        <v>#N/A</v>
      </c>
      <c r="BJ72" s="8" t="e">
        <f t="shared" si="273"/>
        <v>#N/A</v>
      </c>
      <c r="BK72" s="8" t="e">
        <f t="shared" si="274"/>
        <v>#N/A</v>
      </c>
      <c r="BL72" s="8" t="e">
        <f t="shared" si="275"/>
        <v>#N/A</v>
      </c>
      <c r="BM72" s="8" t="e">
        <f t="shared" si="276"/>
        <v>#N/A</v>
      </c>
      <c r="BN72" s="8" t="e">
        <f t="shared" si="277"/>
        <v>#N/A</v>
      </c>
    </row>
    <row r="73" spans="1:66" x14ac:dyDescent="0.25">
      <c r="A73" t="s">
        <v>348</v>
      </c>
      <c r="B73" t="s">
        <v>272</v>
      </c>
      <c r="C73" t="s">
        <v>266</v>
      </c>
      <c r="D73" t="s">
        <v>69</v>
      </c>
      <c r="E73">
        <f>VLOOKUP(A73,home!$A$2:$E$405,3,FALSE)</f>
        <v>1.5417000000000001</v>
      </c>
      <c r="F73">
        <f>VLOOKUP(B73,home!$B$2:$E$405,3,FALSE)</f>
        <v>0.3604</v>
      </c>
      <c r="G73">
        <f>VLOOKUP(C73,away!$B$2:$E$405,4,FALSE)</f>
        <v>0.77839999999999998</v>
      </c>
      <c r="H73">
        <f>VLOOKUP(A73,away!$A$2:$E$405,3,FALSE)</f>
        <v>1.125</v>
      </c>
      <c r="I73">
        <f>VLOOKUP(C73,away!$B$2:$E$405,3,FALSE)</f>
        <v>1.6</v>
      </c>
      <c r="J73">
        <f>VLOOKUP(B73,home!$B$2:$E$405,4,FALSE)</f>
        <v>0.79010000000000002</v>
      </c>
      <c r="K73" s="3">
        <f t="shared" si="168"/>
        <v>0.432501364512</v>
      </c>
      <c r="L73" s="3">
        <f t="shared" si="169"/>
        <v>1.42218</v>
      </c>
      <c r="M73" s="5">
        <f t="shared" si="224"/>
        <v>0.15650280207775874</v>
      </c>
      <c r="N73" s="5">
        <f t="shared" si="225"/>
        <v>6.7687675448582132E-2</v>
      </c>
      <c r="O73" s="5">
        <f t="shared" si="226"/>
        <v>0.22257515505894693</v>
      </c>
      <c r="P73" s="5">
        <f t="shared" si="227"/>
        <v>9.6264058269464534E-2</v>
      </c>
      <c r="Q73" s="5">
        <f t="shared" si="228"/>
        <v>1.4637505996078585E-2</v>
      </c>
      <c r="R73" s="5">
        <f t="shared" si="229"/>
        <v>0.1582709670108666</v>
      </c>
      <c r="S73" s="5">
        <f t="shared" si="230"/>
        <v>1.480288019044964E-2</v>
      </c>
      <c r="T73" s="5">
        <f t="shared" si="231"/>
        <v>2.0817168277503042E-2</v>
      </c>
      <c r="U73" s="5">
        <f t="shared" si="232"/>
        <v>6.8452409194833544E-2</v>
      </c>
      <c r="V73" s="5">
        <f t="shared" si="233"/>
        <v>1.0116860545278078E-3</v>
      </c>
      <c r="W73" s="5">
        <f t="shared" si="234"/>
        <v>2.1102471054521904E-3</v>
      </c>
      <c r="X73" s="5">
        <f t="shared" si="235"/>
        <v>3.0011512284319965E-3</v>
      </c>
      <c r="Y73" s="5">
        <f t="shared" si="236"/>
        <v>2.1340886270257088E-3</v>
      </c>
      <c r="Z73" s="5">
        <f t="shared" si="237"/>
        <v>7.5029934621171426E-2</v>
      </c>
      <c r="AA73" s="5">
        <f t="shared" si="238"/>
        <v>3.24505491029028E-2</v>
      </c>
      <c r="AB73" s="5">
        <f t="shared" si="239"/>
        <v>7.0174533830845579E-3</v>
      </c>
      <c r="AC73" s="5">
        <f t="shared" si="240"/>
        <v>3.8892676365261466E-5</v>
      </c>
      <c r="AD73" s="5">
        <f t="shared" si="241"/>
        <v>2.2817118814139262E-4</v>
      </c>
      <c r="AE73" s="5">
        <f t="shared" si="242"/>
        <v>3.2450050035092576E-4</v>
      </c>
      <c r="AF73" s="5">
        <f t="shared" si="243"/>
        <v>2.3074906079453985E-4</v>
      </c>
      <c r="AG73" s="5">
        <f t="shared" si="244"/>
        <v>1.0938889976025959E-4</v>
      </c>
      <c r="AH73" s="5">
        <f t="shared" si="245"/>
        <v>2.6676518104884379E-2</v>
      </c>
      <c r="AI73" s="5">
        <f t="shared" si="246"/>
        <v>1.1537630480791566E-2</v>
      </c>
      <c r="AJ73" s="5">
        <f t="shared" si="247"/>
        <v>2.4950204630887975E-3</v>
      </c>
      <c r="AK73" s="5">
        <f t="shared" si="248"/>
        <v>3.5969991825708913E-4</v>
      </c>
      <c r="AL73" s="5">
        <f t="shared" si="249"/>
        <v>9.569073049620574E-7</v>
      </c>
      <c r="AM73" s="5">
        <f t="shared" si="250"/>
        <v>1.9736870042695335E-5</v>
      </c>
      <c r="AN73" s="5">
        <f t="shared" si="251"/>
        <v>2.8069381837320451E-5</v>
      </c>
      <c r="AO73" s="5">
        <f t="shared" si="252"/>
        <v>1.9959856730700204E-5</v>
      </c>
      <c r="AP73" s="5">
        <f t="shared" si="253"/>
        <v>9.4621696817557408E-6</v>
      </c>
      <c r="AQ73" s="5">
        <f t="shared" si="254"/>
        <v>3.3642271194998423E-6</v>
      </c>
      <c r="AR73" s="5">
        <f t="shared" si="255"/>
        <v>7.5877621036808951E-3</v>
      </c>
      <c r="AS73" s="5">
        <f t="shared" si="256"/>
        <v>3.281717463434431E-3</v>
      </c>
      <c r="AT73" s="5">
        <f t="shared" si="257"/>
        <v>7.0967364043912531E-4</v>
      </c>
      <c r="AU73" s="5">
        <f t="shared" si="258"/>
        <v>1.0231160594937343E-4</v>
      </c>
      <c r="AV73" s="5">
        <f t="shared" si="259"/>
        <v>1.1062477294629513E-5</v>
      </c>
      <c r="AW73" s="5">
        <f t="shared" si="260"/>
        <v>1.6349686065325345E-8</v>
      </c>
      <c r="AX73" s="5">
        <f t="shared" si="261"/>
        <v>1.4227038707769567E-6</v>
      </c>
      <c r="AY73" s="5">
        <f t="shared" si="262"/>
        <v>2.0233409909415724E-6</v>
      </c>
      <c r="AZ73" s="5">
        <f t="shared" si="263"/>
        <v>1.4387775452486428E-6</v>
      </c>
      <c r="BA73" s="5">
        <f t="shared" si="264"/>
        <v>6.8206688310057176E-7</v>
      </c>
      <c r="BB73" s="5">
        <f t="shared" si="265"/>
        <v>2.4250546995199261E-7</v>
      </c>
      <c r="BC73" s="5">
        <f t="shared" si="266"/>
        <v>6.8977285851264986E-8</v>
      </c>
      <c r="BD73" s="5">
        <f t="shared" si="267"/>
        <v>1.7985272514354832E-3</v>
      </c>
      <c r="BE73" s="5">
        <f t="shared" si="268"/>
        <v>7.7786549035786345E-4</v>
      </c>
      <c r="BF73" s="5">
        <f t="shared" si="269"/>
        <v>1.6821394299328593E-4</v>
      </c>
      <c r="BG73" s="5">
        <f t="shared" si="270"/>
        <v>2.4250919958179991E-5</v>
      </c>
      <c r="BH73" s="5">
        <f t="shared" si="271"/>
        <v>2.6221389931460346E-6</v>
      </c>
      <c r="BI73" s="5">
        <f t="shared" si="272"/>
        <v>2.2681573849515655E-7</v>
      </c>
      <c r="BJ73" s="8">
        <f t="shared" si="273"/>
        <v>0.11136711720957863</v>
      </c>
      <c r="BK73" s="8">
        <f t="shared" si="274"/>
        <v>0.26862329951686181</v>
      </c>
      <c r="BL73" s="8">
        <f t="shared" si="275"/>
        <v>0.54429963656793134</v>
      </c>
      <c r="BM73" s="8">
        <f t="shared" si="276"/>
        <v>0.28337981706254051</v>
      </c>
      <c r="BN73" s="8">
        <f t="shared" si="277"/>
        <v>0.71593816386169751</v>
      </c>
    </row>
    <row r="74" spans="1:66" x14ac:dyDescent="0.25">
      <c r="A74" t="s">
        <v>348</v>
      </c>
      <c r="B74" t="s">
        <v>326</v>
      </c>
      <c r="C74" t="s">
        <v>260</v>
      </c>
      <c r="D74" t="s">
        <v>69</v>
      </c>
      <c r="E74">
        <f>VLOOKUP(A74,home!$A$2:$E$405,3,FALSE)</f>
        <v>1.5417000000000001</v>
      </c>
      <c r="F74">
        <f>VLOOKUP(B74,home!$B$2:$E$405,3,FALSE)</f>
        <v>1.0089999999999999</v>
      </c>
      <c r="G74">
        <f>VLOOKUP(C74,away!$B$2:$E$405,4,FALSE)</f>
        <v>1.0810999999999999</v>
      </c>
      <c r="H74">
        <f>VLOOKUP(A74,away!$A$2:$E$405,3,FALSE)</f>
        <v>1.125</v>
      </c>
      <c r="I74">
        <f>VLOOKUP(C74,away!$B$2:$E$405,3,FALSE)</f>
        <v>0.88890000000000002</v>
      </c>
      <c r="J74">
        <f>VLOOKUP(B74,home!$B$2:$E$405,4,FALSE)</f>
        <v>0.69140000000000001</v>
      </c>
      <c r="K74" s="3">
        <f t="shared" si="168"/>
        <v>1.6817324568299998</v>
      </c>
      <c r="L74" s="3">
        <f t="shared" si="169"/>
        <v>0.6914086425</v>
      </c>
      <c r="M74" s="5">
        <f t="shared" si="224"/>
        <v>9.3187554712930137E-2</v>
      </c>
      <c r="N74" s="5">
        <f t="shared" si="225"/>
        <v>0.15671653533335606</v>
      </c>
      <c r="O74" s="5">
        <f t="shared" si="226"/>
        <v>6.4430680701961507E-2</v>
      </c>
      <c r="P74" s="5">
        <f t="shared" si="227"/>
        <v>0.108355166952139</v>
      </c>
      <c r="Q74" s="5">
        <f t="shared" si="228"/>
        <v>0.13177764199602518</v>
      </c>
      <c r="R74" s="5">
        <f t="shared" si="229"/>
        <v>2.2273964739747076E-2</v>
      </c>
      <c r="S74" s="5">
        <f t="shared" si="230"/>
        <v>3.1497881453683069E-2</v>
      </c>
      <c r="T74" s="5">
        <f t="shared" si="231"/>
        <v>9.1112200564322773E-2</v>
      </c>
      <c r="U74" s="5">
        <f t="shared" si="232"/>
        <v>3.7458849445119638E-2</v>
      </c>
      <c r="V74" s="5">
        <f t="shared" si="233"/>
        <v>4.0694015347940383E-3</v>
      </c>
      <c r="W74" s="5">
        <f t="shared" si="234"/>
        <v>7.3871579209746532E-2</v>
      </c>
      <c r="X74" s="5">
        <f t="shared" si="235"/>
        <v>5.107544830074208E-2</v>
      </c>
      <c r="Y74" s="5">
        <f t="shared" si="236"/>
        <v>1.7657003187347503E-2</v>
      </c>
      <c r="Z74" s="5">
        <f t="shared" si="237"/>
        <v>5.1334705746004647E-3</v>
      </c>
      <c r="AA74" s="5">
        <f t="shared" si="238"/>
        <v>8.6331240814873523E-3</v>
      </c>
      <c r="AB74" s="5">
        <f t="shared" si="239"/>
        <v>7.2593024858389806E-3</v>
      </c>
      <c r="AC74" s="5">
        <f t="shared" si="240"/>
        <v>2.9573469068391335E-4</v>
      </c>
      <c r="AD74" s="5">
        <f t="shared" si="241"/>
        <v>3.1058058098579734E-2</v>
      </c>
      <c r="AE74" s="5">
        <f t="shared" si="242"/>
        <v>2.1473809788625148E-2</v>
      </c>
      <c r="AF74" s="5">
        <f t="shared" si="243"/>
        <v>7.423588837628262E-3</v>
      </c>
      <c r="AG74" s="5">
        <f t="shared" si="244"/>
        <v>1.710911160234237E-3</v>
      </c>
      <c r="AH74" s="5">
        <f t="shared" si="245"/>
        <v>8.8733148032455042E-4</v>
      </c>
      <c r="AI74" s="5">
        <f t="shared" si="246"/>
        <v>1.4922541504288069E-3</v>
      </c>
      <c r="AJ74" s="5">
        <f t="shared" si="247"/>
        <v>1.254786119307701E-3</v>
      </c>
      <c r="AK74" s="5">
        <f t="shared" si="248"/>
        <v>7.0340484773984038E-4</v>
      </c>
      <c r="AL74" s="5">
        <f t="shared" si="249"/>
        <v>1.3754790274864182E-5</v>
      </c>
      <c r="AM74" s="5">
        <f t="shared" si="250"/>
        <v>1.0446268870098677E-2</v>
      </c>
      <c r="AN74" s="5">
        <f t="shared" si="251"/>
        <v>7.2226405786649361E-3</v>
      </c>
      <c r="AO74" s="5">
        <f t="shared" si="252"/>
        <v>2.4968980588800688E-3</v>
      </c>
      <c r="AP74" s="5">
        <f t="shared" si="253"/>
        <v>5.7545896578371791E-4</v>
      </c>
      <c r="AQ74" s="5">
        <f t="shared" si="254"/>
        <v>9.9469325586743566E-5</v>
      </c>
      <c r="AR74" s="5">
        <f t="shared" si="255"/>
        <v>1.2270173085174261E-4</v>
      </c>
      <c r="AS74" s="5">
        <f t="shared" si="256"/>
        <v>2.0635148328259452E-4</v>
      </c>
      <c r="AT74" s="5">
        <f t="shared" si="257"/>
        <v>1.7351399347567616E-4</v>
      </c>
      <c r="AU74" s="5">
        <f t="shared" si="258"/>
        <v>9.7268038180744473E-5</v>
      </c>
      <c r="AV74" s="5">
        <f t="shared" si="259"/>
        <v>4.0894704205184398E-5</v>
      </c>
      <c r="AW74" s="5">
        <f t="shared" si="260"/>
        <v>4.4426610673491305E-7</v>
      </c>
      <c r="AX74" s="5">
        <f t="shared" si="261"/>
        <v>2.9279715686029665E-3</v>
      </c>
      <c r="AY74" s="5">
        <f t="shared" si="262"/>
        <v>2.0244248475263728E-3</v>
      </c>
      <c r="AZ74" s="5">
        <f t="shared" si="263"/>
        <v>6.9985241783573936E-4</v>
      </c>
      <c r="BA74" s="5">
        <f t="shared" si="264"/>
        <v>1.6129467005538382E-4</v>
      </c>
      <c r="BB74" s="5">
        <f t="shared" si="265"/>
        <v>2.7880132216369577E-5</v>
      </c>
      <c r="BC74" s="5">
        <f t="shared" si="266"/>
        <v>3.8553128736881217E-6</v>
      </c>
      <c r="BD74" s="5">
        <f t="shared" si="267"/>
        <v>1.4139506193433953E-5</v>
      </c>
      <c r="BE74" s="5">
        <f t="shared" si="268"/>
        <v>2.3778866489046684E-5</v>
      </c>
      <c r="BF74" s="5">
        <f t="shared" si="269"/>
        <v>1.9994845780628515E-5</v>
      </c>
      <c r="BG74" s="5">
        <f t="shared" si="270"/>
        <v>1.1208660372864451E-5</v>
      </c>
      <c r="BH74" s="5">
        <f t="shared" si="271"/>
        <v>4.7124919866575971E-6</v>
      </c>
      <c r="BI74" s="5">
        <f t="shared" si="272"/>
        <v>1.5850301453026741E-6</v>
      </c>
      <c r="BJ74" s="8">
        <f t="shared" si="273"/>
        <v>0.61056279122473234</v>
      </c>
      <c r="BK74" s="8">
        <f t="shared" si="274"/>
        <v>0.23944391898203143</v>
      </c>
      <c r="BL74" s="8">
        <f t="shared" si="275"/>
        <v>0.14510984740291935</v>
      </c>
      <c r="BM74" s="8">
        <f t="shared" si="276"/>
        <v>0.42148450316670466</v>
      </c>
      <c r="BN74" s="8">
        <f t="shared" si="277"/>
        <v>0.57674154443615888</v>
      </c>
    </row>
    <row r="75" spans="1:66" x14ac:dyDescent="0.25">
      <c r="A75" t="s">
        <v>348</v>
      </c>
      <c r="B75" t="s">
        <v>262</v>
      </c>
      <c r="C75" t="s">
        <v>271</v>
      </c>
      <c r="D75" t="s">
        <v>69</v>
      </c>
      <c r="E75">
        <f>VLOOKUP(A75,home!$A$2:$E$405,3,FALSE)</f>
        <v>1.5417000000000001</v>
      </c>
      <c r="F75">
        <f>VLOOKUP(B75,home!$B$2:$E$405,3,FALSE)</f>
        <v>0.72070000000000001</v>
      </c>
      <c r="G75">
        <f>VLOOKUP(C75,away!$B$2:$E$405,4,FALSE)</f>
        <v>1.0089999999999999</v>
      </c>
      <c r="H75">
        <f>VLOOKUP(A75,away!$A$2:$E$405,3,FALSE)</f>
        <v>1.125</v>
      </c>
      <c r="I75">
        <f>VLOOKUP(C75,away!$B$2:$E$405,3,FALSE)</f>
        <v>0.59260000000000002</v>
      </c>
      <c r="J75">
        <f>VLOOKUP(B75,home!$B$2:$E$405,4,FALSE)</f>
        <v>0.49380000000000002</v>
      </c>
      <c r="K75" s="3">
        <f t="shared" si="168"/>
        <v>1.12110311871</v>
      </c>
      <c r="L75" s="3">
        <f t="shared" si="169"/>
        <v>0.32920411500000002</v>
      </c>
      <c r="M75" s="5">
        <f t="shared" si="224"/>
        <v>0.23449823126364125</v>
      </c>
      <c r="N75" s="5">
        <f t="shared" si="225"/>
        <v>0.26289669840164698</v>
      </c>
      <c r="O75" s="5">
        <f t="shared" si="226"/>
        <v>7.7197782692212363E-2</v>
      </c>
      <c r="P75" s="5">
        <f t="shared" si="227"/>
        <v>8.654667493373612E-2</v>
      </c>
      <c r="Q75" s="5">
        <f t="shared" si="228"/>
        <v>0.14736715423832439</v>
      </c>
      <c r="R75" s="5">
        <f t="shared" si="229"/>
        <v>1.2706913865576045E-2</v>
      </c>
      <c r="S75" s="5">
        <f t="shared" si="230"/>
        <v>7.98548341038933E-3</v>
      </c>
      <c r="T75" s="5">
        <f t="shared" si="231"/>
        <v>4.8513873591096088E-2</v>
      </c>
      <c r="U75" s="5">
        <f t="shared" si="232"/>
        <v>1.4245760763876644E-2</v>
      </c>
      <c r="V75" s="5">
        <f t="shared" si="233"/>
        <v>3.274684907635828E-4</v>
      </c>
      <c r="W75" s="5">
        <f t="shared" si="234"/>
        <v>5.5071258737334337E-2</v>
      </c>
      <c r="X75" s="5">
        <f t="shared" si="235"/>
        <v>1.812968499456017E-2</v>
      </c>
      <c r="Y75" s="5">
        <f t="shared" si="236"/>
        <v>2.9841834519314806E-3</v>
      </c>
      <c r="Z75" s="5">
        <f t="shared" si="237"/>
        <v>1.3943894444993974E-3</v>
      </c>
      <c r="AA75" s="5">
        <f t="shared" si="238"/>
        <v>1.5632543549245787E-3</v>
      </c>
      <c r="AB75" s="5">
        <f t="shared" si="239"/>
        <v>8.7628466632146726E-4</v>
      </c>
      <c r="AC75" s="5">
        <f t="shared" si="240"/>
        <v>7.5537107647982293E-6</v>
      </c>
      <c r="AD75" s="5">
        <f t="shared" si="241"/>
        <v>1.5435139980427727E-2</v>
      </c>
      <c r="AE75" s="5">
        <f t="shared" si="242"/>
        <v>5.0813115971578282E-3</v>
      </c>
      <c r="AF75" s="5">
        <f t="shared" si="243"/>
        <v>8.3639434369078966E-4</v>
      </c>
      <c r="AG75" s="5">
        <f t="shared" si="244"/>
        <v>9.1781486568577443E-5</v>
      </c>
      <c r="AH75" s="5">
        <f t="shared" si="245"/>
        <v>1.1475968576044141E-4</v>
      </c>
      <c r="AI75" s="5">
        <f t="shared" si="246"/>
        <v>1.2865744160821043E-4</v>
      </c>
      <c r="AJ75" s="5">
        <f t="shared" si="247"/>
        <v>7.2119129516107222E-5</v>
      </c>
      <c r="AK75" s="5">
        <f t="shared" si="248"/>
        <v>2.695099367305273E-5</v>
      </c>
      <c r="AL75" s="5">
        <f t="shared" si="249"/>
        <v>1.1151445306544086E-7</v>
      </c>
      <c r="AM75" s="5">
        <f t="shared" si="250"/>
        <v>3.4608767139565851E-3</v>
      </c>
      <c r="AN75" s="5">
        <f t="shared" si="251"/>
        <v>1.1393348557421858E-3</v>
      </c>
      <c r="AO75" s="5">
        <f t="shared" si="252"/>
        <v>1.875368614366295E-4</v>
      </c>
      <c r="AP75" s="5">
        <f t="shared" si="253"/>
        <v>2.0579302166374422E-5</v>
      </c>
      <c r="AQ75" s="5">
        <f t="shared" si="254"/>
        <v>1.6936977392497182E-6</v>
      </c>
      <c r="AR75" s="5">
        <f t="shared" si="255"/>
        <v>7.5558721576888441E-6</v>
      </c>
      <c r="AS75" s="5">
        <f t="shared" si="256"/>
        <v>8.4709118405590191E-6</v>
      </c>
      <c r="AT75" s="5">
        <f t="shared" si="257"/>
        <v>4.7483828413840922E-6</v>
      </c>
      <c r="AU75" s="5">
        <f t="shared" si="258"/>
        <v>1.774475604101585E-6</v>
      </c>
      <c r="AV75" s="5">
        <f t="shared" si="259"/>
        <v>4.973425334582749E-7</v>
      </c>
      <c r="AW75" s="5">
        <f t="shared" si="260"/>
        <v>1.1432454294550322E-9</v>
      </c>
      <c r="AX75" s="5">
        <f t="shared" si="261"/>
        <v>6.4666661291459099E-4</v>
      </c>
      <c r="AY75" s="5">
        <f t="shared" si="262"/>
        <v>2.1288531000459554E-4</v>
      </c>
      <c r="AZ75" s="5">
        <f t="shared" si="263"/>
        <v>3.5041360038281759E-5</v>
      </c>
      <c r="BA75" s="5">
        <f t="shared" si="264"/>
        <v>3.8452533065996393E-6</v>
      </c>
      <c r="BB75" s="5">
        <f t="shared" si="265"/>
        <v>3.164683029374894E-7</v>
      </c>
      <c r="BC75" s="5">
        <f t="shared" si="266"/>
        <v>2.0836533518817623E-8</v>
      </c>
      <c r="BD75" s="5">
        <f t="shared" si="267"/>
        <v>4.1457070112084951E-7</v>
      </c>
      <c r="BE75" s="5">
        <f t="shared" si="268"/>
        <v>4.6477650595237561E-7</v>
      </c>
      <c r="BF75" s="5">
        <f t="shared" si="269"/>
        <v>2.6053119516317265E-7</v>
      </c>
      <c r="BG75" s="5">
        <f t="shared" si="270"/>
        <v>9.7360778472892138E-8</v>
      </c>
      <c r="BH75" s="5">
        <f t="shared" si="271"/>
        <v>2.7287868096498222E-8</v>
      </c>
      <c r="BI75" s="5">
        <f t="shared" si="272"/>
        <v>6.1185028051862508E-9</v>
      </c>
      <c r="BJ75" s="8">
        <f t="shared" si="273"/>
        <v>0.56211627809487985</v>
      </c>
      <c r="BK75" s="8">
        <f t="shared" si="274"/>
        <v>0.32957840863375271</v>
      </c>
      <c r="BL75" s="8">
        <f t="shared" si="275"/>
        <v>0.10695680122399767</v>
      </c>
      <c r="BM75" s="8">
        <f t="shared" si="276"/>
        <v>0.17861953783523354</v>
      </c>
      <c r="BN75" s="8">
        <f t="shared" si="277"/>
        <v>0.82121345539513713</v>
      </c>
    </row>
    <row r="76" spans="1:66" x14ac:dyDescent="0.25">
      <c r="A76" t="s">
        <v>349</v>
      </c>
      <c r="B76" t="s">
        <v>282</v>
      </c>
      <c r="C76" t="s">
        <v>276</v>
      </c>
      <c r="D76" t="s">
        <v>69</v>
      </c>
      <c r="E76">
        <f>VLOOKUP(A76,home!$A$2:$E$405,3,FALSE)</f>
        <v>1.5124</v>
      </c>
      <c r="F76">
        <f>VLOOKUP(B76,home!$B$2:$E$405,3,FALSE)</f>
        <v>0.79339999999999999</v>
      </c>
      <c r="G76">
        <f>VLOOKUP(C76,away!$B$2:$E$405,4,FALSE)</f>
        <v>0.52900000000000003</v>
      </c>
      <c r="H76">
        <f>VLOOKUP(A76,away!$A$2:$E$405,3,FALSE)</f>
        <v>1.1446000000000001</v>
      </c>
      <c r="I76">
        <f>VLOOKUP(C76,away!$B$2:$E$405,3,FALSE)</f>
        <v>0.93189999999999995</v>
      </c>
      <c r="J76">
        <f>VLOOKUP(B76,home!$B$2:$E$405,4,FALSE)</f>
        <v>0.87370000000000003</v>
      </c>
      <c r="K76" s="3">
        <f t="shared" si="168"/>
        <v>0.63476728663999993</v>
      </c>
      <c r="L76" s="3">
        <f t="shared" si="169"/>
        <v>0.93193449893800007</v>
      </c>
      <c r="M76" s="5">
        <f t="shared" si="224"/>
        <v>0.20873249280345213</v>
      </c>
      <c r="N76" s="5">
        <f t="shared" si="225"/>
        <v>0.13249655809045061</v>
      </c>
      <c r="O76" s="5">
        <f t="shared" si="226"/>
        <v>0.19452501109286482</v>
      </c>
      <c r="P76" s="5">
        <f t="shared" si="227"/>
        <v>0.12347811347503368</v>
      </c>
      <c r="Q76" s="5">
        <f t="shared" si="228"/>
        <v>4.2052240334107226E-2</v>
      </c>
      <c r="R76" s="5">
        <f t="shared" si="229"/>
        <v>9.0642284371868942E-2</v>
      </c>
      <c r="S76" s="5">
        <f t="shared" si="230"/>
        <v>1.8261225531510945E-2</v>
      </c>
      <c r="T76" s="5">
        <f t="shared" si="231"/>
        <v>3.9189933524986571E-2</v>
      </c>
      <c r="U76" s="5">
        <f t="shared" si="232"/>
        <v>5.7536756905582513E-2</v>
      </c>
      <c r="V76" s="5">
        <f t="shared" si="233"/>
        <v>1.2002931748715047E-3</v>
      </c>
      <c r="W76" s="5">
        <f t="shared" si="234"/>
        <v>8.8977954980048023E-3</v>
      </c>
      <c r="X76" s="5">
        <f t="shared" si="235"/>
        <v>8.2921625890858969E-3</v>
      </c>
      <c r="Y76" s="5">
        <f t="shared" si="236"/>
        <v>3.8638761937860974E-3</v>
      </c>
      <c r="Z76" s="5">
        <f t="shared" si="237"/>
        <v>2.8157557289564469E-2</v>
      </c>
      <c r="AA76" s="5">
        <f t="shared" si="238"/>
        <v>1.7873496239107188E-2</v>
      </c>
      <c r="AB76" s="5">
        <f t="shared" si="239"/>
        <v>5.6727553552341561E-3</v>
      </c>
      <c r="AC76" s="5">
        <f t="shared" si="240"/>
        <v>4.4377954427311664E-5</v>
      </c>
      <c r="AD76" s="5">
        <f t="shared" si="241"/>
        <v>1.4120073763365288E-3</v>
      </c>
      <c r="AE76" s="5">
        <f t="shared" si="242"/>
        <v>1.3158983867629429E-3</v>
      </c>
      <c r="AF76" s="5">
        <f t="shared" si="243"/>
        <v>6.1316555186062289E-4</v>
      </c>
      <c r="AG76" s="5">
        <f t="shared" si="244"/>
        <v>1.9047671044642399E-4</v>
      </c>
      <c r="AH76" s="5">
        <f t="shared" si="245"/>
        <v>6.5602497609920729E-3</v>
      </c>
      <c r="AI76" s="5">
        <f t="shared" si="246"/>
        <v>4.1642319404656455E-3</v>
      </c>
      <c r="AJ76" s="5">
        <f t="shared" si="247"/>
        <v>1.3216591048945E-3</v>
      </c>
      <c r="AK76" s="5">
        <f t="shared" si="248"/>
        <v>2.7964865462564424E-4</v>
      </c>
      <c r="AL76" s="5">
        <f t="shared" si="249"/>
        <v>1.0500916304823317E-6</v>
      </c>
      <c r="AM76" s="5">
        <f t="shared" si="250"/>
        <v>1.7925921819856075E-4</v>
      </c>
      <c r="AN76" s="5">
        <f t="shared" si="251"/>
        <v>1.6705784969189331E-4</v>
      </c>
      <c r="AO76" s="5">
        <f t="shared" si="252"/>
        <v>7.7843486723137156E-5</v>
      </c>
      <c r="AP76" s="5">
        <f t="shared" si="253"/>
        <v>2.4181676931637902E-5</v>
      </c>
      <c r="AQ76" s="5">
        <f t="shared" si="254"/>
        <v>5.6339347436916396E-6</v>
      </c>
      <c r="AR76" s="5">
        <f t="shared" si="255"/>
        <v>1.2227446147836565E-3</v>
      </c>
      <c r="AS76" s="5">
        <f t="shared" si="256"/>
        <v>7.7615828137989344E-4</v>
      </c>
      <c r="AT76" s="5">
        <f t="shared" si="257"/>
        <v>2.4633994313734029E-4</v>
      </c>
      <c r="AU76" s="5">
        <f t="shared" si="258"/>
        <v>5.2122845765447118E-5</v>
      </c>
      <c r="AV76" s="5">
        <f t="shared" si="259"/>
        <v>8.2714693446220196E-6</v>
      </c>
      <c r="AW76" s="5">
        <f t="shared" si="260"/>
        <v>1.725538374851538E-8</v>
      </c>
      <c r="AX76" s="5">
        <f t="shared" si="261"/>
        <v>1.8964647923518013E-5</v>
      </c>
      <c r="AY76" s="5">
        <f t="shared" si="262"/>
        <v>1.767380966013934E-5</v>
      </c>
      <c r="AZ76" s="5">
        <f t="shared" si="263"/>
        <v>8.2354164749737705E-6</v>
      </c>
      <c r="BA76" s="5">
        <f t="shared" si="264"/>
        <v>2.5582895753834778E-6</v>
      </c>
      <c r="BB76" s="5">
        <f t="shared" si="265"/>
        <v>5.9603957839332747E-7</v>
      </c>
      <c r="BC76" s="5">
        <f t="shared" si="266"/>
        <v>1.110939691674405E-7</v>
      </c>
      <c r="BD76" s="5">
        <f t="shared" si="267"/>
        <v>1.8991964831792409E-4</v>
      </c>
      <c r="BE76" s="5">
        <f t="shared" si="268"/>
        <v>1.205547798423917E-4</v>
      </c>
      <c r="BF76" s="5">
        <f t="shared" si="269"/>
        <v>3.826211524601877E-5</v>
      </c>
      <c r="BG76" s="5">
        <f t="shared" si="270"/>
        <v>8.0958463586074347E-6</v>
      </c>
      <c r="BH76" s="5">
        <f t="shared" si="271"/>
        <v>1.2847446065268913E-6</v>
      </c>
      <c r="BI76" s="5">
        <f t="shared" si="272"/>
        <v>1.6310276958208984E-7</v>
      </c>
      <c r="BJ76" s="8">
        <f t="shared" si="273"/>
        <v>0.23882622971929815</v>
      </c>
      <c r="BK76" s="8">
        <f t="shared" si="274"/>
        <v>0.35173522684058617</v>
      </c>
      <c r="BL76" s="8">
        <f t="shared" si="275"/>
        <v>0.3812400108171875</v>
      </c>
      <c r="BM76" s="8">
        <f t="shared" si="276"/>
        <v>0.20801466794458257</v>
      </c>
      <c r="BN76" s="8">
        <f t="shared" si="277"/>
        <v>0.79192670016777744</v>
      </c>
    </row>
    <row r="77" spans="1:66" x14ac:dyDescent="0.25">
      <c r="A77" t="s">
        <v>349</v>
      </c>
      <c r="B77" t="s">
        <v>279</v>
      </c>
      <c r="C77" t="s">
        <v>277</v>
      </c>
      <c r="D77" t="s">
        <v>69</v>
      </c>
      <c r="E77">
        <f>VLOOKUP(A77,home!$A$2:$E$405,3,FALSE)</f>
        <v>1.5124</v>
      </c>
      <c r="F77">
        <f>VLOOKUP(B77,home!$B$2:$E$405,3,FALSE)</f>
        <v>1.2783</v>
      </c>
      <c r="G77">
        <f>VLOOKUP(C77,away!$B$2:$E$405,4,FALSE)</f>
        <v>0.79339999999999999</v>
      </c>
      <c r="H77">
        <f>VLOOKUP(A77,away!$A$2:$E$405,3,FALSE)</f>
        <v>1.1446000000000001</v>
      </c>
      <c r="I77">
        <f>VLOOKUP(C77,away!$B$2:$E$405,3,FALSE)</f>
        <v>1.4560999999999999</v>
      </c>
      <c r="J77">
        <f>VLOOKUP(B77,home!$B$2:$E$405,4,FALSE)</f>
        <v>1.2231000000000001</v>
      </c>
      <c r="K77" s="3">
        <f t="shared" si="168"/>
        <v>1.5338809499279999</v>
      </c>
      <c r="L77" s="3">
        <f t="shared" si="169"/>
        <v>2.0384821345860002</v>
      </c>
      <c r="M77" s="5">
        <f t="shared" si="224"/>
        <v>2.808939757011732E-2</v>
      </c>
      <c r="N77" s="5">
        <f t="shared" si="225"/>
        <v>4.3085791827756799E-2</v>
      </c>
      <c r="O77" s="5">
        <f t="shared" si="226"/>
        <v>5.7259735117967565E-2</v>
      </c>
      <c r="P77" s="5">
        <f t="shared" si="227"/>
        <v>8.7829616895373733E-2</v>
      </c>
      <c r="Q77" s="5">
        <f t="shared" si="228"/>
        <v>3.3044237648579833E-2</v>
      </c>
      <c r="R77" s="5">
        <f t="shared" si="229"/>
        <v>5.8361473534551761E-2</v>
      </c>
      <c r="S77" s="5">
        <f t="shared" si="230"/>
        <v>6.86561680855933E-2</v>
      </c>
      <c r="T77" s="5">
        <f t="shared" si="231"/>
        <v>6.73600880976441E-2</v>
      </c>
      <c r="U77" s="5">
        <f t="shared" si="232"/>
        <v>8.9519552464376068E-2</v>
      </c>
      <c r="V77" s="5">
        <f t="shared" si="233"/>
        <v>2.3852593908865152E-2</v>
      </c>
      <c r="W77" s="5">
        <f t="shared" si="234"/>
        <v>1.6895308878016747E-2</v>
      </c>
      <c r="X77" s="5">
        <f t="shared" si="235"/>
        <v>3.4440785306149385E-2</v>
      </c>
      <c r="Y77" s="5">
        <f t="shared" si="236"/>
        <v>3.5103462773848786E-2</v>
      </c>
      <c r="Z77" s="5">
        <f t="shared" si="237"/>
        <v>3.9656273716099137E-2</v>
      </c>
      <c r="AA77" s="5">
        <f t="shared" si="238"/>
        <v>6.0828002798254913E-2</v>
      </c>
      <c r="AB77" s="5">
        <f t="shared" si="239"/>
        <v>4.6651457357205148E-2</v>
      </c>
      <c r="AC77" s="5">
        <f t="shared" si="240"/>
        <v>4.6613766362981306E-3</v>
      </c>
      <c r="AD77" s="5">
        <f t="shared" si="241"/>
        <v>6.4788481077848199E-3</v>
      </c>
      <c r="AE77" s="5">
        <f t="shared" si="242"/>
        <v>1.3207016120415669E-2</v>
      </c>
      <c r="AF77" s="5">
        <f t="shared" si="243"/>
        <v>1.3461133206328328E-2</v>
      </c>
      <c r="AG77" s="5">
        <f t="shared" si="244"/>
        <v>9.1467598507942189E-3</v>
      </c>
      <c r="AH77" s="5">
        <f t="shared" si="245"/>
        <v>2.0209651373630115E-2</v>
      </c>
      <c r="AI77" s="5">
        <f t="shared" si="246"/>
        <v>3.0999199246697466E-2</v>
      </c>
      <c r="AJ77" s="5">
        <f t="shared" si="247"/>
        <v>2.3774540593765828E-2</v>
      </c>
      <c r="AK77" s="5">
        <f t="shared" si="248"/>
        <v>1.2155771636689114E-2</v>
      </c>
      <c r="AL77" s="5">
        <f t="shared" si="249"/>
        <v>5.8300563142964007E-4</v>
      </c>
      <c r="AM77" s="5">
        <f t="shared" si="250"/>
        <v>1.9875563380016407E-3</v>
      </c>
      <c r="AN77" s="5">
        <f t="shared" si="251"/>
        <v>4.0515980864995185E-3</v>
      </c>
      <c r="AO77" s="5">
        <f t="shared" si="252"/>
        <v>4.1295551579260473E-3</v>
      </c>
      <c r="AP77" s="5">
        <f t="shared" si="253"/>
        <v>2.806008137739905E-3</v>
      </c>
      <c r="AQ77" s="5">
        <f t="shared" si="254"/>
        <v>1.429999364571432E-3</v>
      </c>
      <c r="AR77" s="5">
        <f t="shared" si="255"/>
        <v>8.2394026542712915E-3</v>
      </c>
      <c r="AS77" s="5">
        <f t="shared" si="256"/>
        <v>1.263826277017293E-2</v>
      </c>
      <c r="AT77" s="5">
        <f t="shared" si="257"/>
        <v>9.6927952516762655E-3</v>
      </c>
      <c r="AU77" s="5">
        <f t="shared" si="258"/>
        <v>4.9558646626996026E-3</v>
      </c>
      <c r="AV77" s="5">
        <f t="shared" si="259"/>
        <v>1.9004265991340668E-3</v>
      </c>
      <c r="AW77" s="5">
        <f t="shared" si="260"/>
        <v>5.0637098460461365E-5</v>
      </c>
      <c r="AX77" s="5">
        <f t="shared" si="261"/>
        <v>5.0811246729489572E-4</v>
      </c>
      <c r="AY77" s="5">
        <f t="shared" si="262"/>
        <v>1.0357781869410583E-3</v>
      </c>
      <c r="AZ77" s="5">
        <f t="shared" si="263"/>
        <v>1.0557076647366133E-3</v>
      </c>
      <c r="BA77" s="5">
        <f t="shared" si="264"/>
        <v>7.1734707130369755E-4</v>
      </c>
      <c r="BB77" s="5">
        <f t="shared" si="265"/>
        <v>3.6557479728754422E-4</v>
      </c>
      <c r="BC77" s="5">
        <f t="shared" si="266"/>
        <v>1.4904353862511165E-4</v>
      </c>
      <c r="BD77" s="5">
        <f t="shared" si="267"/>
        <v>2.7993125183987458E-3</v>
      </c>
      <c r="BE77" s="5">
        <f t="shared" si="268"/>
        <v>4.2938121448668097E-3</v>
      </c>
      <c r="BF77" s="5">
        <f t="shared" si="269"/>
        <v>3.293098325790343E-3</v>
      </c>
      <c r="BG77" s="5">
        <f t="shared" si="270"/>
        <v>1.6837402627231999E-3</v>
      </c>
      <c r="BH77" s="5">
        <f t="shared" si="271"/>
        <v>6.4566427840447005E-4</v>
      </c>
      <c r="BI77" s="5">
        <f t="shared" si="272"/>
        <v>1.98074427338725E-4</v>
      </c>
      <c r="BJ77" s="8">
        <f t="shared" si="273"/>
        <v>0.29045971262824616</v>
      </c>
      <c r="BK77" s="8">
        <f t="shared" si="274"/>
        <v>0.21470793691461831</v>
      </c>
      <c r="BL77" s="8">
        <f t="shared" si="275"/>
        <v>0.45009983801861447</v>
      </c>
      <c r="BM77" s="8">
        <f t="shared" si="276"/>
        <v>0.68626836759475007</v>
      </c>
      <c r="BN77" s="8">
        <f t="shared" si="277"/>
        <v>0.30767025259434699</v>
      </c>
    </row>
    <row r="78" spans="1:66" x14ac:dyDescent="0.25">
      <c r="A78" t="s">
        <v>349</v>
      </c>
      <c r="B78" t="s">
        <v>281</v>
      </c>
      <c r="C78" t="s">
        <v>285</v>
      </c>
      <c r="D78" t="s">
        <v>69</v>
      </c>
      <c r="E78">
        <f>VLOOKUP(A78,home!$A$2:$E$405,3,FALSE)</f>
        <v>1.5124</v>
      </c>
      <c r="F78">
        <f>VLOOKUP(B78,home!$B$2:$E$405,3,FALSE)</f>
        <v>1.5427999999999999</v>
      </c>
      <c r="G78">
        <f>VLOOKUP(C78,away!$B$2:$E$405,4,FALSE)</f>
        <v>1.0579000000000001</v>
      </c>
      <c r="H78">
        <f>VLOOKUP(A78,away!$A$2:$E$405,3,FALSE)</f>
        <v>1.1446000000000001</v>
      </c>
      <c r="I78">
        <f>VLOOKUP(C78,away!$B$2:$E$405,3,FALSE)</f>
        <v>0.99019999999999997</v>
      </c>
      <c r="J78">
        <f>VLOOKUP(B78,home!$B$2:$E$405,4,FALSE)</f>
        <v>1.1066</v>
      </c>
      <c r="K78" s="3">
        <f t="shared" ref="K78:K111" si="278">E78*F78*G78</f>
        <v>2.4684305686879999</v>
      </c>
      <c r="L78" s="3">
        <f t="shared" ref="L78:L111" si="279">H78*I78*J78</f>
        <v>1.2542015392720001</v>
      </c>
      <c r="M78" s="5">
        <f t="shared" si="224"/>
        <v>2.4170265298790034E-2</v>
      </c>
      <c r="N78" s="5">
        <f t="shared" si="225"/>
        <v>5.9662621716832107E-2</v>
      </c>
      <c r="O78" s="5">
        <f t="shared" si="226"/>
        <v>3.0314383942355069E-2</v>
      </c>
      <c r="P78" s="5">
        <f t="shared" si="227"/>
        <v>7.4828951994253892E-2</v>
      </c>
      <c r="Q78" s="5">
        <f t="shared" si="228"/>
        <v>7.3636519626948463E-2</v>
      </c>
      <c r="R78" s="5">
        <f t="shared" si="229"/>
        <v>1.9010173501292072E-2</v>
      </c>
      <c r="S78" s="5">
        <f t="shared" si="230"/>
        <v>5.7915914320132253E-2</v>
      </c>
      <c r="T78" s="5">
        <f t="shared" si="231"/>
        <v>9.2355036262751614E-2</v>
      </c>
      <c r="U78" s="5">
        <f t="shared" si="232"/>
        <v>4.6925293386651933E-2</v>
      </c>
      <c r="V78" s="5">
        <f t="shared" si="233"/>
        <v>1.9922491627123562E-2</v>
      </c>
      <c r="W78" s="5">
        <f t="shared" si="234"/>
        <v>6.0588878672984479E-2</v>
      </c>
      <c r="X78" s="5">
        <f t="shared" si="235"/>
        <v>7.5990664894421606E-2</v>
      </c>
      <c r="Y78" s="5">
        <f t="shared" si="236"/>
        <v>4.7653804440443169E-2</v>
      </c>
      <c r="Z78" s="5">
        <f t="shared" si="237"/>
        <v>7.9475296223827669E-3</v>
      </c>
      <c r="AA78" s="5">
        <f t="shared" si="238"/>
        <v>1.9617925065443017E-2</v>
      </c>
      <c r="AB78" s="5">
        <f t="shared" si="239"/>
        <v>2.4212742962885045E-2</v>
      </c>
      <c r="AC78" s="5">
        <f t="shared" si="240"/>
        <v>3.8548893421915171E-3</v>
      </c>
      <c r="AD78" s="5">
        <f t="shared" si="241"/>
        <v>3.7389860059730828E-2</v>
      </c>
      <c r="AE78" s="5">
        <f t="shared" si="242"/>
        <v>4.6894420040079085E-2</v>
      </c>
      <c r="AF78" s="5">
        <f t="shared" si="243"/>
        <v>2.9407526898767467E-2</v>
      </c>
      <c r="AG78" s="5">
        <f t="shared" si="244"/>
        <v>1.2294321834205632E-2</v>
      </c>
      <c r="AH78" s="5">
        <f t="shared" si="245"/>
        <v>2.4919509714505716E-3</v>
      </c>
      <c r="AI78" s="5">
        <f t="shared" si="246"/>
        <v>6.1512079536003477E-3</v>
      </c>
      <c r="AJ78" s="5">
        <f t="shared" si="247"/>
        <v>7.5919148735119294E-3</v>
      </c>
      <c r="AK78" s="5">
        <f t="shared" si="248"/>
        <v>6.2467049162179778E-3</v>
      </c>
      <c r="AL78" s="5">
        <f t="shared" si="249"/>
        <v>4.7737552892222523E-4</v>
      </c>
      <c r="AM78" s="5">
        <f t="shared" si="250"/>
        <v>1.8458854706081225E-2</v>
      </c>
      <c r="AN78" s="5">
        <f t="shared" si="251"/>
        <v>2.3151123985565278E-2</v>
      </c>
      <c r="AO78" s="5">
        <f t="shared" si="252"/>
        <v>1.4518087669286452E-2</v>
      </c>
      <c r="AP78" s="5">
        <f t="shared" si="253"/>
        <v>6.0695359673683027E-3</v>
      </c>
      <c r="AQ78" s="5">
        <f t="shared" si="254"/>
        <v>1.903105338235024E-3</v>
      </c>
      <c r="AR78" s="5">
        <f t="shared" si="255"/>
        <v>6.250817488367323E-4</v>
      </c>
      <c r="AS78" s="5">
        <f t="shared" si="256"/>
        <v>1.5429708967575446E-3</v>
      </c>
      <c r="AT78" s="5">
        <f t="shared" si="257"/>
        <v>1.90435826407613E-3</v>
      </c>
      <c r="AU78" s="5">
        <f t="shared" si="258"/>
        <v>1.5669253842597111E-3</v>
      </c>
      <c r="AV78" s="5">
        <f t="shared" si="259"/>
        <v>9.6696162933996525E-4</v>
      </c>
      <c r="AW78" s="5">
        <f t="shared" si="260"/>
        <v>4.1053094341984523E-5</v>
      </c>
      <c r="AX78" s="5">
        <f t="shared" si="261"/>
        <v>7.5940668699102055E-3</v>
      </c>
      <c r="AY78" s="5">
        <f t="shared" si="262"/>
        <v>9.5244903575758804E-3</v>
      </c>
      <c r="AZ78" s="5">
        <f t="shared" si="263"/>
        <v>5.9728152336264977E-3</v>
      </c>
      <c r="BA78" s="5">
        <f t="shared" si="264"/>
        <v>2.4970380199338675E-3</v>
      </c>
      <c r="BB78" s="5">
        <f t="shared" si="265"/>
        <v>7.8294723205544125E-4</v>
      </c>
      <c r="BC78" s="5">
        <f t="shared" si="266"/>
        <v>1.9639472472253715E-4</v>
      </c>
      <c r="BD78" s="5">
        <f t="shared" si="267"/>
        <v>1.306630819269774E-4</v>
      </c>
      <c r="BE78" s="5">
        <f t="shared" si="268"/>
        <v>3.2253274562753551E-4</v>
      </c>
      <c r="BF78" s="5">
        <f t="shared" si="269"/>
        <v>3.9807484435493986E-4</v>
      </c>
      <c r="BG78" s="5">
        <f t="shared" si="270"/>
        <v>3.2754003814381701E-4</v>
      </c>
      <c r="BH78" s="5">
        <f t="shared" si="271"/>
        <v>2.0212746065585786E-4</v>
      </c>
      <c r="BI78" s="5">
        <f t="shared" si="272"/>
        <v>9.9787520530840137E-5</v>
      </c>
      <c r="BJ78" s="8">
        <f t="shared" si="273"/>
        <v>0.62654211455152486</v>
      </c>
      <c r="BK78" s="8">
        <f t="shared" si="274"/>
        <v>0.19069437846898935</v>
      </c>
      <c r="BL78" s="8">
        <f t="shared" si="275"/>
        <v>0.17064932118791803</v>
      </c>
      <c r="BM78" s="8">
        <f t="shared" si="276"/>
        <v>0.70472699048710963</v>
      </c>
      <c r="BN78" s="8">
        <f t="shared" si="277"/>
        <v>0.28162291608047163</v>
      </c>
    </row>
    <row r="79" spans="1:66" x14ac:dyDescent="0.25">
      <c r="A79" t="s">
        <v>357</v>
      </c>
      <c r="B79" t="s">
        <v>332</v>
      </c>
      <c r="C79" t="s">
        <v>333</v>
      </c>
      <c r="D79" t="s">
        <v>69</v>
      </c>
      <c r="E79">
        <f>VLOOKUP(A79,home!$A$2:$E$405,3,FALSE)</f>
        <v>1.72</v>
      </c>
      <c r="F79">
        <f>VLOOKUP(B79,home!$B$2:$E$405,3,FALSE)</f>
        <v>0.87209999999999999</v>
      </c>
      <c r="G79">
        <f>VLOOKUP(C79,away!$B$2:$E$405,4,FALSE)</f>
        <v>0.98839999999999995</v>
      </c>
      <c r="H79">
        <f>VLOOKUP(A79,away!$A$2:$E$405,3,FALSE)</f>
        <v>1.58</v>
      </c>
      <c r="I79">
        <f>VLOOKUP(C79,away!$B$2:$E$405,3,FALSE)</f>
        <v>1.3290999999999999</v>
      </c>
      <c r="J79">
        <f>VLOOKUP(B79,home!$B$2:$E$405,4,FALSE)</f>
        <v>0.82279999999999998</v>
      </c>
      <c r="K79" s="3">
        <f t="shared" si="278"/>
        <v>1.4826118607999998</v>
      </c>
      <c r="L79" s="3">
        <f t="shared" si="279"/>
        <v>1.7278618984</v>
      </c>
      <c r="M79" s="5">
        <f t="shared" ref="M79:M111" si="280">_xlfn.POISSON.DIST(0,K79,FALSE) * _xlfn.POISSON.DIST(0,L79,FALSE)</f>
        <v>4.0337498483473677E-2</v>
      </c>
      <c r="N79" s="5">
        <f t="shared" ref="N79:N111" si="281">_xlfn.POISSON.DIST(1,K79,FALSE) * _xlfn.POISSON.DIST(0,L79,FALSE)</f>
        <v>5.9804853686600074E-2</v>
      </c>
      <c r="O79" s="5">
        <f t="shared" ref="O79:O111" si="282">_xlfn.POISSON.DIST(0,K79,FALSE) * _xlfn.POISSON.DIST(1,L79,FALSE)</f>
        <v>6.969762670636194E-2</v>
      </c>
      <c r="P79" s="5">
        <f t="shared" ref="P79:P111" si="283">_xlfn.POISSON.DIST(1,K79,FALSE) * _xlfn.POISSON.DIST(1,L79,FALSE)</f>
        <v>0.10333452802446302</v>
      </c>
      <c r="Q79" s="5">
        <f t="shared" ref="Q79:Q111" si="284">_xlfn.POISSON.DIST(2,K79,FALSE) * _xlfn.POISSON.DIST(0,L79,FALSE)</f>
        <v>4.4333692704580943E-2</v>
      </c>
      <c r="R79" s="5">
        <f t="shared" ref="R79:R111" si="285">_xlfn.POISSON.DIST(0,K79,FALSE) * _xlfn.POISSON.DIST(2,L79,FALSE)</f>
        <v>6.0213936797414554E-2</v>
      </c>
      <c r="S79" s="5">
        <f t="shared" ref="S79:S111" si="286">_xlfn.POISSON.DIST(2,K79,FALSE) * _xlfn.POISSON.DIST(2,L79,FALSE)</f>
        <v>6.6179269188031964E-2</v>
      </c>
      <c r="T79" s="5">
        <f t="shared" ref="T79:T111" si="287">_xlfn.POISSON.DIST(2,K79,FALSE) * _xlfn.POISSON.DIST(1,L79,FALSE)</f>
        <v>7.6602498439619443E-2</v>
      </c>
      <c r="U79" s="5">
        <f t="shared" ref="U79:U111" si="288">_xlfn.POISSON.DIST(1,K79,FALSE) * _xlfn.POISSON.DIST(2,L79,FALSE)</f>
        <v>8.9273896881308365E-2</v>
      </c>
      <c r="V79" s="5">
        <f t="shared" ref="V79:V111" si="289">_xlfn.POISSON.DIST(3,K79,FALSE) * _xlfn.POISSON.DIST(3,L79,FALSE)</f>
        <v>1.8837182945709265E-2</v>
      </c>
      <c r="W79" s="5">
        <f t="shared" ref="W79:W111" si="290">_xlfn.POISSON.DIST(3,K79,FALSE) * _xlfn.POISSON.DIST(0,L79,FALSE)</f>
        <v>2.1909886212291375E-2</v>
      </c>
      <c r="X79" s="5">
        <f t="shared" ref="X79:X111" si="291">_xlfn.POISSON.DIST(3,K79,FALSE) * _xlfn.POISSON.DIST(1,L79,FALSE)</f>
        <v>3.7857257584497754E-2</v>
      </c>
      <c r="Y79" s="5">
        <f t="shared" ref="Y79:Y111" si="292">_xlfn.POISSON.DIST(3,K79,FALSE) * _xlfn.POISSON.DIST(2,L79,FALSE)</f>
        <v>3.2706056479084054E-2</v>
      </c>
      <c r="Z79" s="5">
        <f t="shared" ref="Z79:Z111" si="293">_xlfn.POISSON.DIST(0,K79,FALSE) * _xlfn.POISSON.DIST(3,L79,FALSE)</f>
        <v>3.4680455714972781E-2</v>
      </c>
      <c r="AA79" s="5">
        <f t="shared" ref="AA79:AA111" si="294">_xlfn.POISSON.DIST(1,K79,FALSE) * _xlfn.POISSON.DIST(3,L79,FALSE)</f>
        <v>5.1417654980967779E-2</v>
      </c>
      <c r="AB79" s="5">
        <f t="shared" ref="AB79:AB111" si="295">_xlfn.POISSON.DIST(2,K79,FALSE) * _xlfn.POISSON.DIST(3,L79,FALSE)</f>
        <v>3.8116212564652516E-2</v>
      </c>
      <c r="AC79" s="5">
        <f t="shared" ref="AC79:AC111" si="296">_xlfn.POISSON.DIST(4,K79,FALSE) * _xlfn.POISSON.DIST(4,L79,FALSE)</f>
        <v>3.0160078744763215E-3</v>
      </c>
      <c r="AD79" s="5">
        <f t="shared" ref="AD79:AD111" si="297">_xlfn.POISSON.DIST(4,K79,FALSE) * _xlfn.POISSON.DIST(0,L79,FALSE)</f>
        <v>8.1209642917803963E-3</v>
      </c>
      <c r="AE79" s="5">
        <f t="shared" ref="AE79:AE111" si="298">_xlfn.POISSON.DIST(4,K79,FALSE) * _xlfn.POISSON.DIST(1,L79,FALSE)</f>
        <v>1.4031904778034286E-2</v>
      </c>
      <c r="AF79" s="5">
        <f t="shared" ref="AF79:AF111" si="299">_xlfn.POISSON.DIST(4,K79,FALSE) * _xlfn.POISSON.DIST(2,L79,FALSE)</f>
        <v>1.212259681397118E-2</v>
      </c>
      <c r="AG79" s="5">
        <f t="shared" ref="AG79:AG111" si="300">_xlfn.POISSON.DIST(4,K79,FALSE) * _xlfn.POISSON.DIST(3,L79,FALSE)</f>
        <v>6.9820577148420118E-3</v>
      </c>
      <c r="AH79" s="5">
        <f t="shared" ref="AH79:AH111" si="301">_xlfn.POISSON.DIST(0,K79,FALSE) * _xlfn.POISSON.DIST(4,L79,FALSE)</f>
        <v>1.49807595122625E-2</v>
      </c>
      <c r="AI79" s="5">
        <f t="shared" ref="AI79:AI111" si="302">_xlfn.POISSON.DIST(1,K79,FALSE) * _xlfn.POISSON.DIST(4,L79,FALSE)</f>
        <v>2.2210651736672801E-2</v>
      </c>
      <c r="AJ79" s="5">
        <f t="shared" ref="AJ79:AJ111" si="303">_xlfn.POISSON.DIST(2,K79,FALSE) * _xlfn.POISSON.DIST(4,L79,FALSE)</f>
        <v>1.6464887850444608E-2</v>
      </c>
      <c r="AK79" s="5">
        <f t="shared" ref="AK79:AK111" si="304">_xlfn.POISSON.DIST(3,K79,FALSE) * _xlfn.POISSON.DIST(4,L79,FALSE)</f>
        <v>8.13701267127033E-3</v>
      </c>
      <c r="AL79" s="5">
        <f t="shared" ref="AL79:AL111" si="305">_xlfn.POISSON.DIST(5,K79,FALSE) * _xlfn.POISSON.DIST(5,L79,FALSE)</f>
        <v>3.0905015129261006E-4</v>
      </c>
      <c r="AM79" s="5">
        <f t="shared" ref="AM79:AM111" si="306">_xlfn.POISSON.DIST(5,K79,FALSE) * _xlfn.POISSON.DIST(0,L79,FALSE)</f>
        <v>2.4080475960253766E-3</v>
      </c>
      <c r="AN79" s="5">
        <f t="shared" ref="AN79:AN111" si="307">_xlfn.POISSON.DIST(5,K79,FALSE) * _xlfn.POISSON.DIST(1,L79,FALSE)</f>
        <v>4.1607736907059625E-3</v>
      </c>
      <c r="AO79" s="5">
        <f t="shared" ref="AO79:AO111" si="308">_xlfn.POISSON.DIST(5,K79,FALSE) * _xlfn.POISSON.DIST(2,L79,FALSE)</f>
        <v>3.5946211640179903E-3</v>
      </c>
      <c r="AP79" s="5">
        <f t="shared" ref="AP79:AP111" si="309">_xlfn.POISSON.DIST(5,K79,FALSE) * _xlfn.POISSON.DIST(3,L79,FALSE)</f>
        <v>2.0703363161629811E-3</v>
      </c>
      <c r="AQ79" s="5">
        <f t="shared" ref="AQ79:AQ111" si="310">_xlfn.POISSON.DIST(5,K79,FALSE) * _xlfn.POISSON.DIST(4,L79,FALSE)</f>
        <v>8.9431380939295792E-4</v>
      </c>
      <c r="AR79" s="5">
        <f t="shared" ref="AR79:AR111" si="311">_xlfn.POISSON.DIST(0,K79,FALSE) * _xlfn.POISSON.DIST(5,L79,FALSE)</f>
        <v>5.1769367140663426E-3</v>
      </c>
      <c r="AS79" s="5">
        <f t="shared" ref="AS79:AS111" si="312">_xlfn.POISSON.DIST(1,K79,FALSE) * _xlfn.POISSON.DIST(5,L79,FALSE)</f>
        <v>7.675387774885736E-3</v>
      </c>
      <c r="AT79" s="5">
        <f t="shared" ref="AT79:AT111" si="313">_xlfn.POISSON.DIST(2,K79,FALSE) * _xlfn.POISSON.DIST(5,L79,FALSE)</f>
        <v>5.6898104756424577E-3</v>
      </c>
      <c r="AU79" s="5">
        <f t="shared" ref="AU79:AU111" si="314">_xlfn.POISSON.DIST(3,K79,FALSE) * _xlfn.POISSON.DIST(5,L79,FALSE)</f>
        <v>2.8119268322971984E-3</v>
      </c>
      <c r="AV79" s="5">
        <f t="shared" ref="AV79:AV111" si="315">_xlfn.POISSON.DIST(4,K79,FALSE) * _xlfn.POISSON.DIST(5,L79,FALSE)</f>
        <v>1.0422490183163999E-3</v>
      </c>
      <c r="AW79" s="5">
        <f t="shared" ref="AW79:AW111" si="316">_xlfn.POISSON.DIST(6,K79,FALSE) * _xlfn.POISSON.DIST(6,L79,FALSE)</f>
        <v>2.1991910422723498E-5</v>
      </c>
      <c r="AX79" s="5">
        <f t="shared" ref="AX79:AX111" si="317">_xlfn.POISSON.DIST(6,K79,FALSE) * _xlfn.POISSON.DIST(0,L79,FALSE)</f>
        <v>5.9503332120635808E-4</v>
      </c>
      <c r="AY79" s="5">
        <f t="shared" ref="AY79:AY111" si="318">_xlfn.POISSON.DIST(6,K79,FALSE) * _xlfn.POISSON.DIST(1,L79,FALSE)</f>
        <v>1.0281354039908747E-3</v>
      </c>
      <c r="AZ79" s="5">
        <f t="shared" ref="AZ79:AZ111" si="319">_xlfn.POISSON.DIST(6,K79,FALSE) * _xlfn.POISSON.DIST(2,L79,FALSE)</f>
        <v>8.8823799547596213E-4</v>
      </c>
      <c r="BA79" s="5">
        <f t="shared" ref="BA79:BA111" si="320">_xlfn.POISSON.DIST(6,K79,FALSE) * _xlfn.POISSON.DIST(3,L79,FALSE)</f>
        <v>5.1158419636470221E-4</v>
      </c>
      <c r="BB79" s="5">
        <f t="shared" ref="BB79:BB111" si="321">_xlfn.POISSON.DIST(6,K79,FALSE) * _xlfn.POISSON.DIST(4,L79,FALSE)</f>
        <v>2.2098671018053821E-4</v>
      </c>
      <c r="BC79" s="5">
        <f t="shared" ref="BC79:BC111" si="322">_xlfn.POISSON.DIST(6,K79,FALSE) * _xlfn.POISSON.DIST(5,L79,FALSE)</f>
        <v>7.6366903314742987E-5</v>
      </c>
      <c r="BD79" s="5">
        <f t="shared" ref="BD79:BD111" si="323">_xlfn.POISSON.DIST(0,K79,FALSE) * _xlfn.POISSON.DIST(6,L79,FALSE)</f>
        <v>1.4908386164438872E-3</v>
      </c>
      <c r="BE79" s="5">
        <f t="shared" ref="BE79:BE111" si="324">_xlfn.POISSON.DIST(1,K79,FALSE) * _xlfn.POISSON.DIST(6,L79,FALSE)</f>
        <v>2.2103350152783688E-3</v>
      </c>
      <c r="BF79" s="5">
        <f t="shared" ref="BF79:BF111" si="325">_xlfn.POISSON.DIST(2,K79,FALSE) * _xlfn.POISSON.DIST(6,L79,FALSE)</f>
        <v>1.6385344549966294E-3</v>
      </c>
      <c r="BG79" s="5">
        <f t="shared" ref="BG79:BG111" si="326">_xlfn.POISSON.DIST(3,K79,FALSE) * _xlfn.POISSON.DIST(6,L79,FALSE)</f>
        <v>8.0977020576915542E-4</v>
      </c>
      <c r="BH79" s="5">
        <f t="shared" ref="BH79:BH111" si="327">_xlfn.POISSON.DIST(4,K79,FALSE) * _xlfn.POISSON.DIST(6,L79,FALSE)</f>
        <v>3.0014372789895167E-4</v>
      </c>
      <c r="BI79" s="5">
        <f t="shared" ref="BI79:BI111" si="328">_xlfn.POISSON.DIST(5,K79,FALSE) * _xlfn.POISSON.DIST(6,L79,FALSE)</f>
        <v>8.8999330185542678E-5</v>
      </c>
      <c r="BJ79" s="8">
        <f t="shared" ref="BJ79:BJ111" si="329">SUM(N79,Q79,T79,W79,X79,Y79,AD79,AE79,AF79,AG79,AM79,AN79,AO79,AP79,AQ79,AX79,AY79,AZ79,BA79,BB79,BC79)</f>
        <v>0.33092020581213993</v>
      </c>
      <c r="BK79" s="8">
        <f t="shared" ref="BK79:BK111" si="330">SUM(M79,P79,S79,V79,AC79,AL79,AY79)</f>
        <v>0.23304167207143775</v>
      </c>
      <c r="BL79" s="8">
        <f t="shared" ref="BL79:BL111" si="331">SUM(O79,R79,U79,AA79,AB79,AH79,AI79,AJ79,AK79,AR79,AS79,AT79,AU79,AV79,BD79,BE79,BF79,BG79,BH79,BI79)</f>
        <v>0.39944757186713598</v>
      </c>
      <c r="BM79" s="8">
        <f t="shared" ref="BM79:BM111" si="332">SUM(S79:BI79)</f>
        <v>0.61936162556922425</v>
      </c>
      <c r="BN79" s="8">
        <f t="shared" ref="BN79:BN111" si="333">SUM(M79:R79)</f>
        <v>0.3777221364028942</v>
      </c>
    </row>
    <row r="80" spans="1:66" x14ac:dyDescent="0.25">
      <c r="A80" t="s">
        <v>357</v>
      </c>
      <c r="B80" t="s">
        <v>334</v>
      </c>
      <c r="C80" t="s">
        <v>335</v>
      </c>
      <c r="D80" t="s">
        <v>69</v>
      </c>
      <c r="E80">
        <f>VLOOKUP(A80,home!$A$2:$E$405,3,FALSE)</f>
        <v>1.72</v>
      </c>
      <c r="F80">
        <f>VLOOKUP(B80,home!$B$2:$E$405,3,FALSE)</f>
        <v>1.0465</v>
      </c>
      <c r="G80">
        <f>VLOOKUP(C80,away!$B$2:$E$405,4,FALSE)</f>
        <v>0.58140000000000003</v>
      </c>
      <c r="H80">
        <f>VLOOKUP(A80,away!$A$2:$E$405,3,FALSE)</f>
        <v>1.58</v>
      </c>
      <c r="I80">
        <f>VLOOKUP(C80,away!$B$2:$E$405,3,FALSE)</f>
        <v>1.2658</v>
      </c>
      <c r="J80">
        <f>VLOOKUP(B80,home!$B$2:$E$405,4,FALSE)</f>
        <v>1.0126999999999999</v>
      </c>
      <c r="K80" s="3">
        <f t="shared" si="278"/>
        <v>1.0465083719999999</v>
      </c>
      <c r="L80" s="3">
        <f t="shared" si="279"/>
        <v>2.0253635428000001</v>
      </c>
      <c r="M80" s="5">
        <f t="shared" si="280"/>
        <v>4.6334339691268253E-2</v>
      </c>
      <c r="N80" s="5">
        <f t="shared" si="281"/>
        <v>4.8489274398004122E-2</v>
      </c>
      <c r="O80" s="5">
        <f t="shared" si="282"/>
        <v>9.3843882390405725E-2</v>
      </c>
      <c r="P80" s="5">
        <f t="shared" si="283"/>
        <v>9.8208408582542955E-2</v>
      </c>
      <c r="Q80" s="5">
        <f t="shared" si="284"/>
        <v>2.5372215804858281E-2</v>
      </c>
      <c r="R80" s="5">
        <f t="shared" si="285"/>
        <v>9.5033989054169349E-2</v>
      </c>
      <c r="S80" s="5">
        <f t="shared" si="286"/>
        <v>5.2039651263948439E-2</v>
      </c>
      <c r="T80" s="5">
        <f t="shared" si="287"/>
        <v>5.1387960891213919E-2</v>
      </c>
      <c r="U80" s="5">
        <f t="shared" si="288"/>
        <v>9.9453865169744582E-2</v>
      </c>
      <c r="V80" s="5">
        <f t="shared" si="289"/>
        <v>1.2255684247906668E-2</v>
      </c>
      <c r="W80" s="5">
        <f t="shared" si="290"/>
        <v>8.8507454186583026E-3</v>
      </c>
      <c r="X80" s="5">
        <f t="shared" si="291"/>
        <v>1.7925977097554648E-2</v>
      </c>
      <c r="Y80" s="5">
        <f t="shared" si="292"/>
        <v>1.8153310241227474E-2</v>
      </c>
      <c r="Z80" s="5">
        <f t="shared" si="293"/>
        <v>6.4159458919056292E-2</v>
      </c>
      <c r="AA80" s="5">
        <f t="shared" si="294"/>
        <v>6.7143410901782483E-2</v>
      </c>
      <c r="AB80" s="5">
        <f t="shared" si="295"/>
        <v>3.5133070816675709E-2</v>
      </c>
      <c r="AC80" s="5">
        <f t="shared" si="296"/>
        <v>1.6235410579076882E-3</v>
      </c>
      <c r="AD80" s="5">
        <f t="shared" si="297"/>
        <v>2.3155947947666395E-3</v>
      </c>
      <c r="AE80" s="5">
        <f t="shared" si="298"/>
        <v>4.6899212772177996E-3</v>
      </c>
      <c r="AF80" s="5">
        <f t="shared" si="299"/>
        <v>4.749397786739472E-3</v>
      </c>
      <c r="AG80" s="5">
        <f t="shared" si="300"/>
        <v>3.2064190425057123E-3</v>
      </c>
      <c r="AH80" s="5">
        <f t="shared" si="301"/>
        <v>3.2486557255107719E-2</v>
      </c>
      <c r="AI80" s="5">
        <f t="shared" si="302"/>
        <v>3.3997454144927573E-2</v>
      </c>
      <c r="AJ80" s="5">
        <f t="shared" si="303"/>
        <v>1.7789310194676399E-2</v>
      </c>
      <c r="AK80" s="5">
        <f t="shared" si="304"/>
        <v>6.2055540169446005E-3</v>
      </c>
      <c r="AL80" s="5">
        <f t="shared" si="305"/>
        <v>1.3764770114600762E-4</v>
      </c>
      <c r="AM80" s="5">
        <f t="shared" si="306"/>
        <v>4.8465786777658203E-4</v>
      </c>
      <c r="AN80" s="5">
        <f t="shared" si="307"/>
        <v>9.8160837612587212E-4</v>
      </c>
      <c r="AO80" s="5">
        <f t="shared" si="308"/>
        <v>9.9405690915622589E-4</v>
      </c>
      <c r="AP80" s="5">
        <f t="shared" si="309"/>
        <v>6.7110887442449051E-4</v>
      </c>
      <c r="AQ80" s="5">
        <f t="shared" si="310"/>
        <v>3.3980986187722654E-4</v>
      </c>
      <c r="AR80" s="5">
        <f t="shared" si="311"/>
        <v>1.3159417739116001E-2</v>
      </c>
      <c r="AS80" s="5">
        <f t="shared" si="312"/>
        <v>1.3771440834630206E-2</v>
      </c>
      <c r="AT80" s="5">
        <f t="shared" si="313"/>
        <v>7.205964063971588E-3</v>
      </c>
      <c r="AU80" s="5">
        <f t="shared" si="314"/>
        <v>2.5137005737591368E-3</v>
      </c>
      <c r="AV80" s="5">
        <f t="shared" si="315"/>
        <v>6.5765217378503486E-4</v>
      </c>
      <c r="AW80" s="5">
        <f t="shared" si="316"/>
        <v>8.1042374503015263E-6</v>
      </c>
      <c r="AX80" s="5">
        <f t="shared" si="317"/>
        <v>8.453308603064364E-5</v>
      </c>
      <c r="AY80" s="5">
        <f t="shared" si="318"/>
        <v>1.712102306068416E-4</v>
      </c>
      <c r="AZ80" s="5">
        <f t="shared" si="319"/>
        <v>1.7338147961273886E-4</v>
      </c>
      <c r="BA80" s="5">
        <f t="shared" si="320"/>
        <v>1.1705350926812093E-4</v>
      </c>
      <c r="BB80" s="5">
        <f t="shared" si="321"/>
        <v>5.9268977557113507E-5</v>
      </c>
      <c r="BC80" s="5">
        <f t="shared" si="322"/>
        <v>2.4008245272641815E-5</v>
      </c>
      <c r="BD80" s="5">
        <f t="shared" si="323"/>
        <v>4.442100822213523E-3</v>
      </c>
      <c r="BE80" s="5">
        <f t="shared" si="324"/>
        <v>4.6486956997145359E-3</v>
      </c>
      <c r="BF80" s="5">
        <f t="shared" si="325"/>
        <v>2.4324494843158294E-3</v>
      </c>
      <c r="BG80" s="5">
        <f t="shared" si="326"/>
        <v>8.4852624993453265E-4</v>
      </c>
      <c r="BH80" s="5">
        <f t="shared" si="327"/>
        <v>2.219974561045632E-4</v>
      </c>
      <c r="BI80" s="5">
        <f t="shared" si="328"/>
        <v>4.6464439275225584E-5</v>
      </c>
      <c r="BJ80" s="8">
        <f t="shared" si="329"/>
        <v>0.18924151417045484</v>
      </c>
      <c r="BK80" s="8">
        <f t="shared" si="330"/>
        <v>0.21077048277532684</v>
      </c>
      <c r="BL80" s="8">
        <f t="shared" si="331"/>
        <v>0.53103550348125417</v>
      </c>
      <c r="BM80" s="8">
        <f t="shared" si="332"/>
        <v>0.58776174343168697</v>
      </c>
      <c r="BN80" s="8">
        <f t="shared" si="333"/>
        <v>0.40728210992124869</v>
      </c>
    </row>
    <row r="81" spans="1:66" x14ac:dyDescent="0.25">
      <c r="A81" t="s">
        <v>357</v>
      </c>
      <c r="B81" t="s">
        <v>336</v>
      </c>
      <c r="C81" t="s">
        <v>337</v>
      </c>
      <c r="D81" t="s">
        <v>69</v>
      </c>
      <c r="E81">
        <f>VLOOKUP(A81,home!$A$2:$E$405,3,FALSE)</f>
        <v>1.72</v>
      </c>
      <c r="F81">
        <f>VLOOKUP(B81,home!$B$2:$E$405,3,FALSE)</f>
        <v>0.81399999999999995</v>
      </c>
      <c r="G81">
        <f>VLOOKUP(C81,away!$B$2:$E$405,4,FALSE)</f>
        <v>0.87209999999999999</v>
      </c>
      <c r="H81">
        <f>VLOOKUP(A81,away!$A$2:$E$405,3,FALSE)</f>
        <v>1.58</v>
      </c>
      <c r="I81">
        <f>VLOOKUP(C81,away!$B$2:$E$405,3,FALSE)</f>
        <v>0.94940000000000002</v>
      </c>
      <c r="J81">
        <f>VLOOKUP(B81,home!$B$2:$E$405,4,FALSE)</f>
        <v>0.69620000000000004</v>
      </c>
      <c r="K81" s="3">
        <f t="shared" si="278"/>
        <v>1.2210097680000001</v>
      </c>
      <c r="L81" s="3">
        <f t="shared" si="279"/>
        <v>1.0443362024000002</v>
      </c>
      <c r="M81" s="5">
        <f t="shared" si="280"/>
        <v>0.10379411863549312</v>
      </c>
      <c r="N81" s="5">
        <f t="shared" si="281"/>
        <v>0.12673363271488794</v>
      </c>
      <c r="O81" s="5">
        <f t="shared" si="282"/>
        <v>0.10839595568724598</v>
      </c>
      <c r="P81" s="5">
        <f t="shared" si="283"/>
        <v>0.13235252070582251</v>
      </c>
      <c r="Q81" s="5">
        <f t="shared" si="284"/>
        <v>7.7371501739501289E-2</v>
      </c>
      <c r="R81" s="5">
        <f t="shared" si="285"/>
        <v>5.6600910358968581E-2</v>
      </c>
      <c r="S81" s="5">
        <f t="shared" si="286"/>
        <v>4.2192153966600213E-2</v>
      </c>
      <c r="T81" s="5">
        <f t="shared" si="287"/>
        <v>8.0801860300615785E-2</v>
      </c>
      <c r="U81" s="5">
        <f t="shared" si="288"/>
        <v>6.9110264425993023E-2</v>
      </c>
      <c r="V81" s="5">
        <f t="shared" si="289"/>
        <v>5.9779001877302675E-3</v>
      </c>
      <c r="W81" s="5">
        <f t="shared" si="290"/>
        <v>3.1490453129586697E-2</v>
      </c>
      <c r="X81" s="5">
        <f t="shared" si="291"/>
        <v>3.2886620233207778E-2</v>
      </c>
      <c r="Y81" s="5">
        <f t="shared" si="292"/>
        <v>1.7172344042059608E-2</v>
      </c>
      <c r="Z81" s="5">
        <f t="shared" si="293"/>
        <v>1.9703459925556031E-2</v>
      </c>
      <c r="AA81" s="5">
        <f t="shared" si="294"/>
        <v>2.4058117032500468E-2</v>
      </c>
      <c r="AB81" s="5">
        <f t="shared" si="295"/>
        <v>1.4687597948185126E-2</v>
      </c>
      <c r="AC81" s="5">
        <f t="shared" si="296"/>
        <v>4.7641798541617778E-4</v>
      </c>
      <c r="AD81" s="5">
        <f t="shared" si="297"/>
        <v>9.6125377174928802E-3</v>
      </c>
      <c r="AE81" s="5">
        <f t="shared" si="298"/>
        <v>1.0038721135313282E-2</v>
      </c>
      <c r="AF81" s="5">
        <f t="shared" si="299"/>
        <v>5.2418999537028454E-3</v>
      </c>
      <c r="AG81" s="5">
        <f t="shared" si="300"/>
        <v>1.8247686303369225E-3</v>
      </c>
      <c r="AH81" s="5">
        <f t="shared" si="301"/>
        <v>5.1442591281989428E-3</v>
      </c>
      <c r="AI81" s="5">
        <f t="shared" si="302"/>
        <v>6.2811906446540739E-3</v>
      </c>
      <c r="AJ81" s="5">
        <f t="shared" si="303"/>
        <v>3.8346975658964219E-3</v>
      </c>
      <c r="AK81" s="5">
        <f t="shared" si="304"/>
        <v>1.5607343950951188E-3</v>
      </c>
      <c r="AL81" s="5">
        <f t="shared" si="305"/>
        <v>2.4300074843685324E-5</v>
      </c>
      <c r="AM81" s="5">
        <f t="shared" si="306"/>
        <v>2.3474004896654457E-3</v>
      </c>
      <c r="AN81" s="5">
        <f t="shared" si="307"/>
        <v>2.4514753128891125E-3</v>
      </c>
      <c r="AO81" s="5">
        <f t="shared" si="308"/>
        <v>1.2800822092699838E-3</v>
      </c>
      <c r="AP81" s="5">
        <f t="shared" si="309"/>
        <v>4.4561206439627251E-4</v>
      </c>
      <c r="AQ81" s="5">
        <f t="shared" si="310"/>
        <v>1.1634220276880688E-4</v>
      </c>
      <c r="AR81" s="5">
        <f t="shared" si="311"/>
        <v>1.0744672084209645E-3</v>
      </c>
      <c r="AS81" s="5">
        <f t="shared" si="312"/>
        <v>1.3119349568776896E-3</v>
      </c>
      <c r="AT81" s="5">
        <f t="shared" si="313"/>
        <v>8.009426986641591E-4</v>
      </c>
      <c r="AU81" s="5">
        <f t="shared" si="314"/>
        <v>3.2598628622573968E-4</v>
      </c>
      <c r="AV81" s="5">
        <f t="shared" si="315"/>
        <v>9.9508109928917989E-5</v>
      </c>
      <c r="AW81" s="5">
        <f t="shared" si="316"/>
        <v>8.6072532635403133E-7</v>
      </c>
      <c r="AX81" s="5">
        <f t="shared" si="317"/>
        <v>4.7769982121491567E-4</v>
      </c>
      <c r="AY81" s="5">
        <f t="shared" si="318"/>
        <v>4.9887921717474415E-4</v>
      </c>
      <c r="AZ81" s="5">
        <f t="shared" si="319"/>
        <v>2.6049881356027856E-4</v>
      </c>
      <c r="BA81" s="5">
        <f t="shared" si="320"/>
        <v>9.068278056108236E-5</v>
      </c>
      <c r="BB81" s="5">
        <f t="shared" si="321"/>
        <v>2.3675827668558323E-5</v>
      </c>
      <c r="BC81" s="5">
        <f t="shared" si="322"/>
        <v>4.945104791211812E-6</v>
      </c>
      <c r="BD81" s="5">
        <f t="shared" si="323"/>
        <v>1.8701750067427986E-4</v>
      </c>
      <c r="BE81" s="5">
        <f t="shared" si="324"/>
        <v>2.283501951102423E-4</v>
      </c>
      <c r="BF81" s="5">
        <f t="shared" si="325"/>
        <v>1.394089093771559E-4</v>
      </c>
      <c r="BG81" s="5">
        <f t="shared" si="326"/>
        <v>5.6739880031911398E-5</v>
      </c>
      <c r="BH81" s="5">
        <f t="shared" si="327"/>
        <v>1.7319986938527991E-5</v>
      </c>
      <c r="BI81" s="5">
        <f t="shared" si="328"/>
        <v>4.2295746467150168E-6</v>
      </c>
      <c r="BJ81" s="8">
        <f t="shared" si="329"/>
        <v>0.40117163344066537</v>
      </c>
      <c r="BK81" s="8">
        <f t="shared" si="330"/>
        <v>0.28531629077308068</v>
      </c>
      <c r="BL81" s="8">
        <f t="shared" si="331"/>
        <v>0.29391963249363418</v>
      </c>
      <c r="BM81" s="8">
        <f t="shared" si="332"/>
        <v>0.39436435829916849</v>
      </c>
      <c r="BN81" s="8">
        <f t="shared" si="333"/>
        <v>0.60524863984191946</v>
      </c>
    </row>
    <row r="82" spans="1:66" x14ac:dyDescent="0.25">
      <c r="A82" t="s">
        <v>290</v>
      </c>
      <c r="B82" t="s">
        <v>293</v>
      </c>
      <c r="C82" t="s">
        <v>316</v>
      </c>
      <c r="D82" t="s">
        <v>69</v>
      </c>
      <c r="E82">
        <f>VLOOKUP(A82,home!$A$2:$E$405,3,FALSE)</f>
        <v>1.6292</v>
      </c>
      <c r="F82">
        <f>VLOOKUP(B82,home!$B$2:$E$405,3,FALSE)</f>
        <v>0.83040000000000003</v>
      </c>
      <c r="G82">
        <f>VLOOKUP(C82,away!$B$2:$E$405,4,FALSE)</f>
        <v>1.4080999999999999</v>
      </c>
      <c r="H82">
        <f>VLOOKUP(A82,away!$A$2:$E$405,3,FALSE)</f>
        <v>1.1462000000000001</v>
      </c>
      <c r="I82">
        <f>VLOOKUP(C82,away!$B$2:$E$405,3,FALSE)</f>
        <v>0.76980000000000004</v>
      </c>
      <c r="J82">
        <f>VLOOKUP(B82,home!$B$2:$E$405,4,FALSE)</f>
        <v>0.92379999999999995</v>
      </c>
      <c r="K82" s="3">
        <f t="shared" si="278"/>
        <v>1.905001142208</v>
      </c>
      <c r="L82" s="3">
        <f t="shared" si="279"/>
        <v>0.81511008928800011</v>
      </c>
      <c r="M82" s="5">
        <f t="shared" si="280"/>
        <v>6.5867427486420271E-2</v>
      </c>
      <c r="N82" s="5">
        <f t="shared" si="281"/>
        <v>0.12547752459593323</v>
      </c>
      <c r="O82" s="5">
        <f t="shared" si="282"/>
        <v>5.3689204699626909E-2</v>
      </c>
      <c r="P82" s="5">
        <f t="shared" si="283"/>
        <v>0.10227799627702837</v>
      </c>
      <c r="Q82" s="5">
        <f t="shared" si="284"/>
        <v>0.11951741383834263</v>
      </c>
      <c r="R82" s="5">
        <f t="shared" si="285"/>
        <v>2.1881306218257294E-2</v>
      </c>
      <c r="S82" s="5">
        <f t="shared" si="286"/>
        <v>3.9703951261040607E-2</v>
      </c>
      <c r="T82" s="5">
        <f t="shared" si="287"/>
        <v>9.7419849865242339E-2</v>
      </c>
      <c r="U82" s="5">
        <f t="shared" si="288"/>
        <v>4.168391333878315E-2</v>
      </c>
      <c r="V82" s="5">
        <f t="shared" si="289"/>
        <v>6.8501917567631368E-3</v>
      </c>
      <c r="W82" s="5">
        <f t="shared" si="290"/>
        <v>7.5893603291929637E-2</v>
      </c>
      <c r="X82" s="5">
        <f t="shared" si="291"/>
        <v>6.1861641755672839E-2</v>
      </c>
      <c r="Y82" s="5">
        <f t="shared" si="292"/>
        <v>2.5212024167484373E-2</v>
      </c>
      <c r="Z82" s="5">
        <f t="shared" si="293"/>
        <v>5.9452244884339268E-3</v>
      </c>
      <c r="AA82" s="5">
        <f t="shared" si="294"/>
        <v>1.1325659441149601E-2</v>
      </c>
      <c r="AB82" s="5">
        <f t="shared" si="295"/>
        <v>1.0787697085824409E-2</v>
      </c>
      <c r="AC82" s="5">
        <f t="shared" si="296"/>
        <v>6.6480496670717488E-4</v>
      </c>
      <c r="AD82" s="5">
        <f t="shared" si="297"/>
        <v>3.6144350239351697E-2</v>
      </c>
      <c r="AE82" s="5">
        <f t="shared" si="298"/>
        <v>2.9461624550854711E-2</v>
      </c>
      <c r="AF82" s="5">
        <f t="shared" si="299"/>
        <v>1.2007233709108354E-2</v>
      </c>
      <c r="AG82" s="5">
        <f t="shared" si="300"/>
        <v>3.2624057802443998E-3</v>
      </c>
      <c r="AH82" s="5">
        <f t="shared" si="301"/>
        <v>1.2115031159011455E-3</v>
      </c>
      <c r="AI82" s="5">
        <f t="shared" si="302"/>
        <v>2.3079148195802326E-3</v>
      </c>
      <c r="AJ82" s="5">
        <f t="shared" si="303"/>
        <v>2.1982901837095574E-3</v>
      </c>
      <c r="AK82" s="5">
        <f t="shared" si="304"/>
        <v>1.3959151036237803E-3</v>
      </c>
      <c r="AL82" s="5">
        <f t="shared" si="305"/>
        <v>4.1291984523819344E-5</v>
      </c>
      <c r="AM82" s="5">
        <f t="shared" si="306"/>
        <v>1.3771005698066201E-2</v>
      </c>
      <c r="AN82" s="5">
        <f t="shared" si="307"/>
        <v>1.1224885684136302E-2</v>
      </c>
      <c r="AO82" s="5">
        <f t="shared" si="308"/>
        <v>4.5747587861219652E-3</v>
      </c>
      <c r="AP82" s="5">
        <f t="shared" si="309"/>
        <v>1.2429773475423132E-3</v>
      </c>
      <c r="AQ82" s="5">
        <f t="shared" si="310"/>
        <v>2.5329084418454403E-4</v>
      </c>
      <c r="AR82" s="5">
        <f t="shared" si="311"/>
        <v>1.9750168259497468E-4</v>
      </c>
      <c r="AS82" s="5">
        <f t="shared" si="312"/>
        <v>3.7624093093142859E-4</v>
      </c>
      <c r="AT82" s="5">
        <f t="shared" si="313"/>
        <v>3.5836970158488647E-4</v>
      </c>
      <c r="AU82" s="5">
        <f t="shared" si="314"/>
        <v>2.2756489695064958E-4</v>
      </c>
      <c r="AV82" s="5">
        <f t="shared" si="315"/>
        <v>1.083778471543583E-4</v>
      </c>
      <c r="AW82" s="5">
        <f t="shared" si="316"/>
        <v>1.7810444743002896E-6</v>
      </c>
      <c r="AX82" s="5">
        <f t="shared" si="317"/>
        <v>4.3722969306948245E-3</v>
      </c>
      <c r="AY82" s="5">
        <f t="shared" si="318"/>
        <v>3.5639033415723075E-3</v>
      </c>
      <c r="AZ82" s="5">
        <f t="shared" si="319"/>
        <v>1.4524867854814022E-3</v>
      </c>
      <c r="BA82" s="5">
        <f t="shared" si="320"/>
        <v>3.9464554446779545E-4</v>
      </c>
      <c r="BB82" s="5">
        <f t="shared" si="321"/>
        <v>8.0419891247064014E-5</v>
      </c>
      <c r="BC82" s="5">
        <f t="shared" si="322"/>
        <v>1.3110212946985129E-5</v>
      </c>
      <c r="BD82" s="5">
        <f t="shared" si="323"/>
        <v>2.6830935689086666E-5</v>
      </c>
      <c r="BE82" s="5">
        <f t="shared" si="324"/>
        <v>5.1112963134219481E-5</v>
      </c>
      <c r="BF82" s="5">
        <f t="shared" si="325"/>
        <v>4.8685126576161769E-5</v>
      </c>
      <c r="BG82" s="5">
        <f t="shared" si="326"/>
        <v>3.0915073912043076E-5</v>
      </c>
      <c r="BH82" s="5">
        <f t="shared" si="327"/>
        <v>1.4723312778471698E-5</v>
      </c>
      <c r="BI82" s="5">
        <f t="shared" si="328"/>
        <v>5.6095855320148477E-6</v>
      </c>
      <c r="BJ82" s="8">
        <f t="shared" si="329"/>
        <v>0.62720145286062601</v>
      </c>
      <c r="BK82" s="8">
        <f t="shared" si="330"/>
        <v>0.21896956707405568</v>
      </c>
      <c r="BL82" s="8">
        <f t="shared" si="331"/>
        <v>0.14792733606329436</v>
      </c>
      <c r="BM82" s="8">
        <f t="shared" si="332"/>
        <v>0.5077705850737031</v>
      </c>
      <c r="BN82" s="8">
        <f t="shared" si="333"/>
        <v>0.48871087311560868</v>
      </c>
    </row>
    <row r="83" spans="1:66" x14ac:dyDescent="0.25">
      <c r="A83" t="s">
        <v>290</v>
      </c>
      <c r="B83" t="s">
        <v>304</v>
      </c>
      <c r="C83" t="s">
        <v>311</v>
      </c>
      <c r="D83" t="s">
        <v>69</v>
      </c>
      <c r="E83">
        <f>VLOOKUP(A83,home!$A$2:$E$405,3,FALSE)</f>
        <v>1.6292</v>
      </c>
      <c r="F83">
        <f>VLOOKUP(B83,home!$B$2:$E$405,3,FALSE)</f>
        <v>0.86650000000000005</v>
      </c>
      <c r="G83">
        <f>VLOOKUP(C83,away!$B$2:$E$405,4,FALSE)</f>
        <v>1.0229999999999999</v>
      </c>
      <c r="H83">
        <f>VLOOKUP(A83,away!$A$2:$E$405,3,FALSE)</f>
        <v>1.1462000000000001</v>
      </c>
      <c r="I83">
        <f>VLOOKUP(C83,away!$B$2:$E$405,3,FALSE)</f>
        <v>1.0663</v>
      </c>
      <c r="J83">
        <f>VLOOKUP(B83,home!$B$2:$E$405,4,FALSE)</f>
        <v>0.71850000000000003</v>
      </c>
      <c r="K83" s="3">
        <f t="shared" si="278"/>
        <v>1.4441709413999999</v>
      </c>
      <c r="L83" s="3">
        <f t="shared" si="279"/>
        <v>0.87814571361000016</v>
      </c>
      <c r="M83" s="5">
        <f t="shared" si="280"/>
        <v>9.8046183118178643E-2</v>
      </c>
      <c r="N83" s="5">
        <f t="shared" si="281"/>
        <v>0.1415954485744568</v>
      </c>
      <c r="O83" s="5">
        <f t="shared" si="282"/>
        <v>8.6098835441049737E-2</v>
      </c>
      <c r="P83" s="5">
        <f t="shared" si="283"/>
        <v>0.12434143623234445</v>
      </c>
      <c r="Q83" s="5">
        <f t="shared" si="284"/>
        <v>0.10224401613286431</v>
      </c>
      <c r="R83" s="5">
        <f t="shared" si="285"/>
        <v>3.7803661644685294E-2</v>
      </c>
      <c r="S83" s="5">
        <f t="shared" si="286"/>
        <v>3.9422219898368534E-2</v>
      </c>
      <c r="T83" s="5">
        <f t="shared" si="287"/>
        <v>8.9785144509346493E-2</v>
      </c>
      <c r="U83" s="5">
        <f t="shared" si="288"/>
        <v>5.4594949625772222E-2</v>
      </c>
      <c r="V83" s="5">
        <f t="shared" si="289"/>
        <v>5.5549960524692698E-3</v>
      </c>
      <c r="W83" s="5">
        <f t="shared" si="290"/>
        <v>4.9219279010371812E-2</v>
      </c>
      <c r="X83" s="5">
        <f t="shared" si="291"/>
        <v>4.3221698889932658E-2</v>
      </c>
      <c r="Y83" s="5">
        <f t="shared" si="292"/>
        <v>1.8977474807568232E-2</v>
      </c>
      <c r="Z83" s="5">
        <f t="shared" si="293"/>
        <v>1.1065707810681056E-2</v>
      </c>
      <c r="AA83" s="5">
        <f t="shared" si="294"/>
        <v>1.5980773666208588E-2</v>
      </c>
      <c r="AB83" s="5">
        <f t="shared" si="295"/>
        <v>1.1539484474914397E-2</v>
      </c>
      <c r="AC83" s="5">
        <f t="shared" si="296"/>
        <v>4.4030027831150239E-4</v>
      </c>
      <c r="AD83" s="5">
        <f t="shared" si="297"/>
        <v>1.7770263125859494E-2</v>
      </c>
      <c r="AE83" s="5">
        <f t="shared" si="298"/>
        <v>1.5604880393695356E-2</v>
      </c>
      <c r="AF83" s="5">
        <f t="shared" si="299"/>
        <v>6.8516794145601538E-3</v>
      </c>
      <c r="AG83" s="5">
        <f t="shared" si="300"/>
        <v>2.0055909696419585E-3</v>
      </c>
      <c r="AH83" s="5">
        <f t="shared" si="301"/>
        <v>2.4293259705025667E-3</v>
      </c>
      <c r="AI83" s="5">
        <f t="shared" si="302"/>
        <v>3.5083619737881593E-3</v>
      </c>
      <c r="AJ83" s="5">
        <f t="shared" si="303"/>
        <v>2.5333372072288045E-3</v>
      </c>
      <c r="AK83" s="5">
        <f t="shared" si="304"/>
        <v>1.2195239931490898E-3</v>
      </c>
      <c r="AL83" s="5">
        <f t="shared" si="305"/>
        <v>2.233542081399085E-5</v>
      </c>
      <c r="AM83" s="5">
        <f t="shared" si="306"/>
        <v>5.132659525479635E-3</v>
      </c>
      <c r="AN83" s="5">
        <f t="shared" si="307"/>
        <v>4.5072229617194783E-3</v>
      </c>
      <c r="AO83" s="5">
        <f t="shared" si="308"/>
        <v>1.9789992620592649E-3</v>
      </c>
      <c r="AP83" s="5">
        <f t="shared" si="309"/>
        <v>5.792832397382324E-4</v>
      </c>
      <c r="AQ83" s="5">
        <f t="shared" si="310"/>
        <v>1.2717377348556069E-4</v>
      </c>
      <c r="AR83" s="5">
        <f t="shared" si="311"/>
        <v>4.2666043759165663E-4</v>
      </c>
      <c r="AS83" s="5">
        <f t="shared" si="312"/>
        <v>6.1617060581487849E-4</v>
      </c>
      <c r="AT83" s="5">
        <f t="shared" si="313"/>
        <v>4.4492784193134085E-4</v>
      </c>
      <c r="AU83" s="5">
        <f t="shared" si="314"/>
        <v>2.1418395344568496E-4</v>
      </c>
      <c r="AV83" s="5">
        <f t="shared" si="315"/>
        <v>7.7329560420107203E-5</v>
      </c>
      <c r="AW83" s="5">
        <f t="shared" si="316"/>
        <v>7.8682260138966497E-7</v>
      </c>
      <c r="AX83" s="5">
        <f t="shared" si="317"/>
        <v>1.2354062897995993E-3</v>
      </c>
      <c r="AY83" s="5">
        <f t="shared" si="318"/>
        <v>1.0848667379543518E-3</v>
      </c>
      <c r="AZ83" s="5">
        <f t="shared" si="319"/>
        <v>4.7633553788633865E-4</v>
      </c>
      <c r="BA83" s="5">
        <f t="shared" si="320"/>
        <v>1.3943067027833407E-4</v>
      </c>
      <c r="BB83" s="5">
        <f t="shared" si="321"/>
        <v>3.0610111362672068E-5</v>
      </c>
      <c r="BC83" s="5">
        <f t="shared" si="322"/>
        <v>5.3760276172510491E-6</v>
      </c>
      <c r="BD83" s="5">
        <f t="shared" si="323"/>
        <v>6.2445005739680015E-5</v>
      </c>
      <c r="BE83" s="5">
        <f t="shared" si="324"/>
        <v>9.0181262724802074E-5</v>
      </c>
      <c r="BF83" s="5">
        <f t="shared" si="325"/>
        <v>6.5118579542959083E-5</v>
      </c>
      <c r="BG83" s="5">
        <f t="shared" si="326"/>
        <v>3.1347453440395335E-5</v>
      </c>
      <c r="BH83" s="5">
        <f t="shared" si="327"/>
        <v>1.1317770336377107E-5</v>
      </c>
      <c r="BI83" s="5">
        <f t="shared" si="328"/>
        <v>3.2689590082469397E-6</v>
      </c>
      <c r="BJ83" s="8">
        <f t="shared" si="329"/>
        <v>0.50257283996567792</v>
      </c>
      <c r="BK83" s="8">
        <f t="shared" si="330"/>
        <v>0.2689123377384407</v>
      </c>
      <c r="BL83" s="8">
        <f t="shared" si="331"/>
        <v>0.21775120542729501</v>
      </c>
      <c r="BM83" s="8">
        <f t="shared" si="332"/>
        <v>0.40908842988316241</v>
      </c>
      <c r="BN83" s="8">
        <f t="shared" si="333"/>
        <v>0.59012958114357927</v>
      </c>
    </row>
    <row r="84" spans="1:66" x14ac:dyDescent="0.25">
      <c r="A84" t="s">
        <v>290</v>
      </c>
      <c r="B84" t="s">
        <v>299</v>
      </c>
      <c r="C84" t="s">
        <v>303</v>
      </c>
      <c r="D84" t="s">
        <v>69</v>
      </c>
      <c r="E84">
        <f>VLOOKUP(A84,home!$A$2:$E$405,3,FALSE)</f>
        <v>1.6292</v>
      </c>
      <c r="F84">
        <f>VLOOKUP(B84,home!$B$2:$E$405,3,FALSE)</f>
        <v>0.90259999999999996</v>
      </c>
      <c r="G84">
        <f>VLOOKUP(C84,away!$B$2:$E$405,4,FALSE)</f>
        <v>1.1554</v>
      </c>
      <c r="H84">
        <f>VLOOKUP(A84,away!$A$2:$E$405,3,FALSE)</f>
        <v>1.1462000000000001</v>
      </c>
      <c r="I84">
        <f>VLOOKUP(C84,away!$B$2:$E$405,3,FALSE)</f>
        <v>1.0777000000000001</v>
      </c>
      <c r="J84">
        <f>VLOOKUP(B84,home!$B$2:$E$405,4,FALSE)</f>
        <v>1.0777000000000001</v>
      </c>
      <c r="K84" s="3">
        <f t="shared" si="278"/>
        <v>1.699034093968</v>
      </c>
      <c r="L84" s="3">
        <f t="shared" si="279"/>
        <v>1.3312394217980004</v>
      </c>
      <c r="M84" s="5">
        <f t="shared" si="280"/>
        <v>4.8302424844398735E-2</v>
      </c>
      <c r="N84" s="5">
        <f t="shared" si="281"/>
        <v>8.2067466631960406E-2</v>
      </c>
      <c r="O84" s="5">
        <f t="shared" si="282"/>
        <v>6.430209212129874E-2</v>
      </c>
      <c r="P84" s="5">
        <f t="shared" si="283"/>
        <v>0.10925144682755766</v>
      </c>
      <c r="Q84" s="5">
        <f t="shared" si="284"/>
        <v>6.9717711906640986E-2</v>
      </c>
      <c r="R84" s="5">
        <f t="shared" si="285"/>
        <v>4.2800739967979749E-2</v>
      </c>
      <c r="S84" s="5">
        <f t="shared" si="286"/>
        <v>6.177680868178391E-2</v>
      </c>
      <c r="T84" s="5">
        <f t="shared" si="287"/>
        <v>9.2810966487676311E-2</v>
      </c>
      <c r="U84" s="5">
        <f t="shared" si="288"/>
        <v>7.2719916452656436E-2</v>
      </c>
      <c r="V84" s="5">
        <f t="shared" si="289"/>
        <v>1.5525343708280551E-2</v>
      </c>
      <c r="W84" s="5">
        <f t="shared" si="290"/>
        <v>3.9484256494273937E-2</v>
      </c>
      <c r="X84" s="5">
        <f t="shared" si="291"/>
        <v>5.2562998785561171E-2</v>
      </c>
      <c r="Y84" s="5">
        <f t="shared" si="292"/>
        <v>3.498696805562973E-2</v>
      </c>
      <c r="Z84" s="5">
        <f t="shared" si="293"/>
        <v>1.8992677442499984E-2</v>
      </c>
      <c r="AA84" s="5">
        <f t="shared" si="294"/>
        <v>3.2269206510544428E-2</v>
      </c>
      <c r="AB84" s="5">
        <f t="shared" si="295"/>
        <v>2.7413241023354577E-2</v>
      </c>
      <c r="AC84" s="5">
        <f t="shared" si="296"/>
        <v>2.1947219369534703E-3</v>
      </c>
      <c r="AD84" s="5">
        <f t="shared" si="297"/>
        <v>1.6771274489687221E-2</v>
      </c>
      <c r="AE84" s="5">
        <f t="shared" si="298"/>
        <v>2.2326581754466768E-2</v>
      </c>
      <c r="AF84" s="5">
        <f t="shared" si="299"/>
        <v>1.4861012892771067E-2</v>
      </c>
      <c r="AG84" s="5">
        <f t="shared" si="300"/>
        <v>6.5945220702350637E-3</v>
      </c>
      <c r="AH84" s="5">
        <f t="shared" si="301"/>
        <v>6.3209502342374026E-3</v>
      </c>
      <c r="AI84" s="5">
        <f t="shared" si="302"/>
        <v>1.0739509954244362E-2</v>
      </c>
      <c r="AJ84" s="5">
        <f t="shared" si="303"/>
        <v>9.1233967823849474E-3</v>
      </c>
      <c r="AK84" s="5">
        <f t="shared" si="304"/>
        <v>5.1669873953566576E-3</v>
      </c>
      <c r="AL84" s="5">
        <f t="shared" si="305"/>
        <v>1.9856274112014979E-4</v>
      </c>
      <c r="AM84" s="5">
        <f t="shared" si="306"/>
        <v>5.6989934314548643E-3</v>
      </c>
      <c r="AN84" s="5">
        <f t="shared" si="307"/>
        <v>7.586724720520575E-3</v>
      </c>
      <c r="AO84" s="5">
        <f t="shared" si="308"/>
        <v>5.049873515143204E-3</v>
      </c>
      <c r="AP84" s="5">
        <f t="shared" si="309"/>
        <v>2.2408635661507591E-3</v>
      </c>
      <c r="AQ84" s="5">
        <f t="shared" si="310"/>
        <v>7.4578147953268574E-4</v>
      </c>
      <c r="AR84" s="5">
        <f t="shared" si="311"/>
        <v>1.6829396270080256E-3</v>
      </c>
      <c r="AS84" s="5">
        <f t="shared" si="312"/>
        <v>2.8593718043764243E-3</v>
      </c>
      <c r="AT84" s="5">
        <f t="shared" si="313"/>
        <v>2.4290850914831727E-3</v>
      </c>
      <c r="AU84" s="5">
        <f t="shared" si="314"/>
        <v>1.3756994625264295E-3</v>
      </c>
      <c r="AV84" s="5">
        <f t="shared" si="315"/>
        <v>5.8434007247146463E-4</v>
      </c>
      <c r="AW84" s="5">
        <f t="shared" si="316"/>
        <v>1.2475372511665811E-5</v>
      </c>
      <c r="AX84" s="5">
        <f t="shared" si="317"/>
        <v>1.6137973568902499E-3</v>
      </c>
      <c r="AY84" s="5">
        <f t="shared" si="318"/>
        <v>2.1483506602857174E-3</v>
      </c>
      <c r="AZ84" s="5">
        <f t="shared" si="319"/>
        <v>1.4299845454090556E-3</v>
      </c>
      <c r="BA84" s="5">
        <f t="shared" si="320"/>
        <v>6.3455059980347609E-4</v>
      </c>
      <c r="BB84" s="5">
        <f t="shared" si="321"/>
        <v>2.1118469339598855E-4</v>
      </c>
      <c r="BC84" s="5">
        <f t="shared" si="322"/>
        <v>5.6227477825812712E-5</v>
      </c>
      <c r="BD84" s="5">
        <f t="shared" si="323"/>
        <v>3.7339926266318478E-4</v>
      </c>
      <c r="BE84" s="5">
        <f t="shared" si="324"/>
        <v>6.3441807792726326E-4</v>
      </c>
      <c r="BF84" s="5">
        <f t="shared" si="325"/>
        <v>5.3894897211403405E-4</v>
      </c>
      <c r="BG84" s="5">
        <f t="shared" si="326"/>
        <v>3.0523089284358425E-4</v>
      </c>
      <c r="BH84" s="5">
        <f t="shared" si="327"/>
        <v>1.296494233683858E-4</v>
      </c>
      <c r="BI84" s="5">
        <f t="shared" si="328"/>
        <v>4.4055758113235746E-5</v>
      </c>
      <c r="BJ84" s="8">
        <f t="shared" si="329"/>
        <v>0.45960009161531518</v>
      </c>
      <c r="BK84" s="8">
        <f t="shared" si="330"/>
        <v>0.23939765940038019</v>
      </c>
      <c r="BL84" s="8">
        <f t="shared" si="331"/>
        <v>0.28181317888695245</v>
      </c>
      <c r="BM84" s="8">
        <f t="shared" si="332"/>
        <v>0.58122584975753766</v>
      </c>
      <c r="BN84" s="8">
        <f t="shared" si="333"/>
        <v>0.41644188229983625</v>
      </c>
    </row>
    <row r="85" spans="1:66" x14ac:dyDescent="0.25">
      <c r="A85" t="s">
        <v>290</v>
      </c>
      <c r="B85" t="s">
        <v>305</v>
      </c>
      <c r="C85" t="s">
        <v>298</v>
      </c>
      <c r="D85" t="s">
        <v>69</v>
      </c>
      <c r="E85">
        <f>VLOOKUP(A85,home!$A$2:$E$405,3,FALSE)</f>
        <v>1.6292</v>
      </c>
      <c r="F85">
        <f>VLOOKUP(B85,home!$B$2:$E$405,3,FALSE)</f>
        <v>1.2958000000000001</v>
      </c>
      <c r="G85">
        <f>VLOOKUP(C85,away!$B$2:$E$405,4,FALSE)</f>
        <v>1.6248</v>
      </c>
      <c r="H85">
        <f>VLOOKUP(A85,away!$A$2:$E$405,3,FALSE)</f>
        <v>1.1462000000000001</v>
      </c>
      <c r="I85">
        <f>VLOOKUP(C85,away!$B$2:$E$405,3,FALSE)</f>
        <v>1.0264</v>
      </c>
      <c r="J85">
        <f>VLOOKUP(B85,home!$B$2:$E$405,4,FALSE)</f>
        <v>0.92090000000000005</v>
      </c>
      <c r="K85" s="3">
        <f t="shared" si="278"/>
        <v>3.4301434865280003</v>
      </c>
      <c r="L85" s="3">
        <f t="shared" si="279"/>
        <v>1.083401719312</v>
      </c>
      <c r="M85" s="5">
        <f t="shared" si="280"/>
        <v>1.095953740594279E-2</v>
      </c>
      <c r="N85" s="5">
        <f t="shared" si="281"/>
        <v>3.759278584835464E-2</v>
      </c>
      <c r="O85" s="5">
        <f t="shared" si="282"/>
        <v>1.1873581668462595E-2</v>
      </c>
      <c r="P85" s="5">
        <f t="shared" si="283"/>
        <v>4.0728088821835234E-2</v>
      </c>
      <c r="Q85" s="5">
        <f t="shared" si="284"/>
        <v>6.4474324759087834E-2</v>
      </c>
      <c r="R85" s="5">
        <f t="shared" si="285"/>
        <v>6.4319293970019099E-3</v>
      </c>
      <c r="S85" s="5">
        <f t="shared" si="286"/>
        <v>3.7838668678201501E-2</v>
      </c>
      <c r="T85" s="5">
        <f t="shared" si="287"/>
        <v>6.9851594295476008E-2</v>
      </c>
      <c r="U85" s="5">
        <f t="shared" si="288"/>
        <v>2.2062440726934071E-2</v>
      </c>
      <c r="V85" s="5">
        <f t="shared" si="289"/>
        <v>1.5624104900531953E-2</v>
      </c>
      <c r="W85" s="5">
        <f t="shared" si="290"/>
        <v>7.3718728373558709E-2</v>
      </c>
      <c r="X85" s="5">
        <f t="shared" si="291"/>
        <v>7.9866997065407813E-2</v>
      </c>
      <c r="Y85" s="5">
        <f t="shared" si="292"/>
        <v>4.3264020968474641E-2</v>
      </c>
      <c r="Z85" s="5">
        <f t="shared" si="293"/>
        <v>2.3227877890684223E-3</v>
      </c>
      <c r="AA85" s="5">
        <f t="shared" si="294"/>
        <v>7.967495405259822E-3</v>
      </c>
      <c r="AB85" s="5">
        <f t="shared" si="295"/>
        <v>1.3664826234146879E-2</v>
      </c>
      <c r="AC85" s="5">
        <f t="shared" si="296"/>
        <v>3.6289164666605945E-3</v>
      </c>
      <c r="AD85" s="5">
        <f t="shared" si="297"/>
        <v>6.3216453991422325E-2</v>
      </c>
      <c r="AE85" s="5">
        <f t="shared" si="298"/>
        <v>6.8488814943114887E-2</v>
      </c>
      <c r="AF85" s="5">
        <f t="shared" si="299"/>
        <v>3.7100449931506033E-2</v>
      </c>
      <c r="AG85" s="5">
        <f t="shared" si="300"/>
        <v>1.3398230414347472E-2</v>
      </c>
      <c r="AH85" s="5">
        <f t="shared" si="301"/>
        <v>6.2912807106841185E-4</v>
      </c>
      <c r="AI85" s="5">
        <f t="shared" si="302"/>
        <v>2.1579995551672376E-3</v>
      </c>
      <c r="AJ85" s="5">
        <f t="shared" si="303"/>
        <v>3.7011240590436121E-3</v>
      </c>
      <c r="AK85" s="5">
        <f t="shared" si="304"/>
        <v>4.23179552798684E-3</v>
      </c>
      <c r="AL85" s="5">
        <f t="shared" si="305"/>
        <v>5.3943456445900556E-4</v>
      </c>
      <c r="AM85" s="5">
        <f t="shared" si="306"/>
        <v>4.3368301580014854E-2</v>
      </c>
      <c r="AN85" s="5">
        <f t="shared" si="307"/>
        <v>4.6985292495429411E-2</v>
      </c>
      <c r="AO85" s="5">
        <f t="shared" si="308"/>
        <v>2.5451973335962715E-2</v>
      </c>
      <c r="AP85" s="5">
        <f t="shared" si="309"/>
        <v>9.1915705573550645E-3</v>
      </c>
      <c r="AQ85" s="5">
        <f t="shared" si="310"/>
        <v>2.4895408362540085E-3</v>
      </c>
      <c r="AR85" s="5">
        <f t="shared" si="311"/>
        <v>1.3631968677259196E-4</v>
      </c>
      <c r="AS85" s="5">
        <f t="shared" si="312"/>
        <v>4.6759608566854347E-4</v>
      </c>
      <c r="AT85" s="5">
        <f t="shared" si="313"/>
        <v>8.0196083379097181E-4</v>
      </c>
      <c r="AU85" s="5">
        <f t="shared" si="314"/>
        <v>9.1694691015955533E-4</v>
      </c>
      <c r="AV85" s="5">
        <f t="shared" si="315"/>
        <v>7.8631486784394361E-4</v>
      </c>
      <c r="AW85" s="5">
        <f t="shared" si="316"/>
        <v>5.5684981240735764E-5</v>
      </c>
      <c r="AX85" s="5">
        <f t="shared" si="317"/>
        <v>2.4793249531078324E-2</v>
      </c>
      <c r="AY85" s="5">
        <f t="shared" si="318"/>
        <v>2.6861049169301692E-2</v>
      </c>
      <c r="AZ85" s="5">
        <f t="shared" si="319"/>
        <v>1.4550653426272811E-2</v>
      </c>
      <c r="BA85" s="5">
        <f t="shared" si="320"/>
        <v>5.2547343130456706E-3</v>
      </c>
      <c r="BB85" s="5">
        <f t="shared" si="321"/>
        <v>1.42324704732036E-3</v>
      </c>
      <c r="BC85" s="5">
        <f t="shared" si="322"/>
        <v>3.0838965961452121E-4</v>
      </c>
      <c r="BD85" s="5">
        <f t="shared" si="323"/>
        <v>2.4614830504249897E-5</v>
      </c>
      <c r="BE85" s="5">
        <f t="shared" si="324"/>
        <v>8.4432400526143509E-5</v>
      </c>
      <c r="BF85" s="5">
        <f t="shared" si="325"/>
        <v>1.4480762435833727E-4</v>
      </c>
      <c r="BG85" s="5">
        <f t="shared" si="326"/>
        <v>1.6557030983078131E-4</v>
      </c>
      <c r="BH85" s="5">
        <f t="shared" si="327"/>
        <v>1.4198247995711937E-4</v>
      </c>
      <c r="BI85" s="5">
        <f t="shared" si="328"/>
        <v>9.7404055765201055E-5</v>
      </c>
      <c r="BJ85" s="8">
        <f t="shared" si="329"/>
        <v>0.75165040254239979</v>
      </c>
      <c r="BK85" s="8">
        <f t="shared" si="330"/>
        <v>0.13617980000693275</v>
      </c>
      <c r="BL85" s="8">
        <f t="shared" si="331"/>
        <v>7.6488270730248845E-2</v>
      </c>
      <c r="BM85" s="8">
        <f t="shared" si="332"/>
        <v>0.76777564897990402</v>
      </c>
      <c r="BN85" s="8">
        <f t="shared" si="333"/>
        <v>0.172060247900685</v>
      </c>
    </row>
    <row r="86" spans="1:66" x14ac:dyDescent="0.25">
      <c r="A86" t="s">
        <v>290</v>
      </c>
      <c r="B86" t="s">
        <v>312</v>
      </c>
      <c r="C86" t="s">
        <v>295</v>
      </c>
      <c r="D86" t="s">
        <v>69</v>
      </c>
      <c r="E86">
        <f>VLOOKUP(A86,home!$A$2:$E$405,3,FALSE)</f>
        <v>1.6292</v>
      </c>
      <c r="F86">
        <f>VLOOKUP(B86,home!$B$2:$E$405,3,FALSE)</f>
        <v>1.0831999999999999</v>
      </c>
      <c r="G86">
        <f>VLOOKUP(C86,away!$B$2:$E$405,4,FALSE)</f>
        <v>0.75819999999999999</v>
      </c>
      <c r="H86">
        <f>VLOOKUP(A86,away!$A$2:$E$405,3,FALSE)</f>
        <v>1.1462000000000001</v>
      </c>
      <c r="I86">
        <f>VLOOKUP(C86,away!$B$2:$E$405,3,FALSE)</f>
        <v>1.0264</v>
      </c>
      <c r="J86">
        <f>VLOOKUP(B86,home!$B$2:$E$405,4,FALSE)</f>
        <v>1.0777000000000001</v>
      </c>
      <c r="K86" s="3">
        <f t="shared" si="278"/>
        <v>1.338033025408</v>
      </c>
      <c r="L86" s="3">
        <f t="shared" si="279"/>
        <v>1.267870597136</v>
      </c>
      <c r="M86" s="5">
        <f t="shared" si="280"/>
        <v>7.3836386819826988E-2</v>
      </c>
      <c r="N86" s="5">
        <f t="shared" si="281"/>
        <v>9.879552404172845E-2</v>
      </c>
      <c r="O86" s="5">
        <f t="shared" si="282"/>
        <v>9.3614983847618724E-2</v>
      </c>
      <c r="P86" s="5">
        <f t="shared" si="283"/>
        <v>0.12525994006115029</v>
      </c>
      <c r="Q86" s="5">
        <f t="shared" si="284"/>
        <v>6.6095836965161386E-2</v>
      </c>
      <c r="R86" s="5">
        <f t="shared" si="285"/>
        <v>5.9345842735878687E-2</v>
      </c>
      <c r="S86" s="5">
        <f t="shared" si="286"/>
        <v>5.3124391847644531E-2</v>
      </c>
      <c r="T86" s="5">
        <f t="shared" si="287"/>
        <v>8.3800968281222868E-2</v>
      </c>
      <c r="U86" s="5">
        <f t="shared" si="288"/>
        <v>7.9406697501275117E-2</v>
      </c>
      <c r="V86" s="5">
        <f t="shared" si="289"/>
        <v>1.0013668847551262E-2</v>
      </c>
      <c r="W86" s="5">
        <f t="shared" si="290"/>
        <v>2.9479470900456255E-2</v>
      </c>
      <c r="X86" s="5">
        <f t="shared" si="291"/>
        <v>3.7376154373814807E-2</v>
      </c>
      <c r="Y86" s="5">
        <f t="shared" si="292"/>
        <v>2.3694063582287955E-2</v>
      </c>
      <c r="Z86" s="5">
        <f t="shared" si="293"/>
        <v>2.508094968902589E-2</v>
      </c>
      <c r="AA86" s="5">
        <f t="shared" si="294"/>
        <v>3.3559138992513143E-2</v>
      </c>
      <c r="AB86" s="5">
        <f t="shared" si="295"/>
        <v>2.2451618138119977E-2</v>
      </c>
      <c r="AC86" s="5">
        <f t="shared" si="296"/>
        <v>1.0617322414296286E-3</v>
      </c>
      <c r="AD86" s="5">
        <f t="shared" si="297"/>
        <v>9.8611264090911477E-3</v>
      </c>
      <c r="AE86" s="5">
        <f t="shared" si="298"/>
        <v>1.2502632228727974E-2</v>
      </c>
      <c r="AF86" s="5">
        <f t="shared" si="299"/>
        <v>7.9258598948045694E-3</v>
      </c>
      <c r="AG86" s="5">
        <f t="shared" si="300"/>
        <v>3.3496549058807147E-3</v>
      </c>
      <c r="AH86" s="5">
        <f t="shared" si="301"/>
        <v>7.9498496647408077E-3</v>
      </c>
      <c r="AI86" s="5">
        <f t="shared" si="302"/>
        <v>1.0637161398451916E-2</v>
      </c>
      <c r="AJ86" s="5">
        <f t="shared" si="303"/>
        <v>7.1164366238619069E-3</v>
      </c>
      <c r="AK86" s="5">
        <f t="shared" si="304"/>
        <v>3.1740090753167452E-3</v>
      </c>
      <c r="AL86" s="5">
        <f t="shared" si="305"/>
        <v>7.2047142418812905E-5</v>
      </c>
      <c r="AM86" s="5">
        <f t="shared" si="306"/>
        <v>2.6389025606173896E-3</v>
      </c>
      <c r="AN86" s="5">
        <f t="shared" si="307"/>
        <v>3.3457869653136891E-3</v>
      </c>
      <c r="AO86" s="5">
        <f t="shared" si="308"/>
        <v>2.1210124588010569E-3</v>
      </c>
      <c r="AP86" s="5">
        <f t="shared" si="309"/>
        <v>8.9638977755766391E-4</v>
      </c>
      <c r="AQ86" s="5">
        <f t="shared" si="310"/>
        <v>2.8412656063466044E-4</v>
      </c>
      <c r="AR86" s="5">
        <f t="shared" si="311"/>
        <v>2.0158761283152696E-3</v>
      </c>
      <c r="AS86" s="5">
        <f t="shared" si="312"/>
        <v>2.697308834817445E-3</v>
      </c>
      <c r="AT86" s="5">
        <f t="shared" si="313"/>
        <v>1.8045441503552573E-3</v>
      </c>
      <c r="AU86" s="5">
        <f t="shared" si="314"/>
        <v>8.0484655632738424E-4</v>
      </c>
      <c r="AV86" s="5">
        <f t="shared" si="315"/>
        <v>2.6922781818798511E-4</v>
      </c>
      <c r="AW86" s="5">
        <f t="shared" si="316"/>
        <v>3.3951269864105947E-6</v>
      </c>
      <c r="AX86" s="5">
        <f t="shared" si="317"/>
        <v>5.884897961566329E-4</v>
      </c>
      <c r="AY86" s="5">
        <f t="shared" si="318"/>
        <v>7.4612890926155308E-4</v>
      </c>
      <c r="AZ86" s="5">
        <f t="shared" si="319"/>
        <v>4.7299745286293895E-4</v>
      </c>
      <c r="BA86" s="5">
        <f t="shared" si="320"/>
        <v>1.9989985433504717E-4</v>
      </c>
      <c r="BB86" s="5">
        <f t="shared" si="321"/>
        <v>6.3361786920793927E-5</v>
      </c>
      <c r="BC86" s="5">
        <f t="shared" si="322"/>
        <v>1.6066909323774182E-5</v>
      </c>
      <c r="BD86" s="5">
        <f t="shared" si="323"/>
        <v>4.2597834509321538E-4</v>
      </c>
      <c r="BE86" s="5">
        <f t="shared" si="324"/>
        <v>5.6997309384336796E-4</v>
      </c>
      <c r="BF86" s="5">
        <f t="shared" si="325"/>
        <v>3.8132141157819986E-4</v>
      </c>
      <c r="BG86" s="5">
        <f t="shared" si="326"/>
        <v>1.7007354732894255E-4</v>
      </c>
      <c r="BH86" s="5">
        <f t="shared" si="327"/>
        <v>5.6891005768603939E-5</v>
      </c>
      <c r="BI86" s="5">
        <f t="shared" si="328"/>
        <v>1.5224408913413813E-5</v>
      </c>
      <c r="BJ86" s="8">
        <f t="shared" si="329"/>
        <v>0.38425445461496127</v>
      </c>
      <c r="BK86" s="8">
        <f t="shared" si="330"/>
        <v>0.26411429586928314</v>
      </c>
      <c r="BL86" s="8">
        <f t="shared" si="331"/>
        <v>0.32646700327830619</v>
      </c>
      <c r="BM86" s="8">
        <f t="shared" si="332"/>
        <v>0.4822254551979368</v>
      </c>
      <c r="BN86" s="8">
        <f t="shared" si="333"/>
        <v>0.51694851447136458</v>
      </c>
    </row>
    <row r="87" spans="1:66" x14ac:dyDescent="0.25">
      <c r="A87" t="s">
        <v>290</v>
      </c>
      <c r="B87" t="s">
        <v>313</v>
      </c>
      <c r="C87" t="s">
        <v>300</v>
      </c>
      <c r="D87" t="s">
        <v>69</v>
      </c>
      <c r="E87">
        <f>VLOOKUP(A87,home!$A$2:$E$405,3,FALSE)</f>
        <v>1.6292</v>
      </c>
      <c r="F87">
        <f>VLOOKUP(B87,home!$B$2:$E$405,3,FALSE)</f>
        <v>0.90259999999999996</v>
      </c>
      <c r="G87">
        <f>VLOOKUP(C87,away!$B$2:$E$405,4,FALSE)</f>
        <v>1.1554</v>
      </c>
      <c r="H87">
        <f>VLOOKUP(A87,away!$A$2:$E$405,3,FALSE)</f>
        <v>1.1462000000000001</v>
      </c>
      <c r="I87">
        <f>VLOOKUP(C87,away!$B$2:$E$405,3,FALSE)</f>
        <v>0.76980000000000004</v>
      </c>
      <c r="J87">
        <f>VLOOKUP(B87,home!$B$2:$E$405,4,FALSE)</f>
        <v>1.2317</v>
      </c>
      <c r="K87" s="3">
        <f t="shared" si="278"/>
        <v>1.699034093968</v>
      </c>
      <c r="L87" s="3">
        <f t="shared" si="279"/>
        <v>1.0867840408920002</v>
      </c>
      <c r="M87" s="5">
        <f t="shared" si="280"/>
        <v>6.1678606964731431E-2</v>
      </c>
      <c r="N87" s="5">
        <f t="shared" si="281"/>
        <v>0.10479405610153084</v>
      </c>
      <c r="O87" s="5">
        <f t="shared" si="282"/>
        <v>6.7031325713720294E-2</v>
      </c>
      <c r="P87" s="5">
        <f t="shared" si="283"/>
        <v>0.11388850775148465</v>
      </c>
      <c r="Q87" s="5">
        <f t="shared" si="284"/>
        <v>8.9024337080848129E-2</v>
      </c>
      <c r="R87" s="5">
        <f t="shared" si="285"/>
        <v>3.6424287512752382E-2</v>
      </c>
      <c r="S87" s="5">
        <f t="shared" si="286"/>
        <v>5.2573302301058465E-2</v>
      </c>
      <c r="T87" s="5">
        <f t="shared" si="287"/>
        <v>9.6750228790455667E-2</v>
      </c>
      <c r="U87" s="5">
        <f t="shared" si="288"/>
        <v>6.1886106332659174E-2</v>
      </c>
      <c r="V87" s="5">
        <f t="shared" si="289"/>
        <v>1.0786190691258938E-2</v>
      </c>
      <c r="W87" s="5">
        <f t="shared" si="290"/>
        <v>5.0418461297753542E-2</v>
      </c>
      <c r="X87" s="5">
        <f t="shared" si="291"/>
        <v>5.4793979104729516E-2</v>
      </c>
      <c r="Y87" s="5">
        <f t="shared" si="292"/>
        <v>2.9774611013994878E-2</v>
      </c>
      <c r="Z87" s="5">
        <f t="shared" si="293"/>
        <v>1.3195111456573688E-2</v>
      </c>
      <c r="AA87" s="5">
        <f t="shared" si="294"/>
        <v>2.2418944238426452E-2</v>
      </c>
      <c r="AB87" s="5">
        <f t="shared" si="295"/>
        <v>1.9045275305927006E-2</v>
      </c>
      <c r="AC87" s="5">
        <f t="shared" si="296"/>
        <v>1.2447824523388466E-3</v>
      </c>
      <c r="AD87" s="5">
        <f t="shared" si="297"/>
        <v>2.1415671177572357E-2</v>
      </c>
      <c r="AE87" s="5">
        <f t="shared" si="298"/>
        <v>2.3274209660776427E-2</v>
      </c>
      <c r="AF87" s="5">
        <f t="shared" si="299"/>
        <v>1.2647019811853115E-2</v>
      </c>
      <c r="AG87" s="5">
        <f t="shared" si="300"/>
        <v>4.5815264321223048E-3</v>
      </c>
      <c r="AH87" s="5">
        <f t="shared" si="301"/>
        <v>3.5850591371988697E-3</v>
      </c>
      <c r="AI87" s="5">
        <f t="shared" si="302"/>
        <v>6.0911377029923804E-3</v>
      </c>
      <c r="AJ87" s="5">
        <f t="shared" si="303"/>
        <v>5.1745253142189938E-3</v>
      </c>
      <c r="AK87" s="5">
        <f t="shared" si="304"/>
        <v>2.9305649763195162E-3</v>
      </c>
      <c r="AL87" s="5">
        <f t="shared" si="305"/>
        <v>9.1938792361616342E-5</v>
      </c>
      <c r="AM87" s="5">
        <f t="shared" si="306"/>
        <v>7.2771910951806417E-3</v>
      </c>
      <c r="AN87" s="5">
        <f t="shared" si="307"/>
        <v>7.9087351447636994E-3</v>
      </c>
      <c r="AO87" s="5">
        <f t="shared" si="308"/>
        <v>4.2975435694854345E-3</v>
      </c>
      <c r="AP87" s="5">
        <f t="shared" si="309"/>
        <v>1.5568339221182705E-3</v>
      </c>
      <c r="AQ87" s="5">
        <f t="shared" si="310"/>
        <v>4.2298556521935886E-4</v>
      </c>
      <c r="AR87" s="5">
        <f t="shared" si="311"/>
        <v>7.7923701119235532E-4</v>
      </c>
      <c r="AS87" s="5">
        <f t="shared" si="312"/>
        <v>1.3239502492975357E-3</v>
      </c>
      <c r="AT87" s="5">
        <f t="shared" si="313"/>
        <v>1.1247183061369734E-3</v>
      </c>
      <c r="AU87" s="5">
        <f t="shared" si="314"/>
        <v>6.369782494122187E-4</v>
      </c>
      <c r="AV87" s="5">
        <f t="shared" si="315"/>
        <v>2.7056194071685316E-4</v>
      </c>
      <c r="AW87" s="5">
        <f t="shared" si="316"/>
        <v>4.7156508290924332E-6</v>
      </c>
      <c r="AX87" s="5">
        <f t="shared" si="317"/>
        <v>2.0606992965053737E-3</v>
      </c>
      <c r="AY87" s="5">
        <f t="shared" si="318"/>
        <v>2.2395351085194122E-3</v>
      </c>
      <c r="AZ87" s="5">
        <f t="shared" si="319"/>
        <v>1.2169455074781152E-3</v>
      </c>
      <c r="BA87" s="5">
        <f t="shared" si="320"/>
        <v>4.4085231872081064E-4</v>
      </c>
      <c r="BB87" s="5">
        <f t="shared" si="321"/>
        <v>1.1977781609400264E-4</v>
      </c>
      <c r="BC87" s="5">
        <f t="shared" si="322"/>
        <v>2.6034523796771817E-5</v>
      </c>
      <c r="BD87" s="5">
        <f t="shared" si="323"/>
        <v>1.4114372463937201E-4</v>
      </c>
      <c r="BE87" s="5">
        <f t="shared" si="324"/>
        <v>2.3980800031192431E-4</v>
      </c>
      <c r="BF87" s="5">
        <f t="shared" si="325"/>
        <v>2.0372098426812415E-4</v>
      </c>
      <c r="BG87" s="5">
        <f t="shared" si="326"/>
        <v>1.153762993094205E-4</v>
      </c>
      <c r="BH87" s="5">
        <f t="shared" si="327"/>
        <v>4.9007066540640545E-5</v>
      </c>
      <c r="BI87" s="5">
        <f t="shared" si="328"/>
        <v>1.6652935379581315E-5</v>
      </c>
      <c r="BJ87" s="8">
        <f t="shared" si="329"/>
        <v>0.51504123433951843</v>
      </c>
      <c r="BK87" s="8">
        <f t="shared" si="330"/>
        <v>0.24250286406175334</v>
      </c>
      <c r="BL87" s="8">
        <f t="shared" si="331"/>
        <v>0.22948838100142008</v>
      </c>
      <c r="BM87" s="8">
        <f t="shared" si="332"/>
        <v>0.52515165027650734</v>
      </c>
      <c r="BN87" s="8">
        <f t="shared" si="333"/>
        <v>0.47284112112506771</v>
      </c>
    </row>
    <row r="88" spans="1:66" x14ac:dyDescent="0.25">
      <c r="A88" t="s">
        <v>290</v>
      </c>
      <c r="B88" t="s">
        <v>302</v>
      </c>
      <c r="C88" t="s">
        <v>317</v>
      </c>
      <c r="D88" t="s">
        <v>69</v>
      </c>
      <c r="E88">
        <f>VLOOKUP(A88,home!$A$2:$E$405,3,FALSE)</f>
        <v>1.6292</v>
      </c>
      <c r="F88">
        <f>VLOOKUP(B88,home!$B$2:$E$405,3,FALSE)</f>
        <v>1.2276</v>
      </c>
      <c r="G88">
        <f>VLOOKUP(C88,away!$B$2:$E$405,4,FALSE)</f>
        <v>1.0570999999999999</v>
      </c>
      <c r="H88">
        <f>VLOOKUP(A88,away!$A$2:$E$405,3,FALSE)</f>
        <v>1.1462000000000001</v>
      </c>
      <c r="I88">
        <f>VLOOKUP(C88,away!$B$2:$E$405,3,FALSE)</f>
        <v>1.0179</v>
      </c>
      <c r="J88">
        <f>VLOOKUP(B88,home!$B$2:$E$405,4,FALSE)</f>
        <v>1.1803999999999999</v>
      </c>
      <c r="K88" s="3">
        <f t="shared" si="278"/>
        <v>2.114206258032</v>
      </c>
      <c r="L88" s="3">
        <f t="shared" si="279"/>
        <v>1.377192723192</v>
      </c>
      <c r="M88" s="5">
        <f t="shared" si="280"/>
        <v>3.0458231857188139E-2</v>
      </c>
      <c r="N88" s="5">
        <f t="shared" si="281"/>
        <v>6.4394984401056787E-2</v>
      </c>
      <c r="O88" s="5">
        <f t="shared" si="282"/>
        <v>4.194685527501426E-2</v>
      </c>
      <c r="P88" s="5">
        <f t="shared" si="283"/>
        <v>8.8684303927197755E-2</v>
      </c>
      <c r="Q88" s="5">
        <f t="shared" si="284"/>
        <v>6.807213950329366E-2</v>
      </c>
      <c r="R88" s="5">
        <f t="shared" si="285"/>
        <v>2.8884451922768804E-2</v>
      </c>
      <c r="S88" s="5">
        <f t="shared" si="286"/>
        <v>6.4554845139471476E-2</v>
      </c>
      <c r="T88" s="5">
        <f t="shared" si="287"/>
        <v>9.3748455176046699E-2</v>
      </c>
      <c r="U88" s="5">
        <f t="shared" si="288"/>
        <v>6.1067689014942243E-2</v>
      </c>
      <c r="V88" s="5">
        <f t="shared" si="289"/>
        <v>2.0884707998245412E-2</v>
      </c>
      <c r="W88" s="5">
        <f t="shared" si="290"/>
        <v>4.7972847778496933E-2</v>
      </c>
      <c r="X88" s="5">
        <f t="shared" si="291"/>
        <v>6.6067856871343464E-2</v>
      </c>
      <c r="Y88" s="5">
        <f t="shared" si="292"/>
        <v>4.5494085860052415E-2</v>
      </c>
      <c r="Z88" s="5">
        <f t="shared" si="293"/>
        <v>1.3259819000475456E-2</v>
      </c>
      <c r="AA88" s="5">
        <f t="shared" si="294"/>
        <v>2.8033992311176825E-2</v>
      </c>
      <c r="AB88" s="5">
        <f t="shared" si="295"/>
        <v>2.9634820990955515E-2</v>
      </c>
      <c r="AC88" s="5">
        <f t="shared" si="296"/>
        <v>3.8005854218480933E-3</v>
      </c>
      <c r="AD88" s="5">
        <f t="shared" si="297"/>
        <v>2.5356123747228686E-2</v>
      </c>
      <c r="AE88" s="5">
        <f t="shared" si="298"/>
        <v>3.4920269113039214E-2</v>
      </c>
      <c r="AF88" s="5">
        <f t="shared" si="299"/>
        <v>2.4045970257191986E-2</v>
      </c>
      <c r="AG88" s="5">
        <f t="shared" si="300"/>
        <v>1.1038645086765355E-2</v>
      </c>
      <c r="AH88" s="5">
        <f t="shared" si="301"/>
        <v>4.5653315595744551E-3</v>
      </c>
      <c r="AI88" s="5">
        <f t="shared" si="302"/>
        <v>9.6520525532433031E-3</v>
      </c>
      <c r="AJ88" s="5">
        <f t="shared" si="303"/>
        <v>1.0203214955460371E-2</v>
      </c>
      <c r="AK88" s="5">
        <f t="shared" si="304"/>
        <v>7.1905669702933377E-3</v>
      </c>
      <c r="AL88" s="5">
        <f t="shared" si="305"/>
        <v>4.4264194222805374E-4</v>
      </c>
      <c r="AM88" s="5">
        <f t="shared" si="306"/>
        <v>1.0721615101164938E-2</v>
      </c>
      <c r="AN88" s="5">
        <f t="shared" si="307"/>
        <v>1.4765730298189811E-2</v>
      </c>
      <c r="AO88" s="5">
        <f t="shared" si="308"/>
        <v>1.0167628159641328E-2</v>
      </c>
      <c r="AP88" s="5">
        <f t="shared" si="309"/>
        <v>4.6675945045267005E-3</v>
      </c>
      <c r="AQ88" s="5">
        <f t="shared" si="310"/>
        <v>1.6070442966112854E-3</v>
      </c>
      <c r="AR88" s="5">
        <f t="shared" si="311"/>
        <v>1.257468280560945E-3</v>
      </c>
      <c r="AS88" s="5">
        <f t="shared" si="312"/>
        <v>2.6585473080386886E-3</v>
      </c>
      <c r="AT88" s="5">
        <f t="shared" si="313"/>
        <v>2.8103586779647618E-3</v>
      </c>
      <c r="AU88" s="5">
        <f t="shared" si="314"/>
        <v>1.9805593014225464E-3</v>
      </c>
      <c r="AV88" s="5">
        <f t="shared" si="315"/>
        <v>1.0468277173677585E-3</v>
      </c>
      <c r="AW88" s="5">
        <f t="shared" si="316"/>
        <v>3.5800750862450276E-5</v>
      </c>
      <c r="AX88" s="5">
        <f t="shared" si="317"/>
        <v>3.7779509571822158E-3</v>
      </c>
      <c r="AY88" s="5">
        <f t="shared" si="318"/>
        <v>5.2029665668075981E-3</v>
      </c>
      <c r="AZ88" s="5">
        <f t="shared" si="319"/>
        <v>3.5827438474093447E-3</v>
      </c>
      <c r="BA88" s="5">
        <f t="shared" si="320"/>
        <v>1.6447095852376861E-3</v>
      </c>
      <c r="BB88" s="5">
        <f t="shared" si="321"/>
        <v>5.6627051813836859E-4</v>
      </c>
      <c r="BC88" s="5">
        <f t="shared" si="322"/>
        <v>1.5597272738766493E-4</v>
      </c>
      <c r="BD88" s="5">
        <f t="shared" si="323"/>
        <v>2.8862936093888153E-4</v>
      </c>
      <c r="BE88" s="5">
        <f t="shared" si="324"/>
        <v>6.1022200114876023E-4</v>
      </c>
      <c r="BF88" s="5">
        <f t="shared" si="325"/>
        <v>6.4506758680875971E-4</v>
      </c>
      <c r="BG88" s="5">
        <f t="shared" si="326"/>
        <v>4.5460197629489346E-4</v>
      </c>
      <c r="BH88" s="5">
        <f t="shared" si="327"/>
        <v>2.4028058579909469E-4</v>
      </c>
      <c r="BI88" s="5">
        <f t="shared" si="328"/>
        <v>1.0160054363600817E-4</v>
      </c>
      <c r="BJ88" s="8">
        <f t="shared" si="329"/>
        <v>0.53797160435681213</v>
      </c>
      <c r="BK88" s="8">
        <f t="shared" si="330"/>
        <v>0.21402828285298653</v>
      </c>
      <c r="BL88" s="8">
        <f t="shared" si="331"/>
        <v>0.23327313889341017</v>
      </c>
      <c r="BM88" s="8">
        <f t="shared" si="332"/>
        <v>0.67092471240121987</v>
      </c>
      <c r="BN88" s="8">
        <f t="shared" si="333"/>
        <v>0.32244096688651935</v>
      </c>
    </row>
    <row r="89" spans="1:66" x14ac:dyDescent="0.25">
      <c r="A89" t="s">
        <v>290</v>
      </c>
      <c r="B89" t="s">
        <v>306</v>
      </c>
      <c r="C89" t="s">
        <v>294</v>
      </c>
      <c r="D89" t="s">
        <v>69</v>
      </c>
      <c r="E89">
        <f>VLOOKUP(A89,home!$A$2:$E$405,3,FALSE)</f>
        <v>1.6292</v>
      </c>
      <c r="F89">
        <f>VLOOKUP(B89,home!$B$2:$E$405,3,FALSE)</f>
        <v>1.0911999999999999</v>
      </c>
      <c r="G89">
        <f>VLOOKUP(C89,away!$B$2:$E$405,4,FALSE)</f>
        <v>0.75819999999999999</v>
      </c>
      <c r="H89">
        <f>VLOOKUP(A89,away!$A$2:$E$405,3,FALSE)</f>
        <v>1.1462000000000001</v>
      </c>
      <c r="I89">
        <f>VLOOKUP(C89,away!$B$2:$E$405,3,FALSE)</f>
        <v>0.87239999999999995</v>
      </c>
      <c r="J89">
        <f>VLOOKUP(B89,home!$B$2:$E$405,4,FALSE)</f>
        <v>0.92090000000000005</v>
      </c>
      <c r="K89" s="3">
        <f t="shared" si="278"/>
        <v>1.3479151009279999</v>
      </c>
      <c r="L89" s="3">
        <f t="shared" si="279"/>
        <v>0.92084923999200008</v>
      </c>
      <c r="M89" s="5">
        <f t="shared" si="280"/>
        <v>0.10343991762026528</v>
      </c>
      <c r="N89" s="5">
        <f t="shared" si="281"/>
        <v>0.13942822699910384</v>
      </c>
      <c r="O89" s="5">
        <f t="shared" si="282"/>
        <v>9.5252569525456368E-2</v>
      </c>
      <c r="P89" s="5">
        <f t="shared" si="283"/>
        <v>0.12839237686555682</v>
      </c>
      <c r="Q89" s="5">
        <f t="shared" si="284"/>
        <v>9.3968706333854596E-2</v>
      </c>
      <c r="R89" s="5">
        <f t="shared" si="285"/>
        <v>4.3856628127400821E-2</v>
      </c>
      <c r="S89" s="5">
        <f t="shared" si="286"/>
        <v>3.9841008230747141E-2</v>
      </c>
      <c r="T89" s="5">
        <f t="shared" si="287"/>
        <v>8.6531011810561442E-2</v>
      </c>
      <c r="U89" s="5">
        <f t="shared" si="288"/>
        <v>5.911501132870723E-2</v>
      </c>
      <c r="V89" s="5">
        <f t="shared" si="289"/>
        <v>5.4946354486608857E-3</v>
      </c>
      <c r="W89" s="5">
        <f t="shared" si="290"/>
        <v>4.2220612760690411E-2</v>
      </c>
      <c r="X89" s="5">
        <f t="shared" si="291"/>
        <v>3.8878819172678304E-2</v>
      </c>
      <c r="Y89" s="5">
        <f t="shared" si="292"/>
        <v>1.7900765543473609E-2</v>
      </c>
      <c r="Z89" s="5">
        <f t="shared" si="293"/>
        <v>1.3461780893242943E-2</v>
      </c>
      <c r="AA89" s="5">
        <f t="shared" si="294"/>
        <v>1.814533775138618E-2</v>
      </c>
      <c r="AB89" s="5">
        <f t="shared" si="295"/>
        <v>1.2229187383266176E-2</v>
      </c>
      <c r="AC89" s="5">
        <f t="shared" si="296"/>
        <v>4.262554784780598E-4</v>
      </c>
      <c r="AD89" s="5">
        <f t="shared" si="297"/>
        <v>1.4227450377642E-2</v>
      </c>
      <c r="AE89" s="5">
        <f t="shared" si="298"/>
        <v>1.3101336867275529E-2</v>
      </c>
      <c r="AF89" s="5">
        <f t="shared" si="299"/>
        <v>6.0321780485549214E-3</v>
      </c>
      <c r="AG89" s="5">
        <f t="shared" si="300"/>
        <v>1.8515755238360755E-3</v>
      </c>
      <c r="AH89" s="5">
        <f t="shared" si="301"/>
        <v>3.0990676761203971E-3</v>
      </c>
      <c r="AI89" s="5">
        <f t="shared" si="302"/>
        <v>4.1772801194405263E-3</v>
      </c>
      <c r="AJ89" s="5">
        <f t="shared" si="303"/>
        <v>2.8153094769001034E-3</v>
      </c>
      <c r="AK89" s="5">
        <f t="shared" si="304"/>
        <v>1.2649327192331195E-3</v>
      </c>
      <c r="AL89" s="5">
        <f t="shared" si="305"/>
        <v>2.1163185467596075E-5</v>
      </c>
      <c r="AM89" s="5">
        <f t="shared" si="306"/>
        <v>3.8354790423454853E-3</v>
      </c>
      <c r="AN89" s="5">
        <f t="shared" si="307"/>
        <v>3.5318979611490839E-3</v>
      </c>
      <c r="AO89" s="5">
        <f t="shared" si="308"/>
        <v>1.6261727766267143E-3</v>
      </c>
      <c r="AP89" s="5">
        <f t="shared" si="309"/>
        <v>4.9915332181746353E-4</v>
      </c>
      <c r="AQ89" s="5">
        <f t="shared" si="310"/>
        <v>1.1491123925877335E-4</v>
      </c>
      <c r="AR89" s="5">
        <f t="shared" si="311"/>
        <v>5.7075482284784848E-4</v>
      </c>
      <c r="AS89" s="5">
        <f t="shared" si="312"/>
        <v>7.6932904464410039E-4</v>
      </c>
      <c r="AT89" s="5">
        <f t="shared" si="313"/>
        <v>5.1849511842914724E-4</v>
      </c>
      <c r="AU89" s="5">
        <f t="shared" si="314"/>
        <v>2.3296246662936652E-4</v>
      </c>
      <c r="AV89" s="5">
        <f t="shared" si="315"/>
        <v>7.8503406679789579E-5</v>
      </c>
      <c r="AW89" s="5">
        <f t="shared" si="316"/>
        <v>7.2967524066758208E-7</v>
      </c>
      <c r="AX89" s="5">
        <f t="shared" si="317"/>
        <v>8.6165002007839039E-4</v>
      </c>
      <c r="AY89" s="5">
        <f t="shared" si="318"/>
        <v>7.9344976612827725E-4</v>
      </c>
      <c r="AZ89" s="5">
        <f t="shared" si="319"/>
        <v>3.653238070555272E-4</v>
      </c>
      <c r="BA89" s="5">
        <f t="shared" si="320"/>
        <v>1.1213605002602211E-4</v>
      </c>
      <c r="BB89" s="5">
        <f t="shared" si="321"/>
        <v>2.5815099110541835E-5</v>
      </c>
      <c r="BC89" s="5">
        <f t="shared" si="322"/>
        <v>4.754362879252123E-6</v>
      </c>
      <c r="BD89" s="5">
        <f t="shared" si="323"/>
        <v>8.7596524140201611E-5</v>
      </c>
      <c r="BE89" s="5">
        <f t="shared" si="324"/>
        <v>1.1807267767738183E-4</v>
      </c>
      <c r="BF89" s="5">
        <f t="shared" si="325"/>
        <v>7.9575972624173688E-5</v>
      </c>
      <c r="BG89" s="5">
        <f t="shared" si="326"/>
        <v>3.5753885057052286E-5</v>
      </c>
      <c r="BH89" s="5">
        <f t="shared" si="327"/>
        <v>1.2048300396311183E-5</v>
      </c>
      <c r="BI89" s="5">
        <f t="shared" si="328"/>
        <v>3.2480172089409293E-6</v>
      </c>
      <c r="BJ89" s="8">
        <f t="shared" si="329"/>
        <v>0.46591142688414622</v>
      </c>
      <c r="BK89" s="8">
        <f t="shared" si="330"/>
        <v>0.27840880659530409</v>
      </c>
      <c r="BL89" s="8">
        <f t="shared" si="331"/>
        <v>0.24246166434424518</v>
      </c>
      <c r="BM89" s="8">
        <f t="shared" si="332"/>
        <v>0.39511253315441319</v>
      </c>
      <c r="BN89" s="8">
        <f t="shared" si="333"/>
        <v>0.60433842547163774</v>
      </c>
    </row>
    <row r="90" spans="1:66" x14ac:dyDescent="0.25">
      <c r="A90" t="s">
        <v>290</v>
      </c>
      <c r="B90" t="s">
        <v>307</v>
      </c>
      <c r="C90" t="s">
        <v>309</v>
      </c>
      <c r="D90" t="s">
        <v>69</v>
      </c>
      <c r="E90">
        <f>VLOOKUP(A90,home!$A$2:$E$405,3,FALSE)</f>
        <v>1.6292</v>
      </c>
      <c r="F90">
        <f>VLOOKUP(B90,home!$B$2:$E$405,3,FALSE)</f>
        <v>1.3299000000000001</v>
      </c>
      <c r="G90">
        <f>VLOOKUP(C90,away!$B$2:$E$405,4,FALSE)</f>
        <v>1.1253</v>
      </c>
      <c r="H90">
        <f>VLOOKUP(A90,away!$A$2:$E$405,3,FALSE)</f>
        <v>1.1462000000000001</v>
      </c>
      <c r="I90">
        <f>VLOOKUP(C90,away!$B$2:$E$405,3,FALSE)</f>
        <v>1.0663</v>
      </c>
      <c r="J90">
        <f>VLOOKUP(B90,home!$B$2:$E$405,4,FALSE)</f>
        <v>0.63009999999999999</v>
      </c>
      <c r="K90" s="3">
        <f t="shared" si="278"/>
        <v>2.438157216924</v>
      </c>
      <c r="L90" s="3">
        <f t="shared" si="279"/>
        <v>0.77010384710600011</v>
      </c>
      <c r="M90" s="5">
        <f t="shared" si="280"/>
        <v>4.0426851891008232E-2</v>
      </c>
      <c r="N90" s="5">
        <f t="shared" si="281"/>
        <v>9.8567020695579363E-2</v>
      </c>
      <c r="O90" s="5">
        <f t="shared" si="282"/>
        <v>3.1132874167649916E-2</v>
      </c>
      <c r="P90" s="5">
        <f t="shared" si="283"/>
        <v>7.5906841835442398E-2</v>
      </c>
      <c r="Q90" s="5">
        <f t="shared" si="284"/>
        <v>0.12016094642981209</v>
      </c>
      <c r="R90" s="5">
        <f t="shared" si="285"/>
        <v>1.1987773083987104E-2</v>
      </c>
      <c r="S90" s="5">
        <f t="shared" si="286"/>
        <v>3.563132155927546E-2</v>
      </c>
      <c r="T90" s="5">
        <f t="shared" si="287"/>
        <v>9.2536407117496278E-2</v>
      </c>
      <c r="U90" s="5">
        <f t="shared" si="288"/>
        <v>2.922807545957043E-2</v>
      </c>
      <c r="V90" s="5">
        <f t="shared" si="289"/>
        <v>7.4336210916874533E-3</v>
      </c>
      <c r="W90" s="5">
        <f t="shared" si="290"/>
        <v>9.7657092910088159E-2</v>
      </c>
      <c r="X90" s="5">
        <f t="shared" si="291"/>
        <v>7.5206102947246972E-2</v>
      </c>
      <c r="Y90" s="5">
        <f t="shared" si="292"/>
        <v>2.8958254602762391E-2</v>
      </c>
      <c r="Z90" s="5">
        <f t="shared" si="293"/>
        <v>3.077276723404077E-3</v>
      </c>
      <c r="AA90" s="5">
        <f t="shared" si="294"/>
        <v>7.5028844516398883E-3</v>
      </c>
      <c r="AB90" s="5">
        <f t="shared" si="295"/>
        <v>9.1466059367563343E-3</v>
      </c>
      <c r="AC90" s="5">
        <f t="shared" si="296"/>
        <v>8.7235134891376458E-4</v>
      </c>
      <c r="AD90" s="5">
        <f t="shared" si="297"/>
        <v>5.952583646563727E-2</v>
      </c>
      <c r="AE90" s="5">
        <f t="shared" si="298"/>
        <v>4.5841075664389885E-2</v>
      </c>
      <c r="AF90" s="5">
        <f t="shared" si="299"/>
        <v>1.7651194362311943E-2</v>
      </c>
      <c r="AG90" s="5">
        <f t="shared" si="300"/>
        <v>4.5310842281440569E-3</v>
      </c>
      <c r="AH90" s="5">
        <f t="shared" si="301"/>
        <v>5.9245566082580638E-4</v>
      </c>
      <c r="AI90" s="5">
        <f t="shared" si="302"/>
        <v>1.444500045149917E-3</v>
      </c>
      <c r="AJ90" s="5">
        <f t="shared" si="303"/>
        <v>1.7609591049646577E-3</v>
      </c>
      <c r="AK90" s="5">
        <f t="shared" si="304"/>
        <v>1.4311650501592024E-3</v>
      </c>
      <c r="AL90" s="5">
        <f t="shared" si="305"/>
        <v>6.5518270920976766E-5</v>
      </c>
      <c r="AM90" s="5">
        <f t="shared" si="306"/>
        <v>2.9026669554426263E-2</v>
      </c>
      <c r="AN90" s="5">
        <f t="shared" si="307"/>
        <v>2.2353549892538273E-2</v>
      </c>
      <c r="AO90" s="5">
        <f t="shared" si="308"/>
        <v>8.6072773843598183E-3</v>
      </c>
      <c r="AP90" s="5">
        <f t="shared" si="309"/>
        <v>2.2094991422679892E-3</v>
      </c>
      <c r="AQ90" s="5">
        <f t="shared" si="310"/>
        <v>4.2538594740949636E-4</v>
      </c>
      <c r="AR90" s="5">
        <f t="shared" si="311"/>
        <v>9.1250476728336219E-5</v>
      </c>
      <c r="AS90" s="5">
        <f t="shared" si="312"/>
        <v>2.2248300838294843E-4</v>
      </c>
      <c r="AT90" s="5">
        <f t="shared" si="313"/>
        <v>2.7122427626592434E-4</v>
      </c>
      <c r="AU90" s="5">
        <f t="shared" si="314"/>
        <v>2.2042914219425072E-4</v>
      </c>
      <c r="AV90" s="5">
        <f t="shared" si="315"/>
        <v>1.3436022596531976E-4</v>
      </c>
      <c r="AW90" s="5">
        <f t="shared" si="316"/>
        <v>3.4172041570142147E-6</v>
      </c>
      <c r="AX90" s="5">
        <f t="shared" si="317"/>
        <v>1.1795263976232088E-2</v>
      </c>
      <c r="AY90" s="5">
        <f t="shared" si="318"/>
        <v>9.0835781657271474E-3</v>
      </c>
      <c r="AZ90" s="5">
        <f t="shared" si="319"/>
        <v>3.4976492454572698E-3</v>
      </c>
      <c r="BA90" s="5">
        <f t="shared" si="320"/>
        <v>8.9785104658468085E-4</v>
      </c>
      <c r="BB90" s="5">
        <f t="shared" si="321"/>
        <v>1.7285963627575274E-4</v>
      </c>
      <c r="BC90" s="5">
        <f t="shared" si="322"/>
        <v>2.6623974181060221E-5</v>
      </c>
      <c r="BD90" s="5">
        <f t="shared" si="323"/>
        <v>1.1712057196458038E-5</v>
      </c>
      <c r="BE90" s="5">
        <f t="shared" si="324"/>
        <v>2.8555836778570832E-5</v>
      </c>
      <c r="BF90" s="5">
        <f t="shared" si="325"/>
        <v>3.4811809763488145E-5</v>
      </c>
      <c r="BG90" s="5">
        <f t="shared" si="326"/>
        <v>2.8292221736344661E-5</v>
      </c>
      <c r="BH90" s="5">
        <f t="shared" si="327"/>
        <v>1.7245221152320701E-5</v>
      </c>
      <c r="BI90" s="5">
        <f t="shared" si="328"/>
        <v>8.409312081996227E-6</v>
      </c>
      <c r="BJ90" s="8">
        <f t="shared" si="329"/>
        <v>0.72873122338892826</v>
      </c>
      <c r="BK90" s="8">
        <f t="shared" si="330"/>
        <v>0.16942008416297541</v>
      </c>
      <c r="BL90" s="8">
        <f t="shared" si="331"/>
        <v>9.5296066548949218E-2</v>
      </c>
      <c r="BM90" s="8">
        <f t="shared" si="332"/>
        <v>0.60926218175920754</v>
      </c>
      <c r="BN90" s="8">
        <f t="shared" si="333"/>
        <v>0.37818230810347919</v>
      </c>
    </row>
    <row r="91" spans="1:66" x14ac:dyDescent="0.25">
      <c r="A91" t="s">
        <v>338</v>
      </c>
      <c r="B91" t="s">
        <v>80</v>
      </c>
      <c r="C91" t="s">
        <v>84</v>
      </c>
      <c r="D91" t="s">
        <v>70</v>
      </c>
      <c r="E91">
        <f>VLOOKUP(A91,home!$A$2:$E$405,3,FALSE)</f>
        <v>1.4215</v>
      </c>
      <c r="F91">
        <f>VLOOKUP(B91,home!$B$2:$E$405,3,FALSE)</f>
        <v>1.1725000000000001</v>
      </c>
      <c r="G91">
        <f>VLOOKUP(C91,away!$B$2:$E$405,4,FALSE)</f>
        <v>0.93799999999999994</v>
      </c>
      <c r="H91">
        <f>VLOOKUP(A91,away!$A$2:$E$405,3,FALSE)</f>
        <v>1.0277000000000001</v>
      </c>
      <c r="I91">
        <f>VLOOKUP(C91,away!$B$2:$E$405,3,FALSE)</f>
        <v>0.97299999999999998</v>
      </c>
      <c r="J91">
        <f>VLOOKUP(B91,home!$B$2:$E$405,4,FALSE)</f>
        <v>0.89200000000000002</v>
      </c>
      <c r="K91" s="3">
        <f t="shared" si="278"/>
        <v>1.5633728075000002</v>
      </c>
      <c r="L91" s="3">
        <f t="shared" si="279"/>
        <v>0.89195727320000007</v>
      </c>
      <c r="M91" s="5">
        <f t="shared" si="280"/>
        <v>8.5834858334534636E-2</v>
      </c>
      <c r="N91" s="5">
        <f t="shared" si="281"/>
        <v>0.13419188345582619</v>
      </c>
      <c r="O91" s="5">
        <f t="shared" si="282"/>
        <v>7.6561026185579806E-2</v>
      </c>
      <c r="P91" s="5">
        <f t="shared" si="283"/>
        <v>0.11969342645283093</v>
      </c>
      <c r="Q91" s="5">
        <f t="shared" si="284"/>
        <v>0.10489597079102393</v>
      </c>
      <c r="R91" s="5">
        <f t="shared" si="285"/>
        <v>3.4144582074941789E-2</v>
      </c>
      <c r="S91" s="5">
        <f t="shared" si="286"/>
        <v>4.1726976120187602E-2</v>
      </c>
      <c r="T91" s="5">
        <f t="shared" si="287"/>
        <v>9.3562724076428544E-2</v>
      </c>
      <c r="U91" s="5">
        <f t="shared" si="288"/>
        <v>5.3380711139415921E-2</v>
      </c>
      <c r="V91" s="5">
        <f t="shared" si="289"/>
        <v>6.4651857768233279E-3</v>
      </c>
      <c r="W91" s="5">
        <f t="shared" si="290"/>
        <v>5.4663836117000361E-2</v>
      </c>
      <c r="X91" s="5">
        <f t="shared" si="291"/>
        <v>4.8757806205571318E-2</v>
      </c>
      <c r="Y91" s="5">
        <f t="shared" si="292"/>
        <v>2.1744939935167715E-2</v>
      </c>
      <c r="Z91" s="5">
        <f t="shared" si="293"/>
        <v>1.0151836107372893E-2</v>
      </c>
      <c r="AA91" s="5">
        <f t="shared" si="294"/>
        <v>1.5871104516463432E-2</v>
      </c>
      <c r="AB91" s="5">
        <f t="shared" si="295"/>
        <v>1.2406226613014685E-2</v>
      </c>
      <c r="AC91" s="5">
        <f t="shared" si="296"/>
        <v>5.6346589056082395E-4</v>
      </c>
      <c r="AD91" s="5">
        <f t="shared" si="297"/>
        <v>2.1364988734738688E-2</v>
      </c>
      <c r="AE91" s="5">
        <f t="shared" si="298"/>
        <v>1.9056657093786237E-2</v>
      </c>
      <c r="AF91" s="5">
        <f t="shared" si="299"/>
        <v>8.4988619488405043E-3</v>
      </c>
      <c r="AG91" s="5">
        <f t="shared" si="300"/>
        <v>2.5268739097303386E-3</v>
      </c>
      <c r="AH91" s="5">
        <f t="shared" si="301"/>
        <v>2.2637510130764068E-3</v>
      </c>
      <c r="AI91" s="5">
        <f t="shared" si="302"/>
        <v>3.5390867767942317E-3</v>
      </c>
      <c r="AJ91" s="5">
        <f t="shared" si="303"/>
        <v>2.7664560151114625E-3</v>
      </c>
      <c r="AK91" s="5">
        <f t="shared" si="304"/>
        <v>1.4416673690566899E-3</v>
      </c>
      <c r="AL91" s="5">
        <f t="shared" si="305"/>
        <v>3.1429265190916461E-5</v>
      </c>
      <c r="AM91" s="5">
        <f t="shared" si="306"/>
        <v>6.6802884840868586E-3</v>
      </c>
      <c r="AN91" s="5">
        <f t="shared" si="307"/>
        <v>5.9585319004554762E-3</v>
      </c>
      <c r="AO91" s="5">
        <f t="shared" si="308"/>
        <v>2.6573779331027403E-3</v>
      </c>
      <c r="AP91" s="5">
        <f t="shared" si="309"/>
        <v>7.9008919169072428E-4</v>
      </c>
      <c r="AQ91" s="5">
        <f t="shared" si="310"/>
        <v>1.7618145025131263E-4</v>
      </c>
      <c r="AR91" s="5">
        <f t="shared" si="311"/>
        <v>4.0383383616547397E-4</v>
      </c>
      <c r="AS91" s="5">
        <f t="shared" si="312"/>
        <v>6.3134283820951212E-4</v>
      </c>
      <c r="AT91" s="5">
        <f t="shared" si="313"/>
        <v>4.9351211273331171E-4</v>
      </c>
      <c r="AU91" s="5">
        <f t="shared" si="314"/>
        <v>2.5718113907304468E-4</v>
      </c>
      <c r="AV91" s="5">
        <f t="shared" si="315"/>
        <v>1.0051749985716845E-4</v>
      </c>
      <c r="AW91" s="5">
        <f t="shared" si="316"/>
        <v>1.2174141118149158E-6</v>
      </c>
      <c r="AX91" s="5">
        <f t="shared" si="317"/>
        <v>1.7406302270461325E-3</v>
      </c>
      <c r="AY91" s="5">
        <f t="shared" si="318"/>
        <v>1.5525677909655651E-3</v>
      </c>
      <c r="AZ91" s="5">
        <f t="shared" si="319"/>
        <v>6.9241206664389656E-4</v>
      </c>
      <c r="BA91" s="5">
        <f t="shared" si="320"/>
        <v>2.0586732629815558E-4</v>
      </c>
      <c r="BB91" s="5">
        <f t="shared" si="321"/>
        <v>4.5906214751469378E-5</v>
      </c>
      <c r="BC91" s="5">
        <f t="shared" si="322"/>
        <v>8.1892764265308494E-6</v>
      </c>
      <c r="BD91" s="5">
        <f t="shared" si="323"/>
        <v>6.0033754555341941E-5</v>
      </c>
      <c r="BE91" s="5">
        <f t="shared" si="324"/>
        <v>9.3855139403950841E-5</v>
      </c>
      <c r="BF91" s="5">
        <f t="shared" si="325"/>
        <v>7.3365286394129264E-5</v>
      </c>
      <c r="BG91" s="5">
        <f t="shared" si="326"/>
        <v>3.8232431254343809E-5</v>
      </c>
      <c r="BH91" s="5">
        <f t="shared" si="327"/>
        <v>1.4942885846913556E-5</v>
      </c>
      <c r="BI91" s="5">
        <f t="shared" si="328"/>
        <v>4.6722602797282524E-6</v>
      </c>
      <c r="BJ91" s="8">
        <f t="shared" si="329"/>
        <v>0.52977258412983286</v>
      </c>
      <c r="BK91" s="8">
        <f t="shared" si="330"/>
        <v>0.25586790963109379</v>
      </c>
      <c r="BL91" s="8">
        <f t="shared" si="331"/>
        <v>0.20454610088722736</v>
      </c>
      <c r="BM91" s="8">
        <f t="shared" si="332"/>
        <v>0.44346533308393571</v>
      </c>
      <c r="BN91" s="8">
        <f t="shared" si="333"/>
        <v>0.55532174729473727</v>
      </c>
    </row>
    <row r="92" spans="1:66" x14ac:dyDescent="0.25">
      <c r="A92" t="s">
        <v>338</v>
      </c>
      <c r="B92" t="s">
        <v>94</v>
      </c>
      <c r="C92" t="s">
        <v>73</v>
      </c>
      <c r="D92" t="s">
        <v>70</v>
      </c>
      <c r="E92">
        <f>VLOOKUP(A92,home!$A$2:$E$405,3,FALSE)</f>
        <v>1.4215</v>
      </c>
      <c r="F92">
        <f>VLOOKUP(B92,home!$B$2:$E$405,3,FALSE)</f>
        <v>1.1137999999999999</v>
      </c>
      <c r="G92">
        <f>VLOOKUP(C92,away!$B$2:$E$405,4,FALSE)</f>
        <v>1.407</v>
      </c>
      <c r="H92">
        <f>VLOOKUP(A92,away!$A$2:$E$405,3,FALSE)</f>
        <v>1.0277000000000001</v>
      </c>
      <c r="I92">
        <f>VLOOKUP(C92,away!$B$2:$E$405,3,FALSE)</f>
        <v>0.16220000000000001</v>
      </c>
      <c r="J92">
        <f>VLOOKUP(B92,home!$B$2:$E$405,4,FALSE)</f>
        <v>0.56759999999999999</v>
      </c>
      <c r="K92" s="3">
        <f t="shared" si="278"/>
        <v>2.2276562468999996</v>
      </c>
      <c r="L92" s="3">
        <f t="shared" si="279"/>
        <v>9.461491274400001E-2</v>
      </c>
      <c r="M92" s="5">
        <f t="shared" si="280"/>
        <v>9.8050643866635478E-2</v>
      </c>
      <c r="N92" s="5">
        <f t="shared" si="281"/>
        <v>0.21842312932207766</v>
      </c>
      <c r="O92" s="5">
        <f t="shared" si="282"/>
        <v>9.2770531139347336E-3</v>
      </c>
      <c r="P92" s="5">
        <f t="shared" si="283"/>
        <v>2.0666085322079805E-2</v>
      </c>
      <c r="Q92" s="5">
        <f t="shared" si="284"/>
        <v>0.24328582425088641</v>
      </c>
      <c r="R92" s="5">
        <f t="shared" si="285"/>
        <v>4.3887378544819417E-4</v>
      </c>
      <c r="S92" s="5">
        <f t="shared" si="286"/>
        <v>1.0889451249305128E-3</v>
      </c>
      <c r="T92" s="5">
        <f t="shared" si="287"/>
        <v>2.3018467033349733E-2</v>
      </c>
      <c r="U92" s="5">
        <f t="shared" si="288"/>
        <v>9.7765992975431984E-4</v>
      </c>
      <c r="V92" s="5">
        <f t="shared" si="289"/>
        <v>2.5501824562197301E-5</v>
      </c>
      <c r="W92" s="5">
        <f t="shared" si="290"/>
        <v>0.18065239539156752</v>
      </c>
      <c r="X92" s="5">
        <f t="shared" si="291"/>
        <v>1.7092410626967747E-2</v>
      </c>
      <c r="Y92" s="5">
        <f t="shared" si="292"/>
        <v>8.0859847002758586E-4</v>
      </c>
      <c r="Z92" s="5">
        <f t="shared" si="293"/>
        <v>1.3841334971936616E-5</v>
      </c>
      <c r="AA92" s="5">
        <f t="shared" si="294"/>
        <v>3.0833736315670038E-5</v>
      </c>
      <c r="AB92" s="5">
        <f t="shared" si="295"/>
        <v>3.4343482659434873E-5</v>
      </c>
      <c r="AC92" s="5">
        <f t="shared" si="296"/>
        <v>3.3593792802365178E-7</v>
      </c>
      <c r="AD92" s="5">
        <f t="shared" si="297"/>
        <v>0.10060785927786854</v>
      </c>
      <c r="AE92" s="5">
        <f t="shared" si="298"/>
        <v>9.5190038269361617E-3</v>
      </c>
      <c r="AF92" s="5">
        <f t="shared" si="299"/>
        <v>4.503198582476835E-4</v>
      </c>
      <c r="AG92" s="5">
        <f t="shared" si="300"/>
        <v>1.420232469833167E-5</v>
      </c>
      <c r="AH92" s="5">
        <f t="shared" si="301"/>
        <v>3.273991751575647E-7</v>
      </c>
      <c r="AI92" s="5">
        <f t="shared" si="302"/>
        <v>7.2933281776965615E-7</v>
      </c>
      <c r="AJ92" s="5">
        <f t="shared" si="303"/>
        <v>8.1235140378687693E-7</v>
      </c>
      <c r="AK92" s="5">
        <f t="shared" si="304"/>
        <v>6.0321322644127348E-7</v>
      </c>
      <c r="AL92" s="5">
        <f t="shared" si="305"/>
        <v>2.8322187839592118E-9</v>
      </c>
      <c r="AM92" s="5">
        <f t="shared" si="306"/>
        <v>4.4823945241516019E-2</v>
      </c>
      <c r="AN92" s="5">
        <f t="shared" si="307"/>
        <v>4.2410136678678722E-3</v>
      </c>
      <c r="AO92" s="5">
        <f t="shared" si="308"/>
        <v>2.0063156906571504E-4</v>
      </c>
      <c r="AP92" s="5">
        <f t="shared" si="309"/>
        <v>6.3275794669481433E-6</v>
      </c>
      <c r="AQ92" s="5">
        <f t="shared" si="310"/>
        <v>1.4967084478650618E-7</v>
      </c>
      <c r="AR92" s="5">
        <f t="shared" si="311"/>
        <v>6.1953688779981152E-9</v>
      </c>
      <c r="AS92" s="5">
        <f t="shared" si="312"/>
        <v>1.3801152182922345E-8</v>
      </c>
      <c r="AT92" s="5">
        <f t="shared" si="313"/>
        <v>1.5372111437352263E-8</v>
      </c>
      <c r="AU92" s="5">
        <f t="shared" si="314"/>
        <v>1.1414593357153569E-8</v>
      </c>
      <c r="AV92" s="5">
        <f t="shared" si="315"/>
        <v>6.356947549471598E-9</v>
      </c>
      <c r="AW92" s="5">
        <f t="shared" si="316"/>
        <v>1.6581815028304641E-11</v>
      </c>
      <c r="AX92" s="5">
        <f t="shared" si="317"/>
        <v>1.6642056937994427E-2</v>
      </c>
      <c r="AY92" s="5">
        <f t="shared" si="318"/>
        <v>1.5745867650690222E-3</v>
      </c>
      <c r="AZ92" s="5">
        <f t="shared" si="319"/>
        <v>7.4489694692431385E-5</v>
      </c>
      <c r="BA92" s="5">
        <f t="shared" si="320"/>
        <v>2.3492786545505311E-6</v>
      </c>
      <c r="BB92" s="5">
        <f t="shared" si="321"/>
        <v>5.5569198727910055E-8</v>
      </c>
      <c r="BC92" s="5">
        <f t="shared" si="322"/>
        <v>1.0515349777790418E-9</v>
      </c>
      <c r="BD92" s="5">
        <f t="shared" si="323"/>
        <v>9.7695714301447302E-11</v>
      </c>
      <c r="BE92" s="5">
        <f t="shared" si="324"/>
        <v>2.1763246825897671E-10</v>
      </c>
      <c r="BF92" s="5">
        <f t="shared" si="325"/>
        <v>2.4240516372268772E-10</v>
      </c>
      <c r="BG92" s="5">
        <f t="shared" si="326"/>
        <v>1.7999845908255417E-10</v>
      </c>
      <c r="BH92" s="5">
        <f t="shared" si="327"/>
        <v>1.0024367295190645E-10</v>
      </c>
      <c r="BI92" s="5">
        <f t="shared" si="328"/>
        <v>4.4661688852703021E-11</v>
      </c>
      <c r="BJ92" s="8">
        <f t="shared" si="329"/>
        <v>0.86143781740853287</v>
      </c>
      <c r="BK92" s="8">
        <f t="shared" si="330"/>
        <v>0.12140610167342382</v>
      </c>
      <c r="BL92" s="8">
        <f t="shared" si="331"/>
        <v>1.076129036754608E-2</v>
      </c>
      <c r="BM92" s="8">
        <f t="shared" si="332"/>
        <v>0.40190285437492507</v>
      </c>
      <c r="BN92" s="8">
        <f t="shared" si="333"/>
        <v>0.59014160966106233</v>
      </c>
    </row>
    <row r="93" spans="1:66" x14ac:dyDescent="0.25">
      <c r="A93" t="s">
        <v>339</v>
      </c>
      <c r="B93" t="s">
        <v>128</v>
      </c>
      <c r="C93" t="s">
        <v>115</v>
      </c>
      <c r="D93" t="s">
        <v>70</v>
      </c>
      <c r="E93">
        <f>VLOOKUP(A93,home!$A$2:$E$405,3,FALSE)</f>
        <v>1.2710999999999999</v>
      </c>
      <c r="F93">
        <f>VLOOKUP(B93,home!$B$2:$E$405,3,FALSE)</f>
        <v>0.5383</v>
      </c>
      <c r="G93">
        <f>VLOOKUP(C93,away!$B$2:$E$405,4,FALSE)</f>
        <v>0.99380000000000002</v>
      </c>
      <c r="H93">
        <f>VLOOKUP(A93,away!$A$2:$E$405,3,FALSE)</f>
        <v>0.94469999999999998</v>
      </c>
      <c r="I93">
        <f>VLOOKUP(C93,away!$B$2:$E$405,3,FALSE)</f>
        <v>0.8357</v>
      </c>
      <c r="J93">
        <f>VLOOKUP(B93,home!$B$2:$E$405,4,FALSE)</f>
        <v>0.72430000000000005</v>
      </c>
      <c r="K93" s="3">
        <f t="shared" si="278"/>
        <v>0.67999088459400003</v>
      </c>
      <c r="L93" s="3">
        <f t="shared" si="279"/>
        <v>0.57182455769700002</v>
      </c>
      <c r="M93" s="5">
        <f t="shared" si="280"/>
        <v>0.28598513578546797</v>
      </c>
      <c r="N93" s="5">
        <f t="shared" si="281"/>
        <v>0.19446728546349562</v>
      </c>
      <c r="O93" s="5">
        <f t="shared" si="282"/>
        <v>0.16353332377844174</v>
      </c>
      <c r="P93" s="5">
        <f t="shared" si="283"/>
        <v>0.11120116949669963</v>
      </c>
      <c r="Q93" s="5">
        <f t="shared" si="284"/>
        <v>6.6117990733458129E-2</v>
      </c>
      <c r="R93" s="5">
        <f t="shared" si="285"/>
        <v>4.6756185269163864E-2</v>
      </c>
      <c r="S93" s="5">
        <f t="shared" si="286"/>
        <v>1.0809740219077203E-2</v>
      </c>
      <c r="T93" s="5">
        <f t="shared" si="287"/>
        <v>3.7807890806974047E-2</v>
      </c>
      <c r="U93" s="5">
        <f t="shared" si="288"/>
        <v>3.1793779781419694E-2</v>
      </c>
      <c r="V93" s="5">
        <f t="shared" si="289"/>
        <v>4.6702340005477241E-4</v>
      </c>
      <c r="W93" s="5">
        <f t="shared" si="290"/>
        <v>1.4986543668807367E-2</v>
      </c>
      <c r="X93" s="5">
        <f t="shared" si="291"/>
        <v>8.5696737048225492E-3</v>
      </c>
      <c r="Y93" s="5">
        <f t="shared" si="292"/>
        <v>2.4501749379338827E-3</v>
      </c>
      <c r="Z93" s="5">
        <f t="shared" si="293"/>
        <v>8.9121116537128741E-3</v>
      </c>
      <c r="AA93" s="5">
        <f t="shared" si="294"/>
        <v>6.0601546870087146E-3</v>
      </c>
      <c r="AB93" s="5">
        <f t="shared" si="295"/>
        <v>2.0604249731977649E-3</v>
      </c>
      <c r="AC93" s="5">
        <f t="shared" si="296"/>
        <v>1.1349704444817209E-5</v>
      </c>
      <c r="AD93" s="5">
        <f t="shared" si="297"/>
        <v>2.5476782715897319E-3</v>
      </c>
      <c r="AE93" s="5">
        <f t="shared" si="298"/>
        <v>1.4568250008060559E-3</v>
      </c>
      <c r="AF93" s="5">
        <f t="shared" si="299"/>
        <v>4.1652415586392733E-4</v>
      </c>
      <c r="AG93" s="5">
        <f t="shared" si="300"/>
        <v>7.9392913732335537E-5</v>
      </c>
      <c r="AH93" s="5">
        <f t="shared" si="301"/>
        <v>1.2740410761326608E-3</v>
      </c>
      <c r="AI93" s="5">
        <f t="shared" si="302"/>
        <v>8.6633631836853986E-4</v>
      </c>
      <c r="AJ93" s="5">
        <f t="shared" si="303"/>
        <v>2.9455039974166623E-4</v>
      </c>
      <c r="AK93" s="5">
        <f t="shared" si="304"/>
        <v>6.6763862292617326E-5</v>
      </c>
      <c r="AL93" s="5">
        <f t="shared" si="305"/>
        <v>1.7652671412297878E-7</v>
      </c>
      <c r="AM93" s="5">
        <f t="shared" si="306"/>
        <v>3.4647960031184311E-4</v>
      </c>
      <c r="AN93" s="5">
        <f t="shared" si="307"/>
        <v>1.9812554419935304E-4</v>
      </c>
      <c r="AO93" s="5">
        <f t="shared" si="308"/>
        <v>5.6646525840136245E-5</v>
      </c>
      <c r="AP93" s="5">
        <f t="shared" si="309"/>
        <v>1.0797291527869199E-5</v>
      </c>
      <c r="AQ93" s="5">
        <f t="shared" si="310"/>
        <v>1.5435391130623423E-6</v>
      </c>
      <c r="AR93" s="5">
        <f t="shared" si="311"/>
        <v>1.4570559496947377E-4</v>
      </c>
      <c r="AS93" s="5">
        <f t="shared" si="312"/>
        <v>9.9078476413587565E-5</v>
      </c>
      <c r="AT93" s="5">
        <f t="shared" si="313"/>
        <v>3.3686230410350578E-5</v>
      </c>
      <c r="AU93" s="5">
        <f t="shared" si="314"/>
        <v>7.6354432051238656E-6</v>
      </c>
      <c r="AV93" s="5">
        <f t="shared" si="315"/>
        <v>1.2980079448298555E-6</v>
      </c>
      <c r="AW93" s="5">
        <f t="shared" si="316"/>
        <v>1.9066625228586694E-9</v>
      </c>
      <c r="AX93" s="5">
        <f t="shared" si="317"/>
        <v>3.9267161651637614E-5</v>
      </c>
      <c r="AY93" s="5">
        <f t="shared" si="318"/>
        <v>2.245392734346428E-5</v>
      </c>
      <c r="AZ93" s="5">
        <f t="shared" si="319"/>
        <v>6.4198535358685178E-6</v>
      </c>
      <c r="BA93" s="5">
        <f t="shared" si="320"/>
        <v>1.2236766362091792E-6</v>
      </c>
      <c r="BB93" s="5">
        <f t="shared" si="321"/>
        <v>1.7493208781611666E-7</v>
      </c>
      <c r="BC93" s="5">
        <f t="shared" si="322"/>
        <v>2.0006092748492741E-8</v>
      </c>
      <c r="BD93" s="5">
        <f t="shared" si="323"/>
        <v>1.3886339566232922E-5</v>
      </c>
      <c r="BE93" s="5">
        <f t="shared" si="324"/>
        <v>9.442584325415389E-6</v>
      </c>
      <c r="BF93" s="5">
        <f t="shared" si="325"/>
        <v>3.2104356341463238E-6</v>
      </c>
      <c r="BG93" s="5">
        <f t="shared" si="326"/>
        <v>7.2768898893175287E-7</v>
      </c>
      <c r="BH93" s="5">
        <f t="shared" si="327"/>
        <v>1.2370546982325397E-7</v>
      </c>
      <c r="BI93" s="5">
        <f t="shared" si="328"/>
        <v>1.6823718370846177E-8</v>
      </c>
      <c r="BJ93" s="8">
        <f t="shared" si="329"/>
        <v>0.32958313171582365</v>
      </c>
      <c r="BK93" s="8">
        <f t="shared" si="330"/>
        <v>0.408497049059802</v>
      </c>
      <c r="BL93" s="8">
        <f t="shared" si="331"/>
        <v>0.25302037147641354</v>
      </c>
      <c r="BM93" s="8">
        <f t="shared" si="332"/>
        <v>0.13192912135834411</v>
      </c>
      <c r="BN93" s="8">
        <f t="shared" si="333"/>
        <v>0.86806109052672698</v>
      </c>
    </row>
    <row r="94" spans="1:66" x14ac:dyDescent="0.25">
      <c r="A94" t="s">
        <v>339</v>
      </c>
      <c r="B94" t="s">
        <v>124</v>
      </c>
      <c r="C94" t="s">
        <v>116</v>
      </c>
      <c r="D94" t="s">
        <v>70</v>
      </c>
      <c r="E94">
        <f>VLOOKUP(A94,home!$A$2:$E$405,3,FALSE)</f>
        <v>1.2710999999999999</v>
      </c>
      <c r="F94">
        <f>VLOOKUP(B94,home!$B$2:$E$405,3,FALSE)</f>
        <v>0.78669999999999995</v>
      </c>
      <c r="G94">
        <f>VLOOKUP(C94,away!$B$2:$E$405,4,FALSE)</f>
        <v>1.4492</v>
      </c>
      <c r="H94">
        <f>VLOOKUP(A94,away!$A$2:$E$405,3,FALSE)</f>
        <v>0.94469999999999998</v>
      </c>
      <c r="I94">
        <f>VLOOKUP(C94,away!$B$2:$E$405,3,FALSE)</f>
        <v>0.78</v>
      </c>
      <c r="J94">
        <f>VLOOKUP(B94,home!$B$2:$E$405,4,FALSE)</f>
        <v>0.8357</v>
      </c>
      <c r="K94" s="3">
        <f t="shared" si="278"/>
        <v>1.4491628570039998</v>
      </c>
      <c r="L94" s="3">
        <f t="shared" si="279"/>
        <v>0.61579891620000005</v>
      </c>
      <c r="M94" s="5">
        <f t="shared" si="280"/>
        <v>0.1268231385175779</v>
      </c>
      <c r="N94" s="5">
        <f t="shared" si="281"/>
        <v>0.18378738174834724</v>
      </c>
      <c r="O94" s="5">
        <f t="shared" si="282"/>
        <v>7.8097551248206956E-2</v>
      </c>
      <c r="P94" s="5">
        <f t="shared" si="283"/>
        <v>0.11317607049186788</v>
      </c>
      <c r="Q94" s="5">
        <f t="shared" si="284"/>
        <v>0.13316892360785981</v>
      </c>
      <c r="R94" s="5">
        <f t="shared" si="285"/>
        <v>2.4046193708259903E-2</v>
      </c>
      <c r="S94" s="5">
        <f t="shared" si="286"/>
        <v>2.524938091286261E-2</v>
      </c>
      <c r="T94" s="5">
        <f t="shared" si="287"/>
        <v>8.2005278829240677E-2</v>
      </c>
      <c r="U94" s="5">
        <f t="shared" si="288"/>
        <v>3.4846850774333527E-2</v>
      </c>
      <c r="V94" s="5">
        <f t="shared" si="289"/>
        <v>2.5035965198575354E-3</v>
      </c>
      <c r="W94" s="5">
        <f t="shared" si="290"/>
        <v>6.4327819266571204E-2</v>
      </c>
      <c r="X94" s="5">
        <f t="shared" si="291"/>
        <v>3.961300138586403E-2</v>
      </c>
      <c r="Y94" s="5">
        <f t="shared" si="292"/>
        <v>1.2196821660422085E-2</v>
      </c>
      <c r="Z94" s="5">
        <f t="shared" si="293"/>
        <v>4.9358733414272367E-3</v>
      </c>
      <c r="AA94" s="5">
        <f t="shared" si="294"/>
        <v>7.1528843132725737E-3</v>
      </c>
      <c r="AB94" s="5">
        <f t="shared" si="295"/>
        <v>5.1828471336205877E-3</v>
      </c>
      <c r="AC94" s="5">
        <f t="shared" si="296"/>
        <v>1.3963698754354236E-4</v>
      </c>
      <c r="AD94" s="5">
        <f t="shared" si="297"/>
        <v>2.3305371588295331E-2</v>
      </c>
      <c r="AE94" s="5">
        <f t="shared" si="298"/>
        <v>1.4351422565710537E-2</v>
      </c>
      <c r="AF94" s="5">
        <f t="shared" si="299"/>
        <v>4.4187952309463867E-3</v>
      </c>
      <c r="AG94" s="5">
        <f t="shared" si="300"/>
        <v>9.0702977137550466E-4</v>
      </c>
      <c r="AH94" s="5">
        <f t="shared" si="301"/>
        <v>7.5987636353784104E-4</v>
      </c>
      <c r="AI94" s="5">
        <f t="shared" si="302"/>
        <v>1.1011846019543079E-3</v>
      </c>
      <c r="AJ94" s="5">
        <f t="shared" si="303"/>
        <v>7.9789791192845852E-4</v>
      </c>
      <c r="AK94" s="5">
        <f t="shared" si="304"/>
        <v>3.8542800588259042E-4</v>
      </c>
      <c r="AL94" s="5">
        <f t="shared" si="305"/>
        <v>4.9844423439527529E-6</v>
      </c>
      <c r="AM94" s="5">
        <f t="shared" si="306"/>
        <v>6.7546557748867746E-3</v>
      </c>
      <c r="AN94" s="5">
        <f t="shared" si="307"/>
        <v>4.1595097054793464E-3</v>
      </c>
      <c r="AO94" s="5">
        <f t="shared" si="308"/>
        <v>1.2807107842787817E-3</v>
      </c>
      <c r="AP94" s="5">
        <f t="shared" si="309"/>
        <v>2.6288677097484196E-4</v>
      </c>
      <c r="AQ94" s="5">
        <f t="shared" si="310"/>
        <v>4.0471347162406318E-5</v>
      </c>
      <c r="AR94" s="5">
        <f t="shared" si="311"/>
        <v>9.3586208222519977E-5</v>
      </c>
      <c r="AS94" s="5">
        <f t="shared" si="312"/>
        <v>1.3562165688391829E-4</v>
      </c>
      <c r="AT94" s="5">
        <f t="shared" si="313"/>
        <v>9.8268933880757599E-5</v>
      </c>
      <c r="AU94" s="5">
        <f t="shared" si="314"/>
        <v>4.7469229659125304E-5</v>
      </c>
      <c r="AV94" s="5">
        <f t="shared" si="315"/>
        <v>1.7197661118149264E-5</v>
      </c>
      <c r="AW94" s="5">
        <f t="shared" si="316"/>
        <v>1.2355780671233759E-7</v>
      </c>
      <c r="AX94" s="5">
        <f t="shared" si="317"/>
        <v>1.6314327101355831E-3</v>
      </c>
      <c r="AY94" s="5">
        <f t="shared" si="318"/>
        <v>1.0046344947547208E-3</v>
      </c>
      <c r="AZ94" s="5">
        <f t="shared" si="319"/>
        <v>3.0932641652354586E-4</v>
      </c>
      <c r="BA94" s="5">
        <f t="shared" si="320"/>
        <v>6.3494290682409782E-5</v>
      </c>
      <c r="BB94" s="5">
        <f t="shared" si="321"/>
        <v>9.7749288467789239E-6</v>
      </c>
      <c r="BC94" s="5">
        <f t="shared" si="322"/>
        <v>1.2038781179557161E-6</v>
      </c>
      <c r="BD94" s="5">
        <f t="shared" si="323"/>
        <v>9.6050475991158876E-6</v>
      </c>
      <c r="BE94" s="5">
        <f t="shared" si="324"/>
        <v>1.3919278220394189E-5</v>
      </c>
      <c r="BF94" s="5">
        <f t="shared" si="325"/>
        <v>1.0085650496649997E-5</v>
      </c>
      <c r="BG94" s="5">
        <f t="shared" si="326"/>
        <v>4.8719166961563753E-6</v>
      </c>
      <c r="BH94" s="5">
        <f t="shared" si="327"/>
        <v>1.7650501796218658E-6</v>
      </c>
      <c r="BI94" s="5">
        <f t="shared" si="328"/>
        <v>5.1156903221124875E-7</v>
      </c>
      <c r="BJ94" s="8">
        <f t="shared" si="329"/>
        <v>0.57359994675647608</v>
      </c>
      <c r="BK94" s="8">
        <f t="shared" si="330"/>
        <v>0.26890144236680819</v>
      </c>
      <c r="BL94" s="8">
        <f t="shared" si="331"/>
        <v>0.15280361626298536</v>
      </c>
      <c r="BM94" s="8">
        <f t="shared" si="332"/>
        <v>0.34013710846862927</v>
      </c>
      <c r="BN94" s="8">
        <f t="shared" si="333"/>
        <v>0.65909925932211966</v>
      </c>
    </row>
    <row r="95" spans="1:66" x14ac:dyDescent="0.25">
      <c r="A95" t="s">
        <v>341</v>
      </c>
      <c r="B95" t="s">
        <v>153</v>
      </c>
      <c r="C95" t="s">
        <v>154</v>
      </c>
      <c r="D95" t="s">
        <v>70</v>
      </c>
      <c r="E95">
        <f>VLOOKUP(A95,home!$A$2:$E$405,3,FALSE)</f>
        <v>1.4705999999999999</v>
      </c>
      <c r="F95">
        <f>VLOOKUP(B95,home!$B$2:$E$405,3,FALSE)</f>
        <v>0.51</v>
      </c>
      <c r="G95">
        <f>VLOOKUP(C95,away!$B$2:$E$405,4,FALSE)</f>
        <v>2.125</v>
      </c>
      <c r="H95">
        <f>VLOOKUP(A95,away!$A$2:$E$405,3,FALSE)</f>
        <v>1.2646999999999999</v>
      </c>
      <c r="I95">
        <f>VLOOKUP(C95,away!$B$2:$E$405,3,FALSE)</f>
        <v>0.49419999999999997</v>
      </c>
      <c r="J95">
        <f>VLOOKUP(B95,home!$B$2:$E$405,4,FALSE)</f>
        <v>1.5813999999999999</v>
      </c>
      <c r="K95" s="3">
        <f t="shared" si="278"/>
        <v>1.5937627499999998</v>
      </c>
      <c r="L95" s="3">
        <f t="shared" si="279"/>
        <v>0.98839830983599974</v>
      </c>
      <c r="M95" s="5">
        <f t="shared" si="280"/>
        <v>7.5610428677853475E-2</v>
      </c>
      <c r="N95" s="5">
        <f t="shared" si="281"/>
        <v>0.12050508473829459</v>
      </c>
      <c r="O95" s="5">
        <f t="shared" si="282"/>
        <v>7.4733219911165771E-2</v>
      </c>
      <c r="P95" s="5">
        <f t="shared" si="283"/>
        <v>0.1191070220819743</v>
      </c>
      <c r="Q95" s="5">
        <f t="shared" si="284"/>
        <v>9.6028257620743726E-2</v>
      </c>
      <c r="R95" s="5">
        <f t="shared" si="285"/>
        <v>3.6933094124399164E-2</v>
      </c>
      <c r="S95" s="5">
        <f t="shared" si="286"/>
        <v>4.6906501382497717E-2</v>
      </c>
      <c r="T95" s="5">
        <f t="shared" si="287"/>
        <v>9.491416752883905E-2</v>
      </c>
      <c r="U95" s="5">
        <f t="shared" si="288"/>
        <v>5.886258965771124E-2</v>
      </c>
      <c r="V95" s="5">
        <f t="shared" si="289"/>
        <v>8.2100574890518925E-3</v>
      </c>
      <c r="W95" s="5">
        <f t="shared" si="290"/>
        <v>5.1015419981114973E-2</v>
      </c>
      <c r="X95" s="5">
        <f t="shared" si="291"/>
        <v>5.0423554884907733E-2</v>
      </c>
      <c r="Y95" s="5">
        <f t="shared" si="292"/>
        <v>2.4919278212082781E-2</v>
      </c>
      <c r="Z95" s="5">
        <f t="shared" si="293"/>
        <v>1.216820260319001E-2</v>
      </c>
      <c r="AA95" s="5">
        <f t="shared" si="294"/>
        <v>1.9393228043417265E-2</v>
      </c>
      <c r="AB95" s="5">
        <f t="shared" si="295"/>
        <v>1.5454102228926911E-2</v>
      </c>
      <c r="AC95" s="5">
        <f t="shared" si="296"/>
        <v>8.0831731460709625E-4</v>
      </c>
      <c r="AD95" s="5">
        <f t="shared" si="297"/>
        <v>2.032661901037669E-2</v>
      </c>
      <c r="AE95" s="5">
        <f t="shared" si="298"/>
        <v>2.0090795874536622E-2</v>
      </c>
      <c r="AF95" s="5">
        <f t="shared" si="299"/>
        <v>9.928854342826034E-3</v>
      </c>
      <c r="AG95" s="5">
        <f t="shared" si="300"/>
        <v>3.2712209503523602E-3</v>
      </c>
      <c r="AH95" s="5">
        <f t="shared" si="301"/>
        <v>3.0067577216837541E-3</v>
      </c>
      <c r="AI95" s="5">
        <f t="shared" si="302"/>
        <v>4.7920584550944336E-3</v>
      </c>
      <c r="AJ95" s="5">
        <f t="shared" si="303"/>
        <v>3.8187021307760282E-3</v>
      </c>
      <c r="AK95" s="5">
        <f t="shared" si="304"/>
        <v>2.0287017364588201E-3</v>
      </c>
      <c r="AL95" s="5">
        <f t="shared" si="305"/>
        <v>5.093279851664125E-5</v>
      </c>
      <c r="AM95" s="5">
        <f t="shared" si="306"/>
        <v>6.4791616424360442E-3</v>
      </c>
      <c r="AN95" s="5">
        <f t="shared" si="307"/>
        <v>6.4039924165380261E-3</v>
      </c>
      <c r="AO95" s="5">
        <f t="shared" si="308"/>
        <v>3.1648476403543717E-3</v>
      </c>
      <c r="AP95" s="5">
        <f t="shared" si="309"/>
        <v>1.0427100195382379E-3</v>
      </c>
      <c r="AQ95" s="5">
        <f t="shared" si="310"/>
        <v>2.5765320524016411E-4</v>
      </c>
      <c r="AR95" s="5">
        <f t="shared" si="311"/>
        <v>5.9437485003971293E-4</v>
      </c>
      <c r="AS95" s="5">
        <f t="shared" si="312"/>
        <v>9.4729249553013035E-4</v>
      </c>
      <c r="AT95" s="5">
        <f t="shared" si="313"/>
        <v>7.5487974636523174E-4</v>
      </c>
      <c r="AU95" s="5">
        <f t="shared" si="314"/>
        <v>4.0103307349545128E-4</v>
      </c>
      <c r="AV95" s="5">
        <f t="shared" si="315"/>
        <v>1.5978789351376566E-4</v>
      </c>
      <c r="AW95" s="5">
        <f t="shared" si="316"/>
        <v>2.2286953384672519E-6</v>
      </c>
      <c r="AX95" s="5">
        <f t="shared" si="317"/>
        <v>1.7210410794905645E-3</v>
      </c>
      <c r="AY95" s="5">
        <f t="shared" si="318"/>
        <v>1.7010740941267985E-3</v>
      </c>
      <c r="AZ95" s="5">
        <f t="shared" si="319"/>
        <v>8.4066937977036581E-4</v>
      </c>
      <c r="BA95" s="5">
        <f t="shared" si="320"/>
        <v>2.7697206469863599E-4</v>
      </c>
      <c r="BB95" s="5">
        <f t="shared" si="321"/>
        <v>6.8439680154979728E-5</v>
      </c>
      <c r="BC95" s="5">
        <f t="shared" si="322"/>
        <v>1.3529132838179681E-5</v>
      </c>
      <c r="BD95" s="5">
        <f t="shared" si="323"/>
        <v>9.7913182864712978E-5</v>
      </c>
      <c r="BE95" s="5">
        <f t="shared" si="324"/>
        <v>1.5605038358371779E-4</v>
      </c>
      <c r="BF95" s="5">
        <f t="shared" si="325"/>
        <v>1.2435364423947048E-4</v>
      </c>
      <c r="BG95" s="5">
        <f t="shared" si="326"/>
        <v>6.6063402005206692E-5</v>
      </c>
      <c r="BH95" s="5">
        <f t="shared" si="327"/>
        <v>2.6322347313543434E-5</v>
      </c>
      <c r="BI95" s="5">
        <f t="shared" si="328"/>
        <v>8.3903153281776157E-6</v>
      </c>
      <c r="BJ95" s="8">
        <f t="shared" si="329"/>
        <v>0.51339334349926102</v>
      </c>
      <c r="BK95" s="8">
        <f t="shared" si="330"/>
        <v>0.25239433383862792</v>
      </c>
      <c r="BL95" s="8">
        <f t="shared" si="331"/>
        <v>0.22235891534391247</v>
      </c>
      <c r="BM95" s="8">
        <f t="shared" si="332"/>
        <v>0.47569884273177199</v>
      </c>
      <c r="BN95" s="8">
        <f t="shared" si="333"/>
        <v>0.52291710715443107</v>
      </c>
    </row>
    <row r="96" spans="1:66" x14ac:dyDescent="0.25">
      <c r="A96" t="s">
        <v>344</v>
      </c>
      <c r="B96" t="s">
        <v>206</v>
      </c>
      <c r="C96" t="s">
        <v>209</v>
      </c>
      <c r="D96" t="s">
        <v>70</v>
      </c>
      <c r="E96">
        <f>VLOOKUP(A96,home!$A$2:$E$405,3,FALSE)</f>
        <v>1.3976999999999999</v>
      </c>
      <c r="F96">
        <f>VLOOKUP(B96,home!$B$2:$E$405,3,FALSE)</f>
        <v>0.97909999999999997</v>
      </c>
      <c r="G96">
        <f>VLOOKUP(C96,away!$B$2:$E$405,4,FALSE)</f>
        <v>0.98799999999999999</v>
      </c>
      <c r="H96">
        <f>VLOOKUP(A96,away!$A$2:$E$405,3,FALSE)</f>
        <v>1.0585</v>
      </c>
      <c r="I96">
        <f>VLOOKUP(C96,away!$B$2:$E$405,3,FALSE)</f>
        <v>1.2146999999999999</v>
      </c>
      <c r="J96">
        <f>VLOOKUP(B96,home!$B$2:$E$405,4,FALSE)</f>
        <v>0.89500000000000002</v>
      </c>
      <c r="K96" s="3">
        <f t="shared" si="278"/>
        <v>1.3520662131599999</v>
      </c>
      <c r="L96" s="3">
        <f t="shared" si="279"/>
        <v>1.1507551552499999</v>
      </c>
      <c r="M96" s="5">
        <f t="shared" si="280"/>
        <v>8.1853732998020512E-2</v>
      </c>
      <c r="N96" s="5">
        <f t="shared" si="281"/>
        <v>0.11067166680764332</v>
      </c>
      <c r="O96" s="5">
        <f t="shared" si="282"/>
        <v>9.4193605223929139E-2</v>
      </c>
      <c r="P96" s="5">
        <f t="shared" si="283"/>
        <v>0.12735599111900586</v>
      </c>
      <c r="Q96" s="5">
        <f t="shared" si="284"/>
        <v>7.4817710722357794E-2</v>
      </c>
      <c r="R96" s="5">
        <f t="shared" si="285"/>
        <v>5.4196888401509914E-2</v>
      </c>
      <c r="S96" s="5">
        <f t="shared" si="286"/>
        <v>4.9538206383014163E-2</v>
      </c>
      <c r="T96" s="5">
        <f t="shared" si="287"/>
        <v>8.6096866317756426E-2</v>
      </c>
      <c r="U96" s="5">
        <f t="shared" si="288"/>
        <v>7.3277781666084618E-2</v>
      </c>
      <c r="V96" s="5">
        <f t="shared" si="289"/>
        <v>8.5640394302402278E-3</v>
      </c>
      <c r="W96" s="5">
        <f t="shared" si="290"/>
        <v>3.3719499604559541E-2</v>
      </c>
      <c r="X96" s="5">
        <f t="shared" si="291"/>
        <v>3.8802888002397229E-2</v>
      </c>
      <c r="Y96" s="5">
        <f t="shared" si="292"/>
        <v>2.2326311703673496E-2</v>
      </c>
      <c r="Z96" s="5">
        <f t="shared" si="293"/>
        <v>2.0789116242182149E-2</v>
      </c>
      <c r="AA96" s="5">
        <f t="shared" si="294"/>
        <v>2.8108261672510265E-2</v>
      </c>
      <c r="AB96" s="5">
        <f t="shared" si="295"/>
        <v>1.9002115459030664E-2</v>
      </c>
      <c r="AC96" s="5">
        <f t="shared" si="296"/>
        <v>8.327977919214655E-4</v>
      </c>
      <c r="AD96" s="5">
        <f t="shared" si="297"/>
        <v>1.1397749034996733E-2</v>
      </c>
      <c r="AE96" s="5">
        <f t="shared" si="298"/>
        <v>1.3116018460268204E-2</v>
      </c>
      <c r="AF96" s="5">
        <f t="shared" si="299"/>
        <v>7.5466629297539032E-3</v>
      </c>
      <c r="AG96" s="5">
        <f t="shared" si="300"/>
        <v>2.8947870904494572E-3</v>
      </c>
      <c r="AH96" s="5">
        <f t="shared" si="301"/>
        <v>5.9807956721956565E-3</v>
      </c>
      <c r="AI96" s="5">
        <f t="shared" si="302"/>
        <v>8.0864317561892968E-3</v>
      </c>
      <c r="AJ96" s="5">
        <f t="shared" si="303"/>
        <v>5.4666955812838159E-3</v>
      </c>
      <c r="AK96" s="5">
        <f t="shared" si="304"/>
        <v>2.4637781310283048E-3</v>
      </c>
      <c r="AL96" s="5">
        <f t="shared" si="305"/>
        <v>5.1829908939861102E-5</v>
      </c>
      <c r="AM96" s="5">
        <f t="shared" si="306"/>
        <v>3.0821022752592149E-3</v>
      </c>
      <c r="AN96" s="5">
        <f t="shared" si="307"/>
        <v>3.546745082262296E-3</v>
      </c>
      <c r="AO96" s="5">
        <f t="shared" si="308"/>
        <v>2.0407175938854617E-3</v>
      </c>
      <c r="AP96" s="5">
        <f t="shared" si="309"/>
        <v>7.8278876385769018E-4</v>
      </c>
      <c r="AQ96" s="5">
        <f t="shared" si="310"/>
        <v>2.2519955137025307E-4</v>
      </c>
      <c r="AR96" s="5">
        <f t="shared" si="311"/>
        <v>1.376486290455206E-3</v>
      </c>
      <c r="AS96" s="5">
        <f t="shared" si="312"/>
        <v>1.8611006062024262E-3</v>
      </c>
      <c r="AT96" s="5">
        <f t="shared" si="313"/>
        <v>1.2581656244689476E-3</v>
      </c>
      <c r="AU96" s="5">
        <f t="shared" si="314"/>
        <v>5.6704107713460546E-4</v>
      </c>
      <c r="AV96" s="5">
        <f t="shared" si="315"/>
        <v>1.9166927046688836E-4</v>
      </c>
      <c r="AW96" s="5">
        <f t="shared" si="316"/>
        <v>2.240055788429436E-6</v>
      </c>
      <c r="AX96" s="5">
        <f t="shared" si="317"/>
        <v>6.9453439198025849E-4</v>
      </c>
      <c r="AY96" s="5">
        <f t="shared" si="318"/>
        <v>7.9923903206970679E-4</v>
      </c>
      <c r="AZ96" s="5">
        <f t="shared" si="319"/>
        <v>4.5986421821561765E-4</v>
      </c>
      <c r="BA96" s="5">
        <f t="shared" si="320"/>
        <v>1.7639703994221095E-4</v>
      </c>
      <c r="BB96" s="5">
        <f t="shared" si="321"/>
        <v>5.0747450771084875E-5</v>
      </c>
      <c r="BC96" s="5">
        <f t="shared" si="322"/>
        <v>1.1679578118124285E-5</v>
      </c>
      <c r="BD96" s="5">
        <f t="shared" si="323"/>
        <v>2.6399978247871296E-4</v>
      </c>
      <c r="BE96" s="5">
        <f t="shared" si="324"/>
        <v>3.5694518617105709E-4</v>
      </c>
      <c r="BF96" s="5">
        <f t="shared" si="325"/>
        <v>2.4130676308599622E-4</v>
      </c>
      <c r="BG96" s="5">
        <f t="shared" si="326"/>
        <v>1.0875424045852672E-4</v>
      </c>
      <c r="BH96" s="5">
        <f t="shared" si="327"/>
        <v>3.6760733515463071E-5</v>
      </c>
      <c r="BI96" s="5">
        <f t="shared" si="328"/>
        <v>9.9405891514472066E-6</v>
      </c>
      <c r="BJ96" s="8">
        <f t="shared" si="329"/>
        <v>0.41326017565158807</v>
      </c>
      <c r="BK96" s="8">
        <f t="shared" si="330"/>
        <v>0.26899583666321175</v>
      </c>
      <c r="BL96" s="8">
        <f t="shared" si="331"/>
        <v>0.29704852372735097</v>
      </c>
      <c r="BM96" s="8">
        <f t="shared" si="332"/>
        <v>0.45620705803558514</v>
      </c>
      <c r="BN96" s="8">
        <f t="shared" si="333"/>
        <v>0.54308959527246659</v>
      </c>
    </row>
    <row r="97" spans="1:66" x14ac:dyDescent="0.25">
      <c r="A97" t="s">
        <v>344</v>
      </c>
      <c r="B97" t="s">
        <v>201</v>
      </c>
      <c r="C97" t="s">
        <v>213</v>
      </c>
      <c r="D97" t="s">
        <v>70</v>
      </c>
      <c r="E97">
        <f>VLOOKUP(A97,home!$A$2:$E$405,3,FALSE)</f>
        <v>1.3976999999999999</v>
      </c>
      <c r="F97">
        <f>VLOOKUP(B97,home!$B$2:$E$405,3,FALSE)</f>
        <v>0.8417</v>
      </c>
      <c r="G97">
        <f>VLOOKUP(C97,away!$B$2:$E$405,4,FALSE)</f>
        <v>0.6401</v>
      </c>
      <c r="H97">
        <f>VLOOKUP(A97,away!$A$2:$E$405,3,FALSE)</f>
        <v>1.0585</v>
      </c>
      <c r="I97">
        <f>VLOOKUP(C97,away!$B$2:$E$405,3,FALSE)</f>
        <v>1.0939000000000001</v>
      </c>
      <c r="J97">
        <f>VLOOKUP(B97,home!$B$2:$E$405,4,FALSE)</f>
        <v>1.0003</v>
      </c>
      <c r="K97" s="3">
        <f t="shared" si="278"/>
        <v>0.75304186200899992</v>
      </c>
      <c r="L97" s="3">
        <f t="shared" si="279"/>
        <v>1.1582405179449999</v>
      </c>
      <c r="M97" s="5">
        <f t="shared" si="280"/>
        <v>0.14789061298305692</v>
      </c>
      <c r="N97" s="5">
        <f t="shared" si="281"/>
        <v>0.11136782257441354</v>
      </c>
      <c r="O97" s="5">
        <f t="shared" si="282"/>
        <v>0.17129290018069937</v>
      </c>
      <c r="P97" s="5">
        <f t="shared" si="283"/>
        <v>0.12899072450099558</v>
      </c>
      <c r="Q97" s="5">
        <f t="shared" si="284"/>
        <v>4.1932316239662155E-2</v>
      </c>
      <c r="R97" s="5">
        <f t="shared" si="285"/>
        <v>9.9199188712797232E-2</v>
      </c>
      <c r="S97" s="5">
        <f t="shared" si="286"/>
        <v>2.8126543449376928E-2</v>
      </c>
      <c r="T97" s="5">
        <f t="shared" si="287"/>
        <v>4.8567707680059823E-2</v>
      </c>
      <c r="U97" s="5">
        <f t="shared" si="288"/>
        <v>7.4701141778066985E-2</v>
      </c>
      <c r="V97" s="5">
        <f t="shared" si="289"/>
        <v>2.7257858164094653E-3</v>
      </c>
      <c r="W97" s="5">
        <f t="shared" si="290"/>
        <v>1.0525596499821805E-2</v>
      </c>
      <c r="X97" s="5">
        <f t="shared" si="291"/>
        <v>1.2191172341633687E-2</v>
      </c>
      <c r="Y97" s="5">
        <f t="shared" si="292"/>
        <v>7.0601548836652806E-3</v>
      </c>
      <c r="Z97" s="5">
        <f t="shared" si="293"/>
        <v>3.8298839904811352E-2</v>
      </c>
      <c r="AA97" s="5">
        <f t="shared" si="294"/>
        <v>2.8840629714703726E-2</v>
      </c>
      <c r="AB97" s="5">
        <f t="shared" si="295"/>
        <v>1.0859100750936294E-2</v>
      </c>
      <c r="AC97" s="5">
        <f t="shared" si="296"/>
        <v>1.4859001198637428E-4</v>
      </c>
      <c r="AD97" s="5">
        <f t="shared" si="297"/>
        <v>1.981553696745306E-3</v>
      </c>
      <c r="AE97" s="5">
        <f t="shared" si="298"/>
        <v>2.2951157800541128E-3</v>
      </c>
      <c r="AF97" s="5">
        <f t="shared" si="299"/>
        <v>1.3291480449168093E-3</v>
      </c>
      <c r="AG97" s="5">
        <f t="shared" si="300"/>
        <v>5.1315770665667641E-4</v>
      </c>
      <c r="AH97" s="5">
        <f t="shared" si="301"/>
        <v>1.1089817042010331E-2</v>
      </c>
      <c r="AI97" s="5">
        <f t="shared" si="302"/>
        <v>8.3510964746545974E-3</v>
      </c>
      <c r="AJ97" s="5">
        <f t="shared" si="303"/>
        <v>3.1443626195453468E-3</v>
      </c>
      <c r="AK97" s="5">
        <f t="shared" si="304"/>
        <v>7.8927889395130819E-4</v>
      </c>
      <c r="AL97" s="5">
        <f t="shared" si="305"/>
        <v>5.1840297130771574E-6</v>
      </c>
      <c r="AM97" s="5">
        <f t="shared" si="306"/>
        <v>2.9843857709358054E-4</v>
      </c>
      <c r="AN97" s="5">
        <f t="shared" si="307"/>
        <v>3.4566365210763754E-4</v>
      </c>
      <c r="AO97" s="5">
        <f t="shared" si="308"/>
        <v>2.0018082372595523E-4</v>
      </c>
      <c r="AP97" s="5">
        <f t="shared" si="309"/>
        <v>7.7285846985002373E-5</v>
      </c>
      <c r="AQ97" s="5">
        <f t="shared" si="310"/>
        <v>2.2378899860431783E-5</v>
      </c>
      <c r="AR97" s="5">
        <f t="shared" si="311"/>
        <v>2.5689350869306654E-3</v>
      </c>
      <c r="AS97" s="5">
        <f t="shared" si="312"/>
        <v>1.9345156612425201E-3</v>
      </c>
      <c r="AT97" s="5">
        <f t="shared" si="313"/>
        <v>7.2838563781381957E-4</v>
      </c>
      <c r="AU97" s="5">
        <f t="shared" si="314"/>
        <v>1.8283495898664391E-4</v>
      </c>
      <c r="AV97" s="5">
        <f t="shared" si="315"/>
        <v>3.4420594488910362E-5</v>
      </c>
      <c r="AW97" s="5">
        <f t="shared" si="316"/>
        <v>1.2559803775020894E-7</v>
      </c>
      <c r="AX97" s="5">
        <f t="shared" si="317"/>
        <v>3.7456123631644387E-5</v>
      </c>
      <c r="AY97" s="5">
        <f t="shared" si="318"/>
        <v>4.3383200035327747E-5</v>
      </c>
      <c r="AZ97" s="5">
        <f t="shared" si="319"/>
        <v>2.512409003951478E-5</v>
      </c>
      <c r="BA97" s="5">
        <f t="shared" si="320"/>
        <v>9.6999130200881375E-6</v>
      </c>
      <c r="BB97" s="5">
        <f t="shared" si="321"/>
        <v>2.8087080701020824E-6</v>
      </c>
      <c r="BC97" s="5">
        <f t="shared" si="322"/>
        <v>6.5063189797426719E-7</v>
      </c>
      <c r="BD97" s="5">
        <f t="shared" si="323"/>
        <v>4.9590745094227622E-4</v>
      </c>
      <c r="BE97" s="5">
        <f t="shared" si="324"/>
        <v>3.7343907024170838E-4</v>
      </c>
      <c r="BF97" s="5">
        <f t="shared" si="325"/>
        <v>1.4060762640086291E-4</v>
      </c>
      <c r="BG97" s="5">
        <f t="shared" si="326"/>
        <v>3.5294476265857208E-5</v>
      </c>
      <c r="BH97" s="5">
        <f t="shared" si="327"/>
        <v>6.6445545314683916E-6</v>
      </c>
      <c r="BI97" s="5">
        <f t="shared" si="328"/>
        <v>1.0007255433194593E-6</v>
      </c>
      <c r="BJ97" s="8">
        <f t="shared" si="329"/>
        <v>0.23882681591409644</v>
      </c>
      <c r="BK97" s="8">
        <f t="shared" si="330"/>
        <v>0.30793082399157368</v>
      </c>
      <c r="BL97" s="8">
        <f t="shared" si="331"/>
        <v>0.41476950201075341</v>
      </c>
      <c r="BM97" s="8">
        <f t="shared" si="332"/>
        <v>0.29910915902761254</v>
      </c>
      <c r="BN97" s="8">
        <f t="shared" si="333"/>
        <v>0.70067356519162483</v>
      </c>
    </row>
    <row r="98" spans="1:66" x14ac:dyDescent="0.25">
      <c r="A98" t="s">
        <v>346</v>
      </c>
      <c r="B98" t="s">
        <v>243</v>
      </c>
      <c r="C98" t="s">
        <v>245</v>
      </c>
      <c r="D98" t="s">
        <v>70</v>
      </c>
      <c r="E98">
        <f>VLOOKUP(A98,home!$A$2:$E$405,3,FALSE)</f>
        <v>1.5866</v>
      </c>
      <c r="F98">
        <f>VLOOKUP(B98,home!$B$2:$E$405,3,FALSE)</f>
        <v>0.77029999999999998</v>
      </c>
      <c r="G98">
        <f>VLOOKUP(C98,away!$B$2:$E$405,4,FALSE)</f>
        <v>1.4496</v>
      </c>
      <c r="H98">
        <f>VLOOKUP(A98,away!$A$2:$E$405,3,FALSE)</f>
        <v>1.1788000000000001</v>
      </c>
      <c r="I98">
        <f>VLOOKUP(C98,away!$B$2:$E$405,3,FALSE)</f>
        <v>0.59379999999999999</v>
      </c>
      <c r="J98">
        <f>VLOOKUP(B98,home!$B$2:$E$405,4,FALSE)</f>
        <v>1.0367999999999999</v>
      </c>
      <c r="K98" s="3">
        <f t="shared" si="278"/>
        <v>1.771640207808</v>
      </c>
      <c r="L98" s="3">
        <f t="shared" si="279"/>
        <v>0.72573038899199993</v>
      </c>
      <c r="M98" s="5">
        <f t="shared" si="280"/>
        <v>8.2301117188859615E-2</v>
      </c>
      <c r="N98" s="5">
        <f t="shared" si="281"/>
        <v>0.14580796835930182</v>
      </c>
      <c r="O98" s="5">
        <f t="shared" si="282"/>
        <v>5.9728421791947275E-2</v>
      </c>
      <c r="P98" s="5">
        <f t="shared" si="283"/>
        <v>0.10581727359552934</v>
      </c>
      <c r="Q98" s="5">
        <f t="shared" si="284"/>
        <v>0.1291596296820679</v>
      </c>
      <c r="R98" s="5">
        <f t="shared" si="285"/>
        <v>2.1673365390474063E-2</v>
      </c>
      <c r="S98" s="5">
        <f t="shared" si="286"/>
        <v>3.4013193786592934E-2</v>
      </c>
      <c r="T98" s="5">
        <f t="shared" si="287"/>
        <v>9.3735068291229823E-2</v>
      </c>
      <c r="U98" s="5">
        <f t="shared" si="288"/>
        <v>3.8397405564278182E-2</v>
      </c>
      <c r="V98" s="5">
        <f t="shared" si="289"/>
        <v>4.8590989280315258E-3</v>
      </c>
      <c r="W98" s="5">
        <f t="shared" si="290"/>
        <v>7.6274797723447682E-2</v>
      </c>
      <c r="X98" s="5">
        <f t="shared" si="291"/>
        <v>5.535493862212381E-2</v>
      </c>
      <c r="Y98" s="5">
        <f t="shared" si="292"/>
        <v>2.008638056943109E-2</v>
      </c>
      <c r="Z98" s="5">
        <f t="shared" si="293"/>
        <v>5.2430066318648319E-3</v>
      </c>
      <c r="AA98" s="5">
        <f t="shared" si="294"/>
        <v>9.2887213588157321E-3</v>
      </c>
      <c r="AB98" s="5">
        <f t="shared" si="295"/>
        <v>8.2281361192014582E-3</v>
      </c>
      <c r="AC98" s="5">
        <f t="shared" si="296"/>
        <v>3.9046903178373196E-4</v>
      </c>
      <c r="AD98" s="5">
        <f t="shared" si="297"/>
        <v>3.3782874622320533E-2</v>
      </c>
      <c r="AE98" s="5">
        <f t="shared" si="298"/>
        <v>2.4517258740924648E-2</v>
      </c>
      <c r="AF98" s="5">
        <f t="shared" si="299"/>
        <v>8.896459861534374E-3</v>
      </c>
      <c r="AG98" s="5">
        <f t="shared" si="300"/>
        <v>2.1521437586543525E-3</v>
      </c>
      <c r="AH98" s="5">
        <f t="shared" si="301"/>
        <v>9.5125231060772485E-4</v>
      </c>
      <c r="AI98" s="5">
        <f t="shared" si="302"/>
        <v>1.6852768412429096E-3</v>
      </c>
      <c r="AJ98" s="5">
        <f t="shared" si="303"/>
        <v>1.4928521066167996E-3</v>
      </c>
      <c r="AK98" s="5">
        <f t="shared" si="304"/>
        <v>8.815989387977323E-4</v>
      </c>
      <c r="AL98" s="5">
        <f t="shared" si="305"/>
        <v>2.0081558928064469E-5</v>
      </c>
      <c r="AM98" s="5">
        <f t="shared" si="306"/>
        <v>1.1970219803247908E-2</v>
      </c>
      <c r="AN98" s="5">
        <f t="shared" si="307"/>
        <v>8.6871522741308466E-3</v>
      </c>
      <c r="AO98" s="5">
        <f t="shared" si="308"/>
        <v>3.1522651995688567E-3</v>
      </c>
      <c r="AP98" s="5">
        <f t="shared" si="309"/>
        <v>7.6256488316301719E-4</v>
      </c>
      <c r="AQ98" s="5">
        <f t="shared" si="310"/>
        <v>1.3835412732238385E-4</v>
      </c>
      <c r="AR98" s="5">
        <f t="shared" si="311"/>
        <v>1.3807054188137661E-4</v>
      </c>
      <c r="AS98" s="5">
        <f t="shared" si="312"/>
        <v>2.4461132351088523E-4</v>
      </c>
      <c r="AT98" s="5">
        <f t="shared" si="313"/>
        <v>2.1668162800850737E-4</v>
      </c>
      <c r="AU98" s="5">
        <f t="shared" si="314"/>
        <v>1.2796062815772255E-4</v>
      </c>
      <c r="AV98" s="5">
        <f t="shared" si="315"/>
        <v>5.6675048465147492E-5</v>
      </c>
      <c r="AW98" s="5">
        <f t="shared" si="316"/>
        <v>7.1720904888254426E-7</v>
      </c>
      <c r="AX98" s="5">
        <f t="shared" si="317"/>
        <v>3.5344871166222602E-3</v>
      </c>
      <c r="AY98" s="5">
        <f t="shared" si="318"/>
        <v>2.5650847100334856E-3</v>
      </c>
      <c r="AZ98" s="5">
        <f t="shared" si="319"/>
        <v>9.3077996220501614E-4</v>
      </c>
      <c r="BA98" s="5">
        <f t="shared" si="320"/>
        <v>2.251651013456685E-4</v>
      </c>
      <c r="BB98" s="5">
        <f t="shared" si="321"/>
        <v>4.0852289146753769E-5</v>
      </c>
      <c r="BC98" s="5">
        <f t="shared" si="322"/>
        <v>5.9295495387374562E-6</v>
      </c>
      <c r="BD98" s="5">
        <f t="shared" si="323"/>
        <v>1.670033134465127E-5</v>
      </c>
      <c r="BE98" s="5">
        <f t="shared" si="324"/>
        <v>2.9586978493900429E-5</v>
      </c>
      <c r="BF98" s="5">
        <f t="shared" si="325"/>
        <v>2.62087403636723E-5</v>
      </c>
      <c r="BG98" s="5">
        <f t="shared" si="326"/>
        <v>1.5477486074760765E-5</v>
      </c>
      <c r="BH98" s="5">
        <f t="shared" si="327"/>
        <v>6.8551341614586526E-6</v>
      </c>
      <c r="BI98" s="5">
        <f t="shared" si="328"/>
        <v>2.4289662620716647E-6</v>
      </c>
      <c r="BJ98" s="8">
        <f t="shared" si="329"/>
        <v>0.62178037524736118</v>
      </c>
      <c r="BK98" s="8">
        <f t="shared" si="330"/>
        <v>0.22996631879975871</v>
      </c>
      <c r="BL98" s="8">
        <f t="shared" si="331"/>
        <v>0.14320828722870599</v>
      </c>
      <c r="BM98" s="8">
        <f t="shared" si="332"/>
        <v>0.45314584439852601</v>
      </c>
      <c r="BN98" s="8">
        <f t="shared" si="333"/>
        <v>0.54448777600817999</v>
      </c>
    </row>
    <row r="99" spans="1:66" x14ac:dyDescent="0.25">
      <c r="A99" t="s">
        <v>347</v>
      </c>
      <c r="B99" t="s">
        <v>248</v>
      </c>
      <c r="C99" t="s">
        <v>257</v>
      </c>
      <c r="D99" t="s">
        <v>70</v>
      </c>
      <c r="E99">
        <f>VLOOKUP(A99,home!$A$2:$E$405,3,FALSE)</f>
        <v>1.1809000000000001</v>
      </c>
      <c r="F99">
        <f>VLOOKUP(B99,home!$B$2:$E$405,3,FALSE)</f>
        <v>0.58630000000000004</v>
      </c>
      <c r="G99">
        <f>VLOOKUP(C99,away!$B$2:$E$405,4,FALSE)</f>
        <v>0.70569999999999999</v>
      </c>
      <c r="H99">
        <f>VLOOKUP(A99,away!$A$2:$E$405,3,FALSE)</f>
        <v>0.92459999999999998</v>
      </c>
      <c r="I99">
        <f>VLOOKUP(C99,away!$B$2:$E$405,3,FALSE)</f>
        <v>0.81120000000000003</v>
      </c>
      <c r="J99">
        <f>VLOOKUP(B99,home!$B$2:$E$405,4,FALSE)</f>
        <v>1.0814999999999999</v>
      </c>
      <c r="K99" s="3">
        <f t="shared" si="278"/>
        <v>0.48859963051900002</v>
      </c>
      <c r="L99" s="3">
        <f t="shared" si="279"/>
        <v>0.81116341487999999</v>
      </c>
      <c r="M99" s="5">
        <f t="shared" si="280"/>
        <v>0.27259637834788225</v>
      </c>
      <c r="N99" s="5">
        <f t="shared" si="281"/>
        <v>0.13319048974159278</v>
      </c>
      <c r="O99" s="5">
        <f t="shared" si="282"/>
        <v>0.22112020914458863</v>
      </c>
      <c r="P99" s="5">
        <f t="shared" si="283"/>
        <v>0.10803925248833</v>
      </c>
      <c r="Q99" s="5">
        <f t="shared" si="284"/>
        <v>3.2538412038193444E-2</v>
      </c>
      <c r="R99" s="5">
        <f t="shared" si="285"/>
        <v>8.9682311974352155E-2</v>
      </c>
      <c r="S99" s="5">
        <f t="shared" si="286"/>
        <v>1.0704911184972648E-2</v>
      </c>
      <c r="T99" s="5">
        <f t="shared" si="287"/>
        <v>2.6393969423673492E-2</v>
      </c>
      <c r="U99" s="5">
        <f t="shared" si="288"/>
        <v>4.3818744494758151E-2</v>
      </c>
      <c r="V99" s="5">
        <f t="shared" si="289"/>
        <v>4.7141353551841196E-4</v>
      </c>
      <c r="W99" s="5">
        <f t="shared" si="290"/>
        <v>5.2994186998454344E-3</v>
      </c>
      <c r="X99" s="5">
        <f t="shared" si="291"/>
        <v>4.2986945694455519E-3</v>
      </c>
      <c r="Y99" s="5">
        <f t="shared" si="292"/>
        <v>1.7434718832387826E-3</v>
      </c>
      <c r="Z99" s="5">
        <f t="shared" si="293"/>
        <v>2.4249003478483008E-2</v>
      </c>
      <c r="AA99" s="5">
        <f t="shared" si="294"/>
        <v>1.1848054140040743E-2</v>
      </c>
      <c r="AB99" s="5">
        <f t="shared" si="295"/>
        <v>2.8944774375965071E-3</v>
      </c>
      <c r="AC99" s="5">
        <f t="shared" si="296"/>
        <v>1.1677330027953598E-5</v>
      </c>
      <c r="AD99" s="5">
        <f t="shared" si="297"/>
        <v>6.4732350467748946E-4</v>
      </c>
      <c r="AE99" s="5">
        <f t="shared" si="298"/>
        <v>5.2508514458628197E-4</v>
      </c>
      <c r="AF99" s="5">
        <f t="shared" si="299"/>
        <v>2.1296492949268351E-4</v>
      </c>
      <c r="AG99" s="5">
        <f t="shared" si="300"/>
        <v>5.7583119818987876E-5</v>
      </c>
      <c r="AH99" s="5">
        <f t="shared" si="301"/>
        <v>4.917476117260817E-3</v>
      </c>
      <c r="AI99" s="5">
        <f t="shared" si="302"/>
        <v>2.4026770139796419E-3</v>
      </c>
      <c r="AJ99" s="5">
        <f t="shared" si="303"/>
        <v>5.8697355064347349E-4</v>
      </c>
      <c r="AK99" s="5">
        <f t="shared" si="304"/>
        <v>9.5598353322942262E-5</v>
      </c>
      <c r="AL99" s="5">
        <f t="shared" si="305"/>
        <v>1.8512498440747365E-7</v>
      </c>
      <c r="AM99" s="5">
        <f t="shared" si="306"/>
        <v>6.3256405042337106E-5</v>
      </c>
      <c r="AN99" s="5">
        <f t="shared" si="307"/>
        <v>5.131128152717461E-5</v>
      </c>
      <c r="AO99" s="5">
        <f t="shared" si="308"/>
        <v>2.0810917172726011E-5</v>
      </c>
      <c r="AP99" s="5">
        <f t="shared" si="309"/>
        <v>5.6270182135377562E-6</v>
      </c>
      <c r="AQ99" s="5">
        <f t="shared" si="310"/>
        <v>1.1411078274213105E-6</v>
      </c>
      <c r="AR99" s="5">
        <f t="shared" si="311"/>
        <v>7.9777534397362587E-4</v>
      </c>
      <c r="AS99" s="5">
        <f t="shared" si="312"/>
        <v>3.8979273830268171E-4</v>
      </c>
      <c r="AT99" s="5">
        <f t="shared" si="313"/>
        <v>9.5226293956839758E-5</v>
      </c>
      <c r="AU99" s="5">
        <f t="shared" si="314"/>
        <v>1.5509177347668533E-5</v>
      </c>
      <c r="AV99" s="5">
        <f t="shared" si="315"/>
        <v>1.8944445804311221E-6</v>
      </c>
      <c r="AW99" s="5">
        <f t="shared" si="316"/>
        <v>2.0380931215671021E-9</v>
      </c>
      <c r="AX99" s="5">
        <f t="shared" si="317"/>
        <v>5.1511760219410206E-6</v>
      </c>
      <c r="AY99" s="5">
        <f t="shared" si="318"/>
        <v>4.1784455326056515E-6</v>
      </c>
      <c r="AZ99" s="5">
        <f t="shared" si="319"/>
        <v>1.6947010735592404E-6</v>
      </c>
      <c r="BA99" s="5">
        <f t="shared" si="320"/>
        <v>4.5822650334303856E-7</v>
      </c>
      <c r="BB99" s="5">
        <f t="shared" si="321"/>
        <v>9.2924143810065195E-8</v>
      </c>
      <c r="BC99" s="5">
        <f t="shared" si="322"/>
        <v>1.5075333163554546E-8</v>
      </c>
      <c r="BD99" s="5">
        <f t="shared" si="323"/>
        <v>1.0785436205411877E-4</v>
      </c>
      <c r="BE99" s="5">
        <f t="shared" si="324"/>
        <v>5.2697601449504879E-5</v>
      </c>
      <c r="BF99" s="5">
        <f t="shared" si="325"/>
        <v>1.28740142987328E-5</v>
      </c>
      <c r="BG99" s="5">
        <f t="shared" si="326"/>
        <v>2.0967462098857237E-6</v>
      </c>
      <c r="BH99" s="5">
        <f t="shared" si="327"/>
        <v>2.5611735586056947E-7</v>
      </c>
      <c r="BI99" s="5">
        <f t="shared" si="328"/>
        <v>2.50277690885955E-8</v>
      </c>
      <c r="BJ99" s="8">
        <f t="shared" si="329"/>
        <v>0.2050611503329566</v>
      </c>
      <c r="BK99" s="8">
        <f t="shared" si="330"/>
        <v>0.39182799645724831</v>
      </c>
      <c r="BL99" s="8">
        <f t="shared" si="331"/>
        <v>0.37884252409384156</v>
      </c>
      <c r="BM99" s="8">
        <f t="shared" si="332"/>
        <v>0.14280944422015052</v>
      </c>
      <c r="BN99" s="8">
        <f t="shared" si="333"/>
        <v>0.85716705373493929</v>
      </c>
    </row>
    <row r="100" spans="1:66" s="15" customFormat="1" x14ac:dyDescent="0.25">
      <c r="A100" t="s">
        <v>347</v>
      </c>
      <c r="B100" t="s">
        <v>325</v>
      </c>
      <c r="C100" t="s">
        <v>249</v>
      </c>
      <c r="D100" t="s">
        <v>70</v>
      </c>
      <c r="E100">
        <f>VLOOKUP(A100,home!$A$2:$E$405,3,FALSE)</f>
        <v>1.1809000000000001</v>
      </c>
      <c r="F100">
        <f>VLOOKUP(B100,home!$B$2:$E$405,3,FALSE)</f>
        <v>0.65139999999999998</v>
      </c>
      <c r="G100">
        <f>VLOOKUP(C100,away!$B$2:$E$405,4,FALSE)</f>
        <v>2.3287</v>
      </c>
      <c r="H100">
        <f>VLOOKUP(A100,away!$A$2:$E$405,3,FALSE)</f>
        <v>0.92459999999999998</v>
      </c>
      <c r="I100">
        <f>VLOOKUP(C100,away!$B$2:$E$405,3,FALSE)</f>
        <v>0.4506</v>
      </c>
      <c r="J100">
        <f>VLOOKUP(B100,home!$B$2:$E$405,4,FALSE)</f>
        <v>1.0814999999999999</v>
      </c>
      <c r="K100" s="3">
        <f t="shared" si="278"/>
        <v>1.7913251360620002</v>
      </c>
      <c r="L100" s="3">
        <f t="shared" si="279"/>
        <v>0.45057967793999992</v>
      </c>
      <c r="M100" s="5">
        <f t="shared" si="280"/>
        <v>0.10625591373947814</v>
      </c>
      <c r="N100" s="5">
        <f t="shared" si="281"/>
        <v>0.19033888913676281</v>
      </c>
      <c r="O100" s="5">
        <f t="shared" si="282"/>
        <v>4.7876755391954469E-2</v>
      </c>
      <c r="P100" s="5">
        <f t="shared" si="283"/>
        <v>8.576283536669993E-2</v>
      </c>
      <c r="Q100" s="5">
        <f t="shared" si="284"/>
        <v>0.17047941824040086</v>
      </c>
      <c r="R100" s="5">
        <f t="shared" si="285"/>
        <v>1.07861465126595E-2</v>
      </c>
      <c r="S100" s="5">
        <f t="shared" si="286"/>
        <v>1.7305540160732998E-2</v>
      </c>
      <c r="T100" s="5">
        <f t="shared" si="287"/>
        <v>7.6814561366158357E-2</v>
      </c>
      <c r="U100" s="5">
        <f t="shared" si="288"/>
        <v>1.9321495369374445E-2</v>
      </c>
      <c r="V100" s="5">
        <f t="shared" si="289"/>
        <v>1.5519891128922135E-3</v>
      </c>
      <c r="W100" s="5">
        <f t="shared" si="290"/>
        <v>0.10179468902508555</v>
      </c>
      <c r="X100" s="5">
        <f t="shared" si="291"/>
        <v>4.5866618196925495E-2</v>
      </c>
      <c r="Y100" s="5">
        <f t="shared" si="292"/>
        <v>1.0333283027683814E-2</v>
      </c>
      <c r="Z100" s="5">
        <f t="shared" si="293"/>
        <v>1.6200061406292569E-3</v>
      </c>
      <c r="AA100" s="5">
        <f t="shared" si="294"/>
        <v>2.9019577202839793E-3</v>
      </c>
      <c r="AB100" s="5">
        <f t="shared" si="295"/>
        <v>2.599174904066936E-3</v>
      </c>
      <c r="AC100" s="5">
        <f t="shared" si="296"/>
        <v>7.8291516970429518E-5</v>
      </c>
      <c r="AD100" s="5">
        <f t="shared" si="297"/>
        <v>4.5586846292062576E-2</v>
      </c>
      <c r="AE100" s="5">
        <f t="shared" si="298"/>
        <v>2.0540506520577834E-2</v>
      </c>
      <c r="AF100" s="5">
        <f t="shared" si="299"/>
        <v>4.6275674063832144E-3</v>
      </c>
      <c r="AG100" s="5">
        <f t="shared" si="300"/>
        <v>6.9502927720459652E-4</v>
      </c>
      <c r="AH100" s="5">
        <f t="shared" si="301"/>
        <v>1.8248546127638821E-4</v>
      </c>
      <c r="AI100" s="5">
        <f t="shared" si="302"/>
        <v>3.2689079375026293E-4</v>
      </c>
      <c r="AJ100" s="5">
        <f t="shared" si="303"/>
        <v>2.9278384779605256E-4</v>
      </c>
      <c r="AK100" s="5">
        <f t="shared" si="304"/>
        <v>1.7482368866333995E-4</v>
      </c>
      <c r="AL100" s="5">
        <f t="shared" si="305"/>
        <v>2.5276720115576769E-6</v>
      </c>
      <c r="AM100" s="5">
        <f t="shared" si="306"/>
        <v>1.6332172727353291E-2</v>
      </c>
      <c r="AN100" s="5">
        <f t="shared" si="307"/>
        <v>7.3589451275512963E-3</v>
      </c>
      <c r="AO100" s="5">
        <f t="shared" si="308"/>
        <v>1.6578955627750973E-3</v>
      </c>
      <c r="AP100" s="5">
        <f t="shared" si="309"/>
        <v>2.4900468291111946E-4</v>
      </c>
      <c r="AQ100" s="5">
        <f t="shared" si="310"/>
        <v>2.8049112457911E-5</v>
      </c>
      <c r="AR100" s="5">
        <f t="shared" si="311"/>
        <v>1.6444848074129474E-5</v>
      </c>
      <c r="AS100" s="5">
        <f t="shared" si="312"/>
        <v>2.9458069713908896E-5</v>
      </c>
      <c r="AT100" s="5">
        <f t="shared" si="313"/>
        <v>2.6384490369195879E-5</v>
      </c>
      <c r="AU100" s="5">
        <f t="shared" si="314"/>
        <v>1.5754400266842114E-5</v>
      </c>
      <c r="AV100" s="5">
        <f t="shared" si="315"/>
        <v>7.0553133003940368E-6</v>
      </c>
      <c r="AW100" s="5">
        <f t="shared" si="316"/>
        <v>5.6671438834962548E-8</v>
      </c>
      <c r="AX100" s="5">
        <f t="shared" si="317"/>
        <v>4.8760385888357034E-3</v>
      </c>
      <c r="AY100" s="5">
        <f t="shared" si="318"/>
        <v>2.1970438969806027E-3</v>
      </c>
      <c r="AZ100" s="5">
        <f t="shared" si="319"/>
        <v>4.9497166576078122E-4</v>
      </c>
      <c r="BA100" s="5">
        <f t="shared" si="320"/>
        <v>7.4341391249306023E-5</v>
      </c>
      <c r="BB100" s="5">
        <f t="shared" si="321"/>
        <v>8.3741800316809606E-6</v>
      </c>
      <c r="BC100" s="5">
        <f t="shared" si="322"/>
        <v>7.5464706833727741E-7</v>
      </c>
      <c r="BD100" s="5">
        <f t="shared" si="323"/>
        <v>1.2349523915022467E-6</v>
      </c>
      <c r="BE100" s="5">
        <f t="shared" si="324"/>
        <v>2.2122012607378543E-6</v>
      </c>
      <c r="BF100" s="5">
        <f t="shared" si="325"/>
        <v>1.9813858621938833E-6</v>
      </c>
      <c r="BG100" s="5">
        <f t="shared" si="326"/>
        <v>1.1831020997285936E-6</v>
      </c>
      <c r="BH100" s="5">
        <f t="shared" si="327"/>
        <v>5.2983013244289005E-7</v>
      </c>
      <c r="BI100" s="5">
        <f t="shared" si="328"/>
        <v>1.8981960681760148E-7</v>
      </c>
      <c r="BJ100" s="8">
        <f t="shared" si="329"/>
        <v>0.70035500007222018</v>
      </c>
      <c r="BK100" s="8">
        <f t="shared" si="330"/>
        <v>0.21315414146576586</v>
      </c>
      <c r="BL100" s="8">
        <f t="shared" si="331"/>
        <v>8.4564942102903259E-2</v>
      </c>
      <c r="BM100" s="8">
        <f t="shared" si="332"/>
        <v>0.385997144168021</v>
      </c>
      <c r="BN100" s="8">
        <f t="shared" si="333"/>
        <v>0.61149995838795568</v>
      </c>
    </row>
    <row r="101" spans="1:66" x14ac:dyDescent="0.25">
      <c r="A101" t="s">
        <v>348</v>
      </c>
      <c r="B101" t="s">
        <v>327</v>
      </c>
      <c r="C101" t="s">
        <v>269</v>
      </c>
      <c r="D101" t="s">
        <v>70</v>
      </c>
      <c r="E101">
        <f>VLOOKUP(A101,home!$A$2:$E$405,3,FALSE)</f>
        <v>1.5417000000000001</v>
      </c>
      <c r="F101">
        <f>VLOOKUP(B101,home!$B$2:$E$405,3,FALSE)</f>
        <v>0.64859999999999995</v>
      </c>
      <c r="G101">
        <f>VLOOKUP(C101,away!$B$2:$E$405,4,FALSE)</f>
        <v>0.86480000000000001</v>
      </c>
      <c r="H101">
        <f>VLOOKUP(A101,away!$A$2:$E$405,3,FALSE)</f>
        <v>1.125</v>
      </c>
      <c r="I101">
        <f>VLOOKUP(C101,away!$B$2:$E$405,3,FALSE)</f>
        <v>0.98770000000000002</v>
      </c>
      <c r="J101">
        <f>VLOOKUP(B101,home!$B$2:$E$405,4,FALSE)</f>
        <v>1.5802</v>
      </c>
      <c r="K101" s="3">
        <f t="shared" si="278"/>
        <v>0.86475383697600006</v>
      </c>
      <c r="L101" s="3">
        <f t="shared" si="279"/>
        <v>1.7558589825000002</v>
      </c>
      <c r="M101" s="5">
        <f t="shared" si="280"/>
        <v>7.27582614828685E-2</v>
      </c>
      <c r="N101" s="5">
        <f t="shared" si="281"/>
        <v>6.2917985789013656E-2</v>
      </c>
      <c r="O101" s="5">
        <f t="shared" si="282"/>
        <v>0.12775324697577842</v>
      </c>
      <c r="P101" s="5">
        <f t="shared" si="283"/>
        <v>0.11047511050844697</v>
      </c>
      <c r="Q101" s="5">
        <f t="shared" si="284"/>
        <v>2.7204284812925503E-2</v>
      </c>
      <c r="R101" s="5">
        <f t="shared" si="285"/>
        <v>0.11215834312298077</v>
      </c>
      <c r="S101" s="5">
        <f t="shared" si="286"/>
        <v>4.1935959549855642E-2</v>
      </c>
      <c r="T101" s="5">
        <f t="shared" si="287"/>
        <v>4.7766887851263568E-2</v>
      </c>
      <c r="U101" s="5">
        <f t="shared" si="288"/>
        <v>9.6989357564468401E-2</v>
      </c>
      <c r="V101" s="5">
        <f t="shared" si="289"/>
        <v>7.0749961296894745E-3</v>
      </c>
      <c r="W101" s="5">
        <f t="shared" si="290"/>
        <v>7.841669891388417E-3</v>
      </c>
      <c r="X101" s="5">
        <f t="shared" si="291"/>
        <v>1.3768866516594151E-2</v>
      </c>
      <c r="Y101" s="5">
        <f t="shared" si="292"/>
        <v>1.2088093976002667E-2</v>
      </c>
      <c r="Z101" s="5">
        <f t="shared" si="293"/>
        <v>6.5644744744934314E-2</v>
      </c>
      <c r="AA101" s="5">
        <f t="shared" si="294"/>
        <v>5.6766544895492065E-2</v>
      </c>
      <c r="AB101" s="5">
        <f t="shared" si="295"/>
        <v>2.4544543755123566E-2</v>
      </c>
      <c r="AC101" s="5">
        <f t="shared" si="296"/>
        <v>6.7141085024612264E-4</v>
      </c>
      <c r="AD101" s="5">
        <f t="shared" si="297"/>
        <v>1.6952785317193271E-3</v>
      </c>
      <c r="AE101" s="5">
        <f t="shared" si="298"/>
        <v>2.9766700377587912E-3</v>
      </c>
      <c r="AF101" s="5">
        <f t="shared" si="299"/>
        <v>2.6133064118686947E-3</v>
      </c>
      <c r="AG101" s="5">
        <f t="shared" si="300"/>
        <v>1.529532512434831E-3</v>
      </c>
      <c r="AH101" s="5">
        <f t="shared" si="301"/>
        <v>2.8815728678578144E-2</v>
      </c>
      <c r="AI101" s="5">
        <f t="shared" si="302"/>
        <v>2.4918511940059812E-2</v>
      </c>
      <c r="AJ101" s="5">
        <f t="shared" si="303"/>
        <v>1.0774189405949498E-2</v>
      </c>
      <c r="AK101" s="5">
        <f t="shared" si="304"/>
        <v>3.1056738763669996E-3</v>
      </c>
      <c r="AL101" s="5">
        <f t="shared" si="305"/>
        <v>4.0778427832542751E-5</v>
      </c>
      <c r="AM101" s="5">
        <f t="shared" si="306"/>
        <v>2.9319972300946557E-4</v>
      </c>
      <c r="AN101" s="5">
        <f t="shared" si="307"/>
        <v>5.1481736731268199E-4</v>
      </c>
      <c r="AO101" s="5">
        <f t="shared" si="308"/>
        <v>4.5197334937148741E-4</v>
      </c>
      <c r="AP101" s="5">
        <f t="shared" si="309"/>
        <v>2.6453382178151237E-4</v>
      </c>
      <c r="AQ101" s="5">
        <f t="shared" si="310"/>
        <v>1.1612102178753065E-4</v>
      </c>
      <c r="AR101" s="5">
        <f t="shared" si="311"/>
        <v>1.0119271207512852E-2</v>
      </c>
      <c r="AS101" s="5">
        <f t="shared" si="312"/>
        <v>8.750678604097499E-3</v>
      </c>
      <c r="AT101" s="5">
        <f t="shared" si="313"/>
        <v>3.7835914495185506E-3</v>
      </c>
      <c r="AU101" s="5">
        <f t="shared" si="314"/>
        <v>1.0906250745069174E-3</v>
      </c>
      <c r="AV101" s="5">
        <f t="shared" si="315"/>
        <v>2.3578055447052323E-4</v>
      </c>
      <c r="AW101" s="5">
        <f t="shared" si="316"/>
        <v>1.7199273737081741E-6</v>
      </c>
      <c r="AX101" s="5">
        <f t="shared" si="317"/>
        <v>4.2257597578789273E-5</v>
      </c>
      <c r="AY101" s="5">
        <f t="shared" si="318"/>
        <v>7.4198382287587393E-5</v>
      </c>
      <c r="AZ101" s="5">
        <f t="shared" si="319"/>
        <v>6.5140948013314622E-5</v>
      </c>
      <c r="BA101" s="5">
        <f t="shared" si="320"/>
        <v>3.8126106232581346E-5</v>
      </c>
      <c r="BB101" s="5">
        <f t="shared" si="321"/>
        <v>1.6736016524056795E-5</v>
      </c>
      <c r="BC101" s="5">
        <f t="shared" si="322"/>
        <v>5.8772169890067067E-6</v>
      </c>
      <c r="BD101" s="5">
        <f t="shared" si="323"/>
        <v>2.9613355410108479E-3</v>
      </c>
      <c r="BE101" s="5">
        <f t="shared" si="324"/>
        <v>2.5608262716625297E-3</v>
      </c>
      <c r="BF101" s="5">
        <f t="shared" si="325"/>
        <v>1.1072421721245588E-3</v>
      </c>
      <c r="BG101" s="5">
        <f t="shared" si="326"/>
        <v>3.1916397226878427E-4</v>
      </c>
      <c r="BH101" s="5">
        <f t="shared" si="327"/>
        <v>6.8999567410983224E-5</v>
      </c>
      <c r="BI101" s="5">
        <f t="shared" si="328"/>
        <v>1.1933528133666383E-5</v>
      </c>
      <c r="BJ101" s="8">
        <f t="shared" si="329"/>
        <v>0.18228555788185757</v>
      </c>
      <c r="BK101" s="8">
        <f t="shared" si="330"/>
        <v>0.23303071533122682</v>
      </c>
      <c r="BL101" s="8">
        <f t="shared" si="331"/>
        <v>0.5168355881575154</v>
      </c>
      <c r="BM101" s="8">
        <f t="shared" si="332"/>
        <v>0.48445689496860639</v>
      </c>
      <c r="BN101" s="8">
        <f t="shared" si="333"/>
        <v>0.5132672326920138</v>
      </c>
    </row>
    <row r="102" spans="1:66" x14ac:dyDescent="0.25">
      <c r="A102" t="s">
        <v>349</v>
      </c>
      <c r="B102" t="s">
        <v>286</v>
      </c>
      <c r="C102" t="s">
        <v>274</v>
      </c>
      <c r="D102" t="s">
        <v>70</v>
      </c>
      <c r="E102">
        <f>VLOOKUP(A102,home!$A$2:$E$405,3,FALSE)</f>
        <v>1.5124</v>
      </c>
      <c r="F102">
        <f>VLOOKUP(B102,home!$B$2:$E$405,3,FALSE)</f>
        <v>0.57299999999999995</v>
      </c>
      <c r="G102">
        <f>VLOOKUP(C102,away!$B$2:$E$405,4,FALSE)</f>
        <v>0.74939999999999996</v>
      </c>
      <c r="H102">
        <f>VLOOKUP(A102,away!$A$2:$E$405,3,FALSE)</f>
        <v>1.1446000000000001</v>
      </c>
      <c r="I102">
        <f>VLOOKUP(C102,away!$B$2:$E$405,3,FALSE)</f>
        <v>0.93189999999999995</v>
      </c>
      <c r="J102">
        <f>VLOOKUP(B102,home!$B$2:$E$405,4,FALSE)</f>
        <v>1.3978999999999999</v>
      </c>
      <c r="K102" s="3">
        <f t="shared" si="278"/>
        <v>0.64943393687999995</v>
      </c>
      <c r="L102" s="3">
        <f t="shared" si="279"/>
        <v>1.4910738652460001</v>
      </c>
      <c r="M102" s="5">
        <f t="shared" si="280"/>
        <v>0.11759511280920654</v>
      </c>
      <c r="N102" s="5">
        <f t="shared" si="281"/>
        <v>7.6370257069530698E-2</v>
      </c>
      <c r="O102" s="5">
        <f t="shared" si="282"/>
        <v>0.17534299939046299</v>
      </c>
      <c r="P102" s="5">
        <f t="shared" si="283"/>
        <v>0.1138736943984958</v>
      </c>
      <c r="Q102" s="5">
        <f t="shared" si="284"/>
        <v>2.4798718354601481E-2</v>
      </c>
      <c r="R102" s="5">
        <f t="shared" si="285"/>
        <v>0.13072468192248238</v>
      </c>
      <c r="S102" s="5">
        <f t="shared" si="286"/>
        <v>2.7567511026161482E-2</v>
      </c>
      <c r="T102" s="5">
        <f t="shared" si="287"/>
        <v>3.6976720830142563E-2</v>
      </c>
      <c r="U102" s="5">
        <f t="shared" si="288"/>
        <v>8.4897044828303472E-2</v>
      </c>
      <c r="V102" s="5">
        <f t="shared" si="289"/>
        <v>2.9661231953987469E-3</v>
      </c>
      <c r="W102" s="5">
        <f t="shared" si="290"/>
        <v>5.368376430202387E-3</v>
      </c>
      <c r="X102" s="5">
        <f t="shared" si="291"/>
        <v>8.0046457938773973E-3</v>
      </c>
      <c r="Y102" s="5">
        <f t="shared" si="292"/>
        <v>5.9677590719009544E-3</v>
      </c>
      <c r="Z102" s="5">
        <f t="shared" si="293"/>
        <v>6.4973385585736579E-2</v>
      </c>
      <c r="AA102" s="5">
        <f t="shared" si="294"/>
        <v>4.2195921593367144E-2</v>
      </c>
      <c r="AB102" s="5">
        <f t="shared" si="295"/>
        <v>1.3701731740330111E-2</v>
      </c>
      <c r="AC102" s="5">
        <f t="shared" si="296"/>
        <v>1.7951607332586099E-4</v>
      </c>
      <c r="AD102" s="5">
        <f t="shared" si="297"/>
        <v>8.716014599300339E-4</v>
      </c>
      <c r="AE102" s="5">
        <f t="shared" si="298"/>
        <v>1.2996221578119322E-3</v>
      </c>
      <c r="AF102" s="5">
        <f t="shared" si="299"/>
        <v>9.6891631710399259E-4</v>
      </c>
      <c r="AG102" s="5">
        <f t="shared" si="300"/>
        <v>4.8157526601472325E-4</v>
      </c>
      <c r="AH102" s="5">
        <f t="shared" si="301"/>
        <v>2.4220029295860743E-2</v>
      </c>
      <c r="AI102" s="5">
        <f t="shared" si="302"/>
        <v>1.5729308976959771E-2</v>
      </c>
      <c r="AJ102" s="5">
        <f t="shared" si="303"/>
        <v>5.1075735266544542E-3</v>
      </c>
      <c r="AK102" s="5">
        <f t="shared" si="304"/>
        <v>1.1056771944397562E-3</v>
      </c>
      <c r="AL102" s="5">
        <f t="shared" si="305"/>
        <v>6.9534040948431841E-6</v>
      </c>
      <c r="AM102" s="5">
        <f t="shared" si="306"/>
        <v>1.1320951350254354E-4</v>
      </c>
      <c r="AN102" s="5">
        <f t="shared" si="307"/>
        <v>1.6880374688085683E-4</v>
      </c>
      <c r="AO102" s="5">
        <f t="shared" si="308"/>
        <v>1.2584942766482335E-4</v>
      </c>
      <c r="AP102" s="5">
        <f t="shared" si="309"/>
        <v>6.2550264182395024E-5</v>
      </c>
      <c r="AQ102" s="5">
        <f t="shared" si="310"/>
        <v>2.331676604665054E-5</v>
      </c>
      <c r="AR102" s="5">
        <f t="shared" si="311"/>
        <v>7.2227705397100873E-3</v>
      </c>
      <c r="AS102" s="5">
        <f t="shared" si="312"/>
        <v>4.6907123067848038E-3</v>
      </c>
      <c r="AT102" s="5">
        <f t="shared" si="313"/>
        <v>1.5231538800833603E-3</v>
      </c>
      <c r="AU102" s="5">
        <f t="shared" si="314"/>
        <v>3.2972927360552811E-4</v>
      </c>
      <c r="AV102" s="5">
        <f t="shared" si="315"/>
        <v>5.3534345065555183E-5</v>
      </c>
      <c r="AW102" s="5">
        <f t="shared" si="316"/>
        <v>1.8703767954533737E-7</v>
      </c>
      <c r="AX102" s="5">
        <f t="shared" si="317"/>
        <v>1.2253683341037722E-5</v>
      </c>
      <c r="AY102" s="5">
        <f t="shared" si="318"/>
        <v>1.8271146982821637E-5</v>
      </c>
      <c r="AZ102" s="5">
        <f t="shared" si="319"/>
        <v>1.3621814877076827E-5</v>
      </c>
      <c r="BA102" s="5">
        <f t="shared" si="320"/>
        <v>6.7703773868094725E-6</v>
      </c>
      <c r="BB102" s="5">
        <f t="shared" si="321"/>
        <v>2.5237831948310275E-6</v>
      </c>
      <c r="BC102" s="5">
        <f t="shared" si="322"/>
        <v>7.5262943267191994E-7</v>
      </c>
      <c r="BD102" s="5">
        <f t="shared" si="323"/>
        <v>1.7949473977384104E-3</v>
      </c>
      <c r="BE102" s="5">
        <f t="shared" si="324"/>
        <v>1.1656997550057667E-3</v>
      </c>
      <c r="BF102" s="5">
        <f t="shared" si="325"/>
        <v>3.7852249055672323E-4</v>
      </c>
      <c r="BG102" s="5">
        <f t="shared" si="326"/>
        <v>8.1941783746625156E-5</v>
      </c>
      <c r="BH102" s="5">
        <f t="shared" si="327"/>
        <v>1.3303943803385088E-5</v>
      </c>
      <c r="BI102" s="5">
        <f t="shared" si="328"/>
        <v>1.7280065200525325E-6</v>
      </c>
      <c r="BJ102" s="8">
        <f t="shared" si="329"/>
        <v>0.16165611590460865</v>
      </c>
      <c r="BK102" s="8">
        <f t="shared" si="330"/>
        <v>0.26220718205366611</v>
      </c>
      <c r="BL102" s="8">
        <f t="shared" si="331"/>
        <v>0.51028101219148136</v>
      </c>
      <c r="BM102" s="8">
        <f t="shared" si="332"/>
        <v>0.3603941476814092</v>
      </c>
      <c r="BN102" s="8">
        <f t="shared" si="333"/>
        <v>0.63870546394478001</v>
      </c>
    </row>
    <row r="103" spans="1:66" x14ac:dyDescent="0.25">
      <c r="A103" t="s">
        <v>349</v>
      </c>
      <c r="B103" t="s">
        <v>287</v>
      </c>
      <c r="C103" t="s">
        <v>280</v>
      </c>
      <c r="D103" t="s">
        <v>70</v>
      </c>
      <c r="E103">
        <f>VLOOKUP(A103,home!$A$2:$E$405,3,FALSE)</f>
        <v>1.5124</v>
      </c>
      <c r="F103">
        <f>VLOOKUP(B103,home!$B$2:$E$405,3,FALSE)</f>
        <v>0.79339999999999999</v>
      </c>
      <c r="G103">
        <f>VLOOKUP(C103,away!$B$2:$E$405,4,FALSE)</f>
        <v>0.70250000000000001</v>
      </c>
      <c r="H103">
        <f>VLOOKUP(A103,away!$A$2:$E$405,3,FALSE)</f>
        <v>1.1446000000000001</v>
      </c>
      <c r="I103">
        <f>VLOOKUP(C103,away!$B$2:$E$405,3,FALSE)</f>
        <v>0.65529999999999999</v>
      </c>
      <c r="J103">
        <f>VLOOKUP(B103,home!$B$2:$E$405,4,FALSE)</f>
        <v>1.3395999999999999</v>
      </c>
      <c r="K103" s="3">
        <f t="shared" si="278"/>
        <v>0.84295655739999997</v>
      </c>
      <c r="L103" s="3">
        <f t="shared" si="279"/>
        <v>1.0047755266480001</v>
      </c>
      <c r="M103" s="5">
        <f t="shared" si="280"/>
        <v>0.15759417166740625</v>
      </c>
      <c r="N103" s="5">
        <f t="shared" si="281"/>
        <v>0.13284504041506137</v>
      </c>
      <c r="O103" s="5">
        <f t="shared" si="282"/>
        <v>0.15834676683377347</v>
      </c>
      <c r="P103" s="5">
        <f t="shared" si="283"/>
        <v>0.13347944544561816</v>
      </c>
      <c r="Q103" s="5">
        <f t="shared" si="284"/>
        <v>5.5991298967971996E-2</v>
      </c>
      <c r="R103" s="5">
        <f t="shared" si="285"/>
        <v>7.9551478019206395E-2</v>
      </c>
      <c r="S103" s="5">
        <f t="shared" si="286"/>
        <v>2.8263675883380763E-2</v>
      </c>
      <c r="T103" s="5">
        <f t="shared" si="287"/>
        <v>5.6258686908249686E-2</v>
      </c>
      <c r="U103" s="5">
        <f t="shared" si="288"/>
        <v>6.7058440047151974E-2</v>
      </c>
      <c r="V103" s="5">
        <f t="shared" si="289"/>
        <v>2.6598697875214019E-3</v>
      </c>
      <c r="W103" s="5">
        <f t="shared" si="290"/>
        <v>1.5732744207465284E-2</v>
      </c>
      <c r="X103" s="5">
        <f t="shared" si="291"/>
        <v>1.5807876346674202E-2</v>
      </c>
      <c r="Y103" s="5">
        <f t="shared" si="292"/>
        <v>7.9416836407080176E-3</v>
      </c>
      <c r="Z103" s="5">
        <f t="shared" si="293"/>
        <v>2.6643792740791639E-2</v>
      </c>
      <c r="AA103" s="5">
        <f t="shared" si="294"/>
        <v>2.2459559804856824E-2</v>
      </c>
      <c r="AB103" s="5">
        <f t="shared" si="295"/>
        <v>9.4662166069107625E-3</v>
      </c>
      <c r="AC103" s="5">
        <f t="shared" si="296"/>
        <v>1.4080388429005429E-4</v>
      </c>
      <c r="AD103" s="5">
        <f t="shared" si="297"/>
        <v>3.3155049738949308E-3</v>
      </c>
      <c r="AE103" s="5">
        <f t="shared" si="298"/>
        <v>3.3313382562493426E-3</v>
      </c>
      <c r="AF103" s="5">
        <f t="shared" si="299"/>
        <v>1.6736235754327817E-3</v>
      </c>
      <c r="AG103" s="5">
        <f t="shared" si="300"/>
        <v>5.6053866980532749E-4</v>
      </c>
      <c r="AH103" s="5">
        <f t="shared" si="301"/>
        <v>6.6927577207572687E-3</v>
      </c>
      <c r="AI103" s="5">
        <f t="shared" si="302"/>
        <v>5.6417040078018165E-3</v>
      </c>
      <c r="AJ103" s="5">
        <f t="shared" si="303"/>
        <v>2.3778556941432012E-3</v>
      </c>
      <c r="AK103" s="5">
        <f t="shared" si="304"/>
        <v>6.6814301664298013E-4</v>
      </c>
      <c r="AL103" s="5">
        <f t="shared" si="305"/>
        <v>4.770334890630356E-6</v>
      </c>
      <c r="AM103" s="5">
        <f t="shared" si="306"/>
        <v>5.5896533176740979E-4</v>
      </c>
      <c r="AN103" s="5">
        <f t="shared" si="307"/>
        <v>5.6163468560457331E-4</v>
      </c>
      <c r="AO103" s="5">
        <f t="shared" si="308"/>
        <v>2.8215839350605952E-4</v>
      </c>
      <c r="AP103" s="5">
        <f t="shared" si="309"/>
        <v>9.4501949477734874E-5</v>
      </c>
      <c r="AQ103" s="5">
        <f t="shared" si="310"/>
        <v>2.3738311513938436E-5</v>
      </c>
      <c r="AR103" s="5">
        <f t="shared" si="311"/>
        <v>1.3449438327202711E-3</v>
      </c>
      <c r="AS103" s="5">
        <f t="shared" si="312"/>
        <v>1.133729223126241E-3</v>
      </c>
      <c r="AT103" s="5">
        <f t="shared" si="313"/>
        <v>4.7784224147513624E-4</v>
      </c>
      <c r="AU103" s="5">
        <f t="shared" si="314"/>
        <v>1.3426675028472681E-4</v>
      </c>
      <c r="AV103" s="5">
        <f t="shared" si="315"/>
        <v>2.8295259398324682E-5</v>
      </c>
      <c r="AW103" s="5">
        <f t="shared" si="316"/>
        <v>1.1223300982063512E-7</v>
      </c>
      <c r="AX103" s="5">
        <f t="shared" si="317"/>
        <v>7.8530581962100738E-5</v>
      </c>
      <c r="AY103" s="5">
        <f t="shared" si="318"/>
        <v>7.8905606848943713E-5</v>
      </c>
      <c r="AZ103" s="5">
        <f t="shared" si="319"/>
        <v>3.9641211338563724E-5</v>
      </c>
      <c r="BA103" s="5">
        <f t="shared" si="320"/>
        <v>1.3276839666556682E-5</v>
      </c>
      <c r="BB103" s="5">
        <f t="shared" si="321"/>
        <v>3.3350608920463861E-6</v>
      </c>
      <c r="BC103" s="5">
        <f t="shared" si="322"/>
        <v>6.7019751284181155E-7</v>
      </c>
      <c r="BD103" s="5">
        <f t="shared" si="323"/>
        <v>2.2522777463891491E-4</v>
      </c>
      <c r="BE103" s="5">
        <f t="shared" si="324"/>
        <v>1.8985722954048271E-4</v>
      </c>
      <c r="BF103" s="5">
        <f t="shared" si="325"/>
        <v>8.0020698305473446E-5</v>
      </c>
      <c r="BG103" s="5">
        <f t="shared" si="326"/>
        <v>2.2484657454775304E-5</v>
      </c>
      <c r="BH103" s="5">
        <f t="shared" si="327"/>
        <v>4.7383973605989073E-6</v>
      </c>
      <c r="BI103" s="5">
        <f t="shared" si="328"/>
        <v>7.9885262533674068E-7</v>
      </c>
      <c r="BJ103" s="8">
        <f t="shared" si="329"/>
        <v>0.29519369413160357</v>
      </c>
      <c r="BK103" s="8">
        <f t="shared" si="330"/>
        <v>0.32222164260995617</v>
      </c>
      <c r="BL103" s="8">
        <f t="shared" si="331"/>
        <v>0.35590512666817503</v>
      </c>
      <c r="BM103" s="8">
        <f t="shared" si="332"/>
        <v>0.28207726142764972</v>
      </c>
      <c r="BN103" s="8">
        <f t="shared" si="333"/>
        <v>0.71780820134903756</v>
      </c>
    </row>
    <row r="104" spans="1:66" s="10" customFormat="1" x14ac:dyDescent="0.25">
      <c r="A104" t="s">
        <v>349</v>
      </c>
      <c r="B104" t="s">
        <v>289</v>
      </c>
      <c r="C104" t="s">
        <v>278</v>
      </c>
      <c r="D104" t="s">
        <v>70</v>
      </c>
      <c r="E104">
        <f>VLOOKUP(A104,home!$A$2:$E$405,3,FALSE)</f>
        <v>1.5124</v>
      </c>
      <c r="F104">
        <f>VLOOKUP(B104,home!$B$2:$E$405,3,FALSE)</f>
        <v>0.66120000000000001</v>
      </c>
      <c r="G104">
        <f>VLOOKUP(C104,away!$B$2:$E$405,4,FALSE)</f>
        <v>0.9698</v>
      </c>
      <c r="H104">
        <f>VLOOKUP(A104,away!$A$2:$E$405,3,FALSE)</f>
        <v>1.1446000000000001</v>
      </c>
      <c r="I104">
        <f>VLOOKUP(C104,away!$B$2:$E$405,3,FALSE)</f>
        <v>1.1066</v>
      </c>
      <c r="J104">
        <f>VLOOKUP(B104,home!$B$2:$E$405,4,FALSE)</f>
        <v>0.99019999999999997</v>
      </c>
      <c r="K104" s="3">
        <f t="shared" si="278"/>
        <v>0.96979891382400008</v>
      </c>
      <c r="L104" s="3">
        <f t="shared" si="279"/>
        <v>1.2542015392720001</v>
      </c>
      <c r="M104" s="5">
        <f t="shared" si="280"/>
        <v>0.10817549109129572</v>
      </c>
      <c r="N104" s="5">
        <f t="shared" si="281"/>
        <v>0.10490847376271638</v>
      </c>
      <c r="O104" s="5">
        <f t="shared" si="282"/>
        <v>0.13567386743820764</v>
      </c>
      <c r="P104" s="5">
        <f t="shared" si="283"/>
        <v>0.13157636927587513</v>
      </c>
      <c r="Q104" s="5">
        <f t="shared" si="284"/>
        <v>5.0870061953007972E-2</v>
      </c>
      <c r="R104" s="5">
        <f t="shared" si="285"/>
        <v>8.5081186689992677E-2</v>
      </c>
      <c r="S104" s="5">
        <f t="shared" si="286"/>
        <v>4.0009850607497004E-2</v>
      </c>
      <c r="T104" s="5">
        <f t="shared" si="287"/>
        <v>6.380131000432461E-2</v>
      </c>
      <c r="U104" s="5">
        <f t="shared" si="288"/>
        <v>8.2511642438811858E-2</v>
      </c>
      <c r="V104" s="5">
        <f t="shared" si="289"/>
        <v>5.4072125714910218E-3</v>
      </c>
      <c r="W104" s="5">
        <f t="shared" si="290"/>
        <v>1.6444576942728911E-2</v>
      </c>
      <c r="X104" s="5">
        <f t="shared" si="291"/>
        <v>2.0624813714247441E-2</v>
      </c>
      <c r="Y104" s="5">
        <f t="shared" si="292"/>
        <v>1.2933836553803705E-2</v>
      </c>
      <c r="Z104" s="5">
        <f t="shared" si="293"/>
        <v>3.5569651769892401E-2</v>
      </c>
      <c r="AA104" s="5">
        <f t="shared" si="294"/>
        <v>3.449540965153957E-2</v>
      </c>
      <c r="AB104" s="5">
        <f t="shared" si="295"/>
        <v>1.6726805405988501E-2</v>
      </c>
      <c r="AC104" s="5">
        <f t="shared" si="296"/>
        <v>4.1105741171261034E-4</v>
      </c>
      <c r="AD104" s="5">
        <f t="shared" si="297"/>
        <v>3.9869832143384224E-3</v>
      </c>
      <c r="AE104" s="5">
        <f t="shared" si="298"/>
        <v>5.0004804844748759E-3</v>
      </c>
      <c r="AF104" s="5">
        <f t="shared" si="299"/>
        <v>3.135805160363994E-3</v>
      </c>
      <c r="AG104" s="5">
        <f t="shared" si="300"/>
        <v>1.3109772196618673E-3</v>
      </c>
      <c r="AH104" s="5">
        <f t="shared" si="301"/>
        <v>1.1152878000292021E-2</v>
      </c>
      <c r="AI104" s="5">
        <f t="shared" si="302"/>
        <v>1.0816048970694787E-2</v>
      </c>
      <c r="AJ104" s="5">
        <f t="shared" si="303"/>
        <v>5.2446962718234996E-3</v>
      </c>
      <c r="AK104" s="5">
        <f t="shared" si="304"/>
        <v>1.6954335825837376E-3</v>
      </c>
      <c r="AL104" s="5">
        <f t="shared" si="305"/>
        <v>1.9999148143986864E-5</v>
      </c>
      <c r="AM104" s="5">
        <f t="shared" si="306"/>
        <v>7.7331439813998473E-4</v>
      </c>
      <c r="AN104" s="5">
        <f t="shared" si="307"/>
        <v>9.6989210848836931E-4</v>
      </c>
      <c r="AO104" s="5">
        <f t="shared" si="308"/>
        <v>6.0822008769693937E-4</v>
      </c>
      <c r="AP104" s="5">
        <f t="shared" si="309"/>
        <v>2.5427685673521739E-4</v>
      </c>
      <c r="AQ104" s="5">
        <f t="shared" si="310"/>
        <v>7.9728606279638899E-5</v>
      </c>
      <c r="AR104" s="5">
        <f t="shared" si="311"/>
        <v>2.7975913510558149E-3</v>
      </c>
      <c r="AS104" s="5">
        <f t="shared" si="312"/>
        <v>2.7131010535773456E-3</v>
      </c>
      <c r="AT104" s="5">
        <f t="shared" si="313"/>
        <v>1.31558122742703E-3</v>
      </c>
      <c r="AU104" s="5">
        <f t="shared" si="314"/>
        <v>4.252830818019929E-4</v>
      </c>
      <c r="AV104" s="5">
        <f t="shared" si="315"/>
        <v>1.0310976769982399E-4</v>
      </c>
      <c r="AW104" s="5">
        <f t="shared" si="316"/>
        <v>6.7570637993718266E-7</v>
      </c>
      <c r="AX104" s="5">
        <f t="shared" si="317"/>
        <v>1.2499324389343621E-4</v>
      </c>
      <c r="AY104" s="5">
        <f t="shared" si="318"/>
        <v>1.5676671888974821E-4</v>
      </c>
      <c r="AZ104" s="5">
        <f t="shared" si="319"/>
        <v>9.8308530069071611E-5</v>
      </c>
      <c r="BA104" s="5">
        <f t="shared" si="320"/>
        <v>4.1099569912065762E-5</v>
      </c>
      <c r="BB104" s="5">
        <f t="shared" si="321"/>
        <v>1.2886785961782519E-5</v>
      </c>
      <c r="BC104" s="5">
        <f t="shared" si="322"/>
        <v>3.2325253579072862E-6</v>
      </c>
      <c r="BD104" s="5">
        <f t="shared" si="323"/>
        <v>5.8479056312470688E-4</v>
      </c>
      <c r="BE104" s="5">
        <f t="shared" si="324"/>
        <v>5.6712925293286604E-4</v>
      </c>
      <c r="BF104" s="5">
        <f t="shared" si="325"/>
        <v>2.7500066674605503E-4</v>
      </c>
      <c r="BG104" s="5">
        <f t="shared" si="326"/>
        <v>8.8898449303733353E-5</v>
      </c>
      <c r="BH104" s="5">
        <f t="shared" si="327"/>
        <v>2.1553404893849627E-5</v>
      </c>
      <c r="BI104" s="5">
        <f t="shared" si="328"/>
        <v>4.1804937310528526E-6</v>
      </c>
      <c r="BJ104" s="8">
        <f t="shared" si="329"/>
        <v>0.28614003844109237</v>
      </c>
      <c r="BK104" s="8">
        <f t="shared" si="330"/>
        <v>0.28575674682490521</v>
      </c>
      <c r="BL104" s="8">
        <f t="shared" si="331"/>
        <v>0.39229418776222857</v>
      </c>
      <c r="BM104" s="8">
        <f t="shared" si="332"/>
        <v>0.38331908357451328</v>
      </c>
      <c r="BN104" s="8">
        <f t="shared" si="333"/>
        <v>0.61628545021109549</v>
      </c>
    </row>
    <row r="105" spans="1:66" x14ac:dyDescent="0.25">
      <c r="A105" t="s">
        <v>290</v>
      </c>
      <c r="B105" t="s">
        <v>301</v>
      </c>
      <c r="C105" t="s">
        <v>310</v>
      </c>
      <c r="D105" t="s">
        <v>70</v>
      </c>
      <c r="E105">
        <f>VLOOKUP(A105,home!$A$2:$E$405,3,FALSE)</f>
        <v>1.6292</v>
      </c>
      <c r="F105">
        <f>VLOOKUP(B105,home!$B$2:$E$405,3,FALSE)</f>
        <v>0.93879999999999997</v>
      </c>
      <c r="G105">
        <f>VLOOKUP(C105,away!$B$2:$E$405,4,FALSE)</f>
        <v>0.90259999999999996</v>
      </c>
      <c r="H105">
        <f>VLOOKUP(A105,away!$A$2:$E$405,3,FALSE)</f>
        <v>1.1462000000000001</v>
      </c>
      <c r="I105">
        <f>VLOOKUP(C105,away!$B$2:$E$405,3,FALSE)</f>
        <v>1.1803999999999999</v>
      </c>
      <c r="J105">
        <f>VLOOKUP(B105,home!$B$2:$E$405,4,FALSE)</f>
        <v>1.7962</v>
      </c>
      <c r="K105" s="3">
        <f t="shared" si="278"/>
        <v>1.380520345696</v>
      </c>
      <c r="L105" s="3">
        <f t="shared" si="279"/>
        <v>2.430212760976</v>
      </c>
      <c r="M105" s="5">
        <f t="shared" si="280"/>
        <v>2.2131947929535479E-2</v>
      </c>
      <c r="N105" s="5">
        <f t="shared" si="281"/>
        <v>3.055360440660819E-2</v>
      </c>
      <c r="O105" s="5">
        <f t="shared" si="282"/>
        <v>5.3785342283613487E-2</v>
      </c>
      <c r="P105" s="5">
        <f t="shared" si="283"/>
        <v>7.425175932275177E-2</v>
      </c>
      <c r="Q105" s="5">
        <f t="shared" si="284"/>
        <v>2.1089936258834787E-2</v>
      </c>
      <c r="R105" s="5">
        <f t="shared" si="285"/>
        <v>6.5354912585549763E-2</v>
      </c>
      <c r="S105" s="5">
        <f t="shared" si="286"/>
        <v>6.2277886475214268E-2</v>
      </c>
      <c r="T105" s="5">
        <f t="shared" si="287"/>
        <v>5.1253032224390746E-2</v>
      </c>
      <c r="U105" s="5">
        <f t="shared" si="288"/>
        <v>9.0223786515535018E-2</v>
      </c>
      <c r="V105" s="5">
        <f t="shared" si="289"/>
        <v>2.3215522608162568E-2</v>
      </c>
      <c r="W105" s="5">
        <f t="shared" si="290"/>
        <v>9.7050286982510708E-3</v>
      </c>
      <c r="X105" s="5">
        <f t="shared" si="291"/>
        <v>2.3585284588128048E-2</v>
      </c>
      <c r="Y105" s="5">
        <f t="shared" si="292"/>
        <v>2.8658629788659684E-2</v>
      </c>
      <c r="Z105" s="5">
        <f t="shared" si="293"/>
        <v>5.2942114185958011E-2</v>
      </c>
      <c r="AA105" s="5">
        <f t="shared" si="294"/>
        <v>7.3087665777875857E-2</v>
      </c>
      <c r="AB105" s="5">
        <f t="shared" si="295"/>
        <v>5.044950481289346E-2</v>
      </c>
      <c r="AC105" s="5">
        <f t="shared" si="296"/>
        <v>4.8679441896095936E-3</v>
      </c>
      <c r="AD105" s="5">
        <f t="shared" si="297"/>
        <v>3.3494973933747923E-3</v>
      </c>
      <c r="AE105" s="5">
        <f t="shared" si="298"/>
        <v>8.1399913082352698E-3</v>
      </c>
      <c r="AF105" s="5">
        <f t="shared" si="299"/>
        <v>9.8909553757535375E-3</v>
      </c>
      <c r="AG105" s="5">
        <f t="shared" si="300"/>
        <v>8.0123753241334722E-3</v>
      </c>
      <c r="AH105" s="5">
        <f t="shared" si="301"/>
        <v>3.2165150371940912E-2</v>
      </c>
      <c r="AI105" s="5">
        <f t="shared" si="302"/>
        <v>4.4404644510835686E-2</v>
      </c>
      <c r="AJ105" s="5">
        <f t="shared" si="303"/>
        <v>3.0650757595303446E-2</v>
      </c>
      <c r="AK105" s="5">
        <f t="shared" si="304"/>
        <v>1.4104664823770872E-2</v>
      </c>
      <c r="AL105" s="5">
        <f t="shared" si="305"/>
        <v>6.5326996342895494E-4</v>
      </c>
      <c r="AM105" s="5">
        <f t="shared" si="306"/>
        <v>9.2480985988192387E-4</v>
      </c>
      <c r="AN105" s="5">
        <f t="shared" si="307"/>
        <v>2.2474847229614781E-3</v>
      </c>
      <c r="AO105" s="5">
        <f t="shared" si="308"/>
        <v>2.7309330269197972E-3</v>
      </c>
      <c r="AP105" s="5">
        <f t="shared" si="309"/>
        <v>2.2122494304637687E-3</v>
      </c>
      <c r="AQ105" s="5">
        <f t="shared" si="310"/>
        <v>1.3440591990937344E-3</v>
      </c>
      <c r="AR105" s="5">
        <f t="shared" si="311"/>
        <v>1.5633631778520545E-2</v>
      </c>
      <c r="AS105" s="5">
        <f t="shared" si="312"/>
        <v>2.1582546747367152E-2</v>
      </c>
      <c r="AT105" s="5">
        <f t="shared" si="313"/>
        <v>1.4897572448337695E-2</v>
      </c>
      <c r="AU105" s="5">
        <f t="shared" si="314"/>
        <v>6.8554672888034539E-3</v>
      </c>
      <c r="AV105" s="5">
        <f t="shared" si="315"/>
        <v>2.366028017861641E-3</v>
      </c>
      <c r="AW105" s="5">
        <f t="shared" si="316"/>
        <v>6.0880372085420194E-5</v>
      </c>
      <c r="AX105" s="5">
        <f t="shared" si="317"/>
        <v>2.1278647124454346E-4</v>
      </c>
      <c r="AY105" s="5">
        <f t="shared" si="318"/>
        <v>5.1711639778154216E-4</v>
      </c>
      <c r="AZ105" s="5">
        <f t="shared" si="319"/>
        <v>6.2835143439932259E-4</v>
      </c>
      <c r="BA105" s="5">
        <f t="shared" si="320"/>
        <v>5.0900922475160257E-4</v>
      </c>
      <c r="BB105" s="5">
        <f t="shared" si="321"/>
        <v>3.092501783614613E-4</v>
      </c>
      <c r="BC105" s="5">
        <f t="shared" si="322"/>
        <v>1.5030874595762543E-4</v>
      </c>
      <c r="BD105" s="5">
        <f t="shared" si="323"/>
        <v>6.3321752414267586E-3</v>
      </c>
      <c r="BE105" s="5">
        <f t="shared" si="324"/>
        <v>8.7416967533021205E-3</v>
      </c>
      <c r="BF105" s="5">
        <f t="shared" si="325"/>
        <v>6.0340451119191242E-3</v>
      </c>
      <c r="BG105" s="5">
        <f t="shared" si="326"/>
        <v>2.776707347950616E-3</v>
      </c>
      <c r="BH105" s="5">
        <f t="shared" si="327"/>
        <v>9.5832524697235207E-4</v>
      </c>
      <c r="BI105" s="5">
        <f t="shared" si="328"/>
        <v>2.6459750024789523E-4</v>
      </c>
      <c r="BJ105" s="8">
        <f t="shared" si="329"/>
        <v>0.20602469405818641</v>
      </c>
      <c r="BK105" s="8">
        <f t="shared" si="330"/>
        <v>0.18791544688648418</v>
      </c>
      <c r="BL105" s="8">
        <f t="shared" si="331"/>
        <v>0.54066922276002793</v>
      </c>
      <c r="BM105" s="8">
        <f t="shared" si="332"/>
        <v>0.71992773907806684</v>
      </c>
      <c r="BN105" s="8">
        <f t="shared" si="333"/>
        <v>0.2671675027868935</v>
      </c>
    </row>
    <row r="106" spans="1:66" x14ac:dyDescent="0.25">
      <c r="A106" t="s">
        <v>290</v>
      </c>
      <c r="B106" t="s">
        <v>297</v>
      </c>
      <c r="C106" t="s">
        <v>308</v>
      </c>
      <c r="D106" t="s">
        <v>70</v>
      </c>
      <c r="E106">
        <f>VLOOKUP(A106,home!$A$2:$E$405,3,FALSE)</f>
        <v>1.6292</v>
      </c>
      <c r="F106">
        <f>VLOOKUP(B106,home!$B$2:$E$405,3,FALSE)</f>
        <v>1.1554</v>
      </c>
      <c r="G106">
        <f>VLOOKUP(C106,away!$B$2:$E$405,4,FALSE)</f>
        <v>0.75019999999999998</v>
      </c>
      <c r="H106">
        <f>VLOOKUP(A106,away!$A$2:$E$405,3,FALSE)</f>
        <v>1.1462000000000001</v>
      </c>
      <c r="I106">
        <f>VLOOKUP(C106,away!$B$2:$E$405,3,FALSE)</f>
        <v>0.96940000000000004</v>
      </c>
      <c r="J106">
        <f>VLOOKUP(B106,home!$B$2:$E$405,4,FALSE)</f>
        <v>0.87239999999999995</v>
      </c>
      <c r="K106" s="3">
        <f t="shared" si="278"/>
        <v>1.412159735536</v>
      </c>
      <c r="L106" s="3">
        <f t="shared" si="279"/>
        <v>0.96934656667200003</v>
      </c>
      <c r="M106" s="5">
        <f t="shared" si="280"/>
        <v>9.2411273314536094E-2</v>
      </c>
      <c r="N106" s="5">
        <f t="shared" si="281"/>
        <v>0.13049947928440034</v>
      </c>
      <c r="O106" s="5">
        <f t="shared" si="282"/>
        <v>8.9578550509233384E-2</v>
      </c>
      <c r="P106" s="5">
        <f t="shared" si="283"/>
        <v>0.12649922219681725</v>
      </c>
      <c r="Q106" s="5">
        <f t="shared" si="284"/>
        <v>9.2143055076922248E-2</v>
      </c>
      <c r="R106" s="5">
        <f t="shared" si="285"/>
        <v>4.3416330191789858E-2</v>
      </c>
      <c r="S106" s="5">
        <f t="shared" si="286"/>
        <v>4.3290316869496734E-2</v>
      </c>
      <c r="T106" s="5">
        <f t="shared" si="287"/>
        <v>8.9318554081483592E-2</v>
      </c>
      <c r="U106" s="5">
        <f t="shared" si="288"/>
        <v>6.1310793361581621E-2</v>
      </c>
      <c r="V106" s="5">
        <f t="shared" si="289"/>
        <v>6.5843234347081657E-3</v>
      </c>
      <c r="W106" s="5">
        <f t="shared" si="290"/>
        <v>4.3373570762968529E-2</v>
      </c>
      <c r="X106" s="5">
        <f t="shared" si="291"/>
        <v>4.2044021903388587E-2</v>
      </c>
      <c r="Y106" s="5">
        <f t="shared" si="292"/>
        <v>2.0377614140566047E-2</v>
      </c>
      <c r="Z106" s="5">
        <f t="shared" si="293"/>
        <v>1.40284902029698E-2</v>
      </c>
      <c r="AA106" s="5">
        <f t="shared" si="294"/>
        <v>1.9810469014995204E-2</v>
      </c>
      <c r="AB106" s="5">
        <f t="shared" si="295"/>
        <v>1.3987773342529876E-2</v>
      </c>
      <c r="AC106" s="5">
        <f t="shared" si="296"/>
        <v>5.6331857799150399E-4</v>
      </c>
      <c r="AD106" s="5">
        <f t="shared" si="297"/>
        <v>1.531260255447141E-2</v>
      </c>
      <c r="AE106" s="5">
        <f t="shared" si="298"/>
        <v>1.4843218712989758E-2</v>
      </c>
      <c r="AF106" s="5">
        <f t="shared" si="299"/>
        <v>7.1941115488991019E-3</v>
      </c>
      <c r="AG106" s="5">
        <f t="shared" si="300"/>
        <v>2.3245291100602431E-3</v>
      </c>
      <c r="AH106" s="5">
        <f t="shared" si="301"/>
        <v>3.3996172034601404E-3</v>
      </c>
      <c r="AI106" s="5">
        <f t="shared" si="302"/>
        <v>4.8008025309619088E-3</v>
      </c>
      <c r="AJ106" s="5">
        <f t="shared" si="303"/>
        <v>3.3897500162418646E-3</v>
      </c>
      <c r="AK106" s="5">
        <f t="shared" si="304"/>
        <v>1.5956228288230875E-3</v>
      </c>
      <c r="AL106" s="5">
        <f t="shared" si="305"/>
        <v>3.084444544872793E-5</v>
      </c>
      <c r="AM106" s="5">
        <f t="shared" si="306"/>
        <v>4.3247681547380441E-3</v>
      </c>
      <c r="AN106" s="5">
        <f t="shared" si="307"/>
        <v>4.1921991624477234E-3</v>
      </c>
      <c r="AO106" s="5">
        <f t="shared" si="308"/>
        <v>2.0318469324619674E-3</v>
      </c>
      <c r="AP106" s="5">
        <f t="shared" si="309"/>
        <v>6.5652128266168125E-4</v>
      </c>
      <c r="AQ106" s="5">
        <f t="shared" si="310"/>
        <v>1.5909916282379956E-4</v>
      </c>
      <c r="AR106" s="5">
        <f t="shared" si="311"/>
        <v>6.5908145283463085E-4</v>
      </c>
      <c r="AS106" s="5">
        <f t="shared" si="312"/>
        <v>9.307282901316351E-4</v>
      </c>
      <c r="AT106" s="5">
        <f t="shared" si="313"/>
        <v>6.5716850802408175E-4</v>
      </c>
      <c r="AU106" s="5">
        <f t="shared" si="314"/>
        <v>3.0934230216462497E-4</v>
      </c>
      <c r="AV106" s="5">
        <f t="shared" si="315"/>
        <v>1.0921018590372356E-4</v>
      </c>
      <c r="AW106" s="5">
        <f t="shared" si="316"/>
        <v>1.1728362119112734E-6</v>
      </c>
      <c r="AX106" s="5">
        <f t="shared" si="317"/>
        <v>1.0178772422748991E-3</v>
      </c>
      <c r="AY106" s="5">
        <f t="shared" si="318"/>
        <v>9.8667581009273704E-4</v>
      </c>
      <c r="AZ106" s="5">
        <f t="shared" si="319"/>
        <v>4.7821540446585446E-4</v>
      </c>
      <c r="BA106" s="5">
        <f t="shared" si="320"/>
        <v>1.5451882014954596E-4</v>
      </c>
      <c r="BB106" s="5">
        <f t="shared" si="321"/>
        <v>3.7445571949542657E-5</v>
      </c>
      <c r="BC106" s="5">
        <f t="shared" si="322"/>
        <v>7.2595473212717067E-6</v>
      </c>
      <c r="BD106" s="5">
        <f t="shared" si="323"/>
        <v>1.0647972391040715E-4</v>
      </c>
      <c r="BE106" s="5">
        <f t="shared" si="324"/>
        <v>1.5036637875726687E-4</v>
      </c>
      <c r="BF106" s="5">
        <f t="shared" si="325"/>
        <v>1.0617067282968401E-4</v>
      </c>
      <c r="BG106" s="5">
        <f t="shared" si="326"/>
        <v>4.997664975494858E-5</v>
      </c>
      <c r="BH106" s="5">
        <f t="shared" si="327"/>
        <v>1.7643753125230874E-5</v>
      </c>
      <c r="BI106" s="5">
        <f t="shared" si="328"/>
        <v>4.9831595494377006E-6</v>
      </c>
      <c r="BJ106" s="8">
        <f t="shared" si="329"/>
        <v>0.47147718426753704</v>
      </c>
      <c r="BK106" s="8">
        <f t="shared" si="330"/>
        <v>0.27036597464909123</v>
      </c>
      <c r="BL106" s="8">
        <f t="shared" si="331"/>
        <v>0.24439086007660263</v>
      </c>
      <c r="BM106" s="8">
        <f t="shared" si="332"/>
        <v>0.42472909564862077</v>
      </c>
      <c r="BN106" s="8">
        <f t="shared" si="333"/>
        <v>0.57454791057369914</v>
      </c>
    </row>
    <row r="107" spans="1:66" x14ac:dyDescent="0.25">
      <c r="A107" t="s">
        <v>290</v>
      </c>
      <c r="B107" t="s">
        <v>314</v>
      </c>
      <c r="C107" t="s">
        <v>315</v>
      </c>
      <c r="D107" t="s">
        <v>70</v>
      </c>
      <c r="E107">
        <f>VLOOKUP(A107,home!$A$2:$E$405,3,FALSE)</f>
        <v>1.6292</v>
      </c>
      <c r="F107">
        <f>VLOOKUP(B107,home!$B$2:$E$405,3,FALSE)</f>
        <v>0.95479999999999998</v>
      </c>
      <c r="G107">
        <f>VLOOKUP(C107,away!$B$2:$E$405,4,FALSE)</f>
        <v>0.83040000000000003</v>
      </c>
      <c r="H107">
        <f>VLOOKUP(A107,away!$A$2:$E$405,3,FALSE)</f>
        <v>1.1462000000000001</v>
      </c>
      <c r="I107">
        <f>VLOOKUP(C107,away!$B$2:$E$405,3,FALSE)</f>
        <v>1.3343</v>
      </c>
      <c r="J107">
        <f>VLOOKUP(B107,home!$B$2:$E$405,4,FALSE)</f>
        <v>0.72699999999999998</v>
      </c>
      <c r="K107" s="3">
        <f t="shared" si="278"/>
        <v>1.2917371568639999</v>
      </c>
      <c r="L107" s="3">
        <f t="shared" si="279"/>
        <v>1.1118553778200002</v>
      </c>
      <c r="M107" s="5">
        <f t="shared" si="280"/>
        <v>9.0392630612152303E-2</v>
      </c>
      <c r="N107" s="5">
        <f t="shared" si="281"/>
        <v>0.11676351966839937</v>
      </c>
      <c r="O107" s="5">
        <f t="shared" si="282"/>
        <v>0.10050353246141831</v>
      </c>
      <c r="P107" s="5">
        <f t="shared" si="283"/>
        <v>0.12982414727650121</v>
      </c>
      <c r="Q107" s="5">
        <f t="shared" si="284"/>
        <v>7.5413888460946002E-2</v>
      </c>
      <c r="R107" s="5">
        <f t="shared" si="285"/>
        <v>5.5872696528567467E-2</v>
      </c>
      <c r="S107" s="5">
        <f t="shared" si="286"/>
        <v>4.6614168383890382E-2</v>
      </c>
      <c r="T107" s="5">
        <f t="shared" si="287"/>
        <v>8.3849337447620464E-2</v>
      </c>
      <c r="U107" s="5">
        <f t="shared" si="288"/>
        <v>7.2172838160136824E-2</v>
      </c>
      <c r="V107" s="5">
        <f t="shared" si="289"/>
        <v>7.438714393295083E-3</v>
      </c>
      <c r="W107" s="5">
        <f t="shared" si="290"/>
        <v>3.2471640622867046E-2</v>
      </c>
      <c r="X107" s="5">
        <f t="shared" si="291"/>
        <v>3.6103768253173109E-2</v>
      </c>
      <c r="Y107" s="5">
        <f t="shared" si="292"/>
        <v>2.0071084445928762E-2</v>
      </c>
      <c r="Z107" s="5">
        <f t="shared" si="293"/>
        <v>2.0707452702864195E-2</v>
      </c>
      <c r="AA107" s="5">
        <f t="shared" si="294"/>
        <v>2.6748586080293547E-2</v>
      </c>
      <c r="AB107" s="5">
        <f t="shared" si="295"/>
        <v>1.7276071266745182E-2</v>
      </c>
      <c r="AC107" s="5">
        <f t="shared" si="296"/>
        <v>6.6772917936101317E-4</v>
      </c>
      <c r="AD107" s="5">
        <f t="shared" si="297"/>
        <v>1.0486206184222963E-2</v>
      </c>
      <c r="AE107" s="5">
        <f t="shared" si="298"/>
        <v>1.1659144738857645E-2</v>
      </c>
      <c r="AF107" s="5">
        <f t="shared" si="299"/>
        <v>6.4816413893403185E-3</v>
      </c>
      <c r="AG107" s="5">
        <f t="shared" si="300"/>
        <v>2.4022159452795769E-3</v>
      </c>
      <c r="AH107" s="5">
        <f t="shared" si="301"/>
        <v>5.7559231621582135E-3</v>
      </c>
      <c r="AI107" s="5">
        <f t="shared" si="302"/>
        <v>7.4351398206138949E-3</v>
      </c>
      <c r="AJ107" s="5">
        <f t="shared" si="303"/>
        <v>4.8021231863830532E-3</v>
      </c>
      <c r="AK107" s="5">
        <f t="shared" si="304"/>
        <v>2.0676936505630446E-3</v>
      </c>
      <c r="AL107" s="5">
        <f t="shared" si="305"/>
        <v>3.8360371076766576E-5</v>
      </c>
      <c r="AM107" s="5">
        <f t="shared" si="306"/>
        <v>2.7090844325395715E-3</v>
      </c>
      <c r="AN107" s="5">
        <f t="shared" si="307"/>
        <v>3.0121100952875662E-3</v>
      </c>
      <c r="AO107" s="5">
        <f t="shared" si="308"/>
        <v>1.6745154040156971E-3</v>
      </c>
      <c r="AP107" s="5">
        <f t="shared" si="309"/>
        <v>6.2060631906576101E-4</v>
      </c>
      <c r="AQ107" s="5">
        <f t="shared" si="310"/>
        <v>1.7250611834058533E-4</v>
      </c>
      <c r="AR107" s="5">
        <f t="shared" si="311"/>
        <v>1.2799508244328603E-3</v>
      </c>
      <c r="AS107" s="5">
        <f t="shared" si="312"/>
        <v>1.6533600388786355E-3</v>
      </c>
      <c r="AT107" s="5">
        <f t="shared" si="313"/>
        <v>1.067853297946821E-3</v>
      </c>
      <c r="AU107" s="5">
        <f t="shared" si="314"/>
        <v>4.5979526101255715E-4</v>
      </c>
      <c r="AV107" s="5">
        <f t="shared" si="315"/>
        <v>1.4848365579997537E-4</v>
      </c>
      <c r="AW107" s="5">
        <f t="shared" si="316"/>
        <v>1.5303922302703788E-6</v>
      </c>
      <c r="AX107" s="5">
        <f t="shared" si="317"/>
        <v>5.832375037655305E-4</v>
      </c>
      <c r="AY107" s="5">
        <f t="shared" si="318"/>
        <v>6.484757551080177E-4</v>
      </c>
      <c r="AZ107" s="5">
        <f t="shared" si="319"/>
        <v>3.6050562785136753E-4</v>
      </c>
      <c r="BA107" s="5">
        <f t="shared" si="320"/>
        <v>1.3361004035363953E-4</v>
      </c>
      <c r="BB107" s="5">
        <f t="shared" si="321"/>
        <v>3.7138760474485341E-5</v>
      </c>
      <c r="BC107" s="5">
        <f t="shared" si="322"/>
        <v>8.2585861118250636E-6</v>
      </c>
      <c r="BD107" s="5">
        <f t="shared" si="323"/>
        <v>2.3718670124847001E-4</v>
      </c>
      <c r="BE107" s="5">
        <f t="shared" si="324"/>
        <v>3.0638287511664956E-4</v>
      </c>
      <c r="BF107" s="5">
        <f t="shared" si="325"/>
        <v>1.9788307200749951E-4</v>
      </c>
      <c r="BG107" s="5">
        <f t="shared" si="326"/>
        <v>8.5204305608827151E-5</v>
      </c>
      <c r="BH107" s="5">
        <f t="shared" si="327"/>
        <v>2.751539186992944E-5</v>
      </c>
      <c r="BI107" s="5">
        <f t="shared" si="328"/>
        <v>7.1085308128122921E-6</v>
      </c>
      <c r="BJ107" s="8">
        <f t="shared" si="329"/>
        <v>0.40566249579954933</v>
      </c>
      <c r="BK107" s="8">
        <f t="shared" si="330"/>
        <v>0.27562422597138475</v>
      </c>
      <c r="BL107" s="8">
        <f t="shared" si="331"/>
        <v>0.29810532827161457</v>
      </c>
      <c r="BM107" s="8">
        <f t="shared" si="332"/>
        <v>0.43068214237455044</v>
      </c>
      <c r="BN107" s="8">
        <f t="shared" si="333"/>
        <v>0.56877041500798464</v>
      </c>
    </row>
    <row r="108" spans="1:66" x14ac:dyDescent="0.25">
      <c r="A108" t="s">
        <v>338</v>
      </c>
      <c r="B108" t="s">
        <v>72</v>
      </c>
      <c r="C108" t="s">
        <v>86</v>
      </c>
      <c r="D108" t="s">
        <v>352</v>
      </c>
      <c r="E108">
        <f>VLOOKUP(A108,home!$A$2:$E$405,3,FALSE)</f>
        <v>1.4215</v>
      </c>
      <c r="F108">
        <f>VLOOKUP(B108,home!$B$2:$E$405,3,FALSE)</f>
        <v>0.93799999999999994</v>
      </c>
      <c r="G108">
        <f>VLOOKUP(C108,away!$B$2:$E$405,4,FALSE)</f>
        <v>1.0551999999999999</v>
      </c>
      <c r="H108">
        <f>VLOOKUP(A108,away!$A$2:$E$405,3,FALSE)</f>
        <v>1.0277000000000001</v>
      </c>
      <c r="I108">
        <f>VLOOKUP(C108,away!$B$2:$E$405,3,FALSE)</f>
        <v>0.7298</v>
      </c>
      <c r="J108">
        <f>VLOOKUP(B108,home!$B$2:$E$405,4,FALSE)</f>
        <v>0.64870000000000005</v>
      </c>
      <c r="K108" s="3">
        <f t="shared" si="278"/>
        <v>1.4069688583999997</v>
      </c>
      <c r="L108" s="3">
        <f t="shared" si="279"/>
        <v>0.48653502890200007</v>
      </c>
      <c r="M108" s="5">
        <f t="shared" si="280"/>
        <v>0.15054339653289878</v>
      </c>
      <c r="N108" s="5">
        <f t="shared" si="281"/>
        <v>0.2118098707595511</v>
      </c>
      <c r="O108" s="5">
        <f t="shared" si="282"/>
        <v>7.3244635783139167E-2</v>
      </c>
      <c r="P108" s="5">
        <f t="shared" si="283"/>
        <v>0.10305292159172709</v>
      </c>
      <c r="Q108" s="5">
        <f t="shared" si="284"/>
        <v>0.14900494603020856</v>
      </c>
      <c r="R108" s="5">
        <f t="shared" si="285"/>
        <v>1.7818040493833037E-2</v>
      </c>
      <c r="S108" s="5">
        <f t="shared" si="286"/>
        <v>1.7635952312046191E-2</v>
      </c>
      <c r="T108" s="5">
        <f t="shared" si="287"/>
        <v>7.2496125723348487E-2</v>
      </c>
      <c r="U108" s="5">
        <f t="shared" si="288"/>
        <v>2.5069428092533239E-2</v>
      </c>
      <c r="V108" s="5">
        <f t="shared" si="289"/>
        <v>1.3413898160230375E-3</v>
      </c>
      <c r="W108" s="5">
        <f t="shared" si="290"/>
        <v>6.9881772937358713E-2</v>
      </c>
      <c r="X108" s="5">
        <f t="shared" si="291"/>
        <v>3.3999930415800829E-2</v>
      </c>
      <c r="Y108" s="5">
        <f t="shared" si="292"/>
        <v>8.271078563758822E-3</v>
      </c>
      <c r="Z108" s="5">
        <f t="shared" si="293"/>
        <v>2.8897002822146885E-3</v>
      </c>
      <c r="AA108" s="5">
        <f t="shared" si="294"/>
        <v>4.065718307185758E-3</v>
      </c>
      <c r="AB108" s="5">
        <f t="shared" si="295"/>
        <v>2.8601695226185631E-3</v>
      </c>
      <c r="AC108" s="5">
        <f t="shared" si="296"/>
        <v>5.7389655872565313E-5</v>
      </c>
      <c r="AD108" s="5">
        <f t="shared" si="297"/>
        <v>2.4580369573160891E-2</v>
      </c>
      <c r="AE108" s="5">
        <f t="shared" si="298"/>
        <v>1.195921082069968E-2</v>
      </c>
      <c r="AF108" s="5">
        <f t="shared" si="299"/>
        <v>2.9092874911471143E-3</v>
      </c>
      <c r="AG108" s="5">
        <f t="shared" si="300"/>
        <v>4.718234245298296E-4</v>
      </c>
      <c r="AH108" s="5">
        <f t="shared" si="301"/>
        <v>3.5148510258136025E-4</v>
      </c>
      <c r="AI108" s="5">
        <f t="shared" si="302"/>
        <v>4.9452859352350329E-4</v>
      </c>
      <c r="AJ108" s="5">
        <f t="shared" si="303"/>
        <v>3.478931653379605E-4</v>
      </c>
      <c r="AK108" s="5">
        <f t="shared" si="304"/>
        <v>1.6315828322690425E-4</v>
      </c>
      <c r="AL108" s="5">
        <f t="shared" si="305"/>
        <v>1.5714197614823238E-6</v>
      </c>
      <c r="AM108" s="5">
        <f t="shared" si="306"/>
        <v>6.9167629034800468E-3</v>
      </c>
      <c r="AN108" s="5">
        <f t="shared" si="307"/>
        <v>3.3652474391529467E-3</v>
      </c>
      <c r="AO108" s="5">
        <f t="shared" si="308"/>
        <v>8.1865538003533019E-4</v>
      </c>
      <c r="AP108" s="5">
        <f t="shared" si="309"/>
        <v>1.3276817299542242E-4</v>
      </c>
      <c r="AQ108" s="5">
        <f t="shared" si="310"/>
        <v>1.6149091721398394E-5</v>
      </c>
      <c r="AR108" s="5">
        <f t="shared" si="311"/>
        <v>3.420196290860892E-5</v>
      </c>
      <c r="AS108" s="5">
        <f t="shared" si="312"/>
        <v>4.8121096708564627E-5</v>
      </c>
      <c r="AT108" s="5">
        <f t="shared" si="313"/>
        <v>3.3852442250502584E-5</v>
      </c>
      <c r="AU108" s="5">
        <f t="shared" si="314"/>
        <v>1.5876444009080515E-5</v>
      </c>
      <c r="AV108" s="5">
        <f t="shared" si="315"/>
        <v>5.584415575726881E-6</v>
      </c>
      <c r="AW108" s="5">
        <f t="shared" si="316"/>
        <v>2.9880530796598293E-8</v>
      </c>
      <c r="AX108" s="5">
        <f t="shared" si="317"/>
        <v>1.6219450010221328E-3</v>
      </c>
      <c r="AY108" s="5">
        <f t="shared" si="318"/>
        <v>7.8913305794975797E-4</v>
      </c>
      <c r="AZ108" s="5">
        <f t="shared" si="319"/>
        <v>1.9197043757855455E-4</v>
      </c>
      <c r="BA108" s="5">
        <f t="shared" si="320"/>
        <v>3.1133447465203882E-5</v>
      </c>
      <c r="BB108" s="5">
        <f t="shared" si="321"/>
        <v>3.7868781905754674E-6</v>
      </c>
      <c r="BC108" s="5">
        <f t="shared" si="322"/>
        <v>3.6848977797999777E-7</v>
      </c>
      <c r="BD108" s="5">
        <f t="shared" si="323"/>
        <v>2.773408835374195E-6</v>
      </c>
      <c r="BE108" s="5">
        <f t="shared" si="324"/>
        <v>3.9020998629829038E-6</v>
      </c>
      <c r="BF108" s="5">
        <f t="shared" si="325"/>
        <v>2.7450664947919262E-6</v>
      </c>
      <c r="BG108" s="5">
        <f t="shared" si="326"/>
        <v>1.2874076908031618E-6</v>
      </c>
      <c r="BH108" s="5">
        <f t="shared" si="327"/>
        <v>4.5283563225617607E-7</v>
      </c>
      <c r="BI108" s="5">
        <f t="shared" si="328"/>
        <v>1.2742512651166269E-7</v>
      </c>
      <c r="BJ108" s="8">
        <f t="shared" si="329"/>
        <v>0.59927233603893371</v>
      </c>
      <c r="BK108" s="8">
        <f t="shared" si="330"/>
        <v>0.27342175438627886</v>
      </c>
      <c r="BL108" s="8">
        <f t="shared" si="331"/>
        <v>0.12456398194907471</v>
      </c>
      <c r="BM108" s="8">
        <f t="shared" si="332"/>
        <v>0.29388485828772482</v>
      </c>
      <c r="BN108" s="8">
        <f t="shared" si="333"/>
        <v>0.70547381119135777</v>
      </c>
    </row>
    <row r="109" spans="1:66" x14ac:dyDescent="0.25">
      <c r="A109" t="s">
        <v>339</v>
      </c>
      <c r="B109" t="s">
        <v>118</v>
      </c>
      <c r="C109" t="s">
        <v>117</v>
      </c>
      <c r="D109" t="s">
        <v>352</v>
      </c>
      <c r="E109">
        <f>VLOOKUP(A109,home!$A$2:$E$405,3,FALSE)</f>
        <v>1.2710999999999999</v>
      </c>
      <c r="F109">
        <f>VLOOKUP(B109,home!$B$2:$E$405,3,FALSE)</f>
        <v>0.74529999999999996</v>
      </c>
      <c r="G109">
        <f>VLOOKUP(C109,away!$B$2:$E$405,4,FALSE)</f>
        <v>0.74529999999999996</v>
      </c>
      <c r="H109">
        <f>VLOOKUP(A109,away!$A$2:$E$405,3,FALSE)</f>
        <v>0.94469999999999998</v>
      </c>
      <c r="I109">
        <f>VLOOKUP(C109,away!$B$2:$E$405,3,FALSE)</f>
        <v>0.78</v>
      </c>
      <c r="J109">
        <f>VLOOKUP(B109,home!$B$2:$E$405,4,FALSE)</f>
        <v>1.1142000000000001</v>
      </c>
      <c r="K109" s="3">
        <f t="shared" si="278"/>
        <v>0.70606057359899987</v>
      </c>
      <c r="L109" s="3">
        <f t="shared" si="279"/>
        <v>0.82101609720000013</v>
      </c>
      <c r="M109" s="5">
        <f t="shared" si="280"/>
        <v>0.21716959849864192</v>
      </c>
      <c r="N109" s="5">
        <f t="shared" si="281"/>
        <v>0.15333489128421562</v>
      </c>
      <c r="O109" s="5">
        <f t="shared" si="282"/>
        <v>0.17829973618984599</v>
      </c>
      <c r="P109" s="5">
        <f t="shared" si="283"/>
        <v>0.12589041400675302</v>
      </c>
      <c r="Q109" s="5">
        <f t="shared" si="284"/>
        <v>5.4131860646436776E-2</v>
      </c>
      <c r="R109" s="5">
        <f t="shared" si="285"/>
        <v>7.3193476769188484E-2</v>
      </c>
      <c r="S109" s="5">
        <f t="shared" si="286"/>
        <v>1.8244262143914655E-2</v>
      </c>
      <c r="T109" s="5">
        <f t="shared" si="287"/>
        <v>4.4443128962111791E-2</v>
      </c>
      <c r="U109" s="5">
        <f t="shared" si="288"/>
        <v>5.1679028191358292E-2</v>
      </c>
      <c r="V109" s="5">
        <f t="shared" si="289"/>
        <v>1.1751070389345762E-3</v>
      </c>
      <c r="W109" s="5">
        <f t="shared" si="290"/>
        <v>1.2740124192668097E-2</v>
      </c>
      <c r="X109" s="5">
        <f t="shared" si="291"/>
        <v>1.0459847042507662E-2</v>
      </c>
      <c r="Y109" s="5">
        <f t="shared" si="292"/>
        <v>4.2938513980743023E-3</v>
      </c>
      <c r="Z109" s="5">
        <f t="shared" si="293"/>
        <v>2.0031007545846004E-2</v>
      </c>
      <c r="AA109" s="5">
        <f t="shared" si="294"/>
        <v>1.4143104677585927E-2</v>
      </c>
      <c r="AB109" s="5">
        <f t="shared" si="295"/>
        <v>4.9929443005635073E-3</v>
      </c>
      <c r="AC109" s="5">
        <f t="shared" si="296"/>
        <v>4.2574649218986008E-5</v>
      </c>
      <c r="AD109" s="5">
        <f t="shared" si="297"/>
        <v>2.2488248487994326E-3</v>
      </c>
      <c r="AE109" s="5">
        <f t="shared" si="298"/>
        <v>1.8463214006476901E-3</v>
      </c>
      <c r="AF109" s="5">
        <f t="shared" si="299"/>
        <v>7.5792979526830213E-4</v>
      </c>
      <c r="AG109" s="5">
        <f t="shared" si="300"/>
        <v>2.0742418748759224E-4</v>
      </c>
      <c r="AH109" s="5">
        <f t="shared" si="301"/>
        <v>4.111444909568559E-3</v>
      </c>
      <c r="AI109" s="5">
        <f t="shared" si="302"/>
        <v>2.9029291511706652E-3</v>
      </c>
      <c r="AJ109" s="5">
        <f t="shared" si="303"/>
        <v>1.0248219107964085E-3</v>
      </c>
      <c r="AK109" s="5">
        <f t="shared" si="304"/>
        <v>2.4119544872457853E-4</v>
      </c>
      <c r="AL109" s="5">
        <f t="shared" si="305"/>
        <v>9.8719899164964451E-7</v>
      </c>
      <c r="AM109" s="5">
        <f t="shared" si="306"/>
        <v>3.1756131253340237E-4</v>
      </c>
      <c r="AN109" s="5">
        <f t="shared" si="307"/>
        <v>2.6072294943788347E-4</v>
      </c>
      <c r="AO109" s="5">
        <f t="shared" si="308"/>
        <v>1.0702886919898202E-4</v>
      </c>
      <c r="AP109" s="5">
        <f t="shared" si="309"/>
        <v>2.9290808159159181E-5</v>
      </c>
      <c r="AQ109" s="5">
        <f t="shared" si="310"/>
        <v>6.0120562496666958E-6</v>
      </c>
      <c r="AR109" s="5">
        <f t="shared" si="311"/>
        <v>6.7511249070135743E-4</v>
      </c>
      <c r="AS109" s="5">
        <f t="shared" si="312"/>
        <v>4.7667031242844992E-4</v>
      </c>
      <c r="AT109" s="5">
        <f t="shared" si="313"/>
        <v>1.6827905710542287E-4</v>
      </c>
      <c r="AU109" s="5">
        <f t="shared" si="314"/>
        <v>3.9605069194851256E-5</v>
      </c>
      <c r="AV109" s="5">
        <f t="shared" si="315"/>
        <v>6.990894468286188E-6</v>
      </c>
      <c r="AW109" s="5">
        <f t="shared" si="316"/>
        <v>1.5896292143329422E-8</v>
      </c>
      <c r="AX109" s="5">
        <f t="shared" si="317"/>
        <v>3.7369587080030885E-5</v>
      </c>
      <c r="AY109" s="5">
        <f t="shared" si="318"/>
        <v>3.0681032538422504E-5</v>
      </c>
      <c r="AZ109" s="5">
        <f t="shared" si="319"/>
        <v>1.2594810796380928E-5</v>
      </c>
      <c r="BA109" s="5">
        <f t="shared" si="320"/>
        <v>3.4468474683390326E-6</v>
      </c>
      <c r="BB109" s="5">
        <f t="shared" si="321"/>
        <v>7.0747931402485314E-7</v>
      </c>
      <c r="BC109" s="5">
        <f t="shared" si="322"/>
        <v>1.161703810500837E-7</v>
      </c>
      <c r="BD109" s="5">
        <f t="shared" si="323"/>
        <v>9.237970371443326E-5</v>
      </c>
      <c r="BE109" s="5">
        <f t="shared" si="324"/>
        <v>6.5225666593518407E-5</v>
      </c>
      <c r="BF109" s="5">
        <f t="shared" si="325"/>
        <v>2.3026635784198359E-5</v>
      </c>
      <c r="BG109" s="5">
        <f t="shared" si="326"/>
        <v>5.4193998899487862E-6</v>
      </c>
      <c r="BH109" s="5">
        <f t="shared" si="327"/>
        <v>9.5660614871489892E-7</v>
      </c>
      <c r="BI109" s="5">
        <f t="shared" si="328"/>
        <v>1.3508437721399436E-7</v>
      </c>
      <c r="BJ109" s="8">
        <f t="shared" si="329"/>
        <v>0.2852697356813747</v>
      </c>
      <c r="BK109" s="8">
        <f t="shared" si="330"/>
        <v>0.36255362456899332</v>
      </c>
      <c r="BL109" s="8">
        <f t="shared" si="331"/>
        <v>0.33214248246920886</v>
      </c>
      <c r="BM109" s="8">
        <f t="shared" si="332"/>
        <v>0.19794620773409449</v>
      </c>
      <c r="BN109" s="8">
        <f t="shared" si="333"/>
        <v>0.80201997739508191</v>
      </c>
    </row>
    <row r="110" spans="1:66" x14ac:dyDescent="0.25">
      <c r="A110" t="s">
        <v>343</v>
      </c>
      <c r="B110" t="s">
        <v>180</v>
      </c>
      <c r="C110" t="s">
        <v>186</v>
      </c>
      <c r="D110" t="s">
        <v>352</v>
      </c>
      <c r="E110">
        <f>VLOOKUP(A110,home!$A$2:$E$405,3,FALSE)</f>
        <v>1.3052999999999999</v>
      </c>
      <c r="F110">
        <f>VLOOKUP(B110,home!$B$2:$E$405,3,FALSE)</f>
        <v>0.6855</v>
      </c>
      <c r="G110">
        <f>VLOOKUP(C110,away!$B$2:$E$405,4,FALSE)</f>
        <v>1.3709</v>
      </c>
      <c r="H110">
        <f>VLOOKUP(A110,away!$A$2:$E$405,3,FALSE)</f>
        <v>1.1211</v>
      </c>
      <c r="I110">
        <f>VLOOKUP(C110,away!$B$2:$E$405,3,FALSE)</f>
        <v>0.56340000000000001</v>
      </c>
      <c r="J110">
        <f>VLOOKUP(B110,home!$B$2:$E$405,4,FALSE)</f>
        <v>1.3145</v>
      </c>
      <c r="K110" s="3">
        <f t="shared" si="278"/>
        <v>1.226658220335</v>
      </c>
      <c r="L110" s="3">
        <f t="shared" si="279"/>
        <v>0.83027466422999996</v>
      </c>
      <c r="M110" s="5">
        <f t="shared" si="280"/>
        <v>0.1278454860388189</v>
      </c>
      <c r="N110" s="5">
        <f t="shared" si="281"/>
        <v>0.15682271638224071</v>
      </c>
      <c r="O110" s="5">
        <f t="shared" si="282"/>
        <v>0.1061468679942015</v>
      </c>
      <c r="P110" s="5">
        <f t="shared" si="283"/>
        <v>0.13020592818790142</v>
      </c>
      <c r="Q110" s="5">
        <f t="shared" si="284"/>
        <v>9.6183937092769942E-2</v>
      </c>
      <c r="R110" s="5">
        <f t="shared" si="285"/>
        <v>4.4065527591475889E-2</v>
      </c>
      <c r="S110" s="5">
        <f t="shared" si="286"/>
        <v>3.3152487937910396E-2</v>
      </c>
      <c r="T110" s="5">
        <f t="shared" si="287"/>
        <v>7.9859086074019009E-2</v>
      </c>
      <c r="U110" s="5">
        <f t="shared" si="288"/>
        <v>5.4053341653482669E-2</v>
      </c>
      <c r="V110" s="5">
        <f t="shared" si="289"/>
        <v>3.7516211495623743E-3</v>
      </c>
      <c r="W110" s="5">
        <f t="shared" si="290"/>
        <v>3.9328272366343592E-2</v>
      </c>
      <c r="X110" s="5">
        <f t="shared" si="291"/>
        <v>3.2653268133711909E-2</v>
      </c>
      <c r="Y110" s="5">
        <f t="shared" si="292"/>
        <v>1.3555590617864906E-2</v>
      </c>
      <c r="Z110" s="5">
        <f t="shared" si="293"/>
        <v>1.2195497041710149E-2</v>
      </c>
      <c r="AA110" s="5">
        <f t="shared" si="294"/>
        <v>1.4959706697284931E-2</v>
      </c>
      <c r="AB110" s="5">
        <f t="shared" si="295"/>
        <v>9.1752235970125589E-3</v>
      </c>
      <c r="AC110" s="5">
        <f t="shared" si="296"/>
        <v>2.3880551492438303E-4</v>
      </c>
      <c r="AD110" s="5">
        <f t="shared" si="297"/>
        <v>1.2060587147437301E-2</v>
      </c>
      <c r="AE110" s="5">
        <f t="shared" si="298"/>
        <v>1.0013599944255158E-2</v>
      </c>
      <c r="AF110" s="5">
        <f t="shared" si="299"/>
        <v>4.1570191657249993E-3</v>
      </c>
      <c r="AG110" s="5">
        <f t="shared" si="300"/>
        <v>1.1504892306733326E-3</v>
      </c>
      <c r="AH110" s="5">
        <f t="shared" si="301"/>
        <v>2.5314030528559624E-3</v>
      </c>
      <c r="AI110" s="5">
        <f t="shared" si="302"/>
        <v>3.1051663637668816E-3</v>
      </c>
      <c r="AJ110" s="5">
        <f t="shared" si="303"/>
        <v>1.9044889228111935E-3</v>
      </c>
      <c r="AK110" s="5">
        <f t="shared" si="304"/>
        <v>7.7871899756776653E-4</v>
      </c>
      <c r="AL110" s="5">
        <f t="shared" si="305"/>
        <v>9.7285855576246821E-6</v>
      </c>
      <c r="AM110" s="5">
        <f t="shared" si="306"/>
        <v>2.9588436732941228E-3</v>
      </c>
      <c r="AN110" s="5">
        <f t="shared" si="307"/>
        <v>2.4566529373533375E-3</v>
      </c>
      <c r="AO110" s="5">
        <f t="shared" si="308"/>
        <v>1.0198483463453427E-3</v>
      </c>
      <c r="AP110" s="5">
        <f t="shared" si="309"/>
        <v>2.8225141444246669E-4</v>
      </c>
      <c r="AQ110" s="5">
        <f t="shared" si="310"/>
        <v>5.8586549588665394E-5</v>
      </c>
      <c r="AR110" s="5">
        <f t="shared" si="311"/>
        <v>4.2035196394815628E-4</v>
      </c>
      <c r="AS110" s="5">
        <f t="shared" si="312"/>
        <v>5.1562819201096764E-4</v>
      </c>
      <c r="AT110" s="5">
        <f t="shared" si="313"/>
        <v>3.1624978018336366E-4</v>
      </c>
      <c r="AU110" s="5">
        <f t="shared" si="314"/>
        <v>1.2931013084701995E-4</v>
      </c>
      <c r="AV110" s="5">
        <f t="shared" si="315"/>
        <v>3.9654833744022881E-5</v>
      </c>
      <c r="AW110" s="5">
        <f t="shared" si="316"/>
        <v>2.7522796631181145E-7</v>
      </c>
      <c r="AX110" s="5">
        <f t="shared" si="317"/>
        <v>6.0491498575540625E-4</v>
      </c>
      <c r="AY110" s="5">
        <f t="shared" si="318"/>
        <v>5.0224558668576509E-4</v>
      </c>
      <c r="AZ110" s="5">
        <f t="shared" si="319"/>
        <v>2.0850089292326151E-4</v>
      </c>
      <c r="BA110" s="5">
        <f t="shared" si="320"/>
        <v>5.7704336287838703E-5</v>
      </c>
      <c r="BB110" s="5">
        <f t="shared" si="321"/>
        <v>1.1977612109000069E-5</v>
      </c>
      <c r="BC110" s="5">
        <f t="shared" si="322"/>
        <v>1.9889415744154434E-6</v>
      </c>
      <c r="BD110" s="5">
        <f t="shared" si="323"/>
        <v>5.8167930954246052E-5</v>
      </c>
      <c r="BE110" s="5">
        <f t="shared" si="324"/>
        <v>7.1352170664904644E-5</v>
      </c>
      <c r="BF110" s="5">
        <f t="shared" si="325"/>
        <v>4.376236334242557E-5</v>
      </c>
      <c r="BG110" s="5">
        <f t="shared" si="326"/>
        <v>1.7893820911757797E-5</v>
      </c>
      <c r="BH110" s="5">
        <f t="shared" si="327"/>
        <v>5.4874006286525088E-6</v>
      </c>
      <c r="BI110" s="5">
        <f t="shared" si="328"/>
        <v>1.3462330178816092E-6</v>
      </c>
      <c r="BJ110" s="8">
        <f t="shared" si="329"/>
        <v>0.45394808143140059</v>
      </c>
      <c r="BK110" s="8">
        <f t="shared" si="330"/>
        <v>0.29570630300136086</v>
      </c>
      <c r="BL110" s="8">
        <f t="shared" si="331"/>
        <v>0.2383396496907127</v>
      </c>
      <c r="BM110" s="8">
        <f t="shared" si="332"/>
        <v>0.33841709751905652</v>
      </c>
      <c r="BN110" s="8">
        <f t="shared" si="333"/>
        <v>0.66127046328740835</v>
      </c>
    </row>
    <row r="111" spans="1:66" s="15" customFormat="1" x14ac:dyDescent="0.25">
      <c r="A111" s="15" t="s">
        <v>344</v>
      </c>
      <c r="B111" s="15" t="s">
        <v>202</v>
      </c>
      <c r="C111" s="15" t="s">
        <v>205</v>
      </c>
      <c r="D111" s="15" t="s">
        <v>352</v>
      </c>
      <c r="E111" s="15">
        <f>VLOOKUP(A111,home!$A$2:$E$405,3,FALSE)</f>
        <v>1.3976999999999999</v>
      </c>
      <c r="F111" s="15">
        <f>VLOOKUP(B111,home!$B$2:$E$405,3,FALSE)</f>
        <v>1.2358</v>
      </c>
      <c r="G111" s="15">
        <f>VLOOKUP(C111,away!$B$2:$E$405,4,FALSE)</f>
        <v>1.4309000000000001</v>
      </c>
      <c r="H111" s="15">
        <f>VLOOKUP(A111,away!$A$2:$E$405,3,FALSE)</f>
        <v>1.0585</v>
      </c>
      <c r="I111" s="15">
        <f>VLOOKUP(C111,away!$B$2:$E$405,3,FALSE)</f>
        <v>1.1114999999999999</v>
      </c>
      <c r="J111" s="15">
        <f>VLOOKUP(B111,home!$B$2:$E$405,4,FALSE)</f>
        <v>0.77300000000000002</v>
      </c>
      <c r="K111" s="16">
        <f t="shared" si="278"/>
        <v>2.471561603694</v>
      </c>
      <c r="L111" s="16">
        <f t="shared" si="279"/>
        <v>0.90945208575000003</v>
      </c>
      <c r="M111" s="17">
        <f t="shared" si="280"/>
        <v>3.4012958676238839E-2</v>
      </c>
      <c r="N111" s="17">
        <f t="shared" si="281"/>
        <v>8.4065122692222605E-2</v>
      </c>
      <c r="O111" s="17">
        <f t="shared" si="282"/>
        <v>3.0933156210633972E-2</v>
      </c>
      <c r="P111" s="17">
        <f t="shared" si="283"/>
        <v>7.6453201171271509E-2</v>
      </c>
      <c r="Q111" s="17">
        <f t="shared" si="284"/>
        <v>0.10388606472796129</v>
      </c>
      <c r="R111" s="17">
        <f t="shared" si="285"/>
        <v>1.4066111717295814E-2</v>
      </c>
      <c r="S111" s="17">
        <f t="shared" si="286"/>
        <v>4.2962242898162237E-2</v>
      </c>
      <c r="T111" s="17">
        <f t="shared" si="287"/>
        <v>9.4479398247203916E-2</v>
      </c>
      <c r="U111" s="17">
        <f t="shared" si="288"/>
        <v>3.4765261633738602E-2</v>
      </c>
      <c r="V111" s="17">
        <f t="shared" si="289"/>
        <v>1.0729900625123353E-2</v>
      </c>
      <c r="W111" s="17">
        <f t="shared" si="290"/>
        <v>8.5586936246832904E-2</v>
      </c>
      <c r="X111" s="17">
        <f t="shared" si="291"/>
        <v>7.7837217682634463E-2</v>
      </c>
      <c r="Y111" s="17">
        <f t="shared" si="292"/>
        <v>3.539460998522434E-2</v>
      </c>
      <c r="Z111" s="17">
        <f t="shared" si="293"/>
        <v>4.2641515465623985E-3</v>
      </c>
      <c r="AA111" s="17">
        <f t="shared" si="294"/>
        <v>1.053911323481601E-2</v>
      </c>
      <c r="AB111" s="17">
        <f t="shared" si="295"/>
        <v>1.302403380407726E-2</v>
      </c>
      <c r="AC111" s="17">
        <f t="shared" si="296"/>
        <v>1.5073946867737993E-3</v>
      </c>
      <c r="AD111" s="17">
        <f t="shared" si="297"/>
        <v>5.2883346351369619E-2</v>
      </c>
      <c r="AE111" s="17">
        <f t="shared" si="298"/>
        <v>4.8094869640692761E-2</v>
      </c>
      <c r="AF111" s="17">
        <f t="shared" si="299"/>
        <v>2.1869989754301187E-2</v>
      </c>
      <c r="AG111" s="17">
        <f t="shared" si="300"/>
        <v>6.6299025991267829E-3</v>
      </c>
      <c r="AH111" s="17">
        <f t="shared" si="301"/>
        <v>9.6951037949381509E-4</v>
      </c>
      <c r="AI111" s="17">
        <f t="shared" si="302"/>
        <v>2.3962046283397117E-3</v>
      </c>
      <c r="AJ111" s="17">
        <f t="shared" si="303"/>
        <v>2.9611836769991421E-3</v>
      </c>
      <c r="AK111" s="17">
        <f t="shared" si="304"/>
        <v>2.4395826258521648E-3</v>
      </c>
      <c r="AL111" s="17">
        <f t="shared" si="305"/>
        <v>1.3553087260583706E-4</v>
      </c>
      <c r="AM111" s="17">
        <f t="shared" si="306"/>
        <v>2.6140889663379272E-2</v>
      </c>
      <c r="AN111" s="17">
        <f t="shared" si="307"/>
        <v>2.3773886627720897E-2</v>
      </c>
      <c r="AO111" s="17">
        <f t="shared" si="308"/>
        <v>1.08106053899824E-2</v>
      </c>
      <c r="AP111" s="17">
        <f t="shared" si="309"/>
        <v>3.2772425400465627E-3</v>
      </c>
      <c r="AQ111" s="17">
        <f t="shared" si="310"/>
        <v>7.4512376588849335E-4</v>
      </c>
      <c r="AR111" s="17">
        <f t="shared" si="311"/>
        <v>1.7634464735738492E-4</v>
      </c>
      <c r="AS111" s="17">
        <f t="shared" si="312"/>
        <v>4.3584665942547114E-4</v>
      </c>
      <c r="AT111" s="17">
        <f t="shared" si="313"/>
        <v>5.3861093426714511E-4</v>
      </c>
      <c r="AU111" s="17">
        <f t="shared" si="314"/>
        <v>4.4373670148814288E-4</v>
      </c>
      <c r="AV111" s="17">
        <f t="shared" si="315"/>
        <v>2.7418064838698013E-4</v>
      </c>
      <c r="AW111" s="17">
        <f t="shared" si="316"/>
        <v>8.4622723151582189E-6</v>
      </c>
      <c r="AX111" s="17">
        <f t="shared" si="317"/>
        <v>1.0768136529734936E-2</v>
      </c>
      <c r="AY111" s="17">
        <f t="shared" si="318"/>
        <v>9.7931042266082048E-3</v>
      </c>
      <c r="AZ111" s="17">
        <f t="shared" si="319"/>
        <v>4.4531795324279852E-3</v>
      </c>
      <c r="BA111" s="17">
        <f t="shared" si="320"/>
        <v>1.349984471328614E-3</v>
      </c>
      <c r="BB111" s="17">
        <f t="shared" si="321"/>
        <v>3.0693654829497968E-4</v>
      </c>
      <c r="BC111" s="17">
        <f t="shared" si="322"/>
        <v>5.5828816807955008E-5</v>
      </c>
      <c r="BD111" s="17">
        <f t="shared" si="323"/>
        <v>2.6729501225003645E-5</v>
      </c>
      <c r="BE111" s="17">
        <f t="shared" si="324"/>
        <v>6.6063608913610744E-5</v>
      </c>
      <c r="BF111" s="17">
        <f t="shared" si="325"/>
        <v>8.1640139596168512E-5</v>
      </c>
      <c r="BG111" s="17">
        <f t="shared" si="326"/>
        <v>6.725954478203608E-5</v>
      </c>
      <c r="BH111" s="17">
        <f t="shared" si="327"/>
        <v>4.1559027091304385E-5</v>
      </c>
      <c r="BI111" s="17">
        <f t="shared" si="328"/>
        <v>2.0543139129149336E-5</v>
      </c>
      <c r="BJ111" s="18">
        <f t="shared" si="329"/>
        <v>0.70220237603979008</v>
      </c>
      <c r="BK111" s="18">
        <f t="shared" si="330"/>
        <v>0.1755943331567838</v>
      </c>
      <c r="BL111" s="18">
        <f t="shared" si="331"/>
        <v>0.11426667246290891</v>
      </c>
      <c r="BM111" s="18">
        <f t="shared" si="332"/>
        <v>0.64312627605612793</v>
      </c>
      <c r="BN111" s="18">
        <f t="shared" si="333"/>
        <v>0.34341661519562405</v>
      </c>
    </row>
    <row r="112" spans="1:66" x14ac:dyDescent="0.25">
      <c r="A112" t="s">
        <v>338</v>
      </c>
      <c r="B112" t="s">
        <v>88</v>
      </c>
      <c r="C112" t="s">
        <v>84</v>
      </c>
      <c r="D112" s="11">
        <v>44204</v>
      </c>
      <c r="E112">
        <f>VLOOKUP(A112,home!$A$2:$E$405,3,FALSE)</f>
        <v>1.4215</v>
      </c>
      <c r="F112">
        <f>VLOOKUP(B112,home!$B$2:$E$405,3,FALSE)</f>
        <v>0.99660000000000004</v>
      </c>
      <c r="G112">
        <f>VLOOKUP(C112,away!$B$2:$E$405,4,FALSE)</f>
        <v>0.93799999999999994</v>
      </c>
      <c r="H112">
        <f>VLOOKUP(A112,away!$A$2:$E$405,3,FALSE)</f>
        <v>1.0277000000000001</v>
      </c>
      <c r="I112">
        <f>VLOOKUP(C112,away!$B$2:$E$405,3,FALSE)</f>
        <v>0.97299999999999998</v>
      </c>
      <c r="J112">
        <f>VLOOKUP(B112,home!$B$2:$E$405,4,FALSE)</f>
        <v>1.1352</v>
      </c>
      <c r="K112" s="3">
        <f t="shared" ref="K112:K175" si="334">E112*F112*G112</f>
        <v>1.3288335521999999</v>
      </c>
      <c r="L112" s="3">
        <f t="shared" ref="L112:L175" si="335">H112*I112*J112</f>
        <v>1.13514562392</v>
      </c>
      <c r="M112" s="5">
        <f t="shared" ref="M112:M175" si="336">_xlfn.POISSON.DIST(0,K112,FALSE) * _xlfn.POISSON.DIST(0,L112,FALSE)</f>
        <v>8.5095665736145881E-2</v>
      </c>
      <c r="N112" s="5">
        <f t="shared" ref="N112:N175" si="337">_xlfn.POISSON.DIST(1,K112,FALSE) * _xlfn.POISSON.DIST(0,L112,FALSE)</f>
        <v>0.11307797577698654</v>
      </c>
      <c r="O112" s="5">
        <f t="shared" ref="O112:O175" si="338">_xlfn.POISSON.DIST(0,K112,FALSE) * _xlfn.POISSON.DIST(1,L112,FALSE)</f>
        <v>9.6595972574945094E-2</v>
      </c>
      <c r="P112" s="5">
        <f t="shared" ref="P112:P175" si="339">_xlfn.POISSON.DIST(1,K112,FALSE) * _xlfn.POISSON.DIST(1,L112,FALSE)</f>
        <v>0.12835996936497804</v>
      </c>
      <c r="Q112" s="5">
        <f t="shared" ref="Q112:Q175" si="340">_xlfn.POISSON.DIST(2,K112,FALSE) * _xlfn.POISSON.DIST(0,L112,FALSE)</f>
        <v>7.5130904113659303E-2</v>
      </c>
      <c r="R112" s="5">
        <f t="shared" ref="R112:R175" si="341">_xlfn.POISSON.DIST(0,K112,FALSE) * _xlfn.POISSON.DIST(2,L112,FALSE)</f>
        <v>5.4825247778372638E-2</v>
      </c>
      <c r="S112" s="5">
        <f t="shared" ref="S112:S175" si="342">_xlfn.POISSON.DIST(2,K112,FALSE) * _xlfn.POISSON.DIST(2,L112,FALSE)</f>
        <v>4.8405173144968762E-2</v>
      </c>
      <c r="T112" s="5">
        <f t="shared" ref="T112:T175" si="343">_xlfn.POISSON.DIST(2,K112,FALSE) * _xlfn.POISSON.DIST(1,L112,FALSE)</f>
        <v>8.5284517025773485E-2</v>
      </c>
      <c r="U112" s="5">
        <f t="shared" ref="U112:U175" si="344">_xlfn.POISSON.DIST(1,K112,FALSE) * _xlfn.POISSON.DIST(2,L112,FALSE)</f>
        <v>7.285362875558006E-2</v>
      </c>
      <c r="V112" s="5">
        <f t="shared" ref="V112:V175" si="345">_xlfn.POISSON.DIST(3,K112,FALSE) * _xlfn.POISSON.DIST(3,L112,FALSE)</f>
        <v>8.1128123901555403E-3</v>
      </c>
      <c r="W112" s="5">
        <f t="shared" ref="W112:W175" si="346">_xlfn.POISSON.DIST(3,K112,FALSE) * _xlfn.POISSON.DIST(0,L112,FALSE)</f>
        <v>3.3278822064450479E-2</v>
      </c>
      <c r="X112" s="5">
        <f t="shared" ref="X112:X175" si="347">_xlfn.POISSON.DIST(3,K112,FALSE) * _xlfn.POISSON.DIST(1,L112,FALSE)</f>
        <v>3.7776309235673308E-2</v>
      </c>
      <c r="Y112" s="5">
        <f t="shared" ref="Y112:Y175" si="348">_xlfn.POISSON.DIST(3,K112,FALSE) * _xlfn.POISSON.DIST(2,L112,FALSE)</f>
        <v>2.1440806058361621E-2</v>
      </c>
      <c r="Z112" s="5">
        <f t="shared" ref="Z112:Z175" si="349">_xlfn.POISSON.DIST(0,K112,FALSE) * _xlfn.POISSON.DIST(3,L112,FALSE)</f>
        <v>2.0744880031983135E-2</v>
      </c>
      <c r="AA112" s="5">
        <f t="shared" ref="AA112:AA175" si="350">_xlfn.POISSON.DIST(1,K112,FALSE) * _xlfn.POISSON.DIST(3,L112,FALSE)</f>
        <v>2.7566492622862995E-2</v>
      </c>
      <c r="AB112" s="5">
        <f t="shared" ref="AB112:AB175" si="351">_xlfn.POISSON.DIST(2,K112,FALSE) * _xlfn.POISSON.DIST(3,L112,FALSE)</f>
        <v>1.8315640156867069E-2</v>
      </c>
      <c r="AC112" s="5">
        <f t="shared" ref="AC112:AC175" si="352">_xlfn.POISSON.DIST(4,K112,FALSE) * _xlfn.POISSON.DIST(4,L112,FALSE)</f>
        <v>7.6484532206750526E-4</v>
      </c>
      <c r="AD112" s="5">
        <f t="shared" ref="AD112:AD175" si="353">_xlfn.POISSON.DIST(4,K112,FALSE) * _xlfn.POISSON.DIST(0,L112,FALSE)</f>
        <v>1.1055503834233871E-2</v>
      </c>
      <c r="AE112" s="5">
        <f t="shared" ref="AE112:AE175" si="354">_xlfn.POISSON.DIST(4,K112,FALSE) * _xlfn.POISSON.DIST(1,L112,FALSE)</f>
        <v>1.2549606797661362E-2</v>
      </c>
      <c r="AF112" s="5">
        <f t="shared" ref="AF112:AF175" si="355">_xlfn.POISSON.DIST(4,K112,FALSE) * _xlfn.POISSON.DIST(2,L112,FALSE)</f>
        <v>7.1228156191409913E-3</v>
      </c>
      <c r="AG112" s="5">
        <f t="shared" ref="AG112:AG175" si="356">_xlfn.POISSON.DIST(4,K112,FALSE) * _xlfn.POISSON.DIST(3,L112,FALSE)</f>
        <v>2.6951443266856408E-3</v>
      </c>
      <c r="AH112" s="5">
        <f t="shared" ref="AH112:AH175" si="357">_xlfn.POISSON.DIST(0,K112,FALSE) * _xlfn.POISSON.DIST(4,L112,FALSE)</f>
        <v>5.8871149467627643E-3</v>
      </c>
      <c r="AI112" s="5">
        <f t="shared" ref="AI112:AI175" si="358">_xlfn.POISSON.DIST(1,K112,FALSE) * _xlfn.POISSON.DIST(4,L112,FALSE)</f>
        <v>7.8229958669164754E-3</v>
      </c>
      <c r="AJ112" s="5">
        <f t="shared" ref="AJ112:AJ175" si="359">_xlfn.POISSON.DIST(2,K112,FALSE) * _xlfn.POISSON.DIST(4,L112,FALSE)</f>
        <v>5.1977296933402705E-3</v>
      </c>
      <c r="AK112" s="5">
        <f t="shared" ref="AK112:AK175" si="360">_xlfn.POISSON.DIST(3,K112,FALSE) * _xlfn.POISSON.DIST(4,L112,FALSE)</f>
        <v>2.3023058705922556E-3</v>
      </c>
      <c r="AL112" s="5">
        <f t="shared" ref="AL112:AL175" si="361">_xlfn.POISSON.DIST(5,K112,FALSE) * _xlfn.POISSON.DIST(5,L112,FALSE)</f>
        <v>4.6148306737004529E-5</v>
      </c>
      <c r="AM112" s="5">
        <f t="shared" ref="AM112:AM175" si="362">_xlfn.POISSON.DIST(5,K112,FALSE) * _xlfn.POISSON.DIST(0,L112,FALSE)</f>
        <v>2.938184886281143E-3</v>
      </c>
      <c r="AN112" s="5">
        <f t="shared" ref="AN112:AN175" si="363">_xlfn.POISSON.DIST(5,K112,FALSE) * _xlfn.POISSON.DIST(1,L112,FALSE)</f>
        <v>3.3352677159299224E-3</v>
      </c>
      <c r="AO112" s="5">
        <f t="shared" ref="AO112:AO175" si="364">_xlfn.POISSON.DIST(5,K112,FALSE) * _xlfn.POISSON.DIST(2,L112,FALSE)</f>
        <v>1.893007276169753E-3</v>
      </c>
      <c r="AP112" s="5">
        <f t="shared" ref="AP112:AP175" si="365">_xlfn.POISSON.DIST(5,K112,FALSE) * _xlfn.POISSON.DIST(3,L112,FALSE)</f>
        <v>7.1627964186427137E-4</v>
      </c>
      <c r="AQ112" s="5">
        <f t="shared" ref="AQ112:AQ175" si="366">_xlfn.POISSON.DIST(5,K112,FALSE) * _xlfn.POISSON.DIST(4,L112,FALSE)</f>
        <v>2.0327042524130321E-4</v>
      </c>
      <c r="AR112" s="5">
        <f t="shared" ref="AR112:AR175" si="367">_xlfn.POISSON.DIST(0,K112,FALSE) * _xlfn.POISSON.DIST(5,L112,FALSE)</f>
        <v>1.3365465538663539E-3</v>
      </c>
      <c r="AS112" s="5">
        <f t="shared" ref="AS112:AS175" si="368">_xlfn.POISSON.DIST(1,K112,FALSE) * _xlfn.POISSON.DIST(5,L112,FALSE)</f>
        <v>1.7760479048548952E-3</v>
      </c>
      <c r="AT112" s="5">
        <f t="shared" ref="AT112:AT175" si="369">_xlfn.POISSON.DIST(2,K112,FALSE) * _xlfn.POISSON.DIST(5,L112,FALSE)</f>
        <v>1.1800360231428492E-3</v>
      </c>
      <c r="AU112" s="5">
        <f t="shared" ref="AU112:AU175" si="370">_xlfn.POISSON.DIST(3,K112,FALSE) * _xlfn.POISSON.DIST(5,L112,FALSE)</f>
        <v>5.2269048678562442E-4</v>
      </c>
      <c r="AV112" s="5">
        <f t="shared" ref="AV112:AV175" si="371">_xlfn.POISSON.DIST(4,K112,FALSE) * _xlfn.POISSON.DIST(5,L112,FALSE)</f>
        <v>1.7364216406412218E-4</v>
      </c>
      <c r="AW112" s="5">
        <f t="shared" ref="AW112:AW175" si="372">_xlfn.POISSON.DIST(6,K112,FALSE) * _xlfn.POISSON.DIST(6,L112,FALSE)</f>
        <v>1.9336391668272721E-6</v>
      </c>
      <c r="AX112" s="5">
        <f t="shared" ref="AX112:AX175" si="373">_xlfn.POISSON.DIST(6,K112,FALSE) * _xlfn.POISSON.DIST(0,L112,FALSE)</f>
        <v>6.5072644324288696E-4</v>
      </c>
      <c r="AY112" s="5">
        <f t="shared" ref="AY112:AY175" si="374">_xlfn.POISSON.DIST(6,K112,FALSE) * _xlfn.POISSON.DIST(1,L112,FALSE)</f>
        <v>7.3866927441618949E-4</v>
      </c>
      <c r="AZ112" s="5">
        <f t="shared" ref="AZ112:AZ175" si="375">_xlfn.POISSON.DIST(6,K112,FALSE) * _xlfn.POISSON.DIST(2,L112,FALSE)</f>
        <v>4.1924859718884958E-4</v>
      </c>
      <c r="BA112" s="5">
        <f t="shared" ref="BA112:BA175" si="376">_xlfn.POISSON.DIST(6,K112,FALSE) * _xlfn.POISSON.DIST(3,L112,FALSE)</f>
        <v>1.5863607014450718E-4</v>
      </c>
      <c r="BB112" s="5">
        <f t="shared" ref="BB112:BB175" si="377">_xlfn.POISSON.DIST(6,K112,FALSE) * _xlfn.POISSON.DIST(4,L112,FALSE)</f>
        <v>4.5018760205100884E-5</v>
      </c>
      <c r="BC112" s="5">
        <f t="shared" ref="BC112:BC175" si="378">_xlfn.POISSON.DIST(6,K112,FALSE) * _xlfn.POISSON.DIST(5,L112,FALSE)</f>
        <v>1.0220569728224813E-5</v>
      </c>
      <c r="BD112" s="5">
        <f t="shared" ref="BD112:BD175" si="379">_xlfn.POISSON.DIST(0,K112,FALSE) * _xlfn.POISSON.DIST(6,L112,FALSE)</f>
        <v>2.5286249529779157E-4</v>
      </c>
      <c r="BE112" s="5">
        <f t="shared" ref="BE112:BE175" si="380">_xlfn.POISSON.DIST(1,K112,FALSE) * _xlfn.POISSON.DIST(6,L112,FALSE)</f>
        <v>3.3601216784472012E-4</v>
      </c>
      <c r="BF112" s="5">
        <f t="shared" ref="BF112:BF175" si="381">_xlfn.POISSON.DIST(2,K112,FALSE) * _xlfn.POISSON.DIST(6,L112,FALSE)</f>
        <v>2.2325212128976107E-4</v>
      </c>
      <c r="BG112" s="5">
        <f t="shared" ref="BG112:BG175" si="382">_xlfn.POISSON.DIST(3,K112,FALSE) * _xlfn.POISSON.DIST(6,L112,FALSE)</f>
        <v>9.8888303123219456E-5</v>
      </c>
      <c r="BH112" s="5">
        <f t="shared" ref="BH112:BH175" si="383">_xlfn.POISSON.DIST(4,K112,FALSE) * _xlfn.POISSON.DIST(6,L112,FALSE)</f>
        <v>3.2851523777564528E-5</v>
      </c>
      <c r="BI112" s="5">
        <f t="shared" ref="BI112:BI175" si="384">_xlfn.POISSON.DIST(5,K112,FALSE) * _xlfn.POISSON.DIST(6,L112,FALSE)</f>
        <v>8.7308414073047661E-6</v>
      </c>
      <c r="BJ112" s="8">
        <f t="shared" ref="BJ112:BJ175" si="385">SUM(N112,Q112,T112,W112,X112,Y112,AD112,AE112,AF112,AG112,AM112,AN112,AO112,AP112,AQ112,AX112,AY112,AZ112,BA112,BB112,BC112)</f>
        <v>0.41052093451303873</v>
      </c>
      <c r="BK112" s="8">
        <f t="shared" ref="BK112:BK175" si="386">SUM(M112,P112,S112,V112,AC112,AL112,AY112)</f>
        <v>0.27152328353946892</v>
      </c>
      <c r="BL112" s="8">
        <f t="shared" ref="BL112:BL175" si="387">SUM(O112,R112,U112,AA112,AB112,AH112,AI112,AJ112,AK112,AR112,AS112,AT112,AU112,AV112,BD112,BE112,BF112,BG112,BH112,BI112)</f>
        <v>0.29730868885169376</v>
      </c>
      <c r="BM112" s="8">
        <f t="shared" ref="BM112:BM175" si="388">SUM(S112:BI112)</f>
        <v>0.44627531595584774</v>
      </c>
      <c r="BN112" s="8">
        <f t="shared" ref="BN112:BN175" si="389">SUM(M112:R112)</f>
        <v>0.55308573534508754</v>
      </c>
    </row>
    <row r="113" spans="1:66" x14ac:dyDescent="0.25">
      <c r="A113" t="s">
        <v>338</v>
      </c>
      <c r="B113" t="s">
        <v>90</v>
      </c>
      <c r="C113" t="s">
        <v>83</v>
      </c>
      <c r="D113" s="11">
        <v>44204</v>
      </c>
      <c r="E113">
        <f>VLOOKUP(A113,home!$A$2:$E$405,3,FALSE)</f>
        <v>1.4215</v>
      </c>
      <c r="F113">
        <f>VLOOKUP(B113,home!$B$2:$E$405,3,FALSE)</f>
        <v>1.6775</v>
      </c>
      <c r="G113">
        <f>VLOOKUP(C113,away!$B$2:$E$405,4,FALSE)</f>
        <v>0.87939999999999996</v>
      </c>
      <c r="H113">
        <f>VLOOKUP(A113,away!$A$2:$E$405,3,FALSE)</f>
        <v>1.0277000000000001</v>
      </c>
      <c r="I113">
        <f>VLOOKUP(C113,away!$B$2:$E$405,3,FALSE)</f>
        <v>1.2974000000000001</v>
      </c>
      <c r="J113">
        <f>VLOOKUP(B113,home!$B$2:$E$405,4,FALSE)</f>
        <v>0.67359999999999998</v>
      </c>
      <c r="K113" s="3">
        <f t="shared" si="334"/>
        <v>2.0969875602499997</v>
      </c>
      <c r="L113" s="3">
        <f t="shared" si="335"/>
        <v>0.89813646332800012</v>
      </c>
      <c r="M113" s="5">
        <f t="shared" si="336"/>
        <v>5.0030421749875952E-2</v>
      </c>
      <c r="N113" s="5">
        <f t="shared" si="337"/>
        <v>0.10491317204355088</v>
      </c>
      <c r="O113" s="5">
        <f t="shared" si="338"/>
        <v>4.4934146049241841E-2</v>
      </c>
      <c r="P113" s="5">
        <f t="shared" si="339"/>
        <v>9.4226345295716801E-2</v>
      </c>
      <c r="Q113" s="5">
        <f t="shared" si="340"/>
        <v>0.11000080834084713</v>
      </c>
      <c r="R113" s="5">
        <f t="shared" si="341"/>
        <v>2.0178497507664945E-2</v>
      </c>
      <c r="S113" s="5">
        <f t="shared" si="342"/>
        <v>4.4366026895474191E-2</v>
      </c>
      <c r="T113" s="5">
        <f t="shared" si="343"/>
        <v>9.8795736966469636E-2</v>
      </c>
      <c r="U113" s="5">
        <f t="shared" si="344"/>
        <v>4.2314058258109015E-2</v>
      </c>
      <c r="V113" s="5">
        <f t="shared" si="345"/>
        <v>9.2842368557095323E-3</v>
      </c>
      <c r="W113" s="5">
        <f t="shared" si="346"/>
        <v>7.6890108902733623E-2</v>
      </c>
      <c r="X113" s="5">
        <f t="shared" si="347"/>
        <v>6.9057810474805956E-2</v>
      </c>
      <c r="Y113" s="5">
        <f t="shared" si="348"/>
        <v>3.1011668832508766E-2</v>
      </c>
      <c r="Z113" s="5">
        <f t="shared" si="349"/>
        <v>6.0410147956023539E-3</v>
      </c>
      <c r="AA113" s="5">
        <f t="shared" si="350"/>
        <v>1.266793287766433E-2</v>
      </c>
      <c r="AB113" s="5">
        <f t="shared" si="351"/>
        <v>1.3282248829272043E-2</v>
      </c>
      <c r="AC113" s="5">
        <f t="shared" si="352"/>
        <v>1.0928597006273934E-3</v>
      </c>
      <c r="AD113" s="5">
        <f t="shared" si="353"/>
        <v>4.030940046882505E-2</v>
      </c>
      <c r="AE113" s="5">
        <f t="shared" si="354"/>
        <v>3.6203342375942561E-2</v>
      </c>
      <c r="AF113" s="5">
        <f t="shared" si="355"/>
        <v>1.6257770941090884E-2</v>
      </c>
      <c r="AG113" s="5">
        <f t="shared" si="356"/>
        <v>4.8672322982093669E-3</v>
      </c>
      <c r="AH113" s="5">
        <f t="shared" si="357"/>
        <v>1.3564139158586046E-3</v>
      </c>
      <c r="AI113" s="5">
        <f t="shared" si="358"/>
        <v>2.8443831081054836E-3</v>
      </c>
      <c r="AJ113" s="5">
        <f t="shared" si="359"/>
        <v>2.982317997141215E-3</v>
      </c>
      <c r="AK113" s="5">
        <f t="shared" si="360"/>
        <v>2.0846279135716076E-3</v>
      </c>
      <c r="AL113" s="5">
        <f t="shared" si="361"/>
        <v>8.2330847439914594E-5</v>
      </c>
      <c r="AM113" s="5">
        <f t="shared" si="362"/>
        <v>1.6905662268852335E-2</v>
      </c>
      <c r="AN113" s="5">
        <f t="shared" si="363"/>
        <v>1.518359172036465E-2</v>
      </c>
      <c r="AO113" s="5">
        <f t="shared" si="364"/>
        <v>6.818468684172305E-3</v>
      </c>
      <c r="AP113" s="5">
        <f t="shared" si="365"/>
        <v>2.0413051164384125E-3</v>
      </c>
      <c r="AQ113" s="5">
        <f t="shared" si="366"/>
        <v>4.5834263946283672E-4</v>
      </c>
      <c r="AR113" s="5">
        <f t="shared" si="367"/>
        <v>2.4364895943962625E-4</v>
      </c>
      <c r="AS113" s="5">
        <f t="shared" si="368"/>
        <v>5.1092883701275296E-4</v>
      </c>
      <c r="AT113" s="5">
        <f t="shared" si="369"/>
        <v>5.3570570769437135E-4</v>
      </c>
      <c r="AU113" s="5">
        <f t="shared" si="370"/>
        <v>3.7445606833000643E-4</v>
      </c>
      <c r="AV113" s="5">
        <f t="shared" si="371"/>
        <v>1.9630742928703691E-4</v>
      </c>
      <c r="AW113" s="5">
        <f t="shared" si="372"/>
        <v>4.3072320289369207E-6</v>
      </c>
      <c r="AX113" s="5">
        <f t="shared" si="373"/>
        <v>5.9084939125951851E-3</v>
      </c>
      <c r="AY113" s="5">
        <f t="shared" si="374"/>
        <v>5.3066338262532575E-3</v>
      </c>
      <c r="AZ113" s="5">
        <f t="shared" si="375"/>
        <v>2.3830406684439169E-3</v>
      </c>
      <c r="BA113" s="5">
        <f t="shared" si="376"/>
        <v>7.1343190597433759E-4</v>
      </c>
      <c r="BB113" s="5">
        <f t="shared" si="377"/>
        <v>1.6018980221428646E-4</v>
      </c>
      <c r="BC113" s="5">
        <f t="shared" si="378"/>
        <v>2.8774460484390229E-5</v>
      </c>
      <c r="BD113" s="5">
        <f t="shared" si="379"/>
        <v>3.6471669120775528E-5</v>
      </c>
      <c r="BE113" s="5">
        <f t="shared" si="380"/>
        <v>7.6480636447820322E-5</v>
      </c>
      <c r="BF113" s="5">
        <f t="shared" si="381"/>
        <v>8.0189471615540987E-5</v>
      </c>
      <c r="BG113" s="5">
        <f t="shared" si="382"/>
        <v>5.6052108146936635E-5</v>
      </c>
      <c r="BH113" s="5">
        <f t="shared" si="383"/>
        <v>2.9385143377478456E-5</v>
      </c>
      <c r="BI113" s="5">
        <f t="shared" si="384"/>
        <v>1.2324056023747E-5</v>
      </c>
      <c r="BJ113" s="8">
        <f t="shared" si="385"/>
        <v>0.64421498665024013</v>
      </c>
      <c r="BK113" s="8">
        <f t="shared" si="386"/>
        <v>0.20438885517109706</v>
      </c>
      <c r="BL113" s="8">
        <f t="shared" si="387"/>
        <v>0.14479657654312514</v>
      </c>
      <c r="BM113" s="8">
        <f t="shared" si="388"/>
        <v>0.56985571557894266</v>
      </c>
      <c r="BN113" s="8">
        <f t="shared" si="389"/>
        <v>0.42428339098689755</v>
      </c>
    </row>
    <row r="114" spans="1:66" x14ac:dyDescent="0.25">
      <c r="A114" t="s">
        <v>350</v>
      </c>
      <c r="B114" t="s">
        <v>100</v>
      </c>
      <c r="C114" t="s">
        <v>107</v>
      </c>
      <c r="D114" s="11">
        <v>44204</v>
      </c>
      <c r="E114">
        <f>VLOOKUP(A114,home!$A$2:$E$405,3,FALSE)</f>
        <v>1.6204000000000001</v>
      </c>
      <c r="F114">
        <f>VLOOKUP(B114,home!$B$2:$E$405,3,FALSE)</f>
        <v>0.89139999999999997</v>
      </c>
      <c r="G114">
        <f>VLOOKUP(C114,away!$B$2:$E$405,4,FALSE)</f>
        <v>1.5770999999999999</v>
      </c>
      <c r="H114">
        <f>VLOOKUP(A114,away!$A$2:$E$405,3,FALSE)</f>
        <v>1.3241000000000001</v>
      </c>
      <c r="I114">
        <f>VLOOKUP(C114,away!$B$2:$E$405,3,FALSE)</f>
        <v>0.83909999999999996</v>
      </c>
      <c r="J114">
        <f>VLOOKUP(B114,home!$B$2:$E$405,4,FALSE)</f>
        <v>0.92310000000000003</v>
      </c>
      <c r="K114" s="3">
        <f t="shared" si="334"/>
        <v>2.278001973576</v>
      </c>
      <c r="L114" s="3">
        <f t="shared" si="335"/>
        <v>1.0256123873610001</v>
      </c>
      <c r="M114" s="5">
        <f t="shared" si="336"/>
        <v>3.6750098945329407E-2</v>
      </c>
      <c r="N114" s="5">
        <f t="shared" si="337"/>
        <v>8.3716797926573661E-2</v>
      </c>
      <c r="O114" s="5">
        <f t="shared" si="338"/>
        <v>3.7691356715072261E-2</v>
      </c>
      <c r="P114" s="5">
        <f t="shared" si="339"/>
        <v>8.5860984983691616E-2</v>
      </c>
      <c r="Q114" s="5">
        <f t="shared" si="340"/>
        <v>9.5353515449099008E-2</v>
      </c>
      <c r="R114" s="5">
        <f t="shared" si="341"/>
        <v>1.9328361171710159E-2</v>
      </c>
      <c r="S114" s="5">
        <f t="shared" si="342"/>
        <v>5.0150264583890637E-2</v>
      </c>
      <c r="T114" s="5">
        <f t="shared" si="343"/>
        <v>9.7795746623014421E-2</v>
      </c>
      <c r="U114" s="5">
        <f t="shared" si="344"/>
        <v>4.4030044895145462E-2</v>
      </c>
      <c r="V114" s="5">
        <f t="shared" si="345"/>
        <v>1.3018713593643096E-2</v>
      </c>
      <c r="W114" s="5">
        <f t="shared" si="346"/>
        <v>7.2405165460152382E-2</v>
      </c>
      <c r="X114" s="5">
        <f t="shared" si="347"/>
        <v>7.4259634604855101E-2</v>
      </c>
      <c r="Y114" s="5">
        <f t="shared" si="348"/>
        <v>3.8080800565820486E-2</v>
      </c>
      <c r="Z114" s="5">
        <f t="shared" si="349"/>
        <v>6.6078022150311069E-3</v>
      </c>
      <c r="AA114" s="5">
        <f t="shared" si="350"/>
        <v>1.5052586486840724E-2</v>
      </c>
      <c r="AB114" s="5">
        <f t="shared" si="351"/>
        <v>1.7144910862223302E-2</v>
      </c>
      <c r="AC114" s="5">
        <f t="shared" si="352"/>
        <v>1.9010145626302344E-3</v>
      </c>
      <c r="AD114" s="5">
        <f t="shared" si="353"/>
        <v>4.123477745383098E-2</v>
      </c>
      <c r="AE114" s="5">
        <f t="shared" si="354"/>
        <v>4.2290898546723125E-2</v>
      </c>
      <c r="AF114" s="5">
        <f t="shared" si="355"/>
        <v>2.1687034711073278E-2</v>
      </c>
      <c r="AG114" s="5">
        <f t="shared" si="356"/>
        <v>7.4141638149349161E-3</v>
      </c>
      <c r="AH114" s="5">
        <f t="shared" si="357"/>
        <v>1.6942609512418392E-3</v>
      </c>
      <c r="AI114" s="5">
        <f t="shared" si="358"/>
        <v>3.8595297906816603E-3</v>
      </c>
      <c r="AJ114" s="5">
        <f t="shared" si="359"/>
        <v>4.3960082401240949E-3</v>
      </c>
      <c r="AK114" s="5">
        <f t="shared" si="360"/>
        <v>3.3380384822863491E-3</v>
      </c>
      <c r="AL114" s="5">
        <f t="shared" si="361"/>
        <v>1.7765719004848336E-4</v>
      </c>
      <c r="AM114" s="5">
        <f t="shared" si="362"/>
        <v>1.8786580883958837E-2</v>
      </c>
      <c r="AN114" s="5">
        <f t="shared" si="363"/>
        <v>1.926775007074755E-2</v>
      </c>
      <c r="AO114" s="5">
        <f t="shared" si="364"/>
        <v>9.880621574567235E-3</v>
      </c>
      <c r="AP114" s="5">
        <f t="shared" si="365"/>
        <v>3.3778959605675033E-3</v>
      </c>
      <c r="AQ114" s="5">
        <f t="shared" si="366"/>
        <v>8.6610298509367872E-4</v>
      </c>
      <c r="AR114" s="5">
        <f t="shared" si="367"/>
        <v>3.4753100380313244E-4</v>
      </c>
      <c r="AS114" s="5">
        <f t="shared" si="368"/>
        <v>7.9167631254238396E-4</v>
      </c>
      <c r="AT114" s="5">
        <f t="shared" si="369"/>
        <v>9.0172010120246075E-4</v>
      </c>
      <c r="AU114" s="5">
        <f t="shared" si="370"/>
        <v>6.8470672338411865E-4</v>
      </c>
      <c r="AV114" s="5">
        <f t="shared" si="371"/>
        <v>3.8994081679744459E-4</v>
      </c>
      <c r="AW114" s="5">
        <f t="shared" si="372"/>
        <v>1.1529690293177271E-5</v>
      </c>
      <c r="AX114" s="5">
        <f t="shared" si="373"/>
        <v>7.1326447217338971E-3</v>
      </c>
      <c r="AY114" s="5">
        <f t="shared" si="374"/>
        <v>7.3153287812553376E-3</v>
      </c>
      <c r="AZ114" s="5">
        <f t="shared" si="375"/>
        <v>3.7513459078369607E-3</v>
      </c>
      <c r="BA114" s="5">
        <f t="shared" si="376"/>
        <v>1.2824756107845281E-3</v>
      </c>
      <c r="BB114" s="5">
        <f t="shared" si="377"/>
        <v>3.2883071822724413E-4</v>
      </c>
      <c r="BC114" s="5">
        <f t="shared" si="378"/>
        <v>6.745057159173526E-5</v>
      </c>
      <c r="BD114" s="5">
        <f t="shared" si="379"/>
        <v>5.9405350415415893E-5</v>
      </c>
      <c r="BE114" s="5">
        <f t="shared" si="380"/>
        <v>1.3532550548729124E-4</v>
      </c>
      <c r="BF114" s="5">
        <f t="shared" si="381"/>
        <v>1.5413588428760968E-4</v>
      </c>
      <c r="BG114" s="5">
        <f t="shared" si="382"/>
        <v>1.1704061620201893E-4</v>
      </c>
      <c r="BH114" s="5">
        <f t="shared" si="383"/>
        <v>6.6654688674187558E-5</v>
      </c>
      <c r="BI114" s="5">
        <f t="shared" si="384"/>
        <v>3.0367902469578644E-5</v>
      </c>
      <c r="BJ114" s="8">
        <f t="shared" si="385"/>
        <v>0.64629556294244173</v>
      </c>
      <c r="BK114" s="8">
        <f t="shared" si="386"/>
        <v>0.19517406264048881</v>
      </c>
      <c r="BL114" s="8">
        <f t="shared" si="387"/>
        <v>0.15021360250059146</v>
      </c>
      <c r="BM114" s="8">
        <f t="shared" si="388"/>
        <v>0.63228611601611484</v>
      </c>
      <c r="BN114" s="8">
        <f t="shared" si="389"/>
        <v>0.35870111519147613</v>
      </c>
    </row>
    <row r="115" spans="1:66" x14ac:dyDescent="0.25">
      <c r="A115" t="s">
        <v>350</v>
      </c>
      <c r="B115" t="s">
        <v>105</v>
      </c>
      <c r="C115" t="s">
        <v>104</v>
      </c>
      <c r="D115" s="11">
        <v>44204</v>
      </c>
      <c r="E115">
        <f>VLOOKUP(A115,home!$A$2:$E$405,3,FALSE)</f>
        <v>1.6204000000000001</v>
      </c>
      <c r="F115">
        <f>VLOOKUP(B115,home!$B$2:$E$405,3,FALSE)</f>
        <v>1.8513999999999999</v>
      </c>
      <c r="G115">
        <f>VLOOKUP(C115,away!$B$2:$E$405,4,FALSE)</f>
        <v>1.5770999999999999</v>
      </c>
      <c r="H115">
        <f>VLOOKUP(A115,away!$A$2:$E$405,3,FALSE)</f>
        <v>1.3241000000000001</v>
      </c>
      <c r="I115">
        <f>VLOOKUP(C115,away!$B$2:$E$405,3,FALSE)</f>
        <v>0.67130000000000001</v>
      </c>
      <c r="J115">
        <f>VLOOKUP(B115,home!$B$2:$E$405,4,FALSE)</f>
        <v>0.41959999999999997</v>
      </c>
      <c r="K115" s="3">
        <f t="shared" si="334"/>
        <v>4.7313134999759994</v>
      </c>
      <c r="L115" s="3">
        <f t="shared" si="335"/>
        <v>0.37296915126800001</v>
      </c>
      <c r="M115" s="5">
        <f t="shared" si="336"/>
        <v>6.0706921570471018E-3</v>
      </c>
      <c r="N115" s="5">
        <f t="shared" si="337"/>
        <v>2.8722347756835371E-2</v>
      </c>
      <c r="O115" s="5">
        <f t="shared" si="338"/>
        <v>2.2641809014231616E-3</v>
      </c>
      <c r="P115" s="5">
        <f t="shared" si="339"/>
        <v>1.0712549665291232E-2</v>
      </c>
      <c r="Q115" s="5">
        <f t="shared" si="340"/>
        <v>6.7947215846460296E-2</v>
      </c>
      <c r="R115" s="5">
        <f t="shared" si="341"/>
        <v>4.2223481456050592E-4</v>
      </c>
      <c r="S115" s="5">
        <f t="shared" si="342"/>
        <v>4.7259322892083573E-3</v>
      </c>
      <c r="T115" s="5">
        <f t="shared" si="343"/>
        <v>2.5342215425277898E-2</v>
      </c>
      <c r="U115" s="5">
        <f t="shared" si="344"/>
        <v>1.997725278289984E-3</v>
      </c>
      <c r="V115" s="5">
        <f t="shared" si="345"/>
        <v>9.2661563410357216E-4</v>
      </c>
      <c r="W115" s="5">
        <f t="shared" si="346"/>
        <v>0.10715985987338025</v>
      </c>
      <c r="X115" s="5">
        <f t="shared" si="347"/>
        <v>3.9967321986972448E-2</v>
      </c>
      <c r="Y115" s="5">
        <f t="shared" si="348"/>
        <v>7.453289079967995E-3</v>
      </c>
      <c r="Z115" s="5">
        <f t="shared" si="349"/>
        <v>5.2493520140811099E-5</v>
      </c>
      <c r="AA115" s="5">
        <f t="shared" si="350"/>
        <v>2.4836330050348156E-4</v>
      </c>
      <c r="AB115" s="5">
        <f t="shared" si="351"/>
        <v>5.8754231828535937E-4</v>
      </c>
      <c r="AC115" s="5">
        <f t="shared" si="352"/>
        <v>1.0219608967330503E-4</v>
      </c>
      <c r="AD115" s="5">
        <f t="shared" si="353"/>
        <v>0.12675172291861511</v>
      </c>
      <c r="AE115" s="5">
        <f t="shared" si="354"/>
        <v>4.7274482518712579E-2</v>
      </c>
      <c r="AF115" s="5">
        <f t="shared" si="355"/>
        <v>8.815961810819067E-3</v>
      </c>
      <c r="AG115" s="5">
        <f t="shared" si="356"/>
        <v>1.096027264730763E-3</v>
      </c>
      <c r="AH115" s="5">
        <f t="shared" si="357"/>
        <v>4.8946159134969942E-6</v>
      </c>
      <c r="AI115" s="5">
        <f t="shared" si="358"/>
        <v>2.3157962348725687E-5</v>
      </c>
      <c r="AJ115" s="5">
        <f t="shared" si="359"/>
        <v>5.4783789946230892E-5</v>
      </c>
      <c r="AK115" s="5">
        <f t="shared" si="360"/>
        <v>8.6399761650817215E-5</v>
      </c>
      <c r="AL115" s="5">
        <f t="shared" si="361"/>
        <v>7.2135477003423524E-6</v>
      </c>
      <c r="AM115" s="5">
        <f t="shared" si="362"/>
        <v>0.11994042755801215</v>
      </c>
      <c r="AN115" s="5">
        <f t="shared" si="363"/>
        <v>4.4734079469032836E-2</v>
      </c>
      <c r="AO115" s="5">
        <f t="shared" si="364"/>
        <v>8.3422158261602201E-3</v>
      </c>
      <c r="AP115" s="5">
        <f t="shared" si="365"/>
        <v>1.0371297187924853E-3</v>
      </c>
      <c r="AQ115" s="5">
        <f t="shared" si="366"/>
        <v>9.6704347743213159E-5</v>
      </c>
      <c r="AR115" s="5">
        <f t="shared" si="367"/>
        <v>3.6510814860796427E-7</v>
      </c>
      <c r="AS115" s="5">
        <f t="shared" si="368"/>
        <v>1.7274411124601047E-6</v>
      </c>
      <c r="AT115" s="5">
        <f t="shared" si="369"/>
        <v>4.0865327278980273E-6</v>
      </c>
      <c r="AU115" s="5">
        <f t="shared" si="370"/>
        <v>6.4448891545325611E-6</v>
      </c>
      <c r="AV115" s="5">
        <f t="shared" si="371"/>
        <v>7.6231977656722032E-6</v>
      </c>
      <c r="AW115" s="5">
        <f t="shared" si="372"/>
        <v>3.5359087199325674E-7</v>
      </c>
      <c r="AX115" s="5">
        <f t="shared" si="373"/>
        <v>9.4579294016352705E-2</v>
      </c>
      <c r="AY115" s="5">
        <f t="shared" si="374"/>
        <v>3.5275159016805696E-2</v>
      </c>
      <c r="AZ115" s="5">
        <f t="shared" si="375"/>
        <v>6.5782730596708793E-3</v>
      </c>
      <c r="BA115" s="5">
        <f t="shared" si="376"/>
        <v>8.1783097329153273E-4</v>
      </c>
      <c r="BB115" s="5">
        <f t="shared" si="377"/>
        <v>7.6256430997306322E-5</v>
      </c>
      <c r="BC115" s="5">
        <f t="shared" si="378"/>
        <v>5.6882592695584316E-6</v>
      </c>
      <c r="BD115" s="5">
        <f t="shared" si="379"/>
        <v>2.269567938455719E-8</v>
      </c>
      <c r="BE115" s="5">
        <f t="shared" si="380"/>
        <v>1.0738037426328242E-7</v>
      </c>
      <c r="BF115" s="5">
        <f t="shared" si="381"/>
        <v>2.5402510719217181E-7</v>
      </c>
      <c r="BG115" s="5">
        <f t="shared" si="382"/>
        <v>4.006241396637243E-7</v>
      </c>
      <c r="BH115" s="5">
        <f t="shared" si="383"/>
        <v>4.7386960010181227E-7</v>
      </c>
      <c r="BI115" s="5">
        <f t="shared" si="384"/>
        <v>4.4840512723798643E-7</v>
      </c>
      <c r="BJ115" s="8">
        <f t="shared" si="385"/>
        <v>0.77201350315790029</v>
      </c>
      <c r="BK115" s="8">
        <f t="shared" si="386"/>
        <v>5.7820358399829602E-2</v>
      </c>
      <c r="BL115" s="8">
        <f t="shared" si="387"/>
        <v>5.7112369118587775E-3</v>
      </c>
      <c r="BM115" s="8">
        <f t="shared" si="388"/>
        <v>0.68418356542217817</v>
      </c>
      <c r="BN115" s="8">
        <f t="shared" si="389"/>
        <v>0.11613922114161768</v>
      </c>
    </row>
    <row r="116" spans="1:66" x14ac:dyDescent="0.25">
      <c r="A116" t="s">
        <v>350</v>
      </c>
      <c r="B116" t="s">
        <v>108</v>
      </c>
      <c r="C116" t="s">
        <v>106</v>
      </c>
      <c r="D116" s="11">
        <v>44204</v>
      </c>
      <c r="E116">
        <f>VLOOKUP(A116,home!$A$2:$E$405,3,FALSE)</f>
        <v>1.6204000000000001</v>
      </c>
      <c r="F116">
        <f>VLOOKUP(B116,home!$B$2:$E$405,3,FALSE)</f>
        <v>0.88160000000000005</v>
      </c>
      <c r="G116">
        <f>VLOOKUP(C116,away!$B$2:$E$405,4,FALSE)</f>
        <v>0.82279999999999998</v>
      </c>
      <c r="H116">
        <f>VLOOKUP(A116,away!$A$2:$E$405,3,FALSE)</f>
        <v>1.3241000000000001</v>
      </c>
      <c r="I116">
        <f>VLOOKUP(C116,away!$B$2:$E$405,3,FALSE)</f>
        <v>1.5944</v>
      </c>
      <c r="J116">
        <f>VLOOKUP(B116,home!$B$2:$E$405,4,FALSE)</f>
        <v>1.2947</v>
      </c>
      <c r="K116" s="3">
        <f t="shared" si="334"/>
        <v>1.175406529792</v>
      </c>
      <c r="L116" s="3">
        <f t="shared" si="335"/>
        <v>2.7332994832880004</v>
      </c>
      <c r="M116" s="5">
        <f t="shared" si="336"/>
        <v>2.0066449993096244E-2</v>
      </c>
      <c r="N116" s="5">
        <f t="shared" si="337"/>
        <v>2.3586236351629958E-2</v>
      </c>
      <c r="O116" s="5">
        <f t="shared" si="338"/>
        <v>5.484761739755447E-2</v>
      </c>
      <c r="P116" s="5">
        <f t="shared" si="339"/>
        <v>6.4468247632618825E-2</v>
      </c>
      <c r="Q116" s="5">
        <f t="shared" si="340"/>
        <v>1.3861708110461651E-2</v>
      </c>
      <c r="R116" s="5">
        <f t="shared" si="341"/>
        <v>7.4957482146156787E-2</v>
      </c>
      <c r="S116" s="5">
        <f t="shared" si="342"/>
        <v>5.17798982163084E-2</v>
      </c>
      <c r="T116" s="5">
        <f t="shared" si="343"/>
        <v>3.7888199615813918E-2</v>
      </c>
      <c r="U116" s="5">
        <f t="shared" si="344"/>
        <v>8.8105513971359947E-2</v>
      </c>
      <c r="V116" s="5">
        <f t="shared" si="345"/>
        <v>1.8483916641122325E-2</v>
      </c>
      <c r="W116" s="5">
        <f t="shared" si="346"/>
        <v>5.4310474090357806E-3</v>
      </c>
      <c r="X116" s="5">
        <f t="shared" si="347"/>
        <v>1.4844679076830134E-2</v>
      </c>
      <c r="Y116" s="5">
        <f t="shared" si="348"/>
        <v>2.0287476825137998E-2</v>
      </c>
      <c r="Z116" s="5">
        <f t="shared" si="349"/>
        <v>6.8293749072886628E-2</v>
      </c>
      <c r="AA116" s="5">
        <f t="shared" si="350"/>
        <v>8.0272918604247276E-2</v>
      </c>
      <c r="AB116" s="5">
        <f t="shared" si="351"/>
        <v>4.7176656346447E-2</v>
      </c>
      <c r="AC116" s="5">
        <f t="shared" si="352"/>
        <v>3.7114989062917527E-3</v>
      </c>
      <c r="AD116" s="5">
        <f t="shared" si="353"/>
        <v>1.5959221470476445E-3</v>
      </c>
      <c r="AE116" s="5">
        <f t="shared" si="354"/>
        <v>4.3621331798932034E-3</v>
      </c>
      <c r="AF116" s="5">
        <f t="shared" si="355"/>
        <v>5.961508183317768E-3</v>
      </c>
      <c r="AG116" s="5">
        <f t="shared" si="356"/>
        <v>5.4315290790265475E-3</v>
      </c>
      <c r="AH116" s="5">
        <f t="shared" si="357"/>
        <v>4.6666817263180345E-2</v>
      </c>
      <c r="AI116" s="5">
        <f t="shared" si="358"/>
        <v>5.4852481735752204E-2</v>
      </c>
      <c r="AJ116" s="5">
        <f t="shared" si="359"/>
        <v>3.2236982603749791E-2</v>
      </c>
      <c r="AK116" s="5">
        <f t="shared" si="360"/>
        <v>1.2630519951079531E-2</v>
      </c>
      <c r="AL116" s="5">
        <f t="shared" si="361"/>
        <v>4.7696295191492584E-4</v>
      </c>
      <c r="AM116" s="5">
        <f t="shared" si="362"/>
        <v>3.7517146253589412E-4</v>
      </c>
      <c r="AN116" s="5">
        <f t="shared" si="363"/>
        <v>1.0254559646937628E-3</v>
      </c>
      <c r="AO116" s="5">
        <f t="shared" si="364"/>
        <v>1.40143912921603E-3</v>
      </c>
      <c r="AP116" s="5">
        <f t="shared" si="365"/>
        <v>1.2768509492485868E-3</v>
      </c>
      <c r="AQ116" s="5">
        <f t="shared" si="366"/>
        <v>8.7250400995423879E-4</v>
      </c>
      <c r="AR116" s="5">
        <f t="shared" si="367"/>
        <v>2.5510877502429273E-2</v>
      </c>
      <c r="AS116" s="5">
        <f t="shared" si="368"/>
        <v>2.9985651997079192E-2</v>
      </c>
      <c r="AT116" s="5">
        <f t="shared" si="369"/>
        <v>1.7622665578718711E-2</v>
      </c>
      <c r="AU116" s="5">
        <f t="shared" si="370"/>
        <v>6.9045987311888921E-3</v>
      </c>
      <c r="AV116" s="5">
        <f t="shared" si="371"/>
        <v>2.0289276085582448E-3</v>
      </c>
      <c r="AW116" s="5">
        <f t="shared" si="372"/>
        <v>4.2565473030045536E-5</v>
      </c>
      <c r="AX116" s="5">
        <f t="shared" si="373"/>
        <v>7.3496497809383995E-5</v>
      </c>
      <c r="AY116" s="5">
        <f t="shared" si="374"/>
        <v>2.0088793948586691E-4</v>
      </c>
      <c r="AZ116" s="5">
        <f t="shared" si="375"/>
        <v>2.7454345059775559E-4</v>
      </c>
      <c r="BA116" s="5">
        <f t="shared" si="376"/>
        <v>2.5013649055298336E-4</v>
      </c>
      <c r="BB116" s="5">
        <f t="shared" si="377"/>
        <v>1.7092448509498581E-4</v>
      </c>
      <c r="BC116" s="5">
        <f t="shared" si="378"/>
        <v>9.3437561358278431E-5</v>
      </c>
      <c r="BD116" s="5">
        <f t="shared" si="379"/>
        <v>1.1621478049268897E-2</v>
      </c>
      <c r="BE116" s="5">
        <f t="shared" si="380"/>
        <v>1.3659961184945056E-2</v>
      </c>
      <c r="BF116" s="5">
        <f t="shared" si="381"/>
        <v>8.0280037867448452E-3</v>
      </c>
      <c r="BG116" s="5">
        <f t="shared" si="382"/>
        <v>3.1453893573782626E-3</v>
      </c>
      <c r="BH116" s="5">
        <f t="shared" si="383"/>
        <v>9.2427779735016792E-4</v>
      </c>
      <c r="BI116" s="5">
        <f t="shared" si="384"/>
        <v>2.1728043166943095E-4</v>
      </c>
      <c r="BJ116" s="8">
        <f t="shared" si="385"/>
        <v>0.13926528791874235</v>
      </c>
      <c r="BK116" s="8">
        <f t="shared" si="386"/>
        <v>0.15918786228083834</v>
      </c>
      <c r="BL116" s="8">
        <f t="shared" si="387"/>
        <v>0.61139610204485839</v>
      </c>
      <c r="BM116" s="8">
        <f t="shared" si="388"/>
        <v>0.72619693721935175</v>
      </c>
      <c r="BN116" s="8">
        <f t="shared" si="389"/>
        <v>0.2517877416315179</v>
      </c>
    </row>
    <row r="117" spans="1:66" x14ac:dyDescent="0.25">
      <c r="A117" t="s">
        <v>339</v>
      </c>
      <c r="B117" t="s">
        <v>123</v>
      </c>
      <c r="C117" t="s">
        <v>118</v>
      </c>
      <c r="D117" s="11">
        <v>44204</v>
      </c>
      <c r="E117">
        <f>VLOOKUP(A117,home!$A$2:$E$405,3,FALSE)</f>
        <v>1.2710999999999999</v>
      </c>
      <c r="F117">
        <f>VLOOKUP(B117,home!$B$2:$E$405,3,FALSE)</f>
        <v>1.2008000000000001</v>
      </c>
      <c r="G117">
        <f>VLOOKUP(C117,away!$B$2:$E$405,4,FALSE)</f>
        <v>0.70389999999999997</v>
      </c>
      <c r="H117">
        <f>VLOOKUP(A117,away!$A$2:$E$405,3,FALSE)</f>
        <v>0.94469999999999998</v>
      </c>
      <c r="I117">
        <f>VLOOKUP(C117,away!$B$2:$E$405,3,FALSE)</f>
        <v>0.89139999999999997</v>
      </c>
      <c r="J117">
        <f>VLOOKUP(B117,home!$B$2:$E$405,4,FALSE)</f>
        <v>1.2257</v>
      </c>
      <c r="K117" s="3">
        <f t="shared" si="334"/>
        <v>1.0743885298319999</v>
      </c>
      <c r="L117" s="3">
        <f t="shared" si="335"/>
        <v>1.032168809406</v>
      </c>
      <c r="M117" s="5">
        <f t="shared" si="336"/>
        <v>0.12165606689938019</v>
      </c>
      <c r="N117" s="5">
        <f t="shared" si="337"/>
        <v>0.13070588286116852</v>
      </c>
      <c r="O117" s="5">
        <f t="shared" si="338"/>
        <v>0.12556959772854995</v>
      </c>
      <c r="P117" s="5">
        <f t="shared" si="339"/>
        <v>0.13491053549517243</v>
      </c>
      <c r="Q117" s="5">
        <f t="shared" si="340"/>
        <v>7.0214450663802219E-2</v>
      </c>
      <c r="R117" s="5">
        <f t="shared" si="341"/>
        <v>6.4804511092533865E-2</v>
      </c>
      <c r="S117" s="5">
        <f t="shared" si="342"/>
        <v>3.740227070353961E-2</v>
      </c>
      <c r="T117" s="5">
        <f t="shared" si="343"/>
        <v>7.2473165944753073E-2</v>
      </c>
      <c r="U117" s="5">
        <f t="shared" si="344"/>
        <v>6.9625223399189001E-2</v>
      </c>
      <c r="V117" s="5">
        <f t="shared" si="345"/>
        <v>4.6085844919252416E-3</v>
      </c>
      <c r="W117" s="5">
        <f t="shared" si="346"/>
        <v>2.5145866807214656E-2</v>
      </c>
      <c r="X117" s="5">
        <f t="shared" si="347"/>
        <v>2.5954779403884611E-2</v>
      </c>
      <c r="Y117" s="5">
        <f t="shared" si="348"/>
        <v>1.339485687785147E-2</v>
      </c>
      <c r="Z117" s="5">
        <f t="shared" si="349"/>
        <v>2.2296398352839537E-2</v>
      </c>
      <c r="AA117" s="5">
        <f t="shared" si="350"/>
        <v>2.3954994646855896E-2</v>
      </c>
      <c r="AB117" s="5">
        <f t="shared" si="351"/>
        <v>1.2868485740384466E-2</v>
      </c>
      <c r="AC117" s="5">
        <f t="shared" si="352"/>
        <v>3.1941820572880771E-4</v>
      </c>
      <c r="AD117" s="5">
        <f t="shared" si="353"/>
        <v>6.7541077175886583E-3</v>
      </c>
      <c r="AE117" s="5">
        <f t="shared" si="354"/>
        <v>6.9713793214633626E-3</v>
      </c>
      <c r="AF117" s="5">
        <f t="shared" si="355"/>
        <v>3.597820147076223E-3</v>
      </c>
      <c r="AG117" s="5">
        <f t="shared" si="356"/>
        <v>1.2378525792215284E-3</v>
      </c>
      <c r="AH117" s="5">
        <f t="shared" si="357"/>
        <v>5.7534117354730687E-3</v>
      </c>
      <c r="AI117" s="5">
        <f t="shared" si="358"/>
        <v>6.1813995759930863E-3</v>
      </c>
      <c r="AJ117" s="5">
        <f t="shared" si="359"/>
        <v>3.3206124013776795E-3</v>
      </c>
      <c r="AK117" s="5">
        <f t="shared" si="360"/>
        <v>1.1892092920193576E-3</v>
      </c>
      <c r="AL117" s="5">
        <f t="shared" si="361"/>
        <v>1.416875698190114E-5</v>
      </c>
      <c r="AM117" s="5">
        <f t="shared" si="362"/>
        <v>1.4513071722054092E-3</v>
      </c>
      <c r="AN117" s="5">
        <f t="shared" si="363"/>
        <v>1.4979939960176462E-3</v>
      </c>
      <c r="AO117" s="5">
        <f t="shared" si="364"/>
        <v>7.7309133968343486E-4</v>
      </c>
      <c r="AP117" s="5">
        <f t="shared" si="365"/>
        <v>2.6598692254771353E-4</v>
      </c>
      <c r="AQ117" s="5">
        <f t="shared" si="366"/>
        <v>6.8635851290909831E-5</v>
      </c>
      <c r="AR117" s="5">
        <f t="shared" si="367"/>
        <v>1.1876984282051498E-3</v>
      </c>
      <c r="AS117" s="5">
        <f t="shared" si="368"/>
        <v>1.2760495681631079E-3</v>
      </c>
      <c r="AT117" s="5">
        <f t="shared" si="369"/>
        <v>6.8548650976576E-4</v>
      </c>
      <c r="AU117" s="5">
        <f t="shared" si="370"/>
        <v>2.4549294781563461E-4</v>
      </c>
      <c r="AV117" s="5">
        <f t="shared" si="371"/>
        <v>6.5938701821940872E-5</v>
      </c>
      <c r="AW117" s="5">
        <f t="shared" si="372"/>
        <v>4.3645688128279502E-7</v>
      </c>
      <c r="AX117" s="5">
        <f t="shared" si="373"/>
        <v>2.5987796318006771E-4</v>
      </c>
      <c r="AY117" s="5">
        <f t="shared" si="374"/>
        <v>2.6823792784642686E-4</v>
      </c>
      <c r="AZ117" s="5">
        <f t="shared" si="375"/>
        <v>1.3843341131138944E-4</v>
      </c>
      <c r="BA117" s="5">
        <f t="shared" si="376"/>
        <v>4.7628883111762644E-5</v>
      </c>
      <c r="BB117" s="5">
        <f t="shared" si="377"/>
        <v>1.2290261893701393E-5</v>
      </c>
      <c r="BC117" s="5">
        <f t="shared" si="378"/>
        <v>2.5371249972219406E-6</v>
      </c>
      <c r="BD117" s="5">
        <f t="shared" si="379"/>
        <v>2.0431754542898104E-4</v>
      </c>
      <c r="BE117" s="5">
        <f t="shared" si="380"/>
        <v>2.1951642725232581E-4</v>
      </c>
      <c r="BF117" s="5">
        <f t="shared" si="381"/>
        <v>1.1792296577479975E-4</v>
      </c>
      <c r="BG117" s="5">
        <f t="shared" si="382"/>
        <v>4.2231693944072116E-5</v>
      </c>
      <c r="BH117" s="5">
        <f t="shared" si="383"/>
        <v>1.1343311892221652E-5</v>
      </c>
      <c r="BI117" s="5">
        <f t="shared" si="384"/>
        <v>2.4374248374619734E-6</v>
      </c>
      <c r="BJ117" s="8">
        <f t="shared" si="385"/>
        <v>0.36123618317810996</v>
      </c>
      <c r="BK117" s="8">
        <f t="shared" si="386"/>
        <v>0.29917928248057463</v>
      </c>
      <c r="BL117" s="8">
        <f t="shared" si="387"/>
        <v>0.31732588113727778</v>
      </c>
      <c r="BM117" s="8">
        <f t="shared" si="388"/>
        <v>0.35190889893722954</v>
      </c>
      <c r="BN117" s="8">
        <f t="shared" si="389"/>
        <v>0.64786104474060713</v>
      </c>
    </row>
    <row r="118" spans="1:66" x14ac:dyDescent="0.25">
      <c r="A118" t="s">
        <v>339</v>
      </c>
      <c r="B118" t="s">
        <v>114</v>
      </c>
      <c r="C118" t="s">
        <v>122</v>
      </c>
      <c r="D118" s="11">
        <v>44204</v>
      </c>
      <c r="E118">
        <f>VLOOKUP(A118,home!$A$2:$E$405,3,FALSE)</f>
        <v>1.2710999999999999</v>
      </c>
      <c r="F118">
        <f>VLOOKUP(B118,home!$B$2:$E$405,3,FALSE)</f>
        <v>1.1594</v>
      </c>
      <c r="G118">
        <f>VLOOKUP(C118,away!$B$2:$E$405,4,FALSE)</f>
        <v>1.2422</v>
      </c>
      <c r="H118">
        <f>VLOOKUP(A118,away!$A$2:$E$405,3,FALSE)</f>
        <v>0.94469999999999998</v>
      </c>
      <c r="I118">
        <f>VLOOKUP(C118,away!$B$2:$E$405,3,FALSE)</f>
        <v>0.8357</v>
      </c>
      <c r="J118">
        <f>VLOOKUP(B118,home!$B$2:$E$405,4,FALSE)</f>
        <v>1.1142000000000001</v>
      </c>
      <c r="K118" s="3">
        <f t="shared" si="334"/>
        <v>1.8306467109479996</v>
      </c>
      <c r="L118" s="3">
        <f t="shared" si="335"/>
        <v>0.87964506721800007</v>
      </c>
      <c r="M118" s="5">
        <f t="shared" si="336"/>
        <v>6.6517395559595446E-2</v>
      </c>
      <c r="N118" s="5">
        <f t="shared" si="337"/>
        <v>0.12176985140200047</v>
      </c>
      <c r="O118" s="5">
        <f t="shared" si="338"/>
        <v>5.8511698888186636E-2</v>
      </c>
      <c r="P118" s="5">
        <f t="shared" si="339"/>
        <v>0.10711424912163857</v>
      </c>
      <c r="Q118" s="5">
        <f t="shared" si="340"/>
        <v>0.11145878898084945</v>
      </c>
      <c r="R118" s="5">
        <f t="shared" si="341"/>
        <v>2.5734763650769155E-2</v>
      </c>
      <c r="S118" s="5">
        <f t="shared" si="342"/>
        <v>4.3122036981337257E-2</v>
      </c>
      <c r="T118" s="5">
        <f t="shared" si="343"/>
        <v>9.8044173925096192E-2</v>
      </c>
      <c r="U118" s="5">
        <f t="shared" si="344"/>
        <v>4.7111260434304678E-2</v>
      </c>
      <c r="V118" s="5">
        <f t="shared" si="345"/>
        <v>7.7155833915374472E-3</v>
      </c>
      <c r="W118" s="5">
        <f t="shared" si="346"/>
        <v>6.8013888484679735E-2</v>
      </c>
      <c r="X118" s="5">
        <f t="shared" si="347"/>
        <v>5.9828081507863659E-2</v>
      </c>
      <c r="Y118" s="5">
        <f t="shared" si="348"/>
        <v>2.6313738389754357E-2</v>
      </c>
      <c r="Z118" s="5">
        <f t="shared" si="349"/>
        <v>7.5458193004733932E-3</v>
      </c>
      <c r="AA118" s="5">
        <f t="shared" si="350"/>
        <v>1.3813729283819551E-2</v>
      </c>
      <c r="AB118" s="5">
        <f t="shared" si="351"/>
        <v>1.2644029039675167E-2</v>
      </c>
      <c r="AC118" s="5">
        <f t="shared" si="352"/>
        <v>7.7653457656376532E-4</v>
      </c>
      <c r="AD118" s="5">
        <f t="shared" si="353"/>
        <v>3.1127350313315739E-2</v>
      </c>
      <c r="AE118" s="5">
        <f t="shared" si="354"/>
        <v>2.7381020158674857E-2</v>
      </c>
      <c r="AF118" s="5">
        <f t="shared" si="355"/>
        <v>1.2042789658987479E-2</v>
      </c>
      <c r="AG118" s="5">
        <f t="shared" si="356"/>
        <v>3.5311268396907595E-3</v>
      </c>
      <c r="AH118" s="5">
        <f t="shared" si="357"/>
        <v>1.6594106814449496E-3</v>
      </c>
      <c r="AI118" s="5">
        <f t="shared" si="358"/>
        <v>3.0377947060991751E-3</v>
      </c>
      <c r="AJ118" s="5">
        <f t="shared" si="359"/>
        <v>2.7805644436278507E-3</v>
      </c>
      <c r="AK118" s="5">
        <f t="shared" si="360"/>
        <v>1.6967437177687601E-3</v>
      </c>
      <c r="AL118" s="5">
        <f t="shared" si="361"/>
        <v>5.0018746155564691E-5</v>
      </c>
      <c r="AM118" s="5">
        <f t="shared" si="362"/>
        <v>1.1396636294319518E-2</v>
      </c>
      <c r="AN118" s="5">
        <f t="shared" si="363"/>
        <v>1.0024994899175792E-2</v>
      </c>
      <c r="AO118" s="5">
        <f t="shared" si="364"/>
        <v>4.4092186559727981E-3</v>
      </c>
      <c r="AP118" s="5">
        <f t="shared" si="365"/>
        <v>1.2928491470040175E-3</v>
      </c>
      <c r="AQ118" s="5">
        <f t="shared" si="366"/>
        <v>2.8431209370477067E-4</v>
      </c>
      <c r="AR118" s="5">
        <f t="shared" si="367"/>
        <v>2.9193848408438211E-4</v>
      </c>
      <c r="AS118" s="5">
        <f t="shared" si="368"/>
        <v>5.3443622568821899E-4</v>
      </c>
      <c r="AT118" s="5">
        <f t="shared" si="369"/>
        <v>4.8918195938380058E-4</v>
      </c>
      <c r="AU118" s="5">
        <f t="shared" si="370"/>
        <v>2.9850644833368423E-4</v>
      </c>
      <c r="AV118" s="5">
        <f t="shared" si="371"/>
        <v>1.3661496195970698E-4</v>
      </c>
      <c r="AW118" s="5">
        <f t="shared" si="372"/>
        <v>2.237393187562232E-6</v>
      </c>
      <c r="AX118" s="5">
        <f t="shared" si="373"/>
        <v>3.4772024580111069E-3</v>
      </c>
      <c r="AY118" s="5">
        <f t="shared" si="374"/>
        <v>3.058703989907775E-3</v>
      </c>
      <c r="AZ118" s="5">
        <f t="shared" si="375"/>
        <v>1.3452869384011949E-3</v>
      </c>
      <c r="BA118" s="5">
        <f t="shared" si="376"/>
        <v>3.9445833978580554E-4</v>
      </c>
      <c r="BB118" s="5">
        <f t="shared" si="377"/>
        <v>8.6745833203896378E-5</v>
      </c>
      <c r="BC118" s="5">
        <f t="shared" si="378"/>
        <v>1.5261108855904578E-5</v>
      </c>
      <c r="BD118" s="5">
        <f t="shared" si="379"/>
        <v>4.2800374575987879E-5</v>
      </c>
      <c r="BE118" s="5">
        <f t="shared" si="380"/>
        <v>7.835236494487457E-5</v>
      </c>
      <c r="BF118" s="5">
        <f t="shared" si="381"/>
        <v>7.1717749590666019E-5</v>
      </c>
      <c r="BG118" s="5">
        <f t="shared" si="382"/>
        <v>4.3763287468248337E-5</v>
      </c>
      <c r="BH118" s="5">
        <f t="shared" si="383"/>
        <v>2.0028779566005152E-5</v>
      </c>
      <c r="BI118" s="5">
        <f t="shared" si="384"/>
        <v>7.333123887361961E-6</v>
      </c>
      <c r="BJ118" s="8">
        <f t="shared" si="385"/>
        <v>0.59529647941925512</v>
      </c>
      <c r="BK118" s="8">
        <f t="shared" si="386"/>
        <v>0.22835452236673581</v>
      </c>
      <c r="BL118" s="8">
        <f t="shared" si="387"/>
        <v>0.16900466860517888</v>
      </c>
      <c r="BM118" s="8">
        <f t="shared" si="388"/>
        <v>0.5060382754918834</v>
      </c>
      <c r="BN118" s="8">
        <f t="shared" si="389"/>
        <v>0.49110674760303974</v>
      </c>
    </row>
    <row r="119" spans="1:66" x14ac:dyDescent="0.25">
      <c r="A119" t="s">
        <v>339</v>
      </c>
      <c r="B119" t="s">
        <v>111</v>
      </c>
      <c r="C119" t="s">
        <v>110</v>
      </c>
      <c r="D119" s="11">
        <v>44204</v>
      </c>
      <c r="E119">
        <f>VLOOKUP(A119,home!$A$2:$E$405,3,FALSE)</f>
        <v>1.2710999999999999</v>
      </c>
      <c r="F119">
        <f>VLOOKUP(B119,home!$B$2:$E$405,3,FALSE)</f>
        <v>1.7391000000000001</v>
      </c>
      <c r="G119">
        <f>VLOOKUP(C119,away!$B$2:$E$405,4,FALSE)</f>
        <v>0.99380000000000002</v>
      </c>
      <c r="H119">
        <f>VLOOKUP(A119,away!$A$2:$E$405,3,FALSE)</f>
        <v>0.94469999999999998</v>
      </c>
      <c r="I119">
        <f>VLOOKUP(C119,away!$B$2:$E$405,3,FALSE)</f>
        <v>1.0027999999999999</v>
      </c>
      <c r="J119">
        <f>VLOOKUP(B119,home!$B$2:$E$405,4,FALSE)</f>
        <v>0.72430000000000005</v>
      </c>
      <c r="K119" s="3">
        <f t="shared" si="334"/>
        <v>2.1968644759380003</v>
      </c>
      <c r="L119" s="3">
        <f t="shared" si="335"/>
        <v>0.68616209938799999</v>
      </c>
      <c r="M119" s="5">
        <f t="shared" si="336"/>
        <v>5.5965123588480173E-2</v>
      </c>
      <c r="N119" s="5">
        <f t="shared" si="337"/>
        <v>0.12294779190301192</v>
      </c>
      <c r="O119" s="5">
        <f t="shared" si="338"/>
        <v>3.8401146693980433E-2</v>
      </c>
      <c r="P119" s="5">
        <f t="shared" si="339"/>
        <v>8.4362115007289601E-2</v>
      </c>
      <c r="Q119" s="5">
        <f t="shared" si="340"/>
        <v>0.13504981821337231</v>
      </c>
      <c r="R119" s="5">
        <f t="shared" si="341"/>
        <v>1.3174705717224084E-2</v>
      </c>
      <c r="S119" s="5">
        <f t="shared" si="342"/>
        <v>3.1791971464385851E-2</v>
      </c>
      <c r="T119" s="5">
        <f t="shared" si="343"/>
        <v>9.2666066787255294E-2</v>
      </c>
      <c r="U119" s="5">
        <f t="shared" si="344"/>
        <v>2.894304297110686E-2</v>
      </c>
      <c r="V119" s="5">
        <f t="shared" si="345"/>
        <v>5.3248201360158402E-3</v>
      </c>
      <c r="W119" s="5">
        <f t="shared" si="346"/>
        <v>9.8895382704947438E-2</v>
      </c>
      <c r="X119" s="5">
        <f t="shared" si="347"/>
        <v>6.7858263416606432E-2</v>
      </c>
      <c r="Y119" s="5">
        <f t="shared" si="348"/>
        <v>2.3280884243381293E-2</v>
      </c>
      <c r="Z119" s="5">
        <f t="shared" si="349"/>
        <v>3.0133279112498552E-3</v>
      </c>
      <c r="AA119" s="5">
        <f t="shared" si="350"/>
        <v>6.6198730425772621E-3</v>
      </c>
      <c r="AB119" s="5">
        <f t="shared" si="351"/>
        <v>7.2714819612287969E-3</v>
      </c>
      <c r="AC119" s="5">
        <f t="shared" si="352"/>
        <v>5.0166632795590484E-4</v>
      </c>
      <c r="AD119" s="5">
        <f t="shared" si="353"/>
        <v>5.4314938274698098E-2</v>
      </c>
      <c r="AE119" s="5">
        <f t="shared" si="354"/>
        <v>3.7268852074696483E-2</v>
      </c>
      <c r="AF119" s="5">
        <f t="shared" si="355"/>
        <v>1.2786236890677276E-2</v>
      </c>
      <c r="AG119" s="5">
        <f t="shared" si="356"/>
        <v>2.9244770493931384E-3</v>
      </c>
      <c r="AH119" s="5">
        <f t="shared" si="357"/>
        <v>5.1690785143191427E-4</v>
      </c>
      <c r="AI119" s="5">
        <f t="shared" si="358"/>
        <v>1.13557649614421E-3</v>
      </c>
      <c r="AJ119" s="5">
        <f t="shared" si="359"/>
        <v>1.2473538320446806E-3</v>
      </c>
      <c r="AK119" s="5">
        <f t="shared" si="360"/>
        <v>9.1342244084803104E-4</v>
      </c>
      <c r="AL119" s="5">
        <f t="shared" si="361"/>
        <v>3.0248576070695709E-5</v>
      </c>
      <c r="AM119" s="5">
        <f t="shared" si="362"/>
        <v>2.3864511681689904E-2</v>
      </c>
      <c r="AN119" s="5">
        <f t="shared" si="363"/>
        <v>1.6374923436377795E-2</v>
      </c>
      <c r="AO119" s="5">
        <f t="shared" si="364"/>
        <v>5.6179259212113739E-3</v>
      </c>
      <c r="AP119" s="5">
        <f t="shared" si="365"/>
        <v>1.2849359481015537E-3</v>
      </c>
      <c r="AQ119" s="5">
        <f t="shared" si="366"/>
        <v>2.2041858693211806E-4</v>
      </c>
      <c r="AR119" s="5">
        <f t="shared" si="367"/>
        <v>7.093651530573256E-5</v>
      </c>
      <c r="AS119" s="5">
        <f t="shared" si="368"/>
        <v>1.558379105219961E-4</v>
      </c>
      <c r="AT119" s="5">
        <f t="shared" si="369"/>
        <v>1.7117738481508901E-4</v>
      </c>
      <c r="AU119" s="5">
        <f t="shared" si="370"/>
        <v>1.2535117192807928E-4</v>
      </c>
      <c r="AV119" s="5">
        <f t="shared" si="371"/>
        <v>6.8844884156498538E-5</v>
      </c>
      <c r="AW119" s="5">
        <f t="shared" si="372"/>
        <v>1.2665794187022968E-6</v>
      </c>
      <c r="AX119" s="5">
        <f t="shared" si="373"/>
        <v>8.7378496581853298E-3</v>
      </c>
      <c r="AY119" s="5">
        <f t="shared" si="374"/>
        <v>5.9955812655971639E-3</v>
      </c>
      <c r="AZ119" s="5">
        <f t="shared" si="375"/>
        <v>2.0569703141267558E-3</v>
      </c>
      <c r="BA119" s="5">
        <f t="shared" si="376"/>
        <v>4.7047168970666963E-4</v>
      </c>
      <c r="BB119" s="5">
        <f t="shared" si="377"/>
        <v>8.0704960577937022E-5</v>
      </c>
      <c r="BC119" s="5">
        <f t="shared" si="378"/>
        <v>1.1075337036236612E-5</v>
      </c>
      <c r="BD119" s="5">
        <f t="shared" si="379"/>
        <v>8.1123247109084059E-6</v>
      </c>
      <c r="BE119" s="5">
        <f t="shared" si="380"/>
        <v>1.7821677974668682E-5</v>
      </c>
      <c r="BF119" s="5">
        <f t="shared" si="381"/>
        <v>1.9575905622078165E-5</v>
      </c>
      <c r="BG119" s="5">
        <f t="shared" si="382"/>
        <v>1.4335203881819497E-5</v>
      </c>
      <c r="BH119" s="5">
        <f t="shared" si="383"/>
        <v>7.8731250408244462E-6</v>
      </c>
      <c r="BI119" s="5">
        <f t="shared" si="384"/>
        <v>3.4592377433610301E-6</v>
      </c>
      <c r="BJ119" s="8">
        <f t="shared" si="385"/>
        <v>0.71270808035758249</v>
      </c>
      <c r="BK119" s="8">
        <f t="shared" si="386"/>
        <v>0.18397152636579522</v>
      </c>
      <c r="BL119" s="8">
        <f t="shared" si="387"/>
        <v>9.8886836348287321E-2</v>
      </c>
      <c r="BM119" s="8">
        <f t="shared" si="388"/>
        <v>0.54268475517337811</v>
      </c>
      <c r="BN119" s="8">
        <f t="shared" si="389"/>
        <v>0.44990070112335845</v>
      </c>
    </row>
    <row r="120" spans="1:66" x14ac:dyDescent="0.25">
      <c r="A120" t="s">
        <v>339</v>
      </c>
      <c r="B120" t="s">
        <v>117</v>
      </c>
      <c r="C120" t="s">
        <v>119</v>
      </c>
      <c r="D120" s="11">
        <v>44204</v>
      </c>
      <c r="E120">
        <f>VLOOKUP(A120,home!$A$2:$E$405,3,FALSE)</f>
        <v>1.2710999999999999</v>
      </c>
      <c r="F120">
        <f>VLOOKUP(B120,home!$B$2:$E$405,3,FALSE)</f>
        <v>1.0766</v>
      </c>
      <c r="G120">
        <f>VLOOKUP(C120,away!$B$2:$E$405,4,FALSE)</f>
        <v>0.86950000000000005</v>
      </c>
      <c r="H120">
        <f>VLOOKUP(A120,away!$A$2:$E$405,3,FALSE)</f>
        <v>0.94469999999999998</v>
      </c>
      <c r="I120">
        <f>VLOOKUP(C120,away!$B$2:$E$405,3,FALSE)</f>
        <v>2.1171000000000002</v>
      </c>
      <c r="J120">
        <f>VLOOKUP(B120,home!$B$2:$E$405,4,FALSE)</f>
        <v>1.0027999999999999</v>
      </c>
      <c r="K120" s="3">
        <f t="shared" si="334"/>
        <v>1.1898814130699999</v>
      </c>
      <c r="L120" s="3">
        <f t="shared" si="335"/>
        <v>2.005624438236</v>
      </c>
      <c r="M120" s="5">
        <f t="shared" si="336"/>
        <v>4.0945807646206304E-2</v>
      </c>
      <c r="N120" s="5">
        <f t="shared" si="337"/>
        <v>4.8720655461360361E-2</v>
      </c>
      <c r="O120" s="5">
        <f t="shared" si="338"/>
        <v>8.2121912458541835E-2</v>
      </c>
      <c r="P120" s="5">
        <f t="shared" si="339"/>
        <v>9.7715337240180583E-2</v>
      </c>
      <c r="Q120" s="5">
        <f t="shared" si="340"/>
        <v>2.8985901183030054E-2</v>
      </c>
      <c r="R120" s="5">
        <f t="shared" si="341"/>
        <v>8.2352857270764482E-2</v>
      </c>
      <c r="S120" s="5">
        <f t="shared" si="342"/>
        <v>5.8298319662323808E-2</v>
      </c>
      <c r="T120" s="5">
        <f t="shared" si="343"/>
        <v>5.8134831776978861E-2</v>
      </c>
      <c r="U120" s="5">
        <f t="shared" si="344"/>
        <v>9.7990134179689256E-2</v>
      </c>
      <c r="V120" s="5">
        <f t="shared" si="345"/>
        <v>1.5458481164398881E-2</v>
      </c>
      <c r="W120" s="5">
        <f t="shared" si="346"/>
        <v>1.1496595019590388E-2</v>
      </c>
      <c r="X120" s="5">
        <f t="shared" si="347"/>
        <v>2.305785192779277E-2</v>
      </c>
      <c r="Y120" s="5">
        <f t="shared" si="348"/>
        <v>2.3122695659804127E-2</v>
      </c>
      <c r="Z120" s="5">
        <f t="shared" si="349"/>
        <v>5.5056301033602165E-2</v>
      </c>
      <c r="AA120" s="5">
        <f t="shared" si="350"/>
        <v>6.5510469272269847E-2</v>
      </c>
      <c r="AB120" s="5">
        <f t="shared" si="351"/>
        <v>3.8974844874283647E-2</v>
      </c>
      <c r="AC120" s="5">
        <f t="shared" si="352"/>
        <v>2.3056858367100893E-3</v>
      </c>
      <c r="AD120" s="5">
        <f t="shared" si="353"/>
        <v>3.4198961818509344E-3</v>
      </c>
      <c r="AE120" s="5">
        <f t="shared" si="354"/>
        <v>6.8590273585502218E-3</v>
      </c>
      <c r="AF120" s="5">
        <f t="shared" si="355"/>
        <v>6.8783164464188227E-3</v>
      </c>
      <c r="AG120" s="5">
        <f t="shared" si="356"/>
        <v>4.5984398529527303E-3</v>
      </c>
      <c r="AH120" s="5">
        <f t="shared" si="357"/>
        <v>2.7605565707967621E-2</v>
      </c>
      <c r="AI120" s="5">
        <f t="shared" si="358"/>
        <v>3.2847349533193244E-2</v>
      </c>
      <c r="AJ120" s="5">
        <f t="shared" si="359"/>
        <v>1.9542225339080101E-2</v>
      </c>
      <c r="AK120" s="5">
        <f t="shared" si="360"/>
        <v>7.7509769003323258E-3</v>
      </c>
      <c r="AL120" s="5">
        <f t="shared" si="361"/>
        <v>2.200966419329221E-4</v>
      </c>
      <c r="AM120" s="5">
        <f t="shared" si="362"/>
        <v>8.1385418028269744E-4</v>
      </c>
      <c r="AN120" s="5">
        <f t="shared" si="363"/>
        <v>1.6322858331355055E-3</v>
      </c>
      <c r="AO120" s="5">
        <f t="shared" si="364"/>
        <v>1.63687617856149E-3</v>
      </c>
      <c r="AP120" s="5">
        <f t="shared" si="365"/>
        <v>1.0943196220297596E-3</v>
      </c>
      <c r="AQ120" s="5">
        <f t="shared" si="366"/>
        <v>5.4869854429601724E-4</v>
      </c>
      <c r="AR120" s="5">
        <f t="shared" si="367"/>
        <v>1.1073279443045909E-2</v>
      </c>
      <c r="AS120" s="5">
        <f t="shared" si="368"/>
        <v>1.3175889391010448E-2</v>
      </c>
      <c r="AT120" s="5">
        <f t="shared" si="369"/>
        <v>7.83887294351477E-3</v>
      </c>
      <c r="AU120" s="5">
        <f t="shared" si="370"/>
        <v>3.1091097383018464E-3</v>
      </c>
      <c r="AV120" s="5">
        <f t="shared" si="371"/>
        <v>9.2486797220007479E-4</v>
      </c>
      <c r="AW120" s="5">
        <f t="shared" si="372"/>
        <v>1.4590299571988986E-5</v>
      </c>
      <c r="AX120" s="5">
        <f t="shared" si="373"/>
        <v>1.6139832701128363E-4</v>
      </c>
      <c r="AY120" s="5">
        <f t="shared" si="374"/>
        <v>3.23704428944236E-4</v>
      </c>
      <c r="AZ120" s="5">
        <f t="shared" si="375"/>
        <v>3.246147567278943E-4</v>
      </c>
      <c r="BA120" s="5">
        <f t="shared" si="376"/>
        <v>2.1701842970183293E-4</v>
      </c>
      <c r="BB120" s="5">
        <f t="shared" si="377"/>
        <v>1.0881436653939941E-4</v>
      </c>
      <c r="BC120" s="5">
        <f t="shared" si="378"/>
        <v>4.3648150552517826E-5</v>
      </c>
      <c r="BD120" s="5">
        <f t="shared" si="379"/>
        <v>3.7014733103981996E-3</v>
      </c>
      <c r="BE120" s="5">
        <f t="shared" si="380"/>
        <v>4.4043142930175003E-3</v>
      </c>
      <c r="BF120" s="5">
        <f t="shared" si="381"/>
        <v>2.6203058572900318E-3</v>
      </c>
      <c r="BG120" s="5">
        <f t="shared" si="382"/>
        <v>1.0392844120492865E-3</v>
      </c>
      <c r="BH120" s="5">
        <f t="shared" si="383"/>
        <v>3.0915630119770728E-4</v>
      </c>
      <c r="BI120" s="5">
        <f t="shared" si="384"/>
        <v>7.357186730572449E-5</v>
      </c>
      <c r="BJ120" s="8">
        <f t="shared" si="385"/>
        <v>0.22217944368611195</v>
      </c>
      <c r="BK120" s="8">
        <f t="shared" si="386"/>
        <v>0.21526743262069686</v>
      </c>
      <c r="BL120" s="8">
        <f t="shared" si="387"/>
        <v>0.50296646106545384</v>
      </c>
      <c r="BM120" s="8">
        <f t="shared" si="388"/>
        <v>0.61431805301640852</v>
      </c>
      <c r="BN120" s="8">
        <f t="shared" si="389"/>
        <v>0.38084247126008358</v>
      </c>
    </row>
    <row r="121" spans="1:66" x14ac:dyDescent="0.25">
      <c r="A121" t="s">
        <v>339</v>
      </c>
      <c r="B121" t="s">
        <v>113</v>
      </c>
      <c r="C121" t="s">
        <v>128</v>
      </c>
      <c r="D121" s="11">
        <v>44204</v>
      </c>
      <c r="E121">
        <f>VLOOKUP(A121,home!$A$2:$E$405,3,FALSE)</f>
        <v>1.2710999999999999</v>
      </c>
      <c r="F121">
        <f>VLOOKUP(B121,home!$B$2:$E$405,3,FALSE)</f>
        <v>1.1180000000000001</v>
      </c>
      <c r="G121">
        <f>VLOOKUP(C121,away!$B$2:$E$405,4,FALSE)</f>
        <v>0.99380000000000002</v>
      </c>
      <c r="H121">
        <f>VLOOKUP(A121,away!$A$2:$E$405,3,FALSE)</f>
        <v>0.94469999999999998</v>
      </c>
      <c r="I121">
        <f>VLOOKUP(C121,away!$B$2:$E$405,3,FALSE)</f>
        <v>0.61280000000000001</v>
      </c>
      <c r="J121">
        <f>VLOOKUP(B121,home!$B$2:$E$405,4,FALSE)</f>
        <v>1.2257</v>
      </c>
      <c r="K121" s="3">
        <f t="shared" si="334"/>
        <v>1.4122790432400001</v>
      </c>
      <c r="L121" s="3">
        <f t="shared" si="335"/>
        <v>0.70957263451200003</v>
      </c>
      <c r="M121" s="5">
        <f t="shared" si="336"/>
        <v>0.11980957426530603</v>
      </c>
      <c r="N121" s="5">
        <f t="shared" si="337"/>
        <v>0.16920455091439815</v>
      </c>
      <c r="O121" s="5">
        <f t="shared" si="338"/>
        <v>8.5013595251194327E-2</v>
      </c>
      <c r="P121" s="5">
        <f t="shared" si="339"/>
        <v>0.12006291896374933</v>
      </c>
      <c r="Q121" s="5">
        <f t="shared" si="340"/>
        <v>0.11948202063862007</v>
      </c>
      <c r="R121" s="5">
        <f t="shared" si="341"/>
        <v>3.0161660375863403E-2</v>
      </c>
      <c r="S121" s="5">
        <f t="shared" si="342"/>
        <v>3.007919984377682E-2</v>
      </c>
      <c r="T121" s="5">
        <f t="shared" si="343"/>
        <v>8.47811721613628E-2</v>
      </c>
      <c r="U121" s="5">
        <f t="shared" si="344"/>
        <v>4.2596680858154191E-2</v>
      </c>
      <c r="V121" s="5">
        <f t="shared" si="345"/>
        <v>3.349200462004934E-3</v>
      </c>
      <c r="W121" s="5">
        <f t="shared" si="346"/>
        <v>5.6247317930630737E-2</v>
      </c>
      <c r="X121" s="5">
        <f t="shared" si="347"/>
        <v>3.9911557568271715E-2</v>
      </c>
      <c r="Y121" s="5">
        <f t="shared" si="348"/>
        <v>1.4160074525597956E-2</v>
      </c>
      <c r="Z121" s="5">
        <f t="shared" si="349"/>
        <v>7.133962938052533E-3</v>
      </c>
      <c r="AA121" s="5">
        <f t="shared" si="350"/>
        <v>1.0075146352662451E-2</v>
      </c>
      <c r="AB121" s="5">
        <f t="shared" si="351"/>
        <v>7.1144590257205534E-3</v>
      </c>
      <c r="AC121" s="5">
        <f t="shared" si="352"/>
        <v>2.097676594967946E-4</v>
      </c>
      <c r="AD121" s="5">
        <f t="shared" si="353"/>
        <v>1.9859227087971828E-2</v>
      </c>
      <c r="AE121" s="5">
        <f t="shared" si="354"/>
        <v>1.4091564084184244E-2</v>
      </c>
      <c r="AF121" s="5">
        <f t="shared" si="355"/>
        <v>4.9994941258046464E-3</v>
      </c>
      <c r="AG121" s="5">
        <f t="shared" si="356"/>
        <v>1.1825014060248239E-3</v>
      </c>
      <c r="AH121" s="5">
        <f t="shared" si="357"/>
        <v>1.2655162191162258E-3</v>
      </c>
      <c r="AI121" s="5">
        <f t="shared" si="358"/>
        <v>1.7872620351381658E-3</v>
      </c>
      <c r="AJ121" s="5">
        <f t="shared" si="359"/>
        <v>1.2620563585020524E-3</v>
      </c>
      <c r="AK121" s="5">
        <f t="shared" si="360"/>
        <v>5.9412524883341203E-4</v>
      </c>
      <c r="AL121" s="5">
        <f t="shared" si="361"/>
        <v>8.408449043515904E-6</v>
      </c>
      <c r="AM121" s="5">
        <f t="shared" si="362"/>
        <v>5.6093540462573456E-3</v>
      </c>
      <c r="AN121" s="5">
        <f t="shared" si="363"/>
        <v>3.9802441285133718E-3</v>
      </c>
      <c r="AO121" s="5">
        <f t="shared" si="364"/>
        <v>1.4121361561350765E-3</v>
      </c>
      <c r="AP121" s="5">
        <f t="shared" si="365"/>
        <v>3.3400439086613844E-4</v>
      </c>
      <c r="AQ121" s="5">
        <f t="shared" si="366"/>
        <v>5.9250093891365403E-5</v>
      </c>
      <c r="AR121" s="5">
        <f t="shared" si="367"/>
        <v>1.795951355231932E-4</v>
      </c>
      <c r="AS121" s="5">
        <f t="shared" si="368"/>
        <v>2.5363844616725347E-4</v>
      </c>
      <c r="AT121" s="5">
        <f t="shared" si="369"/>
        <v>1.7910413104098451E-4</v>
      </c>
      <c r="AU121" s="5">
        <f t="shared" si="370"/>
        <v>8.4315003608964373E-5</v>
      </c>
      <c r="AV121" s="5">
        <f t="shared" si="371"/>
        <v>2.9769078156911348E-5</v>
      </c>
      <c r="AW121" s="5">
        <f t="shared" si="372"/>
        <v>2.340619229197587E-7</v>
      </c>
      <c r="AX121" s="5">
        <f t="shared" si="373"/>
        <v>1.3203288609404586E-3</v>
      </c>
      <c r="AY121" s="5">
        <f t="shared" si="374"/>
        <v>9.3686922827974938E-4</v>
      </c>
      <c r="AZ121" s="5">
        <f t="shared" si="375"/>
        <v>3.3238838325184305E-4</v>
      </c>
      <c r="BA121" s="5">
        <f t="shared" si="376"/>
        <v>7.8617900261731546E-5</v>
      </c>
      <c r="BB121" s="5">
        <f t="shared" si="377"/>
        <v>1.3946277652129625E-5</v>
      </c>
      <c r="BC121" s="5">
        <f t="shared" si="378"/>
        <v>1.9791793950514902E-6</v>
      </c>
      <c r="BD121" s="5">
        <f t="shared" si="379"/>
        <v>2.1239298909788646E-5</v>
      </c>
      <c r="BE121" s="5">
        <f t="shared" si="380"/>
        <v>2.9995816743404686E-5</v>
      </c>
      <c r="BF121" s="5">
        <f t="shared" si="381"/>
        <v>2.1181231685788975E-5</v>
      </c>
      <c r="BG121" s="5">
        <f t="shared" si="382"/>
        <v>9.9712698732836053E-6</v>
      </c>
      <c r="BH121" s="5">
        <f t="shared" si="383"/>
        <v>3.5205538691322029E-6</v>
      </c>
      <c r="BI121" s="5">
        <f t="shared" si="384"/>
        <v>9.944008899945809E-7</v>
      </c>
      <c r="BJ121" s="8">
        <f t="shared" si="385"/>
        <v>0.5379985990883116</v>
      </c>
      <c r="BK121" s="8">
        <f t="shared" si="386"/>
        <v>0.2744559388716572</v>
      </c>
      <c r="BL121" s="8">
        <f t="shared" si="387"/>
        <v>0.18068382609165345</v>
      </c>
      <c r="BM121" s="8">
        <f t="shared" si="388"/>
        <v>0.3556013714141863</v>
      </c>
      <c r="BN121" s="8">
        <f t="shared" si="389"/>
        <v>0.64373432040913126</v>
      </c>
    </row>
    <row r="122" spans="1:66" x14ac:dyDescent="0.25">
      <c r="A122" t="s">
        <v>339</v>
      </c>
      <c r="B122" t="s">
        <v>116</v>
      </c>
      <c r="C122" t="s">
        <v>126</v>
      </c>
      <c r="D122" s="11">
        <v>44204</v>
      </c>
      <c r="E122">
        <f>VLOOKUP(A122,home!$A$2:$E$405,3,FALSE)</f>
        <v>1.2710999999999999</v>
      </c>
      <c r="F122">
        <f>VLOOKUP(B122,home!$B$2:$E$405,3,FALSE)</f>
        <v>0.5383</v>
      </c>
      <c r="G122">
        <f>VLOOKUP(C122,away!$B$2:$E$405,4,FALSE)</f>
        <v>1.0766</v>
      </c>
      <c r="H122">
        <f>VLOOKUP(A122,away!$A$2:$E$405,3,FALSE)</f>
        <v>0.94469999999999998</v>
      </c>
      <c r="I122">
        <f>VLOOKUP(C122,away!$B$2:$E$405,3,FALSE)</f>
        <v>0.78</v>
      </c>
      <c r="J122">
        <f>VLOOKUP(B122,home!$B$2:$E$405,4,FALSE)</f>
        <v>1.7827999999999999</v>
      </c>
      <c r="K122" s="3">
        <f t="shared" si="334"/>
        <v>0.73664538775799993</v>
      </c>
      <c r="L122" s="3">
        <f t="shared" si="335"/>
        <v>1.3136847048</v>
      </c>
      <c r="M122" s="5">
        <f t="shared" si="336"/>
        <v>0.12869241616695154</v>
      </c>
      <c r="N122" s="5">
        <f t="shared" si="337"/>
        <v>9.4800674808817931E-2</v>
      </c>
      <c r="O122" s="5">
        <f t="shared" si="338"/>
        <v>0.16906125874228048</v>
      </c>
      <c r="P122" s="5">
        <f t="shared" si="339"/>
        <v>0.12453819650106276</v>
      </c>
      <c r="Q122" s="5">
        <f t="shared" si="340"/>
        <v>3.4917239927130868E-2</v>
      </c>
      <c r="R122" s="5">
        <f t="shared" si="341"/>
        <v>0.11104659489198461</v>
      </c>
      <c r="S122" s="5">
        <f t="shared" si="342"/>
        <v>3.0129518991267999E-2</v>
      </c>
      <c r="T122" s="5">
        <f t="shared" si="343"/>
        <v>4.5870244026103686E-2</v>
      </c>
      <c r="U122" s="5">
        <f t="shared" si="344"/>
        <v>8.1801961953411537E-2</v>
      </c>
      <c r="V122" s="5">
        <f t="shared" si="345"/>
        <v>3.239659050261052E-3</v>
      </c>
      <c r="W122" s="5">
        <f t="shared" si="346"/>
        <v>8.573874581853479E-3</v>
      </c>
      <c r="X122" s="5">
        <f t="shared" si="347"/>
        <v>1.1263367899054411E-2</v>
      </c>
      <c r="Y122" s="5">
        <f t="shared" si="348"/>
        <v>7.398257066761546E-3</v>
      </c>
      <c r="Z122" s="5">
        <f t="shared" si="349"/>
        <v>4.8626737743240667E-2</v>
      </c>
      <c r="AA122" s="5">
        <f t="shared" si="350"/>
        <v>3.5820662080276088E-2</v>
      </c>
      <c r="AB122" s="5">
        <f t="shared" si="351"/>
        <v>1.3193562753936633E-2</v>
      </c>
      <c r="AC122" s="5">
        <f t="shared" si="352"/>
        <v>1.9594263371085631E-4</v>
      </c>
      <c r="AD122" s="5">
        <f t="shared" si="353"/>
        <v>1.5789762914844784E-3</v>
      </c>
      <c r="AE122" s="5">
        <f t="shared" si="354"/>
        <v>2.0742770033649856E-3</v>
      </c>
      <c r="AF122" s="5">
        <f t="shared" si="355"/>
        <v>1.3624729864194802E-3</v>
      </c>
      <c r="AG122" s="5">
        <f t="shared" si="356"/>
        <v>5.9661997432081647E-4</v>
      </c>
      <c r="AH122" s="5">
        <f t="shared" si="357"/>
        <v>1.5970050404404031E-2</v>
      </c>
      <c r="AI122" s="5">
        <f t="shared" si="358"/>
        <v>1.176426397266701E-2</v>
      </c>
      <c r="AJ122" s="5">
        <f t="shared" si="359"/>
        <v>4.3330453979163793E-3</v>
      </c>
      <c r="AK122" s="5">
        <f t="shared" si="360"/>
        <v>1.0639726357737096E-3</v>
      </c>
      <c r="AL122" s="5">
        <f t="shared" si="361"/>
        <v>7.5847024857661981E-6</v>
      </c>
      <c r="AM122" s="5">
        <f t="shared" si="362"/>
        <v>2.3262912050025453E-4</v>
      </c>
      <c r="AN122" s="5">
        <f t="shared" si="363"/>
        <v>3.0560131749226047E-4</v>
      </c>
      <c r="AO122" s="5">
        <f t="shared" si="364"/>
        <v>2.007318882781557E-4</v>
      </c>
      <c r="AP122" s="5">
        <f t="shared" si="365"/>
        <v>8.789947046554519E-5</v>
      </c>
      <c r="AQ122" s="5">
        <f t="shared" si="366"/>
        <v>2.8868047477651505E-5</v>
      </c>
      <c r="AR122" s="5">
        <f t="shared" si="367"/>
        <v>4.1959221902301237E-3</v>
      </c>
      <c r="AS122" s="5">
        <f t="shared" si="368"/>
        <v>3.0909067288244661E-3</v>
      </c>
      <c r="AT122" s="5">
        <f t="shared" si="369"/>
        <v>1.138451092889355E-3</v>
      </c>
      <c r="AU122" s="5">
        <f t="shared" si="370"/>
        <v>2.7954491558833259E-4</v>
      </c>
      <c r="AV122" s="5">
        <f t="shared" si="371"/>
        <v>5.1481368184836139E-5</v>
      </c>
      <c r="AW122" s="5">
        <f t="shared" si="372"/>
        <v>2.0388518365221225E-7</v>
      </c>
      <c r="AX122" s="5">
        <f t="shared" si="373"/>
        <v>2.8560861445785406E-5</v>
      </c>
      <c r="AY122" s="5">
        <f t="shared" si="374"/>
        <v>3.7519966837240305E-5</v>
      </c>
      <c r="AZ122" s="5">
        <f t="shared" si="375"/>
        <v>2.4644703279342914E-5</v>
      </c>
      <c r="BA122" s="5">
        <f t="shared" si="376"/>
        <v>1.0791789917469063E-5</v>
      </c>
      <c r="BB122" s="5">
        <f t="shared" si="377"/>
        <v>3.54425233799849E-6</v>
      </c>
      <c r="BC122" s="5">
        <f t="shared" si="378"/>
        <v>9.3120601727605089E-7</v>
      </c>
      <c r="BD122" s="5">
        <f t="shared" si="379"/>
        <v>9.1868646730603896E-4</v>
      </c>
      <c r="BE122" s="5">
        <f t="shared" si="380"/>
        <v>6.7674614893668426E-4</v>
      </c>
      <c r="BF122" s="5">
        <f t="shared" si="381"/>
        <v>2.4926096464859848E-4</v>
      </c>
      <c r="BG122" s="5">
        <f t="shared" si="382"/>
        <v>6.120564665216665E-5</v>
      </c>
      <c r="BH122" s="5">
        <f t="shared" si="383"/>
        <v>1.1271714327766103E-5</v>
      </c>
      <c r="BI122" s="5">
        <f t="shared" si="384"/>
        <v>1.6606512743349335E-6</v>
      </c>
      <c r="BJ122" s="8">
        <f t="shared" si="385"/>
        <v>0.2093977271893607</v>
      </c>
      <c r="BK122" s="8">
        <f t="shared" si="386"/>
        <v>0.2868408380125772</v>
      </c>
      <c r="BL122" s="8">
        <f t="shared" si="387"/>
        <v>0.45473051072151321</v>
      </c>
      <c r="BM122" s="8">
        <f t="shared" si="388"/>
        <v>0.33650211654680995</v>
      </c>
      <c r="BN122" s="8">
        <f t="shared" si="389"/>
        <v>0.66305638103822828</v>
      </c>
    </row>
    <row r="123" spans="1:66" x14ac:dyDescent="0.25">
      <c r="A123" t="s">
        <v>341</v>
      </c>
      <c r="B123" t="s">
        <v>146</v>
      </c>
      <c r="C123" t="s">
        <v>152</v>
      </c>
      <c r="D123" s="11">
        <v>44204</v>
      </c>
      <c r="E123">
        <f>VLOOKUP(A123,home!$A$2:$E$405,3,FALSE)</f>
        <v>1.4705999999999999</v>
      </c>
      <c r="F123">
        <f>VLOOKUP(B123,home!$B$2:$E$405,3,FALSE)</f>
        <v>0.90669999999999995</v>
      </c>
      <c r="G123">
        <f>VLOOKUP(C123,away!$B$2:$E$405,4,FALSE)</f>
        <v>0.68</v>
      </c>
      <c r="H123">
        <f>VLOOKUP(A123,away!$A$2:$E$405,3,FALSE)</f>
        <v>1.2646999999999999</v>
      </c>
      <c r="I123">
        <f>VLOOKUP(C123,away!$B$2:$E$405,3,FALSE)</f>
        <v>0.98839999999999995</v>
      </c>
      <c r="J123">
        <f>VLOOKUP(B123,home!$B$2:$E$405,4,FALSE)</f>
        <v>0.79069999999999996</v>
      </c>
      <c r="K123" s="3">
        <f t="shared" si="334"/>
        <v>0.90670725360000004</v>
      </c>
      <c r="L123" s="3">
        <f t="shared" si="335"/>
        <v>0.98839830983599974</v>
      </c>
      <c r="M123" s="5">
        <f t="shared" si="336"/>
        <v>0.15030246776397621</v>
      </c>
      <c r="N123" s="5">
        <f t="shared" si="337"/>
        <v>0.13628033775557741</v>
      </c>
      <c r="O123" s="5">
        <f t="shared" si="338"/>
        <v>0.14855870510209393</v>
      </c>
      <c r="P123" s="5">
        <f t="shared" si="339"/>
        <v>0.13469925550149189</v>
      </c>
      <c r="Q123" s="5">
        <f t="shared" si="340"/>
        <v>6.1783185383019995E-2</v>
      </c>
      <c r="R123" s="5">
        <f t="shared" si="341"/>
        <v>7.3417586517167163E-2</v>
      </c>
      <c r="S123" s="5">
        <f t="shared" si="342"/>
        <v>3.0178961301467123E-2</v>
      </c>
      <c r="T123" s="5">
        <f t="shared" si="343"/>
        <v>6.1066396008861205E-2</v>
      </c>
      <c r="U123" s="5">
        <f t="shared" si="344"/>
        <v>6.656825823692103E-2</v>
      </c>
      <c r="V123" s="5">
        <f t="shared" si="345"/>
        <v>3.0051133850232522E-3</v>
      </c>
      <c r="W123" s="5">
        <f t="shared" si="346"/>
        <v>1.8673087445765908E-2</v>
      </c>
      <c r="X123" s="5">
        <f t="shared" si="347"/>
        <v>1.8456448070814851E-2</v>
      </c>
      <c r="Y123" s="5">
        <f t="shared" si="348"/>
        <v>9.1211610393846457E-3</v>
      </c>
      <c r="Z123" s="5">
        <f t="shared" si="349"/>
        <v>2.418860614193544E-2</v>
      </c>
      <c r="AA123" s="5">
        <f t="shared" si="350"/>
        <v>2.1931984643366376E-2</v>
      </c>
      <c r="AB123" s="5">
        <f t="shared" si="351"/>
        <v>9.942944780992051E-3</v>
      </c>
      <c r="AC123" s="5">
        <f t="shared" si="352"/>
        <v>1.6832164404971989E-4</v>
      </c>
      <c r="AD123" s="5">
        <f t="shared" si="353"/>
        <v>4.2327559585457614E-3</v>
      </c>
      <c r="AE123" s="5">
        <f t="shared" si="354"/>
        <v>4.1836488353748872E-3</v>
      </c>
      <c r="AF123" s="5">
        <f t="shared" si="355"/>
        <v>2.0675557189159433E-3</v>
      </c>
      <c r="AG123" s="5">
        <f t="shared" si="356"/>
        <v>6.8118952602275803E-4</v>
      </c>
      <c r="AH123" s="5">
        <f t="shared" si="357"/>
        <v>5.976994356994416E-3</v>
      </c>
      <c r="AI123" s="5">
        <f t="shared" si="358"/>
        <v>5.4193841382131052E-3</v>
      </c>
      <c r="AJ123" s="5">
        <f t="shared" si="359"/>
        <v>2.4568974540813038E-3</v>
      </c>
      <c r="AK123" s="5">
        <f t="shared" si="360"/>
        <v>7.4256224765563048E-4</v>
      </c>
      <c r="AL123" s="5">
        <f t="shared" si="361"/>
        <v>6.0339129425042011E-6</v>
      </c>
      <c r="AM123" s="5">
        <f t="shared" si="362"/>
        <v>7.6757410606641285E-4</v>
      </c>
      <c r="AN123" s="5">
        <f t="shared" si="363"/>
        <v>7.5866894910992086E-4</v>
      </c>
      <c r="AO123" s="5">
        <f t="shared" si="364"/>
        <v>3.7493355351264987E-4</v>
      </c>
      <c r="AP123" s="5">
        <f t="shared" si="365"/>
        <v>1.2352789686423618E-4</v>
      </c>
      <c r="AQ123" s="5">
        <f t="shared" si="366"/>
        <v>3.0523691119551676E-5</v>
      </c>
      <c r="AR123" s="5">
        <f t="shared" si="367"/>
        <v>1.1815302240705183E-3</v>
      </c>
      <c r="AS123" s="5">
        <f t="shared" si="368"/>
        <v>1.0713020245123723E-3</v>
      </c>
      <c r="AT123" s="5">
        <f t="shared" si="369"/>
        <v>4.8567865821086647E-4</v>
      </c>
      <c r="AU123" s="5">
        <f t="shared" si="370"/>
        <v>1.4678945410616929E-4</v>
      </c>
      <c r="AV123" s="5">
        <f t="shared" si="371"/>
        <v>3.3273765697511999E-5</v>
      </c>
      <c r="AW123" s="5">
        <f t="shared" si="372"/>
        <v>1.5020888530963861E-7</v>
      </c>
      <c r="AX123" s="5">
        <f t="shared" si="373"/>
        <v>1.1599416827432532E-4</v>
      </c>
      <c r="AY123" s="5">
        <f t="shared" si="374"/>
        <v>1.1464843987317569E-4</v>
      </c>
      <c r="AZ123" s="5">
        <f t="shared" si="375"/>
        <v>5.6659162097990535E-5</v>
      </c>
      <c r="BA123" s="5">
        <f t="shared" si="376"/>
        <v>1.8667273351459265E-5</v>
      </c>
      <c r="BB123" s="5">
        <f t="shared" si="377"/>
        <v>4.6126753574572328E-6</v>
      </c>
      <c r="BC123" s="5">
        <f t="shared" si="378"/>
        <v>9.1183210542657934E-7</v>
      </c>
      <c r="BD123" s="5">
        <f t="shared" si="379"/>
        <v>1.9463707941524164E-4</v>
      </c>
      <c r="BE123" s="5">
        <f t="shared" si="380"/>
        <v>1.7647885172531884E-4</v>
      </c>
      <c r="BF123" s="5">
        <f t="shared" si="381"/>
        <v>8.0007327483172736E-5</v>
      </c>
      <c r="BG123" s="5">
        <f t="shared" si="382"/>
        <v>2.4181074723381119E-5</v>
      </c>
      <c r="BH123" s="5">
        <f t="shared" si="383"/>
        <v>5.4812889628833181E-6</v>
      </c>
      <c r="BI123" s="5">
        <f t="shared" si="384"/>
        <v>9.9398489234478558E-7</v>
      </c>
      <c r="BJ123" s="8">
        <f t="shared" si="385"/>
        <v>0.31891248749001605</v>
      </c>
      <c r="BK123" s="8">
        <f t="shared" si="386"/>
        <v>0.31847480194882394</v>
      </c>
      <c r="BL123" s="8">
        <f t="shared" si="387"/>
        <v>0.3384156712112848</v>
      </c>
      <c r="BM123" s="8">
        <f t="shared" si="388"/>
        <v>0.29483553053774575</v>
      </c>
      <c r="BN123" s="8">
        <f t="shared" si="389"/>
        <v>0.70504153802332648</v>
      </c>
    </row>
    <row r="124" spans="1:66" x14ac:dyDescent="0.25">
      <c r="A124" t="s">
        <v>341</v>
      </c>
      <c r="B124" t="s">
        <v>318</v>
      </c>
      <c r="C124" t="s">
        <v>145</v>
      </c>
      <c r="D124" s="11">
        <v>44204</v>
      </c>
      <c r="E124">
        <f>VLOOKUP(A124,home!$A$2:$E$405,3,FALSE)</f>
        <v>1.4705999999999999</v>
      </c>
      <c r="F124">
        <f>VLOOKUP(B124,home!$B$2:$E$405,3,FALSE)</f>
        <v>0.93500000000000005</v>
      </c>
      <c r="G124">
        <f>VLOOKUP(C124,away!$B$2:$E$405,4,FALSE)</f>
        <v>0.68</v>
      </c>
      <c r="H124">
        <f>VLOOKUP(A124,away!$A$2:$E$405,3,FALSE)</f>
        <v>1.2646999999999999</v>
      </c>
      <c r="I124">
        <f>VLOOKUP(C124,away!$B$2:$E$405,3,FALSE)</f>
        <v>1.1420999999999999</v>
      </c>
      <c r="J124">
        <f>VLOOKUP(B124,home!$B$2:$E$405,4,FALSE)</f>
        <v>0.59299999999999997</v>
      </c>
      <c r="K124" s="3">
        <f t="shared" si="334"/>
        <v>0.93500748</v>
      </c>
      <c r="L124" s="3">
        <f t="shared" si="335"/>
        <v>0.85653742490999984</v>
      </c>
      <c r="M124" s="5">
        <f t="shared" si="336"/>
        <v>0.16670243122310413</v>
      </c>
      <c r="N124" s="5">
        <f t="shared" si="337"/>
        <v>0.15586802012778792</v>
      </c>
      <c r="O124" s="5">
        <f t="shared" si="338"/>
        <v>0.142786871166074</v>
      </c>
      <c r="P124" s="5">
        <f t="shared" si="339"/>
        <v>0.13350679258607548</v>
      </c>
      <c r="Q124" s="5">
        <f t="shared" si="340"/>
        <v>7.2868882356136117E-2</v>
      </c>
      <c r="R124" s="5">
        <f t="shared" si="341"/>
        <v>6.1151149469772459E-2</v>
      </c>
      <c r="S124" s="5">
        <f t="shared" si="342"/>
        <v>2.6730359503225786E-2</v>
      </c>
      <c r="T124" s="5">
        <f t="shared" si="343"/>
        <v>6.2414924849394558E-2</v>
      </c>
      <c r="U124" s="5">
        <f t="shared" si="344"/>
        <v>5.7176782164835273E-2</v>
      </c>
      <c r="V124" s="5">
        <f t="shared" si="345"/>
        <v>2.3786126211469407E-3</v>
      </c>
      <c r="W124" s="5">
        <f t="shared" si="346"/>
        <v>2.2710983354075769E-2</v>
      </c>
      <c r="X124" s="5">
        <f t="shared" si="347"/>
        <v>1.945280719927393E-2</v>
      </c>
      <c r="Y124" s="5">
        <f t="shared" si="348"/>
        <v>8.3310286928683988E-3</v>
      </c>
      <c r="Z124" s="5">
        <f t="shared" si="349"/>
        <v>1.7459416032375136E-2</v>
      </c>
      <c r="AA124" s="5">
        <f t="shared" si="350"/>
        <v>1.6324684586702672E-2</v>
      </c>
      <c r="AB124" s="5">
        <f t="shared" si="351"/>
        <v>7.6318510986038536E-3</v>
      </c>
      <c r="AC124" s="5">
        <f t="shared" si="352"/>
        <v>1.1905980446870403E-4</v>
      </c>
      <c r="AD124" s="5">
        <f t="shared" si="353"/>
        <v>5.3087348285540811E-3</v>
      </c>
      <c r="AE124" s="5">
        <f t="shared" si="354"/>
        <v>4.547130059579743E-3</v>
      </c>
      <c r="AF124" s="5">
        <f t="shared" si="355"/>
        <v>1.9473935359816434E-3</v>
      </c>
      <c r="AG124" s="5">
        <f t="shared" si="356"/>
        <v>5.5600514819869869E-4</v>
      </c>
      <c r="AH124" s="5">
        <f t="shared" si="357"/>
        <v>3.7386608122007407E-3</v>
      </c>
      <c r="AI124" s="5">
        <f t="shared" si="358"/>
        <v>3.4956758245905674E-3</v>
      </c>
      <c r="AJ124" s="5">
        <f t="shared" si="359"/>
        <v>1.6342415218236742E-3</v>
      </c>
      <c r="AK124" s="5">
        <f t="shared" si="360"/>
        <v>5.0934268234390629E-4</v>
      </c>
      <c r="AL124" s="5">
        <f t="shared" si="361"/>
        <v>3.8140517817088619E-6</v>
      </c>
      <c r="AM124" s="5">
        <f t="shared" si="362"/>
        <v>9.9274135480691703E-4</v>
      </c>
      <c r="AN124" s="5">
        <f t="shared" si="363"/>
        <v>8.5032012364798129E-4</v>
      </c>
      <c r="AO124" s="5">
        <f t="shared" si="364"/>
        <v>3.6416550452929731E-4</v>
      </c>
      <c r="AP124" s="5">
        <f t="shared" si="365"/>
        <v>1.0397379449685841E-4</v>
      </c>
      <c r="AQ124" s="5">
        <f t="shared" si="366"/>
        <v>2.2264361549115149E-5</v>
      </c>
      <c r="AR124" s="5">
        <f t="shared" si="367"/>
        <v>6.4046058093887039E-4</v>
      </c>
      <c r="AS124" s="5">
        <f t="shared" si="368"/>
        <v>5.9883543382298918E-4</v>
      </c>
      <c r="AT124" s="5">
        <f t="shared" si="369"/>
        <v>2.7995780495676992E-4</v>
      </c>
      <c r="AU124" s="5">
        <f t="shared" si="370"/>
        <v>8.7254213906320325E-5</v>
      </c>
      <c r="AV124" s="5">
        <f t="shared" si="371"/>
        <v>2.0395835665982377E-5</v>
      </c>
      <c r="AW124" s="5">
        <f t="shared" si="372"/>
        <v>8.4848762552051068E-8</v>
      </c>
      <c r="AX124" s="5">
        <f t="shared" si="373"/>
        <v>1.5470343207496683E-4</v>
      </c>
      <c r="AY124" s="5">
        <f t="shared" si="374"/>
        <v>1.3250927933423118E-4</v>
      </c>
      <c r="AZ124" s="5">
        <f t="shared" si="375"/>
        <v>5.6749578448811116E-5</v>
      </c>
      <c r="BA124" s="5">
        <f t="shared" si="376"/>
        <v>1.6202712596424232E-5</v>
      </c>
      <c r="BB124" s="5">
        <f t="shared" si="377"/>
        <v>3.4695574309745069E-6</v>
      </c>
      <c r="BC124" s="5">
        <f t="shared" si="378"/>
        <v>5.9436115750085196E-7</v>
      </c>
      <c r="BD124" s="5">
        <f t="shared" si="379"/>
        <v>9.1429742792290412E-5</v>
      </c>
      <c r="BE124" s="5">
        <f t="shared" si="380"/>
        <v>8.5487493405267601E-5</v>
      </c>
      <c r="BF124" s="5">
        <f t="shared" si="381"/>
        <v>3.9965722890187944E-5</v>
      </c>
      <c r="BG124" s="5">
        <f t="shared" si="382"/>
        <v>1.2456083281977649E-5</v>
      </c>
      <c r="BH124" s="5">
        <f t="shared" si="383"/>
        <v>2.9116327600380119E-6</v>
      </c>
      <c r="BI124" s="5">
        <f t="shared" si="384"/>
        <v>5.4447968192971747E-7</v>
      </c>
      <c r="BJ124" s="8">
        <f t="shared" si="385"/>
        <v>0.35670360421192399</v>
      </c>
      <c r="BK124" s="8">
        <f t="shared" si="386"/>
        <v>0.32957357906913692</v>
      </c>
      <c r="BL124" s="8">
        <f t="shared" si="387"/>
        <v>0.29630895835104987</v>
      </c>
      <c r="BM124" s="8">
        <f t="shared" si="388"/>
        <v>0.26702898630496413</v>
      </c>
      <c r="BN124" s="8">
        <f t="shared" si="389"/>
        <v>0.73288414692894999</v>
      </c>
    </row>
    <row r="125" spans="1:66" x14ac:dyDescent="0.25">
      <c r="A125" t="s">
        <v>341</v>
      </c>
      <c r="B125" t="s">
        <v>154</v>
      </c>
      <c r="C125" t="s">
        <v>147</v>
      </c>
      <c r="D125" s="11">
        <v>44204</v>
      </c>
      <c r="E125">
        <f>VLOOKUP(A125,home!$A$2:$E$405,3,FALSE)</f>
        <v>1.4705999999999999</v>
      </c>
      <c r="F125">
        <f>VLOOKUP(B125,home!$B$2:$E$405,3,FALSE)</f>
        <v>0.83109999999999995</v>
      </c>
      <c r="G125">
        <f>VLOOKUP(C125,away!$B$2:$E$405,4,FALSE)</f>
        <v>1.02</v>
      </c>
      <c r="H125">
        <f>VLOOKUP(A125,away!$A$2:$E$405,3,FALSE)</f>
        <v>1.2646999999999999</v>
      </c>
      <c r="I125">
        <f>VLOOKUP(C125,away!$B$2:$E$405,3,FALSE)</f>
        <v>1.0871999999999999</v>
      </c>
      <c r="J125">
        <f>VLOOKUP(B125,home!$B$2:$E$405,4,FALSE)</f>
        <v>1.4056999999999999</v>
      </c>
      <c r="K125" s="3">
        <f t="shared" si="334"/>
        <v>1.2466599731999999</v>
      </c>
      <c r="L125" s="3">
        <f t="shared" si="335"/>
        <v>1.9328119724879997</v>
      </c>
      <c r="M125" s="5">
        <f t="shared" si="336"/>
        <v>4.1607620404598172E-2</v>
      </c>
      <c r="N125" s="5">
        <f t="shared" si="337"/>
        <v>5.1870554938512135E-2</v>
      </c>
      <c r="O125" s="5">
        <f t="shared" si="338"/>
        <v>8.041970686474334E-2</v>
      </c>
      <c r="P125" s="5">
        <f t="shared" si="339"/>
        <v>0.10025602960475279</v>
      </c>
      <c r="Q125" s="5">
        <f t="shared" si="340"/>
        <v>3.2332472314757332E-2</v>
      </c>
      <c r="R125" s="5">
        <f t="shared" si="341"/>
        <v>7.7718086126075669E-2</v>
      </c>
      <c r="S125" s="5">
        <f t="shared" si="342"/>
        <v>6.0393212675761893E-2</v>
      </c>
      <c r="T125" s="5">
        <f t="shared" si="343"/>
        <v>6.2492589590099755E-2</v>
      </c>
      <c r="U125" s="5">
        <f t="shared" si="344"/>
        <v>9.6888027167088775E-2</v>
      </c>
      <c r="V125" s="5">
        <f t="shared" si="345"/>
        <v>1.6169003175299172E-2</v>
      </c>
      <c r="W125" s="5">
        <f t="shared" si="346"/>
        <v>1.3435866356468366E-2</v>
      </c>
      <c r="X125" s="5">
        <f t="shared" si="347"/>
        <v>2.5969003354530777E-2</v>
      </c>
      <c r="Y125" s="5">
        <f t="shared" si="348"/>
        <v>2.5096600298609061E-2</v>
      </c>
      <c r="Z125" s="5">
        <f t="shared" si="349"/>
        <v>5.0071482447777531E-2</v>
      </c>
      <c r="AA125" s="5">
        <f t="shared" si="350"/>
        <v>6.2422112966430611E-2</v>
      </c>
      <c r="AB125" s="5">
        <f t="shared" si="351"/>
        <v>3.8909574838908882E-2</v>
      </c>
      <c r="AC125" s="5">
        <f t="shared" si="352"/>
        <v>2.4350107703512637E-3</v>
      </c>
      <c r="AD125" s="5">
        <f t="shared" si="353"/>
        <v>4.1874891979684116E-3</v>
      </c>
      <c r="AE125" s="5">
        <f t="shared" si="354"/>
        <v>8.0936292564975174E-3</v>
      </c>
      <c r="AF125" s="5">
        <f t="shared" si="355"/>
        <v>7.8217317639187756E-3</v>
      </c>
      <c r="AG125" s="5">
        <f t="shared" si="356"/>
        <v>5.0393122662972982E-3</v>
      </c>
      <c r="AH125" s="5">
        <f t="shared" si="357"/>
        <v>2.4194690188821789E-2</v>
      </c>
      <c r="AI125" s="5">
        <f t="shared" si="358"/>
        <v>3.0162551822378876E-2</v>
      </c>
      <c r="AJ125" s="5">
        <f t="shared" si="359"/>
        <v>1.8801223023265232E-2</v>
      </c>
      <c r="AK125" s="5">
        <f t="shared" si="360"/>
        <v>7.8129107301036817E-3</v>
      </c>
      <c r="AL125" s="5">
        <f t="shared" si="361"/>
        <v>2.3469211601752536E-4</v>
      </c>
      <c r="AM125" s="5">
        <f t="shared" si="362"/>
        <v>1.0440750342629167E-3</v>
      </c>
      <c r="AN125" s="5">
        <f t="shared" si="363"/>
        <v>2.0180007263991837E-3</v>
      </c>
      <c r="AO125" s="5">
        <f t="shared" si="364"/>
        <v>1.9502079822369118E-3</v>
      </c>
      <c r="AP125" s="5">
        <f t="shared" si="365"/>
        <v>1.2564617789697229E-3</v>
      </c>
      <c r="AQ125" s="5">
        <f t="shared" si="366"/>
        <v>6.0712609234156282E-4</v>
      </c>
      <c r="AR125" s="5">
        <f t="shared" si="367"/>
        <v>9.3527573735185335E-3</v>
      </c>
      <c r="AS125" s="5">
        <f t="shared" si="368"/>
        <v>1.1659708256616717E-2</v>
      </c>
      <c r="AT125" s="5">
        <f t="shared" si="369"/>
        <v>7.2678457913568075E-3</v>
      </c>
      <c r="AU125" s="5">
        <f t="shared" si="370"/>
        <v>3.0201774798248688E-3</v>
      </c>
      <c r="AV125" s="5">
        <f t="shared" si="371"/>
        <v>9.4128359401442923E-4</v>
      </c>
      <c r="AW125" s="5">
        <f t="shared" si="372"/>
        <v>1.5708460441896737E-5</v>
      </c>
      <c r="AX125" s="5">
        <f t="shared" si="373"/>
        <v>2.1693442570549929E-4</v>
      </c>
      <c r="AY125" s="5">
        <f t="shared" si="374"/>
        <v>4.1929345524839746E-4</v>
      </c>
      <c r="AZ125" s="5">
        <f t="shared" si="375"/>
        <v>4.0520770514498205E-4</v>
      </c>
      <c r="BA125" s="5">
        <f t="shared" si="376"/>
        <v>2.6106343461620296E-4</v>
      </c>
      <c r="BB125" s="5">
        <f t="shared" si="377"/>
        <v>1.261466330012588E-4</v>
      </c>
      <c r="BC125" s="5">
        <f t="shared" si="378"/>
        <v>4.8763544510776529E-5</v>
      </c>
      <c r="BD125" s="5">
        <f t="shared" si="379"/>
        <v>3.0128535712186755E-3</v>
      </c>
      <c r="BE125" s="5">
        <f t="shared" si="380"/>
        <v>3.7560039523509979E-3</v>
      </c>
      <c r="BF125" s="5">
        <f t="shared" si="381"/>
        <v>2.3412298932884946E-3</v>
      </c>
      <c r="BG125" s="5">
        <f t="shared" si="382"/>
        <v>9.7290586534069085E-4</v>
      </c>
      <c r="BH125" s="5">
        <f t="shared" si="383"/>
        <v>3.0322070000293728E-4</v>
      </c>
      <c r="BI125" s="5">
        <f t="shared" si="384"/>
        <v>7.5602621947869317E-5</v>
      </c>
      <c r="BJ125" s="8">
        <f t="shared" si="385"/>
        <v>0.2446925301500969</v>
      </c>
      <c r="BK125" s="8">
        <f t="shared" si="386"/>
        <v>0.22151486220202926</v>
      </c>
      <c r="BL125" s="8">
        <f t="shared" si="387"/>
        <v>0.48003247282729794</v>
      </c>
      <c r="BM125" s="8">
        <f t="shared" si="388"/>
        <v>0.61170329237895549</v>
      </c>
      <c r="BN125" s="8">
        <f t="shared" si="389"/>
        <v>0.38420447025343946</v>
      </c>
    </row>
    <row r="126" spans="1:66" x14ac:dyDescent="0.25">
      <c r="A126" t="s">
        <v>341</v>
      </c>
      <c r="B126" t="s">
        <v>151</v>
      </c>
      <c r="C126" t="s">
        <v>148</v>
      </c>
      <c r="D126" s="11">
        <v>44204</v>
      </c>
      <c r="E126">
        <f>VLOOKUP(A126,home!$A$2:$E$405,3,FALSE)</f>
        <v>1.4705999999999999</v>
      </c>
      <c r="F126">
        <f>VLOOKUP(B126,home!$B$2:$E$405,3,FALSE)</f>
        <v>1.2089000000000001</v>
      </c>
      <c r="G126">
        <f>VLOOKUP(C126,away!$B$2:$E$405,4,FALSE)</f>
        <v>0.45329999999999998</v>
      </c>
      <c r="H126">
        <f>VLOOKUP(A126,away!$A$2:$E$405,3,FALSE)</f>
        <v>1.2646999999999999</v>
      </c>
      <c r="I126">
        <f>VLOOKUP(C126,away!$B$2:$E$405,3,FALSE)</f>
        <v>1.845</v>
      </c>
      <c r="J126">
        <f>VLOOKUP(B126,home!$B$2:$E$405,4,FALSE)</f>
        <v>0.96640000000000004</v>
      </c>
      <c r="K126" s="3">
        <f t="shared" si="334"/>
        <v>0.80588052052199999</v>
      </c>
      <c r="L126" s="3">
        <f t="shared" si="335"/>
        <v>2.2549702175999999</v>
      </c>
      <c r="M126" s="5">
        <f t="shared" si="336"/>
        <v>4.6847823033011673E-2</v>
      </c>
      <c r="N126" s="5">
        <f t="shared" si="337"/>
        <v>3.7753748011165982E-2</v>
      </c>
      <c r="O126" s="5">
        <f t="shared" si="338"/>
        <v>0.10564044569883663</v>
      </c>
      <c r="P126" s="5">
        <f t="shared" si="339"/>
        <v>8.5133577367954516E-2</v>
      </c>
      <c r="Q126" s="5">
        <f t="shared" si="340"/>
        <v>1.521250504944743E-2</v>
      </c>
      <c r="R126" s="5">
        <f t="shared" si="341"/>
        <v>0.11910802941243333</v>
      </c>
      <c r="S126" s="5">
        <f t="shared" si="342"/>
        <v>3.867696258990698E-2</v>
      </c>
      <c r="T126" s="5">
        <f t="shared" si="343"/>
        <v>3.4303745821593568E-2</v>
      </c>
      <c r="U126" s="5">
        <f t="shared" si="344"/>
        <v>9.5986840741241447E-2</v>
      </c>
      <c r="V126" s="5">
        <f t="shared" si="345"/>
        <v>7.8094656600160677E-3</v>
      </c>
      <c r="W126" s="5">
        <f t="shared" si="346"/>
        <v>4.0864871625640843E-3</v>
      </c>
      <c r="X126" s="5">
        <f t="shared" si="347"/>
        <v>9.2149068461867389E-3</v>
      </c>
      <c r="Y126" s="5">
        <f t="shared" si="348"/>
        <v>1.0389670248054723E-2</v>
      </c>
      <c r="Z126" s="5">
        <f t="shared" si="349"/>
        <v>8.952835300068733E-2</v>
      </c>
      <c r="AA126" s="5">
        <f t="shared" si="350"/>
        <v>7.2149155717671262E-2</v>
      </c>
      <c r="AB126" s="5">
        <f t="shared" si="351"/>
        <v>2.9071799582489868E-2</v>
      </c>
      <c r="AC126" s="5">
        <f t="shared" si="352"/>
        <v>8.8697791317441776E-4</v>
      </c>
      <c r="AD126" s="5">
        <f t="shared" si="353"/>
        <v>8.233051004184035E-4</v>
      </c>
      <c r="AE126" s="5">
        <f t="shared" si="354"/>
        <v>1.8565284814416772E-3</v>
      </c>
      <c r="AF126" s="5">
        <f t="shared" si="355"/>
        <v>2.0932082168885688E-3</v>
      </c>
      <c r="AG126" s="5">
        <f t="shared" si="356"/>
        <v>1.5733740627731079E-3</v>
      </c>
      <c r="AH126" s="5">
        <f t="shared" si="357"/>
        <v>5.0470942411832372E-2</v>
      </c>
      <c r="AI126" s="5">
        <f t="shared" si="358"/>
        <v>4.0673549342083358E-2</v>
      </c>
      <c r="AJ126" s="5">
        <f t="shared" si="359"/>
        <v>1.6389010557637688E-2</v>
      </c>
      <c r="AK126" s="5">
        <f t="shared" si="360"/>
        <v>4.4025281196765397E-3</v>
      </c>
      <c r="AL126" s="5">
        <f t="shared" si="361"/>
        <v>6.4473948120655599E-5</v>
      </c>
      <c r="AM126" s="5">
        <f t="shared" si="362"/>
        <v>1.3269710857472016E-4</v>
      </c>
      <c r="AN126" s="5">
        <f t="shared" si="363"/>
        <v>2.992280277976275E-4</v>
      </c>
      <c r="AO126" s="5">
        <f t="shared" si="364"/>
        <v>3.373751454774176E-4</v>
      </c>
      <c r="AP126" s="5">
        <f t="shared" si="365"/>
        <v>2.5359030173668131E-4</v>
      </c>
      <c r="AQ126" s="5">
        <f t="shared" si="366"/>
        <v>1.4295964447210346E-4</v>
      </c>
      <c r="AR126" s="5">
        <f t="shared" si="367"/>
        <v>2.2762094398577355E-2</v>
      </c>
      <c r="AS126" s="5">
        <f t="shared" si="368"/>
        <v>1.834352848209642E-2</v>
      </c>
      <c r="AT126" s="5">
        <f t="shared" si="369"/>
        <v>7.3913461406809955E-3</v>
      </c>
      <c r="AU126" s="5">
        <f t="shared" si="370"/>
        <v>1.985513958403426E-3</v>
      </c>
      <c r="AV126" s="5">
        <f t="shared" si="371"/>
        <v>4.0002175557546236E-4</v>
      </c>
      <c r="AW126" s="5">
        <f t="shared" si="372"/>
        <v>3.254567125349381E-6</v>
      </c>
      <c r="AX126" s="5">
        <f t="shared" si="373"/>
        <v>1.7823002488326624E-5</v>
      </c>
      <c r="AY126" s="5">
        <f t="shared" si="374"/>
        <v>4.0190339799387229E-5</v>
      </c>
      <c r="AZ126" s="5">
        <f t="shared" si="375"/>
        <v>4.5314009641421091E-5</v>
      </c>
      <c r="BA126" s="5">
        <f t="shared" si="376"/>
        <v>3.4060580727147938E-5</v>
      </c>
      <c r="BB126" s="5">
        <f t="shared" si="377"/>
        <v>1.9201398783469786E-5</v>
      </c>
      <c r="BC126" s="5">
        <f t="shared" si="378"/>
        <v>8.6597164785970525E-6</v>
      </c>
      <c r="BD126" s="5">
        <f t="shared" si="379"/>
        <v>8.5546408264986131E-3</v>
      </c>
      <c r="BE126" s="5">
        <f t="shared" si="380"/>
        <v>6.8940184021374536E-3</v>
      </c>
      <c r="BF126" s="5">
        <f t="shared" si="381"/>
        <v>2.7778775692013885E-3</v>
      </c>
      <c r="BG126" s="5">
        <f t="shared" si="382"/>
        <v>7.4621247380480117E-4</v>
      </c>
      <c r="BH126" s="5">
        <f t="shared" si="383"/>
        <v>1.503395242024556E-4</v>
      </c>
      <c r="BI126" s="5">
        <f t="shared" si="384"/>
        <v>2.4231138803860955E-5</v>
      </c>
      <c r="BJ126" s="8">
        <f t="shared" si="385"/>
        <v>0.11863857827651118</v>
      </c>
      <c r="BK126" s="8">
        <f t="shared" si="386"/>
        <v>0.17945947085198366</v>
      </c>
      <c r="BL126" s="8">
        <f t="shared" si="387"/>
        <v>0.60392212625388453</v>
      </c>
      <c r="BM126" s="8">
        <f t="shared" si="388"/>
        <v>0.58181546403754314</v>
      </c>
      <c r="BN126" s="8">
        <f t="shared" si="389"/>
        <v>0.40969612857284954</v>
      </c>
    </row>
    <row r="127" spans="1:66" x14ac:dyDescent="0.25">
      <c r="A127" t="s">
        <v>344</v>
      </c>
      <c r="B127" t="s">
        <v>199</v>
      </c>
      <c r="C127" t="s">
        <v>207</v>
      </c>
      <c r="D127" s="11">
        <v>44204</v>
      </c>
      <c r="E127">
        <f>VLOOKUP(A127,home!$A$2:$E$405,3,FALSE)</f>
        <v>1.3976999999999999</v>
      </c>
      <c r="F127">
        <f>VLOOKUP(B127,home!$B$2:$E$405,3,FALSE)</f>
        <v>1.4309000000000001</v>
      </c>
      <c r="G127">
        <f>VLOOKUP(C127,away!$B$2:$E$405,4,FALSE)</f>
        <v>1.0731999999999999</v>
      </c>
      <c r="H127">
        <f>VLOOKUP(A127,away!$A$2:$E$405,3,FALSE)</f>
        <v>1.0585</v>
      </c>
      <c r="I127">
        <f>VLOOKUP(C127,away!$B$2:$E$405,3,FALSE)</f>
        <v>0.73480000000000001</v>
      </c>
      <c r="J127">
        <f>VLOOKUP(B127,home!$B$2:$E$405,4,FALSE)</f>
        <v>0.89500000000000002</v>
      </c>
      <c r="K127" s="3">
        <f t="shared" si="334"/>
        <v>2.1463666556760002</v>
      </c>
      <c r="L127" s="3">
        <f t="shared" si="335"/>
        <v>0.696118291</v>
      </c>
      <c r="M127" s="5">
        <f t="shared" si="336"/>
        <v>5.8280661538818411E-2</v>
      </c>
      <c r="N127" s="5">
        <f t="shared" si="337"/>
        <v>0.12509166859765855</v>
      </c>
      <c r="O127" s="5">
        <f t="shared" si="338"/>
        <v>4.0570234508751704E-2</v>
      </c>
      <c r="P127" s="5">
        <f t="shared" si="339"/>
        <v>8.7078598562540438E-2</v>
      </c>
      <c r="Q127" s="5">
        <f t="shared" si="340"/>
        <v>0.13424629319044348</v>
      </c>
      <c r="R127" s="5">
        <f t="shared" si="341"/>
        <v>1.4120841155850727E-2</v>
      </c>
      <c r="S127" s="5">
        <f t="shared" si="342"/>
        <v>3.2526579689583439E-2</v>
      </c>
      <c r="T127" s="5">
        <f t="shared" si="343"/>
        <v>9.3451300188816463E-2</v>
      </c>
      <c r="U127" s="5">
        <f t="shared" si="344"/>
        <v>3.0308502607015345E-2</v>
      </c>
      <c r="V127" s="5">
        <f t="shared" si="345"/>
        <v>5.3998643053135226E-3</v>
      </c>
      <c r="W127" s="5">
        <f t="shared" si="346"/>
        <v>9.6047255784023983E-2</v>
      </c>
      <c r="X127" s="5">
        <f t="shared" si="347"/>
        <v>6.6860251551614652E-2</v>
      </c>
      <c r="Y127" s="5">
        <f t="shared" si="348"/>
        <v>2.3271322022970036E-2</v>
      </c>
      <c r="Z127" s="5">
        <f t="shared" si="349"/>
        <v>3.2765919376310914E-3</v>
      </c>
      <c r="AA127" s="5">
        <f t="shared" si="350"/>
        <v>7.0327676791881906E-3</v>
      </c>
      <c r="AB127" s="5">
        <f t="shared" si="351"/>
        <v>7.5474490218627134E-3</v>
      </c>
      <c r="AC127" s="5">
        <f t="shared" si="352"/>
        <v>5.0425454571817723E-4</v>
      </c>
      <c r="AD127" s="5">
        <f t="shared" si="353"/>
        <v>5.1538156796003251E-2</v>
      </c>
      <c r="AE127" s="5">
        <f t="shared" si="354"/>
        <v>3.5876653630123823E-2</v>
      </c>
      <c r="AF127" s="5">
        <f t="shared" si="355"/>
        <v>1.2487197405900367E-2</v>
      </c>
      <c r="AG127" s="5">
        <f t="shared" si="356"/>
        <v>2.8975221725249995E-3</v>
      </c>
      <c r="AH127" s="5">
        <f t="shared" si="357"/>
        <v>5.7022389498203327E-4</v>
      </c>
      <c r="AI127" s="5">
        <f t="shared" si="358"/>
        <v>1.2239095544591292E-3</v>
      </c>
      <c r="AJ127" s="5">
        <f t="shared" si="359"/>
        <v>1.3134793286271728E-3</v>
      </c>
      <c r="AK127" s="5">
        <f t="shared" si="360"/>
        <v>9.397360779616875E-4</v>
      </c>
      <c r="AL127" s="5">
        <f t="shared" si="361"/>
        <v>3.0136774704029593E-5</v>
      </c>
      <c r="AM127" s="5">
        <f t="shared" si="362"/>
        <v>2.2123956248388543E-2</v>
      </c>
      <c r="AN127" s="5">
        <f t="shared" si="363"/>
        <v>1.5400890613787004E-2</v>
      </c>
      <c r="AO127" s="5">
        <f t="shared" si="364"/>
        <v>5.3604208269736739E-3</v>
      </c>
      <c r="AP127" s="5">
        <f t="shared" si="365"/>
        <v>1.2438289950379071E-3</v>
      </c>
      <c r="AQ127" s="5">
        <f t="shared" si="366"/>
        <v>2.1646302858050875E-4</v>
      </c>
      <c r="AR127" s="5">
        <f t="shared" si="367"/>
        <v>7.938865665245132E-5</v>
      </c>
      <c r="AS127" s="5">
        <f t="shared" si="368"/>
        <v>1.7039716547773216E-4</v>
      </c>
      <c r="AT127" s="5">
        <f t="shared" si="369"/>
        <v>1.8286739710155506E-4</v>
      </c>
      <c r="AU127" s="5">
        <f t="shared" si="370"/>
        <v>1.3083349451634659E-4</v>
      </c>
      <c r="AV127" s="5">
        <f t="shared" si="371"/>
        <v>7.0204162518863812E-5</v>
      </c>
      <c r="AW127" s="5">
        <f t="shared" si="372"/>
        <v>1.2507808656383301E-6</v>
      </c>
      <c r="AX127" s="5">
        <f t="shared" si="373"/>
        <v>7.9143536638626617E-3</v>
      </c>
      <c r="AY127" s="5">
        <f t="shared" si="374"/>
        <v>5.5093263468576651E-3</v>
      </c>
      <c r="AZ127" s="5">
        <f t="shared" si="375"/>
        <v>1.917571420567915E-3</v>
      </c>
      <c r="BA127" s="5">
        <f t="shared" si="376"/>
        <v>4.4495218005205983E-4</v>
      </c>
      <c r="BB127" s="5">
        <f t="shared" si="377"/>
        <v>7.743483778864101E-5</v>
      </c>
      <c r="BC127" s="5">
        <f t="shared" si="378"/>
        <v>1.0780761389058203E-5</v>
      </c>
      <c r="BD127" s="5">
        <f t="shared" si="379"/>
        <v>9.2106493322816962E-6</v>
      </c>
      <c r="BE127" s="5">
        <f t="shared" si="380"/>
        <v>1.9769430603933844E-5</v>
      </c>
      <c r="BF127" s="5">
        <f t="shared" si="381"/>
        <v>2.1216223324992134E-5</v>
      </c>
      <c r="BG127" s="5">
        <f t="shared" si="382"/>
        <v>1.517926476804617E-5</v>
      </c>
      <c r="BH127" s="5">
        <f t="shared" si="383"/>
        <v>8.1450669389529522E-6</v>
      </c>
      <c r="BI127" s="5">
        <f t="shared" si="384"/>
        <v>3.496460017203517E-6</v>
      </c>
      <c r="BJ127" s="8">
        <f t="shared" si="385"/>
        <v>0.70198760026336515</v>
      </c>
      <c r="BK127" s="8">
        <f t="shared" si="386"/>
        <v>0.1893294217635357</v>
      </c>
      <c r="BL127" s="8">
        <f t="shared" si="387"/>
        <v>0.10433785179995103</v>
      </c>
      <c r="BM127" s="8">
        <f t="shared" si="388"/>
        <v>0.5340350926444275</v>
      </c>
      <c r="BN127" s="8">
        <f t="shared" si="389"/>
        <v>0.45938829755406324</v>
      </c>
    </row>
    <row r="128" spans="1:66" x14ac:dyDescent="0.25">
      <c r="A128" t="s">
        <v>344</v>
      </c>
      <c r="B128" t="s">
        <v>206</v>
      </c>
      <c r="C128" t="s">
        <v>214</v>
      </c>
      <c r="D128" s="11">
        <v>44204</v>
      </c>
      <c r="E128">
        <f>VLOOKUP(A128,home!$A$2:$E$405,3,FALSE)</f>
        <v>1.3976999999999999</v>
      </c>
      <c r="F128">
        <f>VLOOKUP(B128,home!$B$2:$E$405,3,FALSE)</f>
        <v>0.97909999999999997</v>
      </c>
      <c r="G128">
        <f>VLOOKUP(C128,away!$B$2:$E$405,4,FALSE)</f>
        <v>0.78700000000000003</v>
      </c>
      <c r="H128">
        <f>VLOOKUP(A128,away!$A$2:$E$405,3,FALSE)</f>
        <v>1.0585</v>
      </c>
      <c r="I128">
        <f>VLOOKUP(C128,away!$B$2:$E$405,3,FALSE)</f>
        <v>0.70850000000000002</v>
      </c>
      <c r="J128">
        <f>VLOOKUP(B128,home!$B$2:$E$405,4,FALSE)</f>
        <v>0.89500000000000002</v>
      </c>
      <c r="K128" s="3">
        <f t="shared" si="334"/>
        <v>1.07700011109</v>
      </c>
      <c r="L128" s="3">
        <f t="shared" si="335"/>
        <v>0.67120278875000006</v>
      </c>
      <c r="M128" s="5">
        <f t="shared" si="336"/>
        <v>0.17408651340766162</v>
      </c>
      <c r="N128" s="5">
        <f t="shared" si="337"/>
        <v>0.18749119427932234</v>
      </c>
      <c r="O128" s="5">
        <f t="shared" si="338"/>
        <v>0.11684735328298675</v>
      </c>
      <c r="P128" s="5">
        <f t="shared" si="339"/>
        <v>0.1258446124663492</v>
      </c>
      <c r="Q128" s="5">
        <f t="shared" si="340"/>
        <v>0.10096401853361348</v>
      </c>
      <c r="R128" s="5">
        <f t="shared" si="341"/>
        <v>3.921413469079859E-2</v>
      </c>
      <c r="S128" s="5">
        <f t="shared" si="342"/>
        <v>2.2742810710615086E-2</v>
      </c>
      <c r="T128" s="5">
        <f t="shared" si="343"/>
        <v>6.7767330803168047E-2</v>
      </c>
      <c r="U128" s="5">
        <f t="shared" si="344"/>
        <v>4.2233627418288296E-2</v>
      </c>
      <c r="V128" s="5">
        <f t="shared" si="345"/>
        <v>1.8267163991878455E-3</v>
      </c>
      <c r="W128" s="5">
        <f t="shared" si="346"/>
        <v>3.6246086392264842E-2</v>
      </c>
      <c r="X128" s="5">
        <f t="shared" si="347"/>
        <v>2.432847426776159E-2</v>
      </c>
      <c r="Y128" s="5">
        <f t="shared" si="348"/>
        <v>8.1646698872770967E-3</v>
      </c>
      <c r="Z128" s="5">
        <f t="shared" si="349"/>
        <v>8.7735455209607127E-3</v>
      </c>
      <c r="AA128" s="5">
        <f t="shared" si="350"/>
        <v>9.4491095007278574E-3</v>
      </c>
      <c r="AB128" s="5">
        <f t="shared" si="351"/>
        <v>5.0883459909927395E-3</v>
      </c>
      <c r="AC128" s="5">
        <f t="shared" si="352"/>
        <v>8.253167234277622E-5</v>
      </c>
      <c r="AD128" s="5">
        <f t="shared" si="353"/>
        <v>9.7592597677617424E-3</v>
      </c>
      <c r="AE128" s="5">
        <f t="shared" si="354"/>
        <v>6.5504423722573587E-3</v>
      </c>
      <c r="AF128" s="5">
        <f t="shared" si="355"/>
        <v>2.1983375939026526E-3</v>
      </c>
      <c r="AG128" s="5">
        <f t="shared" si="356"/>
        <v>4.918434412138086E-4</v>
      </c>
      <c r="AH128" s="5">
        <f t="shared" si="357"/>
        <v>1.472207055223475E-3</v>
      </c>
      <c r="AI128" s="5">
        <f t="shared" si="358"/>
        <v>1.5855671620231642E-3</v>
      </c>
      <c r="AJ128" s="5">
        <f t="shared" si="359"/>
        <v>8.5382800481980205E-4</v>
      </c>
      <c r="AK128" s="5">
        <f t="shared" si="360"/>
        <v>3.0652428534755995E-4</v>
      </c>
      <c r="AL128" s="5">
        <f t="shared" si="361"/>
        <v>2.3864378966232532E-6</v>
      </c>
      <c r="AM128" s="5">
        <f t="shared" si="362"/>
        <v>2.1021447708071137E-3</v>
      </c>
      <c r="AN128" s="5">
        <f t="shared" si="363"/>
        <v>1.4109654325219643E-3</v>
      </c>
      <c r="AO128" s="5">
        <f t="shared" si="364"/>
        <v>4.7352196656929619E-4</v>
      </c>
      <c r="AP128" s="5">
        <f t="shared" si="365"/>
        <v>1.0594308816523199E-4</v>
      </c>
      <c r="AQ128" s="5">
        <f t="shared" si="366"/>
        <v>1.7777324056322703E-5</v>
      </c>
      <c r="AR128" s="5">
        <f t="shared" si="367"/>
        <v>1.9762989621668444E-4</v>
      </c>
      <c r="AS128" s="5">
        <f t="shared" si="368"/>
        <v>2.1284742018007428E-4</v>
      </c>
      <c r="AT128" s="5">
        <f t="shared" si="369"/>
        <v>1.1461834758957997E-4</v>
      </c>
      <c r="AU128" s="5">
        <f t="shared" si="370"/>
        <v>4.1147991028976619E-5</v>
      </c>
      <c r="AV128" s="5">
        <f t="shared" si="371"/>
        <v>1.1079097727334534E-5</v>
      </c>
      <c r="AW128" s="5">
        <f t="shared" si="372"/>
        <v>4.7920036103654724E-8</v>
      </c>
      <c r="AX128" s="5">
        <f t="shared" si="373"/>
        <v>3.7733502528108725E-4</v>
      </c>
      <c r="AY128" s="5">
        <f t="shared" si="374"/>
        <v>2.5326832126171749E-4</v>
      </c>
      <c r="AZ128" s="5">
        <f t="shared" si="375"/>
        <v>8.4997201766447855E-5</v>
      </c>
      <c r="BA128" s="5">
        <f t="shared" si="376"/>
        <v>1.9016786287195414E-5</v>
      </c>
      <c r="BB128" s="5">
        <f t="shared" si="377"/>
        <v>3.191029997257079E-6</v>
      </c>
      <c r="BC128" s="5">
        <f t="shared" si="378"/>
        <v>4.2836564662877145E-7</v>
      </c>
      <c r="BD128" s="5">
        <f t="shared" si="379"/>
        <v>2.2108289580168603E-5</v>
      </c>
      <c r="BE128" s="5">
        <f t="shared" si="380"/>
        <v>2.3810630333851474E-5</v>
      </c>
      <c r="BF128" s="5">
        <f t="shared" si="381"/>
        <v>1.2822025757340483E-5</v>
      </c>
      <c r="BG128" s="5">
        <f t="shared" si="382"/>
        <v>4.6031077216848469E-6</v>
      </c>
      <c r="BH128" s="5">
        <f t="shared" si="383"/>
        <v>1.2393868819034541E-6</v>
      </c>
      <c r="BI128" s="5">
        <f t="shared" si="384"/>
        <v>2.6696396189870188E-7</v>
      </c>
      <c r="BJ128" s="8">
        <f t="shared" si="385"/>
        <v>0.4488102466509033</v>
      </c>
      <c r="BK128" s="8">
        <f t="shared" si="386"/>
        <v>0.32483883941531488</v>
      </c>
      <c r="BL128" s="8">
        <f t="shared" si="387"/>
        <v>0.21769287054818767</v>
      </c>
      <c r="BM128" s="8">
        <f t="shared" si="388"/>
        <v>0.25541445507340899</v>
      </c>
      <c r="BN128" s="8">
        <f t="shared" si="389"/>
        <v>0.74444782666073195</v>
      </c>
    </row>
    <row r="129" spans="1:66" x14ac:dyDescent="0.25">
      <c r="A129" t="s">
        <v>344</v>
      </c>
      <c r="B129" t="s">
        <v>198</v>
      </c>
      <c r="C129" t="s">
        <v>204</v>
      </c>
      <c r="D129" s="11">
        <v>44204</v>
      </c>
      <c r="E129">
        <f>VLOOKUP(A129,home!$A$2:$E$405,3,FALSE)</f>
        <v>1.3976999999999999</v>
      </c>
      <c r="F129">
        <f>VLOOKUP(B129,home!$B$2:$E$405,3,FALSE)</f>
        <v>0.56479999999999997</v>
      </c>
      <c r="G129">
        <f>VLOOKUP(C129,away!$B$2:$E$405,4,FALSE)</f>
        <v>1.2625999999999999</v>
      </c>
      <c r="H129">
        <f>VLOOKUP(A129,away!$A$2:$E$405,3,FALSE)</f>
        <v>1.0585</v>
      </c>
      <c r="I129">
        <f>VLOOKUP(C129,away!$B$2:$E$405,3,FALSE)</f>
        <v>0.83360000000000001</v>
      </c>
      <c r="J129">
        <f>VLOOKUP(B129,home!$B$2:$E$405,4,FALSE)</f>
        <v>0.99450000000000005</v>
      </c>
      <c r="K129" s="3">
        <f t="shared" si="334"/>
        <v>0.99672290409599984</v>
      </c>
      <c r="L129" s="3">
        <f t="shared" si="335"/>
        <v>0.87751258919999997</v>
      </c>
      <c r="M129" s="5">
        <f t="shared" si="336"/>
        <v>0.15347225257232308</v>
      </c>
      <c r="N129" s="5">
        <f t="shared" si="337"/>
        <v>0.15296930928204064</v>
      </c>
      <c r="O129" s="5">
        <f t="shared" si="338"/>
        <v>0.13467383372509559</v>
      </c>
      <c r="P129" s="5">
        <f t="shared" si="339"/>
        <v>0.13423249465621906</v>
      </c>
      <c r="Q129" s="5">
        <f t="shared" si="340"/>
        <v>7.6234007092577355E-2</v>
      </c>
      <c r="R129" s="5">
        <f t="shared" si="341"/>
        <v>5.9088992264799446E-2</v>
      </c>
      <c r="S129" s="5">
        <f t="shared" si="342"/>
        <v>2.9351173126785264E-2</v>
      </c>
      <c r="T129" s="5">
        <f t="shared" si="343"/>
        <v>6.6896300948898729E-2</v>
      </c>
      <c r="U129" s="5">
        <f t="shared" si="344"/>
        <v>5.8895351970276975E-2</v>
      </c>
      <c r="V129" s="5">
        <f t="shared" si="345"/>
        <v>2.8524021073366439E-3</v>
      </c>
      <c r="W129" s="5">
        <f t="shared" si="346"/>
        <v>2.5328060313396253E-2</v>
      </c>
      <c r="X129" s="5">
        <f t="shared" si="347"/>
        <v>2.2225691785022109E-2</v>
      </c>
      <c r="Y129" s="5">
        <f t="shared" si="348"/>
        <v>9.7516621725179595E-3</v>
      </c>
      <c r="Z129" s="5">
        <f t="shared" si="349"/>
        <v>1.7283778198500979E-2</v>
      </c>
      <c r="AA129" s="5">
        <f t="shared" si="350"/>
        <v>1.7227137599761022E-2</v>
      </c>
      <c r="AB129" s="5">
        <f t="shared" si="351"/>
        <v>8.5853413088476001E-3</v>
      </c>
      <c r="AC129" s="5">
        <f t="shared" si="352"/>
        <v>1.5592600788293199E-4</v>
      </c>
      <c r="AD129" s="5">
        <f t="shared" si="353"/>
        <v>6.3112644576717369E-3</v>
      </c>
      <c r="AE129" s="5">
        <f t="shared" si="354"/>
        <v>5.5382140153774602E-3</v>
      </c>
      <c r="AF129" s="5">
        <f t="shared" si="355"/>
        <v>2.4299262600888014E-3</v>
      </c>
      <c r="AG129" s="5">
        <f t="shared" si="356"/>
        <v>7.1076362801853225E-4</v>
      </c>
      <c r="AH129" s="5">
        <f t="shared" si="357"/>
        <v>3.7916832395312764E-3</v>
      </c>
      <c r="AI129" s="5">
        <f t="shared" si="358"/>
        <v>3.7792575299177419E-3</v>
      </c>
      <c r="AJ129" s="5">
        <f t="shared" si="359"/>
        <v>1.8834362702731433E-3</v>
      </c>
      <c r="AK129" s="5">
        <f t="shared" si="360"/>
        <v>6.2575468966212869E-4</v>
      </c>
      <c r="AL129" s="5">
        <f t="shared" si="361"/>
        <v>5.4551455834136345E-6</v>
      </c>
      <c r="AM129" s="5">
        <f t="shared" si="362"/>
        <v>1.2581163677536883E-3</v>
      </c>
      <c r="AN129" s="5">
        <f t="shared" si="363"/>
        <v>1.1040129513824385E-3</v>
      </c>
      <c r="AO129" s="5">
        <f t="shared" si="364"/>
        <v>4.8439263173896858E-4</v>
      </c>
      <c r="AP129" s="5">
        <f t="shared" si="365"/>
        <v>1.4168687748888814E-4</v>
      </c>
      <c r="AQ129" s="5">
        <f t="shared" si="366"/>
        <v>3.1083004680234357E-5</v>
      </c>
      <c r="AR129" s="5">
        <f t="shared" si="367"/>
        <v>6.654499553894669E-4</v>
      </c>
      <c r="AS129" s="5">
        <f t="shared" si="368"/>
        <v>6.6326921206634297E-4</v>
      </c>
      <c r="AT129" s="5">
        <f t="shared" si="369"/>
        <v>3.3054780762411547E-4</v>
      </c>
      <c r="AU129" s="5">
        <f t="shared" si="370"/>
        <v>1.0982152358589142E-4</v>
      </c>
      <c r="AV129" s="5">
        <f t="shared" si="371"/>
        <v>2.7365406980194255E-5</v>
      </c>
      <c r="AW129" s="5">
        <f t="shared" si="372"/>
        <v>1.3253532227436977E-7</v>
      </c>
      <c r="AX129" s="5">
        <f t="shared" si="373"/>
        <v>2.0899889995969445E-4</v>
      </c>
      <c r="AY129" s="5">
        <f t="shared" si="374"/>
        <v>1.8339916584358325E-4</v>
      </c>
      <c r="AZ129" s="5">
        <f t="shared" si="375"/>
        <v>8.0467538438261466E-5</v>
      </c>
      <c r="BA129" s="5">
        <f t="shared" si="376"/>
        <v>2.353709266716978E-5</v>
      </c>
      <c r="BB129" s="5">
        <f t="shared" si="377"/>
        <v>5.1635237821521219E-6</v>
      </c>
      <c r="BC129" s="5">
        <f t="shared" si="378"/>
        <v>9.0621142469441724E-7</v>
      </c>
      <c r="BD129" s="5">
        <f t="shared" si="379"/>
        <v>9.7323452222805891E-5</v>
      </c>
      <c r="BE129" s="5">
        <f t="shared" si="380"/>
        <v>9.7004513936163383E-5</v>
      </c>
      <c r="BF129" s="5">
        <f t="shared" si="381"/>
        <v>4.834331042043682E-5</v>
      </c>
      <c r="BG129" s="5">
        <f t="shared" si="382"/>
        <v>1.6061628251957403E-5</v>
      </c>
      <c r="BH129" s="5">
        <f t="shared" si="383"/>
        <v>4.002248188950334E-6</v>
      </c>
      <c r="BI129" s="5">
        <f t="shared" si="384"/>
        <v>7.9782648756070675E-7</v>
      </c>
      <c r="BJ129" s="8">
        <f t="shared" si="385"/>
        <v>0.37191696422076936</v>
      </c>
      <c r="BK129" s="8">
        <f t="shared" si="386"/>
        <v>0.320253102781974</v>
      </c>
      <c r="BL129" s="8">
        <f t="shared" si="387"/>
        <v>0.29061077548331876</v>
      </c>
      <c r="BM129" s="8">
        <f t="shared" si="388"/>
        <v>0.28921046446098669</v>
      </c>
      <c r="BN129" s="8">
        <f t="shared" si="389"/>
        <v>0.71067088959305513</v>
      </c>
    </row>
    <row r="130" spans="1:66" x14ac:dyDescent="0.25">
      <c r="A130" t="s">
        <v>344</v>
      </c>
      <c r="B130" t="s">
        <v>212</v>
      </c>
      <c r="C130" t="s">
        <v>213</v>
      </c>
      <c r="D130" s="11">
        <v>44204</v>
      </c>
      <c r="E130">
        <f>VLOOKUP(A130,home!$A$2:$E$405,3,FALSE)</f>
        <v>1.3976999999999999</v>
      </c>
      <c r="F130">
        <f>VLOOKUP(B130,home!$B$2:$E$405,3,FALSE)</f>
        <v>1.3513999999999999</v>
      </c>
      <c r="G130">
        <f>VLOOKUP(C130,away!$B$2:$E$405,4,FALSE)</f>
        <v>0.6401</v>
      </c>
      <c r="H130">
        <f>VLOOKUP(A130,away!$A$2:$E$405,3,FALSE)</f>
        <v>1.0585</v>
      </c>
      <c r="I130">
        <f>VLOOKUP(C130,away!$B$2:$E$405,3,FALSE)</f>
        <v>1.0939000000000001</v>
      </c>
      <c r="J130">
        <f>VLOOKUP(B130,home!$B$2:$E$405,4,FALSE)</f>
        <v>1.1022000000000001</v>
      </c>
      <c r="K130" s="3">
        <f t="shared" si="334"/>
        <v>1.2090540243779999</v>
      </c>
      <c r="L130" s="3">
        <f t="shared" si="335"/>
        <v>1.2762298299300001</v>
      </c>
      <c r="M130" s="5">
        <f t="shared" si="336"/>
        <v>8.3301905551056765E-2</v>
      </c>
      <c r="N130" s="5">
        <f t="shared" si="337"/>
        <v>0.10071650414486122</v>
      </c>
      <c r="O130" s="5">
        <f t="shared" si="338"/>
        <v>0.1063123767542701</v>
      </c>
      <c r="P130" s="5">
        <f t="shared" si="339"/>
        <v>0.12853740695594038</v>
      </c>
      <c r="Q130" s="5">
        <f t="shared" si="340"/>
        <v>6.0885847328813997E-2</v>
      </c>
      <c r="R130" s="5">
        <f t="shared" si="341"/>
        <v>6.7839513252278133E-2</v>
      </c>
      <c r="S130" s="5">
        <f t="shared" si="342"/>
        <v>4.9584294853947213E-2</v>
      </c>
      <c r="T130" s="5">
        <f t="shared" si="343"/>
        <v>7.7704334581596243E-2</v>
      </c>
      <c r="U130" s="5">
        <f t="shared" si="344"/>
        <v>8.2021636509511525E-2</v>
      </c>
      <c r="V130" s="5">
        <f t="shared" si="345"/>
        <v>8.501121638486403E-3</v>
      </c>
      <c r="W130" s="5">
        <f t="shared" si="346"/>
        <v>2.4538092913522356E-2</v>
      </c>
      <c r="X130" s="5">
        <f t="shared" si="347"/>
        <v>3.1316246145831179E-2</v>
      </c>
      <c r="Y130" s="5">
        <f t="shared" si="348"/>
        <v>1.9983363746370077E-2</v>
      </c>
      <c r="Z130" s="5">
        <f t="shared" si="349"/>
        <v>2.8859603486829633E-2</v>
      </c>
      <c r="AA130" s="5">
        <f t="shared" si="350"/>
        <v>3.4892819737704722E-2</v>
      </c>
      <c r="AB130" s="5">
        <f t="shared" si="351"/>
        <v>2.1093652062884008E-2</v>
      </c>
      <c r="AC130" s="5">
        <f t="shared" si="352"/>
        <v>8.1984328899770847E-4</v>
      </c>
      <c r="AD130" s="5">
        <f t="shared" si="353"/>
        <v>7.4169699969138699E-3</v>
      </c>
      <c r="AE130" s="5">
        <f t="shared" si="354"/>
        <v>9.4657583577573007E-3</v>
      </c>
      <c r="AF130" s="5">
        <f t="shared" si="355"/>
        <v>6.0402415895395405E-3</v>
      </c>
      <c r="AG130" s="5">
        <f t="shared" si="356"/>
        <v>2.5695788321847199E-3</v>
      </c>
      <c r="AH130" s="5">
        <f t="shared" si="357"/>
        <v>9.207871712460956E-3</v>
      </c>
      <c r="AI130" s="5">
        <f t="shared" si="358"/>
        <v>1.1132814349907264E-2</v>
      </c>
      <c r="AJ130" s="5">
        <f t="shared" si="359"/>
        <v>6.7300869962042646E-3</v>
      </c>
      <c r="AK130" s="5">
        <f t="shared" si="360"/>
        <v>2.7123462557249369E-3</v>
      </c>
      <c r="AL130" s="5">
        <f t="shared" si="361"/>
        <v>5.0601738234382139E-5</v>
      </c>
      <c r="AM130" s="5">
        <f t="shared" si="362"/>
        <v>1.793503484691918E-3</v>
      </c>
      <c r="AN130" s="5">
        <f t="shared" si="363"/>
        <v>2.288922647247229E-3</v>
      </c>
      <c r="AO130" s="5">
        <f t="shared" si="364"/>
        <v>1.4605956804096287E-3</v>
      </c>
      <c r="AP130" s="5">
        <f t="shared" si="365"/>
        <v>6.2135192560189105E-4</v>
      </c>
      <c r="AQ130" s="5">
        <f t="shared" si="366"/>
        <v>1.982469655843949E-4</v>
      </c>
      <c r="AR130" s="5">
        <f t="shared" si="367"/>
        <v>2.3502721099222597E-3</v>
      </c>
      <c r="AS130" s="5">
        <f t="shared" si="368"/>
        <v>2.8416059528848805E-3</v>
      </c>
      <c r="AT130" s="5">
        <f t="shared" si="369"/>
        <v>1.7178275565159734E-3</v>
      </c>
      <c r="AU130" s="5">
        <f t="shared" si="370"/>
        <v>6.9231544013102135E-4</v>
      </c>
      <c r="AV130" s="5">
        <f t="shared" si="371"/>
        <v>2.0926169225735935E-4</v>
      </c>
      <c r="AW130" s="5">
        <f t="shared" si="372"/>
        <v>2.1688900342155722E-6</v>
      </c>
      <c r="AX130" s="5">
        <f t="shared" si="373"/>
        <v>3.6140710098378812E-4</v>
      </c>
      <c r="AY130" s="5">
        <f t="shared" si="374"/>
        <v>4.6123852302403428E-4</v>
      </c>
      <c r="AZ130" s="5">
        <f t="shared" si="375"/>
        <v>2.9432318089806392E-4</v>
      </c>
      <c r="BA130" s="5">
        <f t="shared" si="376"/>
        <v>1.2520800770066424E-4</v>
      </c>
      <c r="BB130" s="5">
        <f t="shared" si="377"/>
        <v>3.9948548593423223E-5</v>
      </c>
      <c r="BC130" s="5">
        <f t="shared" si="378"/>
        <v>1.0196705875466966E-5</v>
      </c>
      <c r="BD130" s="5">
        <f t="shared" si="379"/>
        <v>4.9991456252255107E-4</v>
      </c>
      <c r="BE130" s="5">
        <f t="shared" si="380"/>
        <v>6.0442371366305756E-4</v>
      </c>
      <c r="BF130" s="5">
        <f t="shared" si="381"/>
        <v>3.6539046171690792E-4</v>
      </c>
      <c r="BG130" s="5">
        <f t="shared" si="382"/>
        <v>1.4725893606938768E-4</v>
      </c>
      <c r="BH130" s="5">
        <f t="shared" si="383"/>
        <v>4.4511002320078938E-5</v>
      </c>
      <c r="BI130" s="5">
        <f t="shared" si="384"/>
        <v>1.0763241296837979E-5</v>
      </c>
      <c r="BJ130" s="8">
        <f t="shared" si="385"/>
        <v>0.34829188040800102</v>
      </c>
      <c r="BK130" s="8">
        <f t="shared" si="386"/>
        <v>0.27125641254968691</v>
      </c>
      <c r="BL130" s="8">
        <f t="shared" si="387"/>
        <v>0.35142666230024622</v>
      </c>
      <c r="BM130" s="8">
        <f t="shared" si="388"/>
        <v>0.45178193512455339</v>
      </c>
      <c r="BN130" s="8">
        <f t="shared" si="389"/>
        <v>0.54759355398722054</v>
      </c>
    </row>
    <row r="131" spans="1:66" x14ac:dyDescent="0.25">
      <c r="A131" t="s">
        <v>346</v>
      </c>
      <c r="B131" t="s">
        <v>242</v>
      </c>
      <c r="C131" t="s">
        <v>238</v>
      </c>
      <c r="D131" s="11">
        <v>44204</v>
      </c>
      <c r="E131">
        <f>VLOOKUP(A131,home!$A$2:$E$405,3,FALSE)</f>
        <v>1.5866</v>
      </c>
      <c r="F131">
        <f>VLOOKUP(B131,home!$B$2:$E$405,3,FALSE)</f>
        <v>0.40110000000000001</v>
      </c>
      <c r="G131">
        <f>VLOOKUP(C131,away!$B$2:$E$405,4,FALSE)</f>
        <v>0.51570000000000005</v>
      </c>
      <c r="H131">
        <f>VLOOKUP(A131,away!$A$2:$E$405,3,FALSE)</f>
        <v>1.1788000000000001</v>
      </c>
      <c r="I131">
        <f>VLOOKUP(C131,away!$B$2:$E$405,3,FALSE)</f>
        <v>1.0025999999999999</v>
      </c>
      <c r="J131">
        <f>VLOOKUP(B131,home!$B$2:$E$405,4,FALSE)</f>
        <v>1.0025999999999999</v>
      </c>
      <c r="K131" s="3">
        <f t="shared" si="334"/>
        <v>0.32818387858200004</v>
      </c>
      <c r="L131" s="3">
        <f t="shared" si="335"/>
        <v>1.1849377286879998</v>
      </c>
      <c r="M131" s="5">
        <f t="shared" si="336"/>
        <v>0.22022145896821096</v>
      </c>
      <c r="N131" s="5">
        <f t="shared" si="337"/>
        <v>7.2273132551174249E-2</v>
      </c>
      <c r="O131" s="5">
        <f t="shared" si="338"/>
        <v>0.2609487153981494</v>
      </c>
      <c r="P131" s="5">
        <f t="shared" si="339"/>
        <v>8.563916153035514E-2</v>
      </c>
      <c r="Q131" s="5">
        <f t="shared" si="340"/>
        <v>1.1859438478957682E-2</v>
      </c>
      <c r="R131" s="5">
        <f t="shared" si="341"/>
        <v>0.15460398906396727</v>
      </c>
      <c r="S131" s="5">
        <f t="shared" si="342"/>
        <v>8.3257848962404474E-3</v>
      </c>
      <c r="T131" s="5">
        <f t="shared" si="343"/>
        <v>1.405269609477118E-2</v>
      </c>
      <c r="U131" s="5">
        <f t="shared" si="344"/>
        <v>5.0738536775261897E-2</v>
      </c>
      <c r="V131" s="5">
        <f t="shared" si="345"/>
        <v>3.5974556447595011E-4</v>
      </c>
      <c r="W131" s="5">
        <f t="shared" si="346"/>
        <v>1.297358839276316E-3</v>
      </c>
      <c r="X131" s="5">
        <f t="shared" si="347"/>
        <v>1.5372894363053773E-3</v>
      </c>
      <c r="Y131" s="5">
        <f t="shared" si="348"/>
        <v>9.1079612649587504E-4</v>
      </c>
      <c r="Z131" s="5">
        <f t="shared" si="349"/>
        <v>6.1065366549187254E-2</v>
      </c>
      <c r="AA131" s="5">
        <f t="shared" si="350"/>
        <v>2.0040668841143795E-2</v>
      </c>
      <c r="AB131" s="5">
        <f t="shared" si="351"/>
        <v>3.2885122148320033E-3</v>
      </c>
      <c r="AC131" s="5">
        <f t="shared" si="352"/>
        <v>8.7435588277616116E-6</v>
      </c>
      <c r="AD131" s="5">
        <f t="shared" si="353"/>
        <v>1.0644306394658572E-4</v>
      </c>
      <c r="AE131" s="5">
        <f t="shared" si="354"/>
        <v>1.261284024274588E-4</v>
      </c>
      <c r="AF131" s="5">
        <f t="shared" si="355"/>
        <v>7.4727151347719531E-5</v>
      </c>
      <c r="AG131" s="5">
        <f t="shared" si="356"/>
        <v>2.9515673663097065E-5</v>
      </c>
      <c r="AH131" s="5">
        <f t="shared" si="357"/>
        <v>1.8089664185073524E-2</v>
      </c>
      <c r="AI131" s="5">
        <f t="shared" si="358"/>
        <v>5.9367361545033231E-3</v>
      </c>
      <c r="AJ131" s="5">
        <f t="shared" si="359"/>
        <v>9.7417054865144427E-4</v>
      </c>
      <c r="AK131" s="5">
        <f t="shared" si="360"/>
        <v>1.0656902301892867E-4</v>
      </c>
      <c r="AL131" s="5">
        <f t="shared" si="361"/>
        <v>1.3600691781974403E-7</v>
      </c>
      <c r="AM131" s="5">
        <f t="shared" si="362"/>
        <v>6.9865795148284763E-6</v>
      </c>
      <c r="AN131" s="5">
        <f t="shared" si="363"/>
        <v>8.2786616615989605E-6</v>
      </c>
      <c r="AO131" s="5">
        <f t="shared" si="364"/>
        <v>4.9048492729357495E-6</v>
      </c>
      <c r="AP131" s="5">
        <f t="shared" si="365"/>
        <v>1.9373136523431581E-6</v>
      </c>
      <c r="AQ131" s="5">
        <f t="shared" si="366"/>
        <v>5.7389900974093871E-7</v>
      </c>
      <c r="AR131" s="5">
        <f t="shared" si="367"/>
        <v>4.2870251184379355E-3</v>
      </c>
      <c r="AS131" s="5">
        <f t="shared" si="368"/>
        <v>1.4069325309474198E-3</v>
      </c>
      <c r="AT131" s="5">
        <f t="shared" si="369"/>
        <v>2.30866287454757E-4</v>
      </c>
      <c r="AU131" s="5">
        <f t="shared" si="370"/>
        <v>2.5255531216909702E-5</v>
      </c>
      <c r="AV131" s="5">
        <f t="shared" si="371"/>
        <v>2.0721145476035508E-6</v>
      </c>
      <c r="AW131" s="5">
        <f t="shared" si="372"/>
        <v>1.4691673527919128E-9</v>
      </c>
      <c r="AX131" s="5">
        <f t="shared" si="373"/>
        <v>3.8214712719965924E-7</v>
      </c>
      <c r="AY131" s="5">
        <f t="shared" si="374"/>
        <v>4.5282054892860834E-7</v>
      </c>
      <c r="AZ131" s="5">
        <f t="shared" si="375"/>
        <v>2.6828207637535929E-7</v>
      </c>
      <c r="BA131" s="5">
        <f t="shared" si="376"/>
        <v>1.0596585140930625E-7</v>
      </c>
      <c r="BB131" s="5">
        <f t="shared" si="377"/>
        <v>3.1390733821858351E-8</v>
      </c>
      <c r="BC131" s="5">
        <f t="shared" si="378"/>
        <v>7.4392129673444833E-9</v>
      </c>
      <c r="BD131" s="5">
        <f t="shared" si="379"/>
        <v>8.4664296777837425E-4</v>
      </c>
      <c r="BE131" s="5">
        <f t="shared" si="380"/>
        <v>2.7785457293968209E-4</v>
      </c>
      <c r="BF131" s="5">
        <f t="shared" si="381"/>
        <v>4.5593695714545051E-5</v>
      </c>
      <c r="BG131" s="5">
        <f t="shared" si="382"/>
        <v>4.9877052994956375E-6</v>
      </c>
      <c r="BH131" s="5">
        <f t="shared" si="383"/>
        <v>4.0922111760311852E-7</v>
      </c>
      <c r="BI131" s="5">
        <f t="shared" si="384"/>
        <v>2.6859954714530464E-8</v>
      </c>
      <c r="BJ131" s="8">
        <f t="shared" si="385"/>
        <v>0.10229145516702769</v>
      </c>
      <c r="BK131" s="8">
        <f t="shared" si="386"/>
        <v>0.31455548334557704</v>
      </c>
      <c r="BL131" s="8">
        <f t="shared" si="387"/>
        <v>0.52185522881001056</v>
      </c>
      <c r="BM131" s="8">
        <f t="shared" si="388"/>
        <v>0.19422118652960624</v>
      </c>
      <c r="BN131" s="8">
        <f t="shared" si="389"/>
        <v>0.80554589599081461</v>
      </c>
    </row>
    <row r="132" spans="1:66" x14ac:dyDescent="0.25">
      <c r="A132" t="s">
        <v>346</v>
      </c>
      <c r="B132" t="s">
        <v>231</v>
      </c>
      <c r="C132" t="s">
        <v>240</v>
      </c>
      <c r="D132" s="11">
        <v>44204</v>
      </c>
      <c r="E132">
        <f>VLOOKUP(A132,home!$A$2:$E$405,3,FALSE)</f>
        <v>1.5866</v>
      </c>
      <c r="F132">
        <f>VLOOKUP(B132,home!$B$2:$E$405,3,FALSE)</f>
        <v>1.0084</v>
      </c>
      <c r="G132">
        <f>VLOOKUP(C132,away!$B$2:$E$405,4,FALSE)</f>
        <v>1.2033</v>
      </c>
      <c r="H132">
        <f>VLOOKUP(A132,away!$A$2:$E$405,3,FALSE)</f>
        <v>1.1788000000000001</v>
      </c>
      <c r="I132">
        <f>VLOOKUP(C132,away!$B$2:$E$405,3,FALSE)</f>
        <v>1.3882000000000001</v>
      </c>
      <c r="J132">
        <f>VLOOKUP(B132,home!$B$2:$E$405,4,FALSE)</f>
        <v>1.2725</v>
      </c>
      <c r="K132" s="3">
        <f t="shared" si="334"/>
        <v>1.9251926885519999</v>
      </c>
      <c r="L132" s="3">
        <f t="shared" si="335"/>
        <v>2.0823319286000004</v>
      </c>
      <c r="M132" s="5">
        <f t="shared" si="336"/>
        <v>1.8178337934588933E-2</v>
      </c>
      <c r="N132" s="5">
        <f t="shared" si="337"/>
        <v>3.4996803281698075E-2</v>
      </c>
      <c r="O132" s="5">
        <f t="shared" si="338"/>
        <v>3.7853333490075122E-2</v>
      </c>
      <c r="P132" s="5">
        <f t="shared" si="339"/>
        <v>7.2874960872413186E-2</v>
      </c>
      <c r="Q132" s="5">
        <f t="shared" si="340"/>
        <v>3.368779490030889E-2</v>
      </c>
      <c r="R132" s="5">
        <f t="shared" si="341"/>
        <v>3.9411602465163571E-2</v>
      </c>
      <c r="S132" s="5">
        <f t="shared" si="342"/>
        <v>7.303692919101637E-2</v>
      </c>
      <c r="T132" s="5">
        <f t="shared" si="343"/>
        <v>7.0149170925041471E-2</v>
      </c>
      <c r="U132" s="5">
        <f t="shared" si="344"/>
        <v>7.5874928910050876E-2</v>
      </c>
      <c r="V132" s="5">
        <f t="shared" si="345"/>
        <v>3.2533003329987209E-2</v>
      </c>
      <c r="W132" s="5">
        <f t="shared" si="346"/>
        <v>2.1618498811838017E-2</v>
      </c>
      <c r="X132" s="5">
        <f t="shared" si="347"/>
        <v>4.5016890324291473E-2</v>
      </c>
      <c r="Y132" s="5">
        <f t="shared" si="348"/>
        <v>4.6870054024278296E-2</v>
      </c>
      <c r="Z132" s="5">
        <f t="shared" si="349"/>
        <v>2.7356012723500193E-2</v>
      </c>
      <c r="AA132" s="5">
        <f t="shared" si="350"/>
        <v>5.2665595683218047E-2</v>
      </c>
      <c r="AB132" s="5">
        <f t="shared" si="351"/>
        <v>5.0695709873783586E-2</v>
      </c>
      <c r="AC132" s="5">
        <f t="shared" si="352"/>
        <v>8.1513273974286645E-3</v>
      </c>
      <c r="AD132" s="5">
        <f t="shared" si="353"/>
        <v>1.040494396250516E-2</v>
      </c>
      <c r="AE132" s="5">
        <f t="shared" si="354"/>
        <v>2.16665470284183E-2</v>
      </c>
      <c r="AF132" s="5">
        <f t="shared" si="355"/>
        <v>2.2558471329894452E-2</v>
      </c>
      <c r="AG132" s="5">
        <f t="shared" si="356"/>
        <v>1.5658075036882307E-2</v>
      </c>
      <c r="AH132" s="5">
        <f t="shared" si="357"/>
        <v>1.4241074683333077E-2</v>
      </c>
      <c r="AI132" s="5">
        <f t="shared" si="358"/>
        <v>2.7416812857475825E-2</v>
      </c>
      <c r="AJ132" s="5">
        <f t="shared" si="359"/>
        <v>2.6391323828305464E-2</v>
      </c>
      <c r="AK132" s="5">
        <f t="shared" si="360"/>
        <v>1.6936127891820627E-2</v>
      </c>
      <c r="AL132" s="5">
        <f t="shared" si="361"/>
        <v>1.3071110621517357E-3</v>
      </c>
      <c r="AM132" s="5">
        <f t="shared" si="362"/>
        <v>4.0063044082816416E-3</v>
      </c>
      <c r="AN132" s="5">
        <f t="shared" si="363"/>
        <v>8.3424555850557941E-3</v>
      </c>
      <c r="AO132" s="5">
        <f t="shared" si="364"/>
        <v>8.6858808138445421E-3</v>
      </c>
      <c r="AP132" s="5">
        <f t="shared" si="365"/>
        <v>6.0289623155608809E-3</v>
      </c>
      <c r="AQ132" s="5">
        <f t="shared" si="366"/>
        <v>3.1385751815046535E-3</v>
      </c>
      <c r="AR132" s="5">
        <f t="shared" si="367"/>
        <v>5.9309289021363181E-3</v>
      </c>
      <c r="AS132" s="5">
        <f t="shared" si="368"/>
        <v>1.141818095871458E-2</v>
      </c>
      <c r="AT132" s="5">
        <f t="shared" si="369"/>
        <v>1.0991099249140488E-2</v>
      </c>
      <c r="AU132" s="5">
        <f t="shared" si="370"/>
        <v>7.0533279711982172E-3</v>
      </c>
      <c r="AV132" s="5">
        <f t="shared" si="371"/>
        <v>3.3947538600275291E-3</v>
      </c>
      <c r="AW132" s="5">
        <f t="shared" si="372"/>
        <v>1.45557353686209E-4</v>
      </c>
      <c r="AX132" s="5">
        <f t="shared" si="373"/>
        <v>1.2854846591562432E-3</v>
      </c>
      <c r="AY132" s="5">
        <f t="shared" si="374"/>
        <v>2.6768057494865336E-3</v>
      </c>
      <c r="AZ132" s="5">
        <f t="shared" si="375"/>
        <v>2.7869990394079327E-3</v>
      </c>
      <c r="BA132" s="5">
        <f t="shared" si="376"/>
        <v>1.9344856949122227E-3</v>
      </c>
      <c r="BB132" s="5">
        <f t="shared" si="377"/>
        <v>1.0070603319839201E-3</v>
      </c>
      <c r="BC132" s="5">
        <f t="shared" si="378"/>
        <v>4.1940677666332647E-4</v>
      </c>
      <c r="BD132" s="5">
        <f t="shared" si="379"/>
        <v>2.0583604365291665E-3</v>
      </c>
      <c r="BE132" s="5">
        <f t="shared" si="380"/>
        <v>3.9627404628106537E-3</v>
      </c>
      <c r="BF132" s="5">
        <f t="shared" si="381"/>
        <v>3.8145194828161201E-3</v>
      </c>
      <c r="BG132" s="5">
        <f t="shared" si="382"/>
        <v>2.4478950062189176E-3</v>
      </c>
      <c r="BH132" s="5">
        <f t="shared" si="383"/>
        <v>1.1781673920789031E-3</v>
      </c>
      <c r="BI132" s="5">
        <f t="shared" si="384"/>
        <v>4.5363984982413634E-4</v>
      </c>
      <c r="BJ132" s="8">
        <f t="shared" si="385"/>
        <v>0.3629396701810142</v>
      </c>
      <c r="BK132" s="8">
        <f t="shared" si="386"/>
        <v>0.20875847553707261</v>
      </c>
      <c r="BL132" s="8">
        <f t="shared" si="387"/>
        <v>0.39419012325472119</v>
      </c>
      <c r="BM132" s="8">
        <f t="shared" si="388"/>
        <v>0.7537102003562598</v>
      </c>
      <c r="BN132" s="8">
        <f t="shared" si="389"/>
        <v>0.23700283294424779</v>
      </c>
    </row>
    <row r="133" spans="1:66" x14ac:dyDescent="0.25">
      <c r="A133" t="s">
        <v>346</v>
      </c>
      <c r="B133" t="s">
        <v>233</v>
      </c>
      <c r="C133" t="s">
        <v>239</v>
      </c>
      <c r="D133" s="11">
        <v>44204</v>
      </c>
      <c r="E133">
        <f>VLOOKUP(A133,home!$A$2:$E$405,3,FALSE)</f>
        <v>1.5866</v>
      </c>
      <c r="F133">
        <f>VLOOKUP(B133,home!$B$2:$E$405,3,FALSE)</f>
        <v>1.0084</v>
      </c>
      <c r="G133">
        <f>VLOOKUP(C133,away!$B$2:$E$405,4,FALSE)</f>
        <v>0.88239999999999996</v>
      </c>
      <c r="H133">
        <f>VLOOKUP(A133,away!$A$2:$E$405,3,FALSE)</f>
        <v>1.1788000000000001</v>
      </c>
      <c r="I133">
        <f>VLOOKUP(C133,away!$B$2:$E$405,3,FALSE)</f>
        <v>1.2725</v>
      </c>
      <c r="J133">
        <f>VLOOKUP(B133,home!$B$2:$E$405,4,FALSE)</f>
        <v>1.018</v>
      </c>
      <c r="K133" s="3">
        <f t="shared" si="334"/>
        <v>1.4117759730559998</v>
      </c>
      <c r="L133" s="3">
        <f t="shared" si="335"/>
        <v>1.5270234140000001</v>
      </c>
      <c r="M133" s="5">
        <f t="shared" si="336"/>
        <v>5.2929238134039977E-2</v>
      </c>
      <c r="N133" s="5">
        <f t="shared" si="337"/>
        <v>7.4724226669797014E-2</v>
      </c>
      <c r="O133" s="5">
        <f t="shared" si="338"/>
        <v>8.0824185915860713E-2</v>
      </c>
      <c r="P133" s="5">
        <f t="shared" si="339"/>
        <v>0.11410564371782328</v>
      </c>
      <c r="Q133" s="5">
        <f t="shared" si="340"/>
        <v>5.2746933908804895E-2</v>
      </c>
      <c r="R133" s="5">
        <f t="shared" si="341"/>
        <v>6.1710212155504193E-2</v>
      </c>
      <c r="S133" s="5">
        <f t="shared" si="342"/>
        <v>6.149766361309722E-2</v>
      </c>
      <c r="T133" s="5">
        <f t="shared" si="343"/>
        <v>8.0545803095455615E-2</v>
      </c>
      <c r="U133" s="5">
        <f t="shared" si="344"/>
        <v>8.7120994813329106E-2</v>
      </c>
      <c r="V133" s="5">
        <f t="shared" si="345"/>
        <v>1.4730842622462848E-2</v>
      </c>
      <c r="W133" s="5">
        <f t="shared" si="346"/>
        <v>2.482228464827451E-2</v>
      </c>
      <c r="X133" s="5">
        <f t="shared" si="347"/>
        <v>3.7904209846887929E-2</v>
      </c>
      <c r="Y133" s="5">
        <f t="shared" si="348"/>
        <v>2.8940307962683622E-2</v>
      </c>
      <c r="Z133" s="5">
        <f t="shared" si="349"/>
        <v>3.1410979614787449E-2</v>
      </c>
      <c r="AA133" s="5">
        <f t="shared" si="350"/>
        <v>4.4345266310308717E-2</v>
      </c>
      <c r="AB133" s="5">
        <f t="shared" si="351"/>
        <v>3.1302790747831773E-2</v>
      </c>
      <c r="AC133" s="5">
        <f t="shared" si="352"/>
        <v>1.9848106868709408E-3</v>
      </c>
      <c r="AD133" s="5">
        <f t="shared" si="353"/>
        <v>8.7608762656976903E-3</v>
      </c>
      <c r="AE133" s="5">
        <f t="shared" si="354"/>
        <v>1.3378063184877258E-2</v>
      </c>
      <c r="AF133" s="5">
        <f t="shared" si="355"/>
        <v>1.0214307858639495E-2</v>
      </c>
      <c r="AG133" s="5">
        <f t="shared" si="356"/>
        <v>5.1991624193155721E-3</v>
      </c>
      <c r="AH133" s="5">
        <f t="shared" si="357"/>
        <v>1.1991325332114281E-2</v>
      </c>
      <c r="AI133" s="5">
        <f t="shared" si="358"/>
        <v>1.6929064988976696E-2</v>
      </c>
      <c r="AJ133" s="5">
        <f t="shared" si="359"/>
        <v>1.1950023598870421E-2</v>
      </c>
      <c r="AK133" s="5">
        <f t="shared" si="360"/>
        <v>5.6235853981124817E-3</v>
      </c>
      <c r="AL133" s="5">
        <f t="shared" si="361"/>
        <v>1.711553833515471E-4</v>
      </c>
      <c r="AM133" s="5">
        <f t="shared" si="362"/>
        <v>2.473678922965713E-3</v>
      </c>
      <c r="AN133" s="5">
        <f t="shared" si="363"/>
        <v>3.7773656340869461E-3</v>
      </c>
      <c r="AO133" s="5">
        <f t="shared" si="364"/>
        <v>2.8840628832448624E-3</v>
      </c>
      <c r="AP133" s="5">
        <f t="shared" si="365"/>
        <v>1.4680105167210848E-3</v>
      </c>
      <c r="AQ133" s="5">
        <f t="shared" si="366"/>
        <v>5.6042160775783372E-4</v>
      </c>
      <c r="AR133" s="5">
        <f t="shared" si="367"/>
        <v>3.662206909405964E-3</v>
      </c>
      <c r="AS133" s="5">
        <f t="shared" si="368"/>
        <v>5.1702157230590099E-3</v>
      </c>
      <c r="AT133" s="5">
        <f t="shared" si="369"/>
        <v>3.6495931666655325E-3</v>
      </c>
      <c r="AU133" s="5">
        <f t="shared" si="370"/>
        <v>1.7174693147092529E-3</v>
      </c>
      <c r="AV133" s="5">
        <f t="shared" si="371"/>
        <v>6.0617047824186934E-4</v>
      </c>
      <c r="AW133" s="5">
        <f t="shared" si="372"/>
        <v>1.0249426026983161E-5</v>
      </c>
      <c r="AX133" s="5">
        <f t="shared" si="373"/>
        <v>5.8204674474967211E-4</v>
      </c>
      <c r="AY133" s="5">
        <f t="shared" si="374"/>
        <v>8.8879900727523078E-4</v>
      </c>
      <c r="AZ133" s="5">
        <f t="shared" si="375"/>
        <v>6.7860844722461718E-4</v>
      </c>
      <c r="BA133" s="5">
        <f t="shared" si="376"/>
        <v>3.4541699595005802E-4</v>
      </c>
      <c r="BB133" s="5">
        <f t="shared" si="377"/>
        <v>1.3186496010232041E-4</v>
      </c>
      <c r="BC133" s="5">
        <f t="shared" si="378"/>
        <v>4.0272176312483795E-5</v>
      </c>
      <c r="BD133" s="5">
        <f t="shared" si="379"/>
        <v>9.3204594959591443E-4</v>
      </c>
      <c r="BE133" s="5">
        <f t="shared" si="380"/>
        <v>1.3158400774236753E-3</v>
      </c>
      <c r="BF133" s="5">
        <f t="shared" si="381"/>
        <v>9.2883570284544583E-4</v>
      </c>
      <c r="BG133" s="5">
        <f t="shared" si="382"/>
        <v>4.3710264273126088E-4</v>
      </c>
      <c r="BH133" s="5">
        <f t="shared" si="383"/>
        <v>1.5427275219181876E-4</v>
      </c>
      <c r="BI133" s="5">
        <f t="shared" si="384"/>
        <v>4.3559712968326387E-5</v>
      </c>
      <c r="BJ133" s="8">
        <f t="shared" si="385"/>
        <v>0.35106672375682435</v>
      </c>
      <c r="BK133" s="8">
        <f t="shared" si="386"/>
        <v>0.24630815316492108</v>
      </c>
      <c r="BL133" s="8">
        <f t="shared" si="387"/>
        <v>0.37041476169074639</v>
      </c>
      <c r="BM133" s="8">
        <f t="shared" si="388"/>
        <v>0.56128162814420113</v>
      </c>
      <c r="BN133" s="8">
        <f t="shared" si="389"/>
        <v>0.43704044050183011</v>
      </c>
    </row>
    <row r="134" spans="1:66" x14ac:dyDescent="0.25">
      <c r="A134" t="s">
        <v>347</v>
      </c>
      <c r="B134" t="s">
        <v>258</v>
      </c>
      <c r="C134" t="s">
        <v>251</v>
      </c>
      <c r="D134" s="11">
        <v>44204</v>
      </c>
      <c r="E134">
        <f>VLOOKUP(A134,home!$A$2:$E$405,3,FALSE)</f>
        <v>1.1809000000000001</v>
      </c>
      <c r="F134">
        <f>VLOOKUP(B134,home!$B$2:$E$405,3,FALSE)</f>
        <v>1.8348</v>
      </c>
      <c r="G134">
        <f>VLOOKUP(C134,away!$B$2:$E$405,4,FALSE)</f>
        <v>0.8468</v>
      </c>
      <c r="H134">
        <f>VLOOKUP(A134,away!$A$2:$E$405,3,FALSE)</f>
        <v>0.92459999999999998</v>
      </c>
      <c r="I134">
        <f>VLOOKUP(C134,away!$B$2:$E$405,3,FALSE)</f>
        <v>1.2479</v>
      </c>
      <c r="J134">
        <f>VLOOKUP(B134,home!$B$2:$E$405,4,FALSE)</f>
        <v>0.81120000000000003</v>
      </c>
      <c r="K134" s="3">
        <f t="shared" si="334"/>
        <v>1.8347745329760001</v>
      </c>
      <c r="L134" s="3">
        <f t="shared" si="335"/>
        <v>0.93596932540799993</v>
      </c>
      <c r="M134" s="5">
        <f t="shared" si="336"/>
        <v>6.2615410416505826E-2</v>
      </c>
      <c r="N134" s="5">
        <f t="shared" si="337"/>
        <v>0.11488516040404503</v>
      </c>
      <c r="O134" s="5">
        <f t="shared" si="338"/>
        <v>5.8606103447682009E-2</v>
      </c>
      <c r="P134" s="5">
        <f t="shared" si="339"/>
        <v>0.10752898608276389</v>
      </c>
      <c r="Q134" s="5">
        <f t="shared" si="340"/>
        <v>0.10539418326310232</v>
      </c>
      <c r="R134" s="5">
        <f t="shared" si="341"/>
        <v>2.742675755435919E-2</v>
      </c>
      <c r="S134" s="5">
        <f t="shared" si="342"/>
        <v>4.6164685223157496E-2</v>
      </c>
      <c r="T134" s="5">
        <f t="shared" si="343"/>
        <v>9.8645722610692987E-2</v>
      </c>
      <c r="U134" s="5">
        <f t="shared" si="344"/>
        <v>5.0321916282845353E-2</v>
      </c>
      <c r="V134" s="5">
        <f t="shared" si="345"/>
        <v>8.8086973440212532E-3</v>
      </c>
      <c r="W134" s="5">
        <f t="shared" si="346"/>
        <v>6.4458187791648511E-2</v>
      </c>
      <c r="X134" s="5">
        <f t="shared" si="347"/>
        <v>6.0330886544371423E-2</v>
      </c>
      <c r="Y134" s="5">
        <f t="shared" si="348"/>
        <v>2.8233929590100949E-2</v>
      </c>
      <c r="Z134" s="5">
        <f t="shared" si="349"/>
        <v>8.5568679220941156E-3</v>
      </c>
      <c r="AA134" s="5">
        <f t="shared" si="350"/>
        <v>1.5699923345497541E-2</v>
      </c>
      <c r="AB134" s="5">
        <f t="shared" si="351"/>
        <v>1.4402909761997131E-2</v>
      </c>
      <c r="AC134" s="5">
        <f t="shared" si="352"/>
        <v>9.4544446787541044E-4</v>
      </c>
      <c r="AD134" s="5">
        <f t="shared" si="353"/>
        <v>2.9566560350475297E-2</v>
      </c>
      <c r="AE134" s="5">
        <f t="shared" si="354"/>
        <v>2.7673393545869278E-2</v>
      </c>
      <c r="AF134" s="5">
        <f t="shared" si="355"/>
        <v>1.2950723744438683E-2</v>
      </c>
      <c r="AG134" s="5">
        <f t="shared" si="356"/>
        <v>4.0404933888758812E-3</v>
      </c>
      <c r="AH134" s="5">
        <f t="shared" si="357"/>
        <v>2.0022414741619455E-3</v>
      </c>
      <c r="AI134" s="5">
        <f t="shared" si="358"/>
        <v>3.6736616656606606E-3</v>
      </c>
      <c r="AJ134" s="5">
        <f t="shared" si="359"/>
        <v>3.3701704334621876E-3</v>
      </c>
      <c r="AK134" s="5">
        <f t="shared" si="360"/>
        <v>2.0611676277017031E-3</v>
      </c>
      <c r="AL134" s="5">
        <f t="shared" si="361"/>
        <v>6.4944194633212671E-5</v>
      </c>
      <c r="AM134" s="5">
        <f t="shared" si="362"/>
        <v>1.0849594391750006E-2</v>
      </c>
      <c r="AN134" s="5">
        <f t="shared" si="363"/>
        <v>1.0154887543796672E-2</v>
      </c>
      <c r="AO134" s="5">
        <f t="shared" si="364"/>
        <v>4.7523316219807354E-3</v>
      </c>
      <c r="AP134" s="5">
        <f t="shared" si="365"/>
        <v>1.482678874113472E-3</v>
      </c>
      <c r="AQ134" s="5">
        <f t="shared" si="366"/>
        <v>3.469354864001698E-4</v>
      </c>
      <c r="AR134" s="5">
        <f t="shared" si="367"/>
        <v>3.7480732037505516E-4</v>
      </c>
      <c r="AS134" s="5">
        <f t="shared" si="368"/>
        <v>6.8768692619712774E-4</v>
      </c>
      <c r="AT134" s="5">
        <f t="shared" si="369"/>
        <v>6.3087522942351819E-4</v>
      </c>
      <c r="AU134" s="5">
        <f t="shared" si="370"/>
        <v>3.858379348105542E-4</v>
      </c>
      <c r="AV134" s="5">
        <f t="shared" si="371"/>
        <v>1.769814041616147E-4</v>
      </c>
      <c r="AW134" s="5">
        <f t="shared" si="372"/>
        <v>3.0980052826625307E-6</v>
      </c>
      <c r="AX134" s="5">
        <f t="shared" si="373"/>
        <v>3.3177599138503569E-3</v>
      </c>
      <c r="AY134" s="5">
        <f t="shared" si="374"/>
        <v>3.105321508432222E-3</v>
      </c>
      <c r="AZ134" s="5">
        <f t="shared" si="375"/>
        <v>1.4532428387111296E-3</v>
      </c>
      <c r="BA134" s="5">
        <f t="shared" si="376"/>
        <v>4.5339690646748772E-4</v>
      </c>
      <c r="BB134" s="5">
        <f t="shared" si="377"/>
        <v>1.0609139917211212E-4</v>
      </c>
      <c r="BC134" s="5">
        <f t="shared" si="378"/>
        <v>1.9859659062942531E-5</v>
      </c>
      <c r="BD134" s="5">
        <f t="shared" si="379"/>
        <v>5.8468025801570051E-5</v>
      </c>
      <c r="BE134" s="5">
        <f t="shared" si="380"/>
        <v>1.0727564473410439E-4</v>
      </c>
      <c r="BF134" s="5">
        <f t="shared" si="381"/>
        <v>9.8413310483357877E-5</v>
      </c>
      <c r="BG134" s="5">
        <f t="shared" si="382"/>
        <v>6.0188745260241683E-5</v>
      </c>
      <c r="BH134" s="5">
        <f t="shared" si="383"/>
        <v>2.7608194243817839E-5</v>
      </c>
      <c r="BI134" s="5">
        <f t="shared" si="384"/>
        <v>1.0130962340002313E-5</v>
      </c>
      <c r="BJ134" s="8">
        <f t="shared" si="385"/>
        <v>0.58222134137735782</v>
      </c>
      <c r="BK134" s="8">
        <f t="shared" si="386"/>
        <v>0.22923348923738934</v>
      </c>
      <c r="BL134" s="8">
        <f t="shared" si="387"/>
        <v>0.1801831252911987</v>
      </c>
      <c r="BM134" s="8">
        <f t="shared" si="388"/>
        <v>0.52063599915643188</v>
      </c>
      <c r="BN134" s="8">
        <f t="shared" si="389"/>
        <v>0.47645660116845834</v>
      </c>
    </row>
    <row r="135" spans="1:66" x14ac:dyDescent="0.25">
      <c r="A135" t="s">
        <v>347</v>
      </c>
      <c r="B135" t="s">
        <v>259</v>
      </c>
      <c r="C135" t="s">
        <v>254</v>
      </c>
      <c r="D135" s="11">
        <v>44204</v>
      </c>
      <c r="E135">
        <f>VLOOKUP(A135,home!$A$2:$E$405,3,FALSE)</f>
        <v>1.1809000000000001</v>
      </c>
      <c r="F135">
        <f>VLOOKUP(B135,home!$B$2:$E$405,3,FALSE)</f>
        <v>0.5645</v>
      </c>
      <c r="G135">
        <f>VLOOKUP(C135,away!$B$2:$E$405,4,FALSE)</f>
        <v>0.52110000000000001</v>
      </c>
      <c r="H135">
        <f>VLOOKUP(A135,away!$A$2:$E$405,3,FALSE)</f>
        <v>0.92459999999999998</v>
      </c>
      <c r="I135">
        <f>VLOOKUP(C135,away!$B$2:$E$405,3,FALSE)</f>
        <v>1.2479</v>
      </c>
      <c r="J135">
        <f>VLOOKUP(B135,home!$B$2:$E$405,4,FALSE)</f>
        <v>0.72099999999999997</v>
      </c>
      <c r="K135" s="3">
        <f t="shared" si="334"/>
        <v>0.34737466585500004</v>
      </c>
      <c r="L135" s="3">
        <f t="shared" si="335"/>
        <v>0.83189581313999983</v>
      </c>
      <c r="M135" s="5">
        <f t="shared" si="336"/>
        <v>0.30750298668222803</v>
      </c>
      <c r="N135" s="5">
        <f t="shared" si="337"/>
        <v>0.10681874724815349</v>
      </c>
      <c r="O135" s="5">
        <f t="shared" si="338"/>
        <v>0.25581044714899059</v>
      </c>
      <c r="P135" s="5">
        <f t="shared" si="339"/>
        <v>8.8862068600598768E-2</v>
      </c>
      <c r="Q135" s="5">
        <f t="shared" si="340"/>
        <v>1.8553063316188508E-2</v>
      </c>
      <c r="R135" s="5">
        <f t="shared" si="341"/>
        <v>0.10640381997035825</v>
      </c>
      <c r="S135" s="5">
        <f t="shared" si="342"/>
        <v>6.4198297073271094E-3</v>
      </c>
      <c r="T135" s="5">
        <f t="shared" si="343"/>
        <v>1.543421569365854E-2</v>
      </c>
      <c r="U135" s="5">
        <f t="shared" si="344"/>
        <v>3.6961991407898777E-2</v>
      </c>
      <c r="V135" s="5">
        <f t="shared" si="345"/>
        <v>2.0613326358289761E-4</v>
      </c>
      <c r="W135" s="5">
        <f t="shared" si="346"/>
        <v>2.1482880566825479E-3</v>
      </c>
      <c r="X135" s="5">
        <f t="shared" si="347"/>
        <v>1.7871518397728782E-3</v>
      </c>
      <c r="Y135" s="5">
        <f t="shared" si="348"/>
        <v>7.4336206647625258E-4</v>
      </c>
      <c r="Z135" s="5">
        <f t="shared" si="349"/>
        <v>2.9505630778481111E-2</v>
      </c>
      <c r="AA135" s="5">
        <f t="shared" si="350"/>
        <v>1.0249508632515881E-2</v>
      </c>
      <c r="AB135" s="5">
        <f t="shared" si="351"/>
        <v>1.7802098181990708E-3</v>
      </c>
      <c r="AC135" s="5">
        <f t="shared" si="352"/>
        <v>3.7230183532123458E-6</v>
      </c>
      <c r="AD135" s="5">
        <f t="shared" si="353"/>
        <v>1.8656521146259678E-4</v>
      </c>
      <c r="AE135" s="5">
        <f t="shared" si="354"/>
        <v>1.5520281829331297E-4</v>
      </c>
      <c r="AF135" s="5">
        <f t="shared" si="355"/>
        <v>6.4556287362867615E-5</v>
      </c>
      <c r="AG135" s="5">
        <f t="shared" si="356"/>
        <v>1.790136838967742E-5</v>
      </c>
      <c r="AH135" s="5">
        <f t="shared" si="357"/>
        <v>6.1364026771682867E-3</v>
      </c>
      <c r="AI135" s="5">
        <f t="shared" si="358"/>
        <v>2.1316308295330614E-3</v>
      </c>
      <c r="AJ135" s="5">
        <f t="shared" si="359"/>
        <v>3.702372735676318E-4</v>
      </c>
      <c r="AK135" s="5">
        <f t="shared" si="360"/>
        <v>4.2870349730874124E-5</v>
      </c>
      <c r="AL135" s="5">
        <f t="shared" si="361"/>
        <v>4.3035043772934437E-8</v>
      </c>
      <c r="AM135" s="5">
        <f t="shared" si="362"/>
        <v>1.2961605598397401E-5</v>
      </c>
      <c r="AN135" s="5">
        <f t="shared" si="363"/>
        <v>1.078270542887878E-5</v>
      </c>
      <c r="AO135" s="5">
        <f t="shared" si="364"/>
        <v>4.4850437503031014E-6</v>
      </c>
      <c r="AP135" s="5">
        <f t="shared" si="365"/>
        <v>1.2436963725422911E-6</v>
      </c>
      <c r="AQ135" s="5">
        <f t="shared" si="366"/>
        <v>2.5865645128383434E-7</v>
      </c>
      <c r="AR135" s="5">
        <f t="shared" si="367"/>
        <v>1.0209695389754771E-3</v>
      </c>
      <c r="AS135" s="5">
        <f t="shared" si="368"/>
        <v>3.5465895244973978E-4</v>
      </c>
      <c r="AT135" s="5">
        <f t="shared" si="369"/>
        <v>6.1599767549856346E-5</v>
      </c>
      <c r="AU135" s="5">
        <f t="shared" si="370"/>
        <v>7.1327328897923431E-6</v>
      </c>
      <c r="AV135" s="5">
        <f t="shared" si="371"/>
        <v>6.1943267605614569E-7</v>
      </c>
      <c r="AW135" s="5">
        <f t="shared" si="372"/>
        <v>3.4545129800028739E-10</v>
      </c>
      <c r="AX135" s="5">
        <f t="shared" si="373"/>
        <v>7.5042223561459887E-7</v>
      </c>
      <c r="AY135" s="5">
        <f t="shared" si="374"/>
        <v>6.2427311589494324E-7</v>
      </c>
      <c r="AZ135" s="5">
        <f t="shared" si="375"/>
        <v>2.5966509568443258E-7</v>
      </c>
      <c r="BA135" s="5">
        <f t="shared" si="376"/>
        <v>7.2004768639492307E-8</v>
      </c>
      <c r="BB135" s="5">
        <f t="shared" si="377"/>
        <v>1.4975116389326999E-8</v>
      </c>
      <c r="BC135" s="5">
        <f t="shared" si="378"/>
        <v>2.4915473251130654E-9</v>
      </c>
      <c r="BD135" s="5">
        <f t="shared" si="379"/>
        <v>1.4155671413619583E-4</v>
      </c>
      <c r="BE135" s="5">
        <f t="shared" si="380"/>
        <v>4.9173216272592789E-5</v>
      </c>
      <c r="BF135" s="5">
        <f t="shared" si="381"/>
        <v>8.540764785853783E-6</v>
      </c>
      <c r="BG135" s="5">
        <f t="shared" si="382"/>
        <v>9.8894843787737009E-7</v>
      </c>
      <c r="BH135" s="5">
        <f t="shared" si="383"/>
        <v>8.5883908288868874E-8</v>
      </c>
      <c r="BI135" s="5">
        <f t="shared" si="384"/>
        <v>5.9667787888334616E-9</v>
      </c>
      <c r="BJ135" s="8">
        <f t="shared" si="385"/>
        <v>0.14594050944592166</v>
      </c>
      <c r="BK135" s="8">
        <f t="shared" si="386"/>
        <v>0.40299540858024963</v>
      </c>
      <c r="BL135" s="8">
        <f t="shared" si="387"/>
        <v>0.42153245002682288</v>
      </c>
      <c r="BM135" s="8">
        <f t="shared" si="388"/>
        <v>0.11602224193729313</v>
      </c>
      <c r="BN135" s="8">
        <f t="shared" si="389"/>
        <v>0.88395113296651773</v>
      </c>
    </row>
    <row r="136" spans="1:66" x14ac:dyDescent="0.25">
      <c r="A136" t="s">
        <v>348</v>
      </c>
      <c r="B136" t="s">
        <v>272</v>
      </c>
      <c r="C136" t="s">
        <v>327</v>
      </c>
      <c r="D136" s="11">
        <v>44204</v>
      </c>
      <c r="E136">
        <f>VLOOKUP(A136,home!$A$2:$E$405,3,FALSE)</f>
        <v>1.5417000000000001</v>
      </c>
      <c r="F136">
        <f>VLOOKUP(B136,home!$B$2:$E$405,3,FALSE)</f>
        <v>0.3604</v>
      </c>
      <c r="G136">
        <f>VLOOKUP(C136,away!$B$2:$E$405,4,FALSE)</f>
        <v>1.0089999999999999</v>
      </c>
      <c r="H136">
        <f>VLOOKUP(A136,away!$A$2:$E$405,3,FALSE)</f>
        <v>1.125</v>
      </c>
      <c r="I136">
        <f>VLOOKUP(C136,away!$B$2:$E$405,3,FALSE)</f>
        <v>0.88890000000000002</v>
      </c>
      <c r="J136">
        <f>VLOOKUP(B136,home!$B$2:$E$405,4,FALSE)</f>
        <v>0.79010000000000002</v>
      </c>
      <c r="K136" s="3">
        <f t="shared" si="334"/>
        <v>0.56062933811999993</v>
      </c>
      <c r="L136" s="3">
        <f t="shared" si="335"/>
        <v>0.79010987624999995</v>
      </c>
      <c r="M136" s="5">
        <f t="shared" si="336"/>
        <v>0.25904869733183994</v>
      </c>
      <c r="N136" s="5">
        <f t="shared" si="337"/>
        <v>0.14523029972599763</v>
      </c>
      <c r="O136" s="5">
        <f t="shared" si="338"/>
        <v>0.2046769341915837</v>
      </c>
      <c r="P136" s="5">
        <f t="shared" si="339"/>
        <v>0.11474789414425836</v>
      </c>
      <c r="Q136" s="5">
        <f t="shared" si="340"/>
        <v>4.0710183405177625E-2</v>
      </c>
      <c r="R136" s="5">
        <f t="shared" si="341"/>
        <v>8.0858633572670785E-2</v>
      </c>
      <c r="S136" s="5">
        <f t="shared" si="342"/>
        <v>1.270714671233703E-2</v>
      </c>
      <c r="T136" s="5">
        <f t="shared" si="343"/>
        <v>3.2165517972379688E-2</v>
      </c>
      <c r="U136" s="5">
        <f t="shared" si="344"/>
        <v>4.5331722221134026E-2</v>
      </c>
      <c r="V136" s="5">
        <f t="shared" si="345"/>
        <v>6.2541579626670626E-4</v>
      </c>
      <c r="W136" s="5">
        <f t="shared" si="346"/>
        <v>7.6077743923961792E-3</v>
      </c>
      <c r="X136" s="5">
        <f t="shared" si="347"/>
        <v>6.0109776837140626E-3</v>
      </c>
      <c r="Y136" s="5">
        <f t="shared" si="348"/>
        <v>2.3746664169104143E-3</v>
      </c>
      <c r="Z136" s="5">
        <f t="shared" si="349"/>
        <v>2.1295734988615672E-2</v>
      </c>
      <c r="AA136" s="5">
        <f t="shared" si="350"/>
        <v>1.193901381144653E-2</v>
      </c>
      <c r="AB136" s="5">
        <f t="shared" si="351"/>
        <v>3.3466807054584025E-3</v>
      </c>
      <c r="AC136" s="5">
        <f t="shared" si="352"/>
        <v>1.7314588513021042E-5</v>
      </c>
      <c r="AD136" s="5">
        <f t="shared" si="353"/>
        <v>1.0662853805438383E-3</v>
      </c>
      <c r="AE136" s="5">
        <f t="shared" si="354"/>
        <v>8.4248261006867611E-4</v>
      </c>
      <c r="AF136" s="5">
        <f t="shared" si="355"/>
        <v>3.3282691539206926E-4</v>
      </c>
      <c r="AG136" s="5">
        <f t="shared" si="356"/>
        <v>8.7656610977699046E-5</v>
      </c>
      <c r="AH136" s="5">
        <f t="shared" si="357"/>
        <v>4.2064926341269801E-3</v>
      </c>
      <c r="AI136" s="5">
        <f t="shared" si="358"/>
        <v>2.3582831812772641E-3</v>
      </c>
      <c r="AJ136" s="5">
        <f t="shared" si="359"/>
        <v>6.6106136950950015E-4</v>
      </c>
      <c r="AK136" s="5">
        <f t="shared" si="360"/>
        <v>1.2353679934827062E-4</v>
      </c>
      <c r="AL136" s="5">
        <f t="shared" si="361"/>
        <v>3.067859580545871E-7</v>
      </c>
      <c r="AM136" s="5">
        <f t="shared" si="362"/>
        <v>1.1955817342826494E-4</v>
      </c>
      <c r="AN136" s="5">
        <f t="shared" si="363"/>
        <v>9.4464093612082423E-5</v>
      </c>
      <c r="AO136" s="5">
        <f t="shared" si="364"/>
        <v>3.7318506656955422E-5</v>
      </c>
      <c r="AP136" s="5">
        <f t="shared" si="365"/>
        <v>9.8285735588539517E-6</v>
      </c>
      <c r="AQ136" s="5">
        <f t="shared" si="366"/>
        <v>1.9414132595750292E-6</v>
      </c>
      <c r="AR136" s="5">
        <f t="shared" si="367"/>
        <v>6.6471827491932105E-4</v>
      </c>
      <c r="AS136" s="5">
        <f t="shared" si="368"/>
        <v>3.7266056650428714E-4</v>
      </c>
      <c r="AT136" s="5">
        <f t="shared" si="369"/>
        <v>1.0446222337136134E-4</v>
      </c>
      <c r="AU136" s="5">
        <f t="shared" si="370"/>
        <v>1.9521529049076634E-5</v>
      </c>
      <c r="AV136" s="5">
        <f t="shared" si="371"/>
        <v>2.7360854774685457E-6</v>
      </c>
      <c r="AW136" s="5">
        <f t="shared" si="372"/>
        <v>3.7748203547117594E-9</v>
      </c>
      <c r="AX136" s="5">
        <f t="shared" si="373"/>
        <v>1.1171303272654052E-5</v>
      </c>
      <c r="AY136" s="5">
        <f t="shared" si="374"/>
        <v>8.8265570463079098E-6</v>
      </c>
      <c r="AZ136" s="5">
        <f t="shared" si="375"/>
        <v>3.4869749477859535E-6</v>
      </c>
      <c r="BA136" s="5">
        <f t="shared" si="376"/>
        <v>9.1836444816067015E-7</v>
      </c>
      <c r="BB136" s="5">
        <f t="shared" si="377"/>
        <v>1.8140220512215663E-7</v>
      </c>
      <c r="BC136" s="5">
        <f t="shared" si="378"/>
        <v>2.8665534768108859E-8</v>
      </c>
      <c r="BD136" s="5">
        <f t="shared" si="379"/>
        <v>8.7533412322936336E-5</v>
      </c>
      <c r="BE136" s="5">
        <f t="shared" si="380"/>
        <v>4.907379901399285E-5</v>
      </c>
      <c r="BF136" s="5">
        <f t="shared" si="381"/>
        <v>1.3756105730124356E-5</v>
      </c>
      <c r="BG136" s="5">
        <f t="shared" si="382"/>
        <v>2.570692150196119E-6</v>
      </c>
      <c r="BH136" s="5">
        <f t="shared" si="383"/>
        <v>3.6030135966868235E-7</v>
      </c>
      <c r="BI136" s="5">
        <f t="shared" si="384"/>
        <v>4.0399102558957905E-8</v>
      </c>
      <c r="BJ136" s="8">
        <f t="shared" si="385"/>
        <v>0.23671639514152842</v>
      </c>
      <c r="BK136" s="8">
        <f t="shared" si="386"/>
        <v>0.38715560191621939</v>
      </c>
      <c r="BL136" s="8">
        <f t="shared" si="387"/>
        <v>0.35481979187555646</v>
      </c>
      <c r="BM136" s="8">
        <f t="shared" si="388"/>
        <v>0.15470605876816595</v>
      </c>
      <c r="BN136" s="8">
        <f t="shared" si="389"/>
        <v>0.84527264237152799</v>
      </c>
    </row>
    <row r="137" spans="1:66" x14ac:dyDescent="0.25">
      <c r="A137" t="s">
        <v>348</v>
      </c>
      <c r="B137" t="s">
        <v>264</v>
      </c>
      <c r="C137" t="s">
        <v>273</v>
      </c>
      <c r="D137" s="11">
        <v>44204</v>
      </c>
      <c r="E137">
        <f>VLOOKUP(A137,home!$A$2:$E$405,3,FALSE)</f>
        <v>1.5417000000000001</v>
      </c>
      <c r="F137">
        <f>VLOOKUP(B137,home!$B$2:$E$405,3,FALSE)</f>
        <v>1.2252000000000001</v>
      </c>
      <c r="G137">
        <f>VLOOKUP(C137,away!$B$2:$E$405,4,FALSE)</f>
        <v>0.64859999999999995</v>
      </c>
      <c r="H137">
        <f>VLOOKUP(A137,away!$A$2:$E$405,3,FALSE)</f>
        <v>1.125</v>
      </c>
      <c r="I137">
        <f>VLOOKUP(C137,away!$B$2:$E$405,3,FALSE)</f>
        <v>1.5802</v>
      </c>
      <c r="J137">
        <f>VLOOKUP(B137,home!$B$2:$E$405,4,FALSE)</f>
        <v>1.8765000000000001</v>
      </c>
      <c r="K137" s="3">
        <f t="shared" si="334"/>
        <v>1.2251345988240001</v>
      </c>
      <c r="L137" s="3">
        <f t="shared" si="335"/>
        <v>3.3359009625000002</v>
      </c>
      <c r="M137" s="5">
        <f t="shared" si="336"/>
        <v>1.0451230447569024E-2</v>
      </c>
      <c r="N137" s="5">
        <f t="shared" si="337"/>
        <v>1.2804164021599651E-2</v>
      </c>
      <c r="O137" s="5">
        <f t="shared" si="338"/>
        <v>3.4864269709354814E-2</v>
      </c>
      <c r="P137" s="5">
        <f t="shared" si="339"/>
        <v>4.2713423083662147E-2</v>
      </c>
      <c r="Q137" s="5">
        <f t="shared" si="340"/>
        <v>7.8434121759395938E-3</v>
      </c>
      <c r="R137" s="5">
        <f t="shared" si="341"/>
        <v>5.8151875440148174E-2</v>
      </c>
      <c r="S137" s="5">
        <f t="shared" si="342"/>
        <v>4.3641667856158757E-2</v>
      </c>
      <c r="T137" s="5">
        <f t="shared" si="343"/>
        <v>2.6164846227001111E-2</v>
      </c>
      <c r="U137" s="5">
        <f t="shared" si="344"/>
        <v>7.1243874588229159E-2</v>
      </c>
      <c r="V137" s="5">
        <f t="shared" si="345"/>
        <v>1.9817815631782674E-2</v>
      </c>
      <c r="W137" s="5">
        <f t="shared" si="346"/>
        <v>3.2030785431936774E-3</v>
      </c>
      <c r="X137" s="5">
        <f t="shared" si="347"/>
        <v>1.0685152795202888E-2</v>
      </c>
      <c r="Y137" s="5">
        <f t="shared" si="348"/>
        <v>1.7822305746988443E-2</v>
      </c>
      <c r="Z137" s="5">
        <f t="shared" si="349"/>
        <v>6.4662965750656803E-2</v>
      </c>
      <c r="AA137" s="5">
        <f t="shared" si="350"/>
        <v>7.9220836603700967E-2</v>
      </c>
      <c r="AB137" s="5">
        <f t="shared" si="351"/>
        <v>4.8528093935488438E-2</v>
      </c>
      <c r="AC137" s="5">
        <f t="shared" si="352"/>
        <v>5.0621237130937594E-3</v>
      </c>
      <c r="AD137" s="5">
        <f t="shared" si="353"/>
        <v>9.8105058650433709E-4</v>
      </c>
      <c r="AE137" s="5">
        <f t="shared" si="354"/>
        <v>3.2726875957810081E-3</v>
      </c>
      <c r="AF137" s="5">
        <f t="shared" si="355"/>
        <v>5.4586808503638388E-3</v>
      </c>
      <c r="AG137" s="5">
        <f t="shared" si="356"/>
        <v>6.0698729009030158E-3</v>
      </c>
      <c r="AH137" s="5">
        <f t="shared" si="357"/>
        <v>5.3927312421430139E-2</v>
      </c>
      <c r="AI137" s="5">
        <f t="shared" si="358"/>
        <v>6.6068216269085336E-2</v>
      </c>
      <c r="AJ137" s="5">
        <f t="shared" si="359"/>
        <v>4.0471228816921577E-2</v>
      </c>
      <c r="AK137" s="5">
        <f t="shared" si="360"/>
        <v>1.6527567560177845E-2</v>
      </c>
      <c r="AL137" s="5">
        <f t="shared" si="361"/>
        <v>8.275413424053081E-4</v>
      </c>
      <c r="AM137" s="5">
        <f t="shared" si="362"/>
        <v>2.4038380334460811E-4</v>
      </c>
      <c r="AN137" s="5">
        <f t="shared" si="363"/>
        <v>8.0189656094668902E-4</v>
      </c>
      <c r="AO137" s="5">
        <f t="shared" si="364"/>
        <v>1.3375237547437501E-3</v>
      </c>
      <c r="AP137" s="5">
        <f t="shared" si="365"/>
        <v>1.4872822602720966E-3</v>
      </c>
      <c r="AQ137" s="5">
        <f t="shared" si="366"/>
        <v>1.2403565808877157E-3</v>
      </c>
      <c r="AR137" s="5">
        <f t="shared" si="367"/>
        <v>3.5979234682337408E-2</v>
      </c>
      <c r="AS137" s="5">
        <f t="shared" si="368"/>
        <v>4.4079405248539989E-2</v>
      </c>
      <c r="AT137" s="5">
        <f t="shared" si="369"/>
        <v>2.7001602232785284E-2</v>
      </c>
      <c r="AU137" s="5">
        <f t="shared" si="370"/>
        <v>1.102686570635621E-2</v>
      </c>
      <c r="AV137" s="5">
        <f t="shared" si="371"/>
        <v>3.3773486733607097E-3</v>
      </c>
      <c r="AW137" s="5">
        <f t="shared" si="372"/>
        <v>9.3947267354219099E-5</v>
      </c>
      <c r="AX137" s="5">
        <f t="shared" si="373"/>
        <v>4.9083752412397236E-5</v>
      </c>
      <c r="AY137" s="5">
        <f t="shared" si="374"/>
        <v>1.6373853691562768E-4</v>
      </c>
      <c r="AZ137" s="5">
        <f t="shared" si="375"/>
        <v>2.7310777144759214E-4</v>
      </c>
      <c r="BA137" s="5">
        <f t="shared" si="376"/>
        <v>3.0368682587941749E-4</v>
      </c>
      <c r="BB137" s="5">
        <f t="shared" si="377"/>
        <v>2.5326729368742968E-4</v>
      </c>
      <c r="BC137" s="5">
        <f t="shared" si="378"/>
        <v>1.6897492175633341E-4</v>
      </c>
      <c r="BD137" s="5">
        <f t="shared" si="379"/>
        <v>2.0003860601137118E-2</v>
      </c>
      <c r="BE137" s="5">
        <f t="shared" si="380"/>
        <v>2.4507421732505339E-2</v>
      </c>
      <c r="BF137" s="5">
        <f t="shared" si="381"/>
        <v>1.5012445146231759E-2</v>
      </c>
      <c r="BG137" s="5">
        <f t="shared" si="382"/>
        <v>6.1307553205319854E-3</v>
      </c>
      <c r="BH137" s="5">
        <f t="shared" si="383"/>
        <v>1.8777501150270143E-3</v>
      </c>
      <c r="BI137" s="5">
        <f t="shared" si="384"/>
        <v>4.6009932677306808E-4</v>
      </c>
      <c r="BJ137" s="8">
        <f t="shared" si="385"/>
        <v>0.10062455350577124</v>
      </c>
      <c r="BK137" s="8">
        <f t="shared" si="386"/>
        <v>0.1226775406115873</v>
      </c>
      <c r="BL137" s="8">
        <f t="shared" si="387"/>
        <v>0.65846006413012226</v>
      </c>
      <c r="BM137" s="8">
        <f t="shared" si="388"/>
        <v>0.7795269578503029</v>
      </c>
      <c r="BN137" s="8">
        <f t="shared" si="389"/>
        <v>0.1668283748782734</v>
      </c>
    </row>
    <row r="138" spans="1:66" x14ac:dyDescent="0.25">
      <c r="A138" t="s">
        <v>348</v>
      </c>
      <c r="B138" t="s">
        <v>266</v>
      </c>
      <c r="C138" t="s">
        <v>265</v>
      </c>
      <c r="D138" s="11">
        <v>44204</v>
      </c>
      <c r="E138">
        <f>VLOOKUP(A138,home!$A$2:$E$405,3,FALSE)</f>
        <v>1.5417000000000001</v>
      </c>
      <c r="F138">
        <f>VLOOKUP(B138,home!$B$2:$E$405,3,FALSE)</f>
        <v>0.89190000000000003</v>
      </c>
      <c r="G138">
        <f>VLOOKUP(C138,away!$B$2:$E$405,4,FALSE)</f>
        <v>1.4414</v>
      </c>
      <c r="H138">
        <f>VLOOKUP(A138,away!$A$2:$E$405,3,FALSE)</f>
        <v>1.125</v>
      </c>
      <c r="I138">
        <f>VLOOKUP(C138,away!$B$2:$E$405,3,FALSE)</f>
        <v>0.59260000000000002</v>
      </c>
      <c r="J138">
        <f>VLOOKUP(B138,home!$B$2:$E$405,4,FALSE)</f>
        <v>0.66669999999999996</v>
      </c>
      <c r="K138" s="3">
        <f t="shared" si="334"/>
        <v>1.9819858703220001</v>
      </c>
      <c r="L138" s="3">
        <f t="shared" si="335"/>
        <v>0.44447222249999996</v>
      </c>
      <c r="M138" s="5">
        <f t="shared" si="336"/>
        <v>8.8349203739886237E-2</v>
      </c>
      <c r="N138" s="5">
        <f t="shared" si="337"/>
        <v>0.17510687346665413</v>
      </c>
      <c r="O138" s="5">
        <f t="shared" si="338"/>
        <v>3.9268766942372538E-2</v>
      </c>
      <c r="P138" s="5">
        <f t="shared" si="339"/>
        <v>7.7830141224750016E-2</v>
      </c>
      <c r="Q138" s="5">
        <f t="shared" si="340"/>
        <v>0.17352967450358542</v>
      </c>
      <c r="R138" s="5">
        <f t="shared" si="341"/>
        <v>8.7269380588554241E-3</v>
      </c>
      <c r="S138" s="5">
        <f t="shared" si="342"/>
        <v>1.71408757143382E-2</v>
      </c>
      <c r="T138" s="5">
        <f t="shared" si="343"/>
        <v>7.7129120096310178E-2</v>
      </c>
      <c r="U138" s="5">
        <f t="shared" si="344"/>
        <v>1.7296667923826756E-2</v>
      </c>
      <c r="V138" s="5">
        <f t="shared" si="345"/>
        <v>1.6777825581648822E-3</v>
      </c>
      <c r="W138" s="5">
        <f t="shared" si="346"/>
        <v>0.11464445431589408</v>
      </c>
      <c r="X138" s="5">
        <f t="shared" si="347"/>
        <v>5.0956275407085146E-2</v>
      </c>
      <c r="Y138" s="5">
        <f t="shared" si="348"/>
        <v>1.1324324490254613E-2</v>
      </c>
      <c r="Z138" s="5">
        <f t="shared" si="349"/>
        <v>1.2929605182131019E-3</v>
      </c>
      <c r="AA138" s="5">
        <f t="shared" si="350"/>
        <v>2.5626294779825792E-3</v>
      </c>
      <c r="AB138" s="5">
        <f t="shared" si="351"/>
        <v>2.5395477081160576E-3</v>
      </c>
      <c r="AC138" s="5">
        <f t="shared" si="352"/>
        <v>9.237636554629355E-5</v>
      </c>
      <c r="AD138" s="5">
        <f t="shared" si="353"/>
        <v>5.6805922141219524E-2</v>
      </c>
      <c r="AE138" s="5">
        <f t="shared" si="354"/>
        <v>2.5248654465269794E-2</v>
      </c>
      <c r="AF138" s="5">
        <f t="shared" si="355"/>
        <v>5.6111627826565067E-3</v>
      </c>
      <c r="AG138" s="5">
        <f t="shared" si="356"/>
        <v>8.3133533093887396E-4</v>
      </c>
      <c r="AH138" s="5">
        <f t="shared" si="357"/>
        <v>1.4367125878373224E-4</v>
      </c>
      <c r="AI138" s="5">
        <f t="shared" si="358"/>
        <v>2.8475440488073285E-4</v>
      </c>
      <c r="AJ138" s="5">
        <f t="shared" si="359"/>
        <v>2.8218960349278127E-4</v>
      </c>
      <c r="AK138" s="5">
        <f t="shared" si="360"/>
        <v>1.8643193562482014E-4</v>
      </c>
      <c r="AL138" s="5">
        <f t="shared" si="361"/>
        <v>3.2551127896815668E-6</v>
      </c>
      <c r="AM138" s="5">
        <f t="shared" si="362"/>
        <v>2.2517707006901734E-2</v>
      </c>
      <c r="AN138" s="5">
        <f t="shared" si="363"/>
        <v>1.0008495278961435E-2</v>
      </c>
      <c r="AO138" s="5">
        <f t="shared" si="364"/>
        <v>2.2242490702603732E-3</v>
      </c>
      <c r="AP138" s="5">
        <f t="shared" si="365"/>
        <v>3.2953897588406219E-4</v>
      </c>
      <c r="AQ138" s="5">
        <f t="shared" si="366"/>
        <v>3.6617730252890742E-5</v>
      </c>
      <c r="AR138" s="5">
        <f t="shared" si="367"/>
        <v>1.2771576740195624E-5</v>
      </c>
      <c r="AS138" s="5">
        <f t="shared" si="368"/>
        <v>2.5313084640800834E-5</v>
      </c>
      <c r="AT138" s="5">
        <f t="shared" si="369"/>
        <v>2.5085088046166052E-5</v>
      </c>
      <c r="AU138" s="5">
        <f t="shared" si="370"/>
        <v>1.6572763354428144E-5</v>
      </c>
      <c r="AV138" s="5">
        <f t="shared" si="371"/>
        <v>8.2117457001667035E-6</v>
      </c>
      <c r="AW138" s="5">
        <f t="shared" si="372"/>
        <v>7.9654207206268606E-8</v>
      </c>
      <c r="AX138" s="5">
        <f t="shared" si="373"/>
        <v>7.4382961866216639E-3</v>
      </c>
      <c r="AY138" s="5">
        <f t="shared" si="374"/>
        <v>3.306116037681005E-3</v>
      </c>
      <c r="AZ138" s="5">
        <f t="shared" si="375"/>
        <v>7.3473837155548492E-4</v>
      </c>
      <c r="BA138" s="5">
        <f t="shared" si="376"/>
        <v>1.0885693232043238E-4</v>
      </c>
      <c r="BB138" s="5">
        <f t="shared" si="377"/>
        <v>1.2095970660748661E-5</v>
      </c>
      <c r="BC138" s="5">
        <f t="shared" si="378"/>
        <v>1.0752645925755502E-6</v>
      </c>
      <c r="BD138" s="5">
        <f t="shared" si="379"/>
        <v>9.4610184975734197E-7</v>
      </c>
      <c r="BE138" s="5">
        <f t="shared" si="380"/>
        <v>1.8751604981045596E-6</v>
      </c>
      <c r="BF138" s="5">
        <f t="shared" si="381"/>
        <v>1.8582708059146005E-6</v>
      </c>
      <c r="BG138" s="5">
        <f t="shared" si="382"/>
        <v>1.2276888268515383E-6</v>
      </c>
      <c r="BH138" s="5">
        <f t="shared" si="383"/>
        <v>6.0831547699298539E-7</v>
      </c>
      <c r="BI138" s="5">
        <f t="shared" si="384"/>
        <v>2.4113453601965676E-7</v>
      </c>
      <c r="BJ138" s="8">
        <f t="shared" si="385"/>
        <v>0.7379055838255606</v>
      </c>
      <c r="BK138" s="8">
        <f t="shared" si="386"/>
        <v>0.18839975075315632</v>
      </c>
      <c r="BL138" s="8">
        <f t="shared" si="387"/>
        <v>7.1386308244410793E-2</v>
      </c>
      <c r="BM138" s="8">
        <f t="shared" si="388"/>
        <v>0.43286696902176341</v>
      </c>
      <c r="BN138" s="8">
        <f t="shared" si="389"/>
        <v>0.56281159793610369</v>
      </c>
    </row>
    <row r="139" spans="1:66" x14ac:dyDescent="0.25">
      <c r="A139" t="s">
        <v>349</v>
      </c>
      <c r="B139" t="s">
        <v>276</v>
      </c>
      <c r="C139" t="s">
        <v>279</v>
      </c>
      <c r="D139" s="11">
        <v>44204</v>
      </c>
      <c r="E139">
        <f>VLOOKUP(A139,home!$A$2:$E$405,3,FALSE)</f>
        <v>1.5124</v>
      </c>
      <c r="F139">
        <f>VLOOKUP(B139,home!$B$2:$E$405,3,FALSE)</f>
        <v>1.3224</v>
      </c>
      <c r="G139">
        <f>VLOOKUP(C139,away!$B$2:$E$405,4,FALSE)</f>
        <v>1.1020000000000001</v>
      </c>
      <c r="H139">
        <f>VLOOKUP(A139,away!$A$2:$E$405,3,FALSE)</f>
        <v>1.1446000000000001</v>
      </c>
      <c r="I139">
        <f>VLOOKUP(C139,away!$B$2:$E$405,3,FALSE)</f>
        <v>0.99019999999999997</v>
      </c>
      <c r="J139">
        <f>VLOOKUP(B139,home!$B$2:$E$405,4,FALSE)</f>
        <v>1.0484</v>
      </c>
      <c r="K139" s="3">
        <f t="shared" si="334"/>
        <v>2.2039975315200002</v>
      </c>
      <c r="L139" s="3">
        <f t="shared" si="335"/>
        <v>1.188238653328</v>
      </c>
      <c r="M139" s="5">
        <f t="shared" si="336"/>
        <v>3.3633382284757866E-2</v>
      </c>
      <c r="N139" s="5">
        <f t="shared" si="337"/>
        <v>7.4127891532274837E-2</v>
      </c>
      <c r="O139" s="5">
        <f t="shared" si="338"/>
        <v>3.9964484872906499E-2</v>
      </c>
      <c r="P139" s="5">
        <f t="shared" si="339"/>
        <v>8.80816260083543E-2</v>
      </c>
      <c r="Q139" s="5">
        <f t="shared" si="340"/>
        <v>8.1688844976958053E-2</v>
      </c>
      <c r="R139" s="5">
        <f t="shared" si="341"/>
        <v>2.3743672843164833E-2</v>
      </c>
      <c r="S139" s="5">
        <f t="shared" si="342"/>
        <v>5.7668693372771335E-2</v>
      </c>
      <c r="T139" s="5">
        <f t="shared" si="343"/>
        <v>9.7065843147340389E-2</v>
      </c>
      <c r="U139" s="5">
        <f t="shared" si="344"/>
        <v>5.2330996335553749E-2</v>
      </c>
      <c r="V139" s="5">
        <f t="shared" si="345"/>
        <v>1.678078919411656E-2</v>
      </c>
      <c r="W139" s="5">
        <f t="shared" si="346"/>
        <v>6.0014004227311825E-2</v>
      </c>
      <c r="X139" s="5">
        <f t="shared" si="347"/>
        <v>7.1310959563881907E-2</v>
      </c>
      <c r="Y139" s="5">
        <f t="shared" si="348"/>
        <v>4.2367219279857267E-2</v>
      </c>
      <c r="Z139" s="5">
        <f t="shared" si="349"/>
        <v>9.4043832814075957E-3</v>
      </c>
      <c r="AA139" s="5">
        <f t="shared" si="350"/>
        <v>2.0727237537690301E-2</v>
      </c>
      <c r="AB139" s="5">
        <f t="shared" si="351"/>
        <v>2.284139018414906E-2</v>
      </c>
      <c r="AC139" s="5">
        <f t="shared" si="352"/>
        <v>2.7466743929569254E-3</v>
      </c>
      <c r="AD139" s="5">
        <f t="shared" si="353"/>
        <v>3.3067679293406538E-2</v>
      </c>
      <c r="AE139" s="5">
        <f t="shared" si="354"/>
        <v>3.9292294712279581E-2</v>
      </c>
      <c r="AF139" s="5">
        <f t="shared" si="355"/>
        <v>2.3344311677543E-2</v>
      </c>
      <c r="AG139" s="5">
        <f t="shared" si="356"/>
        <v>9.2462044901976004E-3</v>
      </c>
      <c r="AH139" s="5">
        <f t="shared" si="357"/>
        <v>2.7936629314200294E-3</v>
      </c>
      <c r="AI139" s="5">
        <f t="shared" si="358"/>
        <v>6.157226204748672E-3</v>
      </c>
      <c r="AJ139" s="5">
        <f t="shared" si="359"/>
        <v>6.7852556781381685E-3</v>
      </c>
      <c r="AK139" s="5">
        <f t="shared" si="360"/>
        <v>4.9848955884495283E-3</v>
      </c>
      <c r="AL139" s="5">
        <f t="shared" si="361"/>
        <v>2.8772788249345347E-4</v>
      </c>
      <c r="AM139" s="5">
        <f t="shared" si="362"/>
        <v>1.4576216707152596E-2</v>
      </c>
      <c r="AN139" s="5">
        <f t="shared" si="363"/>
        <v>1.7320024110724096E-2</v>
      </c>
      <c r="AO139" s="5">
        <f t="shared" si="364"/>
        <v>1.0290161062467648E-2</v>
      </c>
      <c r="AP139" s="5">
        <f t="shared" si="365"/>
        <v>4.0757223744649273E-3</v>
      </c>
      <c r="AQ139" s="5">
        <f t="shared" si="366"/>
        <v>1.2107327163932509E-3</v>
      </c>
      <c r="AR139" s="5">
        <f t="shared" si="367"/>
        <v>6.6390765589657765E-4</v>
      </c>
      <c r="AS139" s="5">
        <f t="shared" si="368"/>
        <v>1.4632508347532866E-3</v>
      </c>
      <c r="AT139" s="5">
        <f t="shared" si="369"/>
        <v>1.6125006138954124E-3</v>
      </c>
      <c r="AU139" s="5">
        <f t="shared" si="370"/>
        <v>1.1846491241999909E-3</v>
      </c>
      <c r="AV139" s="5">
        <f t="shared" si="371"/>
        <v>6.5274093636352769E-4</v>
      </c>
      <c r="AW139" s="5">
        <f t="shared" si="372"/>
        <v>2.0931204866139281E-5</v>
      </c>
      <c r="AX139" s="5">
        <f t="shared" si="373"/>
        <v>5.3543242735774824E-3</v>
      </c>
      <c r="AY139" s="5">
        <f t="shared" si="374"/>
        <v>6.3622150643171289E-3</v>
      </c>
      <c r="AZ139" s="5">
        <f t="shared" si="375"/>
        <v>3.7799149301036518E-3</v>
      </c>
      <c r="BA139" s="5">
        <f t="shared" si="376"/>
        <v>1.4971470087469217E-3</v>
      </c>
      <c r="BB139" s="5">
        <f t="shared" si="377"/>
        <v>4.4474198637687137E-4</v>
      </c>
      <c r="BC139" s="5">
        <f t="shared" si="378"/>
        <v>1.0569192379417465E-4</v>
      </c>
      <c r="BD139" s="5">
        <f t="shared" si="379"/>
        <v>1.3148012316278309E-4</v>
      </c>
      <c r="BE139" s="5">
        <f t="shared" si="380"/>
        <v>2.8978186689471955E-4</v>
      </c>
      <c r="BF139" s="5">
        <f t="shared" si="381"/>
        <v>3.1933925965760968E-4</v>
      </c>
      <c r="BG139" s="5">
        <f t="shared" si="382"/>
        <v>2.3460764666759863E-4</v>
      </c>
      <c r="BH139" s="5">
        <f t="shared" si="383"/>
        <v>1.29268668532776E-4</v>
      </c>
      <c r="BI139" s="5">
        <f t="shared" si="384"/>
        <v>5.6981565269823031E-5</v>
      </c>
      <c r="BJ139" s="8">
        <f t="shared" si="385"/>
        <v>0.5965421450591698</v>
      </c>
      <c r="BK139" s="8">
        <f t="shared" si="386"/>
        <v>0.20556110819976756</v>
      </c>
      <c r="BL139" s="8">
        <f t="shared" si="387"/>
        <v>0.18706733047151491</v>
      </c>
      <c r="BM139" s="8">
        <f t="shared" si="388"/>
        <v>0.6509937806339926</v>
      </c>
      <c r="BN139" s="8">
        <f t="shared" si="389"/>
        <v>0.34123990251841635</v>
      </c>
    </row>
    <row r="140" spans="1:66" x14ac:dyDescent="0.25">
      <c r="A140" t="s">
        <v>349</v>
      </c>
      <c r="B140" t="s">
        <v>282</v>
      </c>
      <c r="C140" t="s">
        <v>284</v>
      </c>
      <c r="D140" s="11">
        <v>44204</v>
      </c>
      <c r="E140">
        <f>VLOOKUP(A140,home!$A$2:$E$405,3,FALSE)</f>
        <v>1.5124</v>
      </c>
      <c r="F140">
        <f>VLOOKUP(B140,home!$B$2:$E$405,3,FALSE)</f>
        <v>0.79339999999999999</v>
      </c>
      <c r="G140">
        <f>VLOOKUP(C140,away!$B$2:$E$405,4,FALSE)</f>
        <v>0.70530000000000004</v>
      </c>
      <c r="H140">
        <f>VLOOKUP(A140,away!$A$2:$E$405,3,FALSE)</f>
        <v>1.1446000000000001</v>
      </c>
      <c r="I140">
        <f>VLOOKUP(C140,away!$B$2:$E$405,3,FALSE)</f>
        <v>1.0484</v>
      </c>
      <c r="J140">
        <f>VLOOKUP(B140,home!$B$2:$E$405,4,FALSE)</f>
        <v>0.87370000000000003</v>
      </c>
      <c r="K140" s="3">
        <f t="shared" si="334"/>
        <v>0.84631638424799993</v>
      </c>
      <c r="L140" s="3">
        <f t="shared" si="335"/>
        <v>1.0484388117680001</v>
      </c>
      <c r="M140" s="5">
        <f t="shared" si="336"/>
        <v>0.15035513807826853</v>
      </c>
      <c r="N140" s="5">
        <f t="shared" si="337"/>
        <v>0.12724801681150899</v>
      </c>
      <c r="O140" s="5">
        <f t="shared" si="338"/>
        <v>0.15763816230999347</v>
      </c>
      <c r="P140" s="5">
        <f t="shared" si="339"/>
        <v>0.13341175954569301</v>
      </c>
      <c r="Q140" s="5">
        <f t="shared" si="340"/>
        <v>5.3846040745322489E-2</v>
      </c>
      <c r="R140" s="5">
        <f t="shared" si="341"/>
        <v>8.2636983790790347E-2</v>
      </c>
      <c r="S140" s="5">
        <f t="shared" si="342"/>
        <v>2.9594428585161741E-2</v>
      </c>
      <c r="T140" s="5">
        <f t="shared" si="343"/>
        <v>5.6454278977437239E-2</v>
      </c>
      <c r="U140" s="5">
        <f t="shared" si="344"/>
        <v>6.9937033326982256E-2</v>
      </c>
      <c r="V140" s="5">
        <f t="shared" si="345"/>
        <v>2.9177178192610538E-3</v>
      </c>
      <c r="W140" s="5">
        <f t="shared" si="346"/>
        <v>1.5190262169883941E-2</v>
      </c>
      <c r="X140" s="5">
        <f t="shared" si="347"/>
        <v>1.5926060419837525E-2</v>
      </c>
      <c r="Y140" s="5">
        <f t="shared" si="348"/>
        <v>8.3487499313599153E-3</v>
      </c>
      <c r="Z140" s="5">
        <f t="shared" si="349"/>
        <v>2.8879940364569236E-2</v>
      </c>
      <c r="AA140" s="5">
        <f t="shared" si="350"/>
        <v>2.4441566706640099E-2</v>
      </c>
      <c r="AB140" s="5">
        <f t="shared" si="351"/>
        <v>1.0342649180259969E-2</v>
      </c>
      <c r="AC140" s="5">
        <f t="shared" si="352"/>
        <v>1.6180768458458336E-4</v>
      </c>
      <c r="AD140" s="5">
        <f t="shared" si="353"/>
        <v>3.2139419388488378E-3</v>
      </c>
      <c r="AE140" s="5">
        <f t="shared" si="354"/>
        <v>3.3696214674580182E-3</v>
      </c>
      <c r="AF140" s="5">
        <f t="shared" si="355"/>
        <v>1.7664209637248147E-3</v>
      </c>
      <c r="AG140" s="5">
        <f t="shared" si="356"/>
        <v>6.1732809876324346E-4</v>
      </c>
      <c r="AH140" s="5">
        <f t="shared" si="357"/>
        <v>7.5697125899399165E-3</v>
      </c>
      <c r="AI140" s="5">
        <f t="shared" si="358"/>
        <v>6.4063717889145128E-3</v>
      </c>
      <c r="AJ140" s="5">
        <f t="shared" si="359"/>
        <v>2.7109087042712604E-3</v>
      </c>
      <c r="AK140" s="5">
        <f t="shared" si="360"/>
        <v>7.6476215087509486E-4</v>
      </c>
      <c r="AL140" s="5">
        <f t="shared" si="361"/>
        <v>5.7429491760252282E-6</v>
      </c>
      <c r="AM140" s="5">
        <f t="shared" si="362"/>
        <v>5.4400234417391119E-4</v>
      </c>
      <c r="AN140" s="5">
        <f t="shared" si="363"/>
        <v>5.7035317132470215E-4</v>
      </c>
      <c r="AO140" s="5">
        <f t="shared" si="364"/>
        <v>2.9899020061589061E-4</v>
      </c>
      <c r="AP140" s="5">
        <f t="shared" si="365"/>
        <v>1.0449097688800011E-4</v>
      </c>
      <c r="AQ140" s="5">
        <f t="shared" si="366"/>
        <v>2.7388098912233092E-5</v>
      </c>
      <c r="AR140" s="5">
        <f t="shared" si="367"/>
        <v>1.5872760946443766E-3</v>
      </c>
      <c r="AS140" s="5">
        <f t="shared" si="368"/>
        <v>1.3433377652227146E-3</v>
      </c>
      <c r="AT140" s="5">
        <f t="shared" si="369"/>
        <v>5.6844438014353816E-4</v>
      </c>
      <c r="AU140" s="5">
        <f t="shared" si="370"/>
        <v>1.6036126414972499E-4</v>
      </c>
      <c r="AV140" s="5">
        <f t="shared" si="371"/>
        <v>3.392909131215841E-5</v>
      </c>
      <c r="AW140" s="5">
        <f t="shared" si="372"/>
        <v>1.4154949045376034E-7</v>
      </c>
      <c r="AX140" s="5">
        <f t="shared" si="373"/>
        <v>7.6733016157283396E-5</v>
      </c>
      <c r="AY140" s="5">
        <f t="shared" si="374"/>
        <v>8.0449872283316963E-5</v>
      </c>
      <c r="AZ140" s="5">
        <f t="shared" si="375"/>
        <v>4.2173384251804099E-5</v>
      </c>
      <c r="BA140" s="5">
        <f t="shared" si="376"/>
        <v>1.4738737624398926E-5</v>
      </c>
      <c r="BB140" s="5">
        <f t="shared" si="377"/>
        <v>3.8631661404712808E-6</v>
      </c>
      <c r="BC140" s="5">
        <f t="shared" si="378"/>
        <v>8.1005866359561669E-7</v>
      </c>
      <c r="BD140" s="5">
        <f t="shared" si="379"/>
        <v>2.773603104361168E-4</v>
      </c>
      <c r="BE140" s="5">
        <f t="shared" si="380"/>
        <v>2.3473457506219714E-4</v>
      </c>
      <c r="BF140" s="5">
        <f t="shared" si="381"/>
        <v>9.9329858412314698E-5</v>
      </c>
      <c r="BG140" s="5">
        <f t="shared" si="382"/>
        <v>2.8021495539791995E-5</v>
      </c>
      <c r="BH140" s="5">
        <f t="shared" si="383"/>
        <v>5.928762696614553E-6</v>
      </c>
      <c r="BI140" s="5">
        <f t="shared" si="384"/>
        <v>1.0035218016926504E-6</v>
      </c>
      <c r="BJ140" s="8">
        <f t="shared" si="385"/>
        <v>0.28774471455118072</v>
      </c>
      <c r="BK140" s="8">
        <f t="shared" si="386"/>
        <v>0.31652704453442831</v>
      </c>
      <c r="BL140" s="8">
        <f t="shared" si="387"/>
        <v>0.36678787766808818</v>
      </c>
      <c r="BM140" s="8">
        <f t="shared" si="388"/>
        <v>0.29472316751389671</v>
      </c>
      <c r="BN140" s="8">
        <f t="shared" si="389"/>
        <v>0.70513610128157689</v>
      </c>
    </row>
    <row r="141" spans="1:66" x14ac:dyDescent="0.25">
      <c r="A141" t="s">
        <v>349</v>
      </c>
      <c r="B141" t="s">
        <v>287</v>
      </c>
      <c r="C141" t="s">
        <v>281</v>
      </c>
      <c r="D141" s="11">
        <v>44204</v>
      </c>
      <c r="E141">
        <f>VLOOKUP(A141,home!$A$2:$E$405,3,FALSE)</f>
        <v>1.5124</v>
      </c>
      <c r="F141">
        <f>VLOOKUP(B141,home!$B$2:$E$405,3,FALSE)</f>
        <v>0.79339999999999999</v>
      </c>
      <c r="G141">
        <f>VLOOKUP(C141,away!$B$2:$E$405,4,FALSE)</f>
        <v>0.9698</v>
      </c>
      <c r="H141">
        <f>VLOOKUP(A141,away!$A$2:$E$405,3,FALSE)</f>
        <v>1.1446000000000001</v>
      </c>
      <c r="I141">
        <f>VLOOKUP(C141,away!$B$2:$E$405,3,FALSE)</f>
        <v>1.1066</v>
      </c>
      <c r="J141">
        <f>VLOOKUP(B141,home!$B$2:$E$405,4,FALSE)</f>
        <v>1.3395999999999999</v>
      </c>
      <c r="K141" s="3">
        <f t="shared" si="334"/>
        <v>1.1637000275679998</v>
      </c>
      <c r="L141" s="3">
        <f t="shared" si="335"/>
        <v>1.6967565966560001</v>
      </c>
      <c r="M141" s="5">
        <f t="shared" si="336"/>
        <v>5.7242615931774009E-2</v>
      </c>
      <c r="N141" s="5">
        <f t="shared" si="337"/>
        <v>6.6613233737869842E-2</v>
      </c>
      <c r="O141" s="5">
        <f t="shared" si="338"/>
        <v>9.7126786192083384E-2</v>
      </c>
      <c r="P141" s="5">
        <f t="shared" si="339"/>
        <v>0.11302644376931867</v>
      </c>
      <c r="Q141" s="5">
        <f t="shared" si="340"/>
        <v>3.8758910968576379E-2</v>
      </c>
      <c r="R141" s="5">
        <f t="shared" si="341"/>
        <v>8.2400257591707229E-2</v>
      </c>
      <c r="S141" s="5">
        <f t="shared" si="342"/>
        <v>5.5793121886520372E-2</v>
      </c>
      <c r="T141" s="5">
        <f t="shared" si="343"/>
        <v>6.576443786513457E-2</v>
      </c>
      <c r="U141" s="5">
        <f t="shared" si="344"/>
        <v>9.5889182031079989E-2</v>
      </c>
      <c r="V141" s="5">
        <f t="shared" si="345"/>
        <v>1.2240488335818445E-2</v>
      </c>
      <c r="W141" s="5">
        <f t="shared" si="346"/>
        <v>1.5034581920879324E-2</v>
      </c>
      <c r="X141" s="5">
        <f t="shared" si="347"/>
        <v>2.5510026052217027E-2</v>
      </c>
      <c r="Y141" s="5">
        <f t="shared" si="348"/>
        <v>2.1642152492482837E-2</v>
      </c>
      <c r="Z141" s="5">
        <f t="shared" si="349"/>
        <v>4.6604393544960938E-2</v>
      </c>
      <c r="AA141" s="5">
        <f t="shared" si="350"/>
        <v>5.4233534053060965E-2</v>
      </c>
      <c r="AB141" s="5">
        <f t="shared" si="351"/>
        <v>3.1555782536328555E-2</v>
      </c>
      <c r="AC141" s="5">
        <f t="shared" si="352"/>
        <v>1.5105647733743757E-3</v>
      </c>
      <c r="AD141" s="5">
        <f t="shared" si="353"/>
        <v>4.3739358489501556E-3</v>
      </c>
      <c r="AE141" s="5">
        <f t="shared" si="354"/>
        <v>7.4215045050563377E-3</v>
      </c>
      <c r="AF141" s="5">
        <f t="shared" si="355"/>
        <v>6.296243363033284E-3</v>
      </c>
      <c r="AG141" s="5">
        <f t="shared" si="356"/>
        <v>3.5610641534594267E-3</v>
      </c>
      <c r="AH141" s="5">
        <f t="shared" si="357"/>
        <v>1.9769078045141216E-2</v>
      </c>
      <c r="AI141" s="5">
        <f t="shared" si="358"/>
        <v>2.3005276666124775E-2</v>
      </c>
      <c r="AJ141" s="5">
        <f t="shared" si="359"/>
        <v>1.3385620545289434E-2</v>
      </c>
      <c r="AK141" s="5">
        <f t="shared" si="360"/>
        <v>5.1922823325226981E-3</v>
      </c>
      <c r="AL141" s="5">
        <f t="shared" si="361"/>
        <v>1.193053543333557E-4</v>
      </c>
      <c r="AM141" s="5">
        <f t="shared" si="362"/>
        <v>1.0179898536007911E-3</v>
      </c>
      <c r="AN141" s="5">
        <f t="shared" si="363"/>
        <v>1.7272809994260182E-3</v>
      </c>
      <c r="AO141" s="5">
        <f t="shared" si="364"/>
        <v>1.465387715027333E-3</v>
      </c>
      <c r="AP141" s="5">
        <f t="shared" si="365"/>
        <v>8.2880209071042963E-4</v>
      </c>
      <c r="AQ141" s="5">
        <f t="shared" si="366"/>
        <v>3.5156885368380189E-4</v>
      </c>
      <c r="AR141" s="5">
        <f t="shared" si="367"/>
        <v>6.7086627165801275E-3</v>
      </c>
      <c r="AS141" s="5">
        <f t="shared" si="368"/>
        <v>7.8068709882287077E-3</v>
      </c>
      <c r="AT141" s="5">
        <f t="shared" si="369"/>
        <v>4.5424279921107832E-3</v>
      </c>
      <c r="AU141" s="5">
        <f t="shared" si="370"/>
        <v>1.7620078598816569E-3</v>
      </c>
      <c r="AV141" s="5">
        <f t="shared" si="371"/>
        <v>5.1261214877982913E-4</v>
      </c>
      <c r="AW141" s="5">
        <f t="shared" si="372"/>
        <v>6.543619306195113E-6</v>
      </c>
      <c r="AX141" s="5">
        <f t="shared" si="373"/>
        <v>1.9743913678319736E-4</v>
      </c>
      <c r="AY141" s="5">
        <f t="shared" si="374"/>
        <v>3.350061577749564E-4</v>
      </c>
      <c r="AZ141" s="5">
        <f t="shared" si="375"/>
        <v>2.8421195406251913E-4</v>
      </c>
      <c r="BA141" s="5">
        <f t="shared" si="376"/>
        <v>1.6074616930135705E-4</v>
      </c>
      <c r="BB141" s="5">
        <f t="shared" si="377"/>
        <v>6.8186780787315025E-5</v>
      </c>
      <c r="BC141" s="5">
        <f t="shared" si="378"/>
        <v>2.3139274021122657E-5</v>
      </c>
      <c r="BD141" s="5">
        <f t="shared" si="379"/>
        <v>1.8971612865162492E-3</v>
      </c>
      <c r="BE141" s="5">
        <f t="shared" si="380"/>
        <v>2.2077266414199013E-3</v>
      </c>
      <c r="BF141" s="5">
        <f t="shared" si="381"/>
        <v>1.2845657767414735E-3</v>
      </c>
      <c r="BG141" s="5">
        <f t="shared" si="382"/>
        <v>4.9828307660232049E-4</v>
      </c>
      <c r="BH141" s="5">
        <f t="shared" si="383"/>
        <v>1.4496300749469704E-4</v>
      </c>
      <c r="BI141" s="5">
        <f t="shared" si="384"/>
        <v>3.3738691163583805E-5</v>
      </c>
      <c r="BJ141" s="8">
        <f t="shared" si="385"/>
        <v>0.26143584989283808</v>
      </c>
      <c r="BK141" s="8">
        <f t="shared" si="386"/>
        <v>0.24026754620891419</v>
      </c>
      <c r="BL141" s="8">
        <f t="shared" si="387"/>
        <v>0.44995682017885752</v>
      </c>
      <c r="BM141" s="8">
        <f t="shared" si="388"/>
        <v>0.5427678990957725</v>
      </c>
      <c r="BN141" s="8">
        <f t="shared" si="389"/>
        <v>0.45516824819132945</v>
      </c>
    </row>
    <row r="142" spans="1:66" x14ac:dyDescent="0.25">
      <c r="A142" t="s">
        <v>357</v>
      </c>
      <c r="B142" t="s">
        <v>331</v>
      </c>
      <c r="C142" t="s">
        <v>328</v>
      </c>
      <c r="D142" s="11">
        <v>44204</v>
      </c>
      <c r="E142">
        <f>VLOOKUP(A142,home!$A$2:$E$405,3,FALSE)</f>
        <v>1.72</v>
      </c>
      <c r="F142">
        <f>VLOOKUP(B142,home!$B$2:$E$405,3,FALSE)</f>
        <v>0.87209999999999999</v>
      </c>
      <c r="G142">
        <f>VLOOKUP(C142,away!$B$2:$E$405,4,FALSE)</f>
        <v>1.1628000000000001</v>
      </c>
      <c r="H142">
        <f>VLOOKUP(A142,away!$A$2:$E$405,3,FALSE)</f>
        <v>1.58</v>
      </c>
      <c r="I142">
        <f>VLOOKUP(C142,away!$B$2:$E$405,3,FALSE)</f>
        <v>0.63290000000000002</v>
      </c>
      <c r="J142">
        <f>VLOOKUP(B142,home!$B$2:$E$405,4,FALSE)</f>
        <v>1.2024999999999999</v>
      </c>
      <c r="K142" s="3">
        <f t="shared" si="334"/>
        <v>1.7442139535999999</v>
      </c>
      <c r="L142" s="3">
        <f t="shared" si="335"/>
        <v>1.202478355</v>
      </c>
      <c r="M142" s="5">
        <f t="shared" si="336"/>
        <v>5.2513116179337092E-2</v>
      </c>
      <c r="N142" s="5">
        <f t="shared" si="337"/>
        <v>9.1594109987017669E-2</v>
      </c>
      <c r="O142" s="5">
        <f t="shared" si="338"/>
        <v>6.3145885559253156E-2</v>
      </c>
      <c r="P142" s="5">
        <f t="shared" si="339"/>
        <v>0.11013993470487807</v>
      </c>
      <c r="Q142" s="5">
        <f t="shared" si="340"/>
        <v>7.987986235346467E-2</v>
      </c>
      <c r="R142" s="5">
        <f t="shared" si="341"/>
        <v>3.7965780296154494E-2</v>
      </c>
      <c r="S142" s="5">
        <f t="shared" si="342"/>
        <v>5.7751311002793085E-2</v>
      </c>
      <c r="T142" s="5">
        <f t="shared" si="343"/>
        <v>9.6053805480420626E-2</v>
      </c>
      <c r="U142" s="5">
        <f t="shared" si="344"/>
        <v>6.6220443751864602E-2</v>
      </c>
      <c r="V142" s="5">
        <f t="shared" si="345"/>
        <v>1.3458490808798403E-2</v>
      </c>
      <c r="W142" s="5">
        <f t="shared" si="346"/>
        <v>4.6442523509520134E-2</v>
      </c>
      <c r="X142" s="5">
        <f t="shared" si="347"/>
        <v>5.5846129271776596E-2</v>
      </c>
      <c r="Y142" s="5">
        <f t="shared" si="348"/>
        <v>3.3576880829921635E-2</v>
      </c>
      <c r="Z142" s="5">
        <f t="shared" si="349"/>
        <v>1.5217676345603757E-2</v>
      </c>
      <c r="AA142" s="5">
        <f t="shared" si="350"/>
        <v>2.6542883423370727E-2</v>
      </c>
      <c r="AB142" s="5">
        <f t="shared" si="351"/>
        <v>2.3148233817910681E-2</v>
      </c>
      <c r="AC142" s="5">
        <f t="shared" si="352"/>
        <v>1.7642226918188014E-3</v>
      </c>
      <c r="AD142" s="5">
        <f t="shared" si="353"/>
        <v>2.0251424386425257E-2</v>
      </c>
      <c r="AE142" s="5">
        <f t="shared" si="354"/>
        <v>2.4351899482595526E-2</v>
      </c>
      <c r="AF142" s="5">
        <f t="shared" si="355"/>
        <v>1.4641316015478408E-2</v>
      </c>
      <c r="AG142" s="5">
        <f t="shared" si="356"/>
        <v>5.8686218657758782E-3</v>
      </c>
      <c r="AH142" s="5">
        <f t="shared" si="357"/>
        <v>4.5747316047460027E-3</v>
      </c>
      <c r="AI142" s="5">
        <f t="shared" si="358"/>
        <v>7.9793106989728968E-3</v>
      </c>
      <c r="AJ142" s="5">
        <f t="shared" si="359"/>
        <v>6.9588125306291474E-3</v>
      </c>
      <c r="AK142" s="5">
        <f t="shared" si="360"/>
        <v>4.0458859721366289E-3</v>
      </c>
      <c r="AL142" s="5">
        <f t="shared" si="361"/>
        <v>1.4800978210334804E-4</v>
      </c>
      <c r="AM142" s="5">
        <f t="shared" si="362"/>
        <v>7.0645633990156506E-3</v>
      </c>
      <c r="AN142" s="5">
        <f t="shared" si="363"/>
        <v>8.4949845748415482E-3</v>
      </c>
      <c r="AO142" s="5">
        <f t="shared" si="364"/>
        <v>5.1075175386529189E-3</v>
      </c>
      <c r="AP142" s="5">
        <f t="shared" si="365"/>
        <v>2.0472264293376705E-3</v>
      </c>
      <c r="AQ142" s="5">
        <f t="shared" si="366"/>
        <v>6.1543636726562126E-4</v>
      </c>
      <c r="AR142" s="5">
        <f t="shared" si="367"/>
        <v>1.1002031469282967E-3</v>
      </c>
      <c r="AS142" s="5">
        <f t="shared" si="368"/>
        <v>1.918989680666966E-3</v>
      </c>
      <c r="AT142" s="5">
        <f t="shared" si="369"/>
        <v>1.6735642889168653E-3</v>
      </c>
      <c r="AU142" s="5">
        <f t="shared" si="370"/>
        <v>9.7301806165848602E-4</v>
      </c>
      <c r="AV142" s="5">
        <f t="shared" si="371"/>
        <v>4.2428792006238888E-4</v>
      </c>
      <c r="AW142" s="5">
        <f t="shared" si="372"/>
        <v>8.6231301829400101E-6</v>
      </c>
      <c r="AX142" s="5">
        <f t="shared" si="373"/>
        <v>2.0536850094424906E-3</v>
      </c>
      <c r="AY142" s="5">
        <f t="shared" si="374"/>
        <v>2.4695117718425657E-3</v>
      </c>
      <c r="AZ142" s="5">
        <f t="shared" si="375"/>
        <v>1.4847672265291918E-3</v>
      </c>
      <c r="BA142" s="5">
        <f t="shared" si="376"/>
        <v>5.95133484038245E-4</v>
      </c>
      <c r="BB142" s="5">
        <f t="shared" si="377"/>
        <v>1.7890878322293183E-4</v>
      </c>
      <c r="BC142" s="5">
        <f t="shared" si="378"/>
        <v>4.3026787868992538E-5</v>
      </c>
      <c r="BD142" s="5">
        <f t="shared" si="379"/>
        <v>2.2049507838069342E-4</v>
      </c>
      <c r="BE142" s="5">
        <f t="shared" si="380"/>
        <v>3.8459059241173114E-4</v>
      </c>
      <c r="BF142" s="5">
        <f t="shared" si="381"/>
        <v>3.3540413885391586E-4</v>
      </c>
      <c r="BG142" s="5">
        <f t="shared" si="382"/>
        <v>1.9500552636139731E-4</v>
      </c>
      <c r="BH142" s="5">
        <f t="shared" si="383"/>
        <v>8.5032840027165417E-5</v>
      </c>
      <c r="BI142" s="5">
        <f t="shared" si="384"/>
        <v>2.9663093217923706E-5</v>
      </c>
      <c r="BJ142" s="8">
        <f t="shared" si="385"/>
        <v>0.49866133455445416</v>
      </c>
      <c r="BK142" s="8">
        <f t="shared" si="386"/>
        <v>0.23824459694157138</v>
      </c>
      <c r="BL142" s="8">
        <f t="shared" si="387"/>
        <v>0.24792222202252415</v>
      </c>
      <c r="BM142" s="8">
        <f t="shared" si="388"/>
        <v>0.56234625214238854</v>
      </c>
      <c r="BN142" s="8">
        <f t="shared" si="389"/>
        <v>0.43523868908010516</v>
      </c>
    </row>
    <row r="143" spans="1:66" x14ac:dyDescent="0.25">
      <c r="A143" t="s">
        <v>357</v>
      </c>
      <c r="B143" t="s">
        <v>335</v>
      </c>
      <c r="C143" t="s">
        <v>336</v>
      </c>
      <c r="D143" s="11">
        <v>44204</v>
      </c>
      <c r="E143">
        <f>VLOOKUP(A143,home!$A$2:$E$405,3,FALSE)</f>
        <v>1.72</v>
      </c>
      <c r="F143">
        <f>VLOOKUP(B143,home!$B$2:$E$405,3,FALSE)</f>
        <v>1.3953</v>
      </c>
      <c r="G143">
        <f>VLOOKUP(C143,away!$B$2:$E$405,4,FALSE)</f>
        <v>1.5698000000000001</v>
      </c>
      <c r="H143">
        <f>VLOOKUP(A143,away!$A$2:$E$405,3,FALSE)</f>
        <v>1.58</v>
      </c>
      <c r="I143">
        <f>VLOOKUP(C143,away!$B$2:$E$405,3,FALSE)</f>
        <v>0.94940000000000002</v>
      </c>
      <c r="J143">
        <f>VLOOKUP(B143,home!$B$2:$E$405,4,FALSE)</f>
        <v>0.75949999999999995</v>
      </c>
      <c r="K143" s="3">
        <f t="shared" si="334"/>
        <v>3.7673881367999997</v>
      </c>
      <c r="L143" s="3">
        <f t="shared" si="335"/>
        <v>1.139289494</v>
      </c>
      <c r="M143" s="5">
        <f t="shared" si="336"/>
        <v>7.3970231938950432E-3</v>
      </c>
      <c r="N143" s="5">
        <f t="shared" si="337"/>
        <v>2.7867457428314632E-2</v>
      </c>
      <c r="O143" s="5">
        <f t="shared" si="338"/>
        <v>8.4273508116789481E-3</v>
      </c>
      <c r="P143" s="5">
        <f t="shared" si="339"/>
        <v>3.1749101472571116E-2</v>
      </c>
      <c r="Q143" s="5">
        <f t="shared" si="340"/>
        <v>5.2493764259105784E-2</v>
      </c>
      <c r="R143" s="5">
        <f t="shared" si="341"/>
        <v>4.8005961209990995E-3</v>
      </c>
      <c r="S143" s="5">
        <f t="shared" si="342"/>
        <v>3.4067942532191559E-2</v>
      </c>
      <c r="T143" s="5">
        <f t="shared" si="343"/>
        <v>5.9805594120911909E-2</v>
      </c>
      <c r="U143" s="5">
        <f t="shared" si="344"/>
        <v>1.8085708875820103E-2</v>
      </c>
      <c r="V143" s="5">
        <f t="shared" si="345"/>
        <v>1.6247174874181019E-2</v>
      </c>
      <c r="W143" s="5">
        <f t="shared" si="346"/>
        <v>6.5921461575243673E-2</v>
      </c>
      <c r="X143" s="5">
        <f t="shared" si="347"/>
        <v>7.510362860179981E-2</v>
      </c>
      <c r="Y143" s="5">
        <f t="shared" si="348"/>
        <v>4.2782387513654221E-2</v>
      </c>
      <c r="Z143" s="5">
        <f t="shared" si="349"/>
        <v>1.8230895751971429E-3</v>
      </c>
      <c r="AA143" s="5">
        <f t="shared" si="350"/>
        <v>6.8682860379214675E-3</v>
      </c>
      <c r="AB143" s="5">
        <f t="shared" si="351"/>
        <v>1.2937749669707205E-2</v>
      </c>
      <c r="AC143" s="5">
        <f t="shared" si="352"/>
        <v>4.3584526352836725E-3</v>
      </c>
      <c r="AD143" s="5">
        <f t="shared" si="353"/>
        <v>6.2087933074772506E-2</v>
      </c>
      <c r="AE143" s="5">
        <f t="shared" si="354"/>
        <v>7.073612985626343E-2</v>
      </c>
      <c r="AF143" s="5">
        <f t="shared" si="355"/>
        <v>4.0294464795730331E-2</v>
      </c>
      <c r="AG143" s="5">
        <f t="shared" si="356"/>
        <v>1.5302353469376147E-2</v>
      </c>
      <c r="AH143" s="5">
        <f t="shared" si="357"/>
        <v>5.192566999107568E-4</v>
      </c>
      <c r="AI143" s="5">
        <f t="shared" si="358"/>
        <v>1.9562415311977026E-3</v>
      </c>
      <c r="AJ143" s="5">
        <f t="shared" si="359"/>
        <v>3.6849605686748456E-3</v>
      </c>
      <c r="AK143" s="5">
        <f t="shared" si="360"/>
        <v>4.6275589103337992E-3</v>
      </c>
      <c r="AL143" s="5">
        <f t="shared" si="361"/>
        <v>7.4828455368490597E-4</v>
      </c>
      <c r="AM143" s="5">
        <f t="shared" si="362"/>
        <v>4.678186850086604E-2</v>
      </c>
      <c r="AN143" s="5">
        <f t="shared" si="363"/>
        <v>5.329809129272621E-2</v>
      </c>
      <c r="AO143" s="5">
        <f t="shared" si="364"/>
        <v>3.0360977730027928E-2</v>
      </c>
      <c r="AP143" s="5">
        <f t="shared" si="365"/>
        <v>1.15299809851296E-2</v>
      </c>
      <c r="AQ143" s="5">
        <f t="shared" si="366"/>
        <v>3.2839965505944797E-3</v>
      </c>
      <c r="AR143" s="5">
        <f t="shared" si="367"/>
        <v>1.1831674057948719E-4</v>
      </c>
      <c r="AS143" s="5">
        <f t="shared" si="368"/>
        <v>4.4574508484400318E-4</v>
      </c>
      <c r="AT143" s="5">
        <f t="shared" si="369"/>
        <v>8.3964737233910335E-4</v>
      </c>
      <c r="AU143" s="5">
        <f t="shared" si="370"/>
        <v>1.0544258498818772E-3</v>
      </c>
      <c r="AV143" s="5">
        <f t="shared" si="371"/>
        <v>9.9310785949506021E-4</v>
      </c>
      <c r="AW143" s="5">
        <f t="shared" si="372"/>
        <v>8.9215176319198519E-5</v>
      </c>
      <c r="AX143" s="5">
        <f t="shared" si="373"/>
        <v>2.9374242734583396E-2</v>
      </c>
      <c r="AY143" s="5">
        <f t="shared" si="374"/>
        <v>3.3465766141716688E-2</v>
      </c>
      <c r="AZ143" s="5">
        <f t="shared" si="375"/>
        <v>1.9063597886959372E-2</v>
      </c>
      <c r="BA143" s="5">
        <f t="shared" si="376"/>
        <v>7.2396522634844739E-3</v>
      </c>
      <c r="BB143" s="5">
        <f t="shared" si="377"/>
        <v>2.0620149410002946E-3</v>
      </c>
      <c r="BC143" s="5">
        <f t="shared" si="378"/>
        <v>4.6984639175053306E-4</v>
      </c>
      <c r="BD143" s="5">
        <f t="shared" si="379"/>
        <v>2.246616991775556E-5</v>
      </c>
      <c r="BE143" s="5">
        <f t="shared" si="380"/>
        <v>8.4638782027485315E-5</v>
      </c>
      <c r="BF143" s="5">
        <f t="shared" si="381"/>
        <v>1.5943357166177462E-4</v>
      </c>
      <c r="BG143" s="5">
        <f t="shared" si="382"/>
        <v>2.0021604882874082E-4</v>
      </c>
      <c r="BH143" s="5">
        <f t="shared" si="383"/>
        <v>1.8857289178859189E-4</v>
      </c>
      <c r="BI143" s="5">
        <f t="shared" si="384"/>
        <v>1.420854550892822E-4</v>
      </c>
      <c r="BJ143" s="8">
        <f t="shared" si="385"/>
        <v>0.74932521011401154</v>
      </c>
      <c r="BK143" s="8">
        <f t="shared" si="386"/>
        <v>0.12803374540352402</v>
      </c>
      <c r="BL143" s="8">
        <f t="shared" si="387"/>
        <v>6.6156365052697078E-2</v>
      </c>
      <c r="BM143" s="8">
        <f t="shared" si="388"/>
        <v>0.77922656589346762</v>
      </c>
      <c r="BN143" s="8">
        <f t="shared" si="389"/>
        <v>0.13273529328656461</v>
      </c>
    </row>
    <row r="144" spans="1:66" x14ac:dyDescent="0.25">
      <c r="A144" t="s">
        <v>357</v>
      </c>
      <c r="B144" t="s">
        <v>337</v>
      </c>
      <c r="C144" t="s">
        <v>332</v>
      </c>
      <c r="D144" s="11">
        <v>44204</v>
      </c>
      <c r="E144">
        <f>VLOOKUP(A144,home!$A$2:$E$405,3,FALSE)</f>
        <v>1.72</v>
      </c>
      <c r="F144">
        <f>VLOOKUP(B144,home!$B$2:$E$405,3,FALSE)</f>
        <v>1.0465</v>
      </c>
      <c r="G144">
        <f>VLOOKUP(C144,away!$B$2:$E$405,4,FALSE)</f>
        <v>0.75580000000000003</v>
      </c>
      <c r="H144">
        <f>VLOOKUP(A144,away!$A$2:$E$405,3,FALSE)</f>
        <v>1.58</v>
      </c>
      <c r="I144">
        <f>VLOOKUP(C144,away!$B$2:$E$405,3,FALSE)</f>
        <v>0.75949999999999995</v>
      </c>
      <c r="J144">
        <f>VLOOKUP(B144,home!$B$2:$E$405,4,FALSE)</f>
        <v>1.2024999999999999</v>
      </c>
      <c r="K144" s="3">
        <f t="shared" si="334"/>
        <v>1.3604248839999999</v>
      </c>
      <c r="L144" s="3">
        <f t="shared" si="335"/>
        <v>1.4430120249999998</v>
      </c>
      <c r="M144" s="5">
        <f t="shared" si="336"/>
        <v>6.0601422717256659E-2</v>
      </c>
      <c r="N144" s="5">
        <f t="shared" si="337"/>
        <v>8.2443683470358867E-2</v>
      </c>
      <c r="O144" s="5">
        <f t="shared" si="338"/>
        <v>8.7448581713109527E-2</v>
      </c>
      <c r="P144" s="5">
        <f t="shared" si="339"/>
        <v>0.11896722663302156</v>
      </c>
      <c r="Q144" s="5">
        <f t="shared" si="340"/>
        <v>5.6079219260847836E-2</v>
      </c>
      <c r="R144" s="5">
        <f t="shared" si="341"/>
        <v>6.3094677490606071E-2</v>
      </c>
      <c r="S144" s="5">
        <f t="shared" si="342"/>
        <v>5.8386422208213669E-2</v>
      </c>
      <c r="T144" s="5">
        <f t="shared" si="343"/>
        <v>8.0922987746015029E-2</v>
      </c>
      <c r="U144" s="5">
        <f t="shared" si="344"/>
        <v>8.5835569306175197E-2</v>
      </c>
      <c r="V144" s="5">
        <f t="shared" si="345"/>
        <v>1.2735437573880766E-2</v>
      </c>
      <c r="W144" s="5">
        <f t="shared" si="346"/>
        <v>2.5430521785916496E-2</v>
      </c>
      <c r="X144" s="5">
        <f t="shared" si="347"/>
        <v>3.6696548739101977E-2</v>
      </c>
      <c r="Y144" s="5">
        <f t="shared" si="348"/>
        <v>2.6476780553261369E-2</v>
      </c>
      <c r="Z144" s="5">
        <f t="shared" si="349"/>
        <v>3.0348792777480458E-2</v>
      </c>
      <c r="AA144" s="5">
        <f t="shared" si="350"/>
        <v>4.1287252893843891E-2</v>
      </c>
      <c r="AB144" s="5">
        <f t="shared" si="351"/>
        <v>2.8084103114393119E-2</v>
      </c>
      <c r="AC144" s="5">
        <f t="shared" si="352"/>
        <v>1.5625661290076629E-3</v>
      </c>
      <c r="AD144" s="5">
        <f t="shared" si="353"/>
        <v>8.6490786626662354E-3</v>
      </c>
      <c r="AE144" s="5">
        <f t="shared" si="354"/>
        <v>1.2480724515398294E-2</v>
      </c>
      <c r="AF144" s="5">
        <f t="shared" si="355"/>
        <v>9.0049177782160171E-3</v>
      </c>
      <c r="AG144" s="5">
        <f t="shared" si="356"/>
        <v>4.3314015460339979E-3</v>
      </c>
      <c r="AH144" s="5">
        <f t="shared" si="357"/>
        <v>1.0948418230534364E-2</v>
      </c>
      <c r="AI144" s="5">
        <f t="shared" si="358"/>
        <v>1.4894500601258201E-2</v>
      </c>
      <c r="AJ144" s="5">
        <f t="shared" si="359"/>
        <v>1.0131424626352309E-2</v>
      </c>
      <c r="AK144" s="5">
        <f t="shared" si="360"/>
        <v>4.5943473906866943E-3</v>
      </c>
      <c r="AL144" s="5">
        <f t="shared" si="361"/>
        <v>1.2269953440931523E-4</v>
      </c>
      <c r="AM144" s="5">
        <f t="shared" si="362"/>
        <v>2.3532843672729145E-3</v>
      </c>
      <c r="AN144" s="5">
        <f t="shared" si="363"/>
        <v>3.3958176402193317E-3</v>
      </c>
      <c r="AO144" s="5">
        <f t="shared" si="364"/>
        <v>2.4501028447718094E-3</v>
      </c>
      <c r="AP144" s="5">
        <f t="shared" si="365"/>
        <v>1.178509289164143E-3</v>
      </c>
      <c r="AQ144" s="5">
        <f t="shared" si="366"/>
        <v>4.2515076895951521E-4</v>
      </c>
      <c r="AR144" s="5">
        <f t="shared" si="367"/>
        <v>3.1597398322780568E-3</v>
      </c>
      <c r="AS144" s="5">
        <f t="shared" si="368"/>
        <v>4.2985886947970557E-3</v>
      </c>
      <c r="AT144" s="5">
        <f t="shared" si="369"/>
        <v>2.9239535132414974E-3</v>
      </c>
      <c r="AU144" s="5">
        <f t="shared" si="370"/>
        <v>1.3259397063576522E-3</v>
      </c>
      <c r="AV144" s="5">
        <f t="shared" si="371"/>
        <v>4.5096034280315102E-4</v>
      </c>
      <c r="AW144" s="5">
        <f t="shared" si="372"/>
        <v>6.6909060433670632E-6</v>
      </c>
      <c r="AX144" s="5">
        <f t="shared" si="373"/>
        <v>5.335777687277114E-4</v>
      </c>
      <c r="AY144" s="5">
        <f t="shared" si="374"/>
        <v>7.6995913654675629E-4</v>
      </c>
      <c r="AZ144" s="5">
        <f t="shared" si="375"/>
        <v>5.5553014639779313E-4</v>
      </c>
      <c r="BA144" s="5">
        <f t="shared" si="376"/>
        <v>2.6721222716734192E-4</v>
      </c>
      <c r="BB144" s="5">
        <f t="shared" si="377"/>
        <v>9.639761425737655E-5</v>
      </c>
      <c r="BC144" s="5">
        <f t="shared" si="378"/>
        <v>2.7820583310941115E-5</v>
      </c>
      <c r="BD144" s="5">
        <f t="shared" si="379"/>
        <v>7.5992376230812051E-4</v>
      </c>
      <c r="BE144" s="5">
        <f t="shared" si="380"/>
        <v>1.0338191961868687E-3</v>
      </c>
      <c r="BF144" s="5">
        <f t="shared" si="381"/>
        <v>7.0321668002474691E-4</v>
      </c>
      <c r="BG144" s="5">
        <f t="shared" si="382"/>
        <v>3.1889115678317717E-4</v>
      </c>
      <c r="BH144" s="5">
        <f t="shared" si="383"/>
        <v>1.0845686624384494E-4</v>
      </c>
      <c r="BI144" s="5">
        <f t="shared" si="384"/>
        <v>2.9509483935757219E-5</v>
      </c>
      <c r="BJ144" s="8">
        <f t="shared" si="385"/>
        <v>0.35456922644461175</v>
      </c>
      <c r="BK144" s="8">
        <f t="shared" si="386"/>
        <v>0.25314573393233641</v>
      </c>
      <c r="BL144" s="8">
        <f t="shared" si="387"/>
        <v>0.36143187460191933</v>
      </c>
      <c r="BM144" s="8">
        <f t="shared" si="388"/>
        <v>0.53009754824064392</v>
      </c>
      <c r="BN144" s="8">
        <f t="shared" si="389"/>
        <v>0.46863481128520057</v>
      </c>
    </row>
    <row r="145" spans="1:66" x14ac:dyDescent="0.25">
      <c r="A145" t="s">
        <v>290</v>
      </c>
      <c r="B145" t="s">
        <v>298</v>
      </c>
      <c r="C145" t="s">
        <v>297</v>
      </c>
      <c r="D145" s="11">
        <v>44204</v>
      </c>
      <c r="E145">
        <f>VLOOKUP(A145,home!$A$2:$E$405,3,FALSE)</f>
        <v>1.6292</v>
      </c>
      <c r="F145">
        <f>VLOOKUP(B145,home!$B$2:$E$405,3,FALSE)</f>
        <v>0.61380000000000001</v>
      </c>
      <c r="G145">
        <f>VLOOKUP(C145,away!$B$2:$E$405,4,FALSE)</f>
        <v>1.3359000000000001</v>
      </c>
      <c r="H145">
        <f>VLOOKUP(A145,away!$A$2:$E$405,3,FALSE)</f>
        <v>1.1462000000000001</v>
      </c>
      <c r="I145">
        <f>VLOOKUP(C145,away!$B$2:$E$405,3,FALSE)</f>
        <v>1.2317</v>
      </c>
      <c r="J145">
        <f>VLOOKUP(B145,home!$B$2:$E$405,4,FALSE)</f>
        <v>1.4883</v>
      </c>
      <c r="K145" s="3">
        <f t="shared" si="334"/>
        <v>1.3359039542640001</v>
      </c>
      <c r="L145" s="3">
        <f t="shared" si="335"/>
        <v>2.1011440478820003</v>
      </c>
      <c r="M145" s="5">
        <f t="shared" si="336"/>
        <v>3.2159480058219017E-2</v>
      </c>
      <c r="N145" s="5">
        <f t="shared" si="337"/>
        <v>4.2961976576849047E-2</v>
      </c>
      <c r="O145" s="5">
        <f t="shared" si="338"/>
        <v>6.7571700107306773E-2</v>
      </c>
      <c r="P145" s="5">
        <f t="shared" si="339"/>
        <v>9.0269301369692287E-2</v>
      </c>
      <c r="Q145" s="5">
        <f t="shared" si="340"/>
        <v>2.8696537196004998E-2</v>
      </c>
      <c r="R145" s="5">
        <f t="shared" si="341"/>
        <v>7.0988937742867575E-2</v>
      </c>
      <c r="S145" s="5">
        <f t="shared" si="342"/>
        <v>6.3344826743318275E-2</v>
      </c>
      <c r="T145" s="5">
        <f t="shared" si="343"/>
        <v>6.0295558324210331E-2</v>
      </c>
      <c r="U145" s="5">
        <f t="shared" si="344"/>
        <v>9.4834402639697724E-2</v>
      </c>
      <c r="V145" s="5">
        <f t="shared" si="345"/>
        <v>1.9756031313496739E-2</v>
      </c>
      <c r="W145" s="5">
        <f t="shared" si="346"/>
        <v>1.2778605837942349E-2</v>
      </c>
      <c r="X145" s="5">
        <f t="shared" si="347"/>
        <v>2.6849691596622746E-2</v>
      </c>
      <c r="Y145" s="5">
        <f t="shared" si="348"/>
        <v>2.8207534842855628E-2</v>
      </c>
      <c r="Z145" s="5">
        <f t="shared" si="349"/>
        <v>4.9719328001297351E-2</v>
      </c>
      <c r="AA145" s="5">
        <f t="shared" si="350"/>
        <v>6.6420246880281961E-2</v>
      </c>
      <c r="AB145" s="5">
        <f t="shared" si="351"/>
        <v>4.4365535225279903E-2</v>
      </c>
      <c r="AC145" s="5">
        <f t="shared" si="352"/>
        <v>3.4658581646816382E-3</v>
      </c>
      <c r="AD145" s="5">
        <f t="shared" si="353"/>
        <v>4.2677475172220548E-3</v>
      </c>
      <c r="AE145" s="5">
        <f t="shared" si="354"/>
        <v>8.9671522936743044E-3</v>
      </c>
      <c r="AF145" s="5">
        <f t="shared" si="355"/>
        <v>9.4206393341525977E-3</v>
      </c>
      <c r="AG145" s="5">
        <f t="shared" si="356"/>
        <v>6.5980400880659255E-3</v>
      </c>
      <c r="AH145" s="5">
        <f t="shared" si="357"/>
        <v>2.6116867523654712E-2</v>
      </c>
      <c r="AI145" s="5">
        <f t="shared" si="358"/>
        <v>3.4889626597839375E-2</v>
      </c>
      <c r="AJ145" s="5">
        <f t="shared" si="359"/>
        <v>2.3304595067424033E-2</v>
      </c>
      <c r="AK145" s="5">
        <f t="shared" si="360"/>
        <v>1.0377566901031027E-2</v>
      </c>
      <c r="AL145" s="5">
        <f t="shared" si="361"/>
        <v>3.8913638479960109E-4</v>
      </c>
      <c r="AM145" s="5">
        <f t="shared" si="362"/>
        <v>1.1402601568114624E-3</v>
      </c>
      <c r="AN145" s="5">
        <f t="shared" si="363"/>
        <v>2.3958508415214005E-3</v>
      </c>
      <c r="AO145" s="5">
        <f t="shared" si="364"/>
        <v>2.5170138676378867E-3</v>
      </c>
      <c r="AP145" s="5">
        <f t="shared" si="365"/>
        <v>1.7628695688079324E-3</v>
      </c>
      <c r="AQ145" s="5">
        <f t="shared" si="366"/>
        <v>9.2601072542327419E-4</v>
      </c>
      <c r="AR145" s="5">
        <f t="shared" si="367"/>
        <v>1.097506014932996E-2</v>
      </c>
      <c r="AS145" s="5">
        <f t="shared" si="368"/>
        <v>1.4661626251775143E-2</v>
      </c>
      <c r="AT145" s="5">
        <f t="shared" si="369"/>
        <v>9.7932622428436433E-3</v>
      </c>
      <c r="AU145" s="5">
        <f t="shared" si="370"/>
        <v>4.3609525851197187E-3</v>
      </c>
      <c r="AV145" s="5">
        <f t="shared" si="371"/>
        <v>1.4564534507048113E-3</v>
      </c>
      <c r="AW145" s="5">
        <f t="shared" si="372"/>
        <v>3.0341035718961683E-5</v>
      </c>
      <c r="AX145" s="5">
        <f t="shared" si="373"/>
        <v>2.538796753956869E-4</v>
      </c>
      <c r="AY145" s="5">
        <f t="shared" si="374"/>
        <v>5.3343776883586183E-4</v>
      </c>
      <c r="AZ145" s="5">
        <f t="shared" si="375"/>
        <v>5.6041479645246276E-4</v>
      </c>
      <c r="BA145" s="5">
        <f t="shared" si="376"/>
        <v>3.9250407130369825E-4</v>
      </c>
      <c r="BB145" s="5">
        <f t="shared" si="377"/>
        <v>2.0617689829730451E-4</v>
      </c>
      <c r="BC145" s="5">
        <f t="shared" si="378"/>
        <v>8.6641472533630767E-5</v>
      </c>
      <c r="BD145" s="5">
        <f t="shared" si="379"/>
        <v>3.8433637179852639E-3</v>
      </c>
      <c r="BE145" s="5">
        <f t="shared" si="380"/>
        <v>5.1343647885313043E-3</v>
      </c>
      <c r="BF145" s="5">
        <f t="shared" si="381"/>
        <v>3.4295091118164084E-3</v>
      </c>
      <c r="BG145" s="5">
        <f t="shared" si="382"/>
        <v>1.5271649278866533E-3</v>
      </c>
      <c r="BH145" s="5">
        <f t="shared" si="383"/>
        <v>5.1003641649426915E-4</v>
      </c>
      <c r="BI145" s="5">
        <f t="shared" si="384"/>
        <v>1.3627193312266693E-4</v>
      </c>
      <c r="BJ145" s="8">
        <f t="shared" si="385"/>
        <v>0.23981854345062062</v>
      </c>
      <c r="BK145" s="8">
        <f t="shared" si="386"/>
        <v>0.20991807180304339</v>
      </c>
      <c r="BL145" s="8">
        <f t="shared" si="387"/>
        <v>0.49469754426099299</v>
      </c>
      <c r="BM145" s="8">
        <f t="shared" si="388"/>
        <v>0.66100245773189736</v>
      </c>
      <c r="BN145" s="8">
        <f t="shared" si="389"/>
        <v>0.3326479330509397</v>
      </c>
    </row>
    <row r="146" spans="1:66" x14ac:dyDescent="0.25">
      <c r="A146" t="s">
        <v>290</v>
      </c>
      <c r="B146" t="s">
        <v>301</v>
      </c>
      <c r="C146" t="s">
        <v>294</v>
      </c>
      <c r="D146" s="11">
        <v>44204</v>
      </c>
      <c r="E146">
        <f>VLOOKUP(A146,home!$A$2:$E$405,3,FALSE)</f>
        <v>1.6292</v>
      </c>
      <c r="F146">
        <f>VLOOKUP(B146,home!$B$2:$E$405,3,FALSE)</f>
        <v>0.93879999999999997</v>
      </c>
      <c r="G146">
        <f>VLOOKUP(C146,away!$B$2:$E$405,4,FALSE)</f>
        <v>0.75819999999999999</v>
      </c>
      <c r="H146">
        <f>VLOOKUP(A146,away!$A$2:$E$405,3,FALSE)</f>
        <v>1.1462000000000001</v>
      </c>
      <c r="I146">
        <f>VLOOKUP(C146,away!$B$2:$E$405,3,FALSE)</f>
        <v>0.87239999999999995</v>
      </c>
      <c r="J146">
        <f>VLOOKUP(B146,home!$B$2:$E$405,4,FALSE)</f>
        <v>1.7962</v>
      </c>
      <c r="K146" s="3">
        <f t="shared" si="334"/>
        <v>1.1596615622719999</v>
      </c>
      <c r="L146" s="3">
        <f t="shared" si="335"/>
        <v>1.7961009934560002</v>
      </c>
      <c r="M146" s="5">
        <f t="shared" si="336"/>
        <v>5.2038962832831284E-2</v>
      </c>
      <c r="N146" s="5">
        <f t="shared" si="337"/>
        <v>6.0347584937735663E-2</v>
      </c>
      <c r="O146" s="5">
        <f t="shared" si="338"/>
        <v>9.3467232842468134E-2</v>
      </c>
      <c r="P146" s="5">
        <f t="shared" si="339"/>
        <v>0.10839035725933738</v>
      </c>
      <c r="Q146" s="5">
        <f t="shared" si="340"/>
        <v>3.4991387314118383E-2</v>
      </c>
      <c r="R146" s="5">
        <f t="shared" si="341"/>
        <v>8.3938294881970174E-2</v>
      </c>
      <c r="S146" s="5">
        <f t="shared" si="342"/>
        <v>5.6440736456197731E-2</v>
      </c>
      <c r="T146" s="5">
        <f t="shared" si="343"/>
        <v>6.2848065517291704E-2</v>
      </c>
      <c r="U146" s="5">
        <f t="shared" si="344"/>
        <v>9.7340014177273337E-2</v>
      </c>
      <c r="V146" s="5">
        <f t="shared" si="345"/>
        <v>1.3062075148319393E-2</v>
      </c>
      <c r="W146" s="5">
        <f t="shared" si="346"/>
        <v>1.3526055626251719E-2</v>
      </c>
      <c r="X146" s="5">
        <f t="shared" si="347"/>
        <v>2.4294161947851833E-2</v>
      </c>
      <c r="Y146" s="5">
        <f t="shared" si="348"/>
        <v>2.1817384204858823E-2</v>
      </c>
      <c r="Z146" s="5">
        <f t="shared" si="349"/>
        <v>5.0253884942169771E-2</v>
      </c>
      <c r="AA146" s="5">
        <f t="shared" si="350"/>
        <v>5.8277498722273932E-2</v>
      </c>
      <c r="AB146" s="5">
        <f t="shared" si="351"/>
        <v>3.3791087606788339E-2</v>
      </c>
      <c r="AC146" s="5">
        <f t="shared" si="352"/>
        <v>1.7004121945401074E-3</v>
      </c>
      <c r="AD146" s="5">
        <f t="shared" si="353"/>
        <v>3.9214116997292603E-3</v>
      </c>
      <c r="AE146" s="5">
        <f t="shared" si="354"/>
        <v>7.0432514496337065E-3</v>
      </c>
      <c r="AF146" s="5">
        <f t="shared" si="355"/>
        <v>6.3251954629237588E-3</v>
      </c>
      <c r="AG146" s="5">
        <f t="shared" si="356"/>
        <v>3.7868966182535825E-3</v>
      </c>
      <c r="AH146" s="5">
        <f t="shared" si="357"/>
        <v>2.2565263167413672E-2</v>
      </c>
      <c r="AI146" s="5">
        <f t="shared" si="358"/>
        <v>2.6168068337801755E-2</v>
      </c>
      <c r="AJ146" s="5">
        <f t="shared" si="359"/>
        <v>1.5173051505127823E-2</v>
      </c>
      <c r="AK146" s="5">
        <f t="shared" si="360"/>
        <v>5.8652015376233499E-3</v>
      </c>
      <c r="AL146" s="5">
        <f t="shared" si="361"/>
        <v>1.4166945321059026E-4</v>
      </c>
      <c r="AM146" s="5">
        <f t="shared" si="362"/>
        <v>9.0950208360394622E-4</v>
      </c>
      <c r="AN146" s="5">
        <f t="shared" si="363"/>
        <v>1.6335575959113499E-3</v>
      </c>
      <c r="AO146" s="5">
        <f t="shared" si="364"/>
        <v>1.4670172104419858E-3</v>
      </c>
      <c r="AP146" s="5">
        <f t="shared" si="365"/>
        <v>8.7830368969730023E-4</v>
      </c>
      <c r="AQ146" s="5">
        <f t="shared" si="366"/>
        <v>3.94380532405348E-4</v>
      </c>
      <c r="AR146" s="5">
        <f t="shared" si="367"/>
        <v>8.1058983185175511E-3</v>
      </c>
      <c r="AS146" s="5">
        <f t="shared" si="368"/>
        <v>9.4000987076700397E-3</v>
      </c>
      <c r="AT146" s="5">
        <f t="shared" si="369"/>
        <v>5.4504665764238246E-3</v>
      </c>
      <c r="AU146" s="5">
        <f t="shared" si="370"/>
        <v>2.10689886170899E-3</v>
      </c>
      <c r="AV146" s="5">
        <f t="shared" si="371"/>
        <v>6.1082240637963644E-4</v>
      </c>
      <c r="AW146" s="5">
        <f t="shared" si="372"/>
        <v>8.1966375717571259E-6</v>
      </c>
      <c r="AX146" s="5">
        <f t="shared" si="373"/>
        <v>1.7578576786029873E-4</v>
      </c>
      <c r="AY146" s="5">
        <f t="shared" si="374"/>
        <v>3.1572899228930832E-4</v>
      </c>
      <c r="AZ146" s="5">
        <f t="shared" si="375"/>
        <v>2.8354057835684434E-4</v>
      </c>
      <c r="BA146" s="5">
        <f t="shared" si="376"/>
        <v>1.6975583815727232E-4</v>
      </c>
      <c r="BB146" s="5">
        <f t="shared" si="377"/>
        <v>7.6224657389808219E-5</v>
      </c>
      <c r="BC146" s="5">
        <f t="shared" si="378"/>
        <v>2.7381436572735541E-5</v>
      </c>
      <c r="BD146" s="5">
        <f t="shared" si="379"/>
        <v>2.4265020037904489E-3</v>
      </c>
      <c r="BE146" s="5">
        <f t="shared" si="380"/>
        <v>2.8139211045717701E-3</v>
      </c>
      <c r="BF146" s="5">
        <f t="shared" si="381"/>
        <v>1.6315980721189258E-3</v>
      </c>
      <c r="BG146" s="5">
        <f t="shared" si="382"/>
        <v>6.3070052310447216E-4</v>
      </c>
      <c r="BH146" s="5">
        <f t="shared" si="383"/>
        <v>1.8284978848727494E-4</v>
      </c>
      <c r="BI146" s="5">
        <f t="shared" si="384"/>
        <v>4.240877427565158E-5</v>
      </c>
      <c r="BJ146" s="8">
        <f t="shared" si="385"/>
        <v>0.24523257316133459</v>
      </c>
      <c r="BK146" s="8">
        <f t="shared" si="386"/>
        <v>0.23208994233672581</v>
      </c>
      <c r="BL146" s="8">
        <f t="shared" si="387"/>
        <v>0.46998787791578928</v>
      </c>
      <c r="BM146" s="8">
        <f t="shared" si="388"/>
        <v>0.56408292593284071</v>
      </c>
      <c r="BN146" s="8">
        <f t="shared" si="389"/>
        <v>0.43317382006846106</v>
      </c>
    </row>
    <row r="147" spans="1:66" x14ac:dyDescent="0.25">
      <c r="A147" t="s">
        <v>290</v>
      </c>
      <c r="B147" t="s">
        <v>300</v>
      </c>
      <c r="C147" t="s">
        <v>312</v>
      </c>
      <c r="D147" s="11">
        <v>44204</v>
      </c>
      <c r="E147">
        <f>VLOOKUP(A147,home!$A$2:$E$405,3,FALSE)</f>
        <v>1.6292</v>
      </c>
      <c r="F147">
        <f>VLOOKUP(B147,home!$B$2:$E$405,3,FALSE)</f>
        <v>0.75819999999999999</v>
      </c>
      <c r="G147">
        <f>VLOOKUP(C147,away!$B$2:$E$405,4,FALSE)</f>
        <v>1.1048</v>
      </c>
      <c r="H147">
        <f>VLOOKUP(A147,away!$A$2:$E$405,3,FALSE)</f>
        <v>1.1462000000000001</v>
      </c>
      <c r="I147">
        <f>VLOOKUP(C147,away!$B$2:$E$405,3,FALSE)</f>
        <v>1.1778</v>
      </c>
      <c r="J147">
        <f>VLOOKUP(B147,home!$B$2:$E$405,4,FALSE)</f>
        <v>1.1291</v>
      </c>
      <c r="K147" s="3">
        <f t="shared" si="334"/>
        <v>1.3647146293119998</v>
      </c>
      <c r="L147" s="3">
        <f t="shared" si="335"/>
        <v>1.5242786318760002</v>
      </c>
      <c r="M147" s="5">
        <f t="shared" si="336"/>
        <v>5.5632191515082467E-2</v>
      </c>
      <c r="N147" s="5">
        <f t="shared" si="337"/>
        <v>7.5922065621319951E-2</v>
      </c>
      <c r="O147" s="5">
        <f t="shared" si="338"/>
        <v>8.4798960770873538E-2</v>
      </c>
      <c r="P147" s="5">
        <f t="shared" si="339"/>
        <v>0.1157263823144655</v>
      </c>
      <c r="Q147" s="5">
        <f t="shared" si="340"/>
        <v>5.1805976820500498E-2</v>
      </c>
      <c r="R147" s="5">
        <f t="shared" si="341"/>
        <v>6.4628621954166882E-2</v>
      </c>
      <c r="S147" s="5">
        <f t="shared" si="342"/>
        <v>6.018365985080313E-2</v>
      </c>
      <c r="T147" s="5">
        <f t="shared" si="343"/>
        <v>7.8966743470952283E-2</v>
      </c>
      <c r="U147" s="5">
        <f t="shared" si="344"/>
        <v>8.819962585312624E-2</v>
      </c>
      <c r="V147" s="5">
        <f t="shared" si="345"/>
        <v>1.391048567644418E-2</v>
      </c>
      <c r="W147" s="5">
        <f t="shared" si="346"/>
        <v>2.3566791484245137E-2</v>
      </c>
      <c r="X147" s="5">
        <f t="shared" si="347"/>
        <v>3.5922356681312148E-2</v>
      </c>
      <c r="Y147" s="5">
        <f t="shared" si="348"/>
        <v>2.7377840347976096E-2</v>
      </c>
      <c r="Z147" s="5">
        <f t="shared" si="349"/>
        <v>3.2837342484109557E-2</v>
      </c>
      <c r="AA147" s="5">
        <f t="shared" si="350"/>
        <v>4.4813601675792764E-2</v>
      </c>
      <c r="AB147" s="5">
        <f t="shared" si="351"/>
        <v>3.0578888899557569E-2</v>
      </c>
      <c r="AC147" s="5">
        <f t="shared" si="352"/>
        <v>1.8085416686484024E-3</v>
      </c>
      <c r="AD147" s="5">
        <f t="shared" si="353"/>
        <v>8.040486276123698E-3</v>
      </c>
      <c r="AE147" s="5">
        <f t="shared" si="354"/>
        <v>1.2255941420587587E-2</v>
      </c>
      <c r="AF147" s="5">
        <f t="shared" si="355"/>
        <v>9.3407348104628269E-3</v>
      </c>
      <c r="AG147" s="5">
        <f t="shared" si="356"/>
        <v>4.7459608258696006E-3</v>
      </c>
      <c r="AH147" s="5">
        <f t="shared" si="357"/>
        <v>1.2513314869030548E-2</v>
      </c>
      <c r="AI147" s="5">
        <f t="shared" si="358"/>
        <v>1.7077103862953361E-2</v>
      </c>
      <c r="AJ147" s="5">
        <f t="shared" si="359"/>
        <v>1.1652686734026458E-2</v>
      </c>
      <c r="AK147" s="5">
        <f t="shared" si="360"/>
        <v>5.3008640189052599E-3</v>
      </c>
      <c r="AL147" s="5">
        <f t="shared" si="361"/>
        <v>1.5048552205311112E-4</v>
      </c>
      <c r="AM147" s="5">
        <f t="shared" si="362"/>
        <v>2.1945938495616726E-3</v>
      </c>
      <c r="AN147" s="5">
        <f t="shared" si="363"/>
        <v>3.3451725105333513E-3</v>
      </c>
      <c r="AO147" s="5">
        <f t="shared" si="364"/>
        <v>2.5494874888724916E-3</v>
      </c>
      <c r="AP147" s="5">
        <f t="shared" si="365"/>
        <v>1.2953764338411796E-3</v>
      </c>
      <c r="AQ147" s="5">
        <f t="shared" si="366"/>
        <v>4.9362865458496151E-4</v>
      </c>
      <c r="AR147" s="5">
        <f t="shared" si="367"/>
        <v>3.814755693759898E-3</v>
      </c>
      <c r="AS147" s="5">
        <f t="shared" si="368"/>
        <v>5.20605290252538E-3</v>
      </c>
      <c r="AT147" s="5">
        <f t="shared" si="369"/>
        <v>3.5523882785242927E-3</v>
      </c>
      <c r="AU147" s="5">
        <f t="shared" si="370"/>
        <v>1.6159987508995246E-3</v>
      </c>
      <c r="AV147" s="5">
        <f t="shared" si="371"/>
        <v>5.5134428407562484E-4</v>
      </c>
      <c r="AW147" s="5">
        <f t="shared" si="372"/>
        <v>8.6955774383837863E-6</v>
      </c>
      <c r="AX147" s="5">
        <f t="shared" si="373"/>
        <v>4.9916572198249265E-4</v>
      </c>
      <c r="AY147" s="5">
        <f t="shared" si="374"/>
        <v>7.6086764378286971E-4</v>
      </c>
      <c r="AZ147" s="5">
        <f t="shared" si="375"/>
        <v>5.7988714555203447E-4</v>
      </c>
      <c r="BA147" s="5">
        <f t="shared" si="376"/>
        <v>2.9463652828817788E-4</v>
      </c>
      <c r="BB147" s="5">
        <f t="shared" si="377"/>
        <v>1.1227704105994958E-4</v>
      </c>
      <c r="BC147" s="5">
        <f t="shared" si="378"/>
        <v>3.4228298907589081E-5</v>
      </c>
      <c r="BD147" s="5">
        <f t="shared" si="379"/>
        <v>9.6912509830425378E-4</v>
      </c>
      <c r="BE147" s="5">
        <f t="shared" si="380"/>
        <v>1.3225791992892452E-3</v>
      </c>
      <c r="BF147" s="5">
        <f t="shared" si="381"/>
        <v>9.0247159084689199E-4</v>
      </c>
      <c r="BG147" s="5">
        <f t="shared" si="382"/>
        <v>4.1053872752240908E-4</v>
      </c>
      <c r="BH147" s="5">
        <f t="shared" si="383"/>
        <v>1.4006705183724114E-4</v>
      </c>
      <c r="BI147" s="5">
        <f t="shared" si="384"/>
        <v>3.8230310945377002E-5</v>
      </c>
      <c r="BJ147" s="8">
        <f t="shared" si="385"/>
        <v>0.34010421907631655</v>
      </c>
      <c r="BK147" s="8">
        <f t="shared" si="386"/>
        <v>0.24817261419127964</v>
      </c>
      <c r="BL147" s="8">
        <f t="shared" si="387"/>
        <v>0.3780872205269627</v>
      </c>
      <c r="BM147" s="8">
        <f t="shared" si="388"/>
        <v>0.54993502521591542</v>
      </c>
      <c r="BN147" s="8">
        <f t="shared" si="389"/>
        <v>0.44851419899640876</v>
      </c>
    </row>
    <row r="148" spans="1:66" x14ac:dyDescent="0.25">
      <c r="A148" t="s">
        <v>290</v>
      </c>
      <c r="B148" t="s">
        <v>315</v>
      </c>
      <c r="C148" t="s">
        <v>299</v>
      </c>
      <c r="D148" s="11">
        <v>44204</v>
      </c>
      <c r="E148">
        <f>VLOOKUP(A148,home!$A$2:$E$405,3,FALSE)</f>
        <v>1.6292</v>
      </c>
      <c r="F148">
        <f>VLOOKUP(B148,home!$B$2:$E$405,3,FALSE)</f>
        <v>1.163</v>
      </c>
      <c r="G148">
        <f>VLOOKUP(C148,away!$B$2:$E$405,4,FALSE)</f>
        <v>1.2637</v>
      </c>
      <c r="H148">
        <f>VLOOKUP(A148,away!$A$2:$E$405,3,FALSE)</f>
        <v>1.1462000000000001</v>
      </c>
      <c r="I148">
        <f>VLOOKUP(C148,away!$B$2:$E$405,3,FALSE)</f>
        <v>1.1291</v>
      </c>
      <c r="J148">
        <f>VLOOKUP(B148,home!$B$2:$E$405,4,FALSE)</f>
        <v>0.91839999999999999</v>
      </c>
      <c r="K148" s="3">
        <f t="shared" si="334"/>
        <v>2.39440770652</v>
      </c>
      <c r="L148" s="3">
        <f t="shared" si="335"/>
        <v>1.1885697873280001</v>
      </c>
      <c r="M148" s="5">
        <f t="shared" si="336"/>
        <v>2.7792821978213901E-2</v>
      </c>
      <c r="N148" s="5">
        <f t="shared" si="337"/>
        <v>6.6547347130573795E-2</v>
      </c>
      <c r="O148" s="5">
        <f t="shared" si="338"/>
        <v>3.3033708507890662E-2</v>
      </c>
      <c r="P148" s="5">
        <f t="shared" si="339"/>
        <v>7.9096166226228684E-2</v>
      </c>
      <c r="Q148" s="5">
        <f t="shared" si="340"/>
        <v>7.9670740408953764E-2</v>
      </c>
      <c r="R148" s="5">
        <f t="shared" si="341"/>
        <v>1.963143394793938E-2</v>
      </c>
      <c r="S148" s="5">
        <f t="shared" si="342"/>
        <v>5.6275353368140199E-2</v>
      </c>
      <c r="T148" s="5">
        <f t="shared" si="343"/>
        <v>9.4694234984134484E-2</v>
      </c>
      <c r="U148" s="5">
        <f t="shared" si="344"/>
        <v>4.7005656734984393E-2</v>
      </c>
      <c r="V148" s="5">
        <f t="shared" si="345"/>
        <v>1.7795021190624663E-2</v>
      </c>
      <c r="W148" s="5">
        <f t="shared" si="346"/>
        <v>6.3588078273117771E-2</v>
      </c>
      <c r="X148" s="5">
        <f t="shared" si="347"/>
        <v>7.5578868669675808E-2</v>
      </c>
      <c r="Y148" s="5">
        <f t="shared" si="348"/>
        <v>4.4915379930603717E-2</v>
      </c>
      <c r="Z148" s="5">
        <f t="shared" si="349"/>
        <v>7.7777764241486634E-3</v>
      </c>
      <c r="AA148" s="5">
        <f t="shared" si="350"/>
        <v>1.8623167809571125E-2</v>
      </c>
      <c r="AB148" s="5">
        <f t="shared" si="351"/>
        <v>2.2295728261526152E-2</v>
      </c>
      <c r="AC148" s="5">
        <f t="shared" si="352"/>
        <v>3.165201151569434E-3</v>
      </c>
      <c r="AD148" s="5">
        <f t="shared" si="353"/>
        <v>3.8063946164987546E-2</v>
      </c>
      <c r="AE148" s="5">
        <f t="shared" si="354"/>
        <v>4.5241656398183693E-2</v>
      </c>
      <c r="AF148" s="5">
        <f t="shared" si="355"/>
        <v>2.6886432961777826E-2</v>
      </c>
      <c r="AG148" s="5">
        <f t="shared" si="356"/>
        <v>1.0652133969129601E-2</v>
      </c>
      <c r="AH148" s="5">
        <f t="shared" si="357"/>
        <v>2.3111075175837777E-3</v>
      </c>
      <c r="AI148" s="5">
        <f t="shared" si="358"/>
        <v>5.5337336506989026E-3</v>
      </c>
      <c r="AJ148" s="5">
        <f t="shared" si="359"/>
        <v>6.6250072495312555E-3</v>
      </c>
      <c r="AK148" s="5">
        <f t="shared" si="360"/>
        <v>5.2876561380095022E-3</v>
      </c>
      <c r="AL148" s="5">
        <f t="shared" si="361"/>
        <v>3.6031645382427635E-4</v>
      </c>
      <c r="AM148" s="5">
        <f t="shared" si="362"/>
        <v>1.8228121207601703E-2</v>
      </c>
      <c r="AN148" s="5">
        <f t="shared" si="363"/>
        <v>2.1665394147108163E-2</v>
      </c>
      <c r="AO148" s="5">
        <f t="shared" si="364"/>
        <v>1.2875416456902825E-2</v>
      </c>
      <c r="AP148" s="5">
        <f t="shared" si="365"/>
        <v>5.1011103333134748E-3</v>
      </c>
      <c r="AQ148" s="5">
        <f t="shared" si="366"/>
        <v>1.5157564060007652E-3</v>
      </c>
      <c r="AR148" s="5">
        <f t="shared" si="367"/>
        <v>5.4938251413333807E-4</v>
      </c>
      <c r="AS148" s="5">
        <f t="shared" si="368"/>
        <v>1.3154457256681973E-3</v>
      </c>
      <c r="AT148" s="5">
        <f t="shared" si="369"/>
        <v>1.5748566915243633E-3</v>
      </c>
      <c r="AU148" s="5">
        <f t="shared" si="370"/>
        <v>1.2569496662835087E-3</v>
      </c>
      <c r="AV148" s="5">
        <f t="shared" si="371"/>
        <v>7.5241249191424409E-4</v>
      </c>
      <c r="AW148" s="5">
        <f t="shared" si="372"/>
        <v>2.8484223320593765E-5</v>
      </c>
      <c r="AX148" s="5">
        <f t="shared" si="373"/>
        <v>7.2742589824770333E-3</v>
      </c>
      <c r="AY148" s="5">
        <f t="shared" si="374"/>
        <v>8.645964451771522E-3</v>
      </c>
      <c r="AZ148" s="5">
        <f t="shared" si="375"/>
        <v>5.1381660648437636E-3</v>
      </c>
      <c r="BA148" s="5">
        <f t="shared" si="376"/>
        <v>2.0356896489824331E-3</v>
      </c>
      <c r="BB148" s="5">
        <f t="shared" si="377"/>
        <v>6.0488980328921547E-4</v>
      </c>
      <c r="BC148" s="5">
        <f t="shared" si="378"/>
        <v>1.4379074897046763E-4</v>
      </c>
      <c r="BD148" s="5">
        <f t="shared" si="379"/>
        <v>1.0882990966419731E-4</v>
      </c>
      <c r="BE148" s="5">
        <f t="shared" si="380"/>
        <v>2.6058317439982943E-4</v>
      </c>
      <c r="BF148" s="5">
        <f t="shared" si="381"/>
        <v>3.1197118048619844E-4</v>
      </c>
      <c r="BG148" s="5">
        <f t="shared" si="382"/>
        <v>2.4899539958943187E-4</v>
      </c>
      <c r="BH148" s="5">
        <f t="shared" si="383"/>
        <v>1.4904912591624065E-4</v>
      </c>
      <c r="BI148" s="5">
        <f t="shared" si="384"/>
        <v>7.1376875148783237E-5</v>
      </c>
      <c r="BJ148" s="8">
        <f t="shared" si="385"/>
        <v>0.62906737714239958</v>
      </c>
      <c r="BK148" s="8">
        <f t="shared" si="386"/>
        <v>0.19313084482037268</v>
      </c>
      <c r="BL148" s="8">
        <f t="shared" si="387"/>
        <v>0.16694705257246342</v>
      </c>
      <c r="BM148" s="8">
        <f t="shared" si="388"/>
        <v>0.68253335253113345</v>
      </c>
      <c r="BN148" s="8">
        <f t="shared" si="389"/>
        <v>0.30577221819980022</v>
      </c>
    </row>
    <row r="149" spans="1:66" x14ac:dyDescent="0.25">
      <c r="A149" t="s">
        <v>290</v>
      </c>
      <c r="B149" t="s">
        <v>292</v>
      </c>
      <c r="C149" t="s">
        <v>295</v>
      </c>
      <c r="D149" s="11">
        <v>44204</v>
      </c>
      <c r="E149">
        <f>VLOOKUP(A149,home!$A$2:$E$405,3,FALSE)</f>
        <v>1.6292</v>
      </c>
      <c r="F149">
        <f>VLOOKUP(B149,home!$B$2:$E$405,3,FALSE)</f>
        <v>0.97489999999999999</v>
      </c>
      <c r="G149">
        <f>VLOOKUP(C149,away!$B$2:$E$405,4,FALSE)</f>
        <v>0.75819999999999999</v>
      </c>
      <c r="H149">
        <f>VLOOKUP(A149,away!$A$2:$E$405,3,FALSE)</f>
        <v>1.1462000000000001</v>
      </c>
      <c r="I149">
        <f>VLOOKUP(C149,away!$B$2:$E$405,3,FALSE)</f>
        <v>1.0264</v>
      </c>
      <c r="J149">
        <f>VLOOKUP(B149,home!$B$2:$E$405,4,FALSE)</f>
        <v>1.2829999999999999</v>
      </c>
      <c r="K149" s="3">
        <f t="shared" si="334"/>
        <v>1.2042544280559999</v>
      </c>
      <c r="L149" s="3">
        <f t="shared" si="335"/>
        <v>1.5093977694399998</v>
      </c>
      <c r="M149" s="5">
        <f t="shared" si="336"/>
        <v>6.6294244368556673E-2</v>
      </c>
      <c r="N149" s="5">
        <f t="shared" si="337"/>
        <v>7.9835137335460896E-2</v>
      </c>
      <c r="O149" s="5">
        <f t="shared" si="338"/>
        <v>0.1000643845766097</v>
      </c>
      <c r="P149" s="5">
        <f t="shared" si="339"/>
        <v>0.12050297821708071</v>
      </c>
      <c r="Q149" s="5">
        <f t="shared" si="340"/>
        <v>4.8070908825343851E-2</v>
      </c>
      <c r="R149" s="5">
        <f t="shared" si="341"/>
        <v>7.5518479440160505E-2</v>
      </c>
      <c r="S149" s="5">
        <f t="shared" si="342"/>
        <v>5.475953417033564E-2</v>
      </c>
      <c r="T149" s="5">
        <f t="shared" si="343"/>
        <v>7.2558122555927612E-2</v>
      </c>
      <c r="U149" s="5">
        <f t="shared" si="344"/>
        <v>9.0943463265869273E-2</v>
      </c>
      <c r="V149" s="5">
        <f t="shared" si="345"/>
        <v>1.1059594181058513E-2</v>
      </c>
      <c r="W149" s="5">
        <f t="shared" si="346"/>
        <v>1.9296534937865522E-2</v>
      </c>
      <c r="X149" s="5">
        <f t="shared" si="347"/>
        <v>2.9126146793135244E-2</v>
      </c>
      <c r="Y149" s="5">
        <f t="shared" si="348"/>
        <v>2.1981470500970171E-2</v>
      </c>
      <c r="Z149" s="5">
        <f t="shared" si="349"/>
        <v>3.7995808139492923E-2</v>
      </c>
      <c r="AA149" s="5">
        <f t="shared" si="350"/>
        <v>4.5756620199550554E-2</v>
      </c>
      <c r="AB149" s="5">
        <f t="shared" si="351"/>
        <v>2.7551306244092695E-2</v>
      </c>
      <c r="AC149" s="5">
        <f t="shared" si="352"/>
        <v>1.2564382939497236E-3</v>
      </c>
      <c r="AD149" s="5">
        <f t="shared" si="353"/>
        <v>5.8094844112654646E-3</v>
      </c>
      <c r="AE149" s="5">
        <f t="shared" si="354"/>
        <v>8.768822811960543E-3</v>
      </c>
      <c r="AF149" s="5">
        <f t="shared" si="355"/>
        <v>6.6178207964939159E-3</v>
      </c>
      <c r="AG149" s="5">
        <f t="shared" si="356"/>
        <v>3.3296413162605203E-3</v>
      </c>
      <c r="AH149" s="5">
        <f t="shared" si="357"/>
        <v>1.4337697013455204E-2</v>
      </c>
      <c r="AI149" s="5">
        <f t="shared" si="358"/>
        <v>1.7266235116578713E-2</v>
      </c>
      <c r="AJ149" s="5">
        <f t="shared" si="359"/>
        <v>1.0396470047497964E-2</v>
      </c>
      <c r="AK149" s="5">
        <f t="shared" si="360"/>
        <v>4.1733316969503305E-3</v>
      </c>
      <c r="AL149" s="5">
        <f t="shared" si="361"/>
        <v>9.135306258275463E-5</v>
      </c>
      <c r="AM149" s="5">
        <f t="shared" si="362"/>
        <v>1.3992194653977476E-3</v>
      </c>
      <c r="AN149" s="5">
        <f t="shared" si="363"/>
        <v>2.1119787400283893E-3</v>
      </c>
      <c r="AO149" s="5">
        <f t="shared" si="364"/>
        <v>1.5939079996517762E-3</v>
      </c>
      <c r="AP149" s="5">
        <f t="shared" si="365"/>
        <v>8.0194705978898779E-4</v>
      </c>
      <c r="AQ149" s="5">
        <f t="shared" si="366"/>
        <v>3.0261427581361613E-4</v>
      </c>
      <c r="AR149" s="5">
        <f t="shared" si="367"/>
        <v>4.3282575782031671E-3</v>
      </c>
      <c r="AS149" s="5">
        <f t="shared" si="368"/>
        <v>5.2123233543181014E-3</v>
      </c>
      <c r="AT149" s="5">
        <f t="shared" si="369"/>
        <v>3.1384817399486395E-3</v>
      </c>
      <c r="AU149" s="5">
        <f t="shared" si="370"/>
        <v>1.2598435109020159E-3</v>
      </c>
      <c r="AV149" s="5">
        <f t="shared" si="371"/>
        <v>3.7929303166534239E-4</v>
      </c>
      <c r="AW149" s="5">
        <f t="shared" si="372"/>
        <v>4.6125657142159439E-6</v>
      </c>
      <c r="AX149" s="5">
        <f t="shared" si="373"/>
        <v>2.8083603950456441E-4</v>
      </c>
      <c r="AY149" s="5">
        <f t="shared" si="374"/>
        <v>4.238932916065532E-4</v>
      </c>
      <c r="AZ149" s="5">
        <f t="shared" si="375"/>
        <v>3.1991179441575544E-4</v>
      </c>
      <c r="BA149" s="5">
        <f t="shared" si="376"/>
        <v>1.609580496362297E-4</v>
      </c>
      <c r="BB149" s="5">
        <f t="shared" si="377"/>
        <v>6.0737430273584474E-5</v>
      </c>
      <c r="BC149" s="5">
        <f t="shared" si="378"/>
        <v>1.8335388355293189E-5</v>
      </c>
      <c r="BD149" s="5">
        <f t="shared" si="379"/>
        <v>1.0888437223502718E-3</v>
      </c>
      <c r="BE149" s="5">
        <f t="shared" si="380"/>
        <v>1.3112448741012925E-3</v>
      </c>
      <c r="BF149" s="5">
        <f t="shared" si="381"/>
        <v>7.8953622295110709E-4</v>
      </c>
      <c r="BG149" s="5">
        <f t="shared" si="382"/>
        <v>3.1693416419982653E-4</v>
      </c>
      <c r="BH149" s="5">
        <f t="shared" si="383"/>
        <v>9.5417342659967103E-5</v>
      </c>
      <c r="BI149" s="5">
        <f t="shared" si="384"/>
        <v>2.2981351482320407E-5</v>
      </c>
      <c r="BJ149" s="8">
        <f t="shared" si="385"/>
        <v>0.30286842981915618</v>
      </c>
      <c r="BK149" s="8">
        <f t="shared" si="386"/>
        <v>0.25438803558517059</v>
      </c>
      <c r="BL149" s="8">
        <f t="shared" si="387"/>
        <v>0.40395114449354691</v>
      </c>
      <c r="BM149" s="8">
        <f t="shared" si="388"/>
        <v>0.50849800454826188</v>
      </c>
      <c r="BN149" s="8">
        <f t="shared" si="389"/>
        <v>0.49028613276321237</v>
      </c>
    </row>
    <row r="150" spans="1:66" x14ac:dyDescent="0.25">
      <c r="A150" t="s">
        <v>290</v>
      </c>
      <c r="B150" t="s">
        <v>317</v>
      </c>
      <c r="C150" t="s">
        <v>304</v>
      </c>
      <c r="D150" s="11">
        <v>44204</v>
      </c>
      <c r="E150">
        <f>VLOOKUP(A150,home!$A$2:$E$405,3,FALSE)</f>
        <v>1.6292</v>
      </c>
      <c r="F150">
        <f>VLOOKUP(B150,home!$B$2:$E$405,3,FALSE)</f>
        <v>0.90259999999999996</v>
      </c>
      <c r="G150">
        <f>VLOOKUP(C150,away!$B$2:$E$405,4,FALSE)</f>
        <v>1.1253</v>
      </c>
      <c r="H150">
        <f>VLOOKUP(A150,away!$A$2:$E$405,3,FALSE)</f>
        <v>1.1462000000000001</v>
      </c>
      <c r="I150">
        <f>VLOOKUP(C150,away!$B$2:$E$405,3,FALSE)</f>
        <v>0.92090000000000005</v>
      </c>
      <c r="J150">
        <f>VLOOKUP(B150,home!$B$2:$E$405,4,FALSE)</f>
        <v>0.87239999999999995</v>
      </c>
      <c r="K150" s="3">
        <f t="shared" si="334"/>
        <v>1.654771564776</v>
      </c>
      <c r="L150" s="3">
        <f t="shared" si="335"/>
        <v>0.92084923999200008</v>
      </c>
      <c r="M150" s="5">
        <f t="shared" si="336"/>
        <v>7.6106560814066096E-2</v>
      </c>
      <c r="N150" s="5">
        <f t="shared" si="337"/>
        <v>0.12593897272801194</v>
      </c>
      <c r="O150" s="5">
        <f t="shared" si="338"/>
        <v>7.0082668684037688E-2</v>
      </c>
      <c r="P150" s="5">
        <f t="shared" si="339"/>
        <v>0.11597080732196302</v>
      </c>
      <c r="Q150" s="5">
        <f t="shared" si="340"/>
        <v>0.10420011548370718</v>
      </c>
      <c r="R150" s="5">
        <f t="shared" si="341"/>
        <v>3.2267786097153625E-2</v>
      </c>
      <c r="S150" s="5">
        <f t="shared" si="342"/>
        <v>4.417893808053331E-2</v>
      </c>
      <c r="T150" s="5">
        <f t="shared" si="343"/>
        <v>9.5952597150250382E-2</v>
      </c>
      <c r="U150" s="5">
        <f t="shared" si="344"/>
        <v>5.3395814891844161E-2</v>
      </c>
      <c r="V150" s="5">
        <f t="shared" si="345"/>
        <v>7.4799612266214042E-3</v>
      </c>
      <c r="W150" s="5">
        <f t="shared" si="346"/>
        <v>5.7475796049604677E-2</v>
      </c>
      <c r="X150" s="5">
        <f t="shared" si="347"/>
        <v>5.2926543110213664E-2</v>
      </c>
      <c r="Y150" s="5">
        <f t="shared" si="348"/>
        <v>2.4368683499222041E-2</v>
      </c>
      <c r="Z150" s="5">
        <f t="shared" si="349"/>
        <v>9.9045887679294498E-3</v>
      </c>
      <c r="AA150" s="5">
        <f t="shared" si="350"/>
        <v>1.638983185396941E-2</v>
      </c>
      <c r="AB150" s="5">
        <f t="shared" si="351"/>
        <v>1.3560713851704246E-2</v>
      </c>
      <c r="AC150" s="5">
        <f t="shared" si="352"/>
        <v>7.1237053424632322E-4</v>
      </c>
      <c r="AD150" s="5">
        <f t="shared" si="353"/>
        <v>2.3777328241437641E-2</v>
      </c>
      <c r="AE150" s="5">
        <f t="shared" si="354"/>
        <v>2.1895334640168167E-2</v>
      </c>
      <c r="AF150" s="5">
        <f t="shared" si="355"/>
        <v>1.0081151131384686E-2</v>
      </c>
      <c r="AG150" s="5">
        <f t="shared" si="356"/>
        <v>3.0944067858600269E-3</v>
      </c>
      <c r="AH150" s="5">
        <f t="shared" si="357"/>
        <v>2.2801582598452829E-3</v>
      </c>
      <c r="AI150" s="5">
        <f t="shared" si="358"/>
        <v>3.7731410515810999E-3</v>
      </c>
      <c r="AJ150" s="5">
        <f t="shared" si="359"/>
        <v>3.12184326102271E-3</v>
      </c>
      <c r="AK150" s="5">
        <f t="shared" si="360"/>
        <v>1.7219791526759867E-3</v>
      </c>
      <c r="AL150" s="5">
        <f t="shared" si="361"/>
        <v>4.3420270255415575E-5</v>
      </c>
      <c r="AM150" s="5">
        <f t="shared" si="362"/>
        <v>7.869209332055269E-3</v>
      </c>
      <c r="AN150" s="5">
        <f t="shared" si="363"/>
        <v>7.2463554327610487E-3</v>
      </c>
      <c r="AO150" s="5">
        <f t="shared" si="364"/>
        <v>3.3364004464849564E-3</v>
      </c>
      <c r="AP150" s="5">
        <f t="shared" si="365"/>
        <v>1.024107271818214E-3</v>
      </c>
      <c r="AQ150" s="5">
        <f t="shared" si="366"/>
        <v>2.357621007310207E-4</v>
      </c>
      <c r="AR150" s="5">
        <f t="shared" si="367"/>
        <v>4.1993640012800222E-4</v>
      </c>
      <c r="AS150" s="5">
        <f t="shared" si="368"/>
        <v>6.9489881394621468E-4</v>
      </c>
      <c r="AT150" s="5">
        <f t="shared" si="369"/>
        <v>5.7494939885738218E-4</v>
      </c>
      <c r="AU150" s="5">
        <f t="shared" si="370"/>
        <v>3.1713663880475029E-4</v>
      </c>
      <c r="AV150" s="5">
        <f t="shared" si="371"/>
        <v>1.3119717301068442E-4</v>
      </c>
      <c r="AW150" s="5">
        <f t="shared" si="372"/>
        <v>1.837877686013465E-6</v>
      </c>
      <c r="AX150" s="5">
        <f t="shared" si="373"/>
        <v>2.1702906399924992E-3</v>
      </c>
      <c r="AY150" s="5">
        <f t="shared" si="374"/>
        <v>1.9985104863988442E-3</v>
      </c>
      <c r="AZ150" s="5">
        <f t="shared" si="375"/>
        <v>9.2016343125820915E-4</v>
      </c>
      <c r="BA150" s="5">
        <f t="shared" si="376"/>
        <v>2.8244393211418435E-4</v>
      </c>
      <c r="BB150" s="5">
        <f t="shared" si="377"/>
        <v>6.5022070056924659E-5</v>
      </c>
      <c r="BC150" s="5">
        <f t="shared" si="378"/>
        <v>1.1975104758925137E-5</v>
      </c>
      <c r="BD150" s="5">
        <f t="shared" si="379"/>
        <v>6.4449685817141188E-5</v>
      </c>
      <c r="BE150" s="5">
        <f t="shared" si="380"/>
        <v>1.0664950744895229E-4</v>
      </c>
      <c r="BF150" s="5">
        <f t="shared" si="381"/>
        <v>8.8240286161946226E-5</v>
      </c>
      <c r="BG150" s="5">
        <f t="shared" si="382"/>
        <v>4.8672505469495264E-5</v>
      </c>
      <c r="BH150" s="5">
        <f t="shared" si="383"/>
        <v>2.0135469509331271E-5</v>
      </c>
      <c r="BI150" s="5">
        <f t="shared" si="384"/>
        <v>6.66392047749111E-6</v>
      </c>
      <c r="BJ150" s="8">
        <f t="shared" si="385"/>
        <v>0.54487116906829058</v>
      </c>
      <c r="BK150" s="8">
        <f t="shared" si="386"/>
        <v>0.2464905687340844</v>
      </c>
      <c r="BL150" s="8">
        <f t="shared" si="387"/>
        <v>0.19906686690346564</v>
      </c>
      <c r="BM150" s="8">
        <f t="shared" si="388"/>
        <v>0.47376960973611759</v>
      </c>
      <c r="BN150" s="8">
        <f t="shared" si="389"/>
        <v>0.52456691112893949</v>
      </c>
    </row>
    <row r="151" spans="1:66" x14ac:dyDescent="0.25">
      <c r="A151" t="s">
        <v>290</v>
      </c>
      <c r="B151" t="s">
        <v>310</v>
      </c>
      <c r="C151" t="s">
        <v>293</v>
      </c>
      <c r="D151" s="11">
        <v>44204</v>
      </c>
      <c r="E151">
        <f>VLOOKUP(A151,home!$A$2:$E$405,3,FALSE)</f>
        <v>1.6292</v>
      </c>
      <c r="F151">
        <f>VLOOKUP(B151,home!$B$2:$E$405,3,FALSE)</f>
        <v>0.8286</v>
      </c>
      <c r="G151">
        <f>VLOOKUP(C151,away!$B$2:$E$405,4,FALSE)</f>
        <v>1.2998000000000001</v>
      </c>
      <c r="H151">
        <f>VLOOKUP(A151,away!$A$2:$E$405,3,FALSE)</f>
        <v>1.1462000000000001</v>
      </c>
      <c r="I151">
        <f>VLOOKUP(C151,away!$B$2:$E$405,3,FALSE)</f>
        <v>0.66720000000000002</v>
      </c>
      <c r="J151">
        <f>VLOOKUP(B151,home!$B$2:$E$405,4,FALSE)</f>
        <v>0.56710000000000005</v>
      </c>
      <c r="K151" s="3">
        <f t="shared" si="334"/>
        <v>1.7546716649760001</v>
      </c>
      <c r="L151" s="3">
        <f t="shared" si="335"/>
        <v>0.43368668534400007</v>
      </c>
      <c r="M151" s="5">
        <f t="shared" si="336"/>
        <v>0.11210062760302578</v>
      </c>
      <c r="N151" s="5">
        <f t="shared" si="337"/>
        <v>0.19669979488105577</v>
      </c>
      <c r="O151" s="5">
        <f t="shared" si="338"/>
        <v>4.8616549610138372E-2</v>
      </c>
      <c r="P151" s="5">
        <f t="shared" si="339"/>
        <v>8.53060820498098E-2</v>
      </c>
      <c r="Q151" s="5">
        <f t="shared" si="340"/>
        <v>0.17257177829218998</v>
      </c>
      <c r="R151" s="5">
        <f t="shared" si="341"/>
        <v>1.0542175126641525E-2</v>
      </c>
      <c r="S151" s="5">
        <f t="shared" si="342"/>
        <v>1.6229007344318522E-2</v>
      </c>
      <c r="T151" s="5">
        <f t="shared" si="343"/>
        <v>7.4842082511459546E-2</v>
      </c>
      <c r="U151" s="5">
        <f t="shared" si="344"/>
        <v>1.8498055981932656E-2</v>
      </c>
      <c r="V151" s="5">
        <f t="shared" si="345"/>
        <v>1.3722125892144366E-3</v>
      </c>
      <c r="W151" s="5">
        <f t="shared" si="346"/>
        <v>0.10093560318127535</v>
      </c>
      <c r="X151" s="5">
        <f t="shared" si="347"/>
        <v>4.3774427176884623E-2</v>
      </c>
      <c r="Y151" s="5">
        <f t="shared" si="348"/>
        <v>9.4921931125877042E-3</v>
      </c>
      <c r="Z151" s="5">
        <f t="shared" si="349"/>
        <v>1.5240003289963763E-3</v>
      </c>
      <c r="AA151" s="5">
        <f t="shared" si="350"/>
        <v>2.6741201947040436E-3</v>
      </c>
      <c r="AB151" s="5">
        <f t="shared" si="351"/>
        <v>2.3461014671936455E-3</v>
      </c>
      <c r="AC151" s="5">
        <f t="shared" si="352"/>
        <v>6.5263952033702268E-5</v>
      </c>
      <c r="AD151" s="5">
        <f t="shared" si="353"/>
        <v>4.4277210722361349E-2</v>
      </c>
      <c r="AE151" s="5">
        <f t="shared" si="354"/>
        <v>1.9202436754458714E-2</v>
      </c>
      <c r="AF151" s="5">
        <f t="shared" si="355"/>
        <v>4.1639205732844995E-3</v>
      </c>
      <c r="AG151" s="5">
        <f t="shared" si="356"/>
        <v>6.019456371544813E-4</v>
      </c>
      <c r="AH151" s="5">
        <f t="shared" si="357"/>
        <v>1.6523466278640093E-4</v>
      </c>
      <c r="AI151" s="5">
        <f t="shared" si="358"/>
        <v>2.8993258086316206E-4</v>
      </c>
      <c r="AJ151" s="5">
        <f t="shared" si="359"/>
        <v>2.5436824219697676E-4</v>
      </c>
      <c r="AK151" s="5">
        <f t="shared" si="360"/>
        <v>1.4877758235092917E-4</v>
      </c>
      <c r="AL151" s="5">
        <f t="shared" si="361"/>
        <v>1.9865765843157793E-6</v>
      </c>
      <c r="AM151" s="5">
        <f t="shared" si="362"/>
        <v>1.5538393411739789E-2</v>
      </c>
      <c r="AN151" s="5">
        <f t="shared" si="363"/>
        <v>6.7387943343084778E-3</v>
      </c>
      <c r="AO151" s="5">
        <f t="shared" si="364"/>
        <v>1.4612626890305857E-3</v>
      </c>
      <c r="AP151" s="5">
        <f t="shared" si="365"/>
        <v>2.1124339067417843E-4</v>
      </c>
      <c r="AQ151" s="5">
        <f t="shared" si="366"/>
        <v>2.2903361475578014E-5</v>
      </c>
      <c r="AR151" s="5">
        <f t="shared" si="367"/>
        <v>1.4332014641553563E-5</v>
      </c>
      <c r="AS151" s="5">
        <f t="shared" si="368"/>
        <v>2.5147979993555203E-5</v>
      </c>
      <c r="AT151" s="5">
        <f t="shared" si="369"/>
        <v>2.2063223963037334E-5</v>
      </c>
      <c r="AU151" s="5">
        <f t="shared" si="370"/>
        <v>1.2904571308653696E-5</v>
      </c>
      <c r="AV151" s="5">
        <f t="shared" si="371"/>
        <v>5.6608214059892291E-6</v>
      </c>
      <c r="AW151" s="5">
        <f t="shared" si="372"/>
        <v>4.1992793222055187E-8</v>
      </c>
      <c r="AX151" s="5">
        <f t="shared" si="373"/>
        <v>4.544129773138267E-3</v>
      </c>
      <c r="AY151" s="5">
        <f t="shared" si="374"/>
        <v>1.970728579085318E-3</v>
      </c>
      <c r="AZ151" s="5">
        <f t="shared" si="375"/>
        <v>4.2733937258810137E-4</v>
      </c>
      <c r="BA151" s="5">
        <f t="shared" si="376"/>
        <v>6.177713200490614E-5</v>
      </c>
      <c r="BB151" s="5">
        <f t="shared" si="377"/>
        <v>6.6979799023166178E-6</v>
      </c>
      <c r="BC151" s="5">
        <f t="shared" si="378"/>
        <v>5.8096494046728469E-7</v>
      </c>
      <c r="BD151" s="5">
        <f t="shared" si="379"/>
        <v>1.0359339873661741E-6</v>
      </c>
      <c r="BE151" s="5">
        <f t="shared" si="380"/>
        <v>1.8177240144170314E-6</v>
      </c>
      <c r="BF151" s="5">
        <f t="shared" si="381"/>
        <v>1.5947544114219961E-6</v>
      </c>
      <c r="BG151" s="5">
        <f t="shared" si="382"/>
        <v>9.3275679277255149E-7</v>
      </c>
      <c r="BH151" s="5">
        <f t="shared" si="383"/>
        <v>4.0917047864797199E-7</v>
      </c>
      <c r="BI151" s="5">
        <f t="shared" si="384"/>
        <v>1.4359196900565267E-7</v>
      </c>
      <c r="BJ151" s="8">
        <f t="shared" si="385"/>
        <v>0.69754524383159999</v>
      </c>
      <c r="BK151" s="8">
        <f t="shared" si="386"/>
        <v>0.21704590869407189</v>
      </c>
      <c r="BL151" s="8">
        <f t="shared" si="387"/>
        <v>8.3621357991774142E-2</v>
      </c>
      <c r="BM151" s="8">
        <f t="shared" si="388"/>
        <v>0.37192881669728906</v>
      </c>
      <c r="BN151" s="8">
        <f t="shared" si="389"/>
        <v>0.62583700756286131</v>
      </c>
    </row>
    <row r="152" spans="1:66" x14ac:dyDescent="0.25">
      <c r="A152" t="s">
        <v>338</v>
      </c>
      <c r="B152" t="s">
        <v>92</v>
      </c>
      <c r="C152" t="s">
        <v>75</v>
      </c>
      <c r="D152" s="11">
        <v>44235</v>
      </c>
      <c r="E152">
        <f>VLOOKUP(A152,home!$A$2:$E$405,3,FALSE)</f>
        <v>1.4215</v>
      </c>
      <c r="F152">
        <f>VLOOKUP(B152,home!$B$2:$E$405,3,FALSE)</f>
        <v>0.87939999999999996</v>
      </c>
      <c r="G152">
        <f>VLOOKUP(C152,away!$B$2:$E$405,4,FALSE)</f>
        <v>0.43290000000000001</v>
      </c>
      <c r="H152">
        <f>VLOOKUP(A152,away!$A$2:$E$405,3,FALSE)</f>
        <v>1.0277000000000001</v>
      </c>
      <c r="I152">
        <f>VLOOKUP(C152,away!$B$2:$E$405,3,FALSE)</f>
        <v>0.52390000000000003</v>
      </c>
      <c r="J152">
        <f>VLOOKUP(B152,home!$B$2:$E$405,4,FALSE)</f>
        <v>0.97299999999999998</v>
      </c>
      <c r="K152" s="3">
        <f t="shared" si="334"/>
        <v>0.54115404758999996</v>
      </c>
      <c r="L152" s="3">
        <f t="shared" si="335"/>
        <v>0.52387490519000002</v>
      </c>
      <c r="M152" s="5">
        <f t="shared" si="336"/>
        <v>0.34471787408196625</v>
      </c>
      <c r="N152" s="5">
        <f t="shared" si="337"/>
        <v>0.18654547283607595</v>
      </c>
      <c r="O152" s="5">
        <f t="shared" si="338"/>
        <v>0.18058904360198844</v>
      </c>
      <c r="P152" s="5">
        <f t="shared" si="339"/>
        <v>9.7726491895623005E-2</v>
      </c>
      <c r="Q152" s="5">
        <f t="shared" si="340"/>
        <v>5.0474918842416443E-2</v>
      </c>
      <c r="R152" s="5">
        <f t="shared" si="341"/>
        <v>4.7303034047672228E-2</v>
      </c>
      <c r="S152" s="5">
        <f t="shared" si="342"/>
        <v>6.926292438171033E-3</v>
      </c>
      <c r="T152" s="5">
        <f t="shared" si="343"/>
        <v>2.6442543323043858E-2</v>
      </c>
      <c r="U152" s="5">
        <f t="shared" si="344"/>
        <v>2.55982283381854E-2</v>
      </c>
      <c r="V152" s="5">
        <f t="shared" si="345"/>
        <v>2.1817592256607345E-4</v>
      </c>
      <c r="W152" s="5">
        <f t="shared" si="346"/>
        <v>9.1049022111168044E-3</v>
      </c>
      <c r="X152" s="5">
        <f t="shared" si="347"/>
        <v>4.7698297826130375E-3</v>
      </c>
      <c r="Y152" s="5">
        <f t="shared" si="348"/>
        <v>1.2493970625694214E-3</v>
      </c>
      <c r="Z152" s="5">
        <f t="shared" si="349"/>
        <v>8.2602908256412116E-3</v>
      </c>
      <c r="AA152" s="5">
        <f t="shared" si="350"/>
        <v>4.4700898145662842E-3</v>
      </c>
      <c r="AB152" s="5">
        <f t="shared" si="351"/>
        <v>1.2095035981216885E-3</v>
      </c>
      <c r="AC152" s="5">
        <f t="shared" si="352"/>
        <v>3.8657640659872718E-6</v>
      </c>
      <c r="AD152" s="5">
        <f t="shared" si="353"/>
        <v>1.2317886711142494E-3</v>
      </c>
      <c r="AE152" s="5">
        <f t="shared" si="354"/>
        <v>6.4530317329409355E-4</v>
      </c>
      <c r="AF152" s="5">
        <f t="shared" si="355"/>
        <v>1.6902906936412467E-4</v>
      </c>
      <c r="AG152" s="5">
        <f t="shared" si="356"/>
        <v>2.9516695895828257E-5</v>
      </c>
      <c r="AH152" s="5">
        <f t="shared" si="357"/>
        <v>1.081839768281154E-3</v>
      </c>
      <c r="AI152" s="5">
        <f t="shared" si="358"/>
        <v>5.8544196944917406E-4</v>
      </c>
      <c r="AJ152" s="5">
        <f t="shared" si="359"/>
        <v>1.584071456982408E-4</v>
      </c>
      <c r="AK152" s="5">
        <f t="shared" si="360"/>
        <v>2.8574222687260621E-5</v>
      </c>
      <c r="AL152" s="5">
        <f t="shared" si="361"/>
        <v>4.3837304540264906E-8</v>
      </c>
      <c r="AM152" s="5">
        <f t="shared" si="362"/>
        <v>1.3331748502979672E-4</v>
      </c>
      <c r="AN152" s="5">
        <f t="shared" si="363"/>
        <v>6.9841684830153995E-5</v>
      </c>
      <c r="AO152" s="5">
        <f t="shared" si="364"/>
        <v>1.8294153009353392E-5</v>
      </c>
      <c r="AP152" s="5">
        <f t="shared" si="365"/>
        <v>3.1946158911021213E-6</v>
      </c>
      <c r="AQ152" s="5">
        <f t="shared" si="366"/>
        <v>4.183947742673977E-7</v>
      </c>
      <c r="AR152" s="5">
        <f t="shared" si="367"/>
        <v>1.1334974120781228E-4</v>
      </c>
      <c r="AS152" s="5">
        <f t="shared" si="368"/>
        <v>6.133967124788661E-5</v>
      </c>
      <c r="AT152" s="5">
        <f t="shared" si="369"/>
        <v>1.6597105686816893E-5</v>
      </c>
      <c r="AU152" s="5">
        <f t="shared" si="370"/>
        <v>2.9938636402333225E-6</v>
      </c>
      <c r="AV152" s="5">
        <f t="shared" si="371"/>
        <v>4.0503535671119837E-7</v>
      </c>
      <c r="AW152" s="5">
        <f t="shared" si="372"/>
        <v>3.4521515104434983E-10</v>
      </c>
      <c r="AX152" s="5">
        <f t="shared" si="373"/>
        <v>1.2024216106398947E-5</v>
      </c>
      <c r="AY152" s="5">
        <f t="shared" si="374"/>
        <v>6.29918507272382E-6</v>
      </c>
      <c r="AZ152" s="5">
        <f t="shared" si="375"/>
        <v>1.6499924913737269E-6</v>
      </c>
      <c r="BA152" s="5">
        <f t="shared" si="376"/>
        <v>2.8812988666087446E-7</v>
      </c>
      <c r="BB152" s="5">
        <f t="shared" si="377"/>
        <v>3.7736004264217756E-8</v>
      </c>
      <c r="BC152" s="5">
        <f t="shared" si="378"/>
        <v>3.9537891312333043E-9</v>
      </c>
      <c r="BD152" s="5">
        <f t="shared" si="379"/>
        <v>9.8968474880922785E-6</v>
      </c>
      <c r="BE152" s="5">
        <f t="shared" si="380"/>
        <v>5.3557190765620593E-6</v>
      </c>
      <c r="BF152" s="5">
        <f t="shared" si="381"/>
        <v>1.4491345280182677E-6</v>
      </c>
      <c r="BG152" s="5">
        <f t="shared" si="382"/>
        <v>2.6140167177983658E-7</v>
      </c>
      <c r="BH152" s="5">
        <f t="shared" si="383"/>
        <v>3.5364643182612801E-8</v>
      </c>
      <c r="BI152" s="5">
        <f t="shared" si="384"/>
        <v>3.8275439599694047E-9</v>
      </c>
      <c r="BJ152" s="8">
        <f t="shared" si="385"/>
        <v>0.2809080712143891</v>
      </c>
      <c r="BK152" s="8">
        <f t="shared" si="386"/>
        <v>0.44959904312476962</v>
      </c>
      <c r="BL152" s="8">
        <f t="shared" si="387"/>
        <v>0.26123585021874074</v>
      </c>
      <c r="BM152" s="8">
        <f t="shared" si="388"/>
        <v>9.2640121237940895E-2</v>
      </c>
      <c r="BN152" s="8">
        <f t="shared" si="389"/>
        <v>0.90735683530574229</v>
      </c>
    </row>
    <row r="153" spans="1:66" x14ac:dyDescent="0.25">
      <c r="A153" t="s">
        <v>339</v>
      </c>
      <c r="B153" t="s">
        <v>112</v>
      </c>
      <c r="C153" t="s">
        <v>109</v>
      </c>
      <c r="D153" s="11">
        <v>44235</v>
      </c>
      <c r="E153">
        <f>VLOOKUP(A153,home!$A$2:$E$405,3,FALSE)</f>
        <v>1.2710999999999999</v>
      </c>
      <c r="F153">
        <f>VLOOKUP(B153,home!$B$2:$E$405,3,FALSE)</f>
        <v>0.70389999999999997</v>
      </c>
      <c r="G153">
        <f>VLOOKUP(C153,away!$B$2:$E$405,4,FALSE)</f>
        <v>1.0766</v>
      </c>
      <c r="H153">
        <f>VLOOKUP(A153,away!$A$2:$E$405,3,FALSE)</f>
        <v>0.94469999999999998</v>
      </c>
      <c r="I153">
        <f>VLOOKUP(C153,away!$B$2:$E$405,3,FALSE)</f>
        <v>1.0585</v>
      </c>
      <c r="J153">
        <f>VLOOKUP(B153,home!$B$2:$E$405,4,FALSE)</f>
        <v>0.78</v>
      </c>
      <c r="K153" s="3">
        <f t="shared" si="334"/>
        <v>0.96326340041399983</v>
      </c>
      <c r="L153" s="3">
        <f t="shared" si="335"/>
        <v>0.77997266099999996</v>
      </c>
      <c r="M153" s="5">
        <f t="shared" si="336"/>
        <v>0.17495332386366383</v>
      </c>
      <c r="N153" s="5">
        <f t="shared" si="337"/>
        <v>0.16852613365864461</v>
      </c>
      <c r="O153" s="5">
        <f t="shared" si="338"/>
        <v>0.13645880956473666</v>
      </c>
      <c r="P153" s="5">
        <f t="shared" si="339"/>
        <v>0.13144577691777468</v>
      </c>
      <c r="Q153" s="5">
        <f t="shared" si="340"/>
        <v>8.1167528283325116E-2</v>
      </c>
      <c r="R153" s="5">
        <f t="shared" si="341"/>
        <v>5.3217070406549952E-2</v>
      </c>
      <c r="S153" s="5">
        <f t="shared" si="342"/>
        <v>2.4689431283657175E-2</v>
      </c>
      <c r="T153" s="5">
        <f t="shared" si="343"/>
        <v>6.3308453021937841E-2</v>
      </c>
      <c r="U153" s="5">
        <f t="shared" si="344"/>
        <v>5.1262056199884547E-2</v>
      </c>
      <c r="V153" s="5">
        <f t="shared" si="345"/>
        <v>2.0610713030759353E-3</v>
      </c>
      <c r="W153" s="5">
        <f t="shared" si="346"/>
        <v>2.6061903099131752E-2</v>
      </c>
      <c r="X153" s="5">
        <f t="shared" si="347"/>
        <v>2.0327571910953936E-2</v>
      </c>
      <c r="Y153" s="5">
        <f t="shared" si="348"/>
        <v>7.9274751775277978E-3</v>
      </c>
      <c r="Z153" s="5">
        <f t="shared" si="349"/>
        <v>1.3835953338540376E-2</v>
      </c>
      <c r="AA153" s="5">
        <f t="shared" si="350"/>
        <v>1.3327667460851835E-2</v>
      </c>
      <c r="AB153" s="5">
        <f t="shared" si="351"/>
        <v>6.4190271389635784E-3</v>
      </c>
      <c r="AC153" s="5">
        <f t="shared" si="352"/>
        <v>9.6782642054455225E-5</v>
      </c>
      <c r="AD153" s="5">
        <f t="shared" si="353"/>
        <v>6.2761193501324527E-3</v>
      </c>
      <c r="AE153" s="5">
        <f t="shared" si="354"/>
        <v>4.8952015102763993E-3</v>
      </c>
      <c r="AF153" s="5">
        <f t="shared" si="355"/>
        <v>1.9090616740507509E-3</v>
      </c>
      <c r="AG153" s="5">
        <f t="shared" si="356"/>
        <v>4.9633863797415975E-4</v>
      </c>
      <c r="AH153" s="5">
        <f t="shared" si="357"/>
        <v>2.6979163357332917E-3</v>
      </c>
      <c r="AI153" s="5">
        <f t="shared" si="358"/>
        <v>2.5988040635909291E-3</v>
      </c>
      <c r="AJ153" s="5">
        <f t="shared" si="359"/>
        <v>1.2516664196521594E-3</v>
      </c>
      <c r="AK153" s="5">
        <f t="shared" si="360"/>
        <v>4.0189481719271858E-4</v>
      </c>
      <c r="AL153" s="5">
        <f t="shared" si="361"/>
        <v>2.9085859693449222E-6</v>
      </c>
      <c r="AM153" s="5">
        <f t="shared" si="362"/>
        <v>1.2091112133225381E-3</v>
      </c>
      <c r="AN153" s="5">
        <f t="shared" si="363"/>
        <v>9.4307369050011867E-4</v>
      </c>
      <c r="AO153" s="5">
        <f t="shared" si="364"/>
        <v>3.6778584794923397E-4</v>
      </c>
      <c r="AP153" s="5">
        <f t="shared" si="365"/>
        <v>9.5620968834368494E-5</v>
      </c>
      <c r="AQ153" s="5">
        <f t="shared" si="366"/>
        <v>1.8645435377285109E-5</v>
      </c>
      <c r="AR153" s="5">
        <f t="shared" si="367"/>
        <v>4.2086019670745312E-4</v>
      </c>
      <c r="AS153" s="5">
        <f t="shared" si="368"/>
        <v>4.0539922417932612E-4</v>
      </c>
      <c r="AT153" s="5">
        <f t="shared" si="369"/>
        <v>1.9525311760408757E-4</v>
      </c>
      <c r="AU153" s="5">
        <f t="shared" si="370"/>
        <v>6.2693394001582666E-5</v>
      </c>
      <c r="AV153" s="5">
        <f t="shared" si="371"/>
        <v>1.5097562972364793E-5</v>
      </c>
      <c r="AW153" s="5">
        <f t="shared" si="372"/>
        <v>6.0702117892791345E-8</v>
      </c>
      <c r="AX153" s="5">
        <f t="shared" si="373"/>
        <v>1.9411542980396081E-4</v>
      </c>
      <c r="AY153" s="5">
        <f t="shared" si="374"/>
        <v>1.51404728325354E-4</v>
      </c>
      <c r="AZ153" s="5">
        <f t="shared" si="375"/>
        <v>5.9045774419954218E-5</v>
      </c>
      <c r="BA153" s="5">
        <f t="shared" si="376"/>
        <v>1.535136326504581E-5</v>
      </c>
      <c r="BB153" s="5">
        <f t="shared" si="377"/>
        <v>2.9934109139538562E-6</v>
      </c>
      <c r="BC153" s="5">
        <f t="shared" si="378"/>
        <v>4.669557352046064E-7</v>
      </c>
      <c r="BD153" s="5">
        <f t="shared" si="379"/>
        <v>5.4709907922482585E-5</v>
      </c>
      <c r="BE153" s="5">
        <f t="shared" si="380"/>
        <v>5.2700051941747399E-5</v>
      </c>
      <c r="BF153" s="5">
        <f t="shared" si="381"/>
        <v>2.5382015617701009E-5</v>
      </c>
      <c r="BG153" s="5">
        <f t="shared" si="382"/>
        <v>8.1498555577559745E-6</v>
      </c>
      <c r="BH153" s="5">
        <f t="shared" si="383"/>
        <v>1.9626143943617385E-6</v>
      </c>
      <c r="BI153" s="5">
        <f t="shared" si="384"/>
        <v>3.781029230428704E-7</v>
      </c>
      <c r="BJ153" s="8">
        <f t="shared" si="385"/>
        <v>0.38395340114240173</v>
      </c>
      <c r="BK153" s="8">
        <f t="shared" si="386"/>
        <v>0.33340069932452082</v>
      </c>
      <c r="BL153" s="8">
        <f t="shared" si="387"/>
        <v>0.26887749845097753</v>
      </c>
      <c r="BM153" s="8">
        <f t="shared" si="388"/>
        <v>0.25414756553553813</v>
      </c>
      <c r="BN153" s="8">
        <f t="shared" si="389"/>
        <v>0.74576864269469489</v>
      </c>
    </row>
    <row r="154" spans="1:66" x14ac:dyDescent="0.25">
      <c r="A154" t="s">
        <v>339</v>
      </c>
      <c r="B154" t="s">
        <v>115</v>
      </c>
      <c r="C154" t="s">
        <v>121</v>
      </c>
      <c r="D154" s="11">
        <v>44235</v>
      </c>
      <c r="E154">
        <f>VLOOKUP(A154,home!$A$2:$E$405,3,FALSE)</f>
        <v>1.2710999999999999</v>
      </c>
      <c r="F154">
        <f>VLOOKUP(B154,home!$B$2:$E$405,3,FALSE)</f>
        <v>0.99380000000000002</v>
      </c>
      <c r="G154">
        <f>VLOOKUP(C154,away!$B$2:$E$405,4,FALSE)</f>
        <v>1.0766</v>
      </c>
      <c r="H154">
        <f>VLOOKUP(A154,away!$A$2:$E$405,3,FALSE)</f>
        <v>0.94469999999999998</v>
      </c>
      <c r="I154">
        <f>VLOOKUP(C154,away!$B$2:$E$405,3,FALSE)</f>
        <v>1.0027999999999999</v>
      </c>
      <c r="J154">
        <f>VLOOKUP(B154,home!$B$2:$E$405,4,FALSE)</f>
        <v>0.78</v>
      </c>
      <c r="K154" s="3">
        <f t="shared" si="334"/>
        <v>1.3599817691879998</v>
      </c>
      <c r="L154" s="3">
        <f t="shared" si="335"/>
        <v>0.73892922480000001</v>
      </c>
      <c r="M154" s="5">
        <f t="shared" si="336"/>
        <v>0.12258985667854982</v>
      </c>
      <c r="N154" s="5">
        <f t="shared" si="337"/>
        <v>0.16671997017019755</v>
      </c>
      <c r="O154" s="5">
        <f t="shared" si="338"/>
        <v>9.0585227763823925E-2</v>
      </c>
      <c r="P154" s="5">
        <f t="shared" si="339"/>
        <v>0.1231942583165432</v>
      </c>
      <c r="Q154" s="5">
        <f t="shared" si="340"/>
        <v>0.11336805999551791</v>
      </c>
      <c r="R154" s="5">
        <f t="shared" si="341"/>
        <v>3.3468036064926925E-2</v>
      </c>
      <c r="S154" s="5">
        <f t="shared" si="342"/>
        <v>3.0950409955122209E-2</v>
      </c>
      <c r="T154" s="5">
        <f t="shared" si="343"/>
        <v>8.3770972689567944E-2</v>
      </c>
      <c r="U154" s="5">
        <f t="shared" si="344"/>
        <v>4.5515918898827105E-2</v>
      </c>
      <c r="V154" s="5">
        <f t="shared" si="345"/>
        <v>3.4558893300539921E-3</v>
      </c>
      <c r="W154" s="5">
        <f t="shared" si="346"/>
        <v>5.1392831600705263E-2</v>
      </c>
      <c r="X154" s="5">
        <f t="shared" si="347"/>
        <v>3.797566521498609E-2</v>
      </c>
      <c r="Y154" s="5">
        <f t="shared" si="348"/>
        <v>1.4030664429286998E-2</v>
      </c>
      <c r="Z154" s="5">
        <f t="shared" si="349"/>
        <v>8.2435033150116323E-3</v>
      </c>
      <c r="AA154" s="5">
        <f t="shared" si="350"/>
        <v>1.1211014222656662E-2</v>
      </c>
      <c r="AB154" s="5">
        <f t="shared" si="351"/>
        <v>7.6233874784602191E-3</v>
      </c>
      <c r="AC154" s="5">
        <f t="shared" si="352"/>
        <v>2.170579883071148E-4</v>
      </c>
      <c r="AD154" s="5">
        <f t="shared" si="353"/>
        <v>1.7473328510977021E-2</v>
      </c>
      <c r="AE154" s="5">
        <f t="shared" si="354"/>
        <v>1.2911553091291989E-2</v>
      </c>
      <c r="AF154" s="5">
        <f t="shared" si="355"/>
        <v>4.7703619583562163E-3</v>
      </c>
      <c r="AG154" s="5">
        <f t="shared" si="356"/>
        <v>1.1749866213011898E-3</v>
      </c>
      <c r="AH154" s="5">
        <f t="shared" si="357"/>
        <v>1.5228413785494438E-3</v>
      </c>
      <c r="AI154" s="5">
        <f t="shared" si="358"/>
        <v>2.071036512192365E-3</v>
      </c>
      <c r="AJ154" s="5">
        <f t="shared" si="359"/>
        <v>1.4082859499521588E-3</v>
      </c>
      <c r="AK154" s="5">
        <f t="shared" si="360"/>
        <v>6.3841440591284686E-4</v>
      </c>
      <c r="AL154" s="5">
        <f t="shared" si="361"/>
        <v>8.7251257504259095E-6</v>
      </c>
      <c r="AM154" s="5">
        <f t="shared" si="362"/>
        <v>4.7526816443923302E-3</v>
      </c>
      <c r="AN154" s="5">
        <f t="shared" si="363"/>
        <v>3.511895363212014E-3</v>
      </c>
      <c r="AO154" s="5">
        <f t="shared" si="364"/>
        <v>1.2975210591584839E-3</v>
      </c>
      <c r="AP154" s="5">
        <f t="shared" si="365"/>
        <v>3.1959207680188451E-4</v>
      </c>
      <c r="AQ154" s="5">
        <f t="shared" si="366"/>
        <v>5.9038981390859636E-5</v>
      </c>
      <c r="AR154" s="5">
        <f t="shared" si="367"/>
        <v>2.2505439986898081E-4</v>
      </c>
      <c r="AS154" s="5">
        <f t="shared" si="368"/>
        <v>3.0606988089736011E-4</v>
      </c>
      <c r="AT154" s="5">
        <f t="shared" si="369"/>
        <v>2.0812472905897613E-4</v>
      </c>
      <c r="AU154" s="5">
        <f t="shared" si="370"/>
        <v>9.4348612412466508E-5</v>
      </c>
      <c r="AV154" s="5">
        <f t="shared" si="371"/>
        <v>3.2078098207284766E-5</v>
      </c>
      <c r="AW154" s="5">
        <f t="shared" si="372"/>
        <v>2.4355952819363181E-7</v>
      </c>
      <c r="AX154" s="5">
        <f t="shared" si="373"/>
        <v>1.0772600651880017E-3</v>
      </c>
      <c r="AY154" s="5">
        <f t="shared" si="374"/>
        <v>7.9601894487736754E-4</v>
      </c>
      <c r="AZ154" s="5">
        <f t="shared" si="375"/>
        <v>2.9410083093217359E-4</v>
      </c>
      <c r="BA154" s="5">
        <f t="shared" si="376"/>
        <v>7.243989967124896E-5</v>
      </c>
      <c r="BB154" s="5">
        <f t="shared" si="377"/>
        <v>1.338198972716644E-5</v>
      </c>
      <c r="BC154" s="5">
        <f t="shared" si="378"/>
        <v>1.9776686590753331E-6</v>
      </c>
      <c r="BD154" s="5">
        <f t="shared" si="379"/>
        <v>2.7716545538835863E-5</v>
      </c>
      <c r="BE154" s="5">
        <f t="shared" si="380"/>
        <v>3.7693996637685764E-5</v>
      </c>
      <c r="BF154" s="5">
        <f t="shared" si="381"/>
        <v>2.5631574117543205E-5</v>
      </c>
      <c r="BG154" s="5">
        <f t="shared" si="382"/>
        <v>1.1619491171816588E-5</v>
      </c>
      <c r="BH154" s="5">
        <f t="shared" si="383"/>
        <v>3.9505740402278669E-6</v>
      </c>
      <c r="BI154" s="5">
        <f t="shared" si="384"/>
        <v>1.0745417345074558E-6</v>
      </c>
      <c r="BJ154" s="8">
        <f t="shared" si="385"/>
        <v>0.5157843028061988</v>
      </c>
      <c r="BK154" s="8">
        <f t="shared" si="386"/>
        <v>0.28121221633920412</v>
      </c>
      <c r="BL154" s="8">
        <f t="shared" si="387"/>
        <v>0.19501752511898734</v>
      </c>
      <c r="BM154" s="8">
        <f t="shared" si="388"/>
        <v>0.34953636320449344</v>
      </c>
      <c r="BN154" s="8">
        <f t="shared" si="389"/>
        <v>0.64992540898955931</v>
      </c>
    </row>
    <row r="155" spans="1:66" s="10" customFormat="1" x14ac:dyDescent="0.25">
      <c r="A155" t="s">
        <v>341</v>
      </c>
      <c r="B155" t="s">
        <v>153</v>
      </c>
      <c r="C155" t="s">
        <v>150</v>
      </c>
      <c r="D155" s="11">
        <v>44235</v>
      </c>
      <c r="E155">
        <f>VLOOKUP(A155,home!$A$2:$E$405,3,FALSE)</f>
        <v>1.4705999999999999</v>
      </c>
      <c r="F155">
        <f>VLOOKUP(B155,home!$B$2:$E$405,3,FALSE)</f>
        <v>0.51</v>
      </c>
      <c r="G155">
        <f>VLOOKUP(C155,away!$B$2:$E$405,4,FALSE)</f>
        <v>1.2844</v>
      </c>
      <c r="H155">
        <f>VLOOKUP(A155,away!$A$2:$E$405,3,FALSE)</f>
        <v>1.2646999999999999</v>
      </c>
      <c r="I155">
        <f>VLOOKUP(C155,away!$B$2:$E$405,3,FALSE)</f>
        <v>0.79069999999999996</v>
      </c>
      <c r="J155">
        <f>VLOOKUP(B155,home!$B$2:$E$405,4,FALSE)</f>
        <v>1.5813999999999999</v>
      </c>
      <c r="K155" s="3">
        <f t="shared" si="334"/>
        <v>0.96330770639999996</v>
      </c>
      <c r="L155" s="3">
        <f t="shared" si="335"/>
        <v>1.5813972958059996</v>
      </c>
      <c r="M155" s="5">
        <f t="shared" si="336"/>
        <v>7.849620477278689E-2</v>
      </c>
      <c r="N155" s="5">
        <f t="shared" si="337"/>
        <v>7.5615998980778087E-2</v>
      </c>
      <c r="O155" s="5">
        <f t="shared" si="338"/>
        <v>0.12413368595871919</v>
      </c>
      <c r="P155" s="5">
        <f t="shared" si="339"/>
        <v>0.11957893630787168</v>
      </c>
      <c r="Q155" s="5">
        <f t="shared" si="340"/>
        <v>3.6420737272659022E-2</v>
      </c>
      <c r="R155" s="5">
        <f t="shared" si="341"/>
        <v>9.815233764677489E-2</v>
      </c>
      <c r="S155" s="5">
        <f t="shared" si="342"/>
        <v>4.5540806876943618E-2</v>
      </c>
      <c r="T155" s="5">
        <f t="shared" si="343"/>
        <v>5.7595655434243755E-2</v>
      </c>
      <c r="U155" s="5">
        <f t="shared" si="344"/>
        <v>9.4550903256313101E-2</v>
      </c>
      <c r="V155" s="5">
        <f t="shared" si="345"/>
        <v>7.7083999166444759E-3</v>
      </c>
      <c r="W155" s="5">
        <f t="shared" si="346"/>
        <v>1.1694792295840719E-2</v>
      </c>
      <c r="X155" s="5">
        <f t="shared" si="347"/>
        <v>1.8494112911655352E-2</v>
      </c>
      <c r="Y155" s="5">
        <f t="shared" si="348"/>
        <v>1.4623270073411302E-2</v>
      </c>
      <c r="Z155" s="5">
        <f t="shared" si="349"/>
        <v>5.1739280443882395E-2</v>
      </c>
      <c r="AA155" s="5">
        <f t="shared" si="350"/>
        <v>4.9840847575182728E-2</v>
      </c>
      <c r="AB155" s="5">
        <f t="shared" si="351"/>
        <v>2.4006036281340629E-2</v>
      </c>
      <c r="AC155" s="5">
        <f t="shared" si="352"/>
        <v>7.3392263464850185E-4</v>
      </c>
      <c r="AD155" s="5">
        <f t="shared" si="353"/>
        <v>2.8164208858326781E-3</v>
      </c>
      <c r="AE155" s="5">
        <f t="shared" si="354"/>
        <v>4.453880372707335E-3</v>
      </c>
      <c r="AF155" s="5">
        <f t="shared" si="355"/>
        <v>3.5216771886213997E-3</v>
      </c>
      <c r="AG155" s="5">
        <f t="shared" si="356"/>
        <v>1.856390260929185E-3</v>
      </c>
      <c r="AH155" s="5">
        <f t="shared" si="357"/>
        <v>2.0455089545225964E-2</v>
      </c>
      <c r="AI155" s="5">
        <f t="shared" si="358"/>
        <v>1.9704545394018242E-2</v>
      </c>
      <c r="AJ155" s="5">
        <f t="shared" si="359"/>
        <v>9.4907702145831958E-3</v>
      </c>
      <c r="AK155" s="5">
        <f t="shared" si="360"/>
        <v>3.047510695793192E-3</v>
      </c>
      <c r="AL155" s="5">
        <f t="shared" si="361"/>
        <v>4.4721493599631411E-5</v>
      </c>
      <c r="AM155" s="5">
        <f t="shared" si="362"/>
        <v>5.4261598875770688E-4</v>
      </c>
      <c r="AN155" s="5">
        <f t="shared" si="363"/>
        <v>8.5809145728253633E-4</v>
      </c>
      <c r="AO155" s="5">
        <f t="shared" si="364"/>
        <v>6.7849175505041632E-4</v>
      </c>
      <c r="AP155" s="5">
        <f t="shared" si="365"/>
        <v>3.5765500888779828E-4</v>
      </c>
      <c r="AQ155" s="5">
        <f t="shared" si="366"/>
        <v>1.4139866597165872E-4</v>
      </c>
      <c r="AR155" s="5">
        <f t="shared" si="367"/>
        <v>6.469524658457986E-3</v>
      </c>
      <c r="AS155" s="5">
        <f t="shared" si="368"/>
        <v>6.2321429602374065E-3</v>
      </c>
      <c r="AT155" s="5">
        <f t="shared" si="369"/>
        <v>3.0017356704916003E-3</v>
      </c>
      <c r="AU155" s="5">
        <f t="shared" si="370"/>
        <v>9.6386503465344337E-4</v>
      </c>
      <c r="AV155" s="5">
        <f t="shared" si="371"/>
        <v>2.321246539527912E-4</v>
      </c>
      <c r="AW155" s="5">
        <f t="shared" si="372"/>
        <v>1.8924300049575185E-6</v>
      </c>
      <c r="AX155" s="5">
        <f t="shared" si="373"/>
        <v>8.7117693931025746E-5</v>
      </c>
      <c r="AY155" s="5">
        <f t="shared" si="374"/>
        <v>1.3776768559937888E-4</v>
      </c>
      <c r="AZ155" s="5">
        <f t="shared" si="375"/>
        <v>1.0893272272815448E-4</v>
      </c>
      <c r="BA155" s="5">
        <f t="shared" si="376"/>
        <v>5.7421971049029405E-5</v>
      </c>
      <c r="BB155" s="5">
        <f t="shared" si="377"/>
        <v>2.2701737434196374E-5</v>
      </c>
      <c r="BC155" s="5">
        <f t="shared" si="378"/>
        <v>7.1800932377071997E-6</v>
      </c>
      <c r="BD155" s="5">
        <f t="shared" si="379"/>
        <v>1.7051481333392824E-3</v>
      </c>
      <c r="BE155" s="5">
        <f t="shared" si="380"/>
        <v>1.6425823373993056E-3</v>
      </c>
      <c r="BF155" s="5">
        <f t="shared" si="381"/>
        <v>7.911561120066378E-4</v>
      </c>
      <c r="BG155" s="5">
        <f t="shared" si="382"/>
        <v>2.5404225988715195E-4</v>
      </c>
      <c r="BH155" s="5">
        <f t="shared" si="383"/>
        <v>6.1180216675141256E-5</v>
      </c>
      <c r="BI155" s="5">
        <f t="shared" si="384"/>
        <v>1.1787074840477075E-5</v>
      </c>
      <c r="BJ155" s="8">
        <f t="shared" si="385"/>
        <v>0.23009231045660836</v>
      </c>
      <c r="BK155" s="8">
        <f t="shared" si="386"/>
        <v>0.25224075968809417</v>
      </c>
      <c r="BL155" s="8">
        <f t="shared" si="387"/>
        <v>0.46474701567989224</v>
      </c>
      <c r="BM155" s="8">
        <f t="shared" si="388"/>
        <v>0.46628559007329307</v>
      </c>
      <c r="BN155" s="8">
        <f t="shared" si="389"/>
        <v>0.53239790093958983</v>
      </c>
    </row>
    <row r="156" spans="1:66" x14ac:dyDescent="0.25">
      <c r="A156" t="s">
        <v>351</v>
      </c>
      <c r="B156" t="s">
        <v>161</v>
      </c>
      <c r="C156" t="s">
        <v>159</v>
      </c>
      <c r="D156" s="11">
        <v>44235</v>
      </c>
      <c r="E156">
        <f>VLOOKUP(A156,home!$A$2:$E$405,3,FALSE)</f>
        <v>1.3231999999999999</v>
      </c>
      <c r="F156">
        <f>VLOOKUP(B156,home!$B$2:$E$405,3,FALSE)</f>
        <v>1.4035</v>
      </c>
      <c r="G156">
        <f>VLOOKUP(C156,away!$B$2:$E$405,4,FALSE)</f>
        <v>1.1627000000000001</v>
      </c>
      <c r="H156">
        <f>VLOOKUP(A156,away!$A$2:$E$405,3,FALSE)</f>
        <v>1.1951000000000001</v>
      </c>
      <c r="I156">
        <f>VLOOKUP(C156,away!$B$2:$E$405,3,FALSE)</f>
        <v>1.2229000000000001</v>
      </c>
      <c r="J156">
        <f>VLOOKUP(B156,home!$B$2:$E$405,4,FALSE)</f>
        <v>1.0161</v>
      </c>
      <c r="K156" s="3">
        <f t="shared" si="334"/>
        <v>2.1592631922400001</v>
      </c>
      <c r="L156" s="3">
        <f t="shared" si="335"/>
        <v>1.4850177434190004</v>
      </c>
      <c r="M156" s="5">
        <f t="shared" si="336"/>
        <v>2.6140199582983286E-2</v>
      </c>
      <c r="N156" s="5">
        <f t="shared" si="337"/>
        <v>5.6443570797343211E-2</v>
      </c>
      <c r="O156" s="5">
        <f t="shared" si="338"/>
        <v>3.8818660197244136E-2</v>
      </c>
      <c r="P156" s="5">
        <f t="shared" si="339"/>
        <v>8.3819704135981193E-2</v>
      </c>
      <c r="Q156" s="5">
        <f t="shared" si="340"/>
        <v>6.0938262430647878E-2</v>
      </c>
      <c r="R156" s="5">
        <f t="shared" si="341"/>
        <v>2.8823199584330231E-2</v>
      </c>
      <c r="S156" s="5">
        <f t="shared" si="342"/>
        <v>6.7192895554793644E-2</v>
      </c>
      <c r="T156" s="5">
        <f t="shared" si="343"/>
        <v>9.0494400962635557E-2</v>
      </c>
      <c r="U156" s="5">
        <f t="shared" si="344"/>
        <v>6.2236873945031537E-2</v>
      </c>
      <c r="V156" s="5">
        <f t="shared" si="345"/>
        <v>2.3939665152999154E-2</v>
      </c>
      <c r="W156" s="5">
        <f t="shared" si="346"/>
        <v>4.3860582355186535E-2</v>
      </c>
      <c r="X156" s="5">
        <f t="shared" si="347"/>
        <v>6.5133743034142336E-2</v>
      </c>
      <c r="Y156" s="5">
        <f t="shared" si="348"/>
        <v>4.8362382050497546E-2</v>
      </c>
      <c r="Z156" s="5">
        <f t="shared" si="349"/>
        <v>1.4267654268279186E-2</v>
      </c>
      <c r="AA156" s="5">
        <f t="shared" si="350"/>
        <v>3.0807620701101181E-2</v>
      </c>
      <c r="AB156" s="5">
        <f t="shared" si="351"/>
        <v>3.3260880710189428E-2</v>
      </c>
      <c r="AC156" s="5">
        <f t="shared" si="352"/>
        <v>4.7977245828516764E-3</v>
      </c>
      <c r="AD156" s="5">
        <f t="shared" si="353"/>
        <v>2.3676635267441383E-2</v>
      </c>
      <c r="AE156" s="5">
        <f t="shared" si="354"/>
        <v>3.5160223476610519E-2</v>
      </c>
      <c r="AF156" s="5">
        <f t="shared" si="355"/>
        <v>2.6106777862671959E-2</v>
      </c>
      <c r="AG156" s="5">
        <f t="shared" si="356"/>
        <v>1.2923009449855414E-2</v>
      </c>
      <c r="AH156" s="5">
        <f t="shared" si="357"/>
        <v>5.2969299363406072E-3</v>
      </c>
      <c r="AI156" s="5">
        <f t="shared" si="358"/>
        <v>1.1437465843414442E-2</v>
      </c>
      <c r="AJ156" s="5">
        <f t="shared" si="359"/>
        <v>1.2348249504093517E-2</v>
      </c>
      <c r="AK156" s="5">
        <f t="shared" si="360"/>
        <v>8.887706880928322E-3</v>
      </c>
      <c r="AL156" s="5">
        <f t="shared" si="361"/>
        <v>6.1536462838996569E-4</v>
      </c>
      <c r="AM156" s="5">
        <f t="shared" si="362"/>
        <v>1.0224817409815529E-2</v>
      </c>
      <c r="AN156" s="5">
        <f t="shared" si="363"/>
        <v>1.5184035276795566E-2</v>
      </c>
      <c r="AO156" s="5">
        <f t="shared" si="364"/>
        <v>1.1274280901370726E-2</v>
      </c>
      <c r="AP156" s="5">
        <f t="shared" si="365"/>
        <v>5.5808357276084979E-3</v>
      </c>
      <c r="AQ156" s="5">
        <f t="shared" si="366"/>
        <v>2.0719100196513267E-3</v>
      </c>
      <c r="AR156" s="5">
        <f t="shared" si="367"/>
        <v>1.5732069882226148E-3</v>
      </c>
      <c r="AS156" s="5">
        <f t="shared" si="368"/>
        <v>3.3969679434438398E-3</v>
      </c>
      <c r="AT156" s="5">
        <f t="shared" si="369"/>
        <v>3.6674739227487469E-3</v>
      </c>
      <c r="AU156" s="5">
        <f t="shared" si="370"/>
        <v>2.6396804832971381E-3</v>
      </c>
      <c r="AV156" s="5">
        <f t="shared" si="371"/>
        <v>1.4249412267144516E-3</v>
      </c>
      <c r="AW156" s="5">
        <f t="shared" si="372"/>
        <v>5.4810940312292357E-5</v>
      </c>
      <c r="AX156" s="5">
        <f t="shared" si="373"/>
        <v>3.6796786467315672E-3</v>
      </c>
      <c r="AY156" s="5">
        <f t="shared" si="374"/>
        <v>5.4643880804763926E-3</v>
      </c>
      <c r="AZ156" s="5">
        <f t="shared" si="375"/>
        <v>4.0573566282173686E-3</v>
      </c>
      <c r="BA156" s="5">
        <f t="shared" si="376"/>
        <v>2.0084155280938277E-3</v>
      </c>
      <c r="BB156" s="5">
        <f t="shared" si="377"/>
        <v>7.4563317384439406E-4</v>
      </c>
      <c r="BC156" s="5">
        <f t="shared" si="378"/>
        <v>2.2145569864814974E-4</v>
      </c>
      <c r="BD156" s="5">
        <f t="shared" si="379"/>
        <v>3.8937338193022566E-4</v>
      </c>
      <c r="BE156" s="5">
        <f t="shared" si="380"/>
        <v>8.4075961163994383E-4</v>
      </c>
      <c r="BF156" s="5">
        <f t="shared" si="381"/>
        <v>9.0771064146806405E-4</v>
      </c>
      <c r="BG156" s="5">
        <f t="shared" si="382"/>
        <v>6.5332872577551673E-4</v>
      </c>
      <c r="BH156" s="5">
        <f t="shared" si="383"/>
        <v>3.5267716750003356E-4</v>
      </c>
      <c r="BI156" s="5">
        <f t="shared" si="384"/>
        <v>1.5230456530525673E-4</v>
      </c>
      <c r="BJ156" s="8">
        <f t="shared" si="385"/>
        <v>0.52361239477828581</v>
      </c>
      <c r="BK156" s="8">
        <f t="shared" si="386"/>
        <v>0.2119699417184753</v>
      </c>
      <c r="BL156" s="8">
        <f t="shared" si="387"/>
        <v>0.24791601196071922</v>
      </c>
      <c r="BM156" s="8">
        <f t="shared" si="388"/>
        <v>0.6973728288570652</v>
      </c>
      <c r="BN156" s="8">
        <f t="shared" si="389"/>
        <v>0.29498359672852992</v>
      </c>
    </row>
    <row r="157" spans="1:66" x14ac:dyDescent="0.25">
      <c r="A157" t="s">
        <v>342</v>
      </c>
      <c r="B157" t="s">
        <v>171</v>
      </c>
      <c r="C157" t="s">
        <v>167</v>
      </c>
      <c r="D157" s="11">
        <v>44235</v>
      </c>
      <c r="E157">
        <f>VLOOKUP(A157,home!$A$2:$E$405,3,FALSE)</f>
        <v>1.3548</v>
      </c>
      <c r="F157">
        <f>VLOOKUP(B157,home!$B$2:$E$405,3,FALSE)</f>
        <v>0.94310000000000005</v>
      </c>
      <c r="G157">
        <f>VLOOKUP(C157,away!$B$2:$E$405,4,FALSE)</f>
        <v>0.98419999999999996</v>
      </c>
      <c r="H157">
        <f>VLOOKUP(A157,away!$A$2:$E$405,3,FALSE)</f>
        <v>1.1719999999999999</v>
      </c>
      <c r="I157">
        <f>VLOOKUP(C157,away!$B$2:$E$405,3,FALSE)</f>
        <v>1.0428999999999999</v>
      </c>
      <c r="J157">
        <f>VLOOKUP(B157,home!$B$2:$E$405,4,FALSE)</f>
        <v>1.0428999999999999</v>
      </c>
      <c r="K157" s="3">
        <f t="shared" si="334"/>
        <v>1.257524032296</v>
      </c>
      <c r="L157" s="3">
        <f t="shared" si="335"/>
        <v>1.2747145605199997</v>
      </c>
      <c r="M157" s="5">
        <f t="shared" si="336"/>
        <v>7.9480895624036943E-2</v>
      </c>
      <c r="N157" s="5">
        <f t="shared" si="337"/>
        <v>9.9949136355636431E-2</v>
      </c>
      <c r="O157" s="5">
        <f t="shared" si="338"/>
        <v>0.10131545493513022</v>
      </c>
      <c r="P157" s="5">
        <f t="shared" si="339"/>
        <v>0.12740661942392864</v>
      </c>
      <c r="Q157" s="5">
        <f t="shared" si="340"/>
        <v>6.2844220487221339E-2</v>
      </c>
      <c r="R157" s="5">
        <f t="shared" si="341"/>
        <v>6.4574142805759197E-2</v>
      </c>
      <c r="S157" s="5">
        <f t="shared" si="342"/>
        <v>5.1057699292346388E-2</v>
      </c>
      <c r="T157" s="5">
        <f t="shared" si="343"/>
        <v>8.0108442899590321E-2</v>
      </c>
      <c r="U157" s="5">
        <f t="shared" si="344"/>
        <v>8.1203536443156032E-2</v>
      </c>
      <c r="V157" s="5">
        <f t="shared" si="345"/>
        <v>9.0938538840438163E-3</v>
      </c>
      <c r="W157" s="5">
        <f t="shared" si="346"/>
        <v>2.6342705851196493E-2</v>
      </c>
      <c r="X157" s="5">
        <f t="shared" si="347"/>
        <v>3.3579430712015565E-2</v>
      </c>
      <c r="Y157" s="5">
        <f t="shared" si="348"/>
        <v>2.1402094631289354E-2</v>
      </c>
      <c r="Z157" s="5">
        <f t="shared" si="349"/>
        <v>2.7437866689199671E-2</v>
      </c>
      <c r="AA157" s="5">
        <f t="shared" si="350"/>
        <v>3.4503776756602468E-2</v>
      </c>
      <c r="AB157" s="5">
        <f t="shared" si="351"/>
        <v>2.169466423820187E-2</v>
      </c>
      <c r="AC157" s="5">
        <f t="shared" si="352"/>
        <v>9.1108150251422836E-4</v>
      </c>
      <c r="AD157" s="5">
        <f t="shared" si="353"/>
        <v>8.2816464208960109E-3</v>
      </c>
      <c r="AE157" s="5">
        <f t="shared" si="354"/>
        <v>1.0556735277794486E-2</v>
      </c>
      <c r="AF157" s="5">
        <f t="shared" si="355"/>
        <v>6.7284120850798898E-3</v>
      </c>
      <c r="AG157" s="5">
        <f t="shared" si="356"/>
        <v>2.8589349513433548E-3</v>
      </c>
      <c r="AH157" s="5">
        <f t="shared" si="357"/>
        <v>8.7438620445823793E-3</v>
      </c>
      <c r="AI157" s="5">
        <f t="shared" si="358"/>
        <v>1.0995616656143179E-2</v>
      </c>
      <c r="AJ157" s="5">
        <f t="shared" si="359"/>
        <v>6.9136260975071169E-3</v>
      </c>
      <c r="AK157" s="5">
        <f t="shared" si="360"/>
        <v>2.8980169893080029E-3</v>
      </c>
      <c r="AL157" s="5">
        <f t="shared" si="361"/>
        <v>5.841796992529435E-5</v>
      </c>
      <c r="AM157" s="5">
        <f t="shared" si="362"/>
        <v>2.0828738802509779E-3</v>
      </c>
      <c r="AN157" s="5">
        <f t="shared" si="363"/>
        <v>2.6550696628827117E-3</v>
      </c>
      <c r="AO157" s="5">
        <f t="shared" si="364"/>
        <v>1.6922279792357601E-3</v>
      </c>
      <c r="AP157" s="5">
        <f t="shared" si="365"/>
        <v>7.1903588161705294E-4</v>
      </c>
      <c r="AQ157" s="5">
        <f t="shared" si="366"/>
        <v>2.2914137695839815E-4</v>
      </c>
      <c r="AR157" s="5">
        <f t="shared" si="367"/>
        <v>2.2291856526814643E-3</v>
      </c>
      <c r="AS157" s="5">
        <f t="shared" si="368"/>
        <v>2.8032545306963851E-3</v>
      </c>
      <c r="AT157" s="5">
        <f t="shared" si="369"/>
        <v>1.762579970496675E-3</v>
      </c>
      <c r="AU157" s="5">
        <f t="shared" si="370"/>
        <v>7.3882889058104789E-4</v>
      </c>
      <c r="AV157" s="5">
        <f t="shared" si="371"/>
        <v>2.3227377141506485E-4</v>
      </c>
      <c r="AW157" s="5">
        <f t="shared" si="372"/>
        <v>2.6011967346065239E-6</v>
      </c>
      <c r="AX157" s="5">
        <f t="shared" si="373"/>
        <v>4.3654399344287051E-4</v>
      </c>
      <c r="AY157" s="5">
        <f t="shared" si="374"/>
        <v>5.5646898474917442E-4</v>
      </c>
      <c r="AZ157" s="5">
        <f t="shared" si="375"/>
        <v>3.546695586687772E-4</v>
      </c>
      <c r="BA157" s="5">
        <f t="shared" si="376"/>
        <v>1.5070081686943083E-4</v>
      </c>
      <c r="BB157" s="5">
        <f t="shared" si="377"/>
        <v>4.802513138643039E-5</v>
      </c>
      <c r="BC157" s="5">
        <f t="shared" si="378"/>
        <v>1.2243666849833758E-5</v>
      </c>
      <c r="BD157" s="5">
        <f t="shared" si="379"/>
        <v>4.7359590159589066E-4</v>
      </c>
      <c r="BE157" s="5">
        <f t="shared" si="380"/>
        <v>5.95558227853724E-4</v>
      </c>
      <c r="BF157" s="5">
        <f t="shared" si="381"/>
        <v>3.7446439207883758E-4</v>
      </c>
      <c r="BG157" s="5">
        <f t="shared" si="382"/>
        <v>1.5696599075941671E-4</v>
      </c>
      <c r="BH157" s="5">
        <f t="shared" si="383"/>
        <v>4.9347126408279589E-5</v>
      </c>
      <c r="BI157" s="5">
        <f t="shared" si="384"/>
        <v>1.2411039476632036E-5</v>
      </c>
      <c r="BJ157" s="8">
        <f t="shared" si="385"/>
        <v>0.36158876060497458</v>
      </c>
      <c r="BK157" s="8">
        <f t="shared" si="386"/>
        <v>0.26856503668154447</v>
      </c>
      <c r="BL157" s="8">
        <f t="shared" si="387"/>
        <v>0.34227116246043399</v>
      </c>
      <c r="BM157" s="8">
        <f t="shared" si="388"/>
        <v>0.46373848901642539</v>
      </c>
      <c r="BN157" s="8">
        <f t="shared" si="389"/>
        <v>0.53557046963171273</v>
      </c>
    </row>
    <row r="158" spans="1:66" x14ac:dyDescent="0.25">
      <c r="A158" t="s">
        <v>342</v>
      </c>
      <c r="B158" t="s">
        <v>174</v>
      </c>
      <c r="C158" t="s">
        <v>170</v>
      </c>
      <c r="D158" s="11">
        <v>44235</v>
      </c>
      <c r="E158">
        <f>VLOOKUP(A158,home!$A$2:$E$405,3,FALSE)</f>
        <v>1.3548</v>
      </c>
      <c r="F158">
        <f>VLOOKUP(B158,home!$B$2:$E$405,3,FALSE)</f>
        <v>0.98419999999999996</v>
      </c>
      <c r="G158">
        <f>VLOOKUP(C158,away!$B$2:$E$405,4,FALSE)</f>
        <v>0.98419999999999996</v>
      </c>
      <c r="H158">
        <f>VLOOKUP(A158,away!$A$2:$E$405,3,FALSE)</f>
        <v>1.1719999999999999</v>
      </c>
      <c r="I158">
        <f>VLOOKUP(C158,away!$B$2:$E$405,3,FALSE)</f>
        <v>0.94799999999999995</v>
      </c>
      <c r="J158">
        <f>VLOOKUP(B158,home!$B$2:$E$405,4,FALSE)</f>
        <v>0.61619999999999997</v>
      </c>
      <c r="K158" s="3">
        <f t="shared" si="334"/>
        <v>1.3123265322719999</v>
      </c>
      <c r="L158" s="3">
        <f t="shared" si="335"/>
        <v>0.6846327071999998</v>
      </c>
      <c r="M158" s="5">
        <f t="shared" si="336"/>
        <v>0.13574743172878961</v>
      </c>
      <c r="N158" s="5">
        <f t="shared" si="337"/>
        <v>0.1781449563454725</v>
      </c>
      <c r="O158" s="5">
        <f t="shared" si="338"/>
        <v>9.293713167992837E-2</v>
      </c>
      <c r="P158" s="5">
        <f t="shared" si="339"/>
        <v>0.12196386373682662</v>
      </c>
      <c r="Q158" s="5">
        <f t="shared" si="340"/>
        <v>0.11689217640130041</v>
      </c>
      <c r="R158" s="5">
        <f t="shared" si="341"/>
        <v>3.1813900030716109E-2</v>
      </c>
      <c r="S158" s="5">
        <f t="shared" si="342"/>
        <v>2.7394964067044766E-2</v>
      </c>
      <c r="T158" s="5">
        <f t="shared" si="343"/>
        <v>8.0028207180122227E-2</v>
      </c>
      <c r="U158" s="5">
        <f t="shared" si="344"/>
        <v>4.1750225105357738E-2</v>
      </c>
      <c r="V158" s="5">
        <f t="shared" si="345"/>
        <v>2.7348138966584654E-3</v>
      </c>
      <c r="W158" s="5">
        <f t="shared" si="346"/>
        <v>5.1133568168815161E-2</v>
      </c>
      <c r="X158" s="5">
        <f t="shared" si="347"/>
        <v>3.5007713204211657E-2</v>
      </c>
      <c r="Y158" s="5">
        <f t="shared" si="348"/>
        <v>1.1983712731940301E-2</v>
      </c>
      <c r="Z158" s="5">
        <f t="shared" si="349"/>
        <v>7.2602788348731101E-3</v>
      </c>
      <c r="AA158" s="5">
        <f t="shared" si="350"/>
        <v>9.5278565466968244E-3</v>
      </c>
      <c r="AB158" s="5">
        <f t="shared" si="351"/>
        <v>6.2518294709558598E-3</v>
      </c>
      <c r="AC158" s="5">
        <f t="shared" si="352"/>
        <v>1.535703407008239E-4</v>
      </c>
      <c r="AD158" s="5">
        <f t="shared" si="353"/>
        <v>1.6775984549418779E-2</v>
      </c>
      <c r="AE158" s="5">
        <f t="shared" si="354"/>
        <v>1.1485387718013947E-2</v>
      </c>
      <c r="AF158" s="5">
        <f t="shared" si="355"/>
        <v>3.9316360433127575E-3</v>
      </c>
      <c r="AG158" s="5">
        <f t="shared" si="356"/>
        <v>8.9724220935276985E-4</v>
      </c>
      <c r="AH158" s="5">
        <f t="shared" si="357"/>
        <v>1.2426560884365092E-3</v>
      </c>
      <c r="AI158" s="5">
        <f t="shared" si="358"/>
        <v>1.6307705553445715E-3</v>
      </c>
      <c r="AJ158" s="5">
        <f t="shared" si="359"/>
        <v>1.070051733913313E-3</v>
      </c>
      <c r="AK158" s="5">
        <f t="shared" si="360"/>
        <v>4.6808576043936624E-4</v>
      </c>
      <c r="AL158" s="5">
        <f t="shared" si="361"/>
        <v>5.5190825693628283E-6</v>
      </c>
      <c r="AM158" s="5">
        <f t="shared" si="362"/>
        <v>4.4031139258374789E-3</v>
      </c>
      <c r="AN158" s="5">
        <f t="shared" si="363"/>
        <v>3.014515807156132E-3</v>
      </c>
      <c r="AO158" s="5">
        <f t="shared" si="364"/>
        <v>1.0319180589752474E-3</v>
      </c>
      <c r="AP158" s="5">
        <f t="shared" si="365"/>
        <v>2.3549495144159762E-4</v>
      </c>
      <c r="AQ158" s="5">
        <f t="shared" si="366"/>
        <v>4.0306886534348357E-5</v>
      </c>
      <c r="AR158" s="5">
        <f t="shared" si="367"/>
        <v>1.7015260038896998E-4</v>
      </c>
      <c r="AS158" s="5">
        <f t="shared" si="368"/>
        <v>2.2329577202552029E-4</v>
      </c>
      <c r="AT158" s="5">
        <f t="shared" si="369"/>
        <v>1.4651848308662509E-4</v>
      </c>
      <c r="AU158" s="5">
        <f t="shared" si="370"/>
        <v>6.4093364274274805E-5</v>
      </c>
      <c r="AV158" s="5">
        <f t="shared" si="371"/>
        <v>2.1027855619926283E-5</v>
      </c>
      <c r="AW158" s="5">
        <f t="shared" si="372"/>
        <v>1.377412256369424E-7</v>
      </c>
      <c r="AX158" s="5">
        <f t="shared" si="373"/>
        <v>9.6305387158214214E-4</v>
      </c>
      <c r="AY158" s="5">
        <f t="shared" si="374"/>
        <v>6.5933817928072295E-4</v>
      </c>
      <c r="AZ158" s="5">
        <f t="shared" si="375"/>
        <v>2.2570224132064003E-4</v>
      </c>
      <c r="BA158" s="5">
        <f t="shared" si="376"/>
        <v>5.1507712165485824E-5</v>
      </c>
      <c r="BB158" s="5">
        <f t="shared" si="377"/>
        <v>8.8159661053837281E-6</v>
      </c>
      <c r="BC158" s="5">
        <f t="shared" si="378"/>
        <v>1.2071397482624606E-6</v>
      </c>
      <c r="BD158" s="5">
        <f t="shared" si="379"/>
        <v>1.9415339240236701E-5</v>
      </c>
      <c r="BE158" s="5">
        <f t="shared" si="380"/>
        <v>2.5479264818024315E-5</v>
      </c>
      <c r="BF158" s="5">
        <f t="shared" si="381"/>
        <v>1.6718557621738916E-5</v>
      </c>
      <c r="BG158" s="5">
        <f t="shared" si="382"/>
        <v>7.3134022494420819E-6</v>
      </c>
      <c r="BH158" s="5">
        <f t="shared" si="383"/>
        <v>2.3993929532801426E-6</v>
      </c>
      <c r="BI158" s="5">
        <f t="shared" si="384"/>
        <v>6.297574067872004E-7</v>
      </c>
      <c r="BJ158" s="8">
        <f t="shared" si="385"/>
        <v>0.51691555929210786</v>
      </c>
      <c r="BK158" s="8">
        <f t="shared" si="386"/>
        <v>0.28865950103187038</v>
      </c>
      <c r="BL158" s="8">
        <f t="shared" si="387"/>
        <v>0.18738955076147343</v>
      </c>
      <c r="BM158" s="8">
        <f t="shared" si="388"/>
        <v>0.32206622955923614</v>
      </c>
      <c r="BN158" s="8">
        <f t="shared" si="389"/>
        <v>0.67749945992303373</v>
      </c>
    </row>
    <row r="159" spans="1:66" x14ac:dyDescent="0.25">
      <c r="A159" t="s">
        <v>344</v>
      </c>
      <c r="B159" t="s">
        <v>211</v>
      </c>
      <c r="C159" t="s">
        <v>202</v>
      </c>
      <c r="D159" s="11">
        <v>44235</v>
      </c>
      <c r="E159">
        <f>VLOOKUP(A159,home!$A$2:$E$405,3,FALSE)</f>
        <v>1.3976999999999999</v>
      </c>
      <c r="F159">
        <f>VLOOKUP(B159,home!$B$2:$E$405,3,FALSE)</f>
        <v>1.2683</v>
      </c>
      <c r="G159">
        <f>VLOOKUP(C159,away!$B$2:$E$405,4,FALSE)</f>
        <v>0.6179</v>
      </c>
      <c r="H159">
        <f>VLOOKUP(A159,away!$A$2:$E$405,3,FALSE)</f>
        <v>1.0585</v>
      </c>
      <c r="I159">
        <f>VLOOKUP(C159,away!$B$2:$E$405,3,FALSE)</f>
        <v>1.0736000000000001</v>
      </c>
      <c r="J159">
        <f>VLOOKUP(B159,home!$B$2:$E$405,4,FALSE)</f>
        <v>0.73</v>
      </c>
      <c r="K159" s="3">
        <f t="shared" si="334"/>
        <v>1.0953531280889999</v>
      </c>
      <c r="L159" s="3">
        <f t="shared" si="335"/>
        <v>0.82957608800000004</v>
      </c>
      <c r="M159" s="5">
        <f t="shared" si="336"/>
        <v>0.14588608287827157</v>
      </c>
      <c r="N159" s="5">
        <f t="shared" si="337"/>
        <v>0.15979677722536587</v>
      </c>
      <c r="O159" s="5">
        <f t="shared" si="338"/>
        <v>0.12102360592780032</v>
      </c>
      <c r="P159" s="5">
        <f t="shared" si="339"/>
        <v>0.13256358532562651</v>
      </c>
      <c r="Q159" s="5">
        <f t="shared" si="340"/>
        <v>8.7516949896172758E-2</v>
      </c>
      <c r="R159" s="5">
        <f t="shared" si="341"/>
        <v>5.0199144780619091E-2</v>
      </c>
      <c r="S159" s="5">
        <f t="shared" si="342"/>
        <v>3.0114428682425764E-2</v>
      </c>
      <c r="T159" s="5">
        <f t="shared" si="343"/>
        <v>7.260196892855901E-2</v>
      </c>
      <c r="U159" s="5">
        <f t="shared" si="344"/>
        <v>5.4985790262843719E-2</v>
      </c>
      <c r="V159" s="5">
        <f t="shared" si="345"/>
        <v>3.0404824225505542E-3</v>
      </c>
      <c r="W159" s="5">
        <f t="shared" si="346"/>
        <v>3.195398827652704E-2</v>
      </c>
      <c r="X159" s="5">
        <f t="shared" si="347"/>
        <v>2.6508264590439166E-2</v>
      </c>
      <c r="Y159" s="5">
        <f t="shared" si="348"/>
        <v>1.0995311219302722E-2</v>
      </c>
      <c r="Z159" s="5">
        <f t="shared" si="349"/>
        <v>1.3881336716017201E-2</v>
      </c>
      <c r="AA159" s="5">
        <f t="shared" si="350"/>
        <v>1.5204965593946129E-2</v>
      </c>
      <c r="AB159" s="5">
        <f t="shared" si="351"/>
        <v>8.3274033129072528E-3</v>
      </c>
      <c r="AC159" s="5">
        <f t="shared" si="352"/>
        <v>1.726763629113451E-4</v>
      </c>
      <c r="AD159" s="5">
        <f t="shared" si="353"/>
        <v>8.7502252534032796E-3</v>
      </c>
      <c r="AE159" s="5">
        <f t="shared" si="354"/>
        <v>7.2589776348371019E-3</v>
      </c>
      <c r="AF159" s="5">
        <f t="shared" si="355"/>
        <v>3.0109371345938274E-3</v>
      </c>
      <c r="AG159" s="5">
        <f t="shared" si="356"/>
        <v>8.3260048311009226E-4</v>
      </c>
      <c r="AH159" s="5">
        <f t="shared" si="357"/>
        <v>2.8789062522710791E-3</v>
      </c>
      <c r="AI159" s="5">
        <f t="shared" si="358"/>
        <v>3.1534189689001063E-3</v>
      </c>
      <c r="AJ159" s="5">
        <f t="shared" si="359"/>
        <v>1.7270536658799596E-3</v>
      </c>
      <c r="AK159" s="5">
        <f t="shared" si="360"/>
        <v>6.3057787843306284E-4</v>
      </c>
      <c r="AL159" s="5">
        <f t="shared" si="361"/>
        <v>6.2762937538372438E-6</v>
      </c>
      <c r="AM159" s="5">
        <f t="shared" si="362"/>
        <v>1.9169173205597293E-3</v>
      </c>
      <c r="AN159" s="5">
        <f t="shared" si="363"/>
        <v>1.5902287718093824E-3</v>
      </c>
      <c r="AO159" s="5">
        <f t="shared" si="364"/>
        <v>6.5960788177133595E-4</v>
      </c>
      <c r="AP159" s="5">
        <f t="shared" si="365"/>
        <v>1.8239830872461048E-4</v>
      </c>
      <c r="AQ159" s="5">
        <f t="shared" si="366"/>
        <v>3.7828318852394653E-5</v>
      </c>
      <c r="AR159" s="5">
        <f t="shared" si="367"/>
        <v>4.7765435729555674E-4</v>
      </c>
      <c r="AS159" s="5">
        <f t="shared" si="368"/>
        <v>5.2320019440902895E-4</v>
      </c>
      <c r="AT159" s="5">
        <f t="shared" si="369"/>
        <v>2.8654448478135131E-4</v>
      </c>
      <c r="AU159" s="5">
        <f t="shared" si="370"/>
        <v>1.0462246591396803E-4</v>
      </c>
      <c r="AV159" s="5">
        <f t="shared" si="371"/>
        <v>2.8649636326812402E-5</v>
      </c>
      <c r="AW159" s="5">
        <f t="shared" si="372"/>
        <v>1.5842041234242665E-7</v>
      </c>
      <c r="AX159" s="5">
        <f t="shared" si="373"/>
        <v>3.4995023056051385E-4</v>
      </c>
      <c r="AY159" s="5">
        <f t="shared" si="374"/>
        <v>2.9031034326308913E-4</v>
      </c>
      <c r="AZ159" s="5">
        <f t="shared" si="375"/>
        <v>1.204172594350653E-4</v>
      </c>
      <c r="BA159" s="5">
        <f t="shared" si="376"/>
        <v>3.3298426336607523E-5</v>
      </c>
      <c r="BB159" s="5">
        <f t="shared" si="377"/>
        <v>6.9058945642197589E-6</v>
      </c>
      <c r="BC159" s="5">
        <f t="shared" si="378"/>
        <v>1.1457929993451791E-6</v>
      </c>
      <c r="BD159" s="5">
        <f t="shared" si="379"/>
        <v>6.6041772190233685E-5</v>
      </c>
      <c r="BE159" s="5">
        <f t="shared" si="380"/>
        <v>7.2339061753113595E-5</v>
      </c>
      <c r="BF159" s="5">
        <f t="shared" si="381"/>
        <v>3.9618408787148147E-5</v>
      </c>
      <c r="BG159" s="5">
        <f t="shared" si="382"/>
        <v>1.4465382664970484E-5</v>
      </c>
      <c r="BH159" s="5">
        <f t="shared" si="383"/>
        <v>3.9611755377699521E-6</v>
      </c>
      <c r="BI159" s="5">
        <f t="shared" si="384"/>
        <v>8.67777203241189E-7</v>
      </c>
      <c r="BJ159" s="8">
        <f t="shared" si="385"/>
        <v>0.41441500919118712</v>
      </c>
      <c r="BK159" s="8">
        <f t="shared" si="386"/>
        <v>0.31207384230880264</v>
      </c>
      <c r="BL159" s="8">
        <f t="shared" si="387"/>
        <v>0.25974883136046389</v>
      </c>
      <c r="BM159" s="8">
        <f t="shared" si="388"/>
        <v>0.30284272161976411</v>
      </c>
      <c r="BN159" s="8">
        <f t="shared" si="389"/>
        <v>0.69698614603385611</v>
      </c>
    </row>
    <row r="160" spans="1:66" x14ac:dyDescent="0.25">
      <c r="A160" t="s">
        <v>346</v>
      </c>
      <c r="B160" t="s">
        <v>235</v>
      </c>
      <c r="C160" t="s">
        <v>244</v>
      </c>
      <c r="D160" s="11">
        <v>44235</v>
      </c>
      <c r="E160">
        <f>VLOOKUP(A160,home!$A$2:$E$405,3,FALSE)</f>
        <v>1.5866</v>
      </c>
      <c r="F160">
        <f>VLOOKUP(B160,home!$B$2:$E$405,3,FALSE)</f>
        <v>1.1975</v>
      </c>
      <c r="G160">
        <f>VLOOKUP(C160,away!$B$2:$E$405,4,FALSE)</f>
        <v>1.5126999999999999</v>
      </c>
      <c r="H160">
        <f>VLOOKUP(A160,away!$A$2:$E$405,3,FALSE)</f>
        <v>1.1788000000000001</v>
      </c>
      <c r="I160">
        <f>VLOOKUP(C160,away!$B$2:$E$405,3,FALSE)</f>
        <v>1.1028</v>
      </c>
      <c r="J160">
        <f>VLOOKUP(B160,home!$B$2:$E$405,4,FALSE)</f>
        <v>0.67869999999999997</v>
      </c>
      <c r="K160" s="3">
        <f t="shared" si="334"/>
        <v>2.8740596594499999</v>
      </c>
      <c r="L160" s="3">
        <f t="shared" si="335"/>
        <v>0.88229686036799992</v>
      </c>
      <c r="M160" s="5">
        <f t="shared" si="336"/>
        <v>2.3368728954600477E-2</v>
      </c>
      <c r="N160" s="5">
        <f t="shared" si="337"/>
        <v>6.7163121181038385E-2</v>
      </c>
      <c r="O160" s="5">
        <f t="shared" si="338"/>
        <v>2.0618156187434771E-2</v>
      </c>
      <c r="P160" s="5">
        <f t="shared" si="339"/>
        <v>5.9257810950545685E-2</v>
      </c>
      <c r="Q160" s="5">
        <f t="shared" si="340"/>
        <v>9.651540859458714E-2</v>
      </c>
      <c r="R160" s="5">
        <f t="shared" si="341"/>
        <v>9.0956672353753754E-3</v>
      </c>
      <c r="S160" s="5">
        <f t="shared" si="342"/>
        <v>3.7566101321476933E-2</v>
      </c>
      <c r="T160" s="5">
        <f t="shared" si="343"/>
        <v>8.5155241980138907E-2</v>
      </c>
      <c r="U160" s="5">
        <f t="shared" si="344"/>
        <v>2.6141490276973472E-2</v>
      </c>
      <c r="V160" s="5">
        <f t="shared" si="345"/>
        <v>1.058434844740995E-2</v>
      </c>
      <c r="W160" s="5">
        <f t="shared" si="346"/>
        <v>9.2463680785678917E-2</v>
      </c>
      <c r="X160" s="5">
        <f t="shared" si="347"/>
        <v>8.1580415255273472E-2</v>
      </c>
      <c r="Y160" s="5">
        <f t="shared" si="348"/>
        <v>3.5989072123622734E-2</v>
      </c>
      <c r="Z160" s="5">
        <f t="shared" si="349"/>
        <v>2.6750262149079266E-3</v>
      </c>
      <c r="AA160" s="5">
        <f t="shared" si="350"/>
        <v>7.6881849322380973E-3</v>
      </c>
      <c r="AB160" s="5">
        <f t="shared" si="351"/>
        <v>1.1048151084068425E-2</v>
      </c>
      <c r="AC160" s="5">
        <f t="shared" si="352"/>
        <v>1.6774696019780898E-3</v>
      </c>
      <c r="AD160" s="5">
        <f t="shared" si="353"/>
        <v>6.6436533727595448E-2</v>
      </c>
      <c r="AE160" s="5">
        <f t="shared" si="354"/>
        <v>5.8616745121590201E-2</v>
      </c>
      <c r="AF160" s="5">
        <f t="shared" si="355"/>
        <v>2.5858685092885154E-2</v>
      </c>
      <c r="AG160" s="5">
        <f t="shared" si="356"/>
        <v>7.6050122235657922E-3</v>
      </c>
      <c r="AH160" s="5">
        <f t="shared" si="357"/>
        <v>5.9004180770383949E-4</v>
      </c>
      <c r="AI160" s="5">
        <f t="shared" si="358"/>
        <v>1.6958153569105591E-3</v>
      </c>
      <c r="AJ160" s="5">
        <f t="shared" si="359"/>
        <v>2.4369372535862212E-3</v>
      </c>
      <c r="AK160" s="5">
        <f t="shared" si="360"/>
        <v>2.3346343510476778E-3</v>
      </c>
      <c r="AL160" s="5">
        <f t="shared" si="361"/>
        <v>1.7014733962197095E-4</v>
      </c>
      <c r="AM160" s="5">
        <f t="shared" si="362"/>
        <v>3.8188512300034297E-2</v>
      </c>
      <c r="AN160" s="5">
        <f t="shared" si="363"/>
        <v>3.3693604504445009E-2</v>
      </c>
      <c r="AO160" s="5">
        <f t="shared" si="364"/>
        <v>1.4863880734376464E-2</v>
      </c>
      <c r="AP160" s="5">
        <f t="shared" si="365"/>
        <v>4.3714517682749187E-3</v>
      </c>
      <c r="AQ160" s="5">
        <f t="shared" si="366"/>
        <v>9.6422954259977537E-4</v>
      </c>
      <c r="AR160" s="5">
        <f t="shared" si="367"/>
        <v>1.0411840688459138E-4</v>
      </c>
      <c r="AS160" s="5">
        <f t="shared" si="368"/>
        <v>2.9924251303320518E-4</v>
      </c>
      <c r="AT160" s="5">
        <f t="shared" si="369"/>
        <v>4.30020417550588E-4</v>
      </c>
      <c r="AU160" s="5">
        <f t="shared" si="370"/>
        <v>4.1196811160732996E-4</v>
      </c>
      <c r="AV160" s="5">
        <f t="shared" si="371"/>
        <v>2.9600523263760553E-4</v>
      </c>
      <c r="AW160" s="5">
        <f t="shared" si="372"/>
        <v>1.1984865787291234E-5</v>
      </c>
      <c r="AX160" s="5">
        <f t="shared" si="373"/>
        <v>1.8292677109323106E-2</v>
      </c>
      <c r="AY160" s="5">
        <f t="shared" si="374"/>
        <v>1.6139571581281358E-2</v>
      </c>
      <c r="AZ160" s="5">
        <f t="shared" si="375"/>
        <v>7.1199466669245688E-3</v>
      </c>
      <c r="BA160" s="5">
        <f t="shared" si="376"/>
        <v>2.0939688634050513E-3</v>
      </c>
      <c r="BB160" s="5">
        <f t="shared" si="377"/>
        <v>4.6187553847265638E-4</v>
      </c>
      <c r="BC160" s="5">
        <f t="shared" si="378"/>
        <v>8.1502267495040841E-5</v>
      </c>
      <c r="BD160" s="5">
        <f t="shared" si="379"/>
        <v>1.5310557250132147E-5</v>
      </c>
      <c r="BE160" s="5">
        <f t="shared" si="380"/>
        <v>4.4003454956304528E-5</v>
      </c>
      <c r="BF160" s="5">
        <f t="shared" si="381"/>
        <v>6.3234277383170006E-5</v>
      </c>
      <c r="BG160" s="5">
        <f t="shared" si="382"/>
        <v>6.0579695240480147E-5</v>
      </c>
      <c r="BH160" s="5">
        <f t="shared" si="383"/>
        <v>4.3527414568109779E-5</v>
      </c>
      <c r="BI160" s="5">
        <f t="shared" si="384"/>
        <v>2.502007725807212E-5</v>
      </c>
      <c r="BJ160" s="8">
        <f t="shared" si="385"/>
        <v>0.75365513696260844</v>
      </c>
      <c r="BK160" s="8">
        <f t="shared" si="386"/>
        <v>0.14876417819691448</v>
      </c>
      <c r="BL160" s="8">
        <f t="shared" si="387"/>
        <v>8.3442108643708032E-2</v>
      </c>
      <c r="BM160" s="8">
        <f t="shared" si="388"/>
        <v>0.6963899701990629</v>
      </c>
      <c r="BN160" s="8">
        <f t="shared" si="389"/>
        <v>0.2760188931035818</v>
      </c>
    </row>
    <row r="161" spans="1:66" x14ac:dyDescent="0.25">
      <c r="A161" t="s">
        <v>347</v>
      </c>
      <c r="B161" t="s">
        <v>257</v>
      </c>
      <c r="C161" t="s">
        <v>256</v>
      </c>
      <c r="D161" s="11">
        <v>44235</v>
      </c>
      <c r="E161">
        <f>VLOOKUP(A161,home!$A$2:$E$405,3,FALSE)</f>
        <v>1.1809000000000001</v>
      </c>
      <c r="F161">
        <f>VLOOKUP(B161,home!$B$2:$E$405,3,FALSE)</f>
        <v>1.1073999999999999</v>
      </c>
      <c r="G161">
        <f>VLOOKUP(C161,away!$B$2:$E$405,4,FALSE)</f>
        <v>1.3408</v>
      </c>
      <c r="H161">
        <f>VLOOKUP(A161,away!$A$2:$E$405,3,FALSE)</f>
        <v>0.92459999999999998</v>
      </c>
      <c r="I161">
        <f>VLOOKUP(C161,away!$B$2:$E$405,3,FALSE)</f>
        <v>0.72099999999999997</v>
      </c>
      <c r="J161">
        <f>VLOOKUP(B161,home!$B$2:$E$405,4,FALSE)</f>
        <v>0.91520000000000001</v>
      </c>
      <c r="K161" s="3">
        <f t="shared" si="334"/>
        <v>1.7534025873279999</v>
      </c>
      <c r="L161" s="3">
        <f t="shared" si="335"/>
        <v>0.61010581631999994</v>
      </c>
      <c r="M161" s="5">
        <f t="shared" si="336"/>
        <v>9.4089539366169483E-2</v>
      </c>
      <c r="N161" s="5">
        <f t="shared" si="337"/>
        <v>0.16497684176514124</v>
      </c>
      <c r="O161" s="5">
        <f t="shared" si="338"/>
        <v>5.7404575222169588E-2</v>
      </c>
      <c r="P161" s="5">
        <f t="shared" si="339"/>
        <v>0.10065333071901694</v>
      </c>
      <c r="Q161" s="5">
        <f t="shared" si="340"/>
        <v>0.14463541060010038</v>
      </c>
      <c r="R161" s="5">
        <f t="shared" si="341"/>
        <v>1.7511432613212308E-2</v>
      </c>
      <c r="S161" s="5">
        <f t="shared" si="342"/>
        <v>2.6918754871900524E-2</v>
      </c>
      <c r="T161" s="5">
        <f t="shared" si="343"/>
        <v>8.82429052529526E-2</v>
      </c>
      <c r="U161" s="5">
        <f t="shared" si="344"/>
        <v>3.0704591251826376E-2</v>
      </c>
      <c r="V161" s="5">
        <f t="shared" si="345"/>
        <v>3.1996263640850816E-3</v>
      </c>
      <c r="W161" s="5">
        <f t="shared" si="346"/>
        <v>8.4534701055154537E-2</v>
      </c>
      <c r="X161" s="5">
        <f t="shared" si="347"/>
        <v>5.1575112794622208E-2</v>
      </c>
      <c r="Y161" s="5">
        <f t="shared" si="348"/>
        <v>1.5733138146679527E-2</v>
      </c>
      <c r="Z161" s="5">
        <f t="shared" si="349"/>
        <v>3.561275629805522E-3</v>
      </c>
      <c r="AA161" s="5">
        <f t="shared" si="350"/>
        <v>6.2443499034891539E-3</v>
      </c>
      <c r="AB161" s="5">
        <f t="shared" si="351"/>
        <v>5.4744296384796158E-3</v>
      </c>
      <c r="AC161" s="5">
        <f t="shared" si="352"/>
        <v>2.1392724205251691E-4</v>
      </c>
      <c r="AD161" s="5">
        <f t="shared" si="353"/>
        <v>3.7055840887276766E-2</v>
      </c>
      <c r="AE161" s="5">
        <f t="shared" si="354"/>
        <v>2.2607984053956018E-2</v>
      </c>
      <c r="AF161" s="5">
        <f t="shared" si="355"/>
        <v>6.8966312832941887E-3</v>
      </c>
      <c r="AG161" s="5">
        <f t="shared" si="356"/>
        <v>1.4025582863174168E-3</v>
      </c>
      <c r="AH161" s="5">
        <f t="shared" si="357"/>
        <v>5.4318874381575498E-4</v>
      </c>
      <c r="AI161" s="5">
        <f t="shared" si="358"/>
        <v>9.5242854881399063E-4</v>
      </c>
      <c r="AJ161" s="5">
        <f t="shared" si="359"/>
        <v>8.3499534086775194E-4</v>
      </c>
      <c r="AK161" s="5">
        <f t="shared" si="360"/>
        <v>4.8802766369478043E-4</v>
      </c>
      <c r="AL161" s="5">
        <f t="shared" si="361"/>
        <v>9.1540418155607668E-6</v>
      </c>
      <c r="AM161" s="5">
        <f t="shared" si="362"/>
        <v>1.2994761457473138E-2</v>
      </c>
      <c r="AN161" s="5">
        <f t="shared" si="363"/>
        <v>7.9281795468953194E-3</v>
      </c>
      <c r="AO161" s="5">
        <f t="shared" si="364"/>
        <v>2.418514227195048E-3</v>
      </c>
      <c r="AP161" s="5">
        <f t="shared" si="365"/>
        <v>4.9184986562145617E-4</v>
      </c>
      <c r="AQ161" s="5">
        <f t="shared" si="366"/>
        <v>7.50201159429652E-5</v>
      </c>
      <c r="AR161" s="5">
        <f t="shared" si="367"/>
        <v>6.628052239230931E-5</v>
      </c>
      <c r="AS161" s="5">
        <f t="shared" si="368"/>
        <v>1.1621643945212657E-4</v>
      </c>
      <c r="AT161" s="5">
        <f t="shared" si="369"/>
        <v>1.0188710281270331E-4</v>
      </c>
      <c r="AU161" s="5">
        <f t="shared" si="370"/>
        <v>5.9549703229049301E-5</v>
      </c>
      <c r="AV161" s="5">
        <f t="shared" si="371"/>
        <v>2.6103650929107416E-5</v>
      </c>
      <c r="AW161" s="5">
        <f t="shared" si="372"/>
        <v>2.7201772212707095E-7</v>
      </c>
      <c r="AX161" s="5">
        <f t="shared" si="373"/>
        <v>3.7975080602072634E-3</v>
      </c>
      <c r="AY161" s="5">
        <f t="shared" si="374"/>
        <v>2.3168817550545317E-3</v>
      </c>
      <c r="AZ161" s="5">
        <f t="shared" si="375"/>
        <v>7.0677151724222954E-4</v>
      </c>
      <c r="BA161" s="5">
        <f t="shared" si="376"/>
        <v>1.4373513782626514E-4</v>
      </c>
      <c r="BB161" s="5">
        <f t="shared" si="377"/>
        <v>2.1923410899340296E-5</v>
      </c>
      <c r="BC161" s="5">
        <f t="shared" si="378"/>
        <v>2.6751201006521596E-6</v>
      </c>
      <c r="BD161" s="5">
        <f t="shared" si="379"/>
        <v>6.7396887033793151E-6</v>
      </c>
      <c r="BE161" s="5">
        <f t="shared" si="380"/>
        <v>1.1817387610290582E-5</v>
      </c>
      <c r="BF161" s="5">
        <f t="shared" si="381"/>
        <v>1.0360319005670681E-5</v>
      </c>
      <c r="BG161" s="5">
        <f t="shared" si="382"/>
        <v>6.0552700500288074E-6</v>
      </c>
      <c r="BH161" s="5">
        <f t="shared" si="383"/>
        <v>2.6543315431725664E-6</v>
      </c>
      <c r="BI161" s="5">
        <f t="shared" si="384"/>
        <v>9.3082235908501897E-7</v>
      </c>
      <c r="BJ161" s="8">
        <f t="shared" si="385"/>
        <v>0.64855894433995309</v>
      </c>
      <c r="BK161" s="8">
        <f t="shared" si="386"/>
        <v>0.22740121436009464</v>
      </c>
      <c r="BL161" s="8">
        <f t="shared" si="387"/>
        <v>0.12056661416445624</v>
      </c>
      <c r="BM161" s="8">
        <f t="shared" si="388"/>
        <v>0.41850030847116726</v>
      </c>
      <c r="BN161" s="8">
        <f t="shared" si="389"/>
        <v>0.5792711302858099</v>
      </c>
    </row>
    <row r="162" spans="1:66" x14ac:dyDescent="0.25">
      <c r="A162" t="s">
        <v>347</v>
      </c>
      <c r="B162" t="s">
        <v>249</v>
      </c>
      <c r="C162" t="s">
        <v>246</v>
      </c>
      <c r="D162" s="11">
        <v>44235</v>
      </c>
      <c r="E162">
        <f>VLOOKUP(A162,home!$A$2:$E$405,3,FALSE)</f>
        <v>1.1809000000000001</v>
      </c>
      <c r="F162">
        <f>VLOOKUP(B162,home!$B$2:$E$405,3,FALSE)</f>
        <v>0.78169999999999995</v>
      </c>
      <c r="G162">
        <f>VLOOKUP(C162,away!$B$2:$E$405,4,FALSE)</f>
        <v>2.0465</v>
      </c>
      <c r="H162">
        <f>VLOOKUP(A162,away!$A$2:$E$405,3,FALSE)</f>
        <v>0.92459999999999998</v>
      </c>
      <c r="I162">
        <f>VLOOKUP(C162,away!$B$2:$E$405,3,FALSE)</f>
        <v>0.81120000000000003</v>
      </c>
      <c r="J162">
        <f>VLOOKUP(B162,home!$B$2:$E$405,4,FALSE)</f>
        <v>2.0798999999999999</v>
      </c>
      <c r="K162" s="3">
        <f t="shared" si="334"/>
        <v>1.8891436531449999</v>
      </c>
      <c r="L162" s="3">
        <f t="shared" si="335"/>
        <v>1.5599988780480001</v>
      </c>
      <c r="M162" s="5">
        <f t="shared" si="336"/>
        <v>3.1772868944890224E-2</v>
      </c>
      <c r="N162" s="5">
        <f t="shared" si="337"/>
        <v>6.0023513709447245E-2</v>
      </c>
      <c r="O162" s="5">
        <f t="shared" si="338"/>
        <v>4.9565639906394891E-2</v>
      </c>
      <c r="P162" s="5">
        <f t="shared" si="339"/>
        <v>9.3636614043236449E-2</v>
      </c>
      <c r="Q162" s="5">
        <f t="shared" si="340"/>
        <v>5.6696519981832082E-2</v>
      </c>
      <c r="R162" s="5">
        <f t="shared" si="341"/>
        <v>3.8661171321853621E-2</v>
      </c>
      <c r="S162" s="5">
        <f t="shared" si="342"/>
        <v>6.8988226281121556E-2</v>
      </c>
      <c r="T162" s="5">
        <f t="shared" si="343"/>
        <v>8.8446507560884055E-2</v>
      </c>
      <c r="U162" s="5">
        <f t="shared" si="344"/>
        <v>7.303650642583126E-2</v>
      </c>
      <c r="V162" s="5">
        <f t="shared" si="345"/>
        <v>2.2590286521977657E-2</v>
      </c>
      <c r="W162" s="5">
        <f t="shared" si="346"/>
        <v>3.5702623626362263E-2</v>
      </c>
      <c r="X162" s="5">
        <f t="shared" si="347"/>
        <v>5.5696052800495138E-2</v>
      </c>
      <c r="Y162" s="5">
        <f t="shared" si="348"/>
        <v>4.344288994023731E-2</v>
      </c>
      <c r="Z162" s="5">
        <f t="shared" si="349"/>
        <v>2.0103794628704392E-2</v>
      </c>
      <c r="AA162" s="5">
        <f t="shared" si="350"/>
        <v>3.7978956026947445E-2</v>
      </c>
      <c r="AB162" s="5">
        <f t="shared" si="351"/>
        <v>3.5873851865690407E-2</v>
      </c>
      <c r="AC162" s="5">
        <f t="shared" si="352"/>
        <v>4.1609359070105502E-3</v>
      </c>
      <c r="AD162" s="5">
        <f t="shared" si="353"/>
        <v>1.6861846206091737E-2</v>
      </c>
      <c r="AE162" s="5">
        <f t="shared" si="354"/>
        <v>2.6304461163321032E-2</v>
      </c>
      <c r="AF162" s="5">
        <f t="shared" si="355"/>
        <v>2.0517464951219009E-2</v>
      </c>
      <c r="AG162" s="5">
        <f t="shared" si="356"/>
        <v>1.0669074101430275E-2</v>
      </c>
      <c r="AH162" s="5">
        <f t="shared" si="357"/>
        <v>7.8404742663215638E-3</v>
      </c>
      <c r="AI162" s="5">
        <f t="shared" si="358"/>
        <v>1.4811782197868084E-2</v>
      </c>
      <c r="AJ162" s="5">
        <f t="shared" si="359"/>
        <v>1.3990792165434295E-2</v>
      </c>
      <c r="AK162" s="5">
        <f t="shared" si="360"/>
        <v>8.8102054072669994E-3</v>
      </c>
      <c r="AL162" s="5">
        <f t="shared" si="361"/>
        <v>4.905014404071301E-4</v>
      </c>
      <c r="AM162" s="5">
        <f t="shared" si="362"/>
        <v>6.3708899481090603E-3</v>
      </c>
      <c r="AN162" s="5">
        <f t="shared" si="363"/>
        <v>9.9385811712174154E-3</v>
      </c>
      <c r="AO162" s="5">
        <f t="shared" si="364"/>
        <v>7.7520877382440756E-3</v>
      </c>
      <c r="AP162" s="5">
        <f t="shared" si="365"/>
        <v>4.0310827247301397E-3</v>
      </c>
      <c r="AQ162" s="5">
        <f t="shared" si="366"/>
        <v>1.572121131974423E-3</v>
      </c>
      <c r="AR162" s="5">
        <f t="shared" si="367"/>
        <v>2.4462262117651702E-3</v>
      </c>
      <c r="AS162" s="5">
        <f t="shared" si="368"/>
        <v>4.6212727221131081E-3</v>
      </c>
      <c r="AT162" s="5">
        <f t="shared" si="369"/>
        <v>4.3651240162160473E-3</v>
      </c>
      <c r="AU162" s="5">
        <f t="shared" si="370"/>
        <v>2.7487821101417871E-3</v>
      </c>
      <c r="AV162" s="5">
        <f t="shared" si="371"/>
        <v>1.2982110693132184E-3</v>
      </c>
      <c r="AW162" s="5">
        <f t="shared" si="372"/>
        <v>4.0153837384829161E-5</v>
      </c>
      <c r="AX162" s="5">
        <f t="shared" si="373"/>
        <v>2.0059210517259182E-3</v>
      </c>
      <c r="AY162" s="5">
        <f t="shared" si="374"/>
        <v>3.1292345901452962E-3</v>
      </c>
      <c r="AZ162" s="5">
        <f t="shared" si="375"/>
        <v>2.4408012248878287E-3</v>
      </c>
      <c r="BA162" s="5">
        <f t="shared" si="376"/>
        <v>1.269215724121066E-3</v>
      </c>
      <c r="BB162" s="5">
        <f t="shared" si="377"/>
        <v>4.9499377640743563E-4</v>
      </c>
      <c r="BC162" s="5">
        <f t="shared" si="378"/>
        <v>1.5443794716726836E-4</v>
      </c>
      <c r="BD162" s="5">
        <f t="shared" si="379"/>
        <v>6.3601835763421252E-4</v>
      </c>
      <c r="BE162" s="5">
        <f t="shared" si="380"/>
        <v>1.2015300436083792E-3</v>
      </c>
      <c r="BF162" s="5">
        <f t="shared" si="381"/>
        <v>1.1349314279729024E-3</v>
      </c>
      <c r="BG162" s="5">
        <f t="shared" si="382"/>
        <v>7.1468283463660041E-4</v>
      </c>
      <c r="BH162" s="5">
        <f t="shared" si="383"/>
        <v>3.3753463526635255E-4</v>
      </c>
      <c r="BI162" s="5">
        <f t="shared" si="384"/>
        <v>1.275302827860085E-4</v>
      </c>
      <c r="BJ162" s="8">
        <f t="shared" si="385"/>
        <v>0.45352032107005008</v>
      </c>
      <c r="BK162" s="8">
        <f t="shared" si="386"/>
        <v>0.2247686677287889</v>
      </c>
      <c r="BL162" s="8">
        <f t="shared" si="387"/>
        <v>0.30020122329506238</v>
      </c>
      <c r="BM162" s="8">
        <f t="shared" si="388"/>
        <v>0.66514859806219062</v>
      </c>
      <c r="BN162" s="8">
        <f t="shared" si="389"/>
        <v>0.33035632790765446</v>
      </c>
    </row>
    <row r="163" spans="1:66" x14ac:dyDescent="0.25">
      <c r="A163" t="s">
        <v>348</v>
      </c>
      <c r="B163" t="s">
        <v>260</v>
      </c>
      <c r="C163" t="s">
        <v>269</v>
      </c>
      <c r="D163" s="11">
        <v>44235</v>
      </c>
      <c r="E163">
        <f>VLOOKUP(A163,home!$A$2:$E$405,3,FALSE)</f>
        <v>1.5417000000000001</v>
      </c>
      <c r="F163">
        <f>VLOOKUP(B163,home!$B$2:$E$405,3,FALSE)</f>
        <v>1.0810999999999999</v>
      </c>
      <c r="G163">
        <f>VLOOKUP(C163,away!$B$2:$E$405,4,FALSE)</f>
        <v>0.86480000000000001</v>
      </c>
      <c r="H163">
        <f>VLOOKUP(A163,away!$A$2:$E$405,3,FALSE)</f>
        <v>1.125</v>
      </c>
      <c r="I163">
        <f>VLOOKUP(C163,away!$B$2:$E$405,3,FALSE)</f>
        <v>0.98770000000000002</v>
      </c>
      <c r="J163">
        <f>VLOOKUP(B163,home!$B$2:$E$405,4,FALSE)</f>
        <v>0.88890000000000002</v>
      </c>
      <c r="K163" s="3">
        <f t="shared" si="334"/>
        <v>1.4413897211760001</v>
      </c>
      <c r="L163" s="3">
        <f t="shared" si="335"/>
        <v>0.98771234625000004</v>
      </c>
      <c r="M163" s="5">
        <f t="shared" si="336"/>
        <v>8.8115919223982028E-2</v>
      </c>
      <c r="N163" s="5">
        <f t="shared" si="337"/>
        <v>0.12700938024142239</v>
      </c>
      <c r="O163" s="5">
        <f t="shared" si="338"/>
        <v>8.7033181318694766E-2</v>
      </c>
      <c r="P163" s="5">
        <f t="shared" si="339"/>
        <v>0.12544873295401368</v>
      </c>
      <c r="Q163" s="5">
        <f t="shared" si="340"/>
        <v>9.1535007586460215E-2</v>
      </c>
      <c r="R163" s="5">
        <f t="shared" si="341"/>
        <v>4.298187386094484E-2</v>
      </c>
      <c r="S163" s="5">
        <f t="shared" si="342"/>
        <v>4.4649663586225997E-2</v>
      </c>
      <c r="T163" s="5">
        <f t="shared" si="343"/>
        <v>9.041025710723416E-2</v>
      </c>
      <c r="U163" s="5">
        <f t="shared" si="344"/>
        <v>6.1953631180049283E-2</v>
      </c>
      <c r="V163" s="5">
        <f t="shared" si="345"/>
        <v>7.0629736286826174E-3</v>
      </c>
      <c r="W163" s="5">
        <f t="shared" si="346"/>
        <v>4.397920635429696E-2</v>
      </c>
      <c r="X163" s="5">
        <f t="shared" si="347"/>
        <v>4.3438805094415563E-2</v>
      </c>
      <c r="Y163" s="5">
        <f t="shared" si="348"/>
        <v>2.1452522049050824E-2</v>
      </c>
      <c r="Z163" s="5">
        <f t="shared" si="349"/>
        <v>1.4151242492471794E-2</v>
      </c>
      <c r="AA163" s="5">
        <f t="shared" si="350"/>
        <v>2.039745547051788E-2</v>
      </c>
      <c r="AB163" s="5">
        <f t="shared" si="351"/>
        <v>1.4700341326674827E-2</v>
      </c>
      <c r="AC163" s="5">
        <f t="shared" si="352"/>
        <v>6.2846269749625041E-4</v>
      </c>
      <c r="AD163" s="5">
        <f t="shared" si="353"/>
        <v>1.5847793996140475E-2</v>
      </c>
      <c r="AE163" s="5">
        <f t="shared" si="354"/>
        <v>1.5653061790814573E-2</v>
      </c>
      <c r="AF163" s="5">
        <f t="shared" si="355"/>
        <v>7.7303611937008451E-3</v>
      </c>
      <c r="AG163" s="5">
        <f t="shared" si="356"/>
        <v>2.5451243973300709E-3</v>
      </c>
      <c r="AH163" s="5">
        <f t="shared" si="357"/>
        <v>3.494339231148003E-3</v>
      </c>
      <c r="AI163" s="5">
        <f t="shared" si="358"/>
        <v>5.0367046500787776E-3</v>
      </c>
      <c r="AJ163" s="5">
        <f t="shared" si="359"/>
        <v>3.6299271556114571E-3</v>
      </c>
      <c r="AK163" s="5">
        <f t="shared" si="360"/>
        <v>1.7440465635719959E-3</v>
      </c>
      <c r="AL163" s="5">
        <f t="shared" si="361"/>
        <v>3.5789151292566371E-5</v>
      </c>
      <c r="AM163" s="5">
        <f t="shared" si="362"/>
        <v>4.5685694738703221E-3</v>
      </c>
      <c r="AN163" s="5">
        <f t="shared" si="363"/>
        <v>4.5124324740425841E-3</v>
      </c>
      <c r="AO163" s="5">
        <f t="shared" si="364"/>
        <v>2.2284926331156466E-3</v>
      </c>
      <c r="AP163" s="5">
        <f t="shared" si="365"/>
        <v>7.3370322908516538E-4</v>
      </c>
      <c r="AQ163" s="5">
        <f t="shared" si="366"/>
        <v>1.8117193446272746E-4</v>
      </c>
      <c r="AR163" s="5">
        <f t="shared" si="367"/>
        <v>6.9028040011812324E-4</v>
      </c>
      <c r="AS163" s="5">
        <f t="shared" si="368"/>
        <v>9.9496307345951947E-4</v>
      </c>
      <c r="AT163" s="5">
        <f t="shared" si="369"/>
        <v>7.1706477351711657E-4</v>
      </c>
      <c r="AU163" s="5">
        <f t="shared" si="370"/>
        <v>3.4452326465498928E-4</v>
      </c>
      <c r="AV163" s="5">
        <f t="shared" si="371"/>
        <v>1.2414807309492514E-4</v>
      </c>
      <c r="AW163" s="5">
        <f t="shared" si="372"/>
        <v>1.4153400690476206E-6</v>
      </c>
      <c r="AX163" s="5">
        <f t="shared" si="373"/>
        <v>1.0975148466858548E-3</v>
      </c>
      <c r="AY163" s="5">
        <f t="shared" si="374"/>
        <v>1.0840289642642946E-3</v>
      </c>
      <c r="AZ163" s="5">
        <f t="shared" si="375"/>
        <v>5.3535439584822197E-4</v>
      </c>
      <c r="BA163" s="5">
        <f t="shared" si="376"/>
        <v>1.7625871546616623E-4</v>
      </c>
      <c r="BB163" s="5">
        <f t="shared" si="377"/>
        <v>4.3523227350024545E-5</v>
      </c>
      <c r="BC163" s="5">
        <f t="shared" si="378"/>
        <v>8.5976858004529856E-6</v>
      </c>
      <c r="BD163" s="5">
        <f t="shared" si="379"/>
        <v>1.1363307892851E-4</v>
      </c>
      <c r="BE163" s="5">
        <f t="shared" si="380"/>
        <v>1.6378955195313542E-4</v>
      </c>
      <c r="BF163" s="5">
        <f t="shared" si="381"/>
        <v>1.1804228831063595E-4</v>
      </c>
      <c r="BG163" s="5">
        <f t="shared" si="382"/>
        <v>5.6714980345014836E-5</v>
      </c>
      <c r="BH163" s="5">
        <f t="shared" si="383"/>
        <v>2.0437097426500824E-5</v>
      </c>
      <c r="BI163" s="5">
        <f t="shared" si="384"/>
        <v>5.8915644322461548E-6</v>
      </c>
      <c r="BJ163" s="8">
        <f t="shared" si="385"/>
        <v>0.47477116739085751</v>
      </c>
      <c r="BK163" s="8">
        <f t="shared" si="386"/>
        <v>0.26702557020595741</v>
      </c>
      <c r="BL163" s="8">
        <f t="shared" si="387"/>
        <v>0.24432098890353257</v>
      </c>
      <c r="BM163" s="8">
        <f t="shared" si="388"/>
        <v>0.43706226018310612</v>
      </c>
      <c r="BN163" s="8">
        <f t="shared" si="389"/>
        <v>0.56212409518551798</v>
      </c>
    </row>
    <row r="164" spans="1:66" x14ac:dyDescent="0.25">
      <c r="A164" t="s">
        <v>349</v>
      </c>
      <c r="B164" t="s">
        <v>274</v>
      </c>
      <c r="C164" t="s">
        <v>280</v>
      </c>
      <c r="D164" s="11">
        <v>44235</v>
      </c>
      <c r="E164">
        <f>VLOOKUP(A164,home!$A$2:$E$405,3,FALSE)</f>
        <v>1.5124</v>
      </c>
      <c r="F164">
        <f>VLOOKUP(B164,home!$B$2:$E$405,3,FALSE)</f>
        <v>1.2783</v>
      </c>
      <c r="G164">
        <f>VLOOKUP(C164,away!$B$2:$E$405,4,FALSE)</f>
        <v>0.70250000000000001</v>
      </c>
      <c r="H164">
        <f>VLOOKUP(A164,away!$A$2:$E$405,3,FALSE)</f>
        <v>1.1446000000000001</v>
      </c>
      <c r="I164">
        <f>VLOOKUP(C164,away!$B$2:$E$405,3,FALSE)</f>
        <v>0.65529999999999999</v>
      </c>
      <c r="J164">
        <f>VLOOKUP(B164,home!$B$2:$E$405,4,FALSE)</f>
        <v>0.46600000000000003</v>
      </c>
      <c r="K164" s="3">
        <f t="shared" si="334"/>
        <v>1.3581438963000001</v>
      </c>
      <c r="L164" s="3">
        <f t="shared" si="335"/>
        <v>0.34952627308000006</v>
      </c>
      <c r="M164" s="5">
        <f t="shared" si="336"/>
        <v>0.18128767054009007</v>
      </c>
      <c r="N164" s="5">
        <f t="shared" si="337"/>
        <v>0.24621474321846867</v>
      </c>
      <c r="O164" s="5">
        <f t="shared" si="338"/>
        <v>6.3364803839232611E-2</v>
      </c>
      <c r="P164" s="5">
        <f t="shared" si="339"/>
        <v>8.6058521574500571E-2</v>
      </c>
      <c r="Q164" s="5">
        <f t="shared" si="340"/>
        <v>0.16719752534061758</v>
      </c>
      <c r="R164" s="5">
        <f t="shared" si="341"/>
        <v>1.1073831865186123E-2</v>
      </c>
      <c r="S164" s="5">
        <f t="shared" si="342"/>
        <v>1.0213145099063698E-2</v>
      </c>
      <c r="T164" s="5">
        <f t="shared" si="343"/>
        <v>5.843992790050493E-2</v>
      </c>
      <c r="U164" s="5">
        <f t="shared" si="344"/>
        <v>1.503985715635498E-2</v>
      </c>
      <c r="V164" s="5">
        <f t="shared" si="345"/>
        <v>5.386945787645964E-4</v>
      </c>
      <c r="W164" s="5">
        <f t="shared" si="346"/>
        <v>7.5692766172608159E-2</v>
      </c>
      <c r="X164" s="5">
        <f t="shared" si="347"/>
        <v>2.645661045942763E-2</v>
      </c>
      <c r="Y164" s="5">
        <f t="shared" si="348"/>
        <v>4.6236402261065433E-3</v>
      </c>
      <c r="Z164" s="5">
        <f t="shared" si="349"/>
        <v>1.2901983935176841E-3</v>
      </c>
      <c r="AA164" s="5">
        <f t="shared" si="350"/>
        <v>1.7522750731721083E-3</v>
      </c>
      <c r="AB164" s="5">
        <f t="shared" si="351"/>
        <v>1.1899208476336678E-3</v>
      </c>
      <c r="AC164" s="5">
        <f t="shared" si="352"/>
        <v>1.5982629600018622E-5</v>
      </c>
      <c r="AD164" s="5">
        <f t="shared" si="353"/>
        <v>2.5700417092847705E-2</v>
      </c>
      <c r="AE164" s="5">
        <f t="shared" si="354"/>
        <v>8.9829710030645878E-3</v>
      </c>
      <c r="AF164" s="5">
        <f t="shared" si="355"/>
        <v>1.5698921879434373E-3</v>
      </c>
      <c r="AG164" s="5">
        <f t="shared" si="356"/>
        <v>1.8290618852975893E-4</v>
      </c>
      <c r="AH164" s="5">
        <f t="shared" si="357"/>
        <v>1.1273955900500985E-4</v>
      </c>
      <c r="AI164" s="5">
        <f t="shared" si="358"/>
        <v>1.5311654393420783E-4</v>
      </c>
      <c r="AJ164" s="5">
        <f t="shared" si="359"/>
        <v>1.0397714978339762E-4</v>
      </c>
      <c r="AK164" s="5">
        <f t="shared" si="360"/>
        <v>4.7071977110997477E-5</v>
      </c>
      <c r="AL164" s="5">
        <f t="shared" si="361"/>
        <v>3.0348262960250001E-7</v>
      </c>
      <c r="AM164" s="5">
        <f t="shared" si="362"/>
        <v>6.9809729214030617E-3</v>
      </c>
      <c r="AN164" s="5">
        <f t="shared" si="363"/>
        <v>2.4400334476904124E-3</v>
      </c>
      <c r="AO164" s="5">
        <f t="shared" si="364"/>
        <v>4.2642789858088646E-4</v>
      </c>
      <c r="AP164" s="5">
        <f t="shared" si="365"/>
        <v>4.9682584709437839E-5</v>
      </c>
      <c r="AQ164" s="5">
        <f t="shared" si="366"/>
        <v>4.3413421676178009E-6</v>
      </c>
      <c r="AR164" s="5">
        <f t="shared" si="367"/>
        <v>7.8810875775407763E-6</v>
      </c>
      <c r="AS164" s="5">
        <f t="shared" si="368"/>
        <v>1.0703650989642759E-5</v>
      </c>
      <c r="AT164" s="5">
        <f t="shared" si="369"/>
        <v>7.2685491298543858E-6</v>
      </c>
      <c r="AU164" s="5">
        <f t="shared" si="370"/>
        <v>3.2905785452228055E-6</v>
      </c>
      <c r="AV164" s="5">
        <f t="shared" si="371"/>
        <v>1.117269791622521E-6</v>
      </c>
      <c r="AW164" s="5">
        <f t="shared" si="372"/>
        <v>4.001814468764337E-9</v>
      </c>
      <c r="AX164" s="5">
        <f t="shared" si="373"/>
        <v>1.580194293906527E-3</v>
      </c>
      <c r="AY164" s="5">
        <f t="shared" si="374"/>
        <v>5.5231942229143067E-4</v>
      </c>
      <c r="AZ164" s="5">
        <f t="shared" si="375"/>
        <v>9.6525074611611203E-5</v>
      </c>
      <c r="BA164" s="5">
        <f t="shared" si="376"/>
        <v>1.1246016529255136E-5</v>
      </c>
      <c r="BB164" s="5">
        <f t="shared" si="377"/>
        <v>9.8269456111665613E-7</v>
      </c>
      <c r="BC164" s="5">
        <f t="shared" si="378"/>
        <v>6.8695513504618279E-8</v>
      </c>
      <c r="BD164" s="5">
        <f t="shared" si="379"/>
        <v>4.5910786146581858E-7</v>
      </c>
      <c r="BE164" s="5">
        <f t="shared" si="380"/>
        <v>6.2353453979314754E-7</v>
      </c>
      <c r="BF164" s="5">
        <f t="shared" si="381"/>
        <v>4.2342481467614649E-7</v>
      </c>
      <c r="BG164" s="5">
        <f t="shared" si="382"/>
        <v>1.9169060919812247E-7</v>
      </c>
      <c r="BH164" s="5">
        <f t="shared" si="383"/>
        <v>6.5085857715114622E-8</v>
      </c>
      <c r="BI164" s="5">
        <f t="shared" si="384"/>
        <v>1.7679192078246641E-8</v>
      </c>
      <c r="BJ164" s="8">
        <f t="shared" si="385"/>
        <v>0.62720419418208384</v>
      </c>
      <c r="BK164" s="8">
        <f t="shared" si="386"/>
        <v>0.27866663732693997</v>
      </c>
      <c r="BL164" s="8">
        <f t="shared" si="387"/>
        <v>9.2869635670321929E-2</v>
      </c>
      <c r="BM164" s="8">
        <f t="shared" si="388"/>
        <v>0.24428125377429083</v>
      </c>
      <c r="BN164" s="8">
        <f t="shared" si="389"/>
        <v>0.75519709637809562</v>
      </c>
    </row>
    <row r="165" spans="1:66" x14ac:dyDescent="0.25">
      <c r="A165" t="s">
        <v>349</v>
      </c>
      <c r="B165" t="s">
        <v>278</v>
      </c>
      <c r="C165" t="s">
        <v>285</v>
      </c>
      <c r="D165" s="11">
        <v>44235</v>
      </c>
      <c r="E165">
        <f>VLOOKUP(A165,home!$A$2:$E$405,3,FALSE)</f>
        <v>1.5124</v>
      </c>
      <c r="F165">
        <f>VLOOKUP(B165,home!$B$2:$E$405,3,FALSE)</f>
        <v>1.0138</v>
      </c>
      <c r="G165">
        <f>VLOOKUP(C165,away!$B$2:$E$405,4,FALSE)</f>
        <v>1.0579000000000001</v>
      </c>
      <c r="H165">
        <f>VLOOKUP(A165,away!$A$2:$E$405,3,FALSE)</f>
        <v>1.1446000000000001</v>
      </c>
      <c r="I165">
        <f>VLOOKUP(C165,away!$B$2:$E$405,3,FALSE)</f>
        <v>0.99019999999999997</v>
      </c>
      <c r="J165">
        <f>VLOOKUP(B165,home!$B$2:$E$405,4,FALSE)</f>
        <v>0.99019999999999997</v>
      </c>
      <c r="K165" s="3">
        <f t="shared" si="334"/>
        <v>1.6220475178480001</v>
      </c>
      <c r="L165" s="3">
        <f t="shared" si="335"/>
        <v>1.122275767384</v>
      </c>
      <c r="M165" s="5">
        <f t="shared" si="336"/>
        <v>6.4291793432915981E-2</v>
      </c>
      <c r="N165" s="5">
        <f t="shared" si="337"/>
        <v>0.10428434395585771</v>
      </c>
      <c r="O165" s="5">
        <f t="shared" si="338"/>
        <v>7.2153121811419391E-2</v>
      </c>
      <c r="P165" s="5">
        <f t="shared" si="339"/>
        <v>0.11703579213919721</v>
      </c>
      <c r="Q165" s="5">
        <f t="shared" si="340"/>
        <v>8.457708063200306E-2</v>
      </c>
      <c r="R165" s="5">
        <f t="shared" si="341"/>
        <v>4.0487850075030973E-2</v>
      </c>
      <c r="S165" s="5">
        <f t="shared" si="342"/>
        <v>5.3262539082618854E-2</v>
      </c>
      <c r="T165" s="5">
        <f t="shared" si="343"/>
        <v>9.4918808069379662E-2</v>
      </c>
      <c r="U165" s="5">
        <f t="shared" si="344"/>
        <v>6.5673216717205954E-2</v>
      </c>
      <c r="V165" s="5">
        <f t="shared" si="345"/>
        <v>1.0773145235408628E-2</v>
      </c>
      <c r="W165" s="5">
        <f t="shared" si="346"/>
        <v>4.5729347901990243E-2</v>
      </c>
      <c r="X165" s="5">
        <f t="shared" si="347"/>
        <v>5.1320939008676007E-2</v>
      </c>
      <c r="Y165" s="5">
        <f t="shared" si="348"/>
        <v>2.8798123104414673E-2</v>
      </c>
      <c r="Z165" s="5">
        <f t="shared" si="349"/>
        <v>1.514617767089458E-2</v>
      </c>
      <c r="AA165" s="5">
        <f t="shared" si="350"/>
        <v>2.4567819895959353E-2</v>
      </c>
      <c r="AB165" s="5">
        <f t="shared" si="351"/>
        <v>1.9925085640588792E-2</v>
      </c>
      <c r="AC165" s="5">
        <f t="shared" si="352"/>
        <v>1.225704245375684E-3</v>
      </c>
      <c r="AD165" s="5">
        <f t="shared" si="353"/>
        <v>1.8543793814307725E-2</v>
      </c>
      <c r="AE165" s="5">
        <f t="shared" si="354"/>
        <v>2.0811250433162874E-2</v>
      </c>
      <c r="AF165" s="5">
        <f t="shared" si="355"/>
        <v>1.1677981025049236E-2</v>
      </c>
      <c r="AG165" s="5">
        <f t="shared" si="356"/>
        <v>4.3686383721276414E-3</v>
      </c>
      <c r="AH165" s="5">
        <f t="shared" si="357"/>
        <v>4.249547042134403E-3</v>
      </c>
      <c r="AI165" s="5">
        <f t="shared" si="358"/>
        <v>6.8929672316724189E-3</v>
      </c>
      <c r="AJ165" s="5">
        <f t="shared" si="359"/>
        <v>5.5903601943709247E-3</v>
      </c>
      <c r="AK165" s="5">
        <f t="shared" si="360"/>
        <v>3.0226099590518743E-3</v>
      </c>
      <c r="AL165" s="5">
        <f t="shared" si="361"/>
        <v>8.9250126416586307E-5</v>
      </c>
      <c r="AM165" s="5">
        <f t="shared" si="362"/>
        <v>6.0157829455965896E-3</v>
      </c>
      <c r="AN165" s="5">
        <f t="shared" si="363"/>
        <v>6.7513674216849919E-3</v>
      </c>
      <c r="AO165" s="5">
        <f t="shared" si="364"/>
        <v>3.788448027031432E-3</v>
      </c>
      <c r="AP165" s="5">
        <f t="shared" si="365"/>
        <v>1.417227805577034E-3</v>
      </c>
      <c r="AQ165" s="5">
        <f t="shared" si="366"/>
        <v>3.9763010576547689E-4</v>
      </c>
      <c r="AR165" s="5">
        <f t="shared" si="367"/>
        <v>9.5383273354915864E-4</v>
      </c>
      <c r="AS165" s="5">
        <f t="shared" si="368"/>
        <v>1.5471620178955856E-3</v>
      </c>
      <c r="AT165" s="5">
        <f t="shared" si="369"/>
        <v>1.2547851554181189E-3</v>
      </c>
      <c r="AU165" s="5">
        <f t="shared" si="370"/>
        <v>6.7844038225949239E-4</v>
      </c>
      <c r="AV165" s="5">
        <f t="shared" si="371"/>
        <v>2.7511563451296434E-4</v>
      </c>
      <c r="AW165" s="5">
        <f t="shared" si="372"/>
        <v>4.5130432698346154E-6</v>
      </c>
      <c r="AX165" s="5">
        <f t="shared" si="373"/>
        <v>1.6263142991362115E-3</v>
      </c>
      <c r="AY165" s="5">
        <f t="shared" si="374"/>
        <v>1.8251731280706637E-3</v>
      </c>
      <c r="AZ165" s="5">
        <f t="shared" si="375"/>
        <v>1.0241737864570802E-3</v>
      </c>
      <c r="BA165" s="5">
        <f t="shared" si="376"/>
        <v>3.8313514071023231E-4</v>
      </c>
      <c r="BB165" s="5">
        <f t="shared" si="377"/>
        <v>1.0749582101308815E-4</v>
      </c>
      <c r="BC165" s="5">
        <f t="shared" si="378"/>
        <v>2.4127991003607316E-5</v>
      </c>
      <c r="BD165" s="5">
        <f t="shared" si="379"/>
        <v>1.7841056049997705E-4</v>
      </c>
      <c r="BE165" s="5">
        <f t="shared" si="380"/>
        <v>2.8939040681685819E-4</v>
      </c>
      <c r="BF165" s="5">
        <f t="shared" si="381"/>
        <v>2.3470249553315392E-4</v>
      </c>
      <c r="BG165" s="5">
        <f t="shared" si="382"/>
        <v>1.2689953343742789E-4</v>
      </c>
      <c r="BH165" s="5">
        <f t="shared" si="383"/>
        <v>5.1459268307062281E-5</v>
      </c>
      <c r="BI165" s="5">
        <f t="shared" si="384"/>
        <v>1.6693875685548929E-5</v>
      </c>
      <c r="BJ165" s="8">
        <f t="shared" si="385"/>
        <v>0.48839118278901522</v>
      </c>
      <c r="BK165" s="8">
        <f t="shared" si="386"/>
        <v>0.2485033973900036</v>
      </c>
      <c r="BL165" s="8">
        <f t="shared" si="387"/>
        <v>0.24816947063134945</v>
      </c>
      <c r="BM165" s="8">
        <f t="shared" si="388"/>
        <v>0.51555958635003774</v>
      </c>
      <c r="BN165" s="8">
        <f t="shared" si="389"/>
        <v>0.48282998204642436</v>
      </c>
    </row>
    <row r="166" spans="1:66" x14ac:dyDescent="0.25">
      <c r="A166" t="s">
        <v>349</v>
      </c>
      <c r="B166" t="s">
        <v>288</v>
      </c>
      <c r="C166" t="s">
        <v>286</v>
      </c>
      <c r="D166" s="11">
        <v>44235</v>
      </c>
      <c r="E166">
        <f>VLOOKUP(A166,home!$A$2:$E$405,3,FALSE)</f>
        <v>1.5124</v>
      </c>
      <c r="F166">
        <f>VLOOKUP(B166,home!$B$2:$E$405,3,FALSE)</f>
        <v>0.92569999999999997</v>
      </c>
      <c r="G166">
        <f>VLOOKUP(C166,away!$B$2:$E$405,4,FALSE)</f>
        <v>1.4986999999999999</v>
      </c>
      <c r="H166">
        <f>VLOOKUP(A166,away!$A$2:$E$405,3,FALSE)</f>
        <v>1.1446000000000001</v>
      </c>
      <c r="I166">
        <f>VLOOKUP(C166,away!$B$2:$E$405,3,FALSE)</f>
        <v>0.58240000000000003</v>
      </c>
      <c r="J166">
        <f>VLOOKUP(B166,home!$B$2:$E$405,4,FALSE)</f>
        <v>1.1066</v>
      </c>
      <c r="K166" s="3">
        <f t="shared" si="334"/>
        <v>2.0982229827159999</v>
      </c>
      <c r="L166" s="3">
        <f t="shared" si="335"/>
        <v>0.73767620326400007</v>
      </c>
      <c r="M166" s="5">
        <f t="shared" si="336"/>
        <v>5.8665750689567003E-2</v>
      </c>
      <c r="N166" s="5">
        <f t="shared" si="337"/>
        <v>0.12309382639513651</v>
      </c>
      <c r="O166" s="5">
        <f t="shared" si="338"/>
        <v>4.3276328230312182E-2</v>
      </c>
      <c r="P166" s="5">
        <f t="shared" si="339"/>
        <v>9.0803386500402261E-2</v>
      </c>
      <c r="Q166" s="5">
        <f t="shared" si="340"/>
        <v>0.12913914778636443</v>
      </c>
      <c r="R166" s="5">
        <f t="shared" si="341"/>
        <v>1.5961958750071677E-2</v>
      </c>
      <c r="S166" s="5">
        <f t="shared" si="342"/>
        <v>3.5136578425339036E-2</v>
      </c>
      <c r="T166" s="5">
        <f t="shared" si="343"/>
        <v>9.52628762317939E-2</v>
      </c>
      <c r="U166" s="5">
        <f t="shared" si="344"/>
        <v>3.3491748698565145E-2</v>
      </c>
      <c r="V166" s="5">
        <f t="shared" si="345"/>
        <v>6.0427464511630131E-3</v>
      </c>
      <c r="W166" s="5">
        <f t="shared" si="346"/>
        <v>9.032090928456929E-2</v>
      </c>
      <c r="X166" s="5">
        <f t="shared" si="347"/>
        <v>6.6627585436393244E-2</v>
      </c>
      <c r="Y166" s="5">
        <f t="shared" si="348"/>
        <v>2.4574792128683177E-2</v>
      </c>
      <c r="Z166" s="5">
        <f t="shared" si="349"/>
        <v>3.9249190424698191E-3</v>
      </c>
      <c r="AA166" s="5">
        <f t="shared" si="350"/>
        <v>8.2353553402098496E-3</v>
      </c>
      <c r="AB166" s="5">
        <f t="shared" si="351"/>
        <v>8.6398059228306266E-3</v>
      </c>
      <c r="AC166" s="5">
        <f t="shared" si="352"/>
        <v>5.8456364561025424E-4</v>
      </c>
      <c r="AD166" s="5">
        <f t="shared" si="353"/>
        <v>4.7378351920172569E-2</v>
      </c>
      <c r="AE166" s="5">
        <f t="shared" si="354"/>
        <v>3.4949882761378545E-2</v>
      </c>
      <c r="AF166" s="5">
        <f t="shared" si="355"/>
        <v>1.2890848409967825E-2</v>
      </c>
      <c r="AG166" s="5">
        <f t="shared" si="356"/>
        <v>3.1697573706389458E-3</v>
      </c>
      <c r="AH166" s="5">
        <f t="shared" si="357"/>
        <v>7.2382984434192759E-4</v>
      </c>
      <c r="AI166" s="5">
        <f t="shared" si="358"/>
        <v>1.5187564149739773E-3</v>
      </c>
      <c r="AJ166" s="5">
        <f t="shared" si="359"/>
        <v>1.5933448075228789E-3</v>
      </c>
      <c r="AK166" s="5">
        <f t="shared" si="360"/>
        <v>1.1143975648452353E-3</v>
      </c>
      <c r="AL166" s="5">
        <f t="shared" si="361"/>
        <v>3.6191718692775071E-5</v>
      </c>
      <c r="AM166" s="5">
        <f t="shared" si="362"/>
        <v>1.9882069376422559E-2</v>
      </c>
      <c r="AN166" s="5">
        <f t="shared" si="363"/>
        <v>1.4666529450630839E-2</v>
      </c>
      <c r="AO166" s="5">
        <f t="shared" si="364"/>
        <v>5.4095748801004989E-3</v>
      </c>
      <c r="AP166" s="5">
        <f t="shared" si="365"/>
        <v>1.3301715529416148E-3</v>
      </c>
      <c r="AQ166" s="5">
        <f t="shared" si="366"/>
        <v>2.4530897521593726E-4</v>
      </c>
      <c r="AR166" s="5">
        <f t="shared" si="367"/>
        <v>1.067904102766651E-4</v>
      </c>
      <c r="AS166" s="5">
        <f t="shared" si="368"/>
        <v>2.2407009317616962E-4</v>
      </c>
      <c r="AT166" s="5">
        <f t="shared" si="369"/>
        <v>2.3507450962077735E-4</v>
      </c>
      <c r="AU166" s="5">
        <f t="shared" si="370"/>
        <v>1.6441291291233618E-4</v>
      </c>
      <c r="AV166" s="5">
        <f t="shared" si="371"/>
        <v>8.6243738131987004E-5</v>
      </c>
      <c r="AW166" s="5">
        <f t="shared" si="372"/>
        <v>1.5560520509770327E-6</v>
      </c>
      <c r="AX166" s="5">
        <f t="shared" si="373"/>
        <v>6.952835818260633E-3</v>
      </c>
      <c r="AY166" s="5">
        <f t="shared" si="374"/>
        <v>5.1289415283324504E-3</v>
      </c>
      <c r="AZ166" s="5">
        <f t="shared" si="375"/>
        <v>1.8917490566916699E-3</v>
      </c>
      <c r="BA166" s="5">
        <f t="shared" si="376"/>
        <v>4.651660872228549E-4</v>
      </c>
      <c r="BB166" s="5">
        <f t="shared" si="377"/>
        <v>8.5785488277431555E-5</v>
      </c>
      <c r="BC166" s="5">
        <f t="shared" si="378"/>
        <v>1.2656382657528824E-5</v>
      </c>
      <c r="BD166" s="5">
        <f t="shared" si="379"/>
        <v>1.312945739964919E-5</v>
      </c>
      <c r="BE166" s="5">
        <f t="shared" si="380"/>
        <v>2.7548529266534582E-5</v>
      </c>
      <c r="BF166" s="5">
        <f t="shared" si="381"/>
        <v>2.8901478623533608E-5</v>
      </c>
      <c r="BG166" s="5">
        <f t="shared" si="382"/>
        <v>2.0213915560791133E-5</v>
      </c>
      <c r="BH166" s="5">
        <f t="shared" si="383"/>
        <v>1.0603325550083136E-5</v>
      </c>
      <c r="BI166" s="5">
        <f t="shared" si="384"/>
        <v>4.4496282724808418E-6</v>
      </c>
      <c r="BJ166" s="8">
        <f t="shared" si="385"/>
        <v>0.68347876632185245</v>
      </c>
      <c r="BK166" s="8">
        <f t="shared" si="386"/>
        <v>0.19639815895910678</v>
      </c>
      <c r="BL166" s="8">
        <f t="shared" si="387"/>
        <v>0.11547696357246448</v>
      </c>
      <c r="BM166" s="8">
        <f t="shared" si="388"/>
        <v>0.53321102406775811</v>
      </c>
      <c r="BN166" s="8">
        <f t="shared" si="389"/>
        <v>0.46094039835185407</v>
      </c>
    </row>
    <row r="167" spans="1:66" x14ac:dyDescent="0.25">
      <c r="A167" t="s">
        <v>290</v>
      </c>
      <c r="B167" t="s">
        <v>316</v>
      </c>
      <c r="C167" t="s">
        <v>305</v>
      </c>
      <c r="D167" s="11">
        <v>44235</v>
      </c>
      <c r="E167">
        <f>VLOOKUP(A167,home!$A$2:$E$405,3,FALSE)</f>
        <v>1.6292</v>
      </c>
      <c r="F167">
        <f>VLOOKUP(B167,home!$B$2:$E$405,3,FALSE)</f>
        <v>0.86650000000000005</v>
      </c>
      <c r="G167">
        <f>VLOOKUP(C167,away!$B$2:$E$405,4,FALSE)</f>
        <v>0.54559999999999997</v>
      </c>
      <c r="H167">
        <f>VLOOKUP(A167,away!$A$2:$E$405,3,FALSE)</f>
        <v>1.1462000000000001</v>
      </c>
      <c r="I167">
        <f>VLOOKUP(C167,away!$B$2:$E$405,3,FALSE)</f>
        <v>1.0179</v>
      </c>
      <c r="J167">
        <f>VLOOKUP(B167,home!$B$2:$E$405,4,FALSE)</f>
        <v>1.3856999999999999</v>
      </c>
      <c r="K167" s="3">
        <f t="shared" si="334"/>
        <v>0.77022450208000004</v>
      </c>
      <c r="L167" s="3">
        <f t="shared" si="335"/>
        <v>1.6167197191860001</v>
      </c>
      <c r="M167" s="5">
        <f t="shared" si="336"/>
        <v>9.1910112162080213E-2</v>
      </c>
      <c r="N167" s="5">
        <f t="shared" si="337"/>
        <v>7.0791420376155184E-2</v>
      </c>
      <c r="O167" s="5">
        <f t="shared" si="338"/>
        <v>0.1485928907250321</v>
      </c>
      <c r="P167" s="5">
        <f t="shared" si="339"/>
        <v>0.11444988527131569</v>
      </c>
      <c r="Q167" s="5">
        <f t="shared" si="340"/>
        <v>2.7262643255380043E-2</v>
      </c>
      <c r="R167" s="5">
        <f t="shared" si="341"/>
        <v>0.12011652828300498</v>
      </c>
      <c r="S167" s="5">
        <f t="shared" si="342"/>
        <v>3.5629311972544715E-2</v>
      </c>
      <c r="T167" s="5">
        <f t="shared" si="343"/>
        <v>4.4076052948106119E-2</v>
      </c>
      <c r="U167" s="5">
        <f t="shared" si="344"/>
        <v>9.2516693188355745E-2</v>
      </c>
      <c r="V167" s="5">
        <f t="shared" si="345"/>
        <v>4.9296602851401578E-3</v>
      </c>
      <c r="W167" s="5">
        <f t="shared" si="346"/>
        <v>6.9994519422532566E-3</v>
      </c>
      <c r="X167" s="5">
        <f t="shared" si="347"/>
        <v>1.1316151978535588E-2</v>
      </c>
      <c r="Y167" s="5">
        <f t="shared" si="348"/>
        <v>9.1475230245020803E-3</v>
      </c>
      <c r="Z167" s="5">
        <f t="shared" si="349"/>
        <v>6.4731586625099008E-2</v>
      </c>
      <c r="AA167" s="5">
        <f t="shared" si="350"/>
        <v>4.9857854077165274E-2</v>
      </c>
      <c r="AB167" s="5">
        <f t="shared" si="351"/>
        <v>1.920087041568096E-2</v>
      </c>
      <c r="AC167" s="5">
        <f t="shared" si="352"/>
        <v>3.8366225488463337E-4</v>
      </c>
      <c r="AD167" s="5">
        <f t="shared" si="353"/>
        <v>1.3477873467637258E-3</v>
      </c>
      <c r="AE167" s="5">
        <f t="shared" si="354"/>
        <v>2.1789943807822947E-3</v>
      </c>
      <c r="AF167" s="5">
        <f t="shared" si="355"/>
        <v>1.7614115917031126E-3</v>
      </c>
      <c r="AG167" s="5">
        <f t="shared" si="356"/>
        <v>9.4923628463640711E-4</v>
      </c>
      <c r="AH167" s="5">
        <f t="shared" si="357"/>
        <v>2.6163208137748566E-2</v>
      </c>
      <c r="AI167" s="5">
        <f t="shared" si="358"/>
        <v>2.0151543960712795E-2</v>
      </c>
      <c r="AJ167" s="5">
        <f t="shared" si="359"/>
        <v>7.760606456641621E-3</v>
      </c>
      <c r="AK167" s="5">
        <f t="shared" si="360"/>
        <v>1.9924697479685423E-3</v>
      </c>
      <c r="AL167" s="5">
        <f t="shared" si="361"/>
        <v>1.911001957088102E-5</v>
      </c>
      <c r="AM167" s="5">
        <f t="shared" si="362"/>
        <v>2.0761976761416308E-4</v>
      </c>
      <c r="AN167" s="5">
        <f t="shared" si="363"/>
        <v>3.3566297239463229E-4</v>
      </c>
      <c r="AO167" s="5">
        <f t="shared" si="364"/>
        <v>2.7133647323549409E-4</v>
      </c>
      <c r="AP167" s="5">
        <f t="shared" si="365"/>
        <v>1.4622500893806921E-4</v>
      </c>
      <c r="AQ167" s="5">
        <f t="shared" si="366"/>
        <v>5.9101213847081375E-5</v>
      </c>
      <c r="AR167" s="5">
        <f t="shared" si="367"/>
        <v>8.4597149026931426E-3</v>
      </c>
      <c r="AS167" s="5">
        <f t="shared" si="368"/>
        <v>6.5158796986655824E-3</v>
      </c>
      <c r="AT167" s="5">
        <f t="shared" si="369"/>
        <v>2.5093450982589388E-3</v>
      </c>
      <c r="AU167" s="5">
        <f t="shared" si="370"/>
        <v>6.4425302628446008E-4</v>
      </c>
      <c r="AV167" s="5">
        <f t="shared" si="371"/>
        <v>1.2405486659587036E-4</v>
      </c>
      <c r="AW167" s="5">
        <f t="shared" si="372"/>
        <v>6.6101405915034641E-7</v>
      </c>
      <c r="AX167" s="5">
        <f t="shared" si="373"/>
        <v>2.665230535543066E-5</v>
      </c>
      <c r="AY167" s="5">
        <f t="shared" si="374"/>
        <v>4.3089307629891382E-5</v>
      </c>
      <c r="AZ167" s="5">
        <f t="shared" si="375"/>
        <v>3.4831666665658596E-5</v>
      </c>
      <c r="BA167" s="5">
        <f t="shared" si="376"/>
        <v>1.8771014116827973E-5</v>
      </c>
      <c r="BB167" s="5">
        <f t="shared" si="377"/>
        <v>7.5868671679486381E-6</v>
      </c>
      <c r="BC167" s="5">
        <f t="shared" si="378"/>
        <v>2.4531675514534801E-6</v>
      </c>
      <c r="BD167" s="5">
        <f t="shared" si="379"/>
        <v>2.2794979836459465E-3</v>
      </c>
      <c r="BE167" s="5">
        <f t="shared" si="380"/>
        <v>1.7557251994460633E-3</v>
      </c>
      <c r="BF167" s="5">
        <f t="shared" si="381"/>
        <v>6.7615128376632635E-4</v>
      </c>
      <c r="BG167" s="5">
        <f t="shared" si="382"/>
        <v>1.7359609528989054E-4</v>
      </c>
      <c r="BH167" s="5">
        <f t="shared" si="383"/>
        <v>3.3426991514422041E-5</v>
      </c>
      <c r="BI167" s="5">
        <f t="shared" si="384"/>
        <v>5.1492575790456224E-6</v>
      </c>
      <c r="BJ167" s="8">
        <f t="shared" si="385"/>
        <v>0.17698400289333444</v>
      </c>
      <c r="BK167" s="8">
        <f t="shared" si="386"/>
        <v>0.24736483127316616</v>
      </c>
      <c r="BL167" s="8">
        <f t="shared" si="387"/>
        <v>0.50952945939605021</v>
      </c>
      <c r="BM167" s="8">
        <f t="shared" si="388"/>
        <v>0.42544397182111099</v>
      </c>
      <c r="BN167" s="8">
        <f t="shared" si="389"/>
        <v>0.57312348007296821</v>
      </c>
    </row>
    <row r="168" spans="1:66" x14ac:dyDescent="0.25">
      <c r="A168" t="s">
        <v>338</v>
      </c>
      <c r="B168" t="s">
        <v>74</v>
      </c>
      <c r="C168" t="s">
        <v>96</v>
      </c>
      <c r="D168" s="11">
        <v>44263</v>
      </c>
      <c r="E168">
        <f>VLOOKUP(A168,home!$A$2:$E$405,3,FALSE)</f>
        <v>1.4215</v>
      </c>
      <c r="F168">
        <f>VLOOKUP(B168,home!$B$2:$E$405,3,FALSE)</f>
        <v>0.7621</v>
      </c>
      <c r="G168">
        <f>VLOOKUP(C168,away!$B$2:$E$405,4,FALSE)</f>
        <v>0.7621</v>
      </c>
      <c r="H168">
        <f>VLOOKUP(A168,away!$A$2:$E$405,3,FALSE)</f>
        <v>1.0277000000000001</v>
      </c>
      <c r="I168">
        <f>VLOOKUP(C168,away!$B$2:$E$405,3,FALSE)</f>
        <v>0.81089999999999995</v>
      </c>
      <c r="J168">
        <f>VLOOKUP(B168,home!$B$2:$E$405,4,FALSE)</f>
        <v>1.2974000000000001</v>
      </c>
      <c r="K168" s="3">
        <f t="shared" si="334"/>
        <v>0.82560209681500007</v>
      </c>
      <c r="L168" s="3">
        <f t="shared" si="335"/>
        <v>1.0812037679820001</v>
      </c>
      <c r="M168" s="5">
        <f t="shared" si="336"/>
        <v>0.14855413157113101</v>
      </c>
      <c r="N168" s="5">
        <f t="shared" si="337"/>
        <v>0.12264660251565716</v>
      </c>
      <c r="O168" s="5">
        <f t="shared" si="338"/>
        <v>0.16061728680400064</v>
      </c>
      <c r="P168" s="5">
        <f t="shared" si="339"/>
        <v>0.13260596877011918</v>
      </c>
      <c r="Q168" s="5">
        <f t="shared" si="340"/>
        <v>5.0628646102081211E-2</v>
      </c>
      <c r="R168" s="5">
        <f t="shared" si="341"/>
        <v>8.6830007847765525E-2</v>
      </c>
      <c r="S168" s="5">
        <f t="shared" si="342"/>
        <v>2.959248384324142E-2</v>
      </c>
      <c r="T168" s="5">
        <f t="shared" si="343"/>
        <v>5.4739882933397405E-2</v>
      </c>
      <c r="U168" s="5">
        <f t="shared" si="344"/>
        <v>7.168703654557812E-2</v>
      </c>
      <c r="V168" s="5">
        <f t="shared" si="345"/>
        <v>2.9350617828627552E-3</v>
      </c>
      <c r="W168" s="5">
        <f t="shared" si="346"/>
        <v>1.3933038793594275E-2</v>
      </c>
      <c r="X168" s="5">
        <f t="shared" si="347"/>
        <v>1.5064454043073511E-2</v>
      </c>
      <c r="Y168" s="5">
        <f t="shared" si="348"/>
        <v>8.1438722369813771E-3</v>
      </c>
      <c r="Z168" s="5">
        <f t="shared" si="349"/>
        <v>3.1293643886303582E-2</v>
      </c>
      <c r="AA168" s="5">
        <f t="shared" si="350"/>
        <v>2.5836098009514141E-2</v>
      </c>
      <c r="AB168" s="5">
        <f t="shared" si="351"/>
        <v>1.0665168345086363E-2</v>
      </c>
      <c r="AC168" s="5">
        <f t="shared" si="352"/>
        <v>1.637478485958113E-4</v>
      </c>
      <c r="AD168" s="5">
        <f t="shared" si="353"/>
        <v>2.8757865107490424E-3</v>
      </c>
      <c r="AE168" s="5">
        <f t="shared" si="354"/>
        <v>3.1093112113336732E-3</v>
      </c>
      <c r="AF168" s="5">
        <f t="shared" si="355"/>
        <v>1.680899498761322E-3</v>
      </c>
      <c r="AG168" s="5">
        <f t="shared" si="356"/>
        <v>6.0579829055326564E-4</v>
      </c>
      <c r="AH168" s="5">
        <f t="shared" si="357"/>
        <v>8.4587014209395774E-3</v>
      </c>
      <c r="AI168" s="5">
        <f t="shared" si="358"/>
        <v>6.9835216294597347E-3</v>
      </c>
      <c r="AJ168" s="5">
        <f t="shared" si="359"/>
        <v>2.8828050502174313E-3</v>
      </c>
      <c r="AK168" s="5">
        <f t="shared" si="360"/>
        <v>7.9334996472279432E-4</v>
      </c>
      <c r="AL168" s="5">
        <f t="shared" si="361"/>
        <v>5.8467420239128812E-6</v>
      </c>
      <c r="AM168" s="5">
        <f t="shared" si="362"/>
        <v>4.7485107465334062E-4</v>
      </c>
      <c r="AN168" s="5">
        <f t="shared" si="363"/>
        <v>5.1341077114549387E-4</v>
      </c>
      <c r="AO168" s="5">
        <f t="shared" si="364"/>
        <v>2.7755083014252612E-4</v>
      </c>
      <c r="AP168" s="5">
        <f t="shared" si="365"/>
        <v>1.0002966778554378E-4</v>
      </c>
      <c r="AQ168" s="5">
        <f t="shared" si="366"/>
        <v>2.7038113429929404E-5</v>
      </c>
      <c r="AR168" s="5">
        <f t="shared" si="367"/>
        <v>1.8291159697109145E-3</v>
      </c>
      <c r="AS168" s="5">
        <f t="shared" si="368"/>
        <v>1.510121979911133E-3</v>
      </c>
      <c r="AT168" s="5">
        <f t="shared" si="369"/>
        <v>6.2337993653052552E-4</v>
      </c>
      <c r="AU168" s="5">
        <f t="shared" si="370"/>
        <v>1.715545942373345E-4</v>
      </c>
      <c r="AV168" s="5">
        <f t="shared" si="371"/>
        <v>3.5408958180147466E-5</v>
      </c>
      <c r="AW168" s="5">
        <f t="shared" si="372"/>
        <v>1.4497388221573358E-7</v>
      </c>
      <c r="AX168" s="5">
        <f t="shared" si="373"/>
        <v>6.5339673818109008E-5</v>
      </c>
      <c r="AY168" s="5">
        <f t="shared" si="374"/>
        <v>7.0645501530854294E-5</v>
      </c>
      <c r="AZ168" s="5">
        <f t="shared" si="375"/>
        <v>3.8191091223068901E-5</v>
      </c>
      <c r="BA168" s="5">
        <f t="shared" si="376"/>
        <v>1.3764117244575465E-5</v>
      </c>
      <c r="BB168" s="5">
        <f t="shared" si="377"/>
        <v>3.7204538569452537E-6</v>
      </c>
      <c r="BC168" s="5">
        <f t="shared" si="378"/>
        <v>8.0451374574647508E-7</v>
      </c>
      <c r="BD168" s="5">
        <f t="shared" si="379"/>
        <v>3.296078464212484E-4</v>
      </c>
      <c r="BE168" s="5">
        <f t="shared" si="380"/>
        <v>2.7212492913205916E-4</v>
      </c>
      <c r="BF168" s="5">
        <f t="shared" si="381"/>
        <v>1.1233345604353068E-4</v>
      </c>
      <c r="BG168" s="5">
        <f t="shared" si="382"/>
        <v>3.0914245617338191E-5</v>
      </c>
      <c r="BH168" s="5">
        <f t="shared" si="383"/>
        <v>6.3807165007820823E-6</v>
      </c>
      <c r="BI168" s="5">
        <f t="shared" si="384"/>
        <v>1.0535865844455518E-6</v>
      </c>
      <c r="BJ168" s="8">
        <f t="shared" si="385"/>
        <v>0.2750136379447583</v>
      </c>
      <c r="BK168" s="8">
        <f t="shared" si="386"/>
        <v>0.31392788605950489</v>
      </c>
      <c r="BL168" s="8">
        <f t="shared" si="387"/>
        <v>0.37967597183615381</v>
      </c>
      <c r="BM168" s="8">
        <f t="shared" si="388"/>
        <v>0.29795799558831726</v>
      </c>
      <c r="BN168" s="8">
        <f t="shared" si="389"/>
        <v>0.7018826436107547</v>
      </c>
    </row>
    <row r="169" spans="1:66" x14ac:dyDescent="0.25">
      <c r="A169" t="s">
        <v>343</v>
      </c>
      <c r="B169" t="s">
        <v>193</v>
      </c>
      <c r="C169" t="s">
        <v>180</v>
      </c>
      <c r="D169" s="11">
        <v>44263</v>
      </c>
      <c r="E169">
        <f>VLOOKUP(A169,home!$A$2:$E$405,3,FALSE)</f>
        <v>1.3052999999999999</v>
      </c>
      <c r="F169">
        <f>VLOOKUP(B169,home!$B$2:$E$405,3,FALSE)</f>
        <v>0.4839</v>
      </c>
      <c r="G169">
        <f>VLOOKUP(C169,away!$B$2:$E$405,4,FALSE)</f>
        <v>0.8468</v>
      </c>
      <c r="H169">
        <f>VLOOKUP(A169,away!$A$2:$E$405,3,FALSE)</f>
        <v>1.1211</v>
      </c>
      <c r="I169">
        <f>VLOOKUP(C169,away!$B$2:$E$405,3,FALSE)</f>
        <v>0.75109999999999999</v>
      </c>
      <c r="J169">
        <f>VLOOKUP(B169,home!$B$2:$E$405,4,FALSE)</f>
        <v>1.0798000000000001</v>
      </c>
      <c r="K169" s="3">
        <f t="shared" si="334"/>
        <v>0.53486823855599996</v>
      </c>
      <c r="L169" s="3">
        <f t="shared" si="335"/>
        <v>0.90925445515800007</v>
      </c>
      <c r="M169" s="5">
        <f t="shared" si="336"/>
        <v>0.23595298882016977</v>
      </c>
      <c r="N169" s="5">
        <f t="shared" si="337"/>
        <v>0.12620375951226775</v>
      </c>
      <c r="O169" s="5">
        <f t="shared" si="338"/>
        <v>0.21454130629258517</v>
      </c>
      <c r="P169" s="5">
        <f t="shared" si="339"/>
        <v>0.11475133059421828</v>
      </c>
      <c r="Q169" s="5">
        <f t="shared" si="340"/>
        <v>3.3751191274735838E-2</v>
      </c>
      <c r="R169" s="5">
        <f t="shared" si="341"/>
        <v>9.7536319280975045E-2</v>
      </c>
      <c r="S169" s="5">
        <f t="shared" si="342"/>
        <v>1.3951791773211432E-2</v>
      </c>
      <c r="T169" s="5">
        <f t="shared" si="343"/>
        <v>3.068842103344338E-2</v>
      </c>
      <c r="U169" s="5">
        <f t="shared" si="344"/>
        <v>5.2169079289050735E-2</v>
      </c>
      <c r="V169" s="5">
        <f t="shared" si="345"/>
        <v>7.5391038140213025E-4</v>
      </c>
      <c r="W169" s="5">
        <f t="shared" si="346"/>
        <v>6.0174800754281988E-3</v>
      </c>
      <c r="X169" s="5">
        <f t="shared" si="347"/>
        <v>5.4714205674075882E-3</v>
      </c>
      <c r="Y169" s="5">
        <f t="shared" si="348"/>
        <v>2.4874567634792307E-3</v>
      </c>
      <c r="Z169" s="5">
        <f t="shared" si="349"/>
        <v>2.9561777615313242E-2</v>
      </c>
      <c r="AA169" s="5">
        <f t="shared" si="350"/>
        <v>1.5811655921686783E-2</v>
      </c>
      <c r="AB169" s="5">
        <f t="shared" si="351"/>
        <v>4.2285762757430772E-3</v>
      </c>
      <c r="AC169" s="5">
        <f t="shared" si="352"/>
        <v>2.2915639850355906E-5</v>
      </c>
      <c r="AD169" s="5">
        <f t="shared" si="353"/>
        <v>8.0463974212252641E-4</v>
      </c>
      <c r="AE169" s="5">
        <f t="shared" si="354"/>
        <v>7.3162227032209145E-4</v>
      </c>
      <c r="AF169" s="5">
        <f t="shared" si="355"/>
        <v>3.3261540439158611E-4</v>
      </c>
      <c r="AG169" s="5">
        <f t="shared" si="356"/>
        <v>1.0081067943240986E-4</v>
      </c>
      <c r="AH169" s="5">
        <f t="shared" si="357"/>
        <v>6.7197944997784004E-3</v>
      </c>
      <c r="AI169" s="5">
        <f t="shared" si="358"/>
        <v>3.5942046475547699E-3</v>
      </c>
      <c r="AJ169" s="5">
        <f t="shared" si="359"/>
        <v>9.6121295442370416E-4</v>
      </c>
      <c r="AK169" s="5">
        <f t="shared" si="360"/>
        <v>1.7137409326993847E-4</v>
      </c>
      <c r="AL169" s="5">
        <f t="shared" si="361"/>
        <v>4.4578374317612386E-7</v>
      </c>
      <c r="AM169" s="5">
        <f t="shared" si="362"/>
        <v>8.6075248308245972E-5</v>
      </c>
      <c r="AN169" s="5">
        <f t="shared" si="363"/>
        <v>7.8264303003103749E-5</v>
      </c>
      <c r="AO169" s="5">
        <f t="shared" si="364"/>
        <v>3.5581083092703864E-5</v>
      </c>
      <c r="AP169" s="5">
        <f t="shared" si="365"/>
        <v>1.0784086107129328E-5</v>
      </c>
      <c r="AQ169" s="5">
        <f t="shared" si="366"/>
        <v>2.4513695844287085E-6</v>
      </c>
      <c r="AR169" s="5">
        <f t="shared" si="367"/>
        <v>1.2220006173339474E-3</v>
      </c>
      <c r="AS169" s="5">
        <f t="shared" si="368"/>
        <v>6.5360931770775299E-4</v>
      </c>
      <c r="AT169" s="5">
        <f t="shared" si="369"/>
        <v>1.747974322330674E-4</v>
      </c>
      <c r="AU169" s="5">
        <f t="shared" si="370"/>
        <v>3.1164531560870849E-5</v>
      </c>
      <c r="AV169" s="5">
        <f t="shared" si="371"/>
        <v>4.1672295253464635E-6</v>
      </c>
      <c r="AW169" s="5">
        <f t="shared" si="372"/>
        <v>6.0221833385960338E-9</v>
      </c>
      <c r="AX169" s="5">
        <f t="shared" si="373"/>
        <v>7.6731527409836379E-6</v>
      </c>
      <c r="AY169" s="5">
        <f t="shared" si="374"/>
        <v>6.9768483148471934E-6</v>
      </c>
      <c r="AZ169" s="5">
        <f t="shared" si="375"/>
        <v>3.1718652066181971E-6</v>
      </c>
      <c r="BA169" s="5">
        <f t="shared" si="376"/>
        <v>9.6134419009274906E-7</v>
      </c>
      <c r="BB169" s="5">
        <f t="shared" si="377"/>
        <v>2.1852662194552283E-7</v>
      </c>
      <c r="BC169" s="5">
        <f t="shared" si="378"/>
        <v>3.9739260914918932E-8</v>
      </c>
      <c r="BD169" s="5">
        <f t="shared" si="379"/>
        <v>1.8518491758611958E-4</v>
      </c>
      <c r="BE169" s="5">
        <f t="shared" si="380"/>
        <v>9.9049530676425797E-5</v>
      </c>
      <c r="BF169" s="5">
        <f t="shared" si="381"/>
        <v>2.648922400134917E-5</v>
      </c>
      <c r="BG169" s="5">
        <f t="shared" si="382"/>
        <v>4.7227481941056511E-6</v>
      </c>
      <c r="BH169" s="5">
        <f t="shared" si="383"/>
        <v>6.3151200193120465E-7</v>
      </c>
      <c r="BI169" s="5">
        <f t="shared" si="384"/>
        <v>6.7555142419983351E-8</v>
      </c>
      <c r="BJ169" s="8">
        <f t="shared" si="385"/>
        <v>0.20682161488946163</v>
      </c>
      <c r="BK169" s="8">
        <f t="shared" si="386"/>
        <v>0.36544035984091006</v>
      </c>
      <c r="BL169" s="8">
        <f t="shared" si="387"/>
        <v>0.39813540787103097</v>
      </c>
      <c r="BM169" s="8">
        <f t="shared" si="388"/>
        <v>0.17721529361563243</v>
      </c>
      <c r="BN169" s="8">
        <f t="shared" si="389"/>
        <v>0.82273689577495179</v>
      </c>
    </row>
    <row r="170" spans="1:66" x14ac:dyDescent="0.25">
      <c r="A170" t="s">
        <v>344</v>
      </c>
      <c r="B170" t="s">
        <v>197</v>
      </c>
      <c r="C170" t="s">
        <v>210</v>
      </c>
      <c r="D170" s="11">
        <v>44263</v>
      </c>
      <c r="E170">
        <f>VLOOKUP(A170,home!$A$2:$E$405,3,FALSE)</f>
        <v>1.3976999999999999</v>
      </c>
      <c r="F170">
        <f>VLOOKUP(B170,home!$B$2:$E$405,3,FALSE)</f>
        <v>0.79959999999999998</v>
      </c>
      <c r="G170">
        <f>VLOOKUP(C170,away!$B$2:$E$405,4,FALSE)</f>
        <v>1.6296999999999999</v>
      </c>
      <c r="H170">
        <f>VLOOKUP(A170,away!$A$2:$E$405,3,FALSE)</f>
        <v>1.0585</v>
      </c>
      <c r="I170">
        <f>VLOOKUP(C170,away!$B$2:$E$405,3,FALSE)</f>
        <v>0.73480000000000001</v>
      </c>
      <c r="J170">
        <f>VLOOKUP(B170,home!$B$2:$E$405,4,FALSE)</f>
        <v>1.8339000000000001</v>
      </c>
      <c r="K170" s="3">
        <f t="shared" si="334"/>
        <v>1.8213542193239998</v>
      </c>
      <c r="L170" s="3">
        <f t="shared" si="335"/>
        <v>1.4263813786199999</v>
      </c>
      <c r="M170" s="5">
        <f t="shared" si="336"/>
        <v>3.8862107710429979E-2</v>
      </c>
      <c r="N170" s="5">
        <f t="shared" si="337"/>
        <v>7.0781663850215379E-2</v>
      </c>
      <c r="O170" s="5">
        <f t="shared" si="338"/>
        <v>5.5432186772082039E-2</v>
      </c>
      <c r="P170" s="5">
        <f t="shared" si="339"/>
        <v>0.10096164726368761</v>
      </c>
      <c r="Q170" s="5">
        <f t="shared" si="340"/>
        <v>6.4459241052181412E-2</v>
      </c>
      <c r="R170" s="5">
        <f t="shared" si="341"/>
        <v>3.9533719493941862E-2</v>
      </c>
      <c r="S170" s="5">
        <f t="shared" si="342"/>
        <v>6.5573220411444505E-2</v>
      </c>
      <c r="T170" s="5">
        <f t="shared" si="343"/>
        <v>9.1943461116809413E-2</v>
      </c>
      <c r="U170" s="5">
        <f t="shared" si="344"/>
        <v>7.2004906805862454E-2</v>
      </c>
      <c r="V170" s="5">
        <f t="shared" si="345"/>
        <v>1.8928407641975221E-2</v>
      </c>
      <c r="W170" s="5">
        <f t="shared" si="346"/>
        <v>3.9134370221604466E-2</v>
      </c>
      <c r="X170" s="5">
        <f t="shared" si="347"/>
        <v>5.5820536948117651E-2</v>
      </c>
      <c r="Y170" s="5">
        <f t="shared" si="348"/>
        <v>3.9810687223682362E-2</v>
      </c>
      <c r="Z170" s="5">
        <f t="shared" si="349"/>
        <v>1.8796720437915051E-2</v>
      </c>
      <c r="AA170" s="5">
        <f t="shared" si="350"/>
        <v>3.4235486079050234E-2</v>
      </c>
      <c r="AB170" s="5">
        <f t="shared" si="351"/>
        <v>3.1177473510343109E-2</v>
      </c>
      <c r="AC170" s="5">
        <f t="shared" si="352"/>
        <v>3.0734360026416839E-3</v>
      </c>
      <c r="AD170" s="5">
        <f t="shared" si="353"/>
        <v>1.7819387580926695E-2</v>
      </c>
      <c r="AE170" s="5">
        <f t="shared" si="354"/>
        <v>2.5417242623846321E-2</v>
      </c>
      <c r="AF170" s="5">
        <f t="shared" si="355"/>
        <v>1.8127340787260474E-2</v>
      </c>
      <c r="AG170" s="5">
        <f t="shared" si="356"/>
        <v>8.6188337809490496E-3</v>
      </c>
      <c r="AH170" s="5">
        <f t="shared" si="357"/>
        <v>6.7028230029420018E-3</v>
      </c>
      <c r="AI170" s="5">
        <f t="shared" si="358"/>
        <v>1.2208214957790375E-2</v>
      </c>
      <c r="AJ170" s="5">
        <f t="shared" si="359"/>
        <v>1.1117741911892935E-2</v>
      </c>
      <c r="AK170" s="5">
        <f t="shared" si="360"/>
        <v>6.7497820468604905E-3</v>
      </c>
      <c r="AL170" s="5">
        <f t="shared" si="361"/>
        <v>3.1938479909358918E-4</v>
      </c>
      <c r="AM170" s="5">
        <f t="shared" si="362"/>
        <v>6.4910833512581024E-3</v>
      </c>
      <c r="AN170" s="5">
        <f t="shared" si="363"/>
        <v>9.2587604193048612E-3</v>
      </c>
      <c r="AO170" s="5">
        <f t="shared" si="364"/>
        <v>6.6032617256001798E-3</v>
      </c>
      <c r="AP170" s="5">
        <f t="shared" si="365"/>
        <v>3.1395898545167546E-3</v>
      </c>
      <c r="AQ170" s="5">
        <f t="shared" si="366"/>
        <v>1.1195631262467436E-3</v>
      </c>
      <c r="AR170" s="5">
        <f t="shared" si="367"/>
        <v>1.9121563831164506E-3</v>
      </c>
      <c r="AS170" s="5">
        <f t="shared" si="368"/>
        <v>3.4827140963964651E-3</v>
      </c>
      <c r="AT170" s="5">
        <f t="shared" si="369"/>
        <v>3.1716280070854374E-3</v>
      </c>
      <c r="AU170" s="5">
        <f t="shared" si="370"/>
        <v>1.9255526842770767E-3</v>
      </c>
      <c r="AV170" s="5">
        <f t="shared" si="371"/>
        <v>8.7677837650967667E-4</v>
      </c>
      <c r="AW170" s="5">
        <f t="shared" si="372"/>
        <v>2.3048454971256443E-5</v>
      </c>
      <c r="AX170" s="5">
        <f t="shared" si="373"/>
        <v>1.9704270082996178E-3</v>
      </c>
      <c r="AY170" s="5">
        <f t="shared" si="374"/>
        <v>2.8105803925684908E-3</v>
      </c>
      <c r="AZ170" s="5">
        <f t="shared" si="375"/>
        <v>2.0044797675370925E-3</v>
      </c>
      <c r="BA170" s="5">
        <f t="shared" si="376"/>
        <v>9.5305087141181835E-4</v>
      </c>
      <c r="BB170" s="5">
        <f t="shared" si="377"/>
        <v>3.3985350396484554E-4</v>
      </c>
      <c r="BC170" s="5">
        <f t="shared" si="378"/>
        <v>9.695214190284271E-5</v>
      </c>
      <c r="BD170" s="5">
        <f t="shared" si="379"/>
        <v>4.5457737631444592E-4</v>
      </c>
      <c r="BE170" s="5">
        <f t="shared" si="380"/>
        <v>8.2794642235954955E-4</v>
      </c>
      <c r="BF170" s="5">
        <f t="shared" si="381"/>
        <v>7.5399185486938814E-4</v>
      </c>
      <c r="BG170" s="5">
        <f t="shared" si="382"/>
        <v>4.5776208206742974E-4</v>
      </c>
      <c r="BH170" s="5">
        <f t="shared" si="383"/>
        <v>2.0843672490501299E-4</v>
      </c>
      <c r="BI170" s="5">
        <f t="shared" si="384"/>
        <v>7.5927421673564237E-5</v>
      </c>
      <c r="BJ170" s="8">
        <f t="shared" si="385"/>
        <v>0.46672036734820466</v>
      </c>
      <c r="BK170" s="8">
        <f t="shared" si="386"/>
        <v>0.23052878422184109</v>
      </c>
      <c r="BL170" s="8">
        <f t="shared" si="387"/>
        <v>0.28330980601033995</v>
      </c>
      <c r="BM170" s="8">
        <f t="shared" si="388"/>
        <v>0.6265375799381655</v>
      </c>
      <c r="BN170" s="8">
        <f t="shared" si="389"/>
        <v>0.37003056614253826</v>
      </c>
    </row>
    <row r="171" spans="1:66" x14ac:dyDescent="0.25">
      <c r="A171" t="s">
        <v>340</v>
      </c>
      <c r="B171" t="s">
        <v>134</v>
      </c>
      <c r="C171" t="s">
        <v>138</v>
      </c>
      <c r="D171" t="s">
        <v>353</v>
      </c>
      <c r="E171">
        <f>VLOOKUP(A171,home!$A$2:$E$405,3,FALSE)</f>
        <v>1.3611</v>
      </c>
      <c r="F171">
        <f>VLOOKUP(B171,home!$B$2:$E$405,3,FALSE)</f>
        <v>1.4694</v>
      </c>
      <c r="G171">
        <f>VLOOKUP(C171,away!$B$2:$E$405,4,FALSE)</f>
        <v>1.5306</v>
      </c>
      <c r="H171">
        <f>VLOOKUP(A171,away!$A$2:$E$405,3,FALSE)</f>
        <v>1.1444000000000001</v>
      </c>
      <c r="I171">
        <f>VLOOKUP(C171,away!$B$2:$E$405,3,FALSE)</f>
        <v>0.43690000000000001</v>
      </c>
      <c r="J171">
        <f>VLOOKUP(B171,home!$B$2:$E$405,4,FALSE)</f>
        <v>1.5093000000000001</v>
      </c>
      <c r="K171" s="3">
        <f t="shared" si="334"/>
        <v>3.0612005204040003</v>
      </c>
      <c r="L171" s="3">
        <f t="shared" si="335"/>
        <v>0.75463243174800021</v>
      </c>
      <c r="M171" s="5">
        <f t="shared" si="336"/>
        <v>2.2019365734828846E-2</v>
      </c>
      <c r="N171" s="5">
        <f t="shared" si="337"/>
        <v>6.7405693846424072E-2</v>
      </c>
      <c r="O171" s="5">
        <f t="shared" si="338"/>
        <v>1.6616527510022482E-2</v>
      </c>
      <c r="P171" s="5">
        <f t="shared" si="339"/>
        <v>5.0866522660988206E-2</v>
      </c>
      <c r="Q171" s="5">
        <f t="shared" si="340"/>
        <v>0.10317117254043308</v>
      </c>
      <c r="R171" s="5">
        <f t="shared" si="341"/>
        <v>6.2696852810479051E-3</v>
      </c>
      <c r="S171" s="5">
        <f t="shared" si="342"/>
        <v>2.9376449335325731E-2</v>
      </c>
      <c r="T171" s="5">
        <f t="shared" si="343"/>
        <v>7.7856312820479515E-2</v>
      </c>
      <c r="U171" s="5">
        <f t="shared" si="344"/>
        <v>1.9192763845113144E-2</v>
      </c>
      <c r="V171" s="5">
        <f t="shared" si="345"/>
        <v>7.5402203466901655E-3</v>
      </c>
      <c r="W171" s="5">
        <f t="shared" si="346"/>
        <v>0.10527588235715488</v>
      </c>
      <c r="X171" s="5">
        <f t="shared" si="347"/>
        <v>7.9444595107596175E-2</v>
      </c>
      <c r="Y171" s="5">
        <f t="shared" si="348"/>
        <v>2.9975733997640291E-2</v>
      </c>
      <c r="Z171" s="5">
        <f t="shared" si="349"/>
        <v>1.5771026166439416E-3</v>
      </c>
      <c r="AA171" s="5">
        <f t="shared" si="350"/>
        <v>4.8278273508009445E-3</v>
      </c>
      <c r="AB171" s="5">
        <f t="shared" si="351"/>
        <v>7.3894737993462608E-3</v>
      </c>
      <c r="AC171" s="5">
        <f t="shared" si="352"/>
        <v>1.0886575757694643E-3</v>
      </c>
      <c r="AD171" s="5">
        <f t="shared" si="353"/>
        <v>8.0567646464428211E-2</v>
      </c>
      <c r="AE171" s="5">
        <f t="shared" si="354"/>
        <v>6.0798958971664631E-2</v>
      </c>
      <c r="AF171" s="5">
        <f t="shared" si="355"/>
        <v>2.2940433128267088E-2</v>
      </c>
      <c r="AG171" s="5">
        <f t="shared" si="356"/>
        <v>5.770531612312192E-3</v>
      </c>
      <c r="AH171" s="5">
        <f t="shared" si="357"/>
        <v>2.9753319567853793E-4</v>
      </c>
      <c r="AI171" s="5">
        <f t="shared" si="358"/>
        <v>9.1080877344860544E-4</v>
      </c>
      <c r="AJ171" s="5">
        <f t="shared" si="359"/>
        <v>1.3940841456347006E-3</v>
      </c>
      <c r="AK171" s="5">
        <f t="shared" si="360"/>
        <v>1.422523704034637E-3</v>
      </c>
      <c r="AL171" s="5">
        <f t="shared" si="361"/>
        <v>1.0059549564653138E-4</v>
      </c>
      <c r="AM171" s="5">
        <f t="shared" si="362"/>
        <v>4.9326744256926597E-2</v>
      </c>
      <c r="AN171" s="5">
        <f t="shared" si="363"/>
        <v>3.7223560968816218E-2</v>
      </c>
      <c r="AO171" s="5">
        <f t="shared" si="364"/>
        <v>1.4045053166108865E-2</v>
      </c>
      <c r="AP171" s="5">
        <f t="shared" si="365"/>
        <v>3.5329508749235607E-3</v>
      </c>
      <c r="AQ171" s="5">
        <f t="shared" si="366"/>
        <v>6.6651982749744781E-4</v>
      </c>
      <c r="AR171" s="5">
        <f t="shared" si="367"/>
        <v>4.4905639796129749E-5</v>
      </c>
      <c r="AS171" s="5">
        <f t="shared" si="368"/>
        <v>1.3746516791298695E-4</v>
      </c>
      <c r="AT171" s="5">
        <f t="shared" si="369"/>
        <v>2.1040422177632956E-4</v>
      </c>
      <c r="AU171" s="5">
        <f t="shared" si="370"/>
        <v>2.1469650439896623E-4</v>
      </c>
      <c r="AV171" s="5">
        <f t="shared" si="371"/>
        <v>1.643072627487588E-4</v>
      </c>
      <c r="AW171" s="5">
        <f t="shared" si="372"/>
        <v>6.455104515875178E-6</v>
      </c>
      <c r="AX171" s="5">
        <f t="shared" si="373"/>
        <v>2.5166509198189805E-2</v>
      </c>
      <c r="AY171" s="5">
        <f t="shared" si="374"/>
        <v>1.8991464034838385E-2</v>
      </c>
      <c r="AZ171" s="5">
        <f t="shared" si="375"/>
        <v>7.1657873435323899E-3</v>
      </c>
      <c r="BA171" s="5">
        <f t="shared" si="376"/>
        <v>1.8025118428129634E-3</v>
      </c>
      <c r="BB171" s="5">
        <f t="shared" si="377"/>
        <v>3.4005847379912885E-4</v>
      </c>
      <c r="BC171" s="5">
        <f t="shared" si="378"/>
        <v>5.132383060391007E-5</v>
      </c>
      <c r="BD171" s="5">
        <f t="shared" si="379"/>
        <v>5.6478753597588575E-6</v>
      </c>
      <c r="BE171" s="5">
        <f t="shared" si="380"/>
        <v>1.7289278990470744E-5</v>
      </c>
      <c r="BF171" s="5">
        <f t="shared" si="381"/>
        <v>2.6462974921519503E-5</v>
      </c>
      <c r="BG171" s="5">
        <f t="shared" si="382"/>
        <v>2.7002824200397835E-5</v>
      </c>
      <c r="BH171" s="5">
        <f t="shared" si="383"/>
        <v>2.0665264873658898E-5</v>
      </c>
      <c r="BI171" s="5">
        <f t="shared" si="384"/>
        <v>1.2652103917106216E-5</v>
      </c>
      <c r="BJ171" s="8">
        <f t="shared" si="385"/>
        <v>0.79151944466444957</v>
      </c>
      <c r="BK171" s="8">
        <f t="shared" si="386"/>
        <v>0.12998327518408734</v>
      </c>
      <c r="BL171" s="8">
        <f t="shared" si="387"/>
        <v>5.9202726724023304E-2</v>
      </c>
      <c r="BM171" s="8">
        <f t="shared" si="388"/>
        <v>0.69694857268513688</v>
      </c>
      <c r="BN171" s="8">
        <f t="shared" si="389"/>
        <v>0.2663489675737446</v>
      </c>
    </row>
    <row r="172" spans="1:66" x14ac:dyDescent="0.25">
      <c r="A172" t="s">
        <v>340</v>
      </c>
      <c r="B172" t="s">
        <v>139</v>
      </c>
      <c r="C172" t="s">
        <v>137</v>
      </c>
      <c r="D172" t="s">
        <v>353</v>
      </c>
      <c r="E172">
        <f>VLOOKUP(A172,home!$A$2:$E$405,3,FALSE)</f>
        <v>1.3611</v>
      </c>
      <c r="F172">
        <f>VLOOKUP(B172,home!$B$2:$E$405,3,FALSE)</f>
        <v>1.4694</v>
      </c>
      <c r="G172">
        <f>VLOOKUP(C172,away!$B$2:$E$405,4,FALSE)</f>
        <v>0.86829999999999996</v>
      </c>
      <c r="H172">
        <f>VLOOKUP(A172,away!$A$2:$E$405,3,FALSE)</f>
        <v>1.1444000000000001</v>
      </c>
      <c r="I172">
        <f>VLOOKUP(C172,away!$B$2:$E$405,3,FALSE)</f>
        <v>0.3972</v>
      </c>
      <c r="J172">
        <f>VLOOKUP(B172,home!$B$2:$E$405,4,FALSE)</f>
        <v>0.63549999999999995</v>
      </c>
      <c r="K172" s="3">
        <f t="shared" si="334"/>
        <v>1.7366002952220001</v>
      </c>
      <c r="L172" s="3">
        <f t="shared" si="335"/>
        <v>0.28887013464</v>
      </c>
      <c r="M172" s="5">
        <f t="shared" si="336"/>
        <v>0.13193176394550404</v>
      </c>
      <c r="N172" s="5">
        <f t="shared" si="337"/>
        <v>0.22911274021692157</v>
      </c>
      <c r="O172" s="5">
        <f t="shared" si="338"/>
        <v>3.8111146414230454E-2</v>
      </c>
      <c r="P172" s="5">
        <f t="shared" si="339"/>
        <v>6.6183828114201482E-2</v>
      </c>
      <c r="Q172" s="5">
        <f t="shared" si="340"/>
        <v>0.19893862614991373</v>
      </c>
      <c r="R172" s="5">
        <f t="shared" si="341"/>
        <v>5.504585997981753E-3</v>
      </c>
      <c r="S172" s="5">
        <f t="shared" si="342"/>
        <v>8.3003117915930787E-3</v>
      </c>
      <c r="T172" s="5">
        <f t="shared" si="343"/>
        <v>5.7467427721022209E-2</v>
      </c>
      <c r="U172" s="5">
        <f t="shared" si="344"/>
        <v>9.5592656691700015E-3</v>
      </c>
      <c r="V172" s="5">
        <f t="shared" si="345"/>
        <v>4.6265196532958435E-4</v>
      </c>
      <c r="W172" s="5">
        <f t="shared" si="346"/>
        <v>0.11515895896766647</v>
      </c>
      <c r="X172" s="5">
        <f t="shared" si="347"/>
        <v>3.3265983981992049E-2</v>
      </c>
      <c r="Y172" s="5">
        <f t="shared" si="348"/>
        <v>4.8047746359050642E-3</v>
      </c>
      <c r="Z172" s="5">
        <f t="shared" si="349"/>
        <v>5.300368327914827E-4</v>
      </c>
      <c r="AA172" s="5">
        <f t="shared" si="350"/>
        <v>9.2046212030422289E-4</v>
      </c>
      <c r="AB172" s="5">
        <f t="shared" si="351"/>
        <v>7.9923739493049093E-4</v>
      </c>
      <c r="AC172" s="5">
        <f t="shared" si="352"/>
        <v>1.4505641607050125E-5</v>
      </c>
      <c r="AD172" s="5">
        <f t="shared" si="353"/>
        <v>4.999627053517694E-2</v>
      </c>
      <c r="AE172" s="5">
        <f t="shared" si="354"/>
        <v>1.4442429400994428E-2</v>
      </c>
      <c r="AF172" s="5">
        <f t="shared" si="355"/>
        <v>2.0859932627969777E-3</v>
      </c>
      <c r="AG172" s="5">
        <f t="shared" si="356"/>
        <v>2.0086038489409869E-4</v>
      </c>
      <c r="AH172" s="5">
        <f t="shared" si="357"/>
        <v>3.8277952813158687E-5</v>
      </c>
      <c r="AI172" s="5">
        <f t="shared" si="358"/>
        <v>6.6473504155825172E-5</v>
      </c>
      <c r="AJ172" s="5">
        <f t="shared" si="359"/>
        <v>5.7718953470723428E-5</v>
      </c>
      <c r="AK172" s="5">
        <f t="shared" si="360"/>
        <v>3.3411583879054408E-5</v>
      </c>
      <c r="AL172" s="5">
        <f t="shared" si="361"/>
        <v>2.9107134236567023E-7</v>
      </c>
      <c r="AM172" s="5">
        <f t="shared" si="362"/>
        <v>1.7364707634277454E-2</v>
      </c>
      <c r="AN172" s="5">
        <f t="shared" si="363"/>
        <v>5.0161454322979644E-3</v>
      </c>
      <c r="AO172" s="5">
        <f t="shared" si="364"/>
        <v>7.2450730320086708E-4</v>
      </c>
      <c r="AP172" s="5">
        <f t="shared" si="365"/>
        <v>6.9762840741099271E-5</v>
      </c>
      <c r="AQ172" s="5">
        <f t="shared" si="366"/>
        <v>5.0381002994375548E-6</v>
      </c>
      <c r="AR172" s="5">
        <f t="shared" si="367"/>
        <v>2.211471476576144E-6</v>
      </c>
      <c r="AS172" s="5">
        <f t="shared" si="368"/>
        <v>3.8404420190971646E-6</v>
      </c>
      <c r="AT172" s="5">
        <f t="shared" si="369"/>
        <v>3.3346563720735552E-6</v>
      </c>
      <c r="AU172" s="5">
        <f t="shared" si="370"/>
        <v>1.9303217467356205E-6</v>
      </c>
      <c r="AV172" s="5">
        <f t="shared" si="371"/>
        <v>8.3804932881363133E-7</v>
      </c>
      <c r="AW172" s="5">
        <f t="shared" si="372"/>
        <v>4.0560141587991904E-9</v>
      </c>
      <c r="AX172" s="5">
        <f t="shared" si="373"/>
        <v>5.0259260673549896E-3</v>
      </c>
      <c r="AY172" s="5">
        <f t="shared" si="374"/>
        <v>1.4518399397675215E-3</v>
      </c>
      <c r="AZ172" s="5">
        <f t="shared" si="375"/>
        <v>2.0969659943818674E-4</v>
      </c>
      <c r="BA172" s="5">
        <f t="shared" si="376"/>
        <v>2.019169497108639E-5</v>
      </c>
      <c r="BB172" s="5">
        <f t="shared" si="377"/>
        <v>1.4581944112268839E-6</v>
      </c>
      <c r="BC172" s="5">
        <f t="shared" si="378"/>
        <v>8.4245763180481108E-8</v>
      </c>
      <c r="BD172" s="5">
        <f t="shared" si="379"/>
        <v>1.0647134386517842E-7</v>
      </c>
      <c r="BE172" s="5">
        <f t="shared" si="380"/>
        <v>1.8489816718895194E-7</v>
      </c>
      <c r="BF172" s="5">
        <f t="shared" si="381"/>
        <v>1.6054710586317035E-7</v>
      </c>
      <c r="BG172" s="5">
        <f t="shared" si="382"/>
        <v>9.2935383813006473E-8</v>
      </c>
      <c r="BH172" s="5">
        <f t="shared" si="383"/>
        <v>4.0347903741559231E-8</v>
      </c>
      <c r="BI172" s="5">
        <f t="shared" si="384"/>
        <v>1.4013636309836121E-8</v>
      </c>
      <c r="BJ172" s="8">
        <f t="shared" si="385"/>
        <v>0.73536342330980653</v>
      </c>
      <c r="BK172" s="8">
        <f t="shared" si="386"/>
        <v>0.2083451924693451</v>
      </c>
      <c r="BL172" s="8">
        <f t="shared" si="387"/>
        <v>5.5103333745419765E-2</v>
      </c>
      <c r="BM172" s="8">
        <f t="shared" si="388"/>
        <v>0.32810745963485649</v>
      </c>
      <c r="BN172" s="8">
        <f t="shared" si="389"/>
        <v>0.66978269083875308</v>
      </c>
    </row>
    <row r="173" spans="1:66" x14ac:dyDescent="0.25">
      <c r="A173" t="s">
        <v>340</v>
      </c>
      <c r="B173" t="s">
        <v>130</v>
      </c>
      <c r="C173" t="s">
        <v>132</v>
      </c>
      <c r="D173" t="s">
        <v>353</v>
      </c>
      <c r="E173">
        <f>VLOOKUP(A173,home!$A$2:$E$405,3,FALSE)</f>
        <v>1.3611</v>
      </c>
      <c r="F173">
        <f>VLOOKUP(B173,home!$B$2:$E$405,3,FALSE)</f>
        <v>0.80149999999999999</v>
      </c>
      <c r="G173">
        <f>VLOOKUP(C173,away!$B$2:$E$405,4,FALSE)</f>
        <v>1.3358000000000001</v>
      </c>
      <c r="H173">
        <f>VLOOKUP(A173,away!$A$2:$E$405,3,FALSE)</f>
        <v>1.1444000000000001</v>
      </c>
      <c r="I173">
        <f>VLOOKUP(C173,away!$B$2:$E$405,3,FALSE)</f>
        <v>0.7944</v>
      </c>
      <c r="J173">
        <f>VLOOKUP(B173,home!$B$2:$E$405,4,FALSE)</f>
        <v>0.7944</v>
      </c>
      <c r="K173" s="3">
        <f t="shared" si="334"/>
        <v>1.4572531400700002</v>
      </c>
      <c r="L173" s="3">
        <f t="shared" si="335"/>
        <v>0.72219806438400003</v>
      </c>
      <c r="M173" s="5">
        <f t="shared" si="336"/>
        <v>0.11310358435482194</v>
      </c>
      <c r="N173" s="5">
        <f t="shared" si="337"/>
        <v>0.16482055345423646</v>
      </c>
      <c r="O173" s="5">
        <f t="shared" si="338"/>
        <v>8.1683189695944874E-2</v>
      </c>
      <c r="P173" s="5">
        <f t="shared" si="339"/>
        <v>0.11903308467534916</v>
      </c>
      <c r="Q173" s="5">
        <f t="shared" si="340"/>
        <v>0.12009263453463068</v>
      </c>
      <c r="R173" s="5">
        <f t="shared" si="341"/>
        <v>2.9495720745561241E-2</v>
      </c>
      <c r="S173" s="5">
        <f t="shared" si="342"/>
        <v>3.1318360351160653E-2</v>
      </c>
      <c r="T173" s="5">
        <f t="shared" si="343"/>
        <v>8.673066820768538E-2</v>
      </c>
      <c r="U173" s="5">
        <f t="shared" si="344"/>
        <v>4.2982731675096968E-2</v>
      </c>
      <c r="V173" s="5">
        <f t="shared" si="345"/>
        <v>3.6622486475934878E-3</v>
      </c>
      <c r="W173" s="5">
        <f t="shared" si="346"/>
        <v>5.8335122924956483E-2</v>
      </c>
      <c r="X173" s="5">
        <f t="shared" si="347"/>
        <v>4.2129512862006273E-2</v>
      </c>
      <c r="Y173" s="5">
        <f t="shared" si="348"/>
        <v>1.5212926321190881E-2</v>
      </c>
      <c r="Z173" s="5">
        <f t="shared" si="349"/>
        <v>7.1005841433517758E-3</v>
      </c>
      <c r="AA173" s="5">
        <f t="shared" si="350"/>
        <v>1.0347348539230628E-2</v>
      </c>
      <c r="AB173" s="5">
        <f t="shared" si="351"/>
        <v>7.5393530750962803E-3</v>
      </c>
      <c r="AC173" s="5">
        <f t="shared" si="352"/>
        <v>2.4089021794592751E-4</v>
      </c>
      <c r="AD173" s="5">
        <f t="shared" si="353"/>
        <v>2.1252260264690574E-2</v>
      </c>
      <c r="AE173" s="5">
        <f t="shared" si="354"/>
        <v>1.5348341226944527E-2</v>
      </c>
      <c r="AF173" s="5">
        <f t="shared" si="355"/>
        <v>5.5422711628022427E-3</v>
      </c>
      <c r="AG173" s="5">
        <f t="shared" si="356"/>
        <v>1.3342058353556807E-3</v>
      </c>
      <c r="AH173" s="5">
        <f t="shared" si="357"/>
        <v>1.2820070310810934E-3</v>
      </c>
      <c r="AI173" s="5">
        <f t="shared" si="358"/>
        <v>1.8682087716347419E-3</v>
      </c>
      <c r="AJ173" s="5">
        <f t="shared" si="359"/>
        <v>1.3612265493855226E-3</v>
      </c>
      <c r="AK173" s="5">
        <f t="shared" si="360"/>
        <v>6.6121722114623443E-4</v>
      </c>
      <c r="AL173" s="5">
        <f t="shared" si="361"/>
        <v>1.014075933093926E-5</v>
      </c>
      <c r="AM173" s="5">
        <f t="shared" si="362"/>
        <v>6.1939846008610463E-3</v>
      </c>
      <c r="AN173" s="5">
        <f t="shared" si="363"/>
        <v>4.4732836895661496E-3</v>
      </c>
      <c r="AO173" s="5">
        <f t="shared" si="364"/>
        <v>1.6152984110225958E-3</v>
      </c>
      <c r="AP173" s="5">
        <f t="shared" si="365"/>
        <v>3.8885512861435659E-4</v>
      </c>
      <c r="AQ173" s="5">
        <f t="shared" si="366"/>
        <v>7.0207605302769903E-5</v>
      </c>
      <c r="AR173" s="5">
        <f t="shared" si="367"/>
        <v>1.8517259927468892E-4</v>
      </c>
      <c r="AS173" s="5">
        <f t="shared" si="368"/>
        <v>2.6984335174796428E-4</v>
      </c>
      <c r="AT173" s="5">
        <f t="shared" si="369"/>
        <v>1.9661503583086725E-4</v>
      </c>
      <c r="AU173" s="5">
        <f t="shared" si="370"/>
        <v>9.5505959449835594E-5</v>
      </c>
      <c r="AV173" s="5">
        <f t="shared" si="371"/>
        <v>3.479408982591776E-5</v>
      </c>
      <c r="AW173" s="5">
        <f t="shared" si="372"/>
        <v>2.9645535181990314E-7</v>
      </c>
      <c r="AX173" s="5">
        <f t="shared" si="373"/>
        <v>1.5043672515249978E-3</v>
      </c>
      <c r="AY173" s="5">
        <f t="shared" si="374"/>
        <v>1.0864511171740315E-3</v>
      </c>
      <c r="AZ173" s="5">
        <f t="shared" si="375"/>
        <v>3.9231644693545997E-4</v>
      </c>
      <c r="BA173" s="5">
        <f t="shared" si="376"/>
        <v>9.4443392867599174E-5</v>
      </c>
      <c r="BB173" s="5">
        <f t="shared" si="377"/>
        <v>1.7051708880709442E-5</v>
      </c>
      <c r="BC173" s="5">
        <f t="shared" si="378"/>
        <v>2.4629422296175657E-6</v>
      </c>
      <c r="BD173" s="5">
        <f t="shared" si="379"/>
        <v>2.2288548795522397E-5</v>
      </c>
      <c r="BE173" s="5">
        <f t="shared" si="380"/>
        <v>3.2480057719878438E-5</v>
      </c>
      <c r="BF173" s="5">
        <f t="shared" si="381"/>
        <v>2.366583305097385E-5</v>
      </c>
      <c r="BG173" s="5">
        <f t="shared" si="382"/>
        <v>1.1495703175301341E-5</v>
      </c>
      <c r="BH173" s="5">
        <f t="shared" si="383"/>
        <v>4.1880373873801388E-6</v>
      </c>
      <c r="BI173" s="5">
        <f t="shared" si="384"/>
        <v>1.2206061266980532E-6</v>
      </c>
      <c r="BJ173" s="8">
        <f t="shared" si="385"/>
        <v>0.54663721908947838</v>
      </c>
      <c r="BK173" s="8">
        <f t="shared" si="386"/>
        <v>0.26845476012337616</v>
      </c>
      <c r="BL173" s="8">
        <f t="shared" si="387"/>
        <v>0.17809827312656265</v>
      </c>
      <c r="BM173" s="8">
        <f t="shared" si="388"/>
        <v>0.37097591436040261</v>
      </c>
      <c r="BN173" s="8">
        <f t="shared" si="389"/>
        <v>0.62822876746054435</v>
      </c>
    </row>
    <row r="174" spans="1:66" x14ac:dyDescent="0.25">
      <c r="A174" t="s">
        <v>340</v>
      </c>
      <c r="B174" t="s">
        <v>142</v>
      </c>
      <c r="C174" t="s">
        <v>135</v>
      </c>
      <c r="D174" t="s">
        <v>353</v>
      </c>
      <c r="E174">
        <f>VLOOKUP(A174,home!$A$2:$E$405,3,FALSE)</f>
        <v>1.3611</v>
      </c>
      <c r="F174">
        <f>VLOOKUP(B174,home!$B$2:$E$405,3,FALSE)</f>
        <v>0.80149999999999999</v>
      </c>
      <c r="G174">
        <f>VLOOKUP(C174,away!$B$2:$E$405,4,FALSE)</f>
        <v>0.66790000000000005</v>
      </c>
      <c r="H174">
        <f>VLOOKUP(A174,away!$A$2:$E$405,3,FALSE)</f>
        <v>1.1444000000000001</v>
      </c>
      <c r="I174">
        <f>VLOOKUP(C174,away!$B$2:$E$405,3,FALSE)</f>
        <v>1.7476</v>
      </c>
      <c r="J174">
        <f>VLOOKUP(B174,home!$B$2:$E$405,4,FALSE)</f>
        <v>0.87380000000000002</v>
      </c>
      <c r="K174" s="3">
        <f t="shared" si="334"/>
        <v>0.72862657003500009</v>
      </c>
      <c r="L174" s="3">
        <f t="shared" si="335"/>
        <v>1.7475593158720004</v>
      </c>
      <c r="M174" s="5">
        <f t="shared" si="336"/>
        <v>8.4063241710161274E-2</v>
      </c>
      <c r="N174" s="5">
        <f t="shared" si="337"/>
        <v>6.1250711473297963E-2</v>
      </c>
      <c r="O174" s="5">
        <f t="shared" si="338"/>
        <v>0.14690550117299203</v>
      </c>
      <c r="P174" s="5">
        <f t="shared" si="339"/>
        <v>0.10703925143894985</v>
      </c>
      <c r="Q174" s="5">
        <f t="shared" si="340"/>
        <v>2.2314447906496258E-2</v>
      </c>
      <c r="R174" s="5">
        <f t="shared" si="341"/>
        <v>0.12836303856385367</v>
      </c>
      <c r="S174" s="5">
        <f t="shared" si="342"/>
        <v>3.4073755411771732E-2</v>
      </c>
      <c r="T174" s="5">
        <f t="shared" si="343"/>
        <v>3.8995821317537989E-2</v>
      </c>
      <c r="U174" s="5">
        <f t="shared" si="344"/>
        <v>9.3528720508051139E-2</v>
      </c>
      <c r="V174" s="5">
        <f t="shared" si="345"/>
        <v>4.8207479125789458E-3</v>
      </c>
      <c r="W174" s="5">
        <f t="shared" si="346"/>
        <v>5.4196332134450196E-3</v>
      </c>
      <c r="X174" s="5">
        <f t="shared" si="347"/>
        <v>9.4711305107651484E-3</v>
      </c>
      <c r="Y174" s="5">
        <f t="shared" si="348"/>
        <v>8.2756811779635883E-3</v>
      </c>
      <c r="Z174" s="5">
        <f t="shared" si="349"/>
        <v>7.477400795196644E-2</v>
      </c>
      <c r="AA174" s="5">
        <f t="shared" si="350"/>
        <v>5.4482328941811126E-2</v>
      </c>
      <c r="AB174" s="5">
        <f t="shared" si="351"/>
        <v>1.9848636232195228E-2</v>
      </c>
      <c r="AC174" s="5">
        <f t="shared" si="352"/>
        <v>3.8364661343112715E-4</v>
      </c>
      <c r="AD174" s="5">
        <f t="shared" si="353"/>
        <v>9.8722218979005244E-4</v>
      </c>
      <c r="AE174" s="5">
        <f t="shared" si="354"/>
        <v>1.7252293346031618E-3</v>
      </c>
      <c r="AF174" s="5">
        <f t="shared" si="355"/>
        <v>1.5074702978507043E-3</v>
      </c>
      <c r="AG174" s="5">
        <f t="shared" si="356"/>
        <v>8.7813125413644581E-4</v>
      </c>
      <c r="AH174" s="5">
        <f t="shared" si="357"/>
        <v>3.2668003545386494E-2</v>
      </c>
      <c r="AI174" s="5">
        <f t="shared" si="358"/>
        <v>2.380277537316618E-2</v>
      </c>
      <c r="AJ174" s="5">
        <f t="shared" si="359"/>
        <v>8.6716672887318224E-3</v>
      </c>
      <c r="AK174" s="5">
        <f t="shared" si="360"/>
        <v>2.1061357310244587E-3</v>
      </c>
      <c r="AL174" s="5">
        <f t="shared" si="361"/>
        <v>1.9540167846652144E-5</v>
      </c>
      <c r="AM174" s="5">
        <f t="shared" si="362"/>
        <v>1.438632636018336E-4</v>
      </c>
      <c r="AN174" s="5">
        <f t="shared" si="363"/>
        <v>2.5140958651913352E-4</v>
      </c>
      <c r="AO174" s="5">
        <f t="shared" si="364"/>
        <v>2.1967658251051978E-4</v>
      </c>
      <c r="AP174" s="5">
        <f t="shared" si="365"/>
        <v>1.2796595274839432E-4</v>
      </c>
      <c r="AQ174" s="5">
        <f t="shared" si="366"/>
        <v>5.5907023209973174E-5</v>
      </c>
      <c r="AR174" s="5">
        <f t="shared" si="367"/>
        <v>1.1417854785335935E-2</v>
      </c>
      <c r="AS174" s="5">
        <f t="shared" si="368"/>
        <v>8.3193523693970341E-3</v>
      </c>
      <c r="AT174" s="5">
        <f t="shared" si="369"/>
        <v>3.0308505909131559E-3</v>
      </c>
      <c r="AU174" s="5">
        <f t="shared" si="370"/>
        <v>7.3611942344853538E-4</v>
      </c>
      <c r="AV174" s="5">
        <f t="shared" si="371"/>
        <v>1.3408904266086201E-4</v>
      </c>
      <c r="AW174" s="5">
        <f t="shared" si="372"/>
        <v>6.9113473272781034E-7</v>
      </c>
      <c r="AX174" s="5">
        <f t="shared" si="373"/>
        <v>1.7470432718707509E-5</v>
      </c>
      <c r="AY174" s="5">
        <f t="shared" si="374"/>
        <v>3.0530617449892302E-5</v>
      </c>
      <c r="AZ174" s="5">
        <f t="shared" si="375"/>
        <v>2.6677032471941781E-5</v>
      </c>
      <c r="BA174" s="5">
        <f t="shared" si="376"/>
        <v>1.5539898872053905E-5</v>
      </c>
      <c r="BB174" s="5">
        <f t="shared" si="377"/>
        <v>6.7892237603916476E-6</v>
      </c>
      <c r="BC174" s="5">
        <f t="shared" si="378"/>
        <v>2.3729142460023903E-6</v>
      </c>
      <c r="BD174" s="5">
        <f t="shared" si="379"/>
        <v>3.3255630828979196E-3</v>
      </c>
      <c r="BE174" s="5">
        <f t="shared" si="380"/>
        <v>2.4230936225269318E-3</v>
      </c>
      <c r="BF174" s="5">
        <f t="shared" si="381"/>
        <v>8.8276519752774067E-4</v>
      </c>
      <c r="BG174" s="5">
        <f t="shared" si="382"/>
        <v>2.1440205934030235E-4</v>
      </c>
      <c r="BH174" s="5">
        <f t="shared" si="383"/>
        <v>3.9054759276391261E-5</v>
      </c>
      <c r="BI174" s="5">
        <f t="shared" si="384"/>
        <v>5.6912670590199147E-6</v>
      </c>
      <c r="BJ174" s="8">
        <f t="shared" si="385"/>
        <v>0.15172368120399518</v>
      </c>
      <c r="BK174" s="8">
        <f t="shared" si="386"/>
        <v>0.2304307138721895</v>
      </c>
      <c r="BL174" s="8">
        <f t="shared" si="387"/>
        <v>0.54090564355759607</v>
      </c>
      <c r="BM174" s="8">
        <f t="shared" si="388"/>
        <v>0.44786801483727889</v>
      </c>
      <c r="BN174" s="8">
        <f t="shared" si="389"/>
        <v>0.54993619226575108</v>
      </c>
    </row>
    <row r="175" spans="1:66" x14ac:dyDescent="0.25">
      <c r="A175" t="s">
        <v>351</v>
      </c>
      <c r="B175" t="s">
        <v>160</v>
      </c>
      <c r="C175" t="s">
        <v>155</v>
      </c>
      <c r="D175" t="s">
        <v>353</v>
      </c>
      <c r="E175">
        <f>VLOOKUP(A175,home!$A$2:$E$405,3,FALSE)</f>
        <v>1.3231999999999999</v>
      </c>
      <c r="F175">
        <f>VLOOKUP(B175,home!$B$2:$E$405,3,FALSE)</f>
        <v>0.872</v>
      </c>
      <c r="G175">
        <f>VLOOKUP(C175,away!$B$2:$E$405,4,FALSE)</f>
        <v>1.4611000000000001</v>
      </c>
      <c r="H175">
        <f>VLOOKUP(A175,away!$A$2:$E$405,3,FALSE)</f>
        <v>1.1951000000000001</v>
      </c>
      <c r="I175">
        <f>VLOOKUP(C175,away!$B$2:$E$405,3,FALSE)</f>
        <v>0.61360000000000003</v>
      </c>
      <c r="J175">
        <f>VLOOKUP(B175,home!$B$2:$E$405,4,FALSE)</f>
        <v>0.77239999999999998</v>
      </c>
      <c r="K175" s="3">
        <f t="shared" si="334"/>
        <v>1.68586159744</v>
      </c>
      <c r="L175" s="3">
        <f t="shared" si="335"/>
        <v>0.56641123926400005</v>
      </c>
      <c r="M175" s="5">
        <f t="shared" si="336"/>
        <v>0.10515994136453093</v>
      </c>
      <c r="N175" s="5">
        <f t="shared" si="337"/>
        <v>0.17728510673550482</v>
      </c>
      <c r="O175" s="5">
        <f t="shared" si="338"/>
        <v>5.9563772709213536E-2</v>
      </c>
      <c r="P175" s="5">
        <f t="shared" si="339"/>
        <v>0.1004162770091078</v>
      </c>
      <c r="Q175" s="5">
        <f t="shared" si="340"/>
        <v>0.14943907662171957</v>
      </c>
      <c r="R175" s="5">
        <f t="shared" si="341"/>
        <v>1.686879515773243E-2</v>
      </c>
      <c r="S175" s="5">
        <f t="shared" si="342"/>
        <v>2.3971648703702313E-2</v>
      </c>
      <c r="T175" s="5">
        <f t="shared" si="343"/>
        <v>8.4643972583776039E-2</v>
      </c>
      <c r="U175" s="5">
        <f t="shared" si="344"/>
        <v>2.8438453951502931E-2</v>
      </c>
      <c r="V175" s="5">
        <f t="shared" si="345"/>
        <v>2.5433678403069268E-3</v>
      </c>
      <c r="W175" s="5">
        <f t="shared" si="346"/>
        <v>8.3977866811150201E-2</v>
      </c>
      <c r="X175" s="5">
        <f t="shared" si="347"/>
        <v>4.7566007611250724E-2</v>
      </c>
      <c r="Y175" s="5">
        <f t="shared" si="348"/>
        <v>1.3470960658964689E-2</v>
      </c>
      <c r="Z175" s="5">
        <f t="shared" si="349"/>
        <v>3.1848917233939299E-3</v>
      </c>
      <c r="AA175" s="5">
        <f t="shared" si="350"/>
        <v>5.3692866484743246E-3</v>
      </c>
      <c r="AB175" s="5">
        <f t="shared" si="351"/>
        <v>4.5259370831550964E-3</v>
      </c>
      <c r="AC175" s="5">
        <f t="shared" si="352"/>
        <v>1.5178993438135985E-4</v>
      </c>
      <c r="AD175" s="5">
        <f t="shared" si="353"/>
        <v>3.5393765172962326E-2</v>
      </c>
      <c r="AE175" s="5">
        <f t="shared" si="354"/>
        <v>2.0047426393836595E-2</v>
      </c>
      <c r="AF175" s="5">
        <f t="shared" si="355"/>
        <v>5.6775438138934042E-3</v>
      </c>
      <c r="AG175" s="5">
        <f t="shared" si="356"/>
        <v>1.07194154253434E-3</v>
      </c>
      <c r="AH175" s="5">
        <f t="shared" si="357"/>
        <v>4.5098961699230322E-4</v>
      </c>
      <c r="AI175" s="5">
        <f t="shared" si="358"/>
        <v>7.6030607613149801E-4</v>
      </c>
      <c r="AJ175" s="5">
        <f t="shared" si="359"/>
        <v>6.4088540802519295E-4</v>
      </c>
      <c r="AK175" s="5">
        <f t="shared" si="360"/>
        <v>3.601480325831125E-4</v>
      </c>
      <c r="AL175" s="5">
        <f t="shared" si="361"/>
        <v>5.7977134259505923E-6</v>
      </c>
      <c r="AM175" s="5">
        <f t="shared" si="362"/>
        <v>1.1933797898781311E-2</v>
      </c>
      <c r="AN175" s="5">
        <f t="shared" si="363"/>
        <v>6.7594372569748417E-3</v>
      </c>
      <c r="AO175" s="5">
        <f t="shared" si="364"/>
        <v>1.9143106167251866E-3</v>
      </c>
      <c r="AP175" s="5">
        <f t="shared" si="365"/>
        <v>3.6142901625184836E-4</v>
      </c>
      <c r="AQ175" s="5">
        <f t="shared" si="366"/>
        <v>5.117936425029447E-5</v>
      </c>
      <c r="AR175" s="5">
        <f t="shared" si="367"/>
        <v>5.1089117571161464E-5</v>
      </c>
      <c r="AS175" s="5">
        <f t="shared" si="368"/>
        <v>8.6129181360318231E-5</v>
      </c>
      <c r="AT175" s="5">
        <f t="shared" si="369"/>
        <v>7.2600939637152797E-5</v>
      </c>
      <c r="AU175" s="5">
        <f t="shared" si="370"/>
        <v>4.0798378690778461E-5</v>
      </c>
      <c r="AV175" s="5">
        <f t="shared" si="371"/>
        <v>1.7195104968149465E-5</v>
      </c>
      <c r="AW175" s="5">
        <f t="shared" si="372"/>
        <v>1.5378289221092447E-7</v>
      </c>
      <c r="AX175" s="5">
        <f t="shared" si="373"/>
        <v>3.35312193152759E-3</v>
      </c>
      <c r="AY175" s="5">
        <f t="shared" si="374"/>
        <v>1.8992459486398396E-3</v>
      </c>
      <c r="AZ175" s="5">
        <f t="shared" si="375"/>
        <v>5.3787712571811146E-4</v>
      </c>
      <c r="BA175" s="5">
        <f t="shared" si="376"/>
        <v>1.0155321644991796E-4</v>
      </c>
      <c r="BB175" s="5">
        <f t="shared" si="377"/>
        <v>1.4380220795160817E-5</v>
      </c>
      <c r="BC175" s="5">
        <f t="shared" si="378"/>
        <v>1.6290237362953971E-6</v>
      </c>
      <c r="BD175" s="5">
        <f t="shared" si="379"/>
        <v>4.8229083993976232E-6</v>
      </c>
      <c r="BE175" s="5">
        <f t="shared" si="380"/>
        <v>8.1307560585152702E-6</v>
      </c>
      <c r="BF175" s="5">
        <f t="shared" si="381"/>
        <v>6.8536646986017574E-6</v>
      </c>
      <c r="BG175" s="5">
        <f t="shared" si="382"/>
        <v>3.8514433723676304E-6</v>
      </c>
      <c r="BH175" s="5">
        <f t="shared" si="383"/>
        <v>1.6232501190473489E-6</v>
      </c>
      <c r="BI175" s="5">
        <f t="shared" si="384"/>
        <v>5.4731500774836732E-7</v>
      </c>
      <c r="BJ175" s="8">
        <f t="shared" si="385"/>
        <v>0.6455016295654431</v>
      </c>
      <c r="BK175" s="8">
        <f t="shared" si="386"/>
        <v>0.23414806851409509</v>
      </c>
      <c r="BL175" s="8">
        <f t="shared" si="387"/>
        <v>0.11727221674369366</v>
      </c>
      <c r="BM175" s="8">
        <f t="shared" si="388"/>
        <v>0.38947474478306909</v>
      </c>
      <c r="BN175" s="8">
        <f t="shared" si="389"/>
        <v>0.60873296959780898</v>
      </c>
    </row>
    <row r="176" spans="1:66" x14ac:dyDescent="0.25">
      <c r="A176" t="s">
        <v>351</v>
      </c>
      <c r="B176" t="s">
        <v>164</v>
      </c>
      <c r="C176" t="s">
        <v>162</v>
      </c>
      <c r="D176" t="s">
        <v>353</v>
      </c>
      <c r="E176">
        <f>VLOOKUP(A176,home!$A$2:$E$405,3,FALSE)</f>
        <v>1.3231999999999999</v>
      </c>
      <c r="F176">
        <f>VLOOKUP(B176,home!$B$2:$E$405,3,FALSE)</f>
        <v>0.97170000000000001</v>
      </c>
      <c r="G176">
        <f>VLOOKUP(C176,away!$B$2:$E$405,4,FALSE)</f>
        <v>1.7814000000000001</v>
      </c>
      <c r="H176">
        <f>VLOOKUP(A176,away!$A$2:$E$405,3,FALSE)</f>
        <v>1.1951000000000001</v>
      </c>
      <c r="I176">
        <f>VLOOKUP(C176,away!$B$2:$E$405,3,FALSE)</f>
        <v>0.83679999999999999</v>
      </c>
      <c r="J176">
        <f>VLOOKUP(B176,home!$B$2:$E$405,4,FALSE)</f>
        <v>0.89649999999999996</v>
      </c>
      <c r="K176" s="3">
        <f t="shared" ref="K176:K218" si="390">E176*F176*G176</f>
        <v>2.2904411780160001</v>
      </c>
      <c r="L176" s="3">
        <f t="shared" ref="L176:L218" si="391">H176*I176*J176</f>
        <v>0.89655350312000004</v>
      </c>
      <c r="M176" s="5">
        <f t="shared" ref="M176:M218" si="392">_xlfn.POISSON.DIST(0,K176,FALSE) * _xlfn.POISSON.DIST(0,L176,FALSE)</f>
        <v>4.129579165683208E-2</v>
      </c>
      <c r="N176" s="5">
        <f t="shared" ref="N176:N218" si="393">_xlfn.POISSON.DIST(1,K176,FALSE) * _xlfn.POISSON.DIST(0,L176,FALSE)</f>
        <v>9.4585581689577758E-2</v>
      </c>
      <c r="O176" s="5">
        <f t="shared" ref="O176:O218" si="394">_xlfn.POISSON.DIST(0,K176,FALSE) * _xlfn.POISSON.DIST(1,L176,FALSE)</f>
        <v>3.7023886674046477E-2</v>
      </c>
      <c r="P176" s="5">
        <f t="shared" ref="P176:P218" si="395">_xlfn.POISSON.DIST(1,K176,FALSE) * _xlfn.POISSON.DIST(1,L176,FALSE)</f>
        <v>8.4801034608433884E-2</v>
      </c>
      <c r="Q176" s="5">
        <f t="shared" ref="Q176:Q218" si="396">_xlfn.POISSON.DIST(2,K176,FALSE) * _xlfn.POISSON.DIST(0,L176,FALSE)</f>
        <v>0.10832135557420257</v>
      </c>
      <c r="R176" s="5">
        <f t="shared" ref="R176:R218" si="397">_xlfn.POISSON.DIST(0,K176,FALSE) * _xlfn.POISSON.DIST(2,L176,FALSE)</f>
        <v>1.6596947648367121E-2</v>
      </c>
      <c r="S176" s="5">
        <f t="shared" ref="S176:S218" si="398">_xlfn.POISSON.DIST(2,K176,FALSE) * _xlfn.POISSON.DIST(2,L176,FALSE)</f>
        <v>4.3534796053916233E-2</v>
      </c>
      <c r="T176" s="5">
        <f t="shared" ref="T176:T218" si="399">_xlfn.POISSON.DIST(2,K176,FALSE) * _xlfn.POISSON.DIST(1,L176,FALSE)</f>
        <v>9.7115890802758467E-2</v>
      </c>
      <c r="U176" s="5">
        <f t="shared" ref="U176:U218" si="400">_xlfn.POISSON.DIST(1,K176,FALSE) * _xlfn.POISSON.DIST(2,L176,FALSE)</f>
        <v>3.8014332323195871E-2</v>
      </c>
      <c r="V176" s="5">
        <f t="shared" ref="V176:V218" si="401">_xlfn.POISSON.DIST(3,K176,FALSE) * _xlfn.POISSON.DIST(3,L176,FALSE)</f>
        <v>9.933204110368965E-3</v>
      </c>
      <c r="W176" s="5">
        <f t="shared" ref="W176:W218" si="402">_xlfn.POISSON.DIST(3,K176,FALSE) * _xlfn.POISSON.DIST(0,L176,FALSE)</f>
        <v>8.2701231088555524E-2</v>
      </c>
      <c r="X176" s="5">
        <f t="shared" ref="X176:X218" si="403">_xlfn.POISSON.DIST(3,K176,FALSE) * _xlfn.POISSON.DIST(1,L176,FALSE)</f>
        <v>7.4146078444781119E-2</v>
      </c>
      <c r="Y176" s="5">
        <f t="shared" ref="Y176:Y218" si="404">_xlfn.POISSON.DIST(3,K176,FALSE) * _xlfn.POISSON.DIST(2,L176,FALSE)</f>
        <v>3.3237963186139412E-2</v>
      </c>
      <c r="Z176" s="5">
        <f t="shared" ref="Z176:Z218" si="405">_xlfn.POISSON.DIST(0,K176,FALSE) * _xlfn.POISSON.DIST(3,L176,FALSE)</f>
        <v>4.9600171850809312E-3</v>
      </c>
      <c r="AA176" s="5">
        <f t="shared" ref="AA176:AA218" si="406">_xlfn.POISSON.DIST(1,K176,FALSE) * _xlfn.POISSON.DIST(3,L176,FALSE)</f>
        <v>1.1360627604376372E-2</v>
      </c>
      <c r="AB176" s="5">
        <f t="shared" ref="AB176:AB218" si="407">_xlfn.POISSON.DIST(2,K176,FALSE) * _xlfn.POISSON.DIST(3,L176,FALSE)</f>
        <v>1.3010424636584455E-2</v>
      </c>
      <c r="AC176" s="5">
        <f t="shared" ref="AC176:AC218" si="408">_xlfn.POISSON.DIST(4,K176,FALSE) * _xlfn.POISSON.DIST(4,L176,FALSE)</f>
        <v>1.2748665659081094E-3</v>
      </c>
      <c r="AD176" s="5">
        <f t="shared" ref="AD176:AD218" si="409">_xlfn.POISSON.DIST(4,K176,FALSE) * _xlfn.POISSON.DIST(0,L176,FALSE)</f>
        <v>4.7355576289461153E-2</v>
      </c>
      <c r="AE176" s="5">
        <f t="shared" ref="AE176:AE218" si="410">_xlfn.POISSON.DIST(4,K176,FALSE) * _xlfn.POISSON.DIST(1,L176,FALSE)</f>
        <v>4.2456807814582817E-2</v>
      </c>
      <c r="AF176" s="5">
        <f t="shared" ref="AF176:AF218" si="411">_xlfn.POISSON.DIST(4,K176,FALSE) * _xlfn.POISSON.DIST(2,L176,FALSE)</f>
        <v>1.9032399888728402E-2</v>
      </c>
      <c r="AG176" s="5">
        <f t="shared" ref="AG176:AG218" si="412">_xlfn.POISSON.DIST(4,K176,FALSE) * _xlfn.POISSON.DIST(3,L176,FALSE)</f>
        <v>5.687854931006717E-3</v>
      </c>
      <c r="AH176" s="5">
        <f t="shared" ref="AH176:AH218" si="413">_xlfn.POISSON.DIST(0,K176,FALSE) * _xlfn.POISSON.DIST(4,L176,FALSE)</f>
        <v>1.1117301957049275E-3</v>
      </c>
      <c r="AI176" s="5">
        <f t="shared" ref="AI176:AI218" si="414">_xlfn.POISSON.DIST(1,K176,FALSE) * _xlfn.POISSON.DIST(4,L176,FALSE)</f>
        <v>2.5463526190863521E-3</v>
      </c>
      <c r="AJ176" s="5">
        <f t="shared" ref="AJ176:AJ218" si="415">_xlfn.POISSON.DIST(2,K176,FALSE) * _xlfn.POISSON.DIST(4,L176,FALSE)</f>
        <v>2.9161354462521362E-3</v>
      </c>
      <c r="AK176" s="5">
        <f t="shared" ref="AK176:AK218" si="416">_xlfn.POISSON.DIST(3,K176,FALSE) * _xlfn.POISSON.DIST(4,L176,FALSE)</f>
        <v>2.2264122355893194E-3</v>
      </c>
      <c r="AL176" s="5">
        <f t="shared" ref="AL176:AL218" si="417">_xlfn.POISSON.DIST(5,K176,FALSE) * _xlfn.POISSON.DIST(5,L176,FALSE)</f>
        <v>1.0471769586121772E-4</v>
      </c>
      <c r="AM176" s="5">
        <f t="shared" ref="AM176:AM218" si="418">_xlfn.POISSON.DIST(5,K176,FALSE) * _xlfn.POISSON.DIST(0,L176,FALSE)</f>
        <v>2.1693032388411984E-2</v>
      </c>
      <c r="AN176" s="5">
        <f t="shared" ref="AN176:AN218" si="419">_xlfn.POISSON.DIST(5,K176,FALSE) * _xlfn.POISSON.DIST(1,L176,FALSE)</f>
        <v>1.9448964181126387E-2</v>
      </c>
      <c r="AO176" s="5">
        <f t="shared" ref="AO176:AO218" si="420">_xlfn.POISSON.DIST(5,K176,FALSE) * _xlfn.POISSON.DIST(2,L176,FALSE)</f>
        <v>8.7185184843221308E-3</v>
      </c>
      <c r="AP176" s="5">
        <f t="shared" ref="AP176:AP218" si="421">_xlfn.POISSON.DIST(5,K176,FALSE) * _xlfn.POISSON.DIST(3,L176,FALSE)</f>
        <v>2.6055394297118269E-3</v>
      </c>
      <c r="AQ176" s="5">
        <f t="shared" ref="AQ176:AQ218" si="422">_xlfn.POISSON.DIST(5,K176,FALSE) * _xlfn.POISSON.DIST(4,L176,FALSE)</f>
        <v>5.8400137580635631E-4</v>
      </c>
      <c r="AR176" s="5">
        <f t="shared" ref="AR176:AR218" si="423">_xlfn.POISSON.DIST(0,K176,FALSE) * _xlfn.POISSON.DIST(5,L176,FALSE)</f>
        <v>1.9934512029670727E-4</v>
      </c>
      <c r="AS176" s="5">
        <f t="shared" ref="AS176:AS218" si="424">_xlfn.POISSON.DIST(1,K176,FALSE) * _xlfn.POISSON.DIST(5,L176,FALSE)</f>
        <v>4.5658827216413141E-4</v>
      </c>
      <c r="AT176" s="5">
        <f t="shared" ref="AT176:AT218" si="425">_xlfn.POISSON.DIST(2,K176,FALSE) * _xlfn.POISSON.DIST(5,L176,FALSE)</f>
        <v>5.2289428998195174E-4</v>
      </c>
      <c r="AU176" s="5">
        <f t="shared" ref="AU176:AU218" si="426">_xlfn.POISSON.DIST(3,K176,FALSE) * _xlfn.POISSON.DIST(5,L176,FALSE)</f>
        <v>3.9921953784136717E-4</v>
      </c>
      <c r="AV176" s="5">
        <f t="shared" ref="AV176:AV218" si="427">_xlfn.POISSON.DIST(4,K176,FALSE) * _xlfn.POISSON.DIST(5,L176,FALSE)</f>
        <v>2.285972171350961E-4</v>
      </c>
      <c r="AW176" s="5">
        <f t="shared" ref="AW176:AW218" si="428">_xlfn.POISSON.DIST(6,K176,FALSE) * _xlfn.POISSON.DIST(6,L176,FALSE)</f>
        <v>5.973280807774928E-6</v>
      </c>
      <c r="AX176" s="5">
        <f t="shared" ref="AX176:AX218" si="429">_xlfn.POISSON.DIST(6,K176,FALSE) * _xlfn.POISSON.DIST(0,L176,FALSE)</f>
        <v>8.2811024430755973E-3</v>
      </c>
      <c r="AY176" s="5">
        <f t="shared" ref="AY176:AY218" si="430">_xlfn.POISSON.DIST(6,K176,FALSE) * _xlfn.POISSON.DIST(1,L176,FALSE)</f>
        <v>7.4244514050350189E-3</v>
      </c>
      <c r="AZ176" s="5">
        <f t="shared" ref="AZ176:AZ218" si="431">_xlfn.POISSON.DIST(6,K176,FALSE) * _xlfn.POISSON.DIST(2,L176,FALSE)</f>
        <v>3.328208957964175E-3</v>
      </c>
      <c r="BA176" s="5">
        <f t="shared" ref="BA176:BA218" si="432">_xlfn.POISSON.DIST(6,K176,FALSE) * _xlfn.POISSON.DIST(3,L176,FALSE)</f>
        <v>9.9463913345938229E-4</v>
      </c>
      <c r="BB176" s="5">
        <f t="shared" ref="BB176:BB218" si="433">_xlfn.POISSON.DIST(6,K176,FALSE) * _xlfn.POISSON.DIST(4,L176,FALSE)</f>
        <v>2.2293679986081259E-4</v>
      </c>
      <c r="BC176" s="5">
        <f t="shared" ref="BC176:BC218" si="434">_xlfn.POISSON.DIST(6,K176,FALSE) * _xlfn.POISSON.DIST(5,L176,FALSE)</f>
        <v>3.9974953777914788E-5</v>
      </c>
      <c r="BD176" s="5">
        <f t="shared" ref="BD176:BD218" si="435">_xlfn.POISSON.DIST(0,K176,FALSE) * _xlfn.POISSON.DIST(6,L176,FALSE)</f>
        <v>2.9787260988648439E-5</v>
      </c>
      <c r="BE176" s="5">
        <f t="shared" ref="BE176:BE218" si="436">_xlfn.POISSON.DIST(1,K176,FALSE) * _xlfn.POISSON.DIST(6,L176,FALSE)</f>
        <v>6.8225969148709965E-5</v>
      </c>
      <c r="BF176" s="5">
        <f t="shared" ref="BF176:BF218" si="437">_xlfn.POISSON.DIST(2,K176,FALSE) * _xlfn.POISSON.DIST(6,L176,FALSE)</f>
        <v>7.8133784574127284E-5</v>
      </c>
      <c r="BG176" s="5">
        <f t="shared" ref="BG176:BG218" si="438">_xlfn.POISSON.DIST(3,K176,FALSE) * _xlfn.POISSON.DIST(6,L176,FALSE)</f>
        <v>5.9653612527604165E-5</v>
      </c>
      <c r="BH176" s="5">
        <f t="shared" ref="BH176:BH218" si="439">_xlfn.POISSON.DIST(4,K176,FALSE) * _xlfn.POISSON.DIST(6,L176,FALSE)</f>
        <v>3.415827263765893E-5</v>
      </c>
      <c r="BI176" s="5">
        <f t="shared" ref="BI176:BI218" si="440">_xlfn.POISSON.DIST(5,K176,FALSE) * _xlfn.POISSON.DIST(6,L176,FALSE)</f>
        <v>1.5647502843838238E-5</v>
      </c>
      <c r="BJ176" s="8">
        <f t="shared" ref="BJ176:BJ218" si="441">SUM(N176,Q176,T176,W176,X176,Y176,AD176,AE176,AF176,AG176,AM176,AN176,AO176,AP176,AQ176,AX176,AY176,AZ176,BA176,BB176,BC176)</f>
        <v>0.67798210926234581</v>
      </c>
      <c r="BK176" s="8">
        <f t="shared" ref="BK176:BK218" si="442">SUM(M176,P176,S176,V176,AC176,AL176,AY176)</f>
        <v>0.18836886209635553</v>
      </c>
      <c r="BL176" s="8">
        <f t="shared" ref="BL176:BL218" si="443">SUM(O176,R176,U176,AA176,AB176,AH176,AI176,AJ176,AK176,AR176,AS176,AT176,AU176,AV176,BD176,BE176,BF176,BG176,BH176,BI176)</f>
        <v>0.12689910022334289</v>
      </c>
      <c r="BM176" s="8">
        <f t="shared" ref="BM176:BM218" si="444">SUM(S176:BI176)</f>
        <v>0.6081670127914377</v>
      </c>
      <c r="BN176" s="8">
        <f t="shared" ref="BN176:BN218" si="445">SUM(M176:R176)</f>
        <v>0.38262459785145986</v>
      </c>
    </row>
    <row r="177" spans="1:66" x14ac:dyDescent="0.25">
      <c r="A177" t="s">
        <v>342</v>
      </c>
      <c r="B177" t="s">
        <v>169</v>
      </c>
      <c r="C177" t="s">
        <v>176</v>
      </c>
      <c r="D177" t="s">
        <v>353</v>
      </c>
      <c r="E177">
        <f>VLOOKUP(A177,home!$A$2:$E$405,3,FALSE)</f>
        <v>1.3548</v>
      </c>
      <c r="F177">
        <f>VLOOKUP(B177,home!$B$2:$E$405,3,FALSE)</f>
        <v>0.90210000000000001</v>
      </c>
      <c r="G177">
        <f>VLOOKUP(C177,away!$B$2:$E$405,4,FALSE)</f>
        <v>1.1072</v>
      </c>
      <c r="H177">
        <f>VLOOKUP(A177,away!$A$2:$E$405,3,FALSE)</f>
        <v>1.1719999999999999</v>
      </c>
      <c r="I177">
        <f>VLOOKUP(C177,away!$B$2:$E$405,3,FALSE)</f>
        <v>0.75839999999999996</v>
      </c>
      <c r="J177">
        <f>VLOOKUP(B177,home!$B$2:$E$405,4,FALSE)</f>
        <v>0.80579999999999996</v>
      </c>
      <c r="K177" s="3">
        <f t="shared" si="390"/>
        <v>1.353181176576</v>
      </c>
      <c r="L177" s="3">
        <f t="shared" si="391"/>
        <v>0.71623113983999986</v>
      </c>
      <c r="M177" s="5">
        <f t="shared" si="392"/>
        <v>0.12625996081226787</v>
      </c>
      <c r="N177" s="5">
        <f t="shared" si="393"/>
        <v>0.17085260232638427</v>
      </c>
      <c r="O177" s="5">
        <f t="shared" si="394"/>
        <v>9.0431315648724336E-2</v>
      </c>
      <c r="P177" s="5">
        <f t="shared" si="395"/>
        <v>0.12236995410885643</v>
      </c>
      <c r="Q177" s="5">
        <f t="shared" si="396"/>
        <v>0.11559726271854409</v>
      </c>
      <c r="R177" s="5">
        <f t="shared" si="397"/>
        <v>3.238486214215832E-2</v>
      </c>
      <c r="S177" s="5">
        <f t="shared" si="398"/>
        <v>2.9649949145138393E-2</v>
      </c>
      <c r="T177" s="5">
        <f t="shared" si="399"/>
        <v>8.2794359239286769E-2</v>
      </c>
      <c r="U177" s="5">
        <f t="shared" si="400"/>
        <v>4.3822585856777355E-2</v>
      </c>
      <c r="V177" s="5">
        <f t="shared" si="401"/>
        <v>3.1929387703827855E-3</v>
      </c>
      <c r="W177" s="5">
        <f t="shared" si="402"/>
        <v>5.2141346658148152E-2</v>
      </c>
      <c r="X177" s="5">
        <f t="shared" si="403"/>
        <v>3.7345256149758026E-2</v>
      </c>
      <c r="Y177" s="5">
        <f t="shared" si="404"/>
        <v>1.3373917689878976E-2</v>
      </c>
      <c r="Z177" s="5">
        <f t="shared" si="405"/>
        <v>7.7316822418797724E-3</v>
      </c>
      <c r="AA177" s="5">
        <f t="shared" si="406"/>
        <v>1.0462366872978635E-2</v>
      </c>
      <c r="AB177" s="5">
        <f t="shared" si="407"/>
        <v>7.0787389574735E-3</v>
      </c>
      <c r="AC177" s="5">
        <f t="shared" si="408"/>
        <v>1.9341036951189505E-4</v>
      </c>
      <c r="AD177" s="5">
        <f t="shared" si="409"/>
        <v>1.7639172204782498E-2</v>
      </c>
      <c r="AE177" s="5">
        <f t="shared" si="410"/>
        <v>1.2633724414065413E-2</v>
      </c>
      <c r="AF177" s="5">
        <f t="shared" si="411"/>
        <v>4.524333418755252E-3</v>
      </c>
      <c r="AG177" s="5">
        <f t="shared" si="412"/>
        <v>1.080156160510426E-3</v>
      </c>
      <c r="AH177" s="5">
        <f t="shared" si="413"/>
        <v>1.3844178962455587E-3</v>
      </c>
      <c r="AI177" s="5">
        <f t="shared" si="414"/>
        <v>1.8733682377144354E-3</v>
      </c>
      <c r="AJ177" s="5">
        <f t="shared" si="415"/>
        <v>1.2675033180352643E-3</v>
      </c>
      <c r="AK177" s="5">
        <f t="shared" si="416"/>
        <v>5.7172054373764753E-4</v>
      </c>
      <c r="AL177" s="5">
        <f t="shared" si="417"/>
        <v>7.4980596822893824E-6</v>
      </c>
      <c r="AM177" s="5">
        <f t="shared" si="418"/>
        <v>4.7737991595788523E-3</v>
      </c>
      <c r="AN177" s="5">
        <f t="shared" si="419"/>
        <v>3.4191436134323951E-3</v>
      </c>
      <c r="AO177" s="5">
        <f t="shared" si="420"/>
        <v>1.2244485637626702E-3</v>
      </c>
      <c r="AP177" s="5">
        <f t="shared" si="421"/>
        <v>2.9232939683306264E-4</v>
      </c>
      <c r="AQ177" s="5">
        <f t="shared" si="422"/>
        <v>5.2343854275621024E-5</v>
      </c>
      <c r="AR177" s="5">
        <f t="shared" si="423"/>
        <v>1.9831264156857029E-4</v>
      </c>
      <c r="AS177" s="5">
        <f t="shared" si="424"/>
        <v>2.6835293364765248E-4</v>
      </c>
      <c r="AT177" s="5">
        <f t="shared" si="425"/>
        <v>1.815650692454759E-4</v>
      </c>
      <c r="AU177" s="5">
        <f t="shared" si="426"/>
        <v>8.1896811342231982E-5</v>
      </c>
      <c r="AV177" s="5">
        <f t="shared" si="427"/>
        <v>2.7705305882476039E-5</v>
      </c>
      <c r="AW177" s="5">
        <f t="shared" si="428"/>
        <v>2.0186244962035004E-7</v>
      </c>
      <c r="AX177" s="5">
        <f t="shared" si="429"/>
        <v>1.0766358605827371E-3</v>
      </c>
      <c r="AY177" s="5">
        <f t="shared" si="430"/>
        <v>7.7112012961779298E-4</v>
      </c>
      <c r="AZ177" s="5">
        <f t="shared" si="431"/>
        <v>2.7615012469486014E-4</v>
      </c>
      <c r="BA177" s="5">
        <f t="shared" si="432"/>
        <v>6.5929106192385924E-5</v>
      </c>
      <c r="BB177" s="5">
        <f t="shared" si="433"/>
        <v>1.1805119719201241E-5</v>
      </c>
      <c r="BC177" s="5">
        <f t="shared" si="434"/>
        <v>1.6910388704862335E-6</v>
      </c>
      <c r="BD177" s="5">
        <f t="shared" si="435"/>
        <v>2.367294821922306E-5</v>
      </c>
      <c r="BE177" s="5">
        <f t="shared" si="436"/>
        <v>3.2033787924310978E-5</v>
      </c>
      <c r="BF177" s="5">
        <f t="shared" si="437"/>
        <v>2.1673759416802606E-5</v>
      </c>
      <c r="BG177" s="5">
        <f t="shared" si="438"/>
        <v>9.7761744228180342E-6</v>
      </c>
      <c r="BH177" s="5">
        <f t="shared" si="439"/>
        <v>3.3072338019702758E-6</v>
      </c>
      <c r="BI177" s="5">
        <f t="shared" si="440"/>
        <v>8.9505730547241138E-7</v>
      </c>
      <c r="BJ177" s="8">
        <f t="shared" si="441"/>
        <v>0.5199475269476741</v>
      </c>
      <c r="BK177" s="8">
        <f t="shared" si="442"/>
        <v>0.28244483139545745</v>
      </c>
      <c r="BL177" s="8">
        <f t="shared" si="443"/>
        <v>0.19012607119662206</v>
      </c>
      <c r="BM177" s="8">
        <f t="shared" si="444"/>
        <v>0.34158323575752986</v>
      </c>
      <c r="BN177" s="8">
        <f t="shared" si="445"/>
        <v>0.65789595775693532</v>
      </c>
    </row>
    <row r="178" spans="1:66" x14ac:dyDescent="0.25">
      <c r="A178" t="s">
        <v>342</v>
      </c>
      <c r="B178" t="s">
        <v>173</v>
      </c>
      <c r="C178" t="s">
        <v>175</v>
      </c>
      <c r="D178" t="s">
        <v>353</v>
      </c>
      <c r="E178">
        <f>VLOOKUP(A178,home!$A$2:$E$405,3,FALSE)</f>
        <v>1.3548</v>
      </c>
      <c r="F178">
        <f>VLOOKUP(B178,home!$B$2:$E$405,3,FALSE)</f>
        <v>1.3122</v>
      </c>
      <c r="G178">
        <f>VLOOKUP(C178,away!$B$2:$E$405,4,FALSE)</f>
        <v>0.98419999999999996</v>
      </c>
      <c r="H178">
        <f>VLOOKUP(A178,away!$A$2:$E$405,3,FALSE)</f>
        <v>1.1719999999999999</v>
      </c>
      <c r="I178">
        <f>VLOOKUP(C178,away!$B$2:$E$405,3,FALSE)</f>
        <v>1.2324999999999999</v>
      </c>
      <c r="J178">
        <f>VLOOKUP(B178,home!$B$2:$E$405,4,FALSE)</f>
        <v>0.61619999999999997</v>
      </c>
      <c r="K178" s="3">
        <f t="shared" si="390"/>
        <v>1.7496798167519998</v>
      </c>
      <c r="L178" s="3">
        <f t="shared" si="391"/>
        <v>0.89009473799999983</v>
      </c>
      <c r="M178" s="5">
        <f t="shared" si="392"/>
        <v>7.1377359429123349E-2</v>
      </c>
      <c r="N178" s="5">
        <f t="shared" si="393"/>
        <v>0.12488752516619016</v>
      </c>
      <c r="O178" s="5">
        <f t="shared" si="394"/>
        <v>6.3532612040197362E-2</v>
      </c>
      <c r="P178" s="5">
        <f t="shared" si="395"/>
        <v>0.11116172899226842</v>
      </c>
      <c r="Q178" s="5">
        <f t="shared" si="396"/>
        <v>0.10925659107369519</v>
      </c>
      <c r="R178" s="5">
        <f t="shared" si="397"/>
        <v>2.8275021834187553E-2</v>
      </c>
      <c r="S178" s="5">
        <f t="shared" si="398"/>
        <v>4.3280285553365057E-2</v>
      </c>
      <c r="T178" s="5">
        <f t="shared" si="399"/>
        <v>9.7248716806513841E-2</v>
      </c>
      <c r="U178" s="5">
        <f t="shared" si="400"/>
        <v>4.9472235021500069E-2</v>
      </c>
      <c r="V178" s="5">
        <f t="shared" si="401"/>
        <v>7.4893206284496047E-3</v>
      </c>
      <c r="W178" s="5">
        <f t="shared" si="402"/>
        <v>6.3721350749590414E-2</v>
      </c>
      <c r="X178" s="5">
        <f t="shared" si="403"/>
        <v>5.6718039000462767E-2</v>
      </c>
      <c r="Y178" s="5">
        <f t="shared" si="404"/>
        <v>2.5242214031995339E-2</v>
      </c>
      <c r="Z178" s="5">
        <f t="shared" si="405"/>
        <v>8.3891493838151483E-3</v>
      </c>
      <c r="AA178" s="5">
        <f t="shared" si="406"/>
        <v>1.4678325356578842E-2</v>
      </c>
      <c r="AB178" s="5">
        <f t="shared" si="407"/>
        <v>1.284118481006255E-2</v>
      </c>
      <c r="AC178" s="5">
        <f t="shared" si="408"/>
        <v>7.2898275858625521E-4</v>
      </c>
      <c r="AD178" s="5">
        <f t="shared" si="409"/>
        <v>2.7872990325683304E-2</v>
      </c>
      <c r="AE178" s="5">
        <f t="shared" si="410"/>
        <v>2.4809602021215609E-2</v>
      </c>
      <c r="AF178" s="5">
        <f t="shared" si="411"/>
        <v>1.1041448105479086E-2</v>
      </c>
      <c r="AG178" s="5">
        <f t="shared" si="412"/>
        <v>3.275978286195668E-3</v>
      </c>
      <c r="AH178" s="5">
        <f t="shared" si="413"/>
        <v>1.8667844307074508E-3</v>
      </c>
      <c r="AI178" s="5">
        <f t="shared" si="414"/>
        <v>3.2662750406356987E-3</v>
      </c>
      <c r="AJ178" s="5">
        <f t="shared" si="415"/>
        <v>2.8574677572805502E-3</v>
      </c>
      <c r="AK178" s="5">
        <f t="shared" si="416"/>
        <v>1.6665512206444609E-3</v>
      </c>
      <c r="AL178" s="5">
        <f t="shared" si="417"/>
        <v>4.5412150014021277E-5</v>
      </c>
      <c r="AM178" s="5">
        <f t="shared" si="418"/>
        <v>9.7537617210743735E-3</v>
      </c>
      <c r="AN178" s="5">
        <f t="shared" si="419"/>
        <v>8.6817719836341217E-3</v>
      </c>
      <c r="AO178" s="5">
        <f t="shared" si="420"/>
        <v>3.863799779574276E-3</v>
      </c>
      <c r="AP178" s="5">
        <f t="shared" si="421"/>
        <v>1.1463826174948743E-3</v>
      </c>
      <c r="AQ178" s="5">
        <f t="shared" si="422"/>
        <v>2.550972838917135E-4</v>
      </c>
      <c r="AR178" s="5">
        <f t="shared" si="423"/>
        <v>3.3232299975060562E-4</v>
      </c>
      <c r="AS178" s="5">
        <f t="shared" si="424"/>
        <v>5.8145884530611447E-4</v>
      </c>
      <c r="AT178" s="5">
        <f t="shared" si="425"/>
        <v>5.0868340295201595E-4</v>
      </c>
      <c r="AU178" s="5">
        <f t="shared" si="426"/>
        <v>2.9667769442062237E-4</v>
      </c>
      <c r="AV178" s="5">
        <f t="shared" si="427"/>
        <v>1.2977274350207005E-4</v>
      </c>
      <c r="AW178" s="5">
        <f t="shared" si="428"/>
        <v>1.9645558453103461E-6</v>
      </c>
      <c r="AX178" s="5">
        <f t="shared" si="429"/>
        <v>2.8443266701286777E-3</v>
      </c>
      <c r="AY178" s="5">
        <f t="shared" si="430"/>
        <v>2.5317202022345974E-3</v>
      </c>
      <c r="AZ178" s="5">
        <f t="shared" si="431"/>
        <v>1.1267354150486552E-3</v>
      </c>
      <c r="BA178" s="5">
        <f t="shared" si="432"/>
        <v>3.3430042135101798E-4</v>
      </c>
      <c r="BB178" s="5">
        <f t="shared" si="433"/>
        <v>7.4389761488930962E-5</v>
      </c>
      <c r="BC178" s="5">
        <f t="shared" si="434"/>
        <v>1.3242787052474502E-5</v>
      </c>
      <c r="BD178" s="5">
        <f t="shared" si="435"/>
        <v>4.929982556573153E-5</v>
      </c>
      <c r="BE178" s="5">
        <f t="shared" si="436"/>
        <v>8.62589097617547E-5</v>
      </c>
      <c r="BF178" s="5">
        <f t="shared" si="437"/>
        <v>7.5462736712587124E-5</v>
      </c>
      <c r="BG178" s="5">
        <f t="shared" si="438"/>
        <v>4.4011875780961297E-5</v>
      </c>
      <c r="BH178" s="5">
        <f t="shared" si="439"/>
        <v>1.925167268783603E-5</v>
      </c>
      <c r="BI178" s="5">
        <f t="shared" si="440"/>
        <v>6.7368526281244896E-6</v>
      </c>
      <c r="BJ178" s="8">
        <f t="shared" si="441"/>
        <v>0.57469998420999513</v>
      </c>
      <c r="BK178" s="8">
        <f t="shared" si="442"/>
        <v>0.23661480971404131</v>
      </c>
      <c r="BL178" s="8">
        <f t="shared" si="443"/>
        <v>0.18058639507086294</v>
      </c>
      <c r="BM178" s="8">
        <f t="shared" si="444"/>
        <v>0.48926974419666325</v>
      </c>
      <c r="BN178" s="8">
        <f t="shared" si="445"/>
        <v>0.50849083853566202</v>
      </c>
    </row>
    <row r="179" spans="1:66" x14ac:dyDescent="0.25">
      <c r="A179" t="s">
        <v>343</v>
      </c>
      <c r="B179" t="s">
        <v>181</v>
      </c>
      <c r="C179" t="s">
        <v>180</v>
      </c>
      <c r="D179" t="s">
        <v>353</v>
      </c>
      <c r="E179">
        <f>VLOOKUP(A179,home!$A$2:$E$405,3,FALSE)</f>
        <v>1.3052999999999999</v>
      </c>
      <c r="F179">
        <f>VLOOKUP(B179,home!$B$2:$E$405,3,FALSE)</f>
        <v>1.0887</v>
      </c>
      <c r="G179">
        <f>VLOOKUP(C179,away!$B$2:$E$405,4,FALSE)</f>
        <v>0.8468</v>
      </c>
      <c r="H179">
        <f>VLOOKUP(A179,away!$A$2:$E$405,3,FALSE)</f>
        <v>1.1211</v>
      </c>
      <c r="I179">
        <f>VLOOKUP(C179,away!$B$2:$E$405,3,FALSE)</f>
        <v>0.75109999999999999</v>
      </c>
      <c r="J179">
        <f>VLOOKUP(B179,home!$B$2:$E$405,4,FALSE)</f>
        <v>1.2676000000000001</v>
      </c>
      <c r="K179" s="3">
        <f t="shared" si="390"/>
        <v>1.203370637148</v>
      </c>
      <c r="L179" s="3">
        <f t="shared" si="391"/>
        <v>1.0673929869960002</v>
      </c>
      <c r="M179" s="5">
        <f t="shared" si="392"/>
        <v>0.10323331852214761</v>
      </c>
      <c r="N179" s="5">
        <f t="shared" si="393"/>
        <v>0.12422794428489918</v>
      </c>
      <c r="O179" s="5">
        <f t="shared" si="394"/>
        <v>0.11019052021486464</v>
      </c>
      <c r="P179" s="5">
        <f t="shared" si="395"/>
        <v>0.13260003651863123</v>
      </c>
      <c r="Q179" s="5">
        <f t="shared" si="396"/>
        <v>7.4746130232852689E-2</v>
      </c>
      <c r="R179" s="5">
        <f t="shared" si="397"/>
        <v>5.8808294255393745E-2</v>
      </c>
      <c r="S179" s="5">
        <f t="shared" si="398"/>
        <v>4.2580171635599739E-2</v>
      </c>
      <c r="T179" s="5">
        <f t="shared" si="399"/>
        <v>7.9783495215636657E-2</v>
      </c>
      <c r="U179" s="5">
        <f t="shared" si="400"/>
        <v>7.0768174527700234E-2</v>
      </c>
      <c r="V179" s="5">
        <f t="shared" si="401"/>
        <v>6.0769918457832372E-3</v>
      </c>
      <c r="W179" s="5">
        <f t="shared" si="402"/>
        <v>2.9982432787551767E-2</v>
      </c>
      <c r="X179" s="5">
        <f t="shared" si="403"/>
        <v>3.2003038490511691E-2</v>
      </c>
      <c r="Y179" s="5">
        <f t="shared" si="404"/>
        <v>1.7079909423667616E-2</v>
      </c>
      <c r="Z179" s="5">
        <f t="shared" si="405"/>
        <v>2.0923853621801485E-2</v>
      </c>
      <c r="AA179" s="5">
        <f t="shared" si="406"/>
        <v>2.5179151064458737E-2</v>
      </c>
      <c r="AB179" s="5">
        <f t="shared" si="407"/>
        <v>1.5149925529641726E-2</v>
      </c>
      <c r="AC179" s="5">
        <f t="shared" si="408"/>
        <v>4.8785687133885691E-4</v>
      </c>
      <c r="AD179" s="5">
        <f t="shared" si="409"/>
        <v>9.0199948117008159E-3</v>
      </c>
      <c r="AE179" s="5">
        <f t="shared" si="410"/>
        <v>9.6278792047497577E-3</v>
      </c>
      <c r="AF179" s="5">
        <f t="shared" si="411"/>
        <v>5.1383653713972591E-3</v>
      </c>
      <c r="AG179" s="5">
        <f t="shared" si="412"/>
        <v>1.8282183873508443E-3</v>
      </c>
      <c r="AH179" s="5">
        <f t="shared" si="413"/>
        <v>5.5834936542104394E-3</v>
      </c>
      <c r="AI179" s="5">
        <f t="shared" si="414"/>
        <v>6.7190123161790308E-3</v>
      </c>
      <c r="AJ179" s="5">
        <f t="shared" si="415"/>
        <v>4.0427310659628098E-3</v>
      </c>
      <c r="AK179" s="5">
        <f t="shared" si="416"/>
        <v>1.6216346195552262E-3</v>
      </c>
      <c r="AL179" s="5">
        <f t="shared" si="417"/>
        <v>2.5065488499827359E-5</v>
      </c>
      <c r="AM179" s="5">
        <f t="shared" si="418"/>
        <v>2.1708793807256131E-3</v>
      </c>
      <c r="AN179" s="5">
        <f t="shared" si="419"/>
        <v>2.3171814266007393E-3</v>
      </c>
      <c r="AO179" s="5">
        <f t="shared" si="420"/>
        <v>1.2366716021755078E-3</v>
      </c>
      <c r="AP179" s="5">
        <f t="shared" si="421"/>
        <v>4.4000486512641487E-4</v>
      </c>
      <c r="AQ179" s="5">
        <f t="shared" si="422"/>
        <v>1.1741452682001402E-4</v>
      </c>
      <c r="AR179" s="5">
        <f t="shared" si="423"/>
        <v>1.1919563938881793E-3</v>
      </c>
      <c r="AS179" s="5">
        <f t="shared" si="424"/>
        <v>1.4343653251658506E-3</v>
      </c>
      <c r="AT179" s="5">
        <f t="shared" si="425"/>
        <v>8.6303655762391392E-4</v>
      </c>
      <c r="AU179" s="5">
        <f t="shared" si="426"/>
        <v>3.4618428407663524E-4</v>
      </c>
      <c r="AV179" s="5">
        <f t="shared" si="427"/>
        <v>1.0414700062498122E-4</v>
      </c>
      <c r="AW179" s="5">
        <f t="shared" si="428"/>
        <v>8.9432923455311211E-7</v>
      </c>
      <c r="AX179" s="5">
        <f t="shared" si="429"/>
        <v>4.353954172592058E-4</v>
      </c>
      <c r="AY179" s="5">
        <f t="shared" si="430"/>
        <v>4.6473801495267351E-4</v>
      </c>
      <c r="AZ179" s="5">
        <f t="shared" si="431"/>
        <v>2.4802904897546293E-4</v>
      </c>
      <c r="BA179" s="5">
        <f t="shared" si="432"/>
        <v>8.8248155815898893E-5</v>
      </c>
      <c r="BB179" s="5">
        <f t="shared" si="433"/>
        <v>2.3548865658305182E-5</v>
      </c>
      <c r="BC179" s="5">
        <f t="shared" si="434"/>
        <v>5.0271788110771827E-6</v>
      </c>
      <c r="BD179" s="5">
        <f t="shared" si="435"/>
        <v>2.1204764927354735E-4</v>
      </c>
      <c r="BE179" s="5">
        <f t="shared" si="436"/>
        <v>2.5517191481204426E-4</v>
      </c>
      <c r="BF179" s="5">
        <f t="shared" si="437"/>
        <v>1.5353319485482246E-4</v>
      </c>
      <c r="BG179" s="5">
        <f t="shared" si="438"/>
        <v>6.1585779505271896E-5</v>
      </c>
      <c r="BH179" s="5">
        <f t="shared" si="439"/>
        <v>1.8527629680628827E-5</v>
      </c>
      <c r="BI179" s="5">
        <f t="shared" si="440"/>
        <v>4.4591211067241008E-6</v>
      </c>
      <c r="BJ179" s="8">
        <f t="shared" si="441"/>
        <v>0.39098454669323918</v>
      </c>
      <c r="BK179" s="8">
        <f t="shared" si="442"/>
        <v>0.2854681788969532</v>
      </c>
      <c r="BL179" s="8">
        <f t="shared" si="443"/>
        <v>0.30270795209857931</v>
      </c>
      <c r="BM179" s="8">
        <f t="shared" si="444"/>
        <v>0.39581444359606599</v>
      </c>
      <c r="BN179" s="8">
        <f t="shared" si="445"/>
        <v>0.60380624402878902</v>
      </c>
    </row>
    <row r="180" spans="1:66" x14ac:dyDescent="0.25">
      <c r="A180" t="s">
        <v>346</v>
      </c>
      <c r="B180" t="s">
        <v>245</v>
      </c>
      <c r="C180" t="s">
        <v>322</v>
      </c>
      <c r="D180" t="s">
        <v>353</v>
      </c>
      <c r="E180">
        <f>VLOOKUP(A180,home!$A$2:$E$405,3,FALSE)</f>
        <v>1.5866</v>
      </c>
      <c r="F180">
        <f>VLOOKUP(B180,home!$B$2:$E$405,3,FALSE)</f>
        <v>0.88239999999999996</v>
      </c>
      <c r="G180">
        <f>VLOOKUP(C180,away!$B$2:$E$405,4,FALSE)</f>
        <v>1.1345000000000001</v>
      </c>
      <c r="H180">
        <f>VLOOKUP(A180,away!$A$2:$E$405,3,FALSE)</f>
        <v>1.1788000000000001</v>
      </c>
      <c r="I180">
        <f>VLOOKUP(C180,away!$B$2:$E$405,3,FALSE)</f>
        <v>0.84830000000000005</v>
      </c>
      <c r="J180">
        <f>VLOOKUP(B180,home!$B$2:$E$405,4,FALSE)</f>
        <v>1.3573</v>
      </c>
      <c r="K180" s="3">
        <f t="shared" si="390"/>
        <v>1.5883179704800001</v>
      </c>
      <c r="L180" s="3">
        <f t="shared" si="391"/>
        <v>1.3572674790920003</v>
      </c>
      <c r="M180" s="5">
        <f t="shared" si="392"/>
        <v>5.2571272975818685E-2</v>
      </c>
      <c r="N180" s="5">
        <f t="shared" si="393"/>
        <v>8.3499897598502418E-2</v>
      </c>
      <c r="O180" s="5">
        <f t="shared" si="394"/>
        <v>7.1353279144546825E-2</v>
      </c>
      <c r="P180" s="5">
        <f t="shared" si="395"/>
        <v>0.11333169551795955</v>
      </c>
      <c r="Q180" s="5">
        <f t="shared" si="396"/>
        <v>6.6312193944470604E-2</v>
      </c>
      <c r="R180" s="5">
        <f t="shared" si="397"/>
        <v>4.8422742654733439E-2</v>
      </c>
      <c r="S180" s="5">
        <f t="shared" si="398"/>
        <v>6.10793332647823E-2</v>
      </c>
      <c r="T180" s="5">
        <f t="shared" si="399"/>
        <v>9.0003384308071421E-2</v>
      </c>
      <c r="U180" s="5">
        <f t="shared" si="400"/>
        <v>7.6910712338441545E-2</v>
      </c>
      <c r="V180" s="5">
        <f t="shared" si="401"/>
        <v>1.4630348494675057E-2</v>
      </c>
      <c r="W180" s="5">
        <f t="shared" si="402"/>
        <v>3.5108283101319228E-2</v>
      </c>
      <c r="X180" s="5">
        <f t="shared" si="403"/>
        <v>4.7651330900175828E-2</v>
      </c>
      <c r="Y180" s="5">
        <f t="shared" si="404"/>
        <v>3.2337800883130187E-2</v>
      </c>
      <c r="Z180" s="5">
        <f t="shared" si="405"/>
        <v>2.190753795123691E-2</v>
      </c>
      <c r="AA180" s="5">
        <f t="shared" si="406"/>
        <v>3.4796136216922187E-2</v>
      </c>
      <c r="AB180" s="5">
        <f t="shared" si="407"/>
        <v>2.7633664228303743E-2</v>
      </c>
      <c r="AC180" s="5">
        <f t="shared" si="408"/>
        <v>1.9712312769214562E-3</v>
      </c>
      <c r="AD180" s="5">
        <f t="shared" si="409"/>
        <v>1.3940779240631161E-2</v>
      </c>
      <c r="AE180" s="5">
        <f t="shared" si="410"/>
        <v>1.8921366296509548E-2</v>
      </c>
      <c r="AF180" s="5">
        <f t="shared" si="411"/>
        <v>1.2840677567119926E-2</v>
      </c>
      <c r="AG180" s="5">
        <f t="shared" si="412"/>
        <v>5.8094113571193536E-3</v>
      </c>
      <c r="AH180" s="5">
        <f t="shared" si="413"/>
        <v>7.4335972020469149E-3</v>
      </c>
      <c r="AI180" s="5">
        <f t="shared" si="414"/>
        <v>1.1806916021320963E-2</v>
      </c>
      <c r="AJ180" s="5">
        <f t="shared" si="415"/>
        <v>9.376568446306157E-3</v>
      </c>
      <c r="AK180" s="5">
        <f t="shared" si="416"/>
        <v>4.9643240549012667E-3</v>
      </c>
      <c r="AL180" s="5">
        <f t="shared" si="417"/>
        <v>1.6998103353844986E-4</v>
      </c>
      <c r="AM180" s="5">
        <f t="shared" si="418"/>
        <v>4.4284780380777992E-3</v>
      </c>
      <c r="AN180" s="5">
        <f t="shared" si="419"/>
        <v>6.0106292229561414E-3</v>
      </c>
      <c r="AO180" s="5">
        <f t="shared" si="420"/>
        <v>4.0790157865991956E-3</v>
      </c>
      <c r="AP180" s="5">
        <f t="shared" si="421"/>
        <v>1.845438491284654E-3</v>
      </c>
      <c r="AQ180" s="5">
        <f t="shared" si="422"/>
        <v>6.2618841222131705E-4</v>
      </c>
      <c r="AR180" s="5">
        <f t="shared" si="423"/>
        <v>2.0178759470015125E-3</v>
      </c>
      <c r="AS180" s="5">
        <f t="shared" si="424"/>
        <v>3.2050286288218509E-3</v>
      </c>
      <c r="AT180" s="5">
        <f t="shared" si="425"/>
        <v>2.5453022835303105E-3</v>
      </c>
      <c r="AU180" s="5">
        <f t="shared" si="426"/>
        <v>1.3475831190783239E-3</v>
      </c>
      <c r="AV180" s="5">
        <f t="shared" si="427"/>
        <v>5.3509762118689793E-4</v>
      </c>
      <c r="AW180" s="5">
        <f t="shared" si="428"/>
        <v>1.0178900231981076E-5</v>
      </c>
      <c r="AX180" s="5">
        <f t="shared" si="429"/>
        <v>1.1723052082924965E-3</v>
      </c>
      <c r="AY180" s="5">
        <f t="shared" si="430"/>
        <v>1.5911317347855789E-3</v>
      </c>
      <c r="AZ180" s="5">
        <f t="shared" si="431"/>
        <v>1.079795679287852E-3</v>
      </c>
      <c r="BA180" s="5">
        <f t="shared" si="432"/>
        <v>4.8852385318715226E-4</v>
      </c>
      <c r="BB180" s="5">
        <f t="shared" si="433"/>
        <v>1.6576438467290924E-4</v>
      </c>
      <c r="BC180" s="5">
        <f t="shared" si="434"/>
        <v>4.4997321701647231E-5</v>
      </c>
      <c r="BD180" s="5">
        <f t="shared" si="435"/>
        <v>4.5646623328452071E-4</v>
      </c>
      <c r="BE180" s="5">
        <f t="shared" si="436"/>
        <v>7.2501352124312022E-4</v>
      </c>
      <c r="BF180" s="5">
        <f t="shared" si="437"/>
        <v>5.7577600231571572E-4</v>
      </c>
      <c r="BG180" s="5">
        <f t="shared" si="438"/>
        <v>3.0483845714972843E-4</v>
      </c>
      <c r="BH180" s="5">
        <f t="shared" si="439"/>
        <v>1.2104509989607778E-4</v>
      </c>
      <c r="BI180" s="5">
        <f t="shared" si="440"/>
        <v>3.8451621480697412E-5</v>
      </c>
      <c r="BJ180" s="8">
        <f t="shared" si="441"/>
        <v>0.42795739333011645</v>
      </c>
      <c r="BK180" s="8">
        <f t="shared" si="442"/>
        <v>0.24534499429848108</v>
      </c>
      <c r="BL180" s="8">
        <f t="shared" si="443"/>
        <v>0.30457041884251185</v>
      </c>
      <c r="BM180" s="8">
        <f t="shared" si="444"/>
        <v>0.56270830975176112</v>
      </c>
      <c r="BN180" s="8">
        <f t="shared" si="445"/>
        <v>0.43549108183603158</v>
      </c>
    </row>
    <row r="181" spans="1:66" x14ac:dyDescent="0.25">
      <c r="A181" t="s">
        <v>346</v>
      </c>
      <c r="B181" t="s">
        <v>232</v>
      </c>
      <c r="C181" t="s">
        <v>234</v>
      </c>
      <c r="D181" t="s">
        <v>353</v>
      </c>
      <c r="E181">
        <f>VLOOKUP(A181,home!$A$2:$E$405,3,FALSE)</f>
        <v>1.5866</v>
      </c>
      <c r="F181">
        <f>VLOOKUP(B181,home!$B$2:$E$405,3,FALSE)</f>
        <v>0.94540000000000002</v>
      </c>
      <c r="G181">
        <f>VLOOKUP(C181,away!$B$2:$E$405,4,FALSE)</f>
        <v>0.81940000000000002</v>
      </c>
      <c r="H181">
        <f>VLOOKUP(A181,away!$A$2:$E$405,3,FALSE)</f>
        <v>1.1788000000000001</v>
      </c>
      <c r="I181">
        <f>VLOOKUP(C181,away!$B$2:$E$405,3,FALSE)</f>
        <v>1.4420999999999999</v>
      </c>
      <c r="J181">
        <f>VLOOKUP(B181,home!$B$2:$E$405,4,FALSE)</f>
        <v>1.018</v>
      </c>
      <c r="K181" s="3">
        <f t="shared" si="390"/>
        <v>1.2290767618160001</v>
      </c>
      <c r="L181" s="3">
        <f t="shared" si="391"/>
        <v>1.7305465346400002</v>
      </c>
      <c r="M181" s="5">
        <f t="shared" si="392"/>
        <v>5.1838441219628974E-2</v>
      </c>
      <c r="N181" s="5">
        <f t="shared" si="393"/>
        <v>6.3713423471810637E-2</v>
      </c>
      <c r="O181" s="5">
        <f t="shared" si="394"/>
        <v>8.9708834813768276E-2</v>
      </c>
      <c r="P181" s="5">
        <f t="shared" si="395"/>
        <v>0.11025904419919276</v>
      </c>
      <c r="Q181" s="5">
        <f t="shared" si="396"/>
        <v>3.9154344102472281E-2</v>
      </c>
      <c r="R181" s="5">
        <f t="shared" si="397"/>
        <v>7.7622656606779444E-2</v>
      </c>
      <c r="S181" s="5">
        <f t="shared" si="398"/>
        <v>5.8629544705118337E-2</v>
      </c>
      <c r="T181" s="5">
        <f t="shared" si="399"/>
        <v>6.7758414502635547E-2</v>
      </c>
      <c r="U181" s="5">
        <f t="shared" si="400"/>
        <v>9.540420342581582E-2</v>
      </c>
      <c r="V181" s="5">
        <f t="shared" si="401"/>
        <v>1.3855949816665712E-2</v>
      </c>
      <c r="W181" s="5">
        <f t="shared" si="402"/>
        <v>1.6041231486832008E-2</v>
      </c>
      <c r="X181" s="5">
        <f t="shared" si="403"/>
        <v>2.7760097560895196E-2</v>
      </c>
      <c r="Y181" s="5">
        <f t="shared" si="404"/>
        <v>2.402007031763775E-2</v>
      </c>
      <c r="Z181" s="5">
        <f t="shared" si="405"/>
        <v>4.4776539800137627E-2</v>
      </c>
      <c r="AA181" s="5">
        <f t="shared" si="406"/>
        <v>5.5033804542878401E-2</v>
      </c>
      <c r="AB181" s="5">
        <f t="shared" si="407"/>
        <v>3.3820385138987837E-2</v>
      </c>
      <c r="AC181" s="5">
        <f t="shared" si="408"/>
        <v>1.8419532726505045E-3</v>
      </c>
      <c r="AD181" s="5">
        <f t="shared" si="409"/>
        <v>4.9289762128440859E-3</v>
      </c>
      <c r="AE181" s="5">
        <f t="shared" si="410"/>
        <v>8.5298227044603263E-3</v>
      </c>
      <c r="AF181" s="5">
        <f t="shared" si="411"/>
        <v>7.3806275611487063E-3</v>
      </c>
      <c r="AG181" s="5">
        <f t="shared" si="412"/>
        <v>4.2575064831381227E-3</v>
      </c>
      <c r="AH181" s="5">
        <f t="shared" si="413"/>
        <v>1.9371971446074568E-2</v>
      </c>
      <c r="AI181" s="5">
        <f t="shared" si="414"/>
        <v>2.3809639934933343E-2</v>
      </c>
      <c r="AJ181" s="5">
        <f t="shared" si="415"/>
        <v>1.4631937575616399E-2</v>
      </c>
      <c r="AK181" s="5">
        <f t="shared" si="416"/>
        <v>5.9945914848441523E-3</v>
      </c>
      <c r="AL181" s="5">
        <f t="shared" si="417"/>
        <v>1.567115079263746E-4</v>
      </c>
      <c r="AM181" s="5">
        <f t="shared" si="418"/>
        <v>1.2116180245501005E-3</v>
      </c>
      <c r="AN181" s="5">
        <f t="shared" si="419"/>
        <v>2.0967613736925395E-3</v>
      </c>
      <c r="AO181" s="5">
        <f t="shared" si="420"/>
        <v>1.8142715646053153E-3</v>
      </c>
      <c r="AP181" s="5">
        <f t="shared" si="421"/>
        <v>1.0465604563412066E-3</v>
      </c>
      <c r="AQ181" s="5">
        <f t="shared" si="422"/>
        <v>4.527803927531333E-4</v>
      </c>
      <c r="AR181" s="5">
        <f t="shared" si="423"/>
        <v>6.704819611029875E-3</v>
      </c>
      <c r="AS181" s="5">
        <f t="shared" si="424"/>
        <v>8.2407379760850111E-3</v>
      </c>
      <c r="AT181" s="5">
        <f t="shared" si="425"/>
        <v>5.0642497733103531E-3</v>
      </c>
      <c r="AU181" s="5">
        <f t="shared" si="426"/>
        <v>2.0747839041359E-3</v>
      </c>
      <c r="AV181" s="5">
        <f t="shared" si="427"/>
        <v>6.3751717059082758E-4</v>
      </c>
      <c r="AW181" s="5">
        <f t="shared" si="428"/>
        <v>9.258927390801892E-6</v>
      </c>
      <c r="AX181" s="5">
        <f t="shared" si="429"/>
        <v>2.4819525969532253E-4</v>
      </c>
      <c r="AY181" s="5">
        <f t="shared" si="430"/>
        <v>4.2951344657981541E-4</v>
      </c>
      <c r="AZ181" s="5">
        <f t="shared" si="431"/>
        <v>3.7164650327999114E-4</v>
      </c>
      <c r="BA181" s="5">
        <f t="shared" si="432"/>
        <v>2.1438385612075405E-4</v>
      </c>
      <c r="BB181" s="5">
        <f t="shared" si="433"/>
        <v>9.2750309823132893E-5</v>
      </c>
      <c r="BC181" s="5">
        <f t="shared" si="434"/>
        <v>3.2101745450241794E-5</v>
      </c>
      <c r="BD181" s="5">
        <f t="shared" si="435"/>
        <v>1.9338337238756782E-3</v>
      </c>
      <c r="BE181" s="5">
        <f t="shared" si="436"/>
        <v>2.3768300912316953E-3</v>
      </c>
      <c r="BF181" s="5">
        <f t="shared" si="437"/>
        <v>1.4606533159589401E-3</v>
      </c>
      <c r="BG181" s="5">
        <f t="shared" si="438"/>
        <v>5.984183492382056E-4</v>
      </c>
      <c r="BH181" s="5">
        <f t="shared" si="439"/>
        <v>1.838755217232425E-4</v>
      </c>
      <c r="BI181" s="5">
        <f t="shared" si="440"/>
        <v>4.5199426163366103E-5</v>
      </c>
      <c r="BJ181" s="8">
        <f t="shared" si="441"/>
        <v>0.2715550973367663</v>
      </c>
      <c r="BK181" s="8">
        <f t="shared" si="442"/>
        <v>0.23701115816776247</v>
      </c>
      <c r="BL181" s="8">
        <f t="shared" si="443"/>
        <v>0.44471894383304134</v>
      </c>
      <c r="BM181" s="8">
        <f t="shared" si="444"/>
        <v>0.56534474020486614</v>
      </c>
      <c r="BN181" s="8">
        <f t="shared" si="445"/>
        <v>0.43229674441365229</v>
      </c>
    </row>
    <row r="182" spans="1:66" x14ac:dyDescent="0.25">
      <c r="A182" t="s">
        <v>347</v>
      </c>
      <c r="B182" t="s">
        <v>255</v>
      </c>
      <c r="C182" t="s">
        <v>250</v>
      </c>
      <c r="D182" t="s">
        <v>353</v>
      </c>
      <c r="E182">
        <f>VLOOKUP(A182,home!$A$2:$E$405,3,FALSE)</f>
        <v>1.1809000000000001</v>
      </c>
      <c r="F182">
        <f>VLOOKUP(B182,home!$B$2:$E$405,3,FALSE)</f>
        <v>0.70569999999999999</v>
      </c>
      <c r="G182">
        <f>VLOOKUP(C182,away!$B$2:$E$405,4,FALSE)</f>
        <v>0.65139999999999998</v>
      </c>
      <c r="H182">
        <f>VLOOKUP(A182,away!$A$2:$E$405,3,FALSE)</f>
        <v>0.92459999999999998</v>
      </c>
      <c r="I182">
        <f>VLOOKUP(C182,away!$B$2:$E$405,3,FALSE)</f>
        <v>0.99839999999999995</v>
      </c>
      <c r="J182">
        <f>VLOOKUP(B182,home!$B$2:$E$405,4,FALSE)</f>
        <v>1.0814999999999999</v>
      </c>
      <c r="K182" s="3">
        <f t="shared" si="390"/>
        <v>0.54285144008200004</v>
      </c>
      <c r="L182" s="3">
        <f t="shared" si="391"/>
        <v>0.9983549721599998</v>
      </c>
      <c r="M182" s="5">
        <f t="shared" si="392"/>
        <v>0.2141226253874417</v>
      </c>
      <c r="N182" s="5">
        <f t="shared" si="393"/>
        <v>0.11623677554571134</v>
      </c>
      <c r="O182" s="5">
        <f t="shared" si="394"/>
        <v>0.21377038770750545</v>
      </c>
      <c r="P182" s="5">
        <f t="shared" si="395"/>
        <v>0.11604556281390679</v>
      </c>
      <c r="Q182" s="5">
        <f t="shared" si="396"/>
        <v>3.15496504977388E-2</v>
      </c>
      <c r="R182" s="5">
        <f t="shared" si="397"/>
        <v>0.10670936473417947</v>
      </c>
      <c r="S182" s="5">
        <f t="shared" si="398"/>
        <v>1.5722967883974721E-2</v>
      </c>
      <c r="T182" s="5">
        <f t="shared" si="399"/>
        <v>3.1497750444327739E-2</v>
      </c>
      <c r="U182" s="5">
        <f t="shared" si="400"/>
        <v>5.7927332316184708E-2</v>
      </c>
      <c r="V182" s="5">
        <f t="shared" si="401"/>
        <v>9.4679945085950512E-4</v>
      </c>
      <c r="W182" s="5">
        <f t="shared" si="402"/>
        <v>5.7089244022604313E-3</v>
      </c>
      <c r="X182" s="5">
        <f t="shared" si="403"/>
        <v>5.6995330626822566E-3</v>
      </c>
      <c r="Y182" s="5">
        <f t="shared" si="404"/>
        <v>2.8450785860595715E-3</v>
      </c>
      <c r="Z182" s="5">
        <f t="shared" si="405"/>
        <v>3.5511274952801007E-2</v>
      </c>
      <c r="AA182" s="5">
        <f t="shared" si="406"/>
        <v>1.9277346747275884E-2</v>
      </c>
      <c r="AB182" s="5">
        <f t="shared" si="407"/>
        <v>5.2323677213593853E-3</v>
      </c>
      <c r="AC182" s="5">
        <f t="shared" si="408"/>
        <v>3.2070371751958348E-5</v>
      </c>
      <c r="AD182" s="5">
        <f t="shared" si="409"/>
        <v>7.7477445827158647E-4</v>
      </c>
      <c r="AE182" s="5">
        <f t="shared" si="410"/>
        <v>7.7349993271800871E-4</v>
      </c>
      <c r="AF182" s="5">
        <f t="shared" si="411"/>
        <v>3.861137518972246E-4</v>
      </c>
      <c r="AG182" s="5">
        <f t="shared" si="412"/>
        <v>1.2849286134198227E-4</v>
      </c>
      <c r="AH182" s="5">
        <f t="shared" si="413"/>
        <v>8.863214479217436E-3</v>
      </c>
      <c r="AI182" s="5">
        <f t="shared" si="414"/>
        <v>4.8114087437988182E-3</v>
      </c>
      <c r="AJ182" s="5">
        <f t="shared" si="415"/>
        <v>1.3059400826971575E-3</v>
      </c>
      <c r="AK182" s="5">
        <f t="shared" si="416"/>
        <v>2.3631048485098604E-4</v>
      </c>
      <c r="AL182" s="5">
        <f t="shared" si="417"/>
        <v>6.9523233854865714E-7</v>
      </c>
      <c r="AM182" s="5">
        <f t="shared" si="418"/>
        <v>8.4117486082296492E-5</v>
      </c>
      <c r="AN182" s="5">
        <f t="shared" si="419"/>
        <v>8.3979110475860288E-5</v>
      </c>
      <c r="AO182" s="5">
        <f t="shared" si="420"/>
        <v>4.1920481250574519E-5</v>
      </c>
      <c r="AP182" s="5">
        <f t="shared" si="421"/>
        <v>1.3950506963950375E-5</v>
      </c>
      <c r="AQ182" s="5">
        <f t="shared" si="422"/>
        <v>3.4818894979031395E-6</v>
      </c>
      <c r="AR182" s="5">
        <f t="shared" si="423"/>
        <v>1.7697268489294466E-3</v>
      </c>
      <c r="AS182" s="5">
        <f t="shared" si="424"/>
        <v>9.6069876849313009E-4</v>
      </c>
      <c r="AT182" s="5">
        <f t="shared" si="425"/>
        <v>2.6075835498074975E-4</v>
      </c>
      <c r="AU182" s="5">
        <f t="shared" si="426"/>
        <v>4.7184349504904463E-5</v>
      </c>
      <c r="AV182" s="5">
        <f t="shared" si="427"/>
        <v>6.403523019517446E-6</v>
      </c>
      <c r="AW182" s="5">
        <f t="shared" si="428"/>
        <v>1.0466306380815979E-8</v>
      </c>
      <c r="AX182" s="5">
        <f t="shared" si="429"/>
        <v>7.610549742642037E-6</v>
      </c>
      <c r="AY182" s="5">
        <f t="shared" si="430"/>
        <v>7.5980301764376849E-6</v>
      </c>
      <c r="AZ182" s="5">
        <f t="shared" si="431"/>
        <v>3.7927656026341412E-6</v>
      </c>
      <c r="BA182" s="5">
        <f t="shared" si="432"/>
        <v>1.2621754658757378E-6</v>
      </c>
      <c r="BB182" s="5">
        <f t="shared" si="433"/>
        <v>3.1502478802385174E-7</v>
      </c>
      <c r="BC182" s="5">
        <f t="shared" si="434"/>
        <v>6.2901312695452479E-8</v>
      </c>
      <c r="BD182" s="5">
        <f t="shared" si="435"/>
        <v>2.9446926649896016E-4</v>
      </c>
      <c r="BE182" s="5">
        <f t="shared" si="436"/>
        <v>1.5985306537885075E-4</v>
      </c>
      <c r="BF182" s="5">
        <f t="shared" si="437"/>
        <v>4.3388233371215607E-5</v>
      </c>
      <c r="BG182" s="5">
        <f t="shared" si="438"/>
        <v>7.8511216560594277E-6</v>
      </c>
      <c r="BH182" s="5">
        <f t="shared" si="439"/>
        <v>1.0654981743127091E-6</v>
      </c>
      <c r="BI182" s="5">
        <f t="shared" si="440"/>
        <v>1.1568144366607929E-7</v>
      </c>
      <c r="BJ182" s="8">
        <f t="shared" si="441"/>
        <v>0.19584868446436779</v>
      </c>
      <c r="BK182" s="8">
        <f t="shared" si="442"/>
        <v>0.34687831917044964</v>
      </c>
      <c r="BL182" s="8">
        <f t="shared" si="443"/>
        <v>0.42168518772852004</v>
      </c>
      <c r="BM182" s="8">
        <f t="shared" si="444"/>
        <v>0.20148151206578496</v>
      </c>
      <c r="BN182" s="8">
        <f t="shared" si="445"/>
        <v>0.79843436668648349</v>
      </c>
    </row>
    <row r="183" spans="1:66" x14ac:dyDescent="0.25">
      <c r="A183" t="s">
        <v>347</v>
      </c>
      <c r="B183" t="s">
        <v>323</v>
      </c>
      <c r="C183" t="s">
        <v>324</v>
      </c>
      <c r="D183" t="s">
        <v>353</v>
      </c>
      <c r="E183">
        <f>VLOOKUP(A183,home!$A$2:$E$405,3,FALSE)</f>
        <v>1.1809000000000001</v>
      </c>
      <c r="F183">
        <f>VLOOKUP(B183,home!$B$2:$E$405,3,FALSE)</f>
        <v>0.7762</v>
      </c>
      <c r="G183">
        <f>VLOOKUP(C183,away!$B$2:$E$405,4,FALSE)</f>
        <v>0.70569999999999999</v>
      </c>
      <c r="H183">
        <f>VLOOKUP(A183,away!$A$2:$E$405,3,FALSE)</f>
        <v>0.92459999999999998</v>
      </c>
      <c r="I183">
        <f>VLOOKUP(C183,away!$B$2:$E$405,3,FALSE)</f>
        <v>0.72099999999999997</v>
      </c>
      <c r="J183">
        <f>VLOOKUP(B183,home!$B$2:$E$405,4,FALSE)</f>
        <v>0.72099999999999997</v>
      </c>
      <c r="K183" s="3">
        <f t="shared" si="390"/>
        <v>0.64685490910600008</v>
      </c>
      <c r="L183" s="3">
        <f t="shared" si="391"/>
        <v>0.48064498859999993</v>
      </c>
      <c r="M183" s="5">
        <f t="shared" si="392"/>
        <v>0.32384188301107319</v>
      </c>
      <c r="N183" s="5">
        <f t="shared" si="393"/>
        <v>0.20947871179984368</v>
      </c>
      <c r="O183" s="5">
        <f t="shared" si="394"/>
        <v>0.15565297816805979</v>
      </c>
      <c r="P183" s="5">
        <f t="shared" si="395"/>
        <v>0.10068489304497853</v>
      </c>
      <c r="Q183" s="5">
        <f t="shared" si="396"/>
        <v>6.7751166540464924E-2</v>
      </c>
      <c r="R183" s="5">
        <f t="shared" si="397"/>
        <v>3.740691195857157E-2</v>
      </c>
      <c r="S183" s="5">
        <f t="shared" si="398"/>
        <v>7.8259238684794622E-3</v>
      </c>
      <c r="T183" s="5">
        <f t="shared" si="399"/>
        <v>3.2564258669478464E-2</v>
      </c>
      <c r="U183" s="5">
        <f t="shared" si="400"/>
        <v>2.4196844634897963E-2</v>
      </c>
      <c r="V183" s="5">
        <f t="shared" si="401"/>
        <v>2.7034877513187742E-4</v>
      </c>
      <c r="W183" s="5">
        <f t="shared" si="402"/>
        <v>1.4608391558119308E-2</v>
      </c>
      <c r="X183" s="5">
        <f t="shared" si="403"/>
        <v>7.0214501939165896E-3</v>
      </c>
      <c r="Y183" s="5">
        <f t="shared" si="404"/>
        <v>1.6874124242052535E-3</v>
      </c>
      <c r="Z183" s="5">
        <f t="shared" si="405"/>
        <v>5.9931482572962783E-3</v>
      </c>
      <c r="AA183" s="5">
        <f t="shared" si="406"/>
        <v>3.8766973712321667E-3</v>
      </c>
      <c r="AB183" s="5">
        <f t="shared" si="407"/>
        <v>1.2538303628499264E-3</v>
      </c>
      <c r="AC183" s="5">
        <f t="shared" si="408"/>
        <v>5.2533425525257198E-6</v>
      </c>
      <c r="AD183" s="5">
        <f t="shared" si="409"/>
        <v>2.3623774483780306E-3</v>
      </c>
      <c r="AE183" s="5">
        <f t="shared" si="410"/>
        <v>1.1354648817445553E-3</v>
      </c>
      <c r="AF183" s="5">
        <f t="shared" si="411"/>
        <v>2.7287775257090607E-4</v>
      </c>
      <c r="AG183" s="5">
        <f t="shared" si="412"/>
        <v>4.371910809121225E-5</v>
      </c>
      <c r="AH183" s="5">
        <f t="shared" si="413"/>
        <v>7.2014416895156978E-4</v>
      </c>
      <c r="AI183" s="5">
        <f t="shared" si="414"/>
        <v>4.6582879095038369E-4</v>
      </c>
      <c r="AJ183" s="5">
        <f t="shared" si="415"/>
        <v>1.5066182011458417E-4</v>
      </c>
      <c r="AK183" s="5">
        <f t="shared" si="416"/>
        <v>3.2485445985321297E-5</v>
      </c>
      <c r="AL183" s="5">
        <f t="shared" si="417"/>
        <v>6.5332158782142597E-8</v>
      </c>
      <c r="AM183" s="5">
        <f t="shared" si="418"/>
        <v>3.0562308992892719E-4</v>
      </c>
      <c r="AN183" s="5">
        <f t="shared" si="419"/>
        <v>1.4689620657478596E-4</v>
      </c>
      <c r="AO183" s="5">
        <f t="shared" si="420"/>
        <v>3.5302462767260616E-5</v>
      </c>
      <c r="AP183" s="5">
        <f t="shared" si="421"/>
        <v>5.655983938107301E-6</v>
      </c>
      <c r="AQ183" s="5">
        <f t="shared" si="422"/>
        <v>6.796300838633416E-7</v>
      </c>
      <c r="AR183" s="5">
        <f t="shared" si="423"/>
        <v>6.9226737175216775E-5</v>
      </c>
      <c r="AS183" s="5">
        <f t="shared" si="424"/>
        <v>4.4779654783179804E-5</v>
      </c>
      <c r="AT183" s="5">
        <f t="shared" si="425"/>
        <v>1.4482969762285915E-5</v>
      </c>
      <c r="AU183" s="5">
        <f t="shared" si="426"/>
        <v>3.1227933630561351E-6</v>
      </c>
      <c r="AV183" s="5">
        <f t="shared" si="427"/>
        <v>5.0499855425412405E-7</v>
      </c>
      <c r="AW183" s="5">
        <f t="shared" si="428"/>
        <v>5.6422952102220225E-10</v>
      </c>
      <c r="AX183" s="5">
        <f t="shared" si="429"/>
        <v>3.2948966009445162E-5</v>
      </c>
      <c r="AY183" s="5">
        <f t="shared" si="430"/>
        <v>1.5836755391991555E-5</v>
      </c>
      <c r="AZ183" s="5">
        <f t="shared" si="431"/>
        <v>3.8059285574223844E-6</v>
      </c>
      <c r="BA183" s="5">
        <f t="shared" si="432"/>
        <v>6.0976682936489875E-7</v>
      </c>
      <c r="BB183" s="5">
        <f t="shared" si="433"/>
        <v>7.3270342687187471E-8</v>
      </c>
      <c r="BC183" s="5">
        <f t="shared" si="434"/>
        <v>7.0434046051202651E-9</v>
      </c>
      <c r="BD183" s="5">
        <f t="shared" si="435"/>
        <v>5.5455807167328714E-6</v>
      </c>
      <c r="BE183" s="5">
        <f t="shared" si="436"/>
        <v>3.5871861104622279E-6</v>
      </c>
      <c r="BF183" s="5">
        <f t="shared" si="437"/>
        <v>1.1601944727146751E-6</v>
      </c>
      <c r="BG183" s="5">
        <f t="shared" si="438"/>
        <v>2.5015916339771166E-7</v>
      </c>
      <c r="BH183" s="5">
        <f t="shared" si="439"/>
        <v>4.0454170725414945E-8</v>
      </c>
      <c r="BI183" s="5">
        <f t="shared" si="440"/>
        <v>5.2335957855093807E-9</v>
      </c>
      <c r="BJ183" s="8">
        <f t="shared" si="441"/>
        <v>0.33747326948064144</v>
      </c>
      <c r="BK183" s="8">
        <f t="shared" si="442"/>
        <v>0.4326442041297664</v>
      </c>
      <c r="BL183" s="8">
        <f t="shared" si="443"/>
        <v>0.22389908868348107</v>
      </c>
      <c r="BM183" s="8">
        <f t="shared" si="444"/>
        <v>0.10517732983703093</v>
      </c>
      <c r="BN183" s="8">
        <f t="shared" si="445"/>
        <v>0.89481654452299164</v>
      </c>
    </row>
    <row r="184" spans="1:66" x14ac:dyDescent="0.25">
      <c r="A184" t="s">
        <v>348</v>
      </c>
      <c r="B184" t="s">
        <v>261</v>
      </c>
      <c r="C184" t="s">
        <v>268</v>
      </c>
      <c r="D184" t="s">
        <v>353</v>
      </c>
      <c r="E184">
        <f>VLOOKUP(A184,home!$A$2:$E$405,3,FALSE)</f>
        <v>1.5417000000000001</v>
      </c>
      <c r="F184">
        <f>VLOOKUP(B184,home!$B$2:$E$405,3,FALSE)</f>
        <v>0.79279999999999995</v>
      </c>
      <c r="G184">
        <f>VLOOKUP(C184,away!$B$2:$E$405,4,FALSE)</f>
        <v>1.1531</v>
      </c>
      <c r="H184">
        <f>VLOOKUP(A184,away!$A$2:$E$405,3,FALSE)</f>
        <v>1.125</v>
      </c>
      <c r="I184">
        <f>VLOOKUP(C184,away!$B$2:$E$405,3,FALSE)</f>
        <v>0.88890000000000002</v>
      </c>
      <c r="J184">
        <f>VLOOKUP(B184,home!$B$2:$E$405,4,FALSE)</f>
        <v>1.0864</v>
      </c>
      <c r="K184" s="3">
        <f t="shared" si="390"/>
        <v>1.409387729256</v>
      </c>
      <c r="L184" s="3">
        <f t="shared" si="391"/>
        <v>1.0864135800000001</v>
      </c>
      <c r="M184" s="5">
        <f t="shared" si="392"/>
        <v>8.2430372699927063E-2</v>
      </c>
      <c r="N184" s="5">
        <f t="shared" si="393"/>
        <v>0.11617635580127599</v>
      </c>
      <c r="O184" s="5">
        <f t="shared" si="394"/>
        <v>8.955347630566203E-2</v>
      </c>
      <c r="P184" s="5">
        <f t="shared" si="395"/>
        <v>0.126215570617418</v>
      </c>
      <c r="Q184" s="5">
        <f t="shared" si="396"/>
        <v>8.1868765147998748E-2</v>
      </c>
      <c r="R184" s="5">
        <f t="shared" si="397"/>
        <v>4.8646056397339731E-2</v>
      </c>
      <c r="S184" s="5">
        <f t="shared" si="398"/>
        <v>4.8314625254310323E-2</v>
      </c>
      <c r="T184" s="5">
        <f t="shared" si="399"/>
        <v>8.8943338234616545E-2</v>
      </c>
      <c r="U184" s="5">
        <f t="shared" si="400"/>
        <v>6.8561154963105955E-2</v>
      </c>
      <c r="V184" s="5">
        <f t="shared" si="401"/>
        <v>8.2198099720116706E-3</v>
      </c>
      <c r="W184" s="5">
        <f t="shared" si="402"/>
        <v>3.8461611002976896E-2</v>
      </c>
      <c r="X184" s="5">
        <f t="shared" si="403"/>
        <v>4.1785216502311519E-2</v>
      </c>
      <c r="Y184" s="5">
        <f t="shared" si="404"/>
        <v>2.2698013325675667E-2</v>
      </c>
      <c r="Z184" s="5">
        <f t="shared" si="405"/>
        <v>1.7616578761171921E-2</v>
      </c>
      <c r="AA184" s="5">
        <f t="shared" si="406"/>
        <v>2.4828589937467574E-2</v>
      </c>
      <c r="AB184" s="5">
        <f t="shared" si="407"/>
        <v>1.7496554996297896E-2</v>
      </c>
      <c r="AC184" s="5">
        <f t="shared" si="408"/>
        <v>7.8662449592526926E-4</v>
      </c>
      <c r="AD184" s="5">
        <f t="shared" si="409"/>
        <v>1.355183064875329E-2</v>
      </c>
      <c r="AE184" s="5">
        <f t="shared" si="410"/>
        <v>1.4722892850665784E-2</v>
      </c>
      <c r="AF184" s="5">
        <f t="shared" si="411"/>
        <v>7.9975753649241099E-3</v>
      </c>
      <c r="AG184" s="5">
        <f t="shared" si="412"/>
        <v>2.8962248278423365E-3</v>
      </c>
      <c r="AH184" s="5">
        <f t="shared" si="413"/>
        <v>4.7847225998191882E-3</v>
      </c>
      <c r="AI184" s="5">
        <f t="shared" si="414"/>
        <v>6.7435293200790308E-3</v>
      </c>
      <c r="AJ184" s="5">
        <f t="shared" si="415"/>
        <v>4.7521237377987219E-3</v>
      </c>
      <c r="AK184" s="5">
        <f t="shared" si="416"/>
        <v>2.2325282946532251E-3</v>
      </c>
      <c r="AL184" s="5">
        <f t="shared" si="417"/>
        <v>4.8178483907272019E-5</v>
      </c>
      <c r="AM184" s="5">
        <f t="shared" si="418"/>
        <v>3.8199567650616562E-3</v>
      </c>
      <c r="AN184" s="5">
        <f t="shared" si="419"/>
        <v>4.150052904575853E-3</v>
      </c>
      <c r="AO184" s="5">
        <f t="shared" si="420"/>
        <v>2.2543369166248255E-3</v>
      </c>
      <c r="AP184" s="5">
        <f t="shared" si="421"/>
        <v>8.1638074670551276E-4</v>
      </c>
      <c r="AQ184" s="5">
        <f t="shared" si="422"/>
        <v>2.2173178241785235E-4</v>
      </c>
      <c r="AR184" s="5">
        <f t="shared" si="423"/>
        <v>1.0396375217952946E-3</v>
      </c>
      <c r="AS184" s="5">
        <f t="shared" si="424"/>
        <v>1.4652523660924055E-3</v>
      </c>
      <c r="AT184" s="5">
        <f t="shared" si="425"/>
        <v>1.0325543525169783E-3</v>
      </c>
      <c r="AU184" s="5">
        <f t="shared" si="426"/>
        <v>4.8508981140910106E-4</v>
      </c>
      <c r="AV184" s="5">
        <f t="shared" si="427"/>
        <v>1.7091990694677347E-4</v>
      </c>
      <c r="AW184" s="5">
        <f t="shared" si="428"/>
        <v>2.0491620310253159E-6</v>
      </c>
      <c r="AX184" s="5">
        <f t="shared" si="429"/>
        <v>8.973000318277238E-4</v>
      </c>
      <c r="AY184" s="5">
        <f t="shared" si="430"/>
        <v>9.7483893991207136E-4</v>
      </c>
      <c r="AZ184" s="5">
        <f t="shared" si="431"/>
        <v>5.2953913131663919E-4</v>
      </c>
      <c r="BA184" s="5">
        <f t="shared" si="432"/>
        <v>1.917661678012667E-4</v>
      </c>
      <c r="BB184" s="5">
        <f t="shared" si="433"/>
        <v>5.208434222096373E-5</v>
      </c>
      <c r="BC184" s="5">
        <f t="shared" si="434"/>
        <v>1.1317027338844474E-5</v>
      </c>
      <c r="BD184" s="5">
        <f t="shared" si="435"/>
        <v>1.8824605365932567E-4</v>
      </c>
      <c r="BE184" s="5">
        <f t="shared" si="436"/>
        <v>2.6531167810832015E-4</v>
      </c>
      <c r="BF184" s="5">
        <f t="shared" si="437"/>
        <v>1.8696351177709206E-4</v>
      </c>
      <c r="BG184" s="5">
        <f t="shared" si="438"/>
        <v>8.7834693105747722E-5</v>
      </c>
      <c r="BH184" s="5">
        <f t="shared" si="439"/>
        <v>3.0948284666551835E-5</v>
      </c>
      <c r="BI184" s="5">
        <f t="shared" si="440"/>
        <v>8.7236265301119635E-6</v>
      </c>
      <c r="BJ184" s="8">
        <f t="shared" si="441"/>
        <v>0.44302112846284419</v>
      </c>
      <c r="BK184" s="8">
        <f t="shared" si="442"/>
        <v>0.26699002046341164</v>
      </c>
      <c r="BL184" s="8">
        <f t="shared" si="443"/>
        <v>0.27256021835883104</v>
      </c>
      <c r="BM184" s="8">
        <f t="shared" si="444"/>
        <v>0.45432455929875615</v>
      </c>
      <c r="BN184" s="8">
        <f t="shared" si="445"/>
        <v>0.5448905969696215</v>
      </c>
    </row>
    <row r="185" spans="1:66" x14ac:dyDescent="0.25">
      <c r="A185" t="s">
        <v>348</v>
      </c>
      <c r="B185" t="s">
        <v>326</v>
      </c>
      <c r="C185" t="s">
        <v>270</v>
      </c>
      <c r="D185" t="s">
        <v>353</v>
      </c>
      <c r="E185">
        <f>VLOOKUP(A185,home!$A$2:$E$405,3,FALSE)</f>
        <v>1.5417000000000001</v>
      </c>
      <c r="F185">
        <f>VLOOKUP(B185,home!$B$2:$E$405,3,FALSE)</f>
        <v>1.0089999999999999</v>
      </c>
      <c r="G185">
        <f>VLOOKUP(C185,away!$B$2:$E$405,4,FALSE)</f>
        <v>1.1531</v>
      </c>
      <c r="H185">
        <f>VLOOKUP(A185,away!$A$2:$E$405,3,FALSE)</f>
        <v>1.125</v>
      </c>
      <c r="I185">
        <f>VLOOKUP(C185,away!$B$2:$E$405,3,FALSE)</f>
        <v>0.59260000000000002</v>
      </c>
      <c r="J185">
        <f>VLOOKUP(B185,home!$B$2:$E$405,4,FALSE)</f>
        <v>0.69140000000000001</v>
      </c>
      <c r="K185" s="3">
        <f t="shared" si="390"/>
        <v>1.7937338784299999</v>
      </c>
      <c r="L185" s="3">
        <f t="shared" si="391"/>
        <v>0.46093909500000002</v>
      </c>
      <c r="M185" s="5">
        <f t="shared" si="392"/>
        <v>0.10490784578011288</v>
      </c>
      <c r="N185" s="5">
        <f t="shared" si="393"/>
        <v>0.18817675708889817</v>
      </c>
      <c r="O185" s="5">
        <f t="shared" si="394"/>
        <v>4.8356127492284809E-2</v>
      </c>
      <c r="P185" s="5">
        <f t="shared" si="395"/>
        <v>8.6738024112591558E-2</v>
      </c>
      <c r="Q185" s="5">
        <f t="shared" si="396"/>
        <v>0.16876951216172467</v>
      </c>
      <c r="R185" s="5">
        <f t="shared" si="397"/>
        <v>1.1144614821999188E-2</v>
      </c>
      <c r="S185" s="5">
        <f t="shared" si="398"/>
        <v>1.7928794483888649E-2</v>
      </c>
      <c r="T185" s="5">
        <f t="shared" si="399"/>
        <v>7.7792466199416876E-2</v>
      </c>
      <c r="U185" s="5">
        <f t="shared" si="400"/>
        <v>1.9990473168273064E-2</v>
      </c>
      <c r="V185" s="5">
        <f t="shared" si="401"/>
        <v>1.6470627113933276E-3</v>
      </c>
      <c r="W185" s="5">
        <f t="shared" si="402"/>
        <v>0.10090919720352981</v>
      </c>
      <c r="X185" s="5">
        <f t="shared" si="403"/>
        <v>4.6512994036171561E-2</v>
      </c>
      <c r="Y185" s="5">
        <f t="shared" si="404"/>
        <v>1.0719828688386657E-2</v>
      </c>
      <c r="Z185" s="5">
        <f t="shared" si="405"/>
        <v>1.7123295567252972E-3</v>
      </c>
      <c r="AA185" s="5">
        <f t="shared" si="406"/>
        <v>3.0714635369351899E-3</v>
      </c>
      <c r="AB185" s="5">
        <f t="shared" si="407"/>
        <v>2.754694101281542E-3</v>
      </c>
      <c r="AC185" s="5">
        <f t="shared" si="408"/>
        <v>8.5112178761173217E-5</v>
      </c>
      <c r="AD185" s="5">
        <f t="shared" si="409"/>
        <v>4.5251061417286319E-2</v>
      </c>
      <c r="AE185" s="5">
        <f t="shared" si="410"/>
        <v>2.0857983297473372E-2</v>
      </c>
      <c r="AF185" s="5">
        <f t="shared" si="411"/>
        <v>4.8071299723312453E-3</v>
      </c>
      <c r="AG185" s="5">
        <f t="shared" si="412"/>
        <v>7.3859804633124649E-4</v>
      </c>
      <c r="AH185" s="5">
        <f t="shared" si="413"/>
        <v>1.9731990905467745E-4</v>
      </c>
      <c r="AI185" s="5">
        <f t="shared" si="414"/>
        <v>3.5393940576010141E-4</v>
      </c>
      <c r="AJ185" s="5">
        <f t="shared" si="415"/>
        <v>3.1743655151163816E-4</v>
      </c>
      <c r="AK185" s="5">
        <f t="shared" si="416"/>
        <v>1.8979889889947168E-4</v>
      </c>
      <c r="AL185" s="5">
        <f t="shared" si="417"/>
        <v>2.814837025301424E-6</v>
      </c>
      <c r="AM185" s="5">
        <f t="shared" si="418"/>
        <v>1.62336723798206E-2</v>
      </c>
      <c r="AN185" s="5">
        <f t="shared" si="419"/>
        <v>7.4827342552810034E-3</v>
      </c>
      <c r="AO185" s="5">
        <f t="shared" si="420"/>
        <v>1.7245423778773621E-3</v>
      </c>
      <c r="AP185" s="5">
        <f t="shared" si="421"/>
        <v>2.649696676493131E-4</v>
      </c>
      <c r="AQ185" s="5">
        <f t="shared" si="422"/>
        <v>3.0533719702181295E-5</v>
      </c>
      <c r="AR185" s="5">
        <f t="shared" si="423"/>
        <v>1.8190492061029072E-5</v>
      </c>
      <c r="AS185" s="5">
        <f t="shared" si="424"/>
        <v>3.2628901875179796E-5</v>
      </c>
      <c r="AT185" s="5">
        <f t="shared" si="425"/>
        <v>2.9263783354739082E-5</v>
      </c>
      <c r="AU185" s="5">
        <f t="shared" si="426"/>
        <v>1.7497146538143801E-5</v>
      </c>
      <c r="AV185" s="5">
        <f t="shared" si="427"/>
        <v>7.8463061303306839E-6</v>
      </c>
      <c r="AW185" s="5">
        <f t="shared" si="428"/>
        <v>6.464758558069163E-8</v>
      </c>
      <c r="AX185" s="5">
        <f t="shared" si="429"/>
        <v>4.8531480198362661E-3</v>
      </c>
      <c r="AY185" s="5">
        <f t="shared" si="430"/>
        <v>2.2370056561643705E-3</v>
      </c>
      <c r="AZ185" s="5">
        <f t="shared" si="431"/>
        <v>5.1556168133114297E-4</v>
      </c>
      <c r="BA185" s="5">
        <f t="shared" si="432"/>
        <v>7.9214178269818494E-5</v>
      </c>
      <c r="BB185" s="5">
        <f t="shared" si="433"/>
        <v>9.1282279107147009E-6</v>
      </c>
      <c r="BC185" s="5">
        <f t="shared" si="434"/>
        <v>8.4151142242371525E-7</v>
      </c>
      <c r="BD185" s="5">
        <f t="shared" si="435"/>
        <v>1.3974514913692366E-6</v>
      </c>
      <c r="BE185" s="5">
        <f t="shared" si="436"/>
        <v>2.5066560835315281E-6</v>
      </c>
      <c r="BF185" s="5">
        <f t="shared" si="437"/>
        <v>2.2481369693015813E-6</v>
      </c>
      <c r="BG185" s="5">
        <f t="shared" si="438"/>
        <v>1.3441864817290635E-6</v>
      </c>
      <c r="BH185" s="5">
        <f t="shared" si="439"/>
        <v>6.0277820780126247E-7</v>
      </c>
      <c r="BI185" s="5">
        <f t="shared" si="440"/>
        <v>2.1624473850248826E-7</v>
      </c>
      <c r="BJ185" s="8">
        <f t="shared" si="441"/>
        <v>0.69796687978681504</v>
      </c>
      <c r="BK185" s="8">
        <f t="shared" si="442"/>
        <v>0.21354665975993725</v>
      </c>
      <c r="BL185" s="8">
        <f t="shared" si="443"/>
        <v>8.6489609969931366E-2</v>
      </c>
      <c r="BM185" s="8">
        <f t="shared" si="444"/>
        <v>0.38938565660721891</v>
      </c>
      <c r="BN185" s="8">
        <f t="shared" si="445"/>
        <v>0.6080928814576112</v>
      </c>
    </row>
    <row r="186" spans="1:66" x14ac:dyDescent="0.25">
      <c r="A186" t="s">
        <v>338</v>
      </c>
      <c r="B186" t="s">
        <v>78</v>
      </c>
      <c r="C186" t="s">
        <v>82</v>
      </c>
      <c r="D186" t="s">
        <v>354</v>
      </c>
      <c r="E186">
        <f>VLOOKUP(A186,home!$A$2:$E$405,3,FALSE)</f>
        <v>1.4215</v>
      </c>
      <c r="F186">
        <f>VLOOKUP(B186,home!$B$2:$E$405,3,FALSE)</f>
        <v>0.93799999999999994</v>
      </c>
      <c r="G186">
        <f>VLOOKUP(C186,away!$B$2:$E$405,4,FALSE)</f>
        <v>0.87939999999999996</v>
      </c>
      <c r="H186">
        <f>VLOOKUP(A186,away!$A$2:$E$405,3,FALSE)</f>
        <v>1.0277000000000001</v>
      </c>
      <c r="I186">
        <f>VLOOKUP(C186,away!$B$2:$E$405,3,FALSE)</f>
        <v>1.2974000000000001</v>
      </c>
      <c r="J186">
        <f>VLOOKUP(B186,home!$B$2:$E$405,4,FALSE)</f>
        <v>0.89200000000000002</v>
      </c>
      <c r="K186" s="3">
        <f t="shared" si="390"/>
        <v>1.1725629397999999</v>
      </c>
      <c r="L186" s="3">
        <f t="shared" si="391"/>
        <v>1.1893374781600003</v>
      </c>
      <c r="M186" s="5">
        <f t="shared" si="392"/>
        <v>9.4240955703887325E-2</v>
      </c>
      <c r="N186" s="5">
        <f t="shared" si="393"/>
        <v>0.1105034520697117</v>
      </c>
      <c r="O186" s="5">
        <f t="shared" si="394"/>
        <v>0.11208430059624964</v>
      </c>
      <c r="P186" s="5">
        <f t="shared" si="395"/>
        <v>0.13142589701256538</v>
      </c>
      <c r="Q186" s="5">
        <f t="shared" si="396"/>
        <v>6.4786126308454775E-2</v>
      </c>
      <c r="R186" s="5">
        <f t="shared" si="397"/>
        <v>6.6653029706235503E-2</v>
      </c>
      <c r="S186" s="5">
        <f t="shared" si="398"/>
        <v>4.5820753505062789E-2</v>
      </c>
      <c r="T186" s="5">
        <f t="shared" si="399"/>
        <v>7.7052568083452858E-2</v>
      </c>
      <c r="U186" s="5">
        <f t="shared" si="400"/>
        <v>7.8154872458920235E-2</v>
      </c>
      <c r="V186" s="5">
        <f t="shared" si="401"/>
        <v>7.1000431066607092E-3</v>
      </c>
      <c r="W186" s="5">
        <f t="shared" si="402"/>
        <v>2.5321936907498614E-2</v>
      </c>
      <c r="X186" s="5">
        <f t="shared" si="403"/>
        <v>3.0116328583691034E-2</v>
      </c>
      <c r="Y186" s="5">
        <f t="shared" si="404"/>
        <v>1.790923914458252E-2</v>
      </c>
      <c r="Z186" s="5">
        <f t="shared" si="405"/>
        <v>2.6424315420845897E-2</v>
      </c>
      <c r="AA186" s="5">
        <f t="shared" si="406"/>
        <v>3.098417297206954E-2</v>
      </c>
      <c r="AB186" s="5">
        <f t="shared" si="407"/>
        <v>1.8165446473700782E-2</v>
      </c>
      <c r="AC186" s="5">
        <f t="shared" si="408"/>
        <v>6.1884554806294477E-4</v>
      </c>
      <c r="AD186" s="5">
        <f t="shared" si="409"/>
        <v>7.4228911954216771E-3</v>
      </c>
      <c r="AE186" s="5">
        <f t="shared" si="410"/>
        <v>8.8283226950188875E-3</v>
      </c>
      <c r="AF186" s="5">
        <f t="shared" si="411"/>
        <v>5.249927525238232E-3</v>
      </c>
      <c r="AG186" s="5">
        <f t="shared" si="412"/>
        <v>2.0813118544632026E-3</v>
      </c>
      <c r="AH186" s="5">
        <f t="shared" si="413"/>
        <v>7.8568571661833172E-3</v>
      </c>
      <c r="AI186" s="5">
        <f t="shared" si="414"/>
        <v>9.2126595363686073E-3</v>
      </c>
      <c r="AJ186" s="5">
        <f t="shared" si="415"/>
        <v>5.4012115746704401E-3</v>
      </c>
      <c r="AK186" s="5">
        <f t="shared" si="416"/>
        <v>2.1110868408257856E-3</v>
      </c>
      <c r="AL186" s="5">
        <f t="shared" si="417"/>
        <v>3.452101293283053E-5</v>
      </c>
      <c r="AM186" s="5">
        <f t="shared" si="418"/>
        <v>1.7407614243838351E-3</v>
      </c>
      <c r="AN186" s="5">
        <f t="shared" si="419"/>
        <v>2.0703528025548803E-3</v>
      </c>
      <c r="AO186" s="5">
        <f t="shared" si="420"/>
        <v>1.2311740905460557E-3</v>
      </c>
      <c r="AP186" s="5">
        <f t="shared" si="421"/>
        <v>4.8809382934199232E-4</v>
      </c>
      <c r="AQ186" s="5">
        <f t="shared" si="422"/>
        <v>1.4512707102376569E-4</v>
      </c>
      <c r="AR186" s="5">
        <f t="shared" si="423"/>
        <v>1.8688909376583579E-3</v>
      </c>
      <c r="AS186" s="5">
        <f t="shared" si="424"/>
        <v>2.1913922520262626E-3</v>
      </c>
      <c r="AT186" s="5">
        <f t="shared" si="425"/>
        <v>1.2847726706454285E-3</v>
      </c>
      <c r="AU186" s="5">
        <f t="shared" si="426"/>
        <v>5.0215893988890016E-4</v>
      </c>
      <c r="AV186" s="5">
        <f t="shared" si="427"/>
        <v>1.4720324070074514E-4</v>
      </c>
      <c r="AW186" s="5">
        <f t="shared" si="428"/>
        <v>1.3372798413365661E-6</v>
      </c>
      <c r="AX186" s="5">
        <f t="shared" si="429"/>
        <v>3.4019205554432436E-4</v>
      </c>
      <c r="AY186" s="5">
        <f t="shared" si="430"/>
        <v>4.0460316143115345E-4</v>
      </c>
      <c r="AZ186" s="5">
        <f t="shared" si="431"/>
        <v>2.4060485183604588E-4</v>
      </c>
      <c r="BA186" s="5">
        <f t="shared" si="432"/>
        <v>9.5386789238581063E-5</v>
      </c>
      <c r="BB186" s="5">
        <f t="shared" si="433"/>
        <v>2.8361770840698365E-5</v>
      </c>
      <c r="BC186" s="5">
        <f t="shared" si="434"/>
        <v>6.7463434015656023E-6</v>
      </c>
      <c r="BD186" s="5">
        <f t="shared" si="435"/>
        <v>3.704570057917785E-4</v>
      </c>
      <c r="BE186" s="5">
        <f t="shared" si="436"/>
        <v>4.3438415578071342E-4</v>
      </c>
      <c r="BF186" s="5">
        <f t="shared" si="437"/>
        <v>2.5467138135238727E-4</v>
      </c>
      <c r="BG186" s="5">
        <f t="shared" si="438"/>
        <v>9.9539407867160683E-5</v>
      </c>
      <c r="BH186" s="5">
        <f t="shared" si="439"/>
        <v>2.9179055178667309E-5</v>
      </c>
      <c r="BI186" s="5">
        <f t="shared" si="440"/>
        <v>6.8428557441769085E-6</v>
      </c>
      <c r="BJ186" s="8">
        <f t="shared" si="441"/>
        <v>0.35606350855767638</v>
      </c>
      <c r="BK186" s="8">
        <f t="shared" si="442"/>
        <v>0.27964561905060314</v>
      </c>
      <c r="BL186" s="8">
        <f t="shared" si="443"/>
        <v>0.3378131292278585</v>
      </c>
      <c r="BM186" s="8">
        <f t="shared" si="444"/>
        <v>0.41984954497828986</v>
      </c>
      <c r="BN186" s="8">
        <f t="shared" si="445"/>
        <v>0.57969376139710438</v>
      </c>
    </row>
    <row r="187" spans="1:66" x14ac:dyDescent="0.25">
      <c r="A187" t="s">
        <v>338</v>
      </c>
      <c r="B187" t="s">
        <v>85</v>
      </c>
      <c r="C187" t="s">
        <v>95</v>
      </c>
      <c r="D187" t="s">
        <v>354</v>
      </c>
      <c r="E187">
        <f>VLOOKUP(A187,home!$A$2:$E$405,3,FALSE)</f>
        <v>1.4215</v>
      </c>
      <c r="F187">
        <f>VLOOKUP(B187,home!$B$2:$E$405,3,FALSE)</f>
        <v>1.2987</v>
      </c>
      <c r="G187">
        <f>VLOOKUP(C187,away!$B$2:$E$405,4,FALSE)</f>
        <v>1.1137999999999999</v>
      </c>
      <c r="H187">
        <f>VLOOKUP(A187,away!$A$2:$E$405,3,FALSE)</f>
        <v>1.0277000000000001</v>
      </c>
      <c r="I187">
        <f>VLOOKUP(C187,away!$B$2:$E$405,3,FALSE)</f>
        <v>0.81089999999999995</v>
      </c>
      <c r="J187">
        <f>VLOOKUP(B187,home!$B$2:$E$405,4,FALSE)</f>
        <v>1.5718000000000001</v>
      </c>
      <c r="K187" s="3">
        <f t="shared" si="390"/>
        <v>2.0561884632899998</v>
      </c>
      <c r="L187" s="3">
        <f t="shared" si="391"/>
        <v>1.3098782815740002</v>
      </c>
      <c r="M187" s="5">
        <f t="shared" si="392"/>
        <v>3.4525166922660042E-2</v>
      </c>
      <c r="N187" s="5">
        <f t="shared" si="393"/>
        <v>7.0990249919535078E-2</v>
      </c>
      <c r="O187" s="5">
        <f t="shared" si="394"/>
        <v>4.5223766319709452E-2</v>
      </c>
      <c r="P187" s="5">
        <f t="shared" si="395"/>
        <v>9.2988586573109419E-2</v>
      </c>
      <c r="Q187" s="5">
        <f t="shared" si="396"/>
        <v>7.2984666445310958E-2</v>
      </c>
      <c r="R187" s="5">
        <f t="shared" si="397"/>
        <v>2.961881465658258E-2</v>
      </c>
      <c r="S187" s="5">
        <f t="shared" si="398"/>
        <v>6.2612856095921057E-2</v>
      </c>
      <c r="T187" s="5">
        <f t="shared" si="399"/>
        <v>9.5601029464635501E-2</v>
      </c>
      <c r="U187" s="5">
        <f t="shared" si="400"/>
        <v>6.0901864993189857E-2</v>
      </c>
      <c r="V187" s="5">
        <f t="shared" si="401"/>
        <v>1.8737638876937746E-2</v>
      </c>
      <c r="W187" s="5">
        <f t="shared" si="402"/>
        <v>5.0023409713972379E-2</v>
      </c>
      <c r="X187" s="5">
        <f t="shared" si="403"/>
        <v>6.5524577954610294E-2</v>
      </c>
      <c r="Y187" s="5">
        <f t="shared" si="404"/>
        <v>4.2914610786023273E-2</v>
      </c>
      <c r="Z187" s="5">
        <f t="shared" si="405"/>
        <v>1.2932347348207737E-2</v>
      </c>
      <c r="AA187" s="5">
        <f t="shared" si="406"/>
        <v>2.659134342064377E-2</v>
      </c>
      <c r="AB187" s="5">
        <f t="shared" si="407"/>
        <v>2.7338406782455086E-2</v>
      </c>
      <c r="AC187" s="5">
        <f t="shared" si="408"/>
        <v>3.1541964713503647E-3</v>
      </c>
      <c r="AD187" s="5">
        <f t="shared" si="409"/>
        <v>2.5714389487074732E-2</v>
      </c>
      <c r="AE187" s="5">
        <f t="shared" si="410"/>
        <v>3.3682720313053992E-2</v>
      </c>
      <c r="AF187" s="5">
        <f t="shared" si="411"/>
        <v>2.2060131901200417E-2</v>
      </c>
      <c r="AG187" s="5">
        <f t="shared" si="412"/>
        <v>9.6320292220133958E-3</v>
      </c>
      <c r="AH187" s="5">
        <f t="shared" si="413"/>
        <v>4.2349502302971064E-3</v>
      </c>
      <c r="AI187" s="5">
        <f t="shared" si="414"/>
        <v>8.7078558061442369E-3</v>
      </c>
      <c r="AJ187" s="5">
        <f t="shared" si="415"/>
        <v>8.9524963242933134E-3</v>
      </c>
      <c r="AK187" s="5">
        <f t="shared" si="416"/>
        <v>6.1360065532193473E-3</v>
      </c>
      <c r="AL187" s="5">
        <f t="shared" si="417"/>
        <v>3.398150367258662E-4</v>
      </c>
      <c r="AM187" s="5">
        <f t="shared" si="418"/>
        <v>1.0574726200773744E-2</v>
      </c>
      <c r="AN187" s="5">
        <f t="shared" si="419"/>
        <v>1.385160418398507E-2</v>
      </c>
      <c r="AO187" s="5">
        <f t="shared" si="420"/>
        <v>9.0719577427807972E-3</v>
      </c>
      <c r="AP187" s="5">
        <f t="shared" si="421"/>
        <v>3.9610534728752199E-3</v>
      </c>
      <c r="AQ187" s="5">
        <f t="shared" si="422"/>
        <v>1.2971244790681293E-3</v>
      </c>
      <c r="AR187" s="5">
        <f t="shared" si="423"/>
        <v>1.1094538660425977E-3</v>
      </c>
      <c r="AS187" s="5">
        <f t="shared" si="424"/>
        <v>2.281246239909278E-3</v>
      </c>
      <c r="AT187" s="5">
        <f t="shared" si="425"/>
        <v>2.3453361002125752E-3</v>
      </c>
      <c r="AU187" s="5">
        <f t="shared" si="426"/>
        <v>1.607484343931552E-3</v>
      </c>
      <c r="AV187" s="5">
        <f t="shared" si="427"/>
        <v>8.2632269072783798E-4</v>
      </c>
      <c r="AW187" s="5">
        <f t="shared" si="428"/>
        <v>2.5423418767896689E-5</v>
      </c>
      <c r="AX187" s="5">
        <f t="shared" si="429"/>
        <v>3.623938336080245E-3</v>
      </c>
      <c r="AY187" s="5">
        <f t="shared" si="430"/>
        <v>4.7469181201949331E-3</v>
      </c>
      <c r="AZ187" s="5">
        <f t="shared" si="431"/>
        <v>3.1089424750267111E-3</v>
      </c>
      <c r="BA187" s="5">
        <f t="shared" si="432"/>
        <v>1.3574454089001361E-3</v>
      </c>
      <c r="BB187" s="5">
        <f t="shared" si="433"/>
        <v>4.4452206488515653E-4</v>
      </c>
      <c r="BC187" s="5">
        <f t="shared" si="434"/>
        <v>1.1645395969469897E-4</v>
      </c>
      <c r="BD187" s="5">
        <f t="shared" si="435"/>
        <v>2.4220825392291809E-4</v>
      </c>
      <c r="BE187" s="5">
        <f t="shared" si="436"/>
        <v>4.9802581742991892E-4</v>
      </c>
      <c r="BF187" s="5">
        <f t="shared" si="437"/>
        <v>5.1201747010998569E-4</v>
      </c>
      <c r="BG187" s="5">
        <f t="shared" si="438"/>
        <v>3.5093480501436166E-4</v>
      </c>
      <c r="BH187" s="5">
        <f t="shared" si="439"/>
        <v>1.8039702435936403E-4</v>
      </c>
      <c r="BI187" s="5">
        <f t="shared" si="440"/>
        <v>7.4186056059913884E-5</v>
      </c>
      <c r="BJ187" s="8">
        <f t="shared" si="441"/>
        <v>0.541282501651695</v>
      </c>
      <c r="BK187" s="8">
        <f t="shared" si="442"/>
        <v>0.21710517809689944</v>
      </c>
      <c r="BL187" s="8">
        <f t="shared" si="443"/>
        <v>0.22773311775425503</v>
      </c>
      <c r="BM187" s="8">
        <f t="shared" si="444"/>
        <v>0.64800039931272246</v>
      </c>
      <c r="BN187" s="8">
        <f t="shared" si="445"/>
        <v>0.34633125083690752</v>
      </c>
    </row>
    <row r="188" spans="1:66" x14ac:dyDescent="0.25">
      <c r="A188" t="s">
        <v>338</v>
      </c>
      <c r="B188" t="s">
        <v>89</v>
      </c>
      <c r="C188" t="s">
        <v>93</v>
      </c>
      <c r="D188" t="s">
        <v>354</v>
      </c>
      <c r="E188">
        <f>VLOOKUP(A188,home!$A$2:$E$405,3,FALSE)</f>
        <v>1.4215</v>
      </c>
      <c r="F188">
        <f>VLOOKUP(B188,home!$B$2:$E$405,3,FALSE)</f>
        <v>0.70350000000000001</v>
      </c>
      <c r="G188">
        <f>VLOOKUP(C188,away!$B$2:$E$405,4,FALSE)</f>
        <v>0.99660000000000004</v>
      </c>
      <c r="H188">
        <f>VLOOKUP(A188,away!$A$2:$E$405,3,FALSE)</f>
        <v>1.0277000000000001</v>
      </c>
      <c r="I188">
        <f>VLOOKUP(C188,away!$B$2:$E$405,3,FALSE)</f>
        <v>0.56759999999999999</v>
      </c>
      <c r="J188">
        <f>VLOOKUP(B188,home!$B$2:$E$405,4,FALSE)</f>
        <v>0.81089999999999995</v>
      </c>
      <c r="K188" s="3">
        <f t="shared" si="390"/>
        <v>0.99662516415000002</v>
      </c>
      <c r="L188" s="3">
        <f t="shared" si="391"/>
        <v>0.47301623146800004</v>
      </c>
      <c r="M188" s="5">
        <f t="shared" si="392"/>
        <v>0.2300079522588882</v>
      </c>
      <c r="N188" s="5">
        <f t="shared" si="393"/>
        <v>0.22923171317581981</v>
      </c>
      <c r="O188" s="5">
        <f t="shared" si="394"/>
        <v>0.10879749478517098</v>
      </c>
      <c r="P188" s="5">
        <f t="shared" si="395"/>
        <v>0.10843032109937979</v>
      </c>
      <c r="Q188" s="5">
        <f t="shared" si="396"/>
        <v>0.11422904688611855</v>
      </c>
      <c r="R188" s="5">
        <f t="shared" si="397"/>
        <v>2.5731490488220481E-2</v>
      </c>
      <c r="S188" s="5">
        <f t="shared" si="398"/>
        <v>1.277905222216102E-2</v>
      </c>
      <c r="T188" s="5">
        <f t="shared" si="399"/>
        <v>5.4032193282253289E-2</v>
      </c>
      <c r="U188" s="5">
        <f t="shared" si="400"/>
        <v>2.56446509316469E-2</v>
      </c>
      <c r="V188" s="5">
        <f t="shared" si="401"/>
        <v>6.6936658406152399E-4</v>
      </c>
      <c r="W188" s="5">
        <f t="shared" si="402"/>
        <v>3.7947847534525327E-2</v>
      </c>
      <c r="X188" s="5">
        <f t="shared" si="403"/>
        <v>1.794994783310341E-2</v>
      </c>
      <c r="Y188" s="5">
        <f t="shared" si="404"/>
        <v>4.245308339530884E-3</v>
      </c>
      <c r="Z188" s="5">
        <f t="shared" si="405"/>
        <v>4.0571375535975816E-3</v>
      </c>
      <c r="AA188" s="5">
        <f t="shared" si="406"/>
        <v>4.0434453803333192E-3</v>
      </c>
      <c r="AB188" s="5">
        <f t="shared" si="407"/>
        <v>2.0148997079531264E-3</v>
      </c>
      <c r="AC188" s="5">
        <f t="shared" si="408"/>
        <v>1.9722044642964434E-5</v>
      </c>
      <c r="AD188" s="5">
        <f t="shared" si="409"/>
        <v>9.4549449445588685E-3</v>
      </c>
      <c r="AE188" s="5">
        <f t="shared" si="410"/>
        <v>4.472342426412655E-3</v>
      </c>
      <c r="AF188" s="5">
        <f t="shared" si="411"/>
        <v>1.0577452801880825E-3</v>
      </c>
      <c r="AG188" s="5">
        <f t="shared" si="412"/>
        <v>1.6677689542921026E-4</v>
      </c>
      <c r="AH188" s="5">
        <f t="shared" si="413"/>
        <v>4.797729790375071E-4</v>
      </c>
      <c r="AI188" s="5">
        <f t="shared" si="414"/>
        <v>4.7815382398798997E-4</v>
      </c>
      <c r="AJ188" s="5">
        <f t="shared" si="415"/>
        <v>2.3827006666049034E-4</v>
      </c>
      <c r="AK188" s="5">
        <f t="shared" si="416"/>
        <v>7.9155314765847566E-5</v>
      </c>
      <c r="AL188" s="5">
        <f t="shared" si="417"/>
        <v>3.7189455623098804E-7</v>
      </c>
      <c r="AM188" s="5">
        <f t="shared" si="418"/>
        <v>1.8846072114800394E-3</v>
      </c>
      <c r="AN188" s="5">
        <f t="shared" si="419"/>
        <v>8.9144980097170454E-4</v>
      </c>
      <c r="AO188" s="5">
        <f t="shared" si="420"/>
        <v>2.1083511269926716E-4</v>
      </c>
      <c r="AP188" s="5">
        <f t="shared" si="421"/>
        <v>3.3242810156712818E-5</v>
      </c>
      <c r="AQ188" s="5">
        <f t="shared" si="422"/>
        <v>3.931097195933612E-6</v>
      </c>
      <c r="AR188" s="5">
        <f t="shared" si="423"/>
        <v>4.5388081300899498E-5</v>
      </c>
      <c r="AS188" s="5">
        <f t="shared" si="424"/>
        <v>4.52349039769625E-5</v>
      </c>
      <c r="AT188" s="5">
        <f t="shared" si="425"/>
        <v>2.2541121800674869E-5</v>
      </c>
      <c r="AU188" s="5">
        <f t="shared" si="426"/>
        <v>7.4883497382409137E-6</v>
      </c>
      <c r="AV188" s="5">
        <f t="shared" si="427"/>
        <v>1.8657694467717397E-6</v>
      </c>
      <c r="AW188" s="5">
        <f t="shared" si="428"/>
        <v>4.8699579672997908E-9</v>
      </c>
      <c r="AX188" s="5">
        <f t="shared" si="429"/>
        <v>3.1304116191659457E-4</v>
      </c>
      <c r="AY188" s="5">
        <f t="shared" si="430"/>
        <v>1.4807355070415158E-4</v>
      </c>
      <c r="AZ188" s="5">
        <f t="shared" si="431"/>
        <v>3.5020596467081801E-5</v>
      </c>
      <c r="BA188" s="5">
        <f t="shared" si="432"/>
        <v>5.521770188206865E-6</v>
      </c>
      <c r="BB188" s="5">
        <f t="shared" si="433"/>
        <v>6.5297173136448991E-7</v>
      </c>
      <c r="BC188" s="5">
        <f t="shared" si="434"/>
        <v>6.1773245525033288E-8</v>
      </c>
      <c r="BD188" s="5">
        <f t="shared" si="435"/>
        <v>3.5782165284191133E-6</v>
      </c>
      <c r="BE188" s="5">
        <f t="shared" si="436"/>
        <v>3.5661406349999417E-6</v>
      </c>
      <c r="BF188" s="5">
        <f t="shared" si="437"/>
        <v>1.7770527478694009E-6</v>
      </c>
      <c r="BG188" s="5">
        <f t="shared" si="438"/>
        <v>5.9035182884951693E-7</v>
      </c>
      <c r="BH188" s="5">
        <f t="shared" si="439"/>
        <v>1.470898720833506E-7</v>
      </c>
      <c r="BI188" s="5">
        <f t="shared" si="440"/>
        <v>2.9318693581974366E-8</v>
      </c>
      <c r="BJ188" s="8">
        <f t="shared" si="441"/>
        <v>0.47631430445469669</v>
      </c>
      <c r="BK188" s="8">
        <f t="shared" si="442"/>
        <v>0.35205485965439387</v>
      </c>
      <c r="BL188" s="8">
        <f t="shared" si="443"/>
        <v>0.16763953987434596</v>
      </c>
      <c r="BM188" s="8">
        <f t="shared" si="444"/>
        <v>0.18348975416269006</v>
      </c>
      <c r="BN188" s="8">
        <f t="shared" si="445"/>
        <v>0.81642801869359782</v>
      </c>
    </row>
    <row r="189" spans="1:66" s="10" customFormat="1" x14ac:dyDescent="0.25">
      <c r="A189" t="s">
        <v>350</v>
      </c>
      <c r="B189" t="s">
        <v>98</v>
      </c>
      <c r="C189" t="s">
        <v>97</v>
      </c>
      <c r="D189" t="s">
        <v>354</v>
      </c>
      <c r="E189">
        <f>VLOOKUP(A189,home!$A$2:$E$405,3,FALSE)</f>
        <v>1.6204000000000001</v>
      </c>
      <c r="F189">
        <f>VLOOKUP(B189,home!$B$2:$E$405,3,FALSE)</f>
        <v>0.68569999999999998</v>
      </c>
      <c r="G189">
        <f>VLOOKUP(C189,away!$B$2:$E$405,4,FALSE)</f>
        <v>0.89139999999999997</v>
      </c>
      <c r="H189">
        <f>VLOOKUP(A189,away!$A$2:$E$405,3,FALSE)</f>
        <v>1.3241000000000001</v>
      </c>
      <c r="I189">
        <f>VLOOKUP(C189,away!$B$2:$E$405,3,FALSE)</f>
        <v>1.0069999999999999</v>
      </c>
      <c r="J189">
        <f>VLOOKUP(B189,home!$B$2:$E$405,4,FALSE)</f>
        <v>0.75519999999999998</v>
      </c>
      <c r="K189" s="3">
        <f t="shared" si="390"/>
        <v>0.990441920792</v>
      </c>
      <c r="L189" s="3">
        <f t="shared" si="391"/>
        <v>1.0069600422399998</v>
      </c>
      <c r="M189" s="5">
        <f t="shared" si="392"/>
        <v>0.13568734644412073</v>
      </c>
      <c r="N189" s="5">
        <f t="shared" si="393"/>
        <v>0.13439043603928447</v>
      </c>
      <c r="O189" s="5">
        <f t="shared" si="394"/>
        <v>0.13663173610680529</v>
      </c>
      <c r="P189" s="5">
        <f t="shared" si="395"/>
        <v>0.13532579915076987</v>
      </c>
      <c r="Q189" s="5">
        <f t="shared" si="396"/>
        <v>6.6552960803411665E-2</v>
      </c>
      <c r="R189" s="5">
        <f t="shared" si="397"/>
        <v>6.8791349380716571E-2</v>
      </c>
      <c r="S189" s="5">
        <f t="shared" si="398"/>
        <v>3.3741303805613639E-2</v>
      </c>
      <c r="T189" s="5">
        <f t="shared" si="399"/>
        <v>6.7016172221800452E-2</v>
      </c>
      <c r="U189" s="5">
        <f t="shared" si="400"/>
        <v>6.8133836214510468E-2</v>
      </c>
      <c r="V189" s="5">
        <f t="shared" si="401"/>
        <v>3.7390442247841492E-3</v>
      </c>
      <c r="W189" s="5">
        <f t="shared" si="402"/>
        <v>2.1972280777508579E-2</v>
      </c>
      <c r="X189" s="5">
        <f t="shared" si="403"/>
        <v>2.2125208779829174E-2</v>
      </c>
      <c r="Y189" s="5">
        <f t="shared" si="404"/>
        <v>1.1139600583752797E-2</v>
      </c>
      <c r="Z189" s="5">
        <f t="shared" si="405"/>
        <v>2.3090046692717654E-2</v>
      </c>
      <c r="AA189" s="5">
        <f t="shared" si="406"/>
        <v>2.2869350197512236E-2</v>
      </c>
      <c r="AB189" s="5">
        <f t="shared" si="407"/>
        <v>1.1325381568444462E-2</v>
      </c>
      <c r="AC189" s="5">
        <f t="shared" si="408"/>
        <v>2.3306758194442437E-4</v>
      </c>
      <c r="AD189" s="5">
        <f t="shared" si="409"/>
        <v>5.440566994364183E-3</v>
      </c>
      <c r="AE189" s="5">
        <f t="shared" si="410"/>
        <v>5.478433570454507E-3</v>
      </c>
      <c r="AF189" s="5">
        <f t="shared" si="411"/>
        <v>2.758281849756951E-3</v>
      </c>
      <c r="AG189" s="5">
        <f t="shared" si="412"/>
        <v>9.2582653598036158E-4</v>
      </c>
      <c r="AH189" s="5">
        <f t="shared" si="413"/>
        <v>5.8126885982556333E-3</v>
      </c>
      <c r="AI189" s="5">
        <f t="shared" si="414"/>
        <v>5.7571304602220662E-3</v>
      </c>
      <c r="AJ189" s="5">
        <f t="shared" si="415"/>
        <v>2.8510516756362369E-3</v>
      </c>
      <c r="AK189" s="5">
        <f t="shared" si="416"/>
        <v>9.4126703263146825E-4</v>
      </c>
      <c r="AL189" s="5">
        <f t="shared" si="417"/>
        <v>9.2978623605866578E-6</v>
      </c>
      <c r="AM189" s="5">
        <f t="shared" si="418"/>
        <v>1.0777131248191243E-3</v>
      </c>
      <c r="AN189" s="5">
        <f t="shared" si="419"/>
        <v>1.0852140536904676E-3</v>
      </c>
      <c r="AO189" s="5">
        <f t="shared" si="420"/>
        <v>5.4638359467179716E-4</v>
      </c>
      <c r="AP189" s="5">
        <f t="shared" si="421"/>
        <v>1.8339548252331868E-4</v>
      </c>
      <c r="AQ189" s="5">
        <f t="shared" si="422"/>
        <v>4.6167980707076515E-5</v>
      </c>
      <c r="AR189" s="5">
        <f t="shared" si="423"/>
        <v>1.1706290312854921E-3</v>
      </c>
      <c r="AS189" s="5">
        <f t="shared" si="424"/>
        <v>1.1594400662812807E-3</v>
      </c>
      <c r="AT189" s="5">
        <f t="shared" si="425"/>
        <v>5.7417902314541773E-4</v>
      </c>
      <c r="AU189" s="5">
        <f t="shared" si="426"/>
        <v>1.8956365818754059E-4</v>
      </c>
      <c r="AV189" s="5">
        <f t="shared" si="427"/>
        <v>4.6937948431906451E-5</v>
      </c>
      <c r="AW189" s="5">
        <f t="shared" si="428"/>
        <v>2.5758576759862372E-7</v>
      </c>
      <c r="AX189" s="5">
        <f t="shared" si="429"/>
        <v>1.7790204290143362E-4</v>
      </c>
      <c r="AY189" s="5">
        <f t="shared" si="430"/>
        <v>1.7914024863460983E-4</v>
      </c>
      <c r="AZ189" s="5">
        <f t="shared" si="431"/>
        <v>9.0193536165995372E-5</v>
      </c>
      <c r="BA189" s="5">
        <f t="shared" si="432"/>
        <v>3.0273762329161893E-5</v>
      </c>
      <c r="BB189" s="5">
        <f t="shared" si="433"/>
        <v>7.6211172484341421E-6</v>
      </c>
      <c r="BC189" s="5">
        <f t="shared" si="434"/>
        <v>1.5348321092798476E-6</v>
      </c>
      <c r="BD189" s="5">
        <f t="shared" si="435"/>
        <v>1.9646277646510139E-4</v>
      </c>
      <c r="BE189" s="5">
        <f t="shared" si="436"/>
        <v>1.9458496968622431E-4</v>
      </c>
      <c r="BF189" s="5">
        <f t="shared" si="437"/>
        <v>9.6362555566638548E-5</v>
      </c>
      <c r="BG189" s="5">
        <f t="shared" si="438"/>
        <v>3.1813838209282442E-5</v>
      </c>
      <c r="BH189" s="5">
        <f t="shared" si="439"/>
        <v>7.8774397559419045E-6</v>
      </c>
      <c r="BI189" s="5">
        <f t="shared" si="440"/>
        <v>1.5604293125596732E-6</v>
      </c>
      <c r="BJ189" s="8">
        <f t="shared" si="441"/>
        <v>0.34122530793194383</v>
      </c>
      <c r="BK189" s="8">
        <f t="shared" si="442"/>
        <v>0.30891499931822802</v>
      </c>
      <c r="BL189" s="8">
        <f t="shared" si="443"/>
        <v>0.32678320297106195</v>
      </c>
      <c r="BM189" s="8">
        <f t="shared" si="444"/>
        <v>0.32245504632597588</v>
      </c>
      <c r="BN189" s="8">
        <f t="shared" si="445"/>
        <v>0.67737962792510853</v>
      </c>
    </row>
    <row r="190" spans="1:66" x14ac:dyDescent="0.25">
      <c r="A190" t="s">
        <v>350</v>
      </c>
      <c r="B190" t="s">
        <v>101</v>
      </c>
      <c r="C190" t="s">
        <v>99</v>
      </c>
      <c r="D190" t="s">
        <v>354</v>
      </c>
      <c r="E190">
        <f>VLOOKUP(A190,home!$A$2:$E$405,3,FALSE)</f>
        <v>1.6204000000000001</v>
      </c>
      <c r="F190">
        <f>VLOOKUP(B190,home!$B$2:$E$405,3,FALSE)</f>
        <v>0.89139999999999997</v>
      </c>
      <c r="G190">
        <f>VLOOKUP(C190,away!$B$2:$E$405,4,FALSE)</f>
        <v>0.82279999999999998</v>
      </c>
      <c r="H190">
        <f>VLOOKUP(A190,away!$A$2:$E$405,3,FALSE)</f>
        <v>1.3241000000000001</v>
      </c>
      <c r="I190">
        <f>VLOOKUP(C190,away!$B$2:$E$405,3,FALSE)</f>
        <v>0.41959999999999997</v>
      </c>
      <c r="J190">
        <f>VLOOKUP(B190,home!$B$2:$E$405,4,FALSE)</f>
        <v>1.3426</v>
      </c>
      <c r="K190" s="3">
        <f t="shared" si="390"/>
        <v>1.188472527968</v>
      </c>
      <c r="L190" s="3">
        <f t="shared" si="391"/>
        <v>0.74593830253600002</v>
      </c>
      <c r="M190" s="5">
        <f t="shared" si="392"/>
        <v>0.14450938426846469</v>
      </c>
      <c r="N190" s="5">
        <f t="shared" si="393"/>
        <v>0.17174543323664135</v>
      </c>
      <c r="O190" s="5">
        <f t="shared" si="394"/>
        <v>0.1077950848017411</v>
      </c>
      <c r="P190" s="5">
        <f t="shared" si="395"/>
        <v>0.12811149693685017</v>
      </c>
      <c r="Q190" s="5">
        <f t="shared" si="396"/>
        <v>0.10205736460285528</v>
      </c>
      <c r="R190" s="5">
        <f t="shared" si="397"/>
        <v>4.0204241289367469E-2</v>
      </c>
      <c r="S190" s="5">
        <f t="shared" si="398"/>
        <v>2.8393581030194341E-2</v>
      </c>
      <c r="T190" s="5">
        <f t="shared" si="399"/>
        <v>7.6128497313151522E-2</v>
      </c>
      <c r="U190" s="5">
        <f t="shared" si="400"/>
        <v>4.7781636280209996E-2</v>
      </c>
      <c r="V190" s="5">
        <f t="shared" si="401"/>
        <v>2.796853480477274E-3</v>
      </c>
      <c r="W190" s="5">
        <f t="shared" si="402"/>
        <v>4.0430791369102423E-2</v>
      </c>
      <c r="X190" s="5">
        <f t="shared" si="403"/>
        <v>3.0158875884055424E-2</v>
      </c>
      <c r="Y190" s="5">
        <f t="shared" si="404"/>
        <v>1.1248330341673106E-2</v>
      </c>
      <c r="Z190" s="5">
        <f t="shared" si="405"/>
        <v>9.9966278340461786E-3</v>
      </c>
      <c r="AA190" s="5">
        <f t="shared" si="406"/>
        <v>1.1880717553084133E-2</v>
      </c>
      <c r="AB190" s="5">
        <f t="shared" si="407"/>
        <v>7.0599532121938466E-3</v>
      </c>
      <c r="AC190" s="5">
        <f t="shared" si="408"/>
        <v>1.5496791432906555E-4</v>
      </c>
      <c r="AD190" s="5">
        <f t="shared" si="409"/>
        <v>1.2012721206545996E-2</v>
      </c>
      <c r="AE190" s="5">
        <f t="shared" si="410"/>
        <v>8.9607488656491298E-3</v>
      </c>
      <c r="AF190" s="5">
        <f t="shared" si="411"/>
        <v>3.3420828991468504E-3</v>
      </c>
      <c r="AG190" s="5">
        <f t="shared" si="412"/>
        <v>8.3099588157473179E-4</v>
      </c>
      <c r="AH190" s="5">
        <f t="shared" si="413"/>
        <v>1.8642168994031341E-3</v>
      </c>
      <c r="AI190" s="5">
        <f t="shared" si="414"/>
        <v>2.2155705711143091E-3</v>
      </c>
      <c r="AJ190" s="5">
        <f t="shared" si="415"/>
        <v>1.3165723787718646E-3</v>
      </c>
      <c r="AK190" s="5">
        <f t="shared" si="416"/>
        <v>5.2157003441728029E-4</v>
      </c>
      <c r="AL190" s="5">
        <f t="shared" si="417"/>
        <v>5.495330723988304E-6</v>
      </c>
      <c r="AM190" s="5">
        <f t="shared" si="418"/>
        <v>2.8553578280237049E-3</v>
      </c>
      <c r="AN190" s="5">
        <f t="shared" si="419"/>
        <v>2.1299207713688824E-3</v>
      </c>
      <c r="AO190" s="5">
        <f t="shared" si="420"/>
        <v>7.9439474236553604E-4</v>
      </c>
      <c r="AP190" s="5">
        <f t="shared" si="421"/>
        <v>1.9752315522122366E-4</v>
      </c>
      <c r="AQ190" s="5">
        <f t="shared" si="422"/>
        <v>3.6835021779318606E-5</v>
      </c>
      <c r="AR190" s="5">
        <f t="shared" si="423"/>
        <v>2.7811815789993986E-4</v>
      </c>
      <c r="AS190" s="5">
        <f t="shared" si="424"/>
        <v>3.3053579019314493E-4</v>
      </c>
      <c r="AT190" s="5">
        <f t="shared" si="425"/>
        <v>1.9641635307737372E-4</v>
      </c>
      <c r="AU190" s="5">
        <f t="shared" si="426"/>
        <v>7.7811813225373859E-5</v>
      </c>
      <c r="AV190" s="5">
        <f t="shared" si="427"/>
        <v>2.3119300592433496E-5</v>
      </c>
      <c r="AW190" s="5">
        <f t="shared" si="428"/>
        <v>1.3532666807170212E-7</v>
      </c>
      <c r="AX190" s="5">
        <f t="shared" si="429"/>
        <v>5.6558572268742397E-4</v>
      </c>
      <c r="AY190" s="5">
        <f t="shared" si="430"/>
        <v>4.2189205392005391E-4</v>
      </c>
      <c r="AZ190" s="5">
        <f t="shared" si="431"/>
        <v>1.5735272127727581E-4</v>
      </c>
      <c r="BA190" s="5">
        <f t="shared" si="432"/>
        <v>3.912514060299715E-5</v>
      </c>
      <c r="BB190" s="5">
        <f t="shared" si="433"/>
        <v>7.2962352419705057E-6</v>
      </c>
      <c r="BC190" s="5">
        <f t="shared" si="434"/>
        <v>1.0885082662597644E-6</v>
      </c>
      <c r="BD190" s="5">
        <f t="shared" si="435"/>
        <v>3.4576497768053381E-5</v>
      </c>
      <c r="BE190" s="5">
        <f t="shared" si="436"/>
        <v>4.109321771067831E-5</v>
      </c>
      <c r="BF190" s="5">
        <f t="shared" si="437"/>
        <v>2.4419080167474622E-5</v>
      </c>
      <c r="BG190" s="5">
        <f t="shared" si="438"/>
        <v>9.6738019790972708E-6</v>
      </c>
      <c r="BH190" s="5">
        <f t="shared" si="439"/>
        <v>2.8742619732898955E-6</v>
      </c>
      <c r="BI190" s="5">
        <f t="shared" si="440"/>
        <v>6.8319627868762699E-7</v>
      </c>
      <c r="BJ190" s="8">
        <f t="shared" si="441"/>
        <v>0.46412221350115046</v>
      </c>
      <c r="BK190" s="8">
        <f t="shared" si="442"/>
        <v>0.30439367101495957</v>
      </c>
      <c r="BL190" s="8">
        <f t="shared" si="443"/>
        <v>0.22165888449116875</v>
      </c>
      <c r="BM190" s="8">
        <f t="shared" si="444"/>
        <v>0.30532663497815282</v>
      </c>
      <c r="BN190" s="8">
        <f t="shared" si="445"/>
        <v>0.69442300513592015</v>
      </c>
    </row>
    <row r="191" spans="1:66" x14ac:dyDescent="0.25">
      <c r="A191" t="s">
        <v>350</v>
      </c>
      <c r="B191" t="s">
        <v>102</v>
      </c>
      <c r="C191" t="s">
        <v>103</v>
      </c>
      <c r="D191" t="s">
        <v>354</v>
      </c>
      <c r="E191">
        <f>VLOOKUP(A191,home!$A$2:$E$405,3,FALSE)</f>
        <v>1.6204000000000001</v>
      </c>
      <c r="F191">
        <f>VLOOKUP(B191,home!$B$2:$E$405,3,FALSE)</f>
        <v>0.68569999999999998</v>
      </c>
      <c r="G191">
        <f>VLOOKUP(C191,away!$B$2:$E$405,4,FALSE)</f>
        <v>1.0286</v>
      </c>
      <c r="H191">
        <f>VLOOKUP(A191,away!$A$2:$E$405,3,FALSE)</f>
        <v>1.3241000000000001</v>
      </c>
      <c r="I191">
        <f>VLOOKUP(C191,away!$B$2:$E$405,3,FALSE)</f>
        <v>0.83909999999999996</v>
      </c>
      <c r="J191">
        <f>VLOOKUP(B191,home!$B$2:$E$405,4,FALSE)</f>
        <v>0.83909999999999996</v>
      </c>
      <c r="K191" s="3">
        <f t="shared" si="390"/>
        <v>1.142885976808</v>
      </c>
      <c r="L191" s="3">
        <f t="shared" si="391"/>
        <v>0.93228399332099998</v>
      </c>
      <c r="M191" s="5">
        <f t="shared" si="392"/>
        <v>0.12553508846456954</v>
      </c>
      <c r="N191" s="5">
        <f t="shared" si="393"/>
        <v>0.14347229220350824</v>
      </c>
      <c r="O191" s="5">
        <f t="shared" si="394"/>
        <v>0.11703435357565388</v>
      </c>
      <c r="P191" s="5">
        <f t="shared" si="395"/>
        <v>0.13375692150640403</v>
      </c>
      <c r="Q191" s="5">
        <f t="shared" si="396"/>
        <v>8.198623540994468E-2</v>
      </c>
      <c r="R191" s="5">
        <f t="shared" si="397"/>
        <v>5.4554627253626226E-2</v>
      </c>
      <c r="S191" s="5">
        <f t="shared" si="398"/>
        <v>3.5629309441877255E-2</v>
      </c>
      <c r="T191" s="5">
        <f t="shared" si="399"/>
        <v>7.6434454945338792E-2</v>
      </c>
      <c r="U191" s="5">
        <f t="shared" si="400"/>
        <v>6.2349718458156948E-2</v>
      </c>
      <c r="V191" s="5">
        <f t="shared" si="401"/>
        <v>4.2180918008518876E-3</v>
      </c>
      <c r="W191" s="5">
        <f t="shared" si="402"/>
        <v>3.1233639580435069E-2</v>
      </c>
      <c r="X191" s="5">
        <f t="shared" si="403"/>
        <v>2.911862223399685E-2</v>
      </c>
      <c r="Y191" s="5">
        <f t="shared" si="404"/>
        <v>1.3573412708158119E-2</v>
      </c>
      <c r="Z191" s="5">
        <f t="shared" si="405"/>
        <v>1.6953468583383108E-2</v>
      </c>
      <c r="AA191" s="5">
        <f t="shared" si="406"/>
        <v>1.9375881502203544E-2</v>
      </c>
      <c r="AB191" s="5">
        <f t="shared" si="407"/>
        <v>1.1072211628580981E-2</v>
      </c>
      <c r="AC191" s="5">
        <f t="shared" si="408"/>
        <v>2.8089704879235297E-4</v>
      </c>
      <c r="AD191" s="5">
        <f t="shared" si="409"/>
        <v>8.9241221702886422E-3</v>
      </c>
      <c r="AE191" s="5">
        <f t="shared" si="410"/>
        <v>8.3198162538011648E-3</v>
      </c>
      <c r="AF191" s="5">
        <f t="shared" si="411"/>
        <v>3.8782157603953556E-3</v>
      </c>
      <c r="AG191" s="5">
        <f t="shared" si="412"/>
        <v>1.2051994920206071E-3</v>
      </c>
      <c r="AH191" s="5">
        <f t="shared" si="413"/>
        <v>3.9513618478896288E-3</v>
      </c>
      <c r="AI191" s="5">
        <f t="shared" si="414"/>
        <v>4.5159560452472025E-3</v>
      </c>
      <c r="AJ191" s="5">
        <f t="shared" si="415"/>
        <v>2.5806114179971716E-3</v>
      </c>
      <c r="AK191" s="5">
        <f t="shared" si="416"/>
        <v>9.8311486707319123E-4</v>
      </c>
      <c r="AL191" s="5">
        <f t="shared" si="417"/>
        <v>1.1971768201622263E-5</v>
      </c>
      <c r="AM191" s="5">
        <f t="shared" si="418"/>
        <v>2.039850816748851E-3</v>
      </c>
      <c r="AN191" s="5">
        <f t="shared" si="419"/>
        <v>1.9017202652177221E-3</v>
      </c>
      <c r="AO191" s="5">
        <f t="shared" si="420"/>
        <v>8.8647168151832463E-4</v>
      </c>
      <c r="AP191" s="5">
        <f t="shared" si="421"/>
        <v>2.7548111973729517E-4</v>
      </c>
      <c r="AQ191" s="5">
        <f t="shared" si="422"/>
        <v>6.4206659598306504E-5</v>
      </c>
      <c r="AR191" s="5">
        <f t="shared" si="423"/>
        <v>7.36758280521358E-4</v>
      </c>
      <c r="AS191" s="5">
        <f t="shared" si="424"/>
        <v>8.420307071050347E-4</v>
      </c>
      <c r="AT191" s="5">
        <f t="shared" si="425"/>
        <v>4.8117254359603443E-4</v>
      </c>
      <c r="AU191" s="5">
        <f t="shared" si="426"/>
        <v>1.8330845083364781E-4</v>
      </c>
      <c r="AV191" s="5">
        <f t="shared" si="427"/>
        <v>5.2375164472043738E-5</v>
      </c>
      <c r="AW191" s="5">
        <f t="shared" si="428"/>
        <v>3.5432918911423626E-7</v>
      </c>
      <c r="AX191" s="5">
        <f t="shared" si="429"/>
        <v>3.8855281554043501E-4</v>
      </c>
      <c r="AY191" s="5">
        <f t="shared" si="430"/>
        <v>3.6224157048815467E-4</v>
      </c>
      <c r="AZ191" s="5">
        <f t="shared" si="431"/>
        <v>1.6885600894078366E-4</v>
      </c>
      <c r="BA191" s="5">
        <f t="shared" si="432"/>
        <v>5.2473918103853431E-5</v>
      </c>
      <c r="BB191" s="5">
        <f t="shared" si="433"/>
        <v>1.2230148478764894E-5</v>
      </c>
      <c r="BC191" s="5">
        <f t="shared" si="434"/>
        <v>2.2803943325383386E-6</v>
      </c>
      <c r="BD191" s="5">
        <f t="shared" si="435"/>
        <v>1.1447799197946081E-4</v>
      </c>
      <c r="BE191" s="5">
        <f t="shared" si="436"/>
        <v>1.3083529168646447E-4</v>
      </c>
      <c r="BF191" s="5">
        <f t="shared" si="437"/>
        <v>7.476491007002229E-5</v>
      </c>
      <c r="BG191" s="5">
        <f t="shared" si="438"/>
        <v>2.8482589092113214E-5</v>
      </c>
      <c r="BH191" s="5">
        <f t="shared" si="439"/>
        <v>8.1380879141401798E-6</v>
      </c>
      <c r="BI191" s="5">
        <f t="shared" si="440"/>
        <v>1.8601813110202941E-6</v>
      </c>
      <c r="BJ191" s="8">
        <f t="shared" si="441"/>
        <v>0.40430037615659264</v>
      </c>
      <c r="BK191" s="8">
        <f t="shared" si="442"/>
        <v>0.2997945216011848</v>
      </c>
      <c r="BL191" s="8">
        <f t="shared" si="443"/>
        <v>0.27907204079501002</v>
      </c>
      <c r="BM191" s="8">
        <f t="shared" si="444"/>
        <v>0.343419001481165</v>
      </c>
      <c r="BN191" s="8">
        <f t="shared" si="445"/>
        <v>0.65633951841370664</v>
      </c>
    </row>
    <row r="192" spans="1:66" x14ac:dyDescent="0.25">
      <c r="A192" t="s">
        <v>339</v>
      </c>
      <c r="B192" t="s">
        <v>127</v>
      </c>
      <c r="C192" t="s">
        <v>125</v>
      </c>
      <c r="D192" t="s">
        <v>354</v>
      </c>
      <c r="E192">
        <f>VLOOKUP(A192,home!$A$2:$E$405,3,FALSE)</f>
        <v>1.2710999999999999</v>
      </c>
      <c r="F192">
        <f>VLOOKUP(B192,home!$B$2:$E$405,3,FALSE)</f>
        <v>0.74529999999999996</v>
      </c>
      <c r="G192">
        <f>VLOOKUP(C192,away!$B$2:$E$405,4,FALSE)</f>
        <v>0.70389999999999997</v>
      </c>
      <c r="H192">
        <f>VLOOKUP(A192,away!$A$2:$E$405,3,FALSE)</f>
        <v>0.94469999999999998</v>
      </c>
      <c r="I192">
        <f>VLOOKUP(C192,away!$B$2:$E$405,3,FALSE)</f>
        <v>1.3928</v>
      </c>
      <c r="J192">
        <f>VLOOKUP(B192,home!$B$2:$E$405,4,FALSE)</f>
        <v>0.8357</v>
      </c>
      <c r="K192" s="3">
        <f t="shared" si="390"/>
        <v>0.66684024923699992</v>
      </c>
      <c r="L192" s="3">
        <f t="shared" si="391"/>
        <v>1.0995958083120001</v>
      </c>
      <c r="M192" s="5">
        <f t="shared" si="392"/>
        <v>0.17094112883939588</v>
      </c>
      <c r="N192" s="5">
        <f t="shared" si="393"/>
        <v>0.11399042496011687</v>
      </c>
      <c r="O192" s="5">
        <f t="shared" si="394"/>
        <v>0.18796614873992126</v>
      </c>
      <c r="P192" s="5">
        <f t="shared" si="395"/>
        <v>0.1253433934738481</v>
      </c>
      <c r="Q192" s="5">
        <f t="shared" si="396"/>
        <v>3.8006701695517932E-2</v>
      </c>
      <c r="R192" s="5">
        <f t="shared" si="397"/>
        <v>0.10334339462948368</v>
      </c>
      <c r="S192" s="5">
        <f t="shared" si="398"/>
        <v>2.2977159438178286E-2</v>
      </c>
      <c r="T192" s="5">
        <f t="shared" si="399"/>
        <v>4.1792009872156102E-2</v>
      </c>
      <c r="U192" s="5">
        <f t="shared" si="400"/>
        <v>6.8913535031722539E-2</v>
      </c>
      <c r="V192" s="5">
        <f t="shared" si="401"/>
        <v>1.8720123484259115E-3</v>
      </c>
      <c r="W192" s="5">
        <f t="shared" si="402"/>
        <v>8.4481328104384946E-3</v>
      </c>
      <c r="X192" s="5">
        <f t="shared" si="403"/>
        <v>9.2895314264212457E-3</v>
      </c>
      <c r="Y192" s="5">
        <f t="shared" si="404"/>
        <v>5.1073649088376983E-3</v>
      </c>
      <c r="Z192" s="5">
        <f t="shared" si="405"/>
        <v>3.7878654517104378E-2</v>
      </c>
      <c r="AA192" s="5">
        <f t="shared" si="406"/>
        <v>2.5259011418948096E-2</v>
      </c>
      <c r="AB192" s="5">
        <f t="shared" si="407"/>
        <v>8.4218627350457868E-3</v>
      </c>
      <c r="AC192" s="5">
        <f t="shared" si="408"/>
        <v>8.5791370825210578E-5</v>
      </c>
      <c r="AD192" s="5">
        <f t="shared" si="409"/>
        <v>1.4083887472250206E-3</v>
      </c>
      <c r="AE192" s="5">
        <f t="shared" si="410"/>
        <v>1.5486583629224216E-3</v>
      </c>
      <c r="AF192" s="5">
        <f t="shared" si="411"/>
        <v>8.5144912218840945E-4</v>
      </c>
      <c r="AG192" s="5">
        <f t="shared" si="412"/>
        <v>3.1208329524976902E-4</v>
      </c>
      <c r="AH192" s="5">
        <f t="shared" si="413"/>
        <v>1.0412802432876593E-2</v>
      </c>
      <c r="AI192" s="5">
        <f t="shared" si="414"/>
        <v>6.9436757695950663E-3</v>
      </c>
      <c r="AJ192" s="5">
        <f t="shared" si="415"/>
        <v>2.3151612404088452E-3</v>
      </c>
      <c r="AK192" s="5">
        <f t="shared" si="416"/>
        <v>5.1461423285935879E-4</v>
      </c>
      <c r="AL192" s="5">
        <f t="shared" si="417"/>
        <v>2.5162771822124329E-6</v>
      </c>
      <c r="AM192" s="5">
        <f t="shared" si="418"/>
        <v>1.8783406064442381E-4</v>
      </c>
      <c r="AN192" s="5">
        <f t="shared" si="419"/>
        <v>2.0654154574283046E-4</v>
      </c>
      <c r="AO192" s="5">
        <f t="shared" si="420"/>
        <v>1.1355610897054879E-4</v>
      </c>
      <c r="AP192" s="5">
        <f t="shared" si="421"/>
        <v>4.162194047741206E-5</v>
      </c>
      <c r="AQ192" s="5">
        <f t="shared" si="422"/>
        <v>1.1441827820693465E-5</v>
      </c>
      <c r="AR192" s="5">
        <f t="shared" si="423"/>
        <v>2.28997478159442E-3</v>
      </c>
      <c r="AS192" s="5">
        <f t="shared" si="424"/>
        <v>1.5270473541048677E-3</v>
      </c>
      <c r="AT192" s="5">
        <f t="shared" si="425"/>
        <v>5.0914831910399557E-4</v>
      </c>
      <c r="AU192" s="5">
        <f t="shared" si="426"/>
        <v>1.1317353066996932E-4</v>
      </c>
      <c r="AV192" s="5">
        <f t="shared" si="427"/>
        <v>1.8867166349748396E-5</v>
      </c>
      <c r="AW192" s="5">
        <f t="shared" si="428"/>
        <v>5.1252004951242718E-8</v>
      </c>
      <c r="AX192" s="5">
        <f t="shared" si="429"/>
        <v>2.0875885302554216E-5</v>
      </c>
      <c r="AY192" s="5">
        <f t="shared" si="430"/>
        <v>2.2955035973490706E-5</v>
      </c>
      <c r="AZ192" s="5">
        <f t="shared" si="431"/>
        <v>1.2620630668050775E-5</v>
      </c>
      <c r="BA192" s="5">
        <f t="shared" si="432"/>
        <v>4.625864193614171E-6</v>
      </c>
      <c r="BB192" s="5">
        <f t="shared" si="433"/>
        <v>1.2716452192796778E-6</v>
      </c>
      <c r="BC192" s="5">
        <f t="shared" si="434"/>
        <v>2.7965915055598564E-7</v>
      </c>
      <c r="BD192" s="5">
        <f t="shared" si="435"/>
        <v>4.1967444516356859E-4</v>
      </c>
      <c r="BE192" s="5">
        <f t="shared" si="436"/>
        <v>2.7985581161127376E-4</v>
      </c>
      <c r="BF192" s="5">
        <f t="shared" si="437"/>
        <v>9.3309559582642333E-5</v>
      </c>
      <c r="BG192" s="5">
        <f t="shared" si="438"/>
        <v>2.0740856656094638E-5</v>
      </c>
      <c r="BH192" s="5">
        <f t="shared" si="439"/>
        <v>3.4577095054847587E-6</v>
      </c>
      <c r="BI192" s="5">
        <f t="shared" si="440"/>
        <v>4.611479736853202E-7</v>
      </c>
      <c r="BJ192" s="8">
        <f t="shared" si="441"/>
        <v>0.22137836940523742</v>
      </c>
      <c r="BK192" s="8">
        <f t="shared" si="442"/>
        <v>0.32124495678382914</v>
      </c>
      <c r="BL192" s="8">
        <f t="shared" si="443"/>
        <v>0.41936591691317704</v>
      </c>
      <c r="BM192" s="8">
        <f t="shared" si="444"/>
        <v>0.2602538014970957</v>
      </c>
      <c r="BN192" s="8">
        <f t="shared" si="445"/>
        <v>0.73959119233828363</v>
      </c>
    </row>
    <row r="193" spans="1:66" x14ac:dyDescent="0.25">
      <c r="A193" t="s">
        <v>340</v>
      </c>
      <c r="B193" t="s">
        <v>144</v>
      </c>
      <c r="C193" t="s">
        <v>131</v>
      </c>
      <c r="D193" t="s">
        <v>354</v>
      </c>
      <c r="E193">
        <f>VLOOKUP(A193,home!$A$2:$E$405,3,FALSE)</f>
        <v>1.3611</v>
      </c>
      <c r="F193">
        <f>VLOOKUP(B193,home!$B$2:$E$405,3,FALSE)</f>
        <v>0.93510000000000004</v>
      </c>
      <c r="G193">
        <f>VLOOKUP(C193,away!$B$2:$E$405,4,FALSE)</f>
        <v>0.86829999999999996</v>
      </c>
      <c r="H193">
        <f>VLOOKUP(A193,away!$A$2:$E$405,3,FALSE)</f>
        <v>1.1444000000000001</v>
      </c>
      <c r="I193">
        <f>VLOOKUP(C193,away!$B$2:$E$405,3,FALSE)</f>
        <v>1.2709999999999999</v>
      </c>
      <c r="J193">
        <f>VLOOKUP(B193,home!$B$2:$E$405,4,FALSE)</f>
        <v>1.2709999999999999</v>
      </c>
      <c r="K193" s="3">
        <f t="shared" si="390"/>
        <v>1.1051415108630001</v>
      </c>
      <c r="L193" s="3">
        <f t="shared" si="391"/>
        <v>1.8487106803999998</v>
      </c>
      <c r="M193" s="5">
        <f t="shared" si="392"/>
        <v>5.2138471236618945E-2</v>
      </c>
      <c r="N193" s="5">
        <f t="shared" si="393"/>
        <v>5.7620388876524133E-2</v>
      </c>
      <c r="O193" s="5">
        <f t="shared" si="394"/>
        <v>9.6388948634865634E-2</v>
      </c>
      <c r="P193" s="5">
        <f t="shared" si="395"/>
        <v>0.10652342832483151</v>
      </c>
      <c r="Q193" s="5">
        <f t="shared" si="396"/>
        <v>3.1839341809757747E-2</v>
      </c>
      <c r="R193" s="5">
        <f t="shared" si="397"/>
        <v>8.909763940690156E-2</v>
      </c>
      <c r="S193" s="5">
        <f t="shared" si="398"/>
        <v>5.44091556241579E-2</v>
      </c>
      <c r="T193" s="5">
        <f t="shared" si="399"/>
        <v>5.8861731260605413E-2</v>
      </c>
      <c r="U193" s="5">
        <f t="shared" si="400"/>
        <v>9.8465499828469957E-2</v>
      </c>
      <c r="V193" s="5">
        <f t="shared" si="401"/>
        <v>1.235140376488217E-2</v>
      </c>
      <c r="W193" s="5">
        <f t="shared" si="402"/>
        <v>1.1728992770839716E-2</v>
      </c>
      <c r="X193" s="5">
        <f t="shared" si="403"/>
        <v>2.1683514205785771E-2</v>
      </c>
      <c r="Y193" s="5">
        <f t="shared" si="404"/>
        <v>2.0043272150420642E-2</v>
      </c>
      <c r="Z193" s="5">
        <f t="shared" si="405"/>
        <v>5.4905252523322269E-2</v>
      </c>
      <c r="AA193" s="5">
        <f t="shared" si="406"/>
        <v>6.0678073727938917E-2</v>
      </c>
      <c r="AB193" s="5">
        <f t="shared" si="407"/>
        <v>3.3528929037975476E-2</v>
      </c>
      <c r="AC193" s="5">
        <f t="shared" si="408"/>
        <v>1.5771869629726033E-3</v>
      </c>
      <c r="AD193" s="5">
        <f t="shared" si="409"/>
        <v>3.2405491979167526E-3</v>
      </c>
      <c r="AE193" s="5">
        <f t="shared" si="410"/>
        <v>5.9908379125503536E-3</v>
      </c>
      <c r="AF193" s="5">
        <f t="shared" si="411"/>
        <v>5.5376630167385402E-3</v>
      </c>
      <c r="AG193" s="5">
        <f t="shared" si="412"/>
        <v>3.4125122545002073E-3</v>
      </c>
      <c r="AH193" s="5">
        <f t="shared" si="413"/>
        <v>2.537598168748122E-2</v>
      </c>
      <c r="AI193" s="5">
        <f t="shared" si="414"/>
        <v>2.8044050741734817E-2</v>
      </c>
      <c r="AJ193" s="5">
        <f t="shared" si="415"/>
        <v>1.549632230371973E-2</v>
      </c>
      <c r="AK193" s="5">
        <f t="shared" si="416"/>
        <v>5.7085430145176067E-3</v>
      </c>
      <c r="AL193" s="5">
        <f t="shared" si="417"/>
        <v>1.2889320182987851E-4</v>
      </c>
      <c r="AM193" s="5">
        <f t="shared" si="418"/>
        <v>7.1625308732232139E-4</v>
      </c>
      <c r="AN193" s="5">
        <f t="shared" si="419"/>
        <v>1.3241447324022493E-3</v>
      </c>
      <c r="AO193" s="5">
        <f t="shared" si="420"/>
        <v>1.2239802545937193E-3</v>
      </c>
      <c r="AP193" s="5">
        <f t="shared" si="421"/>
        <v>7.5426178975537318E-4</v>
      </c>
      <c r="AQ193" s="5">
        <f t="shared" si="422"/>
        <v>3.4860295663459429E-4</v>
      </c>
      <c r="AR193" s="5">
        <f t="shared" si="423"/>
        <v>9.3825696742562709E-3</v>
      </c>
      <c r="AS193" s="5">
        <f t="shared" si="424"/>
        <v>1.0369067225584942E-2</v>
      </c>
      <c r="AT193" s="5">
        <f t="shared" si="425"/>
        <v>5.7296433099614814E-3</v>
      </c>
      <c r="AU193" s="5">
        <f t="shared" si="426"/>
        <v>2.1106888880923027E-3</v>
      </c>
      <c r="AV193" s="5">
        <f t="shared" si="427"/>
        <v>5.8315247668701828E-4</v>
      </c>
      <c r="AW193" s="5">
        <f t="shared" si="428"/>
        <v>7.315000389577905E-6</v>
      </c>
      <c r="AX193" s="5">
        <f t="shared" si="429"/>
        <v>1.3192683651394642E-4</v>
      </c>
      <c r="AY193" s="5">
        <f t="shared" si="430"/>
        <v>2.4389455169471742E-4</v>
      </c>
      <c r="AZ193" s="5">
        <f t="shared" si="431"/>
        <v>2.2544523130469703E-4</v>
      </c>
      <c r="BA193" s="5">
        <f t="shared" si="432"/>
        <v>1.389276689860806E-4</v>
      </c>
      <c r="BB193" s="5">
        <f t="shared" si="433"/>
        <v>6.420926636441072E-5</v>
      </c>
      <c r="BC193" s="5">
        <f t="shared" si="434"/>
        <v>2.3740871301706921E-5</v>
      </c>
      <c r="BD193" s="5">
        <f t="shared" si="435"/>
        <v>2.890942794399119E-3</v>
      </c>
      <c r="BE193" s="5">
        <f t="shared" si="436"/>
        <v>3.1949008876207457E-3</v>
      </c>
      <c r="BF193" s="5">
        <f t="shared" si="437"/>
        <v>1.7654087970013659E-3</v>
      </c>
      <c r="BG193" s="5">
        <f t="shared" si="438"/>
        <v>6.5034218173630671E-4</v>
      </c>
      <c r="BH193" s="5">
        <f t="shared" si="439"/>
        <v>1.7968003532550043E-4</v>
      </c>
      <c r="BI193" s="5">
        <f t="shared" si="440"/>
        <v>3.9714373142308203E-5</v>
      </c>
      <c r="BJ193" s="8">
        <f t="shared" si="441"/>
        <v>0.22515419070251308</v>
      </c>
      <c r="BK193" s="8">
        <f t="shared" si="442"/>
        <v>0.22737243366698773</v>
      </c>
      <c r="BL193" s="8">
        <f t="shared" si="443"/>
        <v>0.48968009902741239</v>
      </c>
      <c r="BM193" s="8">
        <f t="shared" si="444"/>
        <v>0.56326717807943105</v>
      </c>
      <c r="BN193" s="8">
        <f t="shared" si="445"/>
        <v>0.43360821828949953</v>
      </c>
    </row>
    <row r="194" spans="1:66" x14ac:dyDescent="0.25">
      <c r="A194" t="s">
        <v>340</v>
      </c>
      <c r="B194" t="s">
        <v>133</v>
      </c>
      <c r="C194" t="s">
        <v>129</v>
      </c>
      <c r="D194" t="s">
        <v>354</v>
      </c>
      <c r="E194">
        <f>VLOOKUP(A194,home!$A$2:$E$405,3,FALSE)</f>
        <v>1.3611</v>
      </c>
      <c r="F194">
        <f>VLOOKUP(B194,home!$B$2:$E$405,3,FALSE)</f>
        <v>0.67349999999999999</v>
      </c>
      <c r="G194">
        <f>VLOOKUP(C194,away!$B$2:$E$405,4,FALSE)</f>
        <v>1.2021999999999999</v>
      </c>
      <c r="H194">
        <f>VLOOKUP(A194,away!$A$2:$E$405,3,FALSE)</f>
        <v>1.1444000000000001</v>
      </c>
      <c r="I194">
        <f>VLOOKUP(C194,away!$B$2:$E$405,3,FALSE)</f>
        <v>0.63549999999999995</v>
      </c>
      <c r="J194">
        <f>VLOOKUP(B194,home!$B$2:$E$405,4,FALSE)</f>
        <v>1.3835</v>
      </c>
      <c r="K194" s="3">
        <f t="shared" si="390"/>
        <v>1.10205776187</v>
      </c>
      <c r="L194" s="3">
        <f t="shared" si="391"/>
        <v>1.0061727877</v>
      </c>
      <c r="M194" s="5">
        <f t="shared" si="392"/>
        <v>0.12145268091251148</v>
      </c>
      <c r="N194" s="5">
        <f t="shared" si="393"/>
        <v>0.13384786969955367</v>
      </c>
      <c r="O194" s="5">
        <f t="shared" si="394"/>
        <v>0.12220238252738023</v>
      </c>
      <c r="P194" s="5">
        <f t="shared" si="395"/>
        <v>0.13467408418330626</v>
      </c>
      <c r="Q194" s="5">
        <f t="shared" si="396"/>
        <v>7.375404185607877E-2</v>
      </c>
      <c r="R194" s="5">
        <f t="shared" si="397"/>
        <v>6.1478355945577969E-2</v>
      </c>
      <c r="S194" s="5">
        <f t="shared" si="398"/>
        <v>3.7333694106920015E-2</v>
      </c>
      <c r="T194" s="5">
        <f t="shared" si="399"/>
        <v>7.4209309898473255E-2</v>
      </c>
      <c r="U194" s="5">
        <f t="shared" si="400"/>
        <v>6.775269935683087E-2</v>
      </c>
      <c r="V194" s="5">
        <f t="shared" si="401"/>
        <v>4.5997622057442258E-3</v>
      </c>
      <c r="W194" s="5">
        <f t="shared" si="402"/>
        <v>2.7093738098925485E-2</v>
      </c>
      <c r="X194" s="5">
        <f t="shared" si="403"/>
        <v>2.7260981992209551E-2</v>
      </c>
      <c r="Y194" s="5">
        <f t="shared" si="404"/>
        <v>1.371462912327049E-2</v>
      </c>
      <c r="Z194" s="5">
        <f t="shared" si="405"/>
        <v>2.061928292832502E-2</v>
      </c>
      <c r="AA194" s="5">
        <f t="shared" si="406"/>
        <v>2.2723640795354171E-2</v>
      </c>
      <c r="AB194" s="5">
        <f t="shared" si="407"/>
        <v>1.2521382358232925E-2</v>
      </c>
      <c r="AC194" s="5">
        <f t="shared" si="408"/>
        <v>3.1878092246777107E-4</v>
      </c>
      <c r="AD194" s="5">
        <f t="shared" si="409"/>
        <v>7.4647160924984409E-3</v>
      </c>
      <c r="AE194" s="5">
        <f t="shared" si="410"/>
        <v>7.5107942001782059E-3</v>
      </c>
      <c r="AF194" s="5">
        <f t="shared" si="411"/>
        <v>3.7785783691171486E-3</v>
      </c>
      <c r="AG194" s="5">
        <f t="shared" si="412"/>
        <v>1.2673009103991736E-3</v>
      </c>
      <c r="AH194" s="5">
        <f t="shared" si="413"/>
        <v>5.1866403460919495E-3</v>
      </c>
      <c r="AI194" s="5">
        <f t="shared" si="414"/>
        <v>5.7159772514387367E-3</v>
      </c>
      <c r="AJ194" s="5">
        <f t="shared" si="415"/>
        <v>3.149668548310205E-3</v>
      </c>
      <c r="AK194" s="5">
        <f t="shared" si="416"/>
        <v>1.1570388903276918E-3</v>
      </c>
      <c r="AL194" s="5">
        <f t="shared" si="417"/>
        <v>1.4139343311616944E-5</v>
      </c>
      <c r="AM194" s="5">
        <f t="shared" si="418"/>
        <v>1.6453096619787611E-3</v>
      </c>
      <c r="AN194" s="5">
        <f t="shared" si="419"/>
        <v>1.6554658092229144E-3</v>
      </c>
      <c r="AO194" s="5">
        <f t="shared" si="420"/>
        <v>8.3284232410392803E-4</v>
      </c>
      <c r="AP194" s="5">
        <f t="shared" si="421"/>
        <v>2.793277609860654E-4</v>
      </c>
      <c r="AQ194" s="5">
        <f t="shared" si="422"/>
        <v>7.0262997988337165E-5</v>
      </c>
      <c r="AR194" s="5">
        <f t="shared" si="423"/>
        <v>1.0437312751649262E-3</v>
      </c>
      <c r="AS194" s="5">
        <f t="shared" si="424"/>
        <v>1.1502521531019797E-3</v>
      </c>
      <c r="AT194" s="5">
        <f t="shared" si="425"/>
        <v>6.3382215671685838E-4</v>
      </c>
      <c r="AU194" s="5">
        <f t="shared" si="426"/>
        <v>2.3283620915166573E-4</v>
      </c>
      <c r="AV194" s="5">
        <f t="shared" si="427"/>
        <v>6.4149737884994966E-5</v>
      </c>
      <c r="AW194" s="5">
        <f t="shared" si="428"/>
        <v>4.3551554791602396E-7</v>
      </c>
      <c r="AX194" s="5">
        <f t="shared" si="429"/>
        <v>3.022043806105667E-4</v>
      </c>
      <c r="AY194" s="5">
        <f t="shared" si="430"/>
        <v>3.0406982409408569E-4</v>
      </c>
      <c r="AZ194" s="5">
        <f t="shared" si="431"/>
        <v>1.5297339128209742E-4</v>
      </c>
      <c r="BA194" s="5">
        <f t="shared" si="432"/>
        <v>5.1305887850076944E-5</v>
      </c>
      <c r="BB194" s="5">
        <f t="shared" si="433"/>
        <v>1.2905647050883867E-5</v>
      </c>
      <c r="BC194" s="5">
        <f t="shared" si="434"/>
        <v>2.5970621740520217E-6</v>
      </c>
      <c r="BD194" s="5">
        <f t="shared" si="435"/>
        <v>1.7502900112372819E-4</v>
      </c>
      <c r="BE194" s="5">
        <f t="shared" si="436"/>
        <v>1.9289206924075761E-4</v>
      </c>
      <c r="BF194" s="5">
        <f t="shared" si="437"/>
        <v>1.0628910105497122E-4</v>
      </c>
      <c r="BG194" s="5">
        <f t="shared" si="438"/>
        <v>3.9045576273271937E-5</v>
      </c>
      <c r="BH194" s="5">
        <f t="shared" si="439"/>
        <v>1.075762009966161E-5</v>
      </c>
      <c r="BI194" s="5">
        <f t="shared" si="440"/>
        <v>2.3711037460161604E-6</v>
      </c>
      <c r="BJ194" s="8">
        <f t="shared" si="441"/>
        <v>0.37521122498804593</v>
      </c>
      <c r="BK194" s="8">
        <f t="shared" si="442"/>
        <v>0.29869721149835543</v>
      </c>
      <c r="BL194" s="8">
        <f t="shared" si="443"/>
        <v>0.30553896202310366</v>
      </c>
      <c r="BM194" s="8">
        <f t="shared" si="444"/>
        <v>0.35235363200487557</v>
      </c>
      <c r="BN194" s="8">
        <f t="shared" si="445"/>
        <v>0.64740941512440842</v>
      </c>
    </row>
    <row r="195" spans="1:66" x14ac:dyDescent="0.25">
      <c r="A195" t="s">
        <v>340</v>
      </c>
      <c r="B195" t="s">
        <v>136</v>
      </c>
      <c r="C195" t="s">
        <v>143</v>
      </c>
      <c r="D195" t="s">
        <v>354</v>
      </c>
      <c r="E195">
        <f>VLOOKUP(A195,home!$A$2:$E$405,3,FALSE)</f>
        <v>1.3611</v>
      </c>
      <c r="F195">
        <f>VLOOKUP(B195,home!$B$2:$E$405,3,FALSE)</f>
        <v>0.60109999999999997</v>
      </c>
      <c r="G195">
        <f>VLOOKUP(C195,away!$B$2:$E$405,4,FALSE)</f>
        <v>0.86829999999999996</v>
      </c>
      <c r="H195">
        <f>VLOOKUP(A195,away!$A$2:$E$405,3,FALSE)</f>
        <v>1.1444000000000001</v>
      </c>
      <c r="I195">
        <f>VLOOKUP(C195,away!$B$2:$E$405,3,FALSE)</f>
        <v>0.47660000000000002</v>
      </c>
      <c r="J195">
        <f>VLOOKUP(B195,home!$B$2:$E$405,4,FALSE)</f>
        <v>1.0327</v>
      </c>
      <c r="K195" s="3">
        <f t="shared" si="390"/>
        <v>0.71040590544299997</v>
      </c>
      <c r="L195" s="3">
        <f t="shared" si="391"/>
        <v>0.56325630800799997</v>
      </c>
      <c r="M195" s="5">
        <f t="shared" si="392"/>
        <v>0.27980503736861628</v>
      </c>
      <c r="N195" s="5">
        <f t="shared" si="393"/>
        <v>0.19877515091936429</v>
      </c>
      <c r="O195" s="5">
        <f t="shared" si="394"/>
        <v>0.15760195231028729</v>
      </c>
      <c r="P195" s="5">
        <f t="shared" si="395"/>
        <v>0.11196135763057413</v>
      </c>
      <c r="Q195" s="5">
        <f t="shared" si="396"/>
        <v>7.0605520534219979E-2</v>
      </c>
      <c r="R195" s="5">
        <f t="shared" si="397"/>
        <v>4.4385146896572643E-2</v>
      </c>
      <c r="S195" s="5">
        <f t="shared" si="398"/>
        <v>1.1200071414339124E-2</v>
      </c>
      <c r="T195" s="5">
        <f t="shared" si="399"/>
        <v>3.9769004821087778E-2</v>
      </c>
      <c r="U195" s="5">
        <f t="shared" si="400"/>
        <v>3.1531470469280246E-2</v>
      </c>
      <c r="V195" s="5">
        <f t="shared" si="401"/>
        <v>4.9795593107004117E-4</v>
      </c>
      <c r="W195" s="5">
        <f t="shared" si="402"/>
        <v>1.6719526248128957E-2</v>
      </c>
      <c r="X195" s="5">
        <f t="shared" si="403"/>
        <v>9.4173786261639632E-3</v>
      </c>
      <c r="Y195" s="5">
        <f t="shared" si="404"/>
        <v>2.6521989580432824E-3</v>
      </c>
      <c r="Z195" s="5">
        <f t="shared" si="405"/>
        <v>8.3334046571187492E-3</v>
      </c>
      <c r="AA195" s="5">
        <f t="shared" si="406"/>
        <v>5.9200998808633578E-3</v>
      </c>
      <c r="AB195" s="5">
        <f t="shared" si="407"/>
        <v>2.1028369580888646E-3</v>
      </c>
      <c r="AC195" s="5">
        <f t="shared" si="408"/>
        <v>1.2453274297504585E-5</v>
      </c>
      <c r="AD195" s="5">
        <f t="shared" si="409"/>
        <v>2.9694125457200133E-3</v>
      </c>
      <c r="AE195" s="5">
        <f t="shared" si="410"/>
        <v>1.6725403474548912E-3</v>
      </c>
      <c r="AF195" s="5">
        <f t="shared" si="411"/>
        <v>4.7103445055092968E-4</v>
      </c>
      <c r="AG195" s="5">
        <f t="shared" si="412"/>
        <v>8.843770852063117E-5</v>
      </c>
      <c r="AH195" s="5">
        <f t="shared" si="413"/>
        <v>1.1734606850763445E-3</v>
      </c>
      <c r="AI195" s="5">
        <f t="shared" si="414"/>
        <v>8.3363340048342352E-4</v>
      </c>
      <c r="AJ195" s="5">
        <f t="shared" si="415"/>
        <v>2.9610904533897679E-4</v>
      </c>
      <c r="AK195" s="5">
        <f t="shared" si="416"/>
        <v>7.0119204821299363E-5</v>
      </c>
      <c r="AL195" s="5">
        <f t="shared" si="417"/>
        <v>1.9932242970418167E-7</v>
      </c>
      <c r="AM195" s="5">
        <f t="shared" si="418"/>
        <v>4.2189764163520608E-4</v>
      </c>
      <c r="AN195" s="5">
        <f t="shared" si="419"/>
        <v>2.3763650798472842E-4</v>
      </c>
      <c r="AO195" s="5">
        <f t="shared" si="420"/>
        <v>6.6925131067695868E-5</v>
      </c>
      <c r="AP195" s="5">
        <f t="shared" si="421"/>
        <v>1.2565334079380624E-5</v>
      </c>
      <c r="AQ195" s="5">
        <f t="shared" si="422"/>
        <v>1.7693759206097575E-6</v>
      </c>
      <c r="AR195" s="5">
        <f t="shared" si="423"/>
        <v>1.3219182661372808E-4</v>
      </c>
      <c r="AS195" s="5">
        <f t="shared" si="424"/>
        <v>9.3909854277689548E-5</v>
      </c>
      <c r="AT195" s="5">
        <f t="shared" si="425"/>
        <v>3.3357057529081114E-5</v>
      </c>
      <c r="AU195" s="5">
        <f t="shared" si="426"/>
        <v>7.8990168856203689E-6</v>
      </c>
      <c r="AV195" s="5">
        <f t="shared" si="427"/>
        <v>1.4028770606846709E-6</v>
      </c>
      <c r="AW195" s="5">
        <f t="shared" si="428"/>
        <v>2.2154721696554722E-9</v>
      </c>
      <c r="AX195" s="5">
        <f t="shared" si="429"/>
        <v>4.995309601835413E-5</v>
      </c>
      <c r="AY195" s="5">
        <f t="shared" si="430"/>
        <v>2.8136396436867271E-5</v>
      </c>
      <c r="AZ195" s="5">
        <f t="shared" si="431"/>
        <v>7.9240013888396513E-6</v>
      </c>
      <c r="BA195" s="5">
        <f t="shared" si="432"/>
        <v>1.4877479223093622E-6</v>
      </c>
      <c r="BB195" s="5">
        <f t="shared" si="433"/>
        <v>2.0949585049163597E-7</v>
      </c>
      <c r="BC195" s="5">
        <f t="shared" si="434"/>
        <v>2.3599971858182972E-8</v>
      </c>
      <c r="BD195" s="5">
        <f t="shared" si="435"/>
        <v>1.2409646701213687E-5</v>
      </c>
      <c r="BE195" s="5">
        <f t="shared" si="436"/>
        <v>8.8158863010034473E-6</v>
      </c>
      <c r="BF195" s="5">
        <f t="shared" si="437"/>
        <v>3.1314288449734465E-6</v>
      </c>
      <c r="BG195" s="5">
        <f t="shared" si="438"/>
        <v>7.4152851464789625E-7</v>
      </c>
      <c r="BH195" s="5">
        <f t="shared" si="439"/>
        <v>1.3169655896506037E-7</v>
      </c>
      <c r="BI195" s="5">
        <f t="shared" si="440"/>
        <v>1.8711602643060238E-8</v>
      </c>
      <c r="BJ195" s="8">
        <f t="shared" si="441"/>
        <v>0.3439687334875311</v>
      </c>
      <c r="BK195" s="8">
        <f t="shared" si="442"/>
        <v>0.40350521133776363</v>
      </c>
      <c r="BL195" s="8">
        <f t="shared" si="443"/>
        <v>0.24420883838170265</v>
      </c>
      <c r="BM195" s="8">
        <f t="shared" si="444"/>
        <v>0.13685388802351678</v>
      </c>
      <c r="BN195" s="8">
        <f t="shared" si="445"/>
        <v>0.86313416565963463</v>
      </c>
    </row>
    <row r="196" spans="1:66" x14ac:dyDescent="0.25">
      <c r="A196" t="s">
        <v>340</v>
      </c>
      <c r="B196" t="s">
        <v>140</v>
      </c>
      <c r="C196" t="s">
        <v>141</v>
      </c>
      <c r="D196" t="s">
        <v>354</v>
      </c>
      <c r="E196">
        <f>VLOOKUP(A196,home!$A$2:$E$405,3,FALSE)</f>
        <v>1.3611</v>
      </c>
      <c r="F196">
        <f>VLOOKUP(B196,home!$B$2:$E$405,3,FALSE)</f>
        <v>1.4026000000000001</v>
      </c>
      <c r="G196">
        <f>VLOOKUP(C196,away!$B$2:$E$405,4,FALSE)</f>
        <v>0.93510000000000004</v>
      </c>
      <c r="H196">
        <f>VLOOKUP(A196,away!$A$2:$E$405,3,FALSE)</f>
        <v>1.1444000000000001</v>
      </c>
      <c r="I196">
        <f>VLOOKUP(C196,away!$B$2:$E$405,3,FALSE)</f>
        <v>1.1916</v>
      </c>
      <c r="J196">
        <f>VLOOKUP(B196,home!$B$2:$E$405,4,FALSE)</f>
        <v>0.31780000000000003</v>
      </c>
      <c r="K196" s="3">
        <f t="shared" si="390"/>
        <v>1.7851796419860002</v>
      </c>
      <c r="L196" s="3">
        <f t="shared" si="391"/>
        <v>0.43337338531200009</v>
      </c>
      <c r="M196" s="5">
        <f t="shared" si="392"/>
        <v>0.10876637699455061</v>
      </c>
      <c r="N196" s="5">
        <f t="shared" si="393"/>
        <v>0.19416752194324619</v>
      </c>
      <c r="O196" s="5">
        <f t="shared" si="394"/>
        <v>4.7136453006249641E-2</v>
      </c>
      <c r="P196" s="5">
        <f t="shared" si="395"/>
        <v>8.4147036302186659E-2</v>
      </c>
      <c r="Q196" s="5">
        <f t="shared" si="396"/>
        <v>0.17331195365397656</v>
      </c>
      <c r="R196" s="5">
        <f t="shared" si="397"/>
        <v>1.0213842105459205E-2</v>
      </c>
      <c r="S196" s="5">
        <f t="shared" si="398"/>
        <v>1.6275074876301796E-2</v>
      </c>
      <c r="T196" s="5">
        <f t="shared" si="399"/>
        <v>7.5108788070060287E-2</v>
      </c>
      <c r="U196" s="5">
        <f t="shared" si="400"/>
        <v>1.8233542993125199E-2</v>
      </c>
      <c r="V196" s="5">
        <f t="shared" si="401"/>
        <v>1.3990223350258606E-3</v>
      </c>
      <c r="W196" s="5">
        <f t="shared" si="402"/>
        <v>0.10313099045863336</v>
      </c>
      <c r="X196" s="5">
        <f t="shared" si="403"/>
        <v>4.4694226465637518E-2</v>
      </c>
      <c r="Y196" s="5">
        <f t="shared" si="404"/>
        <v>9.6846441136572599E-3</v>
      </c>
      <c r="Z196" s="5">
        <f t="shared" si="405"/>
        <v>1.4754691100950341E-3</v>
      </c>
      <c r="AA196" s="5">
        <f t="shared" si="406"/>
        <v>2.6339774177208553E-3</v>
      </c>
      <c r="AB196" s="5">
        <f t="shared" si="407"/>
        <v>2.3510614317830635E-3</v>
      </c>
      <c r="AC196" s="5">
        <f t="shared" si="408"/>
        <v>6.7647044556614947E-5</v>
      </c>
      <c r="AD196" s="5">
        <f t="shared" si="409"/>
        <v>4.6026836156151198E-2</v>
      </c>
      <c r="AE196" s="5">
        <f t="shared" si="410"/>
        <v>1.9946805800192008E-2</v>
      </c>
      <c r="AF196" s="5">
        <f t="shared" si="411"/>
        <v>4.3222073778951247E-3</v>
      </c>
      <c r="AG196" s="5">
        <f t="shared" si="412"/>
        <v>6.2437654779297119E-4</v>
      </c>
      <c r="AH196" s="5">
        <f t="shared" si="413"/>
        <v>1.598572607912923E-4</v>
      </c>
      <c r="AI196" s="5">
        <f t="shared" si="414"/>
        <v>2.8537392758826185E-4</v>
      </c>
      <c r="AJ196" s="5">
        <f t="shared" si="415"/>
        <v>2.5472186294207605E-4</v>
      </c>
      <c r="AK196" s="5">
        <f t="shared" si="416"/>
        <v>1.5157476136431409E-4</v>
      </c>
      <c r="AL196" s="5">
        <f t="shared" si="417"/>
        <v>2.0934036680568337E-6</v>
      </c>
      <c r="AM196" s="5">
        <f t="shared" si="418"/>
        <v>1.643323417819726E-2</v>
      </c>
      <c r="AN196" s="5">
        <f t="shared" si="419"/>
        <v>7.1217263274302098E-3</v>
      </c>
      <c r="AO196" s="5">
        <f t="shared" si="420"/>
        <v>1.5431833238920137E-3</v>
      </c>
      <c r="AP196" s="5">
        <f t="shared" si="421"/>
        <v>2.2292486041070224E-4</v>
      </c>
      <c r="AQ196" s="5">
        <f t="shared" si="422"/>
        <v>2.4152425356597775E-5</v>
      </c>
      <c r="AR196" s="5">
        <f t="shared" si="423"/>
        <v>1.385557645516512E-5</v>
      </c>
      <c r="AS196" s="5">
        <f t="shared" si="424"/>
        <v>2.4734693015741321E-5</v>
      </c>
      <c r="AT196" s="5">
        <f t="shared" si="425"/>
        <v>2.2077935211237362E-5</v>
      </c>
      <c r="AU196" s="5">
        <f t="shared" si="426"/>
        <v>1.3137693492062271E-5</v>
      </c>
      <c r="AV196" s="5">
        <f t="shared" si="427"/>
        <v>5.863285741170385E-6</v>
      </c>
      <c r="AW196" s="5">
        <f t="shared" si="428"/>
        <v>4.4987788229796317E-8</v>
      </c>
      <c r="AX196" s="5">
        <f t="shared" si="429"/>
        <v>4.8893791844843836E-3</v>
      </c>
      <c r="AY196" s="5">
        <f t="shared" si="430"/>
        <v>2.1189268092540237E-3</v>
      </c>
      <c r="AZ196" s="5">
        <f t="shared" si="431"/>
        <v>4.591432422773854E-4</v>
      </c>
      <c r="BA196" s="5">
        <f t="shared" si="432"/>
        <v>6.6326820416292792E-5</v>
      </c>
      <c r="BB196" s="5">
        <f t="shared" si="433"/>
        <v>7.1860696751974729E-6</v>
      </c>
      <c r="BC196" s="5">
        <f t="shared" si="434"/>
        <v>6.2285026844564681E-7</v>
      </c>
      <c r="BD196" s="5">
        <f t="shared" si="435"/>
        <v>1.0007730123040246E-6</v>
      </c>
      <c r="BE196" s="5">
        <f t="shared" si="436"/>
        <v>1.7865596078141497E-6</v>
      </c>
      <c r="BF196" s="5">
        <f t="shared" si="437"/>
        <v>1.5946649205321569E-6</v>
      </c>
      <c r="BG196" s="5">
        <f t="shared" si="438"/>
        <v>9.4892111730774282E-7</v>
      </c>
      <c r="BH196" s="5">
        <f t="shared" si="439"/>
        <v>4.234986651170981E-7</v>
      </c>
      <c r="BI196" s="5">
        <f t="shared" si="440"/>
        <v>1.5120423907505805E-7</v>
      </c>
      <c r="BJ196" s="8">
        <f t="shared" si="441"/>
        <v>0.70390515667890519</v>
      </c>
      <c r="BK196" s="8">
        <f t="shared" si="442"/>
        <v>0.21277617776554364</v>
      </c>
      <c r="BL196" s="8">
        <f t="shared" si="443"/>
        <v>8.1505979572501455E-2</v>
      </c>
      <c r="BM196" s="8">
        <f t="shared" si="444"/>
        <v>0.37980071729991044</v>
      </c>
      <c r="BN196" s="8">
        <f t="shared" si="445"/>
        <v>0.61774318400566886</v>
      </c>
    </row>
    <row r="197" spans="1:66" x14ac:dyDescent="0.25">
      <c r="A197" t="s">
        <v>341</v>
      </c>
      <c r="B197" t="s">
        <v>319</v>
      </c>
      <c r="C197" t="s">
        <v>149</v>
      </c>
      <c r="D197" t="s">
        <v>354</v>
      </c>
      <c r="E197">
        <f>VLOOKUP(A197,home!$A$2:$E$405,3,FALSE)</f>
        <v>1.4705999999999999</v>
      </c>
      <c r="F197">
        <f>VLOOKUP(B197,home!$B$2:$E$405,3,FALSE)</f>
        <v>0.75549999999999995</v>
      </c>
      <c r="G197">
        <f>VLOOKUP(C197,away!$B$2:$E$405,4,FALSE)</f>
        <v>0.68</v>
      </c>
      <c r="H197">
        <f>VLOOKUP(A197,away!$A$2:$E$405,3,FALSE)</f>
        <v>1.2646999999999999</v>
      </c>
      <c r="I197">
        <f>VLOOKUP(C197,away!$B$2:$E$405,3,FALSE)</f>
        <v>1.0543</v>
      </c>
      <c r="J197">
        <f>VLOOKUP(B197,home!$B$2:$E$405,4,FALSE)</f>
        <v>1.1420999999999999</v>
      </c>
      <c r="K197" s="3">
        <f t="shared" si="390"/>
        <v>0.75550604399999999</v>
      </c>
      <c r="L197" s="3">
        <f t="shared" si="391"/>
        <v>1.5228455431409997</v>
      </c>
      <c r="M197" s="5">
        <f t="shared" si="392"/>
        <v>0.10245295236019472</v>
      </c>
      <c r="N197" s="5">
        <f t="shared" si="393"/>
        <v>7.7403824733771179E-2</v>
      </c>
      <c r="O197" s="5">
        <f t="shared" si="394"/>
        <v>0.15602002188335967</v>
      </c>
      <c r="P197" s="5">
        <f t="shared" si="395"/>
        <v>0.11787406951789051</v>
      </c>
      <c r="Q197" s="5">
        <f t="shared" si="396"/>
        <v>2.9239528707540405E-2</v>
      </c>
      <c r="R197" s="5">
        <f t="shared" si="397"/>
        <v>0.1187971974829178</v>
      </c>
      <c r="S197" s="5">
        <f t="shared" si="398"/>
        <v>3.3904089498222052E-2</v>
      </c>
      <c r="T197" s="5">
        <f t="shared" si="399"/>
        <v>4.4527285975821222E-2</v>
      </c>
      <c r="U197" s="5">
        <f t="shared" si="400"/>
        <v>8.9752000708605992E-2</v>
      </c>
      <c r="V197" s="5">
        <f t="shared" si="401"/>
        <v>4.3341443943991269E-3</v>
      </c>
      <c r="W197" s="5">
        <f t="shared" si="402"/>
        <v>7.3635468874194282E-3</v>
      </c>
      <c r="X197" s="5">
        <f t="shared" si="403"/>
        <v>1.1213544559216457E-2</v>
      </c>
      <c r="Y197" s="5">
        <f t="shared" si="404"/>
        <v>8.5382481774078957E-3</v>
      </c>
      <c r="Z197" s="5">
        <f t="shared" si="405"/>
        <v>6.0303260908167539E-2</v>
      </c>
      <c r="AA197" s="5">
        <f t="shared" si="406"/>
        <v>4.5559478089029506E-2</v>
      </c>
      <c r="AB197" s="5">
        <f t="shared" si="407"/>
        <v>1.7210230528873681E-2</v>
      </c>
      <c r="AC197" s="5">
        <f t="shared" si="408"/>
        <v>3.1165722038557114E-4</v>
      </c>
      <c r="AD197" s="5">
        <f t="shared" si="409"/>
        <v>1.3908010446806911E-3</v>
      </c>
      <c r="AE197" s="5">
        <f t="shared" si="410"/>
        <v>2.1179751722878366E-3</v>
      </c>
      <c r="AF197" s="5">
        <f t="shared" si="411"/>
        <v>1.6126745258009121E-3</v>
      </c>
      <c r="AG197" s="5">
        <f t="shared" si="412"/>
        <v>8.1861807138431492E-4</v>
      </c>
      <c r="AH197" s="5">
        <f t="shared" si="413"/>
        <v>2.2958138027717949E-2</v>
      </c>
      <c r="AI197" s="5">
        <f t="shared" si="414"/>
        <v>1.734501203892715E-2</v>
      </c>
      <c r="AJ197" s="5">
        <f t="shared" si="415"/>
        <v>6.5521307143311123E-3</v>
      </c>
      <c r="AK197" s="5">
        <f t="shared" si="416"/>
        <v>1.6500581185850641E-3</v>
      </c>
      <c r="AL197" s="5">
        <f t="shared" si="417"/>
        <v>1.4342702290248185E-5</v>
      </c>
      <c r="AM197" s="5">
        <f t="shared" si="418"/>
        <v>2.1015171905155531E-4</v>
      </c>
      <c r="AN197" s="5">
        <f t="shared" si="419"/>
        <v>3.2002860874108047E-4</v>
      </c>
      <c r="AO197" s="5">
        <f t="shared" si="420"/>
        <v>2.4367707024948467E-4</v>
      </c>
      <c r="AP197" s="5">
        <f t="shared" si="421"/>
        <v>1.236941801316947E-4</v>
      </c>
      <c r="AQ197" s="5">
        <f t="shared" si="422"/>
        <v>4.709178273150781E-5</v>
      </c>
      <c r="AR197" s="5">
        <f t="shared" si="423"/>
        <v>6.9923396348652318E-3</v>
      </c>
      <c r="AS197" s="5">
        <f t="shared" si="424"/>
        <v>5.2827548558414357E-3</v>
      </c>
      <c r="AT197" s="5">
        <f t="shared" si="425"/>
        <v>1.9955766112792765E-3</v>
      </c>
      <c r="AU197" s="5">
        <f t="shared" si="426"/>
        <v>5.0255673036217734E-4</v>
      </c>
      <c r="AV197" s="5">
        <f t="shared" si="427"/>
        <v>9.4921161810375803E-5</v>
      </c>
      <c r="AW197" s="5">
        <f t="shared" si="428"/>
        <v>4.5837643520167774E-7</v>
      </c>
      <c r="AX197" s="5">
        <f t="shared" si="429"/>
        <v>2.6461815650073314E-5</v>
      </c>
      <c r="AY197" s="5">
        <f t="shared" si="430"/>
        <v>4.0297258026132901E-5</v>
      </c>
      <c r="AZ197" s="5">
        <f t="shared" si="431"/>
        <v>3.0683249892949694E-5</v>
      </c>
      <c r="BA197" s="5">
        <f t="shared" si="432"/>
        <v>1.5575283449520002E-5</v>
      </c>
      <c r="BB197" s="5">
        <f t="shared" si="433"/>
        <v>5.9296877460648264E-6</v>
      </c>
      <c r="BC197" s="5">
        <f t="shared" si="434"/>
        <v>1.8059997112625231E-6</v>
      </c>
      <c r="BD197" s="5">
        <f t="shared" si="435"/>
        <v>1.7747088748471143E-3</v>
      </c>
      <c r="BE197" s="5">
        <f t="shared" si="436"/>
        <v>1.3408032812874345E-3</v>
      </c>
      <c r="BF197" s="5">
        <f t="shared" si="437"/>
        <v>5.0649249141384439E-4</v>
      </c>
      <c r="BG197" s="5">
        <f t="shared" si="438"/>
        <v>1.2755271283459253E-4</v>
      </c>
      <c r="BH197" s="5">
        <f t="shared" si="439"/>
        <v>2.4091711368782751E-5</v>
      </c>
      <c r="BI197" s="5">
        <f t="shared" si="440"/>
        <v>3.6402867098837773E-6</v>
      </c>
      <c r="BJ197" s="8">
        <f t="shared" si="441"/>
        <v>0.18529144451071172</v>
      </c>
      <c r="BK197" s="8">
        <f t="shared" si="442"/>
        <v>0.25893155295140829</v>
      </c>
      <c r="BL197" s="8">
        <f t="shared" si="443"/>
        <v>0.49448970594496811</v>
      </c>
      <c r="BM197" s="8">
        <f t="shared" si="444"/>
        <v>0.39718853074799054</v>
      </c>
      <c r="BN197" s="8">
        <f t="shared" si="445"/>
        <v>0.60178759468567433</v>
      </c>
    </row>
    <row r="198" spans="1:66" x14ac:dyDescent="0.25">
      <c r="A198" t="s">
        <v>351</v>
      </c>
      <c r="B198" t="s">
        <v>156</v>
      </c>
      <c r="C198" t="s">
        <v>157</v>
      </c>
      <c r="D198" t="s">
        <v>354</v>
      </c>
      <c r="E198">
        <f>VLOOKUP(A198,home!$A$2:$E$405,3,FALSE)</f>
        <v>1.3231999999999999</v>
      </c>
      <c r="F198">
        <f>VLOOKUP(B198,home!$B$2:$E$405,3,FALSE)</f>
        <v>0.75570000000000004</v>
      </c>
      <c r="G198">
        <f>VLOOKUP(C198,away!$B$2:$E$405,4,FALSE)</f>
        <v>0.43190000000000001</v>
      </c>
      <c r="H198">
        <f>VLOOKUP(A198,away!$A$2:$E$405,3,FALSE)</f>
        <v>1.1951000000000001</v>
      </c>
      <c r="I198">
        <f>VLOOKUP(C198,away!$B$2:$E$405,3,FALSE)</f>
        <v>0.65739999999999998</v>
      </c>
      <c r="J198">
        <f>VLOOKUP(B198,home!$B$2:$E$405,4,FALSE)</f>
        <v>0.77700000000000002</v>
      </c>
      <c r="K198" s="3">
        <f t="shared" si="390"/>
        <v>0.43187505345600002</v>
      </c>
      <c r="L198" s="3">
        <f t="shared" si="391"/>
        <v>0.61045684098000008</v>
      </c>
      <c r="M198" s="5">
        <f t="shared" si="392"/>
        <v>0.35263142320185453</v>
      </c>
      <c r="N198" s="5">
        <f t="shared" si="393"/>
        <v>0.1522927147455663</v>
      </c>
      <c r="O198" s="5">
        <f t="shared" si="394"/>
        <v>0.21526626463808562</v>
      </c>
      <c r="P198" s="5">
        <f t="shared" si="395"/>
        <v>9.2968129547846681E-2</v>
      </c>
      <c r="Q198" s="5">
        <f t="shared" si="396"/>
        <v>3.28857121608504E-2</v>
      </c>
      <c r="R198" s="5">
        <f t="shared" si="397"/>
        <v>6.570538194026522E-2</v>
      </c>
      <c r="S198" s="5">
        <f t="shared" si="398"/>
        <v>6.12755453920346E-3</v>
      </c>
      <c r="T198" s="5">
        <f t="shared" si="399"/>
        <v>2.0075307959090308E-2</v>
      </c>
      <c r="U198" s="5">
        <f t="shared" si="400"/>
        <v>2.837651533779894E-2</v>
      </c>
      <c r="V198" s="5">
        <f t="shared" si="401"/>
        <v>1.7949723350726537E-4</v>
      </c>
      <c r="W198" s="5">
        <f t="shared" si="402"/>
        <v>4.7341728991353001E-3</v>
      </c>
      <c r="X198" s="5">
        <f t="shared" si="403"/>
        <v>2.8900082326592637E-3</v>
      </c>
      <c r="Y198" s="5">
        <f t="shared" si="404"/>
        <v>8.8211264805768347E-4</v>
      </c>
      <c r="Z198" s="5">
        <f t="shared" si="405"/>
        <v>1.3370099964879553E-2</v>
      </c>
      <c r="AA198" s="5">
        <f t="shared" si="406"/>
        <v>5.7742126370444206E-3</v>
      </c>
      <c r="AB198" s="5">
        <f t="shared" si="407"/>
        <v>1.246869195644935E-3</v>
      </c>
      <c r="AC198" s="5">
        <f t="shared" si="408"/>
        <v>2.9576777904998263E-6</v>
      </c>
      <c r="AD198" s="5">
        <f t="shared" si="409"/>
        <v>5.1114279347100095E-4</v>
      </c>
      <c r="AE198" s="5">
        <f t="shared" si="410"/>
        <v>3.1203061499199985E-4</v>
      </c>
      <c r="AF198" s="5">
        <f t="shared" si="411"/>
        <v>9.5240611758531409E-5</v>
      </c>
      <c r="AG198" s="5">
        <f t="shared" si="412"/>
        <v>1.9380094329038583E-5</v>
      </c>
      <c r="AH198" s="5">
        <f t="shared" si="413"/>
        <v>2.0404672470367949E-3</v>
      </c>
      <c r="AI198" s="5">
        <f t="shared" si="414"/>
        <v>8.8122690138923304E-4</v>
      </c>
      <c r="AJ198" s="5">
        <f t="shared" si="415"/>
        <v>1.9028995757217014E-4</v>
      </c>
      <c r="AK198" s="5">
        <f t="shared" si="416"/>
        <v>2.7393828532873657E-5</v>
      </c>
      <c r="AL198" s="5">
        <f t="shared" si="417"/>
        <v>3.1190614777467257E-8</v>
      </c>
      <c r="AM198" s="5">
        <f t="shared" si="418"/>
        <v>4.4149964250787534E-5</v>
      </c>
      <c r="AN198" s="5">
        <f t="shared" si="419"/>
        <v>2.6951647705915693E-5</v>
      </c>
      <c r="AO198" s="5">
        <f t="shared" si="420"/>
        <v>8.2264088588795788E-6</v>
      </c>
      <c r="AP198" s="5">
        <f t="shared" si="421"/>
        <v>1.6739558548671717E-6</v>
      </c>
      <c r="AQ198" s="5">
        <f t="shared" si="422"/>
        <v>2.5546945077554724E-7</v>
      </c>
      <c r="AR198" s="5">
        <f t="shared" si="423"/>
        <v>2.4912343794984801E-4</v>
      </c>
      <c r="AS198" s="5">
        <f t="shared" si="424"/>
        <v>1.0759019808173311E-4</v>
      </c>
      <c r="AT198" s="5">
        <f t="shared" si="425"/>
        <v>2.3232761273945057E-5</v>
      </c>
      <c r="AU198" s="5">
        <f t="shared" si="426"/>
        <v>3.3445500057051701E-6</v>
      </c>
      <c r="AV198" s="5">
        <f t="shared" si="427"/>
        <v>3.6110692812504632E-7</v>
      </c>
      <c r="AW198" s="5">
        <f t="shared" si="428"/>
        <v>2.2842020532525445E-10</v>
      </c>
      <c r="AX198" s="5">
        <f t="shared" si="429"/>
        <v>3.1778780284815598E-6</v>
      </c>
      <c r="AY198" s="5">
        <f t="shared" si="430"/>
        <v>1.9399573822866036E-6</v>
      </c>
      <c r="AZ198" s="5">
        <f t="shared" si="431"/>
        <v>5.9213012761325517E-7</v>
      </c>
      <c r="BA198" s="5">
        <f t="shared" si="432"/>
        <v>1.2048996238395737E-7</v>
      </c>
      <c r="BB198" s="5">
        <f t="shared" si="433"/>
        <v>1.8388480451677411E-8</v>
      </c>
      <c r="BC198" s="5">
        <f t="shared" si="434"/>
        <v>2.2450747373906964E-9</v>
      </c>
      <c r="BD198" s="5">
        <f t="shared" si="435"/>
        <v>2.5346517824156856E-5</v>
      </c>
      <c r="BE198" s="5">
        <f t="shared" si="436"/>
        <v>1.0946528740231201E-5</v>
      </c>
      <c r="BF198" s="5">
        <f t="shared" si="437"/>
        <v>2.3637663424224948E-6</v>
      </c>
      <c r="BG198" s="5">
        <f t="shared" si="438"/>
        <v>3.4028390516373624E-7</v>
      </c>
      <c r="BH198" s="5">
        <f t="shared" si="439"/>
        <v>3.674003243320125E-8</v>
      </c>
      <c r="BI198" s="5">
        <f t="shared" si="440"/>
        <v>3.1734206942127924E-9</v>
      </c>
      <c r="BJ198" s="8">
        <f t="shared" si="441"/>
        <v>0.21478493129508705</v>
      </c>
      <c r="BK198" s="8">
        <f t="shared" si="442"/>
        <v>0.45191153334819945</v>
      </c>
      <c r="BL198" s="8">
        <f t="shared" si="443"/>
        <v>0.31993131074787473</v>
      </c>
      <c r="BM198" s="8">
        <f t="shared" si="444"/>
        <v>8.824630939260987E-2</v>
      </c>
      <c r="BN198" s="8">
        <f t="shared" si="445"/>
        <v>0.91174962623446876</v>
      </c>
    </row>
    <row r="199" spans="1:66" x14ac:dyDescent="0.25">
      <c r="A199" t="s">
        <v>351</v>
      </c>
      <c r="B199" t="s">
        <v>158</v>
      </c>
      <c r="C199" t="s">
        <v>166</v>
      </c>
      <c r="D199" t="s">
        <v>354</v>
      </c>
      <c r="E199">
        <f>VLOOKUP(A199,home!$A$2:$E$405,3,FALSE)</f>
        <v>1.3231999999999999</v>
      </c>
      <c r="F199">
        <f>VLOOKUP(B199,home!$B$2:$E$405,3,FALSE)</f>
        <v>1.1876</v>
      </c>
      <c r="G199">
        <f>VLOOKUP(C199,away!$B$2:$E$405,4,FALSE)</f>
        <v>0.97170000000000001</v>
      </c>
      <c r="H199">
        <f>VLOOKUP(A199,away!$A$2:$E$405,3,FALSE)</f>
        <v>1.1951000000000001</v>
      </c>
      <c r="I199">
        <f>VLOOKUP(C199,away!$B$2:$E$405,3,FALSE)</f>
        <v>1.0161</v>
      </c>
      <c r="J199">
        <f>VLOOKUP(B199,home!$B$2:$E$405,4,FALSE)</f>
        <v>0.71719999999999995</v>
      </c>
      <c r="K199" s="3">
        <f t="shared" si="390"/>
        <v>1.5269607853439999</v>
      </c>
      <c r="L199" s="3">
        <f t="shared" si="391"/>
        <v>0.87092544409200001</v>
      </c>
      <c r="M199" s="5">
        <f t="shared" si="392"/>
        <v>9.090991303666017E-2</v>
      </c>
      <c r="N199" s="5">
        <f t="shared" si="393"/>
        <v>0.13881587220601335</v>
      </c>
      <c r="O199" s="5">
        <f t="shared" si="394"/>
        <v>7.9175756383818366E-2</v>
      </c>
      <c r="P199" s="5">
        <f t="shared" si="395"/>
        <v>0.12089827514804052</v>
      </c>
      <c r="Q199" s="5">
        <f t="shared" si="396"/>
        <v>0.10598319662095325</v>
      </c>
      <c r="R199" s="5">
        <f t="shared" si="397"/>
        <v>3.44780903949485E-2</v>
      </c>
      <c r="S199" s="5">
        <f t="shared" si="398"/>
        <v>4.0194717070835627E-2</v>
      </c>
      <c r="T199" s="5">
        <f t="shared" si="399"/>
        <v>9.2303462583393475E-2</v>
      </c>
      <c r="U199" s="5">
        <f t="shared" si="400"/>
        <v>5.2646691986631987E-2</v>
      </c>
      <c r="V199" s="5">
        <f t="shared" si="401"/>
        <v>5.939300911084854E-3</v>
      </c>
      <c r="W199" s="5">
        <f t="shared" si="402"/>
        <v>5.3944061715199443E-2</v>
      </c>
      <c r="X199" s="5">
        <f t="shared" si="403"/>
        <v>4.6981255905436337E-2</v>
      </c>
      <c r="Y199" s="5">
        <f t="shared" si="404"/>
        <v>2.0458585581721013E-2</v>
      </c>
      <c r="Z199" s="5">
        <f t="shared" si="405"/>
        <v>1.0009282062888215E-2</v>
      </c>
      <c r="AA199" s="5">
        <f t="shared" si="406"/>
        <v>1.5283781199477401E-2</v>
      </c>
      <c r="AB199" s="5">
        <f t="shared" si="407"/>
        <v>1.1668867271689937E-2</v>
      </c>
      <c r="AC199" s="5">
        <f t="shared" si="408"/>
        <v>4.9365576023993672E-4</v>
      </c>
      <c r="AD199" s="5">
        <f t="shared" si="409"/>
        <v>2.0592616710321532E-2</v>
      </c>
      <c r="AE199" s="5">
        <f t="shared" si="410"/>
        <v>1.7934633853453123E-2</v>
      </c>
      <c r="AF199" s="5">
        <f t="shared" si="411"/>
        <v>7.8098644767230366E-3</v>
      </c>
      <c r="AG199" s="5">
        <f t="shared" si="412"/>
        <v>2.2672698958961152E-3</v>
      </c>
      <c r="AH199" s="5">
        <f t="shared" si="413"/>
        <v>2.179334606415752E-3</v>
      </c>
      <c r="AI199" s="5">
        <f t="shared" si="414"/>
        <v>3.3277584821399535E-3</v>
      </c>
      <c r="AJ199" s="5">
        <f t="shared" si="415"/>
        <v>2.5406783526617906E-3</v>
      </c>
      <c r="AK199" s="5">
        <f t="shared" si="416"/>
        <v>1.2931720708956491E-3</v>
      </c>
      <c r="AL199" s="5">
        <f t="shared" si="417"/>
        <v>2.6259899690294819E-5</v>
      </c>
      <c r="AM199" s="5">
        <f t="shared" si="418"/>
        <v>6.2888236368561119E-3</v>
      </c>
      <c r="AN199" s="5">
        <f t="shared" si="419"/>
        <v>5.4770965187451769E-3</v>
      </c>
      <c r="AO199" s="5">
        <f t="shared" si="420"/>
        <v>2.3850713589614447E-3</v>
      </c>
      <c r="AP199" s="5">
        <f t="shared" si="421"/>
        <v>6.9240644416486863E-4</v>
      </c>
      <c r="AQ199" s="5">
        <f t="shared" si="422"/>
        <v>1.507585974691127E-4</v>
      </c>
      <c r="AR199" s="5">
        <f t="shared" si="423"/>
        <v>3.7960759198354065E-4</v>
      </c>
      <c r="AS199" s="5">
        <f t="shared" si="424"/>
        <v>5.7964590677773195E-4</v>
      </c>
      <c r="AT199" s="5">
        <f t="shared" si="425"/>
        <v>4.4254828451738032E-4</v>
      </c>
      <c r="AU199" s="5">
        <f t="shared" si="426"/>
        <v>2.2525129202643297E-4</v>
      </c>
      <c r="AV199" s="5">
        <f t="shared" si="427"/>
        <v>8.5987472443108169E-5</v>
      </c>
      <c r="AW199" s="5">
        <f t="shared" si="428"/>
        <v>9.7006184843088346E-7</v>
      </c>
      <c r="AX199" s="5">
        <f t="shared" si="429"/>
        <v>1.6004645132372854E-3</v>
      </c>
      <c r="AY199" s="5">
        <f t="shared" si="430"/>
        <v>1.3938852669446696E-3</v>
      </c>
      <c r="AZ199" s="5">
        <f t="shared" si="431"/>
        <v>6.0698507256354099E-4</v>
      </c>
      <c r="BA199" s="5">
        <f t="shared" si="432"/>
        <v>1.7621291462653892E-4</v>
      </c>
      <c r="BB199" s="5">
        <f t="shared" si="433"/>
        <v>3.8367077731466019E-5</v>
      </c>
      <c r="BC199" s="5">
        <f t="shared" si="434"/>
        <v>6.6829728423578678E-6</v>
      </c>
      <c r="BD199" s="5">
        <f t="shared" si="435"/>
        <v>5.5101651771493303E-5</v>
      </c>
      <c r="BE199" s="5">
        <f t="shared" si="436"/>
        <v>8.4138061462751026E-5</v>
      </c>
      <c r="BF199" s="5">
        <f t="shared" si="437"/>
        <v>6.423776020424202E-5</v>
      </c>
      <c r="BG199" s="5">
        <f t="shared" si="438"/>
        <v>3.2696180256736309E-5</v>
      </c>
      <c r="BH199" s="5">
        <f t="shared" si="439"/>
        <v>1.2481446270643764E-5</v>
      </c>
      <c r="BI199" s="5">
        <f t="shared" si="440"/>
        <v>3.8117357999302304E-6</v>
      </c>
      <c r="BJ199" s="8">
        <f t="shared" si="441"/>
        <v>0.52590757392325316</v>
      </c>
      <c r="BK199" s="8">
        <f t="shared" si="442"/>
        <v>0.2598560070934961</v>
      </c>
      <c r="BL199" s="8">
        <f t="shared" si="443"/>
        <v>0.20455963813219338</v>
      </c>
      <c r="BM199" s="8">
        <f t="shared" si="444"/>
        <v>0.42867848221630034</v>
      </c>
      <c r="BN199" s="8">
        <f t="shared" si="445"/>
        <v>0.57026110379043415</v>
      </c>
    </row>
    <row r="200" spans="1:66" x14ac:dyDescent="0.25">
      <c r="A200" t="s">
        <v>342</v>
      </c>
      <c r="B200" t="s">
        <v>172</v>
      </c>
      <c r="C200" t="s">
        <v>168</v>
      </c>
      <c r="D200" t="s">
        <v>354</v>
      </c>
      <c r="E200">
        <f>VLOOKUP(A200,home!$A$2:$E$405,3,FALSE)</f>
        <v>1.3548</v>
      </c>
      <c r="F200">
        <f>VLOOKUP(B200,home!$B$2:$E$405,3,FALSE)</f>
        <v>0.4511</v>
      </c>
      <c r="G200">
        <f>VLOOKUP(C200,away!$B$2:$E$405,4,FALSE)</f>
        <v>0.90210000000000001</v>
      </c>
      <c r="H200">
        <f>VLOOKUP(A200,away!$A$2:$E$405,3,FALSE)</f>
        <v>1.1719999999999999</v>
      </c>
      <c r="I200">
        <f>VLOOKUP(C200,away!$B$2:$E$405,3,FALSE)</f>
        <v>1.0903</v>
      </c>
      <c r="J200">
        <f>VLOOKUP(B200,home!$B$2:$E$405,4,FALSE)</f>
        <v>1.5168999999999999</v>
      </c>
      <c r="K200" s="3">
        <f t="shared" si="390"/>
        <v>0.55131866758800008</v>
      </c>
      <c r="L200" s="3">
        <f t="shared" si="391"/>
        <v>1.93834275404</v>
      </c>
      <c r="M200" s="5">
        <f t="shared" si="392"/>
        <v>8.2938042849419677E-2</v>
      </c>
      <c r="N200" s="5">
        <f t="shared" si="393"/>
        <v>4.5725291276098506E-2</v>
      </c>
      <c r="O200" s="5">
        <f t="shared" si="394"/>
        <v>0.16076235439143169</v>
      </c>
      <c r="P200" s="5">
        <f t="shared" si="395"/>
        <v>8.8631287021393973E-2</v>
      </c>
      <c r="Q200" s="5">
        <f t="shared" si="396"/>
        <v>1.2604603330705915E-2</v>
      </c>
      <c r="R200" s="5">
        <f t="shared" si="397"/>
        <v>0.15580627237852113</v>
      </c>
      <c r="S200" s="5">
        <f t="shared" si="398"/>
        <v>2.3678835336550526E-2</v>
      </c>
      <c r="T200" s="5">
        <f t="shared" si="399"/>
        <v>2.4432041533622263E-2</v>
      </c>
      <c r="U200" s="5">
        <f t="shared" si="400"/>
        <v>8.5898906489579277E-2</v>
      </c>
      <c r="V200" s="5">
        <f t="shared" si="401"/>
        <v>2.8115842446879411E-3</v>
      </c>
      <c r="W200" s="5">
        <f t="shared" si="402"/>
        <v>2.3163843712533509E-3</v>
      </c>
      <c r="X200" s="5">
        <f t="shared" si="403"/>
        <v>4.4899468615904343E-3</v>
      </c>
      <c r="Y200" s="5">
        <f t="shared" si="404"/>
        <v>4.3515279825942291E-3</v>
      </c>
      <c r="Z200" s="5">
        <f t="shared" si="405"/>
        <v>0.10066865303296299</v>
      </c>
      <c r="AA200" s="5">
        <f t="shared" si="406"/>
        <v>5.5500507658011837E-2</v>
      </c>
      <c r="AB200" s="5">
        <f t="shared" si="407"/>
        <v>1.5299232966236339E-2</v>
      </c>
      <c r="AC200" s="5">
        <f t="shared" si="408"/>
        <v>1.8778651027806788E-4</v>
      </c>
      <c r="AD200" s="5">
        <f t="shared" si="409"/>
        <v>3.1926648629526617E-4</v>
      </c>
      <c r="AE200" s="5">
        <f t="shared" si="410"/>
        <v>6.1884788031824024E-4</v>
      </c>
      <c r="AF200" s="5">
        <f t="shared" si="411"/>
        <v>5.9976965233393719E-4</v>
      </c>
      <c r="AG200" s="5">
        <f t="shared" si="412"/>
        <v>3.8751971989819234E-4</v>
      </c>
      <c r="AH200" s="5">
        <f t="shared" si="413"/>
        <v>4.878258854135268E-2</v>
      </c>
      <c r="AI200" s="5">
        <f t="shared" si="414"/>
        <v>2.6894751716112195E-2</v>
      </c>
      <c r="AJ200" s="5">
        <f t="shared" si="415"/>
        <v>7.4137893406185261E-3</v>
      </c>
      <c r="AK200" s="5">
        <f t="shared" si="416"/>
        <v>1.3624534870159744E-3</v>
      </c>
      <c r="AL200" s="5">
        <f t="shared" si="417"/>
        <v>8.0270811894702719E-6</v>
      </c>
      <c r="AM200" s="5">
        <f t="shared" si="418"/>
        <v>3.5203514765961744E-5</v>
      </c>
      <c r="AN200" s="5">
        <f t="shared" si="419"/>
        <v>6.8236477763342101E-5</v>
      </c>
      <c r="AO200" s="5">
        <f t="shared" si="420"/>
        <v>6.6132841116892888E-5</v>
      </c>
      <c r="AP200" s="5">
        <f t="shared" si="421"/>
        <v>4.2729371127669297E-5</v>
      </c>
      <c r="AQ200" s="5">
        <f t="shared" si="422"/>
        <v>2.0706041727500945E-5</v>
      </c>
      <c r="AR200" s="5">
        <f t="shared" si="423"/>
        <v>1.8911475404489148E-2</v>
      </c>
      <c r="AS200" s="5">
        <f t="shared" si="424"/>
        <v>1.0426249422126192E-2</v>
      </c>
      <c r="AT200" s="5">
        <f t="shared" si="425"/>
        <v>2.8740929696733837E-3</v>
      </c>
      <c r="AU200" s="5">
        <f t="shared" si="426"/>
        <v>5.2818036885478932E-4</v>
      </c>
      <c r="AV200" s="5">
        <f t="shared" si="427"/>
        <v>7.279892430079022E-5</v>
      </c>
      <c r="AW200" s="5">
        <f t="shared" si="428"/>
        <v>2.3828045892430835E-7</v>
      </c>
      <c r="AX200" s="5">
        <f t="shared" si="429"/>
        <v>3.2347258091974168E-6</v>
      </c>
      <c r="AY200" s="5">
        <f t="shared" si="430"/>
        <v>6.2700073335639888E-6</v>
      </c>
      <c r="AZ200" s="5">
        <f t="shared" si="431"/>
        <v>6.0767116413957109E-6</v>
      </c>
      <c r="BA200" s="5">
        <f t="shared" si="432"/>
        <v>3.9262499928299634E-6</v>
      </c>
      <c r="BB200" s="5">
        <f t="shared" si="433"/>
        <v>1.9026045560378905E-6</v>
      </c>
      <c r="BC200" s="5">
        <f t="shared" si="434"/>
        <v>7.3757995099990762E-7</v>
      </c>
      <c r="BD200" s="5">
        <f t="shared" si="435"/>
        <v>6.1094868864162068E-3</v>
      </c>
      <c r="BE200" s="5">
        <f t="shared" si="436"/>
        <v>3.3682741698653419E-3</v>
      </c>
      <c r="BF200" s="5">
        <f t="shared" si="437"/>
        <v>9.2849621370061852E-4</v>
      </c>
      <c r="BG200" s="5">
        <f t="shared" si="438"/>
        <v>1.7063243179930932E-4</v>
      </c>
      <c r="BH200" s="5">
        <f t="shared" si="439"/>
        <v>2.3518211236723877E-5</v>
      </c>
      <c r="BI200" s="5">
        <f t="shared" si="440"/>
        <v>2.593205776616749E-6</v>
      </c>
      <c r="BJ200" s="8">
        <f t="shared" si="441"/>
        <v>9.6100355220495745E-2</v>
      </c>
      <c r="BK200" s="8">
        <f t="shared" si="442"/>
        <v>0.19826183305085318</v>
      </c>
      <c r="BL200" s="8">
        <f t="shared" si="443"/>
        <v>0.60113665517711878</v>
      </c>
      <c r="BM200" s="8">
        <f t="shared" si="444"/>
        <v>0.44969361350698517</v>
      </c>
      <c r="BN200" s="8">
        <f t="shared" si="445"/>
        <v>0.54646785124757091</v>
      </c>
    </row>
    <row r="201" spans="1:66" x14ac:dyDescent="0.25">
      <c r="A201" t="s">
        <v>344</v>
      </c>
      <c r="B201" t="s">
        <v>205</v>
      </c>
      <c r="C201" t="s">
        <v>208</v>
      </c>
      <c r="D201" t="s">
        <v>354</v>
      </c>
      <c r="E201">
        <f>VLOOKUP(A201,home!$A$2:$E$405,3,FALSE)</f>
        <v>1.3976999999999999</v>
      </c>
      <c r="F201">
        <f>VLOOKUP(B201,home!$B$2:$E$405,3,FALSE)</f>
        <v>0.96799999999999997</v>
      </c>
      <c r="G201">
        <f>VLOOKUP(C201,away!$B$2:$E$405,4,FALSE)</f>
        <v>0.68140000000000001</v>
      </c>
      <c r="H201">
        <f>VLOOKUP(A201,away!$A$2:$E$405,3,FALSE)</f>
        <v>1.0585</v>
      </c>
      <c r="I201">
        <f>VLOOKUP(C201,away!$B$2:$E$405,3,FALSE)</f>
        <v>1.1247</v>
      </c>
      <c r="J201">
        <f>VLOOKUP(B201,home!$B$2:$E$405,4,FALSE)</f>
        <v>1.2782</v>
      </c>
      <c r="K201" s="3">
        <f t="shared" si="390"/>
        <v>0.92191621103999988</v>
      </c>
      <c r="L201" s="3">
        <f t="shared" si="391"/>
        <v>1.5216906450899998</v>
      </c>
      <c r="M201" s="5">
        <f t="shared" si="392"/>
        <v>8.6847041085237442E-2</v>
      </c>
      <c r="N201" s="5">
        <f t="shared" si="393"/>
        <v>8.006569505733728E-2</v>
      </c>
      <c r="O201" s="5">
        <f t="shared" si="394"/>
        <v>0.13215432997315268</v>
      </c>
      <c r="P201" s="5">
        <f t="shared" si="395"/>
        <v>0.12183521916137878</v>
      </c>
      <c r="Q201" s="5">
        <f t="shared" si="396"/>
        <v>3.6906931110772222E-2</v>
      </c>
      <c r="R201" s="5">
        <f t="shared" si="397"/>
        <v>0.10054900381414172</v>
      </c>
      <c r="S201" s="5">
        <f t="shared" si="398"/>
        <v>4.2729782277592214E-2</v>
      </c>
      <c r="T201" s="5">
        <f t="shared" si="399"/>
        <v>5.6160931810243161E-2</v>
      </c>
      <c r="U201" s="5">
        <f t="shared" si="400"/>
        <v>9.2697756620180025E-2</v>
      </c>
      <c r="V201" s="5">
        <f t="shared" si="401"/>
        <v>6.6604871218978907E-3</v>
      </c>
      <c r="W201" s="5">
        <f t="shared" si="402"/>
        <v>1.1341699363585808E-2</v>
      </c>
      <c r="X201" s="5">
        <f t="shared" si="403"/>
        <v>1.7258557820991727E-2</v>
      </c>
      <c r="Y201" s="5">
        <f t="shared" si="404"/>
        <v>1.3131092991973986E-2</v>
      </c>
      <c r="Z201" s="5">
        <f t="shared" si="405"/>
        <v>5.10014928256994E-2</v>
      </c>
      <c r="AA201" s="5">
        <f t="shared" si="406"/>
        <v>4.7019103023252518E-2</v>
      </c>
      <c r="AB201" s="5">
        <f t="shared" si="407"/>
        <v>2.1673836652848184E-2</v>
      </c>
      <c r="AC201" s="5">
        <f t="shared" si="408"/>
        <v>5.8398787834171046E-4</v>
      </c>
      <c r="AD201" s="5">
        <f t="shared" si="409"/>
        <v>2.614024126007951E-3</v>
      </c>
      <c r="AE201" s="5">
        <f t="shared" si="410"/>
        <v>3.9777360585858618E-3</v>
      </c>
      <c r="AF201" s="5">
        <f t="shared" si="411"/>
        <v>3.0264418744936376E-3</v>
      </c>
      <c r="AG201" s="5">
        <f t="shared" si="412"/>
        <v>1.5351027627752041E-3</v>
      </c>
      <c r="AH201" s="5">
        <f t="shared" si="413"/>
        <v>1.9402123629622882E-2</v>
      </c>
      <c r="AI201" s="5">
        <f t="shared" si="414"/>
        <v>1.7887132302751574E-2</v>
      </c>
      <c r="AJ201" s="5">
        <f t="shared" si="415"/>
        <v>8.2452186194619612E-3</v>
      </c>
      <c r="AK201" s="5">
        <f t="shared" si="416"/>
        <v>2.53380023628361E-3</v>
      </c>
      <c r="AL201" s="5">
        <f t="shared" si="417"/>
        <v>3.2770392753171301E-5</v>
      </c>
      <c r="AM201" s="5">
        <f t="shared" si="418"/>
        <v>4.8198224356327962E-4</v>
      </c>
      <c r="AN201" s="5">
        <f t="shared" si="419"/>
        <v>7.334278711297323E-4</v>
      </c>
      <c r="AO201" s="5">
        <f t="shared" si="420"/>
        <v>5.5802516517319399E-4</v>
      </c>
      <c r="AP201" s="5">
        <f t="shared" si="421"/>
        <v>2.8304722452295045E-4</v>
      </c>
      <c r="AQ201" s="5">
        <f t="shared" si="422"/>
        <v>1.0767757841881564E-4</v>
      </c>
      <c r="AR201" s="5">
        <f t="shared" si="423"/>
        <v>5.9048060044153503E-3</v>
      </c>
      <c r="AS201" s="5">
        <f t="shared" si="424"/>
        <v>5.4437363785168396E-3</v>
      </c>
      <c r="AT201" s="5">
        <f t="shared" si="425"/>
        <v>2.5093344079914278E-3</v>
      </c>
      <c r="AU201" s="5">
        <f t="shared" si="426"/>
        <v>7.7113202321591953E-4</v>
      </c>
      <c r="AV201" s="5">
        <f t="shared" si="427"/>
        <v>1.7772977826370739E-4</v>
      </c>
      <c r="AW201" s="5">
        <f t="shared" si="428"/>
        <v>1.277017850770174E-6</v>
      </c>
      <c r="AX201" s="5">
        <f t="shared" si="429"/>
        <v>7.4057873962402827E-5</v>
      </c>
      <c r="AY201" s="5">
        <f t="shared" si="430"/>
        <v>1.1269317400384265E-4</v>
      </c>
      <c r="AZ201" s="5">
        <f t="shared" si="431"/>
        <v>8.5742074323573493E-5</v>
      </c>
      <c r="BA201" s="5">
        <f t="shared" si="432"/>
        <v>4.349097079626442E-5</v>
      </c>
      <c r="BB201" s="5">
        <f t="shared" si="433"/>
        <v>1.654495085163949E-5</v>
      </c>
      <c r="BC201" s="5">
        <f t="shared" si="434"/>
        <v>5.0352593868827241E-6</v>
      </c>
      <c r="BD201" s="5">
        <f t="shared" si="435"/>
        <v>1.4975480096650153E-3</v>
      </c>
      <c r="BE201" s="5">
        <f t="shared" si="436"/>
        <v>1.3806137869208639E-3</v>
      </c>
      <c r="BF201" s="5">
        <f t="shared" si="437"/>
        <v>6.3640511567383427E-4</v>
      </c>
      <c r="BG201" s="5">
        <f t="shared" si="438"/>
        <v>1.9557073097616474E-4</v>
      </c>
      <c r="BH201" s="5">
        <f t="shared" si="439"/>
        <v>4.5074956822967221E-5</v>
      </c>
      <c r="BI201" s="5">
        <f t="shared" si="440"/>
        <v>8.3110666814043088E-6</v>
      </c>
      <c r="BJ201" s="8">
        <f t="shared" si="441"/>
        <v>0.22851993736289941</v>
      </c>
      <c r="BK201" s="8">
        <f t="shared" si="442"/>
        <v>0.25880198109120506</v>
      </c>
      <c r="BL201" s="8">
        <f t="shared" si="443"/>
        <v>0.46073256713083871</v>
      </c>
      <c r="BM201" s="8">
        <f t="shared" si="444"/>
        <v>0.44058634205246927</v>
      </c>
      <c r="BN201" s="8">
        <f t="shared" si="445"/>
        <v>0.55835822020202008</v>
      </c>
    </row>
    <row r="202" spans="1:66" x14ac:dyDescent="0.25">
      <c r="A202" t="s">
        <v>344</v>
      </c>
      <c r="B202" t="s">
        <v>209</v>
      </c>
      <c r="C202" t="s">
        <v>203</v>
      </c>
      <c r="D202" t="s">
        <v>354</v>
      </c>
      <c r="E202">
        <f>VLOOKUP(A202,home!$A$2:$E$405,3,FALSE)</f>
        <v>1.3976999999999999</v>
      </c>
      <c r="F202">
        <f>VLOOKUP(B202,home!$B$2:$E$405,3,FALSE)</f>
        <v>0.93010000000000004</v>
      </c>
      <c r="G202">
        <f>VLOOKUP(C202,away!$B$2:$E$405,4,FALSE)</f>
        <v>0.89429999999999998</v>
      </c>
      <c r="H202">
        <f>VLOOKUP(A202,away!$A$2:$E$405,3,FALSE)</f>
        <v>1.0585</v>
      </c>
      <c r="I202">
        <f>VLOOKUP(C202,away!$B$2:$E$405,3,FALSE)</f>
        <v>1.1809000000000001</v>
      </c>
      <c r="J202">
        <f>VLOOKUP(B202,home!$B$2:$E$405,4,FALSE)</f>
        <v>0.89749999999999996</v>
      </c>
      <c r="K202" s="3">
        <f t="shared" si="390"/>
        <v>1.162590688611</v>
      </c>
      <c r="L202" s="3">
        <f t="shared" si="391"/>
        <v>1.1218594283749999</v>
      </c>
      <c r="M202" s="5">
        <f t="shared" si="392"/>
        <v>0.10183004132390167</v>
      </c>
      <c r="N202" s="5">
        <f t="shared" si="393"/>
        <v>0.11838665786404144</v>
      </c>
      <c r="O202" s="5">
        <f t="shared" si="394"/>
        <v>0.11423899195103494</v>
      </c>
      <c r="P202" s="5">
        <f t="shared" si="395"/>
        <v>0.13281318831858022</v>
      </c>
      <c r="Q202" s="5">
        <f t="shared" si="396"/>
        <v>6.8817613044255405E-2</v>
      </c>
      <c r="R202" s="5">
        <f t="shared" si="397"/>
        <v>6.4080045104162153E-2</v>
      </c>
      <c r="S202" s="5">
        <f t="shared" si="398"/>
        <v>4.330584266198842E-2</v>
      </c>
      <c r="T202" s="5">
        <f t="shared" si="399"/>
        <v>7.7203688031960302E-2</v>
      </c>
      <c r="U202" s="5">
        <f t="shared" si="400"/>
        <v>7.4498863763871825E-2</v>
      </c>
      <c r="V202" s="5">
        <f t="shared" si="401"/>
        <v>6.2758024842009775E-3</v>
      </c>
      <c r="W202" s="5">
        <f t="shared" si="402"/>
        <v>2.6668905379228752E-2</v>
      </c>
      <c r="X202" s="5">
        <f t="shared" si="403"/>
        <v>2.9918762944128527E-2</v>
      </c>
      <c r="Y202" s="5">
        <f t="shared" si="404"/>
        <v>1.6782323147093582E-2</v>
      </c>
      <c r="Z202" s="5">
        <f t="shared" si="405"/>
        <v>2.3962934256933185E-2</v>
      </c>
      <c r="AA202" s="5">
        <f t="shared" si="406"/>
        <v>2.7859084238908077E-2</v>
      </c>
      <c r="AB202" s="5">
        <f t="shared" si="407"/>
        <v>1.6194355964692E-2</v>
      </c>
      <c r="AC202" s="5">
        <f t="shared" si="408"/>
        <v>5.1158118858385631E-4</v>
      </c>
      <c r="AD202" s="5">
        <f t="shared" si="409"/>
        <v>7.7512552673347839E-3</v>
      </c>
      <c r="AE202" s="5">
        <f t="shared" si="410"/>
        <v>8.6958188034009076E-3</v>
      </c>
      <c r="AF202" s="5">
        <f t="shared" si="411"/>
        <v>4.8777431560179602E-3</v>
      </c>
      <c r="AG202" s="5">
        <f t="shared" si="412"/>
        <v>1.8240473829234586E-3</v>
      </c>
      <c r="AH202" s="5">
        <f t="shared" si="413"/>
        <v>6.720760931917689E-3</v>
      </c>
      <c r="AI202" s="5">
        <f t="shared" si="414"/>
        <v>7.8134940798280927E-3</v>
      </c>
      <c r="AJ202" s="5">
        <f t="shared" si="415"/>
        <v>4.5419477313626572E-3</v>
      </c>
      <c r="AK202" s="5">
        <f t="shared" si="416"/>
        <v>1.7601420468800276E-3</v>
      </c>
      <c r="AL202" s="5">
        <f t="shared" si="417"/>
        <v>2.6689463288544387E-5</v>
      </c>
      <c r="AM202" s="5">
        <f t="shared" si="418"/>
        <v>1.8023074397700784E-3</v>
      </c>
      <c r="AN202" s="5">
        <f t="shared" si="419"/>
        <v>2.0219355941364699E-3</v>
      </c>
      <c r="AO202" s="5">
        <f t="shared" si="420"/>
        <v>1.1341637549245032E-3</v>
      </c>
      <c r="AP202" s="5">
        <f t="shared" si="421"/>
        <v>4.2412410059441545E-4</v>
      </c>
      <c r="AQ202" s="5">
        <f t="shared" si="422"/>
        <v>1.1895190526322793E-4</v>
      </c>
      <c r="AR202" s="5">
        <f t="shared" si="423"/>
        <v>1.5079498034652411E-3</v>
      </c>
      <c r="AS202" s="5">
        <f t="shared" si="424"/>
        <v>1.753128400401477E-3</v>
      </c>
      <c r="AT202" s="5">
        <f t="shared" si="425"/>
        <v>1.0190853771231271E-3</v>
      </c>
      <c r="AU202" s="5">
        <f t="shared" si="426"/>
        <v>3.9492639011432581E-4</v>
      </c>
      <c r="AV202" s="5">
        <f t="shared" si="427"/>
        <v>1.1478443595841754E-4</v>
      </c>
      <c r="AW202" s="5">
        <f t="shared" si="428"/>
        <v>9.6694689279916782E-7</v>
      </c>
      <c r="AX202" s="5">
        <f t="shared" si="429"/>
        <v>3.4922430791517044E-4</v>
      </c>
      <c r="AY202" s="5">
        <f t="shared" si="430"/>
        <v>3.9178058245236807E-4</v>
      </c>
      <c r="AZ202" s="5">
        <f t="shared" si="431"/>
        <v>2.1976137013921915E-4</v>
      </c>
      <c r="BA202" s="5">
        <f t="shared" si="432"/>
        <v>8.2180455027763708E-5</v>
      </c>
      <c r="BB202" s="5">
        <f t="shared" si="433"/>
        <v>2.3048729575261086E-5</v>
      </c>
      <c r="BC202" s="5">
        <f t="shared" si="434"/>
        <v>5.1714869172144681E-6</v>
      </c>
      <c r="BD202" s="5">
        <f t="shared" si="435"/>
        <v>2.8195128408895116E-4</v>
      </c>
      <c r="BE202" s="5">
        <f t="shared" si="436"/>
        <v>3.2779393752372944E-4</v>
      </c>
      <c r="BF202" s="5">
        <f t="shared" si="437"/>
        <v>1.9054508977411189E-4</v>
      </c>
      <c r="BG202" s="5">
        <f t="shared" si="438"/>
        <v>7.384198237730987E-5</v>
      </c>
      <c r="BH202" s="5">
        <f t="shared" si="439"/>
        <v>2.146200028510949E-5</v>
      </c>
      <c r="BI202" s="5">
        <f t="shared" si="440"/>
        <v>4.9903043380869866E-6</v>
      </c>
      <c r="BJ202" s="8">
        <f t="shared" si="441"/>
        <v>0.36749946474710082</v>
      </c>
      <c r="BK202" s="8">
        <f t="shared" si="442"/>
        <v>0.28515492602299602</v>
      </c>
      <c r="BL202" s="8">
        <f t="shared" si="443"/>
        <v>0.32339814481810747</v>
      </c>
      <c r="BM202" s="8">
        <f t="shared" si="444"/>
        <v>0.39945811860360214</v>
      </c>
      <c r="BN202" s="8">
        <f t="shared" si="445"/>
        <v>0.60016653760597571</v>
      </c>
    </row>
    <row r="203" spans="1:66" x14ac:dyDescent="0.25">
      <c r="A203" t="s">
        <v>344</v>
      </c>
      <c r="B203" t="s">
        <v>200</v>
      </c>
      <c r="C203" t="s">
        <v>201</v>
      </c>
      <c r="D203" t="s">
        <v>354</v>
      </c>
      <c r="E203">
        <f>VLOOKUP(A203,home!$A$2:$E$405,3,FALSE)</f>
        <v>1.3976999999999999</v>
      </c>
      <c r="F203">
        <f>VLOOKUP(B203,home!$B$2:$E$405,3,FALSE)</f>
        <v>1.2264999999999999</v>
      </c>
      <c r="G203">
        <f>VLOOKUP(C203,away!$B$2:$E$405,4,FALSE)</f>
        <v>1.2625999999999999</v>
      </c>
      <c r="H203">
        <f>VLOOKUP(A203,away!$A$2:$E$405,3,FALSE)</f>
        <v>1.0585</v>
      </c>
      <c r="I203">
        <f>VLOOKUP(C203,away!$B$2:$E$405,3,FALSE)</f>
        <v>0.61129999999999995</v>
      </c>
      <c r="J203">
        <f>VLOOKUP(B203,home!$B$2:$E$405,4,FALSE)</f>
        <v>0.8548</v>
      </c>
      <c r="K203" s="3">
        <f t="shared" si="390"/>
        <v>2.1644487285299996</v>
      </c>
      <c r="L203" s="3">
        <f t="shared" si="391"/>
        <v>0.55310778553999995</v>
      </c>
      <c r="M203" s="5">
        <f t="shared" si="392"/>
        <v>6.603591527893804E-2</v>
      </c>
      <c r="N203" s="5">
        <f t="shared" si="393"/>
        <v>0.14293135286281222</v>
      </c>
      <c r="O203" s="5">
        <f t="shared" si="394"/>
        <v>3.6524978866040468E-2</v>
      </c>
      <c r="P203" s="5">
        <f t="shared" si="395"/>
        <v>7.9056444066186379E-2</v>
      </c>
      <c r="Q203" s="5">
        <f t="shared" si="396"/>
        <v>0.15468379248549335</v>
      </c>
      <c r="R203" s="5">
        <f t="shared" si="397"/>
        <v>1.010112508874547E-2</v>
      </c>
      <c r="S203" s="5">
        <f t="shared" si="398"/>
        <v>2.3661068836519378E-2</v>
      </c>
      <c r="T203" s="5">
        <f t="shared" si="399"/>
        <v>8.555680992058011E-2</v>
      </c>
      <c r="U203" s="5">
        <f t="shared" si="400"/>
        <v>2.1863367355057606E-2</v>
      </c>
      <c r="V203" s="5">
        <f t="shared" si="401"/>
        <v>3.14737813863052E-3</v>
      </c>
      <c r="W203" s="5">
        <f t="shared" si="402"/>
        <v>0.11160171265647478</v>
      </c>
      <c r="X203" s="5">
        <f t="shared" si="403"/>
        <v>6.1727776149894151E-2</v>
      </c>
      <c r="Y203" s="5">
        <f t="shared" si="404"/>
        <v>1.7071056786288386E-2</v>
      </c>
      <c r="Z203" s="5">
        <f t="shared" si="405"/>
        <v>1.8623369764328478E-3</v>
      </c>
      <c r="AA203" s="5">
        <f t="shared" si="406"/>
        <v>4.030932900734481E-3</v>
      </c>
      <c r="AB203" s="5">
        <f t="shared" si="407"/>
        <v>4.3623737958922463E-3</v>
      </c>
      <c r="AC203" s="5">
        <f t="shared" si="408"/>
        <v>2.35497345195371E-4</v>
      </c>
      <c r="AD203" s="5">
        <f t="shared" si="409"/>
        <v>6.0389046265269315E-2</v>
      </c>
      <c r="AE203" s="5">
        <f t="shared" si="410"/>
        <v>3.3401651650655714E-2</v>
      </c>
      <c r="AF203" s="5">
        <f t="shared" si="411"/>
        <v>9.2373567889363316E-3</v>
      </c>
      <c r="AG203" s="5">
        <f t="shared" si="412"/>
        <v>1.7030846525904867E-3</v>
      </c>
      <c r="AH203" s="5">
        <f t="shared" si="413"/>
        <v>2.5751827024100778E-4</v>
      </c>
      <c r="AI203" s="5">
        <f t="shared" si="414"/>
        <v>5.5738509259639407E-4</v>
      </c>
      <c r="AJ203" s="5">
        <f t="shared" si="415"/>
        <v>6.0321572748592083E-4</v>
      </c>
      <c r="AK203" s="5">
        <f t="shared" si="416"/>
        <v>4.3520983812873334E-4</v>
      </c>
      <c r="AL203" s="5">
        <f t="shared" si="417"/>
        <v>1.1277246704028812E-5</v>
      </c>
      <c r="AM203" s="5">
        <f t="shared" si="418"/>
        <v>2.6141798881200308E-2</v>
      </c>
      <c r="AN203" s="5">
        <f t="shared" si="419"/>
        <v>1.4459232489212749E-2</v>
      </c>
      <c r="AO203" s="5">
        <f t="shared" si="420"/>
        <v>3.9987570313582419E-3</v>
      </c>
      <c r="AP203" s="5">
        <f t="shared" si="421"/>
        <v>7.3724788217568733E-4</v>
      </c>
      <c r="AQ203" s="5">
        <f t="shared" si="422"/>
        <v>1.0194438587606228E-4</v>
      </c>
      <c r="AR203" s="5">
        <f t="shared" si="423"/>
        <v>2.8487072037819022E-5</v>
      </c>
      <c r="AS203" s="5">
        <f t="shared" si="424"/>
        <v>6.1658806851799876E-5</v>
      </c>
      <c r="AT203" s="5">
        <f t="shared" si="425"/>
        <v>6.6728663046527556E-5</v>
      </c>
      <c r="AU203" s="5">
        <f t="shared" si="426"/>
        <v>4.8143589962521113E-5</v>
      </c>
      <c r="AV203" s="5">
        <f t="shared" si="427"/>
        <v>2.6051083020312123E-5</v>
      </c>
      <c r="AW203" s="5">
        <f t="shared" si="428"/>
        <v>3.7502278516493867E-7</v>
      </c>
      <c r="AX203" s="5">
        <f t="shared" si="429"/>
        <v>9.4304305583168217E-3</v>
      </c>
      <c r="AY203" s="5">
        <f t="shared" si="430"/>
        <v>5.2160445627993622E-3</v>
      </c>
      <c r="AZ203" s="5">
        <f t="shared" si="431"/>
        <v>1.4425174287039559E-3</v>
      </c>
      <c r="BA203" s="5">
        <f t="shared" si="432"/>
        <v>2.659558735311E-4</v>
      </c>
      <c r="BB203" s="5">
        <f t="shared" si="433"/>
        <v>3.6775566065035746E-5</v>
      </c>
      <c r="BC203" s="5">
        <f t="shared" si="434"/>
        <v>4.0681703816423782E-6</v>
      </c>
      <c r="BD203" s="5">
        <f t="shared" si="435"/>
        <v>2.626070221892755E-6</v>
      </c>
      <c r="BE203" s="5">
        <f t="shared" si="436"/>
        <v>5.6839943528062669E-6</v>
      </c>
      <c r="BF203" s="5">
        <f t="shared" si="437"/>
        <v>6.1513571749516135E-6</v>
      </c>
      <c r="BG203" s="5">
        <f t="shared" si="438"/>
        <v>4.438099072019303E-6</v>
      </c>
      <c r="BH203" s="5">
        <f t="shared" si="439"/>
        <v>2.4015094733805882E-6</v>
      </c>
      <c r="BI203" s="5">
        <f t="shared" si="440"/>
        <v>1.039588825242273E-6</v>
      </c>
      <c r="BJ203" s="8">
        <f t="shared" si="441"/>
        <v>0.74013841304861572</v>
      </c>
      <c r="BK203" s="8">
        <f t="shared" si="442"/>
        <v>0.17736362547497311</v>
      </c>
      <c r="BL203" s="8">
        <f t="shared" si="443"/>
        <v>7.8989516768961612E-2</v>
      </c>
      <c r="BM203" s="8">
        <f t="shared" si="444"/>
        <v>0.5038046140807535</v>
      </c>
      <c r="BN203" s="8">
        <f t="shared" si="445"/>
        <v>0.4893336086482159</v>
      </c>
    </row>
    <row r="204" spans="1:66" x14ac:dyDescent="0.25">
      <c r="A204" t="s">
        <v>346</v>
      </c>
      <c r="B204" t="s">
        <v>241</v>
      </c>
      <c r="C204" t="s">
        <v>237</v>
      </c>
      <c r="D204" t="s">
        <v>354</v>
      </c>
      <c r="E204">
        <f>VLOOKUP(A204,home!$A$2:$E$405,3,FALSE)</f>
        <v>1.5866</v>
      </c>
      <c r="F204">
        <f>VLOOKUP(B204,home!$B$2:$E$405,3,FALSE)</f>
        <v>0.91679999999999995</v>
      </c>
      <c r="G204">
        <f>VLOOKUP(C204,away!$B$2:$E$405,4,FALSE)</f>
        <v>0.70030000000000003</v>
      </c>
      <c r="H204">
        <f>VLOOKUP(A204,away!$A$2:$E$405,3,FALSE)</f>
        <v>1.1788000000000001</v>
      </c>
      <c r="I204">
        <f>VLOOKUP(C204,away!$B$2:$E$405,3,FALSE)</f>
        <v>0.84830000000000005</v>
      </c>
      <c r="J204">
        <f>VLOOKUP(B204,home!$B$2:$E$405,4,FALSE)</f>
        <v>1.0797000000000001</v>
      </c>
      <c r="K204" s="3">
        <f t="shared" si="390"/>
        <v>1.018652794464</v>
      </c>
      <c r="L204" s="3">
        <f t="shared" si="391"/>
        <v>1.0796741303880002</v>
      </c>
      <c r="M204" s="5">
        <f t="shared" si="392"/>
        <v>0.12266147854424693</v>
      </c>
      <c r="N204" s="5">
        <f t="shared" si="393"/>
        <v>0.12494945789218311</v>
      </c>
      <c r="O204" s="5">
        <f t="shared" si="394"/>
        <v>0.13243442517936616</v>
      </c>
      <c r="P204" s="5">
        <f t="shared" si="395"/>
        <v>0.13490469729219484</v>
      </c>
      <c r="Q204" s="5">
        <f t="shared" si="396"/>
        <v>6.364005722431712E-2</v>
      </c>
      <c r="R204" s="5">
        <f t="shared" si="397"/>
        <v>7.1493011419483415E-2</v>
      </c>
      <c r="S204" s="5">
        <f t="shared" si="398"/>
        <v>3.7092487322606775E-2</v>
      </c>
      <c r="T204" s="5">
        <f t="shared" si="399"/>
        <v>6.871052344150716E-2</v>
      </c>
      <c r="U204" s="5">
        <f t="shared" si="400"/>
        <v>7.2826555867103446E-2</v>
      </c>
      <c r="V204" s="5">
        <f t="shared" si="401"/>
        <v>4.5327558174814856E-3</v>
      </c>
      <c r="W204" s="5">
        <f t="shared" si="402"/>
        <v>2.1609040710466501E-2</v>
      </c>
      <c r="X204" s="5">
        <f t="shared" si="403"/>
        <v>2.3330722237591816E-2</v>
      </c>
      <c r="Y204" s="5">
        <f t="shared" si="404"/>
        <v>1.2594788621597961E-2</v>
      </c>
      <c r="Z204" s="5">
        <f t="shared" si="405"/>
        <v>2.5729718311050039E-2</v>
      </c>
      <c r="AA204" s="5">
        <f t="shared" si="406"/>
        <v>2.6209649458322673E-2</v>
      </c>
      <c r="AB204" s="5">
        <f t="shared" si="407"/>
        <v>1.3349266331321129E-2</v>
      </c>
      <c r="AC204" s="5">
        <f t="shared" si="408"/>
        <v>3.1157400570760475E-4</v>
      </c>
      <c r="AD204" s="5">
        <f t="shared" si="409"/>
        <v>5.50302742635076E-3</v>
      </c>
      <c r="AE204" s="5">
        <f t="shared" si="410"/>
        <v>5.9414763510465714E-3</v>
      </c>
      <c r="AF204" s="5">
        <f t="shared" si="411"/>
        <v>3.207429156268538E-3</v>
      </c>
      <c r="AG204" s="5">
        <f t="shared" si="412"/>
        <v>1.1543260950251169E-3</v>
      </c>
      <c r="AH204" s="5">
        <f t="shared" si="413"/>
        <v>6.9449278106527889E-3</v>
      </c>
      <c r="AI204" s="5">
        <f t="shared" si="414"/>
        <v>7.0744701216722125E-3</v>
      </c>
      <c r="AJ204" s="5">
        <f t="shared" si="415"/>
        <v>3.6032143793967371E-3</v>
      </c>
      <c r="AK204" s="5">
        <f t="shared" si="416"/>
        <v>1.223474798875118E-3</v>
      </c>
      <c r="AL204" s="5">
        <f t="shared" si="417"/>
        <v>1.3706926550355841E-5</v>
      </c>
      <c r="AM204" s="5">
        <f t="shared" si="418"/>
        <v>1.1211348531728475E-3</v>
      </c>
      <c r="AN204" s="5">
        <f t="shared" si="419"/>
        <v>1.2104602976470724E-3</v>
      </c>
      <c r="AO204" s="5">
        <f t="shared" si="420"/>
        <v>6.5345133461565147E-4</v>
      </c>
      <c r="AP204" s="5">
        <f t="shared" si="421"/>
        <v>2.3517150048401052E-4</v>
      </c>
      <c r="AQ204" s="5">
        <f t="shared" si="422"/>
        <v>6.3477146319278798E-5</v>
      </c>
      <c r="AR204" s="5">
        <f t="shared" si="423"/>
        <v>1.499651778914798E-3</v>
      </c>
      <c r="AS204" s="5">
        <f t="shared" si="424"/>
        <v>1.5276244753144677E-3</v>
      </c>
      <c r="AT204" s="5">
        <f t="shared" si="425"/>
        <v>7.7805947033534218E-4</v>
      </c>
      <c r="AU204" s="5">
        <f t="shared" si="426"/>
        <v>2.6419081790542533E-4</v>
      </c>
      <c r="AV204" s="5">
        <f t="shared" si="427"/>
        <v>6.7279678732772816E-5</v>
      </c>
      <c r="AW204" s="5">
        <f t="shared" si="428"/>
        <v>4.1875158250071255E-7</v>
      </c>
      <c r="AX204" s="5">
        <f t="shared" si="429"/>
        <v>1.9034119185925116E-4</v>
      </c>
      <c r="AY204" s="5">
        <f t="shared" si="430"/>
        <v>2.0550646079765247E-4</v>
      </c>
      <c r="AZ204" s="5">
        <f t="shared" si="431"/>
        <v>1.1094000467541055E-4</v>
      </c>
      <c r="BA204" s="5">
        <f t="shared" si="432"/>
        <v>3.992635102438819E-5</v>
      </c>
      <c r="BB204" s="5">
        <f t="shared" si="433"/>
        <v>1.0776862080455588E-5</v>
      </c>
      <c r="BC204" s="5">
        <f t="shared" si="434"/>
        <v>2.3270998390054609E-6</v>
      </c>
      <c r="BD204" s="5">
        <f t="shared" si="435"/>
        <v>2.6985587171410855E-4</v>
      </c>
      <c r="BE204" s="5">
        <f t="shared" si="436"/>
        <v>2.7488943782409534E-4</v>
      </c>
      <c r="BF204" s="5">
        <f t="shared" si="437"/>
        <v>1.4000844700407636E-4</v>
      </c>
      <c r="BG204" s="5">
        <f t="shared" si="438"/>
        <v>4.7539998596422417E-5</v>
      </c>
      <c r="BH204" s="5">
        <f t="shared" si="439"/>
        <v>1.2106688104765081E-5</v>
      </c>
      <c r="BI204" s="5">
        <f t="shared" si="440"/>
        <v>2.4665023339246046E-6</v>
      </c>
      <c r="BJ204" s="8">
        <f t="shared" si="441"/>
        <v>0.33448436225886974</v>
      </c>
      <c r="BK204" s="8">
        <f t="shared" si="442"/>
        <v>0.29972220636958558</v>
      </c>
      <c r="BL204" s="8">
        <f t="shared" si="443"/>
        <v>0.34004266853297388</v>
      </c>
      <c r="BM204" s="8">
        <f t="shared" si="444"/>
        <v>0.34969074021147256</v>
      </c>
      <c r="BN204" s="8">
        <f t="shared" si="445"/>
        <v>0.65008312755179143</v>
      </c>
    </row>
    <row r="205" spans="1:66" x14ac:dyDescent="0.25">
      <c r="A205" t="s">
        <v>346</v>
      </c>
      <c r="B205" t="s">
        <v>320</v>
      </c>
      <c r="C205" t="s">
        <v>243</v>
      </c>
      <c r="D205" t="s">
        <v>354</v>
      </c>
      <c r="E205">
        <f>VLOOKUP(A205,home!$A$2:$E$405,3,FALSE)</f>
        <v>1.5866</v>
      </c>
      <c r="F205">
        <f>VLOOKUP(B205,home!$B$2:$E$405,3,FALSE)</f>
        <v>1.0084</v>
      </c>
      <c r="G205">
        <f>VLOOKUP(C205,away!$B$2:$E$405,4,FALSE)</f>
        <v>1.2033</v>
      </c>
      <c r="H205">
        <f>VLOOKUP(A205,away!$A$2:$E$405,3,FALSE)</f>
        <v>1.1788000000000001</v>
      </c>
      <c r="I205">
        <f>VLOOKUP(C205,away!$B$2:$E$405,3,FALSE)</f>
        <v>0.7712</v>
      </c>
      <c r="J205">
        <f>VLOOKUP(B205,home!$B$2:$E$405,4,FALSE)</f>
        <v>1.6117999999999999</v>
      </c>
      <c r="K205" s="3">
        <f t="shared" si="390"/>
        <v>1.9251926885519999</v>
      </c>
      <c r="L205" s="3">
        <f t="shared" si="391"/>
        <v>1.465272164608</v>
      </c>
      <c r="M205" s="5">
        <f t="shared" si="392"/>
        <v>3.3693010956059997E-2</v>
      </c>
      <c r="N205" s="5">
        <f t="shared" si="393"/>
        <v>6.4865538347909132E-2</v>
      </c>
      <c r="O205" s="5">
        <f t="shared" si="394"/>
        <v>4.9369431095747082E-2</v>
      </c>
      <c r="P205" s="5">
        <f t="shared" si="395"/>
        <v>9.5045667783504026E-2</v>
      </c>
      <c r="Q205" s="5">
        <f t="shared" si="396"/>
        <v>6.2439330083192024E-2</v>
      </c>
      <c r="R205" s="5">
        <f t="shared" si="397"/>
        <v>3.6169826583565427E-2</v>
      </c>
      <c r="S205" s="5">
        <f t="shared" si="398"/>
        <v>6.7029323797992535E-2</v>
      </c>
      <c r="T205" s="5">
        <f t="shared" si="399"/>
        <v>9.1490612347672168E-2</v>
      </c>
      <c r="U205" s="5">
        <f t="shared" si="400"/>
        <v>6.9633885684873928E-2</v>
      </c>
      <c r="V205" s="5">
        <f t="shared" si="401"/>
        <v>2.1009457189686824E-2</v>
      </c>
      <c r="W205" s="5">
        <f t="shared" si="402"/>
        <v>4.0069247251415419E-2</v>
      </c>
      <c r="X205" s="5">
        <f t="shared" si="403"/>
        <v>5.8712352654294614E-2</v>
      </c>
      <c r="Y205" s="5">
        <f t="shared" si="404"/>
        <v>4.3014788031493278E-2</v>
      </c>
      <c r="Z205" s="5">
        <f t="shared" si="405"/>
        <v>1.7666213363865639E-2</v>
      </c>
      <c r="AA205" s="5">
        <f t="shared" si="406"/>
        <v>3.4010864802513759E-2</v>
      </c>
      <c r="AB205" s="5">
        <f t="shared" si="407"/>
        <v>3.273873412456503E-2</v>
      </c>
      <c r="AC205" s="5">
        <f t="shared" si="408"/>
        <v>3.7041396563052839E-3</v>
      </c>
      <c r="AD205" s="5">
        <f t="shared" si="409"/>
        <v>1.9285255461051819E-2</v>
      </c>
      <c r="AE205" s="5">
        <f t="shared" si="410"/>
        <v>2.8258148014433649E-2</v>
      </c>
      <c r="AF205" s="5">
        <f t="shared" si="411"/>
        <v>2.0702938854461232E-2</v>
      </c>
      <c r="AG205" s="5">
        <f t="shared" si="412"/>
        <v>1.0111813343007829E-2</v>
      </c>
      <c r="AH205" s="5">
        <f t="shared" si="413"/>
        <v>6.4714526740245444E-3</v>
      </c>
      <c r="AI205" s="5">
        <f t="shared" si="414"/>
        <v>1.245879337234234E-2</v>
      </c>
      <c r="AJ205" s="5">
        <f t="shared" si="415"/>
        <v>1.1992788954306796E-2</v>
      </c>
      <c r="AK205" s="5">
        <f t="shared" si="416"/>
        <v>7.696143203392878E-3</v>
      </c>
      <c r="AL205" s="5">
        <f t="shared" si="417"/>
        <v>4.1796493362499339E-4</v>
      </c>
      <c r="AM205" s="5">
        <f t="shared" si="418"/>
        <v>7.4255665620948982E-3</v>
      </c>
      <c r="AN205" s="5">
        <f t="shared" si="419"/>
        <v>1.0880475989881575E-2</v>
      </c>
      <c r="AO205" s="5">
        <f t="shared" si="420"/>
        <v>7.971429302829576E-3</v>
      </c>
      <c r="AP205" s="5">
        <f t="shared" si="421"/>
        <v>3.8934378231922457E-3</v>
      </c>
      <c r="AQ205" s="5">
        <f t="shared" si="422"/>
        <v>1.42623651673889E-3</v>
      </c>
      <c r="AR205" s="5">
        <f t="shared" si="423"/>
        <v>1.8964878935652345E-3</v>
      </c>
      <c r="AS205" s="5">
        <f t="shared" si="424"/>
        <v>3.6511046266191724E-3</v>
      </c>
      <c r="AT205" s="5">
        <f t="shared" si="425"/>
        <v>3.5145399661528054E-3</v>
      </c>
      <c r="AU205" s="5">
        <f t="shared" si="426"/>
        <v>2.2553888821537256E-3</v>
      </c>
      <c r="AV205" s="5">
        <f t="shared" si="427"/>
        <v>1.0855145464409551E-3</v>
      </c>
      <c r="AW205" s="5">
        <f t="shared" si="428"/>
        <v>3.2751398500784121E-5</v>
      </c>
      <c r="AX205" s="5">
        <f t="shared" si="429"/>
        <v>2.3826077422835499E-3</v>
      </c>
      <c r="AY205" s="5">
        <f t="shared" si="430"/>
        <v>3.4911688039475962E-3</v>
      </c>
      <c r="AZ205" s="5">
        <f t="shared" si="431"/>
        <v>2.5577562351861093E-3</v>
      </c>
      <c r="BA205" s="5">
        <f t="shared" si="432"/>
        <v>1.2492696717569202E-3</v>
      </c>
      <c r="BB205" s="5">
        <f t="shared" si="433"/>
        <v>4.5763001902859689E-4</v>
      </c>
      <c r="BC205" s="5">
        <f t="shared" si="434"/>
        <v>1.3411050571432646E-4</v>
      </c>
      <c r="BD205" s="5">
        <f t="shared" si="435"/>
        <v>4.6314515349286635E-4</v>
      </c>
      <c r="BE205" s="5">
        <f t="shared" si="436"/>
        <v>8.9164366324275999E-4</v>
      </c>
      <c r="BF205" s="5">
        <f t="shared" si="437"/>
        <v>8.582929306343417E-4</v>
      </c>
      <c r="BG205" s="5">
        <f t="shared" si="438"/>
        <v>5.5079309156436801E-4</v>
      </c>
      <c r="BH205" s="5">
        <f t="shared" si="439"/>
        <v>2.6509570819616834E-4</v>
      </c>
      <c r="BI205" s="5">
        <f t="shared" si="440"/>
        <v>1.0207206383715555E-4</v>
      </c>
      <c r="BJ205" s="8">
        <f t="shared" si="441"/>
        <v>0.48081971356158554</v>
      </c>
      <c r="BK205" s="8">
        <f t="shared" si="442"/>
        <v>0.22439073312112126</v>
      </c>
      <c r="BL205" s="8">
        <f t="shared" si="443"/>
        <v>0.27607599902123126</v>
      </c>
      <c r="BM205" s="8">
        <f t="shared" si="444"/>
        <v>0.65391143681237918</v>
      </c>
      <c r="BN205" s="8">
        <f t="shared" si="445"/>
        <v>0.34158280484997772</v>
      </c>
    </row>
    <row r="206" spans="1:66" x14ac:dyDescent="0.25">
      <c r="A206" t="s">
        <v>346</v>
      </c>
      <c r="B206" t="s">
        <v>321</v>
      </c>
      <c r="C206" t="s">
        <v>236</v>
      </c>
      <c r="D206" t="s">
        <v>354</v>
      </c>
      <c r="E206">
        <f>VLOOKUP(A206,home!$A$2:$E$405,3,FALSE)</f>
        <v>1.5866</v>
      </c>
      <c r="F206">
        <f>VLOOKUP(B206,home!$B$2:$E$405,3,FALSE)</f>
        <v>1.0084</v>
      </c>
      <c r="G206">
        <f>VLOOKUP(C206,away!$B$2:$E$405,4,FALSE)</f>
        <v>1.1345000000000001</v>
      </c>
      <c r="H206">
        <f>VLOOKUP(A206,away!$A$2:$E$405,3,FALSE)</f>
        <v>1.1788000000000001</v>
      </c>
      <c r="I206">
        <f>VLOOKUP(C206,away!$B$2:$E$405,3,FALSE)</f>
        <v>0.84830000000000005</v>
      </c>
      <c r="J206">
        <f>VLOOKUP(B206,home!$B$2:$E$405,4,FALSE)</f>
        <v>0.76349999999999996</v>
      </c>
      <c r="K206" s="3">
        <f t="shared" si="390"/>
        <v>1.81511768068</v>
      </c>
      <c r="L206" s="3">
        <f t="shared" si="391"/>
        <v>0.76348170654000014</v>
      </c>
      <c r="M206" s="5">
        <f t="shared" si="392"/>
        <v>7.5880208419527376E-2</v>
      </c>
      <c r="N206" s="5">
        <f t="shared" si="393"/>
        <v>0.13773150791596753</v>
      </c>
      <c r="O206" s="5">
        <f t="shared" si="394"/>
        <v>5.7933151016751651E-2</v>
      </c>
      <c r="P206" s="5">
        <f t="shared" si="395"/>
        <v>0.10515548670801042</v>
      </c>
      <c r="Q206" s="5">
        <f t="shared" si="396"/>
        <v>0.12499944760249507</v>
      </c>
      <c r="R206" s="5">
        <f t="shared" si="397"/>
        <v>2.2115450501754542E-2</v>
      </c>
      <c r="S206" s="5">
        <f t="shared" si="398"/>
        <v>3.6431358766381976E-2</v>
      </c>
      <c r="T206" s="5">
        <f t="shared" si="399"/>
        <v>9.5434791572110253E-2</v>
      </c>
      <c r="U206" s="5">
        <f t="shared" si="400"/>
        <v>4.0142145221938041E-2</v>
      </c>
      <c r="V206" s="5">
        <f t="shared" si="401"/>
        <v>5.6096566802189022E-3</v>
      </c>
      <c r="W206" s="5">
        <f t="shared" si="402"/>
        <v>7.562956913950733E-2</v>
      </c>
      <c r="X206" s="5">
        <f t="shared" si="403"/>
        <v>5.7741792511515989E-2</v>
      </c>
      <c r="Y206" s="5">
        <f t="shared" si="404"/>
        <v>2.2042401142685412E-2</v>
      </c>
      <c r="Z206" s="5">
        <f t="shared" si="405"/>
        <v>5.6282472966601533E-3</v>
      </c>
      <c r="AA206" s="5">
        <f t="shared" si="406"/>
        <v>1.0215931179407256E-2</v>
      </c>
      <c r="AB206" s="5">
        <f t="shared" si="407"/>
        <v>9.2715586541761014E-3</v>
      </c>
      <c r="AC206" s="5">
        <f t="shared" si="408"/>
        <v>4.8586959528027635E-4</v>
      </c>
      <c r="AD206" s="5">
        <f t="shared" si="409"/>
        <v>3.4319142031832554E-2</v>
      </c>
      <c r="AE206" s="5">
        <f t="shared" si="410"/>
        <v>2.6202037125452167E-2</v>
      </c>
      <c r="AF206" s="5">
        <f t="shared" si="411"/>
        <v>1.0002388009682329E-2</v>
      </c>
      <c r="AG206" s="5">
        <f t="shared" si="412"/>
        <v>2.5455467557024998E-3</v>
      </c>
      <c r="AH206" s="5">
        <f t="shared" si="413"/>
        <v>1.0742659627208091E-3</v>
      </c>
      <c r="AI206" s="5">
        <f t="shared" si="414"/>
        <v>1.949919142687262E-3</v>
      </c>
      <c r="AJ206" s="5">
        <f t="shared" si="415"/>
        <v>1.7696663558940192E-3</v>
      </c>
      <c r="AK206" s="5">
        <f t="shared" si="416"/>
        <v>1.0707175638292599E-3</v>
      </c>
      <c r="AL206" s="5">
        <f t="shared" si="417"/>
        <v>2.6932901125333927E-5</v>
      </c>
      <c r="AM206" s="5">
        <f t="shared" si="418"/>
        <v>1.2458656297549489E-2</v>
      </c>
      <c r="AN206" s="5">
        <f t="shared" si="419"/>
        <v>9.5119561712484028E-3</v>
      </c>
      <c r="AO206" s="5">
        <f t="shared" si="420"/>
        <v>3.6311022650792079E-3</v>
      </c>
      <c r="AP206" s="5">
        <f t="shared" si="421"/>
        <v>9.2409338465464447E-4</v>
      </c>
      <c r="AQ206" s="5">
        <f t="shared" si="422"/>
        <v>1.7638209857961319E-4</v>
      </c>
      <c r="AR206" s="5">
        <f t="shared" si="423"/>
        <v>1.6403648209918395E-4</v>
      </c>
      <c r="AS206" s="5">
        <f t="shared" si="424"/>
        <v>2.9774551893477702E-4</v>
      </c>
      <c r="AT206" s="5">
        <f t="shared" si="425"/>
        <v>2.7022157788087788E-4</v>
      </c>
      <c r="AU206" s="5">
        <f t="shared" si="426"/>
        <v>1.63494654570943E-4</v>
      </c>
      <c r="AV206" s="5">
        <f t="shared" si="427"/>
        <v>7.4190509552096934E-5</v>
      </c>
      <c r="AW206" s="5">
        <f t="shared" si="428"/>
        <v>1.0367739073653603E-6</v>
      </c>
      <c r="AX206" s="5">
        <f t="shared" si="429"/>
        <v>3.7689878871995466E-3</v>
      </c>
      <c r="AY206" s="5">
        <f t="shared" si="430"/>
        <v>2.8775533040476991E-3</v>
      </c>
      <c r="AZ206" s="5">
        <f t="shared" si="431"/>
        <v>1.0984796536170766E-3</v>
      </c>
      <c r="BA206" s="5">
        <f t="shared" si="432"/>
        <v>2.7955637351434459E-4</v>
      </c>
      <c r="BB206" s="5">
        <f t="shared" si="433"/>
        <v>5.3359044281216377E-5</v>
      </c>
      <c r="BC206" s="5">
        <f t="shared" si="434"/>
        <v>8.1477308374333047E-6</v>
      </c>
      <c r="BD206" s="5">
        <f t="shared" si="435"/>
        <v>2.0873142214650516E-5</v>
      </c>
      <c r="BE206" s="5">
        <f t="shared" si="436"/>
        <v>3.7887209485160235E-5</v>
      </c>
      <c r="BF206" s="5">
        <f t="shared" si="437"/>
        <v>3.4384871904070686E-5</v>
      </c>
      <c r="BG206" s="5">
        <f t="shared" si="438"/>
        <v>2.0804196313665224E-5</v>
      </c>
      <c r="BH206" s="5">
        <f t="shared" si="439"/>
        <v>9.4405161403178544E-6</v>
      </c>
      <c r="BI206" s="5">
        <f t="shared" si="440"/>
        <v>3.4271295522071718E-6</v>
      </c>
      <c r="BJ206" s="8">
        <f t="shared" si="441"/>
        <v>0.62143689801755986</v>
      </c>
      <c r="BK206" s="8">
        <f t="shared" si="442"/>
        <v>0.22646706637459199</v>
      </c>
      <c r="BL206" s="8">
        <f t="shared" si="443"/>
        <v>0.14663931140780692</v>
      </c>
      <c r="BM206" s="8">
        <f t="shared" si="444"/>
        <v>0.47347975440197215</v>
      </c>
      <c r="BN206" s="8">
        <f t="shared" si="445"/>
        <v>0.52381525216450664</v>
      </c>
    </row>
    <row r="207" spans="1:66" x14ac:dyDescent="0.25">
      <c r="A207" t="s">
        <v>347</v>
      </c>
      <c r="B207" t="s">
        <v>253</v>
      </c>
      <c r="C207" t="s">
        <v>325</v>
      </c>
      <c r="D207" t="s">
        <v>354</v>
      </c>
      <c r="E207">
        <f>VLOOKUP(A207,home!$A$2:$E$405,3,FALSE)</f>
        <v>1.1809000000000001</v>
      </c>
      <c r="F207">
        <f>VLOOKUP(B207,home!$B$2:$E$405,3,FALSE)</f>
        <v>1.1725000000000001</v>
      </c>
      <c r="G207">
        <f>VLOOKUP(C207,away!$B$2:$E$405,4,FALSE)</f>
        <v>1.0585</v>
      </c>
      <c r="H207">
        <f>VLOOKUP(A207,away!$A$2:$E$405,3,FALSE)</f>
        <v>0.92459999999999998</v>
      </c>
      <c r="I207">
        <f>VLOOKUP(C207,away!$B$2:$E$405,3,FALSE)</f>
        <v>1.1717</v>
      </c>
      <c r="J207">
        <f>VLOOKUP(B207,home!$B$2:$E$405,4,FALSE)</f>
        <v>0.74880000000000002</v>
      </c>
      <c r="K207" s="3">
        <f t="shared" si="390"/>
        <v>1.4656046571250001</v>
      </c>
      <c r="L207" s="3">
        <f t="shared" si="391"/>
        <v>0.81121534041599996</v>
      </c>
      <c r="M207" s="5">
        <f t="shared" si="392"/>
        <v>0.10260998846325249</v>
      </c>
      <c r="N207" s="5">
        <f t="shared" si="393"/>
        <v>0.15038567695928537</v>
      </c>
      <c r="O207" s="5">
        <f t="shared" si="394"/>
        <v>8.3238796721299205E-2</v>
      </c>
      <c r="P207" s="5">
        <f t="shared" si="395"/>
        <v>0.12199516812821729</v>
      </c>
      <c r="Q207" s="5">
        <f t="shared" si="396"/>
        <v>0.11020297425821225</v>
      </c>
      <c r="R207" s="5">
        <f t="shared" si="397"/>
        <v>3.3762294409043471E-2</v>
      </c>
      <c r="S207" s="5">
        <f t="shared" si="398"/>
        <v>3.626065373733562E-2</v>
      </c>
      <c r="T207" s="5">
        <f t="shared" si="399"/>
        <v>8.9398343277731329E-2</v>
      </c>
      <c r="U207" s="5">
        <f t="shared" si="400"/>
        <v>4.9482175921119462E-2</v>
      </c>
      <c r="V207" s="5">
        <f t="shared" si="401"/>
        <v>4.7901168897190585E-3</v>
      </c>
      <c r="W207" s="5">
        <f t="shared" si="402"/>
        <v>5.3837997433954135E-2</v>
      </c>
      <c r="X207" s="5">
        <f t="shared" si="403"/>
        <v>4.367420941570084E-2</v>
      </c>
      <c r="Y207" s="5">
        <f t="shared" si="404"/>
        <v>1.7714594329278712E-2</v>
      </c>
      <c r="Z207" s="5">
        <f t="shared" si="405"/>
        <v>9.1294970507524737E-3</v>
      </c>
      <c r="AA207" s="5">
        <f t="shared" si="406"/>
        <v>1.3380233394791777E-2</v>
      </c>
      <c r="AB207" s="5">
        <f t="shared" si="407"/>
        <v>9.8050661884131404E-3</v>
      </c>
      <c r="AC207" s="5">
        <f t="shared" si="408"/>
        <v>3.5594190443041595E-4</v>
      </c>
      <c r="AD207" s="5">
        <f t="shared" si="409"/>
        <v>1.972630494237175E-2</v>
      </c>
      <c r="AE207" s="5">
        <f t="shared" si="410"/>
        <v>1.6002281178975921E-2</v>
      </c>
      <c r="AF207" s="5">
        <f t="shared" si="411"/>
        <v>6.4906479870177501E-3</v>
      </c>
      <c r="AG207" s="5">
        <f t="shared" si="412"/>
        <v>1.7551044054363435E-3</v>
      </c>
      <c r="AH207" s="5">
        <f t="shared" si="413"/>
        <v>1.851497014463258E-3</v>
      </c>
      <c r="AI207" s="5">
        <f t="shared" si="414"/>
        <v>2.7135626470503843E-3</v>
      </c>
      <c r="AJ207" s="5">
        <f t="shared" si="415"/>
        <v>1.9885050264587434E-3</v>
      </c>
      <c r="AK207" s="5">
        <f t="shared" si="416"/>
        <v>9.7145407583146878E-4</v>
      </c>
      <c r="AL207" s="5">
        <f t="shared" si="417"/>
        <v>1.6927471925568908E-5</v>
      </c>
      <c r="AM207" s="5">
        <f t="shared" si="418"/>
        <v>5.7821928782815796E-3</v>
      </c>
      <c r="AN207" s="5">
        <f t="shared" si="419"/>
        <v>4.6906035641061626E-3</v>
      </c>
      <c r="AO207" s="5">
        <f t="shared" si="420"/>
        <v>1.9025447835064413E-3</v>
      </c>
      <c r="AP207" s="5">
        <f t="shared" si="421"/>
        <v>5.1445783806962104E-4</v>
      </c>
      <c r="AQ207" s="5">
        <f t="shared" si="422"/>
        <v>1.0433402255983171E-4</v>
      </c>
      <c r="AR207" s="5">
        <f t="shared" si="423"/>
        <v>3.0039255617340406E-4</v>
      </c>
      <c r="AS207" s="5">
        <f t="shared" si="424"/>
        <v>4.4025672929342413E-4</v>
      </c>
      <c r="AT207" s="5">
        <f t="shared" si="425"/>
        <v>3.2262115639153149E-4</v>
      </c>
      <c r="AU207" s="5">
        <f t="shared" si="426"/>
        <v>1.576116897648272E-4</v>
      </c>
      <c r="AV207" s="5">
        <f t="shared" si="427"/>
        <v>5.7749106634167871E-5</v>
      </c>
      <c r="AW207" s="5">
        <f t="shared" si="428"/>
        <v>5.5903962569367882E-7</v>
      </c>
      <c r="AX207" s="5">
        <f t="shared" si="429"/>
        <v>1.4124014684674161E-3</v>
      </c>
      <c r="AY207" s="5">
        <f t="shared" si="430"/>
        <v>1.1457617380468531E-3</v>
      </c>
      <c r="AZ207" s="5">
        <f t="shared" si="431"/>
        <v>4.6472974918265286E-4</v>
      </c>
      <c r="BA207" s="5">
        <f t="shared" si="432"/>
        <v>1.2566530056154937E-4</v>
      </c>
      <c r="BB207" s="5">
        <f t="shared" si="433"/>
        <v>2.5485404893379045E-5</v>
      </c>
      <c r="BC207" s="5">
        <f t="shared" si="434"/>
        <v>4.1348302812444171E-6</v>
      </c>
      <c r="BD207" s="5">
        <f t="shared" si="435"/>
        <v>4.0613841619106708E-5</v>
      </c>
      <c r="BE207" s="5">
        <f t="shared" si="436"/>
        <v>5.9523835420699943E-5</v>
      </c>
      <c r="BF207" s="5">
        <f t="shared" si="437"/>
        <v>4.3619205201259946E-5</v>
      </c>
      <c r="BG207" s="5">
        <f t="shared" si="438"/>
        <v>2.1309503427685873E-5</v>
      </c>
      <c r="BH207" s="5">
        <f t="shared" si="439"/>
        <v>7.8078268661593928E-6</v>
      </c>
      <c r="BI207" s="5">
        <f t="shared" si="440"/>
        <v>2.2886374834137766E-6</v>
      </c>
      <c r="BJ207" s="8">
        <f t="shared" si="441"/>
        <v>0.52536044576592111</v>
      </c>
      <c r="BK207" s="8">
        <f t="shared" si="442"/>
        <v>0.26717455833292725</v>
      </c>
      <c r="BL207" s="8">
        <f t="shared" si="443"/>
        <v>0.19864737948674666</v>
      </c>
      <c r="BM207" s="8">
        <f t="shared" si="444"/>
        <v>0.3969717789986163</v>
      </c>
      <c r="BN207" s="8">
        <f t="shared" si="445"/>
        <v>0.60219489893931</v>
      </c>
    </row>
    <row r="208" spans="1:66" x14ac:dyDescent="0.25">
      <c r="A208" t="s">
        <v>347</v>
      </c>
      <c r="B208" t="s">
        <v>247</v>
      </c>
      <c r="C208" t="s">
        <v>248</v>
      </c>
      <c r="D208" t="s">
        <v>354</v>
      </c>
      <c r="E208">
        <f>VLOOKUP(A208,home!$A$2:$E$405,3,FALSE)</f>
        <v>1.1809000000000001</v>
      </c>
      <c r="F208">
        <f>VLOOKUP(B208,home!$B$2:$E$405,3,FALSE)</f>
        <v>1.3028</v>
      </c>
      <c r="G208">
        <f>VLOOKUP(C208,away!$B$2:$E$405,4,FALSE)</f>
        <v>0.3528</v>
      </c>
      <c r="H208">
        <f>VLOOKUP(A208,away!$A$2:$E$405,3,FALSE)</f>
        <v>0.92459999999999998</v>
      </c>
      <c r="I208">
        <f>VLOOKUP(C208,away!$B$2:$E$405,3,FALSE)</f>
        <v>0.54079999999999995</v>
      </c>
      <c r="J208">
        <f>VLOOKUP(B208,home!$B$2:$E$405,4,FALSE)</f>
        <v>0.41599999999999998</v>
      </c>
      <c r="K208" s="3">
        <f t="shared" si="390"/>
        <v>0.54277451625600004</v>
      </c>
      <c r="L208" s="3">
        <f t="shared" si="391"/>
        <v>0.20800985087999999</v>
      </c>
      <c r="M208" s="5">
        <f t="shared" si="392"/>
        <v>0.47199618921037828</v>
      </c>
      <c r="N208" s="5">
        <f t="shared" si="393"/>
        <v>0.2561875032733385</v>
      </c>
      <c r="O208" s="5">
        <f t="shared" si="394"/>
        <v>9.8179856933579016E-2</v>
      </c>
      <c r="P208" s="5">
        <f t="shared" si="395"/>
        <v>5.3289524353206642E-2</v>
      </c>
      <c r="Q208" s="5">
        <f t="shared" si="396"/>
        <v>6.9526024080009366E-2</v>
      </c>
      <c r="R208" s="5">
        <f t="shared" si="397"/>
        <v>1.0211188700086752E-2</v>
      </c>
      <c r="S208" s="5">
        <f t="shared" si="398"/>
        <v>1.5041294139163375E-3</v>
      </c>
      <c r="T208" s="5">
        <f t="shared" si="399"/>
        <v>1.4462097901162032E-2</v>
      </c>
      <c r="U208" s="5">
        <f t="shared" si="400"/>
        <v>5.5423730070883201E-3</v>
      </c>
      <c r="V208" s="5">
        <f t="shared" si="401"/>
        <v>1.8868876690476535E-5</v>
      </c>
      <c r="W208" s="5">
        <f t="shared" si="402"/>
        <v>1.2578984695743365E-2</v>
      </c>
      <c r="X208" s="5">
        <f t="shared" si="403"/>
        <v>2.616552730783379E-3</v>
      </c>
      <c r="Y208" s="5">
        <f t="shared" si="404"/>
        <v>2.7213437167495367E-4</v>
      </c>
      <c r="Z208" s="5">
        <f t="shared" si="405"/>
        <v>7.0800927960419538E-4</v>
      </c>
      <c r="AA208" s="5">
        <f t="shared" si="406"/>
        <v>3.8428939424192622E-4</v>
      </c>
      <c r="AB208" s="5">
        <f t="shared" si="407"/>
        <v>1.0429124503098638E-4</v>
      </c>
      <c r="AC208" s="5">
        <f t="shared" si="408"/>
        <v>1.3314639594826058E-7</v>
      </c>
      <c r="AD208" s="5">
        <f t="shared" si="409"/>
        <v>1.7068880833059331E-3</v>
      </c>
      <c r="AE208" s="5">
        <f t="shared" si="410"/>
        <v>3.55049535677316E-4</v>
      </c>
      <c r="AF208" s="5">
        <f t="shared" si="411"/>
        <v>3.692690048562587E-5</v>
      </c>
      <c r="AG208" s="5">
        <f t="shared" si="412"/>
        <v>2.5603863544918787E-6</v>
      </c>
      <c r="AH208" s="5">
        <f t="shared" si="413"/>
        <v>3.6818226168031215E-5</v>
      </c>
      <c r="AI208" s="5">
        <f t="shared" si="414"/>
        <v>1.9983994897757147E-5</v>
      </c>
      <c r="AJ208" s="5">
        <f t="shared" si="415"/>
        <v>5.4234015817462531E-6</v>
      </c>
      <c r="AK208" s="5">
        <f t="shared" si="416"/>
        <v>9.8122805666478274E-7</v>
      </c>
      <c r="AL208" s="5">
        <f t="shared" si="417"/>
        <v>6.0130215214631805E-10</v>
      </c>
      <c r="AM208" s="5">
        <f t="shared" si="418"/>
        <v>1.8529107074390178E-4</v>
      </c>
      <c r="AN208" s="5">
        <f t="shared" si="419"/>
        <v>3.8542367994834527E-5</v>
      </c>
      <c r="AO208" s="5">
        <f t="shared" si="420"/>
        <v>4.0085961095838067E-6</v>
      </c>
      <c r="AP208" s="5">
        <f t="shared" si="421"/>
        <v>2.7794249299755859E-7</v>
      </c>
      <c r="AQ208" s="5">
        <f t="shared" si="422"/>
        <v>1.4453694130409398E-8</v>
      </c>
      <c r="AR208" s="5">
        <f t="shared" si="423"/>
        <v>1.5317107469756575E-6</v>
      </c>
      <c r="AS208" s="5">
        <f t="shared" si="424"/>
        <v>8.3137355973382901E-7</v>
      </c>
      <c r="AT208" s="5">
        <f t="shared" si="425"/>
        <v>2.2562419085627888E-7</v>
      </c>
      <c r="AU208" s="5">
        <f t="shared" si="426"/>
        <v>4.0821020349222736E-8</v>
      </c>
      <c r="AV208" s="5">
        <f t="shared" si="427"/>
        <v>5.5391523932814254E-9</v>
      </c>
      <c r="AW208" s="5">
        <f t="shared" si="428"/>
        <v>1.8857912187598021E-12</v>
      </c>
      <c r="AX208" s="5">
        <f t="shared" si="429"/>
        <v>1.6761878548262922E-5</v>
      </c>
      <c r="AY208" s="5">
        <f t="shared" si="430"/>
        <v>3.4866358572928402E-6</v>
      </c>
      <c r="AZ208" s="5">
        <f t="shared" si="431"/>
        <v>3.6262730237417227E-7</v>
      </c>
      <c r="BA208" s="5">
        <f t="shared" si="432"/>
        <v>2.5143350363956083E-8</v>
      </c>
      <c r="BB208" s="5">
        <f t="shared" si="433"/>
        <v>1.3075161399575243E-9</v>
      </c>
      <c r="BC208" s="5">
        <f t="shared" si="434"/>
        <v>5.4395247459151573E-11</v>
      </c>
      <c r="BD208" s="5">
        <f t="shared" si="435"/>
        <v>5.3101820678283302E-8</v>
      </c>
      <c r="BE208" s="5">
        <f t="shared" si="436"/>
        <v>2.8822315030968077E-8</v>
      </c>
      <c r="BF208" s="5">
        <f t="shared" si="437"/>
        <v>7.822009049155868E-9</v>
      </c>
      <c r="BG208" s="5">
        <f t="shared" si="438"/>
        <v>1.4151957259352103E-9</v>
      </c>
      <c r="BH208" s="5">
        <f t="shared" si="439"/>
        <v>1.9203304388801064E-10</v>
      </c>
      <c r="BI208" s="5">
        <f t="shared" si="440"/>
        <v>2.0846128500296437E-11</v>
      </c>
      <c r="BJ208" s="8">
        <f t="shared" si="441"/>
        <v>0.35799349403654013</v>
      </c>
      <c r="BK208" s="8">
        <f t="shared" si="442"/>
        <v>0.52681233223774693</v>
      </c>
      <c r="BL208" s="8">
        <f t="shared" si="443"/>
        <v>0.11448793257362118</v>
      </c>
      <c r="BM208" s="8">
        <f t="shared" si="444"/>
        <v>4.0607994942942517E-2</v>
      </c>
      <c r="BN208" s="8">
        <f t="shared" si="445"/>
        <v>0.95939028655059866</v>
      </c>
    </row>
    <row r="209" spans="1:66" x14ac:dyDescent="0.25">
      <c r="A209" t="s">
        <v>348</v>
      </c>
      <c r="B209" t="s">
        <v>271</v>
      </c>
      <c r="C209" t="s">
        <v>263</v>
      </c>
      <c r="D209" t="s">
        <v>354</v>
      </c>
      <c r="E209">
        <f>VLOOKUP(A209,home!$A$2:$E$405,3,FALSE)</f>
        <v>1.5417000000000001</v>
      </c>
      <c r="F209">
        <f>VLOOKUP(B209,home!$B$2:$E$405,3,FALSE)</f>
        <v>0.79279999999999995</v>
      </c>
      <c r="G209">
        <f>VLOOKUP(C209,away!$B$2:$E$405,4,FALSE)</f>
        <v>0.97299999999999998</v>
      </c>
      <c r="H209">
        <f>VLOOKUP(A209,away!$A$2:$E$405,3,FALSE)</f>
        <v>1.125</v>
      </c>
      <c r="I209">
        <f>VLOOKUP(C209,away!$B$2:$E$405,3,FALSE)</f>
        <v>1.5556000000000001</v>
      </c>
      <c r="J209">
        <f>VLOOKUP(B209,home!$B$2:$E$405,4,FALSE)</f>
        <v>1.1852</v>
      </c>
      <c r="K209" s="3">
        <f t="shared" si="390"/>
        <v>1.18925874648</v>
      </c>
      <c r="L209" s="3">
        <f t="shared" si="391"/>
        <v>2.0741592600000001</v>
      </c>
      <c r="M209" s="5">
        <f t="shared" si="392"/>
        <v>3.8257410210482928E-2</v>
      </c>
      <c r="N209" s="5">
        <f t="shared" si="393"/>
        <v>4.5497959710490074E-2</v>
      </c>
      <c r="O209" s="5">
        <f t="shared" si="394"/>
        <v>7.9351961651691713E-2</v>
      </c>
      <c r="P209" s="5">
        <f t="shared" si="395"/>
        <v>9.4370014444619912E-2</v>
      </c>
      <c r="Q209" s="5">
        <f t="shared" si="396"/>
        <v>2.705442326634749E-2</v>
      </c>
      <c r="R209" s="5">
        <f t="shared" si="397"/>
        <v>8.2294303029510657E-2</v>
      </c>
      <c r="S209" s="5">
        <f t="shared" si="398"/>
        <v>5.8195912747888517E-2</v>
      </c>
      <c r="T209" s="5">
        <f t="shared" si="399"/>
        <v>5.6115182541854089E-2</v>
      </c>
      <c r="U209" s="5">
        <f t="shared" si="400"/>
        <v>9.78692196633211E-2</v>
      </c>
      <c r="V209" s="5">
        <f t="shared" si="401"/>
        <v>1.5950284304895923E-2</v>
      </c>
      <c r="W209" s="5">
        <f t="shared" si="402"/>
        <v>1.0724903166825254E-2</v>
      </c>
      <c r="X209" s="5">
        <f t="shared" si="403"/>
        <v>2.2245157216073924E-2</v>
      </c>
      <c r="Y209" s="5">
        <f t="shared" si="404"/>
        <v>2.3069999414937783E-2</v>
      </c>
      <c r="Z209" s="5">
        <f t="shared" si="405"/>
        <v>5.6897163557968512E-2</v>
      </c>
      <c r="AA209" s="5">
        <f t="shared" si="406"/>
        <v>6.766544941121716E-2</v>
      </c>
      <c r="AB209" s="5">
        <f t="shared" si="407"/>
        <v>4.0235863773394998E-2</v>
      </c>
      <c r="AC209" s="5">
        <f t="shared" si="408"/>
        <v>2.4590473975620395E-3</v>
      </c>
      <c r="AD209" s="5">
        <f t="shared" si="409"/>
        <v>3.1886712240744952E-3</v>
      </c>
      <c r="AE209" s="5">
        <f t="shared" si="410"/>
        <v>6.6138119465096491E-3</v>
      </c>
      <c r="AF209" s="5">
        <f t="shared" si="411"/>
        <v>6.8590496463758087E-3</v>
      </c>
      <c r="AG209" s="5">
        <f t="shared" si="412"/>
        <v>4.7422537796100355E-3</v>
      </c>
      <c r="AH209" s="5">
        <f t="shared" si="413"/>
        <v>2.9503444665373749E-2</v>
      </c>
      <c r="AI209" s="5">
        <f t="shared" si="414"/>
        <v>3.5087229619584423E-2</v>
      </c>
      <c r="AJ209" s="5">
        <f t="shared" si="415"/>
        <v>2.0863897357421453E-2</v>
      </c>
      <c r="AK209" s="5">
        <f t="shared" si="416"/>
        <v>8.2708574726581396E-3</v>
      </c>
      <c r="AL209" s="5">
        <f t="shared" si="417"/>
        <v>2.4263047305209115E-4</v>
      </c>
      <c r="AM209" s="5">
        <f t="shared" si="418"/>
        <v>7.5843102857593551E-4</v>
      </c>
      <c r="AN209" s="5">
        <f t="shared" si="419"/>
        <v>1.5731067409921011E-3</v>
      </c>
      <c r="AO209" s="5">
        <f t="shared" si="420"/>
        <v>1.6314369568985946E-3</v>
      </c>
      <c r="AP209" s="5">
        <f t="shared" si="421"/>
        <v>1.1279533570858135E-3</v>
      </c>
      <c r="AQ209" s="5">
        <f t="shared" si="422"/>
        <v>5.8488872511190692E-4</v>
      </c>
      <c r="AR209" s="5">
        <f t="shared" si="423"/>
        <v>1.2238968590916508E-2</v>
      </c>
      <c r="AS209" s="5">
        <f t="shared" si="424"/>
        <v>1.4555300444641458E-2</v>
      </c>
      <c r="AT209" s="5">
        <f t="shared" si="425"/>
        <v>8.6550091807170437E-3</v>
      </c>
      <c r="AU209" s="5">
        <f t="shared" si="426"/>
        <v>3.4310151230108146E-3</v>
      </c>
      <c r="AV209" s="5">
        <f t="shared" si="427"/>
        <v>1.0200911860864408E-3</v>
      </c>
      <c r="AW209" s="5">
        <f t="shared" si="428"/>
        <v>1.6624986375665474E-5</v>
      </c>
      <c r="AX209" s="5">
        <f t="shared" si="429"/>
        <v>1.5032845572262582E-4</v>
      </c>
      <c r="AY209" s="5">
        <f t="shared" si="430"/>
        <v>3.1180515847858433E-4</v>
      </c>
      <c r="AZ209" s="5">
        <f t="shared" si="431"/>
        <v>3.2336677838706174E-4</v>
      </c>
      <c r="BA209" s="5">
        <f t="shared" si="432"/>
        <v>2.2357139925596392E-4</v>
      </c>
      <c r="BB209" s="5">
        <f t="shared" si="433"/>
        <v>1.1593067200947871E-4</v>
      </c>
      <c r="BC209" s="5">
        <f t="shared" si="434"/>
        <v>4.8091735373296603E-5</v>
      </c>
      <c r="BD209" s="5">
        <f t="shared" si="435"/>
        <v>4.2309283392831104E-3</v>
      </c>
      <c r="BE209" s="5">
        <f t="shared" si="436"/>
        <v>5.0316685332225395E-3</v>
      </c>
      <c r="BF209" s="5">
        <f t="shared" si="437"/>
        <v>2.9919779062615491E-3</v>
      </c>
      <c r="BG209" s="5">
        <f t="shared" si="438"/>
        <v>1.1860786314321547E-3</v>
      </c>
      <c r="BH209" s="5">
        <f t="shared" si="439"/>
        <v>3.526385966109295E-4</v>
      </c>
      <c r="BI209" s="5">
        <f t="shared" si="440"/>
        <v>8.3875707073196006E-5</v>
      </c>
      <c r="BJ209" s="8">
        <f t="shared" si="441"/>
        <v>0.21296032292099001</v>
      </c>
      <c r="BK209" s="8">
        <f t="shared" si="442"/>
        <v>0.20978710473698001</v>
      </c>
      <c r="BL209" s="8">
        <f t="shared" si="443"/>
        <v>0.51491977888342932</v>
      </c>
      <c r="BM209" s="8">
        <f t="shared" si="444"/>
        <v>0.62744311761412219</v>
      </c>
      <c r="BN209" s="8">
        <f t="shared" si="445"/>
        <v>0.36682607231314279</v>
      </c>
    </row>
    <row r="210" spans="1:66" x14ac:dyDescent="0.25">
      <c r="A210" t="s">
        <v>348</v>
      </c>
      <c r="B210" t="s">
        <v>262</v>
      </c>
      <c r="C210" t="s">
        <v>267</v>
      </c>
      <c r="D210" t="s">
        <v>354</v>
      </c>
      <c r="E210">
        <f>VLOOKUP(A210,home!$A$2:$E$405,3,FALSE)</f>
        <v>1.5417000000000001</v>
      </c>
      <c r="F210">
        <f>VLOOKUP(B210,home!$B$2:$E$405,3,FALSE)</f>
        <v>0.72070000000000001</v>
      </c>
      <c r="G210">
        <f>VLOOKUP(C210,away!$B$2:$E$405,4,FALSE)</f>
        <v>0.72070000000000001</v>
      </c>
      <c r="H210">
        <f>VLOOKUP(A210,away!$A$2:$E$405,3,FALSE)</f>
        <v>1.125</v>
      </c>
      <c r="I210">
        <f>VLOOKUP(C210,away!$B$2:$E$405,3,FALSE)</f>
        <v>0.98770000000000002</v>
      </c>
      <c r="J210">
        <f>VLOOKUP(B210,home!$B$2:$E$405,4,FALSE)</f>
        <v>0.49380000000000002</v>
      </c>
      <c r="K210" s="3">
        <f t="shared" si="390"/>
        <v>0.80077206903300013</v>
      </c>
      <c r="L210" s="3">
        <f t="shared" si="391"/>
        <v>0.54869204250000003</v>
      </c>
      <c r="M210" s="5">
        <f t="shared" si="392"/>
        <v>0.25937922174225259</v>
      </c>
      <c r="N210" s="5">
        <f t="shared" si="393"/>
        <v>0.20770363605871295</v>
      </c>
      <c r="O210" s="5">
        <f t="shared" si="394"/>
        <v>0.14231931495981695</v>
      </c>
      <c r="P210" s="5">
        <f t="shared" si="395"/>
        <v>0.11396533230373183</v>
      </c>
      <c r="Q210" s="5">
        <f t="shared" si="396"/>
        <v>8.316163519620641E-2</v>
      </c>
      <c r="R210" s="5">
        <f t="shared" si="397"/>
        <v>3.9044737806251388E-2</v>
      </c>
      <c r="S210" s="5">
        <f t="shared" si="398"/>
        <v>1.2518443921470328E-2</v>
      </c>
      <c r="T210" s="5">
        <f t="shared" si="399"/>
        <v>4.5630127473446372E-2</v>
      </c>
      <c r="U210" s="5">
        <f t="shared" si="400"/>
        <v>3.1265935477962928E-2</v>
      </c>
      <c r="V210" s="5">
        <f t="shared" si="401"/>
        <v>6.1114662404466752E-4</v>
      </c>
      <c r="W210" s="5">
        <f t="shared" si="402"/>
        <v>2.2197838226744589E-2</v>
      </c>
      <c r="X210" s="5">
        <f t="shared" si="403"/>
        <v>1.2179777195717065E-2</v>
      </c>
      <c r="Y210" s="5">
        <f t="shared" si="404"/>
        <v>3.3414734133564595E-3</v>
      </c>
      <c r="Z210" s="5">
        <f t="shared" si="405"/>
        <v>7.1411789785963478E-3</v>
      </c>
      <c r="AA210" s="5">
        <f t="shared" si="406"/>
        <v>5.7184566660255631E-3</v>
      </c>
      <c r="AB210" s="5">
        <f t="shared" si="407"/>
        <v>2.289590188064421E-3</v>
      </c>
      <c r="AC210" s="5">
        <f t="shared" si="408"/>
        <v>1.6782745652224444E-5</v>
      </c>
      <c r="AD210" s="5">
        <f t="shared" si="409"/>
        <v>4.443852211222522E-3</v>
      </c>
      <c r="AE210" s="5">
        <f t="shared" si="410"/>
        <v>2.4383063463438263E-3</v>
      </c>
      <c r="AF210" s="5">
        <f t="shared" si="411"/>
        <v>6.6893964470805323E-4</v>
      </c>
      <c r="AG210" s="5">
        <f t="shared" si="412"/>
        <v>1.2234728665469534E-4</v>
      </c>
      <c r="AH210" s="5">
        <f t="shared" si="413"/>
        <v>9.7957701990602337E-4</v>
      </c>
      <c r="AI210" s="5">
        <f t="shared" si="414"/>
        <v>7.8441791700732655E-4</v>
      </c>
      <c r="AJ210" s="5">
        <f t="shared" si="415"/>
        <v>3.1406997919425654E-4</v>
      </c>
      <c r="AK210" s="5">
        <f t="shared" si="416"/>
        <v>8.3832822353512048E-5</v>
      </c>
      <c r="AL210" s="5">
        <f t="shared" si="417"/>
        <v>2.9495827343107526E-7</v>
      </c>
      <c r="AM210" s="5">
        <f t="shared" si="418"/>
        <v>7.1170254593150642E-4</v>
      </c>
      <c r="AN210" s="5">
        <f t="shared" si="419"/>
        <v>3.9050552357960825E-4</v>
      </c>
      <c r="AO210" s="5">
        <f t="shared" si="420"/>
        <v>1.0713363667021359E-4</v>
      </c>
      <c r="AP210" s="5">
        <f t="shared" si="421"/>
        <v>1.9594457975010795E-5</v>
      </c>
      <c r="AQ210" s="5">
        <f t="shared" si="422"/>
        <v>2.6878307919972715E-6</v>
      </c>
      <c r="AR210" s="5">
        <f t="shared" si="423"/>
        <v>1.0749722316765987E-4</v>
      </c>
      <c r="AS210" s="5">
        <f t="shared" si="424"/>
        <v>8.6080773811269146E-5</v>
      </c>
      <c r="AT210" s="5">
        <f t="shared" si="425"/>
        <v>3.4465539674405841E-5</v>
      </c>
      <c r="AU210" s="5">
        <f t="shared" si="426"/>
        <v>9.1996805051376404E-6</v>
      </c>
      <c r="AV210" s="5">
        <f t="shared" si="427"/>
        <v>1.8417117981354057E-6</v>
      </c>
      <c r="AW210" s="5">
        <f t="shared" si="428"/>
        <v>3.5999432951142909E-9</v>
      </c>
      <c r="AX210" s="5">
        <f t="shared" si="429"/>
        <v>9.4985253373604324E-5</v>
      </c>
      <c r="AY210" s="5">
        <f t="shared" si="430"/>
        <v>5.2117652680942966E-5</v>
      </c>
      <c r="AZ210" s="5">
        <f t="shared" si="431"/>
        <v>1.4298270649906098E-5</v>
      </c>
      <c r="BA210" s="5">
        <f t="shared" si="432"/>
        <v>2.6151157757049261E-6</v>
      </c>
      <c r="BB210" s="5">
        <f t="shared" si="433"/>
        <v>3.5872330408637692E-7</v>
      </c>
      <c r="BC210" s="5">
        <f t="shared" si="434"/>
        <v>3.9365724482300568E-8</v>
      </c>
      <c r="BD210" s="5">
        <f t="shared" si="435"/>
        <v>9.8304784904902642E-6</v>
      </c>
      <c r="BE210" s="5">
        <f t="shared" si="436"/>
        <v>7.8719726004142922E-6</v>
      </c>
      <c r="BF210" s="5">
        <f t="shared" si="437"/>
        <v>3.1518278933024199E-6</v>
      </c>
      <c r="BG210" s="5">
        <f t="shared" si="438"/>
        <v>8.4129858111856697E-7</v>
      </c>
      <c r="BH210" s="5">
        <f t="shared" si="439"/>
        <v>1.6842210136921051E-7</v>
      </c>
      <c r="BI210" s="5">
        <f t="shared" si="440"/>
        <v>2.6973542916861685E-8</v>
      </c>
      <c r="BJ210" s="8">
        <f t="shared" si="441"/>
        <v>0.38328397142956988</v>
      </c>
      <c r="BK210" s="8">
        <f t="shared" si="442"/>
        <v>0.38654333994810597</v>
      </c>
      <c r="BL210" s="8">
        <f t="shared" si="443"/>
        <v>0.22306090873874862</v>
      </c>
      <c r="BM210" s="8">
        <f t="shared" si="444"/>
        <v>0.15440340697531121</v>
      </c>
      <c r="BN210" s="8">
        <f t="shared" si="445"/>
        <v>0.84557387806697215</v>
      </c>
    </row>
    <row r="211" spans="1:66" x14ac:dyDescent="0.25">
      <c r="A211" t="s">
        <v>349</v>
      </c>
      <c r="B211" t="s">
        <v>275</v>
      </c>
      <c r="C211" t="s">
        <v>289</v>
      </c>
      <c r="D211" t="s">
        <v>354</v>
      </c>
      <c r="E211">
        <f>VLOOKUP(A211,home!$A$2:$E$405,3,FALSE)</f>
        <v>1.5124</v>
      </c>
      <c r="F211">
        <f>VLOOKUP(B211,home!$B$2:$E$405,3,FALSE)</f>
        <v>1.0138</v>
      </c>
      <c r="G211">
        <f>VLOOKUP(C211,away!$B$2:$E$405,4,FALSE)</f>
        <v>0.92569999999999997</v>
      </c>
      <c r="H211">
        <f>VLOOKUP(A211,away!$A$2:$E$405,3,FALSE)</f>
        <v>1.1446000000000001</v>
      </c>
      <c r="I211">
        <f>VLOOKUP(C211,away!$B$2:$E$405,3,FALSE)</f>
        <v>1.1649</v>
      </c>
      <c r="J211">
        <f>VLOOKUP(B211,home!$B$2:$E$405,4,FALSE)</f>
        <v>1.2814000000000001</v>
      </c>
      <c r="K211" s="3">
        <f t="shared" si="390"/>
        <v>1.4193490757839999</v>
      </c>
      <c r="L211" s="3">
        <f t="shared" si="391"/>
        <v>1.7085476935560002</v>
      </c>
      <c r="M211" s="5">
        <f t="shared" si="392"/>
        <v>4.380984262671607E-2</v>
      </c>
      <c r="N211" s="5">
        <f t="shared" si="393"/>
        <v>6.2181459642471931E-2</v>
      </c>
      <c r="O211" s="5">
        <f t="shared" si="394"/>
        <v>7.4851205574927068E-2</v>
      </c>
      <c r="P211" s="5">
        <f t="shared" si="395"/>
        <v>0.10623998945409091</v>
      </c>
      <c r="Q211" s="5">
        <f t="shared" si="396"/>
        <v>4.4128598637221322E-2</v>
      </c>
      <c r="R211" s="5">
        <f t="shared" si="397"/>
        <v>6.3943427322463844E-2</v>
      </c>
      <c r="S211" s="5">
        <f t="shared" si="398"/>
        <v>6.4408673271074302E-2</v>
      </c>
      <c r="T211" s="5">
        <f t="shared" si="399"/>
        <v>7.5395815421482923E-2</v>
      </c>
      <c r="U211" s="5">
        <f t="shared" si="400"/>
        <v>9.0758044472600427E-2</v>
      </c>
      <c r="V211" s="5">
        <f t="shared" si="401"/>
        <v>1.7354742320692999E-2</v>
      </c>
      <c r="W211" s="5">
        <f t="shared" si="402"/>
        <v>2.0877961897127727E-2</v>
      </c>
      <c r="X211" s="5">
        <f t="shared" si="403"/>
        <v>3.5670993645487627E-2</v>
      </c>
      <c r="Y211" s="5">
        <f t="shared" si="404"/>
        <v>3.047279695992432E-2</v>
      </c>
      <c r="Z211" s="5">
        <f t="shared" si="405"/>
        <v>3.6416798423287121E-2</v>
      </c>
      <c r="AA211" s="5">
        <f t="shared" si="406"/>
        <v>5.1688149185104795E-2</v>
      </c>
      <c r="AB211" s="5">
        <f t="shared" si="407"/>
        <v>3.6681763387432009E-2</v>
      </c>
      <c r="AC211" s="5">
        <f t="shared" si="408"/>
        <v>2.6303558894841326E-3</v>
      </c>
      <c r="AD211" s="5">
        <f t="shared" si="409"/>
        <v>7.4082789807354502E-3</v>
      </c>
      <c r="AE211" s="5">
        <f t="shared" si="410"/>
        <v>1.2657397965754947E-2</v>
      </c>
      <c r="AF211" s="5">
        <f t="shared" si="411"/>
        <v>1.0812884050405515E-2</v>
      </c>
      <c r="AG211" s="5">
        <f t="shared" si="412"/>
        <v>6.1581093683362696E-3</v>
      </c>
      <c r="AH211" s="5">
        <f t="shared" si="413"/>
        <v>1.5554959238200246E-2</v>
      </c>
      <c r="AI211" s="5">
        <f t="shared" si="414"/>
        <v>2.207791701859731E-2</v>
      </c>
      <c r="AJ211" s="5">
        <f t="shared" si="415"/>
        <v>1.5668135557790969E-2</v>
      </c>
      <c r="AK211" s="5">
        <f t="shared" si="416"/>
        <v>7.4128512410696823E-3</v>
      </c>
      <c r="AL211" s="5">
        <f t="shared" si="417"/>
        <v>2.5514721368926984E-4</v>
      </c>
      <c r="AM211" s="5">
        <f t="shared" si="418"/>
        <v>2.10298678489138E-3</v>
      </c>
      <c r="AN211" s="5">
        <f t="shared" si="419"/>
        <v>3.5930532209049147E-3</v>
      </c>
      <c r="AO211" s="5">
        <f t="shared" si="420"/>
        <v>3.0694513967005257E-3</v>
      </c>
      <c r="AP211" s="5">
        <f t="shared" si="421"/>
        <v>1.7481013681049759E-3</v>
      </c>
      <c r="AQ211" s="5">
        <f t="shared" si="422"/>
        <v>7.4667864014446117E-4</v>
      </c>
      <c r="AR211" s="5">
        <f t="shared" si="423"/>
        <v>5.3152779459569232E-3</v>
      </c>
      <c r="AS211" s="5">
        <f t="shared" si="424"/>
        <v>7.5442348401290361E-3</v>
      </c>
      <c r="AT211" s="5">
        <f t="shared" si="425"/>
        <v>5.3539513739173008E-3</v>
      </c>
      <c r="AU211" s="5">
        <f t="shared" si="426"/>
        <v>2.5330419781206667E-3</v>
      </c>
      <c r="AV211" s="5">
        <f t="shared" si="427"/>
        <v>8.9881769764191082E-4</v>
      </c>
      <c r="AW211" s="5">
        <f t="shared" si="428"/>
        <v>1.7187181176609759E-5</v>
      </c>
      <c r="AX211" s="5">
        <f t="shared" si="429"/>
        <v>4.9747872492025694E-4</v>
      </c>
      <c r="AY211" s="5">
        <f t="shared" si="430"/>
        <v>8.4996612805568483E-4</v>
      </c>
      <c r="AZ211" s="5">
        <f t="shared" si="431"/>
        <v>7.2610383384513223E-4</v>
      </c>
      <c r="BA211" s="5">
        <f t="shared" si="432"/>
        <v>4.1352767686609005E-4</v>
      </c>
      <c r="BB211" s="5">
        <f t="shared" si="433"/>
        <v>1.7663293963278228E-4</v>
      </c>
      <c r="BC211" s="5">
        <f t="shared" si="434"/>
        <v>6.0357160323121246E-5</v>
      </c>
      <c r="BD211" s="5">
        <f t="shared" si="435"/>
        <v>1.5135676458622963E-3</v>
      </c>
      <c r="BE211" s="5">
        <f t="shared" si="436"/>
        <v>2.1482808392912149E-3</v>
      </c>
      <c r="BF211" s="5">
        <f t="shared" si="437"/>
        <v>1.524580211886231E-3</v>
      </c>
      <c r="BG211" s="5">
        <f t="shared" si="438"/>
        <v>7.213038382330991E-4</v>
      </c>
      <c r="BH211" s="5">
        <f t="shared" si="439"/>
        <v>2.5594548403890026E-4</v>
      </c>
      <c r="BI211" s="5">
        <f t="shared" si="440"/>
        <v>7.2655197244340342E-5</v>
      </c>
      <c r="BJ211" s="8">
        <f t="shared" si="441"/>
        <v>0.31974863444333734</v>
      </c>
      <c r="BK211" s="8">
        <f t="shared" si="442"/>
        <v>0.23554871690380336</v>
      </c>
      <c r="BL211" s="8">
        <f t="shared" si="443"/>
        <v>0.40651811005050825</v>
      </c>
      <c r="BM211" s="8">
        <f t="shared" si="444"/>
        <v>0.6022449576161657</v>
      </c>
      <c r="BN211" s="8">
        <f t="shared" si="445"/>
        <v>0.39515452325789113</v>
      </c>
    </row>
    <row r="212" spans="1:66" x14ac:dyDescent="0.25">
      <c r="A212" t="s">
        <v>357</v>
      </c>
      <c r="B212" t="s">
        <v>333</v>
      </c>
      <c r="C212" t="s">
        <v>330</v>
      </c>
      <c r="D212" t="s">
        <v>354</v>
      </c>
      <c r="E212">
        <f>VLOOKUP(A212,home!$A$2:$E$405,3,FALSE)</f>
        <v>1.72</v>
      </c>
      <c r="F212">
        <f>VLOOKUP(B212,home!$B$2:$E$405,3,FALSE)</f>
        <v>1.5116000000000001</v>
      </c>
      <c r="G212">
        <f>VLOOKUP(C212,away!$B$2:$E$405,4,FALSE)</f>
        <v>0.98839999999999995</v>
      </c>
      <c r="H212">
        <f>VLOOKUP(A212,away!$A$2:$E$405,3,FALSE)</f>
        <v>1.58</v>
      </c>
      <c r="I212">
        <f>VLOOKUP(C212,away!$B$2:$E$405,3,FALSE)</f>
        <v>0.50629999999999997</v>
      </c>
      <c r="J212">
        <f>VLOOKUP(B212,home!$B$2:$E$405,4,FALSE)</f>
        <v>0.63290000000000002</v>
      </c>
      <c r="K212" s="3">
        <f t="shared" si="390"/>
        <v>2.5697925568</v>
      </c>
      <c r="L212" s="3">
        <f t="shared" si="391"/>
        <v>0.50629088659999999</v>
      </c>
      <c r="M212" s="5">
        <f t="shared" si="392"/>
        <v>4.6139611633711941E-2</v>
      </c>
      <c r="N212" s="5">
        <f t="shared" si="393"/>
        <v>0.11856923054995565</v>
      </c>
      <c r="O212" s="5">
        <f t="shared" si="394"/>
        <v>2.336006488141169E-2</v>
      </c>
      <c r="P212" s="5">
        <f t="shared" si="395"/>
        <v>6.0030520858616841E-2</v>
      </c>
      <c r="Q212" s="5">
        <f t="shared" si="396"/>
        <v>0.15234916306638965</v>
      </c>
      <c r="R212" s="5">
        <f t="shared" si="397"/>
        <v>5.9134939799217251E-3</v>
      </c>
      <c r="S212" s="5">
        <f t="shared" si="398"/>
        <v>1.9525865665955312E-2</v>
      </c>
      <c r="T212" s="5">
        <f t="shared" si="399"/>
        <v>7.7132992841650372E-2</v>
      </c>
      <c r="U212" s="5">
        <f t="shared" si="400"/>
        <v>1.5196452814284458E-2</v>
      </c>
      <c r="V212" s="5">
        <f t="shared" si="401"/>
        <v>2.822708068064761E-3</v>
      </c>
      <c r="W212" s="5">
        <f t="shared" si="402"/>
        <v>0.13050191509423917</v>
      </c>
      <c r="X212" s="5">
        <f t="shared" si="403"/>
        <v>6.6071930296060261E-2</v>
      </c>
      <c r="Y212" s="5">
        <f t="shared" si="404"/>
        <v>1.6725808084482874E-2</v>
      </c>
      <c r="Z212" s="5">
        <f t="shared" si="405"/>
        <v>9.9798270333277756E-4</v>
      </c>
      <c r="AA212" s="5">
        <f t="shared" si="406"/>
        <v>2.5646085228397146E-3</v>
      </c>
      <c r="AB212" s="5">
        <f t="shared" si="407"/>
        <v>3.2952559465496715E-3</v>
      </c>
      <c r="AC212" s="5">
        <f t="shared" si="408"/>
        <v>2.2953248515471356E-4</v>
      </c>
      <c r="AD212" s="5">
        <f t="shared" si="409"/>
        <v>8.3840712514330382E-2</v>
      </c>
      <c r="AE212" s="5">
        <f t="shared" si="410"/>
        <v>4.2447788672056036E-2</v>
      </c>
      <c r="AF212" s="5">
        <f t="shared" si="411"/>
        <v>1.0745464280492344E-2</v>
      </c>
      <c r="AG212" s="5">
        <f t="shared" si="412"/>
        <v>1.8134435458330334E-3</v>
      </c>
      <c r="AH212" s="5">
        <f t="shared" si="413"/>
        <v>1.263173869204542E-4</v>
      </c>
      <c r="AI212" s="5">
        <f t="shared" si="414"/>
        <v>3.2460948070260886E-4</v>
      </c>
      <c r="AJ212" s="5">
        <f t="shared" si="415"/>
        <v>4.1708951368813889E-4</v>
      </c>
      <c r="AK212" s="5">
        <f t="shared" si="416"/>
        <v>3.5727784259837023E-4</v>
      </c>
      <c r="AL212" s="5">
        <f t="shared" si="417"/>
        <v>1.1945444835727732E-5</v>
      </c>
      <c r="AM212" s="5">
        <f t="shared" si="418"/>
        <v>4.3090647795226929E-2</v>
      </c>
      <c r="AN212" s="5">
        <f t="shared" si="419"/>
        <v>2.1816402276413776E-2</v>
      </c>
      <c r="AO212" s="5">
        <f t="shared" si="420"/>
        <v>5.5227228254738948E-3</v>
      </c>
      <c r="AP212" s="5">
        <f t="shared" si="421"/>
        <v>9.3203474525174507E-4</v>
      </c>
      <c r="AQ212" s="5">
        <f t="shared" si="422"/>
        <v>1.1797017437887779E-4</v>
      </c>
      <c r="AR212" s="5">
        <f t="shared" si="423"/>
        <v>1.2790668363390404E-5</v>
      </c>
      <c r="AS212" s="5">
        <f t="shared" si="424"/>
        <v>3.2869364356737896E-5</v>
      </c>
      <c r="AT212" s="5">
        <f t="shared" si="425"/>
        <v>4.2233723935346145E-5</v>
      </c>
      <c r="AU212" s="5">
        <f t="shared" si="426"/>
        <v>3.6177303138332838E-5</v>
      </c>
      <c r="AV212" s="5">
        <f t="shared" si="427"/>
        <v>2.324204108249626E-5</v>
      </c>
      <c r="AW212" s="5">
        <f t="shared" si="428"/>
        <v>4.3171585950759854E-7</v>
      </c>
      <c r="AX212" s="5">
        <f t="shared" si="429"/>
        <v>1.8455670995310765E-2</v>
      </c>
      <c r="AY212" s="5">
        <f t="shared" si="430"/>
        <v>9.34393803101379E-3</v>
      </c>
      <c r="AZ212" s="5">
        <f t="shared" si="431"/>
        <v>2.3653753350287151E-3</v>
      </c>
      <c r="BA212" s="5">
        <f t="shared" si="432"/>
        <v>3.9918932517115345E-4</v>
      </c>
      <c r="BB212" s="5">
        <f t="shared" si="433"/>
        <v>5.0526479340539744E-5</v>
      </c>
      <c r="BC212" s="5">
        <f t="shared" si="434"/>
        <v>5.1162192044196921E-6</v>
      </c>
      <c r="BD212" s="5">
        <f t="shared" si="435"/>
        <v>1.0792998043179159E-6</v>
      </c>
      <c r="BE212" s="5">
        <f t="shared" si="436"/>
        <v>2.7735766036918768E-6</v>
      </c>
      <c r="BF212" s="5">
        <f t="shared" si="437"/>
        <v>3.5637582559410053E-6</v>
      </c>
      <c r="BG212" s="5">
        <f t="shared" si="438"/>
        <v>3.0527064801172474E-6</v>
      </c>
      <c r="BH212" s="5">
        <f t="shared" si="439"/>
        <v>1.9612055976751084E-6</v>
      </c>
      <c r="BI212" s="5">
        <f t="shared" si="440"/>
        <v>1.007978309451997E-6</v>
      </c>
      <c r="BJ212" s="8">
        <f t="shared" si="441"/>
        <v>0.80229804314730435</v>
      </c>
      <c r="BK212" s="8">
        <f t="shared" si="442"/>
        <v>0.13810412218735313</v>
      </c>
      <c r="BL212" s="8">
        <f t="shared" si="443"/>
        <v>5.1715921994844316E-2</v>
      </c>
      <c r="BM212" s="8">
        <f t="shared" si="444"/>
        <v>0.57741047874767282</v>
      </c>
      <c r="BN212" s="8">
        <f t="shared" si="445"/>
        <v>0.40636208497000753</v>
      </c>
    </row>
    <row r="213" spans="1:66" x14ac:dyDescent="0.25">
      <c r="A213" t="s">
        <v>357</v>
      </c>
      <c r="B213" t="s">
        <v>329</v>
      </c>
      <c r="C213" t="s">
        <v>334</v>
      </c>
      <c r="D213" t="s">
        <v>354</v>
      </c>
      <c r="E213">
        <f>VLOOKUP(A213,home!$A$2:$E$405,3,FALSE)</f>
        <v>1.72</v>
      </c>
      <c r="F213">
        <f>VLOOKUP(B213,home!$B$2:$E$405,3,FALSE)</f>
        <v>1.1628000000000001</v>
      </c>
      <c r="G213">
        <f>VLOOKUP(C213,away!$B$2:$E$405,4,FALSE)</f>
        <v>0.87209999999999999</v>
      </c>
      <c r="H213">
        <f>VLOOKUP(A213,away!$A$2:$E$405,3,FALSE)</f>
        <v>1.58</v>
      </c>
      <c r="I213">
        <f>VLOOKUP(C213,away!$B$2:$E$405,3,FALSE)</f>
        <v>0.94940000000000002</v>
      </c>
      <c r="J213">
        <f>VLOOKUP(B213,home!$B$2:$E$405,4,FALSE)</f>
        <v>0.69620000000000004</v>
      </c>
      <c r="K213" s="3">
        <f t="shared" si="390"/>
        <v>1.7442139536000001</v>
      </c>
      <c r="L213" s="3">
        <f t="shared" si="391"/>
        <v>1.0443362024000002</v>
      </c>
      <c r="M213" s="5">
        <f t="shared" si="392"/>
        <v>6.1510329679835503E-2</v>
      </c>
      <c r="N213" s="5">
        <f t="shared" si="393"/>
        <v>0.10728717531810529</v>
      </c>
      <c r="O213" s="5">
        <f t="shared" si="394"/>
        <v>6.4237464106211437E-2</v>
      </c>
      <c r="P213" s="5">
        <f t="shared" si="395"/>
        <v>0.11204388123793313</v>
      </c>
      <c r="Q213" s="5">
        <f t="shared" si="396"/>
        <v>9.3565894116084417E-2</v>
      </c>
      <c r="R213" s="5">
        <f t="shared" si="397"/>
        <v>3.3542754658243586E-2</v>
      </c>
      <c r="S213" s="5">
        <f t="shared" si="398"/>
        <v>5.1023264662225912E-2</v>
      </c>
      <c r="T213" s="5">
        <f t="shared" si="399"/>
        <v>9.771425053535214E-2</v>
      </c>
      <c r="U213" s="5">
        <f t="shared" si="400"/>
        <v>5.8505740717089846E-2</v>
      </c>
      <c r="V213" s="5">
        <f t="shared" si="401"/>
        <v>1.0326801360831131E-2</v>
      </c>
      <c r="W213" s="5">
        <f t="shared" si="402"/>
        <v>5.4399646032778193E-2</v>
      </c>
      <c r="X213" s="5">
        <f t="shared" si="403"/>
        <v>5.6811519749775823E-2</v>
      </c>
      <c r="Y213" s="5">
        <f t="shared" si="404"/>
        <v>2.966516339402674E-2</v>
      </c>
      <c r="Z213" s="5">
        <f t="shared" si="405"/>
        <v>1.1676637672608342E-2</v>
      </c>
      <c r="AA213" s="5">
        <f t="shared" si="406"/>
        <v>2.0366554359694897E-2</v>
      </c>
      <c r="AB213" s="5">
        <f t="shared" si="407"/>
        <v>1.7761814150466383E-2</v>
      </c>
      <c r="AC213" s="5">
        <f t="shared" si="408"/>
        <v>1.1756713377078505E-3</v>
      </c>
      <c r="AD213" s="5">
        <f t="shared" si="409"/>
        <v>2.3721155420318159E-2</v>
      </c>
      <c r="AE213" s="5">
        <f t="shared" si="410"/>
        <v>2.4772861368195252E-2</v>
      </c>
      <c r="AF213" s="5">
        <f t="shared" si="411"/>
        <v>1.293559798192135E-2</v>
      </c>
      <c r="AG213" s="5">
        <f t="shared" si="412"/>
        <v>4.5030377574042839E-3</v>
      </c>
      <c r="AH213" s="5">
        <f t="shared" si="413"/>
        <v>3.0485838609531427E-3</v>
      </c>
      <c r="AI213" s="5">
        <f t="shared" si="414"/>
        <v>5.3173825089942329E-3</v>
      </c>
      <c r="AJ213" s="5">
        <f t="shared" si="415"/>
        <v>4.6373263844081613E-3</v>
      </c>
      <c r="AK213" s="5">
        <f t="shared" si="416"/>
        <v>2.6961631290273839E-3</v>
      </c>
      <c r="AL213" s="5">
        <f t="shared" si="417"/>
        <v>8.5661566389011475E-5</v>
      </c>
      <c r="AM213" s="5">
        <f t="shared" si="418"/>
        <v>8.2749540559266341E-3</v>
      </c>
      <c r="AN213" s="5">
        <f t="shared" si="419"/>
        <v>8.6418340938009004E-3</v>
      </c>
      <c r="AO213" s="5">
        <f t="shared" si="420"/>
        <v>4.5124900996454395E-3</v>
      </c>
      <c r="AP213" s="5">
        <f t="shared" si="421"/>
        <v>1.5708522580104392E-3</v>
      </c>
      <c r="AQ213" s="5">
        <f t="shared" si="422"/>
        <v>4.1012447041552174E-4</v>
      </c>
      <c r="AR213" s="5">
        <f t="shared" si="423"/>
        <v>6.3674929840914737E-4</v>
      </c>
      <c r="AS213" s="5">
        <f t="shared" si="424"/>
        <v>1.1106270112302449E-3</v>
      </c>
      <c r="AT213" s="5">
        <f t="shared" si="425"/>
        <v>9.6858556511642891E-4</v>
      </c>
      <c r="AU213" s="5">
        <f t="shared" si="426"/>
        <v>5.6314015264387221E-4</v>
      </c>
      <c r="AV213" s="5">
        <f t="shared" si="427"/>
        <v>2.4555922801846908E-4</v>
      </c>
      <c r="AW213" s="5">
        <f t="shared" si="428"/>
        <v>4.3343462350610553E-6</v>
      </c>
      <c r="AX213" s="5">
        <f t="shared" si="429"/>
        <v>2.4055483882910273E-3</v>
      </c>
      <c r="AY213" s="5">
        <f t="shared" si="430"/>
        <v>2.512201268517293E-3</v>
      </c>
      <c r="AZ213" s="5">
        <f t="shared" si="431"/>
        <v>1.3117913662139063E-3</v>
      </c>
      <c r="BA213" s="5">
        <f t="shared" si="432"/>
        <v>4.5665040457764636E-4</v>
      </c>
      <c r="BB213" s="5">
        <f t="shared" si="433"/>
        <v>1.192241373352607E-4</v>
      </c>
      <c r="BC213" s="5">
        <f t="shared" si="434"/>
        <v>2.4902016563824456E-5</v>
      </c>
      <c r="BD213" s="5">
        <f t="shared" si="435"/>
        <v>1.1083005736357887E-4</v>
      </c>
      <c r="BE213" s="5">
        <f t="shared" si="436"/>
        <v>1.9331133253184268E-4</v>
      </c>
      <c r="BF213" s="5">
        <f t="shared" si="437"/>
        <v>1.6858816179552487E-4</v>
      </c>
      <c r="BG213" s="5">
        <f t="shared" si="438"/>
        <v>9.80179414051763E-5</v>
      </c>
      <c r="BH213" s="5">
        <f t="shared" si="439"/>
        <v>4.274106527551394E-5</v>
      </c>
      <c r="BI213" s="5">
        <f t="shared" si="440"/>
        <v>1.4909912489055953E-5</v>
      </c>
      <c r="BJ213" s="8">
        <f t="shared" si="441"/>
        <v>0.53561687423325954</v>
      </c>
      <c r="BK213" s="8">
        <f t="shared" si="442"/>
        <v>0.2386778111134398</v>
      </c>
      <c r="BL213" s="8">
        <f t="shared" si="443"/>
        <v>0.21426684360136794</v>
      </c>
      <c r="BM213" s="8">
        <f t="shared" si="444"/>
        <v>0.52554280058198022</v>
      </c>
      <c r="BN213" s="8">
        <f t="shared" si="445"/>
        <v>0.47218749911641333</v>
      </c>
    </row>
    <row r="214" spans="1:66" x14ac:dyDescent="0.25">
      <c r="A214" t="s">
        <v>290</v>
      </c>
      <c r="B214" t="s">
        <v>307</v>
      </c>
      <c r="C214" t="s">
        <v>296</v>
      </c>
      <c r="D214" t="s">
        <v>354</v>
      </c>
      <c r="E214">
        <f>VLOOKUP(A214,home!$A$2:$E$405,3,FALSE)</f>
        <v>1.6292</v>
      </c>
      <c r="F214">
        <f>VLOOKUP(B214,home!$B$2:$E$405,3,FALSE)</f>
        <v>1.3299000000000001</v>
      </c>
      <c r="G214">
        <f>VLOOKUP(C214,away!$B$2:$E$405,4,FALSE)</f>
        <v>0.83040000000000003</v>
      </c>
      <c r="H214">
        <f>VLOOKUP(A214,away!$A$2:$E$405,3,FALSE)</f>
        <v>1.1462000000000001</v>
      </c>
      <c r="I214">
        <f>VLOOKUP(C214,away!$B$2:$E$405,3,FALSE)</f>
        <v>0.66720000000000002</v>
      </c>
      <c r="J214">
        <f>VLOOKUP(B214,home!$B$2:$E$405,4,FALSE)</f>
        <v>0.63009999999999999</v>
      </c>
      <c r="K214" s="3">
        <f t="shared" si="390"/>
        <v>1.7992053256320002</v>
      </c>
      <c r="L214" s="3">
        <f t="shared" si="391"/>
        <v>0.48186559766400006</v>
      </c>
      <c r="M214" s="5">
        <f t="shared" si="392"/>
        <v>0.10217472680850767</v>
      </c>
      <c r="N214" s="5">
        <f t="shared" si="393"/>
        <v>0.18383331261886168</v>
      </c>
      <c r="O214" s="5">
        <f t="shared" si="394"/>
        <v>4.9234485799737472E-2</v>
      </c>
      <c r="P214" s="5">
        <f t="shared" si="395"/>
        <v>8.858294905564075E-2</v>
      </c>
      <c r="Q214" s="5">
        <f t="shared" si="396"/>
        <v>0.16537693754621421</v>
      </c>
      <c r="R214" s="5">
        <f t="shared" si="397"/>
        <v>1.1862202462785111E-2</v>
      </c>
      <c r="S214" s="5">
        <f t="shared" si="398"/>
        <v>1.9199803876404551E-2</v>
      </c>
      <c r="T214" s="5">
        <f t="shared" si="399"/>
        <v>7.9689456850548512E-2</v>
      </c>
      <c r="U214" s="5">
        <f t="shared" si="400"/>
        <v>2.1342537844767997E-2</v>
      </c>
      <c r="V214" s="5">
        <f t="shared" si="401"/>
        <v>1.8495280930211206E-3</v>
      </c>
      <c r="W214" s="5">
        <f t="shared" si="402"/>
        <v>9.91823555899531E-2</v>
      </c>
      <c r="X214" s="5">
        <f t="shared" si="403"/>
        <v>4.7792565054076128E-2</v>
      </c>
      <c r="Y214" s="5">
        <f t="shared" si="404"/>
        <v>1.1514796461838998E-2</v>
      </c>
      <c r="Z214" s="5">
        <f t="shared" si="405"/>
        <v>1.9053290931137737E-3</v>
      </c>
      <c r="AA214" s="5">
        <f t="shared" si="406"/>
        <v>3.4280782514118906E-3</v>
      </c>
      <c r="AB214" s="5">
        <f t="shared" si="407"/>
        <v>3.0839083233117552E-3</v>
      </c>
      <c r="AC214" s="5">
        <f t="shared" si="408"/>
        <v>1.0021843094092831E-4</v>
      </c>
      <c r="AD214" s="5">
        <f t="shared" si="409"/>
        <v>4.4612355596542592E-2</v>
      </c>
      <c r="AE214" s="5">
        <f t="shared" si="410"/>
        <v>2.1497159392726891E-2</v>
      </c>
      <c r="AF214" s="5">
        <f t="shared" si="411"/>
        <v>5.1793707794273083E-3</v>
      </c>
      <c r="AG214" s="5">
        <f t="shared" si="412"/>
        <v>8.3192019871739919E-4</v>
      </c>
      <c r="AH214" s="5">
        <f t="shared" si="413"/>
        <v>2.295281355499689E-4</v>
      </c>
      <c r="AI214" s="5">
        <f t="shared" si="414"/>
        <v>4.1296824386388768E-4</v>
      </c>
      <c r="AJ214" s="5">
        <f t="shared" si="415"/>
        <v>3.7150733183840076E-4</v>
      </c>
      <c r="AK214" s="5">
        <f t="shared" si="416"/>
        <v>2.2280598998499512E-4</v>
      </c>
      <c r="AL214" s="5">
        <f t="shared" si="417"/>
        <v>3.4754755661308231E-6</v>
      </c>
      <c r="AM214" s="5">
        <f t="shared" si="418"/>
        <v>1.6053357555657601E-2</v>
      </c>
      <c r="AN214" s="5">
        <f t="shared" si="419"/>
        <v>7.7355607330708408E-3</v>
      </c>
      <c r="AO214" s="5">
        <f t="shared" si="420"/>
        <v>1.8637502979536756E-3</v>
      </c>
      <c r="AP214" s="5">
        <f t="shared" si="421"/>
        <v>2.9935905040663537E-4</v>
      </c>
      <c r="AQ214" s="5">
        <f t="shared" si="422"/>
        <v>3.6062706935080212E-5</v>
      </c>
      <c r="AR214" s="5">
        <f t="shared" si="423"/>
        <v>2.2120342443497887E-5</v>
      </c>
      <c r="AS214" s="5">
        <f t="shared" si="424"/>
        <v>3.9799037929144969E-5</v>
      </c>
      <c r="AT214" s="5">
        <f t="shared" si="425"/>
        <v>3.5803320498573809E-5</v>
      </c>
      <c r="AU214" s="5">
        <f t="shared" si="426"/>
        <v>2.1472508305447785E-5</v>
      </c>
      <c r="AV214" s="5">
        <f t="shared" si="427"/>
        <v>9.6583628244597512E-6</v>
      </c>
      <c r="AW214" s="5">
        <f t="shared" si="428"/>
        <v>8.369863746456109E-8</v>
      </c>
      <c r="AX214" s="5">
        <f t="shared" si="429"/>
        <v>4.8138810680689783E-3</v>
      </c>
      <c r="AY214" s="5">
        <f t="shared" si="430"/>
        <v>2.3196436779484731E-3</v>
      </c>
      <c r="AZ214" s="5">
        <f t="shared" si="431"/>
        <v>5.5887824362108008E-4</v>
      </c>
      <c r="BA214" s="5">
        <f t="shared" si="432"/>
        <v>8.9768066294626132E-5</v>
      </c>
      <c r="BB214" s="5">
        <f t="shared" si="433"/>
        <v>1.08140357290504E-5</v>
      </c>
      <c r="BC214" s="5">
        <f t="shared" si="434"/>
        <v>1.0421823579477447E-6</v>
      </c>
      <c r="BD214" s="5">
        <f t="shared" si="435"/>
        <v>1.776505338678075E-6</v>
      </c>
      <c r="BE214" s="5">
        <f t="shared" si="436"/>
        <v>3.1962978663632724E-6</v>
      </c>
      <c r="BF214" s="5">
        <f t="shared" si="437"/>
        <v>2.8753980717335004E-6</v>
      </c>
      <c r="BG214" s="5">
        <f t="shared" si="438"/>
        <v>1.7244771746582994E-6</v>
      </c>
      <c r="BH214" s="5">
        <f t="shared" si="439"/>
        <v>7.756721291440091E-7</v>
      </c>
      <c r="BI214" s="5">
        <f t="shared" si="440"/>
        <v>2.7911868514004278E-7</v>
      </c>
      <c r="BJ214" s="8">
        <f t="shared" si="441"/>
        <v>0.69329234770695092</v>
      </c>
      <c r="BK214" s="8">
        <f t="shared" si="442"/>
        <v>0.21423034541802963</v>
      </c>
      <c r="BL214" s="8">
        <f t="shared" si="443"/>
        <v>9.0327503424518299E-2</v>
      </c>
      <c r="BM214" s="8">
        <f t="shared" si="444"/>
        <v>0.3963713513715546</v>
      </c>
      <c r="BN214" s="8">
        <f t="shared" si="445"/>
        <v>0.60106461429174696</v>
      </c>
    </row>
    <row r="215" spans="1:66" x14ac:dyDescent="0.25">
      <c r="A215" t="s">
        <v>290</v>
      </c>
      <c r="B215" t="s">
        <v>309</v>
      </c>
      <c r="C215" t="s">
        <v>291</v>
      </c>
      <c r="D215" t="s">
        <v>354</v>
      </c>
      <c r="E215">
        <f>VLOOKUP(A215,home!$A$2:$E$405,3,FALSE)</f>
        <v>1.6292</v>
      </c>
      <c r="F215">
        <f>VLOOKUP(B215,home!$B$2:$E$405,3,FALSE)</f>
        <v>1.0470999999999999</v>
      </c>
      <c r="G215">
        <f>VLOOKUP(C215,away!$B$2:$E$405,4,FALSE)</f>
        <v>0.85250000000000004</v>
      </c>
      <c r="H215">
        <f>VLOOKUP(A215,away!$A$2:$E$405,3,FALSE)</f>
        <v>1.1462000000000001</v>
      </c>
      <c r="I215">
        <f>VLOOKUP(C215,away!$B$2:$E$405,3,FALSE)</f>
        <v>0.96940000000000004</v>
      </c>
      <c r="J215">
        <f>VLOOKUP(B215,home!$B$2:$E$405,4,FALSE)</f>
        <v>0.92379999999999995</v>
      </c>
      <c r="K215" s="3">
        <f t="shared" si="390"/>
        <v>1.4543098603</v>
      </c>
      <c r="L215" s="3">
        <f t="shared" si="391"/>
        <v>1.0264584574640001</v>
      </c>
      <c r="M215" s="5">
        <f t="shared" si="392"/>
        <v>8.367890889535308E-2</v>
      </c>
      <c r="N215" s="5">
        <f t="shared" si="393"/>
        <v>0.12169506230565737</v>
      </c>
      <c r="O215" s="5">
        <f t="shared" si="394"/>
        <v>8.5892923746994712E-2</v>
      </c>
      <c r="P215" s="5">
        <f t="shared" si="395"/>
        <v>0.12491492593525043</v>
      </c>
      <c r="Q215" s="5">
        <f t="shared" si="396"/>
        <v>8.8491164530470193E-2</v>
      </c>
      <c r="R215" s="5">
        <f t="shared" si="397"/>
        <v>4.4082759008206587E-2</v>
      </c>
      <c r="S215" s="5">
        <f t="shared" si="398"/>
        <v>4.661789609650259E-2</v>
      </c>
      <c r="T215" s="5">
        <f t="shared" si="399"/>
        <v>9.0832504243139461E-2</v>
      </c>
      <c r="U215" s="5">
        <f t="shared" si="400"/>
        <v>6.4109991094863483E-2</v>
      </c>
      <c r="V215" s="5">
        <f t="shared" si="401"/>
        <v>7.7322962726409771E-3</v>
      </c>
      <c r="W215" s="5">
        <f t="shared" si="402"/>
        <v>4.289785770869748E-2</v>
      </c>
      <c r="X215" s="5">
        <f t="shared" si="403"/>
        <v>4.4032868852179781E-2</v>
      </c>
      <c r="Y215" s="5">
        <f t="shared" si="404"/>
        <v>2.2598955319861534E-2</v>
      </c>
      <c r="Z215" s="5">
        <f t="shared" si="405"/>
        <v>1.5083040270773663E-2</v>
      </c>
      <c r="AA215" s="5">
        <f t="shared" si="406"/>
        <v>2.193541418908812E-2</v>
      </c>
      <c r="AB215" s="5">
        <f t="shared" si="407"/>
        <v>1.5950444572477695E-2</v>
      </c>
      <c r="AC215" s="5">
        <f t="shared" si="408"/>
        <v>7.2141775998049468E-4</v>
      </c>
      <c r="AD215" s="5">
        <f t="shared" si="409"/>
        <v>1.559669436287627E-2</v>
      </c>
      <c r="AE215" s="5">
        <f t="shared" si="410"/>
        <v>1.600935883725544E-2</v>
      </c>
      <c r="AF215" s="5">
        <f t="shared" si="411"/>
        <v>8.216470888538439E-3</v>
      </c>
      <c r="AG215" s="5">
        <f t="shared" si="412"/>
        <v>2.811288678015676E-3</v>
      </c>
      <c r="AH215" s="5">
        <f t="shared" si="413"/>
        <v>3.8705285625514319E-3</v>
      </c>
      <c r="AI215" s="5">
        <f t="shared" si="414"/>
        <v>5.6289478530913324E-3</v>
      </c>
      <c r="AJ215" s="5">
        <f t="shared" si="415"/>
        <v>4.0931171829326207E-3</v>
      </c>
      <c r="AK215" s="5">
        <f t="shared" si="416"/>
        <v>1.9842202261674234E-3</v>
      </c>
      <c r="AL215" s="5">
        <f t="shared" si="417"/>
        <v>4.3076969929918451E-5</v>
      </c>
      <c r="AM215" s="5">
        <f t="shared" si="418"/>
        <v>4.5364852800032756E-3</v>
      </c>
      <c r="AN215" s="5">
        <f t="shared" si="419"/>
        <v>4.6565136828203039E-3</v>
      </c>
      <c r="AO215" s="5">
        <f t="shared" si="420"/>
        <v>2.3898589260138697E-3</v>
      </c>
      <c r="AP215" s="5">
        <f t="shared" si="421"/>
        <v>8.1769696891758963E-4</v>
      </c>
      <c r="AQ215" s="5">
        <f t="shared" si="422"/>
        <v>2.0983299234703434E-4</v>
      </c>
      <c r="AR215" s="5">
        <f t="shared" si="423"/>
        <v>7.9458735557737942E-4</v>
      </c>
      <c r="AS215" s="5">
        <f t="shared" si="424"/>
        <v>1.1555762260858852E-3</v>
      </c>
      <c r="AT215" s="5">
        <f t="shared" si="425"/>
        <v>8.4028294996248251E-4</v>
      </c>
      <c r="AU215" s="5">
        <f t="shared" si="426"/>
        <v>4.0734392652413672E-4</v>
      </c>
      <c r="AV215" s="5">
        <f t="shared" si="427"/>
        <v>1.481010722193426E-4</v>
      </c>
      <c r="AW215" s="5">
        <f t="shared" si="428"/>
        <v>1.7862447789163774E-6</v>
      </c>
      <c r="AX215" s="5">
        <f t="shared" si="429"/>
        <v>1.0995758789690948E-3</v>
      </c>
      <c r="AY215" s="5">
        <f t="shared" si="430"/>
        <v>1.1286689605912391E-3</v>
      </c>
      <c r="AZ215" s="5">
        <f t="shared" si="431"/>
        <v>5.7926590013798978E-4</v>
      </c>
      <c r="BA215" s="5">
        <f t="shared" si="432"/>
        <v>1.9819746077237886E-4</v>
      </c>
      <c r="BB215" s="5">
        <f t="shared" si="433"/>
        <v>5.0860364964424409E-5</v>
      </c>
      <c r="BC215" s="5">
        <f t="shared" si="434"/>
        <v>1.0441210353487833E-5</v>
      </c>
      <c r="BD215" s="5">
        <f t="shared" si="435"/>
        <v>1.3593515188772593E-4</v>
      </c>
      <c r="BE215" s="5">
        <f t="shared" si="436"/>
        <v>1.9769183175169795E-4</v>
      </c>
      <c r="BF215" s="5">
        <f t="shared" si="437"/>
        <v>1.437525901086315E-4</v>
      </c>
      <c r="BG215" s="5">
        <f t="shared" si="438"/>
        <v>6.9686936412882358E-5</v>
      </c>
      <c r="BH215" s="5">
        <f t="shared" si="439"/>
        <v>2.533659968983847E-5</v>
      </c>
      <c r="BI215" s="5">
        <f t="shared" si="440"/>
        <v>7.3694533510811985E-6</v>
      </c>
      <c r="BJ215" s="8">
        <f t="shared" si="441"/>
        <v>0.46885962335258236</v>
      </c>
      <c r="BK215" s="8">
        <f t="shared" si="442"/>
        <v>0.26483719089024871</v>
      </c>
      <c r="BL215" s="8">
        <f t="shared" si="443"/>
        <v>0.2514740105299445</v>
      </c>
      <c r="BM215" s="8">
        <f t="shared" si="444"/>
        <v>0.45037123790580452</v>
      </c>
      <c r="BN215" s="8">
        <f t="shared" si="445"/>
        <v>0.54875574442193242</v>
      </c>
    </row>
    <row r="216" spans="1:66" x14ac:dyDescent="0.25">
      <c r="A216" t="s">
        <v>290</v>
      </c>
      <c r="B216" t="s">
        <v>303</v>
      </c>
      <c r="C216" t="s">
        <v>311</v>
      </c>
      <c r="D216" t="s">
        <v>354</v>
      </c>
      <c r="E216">
        <f>VLOOKUP(A216,home!$A$2:$E$405,3,FALSE)</f>
        <v>1.6292</v>
      </c>
      <c r="F216">
        <f>VLOOKUP(B216,home!$B$2:$E$405,3,FALSE)</f>
        <v>1.0470999999999999</v>
      </c>
      <c r="G216">
        <f>VLOOKUP(C216,away!$B$2:$E$405,4,FALSE)</f>
        <v>1.0229999999999999</v>
      </c>
      <c r="H216">
        <f>VLOOKUP(A216,away!$A$2:$E$405,3,FALSE)</f>
        <v>1.1462000000000001</v>
      </c>
      <c r="I216">
        <f>VLOOKUP(C216,away!$B$2:$E$405,3,FALSE)</f>
        <v>1.0663</v>
      </c>
      <c r="J216">
        <f>VLOOKUP(B216,home!$B$2:$E$405,4,FALSE)</f>
        <v>1.1291</v>
      </c>
      <c r="K216" s="3">
        <f t="shared" si="390"/>
        <v>1.7451718323599996</v>
      </c>
      <c r="L216" s="3">
        <f t="shared" si="391"/>
        <v>1.3799781840460001</v>
      </c>
      <c r="M216" s="5">
        <f t="shared" si="392"/>
        <v>4.3930342856908493E-2</v>
      </c>
      <c r="N216" s="5">
        <f t="shared" si="393"/>
        <v>7.6665996939794021E-2</v>
      </c>
      <c r="O216" s="5">
        <f t="shared" si="394"/>
        <v>6.0622914760194747E-2</v>
      </c>
      <c r="P216" s="5">
        <f t="shared" si="395"/>
        <v>0.10579740323505314</v>
      </c>
      <c r="Q216" s="5">
        <f t="shared" si="396"/>
        <v>6.6897669179563246E-2</v>
      </c>
      <c r="R216" s="5">
        <f t="shared" si="397"/>
        <v>4.1829149911174514E-2</v>
      </c>
      <c r="S216" s="5">
        <f t="shared" si="398"/>
        <v>6.3697946586366169E-2</v>
      </c>
      <c r="T216" s="5">
        <f t="shared" si="399"/>
        <v>9.2317324031323741E-2</v>
      </c>
      <c r="U216" s="5">
        <f t="shared" si="400"/>
        <v>7.2999054196545551E-2</v>
      </c>
      <c r="V216" s="5">
        <f t="shared" si="401"/>
        <v>1.7044856070826658E-2</v>
      </c>
      <c r="W216" s="5">
        <f t="shared" si="402"/>
        <v>3.8915975967570474E-2</v>
      </c>
      <c r="X216" s="5">
        <f t="shared" si="403"/>
        <v>5.3703197846105687E-2</v>
      </c>
      <c r="Y216" s="5">
        <f t="shared" si="404"/>
        <v>3.7054620720566006E-2</v>
      </c>
      <c r="Z216" s="5">
        <f t="shared" si="405"/>
        <v>1.9241104778203507E-2</v>
      </c>
      <c r="AA216" s="5">
        <f t="shared" si="406"/>
        <v>3.3579034082408164E-2</v>
      </c>
      <c r="AB216" s="5">
        <f t="shared" si="407"/>
        <v>2.9300592219237573E-2</v>
      </c>
      <c r="AC216" s="5">
        <f t="shared" si="408"/>
        <v>2.5655694241370807E-3</v>
      </c>
      <c r="AD216" s="5">
        <f t="shared" si="409"/>
        <v>1.697876627185068E-2</v>
      </c>
      <c r="AE216" s="5">
        <f t="shared" si="410"/>
        <v>2.3430327047169974E-2</v>
      </c>
      <c r="AF216" s="5">
        <f t="shared" si="411"/>
        <v>1.6166670085078754E-2</v>
      </c>
      <c r="AG216" s="5">
        <f t="shared" si="412"/>
        <v>7.4365506753592591E-3</v>
      </c>
      <c r="AH216" s="5">
        <f t="shared" si="413"/>
        <v>6.6380762077160212E-3</v>
      </c>
      <c r="AI216" s="5">
        <f t="shared" si="414"/>
        <v>1.1584583618765087E-2</v>
      </c>
      <c r="AJ216" s="5">
        <f t="shared" si="415"/>
        <v>1.0108544510543953E-2</v>
      </c>
      <c r="AK216" s="5">
        <f t="shared" si="416"/>
        <v>5.8803823819862013E-3</v>
      </c>
      <c r="AL216" s="5">
        <f t="shared" si="417"/>
        <v>2.4714633689708912E-4</v>
      </c>
      <c r="AM216" s="5">
        <f t="shared" si="418"/>
        <v>5.9261729291715535E-3</v>
      </c>
      <c r="AN216" s="5">
        <f t="shared" si="419"/>
        <v>8.1779893571407251E-3</v>
      </c>
      <c r="AO216" s="5">
        <f t="shared" si="420"/>
        <v>5.6427234511072883E-3</v>
      </c>
      <c r="AP216" s="5">
        <f t="shared" si="421"/>
        <v>2.5956117537109386E-3</v>
      </c>
      <c r="AQ216" s="5">
        <f t="shared" si="422"/>
        <v>8.9547189859361847E-4</v>
      </c>
      <c r="AR216" s="5">
        <f t="shared" si="423"/>
        <v>1.8320800701365828E-3</v>
      </c>
      <c r="AS216" s="5">
        <f t="shared" si="424"/>
        <v>3.1972945330304967E-3</v>
      </c>
      <c r="AT216" s="5">
        <f t="shared" si="425"/>
        <v>2.7899141794017215E-3</v>
      </c>
      <c r="AU216" s="5">
        <f t="shared" si="426"/>
        <v>1.622959880197882E-3</v>
      </c>
      <c r="AV216" s="5">
        <f t="shared" si="427"/>
        <v>7.0808596699292617E-4</v>
      </c>
      <c r="AW216" s="5">
        <f t="shared" si="428"/>
        <v>1.6533396940556049E-5</v>
      </c>
      <c r="AX216" s="5">
        <f t="shared" si="429"/>
        <v>1.7236983449474242E-3</v>
      </c>
      <c r="AY216" s="5">
        <f t="shared" si="430"/>
        <v>2.3786661119036424E-3</v>
      </c>
      <c r="AZ216" s="5">
        <f t="shared" si="431"/>
        <v>1.6412536707782746E-3</v>
      </c>
      <c r="BA216" s="5">
        <f t="shared" si="432"/>
        <v>7.5496475338647842E-4</v>
      </c>
      <c r="BB216" s="5">
        <f t="shared" si="433"/>
        <v>2.6045872234925212E-4</v>
      </c>
      <c r="BC216" s="5">
        <f t="shared" si="434"/>
        <v>7.1885470937292452E-5</v>
      </c>
      <c r="BD216" s="5">
        <f t="shared" si="435"/>
        <v>4.213717547023247E-4</v>
      </c>
      <c r="BE216" s="5">
        <f t="shared" si="436"/>
        <v>7.3536611725860429E-4</v>
      </c>
      <c r="BF216" s="5">
        <f t="shared" si="437"/>
        <v>6.4167011715582866E-4</v>
      </c>
      <c r="BG216" s="5">
        <f t="shared" si="438"/>
        <v>3.7327487137583091E-4</v>
      </c>
      <c r="BH216" s="5">
        <f t="shared" si="439"/>
        <v>1.628571978132256E-4</v>
      </c>
      <c r="BI216" s="5">
        <f t="shared" si="440"/>
        <v>5.6842758864144289E-5</v>
      </c>
      <c r="BJ216" s="8">
        <f t="shared" si="441"/>
        <v>0.45963599522840831</v>
      </c>
      <c r="BK216" s="8">
        <f t="shared" si="442"/>
        <v>0.23566193062209226</v>
      </c>
      <c r="BL216" s="8">
        <f t="shared" si="443"/>
        <v>0.2850840493355013</v>
      </c>
      <c r="BM216" s="8">
        <f t="shared" si="444"/>
        <v>0.60151747036655445</v>
      </c>
      <c r="BN216" s="8">
        <f t="shared" si="445"/>
        <v>0.39574347688268818</v>
      </c>
    </row>
    <row r="217" spans="1:66" x14ac:dyDescent="0.25">
      <c r="A217" t="s">
        <v>290</v>
      </c>
      <c r="B217" t="s">
        <v>314</v>
      </c>
      <c r="C217" t="s">
        <v>313</v>
      </c>
      <c r="D217" t="s">
        <v>354</v>
      </c>
      <c r="E217">
        <f>VLOOKUP(A217,home!$A$2:$E$405,3,FALSE)</f>
        <v>1.6292</v>
      </c>
      <c r="F217">
        <f>VLOOKUP(B217,home!$B$2:$E$405,3,FALSE)</f>
        <v>0.95479999999999998</v>
      </c>
      <c r="G217">
        <f>VLOOKUP(C217,away!$B$2:$E$405,4,FALSE)</f>
        <v>1.0831999999999999</v>
      </c>
      <c r="H217">
        <f>VLOOKUP(A217,away!$A$2:$E$405,3,FALSE)</f>
        <v>1.1462000000000001</v>
      </c>
      <c r="I217">
        <f>VLOOKUP(C217,away!$B$2:$E$405,3,FALSE)</f>
        <v>1.0777000000000001</v>
      </c>
      <c r="J217">
        <f>VLOOKUP(B217,home!$B$2:$E$405,4,FALSE)</f>
        <v>0.72699999999999998</v>
      </c>
      <c r="K217" s="3">
        <f t="shared" si="390"/>
        <v>1.684982765312</v>
      </c>
      <c r="L217" s="3">
        <f t="shared" si="391"/>
        <v>0.89803383098000022</v>
      </c>
      <c r="M217" s="5">
        <f t="shared" si="392"/>
        <v>7.5545768863024082E-2</v>
      </c>
      <c r="N217" s="5">
        <f t="shared" si="393"/>
        <v>0.12729331852643946</v>
      </c>
      <c r="O217" s="5">
        <f t="shared" si="394"/>
        <v>6.7842656226391129E-2</v>
      </c>
      <c r="P217" s="5">
        <f t="shared" si="395"/>
        <v>0.11431370649445587</v>
      </c>
      <c r="Q217" s="5">
        <f t="shared" si="396"/>
        <v>0.10724352392821065</v>
      </c>
      <c r="R217" s="5">
        <f t="shared" si="397"/>
        <v>3.0462500237422589E-2</v>
      </c>
      <c r="S217" s="5">
        <f t="shared" si="398"/>
        <v>4.3244061478129203E-2</v>
      </c>
      <c r="T217" s="5">
        <f t="shared" si="399"/>
        <v>9.6308312641046334E-2</v>
      </c>
      <c r="U217" s="5">
        <f t="shared" si="400"/>
        <v>5.132878788836976E-2</v>
      </c>
      <c r="V217" s="5">
        <f t="shared" si="401"/>
        <v>7.270631397566246E-3</v>
      </c>
      <c r="W217" s="5">
        <f t="shared" si="402"/>
        <v>6.023449650345334E-2</v>
      </c>
      <c r="X217" s="5">
        <f t="shared" si="403"/>
        <v>5.4092615652147624E-2</v>
      </c>
      <c r="Y217" s="5">
        <f t="shared" si="404"/>
        <v>2.4288499430913425E-2</v>
      </c>
      <c r="Z217" s="5">
        <f t="shared" si="405"/>
        <v>9.1187852631472582E-3</v>
      </c>
      <c r="AA217" s="5">
        <f t="shared" si="406"/>
        <v>1.5364996008984179E-2</v>
      </c>
      <c r="AB217" s="5">
        <f t="shared" si="407"/>
        <v>1.2944876732113007E-2</v>
      </c>
      <c r="AC217" s="5">
        <f t="shared" si="408"/>
        <v>6.8760702627645943E-4</v>
      </c>
      <c r="AD217" s="5">
        <f t="shared" si="409"/>
        <v>2.5373522121391205E-2</v>
      </c>
      <c r="AE217" s="5">
        <f t="shared" si="410"/>
        <v>2.2786281276128726E-2</v>
      </c>
      <c r="AF217" s="5">
        <f t="shared" si="411"/>
        <v>1.0231425734094862E-2</v>
      </c>
      <c r="AG217" s="5">
        <f t="shared" si="412"/>
        <v>3.0627221494588571E-3</v>
      </c>
      <c r="AH217" s="5">
        <f t="shared" si="413"/>
        <v>2.047244415937025E-3</v>
      </c>
      <c r="AI217" s="5">
        <f t="shared" si="414"/>
        <v>3.4495715572351181E-3</v>
      </c>
      <c r="AJ217" s="5">
        <f t="shared" si="415"/>
        <v>2.9062343108258266E-3</v>
      </c>
      <c r="AK217" s="5">
        <f t="shared" si="416"/>
        <v>1.6323182418999721E-3</v>
      </c>
      <c r="AL217" s="5">
        <f t="shared" si="417"/>
        <v>4.1618694980952135E-5</v>
      </c>
      <c r="AM217" s="5">
        <f t="shared" si="418"/>
        <v>8.5507894939613836E-3</v>
      </c>
      <c r="AN217" s="5">
        <f t="shared" si="419"/>
        <v>7.6788982471656777E-3</v>
      </c>
      <c r="AO217" s="5">
        <f t="shared" si="420"/>
        <v>3.4479552053039006E-3</v>
      </c>
      <c r="AP217" s="5">
        <f t="shared" si="421"/>
        <v>1.0321268073554984E-3</v>
      </c>
      <c r="AQ217" s="5">
        <f t="shared" si="422"/>
        <v>2.3172119771665368E-4</v>
      </c>
      <c r="AR217" s="5">
        <f t="shared" si="423"/>
        <v>3.6769894915926807E-4</v>
      </c>
      <c r="AS217" s="5">
        <f t="shared" si="424"/>
        <v>6.1956639215669991E-4</v>
      </c>
      <c r="AT217" s="5">
        <f t="shared" si="425"/>
        <v>5.2197934637528782E-4</v>
      </c>
      <c r="AU217" s="5">
        <f t="shared" si="426"/>
        <v>2.9317540083039422E-4</v>
      </c>
      <c r="AV217" s="5">
        <f t="shared" si="427"/>
        <v>1.2349887440316296E-4</v>
      </c>
      <c r="AW217" s="5">
        <f t="shared" si="428"/>
        <v>1.7493395631171296E-6</v>
      </c>
      <c r="AX217" s="5">
        <f t="shared" si="429"/>
        <v>2.4013221545226421E-3</v>
      </c>
      <c r="AY217" s="5">
        <f t="shared" si="430"/>
        <v>2.1564685338431163E-3</v>
      </c>
      <c r="AZ217" s="5">
        <f t="shared" si="431"/>
        <v>9.6829084941747875E-4</v>
      </c>
      <c r="BA217" s="5">
        <f t="shared" si="432"/>
        <v>2.8985264700175236E-4</v>
      </c>
      <c r="BB217" s="5">
        <f t="shared" si="433"/>
        <v>6.5074370751669322E-5</v>
      </c>
      <c r="BC217" s="5">
        <f t="shared" si="434"/>
        <v>1.1687797292946901E-5</v>
      </c>
      <c r="BD217" s="5">
        <f t="shared" si="435"/>
        <v>5.503434932680296E-5</v>
      </c>
      <c r="BE217" s="5">
        <f t="shared" si="436"/>
        <v>9.2731930115823042E-5</v>
      </c>
      <c r="BF217" s="5">
        <f t="shared" si="437"/>
        <v>7.8125852019639345E-5</v>
      </c>
      <c r="BG217" s="5">
        <f t="shared" si="438"/>
        <v>4.3880238059469334E-5</v>
      </c>
      <c r="BH217" s="5">
        <f t="shared" si="439"/>
        <v>1.8484361216998381E-5</v>
      </c>
      <c r="BI217" s="5">
        <f t="shared" si="440"/>
        <v>6.2291660156887569E-6</v>
      </c>
      <c r="BJ217" s="8">
        <f t="shared" si="441"/>
        <v>0.55774890526761745</v>
      </c>
      <c r="BK217" s="8">
        <f t="shared" si="442"/>
        <v>0.24325986248827591</v>
      </c>
      <c r="BL217" s="8">
        <f t="shared" si="443"/>
        <v>0.19019959047885784</v>
      </c>
      <c r="BM217" s="8">
        <f t="shared" si="444"/>
        <v>0.47547095002767431</v>
      </c>
      <c r="BN217" s="8">
        <f t="shared" si="445"/>
        <v>0.52270147427594382</v>
      </c>
    </row>
    <row r="218" spans="1:66" s="15" customFormat="1" x14ac:dyDescent="0.25">
      <c r="A218" s="15" t="s">
        <v>290</v>
      </c>
      <c r="B218" s="15" t="s">
        <v>308</v>
      </c>
      <c r="C218" s="15" t="s">
        <v>306</v>
      </c>
      <c r="D218" s="15" t="s">
        <v>354</v>
      </c>
      <c r="E218" s="15">
        <f>VLOOKUP(A218,home!$A$2:$E$405,3,FALSE)</f>
        <v>1.6292</v>
      </c>
      <c r="F218" s="15">
        <f>VLOOKUP(B218,home!$B$2:$E$405,3,FALSE)</f>
        <v>0.68600000000000005</v>
      </c>
      <c r="G218" s="15">
        <f>VLOOKUP(C218,away!$B$2:$E$405,4,FALSE)</f>
        <v>0.83040000000000003</v>
      </c>
      <c r="H218" s="15">
        <f>VLOOKUP(A218,away!$A$2:$E$405,3,FALSE)</f>
        <v>1.1462000000000001</v>
      </c>
      <c r="I218" s="15">
        <f>VLOOKUP(C218,away!$B$2:$E$405,3,FALSE)</f>
        <v>1.7448999999999999</v>
      </c>
      <c r="J218" s="15">
        <f>VLOOKUP(B218,home!$B$2:$E$405,4,FALSE)</f>
        <v>0.5645</v>
      </c>
      <c r="K218" s="16">
        <f t="shared" si="390"/>
        <v>0.92808094848000011</v>
      </c>
      <c r="L218" s="16">
        <f t="shared" si="391"/>
        <v>1.1290024725100001</v>
      </c>
      <c r="M218" s="17">
        <f t="shared" si="392"/>
        <v>0.12782624208489257</v>
      </c>
      <c r="N218" s="17">
        <f t="shared" si="393"/>
        <v>0.11863309999478122</v>
      </c>
      <c r="O218" s="17">
        <f t="shared" si="394"/>
        <v>0.14431614336550552</v>
      </c>
      <c r="P218" s="17">
        <f t="shared" si="395"/>
        <v>0.13393706321563406</v>
      </c>
      <c r="Q218" s="17">
        <f t="shared" si="396"/>
        <v>5.5050559982139619E-2</v>
      </c>
      <c r="R218" s="17">
        <f t="shared" si="397"/>
        <v>8.1466641341381721E-2</v>
      </c>
      <c r="S218" s="17">
        <f t="shared" si="398"/>
        <v>3.5085004084910304E-2</v>
      </c>
      <c r="T218" s="17">
        <f t="shared" si="399"/>
        <v>6.2152218332895692E-2</v>
      </c>
      <c r="U218" s="17">
        <f t="shared" si="400"/>
        <v>7.5607637765589542E-2</v>
      </c>
      <c r="V218" s="17">
        <f t="shared" si="401"/>
        <v>4.0846963063087592E-3</v>
      </c>
      <c r="W218" s="17">
        <f t="shared" si="402"/>
        <v>1.7030458640859759E-2</v>
      </c>
      <c r="X218" s="17">
        <f t="shared" si="403"/>
        <v>1.9227429913509963E-2</v>
      </c>
      <c r="Y218" s="17">
        <f t="shared" si="404"/>
        <v>1.0853907956182745E-2</v>
      </c>
      <c r="Z218" s="17">
        <f t="shared" si="405"/>
        <v>3.0658679833835106E-2</v>
      </c>
      <c r="AA218" s="17">
        <f t="shared" si="406"/>
        <v>2.8453736659330341E-2</v>
      </c>
      <c r="AB218" s="17">
        <f t="shared" si="407"/>
        <v>1.3203685453295725E-2</v>
      </c>
      <c r="AC218" s="17">
        <f t="shared" si="408"/>
        <v>2.6749800083665829E-4</v>
      </c>
      <c r="AD218" s="17">
        <f t="shared" si="409"/>
        <v>3.9514110521146339E-3</v>
      </c>
      <c r="AE218" s="17">
        <f t="shared" si="410"/>
        <v>4.4611528477407625E-3</v>
      </c>
      <c r="AF218" s="17">
        <f t="shared" si="411"/>
        <v>2.5183262976721751E-3</v>
      </c>
      <c r="AG218" s="17">
        <f t="shared" si="412"/>
        <v>9.4773220555294637E-4</v>
      </c>
      <c r="AH218" s="17">
        <f t="shared" si="413"/>
        <v>8.6534313340730883E-3</v>
      </c>
      <c r="AI218" s="17">
        <f t="shared" si="414"/>
        <v>8.0310847601331049E-3</v>
      </c>
      <c r="AJ218" s="17">
        <f t="shared" si="415"/>
        <v>3.7267483807538024E-3</v>
      </c>
      <c r="AK218" s="17">
        <f t="shared" si="416"/>
        <v>1.1529080573187648E-3</v>
      </c>
      <c r="AL218" s="17">
        <f t="shared" si="417"/>
        <v>1.1211437045711163E-5</v>
      </c>
      <c r="AM218" s="17">
        <f t="shared" si="418"/>
        <v>7.3344586341618121E-4</v>
      </c>
      <c r="AN218" s="17">
        <f t="shared" si="419"/>
        <v>8.2806219324910028E-4</v>
      </c>
      <c r="AO218" s="17">
        <f t="shared" si="420"/>
        <v>4.6744213178514398E-4</v>
      </c>
      <c r="AP218" s="17">
        <f t="shared" si="421"/>
        <v>1.7591444084692423E-4</v>
      </c>
      <c r="AQ218" s="17">
        <f t="shared" si="422"/>
        <v>4.9651959666597954E-5</v>
      </c>
      <c r="AR218" s="17">
        <f t="shared" si="423"/>
        <v>1.9539490743728022E-3</v>
      </c>
      <c r="AS218" s="17">
        <f t="shared" si="424"/>
        <v>1.8134229102255287E-3</v>
      </c>
      <c r="AT218" s="17">
        <f t="shared" si="425"/>
        <v>8.4150162725873533E-4</v>
      </c>
      <c r="AU218" s="17">
        <f t="shared" si="426"/>
        <v>2.6032720945791692E-4</v>
      </c>
      <c r="AV218" s="17">
        <f t="shared" si="427"/>
        <v>6.0401180867213777E-5</v>
      </c>
      <c r="AW218" s="17">
        <f t="shared" si="428"/>
        <v>3.2631687442731189E-7</v>
      </c>
      <c r="AX218" s="17">
        <f t="shared" si="429"/>
        <v>1.1344952209633698E-4</v>
      </c>
      <c r="AY218" s="17">
        <f t="shared" si="430"/>
        <v>1.2808479095184231E-4</v>
      </c>
      <c r="AZ218" s="17">
        <f t="shared" si="431"/>
        <v>7.2304022837778263E-5</v>
      </c>
      <c r="BA218" s="17">
        <f t="shared" si="432"/>
        <v>2.7210473518757047E-5</v>
      </c>
      <c r="BB218" s="17">
        <f t="shared" si="433"/>
        <v>7.6801729702111549E-6</v>
      </c>
      <c r="BC218" s="17">
        <f t="shared" si="434"/>
        <v>1.7341868545345708E-6</v>
      </c>
      <c r="BD218" s="17">
        <f t="shared" si="435"/>
        <v>3.6766888935425352E-4</v>
      </c>
      <c r="BE218" s="17">
        <f t="shared" si="436"/>
        <v>3.4122649155848389E-4</v>
      </c>
      <c r="BF218" s="17">
        <f t="shared" si="437"/>
        <v>1.5834290296605022E-4</v>
      </c>
      <c r="BG218" s="17">
        <f t="shared" si="438"/>
        <v>4.8985010523269504E-5</v>
      </c>
      <c r="BH218" s="17">
        <f t="shared" si="439"/>
        <v>1.1365513756934685E-5</v>
      </c>
      <c r="BI218" s="17">
        <f t="shared" si="440"/>
        <v>2.1096233574996872E-6</v>
      </c>
      <c r="BJ218" s="18">
        <f t="shared" si="441"/>
        <v>0.29743127698164279</v>
      </c>
      <c r="BK218" s="18">
        <f t="shared" si="442"/>
        <v>0.30133979992057985</v>
      </c>
      <c r="BL218" s="18">
        <f t="shared" si="443"/>
        <v>0.37047131755108015</v>
      </c>
      <c r="BM218" s="18">
        <f t="shared" si="444"/>
        <v>0.3385435658287258</v>
      </c>
      <c r="BN218" s="18">
        <f t="shared" si="445"/>
        <v>0.6612297499843347</v>
      </c>
    </row>
    <row r="219" spans="1:66" x14ac:dyDescent="0.25">
      <c r="A219" t="s">
        <v>340</v>
      </c>
      <c r="B219" t="s">
        <v>130</v>
      </c>
      <c r="C219" t="s">
        <v>134</v>
      </c>
      <c r="D219" s="11">
        <v>44413</v>
      </c>
      <c r="E219" s="10">
        <f>VLOOKUP(A219,home!$A$2:$E$405,3,FALSE)</f>
        <v>1.3611</v>
      </c>
      <c r="F219" s="10">
        <f>VLOOKUP(B219,home!$B$2:$E$405,3,FALSE)</f>
        <v>0.80149999999999999</v>
      </c>
      <c r="G219" s="10">
        <f>VLOOKUP(C219,away!$B$2:$E$405,4,FALSE)</f>
        <v>0.80149999999999999</v>
      </c>
      <c r="H219" s="10">
        <f>VLOOKUP(A219,away!$A$2:$E$405,3,FALSE)</f>
        <v>1.1444000000000001</v>
      </c>
      <c r="I219" s="10">
        <f>VLOOKUP(C219,away!$B$2:$E$405,3,FALSE)</f>
        <v>0.7944</v>
      </c>
      <c r="J219" s="10">
        <f>VLOOKUP(B219,home!$B$2:$E$405,4,FALSE)</f>
        <v>0.7944</v>
      </c>
      <c r="K219" s="12">
        <f t="shared" ref="K219:K282" si="446">E219*F219*G219</f>
        <v>0.87437370247500001</v>
      </c>
      <c r="L219" s="12">
        <f t="shared" ref="L219:L282" si="447">H219*I219*J219</f>
        <v>0.72219806438400003</v>
      </c>
      <c r="M219" s="13">
        <f t="shared" ref="M219:M282" si="448">_xlfn.POISSON.DIST(0,K219,FALSE) * _xlfn.POISSON.DIST(0,L219,FALSE)</f>
        <v>0.20258985410856672</v>
      </c>
      <c r="N219" s="13">
        <f t="shared" ref="N219:N282" si="449">_xlfn.POISSON.DIST(1,K219,FALSE) * _xlfn.POISSON.DIST(0,L219,FALSE)</f>
        <v>0.17713924082077759</v>
      </c>
      <c r="O219" s="13">
        <f t="shared" ref="O219:O282" si="450">_xlfn.POISSON.DIST(0,K219,FALSE) * _xlfn.POISSON.DIST(1,L219,FALSE)</f>
        <v>0.14631000050104381</v>
      </c>
      <c r="P219" s="13">
        <f t="shared" ref="P219:P282" si="451">_xlfn.POISSON.DIST(1,K219,FALSE) * _xlfn.POISSON.DIST(1,L219,FALSE)</f>
        <v>0.12792961684721679</v>
      </c>
      <c r="Q219" s="13">
        <f t="shared" ref="Q219:Q282" si="452">_xlfn.POISSON.DIST(2,K219,FALSE) * _xlfn.POISSON.DIST(0,L219,FALSE)</f>
        <v>7.7442946925036976E-2</v>
      </c>
      <c r="R219" s="13">
        <f t="shared" ref="R219:R282" si="453">_xlfn.POISSON.DIST(0,K219,FALSE) * _xlfn.POISSON.DIST(2,L219,FALSE)</f>
        <v>5.283239958093796E-2</v>
      </c>
      <c r="S219" s="13">
        <f t="shared" ref="S219:S282" si="454">_xlfn.POISSON.DIST(2,K219,FALSE) * _xlfn.POISSON.DIST(2,L219,FALSE)</f>
        <v>2.0195960625334748E-2</v>
      </c>
      <c r="T219" s="13">
        <f t="shared" ref="T219:T282" si="455">_xlfn.POISSON.DIST(2,K219,FALSE) * _xlfn.POISSON.DIST(1,L219,FALSE)</f>
        <v>5.5929146369454542E-2</v>
      </c>
      <c r="U219" s="13">
        <f t="shared" ref="U219:U282" si="456">_xlfn.POISSON.DIST(1,K219,FALSE) * _xlfn.POISSON.DIST(2,L219,FALSE)</f>
        <v>4.6195260832223368E-2</v>
      </c>
      <c r="V219" s="13">
        <f t="shared" ref="V219:V282" si="457">_xlfn.POISSON.DIST(3,K219,FALSE) * _xlfn.POISSON.DIST(3,L219,FALSE)</f>
        <v>1.4170181511853899E-3</v>
      </c>
      <c r="W219" s="13">
        <f t="shared" ref="W219:W282" si="458">_xlfn.POISSON.DIST(3,K219,FALSE) * _xlfn.POISSON.DIST(0,L219,FALSE)</f>
        <v>2.2571358744473163E-2</v>
      </c>
      <c r="X219" s="13">
        <f t="shared" ref="X219:X282" si="459">_xlfn.POISSON.DIST(3,K219,FALSE) * _xlfn.POISSON.DIST(1,L219,FALSE)</f>
        <v>1.6300991595775392E-2</v>
      </c>
      <c r="Y219" s="13">
        <f t="shared" ref="Y219:Y282" si="460">_xlfn.POISSON.DIST(3,K219,FALSE) * _xlfn.POISSON.DIST(2,L219,FALSE)</f>
        <v>5.886272289004419E-3</v>
      </c>
      <c r="Z219" s="13">
        <f t="shared" ref="Z219:Z282" si="461">_xlfn.POISSON.DIST(0,K219,FALSE) * _xlfn.POISSON.DIST(3,L219,FALSE)</f>
        <v>1.271848557137182E-2</v>
      </c>
      <c r="AA219" s="13">
        <f t="shared" ref="AA219:AA282" si="462">_xlfn.POISSON.DIST(1,K219,FALSE) * _xlfn.POISSON.DIST(3,L219,FALSE)</f>
        <v>1.1120709318915244E-2</v>
      </c>
      <c r="AB219" s="13">
        <f t="shared" ref="AB219:AB282" si="463">_xlfn.POISSON.DIST(2,K219,FALSE) * _xlfn.POISSON.DIST(3,L219,FALSE)</f>
        <v>4.8618278906640789E-3</v>
      </c>
      <c r="AC219" s="13">
        <f t="shared" ref="AC219:AC282" si="464">_xlfn.POISSON.DIST(4,K219,FALSE) * _xlfn.POISSON.DIST(4,L219,FALSE)</f>
        <v>5.5925366408512327E-5</v>
      </c>
      <c r="AD219" s="13">
        <f t="shared" ref="AD219:AD282" si="465">_xlfn.POISSON.DIST(4,K219,FALSE) * _xlfn.POISSON.DIST(0,L219,FALSE)</f>
        <v>4.9339506288241164E-3</v>
      </c>
      <c r="AE219" s="13">
        <f t="shared" ref="AE219:AE282" si="466">_xlfn.POISSON.DIST(4,K219,FALSE) * _xlfn.POISSON.DIST(1,L219,FALSE)</f>
        <v>3.5632895939029961E-3</v>
      </c>
      <c r="AF219" s="13">
        <f t="shared" ref="AF219:AF282" si="467">_xlfn.POISSON.DIST(4,K219,FALSE) * _xlfn.POISSON.DIST(2,L219,FALSE)</f>
        <v>1.2867004237781966E-3</v>
      </c>
      <c r="AG219" s="13">
        <f t="shared" ref="AG219:AG282" si="468">_xlfn.POISSON.DIST(4,K219,FALSE) * _xlfn.POISSON.DIST(3,L219,FALSE)</f>
        <v>3.0975085183156212E-4</v>
      </c>
      <c r="AH219" s="13">
        <f t="shared" ref="AH219:AH282" si="469">_xlfn.POISSON.DIST(0,K219,FALSE) * _xlfn.POISSON.DIST(4,L219,FALSE)</f>
        <v>2.2963164153851395E-3</v>
      </c>
      <c r="AI219" s="13">
        <f t="shared" ref="AI219:AI282" si="470">_xlfn.POISSON.DIST(1,K219,FALSE) * _xlfn.POISSON.DIST(4,L219,FALSE)</f>
        <v>2.0078386861744246E-3</v>
      </c>
      <c r="AJ219" s="13">
        <f t="shared" ref="AJ219:AJ282" si="471">_xlfn.POISSON.DIST(2,K219,FALSE) * _xlfn.POISSON.DIST(4,L219,FALSE)</f>
        <v>8.7780067300143559E-4</v>
      </c>
      <c r="AK219" s="13">
        <f t="shared" ref="AK219:AK282" si="472">_xlfn.POISSON.DIST(3,K219,FALSE) * _xlfn.POISSON.DIST(4,L219,FALSE)</f>
        <v>2.5584194149577065E-4</v>
      </c>
      <c r="AL219" s="13">
        <f t="shared" ref="AL219:AL282" si="473">_xlfn.POISSON.DIST(5,K219,FALSE) * _xlfn.POISSON.DIST(5,L219,FALSE)</f>
        <v>1.4126098719331001E-6</v>
      </c>
      <c r="AM219" s="13">
        <f t="shared" ref="AM219:AM282" si="474">_xlfn.POISSON.DIST(5,K219,FALSE) * _xlfn.POISSON.DIST(0,L219,FALSE)</f>
        <v>8.6282333583075977E-4</v>
      </c>
      <c r="AN219" s="13">
        <f t="shared" ref="AN219:AN282" si="475">_xlfn.POISSON.DIST(5,K219,FALSE) * _xlfn.POISSON.DIST(1,L219,FALSE)</f>
        <v>6.2312934304232061E-4</v>
      </c>
      <c r="AO219" s="13">
        <f t="shared" ref="AO219:AO282" si="476">_xlfn.POISSON.DIST(5,K219,FALSE) * _xlfn.POISSON.DIST(2,L219,FALSE)</f>
        <v>2.2501140270301875E-4</v>
      </c>
      <c r="AP219" s="13">
        <f t="shared" ref="AP219:AP282" si="477">_xlfn.POISSON.DIST(5,K219,FALSE) * _xlfn.POISSON.DIST(3,L219,FALSE)</f>
        <v>5.4167599832149647E-5</v>
      </c>
      <c r="AQ219" s="13">
        <f t="shared" ref="AQ219:AQ282" si="478">_xlfn.POISSON.DIST(5,K219,FALSE) * _xlfn.POISSON.DIST(4,L219,FALSE)</f>
        <v>9.7799339377763861E-6</v>
      </c>
      <c r="AR219" s="13">
        <f t="shared" ref="AR219:AR282" si="479">_xlfn.POISSON.DIST(0,K219,FALSE) * _xlfn.POISSON.DIST(5,L219,FALSE)</f>
        <v>3.3167905408087073E-4</v>
      </c>
      <c r="AS219" s="13">
        <f t="shared" ref="AS219:AS282" si="480">_xlfn.POISSON.DIST(1,K219,FALSE) * _xlfn.POISSON.DIST(5,L219,FALSE)</f>
        <v>2.9001144255009673E-4</v>
      </c>
      <c r="AT219" s="13">
        <f t="shared" ref="AT219:AT282" si="481">_xlfn.POISSON.DIST(2,K219,FALSE) * _xlfn.POISSON.DIST(5,L219,FALSE)</f>
        <v>1.2678918939132192E-4</v>
      </c>
      <c r="AU219" s="13">
        <f t="shared" ref="AU219:AU282" si="482">_xlfn.POISSON.DIST(3,K219,FALSE) * _xlfn.POISSON.DIST(5,L219,FALSE)</f>
        <v>3.6953710987298045E-5</v>
      </c>
      <c r="AV219" s="13">
        <f t="shared" ref="AV219:AV282" si="483">_xlfn.POISSON.DIST(4,K219,FALSE) * _xlfn.POISSON.DIST(5,L219,FALSE)</f>
        <v>8.0778382740387176E-6</v>
      </c>
      <c r="AW219" s="13">
        <f t="shared" ref="AW219:AW282" si="484">_xlfn.POISSON.DIST(6,K219,FALSE) * _xlfn.POISSON.DIST(6,L219,FALSE)</f>
        <v>2.4778393390233851E-8</v>
      </c>
      <c r="AX219" s="13">
        <f t="shared" ref="AX219:AX282" si="485">_xlfn.POISSON.DIST(6,K219,FALSE) * _xlfn.POISSON.DIST(0,L219,FALSE)</f>
        <v>1.2573833912202858E-4</v>
      </c>
      <c r="AY219" s="13">
        <f t="shared" ref="AY219:AY282" si="486">_xlfn.POISSON.DIST(6,K219,FALSE) * _xlfn.POISSON.DIST(1,L219,FALSE)</f>
        <v>9.0807985132788008E-5</v>
      </c>
      <c r="AZ219" s="13">
        <f t="shared" ref="AZ219:AZ282" si="487">_xlfn.POISSON.DIST(6,K219,FALSE) * _xlfn.POISSON.DIST(2,L219,FALSE)</f>
        <v>3.2790675546755277E-5</v>
      </c>
      <c r="BA219" s="13">
        <f t="shared" ref="BA219:BA282" si="488">_xlfn.POISSON.DIST(6,K219,FALSE) * _xlfn.POISSON.DIST(3,L219,FALSE)</f>
        <v>7.8937874699034757E-6</v>
      </c>
      <c r="BB219" s="13">
        <f t="shared" ref="BB219:BB282" si="489">_xlfn.POISSON.DIST(6,K219,FALSE) * _xlfn.POISSON.DIST(4,L219,FALSE)</f>
        <v>1.4252195078557403E-6</v>
      </c>
      <c r="BC219" s="13">
        <f t="shared" ref="BC219:BC282" si="490">_xlfn.POISSON.DIST(6,K219,FALSE) * _xlfn.POISSON.DIST(5,L219,FALSE)</f>
        <v>2.0585815397914665E-7</v>
      </c>
      <c r="BD219" s="13">
        <f t="shared" ref="BD219:BD282" si="491">_xlfn.POISSON.DIST(0,K219,FALSE) * _xlfn.POISSON.DIST(6,L219,FALSE)</f>
        <v>3.9922995142320139E-5</v>
      </c>
      <c r="BE219" s="13">
        <f t="shared" ref="BE219:BE282" si="492">_xlfn.POISSON.DIST(1,K219,FALSE) * _xlfn.POISSON.DIST(6,L219,FALSE)</f>
        <v>3.4907617076481909E-5</v>
      </c>
      <c r="BF219" s="13">
        <f t="shared" ref="BF219:BF282" si="493">_xlfn.POISSON.DIST(2,K219,FALSE) * _xlfn.POISSON.DIST(6,L219,FALSE)</f>
        <v>1.5261151193871508E-5</v>
      </c>
      <c r="BG219" s="13">
        <f t="shared" ref="BG219:BG282" si="494">_xlfn.POISSON.DIST(3,K219,FALSE) * _xlfn.POISSON.DIST(6,L219,FALSE)</f>
        <v>4.4479830911387323E-6</v>
      </c>
      <c r="BH219" s="13">
        <f t="shared" ref="BH219:BH282" si="495">_xlfn.POISSON.DIST(4,K219,FALSE) * _xlfn.POISSON.DIST(6,L219,FALSE)</f>
        <v>9.7229986098629206E-7</v>
      </c>
      <c r="BI219" s="13">
        <f t="shared" ref="BI219:BI282" si="496">_xlfn.POISSON.DIST(5,K219,FALSE) * _xlfn.POISSON.DIST(6,L219,FALSE)</f>
        <v>1.7003068587330247E-7</v>
      </c>
      <c r="BJ219" s="14">
        <f t="shared" ref="BJ219:BJ282" si="497">SUM(N219,Q219,T219,W219,X219,Y219,AD219,AE219,AF219,AG219,AM219,AN219,AO219,AP219,AQ219,AX219,AY219,AZ219,BA219,BB219,BC219)</f>
        <v>0.36739742172313827</v>
      </c>
      <c r="BK219" s="14">
        <f t="shared" ref="BK219:BK282" si="498">SUM(M219,P219,S219,V219,AC219,AL219,AY219)</f>
        <v>0.35228059569371684</v>
      </c>
      <c r="BL219" s="14">
        <f t="shared" ref="BL219:BL282" si="499">SUM(O219,R219,U219,AA219,AB219,AH219,AI219,AJ219,AK219,AR219,AS219,AT219,AU219,AV219,BD219,BE219,BF219,BG219,BH219,BI219)</f>
        <v>0.2676471891521755</v>
      </c>
      <c r="BM219" s="14">
        <f t="shared" ref="BM219:BM282" si="500">SUM(S219:BI219)</f>
        <v>0.21570885015008329</v>
      </c>
      <c r="BN219" s="14">
        <f t="shared" ref="BN219:BN282" si="501">SUM(M219:R219)</f>
        <v>0.78424405878357994</v>
      </c>
    </row>
    <row r="220" spans="1:66" x14ac:dyDescent="0.25">
      <c r="A220" t="s">
        <v>340</v>
      </c>
      <c r="B220" t="s">
        <v>139</v>
      </c>
      <c r="C220" t="s">
        <v>142</v>
      </c>
      <c r="D220" s="11">
        <v>44413</v>
      </c>
      <c r="E220" s="10">
        <f>VLOOKUP(A220,home!$A$2:$E$405,3,FALSE)</f>
        <v>1.3611</v>
      </c>
      <c r="F220" s="10">
        <f>VLOOKUP(B220,home!$B$2:$E$405,3,FALSE)</f>
        <v>1.4694</v>
      </c>
      <c r="G220" s="10">
        <f>VLOOKUP(C220,away!$B$2:$E$405,4,FALSE)</f>
        <v>1.2021999999999999</v>
      </c>
      <c r="H220" s="10">
        <f>VLOOKUP(A220,away!$A$2:$E$405,3,FALSE)</f>
        <v>1.1444000000000001</v>
      </c>
      <c r="I220" s="10">
        <f>VLOOKUP(C220,away!$B$2:$E$405,3,FALSE)</f>
        <v>1.6681999999999999</v>
      </c>
      <c r="J220" s="10">
        <f>VLOOKUP(B220,home!$B$2:$E$405,4,FALSE)</f>
        <v>0.63549999999999995</v>
      </c>
      <c r="K220" s="12">
        <f t="shared" si="446"/>
        <v>2.4044004087480002</v>
      </c>
      <c r="L220" s="12">
        <f t="shared" si="447"/>
        <v>1.21322547484</v>
      </c>
      <c r="M220" s="13">
        <f t="shared" si="448"/>
        <v>2.6846337223548063E-2</v>
      </c>
      <c r="N220" s="13">
        <f t="shared" si="449"/>
        <v>6.4549344193685618E-2</v>
      </c>
      <c r="O220" s="13">
        <f t="shared" si="450"/>
        <v>3.2570660225753861E-2</v>
      </c>
      <c r="P220" s="13">
        <f t="shared" si="451"/>
        <v>7.8312908759994818E-2</v>
      </c>
      <c r="Q220" s="13">
        <f t="shared" si="452"/>
        <v>7.7601234781856543E-2</v>
      </c>
      <c r="R220" s="13">
        <f t="shared" si="453"/>
        <v>1.9757777359121268E-2</v>
      </c>
      <c r="S220" s="13">
        <f t="shared" si="454"/>
        <v>5.7111251596287028E-2</v>
      </c>
      <c r="T220" s="13">
        <f t="shared" si="455"/>
        <v>9.4147794916388208E-2</v>
      </c>
      <c r="U220" s="13">
        <f t="shared" si="456"/>
        <v>4.7505607958223166E-2</v>
      </c>
      <c r="V220" s="13">
        <f t="shared" si="457"/>
        <v>1.8510897773446531E-2</v>
      </c>
      <c r="W220" s="13">
        <f t="shared" si="458"/>
        <v>6.2194813542948466E-2</v>
      </c>
      <c r="X220" s="13">
        <f t="shared" si="459"/>
        <v>7.5456332193228892E-2</v>
      </c>
      <c r="Y220" s="13">
        <f t="shared" si="460"/>
        <v>4.5772772227407464E-2</v>
      </c>
      <c r="Z220" s="13">
        <f t="shared" si="461"/>
        <v>7.9902129394343012E-3</v>
      </c>
      <c r="AA220" s="13">
        <f t="shared" si="462"/>
        <v>1.9211671257559397E-2</v>
      </c>
      <c r="AB220" s="13">
        <f t="shared" si="463"/>
        <v>2.3096275112204016E-2</v>
      </c>
      <c r="AC220" s="13">
        <f t="shared" si="464"/>
        <v>3.3748604053655761E-3</v>
      </c>
      <c r="AD220" s="13">
        <f t="shared" si="465"/>
        <v>3.7385308776167747E-2</v>
      </c>
      <c r="AE220" s="13">
        <f t="shared" si="466"/>
        <v>4.5356808992006128E-2</v>
      </c>
      <c r="AF220" s="13">
        <f t="shared" si="467"/>
        <v>2.7514018063276916E-2</v>
      </c>
      <c r="AG220" s="13">
        <f t="shared" si="468"/>
        <v>1.1126902543191826E-2</v>
      </c>
      <c r="AH220" s="13">
        <f t="shared" si="469"/>
        <v>2.4234824718794728E-3</v>
      </c>
      <c r="AI220" s="13">
        <f t="shared" si="470"/>
        <v>5.827022245980619E-3</v>
      </c>
      <c r="AJ220" s="13">
        <f t="shared" si="471"/>
        <v>7.0052473350097474E-3</v>
      </c>
      <c r="AK220" s="13">
        <f t="shared" si="472"/>
        <v>5.6144731852260914E-3</v>
      </c>
      <c r="AL220" s="13">
        <f t="shared" si="473"/>
        <v>3.9378948837950076E-4</v>
      </c>
      <c r="AM220" s="13">
        <f t="shared" si="474"/>
        <v>1.7977850340517579E-2</v>
      </c>
      <c r="AN220" s="13">
        <f t="shared" si="475"/>
        <v>2.1811186015976893E-2</v>
      </c>
      <c r="AO220" s="13">
        <f t="shared" si="476"/>
        <v>1.3230943255528571E-2</v>
      </c>
      <c r="AP220" s="13">
        <f t="shared" si="477"/>
        <v>5.3507058045899163E-3</v>
      </c>
      <c r="AQ220" s="13">
        <f t="shared" si="478"/>
        <v>1.6229031476256862E-3</v>
      </c>
      <c r="AR220" s="13">
        <f t="shared" si="479"/>
        <v>5.8804613454247812E-4</v>
      </c>
      <c r="AS220" s="13">
        <f t="shared" si="480"/>
        <v>1.413898366256616E-3</v>
      </c>
      <c r="AT220" s="13">
        <f t="shared" si="481"/>
        <v>1.6997889048777691E-3</v>
      </c>
      <c r="AU220" s="13">
        <f t="shared" si="482"/>
        <v>1.3623243792244746E-3</v>
      </c>
      <c r="AV220" s="13">
        <f t="shared" si="483"/>
        <v>8.1889332356367326E-4</v>
      </c>
      <c r="AW220" s="13">
        <f t="shared" si="484"/>
        <v>3.1908760357672882E-5</v>
      </c>
      <c r="AX220" s="13">
        <f t="shared" si="485"/>
        <v>7.2043251178584731E-3</v>
      </c>
      <c r="AY220" s="13">
        <f t="shared" si="486"/>
        <v>8.7404707620155828E-3</v>
      </c>
      <c r="AZ220" s="13">
        <f t="shared" si="487"/>
        <v>5.3020808952857473E-3</v>
      </c>
      <c r="BA220" s="13">
        <f t="shared" si="488"/>
        <v>2.1442065372743813E-3</v>
      </c>
      <c r="BB220" s="13">
        <f t="shared" si="489"/>
        <v>6.5035149858493578E-4</v>
      </c>
      <c r="BC220" s="13">
        <f t="shared" si="490"/>
        <v>1.5780460113672289E-4</v>
      </c>
      <c r="BD220" s="13">
        <f t="shared" si="491"/>
        <v>1.1890542513468734E-4</v>
      </c>
      <c r="BE220" s="13">
        <f t="shared" si="492"/>
        <v>2.8589625279619701E-4</v>
      </c>
      <c r="BF220" s="13">
        <f t="shared" si="493"/>
        <v>3.4370453354134892E-4</v>
      </c>
      <c r="BG220" s="13">
        <f t="shared" si="494"/>
        <v>2.7546777364512002E-4</v>
      </c>
      <c r="BH220" s="13">
        <f t="shared" si="495"/>
        <v>1.6558370688730709E-4</v>
      </c>
      <c r="BI220" s="13">
        <f t="shared" si="496"/>
        <v>7.962590650437002E-5</v>
      </c>
      <c r="BJ220" s="14">
        <f t="shared" si="497"/>
        <v>0.62529815820655232</v>
      </c>
      <c r="BK220" s="14">
        <f t="shared" si="498"/>
        <v>0.19329051600903713</v>
      </c>
      <c r="BL220" s="14">
        <f t="shared" si="499"/>
        <v>0.17016435185793166</v>
      </c>
      <c r="BM220" s="14">
        <f t="shared" si="500"/>
        <v>0.68839641446733724</v>
      </c>
      <c r="BN220" s="14">
        <f t="shared" si="501"/>
        <v>0.29963826254396014</v>
      </c>
    </row>
    <row r="221" spans="1:66" x14ac:dyDescent="0.25">
      <c r="A221" t="s">
        <v>340</v>
      </c>
      <c r="B221" t="s">
        <v>132</v>
      </c>
      <c r="C221" t="s">
        <v>138</v>
      </c>
      <c r="D221" s="11">
        <v>44413</v>
      </c>
      <c r="E221" s="10">
        <f>VLOOKUP(A221,home!$A$2:$E$405,3,FALSE)</f>
        <v>1.3611</v>
      </c>
      <c r="F221" s="10">
        <f>VLOOKUP(B221,home!$B$2:$E$405,3,FALSE)</f>
        <v>0.73470000000000002</v>
      </c>
      <c r="G221" s="10">
        <f>VLOOKUP(C221,away!$B$2:$E$405,4,FALSE)</f>
        <v>1.5306</v>
      </c>
      <c r="H221" s="10">
        <f>VLOOKUP(A221,away!$A$2:$E$405,3,FALSE)</f>
        <v>1.1444000000000001</v>
      </c>
      <c r="I221" s="10">
        <f>VLOOKUP(C221,away!$B$2:$E$405,3,FALSE)</f>
        <v>0.43690000000000001</v>
      </c>
      <c r="J221" s="10">
        <f>VLOOKUP(B221,home!$B$2:$E$405,4,FALSE)</f>
        <v>1.2709999999999999</v>
      </c>
      <c r="K221" s="12">
        <f t="shared" si="446"/>
        <v>1.5306002602020001</v>
      </c>
      <c r="L221" s="12">
        <f t="shared" si="447"/>
        <v>0.6354852055600001</v>
      </c>
      <c r="M221" s="13">
        <f t="shared" si="448"/>
        <v>0.11462544504887606</v>
      </c>
      <c r="N221" s="13">
        <f t="shared" si="449"/>
        <v>0.17544573601757979</v>
      </c>
      <c r="O221" s="13">
        <f t="shared" si="450"/>
        <v>7.2842774509291511E-2</v>
      </c>
      <c r="P221" s="13">
        <f t="shared" si="451"/>
        <v>0.11149316961775722</v>
      </c>
      <c r="Q221" s="13">
        <f t="shared" si="452"/>
        <v>0.13426864459991955</v>
      </c>
      <c r="R221" s="13">
        <f t="shared" si="453"/>
        <v>2.3145252766298922E-2</v>
      </c>
      <c r="S221" s="13">
        <f t="shared" si="454"/>
        <v>2.7111621826448613E-2</v>
      </c>
      <c r="T221" s="13">
        <f t="shared" si="455"/>
        <v>8.5325737213842484E-2</v>
      </c>
      <c r="U221" s="13">
        <f t="shared" si="456"/>
        <v>3.5426129906538199E-2</v>
      </c>
      <c r="V221" s="13">
        <f t="shared" si="457"/>
        <v>2.9300849772247576E-3</v>
      </c>
      <c r="W221" s="13">
        <f t="shared" si="458"/>
        <v>6.8503874120535588E-2</v>
      </c>
      <c r="X221" s="13">
        <f t="shared" si="459"/>
        <v>4.3533198527144934E-2</v>
      </c>
      <c r="Y221" s="13">
        <f t="shared" si="460"/>
        <v>1.3832351807353493E-2</v>
      </c>
      <c r="Z221" s="13">
        <f t="shared" si="461"/>
        <v>4.9028219039765437E-3</v>
      </c>
      <c r="AA221" s="13">
        <f t="shared" si="462"/>
        <v>7.5042604819505641E-3</v>
      </c>
      <c r="AB221" s="13">
        <f t="shared" si="463"/>
        <v>5.7430115231485611E-3</v>
      </c>
      <c r="AC221" s="13">
        <f t="shared" si="464"/>
        <v>1.7812605941293426E-4</v>
      </c>
      <c r="AD221" s="13">
        <f t="shared" si="465"/>
        <v>2.6213011888434203E-2</v>
      </c>
      <c r="AE221" s="13">
        <f t="shared" si="466"/>
        <v>1.6657981248268339E-2</v>
      </c>
      <c r="AF221" s="13">
        <f t="shared" si="467"/>
        <v>5.2929503188852154E-3</v>
      </c>
      <c r="AG221" s="13">
        <f t="shared" si="468"/>
        <v>1.1211972071385463E-3</v>
      </c>
      <c r="AH221" s="13">
        <f t="shared" si="469"/>
        <v>7.7891769636815114E-4</v>
      </c>
      <c r="AI221" s="13">
        <f t="shared" si="470"/>
        <v>1.1922116287370348E-3</v>
      </c>
      <c r="AJ221" s="13">
        <f t="shared" si="471"/>
        <v>9.123997145803781E-4</v>
      </c>
      <c r="AK221" s="13">
        <f t="shared" si="472"/>
        <v>4.6550641351498579E-4</v>
      </c>
      <c r="AL221" s="13">
        <f t="shared" si="473"/>
        <v>6.9303421930447534E-6</v>
      </c>
      <c r="AM221" s="13">
        <f t="shared" si="474"/>
        <v>8.0243285634230971E-3</v>
      </c>
      <c r="AN221" s="13">
        <f t="shared" si="475"/>
        <v>5.0993420866079081E-3</v>
      </c>
      <c r="AO221" s="13">
        <f t="shared" si="476"/>
        <v>1.6202782270643928E-3</v>
      </c>
      <c r="AP221" s="13">
        <f t="shared" si="477"/>
        <v>3.4322094739680276E-4</v>
      </c>
      <c r="AQ221" s="13">
        <f t="shared" si="478"/>
        <v>5.4527958577238787E-5</v>
      </c>
      <c r="AR221" s="13">
        <f t="shared" si="479"/>
        <v>9.8998134478167266E-5</v>
      </c>
      <c r="AS221" s="13">
        <f t="shared" si="480"/>
        <v>1.5152657039179545E-4</v>
      </c>
      <c r="AT221" s="13">
        <f t="shared" si="481"/>
        <v>1.1596330403459942E-4</v>
      </c>
      <c r="AU221" s="13">
        <f t="shared" si="482"/>
        <v>5.9164487776413842E-5</v>
      </c>
      <c r="AV221" s="13">
        <f t="shared" si="483"/>
        <v>2.2639295096324266E-5</v>
      </c>
      <c r="AW221" s="13">
        <f t="shared" si="484"/>
        <v>1.8724895615666791E-7</v>
      </c>
      <c r="AX221" s="13">
        <f t="shared" si="485"/>
        <v>2.0470065645202934E-3</v>
      </c>
      <c r="AY221" s="13">
        <f t="shared" si="486"/>
        <v>1.3008423874368484E-3</v>
      </c>
      <c r="AZ221" s="13">
        <f t="shared" si="487"/>
        <v>4.1333304599073341E-4</v>
      </c>
      <c r="BA221" s="13">
        <f t="shared" si="488"/>
        <v>8.7555678565387403E-5</v>
      </c>
      <c r="BB221" s="13">
        <f t="shared" si="489"/>
        <v>1.3910084597767624E-5</v>
      </c>
      <c r="BC221" s="13">
        <f t="shared" si="490"/>
        <v>1.7679305939938703E-6</v>
      </c>
      <c r="BD221" s="13">
        <f t="shared" si="491"/>
        <v>1.0485308306485773E-5</v>
      </c>
      <c r="BE221" s="13">
        <f t="shared" si="492"/>
        <v>1.604881562220532E-5</v>
      </c>
      <c r="BF221" s="13">
        <f t="shared" si="493"/>
        <v>1.2282160683640696E-5</v>
      </c>
      <c r="BG221" s="13">
        <f t="shared" si="494"/>
        <v>6.2663594460744088E-6</v>
      </c>
      <c r="BH221" s="13">
        <f t="shared" si="495"/>
        <v>2.3978228496701876E-6</v>
      </c>
      <c r="BI221" s="13">
        <f t="shared" si="496"/>
        <v>7.340216555246976E-7</v>
      </c>
      <c r="BJ221" s="14">
        <f t="shared" si="497"/>
        <v>0.58920079642387646</v>
      </c>
      <c r="BK221" s="14">
        <f t="shared" si="498"/>
        <v>0.25764622025934947</v>
      </c>
      <c r="BL221" s="14">
        <f t="shared" si="499"/>
        <v>0.14850697092076917</v>
      </c>
      <c r="BM221" s="14">
        <f t="shared" si="500"/>
        <v>0.3671351318097682</v>
      </c>
      <c r="BN221" s="14">
        <f t="shared" si="501"/>
        <v>0.63182102255972317</v>
      </c>
    </row>
    <row r="222" spans="1:66" x14ac:dyDescent="0.25">
      <c r="A222" t="s">
        <v>340</v>
      </c>
      <c r="B222" t="s">
        <v>135</v>
      </c>
      <c r="C222" t="s">
        <v>137</v>
      </c>
      <c r="D222" s="11">
        <v>44413</v>
      </c>
      <c r="E222" s="10">
        <f>VLOOKUP(A222,home!$A$2:$E$405,3,FALSE)</f>
        <v>1.3611</v>
      </c>
      <c r="F222" s="10">
        <f>VLOOKUP(B222,home!$B$2:$E$405,3,FALSE)</f>
        <v>1.6698</v>
      </c>
      <c r="G222" s="10">
        <f>VLOOKUP(C222,away!$B$2:$E$405,4,FALSE)</f>
        <v>0.86829999999999996</v>
      </c>
      <c r="H222" s="10">
        <f>VLOOKUP(A222,away!$A$2:$E$405,3,FALSE)</f>
        <v>1.1444000000000001</v>
      </c>
      <c r="I222" s="10">
        <f>VLOOKUP(C222,away!$B$2:$E$405,3,FALSE)</f>
        <v>0.3972</v>
      </c>
      <c r="J222" s="10">
        <f>VLOOKUP(B222,home!$B$2:$E$405,4,FALSE)</f>
        <v>0.55610000000000004</v>
      </c>
      <c r="K222" s="12">
        <f t="shared" si="446"/>
        <v>1.9734416584739995</v>
      </c>
      <c r="L222" s="12">
        <f t="shared" si="447"/>
        <v>0.25277841364800002</v>
      </c>
      <c r="M222" s="13">
        <f t="shared" si="448"/>
        <v>0.10793564899063693</v>
      </c>
      <c r="N222" s="13">
        <f t="shared" si="449"/>
        <v>0.21300470615255002</v>
      </c>
      <c r="O222" s="13">
        <f t="shared" si="450"/>
        <v>2.7283802127920552E-2</v>
      </c>
      <c r="P222" s="13">
        <f t="shared" si="451"/>
        <v>5.3842991720799975E-2</v>
      </c>
      <c r="Q222" s="13">
        <f t="shared" si="452"/>
        <v>0.2101761802862277</v>
      </c>
      <c r="R222" s="13">
        <f t="shared" si="453"/>
        <v>3.448378110090842E-3</v>
      </c>
      <c r="S222" s="13">
        <f t="shared" si="454"/>
        <v>6.7148059620636101E-3</v>
      </c>
      <c r="T222" s="13">
        <f t="shared" si="455"/>
        <v>5.3128001439348684E-2</v>
      </c>
      <c r="U222" s="13">
        <f t="shared" si="456"/>
        <v>6.8051730166231068E-3</v>
      </c>
      <c r="V222" s="13">
        <f t="shared" si="457"/>
        <v>3.7218188718429193E-4</v>
      </c>
      <c r="W222" s="13">
        <f t="shared" si="458"/>
        <v>0.13825680993192779</v>
      </c>
      <c r="X222" s="13">
        <f t="shared" si="459"/>
        <v>3.494833709062576E-2</v>
      </c>
      <c r="Y222" s="13">
        <f t="shared" si="460"/>
        <v>4.4170926047019691E-3</v>
      </c>
      <c r="Z222" s="13">
        <f t="shared" si="461"/>
        <v>2.905585161090837E-4</v>
      </c>
      <c r="AA222" s="13">
        <f t="shared" si="462"/>
        <v>5.7340027991405445E-4</v>
      </c>
      <c r="AB222" s="13">
        <f t="shared" si="463"/>
        <v>5.6578599968152372E-4</v>
      </c>
      <c r="AC222" s="13">
        <f t="shared" si="464"/>
        <v>1.1603781082579297E-5</v>
      </c>
      <c r="AD222" s="13">
        <f t="shared" si="465"/>
        <v>6.8210437071847041E-2</v>
      </c>
      <c r="AE222" s="13">
        <f t="shared" si="466"/>
        <v>1.7242126077258224E-2</v>
      </c>
      <c r="AF222" s="13">
        <f t="shared" si="467"/>
        <v>2.1792186388640737E-3</v>
      </c>
      <c r="AG222" s="13">
        <f t="shared" si="468"/>
        <v>1.8361981017473805E-4</v>
      </c>
      <c r="AH222" s="13">
        <f t="shared" si="469"/>
        <v>1.836173019349276E-5</v>
      </c>
      <c r="AI222" s="13">
        <f t="shared" si="470"/>
        <v>3.623580328549847E-5</v>
      </c>
      <c r="AJ222" s="13">
        <f t="shared" si="471"/>
        <v>3.5754621865935859E-5</v>
      </c>
      <c r="AK222" s="13">
        <f t="shared" si="472"/>
        <v>2.3519886757741058E-5</v>
      </c>
      <c r="AL222" s="13">
        <f t="shared" si="473"/>
        <v>2.3153880839257871E-7</v>
      </c>
      <c r="AM222" s="13">
        <f t="shared" si="474"/>
        <v>2.6921863612060438E-2</v>
      </c>
      <c r="AN222" s="13">
        <f t="shared" si="475"/>
        <v>6.8052659763044518E-3</v>
      </c>
      <c r="AO222" s="13">
        <f t="shared" si="476"/>
        <v>8.6011216897147365E-4</v>
      </c>
      <c r="AP222" s="13">
        <f t="shared" si="477"/>
        <v>7.247259654398319E-5</v>
      </c>
      <c r="AQ222" s="13">
        <f t="shared" si="478"/>
        <v>4.5798769968349009E-6</v>
      </c>
      <c r="AR222" s="13">
        <f t="shared" si="479"/>
        <v>9.2828980602873765E-7</v>
      </c>
      <c r="AS222" s="13">
        <f t="shared" si="480"/>
        <v>1.8319257743538593E-6</v>
      </c>
      <c r="AT222" s="13">
        <f t="shared" si="481"/>
        <v>1.8075993191710738E-6</v>
      </c>
      <c r="AU222" s="13">
        <f t="shared" si="482"/>
        <v>1.1890639327604785E-6</v>
      </c>
      <c r="AV222" s="13">
        <f t="shared" si="483"/>
        <v>5.8663707487461387E-7</v>
      </c>
      <c r="AW222" s="13">
        <f t="shared" si="484"/>
        <v>3.2083782893656613E-9</v>
      </c>
      <c r="AX222" s="13">
        <f t="shared" si="485"/>
        <v>8.8547878626325568E-3</v>
      </c>
      <c r="AY222" s="13">
        <f t="shared" si="486"/>
        <v>2.238299229105822E-3</v>
      </c>
      <c r="AZ222" s="13">
        <f t="shared" si="487"/>
        <v>2.828968642014555E-4</v>
      </c>
      <c r="BA222" s="13">
        <f t="shared" si="488"/>
        <v>2.3836740186279195E-5</v>
      </c>
      <c r="BB222" s="13">
        <f t="shared" si="489"/>
        <v>1.5063533427067972E-6</v>
      </c>
      <c r="BC222" s="13">
        <f t="shared" si="490"/>
        <v>7.6154721672557319E-8</v>
      </c>
      <c r="BD222" s="13">
        <f t="shared" si="491"/>
        <v>3.910860409559225E-8</v>
      </c>
      <c r="BE222" s="13">
        <f t="shared" si="492"/>
        <v>7.7178548527008621E-8</v>
      </c>
      <c r="BF222" s="13">
        <f t="shared" si="493"/>
        <v>7.6153681401878E-8</v>
      </c>
      <c r="BG222" s="13">
        <f t="shared" si="494"/>
        <v>5.0094949108207552E-8</v>
      </c>
      <c r="BH222" s="13">
        <f t="shared" si="495"/>
        <v>2.4714864862317934E-8</v>
      </c>
      <c r="BI222" s="13">
        <f t="shared" si="496"/>
        <v>9.7546687805706944E-9</v>
      </c>
      <c r="BJ222" s="14">
        <f t="shared" si="497"/>
        <v>0.78781222653859384</v>
      </c>
      <c r="BK222" s="14">
        <f t="shared" si="498"/>
        <v>0.17111576310968163</v>
      </c>
      <c r="BL222" s="14">
        <f t="shared" si="499"/>
        <v>3.8797032097556708E-2</v>
      </c>
      <c r="BM222" s="14">
        <f t="shared" si="500"/>
        <v>0.38008557685298761</v>
      </c>
      <c r="BN222" s="14">
        <f t="shared" si="501"/>
        <v>0.61569170738822598</v>
      </c>
    </row>
    <row r="223" spans="1:66" x14ac:dyDescent="0.25">
      <c r="A223" t="s">
        <v>338</v>
      </c>
      <c r="B223" t="s">
        <v>93</v>
      </c>
      <c r="C223" t="s">
        <v>91</v>
      </c>
      <c r="D223" s="11">
        <v>44414</v>
      </c>
      <c r="E223" s="10">
        <f>VLOOKUP(A223,home!$A$2:$E$405,3,FALSE)</f>
        <v>1.4215</v>
      </c>
      <c r="F223" s="10">
        <f>VLOOKUP(B223,home!$B$2:$E$405,3,FALSE)</f>
        <v>0.86580000000000001</v>
      </c>
      <c r="G223" s="10">
        <f>VLOOKUP(C223,away!$B$2:$E$405,4,FALSE)</f>
        <v>1.2987</v>
      </c>
      <c r="H223" s="10">
        <f>VLOOKUP(A223,away!$A$2:$E$405,3,FALSE)</f>
        <v>1.0277000000000001</v>
      </c>
      <c r="I223" s="10">
        <f>VLOOKUP(C223,away!$B$2:$E$405,3,FALSE)</f>
        <v>1.4220999999999999</v>
      </c>
      <c r="J223" s="10">
        <f>VLOOKUP(B223,home!$B$2:$E$405,4,FALSE)</f>
        <v>1.1976</v>
      </c>
      <c r="K223" s="12">
        <f t="shared" si="446"/>
        <v>1.5983551548899999</v>
      </c>
      <c r="L223" s="12">
        <f t="shared" si="447"/>
        <v>1.7502830227920001</v>
      </c>
      <c r="M223" s="13">
        <f t="shared" si="448"/>
        <v>3.5132165305065591E-2</v>
      </c>
      <c r="N223" s="13">
        <f t="shared" si="449"/>
        <v>5.6153677517799185E-2</v>
      </c>
      <c r="O223" s="13">
        <f t="shared" si="450"/>
        <v>6.1491232487378436E-2</v>
      </c>
      <c r="P223" s="13">
        <f t="shared" si="451"/>
        <v>9.8284828426740731E-2</v>
      </c>
      <c r="Q223" s="13">
        <f t="shared" si="452"/>
        <v>4.4876759963302516E-2</v>
      </c>
      <c r="R223" s="13">
        <f t="shared" si="453"/>
        <v>5.3813530136607189E-2</v>
      </c>
      <c r="S223" s="13">
        <f t="shared" si="454"/>
        <v>6.8739767496490162E-2</v>
      </c>
      <c r="T223" s="13">
        <f t="shared" si="455"/>
        <v>7.8547031081680138E-2</v>
      </c>
      <c r="U223" s="13">
        <f t="shared" si="456"/>
        <v>8.6013133296674454E-2</v>
      </c>
      <c r="V223" s="13">
        <f t="shared" si="457"/>
        <v>2.13671754322288E-2</v>
      </c>
      <c r="W223" s="13">
        <f t="shared" si="458"/>
        <v>2.390966687403525E-2</v>
      </c>
      <c r="X223" s="13">
        <f t="shared" si="459"/>
        <v>4.184868401023617E-2</v>
      </c>
      <c r="Y223" s="13">
        <f t="shared" si="460"/>
        <v>3.6623520574651708E-2</v>
      </c>
      <c r="Z223" s="13">
        <f t="shared" si="461"/>
        <v>3.1396302731536409E-2</v>
      </c>
      <c r="AA223" s="13">
        <f t="shared" si="462"/>
        <v>5.0182442315438197E-2</v>
      </c>
      <c r="AB223" s="13">
        <f t="shared" si="463"/>
        <v>4.0104682679925362E-2</v>
      </c>
      <c r="AC223" s="13">
        <f t="shared" si="464"/>
        <v>3.7360157584314115E-3</v>
      </c>
      <c r="AD223" s="13">
        <f t="shared" si="465"/>
        <v>9.5540348249542259E-3</v>
      </c>
      <c r="AE223" s="13">
        <f t="shared" si="466"/>
        <v>1.672226495328092E-2</v>
      </c>
      <c r="AF223" s="13">
        <f t="shared" si="467"/>
        <v>1.4634348225178629E-2</v>
      </c>
      <c r="AG223" s="13">
        <f t="shared" si="468"/>
        <v>8.5380837493854635E-3</v>
      </c>
      <c r="AH223" s="13">
        <f t="shared" si="469"/>
        <v>1.3738103912361571E-2</v>
      </c>
      <c r="AI223" s="13">
        <f t="shared" si="470"/>
        <v>2.1958369206737591E-2</v>
      </c>
      <c r="AJ223" s="13">
        <f t="shared" si="471"/>
        <v>1.7548636307283434E-2</v>
      </c>
      <c r="AK223" s="13">
        <f t="shared" si="472"/>
        <v>9.3496511010120985E-3</v>
      </c>
      <c r="AL223" s="13">
        <f t="shared" si="473"/>
        <v>4.1807120583494035E-4</v>
      </c>
      <c r="AM223" s="13">
        <f t="shared" si="474"/>
        <v>3.0541481624928326E-3</v>
      </c>
      <c r="AN223" s="13">
        <f t="shared" si="475"/>
        <v>5.3456236779025881E-3</v>
      </c>
      <c r="AO223" s="13">
        <f t="shared" si="476"/>
        <v>4.6781771848339168E-3</v>
      </c>
      <c r="AP223" s="13">
        <f t="shared" si="477"/>
        <v>2.7293780347425588E-3</v>
      </c>
      <c r="AQ223" s="13">
        <f t="shared" si="478"/>
        <v>1.1942960092478239E-3</v>
      </c>
      <c r="AR223" s="13">
        <f t="shared" si="479"/>
        <v>4.8091140086317583E-3</v>
      </c>
      <c r="AS223" s="13">
        <f t="shared" si="480"/>
        <v>7.6866721661502813E-3</v>
      </c>
      <c r="AT223" s="13">
        <f t="shared" si="481"/>
        <v>6.1430160403578927E-3</v>
      </c>
      <c r="AU223" s="13">
        <f t="shared" si="482"/>
        <v>3.2729071182259987E-3</v>
      </c>
      <c r="AV223" s="13">
        <f t="shared" si="483"/>
        <v>1.3078169909731745E-3</v>
      </c>
      <c r="AW223" s="13">
        <f t="shared" si="484"/>
        <v>3.2488474734420413E-5</v>
      </c>
      <c r="AX223" s="13">
        <f t="shared" si="485"/>
        <v>8.136022432197066E-4</v>
      </c>
      <c r="AY223" s="13">
        <f t="shared" si="486"/>
        <v>1.4240341936129402E-3</v>
      </c>
      <c r="AZ223" s="13">
        <f t="shared" si="487"/>
        <v>1.2462314364780128E-3</v>
      </c>
      <c r="BA223" s="13">
        <f t="shared" si="488"/>
        <v>7.2708590857905101E-4</v>
      </c>
      <c r="BB223" s="13">
        <f t="shared" si="489"/>
        <v>3.1815153047430231E-4</v>
      </c>
      <c r="BC223" s="13">
        <f t="shared" si="490"/>
        <v>1.113710444928925E-4</v>
      </c>
      <c r="BD223" s="13">
        <f t="shared" si="491"/>
        <v>1.4028851006632262E-3</v>
      </c>
      <c r="BE223" s="13">
        <f t="shared" si="492"/>
        <v>2.2423086323634439E-3</v>
      </c>
      <c r="BF223" s="13">
        <f t="shared" si="493"/>
        <v>1.7920027806962282E-3</v>
      </c>
      <c r="BG223" s="13">
        <f t="shared" si="494"/>
        <v>9.5475229403434354E-4</v>
      </c>
      <c r="BH223" s="13">
        <f t="shared" si="495"/>
        <v>3.8150831270321138E-4</v>
      </c>
      <c r="BI223" s="13">
        <f t="shared" si="496"/>
        <v>1.2195715564851279E-4</v>
      </c>
      <c r="BJ223" s="14">
        <f t="shared" si="497"/>
        <v>0.3530501712005808</v>
      </c>
      <c r="BK223" s="14">
        <f t="shared" si="498"/>
        <v>0.22910205781840459</v>
      </c>
      <c r="BL223" s="14">
        <f t="shared" si="499"/>
        <v>0.38431472204386641</v>
      </c>
      <c r="BM223" s="14">
        <f t="shared" si="500"/>
        <v>0.64671951423861584</v>
      </c>
      <c r="BN223" s="14">
        <f t="shared" si="501"/>
        <v>0.34975219383689365</v>
      </c>
    </row>
    <row r="224" spans="1:66" x14ac:dyDescent="0.25">
      <c r="A224" t="s">
        <v>339</v>
      </c>
      <c r="B224" t="s">
        <v>128</v>
      </c>
      <c r="C224" t="s">
        <v>114</v>
      </c>
      <c r="D224" s="11">
        <v>44414</v>
      </c>
      <c r="E224" s="10">
        <f>VLOOKUP(A224,home!$A$2:$E$405,3,FALSE)</f>
        <v>1.2710999999999999</v>
      </c>
      <c r="F224" s="10">
        <f>VLOOKUP(B224,home!$B$2:$E$405,3,FALSE)</f>
        <v>0.5383</v>
      </c>
      <c r="G224" s="10">
        <f>VLOOKUP(C224,away!$B$2:$E$405,4,FALSE)</f>
        <v>1.0766</v>
      </c>
      <c r="H224" s="10">
        <f>VLOOKUP(A224,away!$A$2:$E$405,3,FALSE)</f>
        <v>0.94469999999999998</v>
      </c>
      <c r="I224" s="10">
        <f>VLOOKUP(C224,away!$B$2:$E$405,3,FALSE)</f>
        <v>1.5042</v>
      </c>
      <c r="J224" s="10">
        <f>VLOOKUP(B224,home!$B$2:$E$405,4,FALSE)</f>
        <v>0.72430000000000005</v>
      </c>
      <c r="K224" s="12">
        <f t="shared" si="446"/>
        <v>0.73664538775799993</v>
      </c>
      <c r="L224" s="12">
        <f t="shared" si="447"/>
        <v>1.029243149082</v>
      </c>
      <c r="M224" s="13">
        <f t="shared" si="448"/>
        <v>0.17103474827440626</v>
      </c>
      <c r="N224" s="13">
        <f t="shared" si="449"/>
        <v>0.1259919584626919</v>
      </c>
      <c r="O224" s="13">
        <f t="shared" si="450"/>
        <v>0.17603634291639705</v>
      </c>
      <c r="P224" s="13">
        <f t="shared" si="451"/>
        <v>0.12967636008714956</v>
      </c>
      <c r="Q224" s="13">
        <f t="shared" si="452"/>
        <v>4.6405697548069752E-2</v>
      </c>
      <c r="R224" s="13">
        <f t="shared" si="453"/>
        <v>9.0592099968075643E-2</v>
      </c>
      <c r="S224" s="13">
        <f t="shared" si="454"/>
        <v>2.4579739694872902E-2</v>
      </c>
      <c r="T224" s="13">
        <f t="shared" si="455"/>
        <v>4.776274627972215E-2</v>
      </c>
      <c r="U224" s="13">
        <f t="shared" si="456"/>
        <v>6.6734252608794578E-2</v>
      </c>
      <c r="V224" s="13">
        <f t="shared" si="457"/>
        <v>2.0706716082738766E-3</v>
      </c>
      <c r="W224" s="13">
        <f t="shared" si="458"/>
        <v>1.1394847688159437E-2</v>
      </c>
      <c r="X224" s="13">
        <f t="shared" si="459"/>
        <v>1.1728068917870964E-2</v>
      </c>
      <c r="Y224" s="13">
        <f t="shared" si="460"/>
        <v>6.0355172928401174E-3</v>
      </c>
      <c r="Z224" s="13">
        <f t="shared" si="461"/>
        <v>3.108043275103118E-2</v>
      </c>
      <c r="AA224" s="13">
        <f t="shared" si="462"/>
        <v>2.2895257435569805E-2</v>
      </c>
      <c r="AB224" s="13">
        <f t="shared" si="463"/>
        <v>8.4328428957222736E-3</v>
      </c>
      <c r="AC224" s="13">
        <f t="shared" si="464"/>
        <v>9.8122296713777375E-5</v>
      </c>
      <c r="AD224" s="13">
        <f t="shared" si="465"/>
        <v>2.0984904984218886E-3</v>
      </c>
      <c r="AE224" s="13">
        <f t="shared" si="466"/>
        <v>2.1598569689144005E-3</v>
      </c>
      <c r="AF224" s="13">
        <f t="shared" si="467"/>
        <v>1.1115089941260803E-3</v>
      </c>
      <c r="AG224" s="13">
        <f t="shared" si="468"/>
        <v>3.8133767244909769E-4</v>
      </c>
      <c r="AH224" s="13">
        <f t="shared" si="469"/>
        <v>7.9973306198756634E-3</v>
      </c>
      <c r="AI224" s="13">
        <f t="shared" si="470"/>
        <v>5.8911967155072338E-3</v>
      </c>
      <c r="AJ224" s="13">
        <f t="shared" si="471"/>
        <v>2.169861444426741E-3</v>
      </c>
      <c r="AK224" s="13">
        <f t="shared" si="472"/>
        <v>5.3280614170362348E-4</v>
      </c>
      <c r="AL224" s="13">
        <f t="shared" si="473"/>
        <v>2.9758028493296487E-6</v>
      </c>
      <c r="AM224" s="13">
        <f t="shared" si="474"/>
        <v>3.0916866938329426E-4</v>
      </c>
      <c r="AN224" s="13">
        <f t="shared" si="475"/>
        <v>3.1820973487355346E-4</v>
      </c>
      <c r="AO224" s="13">
        <f t="shared" si="476"/>
        <v>1.6375759479490221E-4</v>
      </c>
      <c r="AP224" s="13">
        <f t="shared" si="477"/>
        <v>5.6182127517599763E-5</v>
      </c>
      <c r="AQ224" s="13">
        <f t="shared" si="478"/>
        <v>1.4456267462085215E-5</v>
      </c>
      <c r="AR224" s="13">
        <f t="shared" si="479"/>
        <v>1.6462395502901466E-3</v>
      </c>
      <c r="AS224" s="13">
        <f t="shared" si="480"/>
        <v>1.2126947718660405E-3</v>
      </c>
      <c r="AT224" s="13">
        <f t="shared" si="481"/>
        <v>4.4666300522667936E-4</v>
      </c>
      <c r="AU224" s="13">
        <f t="shared" si="482"/>
        <v>1.0967741422745359E-4</v>
      </c>
      <c r="AV224" s="13">
        <f t="shared" si="483"/>
        <v>2.0198340332969328E-5</v>
      </c>
      <c r="AW224" s="13">
        <f t="shared" si="484"/>
        <v>6.2672657933117972E-8</v>
      </c>
      <c r="AX224" s="13">
        <f t="shared" si="485"/>
        <v>3.7957945723413599E-5</v>
      </c>
      <c r="AY224" s="13">
        <f t="shared" si="486"/>
        <v>3.9067955589049842E-5</v>
      </c>
      <c r="AZ224" s="13">
        <f t="shared" si="487"/>
        <v>2.010521281933469E-5</v>
      </c>
      <c r="BA224" s="13">
        <f t="shared" si="488"/>
        <v>6.8977175183786104E-6</v>
      </c>
      <c r="BB224" s="13">
        <f t="shared" si="489"/>
        <v>1.7748571250235195E-6</v>
      </c>
      <c r="BC224" s="13">
        <f t="shared" si="490"/>
        <v>3.6535190730596657E-7</v>
      </c>
      <c r="BD224" s="13">
        <f t="shared" si="491"/>
        <v>2.8239679648066091E-4</v>
      </c>
      <c r="BE224" s="13">
        <f t="shared" si="492"/>
        <v>2.0802629764511343E-4</v>
      </c>
      <c r="BF224" s="13">
        <f t="shared" si="493"/>
        <v>7.6620806346322851E-5</v>
      </c>
      <c r="BG224" s="13">
        <f t="shared" si="494"/>
        <v>1.8814121200439208E-5</v>
      </c>
      <c r="BH224" s="13">
        <f t="shared" si="495"/>
        <v>3.4648339017558857E-6</v>
      </c>
      <c r="BI224" s="13">
        <f t="shared" si="496"/>
        <v>5.1047078261520577E-7</v>
      </c>
      <c r="BJ224" s="14">
        <f t="shared" si="497"/>
        <v>0.25603797375797976</v>
      </c>
      <c r="BK224" s="14">
        <f t="shared" si="498"/>
        <v>0.32750168571985477</v>
      </c>
      <c r="BL224" s="14">
        <f t="shared" si="499"/>
        <v>0.38530729715437279</v>
      </c>
      <c r="BM224" s="14">
        <f t="shared" si="500"/>
        <v>0.26015117684351724</v>
      </c>
      <c r="BN224" s="14">
        <f t="shared" si="501"/>
        <v>0.73973720725679015</v>
      </c>
    </row>
    <row r="225" spans="1:66" x14ac:dyDescent="0.25">
      <c r="A225" t="s">
        <v>340</v>
      </c>
      <c r="B225" t="s">
        <v>144</v>
      </c>
      <c r="C225" t="s">
        <v>143</v>
      </c>
      <c r="D225" s="11">
        <v>44414</v>
      </c>
      <c r="E225" s="10">
        <f>VLOOKUP(A225,home!$A$2:$E$405,3,FALSE)</f>
        <v>1.3611</v>
      </c>
      <c r="F225" s="10">
        <f>VLOOKUP(B225,home!$B$2:$E$405,3,FALSE)</f>
        <v>0.93510000000000004</v>
      </c>
      <c r="G225" s="10">
        <f>VLOOKUP(C225,away!$B$2:$E$405,4,FALSE)</f>
        <v>0.86829999999999996</v>
      </c>
      <c r="H225" s="10">
        <f>VLOOKUP(A225,away!$A$2:$E$405,3,FALSE)</f>
        <v>1.1444000000000001</v>
      </c>
      <c r="I225" s="10">
        <f>VLOOKUP(C225,away!$B$2:$E$405,3,FALSE)</f>
        <v>0.47660000000000002</v>
      </c>
      <c r="J225" s="10">
        <f>VLOOKUP(B225,home!$B$2:$E$405,4,FALSE)</f>
        <v>1.2709999999999999</v>
      </c>
      <c r="K225" s="12">
        <f t="shared" si="446"/>
        <v>1.1051415108630001</v>
      </c>
      <c r="L225" s="12">
        <f t="shared" si="447"/>
        <v>0.69323014183999998</v>
      </c>
      <c r="M225" s="13">
        <f t="shared" si="448"/>
        <v>0.16556827148465059</v>
      </c>
      <c r="N225" s="13">
        <f t="shared" si="449"/>
        <v>0.18297636969952211</v>
      </c>
      <c r="O225" s="13">
        <f t="shared" si="450"/>
        <v>0.11477691632550792</v>
      </c>
      <c r="P225" s="13">
        <f t="shared" si="451"/>
        <v>0.12684473472016797</v>
      </c>
      <c r="Q225" s="13">
        <f t="shared" si="452"/>
        <v>0.10110739083097839</v>
      </c>
      <c r="R225" s="13">
        <f t="shared" si="453"/>
        <v>3.9783408992144831E-2</v>
      </c>
      <c r="S225" s="13">
        <f t="shared" si="454"/>
        <v>2.4294489792570879E-2</v>
      </c>
      <c r="T225" s="13">
        <f t="shared" si="455"/>
        <v>7.0090690886831453E-2</v>
      </c>
      <c r="U225" s="13">
        <f t="shared" si="456"/>
        <v>4.3966296720859603E-2</v>
      </c>
      <c r="V225" s="13">
        <f t="shared" si="457"/>
        <v>2.068047945329624E-3</v>
      </c>
      <c r="W225" s="13">
        <f t="shared" si="458"/>
        <v>3.7245991554121081E-2</v>
      </c>
      <c r="X225" s="13">
        <f t="shared" si="459"/>
        <v>2.5820044008034795E-2</v>
      </c>
      <c r="Y225" s="13">
        <f t="shared" si="460"/>
        <v>8.9496163850025009E-3</v>
      </c>
      <c r="Z225" s="13">
        <f t="shared" si="461"/>
        <v>9.193019419501099E-3</v>
      </c>
      <c r="AA225" s="13">
        <f t="shared" si="462"/>
        <v>1.0159587370660344E-2</v>
      </c>
      <c r="AB225" s="13">
        <f t="shared" si="463"/>
        <v>5.6138908682781151E-3</v>
      </c>
      <c r="AC225" s="13">
        <f t="shared" si="464"/>
        <v>9.9022970502474772E-5</v>
      </c>
      <c r="AD225" s="13">
        <f t="shared" si="465"/>
        <v>1.0290522844927978E-2</v>
      </c>
      <c r="AE225" s="13">
        <f t="shared" si="466"/>
        <v>7.1337006113971809E-3</v>
      </c>
      <c r="AF225" s="13">
        <f t="shared" si="467"/>
        <v>2.4726481433414811E-3</v>
      </c>
      <c r="AG225" s="13">
        <f t="shared" si="468"/>
        <v>5.713714077096759E-4</v>
      </c>
      <c r="AH225" s="13">
        <f t="shared" si="469"/>
        <v>1.5932195390296552E-3</v>
      </c>
      <c r="AI225" s="13">
        <f t="shared" si="470"/>
        <v>1.7607330484996856E-3</v>
      </c>
      <c r="AJ225" s="13">
        <f t="shared" si="471"/>
        <v>9.7292959072267952E-4</v>
      </c>
      <c r="AK225" s="13">
        <f t="shared" si="472"/>
        <v>3.5840829261819395E-4</v>
      </c>
      <c r="AL225" s="13">
        <f t="shared" si="473"/>
        <v>3.0345288531332911E-6</v>
      </c>
      <c r="AM225" s="13">
        <f t="shared" si="474"/>
        <v>2.2744967928827872E-3</v>
      </c>
      <c r="AN225" s="13">
        <f t="shared" si="475"/>
        <v>1.5767497343447594E-3</v>
      </c>
      <c r="AO225" s="13">
        <f t="shared" si="476"/>
        <v>5.465252209929999E-4</v>
      </c>
      <c r="AP225" s="13">
        <f t="shared" si="477"/>
        <v>1.2628925215603823E-4</v>
      </c>
      <c r="AQ225" s="13">
        <f t="shared" si="478"/>
        <v>2.1886879046249478E-5</v>
      </c>
      <c r="AR225" s="13">
        <f t="shared" si="479"/>
        <v>2.2089356140475754E-4</v>
      </c>
      <c r="AS225" s="13">
        <f t="shared" si="480"/>
        <v>2.4411864419076262E-4</v>
      </c>
      <c r="AT225" s="13">
        <f t="shared" si="481"/>
        <v>1.3489282363540332E-4</v>
      </c>
      <c r="AU225" s="13">
        <f t="shared" si="482"/>
        <v>4.9691886305668583E-5</v>
      </c>
      <c r="AV225" s="13">
        <f t="shared" si="483"/>
        <v>1.372914157736975E-5</v>
      </c>
      <c r="AW225" s="13">
        <f t="shared" si="484"/>
        <v>6.4577927066457554E-8</v>
      </c>
      <c r="AX225" s="13">
        <f t="shared" si="485"/>
        <v>4.1894013702325523E-4</v>
      </c>
      <c r="AY225" s="13">
        <f t="shared" si="486"/>
        <v>2.9042193061110019E-4</v>
      </c>
      <c r="AZ225" s="13">
        <f t="shared" si="487"/>
        <v>1.0066461807548981E-4</v>
      </c>
      <c r="BA225" s="13">
        <f t="shared" si="488"/>
        <v>2.3261249155580411E-5</v>
      </c>
      <c r="BB225" s="13">
        <f t="shared" si="489"/>
        <v>4.0313497628746468E-6</v>
      </c>
      <c r="BC225" s="13">
        <f t="shared" si="490"/>
        <v>5.5893063358484862E-7</v>
      </c>
      <c r="BD225" s="13">
        <f t="shared" si="491"/>
        <v>2.5521679150693781E-5</v>
      </c>
      <c r="BE225" s="13">
        <f t="shared" si="492"/>
        <v>2.8205067056358454E-5</v>
      </c>
      <c r="BF225" s="13">
        <f t="shared" si="493"/>
        <v>1.5585295210328111E-5</v>
      </c>
      <c r="BG225" s="13">
        <f t="shared" si="494"/>
        <v>5.7413188986626255E-6</v>
      </c>
      <c r="BH225" s="13">
        <f t="shared" si="495"/>
        <v>1.5862424605035774E-6</v>
      </c>
      <c r="BI225" s="13">
        <f t="shared" si="496"/>
        <v>3.5060447787919364E-7</v>
      </c>
      <c r="BJ225" s="14">
        <f t="shared" si="497"/>
        <v>0.45204217246655137</v>
      </c>
      <c r="BK225" s="14">
        <f t="shared" si="498"/>
        <v>0.31916802337268574</v>
      </c>
      <c r="BL225" s="14">
        <f t="shared" si="499"/>
        <v>0.2197257070126894</v>
      </c>
      <c r="BM225" s="14">
        <f t="shared" si="500"/>
        <v>0.26878147286577186</v>
      </c>
      <c r="BN225" s="14">
        <f t="shared" si="501"/>
        <v>0.73105709205297187</v>
      </c>
    </row>
    <row r="226" spans="1:66" x14ac:dyDescent="0.25">
      <c r="A226" t="s">
        <v>340</v>
      </c>
      <c r="B226" t="s">
        <v>141</v>
      </c>
      <c r="C226" t="s">
        <v>131</v>
      </c>
      <c r="D226" s="11">
        <v>44414</v>
      </c>
      <c r="E226" s="10">
        <f>VLOOKUP(A226,home!$A$2:$E$405,3,FALSE)</f>
        <v>1.3611</v>
      </c>
      <c r="F226" s="10">
        <f>VLOOKUP(B226,home!$B$2:$E$405,3,FALSE)</f>
        <v>1.2689999999999999</v>
      </c>
      <c r="G226" s="10">
        <f>VLOOKUP(C226,away!$B$2:$E$405,4,FALSE)</f>
        <v>0.86829999999999996</v>
      </c>
      <c r="H226" s="10">
        <f>VLOOKUP(A226,away!$A$2:$E$405,3,FALSE)</f>
        <v>1.1444000000000001</v>
      </c>
      <c r="I226" s="10">
        <f>VLOOKUP(C226,away!$B$2:$E$405,3,FALSE)</f>
        <v>1.2709999999999999</v>
      </c>
      <c r="J226" s="10">
        <f>VLOOKUP(B226,home!$B$2:$E$405,4,FALSE)</f>
        <v>0.63549999999999995</v>
      </c>
      <c r="K226" s="12">
        <f t="shared" si="446"/>
        <v>1.49975893197</v>
      </c>
      <c r="L226" s="12">
        <f t="shared" si="447"/>
        <v>0.92435534019999988</v>
      </c>
      <c r="M226" s="13">
        <f t="shared" si="448"/>
        <v>8.8556521290870147E-2</v>
      </c>
      <c r="N226" s="13">
        <f t="shared" si="449"/>
        <v>0.13281343379017396</v>
      </c>
      <c r="O226" s="13">
        <f t="shared" si="450"/>
        <v>8.1857693364750808E-2</v>
      </c>
      <c r="P226" s="13">
        <f t="shared" si="451"/>
        <v>0.12276680677424642</v>
      </c>
      <c r="Q226" s="13">
        <f t="shared" si="452"/>
        <v>9.959406680620983E-2</v>
      </c>
      <c r="R226" s="13">
        <f t="shared" si="453"/>
        <v>3.783279799908075E-2</v>
      </c>
      <c r="S226" s="13">
        <f t="shared" si="454"/>
        <v>4.2548218431145042E-2</v>
      </c>
      <c r="T226" s="13">
        <f t="shared" si="455"/>
        <v>9.20603075045556E-2</v>
      </c>
      <c r="U226" s="13">
        <f t="shared" si="456"/>
        <v>5.6740076720538095E-2</v>
      </c>
      <c r="V226" s="13">
        <f t="shared" si="457"/>
        <v>6.5538920286072689E-3</v>
      </c>
      <c r="W226" s="13">
        <f t="shared" si="458"/>
        <v>4.9789030421276685E-2</v>
      </c>
      <c r="X226" s="13">
        <f t="shared" si="459"/>
        <v>4.6022756153287353E-2</v>
      </c>
      <c r="Y226" s="13">
        <f t="shared" si="460"/>
        <v>2.1270690210506784E-2</v>
      </c>
      <c r="Z226" s="13">
        <f t="shared" si="461"/>
        <v>1.1656982955052721E-2</v>
      </c>
      <c r="AA226" s="13">
        <f t="shared" si="462"/>
        <v>1.7482664306662364E-2</v>
      </c>
      <c r="AB226" s="13">
        <f t="shared" si="463"/>
        <v>1.3109890974274997E-2</v>
      </c>
      <c r="AC226" s="13">
        <f t="shared" si="464"/>
        <v>5.678579514577307E-4</v>
      </c>
      <c r="AD226" s="13">
        <f t="shared" si="465"/>
        <v>1.8667885772108952E-2</v>
      </c>
      <c r="AE226" s="13">
        <f t="shared" si="466"/>
        <v>1.7255759903692509E-2</v>
      </c>
      <c r="AF226" s="13">
        <f t="shared" si="467"/>
        <v>7.9752269080936022E-3</v>
      </c>
      <c r="AG226" s="13">
        <f t="shared" si="468"/>
        <v>2.4573145272676852E-3</v>
      </c>
      <c r="AH226" s="13">
        <f t="shared" si="469"/>
        <v>2.6937986112808392E-3</v>
      </c>
      <c r="AI226" s="13">
        <f t="shared" si="470"/>
        <v>4.0400485281968206E-3</v>
      </c>
      <c r="AJ226" s="13">
        <f t="shared" si="471"/>
        <v>3.0295494328777175E-3</v>
      </c>
      <c r="AK226" s="13">
        <f t="shared" si="472"/>
        <v>1.5145312739343346E-3</v>
      </c>
      <c r="AL226" s="13">
        <f t="shared" si="473"/>
        <v>3.1489090305546071E-5</v>
      </c>
      <c r="AM226" s="13">
        <f t="shared" si="474"/>
        <v>5.5994656855432121E-3</v>
      </c>
      <c r="AN226" s="13">
        <f t="shared" si="475"/>
        <v>5.1758960086985212E-3</v>
      </c>
      <c r="AO226" s="13">
        <f t="shared" si="476"/>
        <v>2.3921835579801716E-3</v>
      </c>
      <c r="AP226" s="13">
        <f t="shared" si="477"/>
        <v>7.3707588218586929E-4</v>
      </c>
      <c r="AQ226" s="13">
        <f t="shared" si="478"/>
        <v>1.7033000695778353E-4</v>
      </c>
      <c r="AR226" s="13">
        <f t="shared" si="479"/>
        <v>4.9800542635215761E-4</v>
      </c>
      <c r="AS226" s="13">
        <f t="shared" si="480"/>
        <v>7.4688808634117631E-4</v>
      </c>
      <c r="AT226" s="13">
        <f t="shared" si="481"/>
        <v>5.6007603933607992E-4</v>
      </c>
      <c r="AU226" s="13">
        <f t="shared" si="482"/>
        <v>2.799930141922223E-4</v>
      </c>
      <c r="AV226" s="13">
        <f t="shared" si="483"/>
        <v>1.0498050598099716E-4</v>
      </c>
      <c r="AW226" s="13">
        <f t="shared" si="484"/>
        <v>1.2126012883217853E-6</v>
      </c>
      <c r="AX226" s="13">
        <f t="shared" si="485"/>
        <v>1.3996414460254924E-3</v>
      </c>
      <c r="AY226" s="13">
        <f t="shared" si="486"/>
        <v>1.2937660449989139E-3</v>
      </c>
      <c r="AZ226" s="13">
        <f t="shared" si="487"/>
        <v>5.9794977633208961E-4</v>
      </c>
      <c r="BA226" s="13">
        <f t="shared" si="488"/>
        <v>1.8423935630798753E-4</v>
      </c>
      <c r="BB226" s="13">
        <f t="shared" si="489"/>
        <v>4.2575658219574696E-5</v>
      </c>
      <c r="BC226" s="13">
        <f t="shared" si="490"/>
        <v>7.87100740755878E-6</v>
      </c>
      <c r="BD226" s="13">
        <f t="shared" si="491"/>
        <v>7.6722329216199076E-5</v>
      </c>
      <c r="BE226" s="13">
        <f t="shared" si="492"/>
        <v>1.1506499852353745E-4</v>
      </c>
      <c r="BF226" s="13">
        <f t="shared" si="493"/>
        <v>8.6284879646395088E-5</v>
      </c>
      <c r="BG226" s="13">
        <f t="shared" si="494"/>
        <v>4.3135506314545824E-5</v>
      </c>
      <c r="BH226" s="13">
        <f t="shared" si="495"/>
        <v>1.617321522007212E-5</v>
      </c>
      <c r="BI226" s="13">
        <f t="shared" si="496"/>
        <v>4.8511847969952584E-6</v>
      </c>
      <c r="BJ226" s="14">
        <f t="shared" si="497"/>
        <v>0.50550746642782984</v>
      </c>
      <c r="BK226" s="14">
        <f t="shared" si="498"/>
        <v>0.26231855161163109</v>
      </c>
      <c r="BL226" s="14">
        <f t="shared" si="499"/>
        <v>0.2208332263975171</v>
      </c>
      <c r="BM226" s="14">
        <f t="shared" si="500"/>
        <v>0.43560235392298841</v>
      </c>
      <c r="BN226" s="14">
        <f t="shared" si="501"/>
        <v>0.56342132002533196</v>
      </c>
    </row>
    <row r="227" spans="1:66" x14ac:dyDescent="0.25">
      <c r="A227" t="s">
        <v>340</v>
      </c>
      <c r="B227" t="s">
        <v>133</v>
      </c>
      <c r="C227" t="s">
        <v>140</v>
      </c>
      <c r="D227" s="11">
        <v>44414</v>
      </c>
      <c r="E227" s="10">
        <f>VLOOKUP(A227,home!$A$2:$E$405,3,FALSE)</f>
        <v>1.3611</v>
      </c>
      <c r="F227" s="10">
        <f>VLOOKUP(B227,home!$B$2:$E$405,3,FALSE)</f>
        <v>0.67349999999999999</v>
      </c>
      <c r="G227" s="10">
        <f>VLOOKUP(C227,away!$B$2:$E$405,4,FALSE)</f>
        <v>0.66790000000000005</v>
      </c>
      <c r="H227" s="10">
        <f>VLOOKUP(A227,away!$A$2:$E$405,3,FALSE)</f>
        <v>1.1444000000000001</v>
      </c>
      <c r="I227" s="10">
        <f>VLOOKUP(C227,away!$B$2:$E$405,3,FALSE)</f>
        <v>1.6681999999999999</v>
      </c>
      <c r="J227" s="10">
        <f>VLOOKUP(B227,home!$B$2:$E$405,4,FALSE)</f>
        <v>1.3835</v>
      </c>
      <c r="K227" s="12">
        <f t="shared" si="446"/>
        <v>0.61226449771500002</v>
      </c>
      <c r="L227" s="12">
        <f t="shared" si="447"/>
        <v>2.64122335868</v>
      </c>
      <c r="M227" s="13">
        <f t="shared" si="448"/>
        <v>3.8639204535890599E-2</v>
      </c>
      <c r="N227" s="13">
        <f t="shared" si="449"/>
        <v>2.3657413157274206E-2</v>
      </c>
      <c r="O227" s="13">
        <f t="shared" si="450"/>
        <v>0.10205476958100844</v>
      </c>
      <c r="P227" s="13">
        <f t="shared" si="451"/>
        <v>6.2484512236936192E-2</v>
      </c>
      <c r="Q227" s="13">
        <f t="shared" si="452"/>
        <v>7.2422970919873613E-3</v>
      </c>
      <c r="R227" s="13">
        <f t="shared" si="453"/>
        <v>0.13477472064103235</v>
      </c>
      <c r="S227" s="13">
        <f t="shared" si="454"/>
        <v>2.5261352532899909E-2</v>
      </c>
      <c r="T227" s="13">
        <f t="shared" si="455"/>
        <v>1.9128524249857254E-2</v>
      </c>
      <c r="U227" s="13">
        <f t="shared" si="456"/>
        <v>8.2517776637961116E-2</v>
      </c>
      <c r="V227" s="13">
        <f t="shared" si="457"/>
        <v>4.5389802933827762E-3</v>
      </c>
      <c r="W227" s="13">
        <f t="shared" si="458"/>
        <v>1.4780671304428163E-3</v>
      </c>
      <c r="X227" s="13">
        <f t="shared" si="459"/>
        <v>3.9039054306226838E-3</v>
      </c>
      <c r="Y227" s="13">
        <f t="shared" si="460"/>
        <v>5.1555431067191702E-3</v>
      </c>
      <c r="Z227" s="13">
        <f t="shared" si="461"/>
        <v>0.11865671343888873</v>
      </c>
      <c r="AA227" s="13">
        <f t="shared" si="462"/>
        <v>7.2649293054173891E-2</v>
      </c>
      <c r="AB227" s="13">
        <f t="shared" si="463"/>
        <v>2.2240291460581808E-2</v>
      </c>
      <c r="AC227" s="13">
        <f t="shared" si="464"/>
        <v>4.5875680719184998E-4</v>
      </c>
      <c r="AD227" s="13">
        <f t="shared" si="465"/>
        <v>2.2624200730240551E-4</v>
      </c>
      <c r="AE227" s="13">
        <f t="shared" si="466"/>
        <v>5.9755567440176452E-4</v>
      </c>
      <c r="AF227" s="13">
        <f t="shared" si="467"/>
        <v>7.8913900267086072E-4</v>
      </c>
      <c r="AG227" s="13">
        <f t="shared" si="468"/>
        <v>6.9476412236657201E-4</v>
      </c>
      <c r="AH227" s="13">
        <f t="shared" si="469"/>
        <v>7.8349720799747988E-2</v>
      </c>
      <c r="AI227" s="13">
        <f t="shared" si="470"/>
        <v>4.7970752451568191E-2</v>
      </c>
      <c r="AJ227" s="13">
        <f t="shared" si="471"/>
        <v>1.4685394327385E-2</v>
      </c>
      <c r="AK227" s="13">
        <f t="shared" si="472"/>
        <v>2.9971151938676969E-3</v>
      </c>
      <c r="AL227" s="13">
        <f t="shared" si="473"/>
        <v>2.9674726151394597E-5</v>
      </c>
      <c r="AM227" s="13">
        <f t="shared" si="474"/>
        <v>2.7703989792608151E-5</v>
      </c>
      <c r="AN227" s="13">
        <f t="shared" si="475"/>
        <v>7.317242496886893E-5</v>
      </c>
      <c r="AO227" s="13">
        <f t="shared" si="476"/>
        <v>9.6632359019518168E-5</v>
      </c>
      <c r="AP227" s="13">
        <f t="shared" si="477"/>
        <v>8.5075881282234452E-5</v>
      </c>
      <c r="AQ227" s="13">
        <f t="shared" si="478"/>
        <v>5.6176101225731057E-5</v>
      </c>
      <c r="AR227" s="13">
        <f t="shared" si="479"/>
        <v>4.1387822544470113E-2</v>
      </c>
      <c r="AS227" s="13">
        <f t="shared" si="480"/>
        <v>2.5340294381707547E-2</v>
      </c>
      <c r="AT227" s="13">
        <f t="shared" si="481"/>
        <v>7.7574813057832027E-3</v>
      </c>
      <c r="AU227" s="13">
        <f t="shared" si="482"/>
        <v>1.5832101317396188E-3</v>
      </c>
      <c r="AV227" s="13">
        <f t="shared" si="483"/>
        <v>2.4233583902171413E-4</v>
      </c>
      <c r="AW227" s="13">
        <f t="shared" si="484"/>
        <v>1.3329947103711985E-6</v>
      </c>
      <c r="AX227" s="13">
        <f t="shared" si="485"/>
        <v>2.8270282325121179E-6</v>
      </c>
      <c r="AY227" s="13">
        <f t="shared" si="486"/>
        <v>7.4668130033588388E-6</v>
      </c>
      <c r="AZ227" s="13">
        <f t="shared" si="487"/>
        <v>9.8607604596834687E-6</v>
      </c>
      <c r="BA227" s="13">
        <f t="shared" si="488"/>
        <v>8.6814902868213707E-6</v>
      </c>
      <c r="BB227" s="13">
        <f t="shared" si="489"/>
        <v>5.7324387334265338E-6</v>
      </c>
      <c r="BC227" s="13">
        <f t="shared" si="490"/>
        <v>3.0281302169856298E-6</v>
      </c>
      <c r="BD227" s="13">
        <f t="shared" si="491"/>
        <v>1.8219080611559548E-2</v>
      </c>
      <c r="BE227" s="13">
        <f t="shared" si="492"/>
        <v>1.1154896239465601E-2</v>
      </c>
      <c r="BF227" s="13">
        <f t="shared" si="493"/>
        <v>3.4148734715596738E-3</v>
      </c>
      <c r="BG227" s="13">
        <f t="shared" si="494"/>
        <v>6.9693526360825424E-4</v>
      </c>
      <c r="BH227" s="13">
        <f t="shared" si="495"/>
        <v>1.0667717977824471E-4</v>
      </c>
      <c r="BI227" s="13">
        <f t="shared" si="496"/>
        <v>1.3062929978915958E-5</v>
      </c>
      <c r="BJ227" s="14">
        <f t="shared" si="497"/>
        <v>6.3249808390866843E-2</v>
      </c>
      <c r="BK227" s="14">
        <f t="shared" si="498"/>
        <v>0.13141994794545611</v>
      </c>
      <c r="BL227" s="14">
        <f t="shared" si="499"/>
        <v>0.66815650404599902</v>
      </c>
      <c r="BM227" s="14">
        <f t="shared" si="500"/>
        <v>0.61262392275878852</v>
      </c>
      <c r="BN227" s="14">
        <f t="shared" si="501"/>
        <v>0.36885291724412916</v>
      </c>
    </row>
    <row r="228" spans="1:66" x14ac:dyDescent="0.25">
      <c r="A228" t="s">
        <v>340</v>
      </c>
      <c r="B228" t="s">
        <v>136</v>
      </c>
      <c r="C228" t="s">
        <v>129</v>
      </c>
      <c r="D228" s="11">
        <v>44414</v>
      </c>
      <c r="E228" s="10">
        <f>VLOOKUP(A228,home!$A$2:$E$405,3,FALSE)</f>
        <v>1.3611</v>
      </c>
      <c r="F228" s="10">
        <f>VLOOKUP(B228,home!$B$2:$E$405,3,FALSE)</f>
        <v>0.60109999999999997</v>
      </c>
      <c r="G228" s="10">
        <f>VLOOKUP(C228,away!$B$2:$E$405,4,FALSE)</f>
        <v>1.2021999999999999</v>
      </c>
      <c r="H228" s="10">
        <f>VLOOKUP(A228,away!$A$2:$E$405,3,FALSE)</f>
        <v>1.1444000000000001</v>
      </c>
      <c r="I228" s="10">
        <f>VLOOKUP(C228,away!$B$2:$E$405,3,FALSE)</f>
        <v>0.63549999999999995</v>
      </c>
      <c r="J228" s="10">
        <f>VLOOKUP(B228,home!$B$2:$E$405,4,FALSE)</f>
        <v>1.0327</v>
      </c>
      <c r="K228" s="12">
        <f t="shared" si="446"/>
        <v>0.98358859786199992</v>
      </c>
      <c r="L228" s="12">
        <f t="shared" si="447"/>
        <v>0.75104780473999999</v>
      </c>
      <c r="M228" s="13">
        <f t="shared" si="448"/>
        <v>0.17646435060190799</v>
      </c>
      <c r="N228" s="13">
        <f t="shared" si="449"/>
        <v>0.17356832318115903</v>
      </c>
      <c r="O228" s="13">
        <f t="shared" si="450"/>
        <v>0.13253316313443267</v>
      </c>
      <c r="P228" s="13">
        <f t="shared" si="451"/>
        <v>0.13035810809761231</v>
      </c>
      <c r="Q228" s="13">
        <f t="shared" si="452"/>
        <v>8.5359911815507325E-2</v>
      </c>
      <c r="R228" s="13">
        <f t="shared" si="453"/>
        <v>4.9769370613681974E-2</v>
      </c>
      <c r="S228" s="13">
        <f t="shared" si="454"/>
        <v>2.4074602446366642E-2</v>
      </c>
      <c r="T228" s="13">
        <f t="shared" si="455"/>
        <v>6.410937438183674E-2</v>
      </c>
      <c r="U228" s="13">
        <f t="shared" si="456"/>
        <v>4.895258545838567E-2</v>
      </c>
      <c r="V228" s="13">
        <f t="shared" si="457"/>
        <v>1.9760488716942981E-3</v>
      </c>
      <c r="W228" s="13">
        <f t="shared" si="458"/>
        <v>2.7986345325412939E-2</v>
      </c>
      <c r="X228" s="13">
        <f t="shared" si="459"/>
        <v>2.1019083219346944E-2</v>
      </c>
      <c r="Y228" s="13">
        <f t="shared" si="460"/>
        <v>7.8931681547689467E-3</v>
      </c>
      <c r="Z228" s="13">
        <f t="shared" si="461"/>
        <v>1.2459725514232438E-2</v>
      </c>
      <c r="AA228" s="13">
        <f t="shared" si="462"/>
        <v>1.2255243948289267E-2</v>
      </c>
      <c r="AB228" s="13">
        <f t="shared" si="463"/>
        <v>6.0270591057772997E-3</v>
      </c>
      <c r="AC228" s="13">
        <f t="shared" si="464"/>
        <v>9.1234430475565771E-5</v>
      </c>
      <c r="AD228" s="13">
        <f t="shared" si="465"/>
        <v>6.8817625394761621E-3</v>
      </c>
      <c r="AE228" s="13">
        <f t="shared" si="466"/>
        <v>5.1685326480155379E-3</v>
      </c>
      <c r="AF228" s="13">
        <f t="shared" si="467"/>
        <v>1.9409075495095444E-3</v>
      </c>
      <c r="AG228" s="13">
        <f t="shared" si="468"/>
        <v>4.859047847541454E-4</v>
      </c>
      <c r="AH228" s="13">
        <f t="shared" si="469"/>
        <v>2.3394623737818098E-3</v>
      </c>
      <c r="AI228" s="13">
        <f t="shared" si="470"/>
        <v>2.301068515978956E-3</v>
      </c>
      <c r="AJ228" s="13">
        <f t="shared" si="471"/>
        <v>1.1316523776080671E-3</v>
      </c>
      <c r="AK228" s="13">
        <f t="shared" si="472"/>
        <v>3.7102679178623911E-4</v>
      </c>
      <c r="AL228" s="13">
        <f t="shared" si="473"/>
        <v>2.6958754467043765E-6</v>
      </c>
      <c r="AM228" s="13">
        <f t="shared" si="474"/>
        <v>1.3537646334045193E-3</v>
      </c>
      <c r="AN228" s="13">
        <f t="shared" si="475"/>
        <v>1.0167419560531148E-3</v>
      </c>
      <c r="AO228" s="13">
        <f t="shared" si="476"/>
        <v>3.8181090704037272E-4</v>
      </c>
      <c r="AP228" s="13">
        <f t="shared" si="477"/>
        <v>9.5586081186153384E-5</v>
      </c>
      <c r="AQ228" s="13">
        <f t="shared" si="478"/>
        <v>1.7947429109639978E-5</v>
      </c>
      <c r="AR228" s="13">
        <f t="shared" si="479"/>
        <v>3.5140961602013167E-4</v>
      </c>
      <c r="AS228" s="13">
        <f t="shared" si="480"/>
        <v>3.4564249149646506E-4</v>
      </c>
      <c r="AT228" s="13">
        <f t="shared" si="481"/>
        <v>1.6998500678626813E-4</v>
      </c>
      <c r="AU228" s="13">
        <f t="shared" si="482"/>
        <v>5.5731771494156014E-5</v>
      </c>
      <c r="AV228" s="13">
        <f t="shared" si="483"/>
        <v>1.3704283745075571E-5</v>
      </c>
      <c r="AW228" s="13">
        <f t="shared" si="484"/>
        <v>5.5319518220045641E-8</v>
      </c>
      <c r="AX228" s="13">
        <f t="shared" si="485"/>
        <v>2.2192457626758581E-4</v>
      </c>
      <c r="AY228" s="13">
        <f t="shared" si="486"/>
        <v>1.6667596582362499E-4</v>
      </c>
      <c r="AZ228" s="13">
        <f t="shared" si="487"/>
        <v>6.2590809117376407E-5</v>
      </c>
      <c r="BA228" s="13">
        <f t="shared" si="488"/>
        <v>1.5669563261501977E-5</v>
      </c>
      <c r="BB228" s="13">
        <f t="shared" si="489"/>
        <v>2.942147772196403E-6</v>
      </c>
      <c r="BC228" s="13">
        <f t="shared" si="490"/>
        <v>4.4193872510575824E-7</v>
      </c>
      <c r="BD228" s="13">
        <f t="shared" si="491"/>
        <v>4.3987570112741017E-5</v>
      </c>
      <c r="BE228" s="13">
        <f t="shared" si="492"/>
        <v>4.326567241054734E-5</v>
      </c>
      <c r="BF228" s="13">
        <f t="shared" si="493"/>
        <v>2.1277811030923436E-5</v>
      </c>
      <c r="BG228" s="13">
        <f t="shared" si="494"/>
        <v>6.9762041058261936E-6</v>
      </c>
      <c r="BH228" s="13">
        <f t="shared" si="495"/>
        <v>1.7154287037121781E-6</v>
      </c>
      <c r="BI228" s="13">
        <f t="shared" si="496"/>
        <v>3.3745522268329797E-7</v>
      </c>
      <c r="BJ228" s="14">
        <f t="shared" si="497"/>
        <v>0.3977494096075484</v>
      </c>
      <c r="BK228" s="14">
        <f t="shared" si="498"/>
        <v>0.33313371628932714</v>
      </c>
      <c r="BL228" s="14">
        <f t="shared" si="499"/>
        <v>0.25673466563085062</v>
      </c>
      <c r="BM228" s="14">
        <f t="shared" si="500"/>
        <v>0.25185766895135203</v>
      </c>
      <c r="BN228" s="14">
        <f t="shared" si="501"/>
        <v>0.74805322744430125</v>
      </c>
    </row>
    <row r="229" spans="1:66" x14ac:dyDescent="0.25">
      <c r="A229" t="s">
        <v>341</v>
      </c>
      <c r="B229" t="s">
        <v>318</v>
      </c>
      <c r="C229" t="s">
        <v>319</v>
      </c>
      <c r="D229" s="11">
        <v>44414</v>
      </c>
      <c r="E229" s="10">
        <f>VLOOKUP(A229,home!$A$2:$E$405,3,FALSE)</f>
        <v>1.4705999999999999</v>
      </c>
      <c r="F229" s="10">
        <f>VLOOKUP(B229,home!$B$2:$E$405,3,FALSE)</f>
        <v>0.93500000000000005</v>
      </c>
      <c r="G229" s="10">
        <f>VLOOKUP(C229,away!$B$2:$E$405,4,FALSE)</f>
        <v>1.19</v>
      </c>
      <c r="H229" s="10">
        <f>VLOOKUP(A229,away!$A$2:$E$405,3,FALSE)</f>
        <v>1.2646999999999999</v>
      </c>
      <c r="I229" s="10">
        <f>VLOOKUP(C229,away!$B$2:$E$405,3,FALSE)</f>
        <v>1.5813999999999999</v>
      </c>
      <c r="J229" s="10">
        <f>VLOOKUP(B229,home!$B$2:$E$405,4,FALSE)</f>
        <v>0.59299999999999997</v>
      </c>
      <c r="K229" s="12">
        <f t="shared" si="446"/>
        <v>1.6362630899999999</v>
      </c>
      <c r="L229" s="12">
        <f t="shared" si="447"/>
        <v>1.1859979719399998</v>
      </c>
      <c r="M229" s="13">
        <f t="shared" si="448"/>
        <v>5.9471322230455308E-2</v>
      </c>
      <c r="N229" s="13">
        <f t="shared" si="449"/>
        <v>9.7310729479190478E-2</v>
      </c>
      <c r="O229" s="13">
        <f t="shared" si="450"/>
        <v>7.0532867553910222E-2</v>
      </c>
      <c r="P229" s="13">
        <f t="shared" si="451"/>
        <v>0.11541032781032187</v>
      </c>
      <c r="Q229" s="13">
        <f t="shared" si="452"/>
        <v>7.9612977453887179E-2</v>
      </c>
      <c r="R229" s="13">
        <f t="shared" si="453"/>
        <v>4.1825918937025072E-2</v>
      </c>
      <c r="S229" s="13">
        <f t="shared" si="454"/>
        <v>5.5991456326092114E-2</v>
      </c>
      <c r="T229" s="13">
        <f t="shared" si="455"/>
        <v>9.4420829800415121E-2</v>
      </c>
      <c r="U229" s="13">
        <f t="shared" si="456"/>
        <v>6.843820736198615E-2</v>
      </c>
      <c r="V229" s="13">
        <f t="shared" si="457"/>
        <v>1.2073031517668973E-2</v>
      </c>
      <c r="W229" s="13">
        <f t="shared" si="458"/>
        <v>4.3422592164265909E-2</v>
      </c>
      <c r="X229" s="13">
        <f t="shared" si="459"/>
        <v>5.1499106243197097E-2</v>
      </c>
      <c r="Y229" s="13">
        <f t="shared" si="460"/>
        <v>3.0538917780577171E-2</v>
      </c>
      <c r="Z229" s="13">
        <f t="shared" si="461"/>
        <v>1.6535151677946187E-2</v>
      </c>
      <c r="AA229" s="13">
        <f t="shared" si="462"/>
        <v>2.705585837817491E-2</v>
      </c>
      <c r="AB229" s="13">
        <f t="shared" si="463"/>
        <v>2.2135251216237436E-2</v>
      </c>
      <c r="AC229" s="13">
        <f t="shared" si="464"/>
        <v>1.4643113614062492E-3</v>
      </c>
      <c r="AD229" s="13">
        <f t="shared" si="465"/>
        <v>1.7762696207627889E-2</v>
      </c>
      <c r="AE229" s="13">
        <f t="shared" si="466"/>
        <v>2.1066521678433002E-2</v>
      </c>
      <c r="AF229" s="13">
        <f t="shared" si="467"/>
        <v>1.249242599322579E-2</v>
      </c>
      <c r="AG229" s="13">
        <f t="shared" si="468"/>
        <v>4.9386639641921075E-3</v>
      </c>
      <c r="AH229" s="13">
        <f t="shared" si="469"/>
        <v>4.9026640889411133E-3</v>
      </c>
      <c r="AI229" s="13">
        <f t="shared" si="470"/>
        <v>8.0220482914028189E-3</v>
      </c>
      <c r="AJ229" s="13">
        <f t="shared" si="471"/>
        <v>6.5630907627100008E-3</v>
      </c>
      <c r="AK229" s="13">
        <f t="shared" si="472"/>
        <v>3.5796477237807732E-3</v>
      </c>
      <c r="AL229" s="13">
        <f t="shared" si="473"/>
        <v>1.136659807773573E-4</v>
      </c>
      <c r="AM229" s="13">
        <f t="shared" si="474"/>
        <v>5.8128888366848876E-3</v>
      </c>
      <c r="AN229" s="13">
        <f t="shared" si="475"/>
        <v>6.8940743714209418E-3</v>
      </c>
      <c r="AO229" s="13">
        <f t="shared" si="476"/>
        <v>4.088179111454383E-3</v>
      </c>
      <c r="AP229" s="13">
        <f t="shared" si="477"/>
        <v>1.6161907117041227E-3</v>
      </c>
      <c r="AQ229" s="13">
        <f t="shared" si="478"/>
        <v>4.791997265873384E-4</v>
      </c>
      <c r="AR229" s="13">
        <f t="shared" si="479"/>
        <v>1.1629099333174469E-3</v>
      </c>
      <c r="AS229" s="13">
        <f t="shared" si="480"/>
        <v>1.9028266008816995E-3</v>
      </c>
      <c r="AT229" s="13">
        <f t="shared" si="481"/>
        <v>1.5567624668464434E-3</v>
      </c>
      <c r="AU229" s="13">
        <f t="shared" si="482"/>
        <v>8.4909098813272781E-4</v>
      </c>
      <c r="AV229" s="13">
        <f t="shared" si="483"/>
        <v>3.4733406098330275E-4</v>
      </c>
      <c r="AW229" s="13">
        <f t="shared" si="484"/>
        <v>6.1272427011882134E-6</v>
      </c>
      <c r="AX229" s="13">
        <f t="shared" si="485"/>
        <v>1.5852359082900863E-3</v>
      </c>
      <c r="AY229" s="13">
        <f t="shared" si="486"/>
        <v>1.880086572278506E-3</v>
      </c>
      <c r="AZ229" s="13">
        <f t="shared" si="487"/>
        <v>1.114889430896967E-3</v>
      </c>
      <c r="BA229" s="13">
        <f t="shared" si="488"/>
        <v>4.4075220132704774E-4</v>
      </c>
      <c r="BB229" s="13">
        <f t="shared" si="489"/>
        <v>1.3068280422549221E-4</v>
      </c>
      <c r="BC229" s="13">
        <f t="shared" si="490"/>
        <v>3.09979081557732E-5</v>
      </c>
      <c r="BD229" s="13">
        <f t="shared" si="491"/>
        <v>2.29868137077228E-4</v>
      </c>
      <c r="BE229" s="13">
        <f t="shared" si="492"/>
        <v>3.7612474826652863E-4</v>
      </c>
      <c r="BF229" s="13">
        <f t="shared" si="493"/>
        <v>3.077195214120312E-4</v>
      </c>
      <c r="BG229" s="13">
        <f t="shared" si="494"/>
        <v>1.6783669831965707E-4</v>
      </c>
      <c r="BH229" s="13">
        <f t="shared" si="495"/>
        <v>6.8656248651980002E-5</v>
      </c>
      <c r="BI229" s="13">
        <f t="shared" si="496"/>
        <v>2.2467937113419389E-5</v>
      </c>
      <c r="BJ229" s="14">
        <f t="shared" si="497"/>
        <v>0.47713863834803727</v>
      </c>
      <c r="BK229" s="14">
        <f t="shared" si="498"/>
        <v>0.24640420179900041</v>
      </c>
      <c r="BL229" s="14">
        <f t="shared" si="499"/>
        <v>0.26004715165517095</v>
      </c>
      <c r="BM229" s="14">
        <f t="shared" si="500"/>
        <v>0.5340870406857875</v>
      </c>
      <c r="BN229" s="14">
        <f t="shared" si="501"/>
        <v>0.46416414346479012</v>
      </c>
    </row>
    <row r="230" spans="1:66" s="10" customFormat="1" x14ac:dyDescent="0.25">
      <c r="A230" t="s">
        <v>341</v>
      </c>
      <c r="B230" t="s">
        <v>149</v>
      </c>
      <c r="C230" t="s">
        <v>154</v>
      </c>
      <c r="D230" s="11">
        <v>44414</v>
      </c>
      <c r="E230" s="10">
        <f>VLOOKUP(A230,home!$A$2:$E$405,3,FALSE)</f>
        <v>1.4705999999999999</v>
      </c>
      <c r="F230" s="10">
        <f>VLOOKUP(B230,home!$B$2:$E$405,3,FALSE)</f>
        <v>1.615</v>
      </c>
      <c r="G230" s="10">
        <f>VLOOKUP(C230,away!$B$2:$E$405,4,FALSE)</f>
        <v>2.125</v>
      </c>
      <c r="H230" s="10">
        <f>VLOOKUP(A230,away!$A$2:$E$405,3,FALSE)</f>
        <v>1.2646999999999999</v>
      </c>
      <c r="I230" s="10">
        <f>VLOOKUP(C230,away!$B$2:$E$405,3,FALSE)</f>
        <v>0.49419999999999997</v>
      </c>
      <c r="J230" s="10">
        <f>VLOOKUP(B230,home!$B$2:$E$405,4,FALSE)</f>
        <v>0.69189999999999996</v>
      </c>
      <c r="K230" s="12">
        <f t="shared" si="446"/>
        <v>5.0469153750000002</v>
      </c>
      <c r="L230" s="12">
        <f t="shared" si="447"/>
        <v>0.43244769860599991</v>
      </c>
      <c r="M230" s="13">
        <f t="shared" si="448"/>
        <v>4.1719860999104678E-3</v>
      </c>
      <c r="N230" s="13">
        <f t="shared" si="449"/>
        <v>2.1055660791924429E-2</v>
      </c>
      <c r="O230" s="13">
        <f t="shared" si="450"/>
        <v>1.8041657875225029E-3</v>
      </c>
      <c r="P230" s="13">
        <f t="shared" si="451"/>
        <v>9.1054720520963046E-3</v>
      </c>
      <c r="Q230" s="13">
        <f t="shared" si="452"/>
        <v>5.3133069090774053E-2</v>
      </c>
      <c r="R230" s="13">
        <f t="shared" si="453"/>
        <v>3.9010367135889392E-4</v>
      </c>
      <c r="S230" s="13">
        <f t="shared" si="454"/>
        <v>4.9682345114528395E-3</v>
      </c>
      <c r="T230" s="13">
        <f t="shared" si="455"/>
        <v>2.2977273448178823E-2</v>
      </c>
      <c r="U230" s="13">
        <f t="shared" si="456"/>
        <v>1.968820216825149E-3</v>
      </c>
      <c r="V230" s="13">
        <f t="shared" si="457"/>
        <v>1.2048117400451069E-3</v>
      </c>
      <c r="W230" s="13">
        <f t="shared" si="458"/>
        <v>8.9386034438388273E-2</v>
      </c>
      <c r="X230" s="13">
        <f t="shared" si="459"/>
        <v>3.8654784880397655E-2</v>
      </c>
      <c r="Y230" s="13">
        <f t="shared" si="460"/>
        <v>8.3580863808189829E-3</v>
      </c>
      <c r="Z230" s="13">
        <f t="shared" si="461"/>
        <v>5.6233144965635011E-5</v>
      </c>
      <c r="AA230" s="13">
        <f t="shared" si="462"/>
        <v>2.8380392391166718E-4</v>
      </c>
      <c r="AB230" s="13">
        <f t="shared" si="463"/>
        <v>7.1616719353756182E-4</v>
      </c>
      <c r="AC230" s="13">
        <f t="shared" si="464"/>
        <v>1.6434587994033684E-4</v>
      </c>
      <c r="AD230" s="13">
        <f t="shared" si="465"/>
        <v>0.11278093787934534</v>
      </c>
      <c r="AE230" s="13">
        <f t="shared" si="466"/>
        <v>4.8771857032549125E-2</v>
      </c>
      <c r="AF230" s="13">
        <f t="shared" si="467"/>
        <v>1.0545638665233361E-2</v>
      </c>
      <c r="AG230" s="13">
        <f t="shared" si="468"/>
        <v>1.5201457237035388E-3</v>
      </c>
      <c r="AH230" s="13">
        <f t="shared" si="469"/>
        <v>6.0794735314416055E-6</v>
      </c>
      <c r="AI230" s="13">
        <f t="shared" si="470"/>
        <v>3.0682588437738188E-5</v>
      </c>
      <c r="AJ230" s="13">
        <f t="shared" si="471"/>
        <v>7.742621366560905E-5</v>
      </c>
      <c r="AK230" s="13">
        <f t="shared" si="472"/>
        <v>1.3025451605899914E-4</v>
      </c>
      <c r="AL230" s="13">
        <f t="shared" si="473"/>
        <v>1.4347572411193091E-5</v>
      </c>
      <c r="AM230" s="13">
        <f t="shared" si="474"/>
        <v>0.11383916987803756</v>
      </c>
      <c r="AN230" s="13">
        <f t="shared" si="475"/>
        <v>4.9229487024974802E-2</v>
      </c>
      <c r="AO230" s="13">
        <f t="shared" si="476"/>
        <v>1.0644589183752143E-2</v>
      </c>
      <c r="AP230" s="13">
        <f t="shared" si="477"/>
        <v>1.5344093650399781E-3</v>
      </c>
      <c r="AQ230" s="13">
        <f t="shared" si="478"/>
        <v>1.6588794965775798E-4</v>
      </c>
      <c r="AR230" s="13">
        <f t="shared" si="479"/>
        <v>5.2581086748160297E-7</v>
      </c>
      <c r="AS230" s="13">
        <f t="shared" si="480"/>
        <v>2.6537229514349896E-6</v>
      </c>
      <c r="AT230" s="13">
        <f t="shared" si="481"/>
        <v>6.6965575822938154E-6</v>
      </c>
      <c r="AU230" s="13">
        <f t="shared" si="482"/>
        <v>1.1265653140550494E-5</v>
      </c>
      <c r="AV230" s="13">
        <f t="shared" si="483"/>
        <v>1.4214199511115334E-5</v>
      </c>
      <c r="AW230" s="13">
        <f t="shared" si="484"/>
        <v>8.6983231378795137E-7</v>
      </c>
      <c r="AX230" s="13">
        <f t="shared" si="485"/>
        <v>9.5756109455784125E-2</v>
      </c>
      <c r="AY230" s="13">
        <f t="shared" si="486"/>
        <v>4.1409509161618063E-2</v>
      </c>
      <c r="AZ230" s="13">
        <f t="shared" si="487"/>
        <v>8.9537234686728993E-3</v>
      </c>
      <c r="BA230" s="13">
        <f t="shared" si="488"/>
        <v>1.2906723693273756E-3</v>
      </c>
      <c r="BB230" s="13">
        <f t="shared" si="489"/>
        <v>1.3953707394249415E-4</v>
      </c>
      <c r="BC230" s="13">
        <f t="shared" si="490"/>
        <v>1.2068497299329373E-5</v>
      </c>
      <c r="BD230" s="13">
        <f t="shared" si="491"/>
        <v>3.7897616590740567E-8</v>
      </c>
      <c r="BE230" s="13">
        <f t="shared" si="492"/>
        <v>1.9126606384766365E-7</v>
      </c>
      <c r="BF230" s="13">
        <f t="shared" si="493"/>
        <v>4.8265181917425276E-7</v>
      </c>
      <c r="BG230" s="13">
        <f t="shared" si="494"/>
        <v>8.1196762898741861E-7</v>
      </c>
      <c r="BH230" s="13">
        <f t="shared" si="495"/>
        <v>1.024482977684725E-6</v>
      </c>
      <c r="BI230" s="13">
        <f t="shared" si="496"/>
        <v>1.034095778300564E-6</v>
      </c>
      <c r="BJ230" s="14">
        <f t="shared" si="497"/>
        <v>0.73015865175941996</v>
      </c>
      <c r="BK230" s="14">
        <f t="shared" si="498"/>
        <v>6.1038707017474311E-2</v>
      </c>
      <c r="BL230" s="14">
        <f t="shared" si="499"/>
        <v>5.4464418907870247E-3</v>
      </c>
      <c r="BM230" s="14">
        <f t="shared" si="500"/>
        <v>0.66563093698975628</v>
      </c>
      <c r="BN230" s="14">
        <f t="shared" si="501"/>
        <v>8.9660457493586643E-2</v>
      </c>
    </row>
    <row r="231" spans="1:66" x14ac:dyDescent="0.25">
      <c r="A231" t="s">
        <v>342</v>
      </c>
      <c r="B231" t="s">
        <v>168</v>
      </c>
      <c r="C231" t="s">
        <v>169</v>
      </c>
      <c r="D231" s="11">
        <v>44414</v>
      </c>
      <c r="E231" s="10">
        <f>VLOOKUP(A231,home!$A$2:$E$405,3,FALSE)</f>
        <v>1.3548</v>
      </c>
      <c r="F231" s="10">
        <f>VLOOKUP(B231,home!$B$2:$E$405,3,FALSE)</f>
        <v>1.0662</v>
      </c>
      <c r="G231" s="10">
        <f>VLOOKUP(C231,away!$B$2:$E$405,4,FALSE)</f>
        <v>1.0662</v>
      </c>
      <c r="H231" s="10">
        <f>VLOOKUP(A231,away!$A$2:$E$405,3,FALSE)</f>
        <v>1.1719999999999999</v>
      </c>
      <c r="I231" s="10">
        <f>VLOOKUP(C231,away!$B$2:$E$405,3,FALSE)</f>
        <v>1.0903</v>
      </c>
      <c r="J231" s="10">
        <f>VLOOKUP(B231,home!$B$2:$E$405,4,FALSE)</f>
        <v>0.94799999999999995</v>
      </c>
      <c r="K231" s="12">
        <f t="shared" si="446"/>
        <v>1.5401128497120002</v>
      </c>
      <c r="L231" s="12">
        <f t="shared" si="447"/>
        <v>1.2113843568</v>
      </c>
      <c r="M231" s="13">
        <f t="shared" si="448"/>
        <v>6.383221961208585E-2</v>
      </c>
      <c r="N231" s="13">
        <f t="shared" si="449"/>
        <v>9.8308821650211778E-2</v>
      </c>
      <c r="O231" s="13">
        <f t="shared" si="450"/>
        <v>7.7325352297902966E-2</v>
      </c>
      <c r="P231" s="13">
        <f t="shared" si="451"/>
        <v>0.11908976868250772</v>
      </c>
      <c r="Q231" s="13">
        <f t="shared" si="452"/>
        <v>7.5703339731768238E-2</v>
      </c>
      <c r="R231" s="13">
        <f t="shared" si="453"/>
        <v>4.683536107886431E-2</v>
      </c>
      <c r="S231" s="13">
        <f t="shared" si="454"/>
        <v>5.5545510915336944E-2</v>
      </c>
      <c r="T231" s="13">
        <f t="shared" si="455"/>
        <v>9.1705841508579952E-2</v>
      </c>
      <c r="U231" s="13">
        <f t="shared" si="456"/>
        <v>7.213174141846021E-2</v>
      </c>
      <c r="V231" s="13">
        <f t="shared" si="457"/>
        <v>1.1514390706098202E-2</v>
      </c>
      <c r="W231" s="13">
        <f t="shared" si="458"/>
        <v>3.8863895429003099E-2</v>
      </c>
      <c r="X231" s="13">
        <f t="shared" si="459"/>
        <v>4.7079114967005384E-2</v>
      </c>
      <c r="Y231" s="13">
        <f t="shared" si="460"/>
        <v>2.8515451701509542E-2</v>
      </c>
      <c r="Z231" s="13">
        <f t="shared" si="461"/>
        <v>1.8911874585338599E-2</v>
      </c>
      <c r="AA231" s="13">
        <f t="shared" si="462"/>
        <v>2.9126421061021784E-2</v>
      </c>
      <c r="AB231" s="13">
        <f t="shared" si="463"/>
        <v>2.2428987671100943E-2</v>
      </c>
      <c r="AC231" s="13">
        <f t="shared" si="464"/>
        <v>1.3426273342467547E-3</v>
      </c>
      <c r="AD231" s="13">
        <f t="shared" si="465"/>
        <v>1.4963696185017791E-2</v>
      </c>
      <c r="AE231" s="13">
        <f t="shared" si="466"/>
        <v>1.8126787478438391E-2</v>
      </c>
      <c r="AF231" s="13">
        <f t="shared" si="467"/>
        <v>1.0979253395209197E-2</v>
      </c>
      <c r="AG231" s="13">
        <f t="shared" si="468"/>
        <v>4.4333652707665696E-3</v>
      </c>
      <c r="AH231" s="13">
        <f t="shared" si="469"/>
        <v>5.7273872576106668E-3</v>
      </c>
      <c r="AI231" s="13">
        <f t="shared" si="470"/>
        <v>8.8208227107229621E-3</v>
      </c>
      <c r="AJ231" s="13">
        <f t="shared" si="471"/>
        <v>6.7925312009079371E-3</v>
      </c>
      <c r="AK231" s="13">
        <f t="shared" si="472"/>
        <v>3.487088194862667E-3</v>
      </c>
      <c r="AL231" s="13">
        <f t="shared" si="473"/>
        <v>1.001959071039315E-4</v>
      </c>
      <c r="AM231" s="13">
        <f t="shared" si="474"/>
        <v>4.609156154746467E-3</v>
      </c>
      <c r="AN231" s="13">
        <f t="shared" si="475"/>
        <v>5.5834596639083101E-3</v>
      </c>
      <c r="AO231" s="13">
        <f t="shared" si="476"/>
        <v>3.3818578468411569E-3</v>
      </c>
      <c r="AP231" s="13">
        <f t="shared" si="477"/>
        <v>1.3655765641949029E-3</v>
      </c>
      <c r="AQ231" s="13">
        <f t="shared" si="478"/>
        <v>4.1355952196959908E-4</v>
      </c>
      <c r="AR231" s="13">
        <f t="shared" si="479"/>
        <v>1.3876134658410409E-3</v>
      </c>
      <c r="AS231" s="13">
        <f t="shared" si="480"/>
        <v>2.1370813291751909E-3</v>
      </c>
      <c r="AT231" s="13">
        <f t="shared" si="481"/>
        <v>1.6456732079711564E-3</v>
      </c>
      <c r="AU231" s="13">
        <f t="shared" si="482"/>
        <v>8.4484081800771584E-4</v>
      </c>
      <c r="AV231" s="13">
        <f t="shared" si="483"/>
        <v>3.2528754994372029E-4</v>
      </c>
      <c r="AW231" s="13">
        <f t="shared" si="484"/>
        <v>5.1925655311059338E-6</v>
      </c>
      <c r="AX231" s="13">
        <f t="shared" si="485"/>
        <v>1.1831034367090314E-3</v>
      </c>
      <c r="AY231" s="13">
        <f t="shared" si="486"/>
        <v>1.4331929957056395E-3</v>
      </c>
      <c r="AZ231" s="13">
        <f t="shared" si="487"/>
        <v>8.680737876365709E-4</v>
      </c>
      <c r="BA231" s="13">
        <f t="shared" si="488"/>
        <v>3.5052366896368912E-4</v>
      </c>
      <c r="BB231" s="13">
        <f t="shared" si="489"/>
        <v>1.0615472231768867E-4</v>
      </c>
      <c r="BC231" s="13">
        <f t="shared" si="490"/>
        <v>2.5718834003219143E-5</v>
      </c>
      <c r="BD231" s="13">
        <f t="shared" si="491"/>
        <v>2.8015554096747809E-4</v>
      </c>
      <c r="BE231" s="13">
        <f t="shared" si="492"/>
        <v>4.3147114856202976E-4</v>
      </c>
      <c r="BF231" s="13">
        <f t="shared" si="493"/>
        <v>3.3225713009018881E-4</v>
      </c>
      <c r="BG231" s="13">
        <f t="shared" si="494"/>
        <v>1.705711584867772E-4</v>
      </c>
      <c r="BH231" s="13">
        <f t="shared" si="495"/>
        <v>6.5674708243936936E-5</v>
      </c>
      <c r="BI231" s="13">
        <f t="shared" si="496"/>
        <v>2.0229292413514781E-5</v>
      </c>
      <c r="BJ231" s="14">
        <f t="shared" si="497"/>
        <v>0.4479999445145062</v>
      </c>
      <c r="BK231" s="14">
        <f t="shared" si="498"/>
        <v>0.25285790615308501</v>
      </c>
      <c r="BL231" s="14">
        <f t="shared" si="499"/>
        <v>0.2803165482411572</v>
      </c>
      <c r="BM231" s="14">
        <f t="shared" si="500"/>
        <v>0.51756341001057193</v>
      </c>
      <c r="BN231" s="14">
        <f t="shared" si="501"/>
        <v>0.48109486305334087</v>
      </c>
    </row>
    <row r="232" spans="1:66" x14ac:dyDescent="0.25">
      <c r="A232" t="s">
        <v>343</v>
      </c>
      <c r="B232" t="s">
        <v>180</v>
      </c>
      <c r="C232" t="s">
        <v>195</v>
      </c>
      <c r="D232" s="11">
        <v>44414</v>
      </c>
      <c r="E232" s="10">
        <f>VLOOKUP(A232,home!$A$2:$E$405,3,FALSE)</f>
        <v>1.3052999999999999</v>
      </c>
      <c r="F232" s="10">
        <f>VLOOKUP(B232,home!$B$2:$E$405,3,FALSE)</f>
        <v>0.6855</v>
      </c>
      <c r="G232" s="10">
        <f>VLOOKUP(C232,away!$B$2:$E$405,4,FALSE)</f>
        <v>0.9274</v>
      </c>
      <c r="H232" s="10">
        <f>VLOOKUP(A232,away!$A$2:$E$405,3,FALSE)</f>
        <v>1.1211</v>
      </c>
      <c r="I232" s="10">
        <f>VLOOKUP(C232,away!$B$2:$E$405,3,FALSE)</f>
        <v>1.6900999999999999</v>
      </c>
      <c r="J232" s="10">
        <f>VLOOKUP(B232,home!$B$2:$E$405,4,FALSE)</f>
        <v>1.3145</v>
      </c>
      <c r="K232" s="12">
        <f t="shared" si="446"/>
        <v>0.82982189331</v>
      </c>
      <c r="L232" s="12">
        <f t="shared" si="447"/>
        <v>2.4906766240949998</v>
      </c>
      <c r="M232" s="13">
        <f t="shared" si="448"/>
        <v>3.6134813429774287E-2</v>
      </c>
      <c r="N232" s="13">
        <f t="shared" si="449"/>
        <v>2.9985459294698917E-2</v>
      </c>
      <c r="O232" s="13">
        <f t="shared" si="450"/>
        <v>9.000013512557288E-2</v>
      </c>
      <c r="P232" s="13">
        <f t="shared" si="451"/>
        <v>7.4684082528058721E-2</v>
      </c>
      <c r="Q232" s="13">
        <f t="shared" si="452"/>
        <v>1.2441295301848494E-2</v>
      </c>
      <c r="R232" s="13">
        <f t="shared" si="453"/>
        <v>0.11208061636132784</v>
      </c>
      <c r="S232" s="13">
        <f t="shared" si="454"/>
        <v>3.8589601368067217E-2</v>
      </c>
      <c r="T232" s="13">
        <f t="shared" si="455"/>
        <v>3.098724338177699E-2</v>
      </c>
      <c r="U232" s="13">
        <f t="shared" si="456"/>
        <v>9.3006949272308834E-2</v>
      </c>
      <c r="V232" s="13">
        <f t="shared" si="457"/>
        <v>8.8619647116720615E-3</v>
      </c>
      <c r="W232" s="13">
        <f t="shared" si="458"/>
        <v>3.4413530742029089E-3</v>
      </c>
      <c r="X232" s="13">
        <f t="shared" si="459"/>
        <v>8.5712976571746501E-3</v>
      </c>
      <c r="Y232" s="13">
        <f t="shared" si="460"/>
        <v>1.0674165356442569E-2</v>
      </c>
      <c r="Z232" s="13">
        <f t="shared" si="461"/>
        <v>9.3052190395106288E-2</v>
      </c>
      <c r="AA232" s="13">
        <f t="shared" si="462"/>
        <v>7.7216744810309698E-2</v>
      </c>
      <c r="AB232" s="13">
        <f t="shared" si="463"/>
        <v>3.203807268686315E-2</v>
      </c>
      <c r="AC232" s="13">
        <f t="shared" si="464"/>
        <v>1.1447542568151056E-3</v>
      </c>
      <c r="AD232" s="13">
        <f t="shared" si="465"/>
        <v>7.1392753089581163E-4</v>
      </c>
      <c r="AE232" s="13">
        <f t="shared" si="466"/>
        <v>1.7781626125000585E-3</v>
      </c>
      <c r="AF232" s="13">
        <f t="shared" si="467"/>
        <v>2.2144140263967958E-3</v>
      </c>
      <c r="AG232" s="13">
        <f t="shared" si="468"/>
        <v>1.8384630838715291E-3</v>
      </c>
      <c r="AH232" s="13">
        <f t="shared" si="469"/>
        <v>5.7940728859482121E-2</v>
      </c>
      <c r="AI232" s="13">
        <f t="shared" si="470"/>
        <v>4.808048532193681E-2</v>
      </c>
      <c r="AJ232" s="13">
        <f t="shared" si="471"/>
        <v>1.9949119680556633E-2</v>
      </c>
      <c r="AK232" s="13">
        <f t="shared" si="472"/>
        <v>5.5180720877290963E-3</v>
      </c>
      <c r="AL232" s="13">
        <f t="shared" si="473"/>
        <v>9.4639947768353422E-5</v>
      </c>
      <c r="AM232" s="13">
        <f t="shared" si="474"/>
        <v>1.1848653907481921E-4</v>
      </c>
      <c r="AN232" s="13">
        <f t="shared" si="475"/>
        <v>2.9511165314357094E-4</v>
      </c>
      <c r="AO232" s="13">
        <f t="shared" si="476"/>
        <v>3.6751384799136195E-4</v>
      </c>
      <c r="AP232" s="13">
        <f t="shared" si="477"/>
        <v>3.051193834077628E-4</v>
      </c>
      <c r="AQ232" s="13">
        <f t="shared" si="478"/>
        <v>1.8998842895299865E-4</v>
      </c>
      <c r="AR232" s="13">
        <f t="shared" si="479"/>
        <v>2.8862323790667718E-2</v>
      </c>
      <c r="AS232" s="13">
        <f t="shared" si="480"/>
        <v>2.3950588173298142E-2</v>
      </c>
      <c r="AT232" s="13">
        <f t="shared" si="481"/>
        <v>9.9373612119271777E-3</v>
      </c>
      <c r="AU232" s="13">
        <f t="shared" si="482"/>
        <v>2.7487466317955892E-3</v>
      </c>
      <c r="AV232" s="13">
        <f t="shared" si="483"/>
        <v>5.7024253355652523E-4</v>
      </c>
      <c r="AW232" s="13">
        <f t="shared" si="484"/>
        <v>5.4334318553731718E-6</v>
      </c>
      <c r="AX232" s="13">
        <f t="shared" si="485"/>
        <v>1.6387120697802621E-5</v>
      </c>
      <c r="AY232" s="13">
        <f t="shared" si="486"/>
        <v>4.0815018458240322E-5</v>
      </c>
      <c r="AZ232" s="13">
        <f t="shared" si="487"/>
        <v>5.0828506192972557E-5</v>
      </c>
      <c r="BA232" s="13">
        <f t="shared" si="488"/>
        <v>4.2199124070834898E-5</v>
      </c>
      <c r="BB232" s="13">
        <f t="shared" si="489"/>
        <v>2.6276092970128277E-5</v>
      </c>
      <c r="BC232" s="13">
        <f t="shared" si="490"/>
        <v>1.3089050106649085E-5</v>
      </c>
      <c r="BD232" s="13">
        <f t="shared" si="491"/>
        <v>1.1981119197079507E-2</v>
      </c>
      <c r="BE232" s="13">
        <f t="shared" si="492"/>
        <v>9.9421950160933047E-3</v>
      </c>
      <c r="BF232" s="13">
        <f t="shared" si="493"/>
        <v>4.1251255459558954E-3</v>
      </c>
      <c r="BG232" s="13">
        <f t="shared" si="494"/>
        <v>1.1410398302288563E-3</v>
      </c>
      <c r="BH232" s="13">
        <f t="shared" si="495"/>
        <v>2.3671495806565761E-4</v>
      </c>
      <c r="BI232" s="13">
        <f t="shared" si="496"/>
        <v>3.9286250935368258E-5</v>
      </c>
      <c r="BJ232" s="14">
        <f t="shared" si="497"/>
        <v>0.10411159608487586</v>
      </c>
      <c r="BK232" s="14">
        <f t="shared" si="498"/>
        <v>0.15955067126061395</v>
      </c>
      <c r="BL232" s="14">
        <f t="shared" si="499"/>
        <v>0.62936566734569088</v>
      </c>
      <c r="BM232" s="14">
        <f t="shared" si="500"/>
        <v>0.63071834145840311</v>
      </c>
      <c r="BN232" s="14">
        <f t="shared" si="501"/>
        <v>0.35532640204128113</v>
      </c>
    </row>
    <row r="233" spans="1:66" x14ac:dyDescent="0.25">
      <c r="A233" t="s">
        <v>344</v>
      </c>
      <c r="B233" t="s">
        <v>210</v>
      </c>
      <c r="C233" t="s">
        <v>200</v>
      </c>
      <c r="D233" s="11">
        <v>44414</v>
      </c>
      <c r="E233" s="10">
        <f>VLOOKUP(A233,home!$A$2:$E$405,3,FALSE)</f>
        <v>1.3976999999999999</v>
      </c>
      <c r="F233" s="10">
        <f>VLOOKUP(B233,home!$B$2:$E$405,3,FALSE)</f>
        <v>1.1783999999999999</v>
      </c>
      <c r="G233" s="10">
        <f>VLOOKUP(C233,away!$B$2:$E$405,4,FALSE)</f>
        <v>0.85860000000000003</v>
      </c>
      <c r="H233" s="10">
        <f>VLOOKUP(A233,away!$A$2:$E$405,3,FALSE)</f>
        <v>1.0585</v>
      </c>
      <c r="I233" s="10">
        <f>VLOOKUP(C233,away!$B$2:$E$405,3,FALSE)</f>
        <v>1.2282</v>
      </c>
      <c r="J233" s="10">
        <f>VLOOKUP(B233,home!$B$2:$E$405,4,FALSE)</f>
        <v>0.94469999999999998</v>
      </c>
      <c r="K233" s="12">
        <f t="shared" si="446"/>
        <v>1.4141568552479999</v>
      </c>
      <c r="L233" s="12">
        <f t="shared" si="447"/>
        <v>1.2281569515899999</v>
      </c>
      <c r="M233" s="13">
        <f t="shared" si="448"/>
        <v>7.1196344239161588E-2</v>
      </c>
      <c r="N233" s="13">
        <f t="shared" si="449"/>
        <v>0.10068279827440681</v>
      </c>
      <c r="O233" s="13">
        <f t="shared" si="450"/>
        <v>8.744028510512096E-2</v>
      </c>
      <c r="P233" s="13">
        <f t="shared" si="451"/>
        <v>0.12365427860624638</v>
      </c>
      <c r="Q233" s="13">
        <f t="shared" si="452"/>
        <v>7.1190634692651966E-2</v>
      </c>
      <c r="R233" s="13">
        <f t="shared" si="453"/>
        <v>5.3695197000432925E-2</v>
      </c>
      <c r="S233" s="13">
        <f t="shared" si="454"/>
        <v>5.3690890947532398E-2</v>
      </c>
      <c r="T233" s="13">
        <f t="shared" si="455"/>
        <v>8.7433272885884733E-2</v>
      </c>
      <c r="U233" s="13">
        <f t="shared" si="456"/>
        <v>7.5933430932054055E-2</v>
      </c>
      <c r="V233" s="13">
        <f t="shared" si="457"/>
        <v>1.0361188030700286E-2</v>
      </c>
      <c r="W233" s="13">
        <f t="shared" si="458"/>
        <v>3.3558241360023298E-2</v>
      </c>
      <c r="X233" s="13">
        <f t="shared" si="459"/>
        <v>4.1214787409447673E-2</v>
      </c>
      <c r="Y233" s="13">
        <f t="shared" si="460"/>
        <v>2.5309113832608584E-2</v>
      </c>
      <c r="Z233" s="13">
        <f t="shared" si="461"/>
        <v>2.1982043154358737E-2</v>
      </c>
      <c r="AA233" s="13">
        <f t="shared" si="462"/>
        <v>3.1086057019093775E-2</v>
      </c>
      <c r="AB233" s="13">
        <f t="shared" si="463"/>
        <v>2.198028031809084E-2</v>
      </c>
      <c r="AC233" s="13">
        <f t="shared" si="464"/>
        <v>1.1247112168569664E-3</v>
      </c>
      <c r="AD233" s="13">
        <f t="shared" si="465"/>
        <v>1.1864154267335976E-2</v>
      </c>
      <c r="AE233" s="13">
        <f t="shared" si="466"/>
        <v>1.4571043538164843E-2</v>
      </c>
      <c r="AF233" s="13">
        <f t="shared" si="467"/>
        <v>8.9477642066588502E-3</v>
      </c>
      <c r="AG233" s="13">
        <f t="shared" si="468"/>
        <v>3.6630862705320831E-3</v>
      </c>
      <c r="AH233" s="13">
        <f t="shared" si="469"/>
        <v>6.7493497775442642E-3</v>
      </c>
      <c r="AI233" s="13">
        <f t="shared" si="470"/>
        <v>9.5446392563807835E-3</v>
      </c>
      <c r="AJ233" s="13">
        <f t="shared" si="471"/>
        <v>6.7488085176400309E-3</v>
      </c>
      <c r="AK233" s="13">
        <f t="shared" si="472"/>
        <v>3.1812912766589151E-3</v>
      </c>
      <c r="AL233" s="13">
        <f t="shared" si="473"/>
        <v>7.8136233340083839E-5</v>
      </c>
      <c r="AM233" s="13">
        <f t="shared" si="474"/>
        <v>3.3555550177745957E-3</v>
      </c>
      <c r="AN233" s="13">
        <f t="shared" si="475"/>
        <v>4.1211482215225761E-3</v>
      </c>
      <c r="AO233" s="13">
        <f t="shared" si="476"/>
        <v>2.5307084183978585E-3</v>
      </c>
      <c r="AP233" s="13">
        <f t="shared" si="477"/>
        <v>1.0360357121675548E-3</v>
      </c>
      <c r="AQ233" s="13">
        <f t="shared" si="478"/>
        <v>3.1810361549851969E-4</v>
      </c>
      <c r="AR233" s="13">
        <f t="shared" si="479"/>
        <v>1.6578521696006805E-3</v>
      </c>
      <c r="AS233" s="13">
        <f t="shared" si="480"/>
        <v>2.344463010628572E-3</v>
      </c>
      <c r="AT233" s="13">
        <f t="shared" si="481"/>
        <v>1.6577192191778805E-3</v>
      </c>
      <c r="AU233" s="13">
        <f t="shared" si="482"/>
        <v>7.8142499929225405E-4</v>
      </c>
      <c r="AV233" s="13">
        <f t="shared" si="483"/>
        <v>2.7626437990282607E-4</v>
      </c>
      <c r="AW233" s="13">
        <f t="shared" si="484"/>
        <v>3.7696534335704141E-6</v>
      </c>
      <c r="AX233" s="13">
        <f t="shared" si="485"/>
        <v>7.9088018859129481E-4</v>
      </c>
      <c r="AY233" s="13">
        <f t="shared" si="486"/>
        <v>9.7132500149320897E-4</v>
      </c>
      <c r="AZ233" s="13">
        <f t="shared" si="487"/>
        <v>5.9646977641852591E-4</v>
      </c>
      <c r="BA233" s="13">
        <f t="shared" si="488"/>
        <v>2.4418616744058188E-4</v>
      </c>
      <c r="BB233" s="13">
        <f t="shared" si="489"/>
        <v>7.4974734756067598E-5</v>
      </c>
      <c r="BC233" s="13">
        <f t="shared" si="490"/>
        <v>1.8416148336856149E-5</v>
      </c>
      <c r="BD233" s="13">
        <f t="shared" si="491"/>
        <v>3.3935044446727308E-4</v>
      </c>
      <c r="BE233" s="13">
        <f t="shared" si="492"/>
        <v>4.7989475737484993E-4</v>
      </c>
      <c r="BF233" s="13">
        <f t="shared" si="493"/>
        <v>3.3932323046960997E-4</v>
      </c>
      <c r="BG233" s="13">
        <f t="shared" si="494"/>
        <v>1.5995209083783204E-4</v>
      </c>
      <c r="BH233" s="13">
        <f t="shared" si="495"/>
        <v>5.6549336442392727E-5</v>
      </c>
      <c r="BI233" s="13">
        <f t="shared" si="496"/>
        <v>1.5993926357947041E-5</v>
      </c>
      <c r="BJ233" s="14">
        <f t="shared" si="497"/>
        <v>0.41249269974011243</v>
      </c>
      <c r="BK233" s="14">
        <f t="shared" si="498"/>
        <v>0.26107687427533094</v>
      </c>
      <c r="BL233" s="14">
        <f t="shared" si="499"/>
        <v>0.30446812676756863</v>
      </c>
      <c r="BM233" s="14">
        <f t="shared" si="500"/>
        <v>0.49119265067129053</v>
      </c>
      <c r="BN233" s="14">
        <f t="shared" si="501"/>
        <v>0.50785953791802063</v>
      </c>
    </row>
    <row r="234" spans="1:66" x14ac:dyDescent="0.25">
      <c r="A234" t="s">
        <v>346</v>
      </c>
      <c r="B234" t="s">
        <v>322</v>
      </c>
      <c r="C234" t="s">
        <v>242</v>
      </c>
      <c r="D234" s="11">
        <v>44414</v>
      </c>
      <c r="E234" s="10">
        <f>VLOOKUP(A234,home!$A$2:$E$405,3,FALSE)</f>
        <v>1.5866</v>
      </c>
      <c r="F234" s="10">
        <f>VLOOKUP(B234,home!$B$2:$E$405,3,FALSE)</f>
        <v>0.63029999999999997</v>
      </c>
      <c r="G234" s="10">
        <f>VLOOKUP(C234,away!$B$2:$E$405,4,FALSE)</f>
        <v>0.84040000000000004</v>
      </c>
      <c r="H234" s="10">
        <f>VLOOKUP(A234,away!$A$2:$E$405,3,FALSE)</f>
        <v>1.1788000000000001</v>
      </c>
      <c r="I234" s="10">
        <f>VLOOKUP(C234,away!$B$2:$E$405,3,FALSE)</f>
        <v>0.75409999999999999</v>
      </c>
      <c r="J234" s="10">
        <f>VLOOKUP(B234,home!$B$2:$E$405,4,FALSE)</f>
        <v>1.6117999999999999</v>
      </c>
      <c r="K234" s="12">
        <f t="shared" si="446"/>
        <v>0.84042855679200001</v>
      </c>
      <c r="L234" s="12">
        <f t="shared" si="447"/>
        <v>1.4327823383439999</v>
      </c>
      <c r="M234" s="13">
        <f t="shared" si="448"/>
        <v>0.10298098750344874</v>
      </c>
      <c r="N234" s="13">
        <f t="shared" si="449"/>
        <v>8.6548162704538398E-2</v>
      </c>
      <c r="O234" s="13">
        <f t="shared" si="450"/>
        <v>0.14754934008016551</v>
      </c>
      <c r="P234" s="13">
        <f t="shared" si="451"/>
        <v>0.1240046789391855</v>
      </c>
      <c r="Q234" s="13">
        <f t="shared" si="452"/>
        <v>3.6368773737387207E-2</v>
      </c>
      <c r="R234" s="13">
        <f t="shared" si="453"/>
        <v>0.10570304425058683</v>
      </c>
      <c r="S234" s="13">
        <f t="shared" si="454"/>
        <v>3.7330095514707298E-2</v>
      </c>
      <c r="T234" s="13">
        <f t="shared" si="455"/>
        <v>5.2108536678157492E-2</v>
      </c>
      <c r="U234" s="13">
        <f t="shared" si="456"/>
        <v>8.8835856928041593E-2</v>
      </c>
      <c r="V234" s="13">
        <f t="shared" si="457"/>
        <v>4.9945643379780639E-3</v>
      </c>
      <c r="W234" s="13">
        <f t="shared" si="458"/>
        <v>1.0188452008135708E-2</v>
      </c>
      <c r="X234" s="13">
        <f t="shared" si="459"/>
        <v>1.4597834092322303E-2</v>
      </c>
      <c r="Y234" s="13">
        <f t="shared" si="460"/>
        <v>1.0457759432777656E-2</v>
      </c>
      <c r="Z234" s="13">
        <f t="shared" si="461"/>
        <v>5.0483151637145028E-2</v>
      </c>
      <c r="AA234" s="13">
        <f t="shared" si="462"/>
        <v>4.2427482272717483E-2</v>
      </c>
      <c r="AB234" s="13">
        <f t="shared" si="463"/>
        <v>1.7828633847389058E-2</v>
      </c>
      <c r="AC234" s="13">
        <f t="shared" si="464"/>
        <v>3.7588816282188375E-4</v>
      </c>
      <c r="AD234" s="13">
        <f t="shared" si="465"/>
        <v>2.1406665042855116E-3</v>
      </c>
      <c r="AE234" s="13">
        <f t="shared" si="466"/>
        <v>3.0671091596248716E-3</v>
      </c>
      <c r="AF234" s="13">
        <f t="shared" si="467"/>
        <v>2.1972499168418122E-3</v>
      </c>
      <c r="AG234" s="13">
        <f t="shared" si="468"/>
        <v>1.0493936245929236E-3</v>
      </c>
      <c r="AH234" s="13">
        <f t="shared" si="469"/>
        <v>1.8082842012410848E-2</v>
      </c>
      <c r="AI234" s="13">
        <f t="shared" si="470"/>
        <v>1.5197336815188192E-2</v>
      </c>
      <c r="AJ234" s="13">
        <f t="shared" si="471"/>
        <v>6.3861379233352712E-3</v>
      </c>
      <c r="AK234" s="13">
        <f t="shared" si="472"/>
        <v>1.7890308927944409E-3</v>
      </c>
      <c r="AL234" s="13">
        <f t="shared" si="473"/>
        <v>1.8105047185027997E-5</v>
      </c>
      <c r="AM234" s="13">
        <f t="shared" si="474"/>
        <v>3.5981545215392973E-4</v>
      </c>
      <c r="AN234" s="13">
        <f t="shared" si="475"/>
        <v>5.1553722490941113E-4</v>
      </c>
      <c r="AO234" s="13">
        <f t="shared" si="476"/>
        <v>3.6932631530454138E-4</v>
      </c>
      <c r="AP234" s="13">
        <f t="shared" si="477"/>
        <v>1.7638807388467139E-4</v>
      </c>
      <c r="AQ234" s="13">
        <f t="shared" si="478"/>
        <v>6.3181429239118428E-5</v>
      </c>
      <c r="AR234" s="13">
        <f t="shared" si="479"/>
        <v>5.181755332489422E-3</v>
      </c>
      <c r="AS234" s="13">
        <f t="shared" si="480"/>
        <v>4.3548951557333343E-3</v>
      </c>
      <c r="AT234" s="13">
        <f t="shared" si="481"/>
        <v>1.8299891253567193E-3</v>
      </c>
      <c r="AU234" s="13">
        <f t="shared" si="482"/>
        <v>5.12658373189534E-4</v>
      </c>
      <c r="AV234" s="13">
        <f t="shared" si="483"/>
        <v>1.0771318417675365E-4</v>
      </c>
      <c r="AW234" s="13">
        <f t="shared" si="484"/>
        <v>6.0558928232667345E-7</v>
      </c>
      <c r="AX234" s="13">
        <f t="shared" si="485"/>
        <v>5.0399863527531337E-5</v>
      </c>
      <c r="AY234" s="13">
        <f t="shared" si="486"/>
        <v>7.221203431719483E-5</v>
      </c>
      <c r="AZ234" s="13">
        <f t="shared" si="487"/>
        <v>5.1732063692783793E-5</v>
      </c>
      <c r="BA234" s="13">
        <f t="shared" si="488"/>
        <v>2.4706929061702499E-5</v>
      </c>
      <c r="BB234" s="13">
        <f t="shared" si="489"/>
        <v>8.8499128985813591E-6</v>
      </c>
      <c r="BC234" s="13">
        <f t="shared" si="490"/>
        <v>2.5359997793940229E-6</v>
      </c>
      <c r="BD234" s="13">
        <f t="shared" si="491"/>
        <v>1.2373879203351158E-3</v>
      </c>
      <c r="BE234" s="13">
        <f t="shared" si="492"/>
        <v>1.0399361440790954E-3</v>
      </c>
      <c r="BF234" s="13">
        <f t="shared" si="493"/>
        <v>4.3699601636211581E-4</v>
      </c>
      <c r="BG234" s="13">
        <f t="shared" si="494"/>
        <v>1.2242131045168874E-4</v>
      </c>
      <c r="BH234" s="13">
        <f t="shared" si="495"/>
        <v>2.5721591315874537E-5</v>
      </c>
      <c r="BI234" s="13">
        <f t="shared" si="496"/>
        <v>4.3234319735988165E-6</v>
      </c>
      <c r="BJ234" s="14">
        <f t="shared" si="497"/>
        <v>0.22041862315743271</v>
      </c>
      <c r="BK234" s="14">
        <f t="shared" si="498"/>
        <v>0.26977653153964365</v>
      </c>
      <c r="BL234" s="14">
        <f t="shared" si="499"/>
        <v>0.45865350260809246</v>
      </c>
      <c r="BM234" s="14">
        <f t="shared" si="500"/>
        <v>0.39610521528196679</v>
      </c>
      <c r="BN234" s="14">
        <f t="shared" si="501"/>
        <v>0.60315498721531213</v>
      </c>
    </row>
    <row r="235" spans="1:66" x14ac:dyDescent="0.25">
      <c r="A235" t="s">
        <v>346</v>
      </c>
      <c r="B235" t="s">
        <v>234</v>
      </c>
      <c r="C235" t="s">
        <v>231</v>
      </c>
      <c r="D235" s="11">
        <v>44414</v>
      </c>
      <c r="E235" s="10">
        <f>VLOOKUP(A235,home!$A$2:$E$405,3,FALSE)</f>
        <v>1.5866</v>
      </c>
      <c r="F235" s="10">
        <f>VLOOKUP(B235,home!$B$2:$E$405,3,FALSE)</f>
        <v>1.4496</v>
      </c>
      <c r="G235" s="10">
        <f>VLOOKUP(C235,away!$B$2:$E$405,4,FALSE)</f>
        <v>0.88239999999999996</v>
      </c>
      <c r="H235" s="10">
        <f>VLOOKUP(A235,away!$A$2:$E$405,3,FALSE)</f>
        <v>1.1788000000000001</v>
      </c>
      <c r="I235" s="10">
        <f>VLOOKUP(C235,away!$B$2:$E$405,3,FALSE)</f>
        <v>1.018</v>
      </c>
      <c r="J235" s="10">
        <f>VLOOKUP(B235,home!$B$2:$E$405,4,FALSE)</f>
        <v>0.2545</v>
      </c>
      <c r="K235" s="12">
        <f t="shared" si="446"/>
        <v>2.0294629616640001</v>
      </c>
      <c r="L235" s="12">
        <f t="shared" si="447"/>
        <v>0.30540468279999999</v>
      </c>
      <c r="M235" s="13">
        <f t="shared" si="448"/>
        <v>9.6823296777765258E-2</v>
      </c>
      <c r="N235" s="13">
        <f t="shared" si="449"/>
        <v>0.1964992946366759</v>
      </c>
      <c r="O235" s="13">
        <f t="shared" si="450"/>
        <v>2.957028824006366E-2</v>
      </c>
      <c r="P235" s="13">
        <f t="shared" si="451"/>
        <v>6.001180474893774E-2</v>
      </c>
      <c r="Q235" s="13">
        <f t="shared" si="452"/>
        <v>0.19939402022911767</v>
      </c>
      <c r="R235" s="13">
        <f t="shared" si="453"/>
        <v>4.515452250130606E-3</v>
      </c>
      <c r="S235" s="13">
        <f t="shared" si="454"/>
        <v>9.2989415488785188E-3</v>
      </c>
      <c r="T235" s="13">
        <f t="shared" si="455"/>
        <v>6.0895867500290468E-2</v>
      </c>
      <c r="U235" s="13">
        <f t="shared" si="456"/>
        <v>9.1639430968024314E-3</v>
      </c>
      <c r="V235" s="13">
        <f t="shared" si="457"/>
        <v>6.4039484891504554E-4</v>
      </c>
      <c r="W235" s="13">
        <f t="shared" si="458"/>
        <v>0.13488759294409219</v>
      </c>
      <c r="X235" s="13">
        <f t="shared" si="459"/>
        <v>4.1195302536745991E-2</v>
      </c>
      <c r="Y235" s="13">
        <f t="shared" si="460"/>
        <v>6.2906191520424731E-3</v>
      </c>
      <c r="Z235" s="13">
        <f t="shared" si="461"/>
        <v>4.5968008738322806E-4</v>
      </c>
      <c r="AA235" s="13">
        <f t="shared" si="462"/>
        <v>9.329037115587323E-4</v>
      </c>
      <c r="AB235" s="13">
        <f t="shared" si="463"/>
        <v>9.4664676470366171E-4</v>
      </c>
      <c r="AC235" s="13">
        <f t="shared" si="464"/>
        <v>2.4807595327189799E-5</v>
      </c>
      <c r="AD235" s="13">
        <f t="shared" si="465"/>
        <v>6.8437343467011386E-2</v>
      </c>
      <c r="AE235" s="13">
        <f t="shared" si="466"/>
        <v>2.0901085173217263E-2</v>
      </c>
      <c r="AF235" s="13">
        <f t="shared" si="467"/>
        <v>3.1916446437511006E-3</v>
      </c>
      <c r="AG235" s="13">
        <f t="shared" si="468"/>
        <v>3.2491440667837466E-4</v>
      </c>
      <c r="AH235" s="13">
        <f t="shared" si="469"/>
        <v>3.5097112819187748E-5</v>
      </c>
      <c r="AI235" s="13">
        <f t="shared" si="470"/>
        <v>7.1228290527884305E-5</v>
      </c>
      <c r="AJ235" s="13">
        <f t="shared" si="471"/>
        <v>7.2277588724491994E-5</v>
      </c>
      <c r="AK235" s="13">
        <f t="shared" si="472"/>
        <v>4.889489642491334E-5</v>
      </c>
      <c r="AL235" s="13">
        <f t="shared" si="473"/>
        <v>6.1503733775272743E-7</v>
      </c>
      <c r="AM235" s="13">
        <f t="shared" si="474"/>
        <v>2.7778210752195453E-2</v>
      </c>
      <c r="AN235" s="13">
        <f t="shared" si="475"/>
        <v>8.4835956435258004E-3</v>
      </c>
      <c r="AO235" s="13">
        <f t="shared" si="476"/>
        <v>1.2954649182572294E-3</v>
      </c>
      <c r="AP235" s="13">
        <f t="shared" si="477"/>
        <v>1.3188035081295905E-4</v>
      </c>
      <c r="AQ235" s="13">
        <f t="shared" si="478"/>
        <v>1.0069219176896118E-5</v>
      </c>
      <c r="AR235" s="13">
        <f t="shared" si="479"/>
        <v>2.1437645215479707E-6</v>
      </c>
      <c r="AS235" s="13">
        <f t="shared" si="480"/>
        <v>4.3506906950109525E-6</v>
      </c>
      <c r="AT235" s="13">
        <f t="shared" si="481"/>
        <v>4.4147828115904684E-6</v>
      </c>
      <c r="AU235" s="13">
        <f t="shared" si="482"/>
        <v>2.9865460666379036E-6</v>
      </c>
      <c r="AV235" s="13">
        <f t="shared" si="483"/>
        <v>1.5152711563862332E-6</v>
      </c>
      <c r="AW235" s="13">
        <f t="shared" si="484"/>
        <v>1.0589020828794506E-8</v>
      </c>
      <c r="AX235" s="13">
        <f t="shared" si="485"/>
        <v>9.3958083104795451E-3</v>
      </c>
      <c r="AY235" s="13">
        <f t="shared" si="486"/>
        <v>2.8695238567116093E-3</v>
      </c>
      <c r="AZ235" s="13">
        <f t="shared" si="487"/>
        <v>4.3818301162302088E-4</v>
      </c>
      <c r="BA235" s="13">
        <f t="shared" si="488"/>
        <v>4.4607714557692471E-5</v>
      </c>
      <c r="BB235" s="13">
        <f t="shared" si="489"/>
        <v>3.405851228731252E-6</v>
      </c>
      <c r="BC235" s="13">
        <f t="shared" si="490"/>
        <v>2.0803258283493174E-7</v>
      </c>
      <c r="BD235" s="13">
        <f t="shared" si="491"/>
        <v>1.0911928728354193E-7</v>
      </c>
      <c r="BE235" s="13">
        <f t="shared" si="492"/>
        <v>2.2145355194512186E-7</v>
      </c>
      <c r="BF235" s="13">
        <f t="shared" si="493"/>
        <v>2.2471589070077983E-7</v>
      </c>
      <c r="BG235" s="13">
        <f t="shared" si="494"/>
        <v>1.5201752569152273E-7</v>
      </c>
      <c r="BH235" s="13">
        <f t="shared" si="495"/>
        <v>7.7128484478687762E-8</v>
      </c>
      <c r="BI235" s="13">
        <f t="shared" si="496"/>
        <v>3.1305880507754692E-8</v>
      </c>
      <c r="BJ235" s="14">
        <f t="shared" si="497"/>
        <v>0.78246864235077462</v>
      </c>
      <c r="BK235" s="14">
        <f t="shared" si="498"/>
        <v>0.16966938441387311</v>
      </c>
      <c r="BL235" s="14">
        <f t="shared" si="499"/>
        <v>4.5372958747627368E-2</v>
      </c>
      <c r="BM235" s="14">
        <f t="shared" si="500"/>
        <v>0.40828699544927644</v>
      </c>
      <c r="BN235" s="14">
        <f t="shared" si="501"/>
        <v>0.5868141568826909</v>
      </c>
    </row>
    <row r="236" spans="1:66" x14ac:dyDescent="0.25">
      <c r="A236" t="s">
        <v>347</v>
      </c>
      <c r="B236" t="s">
        <v>251</v>
      </c>
      <c r="C236" t="s">
        <v>259</v>
      </c>
      <c r="D236" s="11">
        <v>44414</v>
      </c>
      <c r="E236" s="10">
        <f>VLOOKUP(A236,home!$A$2:$E$405,3,FALSE)</f>
        <v>1.1809000000000001</v>
      </c>
      <c r="F236" s="10">
        <f>VLOOKUP(B236,home!$B$2:$E$405,3,FALSE)</f>
        <v>0.9879</v>
      </c>
      <c r="G236" s="10">
        <f>VLOOKUP(C236,away!$B$2:$E$405,4,FALSE)</f>
        <v>0.58630000000000004</v>
      </c>
      <c r="H236" s="10">
        <f>VLOOKUP(A236,away!$A$2:$E$405,3,FALSE)</f>
        <v>0.92459999999999998</v>
      </c>
      <c r="I236" s="10">
        <f>VLOOKUP(C236,away!$B$2:$E$405,3,FALSE)</f>
        <v>0.91520000000000001</v>
      </c>
      <c r="J236" s="10">
        <f>VLOOKUP(B236,home!$B$2:$E$405,4,FALSE)</f>
        <v>0.90129999999999999</v>
      </c>
      <c r="K236" s="12">
        <f t="shared" si="446"/>
        <v>0.68398409379300007</v>
      </c>
      <c r="L236" s="12">
        <f t="shared" si="447"/>
        <v>0.76267458009599998</v>
      </c>
      <c r="M236" s="13">
        <f t="shared" si="448"/>
        <v>0.23535537480721541</v>
      </c>
      <c r="N236" s="13">
        <f t="shared" si="449"/>
        <v>0.16097933275682511</v>
      </c>
      <c r="O236" s="13">
        <f t="shared" si="450"/>
        <v>0.17949956165442968</v>
      </c>
      <c r="P236" s="13">
        <f t="shared" si="451"/>
        <v>0.12277484501444583</v>
      </c>
      <c r="Q236" s="13">
        <f t="shared" si="452"/>
        <v>5.5053651517539416E-2</v>
      </c>
      <c r="R236" s="13">
        <f t="shared" si="453"/>
        <v>6.8449876406104115E-2</v>
      </c>
      <c r="S236" s="13">
        <f t="shared" si="454"/>
        <v>1.6011597972500471E-2</v>
      </c>
      <c r="T236" s="13">
        <f t="shared" si="455"/>
        <v>4.1988020553890879E-2</v>
      </c>
      <c r="U236" s="13">
        <f t="shared" si="456"/>
        <v>4.6818626683871982E-2</v>
      </c>
      <c r="V236" s="13">
        <f t="shared" si="457"/>
        <v>9.2806296346894667E-4</v>
      </c>
      <c r="W236" s="13">
        <f t="shared" si="458"/>
        <v>1.2551940647739941E-2</v>
      </c>
      <c r="X236" s="13">
        <f t="shared" si="459"/>
        <v>9.5730460629049711E-3</v>
      </c>
      <c r="Y236" s="13">
        <f t="shared" si="460"/>
        <v>3.6505594431328579E-3</v>
      </c>
      <c r="Z236" s="13">
        <f t="shared" si="461"/>
        <v>1.7401660248549517E-2</v>
      </c>
      <c r="AA236" s="13">
        <f t="shared" si="462"/>
        <v>1.1902458815597814E-2</v>
      </c>
      <c r="AB236" s="13">
        <f t="shared" si="463"/>
        <v>4.070546253447588E-3</v>
      </c>
      <c r="AC236" s="13">
        <f t="shared" si="464"/>
        <v>3.0258175163006198E-5</v>
      </c>
      <c r="AD236" s="13">
        <f t="shared" si="465"/>
        <v>2.1463319373219805E-3</v>
      </c>
      <c r="AE236" s="13">
        <f t="shared" si="466"/>
        <v>1.6369528090436755E-3</v>
      </c>
      <c r="AF236" s="13">
        <f t="shared" si="467"/>
        <v>6.2423114813717651E-4</v>
      </c>
      <c r="AG236" s="13">
        <f t="shared" si="468"/>
        <v>1.5869507626278836E-4</v>
      </c>
      <c r="AH236" s="13">
        <f t="shared" si="469"/>
        <v>3.3179509807589394E-3</v>
      </c>
      <c r="AI236" s="13">
        <f t="shared" si="470"/>
        <v>2.2694256948239989E-3</v>
      </c>
      <c r="AJ236" s="13">
        <f t="shared" si="471"/>
        <v>7.761255386523712E-4</v>
      </c>
      <c r="AK236" s="13">
        <f t="shared" si="472"/>
        <v>1.7695250774158206E-4</v>
      </c>
      <c r="AL236" s="13">
        <f t="shared" si="473"/>
        <v>6.3137589597875665E-7</v>
      </c>
      <c r="AM236" s="13">
        <f t="shared" si="474"/>
        <v>2.9361138102562988E-4</v>
      </c>
      <c r="AN236" s="13">
        <f t="shared" si="475"/>
        <v>2.2392993673512888E-4</v>
      </c>
      <c r="AO236" s="13">
        <f t="shared" si="476"/>
        <v>8.5392835235194143E-5</v>
      </c>
      <c r="AP236" s="13">
        <f t="shared" si="477"/>
        <v>2.170898158540287E-5</v>
      </c>
      <c r="AQ236" s="13">
        <f t="shared" si="478"/>
        <v>4.139222103739732E-6</v>
      </c>
      <c r="AR236" s="13">
        <f t="shared" si="479"/>
        <v>5.0610337420588735E-4</v>
      </c>
      <c r="AS236" s="13">
        <f t="shared" si="480"/>
        <v>3.4616665777179349E-4</v>
      </c>
      <c r="AT236" s="13">
        <f t="shared" si="481"/>
        <v>1.1838624385869585E-4</v>
      </c>
      <c r="AU236" s="13">
        <f t="shared" si="482"/>
        <v>2.6991435907749068E-5</v>
      </c>
      <c r="AV236" s="13">
        <f t="shared" si="483"/>
        <v>4.6154282073833962E-6</v>
      </c>
      <c r="AW236" s="13">
        <f t="shared" si="484"/>
        <v>9.1489398199241575E-9</v>
      </c>
      <c r="AX236" s="13">
        <f t="shared" si="485"/>
        <v>3.3470919063021118E-5</v>
      </c>
      <c r="AY236" s="13">
        <f t="shared" si="486"/>
        <v>2.5527419141816827E-5</v>
      </c>
      <c r="AZ236" s="13">
        <f t="shared" si="487"/>
        <v>9.7345568374598719E-6</v>
      </c>
      <c r="BA236" s="13">
        <f t="shared" si="488"/>
        <v>2.4747663494767845E-6</v>
      </c>
      <c r="BB236" s="13">
        <f t="shared" si="489"/>
        <v>4.7186034660572928E-7</v>
      </c>
      <c r="BC236" s="13">
        <f t="shared" si="490"/>
        <v>7.1975178342295548E-8</v>
      </c>
      <c r="BD236" s="13">
        <f t="shared" si="491"/>
        <v>6.433202973460728E-5</v>
      </c>
      <c r="BE236" s="13">
        <f t="shared" si="492"/>
        <v>4.4002085059889697E-5</v>
      </c>
      <c r="BF236" s="13">
        <f t="shared" si="493"/>
        <v>1.5048363137345578E-5</v>
      </c>
      <c r="BG236" s="13">
        <f t="shared" si="494"/>
        <v>3.4309470078551014E-6</v>
      </c>
      <c r="BH236" s="13">
        <f t="shared" si="495"/>
        <v>5.8667829500489391E-7</v>
      </c>
      <c r="BI236" s="13">
        <f t="shared" si="496"/>
        <v>8.0255724391388956E-8</v>
      </c>
      <c r="BJ236" s="14">
        <f t="shared" si="497"/>
        <v>0.28906329580640067</v>
      </c>
      <c r="BK236" s="14">
        <f t="shared" si="498"/>
        <v>0.3751262977278314</v>
      </c>
      <c r="BL236" s="14">
        <f t="shared" si="499"/>
        <v>0.31841126803433867</v>
      </c>
      <c r="BM236" s="14">
        <f t="shared" si="500"/>
        <v>0.17786436139035872</v>
      </c>
      <c r="BN236" s="14">
        <f t="shared" si="501"/>
        <v>0.82211264215655955</v>
      </c>
    </row>
    <row r="237" spans="1:66" x14ac:dyDescent="0.25">
      <c r="A237" t="s">
        <v>347</v>
      </c>
      <c r="B237" t="s">
        <v>256</v>
      </c>
      <c r="C237" t="s">
        <v>247</v>
      </c>
      <c r="D237" s="11">
        <v>44414</v>
      </c>
      <c r="E237" s="10">
        <f>VLOOKUP(A237,home!$A$2:$E$405,3,FALSE)</f>
        <v>1.1809000000000001</v>
      </c>
      <c r="F237" s="10">
        <f>VLOOKUP(B237,home!$B$2:$E$405,3,FALSE)</f>
        <v>0.58630000000000004</v>
      </c>
      <c r="G237" s="10">
        <f>VLOOKUP(C237,away!$B$2:$E$405,4,FALSE)</f>
        <v>0.5645</v>
      </c>
      <c r="H237" s="10">
        <f>VLOOKUP(A237,away!$A$2:$E$405,3,FALSE)</f>
        <v>0.92459999999999998</v>
      </c>
      <c r="I237" s="10">
        <f>VLOOKUP(C237,away!$B$2:$E$405,3,FALSE)</f>
        <v>1.5322</v>
      </c>
      <c r="J237" s="10">
        <f>VLOOKUP(B237,home!$B$2:$E$405,4,FALSE)</f>
        <v>0.83199999999999996</v>
      </c>
      <c r="K237" s="12">
        <f t="shared" si="446"/>
        <v>0.39083816271500005</v>
      </c>
      <c r="L237" s="12">
        <f t="shared" si="447"/>
        <v>1.1786712038399998</v>
      </c>
      <c r="M237" s="13">
        <f t="shared" si="448"/>
        <v>0.20814728132609231</v>
      </c>
      <c r="N237" s="13">
        <f t="shared" si="449"/>
        <v>8.1351901007612165E-2</v>
      </c>
      <c r="O237" s="13">
        <f t="shared" si="450"/>
        <v>0.24533720665664829</v>
      </c>
      <c r="P237" s="13">
        <f t="shared" si="451"/>
        <v>9.5887143095314709E-2</v>
      </c>
      <c r="Q237" s="13">
        <f t="shared" si="452"/>
        <v>1.5897713761593848E-2</v>
      </c>
      <c r="R237" s="13">
        <f t="shared" si="453"/>
        <v>0.14458595035836727</v>
      </c>
      <c r="S237" s="13">
        <f t="shared" si="454"/>
        <v>1.1043075067333109E-2</v>
      </c>
      <c r="T237" s="13">
        <f t="shared" si="455"/>
        <v>1.8738177417681551E-2</v>
      </c>
      <c r="U237" s="13">
        <f t="shared" si="456"/>
        <v>5.6509707192466473E-2</v>
      </c>
      <c r="V237" s="13">
        <f t="shared" si="457"/>
        <v>5.6524554923458373E-4</v>
      </c>
      <c r="W237" s="13">
        <f t="shared" si="458"/>
        <v>2.0711444126501042E-3</v>
      </c>
      <c r="X237" s="13">
        <f t="shared" si="459"/>
        <v>2.4411982781847872E-3</v>
      </c>
      <c r="Y237" s="13">
        <f t="shared" si="460"/>
        <v>1.4386850566800993E-3</v>
      </c>
      <c r="Z237" s="13">
        <f t="shared" si="461"/>
        <v>5.6806432055749069E-2</v>
      </c>
      <c r="AA237" s="13">
        <f t="shared" si="462"/>
        <v>2.220212153506345E-2</v>
      </c>
      <c r="AB237" s="13">
        <f t="shared" si="463"/>
        <v>4.3387181945696678E-3</v>
      </c>
      <c r="AC237" s="13">
        <f t="shared" si="464"/>
        <v>1.6274468166886186E-5</v>
      </c>
      <c r="AD237" s="13">
        <f t="shared" si="465"/>
        <v>2.0237056923940114E-4</v>
      </c>
      <c r="AE237" s="13">
        <f t="shared" si="466"/>
        <v>2.3852836246719095E-4</v>
      </c>
      <c r="AF237" s="13">
        <f t="shared" si="467"/>
        <v>1.4057325606959393E-4</v>
      </c>
      <c r="AG237" s="13">
        <f t="shared" si="468"/>
        <v>5.522988298641895E-5</v>
      </c>
      <c r="AH237" s="13">
        <f t="shared" si="469"/>
        <v>1.6739026414251224E-2</v>
      </c>
      <c r="AI237" s="13">
        <f t="shared" si="470"/>
        <v>6.5422503293838053E-3</v>
      </c>
      <c r="AJ237" s="13">
        <f t="shared" si="471"/>
        <v>1.278480549378985E-3</v>
      </c>
      <c r="AK237" s="13">
        <f t="shared" si="472"/>
        <v>1.6655966299538213E-4</v>
      </c>
      <c r="AL237" s="13">
        <f t="shared" si="473"/>
        <v>2.998861667520115E-7</v>
      </c>
      <c r="AM237" s="13">
        <f t="shared" si="474"/>
        <v>1.5818828293823256E-5</v>
      </c>
      <c r="AN237" s="13">
        <f t="shared" si="475"/>
        <v>1.8645197388418905E-5</v>
      </c>
      <c r="AO237" s="13">
        <f t="shared" si="476"/>
        <v>1.0988278625821068E-5</v>
      </c>
      <c r="AP237" s="13">
        <f t="shared" si="477"/>
        <v>4.3171891986752859E-6</v>
      </c>
      <c r="AQ237" s="13">
        <f t="shared" si="478"/>
        <v>1.2721366475019108E-6</v>
      </c>
      <c r="AR237" s="13">
        <f t="shared" si="479"/>
        <v>3.9459616829590066E-3</v>
      </c>
      <c r="AS237" s="13">
        <f t="shared" si="480"/>
        <v>1.5422324143114878E-3</v>
      </c>
      <c r="AT237" s="13">
        <f t="shared" si="481"/>
        <v>3.0138164164451029E-4</v>
      </c>
      <c r="AU237" s="13">
        <f t="shared" si="482"/>
        <v>3.9263815698790319E-5</v>
      </c>
      <c r="AV237" s="13">
        <f t="shared" si="483"/>
        <v>3.836449397223896E-6</v>
      </c>
      <c r="AW237" s="13">
        <f t="shared" si="484"/>
        <v>3.837457411093445E-9</v>
      </c>
      <c r="AX237" s="13">
        <f t="shared" si="485"/>
        <v>1.0304336311103225E-6</v>
      </c>
      <c r="AY237" s="13">
        <f t="shared" si="486"/>
        <v>1.2145424484580261E-6</v>
      </c>
      <c r="AZ237" s="13">
        <f t="shared" si="487"/>
        <v>7.1577310491940137E-7</v>
      </c>
      <c r="BA237" s="13">
        <f t="shared" si="488"/>
        <v>2.8122038241721511E-7</v>
      </c>
      <c r="BB237" s="13">
        <f t="shared" si="489"/>
        <v>8.2866591672011001E-8</v>
      </c>
      <c r="BC237" s="13">
        <f t="shared" si="490"/>
        <v>1.9534493072833368E-8</v>
      </c>
      <c r="BD237" s="13">
        <f t="shared" si="491"/>
        <v>7.7516523452663495E-4</v>
      </c>
      <c r="BE237" s="13">
        <f t="shared" si="492"/>
        <v>3.0296415606293213E-4</v>
      </c>
      <c r="BF237" s="13">
        <f t="shared" si="493"/>
        <v>5.9204977062068464E-5</v>
      </c>
      <c r="BG237" s="13">
        <f t="shared" si="494"/>
        <v>7.7131881528408542E-6</v>
      </c>
      <c r="BH237" s="13">
        <f t="shared" si="495"/>
        <v>7.5365207158285605E-7</v>
      </c>
      <c r="BI237" s="13">
        <f t="shared" si="496"/>
        <v>5.8911198196759455E-8</v>
      </c>
      <c r="BJ237" s="14">
        <f t="shared" si="497"/>
        <v>0.12262990800597107</v>
      </c>
      <c r="BK237" s="14">
        <f t="shared" si="498"/>
        <v>0.31566053393475679</v>
      </c>
      <c r="BL237" s="14">
        <f t="shared" si="499"/>
        <v>0.50467855701620956</v>
      </c>
      <c r="BM237" s="14">
        <f t="shared" si="500"/>
        <v>0.20856702410206715</v>
      </c>
      <c r="BN237" s="14">
        <f t="shared" si="501"/>
        <v>0.79120719620562863</v>
      </c>
    </row>
    <row r="238" spans="1:66" x14ac:dyDescent="0.25">
      <c r="A238" t="s">
        <v>348</v>
      </c>
      <c r="B238" t="s">
        <v>271</v>
      </c>
      <c r="C238" t="s">
        <v>267</v>
      </c>
      <c r="D238" s="11">
        <v>44414</v>
      </c>
      <c r="E238" s="10">
        <f>VLOOKUP(A238,home!$A$2:$E$405,3,FALSE)</f>
        <v>1.5417000000000001</v>
      </c>
      <c r="F238" s="10">
        <f>VLOOKUP(B238,home!$B$2:$E$405,3,FALSE)</f>
        <v>0.79279999999999995</v>
      </c>
      <c r="G238" s="10">
        <f>VLOOKUP(C238,away!$B$2:$E$405,4,FALSE)</f>
        <v>0.72070000000000001</v>
      </c>
      <c r="H238" s="10">
        <f>VLOOKUP(A238,away!$A$2:$E$405,3,FALSE)</f>
        <v>1.125</v>
      </c>
      <c r="I238" s="10">
        <f>VLOOKUP(C238,away!$B$2:$E$405,3,FALSE)</f>
        <v>0.98770000000000002</v>
      </c>
      <c r="J238" s="10">
        <f>VLOOKUP(B238,home!$B$2:$E$405,4,FALSE)</f>
        <v>1.1852</v>
      </c>
      <c r="K238" s="12">
        <f t="shared" si="446"/>
        <v>0.880882609032</v>
      </c>
      <c r="L238" s="12">
        <f t="shared" si="447"/>
        <v>1.3169497950000002</v>
      </c>
      <c r="M238" s="13">
        <f t="shared" si="448"/>
        <v>0.11104359533260487</v>
      </c>
      <c r="N238" s="13">
        <f t="shared" si="449"/>
        <v>9.7816371972878582E-2</v>
      </c>
      <c r="O238" s="13">
        <f t="shared" si="450"/>
        <v>0.14623884010933694</v>
      </c>
      <c r="P238" s="13">
        <f t="shared" si="451"/>
        <v>0.12881925101732619</v>
      </c>
      <c r="Q238" s="13">
        <f t="shared" si="452"/>
        <v>4.3082370474756944E-2</v>
      </c>
      <c r="R238" s="13">
        <f t="shared" si="453"/>
        <v>9.6294605251514578E-2</v>
      </c>
      <c r="S238" s="13">
        <f t="shared" si="454"/>
        <v>3.7360100289801274E-2</v>
      </c>
      <c r="T238" s="13">
        <f t="shared" si="455"/>
        <v>5.6737318964845213E-2</v>
      </c>
      <c r="U238" s="13">
        <f t="shared" si="456"/>
        <v>8.4824243109660677E-2</v>
      </c>
      <c r="V238" s="13">
        <f t="shared" si="457"/>
        <v>4.8156263141007167E-3</v>
      </c>
      <c r="W238" s="13">
        <f t="shared" si="458"/>
        <v>1.2650170302362367E-2</v>
      </c>
      <c r="X238" s="13">
        <f t="shared" si="459"/>
        <v>1.665963918641121E-2</v>
      </c>
      <c r="Y238" s="13">
        <f t="shared" si="460"/>
        <v>1.0969954205659108E-2</v>
      </c>
      <c r="Z238" s="13">
        <f t="shared" si="461"/>
        <v>4.2271720215196013E-2</v>
      </c>
      <c r="AA238" s="13">
        <f t="shared" si="462"/>
        <v>3.7236423191432597E-2</v>
      </c>
      <c r="AB238" s="13">
        <f t="shared" si="463"/>
        <v>1.6400458805944408E-2</v>
      </c>
      <c r="AC238" s="13">
        <f t="shared" si="464"/>
        <v>3.4915643553309168E-4</v>
      </c>
      <c r="AD238" s="13">
        <f t="shared" si="465"/>
        <v>2.7858287551610211E-3</v>
      </c>
      <c r="AE238" s="13">
        <f t="shared" si="466"/>
        <v>3.6687966080144125E-3</v>
      </c>
      <c r="AF238" s="13">
        <f t="shared" si="467"/>
        <v>2.4158104704106388E-3</v>
      </c>
      <c r="AG238" s="13">
        <f t="shared" si="468"/>
        <v>1.0605003679220481E-3</v>
      </c>
      <c r="AH238" s="13">
        <f t="shared" si="469"/>
        <v>1.3917433317924945E-2</v>
      </c>
      <c r="AI238" s="13">
        <f t="shared" si="470"/>
        <v>1.2259624972122607E-2</v>
      </c>
      <c r="AJ238" s="13">
        <f t="shared" si="471"/>
        <v>5.3996452155986117E-3</v>
      </c>
      <c r="AK238" s="13">
        <f t="shared" si="472"/>
        <v>1.5854845217878871E-3</v>
      </c>
      <c r="AL238" s="13">
        <f t="shared" si="473"/>
        <v>1.6201950370403979E-5</v>
      </c>
      <c r="AM238" s="13">
        <f t="shared" si="474"/>
        <v>4.9079762043252194E-4</v>
      </c>
      <c r="AN238" s="13">
        <f t="shared" si="475"/>
        <v>6.463558256150976E-4</v>
      </c>
      <c r="AO238" s="13">
        <f t="shared" si="476"/>
        <v>4.2560908602042946E-4</v>
      </c>
      <c r="AP238" s="13">
        <f t="shared" si="477"/>
        <v>1.8683526619491398E-4</v>
      </c>
      <c r="AQ238" s="13">
        <f t="shared" si="478"/>
        <v>6.151316637854063E-5</v>
      </c>
      <c r="AR238" s="13">
        <f t="shared" si="479"/>
        <v>3.6657121909934812E-3</v>
      </c>
      <c r="AS238" s="13">
        <f t="shared" si="480"/>
        <v>3.2290621187627466E-3</v>
      </c>
      <c r="AT238" s="13">
        <f t="shared" si="481"/>
        <v>1.4222123319510629E-3</v>
      </c>
      <c r="AU238" s="13">
        <f t="shared" si="482"/>
        <v>4.1760070318884576E-4</v>
      </c>
      <c r="AV238" s="13">
        <f t="shared" si="483"/>
        <v>9.1964299239647061E-5</v>
      </c>
      <c r="AW238" s="13">
        <f t="shared" si="484"/>
        <v>5.2209802662635078E-7</v>
      </c>
      <c r="AX238" s="13">
        <f t="shared" si="485"/>
        <v>7.2055848065549495E-5</v>
      </c>
      <c r="AY238" s="13">
        <f t="shared" si="486"/>
        <v>9.4893934338476557E-5</v>
      </c>
      <c r="AZ238" s="13">
        <f t="shared" si="487"/>
        <v>6.2485273686900111E-5</v>
      </c>
      <c r="BA238" s="13">
        <f t="shared" si="488"/>
        <v>2.7429989457493997E-5</v>
      </c>
      <c r="BB238" s="13">
        <f t="shared" si="489"/>
        <v>9.0309797482247257E-6</v>
      </c>
      <c r="BC238" s="13">
        <f t="shared" si="490"/>
        <v>2.3786693856147384E-6</v>
      </c>
      <c r="BD238" s="13">
        <f t="shared" si="491"/>
        <v>8.0459315307631078E-4</v>
      </c>
      <c r="BE238" s="13">
        <f t="shared" si="492"/>
        <v>7.087521158911439E-4</v>
      </c>
      <c r="BF238" s="13">
        <f t="shared" si="493"/>
        <v>3.1216370650157064E-4</v>
      </c>
      <c r="BG238" s="13">
        <f t="shared" si="494"/>
        <v>9.1659860076067682E-5</v>
      </c>
      <c r="BH238" s="13">
        <f t="shared" si="495"/>
        <v>2.0185394171828638E-5</v>
      </c>
      <c r="BI238" s="13">
        <f t="shared" si="496"/>
        <v>3.5561925364839484E-6</v>
      </c>
      <c r="BJ238" s="14">
        <f t="shared" si="497"/>
        <v>0.24992614696774537</v>
      </c>
      <c r="BK238" s="14">
        <f t="shared" si="498"/>
        <v>0.28249882527407499</v>
      </c>
      <c r="BL238" s="14">
        <f t="shared" si="499"/>
        <v>0.42492422056171247</v>
      </c>
      <c r="BM238" s="14">
        <f t="shared" si="500"/>
        <v>0.37623150702399882</v>
      </c>
      <c r="BN238" s="14">
        <f t="shared" si="501"/>
        <v>0.62329503415841803</v>
      </c>
    </row>
    <row r="239" spans="1:66" x14ac:dyDescent="0.25">
      <c r="A239" t="s">
        <v>338</v>
      </c>
      <c r="B239" t="s">
        <v>86</v>
      </c>
      <c r="C239" t="s">
        <v>88</v>
      </c>
      <c r="D239" s="11">
        <v>44415</v>
      </c>
      <c r="E239" s="10">
        <f>VLOOKUP(A239,home!$A$2:$E$405,3,FALSE)</f>
        <v>1.4215</v>
      </c>
      <c r="F239" s="10">
        <f>VLOOKUP(B239,home!$B$2:$E$405,3,FALSE)</f>
        <v>0.81169999999999998</v>
      </c>
      <c r="G239" s="10">
        <f>VLOOKUP(C239,away!$B$2:$E$405,4,FALSE)</f>
        <v>1.1904999999999999</v>
      </c>
      <c r="H239" s="10">
        <f>VLOOKUP(A239,away!$A$2:$E$405,3,FALSE)</f>
        <v>1.0277000000000001</v>
      </c>
      <c r="I239" s="10">
        <f>VLOOKUP(C239,away!$B$2:$E$405,3,FALSE)</f>
        <v>1.4220999999999999</v>
      </c>
      <c r="J239" s="10">
        <f>VLOOKUP(B239,home!$B$2:$E$405,4,FALSE)</f>
        <v>1.0479000000000001</v>
      </c>
      <c r="K239" s="12">
        <f t="shared" si="446"/>
        <v>1.373636460275</v>
      </c>
      <c r="L239" s="12">
        <f t="shared" si="447"/>
        <v>1.5314976449430002</v>
      </c>
      <c r="M239" s="13">
        <f t="shared" si="448"/>
        <v>5.4741448995276276E-2</v>
      </c>
      <c r="N239" s="13">
        <f t="shared" si="449"/>
        <v>7.5194850228195761E-2</v>
      </c>
      <c r="O239" s="13">
        <f t="shared" si="450"/>
        <v>8.383640021703298E-2</v>
      </c>
      <c r="P239" s="13">
        <f t="shared" si="451"/>
        <v>0.11516073603632342</v>
      </c>
      <c r="Q239" s="13">
        <f t="shared" si="452"/>
        <v>5.16451939491838E-2</v>
      </c>
      <c r="R239" s="13">
        <f t="shared" si="453"/>
        <v>6.419762474644243E-2</v>
      </c>
      <c r="S239" s="13">
        <f t="shared" si="454"/>
        <v>6.0566514806596375E-2</v>
      </c>
      <c r="T239" s="13">
        <f t="shared" si="455"/>
        <v>7.9094492905799479E-2</v>
      </c>
      <c r="U239" s="13">
        <f t="shared" si="456"/>
        <v>8.8184198014765916E-2</v>
      </c>
      <c r="V239" s="13">
        <f t="shared" si="457"/>
        <v>1.4157227703645333E-2</v>
      </c>
      <c r="W239" s="13">
        <f t="shared" si="458"/>
        <v>2.3647240468857564E-2</v>
      </c>
      <c r="X239" s="13">
        <f t="shared" si="459"/>
        <v>3.6215693087456167E-2</v>
      </c>
      <c r="Y239" s="13">
        <f t="shared" si="460"/>
        <v>2.773212433670881E-2</v>
      </c>
      <c r="Z239" s="13">
        <f t="shared" si="461"/>
        <v>3.2772837036703681E-2</v>
      </c>
      <c r="AA239" s="13">
        <f t="shared" si="462"/>
        <v>4.501796386026706E-2</v>
      </c>
      <c r="AB239" s="13">
        <f t="shared" si="463"/>
        <v>3.0919158262902563E-2</v>
      </c>
      <c r="AC239" s="13">
        <f t="shared" si="464"/>
        <v>1.8614285798389169E-3</v>
      </c>
      <c r="AD239" s="13">
        <f t="shared" si="465"/>
        <v>8.120677923228313E-3</v>
      </c>
      <c r="AE239" s="13">
        <f t="shared" si="466"/>
        <v>1.2436799114764774E-2</v>
      </c>
      <c r="AF239" s="13">
        <f t="shared" si="467"/>
        <v>9.5234642774457215E-3</v>
      </c>
      <c r="AG239" s="13">
        <f t="shared" si="468"/>
        <v>4.8617210375356372E-3</v>
      </c>
      <c r="AH239" s="13">
        <f t="shared" si="469"/>
        <v>1.2547880684953102E-2</v>
      </c>
      <c r="AI239" s="13">
        <f t="shared" si="470"/>
        <v>1.7236226408032022E-2</v>
      </c>
      <c r="AJ239" s="13">
        <f t="shared" si="471"/>
        <v>1.1838154515813793E-2</v>
      </c>
      <c r="AK239" s="13">
        <f t="shared" si="472"/>
        <v>5.4204402217636555E-3</v>
      </c>
      <c r="AL239" s="13">
        <f t="shared" si="473"/>
        <v>1.5663705602808988E-4</v>
      </c>
      <c r="AM239" s="13">
        <f t="shared" si="474"/>
        <v>2.230971855499335E-3</v>
      </c>
      <c r="AN239" s="13">
        <f t="shared" si="475"/>
        <v>3.4167281426313468E-3</v>
      </c>
      <c r="AO239" s="13">
        <f t="shared" si="476"/>
        <v>2.6163555519251899E-3</v>
      </c>
      <c r="AP239" s="13">
        <f t="shared" si="477"/>
        <v>1.3356474553689905E-3</v>
      </c>
      <c r="AQ239" s="13">
        <f t="shared" si="478"/>
        <v>5.1138523309292988E-4</v>
      </c>
      <c r="AR239" s="13">
        <f t="shared" si="479"/>
        <v>3.843409943606288E-3</v>
      </c>
      <c r="AS239" s="13">
        <f t="shared" si="480"/>
        <v>5.2794480303210789E-3</v>
      </c>
      <c r="AT239" s="13">
        <f t="shared" si="481"/>
        <v>3.6260211522880339E-3</v>
      </c>
      <c r="AU239" s="13">
        <f t="shared" si="482"/>
        <v>1.6602782868370706E-3</v>
      </c>
      <c r="AV239" s="13">
        <f t="shared" si="483"/>
        <v>5.7015469725057901E-4</v>
      </c>
      <c r="AW239" s="13">
        <f t="shared" si="484"/>
        <v>9.1533517988424989E-6</v>
      </c>
      <c r="AX239" s="13">
        <f t="shared" si="485"/>
        <v>5.107573804268759E-4</v>
      </c>
      <c r="AY239" s="13">
        <f t="shared" si="486"/>
        <v>7.8222372526101647E-4</v>
      </c>
      <c r="AZ239" s="13">
        <f t="shared" si="487"/>
        <v>5.9898689652789362E-4</v>
      </c>
      <c r="BA239" s="13">
        <f t="shared" si="488"/>
        <v>3.0578234046139518E-4</v>
      </c>
      <c r="BB239" s="13">
        <f t="shared" si="489"/>
        <v>1.1707623357044634E-4</v>
      </c>
      <c r="BC239" s="13">
        <f t="shared" si="490"/>
        <v>3.5860395198387042E-5</v>
      </c>
      <c r="BD239" s="13">
        <f t="shared" si="491"/>
        <v>9.8102887953058909E-4</v>
      </c>
      <c r="BE239" s="13">
        <f t="shared" si="492"/>
        <v>1.347577037505948E-3</v>
      </c>
      <c r="BF239" s="13">
        <f t="shared" si="493"/>
        <v>9.255404758737706E-4</v>
      </c>
      <c r="BG239" s="13">
        <f t="shared" si="494"/>
        <v>4.2378538104016181E-4</v>
      </c>
      <c r="BH239" s="13">
        <f t="shared" si="495"/>
        <v>1.4553176268207506E-4</v>
      </c>
      <c r="BI239" s="13">
        <f t="shared" si="496"/>
        <v>3.9981547069637376E-5</v>
      </c>
      <c r="BJ239" s="14">
        <f t="shared" si="497"/>
        <v>0.34093403253913973</v>
      </c>
      <c r="BK239" s="14">
        <f t="shared" si="498"/>
        <v>0.24742621690296943</v>
      </c>
      <c r="BL239" s="14">
        <f t="shared" si="499"/>
        <v>0.37804080412597874</v>
      </c>
      <c r="BM239" s="14">
        <f t="shared" si="500"/>
        <v>0.553624566058875</v>
      </c>
      <c r="BN239" s="14">
        <f t="shared" si="501"/>
        <v>0.4447762541724547</v>
      </c>
    </row>
    <row r="240" spans="1:66" x14ac:dyDescent="0.25">
      <c r="A240" t="s">
        <v>338</v>
      </c>
      <c r="B240" t="s">
        <v>75</v>
      </c>
      <c r="C240" t="s">
        <v>94</v>
      </c>
      <c r="D240" s="11">
        <v>44415</v>
      </c>
      <c r="E240" s="10">
        <f>VLOOKUP(A240,home!$A$2:$E$405,3,FALSE)</f>
        <v>1.4215</v>
      </c>
      <c r="F240" s="10">
        <f>VLOOKUP(B240,home!$B$2:$E$405,3,FALSE)</f>
        <v>0.7621</v>
      </c>
      <c r="G240" s="10">
        <f>VLOOKUP(C240,away!$B$2:$E$405,4,FALSE)</f>
        <v>1.1364000000000001</v>
      </c>
      <c r="H240" s="10">
        <f>VLOOKUP(A240,away!$A$2:$E$405,3,FALSE)</f>
        <v>1.0277000000000001</v>
      </c>
      <c r="I240" s="10">
        <f>VLOOKUP(C240,away!$B$2:$E$405,3,FALSE)</f>
        <v>1.4220999999999999</v>
      </c>
      <c r="J240" s="10">
        <f>VLOOKUP(B240,home!$B$2:$E$405,4,FALSE)</f>
        <v>1.3785000000000001</v>
      </c>
      <c r="K240" s="12">
        <f t="shared" si="446"/>
        <v>1.2310907004600002</v>
      </c>
      <c r="L240" s="12">
        <f t="shared" si="447"/>
        <v>2.0146669563450001</v>
      </c>
      <c r="M240" s="13">
        <f t="shared" si="448"/>
        <v>3.8939050741326704E-2</v>
      </c>
      <c r="N240" s="13">
        <f t="shared" si="449"/>
        <v>4.7937503252387381E-2</v>
      </c>
      <c r="O240" s="13">
        <f t="shared" si="450"/>
        <v>7.8449218839992188E-2</v>
      </c>
      <c r="P240" s="13">
        <f t="shared" si="451"/>
        <v>9.6578103772265819E-2</v>
      </c>
      <c r="Q240" s="13">
        <f t="shared" si="452"/>
        <v>2.9507707228642571E-2</v>
      </c>
      <c r="R240" s="13">
        <f t="shared" si="453"/>
        <v>7.9024524474004987E-2</v>
      </c>
      <c r="S240" s="13">
        <f t="shared" si="454"/>
        <v>5.988416480802454E-2</v>
      </c>
      <c r="T240" s="13">
        <f t="shared" si="455"/>
        <v>5.9448202711048677E-2</v>
      </c>
      <c r="U240" s="13">
        <f t="shared" si="456"/>
        <v>9.728635718822122E-2</v>
      </c>
      <c r="V240" s="13">
        <f t="shared" si="457"/>
        <v>1.6502996272487545E-2</v>
      </c>
      <c r="W240" s="13">
        <f t="shared" si="458"/>
        <v>1.2108887987026062E-2</v>
      </c>
      <c r="X240" s="13">
        <f t="shared" si="459"/>
        <v>2.4395376505544328E-2</v>
      </c>
      <c r="Y240" s="13">
        <f t="shared" si="460"/>
        <v>2.4574279466657668E-2</v>
      </c>
      <c r="Z240" s="13">
        <f t="shared" si="461"/>
        <v>5.306936606621819E-2</v>
      </c>
      <c r="AA240" s="13">
        <f t="shared" si="462"/>
        <v>6.5333203043428711E-2</v>
      </c>
      <c r="AB240" s="13">
        <f t="shared" si="463"/>
        <v>4.0215549349015049E-2</v>
      </c>
      <c r="AC240" s="13">
        <f t="shared" si="464"/>
        <v>2.5582096510670424E-3</v>
      </c>
      <c r="AD240" s="13">
        <f t="shared" si="465"/>
        <v>3.7267848484349021E-3</v>
      </c>
      <c r="AE240" s="13">
        <f t="shared" si="466"/>
        <v>7.5082302875490057E-3</v>
      </c>
      <c r="AF240" s="13">
        <f t="shared" si="467"/>
        <v>7.5632917304768532E-3</v>
      </c>
      <c r="AG240" s="13">
        <f t="shared" si="468"/>
        <v>5.0791713101963698E-3</v>
      </c>
      <c r="AH240" s="13">
        <f t="shared" si="469"/>
        <v>2.6729274551946614E-2</v>
      </c>
      <c r="AI240" s="13">
        <f t="shared" si="470"/>
        <v>3.2906161330943609E-2</v>
      </c>
      <c r="AJ240" s="13">
        <f t="shared" si="471"/>
        <v>2.0255234601180578E-2</v>
      </c>
      <c r="AK240" s="13">
        <f t="shared" si="472"/>
        <v>8.312010317716341E-3</v>
      </c>
      <c r="AL240" s="13">
        <f t="shared" si="473"/>
        <v>2.5379872641810211E-4</v>
      </c>
      <c r="AM240" s="13">
        <f t="shared" si="474"/>
        <v>9.1760203390468646E-4</v>
      </c>
      <c r="AN240" s="13">
        <f t="shared" si="475"/>
        <v>1.8486624967827361E-3</v>
      </c>
      <c r="AO240" s="13">
        <f t="shared" si="476"/>
        <v>1.8622196228512125E-3</v>
      </c>
      <c r="AP240" s="13">
        <f t="shared" si="477"/>
        <v>1.2505841132051953E-3</v>
      </c>
      <c r="AQ240" s="13">
        <f t="shared" si="478"/>
        <v>6.2987762225113055E-4</v>
      </c>
      <c r="AR240" s="13">
        <f t="shared" si="479"/>
        <v>1.0770117241376026E-2</v>
      </c>
      <c r="AS240" s="13">
        <f t="shared" si="480"/>
        <v>1.3258991178721936E-2</v>
      </c>
      <c r="AT240" s="13">
        <f t="shared" si="481"/>
        <v>8.1615103688028792E-3</v>
      </c>
      <c r="AU240" s="13">
        <f t="shared" si="482"/>
        <v>3.3491865055803628E-3</v>
      </c>
      <c r="AV240" s="13">
        <f t="shared" si="483"/>
        <v>1.0307880902815283E-3</v>
      </c>
      <c r="AW240" s="13">
        <f t="shared" si="484"/>
        <v>1.7485588425033755E-5</v>
      </c>
      <c r="AX240" s="13">
        <f t="shared" si="485"/>
        <v>1.8827522177720712E-4</v>
      </c>
      <c r="AY240" s="13">
        <f t="shared" si="486"/>
        <v>3.7931186801306568E-4</v>
      </c>
      <c r="AZ240" s="13">
        <f t="shared" si="487"/>
        <v>3.820935433177099E-4</v>
      </c>
      <c r="BA240" s="13">
        <f t="shared" si="488"/>
        <v>2.5659707865165567E-4</v>
      </c>
      <c r="BB240" s="13">
        <f t="shared" si="489"/>
        <v>1.2923941386353745E-4</v>
      </c>
      <c r="BC240" s="13">
        <f t="shared" si="490"/>
        <v>5.2074875313652943E-5</v>
      </c>
      <c r="BD240" s="13">
        <f t="shared" si="491"/>
        <v>3.6163665536936402E-3</v>
      </c>
      <c r="BE240" s="13">
        <f t="shared" si="492"/>
        <v>4.4520752337068202E-3</v>
      </c>
      <c r="BF240" s="13">
        <f t="shared" si="493"/>
        <v>2.740454208982375E-3</v>
      </c>
      <c r="BG240" s="13">
        <f t="shared" si="494"/>
        <v>1.124582563904889E-3</v>
      </c>
      <c r="BH240" s="13">
        <f t="shared" si="495"/>
        <v>3.4611578408069352E-4</v>
      </c>
      <c r="BI240" s="13">
        <f t="shared" si="496"/>
        <v>8.5219984612832495E-5</v>
      </c>
      <c r="BJ240" s="14">
        <f t="shared" si="497"/>
        <v>0.22974597321789553</v>
      </c>
      <c r="BK240" s="14">
        <f t="shared" si="498"/>
        <v>0.21509563583960284</v>
      </c>
      <c r="BL240" s="14">
        <f t="shared" si="499"/>
        <v>0.49744694141019313</v>
      </c>
      <c r="BM240" s="14">
        <f t="shared" si="500"/>
        <v>0.6245599819457025</v>
      </c>
      <c r="BN240" s="14">
        <f t="shared" si="501"/>
        <v>0.37043610830861962</v>
      </c>
    </row>
    <row r="241" spans="1:66" x14ac:dyDescent="0.25">
      <c r="A241" t="s">
        <v>338</v>
      </c>
      <c r="B241" t="s">
        <v>95</v>
      </c>
      <c r="C241" t="s">
        <v>92</v>
      </c>
      <c r="D241" s="11">
        <v>44415</v>
      </c>
      <c r="E241" s="10">
        <f>VLOOKUP(A241,home!$A$2:$E$405,3,FALSE)</f>
        <v>1.4215</v>
      </c>
      <c r="F241" s="10">
        <f>VLOOKUP(B241,home!$B$2:$E$405,3,FALSE)</f>
        <v>1.1904999999999999</v>
      </c>
      <c r="G241" s="10">
        <f>VLOOKUP(C241,away!$B$2:$E$405,4,FALSE)</f>
        <v>1.1364000000000001</v>
      </c>
      <c r="H241" s="10">
        <f>VLOOKUP(A241,away!$A$2:$E$405,3,FALSE)</f>
        <v>1.0277000000000001</v>
      </c>
      <c r="I241" s="10">
        <f>VLOOKUP(C241,away!$B$2:$E$405,3,FALSE)</f>
        <v>0.5988</v>
      </c>
      <c r="J241" s="10">
        <f>VLOOKUP(B241,home!$B$2:$E$405,4,FALSE)</f>
        <v>0.97299999999999998</v>
      </c>
      <c r="K241" s="12">
        <f t="shared" si="446"/>
        <v>1.9231248902999998</v>
      </c>
      <c r="L241" s="12">
        <f t="shared" si="447"/>
        <v>0.59877131748000001</v>
      </c>
      <c r="M241" s="13">
        <f t="shared" si="448"/>
        <v>8.030718317629218E-2</v>
      </c>
      <c r="N241" s="13">
        <f t="shared" si="449"/>
        <v>0.1544407428362089</v>
      </c>
      <c r="O241" s="13">
        <f t="shared" si="450"/>
        <v>4.8085637873576163E-2</v>
      </c>
      <c r="P241" s="13">
        <f t="shared" si="451"/>
        <v>9.2474687060626684E-2</v>
      </c>
      <c r="Q241" s="13">
        <f t="shared" si="452"/>
        <v>0.14850441831236738</v>
      </c>
      <c r="R241" s="13">
        <f t="shared" si="453"/>
        <v>1.4396150370713692E-2</v>
      </c>
      <c r="S241" s="13">
        <f t="shared" si="454"/>
        <v>2.662142852211687E-2</v>
      </c>
      <c r="T241" s="13">
        <f t="shared" si="455"/>
        <v>8.8920186204497251E-2</v>
      </c>
      <c r="U241" s="13">
        <f t="shared" si="456"/>
        <v>2.7685595102421072E-2</v>
      </c>
      <c r="V241" s="13">
        <f t="shared" si="457"/>
        <v>3.4060994495285287E-3</v>
      </c>
      <c r="W241" s="13">
        <f t="shared" si="458"/>
        <v>9.5197514392012295E-2</v>
      </c>
      <c r="X241" s="13">
        <f t="shared" si="459"/>
        <v>5.7001541113326462E-2</v>
      </c>
      <c r="Y241" s="13">
        <f t="shared" si="460"/>
        <v>1.7065443935408434E-2</v>
      </c>
      <c r="Z241" s="13">
        <f t="shared" si="461"/>
        <v>2.873333974704143E-3</v>
      </c>
      <c r="AA241" s="13">
        <f t="shared" si="462"/>
        <v>5.5257800848981676E-3</v>
      </c>
      <c r="AB241" s="13">
        <f t="shared" si="463"/>
        <v>5.3133826097958563E-3</v>
      </c>
      <c r="AC241" s="13">
        <f t="shared" si="464"/>
        <v>2.4513527949383146E-4</v>
      </c>
      <c r="AD241" s="13">
        <f t="shared" si="465"/>
        <v>4.576917735549281E-2</v>
      </c>
      <c r="AE241" s="13">
        <f t="shared" si="466"/>
        <v>2.7405270625124212E-2</v>
      </c>
      <c r="AF241" s="13">
        <f t="shared" si="467"/>
        <v>8.2047449990507847E-3</v>
      </c>
      <c r="AG241" s="13">
        <f t="shared" si="468"/>
        <v>1.63758865755636E-3</v>
      </c>
      <c r="AH241" s="13">
        <f t="shared" si="469"/>
        <v>4.3011749239841099E-4</v>
      </c>
      <c r="AI241" s="13">
        <f t="shared" si="470"/>
        <v>8.2716965538480523E-4</v>
      </c>
      <c r="AJ241" s="13">
        <f t="shared" si="471"/>
        <v>7.9537527638569609E-4</v>
      </c>
      <c r="AK241" s="13">
        <f t="shared" si="472"/>
        <v>5.0986866371552472E-4</v>
      </c>
      <c r="AL241" s="13">
        <f t="shared" si="473"/>
        <v>1.129104887613764E-5</v>
      </c>
      <c r="AM241" s="13">
        <f t="shared" si="474"/>
        <v>1.7603968836180678E-2</v>
      </c>
      <c r="AN241" s="13">
        <f t="shared" si="475"/>
        <v>1.0540751612916767E-2</v>
      </c>
      <c r="AO241" s="13">
        <f t="shared" si="476"/>
        <v>3.1557498652478038E-3</v>
      </c>
      <c r="AP241" s="13">
        <f t="shared" si="477"/>
        <v>6.2985750148391998E-4</v>
      </c>
      <c r="AQ241" s="13">
        <f t="shared" si="478"/>
        <v>9.4285151497046932E-5</v>
      </c>
      <c r="AR241" s="13">
        <f t="shared" si="479"/>
        <v>5.1508403518918104E-5</v>
      </c>
      <c r="AS241" s="13">
        <f t="shared" si="480"/>
        <v>9.905709286684751E-5</v>
      </c>
      <c r="AT241" s="13">
        <f t="shared" si="481"/>
        <v>9.5249580426496507E-5</v>
      </c>
      <c r="AU241" s="13">
        <f t="shared" si="482"/>
        <v>6.1058946302942389E-5</v>
      </c>
      <c r="AV241" s="13">
        <f t="shared" si="483"/>
        <v>2.9355994852669909E-5</v>
      </c>
      <c r="AW241" s="13">
        <f t="shared" si="484"/>
        <v>3.6116051519982429E-7</v>
      </c>
      <c r="AX241" s="13">
        <f t="shared" si="485"/>
        <v>5.6424384394874313E-3</v>
      </c>
      <c r="AY241" s="13">
        <f t="shared" si="486"/>
        <v>3.3785302982116843E-3</v>
      </c>
      <c r="AZ241" s="13">
        <f t="shared" si="487"/>
        <v>1.0114835189031538E-3</v>
      </c>
      <c r="BA241" s="13">
        <f t="shared" si="488"/>
        <v>2.0188243974098263E-4</v>
      </c>
      <c r="BB241" s="13">
        <f t="shared" si="489"/>
        <v>3.0220353604946209E-5</v>
      </c>
      <c r="BC241" s="13">
        <f t="shared" si="490"/>
        <v>3.6190161885490229E-6</v>
      </c>
      <c r="BD241" s="13">
        <f t="shared" si="491"/>
        <v>5.1402924393856752E-6</v>
      </c>
      <c r="BE241" s="13">
        <f t="shared" si="492"/>
        <v>9.8854243336034952E-6</v>
      </c>
      <c r="BF241" s="13">
        <f t="shared" si="493"/>
        <v>9.5054527935650862E-6</v>
      </c>
      <c r="BG241" s="13">
        <f t="shared" si="494"/>
        <v>6.0933909536255623E-6</v>
      </c>
      <c r="BH241" s="13">
        <f t="shared" si="495"/>
        <v>2.9295879523115423E-6</v>
      </c>
      <c r="BI241" s="13">
        <f t="shared" si="496"/>
        <v>1.1267927018826677E-6</v>
      </c>
      <c r="BJ241" s="14">
        <f t="shared" si="497"/>
        <v>0.6864394154645076</v>
      </c>
      <c r="BK241" s="14">
        <f t="shared" si="498"/>
        <v>0.20644435483514595</v>
      </c>
      <c r="BL241" s="14">
        <f t="shared" si="499"/>
        <v>0.10393998808843161</v>
      </c>
      <c r="BM241" s="14">
        <f t="shared" si="500"/>
        <v>0.45811010359530813</v>
      </c>
      <c r="BN241" s="14">
        <f t="shared" si="501"/>
        <v>0.53820881962978495</v>
      </c>
    </row>
    <row r="242" spans="1:66" x14ac:dyDescent="0.25">
      <c r="A242" t="s">
        <v>338</v>
      </c>
      <c r="B242" t="s">
        <v>83</v>
      </c>
      <c r="C242" t="s">
        <v>85</v>
      </c>
      <c r="D242" s="11">
        <v>44415</v>
      </c>
      <c r="E242" s="10">
        <f>VLOOKUP(A242,home!$A$2:$E$405,3,FALSE)</f>
        <v>1.4215</v>
      </c>
      <c r="F242" s="10">
        <f>VLOOKUP(B242,home!$B$2:$E$405,3,FALSE)</f>
        <v>0.64939999999999998</v>
      </c>
      <c r="G242" s="10">
        <f>VLOOKUP(C242,away!$B$2:$E$405,4,FALSE)</f>
        <v>1.2897000000000001</v>
      </c>
      <c r="H242" s="10">
        <f>VLOOKUP(A242,away!$A$2:$E$405,3,FALSE)</f>
        <v>1.0277000000000001</v>
      </c>
      <c r="I242" s="10">
        <f>VLOOKUP(C242,away!$B$2:$E$405,3,FALSE)</f>
        <v>1.6216999999999999</v>
      </c>
      <c r="J242" s="10">
        <f>VLOOKUP(B242,home!$B$2:$E$405,4,FALSE)</f>
        <v>0.74850000000000005</v>
      </c>
      <c r="K242" s="12">
        <f t="shared" si="446"/>
        <v>1.1905505723700001</v>
      </c>
      <c r="L242" s="12">
        <f t="shared" si="447"/>
        <v>1.2474658858650001</v>
      </c>
      <c r="M242" s="13">
        <f t="shared" si="448"/>
        <v>8.7333910229034473E-2</v>
      </c>
      <c r="N242" s="13">
        <f t="shared" si="449"/>
        <v>0.10397543681048718</v>
      </c>
      <c r="O242" s="13">
        <f t="shared" si="450"/>
        <v>0.10894607368991686</v>
      </c>
      <c r="P242" s="13">
        <f t="shared" si="451"/>
        <v>0.12970581038899473</v>
      </c>
      <c r="Q242" s="13">
        <f t="shared" si="452"/>
        <v>6.1894007903573162E-2</v>
      </c>
      <c r="R242" s="13">
        <f t="shared" si="453"/>
        <v>6.7953255163552884E-2</v>
      </c>
      <c r="S242" s="13">
        <f t="shared" si="454"/>
        <v>4.8158834307732615E-2</v>
      </c>
      <c r="T242" s="13">
        <f t="shared" si="455"/>
        <v>7.7210663399166199E-2</v>
      </c>
      <c r="U242" s="13">
        <f t="shared" si="456"/>
        <v>8.0901786829372532E-2</v>
      </c>
      <c r="V242" s="13">
        <f t="shared" si="457"/>
        <v>7.9471238795411694E-3</v>
      </c>
      <c r="W242" s="13">
        <f t="shared" si="458"/>
        <v>2.4562648845290781E-2</v>
      </c>
      <c r="X242" s="13">
        <f t="shared" si="459"/>
        <v>3.0641066500981584E-2</v>
      </c>
      <c r="Y242" s="13">
        <f t="shared" si="460"/>
        <v>1.911184258324769E-2</v>
      </c>
      <c r="Z242" s="13">
        <f t="shared" si="461"/>
        <v>2.8256455883337288E-2</v>
      </c>
      <c r="AA242" s="13">
        <f t="shared" si="462"/>
        <v>3.3640739725054859E-2</v>
      </c>
      <c r="AB242" s="13">
        <f t="shared" si="463"/>
        <v>2.0025500967307139E-2</v>
      </c>
      <c r="AC242" s="13">
        <f t="shared" si="464"/>
        <v>7.3767748142900761E-4</v>
      </c>
      <c r="AD242" s="13">
        <f t="shared" si="465"/>
        <v>7.3107689104210637E-3</v>
      </c>
      <c r="AE242" s="13">
        <f t="shared" si="466"/>
        <v>9.1199348151927134E-3</v>
      </c>
      <c r="AF242" s="13">
        <f t="shared" si="467"/>
        <v>5.6884037816327185E-3</v>
      </c>
      <c r="AG242" s="13">
        <f t="shared" si="468"/>
        <v>2.365363220870758E-3</v>
      </c>
      <c r="AH242" s="13">
        <f t="shared" si="469"/>
        <v>8.8122411924781621E-3</v>
      </c>
      <c r="AI242" s="13">
        <f t="shared" si="470"/>
        <v>1.0491418795567366E-2</v>
      </c>
      <c r="AJ242" s="13">
        <f t="shared" si="471"/>
        <v>6.2452823260180541E-3</v>
      </c>
      <c r="AK242" s="13">
        <f t="shared" si="472"/>
        <v>2.4784414826176803E-3</v>
      </c>
      <c r="AL242" s="13">
        <f t="shared" si="473"/>
        <v>4.3823094733093647E-5</v>
      </c>
      <c r="AM242" s="13">
        <f t="shared" si="474"/>
        <v>1.7407680221533173E-3</v>
      </c>
      <c r="AN242" s="13">
        <f t="shared" si="475"/>
        <v>2.1715487228409517E-3</v>
      </c>
      <c r="AO242" s="13">
        <f t="shared" si="476"/>
        <v>1.3544664756188992E-3</v>
      </c>
      <c r="AP242" s="13">
        <f t="shared" si="477"/>
        <v>5.6321690729412477E-4</v>
      </c>
      <c r="AQ242" s="13">
        <f t="shared" si="478"/>
        <v>1.7564846954795275E-4</v>
      </c>
      <c r="AR242" s="13">
        <f t="shared" si="479"/>
        <v>2.1985940531261614E-3</v>
      </c>
      <c r="AS242" s="13">
        <f t="shared" si="480"/>
        <v>2.6175374083586295E-3</v>
      </c>
      <c r="AT242" s="13">
        <f t="shared" si="481"/>
        <v>1.558155329860627E-3</v>
      </c>
      <c r="AU242" s="13">
        <f t="shared" si="482"/>
        <v>6.1835423993564535E-4</v>
      </c>
      <c r="AV242" s="13">
        <f t="shared" si="483"/>
        <v>1.840454985706997E-4</v>
      </c>
      <c r="AW242" s="13">
        <f t="shared" si="484"/>
        <v>1.8079110906388973E-6</v>
      </c>
      <c r="AX242" s="13">
        <f t="shared" si="485"/>
        <v>3.4541206085633762E-4</v>
      </c>
      <c r="AY242" s="13">
        <f t="shared" si="486"/>
        <v>4.3088976248460649E-4</v>
      </c>
      <c r="AZ242" s="13">
        <f t="shared" si="487"/>
        <v>2.6876013963400965E-4</v>
      </c>
      <c r="BA242" s="13">
        <f t="shared" si="488"/>
        <v>1.1175636855791363E-4</v>
      </c>
      <c r="BB242" s="13">
        <f t="shared" si="489"/>
        <v>3.4853064326038297E-5</v>
      </c>
      <c r="BC242" s="13">
        <f t="shared" si="490"/>
        <v>8.6956017529182335E-6</v>
      </c>
      <c r="BD242" s="13">
        <f t="shared" si="491"/>
        <v>4.5711184635675774E-4</v>
      </c>
      <c r="BE242" s="13">
        <f t="shared" si="492"/>
        <v>5.4421477031714536E-4</v>
      </c>
      <c r="BF242" s="13">
        <f t="shared" si="493"/>
        <v>3.2395760314664286E-4</v>
      </c>
      <c r="BG242" s="13">
        <f t="shared" si="494"/>
        <v>1.2856263661661636E-4</v>
      </c>
      <c r="BH242" s="13">
        <f t="shared" si="495"/>
        <v>3.8265080152327226E-5</v>
      </c>
      <c r="BI242" s="13">
        <f t="shared" si="496"/>
        <v>9.1113026154274079E-6</v>
      </c>
      <c r="BJ242" s="14">
        <f t="shared" si="497"/>
        <v>0.34908615236593094</v>
      </c>
      <c r="BK242" s="14">
        <f t="shared" si="498"/>
        <v>0.27435806914394972</v>
      </c>
      <c r="BL242" s="14">
        <f t="shared" si="499"/>
        <v>0.34817264994094227</v>
      </c>
      <c r="BM242" s="14">
        <f t="shared" si="500"/>
        <v>0.43963575129720689</v>
      </c>
      <c r="BN242" s="14">
        <f t="shared" si="501"/>
        <v>0.55980849418555922</v>
      </c>
    </row>
    <row r="243" spans="1:66" x14ac:dyDescent="0.25">
      <c r="A243" t="s">
        <v>350</v>
      </c>
      <c r="B243" t="s">
        <v>97</v>
      </c>
      <c r="C243" t="s">
        <v>101</v>
      </c>
      <c r="D243" s="11">
        <v>44415</v>
      </c>
      <c r="E243" s="10">
        <f>VLOOKUP(A243,home!$A$2:$E$405,3,FALSE)</f>
        <v>1.6204000000000001</v>
      </c>
      <c r="F243" s="10">
        <f>VLOOKUP(B243,home!$B$2:$E$405,3,FALSE)</f>
        <v>0.96</v>
      </c>
      <c r="G243" s="10">
        <f>VLOOKUP(C243,away!$B$2:$E$405,4,FALSE)</f>
        <v>0.82279999999999998</v>
      </c>
      <c r="H243" s="10">
        <f>VLOOKUP(A243,away!$A$2:$E$405,3,FALSE)</f>
        <v>1.3241000000000001</v>
      </c>
      <c r="I243" s="10">
        <f>VLOOKUP(C243,away!$B$2:$E$405,3,FALSE)</f>
        <v>1.2586999999999999</v>
      </c>
      <c r="J243" s="10">
        <f>VLOOKUP(B243,home!$B$2:$E$405,4,FALSE)</f>
        <v>1.1748000000000001</v>
      </c>
      <c r="K243" s="12">
        <f t="shared" si="446"/>
        <v>1.2799345152000001</v>
      </c>
      <c r="L243" s="12">
        <f t="shared" si="447"/>
        <v>1.957974158316</v>
      </c>
      <c r="M243" s="13">
        <f t="shared" si="448"/>
        <v>3.9245885294274585E-2</v>
      </c>
      <c r="N243" s="13">
        <f t="shared" si="449"/>
        <v>5.0232163167722152E-2</v>
      </c>
      <c r="O243" s="13">
        <f t="shared" si="450"/>
        <v>7.6842429226423564E-2</v>
      </c>
      <c r="P243" s="13">
        <f t="shared" si="451"/>
        <v>9.835327739871276E-2</v>
      </c>
      <c r="Q243" s="13">
        <f t="shared" si="452"/>
        <v>3.2146939705762885E-2</v>
      </c>
      <c r="R243" s="13">
        <f t="shared" si="453"/>
        <v>7.5227745343781752E-2</v>
      </c>
      <c r="S243" s="13">
        <f t="shared" si="454"/>
        <v>6.162026351638545E-2</v>
      </c>
      <c r="T243" s="13">
        <f t="shared" si="455"/>
        <v>6.2942877212826279E-2</v>
      </c>
      <c r="U243" s="13">
        <f t="shared" si="456"/>
        <v>9.628658776618236E-2</v>
      </c>
      <c r="V243" s="13">
        <f t="shared" si="457"/>
        <v>1.7158358911217822E-2</v>
      </c>
      <c r="W243" s="13">
        <f t="shared" si="458"/>
        <v>1.371532589581975E-2</v>
      </c>
      <c r="X243" s="13">
        <f t="shared" si="459"/>
        <v>2.6854253676897314E-2</v>
      </c>
      <c r="Y243" s="13">
        <f t="shared" si="460"/>
        <v>2.6289967370113691E-2</v>
      </c>
      <c r="Z243" s="13">
        <f t="shared" si="461"/>
        <v>4.9097993790500498E-2</v>
      </c>
      <c r="AA243" s="13">
        <f t="shared" si="462"/>
        <v>6.2842216879536866E-2</v>
      </c>
      <c r="AB243" s="13">
        <f t="shared" si="463"/>
        <v>4.0216961197901649E-2</v>
      </c>
      <c r="AC243" s="13">
        <f t="shared" si="464"/>
        <v>2.6875123676148097E-3</v>
      </c>
      <c r="AD243" s="13">
        <f t="shared" si="465"/>
        <v>4.3886797503190174E-3</v>
      </c>
      <c r="AE243" s="13">
        <f t="shared" si="466"/>
        <v>8.5929215402493504E-3</v>
      </c>
      <c r="AF243" s="13">
        <f t="shared" si="467"/>
        <v>8.4123591601225761E-3</v>
      </c>
      <c r="AG243" s="13">
        <f t="shared" si="468"/>
        <v>5.4903939486642987E-3</v>
      </c>
      <c r="AH243" s="13">
        <f t="shared" si="469"/>
        <v>2.4033150766739852E-2</v>
      </c>
      <c r="AI243" s="13">
        <f t="shared" si="470"/>
        <v>3.0760859175355683E-2</v>
      </c>
      <c r="AJ243" s="13">
        <f t="shared" si="471"/>
        <v>1.9685942687872177E-2</v>
      </c>
      <c r="AK243" s="13">
        <f t="shared" si="472"/>
        <v>8.3989058368188884E-3</v>
      </c>
      <c r="AL243" s="13">
        <f t="shared" si="473"/>
        <v>2.6940470056671309E-4</v>
      </c>
      <c r="AM243" s="13">
        <f t="shared" si="474"/>
        <v>1.1234445377185246E-3</v>
      </c>
      <c r="AN243" s="13">
        <f t="shared" si="475"/>
        <v>2.1996753731541355E-3</v>
      </c>
      <c r="AO243" s="13">
        <f t="shared" si="476"/>
        <v>2.1534537686599513E-3</v>
      </c>
      <c r="AP243" s="13">
        <f t="shared" si="477"/>
        <v>1.4054689433881291E-3</v>
      </c>
      <c r="AQ243" s="13">
        <f t="shared" si="478"/>
        <v>6.8796796786741246E-4</v>
      </c>
      <c r="AR243" s="13">
        <f t="shared" si="479"/>
        <v>9.4112576288377953E-3</v>
      </c>
      <c r="AS243" s="13">
        <f t="shared" si="480"/>
        <v>1.2045793470588805E-2</v>
      </c>
      <c r="AT243" s="13">
        <f t="shared" si="481"/>
        <v>7.7089134129887053E-3</v>
      </c>
      <c r="AU243" s="13">
        <f t="shared" si="482"/>
        <v>3.2889681173241593E-3</v>
      </c>
      <c r="AV243" s="13">
        <f t="shared" si="483"/>
        <v>1.0524159531888893E-3</v>
      </c>
      <c r="AW243" s="13">
        <f t="shared" si="484"/>
        <v>1.8754149531767499E-5</v>
      </c>
      <c r="AX243" s="13">
        <f t="shared" si="485"/>
        <v>2.3965590662314168E-4</v>
      </c>
      <c r="AY243" s="13">
        <f t="shared" si="486"/>
        <v>4.6924007205590372E-4</v>
      </c>
      <c r="AZ243" s="13">
        <f t="shared" si="487"/>
        <v>4.5937996756589871E-4</v>
      </c>
      <c r="BA243" s="13">
        <f t="shared" si="488"/>
        <v>2.9981803511402403E-4</v>
      </c>
      <c r="BB243" s="13">
        <f t="shared" si="489"/>
        <v>1.4675899123758453E-4</v>
      </c>
      <c r="BC243" s="13">
        <f t="shared" si="490"/>
        <v>5.7470062468742944E-5</v>
      </c>
      <c r="BD243" s="13">
        <f t="shared" si="491"/>
        <v>3.0711665390864553E-3</v>
      </c>
      <c r="BE243" s="13">
        <f t="shared" si="492"/>
        <v>3.9308920553040843E-3</v>
      </c>
      <c r="BF243" s="13">
        <f t="shared" si="493"/>
        <v>2.5156422085545827E-3</v>
      </c>
      <c r="BG243" s="13">
        <f t="shared" si="494"/>
        <v>1.0732857635409893E-3</v>
      </c>
      <c r="BH243" s="13">
        <f t="shared" si="495"/>
        <v>3.4343387335722468E-4</v>
      </c>
      <c r="BI243" s="13">
        <f t="shared" si="496"/>
        <v>8.7914573639747424E-5</v>
      </c>
      <c r="BJ243" s="14">
        <f t="shared" si="497"/>
        <v>0.24830821505435074</v>
      </c>
      <c r="BK243" s="14">
        <f t="shared" si="498"/>
        <v>0.219803942260828</v>
      </c>
      <c r="BL243" s="14">
        <f t="shared" si="499"/>
        <v>0.47882448247702425</v>
      </c>
      <c r="BM243" s="14">
        <f t="shared" si="500"/>
        <v>0.62353570752350163</v>
      </c>
      <c r="BN243" s="14">
        <f t="shared" si="501"/>
        <v>0.37204844013667765</v>
      </c>
    </row>
    <row r="244" spans="1:66" x14ac:dyDescent="0.25">
      <c r="A244" t="s">
        <v>350</v>
      </c>
      <c r="B244" t="s">
        <v>104</v>
      </c>
      <c r="C244" t="s">
        <v>98</v>
      </c>
      <c r="D244" s="11">
        <v>44415</v>
      </c>
      <c r="E244" s="10">
        <f>VLOOKUP(A244,home!$A$2:$E$405,3,FALSE)</f>
        <v>1.6204000000000001</v>
      </c>
      <c r="F244" s="10">
        <f>VLOOKUP(B244,home!$B$2:$E$405,3,FALSE)</f>
        <v>1.0971</v>
      </c>
      <c r="G244" s="10">
        <f>VLOOKUP(C244,away!$B$2:$E$405,4,FALSE)</f>
        <v>1.0971</v>
      </c>
      <c r="H244" s="10">
        <f>VLOOKUP(A244,away!$A$2:$E$405,3,FALSE)</f>
        <v>1.3241000000000001</v>
      </c>
      <c r="I244" s="10">
        <f>VLOOKUP(C244,away!$B$2:$E$405,3,FALSE)</f>
        <v>0.92310000000000003</v>
      </c>
      <c r="J244" s="10">
        <f>VLOOKUP(B244,home!$B$2:$E$405,4,FALSE)</f>
        <v>0.92310000000000003</v>
      </c>
      <c r="K244" s="12">
        <f t="shared" si="446"/>
        <v>1.9503594755640001</v>
      </c>
      <c r="L244" s="12">
        <f t="shared" si="447"/>
        <v>1.128283631001</v>
      </c>
      <c r="M244" s="13">
        <f t="shared" si="448"/>
        <v>4.6021660790979357E-2</v>
      </c>
      <c r="N244" s="13">
        <f t="shared" si="449"/>
        <v>8.9758782204878804E-2</v>
      </c>
      <c r="O244" s="13">
        <f t="shared" si="450"/>
        <v>5.1925486541942539E-2</v>
      </c>
      <c r="P244" s="13">
        <f t="shared" si="451"/>
        <v>0.10127336470034859</v>
      </c>
      <c r="Q244" s="13">
        <f t="shared" si="452"/>
        <v>8.7530945694185375E-2</v>
      </c>
      <c r="R244" s="13">
        <f t="shared" si="453"/>
        <v>2.929333824851826E-2</v>
      </c>
      <c r="S244" s="13">
        <f t="shared" si="454"/>
        <v>5.5714495204289449E-2</v>
      </c>
      <c r="T244" s="13">
        <f t="shared" si="455"/>
        <v>9.875973323278682E-2</v>
      </c>
      <c r="U244" s="13">
        <f t="shared" si="456"/>
        <v>5.7132539823898931E-2</v>
      </c>
      <c r="V244" s="13">
        <f t="shared" si="457"/>
        <v>1.3622557279293106E-2</v>
      </c>
      <c r="W244" s="13">
        <f t="shared" si="458"/>
        <v>5.6905603113244121E-2</v>
      </c>
      <c r="X244" s="13">
        <f t="shared" si="459"/>
        <v>6.4205660504912887E-2</v>
      </c>
      <c r="Y244" s="13">
        <f t="shared" si="460"/>
        <v>3.6221097882650322E-2</v>
      </c>
      <c r="Z244" s="13">
        <f t="shared" si="461"/>
        <v>1.1017064681059547E-2</v>
      </c>
      <c r="AA244" s="13">
        <f t="shared" si="462"/>
        <v>2.1487236493605965E-2</v>
      </c>
      <c r="AB244" s="13">
        <f t="shared" si="463"/>
        <v>2.0953917649494492E-2</v>
      </c>
      <c r="AC244" s="13">
        <f t="shared" si="464"/>
        <v>1.87357728375327E-3</v>
      </c>
      <c r="AD244" s="13">
        <f t="shared" si="465"/>
        <v>2.774659556114998E-2</v>
      </c>
      <c r="AE244" s="13">
        <f t="shared" si="466"/>
        <v>3.1306029587650525E-2</v>
      </c>
      <c r="AF244" s="13">
        <f t="shared" si="467"/>
        <v>1.7661040367689548E-2</v>
      </c>
      <c r="AG244" s="13">
        <f t="shared" si="468"/>
        <v>6.6422209177706632E-3</v>
      </c>
      <c r="AH244" s="13">
        <f t="shared" si="469"/>
        <v>3.107593435329686E-3</v>
      </c>
      <c r="AI244" s="13">
        <f t="shared" si="470"/>
        <v>6.0609243027957352E-3</v>
      </c>
      <c r="AJ244" s="13">
        <f t="shared" si="471"/>
        <v>5.910490572316897E-3</v>
      </c>
      <c r="AK244" s="13">
        <f t="shared" si="472"/>
        <v>3.8425270976499837E-3</v>
      </c>
      <c r="AL244" s="13">
        <f t="shared" si="473"/>
        <v>1.6491666949057594E-4</v>
      </c>
      <c r="AM244" s="13">
        <f t="shared" si="474"/>
        <v>1.0823167113466179E-2</v>
      </c>
      <c r="AN244" s="13">
        <f t="shared" si="475"/>
        <v>1.2211602289712232E-2</v>
      </c>
      <c r="AO244" s="13">
        <f t="shared" si="476"/>
        <v>6.8890754858883249E-3</v>
      </c>
      <c r="AP244" s="13">
        <f t="shared" si="477"/>
        <v>2.590943701152685E-3</v>
      </c>
      <c r="AQ244" s="13">
        <f t="shared" si="478"/>
        <v>7.3082984171393044E-4</v>
      </c>
      <c r="AR244" s="13">
        <f t="shared" si="479"/>
        <v>7.0124936097772995E-4</v>
      </c>
      <c r="AS244" s="13">
        <f t="shared" si="480"/>
        <v>1.3676883359161156E-3</v>
      </c>
      <c r="AT244" s="13">
        <f t="shared" si="481"/>
        <v>1.3337419527861779E-3</v>
      </c>
      <c r="AU244" s="13">
        <f t="shared" si="482"/>
        <v>8.670920851912517E-4</v>
      </c>
      <c r="AV244" s="13">
        <f t="shared" si="483"/>
        <v>4.2278531613482617E-4</v>
      </c>
      <c r="AW244" s="13">
        <f t="shared" si="484"/>
        <v>1.0080800194850599E-5</v>
      </c>
      <c r="AX244" s="13">
        <f t="shared" si="485"/>
        <v>3.5181777558935677E-3</v>
      </c>
      <c r="AY244" s="13">
        <f t="shared" si="486"/>
        <v>3.9695023729265444E-3</v>
      </c>
      <c r="AZ244" s="13">
        <f t="shared" si="487"/>
        <v>2.2393622752963247E-3</v>
      </c>
      <c r="BA244" s="13">
        <f t="shared" si="488"/>
        <v>8.4221193303266571E-4</v>
      </c>
      <c r="BB244" s="13">
        <f t="shared" si="489"/>
        <v>2.3756348446861682E-4</v>
      </c>
      <c r="BC244" s="13">
        <f t="shared" si="490"/>
        <v>5.3607798169900145E-5</v>
      </c>
      <c r="BD244" s="13">
        <f t="shared" si="491"/>
        <v>1.3186802920684711E-4</v>
      </c>
      <c r="BE244" s="13">
        <f t="shared" si="492"/>
        <v>2.5719006028752456E-4</v>
      </c>
      <c r="BF244" s="13">
        <f t="shared" si="493"/>
        <v>2.5080653555132503E-4</v>
      </c>
      <c r="BG244" s="13">
        <f t="shared" si="494"/>
        <v>1.6305430104863536E-4</v>
      </c>
      <c r="BH244" s="13">
        <f t="shared" si="495"/>
        <v>7.9503625270417746E-5</v>
      </c>
      <c r="BI244" s="13">
        <f t="shared" si="496"/>
        <v>3.1012129777569754E-5</v>
      </c>
      <c r="BJ244" s="14">
        <f t="shared" si="497"/>
        <v>0.56084375311863999</v>
      </c>
      <c r="BK244" s="14">
        <f t="shared" si="498"/>
        <v>0.22264007430108088</v>
      </c>
      <c r="BL244" s="14">
        <f t="shared" si="499"/>
        <v>0.20532004589770089</v>
      </c>
      <c r="BM244" s="14">
        <f t="shared" si="500"/>
        <v>0.59005793824489661</v>
      </c>
      <c r="BN244" s="14">
        <f t="shared" si="501"/>
        <v>0.40580357818085294</v>
      </c>
    </row>
    <row r="245" spans="1:66" x14ac:dyDescent="0.25">
      <c r="A245" t="s">
        <v>350</v>
      </c>
      <c r="B245" t="s">
        <v>106</v>
      </c>
      <c r="C245" t="s">
        <v>99</v>
      </c>
      <c r="D245" s="11">
        <v>44415</v>
      </c>
      <c r="E245" s="10">
        <f>VLOOKUP(A245,home!$A$2:$E$405,3,FALSE)</f>
        <v>1.6204000000000001</v>
      </c>
      <c r="F245" s="10">
        <f>VLOOKUP(B245,home!$B$2:$E$405,3,FALSE)</f>
        <v>1.2343</v>
      </c>
      <c r="G245" s="10">
        <f>VLOOKUP(C245,away!$B$2:$E$405,4,FALSE)</f>
        <v>0.82279999999999998</v>
      </c>
      <c r="H245" s="10">
        <f>VLOOKUP(A245,away!$A$2:$E$405,3,FALSE)</f>
        <v>1.3241000000000001</v>
      </c>
      <c r="I245" s="10">
        <f>VLOOKUP(C245,away!$B$2:$E$405,3,FALSE)</f>
        <v>0.41959999999999997</v>
      </c>
      <c r="J245" s="10">
        <f>VLOOKUP(B245,home!$B$2:$E$405,4,FALSE)</f>
        <v>1.1748000000000001</v>
      </c>
      <c r="K245" s="12">
        <f t="shared" si="446"/>
        <v>1.6456491376159998</v>
      </c>
      <c r="L245" s="12">
        <f t="shared" si="447"/>
        <v>0.65270990452800004</v>
      </c>
      <c r="M245" s="13">
        <f t="shared" si="448"/>
        <v>0.10042349931954374</v>
      </c>
      <c r="N245" s="13">
        <f t="shared" si="449"/>
        <v>0.16526184505158809</v>
      </c>
      <c r="O245" s="13">
        <f t="shared" si="450"/>
        <v>6.5547412653227069E-2</v>
      </c>
      <c r="P245" s="13">
        <f t="shared" si="451"/>
        <v>0.1078680431057432</v>
      </c>
      <c r="Q245" s="13">
        <f t="shared" si="452"/>
        <v>0.13598150639498752</v>
      </c>
      <c r="R245" s="13">
        <f t="shared" si="453"/>
        <v>2.1391722727472629E-2</v>
      </c>
      <c r="S245" s="13">
        <f t="shared" si="454"/>
        <v>2.8966115506587536E-2</v>
      </c>
      <c r="T245" s="13">
        <f t="shared" si="455"/>
        <v>8.8756476056645925E-2</v>
      </c>
      <c r="U245" s="13">
        <f t="shared" si="456"/>
        <v>3.5203270058585916E-2</v>
      </c>
      <c r="V245" s="13">
        <f t="shared" si="457"/>
        <v>3.4570463168944418E-3</v>
      </c>
      <c r="W245" s="13">
        <f t="shared" si="458"/>
        <v>7.4592616243545254E-2</v>
      </c>
      <c r="X245" s="13">
        <f t="shared" si="459"/>
        <v>4.8687339426818167E-2</v>
      </c>
      <c r="Y245" s="13">
        <f t="shared" si="460"/>
        <v>1.5889354334500404E-2</v>
      </c>
      <c r="Z245" s="13">
        <f t="shared" si="461"/>
        <v>4.6541964330460367E-3</v>
      </c>
      <c r="AA245" s="13">
        <f t="shared" si="462"/>
        <v>7.6591743463376724E-3</v>
      </c>
      <c r="AB245" s="13">
        <f t="shared" si="463"/>
        <v>6.3021568289505919E-3</v>
      </c>
      <c r="AC245" s="13">
        <f t="shared" si="464"/>
        <v>2.3208264478438413E-4</v>
      </c>
      <c r="AD245" s="13">
        <f t="shared" si="465"/>
        <v>3.0688318648427849E-2</v>
      </c>
      <c r="AE245" s="13">
        <f t="shared" si="466"/>
        <v>2.0030569535140184E-2</v>
      </c>
      <c r="AF245" s="13">
        <f t="shared" si="467"/>
        <v>6.5370755644614063E-3</v>
      </c>
      <c r="AG245" s="13">
        <f t="shared" si="468"/>
        <v>1.422271322523976E-3</v>
      </c>
      <c r="AH245" s="13">
        <f t="shared" si="469"/>
        <v>7.5946002736700926E-4</v>
      </c>
      <c r="AI245" s="13">
        <f t="shared" si="470"/>
        <v>1.2498047390903423E-3</v>
      </c>
      <c r="AJ245" s="13">
        <f t="shared" si="471"/>
        <v>1.0283700455362061E-3</v>
      </c>
      <c r="AK245" s="13">
        <f t="shared" si="472"/>
        <v>5.6411209286226125E-4</v>
      </c>
      <c r="AL245" s="13">
        <f t="shared" si="473"/>
        <v>9.971491095739922E-6</v>
      </c>
      <c r="AM245" s="13">
        <f t="shared" si="474"/>
        <v>1.0100441023734067E-2</v>
      </c>
      <c r="AN245" s="13">
        <f t="shared" si="475"/>
        <v>6.5926578962921577E-3</v>
      </c>
      <c r="AO245" s="13">
        <f t="shared" si="476"/>
        <v>2.1515465530373094E-3</v>
      </c>
      <c r="AP245" s="13">
        <f t="shared" si="477"/>
        <v>4.6811191507351003E-4</v>
      </c>
      <c r="AQ245" s="13">
        <f t="shared" si="478"/>
        <v>7.6385320849012487E-5</v>
      </c>
      <c r="AR245" s="13">
        <f t="shared" si="479"/>
        <v>9.9141416391110602E-5</v>
      </c>
      <c r="AS245" s="13">
        <f t="shared" si="480"/>
        <v>1.6315198638605991E-4</v>
      </c>
      <c r="AT245" s="13">
        <f t="shared" si="481"/>
        <v>1.3424546284827843E-4</v>
      </c>
      <c r="AU245" s="13">
        <f t="shared" si="482"/>
        <v>7.3640310055043387E-5</v>
      </c>
      <c r="AV245" s="13">
        <f t="shared" si="483"/>
        <v>3.029652818396423E-5</v>
      </c>
      <c r="AW245" s="13">
        <f t="shared" si="484"/>
        <v>2.9751923897625907E-7</v>
      </c>
      <c r="AX245" s="13">
        <f t="shared" si="485"/>
        <v>2.7702970100415359E-3</v>
      </c>
      <c r="AY245" s="13">
        <f t="shared" si="486"/>
        <v>1.8082002969384149E-3</v>
      </c>
      <c r="AZ245" s="13">
        <f t="shared" si="487"/>
        <v>5.9011512159108691E-4</v>
      </c>
      <c r="BA245" s="13">
        <f t="shared" si="488"/>
        <v>1.2839132822474919E-4</v>
      </c>
      <c r="BB245" s="13">
        <f t="shared" si="489"/>
        <v>2.095057289694979E-5</v>
      </c>
      <c r="BC245" s="13">
        <f t="shared" si="490"/>
        <v>2.7349292870750009E-6</v>
      </c>
      <c r="BD245" s="13">
        <f t="shared" si="491"/>
        <v>1.0785097404568744E-5</v>
      </c>
      <c r="BE245" s="13">
        <f t="shared" si="492"/>
        <v>1.7748486242933111E-5</v>
      </c>
      <c r="BF245" s="13">
        <f t="shared" si="493"/>
        <v>1.4603890539836161E-5</v>
      </c>
      <c r="BG245" s="13">
        <f t="shared" si="494"/>
        <v>8.0109599575732773E-6</v>
      </c>
      <c r="BH245" s="13">
        <f t="shared" si="495"/>
        <v>3.2958073364141908E-6</v>
      </c>
      <c r="BI245" s="13">
        <f t="shared" si="496"/>
        <v>1.0847485001837006E-6</v>
      </c>
      <c r="BJ245" s="14">
        <f t="shared" si="497"/>
        <v>0.61255720454660434</v>
      </c>
      <c r="BK245" s="14">
        <f t="shared" si="498"/>
        <v>0.24276495868158748</v>
      </c>
      <c r="BL245" s="14">
        <f t="shared" si="499"/>
        <v>0.14026148821327564</v>
      </c>
      <c r="BM245" s="14">
        <f t="shared" si="500"/>
        <v>0.40195591584425211</v>
      </c>
      <c r="BN245" s="14">
        <f t="shared" si="501"/>
        <v>0.59647402925256221</v>
      </c>
    </row>
    <row r="246" spans="1:66" x14ac:dyDescent="0.25">
      <c r="A246" t="s">
        <v>339</v>
      </c>
      <c r="B246" t="s">
        <v>110</v>
      </c>
      <c r="C246" t="s">
        <v>127</v>
      </c>
      <c r="D246" s="11">
        <v>44415</v>
      </c>
      <c r="E246" s="10">
        <f>VLOOKUP(A246,home!$A$2:$E$405,3,FALSE)</f>
        <v>1.2710999999999999</v>
      </c>
      <c r="F246" s="10">
        <f>VLOOKUP(B246,home!$B$2:$E$405,3,FALSE)</f>
        <v>0.95230000000000004</v>
      </c>
      <c r="G246" s="10">
        <f>VLOOKUP(C246,away!$B$2:$E$405,4,FALSE)</f>
        <v>0.99380000000000002</v>
      </c>
      <c r="H246" s="10">
        <f>VLOOKUP(A246,away!$A$2:$E$405,3,FALSE)</f>
        <v>0.94469999999999998</v>
      </c>
      <c r="I246" s="10">
        <f>VLOOKUP(C246,away!$B$2:$E$405,3,FALSE)</f>
        <v>0.72430000000000005</v>
      </c>
      <c r="J246" s="10">
        <f>VLOOKUP(B246,home!$B$2:$E$405,4,FALSE)</f>
        <v>1.17</v>
      </c>
      <c r="K246" s="12">
        <f t="shared" si="446"/>
        <v>1.2029636251139999</v>
      </c>
      <c r="L246" s="12">
        <f t="shared" si="447"/>
        <v>0.80056806570000005</v>
      </c>
      <c r="M246" s="13">
        <f t="shared" si="448"/>
        <v>0.13485816387494862</v>
      </c>
      <c r="N246" s="13">
        <f t="shared" si="449"/>
        <v>0.16222946569122601</v>
      </c>
      <c r="O246" s="13">
        <f t="shared" si="450"/>
        <v>0.10796313939722123</v>
      </c>
      <c r="P246" s="13">
        <f t="shared" si="451"/>
        <v>0.12987572954796933</v>
      </c>
      <c r="Q246" s="13">
        <f t="shared" si="452"/>
        <v>9.7578073074112301E-2</v>
      </c>
      <c r="R246" s="13">
        <f t="shared" si="453"/>
        <v>4.3215920837066435E-2</v>
      </c>
      <c r="S246" s="13">
        <f t="shared" si="454"/>
        <v>3.126934373298005E-2</v>
      </c>
      <c r="T246" s="13">
        <f t="shared" si="455"/>
        <v>7.8117889215675335E-2</v>
      </c>
      <c r="U246" s="13">
        <f t="shared" si="456"/>
        <v>5.1987180792797079E-2</v>
      </c>
      <c r="V246" s="13">
        <f t="shared" si="457"/>
        <v>3.346008307392098E-3</v>
      </c>
      <c r="W246" s="13">
        <f t="shared" si="458"/>
        <v>3.9127624172290966E-2</v>
      </c>
      <c r="X246" s="13">
        <f t="shared" si="459"/>
        <v>3.1324326399047538E-2</v>
      </c>
      <c r="Y246" s="13">
        <f t="shared" si="460"/>
        <v>1.2538627697320469E-2</v>
      </c>
      <c r="Z246" s="13">
        <f t="shared" si="461"/>
        <v>1.1532428717324867E-2</v>
      </c>
      <c r="AA246" s="13">
        <f t="shared" si="462"/>
        <v>1.3873092256161916E-2</v>
      </c>
      <c r="AB246" s="13">
        <f t="shared" si="463"/>
        <v>8.344412676006753E-3</v>
      </c>
      <c r="AC246" s="13">
        <f t="shared" si="464"/>
        <v>2.0139922266732349E-4</v>
      </c>
      <c r="AD246" s="13">
        <f t="shared" si="465"/>
        <v>1.1767277154099328E-2</v>
      </c>
      <c r="AE246" s="13">
        <f t="shared" si="466"/>
        <v>9.4205063098131009E-3</v>
      </c>
      <c r="AF246" s="13">
        <f t="shared" si="467"/>
        <v>3.77087825718086E-3</v>
      </c>
      <c r="AG246" s="13">
        <f t="shared" si="468"/>
        <v>1.0062815707804894E-3</v>
      </c>
      <c r="AH246" s="13">
        <f t="shared" si="469"/>
        <v>2.3081235377629752E-3</v>
      </c>
      <c r="AI246" s="13">
        <f t="shared" si="470"/>
        <v>2.7765886581982984E-3</v>
      </c>
      <c r="AJ246" s="13">
        <f t="shared" si="471"/>
        <v>1.6700675788583216E-3</v>
      </c>
      <c r="AK246" s="13">
        <f t="shared" si="472"/>
        <v>6.6967684961625562E-4</v>
      </c>
      <c r="AL246" s="13">
        <f t="shared" si="473"/>
        <v>7.7583351938759354E-6</v>
      </c>
      <c r="AM246" s="13">
        <f t="shared" si="474"/>
        <v>2.8311212766032935E-3</v>
      </c>
      <c r="AN246" s="13">
        <f t="shared" si="475"/>
        <v>2.2665052841724133E-3</v>
      </c>
      <c r="AO246" s="13">
        <f t="shared" si="476"/>
        <v>9.072458756243689E-4</v>
      </c>
      <c r="AP246" s="13">
        <f t="shared" si="477"/>
        <v>2.4210402525430129E-4</v>
      </c>
      <c r="AQ246" s="13">
        <f t="shared" si="478"/>
        <v>4.8455187799004974E-5</v>
      </c>
      <c r="AR246" s="13">
        <f t="shared" si="479"/>
        <v>3.6956199920470934E-4</v>
      </c>
      <c r="AS246" s="13">
        <f t="shared" si="480"/>
        <v>4.4456964226767428E-4</v>
      </c>
      <c r="AT246" s="13">
        <f t="shared" si="481"/>
        <v>2.6740055423897789E-4</v>
      </c>
      <c r="AU246" s="13">
        <f t="shared" si="482"/>
        <v>1.0722438002827117E-4</v>
      </c>
      <c r="AV246" s="13">
        <f t="shared" si="483"/>
        <v>3.2246757224852567E-5</v>
      </c>
      <c r="AW246" s="13">
        <f t="shared" si="484"/>
        <v>2.075471605026182E-7</v>
      </c>
      <c r="AX246" s="13">
        <f t="shared" si="485"/>
        <v>5.67622652340013E-4</v>
      </c>
      <c r="AY246" s="13">
        <f t="shared" si="486"/>
        <v>4.5442056883134778E-4</v>
      </c>
      <c r="AZ246" s="13">
        <f t="shared" si="487"/>
        <v>1.818972979018029E-4</v>
      </c>
      <c r="BA246" s="13">
        <f t="shared" si="488"/>
        <v>4.8540389312434347E-5</v>
      </c>
      <c r="BB246" s="13">
        <f t="shared" si="489"/>
        <v>9.7149713950451281E-6</v>
      </c>
      <c r="BC246" s="13">
        <f t="shared" si="490"/>
        <v>1.5554991716124226E-6</v>
      </c>
      <c r="BD246" s="13">
        <f t="shared" si="491"/>
        <v>4.9309922476589844E-5</v>
      </c>
      <c r="BE246" s="13">
        <f t="shared" si="492"/>
        <v>5.9318043096528811E-5</v>
      </c>
      <c r="BF246" s="13">
        <f t="shared" si="493"/>
        <v>3.5678724079034401E-5</v>
      </c>
      <c r="BG246" s="13">
        <f t="shared" si="494"/>
        <v>1.4306735752519124E-5</v>
      </c>
      <c r="BH246" s="13">
        <f t="shared" si="495"/>
        <v>4.3026206760996197E-6</v>
      </c>
      <c r="BI246" s="13">
        <f t="shared" si="496"/>
        <v>1.0351792332022484E-6</v>
      </c>
      <c r="BJ246" s="14">
        <f t="shared" si="497"/>
        <v>0.45444013256995208</v>
      </c>
      <c r="BK246" s="14">
        <f t="shared" si="498"/>
        <v>0.30001282358998271</v>
      </c>
      <c r="BL246" s="14">
        <f t="shared" si="499"/>
        <v>0.2341931571419677</v>
      </c>
      <c r="BM246" s="14">
        <f t="shared" si="500"/>
        <v>0.32400383657501258</v>
      </c>
      <c r="BN246" s="14">
        <f t="shared" si="501"/>
        <v>0.67572049242254395</v>
      </c>
    </row>
    <row r="247" spans="1:66" x14ac:dyDescent="0.25">
      <c r="A247" t="s">
        <v>351</v>
      </c>
      <c r="B247" t="s">
        <v>155</v>
      </c>
      <c r="C247" t="s">
        <v>165</v>
      </c>
      <c r="D247" s="11">
        <v>44415</v>
      </c>
      <c r="E247" s="10">
        <f>VLOOKUP(A247,home!$A$2:$E$405,3,FALSE)</f>
        <v>1.3231999999999999</v>
      </c>
      <c r="F247" s="10">
        <f>VLOOKUP(B247,home!$B$2:$E$405,3,FALSE)</f>
        <v>0.70179999999999998</v>
      </c>
      <c r="G247" s="10">
        <f>VLOOKUP(C247,away!$B$2:$E$405,4,FALSE)</f>
        <v>1.0257000000000001</v>
      </c>
      <c r="H247" s="10">
        <f>VLOOKUP(A247,away!$A$2:$E$405,3,FALSE)</f>
        <v>1.1951000000000001</v>
      </c>
      <c r="I247" s="10">
        <f>VLOOKUP(C247,away!$B$2:$E$405,3,FALSE)</f>
        <v>0.83679999999999999</v>
      </c>
      <c r="J247" s="10">
        <f>VLOOKUP(B247,home!$B$2:$E$405,4,FALSE)</f>
        <v>1.0161</v>
      </c>
      <c r="K247" s="12">
        <f t="shared" si="446"/>
        <v>0.95248733923200002</v>
      </c>
      <c r="L247" s="12">
        <f t="shared" si="447"/>
        <v>1.0161606408480002</v>
      </c>
      <c r="M247" s="13">
        <f t="shared" si="448"/>
        <v>0.13964553218072526</v>
      </c>
      <c r="N247" s="13">
        <f t="shared" si="449"/>
        <v>0.13301060138245563</v>
      </c>
      <c r="O247" s="13">
        <f t="shared" si="450"/>
        <v>0.1419022934723258</v>
      </c>
      <c r="P247" s="13">
        <f t="shared" si="451"/>
        <v>0.13516013794037401</v>
      </c>
      <c r="Q247" s="13">
        <f t="shared" si="452"/>
        <v>6.3345456900211677E-2</v>
      </c>
      <c r="R247" s="13">
        <f t="shared" si="453"/>
        <v>7.2097762736319793E-2</v>
      </c>
      <c r="S247" s="13">
        <f t="shared" si="454"/>
        <v>3.2704703478122495E-2</v>
      </c>
      <c r="T247" s="13">
        <f t="shared" si="455"/>
        <v>6.436916007852847E-2</v>
      </c>
      <c r="U247" s="13">
        <f t="shared" si="456"/>
        <v>6.8672206193297267E-2</v>
      </c>
      <c r="V247" s="13">
        <f t="shared" si="457"/>
        <v>3.5171370161873271E-3</v>
      </c>
      <c r="W247" s="13">
        <f t="shared" si="458"/>
        <v>2.0111915231772654E-2</v>
      </c>
      <c r="X247" s="13">
        <f t="shared" si="459"/>
        <v>2.0436936670598753E-2</v>
      </c>
      <c r="Y247" s="13">
        <f t="shared" si="460"/>
        <v>1.0383605332082812E-2</v>
      </c>
      <c r="Z247" s="13">
        <f t="shared" si="461"/>
        <v>2.4420969595281925E-2</v>
      </c>
      <c r="AA247" s="13">
        <f t="shared" si="462"/>
        <v>2.3260664351275651E-2</v>
      </c>
      <c r="AB247" s="13">
        <f t="shared" si="463"/>
        <v>1.1077744148357591E-2</v>
      </c>
      <c r="AC247" s="13">
        <f t="shared" si="464"/>
        <v>2.1276044283315105E-4</v>
      </c>
      <c r="AD247" s="13">
        <f t="shared" si="465"/>
        <v>4.7890861564926657E-3</v>
      </c>
      <c r="AE247" s="13">
        <f t="shared" si="466"/>
        <v>4.8664808578578727E-3</v>
      </c>
      <c r="AF247" s="13">
        <f t="shared" si="467"/>
        <v>2.4725631535976907E-3</v>
      </c>
      <c r="AG247" s="13">
        <f t="shared" si="468"/>
        <v>8.3750711956566046E-4</v>
      </c>
      <c r="AH247" s="13">
        <f t="shared" si="469"/>
        <v>6.2039070285178017E-3</v>
      </c>
      <c r="AI247" s="13">
        <f t="shared" si="470"/>
        <v>5.9091428984356245E-3</v>
      </c>
      <c r="AJ247" s="13">
        <f t="shared" si="471"/>
        <v>2.814191898236308E-3</v>
      </c>
      <c r="AK247" s="13">
        <f t="shared" si="472"/>
        <v>8.9349405107978428E-4</v>
      </c>
      <c r="AL247" s="13">
        <f t="shared" si="473"/>
        <v>8.2370643306704997E-6</v>
      </c>
      <c r="AM247" s="13">
        <f t="shared" si="474"/>
        <v>9.1230878611010151E-4</v>
      </c>
      <c r="AN247" s="13">
        <f t="shared" si="475"/>
        <v>9.2705228074490176E-4</v>
      </c>
      <c r="AO247" s="13">
        <f t="shared" si="476"/>
        <v>4.7101701985066973E-4</v>
      </c>
      <c r="AP247" s="13">
        <f t="shared" si="477"/>
        <v>1.5954298558059059E-4</v>
      </c>
      <c r="AQ247" s="13">
        <f t="shared" si="478"/>
        <v>4.0530325617594045E-5</v>
      </c>
      <c r="AR247" s="13">
        <f t="shared" si="479"/>
        <v>1.260833228372013E-3</v>
      </c>
      <c r="AS247" s="13">
        <f t="shared" si="480"/>
        <v>1.2009276869073512E-3</v>
      </c>
      <c r="AT247" s="13">
        <f t="shared" si="481"/>
        <v>5.7193420855621165E-4</v>
      </c>
      <c r="AU247" s="13">
        <f t="shared" si="482"/>
        <v>1.8158669750782195E-4</v>
      </c>
      <c r="AV247" s="13">
        <f t="shared" si="483"/>
        <v>4.3239757587287829E-5</v>
      </c>
      <c r="AW247" s="13">
        <f t="shared" si="484"/>
        <v>2.2145808386167813E-7</v>
      </c>
      <c r="AX247" s="13">
        <f t="shared" si="485"/>
        <v>1.4482709470666432E-4</v>
      </c>
      <c r="AY247" s="13">
        <f t="shared" si="486"/>
        <v>1.4716759336927802E-4</v>
      </c>
      <c r="AZ247" s="13">
        <f t="shared" si="487"/>
        <v>7.4772957995091724E-5</v>
      </c>
      <c r="BA247" s="13">
        <f t="shared" si="488"/>
        <v>2.5327112304797667E-5</v>
      </c>
      <c r="BB247" s="13">
        <f t="shared" si="489"/>
        <v>6.4341036676181162E-6</v>
      </c>
      <c r="BC247" s="13">
        <f t="shared" si="490"/>
        <v>1.3076165812338591E-6</v>
      </c>
      <c r="BD247" s="13">
        <f t="shared" si="491"/>
        <v>2.135348502241595E-4</v>
      </c>
      <c r="BE247" s="13">
        <f t="shared" si="492"/>
        <v>2.033892413233133E-4</v>
      </c>
      <c r="BF247" s="13">
        <f t="shared" si="493"/>
        <v>9.6862838648228915E-5</v>
      </c>
      <c r="BG247" s="13">
        <f t="shared" si="494"/>
        <v>3.0753542484836703E-5</v>
      </c>
      <c r="BH247" s="13">
        <f t="shared" si="495"/>
        <v>7.3230899633350934E-6</v>
      </c>
      <c r="BI247" s="13">
        <f t="shared" si="496"/>
        <v>1.3950300948267223E-6</v>
      </c>
      <c r="BJ247" s="14">
        <f t="shared" si="497"/>
        <v>0.32753360075969234</v>
      </c>
      <c r="BK247" s="14">
        <f t="shared" si="498"/>
        <v>0.31139567571594218</v>
      </c>
      <c r="BL247" s="14">
        <f t="shared" si="499"/>
        <v>0.33664318694951506</v>
      </c>
      <c r="BM247" s="14">
        <f t="shared" si="500"/>
        <v>0.31468470227273393</v>
      </c>
      <c r="BN247" s="14">
        <f t="shared" si="501"/>
        <v>0.68516178461241206</v>
      </c>
    </row>
    <row r="248" spans="1:66" x14ac:dyDescent="0.25">
      <c r="A248" t="s">
        <v>351</v>
      </c>
      <c r="B248" t="s">
        <v>162</v>
      </c>
      <c r="C248" t="s">
        <v>158</v>
      </c>
      <c r="D248" s="11">
        <v>44415</v>
      </c>
      <c r="E248" s="10">
        <f>VLOOKUP(A248,home!$A$2:$E$405,3,FALSE)</f>
        <v>1.3231999999999999</v>
      </c>
      <c r="F248" s="10">
        <f>VLOOKUP(B248,home!$B$2:$E$405,3,FALSE)</f>
        <v>0.63949999999999996</v>
      </c>
      <c r="G248" s="10">
        <f>VLOOKUP(C248,away!$B$2:$E$405,4,FALSE)</f>
        <v>0.40689999999999998</v>
      </c>
      <c r="H248" s="10">
        <f>VLOOKUP(A248,away!$A$2:$E$405,3,FALSE)</f>
        <v>1.1951000000000001</v>
      </c>
      <c r="I248" s="10">
        <f>VLOOKUP(C248,away!$B$2:$E$405,3,FALSE)</f>
        <v>1.2229000000000001</v>
      </c>
      <c r="J248" s="10">
        <f>VLOOKUP(B248,home!$B$2:$E$405,4,FALSE)</f>
        <v>1.6091</v>
      </c>
      <c r="K248" s="12">
        <f t="shared" si="446"/>
        <v>0.34431324615999992</v>
      </c>
      <c r="L248" s="12">
        <f t="shared" si="447"/>
        <v>2.3516800028890006</v>
      </c>
      <c r="M248" s="13">
        <f t="shared" si="448"/>
        <v>6.7475328673486865E-2</v>
      </c>
      <c r="N248" s="13">
        <f t="shared" si="449"/>
        <v>2.3232649451281184E-2</v>
      </c>
      <c r="O248" s="13">
        <f t="shared" si="450"/>
        <v>0.15868038112980187</v>
      </c>
      <c r="P248" s="13">
        <f t="shared" si="451"/>
        <v>5.4635757128708072E-2</v>
      </c>
      <c r="Q248" s="13">
        <f t="shared" si="452"/>
        <v>3.9996544747339813E-3</v>
      </c>
      <c r="R248" s="13">
        <f t="shared" si="453"/>
        <v>0.1865827395768801</v>
      </c>
      <c r="S248" s="13">
        <f t="shared" si="454"/>
        <v>1.1059842225711524E-2</v>
      </c>
      <c r="T248" s="13">
        <f t="shared" si="455"/>
        <v>9.405907446697415E-3</v>
      </c>
      <c r="U248" s="13">
        <f t="shared" si="456"/>
        <v>6.4242908741141469E-2</v>
      </c>
      <c r="V248" s="13">
        <f t="shared" si="457"/>
        <v>9.9503505059659659E-4</v>
      </c>
      <c r="W248" s="13">
        <f t="shared" si="458"/>
        <v>4.5904467190467543E-4</v>
      </c>
      <c r="X248" s="13">
        <f t="shared" si="459"/>
        <v>1.0795261753509676E-3</v>
      </c>
      <c r="Y248" s="13">
        <f t="shared" si="460"/>
        <v>1.2693500595840576E-3</v>
      </c>
      <c r="Z248" s="13">
        <f t="shared" si="461"/>
        <v>0.14626096584906501</v>
      </c>
      <c r="AA248" s="13">
        <f t="shared" si="462"/>
        <v>5.0359587937988462E-2</v>
      </c>
      <c r="AB248" s="13">
        <f t="shared" si="463"/>
        <v>8.6697365991043902E-3</v>
      </c>
      <c r="AC248" s="13">
        <f t="shared" si="464"/>
        <v>5.0355898989037531E-5</v>
      </c>
      <c r="AD248" s="13">
        <f t="shared" si="465"/>
        <v>3.951379027898773E-5</v>
      </c>
      <c r="AE248" s="13">
        <f t="shared" si="466"/>
        <v>9.2923790437445252E-5</v>
      </c>
      <c r="AF248" s="13">
        <f t="shared" si="467"/>
        <v>1.0926350988219406E-4</v>
      </c>
      <c r="AG248" s="13">
        <f t="shared" si="468"/>
        <v>8.5650937078473501E-5</v>
      </c>
      <c r="AH248" s="13">
        <f t="shared" si="469"/>
        <v>8.5989747147619297E-2</v>
      </c>
      <c r="AI248" s="13">
        <f t="shared" si="470"/>
        <v>2.9607408976874392E-2</v>
      </c>
      <c r="AJ248" s="13">
        <f t="shared" si="471"/>
        <v>5.0971115476071711E-3</v>
      </c>
      <c r="AK248" s="13">
        <f t="shared" si="472"/>
        <v>5.8500100766541521E-4</v>
      </c>
      <c r="AL248" s="13">
        <f t="shared" si="473"/>
        <v>1.6309562154049091E-6</v>
      </c>
      <c r="AM248" s="13">
        <f t="shared" si="474"/>
        <v>2.721024279808744E-6</v>
      </c>
      <c r="AN248" s="13">
        <f t="shared" si="475"/>
        <v>6.3989783862016686E-6</v>
      </c>
      <c r="AO248" s="13">
        <f t="shared" si="476"/>
        <v>7.5241747548746966E-6</v>
      </c>
      <c r="AP248" s="13">
        <f t="shared" si="477"/>
        <v>5.8981504364270239E-6</v>
      </c>
      <c r="AQ248" s="13">
        <f t="shared" si="478"/>
        <v>3.4676406088441157E-6</v>
      </c>
      <c r="AR248" s="13">
        <f t="shared" si="479"/>
        <v>4.0444073764107552E-2</v>
      </c>
      <c r="AS248" s="13">
        <f t="shared" si="480"/>
        <v>1.3925430325654358E-2</v>
      </c>
      <c r="AT248" s="13">
        <f t="shared" si="481"/>
        <v>2.3973550598004778E-3</v>
      </c>
      <c r="AU248" s="13">
        <f t="shared" si="482"/>
        <v>2.7514703427933436E-4</v>
      </c>
      <c r="AV248" s="13">
        <f t="shared" si="483"/>
        <v>2.3684192136003602E-5</v>
      </c>
      <c r="AW248" s="13">
        <f t="shared" si="484"/>
        <v>3.6683583888373498E-8</v>
      </c>
      <c r="AX248" s="13">
        <f t="shared" si="485"/>
        <v>1.5614745044352061E-7</v>
      </c>
      <c r="AY248" s="13">
        <f t="shared" si="486"/>
        <v>3.6720883671012863E-7</v>
      </c>
      <c r="AZ248" s="13">
        <f t="shared" si="487"/>
        <v>4.3177883908767097E-7</v>
      </c>
      <c r="BA248" s="13">
        <f t="shared" si="488"/>
        <v>3.3846855385103447E-7</v>
      </c>
      <c r="BB248" s="13">
        <f t="shared" si="489"/>
        <v>1.9899243242455911E-7</v>
      </c>
      <c r="BC248" s="13">
        <f t="shared" si="490"/>
        <v>9.359330481181529E-8</v>
      </c>
      <c r="BD248" s="13">
        <f t="shared" si="491"/>
        <v>1.5851919917736577E-2</v>
      </c>
      <c r="BE248" s="13">
        <f t="shared" si="492"/>
        <v>5.4580260047442392E-3</v>
      </c>
      <c r="BF248" s="13">
        <f t="shared" si="493"/>
        <v>9.3963532565959182E-4</v>
      </c>
      <c r="BG248" s="13">
        <f t="shared" si="494"/>
        <v>1.0784296306148756E-4</v>
      </c>
      <c r="BH248" s="13">
        <f t="shared" si="495"/>
        <v>9.2829401718034368E-6</v>
      </c>
      <c r="BI248" s="13">
        <f t="shared" si="496"/>
        <v>6.3924785289254202E-7</v>
      </c>
      <c r="BJ248" s="14">
        <f t="shared" si="497"/>
        <v>3.9801080465112874E-2</v>
      </c>
      <c r="BK248" s="14">
        <f t="shared" si="498"/>
        <v>0.13421831714254417</v>
      </c>
      <c r="BL248" s="14">
        <f t="shared" si="499"/>
        <v>0.66924765943988684</v>
      </c>
      <c r="BM248" s="14">
        <f t="shared" si="500"/>
        <v>0.49492118193646428</v>
      </c>
      <c r="BN248" s="14">
        <f t="shared" si="501"/>
        <v>0.49460651043489207</v>
      </c>
    </row>
    <row r="249" spans="1:66" x14ac:dyDescent="0.25">
      <c r="A249" t="s">
        <v>342</v>
      </c>
      <c r="B249" t="s">
        <v>176</v>
      </c>
      <c r="C249" t="s">
        <v>355</v>
      </c>
      <c r="D249" s="11">
        <v>44415</v>
      </c>
      <c r="E249" s="10">
        <f>VLOOKUP(A249,home!$A$2:$E$405,3,FALSE)</f>
        <v>1.3548</v>
      </c>
      <c r="F249" s="10">
        <f>VLOOKUP(B249,home!$B$2:$E$405,3,FALSE)</f>
        <v>0.81579999999999997</v>
      </c>
      <c r="G249" s="10" t="e">
        <f>VLOOKUP(C249,away!$B$2:$E$405,4,FALSE)</f>
        <v>#N/A</v>
      </c>
      <c r="H249" s="10">
        <f>VLOOKUP(A249,away!$A$2:$E$405,3,FALSE)</f>
        <v>1.1719999999999999</v>
      </c>
      <c r="I249" s="10" t="e">
        <f>VLOOKUP(C249,away!$B$2:$E$405,3,FALSE)</f>
        <v>#N/A</v>
      </c>
      <c r="J249" s="10">
        <f>VLOOKUP(B249,home!$B$2:$E$405,4,FALSE)</f>
        <v>1.3920999999999999</v>
      </c>
      <c r="K249" s="12" t="e">
        <f t="shared" si="446"/>
        <v>#N/A</v>
      </c>
      <c r="L249" s="12" t="e">
        <f t="shared" si="447"/>
        <v>#N/A</v>
      </c>
      <c r="M249" s="13" t="e">
        <f t="shared" si="448"/>
        <v>#N/A</v>
      </c>
      <c r="N249" s="13" t="e">
        <f t="shared" si="449"/>
        <v>#N/A</v>
      </c>
      <c r="O249" s="13" t="e">
        <f t="shared" si="450"/>
        <v>#N/A</v>
      </c>
      <c r="P249" s="13" t="e">
        <f t="shared" si="451"/>
        <v>#N/A</v>
      </c>
      <c r="Q249" s="13" t="e">
        <f t="shared" si="452"/>
        <v>#N/A</v>
      </c>
      <c r="R249" s="13" t="e">
        <f t="shared" si="453"/>
        <v>#N/A</v>
      </c>
      <c r="S249" s="13" t="e">
        <f t="shared" si="454"/>
        <v>#N/A</v>
      </c>
      <c r="T249" s="13" t="e">
        <f t="shared" si="455"/>
        <v>#N/A</v>
      </c>
      <c r="U249" s="13" t="e">
        <f t="shared" si="456"/>
        <v>#N/A</v>
      </c>
      <c r="V249" s="13" t="e">
        <f t="shared" si="457"/>
        <v>#N/A</v>
      </c>
      <c r="W249" s="13" t="e">
        <f t="shared" si="458"/>
        <v>#N/A</v>
      </c>
      <c r="X249" s="13" t="e">
        <f t="shared" si="459"/>
        <v>#N/A</v>
      </c>
      <c r="Y249" s="13" t="e">
        <f t="shared" si="460"/>
        <v>#N/A</v>
      </c>
      <c r="Z249" s="13" t="e">
        <f t="shared" si="461"/>
        <v>#N/A</v>
      </c>
      <c r="AA249" s="13" t="e">
        <f t="shared" si="462"/>
        <v>#N/A</v>
      </c>
      <c r="AB249" s="13" t="e">
        <f t="shared" si="463"/>
        <v>#N/A</v>
      </c>
      <c r="AC249" s="13" t="e">
        <f t="shared" si="464"/>
        <v>#N/A</v>
      </c>
      <c r="AD249" s="13" t="e">
        <f t="shared" si="465"/>
        <v>#N/A</v>
      </c>
      <c r="AE249" s="13" t="e">
        <f t="shared" si="466"/>
        <v>#N/A</v>
      </c>
      <c r="AF249" s="13" t="e">
        <f t="shared" si="467"/>
        <v>#N/A</v>
      </c>
      <c r="AG249" s="13" t="e">
        <f t="shared" si="468"/>
        <v>#N/A</v>
      </c>
      <c r="AH249" s="13" t="e">
        <f t="shared" si="469"/>
        <v>#N/A</v>
      </c>
      <c r="AI249" s="13" t="e">
        <f t="shared" si="470"/>
        <v>#N/A</v>
      </c>
      <c r="AJ249" s="13" t="e">
        <f t="shared" si="471"/>
        <v>#N/A</v>
      </c>
      <c r="AK249" s="13" t="e">
        <f t="shared" si="472"/>
        <v>#N/A</v>
      </c>
      <c r="AL249" s="13" t="e">
        <f t="shared" si="473"/>
        <v>#N/A</v>
      </c>
      <c r="AM249" s="13" t="e">
        <f t="shared" si="474"/>
        <v>#N/A</v>
      </c>
      <c r="AN249" s="13" t="e">
        <f t="shared" si="475"/>
        <v>#N/A</v>
      </c>
      <c r="AO249" s="13" t="e">
        <f t="shared" si="476"/>
        <v>#N/A</v>
      </c>
      <c r="AP249" s="13" t="e">
        <f t="shared" si="477"/>
        <v>#N/A</v>
      </c>
      <c r="AQ249" s="13" t="e">
        <f t="shared" si="478"/>
        <v>#N/A</v>
      </c>
      <c r="AR249" s="13" t="e">
        <f t="shared" si="479"/>
        <v>#N/A</v>
      </c>
      <c r="AS249" s="13" t="e">
        <f t="shared" si="480"/>
        <v>#N/A</v>
      </c>
      <c r="AT249" s="13" t="e">
        <f t="shared" si="481"/>
        <v>#N/A</v>
      </c>
      <c r="AU249" s="13" t="e">
        <f t="shared" si="482"/>
        <v>#N/A</v>
      </c>
      <c r="AV249" s="13" t="e">
        <f t="shared" si="483"/>
        <v>#N/A</v>
      </c>
      <c r="AW249" s="13" t="e">
        <f t="shared" si="484"/>
        <v>#N/A</v>
      </c>
      <c r="AX249" s="13" t="e">
        <f t="shared" si="485"/>
        <v>#N/A</v>
      </c>
      <c r="AY249" s="13" t="e">
        <f t="shared" si="486"/>
        <v>#N/A</v>
      </c>
      <c r="AZ249" s="13" t="e">
        <f t="shared" si="487"/>
        <v>#N/A</v>
      </c>
      <c r="BA249" s="13" t="e">
        <f t="shared" si="488"/>
        <v>#N/A</v>
      </c>
      <c r="BB249" s="13" t="e">
        <f t="shared" si="489"/>
        <v>#N/A</v>
      </c>
      <c r="BC249" s="13" t="e">
        <f t="shared" si="490"/>
        <v>#N/A</v>
      </c>
      <c r="BD249" s="13" t="e">
        <f t="shared" si="491"/>
        <v>#N/A</v>
      </c>
      <c r="BE249" s="13" t="e">
        <f t="shared" si="492"/>
        <v>#N/A</v>
      </c>
      <c r="BF249" s="13" t="e">
        <f t="shared" si="493"/>
        <v>#N/A</v>
      </c>
      <c r="BG249" s="13" t="e">
        <f t="shared" si="494"/>
        <v>#N/A</v>
      </c>
      <c r="BH249" s="13" t="e">
        <f t="shared" si="495"/>
        <v>#N/A</v>
      </c>
      <c r="BI249" s="13" t="e">
        <f t="shared" si="496"/>
        <v>#N/A</v>
      </c>
      <c r="BJ249" s="14" t="e">
        <f t="shared" si="497"/>
        <v>#N/A</v>
      </c>
      <c r="BK249" s="14" t="e">
        <f t="shared" si="498"/>
        <v>#N/A</v>
      </c>
      <c r="BL249" s="14" t="e">
        <f t="shared" si="499"/>
        <v>#N/A</v>
      </c>
      <c r="BM249" s="14" t="e">
        <f t="shared" si="500"/>
        <v>#N/A</v>
      </c>
      <c r="BN249" s="14" t="e">
        <f t="shared" si="501"/>
        <v>#N/A</v>
      </c>
    </row>
    <row r="250" spans="1:66" x14ac:dyDescent="0.25">
      <c r="A250" t="s">
        <v>342</v>
      </c>
      <c r="B250" t="s">
        <v>174</v>
      </c>
      <c r="C250" t="s">
        <v>171</v>
      </c>
      <c r="D250" s="11">
        <v>44415</v>
      </c>
      <c r="E250" s="10">
        <f>VLOOKUP(A250,home!$A$2:$E$405,3,FALSE)</f>
        <v>1.3548</v>
      </c>
      <c r="F250" s="10">
        <f>VLOOKUP(B250,home!$B$2:$E$405,3,FALSE)</f>
        <v>0.98419999999999996</v>
      </c>
      <c r="G250" s="10">
        <f>VLOOKUP(C250,away!$B$2:$E$405,4,FALSE)</f>
        <v>1.2302</v>
      </c>
      <c r="H250" s="10">
        <f>VLOOKUP(A250,away!$A$2:$E$405,3,FALSE)</f>
        <v>1.1719999999999999</v>
      </c>
      <c r="I250" s="10">
        <f>VLOOKUP(C250,away!$B$2:$E$405,3,FALSE)</f>
        <v>0.99539999999999995</v>
      </c>
      <c r="J250" s="10">
        <f>VLOOKUP(B250,home!$B$2:$E$405,4,FALSE)</f>
        <v>0.61619999999999997</v>
      </c>
      <c r="K250" s="12">
        <f t="shared" si="446"/>
        <v>1.6403414956319997</v>
      </c>
      <c r="L250" s="12">
        <f t="shared" si="447"/>
        <v>0.71886434255999987</v>
      </c>
      <c r="M250" s="13">
        <f t="shared" si="448"/>
        <v>9.4495237914437202E-2</v>
      </c>
      <c r="N250" s="13">
        <f t="shared" si="449"/>
        <v>0.15500445989066955</v>
      </c>
      <c r="O250" s="13">
        <f t="shared" si="450"/>
        <v>6.7929257078412672E-2</v>
      </c>
      <c r="P250" s="13">
        <f t="shared" si="451"/>
        <v>0.11142717915317403</v>
      </c>
      <c r="Q250" s="13">
        <f t="shared" si="452"/>
        <v>0.12713012378334562</v>
      </c>
      <c r="R250" s="13">
        <f t="shared" si="453"/>
        <v>2.4415960365131165E-2</v>
      </c>
      <c r="S250" s="13">
        <f t="shared" si="454"/>
        <v>3.2848259150571955E-2</v>
      </c>
      <c r="T250" s="13">
        <f t="shared" si="455"/>
        <v>9.1389312853086171E-2</v>
      </c>
      <c r="U250" s="13">
        <f t="shared" si="456"/>
        <v>4.0050512942630873E-2</v>
      </c>
      <c r="V250" s="13">
        <f t="shared" si="457"/>
        <v>4.3037899028601119E-3</v>
      </c>
      <c r="W250" s="13">
        <f t="shared" si="458"/>
        <v>6.9512272462218111E-2</v>
      </c>
      <c r="X250" s="13">
        <f t="shared" si="459"/>
        <v>4.996989404340401E-2</v>
      </c>
      <c r="Y250" s="13">
        <f t="shared" si="460"/>
        <v>1.7960787514652233E-2</v>
      </c>
      <c r="Z250" s="13">
        <f t="shared" si="461"/>
        <v>5.8505877652836784E-3</v>
      </c>
      <c r="AA250" s="13">
        <f t="shared" si="462"/>
        <v>9.5969618852317067E-3</v>
      </c>
      <c r="AB250" s="13">
        <f t="shared" si="463"/>
        <v>7.8711474061721395E-3</v>
      </c>
      <c r="AC250" s="13">
        <f t="shared" si="464"/>
        <v>3.1718474597751883E-4</v>
      </c>
      <c r="AD250" s="13">
        <f t="shared" si="465"/>
        <v>2.8505966243863503E-2</v>
      </c>
      <c r="AE250" s="13">
        <f t="shared" si="466"/>
        <v>2.0491922682932488E-2</v>
      </c>
      <c r="AF250" s="13">
        <f t="shared" si="467"/>
        <v>7.3654562636283035E-3</v>
      </c>
      <c r="AG250" s="13">
        <f t="shared" si="468"/>
        <v>1.7649212915358649E-3</v>
      </c>
      <c r="AH250" s="13">
        <f t="shared" si="469"/>
        <v>1.0514447318700573E-3</v>
      </c>
      <c r="AI250" s="13">
        <f t="shared" si="470"/>
        <v>1.7247284240501164E-3</v>
      </c>
      <c r="AJ250" s="13">
        <f t="shared" si="471"/>
        <v>1.4145718013326956E-3</v>
      </c>
      <c r="AK250" s="13">
        <f t="shared" si="472"/>
        <v>7.7346027475897491E-4</v>
      </c>
      <c r="AL250" s="13">
        <f t="shared" si="473"/>
        <v>1.4960754550062334E-5</v>
      </c>
      <c r="AM250" s="13">
        <f t="shared" si="474"/>
        <v>9.3519038605788651E-3</v>
      </c>
      <c r="AN250" s="13">
        <f t="shared" si="475"/>
        <v>6.7227502204193507E-3</v>
      </c>
      <c r="AO250" s="13">
        <f t="shared" si="476"/>
        <v>2.4163727086984246E-3</v>
      </c>
      <c r="AP250" s="13">
        <f t="shared" si="477"/>
        <v>5.7901472620613991E-4</v>
      </c>
      <c r="AQ250" s="13">
        <f t="shared" si="478"/>
        <v>1.0405826012168375E-4</v>
      </c>
      <c r="AR250" s="13">
        <f t="shared" si="479"/>
        <v>1.5116922518278888E-4</v>
      </c>
      <c r="AS250" s="13">
        <f t="shared" si="480"/>
        <v>2.4796915292986643E-4</v>
      </c>
      <c r="AT250" s="13">
        <f t="shared" si="481"/>
        <v>2.0337704559378865E-4</v>
      </c>
      <c r="AU250" s="13">
        <f t="shared" si="482"/>
        <v>1.112026023821775E-4</v>
      </c>
      <c r="AV250" s="13">
        <f t="shared" si="483"/>
        <v>4.5602560777437942E-5</v>
      </c>
      <c r="AW250" s="13">
        <f t="shared" si="484"/>
        <v>4.9004076651810638E-7</v>
      </c>
      <c r="AX250" s="13">
        <f t="shared" si="485"/>
        <v>2.5567193276114348E-3</v>
      </c>
      <c r="AY250" s="13">
        <f t="shared" si="486"/>
        <v>1.8379343585538392E-3</v>
      </c>
      <c r="AZ250" s="13">
        <f t="shared" si="487"/>
        <v>6.6061273716512016E-4</v>
      </c>
      <c r="BA250" s="13">
        <f t="shared" si="488"/>
        <v>1.5829698032965542E-4</v>
      </c>
      <c r="BB250" s="13">
        <f t="shared" si="489"/>
        <v>2.8448513673477739E-5</v>
      </c>
      <c r="BC250" s="13">
        <f t="shared" si="490"/>
        <v>4.0901244157387493E-6</v>
      </c>
      <c r="BD250" s="13">
        <f t="shared" si="491"/>
        <v>1.8111694279388341E-5</v>
      </c>
      <c r="BE250" s="13">
        <f t="shared" si="492"/>
        <v>2.9709363682681399E-5</v>
      </c>
      <c r="BF250" s="13">
        <f t="shared" si="493"/>
        <v>2.436675102876232E-5</v>
      </c>
      <c r="BG250" s="13">
        <f t="shared" si="494"/>
        <v>1.3323264275404177E-5</v>
      </c>
      <c r="BH250" s="13">
        <f t="shared" si="495"/>
        <v>5.4636758120542243E-6</v>
      </c>
      <c r="BI250" s="13">
        <f t="shared" si="496"/>
        <v>1.7924588306386801E-6</v>
      </c>
      <c r="BJ250" s="14">
        <f t="shared" si="497"/>
        <v>0.59351531884710951</v>
      </c>
      <c r="BK250" s="14">
        <f t="shared" si="498"/>
        <v>0.24524454598012474</v>
      </c>
      <c r="BL250" s="14">
        <f t="shared" si="499"/>
        <v>0.1556801327043654</v>
      </c>
      <c r="BM250" s="14">
        <f t="shared" si="500"/>
        <v>0.41805092279392569</v>
      </c>
      <c r="BN250" s="14">
        <f t="shared" si="501"/>
        <v>0.58040221818517024</v>
      </c>
    </row>
    <row r="251" spans="1:66" x14ac:dyDescent="0.25">
      <c r="A251" t="s">
        <v>344</v>
      </c>
      <c r="B251" t="s">
        <v>205</v>
      </c>
      <c r="C251" t="s">
        <v>206</v>
      </c>
      <c r="D251" s="11">
        <v>44415</v>
      </c>
      <c r="E251" s="10">
        <f>VLOOKUP(A251,home!$A$2:$E$405,3,FALSE)</f>
        <v>1.3976999999999999</v>
      </c>
      <c r="F251" s="10">
        <f>VLOOKUP(B251,home!$B$2:$E$405,3,FALSE)</f>
        <v>0.96799999999999997</v>
      </c>
      <c r="G251" s="10">
        <f>VLOOKUP(C251,away!$B$2:$E$405,4,FALSE)</f>
        <v>0.8347</v>
      </c>
      <c r="H251" s="10">
        <f>VLOOKUP(A251,away!$A$2:$E$405,3,FALSE)</f>
        <v>1.0585</v>
      </c>
      <c r="I251" s="10">
        <f>VLOOKUP(C251,away!$B$2:$E$405,3,FALSE)</f>
        <v>1.3646</v>
      </c>
      <c r="J251" s="10">
        <f>VLOOKUP(B251,home!$B$2:$E$405,4,FALSE)</f>
        <v>1.2782</v>
      </c>
      <c r="K251" s="12">
        <f t="shared" si="446"/>
        <v>1.1293270639199999</v>
      </c>
      <c r="L251" s="12">
        <f t="shared" si="447"/>
        <v>1.8462692756200001</v>
      </c>
      <c r="M251" s="13">
        <f t="shared" si="448"/>
        <v>5.1017001475804027E-2</v>
      </c>
      <c r="N251" s="13">
        <f t="shared" si="449"/>
        <v>5.7614880486672071E-2</v>
      </c>
      <c r="O251" s="13">
        <f t="shared" si="450"/>
        <v>9.4191122359037177E-2</v>
      </c>
      <c r="P251" s="13">
        <f t="shared" si="451"/>
        <v>0.10637258366106092</v>
      </c>
      <c r="Q251" s="13">
        <f t="shared" si="452"/>
        <v>3.2533021909057533E-2</v>
      </c>
      <c r="R251" s="13">
        <f t="shared" si="453"/>
        <v>8.6951087623827208E-2</v>
      </c>
      <c r="S251" s="13">
        <f t="shared" si="454"/>
        <v>5.5447822428841997E-2</v>
      </c>
      <c r="T251" s="13">
        <f t="shared" si="455"/>
        <v>6.0064718793765244E-2</v>
      </c>
      <c r="U251" s="13">
        <f t="shared" si="456"/>
        <v>9.8196216490867433E-2</v>
      </c>
      <c r="V251" s="13">
        <f t="shared" si="457"/>
        <v>1.2845670091486756E-2</v>
      </c>
      <c r="W251" s="13">
        <f t="shared" si="458"/>
        <v>1.2246807371000324E-2</v>
      </c>
      <c r="X251" s="13">
        <f t="shared" si="459"/>
        <v>2.2610904173514444E-2</v>
      </c>
      <c r="Y251" s="13">
        <f t="shared" si="460"/>
        <v>2.0872908834773881E-2</v>
      </c>
      <c r="Z251" s="13">
        <f t="shared" si="461"/>
        <v>5.3511707187204861E-2</v>
      </c>
      <c r="AA251" s="13">
        <f t="shared" si="462"/>
        <v>6.0432219163072828E-2</v>
      </c>
      <c r="AB251" s="13">
        <f t="shared" si="463"/>
        <v>3.4123870316801495E-2</v>
      </c>
      <c r="AC251" s="13">
        <f t="shared" si="464"/>
        <v>1.6739849914752477E-3</v>
      </c>
      <c r="AD251" s="13">
        <f t="shared" si="465"/>
        <v>3.4576627526714046E-3</v>
      </c>
      <c r="AE251" s="13">
        <f t="shared" si="466"/>
        <v>6.383776505712889E-3</v>
      </c>
      <c r="AF251" s="13">
        <f t="shared" si="467"/>
        <v>5.893085212461258E-3</v>
      </c>
      <c r="AG251" s="13">
        <f t="shared" si="468"/>
        <v>3.6267407221259262E-3</v>
      </c>
      <c r="AH251" s="13">
        <f t="shared" si="469"/>
        <v>2.469925521642757E-2</v>
      </c>
      <c r="AI251" s="13">
        <f t="shared" si="470"/>
        <v>2.7893537374578892E-2</v>
      </c>
      <c r="AJ251" s="13">
        <f t="shared" si="471"/>
        <v>1.5750463332787984E-2</v>
      </c>
      <c r="AK251" s="13">
        <f t="shared" si="472"/>
        <v>5.9291415036656888E-3</v>
      </c>
      <c r="AL251" s="13">
        <f t="shared" si="473"/>
        <v>1.3961315122568534E-4</v>
      </c>
      <c r="AM251" s="13">
        <f t="shared" si="474"/>
        <v>7.8096642489998772E-4</v>
      </c>
      <c r="AN251" s="13">
        <f t="shared" si="475"/>
        <v>1.4418743155836414E-3</v>
      </c>
      <c r="AO251" s="13">
        <f t="shared" si="476"/>
        <v>1.3310441240838469E-3</v>
      </c>
      <c r="AP251" s="13">
        <f t="shared" si="477"/>
        <v>8.1915529026351365E-4</v>
      </c>
      <c r="AQ251" s="13">
        <f t="shared" si="478"/>
        <v>3.7809531109377715E-4</v>
      </c>
      <c r="AR251" s="13">
        <f t="shared" si="479"/>
        <v>9.1202952073574511E-3</v>
      </c>
      <c r="AS251" s="13">
        <f t="shared" si="480"/>
        <v>1.0299796208608637E-2</v>
      </c>
      <c r="AT251" s="13">
        <f t="shared" si="481"/>
        <v>5.81591930562117E-3</v>
      </c>
      <c r="AU251" s="13">
        <f t="shared" si="482"/>
        <v>2.1893583578042664E-3</v>
      </c>
      <c r="AV251" s="13">
        <f t="shared" si="483"/>
        <v>6.1812541152195168E-4</v>
      </c>
      <c r="AW251" s="13">
        <f t="shared" si="484"/>
        <v>8.0860906818277866E-6</v>
      </c>
      <c r="AX251" s="13">
        <f t="shared" si="485"/>
        <v>1.4699441994206716E-4</v>
      </c>
      <c r="AY251" s="13">
        <f t="shared" si="486"/>
        <v>2.713912812266224E-4</v>
      </c>
      <c r="AZ251" s="13">
        <f t="shared" si="487"/>
        <v>2.5053069209993005E-4</v>
      </c>
      <c r="BA251" s="13">
        <f t="shared" si="488"/>
        <v>1.5418237314130501E-4</v>
      </c>
      <c r="BB251" s="13">
        <f t="shared" si="489"/>
        <v>7.1165544593242451E-5</v>
      </c>
      <c r="BC251" s="13">
        <f t="shared" si="490"/>
        <v>2.6278151693053719E-5</v>
      </c>
      <c r="BD251" s="13">
        <f t="shared" si="491"/>
        <v>2.8064201376547305E-3</v>
      </c>
      <c r="BE251" s="13">
        <f t="shared" si="492"/>
        <v>3.1693662141835791E-3</v>
      </c>
      <c r="BF251" s="13">
        <f t="shared" si="493"/>
        <v>1.7896255205755935E-3</v>
      </c>
      <c r="BG251" s="13">
        <f t="shared" si="494"/>
        <v>6.7369084488931206E-4</v>
      </c>
      <c r="BH251" s="13">
        <f t="shared" si="495"/>
        <v>1.9020432596215787E-4</v>
      </c>
      <c r="BI251" s="13">
        <f t="shared" si="496"/>
        <v>4.2960578596745224E-5</v>
      </c>
      <c r="BJ251" s="14">
        <f t="shared" si="497"/>
        <v>0.23097618469037604</v>
      </c>
      <c r="BK251" s="14">
        <f t="shared" si="498"/>
        <v>0.22776806708112129</v>
      </c>
      <c r="BL251" s="14">
        <f t="shared" si="499"/>
        <v>0.48488267549384201</v>
      </c>
      <c r="BM251" s="14">
        <f t="shared" si="500"/>
        <v>0.56819563174654031</v>
      </c>
      <c r="BN251" s="14">
        <f t="shared" si="501"/>
        <v>0.42867969751545892</v>
      </c>
    </row>
    <row r="252" spans="1:66" x14ac:dyDescent="0.25">
      <c r="A252" t="s">
        <v>344</v>
      </c>
      <c r="B252" t="s">
        <v>207</v>
      </c>
      <c r="C252" t="s">
        <v>202</v>
      </c>
      <c r="D252" s="11">
        <v>44415</v>
      </c>
      <c r="E252" s="10">
        <f>VLOOKUP(A252,home!$A$2:$E$405,3,FALSE)</f>
        <v>1.3976999999999999</v>
      </c>
      <c r="F252" s="10">
        <f>VLOOKUP(B252,home!$B$2:$E$405,3,FALSE)</f>
        <v>0.6734</v>
      </c>
      <c r="G252" s="10">
        <f>VLOOKUP(C252,away!$B$2:$E$405,4,FALSE)</f>
        <v>0.6179</v>
      </c>
      <c r="H252" s="10">
        <f>VLOOKUP(A252,away!$A$2:$E$405,3,FALSE)</f>
        <v>1.0585</v>
      </c>
      <c r="I252" s="10">
        <f>VLOOKUP(C252,away!$B$2:$E$405,3,FALSE)</f>
        <v>1.0736000000000001</v>
      </c>
      <c r="J252" s="10">
        <f>VLOOKUP(B252,home!$B$2:$E$405,4,FALSE)</f>
        <v>1.2782</v>
      </c>
      <c r="K252" s="12">
        <f t="shared" si="446"/>
        <v>0.58157438812199991</v>
      </c>
      <c r="L252" s="12">
        <f t="shared" si="447"/>
        <v>1.4525536379199999</v>
      </c>
      <c r="M252" s="13">
        <f t="shared" si="448"/>
        <v>0.1307944821767372</v>
      </c>
      <c r="N252" s="13">
        <f t="shared" si="449"/>
        <v>7.6066720941669747E-2</v>
      </c>
      <c r="O252" s="13">
        <f t="shared" si="450"/>
        <v>0.18998600090568221</v>
      </c>
      <c r="P252" s="13">
        <f t="shared" si="451"/>
        <v>0.11049099222846784</v>
      </c>
      <c r="Q252" s="13">
        <f t="shared" si="452"/>
        <v>2.2119228344049249E-2</v>
      </c>
      <c r="R252" s="13">
        <f t="shared" si="453"/>
        <v>0.13798242838471056</v>
      </c>
      <c r="S252" s="13">
        <f t="shared" si="454"/>
        <v>2.3334813442540386E-2</v>
      </c>
      <c r="T252" s="13">
        <f t="shared" si="455"/>
        <v>3.2129365599131918E-2</v>
      </c>
      <c r="U252" s="13">
        <f t="shared" si="456"/>
        <v>8.0247046359425714E-2</v>
      </c>
      <c r="V252" s="13">
        <f t="shared" si="457"/>
        <v>2.1902781692516014E-3</v>
      </c>
      <c r="W252" s="13">
        <f t="shared" si="458"/>
        <v>4.2879922299737467E-3</v>
      </c>
      <c r="X252" s="13">
        <f t="shared" si="459"/>
        <v>6.2285387130210585E-3</v>
      </c>
      <c r="Y252" s="13">
        <f t="shared" si="460"/>
        <v>4.5236432832621472E-3</v>
      </c>
      <c r="Z252" s="13">
        <f t="shared" si="461"/>
        <v>6.6808959439749058E-2</v>
      </c>
      <c r="AA252" s="13">
        <f t="shared" si="462"/>
        <v>3.885437970723956E-2</v>
      </c>
      <c r="AB252" s="13">
        <f t="shared" si="463"/>
        <v>1.1298356052048849E-2</v>
      </c>
      <c r="AC252" s="13">
        <f t="shared" si="464"/>
        <v>1.1564230584759527E-4</v>
      </c>
      <c r="AD252" s="13">
        <f t="shared" si="465"/>
        <v>6.2344661435471786E-4</v>
      </c>
      <c r="AE252" s="13">
        <f t="shared" si="466"/>
        <v>9.0558964772985277E-4</v>
      </c>
      <c r="AF252" s="13">
        <f t="shared" si="467"/>
        <v>6.5770876863634458E-4</v>
      </c>
      <c r="AG252" s="13">
        <f t="shared" si="468"/>
        <v>3.1845242152486855E-4</v>
      </c>
      <c r="AH252" s="13">
        <f t="shared" si="469"/>
        <v>2.4260899269964303E-2</v>
      </c>
      <c r="AI252" s="13">
        <f t="shared" si="470"/>
        <v>1.4109517648218961E-2</v>
      </c>
      <c r="AJ252" s="13">
        <f t="shared" si="471"/>
        <v>4.1028670464797511E-3</v>
      </c>
      <c r="AK252" s="13">
        <f t="shared" si="472"/>
        <v>7.953741307007927E-4</v>
      </c>
      <c r="AL252" s="13">
        <f t="shared" si="473"/>
        <v>3.9076367455388937E-6</v>
      </c>
      <c r="AM252" s="13">
        <f t="shared" si="474"/>
        <v>7.251611665401553E-5</v>
      </c>
      <c r="AN252" s="13">
        <f t="shared" si="475"/>
        <v>1.0533354905362136E-4</v>
      </c>
      <c r="AO252" s="13">
        <f t="shared" si="476"/>
        <v>7.6501314936431255E-5</v>
      </c>
      <c r="AP252" s="13">
        <f t="shared" si="477"/>
        <v>3.7040754438858944E-5</v>
      </c>
      <c r="AQ252" s="13">
        <f t="shared" si="478"/>
        <v>1.3450920652866485E-5</v>
      </c>
      <c r="AR252" s="13">
        <f t="shared" si="479"/>
        <v>7.0480514987594622E-3</v>
      </c>
      <c r="AS252" s="13">
        <f t="shared" si="480"/>
        <v>4.0989662378433777E-3</v>
      </c>
      <c r="AT252" s="13">
        <f t="shared" si="481"/>
        <v>1.1919268908532493E-3</v>
      </c>
      <c r="AU252" s="13">
        <f t="shared" si="482"/>
        <v>2.3106471741137874E-4</v>
      </c>
      <c r="AV252" s="13">
        <f t="shared" si="483"/>
        <v>3.3595330411276355E-5</v>
      </c>
      <c r="AW252" s="13">
        <f t="shared" si="484"/>
        <v>9.1695734767651167E-8</v>
      </c>
      <c r="AX252" s="13">
        <f t="shared" si="485"/>
        <v>7.0289193620071035E-6</v>
      </c>
      <c r="AY252" s="13">
        <f t="shared" si="486"/>
        <v>1.0209882389929743E-5</v>
      </c>
      <c r="AZ252" s="13">
        <f t="shared" si="487"/>
        <v>7.4152009041138976E-6</v>
      </c>
      <c r="BA252" s="13">
        <f t="shared" si="488"/>
        <v>3.5903256830594378E-6</v>
      </c>
      <c r="BB252" s="13">
        <f t="shared" si="489"/>
        <v>1.3037851580613987E-6</v>
      </c>
      <c r="BC252" s="13">
        <f t="shared" si="490"/>
        <v>3.7876357488163729E-7</v>
      </c>
      <c r="BD252" s="13">
        <f t="shared" si="491"/>
        <v>1.7062788074617623E-3</v>
      </c>
      <c r="BE252" s="13">
        <f t="shared" si="492"/>
        <v>9.923280534151098E-4</v>
      </c>
      <c r="BF252" s="13">
        <f t="shared" si="493"/>
        <v>2.8855629024059391E-4</v>
      </c>
      <c r="BG252" s="13">
        <f t="shared" si="494"/>
        <v>5.5938982645142534E-5</v>
      </c>
      <c r="BH252" s="13">
        <f t="shared" si="495"/>
        <v>8.1331699010039864E-6</v>
      </c>
      <c r="BI252" s="13">
        <f t="shared" si="496"/>
        <v>9.4600866173373234E-7</v>
      </c>
      <c r="BJ252" s="14">
        <f t="shared" si="497"/>
        <v>0.14819545609616153</v>
      </c>
      <c r="BK252" s="14">
        <f t="shared" si="498"/>
        <v>0.26694032584198008</v>
      </c>
      <c r="BL252" s="14">
        <f t="shared" si="499"/>
        <v>0.51729265549207459</v>
      </c>
      <c r="BM252" s="14">
        <f t="shared" si="500"/>
        <v>0.33178742570199354</v>
      </c>
      <c r="BN252" s="14">
        <f t="shared" si="501"/>
        <v>0.66743985298131669</v>
      </c>
    </row>
    <row r="253" spans="1:66" x14ac:dyDescent="0.25">
      <c r="A253" t="s">
        <v>344</v>
      </c>
      <c r="B253" t="s">
        <v>201</v>
      </c>
      <c r="C253" t="s">
        <v>212</v>
      </c>
      <c r="D253" s="11">
        <v>44415</v>
      </c>
      <c r="E253" s="10">
        <f>VLOOKUP(A253,home!$A$2:$E$405,3,FALSE)</f>
        <v>1.3976999999999999</v>
      </c>
      <c r="F253" s="10">
        <f>VLOOKUP(B253,home!$B$2:$E$405,3,FALSE)</f>
        <v>0.8417</v>
      </c>
      <c r="G253" s="10">
        <f>VLOOKUP(C253,away!$B$2:$E$405,4,FALSE)</f>
        <v>1.3951</v>
      </c>
      <c r="H253" s="10">
        <f>VLOOKUP(A253,away!$A$2:$E$405,3,FALSE)</f>
        <v>1.0585</v>
      </c>
      <c r="I253" s="10">
        <f>VLOOKUP(C253,away!$B$2:$E$405,3,FALSE)</f>
        <v>0.99199999999999999</v>
      </c>
      <c r="J253" s="10">
        <f>VLOOKUP(B253,home!$B$2:$E$405,4,FALSE)</f>
        <v>1.0003</v>
      </c>
      <c r="K253" s="12">
        <f t="shared" si="446"/>
        <v>1.6412571499589999</v>
      </c>
      <c r="L253" s="12">
        <f t="shared" si="447"/>
        <v>1.0503470096</v>
      </c>
      <c r="M253" s="13">
        <f t="shared" si="448"/>
        <v>6.7772134807267917E-2</v>
      </c>
      <c r="N253" s="13">
        <f t="shared" si="449"/>
        <v>0.11123150082041366</v>
      </c>
      <c r="O253" s="13">
        <f t="shared" si="450"/>
        <v>7.1184259129021932E-2</v>
      </c>
      <c r="P253" s="13">
        <f t="shared" si="451"/>
        <v>0.11683167426004144</v>
      </c>
      <c r="Q253" s="13">
        <f t="shared" si="452"/>
        <v>9.1279748011087167E-2</v>
      </c>
      <c r="R253" s="13">
        <f t="shared" si="453"/>
        <v>3.7384086853379836E-2</v>
      </c>
      <c r="S253" s="13">
        <f t="shared" si="454"/>
        <v>5.0351225283155158E-2</v>
      </c>
      <c r="T253" s="13">
        <f t="shared" si="455"/>
        <v>9.5875410360486954E-2</v>
      </c>
      <c r="U253" s="13">
        <f t="shared" si="456"/>
        <v>6.13568998427979E-2</v>
      </c>
      <c r="V253" s="13">
        <f t="shared" si="457"/>
        <v>9.6444389515357963E-3</v>
      </c>
      <c r="W253" s="13">
        <f t="shared" si="458"/>
        <v>4.9937846356550866E-2</v>
      </c>
      <c r="X253" s="13">
        <f t="shared" si="459"/>
        <v>5.2452067586467463E-2</v>
      </c>
      <c r="Y253" s="13">
        <f t="shared" si="460"/>
        <v>2.7546436168391589E-2</v>
      </c>
      <c r="Z253" s="13">
        <f t="shared" si="461"/>
        <v>1.308875461102473E-2</v>
      </c>
      <c r="AA253" s="13">
        <f t="shared" si="462"/>
        <v>2.1482012089403164E-2</v>
      </c>
      <c r="AB253" s="13">
        <f t="shared" si="463"/>
        <v>1.7628752968619314E-2</v>
      </c>
      <c r="AC253" s="13">
        <f t="shared" si="464"/>
        <v>1.039121713897459E-3</v>
      </c>
      <c r="AD253" s="13">
        <f t="shared" si="465"/>
        <v>2.0490211846560778E-2</v>
      </c>
      <c r="AE253" s="13">
        <f t="shared" si="466"/>
        <v>2.1521832739105608E-2</v>
      </c>
      <c r="AF253" s="13">
        <f t="shared" si="467"/>
        <v>1.1302696329315473E-2</v>
      </c>
      <c r="AG253" s="13">
        <f t="shared" si="468"/>
        <v>3.9572510966378021E-3</v>
      </c>
      <c r="AH253" s="13">
        <f t="shared" si="469"/>
        <v>3.4369335662695092E-3</v>
      </c>
      <c r="AI253" s="13">
        <f t="shared" si="470"/>
        <v>5.6408917895739152E-3</v>
      </c>
      <c r="AJ253" s="13">
        <f t="shared" si="471"/>
        <v>4.6290769908916051E-3</v>
      </c>
      <c r="AK253" s="13">
        <f t="shared" si="472"/>
        <v>2.5325019030038461E-3</v>
      </c>
      <c r="AL253" s="13">
        <f t="shared" si="473"/>
        <v>7.1653242111880254E-5</v>
      </c>
      <c r="AM253" s="13">
        <f t="shared" si="474"/>
        <v>6.7259413394684915E-3</v>
      </c>
      <c r="AN253" s="13">
        <f t="shared" si="475"/>
        <v>7.064572372655749E-3</v>
      </c>
      <c r="AO253" s="13">
        <f t="shared" si="476"/>
        <v>3.7101262328608706E-3</v>
      </c>
      <c r="AP253" s="13">
        <f t="shared" si="477"/>
        <v>1.2989733313079764E-3</v>
      </c>
      <c r="AQ253" s="13">
        <f t="shared" si="478"/>
        <v>3.4109318852237078E-4</v>
      </c>
      <c r="AR253" s="13">
        <f t="shared" si="479"/>
        <v>7.2199457870500872E-4</v>
      </c>
      <c r="AS253" s="13">
        <f t="shared" si="480"/>
        <v>1.1849787645312312E-3</v>
      </c>
      <c r="AT253" s="13">
        <f t="shared" si="481"/>
        <v>9.7242743491823304E-4</v>
      </c>
      <c r="AU253" s="13">
        <f t="shared" si="482"/>
        <v>5.3200116012527994E-4</v>
      </c>
      <c r="AV253" s="13">
        <f t="shared" si="483"/>
        <v>2.1828767696052462E-4</v>
      </c>
      <c r="AW253" s="13">
        <f t="shared" si="484"/>
        <v>3.4311742928867378E-6</v>
      </c>
      <c r="AX253" s="13">
        <f t="shared" si="485"/>
        <v>1.8398332189345796E-3</v>
      </c>
      <c r="AY253" s="13">
        <f t="shared" si="486"/>
        <v>1.9324633196706779E-3</v>
      </c>
      <c r="AZ253" s="13">
        <f t="shared" si="487"/>
        <v>1.0148785344888925E-3</v>
      </c>
      <c r="BA253" s="13">
        <f t="shared" si="488"/>
        <v>3.5532487793587961E-4</v>
      </c>
      <c r="BB253" s="13">
        <f t="shared" si="489"/>
        <v>9.3303605744109045E-5</v>
      </c>
      <c r="BC253" s="13">
        <f t="shared" si="490"/>
        <v>1.960023265564447E-5</v>
      </c>
      <c r="BD253" s="13">
        <f t="shared" si="491"/>
        <v>1.263908077817029E-4</v>
      </c>
      <c r="BE253" s="13">
        <f t="shared" si="492"/>
        <v>2.074398169608135E-4</v>
      </c>
      <c r="BF253" s="13">
        <f t="shared" si="493"/>
        <v>1.7023104138656073E-4</v>
      </c>
      <c r="BG253" s="13">
        <f t="shared" si="494"/>
        <v>9.3130971273553052E-5</v>
      </c>
      <c r="BH253" s="13">
        <f t="shared" si="495"/>
        <v>3.8212968121336298E-5</v>
      </c>
      <c r="BI253" s="13">
        <f t="shared" si="496"/>
        <v>1.2543461430059698E-5</v>
      </c>
      <c r="BJ253" s="14">
        <f t="shared" si="497"/>
        <v>0.50999111156926269</v>
      </c>
      <c r="BK253" s="14">
        <f t="shared" si="498"/>
        <v>0.24764271157768036</v>
      </c>
      <c r="BL253" s="14">
        <f t="shared" si="499"/>
        <v>0.22955305381515534</v>
      </c>
      <c r="BM253" s="14">
        <f t="shared" si="500"/>
        <v>0.50266319554653338</v>
      </c>
      <c r="BN253" s="14">
        <f t="shared" si="501"/>
        <v>0.49568340388121196</v>
      </c>
    </row>
    <row r="254" spans="1:66" x14ac:dyDescent="0.25">
      <c r="A254" t="s">
        <v>344</v>
      </c>
      <c r="B254" t="s">
        <v>203</v>
      </c>
      <c r="C254" t="s">
        <v>204</v>
      </c>
      <c r="D254" s="11">
        <v>44415</v>
      </c>
      <c r="E254" s="10">
        <f>VLOOKUP(A254,home!$A$2:$E$405,3,FALSE)</f>
        <v>1.3976999999999999</v>
      </c>
      <c r="F254" s="10">
        <f>VLOOKUP(B254,home!$B$2:$E$405,3,FALSE)</f>
        <v>0.82279999999999998</v>
      </c>
      <c r="G254" s="10">
        <f>VLOOKUP(C254,away!$B$2:$E$405,4,FALSE)</f>
        <v>1.2625999999999999</v>
      </c>
      <c r="H254" s="10">
        <f>VLOOKUP(A254,away!$A$2:$E$405,3,FALSE)</f>
        <v>1.0585</v>
      </c>
      <c r="I254" s="10">
        <f>VLOOKUP(C254,away!$B$2:$E$405,3,FALSE)</f>
        <v>0.83360000000000001</v>
      </c>
      <c r="J254" s="10">
        <f>VLOOKUP(B254,home!$B$2:$E$405,4,FALSE)</f>
        <v>0.94469999999999998</v>
      </c>
      <c r="K254" s="12">
        <f t="shared" si="446"/>
        <v>1.4520247972559996</v>
      </c>
      <c r="L254" s="12">
        <f t="shared" si="447"/>
        <v>0.83357078231999993</v>
      </c>
      <c r="M254" s="13">
        <f t="shared" si="448"/>
        <v>0.10171346560033859</v>
      </c>
      <c r="N254" s="13">
        <f t="shared" si="449"/>
        <v>0.1476904742665367</v>
      </c>
      <c r="O254" s="13">
        <f t="shared" si="450"/>
        <v>8.4785373092952643E-2</v>
      </c>
      <c r="P254" s="13">
        <f t="shared" si="451"/>
        <v>0.12311046417556883</v>
      </c>
      <c r="Q254" s="13">
        <f t="shared" si="452"/>
        <v>0.10722511547675523</v>
      </c>
      <c r="R254" s="13">
        <f t="shared" si="453"/>
        <v>3.5337304889192796E-2</v>
      </c>
      <c r="S254" s="13">
        <f t="shared" si="454"/>
        <v>3.7252162975837014E-2</v>
      </c>
      <c r="T254" s="13">
        <f t="shared" si="455"/>
        <v>8.9379723392311192E-2</v>
      </c>
      <c r="U254" s="13">
        <f t="shared" si="456"/>
        <v>5.1310642967303609E-2</v>
      </c>
      <c r="V254" s="13">
        <f t="shared" si="457"/>
        <v>5.0098589846713348E-3</v>
      </c>
      <c r="W254" s="13">
        <f t="shared" si="458"/>
        <v>5.1897842186962223E-2</v>
      </c>
      <c r="X254" s="13">
        <f t="shared" si="459"/>
        <v>4.3260524912506003E-2</v>
      </c>
      <c r="Y254" s="13">
        <f t="shared" si="460"/>
        <v>1.8030354797445733E-2</v>
      </c>
      <c r="Z254" s="13">
        <f t="shared" si="461"/>
        <v>9.8187149605216007E-3</v>
      </c>
      <c r="AA254" s="13">
        <f t="shared" si="462"/>
        <v>1.4257017599865824E-2</v>
      </c>
      <c r="AB254" s="13">
        <f t="shared" si="463"/>
        <v>1.03507715449602E-2</v>
      </c>
      <c r="AC254" s="13">
        <f t="shared" si="464"/>
        <v>3.7898501283527395E-4</v>
      </c>
      <c r="AD254" s="13">
        <f t="shared" si="465"/>
        <v>1.8839238444886931E-2</v>
      </c>
      <c r="AE254" s="13">
        <f t="shared" si="466"/>
        <v>1.5703838728817421E-2</v>
      </c>
      <c r="AF254" s="13">
        <f t="shared" si="467"/>
        <v>6.5451305673037237E-3</v>
      </c>
      <c r="AG254" s="13">
        <f t="shared" si="468"/>
        <v>1.818609869124637E-3</v>
      </c>
      <c r="AH254" s="13">
        <f t="shared" si="469"/>
        <v>2.0461484777547687E-3</v>
      </c>
      <c r="AI254" s="13">
        <f t="shared" si="470"/>
        <v>2.9710583285675403E-3</v>
      </c>
      <c r="AJ254" s="13">
        <f t="shared" si="471"/>
        <v>2.1570251835870166E-3</v>
      </c>
      <c r="AK254" s="13">
        <f t="shared" si="472"/>
        <v>1.0440180182913412E-3</v>
      </c>
      <c r="AL254" s="13">
        <f t="shared" si="473"/>
        <v>1.8348414566489476E-5</v>
      </c>
      <c r="AM254" s="13">
        <f t="shared" si="474"/>
        <v>5.4710082766788719E-3</v>
      </c>
      <c r="AN254" s="13">
        <f t="shared" si="475"/>
        <v>4.5604726492704025E-3</v>
      </c>
      <c r="AO254" s="13">
        <f t="shared" si="476"/>
        <v>1.9007383770006457E-3</v>
      </c>
      <c r="AP254" s="13">
        <f t="shared" si="477"/>
        <v>5.2813332530069173E-4</v>
      </c>
      <c r="AQ254" s="13">
        <f t="shared" si="478"/>
        <v>1.1005912728504013E-4</v>
      </c>
      <c r="AR254" s="13">
        <f t="shared" si="479"/>
        <v>3.4112191746898403E-4</v>
      </c>
      <c r="AS254" s="13">
        <f t="shared" si="480"/>
        <v>4.9531748305247931E-4</v>
      </c>
      <c r="AT254" s="13">
        <f t="shared" si="481"/>
        <v>3.5960663395331427E-4</v>
      </c>
      <c r="AU254" s="13">
        <f t="shared" si="482"/>
        <v>1.7405258325265787E-4</v>
      </c>
      <c r="AV254" s="13">
        <f t="shared" si="483"/>
        <v>6.3182166727330922E-5</v>
      </c>
      <c r="AW254" s="13">
        <f t="shared" si="484"/>
        <v>6.1689686066031874E-7</v>
      </c>
      <c r="AX254" s="13">
        <f t="shared" si="485"/>
        <v>1.3240066139550886E-3</v>
      </c>
      <c r="AY254" s="13">
        <f t="shared" si="486"/>
        <v>1.1036532289913975E-3</v>
      </c>
      <c r="AZ254" s="13">
        <f t="shared" si="487"/>
        <v>4.5998654275017652E-4</v>
      </c>
      <c r="BA254" s="13">
        <f t="shared" si="488"/>
        <v>1.2781044743231224E-4</v>
      </c>
      <c r="BB254" s="13">
        <f t="shared" si="489"/>
        <v>2.6634763663705432E-5</v>
      </c>
      <c r="BC254" s="13">
        <f t="shared" si="490"/>
        <v>4.44039215681265E-6</v>
      </c>
      <c r="BD254" s="13">
        <f t="shared" si="491"/>
        <v>4.7391543935186573E-5</v>
      </c>
      <c r="BE254" s="13">
        <f t="shared" si="492"/>
        <v>6.8813696974138078E-5</v>
      </c>
      <c r="BF254" s="13">
        <f t="shared" si="493"/>
        <v>4.9959597198654326E-5</v>
      </c>
      <c r="BG254" s="13">
        <f t="shared" si="494"/>
        <v>2.4180857997789155E-5</v>
      </c>
      <c r="BH254" s="13">
        <f t="shared" si="495"/>
        <v>8.7778013579289832E-6</v>
      </c>
      <c r="BI254" s="13">
        <f t="shared" si="496"/>
        <v>2.5491170474200521E-6</v>
      </c>
      <c r="BJ254" s="14">
        <f t="shared" si="497"/>
        <v>0.5160077963871349</v>
      </c>
      <c r="BK254" s="14">
        <f t="shared" si="498"/>
        <v>0.26858693839280895</v>
      </c>
      <c r="BL254" s="14">
        <f t="shared" si="499"/>
        <v>0.20589431350144166</v>
      </c>
      <c r="BM254" s="14">
        <f t="shared" si="500"/>
        <v>0.39934252940843168</v>
      </c>
      <c r="BN254" s="14">
        <f t="shared" si="501"/>
        <v>0.59986219750134484</v>
      </c>
    </row>
    <row r="255" spans="1:66" x14ac:dyDescent="0.25">
      <c r="A255" t="s">
        <v>346</v>
      </c>
      <c r="B255" t="s">
        <v>233</v>
      </c>
      <c r="C255" t="s">
        <v>320</v>
      </c>
      <c r="D255" s="11">
        <v>44415</v>
      </c>
      <c r="E255" s="10">
        <f>VLOOKUP(A255,home!$A$2:$E$405,3,FALSE)</f>
        <v>1.5866</v>
      </c>
      <c r="F255" s="10">
        <f>VLOOKUP(B255,home!$B$2:$E$405,3,FALSE)</f>
        <v>1.0084</v>
      </c>
      <c r="G255" s="10">
        <f>VLOOKUP(C255,away!$B$2:$E$405,4,FALSE)</f>
        <v>0.98040000000000005</v>
      </c>
      <c r="H255" s="10">
        <f>VLOOKUP(A255,away!$A$2:$E$405,3,FALSE)</f>
        <v>1.1788000000000001</v>
      </c>
      <c r="I255" s="10">
        <f>VLOOKUP(C255,away!$B$2:$E$405,3,FALSE)</f>
        <v>0.5655</v>
      </c>
      <c r="J255" s="10">
        <f>VLOOKUP(B255,home!$B$2:$E$405,4,FALSE)</f>
        <v>1.018</v>
      </c>
      <c r="K255" s="12">
        <f t="shared" si="446"/>
        <v>1.5685688621759999</v>
      </c>
      <c r="L255" s="12">
        <f t="shared" si="447"/>
        <v>0.67861040520000004</v>
      </c>
      <c r="M255" s="13">
        <f t="shared" si="448"/>
        <v>0.10569694729383845</v>
      </c>
      <c r="N255" s="13">
        <f t="shared" si="449"/>
        <v>0.16579294035217276</v>
      </c>
      <c r="O255" s="13">
        <f t="shared" si="450"/>
        <v>7.1727048231474744E-2</v>
      </c>
      <c r="P255" s="13">
        <f t="shared" si="451"/>
        <v>0.11250881443168738</v>
      </c>
      <c r="Q255" s="13">
        <f t="shared" si="452"/>
        <v>0.13002882190251058</v>
      </c>
      <c r="R255" s="13">
        <f t="shared" si="453"/>
        <v>2.4337360632080508E-2</v>
      </c>
      <c r="S255" s="13">
        <f t="shared" si="454"/>
        <v>2.9939921750137859E-2</v>
      </c>
      <c r="T255" s="13">
        <f t="shared" si="455"/>
        <v>8.8238911518941324E-2</v>
      </c>
      <c r="U255" s="13">
        <f t="shared" si="456"/>
        <v>3.8174826075029492E-2</v>
      </c>
      <c r="V255" s="13">
        <f t="shared" si="457"/>
        <v>3.5410516013832443E-3</v>
      </c>
      <c r="W255" s="13">
        <f t="shared" si="458"/>
        <v>6.7986387073902241E-2</v>
      </c>
      <c r="X255" s="13">
        <f t="shared" si="459"/>
        <v>4.6136269680304841E-2</v>
      </c>
      <c r="Y255" s="13">
        <f t="shared" si="460"/>
        <v>1.5654276331084072E-2</v>
      </c>
      <c r="Z255" s="13">
        <f t="shared" si="461"/>
        <v>5.5051953866782286E-3</v>
      </c>
      <c r="AA255" s="13">
        <f t="shared" si="462"/>
        <v>8.6352780637384309E-3</v>
      </c>
      <c r="AB255" s="13">
        <f t="shared" si="463"/>
        <v>6.772514143505784E-3</v>
      </c>
      <c r="AC255" s="13">
        <f t="shared" si="464"/>
        <v>2.3557889307194386E-4</v>
      </c>
      <c r="AD255" s="13">
        <f t="shared" si="465"/>
        <v>2.6660332453991985E-2</v>
      </c>
      <c r="AE255" s="13">
        <f t="shared" si="466"/>
        <v>1.8091979009370207E-2</v>
      </c>
      <c r="AF255" s="13">
        <f t="shared" si="467"/>
        <v>6.1387026032093056E-3</v>
      </c>
      <c r="AG255" s="13">
        <f t="shared" si="468"/>
        <v>1.3885958203220543E-3</v>
      </c>
      <c r="AH255" s="13">
        <f t="shared" si="469"/>
        <v>9.339707180147206E-4</v>
      </c>
      <c r="AI255" s="13">
        <f t="shared" si="470"/>
        <v>1.4649973864620518E-3</v>
      </c>
      <c r="AJ255" s="13">
        <f t="shared" si="471"/>
        <v>1.1489746417867974E-3</v>
      </c>
      <c r="AK255" s="13">
        <f t="shared" si="472"/>
        <v>6.0074861551219797E-4</v>
      </c>
      <c r="AL255" s="13">
        <f t="shared" si="473"/>
        <v>1.0030451264016303E-5</v>
      </c>
      <c r="AM255" s="13">
        <f t="shared" si="474"/>
        <v>8.3637134685184151E-3</v>
      </c>
      <c r="AN255" s="13">
        <f t="shared" si="475"/>
        <v>5.6757029858479774E-3</v>
      </c>
      <c r="AO255" s="13">
        <f t="shared" si="476"/>
        <v>1.925795551510573E-3</v>
      </c>
      <c r="AP255" s="13">
        <f t="shared" si="477"/>
        <v>4.356216331809826E-4</v>
      </c>
      <c r="AQ255" s="13">
        <f t="shared" si="478"/>
        <v>7.3904343251708065E-5</v>
      </c>
      <c r="AR255" s="13">
        <f t="shared" si="479"/>
        <v>1.2676044947938095E-4</v>
      </c>
      <c r="AS255" s="13">
        <f t="shared" si="480"/>
        <v>1.9883249400879085E-4</v>
      </c>
      <c r="AT255" s="13">
        <f t="shared" si="481"/>
        <v>1.5594122944549276E-4</v>
      </c>
      <c r="AU255" s="13">
        <f t="shared" si="482"/>
        <v>8.1534852279214361E-5</v>
      </c>
      <c r="AV255" s="13">
        <f t="shared" si="483"/>
        <v>3.197325761682387E-5</v>
      </c>
      <c r="AW255" s="13">
        <f t="shared" si="484"/>
        <v>2.9658014646345887E-7</v>
      </c>
      <c r="AX255" s="13">
        <f t="shared" si="485"/>
        <v>2.1865100864800046E-3</v>
      </c>
      <c r="AY255" s="13">
        <f t="shared" si="486"/>
        <v>1.4837884957600827E-3</v>
      </c>
      <c r="AZ255" s="13">
        <f t="shared" si="487"/>
        <v>5.0345715616942409E-4</v>
      </c>
      <c r="BA255" s="13">
        <f t="shared" si="488"/>
        <v>1.1388375491632423E-4</v>
      </c>
      <c r="BB255" s="13">
        <f t="shared" si="489"/>
        <v>1.9320675267366063E-5</v>
      </c>
      <c r="BC255" s="13">
        <f t="shared" si="490"/>
        <v>2.6222422543849814E-6</v>
      </c>
      <c r="BD255" s="13">
        <f t="shared" si="491"/>
        <v>1.4336826664089468E-5</v>
      </c>
      <c r="BE255" s="13">
        <f t="shared" si="492"/>
        <v>2.2488299887705348E-5</v>
      </c>
      <c r="BF255" s="13">
        <f t="shared" si="493"/>
        <v>1.763722348356533E-5</v>
      </c>
      <c r="BG255" s="13">
        <f t="shared" si="494"/>
        <v>9.2217331905199635E-6</v>
      </c>
      <c r="BH255" s="13">
        <f t="shared" si="495"/>
        <v>3.6162308844861376E-6</v>
      </c>
      <c r="BI255" s="13">
        <f t="shared" si="496"/>
        <v>1.1344614327688257E-6</v>
      </c>
      <c r="BJ255" s="14">
        <f t="shared" si="497"/>
        <v>0.58690153713896642</v>
      </c>
      <c r="BK255" s="14">
        <f t="shared" si="498"/>
        <v>0.25341613291714299</v>
      </c>
      <c r="BL255" s="14">
        <f t="shared" si="499"/>
        <v>0.15445919556597754</v>
      </c>
      <c r="BM255" s="14">
        <f t="shared" si="500"/>
        <v>0.3887066362493875</v>
      </c>
      <c r="BN255" s="14">
        <f t="shared" si="501"/>
        <v>0.6100919328437644</v>
      </c>
    </row>
    <row r="256" spans="1:66" x14ac:dyDescent="0.25">
      <c r="A256" t="s">
        <v>346</v>
      </c>
      <c r="B256" t="s">
        <v>232</v>
      </c>
      <c r="C256" t="s">
        <v>241</v>
      </c>
      <c r="D256" s="11">
        <v>44415</v>
      </c>
      <c r="E256" s="10">
        <f>VLOOKUP(A256,home!$A$2:$E$405,3,FALSE)</f>
        <v>1.5866</v>
      </c>
      <c r="F256" s="10">
        <f>VLOOKUP(B256,home!$B$2:$E$405,3,FALSE)</f>
        <v>0.94540000000000002</v>
      </c>
      <c r="G256" s="10">
        <f>VLOOKUP(C256,away!$B$2:$E$405,4,FALSE)</f>
        <v>0.98040000000000005</v>
      </c>
      <c r="H256" s="10">
        <f>VLOOKUP(A256,away!$A$2:$E$405,3,FALSE)</f>
        <v>1.1788000000000001</v>
      </c>
      <c r="I256" s="10">
        <f>VLOOKUP(C256,away!$B$2:$E$405,3,FALSE)</f>
        <v>1.0367999999999999</v>
      </c>
      <c r="J256" s="10">
        <f>VLOOKUP(B256,home!$B$2:$E$405,4,FALSE)</f>
        <v>1.018</v>
      </c>
      <c r="K256" s="12">
        <f t="shared" si="446"/>
        <v>1.4705721958560001</v>
      </c>
      <c r="L256" s="12">
        <f t="shared" si="447"/>
        <v>1.2441790771199999</v>
      </c>
      <c r="M256" s="13">
        <f t="shared" si="448"/>
        <v>6.6221422016067621E-2</v>
      </c>
      <c r="N256" s="13">
        <f t="shared" si="449"/>
        <v>9.7383381986875447E-2</v>
      </c>
      <c r="O256" s="13">
        <f t="shared" si="450"/>
        <v>8.2391307729525062E-2</v>
      </c>
      <c r="P256" s="13">
        <f t="shared" si="451"/>
        <v>0.12116236632725512</v>
      </c>
      <c r="Q256" s="13">
        <f t="shared" si="452"/>
        <v>7.1604646944161549E-2</v>
      </c>
      <c r="R256" s="13">
        <f t="shared" si="453"/>
        <v>5.1254770606815221E-2</v>
      </c>
      <c r="S256" s="13">
        <f t="shared" si="454"/>
        <v>5.5421337110738926E-2</v>
      </c>
      <c r="T256" s="13">
        <f t="shared" si="455"/>
        <v>8.9089003552490331E-2</v>
      </c>
      <c r="U256" s="13">
        <f t="shared" si="456"/>
        <v>7.5373840559359834E-2</v>
      </c>
      <c r="V256" s="13">
        <f t="shared" si="457"/>
        <v>1.1266881697668369E-2</v>
      </c>
      <c r="W256" s="13">
        <f t="shared" si="458"/>
        <v>3.5099934296723097E-2</v>
      </c>
      <c r="X256" s="13">
        <f t="shared" si="459"/>
        <v>4.367060386026958E-2</v>
      </c>
      <c r="Y256" s="13">
        <f t="shared" si="460"/>
        <v>2.7167025804071664E-2</v>
      </c>
      <c r="Z256" s="13">
        <f t="shared" si="461"/>
        <v>2.1256704397194886E-2</v>
      </c>
      <c r="AA256" s="13">
        <f t="shared" si="462"/>
        <v>3.1259518462044777E-2</v>
      </c>
      <c r="AB256" s="13">
        <f t="shared" si="463"/>
        <v>2.2984689353065187E-2</v>
      </c>
      <c r="AC256" s="13">
        <f t="shared" si="464"/>
        <v>1.2884067629274044E-3</v>
      </c>
      <c r="AD256" s="13">
        <f t="shared" si="465"/>
        <v>1.2904246863283352E-2</v>
      </c>
      <c r="AE256" s="13">
        <f t="shared" si="466"/>
        <v>1.6055193953288534E-2</v>
      </c>
      <c r="AF256" s="13">
        <f t="shared" si="467"/>
        <v>9.9877681978925697E-3</v>
      </c>
      <c r="AG256" s="13">
        <f t="shared" si="468"/>
        <v>4.1421907396474869E-3</v>
      </c>
      <c r="AH256" s="13">
        <f t="shared" si="469"/>
        <v>6.6117867148786412E-3</v>
      </c>
      <c r="AI256" s="13">
        <f t="shared" si="470"/>
        <v>9.7231097078306124E-3</v>
      </c>
      <c r="AJ256" s="13">
        <f t="shared" si="471"/>
        <v>7.1492673967966294E-3</v>
      </c>
      <c r="AK256" s="13">
        <f t="shared" si="472"/>
        <v>3.5045046181563103E-3</v>
      </c>
      <c r="AL256" s="13">
        <f t="shared" si="473"/>
        <v>9.4293603148809624E-5</v>
      </c>
      <c r="AM256" s="13">
        <f t="shared" si="474"/>
        <v>3.795325329121301E-3</v>
      </c>
      <c r="AN256" s="13">
        <f t="shared" si="475"/>
        <v>4.7220643653562997E-3</v>
      </c>
      <c r="AO256" s="13">
        <f t="shared" si="476"/>
        <v>2.9375468420951207E-3</v>
      </c>
      <c r="AP256" s="13">
        <f t="shared" si="477"/>
        <v>1.2182781063315592E-3</v>
      </c>
      <c r="AQ256" s="13">
        <f t="shared" si="478"/>
        <v>3.789390325027749E-4</v>
      </c>
      <c r="AR256" s="13">
        <f t="shared" si="479"/>
        <v>1.6452493386063967E-3</v>
      </c>
      <c r="AS256" s="13">
        <f t="shared" si="480"/>
        <v>2.4194579326050408E-3</v>
      </c>
      <c r="AT256" s="13">
        <f t="shared" si="481"/>
        <v>1.7789937823661068E-3</v>
      </c>
      <c r="AU256" s="13">
        <f t="shared" si="482"/>
        <v>8.7204626431609919E-4</v>
      </c>
      <c r="AV256" s="13">
        <f t="shared" si="483"/>
        <v>3.206017474508369E-4</v>
      </c>
      <c r="AW256" s="13">
        <f t="shared" si="484"/>
        <v>4.7923549255123735E-6</v>
      </c>
      <c r="AX256" s="13">
        <f t="shared" si="485"/>
        <v>9.302166505389673E-4</v>
      </c>
      <c r="AY256" s="13">
        <f t="shared" si="486"/>
        <v>1.1573560937892299E-3</v>
      </c>
      <c r="AZ256" s="13">
        <f t="shared" si="487"/>
        <v>7.1997911833494616E-4</v>
      </c>
      <c r="BA256" s="13">
        <f t="shared" si="488"/>
        <v>2.9859431833188153E-4</v>
      </c>
      <c r="BB256" s="13">
        <f t="shared" si="489"/>
        <v>9.2876200853858905E-5</v>
      </c>
      <c r="BC256" s="13">
        <f t="shared" si="490"/>
        <v>2.3110925172953185E-5</v>
      </c>
      <c r="BD256" s="13">
        <f t="shared" si="491"/>
        <v>3.4116413395659915E-4</v>
      </c>
      <c r="BE256" s="13">
        <f t="shared" si="492"/>
        <v>5.0170648961986666E-4</v>
      </c>
      <c r="BF256" s="13">
        <f t="shared" si="493"/>
        <v>3.6889780705774645E-4</v>
      </c>
      <c r="BG256" s="13">
        <f t="shared" si="494"/>
        <v>1.8083028605712445E-4</v>
      </c>
      <c r="BH256" s="13">
        <f t="shared" si="495"/>
        <v>6.6480997711073535E-5</v>
      </c>
      <c r="BI256" s="13">
        <f t="shared" si="496"/>
        <v>1.9553021357334227E-5</v>
      </c>
      <c r="BJ256" s="14">
        <f t="shared" si="497"/>
        <v>0.42337828318113246</v>
      </c>
      <c r="BK256" s="14">
        <f t="shared" si="498"/>
        <v>0.25661206361159555</v>
      </c>
      <c r="BL256" s="14">
        <f t="shared" si="499"/>
        <v>0.29876777694957651</v>
      </c>
      <c r="BM256" s="14">
        <f t="shared" si="500"/>
        <v>0.50884436878993589</v>
      </c>
      <c r="BN256" s="14">
        <f t="shared" si="501"/>
        <v>0.49001789561070003</v>
      </c>
    </row>
    <row r="257" spans="1:66" s="15" customFormat="1" x14ac:dyDescent="0.25">
      <c r="A257" t="s">
        <v>347</v>
      </c>
      <c r="B257" t="s">
        <v>246</v>
      </c>
      <c r="C257" t="s">
        <v>325</v>
      </c>
      <c r="D257" s="11">
        <v>44415</v>
      </c>
      <c r="E257" s="10">
        <f>VLOOKUP(A257,home!$A$2:$E$405,3,FALSE)</f>
        <v>1.1809000000000001</v>
      </c>
      <c r="F257" s="10">
        <f>VLOOKUP(B257,home!$B$2:$E$405,3,FALSE)</f>
        <v>0.49399999999999999</v>
      </c>
      <c r="G257" s="10">
        <f>VLOOKUP(C257,away!$B$2:$E$405,4,FALSE)</f>
        <v>1.0585</v>
      </c>
      <c r="H257" s="10">
        <f>VLOOKUP(A257,away!$A$2:$E$405,3,FALSE)</f>
        <v>0.92459999999999998</v>
      </c>
      <c r="I257" s="10">
        <f>VLOOKUP(C257,away!$B$2:$E$405,3,FALSE)</f>
        <v>1.1717</v>
      </c>
      <c r="J257" s="10">
        <f>VLOOKUP(B257,home!$B$2:$E$405,4,FALSE)</f>
        <v>1.7124999999999999</v>
      </c>
      <c r="K257" s="12">
        <f t="shared" si="446"/>
        <v>0.61749142909999999</v>
      </c>
      <c r="L257" s="12">
        <f t="shared" si="447"/>
        <v>1.8552434167499998</v>
      </c>
      <c r="M257" s="13">
        <f t="shared" si="448"/>
        <v>8.4353848484013699E-2</v>
      </c>
      <c r="N257" s="13">
        <f t="shared" si="449"/>
        <v>5.2087778450478489E-2</v>
      </c>
      <c r="O257" s="13">
        <f t="shared" si="450"/>
        <v>0.15649692207749336</v>
      </c>
      <c r="P257" s="13">
        <f t="shared" si="451"/>
        <v>9.6635508063382711E-2</v>
      </c>
      <c r="Q257" s="13">
        <f t="shared" si="452"/>
        <v>1.6081878377015073E-2</v>
      </c>
      <c r="R257" s="13">
        <f t="shared" si="453"/>
        <v>0.14516994221295365</v>
      </c>
      <c r="S257" s="13">
        <f t="shared" si="454"/>
        <v>2.7676334827918005E-2</v>
      </c>
      <c r="T257" s="13">
        <f t="shared" si="455"/>
        <v>2.9835798987931383E-2</v>
      </c>
      <c r="U257" s="13">
        <f t="shared" si="456"/>
        <v>8.9641195079441169E-2</v>
      </c>
      <c r="V257" s="13">
        <f t="shared" si="457"/>
        <v>3.5228804026713363E-3</v>
      </c>
      <c r="W257" s="13">
        <f t="shared" si="458"/>
        <v>3.3101406872118092E-3</v>
      </c>
      <c r="X257" s="13">
        <f t="shared" si="459"/>
        <v>6.1411167184660291E-3</v>
      </c>
      <c r="Y257" s="13">
        <f t="shared" si="460"/>
        <v>5.6966331817137322E-3</v>
      </c>
      <c r="Z257" s="13">
        <f t="shared" si="461"/>
        <v>8.9775193200186745E-2</v>
      </c>
      <c r="AA257" s="13">
        <f t="shared" si="462"/>
        <v>5.5435412346911905E-2</v>
      </c>
      <c r="AB257" s="13">
        <f t="shared" si="463"/>
        <v>1.7115445996421209E-2</v>
      </c>
      <c r="AC257" s="13">
        <f t="shared" si="464"/>
        <v>2.5223755619697399E-4</v>
      </c>
      <c r="AD257" s="13">
        <f t="shared" si="465"/>
        <v>5.1099587586711894E-4</v>
      </c>
      <c r="AE257" s="13">
        <f t="shared" si="466"/>
        <v>9.4802173468887241E-4</v>
      </c>
      <c r="AF257" s="13">
        <f t="shared" si="467"/>
        <v>8.7940554110872292E-4</v>
      </c>
      <c r="AG257" s="13">
        <f t="shared" si="468"/>
        <v>5.4383711359847658E-4</v>
      </c>
      <c r="AH257" s="13">
        <f t="shared" si="469"/>
        <v>4.1638709043026467E-2</v>
      </c>
      <c r="AI257" s="13">
        <f t="shared" si="470"/>
        <v>2.5711545952857507E-2</v>
      </c>
      <c r="AJ257" s="13">
        <f t="shared" si="471"/>
        <v>7.9383296274001501E-3</v>
      </c>
      <c r="AK257" s="13">
        <f t="shared" si="472"/>
        <v>1.633950168763397E-3</v>
      </c>
      <c r="AL257" s="13">
        <f t="shared" si="473"/>
        <v>1.1558502585868427E-5</v>
      </c>
      <c r="AM257" s="13">
        <f t="shared" si="474"/>
        <v>6.3107114730678711E-5</v>
      </c>
      <c r="AN257" s="13">
        <f t="shared" si="475"/>
        <v>1.1707905915417861E-4</v>
      </c>
      <c r="AO257" s="13">
        <f t="shared" si="476"/>
        <v>1.0860507686753685E-4</v>
      </c>
      <c r="AP257" s="13">
        <f t="shared" si="477"/>
        <v>6.7162951294708485E-5</v>
      </c>
      <c r="AQ257" s="13">
        <f t="shared" si="478"/>
        <v>3.1150905809752216E-5</v>
      </c>
      <c r="AR257" s="13">
        <f t="shared" si="479"/>
        <v>1.5449988166808714E-2</v>
      </c>
      <c r="AS257" s="13">
        <f t="shared" si="480"/>
        <v>9.5402352727008023E-3</v>
      </c>
      <c r="AT257" s="13">
        <f t="shared" si="481"/>
        <v>2.945506756245123E-3</v>
      </c>
      <c r="AU257" s="13">
        <f t="shared" si="482"/>
        <v>6.062750587791689E-4</v>
      </c>
      <c r="AV257" s="13">
        <f t="shared" si="483"/>
        <v>9.3592413118308857E-5</v>
      </c>
      <c r="AW257" s="13">
        <f t="shared" si="484"/>
        <v>3.6781624533342304E-7</v>
      </c>
      <c r="AX257" s="13">
        <f t="shared" si="485"/>
        <v>6.4946837435707408E-6</v>
      </c>
      <c r="AY257" s="13">
        <f t="shared" si="486"/>
        <v>1.2049219259132861E-5</v>
      </c>
      <c r="AZ257" s="13">
        <f t="shared" si="487"/>
        <v>1.1177117353741777E-5</v>
      </c>
      <c r="BA257" s="13">
        <f t="shared" si="488"/>
        <v>6.9120911295905376E-6</v>
      </c>
      <c r="BB257" s="13">
        <f t="shared" si="489"/>
        <v>3.2059028910372302E-6</v>
      </c>
      <c r="BC257" s="13">
        <f t="shared" si="490"/>
        <v>1.1895460466673232E-6</v>
      </c>
      <c r="BD257" s="13">
        <f t="shared" si="491"/>
        <v>4.777248139222875E-3</v>
      </c>
      <c r="BE257" s="13">
        <f t="shared" si="492"/>
        <v>2.9499097806540489E-3</v>
      </c>
      <c r="BF257" s="13">
        <f t="shared" si="493"/>
        <v>9.1077200308606798E-4</v>
      </c>
      <c r="BG257" s="13">
        <f t="shared" si="494"/>
        <v>1.8746463525662864E-4</v>
      </c>
      <c r="BH257" s="13">
        <f t="shared" si="495"/>
        <v>2.8939451382581457E-5</v>
      </c>
      <c r="BI257" s="13">
        <f t="shared" si="496"/>
        <v>3.57397263832004E-6</v>
      </c>
      <c r="BJ257" s="14">
        <f t="shared" si="497"/>
        <v>0.1164637403363603</v>
      </c>
      <c r="BK257" s="14">
        <f t="shared" si="498"/>
        <v>0.2124644170560277</v>
      </c>
      <c r="BL257" s="14">
        <f t="shared" si="499"/>
        <v>0.57827495815516161</v>
      </c>
      <c r="BM257" s="14">
        <f t="shared" si="500"/>
        <v>0.44614074967938566</v>
      </c>
      <c r="BN257" s="14">
        <f t="shared" si="501"/>
        <v>0.55082587766533697</v>
      </c>
    </row>
    <row r="258" spans="1:66" x14ac:dyDescent="0.25">
      <c r="A258" t="s">
        <v>347</v>
      </c>
      <c r="B258" t="s">
        <v>250</v>
      </c>
      <c r="C258" t="s">
        <v>323</v>
      </c>
      <c r="D258" s="11">
        <v>44415</v>
      </c>
      <c r="E258" s="10">
        <f>VLOOKUP(A258,home!$A$2:$E$405,3,FALSE)</f>
        <v>1.1809000000000001</v>
      </c>
      <c r="F258" s="10">
        <f>VLOOKUP(B258,home!$B$2:$E$405,3,FALSE)</f>
        <v>0.7762</v>
      </c>
      <c r="G258" s="10">
        <f>VLOOKUP(C258,away!$B$2:$E$405,4,FALSE)</f>
        <v>1.0422</v>
      </c>
      <c r="H258" s="10">
        <f>VLOOKUP(A258,away!$A$2:$E$405,3,FALSE)</f>
        <v>0.92459999999999998</v>
      </c>
      <c r="I258" s="10">
        <f>VLOOKUP(C258,away!$B$2:$E$405,3,FALSE)</f>
        <v>1.4142999999999999</v>
      </c>
      <c r="J258" s="10">
        <f>VLOOKUP(B258,home!$B$2:$E$405,4,FALSE)</f>
        <v>0.99139999999999995</v>
      </c>
      <c r="K258" s="12">
        <f t="shared" si="446"/>
        <v>0.9552957152760001</v>
      </c>
      <c r="L258" s="12">
        <f t="shared" si="447"/>
        <v>1.2964158886919999</v>
      </c>
      <c r="M258" s="13">
        <f t="shared" si="448"/>
        <v>0.1052189771309933</v>
      </c>
      <c r="N258" s="13">
        <f t="shared" si="449"/>
        <v>0.10051523801896135</v>
      </c>
      <c r="O258" s="13">
        <f t="shared" si="450"/>
        <v>0.13640755374453992</v>
      </c>
      <c r="P258" s="13">
        <f t="shared" si="451"/>
        <v>0.13030955162343968</v>
      </c>
      <c r="Q258" s="13">
        <f t="shared" si="452"/>
        <v>4.8010888099730538E-2</v>
      </c>
      <c r="R258" s="13">
        <f t="shared" si="453"/>
        <v>8.8420460006014737E-2</v>
      </c>
      <c r="S258" s="13">
        <f t="shared" si="454"/>
        <v>4.0345809537669634E-2</v>
      </c>
      <c r="T258" s="13">
        <f t="shared" si="455"/>
        <v>6.2242078162704335E-2</v>
      </c>
      <c r="U258" s="13">
        <f t="shared" si="456"/>
        <v>8.446768658647881E-2</v>
      </c>
      <c r="V258" s="13">
        <f t="shared" si="457"/>
        <v>5.5518548017067758E-3</v>
      </c>
      <c r="W258" s="13">
        <f t="shared" si="458"/>
        <v>1.528819856275603E-2</v>
      </c>
      <c r="X258" s="13">
        <f t="shared" si="459"/>
        <v>1.9819863526235115E-2</v>
      </c>
      <c r="Y258" s="13">
        <f t="shared" si="460"/>
        <v>1.2847392993559128E-2</v>
      </c>
      <c r="Z258" s="13">
        <f t="shared" si="461"/>
        <v>3.820989641241767E-2</v>
      </c>
      <c r="AA258" s="13">
        <f t="shared" si="462"/>
        <v>3.6501750323922409E-2</v>
      </c>
      <c r="AB258" s="13">
        <f t="shared" si="463"/>
        <v>1.7434982842258712E-2</v>
      </c>
      <c r="AC258" s="13">
        <f t="shared" si="464"/>
        <v>4.2973456976074588E-4</v>
      </c>
      <c r="AD258" s="13">
        <f t="shared" si="465"/>
        <v>3.6511876453223838E-3</v>
      </c>
      <c r="AE258" s="13">
        <f t="shared" si="466"/>
        <v>4.7334576759918683E-3</v>
      </c>
      <c r="AF258" s="13">
        <f t="shared" si="467"/>
        <v>3.0682648698034842E-3</v>
      </c>
      <c r="AG258" s="13">
        <f t="shared" si="468"/>
        <v>1.325915775976242E-3</v>
      </c>
      <c r="AH258" s="13">
        <f t="shared" si="469"/>
        <v>1.2383979203583435E-2</v>
      </c>
      <c r="AI258" s="13">
        <f t="shared" si="470"/>
        <v>1.1830362271250347E-2</v>
      </c>
      <c r="AJ258" s="13">
        <f t="shared" si="471"/>
        <v>5.6507471939441526E-3</v>
      </c>
      <c r="AK258" s="13">
        <f t="shared" si="472"/>
        <v>1.7993781941609101E-3</v>
      </c>
      <c r="AL258" s="13">
        <f t="shared" si="473"/>
        <v>2.1288372356214276E-5</v>
      </c>
      <c r="AM258" s="13">
        <f t="shared" si="474"/>
        <v>6.975927826490284E-4</v>
      </c>
      <c r="AN258" s="13">
        <f t="shared" si="475"/>
        <v>9.0437036726306538E-4</v>
      </c>
      <c r="AO258" s="13">
        <f t="shared" si="476"/>
        <v>5.8622005669102875E-4</v>
      </c>
      <c r="AP258" s="13">
        <f t="shared" si="477"/>
        <v>2.5332833192139145E-4</v>
      </c>
      <c r="AQ258" s="13">
        <f t="shared" si="478"/>
        <v>8.2104718639683215E-5</v>
      </c>
      <c r="AR258" s="13">
        <f t="shared" si="479"/>
        <v>3.2109574809513685E-3</v>
      </c>
      <c r="AS258" s="13">
        <f t="shared" si="480"/>
        <v>3.0674139234862612E-3</v>
      </c>
      <c r="AT258" s="13">
        <f t="shared" si="481"/>
        <v>1.4651436890421848E-3</v>
      </c>
      <c r="AU258" s="13">
        <f t="shared" si="482"/>
        <v>4.6654849613522384E-4</v>
      </c>
      <c r="AV258" s="13">
        <f t="shared" si="483"/>
        <v>1.1142294483161019E-4</v>
      </c>
      <c r="AW258" s="13">
        <f t="shared" si="484"/>
        <v>7.3235581117798319E-7</v>
      </c>
      <c r="AX258" s="13">
        <f t="shared" si="485"/>
        <v>1.1106789937867978E-4</v>
      </c>
      <c r="AY258" s="13">
        <f t="shared" si="486"/>
        <v>1.4399018947816478E-4</v>
      </c>
      <c r="AZ258" s="13">
        <f t="shared" si="487"/>
        <v>9.333558472763224E-5</v>
      </c>
      <c r="BA258" s="13">
        <f t="shared" si="488"/>
        <v>4.0333911673753595E-5</v>
      </c>
      <c r="BB258" s="13">
        <f t="shared" si="489"/>
        <v>1.3072380986738481E-5</v>
      </c>
      <c r="BC258" s="13">
        <f t="shared" si="490"/>
        <v>3.3894484828485898E-6</v>
      </c>
      <c r="BD258" s="13">
        <f t="shared" si="491"/>
        <v>6.9378938270329808E-4</v>
      </c>
      <c r="BE258" s="13">
        <f t="shared" si="492"/>
        <v>6.6277402460044178E-4</v>
      </c>
      <c r="BF258" s="13">
        <f t="shared" si="493"/>
        <v>3.1657259294851612E-4</v>
      </c>
      <c r="BG258" s="13">
        <f t="shared" si="494"/>
        <v>1.0080681387251025E-4</v>
      </c>
      <c r="BH258" s="13">
        <f t="shared" si="495"/>
        <v>2.4075079340758568E-5</v>
      </c>
      <c r="BI258" s="13">
        <f t="shared" si="496"/>
        <v>4.5997640278312828E-6</v>
      </c>
      <c r="BJ258" s="14">
        <f t="shared" si="497"/>
        <v>0.2744312910029324</v>
      </c>
      <c r="BK258" s="14">
        <f t="shared" si="498"/>
        <v>0.2820212062254045</v>
      </c>
      <c r="BL258" s="14">
        <f t="shared" si="499"/>
        <v>0.40502100455809342</v>
      </c>
      <c r="BM258" s="14">
        <f t="shared" si="500"/>
        <v>0.39065747174150151</v>
      </c>
      <c r="BN258" s="14">
        <f t="shared" si="501"/>
        <v>0.60888266862367957</v>
      </c>
    </row>
    <row r="259" spans="1:66" x14ac:dyDescent="0.25">
      <c r="A259" t="s">
        <v>348</v>
      </c>
      <c r="B259" t="s">
        <v>273</v>
      </c>
      <c r="C259" t="s">
        <v>266</v>
      </c>
      <c r="D259" s="11">
        <v>44415</v>
      </c>
      <c r="E259" s="10">
        <f>VLOOKUP(A259,home!$A$2:$E$405,3,FALSE)</f>
        <v>1.5417000000000001</v>
      </c>
      <c r="F259" s="10">
        <f>VLOOKUP(B259,home!$B$2:$E$405,3,FALSE)</f>
        <v>2.0179999999999998</v>
      </c>
      <c r="G259" s="10">
        <f>VLOOKUP(C259,away!$B$2:$E$405,4,FALSE)</f>
        <v>0.77839999999999998</v>
      </c>
      <c r="H259" s="10">
        <f>VLOOKUP(A259,away!$A$2:$E$405,3,FALSE)</f>
        <v>1.125</v>
      </c>
      <c r="I259" s="10">
        <f>VLOOKUP(C259,away!$B$2:$E$405,3,FALSE)</f>
        <v>1.6</v>
      </c>
      <c r="J259" s="10">
        <f>VLOOKUP(B259,home!$B$2:$E$405,4,FALSE)</f>
        <v>1.0864</v>
      </c>
      <c r="K259" s="12">
        <f t="shared" si="446"/>
        <v>2.4217196270399999</v>
      </c>
      <c r="L259" s="12">
        <f t="shared" si="447"/>
        <v>1.9555200000000001</v>
      </c>
      <c r="M259" s="13">
        <f t="shared" si="448"/>
        <v>1.2559981045744482E-2</v>
      </c>
      <c r="N259" s="13">
        <f t="shared" si="449"/>
        <v>3.0416752613729791E-2</v>
      </c>
      <c r="O259" s="13">
        <f t="shared" si="450"/>
        <v>2.4561294134574252E-2</v>
      </c>
      <c r="P259" s="13">
        <f t="shared" si="451"/>
        <v>5.948056807120089E-2</v>
      </c>
      <c r="Q259" s="13">
        <f t="shared" si="452"/>
        <v>3.6830423397744831E-2</v>
      </c>
      <c r="R259" s="13">
        <f t="shared" si="453"/>
        <v>2.4015050953021325E-2</v>
      </c>
      <c r="S259" s="13">
        <f t="shared" si="454"/>
        <v>7.0420846281282257E-2</v>
      </c>
      <c r="T259" s="13">
        <f t="shared" si="455"/>
        <v>7.2022629562757984E-2</v>
      </c>
      <c r="U259" s="13">
        <f t="shared" si="456"/>
        <v>5.8157720237297393E-2</v>
      </c>
      <c r="V259" s="13">
        <f t="shared" si="457"/>
        <v>3.7054832466261942E-2</v>
      </c>
      <c r="W259" s="13">
        <f t="shared" si="458"/>
        <v>2.9730986404837303E-2</v>
      </c>
      <c r="X259" s="13">
        <f t="shared" si="459"/>
        <v>5.8139538534387449E-2</v>
      </c>
      <c r="Y259" s="13">
        <f t="shared" si="460"/>
        <v>5.684651519738268E-2</v>
      </c>
      <c r="Z259" s="13">
        <f t="shared" si="461"/>
        <v>1.5653970813217424E-2</v>
      </c>
      <c r="AA259" s="13">
        <f t="shared" si="462"/>
        <v>3.7909528359479944E-2</v>
      </c>
      <c r="AB259" s="13">
        <f t="shared" si="463"/>
        <v>4.590312443999104E-2</v>
      </c>
      <c r="AC259" s="13">
        <f t="shared" si="464"/>
        <v>1.096758464866077E-2</v>
      </c>
      <c r="AD259" s="13">
        <f t="shared" si="465"/>
        <v>1.8000028326963478E-2</v>
      </c>
      <c r="AE259" s="13">
        <f t="shared" si="466"/>
        <v>3.5199415393943626E-2</v>
      </c>
      <c r="AF259" s="13">
        <f t="shared" si="467"/>
        <v>3.4416580395582326E-2</v>
      </c>
      <c r="AG259" s="13">
        <f t="shared" si="468"/>
        <v>2.243410376505639E-2</v>
      </c>
      <c r="AH259" s="13">
        <f t="shared" si="469"/>
        <v>7.6529132511657365E-3</v>
      </c>
      <c r="AI259" s="13">
        <f t="shared" si="470"/>
        <v>1.8533210224382559E-2</v>
      </c>
      <c r="AJ259" s="13">
        <f t="shared" si="471"/>
        <v>2.2441119476222824E-2</v>
      </c>
      <c r="AK259" s="13">
        <f t="shared" si="472"/>
        <v>1.811536649610614E-2</v>
      </c>
      <c r="AL259" s="13">
        <f t="shared" si="473"/>
        <v>2.07757691001406E-3</v>
      </c>
      <c r="AM259" s="13">
        <f t="shared" si="474"/>
        <v>8.7182043773366778E-3</v>
      </c>
      <c r="AN259" s="13">
        <f t="shared" si="475"/>
        <v>1.7048623023969423E-2</v>
      </c>
      <c r="AO259" s="13">
        <f t="shared" si="476"/>
        <v>1.6669461647916346E-2</v>
      </c>
      <c r="AP259" s="13">
        <f t="shared" si="477"/>
        <v>1.0865821880577794E-2</v>
      </c>
      <c r="AQ259" s="13">
        <f t="shared" si="478"/>
        <v>5.3120830009768735E-3</v>
      </c>
      <c r="AR259" s="13">
        <f t="shared" si="479"/>
        <v>2.9930849841839258E-3</v>
      </c>
      <c r="AS259" s="13">
        <f t="shared" si="480"/>
        <v>7.2484126515969197E-3</v>
      </c>
      <c r="AT259" s="13">
        <f t="shared" si="481"/>
        <v>8.7768115916286547E-3</v>
      </c>
      <c r="AU259" s="13">
        <f t="shared" si="482"/>
        <v>7.0849922980930997E-3</v>
      </c>
      <c r="AV259" s="13">
        <f t="shared" si="483"/>
        <v>4.2894662264298241E-3</v>
      </c>
      <c r="AW259" s="13">
        <f t="shared" si="484"/>
        <v>2.7330069291146608E-4</v>
      </c>
      <c r="AX259" s="13">
        <f t="shared" si="485"/>
        <v>3.5188411088570458E-3</v>
      </c>
      <c r="AY259" s="13">
        <f t="shared" si="486"/>
        <v>6.8811641651921312E-3</v>
      </c>
      <c r="AZ259" s="13">
        <f t="shared" si="487"/>
        <v>6.7281270741582589E-3</v>
      </c>
      <c r="BA259" s="13">
        <f t="shared" si="488"/>
        <v>4.3856623520193211E-3</v>
      </c>
      <c r="BB259" s="13">
        <f t="shared" si="489"/>
        <v>2.1440626106552061E-3</v>
      </c>
      <c r="BC259" s="13">
        <f t="shared" si="490"/>
        <v>8.3855146327769408E-4</v>
      </c>
      <c r="BD259" s="13">
        <f t="shared" si="491"/>
        <v>9.7550625804522517E-4</v>
      </c>
      <c r="BE259" s="13">
        <f t="shared" si="492"/>
        <v>2.3624026514084684E-3</v>
      </c>
      <c r="BF259" s="13">
        <f t="shared" si="493"/>
        <v>2.8605384339436117E-3</v>
      </c>
      <c r="BG259" s="13">
        <f t="shared" si="494"/>
        <v>2.3091406897945031E-3</v>
      </c>
      <c r="BH259" s="13">
        <f t="shared" si="495"/>
        <v>1.3980228325180084E-3</v>
      </c>
      <c r="BI259" s="13">
        <f t="shared" si="496"/>
        <v>6.7712386651178254E-4</v>
      </c>
      <c r="BJ259" s="14">
        <f t="shared" si="497"/>
        <v>0.47714757629732252</v>
      </c>
      <c r="BK259" s="14">
        <f t="shared" si="498"/>
        <v>0.19944255358835652</v>
      </c>
      <c r="BL259" s="14">
        <f t="shared" si="499"/>
        <v>0.29826483005639526</v>
      </c>
      <c r="BM259" s="14">
        <f t="shared" si="500"/>
        <v>0.79603699706699571</v>
      </c>
      <c r="BN259" s="14">
        <f t="shared" si="501"/>
        <v>0.18786407021601559</v>
      </c>
    </row>
    <row r="260" spans="1:66" x14ac:dyDescent="0.25">
      <c r="A260" t="s">
        <v>348</v>
      </c>
      <c r="B260" t="s">
        <v>261</v>
      </c>
      <c r="C260" t="s">
        <v>326</v>
      </c>
      <c r="D260" s="11">
        <v>44415</v>
      </c>
      <c r="E260" s="10">
        <f>VLOOKUP(A260,home!$A$2:$E$405,3,FALSE)</f>
        <v>1.5417000000000001</v>
      </c>
      <c r="F260" s="10">
        <f>VLOOKUP(B260,home!$B$2:$E$405,3,FALSE)</f>
        <v>0.79279999999999995</v>
      </c>
      <c r="G260" s="10">
        <f>VLOOKUP(C260,away!$B$2:$E$405,4,FALSE)</f>
        <v>0.79279999999999995</v>
      </c>
      <c r="H260" s="10">
        <f>VLOOKUP(A260,away!$A$2:$E$405,3,FALSE)</f>
        <v>1.125</v>
      </c>
      <c r="I260" s="10">
        <f>VLOOKUP(C260,away!$B$2:$E$405,3,FALSE)</f>
        <v>0.79010000000000002</v>
      </c>
      <c r="J260" s="10">
        <f>VLOOKUP(B260,home!$B$2:$E$405,4,FALSE)</f>
        <v>1.0864</v>
      </c>
      <c r="K260" s="12">
        <f t="shared" si="446"/>
        <v>0.96900753772799997</v>
      </c>
      <c r="L260" s="12">
        <f t="shared" si="447"/>
        <v>0.96566022000000007</v>
      </c>
      <c r="M260" s="13">
        <f t="shared" si="448"/>
        <v>0.14447226064276192</v>
      </c>
      <c r="N260" s="13">
        <f t="shared" si="449"/>
        <v>0.13999470955544055</v>
      </c>
      <c r="O260" s="13">
        <f t="shared" si="450"/>
        <v>0.13951111499618682</v>
      </c>
      <c r="P260" s="13">
        <f t="shared" si="451"/>
        <v>0.13518732202814282</v>
      </c>
      <c r="Q260" s="13">
        <f t="shared" si="452"/>
        <v>6.7827964400631977E-2</v>
      </c>
      <c r="R260" s="13">
        <f t="shared" si="453"/>
        <v>6.7360166999831522E-2</v>
      </c>
      <c r="S260" s="13">
        <f t="shared" si="454"/>
        <v>3.1624776887673768E-2</v>
      </c>
      <c r="T260" s="13">
        <f t="shared" si="455"/>
        <v>6.5498767025266441E-2</v>
      </c>
      <c r="U260" s="13">
        <f t="shared" si="456"/>
        <v>6.5272509565453621E-2</v>
      </c>
      <c r="V260" s="13">
        <f t="shared" si="457"/>
        <v>3.288035193408455E-3</v>
      </c>
      <c r="W260" s="13">
        <f t="shared" si="458"/>
        <v>2.190860292431961E-2</v>
      </c>
      <c r="X260" s="13">
        <f t="shared" si="459"/>
        <v>2.1156266319791121E-2</v>
      </c>
      <c r="Y260" s="13">
        <f t="shared" si="460"/>
        <v>1.0214882394374042E-2</v>
      </c>
      <c r="Z260" s="13">
        <f t="shared" si="461"/>
        <v>2.1682344561431355E-2</v>
      </c>
      <c r="AA260" s="13">
        <f t="shared" si="462"/>
        <v>2.1010355315642687E-2</v>
      </c>
      <c r="AB260" s="13">
        <f t="shared" si="463"/>
        <v>1.0179596335600657E-2</v>
      </c>
      <c r="AC260" s="13">
        <f t="shared" si="464"/>
        <v>1.9229499081414367E-4</v>
      </c>
      <c r="AD260" s="13">
        <f t="shared" si="465"/>
        <v>5.3074003436888503E-3</v>
      </c>
      <c r="AE260" s="13">
        <f t="shared" si="466"/>
        <v>5.1251453835146517E-3</v>
      </c>
      <c r="AF260" s="13">
        <f t="shared" si="467"/>
        <v>2.4745745092883712E-3</v>
      </c>
      <c r="AG260" s="13">
        <f t="shared" si="468"/>
        <v>7.9653272168193369E-4</v>
      </c>
      <c r="AH260" s="13">
        <f t="shared" si="469"/>
        <v>5.2344444048269007E-3</v>
      </c>
      <c r="AI260" s="13">
        <f t="shared" si="470"/>
        <v>5.0722160840954208E-3</v>
      </c>
      <c r="AJ260" s="13">
        <f t="shared" si="471"/>
        <v>2.4575078092368306E-3</v>
      </c>
      <c r="AK260" s="13">
        <f t="shared" si="472"/>
        <v>7.9378119705863777E-4</v>
      </c>
      <c r="AL260" s="13">
        <f t="shared" si="473"/>
        <v>7.1974633004104861E-6</v>
      </c>
      <c r="AM260" s="13">
        <f t="shared" si="474"/>
        <v>1.028582187754935E-3</v>
      </c>
      <c r="AN260" s="13">
        <f t="shared" si="475"/>
        <v>9.9326090171551187E-4</v>
      </c>
      <c r="AO260" s="13">
        <f t="shared" si="476"/>
        <v>4.795762704339998E-4</v>
      </c>
      <c r="AP260" s="13">
        <f t="shared" si="477"/>
        <v>1.5436924227135861E-4</v>
      </c>
      <c r="AQ260" s="13">
        <f t="shared" si="478"/>
        <v>3.7267059113248361E-5</v>
      </c>
      <c r="AR260" s="13">
        <f t="shared" si="479"/>
        <v>1.0109389471085833E-3</v>
      </c>
      <c r="AS260" s="13">
        <f t="shared" si="480"/>
        <v>9.7960745993102487E-4</v>
      </c>
      <c r="AT260" s="13">
        <f t="shared" si="481"/>
        <v>4.7462350634387137E-4</v>
      </c>
      <c r="AU260" s="13">
        <f t="shared" si="482"/>
        <v>1.5330458507670155E-4</v>
      </c>
      <c r="AV260" s="13">
        <f t="shared" si="483"/>
        <v>3.7138324626896811E-5</v>
      </c>
      <c r="AW260" s="13">
        <f t="shared" si="484"/>
        <v>1.8708047110554808E-7</v>
      </c>
      <c r="AX260" s="13">
        <f t="shared" si="485"/>
        <v>1.6611731551788143E-4</v>
      </c>
      <c r="AY260" s="13">
        <f t="shared" si="486"/>
        <v>1.6041288344880681E-4</v>
      </c>
      <c r="AZ260" s="13">
        <f t="shared" si="487"/>
        <v>7.7452170161004566E-5</v>
      </c>
      <c r="BA260" s="13">
        <f t="shared" si="488"/>
        <v>2.4930826559051042E-5</v>
      </c>
      <c r="BB260" s="13">
        <f t="shared" si="489"/>
        <v>6.0186768649487671E-6</v>
      </c>
      <c r="BC260" s="13">
        <f t="shared" si="490"/>
        <v>1.1623993651030678E-6</v>
      </c>
      <c r="BD260" s="13">
        <f t="shared" si="491"/>
        <v>1.6270392101190711E-4</v>
      </c>
      <c r="BE260" s="13">
        <f t="shared" si="492"/>
        <v>1.5766132587843908E-4</v>
      </c>
      <c r="BF260" s="13">
        <f t="shared" si="493"/>
        <v>7.6387506592199029E-5</v>
      </c>
      <c r="BG260" s="13">
        <f t="shared" si="494"/>
        <v>2.467335655869605E-5</v>
      </c>
      <c r="BH260" s="13">
        <f t="shared" si="495"/>
        <v>5.9771671216067642E-6</v>
      </c>
      <c r="BI260" s="13">
        <f t="shared" si="496"/>
        <v>1.1583839990193857E-6</v>
      </c>
      <c r="BJ260" s="14">
        <f t="shared" si="497"/>
        <v>0.3434339955112034</v>
      </c>
      <c r="BK260" s="14">
        <f t="shared" si="498"/>
        <v>0.31493230008955037</v>
      </c>
      <c r="BL260" s="14">
        <f t="shared" si="499"/>
        <v>0.31997586719218196</v>
      </c>
      <c r="BM260" s="14">
        <f t="shared" si="500"/>
        <v>0.30551074292839381</v>
      </c>
      <c r="BN260" s="14">
        <f t="shared" si="501"/>
        <v>0.69435353862299554</v>
      </c>
    </row>
    <row r="261" spans="1:66" x14ac:dyDescent="0.25">
      <c r="A261" t="s">
        <v>348</v>
      </c>
      <c r="B261" t="s">
        <v>270</v>
      </c>
      <c r="C261" t="s">
        <v>327</v>
      </c>
      <c r="D261" s="11">
        <v>44415</v>
      </c>
      <c r="E261" s="10">
        <f>VLOOKUP(A261,home!$A$2:$E$405,3,FALSE)</f>
        <v>1.5417000000000001</v>
      </c>
      <c r="F261" s="10">
        <f>VLOOKUP(B261,home!$B$2:$E$405,3,FALSE)</f>
        <v>1.0089999999999999</v>
      </c>
      <c r="G261" s="10">
        <f>VLOOKUP(C261,away!$B$2:$E$405,4,FALSE)</f>
        <v>1.0089999999999999</v>
      </c>
      <c r="H261" s="10">
        <f>VLOOKUP(A261,away!$A$2:$E$405,3,FALSE)</f>
        <v>1.125</v>
      </c>
      <c r="I261" s="10">
        <f>VLOOKUP(C261,away!$B$2:$E$405,3,FALSE)</f>
        <v>0.88890000000000002</v>
      </c>
      <c r="J261" s="10">
        <f>VLOOKUP(B261,home!$B$2:$E$405,4,FALSE)</f>
        <v>0.98770000000000002</v>
      </c>
      <c r="K261" s="12">
        <f t="shared" si="446"/>
        <v>1.5695754776999997</v>
      </c>
      <c r="L261" s="12">
        <f t="shared" si="447"/>
        <v>0.98771234625000004</v>
      </c>
      <c r="M261" s="13">
        <f t="shared" si="448"/>
        <v>7.7514689089029143E-2</v>
      </c>
      <c r="N261" s="13">
        <f t="shared" si="449"/>
        <v>0.12166515515567988</v>
      </c>
      <c r="O261" s="13">
        <f t="shared" si="450"/>
        <v>7.6562215428964242E-2</v>
      </c>
      <c r="P261" s="13">
        <f t="shared" si="451"/>
        <v>0.12017017585568684</v>
      </c>
      <c r="Q261" s="13">
        <f t="shared" si="452"/>
        <v>9.5481322011460423E-2</v>
      </c>
      <c r="R261" s="13">
        <f t="shared" si="453"/>
        <v>3.7810722717720117E-2</v>
      </c>
      <c r="S261" s="13">
        <f t="shared" si="454"/>
        <v>4.6574627773455654E-2</v>
      </c>
      <c r="T261" s="13">
        <f t="shared" si="455"/>
        <v>9.4308080586991347E-2</v>
      </c>
      <c r="U261" s="13">
        <f t="shared" si="456"/>
        <v>5.9346783171847786E-2</v>
      </c>
      <c r="V261" s="13">
        <f t="shared" si="457"/>
        <v>8.0226818594359168E-3</v>
      </c>
      <c r="W261" s="13">
        <f t="shared" si="458"/>
        <v>4.9955047202521835E-2</v>
      </c>
      <c r="X261" s="13">
        <f t="shared" si="459"/>
        <v>4.934121687943234E-2</v>
      </c>
      <c r="Y261" s="13">
        <f t="shared" si="460"/>
        <v>2.436746454540711E-2</v>
      </c>
      <c r="Z261" s="13">
        <f t="shared" si="461"/>
        <v>1.2448705882975839E-2</v>
      </c>
      <c r="AA261" s="13">
        <f t="shared" si="462"/>
        <v>1.9539183483018602E-2</v>
      </c>
      <c r="AB261" s="13">
        <f t="shared" si="463"/>
        <v>1.5334111624613435E-2</v>
      </c>
      <c r="AC261" s="13">
        <f t="shared" si="464"/>
        <v>7.7734225378184828E-4</v>
      </c>
      <c r="AD261" s="13">
        <f t="shared" si="465"/>
        <v>1.9602054269106054E-2</v>
      </c>
      <c r="AE261" s="13">
        <f t="shared" si="466"/>
        <v>1.9361191013458567E-2</v>
      </c>
      <c r="AF261" s="13">
        <f t="shared" si="467"/>
        <v>9.5616437010487901E-3</v>
      </c>
      <c r="AG261" s="13">
        <f t="shared" si="468"/>
        <v>3.1480511779898119E-3</v>
      </c>
      <c r="AH261" s="13">
        <f t="shared" si="469"/>
        <v>3.0739351238625607E-3</v>
      </c>
      <c r="AI261" s="13">
        <f t="shared" si="470"/>
        <v>4.8247731904553868E-3</v>
      </c>
      <c r="AJ261" s="13">
        <f t="shared" si="471"/>
        <v>3.7864228426015833E-3</v>
      </c>
      <c r="AK261" s="13">
        <f t="shared" si="472"/>
        <v>1.9810254806501902E-3</v>
      </c>
      <c r="AL261" s="13">
        <f t="shared" si="473"/>
        <v>4.8204208226769101E-5</v>
      </c>
      <c r="AM261" s="13">
        <f t="shared" si="474"/>
        <v>6.1533807386666903E-3</v>
      </c>
      <c r="AN261" s="13">
        <f t="shared" si="475"/>
        <v>6.0777701267580343E-3</v>
      </c>
      <c r="AO261" s="13">
        <f t="shared" si="476"/>
        <v>3.0015442959341692E-3</v>
      </c>
      <c r="AP261" s="13">
        <f t="shared" si="477"/>
        <v>9.8822078630348103E-4</v>
      </c>
      <c r="AQ261" s="13">
        <f t="shared" si="478"/>
        <v>2.4401946786320775E-4</v>
      </c>
      <c r="AR261" s="13">
        <f t="shared" si="479"/>
        <v>6.0723273468211514E-4</v>
      </c>
      <c r="AS261" s="13">
        <f t="shared" si="480"/>
        <v>9.5309760961375799E-4</v>
      </c>
      <c r="AT261" s="13">
        <f t="shared" si="481"/>
        <v>7.4797931795212119E-4</v>
      </c>
      <c r="AU261" s="13">
        <f t="shared" si="482"/>
        <v>3.9133666509480686E-4</v>
      </c>
      <c r="AV261" s="13">
        <f t="shared" si="483"/>
        <v>1.5355810826442651E-4</v>
      </c>
      <c r="AW261" s="13">
        <f t="shared" si="484"/>
        <v>2.0758460420255889E-6</v>
      </c>
      <c r="AX261" s="13">
        <f t="shared" si="485"/>
        <v>1.6096992520604585E-3</v>
      </c>
      <c r="AY261" s="13">
        <f t="shared" si="486"/>
        <v>1.5899198250095056E-3</v>
      </c>
      <c r="AZ261" s="13">
        <f t="shared" si="487"/>
        <v>7.8519172035476409E-4</v>
      </c>
      <c r="BA261" s="13">
        <f t="shared" si="488"/>
        <v>2.5851451878922604E-4</v>
      </c>
      <c r="BB261" s="13">
        <f t="shared" si="489"/>
        <v>6.383449547324903E-5</v>
      </c>
      <c r="BC261" s="13">
        <f t="shared" si="490"/>
        <v>1.2610023859113566E-5</v>
      </c>
      <c r="BD261" s="13">
        <f t="shared" si="491"/>
        <v>9.996187818211256E-5</v>
      </c>
      <c r="BE261" s="13">
        <f t="shared" si="492"/>
        <v>1.5689771269947851E-4</v>
      </c>
      <c r="BF261" s="13">
        <f t="shared" si="493"/>
        <v>1.2313140118016066E-4</v>
      </c>
      <c r="BG261" s="13">
        <f t="shared" si="494"/>
        <v>6.4421342609073665E-5</v>
      </c>
      <c r="BH261" s="13">
        <f t="shared" si="495"/>
        <v>2.5278539899928026E-5</v>
      </c>
      <c r="BI261" s="13">
        <f t="shared" si="496"/>
        <v>7.9353152677976057E-6</v>
      </c>
      <c r="BJ261" s="14">
        <f t="shared" si="497"/>
        <v>0.50757593179416804</v>
      </c>
      <c r="BK261" s="14">
        <f t="shared" si="498"/>
        <v>0.25469764086462571</v>
      </c>
      <c r="BL261" s="14">
        <f t="shared" si="499"/>
        <v>0.22559000368917964</v>
      </c>
      <c r="BM261" s="14">
        <f t="shared" si="500"/>
        <v>0.46952015799344121</v>
      </c>
      <c r="BN261" s="14">
        <f t="shared" si="501"/>
        <v>0.5292042802585406</v>
      </c>
    </row>
    <row r="262" spans="1:66" x14ac:dyDescent="0.25">
      <c r="A262" t="s">
        <v>349</v>
      </c>
      <c r="B262" t="s">
        <v>280</v>
      </c>
      <c r="C262" t="s">
        <v>283</v>
      </c>
      <c r="D262" s="11">
        <v>44415</v>
      </c>
      <c r="E262" s="10">
        <f>VLOOKUP(A262,home!$A$2:$E$405,3,FALSE)</f>
        <v>1.5124</v>
      </c>
      <c r="F262" s="10">
        <f>VLOOKUP(B262,home!$B$2:$E$405,3,FALSE)</f>
        <v>0.4546</v>
      </c>
      <c r="G262" s="10">
        <f>VLOOKUP(C262,away!$B$2:$E$405,4,FALSE)</f>
        <v>0.61709999999999998</v>
      </c>
      <c r="H262" s="10">
        <f>VLOOKUP(A262,away!$A$2:$E$405,3,FALSE)</f>
        <v>1.1446000000000001</v>
      </c>
      <c r="I262" s="10">
        <f>VLOOKUP(C262,away!$B$2:$E$405,3,FALSE)</f>
        <v>1.5726</v>
      </c>
      <c r="J262" s="10">
        <f>VLOOKUP(B262,home!$B$2:$E$405,4,FALSE)</f>
        <v>0.65529999999999999</v>
      </c>
      <c r="K262" s="12">
        <f t="shared" si="446"/>
        <v>0.42427910738399999</v>
      </c>
      <c r="L262" s="12">
        <f t="shared" si="447"/>
        <v>1.179538663188</v>
      </c>
      <c r="M262" s="13">
        <f t="shared" si="448"/>
        <v>0.20112719289745742</v>
      </c>
      <c r="N262" s="13">
        <f t="shared" si="449"/>
        <v>8.5334065873182804E-2</v>
      </c>
      <c r="O262" s="13">
        <f t="shared" si="450"/>
        <v>0.23723730024102191</v>
      </c>
      <c r="P262" s="13">
        <f t="shared" si="451"/>
        <v>0.10065482998445077</v>
      </c>
      <c r="Q262" s="13">
        <f t="shared" si="452"/>
        <v>1.810273064906073E-2</v>
      </c>
      <c r="R262" s="13">
        <f t="shared" si="453"/>
        <v>0.13991528399231262</v>
      </c>
      <c r="S262" s="13">
        <f t="shared" si="454"/>
        <v>1.2593268286158699E-2</v>
      </c>
      <c r="T262" s="13">
        <f t="shared" si="455"/>
        <v>2.1352870709845526E-2</v>
      </c>
      <c r="U262" s="13">
        <f t="shared" si="456"/>
        <v>5.9363131801637256E-2</v>
      </c>
      <c r="V262" s="13">
        <f t="shared" si="457"/>
        <v>7.0026073221024347E-4</v>
      </c>
      <c r="W262" s="13">
        <f t="shared" si="458"/>
        <v>2.560203466998822E-3</v>
      </c>
      <c r="X262" s="13">
        <f t="shared" si="459"/>
        <v>3.019858974953073E-3</v>
      </c>
      <c r="Y262" s="13">
        <f t="shared" si="460"/>
        <v>1.7810202091662162E-3</v>
      </c>
      <c r="Z262" s="13">
        <f t="shared" si="461"/>
        <v>5.5011829013287251E-2</v>
      </c>
      <c r="AA262" s="13">
        <f t="shared" si="462"/>
        <v>2.3340369709318746E-2</v>
      </c>
      <c r="AB262" s="13">
        <f t="shared" si="463"/>
        <v>4.951415613141154E-3</v>
      </c>
      <c r="AC262" s="13">
        <f t="shared" si="464"/>
        <v>2.1903000760986401E-5</v>
      </c>
      <c r="AD262" s="13">
        <f t="shared" si="465"/>
        <v>2.7156021042492055E-4</v>
      </c>
      <c r="AE262" s="13">
        <f t="shared" si="466"/>
        <v>3.203157675796627E-4</v>
      </c>
      <c r="AF262" s="13">
        <f t="shared" si="467"/>
        <v>1.8891241614447677E-4</v>
      </c>
      <c r="AG262" s="13">
        <f t="shared" si="468"/>
        <v>7.4276499599557069E-5</v>
      </c>
      <c r="AH262" s="13">
        <f t="shared" si="469"/>
        <v>1.6222144813464925E-2</v>
      </c>
      <c r="AI262" s="13">
        <f t="shared" si="470"/>
        <v>6.8827171213108832E-3</v>
      </c>
      <c r="AJ262" s="13">
        <f t="shared" si="471"/>
        <v>1.4600965383031778E-3</v>
      </c>
      <c r="AK262" s="13">
        <f t="shared" si="472"/>
        <v>2.0649615198858022E-4</v>
      </c>
      <c r="AL262" s="13">
        <f t="shared" si="473"/>
        <v>4.3845743302754623E-7</v>
      </c>
      <c r="AM262" s="13">
        <f t="shared" si="474"/>
        <v>2.30434647360193E-5</v>
      </c>
      <c r="AN262" s="13">
        <f t="shared" si="475"/>
        <v>2.7180657589944022E-5</v>
      </c>
      <c r="AO262" s="13">
        <f t="shared" si="476"/>
        <v>1.6030318259106671E-5</v>
      </c>
      <c r="AP262" s="13">
        <f t="shared" si="477"/>
        <v>6.3027933899416225E-6</v>
      </c>
      <c r="AQ262" s="13">
        <f t="shared" si="478"/>
        <v>1.8585971223804768E-6</v>
      </c>
      <c r="AR262" s="13">
        <f t="shared" si="479"/>
        <v>3.8269294014633133E-3</v>
      </c>
      <c r="AS262" s="13">
        <f t="shared" si="480"/>
        <v>1.6236861904744397E-3</v>
      </c>
      <c r="AT262" s="13">
        <f t="shared" si="481"/>
        <v>3.4444806378311135E-4</v>
      </c>
      <c r="AU262" s="13">
        <f t="shared" si="482"/>
        <v>4.8714039014015198E-5</v>
      </c>
      <c r="AV262" s="13">
        <f t="shared" si="483"/>
        <v>5.1670872474839295E-6</v>
      </c>
      <c r="AW262" s="13">
        <f t="shared" si="484"/>
        <v>6.0952112691896659E-9</v>
      </c>
      <c r="AX262" s="13">
        <f t="shared" si="485"/>
        <v>1.6294767748721585E-6</v>
      </c>
      <c r="AY262" s="13">
        <f t="shared" si="486"/>
        <v>1.9220308567285992E-6</v>
      </c>
      <c r="AZ262" s="13">
        <f t="shared" si="487"/>
        <v>1.1335548536758695E-6</v>
      </c>
      <c r="BA262" s="13">
        <f t="shared" si="488"/>
        <v>4.4569059225170123E-7</v>
      </c>
      <c r="BB262" s="13">
        <f t="shared" si="489"/>
        <v>1.3142732134500997E-7</v>
      </c>
      <c r="BC262" s="13">
        <f t="shared" si="490"/>
        <v>3.1004721385134551E-8</v>
      </c>
      <c r="BD262" s="13">
        <f t="shared" si="491"/>
        <v>7.5233519838614814E-4</v>
      </c>
      <c r="BE262" s="13">
        <f t="shared" si="492"/>
        <v>3.1920010642483943E-4</v>
      </c>
      <c r="BF262" s="13">
        <f t="shared" si="493"/>
        <v>6.771496811540434E-5</v>
      </c>
      <c r="BG262" s="13">
        <f t="shared" si="494"/>
        <v>9.5766820761799258E-6</v>
      </c>
      <c r="BH262" s="13">
        <f t="shared" si="495"/>
        <v>1.0157965307454925E-6</v>
      </c>
      <c r="BI262" s="13">
        <f t="shared" si="496"/>
        <v>8.6196249069692299E-8</v>
      </c>
      <c r="BJ262" s="14">
        <f t="shared" si="497"/>
        <v>0.1330855237931734</v>
      </c>
      <c r="BK262" s="14">
        <f t="shared" si="498"/>
        <v>0.31509981538932791</v>
      </c>
      <c r="BL262" s="14">
        <f t="shared" si="499"/>
        <v>0.49657782971226394</v>
      </c>
      <c r="BM262" s="14">
        <f t="shared" si="500"/>
        <v>0.21740167833492091</v>
      </c>
      <c r="BN262" s="14">
        <f t="shared" si="501"/>
        <v>0.78237140363748625</v>
      </c>
    </row>
    <row r="263" spans="1:66" x14ac:dyDescent="0.25">
      <c r="A263" t="s">
        <v>349</v>
      </c>
      <c r="B263" t="s">
        <v>286</v>
      </c>
      <c r="C263" t="s">
        <v>284</v>
      </c>
      <c r="D263" s="11">
        <v>44415</v>
      </c>
      <c r="E263" s="10">
        <f>VLOOKUP(A263,home!$A$2:$E$405,3,FALSE)</f>
        <v>1.5124</v>
      </c>
      <c r="F263" s="10">
        <f>VLOOKUP(B263,home!$B$2:$E$405,3,FALSE)</f>
        <v>0.57299999999999995</v>
      </c>
      <c r="G263" s="10">
        <f>VLOOKUP(C263,away!$B$2:$E$405,4,FALSE)</f>
        <v>0.70530000000000004</v>
      </c>
      <c r="H263" s="10">
        <f>VLOOKUP(A263,away!$A$2:$E$405,3,FALSE)</f>
        <v>1.1446000000000001</v>
      </c>
      <c r="I263" s="10">
        <f>VLOOKUP(C263,away!$B$2:$E$405,3,FALSE)</f>
        <v>1.0484</v>
      </c>
      <c r="J263" s="10">
        <f>VLOOKUP(B263,home!$B$2:$E$405,4,FALSE)</f>
        <v>1.3978999999999999</v>
      </c>
      <c r="K263" s="12">
        <f t="shared" si="446"/>
        <v>0.61121664756000005</v>
      </c>
      <c r="L263" s="12">
        <f t="shared" si="447"/>
        <v>1.6774780988559999</v>
      </c>
      <c r="M263" s="13">
        <f t="shared" si="448"/>
        <v>0.10139872656687439</v>
      </c>
      <c r="N263" s="13">
        <f t="shared" si="449"/>
        <v>6.1976589719058089E-2</v>
      </c>
      <c r="O263" s="13">
        <f t="shared" si="450"/>
        <v>0.17009414306781978</v>
      </c>
      <c r="P263" s="13">
        <f t="shared" si="451"/>
        <v>0.10396437189550384</v>
      </c>
      <c r="Q263" s="13">
        <f t="shared" si="452"/>
        <v>1.8940561697642119E-2</v>
      </c>
      <c r="R263" s="13">
        <f t="shared" si="453"/>
        <v>0.14266459986997343</v>
      </c>
      <c r="S263" s="13">
        <f t="shared" si="454"/>
        <v>2.6648733641881982E-2</v>
      </c>
      <c r="T263" s="13">
        <f t="shared" si="455"/>
        <v>3.1772377427825467E-2</v>
      </c>
      <c r="U263" s="13">
        <f t="shared" si="456"/>
        <v>8.7198978458013998E-2</v>
      </c>
      <c r="V263" s="13">
        <f t="shared" si="457"/>
        <v>3.0358904765727932E-3</v>
      </c>
      <c r="W263" s="13">
        <f t="shared" si="458"/>
        <v>3.8589288745787208E-3</v>
      </c>
      <c r="X263" s="13">
        <f t="shared" si="459"/>
        <v>6.4732686721488348E-3</v>
      </c>
      <c r="Y263" s="13">
        <f t="shared" si="460"/>
        <v>5.4293832127701664E-3</v>
      </c>
      <c r="Z263" s="13">
        <f t="shared" si="461"/>
        <v>7.977224725464499E-2</v>
      </c>
      <c r="AA263" s="13">
        <f t="shared" si="462"/>
        <v>4.8758125535311538E-2</v>
      </c>
      <c r="AB263" s="13">
        <f t="shared" si="463"/>
        <v>1.4900889015501372E-2</v>
      </c>
      <c r="AC263" s="13">
        <f t="shared" si="464"/>
        <v>1.9454413853774589E-4</v>
      </c>
      <c r="AD263" s="13">
        <f t="shared" si="465"/>
        <v>5.8966039247312235E-4</v>
      </c>
      <c r="AE263" s="13">
        <f t="shared" si="466"/>
        <v>9.8914239413649572E-4</v>
      </c>
      <c r="AF263" s="13">
        <f t="shared" si="467"/>
        <v>8.2963235140698073E-4</v>
      </c>
      <c r="AG263" s="13">
        <f t="shared" si="468"/>
        <v>4.638966998625383E-4</v>
      </c>
      <c r="AH263" s="13">
        <f t="shared" si="469"/>
        <v>3.3454049416548177E-2</v>
      </c>
      <c r="AI263" s="13">
        <f t="shared" si="470"/>
        <v>2.0447671931689154E-2</v>
      </c>
      <c r="AJ263" s="13">
        <f t="shared" si="471"/>
        <v>6.2489787442468765E-3</v>
      </c>
      <c r="AK263" s="13">
        <f t="shared" si="472"/>
        <v>1.2731599462440918E-3</v>
      </c>
      <c r="AL263" s="13">
        <f t="shared" si="473"/>
        <v>7.9786639749127122E-6</v>
      </c>
      <c r="AM263" s="13">
        <f t="shared" si="474"/>
        <v>7.2082049657267168E-5</v>
      </c>
      <c r="AN263" s="13">
        <f t="shared" si="475"/>
        <v>1.2091605962071629E-4</v>
      </c>
      <c r="AO263" s="13">
        <f t="shared" si="476"/>
        <v>1.0141702090685898E-4</v>
      </c>
      <c r="AP263" s="13">
        <f t="shared" si="477"/>
        <v>5.6708277140825662E-5</v>
      </c>
      <c r="AQ263" s="13">
        <f t="shared" si="478"/>
        <v>2.3781723231897861E-5</v>
      </c>
      <c r="AR263" s="13">
        <f t="shared" si="479"/>
        <v>1.1223687042861174E-2</v>
      </c>
      <c r="AS263" s="13">
        <f t="shared" si="480"/>
        <v>6.8601043676002182E-3</v>
      </c>
      <c r="AT263" s="13">
        <f t="shared" si="481"/>
        <v>2.0965049967381594E-3</v>
      </c>
      <c r="AU263" s="13">
        <f t="shared" si="482"/>
        <v>4.2713958523302897E-4</v>
      </c>
      <c r="AV263" s="13">
        <f t="shared" si="483"/>
        <v>6.5268706331575205E-5</v>
      </c>
      <c r="AW263" s="13">
        <f t="shared" si="484"/>
        <v>2.2723734552195864E-7</v>
      </c>
      <c r="AX263" s="13">
        <f t="shared" si="485"/>
        <v>7.3429581234613776E-6</v>
      </c>
      <c r="AY263" s="13">
        <f t="shared" si="486"/>
        <v>1.231765143292321E-5</v>
      </c>
      <c r="AZ263" s="13">
        <f t="shared" si="487"/>
        <v>1.0331295254035457E-5</v>
      </c>
      <c r="BA263" s="13">
        <f t="shared" si="488"/>
        <v>5.7768405071531376E-6</v>
      </c>
      <c r="BB263" s="13">
        <f t="shared" si="489"/>
        <v>2.4226308578333952E-6</v>
      </c>
      <c r="BC263" s="13">
        <f t="shared" si="490"/>
        <v>8.1278204112564828E-7</v>
      </c>
      <c r="BD263" s="13">
        <f t="shared" si="491"/>
        <v>3.1379148671355807E-3</v>
      </c>
      <c r="BE263" s="13">
        <f t="shared" si="492"/>
        <v>1.917945805419293E-3</v>
      </c>
      <c r="BF263" s="13">
        <f t="shared" si="493"/>
        <v>5.8614020269507207E-4</v>
      </c>
      <c r="BG263" s="13">
        <f t="shared" si="494"/>
        <v>1.1941954989714032E-4</v>
      </c>
      <c r="BH263" s="13">
        <f t="shared" si="495"/>
        <v>1.8247804235313558E-5</v>
      </c>
      <c r="BI263" s="13">
        <f t="shared" si="496"/>
        <v>2.2306723460079057E-6</v>
      </c>
      <c r="BJ263" s="14">
        <f t="shared" si="497"/>
        <v>0.13173735073067669</v>
      </c>
      <c r="BK263" s="14">
        <f t="shared" si="498"/>
        <v>0.23526256303477858</v>
      </c>
      <c r="BL263" s="14">
        <f t="shared" si="499"/>
        <v>0.55149519958584103</v>
      </c>
      <c r="BM263" s="14">
        <f t="shared" si="500"/>
        <v>0.39921627737498216</v>
      </c>
      <c r="BN263" s="14">
        <f t="shared" si="501"/>
        <v>0.59903899281687167</v>
      </c>
    </row>
    <row r="264" spans="1:66" x14ac:dyDescent="0.25">
      <c r="A264" t="s">
        <v>357</v>
      </c>
      <c r="B264" t="s">
        <v>336</v>
      </c>
      <c r="C264" t="s">
        <v>329</v>
      </c>
      <c r="D264" s="11">
        <v>44415</v>
      </c>
      <c r="E264" s="10">
        <f>VLOOKUP(A264,home!$A$2:$E$405,3,FALSE)</f>
        <v>1.72</v>
      </c>
      <c r="F264" s="10">
        <f>VLOOKUP(B264,home!$B$2:$E$405,3,FALSE)</f>
        <v>0.81399999999999995</v>
      </c>
      <c r="G264" s="10">
        <f>VLOOKUP(C264,away!$B$2:$E$405,4,FALSE)</f>
        <v>0.81399999999999995</v>
      </c>
      <c r="H264" s="10">
        <f>VLOOKUP(A264,away!$A$2:$E$405,3,FALSE)</f>
        <v>1.58</v>
      </c>
      <c r="I264" s="10">
        <f>VLOOKUP(C264,away!$B$2:$E$405,3,FALSE)</f>
        <v>1.7089000000000001</v>
      </c>
      <c r="J264" s="10">
        <f>VLOOKUP(B264,home!$B$2:$E$405,4,FALSE)</f>
        <v>0.69620000000000004</v>
      </c>
      <c r="K264" s="12">
        <f t="shared" si="446"/>
        <v>1.1396651199999999</v>
      </c>
      <c r="L264" s="12">
        <f t="shared" si="447"/>
        <v>1.8797831644000005</v>
      </c>
      <c r="M264" s="13">
        <f t="shared" si="448"/>
        <v>4.8828150184152326E-2</v>
      </c>
      <c r="N264" s="13">
        <f t="shared" si="449"/>
        <v>5.564773963899998E-2</v>
      </c>
      <c r="O264" s="13">
        <f t="shared" si="450"/>
        <v>9.1786334664964317E-2</v>
      </c>
      <c r="P264" s="13">
        <f t="shared" si="451"/>
        <v>0.10460568411030673</v>
      </c>
      <c r="Q264" s="13">
        <f t="shared" si="452"/>
        <v>3.1709893936704835E-2</v>
      </c>
      <c r="R264" s="13">
        <f t="shared" si="453"/>
        <v>8.6269203312592066E-2</v>
      </c>
      <c r="S264" s="13">
        <f t="shared" si="454"/>
        <v>5.6024798742717527E-2</v>
      </c>
      <c r="T264" s="13">
        <f t="shared" si="455"/>
        <v>5.9607724767127404E-2</v>
      </c>
      <c r="U264" s="13">
        <f t="shared" si="456"/>
        <v>9.8318001945549627E-2</v>
      </c>
      <c r="V264" s="13">
        <f t="shared" si="457"/>
        <v>1.33359146710832E-2</v>
      </c>
      <c r="W264" s="13">
        <f t="shared" si="458"/>
        <v>1.2046220026187328E-2</v>
      </c>
      <c r="X264" s="13">
        <f t="shared" si="459"/>
        <v>2.2644281599885071E-2</v>
      </c>
      <c r="Y264" s="13">
        <f t="shared" si="460"/>
        <v>2.1283169660698337E-2</v>
      </c>
      <c r="Z264" s="13">
        <f t="shared" si="461"/>
        <v>5.4055798664403763E-2</v>
      </c>
      <c r="AA264" s="13">
        <f t="shared" si="462"/>
        <v>6.1605508271563553E-2</v>
      </c>
      <c r="AB264" s="13">
        <f t="shared" si="463"/>
        <v>3.5104824488486237E-2</v>
      </c>
      <c r="AC264" s="13">
        <f t="shared" si="464"/>
        <v>1.785615050109582E-3</v>
      </c>
      <c r="AD264" s="13">
        <f t="shared" si="465"/>
        <v>3.4321641979227942E-3</v>
      </c>
      <c r="AE264" s="13">
        <f t="shared" si="466"/>
        <v>6.4517244767116995E-3</v>
      </c>
      <c r="AF264" s="13">
        <f t="shared" si="467"/>
        <v>6.0639215263350284E-3</v>
      </c>
      <c r="AG264" s="13">
        <f t="shared" si="468"/>
        <v>3.7996191984824468E-3</v>
      </c>
      <c r="AH264" s="13">
        <f t="shared" si="469"/>
        <v>2.5403295066885559E-2</v>
      </c>
      <c r="AI264" s="13">
        <f t="shared" si="470"/>
        <v>2.8951249320797536E-2</v>
      </c>
      <c r="AJ264" s="13">
        <f t="shared" si="471"/>
        <v>1.6497364515668324E-2</v>
      </c>
      <c r="AK264" s="13">
        <f t="shared" si="472"/>
        <v>6.2671569701442924E-3</v>
      </c>
      <c r="AL264" s="13">
        <f t="shared" si="473"/>
        <v>1.5301458946933067E-4</v>
      </c>
      <c r="AM264" s="13">
        <f t="shared" si="474"/>
        <v>7.8230356449707661E-4</v>
      </c>
      <c r="AN264" s="13">
        <f t="shared" si="475"/>
        <v>1.4705610699917147E-3</v>
      </c>
      <c r="AO264" s="13">
        <f t="shared" si="476"/>
        <v>1.3821679707962382E-3</v>
      </c>
      <c r="AP264" s="13">
        <f t="shared" si="477"/>
        <v>8.6605869395855995E-4</v>
      </c>
      <c r="AQ264" s="13">
        <f t="shared" si="478"/>
        <v>4.070006380713884E-4</v>
      </c>
      <c r="AR264" s="13">
        <f t="shared" si="479"/>
        <v>9.5505372774034071E-3</v>
      </c>
      <c r="AS264" s="13">
        <f t="shared" si="480"/>
        <v>1.0884414212316427E-2</v>
      </c>
      <c r="AT264" s="13">
        <f t="shared" si="481"/>
        <v>6.2022936147046537E-3</v>
      </c>
      <c r="AU264" s="13">
        <f t="shared" si="482"/>
        <v>2.3561792322258704E-3</v>
      </c>
      <c r="AV264" s="13">
        <f t="shared" si="483"/>
        <v>6.7131382185905075E-4</v>
      </c>
      <c r="AW264" s="13">
        <f t="shared" si="484"/>
        <v>9.1057422533760926E-6</v>
      </c>
      <c r="AX264" s="13">
        <f t="shared" si="485"/>
        <v>1.485940142848314E-4</v>
      </c>
      <c r="AY264" s="13">
        <f t="shared" si="486"/>
        <v>2.7932452638323925E-4</v>
      </c>
      <c r="AZ264" s="13">
        <f t="shared" si="487"/>
        <v>2.6253477104960847E-4</v>
      </c>
      <c r="BA264" s="13">
        <f t="shared" si="488"/>
        <v>1.6450281422955421E-4</v>
      </c>
      <c r="BB264" s="13">
        <f t="shared" si="489"/>
        <v>7.7307405171284216E-5</v>
      </c>
      <c r="BC264" s="13">
        <f t="shared" si="490"/>
        <v>2.9064231744885907E-5</v>
      </c>
      <c r="BD264" s="13">
        <f t="shared" si="491"/>
        <v>2.992156530839589E-3</v>
      </c>
      <c r="BE264" s="13">
        <f t="shared" si="492"/>
        <v>3.4100564317780836E-3</v>
      </c>
      <c r="BF264" s="13">
        <f t="shared" si="493"/>
        <v>1.9431611862645709E-3</v>
      </c>
      <c r="BG264" s="13">
        <f t="shared" si="494"/>
        <v>7.3818434217451801E-4</v>
      </c>
      <c r="BH264" s="13">
        <f t="shared" si="495"/>
        <v>2.1032073672661069E-4</v>
      </c>
      <c r="BI264" s="13">
        <f t="shared" si="496"/>
        <v>4.7939041532004211E-5</v>
      </c>
      <c r="BJ264" s="14">
        <f t="shared" si="497"/>
        <v>0.22855587872923333</v>
      </c>
      <c r="BK264" s="14">
        <f t="shared" si="498"/>
        <v>0.22501250187422195</v>
      </c>
      <c r="BL264" s="14">
        <f t="shared" si="499"/>
        <v>0.48920949498447619</v>
      </c>
      <c r="BM264" s="14">
        <f t="shared" si="500"/>
        <v>0.57771644962048507</v>
      </c>
      <c r="BN264" s="14">
        <f t="shared" si="501"/>
        <v>0.41884700584772028</v>
      </c>
    </row>
    <row r="265" spans="1:66" x14ac:dyDescent="0.25">
      <c r="A265" t="s">
        <v>357</v>
      </c>
      <c r="B265" t="s">
        <v>334</v>
      </c>
      <c r="C265" t="s">
        <v>330</v>
      </c>
      <c r="D265" s="11">
        <v>44415</v>
      </c>
      <c r="E265" s="10">
        <f>VLOOKUP(A265,home!$A$2:$E$405,3,FALSE)</f>
        <v>1.72</v>
      </c>
      <c r="F265" s="10">
        <f>VLOOKUP(B265,home!$B$2:$E$405,3,FALSE)</f>
        <v>1.0465</v>
      </c>
      <c r="G265" s="10">
        <f>VLOOKUP(C265,away!$B$2:$E$405,4,FALSE)</f>
        <v>0.98839999999999995</v>
      </c>
      <c r="H265" s="10">
        <f>VLOOKUP(A265,away!$A$2:$E$405,3,FALSE)</f>
        <v>1.58</v>
      </c>
      <c r="I265" s="10">
        <f>VLOOKUP(C265,away!$B$2:$E$405,3,FALSE)</f>
        <v>0.50629999999999997</v>
      </c>
      <c r="J265" s="10">
        <f>VLOOKUP(B265,home!$B$2:$E$405,4,FALSE)</f>
        <v>1.0126999999999999</v>
      </c>
      <c r="K265" s="12">
        <f t="shared" si="446"/>
        <v>1.7791002319999998</v>
      </c>
      <c r="L265" s="12">
        <f t="shared" si="447"/>
        <v>0.81011341579999985</v>
      </c>
      <c r="M265" s="13">
        <f t="shared" si="448"/>
        <v>7.5079055459285726E-2</v>
      </c>
      <c r="N265" s="13">
        <f t="shared" si="449"/>
        <v>0.13357316498595609</v>
      </c>
      <c r="O265" s="13">
        <f t="shared" si="450"/>
        <v>6.0822550073159586E-2</v>
      </c>
      <c r="P265" s="13">
        <f t="shared" si="451"/>
        <v>0.10820941294598983</v>
      </c>
      <c r="Q265" s="13">
        <f t="shared" si="452"/>
        <v>0.1188200244077444</v>
      </c>
      <c r="R265" s="13">
        <f t="shared" si="453"/>
        <v>2.4636581898716918E-2</v>
      </c>
      <c r="S265" s="13">
        <f t="shared" si="454"/>
        <v>3.8989825386340674E-2</v>
      </c>
      <c r="T265" s="13">
        <f t="shared" si="455"/>
        <v>9.6257695838397161E-2</v>
      </c>
      <c r="U265" s="13">
        <f t="shared" si="456"/>
        <v>4.383094857169427E-2</v>
      </c>
      <c r="V265" s="13">
        <f t="shared" si="457"/>
        <v>6.2438868086934366E-3</v>
      </c>
      <c r="W265" s="13">
        <f t="shared" si="458"/>
        <v>7.0464244330021214E-2</v>
      </c>
      <c r="X265" s="13">
        <f t="shared" si="459"/>
        <v>5.7084029665959254E-2</v>
      </c>
      <c r="Y265" s="13">
        <f t="shared" si="460"/>
        <v>2.3122269130159384E-2</v>
      </c>
      <c r="Z265" s="13">
        <f t="shared" si="461"/>
        <v>6.6528085052020031E-3</v>
      </c>
      <c r="AA265" s="13">
        <f t="shared" si="462"/>
        <v>1.1836013155056457E-2</v>
      </c>
      <c r="AB265" s="13">
        <f t="shared" si="463"/>
        <v>1.0528726875057999E-2</v>
      </c>
      <c r="AC265" s="13">
        <f t="shared" si="464"/>
        <v>5.624465787568418E-4</v>
      </c>
      <c r="AD265" s="13">
        <f t="shared" si="465"/>
        <v>3.1340738358811369E-2</v>
      </c>
      <c r="AE265" s="13">
        <f t="shared" si="466"/>
        <v>2.5389552605550762E-2</v>
      </c>
      <c r="AF265" s="13">
        <f t="shared" si="467"/>
        <v>1.0284208593458256E-2</v>
      </c>
      <c r="AG265" s="13">
        <f t="shared" si="468"/>
        <v>2.7771251174820598E-3</v>
      </c>
      <c r="AH265" s="13">
        <f t="shared" si="469"/>
        <v>1.3473823557031213E-3</v>
      </c>
      <c r="AI265" s="13">
        <f t="shared" si="470"/>
        <v>2.3971282616241296E-3</v>
      </c>
      <c r="AJ265" s="13">
        <f t="shared" si="471"/>
        <v>2.1323657231946229E-3</v>
      </c>
      <c r="AK265" s="13">
        <f t="shared" si="472"/>
        <v>1.2645641176148E-3</v>
      </c>
      <c r="AL265" s="13">
        <f t="shared" si="473"/>
        <v>3.2425561951169133E-5</v>
      </c>
      <c r="AM265" s="13">
        <f t="shared" si="474"/>
        <v>1.1151662977042521E-2</v>
      </c>
      <c r="AN265" s="13">
        <f t="shared" si="475"/>
        <v>9.0341117861823129E-3</v>
      </c>
      <c r="AO265" s="13">
        <f t="shared" si="476"/>
        <v>3.6593275789115949E-3</v>
      </c>
      <c r="AP265" s="13">
        <f t="shared" si="477"/>
        <v>9.8815678816107201E-4</v>
      </c>
      <c r="AQ265" s="13">
        <f t="shared" si="478"/>
        <v>2.0012976775078068E-4</v>
      </c>
      <c r="AR265" s="13">
        <f t="shared" si="479"/>
        <v>2.1830650451346129E-4</v>
      </c>
      <c r="AS265" s="13">
        <f t="shared" si="480"/>
        <v>3.8838915282700799E-4</v>
      </c>
      <c r="AT265" s="13">
        <f t="shared" si="481"/>
        <v>3.4549161595040674E-4</v>
      </c>
      <c r="AU265" s="13">
        <f t="shared" si="482"/>
        <v>2.0488807136380773E-4</v>
      </c>
      <c r="AV265" s="13">
        <f t="shared" si="483"/>
        <v>9.1129103824345783E-5</v>
      </c>
      <c r="AW265" s="13">
        <f t="shared" si="484"/>
        <v>1.2981690513180992E-6</v>
      </c>
      <c r="AX265" s="13">
        <f t="shared" si="485"/>
        <v>3.3066543649403618E-3</v>
      </c>
      <c r="AY265" s="13">
        <f t="shared" si="486"/>
        <v>2.6787650624518159E-3</v>
      </c>
      <c r="AZ265" s="13">
        <f t="shared" si="487"/>
        <v>1.0850517574342701E-3</v>
      </c>
      <c r="BA265" s="13">
        <f t="shared" si="488"/>
        <v>2.9300499517828979E-4</v>
      </c>
      <c r="BB265" s="13">
        <f t="shared" si="489"/>
        <v>5.93418193725867E-5</v>
      </c>
      <c r="BC265" s="13">
        <f t="shared" si="490"/>
        <v>9.6147207983425671E-6</v>
      </c>
      <c r="BD265" s="13">
        <f t="shared" si="491"/>
        <v>2.9475504677126351E-5</v>
      </c>
      <c r="BE265" s="13">
        <f t="shared" si="492"/>
        <v>5.2439877209392572E-5</v>
      </c>
      <c r="BF265" s="13">
        <f t="shared" si="493"/>
        <v>4.6647898854640928E-5</v>
      </c>
      <c r="BG265" s="13">
        <f t="shared" si="494"/>
        <v>2.7663762558201391E-5</v>
      </c>
      <c r="BH265" s="13">
        <f t="shared" si="495"/>
        <v>1.2304151596322258E-5</v>
      </c>
      <c r="BI265" s="13">
        <f t="shared" si="496"/>
        <v>4.3780637919160197E-6</v>
      </c>
      <c r="BJ265" s="14">
        <f t="shared" si="497"/>
        <v>0.60157887465176374</v>
      </c>
      <c r="BK265" s="14">
        <f t="shared" si="498"/>
        <v>0.23179581780346953</v>
      </c>
      <c r="BL265" s="14">
        <f t="shared" si="499"/>
        <v>0.16021737473898851</v>
      </c>
      <c r="BM265" s="14">
        <f t="shared" si="500"/>
        <v>0.47642661903517097</v>
      </c>
      <c r="BN265" s="14">
        <f t="shared" si="501"/>
        <v>0.52114078977085254</v>
      </c>
    </row>
    <row r="266" spans="1:66" x14ac:dyDescent="0.25">
      <c r="A266" t="s">
        <v>338</v>
      </c>
      <c r="B266" t="s">
        <v>82</v>
      </c>
      <c r="C266" t="s">
        <v>90</v>
      </c>
      <c r="D266" s="11">
        <v>44416</v>
      </c>
      <c r="E266" s="10">
        <f>VLOOKUP(A266,home!$A$2:$E$405,3,FALSE)</f>
        <v>1.4215</v>
      </c>
      <c r="F266" s="10">
        <f>VLOOKUP(B266,home!$B$2:$E$405,3,FALSE)</f>
        <v>1.0282</v>
      </c>
      <c r="G266" s="10">
        <f>VLOOKUP(C266,away!$B$2:$E$405,4,FALSE)</f>
        <v>0.58620000000000005</v>
      </c>
      <c r="H266" s="10">
        <f>VLOOKUP(A266,away!$A$2:$E$405,3,FALSE)</f>
        <v>1.0277000000000001</v>
      </c>
      <c r="I266" s="10">
        <f>VLOOKUP(C266,away!$B$2:$E$405,3,FALSE)</f>
        <v>1.7839</v>
      </c>
      <c r="J266" s="10">
        <f>VLOOKUP(B266,home!$B$2:$E$405,4,FALSE)</f>
        <v>1.3472999999999999</v>
      </c>
      <c r="K266" s="12">
        <f t="shared" si="446"/>
        <v>0.85678188906000008</v>
      </c>
      <c r="L266" s="12">
        <f t="shared" si="447"/>
        <v>2.4700239926190002</v>
      </c>
      <c r="M266" s="13">
        <f t="shared" si="448"/>
        <v>3.5907615262516568E-2</v>
      </c>
      <c r="N266" s="13">
        <f t="shared" si="449"/>
        <v>3.0764994436258634E-2</v>
      </c>
      <c r="O266" s="13">
        <f t="shared" si="450"/>
        <v>8.8692671216148128E-2</v>
      </c>
      <c r="P266" s="13">
        <f t="shared" si="451"/>
        <v>7.5990274390348889E-2</v>
      </c>
      <c r="Q266" s="13">
        <f t="shared" si="452"/>
        <v>1.3179445025009031E-2</v>
      </c>
      <c r="R266" s="13">
        <f t="shared" si="453"/>
        <v>0.10953651293667727</v>
      </c>
      <c r="S266" s="13">
        <f t="shared" si="454"/>
        <v>4.020401911755786E-2</v>
      </c>
      <c r="T266" s="13">
        <f t="shared" si="455"/>
        <v>3.2553545421175431E-2</v>
      </c>
      <c r="U266" s="13">
        <f t="shared" si="456"/>
        <v>9.3848900474931482E-2</v>
      </c>
      <c r="V266" s="13">
        <f t="shared" si="457"/>
        <v>9.4536258673897609E-3</v>
      </c>
      <c r="W266" s="13">
        <f t="shared" si="458"/>
        <v>3.763969935096553E-3</v>
      </c>
      <c r="X266" s="13">
        <f t="shared" si="459"/>
        <v>9.2970960471850678E-3</v>
      </c>
      <c r="Y266" s="13">
        <f t="shared" si="460"/>
        <v>1.1482025149115196E-2</v>
      </c>
      <c r="Z266" s="13">
        <f t="shared" si="461"/>
        <v>9.0185938340471436E-2</v>
      </c>
      <c r="AA266" s="13">
        <f t="shared" si="462"/>
        <v>7.72696786179978E-2</v>
      </c>
      <c r="AB266" s="13">
        <f t="shared" si="463"/>
        <v>3.3101630606693626E-2</v>
      </c>
      <c r="AC266" s="13">
        <f t="shared" si="464"/>
        <v>1.2504026276783933E-3</v>
      </c>
      <c r="AD266" s="13">
        <f t="shared" si="465"/>
        <v>8.0622531783926742E-4</v>
      </c>
      <c r="AE266" s="13">
        <f t="shared" si="466"/>
        <v>1.9913958785198701E-3</v>
      </c>
      <c r="AF266" s="13">
        <f t="shared" si="467"/>
        <v>2.4593977993733361E-3</v>
      </c>
      <c r="AG266" s="13">
        <f t="shared" si="468"/>
        <v>2.0249238572821698E-3</v>
      </c>
      <c r="AH266" s="13">
        <f t="shared" si="469"/>
        <v>5.5690357874455573E-2</v>
      </c>
      <c r="AI266" s="13">
        <f t="shared" si="470"/>
        <v>4.7714490022103491E-2</v>
      </c>
      <c r="AJ266" s="13">
        <f t="shared" si="471"/>
        <v>2.0440455448336177E-2</v>
      </c>
      <c r="AK266" s="13">
        <f t="shared" si="472"/>
        <v>5.83767067742408E-3</v>
      </c>
      <c r="AL266" s="13">
        <f t="shared" si="473"/>
        <v>1.0584767390540994E-4</v>
      </c>
      <c r="AM266" s="13">
        <f t="shared" si="474"/>
        <v>1.3815185016526538E-4</v>
      </c>
      <c r="AN266" s="13">
        <f t="shared" si="475"/>
        <v>3.4123838453291072E-4</v>
      </c>
      <c r="AO266" s="13">
        <f t="shared" si="476"/>
        <v>4.2143349849941896E-4</v>
      </c>
      <c r="AP266" s="13">
        <f t="shared" si="477"/>
        <v>3.4698361752897607E-4</v>
      </c>
      <c r="AQ266" s="13">
        <f t="shared" si="478"/>
        <v>2.1426446508557645E-4</v>
      </c>
      <c r="AR266" s="13">
        <f t="shared" si="479"/>
        <v>2.7511304021488738E-2</v>
      </c>
      <c r="AS266" s="13">
        <f t="shared" si="480"/>
        <v>2.3571187030035096E-2</v>
      </c>
      <c r="AT266" s="13">
        <f t="shared" si="481"/>
        <v>1.009768307549002E-2</v>
      </c>
      <c r="AU266" s="13">
        <f t="shared" si="482"/>
        <v>2.8838373268491773E-3</v>
      </c>
      <c r="AV266" s="13">
        <f t="shared" si="483"/>
        <v>6.1770489815989461E-4</v>
      </c>
      <c r="AW266" s="13">
        <f t="shared" si="484"/>
        <v>6.222290270963346E-6</v>
      </c>
      <c r="AX266" s="13">
        <f t="shared" si="485"/>
        <v>1.972766719362168E-5</v>
      </c>
      <c r="AY266" s="13">
        <f t="shared" si="486"/>
        <v>4.8727811286648297E-5</v>
      </c>
      <c r="AZ266" s="13">
        <f t="shared" si="487"/>
        <v>6.0179431492916112E-5</v>
      </c>
      <c r="BA266" s="13">
        <f t="shared" si="488"/>
        <v>4.9548213216558078E-5</v>
      </c>
      <c r="BB266" s="13">
        <f t="shared" si="489"/>
        <v>3.0596318859075086E-5</v>
      </c>
      <c r="BC266" s="13">
        <f t="shared" si="490"/>
        <v>1.5114728333547325E-5</v>
      </c>
      <c r="BD266" s="13">
        <f t="shared" si="491"/>
        <v>1.1325596833552123E-2</v>
      </c>
      <c r="BE266" s="13">
        <f t="shared" si="492"/>
        <v>9.7035662497827434E-3</v>
      </c>
      <c r="BF266" s="13">
        <f t="shared" si="493"/>
        <v>4.1569199110538593E-3</v>
      </c>
      <c r="BG266" s="13">
        <f t="shared" si="494"/>
        <v>1.1871912313546177E-3</v>
      </c>
      <c r="BH266" s="13">
        <f t="shared" si="495"/>
        <v>2.5429098646886922E-4</v>
      </c>
      <c r="BI266" s="13">
        <f t="shared" si="496"/>
        <v>4.3574382351545756E-5</v>
      </c>
      <c r="BJ266" s="14">
        <f t="shared" si="497"/>
        <v>0.11000898485304905</v>
      </c>
      <c r="BK266" s="14">
        <f t="shared" si="498"/>
        <v>0.16296051275068354</v>
      </c>
      <c r="BL266" s="14">
        <f t="shared" si="499"/>
        <v>0.62348522382135441</v>
      </c>
      <c r="BM266" s="14">
        <f t="shared" si="500"/>
        <v>0.63252664097758426</v>
      </c>
      <c r="BN266" s="14">
        <f t="shared" si="501"/>
        <v>0.35407151326695852</v>
      </c>
    </row>
    <row r="267" spans="1:66" x14ac:dyDescent="0.25">
      <c r="A267" t="s">
        <v>338</v>
      </c>
      <c r="B267" t="s">
        <v>81</v>
      </c>
      <c r="C267" t="s">
        <v>74</v>
      </c>
      <c r="D267" s="11">
        <v>44416</v>
      </c>
      <c r="E267" s="10">
        <f>VLOOKUP(A267,home!$A$2:$E$405,3,FALSE)</f>
        <v>1.4215</v>
      </c>
      <c r="F267" s="10">
        <f>VLOOKUP(B267,home!$B$2:$E$405,3,FALSE)</f>
        <v>0.97409999999999997</v>
      </c>
      <c r="G267" s="10">
        <f>VLOOKUP(C267,away!$B$2:$E$405,4,FALSE)</f>
        <v>1.6234</v>
      </c>
      <c r="H267" s="10">
        <f>VLOOKUP(A267,away!$A$2:$E$405,3,FALSE)</f>
        <v>1.0277000000000001</v>
      </c>
      <c r="I267" s="10">
        <f>VLOOKUP(C267,away!$B$2:$E$405,3,FALSE)</f>
        <v>0.67359999999999998</v>
      </c>
      <c r="J267" s="10">
        <f>VLOOKUP(B267,home!$B$2:$E$405,4,FALSE)</f>
        <v>0.97299999999999998</v>
      </c>
      <c r="K267" s="12">
        <f t="shared" si="446"/>
        <v>2.2478946257099999</v>
      </c>
      <c r="L267" s="12">
        <f t="shared" si="447"/>
        <v>0.67356773455999996</v>
      </c>
      <c r="M267" s="13">
        <f t="shared" si="448"/>
        <v>5.385487445926225E-2</v>
      </c>
      <c r="N267" s="13">
        <f t="shared" si="449"/>
        <v>0.12106008286526236</v>
      </c>
      <c r="O267" s="13">
        <f t="shared" si="450"/>
        <v>3.6274905784538479E-2</v>
      </c>
      <c r="P267" s="13">
        <f t="shared" si="451"/>
        <v>8.1542165761200644E-2</v>
      </c>
      <c r="Q267" s="13">
        <f t="shared" si="452"/>
        <v>0.13606515483041529</v>
      </c>
      <c r="R267" s="13">
        <f t="shared" si="453"/>
        <v>1.221680305533451E-2</v>
      </c>
      <c r="S267" s="13">
        <f t="shared" si="454"/>
        <v>3.0865937688039538E-2</v>
      </c>
      <c r="T267" s="13">
        <f t="shared" si="455"/>
        <v>9.1649098091678469E-2</v>
      </c>
      <c r="U267" s="13">
        <f t="shared" si="456"/>
        <v>2.746208593144395E-2</v>
      </c>
      <c r="V267" s="13">
        <f t="shared" si="457"/>
        <v>5.1927114461763424E-3</v>
      </c>
      <c r="W267" s="13">
        <f t="shared" si="458"/>
        <v>0.10195337676322984</v>
      </c>
      <c r="X267" s="13">
        <f t="shared" si="459"/>
        <v>6.8672505017150859E-2</v>
      </c>
      <c r="Y267" s="13">
        <f t="shared" si="460"/>
        <v>2.3127791815481268E-2</v>
      </c>
      <c r="Z267" s="13">
        <f t="shared" si="461"/>
        <v>2.7429481191824506E-3</v>
      </c>
      <c r="AA267" s="13">
        <f t="shared" si="462"/>
        <v>6.1658583357115842E-3</v>
      </c>
      <c r="AB267" s="13">
        <f t="shared" si="463"/>
        <v>6.930099907867639E-3</v>
      </c>
      <c r="AC267" s="13">
        <f t="shared" si="464"/>
        <v>4.9139579024375124E-4</v>
      </c>
      <c r="AD267" s="13">
        <f t="shared" si="465"/>
        <v>5.7295111924762776E-2</v>
      </c>
      <c r="AE267" s="13">
        <f t="shared" si="466"/>
        <v>3.8592138740524105E-2</v>
      </c>
      <c r="AF267" s="13">
        <f t="shared" si="467"/>
        <v>1.2997209731640013E-2</v>
      </c>
      <c r="AG267" s="13">
        <f t="shared" si="468"/>
        <v>2.9181670381806502E-3</v>
      </c>
      <c r="AH267" s="13">
        <f t="shared" si="469"/>
        <v>4.6189033766333399E-4</v>
      </c>
      <c r="AI267" s="13">
        <f t="shared" si="470"/>
        <v>1.0382808077007857E-3</v>
      </c>
      <c r="AJ267" s="13">
        <f t="shared" si="471"/>
        <v>1.1669729238042172E-3</v>
      </c>
      <c r="AK267" s="13">
        <f t="shared" si="472"/>
        <v>8.744107212561949E-4</v>
      </c>
      <c r="AL267" s="13">
        <f t="shared" si="473"/>
        <v>2.9761077254184002E-5</v>
      </c>
      <c r="AM267" s="13">
        <f t="shared" si="474"/>
        <v>2.5758674835025416E-2</v>
      </c>
      <c r="AN267" s="13">
        <f t="shared" si="475"/>
        <v>1.7350212253895748E-2</v>
      </c>
      <c r="AO267" s="13">
        <f t="shared" si="476"/>
        <v>5.8432715809958544E-3</v>
      </c>
      <c r="AP267" s="13">
        <f t="shared" si="477"/>
        <v>1.3119464004100693E-3</v>
      </c>
      <c r="AQ267" s="13">
        <f t="shared" si="478"/>
        <v>2.209211911970892E-4</v>
      </c>
      <c r="AR267" s="13">
        <f t="shared" si="479"/>
        <v>6.2222885671009068E-5</v>
      </c>
      <c r="AS267" s="13">
        <f t="shared" si="480"/>
        <v>1.3987049029602906E-4</v>
      </c>
      <c r="AT267" s="13">
        <f t="shared" si="481"/>
        <v>1.5720706171593325E-4</v>
      </c>
      <c r="AU267" s="13">
        <f t="shared" si="482"/>
        <v>1.1779496971830219E-4</v>
      </c>
      <c r="AV267" s="13">
        <f t="shared" si="483"/>
        <v>6.6197669841360916E-5</v>
      </c>
      <c r="AW267" s="13">
        <f t="shared" si="484"/>
        <v>1.2517089879973408E-6</v>
      </c>
      <c r="AX267" s="13">
        <f t="shared" si="485"/>
        <v>9.6504644545108501E-3</v>
      </c>
      <c r="AY267" s="13">
        <f t="shared" si="486"/>
        <v>6.5002414800766784E-3</v>
      </c>
      <c r="AZ267" s="13">
        <f t="shared" si="487"/>
        <v>2.1891764639140948E-3</v>
      </c>
      <c r="BA267" s="13">
        <f t="shared" si="488"/>
        <v>4.9151954378356282E-4</v>
      </c>
      <c r="BB267" s="13">
        <f t="shared" si="489"/>
        <v>8.2767926399564769E-5</v>
      </c>
      <c r="BC267" s="13">
        <f t="shared" si="490"/>
        <v>1.1149960935836732E-5</v>
      </c>
      <c r="BD267" s="13">
        <f t="shared" si="491"/>
        <v>6.9852213565345765E-6</v>
      </c>
      <c r="BE267" s="13">
        <f t="shared" si="492"/>
        <v>1.5702041546748788E-5</v>
      </c>
      <c r="BF267" s="13">
        <f t="shared" si="493"/>
        <v>1.7648267402805876E-5</v>
      </c>
      <c r="BG267" s="13">
        <f t="shared" si="494"/>
        <v>1.3223815149286765E-5</v>
      </c>
      <c r="BH267" s="13">
        <f t="shared" si="495"/>
        <v>7.431435751366049E-6</v>
      </c>
      <c r="BI267" s="13">
        <f t="shared" si="496"/>
        <v>3.3410168973609767E-6</v>
      </c>
      <c r="BJ267" s="14">
        <f t="shared" si="497"/>
        <v>0.72374098290947053</v>
      </c>
      <c r="BK267" s="14">
        <f t="shared" si="498"/>
        <v>0.1784770877022534</v>
      </c>
      <c r="BL267" s="14">
        <f t="shared" si="499"/>
        <v>9.319893268066741E-2</v>
      </c>
      <c r="BM267" s="14">
        <f t="shared" si="500"/>
        <v>0.55064697488447178</v>
      </c>
      <c r="BN267" s="14">
        <f t="shared" si="501"/>
        <v>0.4410139867560135</v>
      </c>
    </row>
    <row r="268" spans="1:66" x14ac:dyDescent="0.25">
      <c r="A268" t="s">
        <v>338</v>
      </c>
      <c r="B268" t="s">
        <v>96</v>
      </c>
      <c r="C268" t="s">
        <v>78</v>
      </c>
      <c r="D268" s="11">
        <v>44416</v>
      </c>
      <c r="E268" s="10">
        <f>VLOOKUP(A268,home!$A$2:$E$405,3,FALSE)</f>
        <v>1.4215</v>
      </c>
      <c r="F268" s="10">
        <f>VLOOKUP(B268,home!$B$2:$E$405,3,FALSE)</f>
        <v>1.2987</v>
      </c>
      <c r="G268" s="10">
        <f>VLOOKUP(C268,away!$B$2:$E$405,4,FALSE)</f>
        <v>1.0823</v>
      </c>
      <c r="H268" s="10">
        <f>VLOOKUP(A268,away!$A$2:$E$405,3,FALSE)</f>
        <v>1.0277000000000001</v>
      </c>
      <c r="I268" s="10">
        <f>VLOOKUP(C268,away!$B$2:$E$405,3,FALSE)</f>
        <v>0.74850000000000005</v>
      </c>
      <c r="J268" s="10">
        <f>VLOOKUP(B268,home!$B$2:$E$405,4,FALSE)</f>
        <v>0.5988</v>
      </c>
      <c r="K268" s="12">
        <f t="shared" si="446"/>
        <v>1.9980362487149999</v>
      </c>
      <c r="L268" s="12">
        <f t="shared" si="447"/>
        <v>0.46061698986000005</v>
      </c>
      <c r="M268" s="13">
        <f t="shared" si="448"/>
        <v>8.5550088977943639E-2</v>
      </c>
      <c r="N268" s="13">
        <f t="shared" si="449"/>
        <v>0.17093217885872494</v>
      </c>
      <c r="O268" s="13">
        <f t="shared" si="450"/>
        <v>3.9405824467275571E-2</v>
      </c>
      <c r="P268" s="13">
        <f t="shared" si="451"/>
        <v>7.8734265696117037E-2</v>
      </c>
      <c r="Q268" s="13">
        <f t="shared" si="452"/>
        <v>0.17076434471578411</v>
      </c>
      <c r="R268" s="13">
        <f t="shared" si="453"/>
        <v>9.0754961245340052E-3</v>
      </c>
      <c r="S268" s="13">
        <f t="shared" si="454"/>
        <v>1.8115365713719439E-2</v>
      </c>
      <c r="T268" s="13">
        <f t="shared" si="455"/>
        <v>7.8656958438399899E-2</v>
      </c>
      <c r="U268" s="13">
        <f t="shared" si="456"/>
        <v>1.8133170231891441E-2</v>
      </c>
      <c r="V268" s="13">
        <f t="shared" si="457"/>
        <v>1.8524560475832806E-3</v>
      </c>
      <c r="W268" s="13">
        <f t="shared" si="458"/>
        <v>0.11373111691006679</v>
      </c>
      <c r="X268" s="13">
        <f t="shared" si="459"/>
        <v>5.2386484724530724E-2</v>
      </c>
      <c r="Y268" s="13">
        <f t="shared" si="460"/>
        <v>1.2065052451580105E-2</v>
      </c>
      <c r="Z268" s="13">
        <f t="shared" si="461"/>
        <v>1.3934425687896499E-3</v>
      </c>
      <c r="AA268" s="13">
        <f t="shared" si="462"/>
        <v>2.7841487629442648E-3</v>
      </c>
      <c r="AB268" s="13">
        <f t="shared" si="463"/>
        <v>2.7814150750888333E-3</v>
      </c>
      <c r="AC268" s="13">
        <f t="shared" si="464"/>
        <v>1.0655436509715675E-4</v>
      </c>
      <c r="AD268" s="13">
        <f t="shared" si="465"/>
        <v>5.6809723548289247E-2</v>
      </c>
      <c r="AE268" s="13">
        <f t="shared" si="466"/>
        <v>2.6167523855591755E-2</v>
      </c>
      <c r="AF268" s="13">
        <f t="shared" si="467"/>
        <v>6.0266030352262075E-3</v>
      </c>
      <c r="AG268" s="13">
        <f t="shared" si="468"/>
        <v>9.2531858305567845E-4</v>
      </c>
      <c r="AH268" s="13">
        <f t="shared" si="469"/>
        <v>1.6046083039466863E-4</v>
      </c>
      <c r="AI268" s="13">
        <f t="shared" si="470"/>
        <v>3.2060655562745748E-4</v>
      </c>
      <c r="AJ268" s="13">
        <f t="shared" si="471"/>
        <v>3.2029175985966109E-4</v>
      </c>
      <c r="AK268" s="13">
        <f t="shared" si="472"/>
        <v>2.1331818212144091E-4</v>
      </c>
      <c r="AL268" s="13">
        <f t="shared" si="473"/>
        <v>3.9226047770931306E-6</v>
      </c>
      <c r="AM268" s="13">
        <f t="shared" si="474"/>
        <v>2.2701577385792007E-2</v>
      </c>
      <c r="AN268" s="13">
        <f t="shared" si="475"/>
        <v>1.0456732240517363E-2</v>
      </c>
      <c r="AO268" s="13">
        <f t="shared" si="476"/>
        <v>2.4082742641995604E-3</v>
      </c>
      <c r="AP268" s="13">
        <f t="shared" si="477"/>
        <v>3.6976401411096936E-4</v>
      </c>
      <c r="AQ268" s="13">
        <f t="shared" si="478"/>
        <v>4.2579896784586315E-5</v>
      </c>
      <c r="AR268" s="13">
        <f t="shared" si="479"/>
        <v>1.478219693736566E-5</v>
      </c>
      <c r="AS268" s="13">
        <f t="shared" si="480"/>
        <v>2.953536531650044E-5</v>
      </c>
      <c r="AT268" s="13">
        <f t="shared" si="481"/>
        <v>2.9506365260703829E-5</v>
      </c>
      <c r="AU268" s="13">
        <f t="shared" si="482"/>
        <v>1.9651595786237086E-5</v>
      </c>
      <c r="AV268" s="13">
        <f t="shared" si="483"/>
        <v>9.8161501814991647E-6</v>
      </c>
      <c r="AW268" s="13">
        <f t="shared" si="484"/>
        <v>1.0028024076960914E-7</v>
      </c>
      <c r="AX268" s="13">
        <f t="shared" si="485"/>
        <v>7.5597624199701874E-3</v>
      </c>
      <c r="AY268" s="13">
        <f t="shared" si="486"/>
        <v>3.4821550099434174E-3</v>
      </c>
      <c r="AZ268" s="13">
        <f t="shared" si="487"/>
        <v>8.0196987945302758E-4</v>
      </c>
      <c r="BA268" s="13">
        <f t="shared" si="488"/>
        <v>1.2313365061068023E-4</v>
      </c>
      <c r="BB268" s="13">
        <f t="shared" si="489"/>
        <v>1.4179362873691118E-5</v>
      </c>
      <c r="BC268" s="13">
        <f t="shared" si="490"/>
        <v>1.3062510890024492E-6</v>
      </c>
      <c r="BD268" s="13">
        <f t="shared" si="491"/>
        <v>1.1348218428011796E-6</v>
      </c>
      <c r="BE268" s="13">
        <f t="shared" si="492"/>
        <v>2.2674151777503119E-6</v>
      </c>
      <c r="BF268" s="13">
        <f t="shared" si="493"/>
        <v>2.2651888580158441E-6</v>
      </c>
      <c r="BG268" s="13">
        <f t="shared" si="494"/>
        <v>1.5086431495003305E-6</v>
      </c>
      <c r="BH268" s="13">
        <f t="shared" si="495"/>
        <v>7.5358092476930594E-7</v>
      </c>
      <c r="BI268" s="13">
        <f t="shared" si="496"/>
        <v>3.0113640080584885E-7</v>
      </c>
      <c r="BJ268" s="14">
        <f t="shared" si="497"/>
        <v>0.73642673949659376</v>
      </c>
      <c r="BK268" s="14">
        <f t="shared" si="498"/>
        <v>0.18784480841518106</v>
      </c>
      <c r="BL268" s="14">
        <f t="shared" si="499"/>
        <v>7.330625444957331E-2</v>
      </c>
      <c r="BM268" s="14">
        <f t="shared" si="500"/>
        <v>0.44102699136005596</v>
      </c>
      <c r="BN268" s="14">
        <f t="shared" si="501"/>
        <v>0.55446219884037928</v>
      </c>
    </row>
    <row r="269" spans="1:66" x14ac:dyDescent="0.25">
      <c r="A269" t="s">
        <v>338</v>
      </c>
      <c r="B269" t="s">
        <v>76</v>
      </c>
      <c r="C269" t="s">
        <v>72</v>
      </c>
      <c r="D269" s="11">
        <v>44416</v>
      </c>
      <c r="E269" s="10">
        <f>VLOOKUP(A269,home!$A$2:$E$405,3,FALSE)</f>
        <v>1.4215</v>
      </c>
      <c r="F269" s="10">
        <f>VLOOKUP(B269,home!$B$2:$E$405,3,FALSE)</f>
        <v>1.1137999999999999</v>
      </c>
      <c r="G269" s="10">
        <f>VLOOKUP(C269,away!$B$2:$E$405,4,FALSE)</f>
        <v>0.91990000000000005</v>
      </c>
      <c r="H269" s="10">
        <f>VLOOKUP(A269,away!$A$2:$E$405,3,FALSE)</f>
        <v>1.0277000000000001</v>
      </c>
      <c r="I269" s="10">
        <f>VLOOKUP(C269,away!$B$2:$E$405,3,FALSE)</f>
        <v>0.74850000000000005</v>
      </c>
      <c r="J269" s="10">
        <f>VLOOKUP(B269,home!$B$2:$E$405,4,FALSE)</f>
        <v>0.64870000000000005</v>
      </c>
      <c r="K269" s="12">
        <f t="shared" si="446"/>
        <v>1.4564470373299998</v>
      </c>
      <c r="L269" s="12">
        <f t="shared" si="447"/>
        <v>0.49900173901500011</v>
      </c>
      <c r="M269" s="13">
        <f t="shared" si="448"/>
        <v>0.14150096015912664</v>
      </c>
      <c r="N269" s="13">
        <f t="shared" si="449"/>
        <v>0.20608865420311032</v>
      </c>
      <c r="O269" s="13">
        <f t="shared" si="450"/>
        <v>7.0609225191696448E-2</v>
      </c>
      <c r="P269" s="13">
        <f t="shared" si="451"/>
        <v>0.10283859683861306</v>
      </c>
      <c r="Q269" s="13">
        <f t="shared" si="452"/>
        <v>0.15007860492072347</v>
      </c>
      <c r="R269" s="13">
        <f t="shared" si="453"/>
        <v>1.7617063080579139E-2</v>
      </c>
      <c r="S269" s="13">
        <f t="shared" si="454"/>
        <v>1.8684991585643095E-2</v>
      </c>
      <c r="T269" s="13">
        <f t="shared" si="455"/>
        <v>7.4889484844386164E-2</v>
      </c>
      <c r="U269" s="13">
        <f t="shared" si="456"/>
        <v>2.5658319330165203E-2</v>
      </c>
      <c r="V269" s="13">
        <f t="shared" si="457"/>
        <v>1.5088537714576771E-3</v>
      </c>
      <c r="W269" s="13">
        <f t="shared" si="458"/>
        <v>7.2860513167802371E-2</v>
      </c>
      <c r="X269" s="13">
        <f t="shared" si="459"/>
        <v>3.6357522776258699E-2</v>
      </c>
      <c r="Y269" s="13">
        <f t="shared" si="460"/>
        <v>9.0712335458152816E-3</v>
      </c>
      <c r="Z269" s="13">
        <f t="shared" si="461"/>
        <v>2.9303150378486484E-3</v>
      </c>
      <c r="AA269" s="13">
        <f t="shared" si="462"/>
        <v>4.2678486553182097E-3</v>
      </c>
      <c r="AB269" s="13">
        <f t="shared" si="463"/>
        <v>3.1079477649055163E-3</v>
      </c>
      <c r="AC269" s="13">
        <f t="shared" si="464"/>
        <v>6.8536816162263284E-5</v>
      </c>
      <c r="AD269" s="13">
        <f t="shared" si="465"/>
        <v>2.6529369635397305E-2</v>
      </c>
      <c r="AE269" s="13">
        <f t="shared" si="466"/>
        <v>1.3238201583034995E-2</v>
      </c>
      <c r="AF269" s="13">
        <f t="shared" si="467"/>
        <v>3.3029428056827949E-3</v>
      </c>
      <c r="AG269" s="13">
        <f t="shared" si="468"/>
        <v>5.4939140130093268E-4</v>
      </c>
      <c r="AH269" s="13">
        <f t="shared" si="469"/>
        <v>3.6555807493707026E-4</v>
      </c>
      <c r="AI269" s="13">
        <f t="shared" si="470"/>
        <v>5.3241597521415396E-4</v>
      </c>
      <c r="AJ269" s="13">
        <f t="shared" si="471"/>
        <v>3.8771783486390873E-4</v>
      </c>
      <c r="AK269" s="13">
        <f t="shared" si="472"/>
        <v>1.8823016396918055E-4</v>
      </c>
      <c r="AL269" s="13">
        <f t="shared" si="473"/>
        <v>1.9924189907932669E-6</v>
      </c>
      <c r="AM269" s="13">
        <f t="shared" si="474"/>
        <v>7.7277243615413689E-3</v>
      </c>
      <c r="AN269" s="13">
        <f t="shared" si="475"/>
        <v>3.8561478950377248E-3</v>
      </c>
      <c r="AO269" s="13">
        <f t="shared" si="476"/>
        <v>9.6211225276142832E-4</v>
      </c>
      <c r="AP269" s="13">
        <f t="shared" si="477"/>
        <v>1.6003189575186403E-4</v>
      </c>
      <c r="AQ269" s="13">
        <f t="shared" si="478"/>
        <v>1.9964048569511833E-5</v>
      </c>
      <c r="AR269" s="13">
        <f t="shared" si="479"/>
        <v>3.6482823020914767E-5</v>
      </c>
      <c r="AS269" s="13">
        <f t="shared" si="480"/>
        <v>5.3135299502246028E-5</v>
      </c>
      <c r="AT269" s="13">
        <f t="shared" si="481"/>
        <v>3.8694374768844233E-5</v>
      </c>
      <c r="AU269" s="13">
        <f t="shared" si="482"/>
        <v>1.878543583113995E-5</v>
      </c>
      <c r="AV269" s="13">
        <f t="shared" si="483"/>
        <v>6.839998090304152E-6</v>
      </c>
      <c r="AW269" s="13">
        <f t="shared" si="484"/>
        <v>4.0223043382211533E-8</v>
      </c>
      <c r="AX269" s="13">
        <f t="shared" si="485"/>
        <v>1.8758368752782978E-3</v>
      </c>
      <c r="AY269" s="13">
        <f t="shared" si="486"/>
        <v>9.360458628723345E-4</v>
      </c>
      <c r="AZ269" s="13">
        <f t="shared" si="487"/>
        <v>2.3354425668554559E-4</v>
      </c>
      <c r="BA269" s="13">
        <f t="shared" si="488"/>
        <v>3.8846330074350943E-5</v>
      </c>
      <c r="BB269" s="13">
        <f t="shared" si="489"/>
        <v>4.846096565362953E-6</v>
      </c>
      <c r="BC269" s="13">
        <f t="shared" si="490"/>
        <v>4.8364212271014674E-7</v>
      </c>
      <c r="BD269" s="13">
        <f t="shared" si="491"/>
        <v>3.0341653552688236E-6</v>
      </c>
      <c r="BE269" s="13">
        <f t="shared" si="492"/>
        <v>4.4191011424506036E-6</v>
      </c>
      <c r="BF269" s="13">
        <f t="shared" si="493"/>
        <v>3.2180933832919011E-6</v>
      </c>
      <c r="BG269" s="13">
        <f t="shared" si="494"/>
        <v>1.5623275246489208E-6</v>
      </c>
      <c r="BH269" s="13">
        <f t="shared" si="495"/>
        <v>5.6886182365350833E-7</v>
      </c>
      <c r="BI269" s="13">
        <f t="shared" si="496"/>
        <v>1.6570342354205853E-7</v>
      </c>
      <c r="BJ269" s="14">
        <f t="shared" si="497"/>
        <v>0.60878150240077278</v>
      </c>
      <c r="BK269" s="14">
        <f t="shared" si="498"/>
        <v>0.26553997745286578</v>
      </c>
      <c r="BL269" s="14">
        <f t="shared" si="499"/>
        <v>0.12290123225551514</v>
      </c>
      <c r="BM269" s="14">
        <f t="shared" si="500"/>
        <v>0.31048391711332435</v>
      </c>
      <c r="BN269" s="14">
        <f t="shared" si="501"/>
        <v>0.68873310439384894</v>
      </c>
    </row>
    <row r="270" spans="1:66" s="10" customFormat="1" x14ac:dyDescent="0.25">
      <c r="A270" t="s">
        <v>350</v>
      </c>
      <c r="B270" t="s">
        <v>103</v>
      </c>
      <c r="C270" t="s">
        <v>108</v>
      </c>
      <c r="D270" s="11">
        <v>44416</v>
      </c>
      <c r="E270" s="10">
        <f>VLOOKUP(A270,home!$A$2:$E$405,3,FALSE)</f>
        <v>1.6204000000000001</v>
      </c>
      <c r="F270" s="10">
        <f>VLOOKUP(B270,home!$B$2:$E$405,3,FALSE)</f>
        <v>1.1657</v>
      </c>
      <c r="G270" s="10">
        <f>VLOOKUP(C270,away!$B$2:$E$405,4,FALSE)</f>
        <v>0.82279999999999998</v>
      </c>
      <c r="H270" s="10">
        <f>VLOOKUP(A270,away!$A$2:$E$405,3,FALSE)</f>
        <v>1.3241000000000001</v>
      </c>
      <c r="I270" s="10">
        <f>VLOOKUP(C270,away!$B$2:$E$405,3,FALSE)</f>
        <v>1.2586999999999999</v>
      </c>
      <c r="J270" s="10">
        <f>VLOOKUP(B270,home!$B$2:$E$405,4,FALSE)</f>
        <v>1.0069999999999999</v>
      </c>
      <c r="K270" s="12">
        <f t="shared" si="446"/>
        <v>1.5541871503840001</v>
      </c>
      <c r="L270" s="12">
        <f t="shared" si="447"/>
        <v>1.6783111826899997</v>
      </c>
      <c r="M270" s="13">
        <f t="shared" si="448"/>
        <v>3.9458794330496857E-2</v>
      </c>
      <c r="N270" s="13">
        <f t="shared" si="449"/>
        <v>6.1326351118103244E-2</v>
      </c>
      <c r="O270" s="13">
        <f t="shared" si="450"/>
        <v>6.6224135780337631E-2</v>
      </c>
      <c r="P270" s="13">
        <f t="shared" si="451"/>
        <v>0.10292470087508603</v>
      </c>
      <c r="Q270" s="13">
        <f t="shared" si="452"/>
        <v>4.7656313443846771E-2</v>
      </c>
      <c r="R270" s="13">
        <f t="shared" si="453"/>
        <v>5.5572353822060799E-2</v>
      </c>
      <c r="S270" s="13">
        <f t="shared" si="454"/>
        <v>6.7117446376449827E-2</v>
      </c>
      <c r="T270" s="13">
        <f t="shared" si="455"/>
        <v>7.9982123778587794E-2</v>
      </c>
      <c r="U270" s="13">
        <f t="shared" si="456"/>
        <v>8.6369838226840065E-2</v>
      </c>
      <c r="V270" s="13">
        <f t="shared" si="457"/>
        <v>1.9452199606099667E-2</v>
      </c>
      <c r="W270" s="13">
        <f t="shared" si="458"/>
        <v>2.4688943329699644E-2</v>
      </c>
      <c r="X270" s="13">
        <f t="shared" si="459"/>
        <v>4.1435729679034583E-2</v>
      </c>
      <c r="Y270" s="13">
        <f t="shared" si="460"/>
        <v>3.4771024241621838E-2</v>
      </c>
      <c r="Z270" s="13">
        <f t="shared" si="461"/>
        <v>3.1089234289323329E-2</v>
      </c>
      <c r="AA270" s="13">
        <f t="shared" si="462"/>
        <v>4.8318488447743967E-2</v>
      </c>
      <c r="AB270" s="13">
        <f t="shared" si="463"/>
        <v>3.7547986935730721E-2</v>
      </c>
      <c r="AC270" s="13">
        <f t="shared" si="464"/>
        <v>3.171206602657275E-3</v>
      </c>
      <c r="AD270" s="13">
        <f t="shared" si="465"/>
        <v>9.5928096198944872E-3</v>
      </c>
      <c r="AE270" s="13">
        <f t="shared" si="466"/>
        <v>1.6099719658485123E-2</v>
      </c>
      <c r="AF270" s="13">
        <f t="shared" si="467"/>
        <v>1.3510169770504805E-2</v>
      </c>
      <c r="AG270" s="13">
        <f t="shared" si="468"/>
        <v>7.5580896686262E-3</v>
      </c>
      <c r="AH270" s="13">
        <f t="shared" si="469"/>
        <v>1.3044352392260176E-2</v>
      </c>
      <c r="AI270" s="13">
        <f t="shared" si="470"/>
        <v>2.0273364873131555E-2</v>
      </c>
      <c r="AJ270" s="13">
        <f t="shared" si="471"/>
        <v>1.5754301590433714E-2</v>
      </c>
      <c r="AK270" s="13">
        <f t="shared" si="472"/>
        <v>8.1617110317087644E-3</v>
      </c>
      <c r="AL270" s="13">
        <f t="shared" si="473"/>
        <v>3.3087223928616934E-4</v>
      </c>
      <c r="AM270" s="13">
        <f t="shared" si="474"/>
        <v>2.9818042894640059E-3</v>
      </c>
      <c r="AN270" s="13">
        <f t="shared" si="475"/>
        <v>5.0043954836004496E-3</v>
      </c>
      <c r="AO270" s="13">
        <f t="shared" si="476"/>
        <v>4.1994664513649825E-3</v>
      </c>
      <c r="AP270" s="13">
        <f t="shared" si="477"/>
        <v>2.3493371688857803E-3</v>
      </c>
      <c r="AQ270" s="13">
        <f t="shared" si="478"/>
        <v>9.8572971061256691E-4</v>
      </c>
      <c r="AR270" s="13">
        <f t="shared" si="479"/>
        <v>4.3784964981758564E-3</v>
      </c>
      <c r="AS270" s="13">
        <f t="shared" si="480"/>
        <v>6.8050029954662564E-3</v>
      </c>
      <c r="AT270" s="13">
        <f t="shared" si="481"/>
        <v>5.2881241069391441E-3</v>
      </c>
      <c r="AU270" s="13">
        <f t="shared" si="482"/>
        <v>2.7395781788802282E-3</v>
      </c>
      <c r="AV270" s="13">
        <f t="shared" si="483"/>
        <v>1.0644543007720124E-3</v>
      </c>
      <c r="AW270" s="13">
        <f t="shared" si="484"/>
        <v>2.3973620832548838E-5</v>
      </c>
      <c r="AX270" s="13">
        <f t="shared" si="485"/>
        <v>7.7238031860747604E-4</v>
      </c>
      <c r="AY270" s="13">
        <f t="shared" si="486"/>
        <v>1.2962945260085919E-3</v>
      </c>
      <c r="AZ270" s="13">
        <f t="shared" si="487"/>
        <v>1.0877927995300264E-3</v>
      </c>
      <c r="BA270" s="13">
        <f t="shared" si="488"/>
        <v>6.0855160663363485E-4</v>
      </c>
      <c r="BB270" s="13">
        <f t="shared" si="489"/>
        <v>2.5533474166429863E-4</v>
      </c>
      <c r="BC270" s="13">
        <f t="shared" si="490"/>
        <v>8.5706230452890843E-5</v>
      </c>
      <c r="BD270" s="13">
        <f t="shared" si="491"/>
        <v>1.2247466060429251E-3</v>
      </c>
      <c r="BE270" s="13">
        <f t="shared" si="492"/>
        <v>1.9034854375883292E-3</v>
      </c>
      <c r="BF270" s="13">
        <f t="shared" si="493"/>
        <v>1.4791863040214237E-3</v>
      </c>
      <c r="BG270" s="13">
        <f t="shared" si="494"/>
        <v>7.6631078224469933E-4</v>
      </c>
      <c r="BH270" s="13">
        <f t="shared" si="495"/>
        <v>2.9774759274135573E-4</v>
      </c>
      <c r="BI270" s="13">
        <f t="shared" si="496"/>
        <v>9.2551096539276656E-5</v>
      </c>
      <c r="BJ270" s="14">
        <f t="shared" si="497"/>
        <v>0.35624806763522915</v>
      </c>
      <c r="BK270" s="14">
        <f t="shared" si="498"/>
        <v>0.23375151455608439</v>
      </c>
      <c r="BL270" s="14">
        <f t="shared" si="499"/>
        <v>0.37730621699965888</v>
      </c>
      <c r="BM270" s="14">
        <f t="shared" si="500"/>
        <v>0.62396006320518849</v>
      </c>
      <c r="BN270" s="14">
        <f t="shared" si="501"/>
        <v>0.37316264936993138</v>
      </c>
    </row>
    <row r="271" spans="1:66" x14ac:dyDescent="0.25">
      <c r="A271" t="s">
        <v>350</v>
      </c>
      <c r="B271" t="s">
        <v>105</v>
      </c>
      <c r="C271" t="s">
        <v>100</v>
      </c>
      <c r="D271" s="11">
        <v>44416</v>
      </c>
      <c r="E271" s="10">
        <f>VLOOKUP(A271,home!$A$2:$E$405,3,FALSE)</f>
        <v>1.6204000000000001</v>
      </c>
      <c r="F271" s="10">
        <f>VLOOKUP(B271,home!$B$2:$E$405,3,FALSE)</f>
        <v>1.8513999999999999</v>
      </c>
      <c r="G271" s="10">
        <f>VLOOKUP(C271,away!$B$2:$E$405,4,FALSE)</f>
        <v>0.75429999999999997</v>
      </c>
      <c r="H271" s="10">
        <f>VLOOKUP(A271,away!$A$2:$E$405,3,FALSE)</f>
        <v>1.3241000000000001</v>
      </c>
      <c r="I271" s="10">
        <f>VLOOKUP(C271,away!$B$2:$E$405,3,FALSE)</f>
        <v>0.92310000000000003</v>
      </c>
      <c r="J271" s="10">
        <f>VLOOKUP(B271,home!$B$2:$E$405,4,FALSE)</f>
        <v>0.41959999999999997</v>
      </c>
      <c r="K271" s="12">
        <f t="shared" si="446"/>
        <v>2.262906456808</v>
      </c>
      <c r="L271" s="12">
        <f t="shared" si="447"/>
        <v>0.51286730751599996</v>
      </c>
      <c r="M271" s="13">
        <f t="shared" si="448"/>
        <v>6.2301251548843715E-2</v>
      </c>
      <c r="N271" s="13">
        <f t="shared" si="449"/>
        <v>0.14098190439709785</v>
      </c>
      <c r="O271" s="13">
        <f t="shared" si="450"/>
        <v>3.1952275136732496E-2</v>
      </c>
      <c r="P271" s="13">
        <f t="shared" si="451"/>
        <v>7.2305009716617685E-2</v>
      </c>
      <c r="Q271" s="13">
        <f t="shared" si="452"/>
        <v>0.15951443087664047</v>
      </c>
      <c r="R271" s="13">
        <f t="shared" si="453"/>
        <v>8.1936386591932118E-3</v>
      </c>
      <c r="S271" s="13">
        <f t="shared" si="454"/>
        <v>2.0978769688203832E-2</v>
      </c>
      <c r="T271" s="13">
        <f t="shared" si="455"/>
        <v>8.1809736673649686E-2</v>
      </c>
      <c r="U271" s="13">
        <f t="shared" si="456"/>
        <v>1.8541437826639962E-2</v>
      </c>
      <c r="V271" s="13">
        <f t="shared" si="457"/>
        <v>2.7052606995811635E-3</v>
      </c>
      <c r="W271" s="13">
        <f t="shared" si="458"/>
        <v>0.12032207852826772</v>
      </c>
      <c r="X271" s="13">
        <f t="shared" si="459"/>
        <v>6.1709260449521373E-2</v>
      </c>
      <c r="Y271" s="13">
        <f t="shared" si="460"/>
        <v>1.5824331127774805E-2</v>
      </c>
      <c r="Z271" s="13">
        <f t="shared" si="461"/>
        <v>1.4007497992998101E-3</v>
      </c>
      <c r="AA271" s="13">
        <f t="shared" si="462"/>
        <v>3.1697657652080503E-3</v>
      </c>
      <c r="AB271" s="13">
        <f t="shared" si="463"/>
        <v>3.5864417083291242E-3</v>
      </c>
      <c r="AC271" s="13">
        <f t="shared" si="464"/>
        <v>1.9622790103165908E-4</v>
      </c>
      <c r="AD271" s="13">
        <f t="shared" si="465"/>
        <v>6.8069402099544069E-2</v>
      </c>
      <c r="AE271" s="13">
        <f t="shared" si="466"/>
        <v>3.4910570979017119E-2</v>
      </c>
      <c r="AF271" s="13">
        <f t="shared" si="467"/>
        <v>8.952245270927358E-3</v>
      </c>
      <c r="AG271" s="13">
        <f t="shared" si="468"/>
        <v>1.5304379761077857E-3</v>
      </c>
      <c r="AH271" s="13">
        <f t="shared" si="469"/>
        <v>1.7959969451761772E-4</v>
      </c>
      <c r="AI271" s="13">
        <f t="shared" si="470"/>
        <v>4.0641730836466145E-4</v>
      </c>
      <c r="AJ271" s="13">
        <f t="shared" si="471"/>
        <v>4.5984217562846025E-4</v>
      </c>
      <c r="AK271" s="13">
        <f t="shared" si="472"/>
        <v>3.468599427807604E-4</v>
      </c>
      <c r="AL271" s="13">
        <f t="shared" si="473"/>
        <v>9.1094544254168723E-6</v>
      </c>
      <c r="AM271" s="13">
        <f t="shared" si="474"/>
        <v>3.0806937904423643E-2</v>
      </c>
      <c r="AN271" s="13">
        <f t="shared" si="475"/>
        <v>1.5799871295854355E-2</v>
      </c>
      <c r="AO271" s="13">
        <f t="shared" si="476"/>
        <v>4.0516187253020778E-3</v>
      </c>
      <c r="AP271" s="13">
        <f t="shared" si="477"/>
        <v>6.9264759557569478E-4</v>
      </c>
      <c r="AQ271" s="13">
        <f t="shared" si="478"/>
        <v>8.8809076850084439E-5</v>
      </c>
      <c r="AR271" s="13">
        <f t="shared" si="479"/>
        <v>1.842216235158935E-5</v>
      </c>
      <c r="AS271" s="13">
        <f t="shared" si="480"/>
        <v>4.1687630133776785E-5</v>
      </c>
      <c r="AT271" s="13">
        <f t="shared" si="481"/>
        <v>4.7167603699373624E-5</v>
      </c>
      <c r="AU271" s="13">
        <f t="shared" si="482"/>
        <v>3.5578624987824498E-5</v>
      </c>
      <c r="AV271" s="13">
        <f t="shared" si="483"/>
        <v>2.0127775052324633E-5</v>
      </c>
      <c r="AW271" s="13">
        <f t="shared" si="484"/>
        <v>2.9367128551826776E-7</v>
      </c>
      <c r="AX271" s="13">
        <f t="shared" si="485"/>
        <v>1.1618869783067233E-2</v>
      </c>
      <c r="AY271" s="13">
        <f t="shared" si="486"/>
        <v>5.9589384620207016E-3</v>
      </c>
      <c r="AZ271" s="13">
        <f t="shared" si="487"/>
        <v>1.5280723623350455E-3</v>
      </c>
      <c r="BA271" s="13">
        <f t="shared" si="488"/>
        <v>2.6123278605346274E-4</v>
      </c>
      <c r="BB271" s="13">
        <f t="shared" si="489"/>
        <v>3.3494438904535669E-5</v>
      </c>
      <c r="BC271" s="13">
        <f t="shared" si="490"/>
        <v>3.435640539545676E-6</v>
      </c>
      <c r="BD271" s="13">
        <f t="shared" si="491"/>
        <v>1.5746874673137074E-6</v>
      </c>
      <c r="BE271" s="13">
        <f t="shared" si="492"/>
        <v>3.5633704372388246E-6</v>
      </c>
      <c r="BF271" s="13">
        <f t="shared" si="493"/>
        <v>4.031786985213242E-6</v>
      </c>
      <c r="BG271" s="13">
        <f t="shared" si="494"/>
        <v>3.0411856004378356E-6</v>
      </c>
      <c r="BH271" s="13">
        <f t="shared" si="495"/>
        <v>1.7204796328955733E-6</v>
      </c>
      <c r="BI271" s="13">
        <f t="shared" si="496"/>
        <v>7.7865689401720956E-7</v>
      </c>
      <c r="BJ271" s="14">
        <f t="shared" si="497"/>
        <v>0.76446832644947471</v>
      </c>
      <c r="BK271" s="14">
        <f t="shared" si="498"/>
        <v>0.16445456747072418</v>
      </c>
      <c r="BL271" s="14">
        <f t="shared" si="499"/>
        <v>6.7013972180636316E-2</v>
      </c>
      <c r="BM271" s="14">
        <f t="shared" si="500"/>
        <v>0.51613046077427427</v>
      </c>
      <c r="BN271" s="14">
        <f t="shared" si="501"/>
        <v>0.47524851033512544</v>
      </c>
    </row>
    <row r="272" spans="1:66" s="10" customFormat="1" x14ac:dyDescent="0.25">
      <c r="A272" t="s">
        <v>350</v>
      </c>
      <c r="B272" t="s">
        <v>107</v>
      </c>
      <c r="C272" t="s">
        <v>102</v>
      </c>
      <c r="D272" s="11">
        <v>44416</v>
      </c>
      <c r="E272" s="10">
        <f>VLOOKUP(A272,home!$A$2:$E$405,3,FALSE)</f>
        <v>1.6204000000000001</v>
      </c>
      <c r="F272" s="10">
        <f>VLOOKUP(B272,home!$B$2:$E$405,3,FALSE)</f>
        <v>1.0286</v>
      </c>
      <c r="G272" s="10">
        <f>VLOOKUP(C272,away!$B$2:$E$405,4,FALSE)</f>
        <v>1.0971</v>
      </c>
      <c r="H272" s="10">
        <f>VLOOKUP(A272,away!$A$2:$E$405,3,FALSE)</f>
        <v>1.3241000000000001</v>
      </c>
      <c r="I272" s="10">
        <f>VLOOKUP(C272,away!$B$2:$E$405,3,FALSE)</f>
        <v>1.0909</v>
      </c>
      <c r="J272" s="10">
        <f>VLOOKUP(B272,home!$B$2:$E$405,4,FALSE)</f>
        <v>1.0069999999999999</v>
      </c>
      <c r="K272" s="12">
        <f t="shared" si="446"/>
        <v>1.8285842280240001</v>
      </c>
      <c r="L272" s="12">
        <f t="shared" si="447"/>
        <v>1.45457191483</v>
      </c>
      <c r="M272" s="13">
        <f t="shared" si="448"/>
        <v>3.7509683868340304E-2</v>
      </c>
      <c r="N272" s="13">
        <f t="shared" si="449"/>
        <v>6.8589616319813348E-2</v>
      </c>
      <c r="O272" s="13">
        <f t="shared" si="450"/>
        <v>5.4560532689039716E-2</v>
      </c>
      <c r="P272" s="13">
        <f t="shared" si="451"/>
        <v>9.9768529547765911E-2</v>
      </c>
      <c r="Q272" s="13">
        <f t="shared" si="452"/>
        <v>6.2710945304314133E-2</v>
      </c>
      <c r="R272" s="13">
        <f t="shared" si="453"/>
        <v>3.9681109253820665E-2</v>
      </c>
      <c r="S272" s="13">
        <f t="shared" si="454"/>
        <v>6.6341264852173426E-2</v>
      </c>
      <c r="T272" s="13">
        <f t="shared" si="455"/>
        <v>9.1217579792095604E-2</v>
      </c>
      <c r="U272" s="13">
        <f t="shared" si="456"/>
        <v>7.2560250532033674E-2</v>
      </c>
      <c r="V272" s="13">
        <f t="shared" si="457"/>
        <v>1.9606108669229814E-2</v>
      </c>
      <c r="W272" s="13">
        <f t="shared" si="458"/>
        <v>3.822408183598152E-2</v>
      </c>
      <c r="X272" s="13">
        <f t="shared" si="459"/>
        <v>5.5599675908782259E-2</v>
      </c>
      <c r="Y272" s="13">
        <f t="shared" si="460"/>
        <v>4.0436863525282425E-2</v>
      </c>
      <c r="Z272" s="13">
        <f t="shared" si="461"/>
        <v>1.9239675689969454E-2</v>
      </c>
      <c r="AA272" s="13">
        <f t="shared" si="462"/>
        <v>3.5181367518974917E-2</v>
      </c>
      <c r="AB272" s="13">
        <f t="shared" si="463"/>
        <v>3.2166046882756698E-2</v>
      </c>
      <c r="AC272" s="13">
        <f t="shared" si="464"/>
        <v>3.25927938860505E-3</v>
      </c>
      <c r="AD272" s="13">
        <f t="shared" si="465"/>
        <v>1.7473988293993627E-2</v>
      </c>
      <c r="AE272" s="13">
        <f t="shared" si="466"/>
        <v>2.5417172612511314E-2</v>
      </c>
      <c r="AF272" s="13">
        <f t="shared" si="467"/>
        <v>1.8485552718272614E-2</v>
      </c>
      <c r="AG272" s="13">
        <f t="shared" si="468"/>
        <v>8.9628552713695697E-3</v>
      </c>
      <c r="AH272" s="13">
        <f t="shared" si="469"/>
        <v>6.9963729772667699E-3</v>
      </c>
      <c r="AI272" s="13">
        <f t="shared" si="470"/>
        <v>1.2793457279603333E-2</v>
      </c>
      <c r="AJ272" s="13">
        <f t="shared" si="471"/>
        <v>1.1696957101690745E-2</v>
      </c>
      <c r="AK272" s="13">
        <f t="shared" si="472"/>
        <v>7.1296237573416719E-3</v>
      </c>
      <c r="AL272" s="13">
        <f t="shared" si="473"/>
        <v>3.4676219946596466E-4</v>
      </c>
      <c r="AM272" s="13">
        <f t="shared" si="474"/>
        <v>6.3905318790145509E-3</v>
      </c>
      <c r="AN272" s="13">
        <f t="shared" si="475"/>
        <v>9.2954881920403517E-3</v>
      </c>
      <c r="AO272" s="13">
        <f t="shared" si="476"/>
        <v>6.760478029387897E-3</v>
      </c>
      <c r="AP272" s="13">
        <f t="shared" si="477"/>
        <v>3.2778671574576332E-3</v>
      </c>
      <c r="AQ272" s="13">
        <f t="shared" si="478"/>
        <v>1.1919733769453801E-3</v>
      </c>
      <c r="AR272" s="13">
        <f t="shared" si="479"/>
        <v>2.0353455276815595E-3</v>
      </c>
      <c r="AS272" s="13">
        <f t="shared" si="480"/>
        <v>3.7218007304976857E-3</v>
      </c>
      <c r="AT272" s="13">
        <f t="shared" si="481"/>
        <v>3.4028130578181359E-3</v>
      </c>
      <c r="AU272" s="13">
        <f t="shared" si="482"/>
        <v>2.0741100961467877E-3</v>
      </c>
      <c r="AV272" s="13">
        <f t="shared" si="483"/>
        <v>9.481712522498402E-4</v>
      </c>
      <c r="AW272" s="13">
        <f t="shared" si="484"/>
        <v>2.5620017120038763E-5</v>
      </c>
      <c r="AX272" s="13">
        <f t="shared" si="485"/>
        <v>1.9476043004417621E-3</v>
      </c>
      <c r="AY272" s="13">
        <f t="shared" si="486"/>
        <v>2.8329305166247165E-3</v>
      </c>
      <c r="AZ272" s="13">
        <f t="shared" si="487"/>
        <v>2.060350583073578E-3</v>
      </c>
      <c r="BA272" s="13">
        <f t="shared" si="488"/>
        <v>9.9897603094748063E-4</v>
      </c>
      <c r="BB272" s="13">
        <f t="shared" si="489"/>
        <v>3.6327061955113767E-4</v>
      </c>
      <c r="BC272" s="13">
        <f t="shared" si="490"/>
        <v>1.0568064813639579E-4</v>
      </c>
      <c r="BD272" s="13">
        <f t="shared" si="491"/>
        <v>4.9342607359007342E-4</v>
      </c>
      <c r="BE272" s="13">
        <f t="shared" si="492"/>
        <v>9.0227113586261788E-4</v>
      </c>
      <c r="BF272" s="13">
        <f t="shared" si="493"/>
        <v>8.2493938421984161E-4</v>
      </c>
      <c r="BG272" s="13">
        <f t="shared" si="494"/>
        <v>5.0282371568674436E-4</v>
      </c>
      <c r="BH272" s="13">
        <f t="shared" si="495"/>
        <v>2.2986387899530131E-4</v>
      </c>
      <c r="BI272" s="13">
        <f t="shared" si="496"/>
        <v>8.4065092744645042E-5</v>
      </c>
      <c r="BJ272" s="14">
        <f t="shared" si="497"/>
        <v>0.46234348291603733</v>
      </c>
      <c r="BK272" s="14">
        <f t="shared" si="498"/>
        <v>0.2296645590422052</v>
      </c>
      <c r="BL272" s="14">
        <f t="shared" si="499"/>
        <v>0.28798534793802144</v>
      </c>
      <c r="BM272" s="14">
        <f t="shared" si="500"/>
        <v>0.63360533810363429</v>
      </c>
      <c r="BN272" s="14">
        <f t="shared" si="501"/>
        <v>0.36282041698309409</v>
      </c>
    </row>
    <row r="273" spans="1:66" x14ac:dyDescent="0.25">
      <c r="A273" t="s">
        <v>339</v>
      </c>
      <c r="B273" t="s">
        <v>118</v>
      </c>
      <c r="C273" t="s">
        <v>113</v>
      </c>
      <c r="D273" s="11">
        <v>44416</v>
      </c>
      <c r="E273" s="10">
        <f>VLOOKUP(A273,home!$A$2:$E$405,3,FALSE)</f>
        <v>1.2710999999999999</v>
      </c>
      <c r="F273" s="10">
        <f>VLOOKUP(B273,home!$B$2:$E$405,3,FALSE)</f>
        <v>0.74529999999999996</v>
      </c>
      <c r="G273" s="10">
        <f>VLOOKUP(C273,away!$B$2:$E$405,4,FALSE)</f>
        <v>1.2008000000000001</v>
      </c>
      <c r="H273" s="10">
        <f>VLOOKUP(A273,away!$A$2:$E$405,3,FALSE)</f>
        <v>0.94469999999999998</v>
      </c>
      <c r="I273" s="10">
        <f>VLOOKUP(C273,away!$B$2:$E$405,3,FALSE)</f>
        <v>0.8357</v>
      </c>
      <c r="J273" s="10">
        <f>VLOOKUP(B273,home!$B$2:$E$405,4,FALSE)</f>
        <v>1.1142000000000001</v>
      </c>
      <c r="K273" s="12">
        <f t="shared" si="446"/>
        <v>1.1375788766639998</v>
      </c>
      <c r="L273" s="12">
        <f t="shared" si="447"/>
        <v>0.87964506721800007</v>
      </c>
      <c r="M273" s="13">
        <f t="shared" si="448"/>
        <v>0.13302423572271563</v>
      </c>
      <c r="N273" s="13">
        <f t="shared" si="449"/>
        <v>0.15132556064253397</v>
      </c>
      <c r="O273" s="13">
        <f t="shared" si="450"/>
        <v>0.11701411277393127</v>
      </c>
      <c r="P273" s="13">
        <f t="shared" si="451"/>
        <v>0.13311278296320334</v>
      </c>
      <c r="Q273" s="13">
        <f t="shared" si="452"/>
        <v>8.6072380643141919E-2</v>
      </c>
      <c r="R273" s="13">
        <f t="shared" si="453"/>
        <v>5.1465443548239703E-2</v>
      </c>
      <c r="S273" s="13">
        <f t="shared" si="454"/>
        <v>3.330034728623351E-2</v>
      </c>
      <c r="T273" s="13">
        <f t="shared" si="455"/>
        <v>7.5713145056449854E-2</v>
      </c>
      <c r="U273" s="13">
        <f t="shared" si="456"/>
        <v>5.8546001458621016E-2</v>
      </c>
      <c r="V273" s="13">
        <f t="shared" si="457"/>
        <v>3.7025015085317145E-3</v>
      </c>
      <c r="W273" s="13">
        <f t="shared" si="458"/>
        <v>3.2638040694607184E-2</v>
      </c>
      <c r="X273" s="13">
        <f t="shared" si="459"/>
        <v>2.8709891500671558E-2</v>
      </c>
      <c r="Y273" s="13">
        <f t="shared" si="460"/>
        <v>1.2627257219464859E-2</v>
      </c>
      <c r="Z273" s="13">
        <f t="shared" si="461"/>
        <v>1.5090441183131836E-2</v>
      </c>
      <c r="AA273" s="13">
        <f t="shared" si="462"/>
        <v>1.7166567129471275E-2</v>
      </c>
      <c r="AB273" s="13">
        <f t="shared" si="463"/>
        <v>9.7641620756605419E-3</v>
      </c>
      <c r="AC273" s="13">
        <f t="shared" si="464"/>
        <v>2.3156037932133117E-4</v>
      </c>
      <c r="AD273" s="13">
        <f t="shared" si="465"/>
        <v>9.2820864174712955E-3</v>
      </c>
      <c r="AE273" s="13">
        <f t="shared" si="466"/>
        <v>8.1649415306198226E-3</v>
      </c>
      <c r="AF273" s="13">
        <f t="shared" si="467"/>
        <v>3.5911252707665569E-3</v>
      </c>
      <c r="AG273" s="13">
        <f t="shared" si="468"/>
        <v>1.052971876730569E-3</v>
      </c>
      <c r="AH273" s="13">
        <f t="shared" si="469"/>
        <v>3.318558037221319E-3</v>
      </c>
      <c r="AI273" s="13">
        <f t="shared" si="470"/>
        <v>3.7751215241265158E-3</v>
      </c>
      <c r="AJ273" s="13">
        <f t="shared" si="471"/>
        <v>2.1472492513429655E-3</v>
      </c>
      <c r="AK273" s="13">
        <f t="shared" si="472"/>
        <v>8.1422179708678141E-4</v>
      </c>
      <c r="AL273" s="13">
        <f t="shared" si="473"/>
        <v>9.2685806756982905E-6</v>
      </c>
      <c r="AM273" s="13">
        <f t="shared" si="474"/>
        <v>2.1118210879770335E-3</v>
      </c>
      <c r="AN273" s="13">
        <f t="shared" si="475"/>
        <v>1.8576530028859475E-3</v>
      </c>
      <c r="AO273" s="13">
        <f t="shared" si="476"/>
        <v>8.1703765029566438E-4</v>
      </c>
      <c r="AP273" s="13">
        <f t="shared" si="477"/>
        <v>2.3956771293798886E-4</v>
      </c>
      <c r="AQ273" s="13">
        <f t="shared" si="478"/>
        <v>5.2683639237649925E-5</v>
      </c>
      <c r="AR273" s="13">
        <f t="shared" si="479"/>
        <v>5.8383064154367661E-4</v>
      </c>
      <c r="AS273" s="13">
        <f t="shared" si="480"/>
        <v>6.6415340536927787E-4</v>
      </c>
      <c r="AT273" s="13">
        <f t="shared" si="481"/>
        <v>3.777634424062768E-4</v>
      </c>
      <c r="AU273" s="13">
        <f t="shared" si="482"/>
        <v>1.432452374857526E-4</v>
      </c>
      <c r="AV273" s="13">
        <f t="shared" si="483"/>
        <v>4.073818908662761E-5</v>
      </c>
      <c r="AW273" s="13">
        <f t="shared" si="484"/>
        <v>2.5763195229428995E-7</v>
      </c>
      <c r="AX273" s="13">
        <f t="shared" si="485"/>
        <v>4.00393843496043E-4</v>
      </c>
      <c r="AY273" s="13">
        <f t="shared" si="486"/>
        <v>3.5220446937575013E-4</v>
      </c>
      <c r="AZ273" s="13">
        <f t="shared" si="487"/>
        <v>1.5490746206925588E-4</v>
      </c>
      <c r="BA273" s="13">
        <f t="shared" si="488"/>
        <v>4.5421194961493467E-5</v>
      </c>
      <c r="BB273" s="13">
        <f t="shared" si="489"/>
        <v>9.9886325237561979E-6</v>
      </c>
      <c r="BC273" s="13">
        <f t="shared" si="490"/>
        <v>1.7572902655550853E-6</v>
      </c>
      <c r="BD273" s="13">
        <f t="shared" si="491"/>
        <v>8.5593957320769212E-5</v>
      </c>
      <c r="BE273" s="13">
        <f t="shared" si="492"/>
        <v>9.7369877818186977E-5</v>
      </c>
      <c r="BF273" s="13">
        <f t="shared" si="493"/>
        <v>5.538295811466205E-5</v>
      </c>
      <c r="BG273" s="13">
        <f t="shared" si="494"/>
        <v>2.1000827759468864E-5</v>
      </c>
      <c r="BH273" s="13">
        <f t="shared" si="495"/>
        <v>5.9725245129076881E-6</v>
      </c>
      <c r="BI273" s="13">
        <f t="shared" si="496"/>
        <v>1.3588435452483461E-6</v>
      </c>
      <c r="BJ273" s="14">
        <f t="shared" si="497"/>
        <v>0.41522083683848365</v>
      </c>
      <c r="BK273" s="14">
        <f t="shared" si="498"/>
        <v>0.30373290091005695</v>
      </c>
      <c r="BL273" s="14">
        <f t="shared" si="499"/>
        <v>0.26608784750066417</v>
      </c>
      <c r="BM273" s="14">
        <f t="shared" si="500"/>
        <v>0.32776556330114737</v>
      </c>
      <c r="BN273" s="14">
        <f t="shared" si="501"/>
        <v>0.67201451629376585</v>
      </c>
    </row>
    <row r="274" spans="1:66" x14ac:dyDescent="0.25">
      <c r="A274" t="s">
        <v>339</v>
      </c>
      <c r="B274" t="s">
        <v>125</v>
      </c>
      <c r="C274" t="s">
        <v>121</v>
      </c>
      <c r="D274" s="11">
        <v>44416</v>
      </c>
      <c r="E274" s="10">
        <f>VLOOKUP(A274,home!$A$2:$E$405,3,FALSE)</f>
        <v>1.2710999999999999</v>
      </c>
      <c r="F274" s="10">
        <f>VLOOKUP(B274,home!$B$2:$E$405,3,FALSE)</f>
        <v>1.3664000000000001</v>
      </c>
      <c r="G274" s="10">
        <f>VLOOKUP(C274,away!$B$2:$E$405,4,FALSE)</f>
        <v>1.0766</v>
      </c>
      <c r="H274" s="10">
        <f>VLOOKUP(A274,away!$A$2:$E$405,3,FALSE)</f>
        <v>0.94469999999999998</v>
      </c>
      <c r="I274" s="10">
        <f>VLOOKUP(C274,away!$B$2:$E$405,3,FALSE)</f>
        <v>1.0027999999999999</v>
      </c>
      <c r="J274" s="10">
        <f>VLOOKUP(B274,home!$B$2:$E$405,4,FALSE)</f>
        <v>1.4484999999999999</v>
      </c>
      <c r="K274" s="12">
        <f t="shared" si="446"/>
        <v>1.8698722976640001</v>
      </c>
      <c r="L274" s="12">
        <f t="shared" si="447"/>
        <v>1.3722294642599997</v>
      </c>
      <c r="M274" s="13">
        <f t="shared" si="448"/>
        <v>3.9081668356260056E-2</v>
      </c>
      <c r="N274" s="13">
        <f t="shared" si="449"/>
        <v>7.307772900586243E-2</v>
      </c>
      <c r="O274" s="13">
        <f t="shared" si="450"/>
        <v>5.362901683089772E-2</v>
      </c>
      <c r="P274" s="13">
        <f t="shared" si="451"/>
        <v>0.10027941292305205</v>
      </c>
      <c r="Q274" s="13">
        <f t="shared" si="452"/>
        <v>6.8323010522129579E-2</v>
      </c>
      <c r="R274" s="13">
        <f t="shared" si="453"/>
        <v>3.6795658517326649E-2</v>
      </c>
      <c r="S274" s="13">
        <f t="shared" si="454"/>
        <v>6.4326582507456015E-2</v>
      </c>
      <c r="T274" s="13">
        <f t="shared" si="455"/>
        <v>9.3754848125412196E-2</v>
      </c>
      <c r="U274" s="13">
        <f t="shared" si="456"/>
        <v>6.8803182535853505E-2</v>
      </c>
      <c r="V274" s="13">
        <f t="shared" si="457"/>
        <v>1.8339464796843674E-2</v>
      </c>
      <c r="W274" s="13">
        <f t="shared" si="458"/>
        <v>4.2585101556112018E-2</v>
      </c>
      <c r="X274" s="13">
        <f t="shared" si="459"/>
        <v>5.8436531093801279E-2</v>
      </c>
      <c r="Y274" s="13">
        <f t="shared" si="460"/>
        <v>4.0094164878029873E-2</v>
      </c>
      <c r="Z274" s="13">
        <f t="shared" si="461"/>
        <v>1.6830695591441677E-2</v>
      </c>
      <c r="AA274" s="13">
        <f t="shared" si="462"/>
        <v>3.14712514368524E-2</v>
      </c>
      <c r="AB274" s="13">
        <f t="shared" si="463"/>
        <v>2.942361061729434E-2</v>
      </c>
      <c r="AC274" s="13">
        <f t="shared" si="464"/>
        <v>2.9410700088112482E-3</v>
      </c>
      <c r="AD274" s="13">
        <f t="shared" si="465"/>
        <v>1.990717542324549E-2</v>
      </c>
      <c r="AE274" s="13">
        <f t="shared" si="466"/>
        <v>2.7317212665969995E-2</v>
      </c>
      <c r="AF274" s="13">
        <f t="shared" si="467"/>
        <v>1.8742742050850244E-2</v>
      </c>
      <c r="AG274" s="13">
        <f t="shared" si="468"/>
        <v>8.5731142944005315E-3</v>
      </c>
      <c r="AH274" s="13">
        <f t="shared" si="469"/>
        <v>5.7738940986417908E-3</v>
      </c>
      <c r="AI274" s="13">
        <f t="shared" si="470"/>
        <v>1.0796444624695936E-2</v>
      </c>
      <c r="AJ274" s="13">
        <f t="shared" si="471"/>
        <v>1.0093986358491168E-2</v>
      </c>
      <c r="AK274" s="13">
        <f t="shared" si="472"/>
        <v>6.2914884882469832E-3</v>
      </c>
      <c r="AL274" s="13">
        <f t="shared" si="473"/>
        <v>3.0185893924556181E-4</v>
      </c>
      <c r="AM274" s="13">
        <f t="shared" si="474"/>
        <v>7.4447751697328804E-3</v>
      </c>
      <c r="AN274" s="13">
        <f t="shared" si="475"/>
        <v>1.0215939842698699E-2</v>
      </c>
      <c r="AO274" s="13">
        <f t="shared" si="476"/>
        <v>7.0093068286294115E-3</v>
      </c>
      <c r="AP274" s="13">
        <f t="shared" si="477"/>
        <v>3.2061257847613642E-3</v>
      </c>
      <c r="AQ274" s="13">
        <f t="shared" si="478"/>
        <v>1.0998850669933151E-3</v>
      </c>
      <c r="AR274" s="13">
        <f t="shared" si="479"/>
        <v>1.5846215211346381E-3</v>
      </c>
      <c r="AS274" s="13">
        <f t="shared" si="480"/>
        <v>2.9630398846518485E-3</v>
      </c>
      <c r="AT274" s="13">
        <f t="shared" si="481"/>
        <v>2.7702530985920138E-3</v>
      </c>
      <c r="AU274" s="13">
        <f t="shared" si="482"/>
        <v>1.7266731755250209E-3</v>
      </c>
      <c r="AV274" s="13">
        <f t="shared" si="483"/>
        <v>8.0716458450844151E-4</v>
      </c>
      <c r="AW274" s="13">
        <f t="shared" si="484"/>
        <v>2.1514944421557334E-5</v>
      </c>
      <c r="AX274" s="13">
        <f t="shared" si="485"/>
        <v>2.3201298087033835E-3</v>
      </c>
      <c r="AY274" s="13">
        <f t="shared" si="486"/>
        <v>3.1837504844106999E-3</v>
      </c>
      <c r="AZ274" s="13">
        <f t="shared" si="487"/>
        <v>2.1844181107802045E-3</v>
      </c>
      <c r="BA274" s="13">
        <f t="shared" si="488"/>
        <v>9.9917429795858665E-4</v>
      </c>
      <c r="BB274" s="13">
        <f t="shared" si="489"/>
        <v>3.4277410289751842E-4</v>
      </c>
      <c r="BC274" s="13">
        <f t="shared" si="490"/>
        <v>9.4072944716252645E-5</v>
      </c>
      <c r="BD274" s="13">
        <f t="shared" si="491"/>
        <v>3.6241072350024189E-4</v>
      </c>
      <c r="BE274" s="13">
        <f t="shared" si="492"/>
        <v>6.7766177224946986E-4</v>
      </c>
      <c r="BF274" s="13">
        <f t="shared" si="493"/>
        <v>6.3357048755758748E-4</v>
      </c>
      <c r="BG274" s="13">
        <f t="shared" si="494"/>
        <v>3.9489863443380218E-4</v>
      </c>
      <c r="BH274" s="13">
        <f t="shared" si="495"/>
        <v>1.8460250422827742E-4</v>
      </c>
      <c r="BI274" s="13">
        <f t="shared" si="496"/>
        <v>6.903662174717155E-5</v>
      </c>
      <c r="BJ274" s="14">
        <f t="shared" si="497"/>
        <v>0.48891198205809594</v>
      </c>
      <c r="BK274" s="14">
        <f t="shared" si="498"/>
        <v>0.22845380801607929</v>
      </c>
      <c r="BL274" s="14">
        <f t="shared" si="499"/>
        <v>0.26525246651642914</v>
      </c>
      <c r="BM274" s="14">
        <f t="shared" si="500"/>
        <v>0.62510022048652847</v>
      </c>
      <c r="BN274" s="14">
        <f t="shared" si="501"/>
        <v>0.37118649615552846</v>
      </c>
    </row>
    <row r="275" spans="1:66" x14ac:dyDescent="0.25">
      <c r="A275" t="s">
        <v>339</v>
      </c>
      <c r="B275" t="s">
        <v>109</v>
      </c>
      <c r="C275" t="s">
        <v>120</v>
      </c>
      <c r="D275" s="11">
        <v>44416</v>
      </c>
      <c r="E275" s="10">
        <f>VLOOKUP(A275,home!$A$2:$E$405,3,FALSE)</f>
        <v>1.2710999999999999</v>
      </c>
      <c r="F275" s="10">
        <f>VLOOKUP(B275,home!$B$2:$E$405,3,FALSE)</f>
        <v>0.91090000000000004</v>
      </c>
      <c r="G275" s="10">
        <f>VLOOKUP(C275,away!$B$2:$E$405,4,FALSE)</f>
        <v>0.99380000000000002</v>
      </c>
      <c r="H275" s="10">
        <f>VLOOKUP(A275,away!$A$2:$E$405,3,FALSE)</f>
        <v>0.94469999999999998</v>
      </c>
      <c r="I275" s="10">
        <f>VLOOKUP(C275,away!$B$2:$E$405,3,FALSE)</f>
        <v>0.78</v>
      </c>
      <c r="J275" s="10">
        <f>VLOOKUP(B275,home!$B$2:$E$405,4,FALSE)</f>
        <v>0.61280000000000001</v>
      </c>
      <c r="K275" s="12">
        <f t="shared" si="446"/>
        <v>1.1506663510619999</v>
      </c>
      <c r="L275" s="12">
        <f t="shared" si="447"/>
        <v>0.45155148480000001</v>
      </c>
      <c r="M275" s="13">
        <f t="shared" si="448"/>
        <v>0.20144924083363669</v>
      </c>
      <c r="N275" s="13">
        <f t="shared" si="449"/>
        <v>0.23180086287425072</v>
      </c>
      <c r="O275" s="13">
        <f t="shared" si="450"/>
        <v>9.0964703810261449E-2</v>
      </c>
      <c r="P275" s="13">
        <f t="shared" si="451"/>
        <v>0.10467002380878913</v>
      </c>
      <c r="Q275" s="13">
        <f t="shared" si="452"/>
        <v>0.13336272652826855</v>
      </c>
      <c r="R275" s="13">
        <f t="shared" si="453"/>
        <v>2.0537623534957888E-2</v>
      </c>
      <c r="S275" s="13">
        <f t="shared" si="454"/>
        <v>1.3596246179428582E-2</v>
      </c>
      <c r="T275" s="13">
        <f t="shared" si="455"/>
        <v>6.0220137180816029E-2</v>
      </c>
      <c r="U275" s="13">
        <f t="shared" si="456"/>
        <v>2.3631952332455044E-2</v>
      </c>
      <c r="V275" s="13">
        <f t="shared" si="457"/>
        <v>7.8493410240812944E-4</v>
      </c>
      <c r="W275" s="13">
        <f t="shared" si="458"/>
        <v>5.115200063398738E-2</v>
      </c>
      <c r="X275" s="13">
        <f t="shared" si="459"/>
        <v>2.3097761836767549E-2</v>
      </c>
      <c r="Y275" s="13">
        <f t="shared" si="460"/>
        <v>5.2149143264745811E-3</v>
      </c>
      <c r="Z275" s="13">
        <f t="shared" si="461"/>
        <v>3.0912648004912191E-3</v>
      </c>
      <c r="AA275" s="13">
        <f t="shared" si="462"/>
        <v>3.5570143881476319E-3</v>
      </c>
      <c r="AB275" s="13">
        <f t="shared" si="463"/>
        <v>2.0464683833424343E-3</v>
      </c>
      <c r="AC275" s="13">
        <f t="shared" si="464"/>
        <v>2.5490003973022864E-5</v>
      </c>
      <c r="AD275" s="13">
        <f t="shared" si="465"/>
        <v>1.4714721479757838E-2</v>
      </c>
      <c r="AE275" s="13">
        <f t="shared" si="466"/>
        <v>6.6444543326031067E-3</v>
      </c>
      <c r="AF275" s="13">
        <f t="shared" si="467"/>
        <v>1.5001566097863628E-3</v>
      </c>
      <c r="AG275" s="13">
        <f t="shared" si="468"/>
        <v>2.2579931486052209E-4</v>
      </c>
      <c r="AH275" s="13">
        <f t="shared" si="469"/>
        <v>3.4896630264294649E-4</v>
      </c>
      <c r="AI275" s="13">
        <f t="shared" si="470"/>
        <v>4.0154378210575671E-4</v>
      </c>
      <c r="AJ275" s="13">
        <f t="shared" si="471"/>
        <v>2.3102145927363294E-4</v>
      </c>
      <c r="AK275" s="13">
        <f t="shared" si="472"/>
        <v>8.8609539853136537E-5</v>
      </c>
      <c r="AL275" s="13">
        <f t="shared" si="473"/>
        <v>5.2976904985127981E-7</v>
      </c>
      <c r="AM275" s="13">
        <f t="shared" si="474"/>
        <v>3.3863469744013159E-3</v>
      </c>
      <c r="AN275" s="13">
        <f t="shared" si="475"/>
        <v>1.529110004338902E-3</v>
      </c>
      <c r="AO275" s="13">
        <f t="shared" si="476"/>
        <v>3.4523594644088286E-4</v>
      </c>
      <c r="AP275" s="13">
        <f t="shared" si="477"/>
        <v>5.1963934740571299E-5</v>
      </c>
      <c r="AQ275" s="13">
        <f t="shared" si="478"/>
        <v>5.866097972038819E-6</v>
      </c>
      <c r="AR275" s="13">
        <f t="shared" si="479"/>
        <v>3.1515250420717744E-5</v>
      </c>
      <c r="AS275" s="13">
        <f t="shared" si="480"/>
        <v>3.6263538204412442E-5</v>
      </c>
      <c r="AT275" s="13">
        <f t="shared" si="481"/>
        <v>2.0863616591134348E-5</v>
      </c>
      <c r="AU275" s="13">
        <f t="shared" si="482"/>
        <v>8.0023538576257206E-6</v>
      </c>
      <c r="AV275" s="13">
        <f t="shared" si="483"/>
        <v>2.3020098283152761E-6</v>
      </c>
      <c r="AW275" s="13">
        <f t="shared" si="484"/>
        <v>7.646114010825049E-9</v>
      </c>
      <c r="AX275" s="13">
        <f t="shared" si="485"/>
        <v>6.4942591941070092E-4</v>
      </c>
      <c r="AY275" s="13">
        <f t="shared" si="486"/>
        <v>2.9324923817750721E-4</v>
      </c>
      <c r="AZ275" s="13">
        <f t="shared" si="487"/>
        <v>6.6208564457761118E-5</v>
      </c>
      <c r="BA275" s="13">
        <f t="shared" si="488"/>
        <v>9.9655251957928446E-6</v>
      </c>
      <c r="BB275" s="13">
        <f t="shared" si="489"/>
        <v>1.1249869247430175E-6</v>
      </c>
      <c r="BC275" s="13">
        <f t="shared" si="490"/>
        <v>1.0159790324965914E-7</v>
      </c>
      <c r="BD275" s="13">
        <f t="shared" si="491"/>
        <v>2.3717930202198186E-6</v>
      </c>
      <c r="BE275" s="13">
        <f t="shared" si="492"/>
        <v>2.7291424200506585E-6</v>
      </c>
      <c r="BF275" s="13">
        <f t="shared" si="493"/>
        <v>1.5701661750041037E-6</v>
      </c>
      <c r="BG275" s="13">
        <f t="shared" si="494"/>
        <v>6.0224579438431645E-7</v>
      </c>
      <c r="BH275" s="13">
        <f t="shared" si="495"/>
        <v>1.7324599266665917E-7</v>
      </c>
      <c r="BI275" s="13">
        <f t="shared" si="496"/>
        <v>3.9869666843571731E-8</v>
      </c>
      <c r="BJ275" s="14">
        <f t="shared" si="497"/>
        <v>0.53427213390753603</v>
      </c>
      <c r="BK275" s="14">
        <f t="shared" si="498"/>
        <v>0.32081971393546294</v>
      </c>
      <c r="BL275" s="14">
        <f t="shared" si="499"/>
        <v>0.14191433676501122</v>
      </c>
      <c r="BM275" s="14">
        <f t="shared" si="500"/>
        <v>0.21701902642627355</v>
      </c>
      <c r="BN275" s="14">
        <f t="shared" si="501"/>
        <v>0.7827851813901644</v>
      </c>
    </row>
    <row r="276" spans="1:66" x14ac:dyDescent="0.25">
      <c r="A276" t="s">
        <v>339</v>
      </c>
      <c r="B276" t="s">
        <v>124</v>
      </c>
      <c r="C276" t="s">
        <v>111</v>
      </c>
      <c r="D276" s="11">
        <v>44416</v>
      </c>
      <c r="E276" s="10">
        <f>VLOOKUP(A276,home!$A$2:$E$405,3,FALSE)</f>
        <v>1.2710999999999999</v>
      </c>
      <c r="F276" s="10">
        <f>VLOOKUP(B276,home!$B$2:$E$405,3,FALSE)</f>
        <v>0.78669999999999995</v>
      </c>
      <c r="G276" s="10">
        <f>VLOOKUP(C276,away!$B$2:$E$405,4,FALSE)</f>
        <v>0.86950000000000005</v>
      </c>
      <c r="H276" s="10">
        <f>VLOOKUP(A276,away!$A$2:$E$405,3,FALSE)</f>
        <v>0.94469999999999998</v>
      </c>
      <c r="I276" s="10">
        <f>VLOOKUP(C276,away!$B$2:$E$405,3,FALSE)</f>
        <v>1.3928</v>
      </c>
      <c r="J276" s="10">
        <f>VLOOKUP(B276,home!$B$2:$E$405,4,FALSE)</f>
        <v>0.8357</v>
      </c>
      <c r="K276" s="12">
        <f t="shared" si="446"/>
        <v>0.86947771471499991</v>
      </c>
      <c r="L276" s="12">
        <f t="shared" si="447"/>
        <v>1.0995958083120001</v>
      </c>
      <c r="M276" s="13">
        <f t="shared" si="448"/>
        <v>0.13958611965161366</v>
      </c>
      <c r="N276" s="13">
        <f t="shared" si="449"/>
        <v>0.12136702032061959</v>
      </c>
      <c r="O276" s="13">
        <f t="shared" si="450"/>
        <v>0.15348831206745167</v>
      </c>
      <c r="P276" s="13">
        <f t="shared" si="451"/>
        <v>0.13345466681187065</v>
      </c>
      <c r="Q276" s="13">
        <f t="shared" si="452"/>
        <v>5.2762959735070634E-2</v>
      </c>
      <c r="R276" s="13">
        <f t="shared" si="453"/>
        <v>8.4387552287127021E-2</v>
      </c>
      <c r="S276" s="13">
        <f t="shared" si="454"/>
        <v>3.1898135964949281E-2</v>
      </c>
      <c r="T276" s="13">
        <f t="shared" si="455"/>
        <v>5.8017929358818512E-2</v>
      </c>
      <c r="U276" s="13">
        <f t="shared" si="456"/>
        <v>7.3373096113003772E-2</v>
      </c>
      <c r="V276" s="13">
        <f t="shared" si="457"/>
        <v>3.3885533395653961E-3</v>
      </c>
      <c r="W276" s="13">
        <f t="shared" si="458"/>
        <v>1.5292072550682923E-2</v>
      </c>
      <c r="X276" s="13">
        <f t="shared" si="459"/>
        <v>1.6815098877133939E-2</v>
      </c>
      <c r="Y276" s="13">
        <f t="shared" si="460"/>
        <v>9.2449061208241482E-3</v>
      </c>
      <c r="Z276" s="13">
        <f t="shared" si="461"/>
        <v>3.0930732922878203E-2</v>
      </c>
      <c r="AA276" s="13">
        <f t="shared" si="462"/>
        <v>2.6893582976244154E-2</v>
      </c>
      <c r="AB276" s="13">
        <f t="shared" si="463"/>
        <v>1.1691685533341496E-2</v>
      </c>
      <c r="AC276" s="13">
        <f t="shared" si="464"/>
        <v>2.0248174479786264E-4</v>
      </c>
      <c r="AD276" s="13">
        <f t="shared" si="465"/>
        <v>3.3240290736559416E-3</v>
      </c>
      <c r="AE276" s="13">
        <f t="shared" si="466"/>
        <v>3.6550884360992937E-3</v>
      </c>
      <c r="AF276" s="13">
        <f t="shared" si="467"/>
        <v>2.0095599616722234E-3</v>
      </c>
      <c r="AG276" s="13">
        <f t="shared" si="468"/>
        <v>7.3656790346880024E-4</v>
      </c>
      <c r="AH276" s="13">
        <f t="shared" si="469"/>
        <v>8.5028260675037107E-3</v>
      </c>
      <c r="AI276" s="13">
        <f t="shared" si="470"/>
        <v>7.3930177777922577E-3</v>
      </c>
      <c r="AJ276" s="13">
        <f t="shared" si="471"/>
        <v>3.2140321011410893E-3</v>
      </c>
      <c r="AK276" s="13">
        <f t="shared" si="472"/>
        <v>9.3150976210693449E-4</v>
      </c>
      <c r="AL276" s="13">
        <f t="shared" si="473"/>
        <v>7.7435016762206006E-6</v>
      </c>
      <c r="AM276" s="13">
        <f t="shared" si="474"/>
        <v>5.7803384052171737E-4</v>
      </c>
      <c r="AN276" s="13">
        <f t="shared" si="475"/>
        <v>6.3560358810016762E-4</v>
      </c>
      <c r="AO276" s="13">
        <f t="shared" si="476"/>
        <v>3.4945352061150568E-4</v>
      </c>
      <c r="AP276" s="13">
        <f t="shared" si="477"/>
        <v>1.2808587548809427E-4</v>
      </c>
      <c r="AQ276" s="13">
        <f t="shared" si="478"/>
        <v>3.5210672947670295E-5</v>
      </c>
      <c r="AR276" s="13">
        <f t="shared" si="479"/>
        <v>1.8699343805266182E-3</v>
      </c>
      <c r="AS276" s="13">
        <f t="shared" si="480"/>
        <v>1.6258662718472933E-3</v>
      </c>
      <c r="AT276" s="13">
        <f t="shared" si="481"/>
        <v>7.0682724523899061E-4</v>
      </c>
      <c r="AU276" s="13">
        <f t="shared" si="482"/>
        <v>2.0485684596289878E-4</v>
      </c>
      <c r="AV276" s="13">
        <f t="shared" si="483"/>
        <v>4.4529615567885985E-5</v>
      </c>
      <c r="AW276" s="13">
        <f t="shared" si="484"/>
        <v>2.0564891702229961E-7</v>
      </c>
      <c r="AX276" s="13">
        <f t="shared" si="485"/>
        <v>8.3764590447459554E-5</v>
      </c>
      <c r="AY276" s="13">
        <f t="shared" si="486"/>
        <v>9.2107192540997934E-5</v>
      </c>
      <c r="AZ276" s="13">
        <f t="shared" si="487"/>
        <v>5.0640341416733823E-5</v>
      </c>
      <c r="BA276" s="13">
        <f t="shared" si="488"/>
        <v>1.856130238444303E-5</v>
      </c>
      <c r="BB276" s="13">
        <f t="shared" si="489"/>
        <v>5.1024825746862707E-6</v>
      </c>
      <c r="BC276" s="13">
        <f t="shared" si="490"/>
        <v>1.1221336902220095E-6</v>
      </c>
      <c r="BD276" s="13">
        <f t="shared" si="491"/>
        <v>3.4269533444092755E-4</v>
      </c>
      <c r="BE276" s="13">
        <f t="shared" si="492"/>
        <v>2.9796595623319031E-4</v>
      </c>
      <c r="BF276" s="13">
        <f t="shared" si="493"/>
        <v>1.2953737934425199E-4</v>
      </c>
      <c r="BG276" s="13">
        <f t="shared" si="494"/>
        <v>3.7543288187470079E-5</v>
      </c>
      <c r="BH276" s="13">
        <f t="shared" si="495"/>
        <v>8.1607631040320329E-6</v>
      </c>
      <c r="BI276" s="13">
        <f t="shared" si="496"/>
        <v>1.4191203308048528E-6</v>
      </c>
      <c r="BJ276" s="14">
        <f t="shared" si="497"/>
        <v>0.28520291787876967</v>
      </c>
      <c r="BK276" s="14">
        <f t="shared" si="498"/>
        <v>0.30862980820701402</v>
      </c>
      <c r="BL276" s="14">
        <f t="shared" si="499"/>
        <v>0.37514495088649646</v>
      </c>
      <c r="BM276" s="14">
        <f t="shared" si="500"/>
        <v>0.31476987747778123</v>
      </c>
      <c r="BN276" s="14">
        <f t="shared" si="501"/>
        <v>0.68504663087375317</v>
      </c>
    </row>
    <row r="277" spans="1:66" x14ac:dyDescent="0.25">
      <c r="A277" t="s">
        <v>339</v>
      </c>
      <c r="B277" t="s">
        <v>126</v>
      </c>
      <c r="C277" t="s">
        <v>117</v>
      </c>
      <c r="D277" s="11">
        <v>44416</v>
      </c>
      <c r="E277" s="10">
        <f>VLOOKUP(A277,home!$A$2:$E$405,3,FALSE)</f>
        <v>1.2710999999999999</v>
      </c>
      <c r="F277" s="10">
        <f>VLOOKUP(B277,home!$B$2:$E$405,3,FALSE)</f>
        <v>0.86950000000000005</v>
      </c>
      <c r="G277" s="10">
        <f>VLOOKUP(C277,away!$B$2:$E$405,4,FALSE)</f>
        <v>0.74529999999999996</v>
      </c>
      <c r="H277" s="10">
        <f>VLOOKUP(A277,away!$A$2:$E$405,3,FALSE)</f>
        <v>0.94469999999999998</v>
      </c>
      <c r="I277" s="10">
        <f>VLOOKUP(C277,away!$B$2:$E$405,3,FALSE)</f>
        <v>0.78</v>
      </c>
      <c r="J277" s="10">
        <f>VLOOKUP(B277,home!$B$2:$E$405,4,FALSE)</f>
        <v>0.78</v>
      </c>
      <c r="K277" s="12">
        <f t="shared" si="446"/>
        <v>0.82372154668499986</v>
      </c>
      <c r="L277" s="12">
        <f t="shared" si="447"/>
        <v>0.57475547999999999</v>
      </c>
      <c r="M277" s="13">
        <f t="shared" si="448"/>
        <v>0.24697281066686974</v>
      </c>
      <c r="N277" s="13">
        <f t="shared" si="449"/>
        <v>0.20343682559165557</v>
      </c>
      <c r="O277" s="13">
        <f t="shared" si="450"/>
        <v>0.14194897634178583</v>
      </c>
      <c r="P277" s="13">
        <f t="shared" si="451"/>
        <v>0.11692643034260827</v>
      </c>
      <c r="Q277" s="13">
        <f t="shared" si="452"/>
        <v>8.3787648314522525E-2</v>
      </c>
      <c r="R277" s="13">
        <f t="shared" si="453"/>
        <v>4.0792976016415877E-2</v>
      </c>
      <c r="S277" s="13">
        <f t="shared" si="454"/>
        <v>1.3839367657262149E-2</v>
      </c>
      <c r="T277" s="13">
        <f t="shared" si="455"/>
        <v>4.8157410025084578E-2</v>
      </c>
      <c r="U277" s="13">
        <f t="shared" si="456"/>
        <v>3.360205329812619E-2</v>
      </c>
      <c r="V277" s="13">
        <f t="shared" si="457"/>
        <v>7.2800989891839128E-4</v>
      </c>
      <c r="W277" s="13">
        <f t="shared" si="458"/>
        <v>2.3005897087579111E-2</v>
      </c>
      <c r="X277" s="13">
        <f t="shared" si="459"/>
        <v>1.3222765423402132E-2</v>
      </c>
      <c r="Y277" s="13">
        <f t="shared" si="460"/>
        <v>3.7999284439274479E-3</v>
      </c>
      <c r="Z277" s="13">
        <f t="shared" si="461"/>
        <v>7.8153288369811995E-3</v>
      </c>
      <c r="AA277" s="13">
        <f t="shared" si="462"/>
        <v>6.4376547574500351E-3</v>
      </c>
      <c r="AB277" s="13">
        <f t="shared" si="463"/>
        <v>2.6514174669153945E-3</v>
      </c>
      <c r="AC277" s="13">
        <f t="shared" si="464"/>
        <v>2.154174342733365E-5</v>
      </c>
      <c r="AD277" s="13">
        <f t="shared" si="465"/>
        <v>4.7376132829641494E-3</v>
      </c>
      <c r="AE277" s="13">
        <f t="shared" si="466"/>
        <v>2.7229691965044351E-3</v>
      </c>
      <c r="AF277" s="13">
        <f t="shared" si="467"/>
        <v>7.8252073378106042E-4</v>
      </c>
      <c r="AG277" s="13">
        <f t="shared" si="468"/>
        <v>1.4991935998476187E-4</v>
      </c>
      <c r="AH277" s="13">
        <f t="shared" si="469"/>
        <v>1.1229757692642426E-3</v>
      </c>
      <c r="AI277" s="13">
        <f t="shared" si="470"/>
        <v>9.2501933754811946E-4</v>
      </c>
      <c r="AJ277" s="13">
        <f t="shared" si="471"/>
        <v>3.8097917971933537E-4</v>
      </c>
      <c r="AK277" s="13">
        <f t="shared" si="472"/>
        <v>1.0460691972439785E-4</v>
      </c>
      <c r="AL277" s="13">
        <f t="shared" si="473"/>
        <v>4.0794760451780446E-7</v>
      </c>
      <c r="AM277" s="13">
        <f t="shared" si="474"/>
        <v>7.804948282077261E-4</v>
      </c>
      <c r="AN277" s="13">
        <f t="shared" si="475"/>
        <v>4.485936796240491E-4</v>
      </c>
      <c r="AO277" s="13">
        <f t="shared" si="476"/>
        <v>1.2891583782864328E-4</v>
      </c>
      <c r="AP277" s="13">
        <f t="shared" si="477"/>
        <v>2.4698361416934679E-5</v>
      </c>
      <c r="AQ277" s="13">
        <f t="shared" si="478"/>
        <v>3.5488796428509421E-6</v>
      </c>
      <c r="AR277" s="13">
        <f t="shared" si="479"/>
        <v>1.2908729545836782E-4</v>
      </c>
      <c r="AS277" s="13">
        <f t="shared" si="480"/>
        <v>1.063319866723503E-4</v>
      </c>
      <c r="AT277" s="13">
        <f t="shared" si="481"/>
        <v>4.3793974261918583E-5</v>
      </c>
      <c r="AU277" s="13">
        <f t="shared" si="482"/>
        <v>1.2024680071503552E-5</v>
      </c>
      <c r="AV277" s="13">
        <f t="shared" si="483"/>
        <v>2.4762470167227999E-6</v>
      </c>
      <c r="AW277" s="13">
        <f t="shared" si="484"/>
        <v>5.3649469701956014E-9</v>
      </c>
      <c r="AX277" s="13">
        <f t="shared" si="485"/>
        <v>1.0715173451181849E-4</v>
      </c>
      <c r="AY277" s="13">
        <f t="shared" si="486"/>
        <v>6.1586046602172794E-5</v>
      </c>
      <c r="AZ277" s="13">
        <f t="shared" si="487"/>
        <v>1.7698458888067098E-5</v>
      </c>
      <c r="BA277" s="13">
        <f t="shared" si="488"/>
        <v>3.3907620778237575E-6</v>
      </c>
      <c r="BB277" s="13">
        <f t="shared" si="489"/>
        <v>4.8721477140134769E-7</v>
      </c>
      <c r="BC277" s="13">
        <f t="shared" si="490"/>
        <v>5.6005871959974382E-8</v>
      </c>
      <c r="BD277" s="13">
        <f t="shared" si="491"/>
        <v>1.2365605077179332E-5</v>
      </c>
      <c r="BE277" s="13">
        <f t="shared" si="492"/>
        <v>1.0185815339870048E-5</v>
      </c>
      <c r="BF277" s="13">
        <f t="shared" si="493"/>
        <v>4.195137783002776E-6</v>
      </c>
      <c r="BG277" s="13">
        <f t="shared" si="494"/>
        <v>1.1518751277239095E-6</v>
      </c>
      <c r="BH277" s="13">
        <f t="shared" si="495"/>
        <v>2.3720609044918009E-7</v>
      </c>
      <c r="BI277" s="13">
        <f t="shared" si="496"/>
        <v>3.9078353541580132E-8</v>
      </c>
      <c r="BJ277" s="14">
        <f t="shared" si="497"/>
        <v>0.38538011926884924</v>
      </c>
      <c r="BK277" s="14">
        <f t="shared" si="498"/>
        <v>0.37855015430329259</v>
      </c>
      <c r="BL277" s="14">
        <f t="shared" si="499"/>
        <v>0.22828854798820197</v>
      </c>
      <c r="BM277" s="14">
        <f t="shared" si="500"/>
        <v>0.166106902441812</v>
      </c>
      <c r="BN277" s="14">
        <f t="shared" si="501"/>
        <v>0.8338656672738578</v>
      </c>
    </row>
    <row r="278" spans="1:66" x14ac:dyDescent="0.25">
      <c r="A278" t="s">
        <v>339</v>
      </c>
      <c r="B278" t="s">
        <v>115</v>
      </c>
      <c r="C278" t="s">
        <v>112</v>
      </c>
      <c r="D278" s="11">
        <v>44416</v>
      </c>
      <c r="E278" s="10">
        <f>VLOOKUP(A278,home!$A$2:$E$405,3,FALSE)</f>
        <v>1.2710999999999999</v>
      </c>
      <c r="F278" s="10">
        <f>VLOOKUP(B278,home!$B$2:$E$405,3,FALSE)</f>
        <v>0.99380000000000002</v>
      </c>
      <c r="G278" s="10">
        <f>VLOOKUP(C278,away!$B$2:$E$405,4,FALSE)</f>
        <v>0.91090000000000004</v>
      </c>
      <c r="H278" s="10">
        <f>VLOOKUP(A278,away!$A$2:$E$405,3,FALSE)</f>
        <v>0.94469999999999998</v>
      </c>
      <c r="I278" s="10">
        <f>VLOOKUP(C278,away!$B$2:$E$405,3,FALSE)</f>
        <v>0.89139999999999997</v>
      </c>
      <c r="J278" s="10">
        <f>VLOOKUP(B278,home!$B$2:$E$405,4,FALSE)</f>
        <v>0.78</v>
      </c>
      <c r="K278" s="12">
        <f t="shared" si="446"/>
        <v>1.1506663510619999</v>
      </c>
      <c r="L278" s="12">
        <f t="shared" si="447"/>
        <v>0.6568423524</v>
      </c>
      <c r="M278" s="13">
        <f t="shared" si="448"/>
        <v>0.16406235607364189</v>
      </c>
      <c r="N278" s="13">
        <f t="shared" si="449"/>
        <v>0.18878103260989201</v>
      </c>
      <c r="O278" s="13">
        <f t="shared" si="450"/>
        <v>0.10776310390369737</v>
      </c>
      <c r="P278" s="13">
        <f t="shared" si="451"/>
        <v>0.1239993775479826</v>
      </c>
      <c r="Q278" s="13">
        <f t="shared" si="452"/>
        <v>0.10861199097147045</v>
      </c>
      <c r="R278" s="13">
        <f t="shared" si="453"/>
        <v>3.5391685335015098E-2</v>
      </c>
      <c r="S278" s="13">
        <f t="shared" si="454"/>
        <v>2.3429880565328236E-2</v>
      </c>
      <c r="T278" s="13">
        <f t="shared" si="455"/>
        <v>7.1340955648548213E-2</v>
      </c>
      <c r="U278" s="13">
        <f t="shared" si="456"/>
        <v>4.0724021422376314E-2</v>
      </c>
      <c r="V278" s="13">
        <f t="shared" si="457"/>
        <v>1.9676059461333321E-3</v>
      </c>
      <c r="W278" s="13">
        <f t="shared" si="458"/>
        <v>4.1658721110906918E-2</v>
      </c>
      <c r="X278" s="13">
        <f t="shared" si="459"/>
        <v>2.7363212372463645E-2</v>
      </c>
      <c r="Y278" s="13">
        <f t="shared" si="460"/>
        <v>8.986658391974902E-3</v>
      </c>
      <c r="Z278" s="13">
        <f t="shared" si="461"/>
        <v>7.7489192836172997E-3</v>
      </c>
      <c r="AA278" s="13">
        <f t="shared" si="462"/>
        <v>8.9164206767538834E-3</v>
      </c>
      <c r="AB278" s="13">
        <f t="shared" si="463"/>
        <v>5.12991262232708E-3</v>
      </c>
      <c r="AC278" s="13">
        <f t="shared" si="464"/>
        <v>9.2945572044695425E-5</v>
      </c>
      <c r="AD278" s="13">
        <f t="shared" si="465"/>
        <v>1.198382215264919E-2</v>
      </c>
      <c r="AE278" s="13">
        <f t="shared" si="466"/>
        <v>7.8714819334893271E-3</v>
      </c>
      <c r="AF278" s="13">
        <f t="shared" si="467"/>
        <v>2.5851613550336144E-3</v>
      </c>
      <c r="AG278" s="13">
        <f t="shared" si="468"/>
        <v>5.6601448859128363E-4</v>
      </c>
      <c r="AH278" s="13">
        <f t="shared" si="469"/>
        <v>1.2724545927022275E-3</v>
      </c>
      <c r="AI278" s="13">
        <f t="shared" si="470"/>
        <v>1.4641706830767552E-3</v>
      </c>
      <c r="AJ278" s="13">
        <f t="shared" si="471"/>
        <v>8.4238596861394303E-4</v>
      </c>
      <c r="AK278" s="13">
        <f t="shared" si="472"/>
        <v>3.2310172956361136E-4</v>
      </c>
      <c r="AL278" s="13">
        <f t="shared" si="473"/>
        <v>2.8099543015730308E-6</v>
      </c>
      <c r="AM278" s="13">
        <f t="shared" si="474"/>
        <v>2.7578761816329602E-3</v>
      </c>
      <c r="AN278" s="13">
        <f t="shared" si="475"/>
        <v>1.8114898787717235E-3</v>
      </c>
      <c r="AO278" s="13">
        <f t="shared" si="476"/>
        <v>5.949316366606047E-4</v>
      </c>
      <c r="AP278" s="13">
        <f t="shared" si="477"/>
        <v>1.3025876524711124E-4</v>
      </c>
      <c r="AQ278" s="13">
        <f t="shared" si="478"/>
        <v>2.1389868446407979E-5</v>
      </c>
      <c r="AR278" s="13">
        <f t="shared" si="479"/>
        <v>1.6716041359854305E-4</v>
      </c>
      <c r="AS278" s="13">
        <f t="shared" si="480"/>
        <v>1.9234586315745021E-4</v>
      </c>
      <c r="AT278" s="13">
        <f t="shared" si="481"/>
        <v>1.1066295625062701E-4</v>
      </c>
      <c r="AU278" s="13">
        <f t="shared" si="482"/>
        <v>4.2445380022214236E-5</v>
      </c>
      <c r="AV278" s="13">
        <f t="shared" si="483"/>
        <v>1.2210117637400289E-5</v>
      </c>
      <c r="AW278" s="13">
        <f t="shared" si="484"/>
        <v>5.8993928465855279E-8</v>
      </c>
      <c r="AX278" s="13">
        <f t="shared" si="485"/>
        <v>5.2889922043339993E-4</v>
      </c>
      <c r="AY278" s="13">
        <f t="shared" si="486"/>
        <v>3.4740340813200056E-4</v>
      </c>
      <c r="AZ278" s="13">
        <f t="shared" si="487"/>
        <v>1.1409463591460026E-4</v>
      </c>
      <c r="BA278" s="13">
        <f t="shared" si="488"/>
        <v>2.4980729683455854E-5</v>
      </c>
      <c r="BB278" s="13">
        <f t="shared" si="489"/>
        <v>4.1021003124874128E-6</v>
      </c>
      <c r="BC278" s="13">
        <f t="shared" si="490"/>
        <v>5.3888664380700162E-7</v>
      </c>
      <c r="BD278" s="13">
        <f t="shared" si="491"/>
        <v>1.8299673216037318E-5</v>
      </c>
      <c r="BE278" s="13">
        <f t="shared" si="492"/>
        <v>2.1056818205124672E-5</v>
      </c>
      <c r="BF278" s="13">
        <f t="shared" si="493"/>
        <v>1.2114686084533349E-5</v>
      </c>
      <c r="BG278" s="13">
        <f t="shared" si="494"/>
        <v>4.6466538770505249E-6</v>
      </c>
      <c r="BH278" s="13">
        <f t="shared" si="495"/>
        <v>1.3366870653384553E-6</v>
      </c>
      <c r="BI278" s="13">
        <f t="shared" si="496"/>
        <v>3.0761616559695458E-7</v>
      </c>
      <c r="BJ278" s="14">
        <f t="shared" si="497"/>
        <v>0.47608501634689809</v>
      </c>
      <c r="BK278" s="14">
        <f t="shared" si="498"/>
        <v>0.3139023790675643</v>
      </c>
      <c r="BL278" s="14">
        <f t="shared" si="499"/>
        <v>0.20240984379940624</v>
      </c>
      <c r="BM278" s="14">
        <f t="shared" si="500"/>
        <v>0.27118926764158308</v>
      </c>
      <c r="BN278" s="14">
        <f t="shared" si="501"/>
        <v>0.72860954644169951</v>
      </c>
    </row>
    <row r="279" spans="1:66" x14ac:dyDescent="0.25">
      <c r="A279" t="s">
        <v>339</v>
      </c>
      <c r="B279" t="s">
        <v>119</v>
      </c>
      <c r="C279" t="s">
        <v>123</v>
      </c>
      <c r="D279" s="11">
        <v>44416</v>
      </c>
      <c r="E279" s="10">
        <f>VLOOKUP(A279,home!$A$2:$E$405,3,FALSE)</f>
        <v>1.2710999999999999</v>
      </c>
      <c r="F279" s="10">
        <f>VLOOKUP(B279,home!$B$2:$E$405,3,FALSE)</f>
        <v>1.2836000000000001</v>
      </c>
      <c r="G279" s="10">
        <f>VLOOKUP(C279,away!$B$2:$E$405,4,FALSE)</f>
        <v>0.82809999999999995</v>
      </c>
      <c r="H279" s="10">
        <f>VLOOKUP(A279,away!$A$2:$E$405,3,FALSE)</f>
        <v>0.94469999999999998</v>
      </c>
      <c r="I279" s="10">
        <f>VLOOKUP(C279,away!$B$2:$E$405,3,FALSE)</f>
        <v>0.8357</v>
      </c>
      <c r="J279" s="10">
        <f>VLOOKUP(B279,home!$B$2:$E$405,4,FALSE)</f>
        <v>0.8357</v>
      </c>
      <c r="K279" s="12">
        <f t="shared" si="446"/>
        <v>1.3511146772759999</v>
      </c>
      <c r="L279" s="12">
        <f t="shared" si="447"/>
        <v>0.65977327470299996</v>
      </c>
      <c r="M279" s="13">
        <f t="shared" si="448"/>
        <v>0.13386975196660744</v>
      </c>
      <c r="N279" s="13">
        <f t="shared" si="449"/>
        <v>0.18087338672538092</v>
      </c>
      <c r="O279" s="13">
        <f t="shared" si="450"/>
        <v>8.8323684638686936E-2</v>
      </c>
      <c r="P279" s="13">
        <f t="shared" si="451"/>
        <v>0.11933542666642667</v>
      </c>
      <c r="Q279" s="13">
        <f t="shared" si="452"/>
        <v>0.12219034376664011</v>
      </c>
      <c r="R279" s="13">
        <f t="shared" si="453"/>
        <v>2.9136803323950768E-2</v>
      </c>
      <c r="S279" s="13">
        <f t="shared" si="454"/>
        <v>2.659477560922496E-2</v>
      </c>
      <c r="T279" s="13">
        <f t="shared" si="455"/>
        <v>8.0617923244001424E-2</v>
      </c>
      <c r="U279" s="13">
        <f t="shared" si="456"/>
        <v>3.9367162619894015E-2</v>
      </c>
      <c r="V279" s="13">
        <f t="shared" si="457"/>
        <v>2.6341515190048208E-3</v>
      </c>
      <c r="W279" s="13">
        <f t="shared" si="458"/>
        <v>5.5031055628169137E-2</v>
      </c>
      <c r="X279" s="13">
        <f t="shared" si="459"/>
        <v>3.6308019782160104E-2</v>
      </c>
      <c r="Y279" s="13">
        <f t="shared" si="460"/>
        <v>1.1977530554828537E-2</v>
      </c>
      <c r="Z279" s="13">
        <f t="shared" si="461"/>
        <v>6.407894714473417E-3</v>
      </c>
      <c r="AA279" s="13">
        <f t="shared" si="462"/>
        <v>8.6578005991643347E-3</v>
      </c>
      <c r="AB279" s="13">
        <f t="shared" si="463"/>
        <v>5.8488407312299404E-3</v>
      </c>
      <c r="AC279" s="13">
        <f t="shared" si="464"/>
        <v>1.4675999936811143E-4</v>
      </c>
      <c r="AD279" s="13">
        <f t="shared" si="465"/>
        <v>1.8588316741302856E-2</v>
      </c>
      <c r="AE279" s="13">
        <f t="shared" si="466"/>
        <v>1.2264074607625981E-2</v>
      </c>
      <c r="AF279" s="13">
        <f t="shared" si="467"/>
        <v>4.0457543325376514E-3</v>
      </c>
      <c r="AG279" s="13">
        <f t="shared" si="468"/>
        <v>8.8976019487407192E-4</v>
      </c>
      <c r="AH279" s="13">
        <f t="shared" si="469"/>
        <v>1.0569394199300426E-3</v>
      </c>
      <c r="AI279" s="13">
        <f t="shared" si="470"/>
        <v>1.4280463632590618E-3</v>
      </c>
      <c r="AJ279" s="13">
        <f t="shared" si="471"/>
        <v>9.6472720061496645E-4</v>
      </c>
      <c r="AK279" s="13">
        <f t="shared" si="472"/>
        <v>4.3448569343942304E-4</v>
      </c>
      <c r="AL279" s="13">
        <f t="shared" si="473"/>
        <v>5.2330468637983861E-6</v>
      </c>
      <c r="AM279" s="13">
        <f t="shared" si="474"/>
        <v>5.022989515005888E-3</v>
      </c>
      <c r="AN279" s="13">
        <f t="shared" si="475"/>
        <v>3.3140342411142674E-3</v>
      </c>
      <c r="AO279" s="13">
        <f t="shared" si="476"/>
        <v>1.0932556118689158E-3</v>
      </c>
      <c r="AP279" s="13">
        <f t="shared" si="477"/>
        <v>2.4043361171006213E-4</v>
      </c>
      <c r="AQ279" s="13">
        <f t="shared" si="478"/>
        <v>3.9657917836654305E-5</v>
      </c>
      <c r="AR279" s="13">
        <f t="shared" si="479"/>
        <v>1.3946807644998674E-4</v>
      </c>
      <c r="AS279" s="13">
        <f t="shared" si="480"/>
        <v>1.8843736510302825E-4</v>
      </c>
      <c r="AT279" s="13">
        <f t="shared" si="481"/>
        <v>1.2730024486895891E-4</v>
      </c>
      <c r="AU279" s="13">
        <f t="shared" si="482"/>
        <v>5.7332409754426393E-5</v>
      </c>
      <c r="AV279" s="13">
        <f t="shared" si="483"/>
        <v>1.9365665075701822E-5</v>
      </c>
      <c r="AW279" s="13">
        <f t="shared" si="484"/>
        <v>1.2958032197606185E-7</v>
      </c>
      <c r="AX279" s="13">
        <f t="shared" si="485"/>
        <v>1.1311058095879866E-3</v>
      </c>
      <c r="AY279" s="13">
        <f t="shared" si="486"/>
        <v>7.462733840274536E-4</v>
      </c>
      <c r="AZ279" s="13">
        <f t="shared" si="487"/>
        <v>2.4618561720174127E-4</v>
      </c>
      <c r="BA279" s="13">
        <f t="shared" si="488"/>
        <v>5.4142230281990672E-5</v>
      </c>
      <c r="BB279" s="13">
        <f t="shared" si="489"/>
        <v>8.9303991432182271E-6</v>
      </c>
      <c r="BC279" s="13">
        <f t="shared" si="490"/>
        <v>1.1784077374251913E-6</v>
      </c>
      <c r="BD279" s="13">
        <f t="shared" si="491"/>
        <v>1.533621825265601E-5</v>
      </c>
      <c r="BE279" s="13">
        <f t="shared" si="492"/>
        <v>2.072098957507162E-5</v>
      </c>
      <c r="BF279" s="13">
        <f t="shared" si="493"/>
        <v>1.3998216571281127E-5</v>
      </c>
      <c r="BG279" s="13">
        <f t="shared" si="494"/>
        <v>6.3043986217153508E-6</v>
      </c>
      <c r="BH279" s="13">
        <f t="shared" si="495"/>
        <v>2.1294913772995511E-6</v>
      </c>
      <c r="BI279" s="13">
        <f t="shared" si="496"/>
        <v>5.7543741100042066E-7</v>
      </c>
      <c r="BJ279" s="14">
        <f t="shared" si="497"/>
        <v>0.53468435232303635</v>
      </c>
      <c r="BK279" s="14">
        <f t="shared" si="498"/>
        <v>0.28333237219152319</v>
      </c>
      <c r="BL279" s="14">
        <f t="shared" si="499"/>
        <v>0.17580945910323054</v>
      </c>
      <c r="BM279" s="14">
        <f t="shared" si="500"/>
        <v>0.3257585374408653</v>
      </c>
      <c r="BN279" s="14">
        <f t="shared" si="501"/>
        <v>0.67372939708769275</v>
      </c>
    </row>
    <row r="280" spans="1:66" x14ac:dyDescent="0.25">
      <c r="A280" t="s">
        <v>341</v>
      </c>
      <c r="B280" t="s">
        <v>152</v>
      </c>
      <c r="C280" t="s">
        <v>153</v>
      </c>
      <c r="D280" s="11">
        <v>44416</v>
      </c>
      <c r="E280" s="10">
        <f>VLOOKUP(A280,home!$A$2:$E$405,3,FALSE)</f>
        <v>1.4705999999999999</v>
      </c>
      <c r="F280" s="10">
        <f>VLOOKUP(B280,home!$B$2:$E$405,3,FALSE)</f>
        <v>0.98219999999999996</v>
      </c>
      <c r="G280" s="10">
        <f>VLOOKUP(C280,away!$B$2:$E$405,4,FALSE)</f>
        <v>1.2844</v>
      </c>
      <c r="H280" s="10">
        <f>VLOOKUP(A280,away!$A$2:$E$405,3,FALSE)</f>
        <v>1.2646999999999999</v>
      </c>
      <c r="I280" s="10">
        <f>VLOOKUP(C280,away!$B$2:$E$405,3,FALSE)</f>
        <v>0.43930000000000002</v>
      </c>
      <c r="J280" s="10">
        <f>VLOOKUP(B280,home!$B$2:$E$405,4,FALSE)</f>
        <v>0.96640000000000004</v>
      </c>
      <c r="K280" s="12">
        <f t="shared" si="446"/>
        <v>1.8552173122079998</v>
      </c>
      <c r="L280" s="12">
        <f t="shared" si="447"/>
        <v>0.53691513094400001</v>
      </c>
      <c r="M280" s="13">
        <f t="shared" si="448"/>
        <v>9.1434496972054954E-2</v>
      </c>
      <c r="N280" s="13">
        <f t="shared" si="449"/>
        <v>0.16963086171558631</v>
      </c>
      <c r="O280" s="13">
        <f t="shared" si="450"/>
        <v>4.909256491454967E-2</v>
      </c>
      <c r="P280" s="13">
        <f t="shared" si="451"/>
        <v>9.1077376330167589E-2</v>
      </c>
      <c r="Q280" s="13">
        <f t="shared" si="452"/>
        <v>0.15735105566975852</v>
      </c>
      <c r="R280" s="13">
        <f t="shared" si="453"/>
        <v>1.3179270459736124E-2</v>
      </c>
      <c r="S280" s="13">
        <f t="shared" si="454"/>
        <v>2.2680412628403784E-2</v>
      </c>
      <c r="T280" s="13">
        <f t="shared" si="455"/>
        <v>8.4484162659105036E-2</v>
      </c>
      <c r="U280" s="13">
        <f t="shared" si="456"/>
        <v>2.4450410719173945E-2</v>
      </c>
      <c r="V280" s="13">
        <f t="shared" si="457"/>
        <v>2.5102031687375854E-3</v>
      </c>
      <c r="W280" s="13">
        <f t="shared" si="458"/>
        <v>9.7306800857580214E-2</v>
      </c>
      <c r="X280" s="13">
        <f t="shared" si="459"/>
        <v>5.2245493724189421E-2</v>
      </c>
      <c r="Y280" s="13">
        <f t="shared" si="460"/>
        <v>1.4025698052078543E-2</v>
      </c>
      <c r="Z280" s="13">
        <f t="shared" si="461"/>
        <v>2.3587165748785374E-3</v>
      </c>
      <c r="AA280" s="13">
        <f t="shared" si="462"/>
        <v>4.3759318243066199E-3</v>
      </c>
      <c r="AB280" s="13">
        <f t="shared" si="463"/>
        <v>4.0591522387477888E-3</v>
      </c>
      <c r="AC280" s="13">
        <f t="shared" si="464"/>
        <v>1.5627493330974831E-4</v>
      </c>
      <c r="AD280" s="13">
        <f t="shared" si="465"/>
        <v>4.5131315386639795E-2</v>
      </c>
      <c r="AE280" s="13">
        <f t="shared" si="466"/>
        <v>2.4231686110492673E-2</v>
      </c>
      <c r="AF280" s="13">
        <f t="shared" si="467"/>
        <v>6.505179460504538E-3</v>
      </c>
      <c r="AG280" s="13">
        <f t="shared" si="468"/>
        <v>1.1642430939503377E-3</v>
      </c>
      <c r="AH280" s="13">
        <f t="shared" si="469"/>
        <v>3.166076546651732E-4</v>
      </c>
      <c r="AI280" s="13">
        <f t="shared" si="470"/>
        <v>5.8737600211240131E-4</v>
      </c>
      <c r="AJ280" s="13">
        <f t="shared" si="471"/>
        <v>5.4485506394722492E-4</v>
      </c>
      <c r="AK280" s="13">
        <f t="shared" si="472"/>
        <v>3.3694151575969607E-4</v>
      </c>
      <c r="AL280" s="13">
        <f t="shared" si="473"/>
        <v>6.2265824752659089E-6</v>
      </c>
      <c r="AM280" s="13">
        <f t="shared" si="474"/>
        <v>1.6745679525602672E-2</v>
      </c>
      <c r="AN280" s="13">
        <f t="shared" si="475"/>
        <v>8.99100871523522E-3</v>
      </c>
      <c r="AO280" s="13">
        <f t="shared" si="476"/>
        <v>2.4137043108295813E-3</v>
      </c>
      <c r="AP280" s="13">
        <f t="shared" si="477"/>
        <v>4.3198478870305388E-4</v>
      </c>
      <c r="AQ280" s="13">
        <f t="shared" si="478"/>
        <v>5.7984792348079081E-5</v>
      </c>
      <c r="AR280" s="13">
        <f t="shared" si="479"/>
        <v>3.3998288072484861E-5</v>
      </c>
      <c r="AS280" s="13">
        <f t="shared" si="480"/>
        <v>6.3074212617508668E-5</v>
      </c>
      <c r="AT280" s="13">
        <f t="shared" si="481"/>
        <v>5.8508185600945186E-5</v>
      </c>
      <c r="AU280" s="13">
        <f t="shared" si="482"/>
        <v>3.6181799610917428E-5</v>
      </c>
      <c r="AV280" s="13">
        <f t="shared" si="483"/>
        <v>1.6781275256253684E-5</v>
      </c>
      <c r="AW280" s="13">
        <f t="shared" si="484"/>
        <v>1.7228508268236042E-7</v>
      </c>
      <c r="AX280" s="13">
        <f t="shared" si="485"/>
        <v>5.1778124267641843E-3</v>
      </c>
      <c r="AY280" s="13">
        <f t="shared" si="486"/>
        <v>2.780045837119563E-3</v>
      </c>
      <c r="AZ280" s="13">
        <f t="shared" si="487"/>
        <v>7.4632433733368597E-4</v>
      </c>
      <c r="BA280" s="13">
        <f t="shared" si="488"/>
        <v>1.3357094310207E-4</v>
      </c>
      <c r="BB280" s="13">
        <f t="shared" si="489"/>
        <v>1.7929065101490368E-5</v>
      </c>
      <c r="BC280" s="13">
        <f t="shared" si="490"/>
        <v>1.9252772673340417E-6</v>
      </c>
      <c r="BD280" s="13">
        <f t="shared" si="491"/>
        <v>3.0423658820516711E-6</v>
      </c>
      <c r="BE280" s="13">
        <f t="shared" si="492"/>
        <v>5.6442498544532227E-6</v>
      </c>
      <c r="BF280" s="13">
        <f t="shared" si="493"/>
        <v>5.2356550222045519E-6</v>
      </c>
      <c r="BG280" s="13">
        <f t="shared" si="494"/>
        <v>3.237759279314214E-6</v>
      </c>
      <c r="BH280" s="13">
        <f t="shared" si="495"/>
        <v>1.5016867669364578E-6</v>
      </c>
      <c r="BI280" s="13">
        <f t="shared" si="496"/>
        <v>5.5719105750683476E-7</v>
      </c>
      <c r="BJ280" s="14">
        <f t="shared" si="497"/>
        <v>0.68957446674929235</v>
      </c>
      <c r="BK280" s="14">
        <f t="shared" si="498"/>
        <v>0.21064503645226851</v>
      </c>
      <c r="BL280" s="14">
        <f t="shared" si="499"/>
        <v>9.7170873062019228E-2</v>
      </c>
      <c r="BM280" s="14">
        <f t="shared" si="500"/>
        <v>0.42520359322456858</v>
      </c>
      <c r="BN280" s="14">
        <f t="shared" si="501"/>
        <v>0.5717656260618531</v>
      </c>
    </row>
    <row r="281" spans="1:66" x14ac:dyDescent="0.25">
      <c r="A281" t="s">
        <v>341</v>
      </c>
      <c r="B281" t="s">
        <v>148</v>
      </c>
      <c r="C281" t="s">
        <v>147</v>
      </c>
      <c r="D281" s="11">
        <v>44416</v>
      </c>
      <c r="E281" s="10">
        <f>VLOOKUP(A281,home!$A$2:$E$405,3,FALSE)</f>
        <v>1.4705999999999999</v>
      </c>
      <c r="F281" s="10">
        <f>VLOOKUP(B281,home!$B$2:$E$405,3,FALSE)</f>
        <v>1.105</v>
      </c>
      <c r="G281" s="10">
        <f>VLOOKUP(C281,away!$B$2:$E$405,4,FALSE)</f>
        <v>1.02</v>
      </c>
      <c r="H281" s="10">
        <f>VLOOKUP(A281,away!$A$2:$E$405,3,FALSE)</f>
        <v>1.2646999999999999</v>
      </c>
      <c r="I281" s="10">
        <f>VLOOKUP(C281,away!$B$2:$E$405,3,FALSE)</f>
        <v>1.0871999999999999</v>
      </c>
      <c r="J281" s="10">
        <f>VLOOKUP(B281,home!$B$2:$E$405,4,FALSE)</f>
        <v>0.69189999999999996</v>
      </c>
      <c r="K281" s="12">
        <f t="shared" si="446"/>
        <v>1.6575132599999998</v>
      </c>
      <c r="L281" s="12">
        <f t="shared" si="447"/>
        <v>0.95134993509599974</v>
      </c>
      <c r="M281" s="13">
        <f t="shared" si="448"/>
        <v>7.3618185726309654E-2</v>
      </c>
      <c r="N281" s="13">
        <f t="shared" si="449"/>
        <v>0.12202311901850096</v>
      </c>
      <c r="O281" s="13">
        <f t="shared" si="450"/>
        <v>7.0036656212609946E-2</v>
      </c>
      <c r="P281" s="13">
        <f t="shared" si="451"/>
        <v>0.11608668635846235</v>
      </c>
      <c r="Q281" s="13">
        <f t="shared" si="452"/>
        <v>0.10112746889986177</v>
      </c>
      <c r="R281" s="13">
        <f t="shared" si="453"/>
        <v>3.3314684171103649E-2</v>
      </c>
      <c r="S281" s="13">
        <f t="shared" si="454"/>
        <v>4.5763552228073705E-2</v>
      </c>
      <c r="T281" s="13">
        <f t="shared" si="455"/>
        <v>9.6207610974306232E-2</v>
      </c>
      <c r="U281" s="13">
        <f t="shared" si="456"/>
        <v>5.5219530766316409E-2</v>
      </c>
      <c r="V281" s="13">
        <f t="shared" si="457"/>
        <v>8.018156386128605E-3</v>
      </c>
      <c r="W281" s="13">
        <f t="shared" si="458"/>
        <v>5.587337355058615E-2</v>
      </c>
      <c r="X281" s="13">
        <f t="shared" si="459"/>
        <v>5.3155130300944688E-2</v>
      </c>
      <c r="Y281" s="13">
        <f t="shared" si="460"/>
        <v>2.5284564880911565E-2</v>
      </c>
      <c r="Z281" s="13">
        <f t="shared" si="461"/>
        <v>1.0564640874641065E-2</v>
      </c>
      <c r="AA281" s="13">
        <f t="shared" si="462"/>
        <v>1.751103233685556E-2</v>
      </c>
      <c r="AB281" s="13">
        <f t="shared" si="463"/>
        <v>1.4512384147313439E-2</v>
      </c>
      <c r="AC281" s="13">
        <f t="shared" si="464"/>
        <v>7.9022696327206877E-4</v>
      </c>
      <c r="AD281" s="13">
        <f t="shared" si="465"/>
        <v>2.3152714385257463E-2</v>
      </c>
      <c r="AE281" s="13">
        <f t="shared" si="466"/>
        <v>2.2026333327710906E-2</v>
      </c>
      <c r="AF281" s="13">
        <f t="shared" si="467"/>
        <v>1.0477375390860312E-2</v>
      </c>
      <c r="AG281" s="13">
        <f t="shared" si="468"/>
        <v>3.3225501326904611E-3</v>
      </c>
      <c r="AH281" s="13">
        <f t="shared" si="469"/>
        <v>2.5126676026005802E-3</v>
      </c>
      <c r="AI281" s="13">
        <f t="shared" si="470"/>
        <v>4.1647798692828718E-3</v>
      </c>
      <c r="AJ281" s="13">
        <f t="shared" si="471"/>
        <v>3.4515889291587137E-3</v>
      </c>
      <c r="AK281" s="13">
        <f t="shared" si="472"/>
        <v>1.9070181393832557E-3</v>
      </c>
      <c r="AL281" s="13">
        <f t="shared" si="473"/>
        <v>4.984356989095456E-5</v>
      </c>
      <c r="AM281" s="13">
        <f t="shared" si="474"/>
        <v>7.6751862197113885E-3</v>
      </c>
      <c r="AN281" s="13">
        <f t="shared" si="475"/>
        <v>7.3017879119721416E-3</v>
      </c>
      <c r="AO281" s="13">
        <f t="shared" si="476"/>
        <v>3.4732777280697255E-3</v>
      </c>
      <c r="AP281" s="13">
        <f t="shared" si="477"/>
        <v>1.1014341803898384E-3</v>
      </c>
      <c r="AQ281" s="13">
        <f t="shared" si="478"/>
        <v>2.6196233400659709E-4</v>
      </c>
      <c r="AR281" s="13">
        <f t="shared" si="479"/>
        <v>4.7808523213037682E-4</v>
      </c>
      <c r="AS281" s="13">
        <f t="shared" si="480"/>
        <v>7.9243261166627756E-4</v>
      </c>
      <c r="AT281" s="13">
        <f t="shared" si="481"/>
        <v>6.5673378074664296E-4</v>
      </c>
      <c r="AU281" s="13">
        <f t="shared" si="482"/>
        <v>3.62848316625831E-4</v>
      </c>
      <c r="AV281" s="13">
        <f t="shared" si="483"/>
        <v>1.5035647404399837E-4</v>
      </c>
      <c r="AW281" s="13">
        <f t="shared" si="484"/>
        <v>2.1832523851996638E-6</v>
      </c>
      <c r="AX281" s="13">
        <f t="shared" si="485"/>
        <v>2.1202871553568196E-3</v>
      </c>
      <c r="AY281" s="13">
        <f t="shared" si="486"/>
        <v>2.0171350476335921E-3</v>
      </c>
      <c r="AZ281" s="13">
        <f t="shared" si="487"/>
        <v>9.5950064832304202E-4</v>
      </c>
      <c r="BA281" s="13">
        <f t="shared" si="488"/>
        <v>3.0427362650223191E-4</v>
      </c>
      <c r="BB281" s="13">
        <f t="shared" si="489"/>
        <v>7.2367673706080689E-5</v>
      </c>
      <c r="BC281" s="13">
        <f t="shared" si="490"/>
        <v>1.3769396336665676E-5</v>
      </c>
      <c r="BD281" s="13">
        <f t="shared" si="491"/>
        <v>7.5804392426264967E-5</v>
      </c>
      <c r="BE281" s="13">
        <f t="shared" si="492"/>
        <v>1.2564678561277775E-4</v>
      </c>
      <c r="BF281" s="13">
        <f t="shared" si="493"/>
        <v>1.0413060661477818E-4</v>
      </c>
      <c r="BG281" s="13">
        <f t="shared" si="494"/>
        <v>5.7532620411946166E-5</v>
      </c>
      <c r="BH281" s="13">
        <f t="shared" si="495"/>
        <v>2.3840270303836862E-5</v>
      </c>
      <c r="BI281" s="13">
        <f t="shared" si="496"/>
        <v>7.9031128301187548E-6</v>
      </c>
      <c r="BJ281" s="14">
        <f t="shared" si="497"/>
        <v>0.53795122278363872</v>
      </c>
      <c r="BK281" s="14">
        <f t="shared" si="498"/>
        <v>0.24634378627977094</v>
      </c>
      <c r="BL281" s="14">
        <f t="shared" si="499"/>
        <v>0.20546565637803729</v>
      </c>
      <c r="BM281" s="14">
        <f t="shared" si="500"/>
        <v>0.4821035541339912</v>
      </c>
      <c r="BN281" s="14">
        <f t="shared" si="501"/>
        <v>0.5162068003868483</v>
      </c>
    </row>
    <row r="282" spans="1:66" x14ac:dyDescent="0.25">
      <c r="A282" t="s">
        <v>341</v>
      </c>
      <c r="B282" t="s">
        <v>145</v>
      </c>
      <c r="C282" t="s">
        <v>146</v>
      </c>
      <c r="D282" s="11">
        <v>44416</v>
      </c>
      <c r="E282" s="10">
        <f>VLOOKUP(A282,home!$A$2:$E$405,3,FALSE)</f>
        <v>1.4705999999999999</v>
      </c>
      <c r="F282" s="10">
        <f>VLOOKUP(B282,home!$B$2:$E$405,3,FALSE)</f>
        <v>1.19</v>
      </c>
      <c r="G282" s="10">
        <f>VLOOKUP(C282,away!$B$2:$E$405,4,FALSE)</f>
        <v>0.85</v>
      </c>
      <c r="H282" s="10">
        <f>VLOOKUP(A282,away!$A$2:$E$405,3,FALSE)</f>
        <v>1.2646999999999999</v>
      </c>
      <c r="I282" s="10">
        <f>VLOOKUP(C282,away!$B$2:$E$405,3,FALSE)</f>
        <v>0.29649999999999999</v>
      </c>
      <c r="J282" s="10">
        <f>VLOOKUP(B282,home!$B$2:$E$405,4,FALSE)</f>
        <v>1.0871999999999999</v>
      </c>
      <c r="K282" s="12">
        <f t="shared" si="446"/>
        <v>1.4875118999999997</v>
      </c>
      <c r="L282" s="12">
        <f t="shared" si="447"/>
        <v>0.40768211555999989</v>
      </c>
      <c r="M282" s="13">
        <f t="shared" si="448"/>
        <v>0.15028917377940934</v>
      </c>
      <c r="N282" s="13">
        <f t="shared" si="449"/>
        <v>0.22355693443803931</v>
      </c>
      <c r="O282" s="13">
        <f t="shared" si="450"/>
        <v>6.1270208312154059E-2</v>
      </c>
      <c r="P282" s="13">
        <f t="shared" si="451"/>
        <v>9.1140163979808064E-2</v>
      </c>
      <c r="Q282" s="13">
        <f t="shared" si="452"/>
        <v>0.16627180015205165</v>
      </c>
      <c r="R282" s="13">
        <f t="shared" si="453"/>
        <v>1.2489384072750428E-2</v>
      </c>
      <c r="S282" s="13">
        <f t="shared" si="454"/>
        <v>1.381757794220497E-2</v>
      </c>
      <c r="T282" s="13">
        <f t="shared" si="455"/>
        <v>6.7786039243957916E-2</v>
      </c>
      <c r="U282" s="13">
        <f t="shared" si="456"/>
        <v>1.8578107431886724E-2</v>
      </c>
      <c r="V282" s="13">
        <f t="shared" si="457"/>
        <v>9.3104682259249991E-4</v>
      </c>
      <c r="W282" s="13">
        <f t="shared" si="458"/>
        <v>8.2443760453532855E-2</v>
      </c>
      <c r="X282" s="13">
        <f t="shared" si="459"/>
        <v>3.361084667641813E-2</v>
      </c>
      <c r="Y282" s="13">
        <f t="shared" si="460"/>
        <v>6.8512705394024667E-3</v>
      </c>
      <c r="Z282" s="13">
        <f t="shared" si="461"/>
        <v>1.6972328402734211E-3</v>
      </c>
      <c r="AA282" s="13">
        <f t="shared" si="462"/>
        <v>2.5246540469775129E-3</v>
      </c>
      <c r="AB282" s="13">
        <f t="shared" si="463"/>
        <v>1.8777264691311043E-3</v>
      </c>
      <c r="AC282" s="13">
        <f t="shared" si="464"/>
        <v>3.5288536571714759E-5</v>
      </c>
      <c r="AD282" s="13">
        <f t="shared" si="465"/>
        <v>3.065901868884488E-2</v>
      </c>
      <c r="AE282" s="13">
        <f t="shared" si="466"/>
        <v>1.2499133600061855E-2</v>
      </c>
      <c r="AF282" s="13">
        <f t="shared" si="467"/>
        <v>2.5478366143701471E-3</v>
      </c>
      <c r="AG282" s="13">
        <f t="shared" si="468"/>
        <v>3.4623580701588318E-4</v>
      </c>
      <c r="AH282" s="13">
        <f t="shared" si="469"/>
        <v>1.7298286873014386E-4</v>
      </c>
      <c r="AI282" s="13">
        <f t="shared" si="470"/>
        <v>2.5731407573222683E-4</v>
      </c>
      <c r="AJ282" s="13">
        <f t="shared" si="471"/>
        <v>1.9137887484459428E-4</v>
      </c>
      <c r="AK282" s="13">
        <f t="shared" si="472"/>
        <v>9.4892784579981521E-5</v>
      </c>
      <c r="AL282" s="13">
        <f t="shared" si="473"/>
        <v>8.5600391002859523E-7</v>
      </c>
      <c r="AM282" s="13">
        <f t="shared" si="474"/>
        <v>9.1211310283958232E-3</v>
      </c>
      <c r="AN282" s="13">
        <f t="shared" si="475"/>
        <v>3.7185219939563662E-3</v>
      </c>
      <c r="AO282" s="13">
        <f t="shared" si="476"/>
        <v>7.5798745662626025E-4</v>
      </c>
      <c r="AP282" s="13">
        <f t="shared" si="477"/>
        <v>1.0300597662844583E-4</v>
      </c>
      <c r="AQ282" s="13">
        <f t="shared" si="478"/>
        <v>1.0498423616802171E-5</v>
      </c>
      <c r="AR282" s="13">
        <f t="shared" si="479"/>
        <v>1.4104404375908564E-5</v>
      </c>
      <c r="AS282" s="13">
        <f t="shared" si="480"/>
        <v>2.098046935157606E-5</v>
      </c>
      <c r="AT282" s="13">
        <f t="shared" si="481"/>
        <v>1.5604348914027335E-5</v>
      </c>
      <c r="AU282" s="13">
        <f t="shared" si="482"/>
        <v>7.7372182337892439E-6</v>
      </c>
      <c r="AV282" s="13">
        <f t="shared" si="483"/>
        <v>2.8773010489146206E-6</v>
      </c>
      <c r="AW282" s="13">
        <f t="shared" si="484"/>
        <v>1.4419671158947349E-8</v>
      </c>
      <c r="AX282" s="13">
        <f t="shared" si="485"/>
        <v>2.2612984910330056E-3</v>
      </c>
      <c r="AY282" s="13">
        <f t="shared" si="486"/>
        <v>9.218909527369711E-4</v>
      </c>
      <c r="AZ282" s="13">
        <f t="shared" si="487"/>
        <v>1.8791922696371612E-4</v>
      </c>
      <c r="BA282" s="13">
        <f t="shared" si="488"/>
        <v>2.553710266765586E-5</v>
      </c>
      <c r="BB282" s="13">
        <f t="shared" si="489"/>
        <v>2.6027550102057133E-6</v>
      </c>
      <c r="BC282" s="13">
        <f t="shared" si="490"/>
        <v>2.1221933376901094E-7</v>
      </c>
      <c r="BD282" s="13">
        <f t="shared" si="491"/>
        <v>9.5835223578068725E-7</v>
      </c>
      <c r="BE282" s="13">
        <f t="shared" si="492"/>
        <v>1.4255603551153776E-6</v>
      </c>
      <c r="BF282" s="13">
        <f t="shared" si="493"/>
        <v>1.060268996201175E-6</v>
      </c>
      <c r="BG282" s="13">
        <f t="shared" si="494"/>
        <v>5.257209163501007E-7</v>
      </c>
      <c r="BH282" s="13">
        <f t="shared" si="495"/>
        <v>1.9550402978741985E-7</v>
      </c>
      <c r="BI282" s="13">
        <f t="shared" si="496"/>
        <v>5.8162914161348251E-8</v>
      </c>
      <c r="BJ282" s="14">
        <f t="shared" si="497"/>
        <v>0.64368348184066404</v>
      </c>
      <c r="BK282" s="14">
        <f t="shared" si="498"/>
        <v>0.25713599801723358</v>
      </c>
      <c r="BL282" s="14">
        <f t="shared" si="499"/>
        <v>9.7522176248158371E-2</v>
      </c>
      <c r="BM282" s="14">
        <f t="shared" si="500"/>
        <v>0.29409934767905077</v>
      </c>
      <c r="BN282" s="14">
        <f t="shared" si="501"/>
        <v>0.7050176647342129</v>
      </c>
    </row>
    <row r="283" spans="1:66" x14ac:dyDescent="0.25">
      <c r="A283" t="s">
        <v>351</v>
      </c>
      <c r="B283" t="s">
        <v>156</v>
      </c>
      <c r="C283" t="s">
        <v>161</v>
      </c>
      <c r="D283" s="11">
        <v>44416</v>
      </c>
      <c r="E283" s="10">
        <f>VLOOKUP(A283,home!$A$2:$E$405,3,FALSE)</f>
        <v>1.3231999999999999</v>
      </c>
      <c r="F283" s="10">
        <f>VLOOKUP(B283,home!$B$2:$E$405,3,FALSE)</f>
        <v>0.75570000000000004</v>
      </c>
      <c r="G283" s="10">
        <f>VLOOKUP(C283,away!$B$2:$E$405,4,FALSE)</f>
        <v>0.872</v>
      </c>
      <c r="H283" s="10">
        <f>VLOOKUP(A283,away!$A$2:$E$405,3,FALSE)</f>
        <v>1.1951000000000001</v>
      </c>
      <c r="I283" s="10">
        <f>VLOOKUP(C283,away!$B$2:$E$405,3,FALSE)</f>
        <v>1.2229000000000001</v>
      </c>
      <c r="J283" s="10">
        <f>VLOOKUP(B283,home!$B$2:$E$405,4,FALSE)</f>
        <v>0.77700000000000002</v>
      </c>
      <c r="K283" s="12">
        <f t="shared" ref="K283:K346" si="502">E283*F283*G283</f>
        <v>0.87194963327999997</v>
      </c>
      <c r="L283" s="12">
        <f t="shared" ref="L283:L346" si="503">H283*I283*J283</f>
        <v>1.1355760128300003</v>
      </c>
      <c r="M283" s="13">
        <f t="shared" ref="M283:M346" si="504">_xlfn.POISSON.DIST(0,K283,FALSE) * _xlfn.POISSON.DIST(0,L283,FALSE)</f>
        <v>0.13432062057364857</v>
      </c>
      <c r="N283" s="13">
        <f t="shared" ref="N283:N346" si="505">_xlfn.POISSON.DIST(1,K283,FALSE) * _xlfn.POISSON.DIST(0,L283,FALSE)</f>
        <v>0.11712081585113487</v>
      </c>
      <c r="O283" s="13">
        <f t="shared" ref="O283:O346" si="506">_xlfn.POISSON.DIST(0,K283,FALSE) * _xlfn.POISSON.DIST(1,L283,FALSE)</f>
        <v>0.15253127475187514</v>
      </c>
      <c r="P283" s="13">
        <f t="shared" ref="P283:P346" si="507">_xlfn.POISSON.DIST(1,K283,FALSE) * _xlfn.POISSON.DIST(1,L283,FALSE)</f>
        <v>0.13299958908362844</v>
      </c>
      <c r="Q283" s="13">
        <f t="shared" ref="Q283:Q346" si="508">_xlfn.POISSON.DIST(2,K283,FALSE) * _xlfn.POISSON.DIST(0,L283,FALSE)</f>
        <v>5.1061726215425721E-2</v>
      </c>
      <c r="R283" s="13">
        <f t="shared" ref="R283:R346" si="509">_xlfn.POISSON.DIST(0,K283,FALSE) * _xlfn.POISSON.DIST(2,L283,FALSE)</f>
        <v>8.6605428407305854E-2</v>
      </c>
      <c r="S283" s="13">
        <f t="shared" ref="S283:S346" si="510">_xlfn.POISSON.DIST(2,K283,FALSE) * _xlfn.POISSON.DIST(2,L283,FALSE)</f>
        <v>3.2922887455532429E-2</v>
      </c>
      <c r="T283" s="13">
        <f t="shared" ref="T283:T346" si="511">_xlfn.POISSON.DIST(2,K283,FALSE) * _xlfn.POISSON.DIST(1,L283,FALSE)</f>
        <v>5.7984471463930244E-2</v>
      </c>
      <c r="U283" s="13">
        <f t="shared" ref="U283:U346" si="512">_xlfn.POISSON.DIST(1,K283,FALSE) * _xlfn.POISSON.DIST(2,L283,FALSE)</f>
        <v>7.5515571539807633E-2</v>
      </c>
      <c r="V283" s="13">
        <f t="shared" ref="V283:V346" si="513">_xlfn.POISSON.DIST(3,K283,FALSE) * _xlfn.POISSON.DIST(3,L283,FALSE)</f>
        <v>3.6221215281035408E-3</v>
      </c>
      <c r="W283" s="13">
        <f t="shared" ref="W283:W346" si="514">_xlfn.POISSON.DIST(3,K283,FALSE) * _xlfn.POISSON.DIST(0,L283,FALSE)</f>
        <v>1.4841084482728074E-2</v>
      </c>
      <c r="X283" s="13">
        <f t="shared" ref="X283:X346" si="515">_xlfn.POISSON.DIST(3,K283,FALSE) * _xlfn.POISSON.DIST(1,L283,FALSE)</f>
        <v>1.6853179542969533E-2</v>
      </c>
      <c r="Y283" s="13">
        <f t="shared" ref="Y283:Y346" si="516">_xlfn.POISSON.DIST(3,K283,FALSE) * _xlfn.POISSON.DIST(2,L283,FALSE)</f>
        <v>9.5690332144567382E-3</v>
      </c>
      <c r="Z283" s="13">
        <f t="shared" ref="Z283:Z346" si="517">_xlfn.POISSON.DIST(0,K283,FALSE) * _xlfn.POISSON.DIST(3,L283,FALSE)</f>
        <v>3.2782349026734138E-2</v>
      </c>
      <c r="AA283" s="13">
        <f t="shared" ref="AA283:AA346" si="518">_xlfn.POISSON.DIST(1,K283,FALSE) * _xlfn.POISSON.DIST(3,L283,FALSE)</f>
        <v>2.8584557211917796E-2</v>
      </c>
      <c r="AB283" s="13">
        <f t="shared" ref="AB283:AB346" si="519">_xlfn.POISSON.DIST(2,K283,FALSE) * _xlfn.POISSON.DIST(3,L283,FALSE)</f>
        <v>1.2462147089201448E-2</v>
      </c>
      <c r="AC283" s="13">
        <f t="shared" ref="AC283:AC346" si="520">_xlfn.POISSON.DIST(4,K283,FALSE) * _xlfn.POISSON.DIST(4,L283,FALSE)</f>
        <v>2.2415614258971625E-4</v>
      </c>
      <c r="AD283" s="13">
        <f t="shared" ref="AD283:AD346" si="521">_xlfn.POISSON.DIST(4,K283,FALSE) * _xlfn.POISSON.DIST(0,L283,FALSE)</f>
        <v>3.2351695430480605E-3</v>
      </c>
      <c r="AE283" s="13">
        <f t="shared" ref="AE283:AE346" si="522">_xlfn.POISSON.DIST(4,K283,FALSE) * _xlfn.POISSON.DIST(1,L283,FALSE)</f>
        <v>3.6737809305235707E-3</v>
      </c>
      <c r="AF283" s="13">
        <f t="shared" ref="AF283:AF346" si="523">_xlfn.POISSON.DIST(4,K283,FALSE) * _xlfn.POISSON.DIST(2,L283,FALSE)</f>
        <v>2.0859287505474232E-3</v>
      </c>
      <c r="AG283" s="13">
        <f t="shared" ref="AG283:AG346" si="524">_xlfn.POISSON.DIST(4,K283,FALSE) * _xlfn.POISSON.DIST(3,L283,FALSE)</f>
        <v>7.8957688453136889E-4</v>
      </c>
      <c r="AH283" s="13">
        <f t="shared" ref="AH283:AH346" si="525">_xlfn.POISSON.DIST(0,K283,FALSE) * _xlfn.POISSON.DIST(4,L283,FALSE)</f>
        <v>9.3067122997450447E-3</v>
      </c>
      <c r="AI283" s="13">
        <f t="shared" ref="AI283:AI346" si="526">_xlfn.POISSON.DIST(1,K283,FALSE) * _xlfn.POISSON.DIST(4,L283,FALSE)</f>
        <v>8.114984376805157E-3</v>
      </c>
      <c r="AJ283" s="13">
        <f t="shared" ref="AJ283:AJ346" si="527">_xlfn.POISSON.DIST(2,K283,FALSE) * _xlfn.POISSON.DIST(4,L283,FALSE)</f>
        <v>3.5379288257140922E-3</v>
      </c>
      <c r="AK283" s="13">
        <f t="shared" ref="AK283:AK346" si="528">_xlfn.POISSON.DIST(3,K283,FALSE) * _xlfn.POISSON.DIST(4,L283,FALSE)</f>
        <v>1.0282985807173813E-3</v>
      </c>
      <c r="AL283" s="13">
        <f t="shared" ref="AL283:AL346" si="529">_xlfn.POISSON.DIST(5,K283,FALSE) * _xlfn.POISSON.DIST(5,L283,FALSE)</f>
        <v>8.8780634656633586E-6</v>
      </c>
      <c r="AM283" s="13">
        <f t="shared" ref="AM283:AM346" si="530">_xlfn.POISSON.DIST(5,K283,FALSE) * _xlfn.POISSON.DIST(0,L283,FALSE)</f>
        <v>5.6418097933187651E-4</v>
      </c>
      <c r="AN283" s="13">
        <f t="shared" ref="AN283:AN346" si="531">_xlfn.POISSON.DIST(5,K283,FALSE) * _xlfn.POISSON.DIST(1,L283,FALSE)</f>
        <v>6.4067038702421712E-4</v>
      </c>
      <c r="AO283" s="13">
        <f t="shared" ref="AO283:AO346" si="532">_xlfn.POISSON.DIST(5,K283,FALSE) * _xlfn.POISSON.DIST(2,L283,FALSE)</f>
        <v>3.6376496181760693E-4</v>
      </c>
      <c r="AP283" s="13">
        <f t="shared" ref="AP283:AP346" si="533">_xlfn.POISSON.DIST(5,K283,FALSE) * _xlfn.POISSON.DIST(3,L283,FALSE)</f>
        <v>1.3769425498269845E-4</v>
      </c>
      <c r="AQ283" s="13">
        <f t="shared" ref="AQ283:AQ346" si="534">_xlfn.POISSON.DIST(5,K283,FALSE) * _xlfn.POISSON.DIST(4,L283,FALSE)</f>
        <v>3.9090573265712509E-5</v>
      </c>
      <c r="AR283" s="13">
        <f t="shared" ref="AR283:AR346" si="535">_xlfn.POISSON.DIST(0,K283,FALSE) * _xlfn.POISSON.DIST(5,L283,FALSE)</f>
        <v>2.1136958491800792E-3</v>
      </c>
      <c r="AS283" s="13">
        <f t="shared" ref="AS283:AS346" si="536">_xlfn.POISSON.DIST(1,K283,FALSE) * _xlfn.POISSON.DIST(5,L283,FALSE)</f>
        <v>1.8430363205580282E-3</v>
      </c>
      <c r="AT283" s="13">
        <f t="shared" ref="AT283:AT346" si="537">_xlfn.POISSON.DIST(2,K283,FALSE) * _xlfn.POISSON.DIST(5,L283,FALSE)</f>
        <v>8.0351742191614645E-4</v>
      </c>
      <c r="AU283" s="13">
        <f t="shared" ref="AU283:AU346" si="538">_xlfn.POISSON.DIST(3,K283,FALSE) * _xlfn.POISSON.DIST(5,L283,FALSE)</f>
        <v>2.3354224045795831E-4</v>
      </c>
      <c r="AV283" s="13">
        <f t="shared" ref="AV283:AV346" si="539">_xlfn.POISSON.DIST(4,K283,FALSE) * _xlfn.POISSON.DIST(5,L283,FALSE)</f>
        <v>5.0909267730676581E-5</v>
      </c>
      <c r="AW283" s="13">
        <f t="shared" ref="AW283:AW346" si="540">_xlfn.POISSON.DIST(6,K283,FALSE) * _xlfn.POISSON.DIST(6,L283,FALSE)</f>
        <v>2.4418745811923715E-7</v>
      </c>
      <c r="AX283" s="13">
        <f t="shared" ref="AX283:AX346" si="541">_xlfn.POISSON.DIST(6,K283,FALSE) * _xlfn.POISSON.DIST(0,L283,FALSE)</f>
        <v>8.1989566338663456E-5</v>
      </c>
      <c r="AY283" s="13">
        <f t="shared" ref="AY283:AY346" si="542">_xlfn.POISSON.DIST(6,K283,FALSE) * _xlfn.POISSON.DIST(1,L283,FALSE)</f>
        <v>9.3105384836520246E-5</v>
      </c>
      <c r="AZ283" s="13">
        <f t="shared" ref="AZ283:AZ346" si="543">_xlfn.POISSON.DIST(6,K283,FALSE) * _xlfn.POISSON.DIST(2,L283,FALSE)</f>
        <v>5.2864120842829234E-5</v>
      </c>
      <c r="BA283" s="13">
        <f t="shared" ref="BA283:BA346" si="544">_xlfn.POISSON.DIST(6,K283,FALSE) * _xlfn.POISSON.DIST(3,L283,FALSE)</f>
        <v>2.0010409189487778E-5</v>
      </c>
      <c r="BB283" s="13">
        <f t="shared" ref="BB283:BB346" si="545">_xlfn.POISSON.DIST(6,K283,FALSE) * _xlfn.POISSON.DIST(4,L283,FALSE)</f>
        <v>5.6808351706238298E-6</v>
      </c>
      <c r="BC283" s="13">
        <f t="shared" ref="BC283:BC346" si="546">_xlfn.POISSON.DIST(6,K283,FALSE) * _xlfn.POISSON.DIST(5,L283,FALSE)</f>
        <v>1.290204030520288E-6</v>
      </c>
      <c r="BD283" s="13">
        <f t="shared" ref="BD283:BD346" si="547">_xlfn.POISSON.DIST(0,K283,FALSE) * _xlfn.POISSON.DIST(6,L283,FALSE)</f>
        <v>4.0004371745787218E-4</v>
      </c>
      <c r="BE283" s="13">
        <f t="shared" ref="BE283:BE346" si="548">_xlfn.POISSON.DIST(1,K283,FALSE) * _xlfn.POISSON.DIST(6,L283,FALSE)</f>
        <v>3.4881797273335959E-4</v>
      </c>
      <c r="BF283" s="13">
        <f t="shared" ref="BF283:BF346" si="549">_xlfn.POISSON.DIST(2,K283,FALSE) * _xlfn.POISSON.DIST(6,L283,FALSE)</f>
        <v>1.5207585170316294E-4</v>
      </c>
      <c r="BG283" s="13">
        <f t="shared" ref="BG283:BG346" si="550">_xlfn.POISSON.DIST(3,K283,FALSE) * _xlfn.POISSON.DIST(6,L283,FALSE)</f>
        <v>4.4200827707772192E-5</v>
      </c>
      <c r="BH283" s="13">
        <f t="shared" ref="BH283:BH346" si="551">_xlfn.POISSON.DIST(4,K283,FALSE) * _xlfn.POISSON.DIST(6,L283,FALSE)</f>
        <v>9.635223877616107E-6</v>
      </c>
      <c r="BI283" s="13">
        <f t="shared" ref="BI283:BI346" si="552">_xlfn.POISSON.DIST(5,K283,FALSE) * _xlfn.POISSON.DIST(6,L283,FALSE)</f>
        <v>1.6802859853316133E-6</v>
      </c>
      <c r="BJ283" s="14">
        <f t="shared" ref="BJ283:BJ346" si="553">SUM(N283,Q283,T283,W283,X283,Y283,AD283,AE283,AF283,AG283,AM283,AN283,AO283,AP283,AQ283,AX283,AY283,AZ283,BA283,BB283,BC283)</f>
        <v>0.27921510855612625</v>
      </c>
      <c r="BK283" s="14">
        <f t="shared" ref="BK283:BK346" si="554">SUM(M283,P283,S283,V283,AC283,AL283,AY283)</f>
        <v>0.30419135823180482</v>
      </c>
      <c r="BL283" s="14">
        <f t="shared" ref="BL283:BL346" si="555">SUM(O283,R283,U283,AA283,AB283,AH283,AI283,AJ283,AK283,AR283,AS283,AT283,AU283,AV283,BD283,BE283,BF283,BG283,BH283,BI283)</f>
        <v>0.38368805806239759</v>
      </c>
      <c r="BM283" s="14">
        <f t="shared" ref="BM283:BM346" si="556">SUM(S283:BI283)</f>
        <v>0.32514455779666585</v>
      </c>
      <c r="BN283" s="14">
        <f t="shared" ref="BN283:BN346" si="557">SUM(M283:R283)</f>
        <v>0.67463945488301857</v>
      </c>
    </row>
    <row r="284" spans="1:66" x14ac:dyDescent="0.25">
      <c r="A284" t="s">
        <v>351</v>
      </c>
      <c r="B284" t="s">
        <v>159</v>
      </c>
      <c r="C284" t="s">
        <v>160</v>
      </c>
      <c r="D284" s="11">
        <v>44416</v>
      </c>
      <c r="E284" s="10">
        <f>VLOOKUP(A284,home!$A$2:$E$405,3,FALSE)</f>
        <v>1.3231999999999999</v>
      </c>
      <c r="F284" s="10">
        <f>VLOOKUP(B284,home!$B$2:$E$405,3,FALSE)</f>
        <v>1.0257000000000001</v>
      </c>
      <c r="G284" s="10">
        <f>VLOOKUP(C284,away!$B$2:$E$405,4,FALSE)</f>
        <v>1.1876</v>
      </c>
      <c r="H284" s="10">
        <f>VLOOKUP(A284,away!$A$2:$E$405,3,FALSE)</f>
        <v>1.1951000000000001</v>
      </c>
      <c r="I284" s="10">
        <f>VLOOKUP(C284,away!$B$2:$E$405,3,FALSE)</f>
        <v>0.83679999999999999</v>
      </c>
      <c r="J284" s="10">
        <f>VLOOKUP(B284,home!$B$2:$E$405,4,FALSE)</f>
        <v>1.0161</v>
      </c>
      <c r="K284" s="12">
        <f t="shared" si="502"/>
        <v>1.611818130624</v>
      </c>
      <c r="L284" s="12">
        <f t="shared" si="503"/>
        <v>1.0161606408480002</v>
      </c>
      <c r="M284" s="13">
        <f t="shared" si="504"/>
        <v>7.2224296615549924E-2</v>
      </c>
      <c r="N284" s="13">
        <f t="shared" si="505"/>
        <v>0.11641243075650898</v>
      </c>
      <c r="O284" s="13">
        <f t="shared" si="506"/>
        <v>7.3391487533653252E-2</v>
      </c>
      <c r="P284" s="13">
        <f t="shared" si="507"/>
        <v>0.1182937302402076</v>
      </c>
      <c r="Q284" s="13">
        <f t="shared" si="508"/>
        <v>9.3817833261676087E-2</v>
      </c>
      <c r="R284" s="13">
        <f t="shared" si="509"/>
        <v>3.7288770502492553E-2</v>
      </c>
      <c r="S284" s="13">
        <f t="shared" si="510"/>
        <v>4.8437323968102929E-2</v>
      </c>
      <c r="T284" s="13">
        <f t="shared" si="511"/>
        <v>9.5333989570155597E-2</v>
      </c>
      <c r="U284" s="13">
        <f t="shared" si="512"/>
        <v>6.0102716364594903E-2</v>
      </c>
      <c r="V284" s="13">
        <f t="shared" si="513"/>
        <v>8.8148725621920946E-3</v>
      </c>
      <c r="W284" s="13">
        <f t="shared" si="514"/>
        <v>5.0405761542342956E-2</v>
      </c>
      <c r="X284" s="13">
        <f t="shared" si="515"/>
        <v>5.1220350951298697E-2</v>
      </c>
      <c r="Y284" s="13">
        <f t="shared" si="516"/>
        <v>2.6024052323565576E-2</v>
      </c>
      <c r="Z284" s="13">
        <f t="shared" si="517"/>
        <v>1.2630460310082279E-2</v>
      </c>
      <c r="AA284" s="13">
        <f t="shared" si="518"/>
        <v>2.0358004925917446E-2</v>
      </c>
      <c r="AB284" s="13">
        <f t="shared" si="519"/>
        <v>1.6406700721463222E-2</v>
      </c>
      <c r="AC284" s="13">
        <f t="shared" si="520"/>
        <v>9.0234883363098789E-4</v>
      </c>
      <c r="AD284" s="13">
        <f t="shared" si="521"/>
        <v>2.0311230085464593E-2</v>
      </c>
      <c r="AE284" s="13">
        <f t="shared" si="522"/>
        <v>2.0639472580056883E-2</v>
      </c>
      <c r="AF284" s="13">
        <f t="shared" si="523"/>
        <v>1.0486509841857663E-2</v>
      </c>
      <c r="AG284" s="13">
        <f t="shared" si="524"/>
        <v>3.5519928537203148E-3</v>
      </c>
      <c r="AH284" s="13">
        <f t="shared" si="525"/>
        <v>3.2086441607246095E-3</v>
      </c>
      <c r="AI284" s="13">
        <f t="shared" si="526"/>
        <v>5.1717508329767537E-3</v>
      </c>
      <c r="AJ284" s="13">
        <f t="shared" si="527"/>
        <v>4.1679608798308541E-3</v>
      </c>
      <c r="AK284" s="13">
        <f t="shared" si="528"/>
        <v>2.2393316379476428E-3</v>
      </c>
      <c r="AL284" s="13">
        <f t="shared" si="529"/>
        <v>5.9117064206965709E-5</v>
      </c>
      <c r="AM284" s="13">
        <f t="shared" si="530"/>
        <v>6.5476017814054942E-3</v>
      </c>
      <c r="AN284" s="13">
        <f t="shared" si="531"/>
        <v>6.6534152222105141E-3</v>
      </c>
      <c r="AO284" s="13">
        <f t="shared" si="532"/>
        <v>3.3804693380146372E-3</v>
      </c>
      <c r="AP284" s="13">
        <f t="shared" si="533"/>
        <v>1.1450332962946563E-3</v>
      </c>
      <c r="AQ284" s="13">
        <f t="shared" si="534"/>
        <v>2.9088444203876897E-4</v>
      </c>
      <c r="AR284" s="13">
        <f t="shared" si="535"/>
        <v>6.5209958132302276E-4</v>
      </c>
      <c r="AS284" s="13">
        <f t="shared" si="536"/>
        <v>1.0510659281487678E-3</v>
      </c>
      <c r="AT284" s="13">
        <f t="shared" si="537"/>
        <v>8.4706355973566331E-4</v>
      </c>
      <c r="AU284" s="13">
        <f t="shared" si="538"/>
        <v>4.551041344576159E-4</v>
      </c>
      <c r="AV284" s="13">
        <f t="shared" si="539"/>
        <v>1.8338627381018211E-4</v>
      </c>
      <c r="AW284" s="13">
        <f t="shared" si="540"/>
        <v>2.6896066119305665E-6</v>
      </c>
      <c r="AX284" s="13">
        <f t="shared" si="541"/>
        <v>1.7589238772292293E-3</v>
      </c>
      <c r="AY284" s="13">
        <f t="shared" si="542"/>
        <v>1.7873492142881028E-3</v>
      </c>
      <c r="AZ284" s="13">
        <f t="shared" si="543"/>
        <v>9.0811696150508393E-4</v>
      </c>
      <c r="BA284" s="13">
        <f t="shared" si="544"/>
        <v>3.0759757118931492E-4</v>
      </c>
      <c r="BB284" s="13">
        <f t="shared" si="545"/>
        <v>7.8142136265755649E-5</v>
      </c>
      <c r="BC284" s="13">
        <f t="shared" si="546"/>
        <v>1.588099265300841E-5</v>
      </c>
      <c r="BD284" s="13">
        <f t="shared" si="547"/>
        <v>1.1043965474231919E-4</v>
      </c>
      <c r="BE284" s="13">
        <f t="shared" si="548"/>
        <v>1.7800863785352489E-4</v>
      </c>
      <c r="BF284" s="13">
        <f t="shared" si="549"/>
        <v>1.4345877494999657E-4</v>
      </c>
      <c r="BG284" s="13">
        <f t="shared" si="550"/>
        <v>7.7076484820504196E-5</v>
      </c>
      <c r="BH284" s="13">
        <f t="shared" si="551"/>
        <v>3.1058318919613564E-5</v>
      </c>
      <c r="BI284" s="13">
        <f t="shared" si="552"/>
        <v>1.0012072308267103E-5</v>
      </c>
      <c r="BJ284" s="14">
        <f t="shared" si="553"/>
        <v>0.51107703859974196</v>
      </c>
      <c r="BK284" s="14">
        <f t="shared" si="554"/>
        <v>0.25051903849817864</v>
      </c>
      <c r="BL284" s="14">
        <f t="shared" si="555"/>
        <v>0.22607414098067072</v>
      </c>
      <c r="BM284" s="14">
        <f t="shared" si="556"/>
        <v>0.48708746987090901</v>
      </c>
      <c r="BN284" s="14">
        <f t="shared" si="557"/>
        <v>0.51142854891008838</v>
      </c>
    </row>
    <row r="285" spans="1:66" x14ac:dyDescent="0.25">
      <c r="A285" t="s">
        <v>351</v>
      </c>
      <c r="B285" t="s">
        <v>163</v>
      </c>
      <c r="C285" t="s">
        <v>164</v>
      </c>
      <c r="D285" s="11">
        <v>44416</v>
      </c>
      <c r="E285" s="10">
        <f>VLOOKUP(A285,home!$A$2:$E$405,3,FALSE)</f>
        <v>1.3231999999999999</v>
      </c>
      <c r="F285" s="10">
        <f>VLOOKUP(B285,home!$B$2:$E$405,3,FALSE)</f>
        <v>1.1335999999999999</v>
      </c>
      <c r="G285" s="10">
        <f>VLOOKUP(C285,away!$B$2:$E$405,4,FALSE)</f>
        <v>0.872</v>
      </c>
      <c r="H285" s="10">
        <f>VLOOKUP(A285,away!$A$2:$E$405,3,FALSE)</f>
        <v>1.1951000000000001</v>
      </c>
      <c r="I285" s="10">
        <f>VLOOKUP(C285,away!$B$2:$E$405,3,FALSE)</f>
        <v>1.0942000000000001</v>
      </c>
      <c r="J285" s="10">
        <f>VLOOKUP(B285,home!$B$2:$E$405,4,FALSE)</f>
        <v>0.41839999999999999</v>
      </c>
      <c r="K285" s="12">
        <f t="shared" si="502"/>
        <v>1.3079821414399999</v>
      </c>
      <c r="L285" s="12">
        <f t="shared" si="503"/>
        <v>0.54713265092800012</v>
      </c>
      <c r="M285" s="13">
        <f t="shared" si="504"/>
        <v>0.1564349841019578</v>
      </c>
      <c r="N285" s="13">
        <f t="shared" si="505"/>
        <v>0.20461416550181108</v>
      </c>
      <c r="O285" s="13">
        <f t="shared" si="506"/>
        <v>8.5590687549583711E-2</v>
      </c>
      <c r="P285" s="13">
        <f t="shared" si="507"/>
        <v>0.11195109078842641</v>
      </c>
      <c r="Q285" s="13">
        <f t="shared" si="508"/>
        <v>0.13381583718100876</v>
      </c>
      <c r="R285" s="13">
        <f t="shared" si="509"/>
        <v>2.3414729886876956E-2</v>
      </c>
      <c r="S285" s="13">
        <f t="shared" si="510"/>
        <v>2.0029162275731729E-2</v>
      </c>
      <c r="T285" s="13">
        <f t="shared" si="511"/>
        <v>7.3215013732994938E-2</v>
      </c>
      <c r="U285" s="13">
        <f t="shared" si="512"/>
        <v>3.0626048538676481E-2</v>
      </c>
      <c r="V285" s="13">
        <f t="shared" si="513"/>
        <v>1.5926293790632037E-3</v>
      </c>
      <c r="W285" s="13">
        <f t="shared" si="514"/>
        <v>5.8342908424867383E-2</v>
      </c>
      <c r="X285" s="13">
        <f t="shared" si="515"/>
        <v>3.1921310149347237E-2</v>
      </c>
      <c r="Y285" s="13">
        <f t="shared" si="516"/>
        <v>8.7325955215536138E-3</v>
      </c>
      <c r="Z285" s="13">
        <f t="shared" si="517"/>
        <v>4.2703210779233532E-3</v>
      </c>
      <c r="AA285" s="13">
        <f t="shared" si="518"/>
        <v>5.5855037081385559E-3</v>
      </c>
      <c r="AB285" s="13">
        <f t="shared" si="519"/>
        <v>3.6528695505960657E-3</v>
      </c>
      <c r="AC285" s="13">
        <f t="shared" si="520"/>
        <v>7.123430431472956E-5</v>
      </c>
      <c r="AD285" s="13">
        <f t="shared" si="521"/>
        <v>1.9077870574848957E-2</v>
      </c>
      <c r="AE285" s="13">
        <f t="shared" si="522"/>
        <v>1.0438125901678398E-2</v>
      </c>
      <c r="AF285" s="13">
        <f t="shared" si="523"/>
        <v>2.8555197476527617E-3</v>
      </c>
      <c r="AG285" s="13">
        <f t="shared" si="524"/>
        <v>5.2078269643683649E-4</v>
      </c>
      <c r="AH285" s="13">
        <f t="shared" si="525"/>
        <v>5.8410802291947975E-4</v>
      </c>
      <c r="AI285" s="13">
        <f t="shared" si="526"/>
        <v>7.6400286265050556E-4</v>
      </c>
      <c r="AJ285" s="13">
        <f t="shared" si="527"/>
        <v>4.9965105017794941E-4</v>
      </c>
      <c r="AK285" s="13">
        <f t="shared" si="528"/>
        <v>2.1784488352816632E-4</v>
      </c>
      <c r="AL285" s="13">
        <f t="shared" si="529"/>
        <v>2.0391239505329772E-6</v>
      </c>
      <c r="AM285" s="13">
        <f t="shared" si="530"/>
        <v>4.9907028017212194E-3</v>
      </c>
      <c r="AN285" s="13">
        <f t="shared" si="531"/>
        <v>2.7305764538995275E-3</v>
      </c>
      <c r="AO285" s="13">
        <f t="shared" si="532"/>
        <v>7.4699376689181334E-4</v>
      </c>
      <c r="AP285" s="13">
        <f t="shared" si="533"/>
        <v>1.3623489330207014E-4</v>
      </c>
      <c r="AQ285" s="13">
        <f t="shared" si="534"/>
        <v>1.8634639580313717E-5</v>
      </c>
      <c r="AR285" s="13">
        <f t="shared" si="535"/>
        <v>6.3916914201649633E-5</v>
      </c>
      <c r="AS285" s="13">
        <f t="shared" si="536"/>
        <v>8.3602182311710423E-5</v>
      </c>
      <c r="AT285" s="13">
        <f t="shared" si="537"/>
        <v>5.467508072456416E-5</v>
      </c>
      <c r="AU285" s="13">
        <f t="shared" si="538"/>
        <v>2.3838009723173426E-5</v>
      </c>
      <c r="AV285" s="13">
        <f t="shared" si="539"/>
        <v>7.7949227513459771E-6</v>
      </c>
      <c r="AW285" s="13">
        <f t="shared" si="540"/>
        <v>4.0535503513109309E-8</v>
      </c>
      <c r="AX285" s="13">
        <f t="shared" si="541"/>
        <v>1.0879583563143211E-3</v>
      </c>
      <c r="AY285" s="13">
        <f t="shared" si="542"/>
        <v>5.9525753958952418E-4</v>
      </c>
      <c r="AZ285" s="13">
        <f t="shared" si="543"/>
        <v>1.6284241781024767E-4</v>
      </c>
      <c r="BA285" s="13">
        <f t="shared" si="544"/>
        <v>2.9698801246681927E-5</v>
      </c>
      <c r="BB285" s="13">
        <f t="shared" si="545"/>
        <v>4.0622959638702187E-6</v>
      </c>
      <c r="BC285" s="13">
        <f t="shared" si="546"/>
        <v>4.4452295191328588E-7</v>
      </c>
      <c r="BD285" s="13">
        <f t="shared" si="547"/>
        <v>5.8285051177143461E-6</v>
      </c>
      <c r="BE285" s="13">
        <f t="shared" si="548"/>
        <v>7.6235806052620076E-6</v>
      </c>
      <c r="BF285" s="13">
        <f t="shared" si="549"/>
        <v>4.9857536427555279E-6</v>
      </c>
      <c r="BG285" s="13">
        <f t="shared" si="550"/>
        <v>2.1737589087812179E-6</v>
      </c>
      <c r="BH285" s="13">
        <f t="shared" si="551"/>
        <v>7.108094581204836E-7</v>
      </c>
      <c r="BI285" s="13">
        <f t="shared" si="552"/>
        <v>1.8594521543764718E-7</v>
      </c>
      <c r="BJ285" s="14">
        <f t="shared" si="553"/>
        <v>0.55403753592147142</v>
      </c>
      <c r="BK285" s="14">
        <f t="shared" si="554"/>
        <v>0.29067639751303387</v>
      </c>
      <c r="BL285" s="14">
        <f t="shared" si="555"/>
        <v>0.15119078151580842</v>
      </c>
      <c r="BM285" s="14">
        <f t="shared" si="556"/>
        <v>0.28375832401448631</v>
      </c>
      <c r="BN285" s="14">
        <f t="shared" si="557"/>
        <v>0.71582149500966474</v>
      </c>
    </row>
    <row r="286" spans="1:66" x14ac:dyDescent="0.25">
      <c r="A286" t="s">
        <v>342</v>
      </c>
      <c r="B286" t="s">
        <v>170</v>
      </c>
      <c r="C286" t="s">
        <v>175</v>
      </c>
      <c r="D286" s="11">
        <v>44416</v>
      </c>
      <c r="E286" s="10">
        <f>VLOOKUP(A286,home!$A$2:$E$405,3,FALSE)</f>
        <v>1.3548</v>
      </c>
      <c r="F286" s="10">
        <f>VLOOKUP(B286,home!$B$2:$E$405,3,FALSE)</f>
        <v>0.98419999999999996</v>
      </c>
      <c r="G286" s="10">
        <f>VLOOKUP(C286,away!$B$2:$E$405,4,FALSE)</f>
        <v>0.98419999999999996</v>
      </c>
      <c r="H286" s="10">
        <f>VLOOKUP(A286,away!$A$2:$E$405,3,FALSE)</f>
        <v>1.1719999999999999</v>
      </c>
      <c r="I286" s="10">
        <f>VLOOKUP(C286,away!$B$2:$E$405,3,FALSE)</f>
        <v>1.2324999999999999</v>
      </c>
      <c r="J286" s="10">
        <f>VLOOKUP(B286,home!$B$2:$E$405,4,FALSE)</f>
        <v>1.0428999999999999</v>
      </c>
      <c r="K286" s="12">
        <f t="shared" si="502"/>
        <v>1.3123265322719999</v>
      </c>
      <c r="L286" s="12">
        <f t="shared" si="503"/>
        <v>1.5064586209999997</v>
      </c>
      <c r="M286" s="13">
        <f t="shared" si="504"/>
        <v>5.9678398796017634E-2</v>
      </c>
      <c r="N286" s="13">
        <f t="shared" si="505"/>
        <v>7.8317546143523306E-2</v>
      </c>
      <c r="O286" s="13">
        <f t="shared" si="506"/>
        <v>8.9903038353736767E-2</v>
      </c>
      <c r="P286" s="13">
        <f t="shared" si="507"/>
        <v>0.11798214256347597</v>
      </c>
      <c r="Q286" s="13">
        <f t="shared" si="508"/>
        <v>5.1389096873291164E-2</v>
      </c>
      <c r="R286" s="13">
        <f t="shared" si="509"/>
        <v>6.7717603591040204E-2</v>
      </c>
      <c r="S286" s="13">
        <f t="shared" si="510"/>
        <v>5.8311659849682708E-2</v>
      </c>
      <c r="T286" s="13">
        <f t="shared" si="511"/>
        <v>7.7415548010173599E-2</v>
      </c>
      <c r="U286" s="13">
        <f t="shared" si="512"/>
        <v>8.8867607894399708E-2</v>
      </c>
      <c r="V286" s="13">
        <f t="shared" si="513"/>
        <v>1.2808905184182491E-2</v>
      </c>
      <c r="W286" s="13">
        <f t="shared" si="514"/>
        <v>2.2479758432105354E-2</v>
      </c>
      <c r="X286" s="13">
        <f t="shared" si="515"/>
        <v>3.386482588804255E-2</v>
      </c>
      <c r="Y286" s="13">
        <f t="shared" si="516"/>
        <v>2.5507979453852841E-2</v>
      </c>
      <c r="Z286" s="13">
        <f t="shared" si="517"/>
        <v>3.400458924106102E-2</v>
      </c>
      <c r="AA286" s="13">
        <f t="shared" si="518"/>
        <v>4.4625124680055361E-2</v>
      </c>
      <c r="AB286" s="13">
        <f t="shared" si="519"/>
        <v>2.9281367561791356E-2</v>
      </c>
      <c r="AC286" s="13">
        <f t="shared" si="520"/>
        <v>1.5826728221710333E-3</v>
      </c>
      <c r="AD286" s="13">
        <f t="shared" si="521"/>
        <v>7.3751958573792676E-3</v>
      </c>
      <c r="AE286" s="13">
        <f t="shared" si="522"/>
        <v>1.1110427380912481E-2</v>
      </c>
      <c r="AF286" s="13">
        <f t="shared" si="523"/>
        <v>8.3686995554850298E-3</v>
      </c>
      <c r="AG286" s="13">
        <f t="shared" si="524"/>
        <v>4.2023665306397629E-3</v>
      </c>
      <c r="AH286" s="13">
        <f t="shared" si="525"/>
        <v>1.2806626653940058E-2</v>
      </c>
      <c r="AI286" s="13">
        <f t="shared" si="526"/>
        <v>1.6806475946867322E-2</v>
      </c>
      <c r="AJ286" s="13">
        <f t="shared" si="527"/>
        <v>1.1027792149532588E-2</v>
      </c>
      <c r="AK286" s="13">
        <f t="shared" si="528"/>
        <v>4.8240214100708284E-3</v>
      </c>
      <c r="AL286" s="13">
        <f t="shared" si="529"/>
        <v>1.251555901658554E-4</v>
      </c>
      <c r="AM286" s="13">
        <f t="shared" si="530"/>
        <v>1.9357330408682706E-3</v>
      </c>
      <c r="AN286" s="13">
        <f t="shared" si="531"/>
        <v>2.9161017273705509E-3</v>
      </c>
      <c r="AO286" s="13">
        <f t="shared" si="532"/>
        <v>2.1964932934551793E-3</v>
      </c>
      <c r="AP286" s="13">
        <f t="shared" si="533"/>
        <v>1.1029754192980791E-3</v>
      </c>
      <c r="AQ286" s="13">
        <f t="shared" si="534"/>
        <v>4.1539670728817031E-4</v>
      </c>
      <c r="AR286" s="13">
        <f t="shared" si="535"/>
        <v>3.8585306257512722E-3</v>
      </c>
      <c r="AS286" s="13">
        <f t="shared" si="536"/>
        <v>5.0636521157574766E-3</v>
      </c>
      <c r="AT286" s="13">
        <f t="shared" si="537"/>
        <v>3.322582510851893E-3</v>
      </c>
      <c r="AU286" s="13">
        <f t="shared" si="538"/>
        <v>1.4534377282179533E-3</v>
      </c>
      <c r="AV286" s="13">
        <f t="shared" si="539"/>
        <v>4.7684622343639E-4</v>
      </c>
      <c r="AW286" s="13">
        <f t="shared" si="540"/>
        <v>6.8730082964426498E-6</v>
      </c>
      <c r="AX286" s="13">
        <f t="shared" si="541"/>
        <v>4.2338563815449873E-4</v>
      </c>
      <c r="AY286" s="13">
        <f t="shared" si="542"/>
        <v>6.3781294460543096E-4</v>
      </c>
      <c r="AZ286" s="13">
        <f t="shared" si="543"/>
        <v>4.8041940449312351E-4</v>
      </c>
      <c r="BA286" s="13">
        <f t="shared" si="544"/>
        <v>2.4124398453145062E-4</v>
      </c>
      <c r="BB286" s="13">
        <f t="shared" si="545"/>
        <v>9.0856020065448637E-5</v>
      </c>
      <c r="BC286" s="13">
        <f t="shared" si="546"/>
        <v>2.7374166939468782E-5</v>
      </c>
      <c r="BD286" s="13">
        <f t="shared" si="547"/>
        <v>9.6878612092592055E-4</v>
      </c>
      <c r="BE286" s="13">
        <f t="shared" si="548"/>
        <v>1.2713637305879555E-3</v>
      </c>
      <c r="BF286" s="13">
        <f t="shared" si="549"/>
        <v>8.3422217790944274E-4</v>
      </c>
      <c r="BG286" s="13">
        <f t="shared" si="550"/>
        <v>3.6492396596009817E-4</v>
      </c>
      <c r="BH286" s="13">
        <f t="shared" si="551"/>
        <v>1.1972485069784024E-4</v>
      </c>
      <c r="BI286" s="13">
        <f t="shared" si="552"/>
        <v>3.1423619628615921E-5</v>
      </c>
      <c r="BJ286" s="14">
        <f t="shared" si="553"/>
        <v>0.33049923647247509</v>
      </c>
      <c r="BK286" s="14">
        <f t="shared" si="554"/>
        <v>0.25112674775030108</v>
      </c>
      <c r="BL286" s="14">
        <f t="shared" si="555"/>
        <v>0.38362515191115903</v>
      </c>
      <c r="BM286" s="14">
        <f t="shared" si="556"/>
        <v>0.53363695911760212</v>
      </c>
      <c r="BN286" s="14">
        <f t="shared" si="557"/>
        <v>0.46498782632108504</v>
      </c>
    </row>
    <row r="287" spans="1:66" x14ac:dyDescent="0.25">
      <c r="A287" t="s">
        <v>342</v>
      </c>
      <c r="B287" t="s">
        <v>173</v>
      </c>
      <c r="C287" t="s">
        <v>172</v>
      </c>
      <c r="D287" s="11">
        <v>44416</v>
      </c>
      <c r="E287" s="10">
        <f>VLOOKUP(A287,home!$A$2:$E$405,3,FALSE)</f>
        <v>1.3548</v>
      </c>
      <c r="F287" s="10">
        <f>VLOOKUP(B287,home!$B$2:$E$405,3,FALSE)</f>
        <v>1.3122</v>
      </c>
      <c r="G287" s="10">
        <f>VLOOKUP(C287,away!$B$2:$E$405,4,FALSE)</f>
        <v>1.5992999999999999</v>
      </c>
      <c r="H287" s="10">
        <f>VLOOKUP(A287,away!$A$2:$E$405,3,FALSE)</f>
        <v>1.1719999999999999</v>
      </c>
      <c r="I287" s="10">
        <f>VLOOKUP(C287,away!$B$2:$E$405,3,FALSE)</f>
        <v>0.52139999999999997</v>
      </c>
      <c r="J287" s="10">
        <f>VLOOKUP(B287,home!$B$2:$E$405,4,FALSE)</f>
        <v>0.61619999999999997</v>
      </c>
      <c r="K287" s="12">
        <f t="shared" si="502"/>
        <v>2.8431852580079999</v>
      </c>
      <c r="L287" s="12">
        <f t="shared" si="503"/>
        <v>0.37654798895999997</v>
      </c>
      <c r="M287" s="13">
        <f t="shared" si="504"/>
        <v>3.9965717815259726E-2</v>
      </c>
      <c r="N287" s="13">
        <f t="shared" si="505"/>
        <v>0.11362993971805414</v>
      </c>
      <c r="O287" s="13">
        <f t="shared" si="506"/>
        <v>1.5049010670678891E-2</v>
      </c>
      <c r="P287" s="13">
        <f t="shared" si="507"/>
        <v>4.2787125286479308E-2</v>
      </c>
      <c r="Q287" s="13">
        <f t="shared" si="508"/>
        <v>0.16153548473735468</v>
      </c>
      <c r="R287" s="13">
        <f t="shared" si="509"/>
        <v>2.8333373519408584E-3</v>
      </c>
      <c r="S287" s="13">
        <f t="shared" si="510"/>
        <v>1.1451927992031864E-2</v>
      </c>
      <c r="T287" s="13">
        <f t="shared" si="511"/>
        <v>6.0825861923529657E-2</v>
      </c>
      <c r="U287" s="13">
        <f t="shared" si="512"/>
        <v>8.0557029900016723E-3</v>
      </c>
      <c r="V287" s="13">
        <f t="shared" si="513"/>
        <v>1.3622649737284943E-3</v>
      </c>
      <c r="W287" s="13">
        <f t="shared" si="514"/>
        <v>0.15309176961680768</v>
      </c>
      <c r="X287" s="13">
        <f t="shared" si="515"/>
        <v>5.7646397975536542E-2</v>
      </c>
      <c r="Y287" s="13">
        <f t="shared" si="516"/>
        <v>1.0853317614238049E-2</v>
      </c>
      <c r="Z287" s="13">
        <f t="shared" si="517"/>
        <v>3.5562916063952733E-4</v>
      </c>
      <c r="AA287" s="13">
        <f t="shared" si="518"/>
        <v>1.011119586848063E-3</v>
      </c>
      <c r="AB287" s="13">
        <f t="shared" si="519"/>
        <v>1.4374001517047767E-3</v>
      </c>
      <c r="AC287" s="13">
        <f t="shared" si="520"/>
        <v>9.1152188191851124E-5</v>
      </c>
      <c r="AD287" s="13">
        <f t="shared" si="521"/>
        <v>0.10881706562421618</v>
      </c>
      <c r="AE287" s="13">
        <f t="shared" si="522"/>
        <v>4.0974847225326939E-2</v>
      </c>
      <c r="AF287" s="13">
        <f t="shared" si="523"/>
        <v>7.7144981603200465E-3</v>
      </c>
      <c r="AG287" s="13">
        <f t="shared" si="524"/>
        <v>9.6829292270137781E-4</v>
      </c>
      <c r="AH287" s="13">
        <f t="shared" si="525"/>
        <v>3.3477861313586701E-5</v>
      </c>
      <c r="AI287" s="13">
        <f t="shared" si="526"/>
        <v>9.5183761756426045E-5</v>
      </c>
      <c r="AJ287" s="13">
        <f t="shared" si="527"/>
        <v>1.3531253411380812E-4</v>
      </c>
      <c r="AK287" s="13">
        <f t="shared" si="528"/>
        <v>1.2823953407202791E-4</v>
      </c>
      <c r="AL287" s="13">
        <f t="shared" si="529"/>
        <v>3.9034855966603679E-6</v>
      </c>
      <c r="AM287" s="13">
        <f t="shared" si="530"/>
        <v>6.1877415360492065E-2</v>
      </c>
      <c r="AN287" s="13">
        <f t="shared" si="531"/>
        <v>2.3299816316035893E-2</v>
      </c>
      <c r="AO287" s="13">
        <f t="shared" si="532"/>
        <v>4.3867494884703559E-3</v>
      </c>
      <c r="AP287" s="13">
        <f t="shared" si="533"/>
        <v>5.5060723265160712E-4</v>
      </c>
      <c r="AQ287" s="13">
        <f t="shared" si="534"/>
        <v>5.1832511540448368E-5</v>
      </c>
      <c r="AR287" s="13">
        <f t="shared" si="535"/>
        <v>2.5212042704625729E-6</v>
      </c>
      <c r="AS287" s="13">
        <f t="shared" si="536"/>
        <v>7.1682508142060019E-6</v>
      </c>
      <c r="AT287" s="13">
        <f t="shared" si="537"/>
        <v>1.0190332520327177E-5</v>
      </c>
      <c r="AU287" s="13">
        <f t="shared" si="538"/>
        <v>9.6576677319979097E-6</v>
      </c>
      <c r="AV287" s="13">
        <f t="shared" si="539"/>
        <v>6.8646346305890055E-6</v>
      </c>
      <c r="AW287" s="13">
        <f t="shared" si="540"/>
        <v>1.1608485722849481E-7</v>
      </c>
      <c r="AX287" s="13">
        <f t="shared" si="541"/>
        <v>2.9321492526098138E-2</v>
      </c>
      <c r="AY287" s="13">
        <f t="shared" si="542"/>
        <v>1.1040949044007922E-2</v>
      </c>
      <c r="AZ287" s="13">
        <f t="shared" si="543"/>
        <v>2.0787235793655085E-3</v>
      </c>
      <c r="BA287" s="13">
        <f t="shared" si="544"/>
        <v>2.6091306113793845E-4</v>
      </c>
      <c r="BB287" s="13">
        <f t="shared" si="545"/>
        <v>2.4561572116222057E-5</v>
      </c>
      <c r="BC287" s="13">
        <f t="shared" si="546"/>
        <v>1.8497221172118869E-6</v>
      </c>
      <c r="BD287" s="13">
        <f t="shared" si="547"/>
        <v>1.5822573296667416E-7</v>
      </c>
      <c r="BE287" s="13">
        <f t="shared" si="548"/>
        <v>4.498650714083584E-7</v>
      </c>
      <c r="BF287" s="13">
        <f t="shared" si="549"/>
        <v>6.3952486956048062E-7</v>
      </c>
      <c r="BG287" s="13">
        <f t="shared" si="550"/>
        <v>6.0609589375461576E-7</v>
      </c>
      <c r="BH287" s="13">
        <f t="shared" si="551"/>
        <v>4.3081072751557675E-7</v>
      </c>
      <c r="BI287" s="13">
        <f t="shared" si="552"/>
        <v>2.4497494189279769E-7</v>
      </c>
      <c r="BJ287" s="14">
        <f t="shared" si="553"/>
        <v>0.84895238593211886</v>
      </c>
      <c r="BK287" s="14">
        <f t="shared" si="554"/>
        <v>0.1067030407852958</v>
      </c>
      <c r="BL287" s="14">
        <f t="shared" si="555"/>
        <v>2.8817716029634798E-2</v>
      </c>
      <c r="BM287" s="14">
        <f t="shared" si="556"/>
        <v>0.59798732336877081</v>
      </c>
      <c r="BN287" s="14">
        <f t="shared" si="557"/>
        <v>0.37580061557976763</v>
      </c>
    </row>
    <row r="288" spans="1:66" x14ac:dyDescent="0.25">
      <c r="A288" t="s">
        <v>344</v>
      </c>
      <c r="B288" t="s">
        <v>199</v>
      </c>
      <c r="C288" t="s">
        <v>209</v>
      </c>
      <c r="D288" s="11">
        <v>44416</v>
      </c>
      <c r="E288" s="10">
        <f>VLOOKUP(A288,home!$A$2:$E$405,3,FALSE)</f>
        <v>1.3976999999999999</v>
      </c>
      <c r="F288" s="10">
        <f>VLOOKUP(B288,home!$B$2:$E$405,3,FALSE)</f>
        <v>1.4309000000000001</v>
      </c>
      <c r="G288" s="10">
        <f>VLOOKUP(C288,away!$B$2:$E$405,4,FALSE)</f>
        <v>0.98799999999999999</v>
      </c>
      <c r="H288" s="10">
        <f>VLOOKUP(A288,away!$A$2:$E$405,3,FALSE)</f>
        <v>1.0585</v>
      </c>
      <c r="I288" s="10">
        <f>VLOOKUP(C288,away!$B$2:$E$405,3,FALSE)</f>
        <v>1.2146999999999999</v>
      </c>
      <c r="J288" s="10">
        <f>VLOOKUP(B288,home!$B$2:$E$405,4,FALSE)</f>
        <v>0.89500000000000002</v>
      </c>
      <c r="K288" s="12">
        <f t="shared" si="502"/>
        <v>1.9759693028400001</v>
      </c>
      <c r="L288" s="12">
        <f t="shared" si="503"/>
        <v>1.1507551552499999</v>
      </c>
      <c r="M288" s="13">
        <f t="shared" si="504"/>
        <v>4.3861231514088127E-2</v>
      </c>
      <c r="N288" s="13">
        <f t="shared" si="505"/>
        <v>8.6668447056596556E-2</v>
      </c>
      <c r="O288" s="13">
        <f t="shared" si="506"/>
        <v>5.0473538280450675E-2</v>
      </c>
      <c r="P288" s="13">
        <f t="shared" si="507"/>
        <v>9.9734162247890168E-2</v>
      </c>
      <c r="Q288" s="13">
        <f t="shared" si="508"/>
        <v>8.5627095454324301E-2</v>
      </c>
      <c r="R288" s="13">
        <f t="shared" si="509"/>
        <v>2.9041342189968424E-2</v>
      </c>
      <c r="S288" s="13">
        <f t="shared" si="510"/>
        <v>5.6695302297277976E-2</v>
      </c>
      <c r="T288" s="13">
        <f t="shared" si="511"/>
        <v>9.8535821523147521E-2</v>
      </c>
      <c r="U288" s="13">
        <f t="shared" si="512"/>
        <v>5.7384800680649786E-2</v>
      </c>
      <c r="V288" s="13">
        <f t="shared" si="513"/>
        <v>1.4324111351536547E-2</v>
      </c>
      <c r="W288" s="13">
        <f t="shared" si="514"/>
        <v>5.6398837369698432E-2</v>
      </c>
      <c r="X288" s="13">
        <f t="shared" si="515"/>
        <v>6.4901252853286823E-2</v>
      </c>
      <c r="Y288" s="13">
        <f t="shared" si="516"/>
        <v>3.7342725651551799E-2</v>
      </c>
      <c r="Z288" s="13">
        <f t="shared" si="517"/>
        <v>1.1139824746828494E-2</v>
      </c>
      <c r="AA288" s="13">
        <f t="shared" si="518"/>
        <v>2.2011951738750479E-2</v>
      </c>
      <c r="AB288" s="13">
        <f t="shared" si="519"/>
        <v>2.1747470465683261E-2</v>
      </c>
      <c r="AC288" s="13">
        <f t="shared" si="520"/>
        <v>2.0356861804201277E-3</v>
      </c>
      <c r="AD288" s="13">
        <f t="shared" si="521"/>
        <v>2.7860592839597388E-2</v>
      </c>
      <c r="AE288" s="13">
        <f t="shared" si="522"/>
        <v>3.2060720838487933E-2</v>
      </c>
      <c r="AF288" s="13">
        <f t="shared" si="523"/>
        <v>1.8447019892960551E-2</v>
      </c>
      <c r="AG288" s="13">
        <f t="shared" si="524"/>
        <v>7.0760010802745511E-3</v>
      </c>
      <c r="AH288" s="13">
        <f t="shared" si="525"/>
        <v>3.2048026889986052E-3</v>
      </c>
      <c r="AI288" s="13">
        <f t="shared" si="526"/>
        <v>6.3325917351203312E-3</v>
      </c>
      <c r="AJ288" s="13">
        <f t="shared" si="527"/>
        <v>6.2565034380080353E-3</v>
      </c>
      <c r="AK288" s="13">
        <f t="shared" si="528"/>
        <v>4.1208862455389336E-3</v>
      </c>
      <c r="AL288" s="13">
        <f t="shared" si="529"/>
        <v>1.8515435959758352E-4</v>
      </c>
      <c r="AM288" s="13">
        <f t="shared" si="530"/>
        <v>1.1010335241993661E-2</v>
      </c>
      <c r="AN288" s="13">
        <f t="shared" si="531"/>
        <v>1.2670200040754961E-2</v>
      </c>
      <c r="AO288" s="13">
        <f t="shared" si="532"/>
        <v>7.2901490074737682E-3</v>
      </c>
      <c r="AP288" s="13">
        <f t="shared" si="533"/>
        <v>2.7963921842970359E-3</v>
      </c>
      <c r="AQ288" s="13">
        <f t="shared" si="534"/>
        <v>8.0449068054515586E-4</v>
      </c>
      <c r="AR288" s="13">
        <f t="shared" si="535"/>
        <v>7.3758864318484042E-4</v>
      </c>
      <c r="AS288" s="13">
        <f t="shared" si="536"/>
        <v>1.4574525170566505E-3</v>
      </c>
      <c r="AT288" s="13">
        <f t="shared" si="537"/>
        <v>1.4399407170254169E-3</v>
      </c>
      <c r="AU288" s="13">
        <f t="shared" si="538"/>
        <v>9.4842621825054756E-4</v>
      </c>
      <c r="AV288" s="13">
        <f t="shared" si="539"/>
        <v>4.6851527331792805E-4</v>
      </c>
      <c r="AW288" s="13">
        <f t="shared" si="540"/>
        <v>1.1694847529834784E-5</v>
      </c>
      <c r="AX288" s="13">
        <f t="shared" si="541"/>
        <v>3.6260140753594876E-3</v>
      </c>
      <c r="AY288" s="13">
        <f t="shared" si="542"/>
        <v>4.1726543902289919E-3</v>
      </c>
      <c r="AZ288" s="13">
        <f t="shared" si="543"/>
        <v>2.4008517753162798E-3</v>
      </c>
      <c r="BA288" s="13">
        <f t="shared" si="544"/>
        <v>9.2093085247877435E-4</v>
      </c>
      <c r="BB288" s="13">
        <f t="shared" si="545"/>
        <v>2.6494148152968178E-4</v>
      </c>
      <c r="BC288" s="13">
        <f t="shared" si="546"/>
        <v>6.0976555141970703E-5</v>
      </c>
      <c r="BD288" s="13">
        <f t="shared" si="547"/>
        <v>1.4146398893313469E-4</v>
      </c>
      <c r="BE288" s="13">
        <f t="shared" si="548"/>
        <v>2.795284995891716E-4</v>
      </c>
      <c r="BF288" s="13">
        <f t="shared" si="549"/>
        <v>2.7616986722856342E-4</v>
      </c>
      <c r="BG288" s="13">
        <f t="shared" si="550"/>
        <v>1.8190106000434659E-4</v>
      </c>
      <c r="BH288" s="13">
        <f t="shared" si="551"/>
        <v>8.9857727680661432E-5</v>
      </c>
      <c r="BI288" s="13">
        <f t="shared" si="552"/>
        <v>3.5511222303988605E-5</v>
      </c>
      <c r="BJ288" s="14">
        <f t="shared" si="553"/>
        <v>0.56093645084504551</v>
      </c>
      <c r="BK288" s="14">
        <f t="shared" si="554"/>
        <v>0.22100830234103955</v>
      </c>
      <c r="BL288" s="14">
        <f t="shared" si="555"/>
        <v>0.20663024319774381</v>
      </c>
      <c r="BM288" s="14">
        <f t="shared" si="556"/>
        <v>0.60014804484463968</v>
      </c>
      <c r="BN288" s="14">
        <f t="shared" si="557"/>
        <v>0.39540581674331821</v>
      </c>
    </row>
    <row r="289" spans="1:66" x14ac:dyDescent="0.25">
      <c r="A289" t="s">
        <v>344</v>
      </c>
      <c r="B289" t="s">
        <v>213</v>
      </c>
      <c r="C289" t="s">
        <v>211</v>
      </c>
      <c r="D289" s="11">
        <v>44416</v>
      </c>
      <c r="E289" s="10">
        <f>VLOOKUP(A289,home!$A$2:$E$405,3,FALSE)</f>
        <v>1.3976999999999999</v>
      </c>
      <c r="F289" s="10">
        <f>VLOOKUP(B289,home!$B$2:$E$405,3,FALSE)</f>
        <v>1.0544</v>
      </c>
      <c r="G289" s="10">
        <f>VLOOKUP(C289,away!$B$2:$E$405,4,FALSE)</f>
        <v>0.85860000000000003</v>
      </c>
      <c r="H289" s="10">
        <f>VLOOKUP(A289,away!$A$2:$E$405,3,FALSE)</f>
        <v>1.0585</v>
      </c>
      <c r="I289" s="10">
        <f>VLOOKUP(C289,away!$B$2:$E$405,3,FALSE)</f>
        <v>0.70850000000000002</v>
      </c>
      <c r="J289" s="10">
        <f>VLOOKUP(B289,home!$B$2:$E$405,4,FALSE)</f>
        <v>1.1933</v>
      </c>
      <c r="K289" s="12">
        <f t="shared" si="502"/>
        <v>1.265348767968</v>
      </c>
      <c r="L289" s="12">
        <f t="shared" si="503"/>
        <v>0.89491205342500013</v>
      </c>
      <c r="M289" s="13">
        <f t="shared" si="504"/>
        <v>0.11529504570166153</v>
      </c>
      <c r="N289" s="13">
        <f t="shared" si="505"/>
        <v>0.14588844403141168</v>
      </c>
      <c r="O289" s="13">
        <f t="shared" si="506"/>
        <v>0.10317892609860316</v>
      </c>
      <c r="P289" s="13">
        <f t="shared" si="507"/>
        <v>0.13055732701912884</v>
      </c>
      <c r="Q289" s="13">
        <f t="shared" si="508"/>
        <v>9.2299881457957672E-2</v>
      </c>
      <c r="R289" s="13">
        <f t="shared" si="509"/>
        <v>4.6168032312543641E-2</v>
      </c>
      <c r="S289" s="13">
        <f t="shared" si="510"/>
        <v>3.6959991504071435E-2</v>
      </c>
      <c r="T289" s="13">
        <f t="shared" si="511"/>
        <v>8.2600276446424994E-2</v>
      </c>
      <c r="U289" s="13">
        <f t="shared" si="512"/>
        <v>5.8418662806183914E-2</v>
      </c>
      <c r="V289" s="13">
        <f t="shared" si="513"/>
        <v>4.6502891468626966E-3</v>
      </c>
      <c r="W289" s="13">
        <f t="shared" si="514"/>
        <v>3.8930513762139733E-2</v>
      </c>
      <c r="X289" s="13">
        <f t="shared" si="515"/>
        <v>3.4839386011766692E-2</v>
      </c>
      <c r="Y289" s="13">
        <f t="shared" si="516"/>
        <v>1.5589093237928179E-2</v>
      </c>
      <c r="Z289" s="13">
        <f t="shared" si="517"/>
        <v>1.3772109533136729E-2</v>
      </c>
      <c r="AA289" s="13">
        <f t="shared" si="518"/>
        <v>1.7426521830074908E-2</v>
      </c>
      <c r="AB289" s="13">
        <f t="shared" si="519"/>
        <v>1.1025313963826373E-2</v>
      </c>
      <c r="AC289" s="13">
        <f t="shared" si="520"/>
        <v>3.2911719947808517E-4</v>
      </c>
      <c r="AD289" s="13">
        <f t="shared" si="521"/>
        <v>1.2315169406321201E-2</v>
      </c>
      <c r="AE289" s="13">
        <f t="shared" si="522"/>
        <v>1.1020993541687646E-2</v>
      </c>
      <c r="AF289" s="13">
        <f t="shared" si="523"/>
        <v>4.9314099805876782E-3</v>
      </c>
      <c r="AG289" s="13">
        <f t="shared" si="524"/>
        <v>1.4710594106694195E-3</v>
      </c>
      <c r="AH289" s="13">
        <f t="shared" si="525"/>
        <v>3.0812067055733519E-3</v>
      </c>
      <c r="AI289" s="13">
        <f t="shared" si="526"/>
        <v>3.8988011087519813E-3</v>
      </c>
      <c r="AJ289" s="13">
        <f t="shared" si="527"/>
        <v>2.4666715897557969E-3</v>
      </c>
      <c r="AK289" s="13">
        <f t="shared" si="528"/>
        <v>1.0403999523597217E-3</v>
      </c>
      <c r="AL289" s="13">
        <f t="shared" si="529"/>
        <v>1.4907374927823456E-5</v>
      </c>
      <c r="AM289" s="13">
        <f t="shared" si="530"/>
        <v>3.1165968871211466E-3</v>
      </c>
      <c r="AN289" s="13">
        <f t="shared" si="531"/>
        <v>2.7890801199515485E-3</v>
      </c>
      <c r="AO289" s="13">
        <f t="shared" si="532"/>
        <v>1.2479907086563431E-3</v>
      </c>
      <c r="AP289" s="13">
        <f t="shared" si="533"/>
        <v>3.7228064257965627E-4</v>
      </c>
      <c r="AQ289" s="13">
        <f t="shared" si="534"/>
        <v>8.328960857533468E-5</v>
      </c>
      <c r="AR289" s="13">
        <f t="shared" si="535"/>
        <v>5.5148180398230579E-4</v>
      </c>
      <c r="AS289" s="13">
        <f t="shared" si="536"/>
        <v>6.9781682122578082E-4</v>
      </c>
      <c r="AT289" s="13">
        <f t="shared" si="537"/>
        <v>4.4149082750269403E-4</v>
      </c>
      <c r="AU289" s="13">
        <f t="shared" si="538"/>
        <v>1.8621329154990224E-4</v>
      </c>
      <c r="AV289" s="13">
        <f t="shared" si="539"/>
        <v>5.8906189760483729E-5</v>
      </c>
      <c r="AW289" s="13">
        <f t="shared" si="540"/>
        <v>4.6890976576275712E-7</v>
      </c>
      <c r="AX289" s="13">
        <f t="shared" si="541"/>
        <v>6.5726367189527504E-4</v>
      </c>
      <c r="AY289" s="13">
        <f t="shared" si="542"/>
        <v>5.8819318225745607E-4</v>
      </c>
      <c r="AZ289" s="13">
        <f t="shared" si="543"/>
        <v>2.6319058427230269E-4</v>
      </c>
      <c r="BA289" s="13">
        <f t="shared" si="544"/>
        <v>7.8510808737750629E-5</v>
      </c>
      <c r="BB289" s="13">
        <f t="shared" si="545"/>
        <v>1.7565067265889465E-5</v>
      </c>
      <c r="BC289" s="13">
        <f t="shared" si="546"/>
        <v>3.1438380830930797E-6</v>
      </c>
      <c r="BD289" s="13">
        <f t="shared" si="547"/>
        <v>8.2254618938054741E-5</v>
      </c>
      <c r="BE289" s="13">
        <f t="shared" si="548"/>
        <v>1.0408078073294489E-4</v>
      </c>
      <c r="BF289" s="13">
        <f t="shared" si="549"/>
        <v>6.5849243834789707E-5</v>
      </c>
      <c r="BG289" s="13">
        <f t="shared" si="550"/>
        <v>2.7774086519325194E-5</v>
      </c>
      <c r="BH289" s="13">
        <f t="shared" si="551"/>
        <v>8.7859765396661981E-6</v>
      </c>
      <c r="BI289" s="13">
        <f t="shared" si="552"/>
        <v>2.2234649179724744E-6</v>
      </c>
      <c r="BJ289" s="14">
        <f t="shared" si="553"/>
        <v>0.44910333240629069</v>
      </c>
      <c r="BK289" s="14">
        <f t="shared" si="554"/>
        <v>0.28839487112838785</v>
      </c>
      <c r="BL289" s="14">
        <f t="shared" si="555"/>
        <v>0.24893141347317677</v>
      </c>
      <c r="BM289" s="14">
        <f t="shared" si="556"/>
        <v>0.36622634564719375</v>
      </c>
      <c r="BN289" s="14">
        <f t="shared" si="557"/>
        <v>0.63338765662130647</v>
      </c>
    </row>
    <row r="290" spans="1:66" x14ac:dyDescent="0.25">
      <c r="A290" t="s">
        <v>344</v>
      </c>
      <c r="B290" t="s">
        <v>214</v>
      </c>
      <c r="C290" t="s">
        <v>197</v>
      </c>
      <c r="D290" s="11">
        <v>44416</v>
      </c>
      <c r="E290" s="10">
        <f>VLOOKUP(A290,home!$A$2:$E$405,3,FALSE)</f>
        <v>1.3976999999999999</v>
      </c>
      <c r="F290" s="10">
        <f>VLOOKUP(B290,home!$B$2:$E$405,3,FALSE)</f>
        <v>1.0731999999999999</v>
      </c>
      <c r="G290" s="10">
        <f>VLOOKUP(C290,away!$B$2:$E$405,4,FALSE)</f>
        <v>1.4730000000000001</v>
      </c>
      <c r="H290" s="10">
        <f>VLOOKUP(A290,away!$A$2:$E$405,3,FALSE)</f>
        <v>1.0585</v>
      </c>
      <c r="I290" s="10">
        <f>VLOOKUP(C290,away!$B$2:$E$405,3,FALSE)</f>
        <v>0.94469999999999998</v>
      </c>
      <c r="J290" s="10">
        <f>VLOOKUP(B290,home!$B$2:$E$405,4,FALSE)</f>
        <v>0.6613</v>
      </c>
      <c r="K290" s="12">
        <f t="shared" si="502"/>
        <v>2.20951714572</v>
      </c>
      <c r="L290" s="12">
        <f t="shared" si="503"/>
        <v>0.661276821435</v>
      </c>
      <c r="M290" s="13">
        <f t="shared" si="504"/>
        <v>5.6653927360733637E-2</v>
      </c>
      <c r="N290" s="13">
        <f t="shared" si="505"/>
        <v>0.12517782387591639</v>
      </c>
      <c r="O290" s="13">
        <f t="shared" si="506"/>
        <v>3.7463929006915322E-2</v>
      </c>
      <c r="P290" s="13">
        <f t="shared" si="507"/>
        <v>8.2777193486816253E-2</v>
      </c>
      <c r="Q290" s="13">
        <f t="shared" si="508"/>
        <v>0.13829127405887787</v>
      </c>
      <c r="R290" s="13">
        <f t="shared" si="509"/>
        <v>1.2387013946079729E-2</v>
      </c>
      <c r="S290" s="13">
        <f t="shared" si="510"/>
        <v>3.0236490569861732E-2</v>
      </c>
      <c r="T290" s="13">
        <f t="shared" si="511"/>
        <v>9.1448814141851242E-2</v>
      </c>
      <c r="U290" s="13">
        <f t="shared" si="512"/>
        <v>2.7369319698135917E-2</v>
      </c>
      <c r="V290" s="13">
        <f t="shared" si="513"/>
        <v>4.9087345786423767E-3</v>
      </c>
      <c r="W290" s="13">
        <f t="shared" si="514"/>
        <v>0.10185231371218471</v>
      </c>
      <c r="X290" s="13">
        <f t="shared" si="515"/>
        <v>6.735257426739398E-2</v>
      </c>
      <c r="Y290" s="13">
        <f t="shared" si="516"/>
        <v>2.2269348113503531E-2</v>
      </c>
      <c r="Z290" s="13">
        <f t="shared" si="517"/>
        <v>2.730415069778207E-3</v>
      </c>
      <c r="AA290" s="13">
        <f t="shared" si="518"/>
        <v>6.0328989116072177E-3</v>
      </c>
      <c r="AB290" s="13">
        <f t="shared" si="519"/>
        <v>6.6648967917958398E-3</v>
      </c>
      <c r="AC290" s="13">
        <f t="shared" si="520"/>
        <v>4.4826026513182434E-4</v>
      </c>
      <c r="AD290" s="13">
        <f t="shared" si="521"/>
        <v>5.6261108369581078E-2</v>
      </c>
      <c r="AE290" s="13">
        <f t="shared" si="522"/>
        <v>3.7204166913046656E-2</v>
      </c>
      <c r="AF290" s="13">
        <f t="shared" si="523"/>
        <v>1.2301126620198343E-2</v>
      </c>
      <c r="AG290" s="13">
        <f t="shared" si="524"/>
        <v>2.7114833038247416E-3</v>
      </c>
      <c r="AH290" s="13">
        <f t="shared" si="525"/>
        <v>4.5139004963528902E-4</v>
      </c>
      <c r="AI290" s="13">
        <f t="shared" si="526"/>
        <v>9.9735405407657286E-4</v>
      </c>
      <c r="AJ290" s="13">
        <f t="shared" si="527"/>
        <v>1.1018354414177704E-3</v>
      </c>
      <c r="AK290" s="13">
        <f t="shared" si="528"/>
        <v>8.1150809985817605E-4</v>
      </c>
      <c r="AL290" s="13">
        <f t="shared" si="529"/>
        <v>2.6198167313630058E-5</v>
      </c>
      <c r="AM290" s="13">
        <f t="shared" si="530"/>
        <v>2.4861976715960087E-2</v>
      </c>
      <c r="AN290" s="13">
        <f t="shared" si="531"/>
        <v>1.644064893732107E-2</v>
      </c>
      <c r="AO290" s="13">
        <f t="shared" si="532"/>
        <v>5.4359100358001931E-3</v>
      </c>
      <c r="AP290" s="13">
        <f t="shared" si="533"/>
        <v>1.1982137700268564E-3</v>
      </c>
      <c r="AQ290" s="13">
        <f t="shared" si="534"/>
        <v>1.9808774831075188E-4</v>
      </c>
      <c r="AR290" s="13">
        <f t="shared" si="535"/>
        <v>5.9698755450042166E-5</v>
      </c>
      <c r="AS290" s="13">
        <f t="shared" si="536"/>
        <v>1.3190542374501345E-4</v>
      </c>
      <c r="AT290" s="13">
        <f t="shared" si="537"/>
        <v>1.4572364768903468E-4</v>
      </c>
      <c r="AU290" s="13">
        <f t="shared" si="538"/>
        <v>1.0732629936859425E-4</v>
      </c>
      <c r="AV290" s="13">
        <f t="shared" si="539"/>
        <v>5.9284824660396635E-5</v>
      </c>
      <c r="AW290" s="13">
        <f t="shared" si="540"/>
        <v>1.0632835306427415E-6</v>
      </c>
      <c r="AX290" s="13">
        <f t="shared" si="541"/>
        <v>9.1554939717341972E-3</v>
      </c>
      <c r="AY290" s="13">
        <f t="shared" si="542"/>
        <v>6.0543159522956948E-3</v>
      </c>
      <c r="AZ290" s="13">
        <f t="shared" si="543"/>
        <v>2.0017894044486559E-3</v>
      </c>
      <c r="BA290" s="13">
        <f t="shared" si="544"/>
        <v>4.4124564485202296E-4</v>
      </c>
      <c r="BB290" s="13">
        <f t="shared" si="545"/>
        <v>7.2946379374945645E-5</v>
      </c>
      <c r="BC290" s="13">
        <f t="shared" si="546"/>
        <v>9.6475499776511395E-6</v>
      </c>
      <c r="BD290" s="13">
        <f t="shared" si="547"/>
        <v>6.5795672079382099E-6</v>
      </c>
      <c r="BE290" s="13">
        <f t="shared" si="548"/>
        <v>1.4537666557356541E-5</v>
      </c>
      <c r="BF290" s="13">
        <f t="shared" si="549"/>
        <v>1.6060611758619767E-5</v>
      </c>
      <c r="BG290" s="13">
        <f t="shared" si="550"/>
        <v>1.1828732350474207E-5</v>
      </c>
      <c r="BH290" s="13">
        <f t="shared" si="551"/>
        <v>6.5339467351263968E-6</v>
      </c>
      <c r="BI290" s="13">
        <f t="shared" si="552"/>
        <v>2.887373468096599E-6</v>
      </c>
      <c r="BJ290" s="14">
        <f t="shared" si="553"/>
        <v>0.72074030948648071</v>
      </c>
      <c r="BK290" s="14">
        <f t="shared" si="554"/>
        <v>0.18110512038079513</v>
      </c>
      <c r="BL290" s="14">
        <f t="shared" si="555"/>
        <v>9.3842512848512527E-2</v>
      </c>
      <c r="BM290" s="14">
        <f t="shared" si="556"/>
        <v>0.53961394338146262</v>
      </c>
      <c r="BN290" s="14">
        <f t="shared" si="557"/>
        <v>0.45275116173533919</v>
      </c>
    </row>
    <row r="291" spans="1:66" x14ac:dyDescent="0.25">
      <c r="A291" t="s">
        <v>345</v>
      </c>
      <c r="B291" t="s">
        <v>220</v>
      </c>
      <c r="C291" t="s">
        <v>228</v>
      </c>
      <c r="D291" s="11">
        <v>44416</v>
      </c>
      <c r="E291" s="10">
        <f>VLOOKUP(A291,home!$A$2:$E$405,3,FALSE)</f>
        <v>1.8042</v>
      </c>
      <c r="F291" s="10">
        <f>VLOOKUP(B291,home!$B$2:$E$405,3,FALSE)</f>
        <v>0.70209999999999995</v>
      </c>
      <c r="G291" s="10">
        <f>VLOOKUP(C291,away!$B$2:$E$405,4,FALSE)</f>
        <v>0.84989999999999999</v>
      </c>
      <c r="H291" s="10">
        <f>VLOOKUP(A291,away!$A$2:$E$405,3,FALSE)</f>
        <v>1.2458</v>
      </c>
      <c r="I291" s="10">
        <f>VLOOKUP(C291,away!$B$2:$E$405,3,FALSE)</f>
        <v>0.90969999999999995</v>
      </c>
      <c r="J291" s="10">
        <f>VLOOKUP(B291,home!$B$2:$E$405,4,FALSE)</f>
        <v>1.1773</v>
      </c>
      <c r="K291" s="12">
        <f t="shared" si="502"/>
        <v>1.0765928241180001</v>
      </c>
      <c r="L291" s="12">
        <f t="shared" si="503"/>
        <v>1.334239105298</v>
      </c>
      <c r="M291" s="13">
        <f t="shared" si="504"/>
        <v>8.9740605658946024E-2</v>
      </c>
      <c r="N291" s="13">
        <f t="shared" si="505"/>
        <v>9.6614092084424466E-2</v>
      </c>
      <c r="O291" s="13">
        <f t="shared" si="506"/>
        <v>0.11973542540329278</v>
      </c>
      <c r="P291" s="13">
        <f t="shared" si="507"/>
        <v>0.1289062997819011</v>
      </c>
      <c r="Q291" s="13">
        <f t="shared" si="508"/>
        <v>5.2007019123383527E-2</v>
      </c>
      <c r="R291" s="13">
        <f t="shared" si="509"/>
        <v>7.9877843431282403E-2</v>
      </c>
      <c r="S291" s="13">
        <f t="shared" si="510"/>
        <v>4.6291291443398185E-2</v>
      </c>
      <c r="T291" s="13">
        <f t="shared" si="511"/>
        <v>6.9389798664399219E-2</v>
      </c>
      <c r="U291" s="13">
        <f t="shared" si="512"/>
        <v>8.5995913044139755E-2</v>
      </c>
      <c r="V291" s="13">
        <f t="shared" si="513"/>
        <v>7.3882559730878211E-3</v>
      </c>
      <c r="W291" s="13">
        <f t="shared" si="514"/>
        <v>1.8663461197334103E-2</v>
      </c>
      <c r="X291" s="13">
        <f t="shared" si="515"/>
        <v>2.4901519769694996E-2</v>
      </c>
      <c r="Y291" s="13">
        <f t="shared" si="516"/>
        <v>1.6612290729039154E-2</v>
      </c>
      <c r="Z291" s="13">
        <f t="shared" si="517"/>
        <v>3.5525380784295985E-2</v>
      </c>
      <c r="AA291" s="13">
        <f t="shared" si="518"/>
        <v>3.8246370026432545E-2</v>
      </c>
      <c r="AB291" s="13">
        <f t="shared" si="519"/>
        <v>2.0587883759509519E-2</v>
      </c>
      <c r="AC291" s="13">
        <f t="shared" si="520"/>
        <v>6.6329557028495158E-4</v>
      </c>
      <c r="AD291" s="13">
        <f t="shared" si="521"/>
        <v>5.0232370995636584E-3</v>
      </c>
      <c r="AE291" s="13">
        <f t="shared" si="522"/>
        <v>6.7021993734215357E-3</v>
      </c>
      <c r="AF291" s="13">
        <f t="shared" si="523"/>
        <v>4.4711682477613836E-3</v>
      </c>
      <c r="AG291" s="13">
        <f t="shared" si="524"/>
        <v>1.9885358408433251E-3</v>
      </c>
      <c r="AH291" s="13">
        <f t="shared" si="525"/>
        <v>1.1849838068252469E-2</v>
      </c>
      <c r="AI291" s="13">
        <f t="shared" si="526"/>
        <v>1.275745063124091E-2</v>
      </c>
      <c r="AJ291" s="13">
        <f t="shared" si="527"/>
        <v>6.8672899018168074E-3</v>
      </c>
      <c r="AK291" s="13">
        <f t="shared" si="528"/>
        <v>2.4644250098113268E-3</v>
      </c>
      <c r="AL291" s="13">
        <f t="shared" si="529"/>
        <v>3.8111165842632333E-5</v>
      </c>
      <c r="AM291" s="13">
        <f t="shared" si="530"/>
        <v>1.0815962030467103E-3</v>
      </c>
      <c r="AN291" s="13">
        <f t="shared" si="531"/>
        <v>1.4431079502467566E-3</v>
      </c>
      <c r="AO291" s="13">
        <f t="shared" si="532"/>
        <v>9.627255301928318E-4</v>
      </c>
      <c r="AP291" s="13">
        <f t="shared" si="533"/>
        <v>4.2816868335067551E-4</v>
      </c>
      <c r="AQ291" s="13">
        <f t="shared" si="534"/>
        <v>1.428198502476071E-4</v>
      </c>
      <c r="AR291" s="13">
        <f t="shared" si="535"/>
        <v>3.1621034684222709E-3</v>
      </c>
      <c r="AS291" s="13">
        <f t="shared" si="536"/>
        <v>3.4042979032220554E-3</v>
      </c>
      <c r="AT291" s="13">
        <f t="shared" si="537"/>
        <v>1.8325213468844094E-3</v>
      </c>
      <c r="AU291" s="13">
        <f t="shared" si="538"/>
        <v>6.5762644403293588E-4</v>
      </c>
      <c r="AV291" s="13">
        <f t="shared" si="539"/>
        <v>1.7699897764902409E-4</v>
      </c>
      <c r="AW291" s="13">
        <f t="shared" si="540"/>
        <v>1.5206696545853495E-6</v>
      </c>
      <c r="AX291" s="13">
        <f t="shared" si="541"/>
        <v>1.9407311846556053E-4</v>
      </c>
      <c r="AY291" s="13">
        <f t="shared" si="542"/>
        <v>2.5893994394388223E-4</v>
      </c>
      <c r="AZ291" s="13">
        <f t="shared" si="543"/>
        <v>1.7274389956679987E-4</v>
      </c>
      <c r="BA291" s="13">
        <f t="shared" si="544"/>
        <v>7.6827222001231554E-5</v>
      </c>
      <c r="BB291" s="13">
        <f t="shared" si="545"/>
        <v>2.5626470986363522E-5</v>
      </c>
      <c r="BC291" s="13">
        <f t="shared" si="546"/>
        <v>6.8383679441581641E-6</v>
      </c>
      <c r="BD291" s="13">
        <f t="shared" si="547"/>
        <v>7.0316701709457108E-4</v>
      </c>
      <c r="BE291" s="13">
        <f t="shared" si="548"/>
        <v>7.5702456476047419E-4</v>
      </c>
      <c r="BF291" s="13">
        <f t="shared" si="549"/>
        <v>4.0750360705108939E-4</v>
      </c>
      <c r="BG291" s="13">
        <f t="shared" si="550"/>
        <v>1.4623848638446803E-4</v>
      </c>
      <c r="BH291" s="13">
        <f t="shared" si="551"/>
        <v>3.9359826262849035E-5</v>
      </c>
      <c r="BI291" s="13">
        <f t="shared" si="552"/>
        <v>8.4749013026228951E-6</v>
      </c>
      <c r="BJ291" s="14">
        <f t="shared" si="553"/>
        <v>0.30116678936985797</v>
      </c>
      <c r="BK291" s="14">
        <f t="shared" si="554"/>
        <v>0.27328679953740459</v>
      </c>
      <c r="BL291" s="14">
        <f t="shared" si="555"/>
        <v>0.38967775581884523</v>
      </c>
      <c r="BM291" s="14">
        <f t="shared" si="556"/>
        <v>0.43251802075288409</v>
      </c>
      <c r="BN291" s="14">
        <f t="shared" si="557"/>
        <v>0.56688128548323036</v>
      </c>
    </row>
    <row r="292" spans="1:66" x14ac:dyDescent="0.25">
      <c r="A292" t="s">
        <v>345</v>
      </c>
      <c r="B292" t="s">
        <v>221</v>
      </c>
      <c r="C292" t="s">
        <v>217</v>
      </c>
      <c r="D292" s="11">
        <v>44416</v>
      </c>
      <c r="E292" s="10">
        <f>VLOOKUP(A292,home!$A$2:$E$405,3,FALSE)</f>
        <v>1.8042</v>
      </c>
      <c r="F292" s="10">
        <f>VLOOKUP(B292,home!$B$2:$E$405,3,FALSE)</f>
        <v>1.6997</v>
      </c>
      <c r="G292" s="10">
        <f>VLOOKUP(C292,away!$B$2:$E$405,4,FALSE)</f>
        <v>1.0346</v>
      </c>
      <c r="H292" s="10">
        <f>VLOOKUP(A292,away!$A$2:$E$405,3,FALSE)</f>
        <v>1.2458</v>
      </c>
      <c r="I292" s="10">
        <f>VLOOKUP(C292,away!$B$2:$E$405,3,FALSE)</f>
        <v>0.85619999999999996</v>
      </c>
      <c r="J292" s="10">
        <f>VLOOKUP(B292,home!$B$2:$E$405,4,FALSE)</f>
        <v>0.96319999999999995</v>
      </c>
      <c r="K292" s="12">
        <f t="shared" si="502"/>
        <v>3.172703056404</v>
      </c>
      <c r="L292" s="12">
        <f t="shared" si="503"/>
        <v>1.027401094272</v>
      </c>
      <c r="M292" s="13">
        <f t="shared" si="504"/>
        <v>1.4994015102343257E-2</v>
      </c>
      <c r="N292" s="13">
        <f t="shared" si="505"/>
        <v>4.7571557542972188E-2</v>
      </c>
      <c r="O292" s="13">
        <f t="shared" si="506"/>
        <v>1.5404867523678355E-2</v>
      </c>
      <c r="P292" s="13">
        <f t="shared" si="507"/>
        <v>4.8875070275873039E-2</v>
      </c>
      <c r="Q292" s="13">
        <f t="shared" si="508"/>
        <v>7.5465213007243306E-2</v>
      </c>
      <c r="R292" s="13">
        <f t="shared" si="509"/>
        <v>7.9134888754711676E-3</v>
      </c>
      <c r="S292" s="13">
        <f t="shared" si="510"/>
        <v>3.9828766313870993E-2</v>
      </c>
      <c r="T292" s="13">
        <f t="shared" si="511"/>
        <v>7.7533042423111348E-2</v>
      </c>
      <c r="U292" s="13">
        <f t="shared" si="512"/>
        <v>2.510715034202643E-2</v>
      </c>
      <c r="V292" s="13">
        <f t="shared" si="513"/>
        <v>1.4425264860715074E-2</v>
      </c>
      <c r="W292" s="13">
        <f t="shared" si="514"/>
        <v>7.9809570653419912E-2</v>
      </c>
      <c r="X292" s="13">
        <f t="shared" si="515"/>
        <v>8.1996440222702111E-2</v>
      </c>
      <c r="Y292" s="13">
        <f t="shared" si="516"/>
        <v>4.2121616205606394E-2</v>
      </c>
      <c r="Z292" s="13">
        <f t="shared" si="517"/>
        <v>2.7101090433894592E-3</v>
      </c>
      <c r="AA292" s="13">
        <f t="shared" si="518"/>
        <v>8.5983712451498592E-3</v>
      </c>
      <c r="AB292" s="13">
        <f t="shared" si="519"/>
        <v>1.3640039364791611E-2</v>
      </c>
      <c r="AC292" s="13">
        <f t="shared" si="520"/>
        <v>2.9388218774425729E-3</v>
      </c>
      <c r="AD292" s="13">
        <f t="shared" si="521"/>
        <v>6.3303017185599095E-2</v>
      </c>
      <c r="AE292" s="13">
        <f t="shared" si="522"/>
        <v>6.5037589127203727E-2</v>
      </c>
      <c r="AF292" s="13">
        <f t="shared" si="523"/>
        <v>3.3409845119050915E-2</v>
      </c>
      <c r="AG292" s="13">
        <f t="shared" si="524"/>
        <v>1.1441770478256985E-2</v>
      </c>
      <c r="AH292" s="13">
        <f t="shared" si="525"/>
        <v>6.9609224919369339E-4</v>
      </c>
      <c r="AI292" s="13">
        <f t="shared" si="526"/>
        <v>2.2084940065559659E-3</v>
      </c>
      <c r="AJ292" s="13">
        <f t="shared" si="527"/>
        <v>3.5034478423250142E-3</v>
      </c>
      <c r="AK292" s="13">
        <f t="shared" si="528"/>
        <v>3.7051332257655241E-3</v>
      </c>
      <c r="AL292" s="13">
        <f t="shared" si="529"/>
        <v>3.8317988826310216E-4</v>
      </c>
      <c r="AM292" s="13">
        <f t="shared" si="530"/>
        <v>4.0168335220869031E-2</v>
      </c>
      <c r="AN292" s="13">
        <f t="shared" si="531"/>
        <v>4.1268991561005358E-2</v>
      </c>
      <c r="AO292" s="13">
        <f t="shared" si="532"/>
        <v>2.1199903544639419E-2</v>
      </c>
      <c r="AP292" s="13">
        <f t="shared" si="533"/>
        <v>7.2602680334077976E-3</v>
      </c>
      <c r="AQ292" s="13">
        <f t="shared" si="534"/>
        <v>1.8648018305577982E-3</v>
      </c>
      <c r="AR292" s="13">
        <f t="shared" si="535"/>
        <v>1.4303318770717168E-4</v>
      </c>
      <c r="AS292" s="13">
        <f t="shared" si="536"/>
        <v>4.5380183180575068E-4</v>
      </c>
      <c r="AT292" s="13">
        <f t="shared" si="537"/>
        <v>7.1988922938591947E-4</v>
      </c>
      <c r="AU292" s="13">
        <f t="shared" si="538"/>
        <v>7.6133158611500903E-4</v>
      </c>
      <c r="AV292" s="13">
        <f t="shared" si="539"/>
        <v>6.0386976255099862E-4</v>
      </c>
      <c r="AW292" s="13">
        <f t="shared" si="540"/>
        <v>3.4695220873370502E-5</v>
      </c>
      <c r="AX292" s="13">
        <f t="shared" si="541"/>
        <v>2.1240366654318596E-2</v>
      </c>
      <c r="AY292" s="13">
        <f t="shared" si="542"/>
        <v>2.1822375943385427E-2</v>
      </c>
      <c r="AZ292" s="13">
        <f t="shared" si="543"/>
        <v>1.1210166461924576E-2</v>
      </c>
      <c r="BA292" s="13">
        <f t="shared" si="544"/>
        <v>3.8391124299841954E-3</v>
      </c>
      <c r="BB292" s="13">
        <f t="shared" si="545"/>
        <v>9.8607707789974972E-4</v>
      </c>
      <c r="BC292" s="13">
        <f t="shared" si="546"/>
        <v>2.0261933377414785E-4</v>
      </c>
      <c r="BD292" s="13">
        <f t="shared" si="547"/>
        <v>2.4492075594593416E-5</v>
      </c>
      <c r="BE292" s="13">
        <f t="shared" si="548"/>
        <v>7.7706083096644343E-5</v>
      </c>
      <c r="BF292" s="13">
        <f t="shared" si="549"/>
        <v>1.2326916367095335E-4</v>
      </c>
      <c r="BG292" s="13">
        <f t="shared" si="550"/>
        <v>1.3036548411306622E-4</v>
      </c>
      <c r="BH292" s="13">
        <f t="shared" si="551"/>
        <v>1.0340274247377808E-4</v>
      </c>
      <c r="BI292" s="13">
        <f t="shared" si="552"/>
        <v>6.5613239417422272E-5</v>
      </c>
      <c r="BJ292" s="14">
        <f t="shared" si="553"/>
        <v>0.74875268005693241</v>
      </c>
      <c r="BK292" s="14">
        <f t="shared" si="554"/>
        <v>0.14326749426189345</v>
      </c>
      <c r="BL292" s="14">
        <f t="shared" si="555"/>
        <v>8.3983859060888899E-2</v>
      </c>
      <c r="BM292" s="14">
        <f t="shared" si="556"/>
        <v>0.746702249373011</v>
      </c>
      <c r="BN292" s="14">
        <f t="shared" si="557"/>
        <v>0.21022421232758132</v>
      </c>
    </row>
    <row r="293" spans="1:66" x14ac:dyDescent="0.25">
      <c r="A293" t="s">
        <v>345</v>
      </c>
      <c r="B293" t="s">
        <v>224</v>
      </c>
      <c r="C293" t="s">
        <v>219</v>
      </c>
      <c r="D293" s="11">
        <v>44416</v>
      </c>
      <c r="E293" s="10">
        <f>VLOOKUP(A293,home!$A$2:$E$405,3,FALSE)</f>
        <v>1.8042</v>
      </c>
      <c r="F293" s="10">
        <f>VLOOKUP(B293,home!$B$2:$E$405,3,FALSE)</f>
        <v>0.77600000000000002</v>
      </c>
      <c r="G293" s="10">
        <f>VLOOKUP(C293,away!$B$2:$E$405,4,FALSE)</f>
        <v>0.99770000000000003</v>
      </c>
      <c r="H293" s="10">
        <f>VLOOKUP(A293,away!$A$2:$E$405,3,FALSE)</f>
        <v>1.2458</v>
      </c>
      <c r="I293" s="10">
        <f>VLOOKUP(C293,away!$B$2:$E$405,3,FALSE)</f>
        <v>1.3913</v>
      </c>
      <c r="J293" s="10">
        <f>VLOOKUP(B293,home!$B$2:$E$405,4,FALSE)</f>
        <v>0.96319999999999995</v>
      </c>
      <c r="K293" s="12">
        <f t="shared" si="502"/>
        <v>1.3968390638400001</v>
      </c>
      <c r="L293" s="12">
        <f t="shared" si="503"/>
        <v>1.6694967793279998</v>
      </c>
      <c r="M293" s="13">
        <f t="shared" si="504"/>
        <v>4.6591561256379956E-2</v>
      </c>
      <c r="N293" s="13">
        <f t="shared" si="505"/>
        <v>6.5080912808205799E-2</v>
      </c>
      <c r="O293" s="13">
        <f t="shared" si="506"/>
        <v>7.7784461461389551E-2</v>
      </c>
      <c r="P293" s="13">
        <f t="shared" si="507"/>
        <v>0.10865237432902596</v>
      </c>
      <c r="Q293" s="13">
        <f t="shared" si="508"/>
        <v>4.5453780660433436E-2</v>
      </c>
      <c r="R293" s="13">
        <f t="shared" si="509"/>
        <v>6.4930453945776401E-2</v>
      </c>
      <c r="S293" s="13">
        <f t="shared" si="510"/>
        <v>6.3344831816073949E-2</v>
      </c>
      <c r="T293" s="13">
        <f t="shared" si="511"/>
        <v>7.5884940420874944E-2</v>
      </c>
      <c r="U293" s="13">
        <f t="shared" si="512"/>
        <v>9.0697394504324541E-2</v>
      </c>
      <c r="V293" s="13">
        <f t="shared" si="513"/>
        <v>1.6413478685112275E-2</v>
      </c>
      <c r="W293" s="13">
        <f t="shared" si="514"/>
        <v>2.1163872141902851E-2</v>
      </c>
      <c r="X293" s="13">
        <f t="shared" si="515"/>
        <v>3.5333016379016383E-2</v>
      </c>
      <c r="Y293" s="13">
        <f t="shared" si="516"/>
        <v>2.9494178524355662E-2</v>
      </c>
      <c r="Z293" s="13">
        <f t="shared" si="517"/>
        <v>3.6133727914259561E-2</v>
      </c>
      <c r="AA293" s="13">
        <f t="shared" si="518"/>
        <v>5.0473002672803607E-2</v>
      </c>
      <c r="AB293" s="13">
        <f t="shared" si="519"/>
        <v>3.5251330901336413E-2</v>
      </c>
      <c r="AC293" s="13">
        <f t="shared" si="520"/>
        <v>2.3922833100652242E-3</v>
      </c>
      <c r="AD293" s="13">
        <f t="shared" si="521"/>
        <v>7.3906308374812593E-3</v>
      </c>
      <c r="AE293" s="13">
        <f t="shared" si="522"/>
        <v>1.2338634380377161E-2</v>
      </c>
      <c r="AF293" s="13">
        <f t="shared" si="523"/>
        <v>1.0299655179672702E-2</v>
      </c>
      <c r="AG293" s="13">
        <f t="shared" si="524"/>
        <v>5.7317470502175078E-3</v>
      </c>
      <c r="AH293" s="13">
        <f t="shared" si="525"/>
        <v>1.5081285594492653E-2</v>
      </c>
      <c r="AI293" s="13">
        <f t="shared" si="526"/>
        <v>2.10661288513148E-2</v>
      </c>
      <c r="AJ293" s="13">
        <f t="shared" si="527"/>
        <v>1.4712995851701691E-2</v>
      </c>
      <c r="AK293" s="13">
        <f t="shared" si="528"/>
        <v>6.8505624505909328E-3</v>
      </c>
      <c r="AL293" s="13">
        <f t="shared" si="529"/>
        <v>2.2315394006737236E-4</v>
      </c>
      <c r="AM293" s="13">
        <f t="shared" si="530"/>
        <v>2.0647043720428727E-3</v>
      </c>
      <c r="AN293" s="13">
        <f t="shared" si="531"/>
        <v>3.4470172993900164E-3</v>
      </c>
      <c r="AO293" s="13">
        <f t="shared" si="532"/>
        <v>2.8773921398097661E-3</v>
      </c>
      <c r="AP293" s="13">
        <f t="shared" si="533"/>
        <v>1.6012656367587017E-3</v>
      </c>
      <c r="AQ293" s="13">
        <f t="shared" si="534"/>
        <v>6.6832695585431314E-4</v>
      </c>
      <c r="AR293" s="13">
        <f t="shared" si="535"/>
        <v>5.0356315456262469E-3</v>
      </c>
      <c r="AS293" s="13">
        <f t="shared" si="536"/>
        <v>7.0339668540357397E-3</v>
      </c>
      <c r="AT293" s="13">
        <f t="shared" si="537"/>
        <v>4.9126598377364373E-3</v>
      </c>
      <c r="AU293" s="13">
        <f t="shared" si="538"/>
        <v>2.2873983895693776E-3</v>
      </c>
      <c r="AV293" s="13">
        <f t="shared" si="539"/>
        <v>7.9878185627880343E-4</v>
      </c>
      <c r="AW293" s="13">
        <f t="shared" si="540"/>
        <v>1.4455529890069116E-5</v>
      </c>
      <c r="AX293" s="13">
        <f t="shared" si="541"/>
        <v>4.806766203584529E-4</v>
      </c>
      <c r="AY293" s="13">
        <f t="shared" si="542"/>
        <v>8.0248806958670485E-4</v>
      </c>
      <c r="AZ293" s="13">
        <f t="shared" si="543"/>
        <v>6.6987562381207383E-4</v>
      </c>
      <c r="BA293" s="13">
        <f t="shared" si="544"/>
        <v>3.7278506550153057E-4</v>
      </c>
      <c r="BB293" s="13">
        <f t="shared" si="545"/>
        <v>1.5559086655909577E-4</v>
      </c>
      <c r="BC293" s="13">
        <f t="shared" si="546"/>
        <v>5.1951690122652572E-5</v>
      </c>
      <c r="BD293" s="13">
        <f t="shared" si="547"/>
        <v>1.4011617745509155E-3</v>
      </c>
      <c r="BE293" s="13">
        <f t="shared" si="548"/>
        <v>1.9571975014520942E-3</v>
      </c>
      <c r="BF293" s="13">
        <f t="shared" si="549"/>
        <v>1.3669449628391653E-3</v>
      </c>
      <c r="BG293" s="13">
        <f t="shared" si="550"/>
        <v>6.3646737407102127E-4</v>
      </c>
      <c r="BH293" s="13">
        <f t="shared" si="551"/>
        <v>2.2226062274051714E-4</v>
      </c>
      <c r="BI293" s="13">
        <f t="shared" si="552"/>
        <v>6.2092464039471915E-5</v>
      </c>
      <c r="BJ293" s="14">
        <f t="shared" si="553"/>
        <v>0.32136344272233391</v>
      </c>
      <c r="BK293" s="14">
        <f t="shared" si="554"/>
        <v>0.23842017140631144</v>
      </c>
      <c r="BL293" s="14">
        <f t="shared" si="555"/>
        <v>0.40256217941667044</v>
      </c>
      <c r="BM293" s="14">
        <f t="shared" si="556"/>
        <v>0.58919794445866736</v>
      </c>
      <c r="BN293" s="14">
        <f t="shared" si="557"/>
        <v>0.40849354446121111</v>
      </c>
    </row>
    <row r="294" spans="1:66" x14ac:dyDescent="0.25">
      <c r="A294" t="s">
        <v>345</v>
      </c>
      <c r="B294" t="s">
        <v>230</v>
      </c>
      <c r="C294" t="s">
        <v>218</v>
      </c>
      <c r="D294" s="11">
        <v>44416</v>
      </c>
      <c r="E294" s="10">
        <f>VLOOKUP(A294,home!$A$2:$E$405,3,FALSE)</f>
        <v>1.8042</v>
      </c>
      <c r="F294" s="10">
        <f>VLOOKUP(B294,home!$B$2:$E$405,3,FALSE)</f>
        <v>1.2563</v>
      </c>
      <c r="G294" s="10">
        <f>VLOOKUP(C294,away!$B$2:$E$405,4,FALSE)</f>
        <v>1.1085</v>
      </c>
      <c r="H294" s="10">
        <f>VLOOKUP(A294,away!$A$2:$E$405,3,FALSE)</f>
        <v>1.2458</v>
      </c>
      <c r="I294" s="10">
        <f>VLOOKUP(C294,away!$B$2:$E$405,3,FALSE)</f>
        <v>0.74919999999999998</v>
      </c>
      <c r="J294" s="10">
        <f>VLOOKUP(B294,home!$B$2:$E$405,4,FALSE)</f>
        <v>1.1773</v>
      </c>
      <c r="K294" s="12">
        <f t="shared" si="502"/>
        <v>2.5125443459099999</v>
      </c>
      <c r="L294" s="12">
        <f t="shared" si="503"/>
        <v>1.098836910728</v>
      </c>
      <c r="M294" s="13">
        <f t="shared" si="504"/>
        <v>2.7014507117120966E-2</v>
      </c>
      <c r="N294" s="13">
        <f t="shared" si="505"/>
        <v>6.787514711466773E-2</v>
      </c>
      <c r="O294" s="13">
        <f t="shared" si="506"/>
        <v>2.9684537545416771E-2</v>
      </c>
      <c r="P294" s="13">
        <f t="shared" si="507"/>
        <v>7.4583716970689995E-2</v>
      </c>
      <c r="Q294" s="13">
        <f t="shared" si="508"/>
        <v>8.5269658555383945E-2</v>
      </c>
      <c r="R294" s="13">
        <f t="shared" si="509"/>
        <v>1.6309232766397546E-2</v>
      </c>
      <c r="S294" s="13">
        <f t="shared" si="510"/>
        <v>5.1479107253806847E-2</v>
      </c>
      <c r="T294" s="13">
        <f t="shared" si="511"/>
        <v>9.3697448185829466E-2</v>
      </c>
      <c r="U294" s="13">
        <f t="shared" si="512"/>
        <v>4.0977670573342249E-2</v>
      </c>
      <c r="V294" s="13">
        <f t="shared" si="513"/>
        <v>1.5791939529526035E-2</v>
      </c>
      <c r="W294" s="13">
        <f t="shared" si="514"/>
        <v>7.1414599493668712E-2</v>
      </c>
      <c r="X294" s="13">
        <f t="shared" si="515"/>
        <v>7.8472997888500318E-2</v>
      </c>
      <c r="Y294" s="13">
        <f t="shared" si="516"/>
        <v>4.3114513287682281E-2</v>
      </c>
      <c r="Z294" s="13">
        <f t="shared" si="517"/>
        <v>5.9737289831240511E-3</v>
      </c>
      <c r="AA294" s="13">
        <f t="shared" si="518"/>
        <v>1.5009258980547027E-2</v>
      </c>
      <c r="AB294" s="13">
        <f t="shared" si="519"/>
        <v>1.8855714393936168E-2</v>
      </c>
      <c r="AC294" s="13">
        <f t="shared" si="520"/>
        <v>2.7249746385849169E-3</v>
      </c>
      <c r="AD294" s="13">
        <f t="shared" si="521"/>
        <v>4.4858087043311123E-2</v>
      </c>
      <c r="AE294" s="13">
        <f t="shared" si="522"/>
        <v>4.9291721787839721E-2</v>
      </c>
      <c r="AF294" s="13">
        <f t="shared" si="523"/>
        <v>2.708178164690692E-2</v>
      </c>
      <c r="AG294" s="13">
        <f t="shared" si="524"/>
        <v>9.9194870939658172E-3</v>
      </c>
      <c r="AH294" s="13">
        <f t="shared" si="525"/>
        <v>1.6410384753355876E-3</v>
      </c>
      <c r="AI294" s="13">
        <f t="shared" si="526"/>
        <v>4.1231819426251967E-3</v>
      </c>
      <c r="AJ294" s="13">
        <f t="shared" si="527"/>
        <v>5.1798387385505757E-3</v>
      </c>
      <c r="AK294" s="13">
        <f t="shared" si="528"/>
        <v>4.3381915117569449E-3</v>
      </c>
      <c r="AL294" s="13">
        <f t="shared" si="529"/>
        <v>3.0093273412746326E-4</v>
      </c>
      <c r="AM294" s="13">
        <f t="shared" si="530"/>
        <v>2.2541586593801986E-2</v>
      </c>
      <c r="AN294" s="13">
        <f t="shared" si="531"/>
        <v>2.4769527375641073E-2</v>
      </c>
      <c r="AO294" s="13">
        <f t="shared" si="532"/>
        <v>1.3608835470821031E-2</v>
      </c>
      <c r="AP294" s="13">
        <f t="shared" si="533"/>
        <v>4.9846302424542037E-3</v>
      </c>
      <c r="AQ294" s="13">
        <f t="shared" si="534"/>
        <v>1.3693239241849349E-3</v>
      </c>
      <c r="AR294" s="13">
        <f t="shared" si="535"/>
        <v>3.6064672972470894E-4</v>
      </c>
      <c r="AS294" s="13">
        <f t="shared" si="536"/>
        <v>9.061409016407492E-4</v>
      </c>
      <c r="AT294" s="13">
        <f t="shared" si="537"/>
        <v>1.1383595995076272E-3</v>
      </c>
      <c r="AU294" s="13">
        <f t="shared" si="538"/>
        <v>9.5339299178508685E-4</v>
      </c>
      <c r="AV294" s="13">
        <f t="shared" si="539"/>
        <v>5.9886054273495973E-4</v>
      </c>
      <c r="AW294" s="13">
        <f t="shared" si="540"/>
        <v>2.3078836217795937E-5</v>
      </c>
      <c r="AX294" s="13">
        <f t="shared" si="541"/>
        <v>9.439455990682976E-3</v>
      </c>
      <c r="AY294" s="13">
        <f t="shared" si="542"/>
        <v>1.0372422659754995E-2</v>
      </c>
      <c r="AZ294" s="13">
        <f t="shared" si="543"/>
        <v>5.6988004361051411E-3</v>
      </c>
      <c r="BA294" s="13">
        <f t="shared" si="544"/>
        <v>2.087350755355051E-3</v>
      </c>
      <c r="BB294" s="13">
        <f t="shared" si="545"/>
        <v>5.7341451390502548E-4</v>
      </c>
      <c r="BC294" s="13">
        <f t="shared" si="546"/>
        <v>1.2601780660519921E-4</v>
      </c>
      <c r="BD294" s="13">
        <f t="shared" si="547"/>
        <v>6.6048656392475829E-5</v>
      </c>
      <c r="BE294" s="13">
        <f t="shared" si="548"/>
        <v>1.659501781738675E-4</v>
      </c>
      <c r="BF294" s="13">
        <f t="shared" si="549"/>
        <v>2.0847859093675399E-4</v>
      </c>
      <c r="BG294" s="13">
        <f t="shared" si="550"/>
        <v>1.7460390163380831E-4</v>
      </c>
      <c r="BH294" s="13">
        <f t="shared" si="551"/>
        <v>1.0967501145596273E-4</v>
      </c>
      <c r="BI294" s="13">
        <f t="shared" si="552"/>
        <v>5.5112665984258698E-5</v>
      </c>
      <c r="BJ294" s="14">
        <f t="shared" si="553"/>
        <v>0.66656680786706779</v>
      </c>
      <c r="BK294" s="14">
        <f t="shared" si="554"/>
        <v>0.18226760090361124</v>
      </c>
      <c r="BL294" s="14">
        <f t="shared" si="555"/>
        <v>0.14085593469787833</v>
      </c>
      <c r="BM294" s="14">
        <f t="shared" si="556"/>
        <v>0.68457792855846711</v>
      </c>
      <c r="BN294" s="14">
        <f t="shared" si="557"/>
        <v>0.30073680006967696</v>
      </c>
    </row>
    <row r="295" spans="1:66" s="15" customFormat="1" x14ac:dyDescent="0.25">
      <c r="A295" t="s">
        <v>345</v>
      </c>
      <c r="B295" t="s">
        <v>226</v>
      </c>
      <c r="C295" t="s">
        <v>225</v>
      </c>
      <c r="D295" s="11">
        <v>44416</v>
      </c>
      <c r="E295" s="10">
        <f>VLOOKUP(A295,home!$A$2:$E$405,3,FALSE)</f>
        <v>1.8042</v>
      </c>
      <c r="F295" s="10">
        <f>VLOOKUP(B295,home!$B$2:$E$405,3,FALSE)</f>
        <v>0.62819999999999998</v>
      </c>
      <c r="G295" s="10">
        <f>VLOOKUP(C295,away!$B$2:$E$405,4,FALSE)</f>
        <v>1.1085</v>
      </c>
      <c r="H295" s="10">
        <f>VLOOKUP(A295,away!$A$2:$E$405,3,FALSE)</f>
        <v>1.2458</v>
      </c>
      <c r="I295" s="10">
        <f>VLOOKUP(C295,away!$B$2:$E$405,3,FALSE)</f>
        <v>0.96319999999999995</v>
      </c>
      <c r="J295" s="10">
        <f>VLOOKUP(B295,home!$B$2:$E$405,4,FALSE)</f>
        <v>1.4449000000000001</v>
      </c>
      <c r="K295" s="12">
        <f t="shared" si="502"/>
        <v>1.25637217074</v>
      </c>
      <c r="L295" s="12">
        <f t="shared" si="503"/>
        <v>1.7338143437439999</v>
      </c>
      <c r="M295" s="13">
        <f t="shared" si="504"/>
        <v>5.0278058262916266E-2</v>
      </c>
      <c r="N295" s="13">
        <f t="shared" si="505"/>
        <v>6.3167953200372287E-2</v>
      </c>
      <c r="O295" s="13">
        <f t="shared" si="506"/>
        <v>8.7172818591840756E-2</v>
      </c>
      <c r="P295" s="13">
        <f t="shared" si="507"/>
        <v>0.10952150332375517</v>
      </c>
      <c r="Q295" s="13">
        <f t="shared" si="508"/>
        <v>3.9681229241777249E-2</v>
      </c>
      <c r="R295" s="13">
        <f t="shared" si="509"/>
        <v>7.5570741629563579E-2</v>
      </c>
      <c r="S295" s="13">
        <f t="shared" si="510"/>
        <v>5.9643113242215655E-2</v>
      </c>
      <c r="T295" s="13">
        <f t="shared" si="511"/>
        <v>6.8799884436787237E-2</v>
      </c>
      <c r="U295" s="13">
        <f t="shared" si="512"/>
        <v>9.4944976705566453E-2</v>
      </c>
      <c r="V295" s="13">
        <f t="shared" si="513"/>
        <v>1.4435728141727215E-2</v>
      </c>
      <c r="W295" s="13">
        <f t="shared" si="514"/>
        <v>1.6618130706707746E-2</v>
      </c>
      <c r="X295" s="13">
        <f t="shared" si="515"/>
        <v>2.8812753385502501E-2</v>
      </c>
      <c r="Y295" s="13">
        <f t="shared" si="516"/>
        <v>2.4977982551271368E-2</v>
      </c>
      <c r="Z295" s="13">
        <f t="shared" si="517"/>
        <v>4.3675211934903042E-2</v>
      </c>
      <c r="AA295" s="13">
        <f t="shared" si="518"/>
        <v>5.4872320826183679E-2</v>
      </c>
      <c r="AB295" s="13">
        <f t="shared" si="519"/>
        <v>3.4470028414967067E-2</v>
      </c>
      <c r="AC295" s="13">
        <f t="shared" si="520"/>
        <v>1.9653486807647909E-3</v>
      </c>
      <c r="AD295" s="13">
        <f t="shared" si="521"/>
        <v>5.2196392374068692E-3</v>
      </c>
      <c r="AE295" s="13">
        <f t="shared" si="522"/>
        <v>9.0498853789850228E-3</v>
      </c>
      <c r="AF295" s="13">
        <f t="shared" si="523"/>
        <v>7.8454105396616701E-3</v>
      </c>
      <c r="AG295" s="13">
        <f t="shared" si="524"/>
        <v>4.5341617754085855E-3</v>
      </c>
      <c r="AH295" s="13">
        <f t="shared" si="525"/>
        <v>1.8931177229698504E-2</v>
      </c>
      <c r="AI295" s="13">
        <f t="shared" si="526"/>
        <v>2.3784604230739963E-2</v>
      </c>
      <c r="AJ295" s="13">
        <f t="shared" si="527"/>
        <v>1.4941157423783283E-2</v>
      </c>
      <c r="AK295" s="13">
        <f t="shared" si="528"/>
        <v>6.2572181286288889E-3</v>
      </c>
      <c r="AL295" s="13">
        <f t="shared" si="529"/>
        <v>1.712460262066084E-4</v>
      </c>
      <c r="AM295" s="13">
        <f t="shared" si="530"/>
        <v>1.3115618958361079E-3</v>
      </c>
      <c r="AN295" s="13">
        <f t="shared" si="531"/>
        <v>2.274004827708718E-3</v>
      </c>
      <c r="AO295" s="13">
        <f t="shared" si="532"/>
        <v>1.9713510940122395E-3</v>
      </c>
      <c r="AP295" s="13">
        <f t="shared" si="533"/>
        <v>1.1393189344512823E-3</v>
      </c>
      <c r="AQ295" s="13">
        <f t="shared" si="534"/>
        <v>4.9384187766269064E-4</v>
      </c>
      <c r="AR295" s="13">
        <f t="shared" si="535"/>
        <v>6.564629324962208E-3</v>
      </c>
      <c r="AS295" s="13">
        <f t="shared" si="536"/>
        <v>8.2476175951062287E-3</v>
      </c>
      <c r="AT295" s="13">
        <f t="shared" si="537"/>
        <v>5.1810386106985176E-3</v>
      </c>
      <c r="AU295" s="13">
        <f t="shared" si="538"/>
        <v>2.1697709086703496E-3</v>
      </c>
      <c r="AV295" s="13">
        <f t="shared" si="539"/>
        <v>6.8150994663366789E-4</v>
      </c>
      <c r="AW295" s="13">
        <f t="shared" si="540"/>
        <v>1.0361888176554635E-5</v>
      </c>
      <c r="AX295" s="13">
        <f t="shared" si="541"/>
        <v>2.7463497768857989E-4</v>
      </c>
      <c r="AY295" s="13">
        <f t="shared" si="542"/>
        <v>4.7616606361027323E-4</v>
      </c>
      <c r="AZ295" s="13">
        <f t="shared" si="543"/>
        <v>4.1279177554580485E-4</v>
      </c>
      <c r="BA295" s="13">
        <f t="shared" si="544"/>
        <v>2.3856810047362336E-4</v>
      </c>
      <c r="BB295" s="13">
        <f t="shared" si="545"/>
        <v>1.0340819864023195E-4</v>
      </c>
      <c r="BC295" s="13">
        <f t="shared" si="546"/>
        <v>3.5858123612632562E-5</v>
      </c>
      <c r="BD295" s="13">
        <f t="shared" si="547"/>
        <v>1.8969747474969962E-3</v>
      </c>
      <c r="BE295" s="13">
        <f t="shared" si="548"/>
        <v>2.3833062813517643E-3</v>
      </c>
      <c r="BF295" s="13">
        <f t="shared" si="549"/>
        <v>1.4971598431200973E-3</v>
      </c>
      <c r="BG295" s="13">
        <f t="shared" si="550"/>
        <v>6.2699665401518467E-4</v>
      </c>
      <c r="BH295" s="13">
        <f t="shared" si="551"/>
        <v>1.9693528681294375E-4</v>
      </c>
      <c r="BI295" s="13">
        <f t="shared" si="552"/>
        <v>4.9484802757696474E-5</v>
      </c>
      <c r="BJ295" s="14">
        <f t="shared" si="553"/>
        <v>0.27743853632312282</v>
      </c>
      <c r="BK295" s="14">
        <f t="shared" si="554"/>
        <v>0.236491163741196</v>
      </c>
      <c r="BL295" s="14">
        <f t="shared" si="555"/>
        <v>0.44044046718259783</v>
      </c>
      <c r="BM295" s="14">
        <f t="shared" si="556"/>
        <v>0.57218727075616038</v>
      </c>
      <c r="BN295" s="14">
        <f t="shared" si="557"/>
        <v>0.42539230425022528</v>
      </c>
    </row>
    <row r="296" spans="1:66" s="10" customFormat="1" x14ac:dyDescent="0.25">
      <c r="A296" t="s">
        <v>346</v>
      </c>
      <c r="B296" t="s">
        <v>238</v>
      </c>
      <c r="C296" t="s">
        <v>237</v>
      </c>
      <c r="D296" s="11">
        <v>44416</v>
      </c>
      <c r="E296" s="10">
        <f>VLOOKUP(A296,home!$A$2:$E$405,3,FALSE)</f>
        <v>1.5866</v>
      </c>
      <c r="F296" s="10">
        <f>VLOOKUP(B296,home!$B$2:$E$405,3,FALSE)</f>
        <v>1.6807000000000001</v>
      </c>
      <c r="G296" s="10">
        <f>VLOOKUP(C296,away!$B$2:$E$405,4,FALSE)</f>
        <v>0.70030000000000003</v>
      </c>
      <c r="H296" s="10">
        <f>VLOOKUP(A296,away!$A$2:$E$405,3,FALSE)</f>
        <v>1.1788000000000001</v>
      </c>
      <c r="I296" s="10">
        <f>VLOOKUP(C296,away!$B$2:$E$405,3,FALSE)</f>
        <v>0.84830000000000005</v>
      </c>
      <c r="J296" s="10">
        <f>VLOOKUP(B296,home!$B$2:$E$405,4,FALSE)</f>
        <v>0.65980000000000005</v>
      </c>
      <c r="K296" s="12">
        <f t="shared" si="502"/>
        <v>1.8674190135860003</v>
      </c>
      <c r="L296" s="12">
        <f t="shared" si="503"/>
        <v>0.65978419119200016</v>
      </c>
      <c r="M296" s="13">
        <f t="shared" si="504"/>
        <v>7.9882122092830271E-2</v>
      </c>
      <c r="N296" s="13">
        <f t="shared" si="505"/>
        <v>0.14917339364174953</v>
      </c>
      <c r="O296" s="13">
        <f t="shared" si="506"/>
        <v>5.2704961315718619E-2</v>
      </c>
      <c r="P296" s="13">
        <f t="shared" si="507"/>
        <v>9.8422246871287575E-2</v>
      </c>
      <c r="Q296" s="13">
        <f t="shared" si="508"/>
        <v>0.13928461580387605</v>
      </c>
      <c r="R296" s="13">
        <f t="shared" si="509"/>
        <v>1.7386950136748531E-2</v>
      </c>
      <c r="S296" s="13">
        <f t="shared" si="510"/>
        <v>3.0316353726605984E-2</v>
      </c>
      <c r="T296" s="13">
        <f t="shared" si="511"/>
        <v>9.1897787583648832E-2</v>
      </c>
      <c r="U296" s="13">
        <f t="shared" si="512"/>
        <v>3.2468721273635912E-2</v>
      </c>
      <c r="V296" s="13">
        <f t="shared" si="513"/>
        <v>4.1502870765415568E-3</v>
      </c>
      <c r="W296" s="13">
        <f t="shared" si="514"/>
        <v>8.6700913284059725E-2</v>
      </c>
      <c r="X296" s="13">
        <f t="shared" si="515"/>
        <v>5.7203891946731089E-2</v>
      </c>
      <c r="Y296" s="13">
        <f t="shared" si="516"/>
        <v>1.8871111790554267E-2</v>
      </c>
      <c r="Z296" s="13">
        <f t="shared" si="517"/>
        <v>3.8238782777567566E-3</v>
      </c>
      <c r="AA296" s="13">
        <f t="shared" si="518"/>
        <v>7.1407830015214552E-3</v>
      </c>
      <c r="AB296" s="13">
        <f t="shared" si="519"/>
        <v>6.6674169744664388E-3</v>
      </c>
      <c r="AC296" s="13">
        <f t="shared" si="520"/>
        <v>3.1959636941620374E-4</v>
      </c>
      <c r="AD296" s="13">
        <f t="shared" si="521"/>
        <v>4.0476733490481059E-2</v>
      </c>
      <c r="AE296" s="13">
        <f t="shared" si="522"/>
        <v>2.6705908868111188E-2</v>
      </c>
      <c r="AF296" s="13">
        <f t="shared" si="523"/>
        <v>8.8100682412970005E-3</v>
      </c>
      <c r="AG296" s="13">
        <f t="shared" si="524"/>
        <v>1.9375812496434902E-3</v>
      </c>
      <c r="AH296" s="13">
        <f t="shared" si="525"/>
        <v>6.3073360917659997E-4</v>
      </c>
      <c r="AI296" s="13">
        <f t="shared" si="526"/>
        <v>1.1778439342841041E-3</v>
      </c>
      <c r="AJ296" s="13">
        <f t="shared" si="527"/>
        <v>1.0997640789595377E-3</v>
      </c>
      <c r="AK296" s="13">
        <f t="shared" si="528"/>
        <v>6.8457345050264534E-4</v>
      </c>
      <c r="AL296" s="13">
        <f t="shared" si="529"/>
        <v>1.5750904931291041E-5</v>
      </c>
      <c r="AM296" s="13">
        <f t="shared" si="530"/>
        <v>1.511740434559551E-2</v>
      </c>
      <c r="AN296" s="13">
        <f t="shared" si="531"/>
        <v>9.9742243990811608E-3</v>
      </c>
      <c r="AO296" s="13">
        <f t="shared" si="532"/>
        <v>3.2904177889576383E-3</v>
      </c>
      <c r="AP296" s="13">
        <f t="shared" si="533"/>
        <v>7.2365521319039516E-4</v>
      </c>
      <c r="AQ296" s="13">
        <f t="shared" si="534"/>
        <v>1.1936406738417481E-4</v>
      </c>
      <c r="AR296" s="13">
        <f t="shared" si="535"/>
        <v>8.3229612837638843E-5</v>
      </c>
      <c r="AS296" s="13">
        <f t="shared" si="536"/>
        <v>1.5542456150640825E-4</v>
      </c>
      <c r="AT296" s="13">
        <f t="shared" si="537"/>
        <v>1.4512139066766676E-4</v>
      </c>
      <c r="AU296" s="13">
        <f t="shared" si="538"/>
        <v>9.033414807028095E-5</v>
      </c>
      <c r="AV296" s="13">
        <f t="shared" si="539"/>
        <v>4.2172926420633948E-5</v>
      </c>
      <c r="AW296" s="13">
        <f t="shared" si="540"/>
        <v>5.390718963903767E-7</v>
      </c>
      <c r="AX296" s="13">
        <f t="shared" si="541"/>
        <v>4.7050880518387768E-3</v>
      </c>
      <c r="AY296" s="13">
        <f t="shared" si="542"/>
        <v>3.1043427147695911E-3</v>
      </c>
      <c r="AZ296" s="13">
        <f t="shared" si="543"/>
        <v>1.0240981236235161E-3</v>
      </c>
      <c r="BA296" s="13">
        <f t="shared" si="544"/>
        <v>2.2522791739872891E-4</v>
      </c>
      <c r="BB296" s="13">
        <f t="shared" si="545"/>
        <v>3.7150454828694742E-5</v>
      </c>
      <c r="BC296" s="13">
        <f t="shared" si="546"/>
        <v>4.9022565583130606E-6</v>
      </c>
      <c r="BD296" s="13">
        <f t="shared" si="547"/>
        <v>9.1522637982174738E-6</v>
      </c>
      <c r="BE296" s="13">
        <f t="shared" si="548"/>
        <v>1.7091111434146134E-5</v>
      </c>
      <c r="BF296" s="13">
        <f t="shared" si="549"/>
        <v>1.5958133227720795E-5</v>
      </c>
      <c r="BG296" s="13">
        <f t="shared" si="550"/>
        <v>9.9335071369281138E-6</v>
      </c>
      <c r="BH296" s="13">
        <f t="shared" si="551"/>
        <v>4.6375050247729494E-6</v>
      </c>
      <c r="BI296" s="13">
        <f t="shared" si="552"/>
        <v>1.7320330117723239E-6</v>
      </c>
      <c r="BJ296" s="14">
        <f t="shared" si="553"/>
        <v>0.65938788123337888</v>
      </c>
      <c r="BK296" s="14">
        <f t="shared" si="554"/>
        <v>0.21621069975638244</v>
      </c>
      <c r="BL296" s="14">
        <f t="shared" si="555"/>
        <v>0.12053653496815003</v>
      </c>
      <c r="BM296" s="14">
        <f t="shared" si="556"/>
        <v>0.46000090073058425</v>
      </c>
      <c r="BN296" s="14">
        <f t="shared" si="557"/>
        <v>0.53685428986221062</v>
      </c>
    </row>
    <row r="297" spans="1:66" x14ac:dyDescent="0.25">
      <c r="A297" t="s">
        <v>346</v>
      </c>
      <c r="B297" t="s">
        <v>243</v>
      </c>
      <c r="C297" t="s">
        <v>239</v>
      </c>
      <c r="D297" s="11">
        <v>44416</v>
      </c>
      <c r="E297" s="10">
        <f>VLOOKUP(A297,home!$A$2:$E$405,3,FALSE)</f>
        <v>1.5866</v>
      </c>
      <c r="F297" s="10">
        <f>VLOOKUP(B297,home!$B$2:$E$405,3,FALSE)</f>
        <v>0.77029999999999998</v>
      </c>
      <c r="G297" s="10">
        <f>VLOOKUP(C297,away!$B$2:$E$405,4,FALSE)</f>
        <v>0.88239999999999996</v>
      </c>
      <c r="H297" s="10">
        <f>VLOOKUP(A297,away!$A$2:$E$405,3,FALSE)</f>
        <v>1.1788000000000001</v>
      </c>
      <c r="I297" s="10">
        <f>VLOOKUP(C297,away!$B$2:$E$405,3,FALSE)</f>
        <v>1.2725</v>
      </c>
      <c r="J297" s="10">
        <f>VLOOKUP(B297,home!$B$2:$E$405,4,FALSE)</f>
        <v>1.0367999999999999</v>
      </c>
      <c r="K297" s="12">
        <f t="shared" si="502"/>
        <v>1.078432201552</v>
      </c>
      <c r="L297" s="12">
        <f t="shared" si="503"/>
        <v>1.5552238464000001</v>
      </c>
      <c r="M297" s="13">
        <f t="shared" si="504"/>
        <v>7.1815421063089566E-2</v>
      </c>
      <c r="N297" s="13">
        <f t="shared" si="505"/>
        <v>7.7448062642451548E-2</v>
      </c>
      <c r="O297" s="13">
        <f t="shared" si="506"/>
        <v>0.11168905537657373</v>
      </c>
      <c r="P297" s="13">
        <f t="shared" si="507"/>
        <v>0.12044907387902165</v>
      </c>
      <c r="Q297" s="13">
        <f t="shared" si="508"/>
        <v>4.1761242350718111E-2</v>
      </c>
      <c r="R297" s="13">
        <f t="shared" si="509"/>
        <v>8.6850741151768815E-2</v>
      </c>
      <c r="S297" s="13">
        <f t="shared" si="510"/>
        <v>5.0504401365163674E-2</v>
      </c>
      <c r="T297" s="13">
        <f t="shared" si="511"/>
        <v>6.4948079959126409E-2</v>
      </c>
      <c r="U297" s="13">
        <f t="shared" si="512"/>
        <v>9.3662635986724946E-2</v>
      </c>
      <c r="V297" s="13">
        <f t="shared" si="513"/>
        <v>9.4117952835788849E-3</v>
      </c>
      <c r="W297" s="13">
        <f t="shared" si="514"/>
        <v>1.501222284261052E-2</v>
      </c>
      <c r="X297" s="13">
        <f t="shared" si="515"/>
        <v>2.3347366952298675E-2</v>
      </c>
      <c r="Y297" s="13">
        <f t="shared" si="516"/>
        <v>1.81551909174331E-2</v>
      </c>
      <c r="Z297" s="13">
        <f t="shared" si="517"/>
        <v>4.5024114572248232E-2</v>
      </c>
      <c r="AA297" s="13">
        <f t="shared" si="518"/>
        <v>4.8555455001079148E-2</v>
      </c>
      <c r="AB297" s="13">
        <f t="shared" si="519"/>
        <v>2.6181883117086427E-2</v>
      </c>
      <c r="AC297" s="13">
        <f t="shared" si="520"/>
        <v>9.8659348565446003E-4</v>
      </c>
      <c r="AD297" s="13">
        <f t="shared" si="521"/>
        <v>4.0474161325864209E-3</v>
      </c>
      <c r="AE297" s="13">
        <f t="shared" si="522"/>
        <v>6.2946380857024659E-3</v>
      </c>
      <c r="AF297" s="13">
        <f t="shared" si="523"/>
        <v>4.8947856276710623E-3</v>
      </c>
      <c r="AG297" s="13">
        <f t="shared" si="524"/>
        <v>2.5374957770566767E-3</v>
      </c>
      <c r="AH297" s="13">
        <f t="shared" si="525"/>
        <v>1.750564416145154E-2</v>
      </c>
      <c r="AI297" s="13">
        <f t="shared" si="526"/>
        <v>1.8878650372620102E-2</v>
      </c>
      <c r="AJ297" s="13">
        <f t="shared" si="527"/>
        <v>1.0179672241837591E-2</v>
      </c>
      <c r="AK297" s="13">
        <f t="shared" si="528"/>
        <v>3.6593621156142324E-3</v>
      </c>
      <c r="AL297" s="13">
        <f t="shared" si="529"/>
        <v>6.6188720964406879E-5</v>
      </c>
      <c r="AM297" s="13">
        <f t="shared" si="530"/>
        <v>8.7297277809245133E-4</v>
      </c>
      <c r="AN297" s="13">
        <f t="shared" si="531"/>
        <v>1.3576680817474359E-3</v>
      </c>
      <c r="AO297" s="13">
        <f t="shared" si="532"/>
        <v>1.0557388881148788E-3</v>
      </c>
      <c r="AP297" s="13">
        <f t="shared" si="533"/>
        <v>5.4730343145602712E-4</v>
      </c>
      <c r="AQ297" s="13">
        <f t="shared" si="534"/>
        <v>2.1279483695424024E-4</v>
      </c>
      <c r="AR297" s="13">
        <f t="shared" si="535"/>
        <v>5.4450390492964736E-3</v>
      </c>
      <c r="AS297" s="13">
        <f t="shared" si="536"/>
        <v>5.872105449469406E-3</v>
      </c>
      <c r="AT297" s="13">
        <f t="shared" si="537"/>
        <v>3.1663338038083935E-3</v>
      </c>
      <c r="AU297" s="13">
        <f t="shared" si="538"/>
        <v>1.1382254449632016E-3</v>
      </c>
      <c r="AV297" s="13">
        <f t="shared" si="539"/>
        <v>3.0687474311854251E-4</v>
      </c>
      <c r="AW297" s="13">
        <f t="shared" si="540"/>
        <v>3.0836653586622719E-6</v>
      </c>
      <c r="AX297" s="13">
        <f t="shared" si="541"/>
        <v>1.569069924955346E-4</v>
      </c>
      <c r="AY297" s="13">
        <f t="shared" si="542"/>
        <v>2.4402549639596124E-4</v>
      </c>
      <c r="AZ297" s="13">
        <f t="shared" si="543"/>
        <v>1.8975713556229816E-4</v>
      </c>
      <c r="BA297" s="13">
        <f t="shared" si="544"/>
        <v>9.8371607417014538E-5</v>
      </c>
      <c r="BB297" s="13">
        <f t="shared" si="545"/>
        <v>3.8247467415910022E-5</v>
      </c>
      <c r="BC297" s="13">
        <f t="shared" si="546"/>
        <v>1.189667467792605E-5</v>
      </c>
      <c r="BD297" s="13">
        <f t="shared" si="547"/>
        <v>1.4113757623408435E-3</v>
      </c>
      <c r="BE297" s="13">
        <f t="shared" si="548"/>
        <v>1.5220730705983684E-3</v>
      </c>
      <c r="BF297" s="13">
        <f t="shared" si="549"/>
        <v>8.2072630622420553E-4</v>
      </c>
      <c r="BG297" s="13">
        <f t="shared" si="550"/>
        <v>2.9503255909767032E-4</v>
      </c>
      <c r="BH297" s="13">
        <f t="shared" si="551"/>
        <v>7.9543153059305268E-5</v>
      </c>
      <c r="BI297" s="13">
        <f t="shared" si="552"/>
        <v>1.7156379534426863E-5</v>
      </c>
      <c r="BJ297" s="14">
        <f t="shared" si="553"/>
        <v>0.26323218467798465</v>
      </c>
      <c r="BK297" s="14">
        <f t="shared" si="554"/>
        <v>0.25347749929386865</v>
      </c>
      <c r="BL297" s="14">
        <f t="shared" si="555"/>
        <v>0.43723758524626744</v>
      </c>
      <c r="BM297" s="14">
        <f t="shared" si="556"/>
        <v>0.48871684549570826</v>
      </c>
      <c r="BN297" s="14">
        <f t="shared" si="557"/>
        <v>0.51001359646362332</v>
      </c>
    </row>
    <row r="298" spans="1:66" x14ac:dyDescent="0.25">
      <c r="A298" t="s">
        <v>346</v>
      </c>
      <c r="B298" t="s">
        <v>240</v>
      </c>
      <c r="C298" t="s">
        <v>235</v>
      </c>
      <c r="D298" s="11">
        <v>44416</v>
      </c>
      <c r="E298" s="10">
        <f>VLOOKUP(A298,home!$A$2:$E$405,3,FALSE)</f>
        <v>1.5866</v>
      </c>
      <c r="F298" s="10">
        <f>VLOOKUP(B298,home!$B$2:$E$405,3,FALSE)</f>
        <v>0.84040000000000004</v>
      </c>
      <c r="G298" s="10">
        <f>VLOOKUP(C298,away!$B$2:$E$405,4,FALSE)</f>
        <v>0.94540000000000002</v>
      </c>
      <c r="H298" s="10">
        <f>VLOOKUP(A298,away!$A$2:$E$405,3,FALSE)</f>
        <v>1.1788000000000001</v>
      </c>
      <c r="I298" s="10">
        <f>VLOOKUP(C298,away!$B$2:$E$405,3,FALSE)</f>
        <v>1.3573</v>
      </c>
      <c r="J298" s="10">
        <f>VLOOKUP(B298,home!$B$2:$E$405,4,FALSE)</f>
        <v>1.0367999999999999</v>
      </c>
      <c r="K298" s="12">
        <f t="shared" si="502"/>
        <v>1.260576166256</v>
      </c>
      <c r="L298" s="12">
        <f t="shared" si="503"/>
        <v>1.658864696832</v>
      </c>
      <c r="M298" s="13">
        <f t="shared" si="504"/>
        <v>5.3963852048051972E-2</v>
      </c>
      <c r="N298" s="13">
        <f t="shared" si="505"/>
        <v>6.8025545731139336E-2</v>
      </c>
      <c r="O298" s="13">
        <f t="shared" si="506"/>
        <v>8.9518729067578628E-2</v>
      </c>
      <c r="P298" s="13">
        <f t="shared" si="507"/>
        <v>0.1128451762961178</v>
      </c>
      <c r="Q298" s="13">
        <f t="shared" si="508"/>
        <v>4.2875690822615935E-2</v>
      </c>
      <c r="R298" s="13">
        <f t="shared" si="509"/>
        <v>7.4249729677737394E-2</v>
      </c>
      <c r="S298" s="13">
        <f t="shared" si="510"/>
        <v>5.8993350780272916E-2</v>
      </c>
      <c r="T298" s="13">
        <f t="shared" si="511"/>
        <v>7.1124969857921341E-2</v>
      </c>
      <c r="U298" s="13">
        <f t="shared" si="512"/>
        <v>9.359743958270654E-2</v>
      </c>
      <c r="V298" s="13">
        <f t="shared" si="513"/>
        <v>1.370694314896985E-2</v>
      </c>
      <c r="W298" s="13">
        <f t="shared" si="514"/>
        <v>1.801602465425025E-2</v>
      </c>
      <c r="X298" s="13">
        <f t="shared" si="515"/>
        <v>2.9886147276190673E-2</v>
      </c>
      <c r="Y298" s="13">
        <f t="shared" si="516"/>
        <v>2.4788537320397278E-2</v>
      </c>
      <c r="Z298" s="13">
        <f t="shared" si="517"/>
        <v>4.1056751770572601E-2</v>
      </c>
      <c r="AA298" s="13">
        <f t="shared" si="518"/>
        <v>5.1755162745872649E-2</v>
      </c>
      <c r="AB298" s="13">
        <f t="shared" si="519"/>
        <v>3.2620662319073755E-2</v>
      </c>
      <c r="AC298" s="13">
        <f t="shared" si="520"/>
        <v>1.791433475168082E-3</v>
      </c>
      <c r="AD298" s="13">
        <f t="shared" si="521"/>
        <v>5.6776428224570895E-3</v>
      </c>
      <c r="AE298" s="13">
        <f t="shared" si="522"/>
        <v>9.4184412393956592E-3</v>
      </c>
      <c r="AF298" s="13">
        <f t="shared" si="523"/>
        <v>7.811959835610045E-3</v>
      </c>
      <c r="AG298" s="13">
        <f t="shared" si="524"/>
        <v>4.3196614614543398E-3</v>
      </c>
      <c r="AH298" s="13">
        <f t="shared" si="525"/>
        <v>1.70268990196994E-2</v>
      </c>
      <c r="AI298" s="13">
        <f t="shared" si="526"/>
        <v>2.1463703089480715E-2</v>
      </c>
      <c r="AJ298" s="13">
        <f t="shared" si="527"/>
        <v>1.3528316277097335E-2</v>
      </c>
      <c r="AK298" s="13">
        <f t="shared" si="528"/>
        <v>5.6844910228273328E-3</v>
      </c>
      <c r="AL298" s="13">
        <f t="shared" si="529"/>
        <v>1.4984447451831342E-4</v>
      </c>
      <c r="AM298" s="13">
        <f t="shared" si="530"/>
        <v>1.4314202445007702E-3</v>
      </c>
      <c r="AN298" s="13">
        <f t="shared" si="531"/>
        <v>2.3745325099329573E-3</v>
      </c>
      <c r="AO298" s="13">
        <f t="shared" si="532"/>
        <v>1.9695140761038319E-3</v>
      </c>
      <c r="AP298" s="13">
        <f t="shared" si="533"/>
        <v>1.0890524569207802E-3</v>
      </c>
      <c r="AQ298" s="13">
        <f t="shared" si="534"/>
        <v>4.5164766844600868E-4</v>
      </c>
      <c r="AR298" s="13">
        <f t="shared" si="535"/>
        <v>5.6490643360605393E-3</v>
      </c>
      <c r="AS298" s="13">
        <f t="shared" si="536"/>
        <v>7.1210758636846899E-3</v>
      </c>
      <c r="AT298" s="13">
        <f t="shared" si="537"/>
        <v>4.488329255930892E-3</v>
      </c>
      <c r="AU298" s="13">
        <f t="shared" si="538"/>
        <v>1.8859602954453358E-3</v>
      </c>
      <c r="AV298" s="13">
        <f t="shared" si="539"/>
        <v>5.9434914973587863E-4</v>
      </c>
      <c r="AW298" s="13">
        <f t="shared" si="540"/>
        <v>8.7039881030821416E-6</v>
      </c>
      <c r="AX298" s="13">
        <f t="shared" si="541"/>
        <v>3.0073570735233458E-4</v>
      </c>
      <c r="AY298" s="13">
        <f t="shared" si="542"/>
        <v>4.9887984800358763E-4</v>
      </c>
      <c r="AZ298" s="13">
        <f t="shared" si="543"/>
        <v>4.1378708390703284E-4</v>
      </c>
      <c r="BA298" s="13">
        <f t="shared" si="544"/>
        <v>2.2880559516614583E-4</v>
      </c>
      <c r="BB298" s="13">
        <f t="shared" si="545"/>
        <v>9.4889381064688463E-5</v>
      </c>
      <c r="BC298" s="13">
        <f t="shared" si="546"/>
        <v>3.1481728870490078E-5</v>
      </c>
      <c r="BD298" s="13">
        <f t="shared" si="547"/>
        <v>1.5618388995372583E-3</v>
      </c>
      <c r="BE298" s="13">
        <f t="shared" si="548"/>
        <v>1.9688168922881669E-3</v>
      </c>
      <c r="BF298" s="13">
        <f t="shared" si="549"/>
        <v>1.2409218250703351E-3</v>
      </c>
      <c r="BG298" s="13">
        <f t="shared" si="550"/>
        <v>5.2142549229018719E-4</v>
      </c>
      <c r="BH298" s="13">
        <f t="shared" si="551"/>
        <v>1.643241370148279E-4</v>
      </c>
      <c r="BI298" s="13">
        <f t="shared" si="552"/>
        <v>4.1428618132295475E-5</v>
      </c>
      <c r="BJ298" s="14">
        <f t="shared" si="553"/>
        <v>0.29082936732170056</v>
      </c>
      <c r="BK298" s="14">
        <f t="shared" si="554"/>
        <v>0.24194948007110254</v>
      </c>
      <c r="BL298" s="14">
        <f t="shared" si="555"/>
        <v>0.42468266756726419</v>
      </c>
      <c r="BM298" s="14">
        <f t="shared" si="556"/>
        <v>0.55654936722749793</v>
      </c>
      <c r="BN298" s="14">
        <f t="shared" si="557"/>
        <v>0.44147872364324109</v>
      </c>
    </row>
    <row r="299" spans="1:66" x14ac:dyDescent="0.25">
      <c r="A299" t="s">
        <v>347</v>
      </c>
      <c r="B299" t="s">
        <v>248</v>
      </c>
      <c r="C299" t="s">
        <v>249</v>
      </c>
      <c r="D299" s="11">
        <v>44416</v>
      </c>
      <c r="E299" s="10">
        <f>VLOOKUP(A299,home!$A$2:$E$405,3,FALSE)</f>
        <v>1.1809000000000001</v>
      </c>
      <c r="F299" s="10">
        <f>VLOOKUP(B299,home!$B$2:$E$405,3,FALSE)</f>
        <v>0.58630000000000004</v>
      </c>
      <c r="G299" s="10">
        <f>VLOOKUP(C299,away!$B$2:$E$405,4,FALSE)</f>
        <v>2.3287</v>
      </c>
      <c r="H299" s="10">
        <f>VLOOKUP(A299,away!$A$2:$E$405,3,FALSE)</f>
        <v>0.92459999999999998</v>
      </c>
      <c r="I299" s="10">
        <f>VLOOKUP(C299,away!$B$2:$E$405,3,FALSE)</f>
        <v>0.4506</v>
      </c>
      <c r="J299" s="10">
        <f>VLOOKUP(B299,home!$B$2:$E$405,4,FALSE)</f>
        <v>1.0814999999999999</v>
      </c>
      <c r="K299" s="12">
        <f t="shared" si="502"/>
        <v>1.6123026209290001</v>
      </c>
      <c r="L299" s="12">
        <f t="shared" si="503"/>
        <v>0.45057967793999992</v>
      </c>
      <c r="M299" s="13">
        <f t="shared" si="504"/>
        <v>0.12708713837454022</v>
      </c>
      <c r="N299" s="13">
        <f t="shared" si="505"/>
        <v>0.20490292628763768</v>
      </c>
      <c r="O299" s="13">
        <f t="shared" si="506"/>
        <v>5.7262881879116531E-2</v>
      </c>
      <c r="P299" s="13">
        <f t="shared" si="507"/>
        <v>9.2325094535647328E-2</v>
      </c>
      <c r="Q299" s="13">
        <f t="shared" si="508"/>
        <v>0.16518276254479</v>
      </c>
      <c r="R299" s="13">
        <f t="shared" si="509"/>
        <v>1.2900745437504291E-2</v>
      </c>
      <c r="S299" s="13">
        <f t="shared" si="510"/>
        <v>1.676787122213589E-2</v>
      </c>
      <c r="T299" s="13">
        <f t="shared" si="511"/>
        <v>7.4427995948670972E-2</v>
      </c>
      <c r="U299" s="13">
        <f t="shared" si="512"/>
        <v>2.0799905680826007E-2</v>
      </c>
      <c r="V299" s="13">
        <f t="shared" si="513"/>
        <v>1.3534854165116604E-3</v>
      </c>
      <c r="W299" s="13">
        <f t="shared" si="514"/>
        <v>8.877486699441918E-2</v>
      </c>
      <c r="X299" s="13">
        <f t="shared" si="515"/>
        <v>4.0000150979511727E-2</v>
      </c>
      <c r="Y299" s="13">
        <f t="shared" si="516"/>
        <v>9.0116275729498815E-3</v>
      </c>
      <c r="Z299" s="13">
        <f t="shared" si="517"/>
        <v>1.9376045748055357E-3</v>
      </c>
      <c r="AA299" s="13">
        <f t="shared" si="518"/>
        <v>3.1240049342829861E-3</v>
      </c>
      <c r="AB299" s="13">
        <f t="shared" si="519"/>
        <v>2.5184206716697944E-3</v>
      </c>
      <c r="AC299" s="13">
        <f t="shared" si="520"/>
        <v>6.1454226717156955E-5</v>
      </c>
      <c r="AD299" s="13">
        <f t="shared" si="521"/>
        <v>3.5782987681931361E-2</v>
      </c>
      <c r="AE299" s="13">
        <f t="shared" si="522"/>
        <v>1.6123087065455618E-2</v>
      </c>
      <c r="AF299" s="13">
        <f t="shared" si="523"/>
        <v>3.6323676886757849E-3</v>
      </c>
      <c r="AG299" s="13">
        <f t="shared" si="524"/>
        <v>5.4555702110773243E-4</v>
      </c>
      <c r="AH299" s="13">
        <f t="shared" si="525"/>
        <v>2.1826131132273721E-4</v>
      </c>
      <c r="AI299" s="13">
        <f t="shared" si="526"/>
        <v>3.5190328429304964E-4</v>
      </c>
      <c r="AJ299" s="13">
        <f t="shared" si="527"/>
        <v>2.8368729378960356E-4</v>
      </c>
      <c r="AK299" s="13">
        <f t="shared" si="528"/>
        <v>1.5246325576707766E-4</v>
      </c>
      <c r="AL299" s="13">
        <f t="shared" si="529"/>
        <v>1.7857880392445025E-6</v>
      </c>
      <c r="AM299" s="13">
        <f t="shared" si="530"/>
        <v>1.1538600964849615E-2</v>
      </c>
      <c r="AN299" s="13">
        <f t="shared" si="531"/>
        <v>5.199059106620111E-3</v>
      </c>
      <c r="AO299" s="13">
        <f t="shared" si="532"/>
        <v>1.1712951889259566E-3</v>
      </c>
      <c r="AP299" s="13">
        <f t="shared" si="533"/>
        <v>1.7592060299964298E-4</v>
      </c>
      <c r="AQ299" s="13">
        <f t="shared" si="534"/>
        <v>1.9816562160647431E-5</v>
      </c>
      <c r="AR299" s="13">
        <f t="shared" si="535"/>
        <v>1.9668822272512208E-5</v>
      </c>
      <c r="AS299" s="13">
        <f t="shared" si="536"/>
        <v>3.171209370055812E-5</v>
      </c>
      <c r="AT299" s="13">
        <f t="shared" si="537"/>
        <v>2.5564745894277954E-5</v>
      </c>
      <c r="AU299" s="13">
        <f t="shared" si="538"/>
        <v>1.3739368936242744E-5</v>
      </c>
      <c r="AV299" s="13">
        <f t="shared" si="539"/>
        <v>5.5380051364536659E-6</v>
      </c>
      <c r="AW299" s="13">
        <f t="shared" si="540"/>
        <v>3.6036746049605312E-8</v>
      </c>
      <c r="AX299" s="13">
        <f t="shared" si="541"/>
        <v>3.1006194295801525E-3</v>
      </c>
      <c r="AY299" s="13">
        <f t="shared" si="542"/>
        <v>1.3970761039947314E-3</v>
      </c>
      <c r="AZ299" s="13">
        <f t="shared" si="543"/>
        <v>3.1474705049780791E-4</v>
      </c>
      <c r="BA299" s="13">
        <f t="shared" si="544"/>
        <v>4.7272874881955731E-5</v>
      </c>
      <c r="BB299" s="13">
        <f t="shared" si="545"/>
        <v>5.3250491849023818E-6</v>
      </c>
      <c r="BC299" s="13">
        <f t="shared" si="546"/>
        <v>4.7987178934959506E-7</v>
      </c>
      <c r="BD299" s="13">
        <f t="shared" si="547"/>
        <v>1.4770619341679402E-6</v>
      </c>
      <c r="BE299" s="13">
        <f t="shared" si="548"/>
        <v>2.3814708277334278E-6</v>
      </c>
      <c r="BF299" s="13">
        <f t="shared" si="549"/>
        <v>1.9198258286102812E-6</v>
      </c>
      <c r="BG299" s="13">
        <f t="shared" si="550"/>
        <v>1.0317800717318484E-6</v>
      </c>
      <c r="BH299" s="13">
        <f t="shared" si="551"/>
        <v>4.158854284688927E-7</v>
      </c>
      <c r="BI299" s="13">
        <f t="shared" si="552"/>
        <v>1.3410663326531519E-7</v>
      </c>
      <c r="BJ299" s="14">
        <f t="shared" si="553"/>
        <v>0.66135454259063486</v>
      </c>
      <c r="BK299" s="14">
        <f t="shared" si="554"/>
        <v>0.23899390566758624</v>
      </c>
      <c r="BL299" s="14">
        <f t="shared" si="555"/>
        <v>9.7715856915236141E-2</v>
      </c>
      <c r="BM299" s="14">
        <f t="shared" si="556"/>
        <v>0.3389433206217779</v>
      </c>
      <c r="BN299" s="14">
        <f t="shared" si="557"/>
        <v>0.65966154905923613</v>
      </c>
    </row>
    <row r="300" spans="1:66" x14ac:dyDescent="0.25">
      <c r="A300" t="s">
        <v>347</v>
      </c>
      <c r="B300" t="s">
        <v>252</v>
      </c>
      <c r="C300" t="s">
        <v>255</v>
      </c>
      <c r="D300" s="11">
        <v>44416</v>
      </c>
      <c r="E300" s="10">
        <f>VLOOKUP(A300,home!$A$2:$E$405,3,FALSE)</f>
        <v>1.1809000000000001</v>
      </c>
      <c r="F300" s="10" t="e">
        <f>VLOOKUP(B300,home!$B$2:$E$405,3,FALSE)</f>
        <v>#N/A</v>
      </c>
      <c r="G300" s="10">
        <f>VLOOKUP(C300,away!$B$2:$E$405,4,FALSE)</f>
        <v>1.2376</v>
      </c>
      <c r="H300" s="10">
        <f>VLOOKUP(A300,away!$A$2:$E$405,3,FALSE)</f>
        <v>0.92459999999999998</v>
      </c>
      <c r="I300" s="10">
        <f>VLOOKUP(C300,away!$B$2:$E$405,3,FALSE)</f>
        <v>0.83199999999999996</v>
      </c>
      <c r="J300" s="10" t="e">
        <f>VLOOKUP(B300,home!$B$2:$E$405,4,FALSE)</f>
        <v>#N/A</v>
      </c>
      <c r="K300" s="12" t="e">
        <f t="shared" si="502"/>
        <v>#N/A</v>
      </c>
      <c r="L300" s="12" t="e">
        <f t="shared" si="503"/>
        <v>#N/A</v>
      </c>
      <c r="M300" s="13" t="e">
        <f t="shared" si="504"/>
        <v>#N/A</v>
      </c>
      <c r="N300" s="13" t="e">
        <f t="shared" si="505"/>
        <v>#N/A</v>
      </c>
      <c r="O300" s="13" t="e">
        <f t="shared" si="506"/>
        <v>#N/A</v>
      </c>
      <c r="P300" s="13" t="e">
        <f t="shared" si="507"/>
        <v>#N/A</v>
      </c>
      <c r="Q300" s="13" t="e">
        <f t="shared" si="508"/>
        <v>#N/A</v>
      </c>
      <c r="R300" s="13" t="e">
        <f t="shared" si="509"/>
        <v>#N/A</v>
      </c>
      <c r="S300" s="13" t="e">
        <f t="shared" si="510"/>
        <v>#N/A</v>
      </c>
      <c r="T300" s="13" t="e">
        <f t="shared" si="511"/>
        <v>#N/A</v>
      </c>
      <c r="U300" s="13" t="e">
        <f t="shared" si="512"/>
        <v>#N/A</v>
      </c>
      <c r="V300" s="13" t="e">
        <f t="shared" si="513"/>
        <v>#N/A</v>
      </c>
      <c r="W300" s="13" t="e">
        <f t="shared" si="514"/>
        <v>#N/A</v>
      </c>
      <c r="X300" s="13" t="e">
        <f t="shared" si="515"/>
        <v>#N/A</v>
      </c>
      <c r="Y300" s="13" t="e">
        <f t="shared" si="516"/>
        <v>#N/A</v>
      </c>
      <c r="Z300" s="13" t="e">
        <f t="shared" si="517"/>
        <v>#N/A</v>
      </c>
      <c r="AA300" s="13" t="e">
        <f t="shared" si="518"/>
        <v>#N/A</v>
      </c>
      <c r="AB300" s="13" t="e">
        <f t="shared" si="519"/>
        <v>#N/A</v>
      </c>
      <c r="AC300" s="13" t="e">
        <f t="shared" si="520"/>
        <v>#N/A</v>
      </c>
      <c r="AD300" s="13" t="e">
        <f t="shared" si="521"/>
        <v>#N/A</v>
      </c>
      <c r="AE300" s="13" t="e">
        <f t="shared" si="522"/>
        <v>#N/A</v>
      </c>
      <c r="AF300" s="13" t="e">
        <f t="shared" si="523"/>
        <v>#N/A</v>
      </c>
      <c r="AG300" s="13" t="e">
        <f t="shared" si="524"/>
        <v>#N/A</v>
      </c>
      <c r="AH300" s="13" t="e">
        <f t="shared" si="525"/>
        <v>#N/A</v>
      </c>
      <c r="AI300" s="13" t="e">
        <f t="shared" si="526"/>
        <v>#N/A</v>
      </c>
      <c r="AJ300" s="13" t="e">
        <f t="shared" si="527"/>
        <v>#N/A</v>
      </c>
      <c r="AK300" s="13" t="e">
        <f t="shared" si="528"/>
        <v>#N/A</v>
      </c>
      <c r="AL300" s="13" t="e">
        <f t="shared" si="529"/>
        <v>#N/A</v>
      </c>
      <c r="AM300" s="13" t="e">
        <f t="shared" si="530"/>
        <v>#N/A</v>
      </c>
      <c r="AN300" s="13" t="e">
        <f t="shared" si="531"/>
        <v>#N/A</v>
      </c>
      <c r="AO300" s="13" t="e">
        <f t="shared" si="532"/>
        <v>#N/A</v>
      </c>
      <c r="AP300" s="13" t="e">
        <f t="shared" si="533"/>
        <v>#N/A</v>
      </c>
      <c r="AQ300" s="13" t="e">
        <f t="shared" si="534"/>
        <v>#N/A</v>
      </c>
      <c r="AR300" s="13" t="e">
        <f t="shared" si="535"/>
        <v>#N/A</v>
      </c>
      <c r="AS300" s="13" t="e">
        <f t="shared" si="536"/>
        <v>#N/A</v>
      </c>
      <c r="AT300" s="13" t="e">
        <f t="shared" si="537"/>
        <v>#N/A</v>
      </c>
      <c r="AU300" s="13" t="e">
        <f t="shared" si="538"/>
        <v>#N/A</v>
      </c>
      <c r="AV300" s="13" t="e">
        <f t="shared" si="539"/>
        <v>#N/A</v>
      </c>
      <c r="AW300" s="13" t="e">
        <f t="shared" si="540"/>
        <v>#N/A</v>
      </c>
      <c r="AX300" s="13" t="e">
        <f t="shared" si="541"/>
        <v>#N/A</v>
      </c>
      <c r="AY300" s="13" t="e">
        <f t="shared" si="542"/>
        <v>#N/A</v>
      </c>
      <c r="AZ300" s="13" t="e">
        <f t="shared" si="543"/>
        <v>#N/A</v>
      </c>
      <c r="BA300" s="13" t="e">
        <f t="shared" si="544"/>
        <v>#N/A</v>
      </c>
      <c r="BB300" s="13" t="e">
        <f t="shared" si="545"/>
        <v>#N/A</v>
      </c>
      <c r="BC300" s="13" t="e">
        <f t="shared" si="546"/>
        <v>#N/A</v>
      </c>
      <c r="BD300" s="13" t="e">
        <f t="shared" si="547"/>
        <v>#N/A</v>
      </c>
      <c r="BE300" s="13" t="e">
        <f t="shared" si="548"/>
        <v>#N/A</v>
      </c>
      <c r="BF300" s="13" t="e">
        <f t="shared" si="549"/>
        <v>#N/A</v>
      </c>
      <c r="BG300" s="13" t="e">
        <f t="shared" si="550"/>
        <v>#N/A</v>
      </c>
      <c r="BH300" s="13" t="e">
        <f t="shared" si="551"/>
        <v>#N/A</v>
      </c>
      <c r="BI300" s="13" t="e">
        <f t="shared" si="552"/>
        <v>#N/A</v>
      </c>
      <c r="BJ300" s="14" t="e">
        <f t="shared" si="553"/>
        <v>#N/A</v>
      </c>
      <c r="BK300" s="14" t="e">
        <f t="shared" si="554"/>
        <v>#N/A</v>
      </c>
      <c r="BL300" s="14" t="e">
        <f t="shared" si="555"/>
        <v>#N/A</v>
      </c>
      <c r="BM300" s="14" t="e">
        <f t="shared" si="556"/>
        <v>#N/A</v>
      </c>
      <c r="BN300" s="14" t="e">
        <f t="shared" si="557"/>
        <v>#N/A</v>
      </c>
    </row>
    <row r="301" spans="1:66" x14ac:dyDescent="0.25">
      <c r="A301" t="s">
        <v>348</v>
      </c>
      <c r="B301" t="s">
        <v>265</v>
      </c>
      <c r="C301" t="s">
        <v>264</v>
      </c>
      <c r="D301" s="11">
        <v>44416</v>
      </c>
      <c r="E301" s="10">
        <f>VLOOKUP(A301,home!$A$2:$E$405,3,FALSE)</f>
        <v>1.5417000000000001</v>
      </c>
      <c r="F301" s="10">
        <f>VLOOKUP(B301,home!$B$2:$E$405,3,FALSE)</f>
        <v>0.72070000000000001</v>
      </c>
      <c r="G301" s="10">
        <f>VLOOKUP(C301,away!$B$2:$E$405,4,FALSE)</f>
        <v>1.1531</v>
      </c>
      <c r="H301" s="10">
        <f>VLOOKUP(A301,away!$A$2:$E$405,3,FALSE)</f>
        <v>1.125</v>
      </c>
      <c r="I301" s="10">
        <f>VLOOKUP(C301,away!$B$2:$E$405,3,FALSE)</f>
        <v>1.284</v>
      </c>
      <c r="J301" s="10">
        <f>VLOOKUP(B301,home!$B$2:$E$405,4,FALSE)</f>
        <v>1.0864</v>
      </c>
      <c r="K301" s="12">
        <f t="shared" si="502"/>
        <v>1.2812130883890001</v>
      </c>
      <c r="L301" s="12">
        <f t="shared" si="503"/>
        <v>1.5693048000000003</v>
      </c>
      <c r="M301" s="13">
        <f t="shared" si="504"/>
        <v>5.7814371728514724E-2</v>
      </c>
      <c r="N301" s="13">
        <f t="shared" si="505"/>
        <v>7.4072529755560043E-2</v>
      </c>
      <c r="O301" s="13">
        <f t="shared" si="506"/>
        <v>9.0728371062542459E-2</v>
      </c>
      <c r="P301" s="13">
        <f t="shared" si="507"/>
        <v>0.11624237649354321</v>
      </c>
      <c r="Q301" s="13">
        <f t="shared" si="508"/>
        <v>4.7451347306453603E-2</v>
      </c>
      <c r="R301" s="13">
        <f t="shared" si="509"/>
        <v>7.1190234102314537E-2</v>
      </c>
      <c r="S301" s="13">
        <f t="shared" si="510"/>
        <v>5.8429633017192492E-2</v>
      </c>
      <c r="T301" s="13">
        <f t="shared" si="511"/>
        <v>7.4465627094484718E-2</v>
      </c>
      <c r="U301" s="13">
        <f t="shared" si="512"/>
        <v>9.1209859697362311E-2</v>
      </c>
      <c r="V301" s="13">
        <f t="shared" si="513"/>
        <v>1.3053269929064209E-2</v>
      </c>
      <c r="W301" s="13">
        <f t="shared" si="514"/>
        <v>2.0265095743573491E-2</v>
      </c>
      <c r="X301" s="13">
        <f t="shared" si="515"/>
        <v>3.1802112022849452E-2</v>
      </c>
      <c r="Y301" s="13">
        <f t="shared" si="516"/>
        <v>2.4953603523797691E-2</v>
      </c>
      <c r="Z301" s="13">
        <f t="shared" si="517"/>
        <v>3.7239725363295291E-2</v>
      </c>
      <c r="AA301" s="13">
        <f t="shared" si="518"/>
        <v>4.7712023543465737E-2</v>
      </c>
      <c r="AB301" s="13">
        <f t="shared" si="519"/>
        <v>3.0564634518706214E-2</v>
      </c>
      <c r="AC301" s="13">
        <f t="shared" si="520"/>
        <v>1.640317831234163E-3</v>
      </c>
      <c r="AD301" s="13">
        <f t="shared" si="521"/>
        <v>6.4909764760306401E-3</v>
      </c>
      <c r="AE301" s="13">
        <f t="shared" si="522"/>
        <v>1.018632054052197E-2</v>
      </c>
      <c r="AF301" s="13">
        <f t="shared" si="523"/>
        <v>7.992720859289865E-3</v>
      </c>
      <c r="AG301" s="13">
        <f t="shared" si="524"/>
        <v>4.1810050698479033E-3</v>
      </c>
      <c r="AH301" s="13">
        <f t="shared" si="525"/>
        <v>1.4610119940825268E-2</v>
      </c>
      <c r="AI301" s="13">
        <f t="shared" si="526"/>
        <v>1.8718676891118457E-2</v>
      </c>
      <c r="AJ301" s="13">
        <f t="shared" si="527"/>
        <v>1.1991306915112843E-2</v>
      </c>
      <c r="AK301" s="13">
        <f t="shared" si="528"/>
        <v>5.1211397888440329E-3</v>
      </c>
      <c r="AL301" s="13">
        <f t="shared" si="529"/>
        <v>1.3192182995796595E-4</v>
      </c>
      <c r="AM301" s="13">
        <f t="shared" si="530"/>
        <v>1.663264803503113E-3</v>
      </c>
      <c r="AN301" s="13">
        <f t="shared" si="531"/>
        <v>2.610169439808492E-3</v>
      </c>
      <c r="AO301" s="13">
        <f t="shared" si="532"/>
        <v>2.0480757153523901E-3</v>
      </c>
      <c r="AP301" s="13">
        <f t="shared" si="533"/>
        <v>1.0713516836219797E-3</v>
      </c>
      <c r="AQ301" s="13">
        <f t="shared" si="534"/>
        <v>4.2031933489901368E-4</v>
      </c>
      <c r="AR301" s="13">
        <f t="shared" si="535"/>
        <v>4.5855462703425619E-3</v>
      </c>
      <c r="AS301" s="13">
        <f t="shared" si="536"/>
        <v>5.8750618989762545E-3</v>
      </c>
      <c r="AT301" s="13">
        <f t="shared" si="537"/>
        <v>3.7636031000319557E-3</v>
      </c>
      <c r="AU301" s="13">
        <f t="shared" si="538"/>
        <v>1.6073258504207856E-3</v>
      </c>
      <c r="AV301" s="13">
        <f t="shared" si="539"/>
        <v>5.1483172921627243E-4</v>
      </c>
      <c r="AW301" s="13">
        <f t="shared" si="540"/>
        <v>7.3678849543293777E-6</v>
      </c>
      <c r="AX301" s="13">
        <f t="shared" si="541"/>
        <v>3.5516610595082414E-4</v>
      </c>
      <c r="AY301" s="13">
        <f t="shared" si="542"/>
        <v>5.5736387486593692E-4</v>
      </c>
      <c r="AZ301" s="13">
        <f t="shared" si="543"/>
        <v>4.3733690208685739E-4</v>
      </c>
      <c r="BA301" s="13">
        <f t="shared" si="544"/>
        <v>2.287716332206784E-4</v>
      </c>
      <c r="BB301" s="13">
        <f t="shared" si="545"/>
        <v>8.9753105529262554E-5</v>
      </c>
      <c r="BC301" s="13">
        <f t="shared" si="546"/>
        <v>2.8169995864395655E-5</v>
      </c>
      <c r="BD301" s="13">
        <f t="shared" si="547"/>
        <v>1.1993532954451137E-3</v>
      </c>
      <c r="BE301" s="13">
        <f t="shared" si="548"/>
        <v>1.5366271397267591E-3</v>
      </c>
      <c r="BF301" s="13">
        <f t="shared" si="549"/>
        <v>9.8437340169583846E-4</v>
      </c>
      <c r="BG301" s="13">
        <f t="shared" si="550"/>
        <v>4.2039736203823693E-4</v>
      </c>
      <c r="BH301" s="13">
        <f t="shared" si="551"/>
        <v>1.3465465064189946E-4</v>
      </c>
      <c r="BI301" s="13">
        <f t="shared" si="552"/>
        <v>3.4504260162969971E-5</v>
      </c>
      <c r="BJ301" s="14">
        <f t="shared" si="553"/>
        <v>0.3113710809871123</v>
      </c>
      <c r="BK301" s="14">
        <f t="shared" si="554"/>
        <v>0.24786925470437271</v>
      </c>
      <c r="BL301" s="14">
        <f t="shared" si="555"/>
        <v>0.4025026454189905</v>
      </c>
      <c r="BM301" s="14">
        <f t="shared" si="556"/>
        <v>0.54093348003493069</v>
      </c>
      <c r="BN301" s="14">
        <f t="shared" si="557"/>
        <v>0.4574992304489286</v>
      </c>
    </row>
    <row r="302" spans="1:66" x14ac:dyDescent="0.25">
      <c r="A302" t="s">
        <v>348</v>
      </c>
      <c r="B302" t="s">
        <v>263</v>
      </c>
      <c r="C302" t="s">
        <v>262</v>
      </c>
      <c r="D302" s="11">
        <v>44416</v>
      </c>
      <c r="E302" s="10">
        <f>VLOOKUP(A302,home!$A$2:$E$405,3,FALSE)</f>
        <v>1.5417000000000001</v>
      </c>
      <c r="F302" s="10">
        <f>VLOOKUP(B302,home!$B$2:$E$405,3,FALSE)</f>
        <v>1.2323999999999999</v>
      </c>
      <c r="G302" s="10">
        <f>VLOOKUP(C302,away!$B$2:$E$405,4,FALSE)</f>
        <v>0.79279999999999995</v>
      </c>
      <c r="H302" s="10">
        <f>VLOOKUP(A302,away!$A$2:$E$405,3,FALSE)</f>
        <v>1.125</v>
      </c>
      <c r="I302" s="10">
        <f>VLOOKUP(C302,away!$B$2:$E$405,3,FALSE)</f>
        <v>1.0864</v>
      </c>
      <c r="J302" s="10">
        <f>VLOOKUP(B302,home!$B$2:$E$405,4,FALSE)</f>
        <v>0.71109999999999995</v>
      </c>
      <c r="K302" s="12">
        <f t="shared" si="502"/>
        <v>1.5063129282239998</v>
      </c>
      <c r="L302" s="12">
        <f t="shared" si="503"/>
        <v>0.86910641999999994</v>
      </c>
      <c r="M302" s="13">
        <f t="shared" si="504"/>
        <v>9.2975491927099044E-2</v>
      </c>
      <c r="N302" s="13">
        <f t="shared" si="505"/>
        <v>0.14005018549777543</v>
      </c>
      <c r="O302" s="13">
        <f t="shared" si="506"/>
        <v>8.080559693649994E-2</v>
      </c>
      <c r="P302" s="13">
        <f t="shared" si="507"/>
        <v>0.12171851533830749</v>
      </c>
      <c r="Q302" s="13">
        <f t="shared" si="508"/>
        <v>0.10547970250773422</v>
      </c>
      <c r="R302" s="13">
        <f t="shared" si="509"/>
        <v>3.511433153472221E-2</v>
      </c>
      <c r="S302" s="13">
        <f t="shared" si="510"/>
        <v>3.9836834065310377E-2</v>
      </c>
      <c r="T302" s="13">
        <f t="shared" si="511"/>
        <v>9.1673086629161904E-2</v>
      </c>
      <c r="U302" s="13">
        <f t="shared" si="512"/>
        <v>5.2893171556695748E-2</v>
      </c>
      <c r="V302" s="13">
        <f t="shared" si="513"/>
        <v>5.7946934876248425E-3</v>
      </c>
      <c r="W302" s="13">
        <f t="shared" si="514"/>
        <v>5.2961813184207167E-2</v>
      </c>
      <c r="X302" s="13">
        <f t="shared" si="515"/>
        <v>4.6029451853235086E-2</v>
      </c>
      <c r="Y302" s="13">
        <f t="shared" si="516"/>
        <v>2.000224605736375E-2</v>
      </c>
      <c r="Z302" s="13">
        <f t="shared" si="517"/>
        <v>1.0172696990278509E-2</v>
      </c>
      <c r="AA302" s="13">
        <f t="shared" si="518"/>
        <v>1.5323264991361892E-2</v>
      </c>
      <c r="AB302" s="13">
        <f t="shared" si="519"/>
        <v>1.1540816079545317E-2</v>
      </c>
      <c r="AC302" s="13">
        <f t="shared" si="520"/>
        <v>4.7413132316853531E-4</v>
      </c>
      <c r="AD302" s="13">
        <f t="shared" si="521"/>
        <v>1.994426597538889E-2</v>
      </c>
      <c r="AE302" s="13">
        <f t="shared" si="522"/>
        <v>1.7333689601398045E-2</v>
      </c>
      <c r="AF302" s="13">
        <f t="shared" si="523"/>
        <v>7.5324104574311396E-3</v>
      </c>
      <c r="AG302" s="13">
        <f t="shared" si="524"/>
        <v>2.1821554288761805E-3</v>
      </c>
      <c r="AH302" s="13">
        <f t="shared" si="525"/>
        <v>2.2102890657414317E-3</v>
      </c>
      <c r="AI302" s="13">
        <f t="shared" si="526"/>
        <v>3.3293869948384652E-3</v>
      </c>
      <c r="AJ302" s="13">
        <f t="shared" si="527"/>
        <v>2.5075493366930159E-3</v>
      </c>
      <c r="AK302" s="13">
        <f t="shared" si="528"/>
        <v>1.2590513280067348E-3</v>
      </c>
      <c r="AL302" s="13">
        <f t="shared" si="529"/>
        <v>2.4828289492336976E-5</v>
      </c>
      <c r="AM302" s="13">
        <f t="shared" si="530"/>
        <v>6.0084611365332601E-3</v>
      </c>
      <c r="AN302" s="13">
        <f t="shared" si="531"/>
        <v>5.221992148081553E-3</v>
      </c>
      <c r="AO302" s="13">
        <f t="shared" si="532"/>
        <v>2.2692334505436335E-3</v>
      </c>
      <c r="AP302" s="13">
        <f t="shared" si="533"/>
        <v>6.5740178678207488E-4</v>
      </c>
      <c r="AQ302" s="13">
        <f t="shared" si="534"/>
        <v>1.4283802835294307E-4</v>
      </c>
      <c r="AR302" s="13">
        <f t="shared" si="535"/>
        <v>3.8419528341833621E-4</v>
      </c>
      <c r="AS302" s="13">
        <f t="shared" si="536"/>
        <v>5.7871832237572354E-4</v>
      </c>
      <c r="AT302" s="13">
        <f t="shared" si="537"/>
        <v>4.3586544539732841E-4</v>
      </c>
      <c r="AU302" s="13">
        <f t="shared" si="538"/>
        <v>2.1884991845603588E-4</v>
      </c>
      <c r="AV302" s="13">
        <f t="shared" si="539"/>
        <v>8.2414115377773769E-5</v>
      </c>
      <c r="AW302" s="13">
        <f t="shared" si="540"/>
        <v>9.0288504850961773E-7</v>
      </c>
      <c r="AX302" s="13">
        <f t="shared" si="541"/>
        <v>1.508437114781921E-3</v>
      </c>
      <c r="AY302" s="13">
        <f t="shared" si="542"/>
        <v>1.3109923806232443E-3</v>
      </c>
      <c r="AZ302" s="13">
        <f t="shared" si="543"/>
        <v>5.6969594728537248E-4</v>
      </c>
      <c r="BA302" s="13">
        <f t="shared" si="544"/>
        <v>1.6504213507789961E-4</v>
      </c>
      <c r="BB302" s="13">
        <f t="shared" si="545"/>
        <v>3.5859794791677429E-5</v>
      </c>
      <c r="BC302" s="13">
        <f t="shared" si="546"/>
        <v>6.2331955746658849E-6</v>
      </c>
      <c r="BD302" s="13">
        <f t="shared" si="547"/>
        <v>5.5651097892099218E-5</v>
      </c>
      <c r="BE302" s="13">
        <f t="shared" si="548"/>
        <v>8.3827968224728429E-5</v>
      </c>
      <c r="BF302" s="13">
        <f t="shared" si="549"/>
        <v>6.3135576141829555E-5</v>
      </c>
      <c r="BG302" s="13">
        <f t="shared" si="550"/>
        <v>3.1700644857769523E-5</v>
      </c>
      <c r="BH302" s="13">
        <f t="shared" si="551"/>
        <v>1.1937772795573977E-5</v>
      </c>
      <c r="BI302" s="13">
        <f t="shared" si="552"/>
        <v>3.5964042992347654E-6</v>
      </c>
      <c r="BJ302" s="14">
        <f t="shared" si="553"/>
        <v>0.5210851943110002</v>
      </c>
      <c r="BK302" s="14">
        <f t="shared" si="554"/>
        <v>0.26213548681162591</v>
      </c>
      <c r="BL302" s="14">
        <f t="shared" si="555"/>
        <v>0.20693335037334118</v>
      </c>
      <c r="BM302" s="14">
        <f t="shared" si="556"/>
        <v>0.42287281524853265</v>
      </c>
      <c r="BN302" s="14">
        <f t="shared" si="557"/>
        <v>0.57614382374213824</v>
      </c>
    </row>
    <row r="303" spans="1:66" x14ac:dyDescent="0.25">
      <c r="A303" t="s">
        <v>348</v>
      </c>
      <c r="B303" t="s">
        <v>268</v>
      </c>
      <c r="C303" t="s">
        <v>260</v>
      </c>
      <c r="D303" s="11">
        <v>44416</v>
      </c>
      <c r="E303" s="10">
        <f>VLOOKUP(A303,home!$A$2:$E$405,3,FALSE)</f>
        <v>1.5417000000000001</v>
      </c>
      <c r="F303" s="10">
        <f>VLOOKUP(B303,home!$B$2:$E$405,3,FALSE)</f>
        <v>1.0089999999999999</v>
      </c>
      <c r="G303" s="10">
        <f>VLOOKUP(C303,away!$B$2:$E$405,4,FALSE)</f>
        <v>1.0810999999999999</v>
      </c>
      <c r="H303" s="10">
        <f>VLOOKUP(A303,away!$A$2:$E$405,3,FALSE)</f>
        <v>1.125</v>
      </c>
      <c r="I303" s="10">
        <f>VLOOKUP(C303,away!$B$2:$E$405,3,FALSE)</f>
        <v>0.88890000000000002</v>
      </c>
      <c r="J303" s="10">
        <f>VLOOKUP(B303,home!$B$2:$E$405,4,FALSE)</f>
        <v>1.0864</v>
      </c>
      <c r="K303" s="12">
        <f t="shared" si="502"/>
        <v>1.6817324568299998</v>
      </c>
      <c r="L303" s="12">
        <f t="shared" si="503"/>
        <v>1.0864135800000001</v>
      </c>
      <c r="M303" s="13">
        <f t="shared" si="504"/>
        <v>6.2778285547962651E-2</v>
      </c>
      <c r="N303" s="13">
        <f t="shared" si="505"/>
        <v>0.10557628039015052</v>
      </c>
      <c r="O303" s="13">
        <f t="shared" si="506"/>
        <v>6.8203181948424368E-2</v>
      </c>
      <c r="P303" s="13">
        <f t="shared" si="507"/>
        <v>0.11469950474174721</v>
      </c>
      <c r="Q303" s="13">
        <f t="shared" si="508"/>
        <v>8.8775528701750386E-2</v>
      </c>
      <c r="R303" s="13">
        <f t="shared" si="509"/>
        <v>3.7048431533989547E-2</v>
      </c>
      <c r="S303" s="13">
        <f t="shared" si="510"/>
        <v>5.2390632657333867E-2</v>
      </c>
      <c r="T303" s="13">
        <f t="shared" si="511"/>
        <v>9.6446939953261382E-2</v>
      </c>
      <c r="U303" s="13">
        <f t="shared" si="512"/>
        <v>6.2305549785354283E-2</v>
      </c>
      <c r="V303" s="13">
        <f t="shared" si="513"/>
        <v>1.0635630114690578E-2</v>
      </c>
      <c r="W303" s="13">
        <f t="shared" si="514"/>
        <v>4.9765562663325616E-2</v>
      </c>
      <c r="X303" s="13">
        <f t="shared" si="515"/>
        <v>5.4065983093777914E-2</v>
      </c>
      <c r="Y303" s="13">
        <f t="shared" si="516"/>
        <v>2.936900912456537E-2</v>
      </c>
      <c r="Z303" s="13">
        <f t="shared" si="517"/>
        <v>1.3416639712075493E-2</v>
      </c>
      <c r="AA303" s="13">
        <f t="shared" si="518"/>
        <v>2.2563198465391662E-2</v>
      </c>
      <c r="AB303" s="13">
        <f t="shared" si="519"/>
        <v>1.8972631594573002E-2</v>
      </c>
      <c r="AC303" s="13">
        <f t="shared" si="520"/>
        <v>1.2144938892121142E-3</v>
      </c>
      <c r="AD303" s="13">
        <f t="shared" si="521"/>
        <v>2.0923090490830468E-2</v>
      </c>
      <c r="AE303" s="13">
        <f t="shared" si="522"/>
        <v>2.2731129644807085E-2</v>
      </c>
      <c r="AF303" s="13">
        <f t="shared" si="523"/>
        <v>1.2347703967429497E-2</v>
      </c>
      <c r="AG303" s="13">
        <f t="shared" si="524"/>
        <v>4.4715710906784289E-3</v>
      </c>
      <c r="AH303" s="13">
        <f t="shared" si="525"/>
        <v>3.6440048952915268E-3</v>
      </c>
      <c r="AI303" s="13">
        <f t="shared" si="526"/>
        <v>6.1282413052591665E-3</v>
      </c>
      <c r="AJ303" s="13">
        <f t="shared" si="527"/>
        <v>5.1530311531702913E-3</v>
      </c>
      <c r="AK303" s="13">
        <f t="shared" si="528"/>
        <v>2.8886732471142007E-3</v>
      </c>
      <c r="AL303" s="13">
        <f t="shared" si="529"/>
        <v>8.8757981450819491E-5</v>
      </c>
      <c r="AM303" s="13">
        <f t="shared" si="530"/>
        <v>7.0374080751241484E-3</v>
      </c>
      <c r="AN303" s="13">
        <f t="shared" si="531"/>
        <v>7.6455357008165343E-3</v>
      </c>
      <c r="AO303" s="13">
        <f t="shared" si="532"/>
        <v>4.1531069058709505E-3</v>
      </c>
      <c r="AP303" s="13">
        <f t="shared" si="533"/>
        <v>1.5039972472433276E-3</v>
      </c>
      <c r="AQ303" s="13">
        <f t="shared" si="534"/>
        <v>4.0849075842194218E-4</v>
      </c>
      <c r="AR303" s="13">
        <f t="shared" si="535"/>
        <v>7.9177928076623865E-4</v>
      </c>
      <c r="AS303" s="13">
        <f t="shared" si="536"/>
        <v>1.3315609151100969E-3</v>
      </c>
      <c r="AT303" s="13">
        <f t="shared" si="537"/>
        <v>1.1196646045934532E-3</v>
      </c>
      <c r="AU303" s="13">
        <f t="shared" si="538"/>
        <v>6.276587687695128E-4</v>
      </c>
      <c r="AV303" s="13">
        <f t="shared" si="539"/>
        <v>2.6388853081341128E-4</v>
      </c>
      <c r="AW303" s="13">
        <f t="shared" si="540"/>
        <v>4.5046080403904928E-6</v>
      </c>
      <c r="AX303" s="13">
        <f t="shared" si="541"/>
        <v>1.9725062619823028E-3</v>
      </c>
      <c r="AY303" s="13">
        <f t="shared" si="542"/>
        <v>2.142957589652611E-3</v>
      </c>
      <c r="AZ303" s="13">
        <f t="shared" si="543"/>
        <v>1.1640691133813323E-3</v>
      </c>
      <c r="BA303" s="13">
        <f t="shared" si="544"/>
        <v>4.2155349761201309E-4</v>
      </c>
      <c r="BB303" s="13">
        <f t="shared" si="545"/>
        <v>1.1449536112554716E-4</v>
      </c>
      <c r="BC303" s="13">
        <f t="shared" si="546"/>
        <v>2.4877863034759708E-5</v>
      </c>
      <c r="BD303" s="13">
        <f t="shared" si="547"/>
        <v>1.433666271645124E-4</v>
      </c>
      <c r="BE303" s="13">
        <f t="shared" si="548"/>
        <v>2.4110431012880606E-4</v>
      </c>
      <c r="BF303" s="13">
        <f t="shared" si="549"/>
        <v>2.0273647191260965E-4</v>
      </c>
      <c r="BG303" s="13">
        <f t="shared" si="550"/>
        <v>1.136495016662131E-4</v>
      </c>
      <c r="BH303" s="13">
        <f t="shared" si="551"/>
        <v>4.7782013913656412E-5</v>
      </c>
      <c r="BI303" s="13">
        <f t="shared" si="552"/>
        <v>1.6071312730259731E-5</v>
      </c>
      <c r="BJ303" s="14">
        <f t="shared" si="553"/>
        <v>0.51106179749484215</v>
      </c>
      <c r="BK303" s="14">
        <f t="shared" si="554"/>
        <v>0.24395026252204985</v>
      </c>
      <c r="BL303" s="14">
        <f t="shared" si="555"/>
        <v>0.23180620626613679</v>
      </c>
      <c r="BM303" s="14">
        <f t="shared" si="556"/>
        <v>0.52101524014946732</v>
      </c>
      <c r="BN303" s="14">
        <f t="shared" si="557"/>
        <v>0.47708121286402466</v>
      </c>
    </row>
    <row r="304" spans="1:66" x14ac:dyDescent="0.25">
      <c r="A304" t="s">
        <v>349</v>
      </c>
      <c r="B304" t="s">
        <v>276</v>
      </c>
      <c r="C304" t="s">
        <v>274</v>
      </c>
      <c r="D304" s="11">
        <v>44416</v>
      </c>
      <c r="E304" s="10">
        <f>VLOOKUP(A304,home!$A$2:$E$405,3,FALSE)</f>
        <v>1.5124</v>
      </c>
      <c r="F304" s="10">
        <f>VLOOKUP(B304,home!$B$2:$E$405,3,FALSE)</f>
        <v>1.3224</v>
      </c>
      <c r="G304" s="10">
        <f>VLOOKUP(C304,away!$B$2:$E$405,4,FALSE)</f>
        <v>0.74939999999999996</v>
      </c>
      <c r="H304" s="10">
        <f>VLOOKUP(A304,away!$A$2:$E$405,3,FALSE)</f>
        <v>1.1446000000000001</v>
      </c>
      <c r="I304" s="10">
        <f>VLOOKUP(C304,away!$B$2:$E$405,3,FALSE)</f>
        <v>0.93189999999999995</v>
      </c>
      <c r="J304" s="10">
        <f>VLOOKUP(B304,home!$B$2:$E$405,4,FALSE)</f>
        <v>1.0484</v>
      </c>
      <c r="K304" s="12">
        <f t="shared" si="502"/>
        <v>1.4987983213439999</v>
      </c>
      <c r="L304" s="12">
        <f t="shared" si="503"/>
        <v>1.1182787326160002</v>
      </c>
      <c r="M304" s="13">
        <f t="shared" si="504"/>
        <v>7.3015972970033871E-2</v>
      </c>
      <c r="N304" s="13">
        <f t="shared" si="505"/>
        <v>0.10943621771878562</v>
      </c>
      <c r="O304" s="13">
        <f t="shared" si="506"/>
        <v>8.1652209713653598E-2</v>
      </c>
      <c r="P304" s="13">
        <f t="shared" si="507"/>
        <v>0.12238019485285226</v>
      </c>
      <c r="Q304" s="13">
        <f t="shared" si="508"/>
        <v>8.2011409705576216E-2</v>
      </c>
      <c r="R304" s="13">
        <f t="shared" si="509"/>
        <v>4.5654964796940221E-2</v>
      </c>
      <c r="S304" s="13">
        <f t="shared" si="510"/>
        <v>5.1279574465058132E-2</v>
      </c>
      <c r="T304" s="13">
        <f t="shared" si="511"/>
        <v>9.1711615305603317E-2</v>
      </c>
      <c r="U304" s="13">
        <f t="shared" si="512"/>
        <v>6.8427584598673402E-2</v>
      </c>
      <c r="V304" s="13">
        <f t="shared" si="513"/>
        <v>9.5498195801633403E-3</v>
      </c>
      <c r="W304" s="13">
        <f t="shared" si="514"/>
        <v>4.097285439925754E-2</v>
      </c>
      <c r="X304" s="13">
        <f t="shared" si="515"/>
        <v>4.581907168926163E-2</v>
      </c>
      <c r="Y304" s="13">
        <f t="shared" si="516"/>
        <v>2.5619246709154584E-2</v>
      </c>
      <c r="Z304" s="13">
        <f t="shared" si="517"/>
        <v>1.7018325390250139E-2</v>
      </c>
      <c r="AA304" s="13">
        <f t="shared" si="518"/>
        <v>2.550703752699288E-2</v>
      </c>
      <c r="AB304" s="13">
        <f t="shared" si="519"/>
        <v>1.9114952513957673E-2</v>
      </c>
      <c r="AC304" s="13">
        <f t="shared" si="520"/>
        <v>1.0003879403805403E-3</v>
      </c>
      <c r="AD304" s="13">
        <f t="shared" si="521"/>
        <v>1.5352511348569835E-2</v>
      </c>
      <c r="AE304" s="13">
        <f t="shared" si="522"/>
        <v>1.7168386933351439E-2</v>
      </c>
      <c r="AF304" s="13">
        <f t="shared" si="523"/>
        <v>9.5995209904446745E-3</v>
      </c>
      <c r="AG304" s="13">
        <f t="shared" si="524"/>
        <v>3.5783133889717208E-3</v>
      </c>
      <c r="AH304" s="13">
        <f t="shared" si="525"/>
        <v>4.757807837163907E-3</v>
      </c>
      <c r="AI304" s="13">
        <f t="shared" si="526"/>
        <v>7.1309943996185898E-3</v>
      </c>
      <c r="AJ304" s="13">
        <f t="shared" si="527"/>
        <v>5.3439612178309047E-3</v>
      </c>
      <c r="AK304" s="13">
        <f t="shared" si="528"/>
        <v>2.6698400342041319E-3</v>
      </c>
      <c r="AL304" s="13">
        <f t="shared" si="529"/>
        <v>6.7068980165454405E-5</v>
      </c>
      <c r="AM304" s="13">
        <f t="shared" si="530"/>
        <v>4.6020636475302334E-3</v>
      </c>
      <c r="AN304" s="13">
        <f t="shared" si="531"/>
        <v>5.1463899031782764E-3</v>
      </c>
      <c r="AO304" s="13">
        <f t="shared" si="532"/>
        <v>2.8775491892369925E-3</v>
      </c>
      <c r="AP304" s="13">
        <f t="shared" si="533"/>
        <v>1.0726340201267144E-3</v>
      </c>
      <c r="AQ304" s="13">
        <f t="shared" si="534"/>
        <v>2.9987595314702692E-4</v>
      </c>
      <c r="AR304" s="13">
        <f t="shared" si="535"/>
        <v>1.0641110636348244E-3</v>
      </c>
      <c r="AS304" s="13">
        <f t="shared" si="536"/>
        <v>1.5948878758994529E-3</v>
      </c>
      <c r="AT304" s="13">
        <f t="shared" si="537"/>
        <v>1.1952076355649991E-3</v>
      </c>
      <c r="AU304" s="13">
        <f t="shared" si="538"/>
        <v>5.9712506594745041E-4</v>
      </c>
      <c r="AV304" s="13">
        <f t="shared" si="539"/>
        <v>2.2374251161861607E-4</v>
      </c>
      <c r="AW304" s="13">
        <f t="shared" si="540"/>
        <v>3.1225720312971674E-6</v>
      </c>
      <c r="AX304" s="13">
        <f t="shared" si="541"/>
        <v>1.1495942116060928E-3</v>
      </c>
      <c r="AY304" s="13">
        <f t="shared" si="542"/>
        <v>1.2855667579775515E-3</v>
      </c>
      <c r="AZ304" s="13">
        <f t="shared" si="543"/>
        <v>7.188109824021985E-4</v>
      </c>
      <c r="BA304" s="13">
        <f t="shared" si="544"/>
        <v>2.6794367813039752E-4</v>
      </c>
      <c r="BB304" s="13">
        <f t="shared" si="545"/>
        <v>7.4908929198032627E-5</v>
      </c>
      <c r="BC304" s="13">
        <f t="shared" si="546"/>
        <v>1.6753812481039509E-5</v>
      </c>
      <c r="BD304" s="13">
        <f t="shared" si="547"/>
        <v>1.983287952673694E-4</v>
      </c>
      <c r="BE304" s="13">
        <f t="shared" si="548"/>
        <v>2.9725486542091109E-4</v>
      </c>
      <c r="BF304" s="13">
        <f t="shared" si="549"/>
        <v>2.2276254665209912E-4</v>
      </c>
      <c r="BG304" s="13">
        <f t="shared" si="550"/>
        <v>1.1129204366016018E-4</v>
      </c>
      <c r="BH304" s="13">
        <f t="shared" si="551"/>
        <v>4.170108205419782E-5</v>
      </c>
      <c r="BI304" s="13">
        <f t="shared" si="552"/>
        <v>1.2500302356212012E-5</v>
      </c>
      <c r="BJ304" s="14">
        <f t="shared" si="553"/>
        <v>0.45878123927399117</v>
      </c>
      <c r="BK304" s="14">
        <f t="shared" si="554"/>
        <v>0.2585785855466311</v>
      </c>
      <c r="BL304" s="14">
        <f t="shared" si="555"/>
        <v>0.26581826642711159</v>
      </c>
      <c r="BM304" s="14">
        <f t="shared" si="556"/>
        <v>0.48476300269419609</v>
      </c>
      <c r="BN304" s="14">
        <f t="shared" si="557"/>
        <v>0.51415096975784169</v>
      </c>
    </row>
    <row r="305" spans="1:66" x14ac:dyDescent="0.25">
      <c r="A305" t="s">
        <v>349</v>
      </c>
      <c r="B305" t="s">
        <v>279</v>
      </c>
      <c r="C305" t="s">
        <v>287</v>
      </c>
      <c r="D305" s="11">
        <v>44416</v>
      </c>
      <c r="E305" s="10">
        <f>VLOOKUP(A305,home!$A$2:$E$405,3,FALSE)</f>
        <v>1.5124</v>
      </c>
      <c r="F305" s="10">
        <f>VLOOKUP(B305,home!$B$2:$E$405,3,FALSE)</f>
        <v>1.2783</v>
      </c>
      <c r="G305" s="10">
        <f>VLOOKUP(C305,away!$B$2:$E$405,4,FALSE)</f>
        <v>1.5869</v>
      </c>
      <c r="H305" s="10">
        <f>VLOOKUP(A305,away!$A$2:$E$405,3,FALSE)</f>
        <v>1.1446000000000001</v>
      </c>
      <c r="I305" s="10">
        <f>VLOOKUP(C305,away!$B$2:$E$405,3,FALSE)</f>
        <v>0.34949999999999998</v>
      </c>
      <c r="J305" s="10">
        <f>VLOOKUP(B305,home!$B$2:$E$405,4,FALSE)</f>
        <v>1.2231000000000001</v>
      </c>
      <c r="K305" s="12">
        <f t="shared" si="502"/>
        <v>3.0679552299479997</v>
      </c>
      <c r="L305" s="12">
        <f t="shared" si="503"/>
        <v>0.48928611087000001</v>
      </c>
      <c r="M305" s="13">
        <f t="shared" si="504"/>
        <v>2.851738605126224E-2</v>
      </c>
      <c r="N305" s="13">
        <f t="shared" si="505"/>
        <v>8.7490063680416133E-2</v>
      </c>
      <c r="O305" s="13">
        <f t="shared" si="506"/>
        <v>1.3953160913200487E-2</v>
      </c>
      <c r="P305" s="13">
        <f t="shared" si="507"/>
        <v>4.2807672997959442E-2</v>
      </c>
      <c r="Q305" s="13">
        <f t="shared" si="508"/>
        <v>0.13420779921840811</v>
      </c>
      <c r="R305" s="13">
        <f t="shared" si="509"/>
        <v>3.4135439187815819E-3</v>
      </c>
      <c r="S305" s="13">
        <f t="shared" si="510"/>
        <v>1.6064733845224884E-2</v>
      </c>
      <c r="T305" s="13">
        <f t="shared" si="511"/>
        <v>6.566601212799672E-2</v>
      </c>
      <c r="U305" s="13">
        <f t="shared" si="512"/>
        <v>1.0472599918283145E-2</v>
      </c>
      <c r="V305" s="13">
        <f t="shared" si="513"/>
        <v>2.6794331788780636E-3</v>
      </c>
      <c r="W305" s="13">
        <f t="shared" si="514"/>
        <v>0.13724783983730876</v>
      </c>
      <c r="X305" s="13">
        <f t="shared" si="515"/>
        <v>6.7153461779305451E-2</v>
      </c>
      <c r="Y305" s="13">
        <f t="shared" si="516"/>
        <v>1.6428628072726777E-2</v>
      </c>
      <c r="Z305" s="13">
        <f t="shared" si="517"/>
        <v>5.5673320943485998E-4</v>
      </c>
      <c r="AA305" s="13">
        <f t="shared" si="518"/>
        <v>1.7080325615714137E-3</v>
      </c>
      <c r="AB305" s="13">
        <f t="shared" si="519"/>
        <v>2.6200837150972488E-3</v>
      </c>
      <c r="AC305" s="13">
        <f t="shared" si="520"/>
        <v>2.5138239163801751E-4</v>
      </c>
      <c r="AD305" s="13">
        <f t="shared" si="521"/>
        <v>0.1052675570069842</v>
      </c>
      <c r="AE305" s="13">
        <f t="shared" si="522"/>
        <v>5.1505953568733311E-2</v>
      </c>
      <c r="AF305" s="13">
        <f t="shared" si="523"/>
        <v>1.2600573854148161E-2</v>
      </c>
      <c r="AG305" s="13">
        <f t="shared" si="524"/>
        <v>2.0550952586087874E-3</v>
      </c>
      <c r="AH305" s="13">
        <f t="shared" si="525"/>
        <v>6.810045670913892E-5</v>
      </c>
      <c r="AI305" s="13">
        <f t="shared" si="526"/>
        <v>2.089291523226501E-4</v>
      </c>
      <c r="AJ305" s="13">
        <f t="shared" si="527"/>
        <v>3.2049264277843835E-4</v>
      </c>
      <c r="AK305" s="13">
        <f t="shared" si="528"/>
        <v>3.2775235985732206E-4</v>
      </c>
      <c r="AL305" s="13">
        <f t="shared" si="529"/>
        <v>1.5094083587242272E-5</v>
      </c>
      <c r="AM305" s="13">
        <f t="shared" si="530"/>
        <v>6.459123041268526E-2</v>
      </c>
      <c r="AN305" s="13">
        <f t="shared" si="531"/>
        <v>3.1603591924930834E-2</v>
      </c>
      <c r="AO305" s="13">
        <f t="shared" si="532"/>
        <v>7.7315992912359733E-3</v>
      </c>
      <c r="AP305" s="13">
        <f t="shared" si="533"/>
        <v>1.2609880493380328E-3</v>
      </c>
      <c r="AQ305" s="13">
        <f t="shared" si="534"/>
        <v>1.5424598462853838E-4</v>
      </c>
      <c r="AR305" s="13">
        <f t="shared" si="535"/>
        <v>6.6641215223370778E-6</v>
      </c>
      <c r="AS305" s="13">
        <f t="shared" si="536"/>
        <v>2.0445226477463063E-5</v>
      </c>
      <c r="AT305" s="13">
        <f t="shared" si="537"/>
        <v>3.1362519749502066E-5</v>
      </c>
      <c r="AU305" s="13">
        <f t="shared" si="538"/>
        <v>3.2072935496610767E-5</v>
      </c>
      <c r="AV305" s="13">
        <f t="shared" si="539"/>
        <v>2.4599582549152962E-5</v>
      </c>
      <c r="AW305" s="13">
        <f t="shared" si="540"/>
        <v>6.2938466267272279E-7</v>
      </c>
      <c r="AX305" s="13">
        <f t="shared" si="541"/>
        <v>3.3027167192229007E-2</v>
      </c>
      <c r="AY305" s="13">
        <f t="shared" si="542"/>
        <v>1.6159734188538985E-2</v>
      </c>
      <c r="AZ305" s="13">
        <f t="shared" si="543"/>
        <v>3.9533667469016081E-3</v>
      </c>
      <c r="BA305" s="13">
        <f t="shared" si="544"/>
        <v>6.4477581347809065E-4</v>
      </c>
      <c r="BB305" s="13">
        <f t="shared" si="545"/>
        <v>7.8869962539933846E-5</v>
      </c>
      <c r="BC305" s="13">
        <f t="shared" si="546"/>
        <v>7.7179954471253648E-6</v>
      </c>
      <c r="BD305" s="13">
        <f t="shared" si="547"/>
        <v>5.4344368367156215E-7</v>
      </c>
      <c r="BE305" s="13">
        <f t="shared" si="548"/>
        <v>1.6672608915023755E-6</v>
      </c>
      <c r="BF305" s="13">
        <f t="shared" si="549"/>
        <v>2.5575408858862388E-6</v>
      </c>
      <c r="BG305" s="13">
        <f t="shared" si="550"/>
        <v>2.6154736455535091E-6</v>
      </c>
      <c r="BH305" s="13">
        <f t="shared" si="551"/>
        <v>2.0060390124167622E-6</v>
      </c>
      <c r="BI305" s="13">
        <f t="shared" si="552"/>
        <v>1.2308875759247449E-6</v>
      </c>
      <c r="BJ305" s="14">
        <f t="shared" si="553"/>
        <v>0.83883627196658983</v>
      </c>
      <c r="BK305" s="14">
        <f t="shared" si="554"/>
        <v>0.10649543673708887</v>
      </c>
      <c r="BL305" s="14">
        <f t="shared" si="555"/>
        <v>3.3218460670091446E-2</v>
      </c>
      <c r="BM305" s="14">
        <f t="shared" si="556"/>
        <v>0.65255817099930069</v>
      </c>
      <c r="BN305" s="14">
        <f t="shared" si="557"/>
        <v>0.31038962678002802</v>
      </c>
    </row>
    <row r="306" spans="1:66" x14ac:dyDescent="0.25">
      <c r="A306" t="s">
        <v>349</v>
      </c>
      <c r="B306" t="s">
        <v>277</v>
      </c>
      <c r="C306" t="s">
        <v>275</v>
      </c>
      <c r="D306" s="11">
        <v>44416</v>
      </c>
      <c r="E306" s="10">
        <f>VLOOKUP(A306,home!$A$2:$E$405,3,FALSE)</f>
        <v>1.5124</v>
      </c>
      <c r="F306" s="10">
        <f>VLOOKUP(B306,home!$B$2:$E$405,3,FALSE)</f>
        <v>1.1460999999999999</v>
      </c>
      <c r="G306" s="10">
        <f>VLOOKUP(C306,away!$B$2:$E$405,4,FALSE)</f>
        <v>1.2783</v>
      </c>
      <c r="H306" s="10">
        <f>VLOOKUP(A306,away!$A$2:$E$405,3,FALSE)</f>
        <v>1.1446000000000001</v>
      </c>
      <c r="I306" s="10">
        <f>VLOOKUP(C306,away!$B$2:$E$405,3,FALSE)</f>
        <v>0.64070000000000005</v>
      </c>
      <c r="J306" s="10">
        <f>VLOOKUP(B306,home!$B$2:$E$405,4,FALSE)</f>
        <v>0.99019999999999997</v>
      </c>
      <c r="K306" s="12">
        <f t="shared" si="502"/>
        <v>2.2157561844119997</v>
      </c>
      <c r="L306" s="12">
        <f t="shared" si="503"/>
        <v>0.72615843684400005</v>
      </c>
      <c r="M306" s="13">
        <f t="shared" si="504"/>
        <v>5.2764607725504876E-2</v>
      </c>
      <c r="N306" s="13">
        <f t="shared" si="505"/>
        <v>0.11691350588586061</v>
      </c>
      <c r="O306" s="13">
        <f t="shared" si="506"/>
        <v>3.8315465066639479E-2</v>
      </c>
      <c r="P306" s="13">
        <f t="shared" si="507"/>
        <v>8.4897728680028345E-2</v>
      </c>
      <c r="Q306" s="13">
        <f t="shared" si="508"/>
        <v>0.12952591185394219</v>
      </c>
      <c r="R306" s="13">
        <f t="shared" si="509"/>
        <v>1.3911549109870905E-2</v>
      </c>
      <c r="S306" s="13">
        <f t="shared" si="510"/>
        <v>3.4149900121136272E-2</v>
      </c>
      <c r="T306" s="13">
        <f t="shared" si="511"/>
        <v>9.4056333682652413E-2</v>
      </c>
      <c r="U306" s="13">
        <f t="shared" si="512"/>
        <v>3.0824600974947707E-2</v>
      </c>
      <c r="V306" s="13">
        <f t="shared" si="513"/>
        <v>6.105205490133203E-3</v>
      </c>
      <c r="W306" s="13">
        <f t="shared" si="514"/>
        <v>9.5665946743991995E-2</v>
      </c>
      <c r="X306" s="13">
        <f t="shared" si="515"/>
        <v>6.9468634346818589E-2</v>
      </c>
      <c r="Y306" s="13">
        <f t="shared" si="516"/>
        <v>2.5222617463486599E-2</v>
      </c>
      <c r="Z306" s="13">
        <f t="shared" si="517"/>
        <v>3.3673295852341329E-3</v>
      </c>
      <c r="AA306" s="13">
        <f t="shared" si="518"/>
        <v>7.4611813534360234E-3</v>
      </c>
      <c r="AB306" s="13">
        <f t="shared" si="519"/>
        <v>8.2660793634476825E-3</v>
      </c>
      <c r="AC306" s="13">
        <f t="shared" si="520"/>
        <v>6.1395092939661895E-4</v>
      </c>
      <c r="AD306" s="13">
        <f t="shared" si="521"/>
        <v>5.2993103283907307E-2</v>
      </c>
      <c r="AE306" s="13">
        <f t="shared" si="522"/>
        <v>3.8481389044154782E-2</v>
      </c>
      <c r="AF306" s="13">
        <f t="shared" si="523"/>
        <v>1.3971792657944631E-2</v>
      </c>
      <c r="AG306" s="13">
        <f t="shared" si="524"/>
        <v>3.3819117054671838E-3</v>
      </c>
      <c r="AH306" s="13">
        <f t="shared" si="525"/>
        <v>6.1130369698804302E-4</v>
      </c>
      <c r="AI306" s="13">
        <f t="shared" si="526"/>
        <v>1.3544999471551756E-3</v>
      </c>
      <c r="AJ306" s="13">
        <f t="shared" si="527"/>
        <v>1.5006208173474036E-3</v>
      </c>
      <c r="AK306" s="13">
        <f t="shared" si="528"/>
        <v>1.1083366188316332E-3</v>
      </c>
      <c r="AL306" s="13">
        <f t="shared" si="529"/>
        <v>3.9513637397190847E-5</v>
      </c>
      <c r="AM306" s="13">
        <f t="shared" si="530"/>
        <v>2.3483959266500272E-2</v>
      </c>
      <c r="AN306" s="13">
        <f t="shared" si="531"/>
        <v>1.705307515187001E-2</v>
      </c>
      <c r="AO306" s="13">
        <f t="shared" si="532"/>
        <v>6.1916171978325914E-3</v>
      </c>
      <c r="AP306" s="13">
        <f t="shared" si="533"/>
        <v>1.4986983553048477E-3</v>
      </c>
      <c r="AQ306" s="13">
        <f t="shared" si="534"/>
        <v>2.7207311374721044E-4</v>
      </c>
      <c r="AR306" s="13">
        <f t="shared" si="535"/>
        <v>8.8780667408359156E-5</v>
      </c>
      <c r="AS306" s="13">
        <f t="shared" si="536"/>
        <v>1.9671631286629666E-4</v>
      </c>
      <c r="AT306" s="13">
        <f t="shared" si="537"/>
        <v>2.1793769340411133E-4</v>
      </c>
      <c r="AU306" s="13">
        <f t="shared" si="538"/>
        <v>1.6096559732554867E-4</v>
      </c>
      <c r="AV306" s="13">
        <f t="shared" si="539"/>
        <v>8.9165129437914005E-5</v>
      </c>
      <c r="AW306" s="13">
        <f t="shared" si="540"/>
        <v>1.766029147352859E-6</v>
      </c>
      <c r="AX306" s="13">
        <f t="shared" si="541"/>
        <v>8.6724546632045863E-3</v>
      </c>
      <c r="AY306" s="13">
        <f t="shared" si="542"/>
        <v>6.2975761218331018E-3</v>
      </c>
      <c r="AZ306" s="13">
        <f t="shared" si="543"/>
        <v>2.2865190162682123E-3</v>
      </c>
      <c r="BA306" s="13">
        <f t="shared" si="544"/>
        <v>5.5345835822246867E-4</v>
      </c>
      <c r="BB306" s="13">
        <f t="shared" si="545"/>
        <v>1.0047461406626861E-4</v>
      </c>
      <c r="BC306" s="13">
        <f t="shared" si="546"/>
        <v>1.4592097738573162E-5</v>
      </c>
      <c r="BD306" s="13">
        <f t="shared" si="547"/>
        <v>1.0744805111203521E-5</v>
      </c>
      <c r="BE306" s="13">
        <f t="shared" si="548"/>
        <v>2.3807868375450866E-5</v>
      </c>
      <c r="BF306" s="13">
        <f t="shared" si="549"/>
        <v>2.6376215795286066E-5</v>
      </c>
      <c r="BG306" s="13">
        <f t="shared" si="550"/>
        <v>1.9481087756596859E-5</v>
      </c>
      <c r="BH306" s="13">
        <f t="shared" si="551"/>
        <v>1.0791335168938092E-5</v>
      </c>
      <c r="BI306" s="13">
        <f t="shared" si="552"/>
        <v>4.7821935277274536E-6</v>
      </c>
      <c r="BJ306" s="14">
        <f t="shared" si="553"/>
        <v>0.7061056446248144</v>
      </c>
      <c r="BK306" s="14">
        <f t="shared" si="554"/>
        <v>0.1848684827054296</v>
      </c>
      <c r="BL306" s="14">
        <f t="shared" si="555"/>
        <v>0.10420318585484153</v>
      </c>
      <c r="BM306" s="14">
        <f t="shared" si="556"/>
        <v>0.55592006435578756</v>
      </c>
      <c r="BN306" s="14">
        <f t="shared" si="557"/>
        <v>0.43632876832184636</v>
      </c>
    </row>
    <row r="307" spans="1:66" x14ac:dyDescent="0.25">
      <c r="A307" t="s">
        <v>349</v>
      </c>
      <c r="B307" t="s">
        <v>278</v>
      </c>
      <c r="C307" t="s">
        <v>281</v>
      </c>
      <c r="D307" s="11">
        <v>44416</v>
      </c>
      <c r="E307" s="10">
        <f>VLOOKUP(A307,home!$A$2:$E$405,3,FALSE)</f>
        <v>1.5124</v>
      </c>
      <c r="F307" s="10">
        <f>VLOOKUP(B307,home!$B$2:$E$405,3,FALSE)</f>
        <v>1.0138</v>
      </c>
      <c r="G307" s="10">
        <f>VLOOKUP(C307,away!$B$2:$E$405,4,FALSE)</f>
        <v>0.9698</v>
      </c>
      <c r="H307" s="10">
        <f>VLOOKUP(A307,away!$A$2:$E$405,3,FALSE)</f>
        <v>1.1446000000000001</v>
      </c>
      <c r="I307" s="10">
        <f>VLOOKUP(C307,away!$B$2:$E$405,3,FALSE)</f>
        <v>1.1066</v>
      </c>
      <c r="J307" s="10">
        <f>VLOOKUP(B307,home!$B$2:$E$405,4,FALSE)</f>
        <v>0.99019999999999997</v>
      </c>
      <c r="K307" s="12">
        <f t="shared" si="502"/>
        <v>1.486966332176</v>
      </c>
      <c r="L307" s="12">
        <f t="shared" si="503"/>
        <v>1.2542015392720001</v>
      </c>
      <c r="M307" s="13">
        <f t="shared" si="504"/>
        <v>6.449498104602111E-2</v>
      </c>
      <c r="N307" s="13">
        <f t="shared" si="505"/>
        <v>9.5901865409762657E-2</v>
      </c>
      <c r="O307" s="13">
        <f t="shared" si="506"/>
        <v>8.0889704503238152E-2</v>
      </c>
      <c r="P307" s="13">
        <f t="shared" si="507"/>
        <v>0.12028026721598052</v>
      </c>
      <c r="Q307" s="13">
        <f t="shared" si="508"/>
        <v>7.1301422528595615E-2</v>
      </c>
      <c r="R307" s="13">
        <f t="shared" si="509"/>
        <v>5.0725995949609283E-2</v>
      </c>
      <c r="S307" s="13">
        <f t="shared" si="510"/>
        <v>5.6079335348685311E-2</v>
      </c>
      <c r="T307" s="13">
        <f t="shared" si="511"/>
        <v>8.9426353887647886E-2</v>
      </c>
      <c r="U307" s="13">
        <f t="shared" si="512"/>
        <v>7.5427848143165152E-2</v>
      </c>
      <c r="V307" s="13">
        <f t="shared" si="513"/>
        <v>1.1620606977879595E-2</v>
      </c>
      <c r="W307" s="13">
        <f t="shared" si="514"/>
        <v>3.5340938245425661E-2</v>
      </c>
      <c r="X307" s="13">
        <f t="shared" si="515"/>
        <v>4.4324659146729561E-2</v>
      </c>
      <c r="Y307" s="13">
        <f t="shared" si="516"/>
        <v>2.7796027864767488E-2</v>
      </c>
      <c r="Z307" s="13">
        <f t="shared" si="517"/>
        <v>2.1206874067035066E-2</v>
      </c>
      <c r="AA307" s="13">
        <f t="shared" si="518"/>
        <v>3.1533907748377464E-2</v>
      </c>
      <c r="AB307" s="13">
        <f t="shared" si="519"/>
        <v>2.3444929571890597E-2</v>
      </c>
      <c r="AC307" s="13">
        <f t="shared" si="520"/>
        <v>1.3544946539269082E-3</v>
      </c>
      <c r="AD307" s="13">
        <f t="shared" si="521"/>
        <v>1.3137696329614782E-2</v>
      </c>
      <c r="AE307" s="13">
        <f t="shared" si="522"/>
        <v>1.6477318959090968E-2</v>
      </c>
      <c r="AF307" s="13">
        <f t="shared" si="523"/>
        <v>1.0332939400783803E-2</v>
      </c>
      <c r="AG307" s="13">
        <f t="shared" si="524"/>
        <v>4.3198628338891138E-3</v>
      </c>
      <c r="AH307" s="13">
        <f t="shared" si="525"/>
        <v>6.6494235245057112E-3</v>
      </c>
      <c r="AI307" s="13">
        <f t="shared" si="526"/>
        <v>9.8874689093190696E-3</v>
      </c>
      <c r="AJ307" s="13">
        <f t="shared" si="527"/>
        <v>7.3511666892972071E-3</v>
      </c>
      <c r="AK307" s="13">
        <f t="shared" si="528"/>
        <v>3.6436457897328842E-3</v>
      </c>
      <c r="AL307" s="13">
        <f t="shared" si="529"/>
        <v>1.0104288815943223E-4</v>
      </c>
      <c r="AM307" s="13">
        <f t="shared" si="530"/>
        <v>3.907062424897874E-3</v>
      </c>
      <c r="AN307" s="13">
        <f t="shared" si="531"/>
        <v>4.900243707338707E-3</v>
      </c>
      <c r="AO307" s="13">
        <f t="shared" si="532"/>
        <v>3.0729466002760702E-3</v>
      </c>
      <c r="AP307" s="13">
        <f t="shared" si="533"/>
        <v>1.2846981187223021E-3</v>
      </c>
      <c r="AQ307" s="13">
        <f t="shared" si="534"/>
        <v>4.028175895003386E-4</v>
      </c>
      <c r="AR307" s="13">
        <f t="shared" si="535"/>
        <v>1.6679434439413015E-3</v>
      </c>
      <c r="AS307" s="13">
        <f t="shared" si="536"/>
        <v>2.4801757451144027E-3</v>
      </c>
      <c r="AT307" s="13">
        <f t="shared" si="537"/>
        <v>1.8439689154323212E-3</v>
      </c>
      <c r="AU307" s="13">
        <f t="shared" si="538"/>
        <v>9.139732316089847E-4</v>
      </c>
      <c r="AV307" s="13">
        <f t="shared" si="539"/>
        <v>3.3976185597816454E-4</v>
      </c>
      <c r="AW307" s="13">
        <f t="shared" si="540"/>
        <v>5.2344579509987642E-6</v>
      </c>
      <c r="AX307" s="13">
        <f t="shared" si="541"/>
        <v>9.6827838058884314E-4</v>
      </c>
      <c r="AY307" s="13">
        <f t="shared" si="542"/>
        <v>1.2144162353783267E-3</v>
      </c>
      <c r="AZ307" s="13">
        <f t="shared" si="543"/>
        <v>7.615613558642027E-4</v>
      </c>
      <c r="BA307" s="13">
        <f t="shared" si="544"/>
        <v>3.1838380825831812E-4</v>
      </c>
      <c r="BB307" s="13">
        <f t="shared" si="545"/>
        <v>9.9829365599216004E-5</v>
      </c>
      <c r="BC307" s="13">
        <f t="shared" si="546"/>
        <v>2.5041228799816783E-5</v>
      </c>
      <c r="BD307" s="13">
        <f t="shared" si="547"/>
        <v>3.4865620580163732E-4</v>
      </c>
      <c r="BE307" s="13">
        <f t="shared" si="548"/>
        <v>5.184400395312613E-4</v>
      </c>
      <c r="BF307" s="13">
        <f t="shared" si="549"/>
        <v>3.8545144201749008E-4</v>
      </c>
      <c r="BG307" s="13">
        <f t="shared" si="550"/>
        <v>1.9105110565623238E-4</v>
      </c>
      <c r="BH307" s="13">
        <f t="shared" si="551"/>
        <v>7.102164045895434E-5</v>
      </c>
      <c r="BI307" s="13">
        <f t="shared" si="552"/>
        <v>2.1121357643674766E-5</v>
      </c>
      <c r="BJ307" s="14">
        <f t="shared" si="553"/>
        <v>0.42531436342153145</v>
      </c>
      <c r="BK307" s="14">
        <f t="shared" si="554"/>
        <v>0.2551451443660312</v>
      </c>
      <c r="BL307" s="14">
        <f t="shared" si="555"/>
        <v>0.29833565581231997</v>
      </c>
      <c r="BM307" s="14">
        <f t="shared" si="556"/>
        <v>0.51519861923628318</v>
      </c>
      <c r="BN307" s="14">
        <f t="shared" si="557"/>
        <v>0.48359423665320739</v>
      </c>
    </row>
    <row r="308" spans="1:66" x14ac:dyDescent="0.25">
      <c r="A308" t="s">
        <v>357</v>
      </c>
      <c r="B308" t="s">
        <v>332</v>
      </c>
      <c r="C308" t="s">
        <v>331</v>
      </c>
      <c r="D308" s="11">
        <v>44416</v>
      </c>
      <c r="E308" s="10">
        <f>VLOOKUP(A308,home!$A$2:$E$405,3,FALSE)</f>
        <v>1.72</v>
      </c>
      <c r="F308" s="10">
        <f>VLOOKUP(B308,home!$B$2:$E$405,3,FALSE)</f>
        <v>0.87209999999999999</v>
      </c>
      <c r="G308" s="10">
        <f>VLOOKUP(C308,away!$B$2:$E$405,4,FALSE)</f>
        <v>1.3953</v>
      </c>
      <c r="H308" s="10">
        <f>VLOOKUP(A308,away!$A$2:$E$405,3,FALSE)</f>
        <v>1.58</v>
      </c>
      <c r="I308" s="10">
        <f>VLOOKUP(C308,away!$B$2:$E$405,3,FALSE)</f>
        <v>0.94940000000000002</v>
      </c>
      <c r="J308" s="10">
        <f>VLOOKUP(B308,home!$B$2:$E$405,4,FALSE)</f>
        <v>0.82279999999999998</v>
      </c>
      <c r="K308" s="12">
        <f t="shared" si="502"/>
        <v>2.0929667435999999</v>
      </c>
      <c r="L308" s="12">
        <f t="shared" si="503"/>
        <v>1.2342427856</v>
      </c>
      <c r="M308" s="13">
        <f t="shared" si="504"/>
        <v>3.5893124167474894E-2</v>
      </c>
      <c r="N308" s="13">
        <f t="shared" si="505"/>
        <v>7.5123115206430377E-2</v>
      </c>
      <c r="O308" s="13">
        <f t="shared" si="506"/>
        <v>4.4300829556350889E-2</v>
      </c>
      <c r="P308" s="13">
        <f t="shared" si="507"/>
        <v>9.272016297533435E-2</v>
      </c>
      <c r="Q308" s="13">
        <f t="shared" si="508"/>
        <v>7.8615090901345136E-2</v>
      </c>
      <c r="R308" s="13">
        <f t="shared" si="509"/>
        <v>2.733898963801067E-2</v>
      </c>
      <c r="S308" s="13">
        <f t="shared" si="510"/>
        <v>5.9879355876486337E-2</v>
      </c>
      <c r="T308" s="13">
        <f t="shared" si="511"/>
        <v>9.7030108784273428E-2</v>
      </c>
      <c r="U308" s="13">
        <f t="shared" si="512"/>
        <v>5.7219596115981333E-2</v>
      </c>
      <c r="V308" s="13">
        <f t="shared" si="513"/>
        <v>1.7186899424031104E-2</v>
      </c>
      <c r="W308" s="13">
        <f t="shared" si="514"/>
        <v>5.4846256933868763E-2</v>
      </c>
      <c r="X308" s="13">
        <f t="shared" si="515"/>
        <v>6.7693596937791506E-2</v>
      </c>
      <c r="Y308" s="13">
        <f t="shared" si="516"/>
        <v>4.1775166825891712E-2</v>
      </c>
      <c r="Z308" s="13">
        <f t="shared" si="517"/>
        <v>1.1247650242102612E-2</v>
      </c>
      <c r="AA308" s="13">
        <f t="shared" si="518"/>
        <v>2.3540957900365252E-2</v>
      </c>
      <c r="AB308" s="13">
        <f t="shared" si="519"/>
        <v>2.4635220998976082E-2</v>
      </c>
      <c r="AC308" s="13">
        <f t="shared" si="520"/>
        <v>2.7748561747532475E-3</v>
      </c>
      <c r="AD308" s="13">
        <f t="shared" si="521"/>
        <v>2.8697847943382059E-2</v>
      </c>
      <c r="AE308" s="13">
        <f t="shared" si="522"/>
        <v>3.5420111786365102E-2</v>
      </c>
      <c r="AF308" s="13">
        <f t="shared" si="523"/>
        <v>2.1858508718733332E-2</v>
      </c>
      <c r="AG308" s="13">
        <f t="shared" si="524"/>
        <v>8.9929022300237731E-3</v>
      </c>
      <c r="AH308" s="13">
        <f t="shared" si="525"/>
        <v>3.4705827915668093E-3</v>
      </c>
      <c r="AI308" s="13">
        <f t="shared" si="526"/>
        <v>7.2638143636597815E-3</v>
      </c>
      <c r="AJ308" s="13">
        <f t="shared" si="527"/>
        <v>7.6014609474119614E-3</v>
      </c>
      <c r="AK308" s="13">
        <f t="shared" si="528"/>
        <v>5.303201655235794E-3</v>
      </c>
      <c r="AL308" s="13">
        <f t="shared" si="529"/>
        <v>2.8672356917805079E-4</v>
      </c>
      <c r="AM308" s="13">
        <f t="shared" si="530"/>
        <v>1.2012728271677655E-2</v>
      </c>
      <c r="AN308" s="13">
        <f t="shared" si="531"/>
        <v>1.4826623204691303E-2</v>
      </c>
      <c r="AO308" s="13">
        <f t="shared" si="532"/>
        <v>9.1498263625998961E-3</v>
      </c>
      <c r="AP308" s="13">
        <f t="shared" si="533"/>
        <v>3.7643690591772053E-3</v>
      </c>
      <c r="AQ308" s="13">
        <f t="shared" si="534"/>
        <v>1.1615363384063309E-3</v>
      </c>
      <c r="AR308" s="13">
        <f t="shared" si="535"/>
        <v>8.5670835446376853E-4</v>
      </c>
      <c r="AS308" s="13">
        <f t="shared" si="536"/>
        <v>1.793062094856948E-3</v>
      </c>
      <c r="AT308" s="13">
        <f t="shared" si="537"/>
        <v>1.8764096668726709E-3</v>
      </c>
      <c r="AU308" s="13">
        <f t="shared" si="538"/>
        <v>1.3090876767113515E-3</v>
      </c>
      <c r="AV308" s="13">
        <f t="shared" si="539"/>
        <v>6.8496924295336175E-4</v>
      </c>
      <c r="AW308" s="13">
        <f t="shared" si="540"/>
        <v>2.0574240795639053E-5</v>
      </c>
      <c r="AX308" s="13">
        <f t="shared" si="541"/>
        <v>4.1903734620874723E-3</v>
      </c>
      <c r="AY308" s="13">
        <f t="shared" si="542"/>
        <v>5.1719382145511573E-3</v>
      </c>
      <c r="AZ308" s="13">
        <f t="shared" si="543"/>
        <v>3.1917137144393559E-3</v>
      </c>
      <c r="BA308" s="13">
        <f t="shared" si="544"/>
        <v>1.3131165419157848E-3</v>
      </c>
      <c r="BB308" s="13">
        <f t="shared" si="545"/>
        <v>4.0517615462789424E-4</v>
      </c>
      <c r="BC308" s="13">
        <f t="shared" si="546"/>
        <v>1.000171491493257E-4</v>
      </c>
      <c r="BD308" s="13">
        <f t="shared" si="547"/>
        <v>1.7623101764335883E-4</v>
      </c>
      <c r="BE308" s="13">
        <f t="shared" si="548"/>
        <v>3.6884565911833486E-4</v>
      </c>
      <c r="BF308" s="13">
        <f t="shared" si="549"/>
        <v>3.8599084902794854E-4</v>
      </c>
      <c r="BG308" s="13">
        <f t="shared" si="550"/>
        <v>2.6928867011647486E-4</v>
      </c>
      <c r="BH308" s="13">
        <f t="shared" si="551"/>
        <v>1.4090305774551326E-4</v>
      </c>
      <c r="BI308" s="13">
        <f t="shared" si="552"/>
        <v>5.8981082786581901E-5</v>
      </c>
      <c r="BJ308" s="14">
        <f t="shared" si="553"/>
        <v>0.56534012474142858</v>
      </c>
      <c r="BK308" s="14">
        <f t="shared" si="554"/>
        <v>0.21391306040180916</v>
      </c>
      <c r="BL308" s="14">
        <f t="shared" si="555"/>
        <v>0.20859513133985483</v>
      </c>
      <c r="BM308" s="14">
        <f t="shared" si="556"/>
        <v>0.63995329030649317</v>
      </c>
      <c r="BN308" s="14">
        <f t="shared" si="557"/>
        <v>0.35399131244494636</v>
      </c>
    </row>
    <row r="309" spans="1:66" x14ac:dyDescent="0.25">
      <c r="A309" t="s">
        <v>357</v>
      </c>
      <c r="B309" t="s">
        <v>335</v>
      </c>
      <c r="C309" t="s">
        <v>337</v>
      </c>
      <c r="D309" s="11">
        <v>44416</v>
      </c>
      <c r="E309" s="10">
        <f>VLOOKUP(A309,home!$A$2:$E$405,3,FALSE)</f>
        <v>1.72</v>
      </c>
      <c r="F309" s="10">
        <f>VLOOKUP(B309,home!$B$2:$E$405,3,FALSE)</f>
        <v>1.3953</v>
      </c>
      <c r="G309" s="10">
        <f>VLOOKUP(C309,away!$B$2:$E$405,4,FALSE)</f>
        <v>0.87209999999999999</v>
      </c>
      <c r="H309" s="10">
        <f>VLOOKUP(A309,away!$A$2:$E$405,3,FALSE)</f>
        <v>1.58</v>
      </c>
      <c r="I309" s="10">
        <f>VLOOKUP(C309,away!$B$2:$E$405,3,FALSE)</f>
        <v>0.94940000000000002</v>
      </c>
      <c r="J309" s="10">
        <f>VLOOKUP(B309,home!$B$2:$E$405,4,FALSE)</f>
        <v>0.75949999999999995</v>
      </c>
      <c r="K309" s="12">
        <f t="shared" si="502"/>
        <v>2.0929667435999999</v>
      </c>
      <c r="L309" s="12">
        <f t="shared" si="503"/>
        <v>1.139289494</v>
      </c>
      <c r="M309" s="13">
        <f t="shared" si="504"/>
        <v>3.9468348282451361E-2</v>
      </c>
      <c r="N309" s="13">
        <f t="shared" si="505"/>
        <v>8.2605940379992873E-2</v>
      </c>
      <c r="O309" s="13">
        <f t="shared" si="506"/>
        <v>4.4965874543729779E-2</v>
      </c>
      <c r="P309" s="13">
        <f t="shared" si="507"/>
        <v>9.4112080016916247E-2</v>
      </c>
      <c r="Q309" s="13">
        <f t="shared" si="508"/>
        <v>8.644574301956473E-2</v>
      </c>
      <c r="R309" s="13">
        <f t="shared" si="509"/>
        <v>2.5614574228096695E-2</v>
      </c>
      <c r="S309" s="13">
        <f t="shared" si="510"/>
        <v>5.6102446584067822E-2</v>
      </c>
      <c r="T309" s="13">
        <f t="shared" si="511"/>
        <v>9.8486726823213938E-2</v>
      </c>
      <c r="U309" s="13">
        <f t="shared" si="512"/>
        <v>5.3610452010880015E-2</v>
      </c>
      <c r="V309" s="13">
        <f t="shared" si="513"/>
        <v>1.486400051301685E-2</v>
      </c>
      <c r="W309" s="13">
        <f t="shared" si="514"/>
        <v>6.030935508858027E-2</v>
      </c>
      <c r="X309" s="13">
        <f t="shared" si="515"/>
        <v>6.8709814642334943E-2</v>
      </c>
      <c r="Y309" s="13">
        <f t="shared" si="516"/>
        <v>3.9140184978349785E-2</v>
      </c>
      <c r="Z309" s="13">
        <f t="shared" si="517"/>
        <v>9.7274717704512459E-3</v>
      </c>
      <c r="AA309" s="13">
        <f t="shared" si="518"/>
        <v>2.0359274914862266E-2</v>
      </c>
      <c r="AB309" s="13">
        <f t="shared" si="519"/>
        <v>2.1305642660308228E-2</v>
      </c>
      <c r="AC309" s="13">
        <f t="shared" si="520"/>
        <v>2.215195952148738E-3</v>
      </c>
      <c r="AD309" s="13">
        <f t="shared" si="521"/>
        <v>3.1556368632090485E-2</v>
      </c>
      <c r="AE309" s="13">
        <f t="shared" si="522"/>
        <v>3.5951839251331844E-2</v>
      </c>
      <c r="AF309" s="13">
        <f t="shared" si="523"/>
        <v>2.0479776374509599E-2</v>
      </c>
      <c r="AG309" s="13">
        <f t="shared" si="524"/>
        <v>7.7774646876494023E-3</v>
      </c>
      <c r="AH309" s="13">
        <f t="shared" si="525"/>
        <v>2.7706015978141698E-3</v>
      </c>
      <c r="AI309" s="13">
        <f t="shared" si="526"/>
        <v>5.7987770039900789E-3</v>
      </c>
      <c r="AJ309" s="13">
        <f t="shared" si="527"/>
        <v>6.0683237114518415E-3</v>
      </c>
      <c r="AK309" s="13">
        <f t="shared" si="528"/>
        <v>4.2335999058226749E-3</v>
      </c>
      <c r="AL309" s="13">
        <f t="shared" si="529"/>
        <v>2.112849488504843E-4</v>
      </c>
      <c r="AM309" s="13">
        <f t="shared" si="530"/>
        <v>1.3209286019149516E-2</v>
      </c>
      <c r="AN309" s="13">
        <f t="shared" si="531"/>
        <v>1.5049200784858127E-2</v>
      </c>
      <c r="AO309" s="13">
        <f t="shared" si="532"/>
        <v>8.5726981736427097E-3</v>
      </c>
      <c r="AP309" s="13">
        <f t="shared" si="533"/>
        <v>3.2555949881547101E-3</v>
      </c>
      <c r="AQ309" s="13">
        <f t="shared" si="534"/>
        <v>9.2726629168092859E-4</v>
      </c>
      <c r="AR309" s="13">
        <f t="shared" si="535"/>
        <v>6.3130345848985941E-4</v>
      </c>
      <c r="AS309" s="13">
        <f t="shared" si="536"/>
        <v>1.3212971437389386E-3</v>
      </c>
      <c r="AT309" s="13">
        <f t="shared" si="537"/>
        <v>1.382715490129634E-3</v>
      </c>
      <c r="AU309" s="13">
        <f t="shared" si="538"/>
        <v>9.6465917890063268E-4</v>
      </c>
      <c r="AV309" s="13">
        <f t="shared" si="539"/>
        <v>5.0474989508687677E-4</v>
      </c>
      <c r="AW309" s="13">
        <f t="shared" si="540"/>
        <v>1.3994664133766142E-5</v>
      </c>
      <c r="AX309" s="13">
        <f t="shared" si="541"/>
        <v>4.6077660574633944E-3</v>
      </c>
      <c r="AY309" s="13">
        <f t="shared" si="542"/>
        <v>5.2495794600778446E-3</v>
      </c>
      <c r="AZ309" s="13">
        <f t="shared" si="543"/>
        <v>2.990395363392441E-3</v>
      </c>
      <c r="BA309" s="13">
        <f t="shared" si="544"/>
        <v>1.1356420068064405E-3</v>
      </c>
      <c r="BB309" s="13">
        <f t="shared" si="545"/>
        <v>3.2345625182491342E-4</v>
      </c>
      <c r="BC309" s="13">
        <f t="shared" si="546"/>
        <v>7.370206189454844E-5</v>
      </c>
      <c r="BD309" s="13">
        <f t="shared" si="547"/>
        <v>1.1987289963056043E-4</v>
      </c>
      <c r="BE309" s="13">
        <f t="shared" si="548"/>
        <v>2.5088999238566368E-4</v>
      </c>
      <c r="BF309" s="13">
        <f t="shared" si="549"/>
        <v>2.6255220518262571E-4</v>
      </c>
      <c r="BG309" s="13">
        <f t="shared" si="550"/>
        <v>1.8317101130202638E-4</v>
      </c>
      <c r="BH309" s="13">
        <f t="shared" si="551"/>
        <v>9.5842708761680241E-5</v>
      </c>
      <c r="BI309" s="13">
        <f t="shared" si="552"/>
        <v>4.0119120410947394E-5</v>
      </c>
      <c r="BJ309" s="14">
        <f t="shared" si="553"/>
        <v>0.58685780133656362</v>
      </c>
      <c r="BK309" s="14">
        <f t="shared" si="554"/>
        <v>0.21222293575752935</v>
      </c>
      <c r="BL309" s="14">
        <f t="shared" si="555"/>
        <v>0.19048429368097516</v>
      </c>
      <c r="BM309" s="14">
        <f t="shared" si="556"/>
        <v>0.62084435727882359</v>
      </c>
      <c r="BN309" s="14">
        <f t="shared" si="557"/>
        <v>0.37321256047075174</v>
      </c>
    </row>
    <row r="310" spans="1:66" x14ac:dyDescent="0.25">
      <c r="A310" t="s">
        <v>357</v>
      </c>
      <c r="B310" t="s">
        <v>328</v>
      </c>
      <c r="C310" t="s">
        <v>333</v>
      </c>
      <c r="D310" s="11">
        <v>44416</v>
      </c>
      <c r="E310" s="10">
        <f>VLOOKUP(A310,home!$A$2:$E$405,3,FALSE)</f>
        <v>1.72</v>
      </c>
      <c r="F310" s="10">
        <f>VLOOKUP(B310,home!$B$2:$E$405,3,FALSE)</f>
        <v>0.63949999999999996</v>
      </c>
      <c r="G310" s="10">
        <f>VLOOKUP(C310,away!$B$2:$E$405,4,FALSE)</f>
        <v>0.98839999999999995</v>
      </c>
      <c r="H310" s="10">
        <f>VLOOKUP(A310,away!$A$2:$E$405,3,FALSE)</f>
        <v>1.58</v>
      </c>
      <c r="I310" s="10">
        <f>VLOOKUP(C310,away!$B$2:$E$405,3,FALSE)</f>
        <v>1.3290999999999999</v>
      </c>
      <c r="J310" s="10">
        <f>VLOOKUP(B310,home!$B$2:$E$405,4,FALSE)</f>
        <v>1.3290999999999999</v>
      </c>
      <c r="K310" s="12">
        <f t="shared" si="502"/>
        <v>1.0871806959999999</v>
      </c>
      <c r="L310" s="12">
        <f t="shared" si="503"/>
        <v>2.7910807598000003</v>
      </c>
      <c r="M310" s="13">
        <f t="shared" si="504"/>
        <v>2.0686758781081942E-2</v>
      </c>
      <c r="N310" s="13">
        <f t="shared" si="505"/>
        <v>2.2490244809600771E-2</v>
      </c>
      <c r="O310" s="13">
        <f t="shared" si="506"/>
        <v>5.7738414416501523E-2</v>
      </c>
      <c r="P310" s="13">
        <f t="shared" si="507"/>
        <v>6.2772089571268549E-2</v>
      </c>
      <c r="Q310" s="13">
        <f t="shared" si="508"/>
        <v>1.2225480002656075E-2</v>
      </c>
      <c r="R310" s="13">
        <f t="shared" si="509"/>
        <v>8.0576288789628178E-2</v>
      </c>
      <c r="S310" s="13">
        <f t="shared" si="510"/>
        <v>4.7619050316703083E-2</v>
      </c>
      <c r="T310" s="13">
        <f t="shared" si="511"/>
        <v>3.4122302014733034E-2</v>
      </c>
      <c r="U310" s="13">
        <f t="shared" si="512"/>
        <v>8.7600985727404948E-2</v>
      </c>
      <c r="V310" s="13">
        <f t="shared" si="513"/>
        <v>1.605507563456704E-2</v>
      </c>
      <c r="W310" s="13">
        <f t="shared" si="514"/>
        <v>4.4304352860739049E-3</v>
      </c>
      <c r="X310" s="13">
        <f t="shared" si="515"/>
        <v>1.2365702684499887E-2</v>
      </c>
      <c r="Y310" s="13">
        <f t="shared" si="516"/>
        <v>1.7256837422057424E-2</v>
      </c>
      <c r="Z310" s="13">
        <f t="shared" si="517"/>
        <v>7.4964976445606554E-2</v>
      </c>
      <c r="AA310" s="13">
        <f t="shared" si="518"/>
        <v>8.1500475267758124E-2</v>
      </c>
      <c r="AB310" s="13">
        <f t="shared" si="519"/>
        <v>4.4302871712966027E-2</v>
      </c>
      <c r="AC310" s="13">
        <f t="shared" si="520"/>
        <v>3.044854248530759E-3</v>
      </c>
      <c r="AD310" s="13">
        <f t="shared" si="521"/>
        <v>1.2041709294741967E-3</v>
      </c>
      <c r="AE310" s="13">
        <f t="shared" si="522"/>
        <v>3.3609383127659138E-3</v>
      </c>
      <c r="AF310" s="13">
        <f t="shared" si="523"/>
        <v>4.6903251298178088E-3</v>
      </c>
      <c r="AG310" s="13">
        <f t="shared" si="524"/>
        <v>4.3636920756803081E-3</v>
      </c>
      <c r="AH310" s="13">
        <f t="shared" si="525"/>
        <v>5.2308325854048168E-2</v>
      </c>
      <c r="AI310" s="13">
        <f t="shared" si="526"/>
        <v>5.686860210859887E-2</v>
      </c>
      <c r="AJ310" s="13">
        <f t="shared" si="527"/>
        <v>3.0913223210486788E-2</v>
      </c>
      <c r="AK310" s="13">
        <f t="shared" si="528"/>
        <v>1.1202753175193461E-2</v>
      </c>
      <c r="AL310" s="13">
        <f t="shared" si="529"/>
        <v>3.6957334040172714E-4</v>
      </c>
      <c r="AM310" s="13">
        <f t="shared" si="530"/>
        <v>2.6183027784174479E-4</v>
      </c>
      <c r="AN310" s="13">
        <f t="shared" si="531"/>
        <v>7.3078945081718233E-4</v>
      </c>
      <c r="AO310" s="13">
        <f t="shared" si="532"/>
        <v>1.0198461878203231E-3</v>
      </c>
      <c r="AP310" s="13">
        <f t="shared" si="533"/>
        <v>9.4882435759356047E-4</v>
      </c>
      <c r="AQ310" s="13">
        <f t="shared" si="534"/>
        <v>6.6206135222724545E-4</v>
      </c>
      <c r="AR310" s="13">
        <f t="shared" si="535"/>
        <v>2.9199352373716552E-2</v>
      </c>
      <c r="AS310" s="13">
        <f t="shared" si="536"/>
        <v>3.1744972236406405E-2</v>
      </c>
      <c r="AT310" s="13">
        <f t="shared" si="537"/>
        <v>1.7256260505238492E-2</v>
      </c>
      <c r="AU310" s="13">
        <f t="shared" si="538"/>
        <v>6.2535577688141658E-3</v>
      </c>
      <c r="AV310" s="13">
        <f t="shared" si="539"/>
        <v>1.6996868218938979E-3</v>
      </c>
      <c r="AW310" s="13">
        <f t="shared" si="540"/>
        <v>3.1151019881784818E-5</v>
      </c>
      <c r="AX310" s="13">
        <f t="shared" si="541"/>
        <v>4.7442803949643563E-5</v>
      </c>
      <c r="AY310" s="13">
        <f t="shared" si="542"/>
        <v>1.3241669729481363E-4</v>
      </c>
      <c r="AZ310" s="13">
        <f t="shared" si="543"/>
        <v>1.8479284804790753E-4</v>
      </c>
      <c r="BA310" s="13">
        <f t="shared" si="544"/>
        <v>1.7192392091171992E-4</v>
      </c>
      <c r="BB310" s="13">
        <f t="shared" si="545"/>
        <v>1.199633869515196E-4</v>
      </c>
      <c r="BC310" s="13">
        <f t="shared" si="546"/>
        <v>6.6965500240165758E-5</v>
      </c>
      <c r="BD310" s="13">
        <f t="shared" si="547"/>
        <v>1.3582958434816788E-2</v>
      </c>
      <c r="BE310" s="13">
        <f t="shared" si="548"/>
        <v>1.4767130204903183E-2</v>
      </c>
      <c r="BF310" s="13">
        <f t="shared" si="549"/>
        <v>8.0272694470446306E-3</v>
      </c>
      <c r="BG310" s="13">
        <f t="shared" si="550"/>
        <v>2.9090307948058391E-3</v>
      </c>
      <c r="BH310" s="13">
        <f t="shared" si="551"/>
        <v>7.9066053104561134E-4</v>
      </c>
      <c r="BI310" s="13">
        <f t="shared" si="552"/>
        <v>1.7191817328837946E-4</v>
      </c>
      <c r="BJ310" s="14">
        <f t="shared" si="553"/>
        <v>0.12085698545105518</v>
      </c>
      <c r="BK310" s="14">
        <f t="shared" si="554"/>
        <v>0.15067981858984789</v>
      </c>
      <c r="BL310" s="14">
        <f t="shared" si="555"/>
        <v>0.62941473755456012</v>
      </c>
      <c r="BM310" s="14">
        <f t="shared" si="556"/>
        <v>0.71932597599292003</v>
      </c>
      <c r="BN310" s="14">
        <f t="shared" si="557"/>
        <v>0.25648927637073704</v>
      </c>
    </row>
    <row r="311" spans="1:66" x14ac:dyDescent="0.25">
      <c r="A311" t="s">
        <v>290</v>
      </c>
      <c r="B311" t="s">
        <v>296</v>
      </c>
      <c r="C311" t="s">
        <v>291</v>
      </c>
      <c r="D311" s="11">
        <v>44416</v>
      </c>
      <c r="E311" s="10">
        <f>VLOOKUP(A311,home!$A$2:$E$405,3,FALSE)</f>
        <v>1.6292</v>
      </c>
      <c r="F311" s="10">
        <f>VLOOKUP(B311,home!$B$2:$E$405,3,FALSE)</f>
        <v>1.1915</v>
      </c>
      <c r="G311" s="10">
        <f>VLOOKUP(C311,away!$B$2:$E$405,4,FALSE)</f>
        <v>0.85250000000000004</v>
      </c>
      <c r="H311" s="10">
        <f>VLOOKUP(A311,away!$A$2:$E$405,3,FALSE)</f>
        <v>1.1462000000000001</v>
      </c>
      <c r="I311" s="10">
        <f>VLOOKUP(C311,away!$B$2:$E$405,3,FALSE)</f>
        <v>0.96940000000000004</v>
      </c>
      <c r="J311" s="10">
        <f>VLOOKUP(B311,home!$B$2:$E$405,4,FALSE)</f>
        <v>1.1291</v>
      </c>
      <c r="K311" s="12">
        <f t="shared" si="502"/>
        <v>1.6548660095000001</v>
      </c>
      <c r="L311" s="12">
        <f t="shared" si="503"/>
        <v>1.2545726827480002</v>
      </c>
      <c r="M311" s="13">
        <f t="shared" si="504"/>
        <v>5.4506316102003023E-2</v>
      </c>
      <c r="N311" s="13">
        <f t="shared" si="505"/>
        <v>9.0200649820267334E-2</v>
      </c>
      <c r="O311" s="13">
        <f t="shared" si="506"/>
        <v>6.8382135218800447E-2</v>
      </c>
      <c r="P311" s="13">
        <f t="shared" si="507"/>
        <v>0.11316327123062569</v>
      </c>
      <c r="Q311" s="13">
        <f t="shared" si="508"/>
        <v>7.463499471118637E-2</v>
      </c>
      <c r="R311" s="13">
        <f t="shared" si="509"/>
        <v>4.2895179416743506E-2</v>
      </c>
      <c r="S311" s="13">
        <f t="shared" si="510"/>
        <v>5.8735972596511483E-2</v>
      </c>
      <c r="T311" s="13">
        <f t="shared" si="511"/>
        <v>9.3635025541695879E-2</v>
      </c>
      <c r="U311" s="13">
        <f t="shared" si="512"/>
        <v>7.0985774388172856E-2</v>
      </c>
      <c r="V311" s="13">
        <f t="shared" si="513"/>
        <v>1.3549407916312551E-2</v>
      </c>
      <c r="W311" s="13">
        <f t="shared" si="514"/>
        <v>4.1170305288918185E-2</v>
      </c>
      <c r="X311" s="13">
        <f t="shared" si="515"/>
        <v>5.1651140355872267E-2</v>
      </c>
      <c r="Y311" s="13">
        <f t="shared" si="516"/>
        <v>3.2400054861630091E-2</v>
      </c>
      <c r="Z311" s="13">
        <f t="shared" si="517"/>
        <v>1.7938373439273566E-2</v>
      </c>
      <c r="AA311" s="13">
        <f t="shared" si="518"/>
        <v>2.9685604470371437E-2</v>
      </c>
      <c r="AB311" s="13">
        <f t="shared" si="519"/>
        <v>2.4562848904739479E-2</v>
      </c>
      <c r="AC311" s="13">
        <f t="shared" si="520"/>
        <v>1.7581624395816107E-3</v>
      </c>
      <c r="AD311" s="13">
        <f t="shared" si="521"/>
        <v>1.7032834705842197E-2</v>
      </c>
      <c r="AE311" s="13">
        <f t="shared" si="522"/>
        <v>2.1368929131711692E-2</v>
      </c>
      <c r="AF311" s="13">
        <f t="shared" si="523"/>
        <v>1.3404437374111719E-2</v>
      </c>
      <c r="AG311" s="13">
        <f t="shared" si="524"/>
        <v>5.6056136523889664E-3</v>
      </c>
      <c r="AH311" s="13">
        <f t="shared" si="525"/>
        <v>5.6262483224612282E-3</v>
      </c>
      <c r="AI311" s="13">
        <f t="shared" si="526"/>
        <v>9.3106871098474816E-3</v>
      </c>
      <c r="AJ311" s="13">
        <f t="shared" si="527"/>
        <v>7.7039698115881983E-3</v>
      </c>
      <c r="AK311" s="13">
        <f t="shared" si="528"/>
        <v>4.2496792598038079E-3</v>
      </c>
      <c r="AL311" s="13">
        <f t="shared" si="529"/>
        <v>1.4600833609487745E-4</v>
      </c>
      <c r="AM311" s="13">
        <f t="shared" si="530"/>
        <v>5.6374118400260341E-3</v>
      </c>
      <c r="AN311" s="13">
        <f t="shared" si="531"/>
        <v>7.0725428958968014E-3</v>
      </c>
      <c r="AO311" s="13">
        <f t="shared" si="532"/>
        <v>4.4365095573777819E-3</v>
      </c>
      <c r="AP311" s="13">
        <f t="shared" si="533"/>
        <v>1.8553078991455289E-3</v>
      </c>
      <c r="AQ311" s="13">
        <f t="shared" si="534"/>
        <v>5.8190465208864074E-4</v>
      </c>
      <c r="AR311" s="13">
        <f t="shared" si="535"/>
        <v>1.4117074903433229E-3</v>
      </c>
      <c r="AS311" s="13">
        <f t="shared" si="536"/>
        <v>2.3361867411257147E-3</v>
      </c>
      <c r="AT311" s="13">
        <f t="shared" si="537"/>
        <v>1.933038014866761E-3</v>
      </c>
      <c r="AU311" s="13">
        <f t="shared" si="538"/>
        <v>1.0663063019581193E-3</v>
      </c>
      <c r="AV311" s="13">
        <f t="shared" si="539"/>
        <v>4.4114851370653373E-4</v>
      </c>
      <c r="AW311" s="13">
        <f t="shared" si="540"/>
        <v>8.42042115536986E-6</v>
      </c>
      <c r="AX311" s="13">
        <f t="shared" si="541"/>
        <v>1.5548602059353249E-3</v>
      </c>
      <c r="AY311" s="13">
        <f t="shared" si="542"/>
        <v>1.9506851398583885E-3</v>
      </c>
      <c r="AZ311" s="13">
        <f t="shared" si="543"/>
        <v>1.2236381445543986E-3</v>
      </c>
      <c r="BA311" s="13">
        <f t="shared" si="544"/>
        <v>5.1171432990879909E-4</v>
      </c>
      <c r="BB311" s="13">
        <f t="shared" si="545"/>
        <v>1.6049570491856935E-4</v>
      </c>
      <c r="BC311" s="13">
        <f t="shared" si="546"/>
        <v>4.0270705417844166E-5</v>
      </c>
      <c r="BD311" s="13">
        <f t="shared" si="547"/>
        <v>2.9518160890257804E-4</v>
      </c>
      <c r="BE311" s="13">
        <f t="shared" si="548"/>
        <v>4.8848601120239903E-4</v>
      </c>
      <c r="BF311" s="13">
        <f t="shared" si="549"/>
        <v>4.0418944802754329E-4</v>
      </c>
      <c r="BG311" s="13">
        <f t="shared" si="550"/>
        <v>2.229597929797827E-4</v>
      </c>
      <c r="BH311" s="13">
        <f t="shared" si="551"/>
        <v>9.2242145721849791E-5</v>
      </c>
      <c r="BI311" s="13">
        <f t="shared" si="552"/>
        <v>3.0529678319686992E-5</v>
      </c>
      <c r="BJ311" s="14">
        <f t="shared" si="553"/>
        <v>0.46612932651875288</v>
      </c>
      <c r="BK311" s="14">
        <f t="shared" si="554"/>
        <v>0.24380982376098759</v>
      </c>
      <c r="BL311" s="14">
        <f t="shared" si="555"/>
        <v>0.27212410264968273</v>
      </c>
      <c r="BM311" s="14">
        <f t="shared" si="556"/>
        <v>0.55427681515036775</v>
      </c>
      <c r="BN311" s="14">
        <f t="shared" si="557"/>
        <v>0.44378254649962634</v>
      </c>
    </row>
    <row r="312" spans="1:66" x14ac:dyDescent="0.25">
      <c r="A312" t="s">
        <v>290</v>
      </c>
      <c r="B312" t="s">
        <v>298</v>
      </c>
      <c r="C312" t="s">
        <v>309</v>
      </c>
      <c r="D312" s="11">
        <v>44416</v>
      </c>
      <c r="E312" s="10">
        <f>VLOOKUP(A312,home!$A$2:$E$405,3,FALSE)</f>
        <v>1.6292</v>
      </c>
      <c r="F312" s="10">
        <f>VLOOKUP(B312,home!$B$2:$E$405,3,FALSE)</f>
        <v>0.61380000000000001</v>
      </c>
      <c r="G312" s="10">
        <f>VLOOKUP(C312,away!$B$2:$E$405,4,FALSE)</f>
        <v>1.1253</v>
      </c>
      <c r="H312" s="10">
        <f>VLOOKUP(A312,away!$A$2:$E$405,3,FALSE)</f>
        <v>1.1462000000000001</v>
      </c>
      <c r="I312" s="10">
        <f>VLOOKUP(C312,away!$B$2:$E$405,3,FALSE)</f>
        <v>1.0663</v>
      </c>
      <c r="J312" s="10">
        <f>VLOOKUP(B312,home!$B$2:$E$405,4,FALSE)</f>
        <v>1.4883</v>
      </c>
      <c r="K312" s="12">
        <f t="shared" si="502"/>
        <v>1.1253033308880001</v>
      </c>
      <c r="L312" s="12">
        <f t="shared" si="503"/>
        <v>1.8189899311980002</v>
      </c>
      <c r="M312" s="13">
        <f t="shared" si="504"/>
        <v>5.2639248826194196E-2</v>
      </c>
      <c r="N312" s="13">
        <f t="shared" si="505"/>
        <v>5.9235122039558566E-2</v>
      </c>
      <c r="O312" s="13">
        <f t="shared" si="506"/>
        <v>9.5750263600673388E-2</v>
      </c>
      <c r="P312" s="13">
        <f t="shared" si="507"/>
        <v>0.10774809056324179</v>
      </c>
      <c r="Q312" s="13">
        <f t="shared" si="508"/>
        <v>3.3328740068336228E-2</v>
      </c>
      <c r="R312" s="13">
        <f t="shared" si="509"/>
        <v>8.7084382699589652E-2</v>
      </c>
      <c r="S312" s="13">
        <f t="shared" si="510"/>
        <v>5.5137807239412001E-2</v>
      </c>
      <c r="T312" s="13">
        <f t="shared" si="511"/>
        <v>6.0624642603818953E-2</v>
      </c>
      <c r="U312" s="13">
        <f t="shared" si="512"/>
        <v>9.7996345920173547E-2</v>
      </c>
      <c r="V312" s="13">
        <f t="shared" si="513"/>
        <v>1.2540269814232003E-2</v>
      </c>
      <c r="W312" s="13">
        <f t="shared" si="514"/>
        <v>1.2501647404399702E-2</v>
      </c>
      <c r="X312" s="13">
        <f t="shared" si="515"/>
        <v>2.274037075199067E-2</v>
      </c>
      <c r="Y312" s="13">
        <f t="shared" si="516"/>
        <v>2.0682252714790267E-2</v>
      </c>
      <c r="Z312" s="13">
        <f t="shared" si="517"/>
        <v>5.2801871765048976E-2</v>
      </c>
      <c r="AA312" s="13">
        <f t="shared" si="518"/>
        <v>5.9418122174330651E-2</v>
      </c>
      <c r="AB312" s="13">
        <f t="shared" si="519"/>
        <v>3.3431705398942219E-2</v>
      </c>
      <c r="AC312" s="13">
        <f t="shared" si="520"/>
        <v>1.6043044849632494E-3</v>
      </c>
      <c r="AD312" s="13">
        <f t="shared" si="521"/>
        <v>3.517036366439576E-3</v>
      </c>
      <c r="AE312" s="13">
        <f t="shared" si="522"/>
        <v>6.3974537382107894E-3</v>
      </c>
      <c r="AF312" s="13">
        <f t="shared" si="523"/>
        <v>5.818451967555217E-3</v>
      </c>
      <c r="AG312" s="13">
        <f t="shared" si="524"/>
        <v>3.5279018480473784E-3</v>
      </c>
      <c r="AH312" s="13">
        <f t="shared" si="525"/>
        <v>2.4011518272258014E-2</v>
      </c>
      <c r="AI312" s="13">
        <f t="shared" si="526"/>
        <v>2.7020241491450016E-2</v>
      </c>
      <c r="AJ312" s="13">
        <f t="shared" si="527"/>
        <v>1.5202983875863427E-2</v>
      </c>
      <c r="AK312" s="13">
        <f t="shared" si="528"/>
        <v>5.7026561316485562E-3</v>
      </c>
      <c r="AL312" s="13">
        <f t="shared" si="529"/>
        <v>1.3135502408675458E-4</v>
      </c>
      <c r="AM312" s="13">
        <f t="shared" si="530"/>
        <v>7.9154654760173692E-4</v>
      </c>
      <c r="AN312" s="13">
        <f t="shared" si="531"/>
        <v>1.4398152001620982E-3</v>
      </c>
      <c r="AO312" s="13">
        <f t="shared" si="532"/>
        <v>1.3095046759403451E-3</v>
      </c>
      <c r="AP312" s="13">
        <f t="shared" si="533"/>
        <v>7.9399194013072942E-4</v>
      </c>
      <c r="AQ312" s="13">
        <f t="shared" si="534"/>
        <v>3.6106583613754048E-4</v>
      </c>
      <c r="AR312" s="13">
        <f t="shared" si="535"/>
        <v>8.7353419940028217E-3</v>
      </c>
      <c r="AS312" s="13">
        <f t="shared" si="536"/>
        <v>9.8299094422971984E-3</v>
      </c>
      <c r="AT312" s="13">
        <f t="shared" si="537"/>
        <v>5.5308149188722216E-3</v>
      </c>
      <c r="AU312" s="13">
        <f t="shared" si="538"/>
        <v>2.0746148169106513E-3</v>
      </c>
      <c r="AV312" s="13">
        <f t="shared" si="539"/>
        <v>5.8364274094478859E-4</v>
      </c>
      <c r="AW312" s="13">
        <f t="shared" si="540"/>
        <v>7.4686840390227712E-6</v>
      </c>
      <c r="AX312" s="13">
        <f t="shared" si="541"/>
        <v>1.4845499442818838E-4</v>
      </c>
      <c r="AY312" s="13">
        <f t="shared" si="542"/>
        <v>2.7003814010092989E-4</v>
      </c>
      <c r="AZ312" s="13">
        <f t="shared" si="543"/>
        <v>2.4559832894151322E-4</v>
      </c>
      <c r="BA312" s="13">
        <f t="shared" si="544"/>
        <v>1.4891362915455569E-4</v>
      </c>
      <c r="BB312" s="13">
        <f t="shared" si="545"/>
        <v>6.7718098012572428E-5</v>
      </c>
      <c r="BC312" s="13">
        <f t="shared" si="546"/>
        <v>2.4635707688949702E-5</v>
      </c>
      <c r="BD312" s="13">
        <f t="shared" si="547"/>
        <v>2.6482498554436973E-3</v>
      </c>
      <c r="BE312" s="13">
        <f t="shared" si="548"/>
        <v>2.9800843833544567E-3</v>
      </c>
      <c r="BF312" s="13">
        <f t="shared" si="549"/>
        <v>1.6767494414580415E-3</v>
      </c>
      <c r="BG312" s="13">
        <f t="shared" si="550"/>
        <v>6.2895057717910917E-4</v>
      </c>
      <c r="BH312" s="13">
        <f t="shared" si="551"/>
        <v>1.7694004486589542E-4</v>
      </c>
      <c r="BI312" s="13">
        <f t="shared" si="552"/>
        <v>3.9822244371012865E-5</v>
      </c>
      <c r="BJ312" s="14">
        <f t="shared" si="553"/>
        <v>0.23397490260144654</v>
      </c>
      <c r="BK312" s="14">
        <f t="shared" si="554"/>
        <v>0.23007111409223094</v>
      </c>
      <c r="BL312" s="14">
        <f t="shared" si="555"/>
        <v>0.48052334002462932</v>
      </c>
      <c r="BM312" s="14">
        <f t="shared" si="556"/>
        <v>0.56132281122970007</v>
      </c>
      <c r="BN312" s="14">
        <f t="shared" si="557"/>
        <v>0.43578584779759388</v>
      </c>
    </row>
    <row r="313" spans="1:66" s="10" customFormat="1" x14ac:dyDescent="0.25">
      <c r="A313" t="s">
        <v>290</v>
      </c>
      <c r="B313" t="s">
        <v>304</v>
      </c>
      <c r="C313" t="s">
        <v>300</v>
      </c>
      <c r="D313" s="11">
        <v>44416</v>
      </c>
      <c r="E313" s="10">
        <f>VLOOKUP(A313,home!$A$2:$E$405,3,FALSE)</f>
        <v>1.6292</v>
      </c>
      <c r="F313" s="10">
        <f>VLOOKUP(B313,home!$B$2:$E$405,3,FALSE)</f>
        <v>0.86650000000000005</v>
      </c>
      <c r="G313" s="10">
        <f>VLOOKUP(C313,away!$B$2:$E$405,4,FALSE)</f>
        <v>1.1554</v>
      </c>
      <c r="H313" s="10">
        <f>VLOOKUP(A313,away!$A$2:$E$405,3,FALSE)</f>
        <v>1.1462000000000001</v>
      </c>
      <c r="I313" s="10">
        <f>VLOOKUP(C313,away!$B$2:$E$405,3,FALSE)</f>
        <v>0.76980000000000004</v>
      </c>
      <c r="J313" s="10">
        <f>VLOOKUP(B313,home!$B$2:$E$405,4,FALSE)</f>
        <v>0.71850000000000003</v>
      </c>
      <c r="K313" s="12">
        <f t="shared" si="502"/>
        <v>1.63108025972</v>
      </c>
      <c r="L313" s="12">
        <f t="shared" si="503"/>
        <v>0.6339647100600001</v>
      </c>
      <c r="M313" s="13">
        <f t="shared" si="504"/>
        <v>0.10382536543197142</v>
      </c>
      <c r="N313" s="13">
        <f t="shared" si="505"/>
        <v>0.16934750401430385</v>
      </c>
      <c r="O313" s="13">
        <f t="shared" si="506"/>
        <v>6.5821617692953319E-2</v>
      </c>
      <c r="P313" s="13">
        <f t="shared" si="507"/>
        <v>0.10736034128181283</v>
      </c>
      <c r="Q313" s="13">
        <f t="shared" si="508"/>
        <v>0.13810968541529225</v>
      </c>
      <c r="R313" s="13">
        <f t="shared" si="509"/>
        <v>2.0864291388196659E-2</v>
      </c>
      <c r="S313" s="13">
        <f t="shared" si="510"/>
        <v>2.7753918399881693E-2</v>
      </c>
      <c r="T313" s="13">
        <f t="shared" si="511"/>
        <v>8.7556666670783573E-2</v>
      </c>
      <c r="U313" s="13">
        <f t="shared" si="512"/>
        <v>3.4031333816333567E-2</v>
      </c>
      <c r="V313" s="13">
        <f t="shared" si="513"/>
        <v>3.1887627833545235E-3</v>
      </c>
      <c r="W313" s="13">
        <f t="shared" si="514"/>
        <v>7.5089327185674126E-2</v>
      </c>
      <c r="X313" s="13">
        <f t="shared" si="515"/>
        <v>4.7603983537866379E-2</v>
      </c>
      <c r="Y313" s="13">
        <f t="shared" si="516"/>
        <v>1.5089622810642238E-2</v>
      </c>
      <c r="Z313" s="13">
        <f t="shared" si="517"/>
        <v>4.4090748135084843E-3</v>
      </c>
      <c r="AA313" s="13">
        <f t="shared" si="518"/>
        <v>7.1915548919423292E-3</v>
      </c>
      <c r="AB313" s="13">
        <f t="shared" si="519"/>
        <v>5.8650016104699661E-3</v>
      </c>
      <c r="AC313" s="13">
        <f t="shared" si="520"/>
        <v>2.0608322642504803E-4</v>
      </c>
      <c r="AD313" s="13">
        <f t="shared" si="521"/>
        <v>3.0619179822052367E-2</v>
      </c>
      <c r="AE313" s="13">
        <f t="shared" si="522"/>
        <v>1.9411479458162434E-2</v>
      </c>
      <c r="AF313" s="13">
        <f t="shared" si="523"/>
        <v>6.1530964732647974E-3</v>
      </c>
      <c r="AG313" s="13">
        <f t="shared" si="524"/>
        <v>1.300282007214842E-3</v>
      </c>
      <c r="AH313" s="13">
        <f t="shared" si="525"/>
        <v>6.9879945894468873E-4</v>
      </c>
      <c r="AI313" s="13">
        <f t="shared" si="526"/>
        <v>1.1397980029876982E-3</v>
      </c>
      <c r="AJ313" s="13">
        <f t="shared" si="527"/>
        <v>9.2955101137075626E-4</v>
      </c>
      <c r="AK313" s="13">
        <f t="shared" si="528"/>
        <v>5.0539076834986722E-4</v>
      </c>
      <c r="AL313" s="13">
        <f t="shared" si="529"/>
        <v>8.5239923517330265E-6</v>
      </c>
      <c r="AM313" s="13">
        <f t="shared" si="530"/>
        <v>9.988467955313312E-3</v>
      </c>
      <c r="AN313" s="13">
        <f t="shared" si="531"/>
        <v>6.3323361912338057E-3</v>
      </c>
      <c r="AO313" s="13">
        <f t="shared" si="532"/>
        <v>2.0072388387389925E-3</v>
      </c>
      <c r="AP313" s="13">
        <f t="shared" si="533"/>
        <v>4.2417286280744556E-4</v>
      </c>
      <c r="AQ313" s="13">
        <f t="shared" si="534"/>
        <v>6.7227656496260591E-5</v>
      </c>
      <c r="AR313" s="13">
        <f t="shared" si="535"/>
        <v>8.8602839275990912E-5</v>
      </c>
      <c r="AS313" s="13">
        <f t="shared" si="536"/>
        <v>1.4451834209821266E-4</v>
      </c>
      <c r="AT313" s="13">
        <f t="shared" si="537"/>
        <v>1.1786050748192828E-4</v>
      </c>
      <c r="AU313" s="13">
        <f t="shared" si="538"/>
        <v>6.4079982384784856E-5</v>
      </c>
      <c r="AV313" s="13">
        <f t="shared" si="539"/>
        <v>2.6129898577756989E-5</v>
      </c>
      <c r="AW313" s="13">
        <f t="shared" si="540"/>
        <v>2.4483920779381492E-7</v>
      </c>
      <c r="AX313" s="13">
        <f t="shared" si="541"/>
        <v>2.7153321511262218E-3</v>
      </c>
      <c r="AY313" s="13">
        <f t="shared" si="542"/>
        <v>1.7214247599053314E-3</v>
      </c>
      <c r="AZ313" s="13">
        <f t="shared" si="543"/>
        <v>5.456612744017444E-4</v>
      </c>
      <c r="BA313" s="13">
        <f t="shared" si="544"/>
        <v>1.1530999720569068E-4</v>
      </c>
      <c r="BB313" s="13">
        <f t="shared" si="545"/>
        <v>1.8275617236381276E-5</v>
      </c>
      <c r="BC313" s="13">
        <f t="shared" si="546"/>
        <v>2.3172192764859992E-6</v>
      </c>
      <c r="BD313" s="13">
        <f t="shared" si="547"/>
        <v>9.3618455520160597E-6</v>
      </c>
      <c r="BE313" s="13">
        <f t="shared" si="548"/>
        <v>1.5269921474440882E-5</v>
      </c>
      <c r="BF313" s="13">
        <f t="shared" si="549"/>
        <v>1.2453233742217523E-5</v>
      </c>
      <c r="BG313" s="13">
        <f t="shared" si="550"/>
        <v>6.770741242203341E-6</v>
      </c>
      <c r="BH313" s="13">
        <f t="shared" si="551"/>
        <v>2.7609055959574862E-6</v>
      </c>
      <c r="BI313" s="13">
        <f t="shared" si="552"/>
        <v>9.0065172330334771E-7</v>
      </c>
      <c r="BJ313" s="14">
        <f t="shared" si="553"/>
        <v>0.61421859191899841</v>
      </c>
      <c r="BK313" s="14">
        <f t="shared" si="554"/>
        <v>0.2440644198757026</v>
      </c>
      <c r="BL313" s="14">
        <f t="shared" si="555"/>
        <v>0.13753604751069765</v>
      </c>
      <c r="BM313" s="14">
        <f t="shared" si="556"/>
        <v>0.39317814897367942</v>
      </c>
      <c r="BN313" s="14">
        <f t="shared" si="557"/>
        <v>0.60532880522453036</v>
      </c>
    </row>
    <row r="314" spans="1:66" x14ac:dyDescent="0.25">
      <c r="A314" t="s">
        <v>290</v>
      </c>
      <c r="B314" t="s">
        <v>316</v>
      </c>
      <c r="C314" t="s">
        <v>307</v>
      </c>
      <c r="D314" s="11">
        <v>44416</v>
      </c>
      <c r="E314" s="10">
        <f>VLOOKUP(A314,home!$A$2:$E$405,3,FALSE)</f>
        <v>1.6292</v>
      </c>
      <c r="F314" s="10">
        <f>VLOOKUP(B314,home!$B$2:$E$405,3,FALSE)</f>
        <v>0.86650000000000005</v>
      </c>
      <c r="G314" s="10">
        <f>VLOOKUP(C314,away!$B$2:$E$405,4,FALSE)</f>
        <v>0.79790000000000005</v>
      </c>
      <c r="H314" s="10">
        <f>VLOOKUP(A314,away!$A$2:$E$405,3,FALSE)</f>
        <v>1.1462000000000001</v>
      </c>
      <c r="I314" s="10">
        <f>VLOOKUP(C314,away!$B$2:$E$405,3,FALSE)</f>
        <v>1.0033000000000001</v>
      </c>
      <c r="J314" s="10">
        <f>VLOOKUP(B314,home!$B$2:$E$405,4,FALSE)</f>
        <v>1.3856999999999999</v>
      </c>
      <c r="K314" s="12">
        <f t="shared" si="502"/>
        <v>1.1263968662200001</v>
      </c>
      <c r="L314" s="12">
        <f t="shared" si="503"/>
        <v>1.593530694822</v>
      </c>
      <c r="M314" s="13">
        <f t="shared" si="504"/>
        <v>6.5879526497811966E-2</v>
      </c>
      <c r="N314" s="13">
        <f t="shared" si="505"/>
        <v>7.4206492195192847E-2</v>
      </c>
      <c r="O314" s="13">
        <f t="shared" si="506"/>
        <v>0.10498104763460263</v>
      </c>
      <c r="P314" s="13">
        <f t="shared" si="507"/>
        <v>0.11825032306810897</v>
      </c>
      <c r="Q314" s="13">
        <f t="shared" si="508"/>
        <v>4.1792980130922065E-2</v>
      </c>
      <c r="R314" s="13">
        <f t="shared" si="509"/>
        <v>8.3645260890154949E-2</v>
      </c>
      <c r="S314" s="13">
        <f t="shared" si="510"/>
        <v>5.3063294657167019E-2</v>
      </c>
      <c r="T314" s="13">
        <f t="shared" si="511"/>
        <v>6.6598396666710274E-2</v>
      </c>
      <c r="U314" s="13">
        <f t="shared" si="512"/>
        <v>9.4217759740824872E-2</v>
      </c>
      <c r="V314" s="13">
        <f t="shared" si="513"/>
        <v>1.0582872622593846E-2</v>
      </c>
      <c r="W314" s="13">
        <f t="shared" si="514"/>
        <v>1.5691827283155116E-2</v>
      </c>
      <c r="X314" s="13">
        <f t="shared" si="515"/>
        <v>2.5005408433552985E-2</v>
      </c>
      <c r="Y314" s="13">
        <f t="shared" si="516"/>
        <v>1.9923442937713802E-2</v>
      </c>
      <c r="Z314" s="13">
        <f t="shared" si="517"/>
        <v>4.4430430234952016E-2</v>
      </c>
      <c r="AA314" s="13">
        <f t="shared" si="518"/>
        <v>5.0046297381456294E-2</v>
      </c>
      <c r="AB314" s="13">
        <f t="shared" si="519"/>
        <v>2.8185996268193288E-2</v>
      </c>
      <c r="AC314" s="13">
        <f t="shared" si="520"/>
        <v>1.1872316153599817E-3</v>
      </c>
      <c r="AD314" s="13">
        <f t="shared" si="521"/>
        <v>4.4188062692528543E-3</v>
      </c>
      <c r="AE314" s="13">
        <f t="shared" si="522"/>
        <v>7.0415034245263101E-3</v>
      </c>
      <c r="AF314" s="13">
        <f t="shared" si="523"/>
        <v>5.6104259223384535E-3</v>
      </c>
      <c r="AG314" s="13">
        <f t="shared" si="524"/>
        <v>2.980128639423785E-3</v>
      </c>
      <c r="AH314" s="13">
        <f t="shared" si="525"/>
        <v>1.7700313590885874E-2</v>
      </c>
      <c r="AI314" s="13">
        <f t="shared" si="526"/>
        <v>1.9937577759885125E-2</v>
      </c>
      <c r="AJ314" s="13">
        <f t="shared" si="527"/>
        <v>1.1228812554376088E-2</v>
      </c>
      <c r="AK314" s="13">
        <f t="shared" si="528"/>
        <v>4.2160330908736733E-3</v>
      </c>
      <c r="AL314" s="13">
        <f t="shared" si="529"/>
        <v>8.5240759632753703E-5</v>
      </c>
      <c r="AM314" s="13">
        <f t="shared" si="530"/>
        <v>9.9546590682394001E-4</v>
      </c>
      <c r="AN314" s="13">
        <f t="shared" si="531"/>
        <v>1.5863054781727654E-3</v>
      </c>
      <c r="AO314" s="13">
        <f t="shared" si="532"/>
        <v>1.2639132354162965E-3</v>
      </c>
      <c r="AP314" s="13">
        <f t="shared" si="533"/>
        <v>6.7136151207588418E-4</v>
      </c>
      <c r="AQ314" s="13">
        <f t="shared" si="534"/>
        <v>2.6745879420375808E-4</v>
      </c>
      <c r="AR314" s="13">
        <f t="shared" si="535"/>
        <v>5.6411986030103257E-3</v>
      </c>
      <c r="AS314" s="13">
        <f t="shared" si="536"/>
        <v>6.3542284281554737E-3</v>
      </c>
      <c r="AT314" s="13">
        <f t="shared" si="537"/>
        <v>3.5786914943601819E-3</v>
      </c>
      <c r="AU314" s="13">
        <f t="shared" si="538"/>
        <v>1.3436756281384927E-3</v>
      </c>
      <c r="AV314" s="13">
        <f t="shared" si="539"/>
        <v>3.7837800418784702E-4</v>
      </c>
      <c r="AW314" s="13">
        <f t="shared" si="540"/>
        <v>4.2500758164133857E-6</v>
      </c>
      <c r="AX314" s="13">
        <f t="shared" si="541"/>
        <v>1.8688161297922295E-4</v>
      </c>
      <c r="AY314" s="13">
        <f t="shared" si="542"/>
        <v>2.9780158658023717E-4</v>
      </c>
      <c r="AZ314" s="13">
        <f t="shared" si="543"/>
        <v>2.3727798459114978E-4</v>
      </c>
      <c r="BA314" s="13">
        <f t="shared" si="544"/>
        <v>1.2603658388383288E-4</v>
      </c>
      <c r="BB314" s="13">
        <f t="shared" si="545"/>
        <v>5.0210791272348881E-5</v>
      </c>
      <c r="BC314" s="13">
        <f t="shared" si="546"/>
        <v>1.600248742075769E-5</v>
      </c>
      <c r="BD314" s="13">
        <f t="shared" si="547"/>
        <v>1.498237188247323E-3</v>
      </c>
      <c r="BE314" s="13">
        <f t="shared" si="548"/>
        <v>1.6876096736960491E-3</v>
      </c>
      <c r="BF314" s="13">
        <f t="shared" si="549"/>
        <v>9.5045912392689345E-4</v>
      </c>
      <c r="BG314" s="13">
        <f t="shared" si="550"/>
        <v>3.568647262204865E-4</v>
      </c>
      <c r="BH314" s="13">
        <f t="shared" si="551"/>
        <v>1.0049282731980357E-4</v>
      </c>
      <c r="BI314" s="13">
        <f t="shared" si="552"/>
        <v>2.2638961154122847E-5</v>
      </c>
      <c r="BJ314" s="14">
        <f t="shared" si="553"/>
        <v>0.26896812787620877</v>
      </c>
      <c r="BK314" s="14">
        <f t="shared" si="554"/>
        <v>0.24934629080725479</v>
      </c>
      <c r="BL314" s="14">
        <f t="shared" si="555"/>
        <v>0.43607157356966969</v>
      </c>
      <c r="BM314" s="14">
        <f t="shared" si="556"/>
        <v>0.50976724056052813</v>
      </c>
      <c r="BN314" s="14">
        <f t="shared" si="557"/>
        <v>0.48875563041679343</v>
      </c>
    </row>
    <row r="315" spans="1:66" x14ac:dyDescent="0.25">
      <c r="A315" t="s">
        <v>290</v>
      </c>
      <c r="B315" t="s">
        <v>299</v>
      </c>
      <c r="C315" t="s">
        <v>292</v>
      </c>
      <c r="D315" s="11">
        <v>44416</v>
      </c>
      <c r="E315" s="10">
        <f>VLOOKUP(A315,home!$A$2:$E$405,3,FALSE)</f>
        <v>1.6292</v>
      </c>
      <c r="F315" s="10">
        <f>VLOOKUP(B315,home!$B$2:$E$405,3,FALSE)</f>
        <v>0.90259999999999996</v>
      </c>
      <c r="G315" s="10">
        <f>VLOOKUP(C315,away!$B$2:$E$405,4,FALSE)</f>
        <v>1.1193</v>
      </c>
      <c r="H315" s="10">
        <f>VLOOKUP(A315,away!$A$2:$E$405,3,FALSE)</f>
        <v>1.1462000000000001</v>
      </c>
      <c r="I315" s="10">
        <f>VLOOKUP(C315,away!$B$2:$E$405,3,FALSE)</f>
        <v>0.41060000000000002</v>
      </c>
      <c r="J315" s="10">
        <f>VLOOKUP(B315,home!$B$2:$E$405,4,FALSE)</f>
        <v>1.0777000000000001</v>
      </c>
      <c r="K315" s="12">
        <f t="shared" si="502"/>
        <v>1.645948469256</v>
      </c>
      <c r="L315" s="12">
        <f t="shared" si="503"/>
        <v>0.50719764924400013</v>
      </c>
      <c r="M315" s="13">
        <f t="shared" si="504"/>
        <v>0.11611826068936749</v>
      </c>
      <c r="N315" s="13">
        <f t="shared" si="505"/>
        <v>0.19112467343433359</v>
      </c>
      <c r="O315" s="13">
        <f t="shared" si="506"/>
        <v>5.8894908855949175E-2</v>
      </c>
      <c r="P315" s="13">
        <f t="shared" si="507"/>
        <v>9.693798507842119E-2</v>
      </c>
      <c r="Q315" s="13">
        <f t="shared" si="508"/>
        <v>0.15729068183814718</v>
      </c>
      <c r="R315" s="13">
        <f t="shared" si="509"/>
        <v>1.493567966208853E-2</v>
      </c>
      <c r="S315" s="13">
        <f t="shared" si="510"/>
        <v>2.0231471121072035E-2</v>
      </c>
      <c r="T315" s="13">
        <f t="shared" si="511"/>
        <v>7.9777464076294186E-2</v>
      </c>
      <c r="U315" s="13">
        <f t="shared" si="512"/>
        <v>2.458335907711259E-2</v>
      </c>
      <c r="V315" s="13">
        <f t="shared" si="513"/>
        <v>1.8766289872696323E-3</v>
      </c>
      <c r="W315" s="13">
        <f t="shared" si="514"/>
        <v>8.629745233324361E-2</v>
      </c>
      <c r="X315" s="13">
        <f t="shared" si="515"/>
        <v>4.3769864959167307E-2</v>
      </c>
      <c r="Y315" s="13">
        <f t="shared" si="516"/>
        <v>1.1099986307508494E-2</v>
      </c>
      <c r="Z315" s="13">
        <f t="shared" si="517"/>
        <v>2.5251138714909084E-3</v>
      </c>
      <c r="AA315" s="13">
        <f t="shared" si="518"/>
        <v>4.1562073114775533E-3</v>
      </c>
      <c r="AB315" s="13">
        <f t="shared" si="519"/>
        <v>3.4204515311185373E-3</v>
      </c>
      <c r="AC315" s="13">
        <f t="shared" si="520"/>
        <v>9.7915603285434521E-5</v>
      </c>
      <c r="AD315" s="13">
        <f t="shared" si="521"/>
        <v>3.5510289892148751E-2</v>
      </c>
      <c r="AE315" s="13">
        <f t="shared" si="522"/>
        <v>1.8010735557270823E-2</v>
      </c>
      <c r="AF315" s="13">
        <f t="shared" si="523"/>
        <v>4.5675013679015433E-3</v>
      </c>
      <c r="AG315" s="13">
        <f t="shared" si="524"/>
        <v>7.7220865223947264E-4</v>
      </c>
      <c r="AH315" s="13">
        <f t="shared" si="525"/>
        <v>3.2018295492340122E-4</v>
      </c>
      <c r="AI315" s="13">
        <f t="shared" si="526"/>
        <v>5.2700464453803511E-4</v>
      </c>
      <c r="AJ315" s="13">
        <f t="shared" si="527"/>
        <v>4.3371124398409072E-4</v>
      </c>
      <c r="AK315" s="13">
        <f t="shared" si="528"/>
        <v>2.3795545271157654E-4</v>
      </c>
      <c r="AL315" s="13">
        <f t="shared" si="529"/>
        <v>3.2696808353407171E-6</v>
      </c>
      <c r="AM315" s="13">
        <f t="shared" si="530"/>
        <v>1.1689621458163801E-2</v>
      </c>
      <c r="AN315" s="13">
        <f t="shared" si="531"/>
        <v>5.9289485241329001E-3</v>
      </c>
      <c r="AO315" s="13">
        <f t="shared" si="532"/>
        <v>1.5035743769644453E-3</v>
      </c>
      <c r="AP315" s="13">
        <f t="shared" si="533"/>
        <v>2.5420312981995957E-4</v>
      </c>
      <c r="AQ315" s="13">
        <f t="shared" si="534"/>
        <v>3.2232807468787722E-5</v>
      </c>
      <c r="AR315" s="13">
        <f t="shared" si="535"/>
        <v>3.247920841302936E-5</v>
      </c>
      <c r="AS315" s="13">
        <f t="shared" si="536"/>
        <v>5.3459103370072279E-5</v>
      </c>
      <c r="AT315" s="13">
        <f t="shared" si="537"/>
        <v>4.3995464679884376E-5</v>
      </c>
      <c r="AU315" s="13">
        <f t="shared" si="538"/>
        <v>2.4138089248020698E-5</v>
      </c>
      <c r="AV315" s="13">
        <f t="shared" si="539"/>
        <v>9.9325127621361001E-6</v>
      </c>
      <c r="AW315" s="13">
        <f t="shared" si="540"/>
        <v>7.582219056143508E-8</v>
      </c>
      <c r="AX315" s="13">
        <f t="shared" si="541"/>
        <v>3.2067524242078023E-3</v>
      </c>
      <c r="AY315" s="13">
        <f t="shared" si="542"/>
        <v>1.6264572912656958E-3</v>
      </c>
      <c r="AZ315" s="13">
        <f t="shared" si="543"/>
        <v>4.1246765736286241E-4</v>
      </c>
      <c r="BA315" s="13">
        <f t="shared" si="544"/>
        <v>6.9734208734541174E-5</v>
      </c>
      <c r="BB315" s="13">
        <f t="shared" si="545"/>
        <v>8.8422566855124256E-6</v>
      </c>
      <c r="BC315" s="13">
        <f t="shared" si="546"/>
        <v>8.9695436098078949E-7</v>
      </c>
      <c r="BD315" s="13">
        <f t="shared" si="547"/>
        <v>2.745563026065739E-6</v>
      </c>
      <c r="BE315" s="13">
        <f t="shared" si="548"/>
        <v>4.5190552599987747E-6</v>
      </c>
      <c r="BF315" s="13">
        <f t="shared" si="549"/>
        <v>3.7190660438391296E-6</v>
      </c>
      <c r="BG315" s="13">
        <f t="shared" si="550"/>
        <v>2.0404636873063276E-6</v>
      </c>
      <c r="BH315" s="13">
        <f t="shared" si="551"/>
        <v>8.3962452067357615E-7</v>
      </c>
      <c r="BI315" s="13">
        <f t="shared" si="552"/>
        <v>2.7639573891049489E-7</v>
      </c>
      <c r="BJ315" s="14">
        <f t="shared" si="553"/>
        <v>0.65295458950742236</v>
      </c>
      <c r="BK315" s="14">
        <f t="shared" si="554"/>
        <v>0.23689198845151685</v>
      </c>
      <c r="BL315" s="14">
        <f t="shared" si="555"/>
        <v>0.10768760528065341</v>
      </c>
      <c r="BM315" s="14">
        <f t="shared" si="556"/>
        <v>0.36313072608370117</v>
      </c>
      <c r="BN315" s="14">
        <f t="shared" si="557"/>
        <v>0.6353021895583072</v>
      </c>
    </row>
    <row r="316" spans="1:66" x14ac:dyDescent="0.25">
      <c r="A316" t="s">
        <v>290</v>
      </c>
      <c r="B316" t="s">
        <v>295</v>
      </c>
      <c r="C316" t="s">
        <v>315</v>
      </c>
      <c r="D316" s="11">
        <v>44416</v>
      </c>
      <c r="E316" s="10">
        <f>VLOOKUP(A316,home!$A$2:$E$405,3,FALSE)</f>
        <v>1.6292</v>
      </c>
      <c r="F316" s="10">
        <f>VLOOKUP(B316,home!$B$2:$E$405,3,FALSE)</f>
        <v>1.0570999999999999</v>
      </c>
      <c r="G316" s="10">
        <f>VLOOKUP(C316,away!$B$2:$E$405,4,FALSE)</f>
        <v>0.83040000000000003</v>
      </c>
      <c r="H316" s="10">
        <f>VLOOKUP(A316,away!$A$2:$E$405,3,FALSE)</f>
        <v>1.1462000000000001</v>
      </c>
      <c r="I316" s="10">
        <f>VLOOKUP(C316,away!$B$2:$E$405,3,FALSE)</f>
        <v>1.3343</v>
      </c>
      <c r="J316" s="10">
        <f>VLOOKUP(B316,home!$B$2:$E$405,4,FALSE)</f>
        <v>0.72699999999999998</v>
      </c>
      <c r="K316" s="12">
        <f t="shared" si="502"/>
        <v>1.4301375665279998</v>
      </c>
      <c r="L316" s="12">
        <f t="shared" si="503"/>
        <v>1.1118553778200002</v>
      </c>
      <c r="M316" s="13">
        <f t="shared" si="504"/>
        <v>7.8709379962825524E-2</v>
      </c>
      <c r="N316" s="13">
        <f t="shared" si="505"/>
        <v>0.112565241122963</v>
      </c>
      <c r="O316" s="13">
        <f t="shared" si="506"/>
        <v>8.7513447396545332E-2</v>
      </c>
      <c r="P316" s="13">
        <f t="shared" si="507"/>
        <v>0.12515626869817145</v>
      </c>
      <c r="Q316" s="13">
        <f t="shared" si="508"/>
        <v>8.0491890007615932E-2</v>
      </c>
      <c r="R316" s="13">
        <f t="shared" si="509"/>
        <v>4.865114855970832E-2</v>
      </c>
      <c r="S316" s="13">
        <f t="shared" si="510"/>
        <v>4.9752937965738826E-2</v>
      </c>
      <c r="T316" s="13">
        <f t="shared" si="511"/>
        <v>8.9495340775863727E-2</v>
      </c>
      <c r="U316" s="13">
        <f t="shared" si="512"/>
        <v>6.957783520997346E-2</v>
      </c>
      <c r="V316" s="13">
        <f t="shared" si="513"/>
        <v>8.7902724844010956E-3</v>
      </c>
      <c r="W316" s="13">
        <f t="shared" si="514"/>
        <v>3.8371491900243769E-2</v>
      </c>
      <c r="X316" s="13">
        <f t="shared" si="515"/>
        <v>4.2663549624262616E-2</v>
      </c>
      <c r="Y316" s="13">
        <f t="shared" si="516"/>
        <v>2.3717848543313425E-2</v>
      </c>
      <c r="Z316" s="13">
        <f t="shared" si="517"/>
        <v>1.8031013721077148E-2</v>
      </c>
      <c r="AA316" s="13">
        <f t="shared" si="518"/>
        <v>2.5786830085094248E-2</v>
      </c>
      <c r="AB316" s="13">
        <f t="shared" si="519"/>
        <v>1.8439357213183856E-2</v>
      </c>
      <c r="AC316" s="13">
        <f t="shared" si="520"/>
        <v>8.7359164300640859E-4</v>
      </c>
      <c r="AD316" s="13">
        <f t="shared" si="521"/>
        <v>1.3719128012565876E-2</v>
      </c>
      <c r="AE316" s="13">
        <f t="shared" si="522"/>
        <v>1.5253686259772381E-2</v>
      </c>
      <c r="AF316" s="13">
        <f t="shared" si="523"/>
        <v>8.4799465497534844E-3</v>
      </c>
      <c r="AG316" s="13">
        <f t="shared" si="524"/>
        <v>3.1428247249898557E-3</v>
      </c>
      <c r="AH316" s="13">
        <f t="shared" si="525"/>
        <v>5.0119698933314598E-3</v>
      </c>
      <c r="AI316" s="13">
        <f t="shared" si="526"/>
        <v>7.1678064267606534E-3</v>
      </c>
      <c r="AJ316" s="13">
        <f t="shared" si="527"/>
        <v>5.12547462025562E-3</v>
      </c>
      <c r="AK316" s="13">
        <f t="shared" si="528"/>
        <v>2.4433779335711328E-3</v>
      </c>
      <c r="AL316" s="13">
        <f t="shared" si="529"/>
        <v>5.556413756847074E-5</v>
      </c>
      <c r="AM316" s="13">
        <f t="shared" si="530"/>
        <v>3.9240480701554087E-3</v>
      </c>
      <c r="AN316" s="13">
        <f t="shared" si="531"/>
        <v>4.3629739496264851E-3</v>
      </c>
      <c r="AO316" s="13">
        <f t="shared" si="532"/>
        <v>2.4254980245903878E-3</v>
      </c>
      <c r="AP316" s="13">
        <f t="shared" si="533"/>
        <v>8.9893434084420301E-4</v>
      </c>
      <c r="AQ316" s="13">
        <f t="shared" si="534"/>
        <v>2.4987124529367608E-4</v>
      </c>
      <c r="AR316" s="13">
        <f t="shared" si="535"/>
        <v>1.1145171358745015E-3</v>
      </c>
      <c r="AS316" s="13">
        <f t="shared" si="536"/>
        <v>1.5939128245533159E-3</v>
      </c>
      <c r="AT316" s="13">
        <f t="shared" si="537"/>
        <v>1.1397573040822253E-3</v>
      </c>
      <c r="AU316" s="13">
        <f t="shared" si="538"/>
        <v>5.4333657909755577E-4</v>
      </c>
      <c r="AV316" s="13">
        <f t="shared" si="539"/>
        <v>1.9426151325905672E-4</v>
      </c>
      <c r="AW316" s="13">
        <f t="shared" si="540"/>
        <v>2.4542465709459612E-6</v>
      </c>
      <c r="AX316" s="13">
        <f t="shared" si="541"/>
        <v>9.353214263318261E-4</v>
      </c>
      <c r="AY316" s="13">
        <f t="shared" si="542"/>
        <v>1.0399421578573141E-3</v>
      </c>
      <c r="AZ316" s="13">
        <f t="shared" si="543"/>
        <v>5.781326404176953E-4</v>
      </c>
      <c r="BA316" s="13">
        <f t="shared" si="544"/>
        <v>2.1426662844723027E-4</v>
      </c>
      <c r="BB316" s="13">
        <f t="shared" si="545"/>
        <v>5.9558375781603203E-5</v>
      </c>
      <c r="BC316" s="13">
        <f t="shared" si="546"/>
        <v>1.3244060081399974E-5</v>
      </c>
      <c r="BD316" s="13">
        <f t="shared" si="547"/>
        <v>2.0653031186576828E-4</v>
      </c>
      <c r="BE316" s="13">
        <f t="shared" si="548"/>
        <v>2.9536675762597875E-4</v>
      </c>
      <c r="BF316" s="13">
        <f t="shared" si="549"/>
        <v>2.1120754799224144E-4</v>
      </c>
      <c r="BG316" s="13">
        <f t="shared" si="550"/>
        <v>1.0068528290598999E-4</v>
      </c>
      <c r="BH316" s="13">
        <f t="shared" si="551"/>
        <v>3.5998451370088953E-5</v>
      </c>
      <c r="BI316" s="13">
        <f t="shared" si="552"/>
        <v>1.0296547528239095E-5</v>
      </c>
      <c r="BJ316" s="14">
        <f t="shared" si="553"/>
        <v>0.44260273844077125</v>
      </c>
      <c r="BK316" s="14">
        <f t="shared" si="554"/>
        <v>0.26437795704956912</v>
      </c>
      <c r="BL316" s="14">
        <f t="shared" si="555"/>
        <v>0.27516311759457907</v>
      </c>
      <c r="BM316" s="14">
        <f t="shared" si="556"/>
        <v>0.46604996314688069</v>
      </c>
      <c r="BN316" s="14">
        <f t="shared" si="557"/>
        <v>0.53308737574782949</v>
      </c>
    </row>
    <row r="317" spans="1:66" x14ac:dyDescent="0.25">
      <c r="A317" t="s">
        <v>290</v>
      </c>
      <c r="B317" t="s">
        <v>311</v>
      </c>
      <c r="C317" t="s">
        <v>312</v>
      </c>
      <c r="D317" s="11">
        <v>44416</v>
      </c>
      <c r="E317" s="10">
        <f>VLOOKUP(A317,home!$A$2:$E$405,3,FALSE)</f>
        <v>1.6292</v>
      </c>
      <c r="F317" s="10">
        <f>VLOOKUP(B317,home!$B$2:$E$405,3,FALSE)</f>
        <v>1.2583</v>
      </c>
      <c r="G317" s="10">
        <f>VLOOKUP(C317,away!$B$2:$E$405,4,FALSE)</f>
        <v>1.1048</v>
      </c>
      <c r="H317" s="10">
        <f>VLOOKUP(A317,away!$A$2:$E$405,3,FALSE)</f>
        <v>1.1462000000000001</v>
      </c>
      <c r="I317" s="10">
        <f>VLOOKUP(C317,away!$B$2:$E$405,3,FALSE)</f>
        <v>1.1778</v>
      </c>
      <c r="J317" s="10">
        <f>VLOOKUP(B317,home!$B$2:$E$405,4,FALSE)</f>
        <v>1.0468999999999999</v>
      </c>
      <c r="K317" s="12">
        <f t="shared" si="502"/>
        <v>2.2648647033279996</v>
      </c>
      <c r="L317" s="12">
        <f t="shared" si="503"/>
        <v>1.4133090954840002</v>
      </c>
      <c r="M317" s="13">
        <f t="shared" si="504"/>
        <v>2.526907914689738E-2</v>
      </c>
      <c r="N317" s="13">
        <f t="shared" si="505"/>
        <v>5.7231045445409481E-2</v>
      </c>
      <c r="O317" s="13">
        <f t="shared" si="506"/>
        <v>3.5713019392815147E-2</v>
      </c>
      <c r="P317" s="13">
        <f t="shared" si="507"/>
        <v>8.0885157072055389E-2</v>
      </c>
      <c r="Q317" s="13">
        <f t="shared" si="508"/>
        <v>6.4810287381934312E-2</v>
      </c>
      <c r="R317" s="13">
        <f t="shared" si="509"/>
        <v>2.5236767567531074E-2</v>
      </c>
      <c r="S317" s="13">
        <f t="shared" si="510"/>
        <v>6.4727414447296655E-2</v>
      </c>
      <c r="T317" s="13">
        <f t="shared" si="511"/>
        <v>9.1596968637819701E-2</v>
      </c>
      <c r="U317" s="13">
        <f t="shared" si="512"/>
        <v>5.7157864089793953E-2</v>
      </c>
      <c r="V317" s="13">
        <f t="shared" si="513"/>
        <v>2.3021052084169873E-2</v>
      </c>
      <c r="W317" s="13">
        <f t="shared" si="514"/>
        <v>4.8928844101295686E-2</v>
      </c>
      <c r="X317" s="13">
        <f t="shared" si="515"/>
        <v>6.9151580399879856E-2</v>
      </c>
      <c r="Y317" s="13">
        <f t="shared" si="516"/>
        <v>4.886627877312167E-2</v>
      </c>
      <c r="Z317" s="13">
        <f t="shared" si="517"/>
        <v>1.1889117714602437E-2</v>
      </c>
      <c r="AA317" s="13">
        <f t="shared" si="518"/>
        <v>2.6927243065514715E-2</v>
      </c>
      <c r="AB317" s="13">
        <f t="shared" si="519"/>
        <v>3.0493281188508962E-2</v>
      </c>
      <c r="AC317" s="13">
        <f t="shared" si="520"/>
        <v>4.6055828819663329E-3</v>
      </c>
      <c r="AD317" s="13">
        <f t="shared" si="521"/>
        <v>2.7704302994915758E-2</v>
      </c>
      <c r="AE317" s="13">
        <f t="shared" si="522"/>
        <v>3.9154743406759063E-2</v>
      </c>
      <c r="AF317" s="13">
        <f t="shared" si="523"/>
        <v>2.7668877494057394E-2</v>
      </c>
      <c r="AG317" s="13">
        <f t="shared" si="524"/>
        <v>1.3034892074727961E-2</v>
      </c>
      <c r="AH317" s="13">
        <f t="shared" si="525"/>
        <v>4.2007495508318915E-3</v>
      </c>
      <c r="AI317" s="13">
        <f t="shared" si="526"/>
        <v>9.5141293852001006E-3</v>
      </c>
      <c r="AJ317" s="13">
        <f t="shared" si="527"/>
        <v>1.0774107913717716E-2</v>
      </c>
      <c r="AK317" s="13">
        <f t="shared" si="528"/>
        <v>8.1339655745420424E-3</v>
      </c>
      <c r="AL317" s="13">
        <f t="shared" si="529"/>
        <v>5.8969033679560142E-4</v>
      </c>
      <c r="AM317" s="13">
        <f t="shared" si="530"/>
        <v>1.2549299596697767E-2</v>
      </c>
      <c r="AN317" s="13">
        <f t="shared" si="531"/>
        <v>1.7736039261966652E-2</v>
      </c>
      <c r="AO317" s="13">
        <f t="shared" si="532"/>
        <v>1.2533252803399404E-2</v>
      </c>
      <c r="AP317" s="13">
        <f t="shared" si="533"/>
        <v>5.9044533943482429E-3</v>
      </c>
      <c r="AQ317" s="13">
        <f t="shared" si="534"/>
        <v>2.0862044215234367E-3</v>
      </c>
      <c r="AR317" s="13">
        <f t="shared" si="535"/>
        <v>1.1873915096082069E-3</v>
      </c>
      <c r="AS317" s="13">
        <f t="shared" si="536"/>
        <v>2.6892811191429776E-3</v>
      </c>
      <c r="AT317" s="13">
        <f t="shared" si="537"/>
        <v>3.0454289420366754E-3</v>
      </c>
      <c r="AU317" s="13">
        <f t="shared" si="538"/>
        <v>2.2991615057707995E-3</v>
      </c>
      <c r="AV317" s="13">
        <f t="shared" si="539"/>
        <v>1.3018224354176852E-3</v>
      </c>
      <c r="AW317" s="13">
        <f t="shared" si="540"/>
        <v>5.2432543740630587E-5</v>
      </c>
      <c r="AX317" s="13">
        <f t="shared" si="541"/>
        <v>4.7370776180081795E-3</v>
      </c>
      <c r="AY317" s="13">
        <f t="shared" si="542"/>
        <v>6.6949548835446423E-3</v>
      </c>
      <c r="AZ317" s="13">
        <f t="shared" si="543"/>
        <v>4.7310203153843348E-3</v>
      </c>
      <c r="BA317" s="13">
        <f t="shared" si="544"/>
        <v>2.2287980142174225E-3</v>
      </c>
      <c r="BB317" s="13">
        <f t="shared" si="545"/>
        <v>7.8749512637253996E-4</v>
      </c>
      <c r="BC317" s="13">
        <f t="shared" si="546"/>
        <v>2.2259480495032634E-4</v>
      </c>
      <c r="BD317" s="13">
        <f t="shared" si="547"/>
        <v>2.7969187007162639E-4</v>
      </c>
      <c r="BE317" s="13">
        <f t="shared" si="548"/>
        <v>6.3346424433302758E-4</v>
      </c>
      <c r="BF317" s="13">
        <f t="shared" si="549"/>
        <v>7.1735540390510904E-4</v>
      </c>
      <c r="BG317" s="13">
        <f t="shared" si="550"/>
        <v>5.4157097801542733E-4</v>
      </c>
      <c r="BH317" s="13">
        <f t="shared" si="551"/>
        <v>3.0664624811349149E-4</v>
      </c>
      <c r="BI317" s="13">
        <f t="shared" si="552"/>
        <v>1.3890245275204131E-4</v>
      </c>
      <c r="BJ317" s="14">
        <f t="shared" si="553"/>
        <v>0.5583590109503338</v>
      </c>
      <c r="BK317" s="14">
        <f t="shared" si="554"/>
        <v>0.20579293085272587</v>
      </c>
      <c r="BL317" s="14">
        <f t="shared" si="555"/>
        <v>0.22129184443762273</v>
      </c>
      <c r="BM317" s="14">
        <f t="shared" si="556"/>
        <v>0.70154502560883825</v>
      </c>
      <c r="BN317" s="14">
        <f t="shared" si="557"/>
        <v>0.28914535600664276</v>
      </c>
    </row>
    <row r="318" spans="1:66" x14ac:dyDescent="0.25">
      <c r="A318" t="s">
        <v>290</v>
      </c>
      <c r="B318" t="s">
        <v>293</v>
      </c>
      <c r="C318" t="s">
        <v>308</v>
      </c>
      <c r="D318" s="11">
        <v>44416</v>
      </c>
      <c r="E318" s="10">
        <f>VLOOKUP(A318,home!$A$2:$E$405,3,FALSE)</f>
        <v>1.6292</v>
      </c>
      <c r="F318" s="10">
        <f>VLOOKUP(B318,home!$B$2:$E$405,3,FALSE)</f>
        <v>0.83040000000000003</v>
      </c>
      <c r="G318" s="10">
        <f>VLOOKUP(C318,away!$B$2:$E$405,4,FALSE)</f>
        <v>0.75019999999999998</v>
      </c>
      <c r="H318" s="10">
        <f>VLOOKUP(A318,away!$A$2:$E$405,3,FALSE)</f>
        <v>1.1462000000000001</v>
      </c>
      <c r="I318" s="10">
        <f>VLOOKUP(C318,away!$B$2:$E$405,3,FALSE)</f>
        <v>0.96940000000000004</v>
      </c>
      <c r="J318" s="10">
        <f>VLOOKUP(B318,home!$B$2:$E$405,4,FALSE)</f>
        <v>0.92379999999999995</v>
      </c>
      <c r="K318" s="12">
        <f t="shared" si="502"/>
        <v>1.0149363375360001</v>
      </c>
      <c r="L318" s="12">
        <f t="shared" si="503"/>
        <v>1.0264584574640001</v>
      </c>
      <c r="M318" s="13">
        <f t="shared" si="504"/>
        <v>0.12984747390622986</v>
      </c>
      <c r="N318" s="13">
        <f t="shared" si="505"/>
        <v>0.13178691960469027</v>
      </c>
      <c r="O318" s="13">
        <f t="shared" si="506"/>
        <v>0.1332830377713857</v>
      </c>
      <c r="P318" s="13">
        <f t="shared" si="507"/>
        <v>0.13527379821136257</v>
      </c>
      <c r="Q318" s="13">
        <f t="shared" si="508"/>
        <v>6.6877666759367821E-2</v>
      </c>
      <c r="R318" s="13">
        <f t="shared" si="509"/>
        <v>6.8404750678466311E-2</v>
      </c>
      <c r="S318" s="13">
        <f t="shared" si="510"/>
        <v>3.5231722135278448E-2</v>
      </c>
      <c r="T318" s="13">
        <f t="shared" si="511"/>
        <v>6.8647146660612127E-2</v>
      </c>
      <c r="U318" s="13">
        <f t="shared" si="512"/>
        <v>6.9426467123665819E-2</v>
      </c>
      <c r="V318" s="13">
        <f t="shared" si="513"/>
        <v>4.0782283734668561E-3</v>
      </c>
      <c r="W318" s="13">
        <f t="shared" si="514"/>
        <v>2.2625524721235295E-2</v>
      </c>
      <c r="X318" s="13">
        <f t="shared" si="515"/>
        <v>2.3224161204672779E-2</v>
      </c>
      <c r="Y318" s="13">
        <f t="shared" si="516"/>
        <v>1.1919318343021847E-2</v>
      </c>
      <c r="Z318" s="13">
        <f t="shared" si="517"/>
        <v>2.3404878288209349E-2</v>
      </c>
      <c r="AA318" s="13">
        <f t="shared" si="518"/>
        <v>2.3754461450311046E-2</v>
      </c>
      <c r="AB318" s="13">
        <f t="shared" si="519"/>
        <v>1.2054633052259397E-2</v>
      </c>
      <c r="AC318" s="13">
        <f t="shared" si="520"/>
        <v>2.6554109287611457E-4</v>
      </c>
      <c r="AD318" s="13">
        <f t="shared" si="521"/>
        <v>5.7408667988501942E-3</v>
      </c>
      <c r="AE318" s="13">
        <f t="shared" si="522"/>
        <v>5.8927612788540621E-3</v>
      </c>
      <c r="AF318" s="13">
        <f t="shared" si="523"/>
        <v>3.0243373262480644E-3</v>
      </c>
      <c r="AG318" s="13">
        <f t="shared" si="524"/>
        <v>1.0347855422504623E-3</v>
      </c>
      <c r="AH318" s="13">
        <f t="shared" si="525"/>
        <v>6.0060338162120086E-3</v>
      </c>
      <c r="AI318" s="13">
        <f t="shared" si="526"/>
        <v>6.0957419645435822E-3</v>
      </c>
      <c r="AJ318" s="13">
        <f t="shared" si="527"/>
        <v>3.0933950120291824E-3</v>
      </c>
      <c r="AK318" s="13">
        <f t="shared" si="528"/>
        <v>1.0465330013536766E-3</v>
      </c>
      <c r="AL318" s="13">
        <f t="shared" si="529"/>
        <v>1.1065522072609165E-5</v>
      </c>
      <c r="AM318" s="13">
        <f t="shared" si="530"/>
        <v>1.1653228646214076E-3</v>
      </c>
      <c r="AN318" s="13">
        <f t="shared" si="531"/>
        <v>1.1961555100668199E-3</v>
      </c>
      <c r="AO318" s="13">
        <f t="shared" si="532"/>
        <v>6.1390196987512599E-4</v>
      </c>
      <c r="AP318" s="13">
        <f t="shared" si="533"/>
        <v>2.1004828967737766E-4</v>
      </c>
      <c r="AQ318" s="13">
        <f t="shared" si="534"/>
        <v>5.3901460853798128E-5</v>
      </c>
      <c r="AR318" s="13">
        <f t="shared" si="535"/>
        <v>1.2329888412931202E-3</v>
      </c>
      <c r="AS318" s="13">
        <f t="shared" si="536"/>
        <v>1.251405178804796E-3</v>
      </c>
      <c r="AT318" s="13">
        <f t="shared" si="537"/>
        <v>6.3504829447486142E-4</v>
      </c>
      <c r="AU318" s="13">
        <f t="shared" si="538"/>
        <v>2.1484453005093308E-4</v>
      </c>
      <c r="AV318" s="13">
        <f t="shared" si="539"/>
        <v>5.4513380117384283E-5</v>
      </c>
      <c r="AW318" s="13">
        <f t="shared" si="540"/>
        <v>3.2022083614350798E-7</v>
      </c>
      <c r="AX318" s="13">
        <f t="shared" si="541"/>
        <v>1.9712142004430183E-4</v>
      </c>
      <c r="AY318" s="13">
        <f t="shared" si="542"/>
        <v>2.0233694875178727E-4</v>
      </c>
      <c r="AZ318" s="13">
        <f t="shared" si="543"/>
        <v>1.0384523615186599E-4</v>
      </c>
      <c r="BA318" s="13">
        <f t="shared" si="544"/>
        <v>3.5530940305143062E-5</v>
      </c>
      <c r="BB318" s="13">
        <f t="shared" si="545"/>
        <v>9.1177585444656527E-6</v>
      </c>
      <c r="BC318" s="13">
        <f t="shared" si="546"/>
        <v>1.8718000742162846E-6</v>
      </c>
      <c r="BD318" s="13">
        <f t="shared" si="547"/>
        <v>2.1093530401734343E-4</v>
      </c>
      <c r="BE318" s="13">
        <f t="shared" si="548"/>
        <v>2.1408590491640527E-4</v>
      </c>
      <c r="BF318" s="13">
        <f t="shared" si="549"/>
        <v>1.0864178212696835E-4</v>
      </c>
      <c r="BG318" s="13">
        <f t="shared" si="550"/>
        <v>3.6754830818443117E-5</v>
      </c>
      <c r="BH318" s="13">
        <f t="shared" si="551"/>
        <v>9.3259533444064897E-6</v>
      </c>
      <c r="BI318" s="13">
        <f t="shared" si="552"/>
        <v>1.8930497862807072E-6</v>
      </c>
      <c r="BJ318" s="14">
        <f t="shared" si="553"/>
        <v>0.34456264243876922</v>
      </c>
      <c r="BK318" s="14">
        <f t="shared" si="554"/>
        <v>0.30491016619003819</v>
      </c>
      <c r="BL318" s="14">
        <f t="shared" si="555"/>
        <v>0.32713549091997773</v>
      </c>
      <c r="BM318" s="14">
        <f t="shared" si="556"/>
        <v>0.33433751417757629</v>
      </c>
      <c r="BN318" s="14">
        <f t="shared" si="557"/>
        <v>0.66547364693150246</v>
      </c>
    </row>
    <row r="319" spans="1:66" x14ac:dyDescent="0.25">
      <c r="A319" t="s">
        <v>290</v>
      </c>
      <c r="B319" t="s">
        <v>301</v>
      </c>
      <c r="C319" t="s">
        <v>305</v>
      </c>
      <c r="D319" s="11">
        <v>44416</v>
      </c>
      <c r="E319" s="10">
        <f>VLOOKUP(A319,home!$A$2:$E$405,3,FALSE)</f>
        <v>1.6292</v>
      </c>
      <c r="F319" s="10">
        <f>VLOOKUP(B319,home!$B$2:$E$405,3,FALSE)</f>
        <v>0.93879999999999997</v>
      </c>
      <c r="G319" s="10">
        <f>VLOOKUP(C319,away!$B$2:$E$405,4,FALSE)</f>
        <v>0.54559999999999997</v>
      </c>
      <c r="H319" s="10">
        <f>VLOOKUP(A319,away!$A$2:$E$405,3,FALSE)</f>
        <v>1.1462000000000001</v>
      </c>
      <c r="I319" s="10">
        <f>VLOOKUP(C319,away!$B$2:$E$405,3,FALSE)</f>
        <v>1.0179</v>
      </c>
      <c r="J319" s="10">
        <f>VLOOKUP(B319,home!$B$2:$E$405,4,FALSE)</f>
        <v>1.7962</v>
      </c>
      <c r="K319" s="12">
        <f t="shared" si="502"/>
        <v>0.83449135897600002</v>
      </c>
      <c r="L319" s="12">
        <f t="shared" si="503"/>
        <v>2.0956570394760003</v>
      </c>
      <c r="M319" s="13">
        <f t="shared" si="504"/>
        <v>5.3389114695323328E-2</v>
      </c>
      <c r="N319" s="13">
        <f t="shared" si="505"/>
        <v>4.455275487662589E-2</v>
      </c>
      <c r="O319" s="13">
        <f t="shared" si="506"/>
        <v>0.11188527404264589</v>
      </c>
      <c r="P319" s="13">
        <f t="shared" si="507"/>
        <v>9.3367294385249752E-2</v>
      </c>
      <c r="Q319" s="13">
        <f t="shared" si="508"/>
        <v>1.8589444481560077E-2</v>
      </c>
      <c r="R319" s="13">
        <f t="shared" si="509"/>
        <v>0.11723658108058617</v>
      </c>
      <c r="S319" s="13">
        <f t="shared" si="510"/>
        <v>4.0820360622993747E-2</v>
      </c>
      <c r="T319" s="13">
        <f t="shared" si="511"/>
        <v>3.895710018772966E-2</v>
      </c>
      <c r="U319" s="13">
        <f t="shared" si="512"/>
        <v>9.7832913867638358E-2</v>
      </c>
      <c r="V319" s="13">
        <f t="shared" si="513"/>
        <v>7.9318845110594727E-3</v>
      </c>
      <c r="W319" s="13">
        <f t="shared" si="514"/>
        <v>5.1709102626753241E-3</v>
      </c>
      <c r="X319" s="13">
        <f t="shared" si="515"/>
        <v>1.0836454492474237E-2</v>
      </c>
      <c r="Y319" s="13">
        <f t="shared" si="516"/>
        <v>1.1354746070057485E-2</v>
      </c>
      <c r="Z319" s="13">
        <f t="shared" si="517"/>
        <v>8.1895888808543094E-2</v>
      </c>
      <c r="AA319" s="13">
        <f t="shared" si="518"/>
        <v>6.8341411546388522E-2</v>
      </c>
      <c r="AB319" s="13">
        <f t="shared" si="519"/>
        <v>2.8515158697841925E-2</v>
      </c>
      <c r="AC319" s="13">
        <f t="shared" si="520"/>
        <v>8.6695878972727688E-4</v>
      </c>
      <c r="AD319" s="13">
        <f t="shared" si="521"/>
        <v>1.078769983060719E-3</v>
      </c>
      <c r="AE319" s="13">
        <f t="shared" si="522"/>
        <v>2.2607319089766012E-3</v>
      </c>
      <c r="AF319" s="13">
        <f t="shared" si="523"/>
        <v>2.3688593697074158E-3</v>
      </c>
      <c r="AG319" s="13">
        <f t="shared" si="524"/>
        <v>1.6547722712186759E-3</v>
      </c>
      <c r="AH319" s="13">
        <f t="shared" si="525"/>
        <v>4.2906423971441787E-2</v>
      </c>
      <c r="AI319" s="13">
        <f t="shared" si="526"/>
        <v>3.5805040048728878E-2</v>
      </c>
      <c r="AJ319" s="13">
        <f t="shared" si="527"/>
        <v>1.4939498264226934E-2</v>
      </c>
      <c r="AK319" s="13">
        <f t="shared" si="528"/>
        <v>4.1556274029781095E-3</v>
      </c>
      <c r="AL319" s="13">
        <f t="shared" si="529"/>
        <v>6.0645767963960626E-5</v>
      </c>
      <c r="AM319" s="13">
        <f t="shared" si="530"/>
        <v>1.8004484583737128E-4</v>
      </c>
      <c r="AN319" s="13">
        <f t="shared" si="531"/>
        <v>3.7731224860045834E-4</v>
      </c>
      <c r="AO319" s="13">
        <f t="shared" si="532"/>
        <v>3.9535853493003468E-4</v>
      </c>
      <c r="AP319" s="13">
        <f t="shared" si="533"/>
        <v>2.7617863228101511E-4</v>
      </c>
      <c r="AQ319" s="13">
        <f t="shared" si="534"/>
        <v>1.4469392372314078E-4</v>
      </c>
      <c r="AR319" s="13">
        <f t="shared" si="535"/>
        <v>1.7983429886898741E-2</v>
      </c>
      <c r="AS319" s="13">
        <f t="shared" si="536"/>
        <v>1.5007016845367743E-2</v>
      </c>
      <c r="AT319" s="13">
        <f t="shared" si="537"/>
        <v>6.261612940733326E-3</v>
      </c>
      <c r="AU319" s="13">
        <f t="shared" si="538"/>
        <v>1.7417539640980874E-3</v>
      </c>
      <c r="AV319" s="13">
        <f t="shared" si="539"/>
        <v>3.6336965812551193E-4</v>
      </c>
      <c r="AW319" s="13">
        <f t="shared" si="540"/>
        <v>2.9460495953071183E-6</v>
      </c>
      <c r="AX319" s="13">
        <f t="shared" si="541"/>
        <v>2.5040978013242042E-5</v>
      </c>
      <c r="AY319" s="13">
        <f t="shared" si="542"/>
        <v>5.247730184881443E-5</v>
      </c>
      <c r="AZ319" s="13">
        <f t="shared" si="543"/>
        <v>5.4987213516087454E-5</v>
      </c>
      <c r="BA319" s="13">
        <f t="shared" si="544"/>
        <v>3.8411447028719518E-5</v>
      </c>
      <c r="BB319" s="13">
        <f t="shared" si="545"/>
        <v>2.012430484054889E-5</v>
      </c>
      <c r="BC319" s="13">
        <f t="shared" si="546"/>
        <v>8.4347282207314386E-6</v>
      </c>
      <c r="BD319" s="13">
        <f t="shared" si="547"/>
        <v>6.2811835727337373E-3</v>
      </c>
      <c r="BE319" s="13">
        <f t="shared" si="548"/>
        <v>5.2415934155883035E-3</v>
      </c>
      <c r="BF319" s="13">
        <f t="shared" si="549"/>
        <v>2.1870322062869682E-3</v>
      </c>
      <c r="BG319" s="13">
        <f t="shared" si="550"/>
        <v>6.0835315931623063E-4</v>
      </c>
      <c r="BH319" s="13">
        <f t="shared" si="551"/>
        <v>1.2691636366378607E-4</v>
      </c>
      <c r="BI319" s="13">
        <f t="shared" si="552"/>
        <v>2.1182121758017024E-5</v>
      </c>
      <c r="BJ319" s="14">
        <f t="shared" si="553"/>
        <v>0.13839760806292623</v>
      </c>
      <c r="BK319" s="14">
        <f t="shared" si="554"/>
        <v>0.19648873607416636</v>
      </c>
      <c r="BL319" s="14">
        <f t="shared" si="555"/>
        <v>0.57744137305704712</v>
      </c>
      <c r="BM319" s="14">
        <f t="shared" si="556"/>
        <v>0.55515361118843809</v>
      </c>
      <c r="BN319" s="14">
        <f t="shared" si="557"/>
        <v>0.43902046356199109</v>
      </c>
    </row>
    <row r="320" spans="1:66" x14ac:dyDescent="0.25">
      <c r="A320" t="s">
        <v>290</v>
      </c>
      <c r="B320" t="s">
        <v>306</v>
      </c>
      <c r="C320" t="s">
        <v>310</v>
      </c>
      <c r="D320" s="11">
        <v>44416</v>
      </c>
      <c r="E320" s="10">
        <f>VLOOKUP(A320,home!$A$2:$E$405,3,FALSE)</f>
        <v>1.6292</v>
      </c>
      <c r="F320" s="10">
        <f>VLOOKUP(B320,home!$B$2:$E$405,3,FALSE)</f>
        <v>1.0911999999999999</v>
      </c>
      <c r="G320" s="10">
        <f>VLOOKUP(C320,away!$B$2:$E$405,4,FALSE)</f>
        <v>0.90259999999999996</v>
      </c>
      <c r="H320" s="10">
        <f>VLOOKUP(A320,away!$A$2:$E$405,3,FALSE)</f>
        <v>1.1462000000000001</v>
      </c>
      <c r="I320" s="10">
        <f>VLOOKUP(C320,away!$B$2:$E$405,3,FALSE)</f>
        <v>1.1803999999999999</v>
      </c>
      <c r="J320" s="10">
        <f>VLOOKUP(B320,home!$B$2:$E$405,4,FALSE)</f>
        <v>0.92090000000000005</v>
      </c>
      <c r="K320" s="12">
        <f t="shared" si="502"/>
        <v>1.6046269719039998</v>
      </c>
      <c r="L320" s="12">
        <f t="shared" si="503"/>
        <v>1.2459541986320002</v>
      </c>
      <c r="M320" s="13">
        <f t="shared" si="504"/>
        <v>5.7810713226704454E-2</v>
      </c>
      <c r="N320" s="13">
        <f t="shared" si="505"/>
        <v>9.2764629708577268E-2</v>
      </c>
      <c r="O320" s="13">
        <f t="shared" si="506"/>
        <v>7.2029500870722921E-2</v>
      </c>
      <c r="P320" s="13">
        <f t="shared" si="507"/>
        <v>0.11558047986994463</v>
      </c>
      <c r="Q320" s="13">
        <f t="shared" si="508"/>
        <v>7.4426313434535096E-2</v>
      </c>
      <c r="R320" s="13">
        <f t="shared" si="509"/>
        <v>4.4872729517622278E-2</v>
      </c>
      <c r="S320" s="13">
        <f t="shared" si="510"/>
        <v>5.7769773893724605E-2</v>
      </c>
      <c r="T320" s="13">
        <f t="shared" si="511"/>
        <v>9.2731777712460245E-2</v>
      </c>
      <c r="U320" s="13">
        <f t="shared" si="512"/>
        <v>7.2003992086929466E-2</v>
      </c>
      <c r="V320" s="13">
        <f t="shared" si="513"/>
        <v>1.2833181133420794E-2</v>
      </c>
      <c r="W320" s="13">
        <f t="shared" si="514"/>
        <v>3.9808823318812019E-2</v>
      </c>
      <c r="X320" s="13">
        <f t="shared" si="515"/>
        <v>4.9599970556673312E-2</v>
      </c>
      <c r="Y320" s="13">
        <f t="shared" si="516"/>
        <v>3.0899645783555356E-2</v>
      </c>
      <c r="Z320" s="13">
        <f t="shared" si="517"/>
        <v>1.8636455248853191E-2</v>
      </c>
      <c r="AA320" s="13">
        <f t="shared" si="518"/>
        <v>2.9904558752991698E-2</v>
      </c>
      <c r="AB320" s="13">
        <f t="shared" si="519"/>
        <v>2.3992830778969163E-2</v>
      </c>
      <c r="AC320" s="13">
        <f t="shared" si="520"/>
        <v>1.6035795431225675E-3</v>
      </c>
      <c r="AD320" s="13">
        <f t="shared" si="521"/>
        <v>1.5969577904281673E-2</v>
      </c>
      <c r="AE320" s="13">
        <f t="shared" si="522"/>
        <v>1.9897362640220569E-2</v>
      </c>
      <c r="AF320" s="13">
        <f t="shared" si="523"/>
        <v>1.2395601261643161E-2</v>
      </c>
      <c r="AG320" s="13">
        <f t="shared" si="524"/>
        <v>5.1481171455041389E-3</v>
      </c>
      <c r="AH320" s="13">
        <f t="shared" si="525"/>
        <v>5.8050424162315022E-3</v>
      </c>
      <c r="AI320" s="13">
        <f t="shared" si="526"/>
        <v>9.3149276341318345E-3</v>
      </c>
      <c r="AJ320" s="13">
        <f t="shared" si="527"/>
        <v>7.4734920615309288E-3</v>
      </c>
      <c r="AK320" s="13">
        <f t="shared" si="528"/>
        <v>3.9973889787476525E-3</v>
      </c>
      <c r="AL320" s="13">
        <f t="shared" si="529"/>
        <v>1.2824093166047821E-4</v>
      </c>
      <c r="AM320" s="13">
        <f t="shared" si="530"/>
        <v>5.1250430870265007E-3</v>
      </c>
      <c r="AN320" s="13">
        <f t="shared" si="531"/>
        <v>6.3855689524505762E-3</v>
      </c>
      <c r="AO320" s="13">
        <f t="shared" si="532"/>
        <v>3.9780632234799702E-3</v>
      </c>
      <c r="AP320" s="13">
        <f t="shared" si="533"/>
        <v>1.6521615252394729E-3</v>
      </c>
      <c r="AQ320" s="13">
        <f t="shared" si="534"/>
        <v>5.1462939729759257E-4</v>
      </c>
      <c r="AR320" s="13">
        <f t="shared" si="535"/>
        <v>1.4465633943480977E-3</v>
      </c>
      <c r="AS320" s="13">
        <f t="shared" si="536"/>
        <v>2.3211946391399597E-3</v>
      </c>
      <c r="AT320" s="13">
        <f t="shared" si="537"/>
        <v>1.8623257625014758E-3</v>
      </c>
      <c r="AU320" s="13">
        <f t="shared" si="538"/>
        <v>9.9611271632718372E-4</v>
      </c>
      <c r="AV320" s="13">
        <f t="shared" si="539"/>
        <v>3.9959733291878934E-4</v>
      </c>
      <c r="AW320" s="13">
        <f t="shared" si="540"/>
        <v>7.1219731089181626E-6</v>
      </c>
      <c r="AX320" s="13">
        <f t="shared" si="541"/>
        <v>1.3706303949354785E-3</v>
      </c>
      <c r="AY320" s="13">
        <f t="shared" si="542"/>
        <v>1.7077426953424962E-3</v>
      </c>
      <c r="AZ320" s="13">
        <f t="shared" si="543"/>
        <v>1.0638845907225561E-3</v>
      </c>
      <c r="BA320" s="13">
        <f t="shared" si="544"/>
        <v>4.418504908902187E-4</v>
      </c>
      <c r="BB320" s="13">
        <f t="shared" si="545"/>
        <v>1.3763136857306959E-4</v>
      </c>
      <c r="BC320" s="13">
        <f t="shared" si="546"/>
        <v>3.429647630741686E-5</v>
      </c>
      <c r="BD320" s="13">
        <f t="shared" si="547"/>
        <v>3.0039195579589518E-4</v>
      </c>
      <c r="BE320" s="13">
        <f t="shared" si="548"/>
        <v>4.8201703441308745E-4</v>
      </c>
      <c r="BF320" s="13">
        <f t="shared" si="549"/>
        <v>3.8672876716820936E-4</v>
      </c>
      <c r="BG320" s="13">
        <f t="shared" si="550"/>
        <v>2.0685180353643029E-4</v>
      </c>
      <c r="BH320" s="13">
        <f t="shared" si="551"/>
        <v>8.2979995785385837E-5</v>
      </c>
      <c r="BI320" s="13">
        <f t="shared" si="552"/>
        <v>2.6630387873142046E-5</v>
      </c>
      <c r="BJ320" s="14">
        <f t="shared" si="553"/>
        <v>0.45605332166852819</v>
      </c>
      <c r="BK320" s="14">
        <f t="shared" si="554"/>
        <v>0.24743371129392003</v>
      </c>
      <c r="BL320" s="14">
        <f t="shared" si="555"/>
        <v>0.27790585688768499</v>
      </c>
      <c r="BM320" s="14">
        <f t="shared" si="556"/>
        <v>0.54084435774864625</v>
      </c>
      <c r="BN320" s="14">
        <f t="shared" si="557"/>
        <v>0.45748436662810665</v>
      </c>
    </row>
    <row r="321" spans="1:66" x14ac:dyDescent="0.25">
      <c r="A321" t="s">
        <v>338</v>
      </c>
      <c r="B321" t="s">
        <v>84</v>
      </c>
      <c r="C321" t="s">
        <v>89</v>
      </c>
      <c r="D321" s="11">
        <v>44417</v>
      </c>
      <c r="E321" s="10">
        <f>VLOOKUP(A321,home!$A$2:$E$405,3,FALSE)</f>
        <v>1.4215</v>
      </c>
      <c r="F321" s="10">
        <f>VLOOKUP(B321,home!$B$2:$E$405,3,FALSE)</f>
        <v>0.81169999999999998</v>
      </c>
      <c r="G321" s="10">
        <f>VLOOKUP(C321,away!$B$2:$E$405,4,FALSE)</f>
        <v>0.70350000000000001</v>
      </c>
      <c r="H321" s="10">
        <f>VLOOKUP(A321,away!$A$2:$E$405,3,FALSE)</f>
        <v>1.0277000000000001</v>
      </c>
      <c r="I321" s="10">
        <f>VLOOKUP(C321,away!$B$2:$E$405,3,FALSE)</f>
        <v>0.8982</v>
      </c>
      <c r="J321" s="10">
        <f>VLOOKUP(B321,home!$B$2:$E$405,4,FALSE)</f>
        <v>0.5988</v>
      </c>
      <c r="K321" s="12">
        <f t="shared" si="502"/>
        <v>0.81172049542500002</v>
      </c>
      <c r="L321" s="12">
        <f t="shared" si="503"/>
        <v>0.55274038783200008</v>
      </c>
      <c r="M321" s="13">
        <f t="shared" si="504"/>
        <v>0.25551839310580787</v>
      </c>
      <c r="N321" s="13">
        <f t="shared" si="505"/>
        <v>0.20740951664204629</v>
      </c>
      <c r="O321" s="13">
        <f t="shared" si="506"/>
        <v>0.14123533570351371</v>
      </c>
      <c r="P321" s="13">
        <f t="shared" si="507"/>
        <v>0.11464361666877236</v>
      </c>
      <c r="Q321" s="13">
        <f t="shared" si="508"/>
        <v>8.4179277802270802E-2</v>
      </c>
      <c r="R321" s="13">
        <f t="shared" si="509"/>
        <v>3.9033237116171446E-2</v>
      </c>
      <c r="S321" s="13">
        <f t="shared" si="510"/>
        <v>1.2859307976954473E-2</v>
      </c>
      <c r="T321" s="13">
        <f t="shared" si="511"/>
        <v>4.6529286659844842E-2</v>
      </c>
      <c r="U321" s="13">
        <f t="shared" si="512"/>
        <v>3.1684078569980186E-2</v>
      </c>
      <c r="V321" s="13">
        <f t="shared" si="513"/>
        <v>6.4106608113473091E-4</v>
      </c>
      <c r="W321" s="13">
        <f t="shared" si="514"/>
        <v>2.277668169405932E-2</v>
      </c>
      <c r="X321" s="13">
        <f t="shared" si="515"/>
        <v>1.2589591873100367E-2</v>
      </c>
      <c r="Y321" s="13">
        <f t="shared" si="516"/>
        <v>3.4793879472920465E-3</v>
      </c>
      <c r="Z321" s="13">
        <f t="shared" si="517"/>
        <v>7.1917488739770101E-3</v>
      </c>
      <c r="AA321" s="13">
        <f t="shared" si="518"/>
        <v>5.8376899589568055E-3</v>
      </c>
      <c r="AB321" s="13">
        <f t="shared" si="519"/>
        <v>2.3692862928109829E-3</v>
      </c>
      <c r="AC321" s="13">
        <f t="shared" si="520"/>
        <v>1.7976723018753709E-5</v>
      </c>
      <c r="AD321" s="13">
        <f t="shared" si="521"/>
        <v>4.6220748372098391E-3</v>
      </c>
      <c r="AE321" s="13">
        <f t="shared" si="522"/>
        <v>2.5548074381078955E-3</v>
      </c>
      <c r="AF321" s="13">
        <f t="shared" si="523"/>
        <v>7.0607262708791835E-4</v>
      </c>
      <c r="AG321" s="13">
        <f t="shared" si="524"/>
        <v>1.3009161924471175E-4</v>
      </c>
      <c r="AH321" s="13">
        <f t="shared" si="525"/>
        <v>9.9379251544810029E-4</v>
      </c>
      <c r="AI321" s="13">
        <f t="shared" si="526"/>
        <v>8.0668175298918908E-4</v>
      </c>
      <c r="AJ321" s="13">
        <f t="shared" si="527"/>
        <v>3.2740005609334599E-4</v>
      </c>
      <c r="AK321" s="13">
        <f t="shared" si="528"/>
        <v>8.8585778578087872E-5</v>
      </c>
      <c r="AL321" s="13">
        <f t="shared" si="529"/>
        <v>3.2262515706558781E-7</v>
      </c>
      <c r="AM321" s="13">
        <f t="shared" si="530"/>
        <v>7.503665753502796E-4</v>
      </c>
      <c r="AN321" s="13">
        <f t="shared" si="531"/>
        <v>4.1475791187528332E-4</v>
      </c>
      <c r="AO321" s="13">
        <f t="shared" si="532"/>
        <v>1.146267245331673E-4</v>
      </c>
      <c r="AP321" s="13">
        <f t="shared" si="533"/>
        <v>2.1119606724791582E-5</v>
      </c>
      <c r="AQ321" s="13">
        <f t="shared" si="534"/>
        <v>2.9184149029801534E-6</v>
      </c>
      <c r="AR321" s="13">
        <f t="shared" si="535"/>
        <v>1.0986185208266441E-4</v>
      </c>
      <c r="AS321" s="13">
        <f t="shared" si="536"/>
        <v>8.9177117000848426E-5</v>
      </c>
      <c r="AT321" s="13">
        <f t="shared" si="537"/>
        <v>3.6193446796250934E-5</v>
      </c>
      <c r="AU321" s="13">
        <f t="shared" si="538"/>
        <v>9.7929875215303968E-6</v>
      </c>
      <c r="AV321" s="13">
        <f t="shared" si="539"/>
        <v>1.9872921706668739E-6</v>
      </c>
      <c r="AW321" s="13">
        <f t="shared" si="540"/>
        <v>4.020901542411312E-9</v>
      </c>
      <c r="AX321" s="13">
        <f t="shared" si="541"/>
        <v>1.0151465471561491E-4</v>
      </c>
      <c r="AY321" s="13">
        <f t="shared" si="542"/>
        <v>5.6111249618140569E-5</v>
      </c>
      <c r="AZ321" s="13">
        <f t="shared" si="543"/>
        <v>1.5507476937834589E-5</v>
      </c>
      <c r="BA321" s="13">
        <f t="shared" si="544"/>
        <v>2.857202938971497E-6</v>
      </c>
      <c r="BB321" s="13">
        <f t="shared" si="545"/>
        <v>3.9482286515045878E-7</v>
      </c>
      <c r="BC321" s="13">
        <f t="shared" si="546"/>
        <v>4.3646908721641218E-8</v>
      </c>
      <c r="BD321" s="13">
        <f t="shared" si="547"/>
        <v>1.0120847121352289E-5</v>
      </c>
      <c r="BE321" s="13">
        <f t="shared" si="548"/>
        <v>8.2152990394647656E-6</v>
      </c>
      <c r="BF321" s="13">
        <f t="shared" si="549"/>
        <v>3.3342633031894334E-6</v>
      </c>
      <c r="BG321" s="13">
        <f t="shared" si="550"/>
        <v>9.0216328678077468E-7</v>
      </c>
      <c r="BH321" s="13">
        <f t="shared" si="551"/>
        <v>1.8307610752498417E-7</v>
      </c>
      <c r="BI321" s="13">
        <f t="shared" si="552"/>
        <v>2.9721325740132155E-8</v>
      </c>
      <c r="BJ321" s="14">
        <f t="shared" si="553"/>
        <v>0.38645700742763489</v>
      </c>
      <c r="BK321" s="14">
        <f t="shared" si="554"/>
        <v>0.38373679443046338</v>
      </c>
      <c r="BL321" s="14">
        <f t="shared" si="555"/>
        <v>0.22264588581029787</v>
      </c>
      <c r="BM321" s="14">
        <f t="shared" si="556"/>
        <v>0.15795595227507417</v>
      </c>
      <c r="BN321" s="14">
        <f t="shared" si="557"/>
        <v>0.84201937703858243</v>
      </c>
    </row>
    <row r="322" spans="1:66" x14ac:dyDescent="0.25">
      <c r="A322" t="s">
        <v>338</v>
      </c>
      <c r="B322" t="s">
        <v>71</v>
      </c>
      <c r="C322" t="s">
        <v>79</v>
      </c>
      <c r="D322" s="11">
        <v>44417</v>
      </c>
      <c r="E322" s="10">
        <f>VLOOKUP(A322,home!$A$2:$E$405,3,FALSE)</f>
        <v>1.4215</v>
      </c>
      <c r="F322" s="10">
        <f>VLOOKUP(B322,home!$B$2:$E$405,3,FALSE)</f>
        <v>0.91990000000000005</v>
      </c>
      <c r="G322" s="10">
        <f>VLOOKUP(C322,away!$B$2:$E$405,4,FALSE)</f>
        <v>0.70350000000000001</v>
      </c>
      <c r="H322" s="10">
        <f>VLOOKUP(A322,away!$A$2:$E$405,3,FALSE)</f>
        <v>1.0277000000000001</v>
      </c>
      <c r="I322" s="10">
        <f>VLOOKUP(C322,away!$B$2:$E$405,3,FALSE)</f>
        <v>1.4220999999999999</v>
      </c>
      <c r="J322" s="10">
        <f>VLOOKUP(B322,home!$B$2:$E$405,4,FALSE)</f>
        <v>1.6467000000000001</v>
      </c>
      <c r="K322" s="12">
        <f t="shared" si="502"/>
        <v>0.9199232274750001</v>
      </c>
      <c r="L322" s="12">
        <f t="shared" si="503"/>
        <v>2.4066391563390002</v>
      </c>
      <c r="M322" s="13">
        <f t="shared" si="504"/>
        <v>3.5916359754759618E-2</v>
      </c>
      <c r="N322" s="13">
        <f t="shared" si="505"/>
        <v>3.3040293584751676E-2</v>
      </c>
      <c r="O322" s="13">
        <f t="shared" si="506"/>
        <v>8.6437717738962722E-2</v>
      </c>
      <c r="P322" s="13">
        <f t="shared" si="507"/>
        <v>7.9516064277999648E-2</v>
      </c>
      <c r="Q322" s="13">
        <f t="shared" si="508"/>
        <v>1.5197266755603145E-2</v>
      </c>
      <c r="R322" s="13">
        <f t="shared" si="509"/>
        <v>0.10401219804758294</v>
      </c>
      <c r="S322" s="13">
        <f t="shared" si="510"/>
        <v>4.4010616063513197E-2</v>
      </c>
      <c r="T322" s="13">
        <f t="shared" si="511"/>
        <v>3.6574337243363494E-2</v>
      </c>
      <c r="U322" s="13">
        <f t="shared" si="512"/>
        <v>9.5683236924701404E-2</v>
      </c>
      <c r="V322" s="13">
        <f t="shared" si="513"/>
        <v>1.0826236288099329E-2</v>
      </c>
      <c r="W322" s="13">
        <f t="shared" si="514"/>
        <v>4.6601062275376569E-3</v>
      </c>
      <c r="X322" s="13">
        <f t="shared" si="515"/>
        <v>1.121519411989135E-2</v>
      </c>
      <c r="Y322" s="13">
        <f t="shared" si="516"/>
        <v>1.3495462657436718E-2</v>
      </c>
      <c r="Z322" s="13">
        <f t="shared" si="517"/>
        <v>8.3439942852733345E-2</v>
      </c>
      <c r="AA322" s="13">
        <f t="shared" si="518"/>
        <v>7.6758341529416019E-2</v>
      </c>
      <c r="AB322" s="13">
        <f t="shared" si="519"/>
        <v>3.5305890637684356E-2</v>
      </c>
      <c r="AC322" s="13">
        <f t="shared" si="520"/>
        <v>1.4980285210753393E-3</v>
      </c>
      <c r="AD322" s="13">
        <f t="shared" si="521"/>
        <v>1.0717349903031971E-3</v>
      </c>
      <c r="AE322" s="13">
        <f t="shared" si="522"/>
        <v>2.579279392882273E-3</v>
      </c>
      <c r="AF322" s="13">
        <f t="shared" si="523"/>
        <v>3.1036973910243816E-3</v>
      </c>
      <c r="AG322" s="13">
        <f t="shared" si="524"/>
        <v>2.4898265568888247E-3</v>
      </c>
      <c r="AH322" s="13">
        <f t="shared" si="525"/>
        <v>5.0202458418019132E-2</v>
      </c>
      <c r="AI322" s="13">
        <f t="shared" si="526"/>
        <v>4.6182407575083649E-2</v>
      </c>
      <c r="AJ322" s="13">
        <f t="shared" si="527"/>
        <v>2.1242134714518416E-2</v>
      </c>
      <c r="AK322" s="13">
        <f t="shared" si="528"/>
        <v>6.5137110416795081E-3</v>
      </c>
      <c r="AL322" s="13">
        <f t="shared" si="529"/>
        <v>1.3266080748210356E-4</v>
      </c>
      <c r="AM322" s="13">
        <f t="shared" si="530"/>
        <v>1.9718278225552106E-4</v>
      </c>
      <c r="AN322" s="13">
        <f t="shared" si="531"/>
        <v>4.7454780473200404E-4</v>
      </c>
      <c r="AO322" s="13">
        <f t="shared" si="532"/>
        <v>5.7103266421137749E-4</v>
      </c>
      <c r="AP322" s="13">
        <f t="shared" si="533"/>
        <v>4.5808985641322702E-4</v>
      </c>
      <c r="AQ322" s="13">
        <f t="shared" si="534"/>
        <v>2.7561424639144558E-4</v>
      </c>
      <c r="AR322" s="13">
        <f t="shared" si="535"/>
        <v>2.4163840434657059E-2</v>
      </c>
      <c r="AS322" s="13">
        <f t="shared" si="536"/>
        <v>2.222887808084063E-2</v>
      </c>
      <c r="AT322" s="13">
        <f t="shared" si="537"/>
        <v>1.0224430633637597E-2</v>
      </c>
      <c r="AU322" s="13">
        <f t="shared" si="538"/>
        <v>3.13523040919672E-3</v>
      </c>
      <c r="AV322" s="13">
        <f t="shared" si="539"/>
        <v>7.210428192265029E-4</v>
      </c>
      <c r="AW322" s="13">
        <f t="shared" si="540"/>
        <v>8.1583568717752872E-6</v>
      </c>
      <c r="AX322" s="13">
        <f t="shared" si="541"/>
        <v>3.0232170242499837E-5</v>
      </c>
      <c r="AY322" s="13">
        <f t="shared" si="542"/>
        <v>7.2757924686706838E-5</v>
      </c>
      <c r="AZ322" s="13">
        <f t="shared" si="543"/>
        <v>8.7551035242496342E-5</v>
      </c>
      <c r="BA322" s="13">
        <f t="shared" si="544"/>
        <v>7.0234583197535829E-5</v>
      </c>
      <c r="BB322" s="13">
        <f t="shared" si="545"/>
        <v>4.2257324513084731E-5</v>
      </c>
      <c r="BC322" s="13">
        <f t="shared" si="546"/>
        <v>2.0339626363062714E-5</v>
      </c>
      <c r="BD322" s="13">
        <f t="shared" si="547"/>
        <v>9.6922740929288771E-3</v>
      </c>
      <c r="BE322" s="13">
        <f t="shared" si="548"/>
        <v>8.916148065139462E-3</v>
      </c>
      <c r="BF322" s="13">
        <f t="shared" si="549"/>
        <v>4.1010858523640344E-3</v>
      </c>
      <c r="BG322" s="13">
        <f t="shared" si="550"/>
        <v>1.257561377819595E-3</v>
      </c>
      <c r="BH322" s="13">
        <f t="shared" si="551"/>
        <v>2.8921498035792742E-4</v>
      </c>
      <c r="BI322" s="13">
        <f t="shared" si="552"/>
        <v>5.321111563299669E-5</v>
      </c>
      <c r="BJ322" s="14">
        <f t="shared" si="553"/>
        <v>0.12572703893793166</v>
      </c>
      <c r="BK322" s="14">
        <f t="shared" si="554"/>
        <v>0.17197272363761595</v>
      </c>
      <c r="BL322" s="14">
        <f t="shared" si="555"/>
        <v>0.60712101448944955</v>
      </c>
      <c r="BM322" s="14">
        <f t="shared" si="556"/>
        <v>0.63407622019025578</v>
      </c>
      <c r="BN322" s="14">
        <f t="shared" si="557"/>
        <v>0.35411990015965972</v>
      </c>
    </row>
    <row r="323" spans="1:66" x14ac:dyDescent="0.25">
      <c r="A323" t="s">
        <v>338</v>
      </c>
      <c r="B323" t="s">
        <v>73</v>
      </c>
      <c r="C323" t="s">
        <v>87</v>
      </c>
      <c r="D323" s="11">
        <v>44417</v>
      </c>
      <c r="E323" s="10">
        <f>VLOOKUP(A323,home!$A$2:$E$405,3,FALSE)</f>
        <v>1.4215</v>
      </c>
      <c r="F323" s="10">
        <f>VLOOKUP(B323,home!$B$2:$E$405,3,FALSE)</f>
        <v>0.54110000000000003</v>
      </c>
      <c r="G323" s="10">
        <f>VLOOKUP(C323,away!$B$2:$E$405,4,FALSE)</f>
        <v>1.1904999999999999</v>
      </c>
      <c r="H323" s="10">
        <f>VLOOKUP(A323,away!$A$2:$E$405,3,FALSE)</f>
        <v>1.0277000000000001</v>
      </c>
      <c r="I323" s="10">
        <f>VLOOKUP(C323,away!$B$2:$E$405,3,FALSE)</f>
        <v>0.67359999999999998</v>
      </c>
      <c r="J323" s="10">
        <f>VLOOKUP(B323,home!$B$2:$E$405,4,FALSE)</f>
        <v>0.74850000000000005</v>
      </c>
      <c r="K323" s="12">
        <f t="shared" si="502"/>
        <v>0.91570123032499995</v>
      </c>
      <c r="L323" s="12">
        <f t="shared" si="503"/>
        <v>0.51815565192000002</v>
      </c>
      <c r="M323" s="13">
        <f t="shared" si="504"/>
        <v>0.23838771354916777</v>
      </c>
      <c r="N323" s="13">
        <f t="shared" si="505"/>
        <v>0.21829192259133653</v>
      </c>
      <c r="O323" s="13">
        <f t="shared" si="506"/>
        <v>0.12352194112378721</v>
      </c>
      <c r="P323" s="13">
        <f t="shared" si="507"/>
        <v>0.11310919345918415</v>
      </c>
      <c r="Q323" s="13">
        <f t="shared" si="508"/>
        <v>9.9945091043448259E-2</v>
      </c>
      <c r="R323" s="13">
        <f t="shared" si="509"/>
        <v>3.2001795964709909E-2</v>
      </c>
      <c r="S323" s="13">
        <f t="shared" si="510"/>
        <v>1.3416892857555381E-2</v>
      </c>
      <c r="T323" s="13">
        <f t="shared" si="511"/>
        <v>5.1787113805821676E-2</v>
      </c>
      <c r="U323" s="13">
        <f t="shared" si="512"/>
        <v>2.9304083937494476E-2</v>
      </c>
      <c r="V323" s="13">
        <f t="shared" si="513"/>
        <v>7.0733228247398135E-4</v>
      </c>
      <c r="W323" s="13">
        <f t="shared" si="514"/>
        <v>3.0506614277809901E-2</v>
      </c>
      <c r="X323" s="13">
        <f t="shared" si="515"/>
        <v>1.5807174608990567E-2</v>
      </c>
      <c r="Y323" s="13">
        <f t="shared" si="516"/>
        <v>4.0952884322673884E-3</v>
      </c>
      <c r="Z323" s="13">
        <f t="shared" si="517"/>
        <v>5.5273038169016972E-3</v>
      </c>
      <c r="AA323" s="13">
        <f t="shared" si="518"/>
        <v>5.0613589055169515E-3</v>
      </c>
      <c r="AB323" s="13">
        <f t="shared" si="519"/>
        <v>2.317346288449134E-3</v>
      </c>
      <c r="AC323" s="13">
        <f t="shared" si="520"/>
        <v>2.0975751745741335E-5</v>
      </c>
      <c r="AD323" s="13">
        <f t="shared" si="521"/>
        <v>6.9837360568101841E-3</v>
      </c>
      <c r="AE323" s="13">
        <f t="shared" si="522"/>
        <v>3.6186623093536906E-3</v>
      </c>
      <c r="AF323" s="13">
        <f t="shared" si="523"/>
        <v>9.3751516399074696E-4</v>
      </c>
      <c r="AG323" s="13">
        <f t="shared" si="524"/>
        <v>1.6192626032750378E-4</v>
      </c>
      <c r="AH323" s="13">
        <f t="shared" si="525"/>
        <v>7.1600092815165075E-4</v>
      </c>
      <c r="AI323" s="13">
        <f t="shared" si="526"/>
        <v>6.5564293082230835E-4</v>
      </c>
      <c r="AJ323" s="13">
        <f t="shared" si="527"/>
        <v>3.0018651920393828E-4</v>
      </c>
      <c r="AK323" s="13">
        <f t="shared" si="528"/>
        <v>9.1627054987341837E-5</v>
      </c>
      <c r="AL323" s="13">
        <f t="shared" si="529"/>
        <v>3.9809943672647159E-7</v>
      </c>
      <c r="AM323" s="13">
        <f t="shared" si="530"/>
        <v>1.2790031398972302E-3</v>
      </c>
      <c r="AN323" s="13">
        <f t="shared" si="531"/>
        <v>6.627227057611762E-4</v>
      </c>
      <c r="AO323" s="13">
        <f t="shared" si="532"/>
        <v>1.7169675782293425E-4</v>
      </c>
      <c r="AP323" s="13">
        <f t="shared" si="533"/>
        <v>2.9655215160764297E-5</v>
      </c>
      <c r="AQ323" s="13">
        <f t="shared" si="534"/>
        <v>3.841504336113422E-6</v>
      </c>
      <c r="AR323" s="13">
        <f t="shared" si="535"/>
        <v>7.4199985540348765E-5</v>
      </c>
      <c r="AS323" s="13">
        <f t="shared" si="536"/>
        <v>6.7945018049394554E-5</v>
      </c>
      <c r="AT323" s="13">
        <f t="shared" si="537"/>
        <v>3.1108668311142464E-5</v>
      </c>
      <c r="AU323" s="13">
        <f t="shared" si="538"/>
        <v>9.4954152820951632E-6</v>
      </c>
      <c r="AV323" s="13">
        <f t="shared" si="539"/>
        <v>2.1737408640653368E-6</v>
      </c>
      <c r="AW323" s="13">
        <f t="shared" si="540"/>
        <v>5.2469037768452407E-9</v>
      </c>
      <c r="AX323" s="13">
        <f t="shared" si="541"/>
        <v>1.9519745813223853E-4</v>
      </c>
      <c r="AY323" s="13">
        <f t="shared" si="542"/>
        <v>1.0114266617163695E-4</v>
      </c>
      <c r="AZ323" s="13">
        <f t="shared" si="543"/>
        <v>2.6203822063545731E-5</v>
      </c>
      <c r="BA323" s="13">
        <f t="shared" si="544"/>
        <v>4.5258861680440745E-6</v>
      </c>
      <c r="BB323" s="13">
        <f t="shared" si="545"/>
        <v>5.8627837447964692E-7</v>
      </c>
      <c r="BC323" s="13">
        <f t="shared" si="546"/>
        <v>6.0756690667019897E-8</v>
      </c>
      <c r="BD323" s="13">
        <f t="shared" si="547"/>
        <v>6.4078569800189925E-6</v>
      </c>
      <c r="BE323" s="13">
        <f t="shared" si="548"/>
        <v>5.8676825203500294E-6</v>
      </c>
      <c r="BF323" s="13">
        <f t="shared" si="549"/>
        <v>2.686522051520509E-6</v>
      </c>
      <c r="BG323" s="13">
        <f t="shared" si="550"/>
        <v>8.2001718262419102E-7</v>
      </c>
      <c r="BH323" s="13">
        <f t="shared" si="551"/>
        <v>1.8772268575415297E-7</v>
      </c>
      <c r="BI323" s="13">
        <f t="shared" si="552"/>
        <v>3.4379578860998249E-8</v>
      </c>
      <c r="BJ323" s="14">
        <f t="shared" si="553"/>
        <v>0.43460968074073525</v>
      </c>
      <c r="BK323" s="14">
        <f t="shared" si="554"/>
        <v>0.36574364866573539</v>
      </c>
      <c r="BL323" s="14">
        <f t="shared" si="555"/>
        <v>0.19417091066216904</v>
      </c>
      <c r="BM323" s="14">
        <f t="shared" si="556"/>
        <v>0.17469274873463975</v>
      </c>
      <c r="BN323" s="14">
        <f t="shared" si="557"/>
        <v>0.82525765773163384</v>
      </c>
    </row>
    <row r="324" spans="1:66" x14ac:dyDescent="0.25">
      <c r="A324" t="s">
        <v>341</v>
      </c>
      <c r="B324" t="s">
        <v>150</v>
      </c>
      <c r="C324" t="s">
        <v>151</v>
      </c>
      <c r="D324" s="11">
        <v>44417</v>
      </c>
      <c r="E324" s="10">
        <f>VLOOKUP(A324,home!$A$2:$E$405,3,FALSE)</f>
        <v>1.4705999999999999</v>
      </c>
      <c r="F324" s="10">
        <f>VLOOKUP(B324,home!$B$2:$E$405,3,FALSE)</f>
        <v>0.93500000000000005</v>
      </c>
      <c r="G324" s="10">
        <f>VLOOKUP(C324,away!$B$2:$E$405,4,FALSE)</f>
        <v>1.105</v>
      </c>
      <c r="H324" s="10">
        <f>VLOOKUP(A324,away!$A$2:$E$405,3,FALSE)</f>
        <v>1.2646999999999999</v>
      </c>
      <c r="I324" s="10">
        <f>VLOOKUP(C324,away!$B$2:$E$405,3,FALSE)</f>
        <v>0.88949999999999996</v>
      </c>
      <c r="J324" s="10">
        <f>VLOOKUP(B324,home!$B$2:$E$405,4,FALSE)</f>
        <v>1.3836999999999999</v>
      </c>
      <c r="K324" s="12">
        <f t="shared" si="502"/>
        <v>1.519387155</v>
      </c>
      <c r="L324" s="12">
        <f t="shared" si="503"/>
        <v>1.5565942144049998</v>
      </c>
      <c r="M324" s="13">
        <f t="shared" si="504"/>
        <v>4.6144321528573951E-2</v>
      </c>
      <c r="N324" s="13">
        <f t="shared" si="505"/>
        <v>7.0111089406705226E-2</v>
      </c>
      <c r="O324" s="13">
        <f t="shared" si="506"/>
        <v>7.1827983919022301E-2</v>
      </c>
      <c r="P324" s="13">
        <f t="shared" si="507"/>
        <v>0.10913451613610903</v>
      </c>
      <c r="Q324" s="13">
        <f t="shared" si="508"/>
        <v>5.3262944333802263E-2</v>
      </c>
      <c r="R324" s="13">
        <f t="shared" si="509"/>
        <v>5.5903512100362748E-2</v>
      </c>
      <c r="S324" s="13">
        <f t="shared" si="510"/>
        <v>6.4527672190864305E-2</v>
      </c>
      <c r="T324" s="13">
        <f t="shared" si="511"/>
        <v>8.2908790992172174E-2</v>
      </c>
      <c r="U324" s="13">
        <f t="shared" si="512"/>
        <v>8.493907820467822E-2</v>
      </c>
      <c r="V324" s="13">
        <f t="shared" si="513"/>
        <v>1.6956934843311091E-2</v>
      </c>
      <c r="W324" s="13">
        <f t="shared" si="514"/>
        <v>2.6975677819419733E-2</v>
      </c>
      <c r="X324" s="13">
        <f t="shared" si="515"/>
        <v>4.1990184023362034E-2</v>
      </c>
      <c r="Y324" s="13">
        <f t="shared" si="516"/>
        <v>3.2680838756283311E-2</v>
      </c>
      <c r="Z324" s="13">
        <f t="shared" si="517"/>
        <v>2.900636116678151E-2</v>
      </c>
      <c r="AA324" s="13">
        <f t="shared" si="518"/>
        <v>4.4071892570098636E-2</v>
      </c>
      <c r="AB324" s="13">
        <f t="shared" si="519"/>
        <v>3.3481133733773913E-2</v>
      </c>
      <c r="AC324" s="13">
        <f t="shared" si="520"/>
        <v>2.5065203284687278E-3</v>
      </c>
      <c r="AD324" s="13">
        <f t="shared" si="521"/>
        <v>1.0246624594061187E-2</v>
      </c>
      <c r="AE324" s="13">
        <f t="shared" si="522"/>
        <v>1.5949836560295624E-2</v>
      </c>
      <c r="AF324" s="13">
        <f t="shared" si="523"/>
        <v>1.2413711655230758E-2</v>
      </c>
      <c r="AG324" s="13">
        <f t="shared" si="524"/>
        <v>6.4410372472747026E-3</v>
      </c>
      <c r="AH324" s="13">
        <f t="shared" si="525"/>
        <v>1.1287783493288493E-2</v>
      </c>
      <c r="AI324" s="13">
        <f t="shared" si="526"/>
        <v>1.7150513248123563E-2</v>
      </c>
      <c r="AJ324" s="13">
        <f t="shared" si="527"/>
        <v>1.3029134765428139E-2</v>
      </c>
      <c r="AK324" s="13">
        <f t="shared" si="528"/>
        <v>6.5987666677851517E-3</v>
      </c>
      <c r="AL324" s="13">
        <f t="shared" si="529"/>
        <v>2.3712376662715989E-4</v>
      </c>
      <c r="AM324" s="13">
        <f t="shared" si="530"/>
        <v>3.1137179580647272E-3</v>
      </c>
      <c r="AN324" s="13">
        <f t="shared" si="531"/>
        <v>4.8467953588125041E-3</v>
      </c>
      <c r="AO324" s="13">
        <f t="shared" si="532"/>
        <v>3.7722468069662754E-3</v>
      </c>
      <c r="AP324" s="13">
        <f t="shared" si="533"/>
        <v>1.9572858516771459E-3</v>
      </c>
      <c r="AQ324" s="13">
        <f t="shared" si="534"/>
        <v>7.6167495816435217E-4</v>
      </c>
      <c r="AR324" s="13">
        <f t="shared" si="535"/>
        <v>3.5140996958218213E-3</v>
      </c>
      <c r="AS324" s="13">
        <f t="shared" si="536"/>
        <v>5.3392779392210819E-3</v>
      </c>
      <c r="AT324" s="13">
        <f t="shared" si="537"/>
        <v>4.0562151589136931E-3</v>
      </c>
      <c r="AU324" s="13">
        <f t="shared" si="538"/>
        <v>2.0543204034565829E-3</v>
      </c>
      <c r="AV324" s="13">
        <f t="shared" si="539"/>
        <v>7.8032700831658737E-4</v>
      </c>
      <c r="AW324" s="13">
        <f t="shared" si="540"/>
        <v>1.5578170279426758E-5</v>
      </c>
      <c r="AX324" s="13">
        <f t="shared" si="541"/>
        <v>7.8849051162939617E-4</v>
      </c>
      <c r="AY324" s="13">
        <f t="shared" si="542"/>
        <v>1.2273597685155562E-3</v>
      </c>
      <c r="AZ324" s="13">
        <f t="shared" si="543"/>
        <v>9.5525055733238764E-4</v>
      </c>
      <c r="BA324" s="13">
        <f t="shared" si="544"/>
        <v>4.9564583028358187E-4</v>
      </c>
      <c r="BB324" s="13">
        <f t="shared" si="545"/>
        <v>1.9287985795334657E-4</v>
      </c>
      <c r="BC324" s="13">
        <f t="shared" si="546"/>
        <v>6.0047134193087424E-5</v>
      </c>
      <c r="BD324" s="13">
        <f t="shared" si="547"/>
        <v>9.1167120922643638E-4</v>
      </c>
      <c r="BE324" s="13">
        <f t="shared" si="548"/>
        <v>1.3851815248819648E-3</v>
      </c>
      <c r="BF324" s="13">
        <f t="shared" si="549"/>
        <v>1.0523135081244854E-3</v>
      </c>
      <c r="BG324" s="13">
        <f t="shared" si="550"/>
        <v>5.329572090924438E-4</v>
      </c>
      <c r="BH324" s="13">
        <f t="shared" si="551"/>
        <v>2.0244208441492709E-4</v>
      </c>
      <c r="BI324" s="13">
        <f t="shared" si="552"/>
        <v>6.1517580538293098E-5</v>
      </c>
      <c r="BJ324" s="14">
        <f t="shared" si="553"/>
        <v>0.37115212998219937</v>
      </c>
      <c r="BK324" s="14">
        <f t="shared" si="554"/>
        <v>0.24073444856246984</v>
      </c>
      <c r="BL324" s="14">
        <f t="shared" si="555"/>
        <v>0.35818012202456956</v>
      </c>
      <c r="BM324" s="14">
        <f t="shared" si="556"/>
        <v>0.59147691271320846</v>
      </c>
      <c r="BN324" s="14">
        <f t="shared" si="557"/>
        <v>0.40638436742457551</v>
      </c>
    </row>
    <row r="325" spans="1:66" x14ac:dyDescent="0.25">
      <c r="A325" t="s">
        <v>343</v>
      </c>
      <c r="B325" t="s">
        <v>181</v>
      </c>
      <c r="C325" t="s">
        <v>192</v>
      </c>
      <c r="D325" s="11">
        <v>44417</v>
      </c>
      <c r="E325" s="10">
        <f>VLOOKUP(A325,home!$A$2:$E$405,3,FALSE)</f>
        <v>1.3052999999999999</v>
      </c>
      <c r="F325" s="10">
        <f>VLOOKUP(B325,home!$B$2:$E$405,3,FALSE)</f>
        <v>1.0887</v>
      </c>
      <c r="G325" s="10">
        <f>VLOOKUP(C325,away!$B$2:$E$405,4,FALSE)</f>
        <v>0.8468</v>
      </c>
      <c r="H325" s="10">
        <f>VLOOKUP(A325,away!$A$2:$E$405,3,FALSE)</f>
        <v>1.1211</v>
      </c>
      <c r="I325" s="10">
        <f>VLOOKUP(C325,away!$B$2:$E$405,3,FALSE)</f>
        <v>0.79810000000000003</v>
      </c>
      <c r="J325" s="10">
        <f>VLOOKUP(B325,home!$B$2:$E$405,4,FALSE)</f>
        <v>1.2676000000000001</v>
      </c>
      <c r="K325" s="12">
        <f t="shared" si="502"/>
        <v>1.203370637148</v>
      </c>
      <c r="L325" s="12">
        <f t="shared" si="503"/>
        <v>1.134184985916</v>
      </c>
      <c r="M325" s="13">
        <f t="shared" si="504"/>
        <v>9.6563387300094228E-2</v>
      </c>
      <c r="N325" s="13">
        <f t="shared" si="505"/>
        <v>0.11620154490048347</v>
      </c>
      <c r="O325" s="13">
        <f t="shared" si="506"/>
        <v>0.10952074406495864</v>
      </c>
      <c r="P325" s="13">
        <f t="shared" si="507"/>
        <v>0.13179404756637231</v>
      </c>
      <c r="Q325" s="13">
        <f t="shared" si="508"/>
        <v>6.991676356223836E-2</v>
      </c>
      <c r="R325" s="13">
        <f t="shared" si="509"/>
        <v>6.2108391782412502E-2</v>
      </c>
      <c r="S325" s="13">
        <f t="shared" si="510"/>
        <v>4.4969608719158567E-2</v>
      </c>
      <c r="T325" s="13">
        <f t="shared" si="511"/>
        <v>7.9298543496129623E-2</v>
      </c>
      <c r="U325" s="13">
        <f t="shared" si="512"/>
        <v>7.4739414991439337E-2</v>
      </c>
      <c r="V325" s="13">
        <f t="shared" si="513"/>
        <v>6.8196157251783976E-3</v>
      </c>
      <c r="W325" s="13">
        <f t="shared" si="514"/>
        <v>2.8045260105072276E-2</v>
      </c>
      <c r="X325" s="13">
        <f t="shared" si="515"/>
        <v>3.1808512937281957E-2</v>
      </c>
      <c r="Y325" s="13">
        <f t="shared" si="516"/>
        <v>1.8038368898890027E-2</v>
      </c>
      <c r="Z325" s="13">
        <f t="shared" si="517"/>
        <v>2.3480801819666969E-2</v>
      </c>
      <c r="AA325" s="13">
        <f t="shared" si="518"/>
        <v>2.8256107446478555E-2</v>
      </c>
      <c r="AB325" s="13">
        <f t="shared" si="519"/>
        <v>1.7001285010595623E-2</v>
      </c>
      <c r="AC325" s="13">
        <f t="shared" si="520"/>
        <v>5.8173236280236753E-4</v>
      </c>
      <c r="AD325" s="13">
        <f t="shared" si="521"/>
        <v>8.4372106304055547E-3</v>
      </c>
      <c r="AE325" s="13">
        <f t="shared" si="522"/>
        <v>9.5693576200168509E-3</v>
      </c>
      <c r="AF325" s="13">
        <f t="shared" si="523"/>
        <v>5.4267108687419919E-3</v>
      </c>
      <c r="AG325" s="13">
        <f t="shared" si="524"/>
        <v>2.0516313300781128E-3</v>
      </c>
      <c r="AH325" s="13">
        <f t="shared" si="525"/>
        <v>6.6578932202838474E-3</v>
      </c>
      <c r="AI325" s="13">
        <f t="shared" si="526"/>
        <v>8.0119132065563214E-3</v>
      </c>
      <c r="AJ325" s="13">
        <f t="shared" si="527"/>
        <v>4.8206505500740784E-3</v>
      </c>
      <c r="AK325" s="13">
        <f t="shared" si="528"/>
        <v>1.9336764413034997E-3</v>
      </c>
      <c r="AL325" s="13">
        <f t="shared" si="529"/>
        <v>3.1758978154238193E-5</v>
      </c>
      <c r="AM325" s="13">
        <f t="shared" si="530"/>
        <v>2.0306183064126024E-3</v>
      </c>
      <c r="AN325" s="13">
        <f t="shared" si="531"/>
        <v>2.3030967952593494E-3</v>
      </c>
      <c r="AO325" s="13">
        <f t="shared" si="532"/>
        <v>1.3060689031472053E-3</v>
      </c>
      <c r="AP325" s="13">
        <f t="shared" si="533"/>
        <v>4.9377458017377945E-4</v>
      </c>
      <c r="AQ325" s="13">
        <f t="shared" si="534"/>
        <v>1.400079288150193E-4</v>
      </c>
      <c r="AR325" s="13">
        <f t="shared" si="535"/>
        <v>1.5102565056555729E-3</v>
      </c>
      <c r="AS325" s="13">
        <f t="shared" si="536"/>
        <v>1.8173983334676587E-3</v>
      </c>
      <c r="AT325" s="13">
        <f t="shared" si="537"/>
        <v>1.0935018952483448E-3</v>
      </c>
      <c r="AU325" s="13">
        <f t="shared" si="538"/>
        <v>4.3862935746918203E-4</v>
      </c>
      <c r="AV325" s="13">
        <f t="shared" si="539"/>
        <v>1.3195842234237689E-4</v>
      </c>
      <c r="AW325" s="13">
        <f t="shared" si="540"/>
        <v>1.2040577681520256E-6</v>
      </c>
      <c r="AX325" s="13">
        <f t="shared" si="541"/>
        <v>4.0726440753202073E-4</v>
      </c>
      <c r="AY325" s="13">
        <f t="shared" si="542"/>
        <v>4.6191317632079303E-4</v>
      </c>
      <c r="AZ325" s="13">
        <f t="shared" si="543"/>
        <v>2.6194749468990683E-4</v>
      </c>
      <c r="BA325" s="13">
        <f t="shared" si="544"/>
        <v>9.9032305191867786E-5</v>
      </c>
      <c r="BB325" s="13">
        <f t="shared" si="545"/>
        <v>2.8080238417316914E-5</v>
      </c>
      <c r="BC325" s="13">
        <f t="shared" si="546"/>
        <v>6.3696369627725E-6</v>
      </c>
      <c r="BD325" s="13">
        <f t="shared" si="547"/>
        <v>2.8548504226608531E-4</v>
      </c>
      <c r="BE325" s="13">
        <f t="shared" si="548"/>
        <v>3.4354431720796274E-4</v>
      </c>
      <c r="BF325" s="13">
        <f t="shared" si="549"/>
        <v>2.0670557194356036E-4</v>
      </c>
      <c r="BG325" s="13">
        <f t="shared" si="550"/>
        <v>8.2914471937254642E-5</v>
      </c>
      <c r="BH325" s="13">
        <f t="shared" si="551"/>
        <v>2.4944210230981028E-5</v>
      </c>
      <c r="BI325" s="13">
        <f t="shared" si="552"/>
        <v>6.0034260317618596E-6</v>
      </c>
      <c r="BJ325" s="14">
        <f t="shared" si="553"/>
        <v>0.37633207812226094</v>
      </c>
      <c r="BK325" s="14">
        <f t="shared" si="554"/>
        <v>0.28122206382808085</v>
      </c>
      <c r="BL325" s="14">
        <f t="shared" si="555"/>
        <v>0.31899141826790317</v>
      </c>
      <c r="BM325" s="14">
        <f t="shared" si="556"/>
        <v>0.41346077374279971</v>
      </c>
      <c r="BN325" s="14">
        <f t="shared" si="557"/>
        <v>0.5861048791765594</v>
      </c>
    </row>
    <row r="326" spans="1:66" x14ac:dyDescent="0.25">
      <c r="A326" t="s">
        <v>343</v>
      </c>
      <c r="B326" t="s">
        <v>189</v>
      </c>
      <c r="C326" t="s">
        <v>195</v>
      </c>
      <c r="D326" s="11">
        <v>44417</v>
      </c>
      <c r="E326" s="10">
        <f>VLOOKUP(A326,home!$A$2:$E$405,3,FALSE)</f>
        <v>1.3052999999999999</v>
      </c>
      <c r="F326" s="10">
        <f>VLOOKUP(B326,home!$B$2:$E$405,3,FALSE)</f>
        <v>0.6855</v>
      </c>
      <c r="G326" s="10">
        <f>VLOOKUP(C326,away!$B$2:$E$405,4,FALSE)</f>
        <v>0.9274</v>
      </c>
      <c r="H326" s="10">
        <f>VLOOKUP(A326,away!$A$2:$E$405,3,FALSE)</f>
        <v>1.1211</v>
      </c>
      <c r="I326" s="10">
        <f>VLOOKUP(C326,away!$B$2:$E$405,3,FALSE)</f>
        <v>1.6900999999999999</v>
      </c>
      <c r="J326" s="10">
        <f>VLOOKUP(B326,home!$B$2:$E$405,4,FALSE)</f>
        <v>1.3145</v>
      </c>
      <c r="K326" s="12">
        <f t="shared" si="502"/>
        <v>0.82982189331</v>
      </c>
      <c r="L326" s="12">
        <f t="shared" si="503"/>
        <v>2.4906766240949998</v>
      </c>
      <c r="M326" s="13">
        <f t="shared" si="504"/>
        <v>3.6134813429774287E-2</v>
      </c>
      <c r="N326" s="13">
        <f t="shared" si="505"/>
        <v>2.9985459294698917E-2</v>
      </c>
      <c r="O326" s="13">
        <f t="shared" si="506"/>
        <v>9.000013512557288E-2</v>
      </c>
      <c r="P326" s="13">
        <f t="shared" si="507"/>
        <v>7.4684082528058721E-2</v>
      </c>
      <c r="Q326" s="13">
        <f t="shared" si="508"/>
        <v>1.2441295301848494E-2</v>
      </c>
      <c r="R326" s="13">
        <f t="shared" si="509"/>
        <v>0.11208061636132784</v>
      </c>
      <c r="S326" s="13">
        <f t="shared" si="510"/>
        <v>3.8589601368067217E-2</v>
      </c>
      <c r="T326" s="13">
        <f t="shared" si="511"/>
        <v>3.098724338177699E-2</v>
      </c>
      <c r="U326" s="13">
        <f t="shared" si="512"/>
        <v>9.3006949272308834E-2</v>
      </c>
      <c r="V326" s="13">
        <f t="shared" si="513"/>
        <v>8.8619647116720615E-3</v>
      </c>
      <c r="W326" s="13">
        <f t="shared" si="514"/>
        <v>3.4413530742029089E-3</v>
      </c>
      <c r="X326" s="13">
        <f t="shared" si="515"/>
        <v>8.5712976571746501E-3</v>
      </c>
      <c r="Y326" s="13">
        <f t="shared" si="516"/>
        <v>1.0674165356442569E-2</v>
      </c>
      <c r="Z326" s="13">
        <f t="shared" si="517"/>
        <v>9.3052190395106288E-2</v>
      </c>
      <c r="AA326" s="13">
        <f t="shared" si="518"/>
        <v>7.7216744810309698E-2</v>
      </c>
      <c r="AB326" s="13">
        <f t="shared" si="519"/>
        <v>3.203807268686315E-2</v>
      </c>
      <c r="AC326" s="13">
        <f t="shared" si="520"/>
        <v>1.1447542568151056E-3</v>
      </c>
      <c r="AD326" s="13">
        <f t="shared" si="521"/>
        <v>7.1392753089581163E-4</v>
      </c>
      <c r="AE326" s="13">
        <f t="shared" si="522"/>
        <v>1.7781626125000585E-3</v>
      </c>
      <c r="AF326" s="13">
        <f t="shared" si="523"/>
        <v>2.2144140263967958E-3</v>
      </c>
      <c r="AG326" s="13">
        <f t="shared" si="524"/>
        <v>1.8384630838715291E-3</v>
      </c>
      <c r="AH326" s="13">
        <f t="shared" si="525"/>
        <v>5.7940728859482121E-2</v>
      </c>
      <c r="AI326" s="13">
        <f t="shared" si="526"/>
        <v>4.808048532193681E-2</v>
      </c>
      <c r="AJ326" s="13">
        <f t="shared" si="527"/>
        <v>1.9949119680556633E-2</v>
      </c>
      <c r="AK326" s="13">
        <f t="shared" si="528"/>
        <v>5.5180720877290963E-3</v>
      </c>
      <c r="AL326" s="13">
        <f t="shared" si="529"/>
        <v>9.4639947768353422E-5</v>
      </c>
      <c r="AM326" s="13">
        <f t="shared" si="530"/>
        <v>1.1848653907481921E-4</v>
      </c>
      <c r="AN326" s="13">
        <f t="shared" si="531"/>
        <v>2.9511165314357094E-4</v>
      </c>
      <c r="AO326" s="13">
        <f t="shared" si="532"/>
        <v>3.6751384799136195E-4</v>
      </c>
      <c r="AP326" s="13">
        <f t="shared" si="533"/>
        <v>3.051193834077628E-4</v>
      </c>
      <c r="AQ326" s="13">
        <f t="shared" si="534"/>
        <v>1.8998842895299865E-4</v>
      </c>
      <c r="AR326" s="13">
        <f t="shared" si="535"/>
        <v>2.8862323790667718E-2</v>
      </c>
      <c r="AS326" s="13">
        <f t="shared" si="536"/>
        <v>2.3950588173298142E-2</v>
      </c>
      <c r="AT326" s="13">
        <f t="shared" si="537"/>
        <v>9.9373612119271777E-3</v>
      </c>
      <c r="AU326" s="13">
        <f t="shared" si="538"/>
        <v>2.7487466317955892E-3</v>
      </c>
      <c r="AV326" s="13">
        <f t="shared" si="539"/>
        <v>5.7024253355652523E-4</v>
      </c>
      <c r="AW326" s="13">
        <f t="shared" si="540"/>
        <v>5.4334318553731718E-6</v>
      </c>
      <c r="AX326" s="13">
        <f t="shared" si="541"/>
        <v>1.6387120697802621E-5</v>
      </c>
      <c r="AY326" s="13">
        <f t="shared" si="542"/>
        <v>4.0815018458240322E-5</v>
      </c>
      <c r="AZ326" s="13">
        <f t="shared" si="543"/>
        <v>5.0828506192972557E-5</v>
      </c>
      <c r="BA326" s="13">
        <f t="shared" si="544"/>
        <v>4.2199124070834898E-5</v>
      </c>
      <c r="BB326" s="13">
        <f t="shared" si="545"/>
        <v>2.6276092970128277E-5</v>
      </c>
      <c r="BC326" s="13">
        <f t="shared" si="546"/>
        <v>1.3089050106649085E-5</v>
      </c>
      <c r="BD326" s="13">
        <f t="shared" si="547"/>
        <v>1.1981119197079507E-2</v>
      </c>
      <c r="BE326" s="13">
        <f t="shared" si="548"/>
        <v>9.9421950160933047E-3</v>
      </c>
      <c r="BF326" s="13">
        <f t="shared" si="549"/>
        <v>4.1251255459558954E-3</v>
      </c>
      <c r="BG326" s="13">
        <f t="shared" si="550"/>
        <v>1.1410398302288563E-3</v>
      </c>
      <c r="BH326" s="13">
        <f t="shared" si="551"/>
        <v>2.3671495806565761E-4</v>
      </c>
      <c r="BI326" s="13">
        <f t="shared" si="552"/>
        <v>3.9286250935368258E-5</v>
      </c>
      <c r="BJ326" s="14">
        <f t="shared" si="553"/>
        <v>0.10411159608487586</v>
      </c>
      <c r="BK326" s="14">
        <f t="shared" si="554"/>
        <v>0.15955067126061395</v>
      </c>
      <c r="BL326" s="14">
        <f t="shared" si="555"/>
        <v>0.62936566734569088</v>
      </c>
      <c r="BM326" s="14">
        <f t="shared" si="556"/>
        <v>0.63071834145840311</v>
      </c>
      <c r="BN326" s="14">
        <f t="shared" si="557"/>
        <v>0.35532640204128113</v>
      </c>
    </row>
    <row r="327" spans="1:66" x14ac:dyDescent="0.25">
      <c r="A327" t="s">
        <v>343</v>
      </c>
      <c r="B327" t="s">
        <v>194</v>
      </c>
      <c r="C327" t="s">
        <v>183</v>
      </c>
      <c r="D327" s="11">
        <v>44417</v>
      </c>
      <c r="E327" s="10">
        <f>VLOOKUP(A327,home!$A$2:$E$405,3,FALSE)</f>
        <v>1.3052999999999999</v>
      </c>
      <c r="F327" s="10">
        <f>VLOOKUP(B327,home!$B$2:$E$405,3,FALSE)</f>
        <v>1.25</v>
      </c>
      <c r="G327" s="10">
        <f>VLOOKUP(C327,away!$B$2:$E$405,4,FALSE)</f>
        <v>1.0887</v>
      </c>
      <c r="H327" s="10">
        <f>VLOOKUP(A327,away!$A$2:$E$405,3,FALSE)</f>
        <v>1.1211</v>
      </c>
      <c r="I327" s="10">
        <f>VLOOKUP(C327,away!$B$2:$E$405,3,FALSE)</f>
        <v>0.75109999999999999</v>
      </c>
      <c r="J327" s="10">
        <f>VLOOKUP(B327,home!$B$2:$E$405,4,FALSE)</f>
        <v>0.65720000000000001</v>
      </c>
      <c r="K327" s="12">
        <f t="shared" si="502"/>
        <v>1.7763501374999999</v>
      </c>
      <c r="L327" s="12">
        <f t="shared" si="503"/>
        <v>0.55340065561200003</v>
      </c>
      <c r="M327" s="13">
        <f t="shared" si="504"/>
        <v>9.7319996881362655E-2</v>
      </c>
      <c r="N327" s="13">
        <f t="shared" si="505"/>
        <v>0.17287438984170811</v>
      </c>
      <c r="O327" s="13">
        <f t="shared" si="506"/>
        <v>5.3856950078303892E-2</v>
      </c>
      <c r="P327" s="13">
        <f t="shared" si="507"/>
        <v>9.5668800676925736E-2</v>
      </c>
      <c r="Q327" s="13">
        <f t="shared" si="508"/>
        <v>0.15354272308277345</v>
      </c>
      <c r="R327" s="13">
        <f t="shared" si="509"/>
        <v>1.4902235741298063E-2</v>
      </c>
      <c r="S327" s="13">
        <f t="shared" si="510"/>
        <v>2.3511404943114295E-2</v>
      </c>
      <c r="T327" s="13">
        <f t="shared" si="511"/>
        <v>8.4970643618458602E-2</v>
      </c>
      <c r="U327" s="13">
        <f t="shared" si="512"/>
        <v>2.6471588508112223E-2</v>
      </c>
      <c r="V327" s="13">
        <f t="shared" si="513"/>
        <v>2.5680549678229634E-3</v>
      </c>
      <c r="W327" s="13">
        <f t="shared" si="514"/>
        <v>9.0915212420069696E-2</v>
      </c>
      <c r="X327" s="13">
        <f t="shared" si="515"/>
        <v>5.0312538158370813E-2</v>
      </c>
      <c r="Y327" s="13">
        <f t="shared" si="516"/>
        <v>1.3921495801173087E-2</v>
      </c>
      <c r="Z327" s="13">
        <f t="shared" si="517"/>
        <v>2.7489690097729754E-3</v>
      </c>
      <c r="AA327" s="13">
        <f t="shared" si="518"/>
        <v>4.8831314784934634E-3</v>
      </c>
      <c r="AB327" s="13">
        <f t="shared" si="519"/>
        <v>4.3370756366262224E-3</v>
      </c>
      <c r="AC327" s="13">
        <f t="shared" si="520"/>
        <v>1.5778022677570962E-4</v>
      </c>
      <c r="AD327" s="13">
        <f t="shared" si="521"/>
        <v>4.0374312520808121E-2</v>
      </c>
      <c r="AE327" s="13">
        <f t="shared" si="522"/>
        <v>2.2343171018898995E-2</v>
      </c>
      <c r="AF327" s="13">
        <f t="shared" si="523"/>
        <v>6.1823627451548704E-3</v>
      </c>
      <c r="AG327" s="13">
        <f t="shared" si="524"/>
        <v>1.1404411987999698E-3</v>
      </c>
      <c r="AH327" s="13">
        <f t="shared" si="525"/>
        <v>3.8032031306635872E-4</v>
      </c>
      <c r="AI327" s="13">
        <f t="shared" si="526"/>
        <v>6.7558204040946927E-4</v>
      </c>
      <c r="AJ327" s="13">
        <f t="shared" si="527"/>
        <v>6.0003512518694584E-4</v>
      </c>
      <c r="AK327" s="13">
        <f t="shared" si="528"/>
        <v>3.5529082571022033E-4</v>
      </c>
      <c r="AL327" s="13">
        <f t="shared" si="529"/>
        <v>6.2041288737674496E-6</v>
      </c>
      <c r="AM327" s="13">
        <f t="shared" si="530"/>
        <v>1.4343783119561091E-2</v>
      </c>
      <c r="AN327" s="13">
        <f t="shared" si="531"/>
        <v>7.9378589823214454E-3</v>
      </c>
      <c r="AO327" s="13">
        <f t="shared" si="532"/>
        <v>2.1964081824861455E-3</v>
      </c>
      <c r="AP327" s="13">
        <f t="shared" si="533"/>
        <v>4.0516457605979807E-4</v>
      </c>
      <c r="AQ327" s="13">
        <f t="shared" si="534"/>
        <v>5.6054585505562561E-5</v>
      </c>
      <c r="AR327" s="13">
        <f t="shared" si="535"/>
        <v>4.209390211869682E-5</v>
      </c>
      <c r="AS327" s="13">
        <f t="shared" si="536"/>
        <v>7.4773508816458622E-5</v>
      </c>
      <c r="AT327" s="13">
        <f t="shared" si="537"/>
        <v>6.6411966333736891E-5</v>
      </c>
      <c r="AU327" s="13">
        <f t="shared" si="538"/>
        <v>3.932363517619297E-5</v>
      </c>
      <c r="AV327" s="13">
        <f t="shared" si="539"/>
        <v>1.7463136188057554E-5</v>
      </c>
      <c r="AW327" s="13">
        <f t="shared" si="540"/>
        <v>1.6941292974453319E-7</v>
      </c>
      <c r="AX327" s="13">
        <f t="shared" si="541"/>
        <v>4.2465968527837517E-3</v>
      </c>
      <c r="AY327" s="13">
        <f t="shared" si="542"/>
        <v>2.3500694824503841E-3</v>
      </c>
      <c r="AZ327" s="13">
        <f t="shared" si="543"/>
        <v>6.5026499616089803E-4</v>
      </c>
      <c r="BA327" s="13">
        <f t="shared" si="544"/>
        <v>1.1995235839899187E-4</v>
      </c>
      <c r="BB327" s="13">
        <f t="shared" si="545"/>
        <v>1.6595428445051921E-5</v>
      </c>
      <c r="BC327" s="13">
        <f t="shared" si="546"/>
        <v>1.8367841963307543E-6</v>
      </c>
      <c r="BD327" s="13">
        <f t="shared" si="547"/>
        <v>3.8824655049590267E-6</v>
      </c>
      <c r="BE327" s="13">
        <f t="shared" si="548"/>
        <v>6.8966181335729727E-6</v>
      </c>
      <c r="BF327" s="13">
        <f t="shared" si="549"/>
        <v>6.1254042849286739E-6</v>
      </c>
      <c r="BG327" s="13">
        <f t="shared" si="550"/>
        <v>3.62695424792538E-6</v>
      </c>
      <c r="BH327" s="13">
        <f t="shared" si="551"/>
        <v>1.6106851692521145E-6</v>
      </c>
      <c r="BI327" s="13">
        <f t="shared" si="552"/>
        <v>5.7222816437404053E-7</v>
      </c>
      <c r="BJ327" s="14">
        <f t="shared" si="553"/>
        <v>0.66890187575458515</v>
      </c>
      <c r="BK327" s="14">
        <f t="shared" si="554"/>
        <v>0.22158231130732553</v>
      </c>
      <c r="BL327" s="14">
        <f t="shared" si="555"/>
        <v>0.10672499025134503</v>
      </c>
      <c r="BM327" s="14">
        <f t="shared" si="556"/>
        <v>0.40944314995113601</v>
      </c>
      <c r="BN327" s="14">
        <f t="shared" si="557"/>
        <v>0.5881650963023719</v>
      </c>
    </row>
    <row r="328" spans="1:66" x14ac:dyDescent="0.25">
      <c r="A328" t="s">
        <v>343</v>
      </c>
      <c r="B328" t="s">
        <v>196</v>
      </c>
      <c r="C328" t="s">
        <v>185</v>
      </c>
      <c r="D328" s="11">
        <v>44417</v>
      </c>
      <c r="E328" s="10">
        <f>VLOOKUP(A328,home!$A$2:$E$405,3,FALSE)</f>
        <v>1.3052999999999999</v>
      </c>
      <c r="F328" s="10">
        <f>VLOOKUP(B328,home!$B$2:$E$405,3,FALSE)</f>
        <v>0.8468</v>
      </c>
      <c r="G328" s="10">
        <f>VLOOKUP(C328,away!$B$2:$E$405,4,FALSE)</f>
        <v>0.6855</v>
      </c>
      <c r="H328" s="10">
        <f>VLOOKUP(A328,away!$A$2:$E$405,3,FALSE)</f>
        <v>1.1211</v>
      </c>
      <c r="I328" s="10">
        <f>VLOOKUP(C328,away!$B$2:$E$405,3,FALSE)</f>
        <v>1.0327999999999999</v>
      </c>
      <c r="J328" s="10">
        <f>VLOOKUP(B328,home!$B$2:$E$405,4,FALSE)</f>
        <v>1.4553</v>
      </c>
      <c r="K328" s="12">
        <f t="shared" si="502"/>
        <v>0.75770237141999985</v>
      </c>
      <c r="L328" s="12">
        <f t="shared" si="503"/>
        <v>1.6850512380239999</v>
      </c>
      <c r="M328" s="13">
        <f t="shared" si="504"/>
        <v>8.692117465784728E-2</v>
      </c>
      <c r="N328" s="13">
        <f t="shared" si="505"/>
        <v>6.586038016486287E-2</v>
      </c>
      <c r="O328" s="13">
        <f t="shared" si="506"/>
        <v>0.1464666329677059</v>
      </c>
      <c r="P328" s="13">
        <f t="shared" si="507"/>
        <v>0.11097811513353346</v>
      </c>
      <c r="Q328" s="13">
        <f t="shared" si="508"/>
        <v>2.4951283116769658E-2</v>
      </c>
      <c r="R328" s="13">
        <f t="shared" si="509"/>
        <v>0.12340189060571984</v>
      </c>
      <c r="S328" s="13">
        <f t="shared" si="510"/>
        <v>3.5423307632094649E-2</v>
      </c>
      <c r="T328" s="13">
        <f t="shared" si="511"/>
        <v>4.2044190506200042E-2</v>
      </c>
      <c r="U328" s="13">
        <f t="shared" si="512"/>
        <v>9.3501905149665304E-2</v>
      </c>
      <c r="V328" s="13">
        <f t="shared" si="513"/>
        <v>5.0252579462303068E-3</v>
      </c>
      <c r="W328" s="13">
        <f t="shared" si="514"/>
        <v>6.3018821291827253E-3</v>
      </c>
      <c r="X328" s="13">
        <f t="shared" si="515"/>
        <v>1.0618994283660673E-2</v>
      </c>
      <c r="Y328" s="13">
        <f t="shared" si="516"/>
        <v>8.9467747321260987E-3</v>
      </c>
      <c r="Z328" s="13">
        <f t="shared" si="517"/>
        <v>6.9312836179890119E-2</v>
      </c>
      <c r="AA328" s="13">
        <f t="shared" si="518"/>
        <v>5.2518500343348699E-2</v>
      </c>
      <c r="AB328" s="13">
        <f t="shared" si="519"/>
        <v>1.9896696126788693E-2</v>
      </c>
      <c r="AC328" s="13">
        <f t="shared" si="520"/>
        <v>4.0100531971045284E-4</v>
      </c>
      <c r="AD328" s="13">
        <f t="shared" si="521"/>
        <v>1.1937377584227669E-3</v>
      </c>
      <c r="AE328" s="13">
        <f t="shared" si="522"/>
        <v>2.0115092877062779E-3</v>
      </c>
      <c r="AF328" s="13">
        <f t="shared" si="523"/>
        <v>1.6947481077731195E-3</v>
      </c>
      <c r="AG328" s="13">
        <f t="shared" si="524"/>
        <v>9.5191246571397516E-4</v>
      </c>
      <c r="AH328" s="13">
        <f t="shared" si="525"/>
        <v>2.9198920103969617E-2</v>
      </c>
      <c r="AI328" s="13">
        <f t="shared" si="526"/>
        <v>2.2124091005680885E-2</v>
      </c>
      <c r="AJ328" s="13">
        <f t="shared" si="527"/>
        <v>8.3817381102581478E-3</v>
      </c>
      <c r="AK328" s="13">
        <f t="shared" si="528"/>
        <v>2.1169542809213291E-3</v>
      </c>
      <c r="AL328" s="13">
        <f t="shared" si="529"/>
        <v>2.0479619478298585E-5</v>
      </c>
      <c r="AM328" s="13">
        <f t="shared" si="530"/>
        <v>1.808995860821052E-4</v>
      </c>
      <c r="AN328" s="13">
        <f t="shared" si="531"/>
        <v>3.0482507148568054E-4</v>
      </c>
      <c r="AO328" s="13">
        <f t="shared" si="532"/>
        <v>2.5682293204385017E-4</v>
      </c>
      <c r="AP328" s="13">
        <f t="shared" si="533"/>
        <v>1.4425326653114774E-4</v>
      </c>
      <c r="AQ328" s="13">
        <f t="shared" si="534"/>
        <v>6.0768536339329101E-5</v>
      </c>
      <c r="AR328" s="13">
        <f t="shared" si="535"/>
        <v>9.8403352940315738E-3</v>
      </c>
      <c r="AS328" s="13">
        <f t="shared" si="536"/>
        <v>7.456045387855644E-3</v>
      </c>
      <c r="AT328" s="13">
        <f t="shared" si="537"/>
        <v>2.8247316358966869E-3</v>
      </c>
      <c r="AU328" s="13">
        <f t="shared" si="538"/>
        <v>7.1343528638133846E-4</v>
      </c>
      <c r="AV328" s="13">
        <f t="shared" si="539"/>
        <v>1.351429020864617E-4</v>
      </c>
      <c r="AW328" s="13">
        <f t="shared" si="540"/>
        <v>7.2632524599317972E-7</v>
      </c>
      <c r="AX328" s="13">
        <f t="shared" si="541"/>
        <v>2.2844674227217907E-5</v>
      </c>
      <c r="AY328" s="13">
        <f t="shared" si="542"/>
        <v>3.8494446588828493E-5</v>
      </c>
      <c r="AZ328" s="13">
        <f t="shared" si="543"/>
        <v>3.2432557440777109E-5</v>
      </c>
      <c r="BA328" s="13">
        <f t="shared" si="544"/>
        <v>1.8216840355955314E-5</v>
      </c>
      <c r="BB328" s="13">
        <f t="shared" si="545"/>
        <v>7.6740773486720109E-6</v>
      </c>
      <c r="BC328" s="13">
        <f t="shared" si="546"/>
        <v>2.5862427074143418E-6</v>
      </c>
      <c r="BD328" s="13">
        <f t="shared" si="547"/>
        <v>2.7635781949631945E-3</v>
      </c>
      <c r="BE328" s="13">
        <f t="shared" si="548"/>
        <v>2.0939697519282148E-3</v>
      </c>
      <c r="BF328" s="13">
        <f t="shared" si="549"/>
        <v>7.9330292335887868E-4</v>
      </c>
      <c r="BG328" s="13">
        <f t="shared" si="550"/>
        <v>2.0036250209448024E-4</v>
      </c>
      <c r="BH328" s="13">
        <f t="shared" si="551"/>
        <v>3.7953785745158087E-5</v>
      </c>
      <c r="BI328" s="13">
        <f t="shared" si="552"/>
        <v>5.7515346926945771E-6</v>
      </c>
      <c r="BJ328" s="14">
        <f t="shared" si="553"/>
        <v>0.16564523078356919</v>
      </c>
      <c r="BK328" s="14">
        <f t="shared" si="554"/>
        <v>0.23880783475548326</v>
      </c>
      <c r="BL328" s="14">
        <f t="shared" si="555"/>
        <v>0.52447193789309277</v>
      </c>
      <c r="BM328" s="14">
        <f t="shared" si="556"/>
        <v>0.43962059484425353</v>
      </c>
      <c r="BN328" s="14">
        <f t="shared" si="557"/>
        <v>0.55857947664643903</v>
      </c>
    </row>
    <row r="329" spans="1:66" x14ac:dyDescent="0.25">
      <c r="A329" t="s">
        <v>343</v>
      </c>
      <c r="B329" t="s">
        <v>177</v>
      </c>
      <c r="C329" t="s">
        <v>188</v>
      </c>
      <c r="D329" s="11">
        <v>44417</v>
      </c>
      <c r="E329" s="10">
        <f>VLOOKUP(A329,home!$A$2:$E$405,3,FALSE)</f>
        <v>1.3052999999999999</v>
      </c>
      <c r="F329" s="10">
        <f>VLOOKUP(B329,home!$B$2:$E$405,3,FALSE)</f>
        <v>1.0484</v>
      </c>
      <c r="G329" s="10">
        <f>VLOOKUP(C329,away!$B$2:$E$405,4,FALSE)</f>
        <v>0.7661</v>
      </c>
      <c r="H329" s="10">
        <f>VLOOKUP(A329,away!$A$2:$E$405,3,FALSE)</f>
        <v>1.1211</v>
      </c>
      <c r="I329" s="10">
        <f>VLOOKUP(C329,away!$B$2:$E$405,3,FALSE)</f>
        <v>1.1737</v>
      </c>
      <c r="J329" s="10">
        <f>VLOOKUP(B329,home!$B$2:$E$405,4,FALSE)</f>
        <v>0.84499999999999997</v>
      </c>
      <c r="K329" s="12">
        <f t="shared" si="502"/>
        <v>1.048389861972</v>
      </c>
      <c r="L329" s="12">
        <f t="shared" si="503"/>
        <v>1.1118806341499998</v>
      </c>
      <c r="M329" s="13">
        <f t="shared" si="504"/>
        <v>0.11529393025873519</v>
      </c>
      <c r="N329" s="13">
        <f t="shared" si="505"/>
        <v>0.12087298763016478</v>
      </c>
      <c r="O329" s="13">
        <f t="shared" si="506"/>
        <v>0.12819308828972831</v>
      </c>
      <c r="P329" s="13">
        <f t="shared" si="507"/>
        <v>0.13439633413783267</v>
      </c>
      <c r="Q329" s="13">
        <f t="shared" si="508"/>
        <v>6.3361007408865855E-2</v>
      </c>
      <c r="R329" s="13">
        <f t="shared" si="509"/>
        <v>7.1267706150615048E-2</v>
      </c>
      <c r="S329" s="13">
        <f t="shared" si="510"/>
        <v>3.9165927011841746E-2</v>
      </c>
      <c r="T329" s="13">
        <f t="shared" si="511"/>
        <v>7.0449877098152591E-2</v>
      </c>
      <c r="U329" s="13">
        <f t="shared" si="512"/>
        <v>7.4716340614304363E-2</v>
      </c>
      <c r="V329" s="13">
        <f t="shared" si="513"/>
        <v>5.0727899471944482E-3</v>
      </c>
      <c r="W329" s="13">
        <f t="shared" si="514"/>
        <v>2.2142345937262577E-2</v>
      </c>
      <c r="X329" s="13">
        <f t="shared" si="515"/>
        <v>2.4619645642292184E-2</v>
      </c>
      <c r="Y329" s="13">
        <f t="shared" si="516"/>
        <v>1.3687053604650064E-2</v>
      </c>
      <c r="Z329" s="13">
        <f t="shared" si="517"/>
        <v>2.6413727436387219E-2</v>
      </c>
      <c r="AA329" s="13">
        <f t="shared" si="518"/>
        <v>2.7691884061200024E-2</v>
      </c>
      <c r="AB329" s="13">
        <f t="shared" si="519"/>
        <v>1.4515945254333059E-2</v>
      </c>
      <c r="AC329" s="13">
        <f t="shared" si="520"/>
        <v>3.6957950172670216E-4</v>
      </c>
      <c r="AD329" s="13">
        <f t="shared" si="521"/>
        <v>5.8034527502257476E-3</v>
      </c>
      <c r="AE329" s="13">
        <f t="shared" si="522"/>
        <v>6.4527467241805641E-3</v>
      </c>
      <c r="AF329" s="13">
        <f t="shared" si="523"/>
        <v>3.5873420598456114E-3</v>
      </c>
      <c r="AG329" s="13">
        <f t="shared" si="524"/>
        <v>1.3295653881380343E-3</v>
      </c>
      <c r="AH329" s="13">
        <f t="shared" si="525"/>
        <v>7.3422280030588701E-3</v>
      </c>
      <c r="AI329" s="13">
        <f t="shared" si="526"/>
        <v>7.6975174026938419E-3</v>
      </c>
      <c r="AJ329" s="13">
        <f t="shared" si="527"/>
        <v>4.0349996036686325E-3</v>
      </c>
      <c r="AK329" s="13">
        <f t="shared" si="528"/>
        <v>1.4100842258490773E-3</v>
      </c>
      <c r="AL329" s="13">
        <f t="shared" si="529"/>
        <v>1.7232522160737893E-5</v>
      </c>
      <c r="AM329" s="13">
        <f t="shared" si="530"/>
        <v>1.2168562055540394E-3</v>
      </c>
      <c r="AN329" s="13">
        <f t="shared" si="531"/>
        <v>1.3529988495007876E-3</v>
      </c>
      <c r="AO329" s="13">
        <f t="shared" si="532"/>
        <v>7.5218660939357831E-4</v>
      </c>
      <c r="AP329" s="13">
        <f t="shared" si="533"/>
        <v>2.7878057475055651E-4</v>
      </c>
      <c r="AQ329" s="13">
        <f t="shared" si="534"/>
        <v>7.7492680560587576E-5</v>
      </c>
      <c r="AR329" s="13">
        <f t="shared" si="535"/>
        <v>1.6327362256229963E-3</v>
      </c>
      <c r="AS329" s="13">
        <f t="shared" si="536"/>
        <v>1.7117441062175773E-3</v>
      </c>
      <c r="AT329" s="13">
        <f t="shared" si="537"/>
        <v>8.9728758362441516E-4</v>
      </c>
      <c r="AU329" s="13">
        <f t="shared" si="538"/>
        <v>3.1356906864839662E-4</v>
      </c>
      <c r="AV329" s="13">
        <f t="shared" si="539"/>
        <v>8.2185658149745288E-5</v>
      </c>
      <c r="AW329" s="13">
        <f t="shared" si="540"/>
        <v>5.5799116637381325E-7</v>
      </c>
      <c r="AX329" s="13">
        <f t="shared" si="541"/>
        <v>2.1262328489676178E-4</v>
      </c>
      <c r="AY329" s="13">
        <f t="shared" si="542"/>
        <v>2.3641171284606753E-4</v>
      </c>
      <c r="AZ329" s="13">
        <f t="shared" si="543"/>
        <v>1.3143080259988668E-4</v>
      </c>
      <c r="BA329" s="13">
        <f t="shared" si="544"/>
        <v>4.8711788047201789E-5</v>
      </c>
      <c r="BB329" s="13">
        <f t="shared" si="545"/>
        <v>1.3540423446125782E-5</v>
      </c>
      <c r="BC329" s="13">
        <f t="shared" si="546"/>
        <v>3.0110669215875711E-6</v>
      </c>
      <c r="BD329" s="13">
        <f t="shared" si="547"/>
        <v>3.0256796499089601E-4</v>
      </c>
      <c r="BE329" s="13">
        <f t="shared" si="548"/>
        <v>3.172091870539544E-4</v>
      </c>
      <c r="BF329" s="13">
        <f t="shared" si="549"/>
        <v>1.6627944791587277E-4</v>
      </c>
      <c r="BG329" s="13">
        <f t="shared" si="550"/>
        <v>5.8108562483100733E-5</v>
      </c>
      <c r="BH329" s="13">
        <f t="shared" si="551"/>
        <v>1.523010695026233E-5</v>
      </c>
      <c r="BI329" s="13">
        <f t="shared" si="552"/>
        <v>3.1934179446808651E-6</v>
      </c>
      <c r="BJ329" s="14">
        <f t="shared" si="553"/>
        <v>0.33663006824229519</v>
      </c>
      <c r="BK329" s="14">
        <f t="shared" si="554"/>
        <v>0.29455220509233759</v>
      </c>
      <c r="BL329" s="14">
        <f t="shared" si="555"/>
        <v>0.34236990493505326</v>
      </c>
      <c r="BM329" s="14">
        <f t="shared" si="556"/>
        <v>0.36634499810845172</v>
      </c>
      <c r="BN329" s="14">
        <f t="shared" si="557"/>
        <v>0.63338505387594191</v>
      </c>
    </row>
    <row r="330" spans="1:66" x14ac:dyDescent="0.25">
      <c r="A330" t="s">
        <v>343</v>
      </c>
      <c r="B330" t="s">
        <v>178</v>
      </c>
      <c r="C330" t="s">
        <v>193</v>
      </c>
      <c r="D330" s="11">
        <v>44417</v>
      </c>
      <c r="E330" s="10">
        <f>VLOOKUP(A330,home!$A$2:$E$405,3,FALSE)</f>
        <v>1.3052999999999999</v>
      </c>
      <c r="F330" s="10">
        <f>VLOOKUP(B330,home!$B$2:$E$405,3,FALSE)</f>
        <v>1.0484</v>
      </c>
      <c r="G330" s="10">
        <f>VLOOKUP(C330,away!$B$2:$E$405,4,FALSE)</f>
        <v>1.5725</v>
      </c>
      <c r="H330" s="10">
        <f>VLOOKUP(A330,away!$A$2:$E$405,3,FALSE)</f>
        <v>1.1211</v>
      </c>
      <c r="I330" s="10">
        <f>VLOOKUP(C330,away!$B$2:$E$405,3,FALSE)</f>
        <v>0.89200000000000002</v>
      </c>
      <c r="J330" s="10">
        <f>VLOOKUP(B330,home!$B$2:$E$405,4,FALSE)</f>
        <v>1.3145</v>
      </c>
      <c r="K330" s="12">
        <f t="shared" si="502"/>
        <v>2.1519293277</v>
      </c>
      <c r="L330" s="12">
        <f t="shared" si="503"/>
        <v>1.3145278673999998</v>
      </c>
      <c r="M330" s="13">
        <f t="shared" si="504"/>
        <v>3.1227467742765178E-2</v>
      </c>
      <c r="N330" s="13">
        <f t="shared" si="505"/>
        <v>6.7199303665462104E-2</v>
      </c>
      <c r="O330" s="13">
        <f t="shared" si="506"/>
        <v>4.1049376576199392E-2</v>
      </c>
      <c r="P330" s="13">
        <f t="shared" si="507"/>
        <v>8.8335357338124879E-2</v>
      </c>
      <c r="Q330" s="13">
        <f t="shared" si="508"/>
        <v>7.2304076179363033E-2</v>
      </c>
      <c r="R330" s="13">
        <f t="shared" si="509"/>
        <v>2.6980274724405447E-2</v>
      </c>
      <c r="S330" s="13">
        <f t="shared" si="510"/>
        <v>6.247012582265863E-2</v>
      </c>
      <c r="T330" s="13">
        <f t="shared" si="511"/>
        <v>9.5045723064385204E-2</v>
      </c>
      <c r="U330" s="13">
        <f t="shared" si="512"/>
        <v>5.8059644448851117E-2</v>
      </c>
      <c r="V330" s="13">
        <f t="shared" si="513"/>
        <v>1.963485385138453E-2</v>
      </c>
      <c r="W330" s="13">
        <f t="shared" si="514"/>
        <v>5.1864420680875406E-2</v>
      </c>
      <c r="X330" s="13">
        <f t="shared" si="515"/>
        <v>6.8177226311567585E-2</v>
      </c>
      <c r="Y330" s="13">
        <f t="shared" si="516"/>
        <v>4.4810431954296057E-2</v>
      </c>
      <c r="Z330" s="13">
        <f t="shared" si="517"/>
        <v>1.1822107665112935E-2</v>
      </c>
      <c r="AA330" s="13">
        <f t="shared" si="518"/>
        <v>2.5440340199783494E-2</v>
      </c>
      <c r="AB330" s="13">
        <f t="shared" si="519"/>
        <v>2.73729070912897E-2</v>
      </c>
      <c r="AC330" s="13">
        <f t="shared" si="520"/>
        <v>3.4714066585773509E-3</v>
      </c>
      <c r="AD330" s="13">
        <f t="shared" si="521"/>
        <v>2.7902141981836558E-2</v>
      </c>
      <c r="AE330" s="13">
        <f t="shared" si="522"/>
        <v>3.6678143195275612E-2</v>
      </c>
      <c r="AF330" s="13">
        <f t="shared" si="523"/>
        <v>2.4107220677338736E-2</v>
      </c>
      <c r="AG330" s="13">
        <f t="shared" si="524"/>
        <v>1.056320446197442E-2</v>
      </c>
      <c r="AH330" s="13">
        <f t="shared" si="525"/>
        <v>3.8851224942985261E-3</v>
      </c>
      <c r="AI330" s="13">
        <f t="shared" si="526"/>
        <v>8.3605090371879735E-3</v>
      </c>
      <c r="AJ330" s="13">
        <f t="shared" si="527"/>
        <v>8.9956122958128482E-3</v>
      </c>
      <c r="AK330" s="13">
        <f t="shared" si="528"/>
        <v>6.4526406399927974E-3</v>
      </c>
      <c r="AL330" s="13">
        <f t="shared" si="529"/>
        <v>3.9279258911081042E-4</v>
      </c>
      <c r="AM330" s="13">
        <f t="shared" si="530"/>
        <v>1.2008687527272691E-2</v>
      </c>
      <c r="AN330" s="13">
        <f t="shared" si="531"/>
        <v>1.5785754405498745E-2</v>
      </c>
      <c r="AO330" s="13">
        <f t="shared" si="532"/>
        <v>1.037540703698021E-2</v>
      </c>
      <c r="AP330" s="13">
        <f t="shared" si="533"/>
        <v>4.5462538952428487E-3</v>
      </c>
      <c r="AQ330" s="13">
        <f t="shared" si="534"/>
        <v>1.4940443593931315E-3</v>
      </c>
      <c r="AR330" s="13">
        <f t="shared" si="535"/>
        <v>1.021420357403602E-3</v>
      </c>
      <c r="AS330" s="13">
        <f t="shared" si="536"/>
        <v>2.1980244230066269E-3</v>
      </c>
      <c r="AT330" s="13">
        <f t="shared" si="537"/>
        <v>2.3649966094344164E-3</v>
      </c>
      <c r="AU330" s="13">
        <f t="shared" si="538"/>
        <v>1.6964351879176604E-3</v>
      </c>
      <c r="AV330" s="13">
        <f t="shared" si="539"/>
        <v>9.1265215835556891E-4</v>
      </c>
      <c r="AW330" s="13">
        <f t="shared" si="540"/>
        <v>3.0864453126730814E-5</v>
      </c>
      <c r="AX330" s="13">
        <f t="shared" si="541"/>
        <v>4.3069744795205481E-3</v>
      </c>
      <c r="AY330" s="13">
        <f t="shared" si="542"/>
        <v>5.6616379775103701E-3</v>
      </c>
      <c r="AZ330" s="13">
        <f t="shared" si="543"/>
        <v>3.7211904482837778E-3</v>
      </c>
      <c r="BA330" s="13">
        <f t="shared" si="544"/>
        <v>1.6305361813905744E-3</v>
      </c>
      <c r="BB330" s="13">
        <f t="shared" si="545"/>
        <v>5.3584631231047293E-4</v>
      </c>
      <c r="BC330" s="13">
        <f t="shared" si="546"/>
        <v>1.4087698203512806E-4</v>
      </c>
      <c r="BD330" s="13">
        <f t="shared" si="547"/>
        <v>2.2378092068945027E-4</v>
      </c>
      <c r="BE330" s="13">
        <f t="shared" si="548"/>
        <v>4.8156072621133571E-4</v>
      </c>
      <c r="BF330" s="13">
        <f t="shared" si="549"/>
        <v>5.1814232490134191E-4</v>
      </c>
      <c r="BG330" s="13">
        <f t="shared" si="550"/>
        <v>3.7166855495928644E-4</v>
      </c>
      <c r="BH330" s="13">
        <f t="shared" si="551"/>
        <v>1.9995111590019203E-4</v>
      </c>
      <c r="BI330" s="13">
        <f t="shared" si="552"/>
        <v>8.6056134082392952E-5</v>
      </c>
      <c r="BJ330" s="14">
        <f t="shared" si="553"/>
        <v>0.55885910177781339</v>
      </c>
      <c r="BK330" s="14">
        <f t="shared" si="554"/>
        <v>0.21119364198013174</v>
      </c>
      <c r="BL330" s="14">
        <f t="shared" si="555"/>
        <v>0.21667111602068317</v>
      </c>
      <c r="BM330" s="14">
        <f t="shared" si="556"/>
        <v>0.66581933769303758</v>
      </c>
      <c r="BN330" s="14">
        <f t="shared" si="557"/>
        <v>0.32709585622632004</v>
      </c>
    </row>
    <row r="331" spans="1:66" x14ac:dyDescent="0.25">
      <c r="A331" t="s">
        <v>343</v>
      </c>
      <c r="B331" t="s">
        <v>186</v>
      </c>
      <c r="C331" t="s">
        <v>184</v>
      </c>
      <c r="D331" s="11">
        <v>44417</v>
      </c>
      <c r="E331" s="10">
        <f>VLOOKUP(A331,home!$A$2:$E$405,3,FALSE)</f>
        <v>1.3052999999999999</v>
      </c>
      <c r="F331" s="10">
        <f>VLOOKUP(B331,home!$B$2:$E$405,3,FALSE)</f>
        <v>0.7661</v>
      </c>
      <c r="G331" s="10">
        <f>VLOOKUP(C331,away!$B$2:$E$405,4,FALSE)</f>
        <v>0.5645</v>
      </c>
      <c r="H331" s="10">
        <f>VLOOKUP(A331,away!$A$2:$E$405,3,FALSE)</f>
        <v>1.1211</v>
      </c>
      <c r="I331" s="10">
        <f>VLOOKUP(C331,away!$B$2:$E$405,3,FALSE)</f>
        <v>1.9717</v>
      </c>
      <c r="J331" s="10">
        <f>VLOOKUP(B331,home!$B$2:$E$405,4,FALSE)</f>
        <v>0.9859</v>
      </c>
      <c r="K331" s="12">
        <f t="shared" si="502"/>
        <v>0.56449454128499998</v>
      </c>
      <c r="L331" s="12">
        <f t="shared" si="503"/>
        <v>2.179305202533</v>
      </c>
      <c r="M331" s="13">
        <f t="shared" si="504"/>
        <v>6.4325461661945554E-2</v>
      </c>
      <c r="N331" s="13">
        <f t="shared" si="505"/>
        <v>3.6311371973805802E-2</v>
      </c>
      <c r="O331" s="13">
        <f t="shared" si="506"/>
        <v>0.14018481325521495</v>
      </c>
      <c r="P331" s="13">
        <f t="shared" si="507"/>
        <v>7.9133561853625953E-2</v>
      </c>
      <c r="Q331" s="13">
        <f t="shared" si="508"/>
        <v>1.0248785632891255E-2</v>
      </c>
      <c r="R331" s="13">
        <f t="shared" si="509"/>
        <v>0.15275274642160352</v>
      </c>
      <c r="S331" s="13">
        <f t="shared" si="510"/>
        <v>2.433764348459495E-2</v>
      </c>
      <c r="T331" s="13">
        <f t="shared" si="511"/>
        <v>2.2335231849405373E-2</v>
      </c>
      <c r="U331" s="13">
        <f t="shared" si="512"/>
        <v>8.6228091521287006E-2</v>
      </c>
      <c r="V331" s="13">
        <f t="shared" si="513"/>
        <v>3.326701375405844E-3</v>
      </c>
      <c r="W331" s="13">
        <f t="shared" si="514"/>
        <v>1.9284611815224158E-3</v>
      </c>
      <c r="X331" s="13">
        <f t="shared" si="515"/>
        <v>4.2027054857747366E-3</v>
      </c>
      <c r="Y331" s="13">
        <f t="shared" si="516"/>
        <v>4.5794889649314321E-3</v>
      </c>
      <c r="Z331" s="13">
        <f t="shared" si="517"/>
        <v>0.11096495165926822</v>
      </c>
      <c r="AA331" s="13">
        <f t="shared" si="518"/>
        <v>6.2639109485610814E-2</v>
      </c>
      <c r="AB331" s="13">
        <f t="shared" si="519"/>
        <v>1.7679717687790378E-2</v>
      </c>
      <c r="AC331" s="13">
        <f t="shared" si="520"/>
        <v>2.5578297677317712E-4</v>
      </c>
      <c r="AD331" s="13">
        <f t="shared" si="521"/>
        <v>2.721514525123563E-4</v>
      </c>
      <c r="AE331" s="13">
        <f t="shared" si="522"/>
        <v>5.931010763370908E-4</v>
      </c>
      <c r="AF331" s="13">
        <f t="shared" si="523"/>
        <v>6.4627413064467201E-4</v>
      </c>
      <c r="AG331" s="13">
        <f t="shared" si="524"/>
        <v>4.694761917254751E-4</v>
      </c>
      <c r="AH331" s="13">
        <f t="shared" si="525"/>
        <v>6.0456624112466543E-2</v>
      </c>
      <c r="AI331" s="13">
        <f t="shared" si="526"/>
        <v>3.4127434296006467E-2</v>
      </c>
      <c r="AJ331" s="13">
        <f t="shared" si="527"/>
        <v>9.6323751840790717E-3</v>
      </c>
      <c r="AK331" s="13">
        <f t="shared" si="528"/>
        <v>1.8124744036739115E-3</v>
      </c>
      <c r="AL331" s="13">
        <f t="shared" si="529"/>
        <v>1.2586628989906942E-5</v>
      </c>
      <c r="AM331" s="13">
        <f t="shared" si="530"/>
        <v>3.0725601869201818E-5</v>
      </c>
      <c r="AN331" s="13">
        <f t="shared" si="531"/>
        <v>6.6960464004509195E-5</v>
      </c>
      <c r="AO331" s="13">
        <f t="shared" si="532"/>
        <v>7.2963643784525282E-5</v>
      </c>
      <c r="AP331" s="13">
        <f t="shared" si="533"/>
        <v>5.3003349498460175E-5</v>
      </c>
      <c r="AQ331" s="13">
        <f t="shared" si="534"/>
        <v>2.8877618828417296E-5</v>
      </c>
      <c r="AR331" s="13">
        <f t="shared" si="535"/>
        <v>2.6350687091176061E-2</v>
      </c>
      <c r="AS331" s="13">
        <f t="shared" si="536"/>
        <v>1.4874819022078E-2</v>
      </c>
      <c r="AT331" s="13">
        <f t="shared" si="537"/>
        <v>4.1983770702826561E-3</v>
      </c>
      <c r="AU331" s="13">
        <f t="shared" si="538"/>
        <v>7.8998697947689012E-4</v>
      </c>
      <c r="AV331" s="13">
        <f t="shared" si="539"/>
        <v>1.1148583440023244E-4</v>
      </c>
      <c r="AW331" s="13">
        <f t="shared" si="540"/>
        <v>4.3011514240224445E-7</v>
      </c>
      <c r="AX331" s="13">
        <f t="shared" si="541"/>
        <v>2.8907390888101015E-6</v>
      </c>
      <c r="AY331" s="13">
        <f t="shared" si="542"/>
        <v>6.2998027354093571E-6</v>
      </c>
      <c r="AZ331" s="13">
        <f t="shared" si="543"/>
        <v>6.8645964381046199E-6</v>
      </c>
      <c r="BA331" s="13">
        <f t="shared" si="544"/>
        <v>4.9866835769502987E-6</v>
      </c>
      <c r="BB331" s="13">
        <f t="shared" si="545"/>
        <v>2.7168763656584151E-6</v>
      </c>
      <c r="BC331" s="13">
        <f t="shared" si="546"/>
        <v>1.1841805596636661E-6</v>
      </c>
      <c r="BD331" s="13">
        <f t="shared" si="547"/>
        <v>9.5710315780198549E-3</v>
      </c>
      <c r="BE331" s="13">
        <f t="shared" si="548"/>
        <v>5.4027950802585682E-3</v>
      </c>
      <c r="BF331" s="13">
        <f t="shared" si="549"/>
        <v>1.5249241652437072E-3</v>
      </c>
      <c r="BG331" s="13">
        <f t="shared" si="550"/>
        <v>2.8693712238455271E-4</v>
      </c>
      <c r="BH331" s="13">
        <f t="shared" si="551"/>
        <v>4.04936098195265E-5</v>
      </c>
      <c r="BI331" s="13">
        <f t="shared" si="552"/>
        <v>4.5716843400094776E-6</v>
      </c>
      <c r="BJ331" s="14">
        <f t="shared" si="553"/>
        <v>8.1864521496300316E-2</v>
      </c>
      <c r="BK331" s="14">
        <f t="shared" si="554"/>
        <v>0.17139803778407076</v>
      </c>
      <c r="BL331" s="14">
        <f t="shared" si="555"/>
        <v>0.62866949560521279</v>
      </c>
      <c r="BM331" s="14">
        <f t="shared" si="556"/>
        <v>0.50993439605817192</v>
      </c>
      <c r="BN331" s="14">
        <f t="shared" si="557"/>
        <v>0.48295674079908707</v>
      </c>
    </row>
    <row r="332" spans="1:66" x14ac:dyDescent="0.25">
      <c r="A332" t="s">
        <v>343</v>
      </c>
      <c r="B332" t="s">
        <v>187</v>
      </c>
      <c r="C332" t="s">
        <v>179</v>
      </c>
      <c r="D332" s="11">
        <v>44417</v>
      </c>
      <c r="E332" s="10">
        <f>VLOOKUP(A332,home!$A$2:$E$405,3,FALSE)</f>
        <v>1.3052999999999999</v>
      </c>
      <c r="F332" s="10">
        <f>VLOOKUP(B332,home!$B$2:$E$405,3,FALSE)</f>
        <v>1.2096</v>
      </c>
      <c r="G332" s="10">
        <f>VLOOKUP(C332,away!$B$2:$E$405,4,FALSE)</f>
        <v>1.0887</v>
      </c>
      <c r="H332" s="10">
        <f>VLOOKUP(A332,away!$A$2:$E$405,3,FALSE)</f>
        <v>1.1211</v>
      </c>
      <c r="I332" s="10">
        <f>VLOOKUP(C332,away!$B$2:$E$405,3,FALSE)</f>
        <v>0.89200000000000002</v>
      </c>
      <c r="J332" s="10">
        <f>VLOOKUP(B332,home!$B$2:$E$405,4,FALSE)</f>
        <v>0.70420000000000005</v>
      </c>
      <c r="K332" s="12">
        <f t="shared" si="502"/>
        <v>1.7189385010559999</v>
      </c>
      <c r="L332" s="12">
        <f t="shared" si="503"/>
        <v>0.70421492904000005</v>
      </c>
      <c r="M332" s="13">
        <f t="shared" si="504"/>
        <v>8.8641651014013917E-2</v>
      </c>
      <c r="N332" s="13">
        <f t="shared" si="505"/>
        <v>0.15236954672515812</v>
      </c>
      <c r="O332" s="13">
        <f t="shared" si="506"/>
        <v>6.242277397882226E-2</v>
      </c>
      <c r="P332" s="13">
        <f t="shared" si="507"/>
        <v>0.1073009095349142</v>
      </c>
      <c r="Q332" s="13">
        <f t="shared" si="508"/>
        <v>0.13095694012716275</v>
      </c>
      <c r="R332" s="13">
        <f t="shared" si="509"/>
        <v>2.1979524673988136E-2</v>
      </c>
      <c r="S332" s="13">
        <f t="shared" si="510"/>
        <v>3.2471995544170323E-2</v>
      </c>
      <c r="T332" s="13">
        <f t="shared" si="511"/>
        <v>9.2221832298945455E-2</v>
      </c>
      <c r="U332" s="13">
        <f t="shared" si="512"/>
        <v>3.7781451197028526E-2</v>
      </c>
      <c r="V332" s="13">
        <f t="shared" si="513"/>
        <v>4.3674911742891944E-3</v>
      </c>
      <c r="W332" s="13">
        <f t="shared" si="514"/>
        <v>7.5035642121688478E-2</v>
      </c>
      <c r="X332" s="13">
        <f t="shared" si="515"/>
        <v>5.2841219392195694E-2</v>
      </c>
      <c r="Y332" s="13">
        <f t="shared" si="516"/>
        <v>1.860578778233108E-2</v>
      </c>
      <c r="Z332" s="13">
        <f t="shared" si="517"/>
        <v>5.1594364695418298E-3</v>
      </c>
      <c r="AA332" s="13">
        <f t="shared" si="518"/>
        <v>8.8687539912478911E-3</v>
      </c>
      <c r="AB332" s="13">
        <f t="shared" si="519"/>
        <v>7.6224213459750358E-3</v>
      </c>
      <c r="AC332" s="13">
        <f t="shared" si="520"/>
        <v>3.3042859227715876E-4</v>
      </c>
      <c r="AD332" s="13">
        <f t="shared" si="521"/>
        <v>3.2245413548607403E-2</v>
      </c>
      <c r="AE332" s="13">
        <f t="shared" si="522"/>
        <v>2.2707701613998019E-2</v>
      </c>
      <c r="AF332" s="13">
        <f t="shared" si="523"/>
        <v>7.9955512403815533E-3</v>
      </c>
      <c r="AG332" s="13">
        <f t="shared" si="524"/>
        <v>1.8768621831269938E-3</v>
      </c>
      <c r="AH332" s="13">
        <f t="shared" si="525"/>
        <v>9.0833804682119662E-4</v>
      </c>
      <c r="AI332" s="13">
        <f t="shared" si="526"/>
        <v>1.5613772406549622E-3</v>
      </c>
      <c r="AJ332" s="13">
        <f t="shared" si="527"/>
        <v>1.3419557268171973E-3</v>
      </c>
      <c r="AK332" s="13">
        <f t="shared" si="528"/>
        <v>7.6891312184622265E-4</v>
      </c>
      <c r="AL332" s="13">
        <f t="shared" si="529"/>
        <v>1.5999380914994537E-5</v>
      </c>
      <c r="AM332" s="13">
        <f t="shared" si="530"/>
        <v>1.1085576566234821E-2</v>
      </c>
      <c r="AN332" s="13">
        <f t="shared" si="531"/>
        <v>7.8066285149585423E-3</v>
      </c>
      <c r="AO332" s="13">
        <f t="shared" si="532"/>
        <v>2.7487721728515846E-3</v>
      </c>
      <c r="AP332" s="13">
        <f t="shared" si="533"/>
        <v>6.4524213355060197E-4</v>
      </c>
      <c r="AQ332" s="13">
        <f t="shared" si="534"/>
        <v>1.1359728582298882E-4</v>
      </c>
      <c r="AR332" s="13">
        <f t="shared" si="535"/>
        <v>1.2793304263730427E-4</v>
      </c>
      <c r="AS332" s="13">
        <f t="shared" si="536"/>
        <v>2.1990903254650112E-4</v>
      </c>
      <c r="AT332" s="13">
        <f t="shared" si="537"/>
        <v>1.890050513870789E-4</v>
      </c>
      <c r="AU332" s="13">
        <f t="shared" si="538"/>
        <v>1.0829601990777254E-4</v>
      </c>
      <c r="AV332" s="13">
        <f t="shared" si="539"/>
        <v>4.6538549532649306E-5</v>
      </c>
      <c r="AW332" s="13">
        <f t="shared" si="540"/>
        <v>5.3798014080531756E-7</v>
      </c>
      <c r="AX332" s="13">
        <f t="shared" si="541"/>
        <v>3.1759040610175324E-3</v>
      </c>
      <c r="AY332" s="13">
        <f t="shared" si="542"/>
        <v>2.2365190529673095E-3</v>
      </c>
      <c r="AZ332" s="13">
        <f t="shared" si="543"/>
        <v>7.8749505309099095E-4</v>
      </c>
      <c r="BA332" s="13">
        <f t="shared" si="544"/>
        <v>1.8485525764394114E-4</v>
      </c>
      <c r="BB332" s="13">
        <f t="shared" si="545"/>
        <v>3.2544458036099723E-5</v>
      </c>
      <c r="BC332" s="13">
        <f t="shared" si="546"/>
        <v>4.5836586413074459E-6</v>
      </c>
      <c r="BD332" s="13">
        <f t="shared" si="547"/>
        <v>1.5015393090450087E-5</v>
      </c>
      <c r="BE332" s="13">
        <f t="shared" si="548"/>
        <v>2.5810537291664886E-5</v>
      </c>
      <c r="BF332" s="13">
        <f t="shared" si="549"/>
        <v>2.2183363141792218E-5</v>
      </c>
      <c r="BG332" s="13">
        <f t="shared" si="550"/>
        <v>1.2710612329111078E-5</v>
      </c>
      <c r="BH332" s="13">
        <f t="shared" si="551"/>
        <v>5.4621902261265254E-6</v>
      </c>
      <c r="BI332" s="13">
        <f t="shared" si="552"/>
        <v>1.8778338159561348E-6</v>
      </c>
      <c r="BJ332" s="14">
        <f t="shared" si="553"/>
        <v>0.61567821524841104</v>
      </c>
      <c r="BK332" s="14">
        <f t="shared" si="554"/>
        <v>0.2353649942935471</v>
      </c>
      <c r="BL332" s="14">
        <f t="shared" si="555"/>
        <v>0.14403025094910787</v>
      </c>
      <c r="BM332" s="14">
        <f t="shared" si="556"/>
        <v>0.43432556983372211</v>
      </c>
      <c r="BN332" s="14">
        <f t="shared" si="557"/>
        <v>0.56367134605405933</v>
      </c>
    </row>
    <row r="333" spans="1:66" x14ac:dyDescent="0.25">
      <c r="A333" t="s">
        <v>343</v>
      </c>
      <c r="B333" t="s">
        <v>190</v>
      </c>
      <c r="C333" t="s">
        <v>182</v>
      </c>
      <c r="D333" s="11">
        <v>44417</v>
      </c>
      <c r="E333" s="10">
        <f>VLOOKUP(A333,home!$A$2:$E$405,3,FALSE)</f>
        <v>1.3052999999999999</v>
      </c>
      <c r="F333" s="10">
        <f>VLOOKUP(B333,home!$B$2:$E$405,3,FALSE)</f>
        <v>0.5242</v>
      </c>
      <c r="G333" s="10">
        <f>VLOOKUP(C333,away!$B$2:$E$405,4,FALSE)</f>
        <v>0.64510000000000001</v>
      </c>
      <c r="H333" s="10">
        <f>VLOOKUP(A333,away!$A$2:$E$405,3,FALSE)</f>
        <v>1.1211</v>
      </c>
      <c r="I333" s="10">
        <f>VLOOKUP(C333,away!$B$2:$E$405,3,FALSE)</f>
        <v>1.4084000000000001</v>
      </c>
      <c r="J333" s="10">
        <f>VLOOKUP(B333,home!$B$2:$E$405,4,FALSE)</f>
        <v>0.70420000000000005</v>
      </c>
      <c r="K333" s="12">
        <f t="shared" si="502"/>
        <v>0.44140210152600001</v>
      </c>
      <c r="L333" s="12">
        <f t="shared" si="503"/>
        <v>1.1119016884080002</v>
      </c>
      <c r="M333" s="13">
        <f t="shared" si="504"/>
        <v>0.21154790817899194</v>
      </c>
      <c r="N333" s="13">
        <f t="shared" si="505"/>
        <v>9.3377691243636332E-2</v>
      </c>
      <c r="O333" s="13">
        <f t="shared" si="506"/>
        <v>0.23522047628340176</v>
      </c>
      <c r="P333" s="13">
        <f t="shared" si="507"/>
        <v>0.10382681255344017</v>
      </c>
      <c r="Q333" s="13">
        <f t="shared" si="508"/>
        <v>2.0608554575293519E-2</v>
      </c>
      <c r="R333" s="13">
        <f t="shared" si="509"/>
        <v>0.13077102236382421</v>
      </c>
      <c r="S333" s="13">
        <f t="shared" si="510"/>
        <v>1.2739439375460728E-2</v>
      </c>
      <c r="T333" s="13">
        <f t="shared" si="511"/>
        <v>2.2914686627917281E-2</v>
      </c>
      <c r="U333" s="13">
        <f t="shared" si="512"/>
        <v>5.7722604090095553E-2</v>
      </c>
      <c r="V333" s="13">
        <f t="shared" si="513"/>
        <v>6.9471806670579322E-4</v>
      </c>
      <c r="W333" s="13">
        <f t="shared" si="514"/>
        <v>3.0322197663159405E-3</v>
      </c>
      <c r="X333" s="13">
        <f t="shared" si="515"/>
        <v>3.3715302777908062E-3</v>
      </c>
      <c r="Y333" s="13">
        <f t="shared" si="516"/>
        <v>1.8744051041971461E-3</v>
      </c>
      <c r="Z333" s="13">
        <f t="shared" si="517"/>
        <v>4.8468173520392149E-2</v>
      </c>
      <c r="AA333" s="13">
        <f t="shared" si="518"/>
        <v>2.1393953649027922E-2</v>
      </c>
      <c r="AB333" s="13">
        <f t="shared" si="519"/>
        <v>4.7216680503153795E-3</v>
      </c>
      <c r="AC333" s="13">
        <f t="shared" si="520"/>
        <v>2.1310291812339989E-5</v>
      </c>
      <c r="AD333" s="13">
        <f t="shared" si="521"/>
        <v>3.3460704428513324E-4</v>
      </c>
      <c r="AE333" s="13">
        <f t="shared" si="522"/>
        <v>3.7205013749385014E-4</v>
      </c>
      <c r="AF333" s="13">
        <f t="shared" si="523"/>
        <v>2.0684158802592036E-4</v>
      </c>
      <c r="AG333" s="13">
        <f t="shared" si="524"/>
        <v>7.666250365300425E-5</v>
      </c>
      <c r="AH333" s="13">
        <f t="shared" si="525"/>
        <v>1.3472960992843997E-2</v>
      </c>
      <c r="AI333" s="13">
        <f t="shared" si="526"/>
        <v>5.9469932960191643E-3</v>
      </c>
      <c r="AJ333" s="13">
        <f t="shared" si="527"/>
        <v>1.312507669311946E-3</v>
      </c>
      <c r="AK333" s="13">
        <f t="shared" si="528"/>
        <v>1.9311454783442841E-4</v>
      </c>
      <c r="AL333" s="13">
        <f t="shared" si="529"/>
        <v>4.1836001925140442E-7</v>
      </c>
      <c r="AM333" s="13">
        <f t="shared" si="530"/>
        <v>2.9539250506572249E-5</v>
      </c>
      <c r="AN333" s="13">
        <f t="shared" si="531"/>
        <v>3.2844742512564555E-5</v>
      </c>
      <c r="AO333" s="13">
        <f t="shared" si="532"/>
        <v>1.8260062327523281E-5</v>
      </c>
      <c r="AP333" s="13">
        <f t="shared" si="533"/>
        <v>6.7677980441361495E-6</v>
      </c>
      <c r="AQ333" s="13">
        <f t="shared" si="534"/>
        <v>1.8812815180198377E-6</v>
      </c>
      <c r="AR333" s="13">
        <f t="shared" si="535"/>
        <v>2.9961216151596719E-3</v>
      </c>
      <c r="AS333" s="13">
        <f t="shared" si="536"/>
        <v>1.3224943773589527E-3</v>
      </c>
      <c r="AT333" s="13">
        <f t="shared" si="537"/>
        <v>2.9187589871128023E-4</v>
      </c>
      <c r="AU333" s="13">
        <f t="shared" si="538"/>
        <v>4.294487835864967E-5</v>
      </c>
      <c r="AV333" s="13">
        <f t="shared" si="539"/>
        <v>4.7389898893216014E-6</v>
      </c>
      <c r="AW333" s="13">
        <f t="shared" si="540"/>
        <v>5.7035921125615218E-9</v>
      </c>
      <c r="AX333" s="13">
        <f t="shared" si="541"/>
        <v>2.1731145418506563E-6</v>
      </c>
      <c r="AY333" s="13">
        <f t="shared" si="542"/>
        <v>2.4162897281877225E-6</v>
      </c>
      <c r="AZ333" s="13">
        <f t="shared" si="543"/>
        <v>1.3433383142274186E-6</v>
      </c>
      <c r="BA333" s="13">
        <f t="shared" si="544"/>
        <v>4.978867132308743E-7</v>
      </c>
      <c r="BB333" s="13">
        <f t="shared" si="545"/>
        <v>1.3840026926932984E-7</v>
      </c>
      <c r="BC333" s="13">
        <f t="shared" si="546"/>
        <v>3.0777498615337922E-8</v>
      </c>
      <c r="BD333" s="13">
        <f t="shared" si="547"/>
        <v>5.5523211376195744E-4</v>
      </c>
      <c r="BE333" s="13">
        <f t="shared" si="548"/>
        <v>2.4508062184925108E-4</v>
      </c>
      <c r="BF333" s="13">
        <f t="shared" si="549"/>
        <v>5.4089550763779164E-5</v>
      </c>
      <c r="BG333" s="13">
        <f t="shared" si="550"/>
        <v>7.9584137925764609E-6</v>
      </c>
      <c r="BH333" s="13">
        <f t="shared" si="551"/>
        <v>8.7821514321418848E-7</v>
      </c>
      <c r="BI333" s="13">
        <f t="shared" si="552"/>
        <v>7.7529201961340011E-8</v>
      </c>
      <c r="BJ333" s="14">
        <f t="shared" si="553"/>
        <v>0.14626514181058314</v>
      </c>
      <c r="BK333" s="14">
        <f t="shared" si="554"/>
        <v>0.32883302311615842</v>
      </c>
      <c r="BL333" s="14">
        <f t="shared" si="555"/>
        <v>0.47627679314666499</v>
      </c>
      <c r="BM333" s="14">
        <f t="shared" si="556"/>
        <v>0.20448825580907468</v>
      </c>
      <c r="BN333" s="14">
        <f t="shared" si="557"/>
        <v>0.79535246519858793</v>
      </c>
    </row>
    <row r="334" spans="1:66" x14ac:dyDescent="0.25">
      <c r="A334" t="s">
        <v>343</v>
      </c>
      <c r="B334" t="s">
        <v>191</v>
      </c>
      <c r="C334" t="s">
        <v>180</v>
      </c>
      <c r="D334" s="11">
        <v>44417</v>
      </c>
      <c r="E334" s="10">
        <f>VLOOKUP(A334,home!$A$2:$E$405,3,FALSE)</f>
        <v>1.3052999999999999</v>
      </c>
      <c r="F334" s="10">
        <f>VLOOKUP(B334,home!$B$2:$E$405,3,FALSE)</f>
        <v>0.7258</v>
      </c>
      <c r="G334" s="10">
        <f>VLOOKUP(C334,away!$B$2:$E$405,4,FALSE)</f>
        <v>0.8468</v>
      </c>
      <c r="H334" s="10">
        <f>VLOOKUP(A334,away!$A$2:$E$405,3,FALSE)</f>
        <v>1.1211</v>
      </c>
      <c r="I334" s="10">
        <f>VLOOKUP(C334,away!$B$2:$E$405,3,FALSE)</f>
        <v>0.75109999999999999</v>
      </c>
      <c r="J334" s="10">
        <f>VLOOKUP(B334,home!$B$2:$E$405,4,FALSE)</f>
        <v>1.1267</v>
      </c>
      <c r="K334" s="12">
        <f t="shared" si="502"/>
        <v>0.8022470914319999</v>
      </c>
      <c r="L334" s="12">
        <f t="shared" si="503"/>
        <v>0.94874698520700007</v>
      </c>
      <c r="M334" s="13">
        <f t="shared" si="504"/>
        <v>0.17360128466504499</v>
      </c>
      <c r="N334" s="13">
        <f t="shared" si="505"/>
        <v>0.13927112569139097</v>
      </c>
      <c r="O334" s="13">
        <f t="shared" si="506"/>
        <v>0.16470369545402361</v>
      </c>
      <c r="P334" s="13">
        <f t="shared" si="507"/>
        <v>0.13213306062609231</v>
      </c>
      <c r="Q334" s="13">
        <f t="shared" si="508"/>
        <v>5.5864927753189436E-2</v>
      </c>
      <c r="R334" s="13">
        <f t="shared" si="509"/>
        <v>7.813106725722839E-2</v>
      </c>
      <c r="S334" s="13">
        <f t="shared" si="510"/>
        <v>2.5142592902041516E-2</v>
      </c>
      <c r="T334" s="13">
        <f t="shared" si="511"/>
        <v>5.3001681784645337E-2</v>
      </c>
      <c r="U334" s="13">
        <f t="shared" si="512"/>
        <v>6.2680421457589425E-2</v>
      </c>
      <c r="V334" s="13">
        <f t="shared" si="513"/>
        <v>2.1263077111392027E-3</v>
      </c>
      <c r="W334" s="13">
        <f t="shared" si="514"/>
        <v>1.4939158601018347E-2</v>
      </c>
      <c r="X334" s="13">
        <f t="shared" si="515"/>
        <v>1.4173481684245379E-2</v>
      </c>
      <c r="Y334" s="13">
        <f t="shared" si="516"/>
        <v>6.7235240089072185E-3</v>
      </c>
      <c r="Z334" s="13">
        <f t="shared" si="517"/>
        <v>2.4708871503766935E-2</v>
      </c>
      <c r="AA334" s="13">
        <f t="shared" si="518"/>
        <v>1.9822620296464047E-2</v>
      </c>
      <c r="AB334" s="13">
        <f t="shared" si="519"/>
        <v>7.9513197386996051E-3</v>
      </c>
      <c r="AC334" s="13">
        <f t="shared" si="520"/>
        <v>1.0114972156159932E-4</v>
      </c>
      <c r="AD334" s="13">
        <f t="shared" si="521"/>
        <v>2.9962241340270781E-3</v>
      </c>
      <c r="AE334" s="13">
        <f t="shared" si="522"/>
        <v>2.8426586141626444E-3</v>
      </c>
      <c r="AF334" s="13">
        <f t="shared" si="523"/>
        <v>1.3484818950797589E-3</v>
      </c>
      <c r="AG334" s="13">
        <f t="shared" si="524"/>
        <v>4.2645604418771455E-4</v>
      </c>
      <c r="AH334" s="13">
        <f t="shared" si="525"/>
        <v>5.8606168367665076E-3</v>
      </c>
      <c r="AI334" s="13">
        <f t="shared" si="526"/>
        <v>4.7016628112933377E-3</v>
      </c>
      <c r="AJ334" s="13">
        <f t="shared" si="527"/>
        <v>1.8859476576270399E-3</v>
      </c>
      <c r="AK334" s="13">
        <f t="shared" si="528"/>
        <v>5.0433200764142874E-4</v>
      </c>
      <c r="AL334" s="13">
        <f t="shared" si="529"/>
        <v>3.0795215178732583E-6</v>
      </c>
      <c r="AM334" s="13">
        <f t="shared" si="530"/>
        <v>4.8074241936031735E-4</v>
      </c>
      <c r="AN334" s="13">
        <f t="shared" si="531"/>
        <v>4.5610292102922034E-4</v>
      </c>
      <c r="AO334" s="13">
        <f t="shared" si="532"/>
        <v>2.1636313563528961E-4</v>
      </c>
      <c r="AP334" s="13">
        <f t="shared" si="533"/>
        <v>6.8424624214638103E-5</v>
      </c>
      <c r="AQ334" s="13">
        <f t="shared" si="534"/>
        <v>1.6229413984389944E-5</v>
      </c>
      <c r="AR334" s="13">
        <f t="shared" si="535"/>
        <v>1.1120485110671222E-3</v>
      </c>
      <c r="AS334" s="13">
        <f t="shared" si="536"/>
        <v>8.9213768353488482E-4</v>
      </c>
      <c r="AT334" s="13">
        <f t="shared" si="537"/>
        <v>3.5785743088637167E-4</v>
      </c>
      <c r="AU334" s="13">
        <f t="shared" si="538"/>
        <v>9.5696694358639881E-5</v>
      </c>
      <c r="AV334" s="13">
        <f t="shared" si="539"/>
        <v>1.9193098677218974E-5</v>
      </c>
      <c r="AW334" s="13">
        <f t="shared" si="540"/>
        <v>6.5108741723505002E-8</v>
      </c>
      <c r="AX334" s="13">
        <f t="shared" si="541"/>
        <v>6.4279034609966205E-5</v>
      </c>
      <c r="AY334" s="13">
        <f t="shared" si="542"/>
        <v>6.0984540298221844E-5</v>
      </c>
      <c r="AZ334" s="13">
        <f t="shared" si="543"/>
        <v>2.8929449376086388E-5</v>
      </c>
      <c r="BA334" s="13">
        <f t="shared" si="544"/>
        <v>9.1489092930868314E-6</v>
      </c>
      <c r="BB334" s="13">
        <f t="shared" si="545"/>
        <v>2.170000027437109E-6</v>
      </c>
      <c r="BC334" s="13">
        <f t="shared" si="546"/>
        <v>4.1175619678601306E-7</v>
      </c>
      <c r="BD334" s="13">
        <f t="shared" si="547"/>
        <v>1.7584211204647751E-4</v>
      </c>
      <c r="BE334" s="13">
        <f t="shared" si="548"/>
        <v>1.4106882294054638E-4</v>
      </c>
      <c r="BF334" s="13">
        <f t="shared" si="549"/>
        <v>5.6586026447894564E-5</v>
      </c>
      <c r="BG334" s="13">
        <f t="shared" si="550"/>
        <v>1.5131991711172546E-5</v>
      </c>
      <c r="BH334" s="13">
        <f t="shared" si="551"/>
        <v>3.034899084465326E-6</v>
      </c>
      <c r="BI334" s="13">
        <f t="shared" si="552"/>
        <v>4.8694779266038965E-7</v>
      </c>
      <c r="BJ334" s="14">
        <f t="shared" si="553"/>
        <v>0.29299150641487937</v>
      </c>
      <c r="BK334" s="14">
        <f t="shared" si="554"/>
        <v>0.33316845968769571</v>
      </c>
      <c r="BL334" s="14">
        <f t="shared" si="555"/>
        <v>0.3491107677358809</v>
      </c>
      <c r="BM334" s="14">
        <f t="shared" si="556"/>
        <v>0.25621352446369666</v>
      </c>
      <c r="BN334" s="14">
        <f t="shared" si="557"/>
        <v>0.74370516144696974</v>
      </c>
    </row>
    <row r="335" spans="1:66" x14ac:dyDescent="0.25">
      <c r="A335" t="s">
        <v>346</v>
      </c>
      <c r="B335" t="s">
        <v>244</v>
      </c>
      <c r="C335" t="s">
        <v>321</v>
      </c>
      <c r="D335" s="11">
        <v>44417</v>
      </c>
      <c r="E335" s="10">
        <f>VLOOKUP(A335,home!$A$2:$E$405,3,FALSE)</f>
        <v>1.5866</v>
      </c>
      <c r="F335" s="10">
        <f>VLOOKUP(B335,home!$B$2:$E$405,3,FALSE)</f>
        <v>1.0714999999999999</v>
      </c>
      <c r="G335" s="10">
        <f>VLOOKUP(C335,away!$B$2:$E$405,4,FALSE)</f>
        <v>0.50419999999999998</v>
      </c>
      <c r="H335" s="10">
        <f>VLOOKUP(A335,away!$A$2:$E$405,3,FALSE)</f>
        <v>1.1788000000000001</v>
      </c>
      <c r="I335" s="10">
        <f>VLOOKUP(C335,away!$B$2:$E$405,3,FALSE)</f>
        <v>1.1028</v>
      </c>
      <c r="J335" s="10">
        <f>VLOOKUP(B335,home!$B$2:$E$405,4,FALSE)</f>
        <v>0.2545</v>
      </c>
      <c r="K335" s="12">
        <f t="shared" si="502"/>
        <v>0.85716112597999983</v>
      </c>
      <c r="L335" s="12">
        <f t="shared" si="503"/>
        <v>0.33084507288000004</v>
      </c>
      <c r="M335" s="13">
        <f t="shared" si="504"/>
        <v>0.30482842584860437</v>
      </c>
      <c r="N335" s="13">
        <f t="shared" si="505"/>
        <v>0.26128707673110058</v>
      </c>
      <c r="O335" s="13">
        <f t="shared" si="506"/>
        <v>0.10085098276577718</v>
      </c>
      <c r="P335" s="13">
        <f t="shared" si="507"/>
        <v>8.644554194370313E-2</v>
      </c>
      <c r="Q335" s="13">
        <f t="shared" si="508"/>
        <v>0.1119825624474264</v>
      </c>
      <c r="R335" s="13">
        <f t="shared" si="509"/>
        <v>1.6683025371581589E-2</v>
      </c>
      <c r="S335" s="13">
        <f t="shared" si="510"/>
        <v>6.1287195420974142E-3</v>
      </c>
      <c r="T335" s="13">
        <f t="shared" si="511"/>
        <v>3.7048879034207935E-2</v>
      </c>
      <c r="U335" s="13">
        <f t="shared" si="512"/>
        <v>1.430004081225778E-2</v>
      </c>
      <c r="V335" s="13">
        <f t="shared" si="513"/>
        <v>1.9311427431592656E-4</v>
      </c>
      <c r="W335" s="13">
        <f t="shared" si="514"/>
        <v>3.199569977252055E-2</v>
      </c>
      <c r="X335" s="13">
        <f t="shared" si="515"/>
        <v>1.0585619623086162E-2</v>
      </c>
      <c r="Y335" s="13">
        <f t="shared" si="516"/>
        <v>1.7511000478399495E-3</v>
      </c>
      <c r="Z335" s="13">
        <f t="shared" si="517"/>
        <v>1.8398322483066001E-3</v>
      </c>
      <c r="AA335" s="13">
        <f t="shared" si="518"/>
        <v>1.5770326815728001E-3</v>
      </c>
      <c r="AB335" s="13">
        <f t="shared" si="519"/>
        <v>6.7588555452209988E-4</v>
      </c>
      <c r="AC335" s="13">
        <f t="shared" si="520"/>
        <v>3.4228000665110972E-6</v>
      </c>
      <c r="AD335" s="13">
        <f t="shared" si="521"/>
        <v>6.8563675108829327E-3</v>
      </c>
      <c r="AE335" s="13">
        <f t="shared" si="522"/>
        <v>2.2683954088301285E-3</v>
      </c>
      <c r="AF335" s="13">
        <f t="shared" si="523"/>
        <v>3.752437221775306E-4</v>
      </c>
      <c r="AG335" s="13">
        <f t="shared" si="524"/>
        <v>4.1382512203862533E-5</v>
      </c>
      <c r="AH335" s="13">
        <f t="shared" si="525"/>
        <v>1.5217485856949286E-4</v>
      </c>
      <c r="AI335" s="13">
        <f t="shared" si="526"/>
        <v>1.3043837311727373E-4</v>
      </c>
      <c r="AJ335" s="13">
        <f t="shared" si="527"/>
        <v>5.5903351386100836E-5</v>
      </c>
      <c r="AK335" s="13">
        <f t="shared" si="528"/>
        <v>1.5972726540055259E-5</v>
      </c>
      <c r="AL335" s="13">
        <f t="shared" si="529"/>
        <v>3.8826537373053178E-8</v>
      </c>
      <c r="AM335" s="13">
        <f t="shared" si="530"/>
        <v>1.1754023391522212E-3</v>
      </c>
      <c r="AN335" s="13">
        <f t="shared" si="531"/>
        <v>3.8887607256013907E-4</v>
      </c>
      <c r="AO335" s="13">
        <f t="shared" si="532"/>
        <v>6.4328866283723695E-5</v>
      </c>
      <c r="AP335" s="13">
        <f t="shared" si="533"/>
        <v>7.0942961513087809E-6</v>
      </c>
      <c r="AQ335" s="13">
        <f t="shared" si="534"/>
        <v>5.8677823180301429E-7</v>
      </c>
      <c r="AR335" s="13">
        <f t="shared" si="535"/>
        <v>1.0069260434785516E-5</v>
      </c>
      <c r="AS335" s="13">
        <f t="shared" si="536"/>
        <v>8.6309786120666166E-6</v>
      </c>
      <c r="AT335" s="13">
        <f t="shared" si="537"/>
        <v>3.699069672714158E-6</v>
      </c>
      <c r="AU335" s="13">
        <f t="shared" si="538"/>
        <v>1.056899575247379E-6</v>
      </c>
      <c r="AV335" s="13">
        <f t="shared" si="539"/>
        <v>2.2648330749170668E-7</v>
      </c>
      <c r="AW335" s="13">
        <f t="shared" si="540"/>
        <v>3.0585338982697815E-10</v>
      </c>
      <c r="AX335" s="13">
        <f t="shared" si="541"/>
        <v>1.6791819875120722E-4</v>
      </c>
      <c r="AY335" s="13">
        <f t="shared" si="542"/>
        <v>5.5554908703721485E-5</v>
      </c>
      <c r="AZ335" s="13">
        <f t="shared" si="543"/>
        <v>9.1900339094622405E-6</v>
      </c>
      <c r="BA335" s="13">
        <f t="shared" si="544"/>
        <v>1.0134924795152356E-6</v>
      </c>
      <c r="BB335" s="13">
        <f t="shared" si="545"/>
        <v>8.3827248312137504E-8</v>
      </c>
      <c r="BC335" s="13">
        <f t="shared" si="546"/>
        <v>5.5467664154318004E-9</v>
      </c>
      <c r="BD335" s="13">
        <f t="shared" si="547"/>
        <v>5.5522753373238537E-7</v>
      </c>
      <c r="BE335" s="13">
        <f t="shared" si="548"/>
        <v>4.7591945798914975E-7</v>
      </c>
      <c r="BF335" s="13">
        <f t="shared" si="549"/>
        <v>2.0396982924288541E-7</v>
      </c>
      <c r="BG335" s="13">
        <f t="shared" si="550"/>
        <v>5.8278336166593311E-8</v>
      </c>
      <c r="BH335" s="13">
        <f t="shared" si="551"/>
        <v>1.2488481062199515E-8</v>
      </c>
      <c r="BI335" s="13">
        <f t="shared" si="552"/>
        <v>2.1409280978109689E-9</v>
      </c>
      <c r="BJ335" s="14">
        <f t="shared" si="553"/>
        <v>0.46606238117051385</v>
      </c>
      <c r="BK335" s="14">
        <f t="shared" si="554"/>
        <v>0.39765481814402848</v>
      </c>
      <c r="BL335" s="14">
        <f t="shared" si="555"/>
        <v>0.13446644721149298</v>
      </c>
      <c r="BM335" s="14">
        <f t="shared" si="556"/>
        <v>0.11789030906329834</v>
      </c>
      <c r="BN335" s="14">
        <f t="shared" si="557"/>
        <v>0.88207761510819327</v>
      </c>
    </row>
    <row r="336" spans="1:66" x14ac:dyDescent="0.25">
      <c r="A336" t="s">
        <v>347</v>
      </c>
      <c r="B336" t="s">
        <v>324</v>
      </c>
      <c r="C336" t="s">
        <v>257</v>
      </c>
      <c r="D336" s="11">
        <v>44417</v>
      </c>
      <c r="E336" s="10">
        <f>VLOOKUP(A336,home!$A$2:$E$405,3,FALSE)</f>
        <v>1.1809000000000001</v>
      </c>
      <c r="F336" s="10">
        <f>VLOOKUP(B336,home!$B$2:$E$405,3,FALSE)</f>
        <v>1.3408</v>
      </c>
      <c r="G336" s="10">
        <f>VLOOKUP(C336,away!$B$2:$E$405,4,FALSE)</f>
        <v>0.70569999999999999</v>
      </c>
      <c r="H336" s="10">
        <f>VLOOKUP(A336,away!$A$2:$E$405,3,FALSE)</f>
        <v>0.92459999999999998</v>
      </c>
      <c r="I336" s="10">
        <f>VLOOKUP(C336,away!$B$2:$E$405,3,FALSE)</f>
        <v>0.81120000000000003</v>
      </c>
      <c r="J336" s="10">
        <f>VLOOKUP(B336,home!$B$2:$E$405,4,FALSE)</f>
        <v>0.63090000000000002</v>
      </c>
      <c r="K336" s="12">
        <f t="shared" si="502"/>
        <v>1.117370603104</v>
      </c>
      <c r="L336" s="12">
        <f t="shared" si="503"/>
        <v>0.47319740956800005</v>
      </c>
      <c r="M336" s="13">
        <f t="shared" si="504"/>
        <v>0.20380981229349132</v>
      </c>
      <c r="N336" s="13">
        <f t="shared" si="505"/>
        <v>0.22773109288089141</v>
      </c>
      <c r="O336" s="13">
        <f t="shared" si="506"/>
        <v>9.6442275221820445E-2</v>
      </c>
      <c r="P336" s="13">
        <f t="shared" si="507"/>
        <v>0.10776176322932746</v>
      </c>
      <c r="Q336" s="13">
        <f t="shared" si="508"/>
        <v>0.12723001429892736</v>
      </c>
      <c r="R336" s="13">
        <f t="shared" si="509"/>
        <v>2.281811740390477E-2</v>
      </c>
      <c r="S336" s="13">
        <f t="shared" si="510"/>
        <v>1.4244404481334776E-2</v>
      </c>
      <c r="T336" s="13">
        <f t="shared" si="511"/>
        <v>6.0204913185552045E-2</v>
      </c>
      <c r="U336" s="13">
        <f t="shared" si="512"/>
        <v>2.549629360529895E-2</v>
      </c>
      <c r="V336" s="13">
        <f t="shared" si="513"/>
        <v>8.3683799005599226E-4</v>
      </c>
      <c r="W336" s="13">
        <f t="shared" si="514"/>
        <v>4.7387692603374346E-2</v>
      </c>
      <c r="X336" s="13">
        <f t="shared" si="515"/>
        <v>2.2423733385321418E-2</v>
      </c>
      <c r="Y336" s="13">
        <f t="shared" si="516"/>
        <v>5.3054262753887875E-3</v>
      </c>
      <c r="Z336" s="13">
        <f t="shared" si="517"/>
        <v>3.5991580155820785E-3</v>
      </c>
      <c r="AA336" s="13">
        <f t="shared" si="518"/>
        <v>4.0215933625375429E-3</v>
      </c>
      <c r="AB336" s="13">
        <f t="shared" si="519"/>
        <v>2.2468051004688092E-3</v>
      </c>
      <c r="AC336" s="13">
        <f t="shared" si="520"/>
        <v>2.7654193979587415E-5</v>
      </c>
      <c r="AD336" s="13">
        <f t="shared" si="521"/>
        <v>1.3237403665984844E-2</v>
      </c>
      <c r="AE336" s="13">
        <f t="shared" si="522"/>
        <v>6.2639051241499761E-3</v>
      </c>
      <c r="AF336" s="13">
        <f t="shared" si="523"/>
        <v>1.4820318392637448E-3</v>
      </c>
      <c r="AG336" s="13">
        <f t="shared" si="524"/>
        <v>2.3376454241230091E-4</v>
      </c>
      <c r="AH336" s="13">
        <f t="shared" si="525"/>
        <v>4.2577806239983571E-4</v>
      </c>
      <c r="AI336" s="13">
        <f t="shared" si="526"/>
        <v>4.7575189037215698E-4</v>
      </c>
      <c r="AJ336" s="13">
        <f t="shared" si="527"/>
        <v>2.657955883365026E-4</v>
      </c>
      <c r="AK336" s="13">
        <f t="shared" si="528"/>
        <v>9.8997392280646823E-5</v>
      </c>
      <c r="AL336" s="13">
        <f t="shared" si="529"/>
        <v>5.8487168412378941E-7</v>
      </c>
      <c r="AM336" s="13">
        <f t="shared" si="530"/>
        <v>2.9582171435585162E-3</v>
      </c>
      <c r="AN336" s="13">
        <f t="shared" si="531"/>
        <v>1.3998206892715387E-3</v>
      </c>
      <c r="AO336" s="13">
        <f t="shared" si="532"/>
        <v>3.3119576201149216E-4</v>
      </c>
      <c r="AP336" s="13">
        <f t="shared" si="533"/>
        <v>5.2240325547912637E-5</v>
      </c>
      <c r="AQ336" s="13">
        <f t="shared" si="534"/>
        <v>6.1799966810653175E-6</v>
      </c>
      <c r="AR336" s="13">
        <f t="shared" si="535"/>
        <v>4.0295415235696928E-5</v>
      </c>
      <c r="AS336" s="13">
        <f t="shared" si="536"/>
        <v>4.502491242423678E-5</v>
      </c>
      <c r="AT336" s="13">
        <f t="shared" si="537"/>
        <v>2.5154756775087122E-5</v>
      </c>
      <c r="AU336" s="13">
        <f t="shared" si="538"/>
        <v>9.3690619162378444E-6</v>
      </c>
      <c r="AV336" s="13">
        <f t="shared" si="539"/>
        <v>2.6171785909663504E-6</v>
      </c>
      <c r="AW336" s="13">
        <f t="shared" si="540"/>
        <v>8.5900896247392896E-9</v>
      </c>
      <c r="AX336" s="13">
        <f t="shared" si="541"/>
        <v>5.5090414563509519E-4</v>
      </c>
      <c r="AY336" s="13">
        <f t="shared" si="542"/>
        <v>2.6068641463479936E-4</v>
      </c>
      <c r="AZ336" s="13">
        <f t="shared" si="543"/>
        <v>6.1678068057378297E-5</v>
      </c>
      <c r="BA336" s="13">
        <f t="shared" si="544"/>
        <v>9.7286340106367399E-6</v>
      </c>
      <c r="BB336" s="13">
        <f t="shared" si="545"/>
        <v>1.1508911031171119E-6</v>
      </c>
      <c r="BC336" s="13">
        <f t="shared" si="546"/>
        <v>1.0891973773797512E-7</v>
      </c>
      <c r="BD336" s="13">
        <f t="shared" si="547"/>
        <v>3.1779476844997828E-6</v>
      </c>
      <c r="BE336" s="13">
        <f t="shared" si="548"/>
        <v>3.5509453208624822E-6</v>
      </c>
      <c r="BF336" s="13">
        <f t="shared" si="549"/>
        <v>1.9838609573807196E-6</v>
      </c>
      <c r="BG336" s="13">
        <f t="shared" si="550"/>
        <v>7.3890263814099135E-7</v>
      </c>
      <c r="BH336" s="13">
        <f t="shared" si="551"/>
        <v>2.0640702160368411E-7</v>
      </c>
      <c r="BI336" s="13">
        <f t="shared" si="552"/>
        <v>4.6126627642841762E-8</v>
      </c>
      <c r="BJ336" s="14">
        <f t="shared" si="553"/>
        <v>0.5171318887915155</v>
      </c>
      <c r="BK336" s="14">
        <f t="shared" si="554"/>
        <v>0.32694174347450811</v>
      </c>
      <c r="BL336" s="14">
        <f t="shared" si="555"/>
        <v>0.15242357314261201</v>
      </c>
      <c r="BM336" s="14">
        <f t="shared" si="556"/>
        <v>0.21404261027130969</v>
      </c>
      <c r="BN336" s="14">
        <f t="shared" si="557"/>
        <v>0.78579307532836284</v>
      </c>
    </row>
    <row r="337" spans="1:66" x14ac:dyDescent="0.25">
      <c r="A337" t="s">
        <v>347</v>
      </c>
      <c r="B337" t="s">
        <v>258</v>
      </c>
      <c r="C337" t="s">
        <v>253</v>
      </c>
      <c r="D337" s="11">
        <v>44417</v>
      </c>
      <c r="E337" s="10">
        <f>VLOOKUP(A337,home!$A$2:$E$405,3,FALSE)</f>
        <v>1.1809000000000001</v>
      </c>
      <c r="F337" s="10">
        <f>VLOOKUP(B337,home!$B$2:$E$405,3,FALSE)</f>
        <v>1.8348</v>
      </c>
      <c r="G337" s="10">
        <f>VLOOKUP(C337,away!$B$2:$E$405,4,FALSE)</f>
        <v>0.8468</v>
      </c>
      <c r="H337" s="10">
        <f>VLOOKUP(A337,away!$A$2:$E$405,3,FALSE)</f>
        <v>0.92459999999999998</v>
      </c>
      <c r="I337" s="10">
        <f>VLOOKUP(C337,away!$B$2:$E$405,3,FALSE)</f>
        <v>0.90129999999999999</v>
      </c>
      <c r="J337" s="10">
        <f>VLOOKUP(B337,home!$B$2:$E$405,4,FALSE)</f>
        <v>0.81120000000000003</v>
      </c>
      <c r="K337" s="12">
        <f t="shared" si="502"/>
        <v>1.8347745329760001</v>
      </c>
      <c r="L337" s="12">
        <f t="shared" si="503"/>
        <v>0.67600701417599995</v>
      </c>
      <c r="M337" s="13">
        <f t="shared" si="504"/>
        <v>8.1204749093468601E-2</v>
      </c>
      <c r="N337" s="13">
        <f t="shared" si="505"/>
        <v>0.14899240559340207</v>
      </c>
      <c r="O337" s="13">
        <f t="shared" si="506"/>
        <v>5.4894979971586946E-2</v>
      </c>
      <c r="P337" s="13">
        <f t="shared" si="507"/>
        <v>0.1007199112400953</v>
      </c>
      <c r="Q337" s="13">
        <f t="shared" si="508"/>
        <v>0.13668373569480258</v>
      </c>
      <c r="R337" s="13">
        <f t="shared" si="509"/>
        <v>1.8554695751921903E-2</v>
      </c>
      <c r="S337" s="13">
        <f t="shared" si="510"/>
        <v>3.1231241502070642E-2</v>
      </c>
      <c r="T337" s="13">
        <f t="shared" si="511"/>
        <v>9.2399164053465044E-2</v>
      </c>
      <c r="U337" s="13">
        <f t="shared" si="512"/>
        <v>3.4043683232744273E-2</v>
      </c>
      <c r="V337" s="13">
        <f t="shared" si="513"/>
        <v>4.3040830700210335E-3</v>
      </c>
      <c r="W337" s="13">
        <f t="shared" si="514"/>
        <v>8.3594612441615479E-2</v>
      </c>
      <c r="X337" s="13">
        <f t="shared" si="515"/>
        <v>5.6510544357856379E-2</v>
      </c>
      <c r="Y337" s="13">
        <f t="shared" si="516"/>
        <v>1.9100762180407446E-2</v>
      </c>
      <c r="Z337" s="13">
        <f t="shared" si="517"/>
        <v>4.1810348247336131E-3</v>
      </c>
      <c r="AA337" s="13">
        <f t="shared" si="518"/>
        <v>7.6712562179070054E-3</v>
      </c>
      <c r="AB337" s="13">
        <f t="shared" si="519"/>
        <v>7.0375127722747833E-3</v>
      </c>
      <c r="AC337" s="13">
        <f t="shared" si="520"/>
        <v>3.3365264164194588E-4</v>
      </c>
      <c r="AD337" s="13">
        <f t="shared" si="521"/>
        <v>3.8344316500468691E-2</v>
      </c>
      <c r="AE337" s="13">
        <f t="shared" si="522"/>
        <v>2.5921026908101365E-2</v>
      </c>
      <c r="AF337" s="13">
        <f t="shared" si="523"/>
        <v>8.7613980022606779E-3</v>
      </c>
      <c r="AG337" s="13">
        <f t="shared" si="524"/>
        <v>1.9742555011719376E-3</v>
      </c>
      <c r="AH337" s="13">
        <f t="shared" si="525"/>
        <v>7.0660221700851106E-4</v>
      </c>
      <c r="AI337" s="13">
        <f t="shared" si="526"/>
        <v>1.296455752711597E-3</v>
      </c>
      <c r="AJ337" s="13">
        <f t="shared" si="527"/>
        <v>1.1893519991027347E-3</v>
      </c>
      <c r="AK337" s="13">
        <f t="shared" si="528"/>
        <v>7.2739758623259747E-4</v>
      </c>
      <c r="AL337" s="13">
        <f t="shared" si="529"/>
        <v>1.6553447834692248E-5</v>
      </c>
      <c r="AM337" s="13">
        <f t="shared" si="530"/>
        <v>1.4070635079886274E-2</v>
      </c>
      <c r="AN337" s="13">
        <f t="shared" si="531"/>
        <v>9.5118480079140026E-3</v>
      </c>
      <c r="AO337" s="13">
        <f t="shared" si="532"/>
        <v>3.2150379855629386E-3</v>
      </c>
      <c r="AP337" s="13">
        <f t="shared" si="533"/>
        <v>7.2446274302760802E-4</v>
      </c>
      <c r="AQ337" s="13">
        <f t="shared" si="534"/>
        <v>1.22435473948962E-4</v>
      </c>
      <c r="AR337" s="13">
        <f t="shared" si="535"/>
        <v>9.5533610986013148E-5</v>
      </c>
      <c r="AS337" s="13">
        <f t="shared" si="536"/>
        <v>1.7528263648037309E-4</v>
      </c>
      <c r="AT337" s="13">
        <f t="shared" si="537"/>
        <v>1.6080205874353931E-4</v>
      </c>
      <c r="AU337" s="13">
        <f t="shared" si="538"/>
        <v>9.8345174077585566E-5</v>
      </c>
      <c r="AV337" s="13">
        <f t="shared" si="539"/>
        <v>4.5110305209661364E-5</v>
      </c>
      <c r="AW337" s="13">
        <f t="shared" si="540"/>
        <v>5.7032166469472127E-7</v>
      </c>
      <c r="AX337" s="13">
        <f t="shared" si="541"/>
        <v>4.3027404845623419E-3</v>
      </c>
      <c r="AY337" s="13">
        <f t="shared" si="542"/>
        <v>2.9086827477431839E-3</v>
      </c>
      <c r="AZ337" s="13">
        <f t="shared" si="543"/>
        <v>9.8314496974355654E-4</v>
      </c>
      <c r="BA337" s="13">
        <f t="shared" si="544"/>
        <v>2.2153763183283185E-4</v>
      </c>
      <c r="BB337" s="13">
        <f t="shared" si="545"/>
        <v>3.7440248255733645E-5</v>
      </c>
      <c r="BC337" s="13">
        <f t="shared" si="546"/>
        <v>5.0619740866733406E-6</v>
      </c>
      <c r="BD337" s="13">
        <f t="shared" si="547"/>
        <v>1.0763565186017702E-5</v>
      </c>
      <c r="BE337" s="13">
        <f t="shared" si="548"/>
        <v>1.974871528733236E-5</v>
      </c>
      <c r="BF337" s="13">
        <f t="shared" si="549"/>
        <v>1.8117219934095617E-5</v>
      </c>
      <c r="BG337" s="13">
        <f t="shared" si="550"/>
        <v>1.1080337914467923E-5</v>
      </c>
      <c r="BH337" s="13">
        <f t="shared" si="551"/>
        <v>5.0824804555585369E-6</v>
      </c>
      <c r="BI337" s="13">
        <f t="shared" si="552"/>
        <v>1.8650411408414123E-6</v>
      </c>
      <c r="BJ337" s="14">
        <f t="shared" si="553"/>
        <v>0.64838524858011581</v>
      </c>
      <c r="BK337" s="14">
        <f t="shared" si="554"/>
        <v>0.22071887374287541</v>
      </c>
      <c r="BL337" s="14">
        <f t="shared" si="555"/>
        <v>0.1267636666469058</v>
      </c>
      <c r="BM337" s="14">
        <f t="shared" si="556"/>
        <v>0.45609023402327475</v>
      </c>
      <c r="BN337" s="14">
        <f t="shared" si="557"/>
        <v>0.54105047734527745</v>
      </c>
    </row>
    <row r="338" spans="1:66" s="10" customFormat="1" x14ac:dyDescent="0.25">
      <c r="A338" t="s">
        <v>348</v>
      </c>
      <c r="B338" t="s">
        <v>269</v>
      </c>
      <c r="C338" t="s">
        <v>272</v>
      </c>
      <c r="D338" s="11">
        <v>44417</v>
      </c>
      <c r="E338" s="10">
        <f>VLOOKUP(A338,home!$A$2:$E$405,3,FALSE)</f>
        <v>1.5417000000000001</v>
      </c>
      <c r="F338" s="10">
        <f>VLOOKUP(B338,home!$B$2:$E$405,3,FALSE)</f>
        <v>1.4414</v>
      </c>
      <c r="G338" s="10">
        <f>VLOOKUP(C338,away!$B$2:$E$405,4,FALSE)</f>
        <v>0.72070000000000001</v>
      </c>
      <c r="H338" s="10">
        <f>VLOOKUP(A338,away!$A$2:$E$405,3,FALSE)</f>
        <v>1.125</v>
      </c>
      <c r="I338" s="10">
        <f>VLOOKUP(C338,away!$B$2:$E$405,3,FALSE)</f>
        <v>0.69140000000000001</v>
      </c>
      <c r="J338" s="10">
        <f>VLOOKUP(B338,home!$B$2:$E$405,4,FALSE)</f>
        <v>0.88890000000000002</v>
      </c>
      <c r="K338" s="12">
        <f t="shared" si="502"/>
        <v>1.6015441380660003</v>
      </c>
      <c r="L338" s="12">
        <f t="shared" si="503"/>
        <v>0.6914086425</v>
      </c>
      <c r="M338" s="13">
        <f t="shared" si="504"/>
        <v>0.10096788524587502</v>
      </c>
      <c r="N338" s="13">
        <f t="shared" si="505"/>
        <v>0.16170452474845179</v>
      </c>
      <c r="O338" s="13">
        <f t="shared" si="506"/>
        <v>6.9810068473946232E-2</v>
      </c>
      <c r="P338" s="13">
        <f t="shared" si="507"/>
        <v>0.11180390594243471</v>
      </c>
      <c r="Q338" s="13">
        <f t="shared" si="508"/>
        <v>0.12948846685481569</v>
      </c>
      <c r="R338" s="13">
        <f t="shared" si="509"/>
        <v>2.4133642338201606E-2</v>
      </c>
      <c r="S338" s="13">
        <f t="shared" si="510"/>
        <v>3.0950716045861384E-2</v>
      </c>
      <c r="T338" s="13">
        <f t="shared" si="511"/>
        <v>8.9529445087494372E-2</v>
      </c>
      <c r="U338" s="13">
        <f t="shared" si="512"/>
        <v>3.8651093416928226E-2</v>
      </c>
      <c r="V338" s="13">
        <f t="shared" si="513"/>
        <v>3.8080435589503045E-3</v>
      </c>
      <c r="W338" s="13">
        <f t="shared" si="514"/>
        <v>6.9127165012827882E-2</v>
      </c>
      <c r="X338" s="13">
        <f t="shared" si="515"/>
        <v>4.7795119321392826E-2</v>
      </c>
      <c r="Y338" s="13">
        <f t="shared" si="516"/>
        <v>1.6522979284064866E-2</v>
      </c>
      <c r="Z338" s="13">
        <f t="shared" si="517"/>
        <v>5.562069629212167E-3</v>
      </c>
      <c r="AA338" s="13">
        <f t="shared" si="518"/>
        <v>8.9079000101796799E-3</v>
      </c>
      <c r="AB338" s="13">
        <f t="shared" si="519"/>
        <v>7.1331975218906643E-3</v>
      </c>
      <c r="AC338" s="13">
        <f t="shared" si="520"/>
        <v>2.6354552171018646E-4</v>
      </c>
      <c r="AD338" s="13">
        <f t="shared" si="521"/>
        <v>2.7677551476853902E-2</v>
      </c>
      <c r="AE338" s="13">
        <f t="shared" si="522"/>
        <v>1.9136498294335426E-2</v>
      </c>
      <c r="AF338" s="13">
        <f t="shared" si="523"/>
        <v>6.6155701539450107E-3</v>
      </c>
      <c r="AG338" s="13">
        <f t="shared" si="524"/>
        <v>1.5246874598342124E-3</v>
      </c>
      <c r="AH338" s="13">
        <f t="shared" si="525"/>
        <v>9.6141575295601554E-4</v>
      </c>
      <c r="AI338" s="13">
        <f t="shared" si="526"/>
        <v>1.5397497633910168E-3</v>
      </c>
      <c r="AJ338" s="13">
        <f t="shared" si="527"/>
        <v>1.2329886038236967E-3</v>
      </c>
      <c r="AK338" s="13">
        <f t="shared" si="528"/>
        <v>6.5822855691867455E-4</v>
      </c>
      <c r="AL338" s="13">
        <f t="shared" si="529"/>
        <v>1.1673184458239151E-5</v>
      </c>
      <c r="AM338" s="13">
        <f t="shared" si="530"/>
        <v>8.865364064755063E-3</v>
      </c>
      <c r="AN338" s="13">
        <f t="shared" si="531"/>
        <v>6.1295893332805806E-3</v>
      </c>
      <c r="AO338" s="13">
        <f t="shared" si="532"/>
        <v>2.119025520003003E-3</v>
      </c>
      <c r="AP338" s="13">
        <f t="shared" si="533"/>
        <v>4.8837085273604444E-4</v>
      </c>
      <c r="AQ338" s="13">
        <f t="shared" si="534"/>
        <v>8.4415957081698952E-5</v>
      </c>
      <c r="AR338" s="13">
        <f t="shared" si="535"/>
        <v>1.3294623212588684E-4</v>
      </c>
      <c r="AS338" s="13">
        <f t="shared" si="536"/>
        <v>2.1291925873917589E-4</v>
      </c>
      <c r="AT338" s="13">
        <f t="shared" si="537"/>
        <v>1.7049979535754256E-4</v>
      </c>
      <c r="AU338" s="13">
        <f t="shared" si="538"/>
        <v>9.1020982598774975E-5</v>
      </c>
      <c r="AV338" s="13">
        <f t="shared" si="539"/>
        <v>3.6443530280518867E-5</v>
      </c>
      <c r="AW338" s="13">
        <f t="shared" si="540"/>
        <v>3.5905465662546711E-7</v>
      </c>
      <c r="AX338" s="13">
        <f t="shared" si="541"/>
        <v>2.3663786416215733E-3</v>
      </c>
      <c r="AY338" s="13">
        <f t="shared" si="542"/>
        <v>1.6361346442445661E-3</v>
      </c>
      <c r="AZ338" s="13">
        <f t="shared" si="543"/>
        <v>5.6561881666217792E-4</v>
      </c>
      <c r="BA338" s="13">
        <f t="shared" si="544"/>
        <v>1.3035791273361763E-4</v>
      </c>
      <c r="BB338" s="13">
        <f t="shared" si="545"/>
        <v>2.2532646870571004E-5</v>
      </c>
      <c r="BC338" s="13">
        <f t="shared" si="546"/>
        <v>3.1158533569426751E-6</v>
      </c>
      <c r="BD338" s="13">
        <f t="shared" si="547"/>
        <v>1.532002897994155E-5</v>
      </c>
      <c r="BE338" s="13">
        <f t="shared" si="548"/>
        <v>2.453570260782664E-5</v>
      </c>
      <c r="BF338" s="13">
        <f t="shared" si="549"/>
        <v>1.9647505342447714E-5</v>
      </c>
      <c r="BG338" s="13">
        <f t="shared" si="550"/>
        <v>1.048878233627252E-5</v>
      </c>
      <c r="BH338" s="13">
        <f t="shared" si="551"/>
        <v>4.1995619665268654E-6</v>
      </c>
      <c r="BI338" s="13">
        <f t="shared" si="552"/>
        <v>1.3451567699872047E-6</v>
      </c>
      <c r="BJ338" s="14">
        <f t="shared" si="553"/>
        <v>0.5915329119373619</v>
      </c>
      <c r="BK338" s="14">
        <f t="shared" si="554"/>
        <v>0.24944190414353443</v>
      </c>
      <c r="BL338" s="14">
        <f t="shared" si="555"/>
        <v>0.15374765097534077</v>
      </c>
      <c r="BM338" s="14">
        <f t="shared" si="556"/>
        <v>0.40074026749213615</v>
      </c>
      <c r="BN338" s="14">
        <f t="shared" si="557"/>
        <v>0.597908493603725</v>
      </c>
    </row>
    <row r="339" spans="1:66" x14ac:dyDescent="0.25">
      <c r="A339" t="s">
        <v>349</v>
      </c>
      <c r="B339" t="s">
        <v>285</v>
      </c>
      <c r="C339" t="s">
        <v>282</v>
      </c>
      <c r="D339" s="11">
        <v>44417</v>
      </c>
      <c r="E339" s="10">
        <f>VLOOKUP(A339,home!$A$2:$E$405,3,FALSE)</f>
        <v>1.5124</v>
      </c>
      <c r="F339" s="10">
        <f>VLOOKUP(B339,home!$B$2:$E$405,3,FALSE)</f>
        <v>1.2342</v>
      </c>
      <c r="G339" s="10">
        <f>VLOOKUP(C339,away!$B$2:$E$405,4,FALSE)</f>
        <v>1.0579000000000001</v>
      </c>
      <c r="H339" s="10">
        <f>VLOOKUP(A339,away!$A$2:$E$405,3,FALSE)</f>
        <v>1.1446000000000001</v>
      </c>
      <c r="I339" s="10">
        <f>VLOOKUP(C339,away!$B$2:$E$405,3,FALSE)</f>
        <v>1.3395999999999999</v>
      </c>
      <c r="J339" s="10">
        <f>VLOOKUP(B339,home!$B$2:$E$405,4,FALSE)</f>
        <v>0.99019999999999997</v>
      </c>
      <c r="K339" s="12">
        <f t="shared" si="502"/>
        <v>1.9746804562319999</v>
      </c>
      <c r="L339" s="12">
        <f t="shared" si="503"/>
        <v>1.5182797596319999</v>
      </c>
      <c r="M339" s="13">
        <f t="shared" si="504"/>
        <v>3.0410716511492738E-2</v>
      </c>
      <c r="N339" s="13">
        <f t="shared" si="505"/>
        <v>6.0051447555256481E-2</v>
      </c>
      <c r="O339" s="13">
        <f t="shared" si="506"/>
        <v>4.617197535530608E-2</v>
      </c>
      <c r="P339" s="13">
        <f t="shared" si="507"/>
        <v>9.1174897359748458E-2</v>
      </c>
      <c r="Q339" s="13">
        <f t="shared" si="508"/>
        <v>5.9291209927902967E-2</v>
      </c>
      <c r="R339" s="13">
        <f t="shared" si="509"/>
        <v>3.5050987822094377E-2</v>
      </c>
      <c r="S339" s="13">
        <f t="shared" si="510"/>
        <v>6.8338260834951856E-2</v>
      </c>
      <c r="T339" s="13">
        <f t="shared" si="511"/>
        <v>9.0020643957626947E-2</v>
      </c>
      <c r="U339" s="13">
        <f t="shared" si="512"/>
        <v>6.9214500623915584E-2</v>
      </c>
      <c r="V339" s="13">
        <f t="shared" si="513"/>
        <v>2.2765125193123417E-2</v>
      </c>
      <c r="W339" s="13">
        <f t="shared" si="514"/>
        <v>3.9027064490326245E-2</v>
      </c>
      <c r="X339" s="13">
        <f t="shared" si="515"/>
        <v>5.9254002093515085E-2</v>
      </c>
      <c r="Y339" s="13">
        <f t="shared" si="516"/>
        <v>4.4982076027888063E-2</v>
      </c>
      <c r="Z339" s="13">
        <f t="shared" si="517"/>
        <v>1.7739068455131207E-2</v>
      </c>
      <c r="AA339" s="13">
        <f t="shared" si="518"/>
        <v>3.5028991790109161E-2</v>
      </c>
      <c r="AB339" s="13">
        <f t="shared" si="519"/>
        <v>3.4585532744719885E-2</v>
      </c>
      <c r="AC339" s="13">
        <f t="shared" si="520"/>
        <v>4.2657823272604489E-3</v>
      </c>
      <c r="AD339" s="13">
        <f t="shared" si="521"/>
        <v>1.9266495378288284E-2</v>
      </c>
      <c r="AE339" s="13">
        <f t="shared" si="522"/>
        <v>2.9251929971898571E-2</v>
      </c>
      <c r="AF339" s="13">
        <f t="shared" si="523"/>
        <v>2.2206306603253134E-2</v>
      </c>
      <c r="AG339" s="13">
        <f t="shared" si="524"/>
        <v>1.1238461950633889E-2</v>
      </c>
      <c r="AH339" s="13">
        <f t="shared" si="525"/>
        <v>6.7332171475380483E-3</v>
      </c>
      <c r="AI339" s="13">
        <f t="shared" si="526"/>
        <v>1.3295952308809558E-2</v>
      </c>
      <c r="AJ339" s="13">
        <f t="shared" si="527"/>
        <v>1.312762858559949E-2</v>
      </c>
      <c r="AK339" s="13">
        <f t="shared" si="528"/>
        <v>8.6409572015519499E-3</v>
      </c>
      <c r="AL339" s="13">
        <f t="shared" si="529"/>
        <v>5.1157264341340422E-4</v>
      </c>
      <c r="AM339" s="13">
        <f t="shared" si="530"/>
        <v>7.6090343767179977E-3</v>
      </c>
      <c r="AN339" s="13">
        <f t="shared" si="531"/>
        <v>1.1552642884515024E-2</v>
      </c>
      <c r="AO339" s="13">
        <f t="shared" si="532"/>
        <v>8.7700719309079054E-3</v>
      </c>
      <c r="AP339" s="13">
        <f t="shared" si="533"/>
        <v>4.4384742344047356E-3</v>
      </c>
      <c r="AQ339" s="13">
        <f t="shared" si="534"/>
        <v>1.6847113984362113E-3</v>
      </c>
      <c r="AR339" s="13">
        <f t="shared" si="535"/>
        <v>2.0445814624628256E-3</v>
      </c>
      <c r="AS339" s="13">
        <f t="shared" si="536"/>
        <v>4.0373950550995812E-3</v>
      </c>
      <c r="AT339" s="13">
        <f t="shared" si="537"/>
        <v>3.9862825546964319E-3</v>
      </c>
      <c r="AU339" s="13">
        <f t="shared" si="538"/>
        <v>2.6238780845925383E-3</v>
      </c>
      <c r="AV339" s="13">
        <f t="shared" si="539"/>
        <v>1.2953301932950854E-3</v>
      </c>
      <c r="AW339" s="13">
        <f t="shared" si="540"/>
        <v>4.2604300762095331E-5</v>
      </c>
      <c r="AX339" s="13">
        <f t="shared" si="541"/>
        <v>2.5042352457504131E-3</v>
      </c>
      <c r="AY339" s="13">
        <f t="shared" si="542"/>
        <v>3.8021296869799191E-3</v>
      </c>
      <c r="AZ339" s="13">
        <f t="shared" si="543"/>
        <v>2.8863482736187821E-3</v>
      </c>
      <c r="BA339" s="13">
        <f t="shared" si="544"/>
        <v>1.460761387694721E-3</v>
      </c>
      <c r="BB339" s="13">
        <f t="shared" si="545"/>
        <v>5.5446111214721189E-4</v>
      </c>
      <c r="BC339" s="13">
        <f t="shared" si="546"/>
        <v>1.6836541681523201E-4</v>
      </c>
      <c r="BD339" s="13">
        <f t="shared" si="547"/>
        <v>5.1737444189601698E-4</v>
      </c>
      <c r="BE339" s="13">
        <f t="shared" si="548"/>
        <v>1.0216491989660031E-3</v>
      </c>
      <c r="BF339" s="13">
        <f t="shared" si="549"/>
        <v>1.0087153531616224E-3</v>
      </c>
      <c r="BG339" s="13">
        <f t="shared" si="550"/>
        <v>6.639634979298053E-4</v>
      </c>
      <c r="BH339" s="13">
        <f t="shared" si="551"/>
        <v>3.2777893575335575E-4</v>
      </c>
      <c r="BI339" s="13">
        <f t="shared" si="552"/>
        <v>1.2945173167933503E-4</v>
      </c>
      <c r="BJ339" s="14">
        <f t="shared" si="553"/>
        <v>0.48002087390457782</v>
      </c>
      <c r="BK339" s="14">
        <f t="shared" si="554"/>
        <v>0.22126848455697021</v>
      </c>
      <c r="BL339" s="14">
        <f t="shared" si="555"/>
        <v>0.27950614408917673</v>
      </c>
      <c r="BM339" s="14">
        <f t="shared" si="556"/>
        <v>0.67262381108783686</v>
      </c>
      <c r="BN339" s="14">
        <f t="shared" si="557"/>
        <v>0.32215123453180111</v>
      </c>
    </row>
    <row r="340" spans="1:66" x14ac:dyDescent="0.25">
      <c r="A340" t="s">
        <v>349</v>
      </c>
      <c r="B340" t="s">
        <v>289</v>
      </c>
      <c r="C340" t="s">
        <v>288</v>
      </c>
      <c r="D340" s="11">
        <v>44417</v>
      </c>
      <c r="E340" s="10">
        <f>VLOOKUP(A340,home!$A$2:$E$405,3,FALSE)</f>
        <v>1.5124</v>
      </c>
      <c r="F340" s="10">
        <f>VLOOKUP(B340,home!$B$2:$E$405,3,FALSE)</f>
        <v>0.66120000000000001</v>
      </c>
      <c r="G340" s="10">
        <f>VLOOKUP(C340,away!$B$2:$E$405,4,FALSE)</f>
        <v>1.4986999999999999</v>
      </c>
      <c r="H340" s="10">
        <f>VLOOKUP(A340,away!$A$2:$E$405,3,FALSE)</f>
        <v>1.1446000000000001</v>
      </c>
      <c r="I340" s="10">
        <f>VLOOKUP(C340,away!$B$2:$E$405,3,FALSE)</f>
        <v>1.0484</v>
      </c>
      <c r="J340" s="10">
        <f>VLOOKUP(B340,home!$B$2:$E$405,4,FALSE)</f>
        <v>0.99019999999999997</v>
      </c>
      <c r="K340" s="12">
        <f t="shared" si="502"/>
        <v>1.4986983214559999</v>
      </c>
      <c r="L340" s="12">
        <f t="shared" si="503"/>
        <v>1.188238653328</v>
      </c>
      <c r="M340" s="13">
        <f t="shared" si="504"/>
        <v>6.8089179159792831E-2</v>
      </c>
      <c r="N340" s="13">
        <f t="shared" si="505"/>
        <v>0.10204513851609838</v>
      </c>
      <c r="O340" s="13">
        <f t="shared" si="506"/>
        <v>8.0906194551041158E-2</v>
      </c>
      <c r="P340" s="13">
        <f t="shared" si="507"/>
        <v>0.12125397796903796</v>
      </c>
      <c r="Q340" s="13">
        <f t="shared" si="508"/>
        <v>7.6467438903410831E-2</v>
      </c>
      <c r="R340" s="13">
        <f t="shared" si="509"/>
        <v>4.8067933829611179E-2</v>
      </c>
      <c r="S340" s="13">
        <f t="shared" si="510"/>
        <v>5.3982612783493138E-2</v>
      </c>
      <c r="T340" s="13">
        <f t="shared" si="511"/>
        <v>9.0861566626029996E-2</v>
      </c>
      <c r="U340" s="13">
        <f t="shared" si="512"/>
        <v>7.2039331746296356E-2</v>
      </c>
      <c r="V340" s="13">
        <f t="shared" si="513"/>
        <v>1.068142727903528E-2</v>
      </c>
      <c r="W340" s="13">
        <f t="shared" si="514"/>
        <v>3.8200540776860345E-2</v>
      </c>
      <c r="X340" s="13">
        <f t="shared" si="515"/>
        <v>4.5391359129097891E-2</v>
      </c>
      <c r="Y340" s="13">
        <f t="shared" si="516"/>
        <v>2.6967883722143461E-2</v>
      </c>
      <c r="Z340" s="13">
        <f t="shared" si="517"/>
        <v>1.9038725653985535E-2</v>
      </c>
      <c r="AA340" s="13">
        <f t="shared" si="518"/>
        <v>2.853330618028941E-2</v>
      </c>
      <c r="AB340" s="13">
        <f t="shared" si="519"/>
        <v>2.1381409038994926E-2</v>
      </c>
      <c r="AC340" s="13">
        <f t="shared" si="520"/>
        <v>1.1888503833796674E-3</v>
      </c>
      <c r="AD340" s="13">
        <f t="shared" si="521"/>
        <v>1.4312771585248026E-2</v>
      </c>
      <c r="AE340" s="13">
        <f t="shared" si="522"/>
        <v>1.7006988433846376E-2</v>
      </c>
      <c r="AF340" s="13">
        <f t="shared" si="523"/>
        <v>1.010418051689925E-2</v>
      </c>
      <c r="AG340" s="13">
        <f t="shared" si="524"/>
        <v>4.0020592834611266E-3</v>
      </c>
      <c r="AH340" s="13">
        <f t="shared" si="525"/>
        <v>5.6556374330432539E-3</v>
      </c>
      <c r="AI340" s="13">
        <f t="shared" si="526"/>
        <v>8.4760943276656463E-3</v>
      </c>
      <c r="AJ340" s="13">
        <f t="shared" si="527"/>
        <v>6.3515541706876131E-3</v>
      </c>
      <c r="AK340" s="13">
        <f t="shared" si="528"/>
        <v>3.1730211914154606E-3</v>
      </c>
      <c r="AL340" s="13">
        <f t="shared" si="529"/>
        <v>8.4684726691446917E-5</v>
      </c>
      <c r="AM340" s="13">
        <f t="shared" si="530"/>
        <v>4.2901053500388692E-3</v>
      </c>
      <c r="AN340" s="13">
        <f t="shared" si="531"/>
        <v>5.0976690037654341E-3</v>
      </c>
      <c r="AO340" s="13">
        <f t="shared" si="532"/>
        <v>3.0286236760730645E-3</v>
      </c>
      <c r="AP340" s="13">
        <f t="shared" si="533"/>
        <v>1.1995759060981184E-3</v>
      </c>
      <c r="AQ340" s="13">
        <f t="shared" si="534"/>
        <v>3.5634561480668591E-4</v>
      </c>
      <c r="AR340" s="13">
        <f t="shared" si="535"/>
        <v>1.3440494014301484E-3</v>
      </c>
      <c r="AS340" s="13">
        <f t="shared" si="536"/>
        <v>2.0143245818773051E-3</v>
      </c>
      <c r="AT340" s="13">
        <f t="shared" si="537"/>
        <v>1.509432434863538E-3</v>
      </c>
      <c r="AU340" s="13">
        <f t="shared" si="538"/>
        <v>7.5406128549374246E-4</v>
      </c>
      <c r="AV340" s="13">
        <f t="shared" si="539"/>
        <v>2.8252759571110645E-4</v>
      </c>
      <c r="AW340" s="13">
        <f t="shared" si="540"/>
        <v>4.1890976703348114E-6</v>
      </c>
      <c r="AX340" s="13">
        <f t="shared" si="541"/>
        <v>1.0715956144954444E-3</v>
      </c>
      <c r="AY340" s="13">
        <f t="shared" si="542"/>
        <v>1.2733113298802575E-3</v>
      </c>
      <c r="AZ340" s="13">
        <f t="shared" si="543"/>
        <v>7.564988699421013E-4</v>
      </c>
      <c r="BA340" s="13">
        <f t="shared" si="544"/>
        <v>2.9963373282138544E-4</v>
      </c>
      <c r="BB340" s="13">
        <f t="shared" si="545"/>
        <v>8.9009095794831189E-5</v>
      </c>
      <c r="BC340" s="13">
        <f t="shared" si="546"/>
        <v>2.115280962423863E-5</v>
      </c>
      <c r="BD340" s="13">
        <f t="shared" si="547"/>
        <v>2.6617524179361069E-4</v>
      </c>
      <c r="BE340" s="13">
        <f t="shared" si="548"/>
        <v>3.9891638808922929E-4</v>
      </c>
      <c r="BF340" s="13">
        <f t="shared" si="549"/>
        <v>2.9892766061530908E-4</v>
      </c>
      <c r="BG340" s="13">
        <f t="shared" si="550"/>
        <v>1.4933412773364418E-4</v>
      </c>
      <c r="BH340" s="13">
        <f t="shared" si="551"/>
        <v>5.5951701642627124E-5</v>
      </c>
      <c r="BI340" s="13">
        <f t="shared" si="552"/>
        <v>1.6770944266882436E-5</v>
      </c>
      <c r="BJ340" s="14">
        <f t="shared" si="553"/>
        <v>0.44284344849643609</v>
      </c>
      <c r="BK340" s="14">
        <f t="shared" si="554"/>
        <v>0.25655404363131057</v>
      </c>
      <c r="BL340" s="14">
        <f t="shared" si="555"/>
        <v>0.28167495383256214</v>
      </c>
      <c r="BM340" s="14">
        <f t="shared" si="556"/>
        <v>0.50201218645309209</v>
      </c>
      <c r="BN340" s="14">
        <f t="shared" si="557"/>
        <v>0.49682986292899234</v>
      </c>
    </row>
    <row r="341" spans="1:66" x14ac:dyDescent="0.25">
      <c r="A341" t="s">
        <v>290</v>
      </c>
      <c r="B341" t="s">
        <v>313</v>
      </c>
      <c r="C341" t="s">
        <v>302</v>
      </c>
      <c r="D341" s="11">
        <v>44417</v>
      </c>
      <c r="E341" s="10">
        <f>VLOOKUP(A341,home!$A$2:$E$405,3,FALSE)</f>
        <v>1.6292</v>
      </c>
      <c r="F341" s="10">
        <f>VLOOKUP(B341,home!$B$2:$E$405,3,FALSE)</f>
        <v>0.90259999999999996</v>
      </c>
      <c r="G341" s="10">
        <f>VLOOKUP(C341,away!$B$2:$E$405,4,FALSE)</f>
        <v>1.0109999999999999</v>
      </c>
      <c r="H341" s="10">
        <f>VLOOKUP(A341,away!$A$2:$E$405,3,FALSE)</f>
        <v>1.1462000000000001</v>
      </c>
      <c r="I341" s="10">
        <f>VLOOKUP(C341,away!$B$2:$E$405,3,FALSE)</f>
        <v>0.97509999999999997</v>
      </c>
      <c r="J341" s="10">
        <f>VLOOKUP(B341,home!$B$2:$E$405,4,FALSE)</f>
        <v>1.2317</v>
      </c>
      <c r="K341" s="12">
        <f t="shared" si="502"/>
        <v>1.4866915951199999</v>
      </c>
      <c r="L341" s="12">
        <f t="shared" si="503"/>
        <v>1.376621353954</v>
      </c>
      <c r="M341" s="13">
        <f t="shared" si="504"/>
        <v>5.7079345712805499E-2</v>
      </c>
      <c r="N341" s="13">
        <f t="shared" si="505"/>
        <v>8.4859383526176752E-2</v>
      </c>
      <c r="O341" s="13">
        <f t="shared" si="506"/>
        <v>7.8576646177970763E-2</v>
      </c>
      <c r="P341" s="13">
        <f t="shared" si="507"/>
        <v>0.11681923944550721</v>
      </c>
      <c r="Q341" s="13">
        <f t="shared" si="508"/>
        <v>6.3079866127715795E-2</v>
      </c>
      <c r="R341" s="13">
        <f t="shared" si="509"/>
        <v>5.4085144525341251E-2</v>
      </c>
      <c r="S341" s="13">
        <f t="shared" si="510"/>
        <v>5.9770896697424657E-2</v>
      </c>
      <c r="T341" s="13">
        <f t="shared" si="511"/>
        <v>8.6837090715973175E-2</v>
      </c>
      <c r="U341" s="13">
        <f t="shared" si="512"/>
        <v>8.0407929786675325E-2</v>
      </c>
      <c r="V341" s="13">
        <f t="shared" si="513"/>
        <v>1.3591977596124592E-2</v>
      </c>
      <c r="W341" s="13">
        <f t="shared" si="514"/>
        <v>3.1260102264456607E-2</v>
      </c>
      <c r="X341" s="13">
        <f t="shared" si="515"/>
        <v>4.3033324304036759E-2</v>
      </c>
      <c r="Y341" s="13">
        <f t="shared" si="516"/>
        <v>2.9620296584282328E-2</v>
      </c>
      <c r="Z341" s="13">
        <f t="shared" si="517"/>
        <v>2.4818254961757678E-2</v>
      </c>
      <c r="AA341" s="13">
        <f t="shared" si="518"/>
        <v>3.6897091057190384E-2</v>
      </c>
      <c r="AB341" s="13">
        <f t="shared" si="519"/>
        <v>2.7427297579551133E-2</v>
      </c>
      <c r="AC341" s="13">
        <f t="shared" si="520"/>
        <v>1.7385935156482442E-3</v>
      </c>
      <c r="AD341" s="13">
        <f t="shared" si="521"/>
        <v>1.1618532824789831E-2</v>
      </c>
      <c r="AE341" s="13">
        <f t="shared" si="522"/>
        <v>1.599432038822117E-2</v>
      </c>
      <c r="AF341" s="13">
        <f t="shared" si="523"/>
        <v>1.1009061494203547E-2</v>
      </c>
      <c r="AG341" s="13">
        <f t="shared" si="524"/>
        <v>5.0517697133044444E-3</v>
      </c>
      <c r="AH341" s="13">
        <f t="shared" si="525"/>
        <v>8.5413349370576114E-3</v>
      </c>
      <c r="AI341" s="13">
        <f t="shared" si="526"/>
        <v>1.2698330862028368E-2</v>
      </c>
      <c r="AJ341" s="13">
        <f t="shared" si="527"/>
        <v>9.4392508823152397E-3</v>
      </c>
      <c r="AK341" s="13">
        <f t="shared" si="528"/>
        <v>4.6777516503223697E-3</v>
      </c>
      <c r="AL341" s="13">
        <f t="shared" si="529"/>
        <v>1.4232901212625731E-4</v>
      </c>
      <c r="AM341" s="13">
        <f t="shared" si="530"/>
        <v>3.4546350196481708E-3</v>
      </c>
      <c r="AN341" s="13">
        <f t="shared" si="531"/>
        <v>4.7557243381649685E-3</v>
      </c>
      <c r="AO341" s="13">
        <f t="shared" si="532"/>
        <v>3.2734158387183248E-3</v>
      </c>
      <c r="AP341" s="13">
        <f t="shared" si="533"/>
        <v>1.5020847146502963E-3</v>
      </c>
      <c r="AQ341" s="13">
        <f t="shared" si="534"/>
        <v>5.1695047340887478E-4</v>
      </c>
      <c r="AR341" s="13">
        <f t="shared" si="535"/>
        <v>2.3516368131253711E-3</v>
      </c>
      <c r="AS341" s="13">
        <f t="shared" si="536"/>
        <v>3.4961586848482711E-3</v>
      </c>
      <c r="AT341" s="13">
        <f t="shared" si="537"/>
        <v>2.5988548659848592E-3</v>
      </c>
      <c r="AU341" s="13">
        <f t="shared" si="538"/>
        <v>1.2878985620654677E-3</v>
      </c>
      <c r="AV341" s="13">
        <f t="shared" si="539"/>
        <v>4.7867699189746622E-4</v>
      </c>
      <c r="AW341" s="13">
        <f t="shared" si="540"/>
        <v>8.0914493967345175E-6</v>
      </c>
      <c r="AX341" s="13">
        <f t="shared" si="541"/>
        <v>8.5599614131969123E-4</v>
      </c>
      <c r="AY341" s="13">
        <f t="shared" si="542"/>
        <v>1.1783825670429128E-3</v>
      </c>
      <c r="AZ341" s="13">
        <f t="shared" si="543"/>
        <v>8.1109330245920247E-4</v>
      </c>
      <c r="BA341" s="13">
        <f t="shared" si="544"/>
        <v>3.7218945340480284E-4</v>
      </c>
      <c r="BB341" s="13">
        <f t="shared" si="545"/>
        <v>1.2809098731837975E-4</v>
      </c>
      <c r="BC341" s="13">
        <f t="shared" si="546"/>
        <v>3.526655767830652E-5</v>
      </c>
      <c r="BD341" s="13">
        <f t="shared" si="547"/>
        <v>5.3955224228211906E-4</v>
      </c>
      <c r="BE341" s="13">
        <f t="shared" si="548"/>
        <v>8.0214778372897626E-4</v>
      </c>
      <c r="BF341" s="13">
        <f t="shared" si="549"/>
        <v>5.9627318405700231E-4</v>
      </c>
      <c r="BG341" s="13">
        <f t="shared" si="550"/>
        <v>2.9549144371099535E-4</v>
      </c>
      <c r="BH341" s="13">
        <f t="shared" si="551"/>
        <v>1.0982616144875285E-4</v>
      </c>
      <c r="BI341" s="13">
        <f t="shared" si="552"/>
        <v>3.2655526230030571E-5</v>
      </c>
      <c r="BJ341" s="14">
        <f t="shared" si="553"/>
        <v>0.39924757733697436</v>
      </c>
      <c r="BK341" s="14">
        <f t="shared" si="554"/>
        <v>0.2503207645466794</v>
      </c>
      <c r="BL341" s="14">
        <f t="shared" si="555"/>
        <v>0.32533994971783187</v>
      </c>
      <c r="BM341" s="14">
        <f t="shared" si="556"/>
        <v>0.54405662993007964</v>
      </c>
      <c r="BN341" s="14">
        <f t="shared" si="557"/>
        <v>0.45449962551551731</v>
      </c>
    </row>
    <row r="342" spans="1:66" x14ac:dyDescent="0.25">
      <c r="A342" t="s">
        <v>290</v>
      </c>
      <c r="B342" t="s">
        <v>297</v>
      </c>
      <c r="C342" t="s">
        <v>294</v>
      </c>
      <c r="D342" s="11">
        <v>44417</v>
      </c>
      <c r="E342" s="10">
        <f>VLOOKUP(A342,home!$A$2:$E$405,3,FALSE)</f>
        <v>1.6292</v>
      </c>
      <c r="F342" s="10">
        <f>VLOOKUP(B342,home!$B$2:$E$405,3,FALSE)</f>
        <v>1.1554</v>
      </c>
      <c r="G342" s="10">
        <f>VLOOKUP(C342,away!$B$2:$E$405,4,FALSE)</f>
        <v>0.75819999999999999</v>
      </c>
      <c r="H342" s="10">
        <f>VLOOKUP(A342,away!$A$2:$E$405,3,FALSE)</f>
        <v>1.1462000000000001</v>
      </c>
      <c r="I342" s="10">
        <f>VLOOKUP(C342,away!$B$2:$E$405,3,FALSE)</f>
        <v>0.87239999999999995</v>
      </c>
      <c r="J342" s="10">
        <f>VLOOKUP(B342,home!$B$2:$E$405,4,FALSE)</f>
        <v>0.87239999999999995</v>
      </c>
      <c r="K342" s="12">
        <f t="shared" si="502"/>
        <v>1.427218756976</v>
      </c>
      <c r="L342" s="12">
        <f t="shared" si="503"/>
        <v>0.87235191331200002</v>
      </c>
      <c r="M342" s="13">
        <f t="shared" si="504"/>
        <v>0.10030189706468283</v>
      </c>
      <c r="N342" s="13">
        <f t="shared" si="505"/>
        <v>0.1431527488509913</v>
      </c>
      <c r="O342" s="13">
        <f t="shared" si="506"/>
        <v>8.7498551813199335E-2</v>
      </c>
      <c r="P342" s="13">
        <f t="shared" si="507"/>
        <v>0.12487957435603447</v>
      </c>
      <c r="Q342" s="13">
        <f t="shared" si="508"/>
        <v>0.10215514413640468</v>
      </c>
      <c r="R342" s="13">
        <f t="shared" si="509"/>
        <v>3.8164764543136803E-2</v>
      </c>
      <c r="S342" s="13">
        <f t="shared" si="510"/>
        <v>3.8869923071563346E-2</v>
      </c>
      <c r="T342" s="13">
        <f t="shared" si="511"/>
        <v>8.9115235442055768E-2</v>
      </c>
      <c r="U342" s="13">
        <f t="shared" si="512"/>
        <v>5.4469467811537421E-2</v>
      </c>
      <c r="V342" s="13">
        <f t="shared" si="513"/>
        <v>5.3771658811845062E-3</v>
      </c>
      <c r="W342" s="13">
        <f t="shared" si="514"/>
        <v>4.8599245944354524E-2</v>
      </c>
      <c r="X342" s="13">
        <f t="shared" si="515"/>
        <v>4.2395645185078122E-2</v>
      </c>
      <c r="Y342" s="13">
        <f t="shared" si="516"/>
        <v>1.849196109664979E-2</v>
      </c>
      <c r="Z342" s="13">
        <f t="shared" si="517"/>
        <v>1.1097701790102459E-2</v>
      </c>
      <c r="AA342" s="13">
        <f t="shared" si="518"/>
        <v>1.5838848154160361E-2</v>
      </c>
      <c r="AB342" s="13">
        <f t="shared" si="519"/>
        <v>1.1302750587256183E-2</v>
      </c>
      <c r="AC342" s="13">
        <f t="shared" si="520"/>
        <v>4.1842315931663997E-4</v>
      </c>
      <c r="AD342" s="13">
        <f t="shared" si="521"/>
        <v>1.7340438846668148E-2</v>
      </c>
      <c r="AE342" s="13">
        <f t="shared" si="522"/>
        <v>1.5126965005560688E-2</v>
      </c>
      <c r="AF342" s="13">
        <f t="shared" si="523"/>
        <v>6.5980184326022671E-3</v>
      </c>
      <c r="AG342" s="13">
        <f t="shared" si="524"/>
        <v>1.9185980012494776E-3</v>
      </c>
      <c r="AH342" s="13">
        <f t="shared" si="525"/>
        <v>2.4202753474904708E-3</v>
      </c>
      <c r="AI342" s="13">
        <f t="shared" si="526"/>
        <v>3.4542623729850053E-3</v>
      </c>
      <c r="AJ342" s="13">
        <f t="shared" si="527"/>
        <v>2.4649940251203145E-3</v>
      </c>
      <c r="AK342" s="13">
        <f t="shared" si="528"/>
        <v>1.1726952361618269E-3</v>
      </c>
      <c r="AL342" s="13">
        <f t="shared" si="529"/>
        <v>2.083809282389646E-5</v>
      </c>
      <c r="AM342" s="13">
        <f t="shared" si="530"/>
        <v>4.9497199152320091E-3</v>
      </c>
      <c r="AN342" s="13">
        <f t="shared" si="531"/>
        <v>4.3178976384111532E-3</v>
      </c>
      <c r="AO342" s="13">
        <f t="shared" si="532"/>
        <v>1.8833631331766679E-3</v>
      </c>
      <c r="AP342" s="13">
        <f t="shared" si="533"/>
        <v>5.4765181089598319E-4</v>
      </c>
      <c r="AQ342" s="13">
        <f t="shared" si="534"/>
        <v>1.1943627626597308E-4</v>
      </c>
      <c r="AR342" s="13">
        <f t="shared" si="535"/>
        <v>4.2226636602503577E-4</v>
      </c>
      <c r="AS342" s="13">
        <f t="shared" si="536"/>
        <v>6.0266647803102413E-4</v>
      </c>
      <c r="AT342" s="13">
        <f t="shared" si="537"/>
        <v>4.3006845082327116E-4</v>
      </c>
      <c r="AU342" s="13">
        <f t="shared" si="538"/>
        <v>2.0460058659952762E-4</v>
      </c>
      <c r="AV342" s="13">
        <f t="shared" si="539"/>
        <v>7.3002448720784572E-5</v>
      </c>
      <c r="AW342" s="13">
        <f t="shared" si="540"/>
        <v>7.2067213482334987E-7</v>
      </c>
      <c r="AX342" s="13">
        <f t="shared" si="541"/>
        <v>1.177388850799464E-3</v>
      </c>
      <c r="AY342" s="13">
        <f t="shared" si="542"/>
        <v>1.0270974167071293E-3</v>
      </c>
      <c r="AZ342" s="13">
        <f t="shared" si="543"/>
        <v>4.4799519831113837E-4</v>
      </c>
      <c r="BA342" s="13">
        <f t="shared" si="544"/>
        <v>1.3026982280043686E-4</v>
      </c>
      <c r="BB342" s="13">
        <f t="shared" si="545"/>
        <v>2.8410282291694056E-5</v>
      </c>
      <c r="BC342" s="13">
        <f t="shared" si="546"/>
        <v>4.9567528229786711E-6</v>
      </c>
      <c r="BD342" s="13">
        <f t="shared" si="547"/>
        <v>6.1394145388207524E-5</v>
      </c>
      <c r="BE342" s="13">
        <f t="shared" si="548"/>
        <v>8.7622875866561349E-5</v>
      </c>
      <c r="BF342" s="13">
        <f t="shared" si="549"/>
        <v>6.2528505988468039E-5</v>
      </c>
      <c r="BG342" s="13">
        <f t="shared" si="550"/>
        <v>2.974728553080923E-5</v>
      </c>
      <c r="BH342" s="13">
        <f t="shared" si="551"/>
        <v>1.0613970969672928E-5</v>
      </c>
      <c r="BI342" s="13">
        <f t="shared" si="552"/>
        <v>3.0296916907831875E-6</v>
      </c>
      <c r="BJ342" s="14">
        <f t="shared" si="553"/>
        <v>0.49952818803932947</v>
      </c>
      <c r="BK342" s="14">
        <f t="shared" si="554"/>
        <v>0.27089491904231283</v>
      </c>
      <c r="BL342" s="14">
        <f t="shared" si="555"/>
        <v>0.21877415069668191</v>
      </c>
      <c r="BM342" s="14">
        <f t="shared" si="556"/>
        <v>0.40311590205940478</v>
      </c>
      <c r="BN342" s="14">
        <f t="shared" si="557"/>
        <v>0.59615268076444938</v>
      </c>
    </row>
    <row r="343" spans="1:66" x14ac:dyDescent="0.25">
      <c r="A343" t="s">
        <v>290</v>
      </c>
      <c r="B343" t="s">
        <v>303</v>
      </c>
      <c r="C343" t="s">
        <v>317</v>
      </c>
      <c r="D343" s="11">
        <v>44417</v>
      </c>
      <c r="E343" s="10">
        <f>VLOOKUP(A343,home!$A$2:$E$405,3,FALSE)</f>
        <v>1.6292</v>
      </c>
      <c r="F343" s="10">
        <f>VLOOKUP(B343,home!$B$2:$E$405,3,FALSE)</f>
        <v>1.0470999999999999</v>
      </c>
      <c r="G343" s="10">
        <f>VLOOKUP(C343,away!$B$2:$E$405,4,FALSE)</f>
        <v>1.0570999999999999</v>
      </c>
      <c r="H343" s="10">
        <f>VLOOKUP(A343,away!$A$2:$E$405,3,FALSE)</f>
        <v>1.1462000000000001</v>
      </c>
      <c r="I343" s="10">
        <f>VLOOKUP(C343,away!$B$2:$E$405,3,FALSE)</f>
        <v>1.0179</v>
      </c>
      <c r="J343" s="10">
        <f>VLOOKUP(B343,home!$B$2:$E$405,4,FALSE)</f>
        <v>1.1291</v>
      </c>
      <c r="K343" s="12">
        <f t="shared" si="502"/>
        <v>1.8033442267719997</v>
      </c>
      <c r="L343" s="12">
        <f t="shared" si="503"/>
        <v>1.3173401421180002</v>
      </c>
      <c r="M343" s="13">
        <f t="shared" si="504"/>
        <v>4.4126958965740253E-2</v>
      </c>
      <c r="N343" s="13">
        <f t="shared" si="505"/>
        <v>7.9576096695872608E-2</v>
      </c>
      <c r="O343" s="13">
        <f t="shared" si="506"/>
        <v>5.8130214395163436E-2</v>
      </c>
      <c r="P343" s="13">
        <f t="shared" si="507"/>
        <v>0.10482878653053657</v>
      </c>
      <c r="Q343" s="13">
        <f t="shared" si="508"/>
        <v>7.1751547282776149E-2</v>
      </c>
      <c r="R343" s="13">
        <f t="shared" si="509"/>
        <v>3.828863244633722E-2</v>
      </c>
      <c r="S343" s="13">
        <f t="shared" si="510"/>
        <v>6.2258281235721573E-2</v>
      </c>
      <c r="T343" s="13">
        <f t="shared" si="511"/>
        <v>9.4521193494678746E-2</v>
      </c>
      <c r="U343" s="13">
        <f t="shared" si="512"/>
        <v>6.904758427309729E-2</v>
      </c>
      <c r="V343" s="13">
        <f t="shared" si="513"/>
        <v>1.6433541929384676E-2</v>
      </c>
      <c r="W343" s="13">
        <f t="shared" si="514"/>
        <v>4.3130912851450848E-2</v>
      </c>
      <c r="X343" s="13">
        <f t="shared" si="515"/>
        <v>5.6818082865409347E-2</v>
      </c>
      <c r="Y343" s="13">
        <f t="shared" si="516"/>
        <v>3.7424370678395338E-2</v>
      </c>
      <c r="Z343" s="13">
        <f t="shared" si="517"/>
        <v>1.6813050836120579E-2</v>
      </c>
      <c r="AA343" s="13">
        <f t="shared" si="518"/>
        <v>3.0319718159742187E-2</v>
      </c>
      <c r="AB343" s="13">
        <f t="shared" si="519"/>
        <v>2.7338444350362621E-2</v>
      </c>
      <c r="AC343" s="13">
        <f t="shared" si="520"/>
        <v>2.4399883586380608E-3</v>
      </c>
      <c r="AD343" s="13">
        <f t="shared" si="521"/>
        <v>1.9444970671517542E-2</v>
      </c>
      <c r="AE343" s="13">
        <f t="shared" si="522"/>
        <v>2.5615640427897268E-2</v>
      </c>
      <c r="AF343" s="13">
        <f t="shared" si="523"/>
        <v>1.6872255700864893E-2</v>
      </c>
      <c r="AG343" s="13">
        <f t="shared" si="524"/>
        <v>7.4088332409428647E-3</v>
      </c>
      <c r="AH343" s="13">
        <f t="shared" si="525"/>
        <v>5.537126694473064E-3</v>
      </c>
      <c r="AI343" s="13">
        <f t="shared" si="526"/>
        <v>9.9853454573831258E-3</v>
      </c>
      <c r="AJ343" s="13">
        <f t="shared" si="527"/>
        <v>9.0035075414479377E-3</v>
      </c>
      <c r="AK343" s="13">
        <f t="shared" si="528"/>
        <v>5.412141115189434E-3</v>
      </c>
      <c r="AL343" s="13">
        <f t="shared" si="529"/>
        <v>2.3185918520535152E-4</v>
      </c>
      <c r="AM343" s="13">
        <f t="shared" si="530"/>
        <v>7.0131951200463963E-3</v>
      </c>
      <c r="AN343" s="13">
        <f t="shared" si="531"/>
        <v>9.2387634561431863E-3</v>
      </c>
      <c r="AO343" s="13">
        <f t="shared" si="532"/>
        <v>6.0852969821551276E-3</v>
      </c>
      <c r="AP343" s="13">
        <f t="shared" si="533"/>
        <v>2.672135330434157E-3</v>
      </c>
      <c r="AQ343" s="13">
        <f t="shared" si="534"/>
        <v>8.8002778398816597E-4</v>
      </c>
      <c r="AR343" s="13">
        <f t="shared" si="535"/>
        <v>1.4588558533245018E-3</v>
      </c>
      <c r="AS343" s="13">
        <f t="shared" si="536"/>
        <v>2.6308192807852791E-3</v>
      </c>
      <c r="AT343" s="13">
        <f t="shared" si="537"/>
        <v>2.3721363808422991E-3</v>
      </c>
      <c r="AU343" s="13">
        <f t="shared" si="538"/>
        <v>1.4259261491692621E-3</v>
      </c>
      <c r="AV343" s="13">
        <f t="shared" si="539"/>
        <v>6.4285892222690482E-4</v>
      </c>
      <c r="AW343" s="13">
        <f t="shared" si="540"/>
        <v>1.530024426533202E-5</v>
      </c>
      <c r="AX343" s="13">
        <f t="shared" si="541"/>
        <v>2.1078674884935401E-3</v>
      </c>
      <c r="AY343" s="13">
        <f t="shared" si="542"/>
        <v>2.7767784568579926E-3</v>
      </c>
      <c r="AZ343" s="13">
        <f t="shared" si="543"/>
        <v>1.828980863493755E-3</v>
      </c>
      <c r="BA343" s="13">
        <f t="shared" si="544"/>
        <v>8.0312997021532179E-4</v>
      </c>
      <c r="BB343" s="13">
        <f t="shared" si="545"/>
        <v>2.6449883727566948E-4</v>
      </c>
      <c r="BC343" s="13">
        <f t="shared" si="546"/>
        <v>6.9686987177355143E-5</v>
      </c>
      <c r="BD343" s="13">
        <f t="shared" si="547"/>
        <v>3.2030156285802868E-4</v>
      </c>
      <c r="BE343" s="13">
        <f t="shared" si="548"/>
        <v>5.7761397420607479E-4</v>
      </c>
      <c r="BF343" s="13">
        <f t="shared" si="549"/>
        <v>5.208184128436779E-4</v>
      </c>
      <c r="BG343" s="13">
        <f t="shared" si="550"/>
        <v>3.1307162599940086E-4</v>
      </c>
      <c r="BH343" s="13">
        <f t="shared" si="551"/>
        <v>1.4114397732803563E-4</v>
      </c>
      <c r="BI343" s="13">
        <f t="shared" si="552"/>
        <v>5.0906235331630163E-5</v>
      </c>
      <c r="BJ343" s="14">
        <f t="shared" si="553"/>
        <v>0.48630426518608627</v>
      </c>
      <c r="BK343" s="14">
        <f t="shared" si="554"/>
        <v>0.2330961946620845</v>
      </c>
      <c r="BL343" s="14">
        <f t="shared" si="555"/>
        <v>0.26351716680811149</v>
      </c>
      <c r="BM343" s="14">
        <f t="shared" si="556"/>
        <v>0.60026696296338378</v>
      </c>
      <c r="BN343" s="14">
        <f t="shared" si="557"/>
        <v>0.39670223631642626</v>
      </c>
    </row>
    <row r="344" spans="1:66" x14ac:dyDescent="0.25">
      <c r="A344" t="s">
        <v>338</v>
      </c>
      <c r="B344" t="s">
        <v>77</v>
      </c>
      <c r="C344" t="s">
        <v>80</v>
      </c>
      <c r="D344" s="11">
        <v>44418</v>
      </c>
      <c r="E344" s="10">
        <f>VLOOKUP(A344,home!$A$2:$E$405,3,FALSE)</f>
        <v>1.4215</v>
      </c>
      <c r="F344" s="10">
        <f>VLOOKUP(B344,home!$B$2:$E$405,3,FALSE)</f>
        <v>1.1364000000000001</v>
      </c>
      <c r="G344" s="10">
        <f>VLOOKUP(C344,away!$B$2:$E$405,4,FALSE)</f>
        <v>1.0823</v>
      </c>
      <c r="H344" s="10">
        <f>VLOOKUP(A344,away!$A$2:$E$405,3,FALSE)</f>
        <v>1.0277000000000001</v>
      </c>
      <c r="I344" s="10">
        <f>VLOOKUP(C344,away!$B$2:$E$405,3,FALSE)</f>
        <v>1.7215</v>
      </c>
      <c r="J344" s="10">
        <f>VLOOKUP(B344,home!$B$2:$E$405,4,FALSE)</f>
        <v>1.2724</v>
      </c>
      <c r="K344" s="12">
        <f t="shared" si="502"/>
        <v>1.7483394109800001</v>
      </c>
      <c r="L344" s="12">
        <f t="shared" si="503"/>
        <v>2.2511116938200004</v>
      </c>
      <c r="M344" s="13">
        <f t="shared" si="504"/>
        <v>1.8325695014632264E-2</v>
      </c>
      <c r="N344" s="13">
        <f t="shared" si="505"/>
        <v>3.20395348276813E-2</v>
      </c>
      <c r="O344" s="13">
        <f t="shared" si="506"/>
        <v>4.1253186344817575E-2</v>
      </c>
      <c r="P344" s="13">
        <f t="shared" si="507"/>
        <v>7.2124571515146549E-2</v>
      </c>
      <c r="Q344" s="13">
        <f t="shared" si="508"/>
        <v>2.8007990724350767E-2</v>
      </c>
      <c r="R344" s="13">
        <f t="shared" si="509"/>
        <v>4.6432765094077212E-2</v>
      </c>
      <c r="S344" s="13">
        <f t="shared" si="510"/>
        <v>7.0965300525982211E-2</v>
      </c>
      <c r="T344" s="13">
        <f t="shared" si="511"/>
        <v>6.3049115439988118E-2</v>
      </c>
      <c r="U344" s="13">
        <f t="shared" si="512"/>
        <v>8.1180233174751662E-2</v>
      </c>
      <c r="V344" s="13">
        <f t="shared" si="513"/>
        <v>3.1033183424168453E-2</v>
      </c>
      <c r="W344" s="13">
        <f t="shared" si="514"/>
        <v>1.6322491335248247E-2</v>
      </c>
      <c r="X344" s="13">
        <f t="shared" si="515"/>
        <v>3.674375111705297E-2</v>
      </c>
      <c r="Y344" s="13">
        <f t="shared" si="516"/>
        <v>4.1357143907204831E-2</v>
      </c>
      <c r="Z344" s="13">
        <f t="shared" si="517"/>
        <v>3.4841780159891443E-2</v>
      </c>
      <c r="AA344" s="13">
        <f t="shared" si="518"/>
        <v>6.0915257402239256E-2</v>
      </c>
      <c r="AB344" s="13">
        <f t="shared" si="519"/>
        <v>5.325027262316305E-2</v>
      </c>
      <c r="AC344" s="13">
        <f t="shared" si="520"/>
        <v>7.6335953951267282E-3</v>
      </c>
      <c r="AD344" s="13">
        <f t="shared" si="521"/>
        <v>7.1343137216985219E-3</v>
      </c>
      <c r="AE344" s="13">
        <f t="shared" si="522"/>
        <v>1.6060137046296032E-2</v>
      </c>
      <c r="AF344" s="13">
        <f t="shared" si="523"/>
        <v>1.8076581154634404E-2</v>
      </c>
      <c r="AG344" s="13">
        <f t="shared" si="524"/>
        <v>1.3564134407161248E-2</v>
      </c>
      <c r="AH344" s="13">
        <f t="shared" si="525"/>
        <v>1.9608184687859333E-2</v>
      </c>
      <c r="AI344" s="13">
        <f t="shared" si="526"/>
        <v>3.4281762067559042E-2</v>
      </c>
      <c r="AJ344" s="13">
        <f t="shared" si="527"/>
        <v>2.9968077850276349E-2</v>
      </c>
      <c r="AK344" s="13">
        <f t="shared" si="528"/>
        <v>1.7464790525651655E-2</v>
      </c>
      <c r="AL344" s="13">
        <f t="shared" si="529"/>
        <v>1.2017438826825507E-3</v>
      </c>
      <c r="AM344" s="13">
        <f t="shared" si="530"/>
        <v>2.4946403699881853E-3</v>
      </c>
      <c r="AN344" s="13">
        <f t="shared" si="531"/>
        <v>5.6157141087558567E-3</v>
      </c>
      <c r="AO344" s="13">
        <f t="shared" si="532"/>
        <v>6.3207998496851367E-3</v>
      </c>
      <c r="AP344" s="13">
        <f t="shared" si="533"/>
        <v>4.7429421519739699E-3</v>
      </c>
      <c r="AQ344" s="13">
        <f t="shared" si="534"/>
        <v>2.6692231353551009E-3</v>
      </c>
      <c r="AR344" s="13">
        <f t="shared" si="535"/>
        <v>8.8280427690844831E-3</v>
      </c>
      <c r="AS344" s="13">
        <f t="shared" si="536"/>
        <v>1.5434415095007415E-2</v>
      </c>
      <c r="AT344" s="13">
        <f t="shared" si="537"/>
        <v>1.3492298098013045E-2</v>
      </c>
      <c r="AU344" s="13">
        <f t="shared" si="538"/>
        <v>7.8630388364822387E-3</v>
      </c>
      <c r="AV344" s="13">
        <f t="shared" si="539"/>
        <v>3.4368151719720566E-3</v>
      </c>
      <c r="AW344" s="13">
        <f t="shared" si="540"/>
        <v>1.3138089342165795E-4</v>
      </c>
      <c r="AX344" s="13">
        <f t="shared" si="541"/>
        <v>7.2691301251201262E-4</v>
      </c>
      <c r="AY344" s="13">
        <f t="shared" si="542"/>
        <v>1.636362382855716E-3</v>
      </c>
      <c r="AZ344" s="13">
        <f t="shared" si="543"/>
        <v>1.8418172476868319E-3</v>
      </c>
      <c r="BA344" s="13">
        <f t="shared" si="544"/>
        <v>1.3820454480490648E-3</v>
      </c>
      <c r="BB344" s="13">
        <f t="shared" si="545"/>
        <v>7.7778466737348808E-4</v>
      </c>
      <c r="BC344" s="13">
        <f t="shared" si="546"/>
        <v>3.5017603199967169E-4</v>
      </c>
      <c r="BD344" s="13">
        <f t="shared" si="547"/>
        <v>3.3121517185048638E-3</v>
      </c>
      <c r="BE344" s="13">
        <f t="shared" si="548"/>
        <v>5.7907653846071879E-3</v>
      </c>
      <c r="BF344" s="13">
        <f t="shared" si="549"/>
        <v>5.0621116708237535E-3</v>
      </c>
      <c r="BG344" s="13">
        <f t="shared" si="550"/>
        <v>2.9500964456276634E-3</v>
      </c>
      <c r="BH344" s="13">
        <f t="shared" si="551"/>
        <v>1.2894424705207157E-3</v>
      </c>
      <c r="BI344" s="13">
        <f t="shared" si="552"/>
        <v>4.5087661788055684E-4</v>
      </c>
      <c r="BJ344" s="14">
        <f t="shared" si="553"/>
        <v>0.30091361208755141</v>
      </c>
      <c r="BK344" s="14">
        <f t="shared" si="554"/>
        <v>0.20292045214059445</v>
      </c>
      <c r="BL344" s="14">
        <f t="shared" si="555"/>
        <v>0.45226458404891917</v>
      </c>
      <c r="BM344" s="14">
        <f t="shared" si="556"/>
        <v>0.75125170342681669</v>
      </c>
      <c r="BN344" s="14">
        <f t="shared" si="557"/>
        <v>0.23818374352070565</v>
      </c>
    </row>
    <row r="345" spans="1:66" x14ac:dyDescent="0.25">
      <c r="A345" t="s">
        <v>339</v>
      </c>
      <c r="B345" t="s">
        <v>122</v>
      </c>
      <c r="C345" t="s">
        <v>116</v>
      </c>
      <c r="D345" s="11">
        <v>44418</v>
      </c>
      <c r="E345" s="10">
        <f>VLOOKUP(A345,home!$A$2:$E$405,3,FALSE)</f>
        <v>1.2710999999999999</v>
      </c>
      <c r="F345" s="10">
        <f>VLOOKUP(B345,home!$B$2:$E$405,3,FALSE)</f>
        <v>1.2008000000000001</v>
      </c>
      <c r="G345" s="10">
        <f>VLOOKUP(C345,away!$B$2:$E$405,4,FALSE)</f>
        <v>1.4492</v>
      </c>
      <c r="H345" s="10">
        <f>VLOOKUP(A345,away!$A$2:$E$405,3,FALSE)</f>
        <v>0.94469999999999998</v>
      </c>
      <c r="I345" s="10">
        <f>VLOOKUP(C345,away!$B$2:$E$405,3,FALSE)</f>
        <v>0.78</v>
      </c>
      <c r="J345" s="10">
        <f>VLOOKUP(B345,home!$B$2:$E$405,4,FALSE)</f>
        <v>1.17</v>
      </c>
      <c r="K345" s="12">
        <f t="shared" si="502"/>
        <v>2.211967406496</v>
      </c>
      <c r="L345" s="12">
        <f t="shared" si="503"/>
        <v>0.86213321999999992</v>
      </c>
      <c r="M345" s="13">
        <f t="shared" si="504"/>
        <v>4.6231188795972496E-2</v>
      </c>
      <c r="N345" s="13">
        <f t="shared" si="505"/>
        <v>0.10226188278025422</v>
      </c>
      <c r="O345" s="13">
        <f t="shared" si="506"/>
        <v>3.9857443661099688E-2</v>
      </c>
      <c r="P345" s="13">
        <f t="shared" si="507"/>
        <v>8.8163366284603112E-2</v>
      </c>
      <c r="Q345" s="13">
        <f t="shared" si="508"/>
        <v>0.11309997581841844</v>
      </c>
      <c r="R345" s="13">
        <f t="shared" si="509"/>
        <v>1.7181213122256227E-2</v>
      </c>
      <c r="S345" s="13">
        <f t="shared" si="510"/>
        <v>4.2032118127742317E-2</v>
      </c>
      <c r="T345" s="13">
        <f t="shared" si="511"/>
        <v>9.7507246334255213E-2</v>
      </c>
      <c r="U345" s="13">
        <f t="shared" si="512"/>
        <v>3.8004283430492156E-2</v>
      </c>
      <c r="V345" s="13">
        <f t="shared" si="513"/>
        <v>8.9061882314215284E-3</v>
      </c>
      <c r="W345" s="13">
        <f t="shared" si="514"/>
        <v>8.3391153395275808E-2</v>
      </c>
      <c r="X345" s="13">
        <f t="shared" si="515"/>
        <v>7.1894283596183051E-2</v>
      </c>
      <c r="Y345" s="13">
        <f t="shared" si="516"/>
        <v>3.0991225108185236E-2</v>
      </c>
      <c r="Z345" s="13">
        <f t="shared" si="517"/>
        <v>4.9374981975323388E-3</v>
      </c>
      <c r="AA345" s="13">
        <f t="shared" si="518"/>
        <v>1.0921585082574282E-2</v>
      </c>
      <c r="AB345" s="13">
        <f t="shared" si="519"/>
        <v>1.2079095114963618E-2</v>
      </c>
      <c r="AC345" s="13">
        <f t="shared" si="520"/>
        <v>1.0615122005510182E-3</v>
      </c>
      <c r="AD345" s="13">
        <f t="shared" si="521"/>
        <v>4.6114628325114572E-2</v>
      </c>
      <c r="AE345" s="13">
        <f t="shared" si="522"/>
        <v>3.9756953007034225E-2</v>
      </c>
      <c r="AF345" s="13">
        <f t="shared" si="523"/>
        <v>1.7137894956671548E-2</v>
      </c>
      <c r="AG345" s="13">
        <f t="shared" si="524"/>
        <v>4.9250495210056673E-3</v>
      </c>
      <c r="AH345" s="13">
        <f t="shared" si="525"/>
        <v>1.0641953049456876E-3</v>
      </c>
      <c r="AI345" s="13">
        <f t="shared" si="526"/>
        <v>2.3539653286859326E-3</v>
      </c>
      <c r="AJ345" s="13">
        <f t="shared" si="527"/>
        <v>2.6034472915374631E-3</v>
      </c>
      <c r="AK345" s="13">
        <f t="shared" si="528"/>
        <v>1.9195801844703864E-3</v>
      </c>
      <c r="AL345" s="13">
        <f t="shared" si="529"/>
        <v>8.0972600004529808E-5</v>
      </c>
      <c r="AM345" s="13">
        <f t="shared" si="530"/>
        <v>2.0400810963566132E-2</v>
      </c>
      <c r="AN345" s="13">
        <f t="shared" si="531"/>
        <v>1.7588216846630571E-2</v>
      </c>
      <c r="AO345" s="13">
        <f t="shared" si="532"/>
        <v>7.5816930120219291E-3</v>
      </c>
      <c r="AP345" s="13">
        <f t="shared" si="533"/>
        <v>2.1788098031686547E-3</v>
      </c>
      <c r="AQ345" s="13">
        <f t="shared" si="534"/>
        <v>4.6960607784333954E-4</v>
      </c>
      <c r="AR345" s="13">
        <f t="shared" si="535"/>
        <v>1.8349562499234151E-4</v>
      </c>
      <c r="AS345" s="13">
        <f t="shared" si="536"/>
        <v>4.0588634171767228E-4</v>
      </c>
      <c r="AT345" s="13">
        <f t="shared" si="537"/>
        <v>4.4890367931069435E-4</v>
      </c>
      <c r="AU345" s="13">
        <f t="shared" si="538"/>
        <v>3.3098676909712964E-4</v>
      </c>
      <c r="AV345" s="13">
        <f t="shared" si="539"/>
        <v>1.8303298630606703E-4</v>
      </c>
      <c r="AW345" s="13">
        <f t="shared" si="540"/>
        <v>4.2893223643657073E-6</v>
      </c>
      <c r="AX345" s="13">
        <f t="shared" si="541"/>
        <v>7.5209881529157557E-3</v>
      </c>
      <c r="AY345" s="13">
        <f t="shared" si="542"/>
        <v>6.4840937338551119E-3</v>
      </c>
      <c r="AZ345" s="13">
        <f t="shared" si="543"/>
        <v>2.7950763047751648E-3</v>
      </c>
      <c r="BA345" s="13">
        <f t="shared" si="544"/>
        <v>8.0324271159383813E-4</v>
      </c>
      <c r="BB345" s="13">
        <f t="shared" si="545"/>
        <v>1.7312555634698171E-4</v>
      </c>
      <c r="BC345" s="13">
        <f t="shared" si="546"/>
        <v>2.9851458671542959E-5</v>
      </c>
      <c r="BD345" s="13">
        <f t="shared" si="547"/>
        <v>2.6366279005093302E-5</v>
      </c>
      <c r="BE345" s="13">
        <f t="shared" si="548"/>
        <v>5.8321349789846169E-5</v>
      </c>
      <c r="BF345" s="13">
        <f t="shared" si="549"/>
        <v>6.4502462418996025E-5</v>
      </c>
      <c r="BG345" s="13">
        <f t="shared" si="550"/>
        <v>4.7559114836517469E-5</v>
      </c>
      <c r="BH345" s="13">
        <f t="shared" si="551"/>
        <v>2.6299802975044238E-5</v>
      </c>
      <c r="BI345" s="13">
        <f t="shared" si="552"/>
        <v>1.1634861395612878E-5</v>
      </c>
      <c r="BJ345" s="14">
        <f t="shared" si="553"/>
        <v>0.6731058074637869</v>
      </c>
      <c r="BK345" s="14">
        <f t="shared" si="554"/>
        <v>0.1929594399741501</v>
      </c>
      <c r="BL345" s="14">
        <f t="shared" si="555"/>
        <v>0.12777179779287043</v>
      </c>
      <c r="BM345" s="14">
        <f t="shared" si="556"/>
        <v>0.58549966855424518</v>
      </c>
      <c r="BN345" s="14">
        <f t="shared" si="557"/>
        <v>0.40679507046260416</v>
      </c>
    </row>
    <row r="346" spans="1:66" s="15" customFormat="1" x14ac:dyDescent="0.25">
      <c r="A346" s="15" t="s">
        <v>344</v>
      </c>
      <c r="B346" s="15" t="s">
        <v>208</v>
      </c>
      <c r="C346" s="15" t="s">
        <v>198</v>
      </c>
      <c r="D346" s="20">
        <v>44418</v>
      </c>
      <c r="E346" s="15">
        <f>VLOOKUP(A346,home!$A$2:$E$405,3,FALSE)</f>
        <v>1.3976999999999999</v>
      </c>
      <c r="F346" s="15">
        <f>VLOOKUP(B346,home!$B$2:$E$405,3,FALSE)</f>
        <v>0.85170000000000001</v>
      </c>
      <c r="G346" s="15">
        <f>VLOOKUP(C346,away!$B$2:$E$405,4,FALSE)</f>
        <v>0.71550000000000002</v>
      </c>
      <c r="H346" s="15">
        <f>VLOOKUP(A346,away!$A$2:$E$405,3,FALSE)</f>
        <v>1.0585</v>
      </c>
      <c r="I346" s="15">
        <f>VLOOKUP(C346,away!$B$2:$E$405,3,FALSE)</f>
        <v>0.89219999999999999</v>
      </c>
      <c r="J346" s="15">
        <f>VLOOKUP(B346,home!$B$2:$E$405,4,FALSE)</f>
        <v>0.98970000000000002</v>
      </c>
      <c r="K346" s="16">
        <f t="shared" si="502"/>
        <v>0.85174628989500012</v>
      </c>
      <c r="L346" s="16">
        <f t="shared" si="503"/>
        <v>0.93466644489000006</v>
      </c>
      <c r="M346" s="17">
        <f t="shared" si="504"/>
        <v>0.16756017562279485</v>
      </c>
      <c r="N346" s="17">
        <f t="shared" si="505"/>
        <v>0.14271875792087016</v>
      </c>
      <c r="O346" s="17">
        <f t="shared" si="506"/>
        <v>0.15661287365450172</v>
      </c>
      <c r="P346" s="17">
        <f t="shared" si="507"/>
        <v>0.13339443408501625</v>
      </c>
      <c r="Q346" s="17">
        <f t="shared" si="508"/>
        <v>6.0780086278761886E-2</v>
      </c>
      <c r="R346" s="17">
        <f t="shared" si="509"/>
        <v>7.3190398921329933E-2</v>
      </c>
      <c r="S346" s="17">
        <f t="shared" si="510"/>
        <v>2.6548783114370637E-2</v>
      </c>
      <c r="T346" s="17">
        <f t="shared" si="511"/>
        <v>5.6809107162277842E-2</v>
      </c>
      <c r="U346" s="17">
        <f t="shared" si="512"/>
        <v>6.2339650737177794E-2</v>
      </c>
      <c r="V346" s="17">
        <f t="shared" si="513"/>
        <v>2.3483834562215288E-3</v>
      </c>
      <c r="W346" s="17">
        <f t="shared" si="514"/>
        <v>1.7256404329144485E-2</v>
      </c>
      <c r="X346" s="17">
        <f t="shared" si="515"/>
        <v>1.6128982085905883E-2</v>
      </c>
      <c r="Y346" s="17">
        <f t="shared" si="516"/>
        <v>7.5376091729640752E-3</v>
      </c>
      <c r="Z346" s="17">
        <f t="shared" si="517"/>
        <v>2.2802869986626784E-2</v>
      </c>
      <c r="AA346" s="17">
        <f t="shared" si="518"/>
        <v>1.9422259910067415E-2</v>
      </c>
      <c r="AB346" s="17">
        <f t="shared" si="519"/>
        <v>8.271418909888157E-3</v>
      </c>
      <c r="AC346" s="17">
        <f t="shared" si="520"/>
        <v>1.1684656012121551E-4</v>
      </c>
      <c r="AD346" s="17">
        <f t="shared" si="521"/>
        <v>3.6745195910692086E-3</v>
      </c>
      <c r="AE346" s="17">
        <f t="shared" si="522"/>
        <v>3.4344501628633135E-3</v>
      </c>
      <c r="AF346" s="17">
        <f t="shared" si="523"/>
        <v>1.6050326619376676E-3</v>
      </c>
      <c r="AG346" s="17">
        <f t="shared" si="524"/>
        <v>5.0005672402187102E-4</v>
      </c>
      <c r="AH346" s="17">
        <f t="shared" si="525"/>
        <v>5.3282693559223333E-3</v>
      </c>
      <c r="AI346" s="17">
        <f t="shared" si="526"/>
        <v>4.5383336554680699E-3</v>
      </c>
      <c r="AJ346" s="17">
        <f t="shared" si="527"/>
        <v>1.9327544266752703E-3</v>
      </c>
      <c r="AK346" s="17">
        <f t="shared" si="528"/>
        <v>5.487388040662667E-4</v>
      </c>
      <c r="AL346" s="17">
        <f t="shared" si="529"/>
        <v>3.7208556756919438E-6</v>
      </c>
      <c r="AM346" s="17">
        <f t="shared" si="530"/>
        <v>6.2595168576793845E-4</v>
      </c>
      <c r="AN346" s="17">
        <f t="shared" si="531"/>
        <v>5.8505603680962146E-4</v>
      </c>
      <c r="AO346" s="17">
        <f t="shared" si="532"/>
        <v>2.7341612299314097E-4</v>
      </c>
      <c r="AP346" s="17">
        <f t="shared" si="533"/>
        <v>8.5184291884535357E-5</v>
      </c>
      <c r="AQ346" s="17">
        <f t="shared" si="534"/>
        <v>1.9904724814047684E-5</v>
      </c>
      <c r="AR346" s="17">
        <f t="shared" si="535"/>
        <v>9.9603091526325165E-4</v>
      </c>
      <c r="AS346" s="17">
        <f t="shared" si="536"/>
        <v>8.48365636696196E-4</v>
      </c>
      <c r="AT346" s="17">
        <f t="shared" si="537"/>
        <v>3.6129614176519712E-4</v>
      </c>
      <c r="AU346" s="17">
        <f t="shared" si="538"/>
        <v>1.0257754943396159E-4</v>
      </c>
      <c r="AV346" s="17">
        <f t="shared" si="539"/>
        <v>2.1842511789224436E-5</v>
      </c>
      <c r="AW346" s="17">
        <f t="shared" si="540"/>
        <v>8.2282452213912606E-8</v>
      </c>
      <c r="AX346" s="17">
        <f t="shared" si="541"/>
        <v>8.8858671001060388E-5</v>
      </c>
      <c r="AY346" s="17">
        <f t="shared" si="542"/>
        <v>8.3053218122211244E-5</v>
      </c>
      <c r="AZ346" s="17">
        <f t="shared" si="543"/>
        <v>3.8813528059480456E-5</v>
      </c>
      <c r="BA346" s="17">
        <f t="shared" si="544"/>
        <v>1.2092567428330954E-5</v>
      </c>
      <c r="BB346" s="17">
        <f t="shared" si="545"/>
        <v>2.8256292519576754E-6</v>
      </c>
      <c r="BC346" s="17">
        <f t="shared" si="546"/>
        <v>5.2820416950089427E-7</v>
      </c>
      <c r="BD346" s="17">
        <f t="shared" si="547"/>
        <v>1.55159445761606E-4</v>
      </c>
      <c r="BE346" s="17">
        <f t="shared" si="548"/>
        <v>1.3215648226961243E-4</v>
      </c>
      <c r="BF346" s="17">
        <f t="shared" si="549"/>
        <v>5.6281896729358349E-5</v>
      </c>
      <c r="BG346" s="17">
        <f t="shared" si="550"/>
        <v>1.5979298909161512E-5</v>
      </c>
      <c r="BH346" s="17">
        <f t="shared" si="551"/>
        <v>3.4025771402503845E-6</v>
      </c>
      <c r="BI346" s="17">
        <f t="shared" si="552"/>
        <v>5.7962649105796107E-7</v>
      </c>
      <c r="BJ346" s="18">
        <f t="shared" si="553"/>
        <v>0.31226069077011831</v>
      </c>
      <c r="BK346" s="18">
        <f t="shared" si="554"/>
        <v>0.33005539691232233</v>
      </c>
      <c r="BL346" s="18">
        <f t="shared" si="555"/>
        <v>0.33487837045734586</v>
      </c>
      <c r="BM346" s="18">
        <f t="shared" si="556"/>
        <v>0.26565763070746851</v>
      </c>
      <c r="BN346" s="18">
        <f t="shared" si="557"/>
        <v>0.73425672648327478</v>
      </c>
    </row>
    <row r="347" spans="1:66" x14ac:dyDescent="0.25">
      <c r="A347" t="s">
        <v>340</v>
      </c>
      <c r="B347" t="s">
        <v>142</v>
      </c>
      <c r="C347" t="s">
        <v>132</v>
      </c>
      <c r="D347" s="11">
        <v>44508</v>
      </c>
      <c r="E347" s="10">
        <f>VLOOKUP(A347,home!$A$2:$E$405,3,FALSE)</f>
        <v>1.3611</v>
      </c>
      <c r="F347" s="10">
        <f>VLOOKUP(B347,home!$B$2:$E$405,3,FALSE)</f>
        <v>0.80149999999999999</v>
      </c>
      <c r="G347" s="10">
        <f>VLOOKUP(C347,away!$B$2:$E$405,4,FALSE)</f>
        <v>1.3358000000000001</v>
      </c>
      <c r="H347" s="10">
        <f>VLOOKUP(A347,away!$A$2:$E$405,3,FALSE)</f>
        <v>1.1444000000000001</v>
      </c>
      <c r="I347" s="10">
        <f>VLOOKUP(C347,away!$B$2:$E$405,3,FALSE)</f>
        <v>0.7944</v>
      </c>
      <c r="J347" s="10">
        <f>VLOOKUP(B347,home!$B$2:$E$405,4,FALSE)</f>
        <v>0.87380000000000002</v>
      </c>
      <c r="K347" s="12">
        <f t="shared" ref="K347:K352" si="558">E347*F347*G347</f>
        <v>1.4572531400700002</v>
      </c>
      <c r="L347" s="12">
        <f t="shared" ref="L347:L352" si="559">H347*I347*J347</f>
        <v>0.79438150636800009</v>
      </c>
      <c r="M347" s="13">
        <f t="shared" ref="M347:M352" si="560">_xlfn.POISSON.DIST(0,K347,FALSE) * _xlfn.POISSON.DIST(0,L347,FALSE)</f>
        <v>0.10522707483516806</v>
      </c>
      <c r="N347" s="13">
        <f t="shared" ref="N347:N352" si="561">_xlfn.POISSON.DIST(1,K347,FALSE) * _xlfn.POISSON.DIST(0,L347,FALSE)</f>
        <v>0.15334248522392957</v>
      </c>
      <c r="O347" s="13">
        <f t="shared" ref="O347:O352" si="562">_xlfn.POISSON.DIST(0,K347,FALSE) * _xlfn.POISSON.DIST(1,L347,FALSE)</f>
        <v>8.3590442218259078E-2</v>
      </c>
      <c r="P347" s="13">
        <f t="shared" ref="P347:P352" si="563">_xlfn.POISSON.DIST(1,K347,FALSE) * _xlfn.POISSON.DIST(1,L347,FALSE)</f>
        <v>0.12181243440239797</v>
      </c>
      <c r="Q347" s="13">
        <f t="shared" ref="Q347:Q352" si="564">_xlfn.POISSON.DIST(2,K347,FALSE) * _xlfn.POISSON.DIST(0,L347,FALSE)</f>
        <v>0.11172940904935448</v>
      </c>
      <c r="R347" s="13">
        <f t="shared" ref="R347:R352" si="565">_xlfn.POISSON.DIST(0,K347,FALSE) * _xlfn.POISSON.DIST(2,L347,FALSE)</f>
        <v>3.3201350703653952E-2</v>
      </c>
      <c r="S347" s="13">
        <f t="shared" ref="S347:S352" si="566">_xlfn.POISSON.DIST(2,K347,FALSE) * _xlfn.POISSON.DIST(2,L347,FALSE)</f>
        <v>3.525297362461554E-2</v>
      </c>
      <c r="T347" s="13">
        <f t="shared" ref="T347:T352" si="567">_xlfn.POISSON.DIST(2,K347,FALSE) * _xlfn.POISSON.DIST(1,L347,FALSE)</f>
        <v>8.8755776266232669E-2</v>
      </c>
      <c r="U347" s="13">
        <f t="shared" ref="U347:U352" si="568">_xlfn.POISSON.DIST(1,K347,FALSE) * _xlfn.POISSON.DIST(2,L347,FALSE)</f>
        <v>4.8382772567465038E-2</v>
      </c>
      <c r="V347" s="13">
        <f t="shared" ref="V347:V352" si="569">_xlfn.POISSON.DIST(3,K347,FALSE) * _xlfn.POISSON.DIST(3,L347,FALSE)</f>
        <v>4.5343743453696928E-3</v>
      </c>
      <c r="W347" s="13">
        <f t="shared" ref="W347:W352" si="570">_xlfn.POISSON.DIST(3,K347,FALSE) * _xlfn.POISSON.DIST(0,L347,FALSE)</f>
        <v>5.4272677391779087E-2</v>
      </c>
      <c r="X347" s="13">
        <f t="shared" ref="X347:X352" si="571">_xlfn.POISSON.DIST(3,K347,FALSE) * _xlfn.POISSON.DIST(1,L347,FALSE)</f>
        <v>4.3113211221105972E-2</v>
      </c>
      <c r="Y347" s="13">
        <f t="shared" ref="Y347:Y352" si="572">_xlfn.POISSON.DIST(3,K347,FALSE) * _xlfn.POISSON.DIST(2,L347,FALSE)</f>
        <v>1.712416883709196E-2</v>
      </c>
      <c r="Z347" s="13">
        <f t="shared" ref="Z347:Z352" si="573">_xlfn.POISSON.DIST(0,K347,FALSE) * _xlfn.POISSON.DIST(3,L347,FALSE)</f>
        <v>8.7915129951402979E-3</v>
      </c>
      <c r="AA347" s="13">
        <f t="shared" ref="AA347:AA352" si="574">_xlfn.POISSON.DIST(1,K347,FALSE) * _xlfn.POISSON.DIST(3,L347,FALSE)</f>
        <v>1.2811459918134411E-2</v>
      </c>
      <c r="AB347" s="13">
        <f t="shared" ref="AB347:AB352" si="575">_xlfn.POISSON.DIST(2,K347,FALSE) * _xlfn.POISSON.DIST(3,L347,FALSE)</f>
        <v>9.3347700972911587E-3</v>
      </c>
      <c r="AC347" s="13">
        <f t="shared" ref="AC347:AC352" si="576">_xlfn.POISSON.DIST(4,K347,FALSE) * _xlfn.POISSON.DIST(4,L347,FALSE)</f>
        <v>3.2806621915419253E-4</v>
      </c>
      <c r="AD347" s="13">
        <f t="shared" ref="AD347:AD352" si="577">_xlfn.POISSON.DIST(4,K347,FALSE) * _xlfn.POISSON.DIST(0,L347,FALSE)</f>
        <v>1.9772257387294045E-2</v>
      </c>
      <c r="AE347" s="13">
        <f t="shared" ref="AE347:AE352" si="578">_xlfn.POISSON.DIST(4,K347,FALSE) * _xlfn.POISSON.DIST(1,L347,FALSE)</f>
        <v>1.5706715607614462E-2</v>
      </c>
      <c r="AF347" s="13">
        <f t="shared" ref="AF347:AF352" si="579">_xlfn.POISSON.DIST(4,K347,FALSE) * _xlfn.POISSON.DIST(2,L347,FALSE)</f>
        <v>6.2385622022352758E-3</v>
      </c>
      <c r="AG347" s="13">
        <f t="shared" ref="AG347:AG352" si="580">_xlfn.POISSON.DIST(4,K347,FALSE) * _xlfn.POISSON.DIST(3,L347,FALSE)</f>
        <v>1.6519328132607093E-3</v>
      </c>
      <c r="AH347" s="13">
        <f t="shared" ref="AH347:AH352" si="581">_xlfn.POISSON.DIST(0,K347,FALSE) * _xlfn.POISSON.DIST(4,L347,FALSE)</f>
        <v>1.7459538340833492E-3</v>
      </c>
      <c r="AI347" s="13">
        <f t="shared" ref="AI347:AI352" si="582">_xlfn.POISSON.DIST(1,K347,FALSE) * _xlfn.POISSON.DIST(4,L347,FALSE)</f>
        <v>2.5442967071352168E-3</v>
      </c>
      <c r="AJ347" s="13">
        <f t="shared" ref="AJ347:AJ352" si="583">_xlfn.POISSON.DIST(2,K347,FALSE) * _xlfn.POISSON.DIST(4,L347,FALSE)</f>
        <v>1.8538421828712781E-3</v>
      </c>
      <c r="AK347" s="13">
        <f t="shared" ref="AK347:AK352" si="584">_xlfn.POISSON.DIST(3,K347,FALSE) * _xlfn.POISSON.DIST(4,L347,FALSE)</f>
        <v>9.0050578072779753E-4</v>
      </c>
      <c r="AL347" s="13">
        <f t="shared" ref="AL347:AL352" si="585">_xlfn.POISSON.DIST(5,K347,FALSE) * _xlfn.POISSON.DIST(5,L347,FALSE)</f>
        <v>1.5190974324036562E-5</v>
      </c>
      <c r="AM347" s="13">
        <f t="shared" ref="AM347:AM352" si="586">_xlfn.POISSON.DIST(5,K347,FALSE) * _xlfn.POISSON.DIST(0,L347,FALSE)</f>
        <v>5.7626368327813012E-3</v>
      </c>
      <c r="AN347" s="13">
        <f t="shared" ref="AN347:AN352" si="587">_xlfn.POISSON.DIST(5,K347,FALSE) * _xlfn.POISSON.DIST(1,L347,FALSE)</f>
        <v>4.5777321278765307E-3</v>
      </c>
      <c r="AO347" s="13">
        <f t="shared" ref="AO347:AO352" si="588">_xlfn.POISSON.DIST(5,K347,FALSE) * _xlfn.POISSON.DIST(2,L347,FALSE)</f>
        <v>1.8182328717458742E-3</v>
      </c>
      <c r="AP347" s="13">
        <f t="shared" ref="AP347:AP352" si="589">_xlfn.POISSON.DIST(5,K347,FALSE) * _xlfn.POISSON.DIST(3,L347,FALSE)</f>
        <v>4.8145685586176748E-4</v>
      </c>
      <c r="AQ347" s="13">
        <f t="shared" ref="AQ347:AQ352" si="590">_xlfn.POISSON.DIST(5,K347,FALSE) * _xlfn.POISSON.DIST(4,L347,FALSE)</f>
        <v>9.561510560266798E-5</v>
      </c>
      <c r="AR347" s="13">
        <f t="shared" ref="AR347:AR352" si="591">_xlfn.POISSON.DIST(0,K347,FALSE) * _xlfn.POISSON.DIST(5,L347,FALSE)</f>
        <v>2.7739068735362332E-4</v>
      </c>
      <c r="AS347" s="13">
        <f t="shared" ref="AS347:AS352" si="592">_xlfn.POISSON.DIST(1,K347,FALSE) * _xlfn.POISSON.DIST(5,L347,FALSE)</f>
        <v>4.0422845017224331E-4</v>
      </c>
      <c r="AT347" s="13">
        <f t="shared" ref="AT347:AT352" si="593">_xlfn.POISSON.DIST(2,K347,FALSE) * _xlfn.POISSON.DIST(5,L347,FALSE)</f>
        <v>2.9453158915956554E-4</v>
      </c>
      <c r="AU347" s="13">
        <f t="shared" ref="AU347:AU352" si="594">_xlfn.POISSON.DIST(3,K347,FALSE) * _xlfn.POISSON.DIST(5,L347,FALSE)</f>
        <v>1.4306902771752799E-4</v>
      </c>
      <c r="AV347" s="13">
        <f t="shared" ref="AV347:AV352" si="595">_xlfn.POISSON.DIST(4,K347,FALSE) * _xlfn.POISSON.DIST(5,L347,FALSE)</f>
        <v>5.2121947472032395E-5</v>
      </c>
      <c r="AW347" s="13">
        <f t="shared" ref="AW347:AW352" si="596">_xlfn.POISSON.DIST(6,K347,FALSE) * _xlfn.POISSON.DIST(6,L347,FALSE)</f>
        <v>4.8848052500161459E-7</v>
      </c>
      <c r="AX347" s="13">
        <f t="shared" ref="AX347:AX352" si="597">_xlfn.POISSON.DIST(6,K347,FALSE) * _xlfn.POISSON.DIST(0,L347,FALSE)</f>
        <v>1.3996034366089321E-3</v>
      </c>
      <c r="AY347" s="13">
        <f t="shared" ref="AY347:AY352" si="598">_xlfn.POISSON.DIST(6,K347,FALSE) * _xlfn.POISSON.DIST(1,L347,FALSE)</f>
        <v>1.1118190862912333E-3</v>
      </c>
      <c r="AZ347" s="13">
        <f t="shared" ref="AZ347:AZ352" si="599">_xlfn.POISSON.DIST(6,K347,FALSE) * _xlfn.POISSON.DIST(2,L347,FALSE)</f>
        <v>4.4160426028836157E-4</v>
      </c>
      <c r="BA347" s="13">
        <f t="shared" ref="BA347:BA352" si="600">_xlfn.POISSON.DIST(6,K347,FALSE) * _xlfn.POISSON.DIST(3,L347,FALSE)</f>
        <v>1.1693408583546505E-4</v>
      </c>
      <c r="BB347" s="13">
        <f t="shared" ref="BB347:BB352" si="601">_xlfn.POISSON.DIST(6,K347,FALSE) * _xlfn.POISSON.DIST(4,L347,FALSE)</f>
        <v>2.3222568812935432E-5</v>
      </c>
      <c r="BC347" s="13">
        <f t="shared" ref="BC347:BC352" si="602">_xlfn.POISSON.DIST(6,K347,FALSE) * _xlfn.POISSON.DIST(5,L347,FALSE)</f>
        <v>3.689515839070839E-6</v>
      </c>
      <c r="BD347" s="13">
        <f t="shared" ref="BD347:BD352" si="603">_xlfn.POISSON.DIST(0,K347,FALSE) * _xlfn.POISSON.DIST(6,L347,FALSE)</f>
        <v>3.6725672012071022E-5</v>
      </c>
      <c r="BE347" s="13">
        <f t="shared" ref="BE347:BE352" si="604">_xlfn.POISSON.DIST(1,K347,FALSE) * _xlfn.POISSON.DIST(6,L347,FALSE)</f>
        <v>5.3518600860771428E-5</v>
      </c>
      <c r="BF347" s="13">
        <f t="shared" ref="BF347:BF352" si="605">_xlfn.POISSON.DIST(2,K347,FALSE) * _xlfn.POISSON.DIST(6,L347,FALSE)</f>
        <v>3.8995074578256082E-5</v>
      </c>
      <c r="BG347" s="13">
        <f t="shared" ref="BG347:BG352" si="606">_xlfn.POISSON.DIST(3,K347,FALSE) * _xlfn.POISSON.DIST(6,L347,FALSE)</f>
        <v>1.8941898292142501E-5</v>
      </c>
      <c r="BH347" s="13">
        <f t="shared" ref="BH347:BH352" si="607">_xlfn.POISSON.DIST(4,K347,FALSE) * _xlfn.POISSON.DIST(6,L347,FALSE)</f>
        <v>6.9007851912778084E-6</v>
      </c>
      <c r="BI347" s="13">
        <f t="shared" ref="BI347:BI352" si="608">_xlfn.POISSON.DIST(5,K347,FALSE) * _xlfn.POISSON.DIST(6,L347,FALSE)</f>
        <v>2.0112381777876286E-6</v>
      </c>
      <c r="BJ347" s="14">
        <f t="shared" ref="BJ347:BJ352" si="609">SUM(N347,Q347,T347,W347,X347,Y347,AD347,AE347,AF347,AG347,AM347,AN347,AO347,AP347,AQ347,AX347,AY347,AZ347,BA347,BB347,BC347)</f>
        <v>0.52753974274744231</v>
      </c>
      <c r="BK347" s="14">
        <f t="shared" ref="BK347:BK352" si="610">SUM(M347,P347,S347,V347,AC347,AL347,AY347)</f>
        <v>0.26828193348732077</v>
      </c>
      <c r="BL347" s="14">
        <f t="shared" ref="BL347:BL352" si="611">SUM(O347,R347,U347,AA347,AB347,AH347,AI347,AJ347,AK347,AR347,AS347,AT347,AU347,AV347,BD347,BE347,BF347,BG347,BH347,BI347)</f>
        <v>0.19569382898060853</v>
      </c>
      <c r="BM347" s="14">
        <f t="shared" ref="BM347:BM352" si="612">SUM(S347:BI347)</f>
        <v>0.39029249117198267</v>
      </c>
      <c r="BN347" s="14">
        <f t="shared" ref="BN347:BN352" si="613">SUM(M347:R347)</f>
        <v>0.60890319643276314</v>
      </c>
    </row>
    <row r="348" spans="1:66" x14ac:dyDescent="0.25">
      <c r="A348" t="s">
        <v>340</v>
      </c>
      <c r="B348" t="s">
        <v>139</v>
      </c>
      <c r="C348" t="s">
        <v>130</v>
      </c>
      <c r="D348" s="11">
        <v>44508</v>
      </c>
      <c r="E348" s="10">
        <f>VLOOKUP(A348,home!$A$2:$E$405,3,FALSE)</f>
        <v>1.3611</v>
      </c>
      <c r="F348" s="10">
        <f>VLOOKUP(B348,home!$B$2:$E$405,3,FALSE)</f>
        <v>1.4694</v>
      </c>
      <c r="G348" s="10">
        <f>VLOOKUP(C348,away!$B$2:$E$405,4,FALSE)</f>
        <v>1.4694</v>
      </c>
      <c r="H348" s="10">
        <f>VLOOKUP(A348,away!$A$2:$E$405,3,FALSE)</f>
        <v>1.1444000000000001</v>
      </c>
      <c r="I348" s="10">
        <f>VLOOKUP(C348,away!$B$2:$E$405,3,FALSE)</f>
        <v>1.0327</v>
      </c>
      <c r="J348" s="10">
        <f>VLOOKUP(B348,home!$B$2:$E$405,4,FALSE)</f>
        <v>0.63549999999999995</v>
      </c>
      <c r="K348" s="12">
        <f t="shared" si="558"/>
        <v>2.9388004995960002</v>
      </c>
      <c r="L348" s="12">
        <f t="shared" si="559"/>
        <v>0.75104780473999999</v>
      </c>
      <c r="M348" s="13">
        <f t="shared" si="560"/>
        <v>2.4975790474044433E-2</v>
      </c>
      <c r="N348" s="13">
        <f t="shared" si="561"/>
        <v>7.3398865522926793E-2</v>
      </c>
      <c r="O348" s="13">
        <f t="shared" si="562"/>
        <v>1.8758012607177271E-2</v>
      </c>
      <c r="P348" s="13">
        <f t="shared" si="563"/>
        <v>5.5126056821400628E-2</v>
      </c>
      <c r="Q348" s="13">
        <f t="shared" si="564"/>
        <v>0.10785231133427849</v>
      </c>
      <c r="R348" s="13">
        <f t="shared" si="565"/>
        <v>7.0440820949528669E-3</v>
      </c>
      <c r="S348" s="13">
        <f t="shared" si="566"/>
        <v>3.0418277890287268E-2</v>
      </c>
      <c r="T348" s="13">
        <f t="shared" si="567"/>
        <v>8.1002241663744853E-2</v>
      </c>
      <c r="U348" s="13">
        <f t="shared" si="568"/>
        <v>2.0701151979842722E-2</v>
      </c>
      <c r="V348" s="13">
        <f t="shared" si="569"/>
        <v>7.4598449296629944E-3</v>
      </c>
      <c r="W348" s="13">
        <f t="shared" si="570"/>
        <v>0.10565214214392032</v>
      </c>
      <c r="X348" s="13">
        <f t="shared" si="571"/>
        <v>7.9349809423269774E-2</v>
      </c>
      <c r="Y348" s="13">
        <f t="shared" si="572"/>
        <v>2.9797750086942066E-2</v>
      </c>
      <c r="Z348" s="13">
        <f t="shared" si="573"/>
        <v>1.7634807979408969E-3</v>
      </c>
      <c r="AA348" s="13">
        <f t="shared" si="574"/>
        <v>5.1825182500166598E-3</v>
      </c>
      <c r="AB348" s="13">
        <f t="shared" si="575"/>
        <v>7.6151936111571771E-3</v>
      </c>
      <c r="AC348" s="13">
        <f t="shared" si="576"/>
        <v>1.0290761264863764E-3</v>
      </c>
      <c r="AD348" s="13">
        <f t="shared" si="577"/>
        <v>7.7622642028985181E-2</v>
      </c>
      <c r="AE348" s="13">
        <f t="shared" si="578"/>
        <v>5.8298314893988158E-2</v>
      </c>
      <c r="AF348" s="13">
        <f t="shared" si="579"/>
        <v>2.1892410710585525E-2</v>
      </c>
      <c r="AG348" s="13">
        <f t="shared" si="580"/>
        <v>5.4807490015505748E-3</v>
      </c>
      <c r="AH348" s="13">
        <f t="shared" si="581"/>
        <v>3.3111459549866354E-4</v>
      </c>
      <c r="AI348" s="13">
        <f t="shared" si="582"/>
        <v>9.7307973867499971E-4</v>
      </c>
      <c r="AJ348" s="13">
        <f t="shared" si="583"/>
        <v>1.4298436110824178E-3</v>
      </c>
      <c r="AK348" s="13">
        <f t="shared" si="584"/>
        <v>1.4006750395310528E-3</v>
      </c>
      <c r="AL348" s="13">
        <f t="shared" si="585"/>
        <v>9.0854235954916746E-5</v>
      </c>
      <c r="AM348" s="13">
        <f t="shared" si="586"/>
        <v>4.5623491834948605E-2</v>
      </c>
      <c r="AN348" s="13">
        <f t="shared" si="587"/>
        <v>3.4265423387211461E-2</v>
      </c>
      <c r="AO348" s="13">
        <f t="shared" si="588"/>
        <v>1.2867485506725909E-2</v>
      </c>
      <c r="AP348" s="13">
        <f t="shared" si="589"/>
        <v>3.2213655807834204E-3</v>
      </c>
      <c r="AQ348" s="13">
        <f t="shared" si="590"/>
        <v>6.0484988692809571E-4</v>
      </c>
      <c r="AR348" s="13">
        <f t="shared" si="591"/>
        <v>4.9736578013328891E-5</v>
      </c>
      <c r="AS348" s="13">
        <f t="shared" si="592"/>
        <v>1.4616588031376635E-4</v>
      </c>
      <c r="AT348" s="13">
        <f t="shared" si="593"/>
        <v>2.1477618104499293E-4</v>
      </c>
      <c r="AU348" s="13">
        <f t="shared" si="594"/>
        <v>2.1039478271878207E-4</v>
      </c>
      <c r="AV348" s="13">
        <f t="shared" si="595"/>
        <v>1.545770731415872E-4</v>
      </c>
      <c r="AW348" s="13">
        <f t="shared" si="596"/>
        <v>5.5703228324696091E-6</v>
      </c>
      <c r="AX348" s="13">
        <f t="shared" si="597"/>
        <v>2.2346390099643506E-2</v>
      </c>
      <c r="AY348" s="13">
        <f t="shared" si="598"/>
        <v>1.6783207228200921E-2</v>
      </c>
      <c r="AZ348" s="13">
        <f t="shared" si="599"/>
        <v>6.302495472618401E-3</v>
      </c>
      <c r="BA348" s="13">
        <f t="shared" si="600"/>
        <v>1.5778251296979461E-3</v>
      </c>
      <c r="BB348" s="13">
        <f t="shared" si="601"/>
        <v>2.9625552498081207E-4</v>
      </c>
      <c r="BC348" s="13">
        <f t="shared" si="602"/>
        <v>4.4500412335787046E-5</v>
      </c>
      <c r="BD348" s="13">
        <f t="shared" si="603"/>
        <v>6.2257579553650651E-6</v>
      </c>
      <c r="BE348" s="13">
        <f t="shared" si="604"/>
        <v>1.8296260589590622E-5</v>
      </c>
      <c r="BF348" s="13">
        <f t="shared" si="605"/>
        <v>2.6884529880713775E-5</v>
      </c>
      <c r="BG348" s="13">
        <f t="shared" si="606"/>
        <v>2.6336089948281747E-5</v>
      </c>
      <c r="BH348" s="13">
        <f t="shared" si="607"/>
        <v>1.9349128574353899E-5</v>
      </c>
      <c r="BI348" s="13">
        <f t="shared" si="608"/>
        <v>1.1372645744211694E-5</v>
      </c>
      <c r="BJ348" s="14">
        <f t="shared" si="609"/>
        <v>0.78428052687426675</v>
      </c>
      <c r="BK348" s="14">
        <f t="shared" si="610"/>
        <v>0.13588310770603754</v>
      </c>
      <c r="BL348" s="14">
        <f t="shared" si="611"/>
        <v>6.4319786435858825E-2</v>
      </c>
      <c r="BM348" s="14">
        <f t="shared" si="612"/>
        <v>0.68231414605395513</v>
      </c>
      <c r="BN348" s="14">
        <f t="shared" si="613"/>
        <v>0.28715511885478051</v>
      </c>
    </row>
    <row r="349" spans="1:66" x14ac:dyDescent="0.25">
      <c r="A349" t="s">
        <v>340</v>
      </c>
      <c r="B349" t="s">
        <v>137</v>
      </c>
      <c r="C349" t="s">
        <v>134</v>
      </c>
      <c r="D349" s="11">
        <v>44508</v>
      </c>
      <c r="E349" s="10">
        <f>VLOOKUP(A349,home!$A$2:$E$405,3,FALSE)</f>
        <v>1.3611</v>
      </c>
      <c r="F349" s="10">
        <f>VLOOKUP(B349,home!$B$2:$E$405,3,FALSE)</f>
        <v>0.93510000000000004</v>
      </c>
      <c r="G349" s="10">
        <f>VLOOKUP(C349,away!$B$2:$E$405,4,FALSE)</f>
        <v>0.80149999999999999</v>
      </c>
      <c r="H349" s="10">
        <f>VLOOKUP(A349,away!$A$2:$E$405,3,FALSE)</f>
        <v>1.1444000000000001</v>
      </c>
      <c r="I349" s="10">
        <f>VLOOKUP(C349,away!$B$2:$E$405,3,FALSE)</f>
        <v>0.7944</v>
      </c>
      <c r="J349" s="10">
        <f>VLOOKUP(B349,home!$B$2:$E$405,4,FALSE)</f>
        <v>0.55610000000000004</v>
      </c>
      <c r="K349" s="12">
        <f t="shared" si="558"/>
        <v>1.0201208349149999</v>
      </c>
      <c r="L349" s="12">
        <f t="shared" si="559"/>
        <v>0.50555682729600004</v>
      </c>
      <c r="M349" s="13">
        <f t="shared" si="560"/>
        <v>0.21747363325602365</v>
      </c>
      <c r="N349" s="13">
        <f t="shared" si="561"/>
        <v>0.22184938432913331</v>
      </c>
      <c r="O349" s="13">
        <f t="shared" si="562"/>
        <v>0.1099452800494492</v>
      </c>
      <c r="P349" s="13">
        <f t="shared" si="563"/>
        <v>0.1121574708790076</v>
      </c>
      <c r="Q349" s="13">
        <f t="shared" si="564"/>
        <v>0.11315658958360711</v>
      </c>
      <c r="R349" s="13">
        <f t="shared" si="565"/>
        <v>2.7791793478984871E-2</v>
      </c>
      <c r="S349" s="13">
        <f t="shared" si="566"/>
        <v>1.4460716554045768E-2</v>
      </c>
      <c r="T349" s="13">
        <f t="shared" si="567"/>
        <v>5.720708641752402E-2</v>
      </c>
      <c r="U349" s="13">
        <f t="shared" si="568"/>
        <v>2.8350987567567296E-2</v>
      </c>
      <c r="V349" s="13">
        <f t="shared" si="569"/>
        <v>8.2864573895805233E-4</v>
      </c>
      <c r="W349" s="13">
        <f t="shared" si="570"/>
        <v>3.8477798214054421E-2</v>
      </c>
      <c r="X349" s="13">
        <f t="shared" si="571"/>
        <v>1.9452713586433051E-2</v>
      </c>
      <c r="Y349" s="13">
        <f t="shared" si="572"/>
        <v>4.917226081527443E-3</v>
      </c>
      <c r="Z349" s="13">
        <f t="shared" si="573"/>
        <v>4.6834436453670851E-3</v>
      </c>
      <c r="AA349" s="13">
        <f t="shared" si="574"/>
        <v>4.777678441789222E-3</v>
      </c>
      <c r="AB349" s="13">
        <f t="shared" si="575"/>
        <v>2.4369046604967087E-3</v>
      </c>
      <c r="AC349" s="13">
        <f t="shared" si="576"/>
        <v>2.6709792626558329E-5</v>
      </c>
      <c r="AD349" s="13">
        <f t="shared" si="577"/>
        <v>9.8130009099530215E-3</v>
      </c>
      <c r="AE349" s="13">
        <f t="shared" si="578"/>
        <v>4.9610296062886109E-3</v>
      </c>
      <c r="AF349" s="13">
        <f t="shared" si="579"/>
        <v>1.254041193938397E-3</v>
      </c>
      <c r="AG349" s="13">
        <f t="shared" si="580"/>
        <v>2.1132969576866131E-4</v>
      </c>
      <c r="AH349" s="13">
        <f t="shared" si="581"/>
        <v>5.9193672754284893E-4</v>
      </c>
      <c r="AI349" s="13">
        <f t="shared" si="582"/>
        <v>6.0384698871786388E-4</v>
      </c>
      <c r="AJ349" s="13">
        <f t="shared" si="583"/>
        <v>3.0799844714588794E-4</v>
      </c>
      <c r="AK349" s="13">
        <f t="shared" si="584"/>
        <v>1.0473187768499557E-4</v>
      </c>
      <c r="AL349" s="13">
        <f t="shared" si="585"/>
        <v>5.5100064202648788E-7</v>
      </c>
      <c r="AM349" s="13">
        <f t="shared" si="586"/>
        <v>2.0020893362565862E-3</v>
      </c>
      <c r="AN349" s="13">
        <f t="shared" si="587"/>
        <v>1.0121699328010346E-3</v>
      </c>
      <c r="AO349" s="13">
        <f t="shared" si="588"/>
        <v>2.5585470995564827E-4</v>
      </c>
      <c r="AP349" s="13">
        <f t="shared" si="589"/>
        <v>4.3116365137971954E-5</v>
      </c>
      <c r="AQ349" s="13">
        <f t="shared" si="590"/>
        <v>5.4494431909222402E-6</v>
      </c>
      <c r="AR349" s="13">
        <f t="shared" si="591"/>
        <v>5.9851530787307932E-5</v>
      </c>
      <c r="AS349" s="13">
        <f t="shared" si="592"/>
        <v>6.1055793557689386E-5</v>
      </c>
      <c r="AT349" s="13">
        <f t="shared" si="593"/>
        <v>3.114214355023399E-5</v>
      </c>
      <c r="AU349" s="13">
        <f t="shared" si="594"/>
        <v>1.0589583159835827E-5</v>
      </c>
      <c r="AV349" s="13">
        <f t="shared" si="595"/>
        <v>2.7006636036033861E-6</v>
      </c>
      <c r="AW349" s="13">
        <f t="shared" si="596"/>
        <v>7.8935288661518353E-9</v>
      </c>
      <c r="AX349" s="13">
        <f t="shared" si="597"/>
        <v>3.4039550754608107E-4</v>
      </c>
      <c r="AY349" s="13">
        <f t="shared" si="598"/>
        <v>1.720892728208084E-4</v>
      </c>
      <c r="AZ349" s="13">
        <f t="shared" si="599"/>
        <v>4.3500453389481822E-5</v>
      </c>
      <c r="BA349" s="13">
        <f t="shared" si="600"/>
        <v>7.3306504005079881E-6</v>
      </c>
      <c r="BB349" s="13">
        <f t="shared" si="601"/>
        <v>9.2651508962424246E-7</v>
      </c>
      <c r="BC349" s="13">
        <f t="shared" si="602"/>
        <v>9.3681205830460264E-8</v>
      </c>
      <c r="BD349" s="13">
        <f t="shared" si="603"/>
        <v>5.0430583356067087E-6</v>
      </c>
      <c r="BE349" s="13">
        <f t="shared" si="604"/>
        <v>5.1445288798441656E-6</v>
      </c>
      <c r="BF349" s="13">
        <f t="shared" si="605"/>
        <v>2.6240205480754802E-6</v>
      </c>
      <c r="BG349" s="13">
        <f t="shared" si="606"/>
        <v>8.9227267744562478E-7</v>
      </c>
      <c r="BH349" s="13">
        <f t="shared" si="607"/>
        <v>2.2755648717191828E-7</v>
      </c>
      <c r="BI349" s="13">
        <f t="shared" si="608"/>
        <v>4.6427022736828359E-8</v>
      </c>
      <c r="BJ349" s="14">
        <f t="shared" si="609"/>
        <v>0.47518321548602255</v>
      </c>
      <c r="BK349" s="14">
        <f t="shared" si="610"/>
        <v>0.34511981649412449</v>
      </c>
      <c r="BL349" s="14">
        <f t="shared" si="611"/>
        <v>0.17509047581798842</v>
      </c>
      <c r="BM349" s="14">
        <f t="shared" si="612"/>
        <v>0.19753071848800488</v>
      </c>
      <c r="BN349" s="14">
        <f t="shared" si="613"/>
        <v>0.80237415157620573</v>
      </c>
    </row>
    <row r="350" spans="1:66" x14ac:dyDescent="0.25">
      <c r="A350" t="s">
        <v>340</v>
      </c>
      <c r="B350" t="s">
        <v>135</v>
      </c>
      <c r="C350" t="s">
        <v>138</v>
      </c>
      <c r="D350" s="11">
        <v>44508</v>
      </c>
      <c r="E350" s="10">
        <f>VLOOKUP(A350,home!$A$2:$E$405,3,FALSE)</f>
        <v>1.3611</v>
      </c>
      <c r="F350" s="10">
        <f>VLOOKUP(B350,home!$B$2:$E$405,3,FALSE)</f>
        <v>1.6698</v>
      </c>
      <c r="G350" s="10">
        <f>VLOOKUP(C350,away!$B$2:$E$405,4,FALSE)</f>
        <v>1.5306</v>
      </c>
      <c r="H350" s="10">
        <f>VLOOKUP(A350,away!$A$2:$E$405,3,FALSE)</f>
        <v>1.1444000000000001</v>
      </c>
      <c r="I350" s="10">
        <f>VLOOKUP(C350,away!$B$2:$E$405,3,FALSE)</f>
        <v>0.43690000000000001</v>
      </c>
      <c r="J350" s="10">
        <f>VLOOKUP(B350,home!$B$2:$E$405,4,FALSE)</f>
        <v>0.55610000000000004</v>
      </c>
      <c r="K350" s="12">
        <f t="shared" si="558"/>
        <v>3.4786937722679996</v>
      </c>
      <c r="L350" s="12">
        <f t="shared" si="559"/>
        <v>0.27804352699600005</v>
      </c>
      <c r="M350" s="13">
        <f t="shared" si="560"/>
        <v>2.3359832316871311E-2</v>
      </c>
      <c r="N350" s="13">
        <f t="shared" si="561"/>
        <v>8.1261703201924995E-2</v>
      </c>
      <c r="O350" s="13">
        <f t="shared" si="562"/>
        <v>6.4950501674180426E-3</v>
      </c>
      <c r="P350" s="13">
        <f t="shared" si="563"/>
        <v>2.2594290567965379E-2</v>
      </c>
      <c r="Q350" s="13">
        <f t="shared" si="564"/>
        <v>0.14134229042621355</v>
      </c>
      <c r="R350" s="13">
        <f t="shared" si="565"/>
        <v>9.0295332828243646E-4</v>
      </c>
      <c r="S350" s="13">
        <f t="shared" si="566"/>
        <v>5.4634592336194358E-3</v>
      </c>
      <c r="T350" s="13">
        <f t="shared" si="567"/>
        <v>3.9299308943797386E-2</v>
      </c>
      <c r="U350" s="13">
        <f t="shared" si="568"/>
        <v>3.1410981197447746E-3</v>
      </c>
      <c r="V350" s="13">
        <f t="shared" si="569"/>
        <v>5.8715692321832289E-4</v>
      </c>
      <c r="W350" s="13">
        <f t="shared" si="570"/>
        <v>0.16389551515458797</v>
      </c>
      <c r="X350" s="13">
        <f t="shared" si="571"/>
        <v>4.5570087092408014E-2</v>
      </c>
      <c r="Y350" s="13">
        <f t="shared" si="572"/>
        <v>6.3352338703440095E-3</v>
      </c>
      <c r="Z350" s="13">
        <f t="shared" si="573"/>
        <v>8.3686776036141907E-5</v>
      </c>
      <c r="AA350" s="13">
        <f t="shared" si="574"/>
        <v>2.9112066661811375E-4</v>
      </c>
      <c r="AB350" s="13">
        <f t="shared" si="575"/>
        <v>5.0635982497147043E-4</v>
      </c>
      <c r="AC350" s="13">
        <f t="shared" si="576"/>
        <v>3.5494674020535067E-5</v>
      </c>
      <c r="AD350" s="13">
        <f t="shared" si="577"/>
        <v>0.1425355769677302</v>
      </c>
      <c r="AE350" s="13">
        <f t="shared" si="578"/>
        <v>3.9631094542517536E-2</v>
      </c>
      <c r="AF350" s="13">
        <f t="shared" si="579"/>
        <v>5.5095846526567512E-3</v>
      </c>
      <c r="AG350" s="13">
        <f t="shared" si="580"/>
        <v>5.1063478303590493E-4</v>
      </c>
      <c r="AH350" s="13">
        <f t="shared" si="581"/>
        <v>5.817141593003307E-6</v>
      </c>
      <c r="AI350" s="13">
        <f t="shared" si="582"/>
        <v>2.023605423198176E-5</v>
      </c>
      <c r="AJ350" s="13">
        <f t="shared" si="583"/>
        <v>3.5197517916036225E-5</v>
      </c>
      <c r="AK350" s="13">
        <f t="shared" si="584"/>
        <v>4.0813795457935514E-5</v>
      </c>
      <c r="AL350" s="13">
        <f t="shared" si="585"/>
        <v>1.3732581082886707E-6</v>
      </c>
      <c r="AM350" s="13">
        <f t="shared" si="586"/>
        <v>9.9167524784853814E-2</v>
      </c>
      <c r="AN350" s="13">
        <f t="shared" si="587"/>
        <v>2.7572888354644005E-2</v>
      </c>
      <c r="AO350" s="13">
        <f t="shared" si="588"/>
        <v>3.8332315637960774E-3</v>
      </c>
      <c r="AP350" s="13">
        <f t="shared" si="589"/>
        <v>3.5526840793008468E-4</v>
      </c>
      <c r="AQ350" s="13">
        <f t="shared" si="590"/>
        <v>2.4695020292783614E-5</v>
      </c>
      <c r="AR350" s="13">
        <f t="shared" si="591"/>
        <v>3.2348371311075412E-7</v>
      </c>
      <c r="AS350" s="13">
        <f t="shared" si="592"/>
        <v>1.1253007782285089E-6</v>
      </c>
      <c r="AT350" s="13">
        <f t="shared" si="593"/>
        <v>1.9572884045759237E-6</v>
      </c>
      <c r="AU350" s="13">
        <f t="shared" si="594"/>
        <v>2.2696023278435448E-6</v>
      </c>
      <c r="AV350" s="13">
        <f t="shared" si="595"/>
        <v>1.9738128708485736E-6</v>
      </c>
      <c r="AW350" s="13">
        <f t="shared" si="596"/>
        <v>3.6895946833725131E-8</v>
      </c>
      <c r="AX350" s="13">
        <f t="shared" si="597"/>
        <v>5.7495575146717236E-2</v>
      </c>
      <c r="AY350" s="13">
        <f t="shared" si="598"/>
        <v>1.5986272500456825E-2</v>
      </c>
      <c r="AZ350" s="13">
        <f t="shared" si="599"/>
        <v>2.2224397947730895E-3</v>
      </c>
      <c r="BA350" s="13">
        <f t="shared" si="600"/>
        <v>2.059783330249921E-4</v>
      </c>
      <c r="BB350" s="13">
        <f t="shared" si="601"/>
        <v>1.4317735549756369E-5</v>
      </c>
      <c r="BC350" s="13">
        <f t="shared" si="602"/>
        <v>7.9619073817005538E-7</v>
      </c>
      <c r="BD350" s="13">
        <f t="shared" si="603"/>
        <v>1.4990425419846035E-8</v>
      </c>
      <c r="BE350" s="13">
        <f t="shared" si="604"/>
        <v>5.2147099551666324E-8</v>
      </c>
      <c r="BF350" s="13">
        <f t="shared" si="605"/>
        <v>9.0701895226110525E-8</v>
      </c>
      <c r="BG350" s="13">
        <f t="shared" si="606"/>
        <v>1.0517470601865842E-7</v>
      </c>
      <c r="BH350" s="13">
        <f t="shared" si="607"/>
        <v>9.1467648706806195E-8</v>
      </c>
      <c r="BI350" s="13">
        <f t="shared" si="608"/>
        <v>6.3637587984072768E-8</v>
      </c>
      <c r="BJ350" s="14">
        <f t="shared" si="609"/>
        <v>0.87277001746799321</v>
      </c>
      <c r="BK350" s="14">
        <f t="shared" si="610"/>
        <v>6.8027879474260089E-2</v>
      </c>
      <c r="BL350" s="14">
        <f t="shared" si="611"/>
        <v>1.144671422369131E-2</v>
      </c>
      <c r="BM350" s="14">
        <f t="shared" si="612"/>
        <v>0.66038594232879511</v>
      </c>
      <c r="BN350" s="14">
        <f t="shared" si="613"/>
        <v>0.2759561200086757</v>
      </c>
    </row>
    <row r="351" spans="1:66" x14ac:dyDescent="0.25">
      <c r="A351" t="s">
        <v>343</v>
      </c>
      <c r="B351" t="s">
        <v>195</v>
      </c>
      <c r="C351" t="s">
        <v>185</v>
      </c>
      <c r="D351" s="11">
        <v>44538</v>
      </c>
      <c r="E351" s="10">
        <f>VLOOKUP(A351,home!$A$2:$E$405,3,FALSE)</f>
        <v>1.3052999999999999</v>
      </c>
      <c r="F351" s="10">
        <f>VLOOKUP(B351,home!$B$2:$E$405,3,FALSE)</f>
        <v>1.8548</v>
      </c>
      <c r="G351" s="10">
        <f>VLOOKUP(C351,away!$B$2:$E$405,4,FALSE)</f>
        <v>0.6855</v>
      </c>
      <c r="H351" s="10">
        <f>VLOOKUP(A351,away!$A$2:$E$405,3,FALSE)</f>
        <v>1.1211</v>
      </c>
      <c r="I351" s="10">
        <f>VLOOKUP(C351,away!$B$2:$E$405,3,FALSE)</f>
        <v>1.0327999999999999</v>
      </c>
      <c r="J351" s="10">
        <f>VLOOKUP(B351,home!$B$2:$E$405,4,FALSE)</f>
        <v>0.56340000000000001</v>
      </c>
      <c r="K351" s="12">
        <f t="shared" si="558"/>
        <v>1.6596437866199998</v>
      </c>
      <c r="L351" s="12">
        <f t="shared" si="559"/>
        <v>0.652345129872</v>
      </c>
      <c r="M351" s="13">
        <f t="shared" si="560"/>
        <v>9.9064025417580859E-2</v>
      </c>
      <c r="N351" s="13">
        <f t="shared" si="561"/>
        <v>0.16441099426185379</v>
      </c>
      <c r="O351" s="13">
        <f t="shared" si="562"/>
        <v>6.4623934526674892E-2</v>
      </c>
      <c r="P351" s="13">
        <f t="shared" si="563"/>
        <v>0.10725271140413364</v>
      </c>
      <c r="Q351" s="13">
        <f t="shared" si="564"/>
        <v>0.13643184253935106</v>
      </c>
      <c r="R351" s="13">
        <f t="shared" si="565"/>
        <v>2.1078554480821673E-2</v>
      </c>
      <c r="S351" s="13">
        <f t="shared" si="566"/>
        <v>2.9029569652175981E-2</v>
      </c>
      <c r="T351" s="13">
        <f t="shared" si="567"/>
        <v>8.900064804000922E-2</v>
      </c>
      <c r="U351" s="13">
        <f t="shared" si="568"/>
        <v>3.4982891975026839E-2</v>
      </c>
      <c r="V351" s="13">
        <f t="shared" si="569"/>
        <v>3.4921299555366776E-3</v>
      </c>
      <c r="W351" s="13">
        <f t="shared" si="570"/>
        <v>7.547608658918406E-2</v>
      </c>
      <c r="X351" s="13">
        <f t="shared" si="571"/>
        <v>4.9236457508251598E-2</v>
      </c>
      <c r="Y351" s="13">
        <f t="shared" si="572"/>
        <v>1.6059581633828795E-2</v>
      </c>
      <c r="Z351" s="13">
        <f t="shared" si="573"/>
        <v>4.5834974534352145E-3</v>
      </c>
      <c r="AA351" s="13">
        <f t="shared" si="574"/>
        <v>7.6069730695823446E-3</v>
      </c>
      <c r="AB351" s="13">
        <f t="shared" si="575"/>
        <v>6.3124327949590046E-3</v>
      </c>
      <c r="AC351" s="13">
        <f t="shared" si="576"/>
        <v>2.3629945679581917E-4</v>
      </c>
      <c r="AD351" s="13">
        <f t="shared" si="577"/>
        <v>3.13158545365331E-2</v>
      </c>
      <c r="AE351" s="13">
        <f t="shared" si="578"/>
        <v>2.0428745194687344E-2</v>
      </c>
      <c r="AF351" s="13">
        <f t="shared" si="579"/>
        <v>6.6632962185751545E-3</v>
      </c>
      <c r="AG351" s="13">
        <f t="shared" si="580"/>
        <v>1.4489229456940054E-3</v>
      </c>
      <c r="AH351" s="13">
        <f t="shared" si="581"/>
        <v>7.4750556038229404E-4</v>
      </c>
      <c r="AI351" s="13">
        <f t="shared" si="582"/>
        <v>1.2405929587523752E-3</v>
      </c>
      <c r="AJ351" s="13">
        <f t="shared" si="583"/>
        <v>1.0294711978589509E-3</v>
      </c>
      <c r="AK351" s="13">
        <f t="shared" si="584"/>
        <v>5.6951849234361887E-4</v>
      </c>
      <c r="AL351" s="13">
        <f t="shared" si="585"/>
        <v>1.0233283914254435E-5</v>
      </c>
      <c r="AM351" s="13">
        <f t="shared" si="586"/>
        <v>1.0394632680850582E-2</v>
      </c>
      <c r="AN351" s="13">
        <f t="shared" si="587"/>
        <v>6.7808880061612084E-3</v>
      </c>
      <c r="AO351" s="13">
        <f t="shared" si="588"/>
        <v>2.2117396335133597E-3</v>
      </c>
      <c r="AP351" s="13">
        <f t="shared" si="589"/>
        <v>4.8093919282244085E-4</v>
      </c>
      <c r="AQ351" s="13">
        <f t="shared" si="590"/>
        <v>7.8434585050572497E-5</v>
      </c>
      <c r="AR351" s="13">
        <f t="shared" si="591"/>
        <v>9.7526322373526E-5</v>
      </c>
      <c r="AS351" s="13">
        <f t="shared" si="592"/>
        <v>1.6185895495912149E-4</v>
      </c>
      <c r="AT351" s="13">
        <f t="shared" si="593"/>
        <v>1.3431410445335622E-4</v>
      </c>
      <c r="AU351" s="13">
        <f t="shared" si="594"/>
        <v>7.4304522970480776E-5</v>
      </c>
      <c r="AV351" s="13">
        <f t="shared" si="595"/>
        <v>3.0829759966430361E-5</v>
      </c>
      <c r="AW351" s="13">
        <f t="shared" si="596"/>
        <v>3.0775479733817533E-7</v>
      </c>
      <c r="AX351" s="13">
        <f t="shared" si="597"/>
        <v>2.875231257161806E-3</v>
      </c>
      <c r="AY351" s="13">
        <f t="shared" si="598"/>
        <v>1.8756431078652523E-3</v>
      </c>
      <c r="AZ351" s="13">
        <f t="shared" si="599"/>
        <v>6.1178332339693973E-4</v>
      </c>
      <c r="BA351" s="13">
        <f t="shared" si="600"/>
        <v>1.3303129051830015E-4</v>
      </c>
      <c r="BB351" s="13">
        <f t="shared" si="601"/>
        <v>2.1695578622550066E-5</v>
      </c>
      <c r="BC351" s="13">
        <f t="shared" si="602"/>
        <v>2.8306010108351234E-6</v>
      </c>
      <c r="BD351" s="13">
        <f t="shared" si="603"/>
        <v>1.0603470239116053E-5</v>
      </c>
      <c r="BE351" s="13">
        <f t="shared" si="604"/>
        <v>1.7597983498959039E-5</v>
      </c>
      <c r="BF351" s="13">
        <f t="shared" si="605"/>
        <v>1.460319198554433E-5</v>
      </c>
      <c r="BG351" s="13">
        <f t="shared" si="606"/>
        <v>8.078698947875876E-6</v>
      </c>
      <c r="BH351" s="13">
        <f t="shared" si="607"/>
        <v>3.3519406282039313E-6</v>
      </c>
      <c r="BI351" s="13">
        <f t="shared" si="608"/>
        <v>1.1126054873435589E-6</v>
      </c>
      <c r="BJ351" s="14">
        <f t="shared" si="609"/>
        <v>0.61593927872494192</v>
      </c>
      <c r="BK351" s="14">
        <f t="shared" si="610"/>
        <v>0.2409606122780025</v>
      </c>
      <c r="BL351" s="14">
        <f t="shared" si="611"/>
        <v>0.13874605661191197</v>
      </c>
      <c r="BM351" s="14">
        <f t="shared" si="612"/>
        <v>0.40549204708480785</v>
      </c>
      <c r="BN351" s="14">
        <f t="shared" si="613"/>
        <v>0.59286206263041585</v>
      </c>
    </row>
    <row r="352" spans="1:66" s="15" customFormat="1" x14ac:dyDescent="0.25">
      <c r="A352" s="15" t="s">
        <v>344</v>
      </c>
      <c r="B352" s="15" t="s">
        <v>197</v>
      </c>
      <c r="C352" s="15" t="s">
        <v>207</v>
      </c>
      <c r="D352" s="15" t="s">
        <v>356</v>
      </c>
      <c r="E352" s="15">
        <f>VLOOKUP(A352,home!$A$2:$E$405,3,FALSE)</f>
        <v>1.3976999999999999</v>
      </c>
      <c r="F352" s="15">
        <f>VLOOKUP(B352,home!$B$2:$E$405,3,FALSE)</f>
        <v>0.79959999999999998</v>
      </c>
      <c r="G352" s="15">
        <f>VLOOKUP(C352,away!$B$2:$E$405,4,FALSE)</f>
        <v>1.0731999999999999</v>
      </c>
      <c r="H352" s="15">
        <f>VLOOKUP(A352,away!$A$2:$E$405,3,FALSE)</f>
        <v>1.0585</v>
      </c>
      <c r="I352" s="15">
        <f>VLOOKUP(C352,away!$B$2:$E$405,3,FALSE)</f>
        <v>0.73480000000000001</v>
      </c>
      <c r="J352" s="15">
        <f>VLOOKUP(B352,home!$B$2:$E$405,4,FALSE)</f>
        <v>1.8339000000000001</v>
      </c>
      <c r="K352" s="16">
        <f t="shared" si="558"/>
        <v>1.1994093073439998</v>
      </c>
      <c r="L352" s="16">
        <f t="shared" si="559"/>
        <v>1.4263813786199999</v>
      </c>
      <c r="M352" s="17">
        <f t="shared" si="560"/>
        <v>7.2382502573261162E-2</v>
      </c>
      <c r="N352" s="17">
        <f t="shared" si="561"/>
        <v>8.6816247275220457E-2</v>
      </c>
      <c r="O352" s="17">
        <f t="shared" si="562"/>
        <v>0.10324505380841395</v>
      </c>
      <c r="P352" s="17">
        <f t="shared" si="563"/>
        <v>0.12383307847504375</v>
      </c>
      <c r="Q352" s="17">
        <f t="shared" si="564"/>
        <v>5.2064107505288795E-2</v>
      </c>
      <c r="R352" s="17">
        <f t="shared" si="565"/>
        <v>7.3633411093470796E-2</v>
      </c>
      <c r="S352" s="17">
        <f t="shared" si="566"/>
        <v>5.2963875175100407E-2</v>
      </c>
      <c r="T352" s="17">
        <f t="shared" si="567"/>
        <v>7.4263273440013711E-2</v>
      </c>
      <c r="U352" s="17">
        <f t="shared" si="568"/>
        <v>8.8316598596995796E-2</v>
      </c>
      <c r="V352" s="17">
        <f t="shared" si="569"/>
        <v>1.0067933052777246E-2</v>
      </c>
      <c r="W352" s="17">
        <f t="shared" si="570"/>
        <v>2.0815391706800659E-2</v>
      </c>
      <c r="X352" s="17">
        <f t="shared" si="571"/>
        <v>2.9690687119261636E-2</v>
      </c>
      <c r="Y352" s="17">
        <f t="shared" si="572"/>
        <v>2.1175121612673747E-2</v>
      </c>
      <c r="Z352" s="17">
        <f t="shared" si="573"/>
        <v>3.5009775475999358E-2</v>
      </c>
      <c r="AA352" s="17">
        <f t="shared" si="574"/>
        <v>4.1991050553937335E-2</v>
      </c>
      <c r="AB352" s="17">
        <f t="shared" si="575"/>
        <v>2.5182228429772434E-2</v>
      </c>
      <c r="AC352" s="17">
        <f t="shared" si="576"/>
        <v>1.076523244122582E-3</v>
      </c>
      <c r="AD352" s="17">
        <f t="shared" si="577"/>
        <v>6.2415436372869537E-3</v>
      </c>
      <c r="AE352" s="17">
        <f t="shared" si="578"/>
        <v>8.9028216180702547E-3</v>
      </c>
      <c r="AF352" s="17">
        <f t="shared" si="579"/>
        <v>6.3494094865954951E-3</v>
      </c>
      <c r="AG352" s="17">
        <f t="shared" si="580"/>
        <v>3.0188931523043292E-3</v>
      </c>
      <c r="AH352" s="17">
        <f t="shared" si="581"/>
        <v>1.2484322952158159E-2</v>
      </c>
      <c r="AI352" s="17">
        <f t="shared" si="582"/>
        <v>1.4973813144706817E-2</v>
      </c>
      <c r="AJ352" s="17">
        <f t="shared" si="583"/>
        <v>8.9798654260956432E-3</v>
      </c>
      <c r="AK352" s="17">
        <f t="shared" si="584"/>
        <v>3.5901780569185687E-3</v>
      </c>
      <c r="AL352" s="17">
        <f t="shared" si="585"/>
        <v>7.3669288919494248E-5</v>
      </c>
      <c r="AM352" s="17">
        <f t="shared" si="586"/>
        <v>1.4972331061511393E-3</v>
      </c>
      <c r="AN352" s="17">
        <f t="shared" si="587"/>
        <v>2.1356254220673667E-3</v>
      </c>
      <c r="AO352" s="17">
        <f t="shared" si="588"/>
        <v>1.5231081668721854E-3</v>
      </c>
      <c r="AP352" s="17">
        <f t="shared" si="589"/>
        <v>7.2417770895017613E-4</v>
      </c>
      <c r="AQ352" s="17">
        <f t="shared" si="590"/>
        <v>2.5823839971455637E-4</v>
      </c>
      <c r="AR352" s="17">
        <f t="shared" si="591"/>
        <v>3.5614811567273299E-3</v>
      </c>
      <c r="AS352" s="17">
        <f t="shared" si="592"/>
        <v>4.2716736473090338E-3</v>
      </c>
      <c r="AT352" s="17">
        <f t="shared" si="593"/>
        <v>2.5617425652592731E-3</v>
      </c>
      <c r="AU352" s="17">
        <f t="shared" si="594"/>
        <v>1.0241926252637552E-3</v>
      </c>
      <c r="AV352" s="17">
        <f t="shared" si="595"/>
        <v>3.0710654181360838E-4</v>
      </c>
      <c r="AW352" s="17">
        <f t="shared" si="596"/>
        <v>3.5009592218993332E-6</v>
      </c>
      <c r="AX352" s="17">
        <f t="shared" si="597"/>
        <v>2.9929922046354021E-4</v>
      </c>
      <c r="AY352" s="17">
        <f t="shared" si="598"/>
        <v>4.2691483470467574E-4</v>
      </c>
      <c r="AZ352" s="17">
        <f t="shared" si="599"/>
        <v>3.0447168523969247E-4</v>
      </c>
      <c r="BA352" s="17">
        <f t="shared" si="600"/>
        <v>1.447642473809824E-4</v>
      </c>
      <c r="BB352" s="17">
        <f t="shared" si="601"/>
        <v>5.162225668854311E-5</v>
      </c>
      <c r="BC352" s="17">
        <f t="shared" si="602"/>
        <v>1.4726605132575916E-5</v>
      </c>
      <c r="BD352" s="17">
        <f t="shared" si="603"/>
        <v>8.4667173371031344E-4</v>
      </c>
      <c r="BE352" s="17">
        <f t="shared" si="604"/>
        <v>1.0155059576772306E-3</v>
      </c>
      <c r="BF352" s="17">
        <f t="shared" si="605"/>
        <v>6.0900364865067625E-4</v>
      </c>
      <c r="BG352" s="17">
        <f t="shared" si="606"/>
        <v>2.4348154813269205E-4</v>
      </c>
      <c r="BH352" s="17">
        <f t="shared" si="607"/>
        <v>7.3008508749219228E-5</v>
      </c>
      <c r="BI352" s="17">
        <f t="shared" si="608"/>
        <v>1.7513416981823883E-5</v>
      </c>
      <c r="BJ352" s="18">
        <f t="shared" si="609"/>
        <v>0.31671767820688146</v>
      </c>
      <c r="BK352" s="18">
        <f t="shared" si="610"/>
        <v>0.26082449664392937</v>
      </c>
      <c r="BL352" s="18">
        <f t="shared" si="611"/>
        <v>0.38692790341274441</v>
      </c>
      <c r="BM352" s="18">
        <f t="shared" si="612"/>
        <v>0.48708203913337289</v>
      </c>
      <c r="BN352" s="18">
        <f t="shared" si="613"/>
        <v>0.51197440073069889</v>
      </c>
    </row>
    <row r="353" spans="1:66" x14ac:dyDescent="0.25">
      <c r="A353" t="s">
        <v>338</v>
      </c>
      <c r="B353" t="s">
        <v>78</v>
      </c>
      <c r="C353" t="s">
        <v>81</v>
      </c>
      <c r="D353" t="s">
        <v>356</v>
      </c>
      <c r="E353" s="10">
        <f>VLOOKUP(A353,home!$A$2:$E$405,3,FALSE)</f>
        <v>1.4215</v>
      </c>
      <c r="F353" s="10">
        <f>VLOOKUP(B353,home!$B$2:$E$405,3,FALSE)</f>
        <v>0.93799999999999994</v>
      </c>
      <c r="G353" s="10">
        <f>VLOOKUP(C353,away!$B$2:$E$405,4,FALSE)</f>
        <v>0.87939999999999996</v>
      </c>
      <c r="H353" s="10">
        <f>VLOOKUP(A353,away!$A$2:$E$405,3,FALSE)</f>
        <v>1.0277000000000001</v>
      </c>
      <c r="I353" s="10">
        <f>VLOOKUP(C353,away!$B$2:$E$405,3,FALSE)</f>
        <v>0.7298</v>
      </c>
      <c r="J353" s="10">
        <f>VLOOKUP(B353,home!$B$2:$E$405,4,FALSE)</f>
        <v>0.89200000000000002</v>
      </c>
      <c r="K353" s="12">
        <f t="shared" ref="K353:K416" si="614">E353*F353*G353</f>
        <v>1.1725629397999999</v>
      </c>
      <c r="L353" s="12">
        <f t="shared" ref="L353:L416" si="615">H353*I353*J353</f>
        <v>0.66901379032000008</v>
      </c>
      <c r="M353" s="13">
        <f t="shared" ref="M353:M416" si="616">_xlfn.POISSON.DIST(0,K353,FALSE) * _xlfn.POISSON.DIST(0,L353,FALSE)</f>
        <v>0.15856721120012485</v>
      </c>
      <c r="N353" s="13">
        <f t="shared" ref="N353:N416" si="617">_xlfn.POISSON.DIST(1,K353,FALSE) * _xlfn.POISSON.DIST(0,L353,FALSE)</f>
        <v>0.18593003532070587</v>
      </c>
      <c r="O353" s="13">
        <f t="shared" ref="O353:O416" si="618">_xlfn.POISSON.DIST(0,K353,FALSE) * _xlfn.POISSON.DIST(1,L353,FALSE)</f>
        <v>0.1060836509854675</v>
      </c>
      <c r="P353" s="13">
        <f t="shared" ref="P353:P416" si="619">_xlfn.POISSON.DIST(1,K353,FALSE) * _xlfn.POISSON.DIST(1,L353,FALSE)</f>
        <v>0.12438975766423693</v>
      </c>
      <c r="Q353" s="13">
        <f t="shared" ref="Q353:Q416" si="620">_xlfn.POISSON.DIST(2,K353,FALSE) * _xlfn.POISSON.DIST(0,L353,FALSE)</f>
        <v>0.10900733440638237</v>
      </c>
      <c r="R353" s="13">
        <f t="shared" ref="R353:R416" si="621">_xlfn.POISSON.DIST(0,K353,FALSE) * _xlfn.POISSON.DIST(2,L353,FALSE)</f>
        <v>3.5485712718385805E-2</v>
      </c>
      <c r="S353" s="13">
        <f t="shared" ref="S353:S416" si="622">_xlfn.POISSON.DIST(2,K353,FALSE) * _xlfn.POISSON.DIST(2,L353,FALSE)</f>
        <v>2.4394721479082507E-2</v>
      </c>
      <c r="T353" s="13">
        <f t="shared" ref="T353:T416" si="623">_xlfn.POISSON.DIST(2,K353,FALSE) * _xlfn.POISSON.DIST(1,L353,FALSE)</f>
        <v>7.292740996389363E-2</v>
      </c>
      <c r="U353" s="13">
        <f t="shared" ref="U353:U416" si="624">_xlfn.POISSON.DIST(1,K353,FALSE) * _xlfn.POISSON.DIST(2,L353,FALSE)</f>
        <v>4.1609231625968711E-2</v>
      </c>
      <c r="V353" s="13">
        <f t="shared" ref="V353:V416" si="625">_xlfn.POISSON.DIST(3,K353,FALSE) * _xlfn.POISSON.DIST(3,L353,FALSE)</f>
        <v>2.1263002399937092E-3</v>
      </c>
      <c r="W353" s="13">
        <f t="shared" ref="W353:W416" si="626">_xlfn.POISSON.DIST(3,K353,FALSE) * _xlfn.POISSON.DIST(0,L353,FALSE)</f>
        <v>4.2605986830436454E-2</v>
      </c>
      <c r="X353" s="13">
        <f t="shared" ref="X353:X416" si="627">_xlfn.POISSON.DIST(3,K353,FALSE) * _xlfn.POISSON.DIST(1,L353,FALSE)</f>
        <v>2.8503992739754302E-2</v>
      </c>
      <c r="Y353" s="13">
        <f t="shared" ref="Y353:Y416" si="628">_xlfn.POISSON.DIST(3,K353,FALSE) * _xlfn.POISSON.DIST(2,L353,FALSE)</f>
        <v>9.5347821110383923E-3</v>
      </c>
      <c r="Z353" s="13">
        <f t="shared" ref="Z353:Z416" si="629">_xlfn.POISSON.DIST(0,K353,FALSE) * _xlfn.POISSON.DIST(3,L353,FALSE)</f>
        <v>7.9134770559779744E-3</v>
      </c>
      <c r="AA353" s="13">
        <f t="shared" ref="AA353:AA416" si="630">_xlfn.POISSON.DIST(1,K353,FALSE) * _xlfn.POISSON.DIST(3,L353,FALSE)</f>
        <v>9.2790499207973838E-3</v>
      </c>
      <c r="AB353" s="13">
        <f t="shared" ref="AB353:AB416" si="631">_xlfn.POISSON.DIST(2,K353,FALSE) * _xlfn.POISSON.DIST(3,L353,FALSE)</f>
        <v>5.4401350268405693E-3</v>
      </c>
      <c r="AC353" s="13">
        <f t="shared" ref="AC353:AC416" si="632">_xlfn.POISSON.DIST(4,K353,FALSE) * _xlfn.POISSON.DIST(4,L353,FALSE)</f>
        <v>1.0424994611607405E-4</v>
      </c>
      <c r="AD353" s="13">
        <f t="shared" ref="AD353:AD416" si="633">_xlfn.POISSON.DIST(4,K353,FALSE) * _xlfn.POISSON.DIST(0,L353,FALSE)</f>
        <v>1.2489550292744171E-2</v>
      </c>
      <c r="AE353" s="13">
        <f t="shared" ref="AE353:AE416" si="634">_xlfn.POISSON.DIST(4,K353,FALSE) * _xlfn.POISSON.DIST(1,L353,FALSE)</f>
        <v>8.3556813807410448E-3</v>
      </c>
      <c r="AF353" s="13">
        <f t="shared" ref="AF353:AF416" si="635">_xlfn.POISSON.DIST(4,K353,FALSE) * _xlfn.POISSON.DIST(2,L353,FALSE)</f>
        <v>2.7950330356179085E-3</v>
      </c>
      <c r="AG353" s="13">
        <f t="shared" ref="AG353:AG416" si="636">_xlfn.POISSON.DIST(4,K353,FALSE) * _xlfn.POISSON.DIST(3,L353,FALSE)</f>
        <v>6.2330521507611772E-4</v>
      </c>
      <c r="AH353" s="13">
        <f t="shared" ref="AH353:AH416" si="637">_xlfn.POISSON.DIST(0,K353,FALSE) * _xlfn.POISSON.DIST(4,L353,FALSE)</f>
        <v>1.3235563199575447E-3</v>
      </c>
      <c r="AI353" s="13">
        <f t="shared" ref="AI353:AI416" si="638">_xlfn.POISSON.DIST(1,K353,FALSE) * _xlfn.POISSON.DIST(4,L353,FALSE)</f>
        <v>1.5519530895202879E-3</v>
      </c>
      <c r="AJ353" s="13">
        <f t="shared" ref="AJ353:AJ416" si="639">_xlfn.POISSON.DIST(2,K353,FALSE) * _xlfn.POISSON.DIST(4,L353,FALSE)</f>
        <v>9.0988133853980076E-4</v>
      </c>
      <c r="AK353" s="13">
        <f t="shared" ref="AK353:AK416" si="640">_xlfn.POISSON.DIST(3,K353,FALSE) * _xlfn.POISSON.DIST(4,L353,FALSE)</f>
        <v>3.5563104572912917E-4</v>
      </c>
      <c r="AL353" s="13">
        <f t="shared" ref="AL353:AL416" si="641">_xlfn.POISSON.DIST(5,K353,FALSE) * _xlfn.POISSON.DIST(5,L353,FALSE)</f>
        <v>3.2711997482309245E-6</v>
      </c>
      <c r="AM353" s="13">
        <f t="shared" ref="AM353:AM416" si="642">_xlfn.POISSON.DIST(5,K353,FALSE) * _xlfn.POISSON.DIST(0,L353,FALSE)</f>
        <v>2.9289567616080101E-3</v>
      </c>
      <c r="AN353" s="13">
        <f t="shared" ref="AN353:AN416" si="643">_xlfn.POISSON.DIST(5,K353,FALSE) * _xlfn.POISSON.DIST(1,L353,FALSE)</f>
        <v>1.9595124647667677E-3</v>
      </c>
      <c r="AO353" s="13">
        <f t="shared" ref="AO353:AO416" si="644">_xlfn.POISSON.DIST(5,K353,FALSE) * _xlfn.POISSON.DIST(2,L353,FALSE)</f>
        <v>6.5547043061645039E-4</v>
      </c>
      <c r="AP353" s="13">
        <f t="shared" ref="AP353:AP416" si="645">_xlfn.POISSON.DIST(5,K353,FALSE) * _xlfn.POISSON.DIST(3,L353,FALSE)</f>
        <v>1.461729190764647E-4</v>
      </c>
      <c r="AQ353" s="13">
        <f t="shared" ref="AQ353:AQ416" si="646">_xlfn.POISSON.DIST(5,K353,FALSE) * _xlfn.POISSON.DIST(4,L353,FALSE)</f>
        <v>2.4447924658371065E-5</v>
      </c>
      <c r="AR353" s="13">
        <f t="shared" ref="AR353:AR416" si="647">_xlfn.POISSON.DIST(0,K353,FALSE) * _xlfn.POISSON.DIST(5,L353,FALSE)</f>
        <v>1.7709548606335758E-4</v>
      </c>
      <c r="AS353" s="13">
        <f t="shared" ref="AS353:AS416" si="648">_xlfn.POISSON.DIST(1,K353,FALSE) * _xlfn.POISSON.DIST(5,L353,FALSE)</f>
        <v>2.0765560376376051E-4</v>
      </c>
      <c r="AT353" s="13">
        <f t="shared" ref="AT353:AT416" si="649">_xlfn.POISSON.DIST(2,K353,FALSE) * _xlfn.POISSON.DIST(5,L353,FALSE)</f>
        <v>1.2174463260758949E-4</v>
      </c>
      <c r="AU353" s="13">
        <f t="shared" ref="AU353:AU416" si="650">_xlfn.POISSON.DIST(3,K353,FALSE) * _xlfn.POISSON.DIST(5,L353,FALSE)</f>
        <v>4.7584414771742008E-5</v>
      </c>
      <c r="AV353" s="13">
        <f t="shared" ref="AV353:AV416" si="651">_xlfn.POISSON.DIST(4,K353,FALSE) * _xlfn.POISSON.DIST(5,L353,FALSE)</f>
        <v>1.3948930318354098E-5</v>
      </c>
      <c r="AW353" s="13">
        <f t="shared" ref="AW353:AW416" si="652">_xlfn.POISSON.DIST(6,K353,FALSE) * _xlfn.POISSON.DIST(6,L353,FALSE)</f>
        <v>7.1281330427310778E-8</v>
      </c>
      <c r="AX353" s="13">
        <f t="shared" ref="AX353:AX416" si="653">_xlfn.POISSON.DIST(6,K353,FALSE) * _xlfn.POISSON.DIST(0,L353,FALSE)</f>
        <v>5.7239769182302962E-4</v>
      </c>
      <c r="AY353" s="13">
        <f t="shared" ref="AY353:AY416" si="654">_xlfn.POISSON.DIST(6,K353,FALSE) * _xlfn.POISSON.DIST(1,L353,FALSE)</f>
        <v>3.8294194937694439E-4</v>
      </c>
      <c r="AZ353" s="13">
        <f t="shared" ref="AZ353:AZ416" si="655">_xlfn.POISSON.DIST(6,K353,FALSE) * _xlfn.POISSON.DIST(2,L353,FALSE)</f>
        <v>1.2809672251259957E-4</v>
      </c>
      <c r="BA353" s="13">
        <f t="shared" ref="BA353:BA416" si="656">_xlfn.POISSON.DIST(6,K353,FALSE) * _xlfn.POISSON.DIST(3,L353,FALSE)</f>
        <v>2.8566157951907844E-5</v>
      </c>
      <c r="BB353" s="13">
        <f t="shared" ref="BB353:BB416" si="657">_xlfn.POISSON.DIST(6,K353,FALSE) * _xlfn.POISSON.DIST(4,L353,FALSE)</f>
        <v>4.7777884015714169E-6</v>
      </c>
      <c r="BC353" s="13">
        <f t="shared" ref="BC353:BC416" si="658">_xlfn.POISSON.DIST(6,K353,FALSE) * _xlfn.POISSON.DIST(5,L353,FALSE)</f>
        <v>6.3928126557644581E-7</v>
      </c>
      <c r="BD353" s="13">
        <f t="shared" ref="BD353:BD416" si="659">_xlfn.POISSON.DIST(0,K353,FALSE) * _xlfn.POISSON.DIST(6,L353,FALSE)</f>
        <v>1.9746553729968271E-5</v>
      </c>
      <c r="BE353" s="13">
        <f t="shared" ref="BE353:BE416" si="660">_xlfn.POISSON.DIST(1,K353,FALSE) * _xlfn.POISSON.DIST(6,L353,FALSE)</f>
        <v>2.3154077092530248E-5</v>
      </c>
      <c r="BF353" s="13">
        <f t="shared" ref="BF353:BF416" si="661">_xlfn.POISSON.DIST(2,K353,FALSE) * _xlfn.POISSON.DIST(6,L353,FALSE)</f>
        <v>1.3574806351986554E-5</v>
      </c>
      <c r="BG353" s="13">
        <f t="shared" ref="BG353:BG416" si="662">_xlfn.POISSON.DIST(3,K353,FALSE) * _xlfn.POISSON.DIST(6,L353,FALSE)</f>
        <v>5.3057716144336875E-6</v>
      </c>
      <c r="BH353" s="13">
        <f t="shared" ref="BH353:BH416" si="663">_xlfn.POISSON.DIST(4,K353,FALSE) * _xlfn.POISSON.DIST(6,L353,FALSE)</f>
        <v>1.5553377905319401E-6</v>
      </c>
      <c r="BI353" s="13">
        <f t="shared" ref="BI353:BI416" si="664">_xlfn.POISSON.DIST(5,K353,FALSE) * _xlfn.POISSON.DIST(6,L353,FALSE)</f>
        <v>3.6474629040963352E-7</v>
      </c>
      <c r="BJ353" s="14">
        <f t="shared" ref="BJ353:BJ416" si="665">SUM(N353,Q353,T353,W353,X353,Y353,AD353,AE353,AF353,AG353,AM353,AN353,AO353,AP353,AQ353,AX353,AY353,AZ353,BA353,BB353,BC353)</f>
        <v>0.47960509138844803</v>
      </c>
      <c r="BK353" s="14">
        <f t="shared" ref="BK353:BK416" si="666">SUM(M353,P353,S353,V353,AC353,AL353,AY353)</f>
        <v>0.30996845367867926</v>
      </c>
      <c r="BL353" s="14">
        <f t="shared" ref="BL353:BL416" si="667">SUM(O353,R353,U353,AA353,AB353,AH353,AI353,AJ353,AK353,AR353,AS353,AT353,AU353,AV353,BD353,BE353,BF353,BG353,BH353,BI353)</f>
        <v>0.20267053243160138</v>
      </c>
      <c r="BM353" s="14">
        <f t="shared" ref="BM353:BM416" si="668">SUM(S353:BI353)</f>
        <v>0.28031098159135692</v>
      </c>
      <c r="BN353" s="14">
        <f t="shared" ref="BN353:BN416" si="669">SUM(M353:R353)</f>
        <v>0.71946370229530332</v>
      </c>
    </row>
    <row r="354" spans="1:66" x14ac:dyDescent="0.25">
      <c r="A354" t="s">
        <v>341</v>
      </c>
      <c r="B354" t="s">
        <v>153</v>
      </c>
      <c r="C354" t="s">
        <v>149</v>
      </c>
      <c r="D354" t="s">
        <v>356</v>
      </c>
      <c r="E354" s="10">
        <f>VLOOKUP(A354,home!$A$2:$E$405,3,FALSE)</f>
        <v>1.4705999999999999</v>
      </c>
      <c r="F354" s="10">
        <f>VLOOKUP(B354,home!$B$2:$E$405,3,FALSE)</f>
        <v>0.51</v>
      </c>
      <c r="G354" s="10">
        <f>VLOOKUP(C354,away!$B$2:$E$405,4,FALSE)</f>
        <v>0.68</v>
      </c>
      <c r="H354" s="10">
        <f>VLOOKUP(A354,away!$A$2:$E$405,3,FALSE)</f>
        <v>1.2646999999999999</v>
      </c>
      <c r="I354" s="10">
        <f>VLOOKUP(C354,away!$B$2:$E$405,3,FALSE)</f>
        <v>1.0543</v>
      </c>
      <c r="J354" s="10">
        <f>VLOOKUP(B354,home!$B$2:$E$405,4,FALSE)</f>
        <v>1.5813999999999999</v>
      </c>
      <c r="K354" s="12">
        <f t="shared" si="614"/>
        <v>0.51000407999999997</v>
      </c>
      <c r="L354" s="12">
        <f t="shared" si="615"/>
        <v>2.108596394294</v>
      </c>
      <c r="M354" s="13">
        <f t="shared" si="616"/>
        <v>7.290482363717779E-2</v>
      </c>
      <c r="N354" s="13">
        <f t="shared" si="617"/>
        <v>3.7181757506641107E-2</v>
      </c>
      <c r="O354" s="13">
        <f t="shared" si="618"/>
        <v>0.15372684824799304</v>
      </c>
      <c r="P354" s="13">
        <f t="shared" si="619"/>
        <v>7.8401319812017298E-2</v>
      </c>
      <c r="Q354" s="13">
        <f t="shared" si="620"/>
        <v>9.481424014978793E-3</v>
      </c>
      <c r="R354" s="13">
        <f t="shared" si="621"/>
        <v>0.1620739389609496</v>
      </c>
      <c r="S354" s="13">
        <f t="shared" si="622"/>
        <v>2.1078053006672651E-2</v>
      </c>
      <c r="T354" s="13">
        <f t="shared" si="623"/>
        <v>1.9992496490756823E-2</v>
      </c>
      <c r="U354" s="13">
        <f t="shared" si="624"/>
        <v>8.2658370131755241E-2</v>
      </c>
      <c r="V354" s="13">
        <f t="shared" si="625"/>
        <v>2.5185761873360839E-3</v>
      </c>
      <c r="W354" s="13">
        <f t="shared" si="626"/>
        <v>1.6118549772830557E-3</v>
      </c>
      <c r="X354" s="13">
        <f t="shared" si="627"/>
        <v>3.3987515932238882E-3</v>
      </c>
      <c r="Y354" s="13">
        <f t="shared" si="628"/>
        <v>3.583297677286441E-3</v>
      </c>
      <c r="Z354" s="13">
        <f t="shared" si="629"/>
        <v>0.11391617443402803</v>
      </c>
      <c r="AA354" s="13">
        <f t="shared" si="630"/>
        <v>5.8097713739345976E-2</v>
      </c>
      <c r="AB354" s="13">
        <f t="shared" si="631"/>
        <v>1.4815035522869249E-2</v>
      </c>
      <c r="AC354" s="13">
        <f t="shared" si="632"/>
        <v>1.6927866299093979E-4</v>
      </c>
      <c r="AD354" s="13">
        <f t="shared" si="633"/>
        <v>2.0551315369566638E-4</v>
      </c>
      <c r="AE354" s="13">
        <f t="shared" si="634"/>
        <v>4.3334429486267069E-4</v>
      </c>
      <c r="AF354" s="13">
        <f t="shared" si="635"/>
        <v>4.568741088176519E-4</v>
      </c>
      <c r="AG354" s="13">
        <f t="shared" si="636"/>
        <v>3.2112103283306169E-4</v>
      </c>
      <c r="AH354" s="13">
        <f t="shared" si="637"/>
        <v>6.0050808665839471E-2</v>
      </c>
      <c r="AI354" s="13">
        <f t="shared" si="638"/>
        <v>3.0626157426877482E-2</v>
      </c>
      <c r="AJ354" s="13">
        <f t="shared" si="639"/>
        <v>7.8097326212149066E-3</v>
      </c>
      <c r="AK354" s="13">
        <f t="shared" si="640"/>
        <v>1.3276651668428993E-3</v>
      </c>
      <c r="AL354" s="13">
        <f t="shared" si="641"/>
        <v>7.2816419723072952E-6</v>
      </c>
      <c r="AM354" s="13">
        <f t="shared" si="642"/>
        <v>2.0962509375691387E-5</v>
      </c>
      <c r="AN354" s="13">
        <f t="shared" si="643"/>
        <v>4.4201471684937026E-5</v>
      </c>
      <c r="AO354" s="13">
        <f t="shared" si="644"/>
        <v>4.6601531908673292E-5</v>
      </c>
      <c r="AP354" s="13">
        <f t="shared" si="645"/>
        <v>3.2754607383735089E-5</v>
      </c>
      <c r="AQ354" s="13">
        <f t="shared" si="646"/>
        <v>1.7266561756464862E-5</v>
      </c>
      <c r="AR354" s="13">
        <f t="shared" si="647"/>
        <v>2.5324583725445594E-2</v>
      </c>
      <c r="AS354" s="13">
        <f t="shared" si="648"/>
        <v>1.291564102427885E-2</v>
      </c>
      <c r="AT354" s="13">
        <f t="shared" si="649"/>
        <v>3.2935148090987958E-3</v>
      </c>
      <c r="AU354" s="13">
        <f t="shared" si="650"/>
        <v>5.5990199672693581E-4</v>
      </c>
      <c r="AV354" s="13">
        <f t="shared" si="651"/>
        <v>7.1388075682720956E-5</v>
      </c>
      <c r="AW354" s="13">
        <f t="shared" si="652"/>
        <v>2.1751736356240345E-7</v>
      </c>
      <c r="AX354" s="13">
        <f t="shared" si="653"/>
        <v>1.7818275514401436E-6</v>
      </c>
      <c r="AY354" s="13">
        <f t="shared" si="654"/>
        <v>3.7571551502203928E-6</v>
      </c>
      <c r="AZ354" s="13">
        <f t="shared" si="655"/>
        <v>3.961161901278928E-6</v>
      </c>
      <c r="BA354" s="13">
        <f t="shared" si="656"/>
        <v>2.7841639007505037E-6</v>
      </c>
      <c r="BB354" s="13">
        <f t="shared" si="657"/>
        <v>1.4676694905615077E-6</v>
      </c>
      <c r="BC354" s="13">
        <f t="shared" si="658"/>
        <v>6.1894451916266129E-7</v>
      </c>
      <c r="BD354" s="13">
        <f t="shared" si="659"/>
        <v>8.8998876550785127E-3</v>
      </c>
      <c r="BE354" s="13">
        <f t="shared" si="660"/>
        <v>4.5389790156316733E-3</v>
      </c>
      <c r="BF354" s="13">
        <f t="shared" si="661"/>
        <v>1.1574489085032682E-3</v>
      </c>
      <c r="BG354" s="13">
        <f t="shared" si="662"/>
        <v>1.9676788857607124E-4</v>
      </c>
      <c r="BH354" s="13">
        <f t="shared" si="663"/>
        <v>2.5088106496695422E-5</v>
      </c>
      <c r="BI354" s="13">
        <f t="shared" si="664"/>
        <v>2.5590073345578348E-6</v>
      </c>
      <c r="BJ354" s="14">
        <f t="shared" si="665"/>
        <v>7.6842592455002065E-2</v>
      </c>
      <c r="BK354" s="14">
        <f t="shared" si="666"/>
        <v>0.17508309010331727</v>
      </c>
      <c r="BL354" s="14">
        <f t="shared" si="667"/>
        <v>0.62817203069654159</v>
      </c>
      <c r="BM354" s="14">
        <f t="shared" si="668"/>
        <v>0.48024023587134457</v>
      </c>
      <c r="BN354" s="14">
        <f t="shared" si="669"/>
        <v>0.51377011217975765</v>
      </c>
    </row>
    <row r="355" spans="1:66" x14ac:dyDescent="0.25">
      <c r="A355" t="s">
        <v>341</v>
      </c>
      <c r="B355" t="s">
        <v>319</v>
      </c>
      <c r="C355" t="s">
        <v>152</v>
      </c>
      <c r="D355" t="s">
        <v>356</v>
      </c>
      <c r="E355" s="10">
        <f>VLOOKUP(A355,home!$A$2:$E$405,3,FALSE)</f>
        <v>1.4705999999999999</v>
      </c>
      <c r="F355" s="10">
        <f>VLOOKUP(B355,home!$B$2:$E$405,3,FALSE)</f>
        <v>0.75549999999999995</v>
      </c>
      <c r="G355" s="10">
        <f>VLOOKUP(C355,away!$B$2:$E$405,4,FALSE)</f>
        <v>0.68</v>
      </c>
      <c r="H355" s="10">
        <f>VLOOKUP(A355,away!$A$2:$E$405,3,FALSE)</f>
        <v>1.2646999999999999</v>
      </c>
      <c r="I355" s="10">
        <f>VLOOKUP(C355,away!$B$2:$E$405,3,FALSE)</f>
        <v>0.98839999999999995</v>
      </c>
      <c r="J355" s="10">
        <f>VLOOKUP(B355,home!$B$2:$E$405,4,FALSE)</f>
        <v>1.1420999999999999</v>
      </c>
      <c r="K355" s="12">
        <f t="shared" si="614"/>
        <v>0.75550604399999999</v>
      </c>
      <c r="L355" s="12">
        <f t="shared" si="615"/>
        <v>1.4276586691079995</v>
      </c>
      <c r="M355" s="13">
        <f t="shared" si="616"/>
        <v>0.11268435210858191</v>
      </c>
      <c r="N355" s="13">
        <f t="shared" si="617"/>
        <v>8.5133709082257786E-2</v>
      </c>
      <c r="O355" s="13">
        <f t="shared" si="618"/>
        <v>0.16087479216063524</v>
      </c>
      <c r="P355" s="13">
        <f t="shared" si="619"/>
        <v>0.12154187780460375</v>
      </c>
      <c r="Q355" s="13">
        <f t="shared" si="620"/>
        <v>3.2159515879891722E-2</v>
      </c>
      <c r="R355" s="13">
        <f t="shared" si="621"/>
        <v>0.11483714583453931</v>
      </c>
      <c r="S355" s="13">
        <f t="shared" si="622"/>
        <v>3.2773911780658374E-2</v>
      </c>
      <c r="T355" s="13">
        <f t="shared" si="623"/>
        <v>4.5912811640243793E-2</v>
      </c>
      <c r="U355" s="13">
        <f t="shared" si="624"/>
        <v>8.6760157753703882E-2</v>
      </c>
      <c r="V355" s="13">
        <f t="shared" si="625"/>
        <v>3.9277885589111602E-3</v>
      </c>
      <c r="W355" s="13">
        <f t="shared" si="626"/>
        <v>8.0989028731240573E-3</v>
      </c>
      <c r="X355" s="13">
        <f t="shared" si="627"/>
        <v>1.1562468897079245E-2</v>
      </c>
      <c r="Y355" s="13">
        <f t="shared" si="628"/>
        <v>8.2536294786034001E-3</v>
      </c>
      <c r="Z355" s="13">
        <f t="shared" si="629"/>
        <v>5.4649415595433209E-2</v>
      </c>
      <c r="AA355" s="13">
        <f t="shared" si="630"/>
        <v>4.1287963783417647E-2</v>
      </c>
      <c r="AB355" s="13">
        <f t="shared" si="631"/>
        <v>1.559665309141257E-2</v>
      </c>
      <c r="AC355" s="13">
        <f t="shared" si="632"/>
        <v>2.6478321309504594E-4</v>
      </c>
      <c r="AD355" s="13">
        <f t="shared" si="633"/>
        <v>1.5296925176035475E-3</v>
      </c>
      <c r="AE355" s="13">
        <f t="shared" si="634"/>
        <v>2.1838787838263456E-3</v>
      </c>
      <c r="AF355" s="13">
        <f t="shared" si="635"/>
        <v>1.5589167390053591E-3</v>
      </c>
      <c r="AG355" s="13">
        <f t="shared" si="636"/>
        <v>7.4186699895285781E-4</v>
      </c>
      <c r="AH355" s="13">
        <f t="shared" si="637"/>
        <v>1.9505177984126553E-2</v>
      </c>
      <c r="AI355" s="13">
        <f t="shared" si="638"/>
        <v>1.4736279856303347E-2</v>
      </c>
      <c r="AJ355" s="13">
        <f t="shared" si="639"/>
        <v>5.5666742487563148E-3</v>
      </c>
      <c r="AK355" s="13">
        <f t="shared" si="640"/>
        <v>1.401885346638185E-3</v>
      </c>
      <c r="AL355" s="13">
        <f t="shared" si="641"/>
        <v>1.1423857289323654E-5</v>
      </c>
      <c r="AM355" s="13">
        <f t="shared" si="642"/>
        <v>2.3113838850221137E-4</v>
      </c>
      <c r="AN355" s="13">
        <f t="shared" si="643"/>
        <v>3.2998672410883485E-4</v>
      </c>
      <c r="AO355" s="13">
        <f t="shared" si="644"/>
        <v>2.3555420368226394E-4</v>
      </c>
      <c r="AP355" s="13">
        <f t="shared" si="645"/>
        <v>1.1209700031060517E-4</v>
      </c>
      <c r="AQ355" s="13">
        <f t="shared" si="646"/>
        <v>4.0009063568609445E-5</v>
      </c>
      <c r="AR355" s="13">
        <f t="shared" si="647"/>
        <v>5.5693472883065502E-3</v>
      </c>
      <c r="AS355" s="13">
        <f t="shared" si="648"/>
        <v>4.2076755374506093E-3</v>
      </c>
      <c r="AT355" s="13">
        <f t="shared" si="649"/>
        <v>1.5894621498674418E-3</v>
      </c>
      <c r="AU355" s="13">
        <f t="shared" si="650"/>
        <v>4.0028275364469533E-4</v>
      </c>
      <c r="AV355" s="13">
        <f t="shared" si="651"/>
        <v>7.5604009921882587E-5</v>
      </c>
      <c r="AW355" s="13">
        <f t="shared" si="652"/>
        <v>3.4227296591827415E-7</v>
      </c>
      <c r="AX355" s="13">
        <f t="shared" si="653"/>
        <v>2.9104408252306782E-5</v>
      </c>
      <c r="AY355" s="13">
        <f t="shared" si="654"/>
        <v>4.1551160750664179E-5</v>
      </c>
      <c r="AZ355" s="13">
        <f t="shared" si="655"/>
        <v>2.9660437428592891E-5</v>
      </c>
      <c r="BA355" s="13">
        <f t="shared" si="656"/>
        <v>1.4114993541488673E-5</v>
      </c>
      <c r="BB355" s="13">
        <f t="shared" si="657"/>
        <v>5.0378482234774373E-6</v>
      </c>
      <c r="BC355" s="13">
        <f t="shared" si="658"/>
        <v>1.4384655379795787E-6</v>
      </c>
      <c r="BD355" s="13">
        <f t="shared" si="659"/>
        <v>1.3251878229039939E-3</v>
      </c>
      <c r="BE355" s="13">
        <f t="shared" si="660"/>
        <v>1.0011874096391691E-3</v>
      </c>
      <c r="BF355" s="13">
        <f t="shared" si="661"/>
        <v>3.7820156957954802E-4</v>
      </c>
      <c r="BG355" s="13">
        <f t="shared" si="662"/>
        <v>9.5244523889211687E-5</v>
      </c>
      <c r="BH355" s="13">
        <f t="shared" si="663"/>
        <v>1.798945336405045E-5</v>
      </c>
      <c r="BI355" s="13">
        <f t="shared" si="664"/>
        <v>2.7182281489592505E-6</v>
      </c>
      <c r="BJ355" s="14">
        <f t="shared" si="665"/>
        <v>0.19820508558449509</v>
      </c>
      <c r="BK355" s="14">
        <f t="shared" si="666"/>
        <v>0.27124568848389019</v>
      </c>
      <c r="BL355" s="14">
        <f t="shared" si="667"/>
        <v>0.47522963080624919</v>
      </c>
      <c r="BM355" s="14">
        <f t="shared" si="668"/>
        <v>0.37205721871177316</v>
      </c>
      <c r="BN355" s="14">
        <f t="shared" si="669"/>
        <v>0.62723139287050966</v>
      </c>
    </row>
    <row r="356" spans="1:66" x14ac:dyDescent="0.25">
      <c r="A356" t="s">
        <v>341</v>
      </c>
      <c r="B356" t="s">
        <v>147</v>
      </c>
      <c r="C356" t="s">
        <v>150</v>
      </c>
      <c r="D356" t="s">
        <v>356</v>
      </c>
      <c r="E356" s="10">
        <f>VLOOKUP(A356,home!$A$2:$E$405,3,FALSE)</f>
        <v>1.4705999999999999</v>
      </c>
      <c r="F356" s="10">
        <f>VLOOKUP(B356,home!$B$2:$E$405,3,FALSE)</f>
        <v>1.0578000000000001</v>
      </c>
      <c r="G356" s="10">
        <f>VLOOKUP(C356,away!$B$2:$E$405,4,FALSE)</f>
        <v>1.2844</v>
      </c>
      <c r="H356" s="10">
        <f>VLOOKUP(A356,away!$A$2:$E$405,3,FALSE)</f>
        <v>1.2646999999999999</v>
      </c>
      <c r="I356" s="10">
        <f>VLOOKUP(C356,away!$B$2:$E$405,3,FALSE)</f>
        <v>0.79069999999999996</v>
      </c>
      <c r="J356" s="10">
        <f>VLOOKUP(B356,home!$B$2:$E$405,4,FALSE)</f>
        <v>0.70279999999999998</v>
      </c>
      <c r="K356" s="12">
        <f t="shared" si="614"/>
        <v>1.9980135133919998</v>
      </c>
      <c r="L356" s="12">
        <f t="shared" si="615"/>
        <v>0.70279879821199986</v>
      </c>
      <c r="M356" s="13">
        <f t="shared" si="616"/>
        <v>6.7150943088679568E-2</v>
      </c>
      <c r="N356" s="13">
        <f t="shared" si="617"/>
        <v>0.13416849172819889</v>
      </c>
      <c r="O356" s="13">
        <f t="shared" si="618"/>
        <v>4.7193602101526393E-2</v>
      </c>
      <c r="P356" s="13">
        <f t="shared" si="619"/>
        <v>9.4293454744494826E-2</v>
      </c>
      <c r="Q356" s="13">
        <f t="shared" si="620"/>
        <v>0.13403522977218207</v>
      </c>
      <c r="R356" s="13">
        <f t="shared" si="621"/>
        <v>1.6583803420124027E-2</v>
      </c>
      <c r="S356" s="13">
        <f t="shared" si="622"/>
        <v>3.3101752554354658E-2</v>
      </c>
      <c r="T356" s="13">
        <f t="shared" si="623"/>
        <v>9.4199798401958815E-2</v>
      </c>
      <c r="U356" s="13">
        <f t="shared" si="624"/>
        <v>3.3134663336844276E-2</v>
      </c>
      <c r="V356" s="13">
        <f t="shared" si="625"/>
        <v>5.1646144953128546E-3</v>
      </c>
      <c r="W356" s="13">
        <f t="shared" si="626"/>
        <v>8.9268066785140501E-2</v>
      </c>
      <c r="X356" s="13">
        <f t="shared" si="627"/>
        <v>6.2737490055305281E-2</v>
      </c>
      <c r="Y356" s="13">
        <f t="shared" si="628"/>
        <v>2.204591630685292E-2</v>
      </c>
      <c r="Z356" s="13">
        <f t="shared" si="629"/>
        <v>3.8850257044824072E-3</v>
      </c>
      <c r="AA356" s="13">
        <f t="shared" si="630"/>
        <v>7.7623338574311241E-3</v>
      </c>
      <c r="AB356" s="13">
        <f t="shared" si="631"/>
        <v>7.7546239713038173E-3</v>
      </c>
      <c r="AC356" s="13">
        <f t="shared" si="632"/>
        <v>4.5325996254384895E-4</v>
      </c>
      <c r="AD356" s="13">
        <f t="shared" si="633"/>
        <v>4.4589700937772557E-2</v>
      </c>
      <c r="AE356" s="13">
        <f t="shared" si="634"/>
        <v>3.1337588231699035E-2</v>
      </c>
      <c r="AF356" s="13">
        <f t="shared" si="635"/>
        <v>1.1012009674050294E-2</v>
      </c>
      <c r="AG356" s="13">
        <f t="shared" si="636"/>
        <v>2.5797423882738214E-3</v>
      </c>
      <c r="AH356" s="13">
        <f t="shared" si="637"/>
        <v>6.8259784903324091E-4</v>
      </c>
      <c r="AI356" s="13">
        <f t="shared" si="638"/>
        <v>1.3638397265807276E-3</v>
      </c>
      <c r="AJ356" s="13">
        <f t="shared" si="639"/>
        <v>1.3624851019045721E-3</v>
      </c>
      <c r="AK356" s="13">
        <f t="shared" si="640"/>
        <v>9.0742121513353701E-4</v>
      </c>
      <c r="AL356" s="13">
        <f t="shared" si="641"/>
        <v>2.5458732699660285E-5</v>
      </c>
      <c r="AM356" s="13">
        <f t="shared" si="642"/>
        <v>1.7818165006355496E-2</v>
      </c>
      <c r="AN356" s="13">
        <f t="shared" si="643"/>
        <v>1.2522584952809753E-2</v>
      </c>
      <c r="AO356" s="13">
        <f t="shared" si="644"/>
        <v>4.400428827671183E-3</v>
      </c>
      <c r="AP356" s="13">
        <f t="shared" si="645"/>
        <v>1.0308720305682491E-3</v>
      </c>
      <c r="AQ356" s="13">
        <f t="shared" si="646"/>
        <v>1.8112390604843235E-4</v>
      </c>
      <c r="AR356" s="13">
        <f t="shared" si="647"/>
        <v>9.5945789592531567E-5</v>
      </c>
      <c r="AS356" s="13">
        <f t="shared" si="648"/>
        <v>1.9170098415894357E-4</v>
      </c>
      <c r="AT356" s="13">
        <f t="shared" si="649"/>
        <v>1.915105784400575E-4</v>
      </c>
      <c r="AU356" s="13">
        <f t="shared" si="650"/>
        <v>1.2754690789358448E-4</v>
      </c>
      <c r="AV356" s="13">
        <f t="shared" si="651"/>
        <v>6.371011139068663E-5</v>
      </c>
      <c r="AW356" s="13">
        <f t="shared" si="652"/>
        <v>9.9303307065885035E-7</v>
      </c>
      <c r="AX356" s="13">
        <f t="shared" si="653"/>
        <v>5.933489077757796E-3</v>
      </c>
      <c r="AY356" s="13">
        <f t="shared" si="654"/>
        <v>4.1700489930522064E-3</v>
      </c>
      <c r="AZ356" s="13">
        <f t="shared" si="655"/>
        <v>1.4653527104011251E-3</v>
      </c>
      <c r="BA356" s="13">
        <f t="shared" si="656"/>
        <v>3.4328270794220251E-4</v>
      </c>
      <c r="BB356" s="13">
        <f t="shared" si="657"/>
        <v>6.0314668647185213E-5</v>
      </c>
      <c r="BC356" s="13">
        <f t="shared" si="658"/>
        <v>8.477815327959351E-6</v>
      </c>
      <c r="BD356" s="13">
        <f t="shared" si="659"/>
        <v>1.1238430936522096E-5</v>
      </c>
      <c r="BE356" s="13">
        <f t="shared" si="660"/>
        <v>2.2454536880493857E-5</v>
      </c>
      <c r="BF356" s="13">
        <f t="shared" si="661"/>
        <v>2.2432234062092883E-5</v>
      </c>
      <c r="BG356" s="13">
        <f t="shared" si="662"/>
        <v>1.4939968930544633E-5</v>
      </c>
      <c r="BH356" s="13">
        <f t="shared" si="663"/>
        <v>7.462564953221199E-6</v>
      </c>
      <c r="BI356" s="13">
        <f t="shared" si="664"/>
        <v>2.9820611242202978E-6</v>
      </c>
      <c r="BJ356" s="14">
        <f t="shared" si="665"/>
        <v>0.67390817497801592</v>
      </c>
      <c r="BK356" s="14">
        <f t="shared" si="666"/>
        <v>0.20435953257113762</v>
      </c>
      <c r="BL356" s="14">
        <f t="shared" si="667"/>
        <v>0.11749729474824461</v>
      </c>
      <c r="BM356" s="14">
        <f t="shared" si="668"/>
        <v>0.50205544718669315</v>
      </c>
      <c r="BN356" s="14">
        <f t="shared" si="669"/>
        <v>0.49342552485520574</v>
      </c>
    </row>
    <row r="357" spans="1:66" x14ac:dyDescent="0.25">
      <c r="A357" t="s">
        <v>351</v>
      </c>
      <c r="B357" t="s">
        <v>164</v>
      </c>
      <c r="C357" t="s">
        <v>156</v>
      </c>
      <c r="D357" t="s">
        <v>356</v>
      </c>
      <c r="E357" s="10">
        <f>VLOOKUP(A357,home!$A$2:$E$405,3,FALSE)</f>
        <v>1.3231999999999999</v>
      </c>
      <c r="F357" s="10">
        <f>VLOOKUP(B357,home!$B$2:$E$405,3,FALSE)</f>
        <v>0.97170000000000001</v>
      </c>
      <c r="G357" s="10">
        <f>VLOOKUP(C357,away!$B$2:$E$405,4,FALSE)</f>
        <v>0.93010000000000004</v>
      </c>
      <c r="H357" s="10">
        <f>VLOOKUP(A357,away!$A$2:$E$405,3,FALSE)</f>
        <v>1.1951000000000001</v>
      </c>
      <c r="I357" s="10">
        <f>VLOOKUP(C357,away!$B$2:$E$405,3,FALSE)</f>
        <v>1.0298</v>
      </c>
      <c r="J357" s="10">
        <f>VLOOKUP(B357,home!$B$2:$E$405,4,FALSE)</f>
        <v>0.89649999999999996</v>
      </c>
      <c r="K357" s="12">
        <f t="shared" si="614"/>
        <v>1.1958792745439999</v>
      </c>
      <c r="L357" s="12">
        <f t="shared" si="615"/>
        <v>1.1033350830700002</v>
      </c>
      <c r="M357" s="13">
        <f t="shared" si="616"/>
        <v>0.10033764226968983</v>
      </c>
      <c r="N357" s="13">
        <f t="shared" si="617"/>
        <v>0.11999170684693204</v>
      </c>
      <c r="O357" s="13">
        <f t="shared" si="618"/>
        <v>0.11070604086867618</v>
      </c>
      <c r="P357" s="13">
        <f t="shared" si="619"/>
        <v>0.13239105984167085</v>
      </c>
      <c r="Q357" s="13">
        <f t="shared" si="620"/>
        <v>7.1747797667702715E-2</v>
      </c>
      <c r="R357" s="13">
        <f t="shared" si="621"/>
        <v>6.1072929399095838E-2</v>
      </c>
      <c r="S357" s="13">
        <f t="shared" si="622"/>
        <v>4.367102995825424E-2</v>
      </c>
      <c r="T357" s="13">
        <f t="shared" si="623"/>
        <v>7.9161862299784336E-2</v>
      </c>
      <c r="U357" s="13">
        <f t="shared" si="624"/>
        <v>7.3035850504067648E-2</v>
      </c>
      <c r="V357" s="13">
        <f t="shared" si="625"/>
        <v>6.4024425814973984E-3</v>
      </c>
      <c r="W357" s="13">
        <f t="shared" si="626"/>
        <v>2.8600568074993997E-2</v>
      </c>
      <c r="X357" s="13">
        <f t="shared" si="627"/>
        <v>3.1556010152872696E-2</v>
      </c>
      <c r="Y357" s="13">
        <f t="shared" si="628"/>
        <v>1.7408426541688785E-2</v>
      </c>
      <c r="Z357" s="13">
        <f t="shared" si="629"/>
        <v>2.2461301877293227E-2</v>
      </c>
      <c r="AA357" s="13">
        <f t="shared" si="630"/>
        <v>2.6861005394331203E-2</v>
      </c>
      <c r="AB357" s="13">
        <f t="shared" si="631"/>
        <v>1.6061259822247639E-2</v>
      </c>
      <c r="AC357" s="13">
        <f t="shared" si="632"/>
        <v>5.2798365334667666E-4</v>
      </c>
      <c r="AD357" s="13">
        <f t="shared" si="633"/>
        <v>8.5507066502675325E-3</v>
      </c>
      <c r="AE357" s="13">
        <f t="shared" si="634"/>
        <v>9.4342946322801286E-3</v>
      </c>
      <c r="AF357" s="13">
        <f t="shared" si="635"/>
        <v>5.2045941259068274E-3</v>
      </c>
      <c r="AG357" s="13">
        <f t="shared" si="636"/>
        <v>1.9141370974176818E-3</v>
      </c>
      <c r="AH357" s="13">
        <f t="shared" si="637"/>
        <v>6.1955855931609179E-3</v>
      </c>
      <c r="AI357" s="13">
        <f t="shared" si="638"/>
        <v>7.4091724045245349E-3</v>
      </c>
      <c r="AJ357" s="13">
        <f t="shared" si="639"/>
        <v>4.4302378600471135E-3</v>
      </c>
      <c r="AK357" s="13">
        <f t="shared" si="640"/>
        <v>1.7660098793768344E-3</v>
      </c>
      <c r="AL357" s="13">
        <f t="shared" si="641"/>
        <v>2.786603865287732E-5</v>
      </c>
      <c r="AM357" s="13">
        <f t="shared" si="642"/>
        <v>2.0451225731520986E-3</v>
      </c>
      <c r="AN357" s="13">
        <f t="shared" si="643"/>
        <v>2.2564554841371033E-3</v>
      </c>
      <c r="AO357" s="13">
        <f t="shared" si="644"/>
        <v>1.2448132495170843E-3</v>
      </c>
      <c r="AP357" s="13">
        <f t="shared" si="645"/>
        <v>4.5781537668752311E-4</v>
      </c>
      <c r="AQ357" s="13">
        <f t="shared" si="646"/>
        <v>1.2628094166706292E-4</v>
      </c>
      <c r="AR357" s="13">
        <f t="shared" si="647"/>
        <v>1.3671613890194985E-3</v>
      </c>
      <c r="AS357" s="13">
        <f t="shared" si="648"/>
        <v>1.6349599700852049E-3</v>
      </c>
      <c r="AT357" s="13">
        <f t="shared" si="649"/>
        <v>9.7760737146698772E-4</v>
      </c>
      <c r="AU357" s="13">
        <f t="shared" si="650"/>
        <v>3.897001313929358E-4</v>
      </c>
      <c r="AV357" s="13">
        <f t="shared" si="651"/>
        <v>1.1650857760497145E-4</v>
      </c>
      <c r="AW357" s="13">
        <f t="shared" si="652"/>
        <v>1.0213333222240203E-6</v>
      </c>
      <c r="AX357" s="13">
        <f t="shared" si="653"/>
        <v>4.0761994985578145E-4</v>
      </c>
      <c r="AY357" s="13">
        <f t="shared" si="654"/>
        <v>4.497413912351179E-4</v>
      </c>
      <c r="AZ357" s="13">
        <f t="shared" si="655"/>
        <v>2.4810772762920815E-4</v>
      </c>
      <c r="BA357" s="13">
        <f t="shared" si="656"/>
        <v>9.1248653424693806E-5</v>
      </c>
      <c r="BB357" s="13">
        <f t="shared" si="657"/>
        <v>2.5169460151590048E-5</v>
      </c>
      <c r="BC357" s="13">
        <f t="shared" si="658"/>
        <v>5.5540696814363282E-6</v>
      </c>
      <c r="BD357" s="13">
        <f t="shared" si="659"/>
        <v>2.5140618745398752E-4</v>
      </c>
      <c r="BE357" s="13">
        <f t="shared" si="660"/>
        <v>3.0065144906834743E-4</v>
      </c>
      <c r="BF357" s="13">
        <f t="shared" si="661"/>
        <v>1.797714184012289E-4</v>
      </c>
      <c r="BG357" s="13">
        <f t="shared" si="662"/>
        <v>7.1661637807135818E-5</v>
      </c>
      <c r="BH357" s="13">
        <f t="shared" si="663"/>
        <v>2.1424666858358125E-5</v>
      </c>
      <c r="BI357" s="13">
        <f t="shared" si="664"/>
        <v>5.1242630119840397E-6</v>
      </c>
      <c r="BJ357" s="14">
        <f t="shared" si="665"/>
        <v>0.38092803296698546</v>
      </c>
      <c r="BK357" s="14">
        <f t="shared" si="666"/>
        <v>0.28380776573434702</v>
      </c>
      <c r="BL357" s="14">
        <f t="shared" si="667"/>
        <v>0.31285406878769861</v>
      </c>
      <c r="BM357" s="14">
        <f t="shared" si="668"/>
        <v>0.40335527241464397</v>
      </c>
      <c r="BN357" s="14">
        <f t="shared" si="669"/>
        <v>0.59624717689376738</v>
      </c>
    </row>
    <row r="358" spans="1:66" x14ac:dyDescent="0.25">
      <c r="A358" t="s">
        <v>342</v>
      </c>
      <c r="B358" t="s">
        <v>175</v>
      </c>
      <c r="C358" t="s">
        <v>176</v>
      </c>
      <c r="D358" t="s">
        <v>356</v>
      </c>
      <c r="E358" s="10">
        <f>VLOOKUP(A358,home!$A$2:$E$405,3,FALSE)</f>
        <v>1.3548</v>
      </c>
      <c r="F358" s="10">
        <f>VLOOKUP(B358,home!$B$2:$E$405,3,FALSE)</f>
        <v>1.2302</v>
      </c>
      <c r="G358" s="10">
        <f>VLOOKUP(C358,away!$B$2:$E$405,4,FALSE)</f>
        <v>1.1072</v>
      </c>
      <c r="H358" s="10">
        <f>VLOOKUP(A358,away!$A$2:$E$405,3,FALSE)</f>
        <v>1.1719999999999999</v>
      </c>
      <c r="I358" s="10">
        <f>VLOOKUP(C358,away!$B$2:$E$405,3,FALSE)</f>
        <v>0.75839999999999996</v>
      </c>
      <c r="J358" s="10">
        <f>VLOOKUP(B358,home!$B$2:$E$405,4,FALSE)</f>
        <v>0.85319999999999996</v>
      </c>
      <c r="K358" s="12">
        <f t="shared" si="614"/>
        <v>1.8453425157119998</v>
      </c>
      <c r="L358" s="12">
        <f t="shared" si="615"/>
        <v>0.75836238335999984</v>
      </c>
      <c r="M358" s="13">
        <f t="shared" si="616"/>
        <v>7.3998911224251368E-2</v>
      </c>
      <c r="N358" s="13">
        <f t="shared" si="617"/>
        <v>0.13655333699850894</v>
      </c>
      <c r="O358" s="13">
        <f t="shared" si="618"/>
        <v>5.6117990682068304E-2</v>
      </c>
      <c r="P358" s="13">
        <f t="shared" si="619"/>
        <v>0.10355691410195048</v>
      </c>
      <c r="Q358" s="13">
        <f t="shared" si="620"/>
        <v>0.12599383921284854</v>
      </c>
      <c r="R358" s="13">
        <f t="shared" si="621"/>
        <v>2.1278886581513789E-2</v>
      </c>
      <c r="S358" s="13">
        <f t="shared" si="622"/>
        <v>3.6230379207269368E-2</v>
      </c>
      <c r="T358" s="13">
        <f t="shared" si="623"/>
        <v>9.5548988194132406E-2</v>
      </c>
      <c r="U358" s="13">
        <f t="shared" si="624"/>
        <v>3.926683409588097E-2</v>
      </c>
      <c r="V358" s="13">
        <f t="shared" si="625"/>
        <v>5.6335757819136511E-3</v>
      </c>
      <c r="W358" s="13">
        <f t="shared" si="626"/>
        <v>7.7500596072417022E-2</v>
      </c>
      <c r="X358" s="13">
        <f t="shared" si="627"/>
        <v>5.8773536749298812E-2</v>
      </c>
      <c r="Y358" s="13">
        <f t="shared" si="628"/>
        <v>2.2285819703847388E-2</v>
      </c>
      <c r="Z358" s="13">
        <f t="shared" si="629"/>
        <v>5.3790357144013062E-3</v>
      </c>
      <c r="AA358" s="13">
        <f t="shared" si="630"/>
        <v>9.9261632973179983E-3</v>
      </c>
      <c r="AB358" s="13">
        <f t="shared" si="631"/>
        <v>9.1585855752204601E-3</v>
      </c>
      <c r="AC358" s="13">
        <f t="shared" si="632"/>
        <v>4.927401242148839E-4</v>
      </c>
      <c r="AD358" s="13">
        <f t="shared" si="633"/>
        <v>3.5753786231363396E-2</v>
      </c>
      <c r="AE358" s="13">
        <f t="shared" si="634"/>
        <v>2.7114326540560688E-2</v>
      </c>
      <c r="AF358" s="13">
        <f t="shared" si="635"/>
        <v>1.028124264925045E-2</v>
      </c>
      <c r="AG358" s="13">
        <f t="shared" si="636"/>
        <v>2.5989692264626837E-3</v>
      </c>
      <c r="AH358" s="13">
        <f t="shared" si="637"/>
        <v>1.0198145861379834E-3</v>
      </c>
      <c r="AI358" s="13">
        <f t="shared" si="638"/>
        <v>1.8819072139436581E-3</v>
      </c>
      <c r="AJ358" s="13">
        <f t="shared" si="639"/>
        <v>1.7363816962576758E-3</v>
      </c>
      <c r="AK358" s="13">
        <f t="shared" si="640"/>
        <v>1.0680729892028028E-3</v>
      </c>
      <c r="AL358" s="13">
        <f t="shared" si="641"/>
        <v>2.7582377023505407E-5</v>
      </c>
      <c r="AM358" s="13">
        <f t="shared" si="642"/>
        <v>1.3195596366082642E-2</v>
      </c>
      <c r="AN358" s="13">
        <f t="shared" si="643"/>
        <v>1.0007043910038984E-2</v>
      </c>
      <c r="AO358" s="13">
        <f t="shared" si="644"/>
        <v>3.7944828350026673E-3</v>
      </c>
      <c r="AP358" s="13">
        <f t="shared" si="645"/>
        <v>9.5919768212374406E-4</v>
      </c>
      <c r="AQ358" s="13">
        <f t="shared" si="646"/>
        <v>1.818548600821875E-4</v>
      </c>
      <c r="AR358" s="13">
        <f t="shared" si="647"/>
        <v>1.5467780402577861E-4</v>
      </c>
      <c r="AS358" s="13">
        <f t="shared" si="648"/>
        <v>2.8543352800573801E-4</v>
      </c>
      <c r="AT358" s="13">
        <f t="shared" si="649"/>
        <v>2.6336131231933011E-4</v>
      </c>
      <c r="AU358" s="13">
        <f t="shared" si="650"/>
        <v>1.6199727553885542E-4</v>
      </c>
      <c r="AV358" s="13">
        <f t="shared" si="651"/>
        <v>7.4735114995340367E-5</v>
      </c>
      <c r="AW358" s="13">
        <f t="shared" si="652"/>
        <v>1.0722176706892852E-6</v>
      </c>
      <c r="AX358" s="13">
        <f t="shared" si="653"/>
        <v>4.0583991657511748E-3</v>
      </c>
      <c r="AY358" s="13">
        <f t="shared" si="654"/>
        <v>3.0777372639652955E-3</v>
      </c>
      <c r="AZ358" s="13">
        <f t="shared" si="655"/>
        <v>1.1670200834283031E-3</v>
      </c>
      <c r="BA358" s="13">
        <f t="shared" si="656"/>
        <v>2.9500804396589129E-4</v>
      </c>
      <c r="BB358" s="13">
        <f t="shared" si="657"/>
        <v>5.5930750833086231E-5</v>
      </c>
      <c r="BC358" s="13">
        <f t="shared" si="658"/>
        <v>8.4831555009787164E-6</v>
      </c>
      <c r="BD358" s="13">
        <f t="shared" si="659"/>
        <v>1.9550304685646736E-5</v>
      </c>
      <c r="BE358" s="13">
        <f t="shared" si="660"/>
        <v>3.6077008431547446E-5</v>
      </c>
      <c r="BF358" s="13">
        <f t="shared" si="661"/>
        <v>3.3287218749217404E-5</v>
      </c>
      <c r="BG358" s="13">
        <f t="shared" si="662"/>
        <v>2.0475439995912158E-5</v>
      </c>
      <c r="BH358" s="13">
        <f t="shared" si="663"/>
        <v>9.4460499880916612E-6</v>
      </c>
      <c r="BI358" s="13">
        <f t="shared" si="664"/>
        <v>3.4862395297132753E-6</v>
      </c>
      <c r="BJ358" s="14">
        <f t="shared" si="665"/>
        <v>0.62920519569546518</v>
      </c>
      <c r="BK358" s="14">
        <f t="shared" si="666"/>
        <v>0.22301784008058853</v>
      </c>
      <c r="BL358" s="14">
        <f t="shared" si="667"/>
        <v>0.14251716401380884</v>
      </c>
      <c r="BM358" s="14">
        <f t="shared" si="668"/>
        <v>0.47954269165682806</v>
      </c>
      <c r="BN358" s="14">
        <f t="shared" si="669"/>
        <v>0.51749987880114146</v>
      </c>
    </row>
    <row r="359" spans="1:66" x14ac:dyDescent="0.25">
      <c r="A359" t="s">
        <v>343</v>
      </c>
      <c r="B359" t="s">
        <v>189</v>
      </c>
      <c r="C359" t="s">
        <v>180</v>
      </c>
      <c r="D359" t="s">
        <v>356</v>
      </c>
      <c r="E359" s="10">
        <f>VLOOKUP(A359,home!$A$2:$E$405,3,FALSE)</f>
        <v>1.3052999999999999</v>
      </c>
      <c r="F359" s="10">
        <f>VLOOKUP(B359,home!$B$2:$E$405,3,FALSE)</f>
        <v>0.6855</v>
      </c>
      <c r="G359" s="10">
        <f>VLOOKUP(C359,away!$B$2:$E$405,4,FALSE)</f>
        <v>0.8468</v>
      </c>
      <c r="H359" s="10">
        <f>VLOOKUP(A359,away!$A$2:$E$405,3,FALSE)</f>
        <v>1.1211</v>
      </c>
      <c r="I359" s="10">
        <f>VLOOKUP(C359,away!$B$2:$E$405,3,FALSE)</f>
        <v>0.75109999999999999</v>
      </c>
      <c r="J359" s="10">
        <f>VLOOKUP(B359,home!$B$2:$E$405,4,FALSE)</f>
        <v>1.3145</v>
      </c>
      <c r="K359" s="12">
        <f t="shared" si="614"/>
        <v>0.75770237141999996</v>
      </c>
      <c r="L359" s="12">
        <f t="shared" si="615"/>
        <v>1.106885517045</v>
      </c>
      <c r="M359" s="13">
        <f t="shared" si="616"/>
        <v>0.15496005755500544</v>
      </c>
      <c r="N359" s="13">
        <f t="shared" si="617"/>
        <v>0.11741360308480728</v>
      </c>
      <c r="O359" s="13">
        <f t="shared" si="618"/>
        <v>0.17152304342809516</v>
      </c>
      <c r="P359" s="13">
        <f t="shared" si="619"/>
        <v>0.12996341675864331</v>
      </c>
      <c r="Q359" s="13">
        <f t="shared" si="620"/>
        <v>4.4482282747162545E-2</v>
      </c>
      <c r="R359" s="13">
        <f t="shared" si="621"/>
        <v>9.4928186305019563E-2</v>
      </c>
      <c r="S359" s="13">
        <f t="shared" si="622"/>
        <v>2.7249747389880258E-2</v>
      </c>
      <c r="T359" s="13">
        <f t="shared" si="623"/>
        <v>4.9236794537934898E-2</v>
      </c>
      <c r="U359" s="13">
        <f t="shared" si="624"/>
        <v>7.1927311877912875E-2</v>
      </c>
      <c r="V359" s="13">
        <f t="shared" si="625"/>
        <v>2.5393427416622173E-3</v>
      </c>
      <c r="W359" s="13">
        <f t="shared" si="626"/>
        <v>1.1234777041233339E-2</v>
      </c>
      <c r="X359" s="13">
        <f t="shared" si="627"/>
        <v>1.2435611994170861E-2</v>
      </c>
      <c r="Y359" s="13">
        <f t="shared" si="628"/>
        <v>6.88239940596941E-3</v>
      </c>
      <c r="Z359" s="13">
        <f t="shared" si="629"/>
        <v>3.5024878193458564E-2</v>
      </c>
      <c r="AA359" s="13">
        <f t="shared" si="630"/>
        <v>2.6538433265880193E-2</v>
      </c>
      <c r="AB359" s="13">
        <f t="shared" si="631"/>
        <v>1.0054116909664417E-2</v>
      </c>
      <c r="AC359" s="13">
        <f t="shared" si="632"/>
        <v>1.3310755051771023E-4</v>
      </c>
      <c r="AD359" s="13">
        <f t="shared" si="633"/>
        <v>2.1281543016293675E-3</v>
      </c>
      <c r="AE359" s="13">
        <f t="shared" si="634"/>
        <v>2.3556231745105634E-3</v>
      </c>
      <c r="AF359" s="13">
        <f t="shared" si="635"/>
        <v>1.3037025877406551E-3</v>
      </c>
      <c r="AG359" s="13">
        <f t="shared" si="636"/>
        <v>4.8101650430140653E-4</v>
      </c>
      <c r="AH359" s="13">
        <f t="shared" si="637"/>
        <v>9.6921326021511319E-3</v>
      </c>
      <c r="AI359" s="13">
        <f t="shared" si="638"/>
        <v>7.3437518567670071E-3</v>
      </c>
      <c r="AJ359" s="13">
        <f t="shared" si="639"/>
        <v>2.7821890984961943E-3</v>
      </c>
      <c r="AK359" s="13">
        <f t="shared" si="640"/>
        <v>7.0269042588981295E-4</v>
      </c>
      <c r="AL359" s="13">
        <f t="shared" si="641"/>
        <v>4.4654376965534513E-6</v>
      </c>
      <c r="AM359" s="13">
        <f t="shared" si="642"/>
        <v>3.2250151221844924E-4</v>
      </c>
      <c r="AN359" s="13">
        <f t="shared" si="643"/>
        <v>3.5697225309971257E-4</v>
      </c>
      <c r="AO359" s="13">
        <f t="shared" si="644"/>
        <v>1.9756370847149701E-4</v>
      </c>
      <c r="AP359" s="13">
        <f t="shared" si="645"/>
        <v>7.2893469200266891E-5</v>
      </c>
      <c r="AQ359" s="13">
        <f t="shared" si="646"/>
        <v>2.0171181336235301E-5</v>
      </c>
      <c r="AR359" s="13">
        <f t="shared" si="647"/>
        <v>2.1456162413201509E-3</v>
      </c>
      <c r="AS359" s="13">
        <f t="shared" si="648"/>
        <v>1.6257385142055449E-3</v>
      </c>
      <c r="AT359" s="13">
        <f t="shared" si="649"/>
        <v>6.1591296376118428E-4</v>
      </c>
      <c r="AU359" s="13">
        <f t="shared" si="650"/>
        <v>1.5555957107672331E-4</v>
      </c>
      <c r="AV359" s="13">
        <f t="shared" si="651"/>
        <v>2.9466963975477816E-5</v>
      </c>
      <c r="AW359" s="13">
        <f t="shared" si="652"/>
        <v>1.040310267912697E-7</v>
      </c>
      <c r="AX359" s="13">
        <f t="shared" si="653"/>
        <v>4.0726693432409173E-5</v>
      </c>
      <c r="AY359" s="13">
        <f t="shared" si="654"/>
        <v>4.5079787117465431E-5</v>
      </c>
      <c r="AZ359" s="13">
        <f t="shared" si="655"/>
        <v>2.4949081735897135E-5</v>
      </c>
      <c r="BA359" s="13">
        <f t="shared" si="656"/>
        <v>9.2052590790121559E-6</v>
      </c>
      <c r="BB359" s="13">
        <f t="shared" si="657"/>
        <v>2.5472919888013879E-6</v>
      </c>
      <c r="BC359" s="13">
        <f t="shared" si="658"/>
        <v>5.6391212201780193E-7</v>
      </c>
      <c r="BD359" s="13">
        <f t="shared" si="659"/>
        <v>3.9582525710896767E-4</v>
      </c>
      <c r="BE359" s="13">
        <f t="shared" si="660"/>
        <v>2.9991773597939594E-4</v>
      </c>
      <c r="BF359" s="13">
        <f t="shared" si="661"/>
        <v>1.1362418989125286E-4</v>
      </c>
      <c r="BG359" s="13">
        <f t="shared" si="662"/>
        <v>2.8697772710426237E-5</v>
      </c>
      <c r="BH359" s="13">
        <f t="shared" si="663"/>
        <v>5.436092609290529E-6</v>
      </c>
      <c r="BI359" s="13">
        <f t="shared" si="664"/>
        <v>8.2378805226363394E-7</v>
      </c>
      <c r="BJ359" s="14">
        <f t="shared" si="665"/>
        <v>0.24904713952926213</v>
      </c>
      <c r="BK359" s="14">
        <f t="shared" si="666"/>
        <v>0.31489521722052299</v>
      </c>
      <c r="BL359" s="14">
        <f t="shared" si="667"/>
        <v>0.40090847486056702</v>
      </c>
      <c r="BM359" s="14">
        <f t="shared" si="668"/>
        <v>0.28656014416898656</v>
      </c>
      <c r="BN359" s="14">
        <f t="shared" si="669"/>
        <v>0.71327058987873337</v>
      </c>
    </row>
    <row r="360" spans="1:66" x14ac:dyDescent="0.25">
      <c r="A360" t="s">
        <v>346</v>
      </c>
      <c r="B360" t="s">
        <v>320</v>
      </c>
      <c r="C360" t="s">
        <v>234</v>
      </c>
      <c r="D360" t="s">
        <v>356</v>
      </c>
      <c r="E360" s="10">
        <f>VLOOKUP(A360,home!$A$2:$E$405,3,FALSE)</f>
        <v>1.5866</v>
      </c>
      <c r="F360" s="10">
        <f>VLOOKUP(B360,home!$B$2:$E$405,3,FALSE)</f>
        <v>1.0084</v>
      </c>
      <c r="G360" s="10">
        <f>VLOOKUP(C360,away!$B$2:$E$405,4,FALSE)</f>
        <v>0.81940000000000002</v>
      </c>
      <c r="H360" s="10">
        <f>VLOOKUP(A360,away!$A$2:$E$405,3,FALSE)</f>
        <v>1.1788000000000001</v>
      </c>
      <c r="I360" s="10">
        <f>VLOOKUP(C360,away!$B$2:$E$405,3,FALSE)</f>
        <v>1.4420999999999999</v>
      </c>
      <c r="J360" s="10">
        <f>VLOOKUP(B360,home!$B$2:$E$405,4,FALSE)</f>
        <v>1.6117999999999999</v>
      </c>
      <c r="K360" s="12">
        <f t="shared" si="614"/>
        <v>1.3109805443359999</v>
      </c>
      <c r="L360" s="12">
        <f t="shared" si="615"/>
        <v>2.7399753482640001</v>
      </c>
      <c r="M360" s="13">
        <f t="shared" si="616"/>
        <v>1.7405728677644561E-2</v>
      </c>
      <c r="N360" s="13">
        <f t="shared" si="617"/>
        <v>2.281857165638319E-2</v>
      </c>
      <c r="O360" s="13">
        <f t="shared" si="618"/>
        <v>4.7691267495317852E-2</v>
      </c>
      <c r="P360" s="13">
        <f t="shared" si="619"/>
        <v>6.2522323821085579E-2</v>
      </c>
      <c r="Q360" s="13">
        <f t="shared" si="620"/>
        <v>1.4957351745527628E-2</v>
      </c>
      <c r="R360" s="13">
        <f t="shared" si="621"/>
        <v>6.5336448632317565E-2</v>
      </c>
      <c r="S360" s="13">
        <f t="shared" si="622"/>
        <v>5.6145896681265496E-2</v>
      </c>
      <c r="T360" s="13">
        <f t="shared" si="623"/>
        <v>4.0982775058059216E-2</v>
      </c>
      <c r="U360" s="13">
        <f t="shared" si="624"/>
        <v>8.5654812992976781E-2</v>
      </c>
      <c r="V360" s="13">
        <f t="shared" si="625"/>
        <v>2.2408790414438672E-2</v>
      </c>
      <c r="W360" s="13">
        <f t="shared" si="626"/>
        <v>6.5362657110589438E-3</v>
      </c>
      <c r="X360" s="13">
        <f t="shared" si="627"/>
        <v>1.7909206918004773E-2</v>
      </c>
      <c r="Y360" s="13">
        <f t="shared" si="628"/>
        <v>2.4535392731146088E-2</v>
      </c>
      <c r="Z360" s="13">
        <f t="shared" si="629"/>
        <v>5.9673419531889094E-2</v>
      </c>
      <c r="AA360" s="13">
        <f t="shared" si="630"/>
        <v>7.8230692020306442E-2</v>
      </c>
      <c r="AB360" s="13">
        <f t="shared" si="631"/>
        <v>5.127945760428166E-2</v>
      </c>
      <c r="AC360" s="13">
        <f t="shared" si="632"/>
        <v>5.0308496008624522E-3</v>
      </c>
      <c r="AD360" s="13">
        <f t="shared" si="633"/>
        <v>2.1422292949521953E-3</v>
      </c>
      <c r="AE360" s="13">
        <f t="shared" si="634"/>
        <v>5.8696554584979849E-3</v>
      </c>
      <c r="AF360" s="13">
        <f t="shared" si="635"/>
        <v>8.0413556295438528E-3</v>
      </c>
      <c r="AG360" s="13">
        <f t="shared" si="636"/>
        <v>7.3443720638580318E-3</v>
      </c>
      <c r="AH360" s="13">
        <f t="shared" si="637"/>
        <v>4.0875924615997906E-2</v>
      </c>
      <c r="AI360" s="13">
        <f t="shared" si="638"/>
        <v>5.3587541903318235E-2</v>
      </c>
      <c r="AJ360" s="13">
        <f t="shared" si="639"/>
        <v>3.5126112427020177E-2</v>
      </c>
      <c r="AK360" s="13">
        <f t="shared" si="640"/>
        <v>1.534988332999415E-2</v>
      </c>
      <c r="AL360" s="13">
        <f t="shared" si="641"/>
        <v>7.2284341245486185E-4</v>
      </c>
      <c r="AM360" s="13">
        <f t="shared" si="642"/>
        <v>5.6168418543779057E-4</v>
      </c>
      <c r="AN360" s="13">
        <f t="shared" si="643"/>
        <v>1.5390008216092917E-3</v>
      </c>
      <c r="AO360" s="13">
        <f t="shared" si="644"/>
        <v>2.108412156083751E-3</v>
      </c>
      <c r="AP360" s="13">
        <f t="shared" si="645"/>
        <v>1.925665777216542E-3</v>
      </c>
      <c r="AQ360" s="13">
        <f t="shared" si="646"/>
        <v>1.3190691896422407E-3</v>
      </c>
      <c r="AR360" s="13">
        <f t="shared" si="647"/>
        <v>2.2399805157066369E-2</v>
      </c>
      <c r="AS360" s="13">
        <f t="shared" si="648"/>
        <v>2.9365708757831201E-2</v>
      </c>
      <c r="AT360" s="13">
        <f t="shared" si="649"/>
        <v>1.9248936426076998E-2</v>
      </c>
      <c r="AU360" s="13">
        <f t="shared" si="650"/>
        <v>8.4116603845824939E-3</v>
      </c>
      <c r="AV360" s="13">
        <f t="shared" si="651"/>
        <v>2.7568807774373794E-3</v>
      </c>
      <c r="AW360" s="13">
        <f t="shared" si="652"/>
        <v>7.2124801141360909E-5</v>
      </c>
      <c r="AX360" s="13">
        <f t="shared" si="653"/>
        <v>1.2272617319502644E-4</v>
      </c>
      <c r="AY360" s="13">
        <f t="shared" si="654"/>
        <v>3.3626668914115061E-4</v>
      </c>
      <c r="AZ360" s="13">
        <f t="shared" si="655"/>
        <v>4.6068121934455327E-4</v>
      </c>
      <c r="BA360" s="13">
        <f t="shared" si="656"/>
        <v>4.2075172813742549E-4</v>
      </c>
      <c r="BB360" s="13">
        <f t="shared" si="657"/>
        <v>2.8821234070900564E-4</v>
      </c>
      <c r="BC360" s="13">
        <f t="shared" si="658"/>
        <v>1.57938941721628E-4</v>
      </c>
      <c r="BD360" s="13">
        <f t="shared" si="659"/>
        <v>1.0229152322713113E-2</v>
      </c>
      <c r="BE360" s="13">
        <f t="shared" si="660"/>
        <v>1.3410219680126295E-2</v>
      </c>
      <c r="BF360" s="13">
        <f t="shared" si="661"/>
        <v>8.7902685479586545E-3</v>
      </c>
      <c r="BG360" s="13">
        <f t="shared" si="662"/>
        <v>3.84129034862082E-3</v>
      </c>
      <c r="BH360" s="13">
        <f t="shared" si="663"/>
        <v>1.2589642280468854E-3</v>
      </c>
      <c r="BI360" s="13">
        <f t="shared" si="664"/>
        <v>3.3009552179689148E-4</v>
      </c>
      <c r="BJ360" s="14">
        <f t="shared" si="665"/>
        <v>0.16037758548927039</v>
      </c>
      <c r="BK360" s="14">
        <f t="shared" si="666"/>
        <v>0.16457269929689275</v>
      </c>
      <c r="BL360" s="14">
        <f t="shared" si="667"/>
        <v>0.59317512317378784</v>
      </c>
      <c r="BM360" s="14">
        <f t="shared" si="668"/>
        <v>0.74680299357556346</v>
      </c>
      <c r="BN360" s="14">
        <f t="shared" si="669"/>
        <v>0.23073169202827637</v>
      </c>
    </row>
    <row r="361" spans="1:66" x14ac:dyDescent="0.25">
      <c r="A361" t="s">
        <v>346</v>
      </c>
      <c r="B361" t="s">
        <v>241</v>
      </c>
      <c r="C361" t="s">
        <v>243</v>
      </c>
      <c r="D361" t="s">
        <v>356</v>
      </c>
      <c r="E361" s="10">
        <f>VLOOKUP(A361,home!$A$2:$E$405,3,FALSE)</f>
        <v>1.5866</v>
      </c>
      <c r="F361" s="10">
        <f>VLOOKUP(B361,home!$B$2:$E$405,3,FALSE)</f>
        <v>0.91679999999999995</v>
      </c>
      <c r="G361" s="10">
        <f>VLOOKUP(C361,away!$B$2:$E$405,4,FALSE)</f>
        <v>1.2033</v>
      </c>
      <c r="H361" s="10">
        <f>VLOOKUP(A361,away!$A$2:$E$405,3,FALSE)</f>
        <v>1.1788000000000001</v>
      </c>
      <c r="I361" s="10">
        <f>VLOOKUP(C361,away!$B$2:$E$405,3,FALSE)</f>
        <v>0.7712</v>
      </c>
      <c r="J361" s="10">
        <f>VLOOKUP(B361,home!$B$2:$E$405,4,FALSE)</f>
        <v>1.0797000000000001</v>
      </c>
      <c r="K361" s="12">
        <f t="shared" si="614"/>
        <v>1.7503140191039999</v>
      </c>
      <c r="L361" s="12">
        <f t="shared" si="615"/>
        <v>0.98154507763200016</v>
      </c>
      <c r="M361" s="13">
        <f t="shared" si="616"/>
        <v>6.509815333655028E-2</v>
      </c>
      <c r="N361" s="13">
        <f t="shared" si="617"/>
        <v>0.11394221040274578</v>
      </c>
      <c r="O361" s="13">
        <f t="shared" si="618"/>
        <v>6.3896771970424107E-2</v>
      </c>
      <c r="P361" s="13">
        <f t="shared" si="619"/>
        <v>0.11183941575532481</v>
      </c>
      <c r="Q361" s="13">
        <f t="shared" si="620"/>
        <v>9.9717324117811798E-2</v>
      </c>
      <c r="R361" s="13">
        <f t="shared" si="621"/>
        <v>3.135878100207206E-2</v>
      </c>
      <c r="S361" s="13">
        <f t="shared" si="622"/>
        <v>4.8035367654083554E-2</v>
      </c>
      <c r="T361" s="13">
        <f t="shared" si="623"/>
        <v>9.7877048642472902E-2</v>
      </c>
      <c r="U361" s="13">
        <f t="shared" si="624"/>
        <v>5.4887714009938908E-2</v>
      </c>
      <c r="V361" s="13">
        <f t="shared" si="625"/>
        <v>9.1694825918418356E-3</v>
      </c>
      <c r="W361" s="13">
        <f t="shared" si="626"/>
        <v>5.8178876783647818E-2</v>
      </c>
      <c r="X361" s="13">
        <f t="shared" si="627"/>
        <v>5.7105190129148171E-2</v>
      </c>
      <c r="Y361" s="13">
        <f t="shared" si="628"/>
        <v>2.802565913925243E-2</v>
      </c>
      <c r="Z361" s="13">
        <f t="shared" si="629"/>
        <v>1.0260019044374574E-2</v>
      </c>
      <c r="AA361" s="13">
        <f t="shared" si="630"/>
        <v>1.7958255169642837E-2</v>
      </c>
      <c r="AB361" s="13">
        <f t="shared" si="631"/>
        <v>1.5716292891036373E-2</v>
      </c>
      <c r="AC361" s="13">
        <f t="shared" si="632"/>
        <v>9.8458013331465043E-4</v>
      </c>
      <c r="AD361" s="13">
        <f t="shared" si="633"/>
        <v>2.5457825912535741E-2</v>
      </c>
      <c r="AE361" s="13">
        <f t="shared" si="634"/>
        <v>2.4988003711661842E-2</v>
      </c>
      <c r="AF361" s="13">
        <f t="shared" si="635"/>
        <v>1.2263426021515913E-2</v>
      </c>
      <c r="AG361" s="13">
        <f t="shared" si="636"/>
        <v>4.0123684821077102E-3</v>
      </c>
      <c r="AH361" s="13">
        <f t="shared" si="637"/>
        <v>2.5176677973541097E-3</v>
      </c>
      <c r="AI361" s="13">
        <f t="shared" si="638"/>
        <v>4.4067092411555859E-3</v>
      </c>
      <c r="AJ361" s="13">
        <f t="shared" si="639"/>
        <v>3.8565624814548864E-3</v>
      </c>
      <c r="AK361" s="13">
        <f t="shared" si="640"/>
        <v>2.2500651256136665E-3</v>
      </c>
      <c r="AL361" s="13">
        <f t="shared" si="641"/>
        <v>6.766082368261891E-5</v>
      </c>
      <c r="AM361" s="13">
        <f t="shared" si="642"/>
        <v>8.911837918124086E-3</v>
      </c>
      <c r="AN361" s="13">
        <f t="shared" si="643"/>
        <v>8.7473706411889084E-3</v>
      </c>
      <c r="AO361" s="13">
        <f t="shared" si="644"/>
        <v>4.2929692975408225E-3</v>
      </c>
      <c r="AP361" s="13">
        <f t="shared" si="645"/>
        <v>1.4045809608088334E-3</v>
      </c>
      <c r="AQ361" s="13">
        <f t="shared" si="646"/>
        <v>3.4466488205438391E-4</v>
      </c>
      <c r="AR361" s="13">
        <f t="shared" si="647"/>
        <v>4.9424088672110546E-4</v>
      </c>
      <c r="AS361" s="13">
        <f t="shared" si="648"/>
        <v>8.6507675284234272E-4</v>
      </c>
      <c r="AT361" s="13">
        <f t="shared" si="649"/>
        <v>7.5707798405045938E-4</v>
      </c>
      <c r="AU361" s="13">
        <f t="shared" si="650"/>
        <v>4.4170806967950465E-4</v>
      </c>
      <c r="AV361" s="13">
        <f t="shared" si="651"/>
        <v>1.932819566778508E-4</v>
      </c>
      <c r="AW361" s="13">
        <f t="shared" si="652"/>
        <v>3.2289476234221682E-6</v>
      </c>
      <c r="AX361" s="13">
        <f t="shared" si="653"/>
        <v>2.5997524740125296E-3</v>
      </c>
      <c r="AY361" s="13">
        <f t="shared" si="654"/>
        <v>2.5517742439286131E-3</v>
      </c>
      <c r="AZ361" s="13">
        <f t="shared" si="655"/>
        <v>1.2523407241781242E-3</v>
      </c>
      <c r="BA361" s="13">
        <f t="shared" si="656"/>
        <v>4.0974295777837749E-4</v>
      </c>
      <c r="BB361" s="13">
        <f t="shared" si="657"/>
        <v>1.005452958254357E-4</v>
      </c>
      <c r="BC361" s="13">
        <f t="shared" si="658"/>
        <v>1.9737948039301947E-5</v>
      </c>
      <c r="BD361" s="13">
        <f t="shared" si="659"/>
        <v>8.0853284920929304E-5</v>
      </c>
      <c r="BE361" s="13">
        <f t="shared" si="660"/>
        <v>1.4151863808771259E-4</v>
      </c>
      <c r="BF361" s="13">
        <f t="shared" si="661"/>
        <v>1.2385102810471435E-4</v>
      </c>
      <c r="BG361" s="13">
        <f t="shared" si="662"/>
        <v>7.225939692404169E-5</v>
      </c>
      <c r="BH361" s="13">
        <f t="shared" si="663"/>
        <v>3.1619158862037643E-5</v>
      </c>
      <c r="BI361" s="13">
        <f t="shared" si="664"/>
        <v>1.1068691405700203E-5</v>
      </c>
      <c r="BJ361" s="14">
        <f t="shared" si="665"/>
        <v>0.55220325068637977</v>
      </c>
      <c r="BK361" s="14">
        <f t="shared" si="666"/>
        <v>0.23774643453872635</v>
      </c>
      <c r="BL361" s="14">
        <f t="shared" si="667"/>
        <v>0.20006137553696887</v>
      </c>
      <c r="BM361" s="14">
        <f t="shared" si="668"/>
        <v>0.51186987792521554</v>
      </c>
      <c r="BN361" s="14">
        <f t="shared" si="669"/>
        <v>0.48585265658492882</v>
      </c>
    </row>
    <row r="362" spans="1:66" x14ac:dyDescent="0.25">
      <c r="A362" t="s">
        <v>347</v>
      </c>
      <c r="B362" t="s">
        <v>253</v>
      </c>
      <c r="C362" t="s">
        <v>246</v>
      </c>
      <c r="D362" t="s">
        <v>356</v>
      </c>
      <c r="E362" s="10">
        <f>VLOOKUP(A362,home!$A$2:$E$405,3,FALSE)</f>
        <v>1.1809000000000001</v>
      </c>
      <c r="F362" s="10">
        <f>VLOOKUP(B362,home!$B$2:$E$405,3,FALSE)</f>
        <v>1.1725000000000001</v>
      </c>
      <c r="G362" s="10">
        <f>VLOOKUP(C362,away!$B$2:$E$405,4,FALSE)</f>
        <v>2.0465</v>
      </c>
      <c r="H362" s="10">
        <f>VLOOKUP(A362,away!$A$2:$E$405,3,FALSE)</f>
        <v>0.92459999999999998</v>
      </c>
      <c r="I362" s="10">
        <f>VLOOKUP(C362,away!$B$2:$E$405,3,FALSE)</f>
        <v>0.81120000000000003</v>
      </c>
      <c r="J362" s="10">
        <f>VLOOKUP(B362,home!$B$2:$E$405,4,FALSE)</f>
        <v>0.74880000000000002</v>
      </c>
      <c r="K362" s="12">
        <f t="shared" si="614"/>
        <v>2.8335946441250002</v>
      </c>
      <c r="L362" s="12">
        <f t="shared" si="615"/>
        <v>0.56162659737600007</v>
      </c>
      <c r="M362" s="13">
        <f t="shared" si="616"/>
        <v>3.3533134430406869E-2</v>
      </c>
      <c r="N362" s="13">
        <f t="shared" si="617"/>
        <v>9.5019310122724548E-2</v>
      </c>
      <c r="O362" s="13">
        <f t="shared" si="618"/>
        <v>1.8833100189501406E-2</v>
      </c>
      <c r="P362" s="13">
        <f t="shared" si="619"/>
        <v>5.3365371829240713E-2</v>
      </c>
      <c r="Q362" s="13">
        <f t="shared" si="620"/>
        <v>0.13462310412610237</v>
      </c>
      <c r="R362" s="13">
        <f t="shared" si="621"/>
        <v>5.2885849887354883E-3</v>
      </c>
      <c r="S362" s="13">
        <f t="shared" si="622"/>
        <v>2.123170827039329E-2</v>
      </c>
      <c r="T362" s="13">
        <f t="shared" si="623"/>
        <v>7.5607915898537839E-2</v>
      </c>
      <c r="U362" s="13">
        <f t="shared" si="624"/>
        <v>1.4985706099080754E-2</v>
      </c>
      <c r="V362" s="13">
        <f t="shared" si="625"/>
        <v>3.7542900168089578E-3</v>
      </c>
      <c r="W362" s="13">
        <f t="shared" si="626"/>
        <v>0.12715576894240196</v>
      </c>
      <c r="X362" s="13">
        <f t="shared" si="627"/>
        <v>7.1414061847850097E-2</v>
      </c>
      <c r="Y362" s="13">
        <f t="shared" si="628"/>
        <v>2.0054018280203631E-2</v>
      </c>
      <c r="Z362" s="13">
        <f t="shared" si="629"/>
        <v>9.9006999738576805E-4</v>
      </c>
      <c r="AA362" s="13">
        <f t="shared" si="630"/>
        <v>2.8054570419011656E-3</v>
      </c>
      <c r="AB362" s="13">
        <f t="shared" si="631"/>
        <v>3.9747640241269552E-3</v>
      </c>
      <c r="AC362" s="13">
        <f t="shared" si="632"/>
        <v>3.7341626070926142E-4</v>
      </c>
      <c r="AD362" s="13">
        <f t="shared" si="633"/>
        <v>9.007697646119657E-2</v>
      </c>
      <c r="AE362" s="13">
        <f t="shared" si="634"/>
        <v>5.0589625791819887E-2</v>
      </c>
      <c r="AF362" s="13">
        <f t="shared" si="635"/>
        <v>1.4206239697992467E-2</v>
      </c>
      <c r="AG362" s="13">
        <f t="shared" si="636"/>
        <v>2.659534021030455E-3</v>
      </c>
      <c r="AH362" s="13">
        <f t="shared" si="637"/>
        <v>1.3901241094895853E-4</v>
      </c>
      <c r="AI362" s="13">
        <f t="shared" si="638"/>
        <v>3.9390482313187244E-4</v>
      </c>
      <c r="AJ362" s="13">
        <f t="shared" si="639"/>
        <v>5.5808329856073973E-4</v>
      </c>
      <c r="AK362" s="13">
        <f t="shared" si="640"/>
        <v>5.2712728192577511E-4</v>
      </c>
      <c r="AL362" s="13">
        <f t="shared" si="641"/>
        <v>2.37705158653642E-5</v>
      </c>
      <c r="AM362" s="13">
        <f t="shared" si="642"/>
        <v>5.1048327611884055E-2</v>
      </c>
      <c r="AN362" s="13">
        <f t="shared" si="643"/>
        <v>2.8670098538397755E-2</v>
      </c>
      <c r="AO362" s="13">
        <f t="shared" si="644"/>
        <v>8.05094494427748E-3</v>
      </c>
      <c r="AP362" s="13">
        <f t="shared" si="645"/>
        <v>1.5072082715720243E-3</v>
      </c>
      <c r="AQ362" s="13">
        <f t="shared" si="646"/>
        <v>2.1162206327498951E-4</v>
      </c>
      <c r="AR362" s="13">
        <f t="shared" si="647"/>
        <v>1.5614613470859568E-5</v>
      </c>
      <c r="AS362" s="13">
        <f t="shared" si="648"/>
        <v>4.4245485101109748E-5</v>
      </c>
      <c r="AT362" s="13">
        <f t="shared" si="649"/>
        <v>6.2686884804608544E-5</v>
      </c>
      <c r="AU362" s="13">
        <f t="shared" si="650"/>
        <v>5.9209740346406544E-5</v>
      </c>
      <c r="AV362" s="13">
        <f t="shared" si="651"/>
        <v>4.1944100781402385E-5</v>
      </c>
      <c r="AW362" s="13">
        <f t="shared" si="652"/>
        <v>1.0508034642245324E-6</v>
      </c>
      <c r="AX362" s="13">
        <f t="shared" si="653"/>
        <v>2.4108377952095493E-2</v>
      </c>
      <c r="AY362" s="13">
        <f t="shared" si="654"/>
        <v>1.3539906277489975E-2</v>
      </c>
      <c r="AZ362" s="13">
        <f t="shared" si="655"/>
        <v>3.802185745708318E-3</v>
      </c>
      <c r="BA362" s="13">
        <f t="shared" si="656"/>
        <v>7.1180288098456426E-4</v>
      </c>
      <c r="BB362" s="13">
        <f t="shared" si="657"/>
        <v>9.994185751244866E-5</v>
      </c>
      <c r="BC362" s="13">
        <f t="shared" si="658"/>
        <v>1.122600107403072E-5</v>
      </c>
      <c r="BD362" s="13">
        <f t="shared" si="659"/>
        <v>1.4615970388300518E-6</v>
      </c>
      <c r="BE362" s="13">
        <f t="shared" si="660"/>
        <v>4.141573541097795E-6</v>
      </c>
      <c r="BF362" s="13">
        <f t="shared" si="661"/>
        <v>5.8677703021522627E-6</v>
      </c>
      <c r="BG362" s="13">
        <f t="shared" si="662"/>
        <v>5.5422941670447953E-6</v>
      </c>
      <c r="BH362" s="13">
        <f t="shared" si="663"/>
        <v>3.9261537669758404E-6</v>
      </c>
      <c r="BI362" s="13">
        <f t="shared" si="664"/>
        <v>2.2250256572227867E-6</v>
      </c>
      <c r="BJ362" s="14">
        <f t="shared" si="665"/>
        <v>0.81316819733413115</v>
      </c>
      <c r="BK362" s="14">
        <f t="shared" si="666"/>
        <v>0.12582159760091444</v>
      </c>
      <c r="BL362" s="14">
        <f t="shared" si="667"/>
        <v>4.7752605396890822E-2</v>
      </c>
      <c r="BM362" s="14">
        <f t="shared" si="668"/>
        <v>0.63353100916858518</v>
      </c>
      <c r="BN362" s="14">
        <f t="shared" si="669"/>
        <v>0.34066260568671142</v>
      </c>
    </row>
    <row r="363" spans="1:66" x14ac:dyDescent="0.25">
      <c r="A363" t="s">
        <v>347</v>
      </c>
      <c r="B363" t="s">
        <v>247</v>
      </c>
      <c r="C363" t="s">
        <v>324</v>
      </c>
      <c r="D363" t="s">
        <v>356</v>
      </c>
      <c r="E363" s="10">
        <f>VLOOKUP(A363,home!$A$2:$E$405,3,FALSE)</f>
        <v>1.1809000000000001</v>
      </c>
      <c r="F363" s="10">
        <f>VLOOKUP(B363,home!$B$2:$E$405,3,FALSE)</f>
        <v>1.3028</v>
      </c>
      <c r="G363" s="10">
        <f>VLOOKUP(C363,away!$B$2:$E$405,4,FALSE)</f>
        <v>0.70569999999999999</v>
      </c>
      <c r="H363" s="10">
        <f>VLOOKUP(A363,away!$A$2:$E$405,3,FALSE)</f>
        <v>0.92459999999999998</v>
      </c>
      <c r="I363" s="10">
        <f>VLOOKUP(C363,away!$B$2:$E$405,3,FALSE)</f>
        <v>0.72099999999999997</v>
      </c>
      <c r="J363" s="10">
        <f>VLOOKUP(B363,home!$B$2:$E$405,4,FALSE)</f>
        <v>0.41599999999999998</v>
      </c>
      <c r="K363" s="12">
        <f t="shared" si="614"/>
        <v>1.0857028801640001</v>
      </c>
      <c r="L363" s="12">
        <f t="shared" si="615"/>
        <v>0.27732082559999993</v>
      </c>
      <c r="M363" s="13">
        <f t="shared" si="616"/>
        <v>0.25588588239984478</v>
      </c>
      <c r="N363" s="13">
        <f t="shared" si="617"/>
        <v>0.27781603951481815</v>
      </c>
      <c r="O363" s="13">
        <f t="shared" si="618"/>
        <v>7.0962484166509437E-2</v>
      </c>
      <c r="P363" s="13">
        <f t="shared" si="619"/>
        <v>7.7044173443171562E-2</v>
      </c>
      <c r="Q363" s="13">
        <f t="shared" si="620"/>
        <v>0.1508128371284968</v>
      </c>
      <c r="R363" s="13">
        <f t="shared" si="621"/>
        <v>9.8396873478416597E-3</v>
      </c>
      <c r="S363" s="13">
        <f t="shared" si="622"/>
        <v>5.7992693909801841E-3</v>
      </c>
      <c r="T363" s="13">
        <f t="shared" si="623"/>
        <v>4.1823540503553053E-2</v>
      </c>
      <c r="U363" s="13">
        <f t="shared" si="624"/>
        <v>1.0682976893464962E-2</v>
      </c>
      <c r="V363" s="13">
        <f t="shared" si="625"/>
        <v>1.9401005922901036E-4</v>
      </c>
      <c r="W363" s="13">
        <f t="shared" si="626"/>
        <v>5.4579310545371088E-2</v>
      </c>
      <c r="X363" s="13">
        <f t="shared" si="627"/>
        <v>1.5135979461121092E-2</v>
      </c>
      <c r="Y363" s="13">
        <f t="shared" si="628"/>
        <v>2.0987611602113713E-3</v>
      </c>
      <c r="Z363" s="13">
        <f t="shared" si="629"/>
        <v>9.0958340631644061E-4</v>
      </c>
      <c r="AA363" s="13">
        <f t="shared" si="630"/>
        <v>9.8753732398714172E-4</v>
      </c>
      <c r="AB363" s="13">
        <f t="shared" si="631"/>
        <v>5.3608605846114431E-4</v>
      </c>
      <c r="AC363" s="13">
        <f t="shared" si="632"/>
        <v>3.6508815259694756E-6</v>
      </c>
      <c r="AD363" s="13">
        <f t="shared" si="633"/>
        <v>1.4814228664118689E-2</v>
      </c>
      <c r="AE363" s="13">
        <f t="shared" si="634"/>
        <v>4.1082941237605784E-3</v>
      </c>
      <c r="AF363" s="13">
        <f t="shared" si="635"/>
        <v>5.6965775910445594E-4</v>
      </c>
      <c r="AG363" s="13">
        <f t="shared" si="636"/>
        <v>5.2659320021431181E-5</v>
      </c>
      <c r="AH363" s="13">
        <f t="shared" si="637"/>
        <v>6.3061605297933885E-5</v>
      </c>
      <c r="AI363" s="13">
        <f t="shared" si="638"/>
        <v>6.8466166499732192E-5</v>
      </c>
      <c r="AJ363" s="13">
        <f t="shared" si="639"/>
        <v>3.7166957081273598E-5</v>
      </c>
      <c r="AK363" s="13">
        <f t="shared" si="640"/>
        <v>1.345075745002351E-5</v>
      </c>
      <c r="AL363" s="13">
        <f t="shared" si="641"/>
        <v>4.3969467462490062E-8</v>
      </c>
      <c r="AM363" s="13">
        <f t="shared" si="642"/>
        <v>3.2167701456083512E-3</v>
      </c>
      <c r="AN363" s="13">
        <f t="shared" si="643"/>
        <v>8.9207735254553987E-4</v>
      </c>
      <c r="AO363" s="13">
        <f t="shared" si="644"/>
        <v>1.2369581395349564E-4</v>
      </c>
      <c r="AP363" s="13">
        <f t="shared" si="645"/>
        <v>1.143447508294913E-5</v>
      </c>
      <c r="AQ363" s="13">
        <f t="shared" si="646"/>
        <v>7.927545175765203E-7</v>
      </c>
      <c r="AR363" s="13">
        <f t="shared" si="647"/>
        <v>3.4976592889768718E-6</v>
      </c>
      <c r="AS363" s="13">
        <f t="shared" si="648"/>
        <v>3.7974187638745592E-6</v>
      </c>
      <c r="AT363" s="13">
        <f t="shared" si="649"/>
        <v>2.0614342445637123E-6</v>
      </c>
      <c r="AU363" s="13">
        <f t="shared" si="650"/>
        <v>7.4603503219717419E-7</v>
      </c>
      <c r="AV363" s="13">
        <f t="shared" si="651"/>
        <v>2.0249309578992859E-7</v>
      </c>
      <c r="AW363" s="13">
        <f t="shared" si="652"/>
        <v>3.6774110717867139E-10</v>
      </c>
      <c r="AX363" s="13">
        <f t="shared" si="653"/>
        <v>5.8207610198542591E-4</v>
      </c>
      <c r="AY363" s="13">
        <f t="shared" si="654"/>
        <v>1.6142182516462806E-4</v>
      </c>
      <c r="AZ363" s="13">
        <f t="shared" si="655"/>
        <v>2.2382816912256746E-5</v>
      </c>
      <c r="BA363" s="13">
        <f t="shared" si="656"/>
        <v>2.0690737551202266E-6</v>
      </c>
      <c r="BB363" s="13">
        <f t="shared" si="657"/>
        <v>1.4344931049930836E-7</v>
      </c>
      <c r="BC363" s="13">
        <f t="shared" si="658"/>
        <v>7.9562962438837897E-9</v>
      </c>
      <c r="BD363" s="13">
        <f t="shared" si="659"/>
        <v>1.6166229361442895E-7</v>
      </c>
      <c r="BE363" s="13">
        <f t="shared" si="660"/>
        <v>1.755172177911038E-7</v>
      </c>
      <c r="BF363" s="13">
        <f t="shared" si="661"/>
        <v>9.52797744370867E-8</v>
      </c>
      <c r="BG363" s="13">
        <f t="shared" si="662"/>
        <v>3.4481841842573772E-8</v>
      </c>
      <c r="BH363" s="13">
        <f t="shared" si="663"/>
        <v>9.3592587504604669E-9</v>
      </c>
      <c r="BI363" s="13">
        <f t="shared" si="664"/>
        <v>2.032274836315011E-9</v>
      </c>
      <c r="BJ363" s="14">
        <f t="shared" si="665"/>
        <v>0.56682417994570899</v>
      </c>
      <c r="BK363" s="14">
        <f t="shared" si="666"/>
        <v>0.33908845196938364</v>
      </c>
      <c r="BL363" s="14">
        <f t="shared" si="667"/>
        <v>9.3201700649679989E-2</v>
      </c>
      <c r="BM363" s="14">
        <f t="shared" si="668"/>
        <v>0.15750139051298284</v>
      </c>
      <c r="BN363" s="14">
        <f t="shared" si="669"/>
        <v>0.84236110400068243</v>
      </c>
    </row>
    <row r="364" spans="1:66" x14ac:dyDescent="0.25">
      <c r="A364" t="s">
        <v>338</v>
      </c>
      <c r="B364" t="s">
        <v>83</v>
      </c>
      <c r="C364" t="s">
        <v>95</v>
      </c>
      <c r="D364" t="s">
        <v>358</v>
      </c>
      <c r="E364" s="10">
        <f>VLOOKUP(A364,home!$A$2:$E$405,3,FALSE)</f>
        <v>1.4215</v>
      </c>
      <c r="F364" s="10">
        <f>VLOOKUP(B364,home!$B$2:$E$405,3,FALSE)</f>
        <v>0.64939999999999998</v>
      </c>
      <c r="G364" s="10">
        <f>VLOOKUP(C364,away!$B$2:$E$405,4,FALSE)</f>
        <v>1.1137999999999999</v>
      </c>
      <c r="H364" s="10">
        <f>VLOOKUP(A364,away!$A$2:$E$405,3,FALSE)</f>
        <v>1.0277000000000001</v>
      </c>
      <c r="I364" s="10">
        <f>VLOOKUP(C364,away!$B$2:$E$405,3,FALSE)</f>
        <v>0.81089999999999995</v>
      </c>
      <c r="J364" s="10">
        <f>VLOOKUP(B364,home!$B$2:$E$405,4,FALSE)</f>
        <v>0.74850000000000005</v>
      </c>
      <c r="K364" s="12">
        <f t="shared" si="614"/>
        <v>1.0281733949799998</v>
      </c>
      <c r="L364" s="12">
        <f t="shared" si="615"/>
        <v>0.62377140460500002</v>
      </c>
      <c r="M364" s="13">
        <f t="shared" si="616"/>
        <v>0.19167677299278396</v>
      </c>
      <c r="N364" s="13">
        <f t="shared" si="617"/>
        <v>0.1970769584268014</v>
      </c>
      <c r="O364" s="13">
        <f t="shared" si="618"/>
        <v>0.1195624899198626</v>
      </c>
      <c r="P364" s="13">
        <f t="shared" si="619"/>
        <v>0.12293097117316711</v>
      </c>
      <c r="Q364" s="13">
        <f t="shared" si="620"/>
        <v>0.10131464270900833</v>
      </c>
      <c r="R364" s="13">
        <f t="shared" si="621"/>
        <v>3.7289831137691923E-2</v>
      </c>
      <c r="S364" s="13">
        <f t="shared" si="622"/>
        <v>1.9710295928952962E-2</v>
      </c>
      <c r="T364" s="13">
        <f t="shared" si="623"/>
        <v>6.3197176989651854E-2</v>
      </c>
      <c r="U364" s="13">
        <f t="shared" si="624"/>
        <v>3.8340412279071603E-2</v>
      </c>
      <c r="V364" s="13">
        <f t="shared" si="625"/>
        <v>1.4045669945204689E-3</v>
      </c>
      <c r="W364" s="13">
        <f t="shared" si="626"/>
        <v>3.4723006718435596E-2</v>
      </c>
      <c r="X364" s="13">
        <f t="shared" si="627"/>
        <v>2.1659218672867429E-2</v>
      </c>
      <c r="Y364" s="13">
        <f t="shared" si="628"/>
        <v>6.7552006271106796E-3</v>
      </c>
      <c r="Z364" s="13">
        <f t="shared" si="629"/>
        <v>7.7534434487471207E-3</v>
      </c>
      <c r="AA364" s="13">
        <f t="shared" si="630"/>
        <v>7.9718842734837637E-3</v>
      </c>
      <c r="AB364" s="13">
        <f t="shared" si="631"/>
        <v>4.0982396589277353E-3</v>
      </c>
      <c r="AC364" s="13">
        <f t="shared" si="632"/>
        <v>5.630076548211907E-5</v>
      </c>
      <c r="AD364" s="13">
        <f t="shared" si="633"/>
        <v>8.9253179254018163E-3</v>
      </c>
      <c r="AE364" s="13">
        <f t="shared" si="634"/>
        <v>5.5673580988740761E-3</v>
      </c>
      <c r="AF364" s="13">
        <f t="shared" si="635"/>
        <v>1.7363793906368524E-3</v>
      </c>
      <c r="AG364" s="13">
        <f t="shared" si="636"/>
        <v>3.6103460380824124E-4</v>
      </c>
      <c r="AH364" s="13">
        <f t="shared" si="637"/>
        <v>1.2090940776376066E-3</v>
      </c>
      <c r="AI364" s="13">
        <f t="shared" si="638"/>
        <v>1.2431583626548691E-3</v>
      </c>
      <c r="AJ364" s="13">
        <f t="shared" si="639"/>
        <v>6.390911771143173E-4</v>
      </c>
      <c r="AK364" s="13">
        <f t="shared" si="640"/>
        <v>2.1903218175846402E-4</v>
      </c>
      <c r="AL364" s="13">
        <f t="shared" si="641"/>
        <v>1.444328944075073E-6</v>
      </c>
      <c r="AM364" s="13">
        <f t="shared" si="642"/>
        <v>1.8353548865272476E-3</v>
      </c>
      <c r="AN364" s="13">
        <f t="shared" si="643"/>
        <v>1.1448418955177517E-3</v>
      </c>
      <c r="AO364" s="13">
        <f t="shared" si="644"/>
        <v>3.5705981860887932E-4</v>
      </c>
      <c r="AP364" s="13">
        <f t="shared" si="645"/>
        <v>7.424123486055575E-5</v>
      </c>
      <c r="AQ364" s="13">
        <f t="shared" si="646"/>
        <v>1.1577389837144636E-5</v>
      </c>
      <c r="AR364" s="13">
        <f t="shared" si="647"/>
        <v>1.5083966222151943E-4</v>
      </c>
      <c r="AS364" s="13">
        <f t="shared" si="648"/>
        <v>1.5508932760393602E-4</v>
      </c>
      <c r="AT364" s="13">
        <f t="shared" si="649"/>
        <v>7.9729360243852146E-5</v>
      </c>
      <c r="AU364" s="13">
        <f t="shared" si="650"/>
        <v>2.7325202333834966E-5</v>
      </c>
      <c r="AV364" s="13">
        <f t="shared" si="651"/>
        <v>7.0237615130236263E-6</v>
      </c>
      <c r="AW364" s="13">
        <f t="shared" si="652"/>
        <v>2.5730927270078408E-8</v>
      </c>
      <c r="AX364" s="13">
        <f t="shared" si="653"/>
        <v>3.1451051077897526E-4</v>
      </c>
      <c r="AY364" s="13">
        <f t="shared" si="654"/>
        <v>1.9618266307163743E-4</v>
      </c>
      <c r="AZ364" s="13">
        <f t="shared" si="655"/>
        <v>6.1186567651672365E-5</v>
      </c>
      <c r="BA364" s="13">
        <f t="shared" si="656"/>
        <v>1.272214374901418E-5</v>
      </c>
      <c r="BB364" s="13">
        <f t="shared" si="657"/>
        <v>1.9839273689773235E-6</v>
      </c>
      <c r="BC364" s="13">
        <f t="shared" si="658"/>
        <v>2.4750343231625756E-7</v>
      </c>
      <c r="BD364" s="13">
        <f t="shared" si="659"/>
        <v>1.5681577995676814E-5</v>
      </c>
      <c r="BE364" s="13">
        <f t="shared" si="660"/>
        <v>1.6123381286458686E-5</v>
      </c>
      <c r="BF364" s="13">
        <f t="shared" si="661"/>
        <v>8.2888158379276128E-6</v>
      </c>
      <c r="BG364" s="13">
        <f t="shared" si="662"/>
        <v>2.8407799734820088E-6</v>
      </c>
      <c r="BH364" s="13">
        <f t="shared" si="663"/>
        <v>7.3020359743154755E-7</v>
      </c>
      <c r="BI364" s="13">
        <f t="shared" si="664"/>
        <v>1.5015518235956073E-7</v>
      </c>
      <c r="BJ364" s="14">
        <f t="shared" si="665"/>
        <v>0.44532620270400058</v>
      </c>
      <c r="BK364" s="14">
        <f t="shared" si="666"/>
        <v>0.3359765348469223</v>
      </c>
      <c r="BL364" s="14">
        <f t="shared" si="667"/>
        <v>0.2110370552959924</v>
      </c>
      <c r="BM364" s="14">
        <f t="shared" si="668"/>
        <v>0.23004541300420261</v>
      </c>
      <c r="BN364" s="14">
        <f t="shared" si="669"/>
        <v>0.76985166635931535</v>
      </c>
    </row>
    <row r="365" spans="1:66" x14ac:dyDescent="0.25">
      <c r="A365" t="s">
        <v>338</v>
      </c>
      <c r="B365" t="s">
        <v>74</v>
      </c>
      <c r="C365" t="s">
        <v>71</v>
      </c>
      <c r="D365" t="s">
        <v>358</v>
      </c>
      <c r="E365" s="10">
        <f>VLOOKUP(A365,home!$A$2:$E$405,3,FALSE)</f>
        <v>1.4215</v>
      </c>
      <c r="F365" s="10">
        <f>VLOOKUP(B365,home!$B$2:$E$405,3,FALSE)</f>
        <v>0.7621</v>
      </c>
      <c r="G365" s="10">
        <f>VLOOKUP(C365,away!$B$2:$E$405,4,FALSE)</f>
        <v>0.99660000000000004</v>
      </c>
      <c r="H365" s="10">
        <f>VLOOKUP(A365,away!$A$2:$E$405,3,FALSE)</f>
        <v>1.0277000000000001</v>
      </c>
      <c r="I365" s="10">
        <f>VLOOKUP(C365,away!$B$2:$E$405,3,FALSE)</f>
        <v>0.97299999999999998</v>
      </c>
      <c r="J365" s="10">
        <f>VLOOKUP(B365,home!$B$2:$E$405,4,FALSE)</f>
        <v>1.2974000000000001</v>
      </c>
      <c r="K365" s="12">
        <f t="shared" si="614"/>
        <v>1.0796418444900002</v>
      </c>
      <c r="L365" s="12">
        <f t="shared" si="615"/>
        <v>1.2973378545400001</v>
      </c>
      <c r="M365" s="13">
        <f t="shared" si="616"/>
        <v>9.2830530667952438E-2</v>
      </c>
      <c r="N365" s="13">
        <f t="shared" si="617"/>
        <v>0.10022372535533369</v>
      </c>
      <c r="O365" s="13">
        <f t="shared" si="618"/>
        <v>0.12043256149257109</v>
      </c>
      <c r="P365" s="13">
        <f t="shared" si="619"/>
        <v>0.1300240328264948</v>
      </c>
      <c r="Q365" s="13">
        <f t="shared" si="620"/>
        <v>5.4102863852145841E-2</v>
      </c>
      <c r="R365" s="13">
        <f t="shared" si="621"/>
        <v>7.8120860471764406E-2</v>
      </c>
      <c r="S365" s="13">
        <f t="shared" si="622"/>
        <v>4.5529873067670319E-2</v>
      </c>
      <c r="T365" s="13">
        <f t="shared" si="623"/>
        <v>7.0189693314412591E-2</v>
      </c>
      <c r="U365" s="13">
        <f t="shared" si="624"/>
        <v>8.4342549892881674E-2</v>
      </c>
      <c r="V365" s="13">
        <f t="shared" si="625"/>
        <v>7.0857647415736146E-3</v>
      </c>
      <c r="W365" s="13">
        <f t="shared" si="626"/>
        <v>1.9470571907174029E-2</v>
      </c>
      <c r="X365" s="13">
        <f t="shared" si="627"/>
        <v>2.5259909984719952E-2</v>
      </c>
      <c r="Y365" s="13">
        <f t="shared" si="628"/>
        <v>1.6385318712725055E-2</v>
      </c>
      <c r="Z365" s="13">
        <f t="shared" si="629"/>
        <v>3.378304983975252E-2</v>
      </c>
      <c r="AA365" s="13">
        <f t="shared" si="630"/>
        <v>3.6473594241488015E-2</v>
      </c>
      <c r="AB365" s="13">
        <f t="shared" si="631"/>
        <v>1.9689209281029983E-2</v>
      </c>
      <c r="AC365" s="13">
        <f t="shared" si="632"/>
        <v>6.2029680640216564E-4</v>
      </c>
      <c r="AD365" s="13">
        <f t="shared" si="633"/>
        <v>5.2553110417841373E-3</v>
      </c>
      <c r="AE365" s="13">
        <f t="shared" si="634"/>
        <v>6.8179139518886045E-3</v>
      </c>
      <c r="AF365" s="13">
        <f t="shared" si="635"/>
        <v>4.4225689293907484E-3</v>
      </c>
      <c r="AG365" s="13">
        <f t="shared" si="636"/>
        <v>1.9125220288036865E-3</v>
      </c>
      <c r="AH365" s="13">
        <f t="shared" si="637"/>
        <v>1.0957007349730605E-2</v>
      </c>
      <c r="AI365" s="13">
        <f t="shared" si="638"/>
        <v>1.1829643625153638E-2</v>
      </c>
      <c r="AJ365" s="13">
        <f t="shared" si="639"/>
        <v>6.3858891315601235E-3</v>
      </c>
      <c r="AK365" s="13">
        <f t="shared" si="640"/>
        <v>2.2981577069020724E-3</v>
      </c>
      <c r="AL365" s="13">
        <f t="shared" si="641"/>
        <v>3.4753002805206931E-5</v>
      </c>
      <c r="AM365" s="13">
        <f t="shared" si="642"/>
        <v>1.1347707413040984E-3</v>
      </c>
      <c r="AN365" s="13">
        <f t="shared" si="643"/>
        <v>1.472181038918224E-3</v>
      </c>
      <c r="AO365" s="13">
        <f t="shared" si="644"/>
        <v>9.5495809526231876E-4</v>
      </c>
      <c r="AP365" s="13">
        <f t="shared" si="645"/>
        <v>4.1296776216107398E-4</v>
      </c>
      <c r="AQ365" s="13">
        <f t="shared" si="646"/>
        <v>1.3393967763905817E-4</v>
      </c>
      <c r="AR365" s="13">
        <f t="shared" si="647"/>
        <v>2.8429880814556984E-3</v>
      </c>
      <c r="AS365" s="13">
        <f t="shared" si="648"/>
        <v>3.069408896125917E-3</v>
      </c>
      <c r="AT365" s="13">
        <f t="shared" si="649"/>
        <v>1.6569311410537003E-3</v>
      </c>
      <c r="AU365" s="13">
        <f t="shared" si="650"/>
        <v>5.962973977733792E-4</v>
      </c>
      <c r="AV365" s="13">
        <f t="shared" si="651"/>
        <v>1.609469055991596E-4</v>
      </c>
      <c r="AW365" s="13">
        <f t="shared" si="652"/>
        <v>1.352143029121476E-6</v>
      </c>
      <c r="AX365" s="13">
        <f t="shared" si="653"/>
        <v>2.041909960358069E-4</v>
      </c>
      <c r="AY365" s="13">
        <f t="shared" si="654"/>
        <v>2.6490470871347934E-4</v>
      </c>
      <c r="AZ365" s="13">
        <f t="shared" si="655"/>
        <v>1.718354532299445E-4</v>
      </c>
      <c r="BA365" s="13">
        <f t="shared" si="656"/>
        <v>7.4309546075748256E-5</v>
      </c>
      <c r="BB365" s="13">
        <f t="shared" si="657"/>
        <v>2.4101146769438127E-5</v>
      </c>
      <c r="BC365" s="13">
        <f t="shared" si="658"/>
        <v>6.2534660083632923E-6</v>
      </c>
      <c r="BD365" s="13">
        <f t="shared" si="659"/>
        <v>6.147193430130881E-4</v>
      </c>
      <c r="BE365" s="13">
        <f t="shared" si="660"/>
        <v>6.6367672533433153E-4</v>
      </c>
      <c r="BF365" s="13">
        <f t="shared" si="661"/>
        <v>3.5826658194252047E-4</v>
      </c>
      <c r="BG365" s="13">
        <f t="shared" si="662"/>
        <v>1.2893319778251687E-4</v>
      </c>
      <c r="BH365" s="13">
        <f t="shared" si="663"/>
        <v>3.4800418867477628E-5</v>
      </c>
      <c r="BI365" s="13">
        <f t="shared" si="664"/>
        <v>7.5143976830216313E-6</v>
      </c>
      <c r="BJ365" s="14">
        <f t="shared" si="665"/>
        <v>0.30889481171049593</v>
      </c>
      <c r="BK365" s="14">
        <f t="shared" si="666"/>
        <v>0.27639015582161208</v>
      </c>
      <c r="BL365" s="14">
        <f t="shared" si="667"/>
        <v>0.38066395627971245</v>
      </c>
      <c r="BM365" s="14">
        <f t="shared" si="668"/>
        <v>0.42373384641962619</v>
      </c>
      <c r="BN365" s="14">
        <f t="shared" si="669"/>
        <v>0.57573457466626232</v>
      </c>
    </row>
    <row r="366" spans="1:66" x14ac:dyDescent="0.25">
      <c r="A366" t="s">
        <v>338</v>
      </c>
      <c r="B366" t="s">
        <v>72</v>
      </c>
      <c r="C366" t="s">
        <v>75</v>
      </c>
      <c r="D366" t="s">
        <v>358</v>
      </c>
      <c r="E366" s="10">
        <f>VLOOKUP(A366,home!$A$2:$E$405,3,FALSE)</f>
        <v>1.4215</v>
      </c>
      <c r="F366" s="10">
        <f>VLOOKUP(B366,home!$B$2:$E$405,3,FALSE)</f>
        <v>0.93799999999999994</v>
      </c>
      <c r="G366" s="10">
        <f>VLOOKUP(C366,away!$B$2:$E$405,4,FALSE)</f>
        <v>0.43290000000000001</v>
      </c>
      <c r="H366" s="10">
        <f>VLOOKUP(A366,away!$A$2:$E$405,3,FALSE)</f>
        <v>1.0277000000000001</v>
      </c>
      <c r="I366" s="10">
        <f>VLOOKUP(C366,away!$B$2:$E$405,3,FALSE)</f>
        <v>0.52390000000000003</v>
      </c>
      <c r="J366" s="10">
        <f>VLOOKUP(B366,home!$B$2:$E$405,4,FALSE)</f>
        <v>0.64870000000000005</v>
      </c>
      <c r="K366" s="12">
        <f t="shared" si="614"/>
        <v>0.57721457430000001</v>
      </c>
      <c r="L366" s="12">
        <f t="shared" si="615"/>
        <v>0.34926788386100005</v>
      </c>
      <c r="M366" s="13">
        <f t="shared" si="616"/>
        <v>0.39594401334647783</v>
      </c>
      <c r="N366" s="13">
        <f t="shared" si="617"/>
        <v>0.22854465511042069</v>
      </c>
      <c r="O366" s="13">
        <f t="shared" si="618"/>
        <v>0.13829052766895586</v>
      </c>
      <c r="P366" s="13">
        <f t="shared" si="619"/>
        <v>7.9823308058158723E-2</v>
      </c>
      <c r="Q366" s="13">
        <f t="shared" si="620"/>
        <v>6.5959652904050897E-2</v>
      </c>
      <c r="R366" s="13">
        <f t="shared" si="621"/>
        <v>2.4150219978478639E-2</v>
      </c>
      <c r="S366" s="13">
        <f t="shared" si="622"/>
        <v>4.023144873118706E-3</v>
      </c>
      <c r="T366" s="13">
        <f t="shared" si="623"/>
        <v>2.3037588390003923E-2</v>
      </c>
      <c r="U366" s="13">
        <f t="shared" si="624"/>
        <v>1.3939858944128901E-2</v>
      </c>
      <c r="V366" s="13">
        <f t="shared" si="625"/>
        <v>9.0119568464380802E-5</v>
      </c>
      <c r="W366" s="13">
        <f t="shared" si="626"/>
        <v>1.269095765732917E-2</v>
      </c>
      <c r="X366" s="13">
        <f t="shared" si="627"/>
        <v>4.4325439251449135E-3</v>
      </c>
      <c r="Y366" s="13">
        <f t="shared" si="628"/>
        <v>7.7407261842814723E-4</v>
      </c>
      <c r="Z366" s="13">
        <f t="shared" si="629"/>
        <v>2.8116320755536273E-3</v>
      </c>
      <c r="AA366" s="13">
        <f t="shared" si="630"/>
        <v>1.6229150115789125E-3</v>
      </c>
      <c r="AB366" s="13">
        <f t="shared" si="631"/>
        <v>4.6838509876680076E-4</v>
      </c>
      <c r="AC366" s="13">
        <f t="shared" si="632"/>
        <v>1.1355207164897938E-6</v>
      </c>
      <c r="AD366" s="13">
        <f t="shared" si="633"/>
        <v>1.8313514304086449E-3</v>
      </c>
      <c r="AE366" s="13">
        <f t="shared" si="634"/>
        <v>6.3963223870464286E-4</v>
      </c>
      <c r="AF366" s="13">
        <f t="shared" si="635"/>
        <v>1.1170149923082231E-4</v>
      </c>
      <c r="AG366" s="13">
        <f t="shared" si="636"/>
        <v>1.3004582086816813E-5</v>
      </c>
      <c r="AH366" s="13">
        <f t="shared" si="637"/>
        <v>2.4550319630608163E-4</v>
      </c>
      <c r="AI366" s="13">
        <f t="shared" si="638"/>
        <v>1.4170802294510425E-4</v>
      </c>
      <c r="AJ366" s="13">
        <f t="shared" si="639"/>
        <v>4.0897968069576492E-5</v>
      </c>
      <c r="AK366" s="13">
        <f t="shared" si="640"/>
        <v>7.8689677430051973E-6</v>
      </c>
      <c r="AL366" s="13">
        <f t="shared" si="641"/>
        <v>9.156953195750825E-9</v>
      </c>
      <c r="AM366" s="13">
        <f t="shared" si="642"/>
        <v>2.1141654725940446E-4</v>
      </c>
      <c r="AN366" s="13">
        <f t="shared" si="643"/>
        <v>7.3841010074491304E-5</v>
      </c>
      <c r="AO366" s="13">
        <f t="shared" si="644"/>
        <v>1.2895146665438178E-5</v>
      </c>
      <c r="AP366" s="13">
        <f t="shared" si="645"/>
        <v>1.5012868626382748E-6</v>
      </c>
      <c r="AQ366" s="13">
        <f t="shared" si="646"/>
        <v>1.310878213954975E-7</v>
      </c>
      <c r="AR366" s="13">
        <f t="shared" si="647"/>
        <v>1.7149276370987359E-5</v>
      </c>
      <c r="AS366" s="13">
        <f t="shared" si="648"/>
        <v>9.8988122600325167E-6</v>
      </c>
      <c r="AT366" s="13">
        <f t="shared" si="649"/>
        <v>2.8568693523751453E-6</v>
      </c>
      <c r="AU366" s="13">
        <f t="shared" si="650"/>
        <v>5.4967554235397889E-7</v>
      </c>
      <c r="AV366" s="13">
        <f t="shared" si="651"/>
        <v>7.9320183545743355E-8</v>
      </c>
      <c r="AW366" s="13">
        <f t="shared" si="652"/>
        <v>5.1279577076843687E-11</v>
      </c>
      <c r="AX366" s="13">
        <f t="shared" si="653"/>
        <v>2.033878538771883E-5</v>
      </c>
      <c r="AY366" s="13">
        <f t="shared" si="654"/>
        <v>7.1036845326715841E-6</v>
      </c>
      <c r="AZ366" s="13">
        <f t="shared" si="655"/>
        <v>1.2405444321711604E-6</v>
      </c>
      <c r="BA366" s="13">
        <f t="shared" si="656"/>
        <v>1.4442744288665573E-7</v>
      </c>
      <c r="BB366" s="13">
        <f t="shared" si="657"/>
        <v>1.261096683711942E-8</v>
      </c>
      <c r="BC366" s="13">
        <f t="shared" si="658"/>
        <v>8.809211401283895E-10</v>
      </c>
      <c r="BD366" s="13">
        <f t="shared" si="659"/>
        <v>9.9828191130703437E-7</v>
      </c>
      <c r="BE366" s="13">
        <f t="shared" si="660"/>
        <v>5.7622286846648014E-7</v>
      </c>
      <c r="BF366" s="13">
        <f t="shared" si="661"/>
        <v>1.6630211886190211E-7</v>
      </c>
      <c r="BG366" s="13">
        <f t="shared" si="662"/>
        <v>3.1997335581353615E-8</v>
      </c>
      <c r="BH366" s="13">
        <f t="shared" si="663"/>
        <v>4.6173321090813166E-9</v>
      </c>
      <c r="BI366" s="13">
        <f t="shared" si="664"/>
        <v>5.3303827754901881E-10</v>
      </c>
      <c r="BJ366" s="14">
        <f t="shared" si="665"/>
        <v>0.33836378636817549</v>
      </c>
      <c r="BK366" s="14">
        <f t="shared" si="666"/>
        <v>0.47988883420842204</v>
      </c>
      <c r="BL366" s="14">
        <f t="shared" si="667"/>
        <v>0.17894019676528677</v>
      </c>
      <c r="BM366" s="14">
        <f t="shared" si="668"/>
        <v>6.7284968717642155E-2</v>
      </c>
      <c r="BN366" s="14">
        <f t="shared" si="669"/>
        <v>0.93271237706654275</v>
      </c>
    </row>
    <row r="367" spans="1:66" x14ac:dyDescent="0.25">
      <c r="A367" t="s">
        <v>338</v>
      </c>
      <c r="B367" t="s">
        <v>90</v>
      </c>
      <c r="C367" t="s">
        <v>96</v>
      </c>
      <c r="D367" t="s">
        <v>358</v>
      </c>
      <c r="E367" s="10">
        <f>VLOOKUP(A367,home!$A$2:$E$405,3,FALSE)</f>
        <v>1.4215</v>
      </c>
      <c r="F367" s="10">
        <f>VLOOKUP(B367,home!$B$2:$E$405,3,FALSE)</f>
        <v>1.6775</v>
      </c>
      <c r="G367" s="10">
        <f>VLOOKUP(C367,away!$B$2:$E$405,4,FALSE)</f>
        <v>0.7621</v>
      </c>
      <c r="H367" s="10">
        <f>VLOOKUP(A367,away!$A$2:$E$405,3,FALSE)</f>
        <v>1.0277000000000001</v>
      </c>
      <c r="I367" s="10">
        <f>VLOOKUP(C367,away!$B$2:$E$405,3,FALSE)</f>
        <v>0.81089999999999995</v>
      </c>
      <c r="J367" s="10">
        <f>VLOOKUP(B367,home!$B$2:$E$405,4,FALSE)</f>
        <v>0.67359999999999998</v>
      </c>
      <c r="K367" s="12">
        <f t="shared" si="614"/>
        <v>1.8172779391249998</v>
      </c>
      <c r="L367" s="12">
        <f t="shared" si="615"/>
        <v>0.56135259604800003</v>
      </c>
      <c r="M367" s="13">
        <f t="shared" si="616"/>
        <v>9.2677409096838553E-2</v>
      </c>
      <c r="N367" s="13">
        <f t="shared" si="617"/>
        <v>0.16842061100694727</v>
      </c>
      <c r="O367" s="13">
        <f t="shared" si="618"/>
        <v>5.2024704191512852E-2</v>
      </c>
      <c r="P367" s="13">
        <f t="shared" si="619"/>
        <v>9.4543347216740209E-2</v>
      </c>
      <c r="Q367" s="13">
        <f t="shared" si="620"/>
        <v>0.15303353043843923</v>
      </c>
      <c r="R367" s="13">
        <f t="shared" si="621"/>
        <v>1.4602101378267503E-2</v>
      </c>
      <c r="S367" s="13">
        <f t="shared" si="622"/>
        <v>2.4111713388549005E-2</v>
      </c>
      <c r="T367" s="13">
        <f t="shared" si="623"/>
        <v>8.5905769594008502E-2</v>
      </c>
      <c r="U367" s="13">
        <f t="shared" si="624"/>
        <v>2.6536076699592286E-2</v>
      </c>
      <c r="V367" s="13">
        <f t="shared" si="625"/>
        <v>2.7330190137780414E-3</v>
      </c>
      <c r="W367" s="13">
        <f t="shared" si="626"/>
        <v>9.270148627072991E-2</v>
      </c>
      <c r="X367" s="13">
        <f t="shared" si="627"/>
        <v>5.2038219975582264E-2</v>
      </c>
      <c r="Y367" s="13">
        <f t="shared" si="628"/>
        <v>1.4605894938504997E-2</v>
      </c>
      <c r="Z367" s="13">
        <f t="shared" si="629"/>
        <v>2.7323091721488477E-3</v>
      </c>
      <c r="AA367" s="13">
        <f t="shared" si="630"/>
        <v>4.9653651814149918E-3</v>
      </c>
      <c r="AB367" s="13">
        <f t="shared" si="631"/>
        <v>4.5117243019424345E-3</v>
      </c>
      <c r="AC367" s="13">
        <f t="shared" si="632"/>
        <v>1.7425279801708485E-4</v>
      </c>
      <c r="AD367" s="13">
        <f t="shared" si="633"/>
        <v>4.2116091480974151E-2</v>
      </c>
      <c r="AE367" s="13">
        <f t="shared" si="634"/>
        <v>2.3641977288239895E-2</v>
      </c>
      <c r="AF367" s="13">
        <f t="shared" si="635"/>
        <v>6.6357426632306597E-3</v>
      </c>
      <c r="AG367" s="13">
        <f t="shared" si="636"/>
        <v>1.2416637902370002E-3</v>
      </c>
      <c r="AH367" s="13">
        <f t="shared" si="637"/>
        <v>3.8344721174787935E-4</v>
      </c>
      <c r="AI367" s="13">
        <f t="shared" si="638"/>
        <v>6.968301587284135E-4</v>
      </c>
      <c r="AJ367" s="13">
        <f t="shared" si="639"/>
        <v>6.3316703738705907E-4</v>
      </c>
      <c r="AK367" s="13">
        <f t="shared" si="640"/>
        <v>3.8354682960821206E-4</v>
      </c>
      <c r="AL367" s="13">
        <f t="shared" si="641"/>
        <v>7.1104459854735998E-6</v>
      </c>
      <c r="AM367" s="13">
        <f t="shared" si="642"/>
        <v>1.530732878610893E-2</v>
      </c>
      <c r="AN367" s="13">
        <f t="shared" si="643"/>
        <v>8.5928087526425286E-3</v>
      </c>
      <c r="AO367" s="13">
        <f t="shared" si="644"/>
        <v>2.4117977503199301E-3</v>
      </c>
      <c r="AP367" s="13">
        <f t="shared" si="645"/>
        <v>4.5128964276160632E-4</v>
      </c>
      <c r="AQ367" s="13">
        <f t="shared" si="646"/>
        <v>6.3333153133450553E-5</v>
      </c>
      <c r="AR367" s="13">
        <f t="shared" si="647"/>
        <v>4.3049817552407846E-5</v>
      </c>
      <c r="AS367" s="13">
        <f t="shared" si="648"/>
        <v>7.8233483721346976E-5</v>
      </c>
      <c r="AT367" s="13">
        <f t="shared" si="649"/>
        <v>7.1085992033849342E-5</v>
      </c>
      <c r="AU367" s="13">
        <f t="shared" si="650"/>
        <v>4.3061001701309957E-5</v>
      </c>
      <c r="AV367" s="13">
        <f t="shared" si="651"/>
        <v>1.9563452107103676E-5</v>
      </c>
      <c r="AW367" s="13">
        <f t="shared" si="652"/>
        <v>2.0148904146283212E-7</v>
      </c>
      <c r="AX367" s="13">
        <f t="shared" si="653"/>
        <v>4.6362784849881371E-3</v>
      </c>
      <c r="AY367" s="13">
        <f t="shared" si="654"/>
        <v>2.6025869635495791E-3</v>
      </c>
      <c r="AZ367" s="13">
        <f t="shared" si="655"/>
        <v>7.3048447421461896E-4</v>
      </c>
      <c r="BA367" s="13">
        <f t="shared" si="656"/>
        <v>1.3668645199104489E-4</v>
      </c>
      <c r="BB367" s="13">
        <f t="shared" si="657"/>
        <v>1.9182323667440841E-5</v>
      </c>
      <c r="BC367" s="13">
        <f t="shared" si="658"/>
        <v>2.153609437790182E-6</v>
      </c>
      <c r="BD367" s="13">
        <f t="shared" si="659"/>
        <v>4.0276878070728185E-6</v>
      </c>
      <c r="BE367" s="13">
        <f t="shared" si="660"/>
        <v>7.3194281974761802E-6</v>
      </c>
      <c r="BF367" s="13">
        <f t="shared" si="661"/>
        <v>6.6507176951414647E-6</v>
      </c>
      <c r="BG367" s="13">
        <f t="shared" si="662"/>
        <v>4.0287341822429491E-6</v>
      </c>
      <c r="BH367" s="13">
        <f t="shared" si="663"/>
        <v>1.8303324379972277E-6</v>
      </c>
      <c r="BI367" s="13">
        <f t="shared" si="664"/>
        <v>6.6524455216744766E-7</v>
      </c>
      <c r="BJ367" s="14">
        <f t="shared" si="665"/>
        <v>0.67529491783970919</v>
      </c>
      <c r="BK367" s="14">
        <f t="shared" si="666"/>
        <v>0.21684943892345795</v>
      </c>
      <c r="BL367" s="14">
        <f t="shared" si="667"/>
        <v>0.10501647888218976</v>
      </c>
      <c r="BM367" s="14">
        <f t="shared" si="668"/>
        <v>0.42198905601425174</v>
      </c>
      <c r="BN367" s="14">
        <f t="shared" si="669"/>
        <v>0.57530170332874553</v>
      </c>
    </row>
    <row r="368" spans="1:66" x14ac:dyDescent="0.25">
      <c r="A368" t="s">
        <v>350</v>
      </c>
      <c r="B368" t="s">
        <v>98</v>
      </c>
      <c r="C368" t="s">
        <v>105</v>
      </c>
      <c r="D368" t="s">
        <v>358</v>
      </c>
      <c r="E368" s="10">
        <f>VLOOKUP(A368,home!$A$2:$E$405,3,FALSE)</f>
        <v>1.6204000000000001</v>
      </c>
      <c r="F368" s="10">
        <f>VLOOKUP(B368,home!$B$2:$E$405,3,FALSE)</f>
        <v>0.68569999999999998</v>
      </c>
      <c r="G368" s="10">
        <f>VLOOKUP(C368,away!$B$2:$E$405,4,FALSE)</f>
        <v>0.48</v>
      </c>
      <c r="H368" s="10">
        <f>VLOOKUP(A368,away!$A$2:$E$405,3,FALSE)</f>
        <v>1.3241000000000001</v>
      </c>
      <c r="I368" s="10">
        <f>VLOOKUP(C368,away!$B$2:$E$405,3,FALSE)</f>
        <v>1.2586999999999999</v>
      </c>
      <c r="J368" s="10">
        <f>VLOOKUP(B368,home!$B$2:$E$405,4,FALSE)</f>
        <v>0.75519999999999998</v>
      </c>
      <c r="K368" s="12">
        <f t="shared" si="614"/>
        <v>0.53333197440000002</v>
      </c>
      <c r="L368" s="12">
        <f t="shared" si="615"/>
        <v>1.2586500547839998</v>
      </c>
      <c r="M368" s="13">
        <f t="shared" si="616"/>
        <v>0.16662957746811416</v>
      </c>
      <c r="N368" s="13">
        <f t="shared" si="617"/>
        <v>8.8868881544507089E-2</v>
      </c>
      <c r="O368" s="13">
        <f t="shared" si="618"/>
        <v>0.20972832680887663</v>
      </c>
      <c r="P368" s="13">
        <f t="shared" si="619"/>
        <v>0.11185482262458663</v>
      </c>
      <c r="Q368" s="13">
        <f t="shared" si="620"/>
        <v>2.3698308028425839E-2</v>
      </c>
      <c r="R368" s="13">
        <f t="shared" si="621"/>
        <v>0.13198728501387463</v>
      </c>
      <c r="S368" s="13">
        <f t="shared" si="622"/>
        <v>1.877142932018163E-2</v>
      </c>
      <c r="T368" s="13">
        <f t="shared" si="623"/>
        <v>2.9827876698266288E-2</v>
      </c>
      <c r="U368" s="13">
        <f t="shared" si="624"/>
        <v>7.0393039312145286E-2</v>
      </c>
      <c r="V368" s="13">
        <f t="shared" si="625"/>
        <v>1.4000948350512312E-3</v>
      </c>
      <c r="W368" s="13">
        <f t="shared" si="626"/>
        <v>4.2130218035799083E-3</v>
      </c>
      <c r="X368" s="13">
        <f t="shared" si="627"/>
        <v>5.3027201238820378E-3</v>
      </c>
      <c r="Y368" s="13">
        <f t="shared" si="628"/>
        <v>3.3371344872141734E-3</v>
      </c>
      <c r="Z368" s="13">
        <f t="shared" si="629"/>
        <v>5.5375267837834891E-2</v>
      </c>
      <c r="AA368" s="13">
        <f t="shared" si="630"/>
        <v>2.9533400928881303E-2</v>
      </c>
      <c r="AB368" s="13">
        <f t="shared" si="631"/>
        <v>7.875553514073529E-3</v>
      </c>
      <c r="AC368" s="13">
        <f t="shared" si="632"/>
        <v>5.8740831689313749E-5</v>
      </c>
      <c r="AD368" s="13">
        <f t="shared" si="633"/>
        <v>5.6173480917338025E-4</v>
      </c>
      <c r="AE368" s="13">
        <f t="shared" si="634"/>
        <v>7.070275483401548E-4</v>
      </c>
      <c r="AF368" s="13">
        <f t="shared" si="635"/>
        <v>4.4495013122606658E-4</v>
      </c>
      <c r="AG368" s="13">
        <f t="shared" si="636"/>
        <v>1.8667883568127883E-4</v>
      </c>
      <c r="AH368" s="13">
        <f t="shared" si="637"/>
        <v>1.7424520974442394E-2</v>
      </c>
      <c r="AI368" s="13">
        <f t="shared" si="638"/>
        <v>9.2930541742735732E-3</v>
      </c>
      <c r="AJ368" s="13">
        <f t="shared" si="639"/>
        <v>2.4781414654857434E-3</v>
      </c>
      <c r="AK368" s="13">
        <f t="shared" si="640"/>
        <v>4.4055736021000701E-4</v>
      </c>
      <c r="AL368" s="13">
        <f t="shared" si="641"/>
        <v>1.577257869644708E-6</v>
      </c>
      <c r="AM368" s="13">
        <f t="shared" si="642"/>
        <v>5.9918226973129275E-5</v>
      </c>
      <c r="AN368" s="13">
        <f t="shared" si="643"/>
        <v>7.5416079662289295E-5</v>
      </c>
      <c r="AO368" s="13">
        <f t="shared" si="644"/>
        <v>4.7461226399267469E-5</v>
      </c>
      <c r="AP368" s="13">
        <f t="shared" si="645"/>
        <v>1.9912358402517938E-5</v>
      </c>
      <c r="AQ368" s="13">
        <f t="shared" si="646"/>
        <v>6.2656727485519621E-6</v>
      </c>
      <c r="AR368" s="13">
        <f t="shared" si="647"/>
        <v>4.3862748558133732E-3</v>
      </c>
      <c r="AS368" s="13">
        <f t="shared" si="648"/>
        <v>2.3393406291120217E-3</v>
      </c>
      <c r="AT368" s="13">
        <f t="shared" si="649"/>
        <v>6.2382257825922631E-4</v>
      </c>
      <c r="AU368" s="13">
        <f t="shared" si="650"/>
        <v>1.109015091127639E-4</v>
      </c>
      <c r="AV368" s="13">
        <f t="shared" si="651"/>
        <v>1.4786830204762488E-5</v>
      </c>
      <c r="AW368" s="13">
        <f t="shared" si="652"/>
        <v>2.9410528084551007E-8</v>
      </c>
      <c r="AX368" s="13">
        <f t="shared" si="653"/>
        <v>5.3260510490210593E-6</v>
      </c>
      <c r="AY368" s="13">
        <f t="shared" si="654"/>
        <v>6.7036344446327358E-6</v>
      </c>
      <c r="AZ368" s="13">
        <f t="shared" si="655"/>
        <v>4.2187649304944519E-6</v>
      </c>
      <c r="BA368" s="13">
        <f t="shared" si="656"/>
        <v>1.7699829036292192E-6</v>
      </c>
      <c r="BB368" s="13">
        <f t="shared" si="657"/>
        <v>5.5694726965491514E-7</v>
      </c>
      <c r="BC368" s="13">
        <f t="shared" si="658"/>
        <v>1.4020034229259156E-7</v>
      </c>
      <c r="BD368" s="13">
        <f t="shared" si="659"/>
        <v>9.2013084792786444E-4</v>
      </c>
      <c r="BE368" s="13">
        <f t="shared" si="660"/>
        <v>4.9073520183171417E-4</v>
      </c>
      <c r="BF368" s="13">
        <f t="shared" si="661"/>
        <v>1.308623870502453E-4</v>
      </c>
      <c r="BG368" s="13">
        <f t="shared" si="662"/>
        <v>2.3264365086734772E-5</v>
      </c>
      <c r="BH368" s="13">
        <f t="shared" si="663"/>
        <v>3.1019074412176702E-6</v>
      </c>
      <c r="BI368" s="13">
        <f t="shared" si="664"/>
        <v>3.3086928400613463E-7</v>
      </c>
      <c r="BJ368" s="14">
        <f t="shared" si="665"/>
        <v>0.15737602315542168</v>
      </c>
      <c r="BK368" s="14">
        <f t="shared" si="666"/>
        <v>0.29872294597193727</v>
      </c>
      <c r="BL368" s="14">
        <f t="shared" si="667"/>
        <v>0.48819743153338707</v>
      </c>
      <c r="BM368" s="14">
        <f t="shared" si="668"/>
        <v>0.26689779278627934</v>
      </c>
      <c r="BN368" s="14">
        <f t="shared" si="669"/>
        <v>0.73276720148838503</v>
      </c>
    </row>
    <row r="369" spans="1:66" x14ac:dyDescent="0.25">
      <c r="A369" t="s">
        <v>350</v>
      </c>
      <c r="B369" t="s">
        <v>101</v>
      </c>
      <c r="C369" t="s">
        <v>104</v>
      </c>
      <c r="D369" t="s">
        <v>358</v>
      </c>
      <c r="E369" s="10">
        <f>VLOOKUP(A369,home!$A$2:$E$405,3,FALSE)</f>
        <v>1.6204000000000001</v>
      </c>
      <c r="F369" s="10">
        <f>VLOOKUP(B369,home!$B$2:$E$405,3,FALSE)</f>
        <v>0.89139999999999997</v>
      </c>
      <c r="G369" s="10">
        <f>VLOOKUP(C369,away!$B$2:$E$405,4,FALSE)</f>
        <v>1.5770999999999999</v>
      </c>
      <c r="H369" s="10">
        <f>VLOOKUP(A369,away!$A$2:$E$405,3,FALSE)</f>
        <v>1.3241000000000001</v>
      </c>
      <c r="I369" s="10">
        <f>VLOOKUP(C369,away!$B$2:$E$405,3,FALSE)</f>
        <v>0.67130000000000001</v>
      </c>
      <c r="J369" s="10">
        <f>VLOOKUP(B369,home!$B$2:$E$405,4,FALSE)</f>
        <v>1.3426</v>
      </c>
      <c r="K369" s="12">
        <f t="shared" si="614"/>
        <v>2.278001973576</v>
      </c>
      <c r="L369" s="12">
        <f t="shared" si="615"/>
        <v>1.1933946198580001</v>
      </c>
      <c r="M369" s="13">
        <f t="shared" si="616"/>
        <v>3.1073603152699251E-2</v>
      </c>
      <c r="N369" s="13">
        <f t="shared" si="617"/>
        <v>7.0785729307966297E-2</v>
      </c>
      <c r="O369" s="13">
        <f t="shared" si="618"/>
        <v>3.7083070822033867E-2</v>
      </c>
      <c r="P369" s="13">
        <f t="shared" si="619"/>
        <v>8.4475308518851724E-2</v>
      </c>
      <c r="Q369" s="13">
        <f t="shared" si="620"/>
        <v>8.0625015532281893E-2</v>
      </c>
      <c r="R369" s="13">
        <f t="shared" si="621"/>
        <v>2.2127368603414216E-2</v>
      </c>
      <c r="S369" s="13">
        <f t="shared" si="622"/>
        <v>5.7412699408302327E-2</v>
      </c>
      <c r="T369" s="13">
        <f t="shared" si="623"/>
        <v>9.6217459762192883E-2</v>
      </c>
      <c r="U369" s="13">
        <f t="shared" si="624"/>
        <v>5.0406189348621191E-2</v>
      </c>
      <c r="V369" s="13">
        <f t="shared" si="625"/>
        <v>1.7342177580341171E-2</v>
      </c>
      <c r="W369" s="13">
        <f t="shared" si="626"/>
        <v>6.1221314834044603E-2</v>
      </c>
      <c r="X369" s="13">
        <f t="shared" si="627"/>
        <v>7.3061187743581585E-2</v>
      </c>
      <c r="Y369" s="13">
        <f t="shared" si="628"/>
        <v>4.3595414186812786E-2</v>
      </c>
      <c r="Z369" s="13">
        <f t="shared" si="629"/>
        <v>8.8022275476431176E-3</v>
      </c>
      <c r="AA369" s="13">
        <f t="shared" si="630"/>
        <v>2.0051491725396057E-2</v>
      </c>
      <c r="AB369" s="13">
        <f t="shared" si="631"/>
        <v>2.2838668861797529E-2</v>
      </c>
      <c r="AC369" s="13">
        <f t="shared" si="632"/>
        <v>2.946604297643176E-3</v>
      </c>
      <c r="AD369" s="13">
        <f t="shared" si="633"/>
        <v>3.4865569004217806E-2</v>
      </c>
      <c r="AE369" s="13">
        <f t="shared" si="634"/>
        <v>4.1608382467921368E-2</v>
      </c>
      <c r="AF369" s="13">
        <f t="shared" si="635"/>
        <v>2.4827609889105661E-2</v>
      </c>
      <c r="AG369" s="13">
        <f t="shared" si="636"/>
        <v>9.8763786885306595E-3</v>
      </c>
      <c r="AH369" s="13">
        <f t="shared" si="637"/>
        <v>2.6261327495307948E-3</v>
      </c>
      <c r="AI369" s="13">
        <f t="shared" si="638"/>
        <v>5.9823355863037166E-3</v>
      </c>
      <c r="AJ369" s="13">
        <f t="shared" si="639"/>
        <v>6.8138861360969036E-3</v>
      </c>
      <c r="AK369" s="13">
        <f t="shared" si="640"/>
        <v>5.1740153552502976E-3</v>
      </c>
      <c r="AL369" s="13">
        <f t="shared" si="641"/>
        <v>3.2042026913091891E-4</v>
      </c>
      <c r="AM369" s="13">
        <f t="shared" si="642"/>
        <v>1.5884767000291688E-2</v>
      </c>
      <c r="AN369" s="13">
        <f t="shared" si="643"/>
        <v>1.8956795475845997E-2</v>
      </c>
      <c r="AO369" s="13">
        <f t="shared" si="644"/>
        <v>1.1311468865311551E-2</v>
      </c>
      <c r="AP369" s="13">
        <f t="shared" si="645"/>
        <v>4.499682028851361E-3</v>
      </c>
      <c r="AQ369" s="13">
        <f t="shared" si="646"/>
        <v>1.3424740810757366E-3</v>
      </c>
      <c r="AR369" s="13">
        <f t="shared" si="647"/>
        <v>6.2680253886458867E-4</v>
      </c>
      <c r="AS369" s="13">
        <f t="shared" si="648"/>
        <v>1.4278574205759803E-3</v>
      </c>
      <c r="AT369" s="13">
        <f t="shared" si="649"/>
        <v>1.6263310110286103E-3</v>
      </c>
      <c r="AU369" s="13">
        <f t="shared" si="650"/>
        <v>1.2349284176036753E-3</v>
      </c>
      <c r="AV369" s="13">
        <f t="shared" si="651"/>
        <v>7.0329234313156461E-4</v>
      </c>
      <c r="AW369" s="13">
        <f t="shared" si="652"/>
        <v>2.4196672795729756E-5</v>
      </c>
      <c r="AX369" s="13">
        <f t="shared" si="653"/>
        <v>6.0309217627432287E-3</v>
      </c>
      <c r="AY369" s="13">
        <f t="shared" si="654"/>
        <v>7.1972695844422941E-3</v>
      </c>
      <c r="AZ369" s="13">
        <f t="shared" si="655"/>
        <v>4.2945913998705312E-3</v>
      </c>
      <c r="BA369" s="13">
        <f t="shared" si="656"/>
        <v>1.7083807570313098E-3</v>
      </c>
      <c r="BB369" s="13">
        <f t="shared" si="657"/>
        <v>5.0969310102752573E-4</v>
      </c>
      <c r="BC369" s="13">
        <f t="shared" si="658"/>
        <v>1.2165300090899771E-4</v>
      </c>
      <c r="BD369" s="13">
        <f t="shared" si="659"/>
        <v>1.2467046293238943E-4</v>
      </c>
      <c r="BE369" s="13">
        <f t="shared" si="660"/>
        <v>2.8399956060661663E-4</v>
      </c>
      <c r="BF369" s="13">
        <f t="shared" si="661"/>
        <v>3.2347577977829482E-4</v>
      </c>
      <c r="BG369" s="13">
        <f t="shared" si="662"/>
        <v>2.4562615491299707E-4</v>
      </c>
      <c r="BH369" s="13">
        <f t="shared" si="663"/>
        <v>1.3988421641342286E-4</v>
      </c>
      <c r="BI369" s="13">
        <f t="shared" si="664"/>
        <v>6.373130421238196E-5</v>
      </c>
      <c r="BJ369" s="14">
        <f t="shared" si="665"/>
        <v>0.60854175847405567</v>
      </c>
      <c r="BK369" s="14">
        <f t="shared" si="666"/>
        <v>0.2007680828114109</v>
      </c>
      <c r="BL369" s="14">
        <f t="shared" si="667"/>
        <v>0.17990375839850509</v>
      </c>
      <c r="BM369" s="14">
        <f t="shared" si="668"/>
        <v>0.66467265838272094</v>
      </c>
      <c r="BN369" s="14">
        <f t="shared" si="669"/>
        <v>0.32617009593724722</v>
      </c>
    </row>
    <row r="370" spans="1:66" x14ac:dyDescent="0.25">
      <c r="A370" t="s">
        <v>350</v>
      </c>
      <c r="B370" t="s">
        <v>108</v>
      </c>
      <c r="C370" t="s">
        <v>107</v>
      </c>
      <c r="D370" t="s">
        <v>358</v>
      </c>
      <c r="E370" s="10">
        <f>VLOOKUP(A370,home!$A$2:$E$405,3,FALSE)</f>
        <v>1.6204000000000001</v>
      </c>
      <c r="F370" s="10">
        <f>VLOOKUP(B370,home!$B$2:$E$405,3,FALSE)</f>
        <v>0.88160000000000005</v>
      </c>
      <c r="G370" s="10">
        <f>VLOOKUP(C370,away!$B$2:$E$405,4,FALSE)</f>
        <v>1.5770999999999999</v>
      </c>
      <c r="H370" s="10">
        <f>VLOOKUP(A370,away!$A$2:$E$405,3,FALSE)</f>
        <v>1.3241000000000001</v>
      </c>
      <c r="I370" s="10">
        <f>VLOOKUP(C370,away!$B$2:$E$405,3,FALSE)</f>
        <v>0.83909999999999996</v>
      </c>
      <c r="J370" s="10">
        <f>VLOOKUP(B370,home!$B$2:$E$405,4,FALSE)</f>
        <v>1.2947</v>
      </c>
      <c r="K370" s="12">
        <f t="shared" si="614"/>
        <v>2.2529577517440003</v>
      </c>
      <c r="L370" s="12">
        <f t="shared" si="615"/>
        <v>1.4384794257569999</v>
      </c>
      <c r="M370" s="13">
        <f t="shared" si="616"/>
        <v>2.4936138620010786E-2</v>
      </c>
      <c r="N370" s="13">
        <f t="shared" si="617"/>
        <v>5.6180066802516242E-2</v>
      </c>
      <c r="O370" s="13">
        <f t="shared" si="618"/>
        <v>3.5870122362710061E-2</v>
      </c>
      <c r="P370" s="13">
        <f t="shared" si="619"/>
        <v>8.0813870233073445E-2</v>
      </c>
      <c r="Q370" s="13">
        <f t="shared" si="620"/>
        <v>6.3285658498112379E-2</v>
      </c>
      <c r="R370" s="13">
        <f t="shared" si="621"/>
        <v>2.5799216509072256E-2</v>
      </c>
      <c r="S370" s="13">
        <f t="shared" si="622"/>
        <v>6.5476071912825437E-2</v>
      </c>
      <c r="T370" s="13">
        <f t="shared" si="623"/>
        <v>9.1035117695018292E-2</v>
      </c>
      <c r="U370" s="13">
        <f t="shared" si="624"/>
        <v>5.8124544823036126E-2</v>
      </c>
      <c r="V370" s="13">
        <f t="shared" si="625"/>
        <v>2.3577448776327972E-2</v>
      </c>
      <c r="W370" s="13">
        <f t="shared" si="626"/>
        <v>4.7526638295848612E-2</v>
      </c>
      <c r="X370" s="13">
        <f t="shared" si="627"/>
        <v>6.8366091363972953E-2</v>
      </c>
      <c r="Y370" s="13">
        <f t="shared" si="628"/>
        <v>4.9171607923249219E-2</v>
      </c>
      <c r="Z370" s="13">
        <f t="shared" si="629"/>
        <v>1.2370547382983595E-2</v>
      </c>
      <c r="AA370" s="13">
        <f t="shared" si="630"/>
        <v>2.787032061980935E-2</v>
      </c>
      <c r="AB370" s="13">
        <f t="shared" si="631"/>
        <v>3.1395327441995066E-2</v>
      </c>
      <c r="AC370" s="13">
        <f t="shared" si="632"/>
        <v>4.7756614277582755E-3</v>
      </c>
      <c r="AD370" s="13">
        <f t="shared" si="633"/>
        <v>2.6768877040741348E-2</v>
      </c>
      <c r="AE370" s="13">
        <f t="shared" si="634"/>
        <v>3.8506478873725353E-2</v>
      </c>
      <c r="AF370" s="13">
        <f t="shared" si="635"/>
        <v>2.7695388809100257E-2</v>
      </c>
      <c r="AG370" s="13">
        <f t="shared" si="636"/>
        <v>1.32797489967438E-2</v>
      </c>
      <c r="AH370" s="13">
        <f t="shared" si="637"/>
        <v>4.4486944739434969E-3</v>
      </c>
      <c r="AI370" s="13">
        <f t="shared" si="638"/>
        <v>1.00227207002117E-2</v>
      </c>
      <c r="AJ370" s="13">
        <f t="shared" si="639"/>
        <v>1.1290383147553503E-2</v>
      </c>
      <c r="AK370" s="13">
        <f t="shared" si="640"/>
        <v>8.4789187441468294E-3</v>
      </c>
      <c r="AL370" s="13">
        <f t="shared" si="641"/>
        <v>6.190849173259602E-4</v>
      </c>
      <c r="AM370" s="13">
        <f t="shared" si="642"/>
        <v>1.2061829806884047E-2</v>
      </c>
      <c r="AN370" s="13">
        <f t="shared" si="643"/>
        <v>1.7350694014185229E-2</v>
      </c>
      <c r="AO370" s="13">
        <f t="shared" si="644"/>
        <v>1.2479308181005297E-2</v>
      </c>
      <c r="AP370" s="13">
        <f t="shared" si="645"/>
        <v>5.9837426886857129E-3</v>
      </c>
      <c r="AQ370" s="13">
        <f t="shared" si="646"/>
        <v>2.1518726866745662E-3</v>
      </c>
      <c r="AR370" s="13">
        <f t="shared" si="647"/>
        <v>1.2798710944493155E-3</v>
      </c>
      <c r="AS370" s="13">
        <f t="shared" si="648"/>
        <v>2.8834955034726631E-3</v>
      </c>
      <c r="AT370" s="13">
        <f t="shared" si="649"/>
        <v>3.2481967733338532E-3</v>
      </c>
      <c r="AU370" s="13">
        <f t="shared" si="650"/>
        <v>2.4393500332241178E-3</v>
      </c>
      <c r="AV370" s="13">
        <f t="shared" si="651"/>
        <v>1.3739381416423152E-3</v>
      </c>
      <c r="AW370" s="13">
        <f t="shared" si="652"/>
        <v>5.5731973910574947E-5</v>
      </c>
      <c r="AX370" s="13">
        <f t="shared" si="653"/>
        <v>4.5291321606060423E-3</v>
      </c>
      <c r="AY370" s="13">
        <f t="shared" si="654"/>
        <v>6.5150634295661394E-3</v>
      </c>
      <c r="AZ370" s="13">
        <f t="shared" si="655"/>
        <v>4.6858923504663674E-3</v>
      </c>
      <c r="BA370" s="13">
        <f t="shared" si="656"/>
        <v>2.2468532458193272E-3</v>
      </c>
      <c r="BB370" s="13">
        <f t="shared" si="657"/>
        <v>8.0801304170160875E-4</v>
      </c>
      <c r="BC370" s="13">
        <f t="shared" si="658"/>
        <v>2.3246202724621926E-4</v>
      </c>
      <c r="BD370" s="13">
        <f t="shared" si="659"/>
        <v>3.0684470616440583E-4</v>
      </c>
      <c r="BE370" s="13">
        <f t="shared" si="660"/>
        <v>6.9130815933470815E-4</v>
      </c>
      <c r="BF370" s="13">
        <f t="shared" si="661"/>
        <v>7.7874403820850369E-4</v>
      </c>
      <c r="BG370" s="13">
        <f t="shared" si="662"/>
        <v>5.8482580583542473E-4</v>
      </c>
      <c r="BH370" s="13">
        <f t="shared" si="663"/>
        <v>3.2939695816921295E-4</v>
      </c>
      <c r="BI370" s="13">
        <f t="shared" si="664"/>
        <v>1.4842348606164456E-4</v>
      </c>
      <c r="BJ370" s="14">
        <f t="shared" si="665"/>
        <v>0.55086053793186907</v>
      </c>
      <c r="BK370" s="14">
        <f t="shared" si="666"/>
        <v>0.20671333931688804</v>
      </c>
      <c r="BL370" s="14">
        <f t="shared" si="667"/>
        <v>0.22736464352237462</v>
      </c>
      <c r="BM370" s="14">
        <f t="shared" si="668"/>
        <v>0.70396466367296473</v>
      </c>
      <c r="BN370" s="14">
        <f t="shared" si="669"/>
        <v>0.28688507302549515</v>
      </c>
    </row>
    <row r="371" spans="1:66" x14ac:dyDescent="0.25">
      <c r="A371" t="s">
        <v>339</v>
      </c>
      <c r="B371" t="s">
        <v>114</v>
      </c>
      <c r="C371" t="s">
        <v>124</v>
      </c>
      <c r="D371" t="s">
        <v>358</v>
      </c>
      <c r="E371" s="10">
        <f>VLOOKUP(A371,home!$A$2:$E$405,3,FALSE)</f>
        <v>1.2710999999999999</v>
      </c>
      <c r="F371" s="10">
        <f>VLOOKUP(B371,home!$B$2:$E$405,3,FALSE)</f>
        <v>1.1594</v>
      </c>
      <c r="G371" s="10">
        <f>VLOOKUP(C371,away!$B$2:$E$405,4,FALSE)</f>
        <v>1.2008000000000001</v>
      </c>
      <c r="H371" s="10">
        <f>VLOOKUP(A371,away!$A$2:$E$405,3,FALSE)</f>
        <v>0.94469999999999998</v>
      </c>
      <c r="I371" s="10">
        <f>VLOOKUP(C371,away!$B$2:$E$405,3,FALSE)</f>
        <v>0.94710000000000005</v>
      </c>
      <c r="J371" s="10">
        <f>VLOOKUP(B371,home!$B$2:$E$405,4,FALSE)</f>
        <v>1.1142000000000001</v>
      </c>
      <c r="K371" s="12">
        <f t="shared" si="614"/>
        <v>1.7696349786719998</v>
      </c>
      <c r="L371" s="12">
        <f t="shared" si="615"/>
        <v>0.99690300725400016</v>
      </c>
      <c r="M371" s="13">
        <f t="shared" si="616"/>
        <v>6.2879317437229132E-2</v>
      </c>
      <c r="N371" s="13">
        <f t="shared" si="617"/>
        <v>0.11127343957194089</v>
      </c>
      <c r="O371" s="13">
        <f t="shared" si="618"/>
        <v>6.2684580647252602E-2</v>
      </c>
      <c r="P371" s="13">
        <f t="shared" si="619"/>
        <v>0.11092882653676411</v>
      </c>
      <c r="Q371" s="13">
        <f t="shared" si="620"/>
        <v>9.8456685431825855E-2</v>
      </c>
      <c r="R371" s="13">
        <f t="shared" si="621"/>
        <v>3.1245223477851011E-2</v>
      </c>
      <c r="S371" s="13">
        <f t="shared" si="622"/>
        <v>4.8923895242292854E-2</v>
      </c>
      <c r="T371" s="13">
        <f t="shared" si="623"/>
        <v>9.8151765791248291E-2</v>
      </c>
      <c r="U371" s="13">
        <f t="shared" si="624"/>
        <v>5.5292640382828738E-2</v>
      </c>
      <c r="V371" s="13">
        <f t="shared" si="625"/>
        <v>9.5899229579350515E-3</v>
      </c>
      <c r="W371" s="13">
        <f t="shared" si="626"/>
        <v>5.8077464808088321E-2</v>
      </c>
      <c r="X371" s="13">
        <f t="shared" si="627"/>
        <v>5.7897599320871594E-2</v>
      </c>
      <c r="Y371" s="13">
        <f t="shared" si="628"/>
        <v>2.8859145437882025E-2</v>
      </c>
      <c r="Z371" s="13">
        <f t="shared" si="629"/>
        <v>1.0382819082464322E-2</v>
      </c>
      <c r="AA371" s="13">
        <f t="shared" si="630"/>
        <v>1.8373799825551981E-2</v>
      </c>
      <c r="AB371" s="13">
        <f t="shared" si="631"/>
        <v>1.6257459431207141E-2</v>
      </c>
      <c r="AC371" s="13">
        <f t="shared" si="632"/>
        <v>1.0573815680367329E-3</v>
      </c>
      <c r="AD371" s="13">
        <f t="shared" si="633"/>
        <v>2.5693978299246301E-2</v>
      </c>
      <c r="AE371" s="13">
        <f t="shared" si="634"/>
        <v>2.561440423483765E-2</v>
      </c>
      <c r="AF371" s="13">
        <f t="shared" si="635"/>
        <v>1.2767538305364626E-2</v>
      </c>
      <c r="AG371" s="13">
        <f t="shared" si="636"/>
        <v>4.2426657772828792E-3</v>
      </c>
      <c r="AH371" s="13">
        <f t="shared" si="637"/>
        <v>2.5876658917707248E-3</v>
      </c>
      <c r="AI371" s="13">
        <f t="shared" si="638"/>
        <v>4.5792240751939472E-3</v>
      </c>
      <c r="AJ371" s="13">
        <f t="shared" si="639"/>
        <v>4.0517775493200759E-3</v>
      </c>
      <c r="AK371" s="13">
        <f t="shared" si="640"/>
        <v>2.3900557590249066E-3</v>
      </c>
      <c r="AL371" s="13">
        <f t="shared" si="641"/>
        <v>7.4615375181837911E-5</v>
      </c>
      <c r="AM371" s="13">
        <f t="shared" si="642"/>
        <v>9.0937925479171039E-3</v>
      </c>
      <c r="AN371" s="13">
        <f t="shared" si="643"/>
        <v>9.0656291383625753E-3</v>
      </c>
      <c r="AO371" s="13">
        <f t="shared" si="644"/>
        <v>4.5187764753415712E-3</v>
      </c>
      <c r="AP371" s="13">
        <f t="shared" si="645"/>
        <v>1.5015939524588814E-3</v>
      </c>
      <c r="AQ371" s="13">
        <f t="shared" si="646"/>
        <v>3.7423588172016969E-4</v>
      </c>
      <c r="AR371" s="13">
        <f t="shared" si="647"/>
        <v>5.1593038185496806E-4</v>
      </c>
      <c r="AS371" s="13">
        <f t="shared" si="648"/>
        <v>9.1300845029015313E-4</v>
      </c>
      <c r="AT371" s="13">
        <f t="shared" si="649"/>
        <v>8.0784584472828555E-4</v>
      </c>
      <c r="AU371" s="13">
        <f t="shared" si="650"/>
        <v>4.7653075473533447E-4</v>
      </c>
      <c r="AV371" s="13">
        <f t="shared" si="651"/>
        <v>2.1082137299815391E-4</v>
      </c>
      <c r="AW371" s="13">
        <f t="shared" si="652"/>
        <v>3.6564734672469055E-6</v>
      </c>
      <c r="AX371" s="13">
        <f t="shared" si="653"/>
        <v>2.6821155635968108E-3</v>
      </c>
      <c r="AY371" s="13">
        <f t="shared" si="654"/>
        <v>2.6738090711524178E-3</v>
      </c>
      <c r="AZ371" s="13">
        <f t="shared" si="655"/>
        <v>1.332764151927435E-3</v>
      </c>
      <c r="BA371" s="13">
        <f t="shared" si="656"/>
        <v>4.4287886367226246E-4</v>
      </c>
      <c r="BB371" s="13">
        <f t="shared" si="657"/>
        <v>1.1037681776102818E-4</v>
      </c>
      <c r="BC371" s="13">
        <f t="shared" si="658"/>
        <v>2.2006996311419151E-5</v>
      </c>
      <c r="BD371" s="13">
        <f t="shared" si="659"/>
        <v>8.5722091534153687E-5</v>
      </c>
      <c r="BE371" s="13">
        <f t="shared" si="660"/>
        <v>1.5169681162376127E-4</v>
      </c>
      <c r="BF371" s="13">
        <f t="shared" si="661"/>
        <v>1.3422399200121261E-4</v>
      </c>
      <c r="BG371" s="13">
        <f t="shared" si="662"/>
        <v>7.9175823740778849E-5</v>
      </c>
      <c r="BH371" s="13">
        <f t="shared" si="663"/>
        <v>3.5028076789212803E-5</v>
      </c>
      <c r="BI371" s="13">
        <f t="shared" si="664"/>
        <v>1.2397381984359947E-5</v>
      </c>
      <c r="BJ371" s="14">
        <f t="shared" si="665"/>
        <v>0.55285266643880993</v>
      </c>
      <c r="BK371" s="14">
        <f t="shared" si="666"/>
        <v>0.2361277681885921</v>
      </c>
      <c r="BL371" s="14">
        <f t="shared" si="667"/>
        <v>0.20088480802228151</v>
      </c>
      <c r="BM371" s="14">
        <f t="shared" si="668"/>
        <v>0.52010983603159899</v>
      </c>
      <c r="BN371" s="14">
        <f t="shared" si="669"/>
        <v>0.4774680731028636</v>
      </c>
    </row>
    <row r="372" spans="1:66" x14ac:dyDescent="0.25">
      <c r="A372" t="s">
        <v>339</v>
      </c>
      <c r="B372" t="s">
        <v>111</v>
      </c>
      <c r="C372" t="s">
        <v>125</v>
      </c>
      <c r="D372" t="s">
        <v>358</v>
      </c>
      <c r="E372" s="10">
        <f>VLOOKUP(A372,home!$A$2:$E$405,3,FALSE)</f>
        <v>1.2710999999999999</v>
      </c>
      <c r="F372" s="10">
        <f>VLOOKUP(B372,home!$B$2:$E$405,3,FALSE)</f>
        <v>1.7391000000000001</v>
      </c>
      <c r="G372" s="10">
        <f>VLOOKUP(C372,away!$B$2:$E$405,4,FALSE)</f>
        <v>0.70389999999999997</v>
      </c>
      <c r="H372" s="10">
        <f>VLOOKUP(A372,away!$A$2:$E$405,3,FALSE)</f>
        <v>0.94469999999999998</v>
      </c>
      <c r="I372" s="10">
        <f>VLOOKUP(C372,away!$B$2:$E$405,3,FALSE)</f>
        <v>1.3928</v>
      </c>
      <c r="J372" s="10">
        <f>VLOOKUP(B372,home!$B$2:$E$405,4,FALSE)</f>
        <v>0.72430000000000005</v>
      </c>
      <c r="K372" s="12">
        <f t="shared" si="614"/>
        <v>1.556020230039</v>
      </c>
      <c r="L372" s="12">
        <f t="shared" si="615"/>
        <v>0.95301812128800012</v>
      </c>
      <c r="M372" s="13">
        <f t="shared" si="616"/>
        <v>8.1346428324503409E-2</v>
      </c>
      <c r="N372" s="13">
        <f t="shared" si="617"/>
        <v>0.12657668811434483</v>
      </c>
      <c r="O372" s="13">
        <f t="shared" si="618"/>
        <v>7.7524620295307198E-2</v>
      </c>
      <c r="P372" s="13">
        <f t="shared" si="619"/>
        <v>0.12062987750559004</v>
      </c>
      <c r="Q372" s="13">
        <f t="shared" si="620"/>
        <v>9.8477943678628818E-2</v>
      </c>
      <c r="R372" s="13">
        <f t="shared" si="621"/>
        <v>3.6941183993699611E-2</v>
      </c>
      <c r="S372" s="13">
        <f t="shared" si="622"/>
        <v>4.4720978064842688E-2</v>
      </c>
      <c r="T372" s="13">
        <f t="shared" si="623"/>
        <v>9.3851264872912329E-2</v>
      </c>
      <c r="U372" s="13">
        <f t="shared" si="624"/>
        <v>5.7481229615789498E-2</v>
      </c>
      <c r="V372" s="13">
        <f t="shared" si="625"/>
        <v>7.3686033876031228E-3</v>
      </c>
      <c r="W372" s="13">
        <f t="shared" si="626"/>
        <v>5.1077890858862579E-2</v>
      </c>
      <c r="X372" s="13">
        <f t="shared" si="627"/>
        <v>4.8678155585666731E-2</v>
      </c>
      <c r="Y372" s="13">
        <f t="shared" si="628"/>
        <v>2.3195582192008537E-2</v>
      </c>
      <c r="Z372" s="13">
        <f t="shared" si="629"/>
        <v>1.1735205922609983E-2</v>
      </c>
      <c r="AA372" s="13">
        <f t="shared" si="630"/>
        <v>1.8260217819254621E-2</v>
      </c>
      <c r="AB372" s="13">
        <f t="shared" si="631"/>
        <v>1.4206634165839414E-2</v>
      </c>
      <c r="AC372" s="13">
        <f t="shared" si="632"/>
        <v>6.8293850014531851E-4</v>
      </c>
      <c r="AD372" s="13">
        <f t="shared" si="633"/>
        <v>1.9869557871028568E-2</v>
      </c>
      <c r="AE372" s="13">
        <f t="shared" si="634"/>
        <v>1.8936048713070839E-2</v>
      </c>
      <c r="AF372" s="13">
        <f t="shared" si="635"/>
        <v>9.023198784574412E-3</v>
      </c>
      <c r="AG372" s="13">
        <f t="shared" si="636"/>
        <v>2.866423984561091E-3</v>
      </c>
      <c r="AH372" s="13">
        <f t="shared" si="637"/>
        <v>2.7959659753233942E-3</v>
      </c>
      <c r="AI372" s="13">
        <f t="shared" si="638"/>
        <v>4.3505796201039251E-3</v>
      </c>
      <c r="AJ372" s="13">
        <f t="shared" si="639"/>
        <v>3.3847949506385483E-3</v>
      </c>
      <c r="AK372" s="13">
        <f t="shared" si="640"/>
        <v>1.7556031392424801E-3</v>
      </c>
      <c r="AL372" s="13">
        <f t="shared" si="641"/>
        <v>4.0509602849552804E-5</v>
      </c>
      <c r="AM372" s="13">
        <f t="shared" si="642"/>
        <v>6.1834868018502166E-3</v>
      </c>
      <c r="AN372" s="13">
        <f t="shared" si="643"/>
        <v>5.8929749749084374E-3</v>
      </c>
      <c r="AO372" s="13">
        <f t="shared" si="644"/>
        <v>2.8080559696922192E-3</v>
      </c>
      <c r="AP372" s="13">
        <f t="shared" si="645"/>
        <v>8.9204274156921078E-4</v>
      </c>
      <c r="AQ372" s="13">
        <f t="shared" si="646"/>
        <v>2.1253322441972154E-4</v>
      </c>
      <c r="AR372" s="13">
        <f t="shared" si="647"/>
        <v>5.3292124819757458E-4</v>
      </c>
      <c r="AS372" s="13">
        <f t="shared" si="648"/>
        <v>8.2923624321306103E-4</v>
      </c>
      <c r="AT372" s="13">
        <f t="shared" si="649"/>
        <v>6.4515418496053191E-4</v>
      </c>
      <c r="AU372" s="13">
        <f t="shared" si="650"/>
        <v>3.3462432109763687E-4</v>
      </c>
      <c r="AV372" s="13">
        <f t="shared" si="651"/>
        <v>1.3017055327274726E-4</v>
      </c>
      <c r="AW372" s="13">
        <f t="shared" si="652"/>
        <v>1.6686754723636998E-6</v>
      </c>
      <c r="AX372" s="13">
        <f t="shared" si="653"/>
        <v>1.6036050926430184E-3</v>
      </c>
      <c r="AY372" s="13">
        <f t="shared" si="654"/>
        <v>1.5282647126785187E-3</v>
      </c>
      <c r="AZ372" s="13">
        <f t="shared" si="655"/>
        <v>7.2823198265381354E-4</v>
      </c>
      <c r="BA372" s="13">
        <f t="shared" si="656"/>
        <v>2.3133942532352431E-4</v>
      </c>
      <c r="BB372" s="13">
        <f t="shared" si="657"/>
        <v>5.5117666125417678E-5</v>
      </c>
      <c r="BC372" s="13">
        <f t="shared" si="658"/>
        <v>1.0505626924124964E-5</v>
      </c>
      <c r="BD372" s="13">
        <f t="shared" si="659"/>
        <v>8.4647267791951379E-5</v>
      </c>
      <c r="BE372" s="13">
        <f t="shared" si="660"/>
        <v>1.3171286110180504E-4</v>
      </c>
      <c r="BF372" s="13">
        <f t="shared" si="661"/>
        <v>1.0247393821536279E-4</v>
      </c>
      <c r="BG372" s="13">
        <f t="shared" si="662"/>
        <v>5.3150506971623703E-5</v>
      </c>
      <c r="BH372" s="13">
        <f t="shared" si="663"/>
        <v>2.0675816021168844E-5</v>
      </c>
      <c r="BI372" s="13">
        <f t="shared" si="664"/>
        <v>6.4343976003006344E-6</v>
      </c>
      <c r="BJ372" s="14">
        <f t="shared" si="665"/>
        <v>0.51269891287444702</v>
      </c>
      <c r="BK372" s="14">
        <f t="shared" si="666"/>
        <v>0.25631760009821269</v>
      </c>
      <c r="BL372" s="14">
        <f t="shared" si="667"/>
        <v>0.21957203091364247</v>
      </c>
      <c r="BM372" s="14">
        <f t="shared" si="668"/>
        <v>0.45730041185963211</v>
      </c>
      <c r="BN372" s="14">
        <f t="shared" si="669"/>
        <v>0.54149674191207398</v>
      </c>
    </row>
    <row r="373" spans="1:66" x14ac:dyDescent="0.25">
      <c r="A373" t="s">
        <v>351</v>
      </c>
      <c r="B373" t="s">
        <v>155</v>
      </c>
      <c r="C373" t="s">
        <v>161</v>
      </c>
      <c r="D373" t="s">
        <v>358</v>
      </c>
      <c r="E373" s="10">
        <f>VLOOKUP(A373,home!$A$2:$E$405,3,FALSE)</f>
        <v>1.3231999999999999</v>
      </c>
      <c r="F373" s="10">
        <f>VLOOKUP(B373,home!$B$2:$E$405,3,FALSE)</f>
        <v>0.70179999999999998</v>
      </c>
      <c r="G373" s="10">
        <f>VLOOKUP(C373,away!$B$2:$E$405,4,FALSE)</f>
        <v>0.872</v>
      </c>
      <c r="H373" s="10">
        <f>VLOOKUP(A373,away!$A$2:$E$405,3,FALSE)</f>
        <v>1.1951000000000001</v>
      </c>
      <c r="I373" s="10">
        <f>VLOOKUP(C373,away!$B$2:$E$405,3,FALSE)</f>
        <v>1.2229000000000001</v>
      </c>
      <c r="J373" s="10">
        <f>VLOOKUP(B373,home!$B$2:$E$405,4,FALSE)</f>
        <v>1.0161</v>
      </c>
      <c r="K373" s="12">
        <f t="shared" si="614"/>
        <v>0.80975817472</v>
      </c>
      <c r="L373" s="12">
        <f t="shared" si="615"/>
        <v>1.4850177434190004</v>
      </c>
      <c r="M373" s="13">
        <f t="shared" si="616"/>
        <v>0.10078397459876298</v>
      </c>
      <c r="N373" s="13">
        <f t="shared" si="617"/>
        <v>8.1610647312121157E-2</v>
      </c>
      <c r="O373" s="13">
        <f t="shared" si="618"/>
        <v>0.14966599053145285</v>
      </c>
      <c r="P373" s="13">
        <f t="shared" si="619"/>
        <v>0.12119325931041007</v>
      </c>
      <c r="Q373" s="13">
        <f t="shared" si="620"/>
        <v>3.3042444402590444E-2</v>
      </c>
      <c r="R373" s="13">
        <f t="shared" si="621"/>
        <v>0.11112832576279381</v>
      </c>
      <c r="S373" s="13">
        <f t="shared" si="622"/>
        <v>3.6433882868667326E-2</v>
      </c>
      <c r="T373" s="13">
        <f t="shared" si="623"/>
        <v>4.9068616223782634E-2</v>
      </c>
      <c r="U373" s="13">
        <f t="shared" si="624"/>
        <v>8.998707022936947E-2</v>
      </c>
      <c r="V373" s="13">
        <f t="shared" si="625"/>
        <v>4.8679928549779415E-3</v>
      </c>
      <c r="W373" s="13">
        <f t="shared" si="626"/>
        <v>8.918796489242908E-3</v>
      </c>
      <c r="X373" s="13">
        <f t="shared" si="627"/>
        <v>1.3244571036468806E-2</v>
      </c>
      <c r="Y373" s="13">
        <f t="shared" si="628"/>
        <v>9.8342114965647796E-3</v>
      </c>
      <c r="Z373" s="13">
        <f t="shared" si="629"/>
        <v>5.5009178518065235E-2</v>
      </c>
      <c r="AA373" s="13">
        <f t="shared" si="630"/>
        <v>4.4544131989635138E-2</v>
      </c>
      <c r="AB373" s="13">
        <f t="shared" si="631"/>
        <v>1.8034987507206848E-2</v>
      </c>
      <c r="AC373" s="13">
        <f t="shared" si="632"/>
        <v>3.658616875496087E-4</v>
      </c>
      <c r="AD373" s="13">
        <f t="shared" si="633"/>
        <v>1.8055170914571203E-3</v>
      </c>
      <c r="AE373" s="13">
        <f t="shared" si="634"/>
        <v>2.6812249168600894E-3</v>
      </c>
      <c r="AF373" s="13">
        <f t="shared" si="635"/>
        <v>1.9908332878171837E-3</v>
      </c>
      <c r="AG373" s="13">
        <f t="shared" si="636"/>
        <v>9.8547425219923488E-4</v>
      </c>
      <c r="AH373" s="13">
        <f t="shared" si="637"/>
        <v>2.0422401537557547E-2</v>
      </c>
      <c r="AI373" s="13">
        <f t="shared" si="638"/>
        <v>1.6537206592451521E-2</v>
      </c>
      <c r="AJ373" s="13">
        <f t="shared" si="639"/>
        <v>6.6955691126355452E-3</v>
      </c>
      <c r="AK373" s="13">
        <f t="shared" si="640"/>
        <v>1.8072639411197903E-3</v>
      </c>
      <c r="AL373" s="13">
        <f t="shared" si="641"/>
        <v>1.7598024109475108E-5</v>
      </c>
      <c r="AM373" s="13">
        <f t="shared" si="642"/>
        <v>2.9240644488081631E-4</v>
      </c>
      <c r="AN373" s="13">
        <f t="shared" si="643"/>
        <v>4.3422875893808213E-4</v>
      </c>
      <c r="AO373" s="13">
        <f t="shared" si="644"/>
        <v>3.2241870586293195E-4</v>
      </c>
      <c r="AP373" s="13">
        <f t="shared" si="645"/>
        <v>1.5959916633888192E-4</v>
      </c>
      <c r="AQ373" s="13">
        <f t="shared" si="646"/>
        <v>5.9251898462030041E-5</v>
      </c>
      <c r="AR373" s="13">
        <f t="shared" si="647"/>
        <v>6.0655257293000834E-3</v>
      </c>
      <c r="AS373" s="13">
        <f t="shared" si="648"/>
        <v>4.9116090432752323E-3</v>
      </c>
      <c r="AT373" s="13">
        <f t="shared" si="649"/>
        <v>1.9886077869103983E-3</v>
      </c>
      <c r="AU373" s="13">
        <f t="shared" si="650"/>
        <v>5.3676380392084775E-4</v>
      </c>
      <c r="AV373" s="13">
        <f t="shared" si="651"/>
        <v>1.0866221952967741E-4</v>
      </c>
      <c r="AW373" s="13">
        <f t="shared" si="652"/>
        <v>5.8782545862224727E-7</v>
      </c>
      <c r="AX373" s="13">
        <f t="shared" si="653"/>
        <v>3.9463084847175657E-5</v>
      </c>
      <c r="AY373" s="13">
        <f t="shared" si="654"/>
        <v>5.8603381208105333E-5</v>
      </c>
      <c r="AZ373" s="13">
        <f t="shared" si="655"/>
        <v>4.3513530459192022E-5</v>
      </c>
      <c r="BA373" s="13">
        <f t="shared" si="656"/>
        <v>2.15394549369011E-5</v>
      </c>
      <c r="BB373" s="13">
        <f t="shared" si="657"/>
        <v>7.9966181912180316E-6</v>
      </c>
      <c r="BC373" s="13">
        <f t="shared" si="658"/>
        <v>2.3750239802611846E-6</v>
      </c>
      <c r="BD373" s="13">
        <f t="shared" si="659"/>
        <v>1.5012355551958525E-3</v>
      </c>
      <c r="BE373" s="13">
        <f t="shared" si="660"/>
        <v>1.2156377630001592E-3</v>
      </c>
      <c r="BF373" s="13">
        <f t="shared" si="661"/>
        <v>4.921863080438563E-4</v>
      </c>
      <c r="BG373" s="13">
        <f t="shared" si="662"/>
        <v>1.3285062880792294E-4</v>
      </c>
      <c r="BH373" s="13">
        <f t="shared" si="663"/>
        <v>2.6894220673476983E-5</v>
      </c>
      <c r="BI373" s="13">
        <f t="shared" si="664"/>
        <v>4.3555630086143233E-6</v>
      </c>
      <c r="BJ373" s="14">
        <f t="shared" si="665"/>
        <v>0.20462373257721003</v>
      </c>
      <c r="BK373" s="14">
        <f t="shared" si="666"/>
        <v>0.26372117272568557</v>
      </c>
      <c r="BL373" s="14">
        <f t="shared" si="667"/>
        <v>0.47580727582588861</v>
      </c>
      <c r="BM373" s="14">
        <f t="shared" si="668"/>
        <v>0.40167870217296847</v>
      </c>
      <c r="BN373" s="14">
        <f t="shared" si="669"/>
        <v>0.59742464191813138</v>
      </c>
    </row>
    <row r="374" spans="1:66" x14ac:dyDescent="0.25">
      <c r="A374" t="s">
        <v>351</v>
      </c>
      <c r="B374" t="s">
        <v>160</v>
      </c>
      <c r="C374" t="s">
        <v>157</v>
      </c>
      <c r="D374" t="s">
        <v>358</v>
      </c>
      <c r="E374" s="10">
        <f>VLOOKUP(A374,home!$A$2:$E$405,3,FALSE)</f>
        <v>1.3231999999999999</v>
      </c>
      <c r="F374" s="10">
        <f>VLOOKUP(B374,home!$B$2:$E$405,3,FALSE)</f>
        <v>0.872</v>
      </c>
      <c r="G374" s="10">
        <f>VLOOKUP(C374,away!$B$2:$E$405,4,FALSE)</f>
        <v>0.43190000000000001</v>
      </c>
      <c r="H374" s="10">
        <f>VLOOKUP(A374,away!$A$2:$E$405,3,FALSE)</f>
        <v>1.1951000000000001</v>
      </c>
      <c r="I374" s="10">
        <f>VLOOKUP(C374,away!$B$2:$E$405,3,FALSE)</f>
        <v>0.65739999999999998</v>
      </c>
      <c r="J374" s="10">
        <f>VLOOKUP(B374,home!$B$2:$E$405,4,FALSE)</f>
        <v>0.77239999999999998</v>
      </c>
      <c r="K374" s="12">
        <f t="shared" si="614"/>
        <v>0.49833934975999999</v>
      </c>
      <c r="L374" s="12">
        <f t="shared" si="615"/>
        <v>0.606842810776</v>
      </c>
      <c r="M374" s="13">
        <f t="shared" si="616"/>
        <v>0.33115055418500516</v>
      </c>
      <c r="N374" s="13">
        <f t="shared" si="617"/>
        <v>0.16502535184521913</v>
      </c>
      <c r="O374" s="13">
        <f t="shared" si="618"/>
        <v>0.20095633309165861</v>
      </c>
      <c r="P374" s="13">
        <f t="shared" si="619"/>
        <v>0.10014444836305113</v>
      </c>
      <c r="Q374" s="13">
        <f t="shared" si="620"/>
        <v>4.1119313266230854E-2</v>
      </c>
      <c r="R374" s="13">
        <f t="shared" si="621"/>
        <v>6.0974453008290103E-2</v>
      </c>
      <c r="S374" s="13">
        <f t="shared" si="622"/>
        <v>7.5712620824551916E-3</v>
      </c>
      <c r="T374" s="13">
        <f t="shared" si="623"/>
        <v>2.4952959639658396E-2</v>
      </c>
      <c r="U374" s="13">
        <f t="shared" si="624"/>
        <v>3.0385969264122965E-2</v>
      </c>
      <c r="V374" s="13">
        <f t="shared" si="625"/>
        <v>2.5440589050554249E-4</v>
      </c>
      <c r="W374" s="13">
        <f t="shared" si="626"/>
        <v>6.8304572785570766E-3</v>
      </c>
      <c r="X374" s="13">
        <f t="shared" si="627"/>
        <v>4.1450138938049635E-3</v>
      </c>
      <c r="Y374" s="13">
        <f t="shared" si="628"/>
        <v>1.2576859410110882E-3</v>
      </c>
      <c r="Z374" s="13">
        <f t="shared" si="629"/>
        <v>1.2333969483026634E-2</v>
      </c>
      <c r="AA374" s="13">
        <f t="shared" si="630"/>
        <v>6.1465023321311766E-3</v>
      </c>
      <c r="AB374" s="13">
        <f t="shared" si="631"/>
        <v>1.531521987746287E-3</v>
      </c>
      <c r="AC374" s="13">
        <f t="shared" si="632"/>
        <v>4.8084883980661417E-6</v>
      </c>
      <c r="AD374" s="13">
        <f t="shared" si="633"/>
        <v>8.5097140968989806E-4</v>
      </c>
      <c r="AE374" s="13">
        <f t="shared" si="634"/>
        <v>5.1640588214623274E-4</v>
      </c>
      <c r="AF374" s="13">
        <f t="shared" si="635"/>
        <v>1.5668859851143983E-4</v>
      </c>
      <c r="AG374" s="13">
        <f t="shared" si="636"/>
        <v>3.1695116512411448E-5</v>
      </c>
      <c r="AH374" s="13">
        <f t="shared" si="637"/>
        <v>1.8711951772763221E-3</v>
      </c>
      <c r="AI374" s="13">
        <f t="shared" si="638"/>
        <v>9.3249018791793036E-4</v>
      </c>
      <c r="AJ374" s="13">
        <f t="shared" si="639"/>
        <v>2.3234827695230078E-4</v>
      </c>
      <c r="AK374" s="13">
        <f t="shared" si="640"/>
        <v>3.8596096418088663E-5</v>
      </c>
      <c r="AL374" s="13">
        <f t="shared" si="641"/>
        <v>5.8166101430159742E-8</v>
      </c>
      <c r="AM374" s="13">
        <f t="shared" si="642"/>
        <v>8.4814507793842881E-5</v>
      </c>
      <c r="AN374" s="13">
        <f t="shared" si="643"/>
        <v>5.1469074304198568E-5</v>
      </c>
      <c r="AO374" s="13">
        <f t="shared" si="644"/>
        <v>1.5616818859399329E-5</v>
      </c>
      <c r="AP374" s="13">
        <f t="shared" si="645"/>
        <v>3.1589847506725125E-6</v>
      </c>
      <c r="AQ374" s="13">
        <f t="shared" si="646"/>
        <v>4.7925179632415703E-7</v>
      </c>
      <c r="AR374" s="13">
        <f t="shared" si="647"/>
        <v>2.271042681777719E-4</v>
      </c>
      <c r="AS374" s="13">
        <f t="shared" si="648"/>
        <v>1.1317499333143151E-4</v>
      </c>
      <c r="AT374" s="13">
        <f t="shared" si="649"/>
        <v>2.8199776292938957E-5</v>
      </c>
      <c r="AU374" s="13">
        <f t="shared" si="650"/>
        <v>4.6843527270668882E-6</v>
      </c>
      <c r="AV374" s="13">
        <f t="shared" si="651"/>
        <v>5.8359932301324886E-7</v>
      </c>
      <c r="AW374" s="13">
        <f t="shared" si="652"/>
        <v>4.8861730945314482E-10</v>
      </c>
      <c r="AX374" s="13">
        <f t="shared" si="653"/>
        <v>7.0444011106996829E-6</v>
      </c>
      <c r="AY374" s="13">
        <f t="shared" si="654"/>
        <v>4.2748441702505719E-6</v>
      </c>
      <c r="AZ374" s="13">
        <f t="shared" si="655"/>
        <v>1.297079225952127E-6</v>
      </c>
      <c r="BA374" s="13">
        <f t="shared" si="656"/>
        <v>2.623744010919825E-7</v>
      </c>
      <c r="BB374" s="13">
        <f t="shared" si="657"/>
        <v>3.9805004758582054E-8</v>
      </c>
      <c r="BC374" s="13">
        <f t="shared" si="658"/>
        <v>4.8310761941299995E-9</v>
      </c>
      <c r="BD374" s="13">
        <f t="shared" si="659"/>
        <v>2.2969432073370924E-5</v>
      </c>
      <c r="BE374" s="13">
        <f t="shared" si="660"/>
        <v>1.1446571843800155E-5</v>
      </c>
      <c r="BF374" s="13">
        <f t="shared" si="661"/>
        <v>2.8521385848102467E-6</v>
      </c>
      <c r="BG374" s="13">
        <f t="shared" si="662"/>
        <v>4.7377762925991505E-7</v>
      </c>
      <c r="BH374" s="13">
        <f t="shared" si="663"/>
        <v>5.9025508924055093E-8</v>
      </c>
      <c r="BI374" s="13">
        <f t="shared" si="664"/>
        <v>5.8829467472933393E-9</v>
      </c>
      <c r="BJ374" s="14">
        <f t="shared" si="665"/>
        <v>0.24505500484383494</v>
      </c>
      <c r="BK374" s="14">
        <f t="shared" si="666"/>
        <v>0.43912981201968676</v>
      </c>
      <c r="BL374" s="14">
        <f t="shared" si="667"/>
        <v>0.30348096324095281</v>
      </c>
      <c r="BM374" s="14">
        <f t="shared" si="668"/>
        <v>0.10062502147249323</v>
      </c>
      <c r="BN374" s="14">
        <f t="shared" si="669"/>
        <v>0.89937045375945501</v>
      </c>
    </row>
    <row r="375" spans="1:66" x14ac:dyDescent="0.25">
      <c r="A375" t="s">
        <v>342</v>
      </c>
      <c r="B375" t="s">
        <v>172</v>
      </c>
      <c r="C375" t="s">
        <v>171</v>
      </c>
      <c r="D375" t="s">
        <v>358</v>
      </c>
      <c r="E375" s="10">
        <f>VLOOKUP(A375,home!$A$2:$E$405,3,FALSE)</f>
        <v>1.3548</v>
      </c>
      <c r="F375" s="10">
        <f>VLOOKUP(B375,home!$B$2:$E$405,3,FALSE)</f>
        <v>0.4511</v>
      </c>
      <c r="G375" s="10">
        <f>VLOOKUP(C375,away!$B$2:$E$405,4,FALSE)</f>
        <v>1.2302</v>
      </c>
      <c r="H375" s="10">
        <f>VLOOKUP(A375,away!$A$2:$E$405,3,FALSE)</f>
        <v>1.1719999999999999</v>
      </c>
      <c r="I375" s="10">
        <f>VLOOKUP(C375,away!$B$2:$E$405,3,FALSE)</f>
        <v>0.99539999999999995</v>
      </c>
      <c r="J375" s="10">
        <f>VLOOKUP(B375,home!$B$2:$E$405,4,FALSE)</f>
        <v>1.5168999999999999</v>
      </c>
      <c r="K375" s="12">
        <f t="shared" si="614"/>
        <v>0.75183707445600001</v>
      </c>
      <c r="L375" s="12">
        <f t="shared" si="615"/>
        <v>1.7696288887199998</v>
      </c>
      <c r="M375" s="13">
        <f t="shared" si="616"/>
        <v>8.0341742342430494E-2</v>
      </c>
      <c r="N375" s="13">
        <f t="shared" si="617"/>
        <v>6.0403900519430689E-2</v>
      </c>
      <c r="O375" s="13">
        <f t="shared" si="618"/>
        <v>0.14217506821926384</v>
      </c>
      <c r="P375" s="13">
        <f t="shared" si="619"/>
        <v>0.10689248735055355</v>
      </c>
      <c r="Q375" s="13">
        <f t="shared" si="620"/>
        <v>2.2706945926130009E-2</v>
      </c>
      <c r="R375" s="13">
        <f t="shared" si="621"/>
        <v>0.12579855398827303</v>
      </c>
      <c r="S375" s="13">
        <f t="shared" si="622"/>
        <v>3.5554381566958775E-2</v>
      </c>
      <c r="T375" s="13">
        <f t="shared" si="623"/>
        <v>4.0182867485482575E-2</v>
      </c>
      <c r="U375" s="13">
        <f t="shared" si="624"/>
        <v>9.4580016801338374E-2</v>
      </c>
      <c r="V375" s="13">
        <f t="shared" si="625"/>
        <v>5.2560145242563656E-3</v>
      </c>
      <c r="W375" s="13">
        <f t="shared" si="626"/>
        <v>5.6906412649773922E-3</v>
      </c>
      <c r="X375" s="13">
        <f t="shared" si="627"/>
        <v>1.0070323177846117E-2</v>
      </c>
      <c r="Y375" s="13">
        <f t="shared" si="628"/>
        <v>8.9103674071315427E-3</v>
      </c>
      <c r="Z375" s="13">
        <f t="shared" si="629"/>
        <v>7.4205585098950172E-2</v>
      </c>
      <c r="AA375" s="13">
        <f t="shared" si="630"/>
        <v>5.5790510009090445E-2</v>
      </c>
      <c r="AB375" s="13">
        <f t="shared" si="631"/>
        <v>2.0972686913821367E-2</v>
      </c>
      <c r="AC375" s="13">
        <f t="shared" si="632"/>
        <v>4.3706145901543659E-4</v>
      </c>
      <c r="AD375" s="13">
        <f t="shared" si="633"/>
        <v>1.0696087701097983E-3</v>
      </c>
      <c r="AE375" s="13">
        <f t="shared" si="634"/>
        <v>1.892810579214568E-3</v>
      </c>
      <c r="AF375" s="13">
        <f t="shared" si="635"/>
        <v>1.6747861409264679E-3</v>
      </c>
      <c r="AG375" s="13">
        <f t="shared" si="636"/>
        <v>9.8791664580378754E-4</v>
      </c>
      <c r="AH375" s="13">
        <f t="shared" si="637"/>
        <v>3.282908677386815E-2</v>
      </c>
      <c r="AI375" s="13">
        <f t="shared" si="638"/>
        <v>2.4682124557127191E-2</v>
      </c>
      <c r="AJ375" s="13">
        <f t="shared" si="639"/>
        <v>9.2784681591945497E-3</v>
      </c>
      <c r="AK375" s="13">
        <f t="shared" si="640"/>
        <v>2.3252987854139933E-3</v>
      </c>
      <c r="AL375" s="13">
        <f t="shared" si="641"/>
        <v>2.3259931944268408E-5</v>
      </c>
      <c r="AM375" s="13">
        <f t="shared" si="642"/>
        <v>1.6083430570636623E-4</v>
      </c>
      <c r="AN375" s="13">
        <f t="shared" si="643"/>
        <v>2.8461703367520957E-4</v>
      </c>
      <c r="AO375" s="13">
        <f t="shared" si="644"/>
        <v>2.5183326250672195E-4</v>
      </c>
      <c r="AP375" s="13">
        <f t="shared" si="645"/>
        <v>1.4855047215750082E-4</v>
      </c>
      <c r="AQ375" s="13">
        <f t="shared" si="646"/>
        <v>6.5719801740727368E-5</v>
      </c>
      <c r="AR375" s="13">
        <f t="shared" si="647"/>
        <v>1.1619060069066543E-2</v>
      </c>
      <c r="AS375" s="13">
        <f t="shared" si="648"/>
        <v>8.7356401302555193E-3</v>
      </c>
      <c r="AT375" s="13">
        <f t="shared" si="649"/>
        <v>3.2838890595158691E-3</v>
      </c>
      <c r="AU375" s="13">
        <f t="shared" si="650"/>
        <v>8.2298318111482572E-4</v>
      </c>
      <c r="AV375" s="13">
        <f t="shared" si="651"/>
        <v>1.5468731680396569E-4</v>
      </c>
      <c r="AW375" s="13">
        <f t="shared" si="652"/>
        <v>8.5963061895796292E-7</v>
      </c>
      <c r="AX375" s="13">
        <f t="shared" si="653"/>
        <v>2.015353231240605E-5</v>
      </c>
      <c r="AY375" s="13">
        <f t="shared" si="654"/>
        <v>3.5664272989785727E-5</v>
      </c>
      <c r="AZ375" s="13">
        <f t="shared" si="655"/>
        <v>3.1556263888960618E-5</v>
      </c>
      <c r="BA375" s="13">
        <f t="shared" si="656"/>
        <v>1.8614292065992144E-5</v>
      </c>
      <c r="BB375" s="13">
        <f t="shared" si="657"/>
        <v>8.2350972457627983E-6</v>
      </c>
      <c r="BC375" s="13">
        <f t="shared" si="658"/>
        <v>2.9146131975040697E-6</v>
      </c>
      <c r="BD375" s="13">
        <f t="shared" si="659"/>
        <v>3.4269040596655287E-3</v>
      </c>
      <c r="BE375" s="13">
        <f t="shared" si="660"/>
        <v>2.576473522660321E-3</v>
      </c>
      <c r="BF375" s="13">
        <f t="shared" si="661"/>
        <v>9.6854415784513996E-4</v>
      </c>
      <c r="BG375" s="13">
        <f t="shared" si="662"/>
        <v>2.4272913537191351E-4</v>
      </c>
      <c r="BH375" s="13">
        <f t="shared" si="663"/>
        <v>4.5623190755813448E-5</v>
      </c>
      <c r="BI375" s="13">
        <f t="shared" si="664"/>
        <v>6.8602412530397619E-6</v>
      </c>
      <c r="BJ375" s="14">
        <f t="shared" si="665"/>
        <v>0.15461886086453991</v>
      </c>
      <c r="BK375" s="14">
        <f t="shared" si="666"/>
        <v>0.22854061144814866</v>
      </c>
      <c r="BL375" s="14">
        <f t="shared" si="667"/>
        <v>0.54031520827169943</v>
      </c>
      <c r="BM375" s="14">
        <f t="shared" si="668"/>
        <v>0.45932676269488576</v>
      </c>
      <c r="BN375" s="14">
        <f t="shared" si="669"/>
        <v>0.53831869834608159</v>
      </c>
    </row>
    <row r="376" spans="1:66" x14ac:dyDescent="0.25">
      <c r="A376" t="s">
        <v>343</v>
      </c>
      <c r="B376" t="s">
        <v>181</v>
      </c>
      <c r="C376" t="s">
        <v>179</v>
      </c>
      <c r="D376" t="s">
        <v>358</v>
      </c>
      <c r="E376" s="10">
        <f>VLOOKUP(A376,home!$A$2:$E$405,3,FALSE)</f>
        <v>1.3052999999999999</v>
      </c>
      <c r="F376" s="10">
        <f>VLOOKUP(B376,home!$B$2:$E$405,3,FALSE)</f>
        <v>1.0887</v>
      </c>
      <c r="G376" s="10">
        <f>VLOOKUP(C376,away!$B$2:$E$405,4,FALSE)</f>
        <v>1.0887</v>
      </c>
      <c r="H376" s="10">
        <f>VLOOKUP(A376,away!$A$2:$E$405,3,FALSE)</f>
        <v>1.1211</v>
      </c>
      <c r="I376" s="10">
        <f>VLOOKUP(C376,away!$B$2:$E$405,3,FALSE)</f>
        <v>0.89200000000000002</v>
      </c>
      <c r="J376" s="10">
        <f>VLOOKUP(B376,home!$B$2:$E$405,4,FALSE)</f>
        <v>1.2676000000000001</v>
      </c>
      <c r="K376" s="12">
        <f t="shared" si="614"/>
        <v>1.547129915757</v>
      </c>
      <c r="L376" s="12">
        <f t="shared" si="615"/>
        <v>1.26762687312</v>
      </c>
      <c r="M376" s="13">
        <f t="shared" si="616"/>
        <v>5.9919290005905096E-2</v>
      </c>
      <c r="N376" s="13">
        <f t="shared" si="617"/>
        <v>9.2702926099055172E-2</v>
      </c>
      <c r="O376" s="13">
        <f t="shared" si="618"/>
        <v>7.5955302229755939E-2</v>
      </c>
      <c r="P376" s="13">
        <f t="shared" si="619"/>
        <v>0.11751272034001975</v>
      </c>
      <c r="Q376" s="13">
        <f t="shared" si="620"/>
        <v>7.1711735123029349E-2</v>
      </c>
      <c r="R376" s="13">
        <f t="shared" si="621"/>
        <v>4.8141491131195056E-2</v>
      </c>
      <c r="S376" s="13">
        <f t="shared" si="622"/>
        <v>5.7616000791860154E-2</v>
      </c>
      <c r="T376" s="13">
        <f t="shared" si="623"/>
        <v>9.090372256001536E-2</v>
      </c>
      <c r="U376" s="13">
        <f t="shared" si="624"/>
        <v>7.4481141118222155E-2</v>
      </c>
      <c r="V376" s="13">
        <f t="shared" si="625"/>
        <v>1.255506084841973E-2</v>
      </c>
      <c r="W376" s="13">
        <f t="shared" si="626"/>
        <v>3.6982456906560233E-2</v>
      </c>
      <c r="X376" s="13">
        <f t="shared" si="627"/>
        <v>4.6879956208758095E-2</v>
      </c>
      <c r="Y376" s="13">
        <f t="shared" si="628"/>
        <v>2.9713146150455283E-2</v>
      </c>
      <c r="Z376" s="13">
        <f t="shared" si="629"/>
        <v>2.0341815956656996E-2</v>
      </c>
      <c r="AA376" s="13">
        <f t="shared" si="630"/>
        <v>3.1471432007367128E-2</v>
      </c>
      <c r="AB376" s="13">
        <f t="shared" si="631"/>
        <v>2.434519697515504E-2</v>
      </c>
      <c r="AC376" s="13">
        <f t="shared" si="632"/>
        <v>1.5389236026775348E-3</v>
      </c>
      <c r="AD376" s="13">
        <f t="shared" si="633"/>
        <v>1.4304166359583355E-2</v>
      </c>
      <c r="AE376" s="13">
        <f t="shared" si="634"/>
        <v>1.8132345674986942E-2</v>
      </c>
      <c r="AF376" s="13">
        <f t="shared" si="635"/>
        <v>1.1492524325157329E-2</v>
      </c>
      <c r="AG376" s="13">
        <f t="shared" si="636"/>
        <v>4.8560775581849066E-3</v>
      </c>
      <c r="AH376" s="13">
        <f t="shared" si="637"/>
        <v>6.4464581386799082E-3</v>
      </c>
      <c r="AI376" s="13">
        <f t="shared" si="638"/>
        <v>9.9735082370268711E-3</v>
      </c>
      <c r="AJ376" s="13">
        <f t="shared" si="639"/>
        <v>7.7151564792765671E-3</v>
      </c>
      <c r="AK376" s="13">
        <f t="shared" si="640"/>
        <v>3.9787831312784096E-3</v>
      </c>
      <c r="AL376" s="13">
        <f t="shared" si="641"/>
        <v>1.2072446047226426E-4</v>
      </c>
      <c r="AM376" s="13">
        <f t="shared" si="642"/>
        <v>4.4260807389752575E-3</v>
      </c>
      <c r="AN376" s="13">
        <f t="shared" si="643"/>
        <v>5.6106188873238641E-3</v>
      </c>
      <c r="AO376" s="13">
        <f t="shared" si="644"/>
        <v>3.5560856382031826E-3</v>
      </c>
      <c r="AP376" s="13">
        <f t="shared" si="645"/>
        <v>1.5025965727008131E-3</v>
      </c>
      <c r="AQ376" s="13">
        <f t="shared" si="646"/>
        <v>4.7618294875339021E-4</v>
      </c>
      <c r="AR376" s="13">
        <f t="shared" si="647"/>
        <v>1.6343407146067579E-3</v>
      </c>
      <c r="AS376" s="13">
        <f t="shared" si="648"/>
        <v>2.528537412107788E-3</v>
      </c>
      <c r="AT376" s="13">
        <f t="shared" si="649"/>
        <v>1.9559879366913731E-3</v>
      </c>
      <c r="AU376" s="13">
        <f t="shared" si="650"/>
        <v>1.0087224839050108E-3</v>
      </c>
      <c r="AV376" s="13">
        <f t="shared" si="651"/>
        <v>3.9015618288653785E-4</v>
      </c>
      <c r="AW376" s="13">
        <f t="shared" si="652"/>
        <v>6.5767448551204064E-6</v>
      </c>
      <c r="AX376" s="13">
        <f t="shared" si="653"/>
        <v>1.1412869868040775E-3</v>
      </c>
      <c r="AY376" s="13">
        <f t="shared" si="654"/>
        <v>1.4467260544149994E-3</v>
      </c>
      <c r="AZ376" s="13">
        <f t="shared" si="655"/>
        <v>9.1695441230966058E-4</v>
      </c>
      <c r="BA376" s="13">
        <f t="shared" si="656"/>
        <v>3.8745201815656072E-4</v>
      </c>
      <c r="BB376" s="13">
        <f t="shared" si="657"/>
        <v>1.2278614756495865E-4</v>
      </c>
      <c r="BC376" s="13">
        <f t="shared" si="658"/>
        <v>3.1129404060043894E-5</v>
      </c>
      <c r="BD376" s="13">
        <f t="shared" si="659"/>
        <v>3.4528903494494481E-4</v>
      </c>
      <c r="BE376" s="13">
        <f t="shared" si="660"/>
        <v>5.342069955461882E-4</v>
      </c>
      <c r="BF376" s="13">
        <f t="shared" si="661"/>
        <v>4.1324381200808728E-4</v>
      </c>
      <c r="BG376" s="13">
        <f t="shared" si="662"/>
        <v>2.1311395468639121E-4</v>
      </c>
      <c r="BH376" s="13">
        <f t="shared" si="663"/>
        <v>8.2428743690149398E-5</v>
      </c>
      <c r="BI376" s="13">
        <f t="shared" si="664"/>
        <v>2.5505595056259212E-5</v>
      </c>
      <c r="BJ376" s="14">
        <f t="shared" si="665"/>
        <v>0.43729695677505281</v>
      </c>
      <c r="BK376" s="14">
        <f t="shared" si="666"/>
        <v>0.25070944610376955</v>
      </c>
      <c r="BL376" s="14">
        <f t="shared" si="667"/>
        <v>0.29164000231408649</v>
      </c>
      <c r="BM376" s="14">
        <f t="shared" si="668"/>
        <v>0.53260460691104561</v>
      </c>
      <c r="BN376" s="14">
        <f t="shared" si="669"/>
        <v>0.46594346492896038</v>
      </c>
    </row>
    <row r="377" spans="1:66" x14ac:dyDescent="0.25">
      <c r="A377" t="s">
        <v>343</v>
      </c>
      <c r="B377" t="s">
        <v>183</v>
      </c>
      <c r="C377" t="s">
        <v>184</v>
      </c>
      <c r="D377" t="s">
        <v>358</v>
      </c>
      <c r="E377" s="10">
        <f>VLOOKUP(A377,home!$A$2:$E$405,3,FALSE)</f>
        <v>1.3052999999999999</v>
      </c>
      <c r="F377" s="10">
        <f>VLOOKUP(B377,home!$B$2:$E$405,3,FALSE)</f>
        <v>0.8468</v>
      </c>
      <c r="G377" s="10">
        <f>VLOOKUP(C377,away!$B$2:$E$405,4,FALSE)</f>
        <v>0.5645</v>
      </c>
      <c r="H377" s="10">
        <f>VLOOKUP(A377,away!$A$2:$E$405,3,FALSE)</f>
        <v>1.1211</v>
      </c>
      <c r="I377" s="10">
        <f>VLOOKUP(C377,away!$B$2:$E$405,3,FALSE)</f>
        <v>1.9717</v>
      </c>
      <c r="J377" s="10">
        <f>VLOOKUP(B377,home!$B$2:$E$405,4,FALSE)</f>
        <v>1.3613999999999999</v>
      </c>
      <c r="K377" s="12">
        <f t="shared" si="614"/>
        <v>0.62395767857999995</v>
      </c>
      <c r="L377" s="12">
        <f t="shared" si="615"/>
        <v>3.0093377652179996</v>
      </c>
      <c r="M377" s="13">
        <f t="shared" si="616"/>
        <v>2.6428945637621853E-2</v>
      </c>
      <c r="N377" s="13">
        <f t="shared" si="617"/>
        <v>1.6490543567367549E-2</v>
      </c>
      <c r="O377" s="13">
        <f t="shared" si="618"/>
        <v>7.9533624202188957E-2</v>
      </c>
      <c r="P377" s="13">
        <f t="shared" si="619"/>
        <v>4.9625615526251922E-2</v>
      </c>
      <c r="Q377" s="13">
        <f t="shared" si="620"/>
        <v>5.1447006414085021E-3</v>
      </c>
      <c r="R377" s="13">
        <f t="shared" si="621"/>
        <v>0.11967176945815176</v>
      </c>
      <c r="S377" s="13">
        <f t="shared" si="622"/>
        <v>2.3295497199609209E-2</v>
      </c>
      <c r="T377" s="13">
        <f t="shared" si="623"/>
        <v>1.5482141930931875E-2</v>
      </c>
      <c r="U377" s="13">
        <f t="shared" si="624"/>
        <v>7.4670119462669313E-2</v>
      </c>
      <c r="V377" s="13">
        <f t="shared" si="625"/>
        <v>4.8602156950346464E-3</v>
      </c>
      <c r="W377" s="13">
        <f t="shared" si="626"/>
        <v>1.070025156400762E-3</v>
      </c>
      <c r="X377" s="13">
        <f t="shared" si="627"/>
        <v>3.2200671128901101E-3</v>
      </c>
      <c r="Y377" s="13">
        <f t="shared" si="628"/>
        <v>4.8451347846783501E-3</v>
      </c>
      <c r="Z377" s="13">
        <f t="shared" si="629"/>
        <v>0.12004425842029269</v>
      </c>
      <c r="AA377" s="13">
        <f t="shared" si="630"/>
        <v>7.4902536810783446E-2</v>
      </c>
      <c r="AB377" s="13">
        <f t="shared" si="631"/>
        <v>2.3368006494104712E-2</v>
      </c>
      <c r="AC377" s="13">
        <f t="shared" si="632"/>
        <v>5.703765077396492E-4</v>
      </c>
      <c r="AD377" s="13">
        <f t="shared" si="633"/>
        <v>1.6691260315250523E-4</v>
      </c>
      <c r="AE377" s="13">
        <f t="shared" si="634"/>
        <v>5.0229640015767897E-4</v>
      </c>
      <c r="AF377" s="13">
        <f t="shared" si="635"/>
        <v>7.5578976316377792E-4</v>
      </c>
      <c r="AG377" s="13">
        <f t="shared" si="636"/>
        <v>7.5814222561797478E-4</v>
      </c>
      <c r="AH377" s="13">
        <f t="shared" si="637"/>
        <v>9.0313430090443916E-2</v>
      </c>
      <c r="AI377" s="13">
        <f t="shared" si="638"/>
        <v>5.6351758183830494E-2</v>
      </c>
      <c r="AJ377" s="13">
        <f t="shared" si="639"/>
        <v>1.7580556110142195E-2</v>
      </c>
      <c r="AK377" s="13">
        <f t="shared" si="640"/>
        <v>3.6565076595432527E-3</v>
      </c>
      <c r="AL377" s="13">
        <f t="shared" si="641"/>
        <v>4.2839825192271361E-5</v>
      </c>
      <c r="AM377" s="13">
        <f t="shared" si="642"/>
        <v>2.0829280077756387E-5</v>
      </c>
      <c r="AN377" s="13">
        <f t="shared" si="643"/>
        <v>6.268233916029522E-5</v>
      </c>
      <c r="AO377" s="13">
        <f t="shared" si="644"/>
        <v>9.4316165223639765E-5</v>
      </c>
      <c r="AP377" s="13">
        <f t="shared" si="645"/>
        <v>9.4609732626013229E-5</v>
      </c>
      <c r="AQ377" s="13">
        <f t="shared" si="646"/>
        <v>7.117816033715977E-5</v>
      </c>
      <c r="AR377" s="13">
        <f t="shared" si="647"/>
        <v>5.4356723175509686E-2</v>
      </c>
      <c r="AS377" s="13">
        <f t="shared" si="648"/>
        <v>3.391629480780671E-2</v>
      </c>
      <c r="AT377" s="13">
        <f t="shared" si="649"/>
        <v>1.0581166287156989E-2</v>
      </c>
      <c r="AU377" s="13">
        <f t="shared" si="650"/>
        <v>2.2007333177344775E-3</v>
      </c>
      <c r="AV377" s="13">
        <f t="shared" si="651"/>
        <v>3.4329111302681649E-4</v>
      </c>
      <c r="AW377" s="13">
        <f t="shared" si="652"/>
        <v>2.2344531755208753E-6</v>
      </c>
      <c r="AX377" s="13">
        <f t="shared" si="653"/>
        <v>2.1660982073015855E-6</v>
      </c>
      <c r="AY377" s="13">
        <f t="shared" si="654"/>
        <v>6.5185211384036694E-6</v>
      </c>
      <c r="AZ377" s="13">
        <f t="shared" si="655"/>
        <v>9.8082159175849944E-6</v>
      </c>
      <c r="BA377" s="13">
        <f t="shared" si="656"/>
        <v>9.8387448567336123E-6</v>
      </c>
      <c r="BB377" s="13">
        <f t="shared" si="657"/>
        <v>7.4020266149282048E-6</v>
      </c>
      <c r="BC377" s="13">
        <f t="shared" si="658"/>
        <v>4.455039646290438E-6</v>
      </c>
      <c r="BD377" s="13">
        <f t="shared" si="659"/>
        <v>2.7262956640926959E-2</v>
      </c>
      <c r="BE377" s="13">
        <f t="shared" si="660"/>
        <v>1.7010931136899977E-2</v>
      </c>
      <c r="BF377" s="13">
        <f t="shared" si="661"/>
        <v>5.3070505513321741E-3</v>
      </c>
      <c r="BG377" s="13">
        <f t="shared" si="662"/>
        <v>1.1037916473719774E-3</v>
      </c>
      <c r="BH377" s="13">
        <f t="shared" si="663"/>
        <v>1.7217981848255325E-4</v>
      </c>
      <c r="BI377" s="13">
        <f t="shared" si="664"/>
        <v>2.1486583967739939E-5</v>
      </c>
      <c r="BJ377" s="14">
        <f t="shared" si="665"/>
        <v>4.8819558509575187E-2</v>
      </c>
      <c r="BK377" s="14">
        <f t="shared" si="666"/>
        <v>0.10483000891258795</v>
      </c>
      <c r="BL377" s="14">
        <f t="shared" si="667"/>
        <v>0.69232491355207404</v>
      </c>
      <c r="BM377" s="14">
        <f t="shared" si="668"/>
        <v>0.66911925629357627</v>
      </c>
      <c r="BN377" s="14">
        <f t="shared" si="669"/>
        <v>0.29689519903299055</v>
      </c>
    </row>
    <row r="378" spans="1:66" x14ac:dyDescent="0.25">
      <c r="A378" t="s">
        <v>343</v>
      </c>
      <c r="B378" t="s">
        <v>188</v>
      </c>
      <c r="C378" t="s">
        <v>194</v>
      </c>
      <c r="D378" t="s">
        <v>358</v>
      </c>
      <c r="E378" s="10">
        <f>VLOOKUP(A378,home!$A$2:$E$405,3,FALSE)</f>
        <v>1.3052999999999999</v>
      </c>
      <c r="F378" s="10">
        <f>VLOOKUP(B378,home!$B$2:$E$405,3,FALSE)</f>
        <v>0.7661</v>
      </c>
      <c r="G378" s="10">
        <f>VLOOKUP(C378,away!$B$2:$E$405,4,FALSE)</f>
        <v>0.8871</v>
      </c>
      <c r="H378" s="10">
        <f>VLOOKUP(A378,away!$A$2:$E$405,3,FALSE)</f>
        <v>1.1211</v>
      </c>
      <c r="I378" s="10">
        <f>VLOOKUP(C378,away!$B$2:$E$405,3,FALSE)</f>
        <v>1.4553</v>
      </c>
      <c r="J378" s="10">
        <f>VLOOKUP(B378,home!$B$2:$E$405,4,FALSE)</f>
        <v>1.0798000000000001</v>
      </c>
      <c r="K378" s="12">
        <f t="shared" si="614"/>
        <v>0.88709142174299993</v>
      </c>
      <c r="L378" s="12">
        <f t="shared" si="615"/>
        <v>1.7617334690340001</v>
      </c>
      <c r="M378" s="13">
        <f t="shared" si="616"/>
        <v>7.0734284752109217E-2</v>
      </c>
      <c r="N378" s="13">
        <f t="shared" si="617"/>
        <v>6.274777722672277E-2</v>
      </c>
      <c r="O378" s="13">
        <f t="shared" si="618"/>
        <v>0.12461495685597214</v>
      </c>
      <c r="P378" s="13">
        <f t="shared" si="619"/>
        <v>0.11054485924780692</v>
      </c>
      <c r="Q378" s="13">
        <f t="shared" si="620"/>
        <v>2.7831507455633262E-2</v>
      </c>
      <c r="R378" s="13">
        <f t="shared" si="621"/>
        <v>0.10976917011769707</v>
      </c>
      <c r="S378" s="13">
        <f t="shared" si="622"/>
        <v>4.3190391862105652E-2</v>
      </c>
      <c r="T378" s="13">
        <f t="shared" si="623"/>
        <v>4.903169817825842E-2</v>
      </c>
      <c r="U378" s="13">
        <f t="shared" si="624"/>
        <v>9.7375289183257108E-2</v>
      </c>
      <c r="V378" s="13">
        <f t="shared" si="625"/>
        <v>7.4998610896578385E-3</v>
      </c>
      <c r="W378" s="13">
        <f t="shared" si="626"/>
        <v>8.2296971726895391E-3</v>
      </c>
      <c r="X378" s="13">
        <f t="shared" si="627"/>
        <v>1.4498532949141643E-2</v>
      </c>
      <c r="Y378" s="13">
        <f t="shared" si="628"/>
        <v>1.2771275374197534E-2</v>
      </c>
      <c r="Z378" s="13">
        <f t="shared" si="629"/>
        <v>6.446134028814457E-2</v>
      </c>
      <c r="AA378" s="13">
        <f t="shared" si="630"/>
        <v>5.7183102003669488E-2</v>
      </c>
      <c r="AB378" s="13">
        <f t="shared" si="631"/>
        <v>2.5363319628055075E-2</v>
      </c>
      <c r="AC378" s="13">
        <f t="shared" si="632"/>
        <v>7.3255767291618068E-4</v>
      </c>
      <c r="AD378" s="13">
        <f t="shared" si="633"/>
        <v>1.8251234413588771E-3</v>
      </c>
      <c r="AE378" s="13">
        <f t="shared" si="634"/>
        <v>3.2153810517604469E-3</v>
      </c>
      <c r="AF378" s="13">
        <f t="shared" si="635"/>
        <v>2.8323222072920633E-3</v>
      </c>
      <c r="AG378" s="13">
        <f t="shared" si="636"/>
        <v>1.6632656092248938E-3</v>
      </c>
      <c r="AH378" s="13">
        <f t="shared" si="637"/>
        <v>2.8390925161103531E-2</v>
      </c>
      <c r="AI378" s="13">
        <f t="shared" si="638"/>
        <v>2.5185346165762439E-2</v>
      </c>
      <c r="AJ378" s="13">
        <f t="shared" si="639"/>
        <v>1.1170852268637906E-2</v>
      </c>
      <c r="AK378" s="13">
        <f t="shared" si="640"/>
        <v>3.3031890736890061E-3</v>
      </c>
      <c r="AL378" s="13">
        <f t="shared" si="641"/>
        <v>4.5794191672238759E-5</v>
      </c>
      <c r="AM378" s="13">
        <f t="shared" si="642"/>
        <v>3.2381026969030476E-4</v>
      </c>
      <c r="AN378" s="13">
        <f t="shared" si="643"/>
        <v>5.7046738973033563E-4</v>
      </c>
      <c r="AO378" s="13">
        <f t="shared" si="644"/>
        <v>5.0250574674019777E-4</v>
      </c>
      <c r="AP378" s="13">
        <f t="shared" si="645"/>
        <v>2.9509373080470973E-4</v>
      </c>
      <c r="AQ378" s="13">
        <f t="shared" si="646"/>
        <v>1.2996912551519168E-4</v>
      </c>
      <c r="AR378" s="13">
        <f t="shared" si="647"/>
        <v>1.000344861463111E-2</v>
      </c>
      <c r="AS378" s="13">
        <f t="shared" si="648"/>
        <v>8.8739734538861546E-3</v>
      </c>
      <c r="AT378" s="13">
        <f t="shared" si="649"/>
        <v>3.9360128638587536E-3</v>
      </c>
      <c r="AU378" s="13">
        <f t="shared" si="650"/>
        <v>1.1638677491330664E-3</v>
      </c>
      <c r="AV378" s="13">
        <f t="shared" si="651"/>
        <v>2.581142740748192E-4</v>
      </c>
      <c r="AW378" s="13">
        <f t="shared" si="652"/>
        <v>1.9880004640354516E-6</v>
      </c>
      <c r="AX378" s="13">
        <f t="shared" si="653"/>
        <v>4.7874885419092756E-5</v>
      </c>
      <c r="AY378" s="13">
        <f t="shared" si="654"/>
        <v>8.4342787968983546E-5</v>
      </c>
      <c r="AZ378" s="13">
        <f t="shared" si="655"/>
        <v>7.4294756218298285E-5</v>
      </c>
      <c r="BA378" s="13">
        <f t="shared" si="656"/>
        <v>4.3629186201165982E-5</v>
      </c>
      <c r="BB378" s="13">
        <f t="shared" si="657"/>
        <v>1.9215749389327626E-5</v>
      </c>
      <c r="BC378" s="13">
        <f t="shared" si="658"/>
        <v>6.7706057663496188E-6</v>
      </c>
      <c r="BD378" s="13">
        <f t="shared" si="659"/>
        <v>2.9372350383595693E-3</v>
      </c>
      <c r="BE378" s="13">
        <f t="shared" si="660"/>
        <v>2.6055960061717449E-3</v>
      </c>
      <c r="BF378" s="13">
        <f t="shared" si="661"/>
        <v>1.1557009328013877E-3</v>
      </c>
      <c r="BG378" s="13">
        <f t="shared" si="662"/>
        <v>3.4173746119616481E-4</v>
      </c>
      <c r="BH378" s="13">
        <f t="shared" si="663"/>
        <v>7.578809257883727E-5</v>
      </c>
      <c r="BI378" s="13">
        <f t="shared" si="664"/>
        <v>1.3446193359390175E-5</v>
      </c>
      <c r="BJ378" s="14">
        <f t="shared" si="665"/>
        <v>0.18674455489972336</v>
      </c>
      <c r="BK378" s="14">
        <f t="shared" si="666"/>
        <v>0.23283209160423704</v>
      </c>
      <c r="BL378" s="14">
        <f t="shared" si="667"/>
        <v>0.51372107113789467</v>
      </c>
      <c r="BM378" s="14">
        <f t="shared" si="668"/>
        <v>0.4914341474865534</v>
      </c>
      <c r="BN378" s="14">
        <f t="shared" si="669"/>
        <v>0.50624255565594145</v>
      </c>
    </row>
    <row r="379" spans="1:66" x14ac:dyDescent="0.25">
      <c r="A379" t="s">
        <v>343</v>
      </c>
      <c r="B379" t="s">
        <v>192</v>
      </c>
      <c r="C379" t="s">
        <v>187</v>
      </c>
      <c r="D379" t="s">
        <v>358</v>
      </c>
      <c r="E379" s="10">
        <f>VLOOKUP(A379,home!$A$2:$E$405,3,FALSE)</f>
        <v>1.3052999999999999</v>
      </c>
      <c r="F379" s="10">
        <f>VLOOKUP(B379,home!$B$2:$E$405,3,FALSE)</f>
        <v>1.2096</v>
      </c>
      <c r="G379" s="10">
        <f>VLOOKUP(C379,away!$B$2:$E$405,4,FALSE)</f>
        <v>0.80640000000000001</v>
      </c>
      <c r="H379" s="10">
        <f>VLOOKUP(A379,away!$A$2:$E$405,3,FALSE)</f>
        <v>1.1211</v>
      </c>
      <c r="I379" s="10">
        <f>VLOOKUP(C379,away!$B$2:$E$405,3,FALSE)</f>
        <v>0.61029999999999995</v>
      </c>
      <c r="J379" s="10">
        <f>VLOOKUP(B379,home!$B$2:$E$405,4,FALSE)</f>
        <v>0.79810000000000003</v>
      </c>
      <c r="K379" s="12">
        <f t="shared" si="614"/>
        <v>1.2732176056319999</v>
      </c>
      <c r="L379" s="12">
        <f t="shared" si="615"/>
        <v>0.54606587007299989</v>
      </c>
      <c r="M379" s="13">
        <f t="shared" si="616"/>
        <v>0.16214188792335898</v>
      </c>
      <c r="N379" s="13">
        <f t="shared" si="617"/>
        <v>0.20644190631443121</v>
      </c>
      <c r="O379" s="13">
        <f t="shared" si="618"/>
        <v>8.8540151104147868E-2</v>
      </c>
      <c r="P379" s="13">
        <f t="shared" si="619"/>
        <v>0.11273087919111861</v>
      </c>
      <c r="Q379" s="13">
        <f t="shared" si="620"/>
        <v>0.1314227348298829</v>
      </c>
      <c r="R379" s="13">
        <f t="shared" si="621"/>
        <v>2.4174377324540693E-2</v>
      </c>
      <c r="S379" s="13">
        <f t="shared" si="622"/>
        <v>1.9594336919910388E-2</v>
      </c>
      <c r="T379" s="13">
        <f t="shared" si="623"/>
        <v>7.1765470042253157E-2</v>
      </c>
      <c r="U379" s="13">
        <f t="shared" si="624"/>
        <v>3.0779242814796211E-2</v>
      </c>
      <c r="V379" s="13">
        <f t="shared" si="625"/>
        <v>1.5136857781641684E-3</v>
      </c>
      <c r="W379" s="13">
        <f t="shared" si="626"/>
        <v>5.5776579921904254E-2</v>
      </c>
      <c r="X379" s="13">
        <f t="shared" si="627"/>
        <v>3.0457686644750862E-2</v>
      </c>
      <c r="Y379" s="13">
        <f t="shared" si="628"/>
        <v>8.3159515790383332E-3</v>
      </c>
      <c r="Z379" s="13">
        <f t="shared" si="629"/>
        <v>4.4002674623994376E-3</v>
      </c>
      <c r="AA379" s="13">
        <f t="shared" si="630"/>
        <v>5.6024980026166075E-3</v>
      </c>
      <c r="AB379" s="13">
        <f t="shared" si="631"/>
        <v>3.5665995462247904E-3</v>
      </c>
      <c r="AC379" s="13">
        <f t="shared" si="632"/>
        <v>6.5775387677811524E-5</v>
      </c>
      <c r="AD379" s="13">
        <f t="shared" si="633"/>
        <v>1.7753930884627209E-2</v>
      </c>
      <c r="AE379" s="13">
        <f t="shared" si="634"/>
        <v>9.6948157157298615E-3</v>
      </c>
      <c r="AF379" s="13">
        <f t="shared" si="635"/>
        <v>2.6470039895037101E-3</v>
      </c>
      <c r="AG379" s="13">
        <f t="shared" si="636"/>
        <v>4.818128455383484E-4</v>
      </c>
      <c r="AH379" s="13">
        <f t="shared" si="637"/>
        <v>6.0070897010226505E-4</v>
      </c>
      <c r="AI379" s="13">
        <f t="shared" si="638"/>
        <v>7.6483323659527053E-4</v>
      </c>
      <c r="AJ379" s="13">
        <f t="shared" si="639"/>
        <v>4.8689957110280166E-4</v>
      </c>
      <c r="AK379" s="13">
        <f t="shared" si="640"/>
        <v>2.0664303536758563E-4</v>
      </c>
      <c r="AL379" s="13">
        <f t="shared" si="641"/>
        <v>1.8292416295439308E-6</v>
      </c>
      <c r="AM379" s="13">
        <f t="shared" si="642"/>
        <v>4.5209234742962122E-3</v>
      </c>
      <c r="AN379" s="13">
        <f t="shared" si="643"/>
        <v>2.468722010525011E-3</v>
      </c>
      <c r="AO379" s="13">
        <f t="shared" si="644"/>
        <v>6.7404241632285284E-4</v>
      </c>
      <c r="AP379" s="13">
        <f t="shared" si="645"/>
        <v>1.2269051951181527E-4</v>
      </c>
      <c r="AQ379" s="13">
        <f t="shared" si="646"/>
        <v>1.6749276321731946E-5</v>
      </c>
      <c r="AR379" s="13">
        <f t="shared" si="647"/>
        <v>6.5605333283909835E-5</v>
      </c>
      <c r="AS379" s="13">
        <f t="shared" si="648"/>
        <v>8.3529865360429032E-5</v>
      </c>
      <c r="AT379" s="13">
        <f t="shared" si="649"/>
        <v>5.3175847586484395E-5</v>
      </c>
      <c r="AU379" s="13">
        <f t="shared" si="650"/>
        <v>2.2568141780505276E-5</v>
      </c>
      <c r="AV379" s="13">
        <f t="shared" si="651"/>
        <v>7.1835388603346092E-6</v>
      </c>
      <c r="AW379" s="13">
        <f t="shared" si="652"/>
        <v>3.5327771625853428E-8</v>
      </c>
      <c r="AX379" s="13">
        <f t="shared" si="653"/>
        <v>9.5935322686481939E-4</v>
      </c>
      <c r="AY379" s="13">
        <f t="shared" si="654"/>
        <v>5.2387005453527762E-4</v>
      </c>
      <c r="AZ379" s="13">
        <f t="shared" si="655"/>
        <v>1.4303377856749813E-4</v>
      </c>
      <c r="BA379" s="13">
        <f t="shared" si="656"/>
        <v>2.6035288247763224E-5</v>
      </c>
      <c r="BB379" s="13">
        <f t="shared" si="657"/>
        <v>3.5542455824040434E-6</v>
      </c>
      <c r="BC379" s="13">
        <f t="shared" si="658"/>
        <v>3.8817044128171625E-7</v>
      </c>
      <c r="BD379" s="13">
        <f t="shared" si="659"/>
        <v>5.9708055668512238E-6</v>
      </c>
      <c r="BE379" s="13">
        <f t="shared" si="660"/>
        <v>7.6021347675205306E-6</v>
      </c>
      <c r="BF379" s="13">
        <f t="shared" si="661"/>
        <v>4.8395859131971362E-6</v>
      </c>
      <c r="BG379" s="13">
        <f t="shared" si="662"/>
        <v>2.0539486628837379E-6</v>
      </c>
      <c r="BH379" s="13">
        <f t="shared" si="663"/>
        <v>6.5378089966197028E-7</v>
      </c>
      <c r="BI379" s="13">
        <f t="shared" si="664"/>
        <v>1.6648107033510967E-7</v>
      </c>
      <c r="BJ379" s="14">
        <f t="shared" si="665"/>
        <v>0.54421725522887654</v>
      </c>
      <c r="BK379" s="14">
        <f t="shared" si="666"/>
        <v>0.2965722644963949</v>
      </c>
      <c r="BL379" s="14">
        <f t="shared" si="667"/>
        <v>0.15497530306924617</v>
      </c>
      <c r="BM379" s="14">
        <f t="shared" si="668"/>
        <v>0.274189318842673</v>
      </c>
      <c r="BN379" s="14">
        <f t="shared" si="669"/>
        <v>0.7254519366874802</v>
      </c>
    </row>
    <row r="380" spans="1:66" x14ac:dyDescent="0.25">
      <c r="A380" t="s">
        <v>343</v>
      </c>
      <c r="B380" t="s">
        <v>193</v>
      </c>
      <c r="C380" t="s">
        <v>196</v>
      </c>
      <c r="D380" t="s">
        <v>358</v>
      </c>
      <c r="E380" s="10">
        <f>VLOOKUP(A380,home!$A$2:$E$405,3,FALSE)</f>
        <v>1.3052999999999999</v>
      </c>
      <c r="F380" s="10">
        <f>VLOOKUP(B380,home!$B$2:$E$405,3,FALSE)</f>
        <v>0.4839</v>
      </c>
      <c r="G380" s="10">
        <f>VLOOKUP(C380,away!$B$2:$E$405,4,FALSE)</f>
        <v>1.8548</v>
      </c>
      <c r="H380" s="10">
        <f>VLOOKUP(A380,away!$A$2:$E$405,3,FALSE)</f>
        <v>1.1211</v>
      </c>
      <c r="I380" s="10">
        <f>VLOOKUP(C380,away!$B$2:$E$405,3,FALSE)</f>
        <v>0.51639999999999997</v>
      </c>
      <c r="J380" s="10">
        <f>VLOOKUP(B380,home!$B$2:$E$405,4,FALSE)</f>
        <v>1.0798000000000001</v>
      </c>
      <c r="K380" s="12">
        <f t="shared" si="614"/>
        <v>1.1715559859159999</v>
      </c>
      <c r="L380" s="12">
        <f t="shared" si="615"/>
        <v>0.62513513599199999</v>
      </c>
      <c r="M380" s="13">
        <f t="shared" si="616"/>
        <v>0.16584674799218971</v>
      </c>
      <c r="N380" s="13">
        <f t="shared" si="617"/>
        <v>0.19429875035495217</v>
      </c>
      <c r="O380" s="13">
        <f t="shared" si="618"/>
        <v>0.10367662935992847</v>
      </c>
      <c r="P380" s="13">
        <f t="shared" si="619"/>
        <v>0.1214629757262187</v>
      </c>
      <c r="Q380" s="13">
        <f t="shared" si="620"/>
        <v>0.1138159320171714</v>
      </c>
      <c r="R380" s="13">
        <f t="shared" si="621"/>
        <v>3.2405951897055529E-2</v>
      </c>
      <c r="S380" s="13">
        <f t="shared" si="622"/>
        <v>2.2239288154391149E-2</v>
      </c>
      <c r="T380" s="13">
        <f t="shared" si="623"/>
        <v>7.1150338139610678E-2</v>
      </c>
      <c r="U380" s="13">
        <f t="shared" si="624"/>
        <v>3.7965386924301354E-2</v>
      </c>
      <c r="V380" s="13">
        <f t="shared" si="625"/>
        <v>1.8097364316874613E-3</v>
      </c>
      <c r="W380" s="13">
        <f t="shared" si="626"/>
        <v>4.4447245482441888E-2</v>
      </c>
      <c r="X380" s="13">
        <f t="shared" si="627"/>
        <v>2.778553484913612E-2</v>
      </c>
      <c r="Y380" s="13">
        <f t="shared" si="628"/>
        <v>8.6848570532625808E-3</v>
      </c>
      <c r="Z380" s="13">
        <f t="shared" si="629"/>
        <v>6.7526997153720056E-3</v>
      </c>
      <c r="AA380" s="13">
        <f t="shared" si="630"/>
        <v>7.9111657726373425E-3</v>
      </c>
      <c r="AB380" s="13">
        <f t="shared" si="631"/>
        <v>4.6341868082535286E-3</v>
      </c>
      <c r="AC380" s="13">
        <f t="shared" si="632"/>
        <v>8.2838514673219457E-5</v>
      </c>
      <c r="AD380" s="13">
        <f t="shared" si="633"/>
        <v>1.3018109125608173E-2</v>
      </c>
      <c r="AE380" s="13">
        <f t="shared" si="634"/>
        <v>8.1380774185957627E-3</v>
      </c>
      <c r="AF380" s="13">
        <f t="shared" si="635"/>
        <v>2.5436990668936429E-3</v>
      </c>
      <c r="AG380" s="13">
        <f t="shared" si="636"/>
        <v>5.3005188736842692E-4</v>
      </c>
      <c r="AH380" s="13">
        <f t="shared" si="637"/>
        <v>1.0553374637205545E-3</v>
      </c>
      <c r="AI380" s="13">
        <f t="shared" si="638"/>
        <v>1.236386922783225E-3</v>
      </c>
      <c r="AJ380" s="13">
        <f t="shared" si="639"/>
        <v>7.2424825014747536E-4</v>
      </c>
      <c r="AK380" s="13">
        <f t="shared" si="640"/>
        <v>2.8283245758315442E-4</v>
      </c>
      <c r="AL380" s="13">
        <f t="shared" si="641"/>
        <v>2.4267735409374693E-6</v>
      </c>
      <c r="AM380" s="13">
        <f t="shared" si="642"/>
        <v>3.050288734282789E-3</v>
      </c>
      <c r="AN380" s="13">
        <f t="shared" si="643"/>
        <v>1.906842662720737E-3</v>
      </c>
      <c r="AO380" s="13">
        <f t="shared" si="644"/>
        <v>5.9601717363763759E-4</v>
      </c>
      <c r="AP380" s="13">
        <f t="shared" si="645"/>
        <v>1.2419709229851068E-4</v>
      </c>
      <c r="AQ380" s="13">
        <f t="shared" si="646"/>
        <v>1.9409991545960108E-5</v>
      </c>
      <c r="AR380" s="13">
        <f t="shared" si="647"/>
        <v>1.3194570578008028E-4</v>
      </c>
      <c r="AS380" s="13">
        <f t="shared" si="648"/>
        <v>1.5458178142256439E-4</v>
      </c>
      <c r="AT380" s="13">
        <f t="shared" si="649"/>
        <v>9.0550605669582039E-5</v>
      </c>
      <c r="AU380" s="13">
        <f t="shared" si="650"/>
        <v>3.5361701366839378E-5</v>
      </c>
      <c r="AV380" s="13">
        <f t="shared" si="651"/>
        <v>1.035705322712367E-5</v>
      </c>
      <c r="AW380" s="13">
        <f t="shared" si="652"/>
        <v>4.9370065916684449E-8</v>
      </c>
      <c r="AX380" s="13">
        <f t="shared" si="653"/>
        <v>5.9559733757019056E-4</v>
      </c>
      <c r="AY380" s="13">
        <f t="shared" si="654"/>
        <v>3.7232882261841425E-4</v>
      </c>
      <c r="AZ380" s="13">
        <f t="shared" si="655"/>
        <v>1.163779145806518E-4</v>
      </c>
      <c r="BA380" s="13">
        <f t="shared" si="656"/>
        <v>2.4250641152613707E-5</v>
      </c>
      <c r="BB380" s="13">
        <f t="shared" si="657"/>
        <v>3.7899819637080899E-6</v>
      </c>
      <c r="BC380" s="13">
        <f t="shared" si="658"/>
        <v>4.7385017805797695E-7</v>
      </c>
      <c r="BD380" s="13">
        <f t="shared" si="659"/>
        <v>1.3747316121065145E-5</v>
      </c>
      <c r="BE380" s="13">
        <f t="shared" si="660"/>
        <v>1.6105750491913396E-5</v>
      </c>
      <c r="BF380" s="13">
        <f t="shared" si="661"/>
        <v>9.4343941982353517E-6</v>
      </c>
      <c r="BG380" s="13">
        <f t="shared" si="662"/>
        <v>3.6843069988112693E-6</v>
      </c>
      <c r="BH380" s="13">
        <f t="shared" si="663"/>
        <v>1.0790929796023891E-6</v>
      </c>
      <c r="BI380" s="13">
        <f t="shared" si="664"/>
        <v>2.528435679226219E-7</v>
      </c>
      <c r="BJ380" s="14">
        <f t="shared" si="665"/>
        <v>0.49122216959759019</v>
      </c>
      <c r="BK380" s="14">
        <f t="shared" si="666"/>
        <v>0.31181634241531958</v>
      </c>
      <c r="BL380" s="14">
        <f t="shared" si="667"/>
        <v>0.19035922640823433</v>
      </c>
      <c r="BM380" s="14">
        <f t="shared" si="668"/>
        <v>0.26827117133644779</v>
      </c>
      <c r="BN380" s="14">
        <f t="shared" si="669"/>
        <v>0.73150698734751596</v>
      </c>
    </row>
    <row r="381" spans="1:66" x14ac:dyDescent="0.25">
      <c r="A381" t="s">
        <v>344</v>
      </c>
      <c r="B381" t="s">
        <v>209</v>
      </c>
      <c r="C381" t="s">
        <v>213</v>
      </c>
      <c r="D381" t="s">
        <v>358</v>
      </c>
      <c r="E381" s="10">
        <f>VLOOKUP(A381,home!$A$2:$E$405,3,FALSE)</f>
        <v>1.3976999999999999</v>
      </c>
      <c r="F381" s="10">
        <f>VLOOKUP(B381,home!$B$2:$E$405,3,FALSE)</f>
        <v>0.93010000000000004</v>
      </c>
      <c r="G381" s="10">
        <f>VLOOKUP(C381,away!$B$2:$E$405,4,FALSE)</f>
        <v>0.6401</v>
      </c>
      <c r="H381" s="10">
        <f>VLOOKUP(A381,away!$A$2:$E$405,3,FALSE)</f>
        <v>1.0585</v>
      </c>
      <c r="I381" s="10">
        <f>VLOOKUP(C381,away!$B$2:$E$405,3,FALSE)</f>
        <v>1.0939000000000001</v>
      </c>
      <c r="J381" s="10">
        <f>VLOOKUP(B381,home!$B$2:$E$405,4,FALSE)</f>
        <v>0.89749999999999996</v>
      </c>
      <c r="K381" s="12">
        <f t="shared" si="614"/>
        <v>0.83213049287700003</v>
      </c>
      <c r="L381" s="12">
        <f t="shared" si="615"/>
        <v>1.0392091021250001</v>
      </c>
      <c r="M381" s="13">
        <f t="shared" si="616"/>
        <v>0.15391733675493807</v>
      </c>
      <c r="N381" s="13">
        <f t="shared" si="617"/>
        <v>0.12807930929620182</v>
      </c>
      <c r="O381" s="13">
        <f t="shared" si="618"/>
        <v>0.15995229733057048</v>
      </c>
      <c r="P381" s="13">
        <f t="shared" si="619"/>
        <v>0.13310118401449608</v>
      </c>
      <c r="Q381" s="13">
        <f t="shared" si="620"/>
        <v>5.3289349385997074E-2</v>
      </c>
      <c r="R381" s="13">
        <f t="shared" si="621"/>
        <v>8.3111941645866577E-2</v>
      </c>
      <c r="S381" s="13">
        <f t="shared" si="622"/>
        <v>2.8775064524192345E-2</v>
      </c>
      <c r="T381" s="13">
        <f t="shared" si="623"/>
        <v>5.5378776928247442E-2</v>
      </c>
      <c r="U381" s="13">
        <f t="shared" si="624"/>
        <v>6.9159980965739429E-2</v>
      </c>
      <c r="V381" s="13">
        <f t="shared" si="625"/>
        <v>2.7648283588897465E-3</v>
      </c>
      <c r="W381" s="13">
        <f t="shared" si="626"/>
        <v>1.4781230856554799E-2</v>
      </c>
      <c r="X381" s="13">
        <f t="shared" si="627"/>
        <v>1.5360789646742661E-2</v>
      </c>
      <c r="Y381" s="13">
        <f t="shared" si="628"/>
        <v>7.981536208361218E-3</v>
      </c>
      <c r="Z381" s="13">
        <f t="shared" si="629"/>
        <v>2.8790228751222141E-2</v>
      </c>
      <c r="AA381" s="13">
        <f t="shared" si="630"/>
        <v>2.3957227240796061E-2</v>
      </c>
      <c r="AB381" s="13">
        <f t="shared" si="631"/>
        <v>9.967769655924958E-3</v>
      </c>
      <c r="AC381" s="13">
        <f t="shared" si="632"/>
        <v>1.4943164295350028E-4</v>
      </c>
      <c r="AD381" s="13">
        <f t="shared" si="633"/>
        <v>3.0749782294984158E-3</v>
      </c>
      <c r="AE381" s="13">
        <f t="shared" si="634"/>
        <v>3.1955453649309714E-3</v>
      </c>
      <c r="AF381" s="13">
        <f t="shared" si="635"/>
        <v>1.6604199147448101E-3</v>
      </c>
      <c r="AG381" s="13">
        <f t="shared" si="636"/>
        <v>5.7517449625080783E-4</v>
      </c>
      <c r="AH381" s="13">
        <f t="shared" si="637"/>
        <v>7.4797669426327302E-3</v>
      </c>
      <c r="AI381" s="13">
        <f t="shared" si="638"/>
        <v>6.2241421525780658E-3</v>
      </c>
      <c r="AJ381" s="13">
        <f t="shared" si="639"/>
        <v>2.5896492385806486E-3</v>
      </c>
      <c r="AK381" s="13">
        <f t="shared" si="640"/>
        <v>7.183086990928876E-4</v>
      </c>
      <c r="AL381" s="13">
        <f t="shared" si="641"/>
        <v>5.1688858515034613E-6</v>
      </c>
      <c r="AM381" s="13">
        <f t="shared" si="642"/>
        <v>5.1175662993971252E-4</v>
      </c>
      <c r="AN381" s="13">
        <f t="shared" si="643"/>
        <v>5.3182214790616458E-4</v>
      </c>
      <c r="AO381" s="13">
        <f t="shared" si="644"/>
        <v>2.7633720840787714E-4</v>
      </c>
      <c r="AP381" s="13">
        <f t="shared" si="645"/>
        <v>9.5724047411093017E-5</v>
      </c>
      <c r="AQ381" s="13">
        <f t="shared" si="646"/>
        <v>2.4869325340463224E-5</v>
      </c>
      <c r="AR381" s="13">
        <f t="shared" si="647"/>
        <v>1.5546083777115236E-3</v>
      </c>
      <c r="AS381" s="13">
        <f t="shared" si="648"/>
        <v>1.2936370355758038E-3</v>
      </c>
      <c r="AT381" s="13">
        <f t="shared" si="649"/>
        <v>5.3823741200881737E-4</v>
      </c>
      <c r="AU381" s="13">
        <f t="shared" si="650"/>
        <v>1.4929458764657936E-4</v>
      </c>
      <c r="AV381" s="13">
        <f t="shared" si="651"/>
        <v>3.1058144700554131E-5</v>
      </c>
      <c r="AW381" s="13">
        <f t="shared" si="652"/>
        <v>1.2416203423354317E-7</v>
      </c>
      <c r="AX381" s="13">
        <f t="shared" si="653"/>
        <v>7.0974716117467573E-5</v>
      </c>
      <c r="AY381" s="13">
        <f t="shared" si="654"/>
        <v>7.375757101001025E-5</v>
      </c>
      <c r="AZ381" s="13">
        <f t="shared" si="655"/>
        <v>3.8324769572116842E-5</v>
      </c>
      <c r="BA381" s="13">
        <f t="shared" si="656"/>
        <v>1.3275816458729024E-5</v>
      </c>
      <c r="BB381" s="13">
        <f t="shared" si="657"/>
        <v>3.4490873255130214E-6</v>
      </c>
      <c r="BC381" s="13">
        <f t="shared" si="658"/>
        <v>7.1686458853942112E-7</v>
      </c>
      <c r="BD381" s="13">
        <f t="shared" si="659"/>
        <v>2.6926052939293244E-4</v>
      </c>
      <c r="BE381" s="13">
        <f t="shared" si="660"/>
        <v>2.2405989703606287E-4</v>
      </c>
      <c r="BF381" s="13">
        <f t="shared" si="661"/>
        <v>9.3223536277294421E-5</v>
      </c>
      <c r="BG381" s="13">
        <f t="shared" si="662"/>
        <v>2.5858049063387297E-5</v>
      </c>
      <c r="BH381" s="13">
        <f t="shared" si="663"/>
        <v>5.3793177779885289E-6</v>
      </c>
      <c r="BI381" s="13">
        <f t="shared" si="664"/>
        <v>8.9525887078792097E-7</v>
      </c>
      <c r="BJ381" s="14">
        <f t="shared" si="665"/>
        <v>0.28501811851160763</v>
      </c>
      <c r="BK381" s="14">
        <f t="shared" si="666"/>
        <v>0.31878677175233122</v>
      </c>
      <c r="BL381" s="14">
        <f t="shared" si="667"/>
        <v>0.36734659601784353</v>
      </c>
      <c r="BM381" s="14">
        <f t="shared" si="668"/>
        <v>0.28841666319595871</v>
      </c>
      <c r="BN381" s="14">
        <f t="shared" si="669"/>
        <v>0.71145141842807003</v>
      </c>
    </row>
    <row r="382" spans="1:66" x14ac:dyDescent="0.25">
      <c r="A382" t="s">
        <v>344</v>
      </c>
      <c r="B382" t="s">
        <v>204</v>
      </c>
      <c r="C382" t="s">
        <v>201</v>
      </c>
      <c r="D382" t="s">
        <v>358</v>
      </c>
      <c r="E382" s="10">
        <f>VLOOKUP(A382,home!$A$2:$E$405,3,FALSE)</f>
        <v>1.3976999999999999</v>
      </c>
      <c r="F382" s="10">
        <f>VLOOKUP(B382,home!$B$2:$E$405,3,FALSE)</f>
        <v>0.58919999999999995</v>
      </c>
      <c r="G382" s="10">
        <f>VLOOKUP(C382,away!$B$2:$E$405,4,FALSE)</f>
        <v>1.2625999999999999</v>
      </c>
      <c r="H382" s="10">
        <f>VLOOKUP(A382,away!$A$2:$E$405,3,FALSE)</f>
        <v>1.0585</v>
      </c>
      <c r="I382" s="10">
        <f>VLOOKUP(C382,away!$B$2:$E$405,3,FALSE)</f>
        <v>0.61129999999999995</v>
      </c>
      <c r="J382" s="10">
        <f>VLOOKUP(B382,home!$B$2:$E$405,4,FALSE)</f>
        <v>1.0003</v>
      </c>
      <c r="K382" s="12">
        <f t="shared" si="614"/>
        <v>1.0397824629839998</v>
      </c>
      <c r="L382" s="12">
        <f t="shared" si="615"/>
        <v>0.64725516831499985</v>
      </c>
      <c r="M382" s="13">
        <f t="shared" si="616"/>
        <v>0.18506694929304374</v>
      </c>
      <c r="N382" s="13">
        <f t="shared" si="617"/>
        <v>0.19242936835285601</v>
      </c>
      <c r="O382" s="13">
        <f t="shared" si="618"/>
        <v>0.11978553941421258</v>
      </c>
      <c r="P382" s="13">
        <f t="shared" si="619"/>
        <v>0.12455090320197693</v>
      </c>
      <c r="Q382" s="13">
        <f t="shared" si="620"/>
        <v>0.10004234128819399</v>
      </c>
      <c r="R382" s="13">
        <f t="shared" si="621"/>
        <v>3.8765904737624597E-2</v>
      </c>
      <c r="S382" s="13">
        <f t="shared" si="622"/>
        <v>2.0955831859345561E-2</v>
      </c>
      <c r="T382" s="13">
        <f t="shared" si="623"/>
        <v>6.4752922449116665E-2</v>
      </c>
      <c r="U382" s="13">
        <f t="shared" si="624"/>
        <v>4.0308107907890404E-2</v>
      </c>
      <c r="V382" s="13">
        <f t="shared" si="625"/>
        <v>1.5670411860264741E-3</v>
      </c>
      <c r="W382" s="13">
        <f t="shared" si="626"/>
        <v>3.4674090675774746E-2</v>
      </c>
      <c r="X382" s="13">
        <f t="shared" si="627"/>
        <v>2.2442984396518147E-2</v>
      </c>
      <c r="Y382" s="13">
        <f t="shared" si="628"/>
        <v>7.2631688215296329E-3</v>
      </c>
      <c r="Z382" s="13">
        <f t="shared" si="629"/>
        <v>8.36381073194482E-3</v>
      </c>
      <c r="AA382" s="13">
        <f t="shared" si="630"/>
        <v>8.6965437227935951E-3</v>
      </c>
      <c r="AB382" s="13">
        <f t="shared" si="631"/>
        <v>4.5212568257671833E-3</v>
      </c>
      <c r="AC382" s="13">
        <f t="shared" si="632"/>
        <v>6.591411777598217E-5</v>
      </c>
      <c r="AD382" s="13">
        <f t="shared" si="633"/>
        <v>9.0133778511469007E-3</v>
      </c>
      <c r="AE382" s="13">
        <f t="shared" si="634"/>
        <v>5.8339553981307793E-3</v>
      </c>
      <c r="AF382" s="13">
        <f t="shared" si="635"/>
        <v>1.8880288915796692E-3</v>
      </c>
      <c r="AG382" s="13">
        <f t="shared" si="636"/>
        <v>4.0734548600099383E-4</v>
      </c>
      <c r="AH382" s="13">
        <f t="shared" si="637"/>
        <v>1.3533799307649367E-3</v>
      </c>
      <c r="AI382" s="13">
        <f t="shared" si="638"/>
        <v>1.4072207177638809E-3</v>
      </c>
      <c r="AJ382" s="13">
        <f t="shared" si="639"/>
        <v>7.3160171193932012E-4</v>
      </c>
      <c r="AK382" s="13">
        <f t="shared" si="640"/>
        <v>2.5356887665452563E-4</v>
      </c>
      <c r="AL382" s="13">
        <f t="shared" si="641"/>
        <v>1.7744201077763492E-6</v>
      </c>
      <c r="AM382" s="13">
        <f t="shared" si="642"/>
        <v>1.8743904443741923E-3</v>
      </c>
      <c r="AN382" s="13">
        <f t="shared" si="643"/>
        <v>1.2132089025614452E-3</v>
      </c>
      <c r="AO382" s="13">
        <f t="shared" si="644"/>
        <v>3.9262786621433214E-4</v>
      </c>
      <c r="AP382" s="13">
        <f t="shared" si="645"/>
        <v>8.4710138543905603E-5</v>
      </c>
      <c r="AQ382" s="13">
        <f t="shared" si="646"/>
        <v>1.3707268745305645E-5</v>
      </c>
      <c r="AR382" s="13">
        <f t="shared" si="647"/>
        <v>1.7519643097628046E-4</v>
      </c>
      <c r="AS382" s="13">
        <f t="shared" si="648"/>
        <v>1.821661765065232E-4</v>
      </c>
      <c r="AT382" s="13">
        <f t="shared" si="649"/>
        <v>9.4706597840165364E-5</v>
      </c>
      <c r="AU382" s="13">
        <f t="shared" si="650"/>
        <v>3.2824753187694094E-5</v>
      </c>
      <c r="AV382" s="13">
        <f t="shared" si="651"/>
        <v>8.5326506790856164E-6</v>
      </c>
      <c r="AW382" s="13">
        <f t="shared" si="652"/>
        <v>3.3172023530994133E-8</v>
      </c>
      <c r="AX382" s="13">
        <f t="shared" si="653"/>
        <v>3.248263854741783E-4</v>
      </c>
      <c r="AY382" s="13">
        <f t="shared" si="654"/>
        <v>2.1024555680324231E-4</v>
      </c>
      <c r="AZ382" s="13">
        <f t="shared" si="655"/>
        <v>6.8041261628081715E-5</v>
      </c>
      <c r="BA382" s="13">
        <f t="shared" si="656"/>
        <v>1.4680019415816326E-5</v>
      </c>
      <c r="BB382" s="13">
        <f t="shared" si="657"/>
        <v>2.3754296094629157E-6</v>
      </c>
      <c r="BC382" s="13">
        <f t="shared" si="658"/>
        <v>3.0750181833867088E-7</v>
      </c>
      <c r="BD382" s="13">
        <f t="shared" si="659"/>
        <v>1.8899465903289933E-5</v>
      </c>
      <c r="BE382" s="13">
        <f t="shared" si="660"/>
        <v>1.9651333206004931E-5</v>
      </c>
      <c r="BF382" s="13">
        <f t="shared" si="661"/>
        <v>1.0216555820929533E-5</v>
      </c>
      <c r="BG382" s="13">
        <f t="shared" si="662"/>
        <v>3.5409985248998766E-6</v>
      </c>
      <c r="BH382" s="13">
        <f t="shared" si="663"/>
        <v>9.2046704191077588E-7</v>
      </c>
      <c r="BI382" s="13">
        <f t="shared" si="664"/>
        <v>1.9141709758671673E-7</v>
      </c>
      <c r="BJ382" s="14">
        <f t="shared" si="665"/>
        <v>0.44294670438603589</v>
      </c>
      <c r="BK382" s="14">
        <f t="shared" si="666"/>
        <v>0.33241865963507972</v>
      </c>
      <c r="BL382" s="14">
        <f t="shared" si="667"/>
        <v>0.21636997069219538</v>
      </c>
      <c r="BM382" s="14">
        <f t="shared" si="668"/>
        <v>0.23924792677256812</v>
      </c>
      <c r="BN382" s="14">
        <f t="shared" si="669"/>
        <v>0.76064100628790787</v>
      </c>
    </row>
    <row r="383" spans="1:66" x14ac:dyDescent="0.25">
      <c r="A383" t="s">
        <v>344</v>
      </c>
      <c r="B383" t="s">
        <v>214</v>
      </c>
      <c r="C383" t="s">
        <v>210</v>
      </c>
      <c r="D383" t="s">
        <v>358</v>
      </c>
      <c r="E383" s="10">
        <f>VLOOKUP(A383,home!$A$2:$E$405,3,FALSE)</f>
        <v>1.3976999999999999</v>
      </c>
      <c r="F383" s="10">
        <f>VLOOKUP(B383,home!$B$2:$E$405,3,FALSE)</f>
        <v>1.0731999999999999</v>
      </c>
      <c r="G383" s="10">
        <f>VLOOKUP(C383,away!$B$2:$E$405,4,FALSE)</f>
        <v>1.6296999999999999</v>
      </c>
      <c r="H383" s="10">
        <f>VLOOKUP(A383,away!$A$2:$E$405,3,FALSE)</f>
        <v>1.0585</v>
      </c>
      <c r="I383" s="10">
        <f>VLOOKUP(C383,away!$B$2:$E$405,3,FALSE)</f>
        <v>0.73480000000000001</v>
      </c>
      <c r="J383" s="10">
        <f>VLOOKUP(B383,home!$B$2:$E$405,4,FALSE)</f>
        <v>0.6613</v>
      </c>
      <c r="K383" s="12">
        <f t="shared" si="614"/>
        <v>2.4445689697079995</v>
      </c>
      <c r="L383" s="12">
        <f t="shared" si="615"/>
        <v>0.51434974954000001</v>
      </c>
      <c r="M383" s="13">
        <f t="shared" si="616"/>
        <v>5.1874978273886943E-2</v>
      </c>
      <c r="N383" s="13">
        <f t="shared" si="617"/>
        <v>0.12681196219262067</v>
      </c>
      <c r="O383" s="13">
        <f t="shared" si="618"/>
        <v>2.6681882082566694E-2</v>
      </c>
      <c r="P383" s="13">
        <f t="shared" si="619"/>
        <v>6.5225700992450397E-2</v>
      </c>
      <c r="Q383" s="13">
        <f t="shared" si="620"/>
        <v>0.15500029388193229</v>
      </c>
      <c r="R383" s="13">
        <f t="shared" si="621"/>
        <v>6.8619096832119942E-3</v>
      </c>
      <c r="S383" s="13">
        <f t="shared" si="622"/>
        <v>2.0503102900084197E-2</v>
      </c>
      <c r="T383" s="13">
        <f t="shared" si="623"/>
        <v>7.9724362336798277E-2</v>
      </c>
      <c r="U383" s="13">
        <f t="shared" si="624"/>
        <v>1.6774411484518893E-2</v>
      </c>
      <c r="V383" s="13">
        <f t="shared" si="625"/>
        <v>2.8644279930908961E-3</v>
      </c>
      <c r="W383" s="13">
        <f t="shared" si="626"/>
        <v>0.12630296957313078</v>
      </c>
      <c r="X383" s="13">
        <f t="shared" si="627"/>
        <v>6.4963900766098065E-2</v>
      </c>
      <c r="Y383" s="13">
        <f t="shared" si="628"/>
        <v>1.6707083044091974E-2</v>
      </c>
      <c r="Z383" s="13">
        <f t="shared" si="629"/>
        <v>1.1764738423087303E-3</v>
      </c>
      <c r="AA383" s="13">
        <f t="shared" si="630"/>
        <v>2.8759714485810644E-3</v>
      </c>
      <c r="AB383" s="13">
        <f t="shared" si="631"/>
        <v>3.5152552804837184E-3</v>
      </c>
      <c r="AC383" s="13">
        <f t="shared" si="632"/>
        <v>2.2510168920615359E-4</v>
      </c>
      <c r="AD383" s="13">
        <f t="shared" si="633"/>
        <v>7.7189080050112269E-2</v>
      </c>
      <c r="AE383" s="13">
        <f t="shared" si="634"/>
        <v>3.9702183990998265E-2</v>
      </c>
      <c r="AF383" s="13">
        <f t="shared" si="635"/>
        <v>1.0210404195980474E-2</v>
      </c>
      <c r="AG383" s="13">
        <f t="shared" si="636"/>
        <v>1.750572946968241E-3</v>
      </c>
      <c r="AH383" s="13">
        <f t="shared" si="637"/>
        <v>1.5127975653296419E-4</v>
      </c>
      <c r="AI383" s="13">
        <f t="shared" si="638"/>
        <v>3.6981379856546531E-4</v>
      </c>
      <c r="AJ383" s="13">
        <f t="shared" si="639"/>
        <v>4.520176682714907E-4</v>
      </c>
      <c r="AK383" s="13">
        <f t="shared" si="640"/>
        <v>3.6832945520541679E-4</v>
      </c>
      <c r="AL383" s="13">
        <f t="shared" si="641"/>
        <v>1.1321385347314524E-5</v>
      </c>
      <c r="AM383" s="13">
        <f t="shared" si="642"/>
        <v>3.7738805978162246E-2</v>
      </c>
      <c r="AN383" s="13">
        <f t="shared" si="643"/>
        <v>1.9410945402806409E-2</v>
      </c>
      <c r="AO383" s="13">
        <f t="shared" si="644"/>
        <v>4.9920074531340439E-3</v>
      </c>
      <c r="AP383" s="13">
        <f t="shared" si="645"/>
        <v>8.5587926107376974E-4</v>
      </c>
      <c r="AQ383" s="13">
        <f t="shared" si="646"/>
        <v>1.1005532089244342E-4</v>
      </c>
      <c r="AR383" s="13">
        <f t="shared" si="647"/>
        <v>1.5562140976640465E-5</v>
      </c>
      <c r="AS383" s="13">
        <f t="shared" si="648"/>
        <v>3.8042726933716631E-5</v>
      </c>
      <c r="AT383" s="13">
        <f t="shared" si="649"/>
        <v>4.649903489261922E-5</v>
      </c>
      <c r="AU383" s="13">
        <f t="shared" si="650"/>
        <v>3.789003260662216E-5</v>
      </c>
      <c r="AV383" s="13">
        <f t="shared" si="651"/>
        <v>2.3156199492843211E-5</v>
      </c>
      <c r="AW383" s="13">
        <f t="shared" si="652"/>
        <v>3.9541933320350786E-7</v>
      </c>
      <c r="AX383" s="13">
        <f t="shared" si="653"/>
        <v>1.5375852341341029E-2</v>
      </c>
      <c r="AY383" s="13">
        <f t="shared" si="654"/>
        <v>7.9085658007327815E-3</v>
      </c>
      <c r="AZ383" s="13">
        <f t="shared" si="655"/>
        <v>2.0338844194137578E-3</v>
      </c>
      <c r="BA383" s="13">
        <f t="shared" si="656"/>
        <v>3.4870931390625824E-4</v>
      </c>
      <c r="BB383" s="13">
        <f t="shared" si="657"/>
        <v>4.4839637067487287E-5</v>
      </c>
      <c r="BC383" s="13">
        <f t="shared" si="658"/>
        <v>4.6126512190253179E-6</v>
      </c>
      <c r="BD383" s="13">
        <f t="shared" si="659"/>
        <v>1.3340638856068653E-6</v>
      </c>
      <c r="BE383" s="13">
        <f t="shared" si="660"/>
        <v>3.2612111783626257E-6</v>
      </c>
      <c r="BF383" s="13">
        <f t="shared" si="661"/>
        <v>3.9861278251450682E-6</v>
      </c>
      <c r="BG383" s="13">
        <f t="shared" si="662"/>
        <v>3.2481214635464226E-6</v>
      </c>
      <c r="BH383" s="13">
        <f t="shared" si="663"/>
        <v>1.9850642349070295E-6</v>
      </c>
      <c r="BI383" s="13">
        <f t="shared" si="664"/>
        <v>9.7052528630617477E-7</v>
      </c>
      <c r="BJ383" s="14">
        <f t="shared" si="665"/>
        <v>0.78718697055848041</v>
      </c>
      <c r="BK383" s="14">
        <f t="shared" si="666"/>
        <v>0.14861319903479869</v>
      </c>
      <c r="BL383" s="14">
        <f t="shared" si="667"/>
        <v>5.8226805906714023E-2</v>
      </c>
      <c r="BM383" s="14">
        <f t="shared" si="668"/>
        <v>0.55483855185423325</v>
      </c>
      <c r="BN383" s="14">
        <f t="shared" si="669"/>
        <v>0.43245672710666894</v>
      </c>
    </row>
    <row r="384" spans="1:66" x14ac:dyDescent="0.25">
      <c r="A384" t="s">
        <v>345</v>
      </c>
      <c r="B384" t="s">
        <v>218</v>
      </c>
      <c r="C384" t="s">
        <v>226</v>
      </c>
      <c r="D384" t="s">
        <v>358</v>
      </c>
      <c r="E384" s="10">
        <f>VLOOKUP(A384,home!$A$2:$E$405,3,FALSE)</f>
        <v>1.8042</v>
      </c>
      <c r="F384" s="10">
        <f>VLOOKUP(B384,home!$B$2:$E$405,3,FALSE)</f>
        <v>0.99770000000000003</v>
      </c>
      <c r="G384" s="10">
        <f>VLOOKUP(C384,away!$B$2:$E$405,4,FALSE)</f>
        <v>1.2932999999999999</v>
      </c>
      <c r="H384" s="10">
        <f>VLOOKUP(A384,away!$A$2:$E$405,3,FALSE)</f>
        <v>1.2458</v>
      </c>
      <c r="I384" s="10">
        <f>VLOOKUP(C384,away!$B$2:$E$405,3,FALSE)</f>
        <v>0.96319999999999995</v>
      </c>
      <c r="J384" s="10">
        <f>VLOOKUP(B384,home!$B$2:$E$405,4,FALSE)</f>
        <v>0.85619999999999996</v>
      </c>
      <c r="K384" s="12">
        <f t="shared" si="614"/>
        <v>2.3280051047220001</v>
      </c>
      <c r="L384" s="12">
        <f t="shared" si="615"/>
        <v>1.0274010942719998</v>
      </c>
      <c r="M384" s="13">
        <f t="shared" si="616"/>
        <v>3.4895192883309369E-2</v>
      </c>
      <c r="N384" s="13">
        <f t="shared" si="617"/>
        <v>8.1236187162603002E-2</v>
      </c>
      <c r="O384" s="13">
        <f t="shared" si="618"/>
        <v>3.5851359353144541E-2</v>
      </c>
      <c r="P384" s="13">
        <f t="shared" si="619"/>
        <v>8.3462147585343302E-2</v>
      </c>
      <c r="Q384" s="13">
        <f t="shared" si="620"/>
        <v>9.4559129201345821E-2</v>
      </c>
      <c r="R384" s="13">
        <f t="shared" si="621"/>
        <v>1.8416862915279691E-2</v>
      </c>
      <c r="S384" s="13">
        <f t="shared" si="622"/>
        <v>4.990608665534476E-2</v>
      </c>
      <c r="T384" s="13">
        <f t="shared" si="623"/>
        <v>9.7150152814870105E-2</v>
      </c>
      <c r="U384" s="13">
        <f t="shared" si="624"/>
        <v>4.287455087973642E-2</v>
      </c>
      <c r="V384" s="13">
        <f t="shared" si="625"/>
        <v>1.3262792015075001E-2</v>
      </c>
      <c r="W384" s="13">
        <f t="shared" si="626"/>
        <v>7.3378045159600058E-2</v>
      </c>
      <c r="X384" s="13">
        <f t="shared" si="627"/>
        <v>7.5388683892513311E-2</v>
      </c>
      <c r="Y384" s="13">
        <f t="shared" si="628"/>
        <v>3.8727208163447026E-2</v>
      </c>
      <c r="Z384" s="13">
        <f t="shared" si="629"/>
        <v>6.307168370738591E-3</v>
      </c>
      <c r="AA384" s="13">
        <f t="shared" si="630"/>
        <v>1.4683120163420578E-2</v>
      </c>
      <c r="AB384" s="13">
        <f t="shared" si="631"/>
        <v>1.7091189346844823E-2</v>
      </c>
      <c r="AC384" s="13">
        <f t="shared" si="632"/>
        <v>1.9826174701511692E-3</v>
      </c>
      <c r="AD384" s="13">
        <f t="shared" si="633"/>
        <v>4.2706115926517602E-2</v>
      </c>
      <c r="AE384" s="13">
        <f t="shared" si="634"/>
        <v>4.3876310235011054E-2</v>
      </c>
      <c r="AF384" s="13">
        <f t="shared" si="635"/>
        <v>2.2539284574034049E-2</v>
      </c>
      <c r="AG384" s="13">
        <f t="shared" si="636"/>
        <v>7.7189618784901963E-3</v>
      </c>
      <c r="AH384" s="13">
        <f t="shared" si="637"/>
        <v>1.6199979214636432E-3</v>
      </c>
      <c r="AI384" s="13">
        <f t="shared" si="638"/>
        <v>3.7713634308063908E-3</v>
      </c>
      <c r="AJ384" s="13">
        <f t="shared" si="639"/>
        <v>4.3898766593395777E-3</v>
      </c>
      <c r="AK384" s="13">
        <f t="shared" si="640"/>
        <v>3.4065517573474988E-3</v>
      </c>
      <c r="AL384" s="13">
        <f t="shared" si="641"/>
        <v>1.8968058145130262E-4</v>
      </c>
      <c r="AM384" s="13">
        <f t="shared" si="642"/>
        <v>1.9884011175956496E-2</v>
      </c>
      <c r="AN384" s="13">
        <f t="shared" si="643"/>
        <v>2.0428854840694375E-2</v>
      </c>
      <c r="AO384" s="13">
        <f t="shared" si="644"/>
        <v>1.0494313909026618E-2</v>
      </c>
      <c r="AP384" s="13">
        <f t="shared" si="645"/>
        <v>3.5939565312559391E-3</v>
      </c>
      <c r="AQ384" s="13">
        <f t="shared" si="646"/>
        <v>9.231087182445879E-4</v>
      </c>
      <c r="AR384" s="13">
        <f t="shared" si="647"/>
        <v>3.3287752744602255E-4</v>
      </c>
      <c r="AS384" s="13">
        <f t="shared" si="648"/>
        <v>7.7494058314157811E-4</v>
      </c>
      <c r="AT384" s="13">
        <f t="shared" si="649"/>
        <v>9.0203281670491885E-4</v>
      </c>
      <c r="AU384" s="13">
        <f t="shared" si="650"/>
        <v>6.9997900063860504E-4</v>
      </c>
      <c r="AV384" s="13">
        <f t="shared" si="651"/>
        <v>4.073886716712192E-4</v>
      </c>
      <c r="AW384" s="13">
        <f t="shared" si="652"/>
        <v>1.2602140689074139E-5</v>
      </c>
      <c r="AX384" s="13">
        <f t="shared" si="653"/>
        <v>7.7150132533293416E-3</v>
      </c>
      <c r="AY384" s="13">
        <f t="shared" si="654"/>
        <v>7.9264130587935466E-3</v>
      </c>
      <c r="AZ384" s="13">
        <f t="shared" si="655"/>
        <v>4.0718027251281782E-3</v>
      </c>
      <c r="BA384" s="13">
        <f t="shared" si="656"/>
        <v>1.3944581918188008E-3</v>
      </c>
      <c r="BB384" s="13">
        <f t="shared" si="657"/>
        <v>3.5816696804779745E-4</v>
      </c>
      <c r="BC384" s="13">
        <f t="shared" si="658"/>
        <v>7.3596226980878312E-5</v>
      </c>
      <c r="BD384" s="13">
        <f t="shared" si="659"/>
        <v>5.6999789326100183E-5</v>
      </c>
      <c r="BE384" s="13">
        <f t="shared" si="660"/>
        <v>1.3269580051923979E-4</v>
      </c>
      <c r="BF384" s="13">
        <f t="shared" si="661"/>
        <v>1.5445825049198127E-4</v>
      </c>
      <c r="BG384" s="13">
        <f t="shared" si="662"/>
        <v>1.1985986520392056E-4</v>
      </c>
      <c r="BH384" s="13">
        <f t="shared" si="663"/>
        <v>6.9758594511504484E-5</v>
      </c>
      <c r="BI384" s="13">
        <f t="shared" si="664"/>
        <v>3.2479672824202906E-5</v>
      </c>
      <c r="BJ384" s="14">
        <f t="shared" si="665"/>
        <v>0.65414377460770901</v>
      </c>
      <c r="BK384" s="14">
        <f t="shared" si="666"/>
        <v>0.19162493024946844</v>
      </c>
      <c r="BL384" s="14">
        <f t="shared" si="667"/>
        <v>0.14578834299986246</v>
      </c>
      <c r="BM384" s="14">
        <f t="shared" si="668"/>
        <v>0.641529526208648</v>
      </c>
      <c r="BN384" s="14">
        <f t="shared" si="669"/>
        <v>0.3484208791010257</v>
      </c>
    </row>
    <row r="385" spans="1:66" x14ac:dyDescent="0.25">
      <c r="A385" t="s">
        <v>345</v>
      </c>
      <c r="B385" t="s">
        <v>225</v>
      </c>
      <c r="C385" t="s">
        <v>227</v>
      </c>
      <c r="D385" t="s">
        <v>358</v>
      </c>
      <c r="E385" s="10">
        <f>VLOOKUP(A385,home!$A$2:$E$405,3,FALSE)</f>
        <v>1.8042</v>
      </c>
      <c r="F385" s="10">
        <f>VLOOKUP(B385,home!$B$2:$E$405,3,FALSE)</f>
        <v>0.77600000000000002</v>
      </c>
      <c r="G385" s="10">
        <f>VLOOKUP(C385,away!$B$2:$E$405,4,FALSE)</f>
        <v>1.1455</v>
      </c>
      <c r="H385" s="10">
        <f>VLOOKUP(A385,away!$A$2:$E$405,3,FALSE)</f>
        <v>1.2458</v>
      </c>
      <c r="I385" s="10">
        <f>VLOOKUP(C385,away!$B$2:$E$405,3,FALSE)</f>
        <v>0.53510000000000002</v>
      </c>
      <c r="J385" s="10">
        <f>VLOOKUP(B385,home!$B$2:$E$405,4,FALSE)</f>
        <v>0.74919999999999998</v>
      </c>
      <c r="K385" s="12">
        <f t="shared" si="614"/>
        <v>1.6037678136</v>
      </c>
      <c r="L385" s="12">
        <f t="shared" si="615"/>
        <v>0.49943738293599999</v>
      </c>
      <c r="M385" s="13">
        <f t="shared" si="616"/>
        <v>0.12206455967671752</v>
      </c>
      <c r="N385" s="13">
        <f t="shared" si="617"/>
        <v>0.19576321199077595</v>
      </c>
      <c r="O385" s="13">
        <f t="shared" si="618"/>
        <v>6.096360423417499E-2</v>
      </c>
      <c r="P385" s="13">
        <f t="shared" si="619"/>
        <v>9.7771466271818513E-2</v>
      </c>
      <c r="Q385" s="13">
        <f t="shared" si="620"/>
        <v>0.15697936923888009</v>
      </c>
      <c r="R385" s="13">
        <f t="shared" si="621"/>
        <v>1.5223751476531202E-2</v>
      </c>
      <c r="S385" s="13">
        <f t="shared" si="622"/>
        <v>1.957828636390984E-2</v>
      </c>
      <c r="T385" s="13">
        <f t="shared" si="623"/>
        <v>7.8401365347610288E-2</v>
      </c>
      <c r="U385" s="13">
        <f t="shared" si="624"/>
        <v>2.4415362620306216E-2</v>
      </c>
      <c r="V385" s="13">
        <f t="shared" si="625"/>
        <v>1.7424274589325536E-3</v>
      </c>
      <c r="W385" s="13">
        <f t="shared" si="626"/>
        <v>8.3919486594848616E-2</v>
      </c>
      <c r="X385" s="13">
        <f t="shared" si="627"/>
        <v>4.1912528762263923E-2</v>
      </c>
      <c r="Y385" s="13">
        <f t="shared" si="628"/>
        <v>1.046634183862746E-2</v>
      </c>
      <c r="Z385" s="13">
        <f t="shared" si="629"/>
        <v>2.5344368653022697E-3</v>
      </c>
      <c r="AA385" s="13">
        <f t="shared" si="630"/>
        <v>4.0646482701730581E-3</v>
      </c>
      <c r="AB385" s="13">
        <f t="shared" si="631"/>
        <v>3.2593760346542348E-3</v>
      </c>
      <c r="AC385" s="13">
        <f t="shared" si="632"/>
        <v>8.7228270834356243E-5</v>
      </c>
      <c r="AD385" s="13">
        <f t="shared" si="633"/>
        <v>3.3646842883663694E-2</v>
      </c>
      <c r="AE385" s="13">
        <f t="shared" si="634"/>
        <v>1.6804491153875771E-2</v>
      </c>
      <c r="AF385" s="13">
        <f t="shared" si="635"/>
        <v>4.1963955417314387E-3</v>
      </c>
      <c r="AG385" s="13">
        <f t="shared" si="636"/>
        <v>6.9861226904221585E-4</v>
      </c>
      <c r="AH385" s="13">
        <f t="shared" si="637"/>
        <v>3.1644812880577127E-4</v>
      </c>
      <c r="AI385" s="13">
        <f t="shared" si="638"/>
        <v>5.0750932365264294E-4</v>
      </c>
      <c r="AJ385" s="13">
        <f t="shared" si="639"/>
        <v>4.0696355918800703E-4</v>
      </c>
      <c r="AK385" s="13">
        <f t="shared" si="640"/>
        <v>2.1755835251127477E-4</v>
      </c>
      <c r="AL385" s="13">
        <f t="shared" si="641"/>
        <v>2.7947295963439317E-6</v>
      </c>
      <c r="AM385" s="13">
        <f t="shared" si="642"/>
        <v>1.0792344729215204E-2</v>
      </c>
      <c r="AN385" s="13">
        <f t="shared" si="643"/>
        <v>5.3901004073023751E-3</v>
      </c>
      <c r="AO385" s="13">
        <f t="shared" si="644"/>
        <v>1.3460088205926829E-3</v>
      </c>
      <c r="AP385" s="13">
        <f t="shared" si="645"/>
        <v>2.240823742551938E-4</v>
      </c>
      <c r="AQ385" s="13">
        <f t="shared" si="646"/>
        <v>2.7978778640024821E-5</v>
      </c>
      <c r="AR385" s="13">
        <f t="shared" si="647"/>
        <v>3.1609205057149736E-5</v>
      </c>
      <c r="AS385" s="13">
        <f t="shared" si="648"/>
        <v>5.0693825684139093E-5</v>
      </c>
      <c r="AT385" s="13">
        <f t="shared" si="649"/>
        <v>4.0650562990235647E-5</v>
      </c>
      <c r="AU385" s="13">
        <f t="shared" si="650"/>
        <v>2.1731354842819772E-5</v>
      </c>
      <c r="AV385" s="13">
        <f t="shared" si="651"/>
        <v>8.7130118607087037E-6</v>
      </c>
      <c r="AW385" s="13">
        <f t="shared" si="652"/>
        <v>6.2181305075015237E-8</v>
      </c>
      <c r="AX385" s="13">
        <f t="shared" si="653"/>
        <v>2.8847358516651592E-3</v>
      </c>
      <c r="AY385" s="13">
        <f t="shared" si="654"/>
        <v>1.4407449242173002E-3</v>
      </c>
      <c r="AZ385" s="13">
        <f t="shared" si="655"/>
        <v>3.5978093721470697E-4</v>
      </c>
      <c r="BA385" s="13">
        <f t="shared" si="656"/>
        <v>5.9896016570924859E-5</v>
      </c>
      <c r="BB385" s="13">
        <f t="shared" si="657"/>
        <v>7.4785774411184996E-6</v>
      </c>
      <c r="BC385" s="13">
        <f t="shared" si="658"/>
        <v>7.4701622905528648E-7</v>
      </c>
      <c r="BD385" s="13">
        <f t="shared" si="659"/>
        <v>2.6311364417383705E-6</v>
      </c>
      <c r="BE385" s="13">
        <f t="shared" si="660"/>
        <v>4.2197319384500303E-6</v>
      </c>
      <c r="BF385" s="13">
        <f t="shared" si="661"/>
        <v>3.3837351324530481E-6</v>
      </c>
      <c r="BG385" s="13">
        <f t="shared" si="662"/>
        <v>1.8089084983919108E-6</v>
      </c>
      <c r="BH385" s="13">
        <f t="shared" si="663"/>
        <v>7.2526730686711298E-7</v>
      </c>
      <c r="BI385" s="13">
        <f t="shared" si="664"/>
        <v>2.3263207260196589E-7</v>
      </c>
      <c r="BJ385" s="14">
        <f t="shared" si="665"/>
        <v>0.64532254405466327</v>
      </c>
      <c r="BK385" s="14">
        <f t="shared" si="666"/>
        <v>0.24268750769602643</v>
      </c>
      <c r="BL385" s="14">
        <f t="shared" si="667"/>
        <v>0.10954162137182297</v>
      </c>
      <c r="BM385" s="14">
        <f t="shared" si="668"/>
        <v>0.34987946435600425</v>
      </c>
      <c r="BN385" s="14">
        <f t="shared" si="669"/>
        <v>0.64876596288889832</v>
      </c>
    </row>
    <row r="386" spans="1:66" x14ac:dyDescent="0.25">
      <c r="A386" t="s">
        <v>346</v>
      </c>
      <c r="B386" t="s">
        <v>237</v>
      </c>
      <c r="C386" t="s">
        <v>244</v>
      </c>
      <c r="D386" t="s">
        <v>358</v>
      </c>
      <c r="E386" s="10">
        <f>VLOOKUP(A386,home!$A$2:$E$405,3,FALSE)</f>
        <v>1.5866</v>
      </c>
      <c r="F386" s="10">
        <f>VLOOKUP(B386,home!$B$2:$E$405,3,FALSE)</f>
        <v>0.97409999999999997</v>
      </c>
      <c r="G386" s="10">
        <f>VLOOKUP(C386,away!$B$2:$E$405,4,FALSE)</f>
        <v>1.5126999999999999</v>
      </c>
      <c r="H386" s="10">
        <f>VLOOKUP(A386,away!$A$2:$E$405,3,FALSE)</f>
        <v>1.1788000000000001</v>
      </c>
      <c r="I386" s="10">
        <f>VLOOKUP(C386,away!$B$2:$E$405,3,FALSE)</f>
        <v>1.1028</v>
      </c>
      <c r="J386" s="10">
        <f>VLOOKUP(B386,home!$B$2:$E$405,4,FALSE)</f>
        <v>1.3882000000000001</v>
      </c>
      <c r="K386" s="12">
        <f t="shared" si="614"/>
        <v>2.337888529662</v>
      </c>
      <c r="L386" s="12">
        <f t="shared" si="615"/>
        <v>1.8046331244480001</v>
      </c>
      <c r="M386" s="13">
        <f t="shared" si="616"/>
        <v>1.5882750162678639E-2</v>
      </c>
      <c r="N386" s="13">
        <f t="shared" si="617"/>
        <v>3.7132099424813651E-2</v>
      </c>
      <c r="O386" s="13">
        <f t="shared" si="618"/>
        <v>2.8662537050901733E-2</v>
      </c>
      <c r="P386" s="13">
        <f t="shared" si="619"/>
        <v>6.7009816602315239E-2</v>
      </c>
      <c r="Q386" s="13">
        <f t="shared" si="620"/>
        <v>4.3405354663770407E-2</v>
      </c>
      <c r="R386" s="13">
        <f t="shared" si="621"/>
        <v>2.5862681896387685E-2</v>
      </c>
      <c r="S386" s="13">
        <f t="shared" si="622"/>
        <v>7.0679124759314205E-2</v>
      </c>
      <c r="T386" s="13">
        <f t="shared" si="623"/>
        <v>7.8330740804653548E-2</v>
      </c>
      <c r="U386" s="13">
        <f t="shared" si="624"/>
        <v>6.0464067351861828E-2</v>
      </c>
      <c r="V386" s="13">
        <f t="shared" si="625"/>
        <v>3.3133047133409615E-2</v>
      </c>
      <c r="W386" s="13">
        <f t="shared" si="626"/>
        <v>3.3825626931446612E-2</v>
      </c>
      <c r="X386" s="13">
        <f t="shared" si="627"/>
        <v>6.1042846815708908E-2</v>
      </c>
      <c r="Y386" s="13">
        <f t="shared" si="628"/>
        <v>5.5079971687116723E-2</v>
      </c>
      <c r="Z386" s="13">
        <f t="shared" si="629"/>
        <v>1.5557550812427615E-2</v>
      </c>
      <c r="AA386" s="13">
        <f t="shared" si="630"/>
        <v>3.6371819594008245E-2</v>
      </c>
      <c r="AB386" s="13">
        <f t="shared" si="631"/>
        <v>4.2516629915883737E-2</v>
      </c>
      <c r="AC386" s="13">
        <f t="shared" si="632"/>
        <v>8.7368347308593563E-3</v>
      </c>
      <c r="AD386" s="13">
        <f t="shared" si="633"/>
        <v>1.9770136302913768E-2</v>
      </c>
      <c r="AE386" s="13">
        <f t="shared" si="634"/>
        <v>3.5677842847090101E-2</v>
      </c>
      <c r="AF386" s="13">
        <f t="shared" si="635"/>
        <v>3.2192708505354481E-2</v>
      </c>
      <c r="AG386" s="13">
        <f t="shared" si="636"/>
        <v>1.9365342711487186E-2</v>
      </c>
      <c r="AH386" s="13">
        <f t="shared" si="637"/>
        <v>7.0189178828474405E-3</v>
      </c>
      <c r="AI386" s="13">
        <f t="shared" si="638"/>
        <v>1.6409447608948521E-2</v>
      </c>
      <c r="AJ386" s="13">
        <f t="shared" si="639"/>
        <v>1.9181729671525143E-2</v>
      </c>
      <c r="AK386" s="13">
        <f t="shared" si="640"/>
        <v>1.4948248592711958E-2</v>
      </c>
      <c r="AL386" s="13">
        <f t="shared" si="641"/>
        <v>1.474439091475041E-3</v>
      </c>
      <c r="AM386" s="13">
        <f t="shared" si="642"/>
        <v>9.2440749784872805E-3</v>
      </c>
      <c r="AN386" s="13">
        <f t="shared" si="643"/>
        <v>1.6682163911059079E-2</v>
      </c>
      <c r="AO386" s="13">
        <f t="shared" si="644"/>
        <v>1.5052592790684109E-2</v>
      </c>
      <c r="AP386" s="13">
        <f t="shared" si="645"/>
        <v>9.0548025196319024E-3</v>
      </c>
      <c r="AQ386" s="13">
        <f t="shared" si="646"/>
        <v>4.085149140565735E-3</v>
      </c>
      <c r="AR386" s="13">
        <f t="shared" si="647"/>
        <v>2.5333143418333837E-3</v>
      </c>
      <c r="AS386" s="13">
        <f t="shared" si="648"/>
        <v>5.9226065418005059E-3</v>
      </c>
      <c r="AT386" s="13">
        <f t="shared" si="649"/>
        <v>6.9231969498882657E-3</v>
      </c>
      <c r="AU386" s="13">
        <f t="shared" si="650"/>
        <v>5.3952209125782405E-3</v>
      </c>
      <c r="AV386" s="13">
        <f t="shared" si="651"/>
        <v>3.1533562716273044E-3</v>
      </c>
      <c r="AW386" s="13">
        <f t="shared" si="652"/>
        <v>1.7279734320262049E-4</v>
      </c>
      <c r="AX386" s="13">
        <f t="shared" si="653"/>
        <v>3.6019361432568188E-3</v>
      </c>
      <c r="AY386" s="13">
        <f t="shared" si="654"/>
        <v>6.5001732762677315E-3</v>
      </c>
      <c r="AZ386" s="13">
        <f t="shared" si="655"/>
        <v>5.865214004502216E-3</v>
      </c>
      <c r="BA386" s="13">
        <f t="shared" si="656"/>
        <v>3.5281864915003335E-3</v>
      </c>
      <c r="BB386" s="13">
        <f t="shared" si="657"/>
        <v>1.5917705529478684E-3</v>
      </c>
      <c r="BC386" s="13">
        <f t="shared" si="658"/>
        <v>5.7451237327412656E-4</v>
      </c>
      <c r="BD386" s="13">
        <f t="shared" si="659"/>
        <v>7.6195049598528491E-4</v>
      </c>
      <c r="BE386" s="13">
        <f t="shared" si="660"/>
        <v>1.7813553247342693E-3</v>
      </c>
      <c r="BF386" s="13">
        <f t="shared" si="661"/>
        <v>2.0823050904742882E-3</v>
      </c>
      <c r="BG386" s="13">
        <f t="shared" si="662"/>
        <v>1.6227323954255439E-3</v>
      </c>
      <c r="BH386" s="13">
        <f t="shared" si="663"/>
        <v>9.4844186349408001E-4</v>
      </c>
      <c r="BI386" s="13">
        <f t="shared" si="664"/>
        <v>4.4347027074281245E-4</v>
      </c>
      <c r="BJ386" s="14">
        <f t="shared" si="665"/>
        <v>0.49160324687653256</v>
      </c>
      <c r="BK386" s="14">
        <f t="shared" si="666"/>
        <v>0.20341618575631981</v>
      </c>
      <c r="BL386" s="14">
        <f t="shared" si="667"/>
        <v>0.28300403002366026</v>
      </c>
      <c r="BM386" s="14">
        <f t="shared" si="668"/>
        <v>0.76929839773500741</v>
      </c>
      <c r="BN386" s="14">
        <f t="shared" si="669"/>
        <v>0.21795523980086737</v>
      </c>
    </row>
    <row r="387" spans="1:66" x14ac:dyDescent="0.25">
      <c r="A387" t="s">
        <v>346</v>
      </c>
      <c r="B387" t="s">
        <v>235</v>
      </c>
      <c r="C387" t="s">
        <v>231</v>
      </c>
      <c r="D387" t="s">
        <v>358</v>
      </c>
      <c r="E387" s="10">
        <f>VLOOKUP(A387,home!$A$2:$E$405,3,FALSE)</f>
        <v>1.5866</v>
      </c>
      <c r="F387" s="10">
        <f>VLOOKUP(B387,home!$B$2:$E$405,3,FALSE)</f>
        <v>1.1975</v>
      </c>
      <c r="G387" s="10">
        <f>VLOOKUP(C387,away!$B$2:$E$405,4,FALSE)</f>
        <v>0.88239999999999996</v>
      </c>
      <c r="H387" s="10">
        <f>VLOOKUP(A387,away!$A$2:$E$405,3,FALSE)</f>
        <v>1.1788000000000001</v>
      </c>
      <c r="I387" s="10">
        <f>VLOOKUP(C387,away!$B$2:$E$405,3,FALSE)</f>
        <v>1.018</v>
      </c>
      <c r="J387" s="10">
        <f>VLOOKUP(B387,home!$B$2:$E$405,4,FALSE)</f>
        <v>0.67869999999999997</v>
      </c>
      <c r="K387" s="12">
        <f t="shared" si="614"/>
        <v>1.6765189683999999</v>
      </c>
      <c r="L387" s="12">
        <f t="shared" si="615"/>
        <v>0.81445248808000004</v>
      </c>
      <c r="M387" s="13">
        <f t="shared" si="616"/>
        <v>8.2829462260436929E-2</v>
      </c>
      <c r="N387" s="13">
        <f t="shared" si="617"/>
        <v>0.13886516462199444</v>
      </c>
      <c r="O387" s="13">
        <f t="shared" si="618"/>
        <v>6.746066162434132E-2</v>
      </c>
      <c r="P387" s="13">
        <f t="shared" si="619"/>
        <v>0.11309907883402216</v>
      </c>
      <c r="Q387" s="13">
        <f t="shared" si="620"/>
        <v>0.11640504126938117</v>
      </c>
      <c r="R387" s="13">
        <f t="shared" si="621"/>
        <v>2.7471751853733881E-2</v>
      </c>
      <c r="S387" s="13">
        <f t="shared" si="622"/>
        <v>3.860764420057726E-2</v>
      </c>
      <c r="T387" s="13">
        <f t="shared" si="623"/>
        <v>9.4806375486902572E-2</v>
      </c>
      <c r="U387" s="13">
        <f t="shared" si="624"/>
        <v>4.6056913077962711E-2</v>
      </c>
      <c r="V387" s="13">
        <f t="shared" si="625"/>
        <v>5.8574018308547356E-3</v>
      </c>
      <c r="W387" s="13">
        <f t="shared" si="626"/>
        <v>6.5051753235167459E-2</v>
      </c>
      <c r="X387" s="13">
        <f t="shared" si="627"/>
        <v>5.2981562276348322E-2</v>
      </c>
      <c r="Y387" s="13">
        <f t="shared" si="628"/>
        <v>2.1575482609168681E-2</v>
      </c>
      <c r="Z387" s="13">
        <f t="shared" si="629"/>
        <v>7.4581455497299718E-3</v>
      </c>
      <c r="AA387" s="13">
        <f t="shared" si="630"/>
        <v>1.2503722483210343E-2</v>
      </c>
      <c r="AB387" s="13">
        <f t="shared" si="631"/>
        <v>1.0481363959355847E-2</v>
      </c>
      <c r="AC387" s="13">
        <f t="shared" si="632"/>
        <v>4.9987251920353937E-4</v>
      </c>
      <c r="AD387" s="13">
        <f t="shared" si="633"/>
        <v>2.726512455660858E-2</v>
      </c>
      <c r="AE387" s="13">
        <f t="shared" si="634"/>
        <v>2.2206148532940964E-2</v>
      </c>
      <c r="AF387" s="13">
        <f t="shared" si="635"/>
        <v>9.0429264616639048E-3</v>
      </c>
      <c r="AG387" s="13">
        <f t="shared" si="636"/>
        <v>2.4550113187422132E-3</v>
      </c>
      <c r="AH387" s="13">
        <f t="shared" si="637"/>
        <v>1.5185762998600888E-3</v>
      </c>
      <c r="AI387" s="13">
        <f t="shared" si="638"/>
        <v>2.5459219716781247E-3</v>
      </c>
      <c r="AJ387" s="13">
        <f t="shared" si="639"/>
        <v>2.1341432387923524E-3</v>
      </c>
      <c r="AK387" s="13">
        <f t="shared" si="640"/>
        <v>1.1926438737059966E-3</v>
      </c>
      <c r="AL387" s="13">
        <f t="shared" si="641"/>
        <v>2.7301938181658824E-5</v>
      </c>
      <c r="AM387" s="13">
        <f t="shared" si="642"/>
        <v>9.1420996989885709E-3</v>
      </c>
      <c r="AN387" s="13">
        <f t="shared" si="643"/>
        <v>7.44580584611666E-3</v>
      </c>
      <c r="AO387" s="13">
        <f t="shared" si="644"/>
        <v>3.0321275485651615E-3</v>
      </c>
      <c r="AP387" s="13">
        <f t="shared" si="645"/>
        <v>8.2317460870160255E-4</v>
      </c>
      <c r="AQ387" s="13">
        <f t="shared" si="646"/>
        <v>1.6760915204532516E-4</v>
      </c>
      <c r="AR387" s="13">
        <f t="shared" si="647"/>
        <v>2.4736164915207392E-4</v>
      </c>
      <c r="AS387" s="13">
        <f t="shared" si="648"/>
        <v>4.1470649685815768E-4</v>
      </c>
      <c r="AT387" s="13">
        <f t="shared" si="649"/>
        <v>3.4763165415070826E-4</v>
      </c>
      <c r="AU387" s="13">
        <f t="shared" si="650"/>
        <v>1.942703540666437E-4</v>
      </c>
      <c r="AV387" s="13">
        <f t="shared" si="651"/>
        <v>8.1424483397628063E-5</v>
      </c>
      <c r="AW387" s="13">
        <f t="shared" si="652"/>
        <v>1.0355360059028159E-6</v>
      </c>
      <c r="AX387" s="13">
        <f t="shared" si="653"/>
        <v>2.554483926059713E-3</v>
      </c>
      <c r="AY387" s="13">
        <f t="shared" si="654"/>
        <v>2.0805057893397002E-3</v>
      </c>
      <c r="AZ387" s="13">
        <f t="shared" si="655"/>
        <v>8.4723655829628151E-4</v>
      </c>
      <c r="BA387" s="13">
        <f t="shared" si="656"/>
        <v>2.3001130763224755E-4</v>
      </c>
      <c r="BB387" s="13">
        <f t="shared" si="657"/>
        <v>4.6833320446904577E-5</v>
      </c>
      <c r="BC387" s="13">
        <f t="shared" si="658"/>
        <v>7.6287028726058756E-6</v>
      </c>
      <c r="BD387" s="13">
        <f t="shared" si="659"/>
        <v>3.3577385101246425E-5</v>
      </c>
      <c r="BE387" s="13">
        <f t="shared" si="660"/>
        <v>5.6293123031511185E-5</v>
      </c>
      <c r="BF387" s="13">
        <f t="shared" si="661"/>
        <v>4.7188244276401715E-5</v>
      </c>
      <c r="BG387" s="13">
        <f t="shared" si="662"/>
        <v>2.6370662204960073E-5</v>
      </c>
      <c r="BH387" s="13">
        <f t="shared" si="663"/>
        <v>1.1052728848971133E-5</v>
      </c>
      <c r="BI387" s="13">
        <f t="shared" si="664"/>
        <v>3.7060219135763948E-6</v>
      </c>
      <c r="BJ387" s="14">
        <f t="shared" si="665"/>
        <v>0.57703210682798334</v>
      </c>
      <c r="BK387" s="14">
        <f t="shared" si="666"/>
        <v>0.24300126737261593</v>
      </c>
      <c r="BL387" s="14">
        <f t="shared" si="667"/>
        <v>0.1728292811856425</v>
      </c>
      <c r="BM387" s="14">
        <f t="shared" si="668"/>
        <v>0.4521101702187279</v>
      </c>
      <c r="BN387" s="14">
        <f t="shared" si="669"/>
        <v>0.54613116046390986</v>
      </c>
    </row>
    <row r="388" spans="1:66" x14ac:dyDescent="0.25">
      <c r="A388" t="s">
        <v>346</v>
      </c>
      <c r="B388" t="s">
        <v>242</v>
      </c>
      <c r="C388" t="s">
        <v>236</v>
      </c>
      <c r="D388" t="s">
        <v>358</v>
      </c>
      <c r="E388" s="10">
        <f>VLOOKUP(A388,home!$A$2:$E$405,3,FALSE)</f>
        <v>1.5866</v>
      </c>
      <c r="F388" s="10">
        <f>VLOOKUP(B388,home!$B$2:$E$405,3,FALSE)</f>
        <v>0.40110000000000001</v>
      </c>
      <c r="G388" s="10">
        <f>VLOOKUP(C388,away!$B$2:$E$405,4,FALSE)</f>
        <v>1.1345000000000001</v>
      </c>
      <c r="H388" s="10">
        <f>VLOOKUP(A388,away!$A$2:$E$405,3,FALSE)</f>
        <v>1.1788000000000001</v>
      </c>
      <c r="I388" s="10">
        <f>VLOOKUP(C388,away!$B$2:$E$405,3,FALSE)</f>
        <v>0.84830000000000005</v>
      </c>
      <c r="J388" s="10">
        <f>VLOOKUP(B388,home!$B$2:$E$405,4,FALSE)</f>
        <v>1.0025999999999999</v>
      </c>
      <c r="K388" s="12">
        <f t="shared" si="614"/>
        <v>0.72197907747000012</v>
      </c>
      <c r="L388" s="12">
        <f t="shared" si="615"/>
        <v>1.0025759777040002</v>
      </c>
      <c r="M388" s="13">
        <f t="shared" si="616"/>
        <v>0.17825234659001846</v>
      </c>
      <c r="N388" s="13">
        <f t="shared" si="617"/>
        <v>0.12869446474792426</v>
      </c>
      <c r="O388" s="13">
        <f t="shared" si="618"/>
        <v>0.17871152066052004</v>
      </c>
      <c r="P388" s="13">
        <f t="shared" si="619"/>
        <v>0.12902597881974312</v>
      </c>
      <c r="Q388" s="13">
        <f t="shared" si="620"/>
        <v>4.6457355467100885E-2</v>
      </c>
      <c r="R388" s="13">
        <f t="shared" si="621"/>
        <v>8.9585938776594751E-2</v>
      </c>
      <c r="S388" s="13">
        <f t="shared" si="622"/>
        <v>2.3348504983054474E-2</v>
      </c>
      <c r="T388" s="13">
        <f t="shared" si="623"/>
        <v>4.657702857897094E-2</v>
      </c>
      <c r="U388" s="13">
        <f t="shared" si="624"/>
        <v>6.4679173432209788E-2</v>
      </c>
      <c r="V388" s="13">
        <f t="shared" si="625"/>
        <v>1.8778395204868195E-3</v>
      </c>
      <c r="W388" s="13">
        <f t="shared" si="626"/>
        <v>1.1180412880611125E-2</v>
      </c>
      <c r="X388" s="13">
        <f t="shared" si="627"/>
        <v>1.1209213374913093E-2</v>
      </c>
      <c r="Y388" s="13">
        <f t="shared" si="628"/>
        <v>5.6190440293231248E-3</v>
      </c>
      <c r="Z388" s="13">
        <f t="shared" si="629"/>
        <v>2.9938903385825069E-2</v>
      </c>
      <c r="AA388" s="13">
        <f t="shared" si="630"/>
        <v>2.1615261846961449E-2</v>
      </c>
      <c r="AB388" s="13">
        <f t="shared" si="631"/>
        <v>7.8028834037708553E-3</v>
      </c>
      <c r="AC388" s="13">
        <f t="shared" si="632"/>
        <v>8.4953328396595261E-5</v>
      </c>
      <c r="AD388" s="13">
        <f t="shared" si="633"/>
        <v>2.0180060443193313E-3</v>
      </c>
      <c r="AE388" s="13">
        <f t="shared" si="634"/>
        <v>2.0232043828960354E-3</v>
      </c>
      <c r="AF388" s="13">
        <f t="shared" si="635"/>
        <v>1.0142080561385055E-3</v>
      </c>
      <c r="AG388" s="13">
        <f t="shared" si="636"/>
        <v>3.3894021115944527E-4</v>
      </c>
      <c r="AH388" s="13">
        <f t="shared" si="637"/>
        <v>7.5040063333572903E-3</v>
      </c>
      <c r="AI388" s="13">
        <f t="shared" si="638"/>
        <v>5.4177355698863351E-3</v>
      </c>
      <c r="AJ388" s="13">
        <f t="shared" si="639"/>
        <v>1.95574586436147E-3</v>
      </c>
      <c r="AK388" s="13">
        <f t="shared" si="640"/>
        <v>4.7066919830582082E-4</v>
      </c>
      <c r="AL388" s="13">
        <f t="shared" si="641"/>
        <v>2.459700881375007E-6</v>
      </c>
      <c r="AM388" s="13">
        <f t="shared" si="642"/>
        <v>2.9139162844131109E-4</v>
      </c>
      <c r="AN388" s="13">
        <f t="shared" si="643"/>
        <v>2.9214224677930815E-4</v>
      </c>
      <c r="AO388" s="13">
        <f t="shared" si="644"/>
        <v>1.4644739934670408E-4</v>
      </c>
      <c r="AP388" s="13">
        <f t="shared" si="645"/>
        <v>4.8941548194076685E-5</v>
      </c>
      <c r="AQ388" s="13">
        <f t="shared" si="646"/>
        <v>1.2266905132755967E-5</v>
      </c>
      <c r="AR388" s="13">
        <f t="shared" si="647"/>
        <v>1.5046672972725396E-3</v>
      </c>
      <c r="AS388" s="13">
        <f t="shared" si="648"/>
        <v>1.0863383071841068E-3</v>
      </c>
      <c r="AT388" s="13">
        <f t="shared" si="649"/>
        <v>3.9215676442055133E-4</v>
      </c>
      <c r="AU388" s="13">
        <f t="shared" si="650"/>
        <v>9.4376326333323298E-5</v>
      </c>
      <c r="AV388" s="13">
        <f t="shared" si="651"/>
        <v>1.7034433255285106E-5</v>
      </c>
      <c r="AW388" s="13">
        <f t="shared" si="652"/>
        <v>4.9456309161705371E-8</v>
      </c>
      <c r="AX388" s="13">
        <f t="shared" si="653"/>
        <v>3.5063109847423109E-5</v>
      </c>
      <c r="AY388" s="13">
        <f t="shared" si="654"/>
        <v>3.5153431636622976E-5</v>
      </c>
      <c r="AZ388" s="13">
        <f t="shared" si="655"/>
        <v>1.7621993046369005E-5</v>
      </c>
      <c r="BA388" s="13">
        <f t="shared" si="656"/>
        <v>5.8891289691855015E-6</v>
      </c>
      <c r="BB388" s="13">
        <f t="shared" si="657"/>
        <v>1.4760748085265259E-6</v>
      </c>
      <c r="BC388" s="13">
        <f t="shared" si="658"/>
        <v>2.9597542886454543E-7</v>
      </c>
      <c r="BD388" s="13">
        <f t="shared" si="659"/>
        <v>2.5142388111370855E-4</v>
      </c>
      <c r="BE388" s="13">
        <f t="shared" si="660"/>
        <v>1.815227817404023E-4</v>
      </c>
      <c r="BF388" s="13">
        <f t="shared" si="661"/>
        <v>6.5527825250361887E-5</v>
      </c>
      <c r="BG388" s="13">
        <f t="shared" si="662"/>
        <v>1.5769906274290555E-5</v>
      </c>
      <c r="BH388" s="13">
        <f t="shared" si="663"/>
        <v>2.8463855959251653E-6</v>
      </c>
      <c r="BI388" s="13">
        <f t="shared" si="664"/>
        <v>4.1100616933398959E-7</v>
      </c>
      <c r="BJ388" s="14">
        <f t="shared" si="665"/>
        <v>0.25601856721498795</v>
      </c>
      <c r="BK388" s="14">
        <f t="shared" si="666"/>
        <v>0.33262723637421743</v>
      </c>
      <c r="BL388" s="14">
        <f t="shared" si="667"/>
        <v>0.38135501000057764</v>
      </c>
      <c r="BM388" s="14">
        <f t="shared" si="668"/>
        <v>0.24917700793837902</v>
      </c>
      <c r="BN388" s="14">
        <f t="shared" si="669"/>
        <v>0.75072760506190139</v>
      </c>
    </row>
    <row r="389" spans="1:66" x14ac:dyDescent="0.25">
      <c r="A389" t="s">
        <v>347</v>
      </c>
      <c r="B389" t="s">
        <v>325</v>
      </c>
      <c r="C389" t="s">
        <v>248</v>
      </c>
      <c r="D389" t="s">
        <v>358</v>
      </c>
      <c r="E389" s="10">
        <f>VLOOKUP(A389,home!$A$2:$E$405,3,FALSE)</f>
        <v>1.1809000000000001</v>
      </c>
      <c r="F389" s="10">
        <f>VLOOKUP(B389,home!$B$2:$E$405,3,FALSE)</f>
        <v>0.65139999999999998</v>
      </c>
      <c r="G389" s="10">
        <f>VLOOKUP(C389,away!$B$2:$E$405,4,FALSE)</f>
        <v>0.3528</v>
      </c>
      <c r="H389" s="10">
        <f>VLOOKUP(A389,away!$A$2:$E$405,3,FALSE)</f>
        <v>0.92459999999999998</v>
      </c>
      <c r="I389" s="10">
        <f>VLOOKUP(C389,away!$B$2:$E$405,3,FALSE)</f>
        <v>0.54079999999999995</v>
      </c>
      <c r="J389" s="10">
        <f>VLOOKUP(B389,home!$B$2:$E$405,4,FALSE)</f>
        <v>1.0814999999999999</v>
      </c>
      <c r="K389" s="12">
        <f t="shared" si="614"/>
        <v>0.27138725812800002</v>
      </c>
      <c r="L389" s="12">
        <f t="shared" si="615"/>
        <v>0.54077560991999996</v>
      </c>
      <c r="M389" s="13">
        <f t="shared" si="616"/>
        <v>0.44389693669846186</v>
      </c>
      <c r="N389" s="13">
        <f t="shared" si="617"/>
        <v>0.12046797254201397</v>
      </c>
      <c r="O389" s="13">
        <f t="shared" si="618"/>
        <v>0.24004863668473034</v>
      </c>
      <c r="P389" s="13">
        <f t="shared" si="619"/>
        <v>6.5146141327233412E-2</v>
      </c>
      <c r="Q389" s="13">
        <f t="shared" si="620"/>
        <v>1.6346736380208182E-2</v>
      </c>
      <c r="R389" s="13">
        <f t="shared" si="621"/>
        <v>6.4906223956824743E-2</v>
      </c>
      <c r="S389" s="13">
        <f t="shared" si="622"/>
        <v>2.3902055741774693E-3</v>
      </c>
      <c r="T389" s="13">
        <f t="shared" si="623"/>
        <v>8.8399163362085312E-3</v>
      </c>
      <c r="U389" s="13">
        <f t="shared" si="624"/>
        <v>1.7614722155084576E-2</v>
      </c>
      <c r="V389" s="13">
        <f t="shared" si="625"/>
        <v>3.8976181997619809E-5</v>
      </c>
      <c r="W389" s="13">
        <f t="shared" si="626"/>
        <v>1.4787653218553088E-3</v>
      </c>
      <c r="X389" s="13">
        <f t="shared" si="627"/>
        <v>7.996802188548497E-4</v>
      </c>
      <c r="Y389" s="13">
        <f t="shared" si="628"/>
        <v>2.1622377904609514E-4</v>
      </c>
      <c r="Z389" s="13">
        <f t="shared" si="629"/>
        <v>1.169990094928534E-2</v>
      </c>
      <c r="AA389" s="13">
        <f t="shared" si="630"/>
        <v>3.1752040389957333E-3</v>
      </c>
      <c r="AB389" s="13">
        <f t="shared" si="631"/>
        <v>4.3085495907000168E-4</v>
      </c>
      <c r="AC389" s="13">
        <f t="shared" si="632"/>
        <v>3.5750807942297024E-7</v>
      </c>
      <c r="AD389" s="13">
        <f t="shared" si="633"/>
        <v>1.0032951652827045E-4</v>
      </c>
      <c r="AE389" s="13">
        <f t="shared" si="634"/>
        <v>5.4255755493554165E-5</v>
      </c>
      <c r="AF389" s="13">
        <f t="shared" si="635"/>
        <v>1.4670094634348569E-5</v>
      </c>
      <c r="AG389" s="13">
        <f t="shared" si="636"/>
        <v>2.6444097911579891E-6</v>
      </c>
      <c r="AH389" s="13">
        <f t="shared" si="637"/>
        <v>1.5817552679633412E-3</v>
      </c>
      <c r="AI389" s="13">
        <f t="shared" si="638"/>
        <v>4.2926822520209114E-4</v>
      </c>
      <c r="AJ389" s="13">
        <f t="shared" si="639"/>
        <v>5.8248963319534177E-5</v>
      </c>
      <c r="AK389" s="13">
        <f t="shared" si="640"/>
        <v>5.2693421480289428E-6</v>
      </c>
      <c r="AL389" s="13">
        <f t="shared" si="641"/>
        <v>2.0987098528717858E-9</v>
      </c>
      <c r="AM389" s="13">
        <f t="shared" si="642"/>
        <v>5.4456304799830403E-6</v>
      </c>
      <c r="AN389" s="13">
        <f t="shared" si="643"/>
        <v>2.9448641442117709E-6</v>
      </c>
      <c r="AO389" s="13">
        <f t="shared" si="644"/>
        <v>7.9625535185882929E-7</v>
      </c>
      <c r="AP389" s="13">
        <f t="shared" si="645"/>
        <v>1.4353182451784091E-7</v>
      </c>
      <c r="AQ389" s="13">
        <f t="shared" si="646"/>
        <v>1.9404627486641449E-8</v>
      </c>
      <c r="AR389" s="13">
        <f t="shared" si="647"/>
        <v>1.7107493395540982E-4</v>
      </c>
      <c r="AS389" s="13">
        <f t="shared" si="648"/>
        <v>4.6427557260587367E-5</v>
      </c>
      <c r="AT389" s="13">
        <f t="shared" si="649"/>
        <v>6.2999237332657626E-6</v>
      </c>
      <c r="AU389" s="13">
        <f t="shared" si="650"/>
        <v>5.6990634279550303E-7</v>
      </c>
      <c r="AV389" s="13">
        <f t="shared" si="651"/>
        <v>3.8666329940256916E-8</v>
      </c>
      <c r="AW389" s="13">
        <f t="shared" si="652"/>
        <v>8.5557177664391748E-12</v>
      </c>
      <c r="AX389" s="13">
        <f t="shared" si="653"/>
        <v>2.463124541234768E-7</v>
      </c>
      <c r="AY389" s="13">
        <f t="shared" si="654"/>
        <v>1.3319976760951517E-7</v>
      </c>
      <c r="AZ389" s="13">
        <f t="shared" si="655"/>
        <v>3.6015592785118907E-8</v>
      </c>
      <c r="BA389" s="13">
        <f t="shared" si="656"/>
        <v>6.4921180516676771E-9</v>
      </c>
      <c r="BB389" s="13">
        <f t="shared" si="657"/>
        <v>8.7769477476580725E-10</v>
      </c>
      <c r="BC389" s="13">
        <f t="shared" si="658"/>
        <v>9.4927185429515316E-11</v>
      </c>
      <c r="BD389" s="13">
        <f t="shared" si="659"/>
        <v>1.5418858625293404E-5</v>
      </c>
      <c r="BE389" s="13">
        <f t="shared" si="660"/>
        <v>4.1844817657816405E-6</v>
      </c>
      <c r="BF389" s="13">
        <f t="shared" si="661"/>
        <v>5.6780751655104569E-7</v>
      </c>
      <c r="BG389" s="13">
        <f t="shared" si="662"/>
        <v>5.1365241687085768E-8</v>
      </c>
      <c r="BH389" s="13">
        <f t="shared" si="663"/>
        <v>3.4849680261350634E-9</v>
      </c>
      <c r="BI389" s="13">
        <f t="shared" si="664"/>
        <v>1.8915518345530881E-10</v>
      </c>
      <c r="BJ389" s="14">
        <f t="shared" si="665"/>
        <v>0.14833096703361687</v>
      </c>
      <c r="BK389" s="14">
        <f t="shared" si="666"/>
        <v>0.51147275258842739</v>
      </c>
      <c r="BL389" s="14">
        <f t="shared" si="667"/>
        <v>0.32849482076823283</v>
      </c>
      <c r="BM389" s="14">
        <f t="shared" si="668"/>
        <v>4.9185660558877957E-2</v>
      </c>
      <c r="BN389" s="14">
        <f t="shared" si="669"/>
        <v>0.95081264758947259</v>
      </c>
    </row>
    <row r="390" spans="1:66" x14ac:dyDescent="0.25">
      <c r="A390" t="s">
        <v>347</v>
      </c>
      <c r="B390" t="s">
        <v>259</v>
      </c>
      <c r="C390" t="s">
        <v>258</v>
      </c>
      <c r="D390" t="s">
        <v>358</v>
      </c>
      <c r="E390" s="10">
        <f>VLOOKUP(A390,home!$A$2:$E$405,3,FALSE)</f>
        <v>1.1809000000000001</v>
      </c>
      <c r="F390" s="10">
        <f>VLOOKUP(B390,home!$B$2:$E$405,3,FALSE)</f>
        <v>0.5645</v>
      </c>
      <c r="G390" s="10">
        <f>VLOOKUP(C390,away!$B$2:$E$405,4,FALSE)</f>
        <v>1.2376</v>
      </c>
      <c r="H390" s="10">
        <f>VLOOKUP(A390,away!$A$2:$E$405,3,FALSE)</f>
        <v>0.92459999999999998</v>
      </c>
      <c r="I390" s="10">
        <f>VLOOKUP(C390,away!$B$2:$E$405,3,FALSE)</f>
        <v>1.5807</v>
      </c>
      <c r="J390" s="10">
        <f>VLOOKUP(B390,home!$B$2:$E$405,4,FALSE)</f>
        <v>0.72099999999999997</v>
      </c>
      <c r="K390" s="12">
        <f t="shared" si="614"/>
        <v>0.82500649868000009</v>
      </c>
      <c r="L390" s="12">
        <f t="shared" si="615"/>
        <v>1.0537524736199999</v>
      </c>
      <c r="M390" s="13">
        <f t="shared" si="616"/>
        <v>0.15277959185930529</v>
      </c>
      <c r="N390" s="13">
        <f t="shared" si="617"/>
        <v>0.1260441561496049</v>
      </c>
      <c r="O390" s="13">
        <f t="shared" si="618"/>
        <v>0.16099187284039693</v>
      </c>
      <c r="P390" s="13">
        <f t="shared" si="619"/>
        <v>0.13281934132799167</v>
      </c>
      <c r="Q390" s="13">
        <f t="shared" si="620"/>
        <v>5.1993623972030362E-2</v>
      </c>
      <c r="R390" s="13">
        <f t="shared" si="621"/>
        <v>8.4822792119142371E-2</v>
      </c>
      <c r="S390" s="13">
        <f t="shared" si="622"/>
        <v>2.8866711214687511E-2</v>
      </c>
      <c r="T390" s="13">
        <f t="shared" si="623"/>
        <v>5.4788409872995117E-2</v>
      </c>
      <c r="U390" s="13">
        <f t="shared" si="624"/>
        <v>6.9979354734475141E-2</v>
      </c>
      <c r="V390" s="13">
        <f t="shared" si="625"/>
        <v>2.7883723962374143E-3</v>
      </c>
      <c r="W390" s="13">
        <f t="shared" si="626"/>
        <v>1.4298359222283097E-2</v>
      </c>
      <c r="X390" s="13">
        <f t="shared" si="627"/>
        <v>1.506693139918815E-2</v>
      </c>
      <c r="Y390" s="13">
        <f t="shared" si="628"/>
        <v>7.9384081158786791E-3</v>
      </c>
      <c r="Z390" s="13">
        <f t="shared" si="629"/>
        <v>2.9794075671633773E-2</v>
      </c>
      <c r="AA390" s="13">
        <f t="shared" si="630"/>
        <v>2.458030605126155E-2</v>
      </c>
      <c r="AB390" s="13">
        <f t="shared" si="631"/>
        <v>1.0139456115917054E-2</v>
      </c>
      <c r="AC390" s="13">
        <f t="shared" si="632"/>
        <v>1.5150493127808514E-4</v>
      </c>
      <c r="AD390" s="13">
        <f t="shared" si="633"/>
        <v>2.9490598197111661E-3</v>
      </c>
      <c r="AE390" s="13">
        <f t="shared" si="634"/>
        <v>3.107579079873992E-3</v>
      </c>
      <c r="AF390" s="13">
        <f t="shared" si="635"/>
        <v>1.6373095711934911E-3</v>
      </c>
      <c r="AG390" s="13">
        <f t="shared" si="636"/>
        <v>5.751063369089476E-4</v>
      </c>
      <c r="AH390" s="13">
        <f t="shared" si="637"/>
        <v>7.8488952345513851E-3</v>
      </c>
      <c r="AI390" s="13">
        <f t="shared" si="638"/>
        <v>6.4753895759633766E-3</v>
      </c>
      <c r="AJ390" s="13">
        <f t="shared" si="639"/>
        <v>2.6711192408272575E-3</v>
      </c>
      <c r="AK390" s="13">
        <f t="shared" si="640"/>
        <v>7.3456357747722536E-4</v>
      </c>
      <c r="AL390" s="13">
        <f t="shared" si="641"/>
        <v>5.2684484715285786E-6</v>
      </c>
      <c r="AM390" s="13">
        <f t="shared" si="642"/>
        <v>4.8659870325155652E-4</v>
      </c>
      <c r="AN390" s="13">
        <f t="shared" si="643"/>
        <v>5.1275458721161194E-4</v>
      </c>
      <c r="AO390" s="13">
        <f t="shared" si="644"/>
        <v>2.7015820731711898E-4</v>
      </c>
      <c r="AP390" s="13">
        <f t="shared" si="645"/>
        <v>9.4893293076386321E-5</v>
      </c>
      <c r="AQ390" s="13">
        <f t="shared" si="646"/>
        <v>2.4998510577297421E-5</v>
      </c>
      <c r="AR390" s="13">
        <f t="shared" si="647"/>
        <v>1.6541585537185508E-3</v>
      </c>
      <c r="AS390" s="13">
        <f t="shared" si="648"/>
        <v>1.3646915566649144E-3</v>
      </c>
      <c r="AT390" s="13">
        <f t="shared" si="649"/>
        <v>5.6293970147113989E-4</v>
      </c>
      <c r="AU390" s="13">
        <f t="shared" si="650"/>
        <v>1.5480963735955657E-4</v>
      </c>
      <c r="AV390" s="13">
        <f t="shared" si="651"/>
        <v>3.1929739219982066E-5</v>
      </c>
      <c r="AW390" s="13">
        <f t="shared" si="652"/>
        <v>1.2722609946586965E-7</v>
      </c>
      <c r="AX390" s="13">
        <f t="shared" si="653"/>
        <v>6.6907848738632491E-5</v>
      </c>
      <c r="AY390" s="13">
        <f t="shared" si="654"/>
        <v>7.0504311112926763E-5</v>
      </c>
      <c r="AZ390" s="13">
        <f t="shared" si="655"/>
        <v>3.7147046118060314E-5</v>
      </c>
      <c r="BA390" s="13">
        <f t="shared" si="656"/>
        <v>1.3047930578194091E-5</v>
      </c>
      <c r="BB390" s="13">
        <f t="shared" si="657"/>
        <v>3.4373222805985144E-6</v>
      </c>
      <c r="BC390" s="13">
        <f t="shared" si="658"/>
        <v>7.24417371161965E-7</v>
      </c>
      <c r="BD390" s="13">
        <f t="shared" si="659"/>
        <v>2.9051227795676729E-4</v>
      </c>
      <c r="BE390" s="13">
        <f t="shared" si="660"/>
        <v>2.3967451726066352E-4</v>
      </c>
      <c r="BF390" s="13">
        <f t="shared" si="661"/>
        <v>9.8866517154019625E-5</v>
      </c>
      <c r="BG390" s="13">
        <f t="shared" si="662"/>
        <v>2.7188506384641302E-5</v>
      </c>
      <c r="BH390" s="13">
        <f t="shared" si="663"/>
        <v>5.6076736141829361E-6</v>
      </c>
      <c r="BI390" s="13">
        <f t="shared" si="664"/>
        <v>9.2527343483545754E-7</v>
      </c>
      <c r="BJ390" s="14">
        <f t="shared" si="665"/>
        <v>0.27998011571730153</v>
      </c>
      <c r="BK390" s="14">
        <f t="shared" si="666"/>
        <v>0.31748129448908446</v>
      </c>
      <c r="BL390" s="14">
        <f t="shared" si="667"/>
        <v>0.3726750534442515</v>
      </c>
      <c r="BM390" s="14">
        <f t="shared" si="668"/>
        <v>0.29040878396878628</v>
      </c>
      <c r="BN390" s="14">
        <f t="shared" si="669"/>
        <v>0.70945137826847149</v>
      </c>
    </row>
    <row r="391" spans="1:66" x14ac:dyDescent="0.25">
      <c r="A391" t="s">
        <v>348</v>
      </c>
      <c r="B391" t="s">
        <v>327</v>
      </c>
      <c r="C391" t="s">
        <v>271</v>
      </c>
      <c r="D391" t="s">
        <v>358</v>
      </c>
      <c r="E391" s="10">
        <f>VLOOKUP(A391,home!$A$2:$E$405,3,FALSE)</f>
        <v>1.5417000000000001</v>
      </c>
      <c r="F391" s="10">
        <f>VLOOKUP(B391,home!$B$2:$E$405,3,FALSE)</f>
        <v>0.64859999999999995</v>
      </c>
      <c r="G391" s="10">
        <f>VLOOKUP(C391,away!$B$2:$E$405,4,FALSE)</f>
        <v>1.0089999999999999</v>
      </c>
      <c r="H391" s="10">
        <f>VLOOKUP(A391,away!$A$2:$E$405,3,FALSE)</f>
        <v>1.125</v>
      </c>
      <c r="I391" s="10">
        <f>VLOOKUP(C391,away!$B$2:$E$405,3,FALSE)</f>
        <v>0.59260000000000002</v>
      </c>
      <c r="J391" s="10">
        <f>VLOOKUP(B391,home!$B$2:$E$405,4,FALSE)</f>
        <v>1.5802</v>
      </c>
      <c r="K391" s="12">
        <f t="shared" si="614"/>
        <v>1.0089461395799999</v>
      </c>
      <c r="L391" s="12">
        <f t="shared" si="615"/>
        <v>1.0534798350000001</v>
      </c>
      <c r="M391" s="13">
        <f t="shared" si="616"/>
        <v>0.1271451445564083</v>
      </c>
      <c r="N391" s="13">
        <f t="shared" si="617"/>
        <v>0.12828260276652917</v>
      </c>
      <c r="O391" s="13">
        <f t="shared" si="618"/>
        <v>0.13394484590833616</v>
      </c>
      <c r="P391" s="13">
        <f t="shared" si="619"/>
        <v>0.13514313519585372</v>
      </c>
      <c r="Q391" s="13">
        <f t="shared" si="620"/>
        <v>6.4715118418282119E-2</v>
      </c>
      <c r="R391" s="13">
        <f t="shared" si="621"/>
        <v>7.0554097083307191E-2</v>
      </c>
      <c r="S391" s="13">
        <f t="shared" si="622"/>
        <v>3.5911058684710659E-2</v>
      </c>
      <c r="T391" s="13">
        <f t="shared" si="623"/>
        <v>6.8176072273297306E-2</v>
      </c>
      <c r="U391" s="13">
        <f t="shared" si="624"/>
        <v>7.1185283883755321E-2</v>
      </c>
      <c r="V391" s="13">
        <f t="shared" si="625"/>
        <v>4.2411136376514129E-3</v>
      </c>
      <c r="W391" s="13">
        <f t="shared" si="626"/>
        <v>2.1764689633529431E-2</v>
      </c>
      <c r="X391" s="13">
        <f t="shared" si="627"/>
        <v>2.2928661643956797E-2</v>
      </c>
      <c r="Y391" s="13">
        <f t="shared" si="628"/>
        <v>1.2077441342723216E-2</v>
      </c>
      <c r="Z391" s="13">
        <f t="shared" si="629"/>
        <v>2.4775772851298825E-2</v>
      </c>
      <c r="AA391" s="13">
        <f t="shared" si="630"/>
        <v>2.4997420373428916E-2</v>
      </c>
      <c r="AB391" s="13">
        <f t="shared" si="631"/>
        <v>1.2610525392614773E-2</v>
      </c>
      <c r="AC391" s="13">
        <f t="shared" si="632"/>
        <v>2.8174365000024681E-4</v>
      </c>
      <c r="AD391" s="13">
        <f t="shared" si="633"/>
        <v>5.489849896226591E-3</v>
      </c>
      <c r="AE391" s="13">
        <f t="shared" si="634"/>
        <v>5.7834461628515563E-3</v>
      </c>
      <c r="AF391" s="13">
        <f t="shared" si="635"/>
        <v>3.0463719546861201E-3</v>
      </c>
      <c r="AG391" s="13">
        <f t="shared" si="636"/>
        <v>1.0697638080571208E-3</v>
      </c>
      <c r="AH391" s="13">
        <f t="shared" si="637"/>
        <v>6.5251942738459414E-3</v>
      </c>
      <c r="AI391" s="13">
        <f t="shared" si="638"/>
        <v>6.5835695726063825E-3</v>
      </c>
      <c r="AJ391" s="13">
        <f t="shared" si="639"/>
        <v>3.3212335524687802E-3</v>
      </c>
      <c r="AK391" s="13">
        <f t="shared" si="640"/>
        <v>1.116981923802315E-3</v>
      </c>
      <c r="AL391" s="13">
        <f t="shared" si="641"/>
        <v>1.1978662752839691E-5</v>
      </c>
      <c r="AM391" s="13">
        <f t="shared" si="642"/>
        <v>1.1077925719342964E-3</v>
      </c>
      <c r="AN391" s="13">
        <f t="shared" si="643"/>
        <v>1.1670371358955683E-3</v>
      </c>
      <c r="AO391" s="13">
        <f t="shared" si="644"/>
        <v>6.1472504468106787E-4</v>
      </c>
      <c r="AP391" s="13">
        <f t="shared" si="645"/>
        <v>2.1586681288032641E-4</v>
      </c>
      <c r="AQ391" s="13">
        <f t="shared" si="646"/>
        <v>5.6852833603785531E-5</v>
      </c>
      <c r="AR391" s="13">
        <f t="shared" si="647"/>
        <v>1.3748321173908337E-3</v>
      </c>
      <c r="AS391" s="13">
        <f t="shared" si="648"/>
        <v>1.3871315574120787E-3</v>
      </c>
      <c r="AT391" s="13">
        <f t="shared" si="649"/>
        <v>6.9977051497025497E-4</v>
      </c>
      <c r="AU391" s="13">
        <f t="shared" si="650"/>
        <v>2.3534358655704911E-4</v>
      </c>
      <c r="AV391" s="13">
        <f t="shared" si="651"/>
        <v>5.9362250782911566E-5</v>
      </c>
      <c r="AW391" s="13">
        <f t="shared" si="652"/>
        <v>3.5367148604508418E-7</v>
      </c>
      <c r="AX391" s="13">
        <f t="shared" si="653"/>
        <v>1.8628383981808457E-4</v>
      </c>
      <c r="AY391" s="13">
        <f t="shared" si="654"/>
        <v>1.9624626883472216E-4</v>
      </c>
      <c r="AZ391" s="13">
        <f t="shared" si="655"/>
        <v>1.0337074345568437E-4</v>
      </c>
      <c r="BA391" s="13">
        <f t="shared" si="656"/>
        <v>3.6299664586507245E-5</v>
      </c>
      <c r="BB391" s="13">
        <f t="shared" si="657"/>
        <v>9.5602411647872487E-6</v>
      </c>
      <c r="BC391" s="13">
        <f t="shared" si="658"/>
        <v>2.0143042569680563E-6</v>
      </c>
      <c r="BD391" s="13">
        <f t="shared" si="659"/>
        <v>2.4139298536359933E-4</v>
      </c>
      <c r="BE391" s="13">
        <f t="shared" si="660"/>
        <v>2.4355252070429494E-4</v>
      </c>
      <c r="BF391" s="13">
        <f t="shared" si="661"/>
        <v>1.2286568777478818E-4</v>
      </c>
      <c r="BG391" s="13">
        <f t="shared" si="662"/>
        <v>4.132162045573805E-5</v>
      </c>
      <c r="BH391" s="13">
        <f t="shared" si="663"/>
        <v>1.0422822360001715E-5</v>
      </c>
      <c r="BI391" s="13">
        <f t="shared" si="664"/>
        <v>2.1032132767303668E-6</v>
      </c>
      <c r="BJ391" s="14">
        <f t="shared" si="665"/>
        <v>0.33703006736125113</v>
      </c>
      <c r="BK391" s="14">
        <f t="shared" si="666"/>
        <v>0.30293042065621184</v>
      </c>
      <c r="BL391" s="14">
        <f t="shared" si="667"/>
        <v>0.33525725084121399</v>
      </c>
      <c r="BM391" s="14">
        <f t="shared" si="668"/>
        <v>0.34001267518391043</v>
      </c>
      <c r="BN391" s="14">
        <f t="shared" si="669"/>
        <v>0.65978494392871667</v>
      </c>
    </row>
    <row r="392" spans="1:66" x14ac:dyDescent="0.25">
      <c r="A392" t="s">
        <v>348</v>
      </c>
      <c r="B392" t="s">
        <v>270</v>
      </c>
      <c r="C392" t="s">
        <v>272</v>
      </c>
      <c r="D392" t="s">
        <v>358</v>
      </c>
      <c r="E392" s="10">
        <f>VLOOKUP(A392,home!$A$2:$E$405,3,FALSE)</f>
        <v>1.5417000000000001</v>
      </c>
      <c r="F392" s="10">
        <f>VLOOKUP(B392,home!$B$2:$E$405,3,FALSE)</f>
        <v>1.0089999999999999</v>
      </c>
      <c r="G392" s="10">
        <f>VLOOKUP(C392,away!$B$2:$E$405,4,FALSE)</f>
        <v>0.72070000000000001</v>
      </c>
      <c r="H392" s="10">
        <f>VLOOKUP(A392,away!$A$2:$E$405,3,FALSE)</f>
        <v>1.125</v>
      </c>
      <c r="I392" s="10">
        <f>VLOOKUP(C392,away!$B$2:$E$405,3,FALSE)</f>
        <v>0.69140000000000001</v>
      </c>
      <c r="J392" s="10">
        <f>VLOOKUP(B392,home!$B$2:$E$405,4,FALSE)</f>
        <v>0.98770000000000002</v>
      </c>
      <c r="K392" s="12">
        <f t="shared" si="614"/>
        <v>1.12110311871</v>
      </c>
      <c r="L392" s="12">
        <f t="shared" si="615"/>
        <v>0.76825775250000006</v>
      </c>
      <c r="M392" s="13">
        <f t="shared" si="616"/>
        <v>0.15116839404066013</v>
      </c>
      <c r="N392" s="13">
        <f t="shared" si="617"/>
        <v>0.16947535800936622</v>
      </c>
      <c r="O392" s="13">
        <f t="shared" si="618"/>
        <v>0.11613629065471194</v>
      </c>
      <c r="P392" s="13">
        <f t="shared" si="619"/>
        <v>0.13020075764840858</v>
      </c>
      <c r="Q392" s="13">
        <f t="shared" si="620"/>
        <v>9.4999676204397143E-2</v>
      </c>
      <c r="R392" s="13">
        <f t="shared" si="621"/>
        <v>4.4611302821037875E-2</v>
      </c>
      <c r="S392" s="13">
        <f t="shared" si="622"/>
        <v>2.8035353222810491E-2</v>
      </c>
      <c r="T392" s="13">
        <f t="shared" si="623"/>
        <v>7.2984237729017881E-2</v>
      </c>
      <c r="U392" s="13">
        <f t="shared" si="624"/>
        <v>5.0013870722381774E-2</v>
      </c>
      <c r="V392" s="13">
        <f t="shared" si="625"/>
        <v>2.6829713488396027E-3</v>
      </c>
      <c r="W392" s="13">
        <f t="shared" si="626"/>
        <v>3.5501477756396588E-2</v>
      </c>
      <c r="X392" s="13">
        <f t="shared" si="627"/>
        <v>2.7274285511557986E-2</v>
      </c>
      <c r="Y392" s="13">
        <f t="shared" si="628"/>
        <v>1.0476840644076425E-2</v>
      </c>
      <c r="Z392" s="13">
        <f t="shared" si="629"/>
        <v>1.1424326413795824E-2</v>
      </c>
      <c r="AA392" s="13">
        <f t="shared" si="630"/>
        <v>1.2807847971667527E-2</v>
      </c>
      <c r="AB392" s="13">
        <f t="shared" si="631"/>
        <v>7.1794591525000066E-3</v>
      </c>
      <c r="AC392" s="13">
        <f t="shared" si="632"/>
        <v>1.4442705789492383E-4</v>
      </c>
      <c r="AD392" s="13">
        <f t="shared" si="633"/>
        <v>9.9502043578774853E-3</v>
      </c>
      <c r="AE392" s="13">
        <f t="shared" si="634"/>
        <v>7.6443216368986622E-3</v>
      </c>
      <c r="AF392" s="13">
        <f t="shared" si="635"/>
        <v>2.936404680075444E-3</v>
      </c>
      <c r="AG392" s="13">
        <f t="shared" si="636"/>
        <v>7.5197188664841413E-4</v>
      </c>
      <c r="AH392" s="13">
        <f t="shared" si="637"/>
        <v>2.1942068336222907E-3</v>
      </c>
      <c r="AI392" s="13">
        <f t="shared" si="638"/>
        <v>2.4599321242687443E-3</v>
      </c>
      <c r="AJ392" s="13">
        <f t="shared" si="639"/>
        <v>1.3789187881663024E-3</v>
      </c>
      <c r="AK392" s="13">
        <f t="shared" si="640"/>
        <v>5.1530338462035168E-4</v>
      </c>
      <c r="AL392" s="13">
        <f t="shared" si="641"/>
        <v>4.9757788278922266E-6</v>
      </c>
      <c r="AM392" s="13">
        <f t="shared" si="642"/>
        <v>2.2310410274836556E-3</v>
      </c>
      <c r="AN392" s="13">
        <f t="shared" si="643"/>
        <v>1.7140145655098837E-3</v>
      </c>
      <c r="AO392" s="13">
        <f t="shared" si="644"/>
        <v>6.5840248892544363E-4</v>
      </c>
      <c r="AP392" s="13">
        <f t="shared" si="645"/>
        <v>1.6860760546075587E-4</v>
      </c>
      <c r="AQ392" s="13">
        <f t="shared" si="646"/>
        <v>3.2383525006421751E-5</v>
      </c>
      <c r="AR392" s="13">
        <f t="shared" si="647"/>
        <v>3.3714328210376069E-4</v>
      </c>
      <c r="AS392" s="13">
        <f t="shared" si="648"/>
        <v>3.7797238501865137E-4</v>
      </c>
      <c r="AT392" s="13">
        <f t="shared" si="649"/>
        <v>2.1187300981533351E-4</v>
      </c>
      <c r="AU392" s="13">
        <f t="shared" si="650"/>
        <v>7.9177164024814921E-5</v>
      </c>
      <c r="AV392" s="13">
        <f t="shared" si="651"/>
        <v>2.219144137970832E-5</v>
      </c>
      <c r="AW392" s="13">
        <f t="shared" si="652"/>
        <v>1.1904497802559926E-7</v>
      </c>
      <c r="AX392" s="13">
        <f t="shared" si="653"/>
        <v>4.1687117564698169E-4</v>
      </c>
      <c r="AY392" s="13">
        <f t="shared" si="654"/>
        <v>3.2026451248458288E-4</v>
      </c>
      <c r="AZ392" s="13">
        <f t="shared" si="655"/>
        <v>1.2302284728345691E-4</v>
      </c>
      <c r="BA392" s="13">
        <f t="shared" si="656"/>
        <v>3.1504418720046451E-5</v>
      </c>
      <c r="BB392" s="13">
        <f t="shared" si="657"/>
        <v>6.0508784799204533E-6</v>
      </c>
      <c r="BC392" s="13">
        <f t="shared" si="658"/>
        <v>9.2972686032686111E-7</v>
      </c>
      <c r="BD392" s="13">
        <f t="shared" si="659"/>
        <v>4.316882336325143E-5</v>
      </c>
      <c r="BE392" s="13">
        <f t="shared" si="660"/>
        <v>4.8396702503582286E-5</v>
      </c>
      <c r="BF392" s="13">
        <f t="shared" si="661"/>
        <v>2.7128847056023087E-5</v>
      </c>
      <c r="BG392" s="13">
        <f t="shared" si="662"/>
        <v>1.0138078347171358E-5</v>
      </c>
      <c r="BH392" s="13">
        <f t="shared" si="663"/>
        <v>2.8414578131850352E-6</v>
      </c>
      <c r="BI392" s="13">
        <f t="shared" si="664"/>
        <v>6.3711344320892763E-7</v>
      </c>
      <c r="BJ392" s="14">
        <f t="shared" si="665"/>
        <v>0.43769787118817377</v>
      </c>
      <c r="BK392" s="14">
        <f t="shared" si="666"/>
        <v>0.3125571436099262</v>
      </c>
      <c r="BL392" s="14">
        <f t="shared" si="667"/>
        <v>0.23845780075784553</v>
      </c>
      <c r="BM392" s="14">
        <f t="shared" si="668"/>
        <v>0.29322521712365296</v>
      </c>
      <c r="BN392" s="14">
        <f t="shared" si="669"/>
        <v>0.70659177937858197</v>
      </c>
    </row>
    <row r="393" spans="1:66" x14ac:dyDescent="0.25">
      <c r="A393" t="s">
        <v>348</v>
      </c>
      <c r="B393" t="s">
        <v>260</v>
      </c>
      <c r="C393" t="s">
        <v>263</v>
      </c>
      <c r="D393" t="s">
        <v>358</v>
      </c>
      <c r="E393" s="10">
        <f>VLOOKUP(A393,home!$A$2:$E$405,3,FALSE)</f>
        <v>1.5417000000000001</v>
      </c>
      <c r="F393" s="10">
        <f>VLOOKUP(B393,home!$B$2:$E$405,3,FALSE)</f>
        <v>1.0810999999999999</v>
      </c>
      <c r="G393" s="10">
        <f>VLOOKUP(C393,away!$B$2:$E$405,4,FALSE)</f>
        <v>0.97299999999999998</v>
      </c>
      <c r="H393" s="10">
        <f>VLOOKUP(A393,away!$A$2:$E$405,3,FALSE)</f>
        <v>1.125</v>
      </c>
      <c r="I393" s="10">
        <f>VLOOKUP(C393,away!$B$2:$E$405,3,FALSE)</f>
        <v>1.5556000000000001</v>
      </c>
      <c r="J393" s="10">
        <f>VLOOKUP(B393,home!$B$2:$E$405,4,FALSE)</f>
        <v>0.88890000000000002</v>
      </c>
      <c r="K393" s="12">
        <f t="shared" si="614"/>
        <v>1.6217301095100001</v>
      </c>
      <c r="L393" s="12">
        <f t="shared" si="615"/>
        <v>1.555619445</v>
      </c>
      <c r="M393" s="13">
        <f t="shared" si="616"/>
        <v>4.1696021829100177E-2</v>
      </c>
      <c r="N393" s="13">
        <f t="shared" si="617"/>
        <v>6.7619694047037993E-2</v>
      </c>
      <c r="O393" s="13">
        <f t="shared" si="618"/>
        <v>6.4863142336492707E-2</v>
      </c>
      <c r="P393" s="13">
        <f t="shared" si="619"/>
        <v>0.10519051092452304</v>
      </c>
      <c r="Q393" s="13">
        <f t="shared" si="620"/>
        <v>5.4830446915967827E-2</v>
      </c>
      <c r="R393" s="13">
        <f t="shared" si="621"/>
        <v>5.0451182741225412E-2</v>
      </c>
      <c r="S393" s="13">
        <f t="shared" si="622"/>
        <v>6.6343520935370007E-2</v>
      </c>
      <c r="T393" s="13">
        <f t="shared" si="623"/>
        <v>8.5295309400519825E-2</v>
      </c>
      <c r="U393" s="13">
        <f t="shared" si="624"/>
        <v>8.1818202111836519E-2</v>
      </c>
      <c r="V393" s="13">
        <f t="shared" si="625"/>
        <v>1.8596788421385853E-2</v>
      </c>
      <c r="W393" s="13">
        <f t="shared" si="626"/>
        <v>2.9640062227171575E-2</v>
      </c>
      <c r="X393" s="13">
        <f t="shared" si="627"/>
        <v>4.6108657151598106E-2</v>
      </c>
      <c r="Y393" s="13">
        <f t="shared" si="628"/>
        <v>3.586376182393218E-2</v>
      </c>
      <c r="Z393" s="13">
        <f t="shared" si="629"/>
        <v>2.6160946965166215E-2</v>
      </c>
      <c r="AA393" s="13">
        <f t="shared" si="630"/>
        <v>4.2425995386704315E-2</v>
      </c>
      <c r="AB393" s="13">
        <f t="shared" si="631"/>
        <v>3.4401757072275385E-2</v>
      </c>
      <c r="AC393" s="13">
        <f t="shared" si="632"/>
        <v>2.9322426783584244E-3</v>
      </c>
      <c r="AD393" s="13">
        <f t="shared" si="633"/>
        <v>1.2017045340388548E-2</v>
      </c>
      <c r="AE393" s="13">
        <f t="shared" si="634"/>
        <v>1.8693949402955067E-2</v>
      </c>
      <c r="AF393" s="13">
        <f t="shared" si="635"/>
        <v>1.4540335597541528E-2</v>
      </c>
      <c r="AG393" s="13">
        <f t="shared" si="636"/>
        <v>7.5397429307870979E-3</v>
      </c>
      <c r="AH393" s="13">
        <f t="shared" si="637"/>
        <v>1.0174119449656575E-2</v>
      </c>
      <c r="AI393" s="13">
        <f t="shared" si="638"/>
        <v>1.649967584925938E-2</v>
      </c>
      <c r="AJ393" s="13">
        <f t="shared" si="639"/>
        <v>1.3379010560949462E-2</v>
      </c>
      <c r="AK393" s="13">
        <f t="shared" si="640"/>
        <v>7.232381420714671E-3</v>
      </c>
      <c r="AL393" s="13">
        <f t="shared" si="641"/>
        <v>2.9589787414774192E-4</v>
      </c>
      <c r="AM393" s="13">
        <f t="shared" si="642"/>
        <v>3.8976808511709902E-3</v>
      </c>
      <c r="AN393" s="13">
        <f t="shared" si="643"/>
        <v>6.0633081224857437E-3</v>
      </c>
      <c r="AO393" s="13">
        <f t="shared" si="644"/>
        <v>4.7161000081826342E-3</v>
      </c>
      <c r="AP393" s="13">
        <f t="shared" si="645"/>
        <v>2.4454856257645212E-3</v>
      </c>
      <c r="AQ393" s="13">
        <f t="shared" si="646"/>
        <v>9.5106124797682051E-4</v>
      </c>
      <c r="AR393" s="13">
        <f t="shared" si="647"/>
        <v>3.165411610327695E-3</v>
      </c>
      <c r="AS393" s="13">
        <f t="shared" si="648"/>
        <v>5.1334433174609582E-3</v>
      </c>
      <c r="AT393" s="13">
        <f t="shared" si="649"/>
        <v>4.1625297966946711E-3</v>
      </c>
      <c r="AU393" s="13">
        <f t="shared" si="650"/>
        <v>2.2501666343440951E-3</v>
      </c>
      <c r="AV393" s="13">
        <f t="shared" si="651"/>
        <v>9.1229074558264961E-4</v>
      </c>
      <c r="AW393" s="13">
        <f t="shared" si="652"/>
        <v>2.0735823492184125E-5</v>
      </c>
      <c r="AX393" s="13">
        <f t="shared" si="653"/>
        <v>1.0534977322674266E-3</v>
      </c>
      <c r="AY393" s="13">
        <f t="shared" si="654"/>
        <v>1.6388415575786129E-3</v>
      </c>
      <c r="AZ393" s="13">
        <f t="shared" si="655"/>
        <v>1.2747068971216892E-3</v>
      </c>
      <c r="BA393" s="13">
        <f t="shared" si="656"/>
        <v>6.6098627861270465E-4</v>
      </c>
      <c r="BB393" s="13">
        <f t="shared" si="657"/>
        <v>2.5706077697202771E-4</v>
      </c>
      <c r="BC393" s="13">
        <f t="shared" si="658"/>
        <v>7.9977748640898958E-5</v>
      </c>
      <c r="BD393" s="13">
        <f t="shared" si="659"/>
        <v>8.2069597540908768E-4</v>
      </c>
      <c r="BE393" s="13">
        <f t="shared" si="660"/>
        <v>1.330947374074596E-3</v>
      </c>
      <c r="BF393" s="13">
        <f t="shared" si="661"/>
        <v>1.0792187153550214E-3</v>
      </c>
      <c r="BG393" s="13">
        <f t="shared" si="662"/>
        <v>5.8340049514597997E-4</v>
      </c>
      <c r="BH393" s="13">
        <f t="shared" si="663"/>
        <v>2.3652953722031963E-4</v>
      </c>
      <c r="BI393" s="13">
        <f t="shared" si="664"/>
        <v>7.6717414459731716E-5</v>
      </c>
      <c r="BJ393" s="14">
        <f t="shared" si="665"/>
        <v>0.39518771168467376</v>
      </c>
      <c r="BK393" s="14">
        <f t="shared" si="666"/>
        <v>0.23669382422046387</v>
      </c>
      <c r="BL393" s="14">
        <f t="shared" si="667"/>
        <v>0.34099681854518926</v>
      </c>
      <c r="BM393" s="14">
        <f t="shared" si="668"/>
        <v>0.61277019688705947</v>
      </c>
      <c r="BN393" s="14">
        <f t="shared" si="669"/>
        <v>0.38465099879434717</v>
      </c>
    </row>
    <row r="394" spans="1:66" s="10" customFormat="1" x14ac:dyDescent="0.25">
      <c r="A394" t="s">
        <v>348</v>
      </c>
      <c r="B394" t="s">
        <v>264</v>
      </c>
      <c r="C394" t="s">
        <v>262</v>
      </c>
      <c r="D394" t="s">
        <v>358</v>
      </c>
      <c r="E394" s="10">
        <f>VLOOKUP(A394,home!$A$2:$E$405,3,FALSE)</f>
        <v>1.5417000000000001</v>
      </c>
      <c r="F394" s="10">
        <f>VLOOKUP(B394,home!$B$2:$E$405,3,FALSE)</f>
        <v>1.2252000000000001</v>
      </c>
      <c r="G394" s="10">
        <f>VLOOKUP(C394,away!$B$2:$E$405,4,FALSE)</f>
        <v>0.79279999999999995</v>
      </c>
      <c r="H394" s="10">
        <f>VLOOKUP(A394,away!$A$2:$E$405,3,FALSE)</f>
        <v>1.125</v>
      </c>
      <c r="I394" s="10">
        <f>VLOOKUP(C394,away!$B$2:$E$405,3,FALSE)</f>
        <v>1.0864</v>
      </c>
      <c r="J394" s="10">
        <f>VLOOKUP(B394,home!$B$2:$E$405,4,FALSE)</f>
        <v>1.8765000000000001</v>
      </c>
      <c r="K394" s="12">
        <f t="shared" si="614"/>
        <v>1.4975126579519999</v>
      </c>
      <c r="L394" s="12">
        <f t="shared" si="615"/>
        <v>2.2934583000000002</v>
      </c>
      <c r="M394" s="13">
        <f t="shared" si="616"/>
        <v>2.2573673119485264E-2</v>
      </c>
      <c r="N394" s="13">
        <f t="shared" si="617"/>
        <v>3.3804361232899989E-2</v>
      </c>
      <c r="O394" s="13">
        <f t="shared" si="618"/>
        <v>5.1771777977370363E-2</v>
      </c>
      <c r="P394" s="13">
        <f t="shared" si="619"/>
        <v>7.7528892845792702E-2</v>
      </c>
      <c r="Q394" s="13">
        <f t="shared" si="620"/>
        <v>2.5311229420124808E-2</v>
      </c>
      <c r="R394" s="13">
        <f t="shared" si="621"/>
        <v>5.936820695397866E-2</v>
      </c>
      <c r="S394" s="13">
        <f t="shared" si="622"/>
        <v>6.6567912918722535E-2</v>
      </c>
      <c r="T394" s="13">
        <f t="shared" si="623"/>
        <v>5.8050249196789423E-2</v>
      </c>
      <c r="U394" s="13">
        <f t="shared" si="624"/>
        <v>8.8904641393496978E-2</v>
      </c>
      <c r="V394" s="13">
        <f t="shared" si="625"/>
        <v>2.5402928251499084E-2</v>
      </c>
      <c r="W394" s="13">
        <f t="shared" si="626"/>
        <v>1.2634628814987982E-2</v>
      </c>
      <c r="X394" s="13">
        <f t="shared" si="627"/>
        <v>2.8976994323153347E-2</v>
      </c>
      <c r="Y394" s="13">
        <f t="shared" si="628"/>
        <v>3.3228764069744475E-2</v>
      </c>
      <c r="Z394" s="13">
        <f t="shared" si="629"/>
        <v>4.5386168998240023E-2</v>
      </c>
      <c r="AA394" s="13">
        <f t="shared" si="630"/>
        <v>6.7966362570813066E-2</v>
      </c>
      <c r="AB394" s="13">
        <f t="shared" si="631"/>
        <v>5.0890244132373814E-2</v>
      </c>
      <c r="AC394" s="13">
        <f t="shared" si="632"/>
        <v>5.4528700644862734E-3</v>
      </c>
      <c r="AD394" s="13">
        <f t="shared" si="633"/>
        <v>4.7301291447423973E-3</v>
      </c>
      <c r="AE394" s="13">
        <f t="shared" si="634"/>
        <v>1.0848353947081352E-2</v>
      </c>
      <c r="AF394" s="13">
        <f t="shared" si="635"/>
        <v>1.2440123700635748E-2</v>
      </c>
      <c r="AG394" s="13">
        <f t="shared" si="636"/>
        <v>9.5103016514165913E-3</v>
      </c>
      <c r="AH394" s="13">
        <f t="shared" si="637"/>
        <v>2.6022821498554075E-2</v>
      </c>
      <c r="AI394" s="13">
        <f t="shared" si="638"/>
        <v>3.8969504589710151E-2</v>
      </c>
      <c r="AJ394" s="13">
        <f t="shared" si="639"/>
        <v>2.9178663198604762E-2</v>
      </c>
      <c r="AK394" s="13">
        <f t="shared" si="640"/>
        <v>1.4565139160676267E-2</v>
      </c>
      <c r="AL394" s="13">
        <f t="shared" si="641"/>
        <v>7.4911154546075318E-4</v>
      </c>
      <c r="AM394" s="13">
        <f t="shared" si="642"/>
        <v>1.416685653599881E-3</v>
      </c>
      <c r="AN394" s="13">
        <f t="shared" si="643"/>
        <v>3.2491094707395719E-3</v>
      </c>
      <c r="AO394" s="13">
        <f t="shared" si="644"/>
        <v>3.7258485416381401E-3</v>
      </c>
      <c r="AP394" s="13">
        <f t="shared" si="645"/>
        <v>2.8483594207876295E-3</v>
      </c>
      <c r="AQ394" s="13">
        <f t="shared" si="646"/>
        <v>1.6331483887471457E-3</v>
      </c>
      <c r="AR394" s="13">
        <f t="shared" si="647"/>
        <v>1.193645119105545E-2</v>
      </c>
      <c r="AS394" s="13">
        <f t="shared" si="648"/>
        <v>1.7874986749631758E-2</v>
      </c>
      <c r="AT394" s="13">
        <f t="shared" si="649"/>
        <v>1.3384009459148921E-2</v>
      </c>
      <c r="AU394" s="13">
        <f t="shared" si="650"/>
        <v>6.6809078597416006E-3</v>
      </c>
      <c r="AV394" s="13">
        <f t="shared" si="651"/>
        <v>2.5011860216435145E-3</v>
      </c>
      <c r="AW394" s="13">
        <f t="shared" si="652"/>
        <v>7.1466965116300608E-5</v>
      </c>
      <c r="AX394" s="13">
        <f t="shared" si="653"/>
        <v>3.5358411643413723E-4</v>
      </c>
      <c r="AY394" s="13">
        <f t="shared" si="654"/>
        <v>8.1093042658403835E-4</v>
      </c>
      <c r="AZ394" s="13">
        <f t="shared" si="655"/>
        <v>9.2991755878585206E-4</v>
      </c>
      <c r="BA394" s="13">
        <f t="shared" si="656"/>
        <v>7.1090904783771677E-4</v>
      </c>
      <c r="BB394" s="13">
        <f t="shared" si="657"/>
        <v>4.0761006407712721E-4</v>
      </c>
      <c r="BC394" s="13">
        <f t="shared" si="658"/>
        <v>1.8696733692424375E-4</v>
      </c>
      <c r="BD394" s="13">
        <f t="shared" si="659"/>
        <v>4.5626255094451717E-3</v>
      </c>
      <c r="BE394" s="13">
        <f t="shared" si="660"/>
        <v>6.8325894538888354E-3</v>
      </c>
      <c r="BF394" s="13">
        <f t="shared" si="661"/>
        <v>5.1159445968939378E-3</v>
      </c>
      <c r="BG394" s="13">
        <f t="shared" si="662"/>
        <v>2.5537305970766036E-3</v>
      </c>
      <c r="BH394" s="13">
        <f t="shared" si="663"/>
        <v>9.560609735303837E-4</v>
      </c>
      <c r="BI394" s="13">
        <f t="shared" si="664"/>
        <v>2.863426819271322E-4</v>
      </c>
      <c r="BJ394" s="14">
        <f t="shared" si="665"/>
        <v>0.24580820552773153</v>
      </c>
      <c r="BK394" s="14">
        <f t="shared" si="666"/>
        <v>0.19908631917203065</v>
      </c>
      <c r="BL394" s="14">
        <f t="shared" si="667"/>
        <v>0.50032219656956145</v>
      </c>
      <c r="BM394" s="14">
        <f t="shared" si="668"/>
        <v>0.71950528525644442</v>
      </c>
      <c r="BN394" s="14">
        <f t="shared" si="669"/>
        <v>0.27035814154965182</v>
      </c>
    </row>
    <row r="395" spans="1:66" x14ac:dyDescent="0.25">
      <c r="A395" t="s">
        <v>349</v>
      </c>
      <c r="B395" t="s">
        <v>283</v>
      </c>
      <c r="C395" t="s">
        <v>278</v>
      </c>
      <c r="D395" t="s">
        <v>358</v>
      </c>
      <c r="E395" s="10">
        <f>VLOOKUP(A395,home!$A$2:$E$405,3,FALSE)</f>
        <v>1.5124</v>
      </c>
      <c r="F395" s="10">
        <f>VLOOKUP(B395,home!$B$2:$E$405,3,FALSE)</f>
        <v>1.3665</v>
      </c>
      <c r="G395" s="10">
        <f>VLOOKUP(C395,away!$B$2:$E$405,4,FALSE)</f>
        <v>0.9698</v>
      </c>
      <c r="H395" s="10">
        <f>VLOOKUP(A395,away!$A$2:$E$405,3,FALSE)</f>
        <v>1.1446000000000001</v>
      </c>
      <c r="I395" s="10">
        <f>VLOOKUP(C395,away!$B$2:$E$405,3,FALSE)</f>
        <v>1.1066</v>
      </c>
      <c r="J395" s="10">
        <f>VLOOKUP(B395,home!$B$2:$E$405,4,FALSE)</f>
        <v>0.93189999999999995</v>
      </c>
      <c r="K395" s="12">
        <f t="shared" si="614"/>
        <v>2.00428042308</v>
      </c>
      <c r="L395" s="12">
        <f t="shared" si="615"/>
        <v>1.1803579220840001</v>
      </c>
      <c r="M395" s="13">
        <f t="shared" si="616"/>
        <v>4.1393213150013437E-2</v>
      </c>
      <c r="N395" s="13">
        <f t="shared" si="617"/>
        <v>8.2963606764949557E-2</v>
      </c>
      <c r="O395" s="13">
        <f t="shared" si="618"/>
        <v>4.8858807062129972E-2</v>
      </c>
      <c r="P395" s="13">
        <f t="shared" si="619"/>
        <v>9.7926750489669964E-2</v>
      </c>
      <c r="Q395" s="13">
        <f t="shared" si="620"/>
        <v>8.3141166433547936E-2</v>
      </c>
      <c r="R395" s="13">
        <f t="shared" si="621"/>
        <v>2.8835439989679409E-2</v>
      </c>
      <c r="S395" s="13">
        <f t="shared" si="622"/>
        <v>5.7917999906845631E-2</v>
      </c>
      <c r="T395" s="13">
        <f t="shared" si="623"/>
        <v>9.8136334451142671E-2</v>
      </c>
      <c r="U395" s="13">
        <f t="shared" si="624"/>
        <v>5.7794307862212603E-2</v>
      </c>
      <c r="V395" s="13">
        <f t="shared" si="625"/>
        <v>1.5224507417525653E-2</v>
      </c>
      <c r="W395" s="13">
        <f t="shared" si="626"/>
        <v>5.5546070744932056E-2</v>
      </c>
      <c r="X395" s="13">
        <f t="shared" si="627"/>
        <v>6.5564244644418873E-2</v>
      </c>
      <c r="Y395" s="13">
        <f t="shared" si="628"/>
        <v>3.8694637785746652E-2</v>
      </c>
      <c r="Z395" s="13">
        <f t="shared" si="629"/>
        <v>1.1345380009531957E-2</v>
      </c>
      <c r="AA395" s="13">
        <f t="shared" si="630"/>
        <v>2.2739323045508089E-2</v>
      </c>
      <c r="AB395" s="13">
        <f t="shared" si="631"/>
        <v>2.2787990007101876E-2</v>
      </c>
      <c r="AC395" s="13">
        <f t="shared" si="632"/>
        <v>2.2511035411183107E-3</v>
      </c>
      <c r="AD395" s="13">
        <f t="shared" si="633"/>
        <v>2.7832475543271007E-2</v>
      </c>
      <c r="AE395" s="13">
        <f t="shared" si="634"/>
        <v>3.2852282998709119E-2</v>
      </c>
      <c r="AF395" s="13">
        <f t="shared" si="635"/>
        <v>1.9388726248035913E-2</v>
      </c>
      <c r="AG395" s="13">
        <f t="shared" si="636"/>
        <v>7.6285455419957283E-3</v>
      </c>
      <c r="AH395" s="13">
        <f t="shared" si="637"/>
        <v>3.3479022933261245E-3</v>
      </c>
      <c r="AI395" s="13">
        <f t="shared" si="638"/>
        <v>6.7101350248981876E-3</v>
      </c>
      <c r="AJ395" s="13">
        <f t="shared" si="639"/>
        <v>6.724496133313434E-3</v>
      </c>
      <c r="AK395" s="13">
        <f t="shared" si="640"/>
        <v>4.4925919850257578E-3</v>
      </c>
      <c r="AL395" s="13">
        <f t="shared" si="641"/>
        <v>2.1302357369416597E-4</v>
      </c>
      <c r="AM395" s="13">
        <f t="shared" si="642"/>
        <v>1.115681717144619E-2</v>
      </c>
      <c r="AN395" s="13">
        <f t="shared" si="643"/>
        <v>1.3169037533559316E-2</v>
      </c>
      <c r="AO395" s="13">
        <f t="shared" si="644"/>
        <v>7.772088889479143E-3</v>
      </c>
      <c r="AP395" s="13">
        <f t="shared" si="645"/>
        <v>3.0579488972792487E-3</v>
      </c>
      <c r="AQ395" s="13">
        <f t="shared" si="646"/>
        <v>9.023685515578986E-4</v>
      </c>
      <c r="AR395" s="13">
        <f t="shared" si="647"/>
        <v>7.9034459885813648E-4</v>
      </c>
      <c r="AS395" s="13">
        <f t="shared" si="648"/>
        <v>1.5840722069783788E-3</v>
      </c>
      <c r="AT395" s="13">
        <f t="shared" si="649"/>
        <v>1.5874624565959475E-3</v>
      </c>
      <c r="AU395" s="13">
        <f t="shared" si="650"/>
        <v>1.0605733080432471E-3</v>
      </c>
      <c r="AV395" s="13">
        <f t="shared" si="651"/>
        <v>5.3142157963806868E-4</v>
      </c>
      <c r="AW395" s="13">
        <f t="shared" si="652"/>
        <v>1.399901146030132E-5</v>
      </c>
      <c r="AX395" s="13">
        <f t="shared" si="653"/>
        <v>3.7268983734353943E-3</v>
      </c>
      <c r="AY395" s="13">
        <f t="shared" si="654"/>
        <v>4.3990740198864417E-3</v>
      </c>
      <c r="AZ395" s="13">
        <f t="shared" si="655"/>
        <v>2.5962409346034355E-3</v>
      </c>
      <c r="BA395" s="13">
        <f t="shared" si="656"/>
        <v>1.0214978515993114E-3</v>
      </c>
      <c r="BB395" s="13">
        <f t="shared" si="657"/>
        <v>3.0143327038175842E-4</v>
      </c>
      <c r="BC395" s="13">
        <f t="shared" si="658"/>
        <v>7.1159829734959384E-5</v>
      </c>
      <c r="BD395" s="13">
        <f t="shared" si="659"/>
        <v>1.5548158473975045E-4</v>
      </c>
      <c r="BE395" s="13">
        <f t="shared" si="660"/>
        <v>3.1162869644333594E-4</v>
      </c>
      <c r="BF395" s="13">
        <f t="shared" si="661"/>
        <v>3.1229564777565915E-4</v>
      </c>
      <c r="BG395" s="13">
        <f t="shared" si="662"/>
        <v>2.0864268434994695E-4</v>
      </c>
      <c r="BH395" s="13">
        <f t="shared" si="663"/>
        <v>1.0454461191536463E-4</v>
      </c>
      <c r="BI395" s="13">
        <f t="shared" si="664"/>
        <v>4.1907343800092281E-5</v>
      </c>
      <c r="BJ395" s="14">
        <f t="shared" si="665"/>
        <v>0.55992265647971284</v>
      </c>
      <c r="BK395" s="14">
        <f t="shared" si="666"/>
        <v>0.21932567209875359</v>
      </c>
      <c r="BL395" s="14">
        <f t="shared" si="667"/>
        <v>0.20897936812233334</v>
      </c>
      <c r="BM395" s="14">
        <f t="shared" si="668"/>
        <v>0.61206901781191492</v>
      </c>
      <c r="BN395" s="14">
        <f t="shared" si="669"/>
        <v>0.38311898388999033</v>
      </c>
    </row>
    <row r="396" spans="1:66" x14ac:dyDescent="0.25">
      <c r="A396" t="s">
        <v>349</v>
      </c>
      <c r="B396" t="s">
        <v>282</v>
      </c>
      <c r="C396" t="s">
        <v>280</v>
      </c>
      <c r="D396" t="s">
        <v>358</v>
      </c>
      <c r="E396" s="10">
        <f>VLOOKUP(A396,home!$A$2:$E$405,3,FALSE)</f>
        <v>1.5124</v>
      </c>
      <c r="F396" s="10">
        <f>VLOOKUP(B396,home!$B$2:$E$405,3,FALSE)</f>
        <v>0.79339999999999999</v>
      </c>
      <c r="G396" s="10">
        <f>VLOOKUP(C396,away!$B$2:$E$405,4,FALSE)</f>
        <v>0.70250000000000001</v>
      </c>
      <c r="H396" s="10">
        <f>VLOOKUP(A396,away!$A$2:$E$405,3,FALSE)</f>
        <v>1.1446000000000001</v>
      </c>
      <c r="I396" s="10">
        <f>VLOOKUP(C396,away!$B$2:$E$405,3,FALSE)</f>
        <v>0.65529999999999999</v>
      </c>
      <c r="J396" s="10">
        <f>VLOOKUP(B396,home!$B$2:$E$405,4,FALSE)</f>
        <v>0.87370000000000003</v>
      </c>
      <c r="K396" s="12">
        <f t="shared" si="614"/>
        <v>0.84295655739999997</v>
      </c>
      <c r="L396" s="12">
        <f t="shared" si="615"/>
        <v>0.65532425920600013</v>
      </c>
      <c r="M396" s="13">
        <f t="shared" si="616"/>
        <v>0.22351409174430753</v>
      </c>
      <c r="N396" s="13">
        <f t="shared" si="617"/>
        <v>0.18841266930716918</v>
      </c>
      <c r="O396" s="13">
        <f t="shared" si="618"/>
        <v>0.14647420659444027</v>
      </c>
      <c r="P396" s="13">
        <f t="shared" si="619"/>
        <v>0.12347139293874572</v>
      </c>
      <c r="Q396" s="13">
        <f t="shared" si="620"/>
        <v>7.9411847544857986E-2</v>
      </c>
      <c r="R396" s="13">
        <f t="shared" si="621"/>
        <v>4.799405046464409E-2</v>
      </c>
      <c r="S396" s="13">
        <f t="shared" si="622"/>
        <v>1.7051704386131187E-2</v>
      </c>
      <c r="T396" s="13">
        <f t="shared" si="623"/>
        <v>5.204051016451388E-2</v>
      </c>
      <c r="U396" s="13">
        <f t="shared" si="624"/>
        <v>4.0456899555358243E-2</v>
      </c>
      <c r="V396" s="13">
        <f t="shared" si="625"/>
        <v>1.0466144444081962E-3</v>
      </c>
      <c r="W396" s="13">
        <f t="shared" si="626"/>
        <v>2.2313579207729046E-2</v>
      </c>
      <c r="X396" s="13">
        <f t="shared" si="627"/>
        <v>1.4622629764539444E-2</v>
      </c>
      <c r="Y396" s="13">
        <f t="shared" si="628"/>
        <v>4.791282009045209E-3</v>
      </c>
      <c r="Z396" s="13">
        <f t="shared" si="629"/>
        <v>1.0483888522346094E-2</v>
      </c>
      <c r="AA396" s="13">
        <f t="shared" si="630"/>
        <v>8.837462576962234E-3</v>
      </c>
      <c r="AB396" s="13">
        <f t="shared" si="631"/>
        <v>3.7247985150137088E-3</v>
      </c>
      <c r="AC396" s="13">
        <f t="shared" si="632"/>
        <v>3.6135010077105836E-5</v>
      </c>
      <c r="AD396" s="13">
        <f t="shared" si="633"/>
        <v>4.7023444780548724E-3</v>
      </c>
      <c r="AE396" s="13">
        <f t="shared" si="634"/>
        <v>3.0815604116127345E-3</v>
      </c>
      <c r="AF396" s="13">
        <f t="shared" si="635"/>
        <v>1.0097106469693258E-3</v>
      </c>
      <c r="AG396" s="13">
        <f t="shared" si="636"/>
        <v>2.2056262724586161E-4</v>
      </c>
      <c r="AH396" s="13">
        <f t="shared" si="637"/>
        <v>1.7175866198761846E-3</v>
      </c>
      <c r="AI396" s="13">
        <f t="shared" si="638"/>
        <v>1.4478509041271307E-3</v>
      </c>
      <c r="AJ396" s="13">
        <f t="shared" si="639"/>
        <v>6.102377068857418E-4</v>
      </c>
      <c r="AK396" s="13">
        <f t="shared" si="640"/>
        <v>1.7146795886402506E-4</v>
      </c>
      <c r="AL396" s="13">
        <f t="shared" si="641"/>
        <v>7.984534654181605E-7</v>
      </c>
      <c r="AM396" s="13">
        <f t="shared" si="642"/>
        <v>7.9277442258600742E-4</v>
      </c>
      <c r="AN396" s="13">
        <f t="shared" si="643"/>
        <v>5.1952431119863982E-4</v>
      </c>
      <c r="AO396" s="13">
        <f t="shared" si="644"/>
        <v>1.7022844218787803E-4</v>
      </c>
      <c r="AP396" s="13">
        <f t="shared" si="645"/>
        <v>3.7184942590854207E-5</v>
      </c>
      <c r="AQ396" s="13">
        <f t="shared" si="646"/>
        <v>6.0920487392422914E-6</v>
      </c>
      <c r="AR396" s="13">
        <f t="shared" si="647"/>
        <v>2.2511523585849974E-4</v>
      </c>
      <c r="AS396" s="13">
        <f t="shared" si="648"/>
        <v>1.8976236423756993E-4</v>
      </c>
      <c r="AT396" s="13">
        <f t="shared" si="649"/>
        <v>7.9980714640893422E-5</v>
      </c>
      <c r="AU396" s="13">
        <f t="shared" si="650"/>
        <v>2.2473422624026432E-5</v>
      </c>
      <c r="AV396" s="13">
        <f t="shared" si="651"/>
        <v>4.7360297420361477E-6</v>
      </c>
      <c r="AW396" s="13">
        <f t="shared" si="652"/>
        <v>1.2252044006435384E-8</v>
      </c>
      <c r="AX396" s="13">
        <f t="shared" si="653"/>
        <v>1.113790663429789E-4</v>
      </c>
      <c r="AY396" s="13">
        <f t="shared" si="654"/>
        <v>7.2989404142268589E-5</v>
      </c>
      <c r="AZ396" s="13">
        <f t="shared" si="655"/>
        <v>2.3915863599709757E-5</v>
      </c>
      <c r="BA396" s="13">
        <f t="shared" si="656"/>
        <v>5.224215198917181E-6</v>
      </c>
      <c r="BB396" s="13">
        <f t="shared" si="657"/>
        <v>8.5588873879078175E-7</v>
      </c>
      <c r="BC396" s="13">
        <f t="shared" si="658"/>
        <v>1.1217693074216538E-7</v>
      </c>
      <c r="BD396" s="13">
        <f t="shared" si="659"/>
        <v>2.4587245862492556E-5</v>
      </c>
      <c r="BE396" s="13">
        <f t="shared" si="660"/>
        <v>2.0725980128194113E-5</v>
      </c>
      <c r="BF396" s="13">
        <f t="shared" si="661"/>
        <v>8.7355504288016608E-6</v>
      </c>
      <c r="BG396" s="13">
        <f t="shared" si="662"/>
        <v>2.4545631721522474E-6</v>
      </c>
      <c r="BH396" s="13">
        <f t="shared" si="663"/>
        <v>5.1727253037957028E-7</v>
      </c>
      <c r="BI396" s="13">
        <f t="shared" si="664"/>
        <v>8.7207654289269942E-8</v>
      </c>
      <c r="BJ396" s="14">
        <f t="shared" si="665"/>
        <v>0.37234697694399355</v>
      </c>
      <c r="BK396" s="14">
        <f t="shared" si="666"/>
        <v>0.36519372638127734</v>
      </c>
      <c r="BL396" s="14">
        <f t="shared" si="667"/>
        <v>0.25201373648305092</v>
      </c>
      <c r="BM396" s="14">
        <f t="shared" si="668"/>
        <v>0.19068709258440511</v>
      </c>
      <c r="BN396" s="14">
        <f t="shared" si="669"/>
        <v>0.8092782585941648</v>
      </c>
    </row>
    <row r="397" spans="1:66" x14ac:dyDescent="0.25">
      <c r="A397" t="s">
        <v>290</v>
      </c>
      <c r="B397" t="s">
        <v>313</v>
      </c>
      <c r="C397" t="s">
        <v>317</v>
      </c>
      <c r="D397" t="s">
        <v>358</v>
      </c>
      <c r="E397" s="10">
        <f>VLOOKUP(A397,home!$A$2:$E$405,3,FALSE)</f>
        <v>1.6292</v>
      </c>
      <c r="F397" s="10">
        <f>VLOOKUP(B397,home!$B$2:$E$405,3,FALSE)</f>
        <v>0.90259999999999996</v>
      </c>
      <c r="G397" s="10">
        <f>VLOOKUP(C397,away!$B$2:$E$405,4,FALSE)</f>
        <v>1.0570999999999999</v>
      </c>
      <c r="H397" s="10">
        <f>VLOOKUP(A397,away!$A$2:$E$405,3,FALSE)</f>
        <v>1.1462000000000001</v>
      </c>
      <c r="I397" s="10">
        <f>VLOOKUP(C397,away!$B$2:$E$405,3,FALSE)</f>
        <v>1.0179</v>
      </c>
      <c r="J397" s="10">
        <f>VLOOKUP(B397,home!$B$2:$E$405,4,FALSE)</f>
        <v>1.2317</v>
      </c>
      <c r="K397" s="12">
        <f t="shared" si="614"/>
        <v>1.5544823790319999</v>
      </c>
      <c r="L397" s="12">
        <f t="shared" si="615"/>
        <v>1.4370453042660001</v>
      </c>
      <c r="M397" s="13">
        <f t="shared" si="616"/>
        <v>5.0210672097358244E-2</v>
      </c>
      <c r="N397" s="13">
        <f t="shared" si="617"/>
        <v>7.8051605014697101E-2</v>
      </c>
      <c r="O397" s="13">
        <f t="shared" si="618"/>
        <v>7.2155010561548522E-2</v>
      </c>
      <c r="P397" s="13">
        <f t="shared" si="619"/>
        <v>0.11216369247679504</v>
      </c>
      <c r="Q397" s="13">
        <f t="shared" si="620"/>
        <v>6.0664922325256172E-2</v>
      </c>
      <c r="R397" s="13">
        <f t="shared" si="621"/>
        <v>5.1845009553368494E-2</v>
      </c>
      <c r="S397" s="13">
        <f t="shared" si="622"/>
        <v>6.263954147852846E-2</v>
      </c>
      <c r="T397" s="13">
        <f t="shared" si="623"/>
        <v>8.7178241761171005E-2</v>
      </c>
      <c r="U397" s="13">
        <f t="shared" si="624"/>
        <v>8.0592153791457025E-2</v>
      </c>
      <c r="V397" s="13">
        <f t="shared" si="625"/>
        <v>1.5547562951163409E-2</v>
      </c>
      <c r="W397" s="13">
        <f t="shared" si="626"/>
        <v>3.1434184259985225E-2</v>
      </c>
      <c r="X397" s="13">
        <f t="shared" si="627"/>
        <v>4.5172346884243972E-2</v>
      </c>
      <c r="Y397" s="13">
        <f t="shared" si="628"/>
        <v>3.2457354486338852E-2</v>
      </c>
      <c r="Z397" s="13">
        <f t="shared" si="629"/>
        <v>2.4834542509431363E-2</v>
      </c>
      <c r="AA397" s="13">
        <f t="shared" si="630"/>
        <v>3.8604858722232196E-2</v>
      </c>
      <c r="AB397" s="13">
        <f t="shared" si="631"/>
        <v>3.0005286314364884E-2</v>
      </c>
      <c r="AC397" s="13">
        <f t="shared" si="632"/>
        <v>2.17069399389405E-3</v>
      </c>
      <c r="AD397" s="13">
        <f t="shared" si="633"/>
        <v>1.2215971382848028E-2</v>
      </c>
      <c r="AE397" s="13">
        <f t="shared" si="634"/>
        <v>1.7554904312769591E-2</v>
      </c>
      <c r="AF397" s="13">
        <f t="shared" si="635"/>
        <v>1.2613596404752252E-2</v>
      </c>
      <c r="AG397" s="13">
        <f t="shared" si="636"/>
        <v>6.0421031611185734E-3</v>
      </c>
      <c r="AH397" s="13">
        <f t="shared" si="637"/>
        <v>8.9220906741931758E-3</v>
      </c>
      <c r="AI397" s="13">
        <f t="shared" si="638"/>
        <v>1.3869232737159029E-2</v>
      </c>
      <c r="AJ397" s="13">
        <f t="shared" si="639"/>
        <v>1.0779738950303734E-2</v>
      </c>
      <c r="AK397" s="13">
        <f t="shared" si="640"/>
        <v>5.5856380829373527E-3</v>
      </c>
      <c r="AL397" s="13">
        <f t="shared" si="641"/>
        <v>1.9396119862348404E-4</v>
      </c>
      <c r="AM397" s="13">
        <f t="shared" si="642"/>
        <v>3.7979024514792859E-3</v>
      </c>
      <c r="AN397" s="13">
        <f t="shared" si="643"/>
        <v>5.4577578839586369E-3</v>
      </c>
      <c r="AO397" s="13">
        <f t="shared" si="644"/>
        <v>3.9215226694817515E-3</v>
      </c>
      <c r="AP397" s="13">
        <f t="shared" si="645"/>
        <v>1.878468579250473E-3</v>
      </c>
      <c r="AQ397" s="13">
        <f t="shared" si="646"/>
        <v>6.7486111275577923E-4</v>
      </c>
      <c r="AR397" s="13">
        <f t="shared" si="647"/>
        <v>2.5642897015169552E-3</v>
      </c>
      <c r="AS397" s="13">
        <f t="shared" si="648"/>
        <v>3.986143155741334E-3</v>
      </c>
      <c r="AT397" s="13">
        <f t="shared" si="649"/>
        <v>3.0981946479494565E-3</v>
      </c>
      <c r="AU397" s="13">
        <f t="shared" si="650"/>
        <v>1.6053629956828933E-3</v>
      </c>
      <c r="AV397" s="13">
        <f t="shared" si="651"/>
        <v>6.2387712218477088E-4</v>
      </c>
      <c r="AW397" s="13">
        <f t="shared" si="652"/>
        <v>1.2035624281810141E-5</v>
      </c>
      <c r="AX397" s="13">
        <f t="shared" si="653"/>
        <v>9.8396207301782975E-4</v>
      </c>
      <c r="AY397" s="13">
        <f t="shared" si="654"/>
        <v>1.4139980766061111E-3</v>
      </c>
      <c r="AZ397" s="13">
        <f t="shared" si="655"/>
        <v>1.0159896481139843E-3</v>
      </c>
      <c r="BA397" s="13">
        <f t="shared" si="656"/>
        <v>4.8667438433502218E-4</v>
      </c>
      <c r="BB397" s="13">
        <f t="shared" si="657"/>
        <v>1.7484328467879754E-4</v>
      </c>
      <c r="BC397" s="13">
        <f t="shared" si="658"/>
        <v>5.0251544246021904E-5</v>
      </c>
      <c r="BD397" s="13">
        <f t="shared" si="659"/>
        <v>6.1416674572376667E-4</v>
      </c>
      <c r="BE397" s="13">
        <f t="shared" si="660"/>
        <v>9.5471138401502227E-4</v>
      </c>
      <c r="BF397" s="13">
        <f t="shared" si="661"/>
        <v>7.4204101175630256E-4</v>
      </c>
      <c r="BG397" s="13">
        <f t="shared" si="662"/>
        <v>3.8449655909808311E-4</v>
      </c>
      <c r="BH397" s="13">
        <f t="shared" si="663"/>
        <v>1.4942328147910165E-4</v>
      </c>
      <c r="BI397" s="13">
        <f t="shared" si="664"/>
        <v>4.6455171615280412E-5</v>
      </c>
      <c r="BJ397" s="14">
        <f t="shared" si="665"/>
        <v>0.40324146170110448</v>
      </c>
      <c r="BK397" s="14">
        <f t="shared" si="666"/>
        <v>0.24434012227296878</v>
      </c>
      <c r="BL397" s="14">
        <f t="shared" si="667"/>
        <v>0.32712818116432724</v>
      </c>
      <c r="BM397" s="14">
        <f t="shared" si="668"/>
        <v>0.57305143316648421</v>
      </c>
      <c r="BN397" s="14">
        <f t="shared" si="669"/>
        <v>0.4250909120290236</v>
      </c>
    </row>
    <row r="398" spans="1:66" x14ac:dyDescent="0.25">
      <c r="A398" t="s">
        <v>290</v>
      </c>
      <c r="B398" t="s">
        <v>304</v>
      </c>
      <c r="C398" t="s">
        <v>303</v>
      </c>
      <c r="D398" t="s">
        <v>358</v>
      </c>
      <c r="E398" s="10">
        <f>VLOOKUP(A398,home!$A$2:$E$405,3,FALSE)</f>
        <v>1.6292</v>
      </c>
      <c r="F398" s="10">
        <f>VLOOKUP(B398,home!$B$2:$E$405,3,FALSE)</f>
        <v>0.86650000000000005</v>
      </c>
      <c r="G398" s="10">
        <f>VLOOKUP(C398,away!$B$2:$E$405,4,FALSE)</f>
        <v>1.1554</v>
      </c>
      <c r="H398" s="10">
        <f>VLOOKUP(A398,away!$A$2:$E$405,3,FALSE)</f>
        <v>1.1462000000000001</v>
      </c>
      <c r="I398" s="10">
        <f>VLOOKUP(C398,away!$B$2:$E$405,3,FALSE)</f>
        <v>1.0777000000000001</v>
      </c>
      <c r="J398" s="10">
        <f>VLOOKUP(B398,home!$B$2:$E$405,4,FALSE)</f>
        <v>0.71850000000000003</v>
      </c>
      <c r="K398" s="12">
        <f t="shared" si="614"/>
        <v>1.63108025972</v>
      </c>
      <c r="L398" s="12">
        <f t="shared" si="615"/>
        <v>0.88753412319000025</v>
      </c>
      <c r="M398" s="13">
        <f t="shared" si="616"/>
        <v>8.0571170229982253E-2</v>
      </c>
      <c r="N398" s="13">
        <f t="shared" si="617"/>
        <v>0.13141804526466377</v>
      </c>
      <c r="O398" s="13">
        <f t="shared" si="618"/>
        <v>7.1509662924459552E-2</v>
      </c>
      <c r="P398" s="13">
        <f t="shared" si="619"/>
        <v>0.11663799957531715</v>
      </c>
      <c r="Q398" s="13">
        <f t="shared" si="620"/>
        <v>0.10717668970109127</v>
      </c>
      <c r="R398" s="13">
        <f t="shared" si="621"/>
        <v>3.1733632991636333E-2</v>
      </c>
      <c r="S398" s="13">
        <f t="shared" si="622"/>
        <v>4.2212440585445238E-2</v>
      </c>
      <c r="T398" s="13">
        <f t="shared" si="623"/>
        <v>9.5122969320264789E-2</v>
      </c>
      <c r="U398" s="13">
        <f t="shared" si="624"/>
        <v>5.176010234185735E-2</v>
      </c>
      <c r="V398" s="13">
        <f t="shared" si="625"/>
        <v>6.7898212957761672E-3</v>
      </c>
      <c r="W398" s="13">
        <f t="shared" si="626"/>
        <v>5.8271260957861934E-2</v>
      </c>
      <c r="X398" s="13">
        <f t="shared" si="627"/>
        <v>5.1717732501411692E-2</v>
      </c>
      <c r="Y398" s="13">
        <f t="shared" si="628"/>
        <v>2.2950626184507696E-2</v>
      </c>
      <c r="Z398" s="13">
        <f t="shared" si="629"/>
        <v>9.3882273776217402E-3</v>
      </c>
      <c r="AA398" s="13">
        <f t="shared" si="630"/>
        <v>1.5312952349401682E-2</v>
      </c>
      <c r="AB398" s="13">
        <f t="shared" si="631"/>
        <v>1.2488327147571043E-2</v>
      </c>
      <c r="AC398" s="13">
        <f t="shared" si="632"/>
        <v>6.1432579664714103E-4</v>
      </c>
      <c r="AD398" s="13">
        <f t="shared" si="633"/>
        <v>2.3761275864340344E-2</v>
      </c>
      <c r="AE398" s="13">
        <f t="shared" si="634"/>
        <v>2.1088943140133026E-2</v>
      </c>
      <c r="AF398" s="13">
        <f t="shared" si="635"/>
        <v>9.3585783294408646E-3</v>
      </c>
      <c r="AG398" s="13">
        <f t="shared" si="636"/>
        <v>2.7686858706417457E-3</v>
      </c>
      <c r="AH398" s="13">
        <f t="shared" si="637"/>
        <v>2.0830930384764666E-3</v>
      </c>
      <c r="AI398" s="13">
        <f t="shared" si="638"/>
        <v>3.3976919342191192E-3</v>
      </c>
      <c r="AJ398" s="13">
        <f t="shared" si="639"/>
        <v>2.7709541212573353E-3</v>
      </c>
      <c r="AK398" s="13">
        <f t="shared" si="640"/>
        <v>1.506549522590873E-3</v>
      </c>
      <c r="AL398" s="13">
        <f t="shared" si="641"/>
        <v>3.5572888815643262E-5</v>
      </c>
      <c r="AM398" s="13">
        <f t="shared" si="642"/>
        <v>7.7513096016173641E-3</v>
      </c>
      <c r="AN398" s="13">
        <f t="shared" si="643"/>
        <v>6.8795517708456983E-3</v>
      </c>
      <c r="AO398" s="13">
        <f t="shared" si="644"/>
        <v>3.0529184744388744E-3</v>
      </c>
      <c r="AP398" s="13">
        <f t="shared" si="645"/>
        <v>9.031897737938867E-4</v>
      </c>
      <c r="AQ398" s="13">
        <f t="shared" si="646"/>
        <v>2.0040293598958296E-4</v>
      </c>
      <c r="AR398" s="13">
        <f t="shared" si="647"/>
        <v>3.6976323068548097E-4</v>
      </c>
      <c r="AS398" s="13">
        <f t="shared" si="648"/>
        <v>6.0311350634138056E-4</v>
      </c>
      <c r="AT398" s="13">
        <f t="shared" si="649"/>
        <v>4.918632672819695E-4</v>
      </c>
      <c r="AU398" s="13">
        <f t="shared" si="650"/>
        <v>2.6742282191500086E-4</v>
      </c>
      <c r="AV398" s="13">
        <f t="shared" si="651"/>
        <v>1.0904702145604377E-4</v>
      </c>
      <c r="AW398" s="13">
        <f t="shared" si="652"/>
        <v>1.4304643055631123E-6</v>
      </c>
      <c r="AX398" s="13">
        <f t="shared" si="653"/>
        <v>2.1071680130293627E-3</v>
      </c>
      <c r="AY398" s="13">
        <f t="shared" si="654"/>
        <v>1.8701835148580306E-3</v>
      </c>
      <c r="AZ398" s="13">
        <f t="shared" si="655"/>
        <v>8.2992584303195731E-4</v>
      </c>
      <c r="BA398" s="13">
        <f t="shared" si="656"/>
        <v>2.4552916846936338E-4</v>
      </c>
      <c r="BB398" s="13">
        <f t="shared" si="657"/>
        <v>5.4478878813756571E-5</v>
      </c>
      <c r="BC398" s="13">
        <f t="shared" si="658"/>
        <v>9.6703727880683477E-6</v>
      </c>
      <c r="BD398" s="13">
        <f t="shared" si="659"/>
        <v>5.4696247455723324E-5</v>
      </c>
      <c r="BE398" s="13">
        <f t="shared" si="660"/>
        <v>8.9213969505790592E-5</v>
      </c>
      <c r="BF398" s="13">
        <f t="shared" si="661"/>
        <v>7.2757572276078557E-5</v>
      </c>
      <c r="BG398" s="13">
        <f t="shared" si="662"/>
        <v>3.955781329488762E-5</v>
      </c>
      <c r="BH398" s="13">
        <f t="shared" si="663"/>
        <v>1.6130492095745151E-5</v>
      </c>
      <c r="BI398" s="13">
        <f t="shared" si="664"/>
        <v>5.2620254473878821E-6</v>
      </c>
      <c r="BJ398" s="14">
        <f t="shared" si="665"/>
        <v>0.54753913548203303</v>
      </c>
      <c r="BK398" s="14">
        <f t="shared" si="666"/>
        <v>0.24873151388684162</v>
      </c>
      <c r="BL398" s="14">
        <f t="shared" si="667"/>
        <v>0.19468179433922525</v>
      </c>
      <c r="BM398" s="14">
        <f t="shared" si="668"/>
        <v>0.45942471734801898</v>
      </c>
      <c r="BN398" s="14">
        <f t="shared" si="669"/>
        <v>0.5390472006871504</v>
      </c>
    </row>
    <row r="399" spans="1:66" x14ac:dyDescent="0.25">
      <c r="A399" t="s">
        <v>338</v>
      </c>
      <c r="B399" t="s">
        <v>91</v>
      </c>
      <c r="C399" t="s">
        <v>84</v>
      </c>
      <c r="D399" t="s">
        <v>359</v>
      </c>
      <c r="E399" s="10">
        <f>VLOOKUP(A399,home!$A$2:$E$405,3,FALSE)</f>
        <v>1.4215</v>
      </c>
      <c r="F399" s="10">
        <f>VLOOKUP(B399,home!$B$2:$E$405,3,FALSE)</f>
        <v>1.1725000000000001</v>
      </c>
      <c r="G399" s="10">
        <f>VLOOKUP(C399,away!$B$2:$E$405,4,FALSE)</f>
        <v>0.93799999999999994</v>
      </c>
      <c r="H399" s="10">
        <f>VLOOKUP(A399,away!$A$2:$E$405,3,FALSE)</f>
        <v>1.0277000000000001</v>
      </c>
      <c r="I399" s="10">
        <f>VLOOKUP(C399,away!$B$2:$E$405,3,FALSE)</f>
        <v>0.97299999999999998</v>
      </c>
      <c r="J399" s="10">
        <f>VLOOKUP(B399,home!$B$2:$E$405,4,FALSE)</f>
        <v>1.3785000000000001</v>
      </c>
      <c r="K399" s="12">
        <f t="shared" si="614"/>
        <v>1.5633728075000002</v>
      </c>
      <c r="L399" s="12">
        <f t="shared" si="615"/>
        <v>1.3784339698500001</v>
      </c>
      <c r="M399" s="13">
        <f t="shared" si="616"/>
        <v>5.2770298373745882E-2</v>
      </c>
      <c r="N399" s="13">
        <f t="shared" si="617"/>
        <v>8.2499649521175791E-2</v>
      </c>
      <c r="O399" s="13">
        <f t="shared" si="618"/>
        <v>7.2740371877491536E-2</v>
      </c>
      <c r="P399" s="13">
        <f t="shared" si="619"/>
        <v>0.11372031940070801</v>
      </c>
      <c r="Q399" s="13">
        <f t="shared" si="620"/>
        <v>6.4488854344843319E-2</v>
      </c>
      <c r="R399" s="13">
        <f t="shared" si="621"/>
        <v>5.0133899787727997E-2</v>
      </c>
      <c r="S399" s="13">
        <f t="shared" si="622"/>
        <v>6.1266997928483828E-2</v>
      </c>
      <c r="T399" s="13">
        <f t="shared" si="623"/>
        <v>8.889362750564081E-2</v>
      </c>
      <c r="U399" s="13">
        <f t="shared" si="624"/>
        <v>7.8377975662063976E-2</v>
      </c>
      <c r="V399" s="13">
        <f t="shared" si="625"/>
        <v>1.4670084388514975E-2</v>
      </c>
      <c r="W399" s="13">
        <f t="shared" si="626"/>
        <v>3.3606707089852091E-2</v>
      </c>
      <c r="X399" s="13">
        <f t="shared" si="627"/>
        <v>4.632462666745097E-2</v>
      </c>
      <c r="Y399" s="13">
        <f t="shared" si="628"/>
        <v>3.1927719519516812E-2</v>
      </c>
      <c r="Z399" s="13">
        <f t="shared" si="629"/>
        <v>2.3035423502820007E-2</v>
      </c>
      <c r="AA399" s="13">
        <f t="shared" si="630"/>
        <v>3.6012954713555201E-2</v>
      </c>
      <c r="AB399" s="13">
        <f t="shared" si="631"/>
        <v>2.8150837058450579E-2</v>
      </c>
      <c r="AC399" s="13">
        <f t="shared" si="632"/>
        <v>1.9758826623473076E-3</v>
      </c>
      <c r="AD399" s="13">
        <f t="shared" si="633"/>
        <v>1.3134953003473055E-2</v>
      </c>
      <c r="AE399" s="13">
        <f t="shared" si="634"/>
        <v>1.8105665412370547E-2</v>
      </c>
      <c r="AF399" s="13">
        <f t="shared" si="635"/>
        <v>1.2478732125574888E-2</v>
      </c>
      <c r="AG399" s="13">
        <f t="shared" si="636"/>
        <v>5.7337027541836437E-3</v>
      </c>
      <c r="AH399" s="13">
        <f t="shared" si="637"/>
        <v>7.9382025665420339E-3</v>
      </c>
      <c r="AI399" s="13">
        <f t="shared" si="638"/>
        <v>1.2410370032958525E-2</v>
      </c>
      <c r="AJ399" s="13">
        <f t="shared" si="639"/>
        <v>9.7010175202701214E-3</v>
      </c>
      <c r="AK399" s="13">
        <f t="shared" si="640"/>
        <v>5.0554356654237955E-3</v>
      </c>
      <c r="AL399" s="13">
        <f t="shared" si="641"/>
        <v>1.7032157435914604E-4</v>
      </c>
      <c r="AM399" s="13">
        <f t="shared" si="642"/>
        <v>4.1069656706840454E-3</v>
      </c>
      <c r="AN399" s="13">
        <f t="shared" si="643"/>
        <v>5.661180993478677E-3</v>
      </c>
      <c r="AO399" s="13">
        <f t="shared" si="644"/>
        <v>3.9017820954400911E-3</v>
      </c>
      <c r="AP399" s="13">
        <f t="shared" si="645"/>
        <v>1.7927829944357132E-3</v>
      </c>
      <c r="AQ399" s="13">
        <f t="shared" si="646"/>
        <v>6.1780824502489693E-4</v>
      </c>
      <c r="AR399" s="13">
        <f t="shared" si="647"/>
        <v>2.1884576154543988E-3</v>
      </c>
      <c r="AS399" s="13">
        <f t="shared" si="648"/>
        <v>3.4213751263676992E-3</v>
      </c>
      <c r="AT399" s="13">
        <f t="shared" si="649"/>
        <v>2.6744424184100691E-3</v>
      </c>
      <c r="AU399" s="13">
        <f t="shared" si="650"/>
        <v>1.3937168507222799E-3</v>
      </c>
      <c r="AV399" s="13">
        <f t="shared" si="651"/>
        <v>5.447247564434372E-4</v>
      </c>
      <c r="AW399" s="13">
        <f t="shared" si="652"/>
        <v>1.0195667951406816E-5</v>
      </c>
      <c r="AX399" s="13">
        <f t="shared" si="653"/>
        <v>1.0701197418139063E-3</v>
      </c>
      <c r="AY399" s="13">
        <f t="shared" si="654"/>
        <v>1.4750894039234001E-3</v>
      </c>
      <c r="AZ399" s="13">
        <f t="shared" si="655"/>
        <v>1.0166566714669017E-3</v>
      </c>
      <c r="BA399" s="13">
        <f t="shared" si="656"/>
        <v>4.6713136387486977E-4</v>
      </c>
      <c r="BB399" s="13">
        <f t="shared" si="657"/>
        <v>1.6097743508687021E-4</v>
      </c>
      <c r="BC399" s="13">
        <f t="shared" si="658"/>
        <v>4.4379352980613037E-5</v>
      </c>
      <c r="BD399" s="13">
        <f t="shared" si="659"/>
        <v>5.0277405311987893E-4</v>
      </c>
      <c r="BE399" s="13">
        <f t="shared" si="660"/>
        <v>7.8602328296417938E-4</v>
      </c>
      <c r="BF399" s="13">
        <f t="shared" si="661"/>
        <v>6.1442371332403808E-4</v>
      </c>
      <c r="BG399" s="13">
        <f t="shared" si="662"/>
        <v>3.2019110856465889E-4</v>
      </c>
      <c r="BH399" s="13">
        <f t="shared" si="663"/>
        <v>1.2514451808331702E-4</v>
      </c>
      <c r="BI399" s="13">
        <f t="shared" si="664"/>
        <v>3.9129507315829968E-5</v>
      </c>
      <c r="BJ399" s="14">
        <f t="shared" si="665"/>
        <v>0.41750911191229184</v>
      </c>
      <c r="BK399" s="14">
        <f t="shared" si="666"/>
        <v>0.24604899373208255</v>
      </c>
      <c r="BL399" s="14">
        <f t="shared" si="667"/>
        <v>0.31313146783525359</v>
      </c>
      <c r="BM399" s="14">
        <f t="shared" si="668"/>
        <v>0.5619067099407834</v>
      </c>
      <c r="BN399" s="14">
        <f t="shared" si="669"/>
        <v>0.43635339330569245</v>
      </c>
    </row>
    <row r="400" spans="1:66" x14ac:dyDescent="0.25">
      <c r="A400" t="s">
        <v>338</v>
      </c>
      <c r="B400" t="s">
        <v>87</v>
      </c>
      <c r="C400" t="s">
        <v>77</v>
      </c>
      <c r="D400" t="s">
        <v>359</v>
      </c>
      <c r="E400" s="10">
        <f>VLOOKUP(A400,home!$A$2:$E$405,3,FALSE)</f>
        <v>1.4215</v>
      </c>
      <c r="F400" s="10">
        <f>VLOOKUP(B400,home!$B$2:$E$405,3,FALSE)</f>
        <v>0.82069999999999999</v>
      </c>
      <c r="G400" s="10">
        <f>VLOOKUP(C400,away!$B$2:$E$405,4,FALSE)</f>
        <v>1.1137999999999999</v>
      </c>
      <c r="H400" s="10">
        <f>VLOOKUP(A400,away!$A$2:$E$405,3,FALSE)</f>
        <v>1.0277000000000001</v>
      </c>
      <c r="I400" s="10">
        <f>VLOOKUP(C400,away!$B$2:$E$405,3,FALSE)</f>
        <v>0.7298</v>
      </c>
      <c r="J400" s="10">
        <f>VLOOKUP(B400,home!$B$2:$E$405,4,FALSE)</f>
        <v>1.0541</v>
      </c>
      <c r="K400" s="12">
        <f t="shared" si="614"/>
        <v>1.2993869806899998</v>
      </c>
      <c r="L400" s="12">
        <f t="shared" si="615"/>
        <v>0.79059129638600012</v>
      </c>
      <c r="M400" s="13">
        <f t="shared" si="616"/>
        <v>0.12368982269288925</v>
      </c>
      <c r="N400" s="13">
        <f t="shared" si="617"/>
        <v>0.16072094525099481</v>
      </c>
      <c r="O400" s="13">
        <f t="shared" si="618"/>
        <v>9.7788097272525812E-2</v>
      </c>
      <c r="P400" s="13">
        <f t="shared" si="619"/>
        <v>0.12706458046236732</v>
      </c>
      <c r="Q400" s="13">
        <f t="shared" si="620"/>
        <v>0.10441935189166646</v>
      </c>
      <c r="R400" s="13">
        <f t="shared" si="621"/>
        <v>3.8655209296903234E-2</v>
      </c>
      <c r="S400" s="13">
        <f t="shared" si="622"/>
        <v>3.2632853812405049E-2</v>
      </c>
      <c r="T400" s="13">
        <f t="shared" si="623"/>
        <v>8.2553030779818515E-2</v>
      </c>
      <c r="U400" s="13">
        <f t="shared" si="624"/>
        <v>5.0228075696243109E-2</v>
      </c>
      <c r="V400" s="13">
        <f t="shared" si="625"/>
        <v>3.7248010913183385E-3</v>
      </c>
      <c r="W400" s="13">
        <f t="shared" si="626"/>
        <v>4.522704879337304E-2</v>
      </c>
      <c r="X400" s="13">
        <f t="shared" si="627"/>
        <v>3.5756111137265671E-2</v>
      </c>
      <c r="Y400" s="13">
        <f t="shared" si="628"/>
        <v>1.4134235128866383E-2</v>
      </c>
      <c r="Z400" s="13">
        <f t="shared" si="629"/>
        <v>1.0186824010036963E-2</v>
      </c>
      <c r="AA400" s="13">
        <f t="shared" si="630"/>
        <v>1.3236626493222327E-2</v>
      </c>
      <c r="AB400" s="13">
        <f t="shared" si="631"/>
        <v>8.5997500667747105E-3</v>
      </c>
      <c r="AC400" s="13">
        <f t="shared" si="632"/>
        <v>2.3915179401485108E-4</v>
      </c>
      <c r="AD400" s="13">
        <f t="shared" si="633"/>
        <v>1.4691859594285081E-2</v>
      </c>
      <c r="AE400" s="13">
        <f t="shared" si="634"/>
        <v>1.1615256322966935E-2</v>
      </c>
      <c r="AF400" s="13">
        <f t="shared" si="635"/>
        <v>4.5914602771150578E-3</v>
      </c>
      <c r="AG400" s="13">
        <f t="shared" si="636"/>
        <v>1.2099895109297387E-3</v>
      </c>
      <c r="AH400" s="13">
        <f t="shared" si="637"/>
        <v>2.0134036000377885E-3</v>
      </c>
      <c r="AI400" s="13">
        <f t="shared" si="638"/>
        <v>2.6161904247634783E-3</v>
      </c>
      <c r="AJ400" s="13">
        <f t="shared" si="639"/>
        <v>1.6997218884717521E-3</v>
      </c>
      <c r="AK400" s="13">
        <f t="shared" si="640"/>
        <v>7.3619883089133835E-4</v>
      </c>
      <c r="AL400" s="13">
        <f t="shared" si="641"/>
        <v>9.8270728219150284E-6</v>
      </c>
      <c r="AM400" s="13">
        <f t="shared" si="642"/>
        <v>3.8180822157878954E-3</v>
      </c>
      <c r="AN400" s="13">
        <f t="shared" si="643"/>
        <v>3.0185425686880844E-3</v>
      </c>
      <c r="AO400" s="13">
        <f t="shared" si="644"/>
        <v>1.1932167412877198E-3</v>
      </c>
      <c r="AP400" s="13">
        <f t="shared" si="645"/>
        <v>3.1444892345471222E-4</v>
      </c>
      <c r="AQ400" s="13">
        <f t="shared" si="646"/>
        <v>6.2150145510310757E-5</v>
      </c>
      <c r="AR400" s="13">
        <f t="shared" si="647"/>
        <v>3.1835587246042306E-4</v>
      </c>
      <c r="AS400" s="13">
        <f t="shared" si="648"/>
        <v>4.136674759012798E-4</v>
      </c>
      <c r="AT400" s="13">
        <f t="shared" si="649"/>
        <v>2.6875706626050858E-4</v>
      </c>
      <c r="AU400" s="13">
        <f t="shared" si="650"/>
        <v>1.1640647762244818E-4</v>
      </c>
      <c r="AV400" s="13">
        <f t="shared" si="651"/>
        <v>3.7814265372647767E-5</v>
      </c>
      <c r="AW400" s="13">
        <f t="shared" si="652"/>
        <v>2.8042208461108706E-7</v>
      </c>
      <c r="AX400" s="13">
        <f t="shared" si="653"/>
        <v>8.2686105373313765E-4</v>
      </c>
      <c r="AY400" s="13">
        <f t="shared" si="654"/>
        <v>6.5370915240197541E-4</v>
      </c>
      <c r="AZ400" s="13">
        <f t="shared" si="655"/>
        <v>2.5840838312843556E-4</v>
      </c>
      <c r="BA400" s="13">
        <f t="shared" si="656"/>
        <v>6.8098472871506679E-5</v>
      </c>
      <c r="BB400" s="13">
        <f t="shared" si="657"/>
        <v>1.3459514987347831E-5</v>
      </c>
      <c r="BC400" s="13">
        <f t="shared" si="658"/>
        <v>2.1281950805148242E-6</v>
      </c>
      <c r="BD400" s="13">
        <f t="shared" si="659"/>
        <v>4.1948230320096984E-5</v>
      </c>
      <c r="BE400" s="13">
        <f t="shared" si="660"/>
        <v>5.4506984340919528E-5</v>
      </c>
      <c r="BF400" s="13">
        <f t="shared" si="661"/>
        <v>3.5412832904632267E-5</v>
      </c>
      <c r="BG400" s="13">
        <f t="shared" si="662"/>
        <v>1.5338324675209869E-5</v>
      </c>
      <c r="BH400" s="13">
        <f t="shared" si="663"/>
        <v>4.9826048471409707E-6</v>
      </c>
      <c r="BI400" s="13">
        <f t="shared" si="664"/>
        <v>1.2948663736595714E-6</v>
      </c>
      <c r="BJ400" s="14">
        <f t="shared" si="665"/>
        <v>0.48514839405421334</v>
      </c>
      <c r="BK400" s="14">
        <f t="shared" si="666"/>
        <v>0.2880147460782187</v>
      </c>
      <c r="BL400" s="14">
        <f t="shared" si="667"/>
        <v>0.21688175857091249</v>
      </c>
      <c r="BM400" s="14">
        <f t="shared" si="668"/>
        <v>0.34724028711571719</v>
      </c>
      <c r="BN400" s="14">
        <f t="shared" si="669"/>
        <v>0.652338006867347</v>
      </c>
    </row>
    <row r="401" spans="1:66" x14ac:dyDescent="0.25">
      <c r="A401" t="s">
        <v>338</v>
      </c>
      <c r="B401" t="s">
        <v>88</v>
      </c>
      <c r="C401" t="s">
        <v>73</v>
      </c>
      <c r="D401" t="s">
        <v>359</v>
      </c>
      <c r="E401" s="10">
        <f>VLOOKUP(A401,home!$A$2:$E$405,3,FALSE)</f>
        <v>1.4215</v>
      </c>
      <c r="F401" s="10">
        <f>VLOOKUP(B401,home!$B$2:$E$405,3,FALSE)</f>
        <v>0.99660000000000004</v>
      </c>
      <c r="G401" s="10">
        <f>VLOOKUP(C401,away!$B$2:$E$405,4,FALSE)</f>
        <v>1.407</v>
      </c>
      <c r="H401" s="10">
        <f>VLOOKUP(A401,away!$A$2:$E$405,3,FALSE)</f>
        <v>1.0277000000000001</v>
      </c>
      <c r="I401" s="10">
        <f>VLOOKUP(C401,away!$B$2:$E$405,3,FALSE)</f>
        <v>0.16220000000000001</v>
      </c>
      <c r="J401" s="10">
        <f>VLOOKUP(B401,home!$B$2:$E$405,4,FALSE)</f>
        <v>1.1352</v>
      </c>
      <c r="K401" s="12">
        <f t="shared" si="614"/>
        <v>1.9932503283</v>
      </c>
      <c r="L401" s="12">
        <f t="shared" si="615"/>
        <v>0.18922982548800002</v>
      </c>
      <c r="M401" s="13">
        <f t="shared" si="616"/>
        <v>0.1127615176412148</v>
      </c>
      <c r="N401" s="13">
        <f t="shared" si="617"/>
        <v>0.22476193205795758</v>
      </c>
      <c r="O401" s="13">
        <f t="shared" si="618"/>
        <v>2.1337842305009107E-2</v>
      </c>
      <c r="P401" s="13">
        <f t="shared" si="619"/>
        <v>4.2531661179673025E-2</v>
      </c>
      <c r="Q401" s="13">
        <f t="shared" si="620"/>
        <v>0.2240033974319332</v>
      </c>
      <c r="R401" s="13">
        <f t="shared" si="621"/>
        <v>2.0188780878336683E-3</v>
      </c>
      <c r="S401" s="13">
        <f t="shared" si="622"/>
        <v>4.0105486351695984E-3</v>
      </c>
      <c r="T401" s="13">
        <f t="shared" si="623"/>
        <v>4.2388123804763825E-2</v>
      </c>
      <c r="U401" s="13">
        <f t="shared" si="624"/>
        <v>4.0241294113721347E-3</v>
      </c>
      <c r="V401" s="13">
        <f t="shared" si="625"/>
        <v>1.68078711862963E-4</v>
      </c>
      <c r="W401" s="13">
        <f t="shared" si="626"/>
        <v>0.14883161515717211</v>
      </c>
      <c r="X401" s="13">
        <f t="shared" si="627"/>
        <v>2.8163380563288851E-2</v>
      </c>
      <c r="Y401" s="13">
        <f t="shared" si="628"/>
        <v>2.6646757945716399E-3</v>
      </c>
      <c r="Z401" s="13">
        <f t="shared" si="629"/>
        <v>1.2734398274743736E-4</v>
      </c>
      <c r="AA401" s="13">
        <f t="shared" si="630"/>
        <v>2.5382843541835897E-4</v>
      </c>
      <c r="AB401" s="13">
        <f t="shared" si="631"/>
        <v>2.529718061147598E-4</v>
      </c>
      <c r="AC401" s="13">
        <f t="shared" si="632"/>
        <v>3.9622708693143782E-6</v>
      </c>
      <c r="AD401" s="13">
        <f t="shared" si="633"/>
        <v>7.4164666443363128E-2</v>
      </c>
      <c r="AE401" s="13">
        <f t="shared" si="634"/>
        <v>1.4034166888453334E-2</v>
      </c>
      <c r="AF401" s="13">
        <f t="shared" si="635"/>
        <v>1.3278414755857461E-3</v>
      </c>
      <c r="AG401" s="13">
        <f t="shared" si="636"/>
        <v>8.375573690027302E-5</v>
      </c>
      <c r="AH401" s="13">
        <f t="shared" si="637"/>
        <v>6.0243199080611158E-6</v>
      </c>
      <c r="AI401" s="13">
        <f t="shared" si="638"/>
        <v>1.2007977634527043E-5</v>
      </c>
      <c r="AJ401" s="13">
        <f t="shared" si="639"/>
        <v>1.1967452681120047E-5</v>
      </c>
      <c r="AK401" s="13">
        <f t="shared" si="640"/>
        <v>7.951376328519085E-6</v>
      </c>
      <c r="AL401" s="13">
        <f t="shared" si="641"/>
        <v>5.9779955304245492E-8</v>
      </c>
      <c r="AM401" s="13">
        <f t="shared" si="642"/>
        <v>2.956574914729871E-2</v>
      </c>
      <c r="AN401" s="13">
        <f t="shared" si="643"/>
        <v>5.5947215515653199E-3</v>
      </c>
      <c r="AO401" s="13">
        <f t="shared" si="644"/>
        <v>5.2934409142832894E-4</v>
      </c>
      <c r="AP401" s="13">
        <f t="shared" si="645"/>
        <v>3.3389230014695524E-5</v>
      </c>
      <c r="AQ401" s="13">
        <f t="shared" si="646"/>
        <v>1.579559542214882E-6</v>
      </c>
      <c r="AR401" s="13">
        <f t="shared" si="647"/>
        <v>2.2799620097725797E-7</v>
      </c>
      <c r="AS401" s="13">
        <f t="shared" si="648"/>
        <v>4.5445350244907214E-7</v>
      </c>
      <c r="AT401" s="13">
        <f t="shared" si="649"/>
        <v>4.5291979647684912E-7</v>
      </c>
      <c r="AU401" s="13">
        <f t="shared" si="650"/>
        <v>3.009275110070163E-7</v>
      </c>
      <c r="AV401" s="13">
        <f t="shared" si="651"/>
        <v>1.4995596502730924E-7</v>
      </c>
      <c r="AW401" s="13">
        <f t="shared" si="652"/>
        <v>6.2633188104563265E-10</v>
      </c>
      <c r="AX401" s="13">
        <f t="shared" si="653"/>
        <v>9.8219898657147722E-3</v>
      </c>
      <c r="AY401" s="13">
        <f t="shared" si="654"/>
        <v>1.8586134282341108E-3</v>
      </c>
      <c r="AZ401" s="13">
        <f t="shared" si="655"/>
        <v>1.7585254733719707E-4</v>
      </c>
      <c r="BA401" s="13">
        <f t="shared" si="656"/>
        <v>1.1092182281412684E-5</v>
      </c>
      <c r="BB401" s="13">
        <f t="shared" si="657"/>
        <v>5.2474292934820213E-7</v>
      </c>
      <c r="BC401" s="13">
        <f t="shared" si="658"/>
        <v>1.9859402589324455E-8</v>
      </c>
      <c r="BD401" s="13">
        <f t="shared" si="659"/>
        <v>7.1906135538089051E-9</v>
      </c>
      <c r="BE401" s="13">
        <f t="shared" si="660"/>
        <v>1.4332692826808027E-8</v>
      </c>
      <c r="BF401" s="13">
        <f t="shared" si="661"/>
        <v>1.4284322341229083E-8</v>
      </c>
      <c r="BG401" s="13">
        <f t="shared" si="662"/>
        <v>9.4907433987326333E-9</v>
      </c>
      <c r="BH401" s="13">
        <f t="shared" si="663"/>
        <v>4.7293568488337193E-9</v>
      </c>
      <c r="BI401" s="13">
        <f t="shared" si="664"/>
        <v>1.8853584183171327E-9</v>
      </c>
      <c r="BJ401" s="14">
        <f t="shared" si="665"/>
        <v>0.80801643155973846</v>
      </c>
      <c r="BK401" s="14">
        <f t="shared" si="666"/>
        <v>0.16133444164697913</v>
      </c>
      <c r="BL401" s="14">
        <f t="shared" si="667"/>
        <v>2.792723933836358E-2</v>
      </c>
      <c r="BM401" s="14">
        <f t="shared" si="668"/>
        <v>0.36813161502230485</v>
      </c>
      <c r="BN401" s="14">
        <f t="shared" si="669"/>
        <v>0.62741522870362132</v>
      </c>
    </row>
    <row r="402" spans="1:66" x14ac:dyDescent="0.25">
      <c r="A402" t="s">
        <v>338</v>
      </c>
      <c r="B402" t="s">
        <v>80</v>
      </c>
      <c r="C402" t="s">
        <v>76</v>
      </c>
      <c r="D402" t="s">
        <v>359</v>
      </c>
      <c r="E402" s="10">
        <f>VLOOKUP(A402,home!$A$2:$E$405,3,FALSE)</f>
        <v>1.4215</v>
      </c>
      <c r="F402" s="10">
        <f>VLOOKUP(B402,home!$B$2:$E$405,3,FALSE)</f>
        <v>1.1725000000000001</v>
      </c>
      <c r="G402" s="10">
        <f>VLOOKUP(C402,away!$B$2:$E$405,4,FALSE)</f>
        <v>0.59530000000000005</v>
      </c>
      <c r="H402" s="10">
        <f>VLOOKUP(A402,away!$A$2:$E$405,3,FALSE)</f>
        <v>1.0277000000000001</v>
      </c>
      <c r="I402" s="10">
        <f>VLOOKUP(C402,away!$B$2:$E$405,3,FALSE)</f>
        <v>1.1976</v>
      </c>
      <c r="J402" s="10">
        <f>VLOOKUP(B402,home!$B$2:$E$405,4,FALSE)</f>
        <v>0.89200000000000002</v>
      </c>
      <c r="K402" s="12">
        <f t="shared" si="614"/>
        <v>0.99219171887500024</v>
      </c>
      <c r="L402" s="12">
        <f t="shared" si="615"/>
        <v>1.0978499798400001</v>
      </c>
      <c r="M402" s="13">
        <f t="shared" si="616"/>
        <v>0.12368197833036021</v>
      </c>
      <c r="N402" s="13">
        <f t="shared" si="617"/>
        <v>0.12271623467346061</v>
      </c>
      <c r="O402" s="13">
        <f t="shared" si="618"/>
        <v>0.13578425741655725</v>
      </c>
      <c r="P402" s="13">
        <f t="shared" si="619"/>
        <v>0.13472401576229945</v>
      </c>
      <c r="Q402" s="13">
        <f t="shared" si="620"/>
        <v>6.087901590726439E-2</v>
      </c>
      <c r="R402" s="13">
        <f t="shared" si="621"/>
        <v>7.453537213367839E-2</v>
      </c>
      <c r="S402" s="13">
        <f t="shared" si="622"/>
        <v>3.6687965110485492E-2</v>
      </c>
      <c r="T402" s="13">
        <f t="shared" si="623"/>
        <v>6.6836026386469252E-2</v>
      </c>
      <c r="U402" s="13">
        <f t="shared" si="624"/>
        <v>7.3953378994302155E-2</v>
      </c>
      <c r="V402" s="13">
        <f t="shared" si="625"/>
        <v>4.4403756370044022E-3</v>
      </c>
      <c r="W402" s="13">
        <f t="shared" si="626"/>
        <v>2.013455181214905E-2</v>
      </c>
      <c r="X402" s="13">
        <f t="shared" si="627"/>
        <v>2.210471730105527E-2</v>
      </c>
      <c r="Y402" s="13">
        <f t="shared" si="628"/>
        <v>1.2133831721666216E-2</v>
      </c>
      <c r="Z402" s="13">
        <f t="shared" si="629"/>
        <v>2.7276218931441908E-2</v>
      </c>
      <c r="AA402" s="13">
        <f t="shared" si="630"/>
        <v>2.7063238545998167E-2</v>
      </c>
      <c r="AB402" s="13">
        <f t="shared" si="631"/>
        <v>1.342596058563904E-2</v>
      </c>
      <c r="AC402" s="13">
        <f t="shared" si="632"/>
        <v>3.0230012356389173E-4</v>
      </c>
      <c r="AD402" s="13">
        <f t="shared" si="633"/>
        <v>4.9943338928184781E-3</v>
      </c>
      <c r="AE402" s="13">
        <f t="shared" si="634"/>
        <v>5.4830293635449948E-3</v>
      </c>
      <c r="AF402" s="13">
        <f t="shared" si="635"/>
        <v>3.0097718381150006E-3</v>
      </c>
      <c r="AG402" s="13">
        <f t="shared" si="636"/>
        <v>1.1014259839325178E-3</v>
      </c>
      <c r="AH402" s="13">
        <f t="shared" si="637"/>
        <v>7.486299100998732E-3</v>
      </c>
      <c r="AI402" s="13">
        <f t="shared" si="638"/>
        <v>7.4278439730322996E-3</v>
      </c>
      <c r="AJ402" s="13">
        <f t="shared" si="639"/>
        <v>3.684922639569114E-3</v>
      </c>
      <c r="AK402" s="13">
        <f t="shared" si="640"/>
        <v>1.2187165758918276E-3</v>
      </c>
      <c r="AL402" s="13">
        <f t="shared" si="641"/>
        <v>1.3171550831175399E-5</v>
      </c>
      <c r="AM402" s="13">
        <f t="shared" si="642"/>
        <v>9.9106734595024761E-4</v>
      </c>
      <c r="AN402" s="13">
        <f t="shared" si="643"/>
        <v>1.0880432657715616E-3</v>
      </c>
      <c r="AO402" s="13">
        <f t="shared" si="644"/>
        <v>5.9725413869617843E-4</v>
      </c>
      <c r="AP402" s="13">
        <f t="shared" si="645"/>
        <v>2.1856514804231868E-4</v>
      </c>
      <c r="AQ402" s="13">
        <f t="shared" si="646"/>
        <v>5.9987935842996548E-5</v>
      </c>
      <c r="AR402" s="13">
        <f t="shared" si="647"/>
        <v>1.6437666634215341E-3</v>
      </c>
      <c r="AS402" s="13">
        <f t="shared" si="648"/>
        <v>1.6309316712096358E-3</v>
      </c>
      <c r="AT402" s="13">
        <f t="shared" si="649"/>
        <v>8.0909844911258258E-4</v>
      </c>
      <c r="AU402" s="13">
        <f t="shared" si="650"/>
        <v>2.6759359365470346E-4</v>
      </c>
      <c r="AV402" s="13">
        <f t="shared" si="651"/>
        <v>6.6376036912049632E-5</v>
      </c>
      <c r="AW402" s="13">
        <f t="shared" si="652"/>
        <v>3.9854100136232893E-7</v>
      </c>
      <c r="AX402" s="13">
        <f t="shared" si="653"/>
        <v>1.6388813558321008E-4</v>
      </c>
      <c r="AY402" s="13">
        <f t="shared" si="654"/>
        <v>1.7992458634604236E-4</v>
      </c>
      <c r="AZ402" s="13">
        <f t="shared" si="655"/>
        <v>9.8765101746361493E-5</v>
      </c>
      <c r="BA402" s="13">
        <f t="shared" si="656"/>
        <v>3.6143088320379503E-5</v>
      </c>
      <c r="BB402" s="13">
        <f t="shared" si="657"/>
        <v>9.9199221959709943E-6</v>
      </c>
      <c r="BC402" s="13">
        <f t="shared" si="658"/>
        <v>2.1781172765722258E-6</v>
      </c>
      <c r="BD402" s="13">
        <f t="shared" si="659"/>
        <v>3.0076819971649918E-4</v>
      </c>
      <c r="BE402" s="13">
        <f t="shared" si="660"/>
        <v>2.9841971705965267E-4</v>
      </c>
      <c r="BF402" s="13">
        <f t="shared" si="661"/>
        <v>1.4804478600780399E-4</v>
      </c>
      <c r="BG402" s="13">
        <f t="shared" si="662"/>
        <v>4.8962936899854881E-5</v>
      </c>
      <c r="BH402" s="13">
        <f t="shared" si="663"/>
        <v>1.2145155130958795E-5</v>
      </c>
      <c r="BI402" s="13">
        <f t="shared" si="664"/>
        <v>2.4100644690779077E-6</v>
      </c>
      <c r="BJ402" s="14">
        <f t="shared" si="665"/>
        <v>0.32283867566624763</v>
      </c>
      <c r="BK402" s="14">
        <f t="shared" si="666"/>
        <v>0.30002973110089065</v>
      </c>
      <c r="BL402" s="14">
        <f t="shared" si="667"/>
        <v>0.34980850723926143</v>
      </c>
      <c r="BM402" s="14">
        <f t="shared" si="668"/>
        <v>0.34745273266887661</v>
      </c>
      <c r="BN402" s="14">
        <f t="shared" si="669"/>
        <v>0.65232087422362039</v>
      </c>
    </row>
    <row r="403" spans="1:66" x14ac:dyDescent="0.25">
      <c r="A403" t="s">
        <v>350</v>
      </c>
      <c r="B403" t="s">
        <v>99</v>
      </c>
      <c r="C403" t="s">
        <v>103</v>
      </c>
      <c r="D403" t="s">
        <v>359</v>
      </c>
      <c r="E403" s="10">
        <f>VLOOKUP(A403,home!$A$2:$E$405,3,FALSE)</f>
        <v>1.6204000000000001</v>
      </c>
      <c r="F403" s="10">
        <f>VLOOKUP(B403,home!$B$2:$E$405,3,FALSE)</f>
        <v>0.34289999999999998</v>
      </c>
      <c r="G403" s="10">
        <f>VLOOKUP(C403,away!$B$2:$E$405,4,FALSE)</f>
        <v>1.0286</v>
      </c>
      <c r="H403" s="10">
        <f>VLOOKUP(A403,away!$A$2:$E$405,3,FALSE)</f>
        <v>1.3241000000000001</v>
      </c>
      <c r="I403" s="10">
        <f>VLOOKUP(C403,away!$B$2:$E$405,3,FALSE)</f>
        <v>0.83909999999999996</v>
      </c>
      <c r="J403" s="10">
        <f>VLOOKUP(B403,home!$B$2:$E$405,4,FALSE)</f>
        <v>1.3426</v>
      </c>
      <c r="K403" s="12">
        <f t="shared" si="614"/>
        <v>0.57152632557600003</v>
      </c>
      <c r="L403" s="12">
        <f t="shared" si="615"/>
        <v>1.491698831406</v>
      </c>
      <c r="M403" s="13">
        <f t="shared" si="616"/>
        <v>0.12704357298689059</v>
      </c>
      <c r="N403" s="13">
        <f t="shared" si="617"/>
        <v>7.2608746457243953E-2</v>
      </c>
      <c r="O403" s="13">
        <f t="shared" si="618"/>
        <v>0.18951074936218756</v>
      </c>
      <c r="P403" s="13">
        <f t="shared" si="619"/>
        <v>0.10831038224012535</v>
      </c>
      <c r="Q403" s="13">
        <f t="shared" si="620"/>
        <v>2.0748905033694021E-2</v>
      </c>
      <c r="R403" s="13">
        <f t="shared" si="621"/>
        <v>0.14134648168122529</v>
      </c>
      <c r="S403" s="13">
        <f t="shared" si="622"/>
        <v>2.3084872821965929E-2</v>
      </c>
      <c r="T403" s="13">
        <f t="shared" si="623"/>
        <v>3.0951117391715445E-2</v>
      </c>
      <c r="U403" s="13">
        <f t="shared" si="624"/>
        <v>8.0783235308366091E-2</v>
      </c>
      <c r="V403" s="13">
        <f t="shared" si="625"/>
        <v>2.1867662676033346E-3</v>
      </c>
      <c r="W403" s="13">
        <f t="shared" si="626"/>
        <v>3.9528484845441723E-3</v>
      </c>
      <c r="X403" s="13">
        <f t="shared" si="627"/>
        <v>5.8964594651195208E-3</v>
      </c>
      <c r="Y403" s="13">
        <f t="shared" si="628"/>
        <v>4.3978708467758186E-3</v>
      </c>
      <c r="Z403" s="13">
        <f t="shared" si="629"/>
        <v>7.0282127182411114E-2</v>
      </c>
      <c r="AA403" s="13">
        <f t="shared" si="630"/>
        <v>4.0168085902228534E-2</v>
      </c>
      <c r="AB403" s="13">
        <f t="shared" si="631"/>
        <v>1.1478559270560901E-2</v>
      </c>
      <c r="AC403" s="13">
        <f t="shared" si="632"/>
        <v>1.1651981124734344E-4</v>
      </c>
      <c r="AD403" s="13">
        <f t="shared" si="633"/>
        <v>5.6478924248254772E-4</v>
      </c>
      <c r="AE403" s="13">
        <f t="shared" si="634"/>
        <v>8.4249545300189637E-4</v>
      </c>
      <c r="AF403" s="13">
        <f t="shared" si="635"/>
        <v>6.2837474135389885E-4</v>
      </c>
      <c r="AG403" s="13">
        <f t="shared" si="636"/>
        <v>3.1244862245421941E-4</v>
      </c>
      <c r="AH403" s="13">
        <f t="shared" si="637"/>
        <v>2.620994174668264E-2</v>
      </c>
      <c r="AI403" s="13">
        <f t="shared" si="638"/>
        <v>1.4979671700042538E-2</v>
      </c>
      <c r="AJ403" s="13">
        <f t="shared" si="639"/>
        <v>4.2806383625300527E-3</v>
      </c>
      <c r="AK403" s="13">
        <f t="shared" si="640"/>
        <v>8.1549917148548891E-4</v>
      </c>
      <c r="AL403" s="13">
        <f t="shared" si="641"/>
        <v>3.973536007539488E-6</v>
      </c>
      <c r="AM403" s="13">
        <f t="shared" si="642"/>
        <v>6.455838409618063E-5</v>
      </c>
      <c r="AN403" s="13">
        <f t="shared" si="643"/>
        <v>9.6301666113732354E-5</v>
      </c>
      <c r="AO403" s="13">
        <f t="shared" si="644"/>
        <v>7.1826541402152683E-5</v>
      </c>
      <c r="AP403" s="13">
        <f t="shared" si="645"/>
        <v>3.5714522624508602E-5</v>
      </c>
      <c r="AQ403" s="13">
        <f t="shared" si="646"/>
        <v>1.3318827915800663E-5</v>
      </c>
      <c r="AR403" s="13">
        <f t="shared" si="647"/>
        <v>7.8194678949491565E-3</v>
      </c>
      <c r="AS403" s="13">
        <f t="shared" si="648"/>
        <v>4.4690317539597922E-3</v>
      </c>
      <c r="AT403" s="13">
        <f t="shared" si="649"/>
        <v>1.2770846486115531E-3</v>
      </c>
      <c r="AU403" s="13">
        <f t="shared" si="650"/>
        <v>2.4329583222349274E-4</v>
      </c>
      <c r="AV403" s="13">
        <f t="shared" si="651"/>
        <v>3.4762493254661945E-5</v>
      </c>
      <c r="AW403" s="13">
        <f t="shared" si="652"/>
        <v>9.4100523873436268E-8</v>
      </c>
      <c r="AX403" s="13">
        <f t="shared" si="653"/>
        <v>6.1494693412690293E-6</v>
      </c>
      <c r="AY403" s="13">
        <f t="shared" si="654"/>
        <v>9.1731562301380371E-6</v>
      </c>
      <c r="AZ403" s="13">
        <f t="shared" si="655"/>
        <v>6.8417932144007893E-6</v>
      </c>
      <c r="BA403" s="13">
        <f t="shared" si="656"/>
        <v>3.4019649808810521E-6</v>
      </c>
      <c r="BB403" s="13">
        <f t="shared" si="657"/>
        <v>1.2686767966161008E-6</v>
      </c>
      <c r="BC403" s="13">
        <f t="shared" si="658"/>
        <v>3.7849673898882857E-7</v>
      </c>
      <c r="BD403" s="13">
        <f t="shared" si="659"/>
        <v>1.9440485201853994E-3</v>
      </c>
      <c r="BE403" s="13">
        <f t="shared" si="660"/>
        <v>1.1110749074830218E-3</v>
      </c>
      <c r="BF403" s="13">
        <f t="shared" si="661"/>
        <v>3.1750427965673275E-4</v>
      </c>
      <c r="BG403" s="13">
        <f t="shared" si="662"/>
        <v>6.0487351435622416E-5</v>
      </c>
      <c r="BH403" s="13">
        <f t="shared" si="663"/>
        <v>8.6425284274563667E-6</v>
      </c>
      <c r="BI403" s="13">
        <f t="shared" si="664"/>
        <v>9.8788650316605314E-7</v>
      </c>
      <c r="BJ403" s="14">
        <f t="shared" si="665"/>
        <v>0.14121298923784015</v>
      </c>
      <c r="BK403" s="14">
        <f t="shared" si="666"/>
        <v>0.26075526082007022</v>
      </c>
      <c r="BL403" s="14">
        <f t="shared" si="667"/>
        <v>0.5268592506019989</v>
      </c>
      <c r="BM403" s="14">
        <f t="shared" si="668"/>
        <v>0.3395317110252476</v>
      </c>
      <c r="BN403" s="14">
        <f t="shared" si="669"/>
        <v>0.65956883776136677</v>
      </c>
    </row>
    <row r="404" spans="1:66" x14ac:dyDescent="0.25">
      <c r="A404" t="s">
        <v>350</v>
      </c>
      <c r="B404" t="s">
        <v>100</v>
      </c>
      <c r="C404" t="s">
        <v>97</v>
      </c>
      <c r="D404" t="s">
        <v>359</v>
      </c>
      <c r="E404" s="10">
        <f>VLOOKUP(A404,home!$A$2:$E$405,3,FALSE)</f>
        <v>1.6204000000000001</v>
      </c>
      <c r="F404" s="10">
        <f>VLOOKUP(B404,home!$B$2:$E$405,3,FALSE)</f>
        <v>0.89139999999999997</v>
      </c>
      <c r="G404" s="10">
        <f>VLOOKUP(C404,away!$B$2:$E$405,4,FALSE)</f>
        <v>0.89139999999999997</v>
      </c>
      <c r="H404" s="10">
        <f>VLOOKUP(A404,away!$A$2:$E$405,3,FALSE)</f>
        <v>1.3241000000000001</v>
      </c>
      <c r="I404" s="10">
        <f>VLOOKUP(C404,away!$B$2:$E$405,3,FALSE)</f>
        <v>1.0069999999999999</v>
      </c>
      <c r="J404" s="10">
        <f>VLOOKUP(B404,home!$B$2:$E$405,4,FALSE)</f>
        <v>0.92310000000000003</v>
      </c>
      <c r="K404" s="12">
        <f t="shared" si="614"/>
        <v>1.2875600527840001</v>
      </c>
      <c r="L404" s="12">
        <f t="shared" si="615"/>
        <v>1.2308326469699999</v>
      </c>
      <c r="M404" s="13">
        <f t="shared" si="616"/>
        <v>8.0589033481199265E-2</v>
      </c>
      <c r="N404" s="13">
        <f t="shared" si="617"/>
        <v>0.10376322020286448</v>
      </c>
      <c r="O404" s="13">
        <f t="shared" si="618"/>
        <v>9.9191613396418438E-2</v>
      </c>
      <c r="P404" s="13">
        <f t="shared" si="619"/>
        <v>0.12771515898042266</v>
      </c>
      <c r="Q404" s="13">
        <f t="shared" si="620"/>
        <v>6.6800688640719016E-2</v>
      </c>
      <c r="R404" s="13">
        <f t="shared" si="621"/>
        <v>6.1044138036969321E-2</v>
      </c>
      <c r="S404" s="13">
        <f t="shared" si="622"/>
        <v>5.0599818389681694E-2</v>
      </c>
      <c r="T404" s="13">
        <f t="shared" si="623"/>
        <v>8.2220468419074988E-2</v>
      </c>
      <c r="U404" s="13">
        <f t="shared" si="624"/>
        <v>7.8597993593034002E-2</v>
      </c>
      <c r="V404" s="13">
        <f t="shared" si="625"/>
        <v>8.9099024614480524E-3</v>
      </c>
      <c r="W404" s="13">
        <f t="shared" si="626"/>
        <v>2.866996606408392E-2</v>
      </c>
      <c r="X404" s="13">
        <f t="shared" si="627"/>
        <v>3.5287930219196482E-2</v>
      </c>
      <c r="Y404" s="13">
        <f t="shared" si="628"/>
        <v>2.1716768278893132E-2</v>
      </c>
      <c r="Z404" s="13">
        <f t="shared" si="629"/>
        <v>2.5045039334014994E-2</v>
      </c>
      <c r="AA404" s="13">
        <f t="shared" si="630"/>
        <v>3.2246992166881705E-2</v>
      </c>
      <c r="AB404" s="13">
        <f t="shared" si="631"/>
        <v>2.0759969468257727E-2</v>
      </c>
      <c r="AC404" s="13">
        <f t="shared" si="632"/>
        <v>8.8250966059588449E-4</v>
      </c>
      <c r="AD404" s="13">
        <f t="shared" si="633"/>
        <v>9.228575754696839E-3</v>
      </c>
      <c r="AE404" s="13">
        <f t="shared" si="634"/>
        <v>1.1358832323916676E-2</v>
      </c>
      <c r="AF404" s="13">
        <f t="shared" si="635"/>
        <v>6.9904108278673804E-3</v>
      </c>
      <c r="AG404" s="13">
        <f t="shared" si="636"/>
        <v>2.8680086208905846E-3</v>
      </c>
      <c r="AH404" s="13">
        <f t="shared" si="637"/>
        <v>7.7065630142383618E-3</v>
      </c>
      <c r="AI404" s="13">
        <f t="shared" si="638"/>
        <v>9.9226626813959679E-3</v>
      </c>
      <c r="AJ404" s="13">
        <f t="shared" si="639"/>
        <v>6.3880120429080115E-3</v>
      </c>
      <c r="AK404" s="13">
        <f t="shared" si="640"/>
        <v>2.7416497077171567E-3</v>
      </c>
      <c r="AL404" s="13">
        <f t="shared" si="641"/>
        <v>5.5943026854171925E-5</v>
      </c>
      <c r="AM404" s="13">
        <f t="shared" si="642"/>
        <v>2.3764690971677213E-3</v>
      </c>
      <c r="AN404" s="13">
        <f t="shared" si="643"/>
        <v>2.9250357493093523E-3</v>
      </c>
      <c r="AO404" s="13">
        <f t="shared" si="644"/>
        <v>1.8001147469021541E-3</v>
      </c>
      <c r="AP404" s="13">
        <f t="shared" si="645"/>
        <v>7.3854666625976977E-4</v>
      </c>
      <c r="AQ404" s="13">
        <f t="shared" si="646"/>
        <v>2.2725683703584543E-4</v>
      </c>
      <c r="AR404" s="13">
        <f t="shared" si="647"/>
        <v>1.8970978707712213E-3</v>
      </c>
      <c r="AS404" s="13">
        <f t="shared" si="648"/>
        <v>2.4426274346266083E-3</v>
      </c>
      <c r="AT404" s="13">
        <f t="shared" si="649"/>
        <v>1.5725147543297414E-3</v>
      </c>
      <c r="AU404" s="13">
        <f t="shared" si="650"/>
        <v>6.7490239336280718E-4</v>
      </c>
      <c r="AV404" s="13">
        <f t="shared" si="651"/>
        <v>2.1724434030556583E-4</v>
      </c>
      <c r="AW404" s="13">
        <f t="shared" si="652"/>
        <v>2.4626912137815263E-6</v>
      </c>
      <c r="AX404" s="13">
        <f t="shared" si="653"/>
        <v>5.0997444603146931E-4</v>
      </c>
      <c r="AY404" s="13">
        <f t="shared" si="654"/>
        <v>6.2769319729597266E-4</v>
      </c>
      <c r="AZ404" s="13">
        <f t="shared" si="655"/>
        <v>3.8629263975643234E-4</v>
      </c>
      <c r="BA404" s="13">
        <f t="shared" si="656"/>
        <v>1.5848719743214603E-4</v>
      </c>
      <c r="BB404" s="13">
        <f t="shared" si="657"/>
        <v>4.8767804181566332E-5</v>
      </c>
      <c r="BC404" s="13">
        <f t="shared" si="658"/>
        <v>1.2005001101542388E-5</v>
      </c>
      <c r="BD404" s="13">
        <f t="shared" si="659"/>
        <v>3.891683323070816E-4</v>
      </c>
      <c r="BE404" s="13">
        <f t="shared" si="660"/>
        <v>5.0107759848716732E-4</v>
      </c>
      <c r="BF404" s="13">
        <f t="shared" si="661"/>
        <v>3.2258374957850862E-4</v>
      </c>
      <c r="BG404" s="13">
        <f t="shared" si="662"/>
        <v>1.3844864987818845E-4</v>
      </c>
      <c r="BH404" s="13">
        <f t="shared" si="663"/>
        <v>4.4565237736258439E-5</v>
      </c>
      <c r="BI404" s="13">
        <f t="shared" si="664"/>
        <v>1.1476083970405687E-5</v>
      </c>
      <c r="BJ404" s="14">
        <f t="shared" si="665"/>
        <v>0.37871551273467741</v>
      </c>
      <c r="BK404" s="14">
        <f t="shared" si="666"/>
        <v>0.26938005919749775</v>
      </c>
      <c r="BL404" s="14">
        <f t="shared" si="667"/>
        <v>0.3268113005531742</v>
      </c>
      <c r="BM404" s="14">
        <f t="shared" si="668"/>
        <v>0.46022282857468899</v>
      </c>
      <c r="BN404" s="14">
        <f t="shared" si="669"/>
        <v>0.53910385273859318</v>
      </c>
    </row>
    <row r="405" spans="1:66" x14ac:dyDescent="0.25">
      <c r="A405" t="s">
        <v>350</v>
      </c>
      <c r="B405" t="s">
        <v>102</v>
      </c>
      <c r="C405" t="s">
        <v>106</v>
      </c>
      <c r="D405" t="s">
        <v>359</v>
      </c>
      <c r="E405" s="10">
        <f>VLOOKUP(A405,home!$A$2:$E$405,3,FALSE)</f>
        <v>1.6204000000000001</v>
      </c>
      <c r="F405" s="10">
        <f>VLOOKUP(B405,home!$B$2:$E$405,3,FALSE)</f>
        <v>0.68569999999999998</v>
      </c>
      <c r="G405" s="10">
        <f>VLOOKUP(C405,away!$B$2:$E$405,4,FALSE)</f>
        <v>0.82279999999999998</v>
      </c>
      <c r="H405" s="10">
        <f>VLOOKUP(A405,away!$A$2:$E$405,3,FALSE)</f>
        <v>1.3241000000000001</v>
      </c>
      <c r="I405" s="10">
        <f>VLOOKUP(C405,away!$B$2:$E$405,3,FALSE)</f>
        <v>1.5944</v>
      </c>
      <c r="J405" s="10">
        <f>VLOOKUP(B405,home!$B$2:$E$405,4,FALSE)</f>
        <v>0.83909999999999996</v>
      </c>
      <c r="K405" s="12">
        <f t="shared" si="614"/>
        <v>0.91421989278400007</v>
      </c>
      <c r="L405" s="12">
        <f t="shared" si="615"/>
        <v>1.7714618030640001</v>
      </c>
      <c r="M405" s="13">
        <f t="shared" si="616"/>
        <v>6.8174703739533105E-2</v>
      </c>
      <c r="N405" s="13">
        <f t="shared" si="617"/>
        <v>6.2326670343336922E-2</v>
      </c>
      <c r="O405" s="13">
        <f t="shared" si="618"/>
        <v>0.12076888360978735</v>
      </c>
      <c r="P405" s="13">
        <f t="shared" si="619"/>
        <v>0.11040931582538316</v>
      </c>
      <c r="Q405" s="13">
        <f t="shared" si="620"/>
        <v>2.84901409394346E-2</v>
      </c>
      <c r="R405" s="13">
        <f t="shared" si="621"/>
        <v>0.10696873215671016</v>
      </c>
      <c r="S405" s="13">
        <f t="shared" si="622"/>
        <v>4.4702126860730135E-2</v>
      </c>
      <c r="T405" s="13">
        <f t="shared" si="623"/>
        <v>5.0469196438118299E-2</v>
      </c>
      <c r="U405" s="13">
        <f t="shared" si="624"/>
        <v>9.7792942843547961E-2</v>
      </c>
      <c r="V405" s="13">
        <f t="shared" si="625"/>
        <v>8.0439272957855256E-3</v>
      </c>
      <c r="W405" s="13">
        <f t="shared" si="626"/>
        <v>8.6820845316836499E-3</v>
      </c>
      <c r="X405" s="13">
        <f t="shared" si="627"/>
        <v>1.5379981118850385E-2</v>
      </c>
      <c r="Y405" s="13">
        <f t="shared" si="628"/>
        <v>1.3622524541944493E-2</v>
      </c>
      <c r="Z405" s="13">
        <f t="shared" si="629"/>
        <v>6.3163674379265275E-2</v>
      </c>
      <c r="AA405" s="13">
        <f t="shared" si="630"/>
        <v>5.7745487618855382E-2</v>
      </c>
      <c r="AB405" s="13">
        <f t="shared" si="631"/>
        <v>2.6396036749834886E-2</v>
      </c>
      <c r="AC405" s="13">
        <f t="shared" si="632"/>
        <v>8.1419909123290344E-4</v>
      </c>
      <c r="AD405" s="13">
        <f t="shared" si="633"/>
        <v>1.9843335974243626E-3</v>
      </c>
      <c r="AE405" s="13">
        <f t="shared" si="634"/>
        <v>3.5151711723738354E-3</v>
      </c>
      <c r="AF405" s="13">
        <f t="shared" si="635"/>
        <v>3.1134957315459753E-3</v>
      </c>
      <c r="AG405" s="13">
        <f t="shared" si="636"/>
        <v>1.8384795874788332E-3</v>
      </c>
      <c r="AH405" s="13">
        <f t="shared" si="637"/>
        <v>2.7973009126010168E-2</v>
      </c>
      <c r="AI405" s="13">
        <f t="shared" si="638"/>
        <v>2.5573481404026866E-2</v>
      </c>
      <c r="AJ405" s="13">
        <f t="shared" si="639"/>
        <v>1.1689892713651531E-2</v>
      </c>
      <c r="AK405" s="13">
        <f t="shared" si="640"/>
        <v>3.5623774877769892E-3</v>
      </c>
      <c r="AL405" s="13">
        <f t="shared" si="641"/>
        <v>5.2744000151214634E-5</v>
      </c>
      <c r="AM405" s="13">
        <f t="shared" si="642"/>
        <v>3.628234497369981E-4</v>
      </c>
      <c r="AN405" s="13">
        <f t="shared" si="643"/>
        <v>6.4272788246500325E-4</v>
      </c>
      <c r="AO405" s="13">
        <f t="shared" si="644"/>
        <v>5.6928394677548079E-4</v>
      </c>
      <c r="AP405" s="13">
        <f t="shared" si="645"/>
        <v>3.3615492227009441E-4</v>
      </c>
      <c r="AQ405" s="13">
        <f t="shared" si="646"/>
        <v>1.4887140117835509E-4</v>
      </c>
      <c r="AR405" s="13">
        <f t="shared" si="647"/>
        <v>9.9106234366975448E-3</v>
      </c>
      <c r="AS405" s="13">
        <f t="shared" si="648"/>
        <v>9.0604890957202266E-3</v>
      </c>
      <c r="AT405" s="13">
        <f t="shared" si="649"/>
        <v>4.1416396848299739E-3</v>
      </c>
      <c r="AU405" s="13">
        <f t="shared" si="650"/>
        <v>1.2621231295384062E-3</v>
      </c>
      <c r="AV405" s="13">
        <f t="shared" si="651"/>
        <v>2.8846451804170209E-4</v>
      </c>
      <c r="AW405" s="13">
        <f t="shared" si="652"/>
        <v>2.3727556846852324E-6</v>
      </c>
      <c r="AX405" s="13">
        <f t="shared" si="653"/>
        <v>5.5283402553013214E-5</v>
      </c>
      <c r="AY405" s="13">
        <f t="shared" si="654"/>
        <v>9.7932435966073745E-5</v>
      </c>
      <c r="AZ405" s="13">
        <f t="shared" si="655"/>
        <v>8.6741784797455377E-5</v>
      </c>
      <c r="BA405" s="13">
        <f t="shared" si="656"/>
        <v>5.121991949942991E-5</v>
      </c>
      <c r="BB405" s="13">
        <f t="shared" si="657"/>
        <v>2.2683532737313264E-5</v>
      </c>
      <c r="BC405" s="13">
        <f t="shared" si="658"/>
        <v>8.0366023605404506E-6</v>
      </c>
      <c r="BD405" s="13">
        <f t="shared" si="659"/>
        <v>2.9260484771100968E-3</v>
      </c>
      <c r="BE405" s="13">
        <f t="shared" si="660"/>
        <v>2.675051725024379E-3</v>
      </c>
      <c r="BF405" s="13">
        <f t="shared" si="661"/>
        <v>1.2227927506217211E-3</v>
      </c>
      <c r="BG405" s="13">
        <f t="shared" si="662"/>
        <v>3.7263381912348083E-4</v>
      </c>
      <c r="BH405" s="13">
        <f t="shared" si="663"/>
        <v>8.5167312541690275E-5</v>
      </c>
      <c r="BI405" s="13">
        <f t="shared" si="664"/>
        <v>1.5572330268113103E-5</v>
      </c>
      <c r="BJ405" s="14">
        <f t="shared" si="665"/>
        <v>0.19180383728253114</v>
      </c>
      <c r="BK405" s="14">
        <f t="shared" si="666"/>
        <v>0.23229494924878208</v>
      </c>
      <c r="BL405" s="14">
        <f t="shared" si="667"/>
        <v>0.51043144998971857</v>
      </c>
      <c r="BM405" s="14">
        <f t="shared" si="668"/>
        <v>0.50045990460583034</v>
      </c>
      <c r="BN405" s="14">
        <f t="shared" si="669"/>
        <v>0.49713844661418527</v>
      </c>
    </row>
    <row r="406" spans="1:66" x14ac:dyDescent="0.25">
      <c r="A406" t="s">
        <v>339</v>
      </c>
      <c r="B406" t="s">
        <v>127</v>
      </c>
      <c r="C406" t="s">
        <v>122</v>
      </c>
      <c r="D406" t="s">
        <v>359</v>
      </c>
      <c r="E406" s="10">
        <f>VLOOKUP(A406,home!$A$2:$E$405,3,FALSE)</f>
        <v>1.2710999999999999</v>
      </c>
      <c r="F406" s="10">
        <f>VLOOKUP(B406,home!$B$2:$E$405,3,FALSE)</f>
        <v>0.74529999999999996</v>
      </c>
      <c r="G406" s="10">
        <f>VLOOKUP(C406,away!$B$2:$E$405,4,FALSE)</f>
        <v>1.2422</v>
      </c>
      <c r="H406" s="10">
        <f>VLOOKUP(A406,away!$A$2:$E$405,3,FALSE)</f>
        <v>0.94469999999999998</v>
      </c>
      <c r="I406" s="10">
        <f>VLOOKUP(C406,away!$B$2:$E$405,3,FALSE)</f>
        <v>0.8357</v>
      </c>
      <c r="J406" s="10">
        <f>VLOOKUP(B406,home!$B$2:$E$405,4,FALSE)</f>
        <v>0.8357</v>
      </c>
      <c r="K406" s="12">
        <f t="shared" si="614"/>
        <v>1.1767992010259998</v>
      </c>
      <c r="L406" s="12">
        <f t="shared" si="615"/>
        <v>0.65977327470299996</v>
      </c>
      <c r="M406" s="13">
        <f t="shared" si="616"/>
        <v>0.15936271064372229</v>
      </c>
      <c r="N406" s="13">
        <f t="shared" si="617"/>
        <v>0.18753791055886992</v>
      </c>
      <c r="O406" s="13">
        <f t="shared" si="618"/>
        <v>0.10514325746695526</v>
      </c>
      <c r="P406" s="13">
        <f t="shared" si="619"/>
        <v>0.1237325013803839</v>
      </c>
      <c r="Q406" s="13">
        <f t="shared" si="620"/>
        <v>0.1103472316538818</v>
      </c>
      <c r="R406" s="13">
        <f t="shared" si="621"/>
        <v>3.4685355645956858E-2</v>
      </c>
      <c r="S406" s="13">
        <f t="shared" si="622"/>
        <v>2.401711767452577E-2</v>
      </c>
      <c r="T406" s="13">
        <f t="shared" si="623"/>
        <v>7.280415438269211E-2</v>
      </c>
      <c r="U406" s="13">
        <f t="shared" si="624"/>
        <v>4.0817698811464673E-2</v>
      </c>
      <c r="V406" s="13">
        <f t="shared" si="625"/>
        <v>2.0719318240985996E-3</v>
      </c>
      <c r="W406" s="13">
        <f t="shared" si="626"/>
        <v>4.3285511348573009E-2</v>
      </c>
      <c r="X406" s="13">
        <f t="shared" si="627"/>
        <v>2.8558623569641874E-2</v>
      </c>
      <c r="Y406" s="13">
        <f t="shared" si="628"/>
        <v>9.4211082967764499E-3</v>
      </c>
      <c r="Z406" s="13">
        <f t="shared" si="629"/>
        <v>7.6281568929237147E-3</v>
      </c>
      <c r="AA406" s="13">
        <f t="shared" si="630"/>
        <v>8.9768089368935985E-3</v>
      </c>
      <c r="AB406" s="13">
        <f t="shared" si="631"/>
        <v>5.281950792349722E-3</v>
      </c>
      <c r="AC406" s="13">
        <f t="shared" si="632"/>
        <v>1.0054316747382093E-4</v>
      </c>
      <c r="AD406" s="13">
        <f t="shared" si="633"/>
        <v>1.2734588792750639E-2</v>
      </c>
      <c r="AE406" s="13">
        <f t="shared" si="634"/>
        <v>8.4019413497892093E-3</v>
      </c>
      <c r="AF406" s="13">
        <f t="shared" si="635"/>
        <v>2.7716881791064853E-3</v>
      </c>
      <c r="AG406" s="13">
        <f t="shared" si="636"/>
        <v>6.0956192879489353E-4</v>
      </c>
      <c r="AH406" s="13">
        <f t="shared" si="637"/>
        <v>1.2582135132981349E-3</v>
      </c>
      <c r="AI406" s="13">
        <f t="shared" si="638"/>
        <v>1.4806646571693611E-3</v>
      </c>
      <c r="AJ406" s="13">
        <f t="shared" si="639"/>
        <v>8.7122249277217013E-4</v>
      </c>
      <c r="AK406" s="13">
        <f t="shared" si="640"/>
        <v>3.4175131113672327E-4</v>
      </c>
      <c r="AL406" s="13">
        <f t="shared" si="641"/>
        <v>3.1225517081107179E-6</v>
      </c>
      <c r="AM406" s="13">
        <f t="shared" si="642"/>
        <v>2.9972107833407206E-3</v>
      </c>
      <c r="AN406" s="13">
        <f t="shared" si="643"/>
        <v>1.9774795734998503E-3</v>
      </c>
      <c r="AO406" s="13">
        <f t="shared" si="644"/>
        <v>6.5234408693314397E-4</v>
      </c>
      <c r="AP406" s="13">
        <f t="shared" si="645"/>
        <v>1.4346639815633963E-4</v>
      </c>
      <c r="AQ406" s="13">
        <f t="shared" si="646"/>
        <v>2.3663823830363151E-5</v>
      </c>
      <c r="AR406" s="13">
        <f t="shared" si="647"/>
        <v>1.6602712998885547E-4</v>
      </c>
      <c r="AS406" s="13">
        <f t="shared" si="648"/>
        <v>1.9538059391952488E-4</v>
      </c>
      <c r="AT406" s="13">
        <f t="shared" si="649"/>
        <v>1.1496186341024112E-4</v>
      </c>
      <c r="AU406" s="13">
        <f t="shared" si="650"/>
        <v>4.5095676336543961E-5</v>
      </c>
      <c r="AV406" s="13">
        <f t="shared" si="651"/>
        <v>1.3267138970643002E-5</v>
      </c>
      <c r="AW406" s="13">
        <f t="shared" si="652"/>
        <v>6.7344824055326361E-8</v>
      </c>
      <c r="AX406" s="13">
        <f t="shared" si="653"/>
        <v>5.8785254252364443E-4</v>
      </c>
      <c r="AY406" s="13">
        <f t="shared" si="654"/>
        <v>3.8784939702330931E-4</v>
      </c>
      <c r="AZ406" s="13">
        <f t="shared" si="655"/>
        <v>1.2794633338282637E-4</v>
      </c>
      <c r="BA406" s="13">
        <f t="shared" si="656"/>
        <v>2.8138523787409703E-5</v>
      </c>
      <c r="BB406" s="13">
        <f t="shared" si="657"/>
        <v>4.6412614961318898E-6</v>
      </c>
      <c r="BC406" s="13">
        <f t="shared" si="658"/>
        <v>6.1243605921117653E-7</v>
      </c>
      <c r="BD406" s="13">
        <f t="shared" si="659"/>
        <v>1.8256710540381296E-5</v>
      </c>
      <c r="BE406" s="13">
        <f t="shared" si="660"/>
        <v>2.1484482377283655E-5</v>
      </c>
      <c r="BF406" s="13">
        <f t="shared" si="661"/>
        <v>1.264146084802229E-5</v>
      </c>
      <c r="BG406" s="13">
        <f t="shared" si="662"/>
        <v>4.9588203419180302E-6</v>
      </c>
      <c r="BH406" s="13">
        <f t="shared" si="663"/>
        <v>1.4588839541001531E-6</v>
      </c>
      <c r="BI406" s="13">
        <f t="shared" si="664"/>
        <v>3.4336269431494226E-7</v>
      </c>
      <c r="BJ406" s="14">
        <f t="shared" si="665"/>
        <v>0.48340352522090935</v>
      </c>
      <c r="BK406" s="14">
        <f t="shared" si="666"/>
        <v>0.30967577663893575</v>
      </c>
      <c r="BL406" s="14">
        <f t="shared" si="667"/>
        <v>0.1994507997513783</v>
      </c>
      <c r="BM406" s="14">
        <f t="shared" si="668"/>
        <v>0.27896150910217782</v>
      </c>
      <c r="BN406" s="14">
        <f t="shared" si="669"/>
        <v>0.72080896734977007</v>
      </c>
    </row>
    <row r="407" spans="1:66" x14ac:dyDescent="0.25">
      <c r="A407" t="s">
        <v>339</v>
      </c>
      <c r="B407" t="s">
        <v>117</v>
      </c>
      <c r="C407" t="s">
        <v>115</v>
      </c>
      <c r="D407" t="s">
        <v>359</v>
      </c>
      <c r="E407" s="10">
        <f>VLOOKUP(A407,home!$A$2:$E$405,3,FALSE)</f>
        <v>1.2710999999999999</v>
      </c>
      <c r="F407" s="10">
        <f>VLOOKUP(B407,home!$B$2:$E$405,3,FALSE)</f>
        <v>1.0766</v>
      </c>
      <c r="G407" s="10">
        <f>VLOOKUP(C407,away!$B$2:$E$405,4,FALSE)</f>
        <v>0.99380000000000002</v>
      </c>
      <c r="H407" s="10">
        <f>VLOOKUP(A407,away!$A$2:$E$405,3,FALSE)</f>
        <v>0.94469999999999998</v>
      </c>
      <c r="I407" s="10">
        <f>VLOOKUP(C407,away!$B$2:$E$405,3,FALSE)</f>
        <v>0.8357</v>
      </c>
      <c r="J407" s="10">
        <f>VLOOKUP(B407,home!$B$2:$E$405,4,FALSE)</f>
        <v>1.0027999999999999</v>
      </c>
      <c r="K407" s="12">
        <f t="shared" si="614"/>
        <v>1.3599817691880001</v>
      </c>
      <c r="L407" s="12">
        <f t="shared" si="615"/>
        <v>0.79169635021199991</v>
      </c>
      <c r="M407" s="13">
        <f t="shared" si="616"/>
        <v>0.11628884737146615</v>
      </c>
      <c r="N407" s="13">
        <f t="shared" si="617"/>
        <v>0.15815071238507986</v>
      </c>
      <c r="O407" s="13">
        <f t="shared" si="618"/>
        <v>9.2065456034350068E-2</v>
      </c>
      <c r="P407" s="13">
        <f t="shared" si="619"/>
        <v>0.12520734177869547</v>
      </c>
      <c r="Q407" s="13">
        <f t="shared" si="620"/>
        <v>0.10754104281390174</v>
      </c>
      <c r="R407" s="13">
        <f t="shared" si="621"/>
        <v>3.6443942761499142E-2</v>
      </c>
      <c r="S407" s="13">
        <f t="shared" si="622"/>
        <v>3.3702454684260842E-2</v>
      </c>
      <c r="T407" s="13">
        <f t="shared" si="623"/>
        <v>8.5139851093758434E-2</v>
      </c>
      <c r="U407" s="13">
        <f t="shared" si="624"/>
        <v>4.9563097752969812E-2</v>
      </c>
      <c r="V407" s="13">
        <f t="shared" si="625"/>
        <v>4.0319092957993375E-3</v>
      </c>
      <c r="W407" s="13">
        <f t="shared" si="626"/>
        <v>4.8751285888790838E-2</v>
      </c>
      <c r="X407" s="13">
        <f t="shared" si="627"/>
        <v>3.8596215106297481E-2</v>
      </c>
      <c r="Y407" s="13">
        <f t="shared" si="628"/>
        <v>1.5278241315826483E-2</v>
      </c>
      <c r="Z407" s="13">
        <f t="shared" si="629"/>
        <v>9.6175121572046364E-3</v>
      </c>
      <c r="AA407" s="13">
        <f t="shared" si="630"/>
        <v>1.3079641198742262E-2</v>
      </c>
      <c r="AB407" s="13">
        <f t="shared" si="631"/>
        <v>8.8940367889048782E-3</v>
      </c>
      <c r="AC407" s="13">
        <f t="shared" si="632"/>
        <v>2.7132043217742191E-4</v>
      </c>
      <c r="AD407" s="13">
        <f t="shared" si="633"/>
        <v>1.657521500830695E-2</v>
      </c>
      <c r="AE407" s="13">
        <f t="shared" si="634"/>
        <v>1.3122537226055777E-2</v>
      </c>
      <c r="AF407" s="13">
        <f t="shared" si="635"/>
        <v>5.1945324136947286E-3</v>
      </c>
      <c r="AG407" s="13">
        <f t="shared" si="636"/>
        <v>1.3708307843266828E-3</v>
      </c>
      <c r="AH407" s="13">
        <f t="shared" si="637"/>
        <v>1.9035373182446115E-3</v>
      </c>
      <c r="AI407" s="13">
        <f t="shared" si="638"/>
        <v>2.588776049781688E-3</v>
      </c>
      <c r="AJ407" s="13">
        <f t="shared" si="639"/>
        <v>1.7603441161068113E-3</v>
      </c>
      <c r="AK407" s="13">
        <f t="shared" si="640"/>
        <v>7.9801196846754233E-4</v>
      </c>
      <c r="AL407" s="13">
        <f t="shared" si="641"/>
        <v>1.1685148094955614E-5</v>
      </c>
      <c r="AM407" s="13">
        <f t="shared" si="642"/>
        <v>4.5083980463337505E-3</v>
      </c>
      <c r="AN407" s="13">
        <f t="shared" si="643"/>
        <v>3.5692822785853414E-3</v>
      </c>
      <c r="AO407" s="13">
        <f t="shared" si="644"/>
        <v>1.4128938764161926E-3</v>
      </c>
      <c r="AP407" s="13">
        <f t="shared" si="645"/>
        <v>3.7286097506519474E-4</v>
      </c>
      <c r="AQ407" s="13">
        <f t="shared" si="646"/>
        <v>7.3798168273900524E-5</v>
      </c>
      <c r="AR407" s="13">
        <f t="shared" si="647"/>
        <v>3.0140470946931952E-4</v>
      </c>
      <c r="AS407" s="13">
        <f t="shared" si="648"/>
        <v>4.0990491002568035E-4</v>
      </c>
      <c r="AT407" s="13">
        <f t="shared" si="649"/>
        <v>2.787316023677864E-4</v>
      </c>
      <c r="AU407" s="13">
        <f t="shared" si="650"/>
        <v>1.263566325722494E-4</v>
      </c>
      <c r="AV407" s="13">
        <f t="shared" si="651"/>
        <v>4.296067917856149E-5</v>
      </c>
      <c r="AW407" s="13">
        <f t="shared" si="652"/>
        <v>3.4948090330676682E-7</v>
      </c>
      <c r="AX407" s="13">
        <f t="shared" si="653"/>
        <v>1.0218898585427822E-3</v>
      </c>
      <c r="AY407" s="13">
        <f t="shared" si="654"/>
        <v>8.0902647132697757E-4</v>
      </c>
      <c r="AZ407" s="13">
        <f t="shared" si="655"/>
        <v>3.202516522872306E-4</v>
      </c>
      <c r="BA407" s="13">
        <f t="shared" si="656"/>
        <v>8.4514021421721003E-5</v>
      </c>
      <c r="BB407" s="13">
        <f t="shared" si="657"/>
        <v>1.6727360575328819E-5</v>
      </c>
      <c r="BC407" s="13">
        <f t="shared" si="658"/>
        <v>2.6485980632335856E-6</v>
      </c>
      <c r="BD407" s="13">
        <f t="shared" si="659"/>
        <v>3.9770168070594734E-5</v>
      </c>
      <c r="BE407" s="13">
        <f t="shared" si="660"/>
        <v>5.4086703533551542E-5</v>
      </c>
      <c r="BF407" s="13">
        <f t="shared" si="661"/>
        <v>3.6778465380553144E-5</v>
      </c>
      <c r="BG407" s="13">
        <f t="shared" si="662"/>
        <v>1.6672680805421423E-5</v>
      </c>
      <c r="BH407" s="13">
        <f t="shared" si="663"/>
        <v>5.6686354847159637E-6</v>
      </c>
      <c r="BI407" s="13">
        <f t="shared" si="664"/>
        <v>1.541848183077177E-6</v>
      </c>
      <c r="BJ407" s="14">
        <f t="shared" si="665"/>
        <v>0.50191275534293056</v>
      </c>
      <c r="BK407" s="14">
        <f t="shared" si="666"/>
        <v>0.28032258518182118</v>
      </c>
      <c r="BL407" s="14">
        <f t="shared" si="667"/>
        <v>0.20841072102413835</v>
      </c>
      <c r="BM407" s="14">
        <f t="shared" si="668"/>
        <v>0.36375755357067874</v>
      </c>
      <c r="BN407" s="14">
        <f t="shared" si="669"/>
        <v>0.63569734314499238</v>
      </c>
    </row>
    <row r="408" spans="1:66" x14ac:dyDescent="0.25">
      <c r="A408" t="s">
        <v>339</v>
      </c>
      <c r="B408" t="s">
        <v>119</v>
      </c>
      <c r="C408" t="s">
        <v>128</v>
      </c>
      <c r="D408" t="s">
        <v>359</v>
      </c>
      <c r="E408" s="10">
        <f>VLOOKUP(A408,home!$A$2:$E$405,3,FALSE)</f>
        <v>1.2710999999999999</v>
      </c>
      <c r="F408" s="10">
        <f>VLOOKUP(B408,home!$B$2:$E$405,3,FALSE)</f>
        <v>1.2836000000000001</v>
      </c>
      <c r="G408" s="10">
        <f>VLOOKUP(C408,away!$B$2:$E$405,4,FALSE)</f>
        <v>0.99380000000000002</v>
      </c>
      <c r="H408" s="10">
        <f>VLOOKUP(A408,away!$A$2:$E$405,3,FALSE)</f>
        <v>0.94469999999999998</v>
      </c>
      <c r="I408" s="10">
        <f>VLOOKUP(C408,away!$B$2:$E$405,3,FALSE)</f>
        <v>0.61280000000000001</v>
      </c>
      <c r="J408" s="10">
        <f>VLOOKUP(B408,home!$B$2:$E$405,4,FALSE)</f>
        <v>0.8357</v>
      </c>
      <c r="K408" s="12">
        <f t="shared" si="614"/>
        <v>1.6214681394479999</v>
      </c>
      <c r="L408" s="12">
        <f t="shared" si="615"/>
        <v>0.483796892112</v>
      </c>
      <c r="M408" s="13">
        <f t="shared" si="616"/>
        <v>0.1218133855988969</v>
      </c>
      <c r="N408" s="13">
        <f t="shared" si="617"/>
        <v>0.19751652370690514</v>
      </c>
      <c r="O408" s="13">
        <f t="shared" si="618"/>
        <v>5.8932937370386976E-2</v>
      </c>
      <c r="P408" s="13">
        <f t="shared" si="619"/>
        <v>9.5557880310166862E-2</v>
      </c>
      <c r="Q408" s="13">
        <f t="shared" si="620"/>
        <v>0.16013337510263614</v>
      </c>
      <c r="R408" s="13">
        <f t="shared" si="621"/>
        <v>1.425578597141218E-2</v>
      </c>
      <c r="S408" s="13">
        <f t="shared" si="622"/>
        <v>1.874036347581589E-2</v>
      </c>
      <c r="T408" s="13">
        <f t="shared" si="623"/>
        <v>7.7472029198060482E-2</v>
      </c>
      <c r="U408" s="13">
        <f t="shared" si="624"/>
        <v>2.3115302755434601E-2</v>
      </c>
      <c r="V408" s="13">
        <f t="shared" si="625"/>
        <v>1.6334543213937E-3</v>
      </c>
      <c r="W408" s="13">
        <f t="shared" si="626"/>
        <v>8.6550388597066708E-2</v>
      </c>
      <c r="X408" s="13">
        <f t="shared" si="627"/>
        <v>4.1872809014346757E-2</v>
      </c>
      <c r="Y408" s="13">
        <f t="shared" si="628"/>
        <v>1.0128967432570149E-2</v>
      </c>
      <c r="Z408" s="13">
        <f t="shared" si="629"/>
        <v>2.2989683158610198E-3</v>
      </c>
      <c r="AA408" s="13">
        <f t="shared" si="630"/>
        <v>3.727703877769069E-3</v>
      </c>
      <c r="AB408" s="13">
        <f t="shared" si="631"/>
        <v>3.0221765355496542E-3</v>
      </c>
      <c r="AC408" s="13">
        <f t="shared" si="632"/>
        <v>8.0086350818738323E-5</v>
      </c>
      <c r="AD408" s="13">
        <f t="shared" si="633"/>
        <v>3.5084674391746784E-2</v>
      </c>
      <c r="AE408" s="13">
        <f t="shared" si="634"/>
        <v>1.697385643148857E-2</v>
      </c>
      <c r="AF408" s="13">
        <f t="shared" si="635"/>
        <v>4.1059494943547258E-3</v>
      </c>
      <c r="AG408" s="13">
        <f t="shared" si="636"/>
        <v>6.6214853484588448E-4</v>
      </c>
      <c r="AH408" s="13">
        <f t="shared" si="637"/>
        <v>2.7805843156938003E-4</v>
      </c>
      <c r="AI408" s="13">
        <f t="shared" si="638"/>
        <v>4.5086288769463162E-4</v>
      </c>
      <c r="AJ408" s="13">
        <f t="shared" si="639"/>
        <v>3.6552990382818348E-4</v>
      </c>
      <c r="AK408" s="13">
        <f t="shared" si="640"/>
        <v>1.9756503102429703E-4</v>
      </c>
      <c r="AL408" s="13">
        <f t="shared" si="641"/>
        <v>2.5129855437116547E-6</v>
      </c>
      <c r="AM408" s="13">
        <f t="shared" si="642"/>
        <v>1.1377736341824906E-2</v>
      </c>
      <c r="AN408" s="13">
        <f t="shared" si="643"/>
        <v>5.5045134814446454E-3</v>
      </c>
      <c r="AO408" s="13">
        <f t="shared" si="644"/>
        <v>1.3315332574557622E-3</v>
      </c>
      <c r="AP408" s="13">
        <f t="shared" si="645"/>
        <v>2.1473055056695504E-4</v>
      </c>
      <c r="AQ408" s="13">
        <f t="shared" si="646"/>
        <v>2.5971493251447878E-5</v>
      </c>
      <c r="AR408" s="13">
        <f t="shared" si="647"/>
        <v>2.6904761003760674E-5</v>
      </c>
      <c r="AS408" s="13">
        <f t="shared" si="648"/>
        <v>4.3625212767060918E-5</v>
      </c>
      <c r="AT408" s="13">
        <f t="shared" si="649"/>
        <v>3.5368446289214708E-5</v>
      </c>
      <c r="AU408" s="13">
        <f t="shared" si="650"/>
        <v>1.9116269599913166E-5</v>
      </c>
      <c r="AV408" s="13">
        <f t="shared" si="651"/>
        <v>7.7491055253393905E-6</v>
      </c>
      <c r="AW408" s="13">
        <f t="shared" si="652"/>
        <v>5.475943811432648E-8</v>
      </c>
      <c r="AX408" s="13">
        <f t="shared" si="653"/>
        <v>3.0747728295514561E-3</v>
      </c>
      <c r="AY408" s="13">
        <f t="shared" si="654"/>
        <v>1.4875655388874147E-3</v>
      </c>
      <c r="AZ408" s="13">
        <f t="shared" si="655"/>
        <v>3.5983979226332182E-4</v>
      </c>
      <c r="BA408" s="13">
        <f t="shared" si="656"/>
        <v>5.8029791051740913E-5</v>
      </c>
      <c r="BB408" s="13">
        <f t="shared" si="657"/>
        <v>7.0186581401852508E-6</v>
      </c>
      <c r="BC408" s="13">
        <f t="shared" si="658"/>
        <v>6.7912099900364333E-7</v>
      </c>
      <c r="BD408" s="13">
        <f t="shared" si="659"/>
        <v>2.1694066261059219E-6</v>
      </c>
      <c r="BE408" s="13">
        <f t="shared" si="660"/>
        <v>3.517623725738132E-6</v>
      </c>
      <c r="BF408" s="13">
        <f t="shared" si="661"/>
        <v>2.8518573989253755E-6</v>
      </c>
      <c r="BG408" s="13">
        <f t="shared" si="662"/>
        <v>1.5413986368688473E-6</v>
      </c>
      <c r="BH408" s="13">
        <f t="shared" si="663"/>
        <v>6.2483219496785323E-7</v>
      </c>
      <c r="BI408" s="13">
        <f t="shared" si="664"/>
        <v>2.0262909932834692E-7</v>
      </c>
      <c r="BJ408" s="14">
        <f t="shared" si="665"/>
        <v>0.65394311275945816</v>
      </c>
      <c r="BK408" s="14">
        <f t="shared" si="666"/>
        <v>0.2393152485815232</v>
      </c>
      <c r="BL408" s="14">
        <f t="shared" si="667"/>
        <v>0.10448959430753617</v>
      </c>
      <c r="BM408" s="14">
        <f t="shared" si="668"/>
        <v>0.35034952512452516</v>
      </c>
      <c r="BN408" s="14">
        <f t="shared" si="669"/>
        <v>0.64820988806040425</v>
      </c>
    </row>
    <row r="409" spans="1:66" x14ac:dyDescent="0.25">
      <c r="A409" t="s">
        <v>339</v>
      </c>
      <c r="B409" t="s">
        <v>113</v>
      </c>
      <c r="C409" t="s">
        <v>112</v>
      </c>
      <c r="D409" t="s">
        <v>359</v>
      </c>
      <c r="E409" s="10">
        <f>VLOOKUP(A409,home!$A$2:$E$405,3,FALSE)</f>
        <v>1.2710999999999999</v>
      </c>
      <c r="F409" s="10">
        <f>VLOOKUP(B409,home!$B$2:$E$405,3,FALSE)</f>
        <v>1.1180000000000001</v>
      </c>
      <c r="G409" s="10">
        <f>VLOOKUP(C409,away!$B$2:$E$405,4,FALSE)</f>
        <v>0.91090000000000004</v>
      </c>
      <c r="H409" s="10">
        <f>VLOOKUP(A409,away!$A$2:$E$405,3,FALSE)</f>
        <v>0.94469999999999998</v>
      </c>
      <c r="I409" s="10">
        <f>VLOOKUP(C409,away!$B$2:$E$405,3,FALSE)</f>
        <v>0.89139999999999997</v>
      </c>
      <c r="J409" s="10">
        <f>VLOOKUP(B409,home!$B$2:$E$405,4,FALSE)</f>
        <v>1.2257</v>
      </c>
      <c r="K409" s="12">
        <f t="shared" si="614"/>
        <v>1.2944706988200001</v>
      </c>
      <c r="L409" s="12">
        <f t="shared" si="615"/>
        <v>1.032168809406</v>
      </c>
      <c r="M409" s="13">
        <f t="shared" si="616"/>
        <v>9.7623258638993238E-2</v>
      </c>
      <c r="N409" s="13">
        <f t="shared" si="617"/>
        <v>0.12637044783150317</v>
      </c>
      <c r="O409" s="13">
        <f t="shared" si="618"/>
        <v>0.10076368263974367</v>
      </c>
      <c r="P409" s="13">
        <f t="shared" si="619"/>
        <v>0.13043563468234567</v>
      </c>
      <c r="Q409" s="13">
        <f t="shared" si="620"/>
        <v>8.179142095732117E-2</v>
      </c>
      <c r="R409" s="13">
        <f t="shared" si="621"/>
        <v>5.2002565170814113E-2</v>
      </c>
      <c r="S409" s="13">
        <f t="shared" si="622"/>
        <v>4.3569163312560048E-2</v>
      </c>
      <c r="T409" s="13">
        <f t="shared" si="623"/>
        <v>8.4422553589143148E-2</v>
      </c>
      <c r="U409" s="13">
        <f t="shared" si="624"/>
        <v>6.7315796877096337E-2</v>
      </c>
      <c r="V409" s="13">
        <f t="shared" si="625"/>
        <v>6.4681437924177165E-3</v>
      </c>
      <c r="W409" s="13">
        <f t="shared" si="626"/>
        <v>3.5292199281368099E-2</v>
      </c>
      <c r="X409" s="13">
        <f t="shared" si="627"/>
        <v>3.6427507313569009E-2</v>
      </c>
      <c r="Y409" s="13">
        <f t="shared" si="628"/>
        <v>1.8799668426737436E-2</v>
      </c>
      <c r="Z409" s="13">
        <f t="shared" si="629"/>
        <v>1.7891808592805709E-2</v>
      </c>
      <c r="AA409" s="13">
        <f t="shared" si="630"/>
        <v>2.3160421972282887E-2</v>
      </c>
      <c r="AB409" s="13">
        <f t="shared" si="631"/>
        <v>1.4990243807713563E-2</v>
      </c>
      <c r="AC409" s="13">
        <f t="shared" si="632"/>
        <v>5.4013539687079054E-4</v>
      </c>
      <c r="AD409" s="13">
        <f t="shared" si="633"/>
        <v>1.1421179466661819E-2</v>
      </c>
      <c r="AE409" s="13">
        <f t="shared" si="634"/>
        <v>1.1788585212116585E-2</v>
      </c>
      <c r="AF409" s="13">
        <f t="shared" si="635"/>
        <v>6.0839049814857757E-3</v>
      </c>
      <c r="AG409" s="13">
        <f t="shared" si="636"/>
        <v>2.0932056537598023E-3</v>
      </c>
      <c r="AH409" s="13">
        <f t="shared" si="637"/>
        <v>4.6168416933390763E-3</v>
      </c>
      <c r="AI409" s="13">
        <f t="shared" si="638"/>
        <v>5.9763662931179452E-3</v>
      </c>
      <c r="AJ409" s="13">
        <f t="shared" si="639"/>
        <v>3.8681155259283413E-3</v>
      </c>
      <c r="AK409" s="13">
        <f t="shared" si="640"/>
        <v>1.6690540693216503E-3</v>
      </c>
      <c r="AL409" s="13">
        <f t="shared" si="641"/>
        <v>2.8867261465128577E-5</v>
      </c>
      <c r="AM409" s="13">
        <f t="shared" si="642"/>
        <v>2.9568764331116713E-3</v>
      </c>
      <c r="AN409" s="13">
        <f t="shared" si="643"/>
        <v>3.0519956275255342E-3</v>
      </c>
      <c r="AO409" s="13">
        <f t="shared" si="644"/>
        <v>1.5750873465876739E-3</v>
      </c>
      <c r="AP409" s="13">
        <f t="shared" si="645"/>
        <v>5.4191867707928507E-4</v>
      </c>
      <c r="AQ409" s="13">
        <f t="shared" si="646"/>
        <v>1.3983788892895E-4</v>
      </c>
      <c r="AR409" s="13">
        <f t="shared" si="647"/>
        <v>9.5307199876595546E-4</v>
      </c>
      <c r="AS409" s="13">
        <f t="shared" si="648"/>
        <v>1.2337237762683406E-3</v>
      </c>
      <c r="AT409" s="13">
        <f t="shared" si="649"/>
        <v>7.9850963940846431E-4</v>
      </c>
      <c r="AU409" s="13">
        <f t="shared" si="650"/>
        <v>3.4454911031319362E-4</v>
      </c>
      <c r="AV409" s="13">
        <f t="shared" si="651"/>
        <v>1.1150218190123228E-4</v>
      </c>
      <c r="AW409" s="13">
        <f t="shared" si="652"/>
        <v>1.0713861814965358E-6</v>
      </c>
      <c r="AX409" s="13">
        <f t="shared" si="653"/>
        <v>6.3793165044907644E-4</v>
      </c>
      <c r="AY409" s="13">
        <f t="shared" si="654"/>
        <v>6.5845315212642792E-4</v>
      </c>
      <c r="AZ409" s="13">
        <f t="shared" si="655"/>
        <v>3.3981740303998134E-4</v>
      </c>
      <c r="BA409" s="13">
        <f t="shared" si="656"/>
        <v>1.1691630810373881E-4</v>
      </c>
      <c r="BB409" s="13">
        <f t="shared" si="657"/>
        <v>3.0169341633895278E-5</v>
      </c>
      <c r="BC409" s="13">
        <f t="shared" si="658"/>
        <v>6.2279706869641142E-6</v>
      </c>
      <c r="BD409" s="13">
        <f t="shared" si="659"/>
        <v>1.6395519837407538E-4</v>
      </c>
      <c r="BE409" s="13">
        <f t="shared" si="660"/>
        <v>2.122352002144611E-4</v>
      </c>
      <c r="BF409" s="13">
        <f t="shared" si="661"/>
        <v>1.3736612396790808E-4</v>
      </c>
      <c r="BG409" s="13">
        <f t="shared" si="662"/>
        <v>5.9272140828977567E-5</v>
      </c>
      <c r="BH409" s="13">
        <f t="shared" si="663"/>
        <v>1.9181512389861017E-5</v>
      </c>
      <c r="BI409" s="13">
        <f t="shared" si="664"/>
        <v>4.9659811495455744E-6</v>
      </c>
      <c r="BJ409" s="14">
        <f t="shared" si="665"/>
        <v>0.42454590451293922</v>
      </c>
      <c r="BK409" s="14">
        <f t="shared" si="666"/>
        <v>0.27932365623677902</v>
      </c>
      <c r="BL409" s="14">
        <f t="shared" si="667"/>
        <v>0.27840142091293962</v>
      </c>
      <c r="BM409" s="14">
        <f t="shared" si="668"/>
        <v>0.41051839856879757</v>
      </c>
      <c r="BN409" s="14">
        <f t="shared" si="669"/>
        <v>0.58898700992072106</v>
      </c>
    </row>
    <row r="410" spans="1:66" x14ac:dyDescent="0.25">
      <c r="A410" t="s">
        <v>339</v>
      </c>
      <c r="B410" t="s">
        <v>118</v>
      </c>
      <c r="C410" t="s">
        <v>110</v>
      </c>
      <c r="D410" t="s">
        <v>359</v>
      </c>
      <c r="E410" s="10">
        <f>VLOOKUP(A410,home!$A$2:$E$405,3,FALSE)</f>
        <v>1.2710999999999999</v>
      </c>
      <c r="F410" s="10">
        <f>VLOOKUP(B410,home!$B$2:$E$405,3,FALSE)</f>
        <v>0.74529999999999996</v>
      </c>
      <c r="G410" s="10">
        <f>VLOOKUP(C410,away!$B$2:$E$405,4,FALSE)</f>
        <v>0.99380000000000002</v>
      </c>
      <c r="H410" s="10">
        <f>VLOOKUP(A410,away!$A$2:$E$405,3,FALSE)</f>
        <v>0.94469999999999998</v>
      </c>
      <c r="I410" s="10">
        <f>VLOOKUP(C410,away!$B$2:$E$405,3,FALSE)</f>
        <v>1.0027999999999999</v>
      </c>
      <c r="J410" s="10">
        <f>VLOOKUP(B410,home!$B$2:$E$405,4,FALSE)</f>
        <v>1.1142000000000001</v>
      </c>
      <c r="K410" s="12">
        <f t="shared" si="614"/>
        <v>0.94147725485399991</v>
      </c>
      <c r="L410" s="12">
        <f t="shared" si="615"/>
        <v>1.055531977272</v>
      </c>
      <c r="M410" s="13">
        <f t="shared" si="616"/>
        <v>0.13574064552403536</v>
      </c>
      <c r="N410" s="13">
        <f t="shared" si="617"/>
        <v>0.12779673032007871</v>
      </c>
      <c r="O410" s="13">
        <f t="shared" si="618"/>
        <v>0.14327859196616269</v>
      </c>
      <c r="P410" s="13">
        <f t="shared" si="619"/>
        <v>0.13489353544364921</v>
      </c>
      <c r="Q410" s="13">
        <f t="shared" si="620"/>
        <v>6.0158857420532313E-2</v>
      </c>
      <c r="R410" s="13">
        <f t="shared" si="621"/>
        <v>7.5617567739395888E-2</v>
      </c>
      <c r="S410" s="13">
        <f t="shared" si="622"/>
        <v>3.3512927970541187E-2</v>
      </c>
      <c r="T410" s="13">
        <f t="shared" si="623"/>
        <v>6.3499597723518791E-2</v>
      </c>
      <c r="U410" s="13">
        <f t="shared" si="624"/>
        <v>7.1192220094022818E-2</v>
      </c>
      <c r="V410" s="13">
        <f t="shared" si="625"/>
        <v>3.7004206068960914E-3</v>
      </c>
      <c r="W410" s="13">
        <f t="shared" si="626"/>
        <v>1.8879398646478647E-2</v>
      </c>
      <c r="X410" s="13">
        <f t="shared" si="627"/>
        <v>1.9927808983023928E-2</v>
      </c>
      <c r="Y410" s="13">
        <f t="shared" si="628"/>
        <v>1.0517219809274983E-2</v>
      </c>
      <c r="Z410" s="13">
        <f t="shared" si="629"/>
        <v>2.6605586930821323E-2</v>
      </c>
      <c r="AA410" s="13">
        <f t="shared" si="630"/>
        <v>2.5048554947409117E-2</v>
      </c>
      <c r="AB410" s="13">
        <f t="shared" si="631"/>
        <v>1.1791322374973155E-2</v>
      </c>
      <c r="AC410" s="13">
        <f t="shared" si="632"/>
        <v>2.2983297318836319E-4</v>
      </c>
      <c r="AD410" s="13">
        <f t="shared" si="633"/>
        <v>4.4436311027452602E-3</v>
      </c>
      <c r="AE410" s="13">
        <f t="shared" si="634"/>
        <v>4.6903947241480615E-3</v>
      </c>
      <c r="AF410" s="13">
        <f t="shared" si="635"/>
        <v>2.47543080868308E-3</v>
      </c>
      <c r="AG410" s="13">
        <f t="shared" si="636"/>
        <v>8.7096545869642602E-4</v>
      </c>
      <c r="AH410" s="13">
        <f t="shared" si="637"/>
        <v>7.0207619448929759E-3</v>
      </c>
      <c r="AI410" s="13">
        <f t="shared" si="638"/>
        <v>6.6098876828612685E-3</v>
      </c>
      <c r="AJ410" s="13">
        <f t="shared" si="639"/>
        <v>3.1115294552767465E-3</v>
      </c>
      <c r="AK410" s="13">
        <f t="shared" si="640"/>
        <v>9.7647806998377097E-4</v>
      </c>
      <c r="AL410" s="13">
        <f t="shared" si="641"/>
        <v>9.1359466268087322E-6</v>
      </c>
      <c r="AM410" s="13">
        <f t="shared" si="642"/>
        <v>8.3671552243929205E-4</v>
      </c>
      <c r="AN410" s="13">
        <f t="shared" si="643"/>
        <v>8.8317998981452038E-4</v>
      </c>
      <c r="AO410" s="13">
        <f t="shared" si="644"/>
        <v>4.6611236046799267E-4</v>
      </c>
      <c r="AP410" s="13">
        <f t="shared" si="645"/>
        <v>1.6399883382523322E-4</v>
      </c>
      <c r="AQ410" s="13">
        <f t="shared" si="646"/>
        <v>4.3276503334462634E-5</v>
      </c>
      <c r="AR410" s="13">
        <f t="shared" si="647"/>
        <v>1.4821277475297794E-3</v>
      </c>
      <c r="AS410" s="13">
        <f t="shared" si="648"/>
        <v>1.395389563087279E-3</v>
      </c>
      <c r="AT410" s="13">
        <f t="shared" si="649"/>
        <v>6.5686376765366681E-4</v>
      </c>
      <c r="AU410" s="13">
        <f t="shared" si="650"/>
        <v>2.061407655945433E-4</v>
      </c>
      <c r="AV410" s="13">
        <f t="shared" si="651"/>
        <v>4.8519210526363121E-5</v>
      </c>
      <c r="AW410" s="13">
        <f t="shared" si="652"/>
        <v>2.5219256573957816E-7</v>
      </c>
      <c r="AX410" s="13">
        <f t="shared" si="653"/>
        <v>1.3129143885997911E-4</v>
      </c>
      <c r="AY410" s="13">
        <f t="shared" si="654"/>
        <v>1.3858231205875963E-4</v>
      </c>
      <c r="AZ410" s="13">
        <f t="shared" si="655"/>
        <v>7.3139030931153938E-5</v>
      </c>
      <c r="BA410" s="13">
        <f t="shared" si="656"/>
        <v>2.5733528644839637E-5</v>
      </c>
      <c r="BB410" s="13">
        <f t="shared" si="657"/>
        <v>6.7906405931683055E-6</v>
      </c>
      <c r="BC410" s="13">
        <f t="shared" si="658"/>
        <v>1.4335476584500902E-6</v>
      </c>
      <c r="BD410" s="13">
        <f t="shared" si="659"/>
        <v>2.6073887198663388E-4</v>
      </c>
      <c r="BE410" s="13">
        <f t="shared" si="660"/>
        <v>2.4547971743170459E-4</v>
      </c>
      <c r="BF410" s="13">
        <f t="shared" si="661"/>
        <v>1.155567852449684E-4</v>
      </c>
      <c r="BG410" s="13">
        <f t="shared" si="662"/>
        <v>3.6264694984062016E-5</v>
      </c>
      <c r="BH410" s="13">
        <f t="shared" si="663"/>
        <v>8.5355963704280814E-6</v>
      </c>
      <c r="BI410" s="13">
        <f t="shared" si="664"/>
        <v>1.6072139678744796E-6</v>
      </c>
      <c r="BJ410" s="14">
        <f t="shared" si="665"/>
        <v>0.31603028870580807</v>
      </c>
      <c r="BK410" s="14">
        <f t="shared" si="666"/>
        <v>0.30822508077699573</v>
      </c>
      <c r="BL410" s="14">
        <f t="shared" si="667"/>
        <v>0.34910413820935565</v>
      </c>
      <c r="BM410" s="14">
        <f t="shared" si="668"/>
        <v>0.3223408360896336</v>
      </c>
      <c r="BN410" s="14">
        <f t="shared" si="669"/>
        <v>0.67748592841385413</v>
      </c>
    </row>
    <row r="411" spans="1:66" x14ac:dyDescent="0.25">
      <c r="A411" t="s">
        <v>339</v>
      </c>
      <c r="B411" t="s">
        <v>121</v>
      </c>
      <c r="C411" t="s">
        <v>126</v>
      </c>
      <c r="D411" t="s">
        <v>359</v>
      </c>
      <c r="E411" s="10">
        <f>VLOOKUP(A411,home!$A$2:$E$405,3,FALSE)</f>
        <v>1.2710999999999999</v>
      </c>
      <c r="F411" s="10">
        <f>VLOOKUP(B411,home!$B$2:$E$405,3,FALSE)</f>
        <v>1.0766</v>
      </c>
      <c r="G411" s="10">
        <f>VLOOKUP(C411,away!$B$2:$E$405,4,FALSE)</f>
        <v>1.0766</v>
      </c>
      <c r="H411" s="10">
        <f>VLOOKUP(A411,away!$A$2:$E$405,3,FALSE)</f>
        <v>0.94469999999999998</v>
      </c>
      <c r="I411" s="10">
        <f>VLOOKUP(C411,away!$B$2:$E$405,3,FALSE)</f>
        <v>0.78</v>
      </c>
      <c r="J411" s="10">
        <f>VLOOKUP(B411,home!$B$2:$E$405,4,FALSE)</f>
        <v>1.0585</v>
      </c>
      <c r="K411" s="12">
        <f t="shared" si="614"/>
        <v>1.4732907755159999</v>
      </c>
      <c r="L411" s="12">
        <f t="shared" si="615"/>
        <v>0.77997266100000007</v>
      </c>
      <c r="M411" s="13">
        <f t="shared" si="616"/>
        <v>0.10505582152544611</v>
      </c>
      <c r="N411" s="13">
        <f t="shared" si="617"/>
        <v>0.15477777276769497</v>
      </c>
      <c r="O411" s="13">
        <f t="shared" si="618"/>
        <v>8.1940668668743263E-2</v>
      </c>
      <c r="P411" s="13">
        <f t="shared" si="619"/>
        <v>0.12072243128927237</v>
      </c>
      <c r="Q411" s="13">
        <f t="shared" si="620"/>
        <v>0.11401633243677828</v>
      </c>
      <c r="R411" s="13">
        <f t="shared" si="621"/>
        <v>3.1955740692839511E-2</v>
      </c>
      <c r="S411" s="13">
        <f t="shared" si="622"/>
        <v>3.4681337037717308E-2</v>
      </c>
      <c r="T411" s="13">
        <f t="shared" si="623"/>
        <v>8.8929622208174561E-2</v>
      </c>
      <c r="U411" s="13">
        <f t="shared" si="624"/>
        <v>4.7080097987541723E-2</v>
      </c>
      <c r="V411" s="13">
        <f t="shared" si="625"/>
        <v>4.4281382631336675E-3</v>
      </c>
      <c r="W411" s="13">
        <f t="shared" si="626"/>
        <v>5.5993070279090368E-2</v>
      </c>
      <c r="X411" s="13">
        <f t="shared" si="627"/>
        <v>4.3673064023142125E-2</v>
      </c>
      <c r="Y411" s="13">
        <f t="shared" si="628"/>
        <v>1.7031897980076767E-2</v>
      </c>
      <c r="Z411" s="13">
        <f t="shared" si="629"/>
        <v>8.3082013674733411E-3</v>
      </c>
      <c r="AA411" s="13">
        <f t="shared" si="630"/>
        <v>1.224039643582789E-2</v>
      </c>
      <c r="AB411" s="13">
        <f t="shared" si="631"/>
        <v>9.0168315787820773E-3</v>
      </c>
      <c r="AC411" s="13">
        <f t="shared" si="632"/>
        <v>3.1803069635286102E-4</v>
      </c>
      <c r="AD411" s="13">
        <f t="shared" si="633"/>
        <v>2.0623518483750738E-2</v>
      </c>
      <c r="AE411" s="13">
        <f t="shared" si="634"/>
        <v>1.6085780590953745E-2</v>
      </c>
      <c r="AF411" s="13">
        <f t="shared" si="635"/>
        <v>6.2732345458941744E-3</v>
      </c>
      <c r="AG411" s="13">
        <f t="shared" si="636"/>
        <v>1.6309838139460689E-3</v>
      </c>
      <c r="AH411" s="13">
        <f t="shared" si="637"/>
        <v>1.6200424821780049E-3</v>
      </c>
      <c r="AI411" s="13">
        <f t="shared" si="638"/>
        <v>2.3867936449368985E-3</v>
      </c>
      <c r="AJ411" s="13">
        <f t="shared" si="639"/>
        <v>1.7582205300728717E-3</v>
      </c>
      <c r="AK411" s="13">
        <f t="shared" si="640"/>
        <v>8.6345669609307117E-4</v>
      </c>
      <c r="AL411" s="13">
        <f t="shared" si="641"/>
        <v>1.4618300378161612E-5</v>
      </c>
      <c r="AM411" s="13">
        <f t="shared" si="642"/>
        <v>6.0768879081587309E-3</v>
      </c>
      <c r="AN411" s="13">
        <f t="shared" si="643"/>
        <v>4.7398064323252885E-3</v>
      </c>
      <c r="AO411" s="13">
        <f t="shared" si="644"/>
        <v>1.8484597178228361E-3</v>
      </c>
      <c r="AP411" s="13">
        <f t="shared" si="645"/>
        <v>4.8058268162052897E-4</v>
      </c>
      <c r="AQ411" s="13">
        <f t="shared" si="646"/>
        <v>9.3710338253519943E-5</v>
      </c>
      <c r="AR411" s="13">
        <f t="shared" si="647"/>
        <v>2.5271776915148481E-4</v>
      </c>
      <c r="AS411" s="13">
        <f t="shared" si="648"/>
        <v>3.7232675809986449E-4</v>
      </c>
      <c r="AT411" s="13">
        <f t="shared" si="649"/>
        <v>2.7427278909315371E-4</v>
      </c>
      <c r="AU411" s="13">
        <f t="shared" si="650"/>
        <v>1.3469452338199625E-4</v>
      </c>
      <c r="AV411" s="13">
        <f t="shared" si="651"/>
        <v>4.9611049702804816E-5</v>
      </c>
      <c r="AW411" s="13">
        <f t="shared" si="652"/>
        <v>4.6661879828998788E-7</v>
      </c>
      <c r="AX411" s="13">
        <f t="shared" si="653"/>
        <v>1.4921704831558304E-3</v>
      </c>
      <c r="AY411" s="13">
        <f t="shared" si="654"/>
        <v>1.1638521824127086E-3</v>
      </c>
      <c r="AZ411" s="13">
        <f t="shared" si="655"/>
        <v>4.5388644186354892E-4</v>
      </c>
      <c r="BA411" s="13">
        <f t="shared" si="656"/>
        <v>1.1800633861737804E-4</v>
      </c>
      <c r="BB411" s="13">
        <f t="shared" si="657"/>
        <v>2.3010429486565851E-5</v>
      </c>
      <c r="BC411" s="13">
        <f t="shared" si="658"/>
        <v>3.5895011834779272E-6</v>
      </c>
      <c r="BD411" s="13">
        <f t="shared" si="659"/>
        <v>3.2852158481177878E-5</v>
      </c>
      <c r="BE411" s="13">
        <f t="shared" si="660"/>
        <v>4.8400782046109089E-5</v>
      </c>
      <c r="BF411" s="13">
        <f t="shared" si="661"/>
        <v>3.5654212858146475E-5</v>
      </c>
      <c r="BG411" s="13">
        <f t="shared" si="662"/>
        <v>1.7509674304063718E-5</v>
      </c>
      <c r="BH411" s="13">
        <f t="shared" si="663"/>
        <v>6.449210408616654E-6</v>
      </c>
      <c r="BI411" s="13">
        <f t="shared" si="664"/>
        <v>1.900312440875336E-6</v>
      </c>
      <c r="BJ411" s="14">
        <f t="shared" si="665"/>
        <v>0.53552923958440235</v>
      </c>
      <c r="BK411" s="14">
        <f t="shared" si="666"/>
        <v>0.26638422929471317</v>
      </c>
      <c r="BL411" s="14">
        <f t="shared" si="667"/>
        <v>0.19008863795698361</v>
      </c>
      <c r="BM411" s="14">
        <f t="shared" si="668"/>
        <v>0.39067815525918326</v>
      </c>
      <c r="BN411" s="14">
        <f t="shared" si="669"/>
        <v>0.60846876738077449</v>
      </c>
    </row>
    <row r="412" spans="1:66" x14ac:dyDescent="0.25">
      <c r="A412" t="s">
        <v>340</v>
      </c>
      <c r="B412" t="s">
        <v>131</v>
      </c>
      <c r="C412" t="s">
        <v>133</v>
      </c>
      <c r="D412" t="s">
        <v>359</v>
      </c>
      <c r="E412" s="10">
        <f>VLOOKUP(A412,home!$A$2:$E$405,3,FALSE)</f>
        <v>1.3611</v>
      </c>
      <c r="F412" s="10">
        <f>VLOOKUP(B412,home!$B$2:$E$405,3,FALSE)</f>
        <v>1.0019</v>
      </c>
      <c r="G412" s="10">
        <f>VLOOKUP(C412,away!$B$2:$E$405,4,FALSE)</f>
        <v>1.2244999999999999</v>
      </c>
      <c r="H412" s="10">
        <f>VLOOKUP(A412,away!$A$2:$E$405,3,FALSE)</f>
        <v>1.1444000000000001</v>
      </c>
      <c r="I412" s="10">
        <f>VLOOKUP(C412,away!$B$2:$E$405,3,FALSE)</f>
        <v>0.80100000000000005</v>
      </c>
      <c r="J412" s="10">
        <f>VLOOKUP(B412,home!$B$2:$E$405,4,FALSE)</f>
        <v>0.55610000000000004</v>
      </c>
      <c r="K412" s="12">
        <f t="shared" si="614"/>
        <v>1.6698336172049999</v>
      </c>
      <c r="L412" s="12">
        <f t="shared" si="615"/>
        <v>0.50975707284000016</v>
      </c>
      <c r="M412" s="13">
        <f t="shared" si="616"/>
        <v>0.11308780913474753</v>
      </c>
      <c r="N412" s="13">
        <f t="shared" si="617"/>
        <v>0.18883782538926411</v>
      </c>
      <c r="O412" s="13">
        <f t="shared" si="618"/>
        <v>5.7647310558417535E-2</v>
      </c>
      <c r="P412" s="13">
        <f t="shared" si="619"/>
        <v>9.626141711190235E-2</v>
      </c>
      <c r="Q412" s="13">
        <f t="shared" si="620"/>
        <v>0.15766387451744054</v>
      </c>
      <c r="R412" s="13">
        <f t="shared" si="621"/>
        <v>1.4693062143678675E-2</v>
      </c>
      <c r="S412" s="13">
        <f t="shared" si="622"/>
        <v>2.0484658106141692E-2</v>
      </c>
      <c r="T412" s="13">
        <f t="shared" si="623"/>
        <v>8.0370275166623595E-2</v>
      </c>
      <c r="U412" s="13">
        <f t="shared" si="624"/>
        <v>2.4534969107196814E-2</v>
      </c>
      <c r="V412" s="13">
        <f t="shared" si="625"/>
        <v>1.9374150577101653E-3</v>
      </c>
      <c r="W412" s="13">
        <f t="shared" si="626"/>
        <v>8.7757479296004318E-2</v>
      </c>
      <c r="X412" s="13">
        <f t="shared" si="627"/>
        <v>4.4734995765748083E-2</v>
      </c>
      <c r="Y412" s="13">
        <f t="shared" si="628"/>
        <v>1.1401990247528769E-2</v>
      </c>
      <c r="Z412" s="13">
        <f t="shared" si="629"/>
        <v>2.496630783139287E-3</v>
      </c>
      <c r="AA412" s="13">
        <f t="shared" si="630"/>
        <v>4.1689580114348283E-3</v>
      </c>
      <c r="AB412" s="13">
        <f t="shared" si="631"/>
        <v>3.4807331181049912E-3</v>
      </c>
      <c r="AC412" s="13">
        <f t="shared" si="632"/>
        <v>1.0307163102727773E-4</v>
      </c>
      <c r="AD412" s="13">
        <f t="shared" si="633"/>
        <v>3.6635097272409947E-2</v>
      </c>
      <c r="AE412" s="13">
        <f t="shared" si="634"/>
        <v>1.8674999948792369E-2</v>
      </c>
      <c r="AF412" s="13">
        <f t="shared" si="635"/>
        <v>4.7598566545917747E-3</v>
      </c>
      <c r="AG412" s="13">
        <f t="shared" si="636"/>
        <v>8.0879019846089983E-4</v>
      </c>
      <c r="AH412" s="13">
        <f t="shared" si="637"/>
        <v>3.1816879999382994E-4</v>
      </c>
      <c r="AI412" s="13">
        <f t="shared" si="638"/>
        <v>5.3128895817547124E-4</v>
      </c>
      <c r="AJ412" s="13">
        <f t="shared" si="639"/>
        <v>4.4358208140561156E-4</v>
      </c>
      <c r="AK412" s="13">
        <f t="shared" si="640"/>
        <v>2.4690275717361836E-4</v>
      </c>
      <c r="AL412" s="13">
        <f t="shared" si="641"/>
        <v>3.5094220473928292E-6</v>
      </c>
      <c r="AM412" s="13">
        <f t="shared" si="642"/>
        <v>1.2234903399009065E-2</v>
      </c>
      <c r="AN412" s="13">
        <f t="shared" si="643"/>
        <v>6.2368285431590306E-3</v>
      </c>
      <c r="AO412" s="13">
        <f t="shared" si="644"/>
        <v>1.5896337309828546E-3</v>
      </c>
      <c r="AP412" s="13">
        <f t="shared" si="645"/>
        <v>2.7010901253118284E-4</v>
      </c>
      <c r="AQ412" s="13">
        <f t="shared" si="646"/>
        <v>3.4422494893899661E-5</v>
      </c>
      <c r="AR412" s="13">
        <f t="shared" si="647"/>
        <v>3.2437759230774049E-5</v>
      </c>
      <c r="AS412" s="13">
        <f t="shared" si="648"/>
        <v>5.4165660830348315E-5</v>
      </c>
      <c r="AT412" s="13">
        <f t="shared" si="649"/>
        <v>4.5223820676319854E-5</v>
      </c>
      <c r="AU412" s="13">
        <f t="shared" si="650"/>
        <v>2.5172085354589816E-5</v>
      </c>
      <c r="AV412" s="13">
        <f t="shared" si="651"/>
        <v>1.050829858506193E-5</v>
      </c>
      <c r="AW412" s="13">
        <f t="shared" si="652"/>
        <v>8.2979260420758132E-8</v>
      </c>
      <c r="AX412" s="13">
        <f t="shared" si="653"/>
        <v>3.4050421664868435E-3</v>
      </c>
      <c r="AY412" s="13">
        <f t="shared" si="654"/>
        <v>1.735744327685106E-3</v>
      </c>
      <c r="AZ412" s="13">
        <f t="shared" si="655"/>
        <v>4.4240397383969672E-4</v>
      </c>
      <c r="BA412" s="13">
        <f t="shared" si="656"/>
        <v>7.5172851572435958E-5</v>
      </c>
      <c r="BB412" s="13">
        <f t="shared" si="657"/>
        <v>9.5799731936501861E-6</v>
      </c>
      <c r="BC412" s="13">
        <f t="shared" si="658"/>
        <v>9.7669181861615746E-7</v>
      </c>
      <c r="BD412" s="13">
        <f t="shared" si="659"/>
        <v>2.7558961991613458E-6</v>
      </c>
      <c r="BE412" s="13">
        <f t="shared" si="660"/>
        <v>4.6018881188871012E-6</v>
      </c>
      <c r="BF412" s="13">
        <f t="shared" si="661"/>
        <v>3.8421937417669802E-6</v>
      </c>
      <c r="BG412" s="13">
        <f t="shared" si="662"/>
        <v>2.1386080912723901E-6</v>
      </c>
      <c r="BH412" s="13">
        <f t="shared" si="663"/>
        <v>8.9277992120831405E-7</v>
      </c>
      <c r="BI412" s="13">
        <f t="shared" si="664"/>
        <v>2.9815878503985481E-7</v>
      </c>
      <c r="BJ412" s="14">
        <f t="shared" si="665"/>
        <v>0.65768000162203688</v>
      </c>
      <c r="BK412" s="14">
        <f t="shared" si="666"/>
        <v>0.23361362479126149</v>
      </c>
      <c r="BL412" s="14">
        <f t="shared" si="667"/>
        <v>0.10624701268511581</v>
      </c>
      <c r="BM412" s="14">
        <f t="shared" si="668"/>
        <v>0.370110309677678</v>
      </c>
      <c r="BN412" s="14">
        <f t="shared" si="669"/>
        <v>0.62819129885545077</v>
      </c>
    </row>
    <row r="413" spans="1:66" x14ac:dyDescent="0.25">
      <c r="A413" t="s">
        <v>340</v>
      </c>
      <c r="B413" t="s">
        <v>144</v>
      </c>
      <c r="C413" t="s">
        <v>136</v>
      </c>
      <c r="D413" t="s">
        <v>359</v>
      </c>
      <c r="E413" s="10">
        <f>VLOOKUP(A413,home!$A$2:$E$405,3,FALSE)</f>
        <v>1.3611</v>
      </c>
      <c r="F413" s="10">
        <f>VLOOKUP(B413,home!$B$2:$E$405,3,FALSE)</f>
        <v>0.93510000000000004</v>
      </c>
      <c r="G413" s="10">
        <f>VLOOKUP(C413,away!$B$2:$E$405,4,FALSE)</f>
        <v>1.0019</v>
      </c>
      <c r="H413" s="10">
        <f>VLOOKUP(A413,away!$A$2:$E$405,3,FALSE)</f>
        <v>1.1444000000000001</v>
      </c>
      <c r="I413" s="10">
        <f>VLOOKUP(C413,away!$B$2:$E$405,3,FALSE)</f>
        <v>0.47660000000000002</v>
      </c>
      <c r="J413" s="10">
        <f>VLOOKUP(B413,home!$B$2:$E$405,4,FALSE)</f>
        <v>1.2709999999999999</v>
      </c>
      <c r="K413" s="12">
        <f t="shared" si="614"/>
        <v>1.2751828627590001</v>
      </c>
      <c r="L413" s="12">
        <f t="shared" si="615"/>
        <v>0.69323014183999998</v>
      </c>
      <c r="M413" s="13">
        <f t="shared" si="616"/>
        <v>0.1396783493122786</v>
      </c>
      <c r="N413" s="13">
        <f t="shared" si="617"/>
        <v>0.17811543734148302</v>
      </c>
      <c r="O413" s="13">
        <f t="shared" si="618"/>
        <v>9.6829241905727934E-2</v>
      </c>
      <c r="P413" s="13">
        <f t="shared" si="619"/>
        <v>0.12347498989212989</v>
      </c>
      <c r="Q413" s="13">
        <f t="shared" si="620"/>
        <v>0.11356487664534184</v>
      </c>
      <c r="R413" s="13">
        <f t="shared" si="621"/>
        <v>3.3562474550283723E-2</v>
      </c>
      <c r="S413" s="13">
        <f t="shared" si="622"/>
        <v>2.7287824498083039E-2</v>
      </c>
      <c r="T413" s="13">
        <f t="shared" si="623"/>
        <v>7.8726595544892419E-2</v>
      </c>
      <c r="U413" s="13">
        <f t="shared" si="624"/>
        <v>4.2798292378306881E-2</v>
      </c>
      <c r="V413" s="13">
        <f t="shared" si="625"/>
        <v>2.6802561986707671E-3</v>
      </c>
      <c r="W413" s="13">
        <f t="shared" si="626"/>
        <v>4.8271994836493234E-2</v>
      </c>
      <c r="X413" s="13">
        <f t="shared" si="627"/>
        <v>3.3463601827401948E-2</v>
      </c>
      <c r="Y413" s="13">
        <f t="shared" si="628"/>
        <v>1.1598988720643567E-2</v>
      </c>
      <c r="Z413" s="13">
        <f t="shared" si="629"/>
        <v>7.7555063309981921E-3</v>
      </c>
      <c r="AA413" s="13">
        <f t="shared" si="630"/>
        <v>9.8896887653078247E-3</v>
      </c>
      <c r="AB413" s="13">
        <f t="shared" si="631"/>
        <v>6.3055808157703782E-3</v>
      </c>
      <c r="AC413" s="13">
        <f t="shared" si="632"/>
        <v>1.4808335036739455E-4</v>
      </c>
      <c r="AD413" s="13">
        <f t="shared" si="633"/>
        <v>1.5388905141671785E-2</v>
      </c>
      <c r="AE413" s="13">
        <f t="shared" si="634"/>
        <v>1.0668052894123436E-2</v>
      </c>
      <c r="AF413" s="13">
        <f t="shared" si="635"/>
        <v>3.6977079104749057E-3</v>
      </c>
      <c r="AG413" s="13">
        <f t="shared" si="636"/>
        <v>8.5445419308713638E-4</v>
      </c>
      <c r="AH413" s="13">
        <f t="shared" si="637"/>
        <v>1.3440876884697236E-3</v>
      </c>
      <c r="AI413" s="13">
        <f t="shared" si="638"/>
        <v>1.7139575863819492E-3</v>
      </c>
      <c r="AJ413" s="13">
        <f t="shared" si="639"/>
        <v>1.0928046708250205E-3</v>
      </c>
      <c r="AK413" s="13">
        <f t="shared" si="640"/>
        <v>4.6450859619301871E-4</v>
      </c>
      <c r="AL413" s="13">
        <f t="shared" si="641"/>
        <v>5.2361988181655684E-6</v>
      </c>
      <c r="AM413" s="13">
        <f t="shared" si="642"/>
        <v>3.924733622656741E-3</v>
      </c>
      <c r="AN413" s="13">
        <f t="shared" si="643"/>
        <v>2.720743645918549E-3</v>
      </c>
      <c r="AO413" s="13">
        <f t="shared" si="644"/>
        <v>9.430507517851971E-4</v>
      </c>
      <c r="AP413" s="13">
        <f t="shared" si="645"/>
        <v>2.1791706880745697E-4</v>
      </c>
      <c r="AQ413" s="13">
        <f t="shared" si="646"/>
        <v>3.7766670129687605E-5</v>
      </c>
      <c r="AR413" s="13">
        <f t="shared" si="647"/>
        <v>1.8635241978465293E-4</v>
      </c>
      <c r="AS413" s="13">
        <f t="shared" si="648"/>
        <v>2.3763341214306065E-4</v>
      </c>
      <c r="AT413" s="13">
        <f t="shared" si="649"/>
        <v>1.5151302739188874E-4</v>
      </c>
      <c r="AU413" s="13">
        <f t="shared" si="650"/>
        <v>6.4402272004957157E-5</v>
      </c>
      <c r="AV413" s="13">
        <f t="shared" si="651"/>
        <v>2.0531168395866279E-5</v>
      </c>
      <c r="AW413" s="13">
        <f t="shared" si="652"/>
        <v>1.2857707235736852E-7</v>
      </c>
      <c r="AX413" s="13">
        <f t="shared" si="653"/>
        <v>8.3412550941765326E-4</v>
      </c>
      <c r="AY413" s="13">
        <f t="shared" si="654"/>
        <v>5.7824094520596194E-4</v>
      </c>
      <c r="AZ413" s="13">
        <f t="shared" si="655"/>
        <v>2.0042702623141232E-4</v>
      </c>
      <c r="BA413" s="13">
        <f t="shared" si="656"/>
        <v>4.631401860765712E-5</v>
      </c>
      <c r="BB413" s="13">
        <f t="shared" si="657"/>
        <v>8.0265684221416353E-6</v>
      </c>
      <c r="BC413" s="13">
        <f t="shared" si="658"/>
        <v>1.1128518331539428E-6</v>
      </c>
      <c r="BD413" s="13">
        <f t="shared" si="659"/>
        <v>2.1530852399923675E-5</v>
      </c>
      <c r="BE413" s="13">
        <f t="shared" si="660"/>
        <v>2.7455774000976159E-5</v>
      </c>
      <c r="BF413" s="13">
        <f t="shared" si="661"/>
        <v>1.7505566244914458E-5</v>
      </c>
      <c r="BG413" s="13">
        <f t="shared" si="662"/>
        <v>7.4409326928024449E-6</v>
      </c>
      <c r="BH413" s="13">
        <f t="shared" si="663"/>
        <v>2.3721374632012154E-6</v>
      </c>
      <c r="BI413" s="13">
        <f t="shared" si="664"/>
        <v>6.0498180823655894E-7</v>
      </c>
      <c r="BJ413" s="14">
        <f t="shared" si="665"/>
        <v>0.50386307373462902</v>
      </c>
      <c r="BK413" s="14">
        <f t="shared" si="666"/>
        <v>0.2938529803955538</v>
      </c>
      <c r="BL413" s="14">
        <f t="shared" si="667"/>
        <v>0.19473797950159694</v>
      </c>
      <c r="BM413" s="14">
        <f t="shared" si="668"/>
        <v>0.31440605794739912</v>
      </c>
      <c r="BN413" s="14">
        <f t="shared" si="669"/>
        <v>0.68522536964724501</v>
      </c>
    </row>
    <row r="414" spans="1:66" x14ac:dyDescent="0.25">
      <c r="A414" t="s">
        <v>340</v>
      </c>
      <c r="B414" t="s">
        <v>140</v>
      </c>
      <c r="C414" t="s">
        <v>143</v>
      </c>
      <c r="D414" t="s">
        <v>359</v>
      </c>
      <c r="E414" s="10">
        <f>VLOOKUP(A414,home!$A$2:$E$405,3,FALSE)</f>
        <v>1.3611</v>
      </c>
      <c r="F414" s="10">
        <f>VLOOKUP(B414,home!$B$2:$E$405,3,FALSE)</f>
        <v>1.4026000000000001</v>
      </c>
      <c r="G414" s="10">
        <f>VLOOKUP(C414,away!$B$2:$E$405,4,FALSE)</f>
        <v>0.86829999999999996</v>
      </c>
      <c r="H414" s="10">
        <f>VLOOKUP(A414,away!$A$2:$E$405,3,FALSE)</f>
        <v>1.1444000000000001</v>
      </c>
      <c r="I414" s="10">
        <f>VLOOKUP(C414,away!$B$2:$E$405,3,FALSE)</f>
        <v>0.47660000000000002</v>
      </c>
      <c r="J414" s="10">
        <f>VLOOKUP(B414,home!$B$2:$E$405,4,FALSE)</f>
        <v>0.31780000000000003</v>
      </c>
      <c r="K414" s="12">
        <f t="shared" si="614"/>
        <v>1.6576531741380001</v>
      </c>
      <c r="L414" s="12">
        <f t="shared" si="615"/>
        <v>0.17333480651200003</v>
      </c>
      <c r="M414" s="13">
        <f t="shared" si="616"/>
        <v>0.16025516053874081</v>
      </c>
      <c r="N414" s="13">
        <f t="shared" si="617"/>
        <v>0.2656474755390385</v>
      </c>
      <c r="O414" s="13">
        <f t="shared" si="618"/>
        <v>2.7777797244532141E-2</v>
      </c>
      <c r="P414" s="13">
        <f t="shared" si="619"/>
        <v>4.6045953772960488E-2</v>
      </c>
      <c r="Q414" s="13">
        <f t="shared" si="620"/>
        <v>0.22017569051451696</v>
      </c>
      <c r="R414" s="13">
        <f t="shared" si="621"/>
        <v>2.407429555355273E-3</v>
      </c>
      <c r="S414" s="13">
        <f t="shared" si="622"/>
        <v>3.3075843731551172E-3</v>
      </c>
      <c r="T414" s="13">
        <f t="shared" si="623"/>
        <v>3.8164110713979793E-2</v>
      </c>
      <c r="U414" s="13">
        <f t="shared" si="624"/>
        <v>3.9906832439483017E-3</v>
      </c>
      <c r="V414" s="13">
        <f t="shared" si="625"/>
        <v>1.0559609828508395E-4</v>
      </c>
      <c r="W414" s="13">
        <f t="shared" si="626"/>
        <v>0.12165831074980497</v>
      </c>
      <c r="X414" s="13">
        <f t="shared" si="627"/>
        <v>2.1087619754394216E-2</v>
      </c>
      <c r="Y414" s="13">
        <f t="shared" si="628"/>
        <v>1.8276092449632754E-3</v>
      </c>
      <c r="Z414" s="13">
        <f t="shared" si="629"/>
        <v>1.3909711205625886E-4</v>
      </c>
      <c r="AA414" s="13">
        <f t="shared" si="630"/>
        <v>2.3057476931348655E-4</v>
      </c>
      <c r="AB414" s="13">
        <f t="shared" si="631"/>
        <v>1.9110649911431907E-4</v>
      </c>
      <c r="AC414" s="13">
        <f t="shared" si="632"/>
        <v>1.8963012813027876E-6</v>
      </c>
      <c r="AD414" s="13">
        <f t="shared" si="633"/>
        <v>5.0416821243670369E-2</v>
      </c>
      <c r="AE414" s="13">
        <f t="shared" si="634"/>
        <v>8.738989955221696E-3</v>
      </c>
      <c r="AF414" s="13">
        <f t="shared" si="635"/>
        <v>7.5738556649933221E-4</v>
      </c>
      <c r="AG414" s="13">
        <f t="shared" si="636"/>
        <v>4.3760426874714431E-5</v>
      </c>
      <c r="AH414" s="13">
        <f t="shared" si="637"/>
        <v>6.0275927511624018E-6</v>
      </c>
      <c r="AI414" s="13">
        <f t="shared" si="638"/>
        <v>9.9916582563755564E-6</v>
      </c>
      <c r="AJ414" s="13">
        <f t="shared" si="639"/>
        <v>8.2813520117915494E-6</v>
      </c>
      <c r="AK414" s="13">
        <f t="shared" si="640"/>
        <v>4.5758698161667904E-6</v>
      </c>
      <c r="AL414" s="13">
        <f t="shared" si="641"/>
        <v>2.1794493442815677E-8</v>
      </c>
      <c r="AM414" s="13">
        <f t="shared" si="642"/>
        <v>1.6714720752903662E-2</v>
      </c>
      <c r="AN414" s="13">
        <f t="shared" si="643"/>
        <v>2.8972428876066674E-3</v>
      </c>
      <c r="AO414" s="13">
        <f t="shared" si="644"/>
        <v>2.5109651767078495E-4</v>
      </c>
      <c r="AP414" s="13">
        <f t="shared" si="645"/>
        <v>1.4507922102100837E-5</v>
      </c>
      <c r="AQ414" s="13">
        <f t="shared" si="646"/>
        <v>6.2868196761470423E-7</v>
      </c>
      <c r="AR414" s="13">
        <f t="shared" si="647"/>
        <v>2.0895832465117412E-7</v>
      </c>
      <c r="AS414" s="13">
        <f t="shared" si="648"/>
        <v>3.4638043012057745E-7</v>
      </c>
      <c r="AT414" s="13">
        <f t="shared" si="649"/>
        <v>2.8708930972433053E-7</v>
      </c>
      <c r="AU414" s="13">
        <f t="shared" si="650"/>
        <v>1.586315018418746E-7</v>
      </c>
      <c r="AV414" s="13">
        <f t="shared" si="651"/>
        <v>6.5739003136615391E-8</v>
      </c>
      <c r="AW414" s="13">
        <f t="shared" si="652"/>
        <v>1.7394971768065983E-10</v>
      </c>
      <c r="AX414" s="13">
        <f t="shared" si="653"/>
        <v>4.6178683184801769E-3</v>
      </c>
      <c r="AY414" s="13">
        <f t="shared" si="654"/>
        <v>8.0043731148165642E-4</v>
      </c>
      <c r="AZ414" s="13">
        <f t="shared" si="655"/>
        <v>6.9371823255329207E-5</v>
      </c>
      <c r="BA414" s="13">
        <f t="shared" si="656"/>
        <v>4.0081838537823846E-6</v>
      </c>
      <c r="BB414" s="13">
        <f t="shared" si="657"/>
        <v>1.7368944318997301E-7</v>
      </c>
      <c r="BC414" s="13">
        <f t="shared" si="658"/>
        <v>6.0212852057022081E-9</v>
      </c>
      <c r="BD414" s="13">
        <f t="shared" si="659"/>
        <v>6.0366251287471494E-9</v>
      </c>
      <c r="BE414" s="13">
        <f t="shared" si="660"/>
        <v>1.0006630805748925E-8</v>
      </c>
      <c r="BF414" s="13">
        <f t="shared" si="661"/>
        <v>8.2937616587884009E-9</v>
      </c>
      <c r="BG414" s="13">
        <f t="shared" si="662"/>
        <v>4.5827267797448781E-9</v>
      </c>
      <c r="BH414" s="13">
        <f t="shared" si="663"/>
        <v>1.8991428981628292E-9</v>
      </c>
      <c r="BI414" s="13">
        <f t="shared" si="664"/>
        <v>6.2962405065625055E-10</v>
      </c>
      <c r="BJ414" s="14">
        <f t="shared" si="665"/>
        <v>0.75388783581901397</v>
      </c>
      <c r="BK414" s="14">
        <f t="shared" si="666"/>
        <v>0.21051665019039789</v>
      </c>
      <c r="BL414" s="14">
        <f t="shared" si="667"/>
        <v>3.4627566032179813E-2</v>
      </c>
      <c r="BM414" s="14">
        <f t="shared" si="668"/>
        <v>0.27606120485097185</v>
      </c>
      <c r="BN414" s="14">
        <f t="shared" si="669"/>
        <v>0.72230950716514419</v>
      </c>
    </row>
    <row r="415" spans="1:66" x14ac:dyDescent="0.25">
      <c r="A415" t="s">
        <v>341</v>
      </c>
      <c r="B415" t="s">
        <v>151</v>
      </c>
      <c r="C415" t="s">
        <v>318</v>
      </c>
      <c r="D415" t="s">
        <v>359</v>
      </c>
      <c r="E415" s="10">
        <f>VLOOKUP(A415,home!$A$2:$E$405,3,FALSE)</f>
        <v>1.4705999999999999</v>
      </c>
      <c r="F415" s="10">
        <f>VLOOKUP(B415,home!$B$2:$E$405,3,FALSE)</f>
        <v>1.2089000000000001</v>
      </c>
      <c r="G415" s="10">
        <f>VLOOKUP(C415,away!$B$2:$E$405,4,FALSE)</f>
        <v>0.75549999999999995</v>
      </c>
      <c r="H415" s="10">
        <f>VLOOKUP(A415,away!$A$2:$E$405,3,FALSE)</f>
        <v>1.2646999999999999</v>
      </c>
      <c r="I415" s="10">
        <f>VLOOKUP(C415,away!$B$2:$E$405,3,FALSE)</f>
        <v>1.3178000000000001</v>
      </c>
      <c r="J415" s="10">
        <f>VLOOKUP(B415,home!$B$2:$E$405,4,FALSE)</f>
        <v>0.96640000000000004</v>
      </c>
      <c r="K415" s="12">
        <f t="shared" si="614"/>
        <v>1.3431342008699998</v>
      </c>
      <c r="L415" s="12">
        <f t="shared" si="615"/>
        <v>1.6106231722240001</v>
      </c>
      <c r="M415" s="13">
        <f t="shared" si="616"/>
        <v>5.2143415145378548E-2</v>
      </c>
      <c r="N415" s="13">
        <f t="shared" si="617"/>
        <v>7.0035604231920665E-2</v>
      </c>
      <c r="O415" s="13">
        <f t="shared" si="618"/>
        <v>8.3983392712042554E-2</v>
      </c>
      <c r="P415" s="13">
        <f t="shared" si="619"/>
        <v>0.11280096705664065</v>
      </c>
      <c r="Q415" s="13">
        <f t="shared" si="620"/>
        <v>4.7033607661244176E-2</v>
      </c>
      <c r="R415" s="13">
        <f t="shared" si="621"/>
        <v>6.7632799192002005E-2</v>
      </c>
      <c r="S415" s="13">
        <f t="shared" si="622"/>
        <v>6.1005105502957575E-2</v>
      </c>
      <c r="T415" s="13">
        <f t="shared" si="623"/>
        <v>7.5753418372492123E-2</v>
      </c>
      <c r="U415" s="13">
        <f t="shared" si="624"/>
        <v>9.0839925695350779E-2</v>
      </c>
      <c r="V415" s="13">
        <f t="shared" si="625"/>
        <v>1.4663479083899247E-2</v>
      </c>
      <c r="W415" s="13">
        <f t="shared" si="626"/>
        <v>2.1057482346706093E-2</v>
      </c>
      <c r="X415" s="13">
        <f t="shared" si="627"/>
        <v>3.3915669016302642E-2</v>
      </c>
      <c r="Y415" s="13">
        <f t="shared" si="628"/>
        <v>2.7312681209568309E-2</v>
      </c>
      <c r="Z415" s="13">
        <f t="shared" si="629"/>
        <v>3.6310317860337012E-2</v>
      </c>
      <c r="AA415" s="13">
        <f t="shared" si="630"/>
        <v>4.8769629762679435E-2</v>
      </c>
      <c r="AB415" s="13">
        <f t="shared" si="631"/>
        <v>3.2752078849011108E-2</v>
      </c>
      <c r="AC415" s="13">
        <f t="shared" si="632"/>
        <v>1.9825785006446516E-3</v>
      </c>
      <c r="AD415" s="13">
        <f t="shared" si="633"/>
        <v>7.0707561810193038E-3</v>
      </c>
      <c r="AE415" s="13">
        <f t="shared" si="634"/>
        <v>1.1388323750295765E-2</v>
      </c>
      <c r="AF415" s="13">
        <f t="shared" si="635"/>
        <v>9.1711490625076466E-3</v>
      </c>
      <c r="AG415" s="13">
        <f t="shared" si="636"/>
        <v>4.9237550653317428E-3</v>
      </c>
      <c r="AH415" s="13">
        <f t="shared" si="637"/>
        <v>1.4620559834169452E-2</v>
      </c>
      <c r="AI415" s="13">
        <f t="shared" si="638"/>
        <v>1.9637373949139204E-2</v>
      </c>
      <c r="AJ415" s="13">
        <f t="shared" si="639"/>
        <v>1.3187814283181222E-2</v>
      </c>
      <c r="AK415" s="13">
        <f t="shared" si="640"/>
        <v>5.9043347994875246E-3</v>
      </c>
      <c r="AL415" s="13">
        <f t="shared" si="641"/>
        <v>1.7155514000370735E-4</v>
      </c>
      <c r="AM415" s="13">
        <f t="shared" si="642"/>
        <v>1.8993948905479952E-3</v>
      </c>
      <c r="AN415" s="13">
        <f t="shared" si="643"/>
        <v>3.0592094239204693E-3</v>
      </c>
      <c r="AO415" s="13">
        <f t="shared" si="644"/>
        <v>2.4636167934261716E-3</v>
      </c>
      <c r="AP415" s="13">
        <f t="shared" si="645"/>
        <v>1.322652764990793E-3</v>
      </c>
      <c r="AQ415" s="13">
        <f t="shared" si="646"/>
        <v>5.3257379802507945E-4</v>
      </c>
      <c r="AR415" s="13">
        <f t="shared" si="647"/>
        <v>4.7096424919601584E-3</v>
      </c>
      <c r="AS415" s="13">
        <f t="shared" si="648"/>
        <v>6.3256819048223018E-3</v>
      </c>
      <c r="AT415" s="13">
        <f t="shared" si="649"/>
        <v>4.2481198550956608E-3</v>
      </c>
      <c r="AU415" s="13">
        <f t="shared" si="650"/>
        <v>1.9019316889246293E-3</v>
      </c>
      <c r="AV415" s="13">
        <f t="shared" si="651"/>
        <v>6.386373747782777E-4</v>
      </c>
      <c r="AW415" s="13">
        <f t="shared" si="652"/>
        <v>1.0308953596751876E-5</v>
      </c>
      <c r="AX415" s="13">
        <f t="shared" si="653"/>
        <v>4.2519037307545647E-4</v>
      </c>
      <c r="AY415" s="13">
        <f t="shared" si="654"/>
        <v>6.8482146748189766E-4</v>
      </c>
      <c r="AZ415" s="13">
        <f t="shared" si="655"/>
        <v>5.5149466218139471E-4</v>
      </c>
      <c r="BA415" s="13">
        <f t="shared" si="656"/>
        <v>2.9608336075573365E-4</v>
      </c>
      <c r="BB415" s="13">
        <f t="shared" si="657"/>
        <v>1.1921968043578578E-4</v>
      </c>
      <c r="BC415" s="13">
        <f t="shared" si="658"/>
        <v>3.8403595979003349E-5</v>
      </c>
      <c r="BD415" s="13">
        <f t="shared" si="659"/>
        <v>1.2642432217403032E-3</v>
      </c>
      <c r="BE415" s="13">
        <f t="shared" si="660"/>
        <v>1.698048309337476E-3</v>
      </c>
      <c r="BF415" s="13">
        <f t="shared" si="661"/>
        <v>1.1403533795003226E-3</v>
      </c>
      <c r="BG415" s="13">
        <f t="shared" si="662"/>
        <v>5.1054920836152303E-4</v>
      </c>
      <c r="BH415" s="13">
        <f t="shared" si="663"/>
        <v>1.7143402574436629E-4</v>
      </c>
      <c r="BI415" s="13">
        <f t="shared" si="664"/>
        <v>4.605178063401729E-5</v>
      </c>
      <c r="BJ415" s="14">
        <f t="shared" si="665"/>
        <v>0.31905510770820822</v>
      </c>
      <c r="BK415" s="14">
        <f t="shared" si="666"/>
        <v>0.24345192189700629</v>
      </c>
      <c r="BL415" s="14">
        <f t="shared" si="667"/>
        <v>0.39998260231796223</v>
      </c>
      <c r="BM415" s="14">
        <f t="shared" si="668"/>
        <v>0.56449565127040036</v>
      </c>
      <c r="BN415" s="14">
        <f t="shared" si="669"/>
        <v>0.43362978599922858</v>
      </c>
    </row>
    <row r="416" spans="1:66" x14ac:dyDescent="0.25">
      <c r="A416" t="s">
        <v>341</v>
      </c>
      <c r="B416" t="s">
        <v>146</v>
      </c>
      <c r="C416" t="s">
        <v>148</v>
      </c>
      <c r="D416" t="s">
        <v>359</v>
      </c>
      <c r="E416" s="10">
        <f>VLOOKUP(A416,home!$A$2:$E$405,3,FALSE)</f>
        <v>1.4705999999999999</v>
      </c>
      <c r="F416" s="10">
        <f>VLOOKUP(B416,home!$B$2:$E$405,3,FALSE)</f>
        <v>0.90669999999999995</v>
      </c>
      <c r="G416" s="10">
        <f>VLOOKUP(C416,away!$B$2:$E$405,4,FALSE)</f>
        <v>0.45329999999999998</v>
      </c>
      <c r="H416" s="10">
        <f>VLOOKUP(A416,away!$A$2:$E$405,3,FALSE)</f>
        <v>1.2646999999999999</v>
      </c>
      <c r="I416" s="10">
        <f>VLOOKUP(C416,away!$B$2:$E$405,3,FALSE)</f>
        <v>1.845</v>
      </c>
      <c r="J416" s="10">
        <f>VLOOKUP(B416,home!$B$2:$E$405,4,FALSE)</f>
        <v>0.79069999999999996</v>
      </c>
      <c r="K416" s="12">
        <f t="shared" si="614"/>
        <v>0.60442705596599999</v>
      </c>
      <c r="L416" s="12">
        <f t="shared" si="615"/>
        <v>1.8449968450499996</v>
      </c>
      <c r="M416" s="13">
        <f t="shared" si="616"/>
        <v>8.6343314469619764E-2</v>
      </c>
      <c r="N416" s="13">
        <f t="shared" si="617"/>
        <v>5.218823536721881E-2</v>
      </c>
      <c r="O416" s="13">
        <f t="shared" si="618"/>
        <v>0.15930314278760843</v>
      </c>
      <c r="P416" s="13">
        <f t="shared" si="619"/>
        <v>9.6287129601245497E-2</v>
      </c>
      <c r="Q416" s="13">
        <f t="shared" si="620"/>
        <v>1.577199072953437E-2</v>
      </c>
      <c r="R416" s="13">
        <f t="shared" si="621"/>
        <v>0.14695689792484362</v>
      </c>
      <c r="S416" s="13">
        <f t="shared" si="622"/>
        <v>2.6844033564721332E-2</v>
      </c>
      <c r="T416" s="13">
        <f t="shared" si="623"/>
        <v>2.909927313614875E-2</v>
      </c>
      <c r="U416" s="13">
        <f t="shared" si="624"/>
        <v>8.882472516660922E-2</v>
      </c>
      <c r="V416" s="13">
        <f t="shared" si="625"/>
        <v>3.3261726486793291E-3</v>
      </c>
      <c r="W416" s="13">
        <f t="shared" si="626"/>
        <v>3.177672641125168E-3</v>
      </c>
      <c r="X416" s="13">
        <f t="shared" si="627"/>
        <v>5.862795997477634E-3</v>
      </c>
      <c r="Y416" s="13">
        <f t="shared" si="628"/>
        <v>5.4084200592590019E-3</v>
      </c>
      <c r="Z416" s="13">
        <f t="shared" si="629"/>
        <v>9.0378337676557077E-2</v>
      </c>
      <c r="AA416" s="13">
        <f t="shared" si="630"/>
        <v>5.4627112564942418E-2</v>
      </c>
      <c r="AB416" s="13">
        <f t="shared" si="631"/>
        <v>1.6509052411775714E-2</v>
      </c>
      <c r="AC416" s="13">
        <f t="shared" si="632"/>
        <v>2.3182716784936496E-4</v>
      </c>
      <c r="AD416" s="13">
        <f t="shared" si="633"/>
        <v>4.8016782982474715E-4</v>
      </c>
      <c r="AE416" s="13">
        <f t="shared" si="634"/>
        <v>8.8590813112116344E-4</v>
      </c>
      <c r="AF416" s="13">
        <f t="shared" si="635"/>
        <v>8.1724885346134426E-4</v>
      </c>
      <c r="AG416" s="13">
        <f t="shared" si="636"/>
        <v>5.0260718541896975E-4</v>
      </c>
      <c r="AH416" s="13">
        <f t="shared" si="637"/>
        <v>4.1686936968527849E-2</v>
      </c>
      <c r="AI416" s="13">
        <f t="shared" si="638"/>
        <v>2.5196712584127503E-2</v>
      </c>
      <c r="AJ416" s="13">
        <f t="shared" si="639"/>
        <v>7.6147874036228231E-3</v>
      </c>
      <c r="AK416" s="13">
        <f t="shared" si="640"/>
        <v>1.5341945107262415E-3</v>
      </c>
      <c r="AL416" s="13">
        <f t="shared" si="641"/>
        <v>1.0341031123448734E-5</v>
      </c>
      <c r="AM416" s="13">
        <f t="shared" si="642"/>
        <v>5.8045285550111047E-5</v>
      </c>
      <c r="AN416" s="13">
        <f t="shared" si="643"/>
        <v>1.0709336870998119E-4</v>
      </c>
      <c r="AO416" s="13">
        <f t="shared" si="644"/>
        <v>9.8793463697845855E-5</v>
      </c>
      <c r="AP416" s="13">
        <f t="shared" si="645"/>
        <v>6.0757876278029076E-5</v>
      </c>
      <c r="AQ416" s="13">
        <f t="shared" si="646"/>
        <v>2.8024522511225478E-5</v>
      </c>
      <c r="AR416" s="13">
        <f t="shared" si="647"/>
        <v>1.5382453437346408E-2</v>
      </c>
      <c r="AS416" s="13">
        <f t="shared" si="648"/>
        <v>9.2975710446693682E-3</v>
      </c>
      <c r="AT416" s="13">
        <f t="shared" si="649"/>
        <v>2.8098517470821162E-3</v>
      </c>
      <c r="AU416" s="13">
        <f t="shared" si="650"/>
        <v>5.6611680639658836E-4</v>
      </c>
      <c r="AV416" s="13">
        <f t="shared" si="651"/>
        <v>8.5544078655790966E-5</v>
      </c>
      <c r="AW416" s="13">
        <f t="shared" si="652"/>
        <v>3.2033240085760104E-7</v>
      </c>
      <c r="AX416" s="13">
        <f t="shared" si="653"/>
        <v>5.8473568429599044E-6</v>
      </c>
      <c r="AY416" s="13">
        <f t="shared" si="654"/>
        <v>1.0788354927142548E-5</v>
      </c>
      <c r="AZ416" s="13">
        <f t="shared" si="655"/>
        <v>9.9522404019288128E-6</v>
      </c>
      <c r="BA416" s="13">
        <f t="shared" si="656"/>
        <v>6.1206173809125978E-6</v>
      </c>
      <c r="BB416" s="13">
        <f t="shared" si="657"/>
        <v>2.8231299393854851E-6</v>
      </c>
      <c r="BC416" s="13">
        <f t="shared" si="658"/>
        <v>1.0417331662664829E-6</v>
      </c>
      <c r="BD416" s="13">
        <f t="shared" si="659"/>
        <v>4.7300963435054381E-3</v>
      </c>
      <c r="BE416" s="13">
        <f t="shared" si="660"/>
        <v>2.8589982073405338E-3</v>
      </c>
      <c r="BF416" s="13">
        <f t="shared" si="661"/>
        <v>8.6402793473745504E-4</v>
      </c>
      <c r="BG416" s="13">
        <f t="shared" si="662"/>
        <v>1.7408062028858107E-4</v>
      </c>
      <c r="BH416" s="13">
        <f t="shared" si="663"/>
        <v>2.630475920544054E-5</v>
      </c>
      <c r="BI416" s="13">
        <f t="shared" si="664"/>
        <v>3.179861632887793E-6</v>
      </c>
      <c r="BJ416" s="14">
        <f t="shared" si="665"/>
        <v>0.11458360787999576</v>
      </c>
      <c r="BK416" s="14">
        <f t="shared" si="666"/>
        <v>0.2130536068381659</v>
      </c>
      <c r="BL416" s="14">
        <f t="shared" si="667"/>
        <v>0.57905178716364436</v>
      </c>
      <c r="BM416" s="14">
        <f t="shared" si="668"/>
        <v>0.44020616065576618</v>
      </c>
      <c r="BN416" s="14">
        <f t="shared" si="669"/>
        <v>0.55685071088007043</v>
      </c>
    </row>
    <row r="417" spans="1:66" x14ac:dyDescent="0.25">
      <c r="A417" t="s">
        <v>351</v>
      </c>
      <c r="B417" t="s">
        <v>158</v>
      </c>
      <c r="C417" t="s">
        <v>165</v>
      </c>
      <c r="D417" t="s">
        <v>359</v>
      </c>
      <c r="E417" s="10">
        <f>VLOOKUP(A417,home!$A$2:$E$405,3,FALSE)</f>
        <v>1.3231999999999999</v>
      </c>
      <c r="F417" s="10">
        <f>VLOOKUP(B417,home!$B$2:$E$405,3,FALSE)</f>
        <v>1.1876</v>
      </c>
      <c r="G417" s="10">
        <f>VLOOKUP(C417,away!$B$2:$E$405,4,FALSE)</f>
        <v>1.0257000000000001</v>
      </c>
      <c r="H417" s="10">
        <f>VLOOKUP(A417,away!$A$2:$E$405,3,FALSE)</f>
        <v>1.1951000000000001</v>
      </c>
      <c r="I417" s="10">
        <f>VLOOKUP(C417,away!$B$2:$E$405,3,FALSE)</f>
        <v>0.83679999999999999</v>
      </c>
      <c r="J417" s="10">
        <f>VLOOKUP(B417,home!$B$2:$E$405,4,FALSE)</f>
        <v>0.71719999999999995</v>
      </c>
      <c r="K417" s="12">
        <f t="shared" ref="K417:K470" si="670">E417*F417*G417</f>
        <v>1.611818130624</v>
      </c>
      <c r="L417" s="12">
        <f t="shared" ref="L417:L470" si="671">H417*I417*J417</f>
        <v>0.71724280249600003</v>
      </c>
      <c r="M417" s="13">
        <f t="shared" ref="M417:M470" si="672">_xlfn.POISSON.DIST(0,K417,FALSE) * _xlfn.POISSON.DIST(0,L417,FALSE)</f>
        <v>9.7387157216583323E-2</v>
      </c>
      <c r="N417" s="13">
        <f t="shared" ref="N417:N470" si="673">_xlfn.POISSON.DIST(1,K417,FALSE) * _xlfn.POISSON.DIST(0,L417,FALSE)</f>
        <v>0.15697038569161892</v>
      </c>
      <c r="O417" s="13">
        <f t="shared" ref="O417:O470" si="674">_xlfn.POISSON.DIST(0,K417,FALSE) * _xlfn.POISSON.DIST(1,L417,FALSE)</f>
        <v>6.9850237569140772E-2</v>
      </c>
      <c r="P417" s="13">
        <f t="shared" ref="P417:P470" si="675">_xlfn.POISSON.DIST(1,K417,FALSE) * _xlfn.POISSON.DIST(1,L417,FALSE)</f>
        <v>0.11258587934233477</v>
      </c>
      <c r="Q417" s="13">
        <f t="shared" ref="Q417:Q470" si="676">_xlfn.POISSON.DIST(2,K417,FALSE) * _xlfn.POISSON.DIST(0,L417,FALSE)</f>
        <v>0.12650385681439677</v>
      </c>
      <c r="R417" s="13">
        <f t="shared" ref="R417:R470" si="677">_xlfn.POISSON.DIST(0,K417,FALSE) * _xlfn.POISSON.DIST(2,L417,FALSE)</f>
        <v>2.5049790074550955E-2</v>
      </c>
      <c r="S417" s="13">
        <f t="shared" ref="S417:S470" si="678">_xlfn.POISSON.DIST(2,K417,FALSE) * _xlfn.POISSON.DIST(2,L417,FALSE)</f>
        <v>3.2539147331041351E-2</v>
      </c>
      <c r="T417" s="13">
        <f t="shared" ref="T417:T470" si="679">_xlfn.POISSON.DIST(2,K417,FALSE) * _xlfn.POISSON.DIST(1,L417,FALSE)</f>
        <v>9.0733980788110638E-2</v>
      </c>
      <c r="U417" s="13">
        <f t="shared" ref="U417:U470" si="680">_xlfn.POISSON.DIST(1,K417,FALSE) * _xlfn.POISSON.DIST(2,L417,FALSE)</f>
        <v>4.0375705810486349E-2</v>
      </c>
      <c r="V417" s="13">
        <f t="shared" ref="V417:V470" si="681">_xlfn.POISSON.DIST(3,K417,FALSE) * _xlfn.POISSON.DIST(3,L417,FALSE)</f>
        <v>4.1797075371011556E-3</v>
      </c>
      <c r="W417" s="13">
        <f t="shared" ref="W417:W470" si="682">_xlfn.POISSON.DIST(3,K417,FALSE) * _xlfn.POISSON.DIST(0,L417,FALSE)</f>
        <v>6.7967070002435723E-2</v>
      </c>
      <c r="X417" s="13">
        <f t="shared" ref="X417:X470" si="683">_xlfn.POISSON.DIST(3,K417,FALSE) * _xlfn.POISSON.DIST(1,L417,FALSE)</f>
        <v>4.8748891765988803E-2</v>
      </c>
      <c r="Y417" s="13">
        <f t="shared" ref="Y417:Y470" si="684">_xlfn.POISSON.DIST(3,K417,FALSE) * _xlfn.POISSON.DIST(2,L417,FALSE)</f>
        <v>1.7482395874405993E-2</v>
      </c>
      <c r="Z417" s="13">
        <f t="shared" ref="Z417:Z470" si="685">_xlfn.POISSON.DIST(0,K417,FALSE) * _xlfn.POISSON.DIST(3,L417,FALSE)</f>
        <v>5.9889272116691386E-3</v>
      </c>
      <c r="AA417" s="13">
        <f t="shared" ref="AA417:AA470" si="686">_xlfn.POISSON.DIST(1,K417,FALSE) * _xlfn.POISSON.DIST(3,L417,FALSE)</f>
        <v>9.6530614627557566E-3</v>
      </c>
      <c r="AB417" s="13">
        <f t="shared" ref="AB417:AB470" si="687">_xlfn.POISSON.DIST(2,K417,FALSE) * _xlfn.POISSON.DIST(3,L417,FALSE)</f>
        <v>7.7794897408487804E-3</v>
      </c>
      <c r="AC417" s="13">
        <f t="shared" ref="AC417:AC470" si="688">_xlfn.POISSON.DIST(4,K417,FALSE) * _xlfn.POISSON.DIST(4,L417,FALSE)</f>
        <v>3.0200083737156989E-4</v>
      </c>
      <c r="AD417" s="13">
        <f t="shared" ref="AD417:AD470" si="689">_xlfn.POISSON.DIST(4,K417,FALSE) * _xlfn.POISSON.DIST(0,L417,FALSE)</f>
        <v>2.7387638928829137E-2</v>
      </c>
      <c r="AE417" s="13">
        <f t="shared" ref="AE417:AE470" si="690">_xlfn.POISSON.DIST(4,K417,FALSE) * _xlfn.POISSON.DIST(1,L417,FALSE)</f>
        <v>1.9643586899061954E-2</v>
      </c>
      <c r="AF417" s="13">
        <f t="shared" ref="AF417:AF470" si="691">_xlfn.POISSON.DIST(4,K417,FALSE) * _xlfn.POISSON.DIST(2,L417,FALSE)</f>
        <v>7.0446106592784536E-3</v>
      </c>
      <c r="AG417" s="13">
        <f t="shared" ref="AG417:AG470" si="692">_xlfn.POISSON.DIST(4,K417,FALSE) * _xlfn.POISSON.DIST(3,L417,FALSE)</f>
        <v>1.6842320972513577E-3</v>
      </c>
      <c r="AH417" s="13">
        <f t="shared" ref="AH417:AH470" si="693">_xlfn.POISSON.DIST(0,K417,FALSE) * _xlfn.POISSON.DIST(4,L417,FALSE)</f>
        <v>1.073878734310532E-3</v>
      </c>
      <c r="AI417" s="13">
        <f t="shared" ref="AI417:AI470" si="694">_xlfn.POISSON.DIST(1,K417,FALSE) * _xlfn.POISSON.DIST(4,L417,FALSE)</f>
        <v>1.7308972140532689E-3</v>
      </c>
      <c r="AJ417" s="13">
        <f t="shared" ref="AJ417:AJ470" si="695">_xlfn.POISSON.DIST(2,K417,FALSE) * _xlfn.POISSON.DIST(4,L417,FALSE)</f>
        <v>1.3949457559288151E-3</v>
      </c>
      <c r="AK417" s="13">
        <f t="shared" ref="AK417:AK470" si="696">_xlfn.POISSON.DIST(3,K417,FALSE) * _xlfn.POISSON.DIST(4,L417,FALSE)</f>
        <v>7.4946628688102161E-4</v>
      </c>
      <c r="AL417" s="13">
        <f t="shared" ref="AL417:AL470" si="697">_xlfn.POISSON.DIST(5,K417,FALSE) * _xlfn.POISSON.DIST(5,L417,FALSE)</f>
        <v>1.3965303355958249E-5</v>
      </c>
      <c r="AM417" s="13">
        <f t="shared" ref="AM417:AM470" si="698">_xlfn.POISSON.DIST(5,K417,FALSE) * _xlfn.POISSON.DIST(0,L417,FALSE)</f>
        <v>8.828778596094088E-3</v>
      </c>
      <c r="AN417" s="13">
        <f t="shared" ref="AN417:AN470" si="699">_xlfn.POISSON.DIST(5,K417,FALSE) * _xlfn.POISSON.DIST(1,L417,FALSE)</f>
        <v>6.3323779028792238E-3</v>
      </c>
      <c r="AO417" s="13">
        <f t="shared" ref="AO417:AO470" si="700">_xlfn.POISSON.DIST(5,K417,FALSE) * _xlfn.POISSON.DIST(2,L417,FALSE)</f>
        <v>2.2709262367624191E-3</v>
      </c>
      <c r="AP417" s="13">
        <f t="shared" ref="AP417:AP470" si="701">_xlfn.POISSON.DIST(5,K417,FALSE) * _xlfn.POISSON.DIST(3,L417,FALSE)</f>
        <v>5.4293516610572415E-4</v>
      </c>
      <c r="AQ417" s="13">
        <f t="shared" ref="AQ417:AQ470" si="702">_xlfn.POISSON.DIST(5,K417,FALSE) * _xlfn.POISSON.DIST(4,L417,FALSE)</f>
        <v>9.7354085027825211E-5</v>
      </c>
      <c r="AR417" s="13">
        <f t="shared" ref="AR417:AR470" si="703">_xlfn.POISSON.DIST(0,K417,FALSE) * _xlfn.POISSON.DIST(5,L417,FALSE)</f>
        <v>1.540463585875487E-4</v>
      </c>
      <c r="AS417" s="13">
        <f t="shared" ref="AS417:AS470" si="704">_xlfn.POISSON.DIST(1,K417,FALSE) * _xlfn.POISSON.DIST(5,L417,FALSE)</f>
        <v>2.482947137280171E-4</v>
      </c>
      <c r="AT417" s="13">
        <f t="shared" ref="AT417:AT470" si="705">_xlfn.POISSON.DIST(2,K417,FALSE) * _xlfn.POISSON.DIST(5,L417,FALSE)</f>
        <v>2.0010296066245691E-4</v>
      </c>
      <c r="AU417" s="13">
        <f t="shared" ref="AU417:AU470" si="706">_xlfn.POISSON.DIST(3,K417,FALSE) * _xlfn.POISSON.DIST(5,L417,FALSE)</f>
        <v>1.0750985999576303E-4</v>
      </c>
      <c r="AV417" s="13">
        <f t="shared" ref="AV417:AV470" si="707">_xlfn.POISSON.DIST(4,K417,FALSE) * _xlfn.POISSON.DIST(5,L417,FALSE)</f>
        <v>4.3321585390504707E-5</v>
      </c>
      <c r="AW417" s="13">
        <f t="shared" ref="AW417:AW470" si="708">_xlfn.POISSON.DIST(6,K417,FALSE) * _xlfn.POISSON.DIST(6,L417,FALSE)</f>
        <v>4.4846660470969609E-7</v>
      </c>
      <c r="AX417" s="13">
        <f t="shared" ref="AX417:AX470" si="709">_xlfn.POISSON.DIST(6,K417,FALSE) * _xlfn.POISSON.DIST(0,L417,FALSE)</f>
        <v>2.3717309020749263E-3</v>
      </c>
      <c r="AY417" s="13">
        <f t="shared" ref="AY417:AY470" si="710">_xlfn.POISSON.DIST(6,K417,FALSE) * _xlfn.POISSON.DIST(1,L417,FALSE)</f>
        <v>1.701106918970586E-3</v>
      </c>
      <c r="AZ417" s="13">
        <f t="shared" ref="AZ417:AZ470" si="711">_xlfn.POISSON.DIST(6,K417,FALSE) * _xlfn.POISSON.DIST(2,L417,FALSE)</f>
        <v>6.1005334695389958E-4</v>
      </c>
      <c r="BA417" s="13">
        <f t="shared" ref="BA417:BA470" si="712">_xlfn.POISSON.DIST(6,K417,FALSE) * _xlfn.POISSON.DIST(3,L417,FALSE)</f>
        <v>1.4585212408042654E-4</v>
      </c>
      <c r="BB417" s="13">
        <f t="shared" ref="BB417:BB470" si="713">_xlfn.POISSON.DIST(6,K417,FALSE) * _xlfn.POISSON.DIST(4,L417,FALSE)</f>
        <v>2.6152846556359867E-5</v>
      </c>
      <c r="BC417" s="13">
        <f t="shared" ref="BC417:BC470" si="714">_xlfn.POISSON.DIST(6,K417,FALSE) * _xlfn.POISSON.DIST(5,L417,FALSE)</f>
        <v>3.751588191466283E-6</v>
      </c>
      <c r="BD417" s="13">
        <f t="shared" ref="BD417:BD470" si="715">_xlfn.POISSON.DIST(0,K417,FALSE) * _xlfn.POISSON.DIST(6,L417,FALSE)</f>
        <v>1.8414773657939525E-5</v>
      </c>
      <c r="BE417" s="13">
        <f t="shared" ref="BE417:BE470" si="716">_xlfn.POISSON.DIST(1,K417,FALSE) * _xlfn.POISSON.DIST(6,L417,FALSE)</f>
        <v>2.9681266053204166E-5</v>
      </c>
      <c r="BF417" s="13">
        <f t="shared" ref="BF417:BF470" si="717">_xlfn.POISSON.DIST(2,K417,FALSE) * _xlfn.POISSON.DIST(6,L417,FALSE)</f>
        <v>2.3920401382214569E-5</v>
      </c>
      <c r="BG417" s="13">
        <f t="shared" ref="BG417:BG470" si="718">_xlfn.POISSON.DIST(3,K417,FALSE) * _xlfn.POISSON.DIST(6,L417,FALSE)</f>
        <v>1.2851778879885609E-5</v>
      </c>
      <c r="BH417" s="13">
        <f t="shared" ref="BH417:BH470" si="719">_xlfn.POISSON.DIST(4,K417,FALSE) * _xlfn.POISSON.DIST(6,L417,FALSE)</f>
        <v>5.1786825523425599E-6</v>
      </c>
      <c r="BI417" s="13">
        <f t="shared" ref="BI417:BI470" si="720">_xlfn.POISSON.DIST(5,K417,FALSE) * _xlfn.POISSON.DIST(6,L417,FALSE)</f>
        <v>1.669418886122381E-6</v>
      </c>
      <c r="BJ417" s="14">
        <f t="shared" ref="BJ417:BJ470" si="721">SUM(N417,Q417,T417,W417,X417,Y417,AD417,AE417,AF417,AG417,AM417,AN417,AO417,AP417,AQ417,AX417,AY417,AZ417,BA417,BB417,BC417)</f>
        <v>0.58709766923507467</v>
      </c>
      <c r="BK417" s="14">
        <f t="shared" ref="BK417:BK470" si="722">SUM(M417,P417,S417,V417,AC417,AL417,AY417)</f>
        <v>0.24870896448675867</v>
      </c>
      <c r="BL417" s="14">
        <f t="shared" ref="BL417:BL470" si="723">SUM(O417,R417,U417,AA417,AB417,AH417,AI417,AJ417,AK417,AR417,AS417,AT417,AU417,AV417,BD417,BE417,BF417,BG417,BH417,BI417)</f>
        <v>0.15850246444873223</v>
      </c>
      <c r="BM417" s="14">
        <f t="shared" ref="BM417:BM470" si="724">SUM(S417:BI417)</f>
        <v>0.41025006022124333</v>
      </c>
      <c r="BN417" s="14">
        <f t="shared" ref="BN417:BN470" si="725">SUM(M417:R417)</f>
        <v>0.58834730670862556</v>
      </c>
    </row>
    <row r="418" spans="1:66" x14ac:dyDescent="0.25">
      <c r="A418" t="s">
        <v>351</v>
      </c>
      <c r="B418" t="s">
        <v>163</v>
      </c>
      <c r="C418" t="s">
        <v>162</v>
      </c>
      <c r="D418" t="s">
        <v>359</v>
      </c>
      <c r="E418" s="10">
        <f>VLOOKUP(A418,home!$A$2:$E$405,3,FALSE)</f>
        <v>1.3231999999999999</v>
      </c>
      <c r="F418" s="10">
        <f>VLOOKUP(B418,home!$B$2:$E$405,3,FALSE)</f>
        <v>1.1335999999999999</v>
      </c>
      <c r="G418" s="10">
        <f>VLOOKUP(C418,away!$B$2:$E$405,4,FALSE)</f>
        <v>1.7814000000000001</v>
      </c>
      <c r="H418" s="10">
        <f>VLOOKUP(A418,away!$A$2:$E$405,3,FALSE)</f>
        <v>1.1951000000000001</v>
      </c>
      <c r="I418" s="10">
        <f>VLOOKUP(C418,away!$B$2:$E$405,3,FALSE)</f>
        <v>0.83679999999999999</v>
      </c>
      <c r="J418" s="10">
        <f>VLOOKUP(B418,home!$B$2:$E$405,4,FALSE)</f>
        <v>0.41839999999999999</v>
      </c>
      <c r="K418" s="12">
        <f t="shared" si="670"/>
        <v>2.672063516928</v>
      </c>
      <c r="L418" s="12">
        <f t="shared" si="671"/>
        <v>0.41842497011200003</v>
      </c>
      <c r="M418" s="13">
        <f t="shared" si="672"/>
        <v>4.5479732717545178E-2</v>
      </c>
      <c r="N418" s="13">
        <f t="shared" si="673"/>
        <v>0.1215247345541892</v>
      </c>
      <c r="O418" s="13">
        <f t="shared" si="674"/>
        <v>1.9029855803040591E-2</v>
      </c>
      <c r="P418" s="13">
        <f t="shared" si="675"/>
        <v>5.0848983423705356E-2</v>
      </c>
      <c r="Q418" s="13">
        <f t="shared" si="676"/>
        <v>0.16236090480330426</v>
      </c>
      <c r="R418" s="13">
        <f t="shared" si="677"/>
        <v>3.9812834228114651E-3</v>
      </c>
      <c r="S418" s="13">
        <f t="shared" si="678"/>
        <v>1.4213029412916833E-2</v>
      </c>
      <c r="T418" s="13">
        <f t="shared" si="679"/>
        <v>6.7935856739679862E-2</v>
      </c>
      <c r="U418" s="13">
        <f t="shared" si="680"/>
        <v>1.063824218464475E-2</v>
      </c>
      <c r="V418" s="13">
        <f t="shared" si="681"/>
        <v>1.7656658467740691E-3</v>
      </c>
      <c r="W418" s="13">
        <f t="shared" si="682"/>
        <v>0.14461288343344311</v>
      </c>
      <c r="X418" s="13">
        <f t="shared" si="683"/>
        <v>6.0509641428448585E-2</v>
      </c>
      <c r="Y418" s="13">
        <f t="shared" si="684"/>
        <v>1.265937245309322E-2</v>
      </c>
      <c r="Z418" s="13">
        <f t="shared" si="685"/>
        <v>5.5528946573242955E-4</v>
      </c>
      <c r="AA418" s="13">
        <f t="shared" si="686"/>
        <v>1.4837687227180661E-3</v>
      </c>
      <c r="AB418" s="13">
        <f t="shared" si="687"/>
        <v>1.9823621357669013E-3</v>
      </c>
      <c r="AC418" s="13">
        <f t="shared" si="688"/>
        <v>1.2338231230933156E-4</v>
      </c>
      <c r="AD418" s="13">
        <f t="shared" si="689"/>
        <v>9.6603702475066264E-2</v>
      </c>
      <c r="AE418" s="13">
        <f t="shared" si="690"/>
        <v>4.042140132083815E-2</v>
      </c>
      <c r="AF418" s="13">
        <f t="shared" si="691"/>
        <v>8.4566618197784299E-3</v>
      </c>
      <c r="AG418" s="13">
        <f t="shared" si="692"/>
        <v>1.179492823062694E-3</v>
      </c>
      <c r="AH418" s="13">
        <f t="shared" si="693"/>
        <v>5.8086744525650068E-5</v>
      </c>
      <c r="AI418" s="13">
        <f t="shared" si="694"/>
        <v>1.5521147086410678E-4</v>
      </c>
      <c r="AJ418" s="13">
        <f t="shared" si="695"/>
        <v>2.0736745435235651E-4</v>
      </c>
      <c r="AK418" s="13">
        <f t="shared" si="696"/>
        <v>1.8469966979105476E-4</v>
      </c>
      <c r="AL418" s="13">
        <f t="shared" si="697"/>
        <v>5.5179437331875994E-6</v>
      </c>
      <c r="AM418" s="13">
        <f t="shared" si="698"/>
        <v>5.162624579675832E-2</v>
      </c>
      <c r="AN418" s="13">
        <f t="shared" si="699"/>
        <v>2.1601710354503367E-2</v>
      </c>
      <c r="AO418" s="13">
        <f t="shared" si="700"/>
        <v>4.5193475047255773E-3</v>
      </c>
      <c r="AP418" s="13">
        <f t="shared" si="701"/>
        <v>6.303359481968472E-4</v>
      </c>
      <c r="AQ418" s="13">
        <f t="shared" si="702"/>
        <v>6.5937075071196237E-5</v>
      </c>
      <c r="AR418" s="13">
        <f t="shared" si="703"/>
        <v>4.8609888684097035E-6</v>
      </c>
      <c r="AS418" s="13">
        <f t="shared" si="704"/>
        <v>1.2988871011470692E-5</v>
      </c>
      <c r="AT418" s="13">
        <f t="shared" si="705"/>
        <v>1.7353544177917268E-5</v>
      </c>
      <c r="AU418" s="13">
        <f t="shared" si="706"/>
        <v>1.5456590762403676E-5</v>
      </c>
      <c r="AV418" s="13">
        <f t="shared" si="707"/>
        <v>1.0325248068076304E-5</v>
      </c>
      <c r="AW418" s="13">
        <f t="shared" si="708"/>
        <v>1.7137171307856487E-7</v>
      </c>
      <c r="AX418" s="13">
        <f t="shared" si="709"/>
        <v>2.299143465157924E-2</v>
      </c>
      <c r="AY418" s="13">
        <f t="shared" si="710"/>
        <v>9.6201903569190454E-3</v>
      </c>
      <c r="AZ418" s="13">
        <f t="shared" si="711"/>
        <v>2.0126639312828013E-3</v>
      </c>
      <c r="BA418" s="13">
        <f t="shared" si="712"/>
        <v>2.8071628176416888E-4</v>
      </c>
      <c r="BB418" s="13">
        <f t="shared" si="713"/>
        <v>2.9364675451781033E-5</v>
      </c>
      <c r="BC418" s="13">
        <f t="shared" si="714"/>
        <v>2.4573826896520127E-6</v>
      </c>
      <c r="BD418" s="13">
        <f t="shared" si="715"/>
        <v>3.3899318699651569E-7</v>
      </c>
      <c r="BE418" s="13">
        <f t="shared" si="716"/>
        <v>9.05811327460541E-7</v>
      </c>
      <c r="BF418" s="13">
        <f t="shared" si="717"/>
        <v>1.2101927006637169E-6</v>
      </c>
      <c r="BG418" s="13">
        <f t="shared" si="718"/>
        <v>1.0779039212986952E-6</v>
      </c>
      <c r="BH418" s="13">
        <f t="shared" si="719"/>
        <v>7.2005693571396868E-7</v>
      </c>
      <c r="BI418" s="13">
        <f t="shared" si="720"/>
        <v>3.8480757360645304E-7</v>
      </c>
      <c r="BJ418" s="14">
        <f t="shared" si="721"/>
        <v>0.82964505580984604</v>
      </c>
      <c r="BK418" s="14">
        <f t="shared" si="722"/>
        <v>0.122056502013903</v>
      </c>
      <c r="BL418" s="14">
        <f t="shared" si="723"/>
        <v>3.7786500617048954E-2</v>
      </c>
      <c r="BM418" s="14">
        <f t="shared" si="724"/>
        <v>0.57719783419672832</v>
      </c>
      <c r="BN418" s="14">
        <f t="shared" si="725"/>
        <v>0.40322549472459601</v>
      </c>
    </row>
    <row r="419" spans="1:66" x14ac:dyDescent="0.25">
      <c r="A419" t="s">
        <v>342</v>
      </c>
      <c r="B419" t="s">
        <v>167</v>
      </c>
      <c r="C419" t="s">
        <v>174</v>
      </c>
      <c r="D419" t="s">
        <v>359</v>
      </c>
      <c r="E419" s="10">
        <f>VLOOKUP(A419,home!$A$2:$E$405,3,FALSE)</f>
        <v>1.3548</v>
      </c>
      <c r="F419" s="10">
        <f>VLOOKUP(B419,home!$B$2:$E$405,3,FALSE)</f>
        <v>1.5582</v>
      </c>
      <c r="G419" s="10">
        <f>VLOOKUP(C419,away!$B$2:$E$405,4,FALSE)</f>
        <v>0.77910000000000001</v>
      </c>
      <c r="H419" s="10">
        <f>VLOOKUP(A419,away!$A$2:$E$405,3,FALSE)</f>
        <v>1.1719999999999999</v>
      </c>
      <c r="I419" s="10">
        <f>VLOOKUP(C419,away!$B$2:$E$405,3,FALSE)</f>
        <v>0.90059999999999996</v>
      </c>
      <c r="J419" s="10">
        <f>VLOOKUP(B419,home!$B$2:$E$405,4,FALSE)</f>
        <v>1.0428999999999999</v>
      </c>
      <c r="K419" s="12">
        <f t="shared" si="670"/>
        <v>1.6447185563760001</v>
      </c>
      <c r="L419" s="12">
        <f t="shared" si="671"/>
        <v>1.10078428728</v>
      </c>
      <c r="M419" s="13">
        <f t="shared" si="672"/>
        <v>6.4216002215250492E-2</v>
      </c>
      <c r="N419" s="13">
        <f t="shared" si="673"/>
        <v>0.1056172504597048</v>
      </c>
      <c r="O419" s="13">
        <f t="shared" si="674"/>
        <v>7.0687966230485413E-2</v>
      </c>
      <c r="P419" s="13">
        <f t="shared" si="675"/>
        <v>0.1162618097717594</v>
      </c>
      <c r="Q419" s="13">
        <f t="shared" si="676"/>
        <v>8.6855325852244064E-2</v>
      </c>
      <c r="R419" s="13">
        <f t="shared" si="677"/>
        <v>3.89061012631488E-2</v>
      </c>
      <c r="S419" s="13">
        <f t="shared" si="678"/>
        <v>5.2622430333239829E-2</v>
      </c>
      <c r="T419" s="13">
        <f t="shared" si="679"/>
        <v>9.5608977964734637E-2</v>
      </c>
      <c r="U419" s="13">
        <f t="shared" si="680"/>
        <v>6.3989586703744564E-2</v>
      </c>
      <c r="V419" s="13">
        <f t="shared" si="681"/>
        <v>1.0585763973810128E-2</v>
      </c>
      <c r="W419" s="13">
        <f t="shared" si="682"/>
        <v>4.7617522049756646E-2</v>
      </c>
      <c r="X419" s="13">
        <f t="shared" si="683"/>
        <v>5.2416620071581058E-2</v>
      </c>
      <c r="Y419" s="13">
        <f t="shared" si="684"/>
        <v>2.8849695883560952E-2</v>
      </c>
      <c r="Z419" s="13">
        <f t="shared" si="685"/>
        <v>1.4275741649932916E-2</v>
      </c>
      <c r="AA419" s="13">
        <f t="shared" si="686"/>
        <v>2.3479577197674403E-2</v>
      </c>
      <c r="AB419" s="13">
        <f t="shared" si="687"/>
        <v>1.930864815643895E-2</v>
      </c>
      <c r="AC419" s="13">
        <f t="shared" si="688"/>
        <v>1.1978323499555001E-3</v>
      </c>
      <c r="AD419" s="13">
        <f t="shared" si="689"/>
        <v>1.9579355530969525E-2</v>
      </c>
      <c r="AE419" s="13">
        <f t="shared" si="690"/>
        <v>2.1552646923560011E-2</v>
      </c>
      <c r="AF419" s="13">
        <f t="shared" si="691"/>
        <v>1.1862407541374248E-2</v>
      </c>
      <c r="AG419" s="13">
        <f t="shared" si="692"/>
        <v>4.3526506102855153E-3</v>
      </c>
      <c r="AH419" s="13">
        <f t="shared" si="693"/>
        <v>3.9286280243787056E-3</v>
      </c>
      <c r="AI419" s="13">
        <f t="shared" si="694"/>
        <v>6.461487412794442E-3</v>
      </c>
      <c r="AJ419" s="13">
        <f t="shared" si="695"/>
        <v>5.3136641248064864E-3</v>
      </c>
      <c r="AK419" s="13">
        <f t="shared" si="696"/>
        <v>2.9131606628062219E-3</v>
      </c>
      <c r="AL419" s="13">
        <f t="shared" si="697"/>
        <v>8.6746076993197014E-5</v>
      </c>
      <c r="AM419" s="13">
        <f t="shared" si="698"/>
        <v>6.4405058727337256E-3</v>
      </c>
      <c r="AN419" s="13">
        <f t="shared" si="699"/>
        <v>7.0896076668398476E-3</v>
      </c>
      <c r="AO419" s="13">
        <f t="shared" si="700"/>
        <v>3.9020643613185634E-3</v>
      </c>
      <c r="AP419" s="13">
        <f t="shared" si="701"/>
        <v>1.4317770456315807E-3</v>
      </c>
      <c r="AQ419" s="13">
        <f t="shared" si="702"/>
        <v>3.9401941867985609E-4</v>
      </c>
      <c r="AR419" s="13">
        <f t="shared" si="703"/>
        <v>8.6491439996078925E-4</v>
      </c>
      <c r="AS419" s="13">
        <f t="shared" si="704"/>
        <v>1.4225407632923236E-3</v>
      </c>
      <c r="AT419" s="13">
        <f t="shared" si="705"/>
        <v>1.169839595294082E-3</v>
      </c>
      <c r="AU419" s="13">
        <f t="shared" si="706"/>
        <v>6.4135229678785556E-4</v>
      </c>
      <c r="AV419" s="13">
        <f t="shared" si="707"/>
        <v>2.6371100592533842E-4</v>
      </c>
      <c r="AW419" s="13">
        <f t="shared" si="708"/>
        <v>4.362557425079159E-6</v>
      </c>
      <c r="AX419" s="13">
        <f t="shared" si="709"/>
        <v>1.7654699202222946E-3</v>
      </c>
      <c r="AY419" s="13">
        <f t="shared" si="710"/>
        <v>1.943401547846177E-3</v>
      </c>
      <c r="AZ419" s="13">
        <f t="shared" si="711"/>
        <v>1.0696329438723516E-3</v>
      </c>
      <c r="BA419" s="13">
        <f t="shared" si="712"/>
        <v>3.9247837925724484E-4</v>
      </c>
      <c r="BB419" s="13">
        <f t="shared" si="713"/>
        <v>1.08008508245874E-4</v>
      </c>
      <c r="BC419" s="13">
        <f t="shared" si="714"/>
        <v>2.377881375392207E-5</v>
      </c>
      <c r="BD419" s="13">
        <f t="shared" si="715"/>
        <v>1.5868069688650761E-4</v>
      </c>
      <c r="BE419" s="13">
        <f t="shared" si="716"/>
        <v>2.6098508670791443E-4</v>
      </c>
      <c r="BF419" s="13">
        <f t="shared" si="717"/>
        <v>2.1462350752295316E-4</v>
      </c>
      <c r="BG419" s="13">
        <f t="shared" si="718"/>
        <v>1.1766508848583503E-4</v>
      </c>
      <c r="BH419" s="13">
        <f t="shared" si="719"/>
        <v>4.8381488617569219E-5</v>
      </c>
      <c r="BI419" s="13">
        <f t="shared" si="720"/>
        <v>1.5914786422882053E-5</v>
      </c>
      <c r="BJ419" s="14">
        <f t="shared" si="721"/>
        <v>0.49887319736617286</v>
      </c>
      <c r="BK419" s="14">
        <f t="shared" si="722"/>
        <v>0.24691398626885469</v>
      </c>
      <c r="BL419" s="14">
        <f t="shared" si="723"/>
        <v>0.24016742849218206</v>
      </c>
      <c r="BM419" s="14">
        <f t="shared" si="724"/>
        <v>0.51574685899412864</v>
      </c>
      <c r="BN419" s="14">
        <f t="shared" si="725"/>
        <v>0.48254445579259303</v>
      </c>
    </row>
    <row r="420" spans="1:66" x14ac:dyDescent="0.25">
      <c r="A420" t="s">
        <v>342</v>
      </c>
      <c r="B420" t="s">
        <v>168</v>
      </c>
      <c r="C420" t="s">
        <v>170</v>
      </c>
      <c r="D420" t="s">
        <v>359</v>
      </c>
      <c r="E420" s="10">
        <f>VLOOKUP(A420,home!$A$2:$E$405,3,FALSE)</f>
        <v>1.3548</v>
      </c>
      <c r="F420" s="10">
        <f>VLOOKUP(B420,home!$B$2:$E$405,3,FALSE)</f>
        <v>1.0662</v>
      </c>
      <c r="G420" s="10">
        <f>VLOOKUP(C420,away!$B$2:$E$405,4,FALSE)</f>
        <v>0.98419999999999996</v>
      </c>
      <c r="H420" s="10">
        <f>VLOOKUP(A420,away!$A$2:$E$405,3,FALSE)</f>
        <v>1.1719999999999999</v>
      </c>
      <c r="I420" s="10">
        <f>VLOOKUP(C420,away!$B$2:$E$405,3,FALSE)</f>
        <v>0.94799999999999995</v>
      </c>
      <c r="J420" s="10">
        <f>VLOOKUP(B420,home!$B$2:$E$405,4,FALSE)</f>
        <v>0.94799999999999995</v>
      </c>
      <c r="K420" s="12">
        <f t="shared" si="670"/>
        <v>1.421664853392</v>
      </c>
      <c r="L420" s="12">
        <f t="shared" si="671"/>
        <v>1.0532810879999999</v>
      </c>
      <c r="M420" s="13">
        <f t="shared" si="672"/>
        <v>8.4167540114387165E-2</v>
      </c>
      <c r="N420" s="13">
        <f t="shared" si="673"/>
        <v>0.11965803357708553</v>
      </c>
      <c r="O420" s="13">
        <f t="shared" si="674"/>
        <v>8.8652078225965339E-2</v>
      </c>
      <c r="P420" s="13">
        <f t="shared" si="675"/>
        <v>0.12603354379401313</v>
      </c>
      <c r="Q420" s="13">
        <f t="shared" si="676"/>
        <v>8.5056810381271164E-2</v>
      </c>
      <c r="R420" s="13">
        <f t="shared" si="677"/>
        <v>4.6687778703652941E-2</v>
      </c>
      <c r="S420" s="13">
        <f t="shared" si="678"/>
        <v>4.7181057387710869E-2</v>
      </c>
      <c r="T420" s="13">
        <f t="shared" si="679"/>
        <v>8.9588729780194956E-2</v>
      </c>
      <c r="U420" s="13">
        <f t="shared" si="680"/>
        <v>6.6374374065926903E-2</v>
      </c>
      <c r="V420" s="13">
        <f t="shared" si="681"/>
        <v>7.8499460777086954E-3</v>
      </c>
      <c r="W420" s="13">
        <f t="shared" si="682"/>
        <v>4.0307425953560329E-2</v>
      </c>
      <c r="X420" s="13">
        <f t="shared" si="683"/>
        <v>4.2455049462845451E-2</v>
      </c>
      <c r="Y420" s="13">
        <f t="shared" si="684"/>
        <v>2.2358550344659837E-2</v>
      </c>
      <c r="Z420" s="13">
        <f t="shared" si="685"/>
        <v>1.6391784783095598E-2</v>
      </c>
      <c r="AA420" s="13">
        <f t="shared" si="686"/>
        <v>2.3303624310492821E-2</v>
      </c>
      <c r="AB420" s="13">
        <f t="shared" si="687"/>
        <v>1.6564971819439514E-2</v>
      </c>
      <c r="AC420" s="13">
        <f t="shared" si="688"/>
        <v>7.3466306118499163E-4</v>
      </c>
      <c r="AD420" s="13">
        <f t="shared" si="689"/>
        <v>1.4325912702219307E-2</v>
      </c>
      <c r="AE420" s="13">
        <f t="shared" si="690"/>
        <v>1.5089212917586569E-2</v>
      </c>
      <c r="AF420" s="13">
        <f t="shared" si="691"/>
        <v>7.9465912994496173E-3</v>
      </c>
      <c r="AG420" s="13">
        <f t="shared" si="692"/>
        <v>2.7899981099252084E-3</v>
      </c>
      <c r="AH420" s="13">
        <f t="shared" si="693"/>
        <v>4.3162892276501922E-3</v>
      </c>
      <c r="AI420" s="13">
        <f t="shared" si="694"/>
        <v>6.1363166920247805E-3</v>
      </c>
      <c r="AJ420" s="13">
        <f t="shared" si="695"/>
        <v>4.3618928851671462E-3</v>
      </c>
      <c r="AK420" s="13">
        <f t="shared" si="696"/>
        <v>2.067049936367586E-3</v>
      </c>
      <c r="AL420" s="13">
        <f t="shared" si="697"/>
        <v>4.4003752025954786E-5</v>
      </c>
      <c r="AM420" s="13">
        <f t="shared" si="698"/>
        <v>4.0733293163014378E-3</v>
      </c>
      <c r="AN420" s="13">
        <f t="shared" si="699"/>
        <v>4.2903607340562732E-3</v>
      </c>
      <c r="AO420" s="13">
        <f t="shared" si="700"/>
        <v>2.2594779109396351E-3</v>
      </c>
      <c r="AP420" s="13">
        <f t="shared" si="701"/>
        <v>7.9328845078215527E-4</v>
      </c>
      <c r="AQ420" s="13">
        <f t="shared" si="702"/>
        <v>2.0888893063441568E-4</v>
      </c>
      <c r="AR420" s="13">
        <f t="shared" si="703"/>
        <v>9.0925316276441507E-4</v>
      </c>
      <c r="AS420" s="13">
        <f t="shared" si="704"/>
        <v>1.2926532643376845E-3</v>
      </c>
      <c r="AT420" s="13">
        <f t="shared" si="705"/>
        <v>9.1885985676566238E-4</v>
      </c>
      <c r="AU420" s="13">
        <f t="shared" si="706"/>
        <v>4.3543692118551647E-4</v>
      </c>
      <c r="AV420" s="13">
        <f t="shared" si="707"/>
        <v>1.5476134167966775E-4</v>
      </c>
      <c r="AW420" s="13">
        <f t="shared" si="708"/>
        <v>1.8303271468783476E-6</v>
      </c>
      <c r="AX420" s="13">
        <f t="shared" si="709"/>
        <v>9.651515208795033E-4</v>
      </c>
      <c r="AY420" s="13">
        <f t="shared" si="710"/>
        <v>1.0165758439968178E-3</v>
      </c>
      <c r="AZ420" s="13">
        <f t="shared" si="711"/>
        <v>5.3537005549974322E-4</v>
      </c>
      <c r="BA420" s="13">
        <f t="shared" si="712"/>
        <v>1.8796505151312995E-4</v>
      </c>
      <c r="BB420" s="13">
        <f t="shared" si="713"/>
        <v>4.9495008490931373E-5</v>
      </c>
      <c r="BC420" s="13">
        <f t="shared" si="714"/>
        <v>1.0426431278779489E-5</v>
      </c>
      <c r="BD420" s="13">
        <f t="shared" si="715"/>
        <v>1.5961652675732394E-4</v>
      </c>
      <c r="BE420" s="13">
        <f t="shared" si="716"/>
        <v>2.2692120611139121E-4</v>
      </c>
      <c r="BF420" s="13">
        <f t="shared" si="717"/>
        <v>1.6130295160894341E-4</v>
      </c>
      <c r="BG420" s="13">
        <f t="shared" si="718"/>
        <v>7.6439579016941792E-5</v>
      </c>
      <c r="BH420" s="13">
        <f t="shared" si="719"/>
        <v>2.7167865724116681E-5</v>
      </c>
      <c r="BI420" s="13">
        <f t="shared" si="720"/>
        <v>7.7247199683299722E-6</v>
      </c>
      <c r="BJ420" s="14">
        <f t="shared" si="721"/>
        <v>0.45396664378317081</v>
      </c>
      <c r="BK420" s="14">
        <f t="shared" si="722"/>
        <v>0.26702733003102763</v>
      </c>
      <c r="BL420" s="14">
        <f t="shared" si="723"/>
        <v>0.26283451326260726</v>
      </c>
      <c r="BM420" s="14">
        <f t="shared" si="724"/>
        <v>0.44894974154667605</v>
      </c>
      <c r="BN420" s="14">
        <f t="shared" si="725"/>
        <v>0.55025578479637527</v>
      </c>
    </row>
    <row r="421" spans="1:66" x14ac:dyDescent="0.25">
      <c r="A421" t="s">
        <v>342</v>
      </c>
      <c r="B421" t="s">
        <v>169</v>
      </c>
      <c r="C421" t="s">
        <v>173</v>
      </c>
      <c r="D421" t="s">
        <v>359</v>
      </c>
      <c r="E421" s="10">
        <f>VLOOKUP(A421,home!$A$2:$E$405,3,FALSE)</f>
        <v>1.3548</v>
      </c>
      <c r="F421" s="10">
        <f>VLOOKUP(B421,home!$B$2:$E$405,3,FALSE)</f>
        <v>0.90210000000000001</v>
      </c>
      <c r="G421" s="10">
        <f>VLOOKUP(C421,away!$B$2:$E$405,4,FALSE)</f>
        <v>0.61509999999999998</v>
      </c>
      <c r="H421" s="10">
        <f>VLOOKUP(A421,away!$A$2:$E$405,3,FALSE)</f>
        <v>1.1719999999999999</v>
      </c>
      <c r="I421" s="10">
        <f>VLOOKUP(C421,away!$B$2:$E$405,3,FALSE)</f>
        <v>1.2799</v>
      </c>
      <c r="J421" s="10">
        <f>VLOOKUP(B421,home!$B$2:$E$405,4,FALSE)</f>
        <v>0.80579999999999996</v>
      </c>
      <c r="K421" s="12">
        <f t="shared" si="670"/>
        <v>0.75175374070800005</v>
      </c>
      <c r="L421" s="12">
        <f t="shared" si="671"/>
        <v>1.20873448824</v>
      </c>
      <c r="M421" s="13">
        <f t="shared" si="672"/>
        <v>0.14078966654768521</v>
      </c>
      <c r="N421" s="13">
        <f t="shared" si="673"/>
        <v>0.10583915848025431</v>
      </c>
      <c r="O421" s="13">
        <f t="shared" si="674"/>
        <v>0.1701773255439965</v>
      </c>
      <c r="P421" s="13">
        <f t="shared" si="675"/>
        <v>0.12793144106138246</v>
      </c>
      <c r="Q421" s="13">
        <f t="shared" si="676"/>
        <v>3.9782491650459009E-2</v>
      </c>
      <c r="R421" s="13">
        <f t="shared" si="677"/>
        <v>0.10284960125073725</v>
      </c>
      <c r="S421" s="13">
        <f t="shared" si="678"/>
        <v>2.9061887163605658E-2</v>
      </c>
      <c r="T421" s="13">
        <f t="shared" si="679"/>
        <v>4.8086469686029649E-2</v>
      </c>
      <c r="U421" s="13">
        <f t="shared" si="680"/>
        <v>7.7317572470567919E-2</v>
      </c>
      <c r="V421" s="13">
        <f t="shared" si="681"/>
        <v>2.9341871743628514E-3</v>
      </c>
      <c r="W421" s="13">
        <f t="shared" si="682"/>
        <v>9.968878970972447E-3</v>
      </c>
      <c r="X421" s="13">
        <f t="shared" si="683"/>
        <v>1.204972782130488E-2</v>
      </c>
      <c r="Y421" s="13">
        <f t="shared" si="684"/>
        <v>7.2824607957581219E-3</v>
      </c>
      <c r="Z421" s="13">
        <f t="shared" si="685"/>
        <v>4.1439286711165972E-2</v>
      </c>
      <c r="AA421" s="13">
        <f t="shared" si="686"/>
        <v>3.1152138797390334E-2</v>
      </c>
      <c r="AB421" s="13">
        <f t="shared" si="687"/>
        <v>1.1709368435996501E-2</v>
      </c>
      <c r="AC421" s="13">
        <f t="shared" si="688"/>
        <v>1.6663811466275413E-4</v>
      </c>
      <c r="AD421" s="13">
        <f t="shared" si="689"/>
        <v>1.8735355142734636E-3</v>
      </c>
      <c r="AE421" s="13">
        <f t="shared" si="690"/>
        <v>2.2646069910448002E-3</v>
      </c>
      <c r="AF421" s="13">
        <f t="shared" si="691"/>
        <v>1.3686542861926314E-3</v>
      </c>
      <c r="AG421" s="13">
        <f t="shared" si="692"/>
        <v>5.5144654606617744E-4</v>
      </c>
      <c r="AH421" s="13">
        <f t="shared" si="693"/>
        <v>1.2522273753962957E-2</v>
      </c>
      <c r="AI421" s="13">
        <f t="shared" si="694"/>
        <v>9.4136661367112632E-3</v>
      </c>
      <c r="AJ421" s="13">
        <f t="shared" si="695"/>
        <v>3.5383793660244594E-3</v>
      </c>
      <c r="AK421" s="13">
        <f t="shared" si="696"/>
        <v>8.8666330815096307E-4</v>
      </c>
      <c r="AL421" s="13">
        <f t="shared" si="697"/>
        <v>6.0567667123034425E-6</v>
      </c>
      <c r="AM421" s="13">
        <f t="shared" si="698"/>
        <v>2.8168746624087265E-4</v>
      </c>
      <c r="AN421" s="13">
        <f t="shared" si="699"/>
        <v>3.4048535535028345E-4</v>
      </c>
      <c r="AO421" s="13">
        <f t="shared" si="700"/>
        <v>2.0577819587626973E-4</v>
      </c>
      <c r="AP421" s="13">
        <f t="shared" si="701"/>
        <v>8.2910400761151089E-5</v>
      </c>
      <c r="AQ421" s="13">
        <f t="shared" si="702"/>
        <v>2.5054165208450816E-5</v>
      </c>
      <c r="AR421" s="13">
        <f t="shared" si="703"/>
        <v>3.0272208315195201E-3</v>
      </c>
      <c r="AS421" s="13">
        <f t="shared" si="704"/>
        <v>2.2757245840439814E-3</v>
      </c>
      <c r="AT421" s="13">
        <f t="shared" si="705"/>
        <v>8.5539223443811016E-4</v>
      </c>
      <c r="AU421" s="13">
        <f t="shared" si="706"/>
        <v>2.1434810400380798E-4</v>
      </c>
      <c r="AV421" s="13">
        <f t="shared" si="707"/>
        <v>4.0284247249632514E-5</v>
      </c>
      <c r="AW421" s="13">
        <f t="shared" si="708"/>
        <v>1.5287795236164287E-7</v>
      </c>
      <c r="AX421" s="13">
        <f t="shared" si="709"/>
        <v>3.5293267742855734E-5</v>
      </c>
      <c r="AY421" s="13">
        <f t="shared" si="710"/>
        <v>4.2660189923478028E-5</v>
      </c>
      <c r="AZ421" s="13">
        <f t="shared" si="711"/>
        <v>2.5782421417688209E-5</v>
      </c>
      <c r="BA421" s="13">
        <f t="shared" si="712"/>
        <v>1.0388033985965786E-5</v>
      </c>
      <c r="BB421" s="13">
        <f t="shared" si="713"/>
        <v>3.1390937359615204E-6</v>
      </c>
      <c r="BC421" s="13">
        <f t="shared" si="714"/>
        <v>7.588661720949677E-7</v>
      </c>
      <c r="BD421" s="13">
        <f t="shared" si="715"/>
        <v>6.0985103709603481E-4</v>
      </c>
      <c r="BE421" s="13">
        <f t="shared" si="716"/>
        <v>4.5845779841159747E-4</v>
      </c>
      <c r="BF421" s="13">
        <f t="shared" si="717"/>
        <v>1.7232368245633629E-4</v>
      </c>
      <c r="BG421" s="13">
        <f t="shared" si="718"/>
        <v>4.3181657633042795E-5</v>
      </c>
      <c r="BH421" s="13">
        <f t="shared" si="719"/>
        <v>8.1154931639030179E-6</v>
      </c>
      <c r="BI421" s="13">
        <f t="shared" si="720"/>
        <v>1.2201704687308596E-6</v>
      </c>
      <c r="BJ421" s="14">
        <f t="shared" si="721"/>
        <v>0.23012136819877049</v>
      </c>
      <c r="BK421" s="14">
        <f t="shared" si="722"/>
        <v>0.30093253701833467</v>
      </c>
      <c r="BL421" s="14">
        <f t="shared" si="723"/>
        <v>0.42727310890402276</v>
      </c>
      <c r="BM421" s="14">
        <f t="shared" si="724"/>
        <v>0.31235410898580818</v>
      </c>
      <c r="BN421" s="14">
        <f t="shared" si="725"/>
        <v>0.68736968453451475</v>
      </c>
    </row>
    <row r="422" spans="1:66" x14ac:dyDescent="0.25">
      <c r="A422" t="s">
        <v>343</v>
      </c>
      <c r="B422" t="s">
        <v>185</v>
      </c>
      <c r="C422" t="s">
        <v>190</v>
      </c>
      <c r="D422" t="s">
        <v>359</v>
      </c>
      <c r="E422" s="10">
        <f>VLOOKUP(A422,home!$A$2:$E$405,3,FALSE)</f>
        <v>1.3052999999999999</v>
      </c>
      <c r="F422" s="10">
        <f>VLOOKUP(B422,home!$B$2:$E$405,3,FALSE)</f>
        <v>0.8871</v>
      </c>
      <c r="G422" s="10">
        <f>VLOOKUP(C422,away!$B$2:$E$405,4,FALSE)</f>
        <v>1.129</v>
      </c>
      <c r="H422" s="10">
        <f>VLOOKUP(A422,away!$A$2:$E$405,3,FALSE)</f>
        <v>1.1211</v>
      </c>
      <c r="I422" s="10">
        <f>VLOOKUP(C422,away!$B$2:$E$405,3,FALSE)</f>
        <v>1.0798000000000001</v>
      </c>
      <c r="J422" s="10">
        <f>VLOOKUP(B422,home!$B$2:$E$405,4,FALSE)</f>
        <v>0.61029999999999995</v>
      </c>
      <c r="K422" s="12">
        <f t="shared" si="670"/>
        <v>1.30730481027</v>
      </c>
      <c r="L422" s="12">
        <f t="shared" si="671"/>
        <v>0.73880707493399989</v>
      </c>
      <c r="M422" s="13">
        <f t="shared" si="672"/>
        <v>0.12923641400444541</v>
      </c>
      <c r="N422" s="13">
        <f t="shared" si="673"/>
        <v>0.16895138569005666</v>
      </c>
      <c r="O422" s="13">
        <f t="shared" si="674"/>
        <v>9.5480777005583731E-2</v>
      </c>
      <c r="P422" s="13">
        <f t="shared" si="675"/>
        <v>0.12482247906771679</v>
      </c>
      <c r="Q422" s="13">
        <f t="shared" si="676"/>
        <v>0.1104354796071966</v>
      </c>
      <c r="R422" s="13">
        <f t="shared" si="677"/>
        <v>3.5270936785960418E-2</v>
      </c>
      <c r="S422" s="13">
        <f t="shared" si="678"/>
        <v>3.0139824368839791E-2</v>
      </c>
      <c r="T422" s="13">
        <f t="shared" si="679"/>
        <v>8.1590513657526315E-2</v>
      </c>
      <c r="U422" s="13">
        <f t="shared" si="680"/>
        <v>4.6109865323015135E-2</v>
      </c>
      <c r="V422" s="13">
        <f t="shared" si="681"/>
        <v>3.2344922334477636E-3</v>
      </c>
      <c r="W422" s="13">
        <f t="shared" si="682"/>
        <v>4.8124277904987543E-2</v>
      </c>
      <c r="X422" s="13">
        <f t="shared" si="683"/>
        <v>3.5554556992294761E-2</v>
      </c>
      <c r="Y422" s="13">
        <f t="shared" si="684"/>
        <v>1.3133979126025744E-2</v>
      </c>
      <c r="Z422" s="13">
        <f t="shared" si="685"/>
        <v>8.6861392123391435E-3</v>
      </c>
      <c r="AA422" s="13">
        <f t="shared" si="686"/>
        <v>1.1355431574965828E-2</v>
      </c>
      <c r="AB422" s="13">
        <f t="shared" si="687"/>
        <v>7.4225051603223381E-3</v>
      </c>
      <c r="AC422" s="13">
        <f t="shared" si="688"/>
        <v>1.9525134528373836E-4</v>
      </c>
      <c r="AD422" s="13">
        <f t="shared" si="689"/>
        <v>1.572827499899012E-2</v>
      </c>
      <c r="AE422" s="13">
        <f t="shared" si="690"/>
        <v>1.1620160845761451E-2</v>
      </c>
      <c r="AF422" s="13">
        <f t="shared" si="691"/>
        <v>4.2925285223598059E-3</v>
      </c>
      <c r="AG422" s="13">
        <f t="shared" si="692"/>
        <v>1.0571168138918043E-3</v>
      </c>
      <c r="AH422" s="13">
        <f t="shared" si="693"/>
        <v>1.60434527598445E-3</v>
      </c>
      <c r="AI422" s="13">
        <f t="shared" si="694"/>
        <v>2.0973682966284215E-3</v>
      </c>
      <c r="AJ422" s="13">
        <f t="shared" si="695"/>
        <v>1.3709498315450665E-3</v>
      </c>
      <c r="AK422" s="13">
        <f t="shared" si="696"/>
        <v>5.9741643647257068E-4</v>
      </c>
      <c r="AL422" s="13">
        <f t="shared" si="697"/>
        <v>7.5433095687055058E-6</v>
      </c>
      <c r="AM422" s="13">
        <f t="shared" si="698"/>
        <v>4.1123299126858319E-3</v>
      </c>
      <c r="AN422" s="13">
        <f t="shared" si="699"/>
        <v>3.0382184339550105E-3</v>
      </c>
      <c r="AO422" s="13">
        <f t="shared" si="700"/>
        <v>1.1223286371004296E-3</v>
      </c>
      <c r="AP422" s="13">
        <f t="shared" si="701"/>
        <v>2.7639477916361032E-4</v>
      </c>
      <c r="AQ422" s="13">
        <f t="shared" si="702"/>
        <v>5.1050604580223952E-5</v>
      </c>
      <c r="AR422" s="13">
        <f t="shared" si="703"/>
        <v>2.3706032810685056E-4</v>
      </c>
      <c r="AS422" s="13">
        <f t="shared" si="704"/>
        <v>3.0991010725827013E-4</v>
      </c>
      <c r="AT422" s="13">
        <f t="shared" si="705"/>
        <v>2.0257348698501419E-4</v>
      </c>
      <c r="AU422" s="13">
        <f t="shared" si="706"/>
        <v>8.8275097989558773E-5</v>
      </c>
      <c r="AV422" s="13">
        <f t="shared" si="707"/>
        <v>2.8850615057201445E-5</v>
      </c>
      <c r="AW422" s="13">
        <f t="shared" si="708"/>
        <v>2.0237988048542628E-7</v>
      </c>
      <c r="AX422" s="13">
        <f t="shared" si="709"/>
        <v>8.960114460452327E-4</v>
      </c>
      <c r="AY422" s="13">
        <f t="shared" si="710"/>
        <v>6.6197959556006181E-4</v>
      </c>
      <c r="AZ422" s="13">
        <f t="shared" si="711"/>
        <v>2.4453760433086076E-4</v>
      </c>
      <c r="BA422" s="13">
        <f t="shared" si="712"/>
        <v>6.022203738901702E-5</v>
      </c>
      <c r="BB422" s="13">
        <f t="shared" si="713"/>
        <v>1.1123116822486409E-5</v>
      </c>
      <c r="BC422" s="13">
        <f t="shared" si="714"/>
        <v>1.6435674807540709E-6</v>
      </c>
      <c r="BD422" s="13">
        <f t="shared" si="715"/>
        <v>2.9190307931919408E-5</v>
      </c>
      <c r="BE422" s="13">
        <f t="shared" si="716"/>
        <v>3.8160629972660769E-5</v>
      </c>
      <c r="BF422" s="13">
        <f t="shared" si="717"/>
        <v>2.494378756309649E-5</v>
      </c>
      <c r="BG422" s="13">
        <f t="shared" si="718"/>
        <v>1.0869711155863016E-5</v>
      </c>
      <c r="BH422" s="13">
        <f t="shared" si="719"/>
        <v>3.5525064200763006E-6</v>
      </c>
      <c r="BI422" s="13">
        <f t="shared" si="720"/>
        <v>9.2884174629616076E-7</v>
      </c>
      <c r="BJ422" s="14">
        <f t="shared" si="721"/>
        <v>0.50096411389420425</v>
      </c>
      <c r="BK422" s="14">
        <f t="shared" si="722"/>
        <v>0.28829798392486228</v>
      </c>
      <c r="BL422" s="14">
        <f t="shared" si="723"/>
        <v>0.20228391111066477</v>
      </c>
      <c r="BM422" s="14">
        <f t="shared" si="724"/>
        <v>0.3353728987654313</v>
      </c>
      <c r="BN422" s="14">
        <f t="shared" si="725"/>
        <v>0.66419747216095948</v>
      </c>
    </row>
    <row r="423" spans="1:66" x14ac:dyDescent="0.25">
      <c r="A423" t="s">
        <v>343</v>
      </c>
      <c r="B423" t="s">
        <v>195</v>
      </c>
      <c r="C423" t="s">
        <v>186</v>
      </c>
      <c r="D423" t="s">
        <v>359</v>
      </c>
      <c r="E423" s="10">
        <f>VLOOKUP(A423,home!$A$2:$E$405,3,FALSE)</f>
        <v>1.3052999999999999</v>
      </c>
      <c r="F423" s="10">
        <f>VLOOKUP(B423,home!$B$2:$E$405,3,FALSE)</f>
        <v>1.8548</v>
      </c>
      <c r="G423" s="10">
        <f>VLOOKUP(C423,away!$B$2:$E$405,4,FALSE)</f>
        <v>1.3709</v>
      </c>
      <c r="H423" s="10">
        <f>VLOOKUP(A423,away!$A$2:$E$405,3,FALSE)</f>
        <v>1.1211</v>
      </c>
      <c r="I423" s="10">
        <f>VLOOKUP(C423,away!$B$2:$E$405,3,FALSE)</f>
        <v>0.56340000000000001</v>
      </c>
      <c r="J423" s="10">
        <f>VLOOKUP(B423,home!$B$2:$E$405,4,FALSE)</f>
        <v>0.56340000000000001</v>
      </c>
      <c r="K423" s="12">
        <f t="shared" si="670"/>
        <v>3.3190454661959996</v>
      </c>
      <c r="L423" s="12">
        <f t="shared" si="671"/>
        <v>0.35585906871599998</v>
      </c>
      <c r="M423" s="13">
        <f t="shared" si="672"/>
        <v>2.5351825621469558E-2</v>
      </c>
      <c r="N423" s="13">
        <f t="shared" si="673"/>
        <v>8.4143861888730118E-2</v>
      </c>
      <c r="O423" s="13">
        <f t="shared" si="674"/>
        <v>9.0216770559065854E-3</v>
      </c>
      <c r="P423" s="13">
        <f t="shared" si="675"/>
        <v>2.9943356329891226E-2</v>
      </c>
      <c r="Q423" s="13">
        <f t="shared" si="676"/>
        <v>0.13963865165500605</v>
      </c>
      <c r="R423" s="13">
        <f t="shared" si="677"/>
        <v>1.6052227976857108E-3</v>
      </c>
      <c r="S423" s="13">
        <f t="shared" si="678"/>
        <v>8.8416175790071543E-3</v>
      </c>
      <c r="T423" s="13">
        <f t="shared" si="679"/>
        <v>4.9691680534708384E-2</v>
      </c>
      <c r="U423" s="13">
        <f t="shared" si="680"/>
        <v>5.3278074488932172E-3</v>
      </c>
      <c r="V423" s="13">
        <f t="shared" si="681"/>
        <v>1.1603271568587244E-3</v>
      </c>
      <c r="W423" s="13">
        <f t="shared" si="682"/>
        <v>0.15448901122709011</v>
      </c>
      <c r="X423" s="13">
        <f t="shared" si="683"/>
        <v>5.4976315662127954E-2</v>
      </c>
      <c r="Y423" s="13">
        <f t="shared" si="684"/>
        <v>9.7819102464808474E-3</v>
      </c>
      <c r="Z423" s="13">
        <f t="shared" si="685"/>
        <v>1.9041102995537643E-4</v>
      </c>
      <c r="AA423" s="13">
        <f t="shared" si="686"/>
        <v>6.3198286568710274E-4</v>
      </c>
      <c r="AB423" s="13">
        <f t="shared" si="687"/>
        <v>1.0487899325361671E-3</v>
      </c>
      <c r="AC423" s="13">
        <f t="shared" si="688"/>
        <v>8.5654801639923242E-5</v>
      </c>
      <c r="AD423" s="13">
        <f t="shared" si="689"/>
        <v>0.12818901307259409</v>
      </c>
      <c r="AE423" s="13">
        <f t="shared" si="690"/>
        <v>4.5617222811636486E-2</v>
      </c>
      <c r="AF423" s="13">
        <f t="shared" si="691"/>
        <v>8.1166512135796148E-3</v>
      </c>
      <c r="AG423" s="13">
        <f t="shared" si="692"/>
        <v>9.6279464731901111E-4</v>
      </c>
      <c r="AH423" s="13">
        <f t="shared" si="693"/>
        <v>1.6939872948293659E-5</v>
      </c>
      <c r="AI423" s="13">
        <f t="shared" si="694"/>
        <v>5.6224208506970325E-5</v>
      </c>
      <c r="AJ423" s="13">
        <f t="shared" si="695"/>
        <v>9.3305352167759217E-5</v>
      </c>
      <c r="AK423" s="13">
        <f t="shared" si="696"/>
        <v>1.0322823536140743E-4</v>
      </c>
      <c r="AL423" s="13">
        <f t="shared" si="697"/>
        <v>4.0467180315382763E-6</v>
      </c>
      <c r="AM423" s="13">
        <f t="shared" si="698"/>
        <v>8.5093032530946605E-2</v>
      </c>
      <c r="AN423" s="13">
        <f t="shared" si="699"/>
        <v>3.0281127310682953E-2</v>
      </c>
      <c r="AO423" s="13">
        <f t="shared" si="700"/>
        <v>5.3879068822251337E-3</v>
      </c>
      <c r="AP423" s="13">
        <f t="shared" si="701"/>
        <v>6.3911184181238785E-4</v>
      </c>
      <c r="AQ423" s="13">
        <f t="shared" si="702"/>
        <v>5.6858436208180962E-5</v>
      </c>
      <c r="AR423" s="13">
        <f t="shared" si="703"/>
        <v>1.205641482309429E-6</v>
      </c>
      <c r="AS423" s="13">
        <f t="shared" si="704"/>
        <v>4.0015788957169348E-6</v>
      </c>
      <c r="AT423" s="13">
        <f t="shared" si="705"/>
        <v>6.6407111457274436E-6</v>
      </c>
      <c r="AU423" s="13">
        <f t="shared" si="706"/>
        <v>7.3469407401813047E-6</v>
      </c>
      <c r="AV423" s="13">
        <f t="shared" si="707"/>
        <v>6.0962075885273612E-6</v>
      </c>
      <c r="AW423" s="13">
        <f t="shared" si="708"/>
        <v>1.3276747117214185E-7</v>
      </c>
      <c r="AX423" s="13">
        <f t="shared" si="709"/>
        <v>4.7071273971117843E-2</v>
      </c>
      <c r="AY423" s="13">
        <f t="shared" si="710"/>
        <v>1.6750739718637688E-2</v>
      </c>
      <c r="AZ423" s="13">
        <f t="shared" si="711"/>
        <v>2.9804513182892594E-3</v>
      </c>
      <c r="BA423" s="13">
        <f t="shared" si="712"/>
        <v>3.5354021015993021E-4</v>
      </c>
      <c r="BB423" s="13">
        <f t="shared" si="713"/>
        <v>3.1452622485292922E-5</v>
      </c>
      <c r="BC423" s="13">
        <f t="shared" si="714"/>
        <v>2.2385401892584529E-6</v>
      </c>
      <c r="BD423" s="13">
        <f t="shared" si="715"/>
        <v>7.1506409183335166E-8</v>
      </c>
      <c r="BE423" s="13">
        <f t="shared" si="716"/>
        <v>2.373330232039046E-7</v>
      </c>
      <c r="BF423" s="13">
        <f t="shared" si="717"/>
        <v>3.9385954732175479E-7</v>
      </c>
      <c r="BG423" s="13">
        <f t="shared" si="718"/>
        <v>4.3574591495209301E-7</v>
      </c>
      <c r="BH423" s="13">
        <f t="shared" si="719"/>
        <v>3.6156512585879302E-7</v>
      </c>
      <c r="BI423" s="13">
        <f t="shared" si="720"/>
        <v>2.4001021834324251E-7</v>
      </c>
      <c r="BJ423" s="14">
        <f t="shared" si="721"/>
        <v>0.86425484634202721</v>
      </c>
      <c r="BK423" s="14">
        <f t="shared" si="722"/>
        <v>8.2137567925535823E-2</v>
      </c>
      <c r="BL423" s="14">
        <f t="shared" si="723"/>
        <v>1.7932208869784534E-2</v>
      </c>
      <c r="BM423" s="14">
        <f t="shared" si="724"/>
        <v>0.65805983186744721</v>
      </c>
      <c r="BN423" s="14">
        <f t="shared" si="725"/>
        <v>0.28970459534868925</v>
      </c>
    </row>
    <row r="424" spans="1:66" x14ac:dyDescent="0.25">
      <c r="A424" t="s">
        <v>343</v>
      </c>
      <c r="B424" t="s">
        <v>182</v>
      </c>
      <c r="C424" t="s">
        <v>191</v>
      </c>
      <c r="D424" t="s">
        <v>359</v>
      </c>
      <c r="E424" s="10">
        <f>VLOOKUP(A424,home!$A$2:$E$405,3,FALSE)</f>
        <v>1.3052999999999999</v>
      </c>
      <c r="F424" s="10">
        <f>VLOOKUP(B424,home!$B$2:$E$405,3,FALSE)</f>
        <v>1.2903</v>
      </c>
      <c r="G424" s="10">
        <f>VLOOKUP(C424,away!$B$2:$E$405,4,FALSE)</f>
        <v>1.25</v>
      </c>
      <c r="H424" s="10">
        <f>VLOOKUP(A424,away!$A$2:$E$405,3,FALSE)</f>
        <v>1.1211</v>
      </c>
      <c r="I424" s="10">
        <f>VLOOKUP(C424,away!$B$2:$E$405,3,FALSE)</f>
        <v>0.75109999999999999</v>
      </c>
      <c r="J424" s="10">
        <f>VLOOKUP(B424,home!$B$2:$E$405,4,FALSE)</f>
        <v>0.93889999999999996</v>
      </c>
      <c r="K424" s="12">
        <f t="shared" si="670"/>
        <v>2.1052857374999996</v>
      </c>
      <c r="L424" s="12">
        <f t="shared" si="671"/>
        <v>0.79060845336899999</v>
      </c>
      <c r="M424" s="13">
        <f t="shared" si="672"/>
        <v>5.5249599312721914E-2</v>
      </c>
      <c r="N424" s="13">
        <f t="shared" si="673"/>
        <v>0.11631619343566323</v>
      </c>
      <c r="O424" s="13">
        <f t="shared" si="674"/>
        <v>4.3680800261888031E-2</v>
      </c>
      <c r="P424" s="13">
        <f t="shared" si="675"/>
        <v>9.1960565793939131E-2</v>
      </c>
      <c r="Q424" s="13">
        <f t="shared" si="676"/>
        <v>0.12243941154019646</v>
      </c>
      <c r="R424" s="13">
        <f t="shared" si="677"/>
        <v>1.7267204968485755E-2</v>
      </c>
      <c r="S424" s="13">
        <f t="shared" si="678"/>
        <v>3.8266094986837924E-2</v>
      </c>
      <c r="T424" s="13">
        <f t="shared" si="679"/>
        <v>9.6801633789205199E-2</v>
      </c>
      <c r="U424" s="13">
        <f t="shared" si="680"/>
        <v>3.6352400346642187E-2</v>
      </c>
      <c r="V424" s="13">
        <f t="shared" si="681"/>
        <v>7.0769175794707156E-3</v>
      </c>
      <c r="W424" s="13">
        <f t="shared" si="682"/>
        <v>8.592331560782282E-2</v>
      </c>
      <c r="X424" s="13">
        <f t="shared" si="683"/>
        <v>6.7931699661037251E-2</v>
      </c>
      <c r="Y424" s="13">
        <f t="shared" si="684"/>
        <v>2.6853688001870039E-2</v>
      </c>
      <c r="Z424" s="13">
        <f t="shared" si="685"/>
        <v>4.550532738046678E-3</v>
      </c>
      <c r="AA424" s="13">
        <f t="shared" si="686"/>
        <v>9.5801716714364934E-3</v>
      </c>
      <c r="AB424" s="13">
        <f t="shared" si="687"/>
        <v>1.0084499391338392E-2</v>
      </c>
      <c r="AC424" s="13">
        <f t="shared" si="688"/>
        <v>7.3620143039587922E-4</v>
      </c>
      <c r="AD424" s="13">
        <f t="shared" si="689"/>
        <v>4.5223282716965109E-2</v>
      </c>
      <c r="AE424" s="13">
        <f t="shared" si="690"/>
        <v>3.5753909605128809E-2</v>
      </c>
      <c r="AF424" s="13">
        <f t="shared" si="691"/>
        <v>1.413367158740296E-2</v>
      </c>
      <c r="AG424" s="13">
        <f t="shared" si="692"/>
        <v>3.7247334113806783E-3</v>
      </c>
      <c r="AH424" s="13">
        <f t="shared" si="693"/>
        <v>8.9942241250802121E-4</v>
      </c>
      <c r="AI424" s="13">
        <f t="shared" si="694"/>
        <v>1.8935411770409783E-3</v>
      </c>
      <c r="AJ424" s="13">
        <f t="shared" si="695"/>
        <v>1.993222616696667E-3</v>
      </c>
      <c r="AK424" s="13">
        <f t="shared" si="696"/>
        <v>1.3987677155313071E-3</v>
      </c>
      <c r="AL424" s="13">
        <f t="shared" si="697"/>
        <v>4.9015016159165725E-5</v>
      </c>
      <c r="AM424" s="13">
        <f t="shared" si="698"/>
        <v>1.9041586421391386E-2</v>
      </c>
      <c r="AN424" s="13">
        <f t="shared" si="699"/>
        <v>1.5054439190308393E-2</v>
      </c>
      <c r="AO424" s="13">
        <f t="shared" si="700"/>
        <v>5.9510834422936898E-3</v>
      </c>
      <c r="AP424" s="13">
        <f t="shared" si="701"/>
        <v>1.5683256253938929E-3</v>
      </c>
      <c r="AQ424" s="13">
        <f t="shared" si="702"/>
        <v>3.0998287426790882E-4</v>
      </c>
      <c r="AR424" s="13">
        <f t="shared" si="703"/>
        <v>1.422181924956763E-4</v>
      </c>
      <c r="AS424" s="13">
        <f t="shared" si="704"/>
        <v>2.9940993227417679E-4</v>
      </c>
      <c r="AT424" s="13">
        <f t="shared" si="705"/>
        <v>3.1517173004133267E-4</v>
      </c>
      <c r="AU424" s="13">
        <f t="shared" si="706"/>
        <v>2.2117551603973928E-4</v>
      </c>
      <c r="AV424" s="13">
        <f t="shared" si="707"/>
        <v>1.1640941485066634E-4</v>
      </c>
      <c r="AW424" s="13">
        <f t="shared" si="708"/>
        <v>2.266204780198716E-6</v>
      </c>
      <c r="AX424" s="13">
        <f t="shared" si="709"/>
        <v>6.6813300520548249E-3</v>
      </c>
      <c r="AY424" s="13">
        <f t="shared" si="710"/>
        <v>5.2823160189028849E-3</v>
      </c>
      <c r="AZ424" s="13">
        <f t="shared" si="711"/>
        <v>2.0881218489555513E-3</v>
      </c>
      <c r="BA424" s="13">
        <f t="shared" si="712"/>
        <v>5.5029559514958848E-4</v>
      </c>
      <c r="BB424" s="13">
        <f t="shared" si="713"/>
        <v>1.0876708734424736E-4</v>
      </c>
      <c r="BC424" s="13">
        <f t="shared" si="714"/>
        <v>1.719843574053727E-5</v>
      </c>
      <c r="BD424" s="13">
        <f t="shared" si="715"/>
        <v>1.8739817534990217E-5</v>
      </c>
      <c r="BE424" s="13">
        <f t="shared" si="716"/>
        <v>3.9452670579767307E-5</v>
      </c>
      <c r="BF424" s="13">
        <f t="shared" si="717"/>
        <v>4.1529572338934975E-5</v>
      </c>
      <c r="BG424" s="13">
        <f t="shared" si="718"/>
        <v>2.9143872109878104E-5</v>
      </c>
      <c r="BH424" s="13">
        <f t="shared" si="719"/>
        <v>1.5339044572112596E-5</v>
      </c>
      <c r="BI424" s="13">
        <f t="shared" si="720"/>
        <v>6.458614352909089E-6</v>
      </c>
      <c r="BJ424" s="14">
        <f t="shared" si="721"/>
        <v>0.67175498594847527</v>
      </c>
      <c r="BK424" s="14">
        <f t="shared" si="722"/>
        <v>0.19862071013842761</v>
      </c>
      <c r="BL424" s="14">
        <f t="shared" si="723"/>
        <v>0.12439507893875801</v>
      </c>
      <c r="BM424" s="14">
        <f t="shared" si="724"/>
        <v>0.54712748263669042</v>
      </c>
      <c r="BN424" s="14">
        <f t="shared" si="725"/>
        <v>0.4469137753128945</v>
      </c>
    </row>
    <row r="425" spans="1:66" x14ac:dyDescent="0.25">
      <c r="A425" t="s">
        <v>343</v>
      </c>
      <c r="B425" t="s">
        <v>177</v>
      </c>
      <c r="C425" t="s">
        <v>178</v>
      </c>
      <c r="D425" t="s">
        <v>359</v>
      </c>
      <c r="E425" s="10">
        <f>VLOOKUP(A425,home!$A$2:$E$405,3,FALSE)</f>
        <v>1.3052999999999999</v>
      </c>
      <c r="F425" s="10">
        <f>VLOOKUP(B425,home!$B$2:$E$405,3,FALSE)</f>
        <v>1.0484</v>
      </c>
      <c r="G425" s="10">
        <f>VLOOKUP(C425,away!$B$2:$E$405,4,FALSE)</f>
        <v>0.9274</v>
      </c>
      <c r="H425" s="10">
        <f>VLOOKUP(A425,away!$A$2:$E$405,3,FALSE)</f>
        <v>1.1211</v>
      </c>
      <c r="I425" s="10">
        <f>VLOOKUP(C425,away!$B$2:$E$405,3,FALSE)</f>
        <v>0.9859</v>
      </c>
      <c r="J425" s="10">
        <f>VLOOKUP(B425,home!$B$2:$E$405,4,FALSE)</f>
        <v>0.84499999999999997</v>
      </c>
      <c r="K425" s="12">
        <f t="shared" si="670"/>
        <v>1.269125124648</v>
      </c>
      <c r="L425" s="12">
        <f t="shared" si="671"/>
        <v>0.93397215405</v>
      </c>
      <c r="M425" s="13">
        <f t="shared" si="672"/>
        <v>0.11046050102682989</v>
      </c>
      <c r="N425" s="13">
        <f t="shared" si="673"/>
        <v>0.14018819713435601</v>
      </c>
      <c r="O425" s="13">
        <f t="shared" si="674"/>
        <v>0.10316703208147056</v>
      </c>
      <c r="P425" s="13">
        <f t="shared" si="675"/>
        <v>0.13093187244996055</v>
      </c>
      <c r="Q425" s="13">
        <f t="shared" si="676"/>
        <v>8.8958181581159021E-2</v>
      </c>
      <c r="R425" s="13">
        <f t="shared" si="677"/>
        <v>4.8177567590038245E-2</v>
      </c>
      <c r="S425" s="13">
        <f t="shared" si="678"/>
        <v>3.8799288125374365E-2</v>
      </c>
      <c r="T425" s="13">
        <f t="shared" si="679"/>
        <v>8.3084464471726127E-2</v>
      </c>
      <c r="U425" s="13">
        <f t="shared" si="680"/>
        <v>6.1143361472944732E-2</v>
      </c>
      <c r="V425" s="13">
        <f t="shared" si="681"/>
        <v>5.1099849134175366E-3</v>
      </c>
      <c r="W425" s="13">
        <f t="shared" si="682"/>
        <v>3.7633021095882631E-2</v>
      </c>
      <c r="X425" s="13">
        <f t="shared" si="683"/>
        <v>3.5148193776330598E-2</v>
      </c>
      <c r="Y425" s="13">
        <f t="shared" si="684"/>
        <v>1.6413717126123141E-2</v>
      </c>
      <c r="Z425" s="13">
        <f t="shared" si="685"/>
        <v>1.4998835526319166E-2</v>
      </c>
      <c r="AA425" s="13">
        <f t="shared" si="686"/>
        <v>1.9035399006914661E-2</v>
      </c>
      <c r="AB425" s="13">
        <f t="shared" si="687"/>
        <v>1.2079151568687498E-2</v>
      </c>
      <c r="AC425" s="13">
        <f t="shared" si="688"/>
        <v>3.7856286109361073E-4</v>
      </c>
      <c r="AD425" s="13">
        <f t="shared" si="689"/>
        <v>1.1940253147298213E-2</v>
      </c>
      <c r="AE425" s="13">
        <f t="shared" si="690"/>
        <v>1.1151863951884404E-2</v>
      </c>
      <c r="AF425" s="13">
        <f t="shared" si="691"/>
        <v>5.2077651984070109E-3</v>
      </c>
      <c r="AG425" s="13">
        <f t="shared" si="692"/>
        <v>1.6213025600476075E-3</v>
      </c>
      <c r="AH425" s="13">
        <f t="shared" si="693"/>
        <v>3.502123681189493E-3</v>
      </c>
      <c r="AI425" s="13">
        <f t="shared" si="694"/>
        <v>4.4446331534223286E-3</v>
      </c>
      <c r="AJ425" s="13">
        <f t="shared" si="695"/>
        <v>2.8203978024258741E-3</v>
      </c>
      <c r="AK425" s="13">
        <f t="shared" si="696"/>
        <v>1.1931459041868945E-3</v>
      </c>
      <c r="AL425" s="13">
        <f t="shared" si="697"/>
        <v>1.794883918948062E-5</v>
      </c>
      <c r="AM425" s="13">
        <f t="shared" si="698"/>
        <v>3.0307350527786999E-3</v>
      </c>
      <c r="AN425" s="13">
        <f t="shared" si="699"/>
        <v>2.8306221455985628E-3</v>
      </c>
      <c r="AO425" s="13">
        <f t="shared" si="700"/>
        <v>1.321861131313161E-3</v>
      </c>
      <c r="AP425" s="13">
        <f t="shared" si="701"/>
        <v>4.1152716272250774E-4</v>
      </c>
      <c r="AQ425" s="13">
        <f t="shared" si="702"/>
        <v>9.608872765450633E-5</v>
      </c>
      <c r="AR425" s="13">
        <f t="shared" si="703"/>
        <v>6.5417719965401352E-4</v>
      </c>
      <c r="AS425" s="13">
        <f t="shared" si="704"/>
        <v>8.3023272005277942E-4</v>
      </c>
      <c r="AT425" s="13">
        <f t="shared" si="705"/>
        <v>5.2683460216191615E-4</v>
      </c>
      <c r="AU425" s="13">
        <f t="shared" si="706"/>
        <v>2.2287301004587383E-4</v>
      </c>
      <c r="AV425" s="13">
        <f t="shared" si="707"/>
        <v>7.0713434163786139E-5</v>
      </c>
      <c r="AW425" s="13">
        <f t="shared" si="708"/>
        <v>5.9097925440815284E-7</v>
      </c>
      <c r="AX425" s="13">
        <f t="shared" si="709"/>
        <v>6.4106366693880538E-4</v>
      </c>
      <c r="AY425" s="13">
        <f t="shared" si="710"/>
        <v>5.9873561389402782E-4</v>
      </c>
      <c r="AZ425" s="13">
        <f t="shared" si="711"/>
        <v>2.7960119550752709E-4</v>
      </c>
      <c r="BA425" s="13">
        <f t="shared" si="712"/>
        <v>8.7046576947706766E-5</v>
      </c>
      <c r="BB425" s="13">
        <f t="shared" si="713"/>
        <v>2.0324769743632187E-5</v>
      </c>
      <c r="BC425" s="13">
        <f t="shared" si="714"/>
        <v>3.7965537956060851E-6</v>
      </c>
      <c r="BD425" s="13">
        <f t="shared" si="715"/>
        <v>1.018305480485426E-4</v>
      </c>
      <c r="BE425" s="13">
        <f t="shared" si="716"/>
        <v>1.2923570698508078E-4</v>
      </c>
      <c r="BF425" s="13">
        <f t="shared" si="717"/>
        <v>8.2008141368206561E-5</v>
      </c>
      <c r="BG425" s="13">
        <f t="shared" si="718"/>
        <v>3.4692864212025333E-5</v>
      </c>
      <c r="BH425" s="13">
        <f t="shared" si="719"/>
        <v>1.1007396404370695E-5</v>
      </c>
      <c r="BI425" s="13">
        <f t="shared" si="720"/>
        <v>2.7939526667493775E-6</v>
      </c>
      <c r="BJ425" s="14">
        <f t="shared" si="721"/>
        <v>0.44066836264010933</v>
      </c>
      <c r="BK425" s="14">
        <f t="shared" si="722"/>
        <v>0.28629689382975942</v>
      </c>
      <c r="BL425" s="14">
        <f t="shared" si="723"/>
        <v>0.25822921183704356</v>
      </c>
      <c r="BM425" s="14">
        <f t="shared" si="724"/>
        <v>0.37771180733477761</v>
      </c>
      <c r="BN425" s="14">
        <f t="shared" si="725"/>
        <v>0.62188335186381416</v>
      </c>
    </row>
    <row r="426" spans="1:66" x14ac:dyDescent="0.25">
      <c r="A426" t="s">
        <v>344</v>
      </c>
      <c r="B426" t="s">
        <v>200</v>
      </c>
      <c r="C426" t="s">
        <v>205</v>
      </c>
      <c r="D426" t="s">
        <v>359</v>
      </c>
      <c r="E426" s="10">
        <f>VLOOKUP(A426,home!$A$2:$E$405,3,FALSE)</f>
        <v>1.3976999999999999</v>
      </c>
      <c r="F426" s="10">
        <f>VLOOKUP(B426,home!$B$2:$E$405,3,FALSE)</f>
        <v>1.2264999999999999</v>
      </c>
      <c r="G426" s="10">
        <f>VLOOKUP(C426,away!$B$2:$E$405,4,FALSE)</f>
        <v>1.4309000000000001</v>
      </c>
      <c r="H426" s="10">
        <f>VLOOKUP(A426,away!$A$2:$E$405,3,FALSE)</f>
        <v>1.0585</v>
      </c>
      <c r="I426" s="10">
        <f>VLOOKUP(C426,away!$B$2:$E$405,3,FALSE)</f>
        <v>1.1114999999999999</v>
      </c>
      <c r="J426" s="10">
        <f>VLOOKUP(B426,home!$B$2:$E$405,4,FALSE)</f>
        <v>0.8548</v>
      </c>
      <c r="K426" s="12">
        <f t="shared" si="670"/>
        <v>2.4529618926449999</v>
      </c>
      <c r="L426" s="12">
        <f t="shared" si="671"/>
        <v>1.0056916466999999</v>
      </c>
      <c r="M426" s="13">
        <f t="shared" si="672"/>
        <v>3.1472109459505293E-2</v>
      </c>
      <c r="N426" s="13">
        <f t="shared" si="673"/>
        <v>7.7199885185318701E-2</v>
      </c>
      <c r="O426" s="13">
        <f t="shared" si="674"/>
        <v>3.1651237587452523E-2</v>
      </c>
      <c r="P426" s="13">
        <f t="shared" si="675"/>
        <v>7.7639279657074081E-2</v>
      </c>
      <c r="Q426" s="13">
        <f t="shared" si="676"/>
        <v>9.468418823807806E-2</v>
      </c>
      <c r="R426" s="13">
        <f t="shared" si="677"/>
        <v>1.5915692624709026E-2</v>
      </c>
      <c r="S426" s="13">
        <f t="shared" si="678"/>
        <v>4.7882536706232846E-2</v>
      </c>
      <c r="T426" s="13">
        <f t="shared" si="679"/>
        <v>9.5223097185605482E-2</v>
      </c>
      <c r="U426" s="13">
        <f t="shared" si="680"/>
        <v>3.9040587503462315E-2</v>
      </c>
      <c r="V426" s="13">
        <f t="shared" si="681"/>
        <v>1.3124727194508044E-2</v>
      </c>
      <c r="W426" s="13">
        <f t="shared" si="682"/>
        <v>7.7418901861343772E-2</v>
      </c>
      <c r="X426" s="13">
        <f t="shared" si="683"/>
        <v>7.7859542898640513E-2</v>
      </c>
      <c r="Y426" s="13">
        <f t="shared" si="684"/>
        <v>3.9151345954521528E-2</v>
      </c>
      <c r="Z426" s="13">
        <f t="shared" si="685"/>
        <v>5.3354263747048885E-3</v>
      </c>
      <c r="AA426" s="13">
        <f t="shared" si="686"/>
        <v>1.3087597578164153E-2</v>
      </c>
      <c r="AB426" s="13">
        <f t="shared" si="687"/>
        <v>1.6051689062754834E-2</v>
      </c>
      <c r="AC426" s="13">
        <f t="shared" si="688"/>
        <v>2.0236059454251487E-3</v>
      </c>
      <c r="AD426" s="13">
        <f t="shared" si="689"/>
        <v>4.7476404009074838E-2</v>
      </c>
      <c r="AE426" s="13">
        <f t="shared" si="690"/>
        <v>4.7746622927280949E-2</v>
      </c>
      <c r="AF426" s="13">
        <f t="shared" si="691"/>
        <v>2.4009189918050573E-2</v>
      </c>
      <c r="AG426" s="13">
        <f t="shared" si="692"/>
        <v>8.0486139148724396E-3</v>
      </c>
      <c r="AH426" s="13">
        <f t="shared" si="693"/>
        <v>1.3414484341558923E-3</v>
      </c>
      <c r="AI426" s="13">
        <f t="shared" si="694"/>
        <v>3.2905218899327085E-3</v>
      </c>
      <c r="AJ426" s="13">
        <f t="shared" si="695"/>
        <v>4.0357624014595713E-3</v>
      </c>
      <c r="AK426" s="13">
        <f t="shared" si="696"/>
        <v>3.2998571261832659E-3</v>
      </c>
      <c r="AL426" s="13">
        <f t="shared" si="697"/>
        <v>1.9968322506596994E-4</v>
      </c>
      <c r="AM426" s="13">
        <f t="shared" si="698"/>
        <v>2.3291561966815765E-2</v>
      </c>
      <c r="AN426" s="13">
        <f t="shared" si="699"/>
        <v>2.3424129308622033E-2</v>
      </c>
      <c r="AO426" s="13">
        <f t="shared" si="700"/>
        <v>1.1778725588450912E-2</v>
      </c>
      <c r="AP426" s="13">
        <f t="shared" si="701"/>
        <v>3.9485886443588738E-3</v>
      </c>
      <c r="AQ426" s="13">
        <f t="shared" si="702"/>
        <v>9.9276565397154884E-4</v>
      </c>
      <c r="AR426" s="13">
        <f t="shared" si="703"/>
        <v>2.6981669694187523E-4</v>
      </c>
      <c r="AS426" s="13">
        <f t="shared" si="704"/>
        <v>6.6185007559776455E-4</v>
      </c>
      <c r="AT426" s="13">
        <f t="shared" si="705"/>
        <v>8.1174650704276467E-4</v>
      </c>
      <c r="AU426" s="13">
        <f t="shared" si="706"/>
        <v>6.6372774942119581E-4</v>
      </c>
      <c r="AV426" s="13">
        <f t="shared" si="707"/>
        <v>4.0702471910530571E-4</v>
      </c>
      <c r="AW426" s="13">
        <f t="shared" si="708"/>
        <v>1.3683422154455621E-5</v>
      </c>
      <c r="AX426" s="13">
        <f t="shared" si="709"/>
        <v>9.522218987463112E-3</v>
      </c>
      <c r="AY426" s="13">
        <f t="shared" si="710"/>
        <v>9.5764160937397824E-3</v>
      </c>
      <c r="AZ426" s="13">
        <f t="shared" si="711"/>
        <v>4.8154608353987707E-3</v>
      </c>
      <c r="BA426" s="13">
        <f t="shared" si="712"/>
        <v>1.6142895790571825E-3</v>
      </c>
      <c r="BB426" s="13">
        <f t="shared" si="713"/>
        <v>4.0586938625316677E-4</v>
      </c>
      <c r="BC426" s="13">
        <f t="shared" si="714"/>
        <v>8.1635890281213144E-5</v>
      </c>
      <c r="BD426" s="13">
        <f t="shared" si="715"/>
        <v>4.5225399709104866E-5</v>
      </c>
      <c r="BE426" s="13">
        <f t="shared" si="716"/>
        <v>1.1093618206607249E-4</v>
      </c>
      <c r="BF426" s="13">
        <f t="shared" si="717"/>
        <v>1.3606111356180179E-4</v>
      </c>
      <c r="BG426" s="13">
        <f t="shared" si="718"/>
        <v>1.112509088793145E-4</v>
      </c>
      <c r="BH426" s="13">
        <f t="shared" si="719"/>
        <v>6.8223560000769932E-5</v>
      </c>
      <c r="BI426" s="13">
        <f t="shared" si="720"/>
        <v>3.3469958572493653E-5</v>
      </c>
      <c r="BJ426" s="14">
        <f t="shared" si="721"/>
        <v>0.67826945402719929</v>
      </c>
      <c r="BK426" s="14">
        <f t="shared" si="722"/>
        <v>0.18191835828155115</v>
      </c>
      <c r="BL426" s="14">
        <f t="shared" si="723"/>
        <v>0.13103372707917274</v>
      </c>
      <c r="BM426" s="14">
        <f t="shared" si="724"/>
        <v>0.65843184033890489</v>
      </c>
      <c r="BN426" s="14">
        <f t="shared" si="725"/>
        <v>0.32856239275213772</v>
      </c>
    </row>
    <row r="427" spans="1:66" x14ac:dyDescent="0.25">
      <c r="A427" t="s">
        <v>344</v>
      </c>
      <c r="B427" t="s">
        <v>202</v>
      </c>
      <c r="C427" t="s">
        <v>212</v>
      </c>
      <c r="D427" t="s">
        <v>359</v>
      </c>
      <c r="E427" s="10">
        <f>VLOOKUP(A427,home!$A$2:$E$405,3,FALSE)</f>
        <v>1.3976999999999999</v>
      </c>
      <c r="F427" s="10">
        <f>VLOOKUP(B427,home!$B$2:$E$405,3,FALSE)</f>
        <v>1.2358</v>
      </c>
      <c r="G427" s="10">
        <f>VLOOKUP(C427,away!$B$2:$E$405,4,FALSE)</f>
        <v>1.3951</v>
      </c>
      <c r="H427" s="10">
        <f>VLOOKUP(A427,away!$A$2:$E$405,3,FALSE)</f>
        <v>1.0585</v>
      </c>
      <c r="I427" s="10">
        <f>VLOOKUP(C427,away!$B$2:$E$405,3,FALSE)</f>
        <v>0.99199999999999999</v>
      </c>
      <c r="J427" s="10">
        <f>VLOOKUP(B427,home!$B$2:$E$405,4,FALSE)</f>
        <v>0.77300000000000002</v>
      </c>
      <c r="K427" s="12">
        <f t="shared" si="670"/>
        <v>2.4097250634659999</v>
      </c>
      <c r="L427" s="12">
        <f t="shared" si="671"/>
        <v>0.81167473600000006</v>
      </c>
      <c r="M427" s="13">
        <f t="shared" si="672"/>
        <v>3.9899168317918718E-2</v>
      </c>
      <c r="N427" s="13">
        <f t="shared" si="673"/>
        <v>9.6146025907137306E-2</v>
      </c>
      <c r="O427" s="13">
        <f t="shared" si="674"/>
        <v>3.238514691106624E-2</v>
      </c>
      <c r="P427" s="13">
        <f t="shared" si="675"/>
        <v>7.8039300195624828E-2</v>
      </c>
      <c r="Q427" s="13">
        <f t="shared" si="676"/>
        <v>0.11584274419054007</v>
      </c>
      <c r="R427" s="13">
        <f t="shared" si="677"/>
        <v>1.3143102784680455E-2</v>
      </c>
      <c r="S427" s="13">
        <f t="shared" si="678"/>
        <v>3.8159519557502734E-2</v>
      </c>
      <c r="T427" s="13">
        <f t="shared" si="679"/>
        <v>9.4026628808372148E-2</v>
      </c>
      <c r="U427" s="13">
        <f t="shared" si="680"/>
        <v>3.167126419195427E-2</v>
      </c>
      <c r="V427" s="13">
        <f t="shared" si="681"/>
        <v>8.2929665164958068E-3</v>
      </c>
      <c r="W427" s="13">
        <f t="shared" si="682"/>
        <v>9.3049721365541557E-2</v>
      </c>
      <c r="X427" s="13">
        <f t="shared" si="683"/>
        <v>7.5526108024249514E-2</v>
      </c>
      <c r="Y427" s="13">
        <f t="shared" si="684"/>
        <v>3.0651316895845104E-2</v>
      </c>
      <c r="Z427" s="13">
        <f t="shared" si="685"/>
        <v>3.5559748276587917E-3</v>
      </c>
      <c r="AA427" s="13">
        <f t="shared" si="686"/>
        <v>8.5689216672635796E-3</v>
      </c>
      <c r="AB427" s="13">
        <f t="shared" si="687"/>
        <v>1.0324372654240958E-2</v>
      </c>
      <c r="AC427" s="13">
        <f t="shared" si="688"/>
        <v>1.0137700401677829E-3</v>
      </c>
      <c r="AD427" s="13">
        <f t="shared" si="689"/>
        <v>5.6056061430768328E-2</v>
      </c>
      <c r="AE427" s="13">
        <f t="shared" si="690"/>
        <v>4.5499288863018669E-2</v>
      </c>
      <c r="AF427" s="13">
        <f t="shared" si="691"/>
        <v>1.846531163803921E-2</v>
      </c>
      <c r="AG427" s="13">
        <f t="shared" si="692"/>
        <v>4.9959423163210689E-3</v>
      </c>
      <c r="AH427" s="13">
        <f t="shared" si="693"/>
        <v>7.215737323656488E-4</v>
      </c>
      <c r="AI427" s="13">
        <f t="shared" si="694"/>
        <v>1.7387943080202114E-3</v>
      </c>
      <c r="AJ427" s="13">
        <f t="shared" si="695"/>
        <v>2.0950081121241622E-3</v>
      </c>
      <c r="AK427" s="13">
        <f t="shared" si="696"/>
        <v>1.6827978519833933E-3</v>
      </c>
      <c r="AL427" s="13">
        <f t="shared" si="697"/>
        <v>7.9313838186901943E-5</v>
      </c>
      <c r="AM427" s="13">
        <f t="shared" si="698"/>
        <v>2.7015939237782428E-2</v>
      </c>
      <c r="AN427" s="13">
        <f t="shared" si="699"/>
        <v>2.1928155348619093E-2</v>
      </c>
      <c r="AO427" s="13">
        <f t="shared" si="700"/>
        <v>8.8992648517786967E-3</v>
      </c>
      <c r="AP427" s="13">
        <f t="shared" si="701"/>
        <v>2.4077694830538514E-3</v>
      </c>
      <c r="AQ427" s="13">
        <f t="shared" si="702"/>
        <v>4.8858141487664777E-4</v>
      </c>
      <c r="AR427" s="13">
        <f t="shared" si="703"/>
        <v>1.1713663374448457E-4</v>
      </c>
      <c r="AS427" s="13">
        <f t="shared" si="704"/>
        <v>2.8226708218412165E-4</v>
      </c>
      <c r="AT427" s="13">
        <f t="shared" si="705"/>
        <v>3.4009303126524763E-4</v>
      </c>
      <c r="AU427" s="13">
        <f t="shared" si="706"/>
        <v>2.7317690044999763E-4</v>
      </c>
      <c r="AV427" s="13">
        <f t="shared" si="707"/>
        <v>1.6457030594357899E-4</v>
      </c>
      <c r="AW427" s="13">
        <f t="shared" si="708"/>
        <v>4.3091934332898398E-6</v>
      </c>
      <c r="AX427" s="13">
        <f t="shared" si="709"/>
        <v>1.0850164315726473E-2</v>
      </c>
      <c r="AY427" s="13">
        <f t="shared" si="710"/>
        <v>8.806804256523906E-3</v>
      </c>
      <c r="AZ427" s="13">
        <f t="shared" si="711"/>
        <v>3.5741302599588591E-3</v>
      </c>
      <c r="BA427" s="13">
        <f t="shared" si="712"/>
        <v>9.6701041172723968E-4</v>
      </c>
      <c r="BB427" s="13">
        <f t="shared" si="713"/>
        <v>1.9622448016198962E-4</v>
      </c>
      <c r="BC427" s="13">
        <f t="shared" si="714"/>
        <v>3.1854090626444043E-5</v>
      </c>
      <c r="BD427" s="13">
        <f t="shared" si="715"/>
        <v>1.5846141045080529E-5</v>
      </c>
      <c r="BE427" s="13">
        <f t="shared" si="716"/>
        <v>3.818484323554786E-5</v>
      </c>
      <c r="BF427" s="13">
        <f t="shared" si="717"/>
        <v>4.6007486894609925E-5</v>
      </c>
      <c r="BG427" s="13">
        <f t="shared" si="718"/>
        <v>3.6955131425675011E-5</v>
      </c>
      <c r="BH427" s="13">
        <f t="shared" si="719"/>
        <v>2.2262926605032278E-5</v>
      </c>
      <c r="BI427" s="13">
        <f t="shared" si="720"/>
        <v>1.0729506445250054E-5</v>
      </c>
      <c r="BJ427" s="14">
        <f t="shared" si="721"/>
        <v>0.71542504759066883</v>
      </c>
      <c r="BK427" s="14">
        <f t="shared" si="722"/>
        <v>0.17429084272242068</v>
      </c>
      <c r="BL427" s="14">
        <f t="shared" si="723"/>
        <v>0.10367821220293758</v>
      </c>
      <c r="BM427" s="14">
        <f t="shared" si="724"/>
        <v>0.61269209397362789</v>
      </c>
      <c r="BN427" s="14">
        <f t="shared" si="725"/>
        <v>0.37545548830696762</v>
      </c>
    </row>
    <row r="428" spans="1:66" x14ac:dyDescent="0.25">
      <c r="A428" t="s">
        <v>344</v>
      </c>
      <c r="B428" t="s">
        <v>206</v>
      </c>
      <c r="C428" t="s">
        <v>208</v>
      </c>
      <c r="D428" t="s">
        <v>359</v>
      </c>
      <c r="E428" s="10">
        <f>VLOOKUP(A428,home!$A$2:$E$405,3,FALSE)</f>
        <v>1.3976999999999999</v>
      </c>
      <c r="F428" s="10">
        <f>VLOOKUP(B428,home!$B$2:$E$405,3,FALSE)</f>
        <v>0.97909999999999997</v>
      </c>
      <c r="G428" s="10">
        <f>VLOOKUP(C428,away!$B$2:$E$405,4,FALSE)</f>
        <v>0.68140000000000001</v>
      </c>
      <c r="H428" s="10">
        <f>VLOOKUP(A428,away!$A$2:$E$405,3,FALSE)</f>
        <v>1.0585</v>
      </c>
      <c r="I428" s="10">
        <f>VLOOKUP(C428,away!$B$2:$E$405,3,FALSE)</f>
        <v>1.1247</v>
      </c>
      <c r="J428" s="10">
        <f>VLOOKUP(B428,home!$B$2:$E$405,4,FALSE)</f>
        <v>0.89500000000000002</v>
      </c>
      <c r="K428" s="12">
        <f t="shared" si="670"/>
        <v>0.93248777089799995</v>
      </c>
      <c r="L428" s="12">
        <f t="shared" si="671"/>
        <v>1.0654929802499999</v>
      </c>
      <c r="M428" s="13">
        <f t="shared" si="672"/>
        <v>0.13560883494346082</v>
      </c>
      <c r="N428" s="13">
        <f t="shared" si="673"/>
        <v>0.1264535802105026</v>
      </c>
      <c r="O428" s="13">
        <f t="shared" si="674"/>
        <v>0.14449026169213838</v>
      </c>
      <c r="P428" s="13">
        <f t="shared" si="675"/>
        <v>0.13473540204177079</v>
      </c>
      <c r="Q428" s="13">
        <f t="shared" si="676"/>
        <v>5.8958208566281492E-2</v>
      </c>
      <c r="R428" s="13">
        <f t="shared" si="677"/>
        <v>7.6976679773729462E-2</v>
      </c>
      <c r="S428" s="13">
        <f t="shared" si="678"/>
        <v>3.3466898692342532E-2</v>
      </c>
      <c r="T428" s="13">
        <f t="shared" si="679"/>
        <v>6.2819557355488331E-2</v>
      </c>
      <c r="U428" s="13">
        <f t="shared" si="680"/>
        <v>7.1779812533334139E-2</v>
      </c>
      <c r="V428" s="13">
        <f t="shared" si="681"/>
        <v>3.6945938025711067E-3</v>
      </c>
      <c r="W428" s="13">
        <f t="shared" si="682"/>
        <v>1.8325936160703733E-2</v>
      </c>
      <c r="X428" s="13">
        <f t="shared" si="683"/>
        <v>1.952615633573946E-2</v>
      </c>
      <c r="Y428" s="13">
        <f t="shared" si="684"/>
        <v>1.0402491253497228E-2</v>
      </c>
      <c r="Z428" s="13">
        <f t="shared" si="685"/>
        <v>2.7339370647286965E-2</v>
      </c>
      <c r="AA428" s="13">
        <f t="shared" si="686"/>
        <v>2.5493628792642834E-2</v>
      </c>
      <c r="AB428" s="13">
        <f t="shared" si="687"/>
        <v>1.1886248542476292E-2</v>
      </c>
      <c r="AC428" s="13">
        <f t="shared" si="688"/>
        <v>2.2942484793579113E-4</v>
      </c>
      <c r="AD428" s="13">
        <f t="shared" si="689"/>
        <v>4.2721778400284178E-3</v>
      </c>
      <c r="AE428" s="13">
        <f t="shared" si="690"/>
        <v>4.5519754989298859E-3</v>
      </c>
      <c r="AF428" s="13">
        <f t="shared" si="691"/>
        <v>2.4250489701898924E-3</v>
      </c>
      <c r="AG428" s="13">
        <f t="shared" si="692"/>
        <v>8.6129088483327405E-4</v>
      </c>
      <c r="AH428" s="13">
        <f t="shared" si="693"/>
        <v>7.282476877284289E-3</v>
      </c>
      <c r="AI428" s="13">
        <f t="shared" si="694"/>
        <v>6.7908206299150545E-3</v>
      </c>
      <c r="AJ428" s="13">
        <f t="shared" si="695"/>
        <v>3.1661785958788202E-3</v>
      </c>
      <c r="AK428" s="13">
        <f t="shared" si="696"/>
        <v>9.8414094037866696E-4</v>
      </c>
      <c r="AL428" s="13">
        <f t="shared" si="697"/>
        <v>9.1178864969642756E-6</v>
      </c>
      <c r="AM428" s="13">
        <f t="shared" si="698"/>
        <v>7.9675071818558656E-4</v>
      </c>
      <c r="AN428" s="13">
        <f t="shared" si="699"/>
        <v>8.489322972358884E-4</v>
      </c>
      <c r="AO428" s="13">
        <f t="shared" si="700"/>
        <v>4.5226570170617275E-4</v>
      </c>
      <c r="AP428" s="13">
        <f t="shared" si="701"/>
        <v>1.6062864345858918E-4</v>
      </c>
      <c r="AQ428" s="13">
        <f t="shared" si="702"/>
        <v>4.2787173008051701E-5</v>
      </c>
      <c r="AR428" s="13">
        <f t="shared" si="703"/>
        <v>1.5518855983158704E-3</v>
      </c>
      <c r="AS428" s="13">
        <f t="shared" si="704"/>
        <v>1.4471143422622752E-3</v>
      </c>
      <c r="AT428" s="13">
        <f t="shared" si="705"/>
        <v>6.7470821362533703E-4</v>
      </c>
      <c r="AU428" s="13">
        <f t="shared" si="706"/>
        <v>2.0971905271002073E-4</v>
      </c>
      <c r="AV428" s="13">
        <f t="shared" si="707"/>
        <v>4.8890112994101835E-5</v>
      </c>
      <c r="AW428" s="13">
        <f t="shared" si="708"/>
        <v>2.5164332714177335E-7</v>
      </c>
      <c r="AX428" s="13">
        <f t="shared" si="709"/>
        <v>1.2382671686037629E-4</v>
      </c>
      <c r="AY428" s="13">
        <f t="shared" si="710"/>
        <v>1.3193649758213525E-4</v>
      </c>
      <c r="AZ428" s="13">
        <f t="shared" si="711"/>
        <v>7.0288706006268098E-5</v>
      </c>
      <c r="BA428" s="13">
        <f t="shared" si="712"/>
        <v>2.4964040946844894E-5</v>
      </c>
      <c r="BB428" s="13">
        <f t="shared" si="713"/>
        <v>6.6497525968841972E-6</v>
      </c>
      <c r="BC428" s="13">
        <f t="shared" si="714"/>
        <v>1.4170529424758643E-6</v>
      </c>
      <c r="BD428" s="13">
        <f t="shared" si="715"/>
        <v>2.7558720185943844E-4</v>
      </c>
      <c r="BE428" s="13">
        <f t="shared" si="716"/>
        <v>2.5698169554992488E-4</v>
      </c>
      <c r="BF428" s="13">
        <f t="shared" si="717"/>
        <v>1.1981614422246896E-4</v>
      </c>
      <c r="BG428" s="13">
        <f t="shared" si="718"/>
        <v>3.7242363081201125E-5</v>
      </c>
      <c r="BH428" s="13">
        <f t="shared" si="719"/>
        <v>8.6820120331407997E-6</v>
      </c>
      <c r="BI428" s="13">
        <f t="shared" si="720"/>
        <v>1.6191740095386157E-6</v>
      </c>
      <c r="BJ428" s="14">
        <f t="shared" si="721"/>
        <v>0.31125687037672367</v>
      </c>
      <c r="BK428" s="14">
        <f t="shared" si="722"/>
        <v>0.30787620871216015</v>
      </c>
      <c r="BL428" s="14">
        <f t="shared" si="723"/>
        <v>0.35348249428844125</v>
      </c>
      <c r="BM428" s="14">
        <f t="shared" si="724"/>
        <v>0.32260029194247358</v>
      </c>
      <c r="BN428" s="14">
        <f t="shared" si="725"/>
        <v>0.67722296722788367</v>
      </c>
    </row>
    <row r="429" spans="1:66" x14ac:dyDescent="0.25">
      <c r="A429" t="s">
        <v>344</v>
      </c>
      <c r="B429" t="s">
        <v>198</v>
      </c>
      <c r="C429" t="s">
        <v>199</v>
      </c>
      <c r="D429" t="s">
        <v>359</v>
      </c>
      <c r="E429" s="10">
        <f>VLOOKUP(A429,home!$A$2:$E$405,3,FALSE)</f>
        <v>1.3976999999999999</v>
      </c>
      <c r="F429" s="10">
        <f>VLOOKUP(B429,home!$B$2:$E$405,3,FALSE)</f>
        <v>0.56479999999999997</v>
      </c>
      <c r="G429" s="10">
        <f>VLOOKUP(C429,away!$B$2:$E$405,4,FALSE)</f>
        <v>0.86609999999999998</v>
      </c>
      <c r="H429" s="10">
        <f>VLOOKUP(A429,away!$A$2:$E$405,3,FALSE)</f>
        <v>1.0585</v>
      </c>
      <c r="I429" s="10">
        <f>VLOOKUP(C429,away!$B$2:$E$405,3,FALSE)</f>
        <v>1.3425</v>
      </c>
      <c r="J429" s="10">
        <f>VLOOKUP(B429,home!$B$2:$E$405,4,FALSE)</f>
        <v>0.99450000000000005</v>
      </c>
      <c r="K429" s="12">
        <f t="shared" si="670"/>
        <v>0.68371749345599997</v>
      </c>
      <c r="L429" s="12">
        <f t="shared" si="671"/>
        <v>1.4132205506250002</v>
      </c>
      <c r="M429" s="13">
        <f t="shared" si="672"/>
        <v>0.12283195907429988</v>
      </c>
      <c r="N429" s="13">
        <f t="shared" si="673"/>
        <v>8.3982359174570281E-2</v>
      </c>
      <c r="O429" s="13">
        <f t="shared" si="674"/>
        <v>0.17358864883732955</v>
      </c>
      <c r="P429" s="13">
        <f t="shared" si="675"/>
        <v>0.11868559587547275</v>
      </c>
      <c r="Q429" s="13">
        <f t="shared" si="676"/>
        <v>2.8710104054679345E-2</v>
      </c>
      <c r="R429" s="13">
        <f t="shared" si="677"/>
        <v>0.12265952294607035</v>
      </c>
      <c r="S429" s="13">
        <f t="shared" si="678"/>
        <v>2.866979972979871E-2</v>
      </c>
      <c r="T429" s="13">
        <f t="shared" si="679"/>
        <v>4.0573709060654994E-2</v>
      </c>
      <c r="U429" s="13">
        <f t="shared" si="680"/>
        <v>8.3864461577195945E-2</v>
      </c>
      <c r="V429" s="13">
        <f t="shared" si="681"/>
        <v>3.0780012069654451E-3</v>
      </c>
      <c r="W429" s="13">
        <f t="shared" si="682"/>
        <v>6.5432001270421024E-3</v>
      </c>
      <c r="X429" s="13">
        <f t="shared" si="683"/>
        <v>9.2469848863880114E-3</v>
      </c>
      <c r="Y429" s="13">
        <f t="shared" si="684"/>
        <v>6.5340145363811612E-3</v>
      </c>
      <c r="Z429" s="13">
        <f t="shared" si="685"/>
        <v>5.77816528524151E-2</v>
      </c>
      <c r="AA429" s="13">
        <f t="shared" si="686"/>
        <v>3.9506326855997989E-2</v>
      </c>
      <c r="AB429" s="13">
        <f t="shared" si="687"/>
        <v>1.3505583386818199E-2</v>
      </c>
      <c r="AC429" s="13">
        <f t="shared" si="688"/>
        <v>1.8588118785780702E-4</v>
      </c>
      <c r="AD429" s="13">
        <f t="shared" si="689"/>
        <v>1.1184250975105514E-3</v>
      </c>
      <c r="AE429" s="13">
        <f t="shared" si="690"/>
        <v>1.5805813321366812E-3</v>
      </c>
      <c r="AF429" s="13">
        <f t="shared" si="691"/>
        <v>1.1168550102548984E-3</v>
      </c>
      <c r="AG429" s="13">
        <f t="shared" si="692"/>
        <v>5.2612081752023904E-4</v>
      </c>
      <c r="AH429" s="13">
        <f t="shared" si="693"/>
        <v>2.0414554815028189E-2</v>
      </c>
      <c r="AI429" s="13">
        <f t="shared" si="694"/>
        <v>1.3957788248151189E-2</v>
      </c>
      <c r="AJ429" s="13">
        <f t="shared" si="695"/>
        <v>4.7715919976077711E-3</v>
      </c>
      <c r="AK429" s="13">
        <f t="shared" si="696"/>
        <v>1.0874736401330313E-3</v>
      </c>
      <c r="AL429" s="13">
        <f t="shared" si="697"/>
        <v>7.1842604186097021E-6</v>
      </c>
      <c r="AM429" s="13">
        <f t="shared" si="698"/>
        <v>1.5293736085763936E-4</v>
      </c>
      <c r="AN429" s="13">
        <f t="shared" si="699"/>
        <v>2.1613422132236743E-4</v>
      </c>
      <c r="AO429" s="13">
        <f t="shared" si="700"/>
        <v>1.5272266163305091E-4</v>
      </c>
      <c r="AP429" s="13">
        <f t="shared" si="701"/>
        <v>7.1943601321991887E-5</v>
      </c>
      <c r="AQ429" s="13">
        <f t="shared" si="702"/>
        <v>2.541804396855274E-5</v>
      </c>
      <c r="AR429" s="13">
        <f t="shared" si="703"/>
        <v>5.7700536792916679E-3</v>
      </c>
      <c r="AS429" s="13">
        <f t="shared" si="704"/>
        <v>3.9450866387118694E-3</v>
      </c>
      <c r="AT429" s="13">
        <f t="shared" si="705"/>
        <v>1.3486623740434178E-3</v>
      </c>
      <c r="AU429" s="13">
        <f t="shared" si="706"/>
        <v>3.0736801929979465E-4</v>
      </c>
      <c r="AV429" s="13">
        <f t="shared" si="707"/>
        <v>5.2538222931047745E-5</v>
      </c>
      <c r="AW429" s="13">
        <f t="shared" si="708"/>
        <v>1.9282627057079526E-7</v>
      </c>
      <c r="AX429" s="13">
        <f t="shared" si="709"/>
        <v>1.742765817022682E-5</v>
      </c>
      <c r="AY429" s="13">
        <f t="shared" si="710"/>
        <v>2.4629124675432231E-5</v>
      </c>
      <c r="AZ429" s="13">
        <f t="shared" si="711"/>
        <v>1.7403192567613062E-5</v>
      </c>
      <c r="BA429" s="13">
        <f t="shared" si="712"/>
        <v>8.1981831276783421E-6</v>
      </c>
      <c r="BB429" s="13">
        <f t="shared" si="713"/>
        <v>2.8964602184555458E-6</v>
      </c>
      <c r="BC429" s="13">
        <f t="shared" si="714"/>
        <v>8.186674209578297E-7</v>
      </c>
      <c r="BD429" s="13">
        <f t="shared" si="715"/>
        <v>1.3590597396307283E-3</v>
      </c>
      <c r="BE429" s="13">
        <f t="shared" si="716"/>
        <v>9.292129186372855E-4</v>
      </c>
      <c r="BF429" s="13">
        <f t="shared" si="717"/>
        <v>3.176595638088094E-4</v>
      </c>
      <c r="BG429" s="13">
        <f t="shared" si="718"/>
        <v>7.2396466913228502E-5</v>
      </c>
      <c r="BH429" s="13">
        <f t="shared" si="719"/>
        <v>1.2374682723245703E-5</v>
      </c>
      <c r="BI429" s="13">
        <f t="shared" si="720"/>
        <v>1.6921574107701642E-6</v>
      </c>
      <c r="BJ429" s="14">
        <f t="shared" si="721"/>
        <v>0.18062288327242221</v>
      </c>
      <c r="BK429" s="14">
        <f t="shared" si="722"/>
        <v>0.27348305045948862</v>
      </c>
      <c r="BL429" s="14">
        <f t="shared" si="723"/>
        <v>0.48747205676773403</v>
      </c>
      <c r="BM429" s="14">
        <f t="shared" si="724"/>
        <v>0.34887701709123298</v>
      </c>
      <c r="BN429" s="14">
        <f t="shared" si="725"/>
        <v>0.65045818996242222</v>
      </c>
    </row>
    <row r="430" spans="1:66" x14ac:dyDescent="0.25">
      <c r="A430" t="s">
        <v>345</v>
      </c>
      <c r="B430" t="s">
        <v>219</v>
      </c>
      <c r="C430" t="s">
        <v>215</v>
      </c>
      <c r="D430" t="s">
        <v>359</v>
      </c>
      <c r="E430" s="10">
        <f>VLOOKUP(A430,home!$A$2:$E$405,3,FALSE)</f>
        <v>1.8042</v>
      </c>
      <c r="F430" s="10">
        <f>VLOOKUP(B430,home!$B$2:$E$405,3,FALSE)</f>
        <v>0.84989999999999999</v>
      </c>
      <c r="G430" s="10">
        <f>VLOOKUP(C430,away!$B$2:$E$405,4,FALSE)</f>
        <v>0.44340000000000002</v>
      </c>
      <c r="H430" s="10">
        <f>VLOOKUP(A430,away!$A$2:$E$405,3,FALSE)</f>
        <v>1.2458</v>
      </c>
      <c r="I430" s="10">
        <f>VLOOKUP(C430,away!$B$2:$E$405,3,FALSE)</f>
        <v>1.3378000000000001</v>
      </c>
      <c r="J430" s="10">
        <f>VLOOKUP(B430,home!$B$2:$E$405,4,FALSE)</f>
        <v>0.69569999999999999</v>
      </c>
      <c r="K430" s="12">
        <f t="shared" si="670"/>
        <v>0.67990493977199995</v>
      </c>
      <c r="L430" s="12">
        <f t="shared" si="671"/>
        <v>1.159475353668</v>
      </c>
      <c r="M430" s="13">
        <f t="shared" si="672"/>
        <v>0.15891587680984398</v>
      </c>
      <c r="N430" s="13">
        <f t="shared" si="673"/>
        <v>0.10804768965121155</v>
      </c>
      <c r="O430" s="13">
        <f t="shared" si="674"/>
        <v>0.18425904246755417</v>
      </c>
      <c r="P430" s="13">
        <f t="shared" si="675"/>
        <v>0.1252786331713488</v>
      </c>
      <c r="Q430" s="13">
        <f t="shared" si="676"/>
        <v>3.6731078962405357E-2</v>
      </c>
      <c r="R430" s="13">
        <f t="shared" si="677"/>
        <v>0.10682190921579725</v>
      </c>
      <c r="S430" s="13">
        <f t="shared" si="678"/>
        <v>2.4690320823106668E-2</v>
      </c>
      <c r="T430" s="13">
        <f t="shared" si="679"/>
        <v>4.2588780770542185E-2</v>
      </c>
      <c r="U430" s="13">
        <f t="shared" si="680"/>
        <v>7.2628743751696673E-2</v>
      </c>
      <c r="V430" s="13">
        <f t="shared" si="681"/>
        <v>2.1626883546290963E-3</v>
      </c>
      <c r="W430" s="13">
        <f t="shared" si="682"/>
        <v>8.3245473432315975E-3</v>
      </c>
      <c r="X430" s="13">
        <f t="shared" si="683"/>
        <v>9.6521074749194666E-3</v>
      </c>
      <c r="Y430" s="13">
        <f t="shared" si="684"/>
        <v>5.5956903640618999E-3</v>
      </c>
      <c r="Z430" s="13">
        <f t="shared" si="685"/>
        <v>4.1285790322492494E-2</v>
      </c>
      <c r="AA430" s="13">
        <f t="shared" si="686"/>
        <v>2.8070412782653677E-2</v>
      </c>
      <c r="AB430" s="13">
        <f t="shared" si="687"/>
        <v>9.5426061561826609E-3</v>
      </c>
      <c r="AC430" s="13">
        <f t="shared" si="688"/>
        <v>1.0655741518818123E-4</v>
      </c>
      <c r="AD430" s="13">
        <f t="shared" si="689"/>
        <v>1.4149752150072598E-3</v>
      </c>
      <c r="AE430" s="13">
        <f t="shared" si="690"/>
        <v>1.6406288878519969E-3</v>
      </c>
      <c r="AF430" s="13">
        <f t="shared" si="691"/>
        <v>9.5113437999006629E-4</v>
      </c>
      <c r="AG430" s="13">
        <f t="shared" si="692"/>
        <v>3.6760562387492526E-4</v>
      </c>
      <c r="AH430" s="13">
        <f t="shared" si="693"/>
        <v>1.1967464083908723E-2</v>
      </c>
      <c r="AI430" s="13">
        <f t="shared" si="694"/>
        <v>8.1367379471935335E-3</v>
      </c>
      <c r="AJ430" s="13">
        <f t="shared" si="695"/>
        <v>2.7661041619635824E-3</v>
      </c>
      <c r="AK430" s="13">
        <f t="shared" si="696"/>
        <v>6.2689596121430946E-4</v>
      </c>
      <c r="AL430" s="13">
        <f t="shared" si="697"/>
        <v>3.3601091588906232E-6</v>
      </c>
      <c r="AM430" s="13">
        <f t="shared" si="698"/>
        <v>1.9240972766767681E-4</v>
      </c>
      <c r="AN430" s="13">
        <f t="shared" si="699"/>
        <v>2.2309433703664316E-4</v>
      </c>
      <c r="AO430" s="13">
        <f t="shared" si="700"/>
        <v>1.2933619266844497E-4</v>
      </c>
      <c r="AP430" s="13">
        <f t="shared" si="701"/>
        <v>4.9987375912105922E-5</v>
      </c>
      <c r="AQ430" s="13">
        <f t="shared" si="702"/>
        <v>1.4489782591156077E-5</v>
      </c>
      <c r="AR430" s="13">
        <f t="shared" si="703"/>
        <v>2.7751959302398299E-3</v>
      </c>
      <c r="AS430" s="13">
        <f t="shared" si="704"/>
        <v>1.886869421805211E-3</v>
      </c>
      <c r="AT430" s="13">
        <f t="shared" si="705"/>
        <v>6.4144592029505005E-4</v>
      </c>
      <c r="AU430" s="13">
        <f t="shared" si="706"/>
        <v>1.453740832684004E-4</v>
      </c>
      <c r="AV430" s="13">
        <f t="shared" si="707"/>
        <v>2.471013933225286E-5</v>
      </c>
      <c r="AW430" s="13">
        <f t="shared" si="708"/>
        <v>7.3580138956867602E-8</v>
      </c>
      <c r="AX430" s="13">
        <f t="shared" si="709"/>
        <v>2.1803387383573113E-5</v>
      </c>
      <c r="AY430" s="13">
        <f t="shared" si="710"/>
        <v>2.5280490297728844E-5</v>
      </c>
      <c r="AZ430" s="13">
        <f t="shared" si="711"/>
        <v>1.4656052714429804E-5</v>
      </c>
      <c r="BA430" s="13">
        <f t="shared" si="712"/>
        <v>5.6644439681467812E-6</v>
      </c>
      <c r="BB430" s="13">
        <f t="shared" si="713"/>
        <v>1.6419457933248904E-6</v>
      </c>
      <c r="BC430" s="13">
        <f t="shared" si="714"/>
        <v>3.807591358838123E-7</v>
      </c>
      <c r="BD430" s="13">
        <f t="shared" si="715"/>
        <v>5.3629521378547056E-4</v>
      </c>
      <c r="BE430" s="13">
        <f t="shared" si="716"/>
        <v>3.6462976502882224E-4</v>
      </c>
      <c r="BF430" s="13">
        <f t="shared" si="717"/>
        <v>1.2395678921549991E-4</v>
      </c>
      <c r="BG430" s="13">
        <f t="shared" si="718"/>
        <v>2.8092944435298326E-5</v>
      </c>
      <c r="BH430" s="13">
        <f t="shared" si="719"/>
        <v>4.7751329235749104E-6</v>
      </c>
      <c r="BI430" s="13">
        <f t="shared" si="720"/>
        <v>6.4932729256129896E-7</v>
      </c>
      <c r="BJ430" s="14">
        <f t="shared" si="721"/>
        <v>0.21599298316826543</v>
      </c>
      <c r="BK430" s="14">
        <f t="shared" si="722"/>
        <v>0.31118271717357332</v>
      </c>
      <c r="BL430" s="14">
        <f t="shared" si="723"/>
        <v>0.43135191119578647</v>
      </c>
      <c r="BM430" s="14">
        <f t="shared" si="724"/>
        <v>0.27973396467179795</v>
      </c>
      <c r="BN430" s="14">
        <f t="shared" si="725"/>
        <v>0.72005423027816107</v>
      </c>
    </row>
    <row r="431" spans="1:66" x14ac:dyDescent="0.25">
      <c r="A431" t="s">
        <v>345</v>
      </c>
      <c r="B431" t="s">
        <v>220</v>
      </c>
      <c r="C431" t="s">
        <v>223</v>
      </c>
      <c r="D431" t="s">
        <v>359</v>
      </c>
      <c r="E431" s="10">
        <f>VLOOKUP(A431,home!$A$2:$E$405,3,FALSE)</f>
        <v>1.8042</v>
      </c>
      <c r="F431" s="10">
        <f>VLOOKUP(B431,home!$B$2:$E$405,3,FALSE)</f>
        <v>0.70209999999999995</v>
      </c>
      <c r="G431" s="10">
        <f>VLOOKUP(C431,away!$B$2:$E$405,4,FALSE)</f>
        <v>0.84989999999999999</v>
      </c>
      <c r="H431" s="10">
        <f>VLOOKUP(A431,away!$A$2:$E$405,3,FALSE)</f>
        <v>1.2458</v>
      </c>
      <c r="I431" s="10">
        <f>VLOOKUP(C431,away!$B$2:$E$405,3,FALSE)</f>
        <v>1.2307999999999999</v>
      </c>
      <c r="J431" s="10">
        <f>VLOOKUP(B431,home!$B$2:$E$405,4,FALSE)</f>
        <v>1.1773</v>
      </c>
      <c r="K431" s="12">
        <f t="shared" si="670"/>
        <v>1.0765928241180001</v>
      </c>
      <c r="L431" s="12">
        <f t="shared" si="671"/>
        <v>1.8051901624719999</v>
      </c>
      <c r="M431" s="13">
        <f t="shared" si="672"/>
        <v>5.6034764479122215E-2</v>
      </c>
      <c r="N431" s="13">
        <f t="shared" si="673"/>
        <v>6.0326625339365177E-2</v>
      </c>
      <c r="O431" s="13">
        <f t="shared" si="674"/>
        <v>0.10115340559414687</v>
      </c>
      <c r="P431" s="13">
        <f t="shared" si="675"/>
        <v>0.10890103059775608</v>
      </c>
      <c r="Q431" s="13">
        <f t="shared" si="676"/>
        <v>3.2473605971807831E-2</v>
      </c>
      <c r="R431" s="13">
        <f t="shared" si="677"/>
        <v>9.1300566339547071E-2</v>
      </c>
      <c r="S431" s="13">
        <f t="shared" si="678"/>
        <v>5.2911056981742442E-2</v>
      </c>
      <c r="T431" s="13">
        <f t="shared" si="679"/>
        <v>5.8621034040299475E-2</v>
      </c>
      <c r="U431" s="13">
        <f t="shared" si="680"/>
        <v>9.8293534559065796E-2</v>
      </c>
      <c r="V431" s="13">
        <f t="shared" si="681"/>
        <v>1.1425582927333576E-2</v>
      </c>
      <c r="W431" s="13">
        <f t="shared" si="682"/>
        <v>1.1653617054161248E-2</v>
      </c>
      <c r="X431" s="13">
        <f t="shared" si="683"/>
        <v>2.1036994863387809E-2</v>
      </c>
      <c r="Y431" s="13">
        <f t="shared" si="684"/>
        <v>1.898788808768084E-2</v>
      </c>
      <c r="Z431" s="13">
        <f t="shared" si="685"/>
        <v>5.4938294728090871E-2</v>
      </c>
      <c r="AA431" s="13">
        <f t="shared" si="686"/>
        <v>5.9146173873542374E-2</v>
      </c>
      <c r="AB431" s="13">
        <f t="shared" si="687"/>
        <v>3.1838173183145628E-2</v>
      </c>
      <c r="AC431" s="13">
        <f t="shared" si="688"/>
        <v>1.3878189811415489E-3</v>
      </c>
      <c r="AD431" s="13">
        <f t="shared" si="689"/>
        <v>3.1365501238822865E-3</v>
      </c>
      <c r="AE431" s="13">
        <f t="shared" si="690"/>
        <v>5.6620694277326354E-3</v>
      </c>
      <c r="AF431" s="13">
        <f t="shared" si="691"/>
        <v>5.1105560150882115E-3</v>
      </c>
      <c r="AG431" s="13">
        <f t="shared" si="692"/>
        <v>3.0751751477331151E-3</v>
      </c>
      <c r="AH431" s="13">
        <f t="shared" si="693"/>
        <v>2.4793517296534229E-2</v>
      </c>
      <c r="AI431" s="13">
        <f t="shared" si="694"/>
        <v>2.6692522806094264E-2</v>
      </c>
      <c r="AJ431" s="13">
        <f t="shared" si="695"/>
        <v>1.4368489255323575E-2</v>
      </c>
      <c r="AK431" s="13">
        <f t="shared" si="696"/>
        <v>5.1563374752326488E-3</v>
      </c>
      <c r="AL431" s="13">
        <f t="shared" si="697"/>
        <v>1.0788653703416805E-4</v>
      </c>
      <c r="AM431" s="13">
        <f t="shared" si="698"/>
        <v>6.7535747117161888E-4</v>
      </c>
      <c r="AN431" s="13">
        <f t="shared" si="699"/>
        <v>1.2191486631109737E-3</v>
      </c>
      <c r="AO431" s="13">
        <f t="shared" si="700"/>
        <v>1.1003975866194103E-3</v>
      </c>
      <c r="AP431" s="13">
        <f t="shared" si="701"/>
        <v>6.6214229939109666E-4</v>
      </c>
      <c r="AQ431" s="13">
        <f t="shared" si="702"/>
        <v>2.988231912543492E-4</v>
      </c>
      <c r="AR431" s="13">
        <f t="shared" si="703"/>
        <v>8.9514027033565941E-3</v>
      </c>
      <c r="AS431" s="13">
        <f t="shared" si="704"/>
        <v>9.6370159162241752E-3</v>
      </c>
      <c r="AT431" s="13">
        <f t="shared" si="705"/>
        <v>5.187571090658951E-3</v>
      </c>
      <c r="AU431" s="13">
        <f t="shared" si="706"/>
        <v>1.8616339369351379E-3</v>
      </c>
      <c r="AV431" s="13">
        <f t="shared" si="707"/>
        <v>5.0105543440972773E-4</v>
      </c>
      <c r="AW431" s="13">
        <f t="shared" si="708"/>
        <v>5.8242390435144687E-6</v>
      </c>
      <c r="AX431" s="13">
        <f t="shared" si="709"/>
        <v>1.2118083452964063E-4</v>
      </c>
      <c r="AY431" s="13">
        <f t="shared" si="710"/>
        <v>2.1875445037305446E-4</v>
      </c>
      <c r="AZ431" s="13">
        <f t="shared" si="711"/>
        <v>1.9744669090520367E-4</v>
      </c>
      <c r="BA431" s="13">
        <f t="shared" si="712"/>
        <v>1.1880960801157447E-4</v>
      </c>
      <c r="BB431" s="13">
        <f t="shared" si="713"/>
        <v>5.3618483897412151E-5</v>
      </c>
      <c r="BC431" s="13">
        <f t="shared" si="714"/>
        <v>1.9358311931654355E-5</v>
      </c>
      <c r="BD431" s="13">
        <f t="shared" si="715"/>
        <v>2.693164016737434E-3</v>
      </c>
      <c r="BE431" s="13">
        <f t="shared" si="716"/>
        <v>2.8994410545923307E-3</v>
      </c>
      <c r="BF431" s="13">
        <f t="shared" si="717"/>
        <v>1.5607587166636149E-3</v>
      </c>
      <c r="BG431" s="13">
        <f t="shared" si="718"/>
        <v>5.6010054484655558E-4</v>
      </c>
      <c r="BH431" s="13">
        <f t="shared" si="719"/>
        <v>1.5075005684159594E-4</v>
      </c>
      <c r="BI431" s="13">
        <f t="shared" si="720"/>
        <v>3.2459285886208568E-5</v>
      </c>
      <c r="BJ431" s="14">
        <f t="shared" si="721"/>
        <v>0.22476915366233466</v>
      </c>
      <c r="BK431" s="14">
        <f t="shared" si="722"/>
        <v>0.23098689495450309</v>
      </c>
      <c r="BL431" s="14">
        <f t="shared" si="723"/>
        <v>0.48677807313978472</v>
      </c>
      <c r="BM431" s="14">
        <f t="shared" si="724"/>
        <v>0.54706948795163834</v>
      </c>
      <c r="BN431" s="14">
        <f t="shared" si="725"/>
        <v>0.45018999832174522</v>
      </c>
    </row>
    <row r="432" spans="1:66" x14ac:dyDescent="0.25">
      <c r="A432" t="s">
        <v>345</v>
      </c>
      <c r="B432" t="s">
        <v>222</v>
      </c>
      <c r="C432" t="s">
        <v>217</v>
      </c>
      <c r="D432" t="s">
        <v>359</v>
      </c>
      <c r="E432" s="10">
        <f>VLOOKUP(A432,home!$A$2:$E$405,3,FALSE)</f>
        <v>1.8042</v>
      </c>
      <c r="F432" s="10">
        <f>VLOOKUP(B432,home!$B$2:$E$405,3,FALSE)</f>
        <v>1.1085</v>
      </c>
      <c r="G432" s="10">
        <f>VLOOKUP(C432,away!$B$2:$E$405,4,FALSE)</f>
        <v>1.0346</v>
      </c>
      <c r="H432" s="10">
        <f>VLOOKUP(A432,away!$A$2:$E$405,3,FALSE)</f>
        <v>1.2458</v>
      </c>
      <c r="I432" s="10">
        <f>VLOOKUP(C432,away!$B$2:$E$405,3,FALSE)</f>
        <v>0.85619999999999996</v>
      </c>
      <c r="J432" s="10">
        <f>VLOOKUP(B432,home!$B$2:$E$405,4,FALSE)</f>
        <v>1.5519000000000001</v>
      </c>
      <c r="K432" s="12">
        <f t="shared" si="670"/>
        <v>2.0691541672200002</v>
      </c>
      <c r="L432" s="12">
        <f t="shared" si="671"/>
        <v>1.6553402805240001</v>
      </c>
      <c r="M432" s="13">
        <f t="shared" si="672"/>
        <v>2.4125293941106414E-2</v>
      </c>
      <c r="N432" s="13">
        <f t="shared" si="673"/>
        <v>4.9918952493647764E-2</v>
      </c>
      <c r="O432" s="13">
        <f t="shared" si="674"/>
        <v>3.9935570840195049E-2</v>
      </c>
      <c r="P432" s="13">
        <f t="shared" si="675"/>
        <v>8.2632852824299108E-2</v>
      </c>
      <c r="Q432" s="13">
        <f t="shared" si="676"/>
        <v>5.1645004287744253E-2</v>
      </c>
      <c r="R432" s="13">
        <f t="shared" si="677"/>
        <v>3.3053479518747278E-2</v>
      </c>
      <c r="S432" s="13">
        <f t="shared" si="678"/>
        <v>7.0757566545623735E-2</v>
      </c>
      <c r="T432" s="13">
        <f t="shared" si="679"/>
        <v>8.5490055885337757E-2</v>
      </c>
      <c r="U432" s="13">
        <f t="shared" si="680"/>
        <v>6.8392744887336876E-2</v>
      </c>
      <c r="V432" s="13">
        <f t="shared" si="681"/>
        <v>2.6928397670940827E-2</v>
      </c>
      <c r="W432" s="13">
        <f t="shared" si="682"/>
        <v>3.5620491946026928E-2</v>
      </c>
      <c r="X432" s="13">
        <f t="shared" si="683"/>
        <v>5.8964035130339099E-2</v>
      </c>
      <c r="Y432" s="13">
        <f t="shared" si="684"/>
        <v>4.8802771226741266E-2</v>
      </c>
      <c r="Z432" s="13">
        <f t="shared" si="685"/>
        <v>1.8238252019619136E-2</v>
      </c>
      <c r="AA432" s="13">
        <f t="shared" si="686"/>
        <v>3.7737755169203524E-2</v>
      </c>
      <c r="AB432" s="13">
        <f t="shared" si="687"/>
        <v>3.9042616684942792E-2</v>
      </c>
      <c r="AC432" s="13">
        <f t="shared" si="688"/>
        <v>5.7646197155385931E-3</v>
      </c>
      <c r="AD432" s="13">
        <f t="shared" si="689"/>
        <v>1.8426072337137021E-2</v>
      </c>
      <c r="AE432" s="13">
        <f t="shared" si="690"/>
        <v>3.0501419751511914E-2</v>
      </c>
      <c r="AF432" s="13">
        <f t="shared" si="691"/>
        <v>2.5245114363924008E-2</v>
      </c>
      <c r="AG432" s="13">
        <f t="shared" si="692"/>
        <v>1.3929751564346142E-2</v>
      </c>
      <c r="AH432" s="13">
        <f t="shared" si="693"/>
        <v>7.5476283036059379E-3</v>
      </c>
      <c r="AI432" s="13">
        <f t="shared" si="694"/>
        <v>1.5617206557033849E-2</v>
      </c>
      <c r="AJ432" s="13">
        <f t="shared" si="695"/>
        <v>1.6157204013911054E-2</v>
      </c>
      <c r="AK432" s="13">
        <f t="shared" si="696"/>
        <v>1.1143915338669255E-2</v>
      </c>
      <c r="AL432" s="13">
        <f t="shared" si="697"/>
        <v>7.8978846633742975E-4</v>
      </c>
      <c r="AM432" s="13">
        <f t="shared" si="698"/>
        <v>7.6252768723768447E-3</v>
      </c>
      <c r="AN432" s="13">
        <f t="shared" si="699"/>
        <v>1.2622427956993455E-2</v>
      </c>
      <c r="AO432" s="13">
        <f t="shared" si="700"/>
        <v>1.0447206717611766E-2</v>
      </c>
      <c r="AP432" s="13">
        <f t="shared" si="701"/>
        <v>5.7645606995412255E-3</v>
      </c>
      <c r="AQ432" s="13">
        <f t="shared" si="702"/>
        <v>2.3855773813690495E-3</v>
      </c>
      <c r="AR432" s="13">
        <f t="shared" si="703"/>
        <v>2.4987786306763849E-3</v>
      </c>
      <c r="AS432" s="13">
        <f t="shared" si="704"/>
        <v>5.1703582166243286E-3</v>
      </c>
      <c r="AT432" s="13">
        <f t="shared" si="705"/>
        <v>5.3491341249741996E-3</v>
      </c>
      <c r="AU432" s="13">
        <f t="shared" si="706"/>
        <v>3.6893943885696911E-3</v>
      </c>
      <c r="AV432" s="13">
        <f t="shared" si="707"/>
        <v>1.9084814434067656E-3</v>
      </c>
      <c r="AW432" s="13">
        <f t="shared" si="708"/>
        <v>7.5142980940927235E-5</v>
      </c>
      <c r="AX432" s="13">
        <f t="shared" si="709"/>
        <v>2.6296455694474739E-3</v>
      </c>
      <c r="AY432" s="13">
        <f t="shared" si="710"/>
        <v>4.3529582346078744E-3</v>
      </c>
      <c r="AZ432" s="13">
        <f t="shared" si="711"/>
        <v>3.6028135525925284E-3</v>
      </c>
      <c r="BA432" s="13">
        <f t="shared" si="712"/>
        <v>1.9879607989413948E-3</v>
      </c>
      <c r="BB432" s="13">
        <f t="shared" si="713"/>
        <v>8.2268789664759103E-4</v>
      </c>
      <c r="BC432" s="13">
        <f t="shared" si="714"/>
        <v>2.7236568272406435E-4</v>
      </c>
      <c r="BD432" s="13">
        <f t="shared" si="715"/>
        <v>6.8938815324520394E-4</v>
      </c>
      <c r="BE432" s="13">
        <f t="shared" si="716"/>
        <v>1.426450370119414E-3</v>
      </c>
      <c r="BF432" s="13">
        <f t="shared" si="717"/>
        <v>1.4757728638325487E-3</v>
      </c>
      <c r="BG432" s="13">
        <f t="shared" si="718"/>
        <v>1.0178671903564372E-3</v>
      </c>
      <c r="BH432" s="13">
        <f t="shared" si="719"/>
        <v>5.2653103465063393E-4</v>
      </c>
      <c r="BI432" s="13">
        <f t="shared" si="720"/>
        <v>2.1789477690360343E-4</v>
      </c>
      <c r="BJ432" s="14">
        <f t="shared" si="721"/>
        <v>0.47105715034960938</v>
      </c>
      <c r="BK432" s="14">
        <f t="shared" si="722"/>
        <v>0.21535147739845398</v>
      </c>
      <c r="BL432" s="14">
        <f t="shared" si="723"/>
        <v>0.29259817250700482</v>
      </c>
      <c r="BM432" s="14">
        <f t="shared" si="724"/>
        <v>0.71165608311528039</v>
      </c>
      <c r="BN432" s="14">
        <f t="shared" si="725"/>
        <v>0.28131115390573985</v>
      </c>
    </row>
    <row r="433" spans="1:66" x14ac:dyDescent="0.25">
      <c r="A433" t="s">
        <v>345</v>
      </c>
      <c r="B433" t="s">
        <v>228</v>
      </c>
      <c r="C433" t="s">
        <v>229</v>
      </c>
      <c r="D433" t="s">
        <v>359</v>
      </c>
      <c r="E433" s="10">
        <f>VLOOKUP(A433,home!$A$2:$E$405,3,FALSE)</f>
        <v>1.8042</v>
      </c>
      <c r="F433" s="10">
        <f>VLOOKUP(B433,home!$B$2:$E$405,3,FALSE)</f>
        <v>0.59119999999999995</v>
      </c>
      <c r="G433" s="10">
        <f>VLOOKUP(C433,away!$B$2:$E$405,4,FALSE)</f>
        <v>0.84989999999999999</v>
      </c>
      <c r="H433" s="10">
        <f>VLOOKUP(A433,away!$A$2:$E$405,3,FALSE)</f>
        <v>1.2458</v>
      </c>
      <c r="I433" s="10">
        <f>VLOOKUP(C433,away!$B$2:$E$405,3,FALSE)</f>
        <v>1.0166999999999999</v>
      </c>
      <c r="J433" s="10">
        <f>VLOOKUP(B433,home!$B$2:$E$405,4,FALSE)</f>
        <v>1.1237999999999999</v>
      </c>
      <c r="K433" s="12">
        <f t="shared" si="670"/>
        <v>0.90653991969600001</v>
      </c>
      <c r="L433" s="12">
        <f t="shared" si="671"/>
        <v>1.4234105416679999</v>
      </c>
      <c r="M433" s="13">
        <f t="shared" si="672"/>
        <v>9.7300567107519775E-2</v>
      </c>
      <c r="N433" s="13">
        <f t="shared" si="673"/>
        <v>8.8206848292026227E-2</v>
      </c>
      <c r="O433" s="13">
        <f t="shared" si="674"/>
        <v>0.13849865293111829</v>
      </c>
      <c r="P433" s="13">
        <f t="shared" si="675"/>
        <v>0.12555455770618013</v>
      </c>
      <c r="Q433" s="13">
        <f t="shared" si="676"/>
        <v>3.9981514583645357E-2</v>
      </c>
      <c r="R433" s="13">
        <f t="shared" si="677"/>
        <v>9.8570221294485713E-2</v>
      </c>
      <c r="S433" s="13">
        <f t="shared" si="678"/>
        <v>4.0503224774052271E-2</v>
      </c>
      <c r="T433" s="13">
        <f t="shared" si="679"/>
        <v>5.6910109330213669E-2</v>
      </c>
      <c r="U433" s="13">
        <f t="shared" si="680"/>
        <v>8.935784049672002E-2</v>
      </c>
      <c r="V433" s="13">
        <f t="shared" si="681"/>
        <v>5.8071655048476598E-3</v>
      </c>
      <c r="W433" s="13">
        <f t="shared" si="682"/>
        <v>1.2081613006660774E-2</v>
      </c>
      <c r="X433" s="13">
        <f t="shared" si="683"/>
        <v>1.7197095314034162E-2</v>
      </c>
      <c r="Y433" s="13">
        <f t="shared" si="684"/>
        <v>1.2239263378032798E-2</v>
      </c>
      <c r="Z433" s="13">
        <f t="shared" si="685"/>
        <v>4.6768630695039511E-2</v>
      </c>
      <c r="AA433" s="13">
        <f t="shared" si="686"/>
        <v>4.2397630714572997E-2</v>
      </c>
      <c r="AB433" s="13">
        <f t="shared" si="687"/>
        <v>1.9217572371644835E-2</v>
      </c>
      <c r="AC433" s="13">
        <f t="shared" si="688"/>
        <v>4.6834008665260461E-4</v>
      </c>
      <c r="AD433" s="13">
        <f t="shared" si="689"/>
        <v>2.7381161212141009E-3</v>
      </c>
      <c r="AE433" s="13">
        <f t="shared" si="690"/>
        <v>3.897463351247246E-3</v>
      </c>
      <c r="AF433" s="13">
        <f t="shared" si="691"/>
        <v>2.7738452099650107E-3</v>
      </c>
      <c r="AG433" s="13">
        <f t="shared" si="692"/>
        <v>1.3161068376064944E-3</v>
      </c>
      <c r="AH433" s="13">
        <f t="shared" si="693"/>
        <v>1.664274048767421E-2</v>
      </c>
      <c r="AI433" s="13">
        <f t="shared" si="694"/>
        <v>1.5087308625217545E-2</v>
      </c>
      <c r="AJ433" s="13">
        <f t="shared" si="695"/>
        <v>6.8386237747667406E-3</v>
      </c>
      <c r="AK433" s="13">
        <f t="shared" si="696"/>
        <v>2.0664951492027329E-3</v>
      </c>
      <c r="AL433" s="13">
        <f t="shared" si="697"/>
        <v>2.4173438730635074E-5</v>
      </c>
      <c r="AM433" s="13">
        <f t="shared" si="698"/>
        <v>4.9644231372875092E-4</v>
      </c>
      <c r="AN433" s="13">
        <f t="shared" si="699"/>
        <v>7.0664122269155653E-4</v>
      </c>
      <c r="AO433" s="13">
        <f t="shared" si="700"/>
        <v>5.0292028277816321E-4</v>
      </c>
      <c r="AP433" s="13">
        <f t="shared" si="701"/>
        <v>2.3862067737502965E-4</v>
      </c>
      <c r="AQ433" s="13">
        <f t="shared" si="702"/>
        <v>8.4913796908893995E-5</v>
      </c>
      <c r="AR433" s="13">
        <f t="shared" si="703"/>
        <v>4.737890450480061E-3</v>
      </c>
      <c r="AS433" s="13">
        <f t="shared" si="704"/>
        <v>4.2950868285066392E-3</v>
      </c>
      <c r="AT433" s="13">
        <f t="shared" si="705"/>
        <v>1.9468338343008782E-3</v>
      </c>
      <c r="AU433" s="13">
        <f t="shared" si="706"/>
        <v>5.8829419593619137E-4</v>
      </c>
      <c r="AV433" s="13">
        <f t="shared" si="707"/>
        <v>1.3332804328540442E-4</v>
      </c>
      <c r="AW433" s="13">
        <f t="shared" si="708"/>
        <v>8.6646903001673915E-7</v>
      </c>
      <c r="AX433" s="13">
        <f t="shared" si="709"/>
        <v>7.5007462536893032E-5</v>
      </c>
      <c r="AY433" s="13">
        <f t="shared" si="710"/>
        <v>1.0676641287878111E-4</v>
      </c>
      <c r="AZ433" s="13">
        <f t="shared" si="711"/>
        <v>7.5986218793867573E-5</v>
      </c>
      <c r="BA433" s="13">
        <f t="shared" si="712"/>
        <v>3.6053194950894073E-5</v>
      </c>
      <c r="BB433" s="13">
        <f t="shared" si="713"/>
        <v>1.2829624438478532E-5</v>
      </c>
      <c r="BC433" s="13">
        <f t="shared" si="714"/>
        <v>3.6523645342743479E-6</v>
      </c>
      <c r="BD433" s="13">
        <f t="shared" si="715"/>
        <v>1.1239938687469097E-3</v>
      </c>
      <c r="BE433" s="13">
        <f t="shared" si="716"/>
        <v>1.0189453115126198E-3</v>
      </c>
      <c r="BF433" s="13">
        <f t="shared" si="717"/>
        <v>4.6185730043663307E-4</v>
      </c>
      <c r="BG433" s="13">
        <f t="shared" si="718"/>
        <v>1.3956402668294557E-4</v>
      </c>
      <c r="BH433" s="13">
        <f t="shared" si="719"/>
        <v>3.1630090385401963E-5</v>
      </c>
      <c r="BI433" s="13">
        <f t="shared" si="720"/>
        <v>5.7347879195919054E-6</v>
      </c>
      <c r="BJ433" s="14">
        <f t="shared" si="721"/>
        <v>0.23968180899626146</v>
      </c>
      <c r="BK433" s="14">
        <f t="shared" si="722"/>
        <v>0.26976479503086181</v>
      </c>
      <c r="BL433" s="14">
        <f t="shared" si="723"/>
        <v>0.44316024458359649</v>
      </c>
      <c r="BM433" s="14">
        <f t="shared" si="724"/>
        <v>0.41115721744693484</v>
      </c>
      <c r="BN433" s="14">
        <f t="shared" si="725"/>
        <v>0.58811236191497551</v>
      </c>
    </row>
    <row r="434" spans="1:66" x14ac:dyDescent="0.25">
      <c r="A434" t="s">
        <v>345</v>
      </c>
      <c r="B434" t="s">
        <v>230</v>
      </c>
      <c r="C434" t="s">
        <v>221</v>
      </c>
      <c r="D434" t="s">
        <v>359</v>
      </c>
      <c r="E434" s="10">
        <f>VLOOKUP(A434,home!$A$2:$E$405,3,FALSE)</f>
        <v>1.8042</v>
      </c>
      <c r="F434" s="10">
        <f>VLOOKUP(B434,home!$B$2:$E$405,3,FALSE)</f>
        <v>1.2563</v>
      </c>
      <c r="G434" s="10">
        <f>VLOOKUP(C434,away!$B$2:$E$405,4,FALSE)</f>
        <v>0.81289999999999996</v>
      </c>
      <c r="H434" s="10">
        <f>VLOOKUP(A434,away!$A$2:$E$405,3,FALSE)</f>
        <v>1.2458</v>
      </c>
      <c r="I434" s="10">
        <f>VLOOKUP(C434,away!$B$2:$E$405,3,FALSE)</f>
        <v>1.2843</v>
      </c>
      <c r="J434" s="10">
        <f>VLOOKUP(B434,home!$B$2:$E$405,4,FALSE)</f>
        <v>1.1773</v>
      </c>
      <c r="K434" s="12">
        <f t="shared" si="670"/>
        <v>1.8425325203339997</v>
      </c>
      <c r="L434" s="12">
        <f t="shared" si="671"/>
        <v>1.8836575606620001</v>
      </c>
      <c r="M434" s="13">
        <f t="shared" si="672"/>
        <v>2.4084420953077491E-2</v>
      </c>
      <c r="N434" s="13">
        <f t="shared" si="673"/>
        <v>4.4376328839458863E-2</v>
      </c>
      <c r="O434" s="13">
        <f t="shared" si="674"/>
        <v>4.5366801622430702E-2</v>
      </c>
      <c r="P434" s="13">
        <f t="shared" si="675"/>
        <v>8.3589807332869845E-2</v>
      </c>
      <c r="Q434" s="13">
        <f t="shared" si="676"/>
        <v>4.088241450986925E-2</v>
      </c>
      <c r="R434" s="13">
        <f t="shared" si="677"/>
        <v>4.2727759439572355E-2</v>
      </c>
      <c r="S434" s="13">
        <f t="shared" si="678"/>
        <v>7.2528792612029519E-2</v>
      </c>
      <c r="T434" s="13">
        <f t="shared" si="679"/>
        <v>7.7008469189633055E-2</v>
      </c>
      <c r="U434" s="13">
        <f t="shared" si="680"/>
        <v>7.8727286288420101E-2</v>
      </c>
      <c r="V434" s="13">
        <f t="shared" si="681"/>
        <v>2.7969522577533157E-2</v>
      </c>
      <c r="W434" s="13">
        <f t="shared" si="682"/>
        <v>2.5109059414736228E-2</v>
      </c>
      <c r="X434" s="13">
        <f t="shared" si="683"/>
        <v>4.7296869607679266E-2</v>
      </c>
      <c r="Y434" s="13">
        <f t="shared" si="684"/>
        <v>4.4545553016074914E-2</v>
      </c>
      <c r="Z434" s="13">
        <f t="shared" si="685"/>
        <v>2.6828155706165868E-2</v>
      </c>
      <c r="AA434" s="13">
        <f t="shared" si="686"/>
        <v>4.9431749349194774E-2</v>
      </c>
      <c r="AB434" s="13">
        <f t="shared" si="687"/>
        <v>4.5539802856445197E-2</v>
      </c>
      <c r="AC434" s="13">
        <f t="shared" si="688"/>
        <v>6.0671144222319553E-3</v>
      </c>
      <c r="AD434" s="13">
        <f t="shared" si="689"/>
        <v>1.1566064631662518E-2</v>
      </c>
      <c r="AE434" s="13">
        <f t="shared" si="690"/>
        <v>2.1786505090536451E-2</v>
      </c>
      <c r="AF434" s="13">
        <f t="shared" si="691"/>
        <v>2.0519157517095071E-2</v>
      </c>
      <c r="AG434" s="13">
        <f t="shared" si="692"/>
        <v>1.2883688731830215E-2</v>
      </c>
      <c r="AH434" s="13">
        <f t="shared" si="693"/>
        <v>1.263376458363419E-2</v>
      </c>
      <c r="AI434" s="13">
        <f t="shared" si="694"/>
        <v>2.3278122099589932E-2</v>
      </c>
      <c r="AJ434" s="13">
        <f t="shared" si="695"/>
        <v>2.1445348490400005E-2</v>
      </c>
      <c r="AK434" s="13">
        <f t="shared" si="696"/>
        <v>1.3171250667819222E-2</v>
      </c>
      <c r="AL434" s="13">
        <f t="shared" si="697"/>
        <v>8.4228543689532516E-4</v>
      </c>
      <c r="AM434" s="13">
        <f t="shared" si="698"/>
        <v>4.2621700432246131E-3</v>
      </c>
      <c r="AN434" s="13">
        <f t="shared" si="699"/>
        <v>8.028468826747126E-3</v>
      </c>
      <c r="AO434" s="13">
        <f t="shared" si="700"/>
        <v>7.561443003020701E-3</v>
      </c>
      <c r="AP434" s="13">
        <f t="shared" si="701"/>
        <v>4.7477230940515744E-3</v>
      </c>
      <c r="AQ434" s="13">
        <f t="shared" si="702"/>
        <v>2.2357711255099597E-3</v>
      </c>
      <c r="AR434" s="13">
        <f t="shared" si="703"/>
        <v>4.7595372355172701E-3</v>
      </c>
      <c r="AS434" s="13">
        <f t="shared" si="704"/>
        <v>8.7696021381811536E-3</v>
      </c>
      <c r="AT434" s="13">
        <f t="shared" si="705"/>
        <v>8.0791385649946774E-3</v>
      </c>
      <c r="AU434" s="13">
        <f t="shared" si="706"/>
        <v>4.9620251807624199E-3</v>
      </c>
      <c r="AV434" s="13">
        <f t="shared" si="707"/>
        <v>2.2856731905677372E-3</v>
      </c>
      <c r="AW434" s="13">
        <f t="shared" si="708"/>
        <v>8.1203342478032033E-5</v>
      </c>
      <c r="AX434" s="13">
        <f t="shared" si="709"/>
        <v>1.3088644853057872E-3</v>
      </c>
      <c r="AY434" s="13">
        <f t="shared" si="710"/>
        <v>2.4654524836282233E-3</v>
      </c>
      <c r="AZ434" s="13">
        <f t="shared" si="711"/>
        <v>2.3220341056196048E-3</v>
      </c>
      <c r="BA434" s="13">
        <f t="shared" si="712"/>
        <v>1.4579723663884646E-3</v>
      </c>
      <c r="BB434" s="13">
        <f t="shared" si="713"/>
        <v>6.8658016779597536E-4</v>
      </c>
      <c r="BC434" s="13">
        <f t="shared" si="714"/>
        <v>2.5865638481389474E-4</v>
      </c>
      <c r="BD434" s="13">
        <f t="shared" si="715"/>
        <v>1.4942230498224023E-3</v>
      </c>
      <c r="BE434" s="13">
        <f t="shared" si="716"/>
        <v>2.7531545619304265E-3</v>
      </c>
      <c r="BF434" s="13">
        <f t="shared" si="717"/>
        <v>2.5363884069313589E-3</v>
      </c>
      <c r="BG434" s="13">
        <f t="shared" si="718"/>
        <v>1.5577927079897256E-3</v>
      </c>
      <c r="BH434" s="13">
        <f t="shared" si="719"/>
        <v>7.1757093110255861E-4</v>
      </c>
      <c r="BI434" s="13">
        <f t="shared" si="720"/>
        <v>2.6442955524056235E-4</v>
      </c>
      <c r="BJ434" s="14">
        <f t="shared" si="721"/>
        <v>0.38130924663468169</v>
      </c>
      <c r="BK434" s="14">
        <f t="shared" si="722"/>
        <v>0.21754739581826552</v>
      </c>
      <c r="BL434" s="14">
        <f t="shared" si="723"/>
        <v>0.37050142092054689</v>
      </c>
      <c r="BM434" s="14">
        <f t="shared" si="724"/>
        <v>0.71277443724123113</v>
      </c>
      <c r="BN434" s="14">
        <f t="shared" si="725"/>
        <v>0.28102753269727848</v>
      </c>
    </row>
    <row r="435" spans="1:66" x14ac:dyDescent="0.25">
      <c r="A435" t="s">
        <v>345</v>
      </c>
      <c r="B435" t="s">
        <v>216</v>
      </c>
      <c r="C435" t="s">
        <v>224</v>
      </c>
      <c r="D435" t="s">
        <v>359</v>
      </c>
      <c r="E435" s="10">
        <f>VLOOKUP(A435,home!$A$2:$E$405,3,FALSE)</f>
        <v>1.8042</v>
      </c>
      <c r="F435" s="10">
        <f>VLOOKUP(B435,home!$B$2:$E$405,3,FALSE)</f>
        <v>0.73899999999999999</v>
      </c>
      <c r="G435" s="10">
        <f>VLOOKUP(C435,away!$B$2:$E$405,4,FALSE)</f>
        <v>1.2563</v>
      </c>
      <c r="H435" s="10">
        <f>VLOOKUP(A435,away!$A$2:$E$405,3,FALSE)</f>
        <v>1.2458</v>
      </c>
      <c r="I435" s="10">
        <f>VLOOKUP(C435,away!$B$2:$E$405,3,FALSE)</f>
        <v>0.90969999999999995</v>
      </c>
      <c r="J435" s="10">
        <f>VLOOKUP(B435,home!$B$2:$E$405,4,FALSE)</f>
        <v>1.2843</v>
      </c>
      <c r="K435" s="12">
        <f t="shared" si="670"/>
        <v>1.6750295639399999</v>
      </c>
      <c r="L435" s="12">
        <f t="shared" si="671"/>
        <v>1.455502661118</v>
      </c>
      <c r="M435" s="13">
        <f t="shared" si="672"/>
        <v>4.3694535736302532E-2</v>
      </c>
      <c r="N435" s="13">
        <f t="shared" si="673"/>
        <v>7.3189639140939566E-2</v>
      </c>
      <c r="O435" s="13">
        <f t="shared" si="674"/>
        <v>6.3597513040503886E-2</v>
      </c>
      <c r="P435" s="13">
        <f t="shared" si="675"/>
        <v>0.10652771453590366</v>
      </c>
      <c r="Q435" s="13">
        <f t="shared" si="676"/>
        <v>6.1297404667586985E-2</v>
      </c>
      <c r="R435" s="13">
        <f t="shared" si="677"/>
        <v>4.6283174735470063E-2</v>
      </c>
      <c r="S435" s="13">
        <f t="shared" si="678"/>
        <v>6.4928908003104441E-2</v>
      </c>
      <c r="T435" s="13">
        <f t="shared" si="679"/>
        <v>8.921853561329976E-2</v>
      </c>
      <c r="U435" s="13">
        <f t="shared" si="680"/>
        <v>7.7525685994913232E-2</v>
      </c>
      <c r="V435" s="13">
        <f t="shared" si="681"/>
        <v>1.7588591800700885E-2</v>
      </c>
      <c r="W435" s="13">
        <f t="shared" si="682"/>
        <v>3.4224988337000661E-2</v>
      </c>
      <c r="X435" s="13">
        <f t="shared" si="683"/>
        <v>4.9814561601236963E-2</v>
      </c>
      <c r="Y435" s="13">
        <f t="shared" si="684"/>
        <v>3.6252613486513478E-2</v>
      </c>
      <c r="Z435" s="13">
        <f t="shared" si="685"/>
        <v>2.2455094664155347E-2</v>
      </c>
      <c r="AA435" s="13">
        <f t="shared" si="686"/>
        <v>3.7612947423531551E-2</v>
      </c>
      <c r="AB435" s="13">
        <f t="shared" si="687"/>
        <v>3.15013994606681E-2</v>
      </c>
      <c r="AC435" s="13">
        <f t="shared" si="688"/>
        <v>2.6800726550529888E-3</v>
      </c>
      <c r="AD435" s="13">
        <f t="shared" si="689"/>
        <v>1.4331966822494449E-2</v>
      </c>
      <c r="AE435" s="13">
        <f t="shared" si="690"/>
        <v>2.0860215849195556E-2</v>
      </c>
      <c r="AF435" s="13">
        <f t="shared" si="691"/>
        <v>1.5181049840000009E-2</v>
      </c>
      <c r="AG435" s="13">
        <f t="shared" si="692"/>
        <v>7.3653528135616646E-3</v>
      </c>
      <c r="AH435" s="13">
        <f t="shared" si="693"/>
        <v>8.1708625098336814E-3</v>
      </c>
      <c r="AI435" s="13">
        <f t="shared" si="694"/>
        <v>1.3686436266860403E-2</v>
      </c>
      <c r="AJ435" s="13">
        <f t="shared" si="695"/>
        <v>1.146259268598589E-2</v>
      </c>
      <c r="AK435" s="13">
        <f t="shared" si="696"/>
        <v>6.400060542809595E-3</v>
      </c>
      <c r="AL435" s="13">
        <f t="shared" si="697"/>
        <v>2.6136175603830823E-4</v>
      </c>
      <c r="AM435" s="13">
        <f t="shared" si="698"/>
        <v>4.8012936274170834E-3</v>
      </c>
      <c r="AN435" s="13">
        <f t="shared" si="699"/>
        <v>6.9882956515144598E-3</v>
      </c>
      <c r="AO435" s="13">
        <f t="shared" si="700"/>
        <v>5.0857414587293232E-3</v>
      </c>
      <c r="AP435" s="13">
        <f t="shared" si="701"/>
        <v>2.467436742312889E-3</v>
      </c>
      <c r="AQ435" s="13">
        <f t="shared" si="702"/>
        <v>8.9784018614418504E-4</v>
      </c>
      <c r="AR435" s="13">
        <f t="shared" si="703"/>
        <v>2.3785424253384437E-3</v>
      </c>
      <c r="AS435" s="13">
        <f t="shared" si="704"/>
        <v>3.984128881527443E-3</v>
      </c>
      <c r="AT435" s="13">
        <f t="shared" si="705"/>
        <v>3.3367668315528363E-3</v>
      </c>
      <c r="AU435" s="13">
        <f t="shared" si="706"/>
        <v>1.8630610302751347E-3</v>
      </c>
      <c r="AV435" s="13">
        <f t="shared" si="707"/>
        <v>7.8017057628384145E-4</v>
      </c>
      <c r="AW435" s="13">
        <f t="shared" si="708"/>
        <v>1.7700071434484829E-5</v>
      </c>
      <c r="AX435" s="13">
        <f t="shared" si="709"/>
        <v>1.3403847951800568E-3</v>
      </c>
      <c r="AY435" s="13">
        <f t="shared" si="710"/>
        <v>1.9509336363066779E-3</v>
      </c>
      <c r="AZ435" s="13">
        <f t="shared" si="711"/>
        <v>1.4197945496544934E-3</v>
      </c>
      <c r="BA435" s="13">
        <f t="shared" si="712"/>
        <v>6.8883824842098235E-4</v>
      </c>
      <c r="BB435" s="13">
        <f t="shared" si="713"/>
        <v>2.5065147591415049E-4</v>
      </c>
      <c r="BC435" s="13">
        <f t="shared" si="714"/>
        <v>7.2964778041240038E-5</v>
      </c>
      <c r="BD435" s="13">
        <f t="shared" si="715"/>
        <v>5.769958049436938E-4</v>
      </c>
      <c r="BE435" s="13">
        <f t="shared" si="716"/>
        <v>9.6648503155004459E-4</v>
      </c>
      <c r="BF435" s="13">
        <f t="shared" si="717"/>
        <v>8.094455004759041E-4</v>
      </c>
      <c r="BG435" s="13">
        <f t="shared" si="718"/>
        <v>4.5194838123178304E-4</v>
      </c>
      <c r="BH435" s="13">
        <f t="shared" si="719"/>
        <v>1.892567249845156E-4</v>
      </c>
      <c r="BI435" s="13">
        <f t="shared" si="720"/>
        <v>6.3402121904705122E-5</v>
      </c>
      <c r="BJ435" s="14">
        <f t="shared" si="721"/>
        <v>0.42770050332146464</v>
      </c>
      <c r="BK435" s="14">
        <f t="shared" si="722"/>
        <v>0.23763211812340951</v>
      </c>
      <c r="BL435" s="14">
        <f t="shared" si="723"/>
        <v>0.31164087597064472</v>
      </c>
      <c r="BM435" s="14">
        <f t="shared" si="724"/>
        <v>0.6029053766580954</v>
      </c>
      <c r="BN435" s="14">
        <f t="shared" si="725"/>
        <v>0.39458998185670668</v>
      </c>
    </row>
    <row r="436" spans="1:66" x14ac:dyDescent="0.25">
      <c r="A436" t="s">
        <v>346</v>
      </c>
      <c r="B436" t="s">
        <v>240</v>
      </c>
      <c r="C436" t="s">
        <v>322</v>
      </c>
      <c r="D436" t="s">
        <v>359</v>
      </c>
      <c r="E436" s="10">
        <f>VLOOKUP(A436,home!$A$2:$E$405,3,FALSE)</f>
        <v>1.5866</v>
      </c>
      <c r="F436" s="10">
        <f>VLOOKUP(B436,home!$B$2:$E$405,3,FALSE)</f>
        <v>0.84040000000000004</v>
      </c>
      <c r="G436" s="10">
        <f>VLOOKUP(C436,away!$B$2:$E$405,4,FALSE)</f>
        <v>1.1345000000000001</v>
      </c>
      <c r="H436" s="10">
        <f>VLOOKUP(A436,away!$A$2:$E$405,3,FALSE)</f>
        <v>1.1788000000000001</v>
      </c>
      <c r="I436" s="10">
        <f>VLOOKUP(C436,away!$B$2:$E$405,3,FALSE)</f>
        <v>0.84830000000000005</v>
      </c>
      <c r="J436" s="10">
        <f>VLOOKUP(B436,home!$B$2:$E$405,4,FALSE)</f>
        <v>1.0367999999999999</v>
      </c>
      <c r="K436" s="12">
        <f t="shared" si="670"/>
        <v>1.5127180670800002</v>
      </c>
      <c r="L436" s="12">
        <f t="shared" si="671"/>
        <v>1.0367751582720002</v>
      </c>
      <c r="M436" s="13">
        <f t="shared" si="672"/>
        <v>7.8121245838138009E-2</v>
      </c>
      <c r="N436" s="13">
        <f t="shared" si="673"/>
        <v>0.11817542000214963</v>
      </c>
      <c r="O436" s="13">
        <f t="shared" si="674"/>
        <v>8.0994167018241373E-2</v>
      </c>
      <c r="P436" s="13">
        <f t="shared" si="675"/>
        <v>0.12252133977658879</v>
      </c>
      <c r="Q436" s="13">
        <f t="shared" si="676"/>
        <v>8.9383046461009516E-2</v>
      </c>
      <c r="R436" s="13">
        <f t="shared" si="677"/>
        <v>4.1986370164723001E-2</v>
      </c>
      <c r="S436" s="13">
        <f t="shared" si="678"/>
        <v>4.8039040275141991E-2</v>
      </c>
      <c r="T436" s="13">
        <f t="shared" si="679"/>
        <v>9.2670122141446695E-2</v>
      </c>
      <c r="U436" s="13">
        <f t="shared" si="680"/>
        <v>6.3513540719285166E-2</v>
      </c>
      <c r="V436" s="13">
        <f t="shared" si="681"/>
        <v>8.3713286001706518E-3</v>
      </c>
      <c r="W436" s="13">
        <f t="shared" si="682"/>
        <v>4.5070449757406726E-2</v>
      </c>
      <c r="X436" s="13">
        <f t="shared" si="683"/>
        <v>4.6727922680625589E-2</v>
      </c>
      <c r="Y436" s="13">
        <f t="shared" si="684"/>
        <v>2.4223174716463691E-2</v>
      </c>
      <c r="Z436" s="13">
        <f t="shared" si="685"/>
        <v>1.4510141857599161E-2</v>
      </c>
      <c r="AA436" s="13">
        <f t="shared" si="686"/>
        <v>2.1949753743884005E-2</v>
      </c>
      <c r="AB436" s="13">
        <f t="shared" si="687"/>
        <v>1.6601894528165111E-2</v>
      </c>
      <c r="AC436" s="13">
        <f t="shared" si="688"/>
        <v>8.205725478380876E-4</v>
      </c>
      <c r="AD436" s="13">
        <f t="shared" si="689"/>
        <v>1.7044720909862643E-2</v>
      </c>
      <c r="AE436" s="13">
        <f t="shared" si="690"/>
        <v>1.7671543219024914E-2</v>
      </c>
      <c r="AF436" s="13">
        <f t="shared" si="691"/>
        <v>9.1607085089075238E-3</v>
      </c>
      <c r="AG436" s="13">
        <f t="shared" si="692"/>
        <v>3.165865004735419E-3</v>
      </c>
      <c r="AH436" s="13">
        <f t="shared" si="693"/>
        <v>3.7609386552403859E-3</v>
      </c>
      <c r="AI436" s="13">
        <f t="shared" si="694"/>
        <v>5.6892398529616913E-3</v>
      </c>
      <c r="AJ436" s="13">
        <f t="shared" si="695"/>
        <v>4.3031079567633582E-3</v>
      </c>
      <c r="AK436" s="13">
        <f t="shared" si="696"/>
        <v>2.1697963835972125E-3</v>
      </c>
      <c r="AL436" s="13">
        <f t="shared" si="697"/>
        <v>5.1477749422132209E-5</v>
      </c>
      <c r="AM436" s="13">
        <f t="shared" si="698"/>
        <v>5.1567714537370923E-3</v>
      </c>
      <c r="AN436" s="13">
        <f t="shared" si="699"/>
        <v>5.3464125401208066E-3</v>
      </c>
      <c r="AO436" s="13">
        <f t="shared" si="700"/>
        <v>2.7715138537355776E-3</v>
      </c>
      <c r="AP436" s="13">
        <f t="shared" si="701"/>
        <v>9.57812238119915E-4</v>
      </c>
      <c r="AQ436" s="13">
        <f t="shared" si="702"/>
        <v>2.4825898369290839E-4</v>
      </c>
      <c r="AR436" s="13">
        <f t="shared" si="703"/>
        <v>7.7984955390762712E-4</v>
      </c>
      <c r="AS436" s="13">
        <f t="shared" si="704"/>
        <v>1.179692509800346E-3</v>
      </c>
      <c r="AT436" s="13">
        <f t="shared" si="705"/>
        <v>8.9227108658696712E-4</v>
      </c>
      <c r="AU436" s="13">
        <f t="shared" si="706"/>
        <v>4.4991819780440279E-4</v>
      </c>
      <c r="AV436" s="13">
        <f t="shared" si="707"/>
        <v>1.7014984663169837E-4</v>
      </c>
      <c r="AW436" s="13">
        <f t="shared" si="708"/>
        <v>2.2426403272303944E-6</v>
      </c>
      <c r="AX436" s="13">
        <f t="shared" si="709"/>
        <v>1.3001235576450849E-3</v>
      </c>
      <c r="AY436" s="13">
        <f t="shared" si="710"/>
        <v>1.3479358072506387E-3</v>
      </c>
      <c r="AZ436" s="13">
        <f t="shared" si="711"/>
        <v>6.9875317995138863E-4</v>
      </c>
      <c r="BA436" s="13">
        <f t="shared" si="712"/>
        <v>2.4148331291238813E-4</v>
      </c>
      <c r="BB436" s="13">
        <f t="shared" si="713"/>
        <v>6.259097499119704E-5</v>
      </c>
      <c r="BC436" s="13">
        <f t="shared" si="714"/>
        <v>1.2978553600579426E-5</v>
      </c>
      <c r="BD436" s="13">
        <f t="shared" si="715"/>
        <v>1.3475477411348811E-4</v>
      </c>
      <c r="BE436" s="13">
        <f t="shared" si="716"/>
        <v>2.0384598142675776E-4</v>
      </c>
      <c r="BF436" s="13">
        <f t="shared" si="717"/>
        <v>1.5418074950295535E-4</v>
      </c>
      <c r="BG436" s="13">
        <f t="shared" si="718"/>
        <v>7.7744001789685445E-5</v>
      </c>
      <c r="BH436" s="13">
        <f t="shared" si="719"/>
        <v>2.9401189028589265E-5</v>
      </c>
      <c r="BI436" s="13">
        <f t="shared" si="720"/>
        <v>8.8951419674362457E-6</v>
      </c>
      <c r="BJ436" s="14">
        <f t="shared" si="721"/>
        <v>0.48143760785738993</v>
      </c>
      <c r="BK436" s="14">
        <f t="shared" si="722"/>
        <v>0.25927294059455031</v>
      </c>
      <c r="BL436" s="14">
        <f t="shared" si="723"/>
        <v>0.24504951205542122</v>
      </c>
      <c r="BM436" s="14">
        <f t="shared" si="724"/>
        <v>0.46774291993718703</v>
      </c>
      <c r="BN436" s="14">
        <f t="shared" si="725"/>
        <v>0.53118158926085035</v>
      </c>
    </row>
    <row r="437" spans="1:66" x14ac:dyDescent="0.25">
      <c r="A437" t="s">
        <v>346</v>
      </c>
      <c r="B437" t="s">
        <v>245</v>
      </c>
      <c r="C437" t="s">
        <v>238</v>
      </c>
      <c r="D437" t="s">
        <v>359</v>
      </c>
      <c r="E437" s="10">
        <f>VLOOKUP(A437,home!$A$2:$E$405,3,FALSE)</f>
        <v>1.5866</v>
      </c>
      <c r="F437" s="10">
        <f>VLOOKUP(B437,home!$B$2:$E$405,3,FALSE)</f>
        <v>0.88239999999999996</v>
      </c>
      <c r="G437" s="10">
        <f>VLOOKUP(C437,away!$B$2:$E$405,4,FALSE)</f>
        <v>0.51570000000000005</v>
      </c>
      <c r="H437" s="10">
        <f>VLOOKUP(A437,away!$A$2:$E$405,3,FALSE)</f>
        <v>1.1788000000000001</v>
      </c>
      <c r="I437" s="10">
        <f>VLOOKUP(C437,away!$B$2:$E$405,3,FALSE)</f>
        <v>1.0025999999999999</v>
      </c>
      <c r="J437" s="10">
        <f>VLOOKUP(B437,home!$B$2:$E$405,4,FALSE)</f>
        <v>1.3573</v>
      </c>
      <c r="K437" s="12">
        <f t="shared" si="670"/>
        <v>0.72198816868800009</v>
      </c>
      <c r="L437" s="12">
        <f t="shared" si="671"/>
        <v>1.6041452016239999</v>
      </c>
      <c r="M437" s="13">
        <f t="shared" si="672"/>
        <v>9.7672681977936424E-2</v>
      </c>
      <c r="N437" s="13">
        <f t="shared" si="673"/>
        <v>7.0518520792095751E-2</v>
      </c>
      <c r="O437" s="13">
        <f t="shared" si="674"/>
        <v>0.15668116412465363</v>
      </c>
      <c r="P437" s="13">
        <f t="shared" si="675"/>
        <v>0.11312194675426265</v>
      </c>
      <c r="Q437" s="13">
        <f t="shared" si="676"/>
        <v>2.5456768842635927E-2</v>
      </c>
      <c r="R437" s="13">
        <f t="shared" si="677"/>
        <v>0.1256696688077128</v>
      </c>
      <c r="S437" s="13">
        <f t="shared" si="678"/>
        <v>3.2753720329817743E-2</v>
      </c>
      <c r="T437" s="13">
        <f t="shared" si="679"/>
        <v>4.0836353587765765E-2</v>
      </c>
      <c r="U437" s="13">
        <f t="shared" si="680"/>
        <v>9.0732014042108053E-2</v>
      </c>
      <c r="V437" s="13">
        <f t="shared" si="681"/>
        <v>4.2149447318688641E-3</v>
      </c>
      <c r="W437" s="13">
        <f t="shared" si="682"/>
        <v>6.1264953058028197E-3</v>
      </c>
      <c r="X437" s="13">
        <f t="shared" si="683"/>
        <v>9.8277880475755516E-3</v>
      </c>
      <c r="Y437" s="13">
        <f t="shared" si="684"/>
        <v>7.8825995195480128E-3</v>
      </c>
      <c r="Z437" s="13">
        <f t="shared" si="685"/>
        <v>6.7197465402523249E-2</v>
      </c>
      <c r="AA437" s="13">
        <f t="shared" si="686"/>
        <v>4.8515774986443008E-2</v>
      </c>
      <c r="AB437" s="13">
        <f t="shared" si="687"/>
        <v>1.751390776747053E-2</v>
      </c>
      <c r="AC437" s="13">
        <f t="shared" si="688"/>
        <v>3.0510242467178257E-4</v>
      </c>
      <c r="AD437" s="13">
        <f t="shared" si="689"/>
        <v>1.1058142815780513E-3</v>
      </c>
      <c r="AE437" s="13">
        <f t="shared" si="690"/>
        <v>1.7738866736807218E-3</v>
      </c>
      <c r="AF437" s="13">
        <f t="shared" si="691"/>
        <v>1.4227858979048444E-3</v>
      </c>
      <c r="AG437" s="13">
        <f t="shared" si="692"/>
        <v>7.6078505702078354E-4</v>
      </c>
      <c r="AH437" s="13">
        <f t="shared" si="693"/>
        <v>2.6948622921688089E-2</v>
      </c>
      <c r="AI437" s="13">
        <f t="shared" si="694"/>
        <v>1.9456586911893045E-2</v>
      </c>
      <c r="AJ437" s="13">
        <f t="shared" si="695"/>
        <v>7.023712776718284E-3</v>
      </c>
      <c r="AK437" s="13">
        <f t="shared" si="696"/>
        <v>1.6903458416844478E-3</v>
      </c>
      <c r="AL437" s="13">
        <f t="shared" si="697"/>
        <v>1.413446607153237E-5</v>
      </c>
      <c r="AM437" s="13">
        <f t="shared" si="698"/>
        <v>1.5967696561311481E-4</v>
      </c>
      <c r="AN437" s="13">
        <f t="shared" si="699"/>
        <v>2.561450381981585E-4</v>
      </c>
      <c r="AO437" s="13">
        <f t="shared" si="700"/>
        <v>2.0544691697268615E-4</v>
      </c>
      <c r="AP437" s="13">
        <f t="shared" si="701"/>
        <v>1.0985556201672627E-4</v>
      </c>
      <c r="AQ437" s="13">
        <f t="shared" si="702"/>
        <v>4.4056068170209772E-5</v>
      </c>
      <c r="AR437" s="13">
        <f t="shared" si="703"/>
        <v>8.6459008300400989E-3</v>
      </c>
      <c r="AS437" s="13">
        <f t="shared" si="704"/>
        <v>6.2422381069387103E-3</v>
      </c>
      <c r="AT437" s="13">
        <f t="shared" si="705"/>
        <v>2.2534110296715637E-3</v>
      </c>
      <c r="AU437" s="13">
        <f t="shared" si="706"/>
        <v>5.4231203420463769E-4</v>
      </c>
      <c r="AV437" s="13">
        <f t="shared" si="707"/>
        <v>9.78857181082176E-5</v>
      </c>
      <c r="AW437" s="13">
        <f t="shared" si="708"/>
        <v>4.5472691885132771E-7</v>
      </c>
      <c r="AX437" s="13">
        <f t="shared" si="709"/>
        <v>1.921414666411158E-5</v>
      </c>
      <c r="AY437" s="13">
        <f t="shared" si="710"/>
        <v>3.082228117453437E-5</v>
      </c>
      <c r="AZ437" s="13">
        <f t="shared" si="711"/>
        <v>2.4721707224617539E-5</v>
      </c>
      <c r="BA437" s="13">
        <f t="shared" si="712"/>
        <v>1.3219069340107866E-5</v>
      </c>
      <c r="BB437" s="13">
        <f t="shared" si="713"/>
        <v>5.3013266629672387E-6</v>
      </c>
      <c r="BC437" s="13">
        <f t="shared" si="714"/>
        <v>1.7008195457280538E-6</v>
      </c>
      <c r="BD437" s="13">
        <f t="shared" si="715"/>
        <v>2.3115467217042947E-3</v>
      </c>
      <c r="BE437" s="13">
        <f t="shared" si="716"/>
        <v>1.6689093844400339E-3</v>
      </c>
      <c r="BF437" s="13">
        <f t="shared" si="717"/>
        <v>6.0246641508903862E-4</v>
      </c>
      <c r="BG437" s="13">
        <f t="shared" si="718"/>
        <v>1.4499120790871988E-4</v>
      </c>
      <c r="BH437" s="13">
        <f t="shared" si="719"/>
        <v>2.6170484168469431E-5</v>
      </c>
      <c r="BI437" s="13">
        <f t="shared" si="720"/>
        <v>3.7789559876943098E-6</v>
      </c>
      <c r="BJ437" s="14">
        <f t="shared" si="721"/>
        <v>0.16658195790719119</v>
      </c>
      <c r="BK437" s="14">
        <f t="shared" si="722"/>
        <v>0.24811335296580353</v>
      </c>
      <c r="BL437" s="14">
        <f t="shared" si="723"/>
        <v>0.51677140906863317</v>
      </c>
      <c r="BM437" s="14">
        <f t="shared" si="724"/>
        <v>0.40951306649059832</v>
      </c>
      <c r="BN437" s="14">
        <f t="shared" si="725"/>
        <v>0.5891207512992972</v>
      </c>
    </row>
    <row r="438" spans="1:66" x14ac:dyDescent="0.25">
      <c r="A438" t="s">
        <v>347</v>
      </c>
      <c r="B438" t="s">
        <v>257</v>
      </c>
      <c r="C438" t="s">
        <v>250</v>
      </c>
      <c r="D438" t="s">
        <v>359</v>
      </c>
      <c r="E438" s="10">
        <f>VLOOKUP(A438,home!$A$2:$E$405,3,FALSE)</f>
        <v>1.1809000000000001</v>
      </c>
      <c r="F438" s="10">
        <f>VLOOKUP(B438,home!$B$2:$E$405,3,FALSE)</f>
        <v>1.1073999999999999</v>
      </c>
      <c r="G438" s="10">
        <f>VLOOKUP(C438,away!$B$2:$E$405,4,FALSE)</f>
        <v>0.65139999999999998</v>
      </c>
      <c r="H438" s="10">
        <f>VLOOKUP(A438,away!$A$2:$E$405,3,FALSE)</f>
        <v>0.92459999999999998</v>
      </c>
      <c r="I438" s="10">
        <f>VLOOKUP(C438,away!$B$2:$E$405,3,FALSE)</f>
        <v>0.99839999999999995</v>
      </c>
      <c r="J438" s="10">
        <f>VLOOKUP(B438,home!$B$2:$E$405,4,FALSE)</f>
        <v>0.91520000000000001</v>
      </c>
      <c r="K438" s="12">
        <f t="shared" si="670"/>
        <v>0.85185444912399999</v>
      </c>
      <c r="L438" s="12">
        <f t="shared" si="671"/>
        <v>0.844840009728</v>
      </c>
      <c r="M438" s="13">
        <f t="shared" si="672"/>
        <v>0.18328839111427139</v>
      </c>
      <c r="N438" s="13">
        <f t="shared" si="673"/>
        <v>0.15613503144347191</v>
      </c>
      <c r="O438" s="13">
        <f t="shared" si="674"/>
        <v>0.1548493661320105</v>
      </c>
      <c r="P438" s="13">
        <f t="shared" si="675"/>
        <v>0.13190912148358439</v>
      </c>
      <c r="Q438" s="13">
        <f t="shared" si="676"/>
        <v>6.6502160599618582E-2</v>
      </c>
      <c r="R438" s="13">
        <f t="shared" si="677"/>
        <v>6.5411469994671179E-2</v>
      </c>
      <c r="S438" s="13">
        <f t="shared" si="678"/>
        <v>2.3733112916740809E-2</v>
      </c>
      <c r="T438" s="13">
        <f t="shared" si="679"/>
        <v>5.6183686007914783E-2</v>
      </c>
      <c r="U438" s="13">
        <f t="shared" si="680"/>
        <v>5.5721051738701684E-2</v>
      </c>
      <c r="V438" s="13">
        <f t="shared" si="681"/>
        <v>1.8978070908340075E-3</v>
      </c>
      <c r="W438" s="13">
        <f t="shared" si="682"/>
        <v>1.8883387127714622E-2</v>
      </c>
      <c r="X438" s="13">
        <f t="shared" si="683"/>
        <v>1.5953440964676012E-2</v>
      </c>
      <c r="Y438" s="13">
        <f t="shared" si="684"/>
        <v>6.7390526098959772E-3</v>
      </c>
      <c r="Z438" s="13">
        <f t="shared" si="685"/>
        <v>1.8420742315540268E-2</v>
      </c>
      <c r="AA438" s="13">
        <f t="shared" si="686"/>
        <v>1.5691791297659713E-2</v>
      </c>
      <c r="AB438" s="13">
        <f t="shared" si="687"/>
        <v>6.6835611158183447E-3</v>
      </c>
      <c r="AC438" s="13">
        <f t="shared" si="688"/>
        <v>8.5363448475699329E-5</v>
      </c>
      <c r="AD438" s="13">
        <f t="shared" si="689"/>
        <v>4.0214743348186421E-3</v>
      </c>
      <c r="AE438" s="13">
        <f t="shared" si="690"/>
        <v>3.3975024161490841E-3</v>
      </c>
      <c r="AF438" s="13">
        <f t="shared" si="691"/>
        <v>1.4351729871551477E-3</v>
      </c>
      <c r="AG438" s="13">
        <f t="shared" si="692"/>
        <v>4.0416385347650608E-4</v>
      </c>
      <c r="AH438" s="13">
        <f t="shared" si="693"/>
        <v>3.8906450292645043E-3</v>
      </c>
      <c r="AI438" s="13">
        <f t="shared" si="694"/>
        <v>3.3142632781411434E-3</v>
      </c>
      <c r="AJ438" s="13">
        <f t="shared" si="695"/>
        <v>1.4116349595264129E-3</v>
      </c>
      <c r="AK438" s="13">
        <f t="shared" si="696"/>
        <v>4.0083584027051749E-4</v>
      </c>
      <c r="AL438" s="13">
        <f t="shared" si="697"/>
        <v>2.4573771261309236E-6</v>
      </c>
      <c r="AM438" s="13">
        <f t="shared" si="698"/>
        <v>6.8514216083064797E-4</v>
      </c>
      <c r="AN438" s="13">
        <f t="shared" si="699"/>
        <v>5.7883550982122754E-4</v>
      </c>
      <c r="AO438" s="13">
        <f t="shared" si="700"/>
        <v>2.4451169887413884E-4</v>
      </c>
      <c r="AP438" s="13">
        <f t="shared" si="701"/>
        <v>6.8857755351812438E-5</v>
      </c>
      <c r="AQ438" s="13">
        <f t="shared" si="702"/>
        <v>1.4543446675318364E-5</v>
      </c>
      <c r="AR438" s="13">
        <f t="shared" si="703"/>
        <v>6.573945168744039E-4</v>
      </c>
      <c r="AS438" s="13">
        <f t="shared" si="704"/>
        <v>5.6000444402918344E-4</v>
      </c>
      <c r="AT438" s="13">
        <f t="shared" si="705"/>
        <v>2.3852113858773596E-4</v>
      </c>
      <c r="AU438" s="13">
        <f t="shared" si="706"/>
        <v>6.7728431038695025E-5</v>
      </c>
      <c r="AV438" s="13">
        <f t="shared" si="707"/>
        <v>1.4423691328125091E-5</v>
      </c>
      <c r="AW438" s="13">
        <f t="shared" si="708"/>
        <v>4.9125748391974944E-8</v>
      </c>
      <c r="AX438" s="13">
        <f t="shared" si="709"/>
        <v>9.7273566331003078E-5</v>
      </c>
      <c r="AY438" s="13">
        <f t="shared" si="710"/>
        <v>8.2180600725361886E-5</v>
      </c>
      <c r="AZ438" s="13">
        <f t="shared" si="711"/>
        <v>3.4714729758133811E-5</v>
      </c>
      <c r="BA438" s="13">
        <f t="shared" si="712"/>
        <v>9.7761308755222227E-6</v>
      </c>
      <c r="BB438" s="13">
        <f t="shared" si="713"/>
        <v>2.0648166259945985E-6</v>
      </c>
      <c r="BC438" s="13">
        <f t="shared" si="714"/>
        <v>3.4888793967836263E-7</v>
      </c>
      <c r="BD438" s="13">
        <f t="shared" si="715"/>
        <v>9.2565531671884177E-5</v>
      </c>
      <c r="BE438" s="13">
        <f t="shared" si="716"/>
        <v>7.8852359990223066E-5</v>
      </c>
      <c r="BF438" s="13">
        <f t="shared" si="717"/>
        <v>3.35853668407994E-5</v>
      </c>
      <c r="BG438" s="13">
        <f t="shared" si="718"/>
        <v>9.5366147229322099E-6</v>
      </c>
      <c r="BH438" s="13">
        <f t="shared" si="719"/>
        <v>2.0309519203278113E-6</v>
      </c>
      <c r="BI438" s="13">
        <f t="shared" si="720"/>
        <v>3.4601508585763561E-7</v>
      </c>
      <c r="BJ438" s="14">
        <f t="shared" si="721"/>
        <v>0.33147332164870014</v>
      </c>
      <c r="BK438" s="14">
        <f t="shared" si="722"/>
        <v>0.34099843403175772</v>
      </c>
      <c r="BL438" s="14">
        <f t="shared" si="723"/>
        <v>0.30912960844815418</v>
      </c>
      <c r="BM438" s="14">
        <f t="shared" si="724"/>
        <v>0.24184443420154741</v>
      </c>
      <c r="BN438" s="14">
        <f t="shared" si="725"/>
        <v>0.75809554076762786</v>
      </c>
    </row>
    <row r="439" spans="1:66" x14ac:dyDescent="0.25">
      <c r="A439" t="s">
        <v>347</v>
      </c>
      <c r="B439" t="s">
        <v>323</v>
      </c>
      <c r="C439" t="s">
        <v>323</v>
      </c>
      <c r="D439" t="s">
        <v>359</v>
      </c>
      <c r="E439" s="10">
        <f>VLOOKUP(A439,home!$A$2:$E$405,3,FALSE)</f>
        <v>1.1809000000000001</v>
      </c>
      <c r="F439" s="10">
        <f>VLOOKUP(B439,home!$B$2:$E$405,3,FALSE)</f>
        <v>0.7762</v>
      </c>
      <c r="G439" s="10">
        <f>VLOOKUP(C439,away!$B$2:$E$405,4,FALSE)</f>
        <v>1.0422</v>
      </c>
      <c r="H439" s="10">
        <f>VLOOKUP(A439,away!$A$2:$E$405,3,FALSE)</f>
        <v>0.92459999999999998</v>
      </c>
      <c r="I439" s="10">
        <f>VLOOKUP(C439,away!$B$2:$E$405,3,FALSE)</f>
        <v>1.4142999999999999</v>
      </c>
      <c r="J439" s="10">
        <f>VLOOKUP(B439,home!$B$2:$E$405,4,FALSE)</f>
        <v>0.72099999999999997</v>
      </c>
      <c r="K439" s="12">
        <f t="shared" si="670"/>
        <v>0.9552957152760001</v>
      </c>
      <c r="L439" s="12">
        <f t="shared" si="671"/>
        <v>0.94282414337999987</v>
      </c>
      <c r="M439" s="13">
        <f t="shared" si="672"/>
        <v>0.14985009389056461</v>
      </c>
      <c r="N439" s="13">
        <f t="shared" si="673"/>
        <v>0.14315115262736272</v>
      </c>
      <c r="O439" s="13">
        <f t="shared" si="674"/>
        <v>0.14128228640778415</v>
      </c>
      <c r="P439" s="13">
        <f t="shared" si="675"/>
        <v>0.13496636284975286</v>
      </c>
      <c r="Q439" s="13">
        <f t="shared" si="676"/>
        <v>6.8375841370870161E-2</v>
      </c>
      <c r="R439" s="13">
        <f t="shared" si="677"/>
        <v>6.660217532859343E-2</v>
      </c>
      <c r="S439" s="13">
        <f t="shared" si="678"/>
        <v>3.0390236382157716E-2</v>
      </c>
      <c r="T439" s="13">
        <f t="shared" si="679"/>
        <v>6.4466394068377411E-2</v>
      </c>
      <c r="U439" s="13">
        <f t="shared" si="680"/>
        <v>6.3624772719466233E-2</v>
      </c>
      <c r="V439" s="13">
        <f t="shared" si="681"/>
        <v>3.0413058248580207E-3</v>
      </c>
      <c r="W439" s="13">
        <f t="shared" si="682"/>
        <v>2.1773049429994577E-2</v>
      </c>
      <c r="X439" s="13">
        <f t="shared" si="683"/>
        <v>2.052815667760503E-2</v>
      </c>
      <c r="Y439" s="13">
        <f t="shared" si="684"/>
        <v>9.6772208673666926E-3</v>
      </c>
      <c r="Z439" s="13">
        <f t="shared" si="685"/>
        <v>2.0931379633808558E-2</v>
      </c>
      <c r="AA439" s="13">
        <f t="shared" si="686"/>
        <v>1.9995657278992645E-2</v>
      </c>
      <c r="AB439" s="13">
        <f t="shared" si="687"/>
        <v>9.5508828613745187E-3</v>
      </c>
      <c r="AC439" s="13">
        <f t="shared" si="688"/>
        <v>1.7120192204993841E-4</v>
      </c>
      <c r="AD439" s="13">
        <f t="shared" si="689"/>
        <v>5.1999252072415921E-3</v>
      </c>
      <c r="AE439" s="13">
        <f t="shared" si="690"/>
        <v>4.9026150291576224E-3</v>
      </c>
      <c r="AF439" s="13">
        <f t="shared" si="691"/>
        <v>2.3111519075937241E-3</v>
      </c>
      <c r="AG439" s="13">
        <f t="shared" si="692"/>
        <v>7.2633660583270188E-4</v>
      </c>
      <c r="AH439" s="13">
        <f t="shared" si="693"/>
        <v>4.9336525182517811E-3</v>
      </c>
      <c r="AI439" s="13">
        <f t="shared" si="694"/>
        <v>4.7130971113465746E-3</v>
      </c>
      <c r="AJ439" s="13">
        <f t="shared" si="695"/>
        <v>2.2512007380745378E-3</v>
      </c>
      <c r="AK439" s="13">
        <f t="shared" si="696"/>
        <v>7.1685413976959168E-4</v>
      </c>
      <c r="AL439" s="13">
        <f t="shared" si="697"/>
        <v>6.1678975653740373E-6</v>
      </c>
      <c r="AM439" s="13">
        <f t="shared" si="698"/>
        <v>9.9349325404671229E-4</v>
      </c>
      <c r="AN439" s="13">
        <f t="shared" si="699"/>
        <v>9.3668942620040016E-4</v>
      </c>
      <c r="AO439" s="13">
        <f t="shared" si="700"/>
        <v>4.4156670293524789E-4</v>
      </c>
      <c r="AP439" s="13">
        <f t="shared" si="701"/>
        <v>1.3877324948001867E-4</v>
      </c>
      <c r="AQ439" s="13">
        <f t="shared" si="702"/>
        <v>3.27096925162644E-5</v>
      </c>
      <c r="AR439" s="13">
        <f t="shared" si="703"/>
        <v>9.3031334185106329E-4</v>
      </c>
      <c r="AS439" s="13">
        <f t="shared" si="704"/>
        <v>8.8872434933441754E-4</v>
      </c>
      <c r="AT439" s="13">
        <f t="shared" si="705"/>
        <v>4.2449728149031009E-4</v>
      </c>
      <c r="AU439" s="13">
        <f t="shared" si="706"/>
        <v>1.3517347805133445E-4</v>
      </c>
      <c r="AV439" s="13">
        <f t="shared" si="707"/>
        <v>3.2282661100348551E-5</v>
      </c>
      <c r="AW439" s="13">
        <f t="shared" si="708"/>
        <v>1.5431323531686025E-7</v>
      </c>
      <c r="AX439" s="13">
        <f t="shared" si="709"/>
        <v>1.5817997479107245E-4</v>
      </c>
      <c r="AY439" s="13">
        <f t="shared" si="710"/>
        <v>1.4913589923226284E-4</v>
      </c>
      <c r="AZ439" s="13">
        <f t="shared" si="711"/>
        <v>7.0304463220432088E-5</v>
      </c>
      <c r="BA439" s="13">
        <f t="shared" si="712"/>
        <v>2.2094915103864866E-5</v>
      </c>
      <c r="BB439" s="13">
        <f t="shared" si="713"/>
        <v>5.2079048514638027E-6</v>
      </c>
      <c r="BC439" s="13">
        <f t="shared" si="714"/>
        <v>9.8202768607718136E-7</v>
      </c>
      <c r="BD439" s="13">
        <f t="shared" si="715"/>
        <v>1.4618697993428554E-4</v>
      </c>
      <c r="BE439" s="13">
        <f t="shared" si="716"/>
        <v>1.3965179556036159E-4</v>
      </c>
      <c r="BF439" s="13">
        <f t="shared" si="717"/>
        <v>6.6704380964706684E-5</v>
      </c>
      <c r="BG439" s="13">
        <f t="shared" si="718"/>
        <v>2.1240803108574093E-5</v>
      </c>
      <c r="BH439" s="13">
        <f t="shared" si="719"/>
        <v>5.0728120496604925E-6</v>
      </c>
      <c r="BI439" s="13">
        <f t="shared" si="720"/>
        <v>9.6920712308822682E-7</v>
      </c>
      <c r="BJ439" s="14">
        <f t="shared" si="721"/>
        <v>0.34406098130146612</v>
      </c>
      <c r="BK439" s="14">
        <f t="shared" si="722"/>
        <v>0.31857450466618076</v>
      </c>
      <c r="BL439" s="14">
        <f t="shared" si="723"/>
        <v>0.31646139619422164</v>
      </c>
      <c r="BM439" s="14">
        <f t="shared" si="724"/>
        <v>0.29565136773475215</v>
      </c>
      <c r="BN439" s="14">
        <f t="shared" si="725"/>
        <v>0.704227912474928</v>
      </c>
    </row>
    <row r="440" spans="1:66" x14ac:dyDescent="0.25">
      <c r="A440" t="s">
        <v>348</v>
      </c>
      <c r="B440" t="s">
        <v>267</v>
      </c>
      <c r="C440" t="s">
        <v>273</v>
      </c>
      <c r="D440" t="s">
        <v>359</v>
      </c>
      <c r="E440" s="10">
        <f>VLOOKUP(A440,home!$A$2:$E$405,3,FALSE)</f>
        <v>1.5417000000000001</v>
      </c>
      <c r="F440" s="10">
        <f>VLOOKUP(B440,home!$B$2:$E$405,3,FALSE)</f>
        <v>1.0089999999999999</v>
      </c>
      <c r="G440" s="10">
        <f>VLOOKUP(C440,away!$B$2:$E$405,4,FALSE)</f>
        <v>0.64859999999999995</v>
      </c>
      <c r="H440" s="10">
        <f>VLOOKUP(A440,away!$A$2:$E$405,3,FALSE)</f>
        <v>1.125</v>
      </c>
      <c r="I440" s="10">
        <f>VLOOKUP(C440,away!$B$2:$E$405,3,FALSE)</f>
        <v>1.5802</v>
      </c>
      <c r="J440" s="10">
        <f>VLOOKUP(B440,home!$B$2:$E$405,4,FALSE)</f>
        <v>0.88890000000000002</v>
      </c>
      <c r="K440" s="12">
        <f t="shared" si="670"/>
        <v>1.0089461395799999</v>
      </c>
      <c r="L440" s="12">
        <f t="shared" si="671"/>
        <v>1.5802197525000001</v>
      </c>
      <c r="M440" s="13">
        <f t="shared" si="672"/>
        <v>7.5082640999250411E-2</v>
      </c>
      <c r="N440" s="13">
        <f t="shared" si="673"/>
        <v>7.5754340785664731E-2</v>
      </c>
      <c r="O440" s="13">
        <f t="shared" si="674"/>
        <v>0.11864707237688185</v>
      </c>
      <c r="P440" s="13">
        <f t="shared" si="675"/>
        <v>0.11970850564712378</v>
      </c>
      <c r="Q440" s="13">
        <f t="shared" si="676"/>
        <v>3.8216024846062083E-2</v>
      </c>
      <c r="R440" s="13">
        <f t="shared" si="677"/>
        <v>9.3744223673122948E-2</v>
      </c>
      <c r="S440" s="13">
        <f t="shared" si="678"/>
        <v>4.7714512081462795E-2</v>
      </c>
      <c r="T440" s="13">
        <f t="shared" si="679"/>
        <v>6.0389717323778083E-2</v>
      </c>
      <c r="U440" s="13">
        <f t="shared" si="680"/>
        <v>9.4582872582921432E-2</v>
      </c>
      <c r="V440" s="13">
        <f t="shared" si="681"/>
        <v>8.4526609064604925E-3</v>
      </c>
      <c r="W440" s="13">
        <f t="shared" si="682"/>
        <v>1.2852636912842568E-2</v>
      </c>
      <c r="X440" s="13">
        <f t="shared" si="683"/>
        <v>2.0309990721384449E-2</v>
      </c>
      <c r="Y440" s="13">
        <f t="shared" si="684"/>
        <v>1.6047124255511719E-2</v>
      </c>
      <c r="Z440" s="13">
        <f t="shared" si="685"/>
        <v>4.9378824643682331E-2</v>
      </c>
      <c r="AA440" s="13">
        <f t="shared" si="686"/>
        <v>4.9820574501241048E-2</v>
      </c>
      <c r="AB440" s="13">
        <f t="shared" si="687"/>
        <v>2.5133138157342472E-2</v>
      </c>
      <c r="AC440" s="13">
        <f t="shared" si="688"/>
        <v>8.4228474150931782E-4</v>
      </c>
      <c r="AD440" s="13">
        <f t="shared" si="689"/>
        <v>3.2419045991589788E-3</v>
      </c>
      <c r="AE440" s="13">
        <f t="shared" si="690"/>
        <v>5.1229216833116138E-3</v>
      </c>
      <c r="AF440" s="13">
        <f t="shared" si="691"/>
        <v>4.0476710172397817E-3</v>
      </c>
      <c r="AG440" s="13">
        <f t="shared" si="692"/>
        <v>2.1320698976880241E-3</v>
      </c>
      <c r="AH440" s="13">
        <f t="shared" si="693"/>
        <v>1.9507348514295159E-2</v>
      </c>
      <c r="AI440" s="13">
        <f t="shared" si="694"/>
        <v>1.9681863976939745E-2</v>
      </c>
      <c r="AJ440" s="13">
        <f t="shared" si="695"/>
        <v>9.9289703396360108E-3</v>
      </c>
      <c r="AK440" s="13">
        <f t="shared" si="696"/>
        <v>3.3392654313933578E-3</v>
      </c>
      <c r="AL440" s="13">
        <f t="shared" si="697"/>
        <v>5.3716090107411596E-5</v>
      </c>
      <c r="AM440" s="13">
        <f t="shared" si="698"/>
        <v>6.5418142604161983E-4</v>
      </c>
      <c r="AN440" s="13">
        <f t="shared" si="699"/>
        <v>1.0337504111495855E-3</v>
      </c>
      <c r="AO440" s="13">
        <f t="shared" si="700"/>
        <v>8.1677640942678595E-4</v>
      </c>
      <c r="AP440" s="13">
        <f t="shared" si="701"/>
        <v>4.3022873851741151E-4</v>
      </c>
      <c r="AQ440" s="13">
        <f t="shared" si="702"/>
        <v>1.6996398767459288E-4</v>
      </c>
      <c r="AR440" s="13">
        <f t="shared" si="703"/>
        <v>6.1651794882381416E-3</v>
      </c>
      <c r="AS440" s="13">
        <f t="shared" si="704"/>
        <v>6.2203340444756724E-3</v>
      </c>
      <c r="AT440" s="13">
        <f t="shared" si="705"/>
        <v>3.1379910105358887E-3</v>
      </c>
      <c r="AU440" s="13">
        <f t="shared" si="706"/>
        <v>1.0553546387056425E-3</v>
      </c>
      <c r="AV440" s="13">
        <f t="shared" si="707"/>
        <v>2.6619899715247592E-4</v>
      </c>
      <c r="AW440" s="13">
        <f t="shared" si="708"/>
        <v>2.3789612168916237E-6</v>
      </c>
      <c r="AX440" s="13">
        <f t="shared" si="709"/>
        <v>1.1000563739827189E-4</v>
      </c>
      <c r="AY440" s="13">
        <f t="shared" si="710"/>
        <v>1.7383308110310196E-4</v>
      </c>
      <c r="AZ440" s="13">
        <f t="shared" si="711"/>
        <v>1.3734723419852815E-4</v>
      </c>
      <c r="BA440" s="13">
        <f t="shared" si="712"/>
        <v>7.2346270810585899E-5</v>
      </c>
      <c r="BB440" s="13">
        <f t="shared" si="713"/>
        <v>2.858075153865052E-5</v>
      </c>
      <c r="BC440" s="13">
        <f t="shared" si="714"/>
        <v>9.0327736245340553E-6</v>
      </c>
      <c r="BD440" s="13">
        <f t="shared" si="715"/>
        <v>1.6237230675036263E-3</v>
      </c>
      <c r="BE440" s="13">
        <f t="shared" si="716"/>
        <v>1.6382491207047793E-3</v>
      </c>
      <c r="BF440" s="13">
        <f t="shared" si="717"/>
        <v>8.2645256300270824E-4</v>
      </c>
      <c r="BG440" s="13">
        <f t="shared" si="718"/>
        <v>2.7794870766252637E-4</v>
      </c>
      <c r="BH440" s="13">
        <f t="shared" si="719"/>
        <v>7.0108818899338978E-5</v>
      </c>
      <c r="BI440" s="13">
        <f t="shared" si="720"/>
        <v>1.4147204435800281E-5</v>
      </c>
      <c r="BJ440" s="14">
        <f t="shared" si="721"/>
        <v>0.24175044876412574</v>
      </c>
      <c r="BK440" s="14">
        <f t="shared" si="722"/>
        <v>0.2520281535470173</v>
      </c>
      <c r="BL440" s="14">
        <f t="shared" si="723"/>
        <v>0.45568101721509069</v>
      </c>
      <c r="BM440" s="14">
        <f t="shared" si="724"/>
        <v>0.477514181721924</v>
      </c>
      <c r="BN440" s="14">
        <f t="shared" si="725"/>
        <v>0.52115280832810573</v>
      </c>
    </row>
    <row r="441" spans="1:66" x14ac:dyDescent="0.25">
      <c r="A441" t="s">
        <v>348</v>
      </c>
      <c r="B441" t="s">
        <v>266</v>
      </c>
      <c r="C441" t="s">
        <v>261</v>
      </c>
      <c r="D441" t="s">
        <v>359</v>
      </c>
      <c r="E441" s="10">
        <f>VLOOKUP(A441,home!$A$2:$E$405,3,FALSE)</f>
        <v>1.5417000000000001</v>
      </c>
      <c r="F441" s="10">
        <f>VLOOKUP(B441,home!$B$2:$E$405,3,FALSE)</f>
        <v>0.89190000000000003</v>
      </c>
      <c r="G441" s="10">
        <f>VLOOKUP(C441,away!$B$2:$E$405,4,FALSE)</f>
        <v>1.7297</v>
      </c>
      <c r="H441" s="10">
        <f>VLOOKUP(A441,away!$A$2:$E$405,3,FALSE)</f>
        <v>1.125</v>
      </c>
      <c r="I441" s="10">
        <f>VLOOKUP(C441,away!$B$2:$E$405,3,FALSE)</f>
        <v>0.98770000000000002</v>
      </c>
      <c r="J441" s="10">
        <f>VLOOKUP(B441,home!$B$2:$E$405,4,FALSE)</f>
        <v>0.66669999999999996</v>
      </c>
      <c r="K441" s="12">
        <f t="shared" si="670"/>
        <v>2.378410545231</v>
      </c>
      <c r="L441" s="12">
        <f t="shared" si="671"/>
        <v>0.74081203875000001</v>
      </c>
      <c r="M441" s="13">
        <f t="shared" si="672"/>
        <v>4.4191510256993624E-2</v>
      </c>
      <c r="N441" s="13">
        <f t="shared" si="673"/>
        <v>0.10510555400491753</v>
      </c>
      <c r="O441" s="13">
        <f t="shared" si="674"/>
        <v>3.2737602808924987E-2</v>
      </c>
      <c r="P441" s="13">
        <f t="shared" si="675"/>
        <v>7.7863459746331187E-2</v>
      </c>
      <c r="Q441" s="13">
        <f t="shared" si="676"/>
        <v>0.12499207900382113</v>
      </c>
      <c r="R441" s="13">
        <f t="shared" si="677"/>
        <v>1.212620514033372E-2</v>
      </c>
      <c r="S441" s="13">
        <f t="shared" si="678"/>
        <v>3.4297981266147547E-2</v>
      </c>
      <c r="T441" s="13">
        <f t="shared" si="679"/>
        <v>9.2595636874421808E-2</v>
      </c>
      <c r="U441" s="13">
        <f t="shared" si="680"/>
        <v>2.884109417940408E-2</v>
      </c>
      <c r="V441" s="13">
        <f t="shared" si="681"/>
        <v>6.7146116934290708E-3</v>
      </c>
      <c r="W441" s="13">
        <f t="shared" si="682"/>
        <v>9.9094159591011477E-2</v>
      </c>
      <c r="X441" s="13">
        <f t="shared" si="683"/>
        <v>7.3410146394835091E-2</v>
      </c>
      <c r="Y441" s="13">
        <f t="shared" si="684"/>
        <v>2.7191560107846867E-2</v>
      </c>
      <c r="Z441" s="13">
        <f t="shared" si="685"/>
        <v>2.9944129174371181E-3</v>
      </c>
      <c r="AA441" s="13">
        <f t="shared" si="686"/>
        <v>7.1219432596083656E-3</v>
      </c>
      <c r="AB441" s="13">
        <f t="shared" si="687"/>
        <v>8.4694524755946909E-3</v>
      </c>
      <c r="AC441" s="13">
        <f t="shared" si="688"/>
        <v>7.3942779713669473E-4</v>
      </c>
      <c r="AD441" s="13">
        <f t="shared" si="689"/>
        <v>5.8921648535516354E-2</v>
      </c>
      <c r="AE441" s="13">
        <f t="shared" si="690"/>
        <v>4.3649866578106829E-2</v>
      </c>
      <c r="AF441" s="13">
        <f t="shared" si="691"/>
        <v>1.61681733254464E-2</v>
      </c>
      <c r="AG441" s="13">
        <f t="shared" si="692"/>
        <v>3.992525814695772E-3</v>
      </c>
      <c r="AH441" s="13">
        <f t="shared" si="693"/>
        <v>5.5457428455648163E-4</v>
      </c>
      <c r="AI441" s="13">
        <f t="shared" si="694"/>
        <v>1.3190053265030731E-3</v>
      </c>
      <c r="AJ441" s="13">
        <f t="shared" si="695"/>
        <v>1.5685680888853841E-3</v>
      </c>
      <c r="AK441" s="13">
        <f t="shared" si="696"/>
        <v>1.2435662945059446E-3</v>
      </c>
      <c r="AL441" s="13">
        <f t="shared" si="697"/>
        <v>5.2113545052296388E-5</v>
      </c>
      <c r="AM441" s="13">
        <f t="shared" si="698"/>
        <v>2.8027974043853349E-2</v>
      </c>
      <c r="AN441" s="13">
        <f t="shared" si="699"/>
        <v>2.0763460593459081E-2</v>
      </c>
      <c r="AO441" s="13">
        <f t="shared" si="700"/>
        <v>7.6909107868728529E-3</v>
      </c>
      <c r="AP441" s="13">
        <f t="shared" si="701"/>
        <v>1.899173099955882E-3</v>
      </c>
      <c r="AQ441" s="13">
        <f t="shared" si="702"/>
        <v>3.5173257402936853E-4</v>
      </c>
      <c r="AR441" s="13">
        <f t="shared" si="703"/>
        <v>8.2167061276121995E-5</v>
      </c>
      <c r="AS441" s="13">
        <f t="shared" si="704"/>
        <v>1.9542700500977029E-4</v>
      </c>
      <c r="AT441" s="13">
        <f t="shared" si="705"/>
        <v>2.3240282476907461E-4</v>
      </c>
      <c r="AU441" s="13">
        <f t="shared" si="706"/>
        <v>1.8424977639074644E-4</v>
      </c>
      <c r="AV441" s="13">
        <f t="shared" si="707"/>
        <v>1.095554027810513E-4</v>
      </c>
      <c r="AW441" s="13">
        <f t="shared" si="708"/>
        <v>2.5506036075333735E-6</v>
      </c>
      <c r="AX441" s="13">
        <f t="shared" si="709"/>
        <v>1.1110338171226931E-2</v>
      </c>
      <c r="AY441" s="13">
        <f t="shared" si="710"/>
        <v>8.2306722718285697E-3</v>
      </c>
      <c r="AZ441" s="13">
        <f t="shared" si="711"/>
        <v>3.0486905529882083E-3</v>
      </c>
      <c r="BA441" s="13">
        <f t="shared" si="712"/>
        <v>7.5283555469235323E-4</v>
      </c>
      <c r="BB441" s="13">
        <f t="shared" si="713"/>
        <v>1.3942741052878229E-4</v>
      </c>
      <c r="BC441" s="13">
        <f t="shared" si="714"/>
        <v>2.0657900850292097E-5</v>
      </c>
      <c r="BD441" s="13">
        <f t="shared" si="715"/>
        <v>1.0145058030343348E-5</v>
      </c>
      <c r="BE441" s="13">
        <f t="shared" si="716"/>
        <v>2.4129113001349057E-5</v>
      </c>
      <c r="BF441" s="13">
        <f t="shared" si="717"/>
        <v>2.8694468404739519E-5</v>
      </c>
      <c r="BG441" s="13">
        <f t="shared" si="718"/>
        <v>2.2749075414543407E-5</v>
      </c>
      <c r="BH441" s="13">
        <f t="shared" si="719"/>
        <v>1.3526660215051334E-5</v>
      </c>
      <c r="BI441" s="13">
        <f t="shared" si="720"/>
        <v>6.4343902594469413E-6</v>
      </c>
      <c r="BJ441" s="14">
        <f t="shared" si="721"/>
        <v>0.72715722319090503</v>
      </c>
      <c r="BK441" s="14">
        <f t="shared" si="722"/>
        <v>0.17208977657691901</v>
      </c>
      <c r="BL441" s="14">
        <f t="shared" si="723"/>
        <v>9.4891492693868956E-2</v>
      </c>
      <c r="BM441" s="14">
        <f t="shared" si="724"/>
        <v>0.59188837274958683</v>
      </c>
      <c r="BN441" s="14">
        <f t="shared" si="725"/>
        <v>0.39701641096132217</v>
      </c>
    </row>
    <row r="442" spans="1:66" x14ac:dyDescent="0.25">
      <c r="A442" t="s">
        <v>348</v>
      </c>
      <c r="B442" t="s">
        <v>268</v>
      </c>
      <c r="C442" t="s">
        <v>326</v>
      </c>
      <c r="D442" t="s">
        <v>359</v>
      </c>
      <c r="E442" s="10">
        <f>VLOOKUP(A442,home!$A$2:$E$405,3,FALSE)</f>
        <v>1.5417000000000001</v>
      </c>
      <c r="F442" s="10">
        <f>VLOOKUP(B442,home!$B$2:$E$405,3,FALSE)</f>
        <v>1.0089999999999999</v>
      </c>
      <c r="G442" s="10">
        <f>VLOOKUP(C442,away!$B$2:$E$405,4,FALSE)</f>
        <v>0.79279999999999995</v>
      </c>
      <c r="H442" s="10">
        <f>VLOOKUP(A442,away!$A$2:$E$405,3,FALSE)</f>
        <v>1.125</v>
      </c>
      <c r="I442" s="10">
        <f>VLOOKUP(C442,away!$B$2:$E$405,3,FALSE)</f>
        <v>0.79010000000000002</v>
      </c>
      <c r="J442" s="10">
        <f>VLOOKUP(B442,home!$B$2:$E$405,4,FALSE)</f>
        <v>1.0864</v>
      </c>
      <c r="K442" s="12">
        <f t="shared" si="670"/>
        <v>1.2332600978399999</v>
      </c>
      <c r="L442" s="12">
        <f t="shared" si="671"/>
        <v>0.96566022000000007</v>
      </c>
      <c r="M442" s="13">
        <f t="shared" si="672"/>
        <v>0.11092285516131091</v>
      </c>
      <c r="N442" s="13">
        <f t="shared" si="673"/>
        <v>0.13679673120893041</v>
      </c>
      <c r="O442" s="13">
        <f t="shared" si="674"/>
        <v>0.10711378871809964</v>
      </c>
      <c r="P442" s="13">
        <f t="shared" si="675"/>
        <v>0.13209916155449661</v>
      </c>
      <c r="Q442" s="13">
        <f t="shared" si="676"/>
        <v>8.4352975057458868E-2</v>
      </c>
      <c r="R442" s="13">
        <f t="shared" si="677"/>
        <v>5.1717762389276806E-2</v>
      </c>
      <c r="S442" s="13">
        <f t="shared" si="678"/>
        <v>3.9329560301219826E-2</v>
      </c>
      <c r="T442" s="13">
        <f t="shared" si="679"/>
        <v>8.1456312451640256E-2</v>
      </c>
      <c r="U442" s="13">
        <f t="shared" si="680"/>
        <v>6.3781452704265371E-2</v>
      </c>
      <c r="V442" s="13">
        <f t="shared" si="681"/>
        <v>5.2042194676077454E-3</v>
      </c>
      <c r="W442" s="13">
        <f t="shared" si="682"/>
        <v>3.4676386090818932E-2</v>
      </c>
      <c r="X442" s="13">
        <f t="shared" si="683"/>
        <v>3.3485606621265152E-2</v>
      </c>
      <c r="Y442" s="13">
        <f t="shared" si="684"/>
        <v>1.6167859128362182E-2</v>
      </c>
      <c r="Z442" s="13">
        <f t="shared" si="685"/>
        <v>1.6647261935578923E-2</v>
      </c>
      <c r="AA442" s="13">
        <f t="shared" si="686"/>
        <v>2.0530403883440167E-2</v>
      </c>
      <c r="AB442" s="13">
        <f t="shared" si="687"/>
        <v>1.2659663950993072E-2</v>
      </c>
      <c r="AC442" s="13">
        <f t="shared" si="688"/>
        <v>3.8735988359703114E-4</v>
      </c>
      <c r="AD442" s="13">
        <f t="shared" si="689"/>
        <v>1.0691250825775243E-2</v>
      </c>
      <c r="AE442" s="13">
        <f t="shared" si="690"/>
        <v>1.0324115624493303E-2</v>
      </c>
      <c r="AF442" s="13">
        <f t="shared" si="691"/>
        <v>4.9847938826268192E-3</v>
      </c>
      <c r="AG442" s="13">
        <f t="shared" si="692"/>
        <v>1.6045390524506899E-3</v>
      </c>
      <c r="AH442" s="13">
        <f t="shared" si="693"/>
        <v>4.0188996557771924E-3</v>
      </c>
      <c r="AI442" s="13">
        <f t="shared" si="694"/>
        <v>4.956348582692921E-3</v>
      </c>
      <c r="AJ442" s="13">
        <f t="shared" si="695"/>
        <v>3.0562334690105095E-3</v>
      </c>
      <c r="AK442" s="13">
        <f t="shared" si="696"/>
        <v>1.2563769290045944E-3</v>
      </c>
      <c r="AL442" s="13">
        <f t="shared" si="697"/>
        <v>1.8452433727422815E-5</v>
      </c>
      <c r="AM442" s="13">
        <f t="shared" si="698"/>
        <v>2.6370186078855102E-3</v>
      </c>
      <c r="AN442" s="13">
        <f t="shared" si="699"/>
        <v>2.5464639690348156E-3</v>
      </c>
      <c r="AO442" s="13">
        <f t="shared" si="700"/>
        <v>1.2295094782801166E-3</v>
      </c>
      <c r="AP442" s="13">
        <f t="shared" si="701"/>
        <v>3.9576279776268758E-4</v>
      </c>
      <c r="AQ442" s="13">
        <f t="shared" si="702"/>
        <v>9.5543097588833095E-5</v>
      </c>
      <c r="AR442" s="13">
        <f t="shared" si="703"/>
        <v>7.7617830515114587E-4</v>
      </c>
      <c r="AS442" s="13">
        <f t="shared" si="704"/>
        <v>9.5722973255198726E-4</v>
      </c>
      <c r="AT442" s="13">
        <f t="shared" si="705"/>
        <v>5.9025661681121055E-4</v>
      </c>
      <c r="AU442" s="13">
        <f t="shared" si="706"/>
        <v>2.4264664433310028E-4</v>
      </c>
      <c r="AV442" s="13">
        <f t="shared" si="707"/>
        <v>7.4811606082696725E-5</v>
      </c>
      <c r="AW442" s="13">
        <f t="shared" si="708"/>
        <v>6.1042199616211424E-7</v>
      </c>
      <c r="AX442" s="13">
        <f t="shared" si="709"/>
        <v>5.4202163772779685E-4</v>
      </c>
      <c r="AY442" s="13">
        <f t="shared" si="710"/>
        <v>5.2340873393298465E-4</v>
      </c>
      <c r="AZ442" s="13">
        <f t="shared" si="711"/>
        <v>2.5271749657982366E-4</v>
      </c>
      <c r="BA442" s="13">
        <f t="shared" si="712"/>
        <v>8.1346411115040601E-5</v>
      </c>
      <c r="BB442" s="13">
        <f t="shared" si="713"/>
        <v>1.9638248313390138E-5</v>
      </c>
      <c r="BC442" s="13">
        <f t="shared" si="714"/>
        <v>3.7927750373445911E-6</v>
      </c>
      <c r="BD442" s="13">
        <f t="shared" si="715"/>
        <v>1.2492075215191374E-4</v>
      </c>
      <c r="BE442" s="13">
        <f t="shared" si="716"/>
        <v>1.540597790211155E-4</v>
      </c>
      <c r="BF442" s="13">
        <f t="shared" si="717"/>
        <v>9.499788907439486E-5</v>
      </c>
      <c r="BG442" s="13">
        <f t="shared" si="718"/>
        <v>3.9052368658160556E-5</v>
      </c>
      <c r="BH442" s="13">
        <f t="shared" si="719"/>
        <v>1.2040431998061707E-5</v>
      </c>
      <c r="BI442" s="13">
        <f t="shared" si="720"/>
        <v>2.9697968687930884E-6</v>
      </c>
      <c r="BJ442" s="14">
        <f t="shared" si="721"/>
        <v>0.42286779319708018</v>
      </c>
      <c r="BK442" s="14">
        <f t="shared" si="722"/>
        <v>0.28848501753589251</v>
      </c>
      <c r="BL442" s="14">
        <f t="shared" si="723"/>
        <v>0.27216009420526283</v>
      </c>
      <c r="BM442" s="14">
        <f t="shared" si="724"/>
        <v>0.37663409447230439</v>
      </c>
      <c r="BN442" s="14">
        <f t="shared" si="725"/>
        <v>0.62300327408957323</v>
      </c>
    </row>
    <row r="443" spans="1:66" x14ac:dyDescent="0.25">
      <c r="A443" t="s">
        <v>349</v>
      </c>
      <c r="B443" t="s">
        <v>275</v>
      </c>
      <c r="C443" t="s">
        <v>279</v>
      </c>
      <c r="D443" t="s">
        <v>359</v>
      </c>
      <c r="E443" s="10">
        <f>VLOOKUP(A443,home!$A$2:$E$405,3,FALSE)</f>
        <v>1.5124</v>
      </c>
      <c r="F443" s="10">
        <f>VLOOKUP(B443,home!$B$2:$E$405,3,FALSE)</f>
        <v>1.0138</v>
      </c>
      <c r="G443" s="10">
        <f>VLOOKUP(C443,away!$B$2:$E$405,4,FALSE)</f>
        <v>1.1020000000000001</v>
      </c>
      <c r="H443" s="10">
        <f>VLOOKUP(A443,away!$A$2:$E$405,3,FALSE)</f>
        <v>1.1446000000000001</v>
      </c>
      <c r="I443" s="10">
        <f>VLOOKUP(C443,away!$B$2:$E$405,3,FALSE)</f>
        <v>0.99019999999999997</v>
      </c>
      <c r="J443" s="10">
        <f>VLOOKUP(B443,home!$B$2:$E$405,4,FALSE)</f>
        <v>1.2814000000000001</v>
      </c>
      <c r="K443" s="12">
        <f t="shared" si="670"/>
        <v>1.6896647742400002</v>
      </c>
      <c r="L443" s="12">
        <f t="shared" si="671"/>
        <v>1.4523168736880001</v>
      </c>
      <c r="M443" s="13">
        <f t="shared" si="672"/>
        <v>4.3197111563303491E-2</v>
      </c>
      <c r="N443" s="13">
        <f t="shared" si="673"/>
        <v>7.2988637757429281E-2</v>
      </c>
      <c r="O443" s="13">
        <f t="shared" si="674"/>
        <v>6.2735894017968696E-2</v>
      </c>
      <c r="P443" s="13">
        <f t="shared" si="675"/>
        <v>0.10600263020261563</v>
      </c>
      <c r="Q443" s="13">
        <f t="shared" si="676"/>
        <v>6.1663165069245969E-2</v>
      </c>
      <c r="R443" s="13">
        <f t="shared" si="677"/>
        <v>4.555619873409901E-2</v>
      </c>
      <c r="S443" s="13">
        <f t="shared" si="678"/>
        <v>6.5030723138778612E-2</v>
      </c>
      <c r="T443" s="13">
        <f t="shared" si="679"/>
        <v>8.9554455115074413E-2</v>
      </c>
      <c r="U443" s="13">
        <f t="shared" si="680"/>
        <v>7.6974704249283973E-2</v>
      </c>
      <c r="V443" s="13">
        <f t="shared" si="681"/>
        <v>1.7731195050408283E-2</v>
      </c>
      <c r="W443" s="13">
        <f t="shared" si="682"/>
        <v>3.4730025961883786E-2</v>
      </c>
      <c r="X443" s="13">
        <f t="shared" si="683"/>
        <v>5.0439002728066146E-2</v>
      </c>
      <c r="Y443" s="13">
        <f t="shared" si="684"/>
        <v>3.6626707376982773E-2</v>
      </c>
      <c r="Z443" s="13">
        <f t="shared" si="685"/>
        <v>2.2054012040871974E-2</v>
      </c>
      <c r="AA443" s="13">
        <f t="shared" si="686"/>
        <v>3.726388727612618E-2</v>
      </c>
      <c r="AB443" s="13">
        <f t="shared" si="687"/>
        <v>3.1481738840860286E-2</v>
      </c>
      <c r="AC443" s="13">
        <f t="shared" si="688"/>
        <v>2.7194429846664546E-3</v>
      </c>
      <c r="AD443" s="13">
        <f t="shared" si="689"/>
        <v>1.4670525369058936E-2</v>
      </c>
      <c r="AE443" s="13">
        <f t="shared" si="690"/>
        <v>2.1306251539352172E-2</v>
      </c>
      <c r="AF443" s="13">
        <f t="shared" si="691"/>
        <v>1.5471714312821044E-2</v>
      </c>
      <c r="AG443" s="13">
        <f t="shared" si="692"/>
        <v>7.4899439204633841E-3</v>
      </c>
      <c r="AH443" s="13">
        <f t="shared" si="693"/>
        <v>8.0073534548691684E-3</v>
      </c>
      <c r="AI443" s="13">
        <f t="shared" si="694"/>
        <v>1.3529743067581397E-2</v>
      </c>
      <c r="AJ443" s="13">
        <f t="shared" si="695"/>
        <v>1.1430365132905069E-2</v>
      </c>
      <c r="AK443" s="13">
        <f t="shared" si="696"/>
        <v>6.4378284405902705E-3</v>
      </c>
      <c r="AL443" s="13">
        <f t="shared" si="697"/>
        <v>2.6693276344484347E-4</v>
      </c>
      <c r="AM443" s="13">
        <f t="shared" si="698"/>
        <v>4.9576539871386245E-3</v>
      </c>
      <c r="AN443" s="13">
        <f t="shared" si="699"/>
        <v>7.2000845394280177E-3</v>
      </c>
      <c r="AO443" s="13">
        <f t="shared" si="700"/>
        <v>5.2284021342957022E-3</v>
      </c>
      <c r="AP443" s="13">
        <f t="shared" si="701"/>
        <v>2.5310988806880011E-3</v>
      </c>
      <c r="AQ443" s="13">
        <f t="shared" si="702"/>
        <v>9.1898940334899802E-4</v>
      </c>
      <c r="AR443" s="13">
        <f t="shared" si="703"/>
        <v>2.3258429072180796E-3</v>
      </c>
      <c r="AS443" s="13">
        <f t="shared" si="704"/>
        <v>3.9298948307423419E-3</v>
      </c>
      <c r="AT443" s="13">
        <f t="shared" si="705"/>
        <v>3.3201024309866024E-3</v>
      </c>
      <c r="AU443" s="13">
        <f t="shared" si="706"/>
        <v>1.869953374835551E-3</v>
      </c>
      <c r="AV443" s="13">
        <f t="shared" si="707"/>
        <v>7.8989858673270987E-4</v>
      </c>
      <c r="AW443" s="13">
        <f t="shared" si="708"/>
        <v>1.8195387754971213E-5</v>
      </c>
      <c r="AX443" s="13">
        <f t="shared" si="709"/>
        <v>1.3961288841564379E-3</v>
      </c>
      <c r="AY443" s="13">
        <f t="shared" si="710"/>
        <v>2.0276215363035943E-3</v>
      </c>
      <c r="AZ443" s="13">
        <f t="shared" si="711"/>
        <v>1.4723744853134483E-3</v>
      </c>
      <c r="BA443" s="13">
        <f t="shared" si="712"/>
        <v>7.1278476980280207E-4</v>
      </c>
      <c r="BB443" s="13">
        <f t="shared" si="713"/>
        <v>2.587973371231064E-4</v>
      </c>
      <c r="BC443" s="13">
        <f t="shared" si="714"/>
        <v>7.5171147913881869E-5</v>
      </c>
      <c r="BD443" s="13">
        <f t="shared" si="715"/>
        <v>5.6297681661672918E-4</v>
      </c>
      <c r="BE443" s="13">
        <f t="shared" si="716"/>
        <v>9.5124209575105957E-4</v>
      </c>
      <c r="BF443" s="13">
        <f t="shared" si="717"/>
        <v>8.0364013048239962E-4</v>
      </c>
      <c r="BG443" s="13">
        <f t="shared" si="718"/>
        <v>4.5262747321391601E-4</v>
      </c>
      <c r="BH443" s="13">
        <f t="shared" si="719"/>
        <v>1.9119717433570339E-4</v>
      </c>
      <c r="BI443" s="13">
        <f t="shared" si="720"/>
        <v>6.4611826081852346E-5</v>
      </c>
      <c r="BJ443" s="14">
        <f t="shared" si="721"/>
        <v>0.43171953625589032</v>
      </c>
      <c r="BK443" s="14">
        <f t="shared" si="722"/>
        <v>0.23697565723952091</v>
      </c>
      <c r="BL443" s="14">
        <f t="shared" si="723"/>
        <v>0.30867970086128105</v>
      </c>
      <c r="BM443" s="14">
        <f t="shared" si="724"/>
        <v>0.60527584290435366</v>
      </c>
      <c r="BN443" s="14">
        <f t="shared" si="725"/>
        <v>0.39214363734466207</v>
      </c>
    </row>
    <row r="444" spans="1:66" x14ac:dyDescent="0.25">
      <c r="A444" t="s">
        <v>349</v>
      </c>
      <c r="B444" t="s">
        <v>284</v>
      </c>
      <c r="C444" t="s">
        <v>276</v>
      </c>
      <c r="D444" t="s">
        <v>359</v>
      </c>
      <c r="E444" s="10">
        <f>VLOOKUP(A444,home!$A$2:$E$405,3,FALSE)</f>
        <v>1.5124</v>
      </c>
      <c r="F444" s="10">
        <f>VLOOKUP(B444,home!$B$2:$E$405,3,FALSE)</f>
        <v>0.70530000000000004</v>
      </c>
      <c r="G444" s="10">
        <f>VLOOKUP(C444,away!$B$2:$E$405,4,FALSE)</f>
        <v>0.52900000000000003</v>
      </c>
      <c r="H444" s="10">
        <f>VLOOKUP(A444,away!$A$2:$E$405,3,FALSE)</f>
        <v>1.1446000000000001</v>
      </c>
      <c r="I444" s="10">
        <f>VLOOKUP(C444,away!$B$2:$E$405,3,FALSE)</f>
        <v>0.93189999999999995</v>
      </c>
      <c r="J444" s="10">
        <f>VLOOKUP(B444,home!$B$2:$E$405,4,FALSE)</f>
        <v>0.64070000000000005</v>
      </c>
      <c r="K444" s="12">
        <f t="shared" si="670"/>
        <v>0.56428203588000003</v>
      </c>
      <c r="L444" s="12">
        <f t="shared" si="671"/>
        <v>0.68340441051800016</v>
      </c>
      <c r="M444" s="13">
        <f t="shared" si="672"/>
        <v>0.28716840841941277</v>
      </c>
      <c r="N444" s="13">
        <f t="shared" si="673"/>
        <v>0.16204397414332555</v>
      </c>
      <c r="O444" s="13">
        <f t="shared" si="674"/>
        <v>0.19625215687526107</v>
      </c>
      <c r="P444" s="13">
        <f t="shared" si="675"/>
        <v>0.11074156662741345</v>
      </c>
      <c r="Q444" s="13">
        <f t="shared" si="676"/>
        <v>4.5719251815840911E-2</v>
      </c>
      <c r="R444" s="13">
        <f t="shared" si="677"/>
        <v>6.7059794791111946E-2</v>
      </c>
      <c r="S444" s="13">
        <f t="shared" si="678"/>
        <v>1.0676395992332301E-2</v>
      </c>
      <c r="T444" s="13">
        <f t="shared" si="679"/>
        <v>3.1244738336528764E-2</v>
      </c>
      <c r="U444" s="13">
        <f t="shared" si="680"/>
        <v>3.7840637530423667E-2</v>
      </c>
      <c r="V444" s="13">
        <f t="shared" si="681"/>
        <v>4.5746320256738796E-4</v>
      </c>
      <c r="W444" s="13">
        <f t="shared" si="682"/>
        <v>8.5995174978510339E-3</v>
      </c>
      <c r="X444" s="13">
        <f t="shared" si="683"/>
        <v>5.8769481863581129E-3</v>
      </c>
      <c r="Y444" s="13">
        <f t="shared" si="684"/>
        <v>2.0081661554714482E-3</v>
      </c>
      <c r="Z444" s="13">
        <f t="shared" si="685"/>
        <v>1.5276319842892641E-2</v>
      </c>
      <c r="AA444" s="13">
        <f t="shared" si="686"/>
        <v>8.6201528617015008E-3</v>
      </c>
      <c r="AB444" s="13">
        <f t="shared" si="687"/>
        <v>2.4320987031988656E-3</v>
      </c>
      <c r="AC444" s="13">
        <f t="shared" si="688"/>
        <v>1.1025801899123888E-5</v>
      </c>
      <c r="AD444" s="13">
        <f t="shared" si="689"/>
        <v>1.2131383103182662E-3</v>
      </c>
      <c r="AE444" s="13">
        <f t="shared" si="690"/>
        <v>8.2906407183985732E-4</v>
      </c>
      <c r="AF444" s="13">
        <f t="shared" si="691"/>
        <v>2.8329302164868534E-4</v>
      </c>
      <c r="AG444" s="13">
        <f t="shared" si="692"/>
        <v>6.4534566821227625E-5</v>
      </c>
      <c r="AH444" s="13">
        <f t="shared" si="693"/>
        <v>2.6099760892791179E-3</v>
      </c>
      <c r="AI444" s="13">
        <f t="shared" si="694"/>
        <v>1.4727626212565413E-3</v>
      </c>
      <c r="AJ444" s="13">
        <f t="shared" si="695"/>
        <v>4.1552674514530325E-4</v>
      </c>
      <c r="AK444" s="13">
        <f t="shared" si="696"/>
        <v>7.8158092571060551E-5</v>
      </c>
      <c r="AL444" s="13">
        <f t="shared" si="697"/>
        <v>1.7007644849975063E-7</v>
      </c>
      <c r="AM444" s="13">
        <f t="shared" si="698"/>
        <v>1.3691043111008292E-4</v>
      </c>
      <c r="AN444" s="13">
        <f t="shared" si="699"/>
        <v>9.3565192466551475E-5</v>
      </c>
      <c r="AO444" s="13">
        <f t="shared" si="700"/>
        <v>3.1971432601303422E-5</v>
      </c>
      <c r="AP444" s="13">
        <f t="shared" si="701"/>
        <v>7.283139350103247E-6</v>
      </c>
      <c r="AQ444" s="13">
        <f t="shared" si="702"/>
        <v>1.24433238856944E-6</v>
      </c>
      <c r="AR444" s="13">
        <f t="shared" si="703"/>
        <v>3.5673383415197419E-4</v>
      </c>
      <c r="AS444" s="13">
        <f t="shared" si="704"/>
        <v>2.0129849420255427E-4</v>
      </c>
      <c r="AT444" s="13">
        <f t="shared" si="705"/>
        <v>5.6794562064097852E-5</v>
      </c>
      <c r="AU444" s="13">
        <f t="shared" si="706"/>
        <v>1.0682717036147385E-5</v>
      </c>
      <c r="AV444" s="13">
        <f t="shared" si="707"/>
        <v>1.5070163294718014E-6</v>
      </c>
      <c r="AW444" s="13">
        <f t="shared" si="708"/>
        <v>1.8218628474407768E-9</v>
      </c>
      <c r="AX444" s="13">
        <f t="shared" si="709"/>
        <v>1.287601613333434E-5</v>
      </c>
      <c r="AY444" s="13">
        <f t="shared" si="710"/>
        <v>8.7995262154216141E-6</v>
      </c>
      <c r="AZ444" s="13">
        <f t="shared" si="711"/>
        <v>3.0068175130439484E-6</v>
      </c>
      <c r="BA444" s="13">
        <f t="shared" si="712"/>
        <v>6.8495745001233304E-7</v>
      </c>
      <c r="BB444" s="13">
        <f t="shared" si="713"/>
        <v>1.1702573558889773E-7</v>
      </c>
      <c r="BC444" s="13">
        <f t="shared" si="714"/>
        <v>1.5995180769113202E-8</v>
      </c>
      <c r="BD444" s="13">
        <f t="shared" si="715"/>
        <v>4.0632245940075996E-5</v>
      </c>
      <c r="BE444" s="13">
        <f t="shared" si="716"/>
        <v>2.2928046461442947E-5</v>
      </c>
      <c r="BF444" s="13">
        <f t="shared" si="717"/>
        <v>6.4689423680071282E-6</v>
      </c>
      <c r="BG444" s="13">
        <f t="shared" si="718"/>
        <v>1.2167693231364838E-6</v>
      </c>
      <c r="BH444" s="13">
        <f t="shared" si="719"/>
        <v>1.7165026771394615E-7</v>
      </c>
      <c r="BI444" s="13">
        <f t="shared" si="720"/>
        <v>1.9371832504994517E-8</v>
      </c>
      <c r="BJ444" s="14">
        <f t="shared" si="721"/>
        <v>0.25817910097214869</v>
      </c>
      <c r="BK444" s="14">
        <f t="shared" si="722"/>
        <v>0.4090638296462889</v>
      </c>
      <c r="BL444" s="14">
        <f t="shared" si="723"/>
        <v>0.31747971795992608</v>
      </c>
      <c r="BM444" s="14">
        <f t="shared" si="724"/>
        <v>0.13100501804453821</v>
      </c>
      <c r="BN444" s="14">
        <f t="shared" si="725"/>
        <v>0.86898515267236565</v>
      </c>
    </row>
    <row r="445" spans="1:66" x14ac:dyDescent="0.25">
      <c r="A445" t="s">
        <v>349</v>
      </c>
      <c r="B445" t="s">
        <v>281</v>
      </c>
      <c r="C445" t="s">
        <v>277</v>
      </c>
      <c r="D445" t="s">
        <v>359</v>
      </c>
      <c r="E445" s="10">
        <f>VLOOKUP(A445,home!$A$2:$E$405,3,FALSE)</f>
        <v>1.5124</v>
      </c>
      <c r="F445" s="10">
        <f>VLOOKUP(B445,home!$B$2:$E$405,3,FALSE)</f>
        <v>1.5427999999999999</v>
      </c>
      <c r="G445" s="10">
        <f>VLOOKUP(C445,away!$B$2:$E$405,4,FALSE)</f>
        <v>0.79339999999999999</v>
      </c>
      <c r="H445" s="10">
        <f>VLOOKUP(A445,away!$A$2:$E$405,3,FALSE)</f>
        <v>1.1446000000000001</v>
      </c>
      <c r="I445" s="10">
        <f>VLOOKUP(C445,away!$B$2:$E$405,3,FALSE)</f>
        <v>1.4560999999999999</v>
      </c>
      <c r="J445" s="10">
        <f>VLOOKUP(B445,home!$B$2:$E$405,4,FALSE)</f>
        <v>1.1066</v>
      </c>
      <c r="K445" s="12">
        <f t="shared" si="670"/>
        <v>1.8512645932479999</v>
      </c>
      <c r="L445" s="12">
        <f t="shared" si="671"/>
        <v>1.8443171695960001</v>
      </c>
      <c r="M445" s="13">
        <f t="shared" si="672"/>
        <v>2.4833002541151381E-2</v>
      </c>
      <c r="N445" s="13">
        <f t="shared" si="673"/>
        <v>4.5972458348471155E-2</v>
      </c>
      <c r="O445" s="13">
        <f t="shared" si="674"/>
        <v>4.5799932959266584E-2</v>
      </c>
      <c r="P445" s="13">
        <f t="shared" si="675"/>
        <v>8.4787794260622315E-2</v>
      </c>
      <c r="Q445" s="13">
        <f t="shared" si="676"/>
        <v>4.2553592202546536E-2</v>
      </c>
      <c r="R445" s="13">
        <f t="shared" si="677"/>
        <v>4.2234801361560562E-2</v>
      </c>
      <c r="S445" s="13">
        <f t="shared" si="678"/>
        <v>7.2373145813404996E-2</v>
      </c>
      <c r="T445" s="13">
        <f t="shared" si="679"/>
        <v>7.8482320727143035E-2</v>
      </c>
      <c r="U445" s="13">
        <f t="shared" si="680"/>
        <v>7.8187792363519484E-2</v>
      </c>
      <c r="V445" s="13">
        <f t="shared" si="681"/>
        <v>2.7456112472604832E-2</v>
      </c>
      <c r="W445" s="13">
        <f t="shared" si="682"/>
        <v>2.625931952002953E-2</v>
      </c>
      <c r="X445" s="13">
        <f t="shared" si="683"/>
        <v>4.8430513852697851E-2</v>
      </c>
      <c r="Y445" s="13">
        <f t="shared" si="684"/>
        <v>4.4660614115443802E-2</v>
      </c>
      <c r="Z445" s="13">
        <f t="shared" si="685"/>
        <v>2.5964789768534228E-2</v>
      </c>
      <c r="AA445" s="13">
        <f t="shared" si="686"/>
        <v>4.806769596961534E-2</v>
      </c>
      <c r="AB445" s="13">
        <f t="shared" si="687"/>
        <v>4.4493011813779244E-2</v>
      </c>
      <c r="AC445" s="13">
        <f t="shared" si="688"/>
        <v>5.858995533428832E-3</v>
      </c>
      <c r="AD445" s="13">
        <f t="shared" si="689"/>
        <v>1.2153237117554182E-2</v>
      </c>
      <c r="AE445" s="13">
        <f t="shared" si="690"/>
        <v>2.2414423882076578E-2</v>
      </c>
      <c r="AF445" s="13">
        <f t="shared" si="691"/>
        <v>2.0669653406158235E-2</v>
      </c>
      <c r="AG445" s="13">
        <f t="shared" si="692"/>
        <v>1.2707132222192028E-2</v>
      </c>
      <c r="AH445" s="13">
        <f t="shared" si="693"/>
        <v>1.1971826893764555E-2</v>
      </c>
      <c r="AI445" s="13">
        <f t="shared" si="694"/>
        <v>2.2163019244920503E-2</v>
      </c>
      <c r="AJ445" s="13">
        <f t="shared" si="695"/>
        <v>2.0514806403797676E-2</v>
      </c>
      <c r="AK445" s="13">
        <f t="shared" si="696"/>
        <v>1.2659444910895991E-2</v>
      </c>
      <c r="AL445" s="13">
        <f t="shared" si="697"/>
        <v>8.0017920835639164E-4</v>
      </c>
      <c r="AM445" s="13">
        <f t="shared" si="698"/>
        <v>4.4997715138150899E-3</v>
      </c>
      <c r="AN445" s="13">
        <f t="shared" si="699"/>
        <v>8.2990058621881541E-3</v>
      </c>
      <c r="AO445" s="13">
        <f t="shared" si="700"/>
        <v>7.6529995011057374E-3</v>
      </c>
      <c r="AP445" s="13">
        <f t="shared" si="701"/>
        <v>4.7048527929329786E-3</v>
      </c>
      <c r="AQ445" s="13">
        <f t="shared" si="702"/>
        <v>2.1693101966069966E-3</v>
      </c>
      <c r="AR445" s="13">
        <f t="shared" si="703"/>
        <v>4.4159691783202237E-3</v>
      </c>
      <c r="AS445" s="13">
        <f t="shared" si="704"/>
        <v>8.1751273846986921E-3</v>
      </c>
      <c r="AT445" s="13">
        <f t="shared" si="705"/>
        <v>7.5671619362924058E-3</v>
      </c>
      <c r="AU445" s="13">
        <f t="shared" si="706"/>
        <v>4.6696063213440362E-3</v>
      </c>
      <c r="AV445" s="13">
        <f t="shared" si="707"/>
        <v>2.1611692117778141E-3</v>
      </c>
      <c r="AW445" s="13">
        <f t="shared" si="708"/>
        <v>7.5890753731765119E-5</v>
      </c>
      <c r="AX445" s="13">
        <f t="shared" si="709"/>
        <v>1.3883779468719718E-3</v>
      </c>
      <c r="AY445" s="13">
        <f t="shared" si="710"/>
        <v>2.5606092853044204E-3</v>
      </c>
      <c r="AZ445" s="13">
        <f t="shared" si="711"/>
        <v>2.3612878347569434E-3</v>
      </c>
      <c r="BA445" s="13">
        <f t="shared" si="712"/>
        <v>1.4516545653334646E-3</v>
      </c>
      <c r="BB445" s="13">
        <f t="shared" si="713"/>
        <v>6.6932785979173168E-4</v>
      </c>
      <c r="BC445" s="13">
        <f t="shared" si="714"/>
        <v>2.46890572780567E-4</v>
      </c>
      <c r="BD445" s="13">
        <f t="shared" si="715"/>
        <v>1.3574079626637882E-3</v>
      </c>
      <c r="BE445" s="13">
        <f t="shared" si="716"/>
        <v>2.5129212998723743E-3</v>
      </c>
      <c r="BF445" s="13">
        <f t="shared" si="717"/>
        <v>2.3260411140362332E-3</v>
      </c>
      <c r="BG445" s="13">
        <f t="shared" si="718"/>
        <v>1.4353725189514709E-3</v>
      </c>
      <c r="BH445" s="13">
        <f t="shared" si="719"/>
        <v>6.6431358061401285E-4</v>
      </c>
      <c r="BI445" s="13">
        <f t="shared" si="720"/>
        <v>2.4596404212090474E-4</v>
      </c>
      <c r="BJ445" s="14">
        <f t="shared" si="721"/>
        <v>0.39030735332580102</v>
      </c>
      <c r="BK445" s="14">
        <f t="shared" si="722"/>
        <v>0.21866983911487317</v>
      </c>
      <c r="BL445" s="14">
        <f t="shared" si="723"/>
        <v>0.36162338647181191</v>
      </c>
      <c r="BM445" s="14">
        <f t="shared" si="724"/>
        <v>0.70789906847582895</v>
      </c>
      <c r="BN445" s="14">
        <f t="shared" si="725"/>
        <v>0.28618158167361851</v>
      </c>
    </row>
    <row r="446" spans="1:66" x14ac:dyDescent="0.25">
      <c r="A446" t="s">
        <v>349</v>
      </c>
      <c r="B446" t="s">
        <v>287</v>
      </c>
      <c r="C446" t="s">
        <v>285</v>
      </c>
      <c r="D446" t="s">
        <v>359</v>
      </c>
      <c r="E446" s="10">
        <f>VLOOKUP(A446,home!$A$2:$E$405,3,FALSE)</f>
        <v>1.5124</v>
      </c>
      <c r="F446" s="10">
        <f>VLOOKUP(B446,home!$B$2:$E$405,3,FALSE)</f>
        <v>0.79339999999999999</v>
      </c>
      <c r="G446" s="10">
        <f>VLOOKUP(C446,away!$B$2:$E$405,4,FALSE)</f>
        <v>1.0579000000000001</v>
      </c>
      <c r="H446" s="10">
        <f>VLOOKUP(A446,away!$A$2:$E$405,3,FALSE)</f>
        <v>1.1446000000000001</v>
      </c>
      <c r="I446" s="10">
        <f>VLOOKUP(C446,away!$B$2:$E$405,3,FALSE)</f>
        <v>0.99019999999999997</v>
      </c>
      <c r="J446" s="10">
        <f>VLOOKUP(B446,home!$B$2:$E$405,4,FALSE)</f>
        <v>1.3395999999999999</v>
      </c>
      <c r="K446" s="12">
        <f t="shared" si="670"/>
        <v>1.2694145794639999</v>
      </c>
      <c r="L446" s="12">
        <f t="shared" si="671"/>
        <v>1.5182797596319999</v>
      </c>
      <c r="M446" s="13">
        <f t="shared" si="672"/>
        <v>6.1562993791950481E-2</v>
      </c>
      <c r="N446" s="13">
        <f t="shared" si="673"/>
        <v>7.8148961874953654E-2</v>
      </c>
      <c r="O446" s="13">
        <f t="shared" si="674"/>
        <v>9.3469847416668875E-2</v>
      </c>
      <c r="P446" s="13">
        <f t="shared" si="675"/>
        <v>0.11865198705099494</v>
      </c>
      <c r="Q446" s="13">
        <f t="shared" si="676"/>
        <v>4.9601715787021231E-2</v>
      </c>
      <c r="R446" s="13">
        <f t="shared" si="677"/>
        <v>7.0956688734309881E-2</v>
      </c>
      <c r="S446" s="13">
        <f t="shared" si="678"/>
        <v>5.7170278620328613E-2</v>
      </c>
      <c r="T446" s="13">
        <f t="shared" si="679"/>
        <v>7.5309281122453359E-2</v>
      </c>
      <c r="U446" s="13">
        <f t="shared" si="680"/>
        <v>9.0073455189821905E-2</v>
      </c>
      <c r="V446" s="13">
        <f t="shared" si="681"/>
        <v>1.2242865650904766E-2</v>
      </c>
      <c r="W446" s="13">
        <f t="shared" si="682"/>
        <v>2.0988380395491463E-2</v>
      </c>
      <c r="X446" s="13">
        <f t="shared" si="683"/>
        <v>3.1866233141931759E-2</v>
      </c>
      <c r="Y446" s="13">
        <f t="shared" si="684"/>
        <v>2.4190928397554712E-2</v>
      </c>
      <c r="Z446" s="13">
        <f t="shared" si="685"/>
        <v>3.5910701438603553E-2</v>
      </c>
      <c r="AA446" s="13">
        <f t="shared" si="686"/>
        <v>4.5585567964942182E-2</v>
      </c>
      <c r="AB446" s="13">
        <f t="shared" si="687"/>
        <v>2.8933492293922336E-2</v>
      </c>
      <c r="AC446" s="13">
        <f t="shared" si="688"/>
        <v>1.4747499341765276E-3</v>
      </c>
      <c r="AD446" s="13">
        <f t="shared" si="689"/>
        <v>6.6607390183433144E-3</v>
      </c>
      <c r="AE446" s="13">
        <f t="shared" si="690"/>
        <v>1.011286523574177E-2</v>
      </c>
      <c r="AF446" s="13">
        <f t="shared" si="691"/>
        <v>7.6770792996564132E-3</v>
      </c>
      <c r="AG446" s="13">
        <f t="shared" si="692"/>
        <v>3.8853180379193812E-3</v>
      </c>
      <c r="AH446" s="13">
        <f t="shared" si="693"/>
        <v>1.3630622787104876E-2</v>
      </c>
      <c r="AI446" s="13">
        <f t="shared" si="694"/>
        <v>1.730291129312515E-2</v>
      </c>
      <c r="AJ446" s="13">
        <f t="shared" si="695"/>
        <v>1.098228393133268E-2</v>
      </c>
      <c r="AK446" s="13">
        <f t="shared" si="696"/>
        <v>4.6470237794156381E-3</v>
      </c>
      <c r="AL446" s="13">
        <f t="shared" si="697"/>
        <v>1.1369298295317692E-4</v>
      </c>
      <c r="AM446" s="13">
        <f t="shared" si="698"/>
        <v>1.6910478439779474E-3</v>
      </c>
      <c r="AN446" s="13">
        <f t="shared" si="699"/>
        <v>2.5674837140810492E-3</v>
      </c>
      <c r="AO446" s="13">
        <f t="shared" si="700"/>
        <v>1.9490792781370254E-3</v>
      </c>
      <c r="AP446" s="13">
        <f t="shared" si="701"/>
        <v>9.8641587263786521E-4</v>
      </c>
      <c r="AQ446" s="13">
        <f t="shared" si="702"/>
        <v>3.7441381350145178E-4</v>
      </c>
      <c r="AR446" s="13">
        <f t="shared" si="703"/>
        <v>4.1390197377680097E-3</v>
      </c>
      <c r="AS446" s="13">
        <f t="shared" si="704"/>
        <v>5.2541319998119732E-3</v>
      </c>
      <c r="AT446" s="13">
        <f t="shared" si="705"/>
        <v>3.3348358814948307E-3</v>
      </c>
      <c r="AU446" s="13">
        <f t="shared" si="706"/>
        <v>1.4110964293630726E-3</v>
      </c>
      <c r="AV446" s="13">
        <f t="shared" si="707"/>
        <v>4.4781659511576919E-4</v>
      </c>
      <c r="AW446" s="13">
        <f t="shared" si="708"/>
        <v>6.0867637404315845E-6</v>
      </c>
      <c r="AX446" s="13">
        <f t="shared" si="709"/>
        <v>3.577734646194611E-4</v>
      </c>
      <c r="AY446" s="13">
        <f t="shared" si="710"/>
        <v>5.4320020986514314E-4</v>
      </c>
      <c r="AZ446" s="13">
        <f t="shared" si="711"/>
        <v>4.1236494203305082E-4</v>
      </c>
      <c r="BA446" s="13">
        <f t="shared" si="712"/>
        <v>2.086951150235347E-4</v>
      </c>
      <c r="BB446" s="13">
        <f t="shared" si="713"/>
        <v>7.92143922685762E-5</v>
      </c>
      <c r="BC446" s="13">
        <f t="shared" si="714"/>
        <v>2.4053921690585763E-5</v>
      </c>
      <c r="BD446" s="13">
        <f t="shared" si="715"/>
        <v>1.0473649820950863E-3</v>
      </c>
      <c r="BE446" s="13">
        <f t="shared" si="716"/>
        <v>1.3295403782915538E-3</v>
      </c>
      <c r="BF446" s="13">
        <f t="shared" si="717"/>
        <v>8.4386897009469013E-4</v>
      </c>
      <c r="BG446" s="13">
        <f t="shared" si="718"/>
        <v>3.5707319126515656E-4</v>
      </c>
      <c r="BH446" s="13">
        <f t="shared" si="719"/>
        <v>1.133184787319318E-4</v>
      </c>
      <c r="BI446" s="13">
        <f t="shared" si="720"/>
        <v>2.8769625804999091E-5</v>
      </c>
      <c r="BJ446" s="14">
        <f t="shared" si="721"/>
        <v>0.31763524487890277</v>
      </c>
      <c r="BK446" s="14">
        <f t="shared" si="722"/>
        <v>0.25175976824117363</v>
      </c>
      <c r="BL446" s="14">
        <f t="shared" si="723"/>
        <v>0.3938887296604805</v>
      </c>
      <c r="BM446" s="14">
        <f t="shared" si="724"/>
        <v>0.52626513611713666</v>
      </c>
      <c r="BN446" s="14">
        <f t="shared" si="725"/>
        <v>0.47239219465589904</v>
      </c>
    </row>
    <row r="447" spans="1:66" x14ac:dyDescent="0.25">
      <c r="A447" t="s">
        <v>290</v>
      </c>
      <c r="B447" t="s">
        <v>294</v>
      </c>
      <c r="C447" t="s">
        <v>308</v>
      </c>
      <c r="D447" t="s">
        <v>359</v>
      </c>
      <c r="E447" s="10">
        <f>VLOOKUP(A447,home!$A$2:$E$405,3,FALSE)</f>
        <v>1.6292</v>
      </c>
      <c r="F447" s="10">
        <f>VLOOKUP(B447,home!$B$2:$E$405,3,FALSE)</f>
        <v>1.0470999999999999</v>
      </c>
      <c r="G447" s="10">
        <f>VLOOKUP(C447,away!$B$2:$E$405,4,FALSE)</f>
        <v>0.75019999999999998</v>
      </c>
      <c r="H447" s="10">
        <f>VLOOKUP(A447,away!$A$2:$E$405,3,FALSE)</f>
        <v>1.1462000000000001</v>
      </c>
      <c r="I447" s="10">
        <f>VLOOKUP(C447,away!$B$2:$E$405,3,FALSE)</f>
        <v>0.96940000000000004</v>
      </c>
      <c r="J447" s="10">
        <f>VLOOKUP(B447,home!$B$2:$E$405,4,FALSE)</f>
        <v>1.1803999999999999</v>
      </c>
      <c r="K447" s="12">
        <f t="shared" si="670"/>
        <v>1.2797926770639998</v>
      </c>
      <c r="L447" s="12">
        <f t="shared" si="671"/>
        <v>1.311573460912</v>
      </c>
      <c r="M447" s="13">
        <f t="shared" si="672"/>
        <v>7.4917622333923989E-2</v>
      </c>
      <c r="N447" s="13">
        <f t="shared" si="673"/>
        <v>9.5879024446002256E-2</v>
      </c>
      <c r="O447" s="13">
        <f t="shared" si="674"/>
        <v>9.8259965207802821E-2</v>
      </c>
      <c r="P447" s="13">
        <f t="shared" si="675"/>
        <v>0.12575238392150942</v>
      </c>
      <c r="Q447" s="13">
        <f t="shared" si="676"/>
        <v>6.1352636685016976E-2</v>
      </c>
      <c r="R447" s="13">
        <f t="shared" si="677"/>
        <v>6.4437581318345344E-2</v>
      </c>
      <c r="S447" s="13">
        <f t="shared" si="678"/>
        <v>5.2770167983501322E-2</v>
      </c>
      <c r="T447" s="13">
        <f t="shared" si="679"/>
        <v>8.0468490033044252E-2</v>
      </c>
      <c r="U447" s="13">
        <f t="shared" si="680"/>
        <v>8.2466744698934349E-2</v>
      </c>
      <c r="V447" s="13">
        <f t="shared" si="681"/>
        <v>9.8418832388190488E-3</v>
      </c>
      <c r="W447" s="13">
        <f t="shared" si="682"/>
        <v>2.6172885049350933E-2</v>
      </c>
      <c r="X447" s="13">
        <f t="shared" si="683"/>
        <v>3.4327661426229145E-2</v>
      </c>
      <c r="Y447" s="13">
        <f t="shared" si="684"/>
        <v>2.2511624850907366E-2</v>
      </c>
      <c r="Z447" s="13">
        <f t="shared" si="685"/>
        <v>2.8171540514166864E-2</v>
      </c>
      <c r="AA447" s="13">
        <f t="shared" si="686"/>
        <v>3.6053731251642532E-2</v>
      </c>
      <c r="AB447" s="13">
        <f t="shared" si="687"/>
        <v>2.3070650618342806E-2</v>
      </c>
      <c r="AC447" s="13">
        <f t="shared" si="688"/>
        <v>1.0325009665634918E-3</v>
      </c>
      <c r="AD447" s="13">
        <f t="shared" si="689"/>
        <v>8.3739666559492949E-3</v>
      </c>
      <c r="AE447" s="13">
        <f t="shared" si="690"/>
        <v>1.0983072428505103E-2</v>
      </c>
      <c r="AF447" s="13">
        <f t="shared" si="691"/>
        <v>7.2025531582508026E-3</v>
      </c>
      <c r="AG447" s="13">
        <f t="shared" si="692"/>
        <v>3.1488925243898856E-3</v>
      </c>
      <c r="AH447" s="13">
        <f t="shared" si="693"/>
        <v>9.2372612228471141E-3</v>
      </c>
      <c r="AI447" s="13">
        <f t="shared" si="694"/>
        <v>1.1821779269126984E-2</v>
      </c>
      <c r="AJ447" s="13">
        <f t="shared" si="695"/>
        <v>7.5647132692478608E-3</v>
      </c>
      <c r="AK447" s="13">
        <f t="shared" si="696"/>
        <v>3.2270882153574258E-3</v>
      </c>
      <c r="AL447" s="13">
        <f t="shared" si="697"/>
        <v>6.9323854068886143E-5</v>
      </c>
      <c r="AM447" s="13">
        <f t="shared" si="698"/>
        <v>2.1433882408524035E-3</v>
      </c>
      <c r="AN447" s="13">
        <f t="shared" si="699"/>
        <v>2.8112111331328698E-3</v>
      </c>
      <c r="AO447" s="13">
        <f t="shared" si="700"/>
        <v>1.843554957618712E-3</v>
      </c>
      <c r="AP447" s="13">
        <f t="shared" si="701"/>
        <v>8.0598591871514948E-4</v>
      </c>
      <c r="AQ447" s="13">
        <f t="shared" si="702"/>
        <v>2.6427743521389161E-4</v>
      </c>
      <c r="AR447" s="13">
        <f t="shared" si="703"/>
        <v>2.4230693342795605E-3</v>
      </c>
      <c r="AS447" s="13">
        <f t="shared" si="704"/>
        <v>3.1010263900293224E-3</v>
      </c>
      <c r="AT447" s="13">
        <f t="shared" si="705"/>
        <v>1.9843354326708695E-3</v>
      </c>
      <c r="AU447" s="13">
        <f t="shared" si="706"/>
        <v>8.4651265185693367E-4</v>
      </c>
      <c r="AV447" s="13">
        <f t="shared" si="707"/>
        <v>2.7084017322213277E-4</v>
      </c>
      <c r="AW447" s="13">
        <f t="shared" si="708"/>
        <v>3.2323057869752441E-6</v>
      </c>
      <c r="AX447" s="13">
        <f t="shared" si="709"/>
        <v>4.5718209579133237E-4</v>
      </c>
      <c r="AY447" s="13">
        <f t="shared" si="710"/>
        <v>5.996279036440393E-4</v>
      </c>
      <c r="AZ447" s="13">
        <f t="shared" si="711"/>
        <v>3.9322802242090999E-4</v>
      </c>
      <c r="BA447" s="13">
        <f t="shared" si="712"/>
        <v>1.7191581276472474E-4</v>
      </c>
      <c r="BB447" s="13">
        <f t="shared" si="713"/>
        <v>5.6370054383332355E-5</v>
      </c>
      <c r="BC447" s="13">
        <f t="shared" si="714"/>
        <v>1.4786693463868974E-5</v>
      </c>
      <c r="BD447" s="13">
        <f t="shared" si="715"/>
        <v>5.296722387984628E-4</v>
      </c>
      <c r="BE447" s="13">
        <f t="shared" si="716"/>
        <v>6.7787065245836675E-4</v>
      </c>
      <c r="BF447" s="13">
        <f t="shared" si="717"/>
        <v>4.3376694850640686E-4</v>
      </c>
      <c r="BG447" s="13">
        <f t="shared" si="718"/>
        <v>1.8504392141696546E-4</v>
      </c>
      <c r="BH447" s="13">
        <f t="shared" si="719"/>
        <v>5.9204463891159675E-5</v>
      </c>
      <c r="BI447" s="13">
        <f t="shared" si="720"/>
        <v>1.5153887867481227E-5</v>
      </c>
      <c r="BJ447" s="14">
        <f t="shared" si="721"/>
        <v>0.35998233552564729</v>
      </c>
      <c r="BK447" s="14">
        <f t="shared" si="722"/>
        <v>0.2649835102020302</v>
      </c>
      <c r="BL447" s="14">
        <f t="shared" si="723"/>
        <v>0.34666601116664486</v>
      </c>
      <c r="BM447" s="14">
        <f t="shared" si="724"/>
        <v>0.47860778789803143</v>
      </c>
      <c r="BN447" s="14">
        <f t="shared" si="725"/>
        <v>0.52059921391260078</v>
      </c>
    </row>
    <row r="448" spans="1:66" x14ac:dyDescent="0.25">
      <c r="A448" t="s">
        <v>290</v>
      </c>
      <c r="B448" t="s">
        <v>307</v>
      </c>
      <c r="C448" t="s">
        <v>301</v>
      </c>
      <c r="D448" t="s">
        <v>359</v>
      </c>
      <c r="E448" s="10">
        <f>VLOOKUP(A448,home!$A$2:$E$405,3,FALSE)</f>
        <v>1.6292</v>
      </c>
      <c r="F448" s="10">
        <f>VLOOKUP(B448,home!$B$2:$E$405,3,FALSE)</f>
        <v>1.3299000000000001</v>
      </c>
      <c r="G448" s="10">
        <f>VLOOKUP(C448,away!$B$2:$E$405,4,FALSE)</f>
        <v>0.64990000000000003</v>
      </c>
      <c r="H448" s="10">
        <f>VLOOKUP(A448,away!$A$2:$E$405,3,FALSE)</f>
        <v>1.1462000000000001</v>
      </c>
      <c r="I448" s="10">
        <f>VLOOKUP(C448,away!$B$2:$E$405,3,FALSE)</f>
        <v>0.51319999999999999</v>
      </c>
      <c r="J448" s="10">
        <f>VLOOKUP(B448,home!$B$2:$E$405,4,FALSE)</f>
        <v>0.63009999999999999</v>
      </c>
      <c r="K448" s="12">
        <f t="shared" si="670"/>
        <v>1.4081208346920002</v>
      </c>
      <c r="L448" s="12">
        <f t="shared" si="671"/>
        <v>0.37064362218399999</v>
      </c>
      <c r="M448" s="13">
        <f t="shared" si="672"/>
        <v>0.16884663574362552</v>
      </c>
      <c r="N448" s="13">
        <f t="shared" si="673"/>
        <v>0.23775646565825009</v>
      </c>
      <c r="O448" s="13">
        <f t="shared" si="674"/>
        <v>6.2581928665599806E-2</v>
      </c>
      <c r="P448" s="13">
        <f t="shared" si="675"/>
        <v>8.8122917629239614E-2</v>
      </c>
      <c r="Q448" s="13">
        <f t="shared" si="676"/>
        <v>0.16739491643805754</v>
      </c>
      <c r="R448" s="13">
        <f t="shared" si="677"/>
        <v>1.1597796361939305E-2</v>
      </c>
      <c r="S448" s="13">
        <f t="shared" si="678"/>
        <v>1.1498080162048667E-2</v>
      </c>
      <c r="T448" s="13">
        <f t="shared" si="679"/>
        <v>6.2043858163789649E-2</v>
      </c>
      <c r="U448" s="13">
        <f t="shared" si="680"/>
        <v>1.6331098693761821E-2</v>
      </c>
      <c r="V448" s="13">
        <f t="shared" si="681"/>
        <v>6.6677495464852556E-4</v>
      </c>
      <c r="W448" s="13">
        <f t="shared" si="682"/>
        <v>7.8570756485985049E-2</v>
      </c>
      <c r="X448" s="13">
        <f t="shared" si="683"/>
        <v>2.9121749781702511E-2</v>
      </c>
      <c r="Y448" s="13">
        <f t="shared" si="684"/>
        <v>5.3968954117131649E-3</v>
      </c>
      <c r="Z448" s="13">
        <f t="shared" si="685"/>
        <v>1.4328830843138669E-3</v>
      </c>
      <c r="AA448" s="13">
        <f t="shared" si="686"/>
        <v>2.0176725247000901E-3</v>
      </c>
      <c r="AB448" s="13">
        <f t="shared" si="687"/>
        <v>1.4205633598079034E-3</v>
      </c>
      <c r="AC448" s="13">
        <f t="shared" si="688"/>
        <v>2.1749824236559574E-5</v>
      </c>
      <c r="AD448" s="13">
        <f t="shared" si="689"/>
        <v>2.7659279801356813E-2</v>
      </c>
      <c r="AE448" s="13">
        <f t="shared" si="690"/>
        <v>1.0251735652575636E-2</v>
      </c>
      <c r="AF448" s="13">
        <f t="shared" si="691"/>
        <v>1.8998702179717432E-3</v>
      </c>
      <c r="AG448" s="13">
        <f t="shared" si="692"/>
        <v>2.347249264228508E-4</v>
      </c>
      <c r="AH448" s="13">
        <f t="shared" si="693"/>
        <v>1.3277224413406837E-4</v>
      </c>
      <c r="AI448" s="13">
        <f t="shared" si="694"/>
        <v>1.8695936323399439E-4</v>
      </c>
      <c r="AJ448" s="13">
        <f t="shared" si="695"/>
        <v>1.3163068730526854E-4</v>
      </c>
      <c r="AK448" s="13">
        <f t="shared" si="696"/>
        <v>6.1783971093125456E-5</v>
      </c>
      <c r="AL448" s="13">
        <f t="shared" si="697"/>
        <v>4.5405890646444514E-7</v>
      </c>
      <c r="AM448" s="13">
        <f t="shared" si="698"/>
        <v>7.7895216321732224E-3</v>
      </c>
      <c r="AN448" s="13">
        <f t="shared" si="699"/>
        <v>2.8871365128293066E-3</v>
      </c>
      <c r="AO448" s="13">
        <f t="shared" si="700"/>
        <v>5.3504936742736838E-4</v>
      </c>
      <c r="AP448" s="13">
        <f t="shared" si="701"/>
        <v>6.6104211863512549E-5</v>
      </c>
      <c r="AQ448" s="13">
        <f t="shared" si="702"/>
        <v>6.1252761316777089E-6</v>
      </c>
      <c r="AR448" s="13">
        <f t="shared" si="703"/>
        <v>9.8422370982698893E-6</v>
      </c>
      <c r="AS448" s="13">
        <f t="shared" si="704"/>
        <v>1.3859059118052368E-5</v>
      </c>
      <c r="AT448" s="13">
        <f t="shared" si="705"/>
        <v>9.7576149466788395E-6</v>
      </c>
      <c r="AU448" s="13">
        <f t="shared" si="706"/>
        <v>4.5799669677735142E-6</v>
      </c>
      <c r="AV448" s="13">
        <f t="shared" si="707"/>
        <v>1.6122867273807587E-6</v>
      </c>
      <c r="AW448" s="13">
        <f t="shared" si="708"/>
        <v>6.5827316930021701E-9</v>
      </c>
      <c r="AX448" s="13">
        <f t="shared" si="709"/>
        <v>1.8280979504245224E-3</v>
      </c>
      <c r="AY448" s="13">
        <f t="shared" si="710"/>
        <v>6.775728460524914E-4</v>
      </c>
      <c r="AZ448" s="13">
        <f t="shared" si="711"/>
        <v>1.255690269772086E-4</v>
      </c>
      <c r="BA448" s="13">
        <f t="shared" si="712"/>
        <v>1.5513786330984333E-5</v>
      </c>
      <c r="BB448" s="13">
        <f t="shared" si="713"/>
        <v>1.4375214898761649E-6</v>
      </c>
      <c r="BC448" s="13">
        <f t="shared" si="714"/>
        <v>1.0656163439500841E-7</v>
      </c>
      <c r="BD448" s="13">
        <f t="shared" si="715"/>
        <v>6.0799373474941534E-7</v>
      </c>
      <c r="BE448" s="13">
        <f t="shared" si="716"/>
        <v>8.5612864526285326E-7</v>
      </c>
      <c r="BF448" s="13">
        <f t="shared" si="717"/>
        <v>6.0276629128563029E-7</v>
      </c>
      <c r="BG448" s="13">
        <f t="shared" si="718"/>
        <v>2.8292259106977431E-7</v>
      </c>
      <c r="BH448" s="13">
        <f t="shared" si="719"/>
        <v>9.9597298772598575E-8</v>
      </c>
      <c r="BI448" s="13">
        <f t="shared" si="720"/>
        <v>2.8049006296147991E-8</v>
      </c>
      <c r="BJ448" s="14">
        <f t="shared" si="721"/>
        <v>0.63426248723115963</v>
      </c>
      <c r="BK448" s="14">
        <f t="shared" si="722"/>
        <v>0.26983418521875785</v>
      </c>
      <c r="BL448" s="14">
        <f t="shared" si="723"/>
        <v>9.4504334494000947E-2</v>
      </c>
      <c r="BM448" s="14">
        <f t="shared" si="724"/>
        <v>0.26305566326819968</v>
      </c>
      <c r="BN448" s="14">
        <f t="shared" si="725"/>
        <v>0.73630066049671195</v>
      </c>
    </row>
    <row r="449" spans="1:66" x14ac:dyDescent="0.25">
      <c r="A449" t="s">
        <v>290</v>
      </c>
      <c r="B449" t="s">
        <v>316</v>
      </c>
      <c r="C449" t="s">
        <v>306</v>
      </c>
      <c r="D449" t="s">
        <v>359</v>
      </c>
      <c r="E449" s="10">
        <f>VLOOKUP(A449,home!$A$2:$E$405,3,FALSE)</f>
        <v>1.6292</v>
      </c>
      <c r="F449" s="10">
        <f>VLOOKUP(B449,home!$B$2:$E$405,3,FALSE)</f>
        <v>0.86650000000000005</v>
      </c>
      <c r="G449" s="10">
        <f>VLOOKUP(C449,away!$B$2:$E$405,4,FALSE)</f>
        <v>0.83040000000000003</v>
      </c>
      <c r="H449" s="10">
        <f>VLOOKUP(A449,away!$A$2:$E$405,3,FALSE)</f>
        <v>1.1462000000000001</v>
      </c>
      <c r="I449" s="10">
        <f>VLOOKUP(C449,away!$B$2:$E$405,3,FALSE)</f>
        <v>1.7448999999999999</v>
      </c>
      <c r="J449" s="10">
        <f>VLOOKUP(B449,home!$B$2:$E$405,4,FALSE)</f>
        <v>1.3856999999999999</v>
      </c>
      <c r="K449" s="12">
        <f t="shared" si="670"/>
        <v>1.17227717472</v>
      </c>
      <c r="L449" s="12">
        <f t="shared" si="671"/>
        <v>2.7714060693659999</v>
      </c>
      <c r="M449" s="13">
        <f t="shared" si="672"/>
        <v>1.9376713981657072E-2</v>
      </c>
      <c r="N449" s="13">
        <f t="shared" si="673"/>
        <v>2.2714879521774471E-2</v>
      </c>
      <c r="O449" s="13">
        <f t="shared" si="674"/>
        <v>5.3700742733133452E-2</v>
      </c>
      <c r="P449" s="13">
        <f t="shared" si="675"/>
        <v>6.2952154971563243E-2</v>
      </c>
      <c r="Q449" s="13">
        <f t="shared" si="676"/>
        <v>1.3314067394945487E-2</v>
      </c>
      <c r="R449" s="13">
        <f t="shared" si="677"/>
        <v>7.4413282170034081E-2</v>
      </c>
      <c r="S449" s="13">
        <f t="shared" si="678"/>
        <v>5.1130622809874487E-2</v>
      </c>
      <c r="T449" s="13">
        <f t="shared" si="679"/>
        <v>3.6898687186299899E-2</v>
      </c>
      <c r="U449" s="13">
        <f t="shared" si="680"/>
        <v>8.7232992183929686E-2</v>
      </c>
      <c r="V449" s="13">
        <f t="shared" si="681"/>
        <v>1.8457337181840585E-2</v>
      </c>
      <c r="W449" s="13">
        <f t="shared" si="682"/>
        <v>5.2025924365927878E-3</v>
      </c>
      <c r="X449" s="13">
        <f t="shared" si="683"/>
        <v>1.4418496255210899E-2</v>
      </c>
      <c r="Y449" s="13">
        <f t="shared" si="684"/>
        <v>1.9979754016411212E-2</v>
      </c>
      <c r="Z449" s="13">
        <f t="shared" si="685"/>
        <v>6.8743140615825732E-2</v>
      </c>
      <c r="AA449" s="13">
        <f t="shared" si="686"/>
        <v>8.0586014662499858E-2</v>
      </c>
      <c r="AB449" s="13">
        <f t="shared" si="687"/>
        <v>4.7234572795249931E-2</v>
      </c>
      <c r="AC449" s="13">
        <f t="shared" si="688"/>
        <v>3.747827004276766E-3</v>
      </c>
      <c r="AD449" s="13">
        <f t="shared" si="689"/>
        <v>1.5247200906971586E-3</v>
      </c>
      <c r="AE449" s="13">
        <f t="shared" si="690"/>
        <v>4.2256185134423837E-3</v>
      </c>
      <c r="AF449" s="13">
        <f t="shared" si="691"/>
        <v>5.8554523974897778E-3</v>
      </c>
      <c r="AG449" s="13">
        <f t="shared" si="692"/>
        <v>5.4092787710956223E-3</v>
      </c>
      <c r="AH449" s="13">
        <f t="shared" si="693"/>
        <v>4.7628789282494956E-2</v>
      </c>
      <c r="AI449" s="13">
        <f t="shared" si="694"/>
        <v>5.5834142535417387E-2</v>
      </c>
      <c r="AJ449" s="13">
        <f t="shared" si="695"/>
        <v>3.2726545432166451E-2</v>
      </c>
      <c r="AK449" s="13">
        <f t="shared" si="696"/>
        <v>1.2788194072521934E-2</v>
      </c>
      <c r="AL449" s="13">
        <f t="shared" si="697"/>
        <v>4.8704602153530618E-4</v>
      </c>
      <c r="AM449" s="13">
        <f t="shared" si="698"/>
        <v>3.5747891203225744E-4</v>
      </c>
      <c r="AN449" s="13">
        <f t="shared" si="699"/>
        <v>9.9071922647655272E-4</v>
      </c>
      <c r="AO449" s="13">
        <f t="shared" si="700"/>
        <v>1.3728426386473533E-3</v>
      </c>
      <c r="AP449" s="13">
        <f t="shared" si="701"/>
        <v>1.2682348070105699E-3</v>
      </c>
      <c r="AQ449" s="13">
        <f t="shared" si="702"/>
        <v>8.7869841038257777E-4</v>
      </c>
      <c r="AR449" s="13">
        <f t="shared" si="703"/>
        <v>2.6399743138812146E-2</v>
      </c>
      <c r="AS449" s="13">
        <f t="shared" si="704"/>
        <v>3.0947816300100402E-2</v>
      </c>
      <c r="AT449" s="13">
        <f t="shared" si="705"/>
        <v>1.8139709328017641E-2</v>
      </c>
      <c r="AU449" s="13">
        <f t="shared" si="706"/>
        <v>7.0882557337635143E-3</v>
      </c>
      <c r="AV449" s="13">
        <f t="shared" si="707"/>
        <v>2.0773501013172835E-3</v>
      </c>
      <c r="AW449" s="13">
        <f t="shared" si="708"/>
        <v>4.3953956301188666E-5</v>
      </c>
      <c r="AX449" s="13">
        <f t="shared" si="709"/>
        <v>6.9844061503192368E-5</v>
      </c>
      <c r="AY449" s="13">
        <f t="shared" si="710"/>
        <v>1.9356625595911956E-4</v>
      </c>
      <c r="AZ449" s="13">
        <f t="shared" si="711"/>
        <v>2.6822534829477825E-4</v>
      </c>
      <c r="BA449" s="13">
        <f t="shared" si="712"/>
        <v>2.4778711940731928E-4</v>
      </c>
      <c r="BB449" s="13">
        <f t="shared" si="713"/>
        <v>1.716796816590406E-4</v>
      </c>
      <c r="BC449" s="13">
        <f t="shared" si="714"/>
        <v>9.5158822347337523E-5</v>
      </c>
      <c r="BD449" s="13">
        <f t="shared" si="715"/>
        <v>1.2194068060767893E-2</v>
      </c>
      <c r="BE449" s="13">
        <f t="shared" si="716"/>
        <v>1.4294827654620371E-2</v>
      </c>
      <c r="BF449" s="13">
        <f t="shared" si="717"/>
        <v>8.3787500880338501E-3</v>
      </c>
      <c r="BG449" s="13">
        <f t="shared" si="718"/>
        <v>3.2740724936284236E-3</v>
      </c>
      <c r="BH449" s="13">
        <f t="shared" si="719"/>
        <v>9.5953011316479849E-4</v>
      </c>
      <c r="BI449" s="13">
        <f t="shared" si="720"/>
        <v>2.2496705002391837E-4</v>
      </c>
      <c r="BJ449" s="14">
        <f t="shared" si="721"/>
        <v>0.13545778186767979</v>
      </c>
      <c r="BK449" s="14">
        <f t="shared" si="722"/>
        <v>0.15634526822670658</v>
      </c>
      <c r="BL449" s="14">
        <f t="shared" si="723"/>
        <v>0.6161243659296981</v>
      </c>
      <c r="BM449" s="14">
        <f t="shared" si="724"/>
        <v>0.73004910356714448</v>
      </c>
      <c r="BN449" s="14">
        <f t="shared" si="725"/>
        <v>0.2464718407731078</v>
      </c>
    </row>
    <row r="450" spans="1:66" x14ac:dyDescent="0.25">
      <c r="A450" t="s">
        <v>290</v>
      </c>
      <c r="B450" t="s">
        <v>299</v>
      </c>
      <c r="C450" t="s">
        <v>315</v>
      </c>
      <c r="D450" t="s">
        <v>359</v>
      </c>
      <c r="E450" s="10">
        <f>VLOOKUP(A450,home!$A$2:$E$405,3,FALSE)</f>
        <v>1.6292</v>
      </c>
      <c r="F450" s="10">
        <f>VLOOKUP(B450,home!$B$2:$E$405,3,FALSE)</f>
        <v>0.90259999999999996</v>
      </c>
      <c r="G450" s="10">
        <f>VLOOKUP(C450,away!$B$2:$E$405,4,FALSE)</f>
        <v>0.83040000000000003</v>
      </c>
      <c r="H450" s="10">
        <f>VLOOKUP(A450,away!$A$2:$E$405,3,FALSE)</f>
        <v>1.1462000000000001</v>
      </c>
      <c r="I450" s="10">
        <f>VLOOKUP(C450,away!$B$2:$E$405,3,FALSE)</f>
        <v>1.3343</v>
      </c>
      <c r="J450" s="10">
        <f>VLOOKUP(B450,home!$B$2:$E$405,4,FALSE)</f>
        <v>1.0777000000000001</v>
      </c>
      <c r="K450" s="12">
        <f t="shared" si="670"/>
        <v>1.221116419968</v>
      </c>
      <c r="L450" s="12">
        <f t="shared" si="671"/>
        <v>1.6482070710820005</v>
      </c>
      <c r="M450" s="13">
        <f t="shared" si="672"/>
        <v>5.6737296888598791E-2</v>
      </c>
      <c r="N450" s="13">
        <f t="shared" si="673"/>
        <v>6.9282844855267298E-2</v>
      </c>
      <c r="O450" s="13">
        <f t="shared" si="674"/>
        <v>9.3514813925867316E-2</v>
      </c>
      <c r="P450" s="13">
        <f t="shared" si="675"/>
        <v>0.11419247479512874</v>
      </c>
      <c r="Q450" s="13">
        <f t="shared" si="676"/>
        <v>4.2301209737431199E-2</v>
      </c>
      <c r="R450" s="13">
        <f t="shared" si="677"/>
        <v>7.706588878176604E-2</v>
      </c>
      <c r="S450" s="13">
        <f t="shared" si="678"/>
        <v>5.7457448693050368E-2</v>
      </c>
      <c r="T450" s="13">
        <f t="shared" si="679"/>
        <v>6.9721153004556877E-2</v>
      </c>
      <c r="U450" s="13">
        <f t="shared" si="680"/>
        <v>9.4106422210842186E-2</v>
      </c>
      <c r="V450" s="13">
        <f t="shared" si="681"/>
        <v>1.284909892019275E-2</v>
      </c>
      <c r="W450" s="13">
        <f t="shared" si="682"/>
        <v>1.7218233931629148E-2</v>
      </c>
      <c r="X450" s="13">
        <f t="shared" si="683"/>
        <v>2.8379214917655198E-2</v>
      </c>
      <c r="Y450" s="13">
        <f t="shared" si="684"/>
        <v>2.3387411349517551E-2</v>
      </c>
      <c r="Z450" s="13">
        <f t="shared" si="685"/>
        <v>4.2340180943108596E-2</v>
      </c>
      <c r="AA450" s="13">
        <f t="shared" si="686"/>
        <v>5.1702290174046095E-2</v>
      </c>
      <c r="AB450" s="13">
        <f t="shared" si="687"/>
        <v>3.1567257740738951E-2</v>
      </c>
      <c r="AC450" s="13">
        <f t="shared" si="688"/>
        <v>1.6162983666030454E-3</v>
      </c>
      <c r="AD450" s="13">
        <f t="shared" si="689"/>
        <v>5.2563670441906352E-3</v>
      </c>
      <c r="AE450" s="13">
        <f t="shared" si="690"/>
        <v>8.663581330437398E-3</v>
      </c>
      <c r="AF450" s="13">
        <f t="shared" si="691"/>
        <v>7.1396880048604653E-3</v>
      </c>
      <c r="AG450" s="13">
        <f t="shared" si="692"/>
        <v>3.9225614183101189E-3</v>
      </c>
      <c r="AH450" s="13">
        <f t="shared" si="693"/>
        <v>1.7446346405330746E-2</v>
      </c>
      <c r="AI450" s="13">
        <f t="shared" si="694"/>
        <v>2.1304020063999063E-2</v>
      </c>
      <c r="AJ450" s="13">
        <f t="shared" si="695"/>
        <v>1.3007344355738495E-2</v>
      </c>
      <c r="AK450" s="13">
        <f t="shared" si="696"/>
        <v>5.2944939243234502E-3</v>
      </c>
      <c r="AL450" s="13">
        <f t="shared" si="697"/>
        <v>1.3012189202606464E-4</v>
      </c>
      <c r="AM450" s="13">
        <f t="shared" si="698"/>
        <v>1.283727221407967E-3</v>
      </c>
      <c r="AN450" s="13">
        <f t="shared" si="699"/>
        <v>2.1158482836650598E-3</v>
      </c>
      <c r="AO450" s="13">
        <f t="shared" si="700"/>
        <v>1.7436780512367338E-3</v>
      </c>
      <c r="AP450" s="13">
        <f t="shared" si="701"/>
        <v>9.5798083124628891E-4</v>
      </c>
      <c r="AQ450" s="13">
        <f t="shared" si="702"/>
        <v>3.9473769500528671E-4</v>
      </c>
      <c r="AR450" s="13">
        <f t="shared" si="703"/>
        <v>5.7510383019624316E-3</v>
      </c>
      <c r="AS450" s="13">
        <f t="shared" si="704"/>
        <v>7.0226873023912098E-3</v>
      </c>
      <c r="AT450" s="13">
        <f t="shared" si="705"/>
        <v>4.2877593886253441E-3</v>
      </c>
      <c r="AU450" s="13">
        <f t="shared" si="706"/>
        <v>1.7452844647741189E-3</v>
      </c>
      <c r="AV450" s="13">
        <f t="shared" si="707"/>
        <v>5.3279887936268512E-4</v>
      </c>
      <c r="AW450" s="13">
        <f t="shared" si="708"/>
        <v>7.2747272127302813E-6</v>
      </c>
      <c r="AX450" s="13">
        <f t="shared" si="709"/>
        <v>2.6126339813686112E-4</v>
      </c>
      <c r="AY450" s="13">
        <f t="shared" si="710"/>
        <v>4.3061618022408645E-4</v>
      </c>
      <c r="AZ450" s="13">
        <f t="shared" si="711"/>
        <v>3.5487231658383033E-4</v>
      </c>
      <c r="BA450" s="13">
        <f t="shared" si="712"/>
        <v>1.9496768717490641E-4</v>
      </c>
      <c r="BB450" s="13">
        <f t="shared" si="713"/>
        <v>8.0336780158546094E-5</v>
      </c>
      <c r="BC450" s="13">
        <f t="shared" si="714"/>
        <v>2.6482329825055151E-5</v>
      </c>
      <c r="BD450" s="13">
        <f t="shared" si="715"/>
        <v>1.579816999226318E-3</v>
      </c>
      <c r="BE450" s="13">
        <f t="shared" si="716"/>
        <v>1.9291404782998296E-3</v>
      </c>
      <c r="BF450" s="13">
        <f t="shared" si="717"/>
        <v>1.1778525572384221E-3</v>
      </c>
      <c r="BG450" s="13">
        <f t="shared" si="718"/>
        <v>4.7943169931504489E-4</v>
      </c>
      <c r="BH450" s="13">
        <f t="shared" si="719"/>
        <v>1.4636048007169065E-4</v>
      </c>
      <c r="BI450" s="13">
        <f t="shared" si="720"/>
        <v>3.574463708998808E-5</v>
      </c>
      <c r="BJ450" s="14">
        <f t="shared" si="721"/>
        <v>0.28311677636852045</v>
      </c>
      <c r="BK450" s="14">
        <f t="shared" si="722"/>
        <v>0.24341335573582384</v>
      </c>
      <c r="BL450" s="14">
        <f t="shared" si="723"/>
        <v>0.42969679277100947</v>
      </c>
      <c r="BM450" s="14">
        <f t="shared" si="724"/>
        <v>0.54504923538139161</v>
      </c>
      <c r="BN450" s="14">
        <f t="shared" si="725"/>
        <v>0.45309452898405933</v>
      </c>
    </row>
    <row r="451" spans="1:66" x14ac:dyDescent="0.25">
      <c r="A451" t="s">
        <v>290</v>
      </c>
      <c r="B451" t="s">
        <v>300</v>
      </c>
      <c r="C451" t="s">
        <v>295</v>
      </c>
      <c r="D451" t="s">
        <v>359</v>
      </c>
      <c r="E451" s="10">
        <f>VLOOKUP(A451,home!$A$2:$E$405,3,FALSE)</f>
        <v>1.6292</v>
      </c>
      <c r="F451" s="10">
        <f>VLOOKUP(B451,home!$B$2:$E$405,3,FALSE)</f>
        <v>0.75819999999999999</v>
      </c>
      <c r="G451" s="10">
        <f>VLOOKUP(C451,away!$B$2:$E$405,4,FALSE)</f>
        <v>0.75819999999999999</v>
      </c>
      <c r="H451" s="10">
        <f>VLOOKUP(A451,away!$A$2:$E$405,3,FALSE)</f>
        <v>1.1462000000000001</v>
      </c>
      <c r="I451" s="10">
        <f>VLOOKUP(C451,away!$B$2:$E$405,3,FALSE)</f>
        <v>1.0264</v>
      </c>
      <c r="J451" s="10">
        <f>VLOOKUP(B451,home!$B$2:$E$405,4,FALSE)</f>
        <v>1.1291</v>
      </c>
      <c r="K451" s="12">
        <f t="shared" si="670"/>
        <v>0.93657370740799983</v>
      </c>
      <c r="L451" s="12">
        <f t="shared" si="671"/>
        <v>1.3283406246880001</v>
      </c>
      <c r="M451" s="13">
        <f t="shared" si="672"/>
        <v>0.10383892982324296</v>
      </c>
      <c r="N451" s="13">
        <f t="shared" si="673"/>
        <v>9.7252811477833767E-2</v>
      </c>
      <c r="O451" s="13">
        <f t="shared" si="674"/>
        <v>0.13793346890833996</v>
      </c>
      <c r="P451" s="13">
        <f t="shared" si="675"/>
        <v>0.12918486035113003</v>
      </c>
      <c r="Q451" s="13">
        <f t="shared" si="676"/>
        <v>4.5542213100823022E-2</v>
      </c>
      <c r="R451" s="13">
        <f t="shared" si="677"/>
        <v>9.1611315127543586E-2</v>
      </c>
      <c r="S451" s="13">
        <f t="shared" si="678"/>
        <v>4.0179362817849021E-2</v>
      </c>
      <c r="T451" s="13">
        <f t="shared" si="679"/>
        <v>6.0495571800021283E-2</v>
      </c>
      <c r="U451" s="13">
        <f t="shared" si="680"/>
        <v>8.5800749049526073E-2</v>
      </c>
      <c r="V451" s="13">
        <f t="shared" si="681"/>
        <v>5.5540777148873352E-3</v>
      </c>
      <c r="W451" s="13">
        <f t="shared" si="682"/>
        <v>1.4217879789134335E-2</v>
      </c>
      <c r="X451" s="13">
        <f t="shared" si="683"/>
        <v>1.8886187320837598E-2</v>
      </c>
      <c r="Y451" s="13">
        <f t="shared" si="684"/>
        <v>1.2543644931868003E-2</v>
      </c>
      <c r="Z451" s="13">
        <f t="shared" si="685"/>
        <v>4.0563677188336825E-2</v>
      </c>
      <c r="AA451" s="13">
        <f t="shared" si="686"/>
        <v>3.7990873530381927E-2</v>
      </c>
      <c r="AB451" s="13">
        <f t="shared" si="687"/>
        <v>1.7790626635009122E-2</v>
      </c>
      <c r="AC451" s="13">
        <f t="shared" si="688"/>
        <v>4.3186040341420721E-4</v>
      </c>
      <c r="AD451" s="13">
        <f t="shared" si="689"/>
        <v>3.3290230963977032E-3</v>
      </c>
      <c r="AE451" s="13">
        <f t="shared" si="690"/>
        <v>4.422076619469706E-3</v>
      </c>
      <c r="AF451" s="13">
        <f t="shared" si="691"/>
        <v>2.9370120095622947E-3</v>
      </c>
      <c r="AG451" s="13">
        <f t="shared" si="692"/>
        <v>1.3004507891660455E-3</v>
      </c>
      <c r="AH451" s="13">
        <f t="shared" si="693"/>
        <v>1.3470595073999439E-2</v>
      </c>
      <c r="AI451" s="13">
        <f t="shared" si="694"/>
        <v>1.2616205169447592E-2</v>
      </c>
      <c r="AJ451" s="13">
        <f t="shared" si="695"/>
        <v>5.9080030244847521E-3</v>
      </c>
      <c r="AK451" s="13">
        <f t="shared" si="696"/>
        <v>1.8444267653397869E-3</v>
      </c>
      <c r="AL451" s="13">
        <f t="shared" si="697"/>
        <v>2.1490909431063577E-5</v>
      </c>
      <c r="AM451" s="13">
        <f t="shared" si="698"/>
        <v>6.2357510068801133E-4</v>
      </c>
      <c r="AN451" s="13">
        <f t="shared" si="699"/>
        <v>8.2832013878779572E-4</v>
      </c>
      <c r="AO451" s="13">
        <f t="shared" si="700"/>
        <v>5.5014564529951579E-4</v>
      </c>
      <c r="AP451" s="13">
        <f t="shared" si="701"/>
        <v>2.4359360338218055E-4</v>
      </c>
      <c r="AQ451" s="13">
        <f t="shared" si="702"/>
        <v>8.0893819821671717E-5</v>
      </c>
      <c r="AR451" s="13">
        <f t="shared" si="703"/>
        <v>3.5787077351031003E-3</v>
      </c>
      <c r="AS451" s="13">
        <f t="shared" si="704"/>
        <v>3.3517235711951966E-3</v>
      </c>
      <c r="AT451" s="13">
        <f t="shared" si="705"/>
        <v>1.5695680856405332E-3</v>
      </c>
      <c r="AU451" s="13">
        <f t="shared" si="706"/>
        <v>4.9000540033254376E-4</v>
      </c>
      <c r="AV451" s="13">
        <f t="shared" si="707"/>
        <v>1.147315436098479E-4</v>
      </c>
      <c r="AW451" s="13">
        <f t="shared" si="708"/>
        <v>7.4268338751944707E-7</v>
      </c>
      <c r="AX451" s="13">
        <f t="shared" si="709"/>
        <v>9.7337340649781244E-5</v>
      </c>
      <c r="AY451" s="13">
        <f t="shared" si="710"/>
        <v>1.2929714388419908E-4</v>
      </c>
      <c r="AZ451" s="13">
        <f t="shared" si="711"/>
        <v>8.5875324438755633E-5</v>
      </c>
      <c r="BA451" s="13">
        <f t="shared" si="712"/>
        <v>3.802389403675378E-5</v>
      </c>
      <c r="BB451" s="13">
        <f t="shared" si="713"/>
        <v>1.2627170789462967E-5</v>
      </c>
      <c r="BC451" s="13">
        <f t="shared" si="714"/>
        <v>3.3546367869034592E-6</v>
      </c>
      <c r="BD451" s="13">
        <f t="shared" si="715"/>
        <v>7.9229047807043769E-4</v>
      </c>
      <c r="BE451" s="13">
        <f t="shared" si="716"/>
        <v>7.4203843039048626E-4</v>
      </c>
      <c r="BF451" s="13">
        <f t="shared" si="717"/>
        <v>3.4748684189501539E-4</v>
      </c>
      <c r="BG451" s="13">
        <f t="shared" si="718"/>
        <v>1.0848234659637069E-4</v>
      </c>
      <c r="BH451" s="13">
        <f t="shared" si="719"/>
        <v>2.540042838502062E-5</v>
      </c>
      <c r="BI451" s="13">
        <f t="shared" si="720"/>
        <v>4.7578746764620326E-6</v>
      </c>
      <c r="BJ451" s="14">
        <f t="shared" si="721"/>
        <v>0.2636199147536788</v>
      </c>
      <c r="BK451" s="14">
        <f t="shared" si="722"/>
        <v>0.27933987916383879</v>
      </c>
      <c r="BL451" s="14">
        <f t="shared" si="723"/>
        <v>0.41609145601996733</v>
      </c>
      <c r="BM451" s="14">
        <f t="shared" si="724"/>
        <v>0.3941227738764117</v>
      </c>
      <c r="BN451" s="14">
        <f t="shared" si="725"/>
        <v>0.60536359878891333</v>
      </c>
    </row>
    <row r="452" spans="1:66" x14ac:dyDescent="0.25">
      <c r="A452" t="s">
        <v>290</v>
      </c>
      <c r="B452" t="s">
        <v>312</v>
      </c>
      <c r="C452" t="s">
        <v>292</v>
      </c>
      <c r="D452" t="s">
        <v>359</v>
      </c>
      <c r="E452" s="10">
        <f>VLOOKUP(A452,home!$A$2:$E$405,3,FALSE)</f>
        <v>1.6292</v>
      </c>
      <c r="F452" s="10">
        <f>VLOOKUP(B452,home!$B$2:$E$405,3,FALSE)</f>
        <v>1.0831999999999999</v>
      </c>
      <c r="G452" s="10">
        <f>VLOOKUP(C452,away!$B$2:$E$405,4,FALSE)</f>
        <v>1.1193</v>
      </c>
      <c r="H452" s="10">
        <f>VLOOKUP(A452,away!$A$2:$E$405,3,FALSE)</f>
        <v>1.1462000000000001</v>
      </c>
      <c r="I452" s="10">
        <f>VLOOKUP(C452,away!$B$2:$E$405,3,FALSE)</f>
        <v>0.41060000000000002</v>
      </c>
      <c r="J452" s="10">
        <f>VLOOKUP(B452,home!$B$2:$E$405,4,FALSE)</f>
        <v>1.0777000000000001</v>
      </c>
      <c r="K452" s="12">
        <f t="shared" si="670"/>
        <v>1.9752840481919998</v>
      </c>
      <c r="L452" s="12">
        <f t="shared" si="671"/>
        <v>0.50719764924400013</v>
      </c>
      <c r="M452" s="13">
        <f t="shared" si="672"/>
        <v>8.3535657910584094E-2</v>
      </c>
      <c r="N452" s="13">
        <f t="shared" si="673"/>
        <v>0.16500665252600058</v>
      </c>
      <c r="O452" s="13">
        <f t="shared" si="674"/>
        <v>4.2369089320299209E-2</v>
      </c>
      <c r="P452" s="13">
        <f t="shared" si="675"/>
        <v>8.3690986270809037E-2</v>
      </c>
      <c r="Q452" s="13">
        <f t="shared" si="676"/>
        <v>0.16296750429008458</v>
      </c>
      <c r="R452" s="13">
        <f t="shared" si="677"/>
        <v>1.0744751251932413E-2</v>
      </c>
      <c r="S452" s="13">
        <f t="shared" si="678"/>
        <v>2.0961650863149869E-2</v>
      </c>
      <c r="T452" s="13">
        <f t="shared" si="679"/>
        <v>8.2656735079092394E-2</v>
      </c>
      <c r="U452" s="13">
        <f t="shared" si="680"/>
        <v>2.1223935749733112E-2</v>
      </c>
      <c r="V452" s="13">
        <f t="shared" si="681"/>
        <v>2.3334030553610464E-3</v>
      </c>
      <c r="W452" s="13">
        <f t="shared" si="682"/>
        <v>0.1073023705326218</v>
      </c>
      <c r="X452" s="13">
        <f t="shared" si="683"/>
        <v>5.4423510092454441E-2</v>
      </c>
      <c r="Y452" s="13">
        <f t="shared" si="684"/>
        <v>1.3801738191250001E-2</v>
      </c>
      <c r="Z452" s="13">
        <f t="shared" si="685"/>
        <v>1.8165708588972157E-3</v>
      </c>
      <c r="AA452" s="13">
        <f t="shared" si="686"/>
        <v>3.58824343999011E-3</v>
      </c>
      <c r="AB452" s="13">
        <f t="shared" si="687"/>
        <v>3.5439000140210265E-3</v>
      </c>
      <c r="AC452" s="13">
        <f t="shared" si="688"/>
        <v>1.4610886532993831E-4</v>
      </c>
      <c r="AD452" s="13">
        <f t="shared" si="689"/>
        <v>5.298816521156878E-2</v>
      </c>
      <c r="AE452" s="13">
        <f t="shared" si="690"/>
        <v>2.6875472833060389E-2</v>
      </c>
      <c r="AF452" s="13">
        <f t="shared" si="691"/>
        <v>6.8155883216246072E-3</v>
      </c>
      <c r="AG452" s="13">
        <f t="shared" si="692"/>
        <v>1.152283458314287E-3</v>
      </c>
      <c r="AH452" s="13">
        <f t="shared" si="693"/>
        <v>2.3034011732945553E-4</v>
      </c>
      <c r="AI452" s="13">
        <f t="shared" si="694"/>
        <v>4.5498715941954707E-4</v>
      </c>
      <c r="AJ452" s="13">
        <f t="shared" si="695"/>
        <v>4.4936443906681096E-4</v>
      </c>
      <c r="AK452" s="13">
        <f t="shared" si="696"/>
        <v>2.9587413610447253E-4</v>
      </c>
      <c r="AL452" s="13">
        <f t="shared" si="697"/>
        <v>5.8552217571375805E-6</v>
      </c>
      <c r="AM452" s="13">
        <f t="shared" si="698"/>
        <v>2.0933335497074802E-2</v>
      </c>
      <c r="AN452" s="13">
        <f t="shared" si="699"/>
        <v>1.0617338554952321E-2</v>
      </c>
      <c r="AO452" s="13">
        <f t="shared" si="700"/>
        <v>2.6925445781497527E-3</v>
      </c>
      <c r="AP452" s="13">
        <f t="shared" si="701"/>
        <v>4.5521742684074418E-4</v>
      </c>
      <c r="AQ452" s="13">
        <f t="shared" si="702"/>
        <v>5.7721302197132015E-5</v>
      </c>
      <c r="AR452" s="13">
        <f t="shared" si="703"/>
        <v>2.3365593207217408E-5</v>
      </c>
      <c r="AS452" s="13">
        <f t="shared" si="704"/>
        <v>4.6153683538759892E-5</v>
      </c>
      <c r="AT452" s="13">
        <f t="shared" si="705"/>
        <v>4.5583317429707059E-5</v>
      </c>
      <c r="AU452" s="13">
        <f t="shared" si="706"/>
        <v>3.0013333260857572E-5</v>
      </c>
      <c r="AV452" s="13">
        <f t="shared" si="707"/>
        <v>1.4821214605810583E-5</v>
      </c>
      <c r="AW452" s="13">
        <f t="shared" si="708"/>
        <v>1.6294747521460531E-7</v>
      </c>
      <c r="AX452" s="13">
        <f t="shared" si="709"/>
        <v>6.8915472804705318E-3</v>
      </c>
      <c r="AY452" s="13">
        <f t="shared" si="710"/>
        <v>3.4953765803085353E-3</v>
      </c>
      <c r="AZ452" s="13">
        <f t="shared" si="711"/>
        <v>8.8642339237751048E-4</v>
      </c>
      <c r="BA452" s="13">
        <f t="shared" si="712"/>
        <v>1.4986395361625508E-4</v>
      </c>
      <c r="BB452" s="13">
        <f t="shared" si="713"/>
        <v>1.9002661245144112E-5</v>
      </c>
      <c r="BC452" s="13">
        <f t="shared" si="714"/>
        <v>1.9276210225834318E-6</v>
      </c>
      <c r="BD452" s="13">
        <f t="shared" si="715"/>
        <v>1.9751623246487068E-6</v>
      </c>
      <c r="BE452" s="13">
        <f t="shared" si="716"/>
        <v>3.9015066324684179E-6</v>
      </c>
      <c r="BF452" s="13">
        <f t="shared" si="717"/>
        <v>3.8532919075150778E-6</v>
      </c>
      <c r="BG452" s="13">
        <f t="shared" si="718"/>
        <v>2.5371153459806184E-6</v>
      </c>
      <c r="BH452" s="13">
        <f t="shared" si="719"/>
        <v>1.2528808678346606E-6</v>
      </c>
      <c r="BI452" s="13">
        <f t="shared" si="720"/>
        <v>4.9495911850375046E-7</v>
      </c>
      <c r="BJ452" s="14">
        <f t="shared" si="721"/>
        <v>0.72019031938432709</v>
      </c>
      <c r="BK452" s="14">
        <f t="shared" si="722"/>
        <v>0.19416903876729963</v>
      </c>
      <c r="BL452" s="14">
        <f t="shared" si="723"/>
        <v>8.3074437686135469E-2</v>
      </c>
      <c r="BM452" s="14">
        <f t="shared" si="724"/>
        <v>0.4474405114941164</v>
      </c>
      <c r="BN452" s="14">
        <f t="shared" si="725"/>
        <v>0.54831464156970988</v>
      </c>
    </row>
    <row r="453" spans="1:66" x14ac:dyDescent="0.25">
      <c r="A453" t="s">
        <v>290</v>
      </c>
      <c r="B453" t="s">
        <v>291</v>
      </c>
      <c r="C453" t="s">
        <v>302</v>
      </c>
      <c r="D453" t="s">
        <v>359</v>
      </c>
      <c r="E453" s="10">
        <f>VLOOKUP(A453,home!$A$2:$E$405,3,FALSE)</f>
        <v>1.6292</v>
      </c>
      <c r="F453" s="10">
        <f>VLOOKUP(B453,home!$B$2:$E$405,3,FALSE)</f>
        <v>0.90259999999999996</v>
      </c>
      <c r="G453" s="10">
        <f>VLOOKUP(C453,away!$B$2:$E$405,4,FALSE)</f>
        <v>1.0109999999999999</v>
      </c>
      <c r="H453" s="10">
        <f>VLOOKUP(A453,away!$A$2:$E$405,3,FALSE)</f>
        <v>1.1462000000000001</v>
      </c>
      <c r="I453" s="10">
        <f>VLOOKUP(C453,away!$B$2:$E$405,3,FALSE)</f>
        <v>0.97509999999999997</v>
      </c>
      <c r="J453" s="10">
        <f>VLOOKUP(B453,home!$B$2:$E$405,4,FALSE)</f>
        <v>0.71850000000000003</v>
      </c>
      <c r="K453" s="12">
        <f t="shared" si="670"/>
        <v>1.4866915951199999</v>
      </c>
      <c r="L453" s="12">
        <f t="shared" si="671"/>
        <v>0.80303843696999999</v>
      </c>
      <c r="M453" s="13">
        <f t="shared" si="672"/>
        <v>0.1012938042395605</v>
      </c>
      <c r="N453" s="13">
        <f t="shared" si="673"/>
        <v>0.15059264740068523</v>
      </c>
      <c r="O453" s="13">
        <f t="shared" si="674"/>
        <v>8.1342818231281824E-2</v>
      </c>
      <c r="P453" s="13">
        <f t="shared" si="675"/>
        <v>0.1209316841878206</v>
      </c>
      <c r="Q453" s="13">
        <f t="shared" si="676"/>
        <v>0.11194241158873423</v>
      </c>
      <c r="R453" s="13">
        <f t="shared" si="677"/>
        <v>3.2660704805591682E-2</v>
      </c>
      <c r="S453" s="13">
        <f t="shared" si="678"/>
        <v>3.6094192409626073E-2</v>
      </c>
      <c r="T453" s="13">
        <f t="shared" si="679"/>
        <v>8.9894059232869555E-2</v>
      </c>
      <c r="U453" s="13">
        <f t="shared" si="680"/>
        <v>4.8556395325168547E-2</v>
      </c>
      <c r="V453" s="13">
        <f t="shared" si="681"/>
        <v>4.7879768168382734E-3</v>
      </c>
      <c r="W453" s="13">
        <f t="shared" si="682"/>
        <v>5.5474614148811614E-2</v>
      </c>
      <c r="X453" s="13">
        <f t="shared" si="683"/>
        <v>4.4548247437575524E-2</v>
      </c>
      <c r="Y453" s="13">
        <f t="shared" si="684"/>
        <v>1.7886977496011727E-2</v>
      </c>
      <c r="Z453" s="13">
        <f t="shared" si="685"/>
        <v>8.7426004458069709E-3</v>
      </c>
      <c r="AA453" s="13">
        <f t="shared" si="686"/>
        <v>1.2997550602273589E-2</v>
      </c>
      <c r="AB453" s="13">
        <f t="shared" si="687"/>
        <v>9.6616746187735206E-3</v>
      </c>
      <c r="AC453" s="13">
        <f t="shared" si="688"/>
        <v>3.5726401571358146E-4</v>
      </c>
      <c r="AD453" s="13">
        <f t="shared" si="689"/>
        <v>2.0618410649390816E-2</v>
      </c>
      <c r="AE453" s="13">
        <f t="shared" si="690"/>
        <v>1.6557376260692404E-2</v>
      </c>
      <c r="AF453" s="13">
        <f t="shared" si="691"/>
        <v>6.648104776355304E-3</v>
      </c>
      <c r="AG453" s="13">
        <f t="shared" si="692"/>
        <v>1.7795612228057184E-3</v>
      </c>
      <c r="AH453" s="13">
        <f t="shared" si="693"/>
        <v>1.7551610492635135E-3</v>
      </c>
      <c r="AI453" s="13">
        <f t="shared" si="694"/>
        <v>2.6093831800220657E-3</v>
      </c>
      <c r="AJ453" s="13">
        <f t="shared" si="695"/>
        <v>1.9396740210931519E-3</v>
      </c>
      <c r="AK453" s="13">
        <f t="shared" si="696"/>
        <v>9.6123235481060062E-4</v>
      </c>
      <c r="AL453" s="13">
        <f t="shared" si="697"/>
        <v>1.7061078688591204E-5</v>
      </c>
      <c r="AM453" s="13">
        <f t="shared" si="698"/>
        <v>6.130643563436399E-3</v>
      </c>
      <c r="AN453" s="13">
        <f t="shared" si="699"/>
        <v>4.9231424248021571E-3</v>
      </c>
      <c r="AO453" s="13">
        <f t="shared" si="700"/>
        <v>1.9767362988969096E-3</v>
      </c>
      <c r="AP453" s="13">
        <f t="shared" si="701"/>
        <v>5.2913174258934566E-4</v>
      </c>
      <c r="AQ453" s="13">
        <f t="shared" si="702"/>
        <v>1.0622828188004012E-4</v>
      </c>
      <c r="AR453" s="13">
        <f t="shared" si="703"/>
        <v>2.818923571262395E-4</v>
      </c>
      <c r="AS453" s="13">
        <f t="shared" si="704"/>
        <v>4.1908699806814575E-4</v>
      </c>
      <c r="AT453" s="13">
        <f t="shared" si="705"/>
        <v>3.11526558825992E-4</v>
      </c>
      <c r="AU453" s="13">
        <f t="shared" si="706"/>
        <v>1.5438130555441951E-4</v>
      </c>
      <c r="AV453" s="13">
        <f t="shared" si="707"/>
        <v>5.7379347352852015E-5</v>
      </c>
      <c r="AW453" s="13">
        <f t="shared" si="708"/>
        <v>5.6579773488326106E-7</v>
      </c>
      <c r="AX453" s="13">
        <f t="shared" si="709"/>
        <v>1.5190627097395688E-3</v>
      </c>
      <c r="AY453" s="13">
        <f t="shared" si="710"/>
        <v>1.2198657440886762E-3</v>
      </c>
      <c r="AZ453" s="13">
        <f t="shared" si="711"/>
        <v>4.8979954022310818E-4</v>
      </c>
      <c r="BA453" s="13">
        <f t="shared" si="712"/>
        <v>1.3110928573646313E-4</v>
      </c>
      <c r="BB453" s="13">
        <f t="shared" si="713"/>
        <v>2.6321448972515616E-5</v>
      </c>
      <c r="BC453" s="13">
        <f t="shared" si="714"/>
        <v>4.227427048334912E-6</v>
      </c>
      <c r="BD453" s="13">
        <f t="shared" si="715"/>
        <v>3.7728399643407379E-5</v>
      </c>
      <c r="BE453" s="13">
        <f t="shared" si="716"/>
        <v>5.6090494647182162E-5</v>
      </c>
      <c r="BF453" s="13">
        <f t="shared" si="717"/>
        <v>4.1694633479044541E-5</v>
      </c>
      <c r="BG453" s="13">
        <f t="shared" si="718"/>
        <v>2.0662353718301488E-5</v>
      </c>
      <c r="BH453" s="13">
        <f t="shared" si="719"/>
        <v>7.6796369020988271E-6</v>
      </c>
      <c r="BI453" s="13">
        <f t="shared" si="720"/>
        <v>2.2834503271847414E-6</v>
      </c>
      <c r="BJ453" s="14">
        <f t="shared" si="721"/>
        <v>0.53299867868134576</v>
      </c>
      <c r="BK453" s="14">
        <f t="shared" si="722"/>
        <v>0.2647018484923363</v>
      </c>
      <c r="BL453" s="14">
        <f t="shared" si="723"/>
        <v>0.19387499972392341</v>
      </c>
      <c r="BM453" s="14">
        <f t="shared" si="724"/>
        <v>0.40033475694338422</v>
      </c>
      <c r="BN453" s="14">
        <f t="shared" si="725"/>
        <v>0.59876407045367397</v>
      </c>
    </row>
    <row r="454" spans="1:66" s="10" customFormat="1" x14ac:dyDescent="0.25">
      <c r="A454" t="s">
        <v>290</v>
      </c>
      <c r="B454" t="s">
        <v>293</v>
      </c>
      <c r="C454" t="s">
        <v>296</v>
      </c>
      <c r="D454" t="s">
        <v>359</v>
      </c>
      <c r="E454" s="10">
        <f>VLOOKUP(A454,home!$A$2:$E$405,3,FALSE)</f>
        <v>1.6292</v>
      </c>
      <c r="F454" s="10">
        <f>VLOOKUP(B454,home!$B$2:$E$405,3,FALSE)</f>
        <v>0.83040000000000003</v>
      </c>
      <c r="G454" s="10">
        <f>VLOOKUP(C454,away!$B$2:$E$405,4,FALSE)</f>
        <v>0.83040000000000003</v>
      </c>
      <c r="H454" s="10">
        <f>VLOOKUP(A454,away!$A$2:$E$405,3,FALSE)</f>
        <v>1.1462000000000001</v>
      </c>
      <c r="I454" s="10">
        <f>VLOOKUP(C454,away!$B$2:$E$405,3,FALSE)</f>
        <v>0.66720000000000002</v>
      </c>
      <c r="J454" s="10">
        <f>VLOOKUP(B454,home!$B$2:$E$405,4,FALSE)</f>
        <v>0.92379999999999995</v>
      </c>
      <c r="K454" s="12">
        <f t="shared" si="670"/>
        <v>1.1234379294720001</v>
      </c>
      <c r="L454" s="12">
        <f t="shared" si="671"/>
        <v>0.70647109843200007</v>
      </c>
      <c r="M454" s="13">
        <f t="shared" si="672"/>
        <v>0.16042816159746534</v>
      </c>
      <c r="N454" s="13">
        <f t="shared" si="673"/>
        <v>0.18023108169405588</v>
      </c>
      <c r="O454" s="13">
        <f t="shared" si="674"/>
        <v>0.11333785954318774</v>
      </c>
      <c r="P454" s="13">
        <f t="shared" si="675"/>
        <v>0.1273280502559872</v>
      </c>
      <c r="Q454" s="13">
        <f t="shared" si="676"/>
        <v>0.10123921662243453</v>
      </c>
      <c r="R454" s="13">
        <f t="shared" si="677"/>
        <v>4.0034961062703787E-2</v>
      </c>
      <c r="S454" s="13">
        <f t="shared" si="678"/>
        <v>2.5264318029571169E-2</v>
      </c>
      <c r="T454" s="13">
        <f t="shared" si="679"/>
        <v>7.1522580571646524E-2</v>
      </c>
      <c r="U454" s="13">
        <f t="shared" si="680"/>
        <v>4.4976793762776086E-2</v>
      </c>
      <c r="V454" s="13">
        <f t="shared" si="681"/>
        <v>2.2279659656596431E-3</v>
      </c>
      <c r="W454" s="13">
        <f t="shared" si="682"/>
        <v>3.7911991967891731E-2</v>
      </c>
      <c r="X454" s="13">
        <f t="shared" si="683"/>
        <v>2.6783726609301634E-2</v>
      </c>
      <c r="Y454" s="13">
        <f t="shared" si="684"/>
        <v>9.4609643788878556E-3</v>
      </c>
      <c r="Z454" s="13">
        <f t="shared" si="685"/>
        <v>9.4278476392168995E-3</v>
      </c>
      <c r="AA454" s="13">
        <f t="shared" si="686"/>
        <v>1.0591601631179316E-2</v>
      </c>
      <c r="AB454" s="13">
        <f t="shared" si="687"/>
        <v>5.9495035031621761E-3</v>
      </c>
      <c r="AC454" s="13">
        <f t="shared" si="688"/>
        <v>1.1051775434069967E-4</v>
      </c>
      <c r="AD454" s="13">
        <f t="shared" si="689"/>
        <v>1.0647942439641841E-2</v>
      </c>
      <c r="AE454" s="13">
        <f t="shared" si="690"/>
        <v>7.5224635913744807E-3</v>
      </c>
      <c r="AF454" s="13">
        <f t="shared" si="691"/>
        <v>2.6572015581565285E-3</v>
      </c>
      <c r="AG454" s="13">
        <f t="shared" si="692"/>
        <v>6.2574536784868828E-4</v>
      </c>
      <c r="AH454" s="13">
        <f t="shared" si="693"/>
        <v>1.6651254693817751E-3</v>
      </c>
      <c r="AI454" s="13">
        <f t="shared" si="694"/>
        <v>1.8706651096333535E-3</v>
      </c>
      <c r="AJ454" s="13">
        <f t="shared" si="695"/>
        <v>1.0507880687510036E-3</v>
      </c>
      <c r="AK454" s="13">
        <f t="shared" si="696"/>
        <v>3.9349839075716989E-4</v>
      </c>
      <c r="AL454" s="13">
        <f t="shared" si="697"/>
        <v>3.5086134600681712E-6</v>
      </c>
      <c r="AM454" s="13">
        <f t="shared" si="698"/>
        <v>2.3924604815056534E-3</v>
      </c>
      <c r="AN454" s="13">
        <f t="shared" si="699"/>
        <v>1.6902041843244507E-3</v>
      </c>
      <c r="AO454" s="13">
        <f t="shared" si="700"/>
        <v>5.9704020333702871E-4</v>
      </c>
      <c r="AP454" s="13">
        <f t="shared" si="701"/>
        <v>1.4059721608652512E-4</v>
      </c>
      <c r="AQ454" s="13">
        <f t="shared" si="702"/>
        <v>2.4831967421282162E-5</v>
      </c>
      <c r="AR454" s="13">
        <f t="shared" si="703"/>
        <v>2.3527260387624859E-4</v>
      </c>
      <c r="AS454" s="13">
        <f t="shared" si="704"/>
        <v>2.6431416696021874E-4</v>
      </c>
      <c r="AT454" s="13">
        <f t="shared" si="705"/>
        <v>1.4847028022995235E-4</v>
      </c>
      <c r="AU454" s="13">
        <f t="shared" si="706"/>
        <v>5.5599048069888464E-5</v>
      </c>
      <c r="AV454" s="13">
        <f t="shared" si="707"/>
        <v>1.5615519861062417E-5</v>
      </c>
      <c r="AW454" s="13">
        <f t="shared" si="708"/>
        <v>7.7352883289166384E-8</v>
      </c>
      <c r="AX454" s="13">
        <f t="shared" si="709"/>
        <v>4.4796347494771631E-4</v>
      </c>
      <c r="AY454" s="13">
        <f t="shared" si="710"/>
        <v>3.164732482037289E-4</v>
      </c>
      <c r="AZ454" s="13">
        <f t="shared" si="711"/>
        <v>1.1178960164141565E-4</v>
      </c>
      <c r="BA454" s="13">
        <f t="shared" si="712"/>
        <v>2.632537422162888E-5</v>
      </c>
      <c r="BB454" s="13">
        <f t="shared" si="713"/>
        <v>4.6495290107469028E-6</v>
      </c>
      <c r="BC454" s="13">
        <f t="shared" si="714"/>
        <v>6.5695157348276326E-7</v>
      </c>
      <c r="BD454" s="13">
        <f t="shared" si="715"/>
        <v>2.7702215815235017E-5</v>
      </c>
      <c r="BE454" s="13">
        <f t="shared" si="716"/>
        <v>3.1121719977254115E-5</v>
      </c>
      <c r="BF454" s="13">
        <f t="shared" si="717"/>
        <v>1.7481660326426877E-5</v>
      </c>
      <c r="BG454" s="13">
        <f t="shared" si="718"/>
        <v>6.5465200936179426E-6</v>
      </c>
      <c r="BH454" s="13">
        <f t="shared" si="719"/>
        <v>1.8386522448052453E-6</v>
      </c>
      <c r="BI454" s="13">
        <f t="shared" si="720"/>
        <v>4.1312233418461002E-7</v>
      </c>
      <c r="BJ454" s="14">
        <f t="shared" si="721"/>
        <v>0.45435590703351336</v>
      </c>
      <c r="BK454" s="14">
        <f t="shared" si="722"/>
        <v>0.31567899546468786</v>
      </c>
      <c r="BL454" s="14">
        <f t="shared" si="723"/>
        <v>0.22067517205132131</v>
      </c>
      <c r="BM454" s="14">
        <f t="shared" si="724"/>
        <v>0.27722219551758448</v>
      </c>
      <c r="BN454" s="14">
        <f t="shared" si="725"/>
        <v>0.72259933077583449</v>
      </c>
    </row>
    <row r="455" spans="1:66" x14ac:dyDescent="0.25">
      <c r="A455" t="s">
        <v>338</v>
      </c>
      <c r="B455" t="s">
        <v>89</v>
      </c>
      <c r="C455" t="s">
        <v>86</v>
      </c>
      <c r="D455" t="s">
        <v>360</v>
      </c>
      <c r="E455" s="10">
        <f>VLOOKUP(A455,home!$A$2:$E$405,3,FALSE)</f>
        <v>1.4215</v>
      </c>
      <c r="F455" s="10">
        <f>VLOOKUP(B455,home!$B$2:$E$405,3,FALSE)</f>
        <v>0.70350000000000001</v>
      </c>
      <c r="G455" s="10">
        <f>VLOOKUP(C455,away!$B$2:$E$405,4,FALSE)</f>
        <v>1.0551999999999999</v>
      </c>
      <c r="H455" s="10">
        <f>VLOOKUP(A455,away!$A$2:$E$405,3,FALSE)</f>
        <v>1.0277000000000001</v>
      </c>
      <c r="I455" s="10">
        <f>VLOOKUP(C455,away!$B$2:$E$405,3,FALSE)</f>
        <v>0.7298</v>
      </c>
      <c r="J455" s="10">
        <f>VLOOKUP(B455,home!$B$2:$E$405,4,FALSE)</f>
        <v>0.81089999999999995</v>
      </c>
      <c r="K455" s="12">
        <f t="shared" si="670"/>
        <v>1.0552266438</v>
      </c>
      <c r="L455" s="12">
        <f t="shared" si="671"/>
        <v>0.60818753651400004</v>
      </c>
      <c r="M455" s="13">
        <f t="shared" si="672"/>
        <v>0.18949091826822839</v>
      </c>
      <c r="N455" s="13">
        <f t="shared" si="673"/>
        <v>0.19995586571476276</v>
      </c>
      <c r="O455" s="13">
        <f t="shared" si="674"/>
        <v>0.11524601477332955</v>
      </c>
      <c r="P455" s="13">
        <f t="shared" si="675"/>
        <v>0.12161066538058576</v>
      </c>
      <c r="Q455" s="13">
        <f t="shared" si="676"/>
        <v>0.10549937854315629</v>
      </c>
      <c r="R455" s="13">
        <f t="shared" si="677"/>
        <v>3.5045594909023682E-2</v>
      </c>
      <c r="S455" s="13">
        <f t="shared" si="678"/>
        <v>1.9511692261386427E-2</v>
      </c>
      <c r="T455" s="13">
        <f t="shared" si="679"/>
        <v>6.4163407139920178E-2</v>
      </c>
      <c r="U455" s="13">
        <f t="shared" si="680"/>
        <v>3.6981045495823421E-2</v>
      </c>
      <c r="V455" s="13">
        <f t="shared" si="681"/>
        <v>1.3913477579787046E-3</v>
      </c>
      <c r="W455" s="13">
        <f t="shared" si="682"/>
        <v>3.7108585047693508E-2</v>
      </c>
      <c r="X455" s="13">
        <f t="shared" si="683"/>
        <v>2.2568978923676972E-2</v>
      </c>
      <c r="Y455" s="13">
        <f t="shared" si="684"/>
        <v>6.8630858466137432E-3</v>
      </c>
      <c r="Z455" s="13">
        <f t="shared" si="685"/>
        <v>7.1047646777955649E-3</v>
      </c>
      <c r="AA455" s="13">
        <f t="shared" si="686"/>
        <v>7.4971369859390029E-3</v>
      </c>
      <c r="AB455" s="13">
        <f t="shared" si="687"/>
        <v>3.9555893498906302E-3</v>
      </c>
      <c r="AC455" s="13">
        <f t="shared" si="688"/>
        <v>5.5808323220029732E-5</v>
      </c>
      <c r="AD455" s="13">
        <f t="shared" si="689"/>
        <v>9.7894919140111229E-3</v>
      </c>
      <c r="AE455" s="13">
        <f t="shared" si="690"/>
        <v>5.9538469709061476E-3</v>
      </c>
      <c r="AF455" s="13">
        <f t="shared" si="691"/>
        <v>1.8105277610083756E-3</v>
      </c>
      <c r="AG455" s="13">
        <f t="shared" si="692"/>
        <v>3.6704680625263079E-4</v>
      </c>
      <c r="AH455" s="13">
        <f t="shared" si="693"/>
        <v>1.0802573317250416E-3</v>
      </c>
      <c r="AI455" s="13">
        <f t="shared" si="694"/>
        <v>1.139916318596559E-3</v>
      </c>
      <c r="AJ455" s="13">
        <f t="shared" si="695"/>
        <v>6.0143503554274918E-4</v>
      </c>
      <c r="AK455" s="13">
        <f t="shared" si="696"/>
        <v>2.1155009133983629E-4</v>
      </c>
      <c r="AL455" s="13">
        <f t="shared" si="697"/>
        <v>1.4326570122913507E-6</v>
      </c>
      <c r="AM455" s="13">
        <f t="shared" si="698"/>
        <v>2.0660265393858397E-3</v>
      </c>
      <c r="AN455" s="13">
        <f t="shared" si="699"/>
        <v>1.2565315913616185E-3</v>
      </c>
      <c r="AO455" s="13">
        <f t="shared" si="700"/>
        <v>3.8210342655111947E-4</v>
      </c>
      <c r="AP455" s="13">
        <f t="shared" si="701"/>
        <v>7.7463513895894507E-5</v>
      </c>
      <c r="AQ455" s="13">
        <f t="shared" si="702"/>
        <v>1.177808592151552E-5</v>
      </c>
      <c r="AR455" s="13">
        <f t="shared" si="703"/>
        <v>1.3139980907660807E-4</v>
      </c>
      <c r="AS455" s="13">
        <f t="shared" si="704"/>
        <v>1.3865657952786992E-4</v>
      </c>
      <c r="AT455" s="13">
        <f t="shared" si="705"/>
        <v>7.3157058527990971E-5</v>
      </c>
      <c r="AU455" s="13">
        <f t="shared" si="706"/>
        <v>2.5732425780257358E-5</v>
      </c>
      <c r="AV455" s="13">
        <f t="shared" si="707"/>
        <v>6.7883853232333935E-6</v>
      </c>
      <c r="AW455" s="13">
        <f t="shared" si="708"/>
        <v>2.5540123523124897E-8</v>
      </c>
      <c r="AX455" s="13">
        <f t="shared" si="709"/>
        <v>3.6335437519297449E-4</v>
      </c>
      <c r="AY455" s="13">
        <f t="shared" si="710"/>
        <v>2.2098760233019884E-4</v>
      </c>
      <c r="AZ455" s="13">
        <f t="shared" si="711"/>
        <v>6.7200952730669565E-5</v>
      </c>
      <c r="BA455" s="13">
        <f t="shared" si="712"/>
        <v>1.3623593964219898E-5</v>
      </c>
      <c r="BB455" s="13">
        <f t="shared" si="713"/>
        <v>2.0714250128914745E-6</v>
      </c>
      <c r="BC455" s="13">
        <f t="shared" si="714"/>
        <v>2.5196297513278944E-7</v>
      </c>
      <c r="BD455" s="13">
        <f t="shared" si="715"/>
        <v>1.3319287696785361E-5</v>
      </c>
      <c r="BE455" s="13">
        <f t="shared" si="716"/>
        <v>1.4054867254085449E-5</v>
      </c>
      <c r="BF455" s="13">
        <f t="shared" si="717"/>
        <v>7.4155352007915533E-6</v>
      </c>
      <c r="BG455" s="13">
        <f t="shared" si="718"/>
        <v>2.6083567739706766E-6</v>
      </c>
      <c r="BH455" s="13">
        <f t="shared" si="719"/>
        <v>6.8810189110751813E-7</v>
      </c>
      <c r="BI455" s="13">
        <f t="shared" si="720"/>
        <v>1.4522068982916392E-7</v>
      </c>
      <c r="BJ455" s="14">
        <f t="shared" si="721"/>
        <v>0.45854160773732383</v>
      </c>
      <c r="BK455" s="14">
        <f t="shared" si="722"/>
        <v>0.33228285225074183</v>
      </c>
      <c r="BL455" s="14">
        <f t="shared" si="723"/>
        <v>0.20217250591895294</v>
      </c>
      <c r="BM455" s="14">
        <f t="shared" si="724"/>
        <v>0.23303233093352096</v>
      </c>
      <c r="BN455" s="14">
        <f t="shared" si="725"/>
        <v>0.76684843758908638</v>
      </c>
    </row>
    <row r="456" spans="1:66" x14ac:dyDescent="0.25">
      <c r="A456" t="s">
        <v>338</v>
      </c>
      <c r="B456" t="s">
        <v>94</v>
      </c>
      <c r="C456" t="s">
        <v>92</v>
      </c>
      <c r="D456" t="s">
        <v>360</v>
      </c>
      <c r="E456" s="10">
        <f>VLOOKUP(A456,home!$A$2:$E$405,3,FALSE)</f>
        <v>1.4215</v>
      </c>
      <c r="F456" s="10">
        <f>VLOOKUP(B456,home!$B$2:$E$405,3,FALSE)</f>
        <v>1.1137999999999999</v>
      </c>
      <c r="G456" s="10">
        <f>VLOOKUP(C456,away!$B$2:$E$405,4,FALSE)</f>
        <v>1.1364000000000001</v>
      </c>
      <c r="H456" s="10">
        <f>VLOOKUP(A456,away!$A$2:$E$405,3,FALSE)</f>
        <v>1.0277000000000001</v>
      </c>
      <c r="I456" s="10">
        <f>VLOOKUP(C456,away!$B$2:$E$405,3,FALSE)</f>
        <v>0.5988</v>
      </c>
      <c r="J456" s="10">
        <f>VLOOKUP(B456,home!$B$2:$E$405,4,FALSE)</f>
        <v>0.56759999999999999</v>
      </c>
      <c r="K456" s="12">
        <f t="shared" si="670"/>
        <v>1.7992242778799998</v>
      </c>
      <c r="L456" s="12">
        <f t="shared" si="671"/>
        <v>0.34929352497600002</v>
      </c>
      <c r="M456" s="13">
        <f t="shared" si="672"/>
        <v>0.11665693827522128</v>
      </c>
      <c r="N456" s="13">
        <f t="shared" si="673"/>
        <v>0.20989199552792673</v>
      </c>
      <c r="O456" s="13">
        <f t="shared" si="674"/>
        <v>4.0747513183059691E-2</v>
      </c>
      <c r="P456" s="13">
        <f t="shared" si="675"/>
        <v>7.3313914982196346E-2</v>
      </c>
      <c r="Q456" s="13">
        <f t="shared" si="676"/>
        <v>0.18882138704326309</v>
      </c>
      <c r="R456" s="13">
        <f t="shared" si="677"/>
        <v>7.116421256858475E-3</v>
      </c>
      <c r="S456" s="13">
        <f t="shared" si="678"/>
        <v>1.1518667919553969E-2</v>
      </c>
      <c r="T456" s="13">
        <f t="shared" si="679"/>
        <v>6.5954087871198983E-2</v>
      </c>
      <c r="U456" s="13">
        <f t="shared" si="680"/>
        <v>1.280403789696107E-2</v>
      </c>
      <c r="V456" s="13">
        <f t="shared" si="681"/>
        <v>8.0433244219998284E-4</v>
      </c>
      <c r="W456" s="13">
        <f t="shared" si="682"/>
        <v>0.11324400791707165</v>
      </c>
      <c r="X456" s="13">
        <f t="shared" si="683"/>
        <v>3.9555398707764006E-2</v>
      </c>
      <c r="Y456" s="13">
        <f t="shared" si="684"/>
        <v>6.9082223232330023E-3</v>
      </c>
      <c r="Z456" s="13">
        <f t="shared" si="685"/>
        <v>8.2857328867407801E-4</v>
      </c>
      <c r="AA456" s="13">
        <f t="shared" si="686"/>
        <v>1.4907891769852745E-3</v>
      </c>
      <c r="AB456" s="13">
        <f t="shared" si="687"/>
        <v>1.3411320402163251E-3</v>
      </c>
      <c r="AC456" s="13">
        <f t="shared" si="688"/>
        <v>3.1593041719553932E-5</v>
      </c>
      <c r="AD456" s="13">
        <f t="shared" si="689"/>
        <v>5.0937842092207579E-2</v>
      </c>
      <c r="AE456" s="13">
        <f t="shared" si="690"/>
        <v>1.779225841905805E-2</v>
      </c>
      <c r="AF456" s="13">
        <f t="shared" si="691"/>
        <v>3.1073603302383497E-3</v>
      </c>
      <c r="AG456" s="13">
        <f t="shared" si="692"/>
        <v>3.6179361437318032E-4</v>
      </c>
      <c r="AH456" s="13">
        <f t="shared" si="693"/>
        <v>7.235382117548135E-5</v>
      </c>
      <c r="AI456" s="13">
        <f t="shared" si="694"/>
        <v>1.3018075165631407E-4</v>
      </c>
      <c r="AJ456" s="13">
        <f t="shared" si="695"/>
        <v>1.1711218444635367E-4</v>
      </c>
      <c r="AK456" s="13">
        <f t="shared" si="696"/>
        <v>7.0237028497146671E-5</v>
      </c>
      <c r="AL456" s="13">
        <f t="shared" si="697"/>
        <v>7.941952219564933E-7</v>
      </c>
      <c r="AM456" s="13">
        <f t="shared" si="698"/>
        <v>1.8329720431023513E-2</v>
      </c>
      <c r="AN456" s="13">
        <f t="shared" si="699"/>
        <v>6.4024526611768081E-3</v>
      </c>
      <c r="AO456" s="13">
        <f t="shared" si="700"/>
        <v>1.1181676292572095E-3</v>
      </c>
      <c r="AP456" s="13">
        <f t="shared" si="701"/>
        <v>1.3018957091243599E-4</v>
      </c>
      <c r="AQ456" s="13">
        <f t="shared" si="702"/>
        <v>1.1368593534779417E-5</v>
      </c>
      <c r="AR456" s="13">
        <f t="shared" si="703"/>
        <v>5.0545442487734072E-6</v>
      </c>
      <c r="AS456" s="13">
        <f t="shared" si="704"/>
        <v>9.0942587260118397E-6</v>
      </c>
      <c r="AT456" s="13">
        <f t="shared" si="705"/>
        <v>8.181305544581271E-6</v>
      </c>
      <c r="AU456" s="13">
        <f t="shared" si="706"/>
        <v>4.906667853521625E-6</v>
      </c>
      <c r="AV456" s="13">
        <f t="shared" si="707"/>
        <v>2.2070489813873646E-6</v>
      </c>
      <c r="AW456" s="13">
        <f t="shared" si="708"/>
        <v>1.3864384903731112E-8</v>
      </c>
      <c r="AX456" s="13">
        <f t="shared" si="709"/>
        <v>5.4965463343750924E-3</v>
      </c>
      <c r="AY456" s="13">
        <f t="shared" si="710"/>
        <v>1.9199080443277874E-3</v>
      </c>
      <c r="AZ456" s="13">
        <f t="shared" si="711"/>
        <v>3.3530572421651563E-4</v>
      </c>
      <c r="BA456" s="13">
        <f t="shared" si="712"/>
        <v>3.904003945207244E-5</v>
      </c>
      <c r="BB456" s="13">
        <f t="shared" si="713"/>
        <v>3.4091082488541217E-6</v>
      </c>
      <c r="BC456" s="13">
        <f t="shared" si="714"/>
        <v>2.3815588745340296E-7</v>
      </c>
      <c r="BD456" s="13">
        <f t="shared" si="715"/>
        <v>2.9425326296687192E-7</v>
      </c>
      <c r="BE456" s="13">
        <f t="shared" si="716"/>
        <v>5.2942761457540385E-7</v>
      </c>
      <c r="BF456" s="13">
        <f t="shared" si="717"/>
        <v>4.7627950876208104E-7</v>
      </c>
      <c r="BG456" s="13">
        <f t="shared" si="718"/>
        <v>2.8564455174049876E-7</v>
      </c>
      <c r="BH456" s="13">
        <f t="shared" si="719"/>
        <v>1.2848465308391382E-7</v>
      </c>
      <c r="BI456" s="13">
        <f t="shared" si="720"/>
        <v>4.6234541432713385E-8</v>
      </c>
      <c r="BJ456" s="14">
        <f t="shared" si="721"/>
        <v>0.7303607001387471</v>
      </c>
      <c r="BK456" s="14">
        <f t="shared" si="722"/>
        <v>0.20424614890044088</v>
      </c>
      <c r="BL456" s="14">
        <f t="shared" si="723"/>
        <v>6.3920981489342985E-2</v>
      </c>
      <c r="BM456" s="14">
        <f t="shared" si="724"/>
        <v>0.3608883393687366</v>
      </c>
      <c r="BN456" s="14">
        <f t="shared" si="725"/>
        <v>0.63654817026852561</v>
      </c>
    </row>
    <row r="457" spans="1:66" x14ac:dyDescent="0.25">
      <c r="A457" t="s">
        <v>339</v>
      </c>
      <c r="B457" t="s">
        <v>123</v>
      </c>
      <c r="C457" t="s">
        <v>120</v>
      </c>
      <c r="D457" t="s">
        <v>360</v>
      </c>
      <c r="E457" s="10">
        <f>VLOOKUP(A457,home!$A$2:$E$405,3,FALSE)</f>
        <v>1.2710999999999999</v>
      </c>
      <c r="F457" s="10">
        <f>VLOOKUP(B457,home!$B$2:$E$405,3,FALSE)</f>
        <v>1.2008000000000001</v>
      </c>
      <c r="G457" s="10">
        <f>VLOOKUP(C457,away!$B$2:$E$405,4,FALSE)</f>
        <v>0.99380000000000002</v>
      </c>
      <c r="H457" s="10">
        <f>VLOOKUP(A457,away!$A$2:$E$405,3,FALSE)</f>
        <v>0.94469999999999998</v>
      </c>
      <c r="I457" s="10">
        <f>VLOOKUP(C457,away!$B$2:$E$405,3,FALSE)</f>
        <v>0.78</v>
      </c>
      <c r="J457" s="10">
        <f>VLOOKUP(B457,home!$B$2:$E$405,4,FALSE)</f>
        <v>1.2257</v>
      </c>
      <c r="K457" s="12">
        <f t="shared" si="670"/>
        <v>1.5168735913439999</v>
      </c>
      <c r="L457" s="12">
        <f t="shared" si="671"/>
        <v>0.90317665619999998</v>
      </c>
      <c r="M457" s="13">
        <f t="shared" si="672"/>
        <v>8.8917149478753968E-2</v>
      </c>
      <c r="N457" s="13">
        <f t="shared" si="673"/>
        <v>0.13487607586190881</v>
      </c>
      <c r="O457" s="13">
        <f t="shared" si="674"/>
        <v>8.0307893745056591E-2</v>
      </c>
      <c r="P457" s="13">
        <f t="shared" si="675"/>
        <v>0.12181692319833634</v>
      </c>
      <c r="Q457" s="13">
        <f t="shared" si="676"/>
        <v>0.10229497878951971</v>
      </c>
      <c r="R457" s="13">
        <f t="shared" si="677"/>
        <v>3.626610746956254E-2</v>
      </c>
      <c r="S457" s="13">
        <f t="shared" si="678"/>
        <v>4.1722442927208087E-2</v>
      </c>
      <c r="T457" s="13">
        <f t="shared" si="679"/>
        <v>9.2390436889168343E-2</v>
      </c>
      <c r="U457" s="13">
        <f t="shared" si="680"/>
        <v>5.5011100681422793E-2</v>
      </c>
      <c r="V457" s="13">
        <f t="shared" si="681"/>
        <v>6.3511053148353055E-3</v>
      </c>
      <c r="W457" s="13">
        <f t="shared" si="682"/>
        <v>5.1722850617639003E-2</v>
      </c>
      <c r="X457" s="13">
        <f t="shared" si="683"/>
        <v>4.6714871269971307E-2</v>
      </c>
      <c r="Y457" s="13">
        <f t="shared" si="684"/>
        <v>2.1095890614213058E-2</v>
      </c>
      <c r="Z457" s="13">
        <f t="shared" si="685"/>
        <v>1.0918233892583114E-2</v>
      </c>
      <c r="AA457" s="13">
        <f t="shared" si="686"/>
        <v>1.6561580655776328E-2</v>
      </c>
      <c r="AB457" s="13">
        <f t="shared" si="687"/>
        <v>1.256091216383038E-2</v>
      </c>
      <c r="AC457" s="13">
        <f t="shared" si="688"/>
        <v>5.4381530510229403E-4</v>
      </c>
      <c r="AD457" s="13">
        <f t="shared" si="689"/>
        <v>1.9614256542731828E-2</v>
      </c>
      <c r="AE457" s="13">
        <f t="shared" si="690"/>
        <v>1.7715138638113505E-2</v>
      </c>
      <c r="AF457" s="13">
        <f t="shared" si="691"/>
        <v>7.9999498396453872E-3</v>
      </c>
      <c r="AG457" s="13">
        <f t="shared" si="692"/>
        <v>2.4084559819795488E-3</v>
      </c>
      <c r="AH457" s="13">
        <f t="shared" si="693"/>
        <v>2.4652734946781817E-3</v>
      </c>
      <c r="AI457" s="13">
        <f t="shared" si="694"/>
        <v>3.7395082595176664E-3</v>
      </c>
      <c r="AJ457" s="13">
        <f t="shared" si="695"/>
        <v>2.8361806617375569E-3</v>
      </c>
      <c r="AK457" s="13">
        <f t="shared" si="696"/>
        <v>1.4340425153567496E-3</v>
      </c>
      <c r="AL457" s="13">
        <f t="shared" si="697"/>
        <v>2.9801183526044085E-5</v>
      </c>
      <c r="AM457" s="13">
        <f t="shared" si="698"/>
        <v>5.9504695527032398E-3</v>
      </c>
      <c r="AN457" s="13">
        <f t="shared" si="699"/>
        <v>5.374325193430422E-3</v>
      </c>
      <c r="AO457" s="13">
        <f t="shared" si="700"/>
        <v>2.4269825287669528E-3</v>
      </c>
      <c r="AP457" s="13">
        <f t="shared" si="701"/>
        <v>7.3066465499585227E-4</v>
      </c>
      <c r="AQ457" s="13">
        <f t="shared" si="702"/>
        <v>1.6497981497567011E-4</v>
      </c>
      <c r="AR457" s="13">
        <f t="shared" si="703"/>
        <v>4.4531549430838573E-4</v>
      </c>
      <c r="AS457" s="13">
        <f t="shared" si="704"/>
        <v>6.754873131326896E-4</v>
      </c>
      <c r="AT457" s="13">
        <f t="shared" si="705"/>
        <v>5.1231443328944603E-4</v>
      </c>
      <c r="AU457" s="13">
        <f t="shared" si="706"/>
        <v>2.5903874477370929E-4</v>
      </c>
      <c r="AV457" s="13">
        <f t="shared" si="707"/>
        <v>9.8232257770534563E-5</v>
      </c>
      <c r="AW457" s="13">
        <f t="shared" si="708"/>
        <v>1.1341045837779403E-6</v>
      </c>
      <c r="AX457" s="13">
        <f t="shared" si="709"/>
        <v>1.5043516867653465E-3</v>
      </c>
      <c r="AY457" s="13">
        <f t="shared" si="710"/>
        <v>1.3586953262015556E-3</v>
      </c>
      <c r="AZ457" s="13">
        <f t="shared" si="711"/>
        <v>6.1357095075664444E-4</v>
      </c>
      <c r="BA457" s="13">
        <f t="shared" si="712"/>
        <v>1.8472098654861367E-4</v>
      </c>
      <c r="BB457" s="13">
        <f t="shared" si="713"/>
        <v>4.1708920740235514E-5</v>
      </c>
      <c r="BC457" s="13">
        <f t="shared" si="714"/>
        <v>7.5341047135753489E-6</v>
      </c>
      <c r="BD457" s="13">
        <f t="shared" si="715"/>
        <v>6.7033093183916319E-5</v>
      </c>
      <c r="BE457" s="13">
        <f t="shared" si="716"/>
        <v>1.0168072879678414E-4</v>
      </c>
      <c r="BF457" s="13">
        <f t="shared" si="717"/>
        <v>7.7118406130226633E-5</v>
      </c>
      <c r="BG457" s="13">
        <f t="shared" si="718"/>
        <v>3.899295788849399E-5</v>
      </c>
      <c r="BH457" s="13">
        <f t="shared" si="719"/>
        <v>1.478684701736131E-5</v>
      </c>
      <c r="BI457" s="13">
        <f t="shared" si="720"/>
        <v>4.4859555479758367E-6</v>
      </c>
      <c r="BJ457" s="14">
        <f t="shared" si="721"/>
        <v>0.51519090876548868</v>
      </c>
      <c r="BK457" s="14">
        <f t="shared" si="722"/>
        <v>0.26073993273396351</v>
      </c>
      <c r="BL457" s="14">
        <f t="shared" si="723"/>
        <v>0.21347708587877831</v>
      </c>
      <c r="BM457" s="14">
        <f t="shared" si="724"/>
        <v>0.43448947150605788</v>
      </c>
      <c r="BN457" s="14">
        <f t="shared" si="725"/>
        <v>0.56447912854313786</v>
      </c>
    </row>
    <row r="458" spans="1:66" x14ac:dyDescent="0.25">
      <c r="A458" t="s">
        <v>341</v>
      </c>
      <c r="B458" t="s">
        <v>154</v>
      </c>
      <c r="C458" t="s">
        <v>145</v>
      </c>
      <c r="D458" t="s">
        <v>360</v>
      </c>
      <c r="E458" s="10">
        <f>VLOOKUP(A458,home!$A$2:$E$405,3,FALSE)</f>
        <v>1.4705999999999999</v>
      </c>
      <c r="F458" s="10">
        <f>VLOOKUP(B458,home!$B$2:$E$405,3,FALSE)</f>
        <v>0.83109999999999995</v>
      </c>
      <c r="G458" s="10">
        <f>VLOOKUP(C458,away!$B$2:$E$405,4,FALSE)</f>
        <v>0.68</v>
      </c>
      <c r="H458" s="10">
        <f>VLOOKUP(A458,away!$A$2:$E$405,3,FALSE)</f>
        <v>1.2646999999999999</v>
      </c>
      <c r="I458" s="10">
        <f>VLOOKUP(C458,away!$B$2:$E$405,3,FALSE)</f>
        <v>1.1420999999999999</v>
      </c>
      <c r="J458" s="10">
        <f>VLOOKUP(B458,home!$B$2:$E$405,4,FALSE)</f>
        <v>1.4056999999999999</v>
      </c>
      <c r="K458" s="12">
        <f t="shared" si="670"/>
        <v>0.83110664879999996</v>
      </c>
      <c r="L458" s="12">
        <f t="shared" si="671"/>
        <v>2.0304125770589998</v>
      </c>
      <c r="M458" s="13">
        <f t="shared" si="672"/>
        <v>5.71818221400048E-2</v>
      </c>
      <c r="N458" s="13">
        <f t="shared" si="673"/>
        <v>4.7524192571057028E-2</v>
      </c>
      <c r="O458" s="13">
        <f t="shared" si="674"/>
        <v>0.11610269085221653</v>
      </c>
      <c r="P458" s="13">
        <f t="shared" si="675"/>
        <v>9.6493718310848076E-2</v>
      </c>
      <c r="Q458" s="13">
        <f t="shared" si="676"/>
        <v>1.9748836212328532E-2</v>
      </c>
      <c r="R458" s="13">
        <f t="shared" si="677"/>
        <v>0.11786818186836669</v>
      </c>
      <c r="S458" s="13">
        <f t="shared" si="678"/>
        <v>4.0708031525543295E-2</v>
      </c>
      <c r="T458" s="13">
        <f t="shared" si="679"/>
        <v>4.0098285427790072E-2</v>
      </c>
      <c r="U458" s="13">
        <f t="shared" si="680"/>
        <v>9.7961029632767135E-2</v>
      </c>
      <c r="V458" s="13">
        <f t="shared" si="681"/>
        <v>7.6327079325573784E-3</v>
      </c>
      <c r="W458" s="13">
        <f t="shared" si="682"/>
        <v>5.4711296940428171E-3</v>
      </c>
      <c r="X458" s="13">
        <f t="shared" si="683"/>
        <v>1.1108650541505494E-2</v>
      </c>
      <c r="Y458" s="13">
        <f t="shared" si="684"/>
        <v>1.1277571886813014E-2</v>
      </c>
      <c r="Z458" s="13">
        <f t="shared" si="685"/>
        <v>7.9773679633536418E-2</v>
      </c>
      <c r="AA458" s="13">
        <f t="shared" si="686"/>
        <v>6.6300435542673244E-2</v>
      </c>
      <c r="AB458" s="13">
        <f t="shared" si="687"/>
        <v>2.7551366398925789E-2</v>
      </c>
      <c r="AC458" s="13">
        <f t="shared" si="688"/>
        <v>8.0500710456319659E-4</v>
      </c>
      <c r="AD458" s="13">
        <f t="shared" si="689"/>
        <v>1.1367730662915235E-3</v>
      </c>
      <c r="AE458" s="13">
        <f t="shared" si="690"/>
        <v>2.3081183310602335E-3</v>
      </c>
      <c r="AF458" s="13">
        <f t="shared" si="691"/>
        <v>2.3432162443625636E-3</v>
      </c>
      <c r="AG458" s="13">
        <f t="shared" si="692"/>
        <v>1.5858985777742346E-3</v>
      </c>
      <c r="AH458" s="13">
        <f t="shared" si="693"/>
        <v>4.0493370611551935E-2</v>
      </c>
      <c r="AI458" s="13">
        <f t="shared" si="694"/>
        <v>3.3654309547583326E-2</v>
      </c>
      <c r="AJ458" s="13">
        <f t="shared" si="695"/>
        <v>1.3985160212884913E-2</v>
      </c>
      <c r="AK458" s="13">
        <f t="shared" si="696"/>
        <v>3.8743865458206249E-3</v>
      </c>
      <c r="AL458" s="13">
        <f t="shared" si="697"/>
        <v>5.4337637996749552E-5</v>
      </c>
      <c r="AM458" s="13">
        <f t="shared" si="698"/>
        <v>1.8895593071432973E-4</v>
      </c>
      <c r="AN458" s="13">
        <f t="shared" si="699"/>
        <v>3.8365849823226403E-4</v>
      </c>
      <c r="AO458" s="13">
        <f t="shared" si="700"/>
        <v>3.8949252005317854E-4</v>
      </c>
      <c r="AP458" s="13">
        <f t="shared" si="701"/>
        <v>2.6361017046212608E-4</v>
      </c>
      <c r="AQ458" s="13">
        <f t="shared" si="702"/>
        <v>1.3380935138674192E-4</v>
      </c>
      <c r="AR458" s="13">
        <f t="shared" si="703"/>
        <v>1.6443649795441256E-2</v>
      </c>
      <c r="AS458" s="13">
        <f t="shared" si="704"/>
        <v>1.3666426675529985E-2</v>
      </c>
      <c r="AT458" s="13">
        <f t="shared" si="705"/>
        <v>5.6791290376853251E-3</v>
      </c>
      <c r="AU458" s="13">
        <f t="shared" si="706"/>
        <v>1.5733206342044732E-3</v>
      </c>
      <c r="AV458" s="13">
        <f t="shared" si="707"/>
        <v>3.2689930994539255E-4</v>
      </c>
      <c r="AW458" s="13">
        <f t="shared" si="708"/>
        <v>2.5470607705139232E-6</v>
      </c>
      <c r="AX458" s="13">
        <f t="shared" si="709"/>
        <v>2.6173755057811913E-5</v>
      </c>
      <c r="AY458" s="13">
        <f t="shared" si="710"/>
        <v>5.3143521458242921E-5</v>
      </c>
      <c r="AZ458" s="13">
        <f t="shared" si="711"/>
        <v>5.3951637179010637E-5</v>
      </c>
      <c r="BA458" s="13">
        <f t="shared" si="712"/>
        <v>3.6514694227062375E-5</v>
      </c>
      <c r="BB458" s="13">
        <f t="shared" si="713"/>
        <v>1.8534973601522776E-5</v>
      </c>
      <c r="BC458" s="13">
        <f t="shared" si="714"/>
        <v>7.5267287031976737E-6</v>
      </c>
      <c r="BD458" s="13">
        <f t="shared" si="715"/>
        <v>5.5645655595695977E-3</v>
      </c>
      <c r="BE458" s="13">
        <f t="shared" si="716"/>
        <v>4.6247474342417843E-3</v>
      </c>
      <c r="BF458" s="13">
        <f t="shared" si="717"/>
        <v>1.9218291708095441E-3</v>
      </c>
      <c r="BG458" s="13">
        <f t="shared" si="718"/>
        <v>5.3241500057253437E-4</v>
      </c>
      <c r="BH458" s="13">
        <f t="shared" si="719"/>
        <v>1.1062341172417224E-4</v>
      </c>
      <c r="BI458" s="13">
        <f t="shared" si="720"/>
        <v>1.8387970599379889E-5</v>
      </c>
      <c r="BJ458" s="14">
        <f t="shared" si="721"/>
        <v>0.14415804433410098</v>
      </c>
      <c r="BK458" s="14">
        <f t="shared" si="722"/>
        <v>0.20292876817297173</v>
      </c>
      <c r="BL458" s="14">
        <f t="shared" si="723"/>
        <v>0.56825292521311355</v>
      </c>
      <c r="BM458" s="14">
        <f t="shared" si="724"/>
        <v>0.54014337893821329</v>
      </c>
      <c r="BN458" s="14">
        <f t="shared" si="725"/>
        <v>0.45491944195482165</v>
      </c>
    </row>
    <row r="459" spans="1:66" x14ac:dyDescent="0.25">
      <c r="A459" t="s">
        <v>344</v>
      </c>
      <c r="B459" t="s">
        <v>211</v>
      </c>
      <c r="C459" t="s">
        <v>203</v>
      </c>
      <c r="D459" t="s">
        <v>360</v>
      </c>
      <c r="E459" s="10">
        <f>VLOOKUP(A459,home!$A$2:$E$405,3,FALSE)</f>
        <v>1.3976999999999999</v>
      </c>
      <c r="F459" s="10">
        <f>VLOOKUP(B459,home!$B$2:$E$405,3,FALSE)</f>
        <v>1.2683</v>
      </c>
      <c r="G459" s="10">
        <f>VLOOKUP(C459,away!$B$2:$E$405,4,FALSE)</f>
        <v>0.89429999999999998</v>
      </c>
      <c r="H459" s="10">
        <f>VLOOKUP(A459,away!$A$2:$E$405,3,FALSE)</f>
        <v>1.0585</v>
      </c>
      <c r="I459" s="10">
        <f>VLOOKUP(C459,away!$B$2:$E$405,3,FALSE)</f>
        <v>1.1809000000000001</v>
      </c>
      <c r="J459" s="10">
        <f>VLOOKUP(B459,home!$B$2:$E$405,4,FALSE)</f>
        <v>0.73</v>
      </c>
      <c r="K459" s="12">
        <f t="shared" si="670"/>
        <v>1.5853282124129997</v>
      </c>
      <c r="L459" s="12">
        <f t="shared" si="671"/>
        <v>0.91248733449999997</v>
      </c>
      <c r="M459" s="13">
        <f t="shared" si="672"/>
        <v>8.2264505443270644E-2</v>
      </c>
      <c r="N459" s="13">
        <f t="shared" si="673"/>
        <v>0.13041624135941973</v>
      </c>
      <c r="O459" s="13">
        <f t="shared" si="674"/>
        <v>7.5065319295890762E-2</v>
      </c>
      <c r="P459" s="13">
        <f t="shared" si="675"/>
        <v>0.11900316845356557</v>
      </c>
      <c r="Q459" s="13">
        <f t="shared" si="676"/>
        <v>0.10337627339197561</v>
      </c>
      <c r="R459" s="13">
        <f t="shared" si="677"/>
        <v>3.4248076558849386E-2</v>
      </c>
      <c r="S459" s="13">
        <f t="shared" si="678"/>
        <v>4.3037255331686168E-2</v>
      </c>
      <c r="T459" s="13">
        <f t="shared" si="679"/>
        <v>9.4329540157987099E-2</v>
      </c>
      <c r="U459" s="13">
        <f t="shared" si="680"/>
        <v>5.4294441989624249E-2</v>
      </c>
      <c r="V459" s="13">
        <f t="shared" si="681"/>
        <v>6.9174828444727825E-3</v>
      </c>
      <c r="W459" s="13">
        <f t="shared" si="682"/>
        <v>5.4628440900806076E-2</v>
      </c>
      <c r="X459" s="13">
        <f t="shared" si="683"/>
        <v>4.9847760425467312E-2</v>
      </c>
      <c r="Y459" s="13">
        <f t="shared" si="684"/>
        <v>2.2742725020714623E-2</v>
      </c>
      <c r="Z459" s="13">
        <f t="shared" si="685"/>
        <v>1.0416978696978803E-2</v>
      </c>
      <c r="AA459" s="13">
        <f t="shared" si="686"/>
        <v>1.6514330216425704E-2</v>
      </c>
      <c r="AB459" s="13">
        <f t="shared" si="687"/>
        <v>1.3090316800602075E-2</v>
      </c>
      <c r="AC459" s="13">
        <f t="shared" si="688"/>
        <v>6.2542342212152616E-4</v>
      </c>
      <c r="AD459" s="13">
        <f t="shared" si="689"/>
        <v>2.1651002140046016E-2</v>
      </c>
      <c r="AE459" s="13">
        <f t="shared" si="690"/>
        <v>1.9756265232024384E-2</v>
      </c>
      <c r="AF459" s="13">
        <f t="shared" si="691"/>
        <v>9.0136709006224756E-3</v>
      </c>
      <c r="AG459" s="13">
        <f t="shared" si="692"/>
        <v>2.7416201780564062E-3</v>
      </c>
      <c r="AH459" s="13">
        <f t="shared" si="693"/>
        <v>2.3763402811873675E-3</v>
      </c>
      <c r="AI459" s="13">
        <f t="shared" si="694"/>
        <v>3.7672792900597741E-3</v>
      </c>
      <c r="AJ459" s="13">
        <f t="shared" si="695"/>
        <v>2.9861870712854883E-3</v>
      </c>
      <c r="AK459" s="13">
        <f t="shared" si="696"/>
        <v>1.5780288705506114E-3</v>
      </c>
      <c r="AL459" s="13">
        <f t="shared" si="697"/>
        <v>3.6189298632012519E-5</v>
      </c>
      <c r="AM459" s="13">
        <f t="shared" si="698"/>
        <v>6.8647889039258414E-3</v>
      </c>
      <c r="AN459" s="13">
        <f t="shared" si="699"/>
        <v>6.2640329288484679E-3</v>
      </c>
      <c r="AO459" s="13">
        <f t="shared" si="700"/>
        <v>2.8579253552325828E-3</v>
      </c>
      <c r="AP459" s="13">
        <f t="shared" si="701"/>
        <v>8.6927356319871515E-4</v>
      </c>
      <c r="AQ459" s="13">
        <f t="shared" si="702"/>
        <v>1.9830027915862818E-4</v>
      </c>
      <c r="AR459" s="13">
        <f t="shared" si="703"/>
        <v>4.3367608180912845E-4</v>
      </c>
      <c r="AS459" s="13">
        <f t="shared" si="704"/>
        <v>6.8751892754073945E-4</v>
      </c>
      <c r="AT459" s="13">
        <f t="shared" si="705"/>
        <v>5.4497157619913159E-4</v>
      </c>
      <c r="AU459" s="13">
        <f t="shared" si="706"/>
        <v>2.8798627157055473E-4</v>
      </c>
      <c r="AV459" s="13">
        <f t="shared" si="707"/>
        <v>1.14138190277108E-4</v>
      </c>
      <c r="AW459" s="13">
        <f t="shared" si="708"/>
        <v>1.4541985223679953E-6</v>
      </c>
      <c r="AX459" s="13">
        <f t="shared" si="709"/>
        <v>1.8138239202755576E-3</v>
      </c>
      <c r="AY459" s="13">
        <f t="shared" si="710"/>
        <v>1.6550913542645841E-3</v>
      </c>
      <c r="AZ459" s="13">
        <f t="shared" si="711"/>
        <v>7.5512494910344257E-4</v>
      </c>
      <c r="BA459" s="13">
        <f t="shared" si="712"/>
        <v>2.2968065067394952E-4</v>
      </c>
      <c r="BB459" s="13">
        <f t="shared" si="713"/>
        <v>5.2395171179924445E-5</v>
      </c>
      <c r="BC459" s="13">
        <f t="shared" si="714"/>
        <v>9.5619860181281002E-6</v>
      </c>
      <c r="BD459" s="13">
        <f t="shared" si="715"/>
        <v>6.595398865440255E-5</v>
      </c>
      <c r="BE459" s="13">
        <f t="shared" si="716"/>
        <v>1.0455871893499125E-4</v>
      </c>
      <c r="BF459" s="13">
        <f t="shared" si="717"/>
        <v>8.2879943490701477E-5</v>
      </c>
      <c r="BG459" s="13">
        <f t="shared" si="718"/>
        <v>4.3797304219668067E-5</v>
      </c>
      <c r="BH459" s="13">
        <f t="shared" si="719"/>
        <v>1.7358275501768672E-5</v>
      </c>
      <c r="BI459" s="13">
        <f t="shared" si="720"/>
        <v>5.5037127743582622E-6</v>
      </c>
      <c r="BJ459" s="14">
        <f t="shared" si="721"/>
        <v>0.53007353876899965</v>
      </c>
      <c r="BK459" s="14">
        <f t="shared" si="722"/>
        <v>0.25353911614801328</v>
      </c>
      <c r="BL459" s="14">
        <f t="shared" si="723"/>
        <v>0.20630866336544795</v>
      </c>
      <c r="BM459" s="14">
        <f t="shared" si="724"/>
        <v>0.45431107532072584</v>
      </c>
      <c r="BN459" s="14">
        <f t="shared" si="725"/>
        <v>0.5443735845029718</v>
      </c>
    </row>
    <row r="460" spans="1:66" x14ac:dyDescent="0.25">
      <c r="A460" t="s">
        <v>346</v>
      </c>
      <c r="B460" t="s">
        <v>233</v>
      </c>
      <c r="C460" t="s">
        <v>232</v>
      </c>
      <c r="D460" t="s">
        <v>360</v>
      </c>
      <c r="E460" s="10">
        <f>VLOOKUP(A460,home!$A$2:$E$405,3,FALSE)</f>
        <v>1.5866</v>
      </c>
      <c r="F460" s="10">
        <f>VLOOKUP(B460,home!$B$2:$E$405,3,FALSE)</f>
        <v>1.0084</v>
      </c>
      <c r="G460" s="10">
        <f>VLOOKUP(C460,away!$B$2:$E$405,4,FALSE)</f>
        <v>0.94540000000000002</v>
      </c>
      <c r="H460" s="10">
        <f>VLOOKUP(A460,away!$A$2:$E$405,3,FALSE)</f>
        <v>1.1788000000000001</v>
      </c>
      <c r="I460" s="10">
        <f>VLOOKUP(C460,away!$B$2:$E$405,3,FALSE)</f>
        <v>1.1876</v>
      </c>
      <c r="J460" s="10">
        <f>VLOOKUP(B460,home!$B$2:$E$405,4,FALSE)</f>
        <v>1.018</v>
      </c>
      <c r="K460" s="12">
        <f t="shared" si="670"/>
        <v>1.5125714017759999</v>
      </c>
      <c r="L460" s="12">
        <f t="shared" si="671"/>
        <v>1.4251418518400001</v>
      </c>
      <c r="M460" s="13">
        <f t="shared" si="672"/>
        <v>5.2986757580773772E-2</v>
      </c>
      <c r="N460" s="13">
        <f t="shared" si="673"/>
        <v>8.0146254189516083E-2</v>
      </c>
      <c r="O460" s="13">
        <f t="shared" si="674"/>
        <v>7.5513645821661105E-2</v>
      </c>
      <c r="P460" s="13">
        <f t="shared" si="675"/>
        <v>0.11421978111368632</v>
      </c>
      <c r="Q460" s="13">
        <f t="shared" si="676"/>
        <v>6.0613466023265977E-2</v>
      </c>
      <c r="R460" s="13">
        <f t="shared" si="677"/>
        <v>5.3808828522735996E-2</v>
      </c>
      <c r="S460" s="13">
        <f t="shared" si="678"/>
        <v>6.1553862669227605E-2</v>
      </c>
      <c r="T460" s="13">
        <f t="shared" si="679"/>
        <v>8.6382787214838205E-2</v>
      </c>
      <c r="U460" s="13">
        <f t="shared" si="680"/>
        <v>8.1389695186559197E-2</v>
      </c>
      <c r="V460" s="13">
        <f t="shared" si="681"/>
        <v>1.4743031072042294E-2</v>
      </c>
      <c r="W460" s="13">
        <f t="shared" si="682"/>
        <v>3.0560731756437788E-2</v>
      </c>
      <c r="X460" s="13">
        <f t="shared" si="683"/>
        <v>4.3553377848955251E-2</v>
      </c>
      <c r="Y460" s="13">
        <f t="shared" si="684"/>
        <v>3.1034870780773667E-2</v>
      </c>
      <c r="Z460" s="13">
        <f t="shared" si="685"/>
        <v>2.5561737842077659E-2</v>
      </c>
      <c r="AA460" s="13">
        <f t="shared" si="686"/>
        <v>3.866395363962203E-2</v>
      </c>
      <c r="AB460" s="13">
        <f t="shared" si="687"/>
        <v>2.9240995277442686E-2</v>
      </c>
      <c r="AC460" s="13">
        <f t="shared" si="688"/>
        <v>1.9862814065310526E-3</v>
      </c>
      <c r="AD460" s="13">
        <f t="shared" si="689"/>
        <v>1.1556322218033863E-2</v>
      </c>
      <c r="AE460" s="13">
        <f t="shared" si="690"/>
        <v>1.6469398446268515E-2</v>
      </c>
      <c r="AF460" s="13">
        <f t="shared" si="691"/>
        <v>1.1735614500202968E-2</v>
      </c>
      <c r="AG460" s="13">
        <f t="shared" si="692"/>
        <v>5.5749717937665366E-3</v>
      </c>
      <c r="AH460" s="13">
        <f t="shared" si="693"/>
        <v>9.1072756011267922E-3</v>
      </c>
      <c r="AI460" s="13">
        <f t="shared" si="694"/>
        <v>1.3775404622356716E-2</v>
      </c>
      <c r="AJ460" s="13">
        <f t="shared" si="695"/>
        <v>1.0418141539834844E-2</v>
      </c>
      <c r="AK460" s="13">
        <f t="shared" si="696"/>
        <v>5.252727650936255E-3</v>
      </c>
      <c r="AL460" s="13">
        <f t="shared" si="697"/>
        <v>1.7126741687359411E-4</v>
      </c>
      <c r="AM460" s="13">
        <f t="shared" si="698"/>
        <v>3.4959524993413171E-3</v>
      </c>
      <c r="AN460" s="13">
        <f t="shared" si="699"/>
        <v>4.9822282188559611E-3</v>
      </c>
      <c r="AO460" s="13">
        <f t="shared" si="700"/>
        <v>3.5501909750549456E-3</v>
      </c>
      <c r="AP460" s="13">
        <f t="shared" si="701"/>
        <v>1.6865085801918197E-3</v>
      </c>
      <c r="AQ460" s="13">
        <f t="shared" si="702"/>
        <v>6.0087849027965498E-4</v>
      </c>
      <c r="AR460" s="13">
        <f t="shared" si="703"/>
        <v>2.5958319230814163E-3</v>
      </c>
      <c r="AS460" s="13">
        <f t="shared" si="704"/>
        <v>3.9263811306701479E-3</v>
      </c>
      <c r="AT460" s="13">
        <f t="shared" si="705"/>
        <v>2.9694659053622905E-3</v>
      </c>
      <c r="AU460" s="13">
        <f t="shared" si="706"/>
        <v>1.497176402333293E-3</v>
      </c>
      <c r="AV460" s="13">
        <f t="shared" si="707"/>
        <v>5.6614655239580467E-4</v>
      </c>
      <c r="AW460" s="13">
        <f t="shared" si="708"/>
        <v>1.0255249382822784E-5</v>
      </c>
      <c r="AX460" s="13">
        <f t="shared" si="709"/>
        <v>8.8131296207850159E-4</v>
      </c>
      <c r="AY460" s="13">
        <f t="shared" si="710"/>
        <v>1.2559959868271517E-3</v>
      </c>
      <c r="AZ460" s="13">
        <f t="shared" si="711"/>
        <v>8.9498622328522772E-4</v>
      </c>
      <c r="BA460" s="13">
        <f t="shared" si="712"/>
        <v>4.2516077454133228E-4</v>
      </c>
      <c r="BB460" s="13">
        <f t="shared" si="713"/>
        <v>1.5147860338989082E-4</v>
      </c>
      <c r="BC460" s="13">
        <f t="shared" si="714"/>
        <v>4.3175699469841157E-5</v>
      </c>
      <c r="BD460" s="13">
        <f t="shared" si="715"/>
        <v>6.1657145232093939E-4</v>
      </c>
      <c r="BE460" s="13">
        <f t="shared" si="716"/>
        <v>9.3260834593214743E-4</v>
      </c>
      <c r="BF460" s="13">
        <f t="shared" si="717"/>
        <v>7.0531835655729251E-4</v>
      </c>
      <c r="BG460" s="13">
        <f t="shared" si="718"/>
        <v>3.5561479175873618E-4</v>
      </c>
      <c r="BH460" s="13">
        <f t="shared" si="719"/>
        <v>1.3447319101569802E-4</v>
      </c>
      <c r="BI460" s="13">
        <f t="shared" si="720"/>
        <v>4.0680060607181176E-5</v>
      </c>
      <c r="BJ460" s="14">
        <f t="shared" si="721"/>
        <v>0.39559566378537447</v>
      </c>
      <c r="BK460" s="14">
        <f t="shared" si="722"/>
        <v>0.24691697724596182</v>
      </c>
      <c r="BL460" s="14">
        <f t="shared" si="723"/>
        <v>0.33151093597431053</v>
      </c>
      <c r="BM460" s="14">
        <f t="shared" si="724"/>
        <v>0.56105084085864088</v>
      </c>
      <c r="BN460" s="14">
        <f t="shared" si="725"/>
        <v>0.43728873325163925</v>
      </c>
    </row>
    <row r="461" spans="1:66" x14ac:dyDescent="0.25">
      <c r="A461" t="s">
        <v>347</v>
      </c>
      <c r="B461" t="s">
        <v>255</v>
      </c>
      <c r="C461" t="s">
        <v>251</v>
      </c>
      <c r="D461" t="s">
        <v>360</v>
      </c>
      <c r="E461" s="10">
        <f>VLOOKUP(A461,home!$A$2:$E$405,3,FALSE)</f>
        <v>1.1809000000000001</v>
      </c>
      <c r="F461" s="10">
        <f>VLOOKUP(B461,home!$B$2:$E$405,3,FALSE)</f>
        <v>0.70569999999999999</v>
      </c>
      <c r="G461" s="10">
        <f>VLOOKUP(C461,away!$B$2:$E$405,4,FALSE)</f>
        <v>0.8468</v>
      </c>
      <c r="H461" s="10">
        <f>VLOOKUP(A461,away!$A$2:$E$405,3,FALSE)</f>
        <v>0.92459999999999998</v>
      </c>
      <c r="I461" s="10">
        <f>VLOOKUP(C461,away!$B$2:$E$405,3,FALSE)</f>
        <v>1.2479</v>
      </c>
      <c r="J461" s="10">
        <f>VLOOKUP(B461,home!$B$2:$E$405,4,FALSE)</f>
        <v>1.0814999999999999</v>
      </c>
      <c r="K461" s="12">
        <f t="shared" si="670"/>
        <v>0.70569020488400003</v>
      </c>
      <c r="L461" s="12">
        <f t="shared" si="671"/>
        <v>1.2478437197099999</v>
      </c>
      <c r="M461" s="13">
        <f t="shared" si="672"/>
        <v>0.14177217310387621</v>
      </c>
      <c r="N461" s="13">
        <f t="shared" si="673"/>
        <v>0.10004723388452433</v>
      </c>
      <c r="O461" s="13">
        <f t="shared" si="674"/>
        <v>0.17690951583731088</v>
      </c>
      <c r="P461" s="13">
        <f t="shared" si="675"/>
        <v>0.12484331247716116</v>
      </c>
      <c r="Q461" s="13">
        <f t="shared" si="676"/>
        <v>3.5301176489023714E-2</v>
      </c>
      <c r="R461" s="13">
        <f t="shared" si="677"/>
        <v>0.11037771414726258</v>
      </c>
      <c r="S461" s="13">
        <f t="shared" si="678"/>
        <v>2.7483977160402236E-2</v>
      </c>
      <c r="T461" s="13">
        <f t="shared" si="679"/>
        <v>4.4050351380202545E-2</v>
      </c>
      <c r="U461" s="13">
        <f t="shared" si="680"/>
        <v>7.7892471711209318E-2</v>
      </c>
      <c r="V461" s="13">
        <f t="shared" si="681"/>
        <v>2.6891272679341739E-3</v>
      </c>
      <c r="W461" s="13">
        <f t="shared" si="682"/>
        <v>8.30389815639513E-3</v>
      </c>
      <c r="X461" s="13">
        <f t="shared" si="683"/>
        <v>1.0361967163569108E-2</v>
      </c>
      <c r="Y461" s="13">
        <f t="shared" si="684"/>
        <v>6.4650578244504773E-3</v>
      </c>
      <c r="Z461" s="13">
        <f t="shared" si="685"/>
        <v>4.5911379131535729E-2</v>
      </c>
      <c r="AA461" s="13">
        <f t="shared" si="686"/>
        <v>3.2399210545840454E-2</v>
      </c>
      <c r="AB461" s="13">
        <f t="shared" si="687"/>
        <v>1.1431902764087001E-2</v>
      </c>
      <c r="AC461" s="13">
        <f t="shared" si="688"/>
        <v>1.4800134453905661E-4</v>
      </c>
      <c r="AD461" s="13">
        <f t="shared" si="689"/>
        <v>1.4649948978305875E-3</v>
      </c>
      <c r="AE461" s="13">
        <f t="shared" si="690"/>
        <v>1.8280846826650913E-3</v>
      </c>
      <c r="AF461" s="13">
        <f t="shared" si="691"/>
        <v>1.1405819951808413E-3</v>
      </c>
      <c r="AG461" s="13">
        <f t="shared" si="692"/>
        <v>4.7442269316690463E-4</v>
      </c>
      <c r="AH461" s="13">
        <f t="shared" si="693"/>
        <v>1.4322556528127908E-2</v>
      </c>
      <c r="AI461" s="13">
        <f t="shared" si="694"/>
        <v>1.0107287850797255E-2</v>
      </c>
      <c r="AJ461" s="13">
        <f t="shared" si="695"/>
        <v>3.5663070171253392E-3</v>
      </c>
      <c r="AK461" s="13">
        <f t="shared" si="696"/>
        <v>8.3890264319814252E-4</v>
      </c>
      <c r="AL461" s="13">
        <f t="shared" si="697"/>
        <v>5.2131466136986977E-6</v>
      </c>
      <c r="AM461" s="13">
        <f t="shared" si="698"/>
        <v>2.0676650992081647E-4</v>
      </c>
      <c r="AN461" s="13">
        <f t="shared" si="699"/>
        <v>2.5801229085104616E-4</v>
      </c>
      <c r="AO461" s="13">
        <f t="shared" si="700"/>
        <v>1.6097950837323395E-4</v>
      </c>
      <c r="AP461" s="13">
        <f t="shared" si="701"/>
        <v>6.6959089508514431E-5</v>
      </c>
      <c r="AQ461" s="13">
        <f t="shared" si="702"/>
        <v>2.0888619830174875E-5</v>
      </c>
      <c r="AR461" s="13">
        <f t="shared" si="703"/>
        <v>3.5744624427631747E-3</v>
      </c>
      <c r="AS461" s="13">
        <f t="shared" si="704"/>
        <v>2.5224631335837083E-3</v>
      </c>
      <c r="AT461" s="13">
        <f t="shared" si="705"/>
        <v>8.9003876277551181E-4</v>
      </c>
      <c r="AU461" s="13">
        <f t="shared" si="706"/>
        <v>2.0936387895258425E-4</v>
      </c>
      <c r="AV461" s="13">
        <f t="shared" si="707"/>
        <v>3.6936509658339545E-5</v>
      </c>
      <c r="AW461" s="13">
        <f t="shared" si="708"/>
        <v>1.2751806833504396E-7</v>
      </c>
      <c r="AX461" s="13">
        <f t="shared" si="709"/>
        <v>2.4318850124861749E-5</v>
      </c>
      <c r="AY461" s="13">
        <f t="shared" si="710"/>
        <v>3.0346124398877474E-5</v>
      </c>
      <c r="AZ461" s="13">
        <f t="shared" si="711"/>
        <v>1.8933610374338827E-5</v>
      </c>
      <c r="BA461" s="13">
        <f t="shared" si="712"/>
        <v>7.8753955990182686E-6</v>
      </c>
      <c r="BB461" s="13">
        <f t="shared" si="713"/>
        <v>2.4568157346166803E-6</v>
      </c>
      <c r="BC461" s="13">
        <f t="shared" si="714"/>
        <v>6.1314441698522698E-7</v>
      </c>
      <c r="BD461" s="13">
        <f t="shared" si="715"/>
        <v>7.4339508509021438E-4</v>
      </c>
      <c r="BE461" s="13">
        <f t="shared" si="716"/>
        <v>5.2460662990707198E-4</v>
      </c>
      <c r="BF461" s="13">
        <f t="shared" si="717"/>
        <v>1.851048800713132E-4</v>
      </c>
      <c r="BG461" s="13">
        <f t="shared" si="718"/>
        <v>4.3542233580851083E-5</v>
      </c>
      <c r="BH461" s="13">
        <f t="shared" si="719"/>
        <v>7.6818319341944482E-6</v>
      </c>
      <c r="BI461" s="13">
        <f t="shared" si="720"/>
        <v>1.0841987103052272E-6</v>
      </c>
      <c r="BJ461" s="14">
        <f t="shared" si="721"/>
        <v>0.21023591912614123</v>
      </c>
      <c r="BK461" s="14">
        <f t="shared" si="722"/>
        <v>0.29697215062492549</v>
      </c>
      <c r="BL461" s="14">
        <f t="shared" si="723"/>
        <v>0.4465845486319861</v>
      </c>
      <c r="BM461" s="14">
        <f t="shared" si="724"/>
        <v>0.3104226529690991</v>
      </c>
      <c r="BN461" s="14">
        <f t="shared" si="725"/>
        <v>0.68925112593915894</v>
      </c>
    </row>
    <row r="462" spans="1:66" s="15" customFormat="1" x14ac:dyDescent="0.25">
      <c r="A462" t="s">
        <v>347</v>
      </c>
      <c r="B462" t="s">
        <v>249</v>
      </c>
      <c r="C462" t="s">
        <v>256</v>
      </c>
      <c r="D462" t="s">
        <v>360</v>
      </c>
      <c r="E462" s="10">
        <f>VLOOKUP(A462,home!$A$2:$E$405,3,FALSE)</f>
        <v>1.1809000000000001</v>
      </c>
      <c r="F462" s="10">
        <f>VLOOKUP(B462,home!$B$2:$E$405,3,FALSE)</f>
        <v>0.78169999999999995</v>
      </c>
      <c r="G462" s="10">
        <f>VLOOKUP(C462,away!$B$2:$E$405,4,FALSE)</f>
        <v>1.3408</v>
      </c>
      <c r="H462" s="10">
        <f>VLOOKUP(A462,away!$A$2:$E$405,3,FALSE)</f>
        <v>0.92459999999999998</v>
      </c>
      <c r="I462" s="10">
        <f>VLOOKUP(C462,away!$B$2:$E$405,3,FALSE)</f>
        <v>0.72099999999999997</v>
      </c>
      <c r="J462" s="10">
        <f>VLOOKUP(B462,home!$B$2:$E$405,4,FALSE)</f>
        <v>2.0798999999999999</v>
      </c>
      <c r="K462" s="12">
        <f t="shared" si="670"/>
        <v>1.237705257824</v>
      </c>
      <c r="L462" s="12">
        <f t="shared" si="671"/>
        <v>1.3865374643399997</v>
      </c>
      <c r="M462" s="13">
        <f t="shared" si="672"/>
        <v>7.2494634832946506E-2</v>
      </c>
      <c r="N462" s="13">
        <f t="shared" si="673"/>
        <v>8.9726990696768788E-2</v>
      </c>
      <c r="O462" s="13">
        <f t="shared" si="674"/>
        <v>0.10051652715952787</v>
      </c>
      <c r="P462" s="13">
        <f t="shared" si="675"/>
        <v>0.12440983416355655</v>
      </c>
      <c r="Q462" s="13">
        <f t="shared" si="676"/>
        <v>5.5527784077057926E-2</v>
      </c>
      <c r="R462" s="13">
        <f t="shared" si="677"/>
        <v>6.9684965346017244E-2</v>
      </c>
      <c r="S462" s="13">
        <f t="shared" si="678"/>
        <v>5.3375697637039032E-2</v>
      </c>
      <c r="T462" s="13">
        <f t="shared" si="679"/>
        <v>7.699135293462292E-2</v>
      </c>
      <c r="U462" s="13">
        <f t="shared" si="680"/>
        <v>8.6249448000048787E-2</v>
      </c>
      <c r="V462" s="13">
        <f t="shared" si="681"/>
        <v>1.0177705957428819E-2</v>
      </c>
      <c r="W462" s="13">
        <f t="shared" si="682"/>
        <v>2.2909010102496786E-2</v>
      </c>
      <c r="X462" s="13">
        <f t="shared" si="683"/>
        <v>3.1764200778055335E-2</v>
      </c>
      <c r="Y462" s="13">
        <f t="shared" si="684"/>
        <v>2.2021127201795748E-2</v>
      </c>
      <c r="Z462" s="13">
        <f t="shared" si="685"/>
        <v>3.2206938384495828E-2</v>
      </c>
      <c r="AA462" s="13">
        <f t="shared" si="686"/>
        <v>3.9862696976904088E-2</v>
      </c>
      <c r="AB462" s="13">
        <f t="shared" si="687"/>
        <v>2.4669134819679531E-2</v>
      </c>
      <c r="AC462" s="13">
        <f t="shared" si="688"/>
        <v>1.0916382926534436E-3</v>
      </c>
      <c r="AD462" s="13">
        <f t="shared" si="689"/>
        <v>7.0886505638508516E-3</v>
      </c>
      <c r="AE462" s="13">
        <f t="shared" si="690"/>
        <v>9.8286795783940704E-3</v>
      </c>
      <c r="AF462" s="13">
        <f t="shared" si="691"/>
        <v>6.8139162302184256E-3</v>
      </c>
      <c r="AG462" s="13">
        <f t="shared" si="692"/>
        <v>3.1492500440240745E-3</v>
      </c>
      <c r="AH462" s="13">
        <f t="shared" si="693"/>
        <v>1.1164031670448367E-2</v>
      </c>
      <c r="AI462" s="13">
        <f t="shared" si="694"/>
        <v>1.3817780697027597E-2</v>
      </c>
      <c r="AJ462" s="13">
        <f t="shared" si="695"/>
        <v>8.5511699100850151E-3</v>
      </c>
      <c r="AK462" s="13">
        <f t="shared" si="696"/>
        <v>3.5279426527528674E-3</v>
      </c>
      <c r="AL462" s="13">
        <f t="shared" si="697"/>
        <v>7.4935497926741139E-5</v>
      </c>
      <c r="AM462" s="13">
        <f t="shared" si="698"/>
        <v>1.7547320147510523E-3</v>
      </c>
      <c r="AN462" s="13">
        <f t="shared" si="699"/>
        <v>2.433001678329143E-3</v>
      </c>
      <c r="AO462" s="13">
        <f t="shared" si="700"/>
        <v>1.6867239889027271E-3</v>
      </c>
      <c r="AP462" s="13">
        <f t="shared" si="701"/>
        <v>7.7956866753821211E-4</v>
      </c>
      <c r="AQ462" s="13">
        <f t="shared" si="702"/>
        <v>2.702252908918363E-4</v>
      </c>
      <c r="AR462" s="13">
        <f t="shared" si="703"/>
        <v>3.0958696328309871E-3</v>
      </c>
      <c r="AS462" s="13">
        <f t="shared" si="704"/>
        <v>3.8317741220925692E-3</v>
      </c>
      <c r="AT462" s="13">
        <f t="shared" si="705"/>
        <v>2.3713034888539573E-3</v>
      </c>
      <c r="AU462" s="13">
        <f t="shared" si="706"/>
        <v>9.7832493201697904E-4</v>
      </c>
      <c r="AV462" s="13">
        <f t="shared" si="707"/>
        <v>3.0271947805443053E-4</v>
      </c>
      <c r="AW462" s="13">
        <f t="shared" si="708"/>
        <v>3.5721849897782187E-6</v>
      </c>
      <c r="AX462" s="13">
        <f t="shared" si="709"/>
        <v>3.6197350678824567E-4</v>
      </c>
      <c r="AY462" s="13">
        <f t="shared" si="710"/>
        <v>5.0188982826043186E-4</v>
      </c>
      <c r="AZ462" s="13">
        <f t="shared" si="711"/>
        <v>3.4794452492712861E-4</v>
      </c>
      <c r="BA462" s="13">
        <f t="shared" si="712"/>
        <v>1.6081270644114886E-4</v>
      </c>
      <c r="BB462" s="13">
        <f t="shared" si="713"/>
        <v>5.5743210555640839E-5</v>
      </c>
      <c r="BC462" s="13">
        <f t="shared" si="714"/>
        <v>1.5458009963597798E-5</v>
      </c>
      <c r="BD462" s="13">
        <f t="shared" si="715"/>
        <v>7.1542320510544616E-4</v>
      </c>
      <c r="BE462" s="13">
        <f t="shared" si="716"/>
        <v>8.8548306252830865E-4</v>
      </c>
      <c r="BF462" s="13">
        <f t="shared" si="717"/>
        <v>5.4798352110269272E-4</v>
      </c>
      <c r="BG462" s="13">
        <f t="shared" si="718"/>
        <v>2.260806950899038E-4</v>
      </c>
      <c r="BH462" s="13">
        <f t="shared" si="719"/>
        <v>6.9955316251319623E-5</v>
      </c>
      <c r="BI462" s="13">
        <f t="shared" si="720"/>
        <v>1.7316812547399802E-5</v>
      </c>
      <c r="BJ462" s="14">
        <f t="shared" si="721"/>
        <v>0.33418903563463404</v>
      </c>
      <c r="BK462" s="14">
        <f t="shared" si="722"/>
        <v>0.26212633620981157</v>
      </c>
      <c r="BL462" s="14">
        <f t="shared" si="723"/>
        <v>0.3710859314989654</v>
      </c>
      <c r="BM462" s="14">
        <f t="shared" si="724"/>
        <v>0.48674918780876125</v>
      </c>
      <c r="BN462" s="14">
        <f t="shared" si="725"/>
        <v>0.51236073627587486</v>
      </c>
    </row>
    <row r="463" spans="1:66" x14ac:dyDescent="0.25">
      <c r="A463" t="s">
        <v>348</v>
      </c>
      <c r="B463" t="s">
        <v>269</v>
      </c>
      <c r="C463" t="s">
        <v>265</v>
      </c>
      <c r="D463" t="s">
        <v>360</v>
      </c>
      <c r="E463" s="10">
        <f>VLOOKUP(A463,home!$A$2:$E$405,3,FALSE)</f>
        <v>1.5417000000000001</v>
      </c>
      <c r="F463" s="10">
        <f>VLOOKUP(B463,home!$B$2:$E$405,3,FALSE)</f>
        <v>1.4414</v>
      </c>
      <c r="G463" s="10">
        <f>VLOOKUP(C463,away!$B$2:$E$405,4,FALSE)</f>
        <v>1.4414</v>
      </c>
      <c r="H463" s="10">
        <f>VLOOKUP(A463,away!$A$2:$E$405,3,FALSE)</f>
        <v>1.125</v>
      </c>
      <c r="I463" s="10">
        <f>VLOOKUP(C463,away!$B$2:$E$405,3,FALSE)</f>
        <v>0.59260000000000002</v>
      </c>
      <c r="J463" s="10">
        <f>VLOOKUP(B463,home!$B$2:$E$405,4,FALSE)</f>
        <v>0.88890000000000002</v>
      </c>
      <c r="K463" s="12">
        <f t="shared" si="670"/>
        <v>3.2030882761320005</v>
      </c>
      <c r="L463" s="12">
        <f t="shared" si="671"/>
        <v>0.59260740750000007</v>
      </c>
      <c r="M463" s="13">
        <f t="shared" si="672"/>
        <v>2.2467270266487812E-2</v>
      </c>
      <c r="N463" s="13">
        <f t="shared" si="673"/>
        <v>7.1964649987276197E-2</v>
      </c>
      <c r="O463" s="13">
        <f t="shared" si="674"/>
        <v>1.3314270786225178E-2</v>
      </c>
      <c r="P463" s="13">
        <f t="shared" si="675"/>
        <v>4.2646784660604654E-2</v>
      </c>
      <c r="Q463" s="13">
        <f t="shared" si="676"/>
        <v>0.11525456333509365</v>
      </c>
      <c r="R463" s="13">
        <f t="shared" si="677"/>
        <v>3.9450677466889442E-3</v>
      </c>
      <c r="S463" s="13">
        <f t="shared" si="678"/>
        <v>2.0237752743385455E-2</v>
      </c>
      <c r="T463" s="13">
        <f t="shared" si="679"/>
        <v>6.8300707980554418E-2</v>
      </c>
      <c r="U463" s="13">
        <f t="shared" si="680"/>
        <v>1.2636400247965847E-2</v>
      </c>
      <c r="V463" s="13">
        <f t="shared" si="681"/>
        <v>4.2683080915515087E-3</v>
      </c>
      <c r="W463" s="13">
        <f t="shared" si="682"/>
        <v>0.12305684686311721</v>
      </c>
      <c r="X463" s="13">
        <f t="shared" si="683"/>
        <v>7.2924398994676398E-2</v>
      </c>
      <c r="Y463" s="13">
        <f t="shared" si="684"/>
        <v>2.1607769515865394E-2</v>
      </c>
      <c r="Z463" s="13">
        <f t="shared" si="685"/>
        <v>7.7929212325906756E-4</v>
      </c>
      <c r="AA463" s="13">
        <f t="shared" si="686"/>
        <v>2.4961414636931328E-3</v>
      </c>
      <c r="AB463" s="13">
        <f t="shared" si="687"/>
        <v>3.9976807289612238E-3</v>
      </c>
      <c r="AC463" s="13">
        <f t="shared" si="688"/>
        <v>5.0637442234423616E-4</v>
      </c>
      <c r="AD463" s="13">
        <f t="shared" si="689"/>
        <v>9.8540485871255412E-2</v>
      </c>
      <c r="AE463" s="13">
        <f t="shared" si="690"/>
        <v>5.8395821865955058E-2</v>
      </c>
      <c r="AF463" s="13">
        <f t="shared" si="691"/>
        <v>1.7302898302407718E-2</v>
      </c>
      <c r="AG463" s="13">
        <f t="shared" si="692"/>
        <v>3.4179419017419973E-3</v>
      </c>
      <c r="AH463" s="13">
        <f t="shared" si="693"/>
        <v>1.1545357121243162E-4</v>
      </c>
      <c r="AI463" s="13">
        <f t="shared" si="694"/>
        <v>3.6980798038811075E-4</v>
      </c>
      <c r="AJ463" s="13">
        <f t="shared" si="695"/>
        <v>5.9226380320060519E-4</v>
      </c>
      <c r="AK463" s="13">
        <f t="shared" si="696"/>
        <v>6.3235774813640304E-4</v>
      </c>
      <c r="AL463" s="13">
        <f t="shared" si="697"/>
        <v>3.8447467255626856E-5</v>
      </c>
      <c r="AM463" s="13">
        <f t="shared" si="698"/>
        <v>6.3126775003713859E-2</v>
      </c>
      <c r="AN463" s="13">
        <f t="shared" si="699"/>
        <v>3.7409394478786676E-2</v>
      </c>
      <c r="AO463" s="13">
        <f t="shared" si="700"/>
        <v>1.1084542139109291E-2</v>
      </c>
      <c r="AP463" s="13">
        <f t="shared" si="701"/>
        <v>2.1895939267940214E-3</v>
      </c>
      <c r="AQ463" s="13">
        <f t="shared" si="702"/>
        <v>3.2439239510878744E-4</v>
      </c>
      <c r="AR463" s="13">
        <f t="shared" si="703"/>
        <v>1.3683728304563153E-5</v>
      </c>
      <c r="AS463" s="13">
        <f t="shared" si="704"/>
        <v>4.383018970612185E-5</v>
      </c>
      <c r="AT463" s="13">
        <f t="shared" si="705"/>
        <v>7.0195983394160199E-5</v>
      </c>
      <c r="AU463" s="13">
        <f t="shared" si="706"/>
        <v>7.494797714713038E-5</v>
      </c>
      <c r="AV463" s="13">
        <f t="shared" si="707"/>
        <v>6.0016246729945607E-5</v>
      </c>
      <c r="AW463" s="13">
        <f t="shared" si="708"/>
        <v>2.0272215703456783E-6</v>
      </c>
      <c r="AX463" s="13">
        <f t="shared" si="709"/>
        <v>3.3700105487403077E-2</v>
      </c>
      <c r="AY463" s="13">
        <f t="shared" si="710"/>
        <v>1.9970932145366462E-2</v>
      </c>
      <c r="AZ463" s="13">
        <f t="shared" si="711"/>
        <v>5.9174611620120164E-3</v>
      </c>
      <c r="BA463" s="13">
        <f t="shared" si="712"/>
        <v>1.1689104394006263E-3</v>
      </c>
      <c r="BB463" s="13">
        <f t="shared" si="713"/>
        <v>1.7317624627322277E-4</v>
      </c>
      <c r="BC463" s="13">
        <f t="shared" si="714"/>
        <v>2.0525105268911227E-5</v>
      </c>
      <c r="BD463" s="13">
        <f t="shared" si="715"/>
        <v>1.3515131259169231E-6</v>
      </c>
      <c r="BE463" s="13">
        <f t="shared" si="716"/>
        <v>4.3290158486630085E-6</v>
      </c>
      <c r="BF463" s="13">
        <f t="shared" si="717"/>
        <v>6.9331099560210529E-6</v>
      </c>
      <c r="BG463" s="13">
        <f t="shared" si="718"/>
        <v>7.4024544057550286E-6</v>
      </c>
      <c r="BH463" s="13">
        <f t="shared" si="719"/>
        <v>5.9276787304189016E-6</v>
      </c>
      <c r="BI463" s="13">
        <f t="shared" si="720"/>
        <v>3.7973756492163609E-6</v>
      </c>
      <c r="BJ463" s="14">
        <f t="shared" si="721"/>
        <v>0.82585189314718055</v>
      </c>
      <c r="BK463" s="14">
        <f t="shared" si="722"/>
        <v>0.11013586979699576</v>
      </c>
      <c r="BL463" s="14">
        <f t="shared" si="723"/>
        <v>3.8391859349469787E-2</v>
      </c>
      <c r="BM463" s="14">
        <f t="shared" si="724"/>
        <v>0.68559740271073288</v>
      </c>
      <c r="BN463" s="14">
        <f t="shared" si="725"/>
        <v>0.26959260678237645</v>
      </c>
    </row>
    <row r="464" spans="1:66" x14ac:dyDescent="0.25">
      <c r="A464" t="s">
        <v>349</v>
      </c>
      <c r="B464" t="s">
        <v>288</v>
      </c>
      <c r="C464" t="s">
        <v>274</v>
      </c>
      <c r="D464" t="s">
        <v>360</v>
      </c>
      <c r="E464" s="10">
        <f>VLOOKUP(A464,home!$A$2:$E$405,3,FALSE)</f>
        <v>1.5124</v>
      </c>
      <c r="F464" s="10">
        <f>VLOOKUP(B464,home!$B$2:$E$405,3,FALSE)</f>
        <v>0.92569999999999997</v>
      </c>
      <c r="G464" s="10">
        <f>VLOOKUP(C464,away!$B$2:$E$405,4,FALSE)</f>
        <v>0.74939999999999996</v>
      </c>
      <c r="H464" s="10">
        <f>VLOOKUP(A464,away!$A$2:$E$405,3,FALSE)</f>
        <v>1.1446000000000001</v>
      </c>
      <c r="I464" s="10">
        <f>VLOOKUP(C464,away!$B$2:$E$405,3,FALSE)</f>
        <v>0.93189999999999995</v>
      </c>
      <c r="J464" s="10">
        <f>VLOOKUP(B464,home!$B$2:$E$405,4,FALSE)</f>
        <v>1.1066</v>
      </c>
      <c r="K464" s="12">
        <f t="shared" si="670"/>
        <v>1.0491814927919998</v>
      </c>
      <c r="L464" s="12">
        <f t="shared" si="671"/>
        <v>1.1803579220840001</v>
      </c>
      <c r="M464" s="13">
        <f t="shared" si="672"/>
        <v>0.10757796753834219</v>
      </c>
      <c r="N464" s="13">
        <f t="shared" si="673"/>
        <v>0.11286881257340715</v>
      </c>
      <c r="O464" s="13">
        <f t="shared" si="674"/>
        <v>0.12698050622557761</v>
      </c>
      <c r="P464" s="13">
        <f t="shared" si="675"/>
        <v>0.13322559707723533</v>
      </c>
      <c r="Q464" s="13">
        <f t="shared" si="676"/>
        <v>5.9209934632713873E-2</v>
      </c>
      <c r="R464" s="13">
        <f t="shared" si="677"/>
        <v>7.4941223236798638E-2</v>
      </c>
      <c r="S464" s="13">
        <f t="shared" si="678"/>
        <v>4.1246967484907776E-2</v>
      </c>
      <c r="T464" s="13">
        <f t="shared" si="679"/>
        <v>6.9888915409799621E-2</v>
      </c>
      <c r="U464" s="13">
        <f t="shared" si="680"/>
        <v>7.8626944467242887E-2</v>
      </c>
      <c r="V464" s="13">
        <f t="shared" si="681"/>
        <v>5.6756271201304481E-3</v>
      </c>
      <c r="W464" s="13">
        <f t="shared" si="682"/>
        <v>2.0707322535355826E-2</v>
      </c>
      <c r="X464" s="13">
        <f t="shared" si="683"/>
        <v>2.4442052199755791E-2</v>
      </c>
      <c r="Y464" s="13">
        <f t="shared" si="684"/>
        <v>1.4425184972986208E-2</v>
      </c>
      <c r="Z464" s="13">
        <f t="shared" si="685"/>
        <v>2.9485822179406943E-2</v>
      </c>
      <c r="AA464" s="13">
        <f t="shared" si="686"/>
        <v>3.0935978930389629E-2</v>
      </c>
      <c r="AB464" s="13">
        <f t="shared" si="687"/>
        <v>1.6228728277584023E-2</v>
      </c>
      <c r="AC464" s="13">
        <f t="shared" si="688"/>
        <v>4.392969752366063E-4</v>
      </c>
      <c r="AD464" s="13">
        <f t="shared" si="689"/>
        <v>5.4314348923425095E-3</v>
      </c>
      <c r="AE464" s="13">
        <f t="shared" si="690"/>
        <v>6.4110372034599395E-3</v>
      </c>
      <c r="AF464" s="13">
        <f t="shared" si="691"/>
        <v>3.7836592759395975E-3</v>
      </c>
      <c r="AG464" s="13">
        <f t="shared" si="692"/>
        <v>1.4886907336073053E-3</v>
      </c>
      <c r="AH464" s="13">
        <f t="shared" si="693"/>
        <v>8.7009559496557774E-3</v>
      </c>
      <c r="AI464" s="13">
        <f t="shared" si="694"/>
        <v>9.1288819519772801E-3</v>
      </c>
      <c r="AJ464" s="13">
        <f t="shared" si="695"/>
        <v>4.7889269969487343E-3</v>
      </c>
      <c r="AK464" s="13">
        <f t="shared" si="696"/>
        <v>1.6748178585101938E-3</v>
      </c>
      <c r="AL464" s="13">
        <f t="shared" si="697"/>
        <v>2.1761185179209136E-5</v>
      </c>
      <c r="AM464" s="13">
        <f t="shared" si="698"/>
        <v>1.139712193670094E-3</v>
      </c>
      <c r="AN464" s="13">
        <f t="shared" si="699"/>
        <v>1.3452683166942296E-3</v>
      </c>
      <c r="AO464" s="13">
        <f t="shared" si="700"/>
        <v>7.9394905746932103E-4</v>
      </c>
      <c r="AP464" s="13">
        <f t="shared" si="701"/>
        <v>3.1238135323834605E-4</v>
      </c>
      <c r="AQ464" s="13">
        <f t="shared" si="702"/>
        <v>9.2180451251550573E-5</v>
      </c>
      <c r="AR464" s="13">
        <f t="shared" si="703"/>
        <v>2.0540484569760219E-3</v>
      </c>
      <c r="AS464" s="13">
        <f t="shared" si="704"/>
        <v>2.1550696263572065E-3</v>
      </c>
      <c r="AT464" s="13">
        <f t="shared" si="705"/>
        <v>1.1305295838260755E-3</v>
      </c>
      <c r="AU464" s="13">
        <f t="shared" si="706"/>
        <v>3.9537690546805342E-4</v>
      </c>
      <c r="AV464" s="13">
        <f t="shared" si="707"/>
        <v>1.037055329736134E-4</v>
      </c>
      <c r="AW464" s="13">
        <f t="shared" si="708"/>
        <v>7.4859062556836271E-7</v>
      </c>
      <c r="AX464" s="13">
        <f t="shared" si="709"/>
        <v>1.992941567846723E-4</v>
      </c>
      <c r="AY464" s="13">
        <f t="shared" si="710"/>
        <v>2.3523843678583873E-4</v>
      </c>
      <c r="AZ464" s="13">
        <f t="shared" si="711"/>
        <v>1.3883277621941055E-4</v>
      </c>
      <c r="BA464" s="13">
        <f t="shared" si="712"/>
        <v>5.4624122418498811E-5</v>
      </c>
      <c r="BB464" s="13">
        <f t="shared" si="713"/>
        <v>1.6119003908390331E-5</v>
      </c>
      <c r="BC464" s="13">
        <f t="shared" si="714"/>
        <v>3.8052387918742966E-6</v>
      </c>
      <c r="BD464" s="13">
        <f t="shared" si="715"/>
        <v>4.0408539475601075E-4</v>
      </c>
      <c r="BE464" s="13">
        <f t="shared" si="716"/>
        <v>4.2395891768555585E-4</v>
      </c>
      <c r="BF464" s="13">
        <f t="shared" si="717"/>
        <v>2.2240492506990603E-4</v>
      </c>
      <c r="BG464" s="13">
        <f t="shared" si="718"/>
        <v>7.778104376304563E-5</v>
      </c>
      <c r="BH464" s="13">
        <f t="shared" si="719"/>
        <v>2.0401607901558017E-5</v>
      </c>
      <c r="BI464" s="13">
        <f t="shared" si="720"/>
        <v>4.2809978867027404E-6</v>
      </c>
      <c r="BJ464" s="14">
        <f t="shared" si="721"/>
        <v>0.32298844953660016</v>
      </c>
      <c r="BK464" s="14">
        <f t="shared" si="722"/>
        <v>0.28842245581781734</v>
      </c>
      <c r="BL464" s="14">
        <f t="shared" si="723"/>
        <v>0.35899860688734847</v>
      </c>
      <c r="BM464" s="14">
        <f t="shared" si="724"/>
        <v>0.3848568032909378</v>
      </c>
      <c r="BN464" s="14">
        <f t="shared" si="725"/>
        <v>0.61480404128407473</v>
      </c>
    </row>
    <row r="465" spans="1:66" x14ac:dyDescent="0.25">
      <c r="A465" t="s">
        <v>349</v>
      </c>
      <c r="B465" t="s">
        <v>289</v>
      </c>
      <c r="C465" t="s">
        <v>286</v>
      </c>
      <c r="D465" t="s">
        <v>360</v>
      </c>
      <c r="E465" s="10">
        <f>VLOOKUP(A465,home!$A$2:$E$405,3,FALSE)</f>
        <v>1.5124</v>
      </c>
      <c r="F465" s="10">
        <f>VLOOKUP(B465,home!$B$2:$E$405,3,FALSE)</f>
        <v>0.66120000000000001</v>
      </c>
      <c r="G465" s="10">
        <f>VLOOKUP(C465,away!$B$2:$E$405,4,FALSE)</f>
        <v>1.4986999999999999</v>
      </c>
      <c r="H465" s="10">
        <f>VLOOKUP(A465,away!$A$2:$E$405,3,FALSE)</f>
        <v>1.1446000000000001</v>
      </c>
      <c r="I465" s="10">
        <f>VLOOKUP(C465,away!$B$2:$E$405,3,FALSE)</f>
        <v>0.58240000000000003</v>
      </c>
      <c r="J465" s="10">
        <f>VLOOKUP(B465,home!$B$2:$E$405,4,FALSE)</f>
        <v>0.99019999999999997</v>
      </c>
      <c r="K465" s="12">
        <f t="shared" si="670"/>
        <v>1.4986983214559999</v>
      </c>
      <c r="L465" s="12">
        <f t="shared" si="671"/>
        <v>0.66008221260800004</v>
      </c>
      <c r="M465" s="13">
        <f t="shared" si="672"/>
        <v>0.115465841879431</v>
      </c>
      <c r="N465" s="13">
        <f t="shared" si="673"/>
        <v>0.17304846341020716</v>
      </c>
      <c r="O465" s="13">
        <f t="shared" si="674"/>
        <v>7.6216948388420275E-2</v>
      </c>
      <c r="P465" s="13">
        <f t="shared" si="675"/>
        <v>0.11422621261622405</v>
      </c>
      <c r="Q465" s="13">
        <f t="shared" si="676"/>
        <v>0.12967372082170875</v>
      </c>
      <c r="R465" s="13">
        <f t="shared" si="677"/>
        <v>2.5154725965229094E-2</v>
      </c>
      <c r="S465" s="13">
        <f t="shared" si="678"/>
        <v>2.8249972970948209E-2</v>
      </c>
      <c r="T465" s="13">
        <f t="shared" si="679"/>
        <v>8.5595316557105575E-2</v>
      </c>
      <c r="U465" s="13">
        <f t="shared" si="680"/>
        <v>3.7699345580774507E-2</v>
      </c>
      <c r="V465" s="13">
        <f t="shared" si="681"/>
        <v>3.1051871334204406E-3</v>
      </c>
      <c r="W465" s="13">
        <f t="shared" si="682"/>
        <v>6.478059591081628E-2</v>
      </c>
      <c r="X465" s="13">
        <f t="shared" si="683"/>
        <v>4.2760519082876362E-2</v>
      </c>
      <c r="Y465" s="13">
        <f t="shared" si="684"/>
        <v>1.4112729024245818E-2</v>
      </c>
      <c r="Z465" s="13">
        <f t="shared" si="685"/>
        <v>5.5347290575587776E-3</v>
      </c>
      <c r="AA465" s="13">
        <f t="shared" si="686"/>
        <v>8.29488914827709E-3</v>
      </c>
      <c r="AB465" s="13">
        <f t="shared" si="687"/>
        <v>6.2157682215932316E-3</v>
      </c>
      <c r="AC465" s="13">
        <f t="shared" si="688"/>
        <v>1.9199063546733615E-4</v>
      </c>
      <c r="AD465" s="13">
        <f t="shared" si="689"/>
        <v>2.4271642588614951E-2</v>
      </c>
      <c r="AE465" s="13">
        <f t="shared" si="690"/>
        <v>1.6021279543523521E-2</v>
      </c>
      <c r="AF465" s="13">
        <f t="shared" si="691"/>
        <v>5.2876808249501459E-3</v>
      </c>
      <c r="AG465" s="13">
        <f t="shared" si="692"/>
        <v>1.1634346861659961E-3</v>
      </c>
      <c r="AH465" s="13">
        <f t="shared" si="693"/>
        <v>9.1334405062479696E-4</v>
      </c>
      <c r="AI465" s="13">
        <f t="shared" si="694"/>
        <v>1.3688271955832072E-3</v>
      </c>
      <c r="AJ465" s="13">
        <f t="shared" si="695"/>
        <v>1.0257295101919381E-3</v>
      </c>
      <c r="AK465" s="13">
        <f t="shared" si="696"/>
        <v>5.1241969839751426E-4</v>
      </c>
      <c r="AL465" s="13">
        <f t="shared" si="697"/>
        <v>7.5971777593292106E-6</v>
      </c>
      <c r="AM465" s="13">
        <f t="shared" si="698"/>
        <v>7.2751740013074382E-3</v>
      </c>
      <c r="AN465" s="13">
        <f t="shared" si="699"/>
        <v>4.8022129518912092E-3</v>
      </c>
      <c r="AO465" s="13">
        <f t="shared" si="700"/>
        <v>1.5849276753495721E-3</v>
      </c>
      <c r="AP465" s="13">
        <f t="shared" si="701"/>
        <v>3.4872752225613326E-4</v>
      </c>
      <c r="AQ465" s="13">
        <f t="shared" si="702"/>
        <v>5.754720862203349E-5</v>
      </c>
      <c r="AR465" s="13">
        <f t="shared" si="703"/>
        <v>1.2057643236175387E-4</v>
      </c>
      <c r="AS465" s="13">
        <f t="shared" si="704"/>
        <v>1.8070769678771344E-4</v>
      </c>
      <c r="AT465" s="13">
        <f t="shared" si="705"/>
        <v>1.3541316092496297E-4</v>
      </c>
      <c r="AU465" s="13">
        <f t="shared" si="706"/>
        <v>6.7647825660431069E-5</v>
      </c>
      <c r="AV465" s="13">
        <f t="shared" si="707"/>
        <v>2.5345920691859048E-5</v>
      </c>
      <c r="AW465" s="13">
        <f t="shared" si="708"/>
        <v>2.0876709026268137E-7</v>
      </c>
      <c r="AX465" s="13">
        <f t="shared" si="709"/>
        <v>1.8172151773433003E-3</v>
      </c>
      <c r="AY465" s="13">
        <f t="shared" si="710"/>
        <v>1.1995114150456045E-3</v>
      </c>
      <c r="AZ465" s="13">
        <f t="shared" si="711"/>
        <v>3.9588807444592783E-4</v>
      </c>
      <c r="BA465" s="13">
        <f t="shared" si="712"/>
        <v>8.7106225375129572E-5</v>
      </c>
      <c r="BB465" s="13">
        <f t="shared" si="713"/>
        <v>1.4374317494386659E-5</v>
      </c>
      <c r="BC465" s="13">
        <f t="shared" si="714"/>
        <v>1.8976462592849263E-6</v>
      </c>
      <c r="BD465" s="13">
        <f t="shared" si="715"/>
        <v>1.3265059710287554E-5</v>
      </c>
      <c r="BE465" s="13">
        <f t="shared" si="716"/>
        <v>1.9880322721821573E-5</v>
      </c>
      <c r="BF465" s="13">
        <f t="shared" si="717"/>
        <v>1.4897303146598783E-5</v>
      </c>
      <c r="BG465" s="13">
        <f t="shared" si="718"/>
        <v>7.442187740009594E-6</v>
      </c>
      <c r="BH465" s="13">
        <f t="shared" si="719"/>
        <v>2.7883985684782011E-6</v>
      </c>
      <c r="BI465" s="13">
        <f t="shared" si="720"/>
        <v>8.3579365082571858E-7</v>
      </c>
      <c r="BJ465" s="14">
        <f t="shared" si="721"/>
        <v>0.57429996466560429</v>
      </c>
      <c r="BK465" s="14">
        <f t="shared" si="722"/>
        <v>0.26244631382829597</v>
      </c>
      <c r="BL465" s="14">
        <f t="shared" si="723"/>
        <v>0.15799079786105641</v>
      </c>
      <c r="BM465" s="14">
        <f t="shared" si="724"/>
        <v>0.36528658968334005</v>
      </c>
      <c r="BN465" s="14">
        <f t="shared" si="725"/>
        <v>0.63378591308122034</v>
      </c>
    </row>
    <row r="466" spans="1:66" x14ac:dyDescent="0.25">
      <c r="A466" t="s">
        <v>290</v>
      </c>
      <c r="B466" t="s">
        <v>305</v>
      </c>
      <c r="C466" t="s">
        <v>297</v>
      </c>
      <c r="D466" t="s">
        <v>360</v>
      </c>
      <c r="E466" s="10">
        <f>VLOOKUP(A466,home!$A$2:$E$405,3,FALSE)</f>
        <v>1.6292</v>
      </c>
      <c r="F466" s="10">
        <f>VLOOKUP(B466,home!$B$2:$E$405,3,FALSE)</f>
        <v>1.2958000000000001</v>
      </c>
      <c r="G466" s="10">
        <f>VLOOKUP(C466,away!$B$2:$E$405,4,FALSE)</f>
        <v>1.3359000000000001</v>
      </c>
      <c r="H466" s="10">
        <f>VLOOKUP(A466,away!$A$2:$E$405,3,FALSE)</f>
        <v>1.1462000000000001</v>
      </c>
      <c r="I466" s="10">
        <f>VLOOKUP(C466,away!$B$2:$E$405,3,FALSE)</f>
        <v>1.2317</v>
      </c>
      <c r="J466" s="10">
        <f>VLOOKUP(B466,home!$B$2:$E$405,4,FALSE)</f>
        <v>0.92090000000000005</v>
      </c>
      <c r="K466" s="12">
        <f t="shared" si="670"/>
        <v>2.8202416812240005</v>
      </c>
      <c r="L466" s="12">
        <f t="shared" si="671"/>
        <v>1.3001031738860003</v>
      </c>
      <c r="M466" s="13">
        <f t="shared" si="672"/>
        <v>1.6238913403963877E-2</v>
      </c>
      <c r="N466" s="13">
        <f t="shared" si="673"/>
        <v>4.5797660439646039E-2</v>
      </c>
      <c r="O466" s="13">
        <f t="shared" si="674"/>
        <v>2.1112262856953352E-2</v>
      </c>
      <c r="P466" s="13">
        <f t="shared" si="675"/>
        <v>5.9541683694137149E-2</v>
      </c>
      <c r="Q466" s="13">
        <f t="shared" si="676"/>
        <v>6.4580235437216638E-2</v>
      </c>
      <c r="R466" s="13">
        <f t="shared" si="677"/>
        <v>1.3724059974120283E-2</v>
      </c>
      <c r="S466" s="13">
        <f t="shared" si="678"/>
        <v>5.4578961180175085E-2</v>
      </c>
      <c r="T466" s="13">
        <f t="shared" si="679"/>
        <v>8.3960969062230523E-2</v>
      </c>
      <c r="U466" s="13">
        <f t="shared" si="680"/>
        <v>3.8705165974632E-2</v>
      </c>
      <c r="V466" s="13">
        <f t="shared" si="681"/>
        <v>2.2235500082107482E-2</v>
      </c>
      <c r="W466" s="13">
        <f t="shared" si="682"/>
        <v>6.0710623921099209E-2</v>
      </c>
      <c r="X466" s="13">
        <f t="shared" si="683"/>
        <v>7.8930074848420434E-2</v>
      </c>
      <c r="Y466" s="13">
        <f t="shared" si="684"/>
        <v>5.1308620412745476E-2</v>
      </c>
      <c r="Z466" s="13">
        <f t="shared" si="685"/>
        <v>5.9475646436518695E-3</v>
      </c>
      <c r="AA466" s="13">
        <f t="shared" si="686"/>
        <v>1.6773569709801171E-2</v>
      </c>
      <c r="AB466" s="13">
        <f t="shared" si="687"/>
        <v>2.3652760219248819E-2</v>
      </c>
      <c r="AC466" s="13">
        <f t="shared" si="688"/>
        <v>5.0955499597445091E-3</v>
      </c>
      <c r="AD466" s="13">
        <f t="shared" si="689"/>
        <v>4.2804658018849723E-2</v>
      </c>
      <c r="AE466" s="13">
        <f t="shared" si="690"/>
        <v>5.5650471747411369E-2</v>
      </c>
      <c r="AF466" s="13">
        <f t="shared" si="691"/>
        <v>3.6175677473531349E-2</v>
      </c>
      <c r="AG466" s="13">
        <f t="shared" si="692"/>
        <v>1.5677371033604805E-2</v>
      </c>
      <c r="AH466" s="13">
        <f t="shared" si="693"/>
        <v>1.933111917525987E-3</v>
      </c>
      <c r="AI466" s="13">
        <f t="shared" si="694"/>
        <v>5.4518428042776412E-3</v>
      </c>
      <c r="AJ466" s="13">
        <f t="shared" si="695"/>
        <v>7.6877571580524738E-3</v>
      </c>
      <c r="AK466" s="13">
        <f t="shared" si="696"/>
        <v>7.2271110574225845E-3</v>
      </c>
      <c r="AL466" s="13">
        <f t="shared" si="697"/>
        <v>7.4733479119784443E-4</v>
      </c>
      <c r="AM466" s="13">
        <f t="shared" si="698"/>
        <v>2.4143896139059817E-2</v>
      </c>
      <c r="AN466" s="13">
        <f t="shared" si="699"/>
        <v>3.1389556000365623E-2</v>
      </c>
      <c r="AO466" s="13">
        <f t="shared" si="700"/>
        <v>2.0404830691473842E-2</v>
      </c>
      <c r="AP466" s="13">
        <f t="shared" si="701"/>
        <v>8.8427950481972089E-3</v>
      </c>
      <c r="AQ466" s="13">
        <f t="shared" si="702"/>
        <v>2.8741364770461476E-3</v>
      </c>
      <c r="AR466" s="13">
        <f t="shared" si="703"/>
        <v>5.0264898789047728E-4</v>
      </c>
      <c r="AS466" s="13">
        <f t="shared" si="704"/>
        <v>1.417591626673782E-3</v>
      </c>
      <c r="AT466" s="13">
        <f t="shared" si="705"/>
        <v>1.998975496249767E-3</v>
      </c>
      <c r="AU466" s="13">
        <f t="shared" si="706"/>
        <v>1.879198004756341E-3</v>
      </c>
      <c r="AV466" s="13">
        <f t="shared" si="707"/>
        <v>1.324948135071703E-3</v>
      </c>
      <c r="AW466" s="13">
        <f t="shared" si="708"/>
        <v>7.6116155619857428E-5</v>
      </c>
      <c r="AX466" s="13">
        <f t="shared" si="709"/>
        <v>1.1348603706419963E-2</v>
      </c>
      <c r="AY466" s="13">
        <f t="shared" si="710"/>
        <v>1.4754355697891023E-2</v>
      </c>
      <c r="AZ466" s="13">
        <f t="shared" si="711"/>
        <v>9.5910923357355547E-3</v>
      </c>
      <c r="BA466" s="13">
        <f t="shared" si="712"/>
        <v>4.1564698622411642E-3</v>
      </c>
      <c r="BB466" s="13">
        <f t="shared" si="713"/>
        <v>1.3509599150153099E-3</v>
      </c>
      <c r="BC466" s="13">
        <f t="shared" si="714"/>
        <v>3.5127745466083301E-4</v>
      </c>
      <c r="BD466" s="13">
        <f t="shared" si="715"/>
        <v>1.0891592408449921E-4</v>
      </c>
      <c r="BE466" s="13">
        <f t="shared" si="716"/>
        <v>3.0716922885213368E-4</v>
      </c>
      <c r="BF466" s="13">
        <f t="shared" si="717"/>
        <v>4.3314573119911071E-4</v>
      </c>
      <c r="BG466" s="13">
        <f t="shared" si="718"/>
        <v>4.0719188172399302E-4</v>
      </c>
      <c r="BH466" s="13">
        <f t="shared" si="719"/>
        <v>2.8709487927350963E-4</v>
      </c>
      <c r="BI466" s="13">
        <f t="shared" si="720"/>
        <v>1.619353889986248E-4</v>
      </c>
      <c r="BJ466" s="14">
        <f t="shared" si="721"/>
        <v>0.66480433572286202</v>
      </c>
      <c r="BK466" s="14">
        <f t="shared" si="722"/>
        <v>0.17319229880921697</v>
      </c>
      <c r="BL466" s="14">
        <f t="shared" si="723"/>
        <v>0.14509645695680823</v>
      </c>
      <c r="BM466" s="14">
        <f t="shared" si="724"/>
        <v>0.75336760078423026</v>
      </c>
      <c r="BN466" s="14">
        <f t="shared" si="725"/>
        <v>0.22099481580603736</v>
      </c>
    </row>
    <row r="467" spans="1:66" x14ac:dyDescent="0.25">
      <c r="A467" t="s">
        <v>290</v>
      </c>
      <c r="B467" t="s">
        <v>311</v>
      </c>
      <c r="C467" t="s">
        <v>314</v>
      </c>
      <c r="D467" t="s">
        <v>360</v>
      </c>
      <c r="E467" s="10">
        <f>VLOOKUP(A467,home!$A$2:$E$405,3,FALSE)</f>
        <v>1.6292</v>
      </c>
      <c r="F467" s="10">
        <f>VLOOKUP(B467,home!$B$2:$E$405,3,FALSE)</f>
        <v>1.2583</v>
      </c>
      <c r="G467" s="10">
        <f>VLOOKUP(C467,away!$B$2:$E$405,4,FALSE)</f>
        <v>0.64990000000000003</v>
      </c>
      <c r="H467" s="10">
        <f>VLOOKUP(A467,away!$A$2:$E$405,3,FALSE)</f>
        <v>1.1462000000000001</v>
      </c>
      <c r="I467" s="10">
        <f>VLOOKUP(C467,away!$B$2:$E$405,3,FALSE)</f>
        <v>1.2829999999999999</v>
      </c>
      <c r="J467" s="10">
        <f>VLOOKUP(B467,home!$B$2:$E$405,4,FALSE)</f>
        <v>1.0468999999999999</v>
      </c>
      <c r="K467" s="12">
        <f t="shared" si="670"/>
        <v>1.3323095317639999</v>
      </c>
      <c r="L467" s="12">
        <f t="shared" si="671"/>
        <v>1.5395445487399999</v>
      </c>
      <c r="M467" s="13">
        <f t="shared" si="672"/>
        <v>5.6593899599802391E-2</v>
      </c>
      <c r="N467" s="13">
        <f t="shared" si="673"/>
        <v>7.5400591876511547E-2</v>
      </c>
      <c r="O467" s="13">
        <f t="shared" si="674"/>
        <v>8.7128829620814655E-2</v>
      </c>
      <c r="P467" s="13">
        <f t="shared" si="675"/>
        <v>0.11608257019525289</v>
      </c>
      <c r="Q467" s="13">
        <f t="shared" si="676"/>
        <v>5.0228463628861783E-2</v>
      </c>
      <c r="R467" s="13">
        <f t="shared" si="677"/>
        <v>6.706935734041071E-2</v>
      </c>
      <c r="S467" s="13">
        <f t="shared" si="678"/>
        <v>5.9525687390442984E-2</v>
      </c>
      <c r="T467" s="13">
        <f t="shared" si="679"/>
        <v>7.7328957371399526E-2</v>
      </c>
      <c r="U467" s="13">
        <f t="shared" si="680"/>
        <v>8.9357144073914985E-2</v>
      </c>
      <c r="V467" s="13">
        <f t="shared" si="681"/>
        <v>1.3566234040112191E-2</v>
      </c>
      <c r="W467" s="13">
        <f t="shared" si="682"/>
        <v>2.2306620286197978E-2</v>
      </c>
      <c r="X467" s="13">
        <f t="shared" si="683"/>
        <v>3.4342035662429195E-2</v>
      </c>
      <c r="Y467" s="13">
        <f t="shared" si="684"/>
        <v>2.643554689836377E-2</v>
      </c>
      <c r="Z467" s="13">
        <f t="shared" si="685"/>
        <v>3.4418754493641485E-2</v>
      </c>
      <c r="AA467" s="13">
        <f t="shared" si="686"/>
        <v>4.5856434683323559E-2</v>
      </c>
      <c r="AB467" s="13">
        <f t="shared" si="687"/>
        <v>3.0547482510652632E-2</v>
      </c>
      <c r="AC467" s="13">
        <f t="shared" si="688"/>
        <v>1.739148705053242E-3</v>
      </c>
      <c r="AD467" s="13">
        <f t="shared" si="689"/>
        <v>7.4298307071854423E-3</v>
      </c>
      <c r="AE467" s="13">
        <f t="shared" si="690"/>
        <v>1.1438555363308409E-2</v>
      </c>
      <c r="AF467" s="13">
        <f t="shared" si="691"/>
        <v>8.8050827775210741E-3</v>
      </c>
      <c r="AG467" s="13">
        <f t="shared" si="692"/>
        <v>4.5186057304456781E-3</v>
      </c>
      <c r="AH467" s="13">
        <f t="shared" si="693"/>
        <v>1.3247301463776529E-2</v>
      </c>
      <c r="AI467" s="13">
        <f t="shared" si="694"/>
        <v>1.7649506010340658E-2</v>
      </c>
      <c r="AJ467" s="13">
        <f t="shared" si="695"/>
        <v>1.1757302544251433E-2</v>
      </c>
      <c r="AK467" s="13">
        <f t="shared" si="696"/>
        <v>5.2214554158464361E-3</v>
      </c>
      <c r="AL467" s="13">
        <f t="shared" si="697"/>
        <v>1.4269018608855914E-4</v>
      </c>
      <c r="AM467" s="13">
        <f t="shared" si="698"/>
        <v>1.9797668541152056E-3</v>
      </c>
      <c r="AN467" s="13">
        <f t="shared" si="699"/>
        <v>3.0479392680292038E-3</v>
      </c>
      <c r="AO467" s="13">
        <f t="shared" si="700"/>
        <v>2.3462191424924728E-3</v>
      </c>
      <c r="AP467" s="13">
        <f t="shared" si="701"/>
        <v>1.2040362969912418E-3</v>
      </c>
      <c r="AQ467" s="13">
        <f t="shared" si="702"/>
        <v>4.6341687937949042E-4</v>
      </c>
      <c r="AR467" s="13">
        <f t="shared" si="703"/>
        <v>4.0789621508145113E-3</v>
      </c>
      <c r="AS467" s="13">
        <f t="shared" si="704"/>
        <v>5.4344401532347595E-3</v>
      </c>
      <c r="AT467" s="13">
        <f t="shared" si="705"/>
        <v>3.6201782079778415E-3</v>
      </c>
      <c r="AU467" s="13">
        <f t="shared" si="706"/>
        <v>1.6077326443910643E-3</v>
      </c>
      <c r="AV467" s="13">
        <f t="shared" si="707"/>
        <v>5.3549938166258916E-4</v>
      </c>
      <c r="AW467" s="13">
        <f t="shared" si="708"/>
        <v>8.1299710451363265E-6</v>
      </c>
      <c r="AX467" s="13">
        <f t="shared" si="709"/>
        <v>4.3961037506801885E-4</v>
      </c>
      <c r="AY467" s="13">
        <f t="shared" si="710"/>
        <v>6.767997565055153E-4</v>
      </c>
      <c r="AZ467" s="13">
        <f t="shared" si="711"/>
        <v>5.2098168785831263E-4</v>
      </c>
      <c r="BA467" s="13">
        <f t="shared" si="712"/>
        <v>2.6735817251187662E-4</v>
      </c>
      <c r="BB467" s="13">
        <f t="shared" si="713"/>
        <v>1.0290245426293701E-4</v>
      </c>
      <c r="BC467" s="13">
        <f t="shared" si="714"/>
        <v>3.1684582502494336E-5</v>
      </c>
      <c r="BD467" s="13">
        <f t="shared" si="715"/>
        <v>1.0466239906338781E-3</v>
      </c>
      <c r="BE467" s="13">
        <f t="shared" si="716"/>
        <v>1.3944271188943912E-3</v>
      </c>
      <c r="BF467" s="13">
        <f t="shared" si="717"/>
        <v>9.2890427092660497E-4</v>
      </c>
      <c r="BG467" s="13">
        <f t="shared" si="718"/>
        <v>4.1252933808393484E-4</v>
      </c>
      <c r="BH467" s="13">
        <f t="shared" si="719"/>
        <v>1.3740419231538003E-4</v>
      </c>
      <c r="BI467" s="13">
        <f t="shared" si="720"/>
        <v>3.6612983025222924E-5</v>
      </c>
      <c r="BJ467" s="14">
        <f t="shared" si="721"/>
        <v>0.32931500577194112</v>
      </c>
      <c r="BK467" s="14">
        <f t="shared" si="722"/>
        <v>0.24832702987325778</v>
      </c>
      <c r="BL467" s="14">
        <f t="shared" si="723"/>
        <v>0.38706812809529173</v>
      </c>
      <c r="BM467" s="14">
        <f t="shared" si="724"/>
        <v>0.54595653618701778</v>
      </c>
      <c r="BN467" s="14">
        <f t="shared" si="725"/>
        <v>0.45250371226165392</v>
      </c>
    </row>
    <row r="468" spans="1:66" x14ac:dyDescent="0.25">
      <c r="A468" t="s">
        <v>338</v>
      </c>
      <c r="B468" t="s">
        <v>79</v>
      </c>
      <c r="C468" t="s">
        <v>93</v>
      </c>
      <c r="D468" t="s">
        <v>361</v>
      </c>
      <c r="E468" s="10">
        <f>VLOOKUP(A468,home!$A$2:$E$405,3,FALSE)</f>
        <v>1.4215</v>
      </c>
      <c r="F468" s="10">
        <f>VLOOKUP(B468,home!$B$2:$E$405,3,FALSE)</f>
        <v>1.407</v>
      </c>
      <c r="G468" s="10">
        <f>VLOOKUP(C468,away!$B$2:$E$405,4,FALSE)</f>
        <v>0.99660000000000004</v>
      </c>
      <c r="H468" s="10">
        <f>VLOOKUP(A468,away!$A$2:$E$405,3,FALSE)</f>
        <v>1.0277000000000001</v>
      </c>
      <c r="I468" s="10">
        <f>VLOOKUP(C468,away!$B$2:$E$405,3,FALSE)</f>
        <v>0.56759999999999999</v>
      </c>
      <c r="J468" s="10">
        <f>VLOOKUP(B468,home!$B$2:$E$405,4,FALSE)</f>
        <v>0.89200000000000002</v>
      </c>
      <c r="K468" s="12">
        <f t="shared" si="670"/>
        <v>1.9932503283</v>
      </c>
      <c r="L468" s="12">
        <f t="shared" si="671"/>
        <v>0.52032368784000005</v>
      </c>
      <c r="M468" s="13">
        <f t="shared" si="672"/>
        <v>8.0978303668010357E-2</v>
      </c>
      <c r="N468" s="13">
        <f t="shared" si="673"/>
        <v>0.1614100303714387</v>
      </c>
      <c r="O468" s="13">
        <f t="shared" si="674"/>
        <v>4.2134929599566551E-2</v>
      </c>
      <c r="P468" s="13">
        <f t="shared" si="675"/>
        <v>8.3985462257233384E-2</v>
      </c>
      <c r="Q468" s="13">
        <f t="shared" si="676"/>
        <v>0.16086529801439164</v>
      </c>
      <c r="R468" s="13">
        <f t="shared" si="677"/>
        <v>1.0961900978062621E-2</v>
      </c>
      <c r="S468" s="13">
        <f t="shared" si="678"/>
        <v>2.1776073192020982E-2</v>
      </c>
      <c r="T468" s="13">
        <f t="shared" si="679"/>
        <v>8.3702025108328887E-2</v>
      </c>
      <c r="U468" s="13">
        <f t="shared" si="680"/>
        <v>2.1849812723315404E-2</v>
      </c>
      <c r="V468" s="13">
        <f t="shared" si="681"/>
        <v>2.509415060493144E-3</v>
      </c>
      <c r="W468" s="13">
        <f t="shared" si="682"/>
        <v>0.10688160269308786</v>
      </c>
      <c r="X468" s="13">
        <f t="shared" si="683"/>
        <v>5.5613029675517144E-2</v>
      </c>
      <c r="Y468" s="13">
        <f t="shared" si="684"/>
        <v>1.446838834636022E-2</v>
      </c>
      <c r="Z468" s="13">
        <f t="shared" si="685"/>
        <v>1.9012455808808159E-3</v>
      </c>
      <c r="AA468" s="13">
        <f t="shared" si="686"/>
        <v>3.7896583782696096E-3</v>
      </c>
      <c r="AB468" s="13">
        <f t="shared" si="687"/>
        <v>3.776868903315374E-3</v>
      </c>
      <c r="AC468" s="13">
        <f t="shared" si="688"/>
        <v>1.6266269351203106E-4</v>
      </c>
      <c r="AD468" s="13">
        <f t="shared" si="689"/>
        <v>5.3260447414306876E-2</v>
      </c>
      <c r="AE468" s="13">
        <f t="shared" si="690"/>
        <v>2.7712672414620543E-2</v>
      </c>
      <c r="AF468" s="13">
        <f t="shared" si="691"/>
        <v>7.2097799553386003E-3</v>
      </c>
      <c r="AG468" s="13">
        <f t="shared" si="692"/>
        <v>1.2504730982922307E-3</v>
      </c>
      <c r="AH468" s="13">
        <f t="shared" si="693"/>
        <v>2.4731577803335228E-4</v>
      </c>
      <c r="AI468" s="13">
        <f t="shared" si="694"/>
        <v>4.9296225575874925E-4</v>
      </c>
      <c r="AJ468" s="13">
        <f t="shared" si="695"/>
        <v>4.9129858906531794E-4</v>
      </c>
      <c r="AK468" s="13">
        <f t="shared" si="696"/>
        <v>3.2642702464925731E-4</v>
      </c>
      <c r="AL468" s="13">
        <f t="shared" si="697"/>
        <v>6.7481292582380288E-6</v>
      </c>
      <c r="AM468" s="13">
        <f t="shared" si="698"/>
        <v>2.1232280858794413E-2</v>
      </c>
      <c r="AN468" s="13">
        <f t="shared" si="699"/>
        <v>1.104765867770255E-2</v>
      </c>
      <c r="AO468" s="13">
        <f t="shared" si="700"/>
        <v>2.8741792525898849E-3</v>
      </c>
      <c r="AP468" s="13">
        <f t="shared" si="701"/>
        <v>4.9850118274026144E-4</v>
      </c>
      <c r="AQ468" s="13">
        <f t="shared" si="702"/>
        <v>6.4845493449003643E-5</v>
      </c>
      <c r="AR468" s="13">
        <f t="shared" si="703"/>
        <v>2.5736851537466549E-5</v>
      </c>
      <c r="AS468" s="13">
        <f t="shared" si="704"/>
        <v>5.1299987776463547E-5</v>
      </c>
      <c r="AT468" s="13">
        <f t="shared" si="705"/>
        <v>5.1126858738611001E-5</v>
      </c>
      <c r="AU468" s="13">
        <f t="shared" si="706"/>
        <v>3.3969542655228037E-5</v>
      </c>
      <c r="AV468" s="13">
        <f t="shared" si="707"/>
        <v>1.6927450512433534E-5</v>
      </c>
      <c r="AW468" s="13">
        <f t="shared" si="708"/>
        <v>1.9440898551192538E-7</v>
      </c>
      <c r="AX468" s="13">
        <f t="shared" si="709"/>
        <v>7.0535417987249655E-3</v>
      </c>
      <c r="AY468" s="13">
        <f t="shared" si="710"/>
        <v>3.6701248810461608E-3</v>
      </c>
      <c r="AZ468" s="13">
        <f t="shared" si="711"/>
        <v>9.5482645646963985E-4</v>
      </c>
      <c r="BA468" s="13">
        <f t="shared" si="712"/>
        <v>1.656062743591608E-4</v>
      </c>
      <c r="BB468" s="13">
        <f t="shared" si="713"/>
        <v>2.1542216851000343E-5</v>
      </c>
      <c r="BC468" s="13">
        <f t="shared" si="714"/>
        <v>2.2417851432322986E-6</v>
      </c>
      <c r="BD468" s="13">
        <f t="shared" si="715"/>
        <v>2.2319155842275283E-6</v>
      </c>
      <c r="BE468" s="13">
        <f t="shared" si="716"/>
        <v>4.4487664709994059E-6</v>
      </c>
      <c r="BF468" s="13">
        <f t="shared" si="717"/>
        <v>4.4337526144248006E-6</v>
      </c>
      <c r="BG468" s="13">
        <f t="shared" si="718"/>
        <v>2.9458596181010729E-6</v>
      </c>
      <c r="BH468" s="13">
        <f t="shared" si="719"/>
        <v>1.4679589127264188E-6</v>
      </c>
      <c r="BI468" s="13">
        <f t="shared" si="720"/>
        <v>5.852019169445691E-7</v>
      </c>
      <c r="BJ468" s="14">
        <f t="shared" si="721"/>
        <v>0.71995909596955276</v>
      </c>
      <c r="BK468" s="14">
        <f t="shared" si="722"/>
        <v>0.19308878988157432</v>
      </c>
      <c r="BL468" s="14">
        <f t="shared" si="723"/>
        <v>8.4266348376373854E-2</v>
      </c>
      <c r="BM468" s="14">
        <f t="shared" si="724"/>
        <v>0.45520962444761803</v>
      </c>
      <c r="BN468" s="14">
        <f t="shared" si="725"/>
        <v>0.54033592488870319</v>
      </c>
    </row>
    <row r="469" spans="1:66" x14ac:dyDescent="0.25">
      <c r="A469" t="s">
        <v>338</v>
      </c>
      <c r="B469" t="s">
        <v>85</v>
      </c>
      <c r="C469" t="s">
        <v>82</v>
      </c>
      <c r="D469" t="s">
        <v>361</v>
      </c>
      <c r="E469" s="10">
        <f>VLOOKUP(A469,home!$A$2:$E$405,3,FALSE)</f>
        <v>1.4215</v>
      </c>
      <c r="F469" s="10">
        <f>VLOOKUP(B469,home!$B$2:$E$405,3,FALSE)</f>
        <v>1.2987</v>
      </c>
      <c r="G469" s="10">
        <f>VLOOKUP(C469,away!$B$2:$E$405,4,FALSE)</f>
        <v>0.87939999999999996</v>
      </c>
      <c r="H469" s="10">
        <f>VLOOKUP(A469,away!$A$2:$E$405,3,FALSE)</f>
        <v>1.0277000000000001</v>
      </c>
      <c r="I469" s="10">
        <f>VLOOKUP(C469,away!$B$2:$E$405,3,FALSE)</f>
        <v>1.2974000000000001</v>
      </c>
      <c r="J469" s="10">
        <f>VLOOKUP(B469,home!$B$2:$E$405,4,FALSE)</f>
        <v>1.5718000000000001</v>
      </c>
      <c r="K469" s="12">
        <f t="shared" si="670"/>
        <v>1.6234621427699998</v>
      </c>
      <c r="L469" s="12">
        <f t="shared" si="671"/>
        <v>2.0957406369640004</v>
      </c>
      <c r="M469" s="13">
        <f t="shared" si="672"/>
        <v>2.4253295359102332E-2</v>
      </c>
      <c r="N469" s="13">
        <f t="shared" si="673"/>
        <v>3.937430685292196E-2</v>
      </c>
      <c r="O469" s="13">
        <f t="shared" si="674"/>
        <v>5.082861666436115E-2</v>
      </c>
      <c r="P469" s="13">
        <f t="shared" si="675"/>
        <v>8.2518334923958658E-2</v>
      </c>
      <c r="Q469" s="13">
        <f t="shared" si="676"/>
        <v>3.1961348286764099E-2</v>
      </c>
      <c r="R469" s="13">
        <f t="shared" si="677"/>
        <v>5.3261798732083643E-2</v>
      </c>
      <c r="S469" s="13">
        <f t="shared" si="678"/>
        <v>7.0189179426983328E-2</v>
      </c>
      <c r="T469" s="13">
        <f t="shared" si="679"/>
        <v>6.6982696416731241E-2</v>
      </c>
      <c r="U469" s="13">
        <f t="shared" si="680"/>
        <v>8.6468513897372951E-2</v>
      </c>
      <c r="V469" s="13">
        <f t="shared" si="681"/>
        <v>2.653428296025543E-2</v>
      </c>
      <c r="W469" s="13">
        <f t="shared" si="682"/>
        <v>1.7296012991816101E-2</v>
      </c>
      <c r="X469" s="13">
        <f t="shared" si="683"/>
        <v>3.6247957284406294E-2</v>
      </c>
      <c r="Y469" s="13">
        <f t="shared" si="684"/>
        <v>3.7983158543932777E-2</v>
      </c>
      <c r="Z469" s="13">
        <f t="shared" si="685"/>
        <v>3.7207638666875119E-2</v>
      </c>
      <c r="AA469" s="13">
        <f t="shared" si="686"/>
        <v>6.040519279753697E-2</v>
      </c>
      <c r="AB469" s="13">
        <f t="shared" si="687"/>
        <v>4.9032771866762186E-2</v>
      </c>
      <c r="AC469" s="13">
        <f t="shared" si="688"/>
        <v>5.6424416142786607E-3</v>
      </c>
      <c r="AD469" s="13">
        <f t="shared" si="689"/>
        <v>7.0198555782678826E-3</v>
      </c>
      <c r="AE469" s="13">
        <f t="shared" si="690"/>
        <v>1.4711796600994422E-2</v>
      </c>
      <c r="AF469" s="13">
        <f t="shared" si="691"/>
        <v>1.5416054989726436E-2</v>
      </c>
      <c r="AG469" s="13">
        <f t="shared" si="692"/>
        <v>1.0769350967880448E-2</v>
      </c>
      <c r="AH469" s="13">
        <f t="shared" si="693"/>
        <v>1.9494390089910808E-2</v>
      </c>
      <c r="AI469" s="13">
        <f t="shared" si="694"/>
        <v>3.1648404307360843E-2</v>
      </c>
      <c r="AJ469" s="13">
        <f t="shared" si="695"/>
        <v>2.5689993136039674E-2</v>
      </c>
      <c r="AK469" s="13">
        <f t="shared" si="696"/>
        <v>1.3902243768127185E-2</v>
      </c>
      <c r="AL469" s="13">
        <f t="shared" si="697"/>
        <v>7.6790370961475997E-4</v>
      </c>
      <c r="AM469" s="13">
        <f t="shared" si="698"/>
        <v>2.2792939558061403E-3</v>
      </c>
      <c r="AN469" s="13">
        <f t="shared" si="699"/>
        <v>4.776808966769356E-3</v>
      </c>
      <c r="AO469" s="13">
        <f t="shared" si="700"/>
        <v>5.0054763333362805E-3</v>
      </c>
      <c r="AP469" s="13">
        <f t="shared" si="701"/>
        <v>3.4967267197114692E-3</v>
      </c>
      <c r="AQ469" s="13">
        <f t="shared" si="702"/>
        <v>1.8320580707142885E-3</v>
      </c>
      <c r="AR469" s="13">
        <f t="shared" si="703"/>
        <v>8.1710371008508736E-3</v>
      </c>
      <c r="AS469" s="13">
        <f t="shared" si="704"/>
        <v>1.3265369400400524E-2</v>
      </c>
      <c r="AT469" s="13">
        <f t="shared" si="705"/>
        <v>1.0767912515704916E-2</v>
      </c>
      <c r="AU469" s="13">
        <f t="shared" si="706"/>
        <v>5.827099441968733E-3</v>
      </c>
      <c r="AV469" s="13">
        <f t="shared" si="707"/>
        <v>2.3650188365481081E-3</v>
      </c>
      <c r="AW469" s="13">
        <f t="shared" si="708"/>
        <v>7.257448542458196E-5</v>
      </c>
      <c r="AX469" s="13">
        <f t="shared" si="709"/>
        <v>6.1672457491595742E-4</v>
      </c>
      <c r="AY469" s="13">
        <f t="shared" si="710"/>
        <v>1.292494753465721E-3</v>
      </c>
      <c r="AZ469" s="13">
        <f t="shared" si="711"/>
        <v>1.3543668889504396E-3</v>
      </c>
      <c r="BA469" s="13">
        <f t="shared" si="712"/>
        <v>9.461339088439821E-4</v>
      </c>
      <c r="BB469" s="13">
        <f t="shared" si="713"/>
        <v>4.9571282019348164E-4</v>
      </c>
      <c r="BC469" s="13">
        <f t="shared" si="714"/>
        <v>2.0777710030870158E-4</v>
      </c>
      <c r="BD469" s="13">
        <f t="shared" si="715"/>
        <v>2.854062416398951E-3</v>
      </c>
      <c r="BE469" s="13">
        <f t="shared" si="716"/>
        <v>4.6334622861263636E-3</v>
      </c>
      <c r="BF469" s="13">
        <f t="shared" si="717"/>
        <v>3.7611253057393459E-3</v>
      </c>
      <c r="BG469" s="13">
        <f t="shared" si="718"/>
        <v>2.0353481826940229E-3</v>
      </c>
      <c r="BH469" s="13">
        <f t="shared" si="719"/>
        <v>8.260776804898661E-4</v>
      </c>
      <c r="BI469" s="13">
        <f t="shared" si="720"/>
        <v>2.682211682525096E-4</v>
      </c>
      <c r="BJ469" s="14">
        <f t="shared" si="721"/>
        <v>0.30006611260645749</v>
      </c>
      <c r="BK469" s="14">
        <f t="shared" si="722"/>
        <v>0.21119793274765888</v>
      </c>
      <c r="BL469" s="14">
        <f t="shared" si="723"/>
        <v>0.44550665959472974</v>
      </c>
      <c r="BM469" s="14">
        <f t="shared" si="724"/>
        <v>0.71056072252848823</v>
      </c>
      <c r="BN469" s="14">
        <f t="shared" si="725"/>
        <v>0.28219770081919182</v>
      </c>
    </row>
    <row r="470" spans="1:66" s="15" customFormat="1" x14ac:dyDescent="0.25">
      <c r="A470" s="15" t="s">
        <v>339</v>
      </c>
      <c r="B470" s="15" t="s">
        <v>116</v>
      </c>
      <c r="C470" s="15" t="s">
        <v>109</v>
      </c>
      <c r="D470" s="15" t="s">
        <v>361</v>
      </c>
      <c r="E470" s="15">
        <f>VLOOKUP(A470,home!$A$2:$E$405,3,FALSE)</f>
        <v>1.2710999999999999</v>
      </c>
      <c r="F470" s="15">
        <f>VLOOKUP(B470,home!$B$2:$E$405,3,FALSE)</f>
        <v>0.5383</v>
      </c>
      <c r="G470" s="15">
        <f>VLOOKUP(C470,away!$B$2:$E$405,4,FALSE)</f>
        <v>1.0766</v>
      </c>
      <c r="H470" s="15">
        <f>VLOOKUP(A470,away!$A$2:$E$405,3,FALSE)</f>
        <v>0.94469999999999998</v>
      </c>
      <c r="I470" s="15">
        <f>VLOOKUP(C470,away!$B$2:$E$405,3,FALSE)</f>
        <v>1.0585</v>
      </c>
      <c r="J470" s="15">
        <f>VLOOKUP(B470,home!$B$2:$E$405,4,FALSE)</f>
        <v>1.7827999999999999</v>
      </c>
      <c r="K470" s="16">
        <f t="shared" si="670"/>
        <v>0.73664538775799993</v>
      </c>
      <c r="L470" s="16">
        <f t="shared" si="671"/>
        <v>1.7827375128599998</v>
      </c>
      <c r="M470" s="17">
        <f t="shared" si="672"/>
        <v>8.0509273646263049E-2</v>
      </c>
      <c r="N470" s="17">
        <f t="shared" si="673"/>
        <v>5.9306785103266368E-2</v>
      </c>
      <c r="O470" s="17">
        <f t="shared" si="674"/>
        <v>0.14352690226230411</v>
      </c>
      <c r="P470" s="17">
        <f t="shared" si="675"/>
        <v>0.10572843057071955</v>
      </c>
      <c r="Q470" s="17">
        <f t="shared" si="676"/>
        <v>2.1844034854538015E-2</v>
      </c>
      <c r="R470" s="17">
        <f t="shared" si="677"/>
        <v>0.12793539638380017</v>
      </c>
      <c r="S470" s="17">
        <f t="shared" si="678"/>
        <v>3.4711842886767666E-2</v>
      </c>
      <c r="T470" s="17">
        <f t="shared" si="679"/>
        <v>3.8942180367406244E-2</v>
      </c>
      <c r="U470" s="17">
        <f t="shared" si="680"/>
        <v>9.4243019677117901E-2</v>
      </c>
      <c r="V470" s="17">
        <f t="shared" si="681"/>
        <v>5.0650185368161568E-3</v>
      </c>
      <c r="W470" s="17">
        <f t="shared" si="682"/>
        <v>5.3637691752068074E-3</v>
      </c>
      <c r="X470" s="17">
        <f t="shared" si="683"/>
        <v>9.5621925189633156E-3</v>
      </c>
      <c r="Y470" s="17">
        <f t="shared" si="684"/>
        <v>8.5234396543725811E-3</v>
      </c>
      <c r="Z470" s="17">
        <f t="shared" si="685"/>
        <v>7.6025076785338042E-2</v>
      </c>
      <c r="AA470" s="17">
        <f t="shared" si="686"/>
        <v>5.6003522167867061E-2</v>
      </c>
      <c r="AB470" s="17">
        <f t="shared" si="687"/>
        <v>2.0627368151581088E-2</v>
      </c>
      <c r="AC470" s="17">
        <f t="shared" si="688"/>
        <v>4.1572575777271289E-4</v>
      </c>
      <c r="AD470" s="17">
        <f t="shared" si="689"/>
        <v>9.8779895597865628E-4</v>
      </c>
      <c r="AE470" s="17">
        <f t="shared" si="690"/>
        <v>1.7609862539870937E-3</v>
      </c>
      <c r="AF470" s="17">
        <f t="shared" si="691"/>
        <v>1.5696881273068002E-3</v>
      </c>
      <c r="AG470" s="17">
        <f t="shared" si="692"/>
        <v>9.3278063601359858E-4</v>
      </c>
      <c r="AH470" s="17">
        <f t="shared" si="693"/>
        <v>3.3883189075821017E-2</v>
      </c>
      <c r="AI470" s="17">
        <f t="shared" si="694"/>
        <v>2.49598949552358E-2</v>
      </c>
      <c r="AJ470" s="17">
        <f t="shared" si="695"/>
        <v>9.1932957488493113E-3</v>
      </c>
      <c r="AK470" s="17">
        <f t="shared" si="696"/>
        <v>2.257399637228358E-3</v>
      </c>
      <c r="AL470" s="17">
        <f t="shared" si="697"/>
        <v>2.1837997004049361E-5</v>
      </c>
      <c r="AM470" s="17">
        <f t="shared" si="698"/>
        <v>1.4553150899076898E-4</v>
      </c>
      <c r="AN470" s="17">
        <f t="shared" si="699"/>
        <v>2.5944448038096618E-4</v>
      </c>
      <c r="AO470" s="17">
        <f t="shared" si="700"/>
        <v>2.3126070383980938E-4</v>
      </c>
      <c r="AP470" s="17">
        <f t="shared" si="701"/>
        <v>1.3742571066187827E-4</v>
      </c>
      <c r="AQ470" s="17">
        <f t="shared" si="702"/>
        <v>6.1248492407093704E-5</v>
      </c>
      <c r="AR470" s="17">
        <f t="shared" si="703"/>
        <v>1.2080966444158854E-2</v>
      </c>
      <c r="AS470" s="17">
        <f t="shared" si="704"/>
        <v>8.8993882107487859E-3</v>
      </c>
      <c r="AT470" s="17">
        <f t="shared" si="705"/>
        <v>3.2778466396580059E-3</v>
      </c>
      <c r="AU470" s="17">
        <f t="shared" si="706"/>
        <v>8.0487020296070972E-4</v>
      </c>
      <c r="AV470" s="17">
        <f t="shared" si="707"/>
        <v>1.4822598068871297E-4</v>
      </c>
      <c r="AW470" s="17">
        <f t="shared" si="708"/>
        <v>7.9662912160312546E-7</v>
      </c>
      <c r="AX470" s="17">
        <f t="shared" si="709"/>
        <v>1.7867519145251974E-5</v>
      </c>
      <c r="AY470" s="17">
        <f t="shared" si="710"/>
        <v>3.185309664198493E-5</v>
      </c>
      <c r="AZ470" s="17">
        <f t="shared" si="711"/>
        <v>2.8392855142210717E-5</v>
      </c>
      <c r="BA470" s="17">
        <f t="shared" si="712"/>
        <v>1.687233598640633E-5</v>
      </c>
      <c r="BB470" s="17">
        <f t="shared" si="713"/>
        <v>7.5197365731360739E-6</v>
      </c>
      <c r="BC470" s="17">
        <f t="shared" si="714"/>
        <v>2.6811432951509964E-6</v>
      </c>
      <c r="BD470" s="17">
        <f t="shared" si="715"/>
        <v>3.5895320119341463E-3</v>
      </c>
      <c r="BE470" s="17">
        <f t="shared" si="716"/>
        <v>2.644212200800983E-3</v>
      </c>
      <c r="BF470" s="17">
        <f t="shared" si="717"/>
        <v>9.7392336098673716E-4</v>
      </c>
      <c r="BG470" s="17">
        <f t="shared" si="718"/>
        <v>2.3914538396688321E-4</v>
      </c>
      <c r="BH470" s="17">
        <f t="shared" si="719"/>
        <v>4.4041336025705098E-5</v>
      </c>
      <c r="BI470" s="17">
        <f t="shared" si="720"/>
        <v>6.4885694108071832E-6</v>
      </c>
      <c r="BJ470" s="18">
        <f t="shared" si="721"/>
        <v>0.14973375323010418</v>
      </c>
      <c r="BK470" s="18">
        <f t="shared" si="722"/>
        <v>0.22648398249198518</v>
      </c>
      <c r="BL470" s="18">
        <f t="shared" si="723"/>
        <v>0.54533862840114522</v>
      </c>
      <c r="BM470" s="18">
        <f t="shared" si="724"/>
        <v>0.4586995616201609</v>
      </c>
      <c r="BN470" s="18">
        <f t="shared" si="725"/>
        <v>0.53885082282089125</v>
      </c>
    </row>
    <row r="471" spans="1:66" x14ac:dyDescent="0.25">
      <c r="A471" t="s">
        <v>344</v>
      </c>
      <c r="B471" t="s">
        <v>212</v>
      </c>
      <c r="C471" t="s">
        <v>205</v>
      </c>
      <c r="D471" s="11">
        <v>44425</v>
      </c>
      <c r="E471" s="10">
        <f>VLOOKUP(A471,home!$A$2:$E$405,3,FALSE)</f>
        <v>1.3976999999999999</v>
      </c>
      <c r="F471" s="10">
        <f>VLOOKUP(B471,home!$B$2:$E$405,3,FALSE)</f>
        <v>1.3513999999999999</v>
      </c>
      <c r="G471" s="10">
        <f>VLOOKUP(C471,away!$B$2:$E$405,4,FALSE)</f>
        <v>1.4309000000000001</v>
      </c>
      <c r="H471" s="10">
        <f>VLOOKUP(A471,away!$A$2:$E$405,3,FALSE)</f>
        <v>1.0585</v>
      </c>
      <c r="I471" s="10">
        <f>VLOOKUP(C471,away!$B$2:$E$405,3,FALSE)</f>
        <v>1.1114999999999999</v>
      </c>
      <c r="J471" s="10">
        <f>VLOOKUP(B471,home!$B$2:$E$405,4,FALSE)</f>
        <v>1.1022000000000001</v>
      </c>
      <c r="K471" s="12">
        <f t="shared" ref="K471:K492" si="726">E471*F471*G471</f>
        <v>2.7027580120019996</v>
      </c>
      <c r="L471" s="12">
        <f t="shared" ref="L471:L492" si="727">H471*I471*J471</f>
        <v>1.2967633750500001</v>
      </c>
      <c r="M471" s="13">
        <f t="shared" ref="M471:M492" si="728">_xlfn.POISSON.DIST(0,K471,FALSE) * _xlfn.POISSON.DIST(0,L471,FALSE)</f>
        <v>1.8324407088776883E-2</v>
      </c>
      <c r="N471" s="13">
        <f t="shared" ref="N471:N492" si="729">_xlfn.POISSON.DIST(1,K471,FALSE) * _xlfn.POISSON.DIST(0,L471,FALSE)</f>
        <v>4.9526438074377961E-2</v>
      </c>
      <c r="O471" s="13">
        <f t="shared" ref="O471:O492" si="730">_xlfn.POISSON.DIST(0,K471,FALSE) * _xlfn.POISSON.DIST(1,L471,FALSE)</f>
        <v>2.3762419982232455E-2</v>
      </c>
      <c r="P471" s="13">
        <f t="shared" ref="P471:P492" si="731">_xlfn.POISSON.DIST(1,K471,FALSE) * _xlfn.POISSON.DIST(1,L471,FALSE)</f>
        <v>6.4224070991535182E-2</v>
      </c>
      <c r="Q471" s="13">
        <f t="shared" ref="Q471:Q492" si="732">_xlfn.POISSON.DIST(2,K471,FALSE) * _xlfn.POISSON.DIST(0,L471,FALSE)</f>
        <v>6.6928988655722985E-2</v>
      </c>
      <c r="R471" s="13">
        <f t="shared" ref="R471:R492" si="733">_xlfn.POISSON.DIST(0,K471,FALSE) * _xlfn.POISSON.DIST(2,L471,FALSE)</f>
        <v>1.5407117967757664E-2</v>
      </c>
      <c r="S471" s="13">
        <f t="shared" ref="S471:S492" si="734">_xlfn.POISSON.DIST(2,K471,FALSE) * _xlfn.POISSON.DIST(2,L471,FALSE)</f>
        <v>5.6273734734533648E-2</v>
      </c>
      <c r="T471" s="13">
        <f t="shared" ref="T471:T492" si="735">_xlfn.POISSON.DIST(2,K471,FALSE) * _xlfn.POISSON.DIST(1,L471,FALSE)</f>
        <v>8.6791061217878482E-2</v>
      </c>
      <c r="U471" s="13">
        <f t="shared" ref="U471:U492" si="736">_xlfn.POISSON.DIST(1,K471,FALSE) * _xlfn.POISSON.DIST(2,L471,FALSE)</f>
        <v>4.1641711529216995E-2</v>
      </c>
      <c r="V471" s="13">
        <f t="shared" ref="V471:V492" si="737">_xlfn.POISSON.DIST(3,K471,FALSE) * _xlfn.POISSON.DIST(3,L471,FALSE)</f>
        <v>2.1914477942148215E-2</v>
      </c>
      <c r="W471" s="13">
        <f t="shared" ref="W471:W492" si="738">_xlfn.POISSON.DIST(3,K471,FALSE) * _xlfn.POISSON.DIST(0,L471,FALSE)</f>
        <v>6.0297620108148736E-2</v>
      </c>
      <c r="X471" s="13">
        <f t="shared" ref="X471:X492" si="739">_xlfn.POISSON.DIST(3,K471,FALSE) * _xlfn.POISSON.DIST(1,L471,FALSE)</f>
        <v>7.8191745358925688E-2</v>
      </c>
      <c r="Y471" s="13">
        <f t="shared" ref="Y471:Y492" si="740">_xlfn.POISSON.DIST(3,K471,FALSE) * _xlfn.POISSON.DIST(2,L471,FALSE)</f>
        <v>5.0698095806345343E-2</v>
      </c>
      <c r="Z471" s="13">
        <f t="shared" ref="Z471:Z492" si="741">_xlfn.POISSON.DIST(0,K471,FALSE) * _xlfn.POISSON.DIST(3,L471,FALSE)</f>
        <v>6.6597954318876424E-3</v>
      </c>
      <c r="AA471" s="13">
        <f t="shared" ref="AA471:AA492" si="742">_xlfn.POISSON.DIST(1,K471,FALSE) * _xlfn.POISSON.DIST(3,L471,FALSE)</f>
        <v>1.7999815461828644E-2</v>
      </c>
      <c r="AB471" s="13">
        <f t="shared" ref="AB471:AB492" si="743">_xlfn.POISSON.DIST(2,K471,FALSE) * _xlfn.POISSON.DIST(3,L471,FALSE)</f>
        <v>2.4324572727007426E-2</v>
      </c>
      <c r="AC471" s="13">
        <f t="shared" ref="AC471:AC492" si="744">_xlfn.POISSON.DIST(4,K471,FALSE) * _xlfn.POISSON.DIST(4,L471,FALSE)</f>
        <v>4.8004178944245661E-3</v>
      </c>
      <c r="AD471" s="13">
        <f t="shared" ref="AD471:AD492" si="745">_xlfn.POISSON.DIST(4,K471,FALSE) * _xlfn.POISSON.DIST(0,L471,FALSE)</f>
        <v>4.0742468962987971E-2</v>
      </c>
      <c r="AE471" s="13">
        <f t="shared" ref="AE471:AE492" si="746">_xlfn.POISSON.DIST(4,K471,FALSE) * _xlfn.POISSON.DIST(1,L471,FALSE)</f>
        <v>5.2833341560314155E-2</v>
      </c>
      <c r="AF471" s="13">
        <f t="shared" ref="AF471:AF492" si="747">_xlfn.POISSON.DIST(4,K471,FALSE) * _xlfn.POISSON.DIST(2,L471,FALSE)</f>
        <v>3.4256171158461218E-2</v>
      </c>
      <c r="AG471" s="13">
        <f t="shared" ref="AG471:AG492" si="748">_xlfn.POISSON.DIST(4,K471,FALSE) * _xlfn.POISSON.DIST(3,L471,FALSE)</f>
        <v>1.4807382709245547E-2</v>
      </c>
      <c r="AH471" s="13">
        <f t="shared" ref="AH471:AH492" si="749">_xlfn.POISSON.DIST(0,K471,FALSE) * _xlfn.POISSON.DIST(4,L471,FALSE)</f>
        <v>2.1590447003492974E-3</v>
      </c>
      <c r="AI471" s="13">
        <f t="shared" ref="AI471:AI492" si="750">_xlfn.POISSON.DIST(1,K471,FALSE) * _xlfn.POISSON.DIST(4,L471,FALSE)</f>
        <v>5.83537536213952E-3</v>
      </c>
      <c r="AJ471" s="13">
        <f t="shared" ref="AJ471:AJ492" si="751">_xlfn.POISSON.DIST(2,K471,FALSE) * _xlfn.POISSON.DIST(4,L471,FALSE)</f>
        <v>7.8858037565308313E-3</v>
      </c>
      <c r="AK471" s="13">
        <f t="shared" ref="AK471:AK492" si="752">_xlfn.POISSON.DIST(3,K471,FALSE) * _xlfn.POISSON.DIST(4,L471,FALSE)</f>
        <v>7.1044730946797224E-3</v>
      </c>
      <c r="AL471" s="13">
        <f t="shared" ref="AL471:AL492" si="753">_xlfn.POISSON.DIST(5,K471,FALSE) * _xlfn.POISSON.DIST(5,L471,FALSE)</f>
        <v>6.7298740558843924E-4</v>
      </c>
      <c r="AM471" s="13">
        <f t="shared" ref="AM471:AM492" si="754">_xlfn.POISSON.DIST(5,K471,FALSE) * _xlfn.POISSON.DIST(0,L471,FALSE)</f>
        <v>2.2023406883691705E-2</v>
      </c>
      <c r="AN471" s="13">
        <f t="shared" ref="AN471:AN492" si="755">_xlfn.POISSON.DIST(5,K471,FALSE) * _xlfn.POISSON.DIST(1,L471,FALSE)</f>
        <v>2.8559147440595459E-2</v>
      </c>
      <c r="AO471" s="13">
        <f t="shared" ref="AO471:AO492" si="756">_xlfn.POISSON.DIST(5,K471,FALSE) * _xlfn.POISSON.DIST(2,L471,FALSE)</f>
        <v>1.8517228211808574E-2</v>
      </c>
      <c r="AP471" s="13">
        <f t="shared" ref="AP471:AP492" si="757">_xlfn.POISSON.DIST(5,K471,FALSE) * _xlfn.POISSON.DIST(3,L471,FALSE)</f>
        <v>8.004154450838654E-3</v>
      </c>
      <c r="AQ471" s="13">
        <f t="shared" ref="AQ471:AQ492" si="758">_xlfn.POISSON.DIST(5,K471,FALSE) * _xlfn.POISSON.DIST(4,L471,FALSE)</f>
        <v>2.5948735850227526E-3</v>
      </c>
      <c r="AR471" s="13">
        <f t="shared" ref="AR471:AR492" si="759">_xlfn.POISSON.DIST(0,K471,FALSE) * _xlfn.POISSON.DIST(5,L471,FALSE)</f>
        <v>5.5995401850175393E-4</v>
      </c>
      <c r="AS471" s="13">
        <f t="shared" ref="AS471:AS492" si="760">_xlfn.POISSON.DIST(1,K471,FALSE) * _xlfn.POISSON.DIST(5,L471,FALSE)</f>
        <v>1.5134202098583314E-3</v>
      </c>
      <c r="AT471" s="13">
        <f t="shared" ref="AT471:AT492" si="761">_xlfn.POISSON.DIST(2,K471,FALSE) * _xlfn.POISSON.DIST(5,L471,FALSE)</f>
        <v>2.0452042988601767E-3</v>
      </c>
      <c r="AU471" s="13">
        <f t="shared" ref="AU471:AU492" si="762">_xlfn.POISSON.DIST(3,K471,FALSE) * _xlfn.POISSON.DIST(5,L471,FALSE)</f>
        <v>1.8425641016417583E-3</v>
      </c>
      <c r="AV471" s="13">
        <f t="shared" ref="AV471:AV492" si="763">_xlfn.POISSON.DIST(4,K471,FALSE) * _xlfn.POISSON.DIST(5,L471,FALSE)</f>
        <v>1.2450012220848823E-3</v>
      </c>
      <c r="AW471" s="13">
        <f t="shared" ref="AW471:AW492" si="764">_xlfn.POISSON.DIST(6,K471,FALSE) * _xlfn.POISSON.DIST(6,L471,FALSE)</f>
        <v>6.5519765680581649E-5</v>
      </c>
      <c r="AX471" s="13">
        <f t="shared" ref="AX471:AX492" si="765">_xlfn.POISSON.DIST(6,K471,FALSE) * _xlfn.POISSON.DIST(0,L471,FALSE)</f>
        <v>9.9206565677463013E-3</v>
      </c>
      <c r="AY471" s="13">
        <f t="shared" ref="AY471:AY492" si="766">_xlfn.POISSON.DIST(6,K471,FALSE) * _xlfn.POISSON.DIST(1,L471,FALSE)</f>
        <v>1.2864744093502641E-2</v>
      </c>
      <c r="AZ471" s="13">
        <f t="shared" ref="AZ471:AZ492" si="767">_xlfn.POISSON.DIST(6,K471,FALSE) * _xlfn.POISSON.DIST(2,L471,FALSE)</f>
        <v>8.3412644849225216E-3</v>
      </c>
      <c r="BA471" s="13">
        <f t="shared" ref="BA471:BA492" si="768">_xlfn.POISSON.DIST(6,K471,FALSE) * _xlfn.POISSON.DIST(3,L471,FALSE)</f>
        <v>3.6055487618842762E-3</v>
      </c>
      <c r="BB471" s="13">
        <f t="shared" ref="BB471:BB492" si="769">_xlfn.POISSON.DIST(6,K471,FALSE) * _xlfn.POISSON.DIST(4,L471,FALSE)</f>
        <v>1.1688858953421005E-3</v>
      </c>
      <c r="BC471" s="13">
        <f t="shared" ref="BC471:BC492" si="770">_xlfn.POISSON.DIST(6,K471,FALSE) * _xlfn.POISSON.DIST(5,L471,FALSE)</f>
        <v>3.0315368373843253E-4</v>
      </c>
      <c r="BD471" s="13">
        <f t="shared" ref="BD471:BD492" si="771">_xlfn.POISSON.DIST(0,K471,FALSE) * _xlfn.POISSON.DIST(6,L471,FALSE)</f>
        <v>1.210213104841907E-4</v>
      </c>
      <c r="BE471" s="13">
        <f t="shared" ref="BE471:BE492" si="772">_xlfn.POISSON.DIST(1,K471,FALSE) * _xlfn.POISSON.DIST(6,L471,FALSE)</f>
        <v>3.2709131653412807E-4</v>
      </c>
      <c r="BF471" s="13">
        <f t="shared" ref="BF471:BF492" si="773">_xlfn.POISSON.DIST(2,K471,FALSE) * _xlfn.POISSON.DIST(6,L471,FALSE)</f>
        <v>4.4202433820944847E-4</v>
      </c>
      <c r="BG471" s="13">
        <f t="shared" ref="BG471:BG492" si="774">_xlfn.POISSON.DIST(3,K471,FALSE) * _xlfn.POISSON.DIST(6,L471,FALSE)</f>
        <v>3.9822827386515612E-4</v>
      </c>
      <c r="BH471" s="13">
        <f t="shared" ref="BH471:BH492" si="775">_xlfn.POISSON.DIST(4,K471,FALSE) * _xlfn.POISSON.DIST(6,L471,FALSE)</f>
        <v>2.6907866444869432E-4</v>
      </c>
      <c r="BI471" s="13">
        <f t="shared" ref="BI471:BI492" si="776">_xlfn.POISSON.DIST(5,K471,FALSE) * _xlfn.POISSON.DIST(6,L471,FALSE)</f>
        <v>1.4545090323950122E-4</v>
      </c>
      <c r="BJ471" s="14">
        <f t="shared" ref="BJ471:BJ492" si="777">SUM(N471,Q471,T471,W471,X471,Y471,AD471,AE471,AF471,AG471,AM471,AN471,AO471,AP471,AQ471,AX471,AY471,AZ471,BA471,BB471,BC471)</f>
        <v>0.65097637767150174</v>
      </c>
      <c r="BK471" s="14">
        <f t="shared" ref="BK471:BK492" si="778">SUM(M471,P471,S471,V471,AC471,AL471,AY471)</f>
        <v>0.17907484015050956</v>
      </c>
      <c r="BL471" s="14">
        <f t="shared" ref="BL471:BL492" si="779">SUM(O471,R471,U471,AA471,AB471,AH471,AI471,AJ471,AK471,AR471,AS471,AT471,AU471,AV471,BD471,BE471,BF471,BG471,BH471,BI471)</f>
        <v>0.15502937323947061</v>
      </c>
      <c r="BM471" s="14">
        <f t="shared" ref="BM471:BM492" si="780">SUM(S471:BI471)</f>
        <v>0.74076771940514441</v>
      </c>
      <c r="BN471" s="14">
        <f t="shared" ref="BN471:BN492" si="781">SUM(M471:R471)</f>
        <v>0.23817344276040314</v>
      </c>
    </row>
    <row r="472" spans="1:66" x14ac:dyDescent="0.25">
      <c r="A472" t="s">
        <v>339</v>
      </c>
      <c r="B472" t="s">
        <v>118</v>
      </c>
      <c r="C472" t="s">
        <v>122</v>
      </c>
      <c r="D472" s="11">
        <v>44426</v>
      </c>
      <c r="E472" s="10">
        <f>VLOOKUP(A472,home!$A$2:$E$405,3,FALSE)</f>
        <v>1.2710999999999999</v>
      </c>
      <c r="F472" s="10">
        <f>VLOOKUP(B472,home!$B$2:$E$405,3,FALSE)</f>
        <v>0.74529999999999996</v>
      </c>
      <c r="G472" s="10">
        <f>VLOOKUP(C472,away!$B$2:$E$405,4,FALSE)</f>
        <v>1.2422</v>
      </c>
      <c r="H472" s="10">
        <f>VLOOKUP(A472,away!$A$2:$E$405,3,FALSE)</f>
        <v>0.94469999999999998</v>
      </c>
      <c r="I472" s="10">
        <f>VLOOKUP(C472,away!$B$2:$E$405,3,FALSE)</f>
        <v>0.8357</v>
      </c>
      <c r="J472" s="10">
        <f>VLOOKUP(B472,home!$B$2:$E$405,4,FALSE)</f>
        <v>1.1142000000000001</v>
      </c>
      <c r="K472" s="12">
        <f t="shared" si="726"/>
        <v>1.1767992010259998</v>
      </c>
      <c r="L472" s="12">
        <f t="shared" si="727"/>
        <v>0.87964506721800007</v>
      </c>
      <c r="M472" s="13">
        <f t="shared" si="728"/>
        <v>0.12790796869364304</v>
      </c>
      <c r="N472" s="13">
        <f t="shared" si="729"/>
        <v>0.15052199536353769</v>
      </c>
      <c r="O472" s="13">
        <f t="shared" si="730"/>
        <v>0.11251361371923746</v>
      </c>
      <c r="P472" s="13">
        <f t="shared" si="731"/>
        <v>0.13240593072934659</v>
      </c>
      <c r="Q472" s="13">
        <f t="shared" si="732"/>
        <v>8.8567081940325212E-2</v>
      </c>
      <c r="R472" s="13">
        <f t="shared" si="733"/>
        <v>4.9486022651499366E-2</v>
      </c>
      <c r="S472" s="13">
        <f t="shared" si="734"/>
        <v>3.4265516588521651E-2</v>
      </c>
      <c r="T472" s="13">
        <f t="shared" si="735"/>
        <v>7.790759674669949E-2</v>
      </c>
      <c r="U472" s="13">
        <f t="shared" si="736"/>
        <v>5.8235111918238963E-2</v>
      </c>
      <c r="V472" s="13">
        <f t="shared" si="737"/>
        <v>3.9411649399713729E-3</v>
      </c>
      <c r="W472" s="13">
        <f t="shared" si="738"/>
        <v>3.4741890421526325E-2</v>
      </c>
      <c r="X472" s="13">
        <f t="shared" si="739"/>
        <v>3.0560532535123915E-2</v>
      </c>
      <c r="Y472" s="13">
        <f t="shared" si="740"/>
        <v>1.3441210848038477E-2</v>
      </c>
      <c r="Z472" s="13">
        <f t="shared" si="741"/>
        <v>1.4510045240543211E-2</v>
      </c>
      <c r="AA472" s="13">
        <f t="shared" si="742"/>
        <v>1.707540964592236E-2</v>
      </c>
      <c r="AB472" s="13">
        <f t="shared" si="743"/>
        <v>1.0047164214256544E-2</v>
      </c>
      <c r="AC472" s="13">
        <f t="shared" si="744"/>
        <v>2.5498490113849031E-4</v>
      </c>
      <c r="AD472" s="13">
        <f t="shared" si="745"/>
        <v>1.0221057222546253E-2</v>
      </c>
      <c r="AE472" s="13">
        <f t="shared" si="746"/>
        <v>8.9909025675657221E-3</v>
      </c>
      <c r="AF472" s="13">
        <f t="shared" si="747"/>
        <v>3.9544015466984198E-3</v>
      </c>
      <c r="AG472" s="13">
        <f t="shared" si="748"/>
        <v>1.1594899381174983E-3</v>
      </c>
      <c r="AH472" s="13">
        <f t="shared" si="749"/>
        <v>3.190922430238463E-3</v>
      </c>
      <c r="AI472" s="13">
        <f t="shared" si="750"/>
        <v>3.7550749664405636E-3</v>
      </c>
      <c r="AJ472" s="13">
        <f t="shared" si="751"/>
        <v>2.2094846101499946E-3</v>
      </c>
      <c r="AK472" s="13">
        <f t="shared" si="752"/>
        <v>8.6670657463458554E-4</v>
      </c>
      <c r="AL472" s="13">
        <f t="shared" si="753"/>
        <v>1.0558064052454987E-5</v>
      </c>
      <c r="AM472" s="13">
        <f t="shared" si="754"/>
        <v>2.4056263946266908E-3</v>
      </c>
      <c r="AN472" s="13">
        <f t="shared" si="755"/>
        <v>2.1160973916027905E-3</v>
      </c>
      <c r="AO472" s="13">
        <f t="shared" si="756"/>
        <v>9.3070731613813544E-4</v>
      </c>
      <c r="AP472" s="13">
        <f t="shared" si="757"/>
        <v>2.7289736655487155E-4</v>
      </c>
      <c r="AQ472" s="13">
        <f t="shared" si="758"/>
        <v>6.0013205586693783E-5</v>
      </c>
      <c r="AR472" s="13">
        <f t="shared" si="759"/>
        <v>5.6137583512690765E-4</v>
      </c>
      <c r="AS472" s="13">
        <f t="shared" si="760"/>
        <v>6.6062663425264811E-4</v>
      </c>
      <c r="AT472" s="13">
        <f t="shared" si="761"/>
        <v>3.8871244768250596E-4</v>
      </c>
      <c r="AU472" s="13">
        <f t="shared" si="762"/>
        <v>1.5247883262054459E-4</v>
      </c>
      <c r="AV472" s="13">
        <f t="shared" si="763"/>
        <v>4.4859242100308502E-5</v>
      </c>
      <c r="AW472" s="13">
        <f t="shared" si="764"/>
        <v>3.0359291220671814E-7</v>
      </c>
      <c r="AX472" s="13">
        <f t="shared" si="765"/>
        <v>4.7182320319395712E-4</v>
      </c>
      <c r="AY472" s="13">
        <f t="shared" si="766"/>
        <v>4.1503695328856048E-4</v>
      </c>
      <c r="AZ472" s="13">
        <f t="shared" si="767"/>
        <v>1.8254260433673485E-4</v>
      </c>
      <c r="BA472" s="13">
        <f t="shared" si="768"/>
        <v>5.3524233820645311E-5</v>
      </c>
      <c r="BB472" s="13">
        <f t="shared" si="769"/>
        <v>1.177058206423837E-5</v>
      </c>
      <c r="BC472" s="13">
        <f t="shared" si="770"/>
        <v>2.0707868902183903E-6</v>
      </c>
      <c r="BD472" s="13">
        <f t="shared" si="771"/>
        <v>8.2301914037461561E-5</v>
      </c>
      <c r="BE472" s="13">
        <f t="shared" si="772"/>
        <v>9.685282668219526E-5</v>
      </c>
      <c r="BF472" s="13">
        <f t="shared" si="773"/>
        <v>5.6988164528358525E-5</v>
      </c>
      <c r="BG472" s="13">
        <f t="shared" si="774"/>
        <v>2.2354542161636847E-5</v>
      </c>
      <c r="BH472" s="13">
        <f t="shared" si="775"/>
        <v>6.5767018387790655E-6</v>
      </c>
      <c r="BI472" s="13">
        <f t="shared" si="776"/>
        <v>1.5478914938522856E-6</v>
      </c>
      <c r="BJ472" s="14">
        <f t="shared" si="777"/>
        <v>0.42698826916828259</v>
      </c>
      <c r="BK472" s="14">
        <f t="shared" si="778"/>
        <v>0.29920116086996223</v>
      </c>
      <c r="BL472" s="14">
        <f t="shared" si="779"/>
        <v>0.25945418576314355</v>
      </c>
      <c r="BM472" s="14">
        <f t="shared" si="780"/>
        <v>0.33833631458396579</v>
      </c>
      <c r="BN472" s="14">
        <f t="shared" si="781"/>
        <v>0.66140261309758941</v>
      </c>
    </row>
    <row r="473" spans="1:66" x14ac:dyDescent="0.25">
      <c r="A473" t="s">
        <v>344</v>
      </c>
      <c r="B473" t="s">
        <v>213</v>
      </c>
      <c r="C473" t="s">
        <v>210</v>
      </c>
      <c r="D473" s="11">
        <v>44426</v>
      </c>
      <c r="E473" s="10">
        <f>VLOOKUP(A473,home!$A$2:$E$405,3,FALSE)</f>
        <v>1.3976999999999999</v>
      </c>
      <c r="F473" s="10">
        <f>VLOOKUP(B473,home!$B$2:$E$405,3,FALSE)</f>
        <v>1.0544</v>
      </c>
      <c r="G473" s="10">
        <f>VLOOKUP(C473,away!$B$2:$E$405,4,FALSE)</f>
        <v>1.6296999999999999</v>
      </c>
      <c r="H473" s="10">
        <f>VLOOKUP(A473,away!$A$2:$E$405,3,FALSE)</f>
        <v>1.0585</v>
      </c>
      <c r="I473" s="10">
        <f>VLOOKUP(C473,away!$B$2:$E$405,3,FALSE)</f>
        <v>0.73480000000000001</v>
      </c>
      <c r="J473" s="10">
        <f>VLOOKUP(B473,home!$B$2:$E$405,4,FALSE)</f>
        <v>1.1933</v>
      </c>
      <c r="K473" s="12">
        <f t="shared" si="726"/>
        <v>2.4017457339359995</v>
      </c>
      <c r="L473" s="12">
        <f t="shared" si="727"/>
        <v>0.92813179513999999</v>
      </c>
      <c r="M473" s="13">
        <f t="shared" si="728"/>
        <v>3.5797488950749412E-2</v>
      </c>
      <c r="N473" s="13">
        <f t="shared" si="729"/>
        <v>8.5976466373083468E-2</v>
      </c>
      <c r="O473" s="13">
        <f t="shared" si="730"/>
        <v>3.322478768136336E-2</v>
      </c>
      <c r="P473" s="13">
        <f t="shared" si="731"/>
        <v>7.9797492074643803E-2</v>
      </c>
      <c r="Q473" s="13">
        <f t="shared" si="732"/>
        <v>0.10324680566522258</v>
      </c>
      <c r="R473" s="13">
        <f t="shared" si="733"/>
        <v>1.5418490916924567E-2</v>
      </c>
      <c r="S473" s="13">
        <f t="shared" si="734"/>
        <v>4.4469877134144187E-2</v>
      </c>
      <c r="T473" s="13">
        <f t="shared" si="735"/>
        <v>9.5826643084533758E-2</v>
      </c>
      <c r="U473" s="13">
        <f t="shared" si="736"/>
        <v>3.7031294783454537E-2</v>
      </c>
      <c r="V473" s="13">
        <f t="shared" si="737"/>
        <v>1.101438108954898E-2</v>
      </c>
      <c r="W473" s="13">
        <f t="shared" si="738"/>
        <v>8.2657525016322522E-2</v>
      </c>
      <c r="X473" s="13">
        <f t="shared" si="739"/>
        <v>7.6717077075228873E-2</v>
      </c>
      <c r="Y473" s="13">
        <f t="shared" si="740"/>
        <v>3.5601779231862953E-2</v>
      </c>
      <c r="Z473" s="13">
        <f t="shared" si="741"/>
        <v>4.7701305510249948E-3</v>
      </c>
      <c r="AA473" s="13">
        <f t="shared" si="742"/>
        <v>1.145664070124206E-2</v>
      </c>
      <c r="AB473" s="13">
        <f t="shared" si="743"/>
        <v>1.375796896472283E-2</v>
      </c>
      <c r="AC473" s="13">
        <f t="shared" si="744"/>
        <v>1.5345349867095766E-3</v>
      </c>
      <c r="AD473" s="13">
        <f t="shared" si="745"/>
        <v>4.9630589521415198E-2</v>
      </c>
      <c r="AE473" s="13">
        <f t="shared" si="746"/>
        <v>4.6063728146367562E-2</v>
      </c>
      <c r="AF473" s="13">
        <f t="shared" si="747"/>
        <v>2.1376605347664532E-2</v>
      </c>
      <c r="AG473" s="13">
        <f t="shared" si="748"/>
        <v>6.6134356984424028E-3</v>
      </c>
      <c r="AH473" s="13">
        <f t="shared" si="749"/>
        <v>1.1068274578437463E-3</v>
      </c>
      <c r="AI473" s="13">
        <f t="shared" si="750"/>
        <v>2.6583181250794453E-3</v>
      </c>
      <c r="AJ473" s="13">
        <f t="shared" si="751"/>
        <v>3.1923021081771519E-3</v>
      </c>
      <c r="AK473" s="13">
        <f t="shared" si="752"/>
        <v>2.5556993232497905E-3</v>
      </c>
      <c r="AL473" s="13">
        <f t="shared" si="753"/>
        <v>1.3682752285635672E-4</v>
      </c>
      <c r="AM473" s="13">
        <f t="shared" si="754"/>
        <v>2.3840011331157526E-2</v>
      </c>
      <c r="AN473" s="13">
        <f t="shared" si="755"/>
        <v>2.2126672512945172E-2</v>
      </c>
      <c r="AO473" s="13">
        <f t="shared" si="756"/>
        <v>1.0268234139957349E-2</v>
      </c>
      <c r="AP473" s="13">
        <f t="shared" si="757"/>
        <v>3.1767581950788164E-3</v>
      </c>
      <c r="AQ473" s="13">
        <f t="shared" si="758"/>
        <v>7.3711257158105207E-4</v>
      </c>
      <c r="AR473" s="13">
        <f t="shared" si="759"/>
        <v>2.0545635107175182E-4</v>
      </c>
      <c r="AS473" s="13">
        <f t="shared" si="760"/>
        <v>4.9345391469663694E-4</v>
      </c>
      <c r="AT473" s="13">
        <f t="shared" si="761"/>
        <v>5.9257541725833327E-4</v>
      </c>
      <c r="AU473" s="13">
        <f t="shared" si="762"/>
        <v>4.7440516014518228E-4</v>
      </c>
      <c r="AV473" s="13">
        <f t="shared" si="763"/>
        <v>2.8485014238397913E-4</v>
      </c>
      <c r="AW473" s="13">
        <f t="shared" si="764"/>
        <v>8.4724232300708909E-6</v>
      </c>
      <c r="AX473" s="13">
        <f t="shared" si="765"/>
        <v>9.5429409185989172E-3</v>
      </c>
      <c r="AY473" s="13">
        <f t="shared" si="766"/>
        <v>8.8571068856941725E-3</v>
      </c>
      <c r="AZ473" s="13">
        <f t="shared" si="767"/>
        <v>4.1102812567830934E-3</v>
      </c>
      <c r="BA473" s="13">
        <f t="shared" si="768"/>
        <v>1.2716275737961295E-3</v>
      </c>
      <c r="BB473" s="13">
        <f t="shared" si="769"/>
        <v>2.950594957042311E-4</v>
      </c>
      <c r="BC473" s="13">
        <f t="shared" si="770"/>
        <v>5.477081988421423E-5</v>
      </c>
      <c r="BD473" s="13">
        <f t="shared" si="771"/>
        <v>3.1781761990523169E-5</v>
      </c>
      <c r="BE473" s="13">
        <f t="shared" si="772"/>
        <v>7.633171127770832E-5</v>
      </c>
      <c r="BF473" s="13">
        <f t="shared" si="773"/>
        <v>9.1664680962635206E-5</v>
      </c>
      <c r="BG473" s="13">
        <f t="shared" si="774"/>
        <v>7.3385085484871179E-5</v>
      </c>
      <c r="BH473" s="13">
        <f t="shared" si="775"/>
        <v>4.4063078999454508E-5</v>
      </c>
      <c r="BI473" s="13">
        <f t="shared" si="776"/>
        <v>2.1165662402204951E-5</v>
      </c>
      <c r="BJ473" s="14">
        <f t="shared" si="777"/>
        <v>0.68799123086132474</v>
      </c>
      <c r="BK473" s="14">
        <f t="shared" si="778"/>
        <v>0.18160770864434647</v>
      </c>
      <c r="BL473" s="14">
        <f t="shared" si="779"/>
        <v>0.12279146302873077</v>
      </c>
      <c r="BM473" s="14">
        <f t="shared" si="780"/>
        <v>0.63485036696097552</v>
      </c>
      <c r="BN473" s="14">
        <f t="shared" si="781"/>
        <v>0.35346153166198718</v>
      </c>
    </row>
    <row r="474" spans="1:66" x14ac:dyDescent="0.25">
      <c r="A474" t="s">
        <v>344</v>
      </c>
      <c r="B474" t="s">
        <v>207</v>
      </c>
      <c r="C474" t="s">
        <v>214</v>
      </c>
      <c r="D474" s="11">
        <v>44426</v>
      </c>
      <c r="E474" s="10">
        <f>VLOOKUP(A474,home!$A$2:$E$405,3,FALSE)</f>
        <v>1.3976999999999999</v>
      </c>
      <c r="F474" s="10">
        <f>VLOOKUP(B474,home!$B$2:$E$405,3,FALSE)</f>
        <v>0.6734</v>
      </c>
      <c r="G474" s="10">
        <f>VLOOKUP(C474,away!$B$2:$E$405,4,FALSE)</f>
        <v>0.78700000000000003</v>
      </c>
      <c r="H474" s="10">
        <f>VLOOKUP(A474,away!$A$2:$E$405,3,FALSE)</f>
        <v>1.0585</v>
      </c>
      <c r="I474" s="10">
        <f>VLOOKUP(C474,away!$B$2:$E$405,3,FALSE)</f>
        <v>0.70850000000000002</v>
      </c>
      <c r="J474" s="10">
        <f>VLOOKUP(B474,home!$B$2:$E$405,4,FALSE)</f>
        <v>1.2782</v>
      </c>
      <c r="K474" s="12">
        <f t="shared" si="726"/>
        <v>0.74073319865999998</v>
      </c>
      <c r="L474" s="12">
        <f t="shared" si="727"/>
        <v>0.9585825749500001</v>
      </c>
      <c r="M474" s="13">
        <f t="shared" si="728"/>
        <v>0.1828085637137494</v>
      </c>
      <c r="N474" s="13">
        <f t="shared" si="729"/>
        <v>0.13541237214212601</v>
      </c>
      <c r="O474" s="13">
        <f t="shared" si="730"/>
        <v>0.17523710372763701</v>
      </c>
      <c r="P474" s="13">
        <f t="shared" si="731"/>
        <v>0.12980394036808679</v>
      </c>
      <c r="Q474" s="13">
        <f t="shared" si="732"/>
        <v>5.0152219777487621E-2</v>
      </c>
      <c r="R474" s="13">
        <f t="shared" si="733"/>
        <v>8.3989617059009272E-2</v>
      </c>
      <c r="S474" s="13">
        <f t="shared" si="734"/>
        <v>2.3041949721601823E-2</v>
      </c>
      <c r="T474" s="13">
        <f t="shared" si="735"/>
        <v>4.8075043973762402E-2</v>
      </c>
      <c r="U474" s="13">
        <f t="shared" si="736"/>
        <v>6.2213897698348439E-2</v>
      </c>
      <c r="V474" s="13">
        <f t="shared" si="737"/>
        <v>1.8178919015769549E-3</v>
      </c>
      <c r="W474" s="13">
        <f t="shared" si="738"/>
        <v>1.2383138058559241E-2</v>
      </c>
      <c r="X474" s="13">
        <f t="shared" si="739"/>
        <v>1.187026036613506E-2</v>
      </c>
      <c r="Y474" s="13">
        <f t="shared" si="740"/>
        <v>5.6893123735483383E-3</v>
      </c>
      <c r="Z474" s="13">
        <f t="shared" si="741"/>
        <v>2.6836994463163195E-2</v>
      </c>
      <c r="AA474" s="13">
        <f t="shared" si="742"/>
        <v>1.9879052751119581E-2</v>
      </c>
      <c r="AB474" s="13">
        <f t="shared" si="743"/>
        <v>7.3625371653338392E-3</v>
      </c>
      <c r="AC474" s="13">
        <f t="shared" si="744"/>
        <v>8.0675081350885009E-5</v>
      </c>
      <c r="AD474" s="13">
        <f t="shared" si="745"/>
        <v>2.2931503658912417E-3</v>
      </c>
      <c r="AE474" s="13">
        <f t="shared" si="746"/>
        <v>2.198173982483561E-3</v>
      </c>
      <c r="AF474" s="13">
        <f t="shared" si="747"/>
        <v>1.0535656381585941E-3</v>
      </c>
      <c r="AG474" s="13">
        <f t="shared" si="748"/>
        <v>3.3664322076830183E-4</v>
      </c>
      <c r="AH474" s="13">
        <f t="shared" si="749"/>
        <v>6.4313688141044659E-3</v>
      </c>
      <c r="AI474" s="13">
        <f t="shared" si="750"/>
        <v>4.7639283934337723E-3</v>
      </c>
      <c r="AJ474" s="13">
        <f t="shared" si="751"/>
        <v>1.7643999585276961E-3</v>
      </c>
      <c r="AK474" s="13">
        <f t="shared" si="752"/>
        <v>4.3564987499859726E-4</v>
      </c>
      <c r="AL474" s="13">
        <f t="shared" si="753"/>
        <v>2.2913463649894031E-6</v>
      </c>
      <c r="AM474" s="13">
        <f t="shared" si="754"/>
        <v>3.3972252110699386E-4</v>
      </c>
      <c r="AN474" s="13">
        <f t="shared" si="755"/>
        <v>3.2565208905124788E-4</v>
      </c>
      <c r="AO474" s="13">
        <f t="shared" si="756"/>
        <v>1.5608220903029596E-4</v>
      </c>
      <c r="AP474" s="13">
        <f t="shared" si="757"/>
        <v>4.9872561945381761E-5</v>
      </c>
      <c r="AQ474" s="13">
        <f t="shared" si="758"/>
        <v>1.1951742212239356E-5</v>
      </c>
      <c r="AR474" s="13">
        <f t="shared" si="759"/>
        <v>1.2329996156554778E-3</v>
      </c>
      <c r="AS474" s="13">
        <f t="shared" si="760"/>
        <v>9.133237492510327E-4</v>
      </c>
      <c r="AT474" s="13">
        <f t="shared" si="761"/>
        <v>3.3826461109743059E-4</v>
      </c>
      <c r="AU474" s="13">
        <f t="shared" si="762"/>
        <v>8.3521275790560232E-5</v>
      </c>
      <c r="AV474" s="13">
        <f t="shared" si="763"/>
        <v>1.546674544312642E-5</v>
      </c>
      <c r="AW474" s="13">
        <f t="shared" si="764"/>
        <v>4.5193875203157667E-8</v>
      </c>
      <c r="AX474" s="13">
        <f t="shared" si="765"/>
        <v>4.1940624952737145E-5</v>
      </c>
      <c r="AY474" s="13">
        <f t="shared" si="766"/>
        <v>4.0203552262206995E-5</v>
      </c>
      <c r="AZ474" s="13">
        <f t="shared" si="767"/>
        <v>1.9269212324821639E-5</v>
      </c>
      <c r="BA474" s="13">
        <f t="shared" si="768"/>
        <v>6.1570437225286033E-6</v>
      </c>
      <c r="BB474" s="13">
        <f t="shared" si="769"/>
        <v>1.4755087064053003E-6</v>
      </c>
      <c r="BC474" s="13">
        <f t="shared" si="770"/>
        <v>2.8287938702942736E-7</v>
      </c>
      <c r="BD474" s="13">
        <f t="shared" si="771"/>
        <v>1.9698865774789797E-4</v>
      </c>
      <c r="BE474" s="13">
        <f t="shared" si="772"/>
        <v>1.4591603855334046E-4</v>
      </c>
      <c r="BF474" s="13">
        <f t="shared" si="773"/>
        <v>5.4042426986705869E-5</v>
      </c>
      <c r="BG474" s="13">
        <f t="shared" si="774"/>
        <v>1.3343673268404048E-5</v>
      </c>
      <c r="BH474" s="13">
        <f t="shared" si="775"/>
        <v>2.4710254454947164E-6</v>
      </c>
      <c r="BI474" s="13">
        <f t="shared" si="776"/>
        <v>3.660741164423106E-7</v>
      </c>
      <c r="BJ474" s="14">
        <f t="shared" si="777"/>
        <v>0.27045648984362219</v>
      </c>
      <c r="BK474" s="14">
        <f t="shared" si="778"/>
        <v>0.33759551568499302</v>
      </c>
      <c r="BL474" s="14">
        <f t="shared" si="779"/>
        <v>0.36507425933586857</v>
      </c>
      <c r="BM474" s="14">
        <f t="shared" si="780"/>
        <v>0.242519284181164</v>
      </c>
      <c r="BN474" s="14">
        <f t="shared" si="781"/>
        <v>0.75740381678809621</v>
      </c>
    </row>
    <row r="475" spans="1:66" x14ac:dyDescent="0.25">
      <c r="A475" t="s">
        <v>344</v>
      </c>
      <c r="B475" t="s">
        <v>201</v>
      </c>
      <c r="C475" t="s">
        <v>209</v>
      </c>
      <c r="D475" s="11">
        <v>44426</v>
      </c>
      <c r="E475" s="10">
        <f>VLOOKUP(A475,home!$A$2:$E$405,3,FALSE)</f>
        <v>1.3976999999999999</v>
      </c>
      <c r="F475" s="10">
        <f>VLOOKUP(B475,home!$B$2:$E$405,3,FALSE)</f>
        <v>0.8417</v>
      </c>
      <c r="G475" s="10">
        <f>VLOOKUP(C475,away!$B$2:$E$405,4,FALSE)</f>
        <v>0.98799999999999999</v>
      </c>
      <c r="H475" s="10">
        <f>VLOOKUP(A475,away!$A$2:$E$405,3,FALSE)</f>
        <v>1.0585</v>
      </c>
      <c r="I475" s="10">
        <f>VLOOKUP(C475,away!$B$2:$E$405,3,FALSE)</f>
        <v>1.2146999999999999</v>
      </c>
      <c r="J475" s="10">
        <f>VLOOKUP(B475,home!$B$2:$E$405,4,FALSE)</f>
        <v>1.0003</v>
      </c>
      <c r="K475" s="12">
        <f t="shared" si="726"/>
        <v>1.1623267609199999</v>
      </c>
      <c r="L475" s="12">
        <f t="shared" si="727"/>
        <v>1.2861456779849998</v>
      </c>
      <c r="M475" s="13">
        <f t="shared" si="728"/>
        <v>8.6425505956718149E-2</v>
      </c>
      <c r="N475" s="13">
        <f t="shared" si="729"/>
        <v>0.10045467839954436</v>
      </c>
      <c r="O475" s="13">
        <f t="shared" si="730"/>
        <v>0.11115579095389988</v>
      </c>
      <c r="P475" s="13">
        <f t="shared" si="731"/>
        <v>0.12919935045694708</v>
      </c>
      <c r="Q475" s="13">
        <f t="shared" si="732"/>
        <v>5.8380580481701347E-2</v>
      </c>
      <c r="R475" s="13">
        <f t="shared" si="733"/>
        <v>7.1481270059181243E-2</v>
      </c>
      <c r="S475" s="13">
        <f t="shared" si="734"/>
        <v>4.8285722986847829E-2</v>
      </c>
      <c r="T475" s="13">
        <f t="shared" si="735"/>
        <v>7.5085931264795611E-2</v>
      </c>
      <c r="U475" s="13">
        <f t="shared" si="736"/>
        <v>8.3084593094335912E-2</v>
      </c>
      <c r="V475" s="13">
        <f t="shared" si="737"/>
        <v>8.0203741517502793E-3</v>
      </c>
      <c r="W475" s="13">
        <f t="shared" si="738"/>
        <v>2.2619103670641755E-2</v>
      </c>
      <c r="X475" s="13">
        <f t="shared" si="739"/>
        <v>2.9091462425890533E-2</v>
      </c>
      <c r="Y475" s="13">
        <f t="shared" si="740"/>
        <v>1.8707929332661067E-2</v>
      </c>
      <c r="Z475" s="13">
        <f t="shared" si="741"/>
        <v>3.0645108847831521E-2</v>
      </c>
      <c r="AA475" s="13">
        <f t="shared" si="742"/>
        <v>3.561963010514084E-2</v>
      </c>
      <c r="AB475" s="13">
        <f t="shared" si="743"/>
        <v>2.0700824642638435E-2</v>
      </c>
      <c r="AC475" s="13">
        <f t="shared" si="744"/>
        <v>7.4936437987615492E-4</v>
      </c>
      <c r="AD475" s="13">
        <f t="shared" si="745"/>
        <v>6.5726973761026809E-3</v>
      </c>
      <c r="AE475" s="13">
        <f t="shared" si="746"/>
        <v>8.453446322977811E-3</v>
      </c>
      <c r="AF475" s="13">
        <f t="shared" si="747"/>
        <v>5.4361817261880507E-3</v>
      </c>
      <c r="AG475" s="13">
        <f t="shared" si="748"/>
        <v>2.3305738772925995E-3</v>
      </c>
      <c r="AH475" s="13">
        <f t="shared" si="749"/>
        <v>9.8535185740045942E-3</v>
      </c>
      <c r="AI475" s="13">
        <f t="shared" si="750"/>
        <v>1.1453008327787817E-2</v>
      </c>
      <c r="AJ475" s="13">
        <f t="shared" si="751"/>
        <v>6.6560690362136993E-3</v>
      </c>
      <c r="AK475" s="13">
        <f t="shared" si="752"/>
        <v>2.5788423877740572E-3</v>
      </c>
      <c r="AL475" s="13">
        <f t="shared" si="753"/>
        <v>4.4809638110332007E-5</v>
      </c>
      <c r="AM475" s="13">
        <f t="shared" si="754"/>
        <v>1.5279244103345619E-3</v>
      </c>
      <c r="AN475" s="13">
        <f t="shared" si="755"/>
        <v>1.9651333766395758E-3</v>
      </c>
      <c r="AO475" s="13">
        <f t="shared" si="756"/>
        <v>1.2637238995145297E-3</v>
      </c>
      <c r="AP475" s="13">
        <f t="shared" si="757"/>
        <v>5.4177767717565432E-4</v>
      </c>
      <c r="AQ475" s="13">
        <f t="shared" si="758"/>
        <v>1.7420125448205505E-4</v>
      </c>
      <c r="AR475" s="13">
        <f t="shared" si="759"/>
        <v>2.5346120653801842E-3</v>
      </c>
      <c r="AS475" s="13">
        <f t="shared" si="760"/>
        <v>2.9460474321421006E-3</v>
      </c>
      <c r="AT475" s="13">
        <f t="shared" si="761"/>
        <v>1.7121348846592056E-3</v>
      </c>
      <c r="AU475" s="13">
        <f t="shared" si="762"/>
        <v>6.6335339824802374E-4</v>
      </c>
      <c r="AV475" s="13">
        <f t="shared" si="763"/>
        <v>1.9275835168272514E-4</v>
      </c>
      <c r="AW475" s="13">
        <f t="shared" si="764"/>
        <v>1.8607470335863169E-6</v>
      </c>
      <c r="AX475" s="13">
        <f t="shared" si="765"/>
        <v>2.9599123846579529E-4</v>
      </c>
      <c r="AY475" s="13">
        <f t="shared" si="766"/>
        <v>3.8068785207421001E-4</v>
      </c>
      <c r="AZ475" s="13">
        <f t="shared" si="767"/>
        <v>2.4481001780331913E-4</v>
      </c>
      <c r="BA475" s="13">
        <f t="shared" si="768"/>
        <v>1.0495378210838994E-4</v>
      </c>
      <c r="BB475" s="13">
        <f t="shared" si="769"/>
        <v>3.3746463311721276E-5</v>
      </c>
      <c r="BC475" s="13">
        <f t="shared" si="770"/>
        <v>8.680573587129931E-6</v>
      </c>
      <c r="BD475" s="13">
        <f t="shared" si="771"/>
        <v>5.4331339220955934E-4</v>
      </c>
      <c r="BE475" s="13">
        <f t="shared" si="772"/>
        <v>6.3150769533139469E-4</v>
      </c>
      <c r="BF475" s="13">
        <f t="shared" si="773"/>
        <v>3.6700914700529705E-4</v>
      </c>
      <c r="BG475" s="13">
        <f t="shared" si="774"/>
        <v>1.421948510222263E-4</v>
      </c>
      <c r="BH475" s="13">
        <f t="shared" si="775"/>
        <v>4.1319220152041571E-5</v>
      </c>
      <c r="BI475" s="13">
        <f t="shared" si="776"/>
        <v>9.6052870646125698E-6</v>
      </c>
      <c r="BJ475" s="14">
        <f t="shared" si="777"/>
        <v>0.33367421542329267</v>
      </c>
      <c r="BK475" s="14">
        <f t="shared" si="778"/>
        <v>0.27310581542232409</v>
      </c>
      <c r="BL475" s="14">
        <f t="shared" si="779"/>
        <v>0.36236740290587383</v>
      </c>
      <c r="BM475" s="14">
        <f t="shared" si="780"/>
        <v>0.44231653918628927</v>
      </c>
      <c r="BN475" s="14">
        <f t="shared" si="781"/>
        <v>0.55709717630799205</v>
      </c>
    </row>
    <row r="476" spans="1:66" x14ac:dyDescent="0.25">
      <c r="A476" t="s">
        <v>290</v>
      </c>
      <c r="B476" t="s">
        <v>303</v>
      </c>
      <c r="C476" t="s">
        <v>295</v>
      </c>
      <c r="D476" s="11">
        <v>44426</v>
      </c>
      <c r="E476" s="10">
        <f>VLOOKUP(A476,home!$A$2:$E$405,3,FALSE)</f>
        <v>1.6292</v>
      </c>
      <c r="F476" s="10">
        <f>VLOOKUP(B476,home!$B$2:$E$405,3,FALSE)</f>
        <v>1.0470999999999999</v>
      </c>
      <c r="G476" s="10">
        <f>VLOOKUP(C476,away!$B$2:$E$405,4,FALSE)</f>
        <v>0.75819999999999999</v>
      </c>
      <c r="H476" s="10">
        <f>VLOOKUP(A476,away!$A$2:$E$405,3,FALSE)</f>
        <v>1.1462000000000001</v>
      </c>
      <c r="I476" s="10">
        <f>VLOOKUP(C476,away!$B$2:$E$405,3,FALSE)</f>
        <v>1.0264</v>
      </c>
      <c r="J476" s="10">
        <f>VLOOKUP(B476,home!$B$2:$E$405,4,FALSE)</f>
        <v>1.1291</v>
      </c>
      <c r="K476" s="12">
        <f t="shared" si="726"/>
        <v>1.2934401596239999</v>
      </c>
      <c r="L476" s="12">
        <f t="shared" si="727"/>
        <v>1.3283406246880001</v>
      </c>
      <c r="M476" s="13">
        <f t="shared" si="728"/>
        <v>7.2673331998908089E-2</v>
      </c>
      <c r="N476" s="13">
        <f t="shared" si="729"/>
        <v>9.3998606141075608E-2</v>
      </c>
      <c r="O476" s="13">
        <f t="shared" si="730"/>
        <v>9.6534939225588007E-2</v>
      </c>
      <c r="P476" s="13">
        <f t="shared" si="731"/>
        <v>0.12486216720123768</v>
      </c>
      <c r="Q476" s="13">
        <f t="shared" si="732"/>
        <v>6.0790786065773185E-2</v>
      </c>
      <c r="R476" s="13">
        <f t="shared" si="733"/>
        <v>6.4115640737567856E-2</v>
      </c>
      <c r="S476" s="13">
        <f t="shared" si="734"/>
        <v>5.3632331040030221E-2</v>
      </c>
      <c r="T476" s="13">
        <f t="shared" si="735"/>
        <v>8.0750870737883729E-2</v>
      </c>
      <c r="U476" s="13">
        <f t="shared" si="736"/>
        <v>8.2929744589994789E-2</v>
      </c>
      <c r="V476" s="13">
        <f t="shared" si="737"/>
        <v>1.0238585464140939E-2</v>
      </c>
      <c r="W476" s="13">
        <f t="shared" si="738"/>
        <v>2.6209748010860696E-2</v>
      </c>
      <c r="X476" s="13">
        <f t="shared" si="739"/>
        <v>3.4815473045661766E-2</v>
      </c>
      <c r="Y476" s="13">
        <f t="shared" si="740"/>
        <v>2.3123403607141293E-2</v>
      </c>
      <c r="Z476" s="13">
        <f t="shared" si="741"/>
        <v>2.8389136756537422E-2</v>
      </c>
      <c r="AA476" s="13">
        <f t="shared" si="742"/>
        <v>3.6719649577963323E-2</v>
      </c>
      <c r="AB476" s="13">
        <f t="shared" si="743"/>
        <v>2.3747334705729116E-2</v>
      </c>
      <c r="AC476" s="13">
        <f t="shared" si="744"/>
        <v>1.0994507329619007E-3</v>
      </c>
      <c r="AD476" s="13">
        <f t="shared" si="745"/>
        <v>8.4751851627181216E-3</v>
      </c>
      <c r="AE476" s="13">
        <f t="shared" si="746"/>
        <v>1.1257932753391459E-2</v>
      </c>
      <c r="AF476" s="13">
        <f t="shared" si="747"/>
        <v>7.4771847131677553E-3</v>
      </c>
      <c r="AG476" s="13">
        <f t="shared" si="748"/>
        <v>3.3107494042656067E-3</v>
      </c>
      <c r="AH476" s="13">
        <f t="shared" si="749"/>
        <v>9.4276109133830024E-3</v>
      </c>
      <c r="AI476" s="13">
        <f t="shared" si="750"/>
        <v>1.2194050564679072E-2</v>
      </c>
      <c r="AJ476" s="13">
        <f t="shared" si="751"/>
        <v>7.8861373544208153E-3</v>
      </c>
      <c r="AK476" s="13">
        <f t="shared" si="752"/>
        <v>3.4000822528396151E-3</v>
      </c>
      <c r="AL476" s="13">
        <f t="shared" si="753"/>
        <v>7.5559932356300766E-5</v>
      </c>
      <c r="AM476" s="13">
        <f t="shared" si="754"/>
        <v>2.1924289699418158E-3</v>
      </c>
      <c r="AN476" s="13">
        <f t="shared" si="755"/>
        <v>2.9122924675165809E-3</v>
      </c>
      <c r="AO476" s="13">
        <f t="shared" si="756"/>
        <v>1.9342581977875664E-3</v>
      </c>
      <c r="AP476" s="13">
        <f t="shared" si="757"/>
        <v>8.5645124758567358E-4</v>
      </c>
      <c r="AQ476" s="13">
        <f t="shared" si="758"/>
        <v>2.8441474630819285E-4</v>
      </c>
      <c r="AR476" s="13">
        <f t="shared" si="759"/>
        <v>2.5046157139997157E-3</v>
      </c>
      <c r="AS476" s="13">
        <f t="shared" si="760"/>
        <v>3.2395705489125706E-3</v>
      </c>
      <c r="AT476" s="13">
        <f t="shared" si="761"/>
        <v>2.0950953239493426E-3</v>
      </c>
      <c r="AU476" s="13">
        <f t="shared" si="762"/>
        <v>9.0329347674551102E-4</v>
      </c>
      <c r="AV476" s="13">
        <f t="shared" si="763"/>
        <v>2.9208901468725802E-4</v>
      </c>
      <c r="AW476" s="13">
        <f t="shared" si="764"/>
        <v>3.6061588695318444E-6</v>
      </c>
      <c r="AX476" s="13">
        <f t="shared" si="765"/>
        <v>4.7262927947430347E-4</v>
      </c>
      <c r="AY476" s="13">
        <f t="shared" si="766"/>
        <v>6.2781267234273568E-4</v>
      </c>
      <c r="AZ476" s="13">
        <f t="shared" si="767"/>
        <v>4.169745386833962E-4</v>
      </c>
      <c r="BA476" s="13">
        <f t="shared" si="768"/>
        <v>1.8462807306456438E-4</v>
      </c>
      <c r="BB476" s="13">
        <f t="shared" si="769"/>
        <v>6.1312242477381325E-5</v>
      </c>
      <c r="BC476" s="13">
        <f t="shared" si="770"/>
        <v>1.6288708494685362E-5</v>
      </c>
      <c r="BD476" s="13">
        <f t="shared" si="771"/>
        <v>5.5449713368962679E-4</v>
      </c>
      <c r="BE476" s="13">
        <f t="shared" si="772"/>
        <v>7.1720886111056122E-4</v>
      </c>
      <c r="BF476" s="13">
        <f t="shared" si="773"/>
        <v>4.6383337189929584E-4</v>
      </c>
      <c r="BG476" s="13">
        <f t="shared" si="774"/>
        <v>1.9998023686278776E-4</v>
      </c>
      <c r="BH476" s="13">
        <f t="shared" si="775"/>
        <v>6.4665617372362398E-5</v>
      </c>
      <c r="BI476" s="13">
        <f t="shared" si="776"/>
        <v>1.6728221291258582E-5</v>
      </c>
      <c r="BJ476" s="14">
        <f t="shared" si="777"/>
        <v>0.36016943078561603</v>
      </c>
      <c r="BK476" s="14">
        <f t="shared" si="778"/>
        <v>0.26320923904197785</v>
      </c>
      <c r="BL476" s="14">
        <f t="shared" si="779"/>
        <v>0.34800676744268588</v>
      </c>
      <c r="BM476" s="14">
        <f t="shared" si="780"/>
        <v>0.48617489614319376</v>
      </c>
      <c r="BN476" s="14">
        <f t="shared" si="781"/>
        <v>0.51297547137015043</v>
      </c>
    </row>
    <row r="477" spans="1:66" x14ac:dyDescent="0.25">
      <c r="A477" t="s">
        <v>290</v>
      </c>
      <c r="B477" t="s">
        <v>313</v>
      </c>
      <c r="C477" t="s">
        <v>304</v>
      </c>
      <c r="D477" s="11">
        <v>44426</v>
      </c>
      <c r="E477" s="10">
        <f>VLOOKUP(A477,home!$A$2:$E$405,3,FALSE)</f>
        <v>1.6292</v>
      </c>
      <c r="F477" s="10">
        <f>VLOOKUP(B477,home!$B$2:$E$405,3,FALSE)</f>
        <v>0.90259999999999996</v>
      </c>
      <c r="G477" s="10">
        <f>VLOOKUP(C477,away!$B$2:$E$405,4,FALSE)</f>
        <v>1.1253</v>
      </c>
      <c r="H477" s="10">
        <f>VLOOKUP(A477,away!$A$2:$E$405,3,FALSE)</f>
        <v>1.1462000000000001</v>
      </c>
      <c r="I477" s="10">
        <f>VLOOKUP(C477,away!$B$2:$E$405,3,FALSE)</f>
        <v>0.92090000000000005</v>
      </c>
      <c r="J477" s="10">
        <f>VLOOKUP(B477,home!$B$2:$E$405,4,FALSE)</f>
        <v>1.2317</v>
      </c>
      <c r="K477" s="12">
        <f t="shared" si="726"/>
        <v>1.654771564776</v>
      </c>
      <c r="L477" s="12">
        <f t="shared" si="727"/>
        <v>1.3001031738860003</v>
      </c>
      <c r="M477" s="13">
        <f t="shared" si="728"/>
        <v>5.2085184427255314E-2</v>
      </c>
      <c r="N477" s="13">
        <f t="shared" si="729"/>
        <v>8.6189082136335818E-2</v>
      </c>
      <c r="O477" s="13">
        <f t="shared" si="730"/>
        <v>6.7716113586312326E-2</v>
      </c>
      <c r="P477" s="13">
        <f t="shared" si="731"/>
        <v>0.11205469923977139</v>
      </c>
      <c r="Q477" s="13">
        <f t="shared" si="732"/>
        <v>7.1311621156675817E-2</v>
      </c>
      <c r="R477" s="13">
        <f t="shared" si="733"/>
        <v>4.4018967098394778E-2</v>
      </c>
      <c r="S477" s="13">
        <f t="shared" si="734"/>
        <v>6.0267885003135083E-2</v>
      </c>
      <c r="T477" s="13">
        <f t="shared" si="735"/>
        <v>9.2712465000750297E-2</v>
      </c>
      <c r="U477" s="13">
        <f t="shared" si="736"/>
        <v>7.2841335065233978E-2</v>
      </c>
      <c r="V477" s="13">
        <f t="shared" si="737"/>
        <v>1.4406527396961537E-2</v>
      </c>
      <c r="W477" s="13">
        <f t="shared" si="738"/>
        <v>3.9334814309381919E-2</v>
      </c>
      <c r="X477" s="13">
        <f t="shared" si="739"/>
        <v>5.1139316927843903E-2</v>
      </c>
      <c r="Y477" s="13">
        <f t="shared" si="740"/>
        <v>3.3243194124125956E-2</v>
      </c>
      <c r="Z477" s="13">
        <f t="shared" si="741"/>
        <v>1.90763996119355E-2</v>
      </c>
      <c r="AA477" s="13">
        <f t="shared" si="742"/>
        <v>3.156708363613478E-2</v>
      </c>
      <c r="AB477" s="13">
        <f t="shared" si="743"/>
        <v>2.6118156191990812E-2</v>
      </c>
      <c r="AC477" s="13">
        <f t="shared" si="744"/>
        <v>1.9371140664898264E-3</v>
      </c>
      <c r="AD477" s="13">
        <f t="shared" si="745"/>
        <v>1.6272533056227327E-2</v>
      </c>
      <c r="AE477" s="13">
        <f t="shared" si="746"/>
        <v>2.1155971873566007E-2</v>
      </c>
      <c r="AF477" s="13">
        <f t="shared" si="747"/>
        <v>1.3752473089733057E-2</v>
      </c>
      <c r="AG477" s="13">
        <f t="shared" si="748"/>
        <v>5.9598779709145889E-3</v>
      </c>
      <c r="AH477" s="13">
        <f t="shared" si="749"/>
        <v>6.2003219204487467E-3</v>
      </c>
      <c r="AI477" s="13">
        <f t="shared" si="750"/>
        <v>1.0260116406415906E-2</v>
      </c>
      <c r="AJ477" s="13">
        <f t="shared" si="751"/>
        <v>8.4890744403143797E-3</v>
      </c>
      <c r="AK477" s="13">
        <f t="shared" si="752"/>
        <v>4.6824929983663244E-3</v>
      </c>
      <c r="AL477" s="13">
        <f t="shared" si="753"/>
        <v>1.6669825517604396E-4</v>
      </c>
      <c r="AM477" s="13">
        <f t="shared" si="754"/>
        <v>5.3854649976644966E-3</v>
      </c>
      <c r="AN477" s="13">
        <f t="shared" si="755"/>
        <v>7.0016601363155741E-3</v>
      </c>
      <c r="AO477" s="13">
        <f t="shared" si="756"/>
        <v>4.551440282847481E-3</v>
      </c>
      <c r="AP477" s="13">
        <f t="shared" si="757"/>
        <v>1.9724473191608692E-3</v>
      </c>
      <c r="AQ477" s="13">
        <f t="shared" si="758"/>
        <v>6.4109625499099421E-4</v>
      </c>
      <c r="AR477" s="13">
        <f t="shared" si="759"/>
        <v>1.6122116415780707E-3</v>
      </c>
      <c r="AS477" s="13">
        <f t="shared" si="760"/>
        <v>2.6678419808842274E-3</v>
      </c>
      <c r="AT477" s="13">
        <f t="shared" si="761"/>
        <v>2.2073345246414484E-3</v>
      </c>
      <c r="AU477" s="13">
        <f t="shared" si="762"/>
        <v>1.2175448017750061E-3</v>
      </c>
      <c r="AV477" s="13">
        <f t="shared" si="763"/>
        <v>5.0368962920452776E-4</v>
      </c>
      <c r="AW477" s="13">
        <f t="shared" si="764"/>
        <v>9.9619514609415722E-6</v>
      </c>
      <c r="AX477" s="13">
        <f t="shared" si="765"/>
        <v>1.4852857235386088E-3</v>
      </c>
      <c r="AY477" s="13">
        <f t="shared" si="766"/>
        <v>1.9310246833001102E-3</v>
      </c>
      <c r="AZ477" s="13">
        <f t="shared" si="767"/>
        <v>1.2552656598053408E-3</v>
      </c>
      <c r="BA477" s="13">
        <f t="shared" si="768"/>
        <v>5.4399162279434286E-4</v>
      </c>
      <c r="BB477" s="13">
        <f t="shared" si="769"/>
        <v>1.7681130884058012E-4</v>
      </c>
      <c r="BC477" s="13">
        <f t="shared" si="770"/>
        <v>4.5974588760515192E-5</v>
      </c>
      <c r="BD477" s="13">
        <f t="shared" si="771"/>
        <v>3.4934024536526805E-4</v>
      </c>
      <c r="BE477" s="13">
        <f t="shared" si="772"/>
        <v>5.7807830446231635E-4</v>
      </c>
      <c r="BF477" s="13">
        <f t="shared" si="773"/>
        <v>4.7829377021908217E-4</v>
      </c>
      <c r="BG477" s="13">
        <f t="shared" si="774"/>
        <v>2.6382231018934771E-4</v>
      </c>
      <c r="BH477" s="13">
        <f t="shared" si="775"/>
        <v>1.0914141426371153E-4</v>
      </c>
      <c r="BI477" s="13">
        <f t="shared" si="776"/>
        <v>3.6120821772605523E-5</v>
      </c>
      <c r="BJ477" s="14">
        <f t="shared" si="777"/>
        <v>0.4560618122235735</v>
      </c>
      <c r="BK477" s="14">
        <f t="shared" si="778"/>
        <v>0.2428491330720893</v>
      </c>
      <c r="BL477" s="14">
        <f t="shared" si="779"/>
        <v>0.28191708078796768</v>
      </c>
      <c r="BM477" s="14">
        <f t="shared" si="780"/>
        <v>0.56460769531898158</v>
      </c>
      <c r="BN477" s="14">
        <f t="shared" si="781"/>
        <v>0.43337566764474544</v>
      </c>
    </row>
    <row r="478" spans="1:66" x14ac:dyDescent="0.25">
      <c r="A478" t="s">
        <v>344</v>
      </c>
      <c r="B478" t="s">
        <v>202</v>
      </c>
      <c r="C478" t="s">
        <v>206</v>
      </c>
      <c r="D478" s="11">
        <v>44427</v>
      </c>
      <c r="E478" s="10">
        <f>VLOOKUP(A478,home!$A$2:$E$405,3,FALSE)</f>
        <v>1.3976999999999999</v>
      </c>
      <c r="F478" s="10">
        <f>VLOOKUP(B478,home!$B$2:$E$405,3,FALSE)</f>
        <v>1.2358</v>
      </c>
      <c r="G478" s="10">
        <f>VLOOKUP(C478,away!$B$2:$E$405,4,FALSE)</f>
        <v>0.8347</v>
      </c>
      <c r="H478" s="10">
        <f>VLOOKUP(A478,away!$A$2:$E$405,3,FALSE)</f>
        <v>1.0585</v>
      </c>
      <c r="I478" s="10">
        <f>VLOOKUP(C478,away!$B$2:$E$405,3,FALSE)</f>
        <v>1.3646</v>
      </c>
      <c r="J478" s="10">
        <f>VLOOKUP(B478,home!$B$2:$E$405,4,FALSE)</f>
        <v>0.77300000000000002</v>
      </c>
      <c r="K478" s="12">
        <f t="shared" si="726"/>
        <v>1.441758662802</v>
      </c>
      <c r="L478" s="12">
        <f t="shared" si="727"/>
        <v>1.1165436943</v>
      </c>
      <c r="M478" s="13">
        <f t="shared" si="728"/>
        <v>7.7436087745757484E-2</v>
      </c>
      <c r="N478" s="13">
        <f t="shared" si="729"/>
        <v>0.11164415032094166</v>
      </c>
      <c r="O478" s="13">
        <f t="shared" si="730"/>
        <v>8.6460775483787028E-2</v>
      </c>
      <c r="P478" s="13">
        <f t="shared" si="731"/>
        <v>0.12465557204632875</v>
      </c>
      <c r="Q478" s="13">
        <f t="shared" si="732"/>
        <v>8.0481960438193167E-2</v>
      </c>
      <c r="R478" s="13">
        <f t="shared" si="733"/>
        <v>4.8268616835355237E-2</v>
      </c>
      <c r="S478" s="13">
        <f t="shared" si="734"/>
        <v>5.0167215617917114E-2</v>
      </c>
      <c r="T478" s="13">
        <f t="shared" si="735"/>
        <v>8.9861625432166664E-2</v>
      </c>
      <c r="U478" s="13">
        <f t="shared" si="736"/>
        <v>6.9591696463843875E-2</v>
      </c>
      <c r="V478" s="13">
        <f t="shared" si="737"/>
        <v>8.9731676260344923E-3</v>
      </c>
      <c r="W478" s="13">
        <f t="shared" si="738"/>
        <v>3.8678521220350974E-2</v>
      </c>
      <c r="X478" s="13">
        <f t="shared" si="739"/>
        <v>4.3186258973431632E-2</v>
      </c>
      <c r="Y478" s="13">
        <f t="shared" si="740"/>
        <v>2.4109672568595943E-2</v>
      </c>
      <c r="Z478" s="13">
        <f t="shared" si="741"/>
        <v>1.7964673253366228E-2</v>
      </c>
      <c r="AA478" s="13">
        <f t="shared" si="742"/>
        <v>2.5900723287448149E-2</v>
      </c>
      <c r="AB478" s="13">
        <f t="shared" si="743"/>
        <v>1.8671296086257935E-2</v>
      </c>
      <c r="AC478" s="13">
        <f t="shared" si="744"/>
        <v>9.0280528114636261E-4</v>
      </c>
      <c r="AD478" s="13">
        <f t="shared" si="745"/>
        <v>1.3941273258452996E-2</v>
      </c>
      <c r="AE478" s="13">
        <f t="shared" si="746"/>
        <v>1.5566040747238909E-2</v>
      </c>
      <c r="AF478" s="13">
        <f t="shared" si="747"/>
        <v>8.6900823207732344E-3</v>
      </c>
      <c r="AG478" s="13">
        <f t="shared" si="748"/>
        <v>3.2342855394024202E-3</v>
      </c>
      <c r="AH478" s="13">
        <f t="shared" si="749"/>
        <v>5.0145856603014873E-3</v>
      </c>
      <c r="AI478" s="13">
        <f t="shared" si="750"/>
        <v>7.2298223161023573E-3</v>
      </c>
      <c r="AJ478" s="13">
        <f t="shared" si="751"/>
        <v>5.2118294773798972E-3</v>
      </c>
      <c r="AK478" s="13">
        <f t="shared" si="752"/>
        <v>2.5047334326864304E-3</v>
      </c>
      <c r="AL478" s="13">
        <f t="shared" si="753"/>
        <v>5.8132951725166177E-5</v>
      </c>
      <c r="AM478" s="13">
        <f t="shared" si="754"/>
        <v>4.0199902981728946E-3</v>
      </c>
      <c r="AN478" s="13">
        <f t="shared" si="755"/>
        <v>4.4884948185721233E-3</v>
      </c>
      <c r="AO478" s="13">
        <f t="shared" si="756"/>
        <v>2.5058002932874641E-3</v>
      </c>
      <c r="AP478" s="13">
        <f t="shared" si="757"/>
        <v>9.3261183888173574E-4</v>
      </c>
      <c r="AQ478" s="13">
        <f t="shared" si="758"/>
        <v>2.6032546698323268E-4</v>
      </c>
      <c r="AR478" s="13">
        <f t="shared" si="759"/>
        <v>1.1198007997073639E-3</v>
      </c>
      <c r="AS478" s="13">
        <f t="shared" si="760"/>
        <v>1.6144825035906995E-3</v>
      </c>
      <c r="AT478" s="13">
        <f t="shared" si="761"/>
        <v>1.1638470677470761E-3</v>
      </c>
      <c r="AU478" s="13">
        <f t="shared" si="762"/>
        <v>5.5932886403368476E-4</v>
      </c>
      <c r="AV478" s="13">
        <f t="shared" si="763"/>
        <v>2.0160430876894168E-4</v>
      </c>
      <c r="AW478" s="13">
        <f t="shared" si="764"/>
        <v>2.5994900952794044E-6</v>
      </c>
      <c r="AX478" s="13">
        <f t="shared" si="765"/>
        <v>9.6597597279512754E-4</v>
      </c>
      <c r="AY478" s="13">
        <f t="shared" si="766"/>
        <v>1.0785543812697083E-3</v>
      </c>
      <c r="AZ478" s="13">
        <f t="shared" si="767"/>
        <v>6.0212654668316556E-4</v>
      </c>
      <c r="BA478" s="13">
        <f t="shared" si="768"/>
        <v>2.2410019962324092E-4</v>
      </c>
      <c r="BB478" s="13">
        <f t="shared" si="769"/>
        <v>6.2554416195175286E-5</v>
      </c>
      <c r="BC478" s="13">
        <f t="shared" si="770"/>
        <v>1.3968947790668134E-5</v>
      </c>
      <c r="BD478" s="13">
        <f t="shared" si="771"/>
        <v>2.0838442029755917E-4</v>
      </c>
      <c r="BE478" s="13">
        <f t="shared" si="772"/>
        <v>3.0044004315697888E-4</v>
      </c>
      <c r="BF478" s="13">
        <f t="shared" si="773"/>
        <v>2.1658101743709057E-4</v>
      </c>
      <c r="BG478" s="13">
        <f t="shared" si="774"/>
        <v>1.0408585269613217E-4</v>
      </c>
      <c r="BH478" s="13">
        <f t="shared" si="775"/>
        <v>3.7516669949945351E-5</v>
      </c>
      <c r="BI478" s="13">
        <f t="shared" si="776"/>
        <v>1.0817996779963438E-5</v>
      </c>
      <c r="BJ478" s="14">
        <f t="shared" si="777"/>
        <v>0.44454837399980207</v>
      </c>
      <c r="BK478" s="14">
        <f t="shared" si="778"/>
        <v>0.26327153565017908</v>
      </c>
      <c r="BL478" s="14">
        <f t="shared" si="779"/>
        <v>0.27439096858732792</v>
      </c>
      <c r="BM478" s="14">
        <f t="shared" si="780"/>
        <v>0.47015243372913756</v>
      </c>
      <c r="BN478" s="14">
        <f t="shared" si="781"/>
        <v>0.52894716287036336</v>
      </c>
    </row>
    <row r="479" spans="1:66" x14ac:dyDescent="0.25">
      <c r="A479" t="s">
        <v>344</v>
      </c>
      <c r="B479" t="s">
        <v>211</v>
      </c>
      <c r="C479" t="s">
        <v>198</v>
      </c>
      <c r="D479" s="11">
        <v>44427</v>
      </c>
      <c r="E479" s="10">
        <f>VLOOKUP(A479,home!$A$2:$E$405,3,FALSE)</f>
        <v>1.3976999999999999</v>
      </c>
      <c r="F479" s="10">
        <f>VLOOKUP(B479,home!$B$2:$E$405,3,FALSE)</f>
        <v>1.2683</v>
      </c>
      <c r="G479" s="10">
        <f>VLOOKUP(C479,away!$B$2:$E$405,4,FALSE)</f>
        <v>0.71550000000000002</v>
      </c>
      <c r="H479" s="10">
        <f>VLOOKUP(A479,away!$A$2:$E$405,3,FALSE)</f>
        <v>1.0585</v>
      </c>
      <c r="I479" s="10">
        <f>VLOOKUP(C479,away!$B$2:$E$405,3,FALSE)</f>
        <v>0.89219999999999999</v>
      </c>
      <c r="J479" s="10">
        <f>VLOOKUP(B479,home!$B$2:$E$405,4,FALSE)</f>
        <v>0.73</v>
      </c>
      <c r="K479" s="12">
        <f t="shared" si="726"/>
        <v>1.2683689321049998</v>
      </c>
      <c r="L479" s="12">
        <f t="shared" si="727"/>
        <v>0.68940740099999998</v>
      </c>
      <c r="M479" s="13">
        <f t="shared" si="728"/>
        <v>0.14117199163773084</v>
      </c>
      <c r="N479" s="13">
        <f t="shared" si="729"/>
        <v>0.17905816827668458</v>
      </c>
      <c r="O479" s="13">
        <f t="shared" si="730"/>
        <v>9.7325015848961735E-2</v>
      </c>
      <c r="P479" s="13">
        <f t="shared" si="731"/>
        <v>0.12344402641944975</v>
      </c>
      <c r="Q479" s="13">
        <f t="shared" si="732"/>
        <v>0.11355590884088793</v>
      </c>
      <c r="R479" s="13">
        <f t="shared" si="733"/>
        <v>3.3548293114358259E-2</v>
      </c>
      <c r="S479" s="13">
        <f t="shared" si="734"/>
        <v>2.6985571787054581E-2</v>
      </c>
      <c r="T479" s="13">
        <f t="shared" si="735"/>
        <v>7.8286283982189467E-2</v>
      </c>
      <c r="U479" s="13">
        <f t="shared" si="736"/>
        <v>4.2551612711404091E-2</v>
      </c>
      <c r="V479" s="13">
        <f t="shared" si="737"/>
        <v>2.6218669691723102E-3</v>
      </c>
      <c r="W479" s="13">
        <f t="shared" si="738"/>
        <v>4.8010262276909896E-2</v>
      </c>
      <c r="X479" s="13">
        <f t="shared" si="739"/>
        <v>3.3098630137652789E-2</v>
      </c>
      <c r="Y479" s="13">
        <f t="shared" si="740"/>
        <v>1.1409220289929739E-2</v>
      </c>
      <c r="Z479" s="13">
        <f t="shared" si="741"/>
        <v>7.7094805213186414E-3</v>
      </c>
      <c r="AA479" s="13">
        <f t="shared" si="742"/>
        <v>9.7784655759092214E-3</v>
      </c>
      <c r="AB479" s="13">
        <f t="shared" si="743"/>
        <v>6.2013509700707421E-3</v>
      </c>
      <c r="AC479" s="13">
        <f t="shared" si="744"/>
        <v>1.4328878716313246E-4</v>
      </c>
      <c r="AD479" s="13">
        <f t="shared" si="745"/>
        <v>1.5223681273561289E-2</v>
      </c>
      <c r="AE479" s="13">
        <f t="shared" si="746"/>
        <v>1.0495318540458258E-2</v>
      </c>
      <c r="AF479" s="13">
        <f t="shared" si="747"/>
        <v>3.6177751388222199E-3</v>
      </c>
      <c r="AG479" s="13">
        <f t="shared" si="748"/>
        <v>8.313736519526138E-4</v>
      </c>
      <c r="AH479" s="13">
        <f t="shared" si="749"/>
        <v>1.3287432323156019E-3</v>
      </c>
      <c r="AI479" s="13">
        <f t="shared" si="750"/>
        <v>1.6853366346138853E-3</v>
      </c>
      <c r="AJ479" s="13">
        <f t="shared" si="751"/>
        <v>1.0688143137413243E-3</v>
      </c>
      <c r="AK479" s="13">
        <f t="shared" si="752"/>
        <v>4.5188362324620718E-4</v>
      </c>
      <c r="AL479" s="13">
        <f t="shared" si="753"/>
        <v>5.0118000385139181E-6</v>
      </c>
      <c r="AM479" s="13">
        <f t="shared" si="754"/>
        <v>3.8618488719307639E-3</v>
      </c>
      <c r="AN479" s="13">
        <f t="shared" si="755"/>
        <v>2.6623871938525694E-3</v>
      </c>
      <c r="AO479" s="13">
        <f t="shared" si="756"/>
        <v>9.1773471788479145E-4</v>
      </c>
      <c r="AP479" s="13">
        <f t="shared" si="757"/>
        <v>2.1089770222147415E-4</v>
      </c>
      <c r="AQ479" s="13">
        <f t="shared" si="758"/>
        <v>3.6348609191344591E-5</v>
      </c>
      <c r="AR479" s="13">
        <f t="shared" si="759"/>
        <v>1.8320908367740771E-4</v>
      </c>
      <c r="AS479" s="13">
        <f t="shared" si="760"/>
        <v>2.323767098158491E-4</v>
      </c>
      <c r="AT479" s="13">
        <f t="shared" si="761"/>
        <v>1.4736969963760103E-4</v>
      </c>
      <c r="AU479" s="13">
        <f t="shared" si="762"/>
        <v>6.2306382851326186E-5</v>
      </c>
      <c r="AV479" s="13">
        <f t="shared" si="763"/>
        <v>1.9756870070115465E-5</v>
      </c>
      <c r="AW479" s="13">
        <f t="shared" si="764"/>
        <v>1.2173424636660596E-7</v>
      </c>
      <c r="AX479" s="13">
        <f t="shared" si="765"/>
        <v>8.1637485494028569E-4</v>
      </c>
      <c r="AY479" s="13">
        <f t="shared" si="766"/>
        <v>5.6281486698613438E-4</v>
      </c>
      <c r="AZ479" s="13">
        <f t="shared" si="767"/>
        <v>1.9400436734653577E-4</v>
      </c>
      <c r="BA479" s="13">
        <f t="shared" si="768"/>
        <v>4.458268222500817E-5</v>
      </c>
      <c r="BB479" s="13">
        <f t="shared" si="769"/>
        <v>7.6839077705879428E-6</v>
      </c>
      <c r="BC479" s="13">
        <f t="shared" si="770"/>
        <v>1.0594685771289477E-6</v>
      </c>
      <c r="BD479" s="13">
        <f t="shared" si="771"/>
        <v>2.1050949702938859E-5</v>
      </c>
      <c r="BE479" s="13">
        <f t="shared" si="772"/>
        <v>2.6700370594512616E-5</v>
      </c>
      <c r="BF479" s="13">
        <f t="shared" si="773"/>
        <v>1.6932960268884859E-5</v>
      </c>
      <c r="BG479" s="13">
        <f t="shared" si="774"/>
        <v>7.1590802445406244E-6</v>
      </c>
      <c r="BH479" s="13">
        <f t="shared" si="775"/>
        <v>2.2700887411554981E-6</v>
      </c>
      <c r="BI479" s="13">
        <f t="shared" si="776"/>
        <v>5.7586200648059664E-7</v>
      </c>
      <c r="BJ479" s="14">
        <f t="shared" si="777"/>
        <v>0.50290235965197527</v>
      </c>
      <c r="BK479" s="14">
        <f t="shared" si="778"/>
        <v>0.29493457226759529</v>
      </c>
      <c r="BL479" s="14">
        <f t="shared" si="779"/>
        <v>0.19465922408223191</v>
      </c>
      <c r="BM479" s="14">
        <f t="shared" si="780"/>
        <v>0.31153953925230832</v>
      </c>
      <c r="BN479" s="14">
        <f t="shared" si="781"/>
        <v>0.68810340413807314</v>
      </c>
    </row>
    <row r="480" spans="1:66" x14ac:dyDescent="0.25">
      <c r="A480" t="s">
        <v>344</v>
      </c>
      <c r="B480" t="s">
        <v>203</v>
      </c>
      <c r="C480" t="s">
        <v>200</v>
      </c>
      <c r="D480" s="11">
        <v>44427</v>
      </c>
      <c r="E480" s="10">
        <f>VLOOKUP(A480,home!$A$2:$E$405,3,FALSE)</f>
        <v>1.3976999999999999</v>
      </c>
      <c r="F480" s="10">
        <f>VLOOKUP(B480,home!$B$2:$E$405,3,FALSE)</f>
        <v>0.82279999999999998</v>
      </c>
      <c r="G480" s="10">
        <f>VLOOKUP(C480,away!$B$2:$E$405,4,FALSE)</f>
        <v>0.85860000000000003</v>
      </c>
      <c r="H480" s="10">
        <f>VLOOKUP(A480,away!$A$2:$E$405,3,FALSE)</f>
        <v>1.0585</v>
      </c>
      <c r="I480" s="10">
        <f>VLOOKUP(C480,away!$B$2:$E$405,3,FALSE)</f>
        <v>1.2282</v>
      </c>
      <c r="J480" s="10">
        <f>VLOOKUP(B480,home!$B$2:$E$405,4,FALSE)</f>
        <v>0.94469999999999998</v>
      </c>
      <c r="K480" s="12">
        <f t="shared" si="726"/>
        <v>0.98741366301599987</v>
      </c>
      <c r="L480" s="12">
        <f t="shared" si="727"/>
        <v>1.2281569515899999</v>
      </c>
      <c r="M480" s="13">
        <f t="shared" si="728"/>
        <v>0.10909124742580641</v>
      </c>
      <c r="N480" s="13">
        <f t="shared" si="729"/>
        <v>0.10771818822370026</v>
      </c>
      <c r="O480" s="13">
        <f t="shared" si="730"/>
        <v>0.13398117388362885</v>
      </c>
      <c r="P480" s="13">
        <f t="shared" si="731"/>
        <v>0.13229484167961755</v>
      </c>
      <c r="Q480" s="13">
        <f t="shared" si="732"/>
        <v>5.3181205403705412E-2</v>
      </c>
      <c r="R480" s="13">
        <f t="shared" si="733"/>
        <v>8.2274955043683665E-2</v>
      </c>
      <c r="S480" s="13">
        <f t="shared" si="734"/>
        <v>4.0108454041966654E-2</v>
      </c>
      <c r="T480" s="13">
        <f t="shared" si="735"/>
        <v>6.5314867110496472E-2</v>
      </c>
      <c r="U480" s="13">
        <f t="shared" si="736"/>
        <v>8.1239414734160395E-2</v>
      </c>
      <c r="V480" s="13">
        <f t="shared" si="737"/>
        <v>5.4043866973786051E-3</v>
      </c>
      <c r="W480" s="13">
        <f t="shared" si="738"/>
        <v>1.750394961042635E-2</v>
      </c>
      <c r="X480" s="13">
        <f t="shared" si="739"/>
        <v>2.1497597394326193E-2</v>
      </c>
      <c r="Y480" s="13">
        <f t="shared" si="740"/>
        <v>1.3201211841162394E-2</v>
      </c>
      <c r="Z480" s="13">
        <f t="shared" si="741"/>
        <v>3.3682185992884944E-2</v>
      </c>
      <c r="AA480" s="13">
        <f t="shared" si="742"/>
        <v>3.3258250649620721E-2</v>
      </c>
      <c r="AB480" s="13">
        <f t="shared" si="743"/>
        <v>1.6419825549723124E-2</v>
      </c>
      <c r="AC480" s="13">
        <f t="shared" si="744"/>
        <v>4.0961838104346473E-4</v>
      </c>
      <c r="AD480" s="13">
        <f t="shared" si="745"/>
        <v>4.3209097505196407E-3</v>
      </c>
      <c r="AE480" s="13">
        <f t="shared" si="746"/>
        <v>5.3067553472937092E-3</v>
      </c>
      <c r="AF480" s="13">
        <f t="shared" si="747"/>
        <v>3.258764235083087E-3</v>
      </c>
      <c r="AG480" s="13">
        <f t="shared" si="748"/>
        <v>1.3340913163033873E-3</v>
      </c>
      <c r="AH480" s="13">
        <f t="shared" si="749"/>
        <v>1.0341752717977243E-2</v>
      </c>
      <c r="AI480" s="13">
        <f t="shared" si="750"/>
        <v>1.021158793326358E-2</v>
      </c>
      <c r="AJ480" s="13">
        <f t="shared" si="751"/>
        <v>5.0415307231968876E-3</v>
      </c>
      <c r="AK480" s="13">
        <f t="shared" si="752"/>
        <v>1.6593587728665142E-3</v>
      </c>
      <c r="AL480" s="13">
        <f t="shared" si="753"/>
        <v>1.9869751294598262E-5</v>
      </c>
      <c r="AM480" s="13">
        <f t="shared" si="754"/>
        <v>8.5330506486442997E-4</v>
      </c>
      <c r="AN480" s="13">
        <f t="shared" si="755"/>
        <v>1.0479925472402056E-3</v>
      </c>
      <c r="AO480" s="13">
        <f t="shared" si="756"/>
        <v>6.4354966605378503E-4</v>
      </c>
      <c r="AP480" s="13">
        <f t="shared" si="757"/>
        <v>2.6345999868579304E-4</v>
      </c>
      <c r="AQ480" s="13">
        <f t="shared" si="758"/>
        <v>8.0892557212962251E-5</v>
      </c>
      <c r="AR480" s="13">
        <f t="shared" si="759"/>
        <v>2.540259098441704E-3</v>
      </c>
      <c r="AS480" s="13">
        <f t="shared" si="760"/>
        <v>2.5082865414020441E-3</v>
      </c>
      <c r="AT480" s="13">
        <f t="shared" si="761"/>
        <v>1.2383582008697628E-3</v>
      </c>
      <c r="AU480" s="13">
        <f t="shared" si="762"/>
        <v>4.0759060241557201E-4</v>
      </c>
      <c r="AV480" s="13">
        <f t="shared" si="763"/>
        <v>1.0061513243551447E-4</v>
      </c>
      <c r="AW480" s="13">
        <f t="shared" si="764"/>
        <v>6.6933407271437861E-7</v>
      </c>
      <c r="AX480" s="13">
        <f t="shared" si="765"/>
        <v>1.4042751329464864E-4</v>
      </c>
      <c r="AY480" s="13">
        <f t="shared" si="766"/>
        <v>1.7246702664731989E-4</v>
      </c>
      <c r="AZ480" s="13">
        <f t="shared" si="767"/>
        <v>1.0590828884848184E-4</v>
      </c>
      <c r="BA480" s="13">
        <f t="shared" si="768"/>
        <v>4.3357333726754881E-5</v>
      </c>
      <c r="BB480" s="13">
        <f t="shared" si="769"/>
        <v>1.3312402704730394E-5</v>
      </c>
      <c r="BC480" s="13">
        <f t="shared" si="770"/>
        <v>3.2699439848360284E-6</v>
      </c>
      <c r="BD480" s="13">
        <f t="shared" si="771"/>
        <v>5.1997281176515385E-4</v>
      </c>
      <c r="BE480" s="13">
        <f t="shared" si="772"/>
        <v>5.1342825873375948E-4</v>
      </c>
      <c r="BF480" s="13">
        <f t="shared" si="773"/>
        <v>2.5348303882611402E-4</v>
      </c>
      <c r="BG480" s="13">
        <f t="shared" si="774"/>
        <v>8.3430871959906723E-5</v>
      </c>
      <c r="BH480" s="13">
        <f t="shared" si="775"/>
        <v>2.0595195722637589E-5</v>
      </c>
      <c r="BI480" s="13">
        <f t="shared" si="776"/>
        <v>4.0671955298042078E-6</v>
      </c>
      <c r="BJ480" s="14">
        <f t="shared" si="777"/>
        <v>0.29600548257628079</v>
      </c>
      <c r="BK480" s="14">
        <f t="shared" si="778"/>
        <v>0.28750088500375459</v>
      </c>
      <c r="BL480" s="14">
        <f t="shared" si="779"/>
        <v>0.38261793695622287</v>
      </c>
      <c r="BM480" s="14">
        <f t="shared" si="780"/>
        <v>0.38109308117642648</v>
      </c>
      <c r="BN480" s="14">
        <f t="shared" si="781"/>
        <v>0.6185416116601421</v>
      </c>
    </row>
    <row r="481" spans="1:66" x14ac:dyDescent="0.25">
      <c r="A481" t="s">
        <v>344</v>
      </c>
      <c r="B481" t="s">
        <v>204</v>
      </c>
      <c r="C481" t="s">
        <v>199</v>
      </c>
      <c r="D481" s="11">
        <v>44427</v>
      </c>
      <c r="E481" s="10">
        <f>VLOOKUP(A481,home!$A$2:$E$405,3,FALSE)</f>
        <v>1.3976999999999999</v>
      </c>
      <c r="F481" s="10">
        <f>VLOOKUP(B481,home!$B$2:$E$405,3,FALSE)</f>
        <v>0.58919999999999995</v>
      </c>
      <c r="G481" s="10">
        <f>VLOOKUP(C481,away!$B$2:$E$405,4,FALSE)</f>
        <v>0.86609999999999998</v>
      </c>
      <c r="H481" s="10">
        <f>VLOOKUP(A481,away!$A$2:$E$405,3,FALSE)</f>
        <v>1.0585</v>
      </c>
      <c r="I481" s="10">
        <f>VLOOKUP(C481,away!$B$2:$E$405,3,FALSE)</f>
        <v>1.3425</v>
      </c>
      <c r="J481" s="10">
        <f>VLOOKUP(B481,home!$B$2:$E$405,4,FALSE)</f>
        <v>1.0003</v>
      </c>
      <c r="K481" s="12">
        <f t="shared" si="726"/>
        <v>0.71325486392399995</v>
      </c>
      <c r="L481" s="12">
        <f t="shared" si="727"/>
        <v>1.421462560875</v>
      </c>
      <c r="M481" s="13">
        <f t="shared" si="728"/>
        <v>0.11827800808681399</v>
      </c>
      <c r="N481" s="13">
        <f t="shared" si="729"/>
        <v>8.4362364563162276E-2</v>
      </c>
      <c r="O481" s="13">
        <f t="shared" si="730"/>
        <v>0.16812776027027657</v>
      </c>
      <c r="P481" s="13">
        <f t="shared" si="731"/>
        <v>0.11991794277342299</v>
      </c>
      <c r="Q481" s="13">
        <f t="shared" si="732"/>
        <v>3.0085933428402593E-2</v>
      </c>
      <c r="R481" s="13">
        <f t="shared" si="733"/>
        <v>0.11949365833398273</v>
      </c>
      <c r="S481" s="13">
        <f t="shared" si="734"/>
        <v>3.0395153823640355E-2</v>
      </c>
      <c r="T481" s="13">
        <f t="shared" si="735"/>
        <v>4.2766027977451916E-2</v>
      </c>
      <c r="U481" s="13">
        <f t="shared" si="736"/>
        <v>8.5229433014785805E-2</v>
      </c>
      <c r="V481" s="13">
        <f t="shared" si="737"/>
        <v>3.4240650253402069E-3</v>
      </c>
      <c r="W481" s="13">
        <f t="shared" si="738"/>
        <v>7.1529794511672705E-3</v>
      </c>
      <c r="X481" s="13">
        <f t="shared" si="739"/>
        <v>1.016769248854248E-2</v>
      </c>
      <c r="Y481" s="13">
        <f t="shared" si="740"/>
        <v>7.2264971014765486E-3</v>
      </c>
      <c r="Z481" s="13">
        <f t="shared" si="741"/>
        <v>5.66185871945818E-2</v>
      </c>
      <c r="AA481" s="13">
        <f t="shared" si="742"/>
        <v>4.0383482705040566E-2</v>
      </c>
      <c r="AB481" s="13">
        <f t="shared" si="743"/>
        <v>1.4401857730780458E-2</v>
      </c>
      <c r="AC481" s="13">
        <f t="shared" si="744"/>
        <v>2.1697124871464284E-4</v>
      </c>
      <c r="AD481" s="13">
        <f t="shared" si="745"/>
        <v>1.27547434627337E-3</v>
      </c>
      <c r="AE481" s="13">
        <f t="shared" si="746"/>
        <v>1.8130390305841108E-3</v>
      </c>
      <c r="AF481" s="13">
        <f t="shared" si="747"/>
        <v>1.2885835516902092E-3</v>
      </c>
      <c r="AG481" s="13">
        <f t="shared" si="748"/>
        <v>6.1055775842898928E-4</v>
      </c>
      <c r="AH481" s="13">
        <f t="shared" si="749"/>
        <v>2.0120300486683697E-2</v>
      </c>
      <c r="AI481" s="13">
        <f t="shared" si="750"/>
        <v>1.4350902185739572E-2</v>
      </c>
      <c r="AJ481" s="13">
        <f t="shared" si="751"/>
        <v>5.117925392838155E-3</v>
      </c>
      <c r="AK481" s="13">
        <f t="shared" si="752"/>
        <v>1.2167950598806542E-3</v>
      </c>
      <c r="AL481" s="13">
        <f t="shared" si="753"/>
        <v>8.7991829445566425E-6</v>
      </c>
      <c r="AM481" s="13">
        <f t="shared" si="754"/>
        <v>1.8194765625795313E-4</v>
      </c>
      <c r="AN481" s="13">
        <f t="shared" si="755"/>
        <v>2.5863178140963426E-4</v>
      </c>
      <c r="AO481" s="13">
        <f t="shared" si="756"/>
        <v>1.83817697163101E-4</v>
      </c>
      <c r="AP481" s="13">
        <f t="shared" si="757"/>
        <v>8.709665818120227E-5</v>
      </c>
      <c r="AQ481" s="13">
        <f t="shared" si="758"/>
        <v>3.0951159695476599E-5</v>
      </c>
      <c r="AR481" s="13">
        <f t="shared" si="759"/>
        <v>5.7200507710751785E-3</v>
      </c>
      <c r="AS481" s="13">
        <f t="shared" si="760"/>
        <v>4.0798540343615977E-3</v>
      </c>
      <c r="AT481" s="13">
        <f t="shared" si="761"/>
        <v>1.4549878670541815E-3</v>
      </c>
      <c r="AU481" s="13">
        <f t="shared" si="762"/>
        <v>3.4592572437560037E-4</v>
      </c>
      <c r="AV481" s="13">
        <f t="shared" si="763"/>
        <v>6.1683301366832489E-5</v>
      </c>
      <c r="AW481" s="13">
        <f t="shared" si="764"/>
        <v>2.4781067688324282E-7</v>
      </c>
      <c r="AX481" s="13">
        <f t="shared" si="765"/>
        <v>2.1629175134259494E-5</v>
      </c>
      <c r="AY481" s="13">
        <f t="shared" si="766"/>
        <v>3.0745062675958368E-5</v>
      </c>
      <c r="AZ481" s="13">
        <f t="shared" si="767"/>
        <v>2.1851477762815087E-5</v>
      </c>
      <c r="BA481" s="13">
        <f t="shared" si="768"/>
        <v>1.0353685846544751E-5</v>
      </c>
      <c r="BB481" s="13">
        <f t="shared" si="769"/>
        <v>3.6793441994811888E-6</v>
      </c>
      <c r="BC481" s="13">
        <f t="shared" si="770"/>
        <v>1.0460100056270206E-6</v>
      </c>
      <c r="BD481" s="13">
        <f t="shared" si="771"/>
        <v>1.3551396695645895E-3</v>
      </c>
      <c r="BE481" s="13">
        <f t="shared" si="772"/>
        <v>9.6655996061330556E-4</v>
      </c>
      <c r="BF481" s="13">
        <f t="shared" si="773"/>
        <v>3.4470179659081495E-4</v>
      </c>
      <c r="BG481" s="13">
        <f t="shared" si="774"/>
        <v>8.1953411007246676E-5</v>
      </c>
      <c r="BH481" s="13">
        <f t="shared" si="775"/>
        <v>1.4613417254020342E-5</v>
      </c>
      <c r="BI481" s="13">
        <f t="shared" si="776"/>
        <v>2.0846181869961832E-6</v>
      </c>
      <c r="BJ481" s="14">
        <f t="shared" si="777"/>
        <v>0.18758089940551184</v>
      </c>
      <c r="BK481" s="14">
        <f t="shared" si="778"/>
        <v>0.27227168520355272</v>
      </c>
      <c r="BL481" s="14">
        <f t="shared" si="779"/>
        <v>0.48286966975145851</v>
      </c>
      <c r="BM481" s="14">
        <f t="shared" si="780"/>
        <v>0.35904467684704461</v>
      </c>
      <c r="BN481" s="14">
        <f t="shared" si="781"/>
        <v>0.64026566745606106</v>
      </c>
    </row>
    <row r="482" spans="1:66" x14ac:dyDescent="0.25">
      <c r="A482" t="s">
        <v>290</v>
      </c>
      <c r="B482" t="s">
        <v>291</v>
      </c>
      <c r="C482" t="s">
        <v>316</v>
      </c>
      <c r="D482" s="11">
        <v>44427</v>
      </c>
      <c r="E482" s="10">
        <f>VLOOKUP(A482,home!$A$2:$E$405,3,FALSE)</f>
        <v>1.6292</v>
      </c>
      <c r="F482" s="10">
        <f>VLOOKUP(B482,home!$B$2:$E$405,3,FALSE)</f>
        <v>0.90259999999999996</v>
      </c>
      <c r="G482" s="10">
        <f>VLOOKUP(C482,away!$B$2:$E$405,4,FALSE)</f>
        <v>1.4080999999999999</v>
      </c>
      <c r="H482" s="10">
        <f>VLOOKUP(A482,away!$A$2:$E$405,3,FALSE)</f>
        <v>1.1462000000000001</v>
      </c>
      <c r="I482" s="10">
        <f>VLOOKUP(C482,away!$B$2:$E$405,3,FALSE)</f>
        <v>0.76980000000000004</v>
      </c>
      <c r="J482" s="10">
        <f>VLOOKUP(B482,home!$B$2:$E$405,4,FALSE)</f>
        <v>0.71850000000000003</v>
      </c>
      <c r="K482" s="12">
        <f t="shared" si="726"/>
        <v>2.0706334669519997</v>
      </c>
      <c r="L482" s="12">
        <f t="shared" si="727"/>
        <v>0.6339647100600001</v>
      </c>
      <c r="M482" s="13">
        <f t="shared" si="728"/>
        <v>6.6897199279152081E-2</v>
      </c>
      <c r="N482" s="13">
        <f t="shared" si="729"/>
        <v>0.13851957967276948</v>
      </c>
      <c r="O482" s="13">
        <f t="shared" si="730"/>
        <v>4.2410463544833694E-2</v>
      </c>
      <c r="P482" s="13">
        <f t="shared" si="731"/>
        <v>8.7816525164880394E-2</v>
      </c>
      <c r="Q482" s="13">
        <f t="shared" si="732"/>
        <v>0.14341163874928023</v>
      </c>
      <c r="R482" s="13">
        <f t="shared" si="733"/>
        <v>1.3443368612355349E-2</v>
      </c>
      <c r="S482" s="13">
        <f t="shared" si="734"/>
        <v>2.8819375755381467E-2</v>
      </c>
      <c r="T482" s="13">
        <f t="shared" si="735"/>
        <v>9.0917917978916921E-2</v>
      </c>
      <c r="U482" s="13">
        <f t="shared" si="736"/>
        <v>2.7836288957315047E-2</v>
      </c>
      <c r="V482" s="13">
        <f t="shared" si="737"/>
        <v>4.2034934256164119E-3</v>
      </c>
      <c r="W482" s="13">
        <f t="shared" si="738"/>
        <v>9.8984312914896636E-2</v>
      </c>
      <c r="X482" s="13">
        <f t="shared" si="739"/>
        <v>6.2752561237580773E-2</v>
      </c>
      <c r="Y482" s="13">
        <f t="shared" si="740"/>
        <v>1.9891454645252646E-2</v>
      </c>
      <c r="Z482" s="13">
        <f t="shared" si="741"/>
        <v>2.8408737615205218E-3</v>
      </c>
      <c r="AA482" s="13">
        <f t="shared" si="742"/>
        <v>5.8824082859902059E-3</v>
      </c>
      <c r="AB482" s="13">
        <f t="shared" si="743"/>
        <v>6.0901557316235359E-3</v>
      </c>
      <c r="AC482" s="13">
        <f t="shared" si="744"/>
        <v>3.4487260880188556E-4</v>
      </c>
      <c r="AD482" s="13">
        <f t="shared" si="745"/>
        <v>5.124005775620849E-2</v>
      </c>
      <c r="AE482" s="13">
        <f t="shared" si="746"/>
        <v>3.2484388358872372E-2</v>
      </c>
      <c r="AF482" s="13">
        <f t="shared" si="747"/>
        <v>1.0296977923704483E-2</v>
      </c>
      <c r="AG482" s="13">
        <f t="shared" si="748"/>
        <v>2.1759735412985115E-3</v>
      </c>
      <c r="AH482" s="13">
        <f t="shared" si="749"/>
        <v>4.5025342763485473E-4</v>
      </c>
      <c r="AI482" s="13">
        <f t="shared" si="750"/>
        <v>9.3230981587058049E-4</v>
      </c>
      <c r="AJ482" s="13">
        <f t="shared" si="751"/>
        <v>9.6523595315474052E-4</v>
      </c>
      <c r="AK482" s="13">
        <f t="shared" si="752"/>
        <v>6.6621662270250617E-4</v>
      </c>
      <c r="AL482" s="13">
        <f t="shared" si="753"/>
        <v>1.8108688827555725E-5</v>
      </c>
      <c r="AM482" s="13">
        <f t="shared" si="754"/>
        <v>2.1219875687711751E-2</v>
      </c>
      <c r="AN482" s="13">
        <f t="shared" si="755"/>
        <v>1.3452652337869424E-2</v>
      </c>
      <c r="AO482" s="13">
        <f t="shared" si="756"/>
        <v>4.2642534194576864E-3</v>
      </c>
      <c r="AP482" s="13">
        <f t="shared" si="757"/>
        <v>9.0112872756295201E-4</v>
      </c>
      <c r="AQ482" s="13">
        <f t="shared" si="758"/>
        <v>1.4282095312404591E-4</v>
      </c>
      <c r="AR482" s="13">
        <f t="shared" si="759"/>
        <v>5.7088956740810389E-5</v>
      </c>
      <c r="AS482" s="13">
        <f t="shared" si="760"/>
        <v>1.1821030442089695E-4</v>
      </c>
      <c r="AT482" s="13">
        <f t="shared" si="761"/>
        <v>1.2238510623624661E-4</v>
      </c>
      <c r="AU482" s="13">
        <f t="shared" si="762"/>
        <v>8.447156560974937E-5</v>
      </c>
      <c r="AV482" s="13">
        <f t="shared" si="763"/>
        <v>4.3727412689344649E-5</v>
      </c>
      <c r="AW482" s="13">
        <f t="shared" si="764"/>
        <v>6.6031751588989468E-7</v>
      </c>
      <c r="AX482" s="13">
        <f t="shared" si="765"/>
        <v>7.3230974605894986E-3</v>
      </c>
      <c r="AY482" s="13">
        <f t="shared" si="766"/>
        <v>4.6425853583437447E-3</v>
      </c>
      <c r="AZ482" s="13">
        <f t="shared" si="767"/>
        <v>1.4716176403155967E-3</v>
      </c>
      <c r="BA482" s="13">
        <f t="shared" si="768"/>
        <v>3.109845502206196E-4</v>
      </c>
      <c r="BB482" s="13">
        <f t="shared" si="769"/>
        <v>4.9288307553438656E-5</v>
      </c>
      <c r="BC482" s="13">
        <f t="shared" si="770"/>
        <v>6.2494095214927707E-6</v>
      </c>
      <c r="BD482" s="13">
        <f t="shared" si="771"/>
        <v>6.0320639846359574E-6</v>
      </c>
      <c r="BE482" s="13">
        <f t="shared" si="772"/>
        <v>1.2490193561383046E-5</v>
      </c>
      <c r="BF482" s="13">
        <f t="shared" si="773"/>
        <v>1.2931306398454064E-5</v>
      </c>
      <c r="BG482" s="13">
        <f t="shared" si="774"/>
        <v>8.9253319333498386E-6</v>
      </c>
      <c r="BH482" s="13">
        <f t="shared" si="775"/>
        <v>4.6202727512123914E-6</v>
      </c>
      <c r="BI482" s="13">
        <f t="shared" si="776"/>
        <v>1.9133782770213546E-6</v>
      </c>
      <c r="BJ482" s="14">
        <f t="shared" si="777"/>
        <v>0.70445941663105072</v>
      </c>
      <c r="BK482" s="14">
        <f t="shared" si="778"/>
        <v>0.19274216028100355</v>
      </c>
      <c r="BL482" s="14">
        <f t="shared" si="779"/>
        <v>9.9149496844083654E-2</v>
      </c>
      <c r="BM482" s="14">
        <f t="shared" si="780"/>
        <v>0.50205124745355934</v>
      </c>
      <c r="BN482" s="14">
        <f t="shared" si="781"/>
        <v>0.49249877502327116</v>
      </c>
    </row>
    <row r="483" spans="1:66" x14ac:dyDescent="0.25">
      <c r="A483" t="s">
        <v>290</v>
      </c>
      <c r="B483" t="s">
        <v>306</v>
      </c>
      <c r="C483" t="s">
        <v>297</v>
      </c>
      <c r="D483" s="11">
        <v>44427</v>
      </c>
      <c r="E483" s="10">
        <f>VLOOKUP(A483,home!$A$2:$E$405,3,FALSE)</f>
        <v>1.6292</v>
      </c>
      <c r="F483" s="10">
        <f>VLOOKUP(B483,home!$B$2:$E$405,3,FALSE)</f>
        <v>1.0911999999999999</v>
      </c>
      <c r="G483" s="10">
        <f>VLOOKUP(C483,away!$B$2:$E$405,4,FALSE)</f>
        <v>1.3359000000000001</v>
      </c>
      <c r="H483" s="10">
        <f>VLOOKUP(A483,away!$A$2:$E$405,3,FALSE)</f>
        <v>1.1462000000000001</v>
      </c>
      <c r="I483" s="10">
        <f>VLOOKUP(C483,away!$B$2:$E$405,3,FALSE)</f>
        <v>1.2317</v>
      </c>
      <c r="J483" s="10">
        <f>VLOOKUP(B483,home!$B$2:$E$405,4,FALSE)</f>
        <v>0.92090000000000005</v>
      </c>
      <c r="K483" s="12">
        <f t="shared" si="726"/>
        <v>2.374940363136</v>
      </c>
      <c r="L483" s="12">
        <f t="shared" si="727"/>
        <v>1.3001031738860003</v>
      </c>
      <c r="M483" s="13">
        <f t="shared" si="728"/>
        <v>2.53483019091232E-2</v>
      </c>
      <c r="N483" s="13">
        <f t="shared" si="729"/>
        <v>6.0200705340934017E-2</v>
      </c>
      <c r="O483" s="13">
        <f t="shared" si="730"/>
        <v>3.2955407764671638E-2</v>
      </c>
      <c r="P483" s="13">
        <f t="shared" si="731"/>
        <v>7.826712808392422E-2</v>
      </c>
      <c r="Q483" s="13">
        <f t="shared" si="732"/>
        <v>7.1486542501720596E-2</v>
      </c>
      <c r="R483" s="13">
        <f t="shared" si="733"/>
        <v>2.1422715115778469E-2</v>
      </c>
      <c r="S483" s="13">
        <f t="shared" si="734"/>
        <v>6.0415717002138318E-2</v>
      </c>
      <c r="T483" s="13">
        <f t="shared" si="735"/>
        <v>9.2939880796623422E-2</v>
      </c>
      <c r="U483" s="13">
        <f t="shared" si="736"/>
        <v>5.0877670816425989E-2</v>
      </c>
      <c r="V483" s="13">
        <f t="shared" si="737"/>
        <v>2.0727071790278623E-2</v>
      </c>
      <c r="W483" s="13">
        <f t="shared" si="738"/>
        <v>5.6592091736124471E-2</v>
      </c>
      <c r="X483" s="13">
        <f t="shared" si="739"/>
        <v>7.3575558082983133E-2</v>
      </c>
      <c r="Y483" s="13">
        <f t="shared" si="740"/>
        <v>4.7827908292060059E-2</v>
      </c>
      <c r="Z483" s="13">
        <f t="shared" si="741"/>
        <v>9.2839133050930649E-3</v>
      </c>
      <c r="AA483" s="13">
        <f t="shared" si="742"/>
        <v>2.2048740436120862E-2</v>
      </c>
      <c r="AB483" s="13">
        <f t="shared" si="743"/>
        <v>2.6182221809026154E-2</v>
      </c>
      <c r="AC483" s="13">
        <f t="shared" si="744"/>
        <v>3.999894126119348E-3</v>
      </c>
      <c r="AD483" s="13">
        <f t="shared" si="745"/>
        <v>3.360071072460432E-2</v>
      </c>
      <c r="AE483" s="13">
        <f t="shared" si="746"/>
        <v>4.3684390657883453E-2</v>
      </c>
      <c r="AF483" s="13">
        <f t="shared" si="747"/>
        <v>2.8397107471795104E-2</v>
      </c>
      <c r="AG483" s="13">
        <f t="shared" si="748"/>
        <v>1.2306389851087562E-2</v>
      </c>
      <c r="AH483" s="13">
        <f t="shared" si="749"/>
        <v>3.0175112885084876E-3</v>
      </c>
      <c r="AI483" s="13">
        <f t="shared" si="750"/>
        <v>7.1664093552973266E-3</v>
      </c>
      <c r="AJ483" s="13">
        <f t="shared" si="751"/>
        <v>8.5098974183255328E-3</v>
      </c>
      <c r="AK483" s="13">
        <f t="shared" si="752"/>
        <v>6.7368329549760495E-3</v>
      </c>
      <c r="AL483" s="13">
        <f t="shared" si="753"/>
        <v>4.9401372449086114E-4</v>
      </c>
      <c r="AM483" s="13">
        <f t="shared" si="754"/>
        <v>1.5959936825983893E-2</v>
      </c>
      <c r="AN483" s="13">
        <f t="shared" si="755"/>
        <v>2.0749564522481723E-2</v>
      </c>
      <c r="AO483" s="13">
        <f t="shared" si="756"/>
        <v>1.3488287346215417E-2</v>
      </c>
      <c r="AP483" s="13">
        <f t="shared" si="757"/>
        <v>5.8453883963670164E-3</v>
      </c>
      <c r="AQ483" s="13">
        <f t="shared" si="758"/>
        <v>1.8999020016782875E-3</v>
      </c>
      <c r="AR483" s="13">
        <f t="shared" si="759"/>
        <v>7.8461520068534346E-4</v>
      </c>
      <c r="AS483" s="13">
        <f t="shared" si="760"/>
        <v>1.8634143096376752E-3</v>
      </c>
      <c r="AT483" s="13">
        <f t="shared" si="761"/>
        <v>2.21274892860186E-3</v>
      </c>
      <c r="AU483" s="13">
        <f t="shared" si="762"/>
        <v>1.7517155813408321E-3</v>
      </c>
      <c r="AV483" s="13">
        <f t="shared" si="763"/>
        <v>1.0400550097151462E-3</v>
      </c>
      <c r="AW483" s="13">
        <f t="shared" si="764"/>
        <v>4.2370836766460059E-5</v>
      </c>
      <c r="AX483" s="13">
        <f t="shared" si="765"/>
        <v>6.3173163601882984E-3</v>
      </c>
      <c r="AY483" s="13">
        <f t="shared" si="766"/>
        <v>8.2131630503227641E-3</v>
      </c>
      <c r="AZ483" s="13">
        <f t="shared" si="767"/>
        <v>5.338979674683924E-3</v>
      </c>
      <c r="BA483" s="13">
        <f t="shared" si="768"/>
        <v>2.3137414734564726E-3</v>
      </c>
      <c r="BB483" s="13">
        <f t="shared" si="769"/>
        <v>7.5202565829810713E-4</v>
      </c>
      <c r="BC483" s="13">
        <f t="shared" si="770"/>
        <v>1.9554218903941549E-4</v>
      </c>
      <c r="BD483" s="13">
        <f t="shared" si="771"/>
        <v>1.7001345211503603E-4</v>
      </c>
      <c r="BE483" s="13">
        <f t="shared" si="772"/>
        <v>4.0377180970408859E-4</v>
      </c>
      <c r="BF483" s="13">
        <f t="shared" si="773"/>
        <v>4.7946698418135415E-4</v>
      </c>
      <c r="BG483" s="13">
        <f t="shared" si="774"/>
        <v>3.7956849784112932E-4</v>
      </c>
      <c r="BH483" s="13">
        <f t="shared" si="775"/>
        <v>2.253631365244494E-4</v>
      </c>
      <c r="BI483" s="13">
        <f t="shared" si="776"/>
        <v>1.0704480185896876E-4</v>
      </c>
      <c r="BJ483" s="14">
        <f t="shared" si="777"/>
        <v>0.60168513295453119</v>
      </c>
      <c r="BK483" s="14">
        <f t="shared" si="778"/>
        <v>0.19746528968639734</v>
      </c>
      <c r="BL483" s="14">
        <f t="shared" si="779"/>
        <v>0.18833518467133639</v>
      </c>
      <c r="BM483" s="14">
        <f t="shared" si="780"/>
        <v>0.6989179276876496</v>
      </c>
      <c r="BN483" s="14">
        <f t="shared" si="781"/>
        <v>0.28968080071615215</v>
      </c>
    </row>
    <row r="484" spans="1:66" x14ac:dyDescent="0.25">
      <c r="A484" t="s">
        <v>290</v>
      </c>
      <c r="B484" t="s">
        <v>298</v>
      </c>
      <c r="C484" t="s">
        <v>294</v>
      </c>
      <c r="D484" s="11">
        <v>44427</v>
      </c>
      <c r="E484" s="10">
        <f>VLOOKUP(A484,home!$A$2:$E$405,3,FALSE)</f>
        <v>1.6292</v>
      </c>
      <c r="F484" s="10">
        <f>VLOOKUP(B484,home!$B$2:$E$405,3,FALSE)</f>
        <v>0.61380000000000001</v>
      </c>
      <c r="G484" s="10">
        <f>VLOOKUP(C484,away!$B$2:$E$405,4,FALSE)</f>
        <v>0.75819999999999999</v>
      </c>
      <c r="H484" s="10">
        <f>VLOOKUP(A484,away!$A$2:$E$405,3,FALSE)</f>
        <v>1.1462000000000001</v>
      </c>
      <c r="I484" s="10">
        <f>VLOOKUP(C484,away!$B$2:$E$405,3,FALSE)</f>
        <v>0.87239999999999995</v>
      </c>
      <c r="J484" s="10">
        <f>VLOOKUP(B484,home!$B$2:$E$405,4,FALSE)</f>
        <v>1.4883</v>
      </c>
      <c r="K484" s="12">
        <f t="shared" si="726"/>
        <v>0.758202244272</v>
      </c>
      <c r="L484" s="12">
        <f t="shared" si="727"/>
        <v>1.4882179649039999</v>
      </c>
      <c r="M484" s="13">
        <f t="shared" si="728"/>
        <v>0.10577720788577337</v>
      </c>
      <c r="N484" s="13">
        <f t="shared" si="729"/>
        <v>8.0200516411819273E-2</v>
      </c>
      <c r="O484" s="13">
        <f t="shared" si="730"/>
        <v>0.15741954105299297</v>
      </c>
      <c r="P484" s="13">
        <f t="shared" si="731"/>
        <v>0.11935584931864751</v>
      </c>
      <c r="Q484" s="13">
        <f t="shared" si="732"/>
        <v>3.0404105767607367E-2</v>
      </c>
      <c r="R484" s="13">
        <f t="shared" si="733"/>
        <v>0.11713729451100348</v>
      </c>
      <c r="S484" s="13">
        <f t="shared" si="734"/>
        <v>3.3669395920242713E-2</v>
      </c>
      <c r="T484" s="13">
        <f t="shared" si="735"/>
        <v>4.5247936410194603E-2</v>
      </c>
      <c r="U484" s="13">
        <f t="shared" si="736"/>
        <v>8.8813759586193058E-2</v>
      </c>
      <c r="V484" s="13">
        <f t="shared" si="737"/>
        <v>4.2212825600661643E-3</v>
      </c>
      <c r="W484" s="13">
        <f t="shared" si="738"/>
        <v>7.6841537426943878E-3</v>
      </c>
      <c r="X484" s="13">
        <f t="shared" si="739"/>
        <v>1.1435695644962097E-2</v>
      </c>
      <c r="Y484" s="13">
        <f t="shared" si="740"/>
        <v>8.5094038500035159E-3</v>
      </c>
      <c r="Z484" s="13">
        <f t="shared" si="741"/>
        <v>5.8108608683842024E-2</v>
      </c>
      <c r="AA484" s="13">
        <f t="shared" si="742"/>
        <v>4.405807751561245E-2</v>
      </c>
      <c r="AB484" s="13">
        <f t="shared" si="743"/>
        <v>1.6702466625323553E-2</v>
      </c>
      <c r="AC484" s="13">
        <f t="shared" si="744"/>
        <v>2.9769809066215172E-4</v>
      </c>
      <c r="AD484" s="13">
        <f t="shared" si="745"/>
        <v>1.4565356532604933E-3</v>
      </c>
      <c r="AE484" s="13">
        <f t="shared" si="746"/>
        <v>2.1676425257054492E-3</v>
      </c>
      <c r="AF484" s="13">
        <f t="shared" si="747"/>
        <v>1.6129622741223656E-3</v>
      </c>
      <c r="AG484" s="13">
        <f t="shared" si="748"/>
        <v>8.0014647768710488E-4</v>
      </c>
      <c r="AH484" s="13">
        <f t="shared" si="749"/>
        <v>2.1619568839717569E-2</v>
      </c>
      <c r="AI484" s="13">
        <f t="shared" si="750"/>
        <v>1.6392005614466857E-2</v>
      </c>
      <c r="AJ484" s="13">
        <f t="shared" si="751"/>
        <v>6.2142277225039977E-3</v>
      </c>
      <c r="AK484" s="13">
        <f t="shared" si="752"/>
        <v>1.5705471352066033E-3</v>
      </c>
      <c r="AL484" s="13">
        <f t="shared" si="753"/>
        <v>1.3436546175388219E-5</v>
      </c>
      <c r="AM484" s="13">
        <f t="shared" si="754"/>
        <v>2.2086972023285798E-4</v>
      </c>
      <c r="AN484" s="13">
        <f t="shared" si="755"/>
        <v>3.2870228555385969E-4</v>
      </c>
      <c r="AO484" s="13">
        <f t="shared" si="756"/>
        <v>2.4459032323312932E-4</v>
      </c>
      <c r="AP484" s="13">
        <f t="shared" si="757"/>
        <v>1.2133457102573977E-4</v>
      </c>
      <c r="AQ484" s="13">
        <f t="shared" si="758"/>
        <v>4.514307209110656E-5</v>
      </c>
      <c r="AR484" s="13">
        <f t="shared" si="759"/>
        <v>6.4349261481492746E-3</v>
      </c>
      <c r="AS484" s="13">
        <f t="shared" si="760"/>
        <v>4.8789754472513564E-3</v>
      </c>
      <c r="AT484" s="13">
        <f t="shared" si="761"/>
        <v>1.8496250669269817E-3</v>
      </c>
      <c r="AU484" s="13">
        <f t="shared" si="762"/>
        <v>4.6746329226859522E-4</v>
      </c>
      <c r="AV484" s="13">
        <f t="shared" si="763"/>
        <v>8.8607929328206688E-5</v>
      </c>
      <c r="AW484" s="13">
        <f t="shared" si="764"/>
        <v>4.2114995300219522E-7</v>
      </c>
      <c r="AX484" s="13">
        <f t="shared" si="765"/>
        <v>2.7910652928713611E-5</v>
      </c>
      <c r="AY484" s="13">
        <f t="shared" si="766"/>
        <v>4.1537135100712029E-5</v>
      </c>
      <c r="AZ484" s="13">
        <f t="shared" si="767"/>
        <v>3.0908155333762091E-5</v>
      </c>
      <c r="BA484" s="13">
        <f t="shared" si="768"/>
        <v>1.5332690676582711E-5</v>
      </c>
      <c r="BB484" s="13">
        <f t="shared" si="769"/>
        <v>5.7045964288016131E-6</v>
      </c>
      <c r="BC484" s="13">
        <f t="shared" si="770"/>
        <v>1.6979365775739507E-6</v>
      </c>
      <c r="BD484" s="13">
        <f t="shared" si="771"/>
        <v>1.5960954494177108E-3</v>
      </c>
      <c r="BE484" s="13">
        <f t="shared" si="772"/>
        <v>1.2101631518208348E-3</v>
      </c>
      <c r="BF484" s="13">
        <f t="shared" si="773"/>
        <v>4.5877420882291698E-4</v>
      </c>
      <c r="BG484" s="13">
        <f t="shared" si="774"/>
        <v>1.1594787824788226E-4</v>
      </c>
      <c r="BH484" s="13">
        <f t="shared" si="775"/>
        <v>2.1977985376530236E-5</v>
      </c>
      <c r="BI484" s="13">
        <f t="shared" si="776"/>
        <v>3.332751567412485E-6</v>
      </c>
      <c r="BJ484" s="14">
        <f t="shared" si="777"/>
        <v>0.19060282989723945</v>
      </c>
      <c r="BK484" s="14">
        <f t="shared" si="778"/>
        <v>0.26337640745666796</v>
      </c>
      <c r="BL484" s="14">
        <f t="shared" si="779"/>
        <v>0.48705337791219816</v>
      </c>
      <c r="BM484" s="14">
        <f t="shared" si="780"/>
        <v>0.38880559301695594</v>
      </c>
      <c r="BN484" s="14">
        <f t="shared" si="781"/>
        <v>0.61029451494784392</v>
      </c>
    </row>
    <row r="485" spans="1:66" s="10" customFormat="1" x14ac:dyDescent="0.25">
      <c r="A485" t="s">
        <v>290</v>
      </c>
      <c r="B485" t="s">
        <v>301</v>
      </c>
      <c r="C485" t="s">
        <v>293</v>
      </c>
      <c r="D485" s="11">
        <v>44427</v>
      </c>
      <c r="E485" s="10">
        <f>VLOOKUP(A485,home!$A$2:$E$405,3,FALSE)</f>
        <v>1.6292</v>
      </c>
      <c r="F485" s="10">
        <f>VLOOKUP(B485,home!$B$2:$E$405,3,FALSE)</f>
        <v>0.93879999999999997</v>
      </c>
      <c r="G485" s="10">
        <f>VLOOKUP(C485,away!$B$2:$E$405,4,FALSE)</f>
        <v>1.2998000000000001</v>
      </c>
      <c r="H485" s="10">
        <f>VLOOKUP(A485,away!$A$2:$E$405,3,FALSE)</f>
        <v>1.1462000000000001</v>
      </c>
      <c r="I485" s="10">
        <f>VLOOKUP(C485,away!$B$2:$E$405,3,FALSE)</f>
        <v>0.66720000000000002</v>
      </c>
      <c r="J485" s="10">
        <f>VLOOKUP(B485,home!$B$2:$E$405,4,FALSE)</f>
        <v>1.7962</v>
      </c>
      <c r="K485" s="12">
        <f t="shared" si="726"/>
        <v>1.9880349494080001</v>
      </c>
      <c r="L485" s="12">
        <f t="shared" si="727"/>
        <v>1.3736343223680001</v>
      </c>
      <c r="M485" s="13">
        <f t="shared" si="728"/>
        <v>3.4677324724781827E-2</v>
      </c>
      <c r="N485" s="13">
        <f t="shared" si="729"/>
        <v>6.8939733504836426E-2</v>
      </c>
      <c r="O485" s="13">
        <f t="shared" si="730"/>
        <v>4.7633963449860782E-2</v>
      </c>
      <c r="P485" s="13">
        <f t="shared" si="731"/>
        <v>9.4697984117146486E-2</v>
      </c>
      <c r="Q485" s="13">
        <f t="shared" si="732"/>
        <v>6.852729980524426E-2</v>
      </c>
      <c r="R485" s="13">
        <f t="shared" si="733"/>
        <v>3.2715823552575803E-2</v>
      </c>
      <c r="S485" s="13">
        <f t="shared" si="734"/>
        <v>6.4651095975712933E-2</v>
      </c>
      <c r="T485" s="13">
        <f t="shared" si="735"/>
        <v>9.4131451031685465E-2</v>
      </c>
      <c r="U485" s="13">
        <f t="shared" si="736"/>
        <v>6.5040200621186095E-2</v>
      </c>
      <c r="V485" s="13">
        <f t="shared" si="737"/>
        <v>1.9616816555532789E-2</v>
      </c>
      <c r="W485" s="13">
        <f t="shared" si="738"/>
        <v>4.5411555667128539E-2</v>
      </c>
      <c r="X485" s="13">
        <f t="shared" si="739"/>
        <v>6.2378871496492821E-2</v>
      </c>
      <c r="Y485" s="13">
        <f t="shared" si="740"/>
        <v>4.2842879439082743E-2</v>
      </c>
      <c r="Z485" s="13">
        <f t="shared" si="741"/>
        <v>1.4979859372117845E-2</v>
      </c>
      <c r="AA485" s="13">
        <f t="shared" si="742"/>
        <v>2.9780483968987252E-2</v>
      </c>
      <c r="AB485" s="13">
        <f t="shared" si="743"/>
        <v>2.9602321470315669E-2</v>
      </c>
      <c r="AC485" s="13">
        <f t="shared" si="744"/>
        <v>3.3481406750454495E-3</v>
      </c>
      <c r="AD485" s="13">
        <f t="shared" si="745"/>
        <v>2.2569939943309615E-2</v>
      </c>
      <c r="AE485" s="13">
        <f t="shared" si="746"/>
        <v>3.1002844159914559E-2</v>
      </c>
      <c r="AF485" s="13">
        <f t="shared" si="747"/>
        <v>2.1293285414542475E-2</v>
      </c>
      <c r="AG485" s="13">
        <f t="shared" si="748"/>
        <v>9.7497292271311597E-3</v>
      </c>
      <c r="AH485" s="13">
        <f t="shared" si="749"/>
        <v>5.1442122444467584E-3</v>
      </c>
      <c r="AI485" s="13">
        <f t="shared" si="750"/>
        <v>1.0226873729132726E-2</v>
      </c>
      <c r="AJ485" s="13">
        <f t="shared" si="751"/>
        <v>1.0165691198349192E-2</v>
      </c>
      <c r="AK485" s="13">
        <f t="shared" si="752"/>
        <v>6.7365831290691625E-3</v>
      </c>
      <c r="AL485" s="13">
        <f t="shared" si="753"/>
        <v>3.6572852719614812E-4</v>
      </c>
      <c r="AM485" s="13">
        <f t="shared" si="754"/>
        <v>8.9739658826678195E-3</v>
      </c>
      <c r="AN485" s="13">
        <f t="shared" si="755"/>
        <v>1.232694754419196E-2</v>
      </c>
      <c r="AO485" s="13">
        <f t="shared" si="756"/>
        <v>8.4663591183660042E-3</v>
      </c>
      <c r="AP485" s="13">
        <f t="shared" si="757"/>
        <v>3.8765604901602759E-3</v>
      </c>
      <c r="AQ485" s="13">
        <f t="shared" si="758"/>
        <v>1.3312441355049684E-3</v>
      </c>
      <c r="AR485" s="13">
        <f t="shared" si="759"/>
        <v>1.4132533001035578E-3</v>
      </c>
      <c r="AS485" s="13">
        <f t="shared" si="760"/>
        <v>2.8095969529720656E-3</v>
      </c>
      <c r="AT485" s="13">
        <f t="shared" si="761"/>
        <v>2.7927884681293457E-3</v>
      </c>
      <c r="AU485" s="13">
        <f t="shared" si="762"/>
        <v>1.8507203603149234E-3</v>
      </c>
      <c r="AV485" s="13">
        <f t="shared" si="763"/>
        <v>9.1982418947175856E-4</v>
      </c>
      <c r="AW485" s="13">
        <f t="shared" si="764"/>
        <v>2.7742876276324817E-5</v>
      </c>
      <c r="AX485" s="13">
        <f t="shared" si="765"/>
        <v>2.9734263015897761E-3</v>
      </c>
      <c r="AY485" s="13">
        <f t="shared" si="766"/>
        <v>4.0844004228954602E-3</v>
      </c>
      <c r="AZ485" s="13">
        <f t="shared" si="767"/>
        <v>2.8052363035917897E-3</v>
      </c>
      <c r="BA485" s="13">
        <f t="shared" si="768"/>
        <v>1.2844562896554741E-3</v>
      </c>
      <c r="BB485" s="13">
        <f t="shared" si="769"/>
        <v>4.410933112630533E-4</v>
      </c>
      <c r="BC485" s="13">
        <f t="shared" si="770"/>
        <v>1.2118018234357626E-4</v>
      </c>
      <c r="BD485" s="13">
        <f t="shared" si="771"/>
        <v>3.235488732036814E-4</v>
      </c>
      <c r="BE485" s="13">
        <f t="shared" si="772"/>
        <v>6.4322646777049616E-4</v>
      </c>
      <c r="BF485" s="13">
        <f t="shared" si="773"/>
        <v>6.3937834915600252E-4</v>
      </c>
      <c r="BG485" s="13">
        <f t="shared" si="774"/>
        <v>4.2370216800564133E-4</v>
      </c>
      <c r="BH485" s="13">
        <f t="shared" si="775"/>
        <v>2.1058367953378878E-4</v>
      </c>
      <c r="BI485" s="13">
        <f t="shared" si="776"/>
        <v>8.3729542937621183E-5</v>
      </c>
      <c r="BJ485" s="14">
        <f t="shared" si="777"/>
        <v>0.51353245967159822</v>
      </c>
      <c r="BK485" s="14">
        <f t="shared" si="778"/>
        <v>0.22144149099831112</v>
      </c>
      <c r="BL485" s="14">
        <f t="shared" si="779"/>
        <v>0.24915650571552228</v>
      </c>
      <c r="BM485" s="14">
        <f t="shared" si="780"/>
        <v>0.64786152905648486</v>
      </c>
      <c r="BN485" s="14">
        <f t="shared" si="781"/>
        <v>0.34719212915444558</v>
      </c>
    </row>
    <row r="486" spans="1:66" x14ac:dyDescent="0.25">
      <c r="A486" t="s">
        <v>290</v>
      </c>
      <c r="B486" t="s">
        <v>310</v>
      </c>
      <c r="C486" t="s">
        <v>307</v>
      </c>
      <c r="D486" s="11">
        <v>44427</v>
      </c>
      <c r="E486" s="10">
        <f>VLOOKUP(A486,home!$A$2:$E$405,3,FALSE)</f>
        <v>1.6292</v>
      </c>
      <c r="F486" s="10">
        <f>VLOOKUP(B486,home!$B$2:$E$405,3,FALSE)</f>
        <v>0.8286</v>
      </c>
      <c r="G486" s="10">
        <f>VLOOKUP(C486,away!$B$2:$E$405,4,FALSE)</f>
        <v>0.79790000000000005</v>
      </c>
      <c r="H486" s="10">
        <f>VLOOKUP(A486,away!$A$2:$E$405,3,FALSE)</f>
        <v>1.1462000000000001</v>
      </c>
      <c r="I486" s="10">
        <f>VLOOKUP(C486,away!$B$2:$E$405,3,FALSE)</f>
        <v>1.0033000000000001</v>
      </c>
      <c r="J486" s="10">
        <f>VLOOKUP(B486,home!$B$2:$E$405,4,FALSE)</f>
        <v>0.56710000000000005</v>
      </c>
      <c r="K486" s="12">
        <f t="shared" si="726"/>
        <v>1.077129190248</v>
      </c>
      <c r="L486" s="12">
        <f t="shared" si="727"/>
        <v>0.65215505306600019</v>
      </c>
      <c r="M486" s="13">
        <f t="shared" si="728"/>
        <v>0.17741134789455215</v>
      </c>
      <c r="N486" s="13">
        <f t="shared" si="729"/>
        <v>0.19109494149846518</v>
      </c>
      <c r="O486" s="13">
        <f t="shared" si="730"/>
        <v>0.11569970700068227</v>
      </c>
      <c r="P486" s="13">
        <f t="shared" si="731"/>
        <v>0.12462353171357576</v>
      </c>
      <c r="Q486" s="13">
        <f t="shared" si="732"/>
        <v>0.10291696979836536</v>
      </c>
      <c r="R486" s="13">
        <f t="shared" si="733"/>
        <v>3.7727074279375314E-2</v>
      </c>
      <c r="S486" s="13">
        <f t="shared" si="734"/>
        <v>2.1885613351514281E-2</v>
      </c>
      <c r="T486" s="13">
        <f t="shared" si="735"/>
        <v>6.7117821900244901E-2</v>
      </c>
      <c r="U486" s="13">
        <f t="shared" si="736"/>
        <v>4.0636932968969676E-2</v>
      </c>
      <c r="V486" s="13">
        <f t="shared" si="737"/>
        <v>1.7081848746505069E-3</v>
      </c>
      <c r="W486" s="13">
        <f t="shared" si="738"/>
        <v>3.6951624113897061E-2</v>
      </c>
      <c r="X486" s="13">
        <f t="shared" si="739"/>
        <v>2.4098188384873428E-2</v>
      </c>
      <c r="Y486" s="13">
        <f t="shared" si="740"/>
        <v>7.8578776624658002E-3</v>
      </c>
      <c r="Z486" s="13">
        <f t="shared" si="741"/>
        <v>8.2013007095636456E-3</v>
      </c>
      <c r="AA486" s="13">
        <f t="shared" si="742"/>
        <v>8.8338603922726369E-3</v>
      </c>
      <c r="AB486" s="13">
        <f t="shared" si="743"/>
        <v>4.7576044455462521E-3</v>
      </c>
      <c r="AC486" s="13">
        <f t="shared" si="744"/>
        <v>7.4995213956517579E-5</v>
      </c>
      <c r="AD486" s="13">
        <f t="shared" si="745"/>
        <v>9.9504182400376E-3</v>
      </c>
      <c r="AE486" s="13">
        <f t="shared" si="746"/>
        <v>6.4892155353606174E-3</v>
      </c>
      <c r="AF486" s="13">
        <f t="shared" si="747"/>
        <v>2.1159873509099081E-3</v>
      </c>
      <c r="AG486" s="13">
        <f t="shared" si="748"/>
        <v>4.5998394770654542E-4</v>
      </c>
      <c r="AH486" s="13">
        <f t="shared" si="749"/>
        <v>1.3371299248639259E-3</v>
      </c>
      <c r="AI486" s="13">
        <f t="shared" si="750"/>
        <v>1.4402616732250497E-3</v>
      </c>
      <c r="AJ486" s="13">
        <f t="shared" si="751"/>
        <v>7.7567394491306354E-4</v>
      </c>
      <c r="AK486" s="13">
        <f t="shared" si="752"/>
        <v>2.7850034939356003E-4</v>
      </c>
      <c r="AL486" s="13">
        <f t="shared" si="753"/>
        <v>2.1072312534216353E-6</v>
      </c>
      <c r="AM486" s="13">
        <f t="shared" si="754"/>
        <v>2.1435771883041264E-3</v>
      </c>
      <c r="AN486" s="13">
        <f t="shared" si="755"/>
        <v>1.397944694989545E-3</v>
      </c>
      <c r="AO486" s="13">
        <f t="shared" si="756"/>
        <v>4.5583834837212013E-4</v>
      </c>
      <c r="AP486" s="13">
        <f t="shared" si="757"/>
        <v>9.9092427424045951E-5</v>
      </c>
      <c r="AQ486" s="13">
        <f t="shared" si="758"/>
        <v>1.6155906816291864E-5</v>
      </c>
      <c r="AR486" s="13">
        <f t="shared" si="759"/>
        <v>1.7440320742115412E-4</v>
      </c>
      <c r="AS486" s="13">
        <f t="shared" si="760"/>
        <v>1.8785478558620172E-4</v>
      </c>
      <c r="AT486" s="13">
        <f t="shared" si="761"/>
        <v>1.0117193654133855E-4</v>
      </c>
      <c r="AU486" s="13">
        <f t="shared" si="762"/>
        <v>3.6325082027531355E-5</v>
      </c>
      <c r="AV486" s="13">
        <f t="shared" si="763"/>
        <v>9.781701547501754E-6</v>
      </c>
      <c r="AW486" s="13">
        <f t="shared" si="764"/>
        <v>4.1117656798919571E-8</v>
      </c>
      <c r="AX486" s="13">
        <f t="shared" si="765"/>
        <v>3.8481826017868463E-4</v>
      </c>
      <c r="AY486" s="13">
        <f t="shared" si="766"/>
        <v>2.5096117288759596E-4</v>
      </c>
      <c r="AZ486" s="13">
        <f t="shared" si="767"/>
        <v>8.1832798511007884E-5</v>
      </c>
      <c r="BA486" s="13">
        <f t="shared" si="768"/>
        <v>1.778922435182855E-5</v>
      </c>
      <c r="BB486" s="13">
        <f t="shared" si="769"/>
        <v>2.9003331377924322E-6</v>
      </c>
      <c r="BC486" s="13">
        <f t="shared" si="770"/>
        <v>3.7829338227722056E-7</v>
      </c>
      <c r="BD486" s="13">
        <f t="shared" si="771"/>
        <v>1.8956322165103896E-5</v>
      </c>
      <c r="BE486" s="13">
        <f t="shared" si="772"/>
        <v>2.0418407943778574E-5</v>
      </c>
      <c r="BF486" s="13">
        <f t="shared" si="773"/>
        <v>1.0996631607317772E-5</v>
      </c>
      <c r="BG486" s="13">
        <f t="shared" si="774"/>
        <v>3.9482642995485853E-6</v>
      </c>
      <c r="BH486" s="13">
        <f t="shared" si="775"/>
        <v>1.0631976819644635E-6</v>
      </c>
      <c r="BI486" s="13">
        <f t="shared" si="776"/>
        <v>2.2904025164958671E-7</v>
      </c>
      <c r="BJ486" s="14">
        <f t="shared" si="777"/>
        <v>0.45390431708068163</v>
      </c>
      <c r="BK486" s="14">
        <f t="shared" si="778"/>
        <v>0.32595674145239029</v>
      </c>
      <c r="BL486" s="14">
        <f t="shared" si="779"/>
        <v>0.21205189355631487</v>
      </c>
      <c r="BM486" s="14">
        <f t="shared" si="780"/>
        <v>0.25038976055870349</v>
      </c>
      <c r="BN486" s="14">
        <f t="shared" si="781"/>
        <v>0.74947357218501598</v>
      </c>
    </row>
    <row r="487" spans="1:66" x14ac:dyDescent="0.25">
      <c r="A487" t="s">
        <v>290</v>
      </c>
      <c r="B487" t="s">
        <v>308</v>
      </c>
      <c r="C487" t="s">
        <v>296</v>
      </c>
      <c r="D487" s="11">
        <v>44427</v>
      </c>
      <c r="E487" s="10">
        <f>VLOOKUP(A487,home!$A$2:$E$405,3,FALSE)</f>
        <v>1.6292</v>
      </c>
      <c r="F487" s="10">
        <f>VLOOKUP(B487,home!$B$2:$E$405,3,FALSE)</f>
        <v>0.68600000000000005</v>
      </c>
      <c r="G487" s="10">
        <f>VLOOKUP(C487,away!$B$2:$E$405,4,FALSE)</f>
        <v>0.83040000000000003</v>
      </c>
      <c r="H487" s="10">
        <f>VLOOKUP(A487,away!$A$2:$E$405,3,FALSE)</f>
        <v>1.1462000000000001</v>
      </c>
      <c r="I487" s="10">
        <f>VLOOKUP(C487,away!$B$2:$E$405,3,FALSE)</f>
        <v>0.66720000000000002</v>
      </c>
      <c r="J487" s="10">
        <f>VLOOKUP(B487,home!$B$2:$E$405,4,FALSE)</f>
        <v>0.5645</v>
      </c>
      <c r="K487" s="12">
        <f t="shared" si="726"/>
        <v>0.92808094848000011</v>
      </c>
      <c r="L487" s="12">
        <f t="shared" si="727"/>
        <v>0.43169834928000006</v>
      </c>
      <c r="M487" s="13">
        <f t="shared" si="728"/>
        <v>0.25671742881331583</v>
      </c>
      <c r="N487" s="13">
        <f t="shared" si="729"/>
        <v>0.2382545548244091</v>
      </c>
      <c r="O487" s="13">
        <f t="shared" si="730"/>
        <v>0.11082449025011437</v>
      </c>
      <c r="P487" s="13">
        <f t="shared" si="731"/>
        <v>0.10285409802613868</v>
      </c>
      <c r="Q487" s="13">
        <f t="shared" si="732"/>
        <v>0.11055975661055889</v>
      </c>
      <c r="R487" s="13">
        <f t="shared" si="733"/>
        <v>2.3921374750385915E-2</v>
      </c>
      <c r="S487" s="13">
        <f t="shared" si="734"/>
        <v>1.0302149653095363E-2</v>
      </c>
      <c r="T487" s="13">
        <f t="shared" si="735"/>
        <v>4.7728464425576843E-2</v>
      </c>
      <c r="U487" s="13">
        <f t="shared" si="736"/>
        <v>2.2200972167283686E-2</v>
      </c>
      <c r="V487" s="13">
        <f t="shared" si="737"/>
        <v>4.5861852214429757E-4</v>
      </c>
      <c r="W487" s="13">
        <f t="shared" si="738"/>
        <v>3.4202801259615154E-2</v>
      </c>
      <c r="X487" s="13">
        <f t="shared" si="739"/>
        <v>1.4765292844527768E-2</v>
      </c>
      <c r="Y487" s="13">
        <f t="shared" si="740"/>
        <v>3.1870762738092167E-3</v>
      </c>
      <c r="Z487" s="13">
        <f t="shared" si="741"/>
        <v>3.442272664083292E-3</v>
      </c>
      <c r="AA487" s="13">
        <f t="shared" si="742"/>
        <v>3.1947076790091984E-3</v>
      </c>
      <c r="AB487" s="13">
        <f t="shared" si="743"/>
        <v>1.4824736664255983E-3</v>
      </c>
      <c r="AC487" s="13">
        <f t="shared" si="744"/>
        <v>1.1484123480454962E-5</v>
      </c>
      <c r="AD487" s="13">
        <f t="shared" si="745"/>
        <v>7.9357420584241414E-3</v>
      </c>
      <c r="AE487" s="13">
        <f t="shared" si="746"/>
        <v>3.4258467469335716E-3</v>
      </c>
      <c r="AF487" s="13">
        <f t="shared" si="747"/>
        <v>7.3946619276874035E-4</v>
      </c>
      <c r="AG487" s="13">
        <f t="shared" si="748"/>
        <v>1.0640877825554387E-4</v>
      </c>
      <c r="AH487" s="13">
        <f t="shared" si="749"/>
        <v>3.7150585671410623E-4</v>
      </c>
      <c r="AI487" s="13">
        <f t="shared" si="750"/>
        <v>3.4478750786510277E-4</v>
      </c>
      <c r="AJ487" s="13">
        <f t="shared" si="751"/>
        <v>1.5999535866175003E-4</v>
      </c>
      <c r="AK487" s="13">
        <f t="shared" si="752"/>
        <v>4.9496214739731593E-5</v>
      </c>
      <c r="AL487" s="13">
        <f t="shared" si="753"/>
        <v>1.8404502844439965E-7</v>
      </c>
      <c r="AM487" s="13">
        <f t="shared" si="754"/>
        <v>1.4730022032949817E-3</v>
      </c>
      <c r="AN487" s="13">
        <f t="shared" si="755"/>
        <v>6.3589261964824666E-4</v>
      </c>
      <c r="AO487" s="13">
        <f t="shared" si="756"/>
        <v>1.3725689711074148E-4</v>
      </c>
      <c r="AP487" s="13">
        <f t="shared" si="757"/>
        <v>1.9751191970000641E-5</v>
      </c>
      <c r="AQ487" s="13">
        <f t="shared" si="758"/>
        <v>2.1316392424404168E-6</v>
      </c>
      <c r="AR487" s="13">
        <f t="shared" si="759"/>
        <v>3.2075693018266397E-5</v>
      </c>
      <c r="AS487" s="13">
        <f t="shared" si="760"/>
        <v>2.9768839599545995E-5</v>
      </c>
      <c r="AT487" s="13">
        <f t="shared" si="761"/>
        <v>1.3813946445347815E-5</v>
      </c>
      <c r="AU487" s="13">
        <f t="shared" si="762"/>
        <v>4.2734868397501096E-6</v>
      </c>
      <c r="AV487" s="13">
        <f t="shared" si="763"/>
        <v>9.9153542988801964E-7</v>
      </c>
      <c r="AW487" s="13">
        <f t="shared" si="764"/>
        <v>2.0482729768882537E-9</v>
      </c>
      <c r="AX487" s="13">
        <f t="shared" si="765"/>
        <v>2.2784421365785602E-4</v>
      </c>
      <c r="AY487" s="13">
        <f t="shared" si="766"/>
        <v>9.8359970929096086E-5</v>
      </c>
      <c r="AZ487" s="13">
        <f t="shared" si="767"/>
        <v>2.1230918542659785E-5</v>
      </c>
      <c r="BA487" s="13">
        <f t="shared" si="768"/>
        <v>3.0551174961881253E-6</v>
      </c>
      <c r="BB487" s="13">
        <f t="shared" si="769"/>
        <v>3.2972229499021505E-7</v>
      </c>
      <c r="BC487" s="13">
        <f t="shared" si="770"/>
        <v>2.8468114093617831E-8</v>
      </c>
      <c r="BD487" s="13">
        <f t="shared" si="771"/>
        <v>2.3078372879996039E-6</v>
      </c>
      <c r="BE487" s="13">
        <f t="shared" si="772"/>
        <v>2.1418598191841837E-6</v>
      </c>
      <c r="BF487" s="13">
        <f t="shared" si="773"/>
        <v>9.9390964624982937E-7</v>
      </c>
      <c r="BG487" s="13">
        <f t="shared" si="774"/>
        <v>3.0747620239832104E-7</v>
      </c>
      <c r="BH487" s="13">
        <f t="shared" si="775"/>
        <v>7.1340701389215548E-8</v>
      </c>
      <c r="BI487" s="13">
        <f t="shared" si="776"/>
        <v>1.324198916210633E-8</v>
      </c>
      <c r="BJ487" s="14">
        <f t="shared" si="777"/>
        <v>0.46352429297718029</v>
      </c>
      <c r="BK487" s="14">
        <f t="shared" si="778"/>
        <v>0.37044232315413211</v>
      </c>
      <c r="BL487" s="14">
        <f t="shared" si="779"/>
        <v>0.16263656261817866</v>
      </c>
      <c r="BM487" s="14">
        <f t="shared" si="780"/>
        <v>0.15681539021599553</v>
      </c>
      <c r="BN487" s="14">
        <f t="shared" si="781"/>
        <v>0.84313170327492282</v>
      </c>
    </row>
    <row r="488" spans="1:66" x14ac:dyDescent="0.25">
      <c r="A488" t="s">
        <v>290</v>
      </c>
      <c r="B488" t="s">
        <v>299</v>
      </c>
      <c r="C488" t="s">
        <v>314</v>
      </c>
      <c r="D488" s="11">
        <v>44427</v>
      </c>
      <c r="E488" s="10">
        <f>VLOOKUP(A488,home!$A$2:$E$405,3,FALSE)</f>
        <v>1.6292</v>
      </c>
      <c r="F488" s="10">
        <f>VLOOKUP(B488,home!$B$2:$E$405,3,FALSE)</f>
        <v>0.90259999999999996</v>
      </c>
      <c r="G488" s="10">
        <f>VLOOKUP(C488,away!$B$2:$E$405,4,FALSE)</f>
        <v>0.64990000000000003</v>
      </c>
      <c r="H488" s="10">
        <f>VLOOKUP(A488,away!$A$2:$E$405,3,FALSE)</f>
        <v>1.1462000000000001</v>
      </c>
      <c r="I488" s="10">
        <f>VLOOKUP(C488,away!$B$2:$E$405,3,FALSE)</f>
        <v>1.2829999999999999</v>
      </c>
      <c r="J488" s="10">
        <f>VLOOKUP(B488,home!$B$2:$E$405,4,FALSE)</f>
        <v>1.0777000000000001</v>
      </c>
      <c r="K488" s="12">
        <f t="shared" si="726"/>
        <v>0.95568829640800002</v>
      </c>
      <c r="L488" s="12">
        <f t="shared" si="727"/>
        <v>1.5848382464200002</v>
      </c>
      <c r="M488" s="13">
        <f t="shared" si="728"/>
        <v>7.8824884184326538E-2</v>
      </c>
      <c r="N488" s="13">
        <f t="shared" si="729"/>
        <v>7.5332019280676926E-2</v>
      </c>
      <c r="O488" s="13">
        <f t="shared" si="730"/>
        <v>0.12492469122494765</v>
      </c>
      <c r="P488" s="13">
        <f t="shared" si="731"/>
        <v>0.11938906533606564</v>
      </c>
      <c r="Q488" s="13">
        <f t="shared" si="732"/>
        <v>3.5996964585662365E-2</v>
      </c>
      <c r="R488" s="13">
        <f t="shared" si="733"/>
        <v>9.8992714287753025E-2</v>
      </c>
      <c r="S488" s="13">
        <f t="shared" si="734"/>
        <v>4.5207008767967079E-2</v>
      </c>
      <c r="T488" s="13">
        <f t="shared" si="735"/>
        <v>5.7049366230383987E-2</v>
      </c>
      <c r="U488" s="13">
        <f t="shared" si="736"/>
        <v>9.4606178474466576E-2</v>
      </c>
      <c r="V488" s="13">
        <f t="shared" si="737"/>
        <v>7.6078943559468488E-3</v>
      </c>
      <c r="W488" s="13">
        <f t="shared" si="738"/>
        <v>1.146729258691026E-2</v>
      </c>
      <c r="X488" s="13">
        <f t="shared" si="739"/>
        <v>1.8173803874623921E-2</v>
      </c>
      <c r="Y488" s="13">
        <f t="shared" si="740"/>
        <v>1.4401269731719995E-2</v>
      </c>
      <c r="Z488" s="13">
        <f t="shared" si="741"/>
        <v>5.2295813240052884E-2</v>
      </c>
      <c r="AA488" s="13">
        <f t="shared" si="742"/>
        <v>4.997849666465707E-2</v>
      </c>
      <c r="AB488" s="13">
        <f t="shared" si="743"/>
        <v>2.3881932167239512E-2</v>
      </c>
      <c r="AC488" s="13">
        <f t="shared" si="744"/>
        <v>7.2018770288328939E-4</v>
      </c>
      <c r="AD488" s="13">
        <f t="shared" si="745"/>
        <v>2.739789329199088E-3</v>
      </c>
      <c r="AE488" s="13">
        <f t="shared" si="746"/>
        <v>4.342122916048111E-3</v>
      </c>
      <c r="AF488" s="13">
        <f t="shared" si="747"/>
        <v>3.4407812340048935E-3</v>
      </c>
      <c r="AG488" s="13">
        <f t="shared" si="748"/>
        <v>1.8176938990717203E-3</v>
      </c>
      <c r="AH488" s="13">
        <f t="shared" si="749"/>
        <v>2.0720101237618305E-2</v>
      </c>
      <c r="AI488" s="13">
        <f t="shared" si="750"/>
        <v>1.9801958253180731E-2</v>
      </c>
      <c r="AJ488" s="13">
        <f t="shared" si="751"/>
        <v>9.4622498742623126E-3</v>
      </c>
      <c r="AK488" s="13">
        <f t="shared" si="752"/>
        <v>3.0143204875068548E-3</v>
      </c>
      <c r="AL488" s="13">
        <f t="shared" si="753"/>
        <v>4.3632179154339047E-5</v>
      </c>
      <c r="AM488" s="13">
        <f t="shared" si="754"/>
        <v>5.2367691930781883E-4</v>
      </c>
      <c r="AN488" s="13">
        <f t="shared" si="755"/>
        <v>8.2994321048643143E-4</v>
      </c>
      <c r="AO488" s="13">
        <f t="shared" si="756"/>
        <v>6.5766287116775072E-4</v>
      </c>
      <c r="AP488" s="13">
        <f t="shared" si="757"/>
        <v>3.4742975715901361E-4</v>
      </c>
      <c r="AQ488" s="13">
        <f t="shared" si="758"/>
        <v>1.3765499177250437E-4</v>
      </c>
      <c r="AR488" s="13">
        <f t="shared" si="759"/>
        <v>6.5676017822143698E-3</v>
      </c>
      <c r="AS488" s="13">
        <f t="shared" si="760"/>
        <v>6.2765801587305959E-3</v>
      </c>
      <c r="AT488" s="13">
        <f t="shared" si="761"/>
        <v>2.9992270995827484E-3</v>
      </c>
      <c r="AU488" s="13">
        <f t="shared" si="762"/>
        <v>9.5544207911364817E-4</v>
      </c>
      <c r="AV488" s="13">
        <f t="shared" si="763"/>
        <v>2.2827620322615993E-4</v>
      </c>
      <c r="AW488" s="13">
        <f t="shared" si="764"/>
        <v>1.8357165104074034E-6</v>
      </c>
      <c r="AX488" s="13">
        <f t="shared" si="765"/>
        <v>8.3411983813579815E-5</v>
      </c>
      <c r="AY488" s="13">
        <f t="shared" si="766"/>
        <v>1.3219450215752726E-4</v>
      </c>
      <c r="AZ488" s="13">
        <f t="shared" si="767"/>
        <v>1.0475345149285023E-4</v>
      </c>
      <c r="BA488" s="13">
        <f t="shared" si="768"/>
        <v>5.5339092123457117E-5</v>
      </c>
      <c r="BB488" s="13">
        <f t="shared" si="769"/>
        <v>2.1925877429853652E-5</v>
      </c>
      <c r="BC488" s="13">
        <f t="shared" si="770"/>
        <v>6.9497938274298198E-6</v>
      </c>
      <c r="BD488" s="13">
        <f t="shared" si="771"/>
        <v>1.7347644152849156E-3</v>
      </c>
      <c r="BE488" s="13">
        <f t="shared" si="772"/>
        <v>1.6578940487128613E-3</v>
      </c>
      <c r="BF488" s="13">
        <f t="shared" si="773"/>
        <v>7.9221496951967793E-4</v>
      </c>
      <c r="BG488" s="13">
        <f t="shared" si="774"/>
        <v>2.5237019153639229E-4</v>
      </c>
      <c r="BH488" s="13">
        <f t="shared" si="775"/>
        <v>6.029680960339384E-5</v>
      </c>
      <c r="BI488" s="13">
        <f t="shared" si="776"/>
        <v>1.1524991049741001E-5</v>
      </c>
      <c r="BJ488" s="14">
        <f t="shared" si="777"/>
        <v>0.22766204611903951</v>
      </c>
      <c r="BK488" s="14">
        <f t="shared" si="778"/>
        <v>0.2519248670285012</v>
      </c>
      <c r="BL488" s="14">
        <f t="shared" si="779"/>
        <v>0.46691883542020651</v>
      </c>
      <c r="BM488" s="14">
        <f t="shared" si="780"/>
        <v>0.46521086412272078</v>
      </c>
      <c r="BN488" s="14">
        <f t="shared" si="781"/>
        <v>0.53346033889943212</v>
      </c>
    </row>
    <row r="489" spans="1:66" x14ac:dyDescent="0.25">
      <c r="A489" t="s">
        <v>290</v>
      </c>
      <c r="B489" t="s">
        <v>305</v>
      </c>
      <c r="C489" t="s">
        <v>309</v>
      </c>
      <c r="D489" s="11">
        <v>44427</v>
      </c>
      <c r="E489" s="10">
        <f>VLOOKUP(A489,home!$A$2:$E$405,3,FALSE)</f>
        <v>1.6292</v>
      </c>
      <c r="F489" s="10">
        <f>VLOOKUP(B489,home!$B$2:$E$405,3,FALSE)</f>
        <v>1.2958000000000001</v>
      </c>
      <c r="G489" s="10">
        <f>VLOOKUP(C489,away!$B$2:$E$405,4,FALSE)</f>
        <v>1.1253</v>
      </c>
      <c r="H489" s="10">
        <f>VLOOKUP(A489,away!$A$2:$E$405,3,FALSE)</f>
        <v>1.1462000000000001</v>
      </c>
      <c r="I489" s="10">
        <f>VLOOKUP(C489,away!$B$2:$E$405,3,FALSE)</f>
        <v>1.0663</v>
      </c>
      <c r="J489" s="10">
        <f>VLOOKUP(B489,home!$B$2:$E$405,4,FALSE)</f>
        <v>0.92090000000000005</v>
      </c>
      <c r="K489" s="12">
        <f t="shared" si="726"/>
        <v>2.375640365208</v>
      </c>
      <c r="L489" s="12">
        <f t="shared" si="727"/>
        <v>1.1255175889540001</v>
      </c>
      <c r="M489" s="13">
        <f t="shared" si="728"/>
        <v>3.0162436473890213E-2</v>
      </c>
      <c r="N489" s="13">
        <f t="shared" si="729"/>
        <v>7.1655101600395635E-2</v>
      </c>
      <c r="O489" s="13">
        <f t="shared" si="730"/>
        <v>3.3948352777071103E-2</v>
      </c>
      <c r="P489" s="13">
        <f t="shared" si="731"/>
        <v>8.0649077189531196E-2</v>
      </c>
      <c r="Q489" s="13">
        <f t="shared" si="732"/>
        <v>8.511337586749014E-2</v>
      </c>
      <c r="R489" s="13">
        <f t="shared" si="733"/>
        <v>1.9104734083304455E-2</v>
      </c>
      <c r="S489" s="13">
        <f t="shared" si="734"/>
        <v>5.3910380028096547E-2</v>
      </c>
      <c r="T489" s="13">
        <f t="shared" si="735"/>
        <v>9.5796601594113073E-2</v>
      </c>
      <c r="U489" s="13">
        <f t="shared" si="736"/>
        <v>4.5385977454863106E-2</v>
      </c>
      <c r="V489" s="13">
        <f t="shared" si="737"/>
        <v>1.60163247494448E-2</v>
      </c>
      <c r="W489" s="13">
        <f t="shared" si="738"/>
        <v>6.7399590443310009E-2</v>
      </c>
      <c r="X489" s="13">
        <f t="shared" si="739"/>
        <v>7.5859424532241343E-2</v>
      </c>
      <c r="Y489" s="13">
        <f t="shared" si="740"/>
        <v>4.2690558299483108E-2</v>
      </c>
      <c r="Z489" s="13">
        <f t="shared" si="741"/>
        <v>7.1675714143493788E-3</v>
      </c>
      <c r="AA489" s="13">
        <f t="shared" si="742"/>
        <v>1.7027571972439374E-2</v>
      </c>
      <c r="AB489" s="13">
        <f t="shared" si="743"/>
        <v>2.0225693649605699E-2</v>
      </c>
      <c r="AC489" s="13">
        <f t="shared" si="744"/>
        <v>2.6765531112861213E-3</v>
      </c>
      <c r="AD489" s="13">
        <f t="shared" si="745"/>
        <v>4.002929691390366E-2</v>
      </c>
      <c r="AE489" s="13">
        <f t="shared" si="746"/>
        <v>4.5053677750060632E-2</v>
      </c>
      <c r="AF489" s="13">
        <f t="shared" si="747"/>
        <v>2.535435337737937E-2</v>
      </c>
      <c r="AG489" s="13">
        <f t="shared" si="748"/>
        <v>9.5122568942652436E-3</v>
      </c>
      <c r="AH489" s="13">
        <f t="shared" si="749"/>
        <v>2.0168069242335316E-3</v>
      </c>
      <c r="AI489" s="13">
        <f t="shared" si="750"/>
        <v>4.7912079380401694E-3</v>
      </c>
      <c r="AJ489" s="13">
        <f t="shared" si="751"/>
        <v>5.6910934878566105E-3</v>
      </c>
      <c r="AK489" s="13">
        <f t="shared" si="752"/>
        <v>4.5066638039748495E-3</v>
      </c>
      <c r="AL489" s="13">
        <f t="shared" si="753"/>
        <v>2.8626538663194885E-4</v>
      </c>
      <c r="AM489" s="13">
        <f t="shared" si="754"/>
        <v>1.9019042707913117E-2</v>
      </c>
      <c r="AN489" s="13">
        <f t="shared" si="755"/>
        <v>2.1406267092823523E-2</v>
      </c>
      <c r="AO489" s="13">
        <f t="shared" si="756"/>
        <v>1.2046565063410045E-2</v>
      </c>
      <c r="AP489" s="13">
        <f t="shared" si="757"/>
        <v>4.5195402884489217E-3</v>
      </c>
      <c r="AQ489" s="13">
        <f t="shared" si="758"/>
        <v>1.2717055221588744E-3</v>
      </c>
      <c r="AR489" s="13">
        <f t="shared" si="759"/>
        <v>4.5399033334981155E-4</v>
      </c>
      <c r="AS489" s="13">
        <f t="shared" si="760"/>
        <v>1.0785177613200478E-3</v>
      </c>
      <c r="AT489" s="13">
        <f t="shared" si="761"/>
        <v>1.281085164192837E-3</v>
      </c>
      <c r="AU489" s="13">
        <f t="shared" si="762"/>
        <v>1.0144658757752071E-3</v>
      </c>
      <c r="AV489" s="13">
        <f t="shared" si="763"/>
        <v>6.0250152090441668E-4</v>
      </c>
      <c r="AW489" s="13">
        <f t="shared" si="764"/>
        <v>2.1261765333657131E-5</v>
      </c>
      <c r="AX489" s="13">
        <f t="shared" si="765"/>
        <v>7.5304009274222098E-3</v>
      </c>
      <c r="AY489" s="13">
        <f t="shared" si="766"/>
        <v>8.4755986956892102E-3</v>
      </c>
      <c r="AZ489" s="13">
        <f t="shared" si="767"/>
        <v>4.7697177044568953E-3</v>
      </c>
      <c r="BA489" s="13">
        <f t="shared" si="768"/>
        <v>1.7894670569038439E-3</v>
      </c>
      <c r="BB489" s="13">
        <f t="shared" si="769"/>
        <v>5.0351916184975638E-4</v>
      </c>
      <c r="BC489" s="13">
        <f t="shared" si="770"/>
        <v>1.1334393460745537E-4</v>
      </c>
      <c r="BD489" s="13">
        <f t="shared" si="771"/>
        <v>8.5162350900050291E-5</v>
      </c>
      <c r="BE489" s="13">
        <f t="shared" si="772"/>
        <v>2.0231511839416728E-4</v>
      </c>
      <c r="BF489" s="13">
        <f t="shared" si="773"/>
        <v>2.4031398087450974E-4</v>
      </c>
      <c r="BG489" s="13">
        <f t="shared" si="774"/>
        <v>1.9029986442976955E-4</v>
      </c>
      <c r="BH489" s="13">
        <f t="shared" si="775"/>
        <v>1.1302100985824265E-4</v>
      </c>
      <c r="BI489" s="13">
        <f t="shared" si="776"/>
        <v>5.3699454627162524E-5</v>
      </c>
      <c r="BJ489" s="14">
        <f t="shared" si="777"/>
        <v>0.63990940542832619</v>
      </c>
      <c r="BK489" s="14">
        <f t="shared" si="778"/>
        <v>0.19217663563457005</v>
      </c>
      <c r="BL489" s="14">
        <f t="shared" si="779"/>
        <v>0.15801347452601511</v>
      </c>
      <c r="BM489" s="14">
        <f t="shared" si="780"/>
        <v>0.66817967208122242</v>
      </c>
      <c r="BN489" s="14">
        <f t="shared" si="781"/>
        <v>0.32063307799168267</v>
      </c>
    </row>
    <row r="490" spans="1:66" x14ac:dyDescent="0.25">
      <c r="A490" t="s">
        <v>290</v>
      </c>
      <c r="B490" t="s">
        <v>315</v>
      </c>
      <c r="C490" t="s">
        <v>311</v>
      </c>
      <c r="D490" s="11">
        <v>44427</v>
      </c>
      <c r="E490" s="10">
        <f>VLOOKUP(A490,home!$A$2:$E$405,3,FALSE)</f>
        <v>1.6292</v>
      </c>
      <c r="F490" s="10">
        <f>VLOOKUP(B490,home!$B$2:$E$405,3,FALSE)</f>
        <v>1.163</v>
      </c>
      <c r="G490" s="10">
        <f>VLOOKUP(C490,away!$B$2:$E$405,4,FALSE)</f>
        <v>1.0229999999999999</v>
      </c>
      <c r="H490" s="10">
        <f>VLOOKUP(A490,away!$A$2:$E$405,3,FALSE)</f>
        <v>1.1462000000000001</v>
      </c>
      <c r="I490" s="10">
        <f>VLOOKUP(C490,away!$B$2:$E$405,3,FALSE)</f>
        <v>1.0663</v>
      </c>
      <c r="J490" s="10">
        <f>VLOOKUP(B490,home!$B$2:$E$405,4,FALSE)</f>
        <v>0.91839999999999999</v>
      </c>
      <c r="K490" s="12">
        <f t="shared" si="726"/>
        <v>1.9383390707999999</v>
      </c>
      <c r="L490" s="12">
        <f t="shared" si="727"/>
        <v>1.1224621063040001</v>
      </c>
      <c r="M490" s="13">
        <f t="shared" si="728"/>
        <v>4.685014491634925E-2</v>
      </c>
      <c r="N490" s="13">
        <f t="shared" si="729"/>
        <v>9.0811466364001725E-2</v>
      </c>
      <c r="O490" s="13">
        <f t="shared" si="730"/>
        <v>5.2587512343453019E-2</v>
      </c>
      <c r="P490" s="13">
        <f t="shared" si="731"/>
        <v>0.10193242981149224</v>
      </c>
      <c r="Q490" s="13">
        <f t="shared" si="732"/>
        <v>8.8011706664992292E-2</v>
      </c>
      <c r="R490" s="13">
        <f t="shared" si="733"/>
        <v>2.9513744935159947E-2</v>
      </c>
      <c r="S490" s="13">
        <f t="shared" si="734"/>
        <v>5.5443906661476153E-2</v>
      </c>
      <c r="T490" s="13">
        <f t="shared" si="735"/>
        <v>9.8789805642597053E-2</v>
      </c>
      <c r="U490" s="13">
        <f t="shared" si="736"/>
        <v>5.7207644933446128E-2</v>
      </c>
      <c r="V490" s="13">
        <f t="shared" si="737"/>
        <v>1.3403331300816525E-2</v>
      </c>
      <c r="W490" s="13">
        <f t="shared" si="738"/>
        <v>5.686550990551445E-2</v>
      </c>
      <c r="X490" s="13">
        <f t="shared" si="739"/>
        <v>6.3829380024594734E-2</v>
      </c>
      <c r="Y490" s="13">
        <f t="shared" si="740"/>
        <v>3.5823030173242544E-2</v>
      </c>
      <c r="Z490" s="13">
        <f t="shared" si="741"/>
        <v>1.1042686768279549E-2</v>
      </c>
      <c r="AA490" s="13">
        <f t="shared" si="742"/>
        <v>2.1404471209562431E-2</v>
      </c>
      <c r="AB490" s="13">
        <f t="shared" si="743"/>
        <v>2.0744561417654302E-2</v>
      </c>
      <c r="AC490" s="13">
        <f t="shared" si="744"/>
        <v>1.8226119277486553E-3</v>
      </c>
      <c r="AD490" s="13">
        <f t="shared" si="745"/>
        <v>2.7556159907705775E-2</v>
      </c>
      <c r="AE490" s="13">
        <f t="shared" si="746"/>
        <v>3.0930745291653267E-2</v>
      </c>
      <c r="AF490" s="13">
        <f t="shared" si="747"/>
        <v>1.7359294754810833E-2</v>
      </c>
      <c r="AG490" s="13">
        <f t="shared" si="748"/>
        <v>6.4950501848123161E-3</v>
      </c>
      <c r="AH490" s="13">
        <f t="shared" si="749"/>
        <v>3.0987493622945954E-3</v>
      </c>
      <c r="AI490" s="13">
        <f t="shared" si="750"/>
        <v>6.0064269595521969E-3</v>
      </c>
      <c r="AJ490" s="13">
        <f t="shared" si="751"/>
        <v>5.8212460258032384E-3</v>
      </c>
      <c r="AK490" s="13">
        <f t="shared" si="752"/>
        <v>3.7611828708512146E-3</v>
      </c>
      <c r="AL490" s="13">
        <f t="shared" si="753"/>
        <v>1.5861915708525022E-4</v>
      </c>
      <c r="AM490" s="13">
        <f t="shared" si="754"/>
        <v>1.0682636278063727E-2</v>
      </c>
      <c r="AN490" s="13">
        <f t="shared" si="755"/>
        <v>1.1990854417554936E-2</v>
      </c>
      <c r="AO490" s="13">
        <f t="shared" si="756"/>
        <v>6.7296398529566696E-3</v>
      </c>
      <c r="AP490" s="13">
        <f t="shared" si="757"/>
        <v>2.5179219080056947E-3</v>
      </c>
      <c r="AQ490" s="13">
        <f t="shared" si="758"/>
        <v>7.0656798209226511E-4</v>
      </c>
      <c r="AR490" s="13">
        <f t="shared" si="759"/>
        <v>6.9564574722187384E-4</v>
      </c>
      <c r="AS490" s="13">
        <f t="shared" si="760"/>
        <v>1.3483973312760184E-3</v>
      </c>
      <c r="AT490" s="13">
        <f t="shared" si="761"/>
        <v>1.3068256150873788E-3</v>
      </c>
      <c r="AU490" s="13">
        <f t="shared" si="762"/>
        <v>8.4435704948203621E-4</v>
      </c>
      <c r="AV490" s="13">
        <f t="shared" si="763"/>
        <v>4.0916256467911003E-4</v>
      </c>
      <c r="AW490" s="13">
        <f t="shared" si="764"/>
        <v>9.5863785629804891E-6</v>
      </c>
      <c r="AX490" s="13">
        <f t="shared" si="765"/>
        <v>3.4510952128194022E-3</v>
      </c>
      <c r="AY490" s="13">
        <f t="shared" si="766"/>
        <v>3.8737236016369177E-3</v>
      </c>
      <c r="AZ490" s="13">
        <f t="shared" si="767"/>
        <v>2.1740539765664466E-3</v>
      </c>
      <c r="BA490" s="13">
        <f t="shared" si="768"/>
        <v>8.1343106858512021E-4</v>
      </c>
      <c r="BB490" s="13">
        <f t="shared" si="769"/>
        <v>2.2826138764429202E-4</v>
      </c>
      <c r="BC490" s="13">
        <f t="shared" si="770"/>
        <v>5.1242951592617192E-5</v>
      </c>
      <c r="BD490" s="13">
        <f t="shared" si="771"/>
        <v>1.3013933177801393E-4</v>
      </c>
      <c r="BE490" s="13">
        <f t="shared" si="772"/>
        <v>2.5225415143312839E-4</v>
      </c>
      <c r="BF490" s="13">
        <f t="shared" si="773"/>
        <v>2.4447703874716628E-4</v>
      </c>
      <c r="BG490" s="13">
        <f t="shared" si="774"/>
        <v>1.5795979870570601E-4</v>
      </c>
      <c r="BH490" s="13">
        <f t="shared" si="775"/>
        <v>7.6544912361743315E-5</v>
      </c>
      <c r="BI490" s="13">
        <f t="shared" si="776"/>
        <v>2.96739988603458E-5</v>
      </c>
      <c r="BJ490" s="14">
        <f t="shared" si="777"/>
        <v>0.55969157755144316</v>
      </c>
      <c r="BK490" s="14">
        <f t="shared" si="778"/>
        <v>0.22348476737660503</v>
      </c>
      <c r="BL490" s="14">
        <f t="shared" si="779"/>
        <v>0.2056409775974096</v>
      </c>
      <c r="BM490" s="14">
        <f t="shared" si="780"/>
        <v>0.5862888670352151</v>
      </c>
      <c r="BN490" s="14">
        <f t="shared" si="781"/>
        <v>0.40970700503544849</v>
      </c>
    </row>
    <row r="491" spans="1:66" x14ac:dyDescent="0.25">
      <c r="A491" t="s">
        <v>290</v>
      </c>
      <c r="B491" t="s">
        <v>292</v>
      </c>
      <c r="C491" t="s">
        <v>317</v>
      </c>
      <c r="D491" s="11">
        <v>44427</v>
      </c>
      <c r="E491" s="10">
        <f>VLOOKUP(A491,home!$A$2:$E$405,3,FALSE)</f>
        <v>1.6292</v>
      </c>
      <c r="F491" s="10">
        <f>VLOOKUP(B491,home!$B$2:$E$405,3,FALSE)</f>
        <v>0.97489999999999999</v>
      </c>
      <c r="G491" s="10">
        <f>VLOOKUP(C491,away!$B$2:$E$405,4,FALSE)</f>
        <v>1.0570999999999999</v>
      </c>
      <c r="H491" s="10">
        <f>VLOOKUP(A491,away!$A$2:$E$405,3,FALSE)</f>
        <v>1.1462000000000001</v>
      </c>
      <c r="I491" s="10">
        <f>VLOOKUP(C491,away!$B$2:$E$405,3,FALSE)</f>
        <v>1.0179</v>
      </c>
      <c r="J491" s="10">
        <f>VLOOKUP(B491,home!$B$2:$E$405,4,FALSE)</f>
        <v>1.2829999999999999</v>
      </c>
      <c r="K491" s="12">
        <f t="shared" si="726"/>
        <v>1.6789994142679998</v>
      </c>
      <c r="L491" s="12">
        <f t="shared" si="727"/>
        <v>1.4968978853400001</v>
      </c>
      <c r="M491" s="13">
        <f t="shared" si="728"/>
        <v>4.1756619071866632E-2</v>
      </c>
      <c r="N491" s="13">
        <f t="shared" si="729"/>
        <v>7.0109338963476056E-2</v>
      </c>
      <c r="O491" s="13">
        <f t="shared" si="730"/>
        <v>6.2505394787625082E-2</v>
      </c>
      <c r="P491" s="13">
        <f t="shared" si="731"/>
        <v>0.10494652123701259</v>
      </c>
      <c r="Q491" s="13">
        <f t="shared" si="732"/>
        <v>5.8856769527196505E-2</v>
      </c>
      <c r="R491" s="13">
        <f t="shared" si="733"/>
        <v>4.6782096639968934E-2</v>
      </c>
      <c r="S491" s="13">
        <f t="shared" si="734"/>
        <v>6.5940278239451811E-2</v>
      </c>
      <c r="T491" s="13">
        <f t="shared" si="735"/>
        <v>8.8102573843204218E-2</v>
      </c>
      <c r="U491" s="13">
        <f t="shared" si="736"/>
        <v>7.8547112856736795E-2</v>
      </c>
      <c r="V491" s="13">
        <f t="shared" si="737"/>
        <v>1.8414120694975337E-2</v>
      </c>
      <c r="W491" s="13">
        <f t="shared" si="738"/>
        <v>3.2940160520623193E-2</v>
      </c>
      <c r="X491" s="13">
        <f t="shared" si="739"/>
        <v>4.9308056626081016E-2</v>
      </c>
      <c r="Y491" s="13">
        <f t="shared" si="740"/>
        <v>3.6904562846902834E-2</v>
      </c>
      <c r="Z491" s="13">
        <f t="shared" si="741"/>
        <v>2.3342673844047014E-2</v>
      </c>
      <c r="AA491" s="13">
        <f t="shared" si="742"/>
        <v>3.9192335711603896E-2</v>
      </c>
      <c r="AB491" s="13">
        <f t="shared" si="743"/>
        <v>3.2901954351788887E-2</v>
      </c>
      <c r="AC491" s="13">
        <f t="shared" si="744"/>
        <v>2.8925023617964486E-3</v>
      </c>
      <c r="AD491" s="13">
        <f t="shared" si="745"/>
        <v>1.3826627555005059E-2</v>
      </c>
      <c r="AE491" s="13">
        <f t="shared" si="746"/>
        <v>2.0697049548470851E-2</v>
      </c>
      <c r="AF491" s="13">
        <f t="shared" si="747"/>
        <v>1.5490684850941613E-2</v>
      </c>
      <c r="AG491" s="13">
        <f t="shared" si="748"/>
        <v>7.7293244652809606E-3</v>
      </c>
      <c r="AH491" s="13">
        <f t="shared" si="749"/>
        <v>8.7353997788338252E-3</v>
      </c>
      <c r="AI491" s="13">
        <f t="shared" si="750"/>
        <v>1.4666731112058806E-2</v>
      </c>
      <c r="AJ491" s="13">
        <f t="shared" si="751"/>
        <v>1.2312716473186497E-2</v>
      </c>
      <c r="AK491" s="13">
        <f t="shared" si="752"/>
        <v>6.8910145821760261E-3</v>
      </c>
      <c r="AL491" s="13">
        <f t="shared" si="753"/>
        <v>2.9078796826719253E-4</v>
      </c>
      <c r="AM491" s="13">
        <f t="shared" si="754"/>
        <v>4.6429799132310552E-3</v>
      </c>
      <c r="AN491" s="13">
        <f t="shared" si="755"/>
        <v>6.9500668137916638E-3</v>
      </c>
      <c r="AO491" s="13">
        <f t="shared" si="756"/>
        <v>5.201770158268228E-3</v>
      </c>
      <c r="AP491" s="13">
        <f t="shared" si="757"/>
        <v>2.5955062499788102E-3</v>
      </c>
      <c r="AQ491" s="13">
        <f t="shared" si="758"/>
        <v>9.7130195424500836E-4</v>
      </c>
      <c r="AR491" s="13">
        <f t="shared" si="759"/>
        <v>2.6152002913071718E-3</v>
      </c>
      <c r="AS491" s="13">
        <f t="shared" si="760"/>
        <v>4.3909197572982433E-3</v>
      </c>
      <c r="AT491" s="13">
        <f t="shared" si="761"/>
        <v>3.6861758503007706E-3</v>
      </c>
      <c r="AU491" s="13">
        <f t="shared" si="762"/>
        <v>2.0630290311812799E-3</v>
      </c>
      <c r="AV491" s="13">
        <f t="shared" si="763"/>
        <v>8.6595613374281205E-4</v>
      </c>
      <c r="AW491" s="13">
        <f t="shared" si="764"/>
        <v>2.0300963566131546E-5</v>
      </c>
      <c r="AX491" s="13">
        <f t="shared" si="765"/>
        <v>1.2992600924621731E-3</v>
      </c>
      <c r="AY491" s="13">
        <f t="shared" si="766"/>
        <v>1.9448596849132801E-3</v>
      </c>
      <c r="AZ491" s="13">
        <f t="shared" si="767"/>
        <v>1.4556281748148543E-3</v>
      </c>
      <c r="BA491" s="13">
        <f t="shared" si="768"/>
        <v>7.2630891224056005E-4</v>
      </c>
      <c r="BB491" s="13">
        <f t="shared" si="769"/>
        <v>2.7180256870912241E-4</v>
      </c>
      <c r="BC491" s="13">
        <f t="shared" si="770"/>
        <v>8.1372138066133104E-5</v>
      </c>
      <c r="BD491" s="13">
        <f t="shared" si="771"/>
        <v>6.5244796429971019E-4</v>
      </c>
      <c r="BE491" s="13">
        <f t="shared" si="772"/>
        <v>1.0954597498995622E-3</v>
      </c>
      <c r="BF491" s="13">
        <f t="shared" si="773"/>
        <v>9.196381392177676E-4</v>
      </c>
      <c r="BG491" s="13">
        <f t="shared" si="774"/>
        <v>5.1469063236171491E-4</v>
      </c>
      <c r="BH491" s="13">
        <f t="shared" si="775"/>
        <v>2.1604131756613646E-4</v>
      </c>
      <c r="BI491" s="13">
        <f t="shared" si="776"/>
        <v>7.2546649130245995E-5</v>
      </c>
      <c r="BJ491" s="14">
        <f t="shared" si="777"/>
        <v>0.42010600540790322</v>
      </c>
      <c r="BK491" s="14">
        <f t="shared" si="778"/>
        <v>0.23618568925828329</v>
      </c>
      <c r="BL491" s="14">
        <f t="shared" si="779"/>
        <v>0.31962686181028405</v>
      </c>
      <c r="BM491" s="14">
        <f t="shared" si="780"/>
        <v>0.61237993137202495</v>
      </c>
      <c r="BN491" s="14">
        <f t="shared" si="781"/>
        <v>0.38495674022714577</v>
      </c>
    </row>
    <row r="492" spans="1:66" s="15" customFormat="1" x14ac:dyDescent="0.25">
      <c r="A492" s="15" t="s">
        <v>290</v>
      </c>
      <c r="B492" s="15" t="s">
        <v>312</v>
      </c>
      <c r="C492" s="15" t="s">
        <v>300</v>
      </c>
      <c r="D492" s="20">
        <v>44427</v>
      </c>
      <c r="E492" s="15">
        <f>VLOOKUP(A492,home!$A$2:$E$405,3,FALSE)</f>
        <v>1.6292</v>
      </c>
      <c r="F492" s="15">
        <f>VLOOKUP(B492,home!$B$2:$E$405,3,FALSE)</f>
        <v>1.0831999999999999</v>
      </c>
      <c r="G492" s="15">
        <f>VLOOKUP(C492,away!$B$2:$E$405,4,FALSE)</f>
        <v>1.1554</v>
      </c>
      <c r="H492" s="15">
        <f>VLOOKUP(A492,away!$A$2:$E$405,3,FALSE)</f>
        <v>1.1462000000000001</v>
      </c>
      <c r="I492" s="15">
        <f>VLOOKUP(C492,away!$B$2:$E$405,3,FALSE)</f>
        <v>0.76980000000000004</v>
      </c>
      <c r="J492" s="15">
        <f>VLOOKUP(B492,home!$B$2:$E$405,4,FALSE)</f>
        <v>1.0777000000000001</v>
      </c>
      <c r="K492" s="16">
        <f t="shared" si="726"/>
        <v>2.0389915029759997</v>
      </c>
      <c r="L492" s="16">
        <f t="shared" si="727"/>
        <v>0.95090294785200025</v>
      </c>
      <c r="M492" s="17">
        <f t="shared" si="728"/>
        <v>5.0292744801026711E-2</v>
      </c>
      <c r="N492" s="17">
        <f t="shared" si="729"/>
        <v>0.10254647931063383</v>
      </c>
      <c r="O492" s="17">
        <f t="shared" si="730"/>
        <v>4.7823519286864659E-2</v>
      </c>
      <c r="P492" s="17">
        <f t="shared" si="731"/>
        <v>9.7511749468325873E-2</v>
      </c>
      <c r="Q492" s="17">
        <f t="shared" si="732"/>
        <v>0.10454569998724331</v>
      </c>
      <c r="R492" s="17">
        <f t="shared" si="733"/>
        <v>2.2737762733268295E-2</v>
      </c>
      <c r="S492" s="17">
        <f t="shared" si="734"/>
        <v>4.7265969087550375E-2</v>
      </c>
      <c r="T492" s="17">
        <f t="shared" si="735"/>
        <v>9.9412814303120489E-2</v>
      </c>
      <c r="U492" s="17">
        <f t="shared" si="736"/>
        <v>4.636210500981839E-2</v>
      </c>
      <c r="V492" s="17">
        <f t="shared" si="737"/>
        <v>1.0182576155483689E-2</v>
      </c>
      <c r="W492" s="17">
        <f t="shared" si="738"/>
        <v>7.1055931315555709E-2</v>
      </c>
      <c r="X492" s="17">
        <f t="shared" si="739"/>
        <v>6.7567294550331183E-2</v>
      </c>
      <c r="Y492" s="17">
        <f t="shared" si="740"/>
        <v>3.2124969783147155E-2</v>
      </c>
      <c r="Z492" s="17">
        <f t="shared" si="741"/>
        <v>7.2071352035413929E-3</v>
      </c>
      <c r="AA492" s="17">
        <f t="shared" si="742"/>
        <v>1.46952874408201E-2</v>
      </c>
      <c r="AB492" s="17">
        <f t="shared" si="743"/>
        <v>1.4981783112811059E-2</v>
      </c>
      <c r="AC492" s="17">
        <f t="shared" si="744"/>
        <v>1.23392650737195E-3</v>
      </c>
      <c r="AD492" s="17">
        <f t="shared" si="745"/>
        <v>3.622061004711611E-2</v>
      </c>
      <c r="AE492" s="17">
        <f t="shared" si="746"/>
        <v>3.4442284866800489E-2</v>
      </c>
      <c r="AF492" s="17">
        <f t="shared" si="747"/>
        <v>1.637563510529946E-2</v>
      </c>
      <c r="AG492" s="17">
        <f t="shared" si="748"/>
        <v>5.1905465648593189E-3</v>
      </c>
      <c r="AH492" s="17">
        <f t="shared" si="749"/>
        <v>1.713321527653859E-3</v>
      </c>
      <c r="AI492" s="17">
        <f t="shared" si="750"/>
        <v>3.4934480367520776E-3</v>
      </c>
      <c r="AJ492" s="17">
        <f t="shared" si="751"/>
        <v>3.5615554315128377E-3</v>
      </c>
      <c r="AK492" s="17">
        <f t="shared" si="752"/>
        <v>2.4206604207442318E-3</v>
      </c>
      <c r="AL492" s="17">
        <f t="shared" si="753"/>
        <v>9.5697566657148276E-5</v>
      </c>
      <c r="AM492" s="17">
        <f t="shared" si="754"/>
        <v>1.4770703223735379E-2</v>
      </c>
      <c r="AN492" s="17">
        <f t="shared" si="755"/>
        <v>1.4045505237297015E-2</v>
      </c>
      <c r="AO492" s="17">
        <f t="shared" si="756"/>
        <v>6.6779561671082193E-3</v>
      </c>
      <c r="AP492" s="17">
        <f t="shared" si="757"/>
        <v>2.1166960683098837E-3</v>
      </c>
      <c r="AQ492" s="17">
        <f t="shared" si="758"/>
        <v>5.0319313276565186E-4</v>
      </c>
      <c r="AR492" s="17">
        <f t="shared" si="759"/>
        <v>3.2584049825286945E-4</v>
      </c>
      <c r="AS492" s="17">
        <f t="shared" si="760"/>
        <v>6.6438600726306677E-4</v>
      </c>
      <c r="AT492" s="17">
        <f t="shared" si="761"/>
        <v>6.7733871175277216E-4</v>
      </c>
      <c r="AU492" s="17">
        <f t="shared" si="762"/>
        <v>4.603626259668707E-4</v>
      </c>
      <c r="AV492" s="17">
        <f t="shared" si="763"/>
        <v>2.3466887065854209E-4</v>
      </c>
      <c r="AW492" s="17">
        <f t="shared" si="764"/>
        <v>5.1540663356331807E-6</v>
      </c>
      <c r="AX492" s="17">
        <f t="shared" si="765"/>
        <v>5.0195563943627704E-3</v>
      </c>
      <c r="AY492" s="17">
        <f t="shared" si="766"/>
        <v>4.7731109723089162E-3</v>
      </c>
      <c r="AZ492" s="17">
        <f t="shared" si="767"/>
        <v>2.2693826469966376E-3</v>
      </c>
      <c r="BA492" s="17">
        <f t="shared" si="768"/>
        <v>7.1932088294442609E-4</v>
      </c>
      <c r="BB492" s="17">
        <f t="shared" si="769"/>
        <v>1.7100108701083959E-4</v>
      </c>
      <c r="BC492" s="17">
        <f t="shared" si="770"/>
        <v>3.2521087544900754E-5</v>
      </c>
      <c r="BD492" s="17">
        <f t="shared" si="771"/>
        <v>5.164044838636966E-5</v>
      </c>
      <c r="BE492" s="17">
        <f t="shared" si="772"/>
        <v>1.0529443546967841E-4</v>
      </c>
      <c r="BF492" s="17">
        <f t="shared" si="773"/>
        <v>1.0734722961666452E-4</v>
      </c>
      <c r="BG492" s="17">
        <f t="shared" si="774"/>
        <v>7.2960029685464162E-5</v>
      </c>
      <c r="BH492" s="17">
        <f t="shared" si="775"/>
        <v>3.7191220146384558E-5</v>
      </c>
      <c r="BI492" s="17">
        <f t="shared" si="776"/>
        <v>1.5166516372757591E-5</v>
      </c>
      <c r="BJ492" s="18">
        <f t="shared" si="777"/>
        <v>0.62058121273449174</v>
      </c>
      <c r="BK492" s="18">
        <f t="shared" si="778"/>
        <v>0.21135577455872465</v>
      </c>
      <c r="BL492" s="18">
        <f t="shared" si="779"/>
        <v>0.16054163959381698</v>
      </c>
      <c r="BM492" s="18">
        <f t="shared" si="780"/>
        <v>0.56945984959723894</v>
      </c>
      <c r="BN492" s="18">
        <f t="shared" si="781"/>
        <v>0.4254579555873626</v>
      </c>
    </row>
    <row r="493" spans="1:66" x14ac:dyDescent="0.25">
      <c r="A493" t="s">
        <v>338</v>
      </c>
      <c r="B493" t="s">
        <v>71</v>
      </c>
      <c r="C493" t="s">
        <v>78</v>
      </c>
      <c r="D493" s="11">
        <v>44428</v>
      </c>
      <c r="E493" s="10">
        <f>VLOOKUP(A493,home!$A$2:$E$405,3,FALSE)</f>
        <v>1.4215</v>
      </c>
      <c r="F493" s="10">
        <f>VLOOKUP(B493,home!$B$2:$E$405,3,FALSE)</f>
        <v>0.91990000000000005</v>
      </c>
      <c r="G493" s="10">
        <f>VLOOKUP(C493,away!$B$2:$E$405,4,FALSE)</f>
        <v>1.0823</v>
      </c>
      <c r="H493" s="10">
        <f>VLOOKUP(A493,away!$A$2:$E$405,3,FALSE)</f>
        <v>1.0277000000000001</v>
      </c>
      <c r="I493" s="10">
        <f>VLOOKUP(C493,away!$B$2:$E$405,3,FALSE)</f>
        <v>0.74850000000000005</v>
      </c>
      <c r="J493" s="10">
        <f>VLOOKUP(B493,home!$B$2:$E$405,4,FALSE)</f>
        <v>1.6467000000000001</v>
      </c>
      <c r="K493" s="12">
        <f t="shared" ref="K493:K556" si="782">E493*F493*G493</f>
        <v>1.4152564450550003</v>
      </c>
      <c r="L493" s="12">
        <f t="shared" ref="L493:L556" si="783">H493*I493*J493</f>
        <v>1.2666967221150003</v>
      </c>
      <c r="M493" s="13">
        <f t="shared" ref="M493:M556" si="784">_xlfn.POISSON.DIST(0,K493,FALSE) * _xlfn.POISSON.DIST(0,L493,FALSE)</f>
        <v>6.8429369546894409E-2</v>
      </c>
      <c r="N493" s="13">
        <f t="shared" ref="N493:N556" si="785">_xlfn.POISSON.DIST(1,K493,FALSE) * _xlfn.POISSON.DIST(0,L493,FALSE)</f>
        <v>9.6845106282292676E-2</v>
      </c>
      <c r="O493" s="13">
        <f t="shared" ref="O493:O556" si="786">_xlfn.POISSON.DIST(0,K493,FALSE) * _xlfn.POISSON.DIST(1,L493,FALSE)</f>
        <v>8.6679258101447165E-2</v>
      </c>
      <c r="P493" s="13">
        <f t="shared" ref="P493:P556" si="787">_xlfn.POISSON.DIST(1,K493,FALSE) * _xlfn.POISSON.DIST(1,L493,FALSE)</f>
        <v>0.12267337868065895</v>
      </c>
      <c r="Q493" s="13">
        <f t="shared" ref="Q493:Q556" si="788">_xlfn.POISSON.DIST(2,K493,FALSE) * _xlfn.POISSON.DIST(0,L493,FALSE)</f>
        <v>6.853033041902562E-2</v>
      </c>
      <c r="R493" s="13">
        <f t="shared" ref="R493:R556" si="789">_xlfn.POISSON.DIST(0,K493,FALSE) * _xlfn.POISSON.DIST(2,L493,FALSE)</f>
        <v>5.4898166056231608E-2</v>
      </c>
      <c r="S493" s="13">
        <f t="shared" ref="S493:S556" si="790">_xlfn.POISSON.DIST(2,K493,FALSE) * _xlfn.POISSON.DIST(2,L493,FALSE)</f>
        <v>5.4979162955079888E-2</v>
      </c>
      <c r="T493" s="13">
        <f t="shared" ref="T493:T556" si="791">_xlfn.POISSON.DIST(2,K493,FALSE) * _xlfn.POISSON.DIST(1,L493,FALSE)</f>
        <v>8.6807144907237649E-2</v>
      </c>
      <c r="U493" s="13">
        <f t="shared" ref="U493:U556" si="792">_xlfn.POISSON.DIST(1,K493,FALSE) * _xlfn.POISSON.DIST(2,L493,FALSE)</f>
        <v>7.7694983332781423E-2</v>
      </c>
      <c r="V493" s="13">
        <f t="shared" ref="V493:V556" si="793">_xlfn.POISSON.DIST(3,K493,FALSE) * _xlfn.POISSON.DIST(3,L493,FALSE)</f>
        <v>1.09512426566299E-2</v>
      </c>
      <c r="W493" s="13">
        <f t="shared" ref="W493:W556" si="794">_xlfn.POISSON.DIST(3,K493,FALSE) * _xlfn.POISSON.DIST(0,L493,FALSE)</f>
        <v>3.2329330602424912E-2</v>
      </c>
      <c r="X493" s="13">
        <f t="shared" ref="X493:X556" si="795">_xlfn.POISSON.DIST(3,K493,FALSE) * _xlfn.POISSON.DIST(1,L493,FALSE)</f>
        <v>4.0951457102263805E-2</v>
      </c>
      <c r="Y493" s="13">
        <f t="shared" ref="Y493:Y556" si="796">_xlfn.POISSON.DIST(3,K493,FALSE) * _xlfn.POISSON.DIST(2,L493,FALSE)</f>
        <v>2.5936538238635305E-2</v>
      </c>
      <c r="Z493" s="13">
        <f t="shared" ref="Z493:Z556" si="797">_xlfn.POISSON.DIST(0,K493,FALSE) * _xlfn.POISSON.DIST(3,L493,FALSE)</f>
        <v>2.3179775664517847E-2</v>
      </c>
      <c r="AA493" s="13">
        <f t="shared" ref="AA493:AA556" si="798">_xlfn.POISSON.DIST(1,K493,FALSE) * _xlfn.POISSON.DIST(3,L493,FALSE)</f>
        <v>3.2805326904137934E-2</v>
      </c>
      <c r="AB493" s="13">
        <f t="shared" ref="AB493:AB556" si="799">_xlfn.POISSON.DIST(2,K493,FALSE) * _xlfn.POISSON.DIST(3,L493,FALSE)</f>
        <v>2.3213975166608711E-2</v>
      </c>
      <c r="AC493" s="13">
        <f t="shared" ref="AC493:AC556" si="800">_xlfn.POISSON.DIST(4,K493,FALSE) * _xlfn.POISSON.DIST(4,L493,FALSE)</f>
        <v>1.2270187734594541E-3</v>
      </c>
      <c r="AD493" s="13">
        <f t="shared" ref="AD493:AD556" si="801">_xlfn.POISSON.DIST(4,K493,FALSE) * _xlfn.POISSON.DIST(0,L493,FALSE)</f>
        <v>1.143857337484893E-2</v>
      </c>
      <c r="AE493" s="13">
        <f t="shared" ref="AE493:AE556" si="802">_xlfn.POISSON.DIST(4,K493,FALSE) * _xlfn.POISSON.DIST(1,L493,FALSE)</f>
        <v>1.4489203399593056E-2</v>
      </c>
      <c r="AF493" s="13">
        <f t="shared" ref="AF493:AF556" si="803">_xlfn.POISSON.DIST(4,K493,FALSE) * _xlfn.POISSON.DIST(2,L493,FALSE)</f>
        <v>9.1767132261610217E-3</v>
      </c>
      <c r="AG493" s="13">
        <f t="shared" ref="AG493:AG556" si="804">_xlfn.POISSON.DIST(4,K493,FALSE) * _xlfn.POISSON.DIST(3,L493,FALSE)</f>
        <v>3.8747041877891775E-3</v>
      </c>
      <c r="AH493" s="13">
        <f t="shared" ref="AH493:AH556" si="805">_xlfn.POISSON.DIST(0,K493,FALSE) * _xlfn.POISSON.DIST(4,L493,FALSE)</f>
        <v>7.3404364634014532E-3</v>
      </c>
      <c r="AI493" s="13">
        <f t="shared" ref="AI493:AI556" si="806">_xlfn.POISSON.DIST(1,K493,FALSE) * _xlfn.POISSON.DIST(4,L493,FALSE)</f>
        <v>1.0388600014345639E-2</v>
      </c>
      <c r="AJ493" s="13">
        <f t="shared" ref="AJ493:AJ556" si="807">_xlfn.POISSON.DIST(2,K493,FALSE) * _xlfn.POISSON.DIST(4,L493,FALSE)</f>
        <v>7.3512665627005697E-3</v>
      </c>
      <c r="AK493" s="13">
        <f t="shared" ref="AK493:AK556" si="808">_xlfn.POISSON.DIST(3,K493,FALSE) * _xlfn.POISSON.DIST(4,L493,FALSE)</f>
        <v>3.4679757940597662E-3</v>
      </c>
      <c r="AL493" s="13">
        <f t="shared" ref="AL493:AL556" si="809">_xlfn.POISSON.DIST(5,K493,FALSE) * _xlfn.POISSON.DIST(5,L493,FALSE)</f>
        <v>8.7987096559009902E-5</v>
      </c>
      <c r="AM493" s="13">
        <f t="shared" ref="AM493:AM556" si="810">_xlfn.POISSON.DIST(5,K493,FALSE) * _xlfn.POISSON.DIST(0,L493,FALSE)</f>
        <v>3.2377029381978942E-3</v>
      </c>
      <c r="AN493" s="13">
        <f t="shared" ref="AN493:AN556" si="811">_xlfn.POISSON.DIST(5,K493,FALSE) * _xlfn.POISSON.DIST(1,L493,FALSE)</f>
        <v>4.1011876989973774E-3</v>
      </c>
      <c r="AO493" s="13">
        <f t="shared" ref="AO493:AO556" si="812">_xlfn.POISSON.DIST(5,K493,FALSE) * _xlfn.POISSON.DIST(2,L493,FALSE)</f>
        <v>2.5974805075491695E-3</v>
      </c>
      <c r="AP493" s="13">
        <f t="shared" ref="AP493:AP556" si="813">_xlfn.POISSON.DIST(5,K493,FALSE) * _xlfn.POISSON.DIST(3,L493,FALSE)</f>
        <v>1.0967400148900466E-3</v>
      </c>
      <c r="AQ493" s="13">
        <f t="shared" ref="AQ493:AQ556" si="814">_xlfn.POISSON.DIST(5,K493,FALSE) * _xlfn.POISSON.DIST(4,L493,FALSE)</f>
        <v>3.4730924546839471E-4</v>
      </c>
      <c r="AR493" s="13">
        <f t="shared" ref="AR493:AR556" si="815">_xlfn.POISSON.DIST(0,K493,FALSE) * _xlfn.POISSON.DIST(5,L493,FALSE)</f>
        <v>1.8596213614168087E-3</v>
      </c>
      <c r="AS493" s="13">
        <f t="shared" ref="AS493:AS556" si="816">_xlfn.POISSON.DIST(1,K493,FALSE) * _xlfn.POISSON.DIST(5,L493,FALSE)</f>
        <v>2.6318411171070925E-3</v>
      </c>
      <c r="AT493" s="13">
        <f t="shared" ref="AT493:AT556" si="817">_xlfn.POISSON.DIST(2,K493,FALSE) * _xlfn.POISSON.DIST(5,L493,FALSE)</f>
        <v>1.8623650516732828E-3</v>
      </c>
      <c r="AU493" s="13">
        <f t="shared" ref="AU493:AU556" si="818">_xlfn.POISSON.DIST(3,K493,FALSE) * _xlfn.POISSON.DIST(5,L493,FALSE)</f>
        <v>8.7857471414193387E-4</v>
      </c>
      <c r="AV493" s="13">
        <f t="shared" ref="AV493:AV556" si="819">_xlfn.POISSON.DIST(4,K493,FALSE) * _xlfn.POISSON.DIST(5,L493,FALSE)</f>
        <v>3.1085213166293167E-4</v>
      </c>
      <c r="AW493" s="13">
        <f t="shared" ref="AW493:AW556" si="820">_xlfn.POISSON.DIST(6,K493,FALSE) * _xlfn.POISSON.DIST(6,L493,FALSE)</f>
        <v>4.381514710661003E-6</v>
      </c>
      <c r="AX493" s="13">
        <f t="shared" ref="AX493:AX556" si="821">_xlfn.POISSON.DIST(6,K493,FALSE) * _xlfn.POISSON.DIST(0,L493,FALSE)</f>
        <v>7.636966584096802E-4</v>
      </c>
      <c r="AY493" s="13">
        <f t="shared" ref="AY493:AY556" si="822">_xlfn.POISSON.DIST(6,K493,FALSE) * _xlfn.POISSON.DIST(1,L493,FALSE)</f>
        <v>9.673720538977209E-4</v>
      </c>
      <c r="AZ493" s="13">
        <f t="shared" ref="AZ493:AZ556" si="823">_xlfn.POISSON.DIST(6,K493,FALSE) * _xlfn.POISSON.DIST(2,L493,FALSE)</f>
        <v>6.1268350486894921E-4</v>
      </c>
      <c r="BA493" s="13">
        <f t="shared" ref="BA493:BA556" si="824">_xlfn.POISSON.DIST(6,K493,FALSE) * _xlfn.POISSON.DIST(3,L493,FALSE)</f>
        <v>2.5869472910380924E-4</v>
      </c>
      <c r="BB493" s="13">
        <f t="shared" ref="BB493:BB556" si="825">_xlfn.POISSON.DIST(6,K493,FALSE) * _xlfn.POISSON.DIST(4,L493,FALSE)</f>
        <v>8.1921941346055796E-5</v>
      </c>
      <c r="BC493" s="13">
        <f t="shared" ref="BC493:BC556" si="826">_xlfn.POISSON.DIST(6,K493,FALSE) * _xlfn.POISSON.DIST(5,L493,FALSE)</f>
        <v>2.075405091446923E-5</v>
      </c>
      <c r="BD493" s="13">
        <f t="shared" ref="BD493:BD556" si="827">_xlfn.POISSON.DIST(0,K493,FALSE) * _xlfn.POISSON.DIST(6,L493,FALSE)</f>
        <v>3.9259604714695127E-4</v>
      </c>
      <c r="BE493" s="13">
        <f t="shared" ref="BE493:BE556" si="828">_xlfn.POISSON.DIST(1,K493,FALSE) * _xlfn.POISSON.DIST(6,L493,FALSE)</f>
        <v>5.5562408602783948E-4</v>
      </c>
      <c r="BF493" s="13">
        <f t="shared" ref="BF493:BF556" si="829">_xlfn.POISSON.DIST(2,K493,FALSE) * _xlfn.POISSON.DIST(6,L493,FALSE)</f>
        <v>3.9317528438934703E-4</v>
      </c>
      <c r="BG493" s="13">
        <f t="shared" ref="BG493:BG556" si="830">_xlfn.POISSON.DIST(3,K493,FALSE) * _xlfn.POISSON.DIST(6,L493,FALSE)</f>
        <v>1.8548128508945197E-4</v>
      </c>
      <c r="BH493" s="13">
        <f t="shared" ref="BH493:BH556" si="831">_xlfn.POISSON.DIST(4,K493,FALSE) * _xlfn.POISSON.DIST(6,L493,FALSE)</f>
        <v>6.5625896039982713E-5</v>
      </c>
      <c r="BI493" s="13">
        <f t="shared" ref="BI493:BI556" si="832">_xlfn.POISSON.DIST(5,K493,FALSE) * _xlfn.POISSON.DIST(6,L493,FALSE)</f>
        <v>1.8575494466618991E-5</v>
      </c>
      <c r="BJ493" s="14">
        <f t="shared" ref="BJ493:BJ556" si="833">SUM(N493,Q493,T493,W493,X493,Y493,AD493,AE493,AF493,AG493,AM493,AN493,AO493,AP493,AQ493,AX493,AY493,AZ493,BA493,BB493,BC493)</f>
        <v>0.40446464508391577</v>
      </c>
      <c r="BK493" s="14">
        <f t="shared" ref="BK493:BK556" si="834">SUM(M493,P493,S493,V493,AC493,AL493,AY493)</f>
        <v>0.25931553176317929</v>
      </c>
      <c r="BL493" s="14">
        <f t="shared" ref="BL493:BL556" si="835">SUM(O493,R493,U493,AA493,AB493,AH493,AI493,AJ493,AK493,AR493,AS493,AT493,AU493,AV493,BD493,BE493,BF493,BG493,BH493,BI493)</f>
        <v>0.31299432086487655</v>
      </c>
      <c r="BM493" s="14">
        <f t="shared" ref="BM493:BM556" si="836">SUM(S493:BI493)</f>
        <v>0.50093567375075199</v>
      </c>
      <c r="BN493" s="14">
        <f t="shared" ref="BN493:BN556" si="837">SUM(M493:R493)</f>
        <v>0.49805560908655044</v>
      </c>
    </row>
    <row r="494" spans="1:66" x14ac:dyDescent="0.25">
      <c r="A494" t="s">
        <v>338</v>
      </c>
      <c r="B494" t="s">
        <v>75</v>
      </c>
      <c r="C494" t="s">
        <v>80</v>
      </c>
      <c r="D494" s="11">
        <v>44428</v>
      </c>
      <c r="E494" s="10">
        <f>VLOOKUP(A494,home!$A$2:$E$405,3,FALSE)</f>
        <v>1.4215</v>
      </c>
      <c r="F494" s="10">
        <f>VLOOKUP(B494,home!$B$2:$E$405,3,FALSE)</f>
        <v>0.7621</v>
      </c>
      <c r="G494" s="10">
        <f>VLOOKUP(C494,away!$B$2:$E$405,4,FALSE)</f>
        <v>1.0823</v>
      </c>
      <c r="H494" s="10">
        <f>VLOOKUP(A494,away!$A$2:$E$405,3,FALSE)</f>
        <v>1.0277000000000001</v>
      </c>
      <c r="I494" s="10">
        <f>VLOOKUP(C494,away!$B$2:$E$405,3,FALSE)</f>
        <v>1.7215</v>
      </c>
      <c r="J494" s="10">
        <f>VLOOKUP(B494,home!$B$2:$E$405,4,FALSE)</f>
        <v>1.3785000000000001</v>
      </c>
      <c r="K494" s="12">
        <f t="shared" si="782"/>
        <v>1.1724828098450002</v>
      </c>
      <c r="L494" s="12">
        <f t="shared" si="783"/>
        <v>2.4388222806750006</v>
      </c>
      <c r="M494" s="13">
        <f t="shared" si="784"/>
        <v>2.7016564785619049E-2</v>
      </c>
      <c r="N494" s="13">
        <f t="shared" si="785"/>
        <v>3.1676457792202108E-2</v>
      </c>
      <c r="O494" s="13">
        <f t="shared" si="786"/>
        <v>6.5888600146467358E-2</v>
      </c>
      <c r="P494" s="13">
        <f t="shared" si="787"/>
        <v>7.7253251036483742E-2</v>
      </c>
      <c r="Q494" s="13">
        <f t="shared" si="788"/>
        <v>1.8570051119068842E-2</v>
      </c>
      <c r="R494" s="13">
        <f t="shared" si="789"/>
        <v>8.0345293039845375E-2</v>
      </c>
      <c r="S494" s="13">
        <f t="shared" si="790"/>
        <v>5.5225977498097628E-2</v>
      </c>
      <c r="T494" s="13">
        <f t="shared" si="791"/>
        <v>4.5289054422458813E-2</v>
      </c>
      <c r="U494" s="13">
        <f t="shared" si="792"/>
        <v>9.4203474941177839E-2</v>
      </c>
      <c r="V494" s="13">
        <f t="shared" si="793"/>
        <v>1.7546380391479675E-2</v>
      </c>
      <c r="W494" s="13">
        <f t="shared" si="794"/>
        <v>7.2576885716837073E-3</v>
      </c>
      <c r="X494" s="13">
        <f t="shared" si="795"/>
        <v>1.7700212594822545E-2</v>
      </c>
      <c r="Y494" s="13">
        <f t="shared" si="796"/>
        <v>2.158383642446875E-2</v>
      </c>
      <c r="Z494" s="13">
        <f t="shared" si="797"/>
        <v>6.5315963604312299E-2</v>
      </c>
      <c r="AA494" s="13">
        <f t="shared" si="798"/>
        <v>7.6581844534517857E-2</v>
      </c>
      <c r="AB494" s="13">
        <f t="shared" si="799"/>
        <v>4.4895448131472233E-2</v>
      </c>
      <c r="AC494" s="13">
        <f t="shared" si="800"/>
        <v>3.1358421673907582E-3</v>
      </c>
      <c r="AD494" s="13">
        <f t="shared" si="801"/>
        <v>2.127378772376916E-3</v>
      </c>
      <c r="AE494" s="13">
        <f t="shared" si="802"/>
        <v>5.1882987495078525E-3</v>
      </c>
      <c r="AF494" s="13">
        <f t="shared" si="803"/>
        <v>6.3266692945489989E-3</v>
      </c>
      <c r="AG494" s="13">
        <f t="shared" si="804"/>
        <v>5.1432073460028283E-3</v>
      </c>
      <c r="AH494" s="13">
        <f t="shared" si="805"/>
        <v>3.9823506830488561E-2</v>
      </c>
      <c r="AI494" s="13">
        <f t="shared" si="806"/>
        <v>4.6692377186492787E-2</v>
      </c>
      <c r="AJ494" s="13">
        <f t="shared" si="807"/>
        <v>2.7373004800980826E-2</v>
      </c>
      <c r="AK494" s="13">
        <f t="shared" si="808"/>
        <v>1.069812586098489E-2</v>
      </c>
      <c r="AL494" s="13">
        <f t="shared" si="809"/>
        <v>3.5867476726305584E-4</v>
      </c>
      <c r="AM494" s="13">
        <f t="shared" si="810"/>
        <v>4.9886300812821826E-4</v>
      </c>
      <c r="AN494" s="13">
        <f t="shared" si="811"/>
        <v>1.2166382192276524E-3</v>
      </c>
      <c r="AO494" s="13">
        <f t="shared" si="812"/>
        <v>1.4835821982865777E-3</v>
      </c>
      <c r="AP494" s="13">
        <f t="shared" si="813"/>
        <v>1.2060644401313673E-3</v>
      </c>
      <c r="AQ494" s="13">
        <f t="shared" si="814"/>
        <v>7.3534420713054966E-4</v>
      </c>
      <c r="AR494" s="13">
        <f t="shared" si="815"/>
        <v>1.9424491150561735E-2</v>
      </c>
      <c r="AS494" s="13">
        <f t="shared" si="816"/>
        <v>2.2774881964019965E-2</v>
      </c>
      <c r="AT494" s="13">
        <f t="shared" si="817"/>
        <v>1.3351578799531173E-2</v>
      </c>
      <c r="AU494" s="13">
        <f t="shared" si="818"/>
        <v>5.2181655422470809E-3</v>
      </c>
      <c r="AV494" s="13">
        <f t="shared" si="819"/>
        <v>1.5295523493025548E-3</v>
      </c>
      <c r="AW494" s="13">
        <f t="shared" si="820"/>
        <v>2.848950887034917E-5</v>
      </c>
      <c r="AX494" s="13">
        <f t="shared" si="821"/>
        <v>9.7484716916317155E-5</v>
      </c>
      <c r="AY494" s="13">
        <f t="shared" si="822"/>
        <v>2.377478996408094E-4</v>
      </c>
      <c r="AZ494" s="13">
        <f t="shared" si="823"/>
        <v>2.8991243741384502E-4</v>
      </c>
      <c r="BA494" s="13">
        <f t="shared" si="824"/>
        <v>2.3568163726989395E-4</v>
      </c>
      <c r="BB494" s="13">
        <f t="shared" si="825"/>
        <v>1.4369640702994525E-4</v>
      </c>
      <c r="BC494" s="13">
        <f t="shared" si="826"/>
        <v>7.0089999823514914E-5</v>
      </c>
      <c r="BD494" s="13">
        <f t="shared" si="827"/>
        <v>7.8954803014607226E-3</v>
      </c>
      <c r="BE494" s="13">
        <f t="shared" si="828"/>
        <v>9.2573149289325168E-3</v>
      </c>
      <c r="BF494" s="13">
        <f t="shared" si="829"/>
        <v>5.4270213097474323E-3</v>
      </c>
      <c r="BG494" s="13">
        <f t="shared" si="830"/>
        <v>2.1210297314471207E-3</v>
      </c>
      <c r="BH494" s="13">
        <f t="shared" si="831"/>
        <v>6.2171772482297685E-4</v>
      </c>
      <c r="BI494" s="13">
        <f t="shared" si="832"/>
        <v>1.4579066898617678E-4</v>
      </c>
      <c r="BJ494" s="14">
        <f t="shared" si="833"/>
        <v>0.16707796025814006</v>
      </c>
      <c r="BK494" s="14">
        <f t="shared" si="834"/>
        <v>0.18077443854597475</v>
      </c>
      <c r="BL494" s="14">
        <f t="shared" si="835"/>
        <v>0.57426869994348728</v>
      </c>
      <c r="BM494" s="14">
        <f t="shared" si="836"/>
        <v>0.68647758604145737</v>
      </c>
      <c r="BN494" s="14">
        <f t="shared" si="837"/>
        <v>0.30075021791968648</v>
      </c>
    </row>
    <row r="495" spans="1:66" x14ac:dyDescent="0.25">
      <c r="A495" t="s">
        <v>338</v>
      </c>
      <c r="B495" t="s">
        <v>93</v>
      </c>
      <c r="C495" t="s">
        <v>74</v>
      </c>
      <c r="D495" s="11">
        <v>44428</v>
      </c>
      <c r="E495" s="10">
        <f>VLOOKUP(A495,home!$A$2:$E$405,3,FALSE)</f>
        <v>1.4215</v>
      </c>
      <c r="F495" s="10">
        <f>VLOOKUP(B495,home!$B$2:$E$405,3,FALSE)</f>
        <v>0.86580000000000001</v>
      </c>
      <c r="G495" s="10">
        <f>VLOOKUP(C495,away!$B$2:$E$405,4,FALSE)</f>
        <v>1.6234</v>
      </c>
      <c r="H495" s="10">
        <f>VLOOKUP(A495,away!$A$2:$E$405,3,FALSE)</f>
        <v>1.0277000000000001</v>
      </c>
      <c r="I495" s="10">
        <f>VLOOKUP(C495,away!$B$2:$E$405,3,FALSE)</f>
        <v>0.67359999999999998</v>
      </c>
      <c r="J495" s="10">
        <f>VLOOKUP(B495,home!$B$2:$E$405,4,FALSE)</f>
        <v>1.1976</v>
      </c>
      <c r="K495" s="12">
        <f t="shared" si="782"/>
        <v>1.99797471198</v>
      </c>
      <c r="L495" s="12">
        <f t="shared" si="783"/>
        <v>0.829049043072</v>
      </c>
      <c r="M495" s="13">
        <f t="shared" si="784"/>
        <v>5.9188752005472814E-2</v>
      </c>
      <c r="N495" s="13">
        <f t="shared" si="785"/>
        <v>0.11825762974059019</v>
      </c>
      <c r="O495" s="13">
        <f t="shared" si="786"/>
        <v>4.9070378210763155E-2</v>
      </c>
      <c r="P495" s="13">
        <f t="shared" si="787"/>
        <v>9.8041374772399173E-2</v>
      </c>
      <c r="Q495" s="13">
        <f t="shared" si="788"/>
        <v>0.11813787686019658</v>
      </c>
      <c r="R495" s="13">
        <f t="shared" si="789"/>
        <v>2.0340875049407153E-2</v>
      </c>
      <c r="S495" s="13">
        <f t="shared" si="790"/>
        <v>4.0599399554721388E-2</v>
      </c>
      <c r="T495" s="13">
        <f t="shared" si="791"/>
        <v>9.7942093761503757E-2</v>
      </c>
      <c r="U495" s="13">
        <f t="shared" si="792"/>
        <v>4.0640553968260426E-2</v>
      </c>
      <c r="V495" s="13">
        <f t="shared" si="793"/>
        <v>7.472179749645624E-3</v>
      </c>
      <c r="W495" s="13">
        <f t="shared" si="794"/>
        <v>7.8678830164559982E-2</v>
      </c>
      <c r="X495" s="13">
        <f t="shared" si="795"/>
        <v>6.5228608857952869E-2</v>
      </c>
      <c r="Y495" s="13">
        <f t="shared" si="796"/>
        <v>2.70388578773018E-2</v>
      </c>
      <c r="Z495" s="13">
        <f t="shared" si="797"/>
        <v>5.6211943316527091E-3</v>
      </c>
      <c r="AA495" s="13">
        <f t="shared" si="798"/>
        <v>1.1231004125767429E-2</v>
      </c>
      <c r="AB495" s="13">
        <f t="shared" si="799"/>
        <v>1.1219631116713187E-2</v>
      </c>
      <c r="AC495" s="13">
        <f t="shared" si="800"/>
        <v>7.7356629255969235E-4</v>
      </c>
      <c r="AD495" s="13">
        <f t="shared" si="801"/>
        <v>3.9299578259240027E-2</v>
      </c>
      <c r="AE495" s="13">
        <f t="shared" si="802"/>
        <v>3.2581277748956118E-2</v>
      </c>
      <c r="AF495" s="13">
        <f t="shared" si="803"/>
        <v>1.3505738569917556E-2</v>
      </c>
      <c r="AG495" s="13">
        <f t="shared" si="804"/>
        <v>3.7323065457902519E-3</v>
      </c>
      <c r="AH495" s="13">
        <f t="shared" si="805"/>
        <v>1.1650614453946071E-3</v>
      </c>
      <c r="AI495" s="13">
        <f t="shared" si="806"/>
        <v>2.3277633058012923E-3</v>
      </c>
      <c r="AJ495" s="13">
        <f t="shared" si="807"/>
        <v>2.325406110232975E-3</v>
      </c>
      <c r="AK495" s="13">
        <f t="shared" si="808"/>
        <v>1.54870086777642E-3</v>
      </c>
      <c r="AL495" s="13">
        <f t="shared" si="809"/>
        <v>5.125399690341681E-5</v>
      </c>
      <c r="AM495" s="13">
        <f t="shared" si="810"/>
        <v>1.5703912710688113E-2</v>
      </c>
      <c r="AN495" s="13">
        <f t="shared" si="811"/>
        <v>1.3019313805282198E-2</v>
      </c>
      <c r="AO495" s="13">
        <f t="shared" si="812"/>
        <v>5.3968248258616418E-3</v>
      </c>
      <c r="AP495" s="13">
        <f t="shared" si="813"/>
        <v>1.4914108191692694E-3</v>
      </c>
      <c r="AQ495" s="13">
        <f t="shared" si="814"/>
        <v>3.0911317811487758E-4</v>
      </c>
      <c r="AR495" s="13">
        <f t="shared" si="815"/>
        <v>1.931786152848961E-4</v>
      </c>
      <c r="AS495" s="13">
        <f t="shared" si="816"/>
        <v>3.8596598823453549E-4</v>
      </c>
      <c r="AT495" s="13">
        <f t="shared" si="817"/>
        <v>3.8557514208848609E-4</v>
      </c>
      <c r="AU495" s="13">
        <f t="shared" si="818"/>
        <v>2.5678979448696352E-4</v>
      </c>
      <c r="AV495" s="13">
        <f t="shared" si="819"/>
        <v>1.282648789198736E-4</v>
      </c>
      <c r="AW495" s="13">
        <f t="shared" si="820"/>
        <v>2.3582804299477197E-6</v>
      </c>
      <c r="AX495" s="13">
        <f t="shared" si="821"/>
        <v>5.2293367458493599E-3</v>
      </c>
      <c r="AY495" s="13">
        <f t="shared" si="822"/>
        <v>4.3353766250476588E-3</v>
      </c>
      <c r="AZ495" s="13">
        <f t="shared" si="823"/>
        <v>1.7971199211762388E-3</v>
      </c>
      <c r="BA495" s="13">
        <f t="shared" si="824"/>
        <v>4.9663351697892973E-4</v>
      </c>
      <c r="BB495" s="13">
        <f t="shared" si="825"/>
        <v>1.0293338550221588E-4</v>
      </c>
      <c r="BC495" s="13">
        <f t="shared" si="826"/>
        <v>1.7067364950154675E-5</v>
      </c>
      <c r="BD495" s="13">
        <f t="shared" si="827"/>
        <v>2.6692424357319508E-5</v>
      </c>
      <c r="BE495" s="13">
        <f t="shared" si="828"/>
        <v>5.3330788867363379E-5</v>
      </c>
      <c r="BF495" s="13">
        <f t="shared" si="829"/>
        <v>5.3276783763468273E-5</v>
      </c>
      <c r="BG495" s="13">
        <f t="shared" si="830"/>
        <v>3.5481888898345421E-5</v>
      </c>
      <c r="BH495" s="13">
        <f t="shared" si="831"/>
        <v>1.7722979188044515E-5</v>
      </c>
      <c r="BI495" s="13">
        <f t="shared" si="832"/>
        <v>7.0820128477321548E-6</v>
      </c>
      <c r="BJ495" s="14">
        <f t="shared" si="833"/>
        <v>0.64230184128462997</v>
      </c>
      <c r="BK495" s="14">
        <f t="shared" si="834"/>
        <v>0.21046190299674977</v>
      </c>
      <c r="BL495" s="14">
        <f t="shared" si="835"/>
        <v>0.1414127354970536</v>
      </c>
      <c r="BM495" s="14">
        <f t="shared" si="836"/>
        <v>0.53242776912663914</v>
      </c>
      <c r="BN495" s="14">
        <f t="shared" si="837"/>
        <v>0.46303688663882914</v>
      </c>
    </row>
    <row r="496" spans="1:66" x14ac:dyDescent="0.25">
      <c r="A496" t="s">
        <v>341</v>
      </c>
      <c r="B496" t="s">
        <v>149</v>
      </c>
      <c r="C496" t="s">
        <v>318</v>
      </c>
      <c r="D496" s="11">
        <v>44428</v>
      </c>
      <c r="E496" s="10">
        <f>VLOOKUP(A496,home!$A$2:$E$405,3,FALSE)</f>
        <v>1.4705999999999999</v>
      </c>
      <c r="F496" s="10">
        <f>VLOOKUP(B496,home!$B$2:$E$405,3,FALSE)</f>
        <v>1.615</v>
      </c>
      <c r="G496" s="10">
        <f>VLOOKUP(C496,away!$B$2:$E$405,4,FALSE)</f>
        <v>0.75549999999999995</v>
      </c>
      <c r="H496" s="10">
        <f>VLOOKUP(A496,away!$A$2:$E$405,3,FALSE)</f>
        <v>1.2646999999999999</v>
      </c>
      <c r="I496" s="10">
        <f>VLOOKUP(C496,away!$B$2:$E$405,3,FALSE)</f>
        <v>1.3178000000000001</v>
      </c>
      <c r="J496" s="10">
        <f>VLOOKUP(B496,home!$B$2:$E$405,4,FALSE)</f>
        <v>0.69189999999999996</v>
      </c>
      <c r="K496" s="12">
        <f t="shared" si="782"/>
        <v>1.7943268545</v>
      </c>
      <c r="L496" s="12">
        <f t="shared" si="783"/>
        <v>1.153135526554</v>
      </c>
      <c r="M496" s="13">
        <f t="shared" si="784"/>
        <v>5.2472692841540769E-2</v>
      </c>
      <c r="N496" s="13">
        <f t="shared" si="785"/>
        <v>9.4153161893506532E-2</v>
      </c>
      <c r="O496" s="13">
        <f t="shared" si="786"/>
        <v>6.0508126289536418E-2</v>
      </c>
      <c r="P496" s="13">
        <f t="shared" si="787"/>
        <v>0.10857135591679265</v>
      </c>
      <c r="Q496" s="13">
        <f t="shared" si="788"/>
        <v>8.4470773410802419E-2</v>
      </c>
      <c r="R496" s="13">
        <f t="shared" si="789"/>
        <v>3.4887035034840259E-2</v>
      </c>
      <c r="S496" s="13">
        <f t="shared" si="790"/>
        <v>5.6161303562254634E-2</v>
      </c>
      <c r="T496" s="13">
        <f t="shared" si="791"/>
        <v>9.740624977548927E-2</v>
      </c>
      <c r="U496" s="13">
        <f t="shared" si="792"/>
        <v>6.2598743836896217E-2</v>
      </c>
      <c r="V496" s="13">
        <f t="shared" si="793"/>
        <v>1.2911496432422896E-2</v>
      </c>
      <c r="W496" s="13">
        <f t="shared" si="794"/>
        <v>5.0522725717129104E-2</v>
      </c>
      <c r="X496" s="13">
        <f t="shared" si="795"/>
        <v>5.8259549922764983E-2</v>
      </c>
      <c r="Y496" s="13">
        <f t="shared" si="796"/>
        <v>3.3590578388493331E-2</v>
      </c>
      <c r="Z496" s="13">
        <f t="shared" si="797"/>
        <v>1.3409826504936127E-2</v>
      </c>
      <c r="AA496" s="13">
        <f t="shared" si="798"/>
        <v>2.4061611811992775E-2</v>
      </c>
      <c r="AB496" s="13">
        <f t="shared" si="799"/>
        <v>2.1587198118406523E-2</v>
      </c>
      <c r="AC496" s="13">
        <f t="shared" si="800"/>
        <v>1.6697002272404028E-3</v>
      </c>
      <c r="AD496" s="13">
        <f t="shared" si="801"/>
        <v>2.2663570879195634E-2</v>
      </c>
      <c r="AE496" s="13">
        <f t="shared" si="802"/>
        <v>2.6134168739375158E-2</v>
      </c>
      <c r="AF496" s="13">
        <f t="shared" si="803"/>
        <v>1.5068119215165229E-2</v>
      </c>
      <c r="AG496" s="13">
        <f t="shared" si="804"/>
        <v>5.7918611951193371E-3</v>
      </c>
      <c r="AH496" s="13">
        <f t="shared" si="805"/>
        <v>3.8658368369418237E-3</v>
      </c>
      <c r="AI496" s="13">
        <f t="shared" si="806"/>
        <v>6.9365748516400528E-3</v>
      </c>
      <c r="AJ496" s="13">
        <f t="shared" si="807"/>
        <v>6.2232412672735505E-3</v>
      </c>
      <c r="AK496" s="13">
        <f t="shared" si="808"/>
        <v>3.7221763093005138E-3</v>
      </c>
      <c r="AL496" s="13">
        <f t="shared" si="809"/>
        <v>1.3819120600004958E-4</v>
      </c>
      <c r="AM496" s="13">
        <f t="shared" si="810"/>
        <v>8.1331707694809741E-3</v>
      </c>
      <c r="AN496" s="13">
        <f t="shared" si="811"/>
        <v>9.3786481578190441E-3</v>
      </c>
      <c r="AO496" s="13">
        <f t="shared" si="812"/>
        <v>5.4074261909156833E-3</v>
      </c>
      <c r="AP496" s="13">
        <f t="shared" si="813"/>
        <v>2.0784984159878169E-3</v>
      </c>
      <c r="AQ496" s="13">
        <f t="shared" si="814"/>
        <v>5.9919759134044101E-4</v>
      </c>
      <c r="AR496" s="13">
        <f t="shared" si="815"/>
        <v>8.9156675930775187E-4</v>
      </c>
      <c r="AS496" s="13">
        <f t="shared" si="816"/>
        <v>1.5997621788054371E-3</v>
      </c>
      <c r="AT496" s="13">
        <f t="shared" si="817"/>
        <v>1.4352481191220133E-3</v>
      </c>
      <c r="AU496" s="13">
        <f t="shared" si="818"/>
        <v>8.5843474767041434E-4</v>
      </c>
      <c r="AV496" s="13">
        <f t="shared" si="819"/>
        <v>3.85078130145239E-4</v>
      </c>
      <c r="AW496" s="13">
        <f t="shared" si="820"/>
        <v>7.9425474040324636E-6</v>
      </c>
      <c r="AX496" s="13">
        <f t="shared" si="821"/>
        <v>2.4322611206523573E-3</v>
      </c>
      <c r="AY496" s="13">
        <f t="shared" si="822"/>
        <v>2.804726708080278E-3</v>
      </c>
      <c r="AZ496" s="13">
        <f t="shared" si="823"/>
        <v>1.6171150046811094E-3</v>
      </c>
      <c r="BA496" s="13">
        <f t="shared" si="824"/>
        <v>6.2158425414044198E-4</v>
      </c>
      <c r="BB496" s="13">
        <f t="shared" si="825"/>
        <v>1.7919272154897834E-4</v>
      </c>
      <c r="BC496" s="13">
        <f t="shared" si="826"/>
        <v>4.1326698663605082E-5</v>
      </c>
      <c r="BD496" s="13">
        <f t="shared" si="827"/>
        <v>1.713495507420648E-4</v>
      </c>
      <c r="BE496" s="13">
        <f t="shared" si="828"/>
        <v>3.0745710040299735E-4</v>
      </c>
      <c r="BF496" s="13">
        <f t="shared" si="829"/>
        <v>2.7583926592990044E-4</v>
      </c>
      <c r="BG496" s="13">
        <f t="shared" si="830"/>
        <v>1.6498193412786241E-4</v>
      </c>
      <c r="BH496" s="13">
        <f t="shared" si="831"/>
        <v>7.4007878728243393E-5</v>
      </c>
      <c r="BI496" s="13">
        <f t="shared" si="832"/>
        <v>2.6558864849333267E-5</v>
      </c>
      <c r="BJ496" s="14">
        <f t="shared" si="833"/>
        <v>0.52135390677035187</v>
      </c>
      <c r="BK496" s="14">
        <f t="shared" si="834"/>
        <v>0.23472946689433166</v>
      </c>
      <c r="BL496" s="14">
        <f t="shared" si="835"/>
        <v>0.23058082888665946</v>
      </c>
      <c r="BM496" s="14">
        <f t="shared" si="836"/>
        <v>0.5622140995085837</v>
      </c>
      <c r="BN496" s="14">
        <f t="shared" si="837"/>
        <v>0.43506314538701907</v>
      </c>
    </row>
    <row r="497" spans="1:66" x14ac:dyDescent="0.25">
      <c r="A497" t="s">
        <v>351</v>
      </c>
      <c r="B497" t="s">
        <v>156</v>
      </c>
      <c r="C497" t="s">
        <v>155</v>
      </c>
      <c r="D497" s="11">
        <v>44428</v>
      </c>
      <c r="E497" s="10">
        <f>VLOOKUP(A497,home!$A$2:$E$405,3,FALSE)</f>
        <v>1.3231999999999999</v>
      </c>
      <c r="F497" s="10">
        <f>VLOOKUP(B497,home!$B$2:$E$405,3,FALSE)</f>
        <v>0.75570000000000004</v>
      </c>
      <c r="G497" s="10">
        <f>VLOOKUP(C497,away!$B$2:$E$405,4,FALSE)</f>
        <v>1.4611000000000001</v>
      </c>
      <c r="H497" s="10">
        <f>VLOOKUP(A497,away!$A$2:$E$405,3,FALSE)</f>
        <v>1.1951000000000001</v>
      </c>
      <c r="I497" s="10">
        <f>VLOOKUP(C497,away!$B$2:$E$405,3,FALSE)</f>
        <v>0.61360000000000003</v>
      </c>
      <c r="J497" s="10">
        <f>VLOOKUP(B497,home!$B$2:$E$405,4,FALSE)</f>
        <v>0.77700000000000002</v>
      </c>
      <c r="K497" s="12">
        <f t="shared" si="782"/>
        <v>1.4610156068640001</v>
      </c>
      <c r="L497" s="12">
        <f t="shared" si="783"/>
        <v>0.56978448071999999</v>
      </c>
      <c r="M497" s="13">
        <f t="shared" si="784"/>
        <v>0.13123048325404482</v>
      </c>
      <c r="N497" s="13">
        <f t="shared" si="785"/>
        <v>0.19172978413046432</v>
      </c>
      <c r="O497" s="13">
        <f t="shared" si="786"/>
        <v>7.4773092755540588E-2</v>
      </c>
      <c r="P497" s="13">
        <f t="shared" si="787"/>
        <v>0.10924465548933431</v>
      </c>
      <c r="Q497" s="13">
        <f t="shared" si="788"/>
        <v>0.14006010345763703</v>
      </c>
      <c r="R497" s="13">
        <f t="shared" si="789"/>
        <v>2.1302273913772041E-2</v>
      </c>
      <c r="S497" s="13">
        <f t="shared" si="790"/>
        <v>2.2735561237475468E-2</v>
      </c>
      <c r="T497" s="13">
        <f t="shared" si="791"/>
        <v>7.9804073318199192E-2</v>
      </c>
      <c r="U497" s="13">
        <f t="shared" si="792"/>
        <v>3.112295464971282E-2</v>
      </c>
      <c r="V497" s="13">
        <f t="shared" si="793"/>
        <v>2.1029485199177576E-3</v>
      </c>
      <c r="W497" s="13">
        <f t="shared" si="794"/>
        <v>6.8209999016864767E-2</v>
      </c>
      <c r="X497" s="13">
        <f t="shared" si="795"/>
        <v>3.8864998869735996E-2</v>
      </c>
      <c r="Y497" s="13">
        <f t="shared" si="796"/>
        <v>1.1072336599587956E-2</v>
      </c>
      <c r="Z497" s="13">
        <f t="shared" si="797"/>
        <v>4.0459016933712677E-3</v>
      </c>
      <c r="AA497" s="13">
        <f t="shared" si="798"/>
        <v>5.9111255178529087E-3</v>
      </c>
      <c r="AB497" s="13">
        <f t="shared" si="799"/>
        <v>4.318123317857572E-3</v>
      </c>
      <c r="AC497" s="13">
        <f t="shared" si="800"/>
        <v>1.0941431102438801E-4</v>
      </c>
      <c r="AD497" s="13">
        <f t="shared" si="801"/>
        <v>2.4913968276954378E-2</v>
      </c>
      <c r="AE497" s="13">
        <f t="shared" si="802"/>
        <v>1.4195592477359003E-2</v>
      </c>
      <c r="AF497" s="13">
        <f t="shared" si="803"/>
        <v>4.0442141441123687E-3</v>
      </c>
      <c r="AG497" s="13">
        <f t="shared" si="804"/>
        <v>7.6811015200784827E-4</v>
      </c>
      <c r="AH497" s="13">
        <f t="shared" si="805"/>
        <v>5.7632299885042901E-4</v>
      </c>
      <c r="AI497" s="13">
        <f t="shared" si="806"/>
        <v>8.4201689591514005E-4</v>
      </c>
      <c r="AJ497" s="13">
        <f t="shared" si="807"/>
        <v>6.1509991308760002E-4</v>
      </c>
      <c r="AK497" s="13">
        <f t="shared" si="808"/>
        <v>2.9955685760055798E-4</v>
      </c>
      <c r="AL497" s="13">
        <f t="shared" si="809"/>
        <v>3.6433390831375208E-6</v>
      </c>
      <c r="AM497" s="13">
        <f t="shared" si="810"/>
        <v>7.2799392963089835E-3</v>
      </c>
      <c r="AN497" s="13">
        <f t="shared" si="811"/>
        <v>4.1479964316205363E-3</v>
      </c>
      <c r="AO497" s="13">
        <f t="shared" si="812"/>
        <v>1.18173199640966E-3</v>
      </c>
      <c r="AP497" s="13">
        <f t="shared" si="813"/>
        <v>2.2444418397482896E-4</v>
      </c>
      <c r="AQ497" s="13">
        <f t="shared" si="814"/>
        <v>3.1971203204180515E-5</v>
      </c>
      <c r="AR497" s="13">
        <f t="shared" si="815"/>
        <v>6.5675980125397005E-5</v>
      </c>
      <c r="AS497" s="13">
        <f t="shared" si="816"/>
        <v>9.595363195929492E-5</v>
      </c>
      <c r="AT497" s="13">
        <f t="shared" si="817"/>
        <v>7.0094876913907099E-5</v>
      </c>
      <c r="AU497" s="13">
        <f t="shared" si="818"/>
        <v>3.4136569710809798E-5</v>
      </c>
      <c r="AV497" s="13">
        <f t="shared" si="819"/>
        <v>1.2468515278073505E-5</v>
      </c>
      <c r="AW497" s="13">
        <f t="shared" si="820"/>
        <v>8.4248574869283952E-8</v>
      </c>
      <c r="AX497" s="13">
        <f t="shared" si="821"/>
        <v>1.7726841548216601E-3</v>
      </c>
      <c r="AY497" s="13">
        <f t="shared" si="822"/>
        <v>1.0100479206356316E-3</v>
      </c>
      <c r="AZ497" s="13">
        <f t="shared" si="823"/>
        <v>2.8775481498084457E-4</v>
      </c>
      <c r="BA497" s="13">
        <f t="shared" si="824"/>
        <v>5.465274260951339E-5</v>
      </c>
      <c r="BB497" s="13">
        <f t="shared" si="825"/>
        <v>7.7850711419213495E-6</v>
      </c>
      <c r="BC497" s="13">
        <f t="shared" si="826"/>
        <v>8.8716254359358324E-7</v>
      </c>
      <c r="BD497" s="13">
        <f t="shared" si="827"/>
        <v>6.2368590385877234E-6</v>
      </c>
      <c r="BE497" s="13">
        <f t="shared" si="828"/>
        <v>9.1121483931874679E-6</v>
      </c>
      <c r="BF497" s="13">
        <f t="shared" si="829"/>
        <v>6.6564955072538063E-6</v>
      </c>
      <c r="BG497" s="13">
        <f t="shared" si="830"/>
        <v>3.241747941039304E-6</v>
      </c>
      <c r="BH497" s="13">
        <f t="shared" si="831"/>
        <v>1.1840610838444154E-6</v>
      </c>
      <c r="BI497" s="13">
        <f t="shared" si="832"/>
        <v>3.4598634459539853E-7</v>
      </c>
      <c r="BJ497" s="14">
        <f t="shared" si="833"/>
        <v>0.58966307542117435</v>
      </c>
      <c r="BK497" s="14">
        <f t="shared" si="834"/>
        <v>0.26643675407151551</v>
      </c>
      <c r="BL497" s="14">
        <f t="shared" si="835"/>
        <v>0.14006567369248565</v>
      </c>
      <c r="BM497" s="14">
        <f t="shared" si="836"/>
        <v>0.33086104820569279</v>
      </c>
      <c r="BN497" s="14">
        <f t="shared" si="837"/>
        <v>0.66834039300079295</v>
      </c>
    </row>
    <row r="498" spans="1:66" x14ac:dyDescent="0.25">
      <c r="A498" t="s">
        <v>342</v>
      </c>
      <c r="B498" t="s">
        <v>170</v>
      </c>
      <c r="C498" t="s">
        <v>169</v>
      </c>
      <c r="D498" s="11">
        <v>44428</v>
      </c>
      <c r="E498" s="10">
        <f>VLOOKUP(A498,home!$A$2:$E$405,3,FALSE)</f>
        <v>1.3548</v>
      </c>
      <c r="F498" s="10">
        <f>VLOOKUP(B498,home!$B$2:$E$405,3,FALSE)</f>
        <v>0.98419999999999996</v>
      </c>
      <c r="G498" s="10">
        <f>VLOOKUP(C498,away!$B$2:$E$405,4,FALSE)</f>
        <v>1.0662</v>
      </c>
      <c r="H498" s="10">
        <f>VLOOKUP(A498,away!$A$2:$E$405,3,FALSE)</f>
        <v>1.1719999999999999</v>
      </c>
      <c r="I498" s="10">
        <f>VLOOKUP(C498,away!$B$2:$E$405,3,FALSE)</f>
        <v>1.0903</v>
      </c>
      <c r="J498" s="10">
        <f>VLOOKUP(B498,home!$B$2:$E$405,4,FALSE)</f>
        <v>1.0428999999999999</v>
      </c>
      <c r="K498" s="12">
        <f t="shared" si="782"/>
        <v>1.421664853392</v>
      </c>
      <c r="L498" s="12">
        <f t="shared" si="783"/>
        <v>1.33265057564</v>
      </c>
      <c r="M498" s="13">
        <f t="shared" si="784"/>
        <v>6.3652579465124814E-2</v>
      </c>
      <c r="N498" s="13">
        <f t="shared" si="785"/>
        <v>9.0492635053309303E-2</v>
      </c>
      <c r="O498" s="13">
        <f t="shared" si="786"/>
        <v>8.4826646665169425E-2</v>
      </c>
      <c r="P498" s="13">
        <f t="shared" si="787"/>
        <v>0.1205950621949731</v>
      </c>
      <c r="Q498" s="13">
        <f t="shared" si="788"/>
        <v>6.4325099373059372E-2</v>
      </c>
      <c r="R498" s="13">
        <f t="shared" si="789"/>
        <v>5.6522139753974479E-2</v>
      </c>
      <c r="S498" s="13">
        <f t="shared" si="790"/>
        <v>5.7119323160256294E-2</v>
      </c>
      <c r="T498" s="13">
        <f t="shared" si="791"/>
        <v>8.5722880707607779E-2</v>
      </c>
      <c r="U498" s="13">
        <f t="shared" si="792"/>
        <v>8.0355539526736269E-2</v>
      </c>
      <c r="V498" s="13">
        <f t="shared" si="793"/>
        <v>1.2024141025353924E-2</v>
      </c>
      <c r="W498" s="13">
        <f t="shared" si="794"/>
        <v>3.0482910989875423E-2</v>
      </c>
      <c r="X498" s="13">
        <f t="shared" si="795"/>
        <v>4.0623068877840368E-2</v>
      </c>
      <c r="Y498" s="13">
        <f t="shared" si="796"/>
        <v>2.7068178062158676E-2</v>
      </c>
      <c r="Z498" s="13">
        <f t="shared" si="797"/>
        <v>2.5108087359846203E-2</v>
      </c>
      <c r="AA498" s="13">
        <f t="shared" si="798"/>
        <v>3.5695285335389286E-2</v>
      </c>
      <c r="AB498" s="13">
        <f t="shared" si="799"/>
        <v>2.5373366296560909E-2</v>
      </c>
      <c r="AC498" s="13">
        <f t="shared" si="800"/>
        <v>1.4237954366682092E-3</v>
      </c>
      <c r="AD498" s="13">
        <f t="shared" si="801"/>
        <v>1.0834120795845654E-2</v>
      </c>
      <c r="AE498" s="13">
        <f t="shared" si="802"/>
        <v>1.4438097315137007E-2</v>
      </c>
      <c r="AF498" s="13">
        <f t="shared" si="803"/>
        <v>9.6204693490818394E-3</v>
      </c>
      <c r="AG498" s="13">
        <f t="shared" si="804"/>
        <v>4.2735746719936287E-3</v>
      </c>
      <c r="AH498" s="13">
        <f t="shared" si="805"/>
        <v>8.3650767683296177E-3</v>
      </c>
      <c r="AI498" s="13">
        <f t="shared" si="806"/>
        <v>1.1892335637460153E-2</v>
      </c>
      <c r="AJ498" s="13">
        <f t="shared" si="807"/>
        <v>8.4534578002591221E-3</v>
      </c>
      <c r="AK498" s="13">
        <f t="shared" si="808"/>
        <v>4.005994614753614E-3</v>
      </c>
      <c r="AL498" s="13">
        <f t="shared" si="809"/>
        <v>1.0789991587504911E-4</v>
      </c>
      <c r="AM498" s="13">
        <f t="shared" si="810"/>
        <v>3.0804977505714242E-3</v>
      </c>
      <c r="AN498" s="13">
        <f t="shared" si="811"/>
        <v>4.1052271005567343E-3</v>
      </c>
      <c r="AO498" s="13">
        <f t="shared" si="812"/>
        <v>2.7354166293449308E-3</v>
      </c>
      <c r="AP498" s="13">
        <f t="shared" si="813"/>
        <v>1.2151181819039167E-3</v>
      </c>
      <c r="AQ498" s="13">
        <f t="shared" si="814"/>
        <v>4.0483198614622146E-4</v>
      </c>
      <c r="AR498" s="13">
        <f t="shared" si="815"/>
        <v>2.2295448741174472E-3</v>
      </c>
      <c r="AS498" s="13">
        <f t="shared" si="816"/>
        <v>3.1696655865930657E-3</v>
      </c>
      <c r="AT498" s="13">
        <f t="shared" si="817"/>
        <v>2.2531010807327495E-3</v>
      </c>
      <c r="AU498" s="13">
        <f t="shared" si="818"/>
        <v>1.067718205872427E-3</v>
      </c>
      <c r="AV498" s="13">
        <f t="shared" si="819"/>
        <v>3.7948436165389815E-4</v>
      </c>
      <c r="AW498" s="13">
        <f t="shared" si="820"/>
        <v>5.6784802993260634E-6</v>
      </c>
      <c r="AX498" s="13">
        <f t="shared" si="821"/>
        <v>7.2990589715675165E-4</v>
      </c>
      <c r="AY498" s="13">
        <f t="shared" si="822"/>
        <v>9.7270951400897578E-4</v>
      </c>
      <c r="AZ498" s="13">
        <f t="shared" si="823"/>
        <v>6.4814094688728338E-4</v>
      </c>
      <c r="BA498" s="13">
        <f t="shared" si="824"/>
        <v>2.879151353217309E-4</v>
      </c>
      <c r="BB498" s="13">
        <f t="shared" si="825"/>
        <v>9.5922567705493354E-5</v>
      </c>
      <c r="BC498" s="13">
        <f t="shared" si="826"/>
        <v>2.5566253013918473E-5</v>
      </c>
      <c r="BD498" s="13">
        <f t="shared" si="827"/>
        <v>4.9520070998463857E-4</v>
      </c>
      <c r="BE498" s="13">
        <f t="shared" si="828"/>
        <v>7.0400944475992552E-4</v>
      </c>
      <c r="BF498" s="13">
        <f t="shared" si="829"/>
        <v>5.0043274203560146E-4</v>
      </c>
      <c r="BG498" s="13">
        <f t="shared" si="830"/>
        <v>2.371492136128666E-4</v>
      </c>
      <c r="BH498" s="13">
        <f t="shared" si="831"/>
        <v>8.4286675500740995E-5</v>
      </c>
      <c r="BI498" s="13">
        <f t="shared" si="832"/>
        <v>2.396548083373199E-5</v>
      </c>
      <c r="BJ498" s="14">
        <f t="shared" si="833"/>
        <v>0.39218228715852643</v>
      </c>
      <c r="BK498" s="14">
        <f t="shared" si="834"/>
        <v>0.25589551071226035</v>
      </c>
      <c r="BL498" s="14">
        <f t="shared" si="835"/>
        <v>0.32663440077432987</v>
      </c>
      <c r="BM498" s="14">
        <f t="shared" si="836"/>
        <v>0.51843909246564268</v>
      </c>
      <c r="BN498" s="14">
        <f t="shared" si="837"/>
        <v>0.48041416250561048</v>
      </c>
    </row>
    <row r="499" spans="1:66" x14ac:dyDescent="0.25">
      <c r="A499" t="s">
        <v>342</v>
      </c>
      <c r="B499" t="s">
        <v>176</v>
      </c>
      <c r="C499" t="s">
        <v>172</v>
      </c>
      <c r="D499" s="11">
        <v>44428</v>
      </c>
      <c r="E499" s="10">
        <f>VLOOKUP(A499,home!$A$2:$E$405,3,FALSE)</f>
        <v>1.3548</v>
      </c>
      <c r="F499" s="10">
        <f>VLOOKUP(B499,home!$B$2:$E$405,3,FALSE)</f>
        <v>0.81579999999999997</v>
      </c>
      <c r="G499" s="10">
        <f>VLOOKUP(C499,away!$B$2:$E$405,4,FALSE)</f>
        <v>1.5992999999999999</v>
      </c>
      <c r="H499" s="10">
        <f>VLOOKUP(A499,away!$A$2:$E$405,3,FALSE)</f>
        <v>1.1719999999999999</v>
      </c>
      <c r="I499" s="10">
        <f>VLOOKUP(C499,away!$B$2:$E$405,3,FALSE)</f>
        <v>0.52139999999999997</v>
      </c>
      <c r="J499" s="10">
        <f>VLOOKUP(B499,home!$B$2:$E$405,4,FALSE)</f>
        <v>1.3920999999999999</v>
      </c>
      <c r="K499" s="12">
        <f t="shared" si="782"/>
        <v>1.7676196719120001</v>
      </c>
      <c r="L499" s="12">
        <f t="shared" si="783"/>
        <v>0.85068558167999986</v>
      </c>
      <c r="M499" s="13">
        <f t="shared" si="784"/>
        <v>7.2926349827723336E-2</v>
      </c>
      <c r="N499" s="13">
        <f t="shared" si="785"/>
        <v>0.12890605055622009</v>
      </c>
      <c r="O499" s="13">
        <f t="shared" si="786"/>
        <v>6.203739432299598E-2</v>
      </c>
      <c r="P499" s="13">
        <f t="shared" si="787"/>
        <v>0.10965851859948954</v>
      </c>
      <c r="Q499" s="13">
        <f t="shared" si="788"/>
        <v>0.11392843539582873</v>
      </c>
      <c r="R499" s="13">
        <f t="shared" si="789"/>
        <v>2.6387158437784681E-2</v>
      </c>
      <c r="S499" s="13">
        <f t="shared" si="790"/>
        <v>4.1223065222109986E-2</v>
      </c>
      <c r="T499" s="13">
        <f t="shared" si="791"/>
        <v>9.6917277334592836E-2</v>
      </c>
      <c r="U499" s="13">
        <f t="shared" si="792"/>
        <v>4.6642460340486927E-2</v>
      </c>
      <c r="V499" s="13">
        <f t="shared" si="793"/>
        <v>6.8874057716610641E-3</v>
      </c>
      <c r="W499" s="13">
        <f t="shared" si="794"/>
        <v>6.7127381198607436E-2</v>
      </c>
      <c r="X499" s="13">
        <f t="shared" si="795"/>
        <v>5.7104295321592446E-2</v>
      </c>
      <c r="Y499" s="13">
        <f t="shared" si="796"/>
        <v>2.4288900341037683E-2</v>
      </c>
      <c r="Z499" s="13">
        <f t="shared" si="797"/>
        <v>7.4823917415097266E-3</v>
      </c>
      <c r="AA499" s="13">
        <f t="shared" si="798"/>
        <v>1.3226022835244483E-2</v>
      </c>
      <c r="AB499" s="13">
        <f t="shared" si="799"/>
        <v>1.1689289072367739E-2</v>
      </c>
      <c r="AC499" s="13">
        <f t="shared" si="800"/>
        <v>6.4728208296633487E-4</v>
      </c>
      <c r="AD499" s="13">
        <f t="shared" si="801"/>
        <v>2.9663919882648552E-2</v>
      </c>
      <c r="AE499" s="13">
        <f t="shared" si="802"/>
        <v>2.5234668940279793E-2</v>
      </c>
      <c r="AF499" s="13">
        <f t="shared" si="803"/>
        <v>1.0733384512982072E-2</v>
      </c>
      <c r="AG499" s="13">
        <f t="shared" si="804"/>
        <v>3.0435784826070857E-3</v>
      </c>
      <c r="AH499" s="13">
        <f t="shared" si="805"/>
        <v>1.5912906927459569E-3</v>
      </c>
      <c r="AI499" s="13">
        <f t="shared" si="806"/>
        <v>2.8127967322282279E-3</v>
      </c>
      <c r="AJ499" s="13">
        <f t="shared" si="807"/>
        <v>2.4859774184882032E-3</v>
      </c>
      <c r="AK499" s="13">
        <f t="shared" si="808"/>
        <v>1.4647541962829198E-3</v>
      </c>
      <c r="AL499" s="13">
        <f t="shared" si="809"/>
        <v>3.893242675754859E-5</v>
      </c>
      <c r="AM499" s="13">
        <f t="shared" si="810"/>
        <v>1.048690566611821E-2</v>
      </c>
      <c r="AN499" s="13">
        <f t="shared" si="811"/>
        <v>8.9210594466050553E-3</v>
      </c>
      <c r="AO499" s="13">
        <f t="shared" si="812"/>
        <v>3.7945083222685398E-3</v>
      </c>
      <c r="AP499" s="13">
        <f t="shared" si="813"/>
        <v>1.0759778397728711E-3</v>
      </c>
      <c r="AQ499" s="13">
        <f t="shared" si="814"/>
        <v>2.288297086254936E-4</v>
      </c>
      <c r="AR499" s="13">
        <f t="shared" si="815"/>
        <v>2.7073760971611295E-4</v>
      </c>
      <c r="AS499" s="13">
        <f t="shared" si="816"/>
        <v>4.785611248606347E-4</v>
      </c>
      <c r="AT499" s="13">
        <f t="shared" si="817"/>
        <v>4.2295702925799648E-4</v>
      </c>
      <c r="AU499" s="13">
        <f t="shared" si="818"/>
        <v>2.4920905509663132E-4</v>
      </c>
      <c r="AV499" s="13">
        <f t="shared" si="819"/>
        <v>1.1012670705185174E-4</v>
      </c>
      <c r="AW499" s="13">
        <f t="shared" si="820"/>
        <v>1.6261734741821997E-6</v>
      </c>
      <c r="AX499" s="13">
        <f t="shared" si="821"/>
        <v>3.0894767921526654E-3</v>
      </c>
      <c r="AY499" s="13">
        <f t="shared" si="822"/>
        <v>2.6281733620192498E-3</v>
      </c>
      <c r="AZ499" s="13">
        <f t="shared" si="823"/>
        <v>1.1178745926126133E-3</v>
      </c>
      <c r="BA499" s="13">
        <f t="shared" si="824"/>
        <v>3.1698659935398463E-4</v>
      </c>
      <c r="BB499" s="13">
        <f t="shared" si="825"/>
        <v>6.7413982414052357E-5</v>
      </c>
      <c r="BC499" s="13">
        <f t="shared" si="826"/>
        <v>1.1469620568652685E-5</v>
      </c>
      <c r="BD499" s="13">
        <f t="shared" si="827"/>
        <v>3.8385430167334038E-5</v>
      </c>
      <c r="BE499" s="13">
        <f t="shared" si="828"/>
        <v>6.7850841478583993E-5</v>
      </c>
      <c r="BF499" s="13">
        <f t="shared" si="829"/>
        <v>5.9967241076663884E-5</v>
      </c>
      <c r="BG499" s="13">
        <f t="shared" si="830"/>
        <v>3.5333091665800149E-5</v>
      </c>
      <c r="BH499" s="13">
        <f t="shared" si="831"/>
        <v>1.5613866974484568E-5</v>
      </c>
      <c r="BI499" s="13">
        <f t="shared" si="832"/>
        <v>5.5198756837432005E-6</v>
      </c>
      <c r="BJ499" s="14">
        <f t="shared" si="833"/>
        <v>0.58868656789890816</v>
      </c>
      <c r="BK499" s="14">
        <f t="shared" si="834"/>
        <v>0.23400972729272707</v>
      </c>
      <c r="BL499" s="14">
        <f t="shared" si="835"/>
        <v>0.17009140592165495</v>
      </c>
      <c r="BM499" s="14">
        <f t="shared" si="836"/>
        <v>0.48379963852621227</v>
      </c>
      <c r="BN499" s="14">
        <f t="shared" si="837"/>
        <v>0.51384390714004236</v>
      </c>
    </row>
    <row r="500" spans="1:66" x14ac:dyDescent="0.25">
      <c r="A500" t="s">
        <v>342</v>
      </c>
      <c r="B500" t="s">
        <v>171</v>
      </c>
      <c r="C500" t="s">
        <v>175</v>
      </c>
      <c r="D500" s="11">
        <v>44428</v>
      </c>
      <c r="E500" s="10">
        <f>VLOOKUP(A500,home!$A$2:$E$405,3,FALSE)</f>
        <v>1.3548</v>
      </c>
      <c r="F500" s="10">
        <f>VLOOKUP(B500,home!$B$2:$E$405,3,FALSE)</f>
        <v>0.94310000000000005</v>
      </c>
      <c r="G500" s="10">
        <f>VLOOKUP(C500,away!$B$2:$E$405,4,FALSE)</f>
        <v>0.98419999999999996</v>
      </c>
      <c r="H500" s="10">
        <f>VLOOKUP(A500,away!$A$2:$E$405,3,FALSE)</f>
        <v>1.1719999999999999</v>
      </c>
      <c r="I500" s="10">
        <f>VLOOKUP(C500,away!$B$2:$E$405,3,FALSE)</f>
        <v>1.2324999999999999</v>
      </c>
      <c r="J500" s="10">
        <f>VLOOKUP(B500,home!$B$2:$E$405,4,FALSE)</f>
        <v>1.0428999999999999</v>
      </c>
      <c r="K500" s="12">
        <f t="shared" si="782"/>
        <v>1.257524032296</v>
      </c>
      <c r="L500" s="12">
        <f t="shared" si="783"/>
        <v>1.5064586209999997</v>
      </c>
      <c r="M500" s="13">
        <f t="shared" si="784"/>
        <v>6.3040200476124589E-2</v>
      </c>
      <c r="N500" s="13">
        <f t="shared" si="785"/>
        <v>7.9274567099484411E-2</v>
      </c>
      <c r="O500" s="13">
        <f t="shared" si="786"/>
        <v>9.4967453476826169E-2</v>
      </c>
      <c r="P500" s="13">
        <f t="shared" si="787"/>
        <v>0.11942385503306123</v>
      </c>
      <c r="Q500" s="13">
        <f t="shared" si="788"/>
        <v>4.9844836638731738E-2</v>
      </c>
      <c r="R500" s="13">
        <f t="shared" si="789"/>
        <v>7.1532269502290607E-2</v>
      </c>
      <c r="S500" s="13">
        <f t="shared" si="790"/>
        <v>5.6559374189962895E-2</v>
      </c>
      <c r="T500" s="13">
        <f t="shared" si="791"/>
        <v>7.5089183866754075E-2</v>
      </c>
      <c r="U500" s="13">
        <f t="shared" si="792"/>
        <v>8.9953547983804671E-2</v>
      </c>
      <c r="V500" s="13">
        <f t="shared" si="793"/>
        <v>1.1905169599024289E-2</v>
      </c>
      <c r="W500" s="13">
        <f t="shared" si="794"/>
        <v>2.0893693319691112E-2</v>
      </c>
      <c r="X500" s="13">
        <f t="shared" si="795"/>
        <v>3.1475484425978778E-2</v>
      </c>
      <c r="Y500" s="13">
        <f t="shared" si="796"/>
        <v>2.3708257431833486E-2</v>
      </c>
      <c r="Z500" s="13">
        <f t="shared" si="797"/>
        <v>3.5920134690473685E-2</v>
      </c>
      <c r="AA500" s="13">
        <f t="shared" si="798"/>
        <v>4.5170432616579895E-2</v>
      </c>
      <c r="AB500" s="13">
        <f t="shared" si="799"/>
        <v>2.840145228227816E-2</v>
      </c>
      <c r="AC500" s="13">
        <f t="shared" si="800"/>
        <v>1.4095779732612376E-3</v>
      </c>
      <c r="AD500" s="13">
        <f t="shared" si="801"/>
        <v>6.5685803682334907E-3</v>
      </c>
      <c r="AE500" s="13">
        <f t="shared" si="802"/>
        <v>9.8952945234566936E-3</v>
      </c>
      <c r="AF500" s="13">
        <f t="shared" si="803"/>
        <v>7.4534258710977127E-3</v>
      </c>
      <c r="AG500" s="13">
        <f t="shared" si="804"/>
        <v>3.7427592198331938E-3</v>
      </c>
      <c r="AH500" s="13">
        <f t="shared" si="805"/>
        <v>1.3528049142986316E-2</v>
      </c>
      <c r="AI500" s="13">
        <f t="shared" si="806"/>
        <v>1.7011846907386597E-2</v>
      </c>
      <c r="AJ500" s="13">
        <f t="shared" si="807"/>
        <v>1.0696403159889518E-2</v>
      </c>
      <c r="AK500" s="13">
        <f t="shared" si="808"/>
        <v>4.4836613442293142E-3</v>
      </c>
      <c r="AL500" s="13">
        <f t="shared" si="809"/>
        <v>1.0681262703173099E-4</v>
      </c>
      <c r="AM500" s="13">
        <f t="shared" si="810"/>
        <v>1.6520295342242648E-3</v>
      </c>
      <c r="AN500" s="13">
        <f t="shared" si="811"/>
        <v>2.4887141339787577E-3</v>
      </c>
      <c r="AO500" s="13">
        <f t="shared" si="812"/>
        <v>1.8745724311684244E-3</v>
      </c>
      <c r="AP500" s="13">
        <f t="shared" si="813"/>
        <v>9.4132193320753388E-4</v>
      </c>
      <c r="AQ500" s="13">
        <f t="shared" si="814"/>
        <v>3.5451563535421896E-4</v>
      </c>
      <c r="AR500" s="13">
        <f t="shared" si="815"/>
        <v>4.075889251352674E-3</v>
      </c>
      <c r="AS500" s="13">
        <f t="shared" si="816"/>
        <v>5.1255286865529394E-3</v>
      </c>
      <c r="AT500" s="13">
        <f t="shared" si="817"/>
        <v>3.2227377507814368E-3</v>
      </c>
      <c r="AU500" s="13">
        <f t="shared" si="818"/>
        <v>1.3508900571317381E-3</v>
      </c>
      <c r="AV500" s="13">
        <f t="shared" si="819"/>
        <v>4.2469417795821927E-4</v>
      </c>
      <c r="AW500" s="13">
        <f t="shared" si="820"/>
        <v>5.6207412932962828E-6</v>
      </c>
      <c r="AX500" s="13">
        <f t="shared" si="821"/>
        <v>3.4624447355829642E-4</v>
      </c>
      <c r="AY500" s="13">
        <f t="shared" si="822"/>
        <v>5.216029721655021E-4</v>
      </c>
      <c r="AZ500" s="13">
        <f t="shared" si="823"/>
        <v>3.9288664707897184E-4</v>
      </c>
      <c r="BA500" s="13">
        <f t="shared" si="824"/>
        <v>1.9728915885596716E-4</v>
      </c>
      <c r="BB500" s="13">
        <f t="shared" si="825"/>
        <v>7.430198854710258E-5</v>
      </c>
      <c r="BC500" s="13">
        <f t="shared" si="826"/>
        <v>2.2386574240845161E-5</v>
      </c>
      <c r="BD500" s="13">
        <f t="shared" si="827"/>
        <v>1.0233597501569111E-3</v>
      </c>
      <c r="BE500" s="13">
        <f t="shared" si="828"/>
        <v>1.2868994795067459E-3</v>
      </c>
      <c r="BF500" s="13">
        <f t="shared" si="829"/>
        <v>8.0915351131447357E-4</v>
      </c>
      <c r="BG500" s="13">
        <f t="shared" si="830"/>
        <v>3.3917666209821464E-4</v>
      </c>
      <c r="BH500" s="13">
        <f t="shared" si="831"/>
        <v>1.0663070094561118E-4</v>
      </c>
      <c r="BI500" s="13">
        <f t="shared" si="832"/>
        <v>2.6818133803934773E-5</v>
      </c>
      <c r="BJ500" s="14">
        <f t="shared" si="833"/>
        <v>0.31681194824747461</v>
      </c>
      <c r="BK500" s="14">
        <f t="shared" si="834"/>
        <v>0.2529665928706315</v>
      </c>
      <c r="BL500" s="14">
        <f t="shared" si="835"/>
        <v>0.39353689457787416</v>
      </c>
      <c r="BM500" s="14">
        <f t="shared" si="836"/>
        <v>0.5206364059290628</v>
      </c>
      <c r="BN500" s="14">
        <f t="shared" si="837"/>
        <v>0.4780831822265188</v>
      </c>
    </row>
    <row r="501" spans="1:66" x14ac:dyDescent="0.25">
      <c r="A501" t="s">
        <v>346</v>
      </c>
      <c r="B501" t="s">
        <v>244</v>
      </c>
      <c r="C501" t="s">
        <v>245</v>
      </c>
      <c r="D501" s="11">
        <v>44428</v>
      </c>
      <c r="E501" s="10">
        <f>VLOOKUP(A501,home!$A$2:$E$405,3,FALSE)</f>
        <v>1.5866</v>
      </c>
      <c r="F501" s="10">
        <f>VLOOKUP(B501,home!$B$2:$E$405,3,FALSE)</f>
        <v>1.0714999999999999</v>
      </c>
      <c r="G501" s="10">
        <f>VLOOKUP(C501,away!$B$2:$E$405,4,FALSE)</f>
        <v>1.4496</v>
      </c>
      <c r="H501" s="10">
        <f>VLOOKUP(A501,away!$A$2:$E$405,3,FALSE)</f>
        <v>1.1788000000000001</v>
      </c>
      <c r="I501" s="10">
        <f>VLOOKUP(C501,away!$B$2:$E$405,3,FALSE)</f>
        <v>0.59379999999999999</v>
      </c>
      <c r="J501" s="10">
        <f>VLOOKUP(B501,home!$B$2:$E$405,4,FALSE)</f>
        <v>0.2545</v>
      </c>
      <c r="K501" s="12">
        <f t="shared" si="782"/>
        <v>2.4643807382399996</v>
      </c>
      <c r="L501" s="12">
        <f t="shared" si="783"/>
        <v>0.17814273148000001</v>
      </c>
      <c r="M501" s="13">
        <f t="shared" si="784"/>
        <v>7.1181418573174324E-2</v>
      </c>
      <c r="N501" s="13">
        <f t="shared" si="785"/>
        <v>0.17541811685232972</v>
      </c>
      <c r="O501" s="13">
        <f t="shared" si="786"/>
        <v>1.2680452335246476E-2</v>
      </c>
      <c r="P501" s="13">
        <f t="shared" si="787"/>
        <v>3.1249462487151831E-2</v>
      </c>
      <c r="Q501" s="13">
        <f t="shared" si="788"/>
        <v>0.21614851415460748</v>
      </c>
      <c r="R501" s="13">
        <f t="shared" si="789"/>
        <v>1.1294652077013759E-3</v>
      </c>
      <c r="S501" s="13">
        <f t="shared" si="790"/>
        <v>3.4297184760796835E-3</v>
      </c>
      <c r="T501" s="13">
        <f t="shared" si="791"/>
        <v>3.8505286716845215E-2</v>
      </c>
      <c r="U501" s="13">
        <f t="shared" si="792"/>
        <v>2.7834323023715108E-3</v>
      </c>
      <c r="V501" s="13">
        <f t="shared" si="793"/>
        <v>1.6729843422638309E-4</v>
      </c>
      <c r="W501" s="13">
        <f t="shared" si="794"/>
        <v>0.17755741162727018</v>
      </c>
      <c r="X501" s="13">
        <f t="shared" si="795"/>
        <v>3.163056230180062E-2</v>
      </c>
      <c r="Y501" s="13">
        <f t="shared" si="796"/>
        <v>2.8173773833455387E-3</v>
      </c>
      <c r="Z501" s="13">
        <f t="shared" si="797"/>
        <v>6.7068672403849535E-5</v>
      </c>
      <c r="AA501" s="13">
        <f t="shared" si="798"/>
        <v>1.6528274441137536E-4</v>
      </c>
      <c r="AB501" s="13">
        <f t="shared" si="799"/>
        <v>2.0365980584541925E-4</v>
      </c>
      <c r="AC501" s="13">
        <f t="shared" si="800"/>
        <v>4.5903712033554133E-6</v>
      </c>
      <c r="AD501" s="13">
        <f t="shared" si="801"/>
        <v>0.10939226628649895</v>
      </c>
      <c r="AE501" s="13">
        <f t="shared" si="802"/>
        <v>1.9487437119064435E-2</v>
      </c>
      <c r="AF501" s="13">
        <f t="shared" si="803"/>
        <v>1.7357726389674402E-3</v>
      </c>
      <c r="AG501" s="13">
        <f t="shared" si="804"/>
        <v>1.0307175971130254E-4</v>
      </c>
      <c r="AH501" s="13">
        <f t="shared" si="805"/>
        <v>2.986949124689764E-6</v>
      </c>
      <c r="AI501" s="13">
        <f t="shared" si="806"/>
        <v>7.3609798889882793E-6</v>
      </c>
      <c r="AJ501" s="13">
        <f t="shared" si="807"/>
        <v>9.0701285264973652E-6</v>
      </c>
      <c r="AK501" s="13">
        <f t="shared" si="808"/>
        <v>7.4507500113537522E-6</v>
      </c>
      <c r="AL501" s="13">
        <f t="shared" si="809"/>
        <v>8.0609032860953366E-8</v>
      </c>
      <c r="AM501" s="13">
        <f t="shared" si="810"/>
        <v>5.3916838789773769E-2</v>
      </c>
      <c r="AN501" s="13">
        <f t="shared" si="811"/>
        <v>9.6048929347771154E-3</v>
      </c>
      <c r="AO501" s="13">
        <f t="shared" si="812"/>
        <v>8.5552093148707434E-4</v>
      </c>
      <c r="AP501" s="13">
        <f t="shared" si="813"/>
        <v>5.0801611857807106E-5</v>
      </c>
      <c r="AQ501" s="13">
        <f t="shared" si="814"/>
        <v>2.2624844749841292E-6</v>
      </c>
      <c r="AR501" s="13">
        <f t="shared" si="815"/>
        <v>1.0642065517280601E-7</v>
      </c>
      <c r="AS501" s="13">
        <f t="shared" si="816"/>
        <v>2.6226101275874404E-7</v>
      </c>
      <c r="AT501" s="13">
        <f t="shared" si="817"/>
        <v>3.2315549411698192E-7</v>
      </c>
      <c r="AU501" s="13">
        <f t="shared" si="818"/>
        <v>2.6545939171943988E-7</v>
      </c>
      <c r="AV501" s="13">
        <f t="shared" si="819"/>
        <v>1.6354825293457371E-7</v>
      </c>
      <c r="AW501" s="13">
        <f t="shared" si="820"/>
        <v>9.8300815913871677E-10</v>
      </c>
      <c r="AX501" s="13">
        <f t="shared" si="821"/>
        <v>2.214526983005162E-2</v>
      </c>
      <c r="AY501" s="13">
        <f t="shared" si="822"/>
        <v>3.9450188568870299E-3</v>
      </c>
      <c r="AZ501" s="13">
        <f t="shared" si="823"/>
        <v>3.5138821745298135E-4</v>
      </c>
      <c r="BA501" s="13">
        <f t="shared" si="824"/>
        <v>2.0865752288987433E-5</v>
      </c>
      <c r="BB501" s="13">
        <f t="shared" si="825"/>
        <v>9.2927052678632108E-7</v>
      </c>
      <c r="BC501" s="13">
        <f t="shared" si="826"/>
        <v>3.3108557985114773E-8</v>
      </c>
      <c r="BD501" s="13">
        <f t="shared" si="827"/>
        <v>3.1596776997291369E-9</v>
      </c>
      <c r="BE501" s="13">
        <f t="shared" si="828"/>
        <v>7.7866488622589526E-9</v>
      </c>
      <c r="BF501" s="13">
        <f t="shared" si="829"/>
        <v>9.5946337357946875E-9</v>
      </c>
      <c r="BG501" s="13">
        <f t="shared" si="830"/>
        <v>7.8816101896533723E-9</v>
      </c>
      <c r="BH501" s="13">
        <f t="shared" si="831"/>
        <v>4.8558220844244721E-9</v>
      </c>
      <c r="BI501" s="13">
        <f t="shared" si="832"/>
        <v>2.3933188826352144E-9</v>
      </c>
      <c r="BJ501" s="14">
        <f t="shared" si="833"/>
        <v>0.86368963862857673</v>
      </c>
      <c r="BK501" s="14">
        <f t="shared" si="834"/>
        <v>0.10997758780775549</v>
      </c>
      <c r="BL501" s="14">
        <f t="shared" si="835"/>
        <v>1.6990317719645848E-2</v>
      </c>
      <c r="BM501" s="14">
        <f t="shared" si="836"/>
        <v>0.47897216534429227</v>
      </c>
      <c r="BN501" s="14">
        <f t="shared" si="837"/>
        <v>0.50780742961021119</v>
      </c>
    </row>
    <row r="502" spans="1:66" x14ac:dyDescent="0.25">
      <c r="A502" t="s">
        <v>346</v>
      </c>
      <c r="B502" t="s">
        <v>321</v>
      </c>
      <c r="C502" t="s">
        <v>242</v>
      </c>
      <c r="D502" s="11">
        <v>44428</v>
      </c>
      <c r="E502" s="10">
        <f>VLOOKUP(A502,home!$A$2:$E$405,3,FALSE)</f>
        <v>1.5866</v>
      </c>
      <c r="F502" s="10">
        <f>VLOOKUP(B502,home!$B$2:$E$405,3,FALSE)</f>
        <v>1.0084</v>
      </c>
      <c r="G502" s="10">
        <f>VLOOKUP(C502,away!$B$2:$E$405,4,FALSE)</f>
        <v>0.84040000000000004</v>
      </c>
      <c r="H502" s="10">
        <f>VLOOKUP(A502,away!$A$2:$E$405,3,FALSE)</f>
        <v>1.1788000000000001</v>
      </c>
      <c r="I502" s="10">
        <f>VLOOKUP(C502,away!$B$2:$E$405,3,FALSE)</f>
        <v>0.75409999999999999</v>
      </c>
      <c r="J502" s="10">
        <f>VLOOKUP(B502,home!$B$2:$E$405,4,FALSE)</f>
        <v>0.76349999999999996</v>
      </c>
      <c r="K502" s="12">
        <f t="shared" si="782"/>
        <v>1.344579020576</v>
      </c>
      <c r="L502" s="12">
        <f t="shared" si="783"/>
        <v>0.67870040657999997</v>
      </c>
      <c r="M502" s="13">
        <f t="shared" si="784"/>
        <v>0.13222114369746205</v>
      </c>
      <c r="N502" s="13">
        <f t="shared" si="785"/>
        <v>0.17778177589217209</v>
      </c>
      <c r="O502" s="13">
        <f t="shared" si="786"/>
        <v>8.9738543985940097E-2</v>
      </c>
      <c r="P502" s="13">
        <f t="shared" si="787"/>
        <v>0.12066056358053164</v>
      </c>
      <c r="Q502" s="13">
        <f t="shared" si="788"/>
        <v>0.11952082305267936</v>
      </c>
      <c r="R502" s="13">
        <f t="shared" si="789"/>
        <v>3.0452793144577373E-2</v>
      </c>
      <c r="S502" s="13">
        <f t="shared" si="790"/>
        <v>2.7527691858580883E-2</v>
      </c>
      <c r="T502" s="13">
        <f t="shared" si="791"/>
        <v>8.111883120062971E-2</v>
      </c>
      <c r="U502" s="13">
        <f t="shared" si="792"/>
        <v>4.0946186780139372E-2</v>
      </c>
      <c r="V502" s="13">
        <f t="shared" si="793"/>
        <v>2.7912049640172777E-3</v>
      </c>
      <c r="W502" s="13">
        <f t="shared" si="794"/>
        <v>5.3568397066202984E-2</v>
      </c>
      <c r="X502" s="13">
        <f t="shared" si="795"/>
        <v>3.6356892868670845E-2</v>
      </c>
      <c r="Y502" s="13">
        <f t="shared" si="796"/>
        <v>1.2337718985976201E-2</v>
      </c>
      <c r="Z502" s="13">
        <f t="shared" si="797"/>
        <v>6.8894410295737667E-3</v>
      </c>
      <c r="AA502" s="13">
        <f t="shared" si="798"/>
        <v>9.2633978718604047E-3</v>
      </c>
      <c r="AB502" s="13">
        <f t="shared" si="799"/>
        <v>6.227685218875934E-3</v>
      </c>
      <c r="AC502" s="13">
        <f t="shared" si="800"/>
        <v>1.5919747903449686E-4</v>
      </c>
      <c r="AD502" s="13">
        <f t="shared" si="801"/>
        <v>1.800673571527539E-2</v>
      </c>
      <c r="AE502" s="13">
        <f t="shared" si="802"/>
        <v>1.2221178851136015E-2</v>
      </c>
      <c r="AF502" s="13">
        <f t="shared" si="803"/>
        <v>4.1472595275764542E-3</v>
      </c>
      <c r="AG502" s="13">
        <f t="shared" si="804"/>
        <v>9.3824890918630614E-4</v>
      </c>
      <c r="AH502" s="13">
        <f t="shared" si="805"/>
        <v>1.1689666069701623E-3</v>
      </c>
      <c r="AI502" s="13">
        <f t="shared" si="806"/>
        <v>1.5717679754859908E-3</v>
      </c>
      <c r="AJ502" s="13">
        <f t="shared" si="807"/>
        <v>1.0566831225258381E-3</v>
      </c>
      <c r="AK502" s="13">
        <f t="shared" si="808"/>
        <v>4.7359798598166011E-4</v>
      </c>
      <c r="AL502" s="13">
        <f t="shared" si="809"/>
        <v>5.8111303544172738E-6</v>
      </c>
      <c r="AM502" s="13">
        <f t="shared" si="810"/>
        <v>4.8422958143631688E-3</v>
      </c>
      <c r="AN502" s="13">
        <f t="shared" si="811"/>
        <v>3.2864681379889144E-3</v>
      </c>
      <c r="AO502" s="13">
        <f t="shared" si="812"/>
        <v>1.1152636307326458E-3</v>
      </c>
      <c r="AP502" s="13">
        <f t="shared" si="813"/>
        <v>2.5230995987404455E-4</v>
      </c>
      <c r="AQ502" s="13">
        <f t="shared" si="814"/>
        <v>4.2810718087674377E-5</v>
      </c>
      <c r="AR502" s="13">
        <f t="shared" si="815"/>
        <v>1.5867562228581849E-4</v>
      </c>
      <c r="AS502" s="13">
        <f t="shared" si="816"/>
        <v>2.1335191280235315E-4</v>
      </c>
      <c r="AT502" s="13">
        <f t="shared" si="817"/>
        <v>1.434342529769021E-4</v>
      </c>
      <c r="AU502" s="13">
        <f t="shared" si="818"/>
        <v>6.4286229128244387E-5</v>
      </c>
      <c r="AV502" s="13">
        <f t="shared" si="819"/>
        <v>2.1609478749444815E-5</v>
      </c>
      <c r="AW502" s="13">
        <f t="shared" si="820"/>
        <v>1.4730671913149223E-7</v>
      </c>
      <c r="AX502" s="13">
        <f t="shared" si="821"/>
        <v>1.0851415605692813E-3</v>
      </c>
      <c r="AY502" s="13">
        <f t="shared" si="822"/>
        <v>7.3648601835522691E-4</v>
      </c>
      <c r="AZ502" s="13">
        <f t="shared" si="823"/>
        <v>2.4992668004908891E-4</v>
      </c>
      <c r="BA502" s="13">
        <f t="shared" si="824"/>
        <v>5.6541779788168735E-5</v>
      </c>
      <c r="BB502" s="13">
        <f t="shared" si="825"/>
        <v>9.593732232746736E-6</v>
      </c>
      <c r="BC502" s="13">
        <f t="shared" si="826"/>
        <v>1.3022539933969727E-6</v>
      </c>
      <c r="BD502" s="13">
        <f t="shared" si="827"/>
        <v>1.7948868226619907E-5</v>
      </c>
      <c r="BE502" s="13">
        <f t="shared" si="828"/>
        <v>2.4133671660596282E-5</v>
      </c>
      <c r="BF502" s="13">
        <f t="shared" si="829"/>
        <v>1.622481430215366E-5</v>
      </c>
      <c r="BG502" s="13">
        <f t="shared" si="830"/>
        <v>7.2718483078057464E-6</v>
      </c>
      <c r="BH502" s="13">
        <f t="shared" si="831"/>
        <v>2.4443936688716763E-6</v>
      </c>
      <c r="BI502" s="13">
        <f t="shared" si="832"/>
        <v>6.5733608903873014E-7</v>
      </c>
      <c r="BJ502" s="14">
        <f t="shared" si="833"/>
        <v>0.52767600235553958</v>
      </c>
      <c r="BK502" s="14">
        <f t="shared" si="834"/>
        <v>0.28410209872833603</v>
      </c>
      <c r="BL502" s="14">
        <f t="shared" si="835"/>
        <v>0.18156966112055467</v>
      </c>
      <c r="BM502" s="14">
        <f t="shared" si="836"/>
        <v>0.32912522116900556</v>
      </c>
      <c r="BN502" s="14">
        <f t="shared" si="837"/>
        <v>0.67037564335336264</v>
      </c>
    </row>
    <row r="503" spans="1:66" x14ac:dyDescent="0.25">
      <c r="A503" t="s">
        <v>347</v>
      </c>
      <c r="B503" t="s">
        <v>248</v>
      </c>
      <c r="C503" t="s">
        <v>246</v>
      </c>
      <c r="D503" s="11">
        <v>44428</v>
      </c>
      <c r="E503" s="10">
        <f>VLOOKUP(A503,home!$A$2:$E$405,3,FALSE)</f>
        <v>1.1809000000000001</v>
      </c>
      <c r="F503" s="10">
        <f>VLOOKUP(B503,home!$B$2:$E$405,3,FALSE)</f>
        <v>0.58630000000000004</v>
      </c>
      <c r="G503" s="10">
        <f>VLOOKUP(C503,away!$B$2:$E$405,4,FALSE)</f>
        <v>2.0465</v>
      </c>
      <c r="H503" s="10">
        <f>VLOOKUP(A503,away!$A$2:$E$405,3,FALSE)</f>
        <v>0.92459999999999998</v>
      </c>
      <c r="I503" s="10">
        <f>VLOOKUP(C503,away!$B$2:$E$405,3,FALSE)</f>
        <v>0.81120000000000003</v>
      </c>
      <c r="J503" s="10">
        <f>VLOOKUP(B503,home!$B$2:$E$405,4,FALSE)</f>
        <v>1.0814999999999999</v>
      </c>
      <c r="K503" s="12">
        <f t="shared" si="782"/>
        <v>1.4169181576550001</v>
      </c>
      <c r="L503" s="12">
        <f t="shared" si="783"/>
        <v>0.81116341487999999</v>
      </c>
      <c r="M503" s="13">
        <f t="shared" si="784"/>
        <v>0.10773491362790909</v>
      </c>
      <c r="N503" s="13">
        <f t="shared" si="785"/>
        <v>0.15265155533277752</v>
      </c>
      <c r="O503" s="13">
        <f t="shared" si="786"/>
        <v>8.7390620440216574E-2</v>
      </c>
      <c r="P503" s="13">
        <f t="shared" si="787"/>
        <v>0.12382535691047906</v>
      </c>
      <c r="Q503" s="13">
        <f t="shared" si="788"/>
        <v>0.10814738027264473</v>
      </c>
      <c r="R503" s="13">
        <f t="shared" si="789"/>
        <v>3.5444037052384005E-2</v>
      </c>
      <c r="S503" s="13">
        <f t="shared" si="790"/>
        <v>3.5579735708897289E-2</v>
      </c>
      <c r="T503" s="13">
        <f t="shared" si="791"/>
        <v>8.7725198292284423E-2</v>
      </c>
      <c r="U503" s="13">
        <f t="shared" si="792"/>
        <v>5.0221299680119506E-2</v>
      </c>
      <c r="V503" s="13">
        <f t="shared" si="793"/>
        <v>4.5437384993058886E-3</v>
      </c>
      <c r="W503" s="13">
        <f t="shared" si="794"/>
        <v>5.1078662270376836E-2</v>
      </c>
      <c r="X503" s="13">
        <f t="shared" si="795"/>
        <v>4.1433142114741077E-2</v>
      </c>
      <c r="Y503" s="13">
        <f t="shared" si="796"/>
        <v>1.6804524523500858E-2</v>
      </c>
      <c r="Z503" s="13">
        <f t="shared" si="797"/>
        <v>9.5836353775150211E-3</v>
      </c>
      <c r="AA503" s="13">
        <f t="shared" si="798"/>
        <v>1.3579226982745865E-2</v>
      </c>
      <c r="AB503" s="13">
        <f t="shared" si="799"/>
        <v>9.6203266393856696E-3</v>
      </c>
      <c r="AC503" s="13">
        <f t="shared" si="800"/>
        <v>3.2639723189435785E-4</v>
      </c>
      <c r="AD503" s="13">
        <f t="shared" si="801"/>
        <v>1.8093571009906079E-2</v>
      </c>
      <c r="AE503" s="13">
        <f t="shared" si="802"/>
        <v>1.4676842847769184E-2</v>
      </c>
      <c r="AF503" s="13">
        <f t="shared" si="803"/>
        <v>5.9526589820267772E-3</v>
      </c>
      <c r="AG503" s="13">
        <f t="shared" si="804"/>
        <v>1.6095263958256487E-3</v>
      </c>
      <c r="AH503" s="13">
        <f t="shared" si="805"/>
        <v>1.9434735999474648E-3</v>
      </c>
      <c r="AI503" s="13">
        <f t="shared" si="806"/>
        <v>2.7537430326886928E-3</v>
      </c>
      <c r="AJ503" s="13">
        <f t="shared" si="807"/>
        <v>1.9509142522662777E-3</v>
      </c>
      <c r="AK503" s="13">
        <f t="shared" si="808"/>
        <v>9.2142860935467237E-4</v>
      </c>
      <c r="AL503" s="13">
        <f t="shared" si="809"/>
        <v>1.500581468826324E-5</v>
      </c>
      <c r="AM503" s="13">
        <f t="shared" si="810"/>
        <v>5.1274218601512038E-3</v>
      </c>
      <c r="AN503" s="13">
        <f t="shared" si="811"/>
        <v>4.1591770256106117E-3</v>
      </c>
      <c r="AO503" s="13">
        <f t="shared" si="812"/>
        <v>1.6868861195923723E-3</v>
      </c>
      <c r="AP503" s="13">
        <f t="shared" si="813"/>
        <v>4.5611343509407369E-4</v>
      </c>
      <c r="AQ503" s="13">
        <f t="shared" si="814"/>
        <v>9.2495632895888978E-5</v>
      </c>
      <c r="AR503" s="13">
        <f t="shared" si="815"/>
        <v>3.1529493641250264E-4</v>
      </c>
      <c r="AS503" s="13">
        <f t="shared" si="816"/>
        <v>4.4674712041955367E-4</v>
      </c>
      <c r="AT503" s="13">
        <f t="shared" si="817"/>
        <v>3.1650205340127529E-4</v>
      </c>
      <c r="AU503" s="13">
        <f t="shared" si="818"/>
        <v>1.4948583546645316E-4</v>
      </c>
      <c r="AV503" s="13">
        <f t="shared" si="819"/>
        <v>5.2952298646161333E-5</v>
      </c>
      <c r="AW503" s="13">
        <f t="shared" si="820"/>
        <v>4.7908238041985594E-7</v>
      </c>
      <c r="AX503" s="13">
        <f t="shared" si="821"/>
        <v>1.2108561892675705E-3</v>
      </c>
      <c r="AY503" s="13">
        <f t="shared" si="822"/>
        <v>9.8220224141486591E-4</v>
      </c>
      <c r="AZ503" s="13">
        <f t="shared" si="823"/>
        <v>3.9836326212443641E-4</v>
      </c>
      <c r="BA503" s="13">
        <f t="shared" si="824"/>
        <v>1.0771256802253149E-4</v>
      </c>
      <c r="BB503" s="13">
        <f t="shared" si="825"/>
        <v>2.1843123625662723E-5</v>
      </c>
      <c r="BC503" s="13">
        <f t="shared" si="826"/>
        <v>3.5436685503677179E-6</v>
      </c>
      <c r="BD503" s="13">
        <f t="shared" si="827"/>
        <v>4.2625952885789662E-5</v>
      </c>
      <c r="BE503" s="13">
        <f t="shared" si="828"/>
        <v>6.0397486631221923E-5</v>
      </c>
      <c r="BF503" s="13">
        <f t="shared" si="829"/>
        <v>4.2789147742251735E-5</v>
      </c>
      <c r="BG503" s="13">
        <f t="shared" si="830"/>
        <v>2.0209573462192984E-5</v>
      </c>
      <c r="BH503" s="13">
        <f t="shared" si="831"/>
        <v>7.1588278992609671E-6</v>
      </c>
      <c r="BI503" s="13">
        <f t="shared" si="832"/>
        <v>2.0286946475980111E-6</v>
      </c>
      <c r="BJ503" s="14">
        <f t="shared" si="833"/>
        <v>0.51241967716820258</v>
      </c>
      <c r="BK503" s="14">
        <f t="shared" si="834"/>
        <v>0.27300735003458887</v>
      </c>
      <c r="BL503" s="14">
        <f t="shared" si="835"/>
        <v>0.20528126221672299</v>
      </c>
      <c r="BM503" s="14">
        <f t="shared" si="836"/>
        <v>0.38411633800158429</v>
      </c>
      <c r="BN503" s="14">
        <f t="shared" si="837"/>
        <v>0.61519386363641093</v>
      </c>
    </row>
    <row r="504" spans="1:66" x14ac:dyDescent="0.25">
      <c r="A504" t="s">
        <v>347</v>
      </c>
      <c r="B504" t="s">
        <v>324</v>
      </c>
      <c r="C504" t="s">
        <v>249</v>
      </c>
      <c r="D504" s="11">
        <v>44428</v>
      </c>
      <c r="E504" s="10">
        <f>VLOOKUP(A504,home!$A$2:$E$405,3,FALSE)</f>
        <v>1.1809000000000001</v>
      </c>
      <c r="F504" s="10">
        <f>VLOOKUP(B504,home!$B$2:$E$405,3,FALSE)</f>
        <v>1.3408</v>
      </c>
      <c r="G504" s="10">
        <f>VLOOKUP(C504,away!$B$2:$E$405,4,FALSE)</f>
        <v>2.3287</v>
      </c>
      <c r="H504" s="10">
        <f>VLOOKUP(A504,away!$A$2:$E$405,3,FALSE)</f>
        <v>0.92459999999999998</v>
      </c>
      <c r="I504" s="10">
        <f>VLOOKUP(C504,away!$B$2:$E$405,3,FALSE)</f>
        <v>0.4506</v>
      </c>
      <c r="J504" s="10">
        <f>VLOOKUP(B504,home!$B$2:$E$405,4,FALSE)</f>
        <v>0.63090000000000002</v>
      </c>
      <c r="K504" s="12">
        <f t="shared" si="782"/>
        <v>3.687148821664</v>
      </c>
      <c r="L504" s="12">
        <f t="shared" si="783"/>
        <v>0.26284856108400001</v>
      </c>
      <c r="M504" s="13">
        <f t="shared" si="784"/>
        <v>1.9254752169859606E-2</v>
      </c>
      <c r="N504" s="13">
        <f t="shared" si="785"/>
        <v>7.099513677453019E-2</v>
      </c>
      <c r="O504" s="13">
        <f t="shared" si="786"/>
        <v>5.0610839018766238E-3</v>
      </c>
      <c r="P504" s="13">
        <f t="shared" si="787"/>
        <v>1.8660969545147035E-2</v>
      </c>
      <c r="Q504" s="13">
        <f t="shared" si="788"/>
        <v>0.13088481745104175</v>
      </c>
      <c r="R504" s="13">
        <f t="shared" si="789"/>
        <v>6.651493105668334E-4</v>
      </c>
      <c r="S504" s="13">
        <f t="shared" si="790"/>
        <v>4.521374532542791E-3</v>
      </c>
      <c r="T504" s="13">
        <f t="shared" si="791"/>
        <v>3.4402885934748335E-2</v>
      </c>
      <c r="U504" s="13">
        <f t="shared" si="792"/>
        <v>2.4525044966871219E-3</v>
      </c>
      <c r="V504" s="13">
        <f t="shared" si="793"/>
        <v>4.8688258998592096E-4</v>
      </c>
      <c r="W504" s="13">
        <f t="shared" si="794"/>
        <v>0.16086393347943878</v>
      </c>
      <c r="X504" s="13">
        <f t="shared" si="795"/>
        <v>4.2282853445382775E-2</v>
      </c>
      <c r="Y504" s="13">
        <f t="shared" si="796"/>
        <v>5.5569935933222573E-3</v>
      </c>
      <c r="Z504" s="13">
        <f t="shared" si="797"/>
        <v>5.827784639616897E-5</v>
      </c>
      <c r="AA504" s="13">
        <f t="shared" si="798"/>
        <v>2.1487909266875002E-4</v>
      </c>
      <c r="AB504" s="13">
        <f t="shared" si="799"/>
        <v>3.9614559666690548E-4</v>
      </c>
      <c r="AC504" s="13">
        <f t="shared" si="800"/>
        <v>2.9491749308295E-5</v>
      </c>
      <c r="AD504" s="13">
        <f t="shared" si="801"/>
        <v>0.14828231569423722</v>
      </c>
      <c r="AE504" s="13">
        <f t="shared" si="802"/>
        <v>3.8975793314433682E-2</v>
      </c>
      <c r="AF504" s="13">
        <f t="shared" si="803"/>
        <v>5.12236559490314E-3</v>
      </c>
      <c r="AG504" s="13">
        <f t="shared" si="804"/>
        <v>4.4880214198882629E-4</v>
      </c>
      <c r="AH504" s="13">
        <f t="shared" si="805"/>
        <v>3.8295620170768457E-6</v>
      </c>
      <c r="AI504" s="13">
        <f t="shared" si="806"/>
        <v>1.4120165078754103E-5</v>
      </c>
      <c r="AJ504" s="13">
        <f t="shared" si="807"/>
        <v>2.6031575015914673E-5</v>
      </c>
      <c r="AK504" s="13">
        <f t="shared" si="808"/>
        <v>3.1994097048662603E-5</v>
      </c>
      <c r="AL504" s="13">
        <f t="shared" si="809"/>
        <v>1.1432910292902868E-6</v>
      </c>
      <c r="AM504" s="13">
        <f t="shared" si="810"/>
        <v>0.10934779311712321</v>
      </c>
      <c r="AN504" s="13">
        <f t="shared" si="811"/>
        <v>2.8741910078546755E-2</v>
      </c>
      <c r="AO504" s="13">
        <f t="shared" si="812"/>
        <v>3.7773848534758659E-3</v>
      </c>
      <c r="AP504" s="13">
        <f t="shared" si="813"/>
        <v>3.3096005779887608E-4</v>
      </c>
      <c r="AQ504" s="13">
        <f t="shared" si="814"/>
        <v>2.1748093742178E-5</v>
      </c>
      <c r="AR504" s="13">
        <f t="shared" si="815"/>
        <v>2.0131897315411792E-7</v>
      </c>
      <c r="AS504" s="13">
        <f t="shared" si="816"/>
        <v>7.4229301464381242E-7</v>
      </c>
      <c r="AT504" s="13">
        <f t="shared" si="817"/>
        <v>1.3684724071366756E-6</v>
      </c>
      <c r="AU504" s="13">
        <f t="shared" si="818"/>
        <v>1.6819204744845637E-6</v>
      </c>
      <c r="AV504" s="13">
        <f t="shared" si="819"/>
        <v>1.5503727739070789E-6</v>
      </c>
      <c r="AW504" s="13">
        <f t="shared" si="820"/>
        <v>3.0778720798400032E-8</v>
      </c>
      <c r="AX504" s="13">
        <f t="shared" si="821"/>
        <v>6.7196931090559936E-2</v>
      </c>
      <c r="AY504" s="13">
        <f t="shared" si="822"/>
        <v>1.7662616646414383E-2</v>
      </c>
      <c r="AZ504" s="13">
        <f t="shared" si="823"/>
        <v>2.3212966852441631E-3</v>
      </c>
      <c r="BA504" s="13">
        <f t="shared" si="824"/>
        <v>2.0338316452182914E-4</v>
      </c>
      <c r="BB504" s="13">
        <f t="shared" si="825"/>
        <v>1.3364743035818301E-5</v>
      </c>
      <c r="BC504" s="13">
        <f t="shared" si="826"/>
        <v>7.0258069524445023E-7</v>
      </c>
      <c r="BD504" s="13">
        <f t="shared" si="827"/>
        <v>8.8194004020780594E-9</v>
      </c>
      <c r="BE504" s="13">
        <f t="shared" si="828"/>
        <v>3.2518441800305123E-8</v>
      </c>
      <c r="BF504" s="13">
        <f t="shared" si="829"/>
        <v>5.9950167183172199E-8</v>
      </c>
      <c r="BG504" s="13">
        <f t="shared" si="830"/>
        <v>7.3681729429331058E-8</v>
      </c>
      <c r="BH504" s="13">
        <f t="shared" si="831"/>
        <v>6.7918875460880934E-8</v>
      </c>
      <c r="BI504" s="13">
        <f t="shared" si="832"/>
        <v>5.0085400324866222E-8</v>
      </c>
      <c r="BJ504" s="14">
        <f t="shared" si="833"/>
        <v>0.86743398853518516</v>
      </c>
      <c r="BK504" s="14">
        <f t="shared" si="834"/>
        <v>6.0617230524287316E-2</v>
      </c>
      <c r="BL504" s="14">
        <f t="shared" si="835"/>
        <v>8.8715751492845704E-3</v>
      </c>
      <c r="BM504" s="14">
        <f t="shared" si="836"/>
        <v>0.67379657703443752</v>
      </c>
      <c r="BN504" s="14">
        <f t="shared" si="837"/>
        <v>0.24552190915302202</v>
      </c>
    </row>
    <row r="505" spans="1:66" x14ac:dyDescent="0.25">
      <c r="A505" t="s">
        <v>338</v>
      </c>
      <c r="B505" t="s">
        <v>84</v>
      </c>
      <c r="C505" t="s">
        <v>79</v>
      </c>
      <c r="D505" s="11">
        <v>44429</v>
      </c>
      <c r="E505" s="10">
        <f>VLOOKUP(A505,home!$A$2:$E$405,3,FALSE)</f>
        <v>1.4215</v>
      </c>
      <c r="F505" s="10">
        <f>VLOOKUP(B505,home!$B$2:$E$405,3,FALSE)</f>
        <v>0.81169999999999998</v>
      </c>
      <c r="G505" s="10">
        <f>VLOOKUP(C505,away!$B$2:$E$405,4,FALSE)</f>
        <v>0.70350000000000001</v>
      </c>
      <c r="H505" s="10">
        <f>VLOOKUP(A505,away!$A$2:$E$405,3,FALSE)</f>
        <v>1.0277000000000001</v>
      </c>
      <c r="I505" s="10">
        <f>VLOOKUP(C505,away!$B$2:$E$405,3,FALSE)</f>
        <v>1.4220999999999999</v>
      </c>
      <c r="J505" s="10">
        <f>VLOOKUP(B505,home!$B$2:$E$405,4,FALSE)</f>
        <v>0.5988</v>
      </c>
      <c r="K505" s="12">
        <f t="shared" si="782"/>
        <v>0.81172049542500002</v>
      </c>
      <c r="L505" s="12">
        <f t="shared" si="783"/>
        <v>0.87514151139600005</v>
      </c>
      <c r="M505" s="13">
        <f t="shared" si="784"/>
        <v>0.18509945443367393</v>
      </c>
      <c r="N505" s="13">
        <f t="shared" si="785"/>
        <v>0.15024902085579903</v>
      </c>
      <c r="O505" s="13">
        <f t="shared" si="786"/>
        <v>0.16198821631166047</v>
      </c>
      <c r="P505" s="13">
        <f t="shared" si="787"/>
        <v>0.13148915519751311</v>
      </c>
      <c r="Q505" s="13">
        <f t="shared" si="788"/>
        <v>6.0980104823095176E-2</v>
      </c>
      <c r="R505" s="13">
        <f t="shared" si="789"/>
        <v>7.0881306225664353E-2</v>
      </c>
      <c r="S505" s="13">
        <f t="shared" si="790"/>
        <v>2.3351497695460435E-2</v>
      </c>
      <c r="T505" s="13">
        <f t="shared" si="791"/>
        <v>5.3366221099970024E-2</v>
      </c>
      <c r="U505" s="13">
        <f t="shared" si="792"/>
        <v>5.7535809005867411E-2</v>
      </c>
      <c r="V505" s="13">
        <f t="shared" si="793"/>
        <v>1.8431344945925919E-3</v>
      </c>
      <c r="W505" s="13">
        <f t="shared" si="794"/>
        <v>1.6499600299357084E-2</v>
      </c>
      <c r="X505" s="13">
        <f t="shared" si="795"/>
        <v>1.4439485143409253E-2</v>
      </c>
      <c r="Y505" s="13">
        <f t="shared" si="796"/>
        <v>6.31829642609163E-3</v>
      </c>
      <c r="Z505" s="13">
        <f t="shared" si="797"/>
        <v>2.0677057820016873E-2</v>
      </c>
      <c r="AA505" s="13">
        <f t="shared" si="798"/>
        <v>1.6783991617595466E-2</v>
      </c>
      <c r="AB505" s="13">
        <f t="shared" si="799"/>
        <v>6.8119549955218198E-3</v>
      </c>
      <c r="AC505" s="13">
        <f t="shared" si="800"/>
        <v>8.1831750379434637E-5</v>
      </c>
      <c r="AD505" s="13">
        <f t="shared" si="801"/>
        <v>3.3482659323271521E-3</v>
      </c>
      <c r="AE505" s="13">
        <f t="shared" si="802"/>
        <v>2.9302065085725212E-3</v>
      </c>
      <c r="AF505" s="13">
        <f t="shared" si="803"/>
        <v>1.2821726763072761E-3</v>
      </c>
      <c r="AG505" s="13">
        <f t="shared" si="804"/>
        <v>3.7402751127140133E-4</v>
      </c>
      <c r="AH505" s="13">
        <f t="shared" si="805"/>
        <v>4.523837907958011E-3</v>
      </c>
      <c r="AI505" s="13">
        <f t="shared" si="806"/>
        <v>3.6720919478700725E-3</v>
      </c>
      <c r="AJ505" s="13">
        <f t="shared" si="807"/>
        <v>1.4903561475856242E-3</v>
      </c>
      <c r="AK505" s="13">
        <f t="shared" si="808"/>
        <v>4.032508768259658E-4</v>
      </c>
      <c r="AL505" s="13">
        <f t="shared" si="809"/>
        <v>2.3252338065817971E-6</v>
      </c>
      <c r="AM505" s="13">
        <f t="shared" si="810"/>
        <v>5.4357121628064928E-4</v>
      </c>
      <c r="AN505" s="13">
        <f t="shared" si="811"/>
        <v>4.757017357672094E-4</v>
      </c>
      <c r="AO505" s="13">
        <f t="shared" si="812"/>
        <v>2.0815316800650813E-4</v>
      </c>
      <c r="AP505" s="13">
        <f t="shared" si="813"/>
        <v>6.0721159350360357E-5</v>
      </c>
      <c r="AQ505" s="13">
        <f t="shared" si="814"/>
        <v>1.3284901791897928E-5</v>
      </c>
      <c r="AR505" s="13">
        <f t="shared" si="815"/>
        <v>7.917996688161788E-4</v>
      </c>
      <c r="AS505" s="13">
        <f t="shared" si="816"/>
        <v>6.4272001944881967E-4</v>
      </c>
      <c r="AT505" s="13">
        <f t="shared" si="817"/>
        <v>2.6085450630328075E-4</v>
      </c>
      <c r="AU505" s="13">
        <f t="shared" si="818"/>
        <v>7.058031636344761E-5</v>
      </c>
      <c r="AV505" s="13">
        <f t="shared" si="819"/>
        <v>1.4322872341447731E-5</v>
      </c>
      <c r="AW505" s="13">
        <f t="shared" si="820"/>
        <v>4.5882695542659943E-8</v>
      </c>
      <c r="AX505" s="13">
        <f t="shared" si="821"/>
        <v>7.3537982829683046E-5</v>
      </c>
      <c r="AY505" s="13">
        <f t="shared" si="822"/>
        <v>6.4356141438581935E-5</v>
      </c>
      <c r="AZ505" s="13">
        <f t="shared" si="823"/>
        <v>2.8160365443087668E-5</v>
      </c>
      <c r="BA505" s="13">
        <f t="shared" si="824"/>
        <v>8.2147682584424785E-6</v>
      </c>
      <c r="BB505" s="13">
        <f t="shared" si="825"/>
        <v>1.7972711773653089E-6</v>
      </c>
      <c r="BC505" s="13">
        <f t="shared" si="826"/>
        <v>3.1457332290958911E-7</v>
      </c>
      <c r="BD505" s="13">
        <f t="shared" si="827"/>
        <v>1.1548945981510712E-4</v>
      </c>
      <c r="BE505" s="13">
        <f t="shared" si="828"/>
        <v>9.3745161537484389E-5</v>
      </c>
      <c r="BF505" s="13">
        <f t="shared" si="829"/>
        <v>3.8047434483451743E-5</v>
      </c>
      <c r="BG505" s="13">
        <f t="shared" si="830"/>
        <v>1.0294627456185893E-5</v>
      </c>
      <c r="BH505" s="13">
        <f t="shared" si="831"/>
        <v>2.089090024737755E-6</v>
      </c>
      <c r="BI505" s="13">
        <f t="shared" si="832"/>
        <v>3.3915143797351126E-7</v>
      </c>
      <c r="BJ505" s="14">
        <f t="shared" si="833"/>
        <v>0.31126521455986716</v>
      </c>
      <c r="BK505" s="14">
        <f t="shared" si="834"/>
        <v>0.34193175494686467</v>
      </c>
      <c r="BL505" s="14">
        <f t="shared" si="835"/>
        <v>0.32613109734457724</v>
      </c>
      <c r="BM505" s="14">
        <f t="shared" si="836"/>
        <v>0.23925355656517702</v>
      </c>
      <c r="BN505" s="14">
        <f t="shared" si="837"/>
        <v>0.7606872578474061</v>
      </c>
    </row>
    <row r="506" spans="1:66" s="10" customFormat="1" x14ac:dyDescent="0.25">
      <c r="A506" t="s">
        <v>338</v>
      </c>
      <c r="B506" t="s">
        <v>77</v>
      </c>
      <c r="C506" t="s">
        <v>88</v>
      </c>
      <c r="D506" s="11">
        <v>44429</v>
      </c>
      <c r="E506" s="10">
        <f>VLOOKUP(A506,home!$A$2:$E$405,3,FALSE)</f>
        <v>1.4215</v>
      </c>
      <c r="F506" s="10">
        <f>VLOOKUP(B506,home!$B$2:$E$405,3,FALSE)</f>
        <v>1.1364000000000001</v>
      </c>
      <c r="G506" s="10">
        <f>VLOOKUP(C506,away!$B$2:$E$405,4,FALSE)</f>
        <v>1.1904999999999999</v>
      </c>
      <c r="H506" s="10">
        <f>VLOOKUP(A506,away!$A$2:$E$405,3,FALSE)</f>
        <v>1.0277000000000001</v>
      </c>
      <c r="I506" s="10">
        <f>VLOOKUP(C506,away!$B$2:$E$405,3,FALSE)</f>
        <v>1.4220999999999999</v>
      </c>
      <c r="J506" s="10">
        <f>VLOOKUP(B506,home!$B$2:$E$405,4,FALSE)</f>
        <v>1.2724</v>
      </c>
      <c r="K506" s="12">
        <f t="shared" si="782"/>
        <v>1.9231248903</v>
      </c>
      <c r="L506" s="12">
        <f t="shared" si="783"/>
        <v>1.8596026371080001</v>
      </c>
      <c r="M506" s="13">
        <f t="shared" si="784"/>
        <v>2.2760526725207113E-2</v>
      </c>
      <c r="N506" s="13">
        <f t="shared" si="785"/>
        <v>4.3771335461584147E-2</v>
      </c>
      <c r="O506" s="13">
        <f t="shared" si="786"/>
        <v>4.2325535520162251E-2</v>
      </c>
      <c r="P506" s="13">
        <f t="shared" si="787"/>
        <v>8.1397290854100787E-2</v>
      </c>
      <c r="Q506" s="13">
        <f t="shared" si="788"/>
        <v>4.2088872353921759E-2</v>
      </c>
      <c r="R506" s="13">
        <f t="shared" si="789"/>
        <v>3.935433873515104E-2</v>
      </c>
      <c r="S506" s="13">
        <f t="shared" si="790"/>
        <v>7.2774227046439252E-2</v>
      </c>
      <c r="T506" s="13">
        <f t="shared" si="791"/>
        <v>7.8268578022254884E-2</v>
      </c>
      <c r="U506" s="13">
        <f t="shared" si="792"/>
        <v>7.5683308362866381E-2</v>
      </c>
      <c r="V506" s="13">
        <f t="shared" si="793"/>
        <v>2.8917632497401331E-2</v>
      </c>
      <c r="W506" s="13">
        <f t="shared" si="794"/>
        <v>2.6980719342828835E-2</v>
      </c>
      <c r="X506" s="13">
        <f t="shared" si="795"/>
        <v>5.017341684099532E-2</v>
      </c>
      <c r="Y506" s="13">
        <f t="shared" si="796"/>
        <v>4.6651309135116933E-2</v>
      </c>
      <c r="Z506" s="13">
        <f t="shared" si="797"/>
        <v>2.4394477364509465E-2</v>
      </c>
      <c r="AA506" s="13">
        <f t="shared" si="798"/>
        <v>4.6913626605548098E-2</v>
      </c>
      <c r="AB506" s="13">
        <f t="shared" si="799"/>
        <v>4.5110381509684931E-2</v>
      </c>
      <c r="AC506" s="13">
        <f t="shared" si="800"/>
        <v>6.4635392988185419E-3</v>
      </c>
      <c r="AD506" s="13">
        <f t="shared" si="801"/>
        <v>1.2971823231598198E-2</v>
      </c>
      <c r="AE506" s="13">
        <f t="shared" si="802"/>
        <v>2.4122436689578825E-2</v>
      </c>
      <c r="AF506" s="13">
        <f t="shared" si="803"/>
        <v>2.2429073440705789E-2</v>
      </c>
      <c r="AG506" s="13">
        <f t="shared" si="804"/>
        <v>1.3903054706075163E-2</v>
      </c>
      <c r="AH506" s="13">
        <f t="shared" si="805"/>
        <v>1.1341008609478306E-2</v>
      </c>
      <c r="AI506" s="13">
        <f t="shared" si="806"/>
        <v>2.1810175937994322E-2</v>
      </c>
      <c r="AJ506" s="13">
        <f t="shared" si="807"/>
        <v>2.0971846104089517E-2</v>
      </c>
      <c r="AK506" s="13">
        <f t="shared" si="808"/>
        <v>1.3443826412771882E-2</v>
      </c>
      <c r="AL506" s="13">
        <f t="shared" si="809"/>
        <v>9.2460880998887474E-4</v>
      </c>
      <c r="AM506" s="13">
        <f t="shared" si="810"/>
        <v>4.9892872258516527E-3</v>
      </c>
      <c r="AN506" s="13">
        <f t="shared" si="811"/>
        <v>9.2780916824829907E-3</v>
      </c>
      <c r="AO506" s="13">
        <f t="shared" si="812"/>
        <v>8.626781880037588E-3</v>
      </c>
      <c r="AP506" s="13">
        <f t="shared" si="813"/>
        <v>5.3474621112911368E-3</v>
      </c>
      <c r="AQ506" s="13">
        <f t="shared" si="814"/>
        <v>2.4860386609980283E-3</v>
      </c>
      <c r="AR506" s="13">
        <f t="shared" si="815"/>
        <v>4.2179539035300771E-3</v>
      </c>
      <c r="AS506" s="13">
        <f t="shared" si="816"/>
        <v>8.1116521380167356E-3</v>
      </c>
      <c r="AT506" s="13">
        <f t="shared" si="817"/>
        <v>7.7998600640375995E-3</v>
      </c>
      <c r="AU506" s="13">
        <f t="shared" si="818"/>
        <v>5.0000350100025542E-3</v>
      </c>
      <c r="AV506" s="13">
        <f t="shared" si="819"/>
        <v>2.4039229450268304E-3</v>
      </c>
      <c r="AW506" s="13">
        <f t="shared" si="820"/>
        <v>9.1850847670480666E-5</v>
      </c>
      <c r="AX506" s="13">
        <f t="shared" si="821"/>
        <v>1.5991704081485261E-3</v>
      </c>
      <c r="AY506" s="13">
        <f t="shared" si="822"/>
        <v>2.9738215081780753E-3</v>
      </c>
      <c r="AZ506" s="13">
        <f t="shared" si="823"/>
        <v>2.7650631594482206E-3</v>
      </c>
      <c r="BA506" s="13">
        <f t="shared" si="824"/>
        <v>1.7139729143600298E-3</v>
      </c>
      <c r="BB506" s="13">
        <f t="shared" si="825"/>
        <v>7.9682713786889908E-4</v>
      </c>
      <c r="BC506" s="13">
        <f t="shared" si="826"/>
        <v>2.9635636938004484E-4</v>
      </c>
      <c r="BD506" s="13">
        <f t="shared" si="827"/>
        <v>1.3072863670340858E-3</v>
      </c>
      <c r="BE506" s="13">
        <f t="shared" si="828"/>
        <v>2.5140749511931115E-3</v>
      </c>
      <c r="BF506" s="13">
        <f t="shared" si="829"/>
        <v>2.4174400573596156E-3</v>
      </c>
      <c r="BG506" s="13">
        <f t="shared" si="830"/>
        <v>1.5496797150388458E-3</v>
      </c>
      <c r="BH506" s="13">
        <f t="shared" si="831"/>
        <v>7.450569079960539E-4</v>
      </c>
      <c r="BI506" s="13">
        <f t="shared" si="832"/>
        <v>2.8656749689143354E-4</v>
      </c>
      <c r="BJ506" s="14">
        <f t="shared" si="833"/>
        <v>0.40223349228270505</v>
      </c>
      <c r="BK506" s="14">
        <f t="shared" si="834"/>
        <v>0.21621164674013396</v>
      </c>
      <c r="BL506" s="14">
        <f t="shared" si="835"/>
        <v>0.35330757735387364</v>
      </c>
      <c r="BM506" s="14">
        <f t="shared" si="836"/>
        <v>0.72156732343058738</v>
      </c>
      <c r="BN506" s="14">
        <f t="shared" si="837"/>
        <v>0.27169789965012714</v>
      </c>
    </row>
    <row r="507" spans="1:66" x14ac:dyDescent="0.25">
      <c r="A507" t="s">
        <v>338</v>
      </c>
      <c r="B507" t="s">
        <v>82</v>
      </c>
      <c r="C507" t="s">
        <v>83</v>
      </c>
      <c r="D507" s="11">
        <v>44429</v>
      </c>
      <c r="E507" s="10">
        <f>VLOOKUP(A507,home!$A$2:$E$405,3,FALSE)</f>
        <v>1.4215</v>
      </c>
      <c r="F507" s="10">
        <f>VLOOKUP(B507,home!$B$2:$E$405,3,FALSE)</f>
        <v>1.0282</v>
      </c>
      <c r="G507" s="10">
        <f>VLOOKUP(C507,away!$B$2:$E$405,4,FALSE)</f>
        <v>0.87939999999999996</v>
      </c>
      <c r="H507" s="10">
        <f>VLOOKUP(A507,away!$A$2:$E$405,3,FALSE)</f>
        <v>1.0277000000000001</v>
      </c>
      <c r="I507" s="10">
        <f>VLOOKUP(C507,away!$B$2:$E$405,3,FALSE)</f>
        <v>1.2974000000000001</v>
      </c>
      <c r="J507" s="10">
        <f>VLOOKUP(B507,home!$B$2:$E$405,4,FALSE)</f>
        <v>1.3472999999999999</v>
      </c>
      <c r="K507" s="12">
        <f t="shared" si="782"/>
        <v>1.2853189922199999</v>
      </c>
      <c r="L507" s="12">
        <f t="shared" si="783"/>
        <v>1.7964062604540003</v>
      </c>
      <c r="M507" s="13">
        <f t="shared" si="784"/>
        <v>4.5880033678087205E-2</v>
      </c>
      <c r="N507" s="13">
        <f t="shared" si="785"/>
        <v>5.8970478650138686E-2</v>
      </c>
      <c r="O507" s="13">
        <f t="shared" si="786"/>
        <v>8.2419179729156231E-2</v>
      </c>
      <c r="P507" s="13">
        <f t="shared" si="787"/>
        <v>0.10593493702907811</v>
      </c>
      <c r="Q507" s="13">
        <f t="shared" si="788"/>
        <v>3.7897938094663644E-2</v>
      </c>
      <c r="R507" s="13">
        <f t="shared" si="789"/>
        <v>7.4029165223469862E-2</v>
      </c>
      <c r="S507" s="13">
        <f t="shared" si="790"/>
        <v>6.1149752864690016E-2</v>
      </c>
      <c r="T507" s="13">
        <f t="shared" si="791"/>
        <v>6.8080093251551926E-2</v>
      </c>
      <c r="U507" s="13">
        <f t="shared" si="792"/>
        <v>9.5151092039918131E-2</v>
      </c>
      <c r="V507" s="13">
        <f t="shared" si="793"/>
        <v>1.5688003642320637E-2</v>
      </c>
      <c r="W507" s="13">
        <f t="shared" si="794"/>
        <v>1.6236979866349678E-2</v>
      </c>
      <c r="X507" s="13">
        <f t="shared" si="795"/>
        <v>2.9168212282776121E-2</v>
      </c>
      <c r="Y507" s="13">
        <f t="shared" si="796"/>
        <v>2.619897957551515E-2</v>
      </c>
      <c r="Z507" s="13">
        <f t="shared" si="797"/>
        <v>4.4328818621208271E-2</v>
      </c>
      <c r="AA507" s="13">
        <f t="shared" si="798"/>
        <v>5.6976672476514577E-2</v>
      </c>
      <c r="AB507" s="13">
        <f t="shared" si="799"/>
        <v>3.6616599623781367E-2</v>
      </c>
      <c r="AC507" s="13">
        <f t="shared" si="800"/>
        <v>2.2639309857826685E-3</v>
      </c>
      <c r="AD507" s="13">
        <f t="shared" si="801"/>
        <v>5.2174246496282479E-3</v>
      </c>
      <c r="AE507" s="13">
        <f t="shared" si="802"/>
        <v>9.3726143040392031E-3</v>
      </c>
      <c r="AF507" s="13">
        <f t="shared" si="803"/>
        <v>8.4185115062983713E-3</v>
      </c>
      <c r="AG507" s="13">
        <f t="shared" si="804"/>
        <v>5.0410222578728099E-3</v>
      </c>
      <c r="AH507" s="13">
        <f t="shared" si="805"/>
        <v>1.99081418224171E-2</v>
      </c>
      <c r="AI507" s="13">
        <f t="shared" si="806"/>
        <v>2.5588312784161973E-2</v>
      </c>
      <c r="AJ507" s="13">
        <f t="shared" si="807"/>
        <v>1.6444572200174607E-2</v>
      </c>
      <c r="AK507" s="13">
        <f t="shared" si="808"/>
        <v>7.045506989272486E-3</v>
      </c>
      <c r="AL507" s="13">
        <f t="shared" si="809"/>
        <v>2.0909259840548971E-4</v>
      </c>
      <c r="AM507" s="13">
        <f t="shared" si="810"/>
        <v>1.3412109985287933E-3</v>
      </c>
      <c r="AN507" s="13">
        <f t="shared" si="811"/>
        <v>2.4093598343468857E-3</v>
      </c>
      <c r="AO507" s="13">
        <f t="shared" si="812"/>
        <v>2.1640945450535796E-3</v>
      </c>
      <c r="AP507" s="13">
        <f t="shared" si="813"/>
        <v>1.2958643296495341E-3</v>
      </c>
      <c r="AQ507" s="13">
        <f t="shared" si="814"/>
        <v>5.8197469862036227E-4</v>
      </c>
      <c r="AR507" s="13">
        <f t="shared" si="815"/>
        <v>7.152622120759235E-3</v>
      </c>
      <c r="AS507" s="13">
        <f t="shared" si="816"/>
        <v>9.193401055984738E-3</v>
      </c>
      <c r="AT507" s="13">
        <f t="shared" si="817"/>
        <v>5.9082264901762936E-3</v>
      </c>
      <c r="AU507" s="13">
        <f t="shared" si="818"/>
        <v>2.5313185727203012E-3</v>
      </c>
      <c r="AV507" s="13">
        <f t="shared" si="819"/>
        <v>8.133879592191562E-4</v>
      </c>
      <c r="AW507" s="13">
        <f t="shared" si="820"/>
        <v>1.3410706060521681E-5</v>
      </c>
      <c r="AX507" s="13">
        <f t="shared" si="821"/>
        <v>2.8731399483056822E-4</v>
      </c>
      <c r="AY507" s="13">
        <f t="shared" si="822"/>
        <v>5.1613265902968107E-4</v>
      </c>
      <c r="AZ507" s="13">
        <f t="shared" si="823"/>
        <v>4.6359196995284456E-4</v>
      </c>
      <c r="BA507" s="13">
        <f t="shared" si="824"/>
        <v>2.7759983903983095E-4</v>
      </c>
      <c r="BB507" s="13">
        <f t="shared" si="825"/>
        <v>1.2467052218804374E-4</v>
      </c>
      <c r="BC507" s="13">
        <f t="shared" si="826"/>
        <v>4.479178131053422E-5</v>
      </c>
      <c r="BD507" s="13">
        <f t="shared" si="827"/>
        <v>2.1415025260656082E-3</v>
      </c>
      <c r="BE507" s="13">
        <f t="shared" si="828"/>
        <v>2.7525138686392311E-3</v>
      </c>
      <c r="BF507" s="13">
        <f t="shared" si="829"/>
        <v>1.768929175855475E-3</v>
      </c>
      <c r="BG507" s="13">
        <f t="shared" si="830"/>
        <v>7.5787942187303839E-4</v>
      </c>
      <c r="BH507" s="13">
        <f t="shared" si="831"/>
        <v>2.4352920368653235E-4</v>
      </c>
      <c r="BI507" s="13">
        <f t="shared" si="832"/>
        <v>6.2602542131702589E-5</v>
      </c>
      <c r="BJ507" s="14">
        <f t="shared" si="833"/>
        <v>0.27410885961138443</v>
      </c>
      <c r="BK507" s="14">
        <f t="shared" si="834"/>
        <v>0.23164188345739384</v>
      </c>
      <c r="BL507" s="14">
        <f t="shared" si="835"/>
        <v>0.44750515582597766</v>
      </c>
      <c r="BM507" s="14">
        <f t="shared" si="836"/>
        <v>0.5919502631584016</v>
      </c>
      <c r="BN507" s="14">
        <f t="shared" si="837"/>
        <v>0.40513173240459377</v>
      </c>
    </row>
    <row r="508" spans="1:66" x14ac:dyDescent="0.25">
      <c r="A508" t="s">
        <v>338</v>
      </c>
      <c r="B508" t="s">
        <v>96</v>
      </c>
      <c r="C508" t="s">
        <v>85</v>
      </c>
      <c r="D508" s="11">
        <v>44429</v>
      </c>
      <c r="E508" s="10">
        <f>VLOOKUP(A508,home!$A$2:$E$405,3,FALSE)</f>
        <v>1.4215</v>
      </c>
      <c r="F508" s="10">
        <f>VLOOKUP(B508,home!$B$2:$E$405,3,FALSE)</f>
        <v>1.2987</v>
      </c>
      <c r="G508" s="10">
        <f>VLOOKUP(C508,away!$B$2:$E$405,4,FALSE)</f>
        <v>1.2897000000000001</v>
      </c>
      <c r="H508" s="10">
        <f>VLOOKUP(A508,away!$A$2:$E$405,3,FALSE)</f>
        <v>1.0277000000000001</v>
      </c>
      <c r="I508" s="10">
        <f>VLOOKUP(C508,away!$B$2:$E$405,3,FALSE)</f>
        <v>1.6216999999999999</v>
      </c>
      <c r="J508" s="10">
        <f>VLOOKUP(B508,home!$B$2:$E$405,4,FALSE)</f>
        <v>0.5988</v>
      </c>
      <c r="K508" s="12">
        <f t="shared" si="782"/>
        <v>2.380917813885</v>
      </c>
      <c r="L508" s="12">
        <f t="shared" si="783"/>
        <v>0.99797270869200005</v>
      </c>
      <c r="M508" s="13">
        <f t="shared" si="784"/>
        <v>3.4085250579879461E-2</v>
      </c>
      <c r="N508" s="13">
        <f t="shared" si="785"/>
        <v>8.1154180296369047E-2</v>
      </c>
      <c r="O508" s="13">
        <f t="shared" si="786"/>
        <v>3.4016149847647878E-2</v>
      </c>
      <c r="P508" s="13">
        <f t="shared" si="787"/>
        <v>8.0989657132046353E-2</v>
      </c>
      <c r="Q508" s="13">
        <f t="shared" si="788"/>
        <v>9.6610716769430088E-2</v>
      </c>
      <c r="R508" s="13">
        <f t="shared" si="789"/>
        <v>1.6973594601365057E-2</v>
      </c>
      <c r="S508" s="13">
        <f t="shared" si="790"/>
        <v>4.8109698849026501E-2</v>
      </c>
      <c r="T508" s="13">
        <f t="shared" si="791"/>
        <v>9.641485870306378E-2</v>
      </c>
      <c r="U508" s="13">
        <f t="shared" si="792"/>
        <v>4.0412733752052329E-2</v>
      </c>
      <c r="V508" s="13">
        <f t="shared" si="793"/>
        <v>1.270144693809684E-2</v>
      </c>
      <c r="W508" s="13">
        <f t="shared" si="794"/>
        <v>7.6674058856178132E-2</v>
      </c>
      <c r="X508" s="13">
        <f t="shared" si="795"/>
        <v>7.6518618203109914E-2</v>
      </c>
      <c r="Y508" s="13">
        <f t="shared" si="796"/>
        <v>3.8181746336763293E-2</v>
      </c>
      <c r="Z508" s="13">
        <f t="shared" si="797"/>
        <v>5.6463947268547317E-3</v>
      </c>
      <c r="AA508" s="13">
        <f t="shared" si="798"/>
        <v>1.3443601789394761E-2</v>
      </c>
      <c r="AB508" s="13">
        <f t="shared" si="799"/>
        <v>1.6004055491573129E-2</v>
      </c>
      <c r="AC508" s="13">
        <f t="shared" si="800"/>
        <v>1.8862371097041614E-3</v>
      </c>
      <c r="AD508" s="13">
        <f t="shared" si="801"/>
        <v>4.5638658148385358E-2</v>
      </c>
      <c r="AE508" s="13">
        <f t="shared" si="802"/>
        <v>4.5546135293412358E-2</v>
      </c>
      <c r="AF508" s="13">
        <f t="shared" si="803"/>
        <v>2.2726900004609515E-2</v>
      </c>
      <c r="AG508" s="13">
        <f t="shared" si="804"/>
        <v>7.5602753192574633E-3</v>
      </c>
      <c r="AH508" s="13">
        <f t="shared" si="805"/>
        <v>1.4087369599758606E-3</v>
      </c>
      <c r="AI508" s="13">
        <f t="shared" si="806"/>
        <v>3.3540869230847268E-3</v>
      </c>
      <c r="AJ508" s="13">
        <f t="shared" si="807"/>
        <v>3.9929026522455774E-3</v>
      </c>
      <c r="AK508" s="13">
        <f t="shared" si="808"/>
        <v>3.1689243512800528E-3</v>
      </c>
      <c r="AL508" s="13">
        <f t="shared" si="809"/>
        <v>1.7927484080150458E-4</v>
      </c>
      <c r="AM508" s="13">
        <f t="shared" si="810"/>
        <v>2.1732378837459692E-2</v>
      </c>
      <c r="AN508" s="13">
        <f t="shared" si="811"/>
        <v>2.1688320974740348E-2</v>
      </c>
      <c r="AO508" s="13">
        <f t="shared" si="812"/>
        <v>1.0822176215071571E-2</v>
      </c>
      <c r="AP508" s="13">
        <f t="shared" si="813"/>
        <v>3.6000788370990377E-3</v>
      </c>
      <c r="AQ508" s="13">
        <f t="shared" si="814"/>
        <v>8.981951071411181E-4</v>
      </c>
      <c r="AR508" s="13">
        <f t="shared" si="815"/>
        <v>2.811762079563287E-4</v>
      </c>
      <c r="AS508" s="13">
        <f t="shared" si="816"/>
        <v>6.694574423638563E-4</v>
      </c>
      <c r="AT508" s="13">
        <f t="shared" si="817"/>
        <v>7.9696157508099823E-4</v>
      </c>
      <c r="AU508" s="13">
        <f t="shared" si="818"/>
        <v>6.3250000369739887E-4</v>
      </c>
      <c r="AV508" s="13">
        <f t="shared" si="819"/>
        <v>3.7648263152136632E-4</v>
      </c>
      <c r="AW508" s="13">
        <f t="shared" si="820"/>
        <v>1.1832592659339336E-5</v>
      </c>
      <c r="AX508" s="13">
        <f t="shared" si="821"/>
        <v>8.6238346520341961E-3</v>
      </c>
      <c r="AY508" s="13">
        <f t="shared" si="822"/>
        <v>8.6063516270024985E-3</v>
      </c>
      <c r="AZ508" s="13">
        <f t="shared" si="823"/>
        <v>4.2944520225777424E-3</v>
      </c>
      <c r="BA508" s="13">
        <f t="shared" si="824"/>
        <v>1.4285819724399161E-3</v>
      </c>
      <c r="BB508" s="13">
        <f t="shared" si="825"/>
        <v>3.5642145515610578E-4</v>
      </c>
      <c r="BC508" s="13">
        <f t="shared" si="826"/>
        <v>7.1139777007616639E-5</v>
      </c>
      <c r="BD508" s="13">
        <f t="shared" si="827"/>
        <v>4.6767696978987059E-5</v>
      </c>
      <c r="BE508" s="13">
        <f t="shared" si="828"/>
        <v>1.1135004285164599E-4</v>
      </c>
      <c r="BF508" s="13">
        <f t="shared" si="829"/>
        <v>1.3255765030117106E-4</v>
      </c>
      <c r="BG508" s="13">
        <f t="shared" si="830"/>
        <v>1.0520295698959883E-4</v>
      </c>
      <c r="BH508" s="13">
        <f t="shared" si="831"/>
        <v>6.2619898592478331E-5</v>
      </c>
      <c r="BI508" s="13">
        <f t="shared" si="832"/>
        <v>2.9818566412500762E-5</v>
      </c>
      <c r="BJ508" s="14">
        <f t="shared" si="833"/>
        <v>0.66914807940830867</v>
      </c>
      <c r="BK508" s="14">
        <f t="shared" si="834"/>
        <v>0.18655791707655731</v>
      </c>
      <c r="BL508" s="14">
        <f t="shared" si="835"/>
        <v>0.13601968104136572</v>
      </c>
      <c r="BM508" s="14">
        <f t="shared" si="836"/>
        <v>0.64494800399200547</v>
      </c>
      <c r="BN508" s="14">
        <f t="shared" si="837"/>
        <v>0.34382954922673792</v>
      </c>
    </row>
    <row r="509" spans="1:66" x14ac:dyDescent="0.25">
      <c r="A509" t="s">
        <v>338</v>
      </c>
      <c r="B509" t="s">
        <v>73</v>
      </c>
      <c r="C509" t="s">
        <v>89</v>
      </c>
      <c r="D509" s="11">
        <v>44429</v>
      </c>
      <c r="E509" s="10">
        <f>VLOOKUP(A509,home!$A$2:$E$405,3,FALSE)</f>
        <v>1.4215</v>
      </c>
      <c r="F509" s="10">
        <f>VLOOKUP(B509,home!$B$2:$E$405,3,FALSE)</f>
        <v>0.54110000000000003</v>
      </c>
      <c r="G509" s="10">
        <f>VLOOKUP(C509,away!$B$2:$E$405,4,FALSE)</f>
        <v>0.70350000000000001</v>
      </c>
      <c r="H509" s="10">
        <f>VLOOKUP(A509,away!$A$2:$E$405,3,FALSE)</f>
        <v>1.0277000000000001</v>
      </c>
      <c r="I509" s="10">
        <f>VLOOKUP(C509,away!$B$2:$E$405,3,FALSE)</f>
        <v>0.8982</v>
      </c>
      <c r="J509" s="10">
        <f>VLOOKUP(B509,home!$B$2:$E$405,4,FALSE)</f>
        <v>0.74850000000000005</v>
      </c>
      <c r="K509" s="12">
        <f t="shared" si="782"/>
        <v>0.54111366277500006</v>
      </c>
      <c r="L509" s="12">
        <f t="shared" si="783"/>
        <v>0.69092548479000004</v>
      </c>
      <c r="M509" s="13">
        <f t="shared" si="784"/>
        <v>0.29169715726417955</v>
      </c>
      <c r="N509" s="13">
        <f t="shared" si="785"/>
        <v>0.1578413171882754</v>
      </c>
      <c r="O509" s="13">
        <f t="shared" si="786"/>
        <v>0.20154099979461815</v>
      </c>
      <c r="P509" s="13">
        <f t="shared" si="787"/>
        <v>0.10905658859820135</v>
      </c>
      <c r="Q509" s="13">
        <f t="shared" si="788"/>
        <v>4.270504664048913E-2</v>
      </c>
      <c r="R509" s="13">
        <f t="shared" si="789"/>
        <v>6.9624906494078903E-2</v>
      </c>
      <c r="S509" s="13">
        <f t="shared" si="790"/>
        <v>1.0193225422750666E-2</v>
      </c>
      <c r="T509" s="13">
        <f t="shared" si="791"/>
        <v>2.9506005053059517E-2</v>
      </c>
      <c r="U509" s="13">
        <f t="shared" si="792"/>
        <v>3.7674988173377923E-2</v>
      </c>
      <c r="V509" s="13">
        <f t="shared" si="793"/>
        <v>4.2343702620426839E-4</v>
      </c>
      <c r="W509" s="13">
        <f t="shared" si="794"/>
        <v>7.7027614022040971E-3</v>
      </c>
      <c r="X509" s="13">
        <f t="shared" si="795"/>
        <v>5.3220341560395665E-3</v>
      </c>
      <c r="Y509" s="13">
        <f t="shared" si="796"/>
        <v>1.8385645146652878E-3</v>
      </c>
      <c r="Z509" s="13">
        <f t="shared" si="797"/>
        <v>1.6035207424293298E-2</v>
      </c>
      <c r="AA509" s="13">
        <f t="shared" si="798"/>
        <v>8.6768698227162201E-3</v>
      </c>
      <c r="AB509" s="13">
        <f t="shared" si="799"/>
        <v>2.3475864055959193E-3</v>
      </c>
      <c r="AC509" s="13">
        <f t="shared" si="800"/>
        <v>9.8943794132912974E-6</v>
      </c>
      <c r="AD509" s="13">
        <f t="shared" si="801"/>
        <v>1.0420173589571382E-3</v>
      </c>
      <c r="AE509" s="13">
        <f t="shared" si="802"/>
        <v>7.1995634889705621E-4</v>
      </c>
      <c r="AF509" s="13">
        <f t="shared" si="803"/>
        <v>2.4871809469466843E-4</v>
      </c>
      <c r="AG509" s="13">
        <f t="shared" si="804"/>
        <v>5.7281890050986319E-5</v>
      </c>
      <c r="AH509" s="13">
        <f t="shared" si="805"/>
        <v>2.7697833658345129E-3</v>
      </c>
      <c r="AI509" s="13">
        <f t="shared" si="806"/>
        <v>1.4987676221799812E-3</v>
      </c>
      <c r="AJ509" s="13">
        <f t="shared" si="807"/>
        <v>4.0550181884319345E-4</v>
      </c>
      <c r="AK509" s="13">
        <f t="shared" si="808"/>
        <v>7.3140858152054999E-5</v>
      </c>
      <c r="AL509" s="13">
        <f t="shared" si="809"/>
        <v>1.4796815645790731E-7</v>
      </c>
      <c r="AM509" s="13">
        <f t="shared" si="810"/>
        <v>1.1276996595608586E-4</v>
      </c>
      <c r="AN509" s="13">
        <f t="shared" si="811"/>
        <v>7.7915643397960427E-5</v>
      </c>
      <c r="AO509" s="13">
        <f t="shared" si="812"/>
        <v>2.6916951843730284E-5</v>
      </c>
      <c r="AP509" s="13">
        <f t="shared" si="813"/>
        <v>6.1992026672328107E-6</v>
      </c>
      <c r="AQ509" s="13">
        <f t="shared" si="814"/>
        <v>1.0707967770423225E-6</v>
      </c>
      <c r="AR509" s="13">
        <f t="shared" si="815"/>
        <v>3.8274278296049791E-4</v>
      </c>
      <c r="AS509" s="13">
        <f t="shared" si="816"/>
        <v>2.0710734918845188E-4</v>
      </c>
      <c r="AT509" s="13">
        <f t="shared" si="817"/>
        <v>5.6034308153492062E-5</v>
      </c>
      <c r="AU509" s="13">
        <f t="shared" si="818"/>
        <v>1.0106976575333049E-5</v>
      </c>
      <c r="AV509" s="13">
        <f t="shared" si="819"/>
        <v>1.3672557785648976E-6</v>
      </c>
      <c r="AW509" s="13">
        <f t="shared" si="820"/>
        <v>1.5366872001972383E-9</v>
      </c>
      <c r="AX509" s="13">
        <f t="shared" si="821"/>
        <v>1.0170228221584945E-5</v>
      </c>
      <c r="AY509" s="13">
        <f t="shared" si="822"/>
        <v>7.0268698644235177E-6</v>
      </c>
      <c r="AZ509" s="13">
        <f t="shared" si="823"/>
        <v>2.42752173381653E-6</v>
      </c>
      <c r="BA509" s="13">
        <f t="shared" si="824"/>
        <v>5.5907887692514918E-7</v>
      </c>
      <c r="BB509" s="13">
        <f t="shared" si="825"/>
        <v>9.6570461018839351E-8</v>
      </c>
      <c r="BC509" s="13">
        <f t="shared" si="826"/>
        <v>1.3344598519167079E-8</v>
      </c>
      <c r="BD509" s="13">
        <f t="shared" si="827"/>
        <v>4.4074457144475952E-5</v>
      </c>
      <c r="BE509" s="13">
        <f t="shared" si="828"/>
        <v>2.3849290940267149E-5</v>
      </c>
      <c r="BF509" s="13">
        <f t="shared" si="829"/>
        <v>6.4525885876372907E-6</v>
      </c>
      <c r="BG509" s="13">
        <f t="shared" si="830"/>
        <v>1.1638612816788599E-6</v>
      </c>
      <c r="BH509" s="13">
        <f t="shared" si="831"/>
        <v>1.5744531027281343E-7</v>
      </c>
      <c r="BI509" s="13">
        <f t="shared" si="832"/>
        <v>1.7039161705693691E-8</v>
      </c>
      <c r="BJ509" s="14">
        <f t="shared" si="833"/>
        <v>0.24722886882173123</v>
      </c>
      <c r="BK509" s="14">
        <f t="shared" si="834"/>
        <v>0.41138747752876997</v>
      </c>
      <c r="BL509" s="14">
        <f t="shared" si="835"/>
        <v>0.32534561771047926</v>
      </c>
      <c r="BM509" s="14">
        <f t="shared" si="836"/>
        <v>0.12752413017225392</v>
      </c>
      <c r="BN509" s="14">
        <f t="shared" si="837"/>
        <v>0.87246601597984252</v>
      </c>
    </row>
    <row r="510" spans="1:66" x14ac:dyDescent="0.25">
      <c r="A510" t="s">
        <v>350</v>
      </c>
      <c r="B510" t="s">
        <v>105</v>
      </c>
      <c r="C510" t="s">
        <v>97</v>
      </c>
      <c r="D510" s="11">
        <v>44429</v>
      </c>
      <c r="E510" s="10">
        <f>VLOOKUP(A510,home!$A$2:$E$405,3,FALSE)</f>
        <v>1.6204000000000001</v>
      </c>
      <c r="F510" s="10">
        <f>VLOOKUP(B510,home!$B$2:$E$405,3,FALSE)</f>
        <v>1.8513999999999999</v>
      </c>
      <c r="G510" s="10">
        <f>VLOOKUP(C510,away!$B$2:$E$405,4,FALSE)</f>
        <v>0.89139999999999997</v>
      </c>
      <c r="H510" s="10">
        <f>VLOOKUP(A510,away!$A$2:$E$405,3,FALSE)</f>
        <v>1.3241000000000001</v>
      </c>
      <c r="I510" s="10">
        <f>VLOOKUP(C510,away!$B$2:$E$405,3,FALSE)</f>
        <v>1.0069999999999999</v>
      </c>
      <c r="J510" s="10">
        <f>VLOOKUP(B510,home!$B$2:$E$405,4,FALSE)</f>
        <v>0.41959999999999997</v>
      </c>
      <c r="K510" s="12">
        <f t="shared" si="782"/>
        <v>2.6742076303839997</v>
      </c>
      <c r="L510" s="12">
        <f t="shared" si="783"/>
        <v>0.55948150651999995</v>
      </c>
      <c r="M510" s="13">
        <f t="shared" si="784"/>
        <v>3.9411834612536056E-2</v>
      </c>
      <c r="N510" s="13">
        <f t="shared" si="785"/>
        <v>0.10539542884827614</v>
      </c>
      <c r="O510" s="13">
        <f t="shared" si="786"/>
        <v>2.2050192603738746E-2</v>
      </c>
      <c r="P510" s="13">
        <f t="shared" si="787"/>
        <v>5.8966793312354986E-2</v>
      </c>
      <c r="Q510" s="13">
        <f t="shared" si="788"/>
        <v>0.14092463001682703</v>
      </c>
      <c r="R510" s="13">
        <f t="shared" si="789"/>
        <v>6.1683374884979559E-3</v>
      </c>
      <c r="S510" s="13">
        <f t="shared" si="790"/>
        <v>2.2056082568381687E-2</v>
      </c>
      <c r="T510" s="13">
        <f t="shared" si="791"/>
        <v>7.8844724307587974E-2</v>
      </c>
      <c r="U510" s="13">
        <f t="shared" si="792"/>
        <v>1.649541517852491E-2</v>
      </c>
      <c r="V510" s="13">
        <f t="shared" si="793"/>
        <v>3.6666269715293245E-3</v>
      </c>
      <c r="W510" s="13">
        <f t="shared" si="794"/>
        <v>0.12562057363334694</v>
      </c>
      <c r="X510" s="13">
        <f t="shared" si="795"/>
        <v>7.028238778629152E-2</v>
      </c>
      <c r="Y510" s="13">
        <f t="shared" si="796"/>
        <v>1.966084810024861E-2</v>
      </c>
      <c r="Z510" s="13">
        <f t="shared" si="797"/>
        <v>1.1503569169295433E-3</v>
      </c>
      <c r="AA510" s="13">
        <f t="shared" si="798"/>
        <v>3.0762932449179977E-3</v>
      </c>
      <c r="AB510" s="13">
        <f t="shared" si="799"/>
        <v>4.1133234344292325E-3</v>
      </c>
      <c r="AC510" s="13">
        <f t="shared" si="800"/>
        <v>3.4286851416151834E-4</v>
      </c>
      <c r="AD510" s="13">
        <f t="shared" si="801"/>
        <v>8.3983874135877878E-2</v>
      </c>
      <c r="AE510" s="13">
        <f t="shared" si="802"/>
        <v>4.6987424424927003E-2</v>
      </c>
      <c r="AF510" s="13">
        <f t="shared" si="803"/>
        <v>1.31442975023764E-2</v>
      </c>
      <c r="AG510" s="13">
        <f t="shared" si="804"/>
        <v>2.4513304562588743E-3</v>
      </c>
      <c r="AH510" s="13">
        <f t="shared" si="805"/>
        <v>1.6090085522986079E-4</v>
      </c>
      <c r="AI510" s="13">
        <f t="shared" si="806"/>
        <v>4.3028229479100501E-4</v>
      </c>
      <c r="AJ510" s="13">
        <f t="shared" si="807"/>
        <v>5.753320979746217E-4</v>
      </c>
      <c r="AK510" s="13">
        <f t="shared" si="808"/>
        <v>5.1285249546952278E-4</v>
      </c>
      <c r="AL510" s="13">
        <f t="shared" si="809"/>
        <v>2.0519579468087644E-5</v>
      </c>
      <c r="AM510" s="13">
        <f t="shared" si="810"/>
        <v>4.491806340867481E-2</v>
      </c>
      <c r="AN510" s="13">
        <f t="shared" si="811"/>
        <v>2.5130825785846262E-2</v>
      </c>
      <c r="AO510" s="13">
        <f t="shared" si="812"/>
        <v>7.030116135378464E-3</v>
      </c>
      <c r="AP510" s="13">
        <f t="shared" si="813"/>
        <v>1.3110733221440346E-3</v>
      </c>
      <c r="AQ510" s="13">
        <f t="shared" si="814"/>
        <v>1.8338031935783138E-4</v>
      </c>
      <c r="AR510" s="13">
        <f t="shared" si="815"/>
        <v>1.8004210576871789E-5</v>
      </c>
      <c r="AS510" s="13">
        <f t="shared" si="816"/>
        <v>4.814699730371085E-5</v>
      </c>
      <c r="AT510" s="13">
        <f t="shared" si="817"/>
        <v>6.4377533784830732E-5</v>
      </c>
      <c r="AU510" s="13">
        <f t="shared" si="818"/>
        <v>5.7386297357566016E-5</v>
      </c>
      <c r="AV510" s="13">
        <f t="shared" si="819"/>
        <v>3.8365718568272053E-5</v>
      </c>
      <c r="AW510" s="13">
        <f t="shared" si="820"/>
        <v>8.5279925944312759E-7</v>
      </c>
      <c r="AX510" s="13">
        <f t="shared" si="821"/>
        <v>2.0020037984925097E-2</v>
      </c>
      <c r="AY510" s="13">
        <f t="shared" si="822"/>
        <v>1.1200841012393516E-2</v>
      </c>
      <c r="AZ510" s="13">
        <f t="shared" si="823"/>
        <v>3.1333317019524624E-3</v>
      </c>
      <c r="BA510" s="13">
        <f t="shared" si="824"/>
        <v>5.8434704701174653E-4</v>
      </c>
      <c r="BB510" s="13">
        <f t="shared" si="825"/>
        <v>8.1732841548161272E-5</v>
      </c>
      <c r="BC510" s="13">
        <f t="shared" si="826"/>
        <v>9.145602664305145E-6</v>
      </c>
      <c r="BD510" s="13">
        <f t="shared" si="827"/>
        <v>1.6788371428752569E-6</v>
      </c>
      <c r="BE510" s="13">
        <f t="shared" si="828"/>
        <v>4.4895590976490851E-6</v>
      </c>
      <c r="BF510" s="13">
        <f t="shared" si="829"/>
        <v>6.0030065979965453E-6</v>
      </c>
      <c r="BG510" s="13">
        <f t="shared" si="830"/>
        <v>5.3510953498692856E-6</v>
      </c>
      <c r="BH510" s="13">
        <f t="shared" si="831"/>
        <v>3.5774850038831957E-6</v>
      </c>
      <c r="BI510" s="13">
        <f t="shared" si="832"/>
        <v>1.9133875389937548E-6</v>
      </c>
      <c r="BJ510" s="14">
        <f t="shared" si="833"/>
        <v>0.80089841437391507</v>
      </c>
      <c r="BK510" s="14">
        <f t="shared" si="834"/>
        <v>0.13566556657082515</v>
      </c>
      <c r="BL510" s="14">
        <f t="shared" si="835"/>
        <v>5.3832223821896362E-2</v>
      </c>
      <c r="BM510" s="14">
        <f t="shared" si="836"/>
        <v>0.60742935658820107</v>
      </c>
      <c r="BN510" s="14">
        <f t="shared" si="837"/>
        <v>0.3729172168822309</v>
      </c>
    </row>
    <row r="511" spans="1:66" x14ac:dyDescent="0.25">
      <c r="A511" t="s">
        <v>350</v>
      </c>
      <c r="B511" t="s">
        <v>107</v>
      </c>
      <c r="C511" t="s">
        <v>99</v>
      </c>
      <c r="D511" s="11">
        <v>44429</v>
      </c>
      <c r="E511" s="10">
        <f>VLOOKUP(A511,home!$A$2:$E$405,3,FALSE)</f>
        <v>1.6204000000000001</v>
      </c>
      <c r="F511" s="10">
        <f>VLOOKUP(B511,home!$B$2:$E$405,3,FALSE)</f>
        <v>1.0286</v>
      </c>
      <c r="G511" s="10">
        <f>VLOOKUP(C511,away!$B$2:$E$405,4,FALSE)</f>
        <v>0.82279999999999998</v>
      </c>
      <c r="H511" s="10">
        <f>VLOOKUP(A511,away!$A$2:$E$405,3,FALSE)</f>
        <v>1.3241000000000001</v>
      </c>
      <c r="I511" s="10">
        <f>VLOOKUP(C511,away!$B$2:$E$405,3,FALSE)</f>
        <v>0.41959999999999997</v>
      </c>
      <c r="J511" s="10">
        <f>VLOOKUP(B511,home!$B$2:$E$405,4,FALSE)</f>
        <v>1.0069999999999999</v>
      </c>
      <c r="K511" s="12">
        <f t="shared" si="782"/>
        <v>1.3713965024320001</v>
      </c>
      <c r="L511" s="12">
        <f t="shared" si="783"/>
        <v>0.55948150651999995</v>
      </c>
      <c r="M511" s="13">
        <f t="shared" si="784"/>
        <v>0.1450208129969707</v>
      </c>
      <c r="N511" s="13">
        <f t="shared" si="785"/>
        <v>0.19888103572389074</v>
      </c>
      <c r="O511" s="13">
        <f t="shared" si="786"/>
        <v>8.1136462932300341E-2</v>
      </c>
      <c r="P511" s="13">
        <f t="shared" si="787"/>
        <v>0.11127026148506029</v>
      </c>
      <c r="Q511" s="13">
        <f t="shared" si="788"/>
        <v>0.13637237839589875</v>
      </c>
      <c r="R511" s="13">
        <f t="shared" si="789"/>
        <v>2.2697175257533762E-2</v>
      </c>
      <c r="S511" s="13">
        <f t="shared" si="790"/>
        <v>2.134361067747621E-2</v>
      </c>
      <c r="T511" s="13">
        <f t="shared" si="791"/>
        <v>7.629782371265291E-2</v>
      </c>
      <c r="U511" s="13">
        <f t="shared" si="792"/>
        <v>3.1126826763267924E-2</v>
      </c>
      <c r="V511" s="13">
        <f t="shared" si="793"/>
        <v>1.8195925674687754E-3</v>
      </c>
      <c r="W511" s="13">
        <f t="shared" si="794"/>
        <v>6.2340200920156248E-2</v>
      </c>
      <c r="X511" s="13">
        <f t="shared" si="795"/>
        <v>3.48781895275685E-2</v>
      </c>
      <c r="Y511" s="13">
        <f t="shared" si="796"/>
        <v>9.756851010787054E-3</v>
      </c>
      <c r="Z511" s="13">
        <f t="shared" si="797"/>
        <v>4.2328832689444863E-3</v>
      </c>
      <c r="AA511" s="13">
        <f t="shared" si="798"/>
        <v>5.8049613102333988E-3</v>
      </c>
      <c r="AB511" s="13">
        <f t="shared" si="799"/>
        <v>3.9804518188035825E-3</v>
      </c>
      <c r="AC511" s="13">
        <f t="shared" si="800"/>
        <v>8.7257535916048228E-5</v>
      </c>
      <c r="AD511" s="13">
        <f t="shared" si="801"/>
        <v>2.1373283375702618E-2</v>
      </c>
      <c r="AE511" s="13">
        <f t="shared" si="802"/>
        <v>1.1957956782316967E-2</v>
      </c>
      <c r="AF511" s="13">
        <f t="shared" si="803"/>
        <v>3.3451278377358735E-3</v>
      </c>
      <c r="AG511" s="13">
        <f t="shared" si="804"/>
        <v>6.2384572071948565E-4</v>
      </c>
      <c r="AH511" s="13">
        <f t="shared" si="805"/>
        <v>5.9205497705809064E-4</v>
      </c>
      <c r="AI511" s="13">
        <f t="shared" si="806"/>
        <v>8.1194212478492356E-4</v>
      </c>
      <c r="AJ511" s="13">
        <f t="shared" si="807"/>
        <v>5.5674729505362543E-4</v>
      </c>
      <c r="AK511" s="13">
        <f t="shared" si="808"/>
        <v>2.5450709772500621E-4</v>
      </c>
      <c r="AL511" s="13">
        <f t="shared" si="809"/>
        <v>2.6780070080350575E-6</v>
      </c>
      <c r="AM511" s="13">
        <f t="shared" si="810"/>
        <v>5.8622492133853137E-3</v>
      </c>
      <c r="AN511" s="13">
        <f t="shared" si="811"/>
        <v>3.279820021500499E-3</v>
      </c>
      <c r="AO511" s="13">
        <f t="shared" si="812"/>
        <v>9.174993233717788E-4</v>
      </c>
      <c r="AP511" s="13">
        <f t="shared" si="813"/>
        <v>1.7110796789037452E-4</v>
      </c>
      <c r="AQ511" s="13">
        <f t="shared" si="814"/>
        <v>2.3932935913220622E-5</v>
      </c>
      <c r="AR511" s="13">
        <f t="shared" si="815"/>
        <v>6.6248762101424929E-5</v>
      </c>
      <c r="AS511" s="13">
        <f t="shared" si="816"/>
        <v>9.0853320636343776E-5</v>
      </c>
      <c r="AT511" s="13">
        <f t="shared" si="817"/>
        <v>6.2297963077507476E-5</v>
      </c>
      <c r="AU511" s="13">
        <f t="shared" si="818"/>
        <v>2.8478402891043872E-5</v>
      </c>
      <c r="AV511" s="13">
        <f t="shared" si="819"/>
        <v>9.763795529906735E-6</v>
      </c>
      <c r="AW511" s="13">
        <f t="shared" si="820"/>
        <v>5.7076585132245208E-8</v>
      </c>
      <c r="AX511" s="13">
        <f t="shared" si="821"/>
        <v>1.3399113446035586E-3</v>
      </c>
      <c r="AY511" s="13">
        <f t="shared" si="822"/>
        <v>7.4965561768203768E-4</v>
      </c>
      <c r="AZ511" s="13">
        <f t="shared" si="823"/>
        <v>2.0970922717596376E-4</v>
      </c>
      <c r="BA511" s="13">
        <f t="shared" si="824"/>
        <v>3.9109478117184381E-5</v>
      </c>
      <c r="BB511" s="13">
        <f t="shared" si="825"/>
        <v>5.4702574340533211E-6</v>
      </c>
      <c r="BC511" s="13">
        <f t="shared" si="826"/>
        <v>6.1210157405127633E-7</v>
      </c>
      <c r="BD511" s="13">
        <f t="shared" si="827"/>
        <v>6.1774928709317137E-6</v>
      </c>
      <c r="BE511" s="13">
        <f t="shared" si="828"/>
        <v>8.4717921169943664E-6</v>
      </c>
      <c r="BF511" s="13">
        <f t="shared" si="829"/>
        <v>5.8090930392885331E-6</v>
      </c>
      <c r="BG511" s="13">
        <f t="shared" si="830"/>
        <v>2.6555232921274565E-6</v>
      </c>
      <c r="BH511" s="13">
        <f t="shared" si="831"/>
        <v>9.1044383873757648E-7</v>
      </c>
      <c r="BI511" s="13">
        <f t="shared" si="832"/>
        <v>2.4971589922109512E-7</v>
      </c>
      <c r="BJ511" s="14">
        <f t="shared" si="833"/>
        <v>0.56842577049607712</v>
      </c>
      <c r="BK511" s="14">
        <f t="shared" si="834"/>
        <v>0.28029386888758206</v>
      </c>
      <c r="BL511" s="14">
        <f t="shared" si="835"/>
        <v>0.14724304588205414</v>
      </c>
      <c r="BM511" s="14">
        <f t="shared" si="836"/>
        <v>0.30406784320190644</v>
      </c>
      <c r="BN511" s="14">
        <f t="shared" si="837"/>
        <v>0.69537812679165456</v>
      </c>
    </row>
    <row r="512" spans="1:66" x14ac:dyDescent="0.25">
      <c r="A512" t="s">
        <v>350</v>
      </c>
      <c r="B512" t="s">
        <v>108</v>
      </c>
      <c r="C512" t="s">
        <v>98</v>
      </c>
      <c r="D512" s="11">
        <v>44429</v>
      </c>
      <c r="E512" s="10">
        <f>VLOOKUP(A512,home!$A$2:$E$405,3,FALSE)</f>
        <v>1.6204000000000001</v>
      </c>
      <c r="F512" s="10">
        <f>VLOOKUP(B512,home!$B$2:$E$405,3,FALSE)</f>
        <v>0.88160000000000005</v>
      </c>
      <c r="G512" s="10">
        <f>VLOOKUP(C512,away!$B$2:$E$405,4,FALSE)</f>
        <v>1.0971</v>
      </c>
      <c r="H512" s="10">
        <f>VLOOKUP(A512,away!$A$2:$E$405,3,FALSE)</f>
        <v>1.3241000000000001</v>
      </c>
      <c r="I512" s="10">
        <f>VLOOKUP(C512,away!$B$2:$E$405,3,FALSE)</f>
        <v>0.92310000000000003</v>
      </c>
      <c r="J512" s="10">
        <f>VLOOKUP(B512,home!$B$2:$E$405,4,FALSE)</f>
        <v>1.2947</v>
      </c>
      <c r="K512" s="12">
        <f t="shared" si="782"/>
        <v>1.5672563245440001</v>
      </c>
      <c r="L512" s="12">
        <f t="shared" si="783"/>
        <v>1.5824816564370001</v>
      </c>
      <c r="M512" s="13">
        <f t="shared" si="784"/>
        <v>4.2863356410396659E-2</v>
      </c>
      <c r="N512" s="13">
        <f t="shared" si="785"/>
        <v>6.7177866425377777E-2</v>
      </c>
      <c r="O512" s="13">
        <f t="shared" si="786"/>
        <v>6.7830475252773997E-2</v>
      </c>
      <c r="P512" s="13">
        <f t="shared" si="787"/>
        <v>0.10630774133673533</v>
      </c>
      <c r="Q512" s="13">
        <f t="shared" si="788"/>
        <v>5.2642468012272681E-2</v>
      </c>
      <c r="R512" s="13">
        <f t="shared" si="789"/>
        <v>5.3670241417459394E-2</v>
      </c>
      <c r="S512" s="13">
        <f t="shared" si="790"/>
        <v>6.5914902696333516E-2</v>
      </c>
      <c r="T512" s="13">
        <f t="shared" si="791"/>
        <v>8.3305739978993057E-2</v>
      </c>
      <c r="U512" s="13">
        <f t="shared" si="792"/>
        <v>8.4115025301316579E-2</v>
      </c>
      <c r="V512" s="13">
        <f t="shared" si="793"/>
        <v>1.8164348325322228E-2</v>
      </c>
      <c r="W512" s="13">
        <f t="shared" si="794"/>
        <v>2.7501413643946537E-2</v>
      </c>
      <c r="X512" s="13">
        <f t="shared" si="795"/>
        <v>4.3520482617631626E-2</v>
      </c>
      <c r="Y512" s="13">
        <f t="shared" si="796"/>
        <v>3.4435182710843698E-2</v>
      </c>
      <c r="Z512" s="13">
        <f t="shared" si="797"/>
        <v>2.8310724179891607E-2</v>
      </c>
      <c r="AA512" s="13">
        <f t="shared" si="798"/>
        <v>4.4370161523355878E-2</v>
      </c>
      <c r="AB512" s="13">
        <f t="shared" si="799"/>
        <v>3.4769708134259177E-2</v>
      </c>
      <c r="AC512" s="13">
        <f t="shared" si="800"/>
        <v>2.8156492588188088E-3</v>
      </c>
      <c r="AD512" s="13">
        <f t="shared" si="801"/>
        <v>1.0775441116843967E-2</v>
      </c>
      <c r="AE512" s="13">
        <f t="shared" si="802"/>
        <v>1.7051937907422595E-2</v>
      </c>
      <c r="AF512" s="13">
        <f t="shared" si="803"/>
        <v>1.3492189472599498E-2</v>
      </c>
      <c r="AG512" s="13">
        <f t="shared" si="804"/>
        <v>7.1170474485203689E-3</v>
      </c>
      <c r="AH512" s="13">
        <f t="shared" si="805"/>
        <v>1.1200300423781472E-2</v>
      </c>
      <c r="AI512" s="13">
        <f t="shared" si="806"/>
        <v>1.7553741675964359E-2</v>
      </c>
      <c r="AJ512" s="13">
        <f t="shared" si="807"/>
        <v>1.375560633053337E-2</v>
      </c>
      <c r="AK512" s="13">
        <f t="shared" si="808"/>
        <v>7.1861870064886387E-3</v>
      </c>
      <c r="AL512" s="13">
        <f t="shared" si="809"/>
        <v>2.7932979418184586E-4</v>
      </c>
      <c r="AM512" s="13">
        <f t="shared" si="810"/>
        <v>3.3775756480250306E-3</v>
      </c>
      <c r="AN512" s="13">
        <f t="shared" si="811"/>
        <v>5.3449515062279239E-3</v>
      </c>
      <c r="AO512" s="13">
        <f t="shared" si="812"/>
        <v>4.2291438565755035E-3</v>
      </c>
      <c r="AP512" s="13">
        <f t="shared" si="813"/>
        <v>2.2308475251546552E-3</v>
      </c>
      <c r="AQ512" s="13">
        <f t="shared" si="814"/>
        <v>8.825688217162799E-4</v>
      </c>
      <c r="AR512" s="13">
        <f t="shared" si="815"/>
        <v>3.5448539934435455E-3</v>
      </c>
      <c r="AS512" s="13">
        <f t="shared" si="816"/>
        <v>5.5556948408094524E-3</v>
      </c>
      <c r="AT512" s="13">
        <f t="shared" si="817"/>
        <v>4.3535989382475432E-3</v>
      </c>
      <c r="AU512" s="13">
        <f t="shared" si="818"/>
        <v>2.2744018234988361E-3</v>
      </c>
      <c r="AV512" s="13">
        <f t="shared" si="819"/>
        <v>8.9114266060823948E-4</v>
      </c>
      <c r="AW512" s="13">
        <f t="shared" si="820"/>
        <v>1.9243917049132841E-5</v>
      </c>
      <c r="AX512" s="13">
        <f t="shared" si="821"/>
        <v>8.8225446599883941E-4</v>
      </c>
      <c r="AY512" s="13">
        <f t="shared" si="822"/>
        <v>1.3961515087527842E-3</v>
      </c>
      <c r="AZ512" s="13">
        <f t="shared" si="823"/>
        <v>1.1046920761040619E-3</v>
      </c>
      <c r="BA512" s="13">
        <f t="shared" si="824"/>
        <v>5.8271831548199478E-4</v>
      </c>
      <c r="BB512" s="13">
        <f t="shared" si="825"/>
        <v>2.305352612800313E-4</v>
      </c>
      <c r="BC512" s="13">
        <f t="shared" si="826"/>
        <v>7.2963564427512066E-5</v>
      </c>
      <c r="BD512" s="13">
        <f t="shared" si="827"/>
        <v>9.3494440322864259E-4</v>
      </c>
      <c r="BE512" s="13">
        <f t="shared" si="828"/>
        <v>1.465297529057106E-3</v>
      </c>
      <c r="BF512" s="13">
        <f t="shared" si="829"/>
        <v>1.1482484098767228E-3</v>
      </c>
      <c r="BG512" s="13">
        <f t="shared" si="830"/>
        <v>5.9986652750896186E-4</v>
      </c>
      <c r="BH512" s="13">
        <f t="shared" si="831"/>
        <v>2.3503615228016698E-4</v>
      </c>
      <c r="BI512" s="13">
        <f t="shared" si="832"/>
        <v>7.3672379231515611E-5</v>
      </c>
      <c r="BJ512" s="14">
        <f t="shared" si="833"/>
        <v>0.37735417188419651</v>
      </c>
      <c r="BK512" s="14">
        <f t="shared" si="834"/>
        <v>0.23774147933054118</v>
      </c>
      <c r="BL512" s="14">
        <f t="shared" si="835"/>
        <v>0.35552820472372365</v>
      </c>
      <c r="BM512" s="14">
        <f t="shared" si="836"/>
        <v>0.60706552367163324</v>
      </c>
      <c r="BN512" s="14">
        <f t="shared" si="837"/>
        <v>0.39049214885501587</v>
      </c>
    </row>
    <row r="513" spans="1:66" x14ac:dyDescent="0.25">
      <c r="A513" t="s">
        <v>339</v>
      </c>
      <c r="B513" t="s">
        <v>112</v>
      </c>
      <c r="C513" t="s">
        <v>116</v>
      </c>
      <c r="D513" s="11">
        <v>44429</v>
      </c>
      <c r="E513" s="10">
        <f>VLOOKUP(A513,home!$A$2:$E$405,3,FALSE)</f>
        <v>1.2710999999999999</v>
      </c>
      <c r="F513" s="10">
        <f>VLOOKUP(B513,home!$B$2:$E$405,3,FALSE)</f>
        <v>0.70389999999999997</v>
      </c>
      <c r="G513" s="10">
        <f>VLOOKUP(C513,away!$B$2:$E$405,4,FALSE)</f>
        <v>1.4492</v>
      </c>
      <c r="H513" s="10">
        <f>VLOOKUP(A513,away!$A$2:$E$405,3,FALSE)</f>
        <v>0.94469999999999998</v>
      </c>
      <c r="I513" s="10">
        <f>VLOOKUP(C513,away!$B$2:$E$405,3,FALSE)</f>
        <v>0.78</v>
      </c>
      <c r="J513" s="10">
        <f>VLOOKUP(B513,home!$B$2:$E$405,4,FALSE)</f>
        <v>0.78</v>
      </c>
      <c r="K513" s="12">
        <f t="shared" si="782"/>
        <v>1.2966387886679998</v>
      </c>
      <c r="L513" s="12">
        <f t="shared" si="783"/>
        <v>0.57475547999999999</v>
      </c>
      <c r="M513" s="13">
        <f t="shared" si="784"/>
        <v>0.15390892175991819</v>
      </c>
      <c r="N513" s="13">
        <f t="shared" si="785"/>
        <v>0.19956427787597827</v>
      </c>
      <c r="O513" s="13">
        <f t="shared" si="786"/>
        <v>8.8459996202404204E-2</v>
      </c>
      <c r="P513" s="13">
        <f t="shared" si="787"/>
        <v>0.11470066232146127</v>
      </c>
      <c r="Q513" s="13">
        <f t="shared" si="788"/>
        <v>0.1293813917632563</v>
      </c>
      <c r="R513" s="13">
        <f t="shared" si="789"/>
        <v>2.5421433789055502E-2</v>
      </c>
      <c r="S513" s="13">
        <f t="shared" si="790"/>
        <v>2.1370174299421455E-2</v>
      </c>
      <c r="T513" s="13">
        <f t="shared" si="791"/>
        <v>7.4362663925958403E-2</v>
      </c>
      <c r="U513" s="13">
        <f t="shared" si="792"/>
        <v>3.2962417114444691E-2</v>
      </c>
      <c r="V513" s="13">
        <f t="shared" si="793"/>
        <v>1.7695697472967407E-3</v>
      </c>
      <c r="W513" s="13">
        <f t="shared" si="794"/>
        <v>5.5920310364029516E-2</v>
      </c>
      <c r="X513" s="13">
        <f t="shared" si="795"/>
        <v>3.2140504825026756E-2</v>
      </c>
      <c r="Y513" s="13">
        <f t="shared" si="796"/>
        <v>9.2364656390752833E-3</v>
      </c>
      <c r="Z513" s="13">
        <f t="shared" si="797"/>
        <v>4.8703694599056052E-3</v>
      </c>
      <c r="AA513" s="13">
        <f t="shared" si="798"/>
        <v>6.3151099568576254E-3</v>
      </c>
      <c r="AB513" s="13">
        <f t="shared" si="799"/>
        <v>4.0942082623825473E-3</v>
      </c>
      <c r="AC513" s="13">
        <f t="shared" si="800"/>
        <v>8.2423268465379424E-5</v>
      </c>
      <c r="AD513" s="13">
        <f t="shared" si="801"/>
        <v>1.8127110873088458E-2</v>
      </c>
      <c r="AE513" s="13">
        <f t="shared" si="802"/>
        <v>1.0418656310875175E-2</v>
      </c>
      <c r="AF513" s="13">
        <f t="shared" si="803"/>
        <v>2.9940899044560449E-3</v>
      </c>
      <c r="AG513" s="13">
        <f t="shared" si="804"/>
        <v>5.7362319339959624E-4</v>
      </c>
      <c r="AH513" s="13">
        <f t="shared" si="805"/>
        <v>6.9981788417634665E-4</v>
      </c>
      <c r="AI513" s="13">
        <f t="shared" si="806"/>
        <v>9.0741101362662078E-4</v>
      </c>
      <c r="AJ513" s="13">
        <f t="shared" si="807"/>
        <v>5.8829215876641172E-4</v>
      </c>
      <c r="AK513" s="13">
        <f t="shared" si="808"/>
        <v>2.542674773752542E-4</v>
      </c>
      <c r="AL513" s="13">
        <f t="shared" si="809"/>
        <v>2.4570384551003185E-6</v>
      </c>
      <c r="AM513" s="13">
        <f t="shared" si="810"/>
        <v>4.7008630169063873E-3</v>
      </c>
      <c r="AN513" s="13">
        <f t="shared" si="811"/>
        <v>2.7018467796962784E-3</v>
      </c>
      <c r="AO513" s="13">
        <f t="shared" si="812"/>
        <v>7.7645062137539432E-4</v>
      </c>
      <c r="AP513" s="13">
        <f t="shared" si="813"/>
        <v>1.4875641652830436E-4</v>
      </c>
      <c r="AQ513" s="13">
        <f t="shared" si="814"/>
        <v>2.1374641396201375E-5</v>
      </c>
      <c r="AR513" s="13">
        <f t="shared" si="815"/>
        <v>8.0444832786472125E-5</v>
      </c>
      <c r="AS513" s="13">
        <f t="shared" si="816"/>
        <v>1.0430789053885101E-4</v>
      </c>
      <c r="AT513" s="13">
        <f t="shared" si="817"/>
        <v>6.7624828418405043E-5</v>
      </c>
      <c r="AU513" s="13">
        <f t="shared" si="818"/>
        <v>2.9228325201440679E-5</v>
      </c>
      <c r="AV513" s="13">
        <f t="shared" si="819"/>
        <v>9.4746450459976046E-6</v>
      </c>
      <c r="AW513" s="13">
        <f t="shared" si="820"/>
        <v>5.0864125593584372E-8</v>
      </c>
      <c r="AX513" s="13">
        <f t="shared" si="821"/>
        <v>1.0158868879892836E-3</v>
      </c>
      <c r="AY513" s="13">
        <f t="shared" si="822"/>
        <v>5.8388655593198679E-4</v>
      </c>
      <c r="AZ513" s="13">
        <f t="shared" si="823"/>
        <v>1.6779599886011795E-4</v>
      </c>
      <c r="BA513" s="13">
        <f t="shared" si="824"/>
        <v>3.2147223288975521E-5</v>
      </c>
      <c r="BB513" s="13">
        <f t="shared" si="825"/>
        <v>4.6191981880305757E-6</v>
      </c>
      <c r="BC513" s="13">
        <f t="shared" si="826"/>
        <v>5.3098189435532878E-7</v>
      </c>
      <c r="BD513" s="13">
        <f t="shared" si="827"/>
        <v>7.7060180802847521E-6</v>
      </c>
      <c r="BE513" s="13">
        <f t="shared" si="828"/>
        <v>9.9919219490741263E-6</v>
      </c>
      <c r="BF513" s="13">
        <f t="shared" si="829"/>
        <v>6.4779567862563378E-6</v>
      </c>
      <c r="BG513" s="13">
        <f t="shared" si="830"/>
        <v>2.7998566801250217E-6</v>
      </c>
      <c r="BH513" s="13">
        <f t="shared" si="831"/>
        <v>9.0760069354032907E-7</v>
      </c>
      <c r="BI513" s="13">
        <f t="shared" si="832"/>
        <v>2.3536605277327363E-7</v>
      </c>
      <c r="BJ513" s="14">
        <f t="shared" si="833"/>
        <v>0.54287325299719913</v>
      </c>
      <c r="BK513" s="14">
        <f t="shared" si="834"/>
        <v>0.29241809499095012</v>
      </c>
      <c r="BL513" s="14">
        <f t="shared" si="835"/>
        <v>0.16002215310132245</v>
      </c>
      <c r="BM513" s="14">
        <f t="shared" si="836"/>
        <v>0.28816335114549696</v>
      </c>
      <c r="BN513" s="14">
        <f t="shared" si="837"/>
        <v>0.7114366837120738</v>
      </c>
    </row>
    <row r="514" spans="1:66" x14ac:dyDescent="0.25">
      <c r="A514" t="s">
        <v>339</v>
      </c>
      <c r="B514" t="s">
        <v>122</v>
      </c>
      <c r="C514" t="s">
        <v>113</v>
      </c>
      <c r="D514" s="11">
        <v>44429</v>
      </c>
      <c r="E514" s="10">
        <f>VLOOKUP(A514,home!$A$2:$E$405,3,FALSE)</f>
        <v>1.2710999999999999</v>
      </c>
      <c r="F514" s="10">
        <f>VLOOKUP(B514,home!$B$2:$E$405,3,FALSE)</f>
        <v>1.2008000000000001</v>
      </c>
      <c r="G514" s="10">
        <f>VLOOKUP(C514,away!$B$2:$E$405,4,FALSE)</f>
        <v>1.2008000000000001</v>
      </c>
      <c r="H514" s="10">
        <f>VLOOKUP(A514,away!$A$2:$E$405,3,FALSE)</f>
        <v>0.94469999999999998</v>
      </c>
      <c r="I514" s="10">
        <f>VLOOKUP(C514,away!$B$2:$E$405,3,FALSE)</f>
        <v>0.8357</v>
      </c>
      <c r="J514" s="10">
        <f>VLOOKUP(B514,home!$B$2:$E$405,4,FALSE)</f>
        <v>1.17</v>
      </c>
      <c r="K514" s="12">
        <f t="shared" si="782"/>
        <v>1.8328253255039999</v>
      </c>
      <c r="L514" s="12">
        <f t="shared" si="783"/>
        <v>0.9236983742999999</v>
      </c>
      <c r="M514" s="13">
        <f t="shared" si="784"/>
        <v>6.3512172419774235E-2</v>
      </c>
      <c r="N514" s="13">
        <f t="shared" si="785"/>
        <v>0.1164067180887389</v>
      </c>
      <c r="O514" s="13">
        <f t="shared" si="786"/>
        <v>5.8666090412406752E-2</v>
      </c>
      <c r="P514" s="13">
        <f t="shared" si="787"/>
        <v>0.10752469625616651</v>
      </c>
      <c r="Q514" s="13">
        <f t="shared" si="788"/>
        <v>0.10667659048592262</v>
      </c>
      <c r="R514" s="13">
        <f t="shared" si="789"/>
        <v>2.7094886170238457E-2</v>
      </c>
      <c r="S514" s="13">
        <f t="shared" si="790"/>
        <v>4.5509230217187564E-2</v>
      </c>
      <c r="T514" s="13">
        <f t="shared" si="791"/>
        <v>9.8536993207713558E-2</v>
      </c>
      <c r="U514" s="13">
        <f t="shared" si="792"/>
        <v>4.9660193564461129E-2</v>
      </c>
      <c r="V514" s="13">
        <f t="shared" si="793"/>
        <v>8.5606794720879537E-3</v>
      </c>
      <c r="W514" s="13">
        <f t="shared" si="794"/>
        <v>6.5173185560339339E-2</v>
      </c>
      <c r="X514" s="13">
        <f t="shared" si="795"/>
        <v>6.0200365550037674E-2</v>
      </c>
      <c r="Y514" s="13">
        <f t="shared" si="796"/>
        <v>2.7803489895417755E-2</v>
      </c>
      <c r="Z514" s="13">
        <f t="shared" si="797"/>
        <v>8.3425007690976077E-3</v>
      </c>
      <c r="AA514" s="13">
        <f t="shared" si="798"/>
        <v>1.5290346687638694E-2</v>
      </c>
      <c r="AB514" s="13">
        <f t="shared" si="799"/>
        <v>1.40122673224202E-2</v>
      </c>
      <c r="AC514" s="13">
        <f t="shared" si="800"/>
        <v>9.0581500454240869E-4</v>
      </c>
      <c r="AD514" s="13">
        <f t="shared" si="801"/>
        <v>2.9862766259690383E-2</v>
      </c>
      <c r="AE514" s="13">
        <f t="shared" si="802"/>
        <v>2.7584188646176892E-2</v>
      </c>
      <c r="AF514" s="13">
        <f t="shared" si="803"/>
        <v>1.2739735104429053E-2</v>
      </c>
      <c r="AG514" s="13">
        <f t="shared" si="804"/>
        <v>3.9225575349912537E-3</v>
      </c>
      <c r="AH514" s="13">
        <f t="shared" si="805"/>
        <v>1.9264885995029892E-3</v>
      </c>
      <c r="AI514" s="13">
        <f t="shared" si="806"/>
        <v>3.5309170944638115E-3</v>
      </c>
      <c r="AJ514" s="13">
        <f t="shared" si="807"/>
        <v>3.2357771364941368E-3</v>
      </c>
      <c r="AK514" s="13">
        <f t="shared" si="808"/>
        <v>1.9768714278177555E-3</v>
      </c>
      <c r="AL514" s="13">
        <f t="shared" si="809"/>
        <v>6.1340986785315019E-5</v>
      </c>
      <c r="AM514" s="13">
        <f t="shared" si="810"/>
        <v>1.0946646858073367E-2</v>
      </c>
      <c r="AN514" s="13">
        <f t="shared" si="811"/>
        <v>1.011139990683857E-2</v>
      </c>
      <c r="AO514" s="13">
        <f t="shared" si="812"/>
        <v>4.6699418279219779E-3</v>
      </c>
      <c r="AP514" s="13">
        <f t="shared" si="813"/>
        <v>1.4378725581757007E-3</v>
      </c>
      <c r="AQ514" s="13">
        <f t="shared" si="814"/>
        <v>3.3204013610936914E-4</v>
      </c>
      <c r="AR514" s="13">
        <f t="shared" si="815"/>
        <v>3.5589887749367912E-4</v>
      </c>
      <c r="AS514" s="13">
        <f t="shared" si="816"/>
        <v>6.5230047598886071E-4</v>
      </c>
      <c r="AT514" s="13">
        <f t="shared" si="817"/>
        <v>5.9777641611534883E-4</v>
      </c>
      <c r="AU514" s="13">
        <f t="shared" si="818"/>
        <v>3.6520658481507628E-4</v>
      </c>
      <c r="AV514" s="13">
        <f t="shared" si="819"/>
        <v>1.6733996942247406E-4</v>
      </c>
      <c r="AW514" s="13">
        <f t="shared" si="820"/>
        <v>2.88469242318859E-6</v>
      </c>
      <c r="AX514" s="13">
        <f t="shared" si="821"/>
        <v>3.3438819318042791E-3</v>
      </c>
      <c r="AY514" s="13">
        <f t="shared" si="822"/>
        <v>3.0887383042587555E-3</v>
      </c>
      <c r="AZ514" s="13">
        <f t="shared" si="823"/>
        <v>1.4265312751409753E-3</v>
      </c>
      <c r="BA514" s="13">
        <f t="shared" si="824"/>
        <v>4.3922820657860839E-4</v>
      </c>
      <c r="BB514" s="13">
        <f t="shared" si="825"/>
        <v>1.0142859509084125E-4</v>
      </c>
      <c r="BC514" s="13">
        <f t="shared" si="826"/>
        <v>1.8737885678588609E-5</v>
      </c>
      <c r="BD514" s="13">
        <f t="shared" si="827"/>
        <v>5.4790535759351003E-5</v>
      </c>
      <c r="BE514" s="13">
        <f t="shared" si="828"/>
        <v>1.0042148153767106E-4</v>
      </c>
      <c r="BF514" s="13">
        <f t="shared" si="829"/>
        <v>9.2027517293437948E-5</v>
      </c>
      <c r="BG514" s="13">
        <f t="shared" si="830"/>
        <v>5.6223454779556794E-5</v>
      </c>
      <c r="BH514" s="13">
        <f t="shared" si="831"/>
        <v>2.5761942951825149E-5</v>
      </c>
      <c r="BI514" s="13">
        <f t="shared" si="832"/>
        <v>9.4434282952588718E-6</v>
      </c>
      <c r="BJ514" s="14">
        <f t="shared" si="833"/>
        <v>0.58482303781912848</v>
      </c>
      <c r="BK514" s="14">
        <f t="shared" si="834"/>
        <v>0.22916267266080273</v>
      </c>
      <c r="BL514" s="14">
        <f t="shared" si="835"/>
        <v>0.17787102909989644</v>
      </c>
      <c r="BM514" s="14">
        <f t="shared" si="836"/>
        <v>0.51723223290384202</v>
      </c>
      <c r="BN514" s="14">
        <f t="shared" si="837"/>
        <v>0.47988115383324748</v>
      </c>
    </row>
    <row r="515" spans="1:66" x14ac:dyDescent="0.25">
      <c r="A515" t="s">
        <v>341</v>
      </c>
      <c r="B515" t="s">
        <v>151</v>
      </c>
      <c r="C515" t="s">
        <v>147</v>
      </c>
      <c r="D515" s="11">
        <v>44429</v>
      </c>
      <c r="E515" s="10">
        <f>VLOOKUP(A515,home!$A$2:$E$405,3,FALSE)</f>
        <v>1.4705999999999999</v>
      </c>
      <c r="F515" s="10">
        <f>VLOOKUP(B515,home!$B$2:$E$405,3,FALSE)</f>
        <v>1.2089000000000001</v>
      </c>
      <c r="G515" s="10">
        <f>VLOOKUP(C515,away!$B$2:$E$405,4,FALSE)</f>
        <v>1.02</v>
      </c>
      <c r="H515" s="10">
        <f>VLOOKUP(A515,away!$A$2:$E$405,3,FALSE)</f>
        <v>1.2646999999999999</v>
      </c>
      <c r="I515" s="10">
        <f>VLOOKUP(C515,away!$B$2:$E$405,3,FALSE)</f>
        <v>1.0871999999999999</v>
      </c>
      <c r="J515" s="10">
        <f>VLOOKUP(B515,home!$B$2:$E$405,4,FALSE)</f>
        <v>0.96640000000000004</v>
      </c>
      <c r="K515" s="12">
        <f t="shared" si="782"/>
        <v>1.8133645067999999</v>
      </c>
      <c r="L515" s="12">
        <f t="shared" si="783"/>
        <v>1.3287824501759999</v>
      </c>
      <c r="M515" s="13">
        <f t="shared" si="784"/>
        <v>4.3189971280107597E-2</v>
      </c>
      <c r="N515" s="13">
        <f t="shared" si="785"/>
        <v>7.8319160969058457E-2</v>
      </c>
      <c r="O515" s="13">
        <f t="shared" si="786"/>
        <v>5.7390075860612448E-2</v>
      </c>
      <c r="P515" s="13">
        <f t="shared" si="787"/>
        <v>0.10406912660819405</v>
      </c>
      <c r="Q515" s="13">
        <f t="shared" si="788"/>
        <v>7.1010593351823276E-2</v>
      </c>
      <c r="R515" s="13">
        <f t="shared" si="789"/>
        <v>3.8129462808925561E-2</v>
      </c>
      <c r="S515" s="13">
        <f t="shared" si="790"/>
        <v>6.2690381539918835E-2</v>
      </c>
      <c r="T515" s="13">
        <f t="shared" si="791"/>
        <v>9.4357630222487318E-2</v>
      </c>
      <c r="U515" s="13">
        <f t="shared" si="792"/>
        <v>6.9142614521056217E-2</v>
      </c>
      <c r="V515" s="13">
        <f t="shared" si="793"/>
        <v>1.6784074482069224E-2</v>
      </c>
      <c r="W515" s="13">
        <f t="shared" si="794"/>
        <v>4.2922696530334793E-2</v>
      </c>
      <c r="X515" s="13">
        <f t="shared" si="795"/>
        <v>5.7034925863739164E-2</v>
      </c>
      <c r="Y515" s="13">
        <f t="shared" si="796"/>
        <v>3.789350426741292E-2</v>
      </c>
      <c r="Z515" s="13">
        <f t="shared" si="797"/>
        <v>1.6888587005046266E-2</v>
      </c>
      <c r="AA515" s="13">
        <f t="shared" si="798"/>
        <v>3.0625164244954598E-2</v>
      </c>
      <c r="AB515" s="13">
        <f t="shared" si="799"/>
        <v>2.7767292928360558E-2</v>
      </c>
      <c r="AC515" s="13">
        <f t="shared" si="800"/>
        <v>2.527646928941574E-3</v>
      </c>
      <c r="AD515" s="13">
        <f t="shared" si="801"/>
        <v>1.9458623606064148E-2</v>
      </c>
      <c r="AE515" s="13">
        <f t="shared" si="802"/>
        <v>2.5856277552318476E-2</v>
      </c>
      <c r="AF515" s="13">
        <f t="shared" si="803"/>
        <v>1.7178683919200226E-2</v>
      </c>
      <c r="AG515" s="13">
        <f t="shared" si="804"/>
        <v>7.6089112363179785E-3</v>
      </c>
      <c r="AH515" s="13">
        <f t="shared" si="805"/>
        <v>5.6103145051439795E-3</v>
      </c>
      <c r="AI515" s="13">
        <f t="shared" si="806"/>
        <v>1.0173545195613296E-2</v>
      </c>
      <c r="AJ515" s="13">
        <f t="shared" si="807"/>
        <v>9.2241728830254107E-3</v>
      </c>
      <c r="AK515" s="13">
        <f t="shared" si="808"/>
        <v>5.5755959035551023E-3</v>
      </c>
      <c r="AL515" s="13">
        <f t="shared" si="809"/>
        <v>2.436213782711997E-4</v>
      </c>
      <c r="AM515" s="13">
        <f t="shared" si="810"/>
        <v>7.0571154796834736E-3</v>
      </c>
      <c r="AN515" s="13">
        <f t="shared" si="811"/>
        <v>9.377371198268784E-3</v>
      </c>
      <c r="AO515" s="13">
        <f t="shared" si="812"/>
        <v>6.2302431385227244E-3</v>
      </c>
      <c r="AP515" s="13">
        <f t="shared" si="813"/>
        <v>2.7595459142661471E-3</v>
      </c>
      <c r="AQ515" s="13">
        <f t="shared" si="814"/>
        <v>9.1670904533293471E-4</v>
      </c>
      <c r="AR515" s="13">
        <f t="shared" si="815"/>
        <v>1.4909774908806333E-3</v>
      </c>
      <c r="AS515" s="13">
        <f t="shared" si="816"/>
        <v>2.7036856624006603E-3</v>
      </c>
      <c r="AT515" s="13">
        <f t="shared" si="817"/>
        <v>2.4513838088707036E-3</v>
      </c>
      <c r="AU515" s="13">
        <f t="shared" si="818"/>
        <v>1.4817507971834429E-3</v>
      </c>
      <c r="AV515" s="13">
        <f t="shared" si="819"/>
        <v>6.71738575883765E-4</v>
      </c>
      <c r="AW515" s="13">
        <f t="shared" si="820"/>
        <v>1.6306167141942213E-5</v>
      </c>
      <c r="AX515" s="13">
        <f t="shared" si="821"/>
        <v>2.1328537885411444E-3</v>
      </c>
      <c r="AY515" s="13">
        <f t="shared" si="822"/>
        <v>2.8340986830048664E-3</v>
      </c>
      <c r="AZ515" s="13">
        <f t="shared" si="823"/>
        <v>1.8829502960218906E-3</v>
      </c>
      <c r="BA515" s="13">
        <f t="shared" si="824"/>
        <v>8.3401043596919775E-4</v>
      </c>
      <c r="BB515" s="13">
        <f t="shared" si="825"/>
        <v>2.7705460764487598E-4</v>
      </c>
      <c r="BC515" s="13">
        <f t="shared" si="826"/>
        <v>7.3629060075781707E-5</v>
      </c>
      <c r="BD515" s="13">
        <f t="shared" si="827"/>
        <v>3.3019745391493939E-4</v>
      </c>
      <c r="BE515" s="13">
        <f t="shared" si="828"/>
        <v>5.9876834316507953E-4</v>
      </c>
      <c r="BF515" s="13">
        <f t="shared" si="829"/>
        <v>5.4289263064549904E-4</v>
      </c>
      <c r="BG515" s="13">
        <f t="shared" si="830"/>
        <v>3.2815407580527665E-4</v>
      </c>
      <c r="BH515" s="13">
        <f t="shared" si="831"/>
        <v>1.4876573845676129E-4</v>
      </c>
      <c r="BI515" s="13">
        <f t="shared" si="832"/>
        <v>5.3953301989076564E-5</v>
      </c>
      <c r="BJ515" s="14">
        <f t="shared" si="833"/>
        <v>0.48601658916608853</v>
      </c>
      <c r="BK515" s="14">
        <f t="shared" si="834"/>
        <v>0.23233892090050737</v>
      </c>
      <c r="BL515" s="14">
        <f t="shared" si="835"/>
        <v>0.264440506730443</v>
      </c>
      <c r="BM515" s="14">
        <f t="shared" si="836"/>
        <v>0.60475842040750094</v>
      </c>
      <c r="BN515" s="14">
        <f t="shared" si="837"/>
        <v>0.39210839087872135</v>
      </c>
    </row>
    <row r="516" spans="1:66" x14ac:dyDescent="0.25">
      <c r="A516" t="s">
        <v>351</v>
      </c>
      <c r="B516" t="s">
        <v>161</v>
      </c>
      <c r="C516" t="s">
        <v>160</v>
      </c>
      <c r="D516" s="11">
        <v>44429</v>
      </c>
      <c r="E516" s="10">
        <f>VLOOKUP(A516,home!$A$2:$E$405,3,FALSE)</f>
        <v>1.3231999999999999</v>
      </c>
      <c r="F516" s="10">
        <f>VLOOKUP(B516,home!$B$2:$E$405,3,FALSE)</f>
        <v>1.4035</v>
      </c>
      <c r="G516" s="10">
        <f>VLOOKUP(C516,away!$B$2:$E$405,4,FALSE)</f>
        <v>1.1876</v>
      </c>
      <c r="H516" s="10">
        <f>VLOOKUP(A516,away!$A$2:$E$405,3,FALSE)</f>
        <v>1.1951000000000001</v>
      </c>
      <c r="I516" s="10">
        <f>VLOOKUP(C516,away!$B$2:$E$405,3,FALSE)</f>
        <v>0.83679999999999999</v>
      </c>
      <c r="J516" s="10">
        <f>VLOOKUP(B516,home!$B$2:$E$405,4,FALSE)</f>
        <v>1.0161</v>
      </c>
      <c r="K516" s="12">
        <f t="shared" si="782"/>
        <v>2.2055052611199999</v>
      </c>
      <c r="L516" s="12">
        <f t="shared" si="783"/>
        <v>1.0161606408480002</v>
      </c>
      <c r="M516" s="13">
        <f t="shared" si="784"/>
        <v>3.9888552461917165E-2</v>
      </c>
      <c r="N516" s="13">
        <f t="shared" si="785"/>
        <v>8.7974412313219424E-2</v>
      </c>
      <c r="O516" s="13">
        <f t="shared" si="786"/>
        <v>4.0533177032200815E-2</v>
      </c>
      <c r="P516" s="13">
        <f t="shared" si="787"/>
        <v>8.939613519442724E-2</v>
      </c>
      <c r="Q516" s="13">
        <f t="shared" si="788"/>
        <v>9.7014014600372803E-2</v>
      </c>
      <c r="R516" s="13">
        <f t="shared" si="789"/>
        <v>2.059410957432331E-2</v>
      </c>
      <c r="S516" s="13">
        <f t="shared" si="790"/>
        <v>5.0087484343598387E-2</v>
      </c>
      <c r="T516" s="13">
        <f t="shared" si="791"/>
        <v>9.8581823247552061E-2</v>
      </c>
      <c r="U516" s="13">
        <f t="shared" si="792"/>
        <v>4.542041701425182E-2</v>
      </c>
      <c r="V516" s="13">
        <f t="shared" si="793"/>
        <v>1.2472605256313154E-2</v>
      </c>
      <c r="W516" s="13">
        <f t="shared" si="794"/>
        <v>7.1321639867831549E-2</v>
      </c>
      <c r="X516" s="13">
        <f t="shared" si="795"/>
        <v>7.247424327442599E-2</v>
      </c>
      <c r="Y516" s="13">
        <f t="shared" si="796"/>
        <v>3.6822736745357285E-2</v>
      </c>
      <c r="Z516" s="13">
        <f t="shared" si="797"/>
        <v>6.9756411942461039E-3</v>
      </c>
      <c r="AA516" s="13">
        <f t="shared" si="798"/>
        <v>1.538481335359518E-2</v>
      </c>
      <c r="AB516" s="13">
        <f t="shared" si="799"/>
        <v>1.6965643396351704E-2</v>
      </c>
      <c r="AC516" s="13">
        <f t="shared" si="800"/>
        <v>1.7470593643135808E-3</v>
      </c>
      <c r="AD516" s="13">
        <f t="shared" si="801"/>
        <v>3.9325062990052111E-2</v>
      </c>
      <c r="AE516" s="13">
        <f t="shared" si="802"/>
        <v>3.996058120935933E-2</v>
      </c>
      <c r="AF516" s="13">
        <f t="shared" si="803"/>
        <v>2.0303184905180561E-2</v>
      </c>
      <c r="AG516" s="13">
        <f t="shared" si="804"/>
        <v>6.8770991281679079E-3</v>
      </c>
      <c r="AH516" s="13">
        <f t="shared" si="805"/>
        <v>1.7720930065677073E-3</v>
      </c>
      <c r="AI516" s="13">
        <f t="shared" si="806"/>
        <v>3.9083604491790365E-3</v>
      </c>
      <c r="AJ516" s="13">
        <f t="shared" si="807"/>
        <v>4.3099547665088472E-3</v>
      </c>
      <c r="AK516" s="13">
        <f t="shared" si="808"/>
        <v>3.168542637574827E-3</v>
      </c>
      <c r="AL516" s="13">
        <f t="shared" si="809"/>
        <v>1.5661671881823957E-4</v>
      </c>
      <c r="AM516" s="13">
        <f t="shared" si="810"/>
        <v>1.7346326663687052E-2</v>
      </c>
      <c r="AN516" s="13">
        <f t="shared" si="811"/>
        <v>1.7626654418930989E-2</v>
      </c>
      <c r="AO516" s="13">
        <f t="shared" si="812"/>
        <v>8.955756225173573E-3</v>
      </c>
      <c r="AP516" s="13">
        <f t="shared" si="813"/>
        <v>3.0334956616836148E-3</v>
      </c>
      <c r="AQ516" s="13">
        <f t="shared" si="814"/>
        <v>7.706297238965125E-4</v>
      </c>
      <c r="AR516" s="13">
        <f t="shared" si="815"/>
        <v>3.6014623303922029E-4</v>
      </c>
      <c r="AS516" s="13">
        <f t="shared" si="816"/>
        <v>7.9430441174054988E-4</v>
      </c>
      <c r="AT516" s="13">
        <f t="shared" si="817"/>
        <v>8.7592127951230489E-4</v>
      </c>
      <c r="AU516" s="13">
        <f t="shared" si="818"/>
        <v>6.4394966343045011E-4</v>
      </c>
      <c r="AV516" s="13">
        <f t="shared" si="819"/>
        <v>3.5505859264807775E-4</v>
      </c>
      <c r="AW516" s="13">
        <f t="shared" si="820"/>
        <v>9.7500330469709349E-6</v>
      </c>
      <c r="AX516" s="13">
        <f t="shared" si="821"/>
        <v>6.3762357863113243E-3</v>
      </c>
      <c r="AY516" s="13">
        <f t="shared" si="822"/>
        <v>6.4792798428160679E-3</v>
      </c>
      <c r="AZ516" s="13">
        <f t="shared" si="823"/>
        <v>3.2919945786547521E-3</v>
      </c>
      <c r="BA516" s="13">
        <f t="shared" si="824"/>
        <v>1.1150651069046517E-3</v>
      </c>
      <c r="BB516" s="13">
        <f t="shared" si="825"/>
        <v>2.8327131840486864E-4</v>
      </c>
      <c r="BC516" s="13">
        <f t="shared" si="826"/>
        <v>5.7569832888829869E-5</v>
      </c>
      <c r="BD516" s="13">
        <f t="shared" si="827"/>
        <v>6.099440449402119E-5</v>
      </c>
      <c r="BE516" s="13">
        <f t="shared" si="828"/>
        <v>1.345234800104451E-4</v>
      </c>
      <c r="BF516" s="13">
        <f t="shared" si="829"/>
        <v>1.4834612145360392E-4</v>
      </c>
      <c r="BG516" s="13">
        <f t="shared" si="830"/>
        <v>1.0905938377755664E-4</v>
      </c>
      <c r="BH516" s="13">
        <f t="shared" si="831"/>
        <v>6.0132761173976598E-5</v>
      </c>
      <c r="BI516" s="13">
        <f t="shared" si="832"/>
        <v>2.6524624226975549E-5</v>
      </c>
      <c r="BJ516" s="14">
        <f t="shared" si="833"/>
        <v>0.63599107744087113</v>
      </c>
      <c r="BK516" s="14">
        <f t="shared" si="834"/>
        <v>0.20022773318220385</v>
      </c>
      <c r="BL516" s="14">
        <f t="shared" si="835"/>
        <v>0.15562607218606048</v>
      </c>
      <c r="BM516" s="14">
        <f t="shared" si="836"/>
        <v>0.61695059301715172</v>
      </c>
      <c r="BN516" s="14">
        <f t="shared" si="837"/>
        <v>0.37540040117646079</v>
      </c>
    </row>
    <row r="517" spans="1:66" x14ac:dyDescent="0.25">
      <c r="A517" t="s">
        <v>342</v>
      </c>
      <c r="B517" t="s">
        <v>174</v>
      </c>
      <c r="C517" t="s">
        <v>168</v>
      </c>
      <c r="D517" s="11">
        <v>44429</v>
      </c>
      <c r="E517" s="10">
        <f>VLOOKUP(A517,home!$A$2:$E$405,3,FALSE)</f>
        <v>1.3548</v>
      </c>
      <c r="F517" s="10">
        <f>VLOOKUP(B517,home!$B$2:$E$405,3,FALSE)</f>
        <v>0.98419999999999996</v>
      </c>
      <c r="G517" s="10">
        <f>VLOOKUP(C517,away!$B$2:$E$405,4,FALSE)</f>
        <v>0.90210000000000001</v>
      </c>
      <c r="H517" s="10">
        <f>VLOOKUP(A517,away!$A$2:$E$405,3,FALSE)</f>
        <v>1.1719999999999999</v>
      </c>
      <c r="I517" s="10">
        <f>VLOOKUP(C517,away!$B$2:$E$405,3,FALSE)</f>
        <v>1.0903</v>
      </c>
      <c r="J517" s="10">
        <f>VLOOKUP(B517,home!$B$2:$E$405,4,FALSE)</f>
        <v>0.61619999999999997</v>
      </c>
      <c r="K517" s="12">
        <f t="shared" si="782"/>
        <v>1.2028548717359999</v>
      </c>
      <c r="L517" s="12">
        <f t="shared" si="783"/>
        <v>0.78739983191999996</v>
      </c>
      <c r="M517" s="13">
        <f t="shared" si="784"/>
        <v>0.13666061305451427</v>
      </c>
      <c r="N517" s="13">
        <f t="shared" si="785"/>
        <v>0.16438288418705085</v>
      </c>
      <c r="O517" s="13">
        <f t="shared" si="786"/>
        <v>0.10760654374920868</v>
      </c>
      <c r="P517" s="13">
        <f t="shared" si="787"/>
        <v>0.12943505537940866</v>
      </c>
      <c r="Q517" s="13">
        <f t="shared" si="788"/>
        <v>9.8864376537204438E-2</v>
      </c>
      <c r="R517" s="13">
        <f t="shared" si="789"/>
        <v>4.2364687230809522E-2</v>
      </c>
      <c r="S517" s="13">
        <f t="shared" si="790"/>
        <v>3.0647882346297558E-2</v>
      </c>
      <c r="T517" s="13">
        <f t="shared" si="791"/>
        <v>7.784579346827035E-2</v>
      </c>
      <c r="U517" s="13">
        <f t="shared" si="792"/>
        <v>5.0958570425151131E-2</v>
      </c>
      <c r="V517" s="13">
        <f t="shared" si="793"/>
        <v>3.2252732274255808E-3</v>
      </c>
      <c r="W517" s="13">
        <f t="shared" si="794"/>
        <v>3.9639832319639537E-2</v>
      </c>
      <c r="X517" s="13">
        <f t="shared" si="795"/>
        <v>3.1212397305821152E-2</v>
      </c>
      <c r="Y517" s="13">
        <f t="shared" si="796"/>
        <v>1.2288318196211918E-2</v>
      </c>
      <c r="Z517" s="13">
        <f t="shared" si="797"/>
        <v>1.1119315868294262E-2</v>
      </c>
      <c r="AA517" s="13">
        <f t="shared" si="798"/>
        <v>1.3374923262549163E-2</v>
      </c>
      <c r="AB517" s="13">
        <f t="shared" si="799"/>
        <v>8.0440458027262116E-3</v>
      </c>
      <c r="AC517" s="13">
        <f t="shared" si="800"/>
        <v>1.9092160566365365E-4</v>
      </c>
      <c r="AD517" s="13">
        <f t="shared" si="801"/>
        <v>1.1920241355119139E-2</v>
      </c>
      <c r="AE517" s="13">
        <f t="shared" si="802"/>
        <v>9.3859960394666424E-3</v>
      </c>
      <c r="AF517" s="13">
        <f t="shared" si="803"/>
        <v>3.6952658519389097E-3</v>
      </c>
      <c r="AG517" s="13">
        <f t="shared" si="804"/>
        <v>9.6988390357213774E-4</v>
      </c>
      <c r="AH517" s="13">
        <f t="shared" si="805"/>
        <v>2.1888368614400725E-3</v>
      </c>
      <c r="AI517" s="13">
        <f t="shared" si="806"/>
        <v>2.6328530822185264E-3</v>
      </c>
      <c r="AJ517" s="13">
        <f t="shared" si="807"/>
        <v>1.5834700782558495E-3</v>
      </c>
      <c r="AK517" s="13">
        <f t="shared" si="808"/>
        <v>6.3489489929274443E-4</v>
      </c>
      <c r="AL517" s="13">
        <f t="shared" si="809"/>
        <v>7.2330858320803687E-6</v>
      </c>
      <c r="AM517" s="13">
        <f t="shared" si="810"/>
        <v>2.8676640772547957E-3</v>
      </c>
      <c r="AN517" s="13">
        <f t="shared" si="811"/>
        <v>2.2579982124334478E-3</v>
      </c>
      <c r="AO517" s="13">
        <f t="shared" si="812"/>
        <v>8.8897370647287861E-4</v>
      </c>
      <c r="AP517" s="13">
        <f t="shared" si="813"/>
        <v>2.3332591568601469E-4</v>
      </c>
      <c r="AQ517" s="13">
        <f t="shared" si="814"/>
        <v>4.5930196698437E-5</v>
      </c>
      <c r="AR517" s="13">
        <f t="shared" si="815"/>
        <v>3.4469795535964272E-4</v>
      </c>
      <c r="AS517" s="13">
        <f t="shared" si="816"/>
        <v>4.1462161488178443E-4</v>
      </c>
      <c r="AT517" s="13">
        <f t="shared" si="817"/>
        <v>2.493648146938011E-4</v>
      </c>
      <c r="AU517" s="13">
        <f t="shared" si="818"/>
        <v>9.9983227397994472E-5</v>
      </c>
      <c r="AV517" s="13">
        <f t="shared" si="819"/>
        <v>3.0066328041891489E-5</v>
      </c>
      <c r="AW517" s="13">
        <f t="shared" si="820"/>
        <v>1.9029600334440684E-7</v>
      </c>
      <c r="AX517" s="13">
        <f t="shared" si="821"/>
        <v>5.7489728430470922E-4</v>
      </c>
      <c r="AY517" s="13">
        <f t="shared" si="822"/>
        <v>4.5267402503279243E-4</v>
      </c>
      <c r="AZ517" s="13">
        <f t="shared" si="823"/>
        <v>1.782177256126853E-4</v>
      </c>
      <c r="BA517" s="13">
        <f t="shared" si="824"/>
        <v>4.6776202397531034E-5</v>
      </c>
      <c r="BB517" s="13">
        <f t="shared" si="825"/>
        <v>9.2078934764179566E-6</v>
      </c>
      <c r="BC517" s="13">
        <f t="shared" si="826"/>
        <v>1.4500587551337532E-6</v>
      </c>
      <c r="BD517" s="13">
        <f t="shared" si="827"/>
        <v>4.5235852018891701E-5</v>
      </c>
      <c r="BE517" s="13">
        <f t="shared" si="828"/>
        <v>5.4412164978052643E-5</v>
      </c>
      <c r="BF517" s="13">
        <f t="shared" si="829"/>
        <v>3.2724968862776805E-5</v>
      </c>
      <c r="BG517" s="13">
        <f t="shared" si="830"/>
        <v>1.312112940799999E-5</v>
      </c>
      <c r="BH517" s="13">
        <f t="shared" si="831"/>
        <v>3.9457036077728213E-6</v>
      </c>
      <c r="BI517" s="13">
        <f t="shared" si="832"/>
        <v>9.4922176140716875E-7</v>
      </c>
      <c r="BJ517" s="14">
        <f t="shared" si="833"/>
        <v>0.45776210446241994</v>
      </c>
      <c r="BK517" s="14">
        <f t="shared" si="834"/>
        <v>0.30061965272417462</v>
      </c>
      <c r="BL517" s="14">
        <f t="shared" si="835"/>
        <v>0.23067794837266392</v>
      </c>
      <c r="BM517" s="14">
        <f t="shared" si="836"/>
        <v>0.3204123775603267</v>
      </c>
      <c r="BN517" s="14">
        <f t="shared" si="837"/>
        <v>0.67931416013819645</v>
      </c>
    </row>
    <row r="518" spans="1:66" x14ac:dyDescent="0.25">
      <c r="A518" t="s">
        <v>343</v>
      </c>
      <c r="B518" t="s">
        <v>194</v>
      </c>
      <c r="C518" t="s">
        <v>182</v>
      </c>
      <c r="D518" s="11">
        <v>44429</v>
      </c>
      <c r="E518" s="10">
        <f>VLOOKUP(A518,home!$A$2:$E$405,3,FALSE)</f>
        <v>1.3052999999999999</v>
      </c>
      <c r="F518" s="10">
        <f>VLOOKUP(B518,home!$B$2:$E$405,3,FALSE)</f>
        <v>1.25</v>
      </c>
      <c r="G518" s="10">
        <f>VLOOKUP(C518,away!$B$2:$E$405,4,FALSE)</f>
        <v>0.64510000000000001</v>
      </c>
      <c r="H518" s="10">
        <f>VLOOKUP(A518,away!$A$2:$E$405,3,FALSE)</f>
        <v>1.1211</v>
      </c>
      <c r="I518" s="10">
        <f>VLOOKUP(C518,away!$B$2:$E$405,3,FALSE)</f>
        <v>1.4084000000000001</v>
      </c>
      <c r="J518" s="10">
        <f>VLOOKUP(B518,home!$B$2:$E$405,4,FALSE)</f>
        <v>0.65720000000000001</v>
      </c>
      <c r="K518" s="12">
        <f t="shared" si="782"/>
        <v>1.0525612874999999</v>
      </c>
      <c r="L518" s="12">
        <f t="shared" si="783"/>
        <v>1.0376906981280001</v>
      </c>
      <c r="M518" s="13">
        <f t="shared" si="784"/>
        <v>0.12365597236339651</v>
      </c>
      <c r="N518" s="13">
        <f t="shared" si="785"/>
        <v>0.13015548947788103</v>
      </c>
      <c r="O518" s="13">
        <f t="shared" si="786"/>
        <v>0.12831665228946962</v>
      </c>
      <c r="P518" s="13">
        <f t="shared" si="787"/>
        <v>0.13506114074149395</v>
      </c>
      <c r="Q518" s="13">
        <f t="shared" si="788"/>
        <v>6.8498314790015558E-2</v>
      </c>
      <c r="R518" s="13">
        <f t="shared" si="789"/>
        <v>6.6576498247853777E-2</v>
      </c>
      <c r="S518" s="13">
        <f t="shared" si="790"/>
        <v>3.6879560666883957E-2</v>
      </c>
      <c r="T518" s="13">
        <f t="shared" si="791"/>
        <v>7.1080064095042764E-2</v>
      </c>
      <c r="U518" s="13">
        <f t="shared" si="792"/>
        <v>7.0075844713002461E-2</v>
      </c>
      <c r="V518" s="13">
        <f t="shared" si="793"/>
        <v>4.4756750330186479E-3</v>
      </c>
      <c r="W518" s="13">
        <f t="shared" si="794"/>
        <v>2.4032891468986357E-2</v>
      </c>
      <c r="X518" s="13">
        <f t="shared" si="795"/>
        <v>2.4938707926486912E-2</v>
      </c>
      <c r="Y518" s="13">
        <f t="shared" si="796"/>
        <v>1.2939332619323245E-2</v>
      </c>
      <c r="Z518" s="13">
        <f t="shared" si="797"/>
        <v>2.3028604315244325E-2</v>
      </c>
      <c r="AA518" s="13">
        <f t="shared" si="798"/>
        <v>2.423901740738162E-2</v>
      </c>
      <c r="AB518" s="13">
        <f t="shared" si="799"/>
        <v>1.275652568502425E-2</v>
      </c>
      <c r="AC518" s="13">
        <f t="shared" si="800"/>
        <v>3.0553001403526295E-4</v>
      </c>
      <c r="AD518" s="13">
        <f t="shared" si="801"/>
        <v>6.32402279673601E-3</v>
      </c>
      <c r="AE518" s="13">
        <f t="shared" si="802"/>
        <v>6.5623796309223778E-3</v>
      </c>
      <c r="AF518" s="13">
        <f t="shared" si="803"/>
        <v>3.4048601502964047E-3</v>
      </c>
      <c r="AG518" s="13">
        <f t="shared" si="804"/>
        <v>1.177730568796428E-3</v>
      </c>
      <c r="AH518" s="13">
        <f t="shared" si="805"/>
        <v>5.9741421221998379E-3</v>
      </c>
      <c r="AI518" s="13">
        <f t="shared" si="806"/>
        <v>6.2881507238506437E-3</v>
      </c>
      <c r="AJ518" s="13">
        <f t="shared" si="807"/>
        <v>3.309332010945144E-3</v>
      </c>
      <c r="AK518" s="13">
        <f t="shared" si="808"/>
        <v>1.1610915874017949E-3</v>
      </c>
      <c r="AL518" s="13">
        <f t="shared" si="809"/>
        <v>1.3348399252435056E-5</v>
      </c>
      <c r="AM518" s="13">
        <f t="shared" si="810"/>
        <v>1.3312843154223615E-3</v>
      </c>
      <c r="AN518" s="13">
        <f t="shared" si="811"/>
        <v>1.3814613506774871E-3</v>
      </c>
      <c r="AO518" s="13">
        <f t="shared" si="812"/>
        <v>7.1676479671068565E-4</v>
      </c>
      <c r="AP518" s="13">
        <f t="shared" si="813"/>
        <v>2.479267207640952E-4</v>
      </c>
      <c r="AQ518" s="13">
        <f t="shared" si="814"/>
        <v>6.4317812988569912E-5</v>
      </c>
      <c r="AR518" s="13">
        <f t="shared" si="815"/>
        <v>1.2398623419002887E-3</v>
      </c>
      <c r="AS518" s="13">
        <f t="shared" si="816"/>
        <v>1.3050311029133329E-3</v>
      </c>
      <c r="AT518" s="13">
        <f t="shared" si="817"/>
        <v>6.8681260895500119E-4</v>
      </c>
      <c r="AU518" s="13">
        <f t="shared" si="818"/>
        <v>2.4097078798430334E-4</v>
      </c>
      <c r="AV518" s="13">
        <f t="shared" si="819"/>
        <v>6.3409130712661956E-5</v>
      </c>
      <c r="AW518" s="13">
        <f t="shared" si="820"/>
        <v>4.0498785902386488E-7</v>
      </c>
      <c r="AX518" s="13">
        <f t="shared" si="821"/>
        <v>2.3354305551158603E-4</v>
      </c>
      <c r="AY518" s="13">
        <f t="shared" si="822"/>
        <v>2.4234545631676401E-4</v>
      </c>
      <c r="AZ518" s="13">
        <f t="shared" si="823"/>
        <v>1.2573981287674577E-4</v>
      </c>
      <c r="BA518" s="13">
        <f t="shared" si="824"/>
        <v>4.3493011402184811E-5</v>
      </c>
      <c r="BB518" s="13">
        <f t="shared" si="825"/>
        <v>1.1283073341405555E-5</v>
      </c>
      <c r="BC518" s="13">
        <f t="shared" si="826"/>
        <v>2.341668050534512E-6</v>
      </c>
      <c r="BD518" s="13">
        <f t="shared" si="827"/>
        <v>2.1443226985818785E-4</v>
      </c>
      <c r="BE518" s="13">
        <f t="shared" si="828"/>
        <v>2.2570310604348162E-4</v>
      </c>
      <c r="BF518" s="13">
        <f t="shared" si="829"/>
        <v>1.1878317594493797E-4</v>
      </c>
      <c r="BG518" s="13">
        <f t="shared" si="830"/>
        <v>4.167552420198098E-5</v>
      </c>
      <c r="BH518" s="13">
        <f t="shared" si="831"/>
        <v>1.0966510852818626E-5</v>
      </c>
      <c r="BI518" s="13">
        <f t="shared" si="832"/>
        <v>2.3085849565250997E-6</v>
      </c>
      <c r="BJ518" s="14">
        <f t="shared" si="833"/>
        <v>0.35351429459854927</v>
      </c>
      <c r="BK518" s="14">
        <f t="shared" si="834"/>
        <v>0.3006335726743975</v>
      </c>
      <c r="BL518" s="14">
        <f t="shared" si="835"/>
        <v>0.32284720993145261</v>
      </c>
      <c r="BM518" s="14">
        <f t="shared" si="836"/>
        <v>0.34751767314107562</v>
      </c>
      <c r="BN518" s="14">
        <f t="shared" si="837"/>
        <v>0.6522640679101106</v>
      </c>
    </row>
    <row r="519" spans="1:66" x14ac:dyDescent="0.25">
      <c r="A519" t="s">
        <v>343</v>
      </c>
      <c r="B519" t="s">
        <v>195</v>
      </c>
      <c r="C519" t="s">
        <v>193</v>
      </c>
      <c r="D519" s="11">
        <v>44429</v>
      </c>
      <c r="E519" s="10">
        <f>VLOOKUP(A519,home!$A$2:$E$405,3,FALSE)</f>
        <v>1.3052999999999999</v>
      </c>
      <c r="F519" s="10">
        <f>VLOOKUP(B519,home!$B$2:$E$405,3,FALSE)</f>
        <v>1.8548</v>
      </c>
      <c r="G519" s="10">
        <f>VLOOKUP(C519,away!$B$2:$E$405,4,FALSE)</f>
        <v>1.5725</v>
      </c>
      <c r="H519" s="10">
        <f>VLOOKUP(A519,away!$A$2:$E$405,3,FALSE)</f>
        <v>1.1211</v>
      </c>
      <c r="I519" s="10">
        <f>VLOOKUP(C519,away!$B$2:$E$405,3,FALSE)</f>
        <v>0.89200000000000002</v>
      </c>
      <c r="J519" s="10">
        <f>VLOOKUP(B519,home!$B$2:$E$405,4,FALSE)</f>
        <v>0.56340000000000001</v>
      </c>
      <c r="K519" s="12">
        <f t="shared" si="782"/>
        <v>3.8071332668999998</v>
      </c>
      <c r="L519" s="12">
        <f t="shared" si="783"/>
        <v>0.56341194407999995</v>
      </c>
      <c r="M519" s="13">
        <f t="shared" si="784"/>
        <v>1.2644344852717673E-2</v>
      </c>
      <c r="N519" s="13">
        <f t="shared" si="785"/>
        <v>4.8138705926937218E-2</v>
      </c>
      <c r="O519" s="13">
        <f t="shared" si="786"/>
        <v>7.1239749150876046E-3</v>
      </c>
      <c r="P519" s="13">
        <f t="shared" si="787"/>
        <v>2.7121921891791113E-2</v>
      </c>
      <c r="Q519" s="13">
        <f t="shared" si="788"/>
        <v>9.1635234379979488E-2</v>
      </c>
      <c r="R519" s="13">
        <f t="shared" si="789"/>
        <v>2.0068662782433298E-3</v>
      </c>
      <c r="S519" s="13">
        <f t="shared" si="790"/>
        <v>1.4544024535725847E-2</v>
      </c>
      <c r="T519" s="13">
        <f t="shared" si="791"/>
        <v>5.1628385548250694E-2</v>
      </c>
      <c r="U519" s="13">
        <f t="shared" si="792"/>
        <v>7.6404073701199704E-3</v>
      </c>
      <c r="V519" s="13">
        <f t="shared" si="793"/>
        <v>3.4663005657643194E-3</v>
      </c>
      <c r="W519" s="13">
        <f t="shared" si="794"/>
        <v>0.11628918307606612</v>
      </c>
      <c r="X519" s="13">
        <f t="shared" si="795"/>
        <v>6.5518714712361439E-2</v>
      </c>
      <c r="Y519" s="13">
        <f t="shared" si="796"/>
        <v>1.8457013214857224E-2</v>
      </c>
      <c r="Z519" s="13">
        <f t="shared" si="797"/>
        <v>3.7689747711122277E-4</v>
      </c>
      <c r="AA519" s="13">
        <f t="shared" si="798"/>
        <v>1.4348989233208171E-3</v>
      </c>
      <c r="AB519" s="13">
        <f t="shared" si="799"/>
        <v>2.7314257128068392E-3</v>
      </c>
      <c r="AC519" s="13">
        <f t="shared" si="800"/>
        <v>4.6469753026550102E-4</v>
      </c>
      <c r="AD519" s="13">
        <f t="shared" si="801"/>
        <v>0.11068210436737896</v>
      </c>
      <c r="AE519" s="13">
        <f t="shared" si="802"/>
        <v>6.2359619596490432E-2</v>
      </c>
      <c r="AF519" s="13">
        <f t="shared" si="803"/>
        <v>1.7567077254473967E-2</v>
      </c>
      <c r="AG519" s="13">
        <f t="shared" si="804"/>
        <v>3.2991670492489083E-3</v>
      </c>
      <c r="AH519" s="13">
        <f t="shared" si="805"/>
        <v>5.308713507452033E-5</v>
      </c>
      <c r="AI519" s="13">
        <f t="shared" si="806"/>
        <v>2.021097979866201E-4</v>
      </c>
      <c r="AJ519" s="13">
        <f t="shared" si="807"/>
        <v>3.8472946774065019E-4</v>
      </c>
      <c r="AK519" s="13">
        <f t="shared" si="808"/>
        <v>4.8823878513071971E-4</v>
      </c>
      <c r="AL519" s="13">
        <f t="shared" si="809"/>
        <v>3.9870757294191551E-5</v>
      </c>
      <c r="AM519" s="13">
        <f t="shared" si="810"/>
        <v>8.4276304317509224E-2</v>
      </c>
      <c r="AN519" s="13">
        <f t="shared" si="811"/>
        <v>4.7482276455405564E-2</v>
      </c>
      <c r="AO519" s="13">
        <f t="shared" si="812"/>
        <v>1.3376040843542028E-2</v>
      </c>
      <c r="AP519" s="13">
        <f t="shared" si="813"/>
        <v>2.5120737252511652E-3</v>
      </c>
      <c r="AQ519" s="13">
        <f t="shared" si="814"/>
        <v>3.5383308530401164E-4</v>
      </c>
      <c r="AR519" s="13">
        <f t="shared" si="815"/>
        <v>5.9819851955946123E-6</v>
      </c>
      <c r="AS519" s="13">
        <f t="shared" si="816"/>
        <v>2.2774214840251545E-5</v>
      </c>
      <c r="AT519" s="13">
        <f t="shared" si="817"/>
        <v>4.3352235472924689E-5</v>
      </c>
      <c r="AU519" s="13">
        <f t="shared" si="818"/>
        <v>5.5015912621151252E-5</v>
      </c>
      <c r="AV519" s="13">
        <f t="shared" si="819"/>
        <v>5.2363227787212134E-5</v>
      </c>
      <c r="AW519" s="13">
        <f t="shared" si="820"/>
        <v>2.3756152952510592E-6</v>
      </c>
      <c r="AX519" s="13">
        <f t="shared" si="821"/>
        <v>5.3475186963096256E-2</v>
      </c>
      <c r="AY519" s="13">
        <f t="shared" si="822"/>
        <v>3.0128559046919526E-2</v>
      </c>
      <c r="AZ519" s="13">
        <f t="shared" si="823"/>
        <v>8.4873950124770003E-3</v>
      </c>
      <c r="BA519" s="13">
        <f t="shared" si="824"/>
        <v>1.5939665747181871E-3</v>
      </c>
      <c r="BB519" s="13">
        <f t="shared" si="825"/>
        <v>2.2451495166512809E-4</v>
      </c>
      <c r="BC519" s="13">
        <f t="shared" si="826"/>
        <v>2.5298881078535418E-5</v>
      </c>
      <c r="BD519" s="13">
        <f t="shared" si="827"/>
        <v>5.6172031808462279E-7</v>
      </c>
      <c r="BE519" s="13">
        <f t="shared" si="828"/>
        <v>2.1385441096736167E-6</v>
      </c>
      <c r="BF519" s="13">
        <f t="shared" si="829"/>
        <v>4.0708612113357362E-6</v>
      </c>
      <c r="BG519" s="13">
        <f t="shared" si="830"/>
        <v>5.1661037142030356E-6</v>
      </c>
      <c r="BH519" s="13">
        <f t="shared" si="831"/>
        <v>4.9170113276495072E-6</v>
      </c>
      <c r="BI519" s="13">
        <f t="shared" si="832"/>
        <v>3.743943479843714E-6</v>
      </c>
      <c r="BJ519" s="14">
        <f t="shared" si="833"/>
        <v>0.82751065498301102</v>
      </c>
      <c r="BK519" s="14">
        <f t="shared" si="834"/>
        <v>8.8409719180478172E-2</v>
      </c>
      <c r="BL519" s="14">
        <f t="shared" si="835"/>
        <v>2.2265824145588999E-2</v>
      </c>
      <c r="BM519" s="14">
        <f t="shared" si="836"/>
        <v>0.7197658641098087</v>
      </c>
      <c r="BN519" s="14">
        <f t="shared" si="837"/>
        <v>0.18867104824475642</v>
      </c>
    </row>
    <row r="520" spans="1:66" x14ac:dyDescent="0.25">
      <c r="A520" t="s">
        <v>343</v>
      </c>
      <c r="B520" t="s">
        <v>178</v>
      </c>
      <c r="C520" t="s">
        <v>196</v>
      </c>
      <c r="D520" s="11">
        <v>44429</v>
      </c>
      <c r="E520" s="10">
        <f>VLOOKUP(A520,home!$A$2:$E$405,3,FALSE)</f>
        <v>1.3052999999999999</v>
      </c>
      <c r="F520" s="10">
        <f>VLOOKUP(B520,home!$B$2:$E$405,3,FALSE)</f>
        <v>1.0484</v>
      </c>
      <c r="G520" s="10">
        <f>VLOOKUP(C520,away!$B$2:$E$405,4,FALSE)</f>
        <v>1.8548</v>
      </c>
      <c r="H520" s="10">
        <f>VLOOKUP(A520,away!$A$2:$E$405,3,FALSE)</f>
        <v>1.1211</v>
      </c>
      <c r="I520" s="10">
        <f>VLOOKUP(C520,away!$B$2:$E$405,3,FALSE)</f>
        <v>0.51639999999999997</v>
      </c>
      <c r="J520" s="10">
        <f>VLOOKUP(B520,home!$B$2:$E$405,4,FALSE)</f>
        <v>1.3145</v>
      </c>
      <c r="K520" s="12">
        <f t="shared" si="782"/>
        <v>2.538250249296</v>
      </c>
      <c r="L520" s="12">
        <f t="shared" si="783"/>
        <v>0.76101142457999993</v>
      </c>
      <c r="M520" s="13">
        <f t="shared" si="784"/>
        <v>3.6910409262719691E-2</v>
      </c>
      <c r="N520" s="13">
        <f t="shared" si="785"/>
        <v>9.3687855512715634E-2</v>
      </c>
      <c r="O520" s="13">
        <f t="shared" si="786"/>
        <v>2.8089243134853135E-2</v>
      </c>
      <c r="P520" s="13">
        <f t="shared" si="787"/>
        <v>7.1297528389576925E-2</v>
      </c>
      <c r="Q520" s="13">
        <f t="shared" si="788"/>
        <v>0.11890161130557908</v>
      </c>
      <c r="R520" s="13">
        <f t="shared" si="789"/>
        <v>1.0688117466714282E-2</v>
      </c>
      <c r="S520" s="13">
        <f t="shared" si="790"/>
        <v>3.4430243771347235E-2</v>
      </c>
      <c r="T520" s="13">
        <f t="shared" si="791"/>
        <v>9.048548460451615E-2</v>
      </c>
      <c r="U520" s="13">
        <f t="shared" si="792"/>
        <v>2.7129116824392455E-2</v>
      </c>
      <c r="V520" s="13">
        <f t="shared" si="793"/>
        <v>7.3896386526240143E-3</v>
      </c>
      <c r="W520" s="13">
        <f t="shared" si="794"/>
        <v>0.10060068151269404</v>
      </c>
      <c r="X520" s="13">
        <f t="shared" si="795"/>
        <v>7.6558267951694153E-2</v>
      </c>
      <c r="Y520" s="13">
        <f t="shared" si="796"/>
        <v>2.9130858278648052E-2</v>
      </c>
      <c r="Z520" s="13">
        <f t="shared" si="797"/>
        <v>2.7112598331408724E-3</v>
      </c>
      <c r="AA520" s="13">
        <f t="shared" si="798"/>
        <v>6.8818559473760501E-3</v>
      </c>
      <c r="AB520" s="13">
        <f t="shared" si="799"/>
        <v>8.7339362870232119E-3</v>
      </c>
      <c r="AC520" s="13">
        <f t="shared" si="800"/>
        <v>8.9213141724142099E-4</v>
      </c>
      <c r="AD520" s="13">
        <f t="shared" si="801"/>
        <v>6.3837426232235817E-2</v>
      </c>
      <c r="AE520" s="13">
        <f t="shared" si="802"/>
        <v>4.858101067851444E-2</v>
      </c>
      <c r="AF520" s="13">
        <f t="shared" si="803"/>
        <v>1.8485352071996225E-2</v>
      </c>
      <c r="AG520" s="13">
        <f t="shared" si="804"/>
        <v>4.6891880380575679E-3</v>
      </c>
      <c r="AH520" s="13">
        <f t="shared" si="805"/>
        <v>5.158249270062669E-4</v>
      </c>
      <c r="AI520" s="13">
        <f t="shared" si="806"/>
        <v>1.309292749566748E-3</v>
      </c>
      <c r="AJ520" s="13">
        <f t="shared" si="807"/>
        <v>1.661656323994622E-3</v>
      </c>
      <c r="AK520" s="13">
        <f t="shared" si="808"/>
        <v>1.4058998595412079E-3</v>
      </c>
      <c r="AL520" s="13">
        <f t="shared" si="809"/>
        <v>6.8930977811993991E-5</v>
      </c>
      <c r="AM520" s="13">
        <f t="shared" si="810"/>
        <v>3.2407072609677498E-2</v>
      </c>
      <c r="AN520" s="13">
        <f t="shared" si="811"/>
        <v>2.466215249315817E-2</v>
      </c>
      <c r="AO520" s="13">
        <f t="shared" si="812"/>
        <v>9.3840899010137462E-3</v>
      </c>
      <c r="AP520" s="13">
        <f t="shared" si="813"/>
        <v>2.3804665413190876E-3</v>
      </c>
      <c r="AQ520" s="13">
        <f t="shared" si="814"/>
        <v>4.5289055844356592E-4</v>
      </c>
      <c r="AR520" s="13">
        <f t="shared" si="815"/>
        <v>7.8509732506982767E-5</v>
      </c>
      <c r="AS520" s="13">
        <f t="shared" si="816"/>
        <v>1.9927734810801126E-4</v>
      </c>
      <c r="AT520" s="13">
        <f t="shared" si="817"/>
        <v>2.5290788925710271E-4</v>
      </c>
      <c r="AU520" s="13">
        <f t="shared" si="818"/>
        <v>2.1398117098525536E-4</v>
      </c>
      <c r="AV520" s="13">
        <f t="shared" si="819"/>
        <v>1.3578444014949366E-4</v>
      </c>
      <c r="AW520" s="13">
        <f t="shared" si="820"/>
        <v>3.6986015941788066E-6</v>
      </c>
      <c r="AX520" s="13">
        <f t="shared" si="821"/>
        <v>1.3709543355077927E-2</v>
      </c>
      <c r="AY520" s="13">
        <f t="shared" si="822"/>
        <v>1.0433119118989125E-2</v>
      </c>
      <c r="AZ520" s="13">
        <f t="shared" si="823"/>
        <v>3.9698614217773733E-3</v>
      </c>
      <c r="BA520" s="13">
        <f t="shared" si="824"/>
        <v>1.007036631990661E-3</v>
      </c>
      <c r="BB520" s="13">
        <f t="shared" si="825"/>
        <v>1.9159159547886448E-4</v>
      </c>
      <c r="BC520" s="13">
        <f t="shared" si="826"/>
        <v>2.9160678602585158E-5</v>
      </c>
      <c r="BD520" s="13">
        <f t="shared" si="827"/>
        <v>9.9578005630889412E-6</v>
      </c>
      <c r="BE520" s="13">
        <f t="shared" si="828"/>
        <v>2.5275389761700353E-5</v>
      </c>
      <c r="BF520" s="13">
        <f t="shared" si="829"/>
        <v>3.2077632181844753E-5</v>
      </c>
      <c r="BG520" s="13">
        <f t="shared" si="830"/>
        <v>2.7140352627464271E-5</v>
      </c>
      <c r="BH520" s="13">
        <f t="shared" si="831"/>
        <v>1.7222251705660643E-5</v>
      </c>
      <c r="BI520" s="13">
        <f t="shared" si="832"/>
        <v>8.7428769370663136E-6</v>
      </c>
      <c r="BJ520" s="14">
        <f t="shared" si="833"/>
        <v>0.74358472109217943</v>
      </c>
      <c r="BK520" s="14">
        <f t="shared" si="834"/>
        <v>0.16142200159031039</v>
      </c>
      <c r="BL520" s="14">
        <f t="shared" si="835"/>
        <v>8.7415820405251643E-2</v>
      </c>
      <c r="BM520" s="14">
        <f t="shared" si="836"/>
        <v>0.62512961733132899</v>
      </c>
      <c r="BN520" s="14">
        <f t="shared" si="837"/>
        <v>0.35957476507215874</v>
      </c>
    </row>
    <row r="521" spans="1:66" x14ac:dyDescent="0.25">
      <c r="A521" t="s">
        <v>343</v>
      </c>
      <c r="B521" t="s">
        <v>180</v>
      </c>
      <c r="C521" t="s">
        <v>179</v>
      </c>
      <c r="D521" s="11">
        <v>44429</v>
      </c>
      <c r="E521" s="10">
        <f>VLOOKUP(A521,home!$A$2:$E$405,3,FALSE)</f>
        <v>1.3052999999999999</v>
      </c>
      <c r="F521" s="10">
        <f>VLOOKUP(B521,home!$B$2:$E$405,3,FALSE)</f>
        <v>0.6855</v>
      </c>
      <c r="G521" s="10">
        <f>VLOOKUP(C521,away!$B$2:$E$405,4,FALSE)</f>
        <v>1.0887</v>
      </c>
      <c r="H521" s="10">
        <f>VLOOKUP(A521,away!$A$2:$E$405,3,FALSE)</f>
        <v>1.1211</v>
      </c>
      <c r="I521" s="10">
        <f>VLOOKUP(C521,away!$B$2:$E$405,3,FALSE)</f>
        <v>0.89200000000000002</v>
      </c>
      <c r="J521" s="10">
        <f>VLOOKUP(B521,home!$B$2:$E$405,4,FALSE)</f>
        <v>1.3145</v>
      </c>
      <c r="K521" s="12">
        <f t="shared" si="782"/>
        <v>0.97415041540500003</v>
      </c>
      <c r="L521" s="12">
        <f t="shared" si="783"/>
        <v>1.3145278673999998</v>
      </c>
      <c r="M521" s="13">
        <f t="shared" si="784"/>
        <v>0.10140039596980666</v>
      </c>
      <c r="N521" s="13">
        <f t="shared" si="785"/>
        <v>9.877923785621863E-2</v>
      </c>
      <c r="O521" s="13">
        <f t="shared" si="786"/>
        <v>0.13329364626770546</v>
      </c>
      <c r="P521" s="13">
        <f t="shared" si="787"/>
        <v>0.1298480608825324</v>
      </c>
      <c r="Q521" s="13">
        <f t="shared" si="788"/>
        <v>4.8112917795512342E-2</v>
      </c>
      <c r="R521" s="13">
        <f t="shared" si="789"/>
        <v>8.7609106283128416E-2</v>
      </c>
      <c r="S521" s="13">
        <f t="shared" si="790"/>
        <v>4.1569164384659539E-2</v>
      </c>
      <c r="T521" s="13">
        <f t="shared" si="791"/>
        <v>6.3245771224126335E-2</v>
      </c>
      <c r="U521" s="13">
        <f t="shared" si="792"/>
        <v>8.5344447278970337E-2</v>
      </c>
      <c r="V521" s="13">
        <f t="shared" si="793"/>
        <v>5.9145894256692833E-3</v>
      </c>
      <c r="W521" s="13">
        <f t="shared" si="794"/>
        <v>1.5623072952281656E-2</v>
      </c>
      <c r="X521" s="13">
        <f t="shared" si="795"/>
        <v>2.0536964770197425E-2</v>
      </c>
      <c r="Y521" s="13">
        <f t="shared" si="796"/>
        <v>1.3498206251118274E-2</v>
      </c>
      <c r="Z521" s="13">
        <f t="shared" si="797"/>
        <v>3.8388203882393571E-2</v>
      </c>
      <c r="AA521" s="13">
        <f t="shared" si="798"/>
        <v>3.7395884758685528E-2</v>
      </c>
      <c r="AB521" s="13">
        <f t="shared" si="799"/>
        <v>1.8214608336055507E-2</v>
      </c>
      <c r="AC521" s="13">
        <f t="shared" si="800"/>
        <v>4.7336967997896773E-4</v>
      </c>
      <c r="AD521" s="13">
        <f t="shared" si="801"/>
        <v>3.8048057515919485E-3</v>
      </c>
      <c r="AE521" s="13">
        <f t="shared" si="802"/>
        <v>5.0015231905114173E-3</v>
      </c>
      <c r="AF521" s="13">
        <f t="shared" si="803"/>
        <v>3.2873208066873084E-3</v>
      </c>
      <c r="AG521" s="13">
        <f t="shared" si="804"/>
        <v>1.440424936491438E-3</v>
      </c>
      <c r="AH521" s="13">
        <f t="shared" si="805"/>
        <v>1.2615590945709809E-2</v>
      </c>
      <c r="AI521" s="13">
        <f t="shared" si="806"/>
        <v>1.2289483160342765E-2</v>
      </c>
      <c r="AJ521" s="13">
        <f t="shared" si="807"/>
        <v>5.9859025628803287E-3</v>
      </c>
      <c r="AK521" s="13">
        <f t="shared" si="808"/>
        <v>1.9437231560679089E-3</v>
      </c>
      <c r="AL521" s="13">
        <f t="shared" si="809"/>
        <v>2.4246901380604588E-5</v>
      </c>
      <c r="AM521" s="13">
        <f t="shared" si="810"/>
        <v>7.4129062068972631E-4</v>
      </c>
      <c r="AN521" s="13">
        <f t="shared" si="811"/>
        <v>9.7444717873888809E-4</v>
      </c>
      <c r="AO521" s="13">
        <f t="shared" si="812"/>
        <v>6.4046898588078851E-4</v>
      </c>
      <c r="AP521" s="13">
        <f t="shared" si="813"/>
        <v>2.8063811004857116E-4</v>
      </c>
      <c r="AQ521" s="13">
        <f t="shared" si="814"/>
        <v>9.2226654078328711E-5</v>
      </c>
      <c r="AR521" s="13">
        <f t="shared" si="815"/>
        <v>3.3167091723709323E-3</v>
      </c>
      <c r="AS521" s="13">
        <f t="shared" si="816"/>
        <v>3.2309736180427175E-3</v>
      </c>
      <c r="AT521" s="13">
        <f t="shared" si="817"/>
        <v>1.5737271460894544E-3</v>
      </c>
      <c r="AU521" s="13">
        <f t="shared" si="818"/>
        <v>5.110156510323891E-4</v>
      </c>
      <c r="AV521" s="13">
        <f t="shared" si="819"/>
        <v>1.2445152718291457E-4</v>
      </c>
      <c r="AW521" s="13">
        <f t="shared" si="820"/>
        <v>8.6248105196392347E-7</v>
      </c>
      <c r="AX521" s="13">
        <f t="shared" si="821"/>
        <v>1.2035476101345446E-4</v>
      </c>
      <c r="AY521" s="13">
        <f t="shared" si="822"/>
        <v>1.5820968732645292E-4</v>
      </c>
      <c r="AZ521" s="13">
        <f t="shared" si="823"/>
        <v>1.0398552144163148E-4</v>
      </c>
      <c r="BA521" s="13">
        <f t="shared" si="824"/>
        <v>4.5563955247048255E-5</v>
      </c>
      <c r="BB521" s="13">
        <f t="shared" si="825"/>
        <v>1.497377223030285E-5</v>
      </c>
      <c r="BC521" s="13">
        <f t="shared" si="826"/>
        <v>3.9366881753666695E-6</v>
      </c>
      <c r="BD521" s="13">
        <f t="shared" si="827"/>
        <v>7.2665110585712952E-4</v>
      </c>
      <c r="BE521" s="13">
        <f t="shared" si="828"/>
        <v>7.0786747662522533E-4</v>
      </c>
      <c r="BF521" s="13">
        <f t="shared" si="829"/>
        <v>3.4478469820307619E-4</v>
      </c>
      <c r="BG521" s="13">
        <f t="shared" si="830"/>
        <v>1.1195738565993808E-4</v>
      </c>
      <c r="BH521" s="13">
        <f t="shared" si="831"/>
        <v>2.7265833437071616E-5</v>
      </c>
      <c r="BI521" s="13">
        <f t="shared" si="832"/>
        <v>5.312204593817373E-6</v>
      </c>
      <c r="BJ521" s="14">
        <f t="shared" si="833"/>
        <v>0.27650634146960734</v>
      </c>
      <c r="BK521" s="14">
        <f t="shared" si="834"/>
        <v>0.27938803693135389</v>
      </c>
      <c r="BL521" s="14">
        <f t="shared" si="835"/>
        <v>0.40537310856864073</v>
      </c>
      <c r="BM521" s="14">
        <f t="shared" si="836"/>
        <v>0.40045497859081713</v>
      </c>
      <c r="BN521" s="14">
        <f t="shared" si="837"/>
        <v>0.59904336505490385</v>
      </c>
    </row>
    <row r="522" spans="1:66" x14ac:dyDescent="0.25">
      <c r="A522" t="s">
        <v>343</v>
      </c>
      <c r="B522" t="s">
        <v>183</v>
      </c>
      <c r="C522" t="s">
        <v>187</v>
      </c>
      <c r="D522" s="11">
        <v>44429</v>
      </c>
      <c r="E522" s="10">
        <f>VLOOKUP(A522,home!$A$2:$E$405,3,FALSE)</f>
        <v>1.3052999999999999</v>
      </c>
      <c r="F522" s="10">
        <f>VLOOKUP(B522,home!$B$2:$E$405,3,FALSE)</f>
        <v>0.8468</v>
      </c>
      <c r="G522" s="10">
        <f>VLOOKUP(C522,away!$B$2:$E$405,4,FALSE)</f>
        <v>0.80640000000000001</v>
      </c>
      <c r="H522" s="10">
        <f>VLOOKUP(A522,away!$A$2:$E$405,3,FALSE)</f>
        <v>1.1211</v>
      </c>
      <c r="I522" s="10">
        <f>VLOOKUP(C522,away!$B$2:$E$405,3,FALSE)</f>
        <v>0.61029999999999995</v>
      </c>
      <c r="J522" s="10">
        <f>VLOOKUP(B522,home!$B$2:$E$405,4,FALSE)</f>
        <v>1.3613999999999999</v>
      </c>
      <c r="K522" s="12">
        <f t="shared" si="782"/>
        <v>0.89133653145599989</v>
      </c>
      <c r="L522" s="12">
        <f t="shared" si="783"/>
        <v>0.93147985906199982</v>
      </c>
      <c r="M522" s="13">
        <f t="shared" si="784"/>
        <v>0.1615700651410622</v>
      </c>
      <c r="N522" s="13">
        <f t="shared" si="785"/>
        <v>0.14401330144995436</v>
      </c>
      <c r="O522" s="13">
        <f t="shared" si="786"/>
        <v>0.15049926150623477</v>
      </c>
      <c r="P522" s="13">
        <f t="shared" si="787"/>
        <v>0.13414548973765678</v>
      </c>
      <c r="Q522" s="13">
        <f t="shared" si="788"/>
        <v>6.4182158298964814E-2</v>
      </c>
      <c r="R522" s="13">
        <f t="shared" si="789"/>
        <v>7.0093515448381299E-2</v>
      </c>
      <c r="S522" s="13">
        <f t="shared" si="790"/>
        <v>2.78439765454771E-2</v>
      </c>
      <c r="T522" s="13">
        <f t="shared" si="791"/>
        <v>5.9784387766614704E-2</v>
      </c>
      <c r="U522" s="13">
        <f t="shared" si="792"/>
        <v>6.2476910937317727E-2</v>
      </c>
      <c r="V522" s="13">
        <f t="shared" si="793"/>
        <v>2.5686440442182217E-3</v>
      </c>
      <c r="W522" s="13">
        <f t="shared" si="794"/>
        <v>1.9069300786519739E-2</v>
      </c>
      <c r="X522" s="13">
        <f t="shared" si="795"/>
        <v>1.776266960903829E-2</v>
      </c>
      <c r="Y522" s="13">
        <f t="shared" si="796"/>
        <v>8.2727844919959249E-3</v>
      </c>
      <c r="Z522" s="13">
        <f t="shared" si="797"/>
        <v>2.1763565963672776E-2</v>
      </c>
      <c r="AA522" s="13">
        <f t="shared" si="798"/>
        <v>1.939866139817395E-2</v>
      </c>
      <c r="AB522" s="13">
        <f t="shared" si="799"/>
        <v>8.645367782768882E-3</v>
      </c>
      <c r="AC522" s="13">
        <f t="shared" si="800"/>
        <v>1.3329047562605907E-4</v>
      </c>
      <c r="AD522" s="13">
        <f t="shared" si="801"/>
        <v>4.2492911050869171E-3</v>
      </c>
      <c r="AE522" s="13">
        <f t="shared" si="802"/>
        <v>3.9581290796797709E-3</v>
      </c>
      <c r="AF522" s="13">
        <f t="shared" si="803"/>
        <v>1.8434587586446578E-3</v>
      </c>
      <c r="AG522" s="13">
        <f t="shared" si="804"/>
        <v>5.7238156822964515E-4</v>
      </c>
      <c r="AH522" s="13">
        <f t="shared" si="805"/>
        <v>5.0680808391321127E-3</v>
      </c>
      <c r="AI522" s="13">
        <f t="shared" si="806"/>
        <v>4.5173655962906303E-3</v>
      </c>
      <c r="AJ522" s="13">
        <f t="shared" si="807"/>
        <v>2.0132464909581775E-3</v>
      </c>
      <c r="AK522" s="13">
        <f t="shared" si="808"/>
        <v>5.9816004807220846E-4</v>
      </c>
      <c r="AL522" s="13">
        <f t="shared" si="809"/>
        <v>4.4266408173103396E-6</v>
      </c>
      <c r="AM522" s="13">
        <f t="shared" si="810"/>
        <v>7.575096789510015E-4</v>
      </c>
      <c r="AN522" s="13">
        <f t="shared" si="811"/>
        <v>7.0560500898737962E-4</v>
      </c>
      <c r="AO522" s="13">
        <f t="shared" si="812"/>
        <v>3.2862842716250266E-4</v>
      </c>
      <c r="AP522" s="13">
        <f t="shared" si="813"/>
        <v>1.0203692033903158E-4</v>
      </c>
      <c r="AQ522" s="13">
        <f t="shared" si="814"/>
        <v>2.3761334044130405E-5</v>
      </c>
      <c r="AR522" s="13">
        <f t="shared" si="815"/>
        <v>9.4416304514992084E-4</v>
      </c>
      <c r="AS522" s="13">
        <f t="shared" si="816"/>
        <v>8.4156701379286506E-4</v>
      </c>
      <c r="AT522" s="13">
        <f t="shared" si="817"/>
        <v>3.7505971153095792E-4</v>
      </c>
      <c r="AU522" s="13">
        <f t="shared" si="818"/>
        <v>1.1143480745496399E-4</v>
      </c>
      <c r="AV522" s="13">
        <f t="shared" si="819"/>
        <v>2.4831478690093694E-5</v>
      </c>
      <c r="AW522" s="13">
        <f t="shared" si="820"/>
        <v>1.0209088267893668E-7</v>
      </c>
      <c r="AX522" s="13">
        <f t="shared" si="821"/>
        <v>1.1253267496342223E-4</v>
      </c>
      <c r="AY522" s="13">
        <f t="shared" si="822"/>
        <v>1.0482192021479837E-4</v>
      </c>
      <c r="AZ522" s="13">
        <f t="shared" si="823"/>
        <v>4.881975373414428E-5</v>
      </c>
      <c r="BA522" s="13">
        <f t="shared" si="824"/>
        <v>1.5158205775907422E-5</v>
      </c>
      <c r="BB522" s="13">
        <f t="shared" si="825"/>
        <v>3.5298908449437587E-6</v>
      </c>
      <c r="BC522" s="13">
        <f t="shared" si="826"/>
        <v>6.5760444535049142E-7</v>
      </c>
      <c r="BD522" s="13">
        <f t="shared" si="827"/>
        <v>1.4657814337129942E-4</v>
      </c>
      <c r="BE522" s="13">
        <f t="shared" si="828"/>
        <v>1.3065045389983428E-4</v>
      </c>
      <c r="BF522" s="13">
        <f t="shared" si="829"/>
        <v>5.8226761206115144E-5</v>
      </c>
      <c r="BG522" s="13">
        <f t="shared" si="830"/>
        <v>1.7299879790458484E-5</v>
      </c>
      <c r="BH522" s="13">
        <f t="shared" si="831"/>
        <v>3.8550037117582528E-6</v>
      </c>
      <c r="BI522" s="13">
        <f t="shared" si="832"/>
        <v>6.8722112743772147E-7</v>
      </c>
      <c r="BJ522" s="14">
        <f t="shared" si="833"/>
        <v>0.32591092433419155</v>
      </c>
      <c r="BK522" s="14">
        <f t="shared" si="834"/>
        <v>0.32637071450507249</v>
      </c>
      <c r="BL522" s="14">
        <f t="shared" si="835"/>
        <v>0.32596492356705548</v>
      </c>
      <c r="BM522" s="14">
        <f t="shared" si="836"/>
        <v>0.27540161695840587</v>
      </c>
      <c r="BN522" s="14">
        <f t="shared" si="837"/>
        <v>0.7245037915822542</v>
      </c>
    </row>
    <row r="523" spans="1:66" x14ac:dyDescent="0.25">
      <c r="A523" t="s">
        <v>343</v>
      </c>
      <c r="B523" t="s">
        <v>186</v>
      </c>
      <c r="C523" t="s">
        <v>181</v>
      </c>
      <c r="D523" s="11">
        <v>44429</v>
      </c>
      <c r="E523" s="10">
        <f>VLOOKUP(A523,home!$A$2:$E$405,3,FALSE)</f>
        <v>1.3052999999999999</v>
      </c>
      <c r="F523" s="10">
        <f>VLOOKUP(B523,home!$B$2:$E$405,3,FALSE)</f>
        <v>0.7661</v>
      </c>
      <c r="G523" s="10">
        <f>VLOOKUP(C523,away!$B$2:$E$405,4,FALSE)</f>
        <v>0.9274</v>
      </c>
      <c r="H523" s="10">
        <f>VLOOKUP(A523,away!$A$2:$E$405,3,FALSE)</f>
        <v>1.1211</v>
      </c>
      <c r="I523" s="10">
        <f>VLOOKUP(C523,away!$B$2:$E$405,3,FALSE)</f>
        <v>0.9859</v>
      </c>
      <c r="J523" s="10">
        <f>VLOOKUP(B523,home!$B$2:$E$405,4,FALSE)</f>
        <v>0.9859</v>
      </c>
      <c r="K523" s="12">
        <f t="shared" si="782"/>
        <v>0.92739103204199991</v>
      </c>
      <c r="L523" s="12">
        <f t="shared" si="783"/>
        <v>1.089707865891</v>
      </c>
      <c r="M523" s="13">
        <f t="shared" si="784"/>
        <v>0.13304087090457095</v>
      </c>
      <c r="N523" s="13">
        <f t="shared" si="785"/>
        <v>0.12338091057195653</v>
      </c>
      <c r="O523" s="13">
        <f t="shared" si="786"/>
        <v>0.14497568350970003</v>
      </c>
      <c r="P523" s="13">
        <f t="shared" si="787"/>
        <v>0.13444914875105507</v>
      </c>
      <c r="Q523" s="13">
        <f t="shared" si="788"/>
        <v>5.7211174994804215E-2</v>
      </c>
      <c r="R523" s="13">
        <f t="shared" si="789"/>
        <v>7.8990571341722132E-2</v>
      </c>
      <c r="S523" s="13">
        <f t="shared" si="790"/>
        <v>3.3968083411092323E-2</v>
      </c>
      <c r="T523" s="13">
        <f t="shared" si="791"/>
        <v>6.2343467408704646E-2</v>
      </c>
      <c r="U523" s="13">
        <f t="shared" si="792"/>
        <v>7.3255147478186913E-2</v>
      </c>
      <c r="V523" s="13">
        <f t="shared" si="793"/>
        <v>3.8141828716697765E-3</v>
      </c>
      <c r="W523" s="13">
        <f t="shared" si="794"/>
        <v>1.7685710207588985E-2</v>
      </c>
      <c r="X523" s="13">
        <f t="shared" si="795"/>
        <v>1.9272257527078465E-2</v>
      </c>
      <c r="Y523" s="13">
        <f t="shared" si="796"/>
        <v>1.0500565310367218E-2</v>
      </c>
      <c r="Z523" s="13">
        <f t="shared" si="797"/>
        <v>2.8692215640766273E-2</v>
      </c>
      <c r="AA523" s="13">
        <f t="shared" si="798"/>
        <v>2.6608903474661848E-2</v>
      </c>
      <c r="AB523" s="13">
        <f t="shared" si="799"/>
        <v>1.23384292274363E-2</v>
      </c>
      <c r="AC523" s="13">
        <f t="shared" si="800"/>
        <v>2.4090982191700544E-4</v>
      </c>
      <c r="AD523" s="13">
        <f t="shared" si="801"/>
        <v>4.1003922604529201E-3</v>
      </c>
      <c r="AE523" s="13">
        <f t="shared" si="802"/>
        <v>4.4682296994541246E-3</v>
      </c>
      <c r="AF523" s="13">
        <f t="shared" si="803"/>
        <v>2.4345325250514694E-3</v>
      </c>
      <c r="AG523" s="13">
        <f t="shared" si="804"/>
        <v>8.843097474386881E-4</v>
      </c>
      <c r="AH523" s="13">
        <f t="shared" si="805"/>
        <v>7.8165332683959449E-3</v>
      </c>
      <c r="AI523" s="13">
        <f t="shared" si="806"/>
        <v>7.2489828547683413E-3</v>
      </c>
      <c r="AJ523" s="13">
        <f t="shared" si="807"/>
        <v>3.3613208454691865E-3</v>
      </c>
      <c r="AK523" s="13">
        <f t="shared" si="808"/>
        <v>1.0390862693013191E-3</v>
      </c>
      <c r="AL523" s="13">
        <f t="shared" si="809"/>
        <v>9.7383970090643282E-6</v>
      </c>
      <c r="AM523" s="13">
        <f t="shared" si="810"/>
        <v>7.6053340203969264E-4</v>
      </c>
      <c r="AN523" s="13">
        <f t="shared" si="811"/>
        <v>8.2875923047549534E-4</v>
      </c>
      <c r="AO523" s="13">
        <f t="shared" si="812"/>
        <v>4.5155272618945978E-4</v>
      </c>
      <c r="AP523" s="13">
        <f t="shared" si="813"/>
        <v>1.640201858643931E-4</v>
      </c>
      <c r="AQ523" s="13">
        <f t="shared" si="814"/>
        <v>4.4683521675333227E-5</v>
      </c>
      <c r="AR523" s="13">
        <f t="shared" si="815"/>
        <v>1.7035475573139503E-3</v>
      </c>
      <c r="AS523" s="13">
        <f t="shared" si="816"/>
        <v>1.5798547273100125E-3</v>
      </c>
      <c r="AT523" s="13">
        <f t="shared" si="817"/>
        <v>7.3257155301823223E-4</v>
      </c>
      <c r="AU523" s="13">
        <f t="shared" si="818"/>
        <v>2.264600961993964E-4</v>
      </c>
      <c r="AV523" s="13">
        <f t="shared" si="819"/>
        <v>5.2504265582672198E-5</v>
      </c>
      <c r="AW523" s="13">
        <f t="shared" si="820"/>
        <v>2.7337446905647209E-7</v>
      </c>
      <c r="AX523" s="13">
        <f t="shared" si="821"/>
        <v>1.1755197610333392E-4</v>
      </c>
      <c r="AY523" s="13">
        <f t="shared" si="822"/>
        <v>1.2809731301083384E-4</v>
      </c>
      <c r="AZ523" s="13">
        <f t="shared" si="823"/>
        <v>6.9794324793703586E-5</v>
      </c>
      <c r="BA523" s="13">
        <f t="shared" si="824"/>
        <v>2.5351808240750015E-5</v>
      </c>
      <c r="BB523" s="13">
        <f t="shared" si="825"/>
        <v>6.9065162136263895E-6</v>
      </c>
      <c r="BC523" s="13">
        <f t="shared" si="826"/>
        <v>1.5052170087784812E-6</v>
      </c>
      <c r="BD523" s="13">
        <f t="shared" si="827"/>
        <v>3.0939486218740166E-4</v>
      </c>
      <c r="BE523" s="13">
        <f t="shared" si="828"/>
        <v>2.8693002055246676E-4</v>
      </c>
      <c r="BF523" s="13">
        <f t="shared" si="829"/>
        <v>1.3304816394199215E-4</v>
      </c>
      <c r="BG523" s="13">
        <f t="shared" si="830"/>
        <v>4.1129224689819111E-5</v>
      </c>
      <c r="BH523" s="13">
        <f t="shared" si="831"/>
        <v>9.5357185330446609E-6</v>
      </c>
      <c r="BI523" s="13">
        <f t="shared" si="832"/>
        <v>1.7686679703244633E-6</v>
      </c>
      <c r="BJ523" s="14">
        <f t="shared" si="833"/>
        <v>0.3048803064745127</v>
      </c>
      <c r="BK523" s="14">
        <f t="shared" si="834"/>
        <v>0.30565103147032502</v>
      </c>
      <c r="BL523" s="14">
        <f t="shared" si="835"/>
        <v>0.36071140312694133</v>
      </c>
      <c r="BM523" s="14">
        <f t="shared" si="836"/>
        <v>0.3277587727001946</v>
      </c>
      <c r="BN523" s="14">
        <f t="shared" si="837"/>
        <v>0.67204836007380897</v>
      </c>
    </row>
    <row r="524" spans="1:66" x14ac:dyDescent="0.25">
      <c r="A524" t="s">
        <v>343</v>
      </c>
      <c r="B524" t="s">
        <v>188</v>
      </c>
      <c r="C524" t="s">
        <v>184</v>
      </c>
      <c r="D524" s="11">
        <v>44429</v>
      </c>
      <c r="E524" s="10">
        <f>VLOOKUP(A524,home!$A$2:$E$405,3,FALSE)</f>
        <v>1.3052999999999999</v>
      </c>
      <c r="F524" s="10">
        <f>VLOOKUP(B524,home!$B$2:$E$405,3,FALSE)</f>
        <v>0.7661</v>
      </c>
      <c r="G524" s="10">
        <f>VLOOKUP(C524,away!$B$2:$E$405,4,FALSE)</f>
        <v>0.5645</v>
      </c>
      <c r="H524" s="10">
        <f>VLOOKUP(A524,away!$A$2:$E$405,3,FALSE)</f>
        <v>1.1211</v>
      </c>
      <c r="I524" s="10">
        <f>VLOOKUP(C524,away!$B$2:$E$405,3,FALSE)</f>
        <v>1.9717</v>
      </c>
      <c r="J524" s="10">
        <f>VLOOKUP(B524,home!$B$2:$E$405,4,FALSE)</f>
        <v>1.0798000000000001</v>
      </c>
      <c r="K524" s="12">
        <f t="shared" si="782"/>
        <v>0.56449454128499998</v>
      </c>
      <c r="L524" s="12">
        <f t="shared" si="783"/>
        <v>2.3868686050260002</v>
      </c>
      <c r="M524" s="13">
        <f t="shared" si="784"/>
        <v>5.2268407877241629E-2</v>
      </c>
      <c r="N524" s="13">
        <f t="shared" si="785"/>
        <v>2.9505230928360795E-2</v>
      </c>
      <c r="O524" s="13">
        <f t="shared" si="786"/>
        <v>0.12475782179688172</v>
      </c>
      <c r="P524" s="13">
        <f t="shared" si="787"/>
        <v>7.0425109386946516E-2</v>
      </c>
      <c r="Q524" s="13">
        <f t="shared" si="788"/>
        <v>8.3277708992065096E-3</v>
      </c>
      <c r="R524" s="13">
        <f t="shared" si="789"/>
        <v>0.14889026403920272</v>
      </c>
      <c r="S524" s="13">
        <f t="shared" si="790"/>
        <v>2.3722245585764728E-2</v>
      </c>
      <c r="T524" s="13">
        <f t="shared" si="791"/>
        <v>1.9877294909165157E-2</v>
      </c>
      <c r="U524" s="13">
        <f t="shared" si="792"/>
        <v>8.4047741300612266E-2</v>
      </c>
      <c r="V524" s="13">
        <f t="shared" si="793"/>
        <v>3.5514160000289807E-3</v>
      </c>
      <c r="W524" s="13">
        <f t="shared" si="794"/>
        <v>1.5669937378913837E-3</v>
      </c>
      <c r="X524" s="13">
        <f t="shared" si="795"/>
        <v>3.7402081572452841E-3</v>
      </c>
      <c r="Y524" s="13">
        <f t="shared" si="796"/>
        <v>4.463692713395459E-3</v>
      </c>
      <c r="Z524" s="13">
        <f t="shared" si="797"/>
        <v>0.1184604989430682</v>
      </c>
      <c r="AA524" s="13">
        <f t="shared" si="798"/>
        <v>6.6870305011259512E-2</v>
      </c>
      <c r="AB524" s="13">
        <f t="shared" si="799"/>
        <v>1.8873961076459483E-2</v>
      </c>
      <c r="AC524" s="13">
        <f t="shared" si="800"/>
        <v>2.9906791506353425E-4</v>
      </c>
      <c r="AD524" s="13">
        <f t="shared" si="801"/>
        <v>2.2113985281686603E-4</v>
      </c>
      <c r="AE524" s="13">
        <f t="shared" si="802"/>
        <v>5.2783177200864796E-4</v>
      </c>
      <c r="AF524" s="13">
        <f t="shared" si="803"/>
        <v>6.2993254267134171E-4</v>
      </c>
      <c r="AG524" s="13">
        <f t="shared" si="804"/>
        <v>5.0118873646214221E-4</v>
      </c>
      <c r="AH524" s="13">
        <f t="shared" si="805"/>
        <v>7.0687411465731292E-2</v>
      </c>
      <c r="AI524" s="13">
        <f t="shared" si="806"/>
        <v>3.9902657909972036E-2</v>
      </c>
      <c r="AJ524" s="13">
        <f t="shared" si="807"/>
        <v>1.1262416286470968E-2</v>
      </c>
      <c r="AK524" s="13">
        <f t="shared" si="808"/>
        <v>2.1191908384640477E-3</v>
      </c>
      <c r="AL524" s="13">
        <f t="shared" si="809"/>
        <v>1.6118256888131515E-5</v>
      </c>
      <c r="AM524" s="13">
        <f t="shared" si="810"/>
        <v>2.4966447955137849E-5</v>
      </c>
      <c r="AN524" s="13">
        <f t="shared" si="811"/>
        <v>5.9591630803134105E-5</v>
      </c>
      <c r="AO524" s="13">
        <f t="shared" si="812"/>
        <v>7.1118696343150573E-5</v>
      </c>
      <c r="AP524" s="13">
        <f t="shared" si="813"/>
        <v>5.6583661177281168E-5</v>
      </c>
      <c r="AQ524" s="13">
        <f t="shared" si="814"/>
        <v>3.3764441105370231E-5</v>
      </c>
      <c r="AR524" s="13">
        <f t="shared" si="815"/>
        <v>3.3744312639621785E-2</v>
      </c>
      <c r="AS524" s="13">
        <f t="shared" si="816"/>
        <v>1.9048480284480925E-2</v>
      </c>
      <c r="AT524" s="13">
        <f t="shared" si="817"/>
        <v>5.3763815701822117E-3</v>
      </c>
      <c r="AU524" s="13">
        <f t="shared" si="818"/>
        <v>1.011646016077712E-3</v>
      </c>
      <c r="AV524" s="13">
        <f t="shared" si="819"/>
        <v>1.4276716344714644E-4</v>
      </c>
      <c r="AW524" s="13">
        <f t="shared" si="820"/>
        <v>6.0325902956925139E-7</v>
      </c>
      <c r="AX524" s="13">
        <f t="shared" si="821"/>
        <v>2.3489039309918931E-6</v>
      </c>
      <c r="AY524" s="13">
        <f t="shared" si="822"/>
        <v>5.6065250491067068E-6</v>
      </c>
      <c r="AZ524" s="13">
        <f t="shared" si="823"/>
        <v>6.6910193115023272E-6</v>
      </c>
      <c r="BA524" s="13">
        <f t="shared" si="824"/>
        <v>5.3235279767491953E-6</v>
      </c>
      <c r="BB524" s="13">
        <f t="shared" si="825"/>
        <v>3.1766404489200594E-6</v>
      </c>
      <c r="BC524" s="13">
        <f t="shared" si="826"/>
        <v>1.5164446713965977E-6</v>
      </c>
      <c r="BD524" s="13">
        <f t="shared" si="827"/>
        <v>1.3423873406282545E-2</v>
      </c>
      <c r="BE524" s="13">
        <f t="shared" si="828"/>
        <v>7.5777032607473758E-3</v>
      </c>
      <c r="BF524" s="13">
        <f t="shared" si="829"/>
        <v>2.1387860630847186E-3</v>
      </c>
      <c r="BG524" s="13">
        <f t="shared" si="830"/>
        <v>4.024443525292532E-4</v>
      </c>
      <c r="BH524" s="13">
        <f t="shared" si="831"/>
        <v>5.6794410043434901E-5</v>
      </c>
      <c r="BI524" s="13">
        <f t="shared" si="832"/>
        <v>6.4120268890041981E-6</v>
      </c>
      <c r="BJ524" s="14">
        <f t="shared" si="833"/>
        <v>6.9631972187996299E-2</v>
      </c>
      <c r="BK524" s="14">
        <f t="shared" si="834"/>
        <v>0.15028797154698262</v>
      </c>
      <c r="BL524" s="14">
        <f t="shared" si="835"/>
        <v>0.65034137091844013</v>
      </c>
      <c r="BM524" s="14">
        <f t="shared" si="836"/>
        <v>0.554542205402628</v>
      </c>
      <c r="BN524" s="14">
        <f t="shared" si="837"/>
        <v>0.43417460492783988</v>
      </c>
    </row>
    <row r="525" spans="1:66" x14ac:dyDescent="0.25">
      <c r="A525" t="s">
        <v>343</v>
      </c>
      <c r="B525" t="s">
        <v>190</v>
      </c>
      <c r="C525" t="s">
        <v>189</v>
      </c>
      <c r="D525" s="11">
        <v>44429</v>
      </c>
      <c r="E525" s="10">
        <f>VLOOKUP(A525,home!$A$2:$E$405,3,FALSE)</f>
        <v>1.3052999999999999</v>
      </c>
      <c r="F525" s="10">
        <f>VLOOKUP(B525,home!$B$2:$E$405,3,FALSE)</f>
        <v>0.5242</v>
      </c>
      <c r="G525" s="10">
        <f>VLOOKUP(C525,away!$B$2:$E$405,4,FALSE)</f>
        <v>1.0484</v>
      </c>
      <c r="H525" s="10">
        <f>VLOOKUP(A525,away!$A$2:$E$405,3,FALSE)</f>
        <v>1.1211</v>
      </c>
      <c r="I525" s="10">
        <f>VLOOKUP(C525,away!$B$2:$E$405,3,FALSE)</f>
        <v>0.93889999999999996</v>
      </c>
      <c r="J525" s="10">
        <f>VLOOKUP(B525,home!$B$2:$E$405,4,FALSE)</f>
        <v>0.70420000000000005</v>
      </c>
      <c r="K525" s="12">
        <f t="shared" si="782"/>
        <v>0.71735539178399998</v>
      </c>
      <c r="L525" s="12">
        <f t="shared" si="783"/>
        <v>0.74124147631799997</v>
      </c>
      <c r="M525" s="13">
        <f t="shared" si="784"/>
        <v>0.23256236157263083</v>
      </c>
      <c r="N525" s="13">
        <f t="shared" si="785"/>
        <v>0.16682986400014682</v>
      </c>
      <c r="O525" s="13">
        <f t="shared" si="786"/>
        <v>0.17238486822809734</v>
      </c>
      <c r="P525" s="13">
        <f t="shared" si="787"/>
        <v>0.12366121468539998</v>
      </c>
      <c r="Q525" s="13">
        <f t="shared" si="788"/>
        <v>5.9838151225548378E-2</v>
      </c>
      <c r="R525" s="13">
        <f t="shared" si="789"/>
        <v>6.3889407110139379E-2</v>
      </c>
      <c r="S525" s="13">
        <f t="shared" si="790"/>
        <v>1.6438704778000756E-2</v>
      </c>
      <c r="T525" s="13">
        <f t="shared" si="791"/>
        <v>4.4354519554565208E-2</v>
      </c>
      <c r="U525" s="13">
        <f t="shared" si="792"/>
        <v>4.583141066834151E-2</v>
      </c>
      <c r="V525" s="13">
        <f t="shared" si="793"/>
        <v>9.7122346355994803E-4</v>
      </c>
      <c r="W525" s="13">
        <f t="shared" si="794"/>
        <v>1.4308406805344499E-2</v>
      </c>
      <c r="X525" s="13">
        <f t="shared" si="795"/>
        <v>1.0605984584152073E-2</v>
      </c>
      <c r="Y525" s="13">
        <f t="shared" si="796"/>
        <v>3.9307978354814156E-3</v>
      </c>
      <c r="Z525" s="13">
        <f t="shared" si="797"/>
        <v>1.5785826149133819E-2</v>
      </c>
      <c r="AA525" s="13">
        <f t="shared" si="798"/>
        <v>1.1324047501846001E-2</v>
      </c>
      <c r="AB525" s="13">
        <f t="shared" si="799"/>
        <v>4.0616832661336819E-3</v>
      </c>
      <c r="AC525" s="13">
        <f t="shared" si="800"/>
        <v>3.2277007450449894E-5</v>
      </c>
      <c r="AD525" s="13">
        <f t="shared" si="801"/>
        <v>2.5660531924131882E-3</v>
      </c>
      <c r="AE525" s="13">
        <f t="shared" si="802"/>
        <v>1.9020650566548682E-3</v>
      </c>
      <c r="AF525" s="13">
        <f t="shared" si="803"/>
        <v>7.0494475532386735E-4</v>
      </c>
      <c r="AG525" s="13">
        <f t="shared" si="804"/>
        <v>1.7417809705296496E-4</v>
      </c>
      <c r="AH525" s="13">
        <f t="shared" si="805"/>
        <v>2.9252772699208088E-3</v>
      </c>
      <c r="AI525" s="13">
        <f t="shared" si="806"/>
        <v>2.0984634220408715E-3</v>
      </c>
      <c r="AJ525" s="13">
        <f t="shared" si="807"/>
        <v>7.5267202513126135E-4</v>
      </c>
      <c r="AK525" s="13">
        <f t="shared" si="808"/>
        <v>1.7997777849096424E-4</v>
      </c>
      <c r="AL525" s="13">
        <f t="shared" si="809"/>
        <v>6.8651073557073354E-7</v>
      </c>
      <c r="AM525" s="13">
        <f t="shared" si="810"/>
        <v>3.6815441863642944E-4</v>
      </c>
      <c r="AN525" s="13">
        <f t="shared" si="811"/>
        <v>2.7289132478306192E-4</v>
      </c>
      <c r="AO525" s="13">
        <f t="shared" si="812"/>
        <v>1.0113918422828581E-4</v>
      </c>
      <c r="AP525" s="13">
        <f t="shared" si="813"/>
        <v>2.4989519410324258E-5</v>
      </c>
      <c r="AQ525" s="13">
        <f t="shared" si="814"/>
        <v>4.6308170650465158E-6</v>
      </c>
      <c r="AR525" s="13">
        <f t="shared" si="815"/>
        <v>4.3366736843911786E-4</v>
      </c>
      <c r="AS525" s="13">
        <f t="shared" si="816"/>
        <v>3.1109362499057966E-4</v>
      </c>
      <c r="AT525" s="13">
        <f t="shared" si="817"/>
        <v>1.1158234461831101E-4</v>
      </c>
      <c r="AU525" s="13">
        <f t="shared" si="818"/>
        <v>2.6681398846615265E-5</v>
      </c>
      <c r="AV525" s="13">
        <f t="shared" si="819"/>
        <v>4.785011330739714E-6</v>
      </c>
      <c r="AW525" s="13">
        <f t="shared" si="820"/>
        <v>1.0140022334125527E-8</v>
      </c>
      <c r="AX525" s="13">
        <f t="shared" si="821"/>
        <v>4.4016259536324405E-5</v>
      </c>
      <c r="AY525" s="13">
        <f t="shared" si="822"/>
        <v>3.2626677200701341E-5</v>
      </c>
      <c r="AZ525" s="13">
        <f t="shared" si="823"/>
        <v>1.2092123187799348E-5</v>
      </c>
      <c r="BA525" s="13">
        <f t="shared" si="824"/>
        <v>2.987727747847837E-6</v>
      </c>
      <c r="BB525" s="13">
        <f t="shared" si="825"/>
        <v>5.5365693166274582E-7</v>
      </c>
      <c r="BC525" s="13">
        <f t="shared" si="826"/>
        <v>8.2078696279877552E-8</v>
      </c>
      <c r="BD525" s="13">
        <f t="shared" si="827"/>
        <v>5.3575373402125614E-5</v>
      </c>
      <c r="BE525" s="13">
        <f t="shared" si="828"/>
        <v>3.8432582976855911E-5</v>
      </c>
      <c r="BF525" s="13">
        <f t="shared" si="829"/>
        <v>1.3784910309316779E-5</v>
      </c>
      <c r="BG525" s="13">
        <f t="shared" si="830"/>
        <v>3.2962265785490797E-6</v>
      </c>
      <c r="BH525" s="13">
        <f t="shared" si="831"/>
        <v>5.9114147716597711E-7</v>
      </c>
      <c r="BI525" s="13">
        <f t="shared" si="832"/>
        <v>8.4811705190434428E-8</v>
      </c>
      <c r="BJ525" s="14">
        <f t="shared" si="833"/>
        <v>0.30607912889410704</v>
      </c>
      <c r="BK525" s="14">
        <f t="shared" si="834"/>
        <v>0.37369909469497825</v>
      </c>
      <c r="BL525" s="14">
        <f t="shared" si="835"/>
        <v>0.30444538206481653</v>
      </c>
      <c r="BM525" s="14">
        <f t="shared" si="836"/>
        <v>0.18081094844389439</v>
      </c>
      <c r="BN525" s="14">
        <f t="shared" si="837"/>
        <v>0.81916586682196268</v>
      </c>
    </row>
    <row r="526" spans="1:66" x14ac:dyDescent="0.25">
      <c r="A526" t="s">
        <v>343</v>
      </c>
      <c r="B526" t="s">
        <v>191</v>
      </c>
      <c r="C526" t="s">
        <v>192</v>
      </c>
      <c r="D526" s="11">
        <v>44429</v>
      </c>
      <c r="E526" s="10">
        <f>VLOOKUP(A526,home!$A$2:$E$405,3,FALSE)</f>
        <v>1.3052999999999999</v>
      </c>
      <c r="F526" s="10">
        <f>VLOOKUP(B526,home!$B$2:$E$405,3,FALSE)</f>
        <v>0.7258</v>
      </c>
      <c r="G526" s="10">
        <f>VLOOKUP(C526,away!$B$2:$E$405,4,FALSE)</f>
        <v>0.8468</v>
      </c>
      <c r="H526" s="10">
        <f>VLOOKUP(A526,away!$A$2:$E$405,3,FALSE)</f>
        <v>1.1211</v>
      </c>
      <c r="I526" s="10">
        <f>VLOOKUP(C526,away!$B$2:$E$405,3,FALSE)</f>
        <v>0.79810000000000003</v>
      </c>
      <c r="J526" s="10">
        <f>VLOOKUP(B526,home!$B$2:$E$405,4,FALSE)</f>
        <v>1.1267</v>
      </c>
      <c r="K526" s="12">
        <f t="shared" si="782"/>
        <v>0.8022470914319999</v>
      </c>
      <c r="L526" s="12">
        <f t="shared" si="783"/>
        <v>1.0081147235970001</v>
      </c>
      <c r="M526" s="13">
        <f t="shared" si="784"/>
        <v>0.16359493498714997</v>
      </c>
      <c r="N526" s="13">
        <f t="shared" si="785"/>
        <v>0.13124356076644816</v>
      </c>
      <c r="O526" s="13">
        <f t="shared" si="786"/>
        <v>0.1649224626664399</v>
      </c>
      <c r="P526" s="13">
        <f t="shared" si="787"/>
        <v>0.13230856598595397</v>
      </c>
      <c r="Q526" s="13">
        <f t="shared" si="788"/>
        <v>5.2644882447030993E-2</v>
      </c>
      <c r="R526" s="13">
        <f t="shared" si="789"/>
        <v>8.3130381432957298E-2</v>
      </c>
      <c r="S526" s="13">
        <f t="shared" si="790"/>
        <v>2.6751373192933147E-2</v>
      </c>
      <c r="T526" s="13">
        <f t="shared" si="791"/>
        <v>5.307208111688521E-2</v>
      </c>
      <c r="U526" s="13">
        <f t="shared" si="792"/>
        <v>6.6691106714222709E-2</v>
      </c>
      <c r="V526" s="13">
        <f t="shared" si="793"/>
        <v>2.4039292370988626E-3</v>
      </c>
      <c r="W526" s="13">
        <f t="shared" si="794"/>
        <v>1.4078067940636721E-2</v>
      </c>
      <c r="X526" s="13">
        <f t="shared" si="795"/>
        <v>1.4192307570754776E-2</v>
      </c>
      <c r="Y526" s="13">
        <f t="shared" si="796"/>
        <v>7.1537371119475305E-3</v>
      </c>
      <c r="Z526" s="13">
        <f t="shared" si="797"/>
        <v>2.7934987166932983E-2</v>
      </c>
      <c r="AA526" s="13">
        <f t="shared" si="798"/>
        <v>2.2410762203862226E-2</v>
      </c>
      <c r="AB526" s="13">
        <f t="shared" si="799"/>
        <v>8.9894843974113337E-3</v>
      </c>
      <c r="AC526" s="13">
        <f t="shared" si="800"/>
        <v>1.2151217812658814E-4</v>
      </c>
      <c r="AD526" s="13">
        <f t="shared" si="801"/>
        <v>2.8235222645894733E-3</v>
      </c>
      <c r="AE526" s="13">
        <f t="shared" si="802"/>
        <v>2.8464343673365927E-3</v>
      </c>
      <c r="AF526" s="13">
        <f t="shared" si="803"/>
        <v>1.4347661977322651E-3</v>
      </c>
      <c r="AG526" s="13">
        <f t="shared" si="804"/>
        <v>4.8213630961772716E-4</v>
      </c>
      <c r="AH526" s="13">
        <f t="shared" si="805"/>
        <v>7.0404179666195953E-3</v>
      </c>
      <c r="AI526" s="13">
        <f t="shared" si="806"/>
        <v>5.6481548361861644E-3</v>
      </c>
      <c r="AJ526" s="13">
        <f t="shared" si="807"/>
        <v>2.2656078946439672E-3</v>
      </c>
      <c r="AK526" s="13">
        <f t="shared" si="808"/>
        <v>6.058591146011666E-4</v>
      </c>
      <c r="AL526" s="13">
        <f t="shared" si="809"/>
        <v>3.9309534953564455E-6</v>
      </c>
      <c r="AM526" s="13">
        <f t="shared" si="810"/>
        <v>4.5303250487207982E-4</v>
      </c>
      <c r="AN526" s="13">
        <f t="shared" si="811"/>
        <v>4.5670873842957335E-4</v>
      </c>
      <c r="AO526" s="13">
        <f t="shared" si="812"/>
        <v>2.3020740180313193E-4</v>
      </c>
      <c r="AP526" s="13">
        <f t="shared" si="813"/>
        <v>7.7358490412915979E-5</v>
      </c>
      <c r="AQ526" s="13">
        <f t="shared" si="814"/>
        <v>1.9496558295124487E-5</v>
      </c>
      <c r="AR526" s="13">
        <f t="shared" si="815"/>
        <v>1.4195098024852137E-3</v>
      </c>
      <c r="AS526" s="13">
        <f t="shared" si="816"/>
        <v>1.1387976103029752E-3</v>
      </c>
      <c r="AT526" s="13">
        <f t="shared" si="817"/>
        <v>4.5679853529763696E-4</v>
      </c>
      <c r="AU526" s="13">
        <f t="shared" si="818"/>
        <v>1.2215509877097568E-4</v>
      </c>
      <c r="AV526" s="13">
        <f t="shared" si="819"/>
        <v>2.4499643173150972E-5</v>
      </c>
      <c r="AW526" s="13">
        <f t="shared" si="820"/>
        <v>8.8310738004092749E-8</v>
      </c>
      <c r="AX526" s="13">
        <f t="shared" si="821"/>
        <v>6.057400155962988E-5</v>
      </c>
      <c r="AY526" s="13">
        <f t="shared" si="822"/>
        <v>6.1065542839450527E-5</v>
      </c>
      <c r="AZ526" s="13">
        <f t="shared" si="823"/>
        <v>3.0780536420446711E-5</v>
      </c>
      <c r="BA526" s="13">
        <f t="shared" si="824"/>
        <v>1.0343437321888679E-5</v>
      </c>
      <c r="BB526" s="13">
        <f t="shared" si="825"/>
        <v>2.6068428641996743E-6</v>
      </c>
      <c r="BC526" s="13">
        <f t="shared" si="826"/>
        <v>5.2559933470069351E-7</v>
      </c>
      <c r="BD526" s="13">
        <f t="shared" si="827"/>
        <v>2.3850478869593547E-4</v>
      </c>
      <c r="BE526" s="13">
        <f t="shared" si="828"/>
        <v>1.9133977302391791E-4</v>
      </c>
      <c r="BF526" s="13">
        <f t="shared" si="829"/>
        <v>7.6750888191848596E-5</v>
      </c>
      <c r="BG526" s="13">
        <f t="shared" si="830"/>
        <v>2.052439227224439E-5</v>
      </c>
      <c r="BH526" s="13">
        <f t="shared" si="831"/>
        <v>4.116408500954369E-6</v>
      </c>
      <c r="BI526" s="13">
        <f t="shared" si="832"/>
        <v>6.6047534940732037E-7</v>
      </c>
      <c r="BJ526" s="14">
        <f t="shared" si="833"/>
        <v>0.28137419574713268</v>
      </c>
      <c r="BK526" s="14">
        <f t="shared" si="834"/>
        <v>0.32524531207759738</v>
      </c>
      <c r="BL526" s="14">
        <f t="shared" si="835"/>
        <v>0.36539789464300859</v>
      </c>
      <c r="BM526" s="14">
        <f t="shared" si="836"/>
        <v>0.27204662411658981</v>
      </c>
      <c r="BN526" s="14">
        <f t="shared" si="837"/>
        <v>0.7278447882859802</v>
      </c>
    </row>
    <row r="527" spans="1:66" x14ac:dyDescent="0.25">
      <c r="A527" t="s">
        <v>344</v>
      </c>
      <c r="B527" t="s">
        <v>205</v>
      </c>
      <c r="C527" t="s">
        <v>213</v>
      </c>
      <c r="D527" s="11">
        <v>44429</v>
      </c>
      <c r="E527" s="10">
        <f>VLOOKUP(A527,home!$A$2:$E$405,3,FALSE)</f>
        <v>1.3976999999999999</v>
      </c>
      <c r="F527" s="10">
        <f>VLOOKUP(B527,home!$B$2:$E$405,3,FALSE)</f>
        <v>0.96799999999999997</v>
      </c>
      <c r="G527" s="10">
        <f>VLOOKUP(C527,away!$B$2:$E$405,4,FALSE)</f>
        <v>0.6401</v>
      </c>
      <c r="H527" s="10">
        <f>VLOOKUP(A527,away!$A$2:$E$405,3,FALSE)</f>
        <v>1.0585</v>
      </c>
      <c r="I527" s="10">
        <f>VLOOKUP(C527,away!$B$2:$E$405,3,FALSE)</f>
        <v>1.0939000000000001</v>
      </c>
      <c r="J527" s="10">
        <f>VLOOKUP(B527,home!$B$2:$E$405,4,FALSE)</f>
        <v>1.2782</v>
      </c>
      <c r="K527" s="12">
        <f t="shared" si="782"/>
        <v>0.86603840135999988</v>
      </c>
      <c r="L527" s="12">
        <f t="shared" si="783"/>
        <v>1.48001902433</v>
      </c>
      <c r="M527" s="13">
        <f t="shared" si="784"/>
        <v>9.5745904403499532E-2</v>
      </c>
      <c r="N527" s="13">
        <f t="shared" si="785"/>
        <v>8.2919629986374102E-2</v>
      </c>
      <c r="O527" s="13">
        <f t="shared" si="786"/>
        <v>0.14170576001886082</v>
      </c>
      <c r="P527" s="13">
        <f t="shared" si="787"/>
        <v>0.12272262987023799</v>
      </c>
      <c r="Q527" s="13">
        <f t="shared" si="788"/>
        <v>3.5905791897381072E-2</v>
      </c>
      <c r="R527" s="13">
        <f t="shared" si="789"/>
        <v>0.10486361034252778</v>
      </c>
      <c r="S527" s="13">
        <f t="shared" si="790"/>
        <v>3.9325034256287632E-2</v>
      </c>
      <c r="T527" s="13">
        <f t="shared" si="791"/>
        <v>5.314125509175794E-2</v>
      </c>
      <c r="U527" s="13">
        <f t="shared" si="792"/>
        <v>9.0815913461880712E-2</v>
      </c>
      <c r="V527" s="13">
        <f t="shared" si="793"/>
        <v>5.6005547573901981E-3</v>
      </c>
      <c r="W527" s="13">
        <f t="shared" si="794"/>
        <v>1.0365264871457582E-2</v>
      </c>
      <c r="X527" s="13">
        <f t="shared" si="795"/>
        <v>1.5340789201976672E-2</v>
      </c>
      <c r="Y527" s="13">
        <f t="shared" si="796"/>
        <v>1.135232993358086E-2</v>
      </c>
      <c r="Z527" s="13">
        <f t="shared" si="797"/>
        <v>5.1733379422289748E-2</v>
      </c>
      <c r="AA527" s="13">
        <f t="shared" si="798"/>
        <v>4.4803093211830125E-2</v>
      </c>
      <c r="AB527" s="13">
        <f t="shared" si="799"/>
        <v>1.9400599610578211E-2</v>
      </c>
      <c r="AC527" s="13">
        <f t="shared" si="800"/>
        <v>4.4865809981716322E-4</v>
      </c>
      <c r="AD527" s="13">
        <f t="shared" si="801"/>
        <v>2.2441793547375213E-3</v>
      </c>
      <c r="AE527" s="13">
        <f t="shared" si="802"/>
        <v>3.3214281390201543E-3</v>
      </c>
      <c r="AF527" s="13">
        <f t="shared" si="803"/>
        <v>2.4578884168474091E-3</v>
      </c>
      <c r="AG527" s="13">
        <f t="shared" si="804"/>
        <v>1.2125738722048368E-3</v>
      </c>
      <c r="AH527" s="13">
        <f t="shared" si="805"/>
        <v>1.9141596434467747E-2</v>
      </c>
      <c r="AI527" s="13">
        <f t="shared" si="806"/>
        <v>1.657735757558472E-2</v>
      </c>
      <c r="AJ527" s="13">
        <f t="shared" si="807"/>
        <v>7.1783141267662371E-3</v>
      </c>
      <c r="AK527" s="13">
        <f t="shared" si="808"/>
        <v>2.0722318969348457E-3</v>
      </c>
      <c r="AL527" s="13">
        <f t="shared" si="809"/>
        <v>2.3002760176604919E-5</v>
      </c>
      <c r="AM527" s="13">
        <f t="shared" si="810"/>
        <v>3.8870910014839998E-4</v>
      </c>
      <c r="AN527" s="13">
        <f t="shared" si="811"/>
        <v>5.752968631498271E-4</v>
      </c>
      <c r="AO527" s="13">
        <f t="shared" si="812"/>
        <v>4.2572515104955845E-4</v>
      </c>
      <c r="AP527" s="13">
        <f t="shared" si="813"/>
        <v>2.1002710756303641E-4</v>
      </c>
      <c r="AQ527" s="13">
        <f t="shared" si="814"/>
        <v>7.7711028704574296E-5</v>
      </c>
      <c r="AR527" s="13">
        <f t="shared" si="815"/>
        <v>5.6659853758119086E-3</v>
      </c>
      <c r="AS527" s="13">
        <f t="shared" si="816"/>
        <v>4.9069609169972829E-3</v>
      </c>
      <c r="AT527" s="13">
        <f t="shared" si="817"/>
        <v>2.124808294046163E-3</v>
      </c>
      <c r="AU527" s="13">
        <f t="shared" si="818"/>
        <v>6.1338852605740269E-4</v>
      </c>
      <c r="AV527" s="13">
        <f t="shared" si="819"/>
        <v>1.3280450462982985E-4</v>
      </c>
      <c r="AW527" s="13">
        <f t="shared" si="820"/>
        <v>8.1899622197781205E-7</v>
      </c>
      <c r="AX527" s="13">
        <f t="shared" si="821"/>
        <v>5.6106167947767382E-5</v>
      </c>
      <c r="AY527" s="13">
        <f t="shared" si="822"/>
        <v>8.3038195944949787E-5</v>
      </c>
      <c r="AZ527" s="13">
        <f t="shared" si="823"/>
        <v>6.1449054872283991E-5</v>
      </c>
      <c r="BA527" s="13">
        <f t="shared" si="824"/>
        <v>3.0315256746026122E-5</v>
      </c>
      <c r="BB527" s="13">
        <f t="shared" si="825"/>
        <v>1.1216789177891761E-5</v>
      </c>
      <c r="BC527" s="13">
        <f t="shared" si="826"/>
        <v>3.320212275035731E-6</v>
      </c>
      <c r="BD527" s="13">
        <f t="shared" si="827"/>
        <v>1.397627691296198E-3</v>
      </c>
      <c r="BE527" s="13">
        <f t="shared" si="828"/>
        <v>1.2103992514666268E-3</v>
      </c>
      <c r="BF527" s="13">
        <f t="shared" si="829"/>
        <v>5.2412611637374894E-4</v>
      </c>
      <c r="BG527" s="13">
        <f t="shared" si="830"/>
        <v>1.5130444797844899E-4</v>
      </c>
      <c r="BH527" s="13">
        <f t="shared" si="831"/>
        <v>3.2758865561478286E-5</v>
      </c>
      <c r="BI527" s="13">
        <f t="shared" si="832"/>
        <v>5.6740871122459651E-6</v>
      </c>
      <c r="BJ527" s="14">
        <f t="shared" si="833"/>
        <v>0.2201840456929175</v>
      </c>
      <c r="BK527" s="14">
        <f t="shared" si="834"/>
        <v>0.26394882234335404</v>
      </c>
      <c r="BL527" s="14">
        <f t="shared" si="835"/>
        <v>0.46332431475676256</v>
      </c>
      <c r="BM527" s="14">
        <f t="shared" si="836"/>
        <v>0.41524501649671947</v>
      </c>
      <c r="BN527" s="14">
        <f t="shared" si="837"/>
        <v>0.58386332651888129</v>
      </c>
    </row>
    <row r="528" spans="1:66" x14ac:dyDescent="0.25">
      <c r="A528" t="s">
        <v>344</v>
      </c>
      <c r="B528" t="s">
        <v>198</v>
      </c>
      <c r="C528" t="s">
        <v>212</v>
      </c>
      <c r="D528" s="11">
        <v>44429</v>
      </c>
      <c r="E528" s="10">
        <f>VLOOKUP(A528,home!$A$2:$E$405,3,FALSE)</f>
        <v>1.3976999999999999</v>
      </c>
      <c r="F528" s="10">
        <f>VLOOKUP(B528,home!$B$2:$E$405,3,FALSE)</f>
        <v>0.56479999999999997</v>
      </c>
      <c r="G528" s="10">
        <f>VLOOKUP(C528,away!$B$2:$E$405,4,FALSE)</f>
        <v>1.3951</v>
      </c>
      <c r="H528" s="10">
        <f>VLOOKUP(A528,away!$A$2:$E$405,3,FALSE)</f>
        <v>1.0585</v>
      </c>
      <c r="I528" s="10">
        <f>VLOOKUP(C528,away!$B$2:$E$405,3,FALSE)</f>
        <v>0.99199999999999999</v>
      </c>
      <c r="J528" s="10">
        <f>VLOOKUP(B528,home!$B$2:$E$405,4,FALSE)</f>
        <v>0.99450000000000005</v>
      </c>
      <c r="K528" s="12">
        <f t="shared" si="782"/>
        <v>1.101321181296</v>
      </c>
      <c r="L528" s="12">
        <f t="shared" si="783"/>
        <v>1.0442568240000001</v>
      </c>
      <c r="M528" s="13">
        <f t="shared" si="784"/>
        <v>0.11700039065059273</v>
      </c>
      <c r="N528" s="13">
        <f t="shared" si="785"/>
        <v>0.12885500844340425</v>
      </c>
      <c r="O528" s="13">
        <f t="shared" si="786"/>
        <v>0.12217845634754727</v>
      </c>
      <c r="P528" s="13">
        <f t="shared" si="787"/>
        <v>0.13455772187360251</v>
      </c>
      <c r="Q528" s="13">
        <f t="shared" si="788"/>
        <v>7.0955375057398032E-2</v>
      </c>
      <c r="R528" s="13">
        <f t="shared" si="789"/>
        <v>6.3792843393356183E-2</v>
      </c>
      <c r="S528" s="13">
        <f t="shared" si="790"/>
        <v>3.8687436031483988E-2</v>
      </c>
      <c r="T528" s="13">
        <f t="shared" si="791"/>
        <v>7.4095634603167287E-2</v>
      </c>
      <c r="U528" s="13">
        <f t="shared" si="792"/>
        <v>7.0256409644201753E-2</v>
      </c>
      <c r="V528" s="13">
        <f t="shared" si="793"/>
        <v>4.943661800880815E-3</v>
      </c>
      <c r="W528" s="13">
        <f t="shared" si="794"/>
        <v>2.6048219159171448E-2</v>
      </c>
      <c r="X528" s="13">
        <f t="shared" si="795"/>
        <v>2.720103061001233E-2</v>
      </c>
      <c r="Y528" s="13">
        <f t="shared" si="796"/>
        <v>1.4202430917169129E-2</v>
      </c>
      <c r="Z528" s="13">
        <f t="shared" si="797"/>
        <v>2.2205370678625172E-2</v>
      </c>
      <c r="AA528" s="13">
        <f t="shared" si="798"/>
        <v>2.4455245066899035E-2</v>
      </c>
      <c r="AB528" s="13">
        <f t="shared" si="799"/>
        <v>1.3466539692980213E-2</v>
      </c>
      <c r="AC528" s="13">
        <f t="shared" si="800"/>
        <v>3.553448977505099E-4</v>
      </c>
      <c r="AD528" s="13">
        <f t="shared" si="801"/>
        <v>7.1718638737589486E-3</v>
      </c>
      <c r="AE528" s="13">
        <f t="shared" si="802"/>
        <v>7.4892677909718574E-3</v>
      </c>
      <c r="AF528" s="13">
        <f t="shared" si="803"/>
        <v>3.9103594987428842E-3</v>
      </c>
      <c r="AG528" s="13">
        <f t="shared" si="804"/>
        <v>1.3611398636184922E-3</v>
      </c>
      <c r="AH528" s="13">
        <f t="shared" si="805"/>
        <v>5.7970274651509609E-3</v>
      </c>
      <c r="AI528" s="13">
        <f t="shared" si="806"/>
        <v>6.3843891359254131E-3</v>
      </c>
      <c r="AJ528" s="13">
        <f t="shared" si="807"/>
        <v>3.5156314925153631E-3</v>
      </c>
      <c r="AK528" s="13">
        <f t="shared" si="808"/>
        <v>1.29061314277948E-3</v>
      </c>
      <c r="AL528" s="13">
        <f t="shared" si="809"/>
        <v>1.6346748811637272E-5</v>
      </c>
      <c r="AM528" s="13">
        <f t="shared" si="810"/>
        <v>1.5797051187084617E-3</v>
      </c>
      <c r="AN528" s="13">
        <f t="shared" si="811"/>
        <v>1.6496178501190415E-3</v>
      </c>
      <c r="AO528" s="13">
        <f t="shared" si="812"/>
        <v>8.613123484895091E-4</v>
      </c>
      <c r="AP528" s="13">
        <f t="shared" si="813"/>
        <v>2.9981043250187873E-4</v>
      </c>
      <c r="AQ528" s="13">
        <f t="shared" si="814"/>
        <v>7.8269772511619553E-5</v>
      </c>
      <c r="AR528" s="13">
        <f t="shared" si="815"/>
        <v>1.2107170978798631E-3</v>
      </c>
      <c r="AS528" s="13">
        <f t="shared" si="816"/>
        <v>1.3333883844523157E-3</v>
      </c>
      <c r="AT528" s="13">
        <f t="shared" si="817"/>
        <v>7.3424443534569482E-4</v>
      </c>
      <c r="AU528" s="13">
        <f t="shared" si="818"/>
        <v>2.6954631629831172E-4</v>
      </c>
      <c r="AV528" s="13">
        <f t="shared" si="819"/>
        <v>7.4214266869910479E-5</v>
      </c>
      <c r="AW528" s="13">
        <f t="shared" si="820"/>
        <v>5.222160341856155E-7</v>
      </c>
      <c r="AX528" s="13">
        <f t="shared" si="821"/>
        <v>2.8996045123922369E-4</v>
      </c>
      <c r="AY528" s="13">
        <f t="shared" si="822"/>
        <v>3.0279317989667859E-4</v>
      </c>
      <c r="AZ528" s="13">
        <f t="shared" si="823"/>
        <v>1.5809692218388312E-4</v>
      </c>
      <c r="BA528" s="13">
        <f t="shared" si="824"/>
        <v>5.5031263281305654E-5</v>
      </c>
      <c r="BB528" s="13">
        <f t="shared" si="825"/>
        <v>1.4366693053711013E-5</v>
      </c>
      <c r="BC528" s="13">
        <f t="shared" si="826"/>
        <v>3.0005034519302262E-6</v>
      </c>
      <c r="BD528" s="13">
        <f t="shared" si="827"/>
        <v>2.1071659856575375E-4</v>
      </c>
      <c r="BE528" s="13">
        <f t="shared" si="828"/>
        <v>2.3206665325111093E-4</v>
      </c>
      <c r="BF528" s="13">
        <f t="shared" si="829"/>
        <v>1.2778996034896138E-4</v>
      </c>
      <c r="BG528" s="13">
        <f t="shared" si="830"/>
        <v>4.6912596696429057E-5</v>
      </c>
      <c r="BH528" s="13">
        <f t="shared" si="831"/>
        <v>1.2916459102843515E-5</v>
      </c>
      <c r="BI528" s="13">
        <f t="shared" si="832"/>
        <v>2.8450339994610176E-6</v>
      </c>
      <c r="BJ528" s="14">
        <f t="shared" si="833"/>
        <v>0.36658229435285189</v>
      </c>
      <c r="BK528" s="14">
        <f t="shared" si="834"/>
        <v>0.29586369518301886</v>
      </c>
      <c r="BL528" s="14">
        <f t="shared" si="835"/>
        <v>0.31539251318416639</v>
      </c>
      <c r="BM528" s="14">
        <f t="shared" si="836"/>
        <v>0.36240180666889893</v>
      </c>
      <c r="BN528" s="14">
        <f t="shared" si="837"/>
        <v>0.63733979576590105</v>
      </c>
    </row>
    <row r="529" spans="1:66" x14ac:dyDescent="0.25">
      <c r="A529" t="s">
        <v>345</v>
      </c>
      <c r="B529" t="s">
        <v>226</v>
      </c>
      <c r="C529" t="s">
        <v>220</v>
      </c>
      <c r="D529" s="11">
        <v>44429</v>
      </c>
      <c r="E529" s="10">
        <f>VLOOKUP(A529,home!$A$2:$E$405,3,FALSE)</f>
        <v>1.8042</v>
      </c>
      <c r="F529" s="10">
        <f>VLOOKUP(B529,home!$B$2:$E$405,3,FALSE)</f>
        <v>0.62819999999999998</v>
      </c>
      <c r="G529" s="10">
        <f>VLOOKUP(C529,away!$B$2:$E$405,4,FALSE)</f>
        <v>1.1085</v>
      </c>
      <c r="H529" s="10">
        <f>VLOOKUP(A529,away!$A$2:$E$405,3,FALSE)</f>
        <v>1.2458</v>
      </c>
      <c r="I529" s="10">
        <f>VLOOKUP(C529,away!$B$2:$E$405,3,FALSE)</f>
        <v>0.74919999999999998</v>
      </c>
      <c r="J529" s="10">
        <f>VLOOKUP(B529,home!$B$2:$E$405,4,FALSE)</f>
        <v>1.4449000000000001</v>
      </c>
      <c r="K529" s="12">
        <f t="shared" si="782"/>
        <v>1.25637217074</v>
      </c>
      <c r="L529" s="12">
        <f t="shared" si="783"/>
        <v>1.3486022698640001</v>
      </c>
      <c r="M529" s="13">
        <f t="shared" si="784"/>
        <v>7.390502614124525E-2</v>
      </c>
      <c r="N529" s="13">
        <f t="shared" si="785"/>
        <v>9.2852218121672714E-2</v>
      </c>
      <c r="O529" s="13">
        <f t="shared" si="786"/>
        <v>9.9668486008441609E-2</v>
      </c>
      <c r="P529" s="13">
        <f t="shared" si="787"/>
        <v>0.12522071212079508</v>
      </c>
      <c r="Q529" s="13">
        <f t="shared" si="788"/>
        <v>5.8328471419774985E-2</v>
      </c>
      <c r="R529" s="13">
        <f t="shared" si="789"/>
        <v>6.7206573232446359E-2</v>
      </c>
      <c r="S529" s="13">
        <f t="shared" si="790"/>
        <v>5.3041814483873635E-2</v>
      </c>
      <c r="T529" s="13">
        <f t="shared" si="791"/>
        <v>7.8661908954406001E-2</v>
      </c>
      <c r="U529" s="13">
        <f t="shared" si="792"/>
        <v>8.4436468300045392E-2</v>
      </c>
      <c r="V529" s="13">
        <f t="shared" si="793"/>
        <v>9.9856894850063344E-3</v>
      </c>
      <c r="W529" s="13">
        <f t="shared" si="794"/>
        <v>2.4427422751202913E-2</v>
      </c>
      <c r="X529" s="13">
        <f t="shared" si="795"/>
        <v>3.2942877769199769E-2</v>
      </c>
      <c r="Y529" s="13">
        <f t="shared" si="796"/>
        <v>2.2213419867697561E-2</v>
      </c>
      <c r="Z529" s="13">
        <f t="shared" si="797"/>
        <v>3.0211645737019434E-2</v>
      </c>
      <c r="AA529" s="13">
        <f t="shared" si="798"/>
        <v>3.7957070936246964E-2</v>
      </c>
      <c r="AB529" s="13">
        <f t="shared" si="799"/>
        <v>2.3844103803552393E-2</v>
      </c>
      <c r="AC529" s="13">
        <f t="shared" si="800"/>
        <v>1.0574510402207547E-3</v>
      </c>
      <c r="AD529" s="13">
        <f t="shared" si="801"/>
        <v>7.6724835368781226E-3</v>
      </c>
      <c r="AE529" s="13">
        <f t="shared" si="802"/>
        <v>1.0347128713328008E-2</v>
      </c>
      <c r="AF529" s="13">
        <f t="shared" si="803"/>
        <v>6.9770806346845628E-3</v>
      </c>
      <c r="AG529" s="13">
        <f t="shared" si="804"/>
        <v>3.1364355936532532E-3</v>
      </c>
      <c r="AH529" s="13">
        <f t="shared" si="805"/>
        <v>1.0185873504317862E-2</v>
      </c>
      <c r="AI529" s="13">
        <f t="shared" si="806"/>
        <v>1.2797248005502878E-2</v>
      </c>
      <c r="AJ529" s="13">
        <f t="shared" si="807"/>
        <v>8.0390531280858969E-3</v>
      </c>
      <c r="AK529" s="13">
        <f t="shared" si="808"/>
        <v>3.3666808764091548E-3</v>
      </c>
      <c r="AL529" s="13">
        <f t="shared" si="809"/>
        <v>7.1667532888088423E-5</v>
      </c>
      <c r="AM529" s="13">
        <f t="shared" si="810"/>
        <v>1.927898959238894E-3</v>
      </c>
      <c r="AN529" s="13">
        <f t="shared" si="811"/>
        <v>2.5999689124980158E-3</v>
      </c>
      <c r="AO529" s="13">
        <f t="shared" si="812"/>
        <v>1.7531619884853303E-3</v>
      </c>
      <c r="AP529" s="13">
        <f t="shared" si="813"/>
        <v>7.8810607903686679E-4</v>
      </c>
      <c r="AQ529" s="13">
        <f t="shared" si="814"/>
        <v>2.6571041177068385E-4</v>
      </c>
      <c r="AR529" s="13">
        <f t="shared" si="815"/>
        <v>2.7473384256941273E-3</v>
      </c>
      <c r="AS529" s="13">
        <f t="shared" si="816"/>
        <v>3.451679541646744E-3</v>
      </c>
      <c r="AT529" s="13">
        <f t="shared" si="817"/>
        <v>2.1682970592187848E-3</v>
      </c>
      <c r="AU529" s="13">
        <f t="shared" si="818"/>
        <v>9.080626943666209E-4</v>
      </c>
      <c r="AV529" s="13">
        <f t="shared" si="819"/>
        <v>2.8521617462235138E-4</v>
      </c>
      <c r="AW529" s="13">
        <f t="shared" si="820"/>
        <v>3.3730450991382882E-6</v>
      </c>
      <c r="AX529" s="13">
        <f t="shared" si="821"/>
        <v>4.0369310006439232E-4</v>
      </c>
      <c r="AY529" s="13">
        <f t="shared" si="822"/>
        <v>5.4442143107527445E-4</v>
      </c>
      <c r="AZ529" s="13">
        <f t="shared" si="823"/>
        <v>3.6710398885536128E-4</v>
      </c>
      <c r="BA529" s="13">
        <f t="shared" si="824"/>
        <v>1.6502575754882292E-4</v>
      </c>
      <c r="BB529" s="13">
        <f t="shared" si="825"/>
        <v>5.5638527804092171E-5</v>
      </c>
      <c r="BC529" s="13">
        <f t="shared" si="826"/>
        <v>1.5006848977697987E-5</v>
      </c>
      <c r="BD529" s="13">
        <f t="shared" si="827"/>
        <v>6.175111394959473E-4</v>
      </c>
      <c r="BE529" s="13">
        <f t="shared" si="828"/>
        <v>7.7582381078465407E-4</v>
      </c>
      <c r="BF529" s="13">
        <f t="shared" si="829"/>
        <v>4.8736172263364765E-4</v>
      </c>
      <c r="BG529" s="13">
        <f t="shared" si="830"/>
        <v>2.0410256846694052E-4</v>
      </c>
      <c r="BH529" s="13">
        <f t="shared" si="831"/>
        <v>6.4107196749604931E-5</v>
      </c>
      <c r="BI529" s="13">
        <f t="shared" si="832"/>
        <v>1.6108499588071469E-5</v>
      </c>
      <c r="BJ529" s="14">
        <f t="shared" si="833"/>
        <v>0.34644518336785324</v>
      </c>
      <c r="BK529" s="14">
        <f t="shared" si="834"/>
        <v>0.26382678223510436</v>
      </c>
      <c r="BL529" s="14">
        <f t="shared" si="835"/>
        <v>0.35922716662831594</v>
      </c>
      <c r="BM529" s="14">
        <f t="shared" si="836"/>
        <v>0.48198824253794093</v>
      </c>
      <c r="BN529" s="14">
        <f t="shared" si="837"/>
        <v>0.51718148704437594</v>
      </c>
    </row>
    <row r="530" spans="1:66" s="10" customFormat="1" x14ac:dyDescent="0.25">
      <c r="A530" t="s">
        <v>345</v>
      </c>
      <c r="B530" t="s">
        <v>227</v>
      </c>
      <c r="C530" t="s">
        <v>216</v>
      </c>
      <c r="D530" s="11">
        <v>44429</v>
      </c>
      <c r="E530" s="10">
        <f>VLOOKUP(A530,home!$A$2:$E$405,3,FALSE)</f>
        <v>1.8042</v>
      </c>
      <c r="F530" s="10">
        <f>VLOOKUP(B530,home!$B$2:$E$405,3,FALSE)</f>
        <v>1.2194</v>
      </c>
      <c r="G530" s="10">
        <f>VLOOKUP(C530,away!$B$2:$E$405,4,FALSE)</f>
        <v>1.1455</v>
      </c>
      <c r="H530" s="10">
        <f>VLOOKUP(A530,away!$A$2:$E$405,3,FALSE)</f>
        <v>1.2458</v>
      </c>
      <c r="I530" s="10">
        <f>VLOOKUP(C530,away!$B$2:$E$405,3,FALSE)</f>
        <v>0.96319999999999995</v>
      </c>
      <c r="J530" s="10">
        <f>VLOOKUP(B530,home!$B$2:$E$405,4,FALSE)</f>
        <v>0.64219999999999999</v>
      </c>
      <c r="K530" s="12">
        <f t="shared" si="782"/>
        <v>2.5201475153399997</v>
      </c>
      <c r="L530" s="12">
        <f t="shared" si="783"/>
        <v>0.77061081843199997</v>
      </c>
      <c r="M530" s="13">
        <f t="shared" si="784"/>
        <v>3.7225609253162109E-2</v>
      </c>
      <c r="N530" s="13">
        <f t="shared" si="785"/>
        <v>9.3814026666374187E-2</v>
      </c>
      <c r="O530" s="13">
        <f t="shared" si="786"/>
        <v>2.8686457213209084E-2</v>
      </c>
      <c r="P530" s="13">
        <f t="shared" si="787"/>
        <v>7.2294103869776069E-2</v>
      </c>
      <c r="Q530" s="13">
        <f t="shared" si="788"/>
        <v>0.11821259310365173</v>
      </c>
      <c r="R530" s="13">
        <f t="shared" si="789"/>
        <v>1.1053047135492801E-2</v>
      </c>
      <c r="S530" s="13">
        <f t="shared" si="790"/>
        <v>3.5099744229773876E-2</v>
      </c>
      <c r="T530" s="13">
        <f t="shared" si="791"/>
        <v>9.1095903120574043E-2</v>
      </c>
      <c r="U530" s="13">
        <f t="shared" si="792"/>
        <v>2.7855309275448079E-2</v>
      </c>
      <c r="V530" s="13">
        <f t="shared" si="793"/>
        <v>7.573951272490065E-3</v>
      </c>
      <c r="W530" s="13">
        <f t="shared" si="794"/>
        <v>9.9304390930688741E-2</v>
      </c>
      <c r="X530" s="13">
        <f t="shared" si="795"/>
        <v>7.6525037968989323E-2</v>
      </c>
      <c r="Y530" s="13">
        <f t="shared" si="796"/>
        <v>2.9485511069911367E-2</v>
      </c>
      <c r="Z530" s="13">
        <f t="shared" si="797"/>
        <v>2.8391992330831935E-3</v>
      </c>
      <c r="AA530" s="13">
        <f t="shared" si="798"/>
        <v>7.1552008928098413E-3</v>
      </c>
      <c r="AB530" s="13">
        <f t="shared" si="799"/>
        <v>9.0160808758866385E-3</v>
      </c>
      <c r="AC530" s="13">
        <f t="shared" si="800"/>
        <v>9.1931339570941342E-4</v>
      </c>
      <c r="AD530" s="13">
        <f t="shared" si="801"/>
        <v>6.2565428516581811E-2</v>
      </c>
      <c r="AE530" s="13">
        <f t="shared" si="802"/>
        <v>4.8213596074711894E-2</v>
      </c>
      <c r="AF530" s="13">
        <f t="shared" si="803"/>
        <v>1.8576959365341799E-2</v>
      </c>
      <c r="AG530" s="13">
        <f t="shared" si="804"/>
        <v>4.7718686201680171E-3</v>
      </c>
      <c r="AH530" s="13">
        <f t="shared" si="805"/>
        <v>5.4697941117443658E-4</v>
      </c>
      <c r="AI530" s="13">
        <f t="shared" si="806"/>
        <v>1.3784688040133922E-3</v>
      </c>
      <c r="AJ530" s="13">
        <f t="shared" si="807"/>
        <v>1.7369723657040261E-3</v>
      </c>
      <c r="AK530" s="13">
        <f t="shared" si="808"/>
        <v>1.4591421972144141E-3</v>
      </c>
      <c r="AL530" s="13">
        <f t="shared" si="809"/>
        <v>7.1414211293422826E-5</v>
      </c>
      <c r="AM530" s="13">
        <f t="shared" si="810"/>
        <v>3.1534821844449189E-2</v>
      </c>
      <c r="AN530" s="13">
        <f t="shared" si="811"/>
        <v>2.4301074870658298E-2</v>
      </c>
      <c r="AO530" s="13">
        <f t="shared" si="812"/>
        <v>9.3633355974276494E-3</v>
      </c>
      <c r="AP530" s="13">
        <f t="shared" si="813"/>
        <v>2.4051625693290667E-3</v>
      </c>
      <c r="AQ530" s="13">
        <f t="shared" si="814"/>
        <v>4.6336107400317097E-4</v>
      </c>
      <c r="AR530" s="13">
        <f t="shared" si="815"/>
        <v>8.4301650342117213E-5</v>
      </c>
      <c r="AS530" s="13">
        <f t="shared" si="816"/>
        <v>2.1245259464874809E-4</v>
      </c>
      <c r="AT530" s="13">
        <f t="shared" si="817"/>
        <v>2.6770593926578941E-4</v>
      </c>
      <c r="AU530" s="13">
        <f t="shared" si="818"/>
        <v>2.2488615256081331E-4</v>
      </c>
      <c r="AV530" s="13">
        <f t="shared" si="819"/>
        <v>1.4168656965262645E-4</v>
      </c>
      <c r="AW530" s="13">
        <f t="shared" si="820"/>
        <v>3.8525049709684077E-6</v>
      </c>
      <c r="AX530" s="13">
        <f t="shared" si="821"/>
        <v>1.3245400486329694E-2</v>
      </c>
      <c r="AY530" s="13">
        <f t="shared" si="822"/>
        <v>1.0207048909230135E-2</v>
      </c>
      <c r="AZ530" s="13">
        <f t="shared" si="823"/>
        <v>3.9328311568586436E-3</v>
      </c>
      <c r="BA530" s="13">
        <f t="shared" si="824"/>
        <v>1.0102274121805697E-3</v>
      </c>
      <c r="BB530" s="13">
        <f t="shared" si="825"/>
        <v>1.9462304322572752E-4</v>
      </c>
      <c r="BC530" s="13">
        <f t="shared" si="826"/>
        <v>2.9995724525180885E-5</v>
      </c>
      <c r="BD530" s="13">
        <f t="shared" si="827"/>
        <v>1.0827293960884536E-5</v>
      </c>
      <c r="BE530" s="13">
        <f t="shared" si="828"/>
        <v>2.7286377973378944E-5</v>
      </c>
      <c r="BF530" s="13">
        <f t="shared" si="829"/>
        <v>3.4382848826119531E-5</v>
      </c>
      <c r="BG530" s="13">
        <f t="shared" si="830"/>
        <v>2.888328367981865E-5</v>
      </c>
      <c r="BH530" s="13">
        <f t="shared" si="831"/>
        <v>1.8197533900138833E-5</v>
      </c>
      <c r="BI530" s="13">
        <f t="shared" si="832"/>
        <v>9.1720939687500544E-6</v>
      </c>
      <c r="BJ530" s="14">
        <f t="shared" si="833"/>
        <v>0.73925319812521029</v>
      </c>
      <c r="BK530" s="14">
        <f t="shared" si="834"/>
        <v>0.16339118514143508</v>
      </c>
      <c r="BL530" s="14">
        <f t="shared" si="835"/>
        <v>8.9947440509731899E-2</v>
      </c>
      <c r="BM530" s="14">
        <f t="shared" si="836"/>
        <v>0.62394198936353495</v>
      </c>
      <c r="BN530" s="14">
        <f t="shared" si="837"/>
        <v>0.36128583724166602</v>
      </c>
    </row>
    <row r="531" spans="1:66" x14ac:dyDescent="0.25">
      <c r="A531" t="s">
        <v>346</v>
      </c>
      <c r="B531" t="s">
        <v>238</v>
      </c>
      <c r="C531" t="s">
        <v>241</v>
      </c>
      <c r="D531" s="11">
        <v>44429</v>
      </c>
      <c r="E531" s="10">
        <f>VLOOKUP(A531,home!$A$2:$E$405,3,FALSE)</f>
        <v>1.5866</v>
      </c>
      <c r="F531" s="10">
        <f>VLOOKUP(B531,home!$B$2:$E$405,3,FALSE)</f>
        <v>1.6807000000000001</v>
      </c>
      <c r="G531" s="10">
        <f>VLOOKUP(C531,away!$B$2:$E$405,4,FALSE)</f>
        <v>0.98040000000000005</v>
      </c>
      <c r="H531" s="10">
        <f>VLOOKUP(A531,away!$A$2:$E$405,3,FALSE)</f>
        <v>1.1788000000000001</v>
      </c>
      <c r="I531" s="10">
        <f>VLOOKUP(C531,away!$B$2:$E$405,3,FALSE)</f>
        <v>1.0367999999999999</v>
      </c>
      <c r="J531" s="10">
        <f>VLOOKUP(B531,home!$B$2:$E$405,4,FALSE)</f>
        <v>0.65980000000000005</v>
      </c>
      <c r="K531" s="12">
        <f t="shared" si="782"/>
        <v>2.6143332870480003</v>
      </c>
      <c r="L531" s="12">
        <f t="shared" si="783"/>
        <v>0.80639425843199997</v>
      </c>
      <c r="M531" s="13">
        <f t="shared" si="784"/>
        <v>3.268864381045359E-2</v>
      </c>
      <c r="N531" s="13">
        <f t="shared" si="785"/>
        <v>8.5459009622124396E-2</v>
      </c>
      <c r="O531" s="13">
        <f t="shared" si="786"/>
        <v>2.6359934684678506E-2</v>
      </c>
      <c r="P531" s="13">
        <f t="shared" si="787"/>
        <v>6.8913654690566151E-2</v>
      </c>
      <c r="Q531" s="13">
        <f t="shared" si="788"/>
        <v>0.11170916676663759</v>
      </c>
      <c r="R531" s="13">
        <f t="shared" si="789"/>
        <v>1.0628249991183638E-2</v>
      </c>
      <c r="S531" s="13">
        <f t="shared" si="790"/>
        <v>3.6320654891255119E-2</v>
      </c>
      <c r="T531" s="13">
        <f t="shared" si="791"/>
        <v>9.0081630694839335E-2</v>
      </c>
      <c r="U531" s="13">
        <f t="shared" si="792"/>
        <v>2.7785787735018996E-2</v>
      </c>
      <c r="V531" s="13">
        <f t="shared" si="793"/>
        <v>8.5078444429436181E-3</v>
      </c>
      <c r="W531" s="13">
        <f t="shared" si="794"/>
        <v>9.7348331048805622E-2</v>
      </c>
      <c r="X531" s="13">
        <f t="shared" si="795"/>
        <v>7.8501135225694449E-2</v>
      </c>
      <c r="Y531" s="13">
        <f t="shared" si="796"/>
        <v>3.1651432363197007E-2</v>
      </c>
      <c r="Z531" s="13">
        <f t="shared" si="797"/>
        <v>2.8568532566901465E-3</v>
      </c>
      <c r="AA531" s="13">
        <f t="shared" si="798"/>
        <v>7.4687665651765349E-3</v>
      </c>
      <c r="AB531" s="13">
        <f t="shared" si="799"/>
        <v>9.7629225222660883E-3</v>
      </c>
      <c r="AC531" s="13">
        <f t="shared" si="800"/>
        <v>1.1210060011624208E-3</v>
      </c>
      <c r="AD531" s="13">
        <f t="shared" si="801"/>
        <v>6.3625245574865236E-2</v>
      </c>
      <c r="AE531" s="13">
        <f t="shared" si="802"/>
        <v>5.1307032722897342E-2</v>
      </c>
      <c r="AF531" s="13">
        <f t="shared" si="803"/>
        <v>2.0686848302463576E-2</v>
      </c>
      <c r="AG531" s="13">
        <f t="shared" si="804"/>
        <v>5.560585232053464E-3</v>
      </c>
      <c r="AH531" s="13">
        <f t="shared" si="805"/>
        <v>5.7593751584442371E-4</v>
      </c>
      <c r="AI531" s="13">
        <f t="shared" si="806"/>
        <v>1.5056926189318117E-3</v>
      </c>
      <c r="AJ531" s="13">
        <f t="shared" si="807"/>
        <v>1.968191166867958E-3</v>
      </c>
      <c r="AK531" s="13">
        <f t="shared" si="808"/>
        <v>1.7151692276055825E-3</v>
      </c>
      <c r="AL531" s="13">
        <f t="shared" si="809"/>
        <v>9.4531447579302322E-5</v>
      </c>
      <c r="AM531" s="13">
        <f t="shared" si="810"/>
        <v>3.3267519480594726E-2</v>
      </c>
      <c r="AN531" s="13">
        <f t="shared" si="811"/>
        <v>2.6826736701426292E-2</v>
      </c>
      <c r="AO531" s="13">
        <f t="shared" si="812"/>
        <v>1.0816463224248585E-2</v>
      </c>
      <c r="AP531" s="13">
        <f t="shared" si="813"/>
        <v>2.907444613524979E-3</v>
      </c>
      <c r="AQ531" s="13">
        <f t="shared" si="814"/>
        <v>5.8613666076389706E-4</v>
      </c>
      <c r="AR531" s="13">
        <f t="shared" si="815"/>
        <v>9.2886541198506479E-5</v>
      </c>
      <c r="AS531" s="13">
        <f t="shared" si="816"/>
        <v>2.4283637657401095E-4</v>
      </c>
      <c r="AT531" s="13">
        <f t="shared" si="817"/>
        <v>3.1742761129178006E-4</v>
      </c>
      <c r="AU531" s="13">
        <f t="shared" si="818"/>
        <v>2.7662052347607807E-4</v>
      </c>
      <c r="AV531" s="13">
        <f t="shared" si="819"/>
        <v>1.8079456060103848E-4</v>
      </c>
      <c r="AW531" s="13">
        <f t="shared" si="820"/>
        <v>5.5358228904390081E-6</v>
      </c>
      <c r="AX531" s="13">
        <f t="shared" si="821"/>
        <v>1.4495397259272758E-2</v>
      </c>
      <c r="AY531" s="13">
        <f t="shared" si="822"/>
        <v>1.16890051235685E-2</v>
      </c>
      <c r="AZ531" s="13">
        <f t="shared" si="823"/>
        <v>4.7129733092139336E-3</v>
      </c>
      <c r="BA531" s="13">
        <f t="shared" si="824"/>
        <v>1.2668382055644597E-3</v>
      </c>
      <c r="BB531" s="13">
        <f t="shared" si="825"/>
        <v>2.5539276383236949E-4</v>
      </c>
      <c r="BC531" s="13">
        <f t="shared" si="826"/>
        <v>4.1189451679900514E-5</v>
      </c>
      <c r="BD531" s="13">
        <f t="shared" si="827"/>
        <v>1.2483862251347168E-5</v>
      </c>
      <c r="BE531" s="13">
        <f t="shared" si="828"/>
        <v>3.2636976634618891E-5</v>
      </c>
      <c r="BF531" s="13">
        <f t="shared" si="829"/>
        <v>4.2661967202245998E-5</v>
      </c>
      <c r="BG531" s="13">
        <f t="shared" si="830"/>
        <v>3.7177533649260584E-5</v>
      </c>
      <c r="BH531" s="13">
        <f t="shared" si="831"/>
        <v>2.4298615937402268E-5</v>
      </c>
      <c r="BI531" s="13">
        <f t="shared" si="832"/>
        <v>1.2704936094869155E-5</v>
      </c>
      <c r="BJ531" s="14">
        <f t="shared" si="833"/>
        <v>0.74279551434726854</v>
      </c>
      <c r="BK531" s="14">
        <f t="shared" si="834"/>
        <v>0.15933534040752867</v>
      </c>
      <c r="BL531" s="14">
        <f t="shared" si="835"/>
        <v>8.904318153248468E-2</v>
      </c>
      <c r="BM531" s="14">
        <f t="shared" si="836"/>
        <v>0.64658876067765036</v>
      </c>
      <c r="BN531" s="14">
        <f t="shared" si="837"/>
        <v>0.33575865956564388</v>
      </c>
    </row>
    <row r="532" spans="1:66" x14ac:dyDescent="0.25">
      <c r="A532" t="s">
        <v>346</v>
      </c>
      <c r="B532" t="s">
        <v>231</v>
      </c>
      <c r="C532" t="s">
        <v>233</v>
      </c>
      <c r="D532" s="11">
        <v>44429</v>
      </c>
      <c r="E532" s="10">
        <f>VLOOKUP(A532,home!$A$2:$E$405,3,FALSE)</f>
        <v>1.5866</v>
      </c>
      <c r="F532" s="10">
        <f>VLOOKUP(B532,home!$B$2:$E$405,3,FALSE)</f>
        <v>1.0084</v>
      </c>
      <c r="G532" s="10">
        <f>VLOOKUP(C532,away!$B$2:$E$405,4,FALSE)</f>
        <v>1.3236000000000001</v>
      </c>
      <c r="H532" s="10">
        <f>VLOOKUP(A532,away!$A$2:$E$405,3,FALSE)</f>
        <v>1.1788000000000001</v>
      </c>
      <c r="I532" s="10">
        <f>VLOOKUP(C532,away!$B$2:$E$405,3,FALSE)</f>
        <v>0.76349999999999996</v>
      </c>
      <c r="J532" s="10">
        <f>VLOOKUP(B532,home!$B$2:$E$405,4,FALSE)</f>
        <v>1.2725</v>
      </c>
      <c r="K532" s="12">
        <f t="shared" si="782"/>
        <v>2.1176639595840001</v>
      </c>
      <c r="L532" s="12">
        <f t="shared" si="783"/>
        <v>1.1452675605</v>
      </c>
      <c r="M532" s="13">
        <f t="shared" si="784"/>
        <v>3.8276026448002501E-2</v>
      </c>
      <c r="N532" s="13">
        <f t="shared" si="785"/>
        <v>8.1055761725018882E-2</v>
      </c>
      <c r="O532" s="13">
        <f t="shared" si="786"/>
        <v>4.3836291435737307E-2</v>
      </c>
      <c r="P532" s="13">
        <f t="shared" si="787"/>
        <v>9.2830534495281641E-2</v>
      </c>
      <c r="Q532" s="13">
        <f t="shared" si="788"/>
        <v>8.5824432660850394E-2</v>
      </c>
      <c r="R532" s="13">
        <f t="shared" si="789"/>
        <v>2.5102141276986966E-2</v>
      </c>
      <c r="S532" s="13">
        <f t="shared" si="790"/>
        <v>5.6285284382813737E-2</v>
      </c>
      <c r="T532" s="13">
        <f t="shared" si="791"/>
        <v>9.8291938624788647E-2</v>
      </c>
      <c r="U532" s="13">
        <f t="shared" si="792"/>
        <v>5.3157899890661178E-2</v>
      </c>
      <c r="V532" s="13">
        <f t="shared" si="793"/>
        <v>1.5167582306014881E-2</v>
      </c>
      <c r="W532" s="13">
        <f t="shared" si="794"/>
        <v>6.0582435965875592E-2</v>
      </c>
      <c r="X532" s="13">
        <f t="shared" si="795"/>
        <v>6.9383098647785801E-2</v>
      </c>
      <c r="Y532" s="13">
        <f t="shared" si="796"/>
        <v>3.9731106064140265E-2</v>
      </c>
      <c r="Z532" s="13">
        <f t="shared" si="797"/>
        <v>9.5828893678737322E-3</v>
      </c>
      <c r="AA532" s="13">
        <f t="shared" si="798"/>
        <v>2.02933394430269E-2</v>
      </c>
      <c r="AB532" s="13">
        <f t="shared" si="799"/>
        <v>2.1487236779051264E-2</v>
      </c>
      <c r="AC532" s="13">
        <f t="shared" si="800"/>
        <v>2.2991133470667839E-3</v>
      </c>
      <c r="AD532" s="13">
        <f t="shared" si="801"/>
        <v>3.207331030718507E-2</v>
      </c>
      <c r="AE532" s="13">
        <f t="shared" si="802"/>
        <v>3.6732521852669349E-2</v>
      </c>
      <c r="AF532" s="13">
        <f t="shared" si="803"/>
        <v>2.1034282846609794E-2</v>
      </c>
      <c r="AG532" s="13">
        <f t="shared" si="804"/>
        <v>8.0299606008679258E-3</v>
      </c>
      <c r="AH532" s="13">
        <f t="shared" si="805"/>
        <v>2.7437430822215376E-3</v>
      </c>
      <c r="AI532" s="13">
        <f t="shared" si="806"/>
        <v>5.81032583957847E-3</v>
      </c>
      <c r="AJ532" s="13">
        <f t="shared" si="807"/>
        <v>6.1521588119574878E-3</v>
      </c>
      <c r="AK532" s="13">
        <f t="shared" si="808"/>
        <v>4.3427349965731625E-3</v>
      </c>
      <c r="AL532" s="13">
        <f t="shared" si="809"/>
        <v>2.2304083331469576E-4</v>
      </c>
      <c r="AM532" s="13">
        <f t="shared" si="810"/>
        <v>1.3584098660415971E-2</v>
      </c>
      <c r="AN532" s="13">
        <f t="shared" si="811"/>
        <v>1.5557427534405916E-2</v>
      </c>
      <c r="AO532" s="13">
        <f t="shared" si="812"/>
        <v>8.9087085399923004E-3</v>
      </c>
      <c r="AP532" s="13">
        <f t="shared" si="813"/>
        <v>3.4009516322674972E-3</v>
      </c>
      <c r="AQ532" s="13">
        <f t="shared" si="814"/>
        <v>9.7374989481637377E-4</v>
      </c>
      <c r="AR532" s="13">
        <f t="shared" si="815"/>
        <v>6.2846398928292164E-4</v>
      </c>
      <c r="AS532" s="13">
        <f t="shared" si="816"/>
        <v>1.3308755400008284E-3</v>
      </c>
      <c r="AT532" s="13">
        <f t="shared" si="817"/>
        <v>1.4091735828758248E-3</v>
      </c>
      <c r="AU532" s="13">
        <f t="shared" si="818"/>
        <v>9.9471870308466353E-4</v>
      </c>
      <c r="AV532" s="13">
        <f t="shared" si="819"/>
        <v>5.2661998686163254E-4</v>
      </c>
      <c r="AW532" s="13">
        <f t="shared" si="820"/>
        <v>1.5026086454027774E-5</v>
      </c>
      <c r="AX532" s="13">
        <f t="shared" si="821"/>
        <v>4.7944260260993658E-3</v>
      </c>
      <c r="AY532" s="13">
        <f t="shared" si="822"/>
        <v>5.4909005989085295E-3</v>
      </c>
      <c r="AZ532" s="13">
        <f t="shared" si="823"/>
        <v>3.1442751669299818E-3</v>
      </c>
      <c r="BA532" s="13">
        <f t="shared" si="824"/>
        <v>1.2003454499902094E-3</v>
      </c>
      <c r="BB532" s="13">
        <f t="shared" si="825"/>
        <v>3.4367917631689088E-4</v>
      </c>
      <c r="BC532" s="13">
        <f t="shared" si="826"/>
        <v>7.8720922371018924E-5</v>
      </c>
      <c r="BD532" s="13">
        <f t="shared" si="827"/>
        <v>1.199599033113582E-4</v>
      </c>
      <c r="BE532" s="13">
        <f t="shared" si="828"/>
        <v>2.540347638376446E-4</v>
      </c>
      <c r="BF532" s="13">
        <f t="shared" si="829"/>
        <v>2.689801319302065E-4</v>
      </c>
      <c r="BG532" s="13">
        <f t="shared" si="830"/>
        <v>1.8986984374424923E-4</v>
      </c>
      <c r="BH532" s="13">
        <f t="shared" si="831"/>
        <v>1.0052013127726058E-4</v>
      </c>
      <c r="BI532" s="13">
        <f t="shared" si="832"/>
        <v>4.257357184370142E-5</v>
      </c>
      <c r="BJ532" s="14">
        <f t="shared" si="833"/>
        <v>0.59021613289830577</v>
      </c>
      <c r="BK532" s="14">
        <f t="shared" si="834"/>
        <v>0.21057248241140281</v>
      </c>
      <c r="BL532" s="14">
        <f t="shared" si="835"/>
        <v>0.18879166170384454</v>
      </c>
      <c r="BM532" s="14">
        <f t="shared" si="836"/>
        <v>0.62676210382709474</v>
      </c>
      <c r="BN532" s="14">
        <f t="shared" si="837"/>
        <v>0.36692518804187768</v>
      </c>
    </row>
    <row r="533" spans="1:66" x14ac:dyDescent="0.25">
      <c r="A533" t="s">
        <v>346</v>
      </c>
      <c r="B533" t="s">
        <v>322</v>
      </c>
      <c r="C533" t="s">
        <v>243</v>
      </c>
      <c r="D533" s="11">
        <v>44429</v>
      </c>
      <c r="E533" s="10">
        <f>VLOOKUP(A533,home!$A$2:$E$405,3,FALSE)</f>
        <v>1.5866</v>
      </c>
      <c r="F533" s="10">
        <f>VLOOKUP(B533,home!$B$2:$E$405,3,FALSE)</f>
        <v>0.63029999999999997</v>
      </c>
      <c r="G533" s="10">
        <f>VLOOKUP(C533,away!$B$2:$E$405,4,FALSE)</f>
        <v>1.2033</v>
      </c>
      <c r="H533" s="10">
        <f>VLOOKUP(A533,away!$A$2:$E$405,3,FALSE)</f>
        <v>1.1788000000000001</v>
      </c>
      <c r="I533" s="10">
        <f>VLOOKUP(C533,away!$B$2:$E$405,3,FALSE)</f>
        <v>0.7712</v>
      </c>
      <c r="J533" s="10">
        <f>VLOOKUP(B533,home!$B$2:$E$405,4,FALSE)</f>
        <v>1.6117999999999999</v>
      </c>
      <c r="K533" s="12">
        <f t="shared" si="782"/>
        <v>1.203340888134</v>
      </c>
      <c r="L533" s="12">
        <f t="shared" si="783"/>
        <v>1.465272164608</v>
      </c>
      <c r="M533" s="13">
        <f t="shared" si="784"/>
        <v>6.9348341131729788E-2</v>
      </c>
      <c r="N533" s="13">
        <f t="shared" si="785"/>
        <v>8.3449694408075328E-2</v>
      </c>
      <c r="O533" s="13">
        <f t="shared" si="786"/>
        <v>0.10161419392206368</v>
      </c>
      <c r="P533" s="13">
        <f t="shared" si="787"/>
        <v>0.12227651436119662</v>
      </c>
      <c r="Q533" s="13">
        <f t="shared" si="788"/>
        <v>5.0209214691762143E-2</v>
      </c>
      <c r="R533" s="13">
        <f t="shared" si="789"/>
        <v>7.4446224941539699E-2</v>
      </c>
      <c r="S533" s="13">
        <f t="shared" si="790"/>
        <v>5.3900157236360248E-2</v>
      </c>
      <c r="T533" s="13">
        <f t="shared" si="791"/>
        <v>7.3570164694666096E-2</v>
      </c>
      <c r="U533" s="13">
        <f t="shared" si="792"/>
        <v>8.9584186439375921E-2</v>
      </c>
      <c r="V533" s="13">
        <f t="shared" si="793"/>
        <v>1.0559770897704891E-2</v>
      </c>
      <c r="W533" s="13">
        <f t="shared" si="794"/>
        <v>2.0139600333231904E-2</v>
      </c>
      <c r="X533" s="13">
        <f t="shared" si="795"/>
        <v>2.9509995774614706E-2</v>
      </c>
      <c r="Y533" s="13">
        <f t="shared" si="796"/>
        <v>2.162008769312132E-2</v>
      </c>
      <c r="Z533" s="13">
        <f t="shared" si="797"/>
        <v>3.6361327055661329E-2</v>
      </c>
      <c r="AA533" s="13">
        <f t="shared" si="798"/>
        <v>4.3755071592890347E-2</v>
      </c>
      <c r="AB533" s="13">
        <f t="shared" si="799"/>
        <v>2.6326133355477722E-2</v>
      </c>
      <c r="AC533" s="13">
        <f t="shared" si="800"/>
        <v>1.1637012118388785E-3</v>
      </c>
      <c r="AD533" s="13">
        <f t="shared" si="801"/>
        <v>6.0587011379137721E-3</v>
      </c>
      <c r="AE533" s="13">
        <f t="shared" si="802"/>
        <v>8.8776461310638641E-3</v>
      </c>
      <c r="AF533" s="13">
        <f t="shared" si="803"/>
        <v>6.5040838815438951E-3</v>
      </c>
      <c r="AG533" s="13">
        <f t="shared" si="804"/>
        <v>3.1767510226339431E-3</v>
      </c>
      <c r="AH533" s="13">
        <f t="shared" si="805"/>
        <v>1.3319810100717075E-2</v>
      </c>
      <c r="AI533" s="13">
        <f t="shared" si="806"/>
        <v>1.6028272116373109E-2</v>
      </c>
      <c r="AJ533" s="13">
        <f t="shared" si="807"/>
        <v>9.643737601884925E-3</v>
      </c>
      <c r="AK533" s="13">
        <f t="shared" si="808"/>
        <v>3.8682345902611506E-3</v>
      </c>
      <c r="AL533" s="13">
        <f t="shared" si="809"/>
        <v>8.2074538839374406E-5</v>
      </c>
      <c r="AM533" s="13">
        <f t="shared" si="810"/>
        <v>1.4581365616471271E-3</v>
      </c>
      <c r="AN533" s="13">
        <f t="shared" si="811"/>
        <v>2.1365669159787519E-3</v>
      </c>
      <c r="AO533" s="13">
        <f t="shared" si="812"/>
        <v>1.565326014903013E-3</v>
      </c>
      <c r="AP533" s="13">
        <f t="shared" si="813"/>
        <v>7.6454287939138447E-4</v>
      </c>
      <c r="AQ533" s="13">
        <f t="shared" si="814"/>
        <v>2.8006584995536165E-4</v>
      </c>
      <c r="AR533" s="13">
        <f t="shared" si="815"/>
        <v>3.9034293956890414E-3</v>
      </c>
      <c r="AS533" s="13">
        <f t="shared" si="816"/>
        <v>4.6971561957768141E-3</v>
      </c>
      <c r="AT533" s="13">
        <f t="shared" si="817"/>
        <v>2.8261400541650969E-3</v>
      </c>
      <c r="AU533" s="13">
        <f t="shared" si="818"/>
        <v>1.133603294256699E-3</v>
      </c>
      <c r="AV533" s="13">
        <f t="shared" si="819"/>
        <v>3.4102779872562122E-4</v>
      </c>
      <c r="AW533" s="13">
        <f t="shared" si="820"/>
        <v>4.0198784712167784E-6</v>
      </c>
      <c r="AX533" s="13">
        <f t="shared" si="821"/>
        <v>2.9243922418551832E-4</v>
      </c>
      <c r="AY533" s="13">
        <f t="shared" si="822"/>
        <v>4.2850305503859852E-4</v>
      </c>
      <c r="AZ533" s="13">
        <f t="shared" si="823"/>
        <v>3.1393679949877422E-4</v>
      </c>
      <c r="BA533" s="13">
        <f t="shared" si="824"/>
        <v>1.5333428458389226E-4</v>
      </c>
      <c r="BB533" s="13">
        <f t="shared" si="825"/>
        <v>5.6169114770214705E-5</v>
      </c>
      <c r="BC533" s="13">
        <f t="shared" si="826"/>
        <v>1.6460608076693536E-5</v>
      </c>
      <c r="BD533" s="13">
        <f t="shared" si="827"/>
        <v>9.5326440666929676E-4</v>
      </c>
      <c r="BE533" s="13">
        <f t="shared" si="828"/>
        <v>1.1471020377479622E-3</v>
      </c>
      <c r="BF533" s="13">
        <f t="shared" si="829"/>
        <v>6.9017739244197718E-4</v>
      </c>
      <c r="BG533" s="13">
        <f t="shared" si="830"/>
        <v>2.7683955879704561E-4</v>
      </c>
      <c r="BH533" s="13">
        <f t="shared" si="831"/>
        <v>8.3283090138365408E-5</v>
      </c>
      <c r="BI533" s="13">
        <f t="shared" si="832"/>
        <v>2.0043589530728922E-5</v>
      </c>
      <c r="BJ533" s="14">
        <f t="shared" si="833"/>
        <v>0.31058142107665626</v>
      </c>
      <c r="BK533" s="14">
        <f t="shared" si="834"/>
        <v>0.25775906243270841</v>
      </c>
      <c r="BL533" s="14">
        <f t="shared" si="835"/>
        <v>0.39465793147452233</v>
      </c>
      <c r="BM533" s="14">
        <f t="shared" si="836"/>
        <v>0.49759107540661363</v>
      </c>
      <c r="BN533" s="14">
        <f t="shared" si="837"/>
        <v>0.50134418345636733</v>
      </c>
    </row>
    <row r="534" spans="1:66" x14ac:dyDescent="0.25">
      <c r="A534" t="s">
        <v>347</v>
      </c>
      <c r="B534" t="s">
        <v>258</v>
      </c>
      <c r="C534" t="s">
        <v>255</v>
      </c>
      <c r="D534" s="11">
        <v>44429</v>
      </c>
      <c r="E534" s="10">
        <f>VLOOKUP(A534,home!$A$2:$E$405,3,FALSE)</f>
        <v>1.1809000000000001</v>
      </c>
      <c r="F534" s="10">
        <f>VLOOKUP(B534,home!$B$2:$E$405,3,FALSE)</f>
        <v>1.8348</v>
      </c>
      <c r="G534" s="10">
        <f>VLOOKUP(C534,away!$B$2:$E$405,4,FALSE)</f>
        <v>1.2376</v>
      </c>
      <c r="H534" s="10">
        <f>VLOOKUP(A534,away!$A$2:$E$405,3,FALSE)</f>
        <v>0.92459999999999998</v>
      </c>
      <c r="I534" s="10">
        <f>VLOOKUP(C534,away!$B$2:$E$405,3,FALSE)</f>
        <v>0.83199999999999996</v>
      </c>
      <c r="J534" s="10">
        <f>VLOOKUP(B534,home!$B$2:$E$405,4,FALSE)</f>
        <v>0.81120000000000003</v>
      </c>
      <c r="K534" s="12">
        <f t="shared" si="782"/>
        <v>2.6815268800320005</v>
      </c>
      <c r="L534" s="12">
        <f t="shared" si="783"/>
        <v>0.62402955263999993</v>
      </c>
      <c r="M534" s="13">
        <f t="shared" si="784"/>
        <v>3.6678796876186276E-2</v>
      </c>
      <c r="N534" s="13">
        <f t="shared" si="785"/>
        <v>9.8355179750727259E-2</v>
      </c>
      <c r="O534" s="13">
        <f t="shared" si="786"/>
        <v>2.2888653206019946E-2</v>
      </c>
      <c r="P534" s="13">
        <f t="shared" si="787"/>
        <v>6.1376538819673102E-2</v>
      </c>
      <c r="Q534" s="13">
        <f t="shared" si="788"/>
        <v>0.13187102914597718</v>
      </c>
      <c r="R534" s="13">
        <f t="shared" si="789"/>
        <v>7.1415980103423623E-3</v>
      </c>
      <c r="S534" s="13">
        <f t="shared" si="790"/>
        <v>2.5676138793477021E-2</v>
      </c>
      <c r="T534" s="13">
        <f t="shared" si="791"/>
        <v>8.2291419324140511E-2</v>
      </c>
      <c r="U534" s="13">
        <f t="shared" si="792"/>
        <v>1.9150387031116094E-2</v>
      </c>
      <c r="V534" s="13">
        <f t="shared" si="793"/>
        <v>4.7739131887644991E-3</v>
      </c>
      <c r="W534" s="13">
        <f t="shared" si="794"/>
        <v>0.11787190311747371</v>
      </c>
      <c r="X534" s="13">
        <f t="shared" si="795"/>
        <v>7.355555097122253E-2</v>
      </c>
      <c r="Y534" s="13">
        <f t="shared" si="796"/>
        <v>2.295041878338035E-2</v>
      </c>
      <c r="Z534" s="13">
        <f t="shared" si="797"/>
        <v>1.4855227371762198E-3</v>
      </c>
      <c r="AA534" s="13">
        <f t="shared" si="798"/>
        <v>3.983469150636746E-3</v>
      </c>
      <c r="AB534" s="13">
        <f t="shared" si="799"/>
        <v>5.34088980160534E-3</v>
      </c>
      <c r="AC534" s="13">
        <f t="shared" si="800"/>
        <v>4.9927732966036184E-4</v>
      </c>
      <c r="AD534" s="13">
        <f t="shared" si="801"/>
        <v>7.9019169152508395E-2</v>
      </c>
      <c r="AE534" s="13">
        <f t="shared" si="802"/>
        <v>4.931029677622429E-2</v>
      </c>
      <c r="AF534" s="13">
        <f t="shared" si="803"/>
        <v>1.5385541218906434E-2</v>
      </c>
      <c r="AG534" s="13">
        <f t="shared" si="804"/>
        <v>3.2003441346528218E-3</v>
      </c>
      <c r="AH534" s="13">
        <f t="shared" si="805"/>
        <v>2.3175252227915609E-4</v>
      </c>
      <c r="AI534" s="13">
        <f t="shared" si="806"/>
        <v>6.2145061800677212E-4</v>
      </c>
      <c r="AJ534" s="13">
        <f t="shared" si="807"/>
        <v>8.3321826839882925E-4</v>
      </c>
      <c r="AK534" s="13">
        <f t="shared" si="808"/>
        <v>7.4476572788172624E-4</v>
      </c>
      <c r="AL534" s="13">
        <f t="shared" si="809"/>
        <v>3.3418669111884102E-5</v>
      </c>
      <c r="AM534" s="13">
        <f t="shared" si="810"/>
        <v>4.2378405224049343E-2</v>
      </c>
      <c r="AN534" s="13">
        <f t="shared" si="811"/>
        <v>2.6445377253560148E-2</v>
      </c>
      <c r="AO534" s="13">
        <f t="shared" si="812"/>
        <v>8.2513484684675828E-3</v>
      </c>
      <c r="AP534" s="13">
        <f t="shared" si="813"/>
        <v>1.7163617644848587E-3</v>
      </c>
      <c r="AQ534" s="13">
        <f t="shared" si="814"/>
        <v>2.6776511601497177E-4</v>
      </c>
      <c r="AR534" s="13">
        <f t="shared" si="815"/>
        <v>2.8924084560210677E-5</v>
      </c>
      <c r="AS534" s="13">
        <f t="shared" si="816"/>
        <v>7.756071022852349E-5</v>
      </c>
      <c r="AT534" s="13">
        <f t="shared" si="817"/>
        <v>1.0399056465607937E-4</v>
      </c>
      <c r="AU534" s="13">
        <f t="shared" si="818"/>
        <v>9.2951164798327503E-5</v>
      </c>
      <c r="AV534" s="13">
        <f t="shared" si="819"/>
        <v>6.2312761734249878E-5</v>
      </c>
      <c r="AW534" s="13">
        <f t="shared" si="820"/>
        <v>1.5533665956104591E-6</v>
      </c>
      <c r="AX534" s="13">
        <f t="shared" si="821"/>
        <v>1.8939805456862805E-2</v>
      </c>
      <c r="AY534" s="13">
        <f t="shared" si="822"/>
        <v>1.1818998326334724E-2</v>
      </c>
      <c r="AZ534" s="13">
        <f t="shared" si="823"/>
        <v>3.6877021191177822E-3</v>
      </c>
      <c r="BA534" s="13">
        <f t="shared" si="824"/>
        <v>7.670783678875501E-4</v>
      </c>
      <c r="BB534" s="13">
        <f t="shared" si="825"/>
        <v>1.1966989268817227E-4</v>
      </c>
      <c r="BC534" s="13">
        <f t="shared" si="826"/>
        <v>1.4935509919735387E-5</v>
      </c>
      <c r="BD534" s="13">
        <f t="shared" si="827"/>
        <v>3.0082472581049664E-6</v>
      </c>
      <c r="BE534" s="13">
        <f t="shared" si="828"/>
        <v>8.0666958843910303E-6</v>
      </c>
      <c r="BF534" s="13">
        <f t="shared" si="829"/>
        <v>1.0815530923519034E-5</v>
      </c>
      <c r="BG534" s="13">
        <f t="shared" si="830"/>
        <v>9.6673789644112052E-6</v>
      </c>
      <c r="BH534" s="13">
        <f t="shared" si="831"/>
        <v>6.4808341381311425E-6</v>
      </c>
      <c r="BI534" s="13">
        <f t="shared" si="832"/>
        <v>3.4757061892855364E-6</v>
      </c>
      <c r="BJ534" s="14">
        <f t="shared" si="833"/>
        <v>0.78821829987460112</v>
      </c>
      <c r="BK534" s="14">
        <f t="shared" si="834"/>
        <v>0.1408570820032079</v>
      </c>
      <c r="BL534" s="14">
        <f t="shared" si="835"/>
        <v>6.1343438015622198E-2</v>
      </c>
      <c r="BM534" s="14">
        <f t="shared" si="836"/>
        <v>0.62177510186194229</v>
      </c>
      <c r="BN534" s="14">
        <f t="shared" si="837"/>
        <v>0.35831179580892608</v>
      </c>
    </row>
    <row r="535" spans="1:66" x14ac:dyDescent="0.25">
      <c r="A535" t="s">
        <v>347</v>
      </c>
      <c r="B535" t="s">
        <v>250</v>
      </c>
      <c r="C535" t="s">
        <v>247</v>
      </c>
      <c r="D535" s="11">
        <v>44429</v>
      </c>
      <c r="E535" s="10">
        <f>VLOOKUP(A535,home!$A$2:$E$405,3,FALSE)</f>
        <v>1.1809000000000001</v>
      </c>
      <c r="F535" s="10">
        <f>VLOOKUP(B535,home!$B$2:$E$405,3,FALSE)</f>
        <v>0.7762</v>
      </c>
      <c r="G535" s="10">
        <f>VLOOKUP(C535,away!$B$2:$E$405,4,FALSE)</f>
        <v>0.5645</v>
      </c>
      <c r="H535" s="10">
        <f>VLOOKUP(A535,away!$A$2:$E$405,3,FALSE)</f>
        <v>0.92459999999999998</v>
      </c>
      <c r="I535" s="10">
        <f>VLOOKUP(C535,away!$B$2:$E$405,3,FALSE)</f>
        <v>1.5322</v>
      </c>
      <c r="J535" s="10">
        <f>VLOOKUP(B535,home!$B$2:$E$405,4,FALSE)</f>
        <v>0.99139999999999995</v>
      </c>
      <c r="K535" s="12">
        <f t="shared" si="782"/>
        <v>0.51742893041000004</v>
      </c>
      <c r="L535" s="12">
        <f t="shared" si="783"/>
        <v>1.4044887397679997</v>
      </c>
      <c r="M535" s="13">
        <f t="shared" si="784"/>
        <v>0.1463260877294921</v>
      </c>
      <c r="N535" s="13">
        <f t="shared" si="785"/>
        <v>7.5713351064950918E-2</v>
      </c>
      <c r="O535" s="13">
        <f t="shared" si="786"/>
        <v>0.20551334255037615</v>
      </c>
      <c r="P535" s="13">
        <f t="shared" si="787"/>
        <v>0.10633854902082507</v>
      </c>
      <c r="Q535" s="13">
        <f t="shared" si="788"/>
        <v>1.9588139129647193E-2</v>
      </c>
      <c r="R535" s="13">
        <f t="shared" si="789"/>
        <v>0.14432058774204351</v>
      </c>
      <c r="S535" s="13">
        <f t="shared" si="790"/>
        <v>1.93196701683826E-2</v>
      </c>
      <c r="T535" s="13">
        <f t="shared" si="791"/>
        <v>2.7511320840598433E-2</v>
      </c>
      <c r="U535" s="13">
        <f t="shared" si="792"/>
        <v>7.4675647351508126E-2</v>
      </c>
      <c r="V535" s="13">
        <f t="shared" si="793"/>
        <v>1.5600056354686004E-3</v>
      </c>
      <c r="W535" s="13">
        <f t="shared" si="794"/>
        <v>3.378489959525206E-3</v>
      </c>
      <c r="X535" s="13">
        <f t="shared" si="795"/>
        <v>4.7450511055723982E-3</v>
      </c>
      <c r="Y535" s="13">
        <f t="shared" si="796"/>
        <v>3.3321854237000651E-3</v>
      </c>
      <c r="Z535" s="13">
        <f t="shared" si="797"/>
        <v>6.7565546800133228E-2</v>
      </c>
      <c r="AA535" s="13">
        <f t="shared" si="798"/>
        <v>3.496036861335973E-2</v>
      </c>
      <c r="AB535" s="13">
        <f t="shared" si="799"/>
        <v>9.0447530691750294E-3</v>
      </c>
      <c r="AC535" s="13">
        <f t="shared" si="800"/>
        <v>7.0855758837204904E-5</v>
      </c>
      <c r="AD535" s="13">
        <f t="shared" si="801"/>
        <v>4.3703211153951283E-4</v>
      </c>
      <c r="AE535" s="13">
        <f t="shared" si="802"/>
        <v>6.1380667957427841E-4</v>
      </c>
      <c r="AF535" s="13">
        <f t="shared" si="803"/>
        <v>4.3104228492822931E-4</v>
      </c>
      <c r="AG535" s="13">
        <f t="shared" si="804"/>
        <v>2.0179801184852254E-4</v>
      </c>
      <c r="AH535" s="13">
        <f t="shared" si="805"/>
        <v>2.3723762419263755E-2</v>
      </c>
      <c r="AI535" s="13">
        <f t="shared" si="806"/>
        <v>1.2275361013900598E-2</v>
      </c>
      <c r="AJ535" s="13">
        <f t="shared" si="807"/>
        <v>3.1758134599095995E-3</v>
      </c>
      <c r="AK535" s="13">
        <f t="shared" si="808"/>
        <v>5.477525872475687E-4</v>
      </c>
      <c r="AL535" s="13">
        <f t="shared" si="809"/>
        <v>2.0597006867147307E-6</v>
      </c>
      <c r="AM535" s="13">
        <f t="shared" si="810"/>
        <v>4.5226611605742807E-5</v>
      </c>
      <c r="AN535" s="13">
        <f t="shared" si="811"/>
        <v>6.3520266738126515E-5</v>
      </c>
      <c r="AO535" s="13">
        <f t="shared" si="812"/>
        <v>4.4606749690379247E-5</v>
      </c>
      <c r="AP535" s="13">
        <f t="shared" si="813"/>
        <v>2.0883225885929112E-5</v>
      </c>
      <c r="AQ535" s="13">
        <f t="shared" si="814"/>
        <v>7.3325639017047705E-6</v>
      </c>
      <c r="AR535" s="13">
        <f t="shared" si="815"/>
        <v>6.6639514365574321E-3</v>
      </c>
      <c r="AS535" s="13">
        <f t="shared" si="816"/>
        <v>3.4481212641220946E-3</v>
      </c>
      <c r="AT535" s="13">
        <f t="shared" si="817"/>
        <v>8.9207884880933622E-4</v>
      </c>
      <c r="AU535" s="13">
        <f t="shared" si="818"/>
        <v>1.5386246819359969E-4</v>
      </c>
      <c r="AV535" s="13">
        <f t="shared" si="819"/>
        <v>1.9903223086914233E-5</v>
      </c>
      <c r="AW535" s="13">
        <f t="shared" si="820"/>
        <v>4.1578668924585972E-8</v>
      </c>
      <c r="AX535" s="13">
        <f t="shared" si="821"/>
        <v>3.9002595448713313E-6</v>
      </c>
      <c r="AY535" s="13">
        <f t="shared" si="822"/>
        <v>5.4778706129444496E-6</v>
      </c>
      <c r="AZ535" s="13">
        <f t="shared" si="823"/>
        <v>3.8468037968932546E-6</v>
      </c>
      <c r="BA535" s="13">
        <f t="shared" si="824"/>
        <v>1.8009308722777874E-6</v>
      </c>
      <c r="BB535" s="13">
        <f t="shared" si="825"/>
        <v>6.323467828036792E-7</v>
      </c>
      <c r="BC535" s="13">
        <f t="shared" si="826"/>
        <v>1.7762478721525757E-7</v>
      </c>
      <c r="BD535" s="13">
        <f t="shared" si="827"/>
        <v>1.559907459167614E-3</v>
      </c>
      <c r="BE535" s="13">
        <f t="shared" si="828"/>
        <v>8.0714124813567926E-4</v>
      </c>
      <c r="BF535" s="13">
        <f t="shared" si="829"/>
        <v>2.0881911635631844E-4</v>
      </c>
      <c r="BG535" s="13">
        <f t="shared" si="830"/>
        <v>3.6016350675137077E-5</v>
      </c>
      <c r="BH535" s="13">
        <f t="shared" si="831"/>
        <v>4.6589754517769136E-6</v>
      </c>
      <c r="BI535" s="13">
        <f t="shared" si="832"/>
        <v>4.8213773696387521E-7</v>
      </c>
      <c r="BJ535" s="14">
        <f t="shared" si="833"/>
        <v>0.13614962186610358</v>
      </c>
      <c r="BK535" s="14">
        <f t="shared" si="834"/>
        <v>0.27362270588430521</v>
      </c>
      <c r="BL535" s="14">
        <f t="shared" si="835"/>
        <v>0.52203233133507676</v>
      </c>
      <c r="BM535" s="14">
        <f t="shared" si="836"/>
        <v>0.30156471235634008</v>
      </c>
      <c r="BN535" s="14">
        <f t="shared" si="837"/>
        <v>0.69780005723733496</v>
      </c>
    </row>
    <row r="536" spans="1:66" x14ac:dyDescent="0.25">
      <c r="A536" t="s">
        <v>348</v>
      </c>
      <c r="B536" t="s">
        <v>261</v>
      </c>
      <c r="C536" t="s">
        <v>270</v>
      </c>
      <c r="D536" s="11">
        <v>44429</v>
      </c>
      <c r="E536" s="10">
        <f>VLOOKUP(A536,home!$A$2:$E$405,3,FALSE)</f>
        <v>1.5417000000000001</v>
      </c>
      <c r="F536" s="10">
        <f>VLOOKUP(B536,home!$B$2:$E$405,3,FALSE)</f>
        <v>0.79279999999999995</v>
      </c>
      <c r="G536" s="10">
        <f>VLOOKUP(C536,away!$B$2:$E$405,4,FALSE)</f>
        <v>1.1531</v>
      </c>
      <c r="H536" s="10">
        <f>VLOOKUP(A536,away!$A$2:$E$405,3,FALSE)</f>
        <v>1.125</v>
      </c>
      <c r="I536" s="10">
        <f>VLOOKUP(C536,away!$B$2:$E$405,3,FALSE)</f>
        <v>0.59260000000000002</v>
      </c>
      <c r="J536" s="10">
        <f>VLOOKUP(B536,home!$B$2:$E$405,4,FALSE)</f>
        <v>1.0864</v>
      </c>
      <c r="K536" s="12">
        <f t="shared" si="782"/>
        <v>1.409387729256</v>
      </c>
      <c r="L536" s="12">
        <f t="shared" si="783"/>
        <v>0.72427572000000007</v>
      </c>
      <c r="M536" s="13">
        <f t="shared" si="784"/>
        <v>0.11840273593311569</v>
      </c>
      <c r="N536" s="13">
        <f t="shared" si="785"/>
        <v>0.16687536313447174</v>
      </c>
      <c r="O536" s="13">
        <f t="shared" si="786"/>
        <v>8.5756226817927245E-2</v>
      </c>
      <c r="P536" s="13">
        <f t="shared" si="787"/>
        <v>0.12086377378448097</v>
      </c>
      <c r="Q536" s="13">
        <f t="shared" si="788"/>
        <v>0.11759604455843177</v>
      </c>
      <c r="R536" s="13">
        <f t="shared" si="789"/>
        <v>3.1055576461518783E-2</v>
      </c>
      <c r="S536" s="13">
        <f t="shared" si="790"/>
        <v>3.0843991269082889E-2</v>
      </c>
      <c r="T536" s="13">
        <f t="shared" si="791"/>
        <v>8.5171959841710249E-2</v>
      </c>
      <c r="U536" s="13">
        <f t="shared" si="792"/>
        <v>4.3769348389836038E-2</v>
      </c>
      <c r="V536" s="13">
        <f t="shared" si="793"/>
        <v>3.4983436958029601E-3</v>
      </c>
      <c r="W536" s="13">
        <f t="shared" si="794"/>
        <v>5.5246140736565176E-2</v>
      </c>
      <c r="X536" s="13">
        <f t="shared" si="795"/>
        <v>4.0013438359197073E-2</v>
      </c>
      <c r="Y536" s="13">
        <f t="shared" si="796"/>
        <v>1.449038093864154E-2</v>
      </c>
      <c r="Z536" s="13">
        <f t="shared" si="797"/>
        <v>7.4976000005605248E-3</v>
      </c>
      <c r="AA536" s="13">
        <f t="shared" si="798"/>
        <v>1.0567025439659783E-2</v>
      </c>
      <c r="AB536" s="13">
        <f t="shared" si="799"/>
        <v>7.4465179946962435E-3</v>
      </c>
      <c r="AC536" s="13">
        <f t="shared" si="800"/>
        <v>2.2319111639275245E-4</v>
      </c>
      <c r="AD536" s="13">
        <f t="shared" si="801"/>
        <v>1.9465808210716237E-2</v>
      </c>
      <c r="AE536" s="13">
        <f t="shared" si="802"/>
        <v>1.4098612257198414E-2</v>
      </c>
      <c r="AF536" s="13">
        <f t="shared" si="803"/>
        <v>5.1056412717916033E-3</v>
      </c>
      <c r="AG536" s="13">
        <f t="shared" si="804"/>
        <v>1.2326306693961934E-3</v>
      </c>
      <c r="AH536" s="13">
        <f t="shared" si="805"/>
        <v>1.3575824096694934E-3</v>
      </c>
      <c r="AI536" s="13">
        <f t="shared" si="806"/>
        <v>1.9133599896419761E-3</v>
      </c>
      <c r="AJ536" s="13">
        <f t="shared" si="807"/>
        <v>1.3483330455253944E-3</v>
      </c>
      <c r="AK536" s="13">
        <f t="shared" si="808"/>
        <v>6.3344134977128734E-4</v>
      </c>
      <c r="AL536" s="13">
        <f t="shared" si="809"/>
        <v>9.1132085385721806E-6</v>
      </c>
      <c r="AM536" s="13">
        <f t="shared" si="810"/>
        <v>5.4869742464468364E-3</v>
      </c>
      <c r="AN536" s="13">
        <f t="shared" si="811"/>
        <v>3.97408222296674E-3</v>
      </c>
      <c r="AO536" s="13">
        <f t="shared" si="812"/>
        <v>1.4391656316892179E-3</v>
      </c>
      <c r="AP536" s="13">
        <f t="shared" si="813"/>
        <v>3.4745090803032114E-4</v>
      </c>
      <c r="AQ536" s="13">
        <f t="shared" si="814"/>
        <v>6.2912564144578651E-5</v>
      </c>
      <c r="AR536" s="13">
        <f t="shared" si="815"/>
        <v>1.9665279544454155E-4</v>
      </c>
      <c r="AS536" s="13">
        <f t="shared" si="816"/>
        <v>2.7716003682342705E-4</v>
      </c>
      <c r="AT536" s="13">
        <f t="shared" si="817"/>
        <v>1.9531297746953961E-4</v>
      </c>
      <c r="AU536" s="13">
        <f t="shared" si="818"/>
        <v>9.1757237936674225E-5</v>
      </c>
      <c r="AV536" s="13">
        <f t="shared" si="819"/>
        <v>3.2330381304592932E-5</v>
      </c>
      <c r="AW536" s="13">
        <f t="shared" si="820"/>
        <v>2.5840637290842766E-7</v>
      </c>
      <c r="AX536" s="13">
        <f t="shared" si="821"/>
        <v>1.2888790289476428E-3</v>
      </c>
      <c r="AY536" s="13">
        <f t="shared" si="822"/>
        <v>9.3350378668395487E-4</v>
      </c>
      <c r="AZ536" s="13">
        <f t="shared" si="823"/>
        <v>3.3805706361162395E-4</v>
      </c>
      <c r="BA536" s="13">
        <f t="shared" si="824"/>
        <v>8.1615507716131599E-5</v>
      </c>
      <c r="BB536" s="13">
        <f t="shared" si="825"/>
        <v>1.4778032653566691E-5</v>
      </c>
      <c r="BC536" s="13">
        <f t="shared" si="826"/>
        <v>2.140674048069106E-6</v>
      </c>
      <c r="BD536" s="13">
        <f t="shared" si="827"/>
        <v>2.3738474168434669E-5</v>
      </c>
      <c r="BE536" s="13">
        <f t="shared" si="828"/>
        <v>3.3456714204252352E-5</v>
      </c>
      <c r="BF536" s="13">
        <f t="shared" si="829"/>
        <v>2.3576741230349092E-5</v>
      </c>
      <c r="BG536" s="13">
        <f t="shared" si="830"/>
        <v>1.1076256595299338E-5</v>
      </c>
      <c r="BH536" s="13">
        <f t="shared" si="831"/>
        <v>3.9026850328764299E-6</v>
      </c>
      <c r="BI536" s="13">
        <f t="shared" si="832"/>
        <v>1.1000792792974189E-6</v>
      </c>
      <c r="BJ536" s="14">
        <f t="shared" si="833"/>
        <v>0.53326557964505883</v>
      </c>
      <c r="BK536" s="14">
        <f t="shared" si="834"/>
        <v>0.2747746527940978</v>
      </c>
      <c r="BL536" s="14">
        <f t="shared" si="835"/>
        <v>0.18473747627773551</v>
      </c>
      <c r="BM536" s="14">
        <f t="shared" si="836"/>
        <v>0.35879234264719528</v>
      </c>
      <c r="BN536" s="14">
        <f t="shared" si="837"/>
        <v>0.6405497206899462</v>
      </c>
    </row>
    <row r="537" spans="1:66" s="10" customFormat="1" x14ac:dyDescent="0.25">
      <c r="A537" t="s">
        <v>348</v>
      </c>
      <c r="B537" t="s">
        <v>262</v>
      </c>
      <c r="C537" t="s">
        <v>260</v>
      </c>
      <c r="D537" s="11">
        <v>44429</v>
      </c>
      <c r="E537" s="10">
        <f>VLOOKUP(A537,home!$A$2:$E$405,3,FALSE)</f>
        <v>1.5417000000000001</v>
      </c>
      <c r="F537" s="10">
        <f>VLOOKUP(B537,home!$B$2:$E$405,3,FALSE)</f>
        <v>0.72070000000000001</v>
      </c>
      <c r="G537" s="10">
        <f>VLOOKUP(C537,away!$B$2:$E$405,4,FALSE)</f>
        <v>1.0810999999999999</v>
      </c>
      <c r="H537" s="10">
        <f>VLOOKUP(A537,away!$A$2:$E$405,3,FALSE)</f>
        <v>1.125</v>
      </c>
      <c r="I537" s="10">
        <f>VLOOKUP(C537,away!$B$2:$E$405,3,FALSE)</f>
        <v>0.88890000000000002</v>
      </c>
      <c r="J537" s="10">
        <f>VLOOKUP(B537,home!$B$2:$E$405,4,FALSE)</f>
        <v>0.49380000000000002</v>
      </c>
      <c r="K537" s="12">
        <f t="shared" si="782"/>
        <v>1.2012136587090001</v>
      </c>
      <c r="L537" s="12">
        <f t="shared" si="783"/>
        <v>0.49380617250000003</v>
      </c>
      <c r="M537" s="13">
        <f t="shared" si="784"/>
        <v>0.1835955880691372</v>
      </c>
      <c r="N537" s="13">
        <f t="shared" si="785"/>
        <v>0.22053752806735871</v>
      </c>
      <c r="O537" s="13">
        <f t="shared" si="786"/>
        <v>9.0660634632307308E-2</v>
      </c>
      <c r="P537" s="13">
        <f t="shared" si="787"/>
        <v>0.10890279262755374</v>
      </c>
      <c r="Q537" s="13">
        <f t="shared" si="788"/>
        <v>0.13245634548621543</v>
      </c>
      <c r="R537" s="13">
        <f t="shared" si="789"/>
        <v>2.2384390492100309E-2</v>
      </c>
      <c r="S537" s="13">
        <f t="shared" si="790"/>
        <v>1.6149378052611327E-2</v>
      </c>
      <c r="T537" s="13">
        <f t="shared" si="791"/>
        <v>6.5407760987885699E-2</v>
      </c>
      <c r="U537" s="13">
        <f t="shared" si="792"/>
        <v>2.6888435600986766E-2</v>
      </c>
      <c r="V537" s="13">
        <f t="shared" si="793"/>
        <v>1.0643637328856942E-3</v>
      </c>
      <c r="W537" s="13">
        <f t="shared" si="794"/>
        <v>5.3036123793573399E-2</v>
      </c>
      <c r="X537" s="13">
        <f t="shared" si="795"/>
        <v>2.6189565294740664E-2</v>
      </c>
      <c r="Y537" s="13">
        <f t="shared" si="796"/>
        <v>6.4662844988173608E-3</v>
      </c>
      <c r="Z537" s="13">
        <f t="shared" si="797"/>
        <v>3.6845167308831497E-3</v>
      </c>
      <c r="AA537" s="13">
        <f t="shared" si="798"/>
        <v>4.4258918228786718E-3</v>
      </c>
      <c r="AB537" s="13">
        <f t="shared" si="799"/>
        <v>2.6582208548051687E-3</v>
      </c>
      <c r="AC537" s="13">
        <f t="shared" si="800"/>
        <v>3.9459071464414189E-5</v>
      </c>
      <c r="AD537" s="13">
        <f t="shared" si="801"/>
        <v>1.5926929076455439E-2</v>
      </c>
      <c r="AE537" s="13">
        <f t="shared" si="802"/>
        <v>7.8648158869234208E-3</v>
      </c>
      <c r="AF537" s="13">
        <f t="shared" si="803"/>
        <v>1.9418473152694234E-3</v>
      </c>
      <c r="AG537" s="13">
        <f t="shared" si="804"/>
        <v>3.1963206344419839E-4</v>
      </c>
      <c r="AH537" s="13">
        <f t="shared" si="805"/>
        <v>4.5485927609740514E-4</v>
      </c>
      <c r="AI537" s="13">
        <f t="shared" si="806"/>
        <v>5.4638317523869129E-4</v>
      </c>
      <c r="AJ537" s="13">
        <f t="shared" si="807"/>
        <v>3.2816146649275463E-4</v>
      </c>
      <c r="AK537" s="13">
        <f t="shared" si="808"/>
        <v>1.3139734527102426E-4</v>
      </c>
      <c r="AL537" s="13">
        <f t="shared" si="809"/>
        <v>9.3623231846872257E-7</v>
      </c>
      <c r="AM537" s="13">
        <f t="shared" si="810"/>
        <v>3.8263289495855564E-3</v>
      </c>
      <c r="AN537" s="13">
        <f t="shared" si="811"/>
        <v>1.8894648533207895E-3</v>
      </c>
      <c r="AO537" s="13">
        <f t="shared" si="812"/>
        <v>4.6651470364580646E-4</v>
      </c>
      <c r="AP537" s="13">
        <f t="shared" si="813"/>
        <v>7.6789280074102514E-5</v>
      </c>
      <c r="AQ537" s="13">
        <f t="shared" si="814"/>
        <v>9.4797551206057693E-6</v>
      </c>
      <c r="AR537" s="13">
        <f t="shared" si="815"/>
        <v>4.4922463631156092E-5</v>
      </c>
      <c r="AS537" s="13">
        <f t="shared" si="816"/>
        <v>5.3961476896602999E-5</v>
      </c>
      <c r="AT537" s="13">
        <f t="shared" si="817"/>
        <v>3.2409631546154844E-5</v>
      </c>
      <c r="AU537" s="13">
        <f t="shared" si="818"/>
        <v>1.2976964028989097E-5</v>
      </c>
      <c r="AV537" s="13">
        <f t="shared" si="819"/>
        <v>3.8970266100492701E-6</v>
      </c>
      <c r="AW537" s="13">
        <f t="shared" si="820"/>
        <v>1.5426162575537471E-8</v>
      </c>
      <c r="AX537" s="13">
        <f t="shared" si="821"/>
        <v>7.6603976615930488E-4</v>
      </c>
      <c r="AY537" s="13">
        <f t="shared" si="822"/>
        <v>3.782751649099214E-4</v>
      </c>
      <c r="AZ537" s="13">
        <f t="shared" si="823"/>
        <v>9.33973056679873E-5</v>
      </c>
      <c r="BA537" s="13">
        <f t="shared" si="824"/>
        <v>1.5373388677907127E-5</v>
      </c>
      <c r="BB537" s="13">
        <f t="shared" si="825"/>
        <v>1.8978685553480385E-6</v>
      </c>
      <c r="BC537" s="13">
        <f t="shared" si="826"/>
        <v>1.8743584144490391E-7</v>
      </c>
      <c r="BD537" s="13">
        <f t="shared" si="827"/>
        <v>3.697164970828605E-6</v>
      </c>
      <c r="BE537" s="13">
        <f t="shared" si="828"/>
        <v>4.4410850614597818E-6</v>
      </c>
      <c r="BF537" s="13">
        <f t="shared" si="829"/>
        <v>2.6673460176569958E-6</v>
      </c>
      <c r="BG537" s="13">
        <f t="shared" si="830"/>
        <v>1.0680174896375471E-6</v>
      </c>
      <c r="BH537" s="13">
        <f t="shared" si="831"/>
        <v>3.2072929907317987E-7</v>
      </c>
      <c r="BI537" s="13">
        <f t="shared" si="832"/>
        <v>7.7052882958973464E-8</v>
      </c>
      <c r="BJ537" s="14">
        <f t="shared" si="833"/>
        <v>0.53767058094224252</v>
      </c>
      <c r="BK537" s="14">
        <f t="shared" si="834"/>
        <v>0.31013079295088075</v>
      </c>
      <c r="BL537" s="14">
        <f t="shared" si="835"/>
        <v>0.14863881362461268</v>
      </c>
      <c r="BM537" s="14">
        <f t="shared" si="836"/>
        <v>0.24120916513519905</v>
      </c>
      <c r="BN537" s="14">
        <f t="shared" si="837"/>
        <v>0.75853727937467275</v>
      </c>
    </row>
    <row r="538" spans="1:66" x14ac:dyDescent="0.25">
      <c r="A538" t="s">
        <v>348</v>
      </c>
      <c r="B538" t="s">
        <v>271</v>
      </c>
      <c r="C538" t="s">
        <v>273</v>
      </c>
      <c r="D538" s="11">
        <v>44429</v>
      </c>
      <c r="E538" s="10">
        <f>VLOOKUP(A538,home!$A$2:$E$405,3,FALSE)</f>
        <v>1.5417000000000001</v>
      </c>
      <c r="F538" s="10">
        <f>VLOOKUP(B538,home!$B$2:$E$405,3,FALSE)</f>
        <v>0.79279999999999995</v>
      </c>
      <c r="G538" s="10">
        <f>VLOOKUP(C538,away!$B$2:$E$405,4,FALSE)</f>
        <v>0.64859999999999995</v>
      </c>
      <c r="H538" s="10">
        <f>VLOOKUP(A538,away!$A$2:$E$405,3,FALSE)</f>
        <v>1.125</v>
      </c>
      <c r="I538" s="10">
        <f>VLOOKUP(C538,away!$B$2:$E$405,3,FALSE)</f>
        <v>1.5802</v>
      </c>
      <c r="J538" s="10">
        <f>VLOOKUP(B538,home!$B$2:$E$405,4,FALSE)</f>
        <v>1.1852</v>
      </c>
      <c r="K538" s="12">
        <f t="shared" si="782"/>
        <v>0.79275768033599991</v>
      </c>
      <c r="L538" s="12">
        <f t="shared" si="783"/>
        <v>2.1069596700000002</v>
      </c>
      <c r="M538" s="13">
        <f t="shared" si="784"/>
        <v>5.5038774549200885E-2</v>
      </c>
      <c r="N538" s="13">
        <f t="shared" si="785"/>
        <v>4.3632411240160561E-2</v>
      </c>
      <c r="O538" s="13">
        <f t="shared" si="786"/>
        <v>0.11596447826138871</v>
      </c>
      <c r="P538" s="13">
        <f t="shared" si="787"/>
        <v>9.1931730787873006E-2</v>
      </c>
      <c r="Q538" s="13">
        <f t="shared" si="788"/>
        <v>1.7294964561108048E-2</v>
      </c>
      <c r="R538" s="13">
        <f t="shared" si="789"/>
        <v>0.12216623942466889</v>
      </c>
      <c r="S538" s="13">
        <f t="shared" si="790"/>
        <v>3.8388586932013483E-2</v>
      </c>
      <c r="T538" s="13">
        <f t="shared" si="791"/>
        <v>3.6439792824333912E-2</v>
      </c>
      <c r="U538" s="13">
        <f t="shared" si="792"/>
        <v>9.6848224581672887E-2</v>
      </c>
      <c r="V538" s="13">
        <f t="shared" si="793"/>
        <v>7.1245312823475923E-3</v>
      </c>
      <c r="W538" s="13">
        <f t="shared" si="794"/>
        <v>4.5702386623191153E-3</v>
      </c>
      <c r="X538" s="13">
        <f t="shared" si="795"/>
        <v>9.6293085437811239E-3</v>
      </c>
      <c r="Y538" s="13">
        <f t="shared" si="796"/>
        <v>1.0144282375866632E-2</v>
      </c>
      <c r="Z538" s="13">
        <f t="shared" si="797"/>
        <v>8.5799779834447129E-2</v>
      </c>
      <c r="AA538" s="13">
        <f t="shared" si="798"/>
        <v>6.8018434434895803E-2</v>
      </c>
      <c r="AB538" s="13">
        <f t="shared" si="799"/>
        <v>2.6961068151347148E-2</v>
      </c>
      <c r="AC538" s="13">
        <f t="shared" si="800"/>
        <v>7.4376030489770853E-4</v>
      </c>
      <c r="AD538" s="13">
        <f t="shared" si="801"/>
        <v>9.0577295013050086E-4</v>
      </c>
      <c r="AE538" s="13">
        <f t="shared" si="802"/>
        <v>1.9084270761018868E-3</v>
      </c>
      <c r="AF538" s="13">
        <f t="shared" si="803"/>
        <v>2.0104894412413484E-3</v>
      </c>
      <c r="AG538" s="13">
        <f t="shared" si="804"/>
        <v>1.4120067232187856E-3</v>
      </c>
      <c r="AH538" s="13">
        <f t="shared" si="805"/>
        <v>4.5194168951514853E-2</v>
      </c>
      <c r="AI538" s="13">
        <f t="shared" si="806"/>
        <v>3.5828024542716184E-2</v>
      </c>
      <c r="AJ538" s="13">
        <f t="shared" si="807"/>
        <v>1.4201470813752476E-2</v>
      </c>
      <c r="AK538" s="13">
        <f t="shared" si="808"/>
        <v>3.7527750198899407E-3</v>
      </c>
      <c r="AL538" s="13">
        <f t="shared" si="809"/>
        <v>4.9692365195696605E-5</v>
      </c>
      <c r="AM538" s="13">
        <f t="shared" si="810"/>
        <v>1.4361169257131028E-4</v>
      </c>
      <c r="AN538" s="13">
        <f t="shared" si="811"/>
        <v>3.0258404438818941E-4</v>
      </c>
      <c r="AO538" s="13">
        <f t="shared" si="812"/>
        <v>3.187661891557025E-4</v>
      </c>
      <c r="AP538" s="13">
        <f t="shared" si="813"/>
        <v>2.238758349035522E-4</v>
      </c>
      <c r="AQ538" s="13">
        <f t="shared" si="814"/>
        <v>1.1792433880734072E-4</v>
      </c>
      <c r="AR538" s="13">
        <f t="shared" si="815"/>
        <v>1.9044458260001611E-2</v>
      </c>
      <c r="AS538" s="13">
        <f t="shared" si="816"/>
        <v>1.5097640553454651E-2</v>
      </c>
      <c r="AT538" s="13">
        <f t="shared" si="817"/>
        <v>5.9843852518517149E-3</v>
      </c>
      <c r="AU538" s="13">
        <f t="shared" si="818"/>
        <v>1.5813891234983119E-3</v>
      </c>
      <c r="AV538" s="13">
        <f t="shared" si="819"/>
        <v>3.1341459331327533E-4</v>
      </c>
      <c r="AW538" s="13">
        <f t="shared" si="820"/>
        <v>2.3055993891985329E-6</v>
      </c>
      <c r="AX538" s="13">
        <f t="shared" si="821"/>
        <v>1.897487871199311E-5</v>
      </c>
      <c r="AY538" s="13">
        <f t="shared" si="822"/>
        <v>3.9979304189311033E-5</v>
      </c>
      <c r="AZ538" s="13">
        <f t="shared" si="823"/>
        <v>4.2117390780770207E-5</v>
      </c>
      <c r="BA538" s="13">
        <f t="shared" si="824"/>
        <v>2.957988126023755E-5</v>
      </c>
      <c r="BB538" s="13">
        <f t="shared" si="825"/>
        <v>1.5580904214677325E-5</v>
      </c>
      <c r="BC538" s="13">
        <f t="shared" si="826"/>
        <v>6.5656673604916347E-6</v>
      </c>
      <c r="BD538" s="13">
        <f t="shared" si="827"/>
        <v>6.6876509151369478E-3</v>
      </c>
      <c r="BE538" s="13">
        <f t="shared" si="828"/>
        <v>5.3016866263808932E-3</v>
      </c>
      <c r="BF538" s="13">
        <f t="shared" si="829"/>
        <v>2.101476395899055E-3</v>
      </c>
      <c r="BG538" s="13">
        <f t="shared" si="830"/>
        <v>5.5532051763126423E-4</v>
      </c>
      <c r="BH538" s="13">
        <f t="shared" si="831"/>
        <v>1.100586513500869E-4</v>
      </c>
      <c r="BI538" s="13">
        <f t="shared" si="832"/>
        <v>1.7449968229040697E-5</v>
      </c>
      <c r="BJ538" s="14">
        <f t="shared" si="833"/>
        <v>0.12920725452460549</v>
      </c>
      <c r="BK538" s="14">
        <f t="shared" si="834"/>
        <v>0.19331705552571765</v>
      </c>
      <c r="BL538" s="14">
        <f t="shared" si="835"/>
        <v>0.58572981503859367</v>
      </c>
      <c r="BM538" s="14">
        <f t="shared" si="836"/>
        <v>0.54798763239416381</v>
      </c>
      <c r="BN538" s="14">
        <f t="shared" si="837"/>
        <v>0.44602859882440016</v>
      </c>
    </row>
    <row r="539" spans="1:66" x14ac:dyDescent="0.25">
      <c r="A539" t="s">
        <v>348</v>
      </c>
      <c r="B539" t="s">
        <v>272</v>
      </c>
      <c r="C539" t="s">
        <v>263</v>
      </c>
      <c r="D539" s="11">
        <v>44429</v>
      </c>
      <c r="E539" s="10">
        <f>VLOOKUP(A539,home!$A$2:$E$405,3,FALSE)</f>
        <v>1.5417000000000001</v>
      </c>
      <c r="F539" s="10">
        <f>VLOOKUP(B539,home!$B$2:$E$405,3,FALSE)</f>
        <v>0.3604</v>
      </c>
      <c r="G539" s="10">
        <f>VLOOKUP(C539,away!$B$2:$E$405,4,FALSE)</f>
        <v>0.97299999999999998</v>
      </c>
      <c r="H539" s="10">
        <f>VLOOKUP(A539,away!$A$2:$E$405,3,FALSE)</f>
        <v>1.125</v>
      </c>
      <c r="I539" s="10">
        <f>VLOOKUP(C539,away!$B$2:$E$405,3,FALSE)</f>
        <v>1.5556000000000001</v>
      </c>
      <c r="J539" s="10">
        <f>VLOOKUP(B539,home!$B$2:$E$405,4,FALSE)</f>
        <v>0.79010000000000002</v>
      </c>
      <c r="K539" s="12">
        <f t="shared" si="782"/>
        <v>0.54062670563999993</v>
      </c>
      <c r="L539" s="12">
        <f t="shared" si="783"/>
        <v>1.382714505</v>
      </c>
      <c r="M539" s="13">
        <f t="shared" si="784"/>
        <v>0.14611793481516214</v>
      </c>
      <c r="N539" s="13">
        <f t="shared" si="785"/>
        <v>7.8995257734041355E-2</v>
      </c>
      <c r="O539" s="13">
        <f t="shared" si="786"/>
        <v>0.20203938790956918</v>
      </c>
      <c r="P539" s="13">
        <f t="shared" si="787"/>
        <v>0.10922788869507243</v>
      </c>
      <c r="Q539" s="13">
        <f t="shared" si="788"/>
        <v>2.135347297496875E-2</v>
      </c>
      <c r="R539" s="13">
        <f t="shared" si="789"/>
        <v>0.1396813961219415</v>
      </c>
      <c r="S539" s="13">
        <f t="shared" si="790"/>
        <v>2.0412846109335241E-2</v>
      </c>
      <c r="T539" s="13">
        <f t="shared" si="791"/>
        <v>2.9525756814614796E-2</v>
      </c>
      <c r="U539" s="13">
        <f t="shared" si="792"/>
        <v>7.5515493024601088E-2</v>
      </c>
      <c r="V539" s="13">
        <f t="shared" si="793"/>
        <v>1.6954737323812373E-3</v>
      </c>
      <c r="W539" s="13">
        <f t="shared" si="794"/>
        <v>3.8480859161433754E-3</v>
      </c>
      <c r="X539" s="13">
        <f t="shared" si="795"/>
        <v>5.3208042127376592E-3</v>
      </c>
      <c r="Y539" s="13">
        <f t="shared" si="796"/>
        <v>3.6785765816087341E-3</v>
      </c>
      <c r="Z539" s="13">
        <f t="shared" si="797"/>
        <v>6.4379830832153068E-2</v>
      </c>
      <c r="AA539" s="13">
        <f t="shared" si="798"/>
        <v>3.480545585244741E-2</v>
      </c>
      <c r="AB539" s="13">
        <f t="shared" si="799"/>
        <v>9.4083794679035489E-3</v>
      </c>
      <c r="AC539" s="13">
        <f t="shared" si="800"/>
        <v>7.921384546335139E-5</v>
      </c>
      <c r="AD539" s="13">
        <f t="shared" si="801"/>
        <v>5.2009450296606845E-4</v>
      </c>
      <c r="AE539" s="13">
        <f t="shared" si="802"/>
        <v>7.1914221322194843E-4</v>
      </c>
      <c r="AF539" s="13">
        <f t="shared" si="803"/>
        <v>4.9718418468989545E-4</v>
      </c>
      <c r="AG539" s="13">
        <f t="shared" si="804"/>
        <v>2.2915459460910576E-4</v>
      </c>
      <c r="AH539" s="13">
        <f t="shared" si="805"/>
        <v>2.2254731480266084E-2</v>
      </c>
      <c r="AI539" s="13">
        <f t="shared" si="806"/>
        <v>1.2031502165079052E-2</v>
      </c>
      <c r="AJ539" s="13">
        <f t="shared" si="807"/>
        <v>3.2522756897036065E-3</v>
      </c>
      <c r="AK539" s="13">
        <f t="shared" si="808"/>
        <v>5.8608903065250661E-4</v>
      </c>
      <c r="AL539" s="13">
        <f t="shared" si="809"/>
        <v>2.368596601457521E-6</v>
      </c>
      <c r="AM539" s="13">
        <f t="shared" si="810"/>
        <v>5.6235395552003776E-5</v>
      </c>
      <c r="AN539" s="13">
        <f t="shared" si="811"/>
        <v>7.7757497124168119E-5</v>
      </c>
      <c r="AO539" s="13">
        <f t="shared" si="812"/>
        <v>5.3758209573041527E-5</v>
      </c>
      <c r="AP539" s="13">
        <f t="shared" si="813"/>
        <v>2.477741871315812E-5</v>
      </c>
      <c r="AQ539" s="13">
        <f t="shared" si="814"/>
        <v>8.5650240627855472E-6</v>
      </c>
      <c r="AR539" s="13">
        <f t="shared" si="815"/>
        <v>6.1543880045288055E-3</v>
      </c>
      <c r="AS539" s="13">
        <f t="shared" si="816"/>
        <v>3.327226512118741E-3</v>
      </c>
      <c r="AT539" s="13">
        <f t="shared" si="817"/>
        <v>8.9939375408241106E-4</v>
      </c>
      <c r="AU539" s="13">
        <f t="shared" si="818"/>
        <v>1.6207876078092208E-4</v>
      </c>
      <c r="AV539" s="13">
        <f t="shared" si="819"/>
        <v>2.1906026623800878E-5</v>
      </c>
      <c r="AW539" s="13">
        <f t="shared" si="820"/>
        <v>4.9183407581539296E-8</v>
      </c>
      <c r="AX539" s="13">
        <f t="shared" si="821"/>
        <v>5.0670594396070152E-6</v>
      </c>
      <c r="AY539" s="13">
        <f t="shared" si="822"/>
        <v>7.006296584841792E-6</v>
      </c>
      <c r="AZ539" s="13">
        <f t="shared" si="823"/>
        <v>4.8438539570963551E-6</v>
      </c>
      <c r="BA539" s="13">
        <f t="shared" si="824"/>
        <v>2.2325557088595922E-6</v>
      </c>
      <c r="BB539" s="13">
        <f t="shared" si="825"/>
        <v>7.7174679046517923E-7</v>
      </c>
      <c r="BC539" s="13">
        <f t="shared" si="826"/>
        <v>2.1342109627267978E-7</v>
      </c>
      <c r="BD539" s="13">
        <f t="shared" si="827"/>
        <v>1.4182935938766641E-3</v>
      </c>
      <c r="BE539" s="13">
        <f t="shared" si="828"/>
        <v>7.6676739328785705E-4</v>
      </c>
      <c r="BF539" s="13">
        <f t="shared" si="829"/>
        <v>2.0726746491269213E-4</v>
      </c>
      <c r="BG539" s="13">
        <f t="shared" si="830"/>
        <v>3.7351442247367683E-5</v>
      </c>
      <c r="BH539" s="13">
        <f t="shared" si="831"/>
        <v>5.0482967932742753E-6</v>
      </c>
      <c r="BI539" s="13">
        <f t="shared" si="832"/>
        <v>5.458488128881698E-7</v>
      </c>
      <c r="BJ539" s="14">
        <f t="shared" si="833"/>
        <v>0.14492875820820397</v>
      </c>
      <c r="BK539" s="14">
        <f t="shared" si="834"/>
        <v>0.27754273209060065</v>
      </c>
      <c r="BL539" s="14">
        <f t="shared" si="835"/>
        <v>0.51257497784022943</v>
      </c>
      <c r="BM539" s="14">
        <f t="shared" si="836"/>
        <v>0.30200400360725449</v>
      </c>
      <c r="BN539" s="14">
        <f t="shared" si="837"/>
        <v>0.6974153382507553</v>
      </c>
    </row>
    <row r="540" spans="1:66" x14ac:dyDescent="0.25">
      <c r="A540" t="s">
        <v>348</v>
      </c>
      <c r="B540" t="s">
        <v>326</v>
      </c>
      <c r="C540" t="s">
        <v>269</v>
      </c>
      <c r="D540" s="11">
        <v>44429</v>
      </c>
      <c r="E540" s="10">
        <f>VLOOKUP(A540,home!$A$2:$E$405,3,FALSE)</f>
        <v>1.5417000000000001</v>
      </c>
      <c r="F540" s="10">
        <f>VLOOKUP(B540,home!$B$2:$E$405,3,FALSE)</f>
        <v>1.0089999999999999</v>
      </c>
      <c r="G540" s="10">
        <f>VLOOKUP(C540,away!$B$2:$E$405,4,FALSE)</f>
        <v>0.86480000000000001</v>
      </c>
      <c r="H540" s="10">
        <f>VLOOKUP(A540,away!$A$2:$E$405,3,FALSE)</f>
        <v>1.125</v>
      </c>
      <c r="I540" s="10">
        <f>VLOOKUP(C540,away!$B$2:$E$405,3,FALSE)</f>
        <v>0.98770000000000002</v>
      </c>
      <c r="J540" s="10">
        <f>VLOOKUP(B540,home!$B$2:$E$405,4,FALSE)</f>
        <v>0.69140000000000001</v>
      </c>
      <c r="K540" s="12">
        <f t="shared" si="782"/>
        <v>1.3452615194399999</v>
      </c>
      <c r="L540" s="12">
        <f t="shared" si="783"/>
        <v>0.76825775250000006</v>
      </c>
      <c r="M540" s="13">
        <f t="shared" si="784"/>
        <v>0.12081204696286471</v>
      </c>
      <c r="N540" s="13">
        <f t="shared" si="785"/>
        <v>0.16252379786391999</v>
      </c>
      <c r="O540" s="13">
        <f t="shared" si="786"/>
        <v>9.2814791674614899E-2</v>
      </c>
      <c r="P540" s="13">
        <f t="shared" si="787"/>
        <v>0.12486016767469948</v>
      </c>
      <c r="Q540" s="13">
        <f t="shared" si="788"/>
        <v>0.10931850562978826</v>
      </c>
      <c r="R540" s="13">
        <f t="shared" si="789"/>
        <v>3.5652841625347674E-2</v>
      </c>
      <c r="S540" s="13">
        <f t="shared" si="790"/>
        <v>3.2260982790371394E-2</v>
      </c>
      <c r="T540" s="13">
        <f t="shared" si="791"/>
        <v>8.3984789441799726E-2</v>
      </c>
      <c r="U540" s="13">
        <f t="shared" si="792"/>
        <v>4.7962395897268889E-2</v>
      </c>
      <c r="V540" s="13">
        <f t="shared" si="793"/>
        <v>3.7046634023863629E-3</v>
      </c>
      <c r="W540" s="13">
        <f t="shared" si="794"/>
        <v>4.9020659662146374E-2</v>
      </c>
      <c r="X540" s="13">
        <f t="shared" si="795"/>
        <v>3.7660501818107983E-2</v>
      </c>
      <c r="Y540" s="13">
        <f t="shared" si="796"/>
        <v>1.4466486242400902E-2</v>
      </c>
      <c r="Z540" s="13">
        <f t="shared" si="797"/>
        <v>9.130190659109352E-3</v>
      </c>
      <c r="AA540" s="13">
        <f t="shared" si="798"/>
        <v>1.2282494158850341E-2</v>
      </c>
      <c r="AB540" s="13">
        <f t="shared" si="799"/>
        <v>8.2615833773239701E-3</v>
      </c>
      <c r="AC540" s="13">
        <f t="shared" si="800"/>
        <v>2.3929985938326331E-4</v>
      </c>
      <c r="AD540" s="13">
        <f t="shared" si="801"/>
        <v>1.6486401775262529E-2</v>
      </c>
      <c r="AE540" s="13">
        <f t="shared" si="802"/>
        <v>1.26658059746752E-2</v>
      </c>
      <c r="AF540" s="13">
        <f t="shared" si="803"/>
        <v>4.8653018158525208E-3</v>
      </c>
      <c r="AG540" s="13">
        <f t="shared" si="804"/>
        <v>1.245935279427009E-3</v>
      </c>
      <c r="AH540" s="13">
        <f t="shared" si="805"/>
        <v>1.7535849389159609E-3</v>
      </c>
      <c r="AI540" s="13">
        <f t="shared" si="806"/>
        <v>2.3590303393931848E-3</v>
      </c>
      <c r="AJ540" s="13">
        <f t="shared" si="807"/>
        <v>1.5867563693885678E-3</v>
      </c>
      <c r="AK540" s="13">
        <f t="shared" si="808"/>
        <v>7.1153409482158753E-4</v>
      </c>
      <c r="AL540" s="13">
        <f t="shared" si="809"/>
        <v>9.8927288522180282E-6</v>
      </c>
      <c r="AM540" s="13">
        <f t="shared" si="810"/>
        <v>4.4357043804575964E-3</v>
      </c>
      <c r="AN540" s="13">
        <f t="shared" si="811"/>
        <v>3.4077642780847577E-3</v>
      </c>
      <c r="AO540" s="13">
        <f t="shared" si="812"/>
        <v>1.3090206626655905E-3</v>
      </c>
      <c r="AP540" s="13">
        <f t="shared" si="813"/>
        <v>3.3522175742517577E-4</v>
      </c>
      <c r="AQ540" s="13">
        <f t="shared" si="814"/>
        <v>6.4384178487141434E-5</v>
      </c>
      <c r="AR540" s="13">
        <f t="shared" si="815"/>
        <v>2.6944104479788527E-4</v>
      </c>
      <c r="AS540" s="13">
        <f t="shared" si="816"/>
        <v>3.6246866932430422E-4</v>
      </c>
      <c r="AT540" s="13">
        <f t="shared" si="817"/>
        <v>2.438075764223043E-4</v>
      </c>
      <c r="AU540" s="13">
        <f t="shared" si="818"/>
        <v>1.0932831690295098E-4</v>
      </c>
      <c r="AV540" s="13">
        <f t="shared" si="819"/>
        <v>3.6768794428670401E-5</v>
      </c>
      <c r="AW540" s="13">
        <f t="shared" si="820"/>
        <v>2.8400584358113593E-7</v>
      </c>
      <c r="AX540" s="13">
        <f t="shared" si="821"/>
        <v>9.9453040244017405E-4</v>
      </c>
      <c r="AY540" s="13">
        <f t="shared" si="822"/>
        <v>7.6405569177160867E-4</v>
      </c>
      <c r="AZ540" s="13">
        <f t="shared" si="823"/>
        <v>2.9349585427264444E-4</v>
      </c>
      <c r="BA540" s="13">
        <f t="shared" si="824"/>
        <v>7.5160155123856447E-5</v>
      </c>
      <c r="BB540" s="13">
        <f t="shared" si="825"/>
        <v>1.4435592963251329E-5</v>
      </c>
      <c r="BC540" s="13">
        <f t="shared" si="826"/>
        <v>2.2180512411904571E-6</v>
      </c>
      <c r="BD540" s="13">
        <f t="shared" si="827"/>
        <v>3.450002858461252E-5</v>
      </c>
      <c r="BE540" s="13">
        <f t="shared" si="828"/>
        <v>4.641156087445927E-5</v>
      </c>
      <c r="BF540" s="13">
        <f t="shared" si="829"/>
        <v>3.1217843450778577E-5</v>
      </c>
      <c r="BG540" s="13">
        <f t="shared" si="830"/>
        <v>1.3998721171411477E-5</v>
      </c>
      <c r="BH540" s="13">
        <f t="shared" si="831"/>
        <v>4.7079852283174729E-6</v>
      </c>
      <c r="BI540" s="13">
        <f t="shared" si="832"/>
        <v>1.2666942723494875E-6</v>
      </c>
      <c r="BJ540" s="14">
        <f t="shared" si="833"/>
        <v>0.5039341765083134</v>
      </c>
      <c r="BK540" s="14">
        <f t="shared" si="834"/>
        <v>0.28265110911032904</v>
      </c>
      <c r="BL540" s="14">
        <f t="shared" si="835"/>
        <v>0.2045389297113831</v>
      </c>
      <c r="BM540" s="14">
        <f t="shared" si="836"/>
        <v>0.35350848287197201</v>
      </c>
      <c r="BN540" s="14">
        <f t="shared" si="837"/>
        <v>0.64598215143123494</v>
      </c>
    </row>
    <row r="541" spans="1:66" x14ac:dyDescent="0.25">
      <c r="A541" t="s">
        <v>349</v>
      </c>
      <c r="B541" t="s">
        <v>283</v>
      </c>
      <c r="C541" t="s">
        <v>275</v>
      </c>
      <c r="D541" s="11">
        <v>44429</v>
      </c>
      <c r="E541" s="10">
        <f>VLOOKUP(A541,home!$A$2:$E$405,3,FALSE)</f>
        <v>1.5124</v>
      </c>
      <c r="F541" s="10">
        <f>VLOOKUP(B541,home!$B$2:$E$405,3,FALSE)</f>
        <v>1.3665</v>
      </c>
      <c r="G541" s="10">
        <f>VLOOKUP(C541,away!$B$2:$E$405,4,FALSE)</f>
        <v>1.2783</v>
      </c>
      <c r="H541" s="10">
        <f>VLOOKUP(A541,away!$A$2:$E$405,3,FALSE)</f>
        <v>1.1446000000000001</v>
      </c>
      <c r="I541" s="10">
        <f>VLOOKUP(C541,away!$B$2:$E$405,3,FALSE)</f>
        <v>0.64070000000000005</v>
      </c>
      <c r="J541" s="10">
        <f>VLOOKUP(B541,home!$B$2:$E$405,4,FALSE)</f>
        <v>0.93189999999999995</v>
      </c>
      <c r="K541" s="12">
        <f t="shared" si="782"/>
        <v>2.64185570718</v>
      </c>
      <c r="L541" s="12">
        <f t="shared" si="783"/>
        <v>0.68340441051800005</v>
      </c>
      <c r="M541" s="13">
        <f t="shared" si="784"/>
        <v>3.5963162881526935E-2</v>
      </c>
      <c r="N541" s="13">
        <f t="shared" si="785"/>
        <v>9.5009487106805887E-2</v>
      </c>
      <c r="O541" s="13">
        <f t="shared" si="786"/>
        <v>2.4577384129412731E-2</v>
      </c>
      <c r="P541" s="13">
        <f t="shared" si="787"/>
        <v>6.4929902529844194E-2</v>
      </c>
      <c r="Q541" s="13">
        <f t="shared" si="788"/>
        <v>0.12550067787467989</v>
      </c>
      <c r="R541" s="13">
        <f t="shared" si="789"/>
        <v>8.3981463565178781E-3</v>
      </c>
      <c r="S541" s="13">
        <f t="shared" si="790"/>
        <v>2.9307017964628389E-2</v>
      </c>
      <c r="T541" s="13">
        <f t="shared" si="791"/>
        <v>8.5767716782555001E-2</v>
      </c>
      <c r="U541" s="13">
        <f t="shared" si="792"/>
        <v>2.2186690881699684E-2</v>
      </c>
      <c r="V541" s="13">
        <f t="shared" si="793"/>
        <v>5.8791696447600588E-3</v>
      </c>
      <c r="W541" s="13">
        <f t="shared" si="794"/>
        <v>0.1105182273660606</v>
      </c>
      <c r="X541" s="13">
        <f t="shared" si="795"/>
        <v>7.5528644024596928E-2</v>
      </c>
      <c r="Y541" s="13">
        <f t="shared" si="796"/>
        <v>2.5808304223426764E-2</v>
      </c>
      <c r="Z541" s="13">
        <f t="shared" si="797"/>
        <v>1.9131100867399967E-3</v>
      </c>
      <c r="AA541" s="13">
        <f t="shared" si="798"/>
        <v>5.0541608011176855E-3</v>
      </c>
      <c r="AB541" s="13">
        <f t="shared" si="799"/>
        <v>6.6761817787191003E-3</v>
      </c>
      <c r="AC541" s="13">
        <f t="shared" si="800"/>
        <v>6.6341132391537546E-4</v>
      </c>
      <c r="AD541" s="13">
        <f t="shared" si="801"/>
        <v>7.299330242861099E-2</v>
      </c>
      <c r="AE541" s="13">
        <f t="shared" si="802"/>
        <v>4.9883944817986983E-2</v>
      </c>
      <c r="AF541" s="13">
        <f t="shared" si="803"/>
        <v>1.7045453951324417E-2</v>
      </c>
      <c r="AG541" s="13">
        <f t="shared" si="804"/>
        <v>3.8829794698721923E-3</v>
      </c>
      <c r="AH541" s="13">
        <f t="shared" si="805"/>
        <v>3.2685696777114685E-4</v>
      </c>
      <c r="AI541" s="13">
        <f t="shared" si="806"/>
        <v>8.6350894573775365E-4</v>
      </c>
      <c r="AJ541" s="13">
        <f t="shared" si="807"/>
        <v>1.1406330182491349E-3</v>
      </c>
      <c r="AK541" s="13">
        <f t="shared" si="808"/>
        <v>1.0044626163531419E-3</v>
      </c>
      <c r="AL541" s="13">
        <f t="shared" si="809"/>
        <v>4.7910394022819994E-5</v>
      </c>
      <c r="AM541" s="13">
        <f t="shared" si="810"/>
        <v>3.8567554521388353E-2</v>
      </c>
      <c r="AN541" s="13">
        <f t="shared" si="811"/>
        <v>2.6357236862810232E-2</v>
      </c>
      <c r="AO541" s="13">
        <f t="shared" si="812"/>
        <v>9.0063259605560626E-3</v>
      </c>
      <c r="AP541" s="13">
        <f t="shared" si="813"/>
        <v>2.0516542946689255E-3</v>
      </c>
      <c r="AQ541" s="13">
        <f t="shared" si="814"/>
        <v>3.5052739845873497E-4</v>
      </c>
      <c r="AR541" s="13">
        <f t="shared" si="815"/>
        <v>4.4675098676668319E-5</v>
      </c>
      <c r="AS541" s="13">
        <f t="shared" si="816"/>
        <v>1.1802516440778587E-4</v>
      </c>
      <c r="AT541" s="13">
        <f t="shared" si="817"/>
        <v>1.5590272709078347E-4</v>
      </c>
      <c r="AU541" s="13">
        <f t="shared" si="818"/>
        <v>1.3729083644323744E-4</v>
      </c>
      <c r="AV541" s="13">
        <f t="shared" si="819"/>
        <v>9.0675644950270648E-5</v>
      </c>
      <c r="AW541" s="13">
        <f t="shared" si="820"/>
        <v>2.402780577568638E-6</v>
      </c>
      <c r="AX541" s="13">
        <f t="shared" si="821"/>
        <v>1.698165233738427E-2</v>
      </c>
      <c r="AY541" s="13">
        <f t="shared" si="822"/>
        <v>1.1605336105251713E-2</v>
      </c>
      <c r="AZ541" s="13">
        <f t="shared" si="823"/>
        <v>3.9655689399364048E-3</v>
      </c>
      <c r="BA541" s="13">
        <f t="shared" si="824"/>
        <v>9.0336243458857628E-4</v>
      </c>
      <c r="BB541" s="13">
        <f t="shared" si="825"/>
        <v>1.5434046802352783E-4</v>
      </c>
      <c r="BC541" s="13">
        <f t="shared" si="826"/>
        <v>2.1095391313738256E-5</v>
      </c>
      <c r="BD541" s="13">
        <f t="shared" si="827"/>
        <v>5.0885265793269975E-6</v>
      </c>
      <c r="BE541" s="13">
        <f t="shared" si="828"/>
        <v>1.3443152984732152E-5</v>
      </c>
      <c r="BF541" s="13">
        <f t="shared" si="829"/>
        <v>1.7757435217604244E-5</v>
      </c>
      <c r="BG541" s="13">
        <f t="shared" si="830"/>
        <v>1.5637527191502299E-5</v>
      </c>
      <c r="BH541" s="13">
        <f t="shared" si="831"/>
        <v>1.0328022614263193E-5</v>
      </c>
      <c r="BI541" s="13">
        <f t="shared" si="832"/>
        <v>5.4570290974750665E-6</v>
      </c>
      <c r="BJ541" s="14">
        <f t="shared" si="833"/>
        <v>0.77190339276030018</v>
      </c>
      <c r="BK541" s="14">
        <f t="shared" si="834"/>
        <v>0.14839591084394951</v>
      </c>
      <c r="BL541" s="14">
        <f t="shared" si="835"/>
        <v>7.0842306660831925E-2</v>
      </c>
      <c r="BM541" s="14">
        <f t="shared" si="836"/>
        <v>0.62707302614835969</v>
      </c>
      <c r="BN541" s="14">
        <f t="shared" si="837"/>
        <v>0.3543787608787875</v>
      </c>
    </row>
    <row r="542" spans="1:66" x14ac:dyDescent="0.25">
      <c r="A542" t="s">
        <v>357</v>
      </c>
      <c r="B542" t="s">
        <v>333</v>
      </c>
      <c r="C542" t="s">
        <v>334</v>
      </c>
      <c r="D542" s="11">
        <v>44429</v>
      </c>
      <c r="E542" s="10">
        <f>VLOOKUP(A542,home!$A$2:$E$405,3,FALSE)</f>
        <v>1.72</v>
      </c>
      <c r="F542" s="10">
        <f>VLOOKUP(B542,home!$B$2:$E$405,3,FALSE)</f>
        <v>1.5116000000000001</v>
      </c>
      <c r="G542" s="10">
        <f>VLOOKUP(C542,away!$B$2:$E$405,4,FALSE)</f>
        <v>0.87209999999999999</v>
      </c>
      <c r="H542" s="10">
        <f>VLOOKUP(A542,away!$A$2:$E$405,3,FALSE)</f>
        <v>1.58</v>
      </c>
      <c r="I542" s="10">
        <f>VLOOKUP(C542,away!$B$2:$E$405,3,FALSE)</f>
        <v>0.94940000000000002</v>
      </c>
      <c r="J542" s="10">
        <f>VLOOKUP(B542,home!$B$2:$E$405,4,FALSE)</f>
        <v>0.63290000000000002</v>
      </c>
      <c r="K542" s="12">
        <f t="shared" si="782"/>
        <v>2.2674181392000001</v>
      </c>
      <c r="L542" s="12">
        <f t="shared" si="783"/>
        <v>0.94938291080000015</v>
      </c>
      <c r="M542" s="13">
        <f t="shared" si="784"/>
        <v>4.0083077148115751E-2</v>
      </c>
      <c r="N542" s="13">
        <f t="shared" si="785"/>
        <v>9.0885096200590654E-2</v>
      </c>
      <c r="O542" s="13">
        <f t="shared" si="786"/>
        <v>3.8054188456699105E-2</v>
      </c>
      <c r="P542" s="13">
        <f t="shared" si="787"/>
        <v>8.6284757179254795E-2</v>
      </c>
      <c r="Q542" s="13">
        <f t="shared" si="788"/>
        <v>0.10303725785407816</v>
      </c>
      <c r="R542" s="13">
        <f t="shared" si="789"/>
        <v>1.8063998102576379E-2</v>
      </c>
      <c r="S542" s="13">
        <f t="shared" si="790"/>
        <v>4.6435178204830924E-2</v>
      </c>
      <c r="T542" s="13">
        <f t="shared" si="791"/>
        <v>9.7821811782354912E-2</v>
      </c>
      <c r="U542" s="13">
        <f t="shared" si="792"/>
        <v>4.0958636964256064E-2</v>
      </c>
      <c r="V542" s="13">
        <f t="shared" si="793"/>
        <v>1.1106510558263829E-2</v>
      </c>
      <c r="W542" s="13">
        <f t="shared" si="794"/>
        <v>7.7876182490588156E-2</v>
      </c>
      <c r="X542" s="13">
        <f t="shared" si="795"/>
        <v>7.39343168149066E-2</v>
      </c>
      <c r="Y542" s="13">
        <f t="shared" si="796"/>
        <v>3.5095988452872706E-2</v>
      </c>
      <c r="Z542" s="13">
        <f t="shared" si="797"/>
        <v>5.7165503664365477E-3</v>
      </c>
      <c r="AA542" s="13">
        <f t="shared" si="798"/>
        <v>1.2961809994508635E-2</v>
      </c>
      <c r="AB542" s="13">
        <f t="shared" si="799"/>
        <v>1.4694921549206369E-2</v>
      </c>
      <c r="AC542" s="13">
        <f t="shared" si="800"/>
        <v>1.4942755066673966E-3</v>
      </c>
      <c r="AD542" s="13">
        <f t="shared" si="801"/>
        <v>4.4144467197702264E-2</v>
      </c>
      <c r="AE542" s="13">
        <f t="shared" si="802"/>
        <v>4.1910002763869705E-2</v>
      </c>
      <c r="AF542" s="13">
        <f t="shared" si="803"/>
        <v>1.9894320207799333E-2</v>
      </c>
      <c r="AG542" s="13">
        <f t="shared" si="804"/>
        <v>6.2957758757559313E-3</v>
      </c>
      <c r="AH542" s="13">
        <f t="shared" si="805"/>
        <v>1.3567988066555843E-3</v>
      </c>
      <c r="AI542" s="13">
        <f t="shared" si="806"/>
        <v>3.0764302254557853E-3</v>
      </c>
      <c r="AJ542" s="13">
        <f t="shared" si="807"/>
        <v>3.487776848590798E-3</v>
      </c>
      <c r="AK542" s="13">
        <f t="shared" si="808"/>
        <v>2.6360828306588621E-3</v>
      </c>
      <c r="AL542" s="13">
        <f t="shared" si="809"/>
        <v>1.2866596920717223E-4</v>
      </c>
      <c r="AM542" s="13">
        <f t="shared" si="810"/>
        <v>2.0018793133877895E-2</v>
      </c>
      <c r="AN542" s="13">
        <f t="shared" si="811"/>
        <v>1.9005500096144053E-2</v>
      </c>
      <c r="AO542" s="13">
        <f t="shared" si="812"/>
        <v>9.0217485012434612E-3</v>
      </c>
      <c r="AP542" s="13">
        <f t="shared" si="813"/>
        <v>2.855031284205352E-3</v>
      </c>
      <c r="AQ542" s="13">
        <f t="shared" si="814"/>
        <v>6.7762947775598496E-4</v>
      </c>
      <c r="AR542" s="13">
        <f t="shared" si="815"/>
        <v>2.5762432008652909E-4</v>
      </c>
      <c r="AS542" s="13">
        <f t="shared" si="816"/>
        <v>5.8414205646326294E-4</v>
      </c>
      <c r="AT542" s="13">
        <f t="shared" si="817"/>
        <v>6.6224714734719676E-4</v>
      </c>
      <c r="AU542" s="13">
        <f t="shared" si="818"/>
        <v>5.0053039817616295E-4</v>
      </c>
      <c r="AV542" s="13">
        <f t="shared" si="819"/>
        <v>2.8372792601140769E-4</v>
      </c>
      <c r="AW542" s="13">
        <f t="shared" si="820"/>
        <v>7.6936818201983068E-6</v>
      </c>
      <c r="AX542" s="13">
        <f t="shared" si="821"/>
        <v>7.5651624461078549E-3</v>
      </c>
      <c r="AY542" s="13">
        <f t="shared" si="822"/>
        <v>7.1822359437607253E-3</v>
      </c>
      <c r="AZ542" s="13">
        <f t="shared" si="823"/>
        <v>3.4093460331699713E-3</v>
      </c>
      <c r="BA542" s="13">
        <f t="shared" si="824"/>
        <v>1.0789249536317803E-3</v>
      </c>
      <c r="BB542" s="13">
        <f t="shared" si="825"/>
        <v>2.5607822825342373E-4</v>
      </c>
      <c r="BC542" s="13">
        <f t="shared" si="826"/>
        <v>4.8623258746348463E-5</v>
      </c>
      <c r="BD542" s="13">
        <f t="shared" si="827"/>
        <v>4.0764021149436638E-5</v>
      </c>
      <c r="BE542" s="13">
        <f t="shared" si="828"/>
        <v>9.2429080980965063E-5</v>
      </c>
      <c r="BF542" s="13">
        <f t="shared" si="829"/>
        <v>1.0478768740291299E-4</v>
      </c>
      <c r="BG542" s="13">
        <f t="shared" si="830"/>
        <v>7.9199167727394743E-5</v>
      </c>
      <c r="BH542" s="13">
        <f t="shared" si="831"/>
        <v>4.4894407378659527E-5</v>
      </c>
      <c r="BI542" s="13">
        <f t="shared" si="832"/>
        <v>2.035887872780138E-5</v>
      </c>
      <c r="BJ542" s="14">
        <f t="shared" si="833"/>
        <v>0.66201429299741543</v>
      </c>
      <c r="BK542" s="14">
        <f t="shared" si="834"/>
        <v>0.19271470051010056</v>
      </c>
      <c r="BL542" s="14">
        <f t="shared" si="835"/>
        <v>0.13796134887005934</v>
      </c>
      <c r="BM542" s="14">
        <f t="shared" si="836"/>
        <v>0.61482397554075652</v>
      </c>
      <c r="BN542" s="14">
        <f t="shared" si="837"/>
        <v>0.37640837494131479</v>
      </c>
    </row>
    <row r="543" spans="1:66" x14ac:dyDescent="0.25">
      <c r="A543" t="s">
        <v>357</v>
      </c>
      <c r="B543" t="s">
        <v>331</v>
      </c>
      <c r="C543" t="s">
        <v>336</v>
      </c>
      <c r="D543" s="11">
        <v>44429</v>
      </c>
      <c r="E543" s="10">
        <f>VLOOKUP(A543,home!$A$2:$E$405,3,FALSE)</f>
        <v>1.72</v>
      </c>
      <c r="F543" s="10">
        <f>VLOOKUP(B543,home!$B$2:$E$405,3,FALSE)</f>
        <v>0.87209999999999999</v>
      </c>
      <c r="G543" s="10">
        <f>VLOOKUP(C543,away!$B$2:$E$405,4,FALSE)</f>
        <v>1.5698000000000001</v>
      </c>
      <c r="H543" s="10">
        <f>VLOOKUP(A543,away!$A$2:$E$405,3,FALSE)</f>
        <v>1.58</v>
      </c>
      <c r="I543" s="10">
        <f>VLOOKUP(C543,away!$B$2:$E$405,3,FALSE)</f>
        <v>0.94940000000000002</v>
      </c>
      <c r="J543" s="10">
        <f>VLOOKUP(B543,home!$B$2:$E$405,4,FALSE)</f>
        <v>1.2024999999999999</v>
      </c>
      <c r="K543" s="12">
        <f t="shared" si="782"/>
        <v>2.3547188376000001</v>
      </c>
      <c r="L543" s="12">
        <f t="shared" si="783"/>
        <v>1.8038125300000001</v>
      </c>
      <c r="M543" s="13">
        <f t="shared" si="784"/>
        <v>1.5630496525295492E-2</v>
      </c>
      <c r="N543" s="13">
        <f t="shared" si="785"/>
        <v>3.680542460915464E-2</v>
      </c>
      <c r="O543" s="13">
        <f t="shared" si="786"/>
        <v>2.8194485482449471E-2</v>
      </c>
      <c r="P543" s="13">
        <f t="shared" si="787"/>
        <v>6.6390086081963492E-2</v>
      </c>
      <c r="Q543" s="13">
        <f t="shared" si="788"/>
        <v>4.3333213326521541E-2</v>
      </c>
      <c r="R543" s="13">
        <f t="shared" si="789"/>
        <v>2.5428783095072731E-2</v>
      </c>
      <c r="S543" s="13">
        <f t="shared" si="790"/>
        <v>7.0497497037881204E-2</v>
      </c>
      <c r="T543" s="13">
        <f t="shared" si="791"/>
        <v>7.8164993163542543E-2</v>
      </c>
      <c r="U543" s="13">
        <f t="shared" si="792"/>
        <v>5.9877634571212188E-2</v>
      </c>
      <c r="V543" s="13">
        <f t="shared" si="793"/>
        <v>3.3270677609373835E-2</v>
      </c>
      <c r="W543" s="13">
        <f t="shared" si="794"/>
        <v>3.4012511237899876E-2</v>
      </c>
      <c r="X543" s="13">
        <f t="shared" si="795"/>
        <v>6.1352193947689607E-2</v>
      </c>
      <c r="Y543" s="13">
        <f t="shared" si="796"/>
        <v>5.5333928092916353E-2</v>
      </c>
      <c r="Z543" s="13">
        <f t="shared" si="797"/>
        <v>1.5289585856514789E-2</v>
      </c>
      <c r="AA543" s="13">
        <f t="shared" si="798"/>
        <v>3.6002675835437904E-2</v>
      </c>
      <c r="AB543" s="13">
        <f t="shared" si="799"/>
        <v>4.2388089496855991E-2</v>
      </c>
      <c r="AC543" s="13">
        <f t="shared" si="800"/>
        <v>8.832265608600955E-3</v>
      </c>
      <c r="AD543" s="13">
        <f t="shared" si="801"/>
        <v>2.0022475231491137E-2</v>
      </c>
      <c r="AE543" s="13">
        <f t="shared" si="802"/>
        <v>3.6116791704178364E-2</v>
      </c>
      <c r="AF543" s="13">
        <f t="shared" si="803"/>
        <v>3.25739607096985E-2</v>
      </c>
      <c r="AG543" s="13">
        <f t="shared" si="804"/>
        <v>1.9585772826627282E-2</v>
      </c>
      <c r="AH543" s="13">
        <f t="shared" si="805"/>
        <v>6.8948866366230419E-3</v>
      </c>
      <c r="AI543" s="13">
        <f t="shared" si="806"/>
        <v>1.6235519446372783E-2</v>
      </c>
      <c r="AJ543" s="13">
        <f t="shared" si="807"/>
        <v>1.9115041739297567E-2</v>
      </c>
      <c r="AK543" s="13">
        <f t="shared" si="808"/>
        <v>1.5003516288344747E-2</v>
      </c>
      <c r="AL543" s="13">
        <f t="shared" si="809"/>
        <v>1.5005918029662776E-3</v>
      </c>
      <c r="AM543" s="13">
        <f t="shared" si="810"/>
        <v>9.429459920594312E-3</v>
      </c>
      <c r="AN543" s="13">
        <f t="shared" si="811"/>
        <v>1.7008977955900825E-2</v>
      </c>
      <c r="AO543" s="13">
        <f t="shared" si="812"/>
        <v>1.5340503779673852E-2</v>
      </c>
      <c r="AP543" s="13">
        <f t="shared" si="813"/>
        <v>9.2237976447626831E-3</v>
      </c>
      <c r="AQ543" s="13">
        <f t="shared" si="814"/>
        <v>4.1595004414518551E-3</v>
      </c>
      <c r="AR543" s="13">
        <f t="shared" si="815"/>
        <v>2.48741658161404E-3</v>
      </c>
      <c r="AS543" s="13">
        <f t="shared" si="816"/>
        <v>5.8571666816851775E-3</v>
      </c>
      <c r="AT543" s="13">
        <f t="shared" si="817"/>
        <v>6.8959903601635885E-3</v>
      </c>
      <c r="AU543" s="13">
        <f t="shared" si="818"/>
        <v>5.4127061349950696E-3</v>
      </c>
      <c r="AV543" s="13">
        <f t="shared" si="819"/>
        <v>3.1863502746164955E-3</v>
      </c>
      <c r="AW543" s="13">
        <f t="shared" si="820"/>
        <v>1.7704779672153806E-4</v>
      </c>
      <c r="AX543" s="13">
        <f t="shared" si="821"/>
        <v>3.7006211505696061E-3</v>
      </c>
      <c r="AY543" s="13">
        <f t="shared" si="822"/>
        <v>6.6752268001804725E-3</v>
      </c>
      <c r="AZ543" s="13">
        <f t="shared" si="823"/>
        <v>6.0204288713786719E-3</v>
      </c>
      <c r="BA543" s="13">
        <f t="shared" si="824"/>
        <v>3.619908344722202E-3</v>
      </c>
      <c r="BB543" s="13">
        <f t="shared" si="825"/>
        <v>1.6324090074153674E-3</v>
      </c>
      <c r="BC543" s="13">
        <f t="shared" si="826"/>
        <v>5.8891196433214052E-4</v>
      </c>
      <c r="BD543" s="13">
        <f t="shared" si="827"/>
        <v>7.4780553287419555E-4</v>
      </c>
      <c r="BE543" s="13">
        <f t="shared" si="828"/>
        <v>1.7608717751203744E-3</v>
      </c>
      <c r="BF543" s="13">
        <f t="shared" si="829"/>
        <v>2.0731789697370491E-3</v>
      </c>
      <c r="BG543" s="13">
        <f t="shared" si="830"/>
        <v>1.6272511912519966E-3</v>
      </c>
      <c r="BH543" s="13">
        <f t="shared" si="831"/>
        <v>9.5792975838702944E-4</v>
      </c>
      <c r="BI543" s="13">
        <f t="shared" si="832"/>
        <v>4.511310494343105E-4</v>
      </c>
      <c r="BJ543" s="14">
        <f t="shared" si="833"/>
        <v>0.49470101073070177</v>
      </c>
      <c r="BK543" s="14">
        <f t="shared" si="834"/>
        <v>0.20279684146626173</v>
      </c>
      <c r="BL543" s="14">
        <f t="shared" si="835"/>
        <v>0.28059843090154568</v>
      </c>
      <c r="BM543" s="14">
        <f t="shared" si="836"/>
        <v>0.77110520083110812</v>
      </c>
      <c r="BN543" s="14">
        <f t="shared" si="837"/>
        <v>0.21578248912045736</v>
      </c>
    </row>
    <row r="544" spans="1:66" x14ac:dyDescent="0.25">
      <c r="A544" t="s">
        <v>290</v>
      </c>
      <c r="B544" t="s">
        <v>303</v>
      </c>
      <c r="C544" t="s">
        <v>313</v>
      </c>
      <c r="D544" s="11">
        <v>44429</v>
      </c>
      <c r="E544" s="10">
        <f>VLOOKUP(A544,home!$A$2:$E$405,3,FALSE)</f>
        <v>1.6292</v>
      </c>
      <c r="F544" s="10">
        <f>VLOOKUP(B544,home!$B$2:$E$405,3,FALSE)</f>
        <v>1.0470999999999999</v>
      </c>
      <c r="G544" s="10">
        <f>VLOOKUP(C544,away!$B$2:$E$405,4,FALSE)</f>
        <v>1.0831999999999999</v>
      </c>
      <c r="H544" s="10">
        <f>VLOOKUP(A544,away!$A$2:$E$405,3,FALSE)</f>
        <v>1.1462000000000001</v>
      </c>
      <c r="I544" s="10">
        <f>VLOOKUP(C544,away!$B$2:$E$405,3,FALSE)</f>
        <v>1.0777000000000001</v>
      </c>
      <c r="J544" s="10">
        <f>VLOOKUP(B544,home!$B$2:$E$405,4,FALSE)</f>
        <v>1.1291</v>
      </c>
      <c r="K544" s="12">
        <f t="shared" si="782"/>
        <v>1.8478691386239996</v>
      </c>
      <c r="L544" s="12">
        <f t="shared" si="783"/>
        <v>1.3947317724340003</v>
      </c>
      <c r="M544" s="13">
        <f t="shared" si="784"/>
        <v>3.9062165643130857E-2</v>
      </c>
      <c r="N544" s="13">
        <f t="shared" si="785"/>
        <v>7.2181770379760216E-2</v>
      </c>
      <c r="O544" s="13">
        <f t="shared" si="786"/>
        <v>5.4481243522554408E-2</v>
      </c>
      <c r="P544" s="13">
        <f t="shared" si="787"/>
        <v>0.10067420853918699</v>
      </c>
      <c r="Q544" s="13">
        <f t="shared" si="788"/>
        <v>6.6691232928001429E-2</v>
      </c>
      <c r="R544" s="13">
        <f t="shared" si="789"/>
        <v>3.7993360671310358E-2</v>
      </c>
      <c r="S544" s="13">
        <f t="shared" si="790"/>
        <v>6.4866451322662513E-2</v>
      </c>
      <c r="T544" s="13">
        <f t="shared" si="791"/>
        <v>9.3016381507480192E-2</v>
      </c>
      <c r="U544" s="13">
        <f t="shared" si="792"/>
        <v>7.0206758657125223E-2</v>
      </c>
      <c r="V544" s="13">
        <f t="shared" si="793"/>
        <v>1.8575458261741101E-2</v>
      </c>
      <c r="W544" s="13">
        <f t="shared" si="794"/>
        <v>4.1078890381479501E-2</v>
      </c>
      <c r="X544" s="13">
        <f t="shared" si="795"/>
        <v>5.7294033591382909E-2</v>
      </c>
      <c r="Y544" s="13">
        <f t="shared" si="796"/>
        <v>3.9954904510401325E-2</v>
      </c>
      <c r="Z544" s="13">
        <f t="shared" si="797"/>
        <v>1.766351575660699E-2</v>
      </c>
      <c r="AA544" s="13">
        <f t="shared" si="798"/>
        <v>3.2639865646232807E-2</v>
      </c>
      <c r="AB544" s="13">
        <f t="shared" si="799"/>
        <v>3.0157100208253646E-2</v>
      </c>
      <c r="AC544" s="13">
        <f t="shared" si="800"/>
        <v>2.9921369053086855E-3</v>
      </c>
      <c r="AD544" s="13">
        <f t="shared" si="801"/>
        <v>1.8977103446213565E-2</v>
      </c>
      <c r="AE544" s="13">
        <f t="shared" si="802"/>
        <v>2.6467969125200819E-2</v>
      </c>
      <c r="AF544" s="13">
        <f t="shared" si="803"/>
        <v>1.8457858745359868E-2</v>
      </c>
      <c r="AG544" s="13">
        <f t="shared" si="804"/>
        <v>8.5812540144173995E-3</v>
      </c>
      <c r="AH544" s="13">
        <f t="shared" si="805"/>
        <v>6.1589666596570808E-3</v>
      </c>
      <c r="AI544" s="13">
        <f t="shared" si="806"/>
        <v>1.1380964416194463E-2</v>
      </c>
      <c r="AJ544" s="13">
        <f t="shared" si="807"/>
        <v>1.0515266456231827E-2</v>
      </c>
      <c r="AK544" s="13">
        <f t="shared" si="808"/>
        <v>6.4769454562929804E-3</v>
      </c>
      <c r="AL544" s="13">
        <f t="shared" si="809"/>
        <v>3.0846319943944616E-4</v>
      </c>
      <c r="AM544" s="13">
        <f t="shared" si="810"/>
        <v>7.0134407597466338E-3</v>
      </c>
      <c r="AN544" s="13">
        <f t="shared" si="811"/>
        <v>9.7818686617022841E-3</v>
      </c>
      <c r="AO544" s="13">
        <f t="shared" si="812"/>
        <v>6.8215415081263157E-3</v>
      </c>
      <c r="AP544" s="13">
        <f t="shared" si="813"/>
        <v>3.1714068927870417E-3</v>
      </c>
      <c r="AQ544" s="13">
        <f t="shared" si="814"/>
        <v>1.1058154891715674E-3</v>
      </c>
      <c r="AR544" s="13">
        <f t="shared" si="815"/>
        <v>1.7180212971170865E-3</v>
      </c>
      <c r="AS544" s="13">
        <f t="shared" si="816"/>
        <v>3.1746785344414375E-3</v>
      </c>
      <c r="AT544" s="13">
        <f t="shared" si="817"/>
        <v>2.9331952444232004E-3</v>
      </c>
      <c r="AU544" s="13">
        <f t="shared" si="818"/>
        <v>1.8067203232427702E-3</v>
      </c>
      <c r="AV544" s="13">
        <f t="shared" si="819"/>
        <v>8.3464568186127335E-4</v>
      </c>
      <c r="AW544" s="13">
        <f t="shared" si="820"/>
        <v>2.2083238598828343E-5</v>
      </c>
      <c r="AX544" s="13">
        <f t="shared" si="821"/>
        <v>2.159986789250579E-3</v>
      </c>
      <c r="AY544" s="13">
        <f t="shared" si="822"/>
        <v>3.0126022030054858E-3</v>
      </c>
      <c r="AZ544" s="13">
        <f t="shared" si="823"/>
        <v>2.1008860051182077E-3</v>
      </c>
      <c r="BA544" s="13">
        <f t="shared" si="824"/>
        <v>9.7672415386676871E-4</v>
      </c>
      <c r="BB544" s="13">
        <f t="shared" si="825"/>
        <v>3.4056705257542389E-4</v>
      </c>
      <c r="BC544" s="13">
        <f t="shared" si="826"/>
        <v>9.4999937774228839E-5</v>
      </c>
      <c r="BD544" s="13">
        <f t="shared" si="827"/>
        <v>3.9936314813457944E-4</v>
      </c>
      <c r="BE544" s="13">
        <f t="shared" si="828"/>
        <v>7.3797083654161409E-4</v>
      </c>
      <c r="BF544" s="13">
        <f t="shared" si="829"/>
        <v>6.818367670248925E-4</v>
      </c>
      <c r="BG544" s="13">
        <f t="shared" si="830"/>
        <v>4.199817064548202E-4</v>
      </c>
      <c r="BH544" s="13">
        <f t="shared" si="831"/>
        <v>1.9401780853612661E-4</v>
      </c>
      <c r="BI544" s="13">
        <f t="shared" si="832"/>
        <v>7.1703904147473621E-5</v>
      </c>
      <c r="BJ544" s="14">
        <f t="shared" si="833"/>
        <v>0.47928123808282175</v>
      </c>
      <c r="BK544" s="14">
        <f t="shared" si="834"/>
        <v>0.22949148607447509</v>
      </c>
      <c r="BL544" s="14">
        <f t="shared" si="835"/>
        <v>0.27298260694577797</v>
      </c>
      <c r="BM544" s="14">
        <f t="shared" si="836"/>
        <v>0.62534434621133095</v>
      </c>
      <c r="BN544" s="14">
        <f t="shared" si="837"/>
        <v>0.3710839816839443</v>
      </c>
    </row>
    <row r="545" spans="1:66" x14ac:dyDescent="0.25">
      <c r="A545" t="s">
        <v>290</v>
      </c>
      <c r="B545" t="s">
        <v>304</v>
      </c>
      <c r="C545" t="s">
        <v>315</v>
      </c>
      <c r="D545" s="11">
        <v>44429</v>
      </c>
      <c r="E545" s="10">
        <f>VLOOKUP(A545,home!$A$2:$E$405,3,FALSE)</f>
        <v>1.6292</v>
      </c>
      <c r="F545" s="10">
        <f>VLOOKUP(B545,home!$B$2:$E$405,3,FALSE)</f>
        <v>0.86650000000000005</v>
      </c>
      <c r="G545" s="10">
        <f>VLOOKUP(C545,away!$B$2:$E$405,4,FALSE)</f>
        <v>0.83040000000000003</v>
      </c>
      <c r="H545" s="10">
        <f>VLOOKUP(A545,away!$A$2:$E$405,3,FALSE)</f>
        <v>1.1462000000000001</v>
      </c>
      <c r="I545" s="10">
        <f>VLOOKUP(C545,away!$B$2:$E$405,3,FALSE)</f>
        <v>1.3343</v>
      </c>
      <c r="J545" s="10">
        <f>VLOOKUP(B545,home!$B$2:$E$405,4,FALSE)</f>
        <v>0.71850000000000003</v>
      </c>
      <c r="K545" s="12">
        <f t="shared" si="782"/>
        <v>1.17227717472</v>
      </c>
      <c r="L545" s="12">
        <f t="shared" si="783"/>
        <v>1.0988556932100002</v>
      </c>
      <c r="M545" s="13">
        <f t="shared" si="784"/>
        <v>0.10319520729737461</v>
      </c>
      <c r="N545" s="13">
        <f t="shared" si="785"/>
        <v>0.12097338605521102</v>
      </c>
      <c r="O545" s="13">
        <f t="shared" si="786"/>
        <v>0.11339664105070626</v>
      </c>
      <c r="P545" s="13">
        <f t="shared" si="787"/>
        <v>0.13293229399365988</v>
      </c>
      <c r="Q545" s="13">
        <f t="shared" si="788"/>
        <v>7.0907169610557333E-2</v>
      </c>
      <c r="R545" s="13">
        <f t="shared" si="789"/>
        <v>6.2303272304729686E-2</v>
      </c>
      <c r="S545" s="13">
        <f t="shared" si="790"/>
        <v>4.2809630527449891E-2</v>
      </c>
      <c r="T545" s="13">
        <f t="shared" si="791"/>
        <v>7.7916747015968055E-2</v>
      </c>
      <c r="U545" s="13">
        <f t="shared" si="792"/>
        <v>7.3036704033199326E-2</v>
      </c>
      <c r="V545" s="13">
        <f t="shared" si="793"/>
        <v>6.1273112494200366E-3</v>
      </c>
      <c r="W545" s="13">
        <f t="shared" si="794"/>
        <v>2.7707618819485327E-2</v>
      </c>
      <c r="X545" s="13">
        <f t="shared" si="795"/>
        <v>3.0446674685084E-2</v>
      </c>
      <c r="Y545" s="13">
        <f t="shared" si="796"/>
        <v>1.6728250908508668E-2</v>
      </c>
      <c r="Z545" s="13">
        <f t="shared" si="797"/>
        <v>2.2820768492555051E-2</v>
      </c>
      <c r="AA545" s="13">
        <f t="shared" si="798"/>
        <v>2.6752266013391621E-2</v>
      </c>
      <c r="AB545" s="13">
        <f t="shared" si="799"/>
        <v>1.5680535409768312E-2</v>
      </c>
      <c r="AC545" s="13">
        <f t="shared" si="800"/>
        <v>4.933111489200464E-4</v>
      </c>
      <c r="AD545" s="13">
        <f t="shared" si="801"/>
        <v>8.1202522769812414E-3</v>
      </c>
      <c r="AE545" s="13">
        <f t="shared" si="802"/>
        <v>8.9229854448623046E-3</v>
      </c>
      <c r="AF545" s="13">
        <f t="shared" si="803"/>
        <v>4.9025366782584545E-3</v>
      </c>
      <c r="AG545" s="13">
        <f t="shared" si="804"/>
        <v>1.7957267800250486E-3</v>
      </c>
      <c r="AH545" s="13">
        <f t="shared" si="805"/>
        <v>6.2691828453678763E-3</v>
      </c>
      <c r="AI545" s="13">
        <f t="shared" si="806"/>
        <v>7.349219953770943E-3</v>
      </c>
      <c r="AJ545" s="13">
        <f t="shared" si="807"/>
        <v>4.3076614019012275E-3</v>
      </c>
      <c r="AK545" s="13">
        <f t="shared" si="808"/>
        <v>1.6832577126237212E-3</v>
      </c>
      <c r="AL545" s="13">
        <f t="shared" si="809"/>
        <v>2.5418615610555828E-5</v>
      </c>
      <c r="AM545" s="13">
        <f t="shared" si="810"/>
        <v>1.9038372794546433E-3</v>
      </c>
      <c r="AN545" s="13">
        <f t="shared" si="811"/>
        <v>2.0920424334741729E-3</v>
      </c>
      <c r="AO545" s="13">
        <f t="shared" si="812"/>
        <v>1.1494263692299988E-3</v>
      </c>
      <c r="AP545" s="13">
        <f t="shared" si="813"/>
        <v>4.2101790325136139E-4</v>
      </c>
      <c r="AQ545" s="13">
        <f t="shared" si="814"/>
        <v>1.1565947998277385E-4</v>
      </c>
      <c r="AR545" s="13">
        <f t="shared" si="815"/>
        <v>1.3777854522813923E-3</v>
      </c>
      <c r="AS545" s="13">
        <f t="shared" si="816"/>
        <v>1.6151464373707477E-3</v>
      </c>
      <c r="AT545" s="13">
        <f t="shared" si="817"/>
        <v>9.4669965118002717E-4</v>
      </c>
      <c r="AU545" s="13">
        <f t="shared" si="818"/>
        <v>3.6993146413124385E-4</v>
      </c>
      <c r="AV545" s="13">
        <f t="shared" si="819"/>
        <v>1.084155529029519E-4</v>
      </c>
      <c r="AW545" s="13">
        <f t="shared" si="820"/>
        <v>9.0953698651624504E-7</v>
      </c>
      <c r="AX545" s="13">
        <f t="shared" si="821"/>
        <v>3.7197083118095008E-4</v>
      </c>
      <c r="AY545" s="13">
        <f t="shared" si="822"/>
        <v>4.0874226555124291E-4</v>
      </c>
      <c r="AZ545" s="13">
        <f t="shared" si="823"/>
        <v>2.2457438277826848E-4</v>
      </c>
      <c r="BA545" s="13">
        <f t="shared" si="824"/>
        <v>8.2258279688340722E-5</v>
      </c>
      <c r="BB545" s="13">
        <f t="shared" si="825"/>
        <v>2.2597494737298425E-5</v>
      </c>
      <c r="BC545" s="13">
        <f t="shared" si="826"/>
        <v>4.9662771488726802E-6</v>
      </c>
      <c r="BD545" s="13">
        <f t="shared" si="827"/>
        <v>2.5233123137688706E-4</v>
      </c>
      <c r="BE545" s="13">
        <f t="shared" si="828"/>
        <v>2.9580214301211572E-4</v>
      </c>
      <c r="BF545" s="13">
        <f t="shared" si="829"/>
        <v>1.7338105024318229E-4</v>
      </c>
      <c r="BG545" s="13">
        <f t="shared" si="830"/>
        <v>6.7750215909688017E-5</v>
      </c>
      <c r="BH545" s="13">
        <f t="shared" si="831"/>
        <v>1.9855507923319769E-5</v>
      </c>
      <c r="BI545" s="13">
        <f t="shared" si="832"/>
        <v>4.6552317461959743E-6</v>
      </c>
      <c r="BJ545" s="14">
        <f t="shared" si="833"/>
        <v>0.3752184412714194</v>
      </c>
      <c r="BK545" s="14">
        <f t="shared" si="834"/>
        <v>0.28599191509798633</v>
      </c>
      <c r="BL545" s="14">
        <f t="shared" si="835"/>
        <v>0.31601049466353692</v>
      </c>
      <c r="BM545" s="14">
        <f t="shared" si="836"/>
        <v>0.3959258164846941</v>
      </c>
      <c r="BN545" s="14">
        <f t="shared" si="837"/>
        <v>0.60370797031223877</v>
      </c>
    </row>
    <row r="546" spans="1:66" x14ac:dyDescent="0.25">
      <c r="A546" t="s">
        <v>290</v>
      </c>
      <c r="B546" t="s">
        <v>296</v>
      </c>
      <c r="C546" t="s">
        <v>314</v>
      </c>
      <c r="D546" s="11">
        <v>44429</v>
      </c>
      <c r="E546" s="10">
        <f>VLOOKUP(A546,home!$A$2:$E$405,3,FALSE)</f>
        <v>1.6292</v>
      </c>
      <c r="F546" s="10">
        <f>VLOOKUP(B546,home!$B$2:$E$405,3,FALSE)</f>
        <v>1.1915</v>
      </c>
      <c r="G546" s="10">
        <f>VLOOKUP(C546,away!$B$2:$E$405,4,FALSE)</f>
        <v>0.64990000000000003</v>
      </c>
      <c r="H546" s="10">
        <f>VLOOKUP(A546,away!$A$2:$E$405,3,FALSE)</f>
        <v>1.1462000000000001</v>
      </c>
      <c r="I546" s="10">
        <f>VLOOKUP(C546,away!$B$2:$E$405,3,FALSE)</f>
        <v>1.2829999999999999</v>
      </c>
      <c r="J546" s="10">
        <f>VLOOKUP(B546,home!$B$2:$E$405,4,FALSE)</f>
        <v>1.1291</v>
      </c>
      <c r="K546" s="12">
        <f t="shared" si="782"/>
        <v>1.26158055082</v>
      </c>
      <c r="L546" s="12">
        <f t="shared" si="783"/>
        <v>1.66042578086</v>
      </c>
      <c r="M546" s="13">
        <f t="shared" si="784"/>
        <v>5.3825586913783176E-2</v>
      </c>
      <c r="N546" s="13">
        <f t="shared" si="785"/>
        <v>6.7905313586900357E-2</v>
      </c>
      <c r="O546" s="13">
        <f t="shared" si="786"/>
        <v>8.9373392181566216E-2</v>
      </c>
      <c r="P546" s="13">
        <f t="shared" si="787"/>
        <v>0.11275173333707218</v>
      </c>
      <c r="Q546" s="13">
        <f t="shared" si="788"/>
        <v>4.2834011459283297E-2</v>
      </c>
      <c r="R546" s="13">
        <f t="shared" si="789"/>
        <v>7.4198942250592079E-2</v>
      </c>
      <c r="S546" s="13">
        <f t="shared" si="790"/>
        <v>5.9046979788987791E-2</v>
      </c>
      <c r="T546" s="13">
        <f t="shared" si="791"/>
        <v>7.112269692464665E-2</v>
      </c>
      <c r="U546" s="13">
        <f t="shared" si="792"/>
        <v>9.3607942434763322E-2</v>
      </c>
      <c r="V546" s="13">
        <f t="shared" si="793"/>
        <v>1.3743255869475734E-2</v>
      </c>
      <c r="W546" s="13">
        <f t="shared" si="794"/>
        <v>1.8012851923544269E-2</v>
      </c>
      <c r="X546" s="13">
        <f t="shared" si="795"/>
        <v>2.9909003720666547E-2</v>
      </c>
      <c r="Y546" s="13">
        <f t="shared" si="796"/>
        <v>2.4830840428816205E-2</v>
      </c>
      <c r="Z546" s="13">
        <f t="shared" si="797"/>
        <v>4.1067278875141798E-2</v>
      </c>
      <c r="AA546" s="13">
        <f t="shared" si="798"/>
        <v>5.1809680303979935E-2</v>
      </c>
      <c r="AB546" s="13">
        <f t="shared" si="799"/>
        <v>3.268104250785156E-2</v>
      </c>
      <c r="AC546" s="13">
        <f t="shared" si="800"/>
        <v>1.799302164902962E-3</v>
      </c>
      <c r="AD546" s="13">
        <f t="shared" si="801"/>
        <v>5.6811659128860213E-3</v>
      </c>
      <c r="AE546" s="13">
        <f t="shared" si="802"/>
        <v>9.4331543470989859E-3</v>
      </c>
      <c r="AF546" s="13">
        <f t="shared" si="803"/>
        <v>7.8315263363773705E-3</v>
      </c>
      <c r="AG546" s="13">
        <f t="shared" si="804"/>
        <v>4.3345560774683501E-3</v>
      </c>
      <c r="AH546" s="13">
        <f t="shared" si="805"/>
        <v>1.7047292148513183E-2</v>
      </c>
      <c r="AI546" s="13">
        <f t="shared" si="806"/>
        <v>2.1506532218710721E-2</v>
      </c>
      <c r="AJ546" s="13">
        <f t="shared" si="807"/>
        <v>1.3566111381354577E-2</v>
      </c>
      <c r="AK546" s="13">
        <f t="shared" si="808"/>
        <v>5.7049140896582593E-3</v>
      </c>
      <c r="AL546" s="13">
        <f t="shared" si="809"/>
        <v>1.507643108211088E-4</v>
      </c>
      <c r="AM546" s="13">
        <f t="shared" si="810"/>
        <v>1.4334496843357114E-3</v>
      </c>
      <c r="AN546" s="13">
        <f t="shared" si="811"/>
        <v>2.3801368114366437E-3</v>
      </c>
      <c r="AO546" s="13">
        <f t="shared" si="812"/>
        <v>1.9760202618416605E-3</v>
      </c>
      <c r="AP546" s="13">
        <f t="shared" si="813"/>
        <v>1.0936783287545401E-3</v>
      </c>
      <c r="AQ546" s="13">
        <f t="shared" si="814"/>
        <v>4.5399292325797958E-4</v>
      </c>
      <c r="AR546" s="13">
        <f t="shared" si="815"/>
        <v>5.6611526754487039E-3</v>
      </c>
      <c r="AS546" s="13">
        <f t="shared" si="816"/>
        <v>7.1420001105686921E-3</v>
      </c>
      <c r="AT546" s="13">
        <f t="shared" si="817"/>
        <v>4.5051042167238769E-3</v>
      </c>
      <c r="AU546" s="13">
        <f t="shared" si="818"/>
        <v>1.8945172864120042E-3</v>
      </c>
      <c r="AV546" s="13">
        <f t="shared" si="819"/>
        <v>5.9752154043241719E-4</v>
      </c>
      <c r="AW546" s="13">
        <f t="shared" si="820"/>
        <v>8.7726438634296304E-6</v>
      </c>
      <c r="AX546" s="13">
        <f t="shared" si="821"/>
        <v>3.0140204038950005E-4</v>
      </c>
      <c r="AY546" s="13">
        <f t="shared" si="822"/>
        <v>5.0045571826653286E-4</v>
      </c>
      <c r="AZ546" s="13">
        <f t="shared" si="823"/>
        <v>4.1548478839428013E-4</v>
      </c>
      <c r="BA546" s="13">
        <f t="shared" si="824"/>
        <v>2.2996055140167481E-4</v>
      </c>
      <c r="BB546" s="13">
        <f t="shared" si="825"/>
        <v>9.5458107032030557E-5</v>
      </c>
      <c r="BC546" s="13">
        <f t="shared" si="826"/>
        <v>3.1700220381615326E-5</v>
      </c>
      <c r="BD546" s="13">
        <f t="shared" si="827"/>
        <v>1.5666539752832672E-3</v>
      </c>
      <c r="BE546" s="13">
        <f t="shared" si="828"/>
        <v>1.9764601850822067E-3</v>
      </c>
      <c r="BF546" s="13">
        <f t="shared" si="829"/>
        <v>1.2467318644849052E-3</v>
      </c>
      <c r="BG546" s="13">
        <f t="shared" si="830"/>
        <v>5.2428422410723729E-4</v>
      </c>
      <c r="BH546" s="13">
        <f t="shared" si="831"/>
        <v>1.6535669505886126E-4</v>
      </c>
      <c r="BI546" s="13">
        <f t="shared" si="832"/>
        <v>4.17221580868266E-5</v>
      </c>
      <c r="BJ546" s="14">
        <f t="shared" si="833"/>
        <v>0.29080686015318019</v>
      </c>
      <c r="BK546" s="14">
        <f t="shared" si="834"/>
        <v>0.24181807810330949</v>
      </c>
      <c r="BL546" s="14">
        <f t="shared" si="835"/>
        <v>0.42481735444867891</v>
      </c>
      <c r="BM546" s="14">
        <f t="shared" si="836"/>
        <v>0.55712890877670984</v>
      </c>
      <c r="BN546" s="14">
        <f t="shared" si="837"/>
        <v>0.44088897972919727</v>
      </c>
    </row>
    <row r="547" spans="1:66" x14ac:dyDescent="0.25">
      <c r="A547" t="s">
        <v>338</v>
      </c>
      <c r="B547" t="s">
        <v>76</v>
      </c>
      <c r="C547" t="s">
        <v>87</v>
      </c>
      <c r="D547" s="11">
        <v>44430</v>
      </c>
      <c r="E547" s="10">
        <f>VLOOKUP(A547,home!$A$2:$E$405,3,FALSE)</f>
        <v>1.4215</v>
      </c>
      <c r="F547" s="10">
        <f>VLOOKUP(B547,home!$B$2:$E$405,3,FALSE)</f>
        <v>1.1137999999999999</v>
      </c>
      <c r="G547" s="10">
        <f>VLOOKUP(C547,away!$B$2:$E$405,4,FALSE)</f>
        <v>1.1904999999999999</v>
      </c>
      <c r="H547" s="10">
        <f>VLOOKUP(A547,away!$A$2:$E$405,3,FALSE)</f>
        <v>1.0277000000000001</v>
      </c>
      <c r="I547" s="10">
        <f>VLOOKUP(C547,away!$B$2:$E$405,3,FALSE)</f>
        <v>0.67359999999999998</v>
      </c>
      <c r="J547" s="10">
        <f>VLOOKUP(B547,home!$B$2:$E$405,4,FALSE)</f>
        <v>0.64870000000000005</v>
      </c>
      <c r="K547" s="12">
        <f t="shared" si="782"/>
        <v>1.8848790063499996</v>
      </c>
      <c r="L547" s="12">
        <f t="shared" si="783"/>
        <v>0.44906823166400001</v>
      </c>
      <c r="M547" s="13">
        <f t="shared" si="784"/>
        <v>9.6912454589047958E-2</v>
      </c>
      <c r="N547" s="13">
        <f t="shared" si="785"/>
        <v>0.18266825110874416</v>
      </c>
      <c r="O547" s="13">
        <f t="shared" si="786"/>
        <v>4.3520304608521458E-2</v>
      </c>
      <c r="P547" s="13">
        <f t="shared" si="787"/>
        <v>8.2030508506559227E-2</v>
      </c>
      <c r="Q547" s="13">
        <f t="shared" si="788"/>
        <v>0.17215377582077099</v>
      </c>
      <c r="R547" s="13">
        <f t="shared" si="789"/>
        <v>9.7717931160136821E-3</v>
      </c>
      <c r="S547" s="13">
        <f t="shared" si="790"/>
        <v>1.735846118638381E-2</v>
      </c>
      <c r="T547" s="13">
        <f t="shared" si="791"/>
        <v>7.7308791682114283E-2</v>
      </c>
      <c r="U547" s="13">
        <f t="shared" si="792"/>
        <v>1.8418647698769636E-2</v>
      </c>
      <c r="V547" s="13">
        <f t="shared" si="793"/>
        <v>1.6325426031251107E-3</v>
      </c>
      <c r="W547" s="13">
        <f t="shared" si="794"/>
        <v>0.10816301263615181</v>
      </c>
      <c r="X547" s="13">
        <f t="shared" si="795"/>
        <v>4.8572572815967573E-2</v>
      </c>
      <c r="Y547" s="13">
        <f t="shared" si="796"/>
        <v>1.0906199690918718E-2</v>
      </c>
      <c r="Z547" s="13">
        <f t="shared" si="797"/>
        <v>1.4627339515982374E-3</v>
      </c>
      <c r="AA547" s="13">
        <f t="shared" si="798"/>
        <v>2.7570765172428941E-3</v>
      </c>
      <c r="AB547" s="13">
        <f t="shared" si="799"/>
        <v>2.5983778231258524E-3</v>
      </c>
      <c r="AC547" s="13">
        <f t="shared" si="800"/>
        <v>8.6365511830269998E-5</v>
      </c>
      <c r="AD547" s="13">
        <f t="shared" si="801"/>
        <v>5.0968547945363075E-2</v>
      </c>
      <c r="AE547" s="13">
        <f t="shared" si="802"/>
        <v>2.2888355696305995E-2</v>
      </c>
      <c r="AF547" s="13">
        <f t="shared" si="803"/>
        <v>5.1392167091183875E-3</v>
      </c>
      <c r="AG547" s="13">
        <f t="shared" si="804"/>
        <v>7.692863199006253E-4</v>
      </c>
      <c r="AH547" s="13">
        <f t="shared" si="805"/>
        <v>1.6421683725977886E-4</v>
      </c>
      <c r="AI547" s="13">
        <f t="shared" si="806"/>
        <v>3.0952886904015152E-4</v>
      </c>
      <c r="AJ547" s="13">
        <f t="shared" si="807"/>
        <v>2.9171223355652006E-4</v>
      </c>
      <c r="AK547" s="13">
        <f t="shared" si="808"/>
        <v>1.832807549753842E-4</v>
      </c>
      <c r="AL547" s="13">
        <f t="shared" si="809"/>
        <v>2.9241264739019146E-6</v>
      </c>
      <c r="AM547" s="13">
        <f t="shared" si="810"/>
        <v>1.9213909201271646E-2</v>
      </c>
      <c r="AN547" s="13">
        <f t="shared" si="811"/>
        <v>8.6283562283677156E-3</v>
      </c>
      <c r="AO547" s="13">
        <f t="shared" si="812"/>
        <v>1.9373603368200755E-3</v>
      </c>
      <c r="AP547" s="13">
        <f t="shared" si="813"/>
        <v>2.9000232685058759E-4</v>
      </c>
      <c r="AQ547" s="13">
        <f t="shared" si="814"/>
        <v>3.2557708024309673E-5</v>
      </c>
      <c r="AR547" s="13">
        <f t="shared" si="815"/>
        <v>1.4748912943540756E-5</v>
      </c>
      <c r="AS547" s="13">
        <f t="shared" si="816"/>
        <v>2.7799916373763745E-5</v>
      </c>
      <c r="AT547" s="13">
        <f t="shared" si="817"/>
        <v>2.6199739375596451E-5</v>
      </c>
      <c r="AU547" s="13">
        <f t="shared" si="818"/>
        <v>1.6461112906967735E-5</v>
      </c>
      <c r="AV547" s="13">
        <f t="shared" si="819"/>
        <v>7.7568015348751255E-6</v>
      </c>
      <c r="AW547" s="13">
        <f t="shared" si="820"/>
        <v>6.8752653163108177E-8</v>
      </c>
      <c r="AX547" s="13">
        <f t="shared" si="821"/>
        <v>6.0359823472320101E-3</v>
      </c>
      <c r="AY547" s="13">
        <f t="shared" si="822"/>
        <v>2.710567919026598E-3</v>
      </c>
      <c r="AZ547" s="13">
        <f t="shared" si="823"/>
        <v>6.0861497110122151E-4</v>
      </c>
      <c r="BA547" s="13">
        <f t="shared" si="824"/>
        <v>9.1103216278887335E-5</v>
      </c>
      <c r="BB547" s="13">
        <f t="shared" si="825"/>
        <v>1.0227890058315716E-5</v>
      </c>
      <c r="BC547" s="13">
        <f t="shared" si="826"/>
        <v>9.1860410042832924E-7</v>
      </c>
      <c r="BD547" s="13">
        <f t="shared" si="827"/>
        <v>1.103878042420354E-6</v>
      </c>
      <c r="BE547" s="13">
        <f t="shared" si="828"/>
        <v>2.0806765477288596E-6</v>
      </c>
      <c r="BF547" s="13">
        <f t="shared" si="829"/>
        <v>1.9609117719094603E-6</v>
      </c>
      <c r="BG547" s="13">
        <f t="shared" si="830"/>
        <v>1.2320271440589071E-6</v>
      </c>
      <c r="BH547" s="13">
        <f t="shared" si="831"/>
        <v>5.8055552477249523E-7</v>
      </c>
      <c r="BI547" s="13">
        <f t="shared" si="832"/>
        <v>2.188553841328366E-7</v>
      </c>
      <c r="BJ547" s="14">
        <f t="shared" si="833"/>
        <v>0.71909761117448767</v>
      </c>
      <c r="BK547" s="14">
        <f t="shared" si="834"/>
        <v>0.20073382444244692</v>
      </c>
      <c r="BL547" s="14">
        <f t="shared" si="835"/>
        <v>7.8115081846055118E-2</v>
      </c>
      <c r="BM547" s="14">
        <f t="shared" si="836"/>
        <v>0.40964166449855677</v>
      </c>
      <c r="BN547" s="14">
        <f t="shared" si="837"/>
        <v>0.58705708774965759</v>
      </c>
    </row>
    <row r="548" spans="1:66" x14ac:dyDescent="0.25">
      <c r="A548" t="s">
        <v>338</v>
      </c>
      <c r="B548" t="s">
        <v>95</v>
      </c>
      <c r="C548" t="s">
        <v>94</v>
      </c>
      <c r="D548" s="11">
        <v>44430</v>
      </c>
      <c r="E548" s="10">
        <f>VLOOKUP(A548,home!$A$2:$E$405,3,FALSE)</f>
        <v>1.4215</v>
      </c>
      <c r="F548" s="10">
        <f>VLOOKUP(B548,home!$B$2:$E$405,3,FALSE)</f>
        <v>1.1904999999999999</v>
      </c>
      <c r="G548" s="10">
        <f>VLOOKUP(C548,away!$B$2:$E$405,4,FALSE)</f>
        <v>1.1364000000000001</v>
      </c>
      <c r="H548" s="10">
        <f>VLOOKUP(A548,away!$A$2:$E$405,3,FALSE)</f>
        <v>1.0277000000000001</v>
      </c>
      <c r="I548" s="10">
        <f>VLOOKUP(C548,away!$B$2:$E$405,3,FALSE)</f>
        <v>1.4220999999999999</v>
      </c>
      <c r="J548" s="10">
        <f>VLOOKUP(B548,home!$B$2:$E$405,4,FALSE)</f>
        <v>0.97299999999999998</v>
      </c>
      <c r="K548" s="12">
        <f t="shared" si="782"/>
        <v>1.9231248902999998</v>
      </c>
      <c r="L548" s="12">
        <f t="shared" si="783"/>
        <v>1.4220318814100001</v>
      </c>
      <c r="M548" s="13">
        <f t="shared" si="784"/>
        <v>3.5254687786667918E-2</v>
      </c>
      <c r="N548" s="13">
        <f t="shared" si="785"/>
        <v>6.7799167582296482E-2</v>
      </c>
      <c r="O548" s="13">
        <f t="shared" si="786"/>
        <v>5.0133290001797538E-2</v>
      </c>
      <c r="P548" s="13">
        <f t="shared" si="787"/>
        <v>9.6412577835084973E-2</v>
      </c>
      <c r="Q548" s="13">
        <f t="shared" si="788"/>
        <v>6.5193133359567626E-2</v>
      </c>
      <c r="R548" s="13">
        <f t="shared" si="789"/>
        <v>3.5645568351264652E-2</v>
      </c>
      <c r="S548" s="13">
        <f t="shared" si="790"/>
        <v>6.591595152575358E-2</v>
      </c>
      <c r="T548" s="13">
        <f t="shared" si="791"/>
        <v>9.2706714086318989E-2</v>
      </c>
      <c r="U548" s="13">
        <f t="shared" si="792"/>
        <v>6.8550879725206987E-2</v>
      </c>
      <c r="V548" s="13">
        <f t="shared" si="793"/>
        <v>2.0029256961691482E-2</v>
      </c>
      <c r="W548" s="13">
        <f t="shared" si="794"/>
        <v>4.1791512480143927E-2</v>
      </c>
      <c r="X548" s="13">
        <f t="shared" si="795"/>
        <v>5.9428863119108569E-2</v>
      </c>
      <c r="Y548" s="13">
        <f t="shared" si="796"/>
        <v>4.2254869015661667E-2</v>
      </c>
      <c r="Z548" s="13">
        <f t="shared" si="797"/>
        <v>1.6896378208825866E-2</v>
      </c>
      <c r="AA548" s="13">
        <f t="shared" si="798"/>
        <v>3.2493845489315554E-2</v>
      </c>
      <c r="AB548" s="13">
        <f t="shared" si="799"/>
        <v>3.124486152103256E-2</v>
      </c>
      <c r="AC548" s="13">
        <f t="shared" si="800"/>
        <v>3.4234317778589541E-3</v>
      </c>
      <c r="AD548" s="13">
        <f t="shared" si="801"/>
        <v>2.0092574463461958E-2</v>
      </c>
      <c r="AE548" s="13">
        <f t="shared" si="802"/>
        <v>2.8572281466647337E-2</v>
      </c>
      <c r="AF548" s="13">
        <f t="shared" si="803"/>
        <v>2.0315347585096295E-2</v>
      </c>
      <c r="AG548" s="13">
        <f t="shared" si="804"/>
        <v>9.6296906493108566E-3</v>
      </c>
      <c r="AH548" s="13">
        <f t="shared" si="805"/>
        <v>6.0067971233278986E-3</v>
      </c>
      <c r="AI548" s="13">
        <f t="shared" si="806"/>
        <v>1.1551821058854321E-2</v>
      </c>
      <c r="AJ548" s="13">
        <f t="shared" si="807"/>
        <v>1.1107797303287223E-2</v>
      </c>
      <c r="AK548" s="13">
        <f t="shared" si="808"/>
        <v>7.120560490119626E-3</v>
      </c>
      <c r="AL548" s="13">
        <f t="shared" si="809"/>
        <v>3.7448850461327529E-4</v>
      </c>
      <c r="AM548" s="13">
        <f t="shared" si="810"/>
        <v>7.728106012177975E-3</v>
      </c>
      <c r="AN548" s="13">
        <f t="shared" si="811"/>
        <v>1.0989613132233381E-2</v>
      </c>
      <c r="AO548" s="13">
        <f t="shared" si="812"/>
        <v>7.8137901191989399E-3</v>
      </c>
      <c r="AP548" s="13">
        <f t="shared" si="813"/>
        <v>3.7038195547157769E-3</v>
      </c>
      <c r="AQ548" s="13">
        <f t="shared" si="814"/>
        <v>1.3167373724489076E-3</v>
      </c>
      <c r="AR548" s="13">
        <f t="shared" si="815"/>
        <v>1.7083714029068266E-3</v>
      </c>
      <c r="AS548" s="13">
        <f t="shared" si="816"/>
        <v>3.2854115668068482E-3</v>
      </c>
      <c r="AT548" s="13">
        <f t="shared" si="817"/>
        <v>3.159128379502885E-3</v>
      </c>
      <c r="AU548" s="13">
        <f t="shared" si="818"/>
        <v>2.0251328060917014E-3</v>
      </c>
      <c r="AV548" s="13">
        <f t="shared" si="819"/>
        <v>9.7364582638950824E-4</v>
      </c>
      <c r="AW548" s="13">
        <f t="shared" si="820"/>
        <v>2.8448070286781542E-5</v>
      </c>
      <c r="AX548" s="13">
        <f t="shared" si="821"/>
        <v>2.47701883781609E-3</v>
      </c>
      <c r="AY548" s="13">
        <f t="shared" si="822"/>
        <v>3.5223997582276264E-3</v>
      </c>
      <c r="AZ548" s="13">
        <f t="shared" si="823"/>
        <v>2.5044823776352808E-3</v>
      </c>
      <c r="BA548" s="13">
        <f t="shared" si="824"/>
        <v>1.1871512624756289E-3</v>
      </c>
      <c r="BB548" s="13">
        <f t="shared" si="825"/>
        <v>4.2204173582411925E-4</v>
      </c>
      <c r="BC548" s="13">
        <f t="shared" si="826"/>
        <v>1.2003136072550269E-4</v>
      </c>
      <c r="BD548" s="13">
        <f t="shared" si="827"/>
        <v>4.0489310003710661E-4</v>
      </c>
      <c r="BE548" s="13">
        <f t="shared" si="828"/>
        <v>7.7865999859208761E-4</v>
      </c>
      <c r="BF548" s="13">
        <f t="shared" si="829"/>
        <v>7.4873021218670329E-4</v>
      </c>
      <c r="BG548" s="13">
        <f t="shared" si="830"/>
        <v>4.7996723572528324E-4</v>
      </c>
      <c r="BH548" s="13">
        <f t="shared" si="831"/>
        <v>2.3075923438794482E-4</v>
      </c>
      <c r="BI548" s="13">
        <f t="shared" si="832"/>
        <v>8.8755765463605709E-5</v>
      </c>
      <c r="BJ548" s="14">
        <f t="shared" si="833"/>
        <v>0.48956934533109292</v>
      </c>
      <c r="BK548" s="14">
        <f t="shared" si="834"/>
        <v>0.22493279414989781</v>
      </c>
      <c r="BL548" s="14">
        <f t="shared" si="835"/>
        <v>0.26773887659229689</v>
      </c>
      <c r="BM548" s="14">
        <f t="shared" si="836"/>
        <v>0.6452050176774935</v>
      </c>
      <c r="BN548" s="14">
        <f t="shared" si="837"/>
        <v>0.3504384249166792</v>
      </c>
    </row>
    <row r="549" spans="1:66" x14ac:dyDescent="0.25">
      <c r="A549" t="s">
        <v>338</v>
      </c>
      <c r="B549" t="s">
        <v>86</v>
      </c>
      <c r="C549" t="s">
        <v>91</v>
      </c>
      <c r="D549" s="11">
        <v>44430</v>
      </c>
      <c r="E549" s="10">
        <f>VLOOKUP(A549,home!$A$2:$E$405,3,FALSE)</f>
        <v>1.4215</v>
      </c>
      <c r="F549" s="10">
        <f>VLOOKUP(B549,home!$B$2:$E$405,3,FALSE)</f>
        <v>0.81169999999999998</v>
      </c>
      <c r="G549" s="10">
        <f>VLOOKUP(C549,away!$B$2:$E$405,4,FALSE)</f>
        <v>1.2987</v>
      </c>
      <c r="H549" s="10">
        <f>VLOOKUP(A549,away!$A$2:$E$405,3,FALSE)</f>
        <v>1.0277000000000001</v>
      </c>
      <c r="I549" s="10">
        <f>VLOOKUP(C549,away!$B$2:$E$405,3,FALSE)</f>
        <v>1.4220999999999999</v>
      </c>
      <c r="J549" s="10">
        <f>VLOOKUP(B549,home!$B$2:$E$405,4,FALSE)</f>
        <v>1.0479000000000001</v>
      </c>
      <c r="K549" s="12">
        <f t="shared" si="782"/>
        <v>1.4984810339850001</v>
      </c>
      <c r="L549" s="12">
        <f t="shared" si="783"/>
        <v>1.5314976449430002</v>
      </c>
      <c r="M549" s="13">
        <f t="shared" si="784"/>
        <v>4.831666827824891E-2</v>
      </c>
      <c r="N549" s="13">
        <f t="shared" si="785"/>
        <v>7.2401611040300684E-2</v>
      </c>
      <c r="O549" s="13">
        <f t="shared" si="786"/>
        <v>7.3996863679630362E-2</v>
      </c>
      <c r="P549" s="13">
        <f t="shared" si="787"/>
        <v>0.11088289679829962</v>
      </c>
      <c r="Q549" s="13">
        <f t="shared" si="788"/>
        <v>5.4246220486924783E-2</v>
      </c>
      <c r="R549" s="13">
        <f t="shared" si="789"/>
        <v>5.6663011229261075E-2</v>
      </c>
      <c r="S549" s="13">
        <f t="shared" si="790"/>
        <v>6.3616849218457533E-2</v>
      </c>
      <c r="T549" s="13">
        <f t="shared" si="791"/>
        <v>8.3077958922784037E-2</v>
      </c>
      <c r="U549" s="13">
        <f t="shared" si="792"/>
        <v>8.4908447655526811E-2</v>
      </c>
      <c r="V549" s="13">
        <f t="shared" si="793"/>
        <v>1.622173230134372E-2</v>
      </c>
      <c r="W549" s="13">
        <f t="shared" si="794"/>
        <v>2.7095644188341799E-2</v>
      </c>
      <c r="X549" s="13">
        <f t="shared" si="795"/>
        <v>4.1496915262658959E-2</v>
      </c>
      <c r="Y549" s="13">
        <f t="shared" si="796"/>
        <v>3.1776213998580723E-2</v>
      </c>
      <c r="Z549" s="13">
        <f t="shared" si="797"/>
        <v>2.8926422750997369E-2</v>
      </c>
      <c r="AA549" s="13">
        <f t="shared" si="798"/>
        <v>4.3345695873401764E-2</v>
      </c>
      <c r="AB549" s="13">
        <f t="shared" si="799"/>
        <v>3.2476351585587218E-2</v>
      </c>
      <c r="AC549" s="13">
        <f t="shared" si="800"/>
        <v>2.3267237952710809E-3</v>
      </c>
      <c r="AD549" s="13">
        <f t="shared" si="801"/>
        <v>1.0150577229959016E-2</v>
      </c>
      <c r="AE549" s="13">
        <f t="shared" si="802"/>
        <v>1.5545585122494278E-2</v>
      </c>
      <c r="AF549" s="13">
        <f t="shared" si="803"/>
        <v>1.1904013502180465E-2</v>
      </c>
      <c r="AG549" s="13">
        <f t="shared" si="804"/>
        <v>6.0769895479863521E-3</v>
      </c>
      <c r="AH549" s="13">
        <f t="shared" si="805"/>
        <v>1.1075187079944522E-2</v>
      </c>
      <c r="AI549" s="13">
        <f t="shared" si="806"/>
        <v>1.6595957787132579E-2</v>
      </c>
      <c r="AJ549" s="13">
        <f t="shared" si="807"/>
        <v>1.2434363992416922E-2</v>
      </c>
      <c r="AK549" s="13">
        <f t="shared" si="808"/>
        <v>6.2108862041009251E-3</v>
      </c>
      <c r="AL549" s="13">
        <f t="shared" si="809"/>
        <v>2.1358581513397447E-4</v>
      </c>
      <c r="AM549" s="13">
        <f t="shared" si="810"/>
        <v>3.0420894926187136E-3</v>
      </c>
      <c r="AN549" s="13">
        <f t="shared" si="811"/>
        <v>4.6589528936514064E-3</v>
      </c>
      <c r="AO549" s="13">
        <f t="shared" si="812"/>
        <v>3.5675876922637525E-3</v>
      </c>
      <c r="AP549" s="13">
        <f t="shared" si="813"/>
        <v>1.8212507162765233E-3</v>
      </c>
      <c r="AQ549" s="13">
        <f t="shared" si="814"/>
        <v>6.9731029570706184E-4</v>
      </c>
      <c r="AR549" s="13">
        <f t="shared" si="815"/>
        <v>3.3923245860476357E-3</v>
      </c>
      <c r="AS549" s="13">
        <f t="shared" si="816"/>
        <v>5.083334053313399E-3</v>
      </c>
      <c r="AT549" s="13">
        <f t="shared" si="817"/>
        <v>3.8086398341501118E-3</v>
      </c>
      <c r="AU549" s="13">
        <f t="shared" si="818"/>
        <v>1.9023915189179076E-3</v>
      </c>
      <c r="AV549" s="13">
        <f t="shared" si="819"/>
        <v>7.1267440257810003E-4</v>
      </c>
      <c r="AW549" s="13">
        <f t="shared" si="820"/>
        <v>1.3615622115180066E-5</v>
      </c>
      <c r="AX549" s="13">
        <f t="shared" si="821"/>
        <v>7.5975223472903378E-4</v>
      </c>
      <c r="AY549" s="13">
        <f t="shared" si="822"/>
        <v>1.1635587582276969E-3</v>
      </c>
      <c r="AZ549" s="13">
        <f t="shared" si="823"/>
        <v>8.909937489892598E-4</v>
      </c>
      <c r="BA549" s="13">
        <f t="shared" si="824"/>
        <v>4.548516094119953E-4</v>
      </c>
      <c r="BB549" s="13">
        <f t="shared" si="825"/>
        <v>1.7415104215325102E-4</v>
      </c>
      <c r="BC549" s="13">
        <f t="shared" si="826"/>
        <v>5.3342382184414628E-5</v>
      </c>
      <c r="BD549" s="13">
        <f t="shared" si="827"/>
        <v>8.6588951906903147E-4</v>
      </c>
      <c r="BE549" s="13">
        <f t="shared" si="828"/>
        <v>1.2975190218513367E-3</v>
      </c>
      <c r="BF549" s="13">
        <f t="shared" si="829"/>
        <v>9.7215382273949851E-4</v>
      </c>
      <c r="BG549" s="13">
        <f t="shared" si="830"/>
        <v>4.8558468849705175E-4</v>
      </c>
      <c r="BH549" s="13">
        <f t="shared" si="831"/>
        <v>1.8190986152658652E-4</v>
      </c>
      <c r="BI549" s="13">
        <f t="shared" si="832"/>
        <v>5.4517695478485444E-5</v>
      </c>
      <c r="BJ549" s="14">
        <f t="shared" si="833"/>
        <v>0.37105557016842411</v>
      </c>
      <c r="BK549" s="14">
        <f t="shared" si="834"/>
        <v>0.24274201496498252</v>
      </c>
      <c r="BL549" s="14">
        <f t="shared" si="835"/>
        <v>0.3564637040911714</v>
      </c>
      <c r="BM549" s="14">
        <f t="shared" si="836"/>
        <v>0.58153049732679751</v>
      </c>
      <c r="BN549" s="14">
        <f t="shared" si="837"/>
        <v>0.41650727151266542</v>
      </c>
    </row>
    <row r="550" spans="1:66" x14ac:dyDescent="0.25">
      <c r="A550" t="s">
        <v>338</v>
      </c>
      <c r="B550" t="s">
        <v>92</v>
      </c>
      <c r="C550" t="s">
        <v>72</v>
      </c>
      <c r="D550" s="11">
        <v>44430</v>
      </c>
      <c r="E550" s="10">
        <f>VLOOKUP(A550,home!$A$2:$E$405,3,FALSE)</f>
        <v>1.4215</v>
      </c>
      <c r="F550" s="10">
        <f>VLOOKUP(B550,home!$B$2:$E$405,3,FALSE)</f>
        <v>0.87939999999999996</v>
      </c>
      <c r="G550" s="10">
        <f>VLOOKUP(C550,away!$B$2:$E$405,4,FALSE)</f>
        <v>0.91990000000000005</v>
      </c>
      <c r="H550" s="10">
        <f>VLOOKUP(A550,away!$A$2:$E$405,3,FALSE)</f>
        <v>1.0277000000000001</v>
      </c>
      <c r="I550" s="10">
        <f>VLOOKUP(C550,away!$B$2:$E$405,3,FALSE)</f>
        <v>0.74850000000000005</v>
      </c>
      <c r="J550" s="10">
        <f>VLOOKUP(B550,home!$B$2:$E$405,4,FALSE)</f>
        <v>0.97299999999999998</v>
      </c>
      <c r="K550" s="12">
        <f t="shared" si="782"/>
        <v>1.1499367252899999</v>
      </c>
      <c r="L550" s="12">
        <f t="shared" si="783"/>
        <v>0.74846414685000007</v>
      </c>
      <c r="M550" s="13">
        <f t="shared" si="784"/>
        <v>0.14980798990977295</v>
      </c>
      <c r="N550" s="13">
        <f t="shared" si="785"/>
        <v>0.17226970933912164</v>
      </c>
      <c r="O550" s="13">
        <f t="shared" si="786"/>
        <v>0.11212590935913162</v>
      </c>
      <c r="P550" s="13">
        <f t="shared" si="787"/>
        <v>0.12893770102860316</v>
      </c>
      <c r="Q550" s="13">
        <f t="shared" si="788"/>
        <v>9.9049632712044852E-2</v>
      </c>
      <c r="R550" s="13">
        <f t="shared" si="789"/>
        <v>4.1961111544131444E-2</v>
      </c>
      <c r="S550" s="13">
        <f t="shared" si="790"/>
        <v>2.7743731753817672E-2</v>
      </c>
      <c r="T550" s="13">
        <f t="shared" si="791"/>
        <v>7.4135098843626498E-2</v>
      </c>
      <c r="U550" s="13">
        <f t="shared" si="792"/>
        <v>4.8252623198586926E-2</v>
      </c>
      <c r="V550" s="13">
        <f t="shared" si="793"/>
        <v>2.6531836537675899E-3</v>
      </c>
      <c r="W550" s="13">
        <f t="shared" si="794"/>
        <v>3.7966936760688699E-2</v>
      </c>
      <c r="X550" s="13">
        <f t="shared" si="795"/>
        <v>2.8416890931096773E-2</v>
      </c>
      <c r="Y550" s="13">
        <f t="shared" si="796"/>
        <v>1.0634512013436426E-2</v>
      </c>
      <c r="Z550" s="13">
        <f t="shared" si="797"/>
        <v>1.0468795850918675E-2</v>
      </c>
      <c r="AA550" s="13">
        <f t="shared" si="798"/>
        <v>1.203845281853496E-2</v>
      </c>
      <c r="AB550" s="13">
        <f t="shared" si="799"/>
        <v>6.9217295058521325E-3</v>
      </c>
      <c r="AC550" s="13">
        <f t="shared" si="800"/>
        <v>1.4272244463124981E-4</v>
      </c>
      <c r="AD550" s="13">
        <f t="shared" si="801"/>
        <v>1.0914893731969719E-2</v>
      </c>
      <c r="AE550" s="13">
        <f t="shared" si="802"/>
        <v>8.1694066250571282E-3</v>
      </c>
      <c r="AF550" s="13">
        <f t="shared" si="803"/>
        <v>3.0572539799470612E-3</v>
      </c>
      <c r="AG550" s="13">
        <f t="shared" si="804"/>
        <v>7.6274833060161471E-4</v>
      </c>
      <c r="AH550" s="13">
        <f t="shared" si="805"/>
        <v>1.9588795887761665E-3</v>
      </c>
      <c r="AI550" s="13">
        <f t="shared" si="806"/>
        <v>2.2525875795546863E-3</v>
      </c>
      <c r="AJ550" s="13">
        <f t="shared" si="807"/>
        <v>1.2951665923310218E-3</v>
      </c>
      <c r="AK550" s="13">
        <f t="shared" si="808"/>
        <v>4.9645320996338121E-4</v>
      </c>
      <c r="AL550" s="13">
        <f t="shared" si="809"/>
        <v>4.9135707399902752E-6</v>
      </c>
      <c r="AM550" s="13">
        <f t="shared" si="810"/>
        <v>2.510287431005921E-3</v>
      </c>
      <c r="AN550" s="13">
        <f t="shared" si="811"/>
        <v>1.8788601403961248E-3</v>
      </c>
      <c r="AO550" s="13">
        <f t="shared" si="812"/>
        <v>7.0312972601602858E-4</v>
      </c>
      <c r="AP550" s="13">
        <f t="shared" si="813"/>
        <v>1.7542246350248702E-4</v>
      </c>
      <c r="AQ550" s="13">
        <f t="shared" si="814"/>
        <v>3.2824356120928546E-5</v>
      </c>
      <c r="AR550" s="13">
        <f t="shared" si="815"/>
        <v>2.9323022803904659E-4</v>
      </c>
      <c r="AS550" s="13">
        <f t="shared" si="816"/>
        <v>3.3719620818726116E-4</v>
      </c>
      <c r="AT550" s="13">
        <f t="shared" si="817"/>
        <v>1.9387715171153213E-4</v>
      </c>
      <c r="AU550" s="13">
        <f t="shared" si="818"/>
        <v>7.4315485649237252E-5</v>
      </c>
      <c r="AV550" s="13">
        <f t="shared" si="819"/>
        <v>2.1364526551454962E-5</v>
      </c>
      <c r="AW550" s="13">
        <f t="shared" si="820"/>
        <v>1.1747343223914897E-7</v>
      </c>
      <c r="AX550" s="13">
        <f t="shared" si="821"/>
        <v>4.8111195132459879E-4</v>
      </c>
      <c r="AY550" s="13">
        <f t="shared" si="822"/>
        <v>3.6009504618750461E-4</v>
      </c>
      <c r="AZ550" s="13">
        <f t="shared" si="823"/>
        <v>1.3475911576482102E-4</v>
      </c>
      <c r="BA550" s="13">
        <f t="shared" si="824"/>
        <v>3.3620788870392377E-5</v>
      </c>
      <c r="BB550" s="13">
        <f t="shared" si="825"/>
        <v>6.2909887645755512E-6</v>
      </c>
      <c r="BC550" s="13">
        <f t="shared" si="826"/>
        <v>9.4171590770419558E-7</v>
      </c>
      <c r="BD550" s="13">
        <f t="shared" si="827"/>
        <v>3.657871874331265E-5</v>
      </c>
      <c r="BE550" s="13">
        <f t="shared" si="828"/>
        <v>4.2063212046988889E-5</v>
      </c>
      <c r="BF550" s="13">
        <f t="shared" si="829"/>
        <v>2.4185016158246643E-5</v>
      </c>
      <c r="BG550" s="13">
        <f t="shared" si="830"/>
        <v>9.2704127606999591E-6</v>
      </c>
      <c r="BH550" s="13">
        <f t="shared" si="831"/>
        <v>2.6650970230314842E-6</v>
      </c>
      <c r="BI550" s="13">
        <f t="shared" si="832"/>
        <v>6.129385886489905E-7</v>
      </c>
      <c r="BJ550" s="14">
        <f t="shared" si="833"/>
        <v>0.45169442699145151</v>
      </c>
      <c r="BK550" s="14">
        <f t="shared" si="834"/>
        <v>0.30965033740752013</v>
      </c>
      <c r="BL550" s="14">
        <f t="shared" si="835"/>
        <v>0.22833827239232185</v>
      </c>
      <c r="BM550" s="14">
        <f t="shared" si="836"/>
        <v>0.29563980117665128</v>
      </c>
      <c r="BN550" s="14">
        <f t="shared" si="837"/>
        <v>0.70415205389280566</v>
      </c>
    </row>
    <row r="551" spans="1:66" x14ac:dyDescent="0.25">
      <c r="A551" t="s">
        <v>350</v>
      </c>
      <c r="B551" t="s">
        <v>102</v>
      </c>
      <c r="C551" t="s">
        <v>101</v>
      </c>
      <c r="D551" s="11">
        <v>44430</v>
      </c>
      <c r="E551" s="10">
        <f>VLOOKUP(A551,home!$A$2:$E$405,3,FALSE)</f>
        <v>1.6204000000000001</v>
      </c>
      <c r="F551" s="10">
        <f>VLOOKUP(B551,home!$B$2:$E$405,3,FALSE)</f>
        <v>0.68569999999999998</v>
      </c>
      <c r="G551" s="10">
        <f>VLOOKUP(C551,away!$B$2:$E$405,4,FALSE)</f>
        <v>0.82279999999999998</v>
      </c>
      <c r="H551" s="10">
        <f>VLOOKUP(A551,away!$A$2:$E$405,3,FALSE)</f>
        <v>1.3241000000000001</v>
      </c>
      <c r="I551" s="10">
        <f>VLOOKUP(C551,away!$B$2:$E$405,3,FALSE)</f>
        <v>1.2586999999999999</v>
      </c>
      <c r="J551" s="10">
        <f>VLOOKUP(B551,home!$B$2:$E$405,4,FALSE)</f>
        <v>0.83909999999999996</v>
      </c>
      <c r="K551" s="12">
        <f t="shared" si="782"/>
        <v>0.91421989278400007</v>
      </c>
      <c r="L551" s="12">
        <f t="shared" si="783"/>
        <v>1.3984815425969999</v>
      </c>
      <c r="M551" s="13">
        <f t="shared" si="784"/>
        <v>9.8993465568848124E-2</v>
      </c>
      <c r="N551" s="13">
        <f t="shared" si="785"/>
        <v>9.050179547866892E-2</v>
      </c>
      <c r="O551" s="13">
        <f t="shared" si="786"/>
        <v>0.13844053443574569</v>
      </c>
      <c r="P551" s="13">
        <f t="shared" si="787"/>
        <v>0.12656509054880707</v>
      </c>
      <c r="Q551" s="13">
        <f t="shared" si="788"/>
        <v>4.1369270879634101E-2</v>
      </c>
      <c r="R551" s="13">
        <f t="shared" si="789"/>
        <v>9.6803266077827396E-2</v>
      </c>
      <c r="S551" s="13">
        <f t="shared" si="790"/>
        <v>4.0453988688998424E-2</v>
      </c>
      <c r="T551" s="13">
        <f t="shared" si="791"/>
        <v>5.7854161755863838E-2</v>
      </c>
      <c r="U551" s="13">
        <f t="shared" si="792"/>
        <v>8.8499471534812385E-2</v>
      </c>
      <c r="V551" s="13">
        <f t="shared" si="793"/>
        <v>5.7468021439170385E-3</v>
      </c>
      <c r="W551" s="13">
        <f t="shared" si="794"/>
        <v>1.2606870129377116E-2</v>
      </c>
      <c r="X551" s="13">
        <f t="shared" si="795"/>
        <v>1.7630475185851348E-2</v>
      </c>
      <c r="Y551" s="13">
        <f t="shared" si="796"/>
        <v>1.2327947067313764E-2</v>
      </c>
      <c r="Z551" s="13">
        <f t="shared" si="797"/>
        <v>4.5125860290982631E-2</v>
      </c>
      <c r="AA551" s="13">
        <f t="shared" si="798"/>
        <v>4.1254959157007901E-2</v>
      </c>
      <c r="AB551" s="13">
        <f t="shared" si="799"/>
        <v>1.8858052168664034E-2</v>
      </c>
      <c r="AC551" s="13">
        <f t="shared" si="800"/>
        <v>4.5921246514314375E-4</v>
      </c>
      <c r="AD551" s="13">
        <f t="shared" si="801"/>
        <v>2.8813628645052393E-3</v>
      </c>
      <c r="AE551" s="13">
        <f t="shared" si="802"/>
        <v>4.029532783534997E-3</v>
      </c>
      <c r="AF551" s="13">
        <f t="shared" si="803"/>
        <v>2.8176136115316036E-3</v>
      </c>
      <c r="AG551" s="13">
        <f t="shared" si="804"/>
        <v>1.313460209965674E-3</v>
      </c>
      <c r="AH551" s="13">
        <f t="shared" si="805"/>
        <v>1.5776920677687524E-2</v>
      </c>
      <c r="AI551" s="13">
        <f t="shared" si="806"/>
        <v>1.4423574730417159E-2</v>
      </c>
      <c r="AJ551" s="13">
        <f t="shared" si="807"/>
        <v>6.5931594718019945E-3</v>
      </c>
      <c r="AK551" s="13">
        <f t="shared" si="808"/>
        <v>2.0091991818062113E-3</v>
      </c>
      <c r="AL551" s="13">
        <f t="shared" si="809"/>
        <v>2.3484486333721224E-5</v>
      </c>
      <c r="AM551" s="13">
        <f t="shared" si="810"/>
        <v>5.2683984981195591E-4</v>
      </c>
      <c r="AN551" s="13">
        <f t="shared" si="811"/>
        <v>7.3677580586659585E-4</v>
      </c>
      <c r="AO551" s="13">
        <f t="shared" si="812"/>
        <v>5.1518368276823247E-4</v>
      </c>
      <c r="AP551" s="13">
        <f t="shared" si="813"/>
        <v>2.4015829046617376E-4</v>
      </c>
      <c r="AQ551" s="13">
        <f t="shared" si="814"/>
        <v>8.396423412964827E-5</v>
      </c>
      <c r="AR551" s="13">
        <f t="shared" si="815"/>
        <v>4.4127464733525884E-3</v>
      </c>
      <c r="AS551" s="13">
        <f t="shared" si="816"/>
        <v>4.0342206077513777E-3</v>
      </c>
      <c r="AT551" s="13">
        <f t="shared" si="817"/>
        <v>1.844082365742734E-3</v>
      </c>
      <c r="AU551" s="13">
        <f t="shared" si="818"/>
        <v>5.6196559423139585E-4</v>
      </c>
      <c r="AV551" s="13">
        <f t="shared" si="819"/>
        <v>1.2844003132663089E-4</v>
      </c>
      <c r="AW551" s="13">
        <f t="shared" si="820"/>
        <v>8.3403825423104988E-7</v>
      </c>
      <c r="AX551" s="13">
        <f t="shared" si="821"/>
        <v>8.0274578501570809E-5</v>
      </c>
      <c r="AY551" s="13">
        <f t="shared" si="822"/>
        <v>1.122625163742007E-4</v>
      </c>
      <c r="AZ551" s="13">
        <f t="shared" si="823"/>
        <v>7.849852853740661E-5</v>
      </c>
      <c r="BA551" s="13">
        <f t="shared" si="824"/>
        <v>3.659291442686234E-5</v>
      </c>
      <c r="BB551" s="13">
        <f t="shared" si="825"/>
        <v>1.2793628853949614E-5</v>
      </c>
      <c r="BC551" s="13">
        <f t="shared" si="826"/>
        <v>3.5783307630169872E-6</v>
      </c>
      <c r="BD551" s="13">
        <f t="shared" si="827"/>
        <v>1.0285240825239339E-3</v>
      </c>
      <c r="BE551" s="13">
        <f t="shared" si="828"/>
        <v>9.4029717645079277E-4</v>
      </c>
      <c r="BF551" s="13">
        <f t="shared" si="829"/>
        <v>4.2981919191997087E-4</v>
      </c>
      <c r="BG551" s="13">
        <f t="shared" si="830"/>
        <v>1.3098308518452712E-4</v>
      </c>
      <c r="BH551" s="13">
        <f t="shared" si="831"/>
        <v>2.9936835523478979E-5</v>
      </c>
      <c r="BI551" s="13">
        <f t="shared" si="832"/>
        <v>5.47377011251344E-6</v>
      </c>
      <c r="BJ551" s="14">
        <f t="shared" si="833"/>
        <v>0.2457594123267462</v>
      </c>
      <c r="BK551" s="14">
        <f t="shared" si="834"/>
        <v>0.27235430641842168</v>
      </c>
      <c r="BL551" s="14">
        <f t="shared" si="835"/>
        <v>0.43620562664989021</v>
      </c>
      <c r="BM551" s="14">
        <f t="shared" si="836"/>
        <v>0.40666035421838953</v>
      </c>
      <c r="BN551" s="14">
        <f t="shared" si="837"/>
        <v>0.5926734229895313</v>
      </c>
    </row>
    <row r="552" spans="1:66" x14ac:dyDescent="0.25">
      <c r="A552" t="s">
        <v>350</v>
      </c>
      <c r="B552" t="s">
        <v>103</v>
      </c>
      <c r="C552" t="s">
        <v>104</v>
      </c>
      <c r="D552" s="11">
        <v>44430</v>
      </c>
      <c r="E552" s="10">
        <f>VLOOKUP(A552,home!$A$2:$E$405,3,FALSE)</f>
        <v>1.6204000000000001</v>
      </c>
      <c r="F552" s="10">
        <f>VLOOKUP(B552,home!$B$2:$E$405,3,FALSE)</f>
        <v>1.1657</v>
      </c>
      <c r="G552" s="10">
        <f>VLOOKUP(C552,away!$B$2:$E$405,4,FALSE)</f>
        <v>1.5770999999999999</v>
      </c>
      <c r="H552" s="10">
        <f>VLOOKUP(A552,away!$A$2:$E$405,3,FALSE)</f>
        <v>1.3241000000000001</v>
      </c>
      <c r="I552" s="10">
        <f>VLOOKUP(C552,away!$B$2:$E$405,3,FALSE)</f>
        <v>0.67130000000000001</v>
      </c>
      <c r="J552" s="10">
        <f>VLOOKUP(B552,home!$B$2:$E$405,4,FALSE)</f>
        <v>1.0069999999999999</v>
      </c>
      <c r="K552" s="12">
        <f t="shared" si="782"/>
        <v>2.9789846315880002</v>
      </c>
      <c r="L552" s="12">
        <f t="shared" si="783"/>
        <v>0.89509040830999997</v>
      </c>
      <c r="M552" s="13">
        <f t="shared" si="784"/>
        <v>2.0773543689113532E-2</v>
      </c>
      <c r="N552" s="13">
        <f t="shared" si="785"/>
        <v>6.1884067393491095E-2</v>
      </c>
      <c r="O552" s="13">
        <f t="shared" si="786"/>
        <v>1.8594199702734258E-2</v>
      </c>
      <c r="P552" s="13">
        <f t="shared" si="787"/>
        <v>5.539183515112351E-2</v>
      </c>
      <c r="Q552" s="13">
        <f t="shared" si="788"/>
        <v>9.2175842852683043E-2</v>
      </c>
      <c r="R552" s="13">
        <f t="shared" si="789"/>
        <v>8.3217449020590428E-3</v>
      </c>
      <c r="S552" s="13">
        <f t="shared" si="790"/>
        <v>3.6925036085889082E-2</v>
      </c>
      <c r="T552" s="13">
        <f t="shared" si="791"/>
        <v>8.2505712815326468E-2</v>
      </c>
      <c r="U552" s="13">
        <f t="shared" si="792"/>
        <v>2.4790350171229675E-2</v>
      </c>
      <c r="V552" s="13">
        <f t="shared" si="793"/>
        <v>1.0939905864179261E-2</v>
      </c>
      <c r="W552" s="13">
        <f t="shared" si="794"/>
        <v>9.1530139753937811E-2</v>
      </c>
      <c r="X552" s="13">
        <f t="shared" si="795"/>
        <v>8.1927750165023558E-2</v>
      </c>
      <c r="Y552" s="13">
        <f t="shared" si="796"/>
        <v>3.6666371673565304E-2</v>
      </c>
      <c r="Z552" s="13">
        <f t="shared" si="797"/>
        <v>2.4829046807452299E-3</v>
      </c>
      <c r="AA552" s="13">
        <f t="shared" si="798"/>
        <v>7.396534885637949E-3</v>
      </c>
      <c r="AB552" s="13">
        <f t="shared" si="799"/>
        <v>1.101708187565998E-2</v>
      </c>
      <c r="AC552" s="13">
        <f t="shared" si="800"/>
        <v>1.8231767268088749E-3</v>
      </c>
      <c r="AD552" s="13">
        <f t="shared" si="801"/>
        <v>6.8166719913520649E-2</v>
      </c>
      <c r="AE552" s="13">
        <f t="shared" si="802"/>
        <v>6.1015377160546606E-2</v>
      </c>
      <c r="AF552" s="13">
        <f t="shared" si="803"/>
        <v>2.7307139427911156E-2</v>
      </c>
      <c r="AG552" s="13">
        <f t="shared" si="804"/>
        <v>8.1474528601023638E-3</v>
      </c>
      <c r="AH552" s="13">
        <f t="shared" si="805"/>
        <v>5.5560604112076428E-4</v>
      </c>
      <c r="AI552" s="13">
        <f t="shared" si="806"/>
        <v>1.655141857716207E-3</v>
      </c>
      <c r="AJ552" s="13">
        <f t="shared" si="807"/>
        <v>2.4653210786172975E-3</v>
      </c>
      <c r="AK552" s="13">
        <f t="shared" si="808"/>
        <v>2.4480512017102936E-3</v>
      </c>
      <c r="AL552" s="13">
        <f t="shared" si="809"/>
        <v>1.9445715418440793E-4</v>
      </c>
      <c r="AM552" s="13">
        <f t="shared" si="810"/>
        <v>4.0613522201628317E-2</v>
      </c>
      <c r="AN552" s="13">
        <f t="shared" si="811"/>
        <v>3.6352774170362742E-2</v>
      </c>
      <c r="AO552" s="13">
        <f t="shared" si="812"/>
        <v>1.6269509737675603E-2</v>
      </c>
      <c r="AP552" s="13">
        <f t="shared" si="813"/>
        <v>4.8542273713665252E-3</v>
      </c>
      <c r="AQ552" s="13">
        <f t="shared" si="814"/>
        <v>1.0862430899665099E-3</v>
      </c>
      <c r="AR552" s="13">
        <f t="shared" si="815"/>
        <v>9.9463527641257543E-5</v>
      </c>
      <c r="AS552" s="13">
        <f t="shared" si="816"/>
        <v>2.9630032024683441E-4</v>
      </c>
      <c r="AT552" s="13">
        <f t="shared" si="817"/>
        <v>4.4133705017496139E-4</v>
      </c>
      <c r="AU552" s="13">
        <f t="shared" si="818"/>
        <v>4.3824542994053069E-4</v>
      </c>
      <c r="AV552" s="13">
        <f t="shared" si="819"/>
        <v>3.2638160016412916E-4</v>
      </c>
      <c r="AW552" s="13">
        <f t="shared" si="820"/>
        <v>1.4403120395368972E-5</v>
      </c>
      <c r="AX552" s="13">
        <f t="shared" si="821"/>
        <v>2.0164509745551493E-2</v>
      </c>
      <c r="AY552" s="13">
        <f t="shared" si="822"/>
        <v>1.8049059261516662E-2</v>
      </c>
      <c r="AZ552" s="13">
        <f t="shared" si="823"/>
        <v>8.0777699120011676E-3</v>
      </c>
      <c r="BA552" s="13">
        <f t="shared" si="824"/>
        <v>2.4101114562557857E-3</v>
      </c>
      <c r="BB552" s="13">
        <f t="shared" si="825"/>
        <v>5.3931691186314985E-4</v>
      </c>
      <c r="BC552" s="13">
        <f t="shared" si="826"/>
        <v>9.6547478969615037E-5</v>
      </c>
      <c r="BD552" s="13">
        <f t="shared" si="827"/>
        <v>1.483814159472769E-5</v>
      </c>
      <c r="BE552" s="13">
        <f t="shared" si="828"/>
        <v>4.420259577202045E-5</v>
      </c>
      <c r="BF552" s="13">
        <f t="shared" si="829"/>
        <v>6.5839426740572828E-5</v>
      </c>
      <c r="BG552" s="13">
        <f t="shared" si="830"/>
        <v>6.5378213470910162E-5</v>
      </c>
      <c r="BH552" s="13">
        <f t="shared" si="831"/>
        <v>4.8690173292630235E-5</v>
      </c>
      <c r="BI552" s="13">
        <f t="shared" si="832"/>
        <v>2.9009455589620374E-5</v>
      </c>
      <c r="BJ552" s="14">
        <f t="shared" si="833"/>
        <v>0.7598401653532656</v>
      </c>
      <c r="BK552" s="14">
        <f t="shared" si="834"/>
        <v>0.14409701393281532</v>
      </c>
      <c r="BL552" s="14">
        <f t="shared" si="835"/>
        <v>7.9113717651113663E-2</v>
      </c>
      <c r="BM552" s="14">
        <f t="shared" si="836"/>
        <v>0.71035791178561403</v>
      </c>
      <c r="BN552" s="14">
        <f t="shared" si="837"/>
        <v>0.25714123369120445</v>
      </c>
    </row>
    <row r="553" spans="1:66" x14ac:dyDescent="0.25">
      <c r="A553" t="s">
        <v>350</v>
      </c>
      <c r="B553" t="s">
        <v>106</v>
      </c>
      <c r="C553" t="s">
        <v>100</v>
      </c>
      <c r="D553" s="11">
        <v>44430</v>
      </c>
      <c r="E553" s="10">
        <f>VLOOKUP(A553,home!$A$2:$E$405,3,FALSE)</f>
        <v>1.6204000000000001</v>
      </c>
      <c r="F553" s="10">
        <f>VLOOKUP(B553,home!$B$2:$E$405,3,FALSE)</f>
        <v>1.2343</v>
      </c>
      <c r="G553" s="10">
        <f>VLOOKUP(C553,away!$B$2:$E$405,4,FALSE)</f>
        <v>0.75429999999999997</v>
      </c>
      <c r="H553" s="10">
        <f>VLOOKUP(A553,away!$A$2:$E$405,3,FALSE)</f>
        <v>1.3241000000000001</v>
      </c>
      <c r="I553" s="10">
        <f>VLOOKUP(C553,away!$B$2:$E$405,3,FALSE)</f>
        <v>0.92310000000000003</v>
      </c>
      <c r="J553" s="10">
        <f>VLOOKUP(B553,home!$B$2:$E$405,4,FALSE)</f>
        <v>1.1748000000000001</v>
      </c>
      <c r="K553" s="12">
        <f t="shared" si="782"/>
        <v>1.5086450467959998</v>
      </c>
      <c r="L553" s="12">
        <f t="shared" si="783"/>
        <v>1.4359306789080002</v>
      </c>
      <c r="M553" s="13">
        <f t="shared" si="784"/>
        <v>5.2624382253253797E-2</v>
      </c>
      <c r="N553" s="13">
        <f t="shared" si="785"/>
        <v>7.9391513627070642E-2</v>
      </c>
      <c r="O553" s="13">
        <f t="shared" si="786"/>
        <v>7.5564964936028836E-2</v>
      </c>
      <c r="P553" s="13">
        <f t="shared" si="787"/>
        <v>0.1140007100620533</v>
      </c>
      <c r="Q553" s="13">
        <f t="shared" si="788"/>
        <v>5.9886806895558628E-2</v>
      </c>
      <c r="R553" s="13">
        <f t="shared" si="789"/>
        <v>5.4253025701125571E-2</v>
      </c>
      <c r="S553" s="13">
        <f t="shared" si="790"/>
        <v>6.1740211182473241E-2</v>
      </c>
      <c r="T553" s="13">
        <f t="shared" si="791"/>
        <v>8.5993303283171812E-2</v>
      </c>
      <c r="U553" s="13">
        <f t="shared" si="792"/>
        <v>8.1848558497699148E-2</v>
      </c>
      <c r="V553" s="13">
        <f t="shared" si="793"/>
        <v>1.4860935416909101E-2</v>
      </c>
      <c r="W553" s="13">
        <f t="shared" si="794"/>
        <v>3.011597819713769E-2</v>
      </c>
      <c r="X553" s="13">
        <f t="shared" si="795"/>
        <v>4.3244457018594459E-2</v>
      </c>
      <c r="Y553" s="13">
        <f t="shared" si="796"/>
        <v>3.1048021262859091E-2</v>
      </c>
      <c r="Z553" s="13">
        <f t="shared" si="797"/>
        <v>2.5967861342610154E-2</v>
      </c>
      <c r="AA553" s="13">
        <f t="shared" si="798"/>
        <v>3.9176285390414123E-2</v>
      </c>
      <c r="AB553" s="13">
        <f t="shared" si="799"/>
        <v>2.9551554453057387E-2</v>
      </c>
      <c r="AC553" s="13">
        <f t="shared" si="800"/>
        <v>2.0120867898753376E-3</v>
      </c>
      <c r="AD553" s="13">
        <f t="shared" si="801"/>
        <v>1.1358580334132028E-2</v>
      </c>
      <c r="AE553" s="13">
        <f t="shared" si="802"/>
        <v>1.6310133970621265E-2</v>
      </c>
      <c r="AF553" s="13">
        <f t="shared" si="803"/>
        <v>1.1710110872757315E-2</v>
      </c>
      <c r="AG553" s="13">
        <f t="shared" si="804"/>
        <v>5.6049691518687923E-3</v>
      </c>
      <c r="AH553" s="13">
        <f t="shared" si="805"/>
        <v>9.3220121918707512E-3</v>
      </c>
      <c r="AI553" s="13">
        <f t="shared" si="806"/>
        <v>1.4063607519437728E-2</v>
      </c>
      <c r="AJ553" s="13">
        <f t="shared" si="807"/>
        <v>1.0608495912141355E-2</v>
      </c>
      <c r="AK553" s="13">
        <f t="shared" si="808"/>
        <v>5.3348182706025567E-3</v>
      </c>
      <c r="AL553" s="13">
        <f t="shared" si="809"/>
        <v>1.7435212571114458E-4</v>
      </c>
      <c r="AM553" s="13">
        <f t="shared" si="810"/>
        <v>3.4272131919445455E-3</v>
      </c>
      <c r="AN553" s="13">
        <f t="shared" si="811"/>
        <v>4.9212405654713862E-3</v>
      </c>
      <c r="AO553" s="13">
        <f t="shared" si="812"/>
        <v>3.5332801531234594E-3</v>
      </c>
      <c r="AP553" s="13">
        <f t="shared" si="813"/>
        <v>1.6911817896822449E-3</v>
      </c>
      <c r="AQ553" s="13">
        <f t="shared" si="814"/>
        <v>6.07104953853818E-4</v>
      </c>
      <c r="AR553" s="13">
        <f t="shared" si="815"/>
        <v>2.677152659092324E-3</v>
      </c>
      <c r="AS553" s="13">
        <f t="shared" si="816"/>
        <v>4.038873098656374E-3</v>
      </c>
      <c r="AT553" s="13">
        <f t="shared" si="817"/>
        <v>3.0466129474627755E-3</v>
      </c>
      <c r="AU553" s="13">
        <f t="shared" si="818"/>
        <v>1.5320858442314262E-3</v>
      </c>
      <c r="AV553" s="13">
        <f t="shared" si="819"/>
        <v>5.7784343004150238E-4</v>
      </c>
      <c r="AW553" s="13">
        <f t="shared" si="820"/>
        <v>1.0491686173279866E-5</v>
      </c>
      <c r="AX553" s="13">
        <f t="shared" si="821"/>
        <v>8.6174136772350764E-4</v>
      </c>
      <c r="AY553" s="13">
        <f t="shared" si="822"/>
        <v>1.2374008671983249E-3</v>
      </c>
      <c r="AZ553" s="13">
        <f t="shared" si="823"/>
        <v>8.8841093365871963E-4</v>
      </c>
      <c r="BA553" s="13">
        <f t="shared" si="824"/>
        <v>4.2523217170595208E-4</v>
      </c>
      <c r="BB553" s="13">
        <f t="shared" si="825"/>
        <v>1.5265098025281273E-4</v>
      </c>
      <c r="BC553" s="13">
        <f t="shared" si="826"/>
        <v>4.3839245142078618E-5</v>
      </c>
      <c r="BD553" s="13">
        <f t="shared" si="827"/>
        <v>6.4070093921846636E-4</v>
      </c>
      <c r="BE553" s="13">
        <f t="shared" si="828"/>
        <v>9.6659029842948406E-4</v>
      </c>
      <c r="BF553" s="13">
        <f t="shared" si="829"/>
        <v>7.2912083300335432E-4</v>
      </c>
      <c r="BG553" s="13">
        <f t="shared" si="830"/>
        <v>3.6666151107542802E-4</v>
      </c>
      <c r="BH553" s="13">
        <f t="shared" si="831"/>
        <v>1.3829051813367031E-4</v>
      </c>
      <c r="BI553" s="13">
        <f t="shared" si="832"/>
        <v>4.17262610402428E-5</v>
      </c>
      <c r="BJ553" s="14">
        <f t="shared" si="833"/>
        <v>0.39245317083352854</v>
      </c>
      <c r="BK553" s="14">
        <f t="shared" si="834"/>
        <v>0.24665007869747424</v>
      </c>
      <c r="BL553" s="14">
        <f t="shared" si="835"/>
        <v>0.33447898121276259</v>
      </c>
      <c r="BM553" s="14">
        <f t="shared" si="836"/>
        <v>0.5626017794302598</v>
      </c>
      <c r="BN553" s="14">
        <f t="shared" si="837"/>
        <v>0.43572140347509081</v>
      </c>
    </row>
    <row r="554" spans="1:66" x14ac:dyDescent="0.25">
      <c r="A554" t="s">
        <v>339</v>
      </c>
      <c r="B554" t="s">
        <v>124</v>
      </c>
      <c r="C554" t="s">
        <v>121</v>
      </c>
      <c r="D554" s="11">
        <v>44430</v>
      </c>
      <c r="E554" s="10">
        <f>VLOOKUP(A554,home!$A$2:$E$405,3,FALSE)</f>
        <v>1.2710999999999999</v>
      </c>
      <c r="F554" s="10">
        <f>VLOOKUP(B554,home!$B$2:$E$405,3,FALSE)</f>
        <v>0.78669999999999995</v>
      </c>
      <c r="G554" s="10">
        <f>VLOOKUP(C554,away!$B$2:$E$405,4,FALSE)</f>
        <v>1.0766</v>
      </c>
      <c r="H554" s="10">
        <f>VLOOKUP(A554,away!$A$2:$E$405,3,FALSE)</f>
        <v>0.94469999999999998</v>
      </c>
      <c r="I554" s="10">
        <f>VLOOKUP(C554,away!$B$2:$E$405,3,FALSE)</f>
        <v>1.0027999999999999</v>
      </c>
      <c r="J554" s="10">
        <f>VLOOKUP(B554,home!$B$2:$E$405,4,FALSE)</f>
        <v>0.8357</v>
      </c>
      <c r="K554" s="12">
        <f t="shared" si="782"/>
        <v>1.0765724067419999</v>
      </c>
      <c r="L554" s="12">
        <f t="shared" si="783"/>
        <v>0.79169635021199991</v>
      </c>
      <c r="M554" s="13">
        <f t="shared" si="784"/>
        <v>0.15439071843613006</v>
      </c>
      <c r="N554" s="13">
        <f t="shared" si="785"/>
        <v>0.16621278732541098</v>
      </c>
      <c r="O554" s="13">
        <f t="shared" si="786"/>
        <v>0.12223056829249269</v>
      </c>
      <c r="P554" s="13">
        <f t="shared" si="787"/>
        <v>0.13159005708409124</v>
      </c>
      <c r="Q554" s="13">
        <f t="shared" si="788"/>
        <v>8.9470050241106935E-2</v>
      </c>
      <c r="R554" s="13">
        <f t="shared" si="789"/>
        <v>4.8384747400752527E-2</v>
      </c>
      <c r="S554" s="13">
        <f t="shared" si="790"/>
        <v>2.8039158212994884E-2</v>
      </c>
      <c r="T554" s="13">
        <f t="shared" si="791"/>
        <v>7.0833112229168632E-2</v>
      </c>
      <c r="U554" s="13">
        <f t="shared" si="792"/>
        <v>5.2089683958831866E-2</v>
      </c>
      <c r="V554" s="13">
        <f t="shared" si="793"/>
        <v>2.6553657479554929E-3</v>
      </c>
      <c r="W554" s="13">
        <f t="shared" si="794"/>
        <v>3.2106995773132051E-2</v>
      </c>
      <c r="X554" s="13">
        <f t="shared" si="795"/>
        <v>2.5418991369860755E-2</v>
      </c>
      <c r="Y554" s="13">
        <f t="shared" si="796"/>
        <v>1.006206134679454E-2</v>
      </c>
      <c r="Z554" s="13">
        <f t="shared" si="797"/>
        <v>1.2768675974368444E-2</v>
      </c>
      <c r="AA554" s="13">
        <f t="shared" si="798"/>
        <v>1.3746404224634586E-2</v>
      </c>
      <c r="AB554" s="13">
        <f t="shared" si="799"/>
        <v>7.3994997400816248E-3</v>
      </c>
      <c r="AC554" s="13">
        <f t="shared" si="800"/>
        <v>1.414510753512182E-4</v>
      </c>
      <c r="AD554" s="13">
        <f t="shared" si="801"/>
        <v>8.6413764281839979E-3</v>
      </c>
      <c r="AE554" s="13">
        <f t="shared" si="802"/>
        <v>6.8413461790012798E-3</v>
      </c>
      <c r="AF554" s="13">
        <f t="shared" si="803"/>
        <v>2.708134400226062E-3</v>
      </c>
      <c r="AG554" s="13">
        <f t="shared" si="804"/>
        <v>7.1467337351417898E-4</v>
      </c>
      <c r="AH554" s="13">
        <f t="shared" si="805"/>
        <v>2.5272285414867863E-3</v>
      </c>
      <c r="AI554" s="13">
        <f t="shared" si="806"/>
        <v>2.7207445132955035E-3</v>
      </c>
      <c r="AJ554" s="13">
        <f t="shared" si="807"/>
        <v>1.4645392344043158E-3</v>
      </c>
      <c r="AK554" s="13">
        <f t="shared" si="808"/>
        <v>5.2556084278358012E-4</v>
      </c>
      <c r="AL554" s="13">
        <f t="shared" si="809"/>
        <v>4.8224544243631195E-6</v>
      </c>
      <c r="AM554" s="13">
        <f t="shared" si="810"/>
        <v>1.8606134837707271E-3</v>
      </c>
      <c r="AN554" s="13">
        <f t="shared" si="811"/>
        <v>1.473040904256519E-3</v>
      </c>
      <c r="AO554" s="13">
        <f t="shared" si="812"/>
        <v>5.8310055380643487E-4</v>
      </c>
      <c r="AP554" s="13">
        <f t="shared" si="813"/>
        <v>1.5387952675171681E-4</v>
      </c>
      <c r="AQ554" s="13">
        <f t="shared" si="814"/>
        <v>3.0456464925420995E-5</v>
      </c>
      <c r="AR554" s="13">
        <f t="shared" si="815"/>
        <v>4.0015952248933704E-4</v>
      </c>
      <c r="AS554" s="13">
        <f t="shared" si="816"/>
        <v>4.30800700207075E-4</v>
      </c>
      <c r="AT554" s="13">
        <f t="shared" si="817"/>
        <v>2.3189407332403474E-4</v>
      </c>
      <c r="AU554" s="13">
        <f t="shared" si="818"/>
        <v>8.3216920209220642E-5</v>
      </c>
      <c r="AV554" s="13">
        <f t="shared" si="819"/>
        <v>2.239726001782441E-5</v>
      </c>
      <c r="AW554" s="13">
        <f t="shared" si="820"/>
        <v>1.1417407935588028E-7</v>
      </c>
      <c r="AX554" s="13">
        <f t="shared" si="821"/>
        <v>3.3384752270661136E-4</v>
      </c>
      <c r="AY554" s="13">
        <f t="shared" si="822"/>
        <v>2.6430586525414199E-4</v>
      </c>
      <c r="AZ554" s="13">
        <f t="shared" si="823"/>
        <v>1.0462499443066439E-4</v>
      </c>
      <c r="BA554" s="13">
        <f t="shared" si="824"/>
        <v>2.7610408743902614E-5</v>
      </c>
      <c r="BB554" s="13">
        <f t="shared" si="825"/>
        <v>5.4647649576022951E-6</v>
      </c>
      <c r="BC554" s="13">
        <f t="shared" si="826"/>
        <v>8.652868943400346E-7</v>
      </c>
      <c r="BD554" s="13">
        <f t="shared" si="827"/>
        <v>5.2800805576230793E-5</v>
      </c>
      <c r="BE554" s="13">
        <f t="shared" si="828"/>
        <v>5.6843890337119193E-5</v>
      </c>
      <c r="BF554" s="13">
        <f t="shared" si="829"/>
        <v>3.0598281914405361E-5</v>
      </c>
      <c r="BG554" s="13">
        <f t="shared" si="830"/>
        <v>1.0980422000920531E-5</v>
      </c>
      <c r="BH554" s="13">
        <f t="shared" si="831"/>
        <v>2.9553048351434558E-6</v>
      </c>
      <c r="BI554" s="13">
        <f t="shared" si="832"/>
        <v>6.3631992780533195E-7</v>
      </c>
      <c r="BJ554" s="14">
        <f t="shared" si="833"/>
        <v>0.41784733844289751</v>
      </c>
      <c r="BK554" s="14">
        <f t="shared" si="834"/>
        <v>0.31708587887620143</v>
      </c>
      <c r="BL554" s="14">
        <f t="shared" si="835"/>
        <v>0.25241226024960267</v>
      </c>
      <c r="BM554" s="14">
        <f t="shared" si="836"/>
        <v>0.28757103307191084</v>
      </c>
      <c r="BN554" s="14">
        <f t="shared" si="837"/>
        <v>0.71227892877998433</v>
      </c>
    </row>
    <row r="555" spans="1:66" x14ac:dyDescent="0.25">
      <c r="A555" t="s">
        <v>339</v>
      </c>
      <c r="B555" t="s">
        <v>125</v>
      </c>
      <c r="C555" t="s">
        <v>118</v>
      </c>
      <c r="D555" s="11">
        <v>44430</v>
      </c>
      <c r="E555" s="10">
        <f>VLOOKUP(A555,home!$A$2:$E$405,3,FALSE)</f>
        <v>1.2710999999999999</v>
      </c>
      <c r="F555" s="10">
        <f>VLOOKUP(B555,home!$B$2:$E$405,3,FALSE)</f>
        <v>1.3664000000000001</v>
      </c>
      <c r="G555" s="10">
        <f>VLOOKUP(C555,away!$B$2:$E$405,4,FALSE)</f>
        <v>0.70389999999999997</v>
      </c>
      <c r="H555" s="10">
        <f>VLOOKUP(A555,away!$A$2:$E$405,3,FALSE)</f>
        <v>0.94469999999999998</v>
      </c>
      <c r="I555" s="10">
        <f>VLOOKUP(C555,away!$B$2:$E$405,3,FALSE)</f>
        <v>0.89139999999999997</v>
      </c>
      <c r="J555" s="10">
        <f>VLOOKUP(B555,home!$B$2:$E$405,4,FALSE)</f>
        <v>1.4484999999999999</v>
      </c>
      <c r="K555" s="12">
        <f t="shared" si="782"/>
        <v>1.222555369056</v>
      </c>
      <c r="L555" s="12">
        <f t="shared" si="783"/>
        <v>1.2197899326299997</v>
      </c>
      <c r="M555" s="13">
        <f t="shared" si="784"/>
        <v>8.6956672494322401E-2</v>
      </c>
      <c r="N555" s="13">
        <f t="shared" si="785"/>
        <v>0.10630934683317804</v>
      </c>
      <c r="O555" s="13">
        <f t="shared" si="786"/>
        <v>0.10606887368357845</v>
      </c>
      <c r="P555" s="13">
        <f t="shared" si="787"/>
        <v>0.12967507101158149</v>
      </c>
      <c r="Q555" s="13">
        <f t="shared" si="788"/>
        <v>6.4984531375869153E-2</v>
      </c>
      <c r="R555" s="13">
        <f t="shared" si="789"/>
        <v>6.4690872142316058E-2</v>
      </c>
      <c r="S555" s="13">
        <f t="shared" si="790"/>
        <v>4.8344835305642132E-2</v>
      </c>
      <c r="T555" s="13">
        <f t="shared" si="791"/>
        <v>7.9267477148963525E-2</v>
      </c>
      <c r="U555" s="13">
        <f t="shared" si="792"/>
        <v>7.9088173066503717E-2</v>
      </c>
      <c r="V555" s="13">
        <f t="shared" si="793"/>
        <v>8.010528272267092E-3</v>
      </c>
      <c r="W555" s="13">
        <f t="shared" si="794"/>
        <v>2.6482395913052303E-2</v>
      </c>
      <c r="X555" s="13">
        <f t="shared" si="795"/>
        <v>3.2302959926663044E-2</v>
      </c>
      <c r="Y555" s="13">
        <f t="shared" si="796"/>
        <v>1.9701412656346947E-2</v>
      </c>
      <c r="Z555" s="13">
        <f t="shared" si="797"/>
        <v>2.6303091524083885E-2</v>
      </c>
      <c r="AA555" s="13">
        <f t="shared" si="798"/>
        <v>3.2156985765540116E-2</v>
      </c>
      <c r="AB555" s="13">
        <f t="shared" si="799"/>
        <v>1.9656847800159222E-2</v>
      </c>
      <c r="AC555" s="13">
        <f t="shared" si="800"/>
        <v>7.4661164056612531E-4</v>
      </c>
      <c r="AD555" s="13">
        <f t="shared" si="801"/>
        <v>8.0940488272421927E-3</v>
      </c>
      <c r="AE555" s="13">
        <f t="shared" si="802"/>
        <v>9.8730392736856819E-3</v>
      </c>
      <c r="AF555" s="13">
        <f t="shared" si="803"/>
        <v>6.0215169552511995E-3</v>
      </c>
      <c r="AG555" s="13">
        <f t="shared" si="804"/>
        <v>2.4483285870587545E-3</v>
      </c>
      <c r="AH555" s="13">
        <f t="shared" si="805"/>
        <v>8.0210615595307511E-3</v>
      </c>
      <c r="AI555" s="13">
        <f t="shared" si="806"/>
        <v>9.8061918751330118E-3</v>
      </c>
      <c r="AJ555" s="13">
        <f t="shared" si="807"/>
        <v>5.9943062634685946E-3</v>
      </c>
      <c r="AK555" s="13">
        <f t="shared" si="808"/>
        <v>2.4427904353898464E-3</v>
      </c>
      <c r="AL555" s="13">
        <f t="shared" si="809"/>
        <v>4.4535704843032952E-5</v>
      </c>
      <c r="AM555" s="13">
        <f t="shared" si="810"/>
        <v>1.9790845702292725E-3</v>
      </c>
      <c r="AN555" s="13">
        <f t="shared" si="811"/>
        <v>2.4140674345890355E-3</v>
      </c>
      <c r="AO555" s="13">
        <f t="shared" si="812"/>
        <v>1.472327576700818E-3</v>
      </c>
      <c r="AP555" s="13">
        <f t="shared" si="813"/>
        <v>5.9864345186439404E-4</v>
      </c>
      <c r="AQ555" s="13">
        <f t="shared" si="814"/>
        <v>1.8255481395476494E-4</v>
      </c>
      <c r="AR555" s="13">
        <f t="shared" si="815"/>
        <v>1.956802027864218E-3</v>
      </c>
      <c r="AS555" s="13">
        <f t="shared" si="816"/>
        <v>2.3922988253450681E-3</v>
      </c>
      <c r="AT555" s="13">
        <f t="shared" si="817"/>
        <v>1.4623588866559878E-3</v>
      </c>
      <c r="AU555" s="13">
        <f t="shared" si="818"/>
        <v>5.9593823612267736E-4</v>
      </c>
      <c r="AV555" s="13">
        <f t="shared" si="819"/>
        <v>1.821418725493854E-4</v>
      </c>
      <c r="AW555" s="13">
        <f t="shared" si="820"/>
        <v>1.8448429936466344E-6</v>
      </c>
      <c r="AX555" s="13">
        <f t="shared" si="821"/>
        <v>4.0325674452494712E-4</v>
      </c>
      <c r="AY555" s="13">
        <f t="shared" si="822"/>
        <v>4.9188851723667819E-4</v>
      </c>
      <c r="AZ555" s="13">
        <f t="shared" si="823"/>
        <v>3.0000033065079909E-4</v>
      </c>
      <c r="BA555" s="13">
        <f t="shared" si="824"/>
        <v>1.2197912770450531E-4</v>
      </c>
      <c r="BB555" s="13">
        <f t="shared" si="825"/>
        <v>3.7197227991236177E-5</v>
      </c>
      <c r="BC555" s="13">
        <f t="shared" si="826"/>
        <v>9.0745608450905381E-6</v>
      </c>
      <c r="BD555" s="13">
        <f t="shared" si="827"/>
        <v>3.9781456895645635E-4</v>
      </c>
      <c r="BE555" s="13">
        <f t="shared" si="828"/>
        <v>4.8635033716641401E-4</v>
      </c>
      <c r="BF555" s="13">
        <f t="shared" si="829"/>
        <v>2.9729510797249774E-4</v>
      </c>
      <c r="BG555" s="13">
        <f t="shared" si="830"/>
        <v>1.2115324348195341E-4</v>
      </c>
      <c r="BH555" s="13">
        <f t="shared" si="831"/>
        <v>3.7029137074352758E-5</v>
      </c>
      <c r="BI555" s="13">
        <f t="shared" si="832"/>
        <v>9.0540340683521077E-6</v>
      </c>
      <c r="BJ555" s="14">
        <f t="shared" si="833"/>
        <v>0.36349513185360233</v>
      </c>
      <c r="BK555" s="14">
        <f t="shared" si="834"/>
        <v>0.27427014294645896</v>
      </c>
      <c r="BL555" s="14">
        <f t="shared" si="835"/>
        <v>0.33586433886887712</v>
      </c>
      <c r="BM555" s="14">
        <f t="shared" si="836"/>
        <v>0.44075729397793356</v>
      </c>
      <c r="BN555" s="14">
        <f t="shared" si="837"/>
        <v>0.55868536754084552</v>
      </c>
    </row>
    <row r="556" spans="1:66" x14ac:dyDescent="0.25">
      <c r="A556" t="s">
        <v>339</v>
      </c>
      <c r="B556" t="s">
        <v>110</v>
      </c>
      <c r="C556" t="s">
        <v>117</v>
      </c>
      <c r="D556" s="11">
        <v>44430</v>
      </c>
      <c r="E556" s="10">
        <f>VLOOKUP(A556,home!$A$2:$E$405,3,FALSE)</f>
        <v>1.2710999999999999</v>
      </c>
      <c r="F556" s="10">
        <f>VLOOKUP(B556,home!$B$2:$E$405,3,FALSE)</f>
        <v>0.95230000000000004</v>
      </c>
      <c r="G556" s="10">
        <f>VLOOKUP(C556,away!$B$2:$E$405,4,FALSE)</f>
        <v>0.74529999999999996</v>
      </c>
      <c r="H556" s="10">
        <f>VLOOKUP(A556,away!$A$2:$E$405,3,FALSE)</f>
        <v>0.94469999999999998</v>
      </c>
      <c r="I556" s="10">
        <f>VLOOKUP(C556,away!$B$2:$E$405,3,FALSE)</f>
        <v>0.78</v>
      </c>
      <c r="J556" s="10">
        <f>VLOOKUP(B556,home!$B$2:$E$405,4,FALSE)</f>
        <v>1.17</v>
      </c>
      <c r="K556" s="12">
        <f t="shared" si="782"/>
        <v>0.90216219540899989</v>
      </c>
      <c r="L556" s="12">
        <f t="shared" si="783"/>
        <v>0.86213321999999992</v>
      </c>
      <c r="M556" s="13">
        <f t="shared" si="784"/>
        <v>0.17130744455879923</v>
      </c>
      <c r="N556" s="13">
        <f t="shared" si="785"/>
        <v>0.15454710027307184</v>
      </c>
      <c r="O556" s="13">
        <f t="shared" si="786"/>
        <v>0.14768983878744904</v>
      </c>
      <c r="P556" s="13">
        <f t="shared" si="787"/>
        <v>0.13324018920008629</v>
      </c>
      <c r="Q556" s="13">
        <f t="shared" si="788"/>
        <v>6.9713275638224673E-2</v>
      </c>
      <c r="R556" s="13">
        <f t="shared" si="789"/>
        <v>6.3664158137552163E-2</v>
      </c>
      <c r="S556" s="13">
        <f t="shared" si="790"/>
        <v>2.5908021778909478E-2</v>
      </c>
      <c r="T556" s="13">
        <f t="shared" si="791"/>
        <v>6.0102130802730191E-2</v>
      </c>
      <c r="U556" s="13">
        <f t="shared" si="792"/>
        <v>5.7435396674239803E-2</v>
      </c>
      <c r="V556" s="13">
        <f t="shared" si="793"/>
        <v>2.2389827524635763E-3</v>
      </c>
      <c r="W556" s="13">
        <f t="shared" si="794"/>
        <v>2.0964227266311176E-2</v>
      </c>
      <c r="X556" s="13">
        <f t="shared" si="795"/>
        <v>1.8073956757916648E-2</v>
      </c>
      <c r="Y556" s="13">
        <f t="shared" si="796"/>
        <v>7.7910792689217193E-3</v>
      </c>
      <c r="Z556" s="13">
        <f t="shared" si="797"/>
        <v>1.8295661884572351E-2</v>
      </c>
      <c r="AA556" s="13">
        <f t="shared" si="798"/>
        <v>1.6505654492246551E-2</v>
      </c>
      <c r="AB556" s="13">
        <f t="shared" si="799"/>
        <v>7.4453887466937856E-3</v>
      </c>
      <c r="AC556" s="13">
        <f t="shared" si="800"/>
        <v>1.0884030986011132E-4</v>
      </c>
      <c r="AD556" s="13">
        <f t="shared" si="801"/>
        <v>4.7282833239071257E-3</v>
      </c>
      <c r="AE556" s="13">
        <f t="shared" si="802"/>
        <v>4.0764101271123527E-3</v>
      </c>
      <c r="AF556" s="13">
        <f t="shared" si="803"/>
        <v>1.7572042944639908E-3</v>
      </c>
      <c r="AG556" s="13">
        <f t="shared" si="804"/>
        <v>5.0498139886135621E-4</v>
      </c>
      <c r="AH556" s="13">
        <f t="shared" si="805"/>
        <v>3.9433244731444063E-3</v>
      </c>
      <c r="AI556" s="13">
        <f t="shared" si="806"/>
        <v>3.5575182639019953E-3</v>
      </c>
      <c r="AJ556" s="13">
        <f t="shared" si="807"/>
        <v>1.6047292435847191E-3</v>
      </c>
      <c r="AK556" s="13">
        <f t="shared" si="808"/>
        <v>4.8257535247647136E-4</v>
      </c>
      <c r="AL556" s="13">
        <f t="shared" si="809"/>
        <v>3.3861700559965217E-6</v>
      </c>
      <c r="AM556" s="13">
        <f t="shared" si="810"/>
        <v>8.5313569280236331E-4</v>
      </c>
      <c r="AN556" s="13">
        <f t="shared" si="811"/>
        <v>7.3551662193263232E-4</v>
      </c>
      <c r="AO556" s="13">
        <f t="shared" si="812"/>
        <v>3.1705665681515139E-4</v>
      </c>
      <c r="AP556" s="13">
        <f t="shared" si="813"/>
        <v>9.1115025487493813E-5</v>
      </c>
      <c r="AQ556" s="13">
        <f t="shared" si="814"/>
        <v>1.9638322578478774E-5</v>
      </c>
      <c r="AR556" s="13">
        <f t="shared" si="815"/>
        <v>6.7993420510735817E-4</v>
      </c>
      <c r="AS556" s="13">
        <f t="shared" si="816"/>
        <v>6.1341093521332746E-4</v>
      </c>
      <c r="AT556" s="13">
        <f t="shared" si="817"/>
        <v>2.7669807799997169E-4</v>
      </c>
      <c r="AU556" s="13">
        <f t="shared" si="818"/>
        <v>8.320884850463505E-5</v>
      </c>
      <c r="AV556" s="13">
        <f t="shared" si="819"/>
        <v>1.8766969361099104E-5</v>
      </c>
      <c r="AW556" s="13">
        <f t="shared" si="820"/>
        <v>7.3158580158912776E-8</v>
      </c>
      <c r="AX556" s="13">
        <f t="shared" si="821"/>
        <v>1.28277794933393E-4</v>
      </c>
      <c r="AY556" s="13">
        <f t="shared" si="822"/>
        <v>1.1059254840042579E-4</v>
      </c>
      <c r="AZ556" s="13">
        <f t="shared" si="823"/>
        <v>4.7672754930232463E-5</v>
      </c>
      <c r="BA556" s="13">
        <f t="shared" si="824"/>
        <v>1.3700088571424062E-5</v>
      </c>
      <c r="BB556" s="13">
        <f t="shared" si="825"/>
        <v>2.9528253685917563E-6</v>
      </c>
      <c r="BC556" s="13">
        <f t="shared" si="826"/>
        <v>5.0914576862433955E-7</v>
      </c>
      <c r="BD556" s="13">
        <f t="shared" si="827"/>
        <v>9.7698977606224487E-5</v>
      </c>
      <c r="BE556" s="13">
        <f t="shared" si="828"/>
        <v>8.8140324126446189E-5</v>
      </c>
      <c r="BF556" s="13">
        <f t="shared" si="829"/>
        <v>3.9758434158987774E-5</v>
      </c>
      <c r="BG556" s="13">
        <f t="shared" si="830"/>
        <v>1.1956185415632196E-5</v>
      </c>
      <c r="BH556" s="13">
        <f t="shared" si="831"/>
        <v>2.6966046208209515E-6</v>
      </c>
      <c r="BI556" s="13">
        <f t="shared" si="832"/>
        <v>4.8655494897397669E-7</v>
      </c>
      <c r="BJ556" s="14">
        <f t="shared" si="833"/>
        <v>0.34457881662910972</v>
      </c>
      <c r="BK556" s="14">
        <f t="shared" si="834"/>
        <v>0.33291745731857514</v>
      </c>
      <c r="BL556" s="14">
        <f t="shared" si="835"/>
        <v>0.30424134028835242</v>
      </c>
      <c r="BM556" s="14">
        <f t="shared" si="836"/>
        <v>0.25976075013560623</v>
      </c>
      <c r="BN556" s="14">
        <f t="shared" si="837"/>
        <v>0.74016200659518327</v>
      </c>
    </row>
    <row r="557" spans="1:66" x14ac:dyDescent="0.25">
      <c r="A557" t="s">
        <v>339</v>
      </c>
      <c r="B557" t="s">
        <v>115</v>
      </c>
      <c r="C557" t="s">
        <v>119</v>
      </c>
      <c r="D557" s="11">
        <v>44430</v>
      </c>
      <c r="E557" s="10">
        <f>VLOOKUP(A557,home!$A$2:$E$405,3,FALSE)</f>
        <v>1.2710999999999999</v>
      </c>
      <c r="F557" s="10">
        <f>VLOOKUP(B557,home!$B$2:$E$405,3,FALSE)</f>
        <v>0.99380000000000002</v>
      </c>
      <c r="G557" s="10">
        <f>VLOOKUP(C557,away!$B$2:$E$405,4,FALSE)</f>
        <v>0.86950000000000005</v>
      </c>
      <c r="H557" s="10">
        <f>VLOOKUP(A557,away!$A$2:$E$405,3,FALSE)</f>
        <v>0.94469999999999998</v>
      </c>
      <c r="I557" s="10">
        <f>VLOOKUP(C557,away!$B$2:$E$405,3,FALSE)</f>
        <v>2.1171000000000002</v>
      </c>
      <c r="J557" s="10">
        <f>VLOOKUP(B557,home!$B$2:$E$405,4,FALSE)</f>
        <v>0.78</v>
      </c>
      <c r="K557" s="12">
        <f t="shared" ref="K557:K610" si="838">E557*F557*G557</f>
        <v>1.0983690770099999</v>
      </c>
      <c r="L557" s="12">
        <f t="shared" ref="L557:L610" si="839">H557*I557*J557</f>
        <v>1.5600190086000003</v>
      </c>
      <c r="M557" s="13">
        <f t="shared" ref="M557:M610" si="840">_xlfn.POISSON.DIST(0,K557,FALSE) * _xlfn.POISSON.DIST(0,L557,FALSE)</f>
        <v>7.0061063210799315E-2</v>
      </c>
      <c r="N557" s="13">
        <f t="shared" ref="N557:N610" si="841">_xlfn.POISSON.DIST(1,K557,FALSE) * _xlfn.POISSON.DIST(0,L557,FALSE)</f>
        <v>7.6952905333184898E-2</v>
      </c>
      <c r="O557" s="13">
        <f t="shared" ref="O557:O610" si="842">_xlfn.POISSON.DIST(0,K557,FALSE) * _xlfn.POISSON.DIST(1,L557,FALSE)</f>
        <v>0.1092965903715731</v>
      </c>
      <c r="P557" s="13">
        <f t="shared" ref="P557:P610" si="843">_xlfn.POISSON.DIST(1,K557,FALSE) * _xlfn.POISSON.DIST(1,L557,FALSE)</f>
        <v>0.12004799508676478</v>
      </c>
      <c r="Q557" s="13">
        <f t="shared" ref="Q557:Q610" si="844">_xlfn.POISSON.DIST(2,K557,FALSE) * _xlfn.POISSON.DIST(0,L557,FALSE)</f>
        <v>4.2261345802024092E-2</v>
      </c>
      <c r="R557" s="13">
        <f t="shared" ref="R557:R610" si="845">_xlfn.POISSON.DIST(0,K557,FALSE) * _xlfn.POISSON.DIST(2,L557,FALSE)</f>
        <v>8.5252379277410917E-2</v>
      </c>
      <c r="S557" s="13">
        <f t="shared" ref="S557:S610" si="846">_xlfn.POISSON.DIST(2,K557,FALSE) * _xlfn.POISSON.DIST(2,L557,FALSE)</f>
        <v>5.1424858772805809E-2</v>
      </c>
      <c r="T557" s="13">
        <f t="shared" ref="T557:T610" si="847">_xlfn.POISSON.DIST(2,K557,FALSE) * _xlfn.POISSON.DIST(1,L557,FALSE)</f>
        <v>6.592850278017541E-2</v>
      </c>
      <c r="U557" s="13">
        <f t="shared" ref="U557:U610" si="848">_xlfn.POISSON.DIST(1,K557,FALSE) * _xlfn.POISSON.DIST(2,L557,FALSE)</f>
        <v>9.3638577139836268E-2</v>
      </c>
      <c r="V557" s="13">
        <f t="shared" ref="V557:V610" si="849">_xlfn.POISSON.DIST(3,K557,FALSE) * _xlfn.POISSON.DIST(3,L557,FALSE)</f>
        <v>9.7905882389111559E-3</v>
      </c>
      <c r="W557" s="13">
        <f t="shared" ref="W557:W610" si="850">_xlfn.POISSON.DIST(3,K557,FALSE) * _xlfn.POISSON.DIST(0,L557,FALSE)</f>
        <v>1.5472851793923211E-2</v>
      </c>
      <c r="X557" s="13">
        <f t="shared" ref="X557:X610" si="851">_xlfn.POISSON.DIST(3,K557,FALSE) * _xlfn.POISSON.DIST(1,L557,FALSE)</f>
        <v>2.413794291577083E-2</v>
      </c>
      <c r="Y557" s="13">
        <f t="shared" ref="Y557:Y610" si="852">_xlfn.POISSON.DIST(3,K557,FALSE) * _xlfn.POISSON.DIST(2,L557,FALSE)</f>
        <v>1.8827824888552107E-2</v>
      </c>
      <c r="Z557" s="13">
        <f t="shared" ref="Z557:Z610" si="853">_xlfn.POISSON.DIST(0,K557,FALSE) * _xlfn.POISSON.DIST(3,L557,FALSE)</f>
        <v>4.433177740037926E-2</v>
      </c>
      <c r="AA557" s="13">
        <f t="shared" ref="AA557:AA610" si="854">_xlfn.POISSON.DIST(1,K557,FALSE) * _xlfn.POISSON.DIST(3,L557,FALSE)</f>
        <v>4.8692653425467337E-2</v>
      </c>
      <c r="AB557" s="13">
        <f t="shared" ref="AB557:AB610" si="855">_xlfn.POISSON.DIST(2,K557,FALSE) * _xlfn.POISSON.DIST(3,L557,FALSE)</f>
        <v>2.6741252400049181E-2</v>
      </c>
      <c r="AC557" s="13">
        <f t="shared" ref="AC557:AC610" si="856">_xlfn.POISSON.DIST(4,K557,FALSE) * _xlfn.POISSON.DIST(4,L557,FALSE)</f>
        <v>1.0484965140917372E-3</v>
      </c>
      <c r="AD557" s="13">
        <f t="shared" ref="AD557:AD610" si="857">_xlfn.POISSON.DIST(4,K557,FALSE) * _xlfn.POISSON.DIST(0,L557,FALSE)</f>
        <v>4.2487254859009888E-3</v>
      </c>
      <c r="AE557" s="13">
        <f t="shared" ref="AE557:AE610" si="858">_xlfn.POISSON.DIST(4,K557,FALSE) * _xlfn.POISSON.DIST(1,L557,FALSE)</f>
        <v>6.628092520328816E-3</v>
      </c>
      <c r="AF557" s="13">
        <f t="shared" ref="AF557:AF610" si="859">_xlfn.POISSON.DIST(4,K557,FALSE) * _xlfn.POISSON.DIST(2,L557,FALSE)</f>
        <v>5.1699751612362191E-3</v>
      </c>
      <c r="AG557" s="13">
        <f t="shared" ref="AG557:AG610" si="860">_xlfn.POISSON.DIST(4,K557,FALSE) * _xlfn.POISSON.DIST(3,L557,FALSE)</f>
        <v>2.6884198418394511E-3</v>
      </c>
      <c r="AH557" s="13">
        <f t="shared" ref="AH557:AH610" si="861">_xlfn.POISSON.DIST(0,K557,FALSE) * _xlfn.POISSON.DIST(4,L557,FALSE)</f>
        <v>1.7289603857403885E-2</v>
      </c>
      <c r="AI557" s="13">
        <f t="shared" ref="AI557:AI610" si="862">_xlfn.POISSON.DIST(1,K557,FALSE) * _xlfn.POISSON.DIST(4,L557,FALSE)</f>
        <v>1.8990366230725236E-2</v>
      </c>
      <c r="AJ557" s="13">
        <f t="shared" ref="AJ557:AJ610" si="863">_xlfn.POISSON.DIST(2,K557,FALSE) * _xlfn.POISSON.DIST(4,L557,FALSE)</f>
        <v>1.0429215514461774E-2</v>
      </c>
      <c r="AK557" s="13">
        <f t="shared" ref="AK557:AK610" si="864">_xlfn.POISSON.DIST(3,K557,FALSE) * _xlfn.POISSON.DIST(4,L557,FALSE)</f>
        <v>3.8183759395192499E-3</v>
      </c>
      <c r="AL557" s="13">
        <f t="shared" ref="AL557:AL610" si="865">_xlfn.POISSON.DIST(5,K557,FALSE) * _xlfn.POISSON.DIST(5,L557,FALSE)</f>
        <v>7.1862971301739069E-5</v>
      </c>
      <c r="AM557" s="13">
        <f t="shared" ref="AM557:AM610" si="866">_xlfn.POISSON.DIST(5,K557,FALSE) * _xlfn.POISSON.DIST(0,L557,FALSE)</f>
        <v>9.3333373808358693E-4</v>
      </c>
      <c r="AN557" s="13">
        <f t="shared" ref="AN557:AN610" si="867">_xlfn.POISSON.DIST(5,K557,FALSE) * _xlfn.POISSON.DIST(1,L557,FALSE)</f>
        <v>1.4560183727780898E-3</v>
      </c>
      <c r="AO557" s="13">
        <f t="shared" ref="AO557:AO610" si="868">_xlfn.POISSON.DIST(5,K557,FALSE) * _xlfn.POISSON.DIST(2,L557,FALSE)</f>
        <v>1.1357081692023308E-3</v>
      </c>
      <c r="AP557" s="13">
        <f t="shared" ref="AP557:AP610" si="869">_xlfn.POISSON.DIST(5,K557,FALSE) * _xlfn.POISSON.DIST(3,L557,FALSE)</f>
        <v>5.9057544405931382E-4</v>
      </c>
      <c r="AQ557" s="13">
        <f t="shared" ref="AQ557:AQ610" si="870">_xlfn.POISSON.DIST(5,K557,FALSE) * _xlfn.POISSON.DIST(4,L557,FALSE)</f>
        <v>2.3032722968622886E-4</v>
      </c>
      <c r="AR557" s="13">
        <f t="shared" ref="AR557:AR610" si="871">_xlfn.POISSON.DIST(0,K557,FALSE) * _xlfn.POISSON.DIST(5,L557,FALSE)</f>
        <v>5.3944221337427897E-3</v>
      </c>
      <c r="AS557" s="13">
        <f t="shared" ref="AS557:AS610" si="872">_xlfn.POISSON.DIST(1,K557,FALSE) * _xlfn.POISSON.DIST(5,L557,FALSE)</f>
        <v>5.9250664600413823E-3</v>
      </c>
      <c r="AT557" s="13">
        <f t="shared" ref="AT557:AT610" si="873">_xlfn.POISSON.DIST(2,K557,FALSE) * _xlfn.POISSON.DIST(5,L557,FALSE)</f>
        <v>3.2539548894692798E-3</v>
      </c>
      <c r="AU557" s="13">
        <f t="shared" ref="AU557:AU610" si="874">_xlfn.POISSON.DIST(3,K557,FALSE) * _xlfn.POISSON.DIST(5,L557,FALSE)</f>
        <v>1.191347809526183E-3</v>
      </c>
      <c r="AV557" s="13">
        <f t="shared" ref="AV557:AV610" si="875">_xlfn.POISSON.DIST(4,K557,FALSE) * _xlfn.POISSON.DIST(5,L557,FALSE)</f>
        <v>3.2713489848678966E-4</v>
      </c>
      <c r="AW557" s="13">
        <f t="shared" ref="AW557:AW610" si="876">_xlfn.POISSON.DIST(6,K557,FALSE) * _xlfn.POISSON.DIST(6,L557,FALSE)</f>
        <v>3.4204311807078755E-6</v>
      </c>
      <c r="AX557" s="13">
        <f t="shared" ref="AX557:AX610" si="877">_xlfn.POISSON.DIST(6,K557,FALSE) * _xlfn.POISSON.DIST(0,L557,FALSE)</f>
        <v>1.7085748607352698E-4</v>
      </c>
      <c r="AY557" s="13">
        <f t="shared" ref="AY557:AY610" si="878">_xlfn.POISSON.DIST(6,K557,FALSE) * _xlfn.POISSON.DIST(1,L557,FALSE)</f>
        <v>2.6654092603631193E-4</v>
      </c>
      <c r="AZ557" s="13">
        <f t="shared" ref="AZ557:AZ610" si="879">_xlfn.POISSON.DIST(6,K557,FALSE) * _xlfn.POISSON.DIST(2,L557,FALSE)</f>
        <v>2.0790445559324672E-4</v>
      </c>
      <c r="BA557" s="13">
        <f t="shared" ref="BA557:BA610" si="880">_xlfn.POISSON.DIST(6,K557,FALSE) * _xlfn.POISSON.DIST(3,L557,FALSE)</f>
        <v>1.0811163423269984E-4</v>
      </c>
      <c r="BB557" s="13">
        <f t="shared" ref="BB557:BB610" si="881">_xlfn.POISSON.DIST(6,K557,FALSE) * _xlfn.POISSON.DIST(4,L557,FALSE)</f>
        <v>4.2164051113455555E-5</v>
      </c>
      <c r="BC557" s="13">
        <f t="shared" ref="BC557:BC610" si="882">_xlfn.POISSON.DIST(6,K557,FALSE) * _xlfn.POISSON.DIST(5,L557,FALSE)</f>
        <v>1.3155344243314535E-5</v>
      </c>
      <c r="BD557" s="13">
        <f t="shared" ref="BD557:BD610" si="883">_xlfn.POISSON.DIST(0,K557,FALSE) * _xlfn.POISSON.DIST(6,L557,FALSE)</f>
        <v>1.402566844841887E-3</v>
      </c>
      <c r="BE557" s="13">
        <f t="shared" ref="BE557:BE610" si="884">_xlfn.POISSON.DIST(1,K557,FALSE) * _xlfn.POISSON.DIST(6,L557,FALSE)</f>
        <v>1.540536050813811E-3</v>
      </c>
      <c r="BF557" s="13">
        <f t="shared" ref="BF557:BF610" si="885">_xlfn.POISSON.DIST(2,K557,FALSE) * _xlfn.POISSON.DIST(6,L557,FALSE)</f>
        <v>8.4603858011649783E-4</v>
      </c>
      <c r="BG557" s="13">
        <f t="shared" ref="BG557:BG610" si="886">_xlfn.POISSON.DIST(3,K557,FALSE) * _xlfn.POISSON.DIST(6,L557,FALSE)</f>
        <v>3.0975420478580287E-4</v>
      </c>
      <c r="BH557" s="13">
        <f t="shared" ref="BH557:BH610" si="887">_xlfn.POISSON.DIST(4,K557,FALSE) * _xlfn.POISSON.DIST(6,L557,FALSE)</f>
        <v>8.5056110002637187E-5</v>
      </c>
      <c r="BI557" s="13">
        <f t="shared" ref="BI557:BI610" si="888">_xlfn.POISSON.DIST(5,K557,FALSE) * _xlfn.POISSON.DIST(6,L557,FALSE)</f>
        <v>1.8684600207531533E-5</v>
      </c>
      <c r="BJ557" s="14">
        <f t="shared" ref="BJ557:BJ610" si="889">SUM(N557,Q557,T557,W557,X557,Y557,AD557,AE557,AF557,AG557,AM557,AN557,AO557,AP557,AQ557,AX557,AY557,AZ557,BA557,BB557,BC557)</f>
        <v>0.26747128337403814</v>
      </c>
      <c r="BK557" s="14">
        <f t="shared" ref="BK557:BK610" si="890">SUM(M557,P557,S557,V557,AC557,AL557,AY557)</f>
        <v>0.25271140572071077</v>
      </c>
      <c r="BL557" s="14">
        <f t="shared" ref="BL557:BL610" si="891">SUM(O557,R557,U557,AA557,AB557,AH557,AI557,AJ557,AK557,AR557,AS557,AT557,AU557,AV557,BD557,BE557,BF557,BG557,BH557,BI557)</f>
        <v>0.43444357673848166</v>
      </c>
      <c r="BM557" s="14">
        <f t="shared" ref="BM557:BM610" si="892">SUM(S557:BI557)</f>
        <v>0.49482264365699724</v>
      </c>
      <c r="BN557" s="14">
        <f t="shared" ref="BN557:BN610" si="893">SUM(M557:R557)</f>
        <v>0.50387227908175714</v>
      </c>
    </row>
    <row r="558" spans="1:66" x14ac:dyDescent="0.25">
      <c r="A558" t="s">
        <v>339</v>
      </c>
      <c r="B558" t="s">
        <v>126</v>
      </c>
      <c r="C558" t="s">
        <v>123</v>
      </c>
      <c r="D558" s="11">
        <v>44430</v>
      </c>
      <c r="E558" s="10">
        <f>VLOOKUP(A558,home!$A$2:$E$405,3,FALSE)</f>
        <v>1.2710999999999999</v>
      </c>
      <c r="F558" s="10">
        <f>VLOOKUP(B558,home!$B$2:$E$405,3,FALSE)</f>
        <v>0.86950000000000005</v>
      </c>
      <c r="G558" s="10">
        <f>VLOOKUP(C558,away!$B$2:$E$405,4,FALSE)</f>
        <v>0.82809999999999995</v>
      </c>
      <c r="H558" s="10">
        <f>VLOOKUP(A558,away!$A$2:$E$405,3,FALSE)</f>
        <v>0.94469999999999998</v>
      </c>
      <c r="I558" s="10">
        <f>VLOOKUP(C558,away!$B$2:$E$405,3,FALSE)</f>
        <v>0.8357</v>
      </c>
      <c r="J558" s="10">
        <f>VLOOKUP(B558,home!$B$2:$E$405,4,FALSE)</f>
        <v>0.78</v>
      </c>
      <c r="K558" s="12">
        <f t="shared" si="838"/>
        <v>0.91523388274499984</v>
      </c>
      <c r="L558" s="12">
        <f t="shared" si="839"/>
        <v>0.61579891620000005</v>
      </c>
      <c r="M558" s="13">
        <f t="shared" si="840"/>
        <v>0.21631214495394688</v>
      </c>
      <c r="N558" s="13">
        <f t="shared" si="841"/>
        <v>0.1979762043111</v>
      </c>
      <c r="O558" s="13">
        <f t="shared" si="842"/>
        <v>0.13320478442353778</v>
      </c>
      <c r="P558" s="13">
        <f t="shared" si="843"/>
        <v>0.12191353204816516</v>
      </c>
      <c r="Q558" s="13">
        <f t="shared" si="844"/>
        <v>9.0597265081382716E-2</v>
      </c>
      <c r="R558" s="13">
        <f t="shared" si="845"/>
        <v>4.1013680940334613E-2</v>
      </c>
      <c r="S558" s="13">
        <f t="shared" si="846"/>
        <v>1.717761767332034E-2</v>
      </c>
      <c r="T558" s="13">
        <f t="shared" si="847"/>
        <v>5.5789697647799584E-2</v>
      </c>
      <c r="U558" s="13">
        <f t="shared" si="848"/>
        <v>3.7537110452687039E-2</v>
      </c>
      <c r="V558" s="13">
        <f t="shared" si="849"/>
        <v>1.0757006542935761E-3</v>
      </c>
      <c r="W558" s="13">
        <f t="shared" si="850"/>
        <v>2.7639228895503968E-2</v>
      </c>
      <c r="X558" s="13">
        <f t="shared" si="851"/>
        <v>1.7020207198455067E-2</v>
      </c>
      <c r="Y558" s="13">
        <f t="shared" si="852"/>
        <v>5.2405125731540348E-3</v>
      </c>
      <c r="Z558" s="13">
        <f t="shared" si="853"/>
        <v>8.4187267574768847E-3</v>
      </c>
      <c r="AA558" s="13">
        <f t="shared" si="854"/>
        <v>7.7051039780147912E-3</v>
      </c>
      <c r="AB558" s="13">
        <f t="shared" si="855"/>
        <v>3.5259861153762108E-3</v>
      </c>
      <c r="AC558" s="13">
        <f t="shared" si="856"/>
        <v>3.7891557770419126E-5</v>
      </c>
      <c r="AD558" s="13">
        <f t="shared" si="857"/>
        <v>6.3240896945274709E-3</v>
      </c>
      <c r="AE558" s="13">
        <f t="shared" si="858"/>
        <v>3.8943675798416054E-3</v>
      </c>
      <c r="AF558" s="13">
        <f t="shared" si="859"/>
        <v>1.199073667475439E-3</v>
      </c>
      <c r="AG558" s="13">
        <f t="shared" si="860"/>
        <v>2.4612942162511155E-4</v>
      </c>
      <c r="AH558" s="13">
        <f t="shared" si="861"/>
        <v>1.2960607032595512E-3</v>
      </c>
      <c r="AI558" s="13">
        <f t="shared" si="862"/>
        <v>1.1861986697174541E-3</v>
      </c>
      <c r="AJ558" s="13">
        <f t="shared" si="863"/>
        <v>5.4282460709622964E-4</v>
      </c>
      <c r="AK558" s="13">
        <f t="shared" si="864"/>
        <v>1.6560382426740374E-4</v>
      </c>
      <c r="AL558" s="13">
        <f t="shared" si="865"/>
        <v>8.5422732849001951E-7</v>
      </c>
      <c r="AM558" s="13">
        <f t="shared" si="866"/>
        <v>1.1576042331900038E-3</v>
      </c>
      <c r="AN558" s="13">
        <f t="shared" si="867"/>
        <v>7.1285143218693644E-4</v>
      </c>
      <c r="AO558" s="13">
        <f t="shared" si="868"/>
        <v>2.1948656967616664E-4</v>
      </c>
      <c r="AP558" s="13">
        <f t="shared" si="869"/>
        <v>4.5053197242346409E-5</v>
      </c>
      <c r="AQ558" s="13">
        <f t="shared" si="870"/>
        <v>6.935927508295436E-6</v>
      </c>
      <c r="AR558" s="13">
        <f t="shared" si="871"/>
        <v>1.5962255527932837E-4</v>
      </c>
      <c r="AS558" s="13">
        <f t="shared" si="872"/>
        <v>1.4609197104197805E-4</v>
      </c>
      <c r="AT558" s="13">
        <f t="shared" si="873"/>
        <v>6.6854160947309835E-5</v>
      </c>
      <c r="AU558" s="13">
        <f t="shared" si="874"/>
        <v>2.0395731100488506E-5</v>
      </c>
      <c r="AV558" s="13">
        <f t="shared" si="875"/>
        <v>4.666716041630759E-6</v>
      </c>
      <c r="AW558" s="13">
        <f t="shared" si="876"/>
        <v>1.3373404182807004E-8</v>
      </c>
      <c r="AX558" s="13">
        <f t="shared" si="877"/>
        <v>1.7657976950408917E-4</v>
      </c>
      <c r="AY558" s="13">
        <f t="shared" si="878"/>
        <v>1.0873763068346392E-4</v>
      </c>
      <c r="AZ558" s="13">
        <f t="shared" si="879"/>
        <v>3.3480257562516479E-5</v>
      </c>
      <c r="BA558" s="13">
        <f t="shared" si="880"/>
        <v>6.8723687736981683E-6</v>
      </c>
      <c r="BB558" s="13">
        <f t="shared" si="881"/>
        <v>1.0579993106425136E-6</v>
      </c>
      <c r="BC558" s="13">
        <f t="shared" si="882"/>
        <v>1.3030296576680146E-7</v>
      </c>
      <c r="BD558" s="13">
        <f t="shared" si="883"/>
        <v>1.6382566090347497E-5</v>
      </c>
      <c r="BE558" s="13">
        <f t="shared" si="884"/>
        <v>1.4993879572195309E-5</v>
      </c>
      <c r="BF558" s="13">
        <f t="shared" si="885"/>
        <v>6.8614533091356254E-6</v>
      </c>
      <c r="BG558" s="13">
        <f t="shared" si="886"/>
        <v>2.0932781844645755E-6</v>
      </c>
      <c r="BH558" s="13">
        <f t="shared" si="887"/>
        <v>4.789597801082292E-7</v>
      </c>
      <c r="BI558" s="13">
        <f t="shared" si="888"/>
        <v>8.7672043845429212E-8</v>
      </c>
      <c r="BJ558" s="14">
        <f t="shared" si="889"/>
        <v>0.40839556575946895</v>
      </c>
      <c r="BK558" s="14">
        <f t="shared" si="890"/>
        <v>0.35662647874550829</v>
      </c>
      <c r="BL558" s="14">
        <f t="shared" si="891"/>
        <v>0.2266158826576819</v>
      </c>
      <c r="BM558" s="14">
        <f t="shared" si="892"/>
        <v>0.19893031790438961</v>
      </c>
      <c r="BN558" s="14">
        <f t="shared" si="893"/>
        <v>0.8010176117584672</v>
      </c>
    </row>
    <row r="559" spans="1:66" x14ac:dyDescent="0.25">
      <c r="A559" t="s">
        <v>341</v>
      </c>
      <c r="B559" t="s">
        <v>152</v>
      </c>
      <c r="C559" t="s">
        <v>145</v>
      </c>
      <c r="D559" s="11">
        <v>44430</v>
      </c>
      <c r="E559" s="10">
        <f>VLOOKUP(A559,home!$A$2:$E$405,3,FALSE)</f>
        <v>1.4705999999999999</v>
      </c>
      <c r="F559" s="10">
        <f>VLOOKUP(B559,home!$B$2:$E$405,3,FALSE)</f>
        <v>0.98219999999999996</v>
      </c>
      <c r="G559" s="10">
        <f>VLOOKUP(C559,away!$B$2:$E$405,4,FALSE)</f>
        <v>0.68</v>
      </c>
      <c r="H559" s="10">
        <f>VLOOKUP(A559,away!$A$2:$E$405,3,FALSE)</f>
        <v>1.2646999999999999</v>
      </c>
      <c r="I559" s="10">
        <f>VLOOKUP(C559,away!$B$2:$E$405,3,FALSE)</f>
        <v>1.1420999999999999</v>
      </c>
      <c r="J559" s="10">
        <f>VLOOKUP(B559,home!$B$2:$E$405,4,FALSE)</f>
        <v>0.96640000000000004</v>
      </c>
      <c r="K559" s="12">
        <f t="shared" si="838"/>
        <v>0.98220785759999996</v>
      </c>
      <c r="L559" s="12">
        <f t="shared" si="839"/>
        <v>1.3958815639679998</v>
      </c>
      <c r="M559" s="13">
        <f t="shared" si="840"/>
        <v>9.2727571674379616E-2</v>
      </c>
      <c r="N559" s="13">
        <f t="shared" si="841"/>
        <v>9.1077749514742831E-2</v>
      </c>
      <c r="O559" s="13">
        <f t="shared" si="842"/>
        <v>0.12943670777178778</v>
      </c>
      <c r="P559" s="13">
        <f t="shared" si="843"/>
        <v>0.12713375143532496</v>
      </c>
      <c r="Q559" s="13">
        <f t="shared" si="844"/>
        <v>4.4728640612952494E-2</v>
      </c>
      <c r="R559" s="13">
        <f t="shared" si="845"/>
        <v>9.0339157039676071E-2</v>
      </c>
      <c r="S559" s="13">
        <f t="shared" si="846"/>
        <v>4.3576550270227735E-2</v>
      </c>
      <c r="T559" s="13">
        <f t="shared" si="847"/>
        <v>6.2435884812970716E-2</v>
      </c>
      <c r="U559" s="13">
        <f t="shared" si="848"/>
        <v>8.8731829893330186E-2</v>
      </c>
      <c r="V559" s="13">
        <f t="shared" si="849"/>
        <v>6.6383831097045478E-3</v>
      </c>
      <c r="W559" s="13">
        <f t="shared" si="850"/>
        <v>1.4644274089936142E-2</v>
      </c>
      <c r="X559" s="13">
        <f t="shared" si="851"/>
        <v>2.0441672219836116E-2</v>
      </c>
      <c r="Y559" s="13">
        <f t="shared" si="852"/>
        <v>1.426707669417303E-2</v>
      </c>
      <c r="Z559" s="13">
        <f t="shared" si="853"/>
        <v>4.2034254605364578E-2</v>
      </c>
      <c r="AA559" s="13">
        <f t="shared" si="854"/>
        <v>4.1286375161748073E-2</v>
      </c>
      <c r="AB559" s="13">
        <f t="shared" si="855"/>
        <v>2.0275901047845213E-2</v>
      </c>
      <c r="AC559" s="13">
        <f t="shared" si="856"/>
        <v>5.6884547184984024E-4</v>
      </c>
      <c r="AD559" s="13">
        <f t="shared" si="857"/>
        <v>3.595930269995841E-3</v>
      </c>
      <c r="AE559" s="13">
        <f t="shared" si="858"/>
        <v>5.0194927692016654E-3</v>
      </c>
      <c r="AF559" s="13">
        <f t="shared" si="859"/>
        <v>3.5033087084996445E-3</v>
      </c>
      <c r="AG559" s="13">
        <f t="shared" si="860"/>
        <v>1.6300680130277318E-3</v>
      </c>
      <c r="AH559" s="13">
        <f t="shared" si="861"/>
        <v>1.4668710264691357E-2</v>
      </c>
      <c r="AI559" s="13">
        <f t="shared" si="862"/>
        <v>1.4407722482837625E-2</v>
      </c>
      <c r="AJ559" s="13">
        <f t="shared" si="863"/>
        <v>7.0756891163816478E-3</v>
      </c>
      <c r="AK559" s="13">
        <f t="shared" si="864"/>
        <v>2.3165991493482854E-3</v>
      </c>
      <c r="AL559" s="13">
        <f t="shared" si="865"/>
        <v>3.1196528720593861E-5</v>
      </c>
      <c r="AM559" s="13">
        <f t="shared" si="866"/>
        <v>7.0639019331432114E-4</v>
      </c>
      <c r="AN559" s="13">
        <f t="shared" si="867"/>
        <v>9.8603704781525213E-4</v>
      </c>
      <c r="AO559" s="13">
        <f t="shared" si="868"/>
        <v>6.8819546821737205E-4</v>
      </c>
      <c r="AP559" s="13">
        <f t="shared" si="869"/>
        <v>3.2021312216365161E-4</v>
      </c>
      <c r="AQ559" s="13">
        <f t="shared" si="870"/>
        <v>1.1174489844221858E-4</v>
      </c>
      <c r="AR559" s="13">
        <f t="shared" si="871"/>
        <v>4.095156445134163E-3</v>
      </c>
      <c r="AS559" s="13">
        <f t="shared" si="872"/>
        <v>4.0222948385120576E-3</v>
      </c>
      <c r="AT559" s="13">
        <f t="shared" si="873"/>
        <v>1.9753647979852329E-3</v>
      </c>
      <c r="AU559" s="13">
        <f t="shared" si="874"/>
        <v>6.4673960873584408E-4</v>
      </c>
      <c r="AV559" s="13">
        <f t="shared" si="875"/>
        <v>1.5880818138037388E-4</v>
      </c>
      <c r="AW559" s="13">
        <f t="shared" si="876"/>
        <v>1.1881075260430482E-6</v>
      </c>
      <c r="AX559" s="13">
        <f t="shared" si="877"/>
        <v>1.1563699973415148E-4</v>
      </c>
      <c r="AY559" s="13">
        <f t="shared" si="878"/>
        <v>1.6141555604147451E-4</v>
      </c>
      <c r="AZ559" s="13">
        <f t="shared" si="879"/>
        <v>1.1265849940796892E-4</v>
      </c>
      <c r="BA559" s="13">
        <f t="shared" si="880"/>
        <v>5.2419307449294526E-5</v>
      </c>
      <c r="BB559" s="13">
        <f t="shared" si="881"/>
        <v>1.8292786216110174E-5</v>
      </c>
      <c r="BC559" s="13">
        <f t="shared" si="882"/>
        <v>5.1069126065352253E-6</v>
      </c>
      <c r="BD559" s="13">
        <f t="shared" si="883"/>
        <v>9.5272556388791886E-4</v>
      </c>
      <c r="BE559" s="13">
        <f t="shared" si="884"/>
        <v>9.3577453498710464E-4</v>
      </c>
      <c r="BF559" s="13">
        <f t="shared" si="885"/>
        <v>4.5956255060316007E-4</v>
      </c>
      <c r="BG559" s="13">
        <f t="shared" si="886"/>
        <v>1.5046198275370714E-4</v>
      </c>
      <c r="BH559" s="13">
        <f t="shared" si="887"/>
        <v>3.6946235432691702E-5</v>
      </c>
      <c r="BI559" s="13">
        <f t="shared" si="888"/>
        <v>7.2577765501458676E-6</v>
      </c>
      <c r="BJ559" s="14">
        <f t="shared" si="889"/>
        <v>0.26462220849674456</v>
      </c>
      <c r="BK559" s="14">
        <f t="shared" si="890"/>
        <v>0.27083771404624873</v>
      </c>
      <c r="BL559" s="14">
        <f t="shared" si="891"/>
        <v>0.42197978444360862</v>
      </c>
      <c r="BM559" s="14">
        <f t="shared" si="892"/>
        <v>0.42387015609458717</v>
      </c>
      <c r="BN559" s="14">
        <f t="shared" si="893"/>
        <v>0.57544357804886381</v>
      </c>
    </row>
    <row r="560" spans="1:66" x14ac:dyDescent="0.25">
      <c r="A560" t="s">
        <v>341</v>
      </c>
      <c r="B560" t="s">
        <v>148</v>
      </c>
      <c r="C560" t="s">
        <v>153</v>
      </c>
      <c r="D560" s="11">
        <v>44430</v>
      </c>
      <c r="E560" s="10">
        <f>VLOOKUP(A560,home!$A$2:$E$405,3,FALSE)</f>
        <v>1.4705999999999999</v>
      </c>
      <c r="F560" s="10">
        <f>VLOOKUP(B560,home!$B$2:$E$405,3,FALSE)</f>
        <v>1.105</v>
      </c>
      <c r="G560" s="10">
        <f>VLOOKUP(C560,away!$B$2:$E$405,4,FALSE)</f>
        <v>1.2844</v>
      </c>
      <c r="H560" s="10">
        <f>VLOOKUP(A560,away!$A$2:$E$405,3,FALSE)</f>
        <v>1.2646999999999999</v>
      </c>
      <c r="I560" s="10">
        <f>VLOOKUP(C560,away!$B$2:$E$405,3,FALSE)</f>
        <v>0.43930000000000002</v>
      </c>
      <c r="J560" s="10">
        <f>VLOOKUP(B560,home!$B$2:$E$405,4,FALSE)</f>
        <v>0.69189999999999996</v>
      </c>
      <c r="K560" s="12">
        <f t="shared" si="838"/>
        <v>2.0871666971999998</v>
      </c>
      <c r="L560" s="12">
        <f t="shared" si="839"/>
        <v>0.38440767704900003</v>
      </c>
      <c r="M560" s="13">
        <f t="shared" si="840"/>
        <v>8.4451795551017228E-2</v>
      </c>
      <c r="N560" s="13">
        <f t="shared" si="841"/>
        <v>0.17626497519282625</v>
      </c>
      <c r="O560" s="13">
        <f t="shared" si="842"/>
        <v>3.2463918550383608E-2</v>
      </c>
      <c r="P560" s="13">
        <f t="shared" si="843"/>
        <v>6.7757609658973941E-2</v>
      </c>
      <c r="Q560" s="13">
        <f t="shared" si="844"/>
        <v>0.18394719305262561</v>
      </c>
      <c r="R560" s="13">
        <f t="shared" si="845"/>
        <v>6.2396897589304503E-3</v>
      </c>
      <c r="S560" s="13">
        <f t="shared" si="846"/>
        <v>1.3590870498201566E-2</v>
      </c>
      <c r="T560" s="13">
        <f t="shared" si="847"/>
        <v>7.0710713181043758E-2</v>
      </c>
      <c r="U560" s="13">
        <f t="shared" si="848"/>
        <v>1.3023272665699529E-2</v>
      </c>
      <c r="V560" s="13">
        <f t="shared" si="849"/>
        <v>1.2115851838375407E-3</v>
      </c>
      <c r="W560" s="13">
        <f t="shared" si="850"/>
        <v>0.12797615179428642</v>
      </c>
      <c r="X560" s="13">
        <f t="shared" si="851"/>
        <v>4.9195015228911849E-2</v>
      </c>
      <c r="Y560" s="13">
        <f t="shared" si="852"/>
        <v>9.4554707632680916E-3</v>
      </c>
      <c r="Z560" s="13">
        <f t="shared" si="853"/>
        <v>7.9952821524562978E-4</v>
      </c>
      <c r="AA560" s="13">
        <f t="shared" si="854"/>
        <v>1.6687486643324314E-3</v>
      </c>
      <c r="AB560" s="13">
        <f t="shared" si="855"/>
        <v>1.7414783190958167E-3</v>
      </c>
      <c r="AC560" s="13">
        <f t="shared" si="856"/>
        <v>6.0755158770919321E-5</v>
      </c>
      <c r="AD560" s="13">
        <f t="shared" si="857"/>
        <v>6.677689051521167E-2</v>
      </c>
      <c r="AE560" s="13">
        <f t="shared" si="858"/>
        <v>2.5669549363507915E-2</v>
      </c>
      <c r="AF560" s="13">
        <f t="shared" si="859"/>
        <v>4.9337859208603571E-3</v>
      </c>
      <c r="AG560" s="13">
        <f t="shared" si="860"/>
        <v>6.3219506163166375E-4</v>
      </c>
      <c r="AH560" s="13">
        <f t="shared" si="861"/>
        <v>7.683619598942637E-5</v>
      </c>
      <c r="AI560" s="13">
        <f t="shared" si="862"/>
        <v>1.6036994940866287E-4</v>
      </c>
      <c r="AJ560" s="13">
        <f t="shared" si="863"/>
        <v>1.6735940881870503E-4</v>
      </c>
      <c r="AK560" s="13">
        <f t="shared" si="864"/>
        <v>1.1643566151649369E-4</v>
      </c>
      <c r="AL560" s="13">
        <f t="shared" si="865"/>
        <v>1.9498102110959106E-6</v>
      </c>
      <c r="AM560" s="13">
        <f t="shared" si="866"/>
        <v>2.7874900405184064E-2</v>
      </c>
      <c r="AN560" s="13">
        <f t="shared" si="867"/>
        <v>1.0715325712729035E-2</v>
      </c>
      <c r="AO560" s="13">
        <f t="shared" si="868"/>
        <v>2.0595267330267941E-3</v>
      </c>
      <c r="AP560" s="13">
        <f t="shared" si="869"/>
        <v>2.6389929575438198E-4</v>
      </c>
      <c r="AQ560" s="13">
        <f t="shared" si="870"/>
        <v>2.5361228813952255E-5</v>
      </c>
      <c r="AR560" s="13">
        <f t="shared" si="871"/>
        <v>5.9072847227154163E-6</v>
      </c>
      <c r="AS560" s="13">
        <f t="shared" si="872"/>
        <v>1.2329487944129951E-5</v>
      </c>
      <c r="AT560" s="13">
        <f t="shared" si="873"/>
        <v>1.2866848315258468E-5</v>
      </c>
      <c r="AU560" s="13">
        <f t="shared" si="874"/>
        <v>8.9517524338437974E-6</v>
      </c>
      <c r="AV560" s="13">
        <f t="shared" si="875"/>
        <v>4.6709498903744554E-6</v>
      </c>
      <c r="AW560" s="13">
        <f t="shared" si="876"/>
        <v>4.345492739724723E-8</v>
      </c>
      <c r="AX560" s="13">
        <f t="shared" si="877"/>
        <v>9.696593968911163E-3</v>
      </c>
      <c r="AY560" s="13">
        <f t="shared" si="878"/>
        <v>3.7274451628764829E-3</v>
      </c>
      <c r="AZ560" s="13">
        <f t="shared" si="879"/>
        <v>7.1642926819444016E-4</v>
      </c>
      <c r="BA560" s="13">
        <f t="shared" si="880"/>
        <v>9.180030358551325E-5</v>
      </c>
      <c r="BB560" s="13">
        <f t="shared" si="881"/>
        <v>8.8221853634250347E-6</v>
      </c>
      <c r="BC560" s="13">
        <f t="shared" si="882"/>
        <v>6.782631564099812E-7</v>
      </c>
      <c r="BD560" s="13">
        <f t="shared" si="883"/>
        <v>3.7846759965434645E-7</v>
      </c>
      <c r="BE560" s="13">
        <f t="shared" si="884"/>
        <v>7.8992496996777399E-7</v>
      </c>
      <c r="BF560" s="13">
        <f t="shared" si="885"/>
        <v>8.2435254530172427E-7</v>
      </c>
      <c r="BG560" s="13">
        <f t="shared" si="886"/>
        <v>5.7352039310193762E-7</v>
      </c>
      <c r="BH560" s="13">
        <f t="shared" si="887"/>
        <v>2.9925816616185419E-7</v>
      </c>
      <c r="BI560" s="13">
        <f t="shared" si="888"/>
        <v>1.2492033565563318E-7</v>
      </c>
      <c r="BJ560" s="14">
        <f t="shared" si="889"/>
        <v>0.77074272260176946</v>
      </c>
      <c r="BK560" s="14">
        <f t="shared" si="890"/>
        <v>0.17080201102388876</v>
      </c>
      <c r="BL560" s="14">
        <f t="shared" si="891"/>
        <v>5.5705825941491302E-2</v>
      </c>
      <c r="BM560" s="14">
        <f t="shared" si="892"/>
        <v>0.44319750430968863</v>
      </c>
      <c r="BN560" s="14">
        <f t="shared" si="893"/>
        <v>0.551125181764757</v>
      </c>
    </row>
    <row r="561" spans="1:66" x14ac:dyDescent="0.25">
      <c r="A561" t="s">
        <v>341</v>
      </c>
      <c r="B561" t="s">
        <v>319</v>
      </c>
      <c r="C561" t="s">
        <v>146</v>
      </c>
      <c r="D561" s="11">
        <v>44430</v>
      </c>
      <c r="E561" s="10">
        <f>VLOOKUP(A561,home!$A$2:$E$405,3,FALSE)</f>
        <v>1.4705999999999999</v>
      </c>
      <c r="F561" s="10">
        <f>VLOOKUP(B561,home!$B$2:$E$405,3,FALSE)</f>
        <v>0.75549999999999995</v>
      </c>
      <c r="G561" s="10">
        <f>VLOOKUP(C561,away!$B$2:$E$405,4,FALSE)</f>
        <v>0.85</v>
      </c>
      <c r="H561" s="10">
        <f>VLOOKUP(A561,away!$A$2:$E$405,3,FALSE)</f>
        <v>1.2646999999999999</v>
      </c>
      <c r="I561" s="10">
        <f>VLOOKUP(C561,away!$B$2:$E$405,3,FALSE)</f>
        <v>0.29649999999999999</v>
      </c>
      <c r="J561" s="10">
        <f>VLOOKUP(B561,home!$B$2:$E$405,4,FALSE)</f>
        <v>1.1420999999999999</v>
      </c>
      <c r="K561" s="12">
        <f t="shared" si="838"/>
        <v>0.9443825549999999</v>
      </c>
      <c r="L561" s="12">
        <f t="shared" si="839"/>
        <v>0.42826871245499992</v>
      </c>
      <c r="M561" s="13">
        <f t="shared" si="840"/>
        <v>0.25343414633885031</v>
      </c>
      <c r="N561" s="13">
        <f t="shared" si="841"/>
        <v>0.23933878664372732</v>
      </c>
      <c r="O561" s="13">
        <f t="shared" si="842"/>
        <v>0.10853791554467146</v>
      </c>
      <c r="P561" s="13">
        <f t="shared" si="843"/>
        <v>0.10250131399645103</v>
      </c>
      <c r="Q561" s="13">
        <f t="shared" si="844"/>
        <v>0.11301368742060151</v>
      </c>
      <c r="R561" s="13">
        <f t="shared" si="845"/>
        <v>2.3241696671432981E-2</v>
      </c>
      <c r="S561" s="13">
        <f t="shared" si="846"/>
        <v>1.0364151321731782E-2</v>
      </c>
      <c r="T561" s="13">
        <f t="shared" si="847"/>
        <v>4.8400226401412831E-2</v>
      </c>
      <c r="U561" s="13">
        <f t="shared" si="848"/>
        <v>2.1949052885102873E-2</v>
      </c>
      <c r="V561" s="13">
        <f t="shared" si="849"/>
        <v>4.6575286991919326E-4</v>
      </c>
      <c r="W561" s="13">
        <f t="shared" si="850"/>
        <v>3.557605162541301E-2</v>
      </c>
      <c r="X561" s="13">
        <f t="shared" si="851"/>
        <v>1.5236109823848237E-2</v>
      </c>
      <c r="Y561" s="13">
        <f t="shared" si="852"/>
        <v>3.2625745685412296E-3</v>
      </c>
      <c r="Z561" s="13">
        <f t="shared" si="853"/>
        <v>3.3178971695814212E-3</v>
      </c>
      <c r="AA561" s="13">
        <f t="shared" si="854"/>
        <v>3.1333642062365704E-3</v>
      </c>
      <c r="AB561" s="13">
        <f t="shared" si="855"/>
        <v>1.4795472474156191E-3</v>
      </c>
      <c r="AC561" s="13">
        <f t="shared" si="856"/>
        <v>1.1773344736196526E-5</v>
      </c>
      <c r="AD561" s="13">
        <f t="shared" si="857"/>
        <v>8.3993506327048571E-3</v>
      </c>
      <c r="AE561" s="13">
        <f t="shared" si="858"/>
        <v>3.5971790809265981E-3</v>
      </c>
      <c r="AF561" s="13">
        <f t="shared" si="859"/>
        <v>7.7027962672924707E-4</v>
      </c>
      <c r="AG561" s="13">
        <f t="shared" si="860"/>
        <v>1.0996222132321755E-4</v>
      </c>
      <c r="AH561" s="13">
        <f t="shared" si="861"/>
        <v>3.5523788721868085E-4</v>
      </c>
      <c r="AI561" s="13">
        <f t="shared" si="862"/>
        <v>3.3548046356437957E-4</v>
      </c>
      <c r="AJ561" s="13">
        <f t="shared" si="863"/>
        <v>1.5841094866675656E-4</v>
      </c>
      <c r="AK561" s="13">
        <f t="shared" si="864"/>
        <v>4.9866845480628475E-5</v>
      </c>
      <c r="AL561" s="13">
        <f t="shared" si="865"/>
        <v>1.9046893609669057E-7</v>
      </c>
      <c r="AM561" s="13">
        <f t="shared" si="866"/>
        <v>1.5864400421709362E-3</v>
      </c>
      <c r="AN561" s="13">
        <f t="shared" si="867"/>
        <v>6.7942263424760263E-4</v>
      </c>
      <c r="AO561" s="13">
        <f t="shared" si="868"/>
        <v>1.4548772839100254E-4</v>
      </c>
      <c r="AP561" s="13">
        <f t="shared" si="869"/>
        <v>2.0769280705339138E-5</v>
      </c>
      <c r="AQ561" s="13">
        <f t="shared" si="870"/>
        <v>2.2237082765730156E-6</v>
      </c>
      <c r="AR561" s="13">
        <f t="shared" si="871"/>
        <v>3.0427454514875801E-5</v>
      </c>
      <c r="AS561" s="13">
        <f t="shared" si="872"/>
        <v>2.8735157236904691E-5</v>
      </c>
      <c r="AT561" s="13">
        <f t="shared" si="873"/>
        <v>1.3568490604857391E-5</v>
      </c>
      <c r="AU561" s="13">
        <f t="shared" si="874"/>
        <v>4.27128194163624E-6</v>
      </c>
      <c r="AV561" s="13">
        <f t="shared" si="875"/>
        <v>1.008431038291948E-6</v>
      </c>
      <c r="AW561" s="13">
        <f t="shared" si="876"/>
        <v>2.1398629483409025E-9</v>
      </c>
      <c r="AX561" s="13">
        <f t="shared" si="877"/>
        <v>2.4970105006328263E-4</v>
      </c>
      <c r="AY561" s="13">
        <f t="shared" si="878"/>
        <v>1.0693914720926352E-4</v>
      </c>
      <c r="AZ561" s="13">
        <f t="shared" si="879"/>
        <v>2.2899345443173492E-5</v>
      </c>
      <c r="BA561" s="13">
        <f t="shared" si="880"/>
        <v>3.2690243963367281E-6</v>
      </c>
      <c r="BB561" s="13">
        <f t="shared" si="881"/>
        <v>3.5000521730077834E-7</v>
      </c>
      <c r="BC561" s="13">
        <f t="shared" si="882"/>
        <v>2.9979256753187383E-8</v>
      </c>
      <c r="BD561" s="13">
        <f t="shared" si="883"/>
        <v>2.1718544613948213E-6</v>
      </c>
      <c r="BE561" s="13">
        <f t="shared" si="884"/>
        <v>2.05106146534019E-6</v>
      </c>
      <c r="BF561" s="13">
        <f t="shared" si="885"/>
        <v>9.68493333550006E-7</v>
      </c>
      <c r="BG561" s="13">
        <f t="shared" si="886"/>
        <v>3.0487606961280732E-7</v>
      </c>
      <c r="BH561" s="13">
        <f t="shared" si="887"/>
        <v>7.1979910394825182E-8</v>
      </c>
      <c r="BI561" s="13">
        <f t="shared" si="888"/>
        <v>1.3595314337467215E-8</v>
      </c>
      <c r="BJ561" s="14">
        <f t="shared" si="889"/>
        <v>0.47052173999060565</v>
      </c>
      <c r="BK561" s="14">
        <f t="shared" si="890"/>
        <v>0.36688426748783387</v>
      </c>
      <c r="BL561" s="14">
        <f t="shared" si="891"/>
        <v>0.15932416537568111</v>
      </c>
      <c r="BM561" s="14">
        <f t="shared" si="892"/>
        <v>0.15987358640062116</v>
      </c>
      <c r="BN561" s="14">
        <f t="shared" si="893"/>
        <v>0.84006754661573457</v>
      </c>
    </row>
    <row r="562" spans="1:66" x14ac:dyDescent="0.25">
      <c r="A562" t="s">
        <v>351</v>
      </c>
      <c r="B562" t="s">
        <v>157</v>
      </c>
      <c r="C562" t="s">
        <v>163</v>
      </c>
      <c r="D562" s="11">
        <v>44430</v>
      </c>
      <c r="E562" s="10">
        <f>VLOOKUP(A562,home!$A$2:$E$405,3,FALSE)</f>
        <v>1.3231999999999999</v>
      </c>
      <c r="F562" s="10">
        <f>VLOOKUP(B562,home!$B$2:$E$405,3,FALSE)</f>
        <v>0.81389999999999996</v>
      </c>
      <c r="G562" s="10">
        <f>VLOOKUP(C562,away!$B$2:$E$405,4,FALSE)</f>
        <v>0.75570000000000004</v>
      </c>
      <c r="H562" s="10">
        <f>VLOOKUP(A562,away!$A$2:$E$405,3,FALSE)</f>
        <v>1.1951000000000001</v>
      </c>
      <c r="I562" s="10">
        <f>VLOOKUP(C562,away!$B$2:$E$405,3,FALSE)</f>
        <v>1.6091</v>
      </c>
      <c r="J562" s="10">
        <f>VLOOKUP(B562,home!$B$2:$E$405,4,FALSE)</f>
        <v>1.4803999999999999</v>
      </c>
      <c r="K562" s="12">
        <f t="shared" si="838"/>
        <v>0.8138529891359999</v>
      </c>
      <c r="L562" s="12">
        <f t="shared" si="839"/>
        <v>2.8468616209639999</v>
      </c>
      <c r="M562" s="13">
        <f t="shared" si="840"/>
        <v>2.57141305816827E-2</v>
      </c>
      <c r="N562" s="13">
        <f t="shared" si="841"/>
        <v>2.0927522036935892E-2</v>
      </c>
      <c r="O562" s="13">
        <f t="shared" si="842"/>
        <v>7.320457146944917E-2</v>
      </c>
      <c r="P562" s="13">
        <f t="shared" si="843"/>
        <v>5.9577759308831142E-2</v>
      </c>
      <c r="Q562" s="13">
        <f t="shared" si="844"/>
        <v>8.5159631824848949E-3</v>
      </c>
      <c r="R562" s="13">
        <f t="shared" si="845"/>
        <v>0.10420164249774555</v>
      </c>
      <c r="S562" s="13">
        <f t="shared" si="846"/>
        <v>3.45093274006072E-2</v>
      </c>
      <c r="T562" s="13">
        <f t="shared" si="847"/>
        <v>2.4243768749758688E-2</v>
      </c>
      <c r="U562" s="13">
        <f t="shared" si="848"/>
        <v>8.4804818219671049E-2</v>
      </c>
      <c r="V562" s="13">
        <f t="shared" si="849"/>
        <v>8.8839540978453216E-3</v>
      </c>
      <c r="W562" s="13">
        <f t="shared" si="850"/>
        <v>2.310247363812485E-3</v>
      </c>
      <c r="X562" s="13">
        <f t="shared" si="851"/>
        <v>6.5769545549710182E-3</v>
      </c>
      <c r="Y562" s="13">
        <f t="shared" si="852"/>
        <v>9.3618397526856797E-3</v>
      </c>
      <c r="Z562" s="13">
        <f t="shared" si="853"/>
        <v>9.8882552289414366E-2</v>
      </c>
      <c r="AA562" s="13">
        <f t="shared" si="854"/>
        <v>8.047586075413668E-2</v>
      </c>
      <c r="AB562" s="13">
        <f t="shared" si="855"/>
        <v>3.2747759914023331E-2</v>
      </c>
      <c r="AC562" s="13">
        <f t="shared" si="856"/>
        <v>1.2864669808464334E-3</v>
      </c>
      <c r="AD562" s="13">
        <f t="shared" si="857"/>
        <v>4.7005043067058856E-4</v>
      </c>
      <c r="AE562" s="13">
        <f t="shared" si="858"/>
        <v>1.3381685309936978E-3</v>
      </c>
      <c r="AF562" s="13">
        <f t="shared" si="859"/>
        <v>1.9047903166338671E-3</v>
      </c>
      <c r="AG562" s="13">
        <f t="shared" si="860"/>
        <v>1.807558149469607E-3</v>
      </c>
      <c r="AH562" s="13">
        <f t="shared" si="861"/>
        <v>7.0376235773924919E-2</v>
      </c>
      <c r="AI562" s="13">
        <f t="shared" si="862"/>
        <v>5.7275909848748675E-2</v>
      </c>
      <c r="AJ562" s="13">
        <f t="shared" si="863"/>
        <v>2.3307085217944088E-2</v>
      </c>
      <c r="AK562" s="13">
        <f t="shared" si="864"/>
        <v>6.3228469908904253E-3</v>
      </c>
      <c r="AL562" s="13">
        <f t="shared" si="865"/>
        <v>1.1922599506160241E-4</v>
      </c>
      <c r="AM562" s="13">
        <f t="shared" si="866"/>
        <v>7.6510389609184539E-5</v>
      </c>
      <c r="AN562" s="13">
        <f t="shared" si="867"/>
        <v>2.1781449178339028E-4</v>
      </c>
      <c r="AO562" s="13">
        <f t="shared" si="868"/>
        <v>3.1004385857395621E-4</v>
      </c>
      <c r="AP562" s="13">
        <f t="shared" si="869"/>
        <v>2.9421732059659532E-4</v>
      </c>
      <c r="AQ562" s="13">
        <f t="shared" si="870"/>
        <v>2.0939899955732706E-4</v>
      </c>
      <c r="AR562" s="13">
        <f t="shared" si="871"/>
        <v>4.007028093054011E-2</v>
      </c>
      <c r="AS562" s="13">
        <f t="shared" si="872"/>
        <v>3.2611317910839321E-2</v>
      </c>
      <c r="AT562" s="13">
        <f t="shared" si="873"/>
        <v>1.3270409280700477E-2</v>
      </c>
      <c r="AU562" s="13">
        <f t="shared" si="874"/>
        <v>3.6000540867187334E-3</v>
      </c>
      <c r="AV562" s="13">
        <f t="shared" si="875"/>
        <v>7.3247869488182813E-4</v>
      </c>
      <c r="AW562" s="13">
        <f t="shared" si="876"/>
        <v>7.6732752213722656E-6</v>
      </c>
      <c r="AX562" s="13">
        <f t="shared" si="877"/>
        <v>1.0378034880565793E-5</v>
      </c>
      <c r="AY562" s="13">
        <f t="shared" si="878"/>
        <v>2.9544829202508466E-5</v>
      </c>
      <c r="AZ562" s="13">
        <f t="shared" si="879"/>
        <v>4.2055020177278891E-5</v>
      </c>
      <c r="BA562" s="13">
        <f t="shared" si="880"/>
        <v>3.9908274303853968E-5</v>
      </c>
      <c r="BB562" s="13">
        <f t="shared" si="881"/>
        <v>2.8403333618636415E-5</v>
      </c>
      <c r="BC562" s="13">
        <f t="shared" si="882"/>
        <v>1.6172072077266509E-5</v>
      </c>
      <c r="BD562" s="13">
        <f t="shared" si="883"/>
        <v>1.9012424153733387E-2</v>
      </c>
      <c r="BE562" s="13">
        <f t="shared" si="884"/>
        <v>1.5473318228237399E-2</v>
      </c>
      <c r="BF562" s="13">
        <f t="shared" si="885"/>
        <v>6.2965031459517812E-3</v>
      </c>
      <c r="BG562" s="13">
        <f t="shared" si="886"/>
        <v>1.7081426354790285E-3</v>
      </c>
      <c r="BH562" s="13">
        <f t="shared" si="887"/>
        <v>3.4754424743881291E-4</v>
      </c>
      <c r="BI562" s="13">
        <f t="shared" si="888"/>
        <v>5.6569984927019907E-5</v>
      </c>
      <c r="BJ562" s="14">
        <f t="shared" si="889"/>
        <v>7.8731309692796944E-2</v>
      </c>
      <c r="BK562" s="14">
        <f t="shared" si="890"/>
        <v>0.13012040919407689</v>
      </c>
      <c r="BL562" s="14">
        <f t="shared" si="891"/>
        <v>0.66589577398598154</v>
      </c>
      <c r="BM562" s="14">
        <f t="shared" si="892"/>
        <v>0.68146658453115949</v>
      </c>
      <c r="BN562" s="14">
        <f t="shared" si="893"/>
        <v>0.29214158907712939</v>
      </c>
    </row>
    <row r="563" spans="1:66" x14ac:dyDescent="0.25">
      <c r="A563" t="s">
        <v>351</v>
      </c>
      <c r="B563" t="s">
        <v>165</v>
      </c>
      <c r="C563" t="s">
        <v>159</v>
      </c>
      <c r="D563" s="11">
        <v>44430</v>
      </c>
      <c r="E563" s="10">
        <f>VLOOKUP(A563,home!$A$2:$E$405,3,FALSE)</f>
        <v>1.3231999999999999</v>
      </c>
      <c r="F563" s="10">
        <f>VLOOKUP(B563,home!$B$2:$E$405,3,FALSE)</f>
        <v>0.81389999999999996</v>
      </c>
      <c r="G563" s="10">
        <f>VLOOKUP(C563,away!$B$2:$E$405,4,FALSE)</f>
        <v>1.1627000000000001</v>
      </c>
      <c r="H563" s="10">
        <f>VLOOKUP(A563,away!$A$2:$E$405,3,FALSE)</f>
        <v>1.1951000000000001</v>
      </c>
      <c r="I563" s="10">
        <f>VLOOKUP(C563,away!$B$2:$E$405,3,FALSE)</f>
        <v>1.2229000000000001</v>
      </c>
      <c r="J563" s="10">
        <f>VLOOKUP(B563,home!$B$2:$E$405,4,FALSE)</f>
        <v>1.3516999999999999</v>
      </c>
      <c r="K563" s="12">
        <f t="shared" si="838"/>
        <v>1.2521726484959999</v>
      </c>
      <c r="L563" s="12">
        <f t="shared" si="839"/>
        <v>1.9754930457430002</v>
      </c>
      <c r="M563" s="13">
        <f t="shared" si="840"/>
        <v>3.9649945943696252E-2</v>
      </c>
      <c r="N563" s="13">
        <f t="shared" si="841"/>
        <v>4.9648577825041361E-2</v>
      </c>
      <c r="O563" s="13">
        <f t="shared" si="842"/>
        <v>7.8328192475857816E-2</v>
      </c>
      <c r="P563" s="13">
        <f t="shared" si="843"/>
        <v>9.808042022439932E-2</v>
      </c>
      <c r="Q563" s="13">
        <f t="shared" si="844"/>
        <v>3.1084295594620916E-2</v>
      </c>
      <c r="R563" s="13">
        <f t="shared" si="845"/>
        <v>7.7368399760838175E-2</v>
      </c>
      <c r="S563" s="13">
        <f t="shared" si="846"/>
        <v>6.065436283983236E-2</v>
      </c>
      <c r="T563" s="13">
        <f t="shared" si="847"/>
        <v>6.140680977899339E-2</v>
      </c>
      <c r="U563" s="13">
        <f t="shared" si="848"/>
        <v>9.6878594038426011E-2</v>
      </c>
      <c r="V563" s="13">
        <f t="shared" si="849"/>
        <v>1.6670907962121142E-2</v>
      </c>
      <c r="W563" s="13">
        <f t="shared" si="850"/>
        <v>1.2974301580449668E-2</v>
      </c>
      <c r="X563" s="13">
        <f t="shared" si="851"/>
        <v>2.5630642545550735E-2</v>
      </c>
      <c r="Y563" s="13">
        <f t="shared" si="852"/>
        <v>2.5316578053330076E-2</v>
      </c>
      <c r="Z563" s="13">
        <f t="shared" si="853"/>
        <v>5.0946911895933394E-2</v>
      </c>
      <c r="AA563" s="13">
        <f t="shared" si="854"/>
        <v>6.3794329601423269E-2</v>
      </c>
      <c r="AB563" s="13">
        <f t="shared" si="855"/>
        <v>3.9940757328020493E-2</v>
      </c>
      <c r="AC563" s="13">
        <f t="shared" si="856"/>
        <v>2.5773831772195055E-3</v>
      </c>
      <c r="AD563" s="13">
        <f t="shared" si="857"/>
        <v>4.0615163930943741E-3</v>
      </c>
      <c r="AE563" s="13">
        <f t="shared" si="858"/>
        <v>8.0234973897291301E-3</v>
      </c>
      <c r="AF563" s="13">
        <f t="shared" si="859"/>
        <v>7.9251816479735063E-3</v>
      </c>
      <c r="AG563" s="13">
        <f t="shared" si="860"/>
        <v>5.2187137439405704E-3</v>
      </c>
      <c r="AH563" s="13">
        <f t="shared" si="861"/>
        <v>2.5161317538124461E-2</v>
      </c>
      <c r="AI563" s="13">
        <f t="shared" si="862"/>
        <v>3.150631362136215E-2</v>
      </c>
      <c r="AJ563" s="13">
        <f t="shared" si="863"/>
        <v>1.9725672085803329E-2</v>
      </c>
      <c r="AK563" s="13">
        <f t="shared" si="864"/>
        <v>8.2333156863479886E-3</v>
      </c>
      <c r="AL563" s="13">
        <f t="shared" si="865"/>
        <v>2.5502261764488092E-4</v>
      </c>
      <c r="AM563" s="13">
        <f t="shared" si="866"/>
        <v>1.0171439477701801E-3</v>
      </c>
      <c r="AN563" s="13">
        <f t="shared" si="867"/>
        <v>2.0093607953395719E-3</v>
      </c>
      <c r="AO563" s="13">
        <f t="shared" si="868"/>
        <v>1.9847391387909745E-3</v>
      </c>
      <c r="AP563" s="13">
        <f t="shared" si="869"/>
        <v>1.3069461220985069E-3</v>
      </c>
      <c r="AQ563" s="13">
        <f t="shared" si="870"/>
        <v>6.4546574384159619E-4</v>
      </c>
      <c r="AR563" s="13">
        <f t="shared" si="871"/>
        <v>9.9412015636592393E-3</v>
      </c>
      <c r="AS563" s="13">
        <f t="shared" si="872"/>
        <v>1.2448100691199764E-2</v>
      </c>
      <c r="AT563" s="13">
        <f t="shared" si="873"/>
        <v>7.7935856056222507E-3</v>
      </c>
      <c r="AU563" s="13">
        <f t="shared" si="874"/>
        <v>3.2529715763574374E-3</v>
      </c>
      <c r="AV563" s="13">
        <f t="shared" si="875"/>
        <v>1.0183205085624251E-3</v>
      </c>
      <c r="AW563" s="13">
        <f t="shared" si="876"/>
        <v>1.7523300830987557E-5</v>
      </c>
      <c r="AX563" s="13">
        <f t="shared" si="877"/>
        <v>2.1227330516351042E-4</v>
      </c>
      <c r="AY563" s="13">
        <f t="shared" si="878"/>
        <v>4.193444381473965E-4</v>
      </c>
      <c r="AZ563" s="13">
        <f t="shared" si="879"/>
        <v>4.1420601066559381E-4</v>
      </c>
      <c r="BA563" s="13">
        <f t="shared" si="880"/>
        <v>2.7275369785827717E-4</v>
      </c>
      <c r="BB563" s="13">
        <f t="shared" si="881"/>
        <v>1.347057583299286E-4</v>
      </c>
      <c r="BC563" s="13">
        <f t="shared" si="882"/>
        <v>5.3222057760462171E-5</v>
      </c>
      <c r="BD563" s="13">
        <f t="shared" si="883"/>
        <v>3.2731290925563797E-3</v>
      </c>
      <c r="BE563" s="13">
        <f t="shared" si="884"/>
        <v>4.0985227246956302E-3</v>
      </c>
      <c r="BF563" s="13">
        <f t="shared" si="885"/>
        <v>2.5660290275515852E-3</v>
      </c>
      <c r="BG563" s="13">
        <f t="shared" si="886"/>
        <v>1.0710371211822944E-3</v>
      </c>
      <c r="BH563" s="13">
        <f t="shared" si="887"/>
        <v>3.3528084716709117E-4</v>
      </c>
      <c r="BI563" s="13">
        <f t="shared" si="888"/>
        <v>8.3965901277439765E-5</v>
      </c>
      <c r="BJ563" s="14">
        <f t="shared" si="889"/>
        <v>0.23976027556848969</v>
      </c>
      <c r="BK563" s="14">
        <f t="shared" si="890"/>
        <v>0.21830738720306087</v>
      </c>
      <c r="BL563" s="14">
        <f t="shared" si="891"/>
        <v>0.48681903679603533</v>
      </c>
      <c r="BM563" s="14">
        <f t="shared" si="892"/>
        <v>0.62127195850174866</v>
      </c>
      <c r="BN563" s="14">
        <f t="shared" si="893"/>
        <v>0.37415983182445378</v>
      </c>
    </row>
    <row r="564" spans="1:66" x14ac:dyDescent="0.25">
      <c r="A564" t="s">
        <v>343</v>
      </c>
      <c r="B564" t="s">
        <v>185</v>
      </c>
      <c r="C564" t="s">
        <v>177</v>
      </c>
      <c r="D564" s="11">
        <v>44430</v>
      </c>
      <c r="E564" s="10">
        <f>VLOOKUP(A564,home!$A$2:$E$405,3,FALSE)</f>
        <v>1.3052999999999999</v>
      </c>
      <c r="F564" s="10">
        <f>VLOOKUP(B564,home!$B$2:$E$405,3,FALSE)</f>
        <v>0.8871</v>
      </c>
      <c r="G564" s="10">
        <f>VLOOKUP(C564,away!$B$2:$E$405,4,FALSE)</f>
        <v>0.7661</v>
      </c>
      <c r="H564" s="10">
        <f>VLOOKUP(A564,away!$A$2:$E$405,3,FALSE)</f>
        <v>1.1211</v>
      </c>
      <c r="I564" s="10">
        <f>VLOOKUP(C564,away!$B$2:$E$405,3,FALSE)</f>
        <v>0.75109999999999999</v>
      </c>
      <c r="J564" s="10">
        <f>VLOOKUP(B564,home!$B$2:$E$405,4,FALSE)</f>
        <v>0.61029999999999995</v>
      </c>
      <c r="K564" s="12">
        <f t="shared" si="838"/>
        <v>0.88709142174300004</v>
      </c>
      <c r="L564" s="12">
        <f t="shared" si="839"/>
        <v>0.51390812556300003</v>
      </c>
      <c r="M564" s="13">
        <f t="shared" si="840"/>
        <v>0.24635060175647169</v>
      </c>
      <c r="N564" s="13">
        <f t="shared" si="841"/>
        <v>0.21853550555939208</v>
      </c>
      <c r="O564" s="13">
        <f t="shared" si="842"/>
        <v>0.12660157597998545</v>
      </c>
      <c r="P564" s="13">
        <f t="shared" si="843"/>
        <v>0.11230717203098974</v>
      </c>
      <c r="Q564" s="13">
        <f t="shared" si="844"/>
        <v>9.6930486164003196E-2</v>
      </c>
      <c r="R564" s="13">
        <f t="shared" si="845"/>
        <v>3.2530789302598027E-2</v>
      </c>
      <c r="S564" s="13">
        <f t="shared" si="846"/>
        <v>1.2799746377387304E-2</v>
      </c>
      <c r="T564" s="13">
        <f t="shared" si="847"/>
        <v>4.9813364454453182E-2</v>
      </c>
      <c r="U564" s="13">
        <f t="shared" si="848"/>
        <v>2.8857784132863658E-2</v>
      </c>
      <c r="V564" s="13">
        <f t="shared" si="849"/>
        <v>6.4835478293895094E-4</v>
      </c>
      <c r="W564" s="13">
        <f t="shared" si="850"/>
        <v>2.8662067593821935E-2</v>
      </c>
      <c r="X564" s="13">
        <f t="shared" si="851"/>
        <v>1.4729669431901035E-2</v>
      </c>
      <c r="Y564" s="13">
        <f t="shared" si="852"/>
        <v>3.7848484039554398E-3</v>
      </c>
      <c r="Z564" s="13">
        <f t="shared" si="853"/>
        <v>5.5726123178610146E-3</v>
      </c>
      <c r="AA564" s="13">
        <f t="shared" si="854"/>
        <v>4.9434165838738824E-3</v>
      </c>
      <c r="AB564" s="13">
        <f t="shared" si="855"/>
        <v>2.1926312228283036E-3</v>
      </c>
      <c r="AC564" s="13">
        <f t="shared" si="856"/>
        <v>1.8473390065183513E-5</v>
      </c>
      <c r="AD564" s="13">
        <f t="shared" si="857"/>
        <v>6.3564685729743647E-3</v>
      </c>
      <c r="AE564" s="13">
        <f t="shared" si="858"/>
        <v>3.2666408495373731E-3</v>
      </c>
      <c r="AF564" s="13">
        <f t="shared" si="859"/>
        <v>8.393766379366387E-4</v>
      </c>
      <c r="AG564" s="13">
        <f t="shared" si="860"/>
        <v>1.43787491547797E-4</v>
      </c>
      <c r="AH564" s="13">
        <f t="shared" si="861"/>
        <v>7.159526876903096E-4</v>
      </c>
      <c r="AI564" s="13">
        <f t="shared" si="862"/>
        <v>6.351154876239189E-4</v>
      </c>
      <c r="AJ564" s="13">
        <f t="shared" si="863"/>
        <v>2.8170275044365047E-4</v>
      </c>
      <c r="AK564" s="13">
        <f t="shared" si="864"/>
        <v>8.329869779999048E-5</v>
      </c>
      <c r="AL564" s="13">
        <f t="shared" si="865"/>
        <v>3.3686854121786458E-7</v>
      </c>
      <c r="AM564" s="13">
        <f t="shared" si="866"/>
        <v>1.127753748732906E-3</v>
      </c>
      <c r="AN564" s="13">
        <f t="shared" si="867"/>
        <v>5.795618151079742E-4</v>
      </c>
      <c r="AO564" s="13">
        <f t="shared" si="868"/>
        <v>1.4892076302501449E-4</v>
      </c>
      <c r="AP564" s="13">
        <f t="shared" si="869"/>
        <v>2.5510530061198975E-5</v>
      </c>
      <c r="AQ564" s="13">
        <f t="shared" si="870"/>
        <v>3.2775171714673319E-6</v>
      </c>
      <c r="AR564" s="13">
        <f t="shared" si="871"/>
        <v>7.3586780744543828E-5</v>
      </c>
      <c r="AS564" s="13">
        <f t="shared" si="872"/>
        <v>6.5278201952167806E-5</v>
      </c>
      <c r="AT564" s="13">
        <f t="shared" si="873"/>
        <v>2.8953866489287607E-5</v>
      </c>
      <c r="AU564" s="13">
        <f t="shared" si="874"/>
        <v>8.5615755296463844E-6</v>
      </c>
      <c r="AV564" s="13">
        <f t="shared" si="875"/>
        <v>1.8987250522385219E-6</v>
      </c>
      <c r="AW564" s="13">
        <f t="shared" si="876"/>
        <v>4.2659112821587695E-9</v>
      </c>
      <c r="AX564" s="13">
        <f t="shared" si="877"/>
        <v>1.6673677938991186E-4</v>
      </c>
      <c r="AY564" s="13">
        <f t="shared" si="878"/>
        <v>8.5687385758681042E-5</v>
      </c>
      <c r="AZ564" s="13">
        <f t="shared" si="879"/>
        <v>2.2017721899818741E-5</v>
      </c>
      <c r="BA564" s="13">
        <f t="shared" si="880"/>
        <v>3.7716953969010885E-6</v>
      </c>
      <c r="BB564" s="13">
        <f t="shared" si="881"/>
        <v>4.8457622790400834E-7</v>
      </c>
      <c r="BC564" s="13">
        <f t="shared" si="882"/>
        <v>4.9805532194907627E-8</v>
      </c>
      <c r="BD564" s="13">
        <f t="shared" si="883"/>
        <v>6.3028074264406609E-6</v>
      </c>
      <c r="BE564" s="13">
        <f t="shared" si="884"/>
        <v>5.5911664008935851E-6</v>
      </c>
      <c r="BF564" s="13">
        <f t="shared" si="885"/>
        <v>2.4799378758851914E-6</v>
      </c>
      <c r="BG564" s="13">
        <f t="shared" si="886"/>
        <v>7.3331053871777004E-7</v>
      </c>
      <c r="BH564" s="13">
        <f t="shared" si="887"/>
        <v>1.6262837209256793E-7</v>
      </c>
      <c r="BI564" s="13">
        <f t="shared" si="888"/>
        <v>2.8853246763069155E-8</v>
      </c>
      <c r="BJ564" s="14">
        <f t="shared" si="889"/>
        <v>0.42522598749782703</v>
      </c>
      <c r="BK564" s="14">
        <f t="shared" si="890"/>
        <v>0.37221037259215278</v>
      </c>
      <c r="BL564" s="14">
        <f t="shared" si="891"/>
        <v>0.19703584469933588</v>
      </c>
      <c r="BM564" s="14">
        <f t="shared" si="892"/>
        <v>0.16670300319388914</v>
      </c>
      <c r="BN564" s="14">
        <f t="shared" si="893"/>
        <v>0.83325613079344019</v>
      </c>
    </row>
    <row r="565" spans="1:66" x14ac:dyDescent="0.25">
      <c r="A565" t="s">
        <v>344</v>
      </c>
      <c r="B565" t="s">
        <v>200</v>
      </c>
      <c r="C565" t="s">
        <v>211</v>
      </c>
      <c r="D565" s="11">
        <v>44430</v>
      </c>
      <c r="E565" s="10">
        <f>VLOOKUP(A565,home!$A$2:$E$405,3,FALSE)</f>
        <v>1.3976999999999999</v>
      </c>
      <c r="F565" s="10">
        <f>VLOOKUP(B565,home!$B$2:$E$405,3,FALSE)</f>
        <v>1.2264999999999999</v>
      </c>
      <c r="G565" s="10">
        <f>VLOOKUP(C565,away!$B$2:$E$405,4,FALSE)</f>
        <v>0.85860000000000003</v>
      </c>
      <c r="H565" s="10">
        <f>VLOOKUP(A565,away!$A$2:$E$405,3,FALSE)</f>
        <v>1.0585</v>
      </c>
      <c r="I565" s="10">
        <f>VLOOKUP(C565,away!$B$2:$E$405,3,FALSE)</f>
        <v>0.70850000000000002</v>
      </c>
      <c r="J565" s="10">
        <f>VLOOKUP(B565,home!$B$2:$E$405,4,FALSE)</f>
        <v>0.8548</v>
      </c>
      <c r="K565" s="12">
        <f t="shared" si="838"/>
        <v>1.4718799923299999</v>
      </c>
      <c r="L565" s="12">
        <f t="shared" si="839"/>
        <v>0.64105490930000009</v>
      </c>
      <c r="M565" s="13">
        <f t="shared" si="840"/>
        <v>0.12088266656819081</v>
      </c>
      <c r="N565" s="13">
        <f t="shared" si="841"/>
        <v>0.17792477834121861</v>
      </c>
      <c r="O565" s="13">
        <f t="shared" si="842"/>
        <v>7.7492426852813726E-2</v>
      </c>
      <c r="P565" s="13">
        <f t="shared" si="843"/>
        <v>0.11405955264175253</v>
      </c>
      <c r="Q565" s="13">
        <f t="shared" si="844"/>
        <v>0.13094196069009492</v>
      </c>
      <c r="R565" s="13">
        <f t="shared" si="845"/>
        <v>2.483845033378369E-2</v>
      </c>
      <c r="S565" s="13">
        <f t="shared" si="846"/>
        <v>2.6905390818579258E-2</v>
      </c>
      <c r="T565" s="13">
        <f t="shared" si="847"/>
        <v>8.3940986733752984E-2</v>
      </c>
      <c r="U565" s="13">
        <f t="shared" si="848"/>
        <v>3.6559218086778617E-2</v>
      </c>
      <c r="V565" s="13">
        <f t="shared" si="849"/>
        <v>2.8207489015231002E-3</v>
      </c>
      <c r="W565" s="13">
        <f t="shared" si="850"/>
        <v>6.4243617365404015E-2</v>
      </c>
      <c r="X565" s="13">
        <f t="shared" si="851"/>
        <v>4.1183686303282986E-2</v>
      </c>
      <c r="Y565" s="13">
        <f t="shared" si="852"/>
        <v>1.3200502143895362E-2</v>
      </c>
      <c r="Z565" s="13">
        <f t="shared" si="853"/>
        <v>5.3076035086254214E-3</v>
      </c>
      <c r="AA565" s="13">
        <f t="shared" si="854"/>
        <v>7.8121554115662649E-3</v>
      </c>
      <c r="AB565" s="13">
        <f t="shared" si="855"/>
        <v>5.7492776236284619E-3</v>
      </c>
      <c r="AC565" s="13">
        <f t="shared" si="856"/>
        <v>1.6634589089378844E-4</v>
      </c>
      <c r="AD565" s="13">
        <f t="shared" si="857"/>
        <v>2.363972375876058E-2</v>
      </c>
      <c r="AE565" s="13">
        <f t="shared" si="858"/>
        <v>1.5154360970049323E-2</v>
      </c>
      <c r="AF565" s="13">
        <f t="shared" si="859"/>
        <v>4.8573887485772139E-3</v>
      </c>
      <c r="AG565" s="13">
        <f t="shared" si="860"/>
        <v>1.0379509678846691E-3</v>
      </c>
      <c r="AH565" s="13">
        <f t="shared" si="861"/>
        <v>8.506163214555577E-4</v>
      </c>
      <c r="AI565" s="13">
        <f t="shared" si="862"/>
        <v>1.2520051446997789E-3</v>
      </c>
      <c r="AJ565" s="13">
        <f t="shared" si="863"/>
        <v>9.214006613889157E-4</v>
      </c>
      <c r="AK565" s="13">
        <f t="shared" si="864"/>
        <v>4.5206373280599134E-4</v>
      </c>
      <c r="AL565" s="13">
        <f t="shared" si="865"/>
        <v>6.2782658383652656E-6</v>
      </c>
      <c r="AM565" s="13">
        <f t="shared" si="866"/>
        <v>6.9589672849455671E-3</v>
      </c>
      <c r="AN565" s="13">
        <f t="shared" si="867"/>
        <v>4.461080141672449E-3</v>
      </c>
      <c r="AO565" s="13">
        <f t="shared" si="868"/>
        <v>1.4298986627999312E-3</v>
      </c>
      <c r="AP565" s="13">
        <f t="shared" si="869"/>
        <v>3.0554785252980048E-4</v>
      </c>
      <c r="AQ565" s="13">
        <f t="shared" si="870"/>
        <v>4.8968237722575257E-5</v>
      </c>
      <c r="AR565" s="13">
        <f t="shared" si="871"/>
        <v>1.0905835375995847E-4</v>
      </c>
      <c r="AS565" s="13">
        <f t="shared" si="872"/>
        <v>1.6052080889573009E-4</v>
      </c>
      <c r="AT565" s="13">
        <f t="shared" si="873"/>
        <v>1.1813368348312631E-4</v>
      </c>
      <c r="AU565" s="13">
        <f t="shared" si="874"/>
        <v>5.7959535046352864E-5</v>
      </c>
      <c r="AV565" s="13">
        <f t="shared" si="875"/>
        <v>2.1327369999869055E-5</v>
      </c>
      <c r="AW565" s="13">
        <f t="shared" si="876"/>
        <v>1.6455263172399047E-7</v>
      </c>
      <c r="AX565" s="13">
        <f t="shared" si="877"/>
        <v>1.7071274523317343E-3</v>
      </c>
      <c r="AY565" s="13">
        <f t="shared" si="878"/>
        <v>1.0943624341180603E-3</v>
      </c>
      <c r="AZ565" s="13">
        <f t="shared" si="879"/>
        <v>3.5077320547244014E-4</v>
      </c>
      <c r="BA565" s="13">
        <f t="shared" si="880"/>
        <v>7.4954961806335152E-5</v>
      </c>
      <c r="BB565" s="13">
        <f t="shared" si="881"/>
        <v>1.2012561560586285E-5</v>
      </c>
      <c r="BC565" s="13">
        <f t="shared" si="882"/>
        <v>1.5401423123364619E-6</v>
      </c>
      <c r="BD565" s="13">
        <f t="shared" si="883"/>
        <v>1.1652065512999581E-5</v>
      </c>
      <c r="BE565" s="13">
        <f t="shared" si="884"/>
        <v>1.715044209790248E-5</v>
      </c>
      <c r="BF565" s="13">
        <f t="shared" si="885"/>
        <v>1.2621696291758405E-5</v>
      </c>
      <c r="BG565" s="13">
        <f t="shared" si="886"/>
        <v>6.1925407470349834E-6</v>
      </c>
      <c r="BH565" s="13">
        <f t="shared" si="887"/>
        <v>2.2786692068122663E-6</v>
      </c>
      <c r="BI565" s="13">
        <f t="shared" si="888"/>
        <v>6.7078552292908894E-7</v>
      </c>
      <c r="BJ565" s="14">
        <f t="shared" si="889"/>
        <v>0.57257018896019252</v>
      </c>
      <c r="BK565" s="14">
        <f t="shared" si="890"/>
        <v>0.26593534552089593</v>
      </c>
      <c r="BL565" s="14">
        <f t="shared" si="891"/>
        <v>0.15644518011948552</v>
      </c>
      <c r="BM565" s="14">
        <f t="shared" si="892"/>
        <v>0.35302428479985853</v>
      </c>
      <c r="BN565" s="14">
        <f t="shared" si="893"/>
        <v>0.64613983542785436</v>
      </c>
    </row>
    <row r="566" spans="1:66" x14ac:dyDescent="0.25">
      <c r="A566" t="s">
        <v>344</v>
      </c>
      <c r="B566" t="s">
        <v>197</v>
      </c>
      <c r="C566" t="s">
        <v>202</v>
      </c>
      <c r="D566" s="11">
        <v>44430</v>
      </c>
      <c r="E566" s="10">
        <f>VLOOKUP(A566,home!$A$2:$E$405,3,FALSE)</f>
        <v>1.3976999999999999</v>
      </c>
      <c r="F566" s="10">
        <f>VLOOKUP(B566,home!$B$2:$E$405,3,FALSE)</f>
        <v>0.79959999999999998</v>
      </c>
      <c r="G566" s="10">
        <f>VLOOKUP(C566,away!$B$2:$E$405,4,FALSE)</f>
        <v>0.6179</v>
      </c>
      <c r="H566" s="10">
        <f>VLOOKUP(A566,away!$A$2:$E$405,3,FALSE)</f>
        <v>1.0585</v>
      </c>
      <c r="I566" s="10">
        <f>VLOOKUP(C566,away!$B$2:$E$405,3,FALSE)</f>
        <v>1.0736000000000001</v>
      </c>
      <c r="J566" s="10">
        <f>VLOOKUP(B566,home!$B$2:$E$405,4,FALSE)</f>
        <v>1.8339000000000001</v>
      </c>
      <c r="K566" s="12">
        <f t="shared" si="838"/>
        <v>0.69056560846799997</v>
      </c>
      <c r="L566" s="12">
        <f t="shared" si="839"/>
        <v>2.08405422984</v>
      </c>
      <c r="M566" s="13">
        <f t="shared" si="840"/>
        <v>6.2373184078262041E-2</v>
      </c>
      <c r="N566" s="13">
        <f t="shared" si="841"/>
        <v>4.3072775815091592E-2</v>
      </c>
      <c r="O566" s="13">
        <f t="shared" si="842"/>
        <v>0.12998909810689097</v>
      </c>
      <c r="P566" s="13">
        <f t="shared" si="843"/>
        <v>8.9766000628391698E-2</v>
      </c>
      <c r="Q566" s="13">
        <f t="shared" si="844"/>
        <v>1.4872288819577239E-2</v>
      </c>
      <c r="R566" s="13">
        <f t="shared" si="845"/>
        <v>0.13545216487137643</v>
      </c>
      <c r="S566" s="13">
        <f t="shared" si="846"/>
        <v>3.2297272409188761E-2</v>
      </c>
      <c r="T566" s="13">
        <f t="shared" si="847"/>
        <v>3.0994656421842084E-2</v>
      </c>
      <c r="U566" s="13">
        <f t="shared" si="848"/>
        <v>9.3538606652709924E-2</v>
      </c>
      <c r="V566" s="13">
        <f t="shared" si="849"/>
        <v>5.1646072270431715E-3</v>
      </c>
      <c r="W566" s="13">
        <f t="shared" si="850"/>
        <v>3.4234303926677302E-3</v>
      </c>
      <c r="X566" s="13">
        <f t="shared" si="851"/>
        <v>7.1346145904019956E-3</v>
      </c>
      <c r="Y566" s="13">
        <f t="shared" si="852"/>
        <v>7.4344618577027299E-3</v>
      </c>
      <c r="Z566" s="13">
        <f t="shared" si="853"/>
        <v>9.4096552380392356E-2</v>
      </c>
      <c r="AA566" s="13">
        <f t="shared" si="854"/>
        <v>6.4979842949306671E-2</v>
      </c>
      <c r="AB566" s="13">
        <f t="shared" si="855"/>
        <v>2.2436422392221517E-2</v>
      </c>
      <c r="AC566" s="13">
        <f t="shared" si="856"/>
        <v>4.6454873039514965E-4</v>
      </c>
      <c r="AD566" s="13">
        <f t="shared" si="857"/>
        <v>5.9102582304010852E-4</v>
      </c>
      <c r="AE566" s="13">
        <f t="shared" si="858"/>
        <v>1.2317298664514056E-3</v>
      </c>
      <c r="AF566" s="13">
        <f t="shared" si="859"/>
        <v>1.2834959190991552E-3</v>
      </c>
      <c r="AG566" s="13">
        <f t="shared" si="860"/>
        <v>8.9162503306032417E-4</v>
      </c>
      <c r="AH566" s="13">
        <f t="shared" si="861"/>
        <v>4.9025579500429455E-2</v>
      </c>
      <c r="AI566" s="13">
        <f t="shared" si="862"/>
        <v>3.3855379138210372E-2</v>
      </c>
      <c r="AJ566" s="13">
        <f t="shared" si="863"/>
        <v>1.1689680247246538E-2</v>
      </c>
      <c r="AK566" s="13">
        <f t="shared" si="864"/>
        <v>2.6908303842453894E-3</v>
      </c>
      <c r="AL566" s="13">
        <f t="shared" si="865"/>
        <v>2.6742698639367904E-5</v>
      </c>
      <c r="AM566" s="13">
        <f t="shared" si="866"/>
        <v>8.1628421421598625E-5</v>
      </c>
      <c r="AN566" s="13">
        <f t="shared" si="867"/>
        <v>1.701180569388447E-4</v>
      </c>
      <c r="AO566" s="13">
        <f t="shared" si="868"/>
        <v>1.7726762806778064E-4</v>
      </c>
      <c r="AP566" s="13">
        <f t="shared" si="869"/>
        <v>1.2314511669612069E-4</v>
      </c>
      <c r="AQ566" s="13">
        <f t="shared" si="870"/>
        <v>6.4160275333672686E-5</v>
      </c>
      <c r="AR566" s="13">
        <f t="shared" si="871"/>
        <v>2.0434393265645428E-2</v>
      </c>
      <c r="AS566" s="13">
        <f t="shared" si="872"/>
        <v>1.4111289219164836E-2</v>
      </c>
      <c r="AT566" s="13">
        <f t="shared" si="873"/>
        <v>4.8723855129502464E-3</v>
      </c>
      <c r="AU566" s="13">
        <f t="shared" si="874"/>
        <v>1.1215672888137186E-3</v>
      </c>
      <c r="AV566" s="13">
        <f t="shared" si="875"/>
        <v>1.9362894930936256E-4</v>
      </c>
      <c r="AW566" s="13">
        <f t="shared" si="876"/>
        <v>1.0690959666320183E-6</v>
      </c>
      <c r="AX566" s="13">
        <f t="shared" si="877"/>
        <v>9.3949634178814288E-6</v>
      </c>
      <c r="AY566" s="13">
        <f t="shared" si="878"/>
        <v>1.9579613250227855E-5</v>
      </c>
      <c r="AZ566" s="13">
        <f t="shared" si="879"/>
        <v>2.040248790638434E-5</v>
      </c>
      <c r="BA566" s="13">
        <f t="shared" si="880"/>
        <v>1.4173297073519906E-5</v>
      </c>
      <c r="BB566" s="13">
        <f t="shared" si="881"/>
        <v>7.3844799292120146E-6</v>
      </c>
      <c r="BC566" s="13">
        <f t="shared" si="882"/>
        <v>3.0779313263285748E-6</v>
      </c>
      <c r="BD566" s="13">
        <f t="shared" si="883"/>
        <v>7.0977306199137297E-3</v>
      </c>
      <c r="BE566" s="13">
        <f t="shared" si="884"/>
        <v>4.9014486642826793E-3</v>
      </c>
      <c r="BF566" s="13">
        <f t="shared" si="885"/>
        <v>1.6923859396125169E-3</v>
      </c>
      <c r="BG566" s="13">
        <f t="shared" si="886"/>
        <v>3.8956784205040196E-4</v>
      </c>
      <c r="BH566" s="13">
        <f t="shared" si="887"/>
        <v>6.725553847127536E-5</v>
      </c>
      <c r="BI566" s="13">
        <f t="shared" si="888"/>
        <v>9.2888723694518516E-6</v>
      </c>
      <c r="BJ566" s="14">
        <f t="shared" si="889"/>
        <v>0.11162043681029592</v>
      </c>
      <c r="BK566" s="14">
        <f t="shared" si="890"/>
        <v>0.19011193538517041</v>
      </c>
      <c r="BL566" s="14">
        <f t="shared" si="891"/>
        <v>0.598548545955221</v>
      </c>
      <c r="BM566" s="14">
        <f t="shared" si="892"/>
        <v>0.51883344769420636</v>
      </c>
      <c r="BN566" s="14">
        <f t="shared" si="893"/>
        <v>0.47552551231958995</v>
      </c>
    </row>
    <row r="567" spans="1:66" x14ac:dyDescent="0.25">
      <c r="A567" t="s">
        <v>344</v>
      </c>
      <c r="B567" t="s">
        <v>206</v>
      </c>
      <c r="C567" t="s">
        <v>203</v>
      </c>
      <c r="D567" s="11">
        <v>44430</v>
      </c>
      <c r="E567" s="10">
        <f>VLOOKUP(A567,home!$A$2:$E$405,3,FALSE)</f>
        <v>1.3976999999999999</v>
      </c>
      <c r="F567" s="10">
        <f>VLOOKUP(B567,home!$B$2:$E$405,3,FALSE)</f>
        <v>0.97909999999999997</v>
      </c>
      <c r="G567" s="10">
        <f>VLOOKUP(C567,away!$B$2:$E$405,4,FALSE)</f>
        <v>0.89429999999999998</v>
      </c>
      <c r="H567" s="10">
        <f>VLOOKUP(A567,away!$A$2:$E$405,3,FALSE)</f>
        <v>1.0585</v>
      </c>
      <c r="I567" s="10">
        <f>VLOOKUP(C567,away!$B$2:$E$405,3,FALSE)</f>
        <v>1.1809000000000001</v>
      </c>
      <c r="J567" s="10">
        <f>VLOOKUP(B567,home!$B$2:$E$405,4,FALSE)</f>
        <v>0.89500000000000002</v>
      </c>
      <c r="K567" s="12">
        <f t="shared" si="838"/>
        <v>1.2238388810009999</v>
      </c>
      <c r="L567" s="12">
        <f t="shared" si="839"/>
        <v>1.1187344717500001</v>
      </c>
      <c r="M567" s="13">
        <f t="shared" si="840"/>
        <v>9.6080071912006931E-2</v>
      </c>
      <c r="N567" s="13">
        <f t="shared" si="841"/>
        <v>0.11758652769528617</v>
      </c>
      <c r="O567" s="13">
        <f t="shared" si="842"/>
        <v>0.10748808849618108</v>
      </c>
      <c r="P567" s="13">
        <f t="shared" si="843"/>
        <v>0.13154810194610272</v>
      </c>
      <c r="Q567" s="13">
        <f t="shared" si="844"/>
        <v>7.195348223769607E-2</v>
      </c>
      <c r="R567" s="13">
        <f t="shared" si="845"/>
        <v>6.0125314951596218E-2</v>
      </c>
      <c r="S567" s="13">
        <f t="shared" si="846"/>
        <v>4.5027295414262911E-2</v>
      </c>
      <c r="T567" s="13">
        <f t="shared" si="847"/>
        <v>8.0496840941761919E-2</v>
      </c>
      <c r="U567" s="13">
        <f t="shared" si="848"/>
        <v>7.3583698170194209E-2</v>
      </c>
      <c r="V567" s="13">
        <f t="shared" si="849"/>
        <v>6.8499061131907174E-3</v>
      </c>
      <c r="W567" s="13">
        <f t="shared" si="850"/>
        <v>2.9353156395302431E-2</v>
      </c>
      <c r="X567" s="13">
        <f t="shared" si="851"/>
        <v>3.2838387914093797E-2</v>
      </c>
      <c r="Y567" s="13">
        <f t="shared" si="852"/>
        <v>1.8368718278097662E-2</v>
      </c>
      <c r="Z567" s="13">
        <f t="shared" si="853"/>
        <v>2.242142082039212E-2</v>
      </c>
      <c r="AA567" s="13">
        <f t="shared" si="854"/>
        <v>2.7440206567281213E-2</v>
      </c>
      <c r="AB567" s="13">
        <f t="shared" si="855"/>
        <v>1.6791195849868868E-2</v>
      </c>
      <c r="AC567" s="13">
        <f t="shared" si="856"/>
        <v>5.8615962821906308E-4</v>
      </c>
      <c r="AD567" s="13">
        <f t="shared" si="857"/>
        <v>8.9808835191685678E-3</v>
      </c>
      <c r="AE567" s="13">
        <f t="shared" si="858"/>
        <v>1.0047223979665329E-2</v>
      </c>
      <c r="AF567" s="13">
        <f t="shared" si="859"/>
        <v>5.6200879057224139E-3</v>
      </c>
      <c r="AG567" s="13">
        <f t="shared" si="860"/>
        <v>2.0957953581323091E-3</v>
      </c>
      <c r="AH567" s="13">
        <f t="shared" si="861"/>
        <v>6.2709040943464602E-3</v>
      </c>
      <c r="AI567" s="13">
        <f t="shared" si="862"/>
        <v>7.6745762496895614E-3</v>
      </c>
      <c r="AJ567" s="13">
        <f t="shared" si="863"/>
        <v>4.6962224047884631E-3</v>
      </c>
      <c r="AK567" s="13">
        <f t="shared" si="864"/>
        <v>1.9158065242693794E-3</v>
      </c>
      <c r="AL567" s="13">
        <f t="shared" si="865"/>
        <v>3.2101635644181811E-5</v>
      </c>
      <c r="AM567" s="13">
        <f t="shared" si="866"/>
        <v>2.1982308872999148E-3</v>
      </c>
      <c r="AN567" s="13">
        <f t="shared" si="867"/>
        <v>2.4592366704880042E-3</v>
      </c>
      <c r="AO567" s="13">
        <f t="shared" si="868"/>
        <v>1.3756164187333133E-3</v>
      </c>
      <c r="AP567" s="13">
        <f t="shared" si="869"/>
        <v>5.1298316918074662E-4</v>
      </c>
      <c r="AQ567" s="13">
        <f t="shared" si="870"/>
        <v>1.4347298869751593E-4</v>
      </c>
      <c r="AR567" s="13">
        <f t="shared" si="871"/>
        <v>1.4030953158767185E-3</v>
      </c>
      <c r="AS567" s="13">
        <f t="shared" si="872"/>
        <v>1.7171626013203077E-3</v>
      </c>
      <c r="AT567" s="13">
        <f t="shared" si="873"/>
        <v>1.050765178248306E-3</v>
      </c>
      <c r="AU567" s="13">
        <f t="shared" si="874"/>
        <v>4.2865575998074105E-4</v>
      </c>
      <c r="AV567" s="13">
        <f t="shared" si="875"/>
        <v>1.3115139640736584E-4</v>
      </c>
      <c r="AW567" s="13">
        <f t="shared" si="876"/>
        <v>1.2208882868681521E-6</v>
      </c>
      <c r="AX567" s="13">
        <f t="shared" si="877"/>
        <v>4.4838007154916087E-4</v>
      </c>
      <c r="AY567" s="13">
        <f t="shared" si="878"/>
        <v>5.0161824248777769E-4</v>
      </c>
      <c r="AZ567" s="13">
        <f t="shared" si="879"/>
        <v>2.805888097648638E-4</v>
      </c>
      <c r="BA567" s="13">
        <f t="shared" si="880"/>
        <v>1.0463479129041869E-4</v>
      </c>
      <c r="BB567" s="13">
        <f t="shared" si="881"/>
        <v>2.926463699023953E-5</v>
      </c>
      <c r="BC567" s="13">
        <f t="shared" si="882"/>
        <v>6.547871640846219E-6</v>
      </c>
      <c r="BD567" s="13">
        <f t="shared" si="883"/>
        <v>2.6161518283704047E-4</v>
      </c>
      <c r="BE567" s="13">
        <f t="shared" si="884"/>
        <v>3.201748326161556E-4</v>
      </c>
      <c r="BF567" s="13">
        <f t="shared" si="885"/>
        <v>1.9592120443681922E-4</v>
      </c>
      <c r="BG567" s="13">
        <f t="shared" si="886"/>
        <v>7.9925329200775002E-5</v>
      </c>
      <c r="BH567" s="13">
        <f t="shared" si="887"/>
        <v>2.4453931363178256E-5</v>
      </c>
      <c r="BI567" s="13">
        <f t="shared" si="888"/>
        <v>5.9855343991174611E-6</v>
      </c>
      <c r="BJ567" s="14">
        <f t="shared" si="889"/>
        <v>0.38540167878304954</v>
      </c>
      <c r="BK567" s="14">
        <f t="shared" si="890"/>
        <v>0.28062525489191426</v>
      </c>
      <c r="BL567" s="14">
        <f t="shared" si="891"/>
        <v>0.31160491957490194</v>
      </c>
      <c r="BM567" s="14">
        <f t="shared" si="892"/>
        <v>0.41477128947718772</v>
      </c>
      <c r="BN567" s="14">
        <f t="shared" si="893"/>
        <v>0.58478158723886919</v>
      </c>
    </row>
    <row r="568" spans="1:66" x14ac:dyDescent="0.25">
      <c r="A568" t="s">
        <v>344</v>
      </c>
      <c r="B568" t="s">
        <v>214</v>
      </c>
      <c r="C568" t="s">
        <v>209</v>
      </c>
      <c r="D568" s="11">
        <v>44430</v>
      </c>
      <c r="E568" s="10">
        <f>VLOOKUP(A568,home!$A$2:$E$405,3,FALSE)</f>
        <v>1.3976999999999999</v>
      </c>
      <c r="F568" s="10">
        <f>VLOOKUP(B568,home!$B$2:$E$405,3,FALSE)</f>
        <v>1.0731999999999999</v>
      </c>
      <c r="G568" s="10">
        <f>VLOOKUP(C568,away!$B$2:$E$405,4,FALSE)</f>
        <v>0.98799999999999999</v>
      </c>
      <c r="H568" s="10">
        <f>VLOOKUP(A568,away!$A$2:$E$405,3,FALSE)</f>
        <v>1.0585</v>
      </c>
      <c r="I568" s="10">
        <f>VLOOKUP(C568,away!$B$2:$E$405,3,FALSE)</f>
        <v>1.2146999999999999</v>
      </c>
      <c r="J568" s="10">
        <f>VLOOKUP(B568,home!$B$2:$E$405,4,FALSE)</f>
        <v>0.6613</v>
      </c>
      <c r="K568" s="12">
        <f t="shared" si="838"/>
        <v>1.4820115003199998</v>
      </c>
      <c r="L568" s="12">
        <f t="shared" si="839"/>
        <v>0.85027305493499994</v>
      </c>
      <c r="M568" s="13">
        <f t="shared" si="840"/>
        <v>9.7073723288616215E-2</v>
      </c>
      <c r="N568" s="13">
        <f t="shared" si="841"/>
        <v>0.14386437429261065</v>
      </c>
      <c r="O568" s="13">
        <f t="shared" si="842"/>
        <v>8.2539171254526561E-2</v>
      </c>
      <c r="P568" s="13">
        <f t="shared" si="843"/>
        <v>0.12232400102609031</v>
      </c>
      <c r="Q568" s="13">
        <f t="shared" si="844"/>
        <v>0.10660432859399498</v>
      </c>
      <c r="R568" s="13">
        <f t="shared" si="845"/>
        <v>3.5090416647194714E-2</v>
      </c>
      <c r="S568" s="13">
        <f t="shared" si="846"/>
        <v>3.8535560191049319E-2</v>
      </c>
      <c r="T568" s="13">
        <f t="shared" si="847"/>
        <v>9.0642788142910671E-2</v>
      </c>
      <c r="U568" s="13">
        <f t="shared" si="848"/>
        <v>5.2004401022162937E-2</v>
      </c>
      <c r="V568" s="13">
        <f t="shared" si="849"/>
        <v>5.3954684527482526E-3</v>
      </c>
      <c r="W568" s="13">
        <f t="shared" si="850"/>
        <v>5.2662946986730887E-2</v>
      </c>
      <c r="X568" s="13">
        <f t="shared" si="851"/>
        <v>4.4777884816287618E-2</v>
      </c>
      <c r="Y568" s="13">
        <f t="shared" si="852"/>
        <v>1.9036714458136209E-2</v>
      </c>
      <c r="Z568" s="13">
        <f t="shared" si="853"/>
        <v>9.9454785871840763E-3</v>
      </c>
      <c r="AA568" s="13">
        <f t="shared" si="854"/>
        <v>1.4739313642393106E-2</v>
      </c>
      <c r="AB568" s="13">
        <f t="shared" si="855"/>
        <v>1.0921916162425025E-2</v>
      </c>
      <c r="AC568" s="13">
        <f t="shared" si="856"/>
        <v>4.2493173370662115E-4</v>
      </c>
      <c r="AD568" s="13">
        <f t="shared" si="857"/>
        <v>1.951177326876944E-2</v>
      </c>
      <c r="AE568" s="13">
        <f t="shared" si="858"/>
        <v>1.6590335064435659E-2</v>
      </c>
      <c r="AF568" s="13">
        <f t="shared" si="859"/>
        <v>7.0531574388164788E-3</v>
      </c>
      <c r="AG568" s="13">
        <f t="shared" si="860"/>
        <v>1.9990365741466691E-3</v>
      </c>
      <c r="AH568" s="13">
        <f t="shared" si="861"/>
        <v>2.1140931152789076E-3</v>
      </c>
      <c r="AI568" s="13">
        <f t="shared" si="862"/>
        <v>3.1331103095906762E-3</v>
      </c>
      <c r="AJ568" s="13">
        <f t="shared" si="863"/>
        <v>2.3216527552922688E-3</v>
      </c>
      <c r="AK568" s="13">
        <f t="shared" si="864"/>
        <v>1.1469053610309182E-3</v>
      </c>
      <c r="AL568" s="13">
        <f t="shared" si="865"/>
        <v>2.1418504645342113E-5</v>
      </c>
      <c r="AM568" s="13">
        <f t="shared" si="866"/>
        <v>5.7833344751905278E-3</v>
      </c>
      <c r="AN568" s="13">
        <f t="shared" si="867"/>
        <v>4.9174134719311546E-3</v>
      </c>
      <c r="AO568" s="13">
        <f t="shared" si="868"/>
        <v>2.0905720875787136E-3</v>
      </c>
      <c r="AP568" s="13">
        <f t="shared" si="869"/>
        <v>5.9251903848913105E-4</v>
      </c>
      <c r="AQ568" s="13">
        <f t="shared" si="870"/>
        <v>1.2595074324082555E-4</v>
      </c>
      <c r="AR568" s="13">
        <f t="shared" si="871"/>
        <v>3.5951128230904964E-4</v>
      </c>
      <c r="AS568" s="13">
        <f t="shared" si="872"/>
        <v>5.3279985487680176E-4</v>
      </c>
      <c r="AT568" s="13">
        <f t="shared" si="873"/>
        <v>3.9480775614812361E-4</v>
      </c>
      <c r="AU568" s="13">
        <f t="shared" si="874"/>
        <v>1.9503654500901765E-4</v>
      </c>
      <c r="AV568" s="13">
        <f t="shared" si="875"/>
        <v>7.2261600671510949E-5</v>
      </c>
      <c r="AW568" s="13">
        <f t="shared" si="876"/>
        <v>7.4971575309956901E-7</v>
      </c>
      <c r="AX568" s="13">
        <f t="shared" si="877"/>
        <v>1.428494700404915E-3</v>
      </c>
      <c r="AY568" s="13">
        <f t="shared" si="878"/>
        <v>1.2146105528717446E-3</v>
      </c>
      <c r="AZ568" s="13">
        <f t="shared" si="879"/>
        <v>5.1637531267327368E-4</v>
      </c>
      <c r="BA568" s="13">
        <f t="shared" si="880"/>
        <v>1.4635333819990675E-4</v>
      </c>
      <c r="BB568" s="13">
        <f t="shared" si="881"/>
        <v>3.1110074992792479E-5</v>
      </c>
      <c r="BC568" s="13">
        <f t="shared" si="882"/>
        <v>5.2904117006757229E-6</v>
      </c>
      <c r="BD568" s="13">
        <f t="shared" si="883"/>
        <v>5.0947126048752455E-5</v>
      </c>
      <c r="BE568" s="13">
        <f t="shared" si="884"/>
        <v>7.5504226712503779E-5</v>
      </c>
      <c r="BF568" s="13">
        <f t="shared" si="885"/>
        <v>5.5949066155349573E-5</v>
      </c>
      <c r="BG568" s="13">
        <f t="shared" si="886"/>
        <v>2.7639053158130832E-5</v>
      </c>
      <c r="BH568" s="13">
        <f t="shared" si="887"/>
        <v>1.024034865957644E-5</v>
      </c>
      <c r="BI568" s="13">
        <f t="shared" si="888"/>
        <v>3.0352628961557533E-6</v>
      </c>
      <c r="BJ568" s="14">
        <f t="shared" si="889"/>
        <v>0.51959536384411298</v>
      </c>
      <c r="BK568" s="14">
        <f t="shared" si="890"/>
        <v>0.2649897137497278</v>
      </c>
      <c r="BL568" s="14">
        <f t="shared" si="891"/>
        <v>0.20578871239254012</v>
      </c>
      <c r="BM568" s="14">
        <f t="shared" si="892"/>
        <v>0.41160939263341279</v>
      </c>
      <c r="BN568" s="14">
        <f t="shared" si="893"/>
        <v>0.5874960151030334</v>
      </c>
    </row>
    <row r="569" spans="1:66" x14ac:dyDescent="0.25">
      <c r="A569" t="s">
        <v>344</v>
      </c>
      <c r="B569" t="s">
        <v>199</v>
      </c>
      <c r="C569" t="s">
        <v>201</v>
      </c>
      <c r="D569" s="11">
        <v>44430</v>
      </c>
      <c r="E569" s="10">
        <f>VLOOKUP(A569,home!$A$2:$E$405,3,FALSE)</f>
        <v>1.3976999999999999</v>
      </c>
      <c r="F569" s="10">
        <f>VLOOKUP(B569,home!$B$2:$E$405,3,FALSE)</f>
        <v>1.4309000000000001</v>
      </c>
      <c r="G569" s="10">
        <f>VLOOKUP(C569,away!$B$2:$E$405,4,FALSE)</f>
        <v>1.2625999999999999</v>
      </c>
      <c r="H569" s="10">
        <f>VLOOKUP(A569,away!$A$2:$E$405,3,FALSE)</f>
        <v>1.0585</v>
      </c>
      <c r="I569" s="10">
        <f>VLOOKUP(C569,away!$B$2:$E$405,3,FALSE)</f>
        <v>0.61129999999999995</v>
      </c>
      <c r="J569" s="10">
        <f>VLOOKUP(B569,home!$B$2:$E$405,4,FALSE)</f>
        <v>0.89500000000000002</v>
      </c>
      <c r="K569" s="12">
        <f t="shared" si="838"/>
        <v>2.5251607710180002</v>
      </c>
      <c r="L569" s="12">
        <f t="shared" si="839"/>
        <v>0.57911963974999991</v>
      </c>
      <c r="M569" s="13">
        <f t="shared" si="840"/>
        <v>4.4856785408197888E-2</v>
      </c>
      <c r="N569" s="13">
        <f t="shared" si="841"/>
        <v>0.11327059482675395</v>
      </c>
      <c r="O569" s="13">
        <f t="shared" si="842"/>
        <v>2.5977445405938611E-2</v>
      </c>
      <c r="P569" s="13">
        <f t="shared" si="843"/>
        <v>6.5597226070337938E-2</v>
      </c>
      <c r="Q569" s="13">
        <f t="shared" si="844"/>
        <v>0.14301323128319679</v>
      </c>
      <c r="R569" s="13">
        <f t="shared" si="845"/>
        <v>7.5220244125562292E-3</v>
      </c>
      <c r="S569" s="13">
        <f t="shared" si="846"/>
        <v>2.3981857086757621E-2</v>
      </c>
      <c r="T569" s="13">
        <f t="shared" si="847"/>
        <v>8.282177098020832E-2</v>
      </c>
      <c r="U569" s="13">
        <f t="shared" si="848"/>
        <v>1.8994320965226703E-2</v>
      </c>
      <c r="V569" s="13">
        <f t="shared" si="849"/>
        <v>3.8967058943279939E-3</v>
      </c>
      <c r="W569" s="13">
        <f t="shared" si="850"/>
        <v>0.1203771337909509</v>
      </c>
      <c r="X569" s="13">
        <f t="shared" si="851"/>
        <v>6.9712762355153016E-2</v>
      </c>
      <c r="Y569" s="13">
        <f t="shared" si="852"/>
        <v>2.0186014910546786E-2</v>
      </c>
      <c r="Z569" s="13">
        <f t="shared" si="853"/>
        <v>1.4520506893300894E-3</v>
      </c>
      <c r="AA569" s="13">
        <f t="shared" si="854"/>
        <v>3.6666614382259866E-3</v>
      </c>
      <c r="AB569" s="13">
        <f t="shared" si="855"/>
        <v>4.6294548122063524E-3</v>
      </c>
      <c r="AC569" s="13">
        <f t="shared" si="856"/>
        <v>3.5615166015822087E-4</v>
      </c>
      <c r="AD569" s="13">
        <f t="shared" si="857"/>
        <v>7.5992903994123617E-2</v>
      </c>
      <c r="AE569" s="13">
        <f t="shared" si="858"/>
        <v>4.4008983184633199E-2</v>
      </c>
      <c r="AF569" s="13">
        <f t="shared" si="859"/>
        <v>1.274323324382429E-2</v>
      </c>
      <c r="AG569" s="13">
        <f t="shared" si="860"/>
        <v>2.4599522151379154E-3</v>
      </c>
      <c r="AH569" s="13">
        <f t="shared" si="861"/>
        <v>2.1022776802589506E-4</v>
      </c>
      <c r="AI569" s="13">
        <f t="shared" si="862"/>
        <v>5.3085891279766237E-4</v>
      </c>
      <c r="AJ569" s="13">
        <f t="shared" si="863"/>
        <v>6.7025205077096142E-4</v>
      </c>
      <c r="AK569" s="13">
        <f t="shared" si="864"/>
        <v>5.641647284337322E-4</v>
      </c>
      <c r="AL569" s="13">
        <f t="shared" si="865"/>
        <v>2.0833022923176603E-5</v>
      </c>
      <c r="AM569" s="13">
        <f t="shared" si="866"/>
        <v>3.8378860008339628E-2</v>
      </c>
      <c r="AN569" s="13">
        <f t="shared" si="867"/>
        <v>2.2225951582045322E-2</v>
      </c>
      <c r="AO569" s="13">
        <f t="shared" si="868"/>
        <v>6.4357425366475133E-3</v>
      </c>
      <c r="AP569" s="13">
        <f t="shared" si="869"/>
        <v>1.2423549664490195E-3</v>
      </c>
      <c r="AQ569" s="13">
        <f t="shared" si="870"/>
        <v>1.7986804015289484E-4</v>
      </c>
      <c r="AR569" s="13">
        <f t="shared" si="871"/>
        <v>2.4349405856920588E-5</v>
      </c>
      <c r="AS569" s="13">
        <f t="shared" si="872"/>
        <v>6.1486164467491791E-5</v>
      </c>
      <c r="AT569" s="13">
        <f t="shared" si="873"/>
        <v>7.7631225236835587E-5</v>
      </c>
      <c r="AU569" s="13">
        <f t="shared" si="874"/>
        <v>6.5343774858039915E-5</v>
      </c>
      <c r="AV569" s="13">
        <f t="shared" si="875"/>
        <v>4.1250884225438671E-5</v>
      </c>
      <c r="AW569" s="13">
        <f t="shared" si="876"/>
        <v>8.4626643933091012E-7</v>
      </c>
      <c r="AX569" s="13">
        <f t="shared" si="877"/>
        <v>1.6152131954908472E-2</v>
      </c>
      <c r="AY569" s="13">
        <f t="shared" si="878"/>
        <v>9.3540168389210556E-3</v>
      </c>
      <c r="AZ569" s="13">
        <f t="shared" si="879"/>
        <v>2.7085474309856972E-3</v>
      </c>
      <c r="BA569" s="13">
        <f t="shared" si="880"/>
        <v>5.2285767082607486E-4</v>
      </c>
      <c r="BB569" s="13">
        <f t="shared" si="881"/>
        <v>7.5699286492330125E-5</v>
      </c>
      <c r="BC569" s="13">
        <f t="shared" si="882"/>
        <v>8.7677887045540534E-6</v>
      </c>
      <c r="BD569" s="13">
        <f t="shared" si="883"/>
        <v>2.3502031913310643E-6</v>
      </c>
      <c r="BE569" s="13">
        <f t="shared" si="884"/>
        <v>5.9346409026705141E-6</v>
      </c>
      <c r="BF569" s="13">
        <f t="shared" si="885"/>
        <v>7.4929611987512193E-6</v>
      </c>
      <c r="BG569" s="13">
        <f t="shared" si="886"/>
        <v>6.3069772259488622E-6</v>
      </c>
      <c r="BH569" s="13">
        <f t="shared" si="887"/>
        <v>3.9815328686674985E-6</v>
      </c>
      <c r="BI569" s="13">
        <f t="shared" si="888"/>
        <v>2.0108021216955867E-6</v>
      </c>
      <c r="BJ569" s="14">
        <f t="shared" si="889"/>
        <v>0.78187137888900127</v>
      </c>
      <c r="BK569" s="14">
        <f t="shared" si="890"/>
        <v>0.14806357598162392</v>
      </c>
      <c r="BL569" s="14">
        <f t="shared" si="891"/>
        <v>6.3063549066335933E-2</v>
      </c>
      <c r="BM569" s="14">
        <f t="shared" si="892"/>
        <v>0.58486007664682782</v>
      </c>
      <c r="BN569" s="14">
        <f t="shared" si="893"/>
        <v>0.40023730740698138</v>
      </c>
    </row>
    <row r="570" spans="1:66" x14ac:dyDescent="0.25">
      <c r="A570" t="s">
        <v>345</v>
      </c>
      <c r="B570" t="s">
        <v>215</v>
      </c>
      <c r="C570" t="s">
        <v>218</v>
      </c>
      <c r="D570" s="11">
        <v>44430</v>
      </c>
      <c r="E570" s="10">
        <f>VLOOKUP(A570,home!$A$2:$E$405,3,FALSE)</f>
        <v>1.8042</v>
      </c>
      <c r="F570" s="10">
        <f>VLOOKUP(B570,home!$B$2:$E$405,3,FALSE)</f>
        <v>1.2563</v>
      </c>
      <c r="G570" s="10">
        <f>VLOOKUP(C570,away!$B$2:$E$405,4,FALSE)</f>
        <v>1.1085</v>
      </c>
      <c r="H570" s="10">
        <f>VLOOKUP(A570,away!$A$2:$E$405,3,FALSE)</f>
        <v>1.2458</v>
      </c>
      <c r="I570" s="10">
        <f>VLOOKUP(C570,away!$B$2:$E$405,3,FALSE)</f>
        <v>0.74919999999999998</v>
      </c>
      <c r="J570" s="10">
        <f>VLOOKUP(B570,home!$B$2:$E$405,4,FALSE)</f>
        <v>0.69569999999999999</v>
      </c>
      <c r="K570" s="12">
        <f t="shared" si="838"/>
        <v>2.5125443459099999</v>
      </c>
      <c r="L570" s="12">
        <f t="shared" si="839"/>
        <v>0.649333932552</v>
      </c>
      <c r="M570" s="13">
        <f t="shared" si="840"/>
        <v>4.23461285154942E-2</v>
      </c>
      <c r="N570" s="13">
        <f t="shared" si="841"/>
        <v>0.10639652577278315</v>
      </c>
      <c r="O570" s="13">
        <f t="shared" si="842"/>
        <v>2.7496778157318234E-2</v>
      </c>
      <c r="P570" s="13">
        <f t="shared" si="843"/>
        <v>6.9086874489911507E-2</v>
      </c>
      <c r="Q570" s="13">
        <f t="shared" si="844"/>
        <v>0.133662994627437</v>
      </c>
      <c r="R570" s="13">
        <f t="shared" si="845"/>
        <v>8.9272955467006917E-3</v>
      </c>
      <c r="S570" s="13">
        <f t="shared" si="846"/>
        <v>2.8178468694241881E-2</v>
      </c>
      <c r="T570" s="13">
        <f t="shared" si="847"/>
        <v>8.6791917938110516E-2</v>
      </c>
      <c r="U570" s="13">
        <f t="shared" si="848"/>
        <v>2.2430225950130341E-2</v>
      </c>
      <c r="V570" s="13">
        <f t="shared" si="849"/>
        <v>5.1080685091690415E-3</v>
      </c>
      <c r="W570" s="13">
        <f t="shared" si="850"/>
        <v>0.11194473380285516</v>
      </c>
      <c r="X570" s="13">
        <f t="shared" si="851"/>
        <v>7.268951422869474E-2</v>
      </c>
      <c r="Y570" s="13">
        <f t="shared" si="852"/>
        <v>2.3599884064706457E-2</v>
      </c>
      <c r="Z570" s="13">
        <f t="shared" si="853"/>
        <v>1.9322653081310392E-3</v>
      </c>
      <c r="AA570" s="13">
        <f t="shared" si="854"/>
        <v>4.8549022747426855E-3</v>
      </c>
      <c r="AB570" s="13">
        <f t="shared" si="855"/>
        <v>6.0990786301751681E-3</v>
      </c>
      <c r="AC570" s="13">
        <f t="shared" si="856"/>
        <v>5.2085707175348196E-4</v>
      </c>
      <c r="AD570" s="13">
        <f t="shared" si="857"/>
        <v>7.0316526992690948E-2</v>
      </c>
      <c r="AE570" s="13">
        <f t="shared" si="858"/>
        <v>4.5658906995562874E-2</v>
      </c>
      <c r="AF570" s="13">
        <f t="shared" si="859"/>
        <v>1.4823938817727429E-2</v>
      </c>
      <c r="AG570" s="13">
        <f t="shared" si="860"/>
        <v>3.2085621628083994E-3</v>
      </c>
      <c r="AH570" s="13">
        <f t="shared" si="861"/>
        <v>3.1367135781563233E-4</v>
      </c>
      <c r="AI570" s="13">
        <f t="shared" si="862"/>
        <v>7.8811319655357941E-4</v>
      </c>
      <c r="AJ570" s="13">
        <f t="shared" si="863"/>
        <v>9.9008467796887658E-4</v>
      </c>
      <c r="AK570" s="13">
        <f t="shared" si="864"/>
        <v>8.2921055320094115E-4</v>
      </c>
      <c r="AL570" s="13">
        <f t="shared" si="865"/>
        <v>3.3990722084782001E-5</v>
      </c>
      <c r="AM570" s="13">
        <f t="shared" si="866"/>
        <v>3.5334678463902688E-2</v>
      </c>
      <c r="AN570" s="13">
        <f t="shared" si="867"/>
        <v>2.2944005722426396E-2</v>
      </c>
      <c r="AO570" s="13">
        <f t="shared" si="868"/>
        <v>7.4491607321193606E-3</v>
      </c>
      <c r="AP570" s="13">
        <f t="shared" si="869"/>
        <v>1.612330944133E-3</v>
      </c>
      <c r="AQ570" s="13">
        <f t="shared" si="870"/>
        <v>2.6173529813228993E-4</v>
      </c>
      <c r="AR570" s="13">
        <f t="shared" si="871"/>
        <v>4.0735491259870025E-5</v>
      </c>
      <c r="AS570" s="13">
        <f t="shared" si="872"/>
        <v>1.0234972824285264E-4</v>
      </c>
      <c r="AT570" s="13">
        <f t="shared" si="873"/>
        <v>1.2857911550100224E-4</v>
      </c>
      <c r="AU570" s="13">
        <f t="shared" si="874"/>
        <v>1.0768690988471733E-4</v>
      </c>
      <c r="AV570" s="13">
        <f t="shared" si="875"/>
        <v>6.7642034139841562E-5</v>
      </c>
      <c r="AW570" s="13">
        <f t="shared" si="876"/>
        <v>1.5404220414634466E-6</v>
      </c>
      <c r="AX570" s="13">
        <f t="shared" si="877"/>
        <v>1.4796657764837762E-2</v>
      </c>
      <c r="AY570" s="13">
        <f t="shared" si="878"/>
        <v>9.607971975068191E-3</v>
      </c>
      <c r="AZ570" s="13">
        <f t="shared" si="879"/>
        <v>3.1193911132102172E-3</v>
      </c>
      <c r="BA570" s="13">
        <f t="shared" si="880"/>
        <v>6.7517549956951713E-4</v>
      </c>
      <c r="BB570" s="13">
        <f t="shared" si="881"/>
        <v>1.0960359057455892E-4</v>
      </c>
      <c r="BC570" s="13">
        <f t="shared" si="882"/>
        <v>1.4233866097919536E-5</v>
      </c>
      <c r="BD570" s="13">
        <f t="shared" si="883"/>
        <v>4.4084894557015023E-6</v>
      </c>
      <c r="BE570" s="13">
        <f t="shared" si="884"/>
        <v>1.1076525255926661E-5</v>
      </c>
      <c r="BF570" s="13">
        <f t="shared" si="885"/>
        <v>1.3915130452053929E-5</v>
      </c>
      <c r="BG570" s="13">
        <f t="shared" si="886"/>
        <v>1.1654127446636053E-5</v>
      </c>
      <c r="BH570" s="13">
        <f t="shared" si="887"/>
        <v>7.3203780056399901E-6</v>
      </c>
      <c r="BI570" s="13">
        <f t="shared" si="888"/>
        <v>3.6785548735989335E-6</v>
      </c>
      <c r="BJ570" s="14">
        <f t="shared" si="889"/>
        <v>0.76501845037344873</v>
      </c>
      <c r="BK570" s="14">
        <f t="shared" si="890"/>
        <v>0.15488235997772307</v>
      </c>
      <c r="BL570" s="14">
        <f t="shared" si="891"/>
        <v>7.3228406829123988E-2</v>
      </c>
      <c r="BM570" s="14">
        <f t="shared" si="892"/>
        <v>0.59753845382575521</v>
      </c>
      <c r="BN570" s="14">
        <f t="shared" si="893"/>
        <v>0.38791659710964477</v>
      </c>
    </row>
    <row r="571" spans="1:66" x14ac:dyDescent="0.25">
      <c r="A571" t="s">
        <v>345</v>
      </c>
      <c r="B571" t="s">
        <v>217</v>
      </c>
      <c r="C571" t="s">
        <v>219</v>
      </c>
      <c r="D571" s="11">
        <v>44430</v>
      </c>
      <c r="E571" s="10">
        <f>VLOOKUP(A571,home!$A$2:$E$405,3,FALSE)</f>
        <v>1.8042</v>
      </c>
      <c r="F571" s="10">
        <f>VLOOKUP(B571,home!$B$2:$E$405,3,FALSE)</f>
        <v>1.1085</v>
      </c>
      <c r="G571" s="10">
        <f>VLOOKUP(C571,away!$B$2:$E$405,4,FALSE)</f>
        <v>0.99770000000000003</v>
      </c>
      <c r="H571" s="10">
        <f>VLOOKUP(A571,away!$A$2:$E$405,3,FALSE)</f>
        <v>1.2458</v>
      </c>
      <c r="I571" s="10">
        <f>VLOOKUP(C571,away!$B$2:$E$405,3,FALSE)</f>
        <v>1.3913</v>
      </c>
      <c r="J571" s="10">
        <f>VLOOKUP(B571,home!$B$2:$E$405,4,FALSE)</f>
        <v>0.90969999999999995</v>
      </c>
      <c r="K571" s="12">
        <f t="shared" si="838"/>
        <v>1.9953558018900002</v>
      </c>
      <c r="L571" s="12">
        <f t="shared" si="839"/>
        <v>1.5767662169379999</v>
      </c>
      <c r="M571" s="13">
        <f t="shared" si="840"/>
        <v>2.8096169776252351E-2</v>
      </c>
      <c r="N571" s="13">
        <f t="shared" si="841"/>
        <v>5.6061855373931595E-2</v>
      </c>
      <c r="O571" s="13">
        <f t="shared" si="842"/>
        <v>4.4301091328549196E-2</v>
      </c>
      <c r="P571" s="13">
        <f t="shared" si="843"/>
        <v>8.8396439612479408E-2</v>
      </c>
      <c r="Q571" s="13">
        <f t="shared" si="844"/>
        <v>5.5931674192546264E-2</v>
      </c>
      <c r="R571" s="13">
        <f t="shared" si="845"/>
        <v>3.4926232090170678E-2</v>
      </c>
      <c r="S571" s="13">
        <f t="shared" si="846"/>
        <v>6.9528432152763303E-2</v>
      </c>
      <c r="T571" s="13">
        <f t="shared" si="847"/>
        <v>8.819117432358993E-2</v>
      </c>
      <c r="U571" s="13">
        <f t="shared" si="848"/>
        <v>6.9690259839278762E-2</v>
      </c>
      <c r="V571" s="13">
        <f t="shared" si="849"/>
        <v>2.4305669116257714E-2</v>
      </c>
      <c r="W571" s="13">
        <f t="shared" si="850"/>
        <v>3.7201196869839456E-2</v>
      </c>
      <c r="X571" s="13">
        <f t="shared" si="851"/>
        <v>5.8657590454022517E-2</v>
      </c>
      <c r="Y571" s="13">
        <f t="shared" si="852"/>
        <v>4.6244653497443819E-2</v>
      </c>
      <c r="Z571" s="13">
        <f t="shared" si="853"/>
        <v>1.8356834281572334E-2</v>
      </c>
      <c r="AA571" s="13">
        <f t="shared" si="854"/>
        <v>3.6628415788068608E-2</v>
      </c>
      <c r="AB571" s="13">
        <f t="shared" si="855"/>
        <v>3.6543360978380998E-2</v>
      </c>
      <c r="AC571" s="13">
        <f t="shared" si="856"/>
        <v>4.7794206234033137E-3</v>
      </c>
      <c r="AD571" s="13">
        <f t="shared" si="857"/>
        <v>1.8557406002871573E-2</v>
      </c>
      <c r="AE571" s="13">
        <f t="shared" si="858"/>
        <v>2.9260690859330338E-2</v>
      </c>
      <c r="AF571" s="13">
        <f t="shared" si="859"/>
        <v>2.3068634415629313E-2</v>
      </c>
      <c r="AG571" s="13">
        <f t="shared" si="860"/>
        <v>1.212461447248586E-2</v>
      </c>
      <c r="AH571" s="13">
        <f t="shared" si="861"/>
        <v>7.236109036278149E-3</v>
      </c>
      <c r="AI571" s="13">
        <f t="shared" si="862"/>
        <v>1.4438612148646262E-2</v>
      </c>
      <c r="AJ571" s="13">
        <f t="shared" si="863"/>
        <v>1.4405084261020384E-2</v>
      </c>
      <c r="AK571" s="13">
        <f t="shared" si="864"/>
        <v>9.5810894856471155E-3</v>
      </c>
      <c r="AL571" s="13">
        <f t="shared" si="865"/>
        <v>6.0148236558052676E-4</v>
      </c>
      <c r="AM571" s="13">
        <f t="shared" si="866"/>
        <v>7.4057255471716163E-3</v>
      </c>
      <c r="AN571" s="13">
        <f t="shared" si="867"/>
        <v>1.1677097854694889E-2</v>
      </c>
      <c r="AO571" s="13">
        <f t="shared" si="868"/>
        <v>9.2060267045810489E-3</v>
      </c>
      <c r="AP571" s="13">
        <f t="shared" si="869"/>
        <v>4.8385839666708211E-3</v>
      </c>
      <c r="AQ571" s="13">
        <f t="shared" si="870"/>
        <v>1.9073289341161033E-3</v>
      </c>
      <c r="AR571" s="13">
        <f t="shared" si="871"/>
        <v>2.2819304540966333E-3</v>
      </c>
      <c r="AS571" s="13">
        <f t="shared" si="872"/>
        <v>4.5532631710911995E-3</v>
      </c>
      <c r="AT571" s="13">
        <f t="shared" si="873"/>
        <v>4.5426900429844444E-3</v>
      </c>
      <c r="AU571" s="13">
        <f t="shared" si="874"/>
        <v>3.0214276444856477E-3</v>
      </c>
      <c r="AV571" s="13">
        <f t="shared" si="875"/>
        <v>1.5072057951038191E-3</v>
      </c>
      <c r="AW571" s="13">
        <f t="shared" si="876"/>
        <v>5.2566377898984625E-5</v>
      </c>
      <c r="AX571" s="13">
        <f t="shared" si="877"/>
        <v>2.4628429062923175E-3</v>
      </c>
      <c r="AY571" s="13">
        <f t="shared" si="878"/>
        <v>3.8833274922671266E-3</v>
      </c>
      <c r="AZ571" s="13">
        <f t="shared" si="879"/>
        <v>3.0615497995566841E-3</v>
      </c>
      <c r="BA571" s="13">
        <f t="shared" si="880"/>
        <v>1.6091160984714283E-3</v>
      </c>
      <c r="BB571" s="13">
        <f t="shared" si="881"/>
        <v>6.3429997580020708E-4</v>
      </c>
      <c r="BC571" s="13">
        <f t="shared" si="882"/>
        <v>2.0002855464927138E-4</v>
      </c>
      <c r="BD571" s="13">
        <f t="shared" si="883"/>
        <v>5.9967847490359375E-4</v>
      </c>
      <c r="BE571" s="13">
        <f t="shared" si="884"/>
        <v>1.1965719241674325E-3</v>
      </c>
      <c r="BF571" s="13">
        <f t="shared" si="885"/>
        <v>1.1937933656330842E-3</v>
      </c>
      <c r="BG571" s="13">
        <f t="shared" si="886"/>
        <v>7.9401417279125483E-4</v>
      </c>
      <c r="BH571" s="13">
        <f t="shared" si="887"/>
        <v>3.9608519661548004E-4</v>
      </c>
      <c r="BI571" s="13">
        <f t="shared" si="888"/>
        <v>1.5806617902188778E-4</v>
      </c>
      <c r="BJ571" s="14">
        <f t="shared" si="889"/>
        <v>0.47218541829596228</v>
      </c>
      <c r="BK571" s="14">
        <f t="shared" si="890"/>
        <v>0.21959094113900374</v>
      </c>
      <c r="BL571" s="14">
        <f t="shared" si="891"/>
        <v>0.28799498137693469</v>
      </c>
      <c r="BM571" s="14">
        <f t="shared" si="892"/>
        <v>0.68658395160517516</v>
      </c>
      <c r="BN571" s="14">
        <f t="shared" si="893"/>
        <v>0.30771346237392949</v>
      </c>
    </row>
    <row r="572" spans="1:66" x14ac:dyDescent="0.25">
      <c r="A572" t="s">
        <v>345</v>
      </c>
      <c r="B572" t="s">
        <v>224</v>
      </c>
      <c r="C572" t="s">
        <v>228</v>
      </c>
      <c r="D572" s="11">
        <v>44430</v>
      </c>
      <c r="E572" s="10">
        <f>VLOOKUP(A572,home!$A$2:$E$405,3,FALSE)</f>
        <v>1.8042</v>
      </c>
      <c r="F572" s="10">
        <f>VLOOKUP(B572,home!$B$2:$E$405,3,FALSE)</f>
        <v>0.77600000000000002</v>
      </c>
      <c r="G572" s="10">
        <f>VLOOKUP(C572,away!$B$2:$E$405,4,FALSE)</f>
        <v>0.84989999999999999</v>
      </c>
      <c r="H572" s="10">
        <f>VLOOKUP(A572,away!$A$2:$E$405,3,FALSE)</f>
        <v>1.2458</v>
      </c>
      <c r="I572" s="10">
        <f>VLOOKUP(C572,away!$B$2:$E$405,3,FALSE)</f>
        <v>0.90969999999999995</v>
      </c>
      <c r="J572" s="10">
        <f>VLOOKUP(B572,home!$B$2:$E$405,4,FALSE)</f>
        <v>0.96319999999999995</v>
      </c>
      <c r="K572" s="12">
        <f t="shared" si="838"/>
        <v>1.18991031408</v>
      </c>
      <c r="L572" s="12">
        <f t="shared" si="839"/>
        <v>1.0915986632320001</v>
      </c>
      <c r="M572" s="13">
        <f t="shared" si="840"/>
        <v>0.10212997856088586</v>
      </c>
      <c r="N572" s="13">
        <f t="shared" si="841"/>
        <v>0.12152551486636735</v>
      </c>
      <c r="O572" s="13">
        <f t="shared" si="842"/>
        <v>0.11148494807297585</v>
      </c>
      <c r="P572" s="13">
        <f t="shared" si="843"/>
        <v>0.13265708957670716</v>
      </c>
      <c r="Q572" s="13">
        <f t="shared" si="844"/>
        <v>7.2302231781686474E-2</v>
      </c>
      <c r="R572" s="13">
        <f t="shared" si="845"/>
        <v>6.0848410143474682E-2</v>
      </c>
      <c r="S572" s="13">
        <f t="shared" si="846"/>
        <v>4.3077222924489643E-2</v>
      </c>
      <c r="T572" s="13">
        <f t="shared" si="847"/>
        <v>7.8925019561579185E-2</v>
      </c>
      <c r="U572" s="13">
        <f t="shared" si="848"/>
        <v>7.2404150825090607E-2</v>
      </c>
      <c r="V572" s="13">
        <f t="shared" si="849"/>
        <v>6.2170221175591317E-3</v>
      </c>
      <c r="W572" s="13">
        <f t="shared" si="850"/>
        <v>2.8677723776010501E-2</v>
      </c>
      <c r="X572" s="13">
        <f t="shared" si="851"/>
        <v>3.1304564938429612E-2</v>
      </c>
      <c r="Y572" s="13">
        <f t="shared" si="852"/>
        <v>1.7086010619924548E-2</v>
      </c>
      <c r="Z572" s="13">
        <f t="shared" si="853"/>
        <v>2.2140681057469812E-2</v>
      </c>
      <c r="AA572" s="13">
        <f t="shared" si="854"/>
        <v>2.6345424751039008E-2</v>
      </c>
      <c r="AB572" s="13">
        <f t="shared" si="855"/>
        <v>1.567434632003992E-2</v>
      </c>
      <c r="AC572" s="13">
        <f t="shared" si="856"/>
        <v>5.0470737851089121E-4</v>
      </c>
      <c r="AD572" s="13">
        <f t="shared" si="857"/>
        <v>8.5309798263530374E-3</v>
      </c>
      <c r="AE572" s="13">
        <f t="shared" si="858"/>
        <v>9.3124061745061375E-3</v>
      </c>
      <c r="AF572" s="13">
        <f t="shared" si="859"/>
        <v>5.0827050657821608E-3</v>
      </c>
      <c r="AG572" s="13">
        <f t="shared" si="860"/>
        <v>1.8494246851367738E-3</v>
      </c>
      <c r="AH572" s="13">
        <f t="shared" si="861"/>
        <v>6.0421844613450272E-3</v>
      </c>
      <c r="AI572" s="13">
        <f t="shared" si="862"/>
        <v>7.1896576101283562E-3</v>
      </c>
      <c r="AJ572" s="13">
        <f t="shared" si="863"/>
        <v>4.2775238724977486E-3</v>
      </c>
      <c r="AK572" s="13">
        <f t="shared" si="864"/>
        <v>1.6966232582028313E-3</v>
      </c>
      <c r="AL572" s="13">
        <f t="shared" si="865"/>
        <v>2.6222667571100928E-5</v>
      </c>
      <c r="AM572" s="13">
        <f t="shared" si="866"/>
        <v>2.0302201769171776E-3</v>
      </c>
      <c r="AN572" s="13">
        <f t="shared" si="867"/>
        <v>2.2161856311894261E-3</v>
      </c>
      <c r="AO572" s="13">
        <f t="shared" si="868"/>
        <v>1.2095926362401719E-3</v>
      </c>
      <c r="AP572" s="13">
        <f t="shared" si="869"/>
        <v>4.401299015916808E-4</v>
      </c>
      <c r="AQ572" s="13">
        <f t="shared" si="870"/>
        <v>1.2011130305647761E-4</v>
      </c>
      <c r="AR572" s="13">
        <f t="shared" si="871"/>
        <v>1.3191280962010791E-3</v>
      </c>
      <c r="AS572" s="13">
        <f t="shared" si="872"/>
        <v>1.5696441272623784E-3</v>
      </c>
      <c r="AT572" s="13">
        <f t="shared" si="873"/>
        <v>9.3386786823230247E-4</v>
      </c>
      <c r="AU572" s="13">
        <f t="shared" si="874"/>
        <v>3.7040633613250637E-4</v>
      </c>
      <c r="AV572" s="13">
        <f t="shared" si="875"/>
        <v>1.1018757994116321E-4</v>
      </c>
      <c r="AW572" s="13">
        <f t="shared" si="876"/>
        <v>9.4613169793179218E-7</v>
      </c>
      <c r="AX572" s="13">
        <f t="shared" si="877"/>
        <v>4.0262998806117828E-4</v>
      </c>
      <c r="AY572" s="13">
        <f t="shared" si="878"/>
        <v>4.395103567446984E-4</v>
      </c>
      <c r="AZ572" s="13">
        <f t="shared" si="879"/>
        <v>2.3988445894956609E-4</v>
      </c>
      <c r="BA572" s="13">
        <f t="shared" si="880"/>
        <v>8.7285851573159308E-5</v>
      </c>
      <c r="BB572" s="13">
        <f t="shared" si="881"/>
        <v>2.3820279724081865E-5</v>
      </c>
      <c r="BC572" s="13">
        <f t="shared" si="882"/>
        <v>5.2004371009240178E-6</v>
      </c>
      <c r="BD572" s="13">
        <f t="shared" si="883"/>
        <v>2.3999307774081178E-4</v>
      </c>
      <c r="BE572" s="13">
        <f t="shared" si="884"/>
        <v>2.855702385115952E-4</v>
      </c>
      <c r="BF572" s="13">
        <f t="shared" si="885"/>
        <v>1.6990148609961642E-4</v>
      </c>
      <c r="BG572" s="13">
        <f t="shared" si="886"/>
        <v>6.7389176895817779E-5</v>
      </c>
      <c r="BH572" s="13">
        <f t="shared" si="887"/>
        <v>2.004676916142381E-5</v>
      </c>
      <c r="BI572" s="13">
        <f t="shared" si="888"/>
        <v>4.7707714778318134E-6</v>
      </c>
      <c r="BJ572" s="14">
        <f t="shared" si="889"/>
        <v>0.38181115231692436</v>
      </c>
      <c r="BK572" s="14">
        <f t="shared" si="890"/>
        <v>0.28505175358246848</v>
      </c>
      <c r="BL572" s="14">
        <f t="shared" si="891"/>
        <v>0.31105417484245063</v>
      </c>
      <c r="BM572" s="14">
        <f t="shared" si="892"/>
        <v>0.39867102457216913</v>
      </c>
      <c r="BN572" s="14">
        <f t="shared" si="893"/>
        <v>0.60094817300209735</v>
      </c>
    </row>
    <row r="573" spans="1:66" x14ac:dyDescent="0.25">
      <c r="A573" t="s">
        <v>345</v>
      </c>
      <c r="B573" t="s">
        <v>229</v>
      </c>
      <c r="C573" t="s">
        <v>230</v>
      </c>
      <c r="D573" s="11">
        <v>44430</v>
      </c>
      <c r="E573" s="10">
        <f>VLOOKUP(A573,home!$A$2:$E$405,3,FALSE)</f>
        <v>1.8042</v>
      </c>
      <c r="F573" s="10">
        <f>VLOOKUP(B573,home!$B$2:$E$405,3,FALSE)</f>
        <v>0.99770000000000003</v>
      </c>
      <c r="G573" s="10">
        <f>VLOOKUP(C573,away!$B$2:$E$405,4,FALSE)</f>
        <v>0.92379999999999995</v>
      </c>
      <c r="H573" s="10">
        <f>VLOOKUP(A573,away!$A$2:$E$405,3,FALSE)</f>
        <v>1.2458</v>
      </c>
      <c r="I573" s="10">
        <f>VLOOKUP(C573,away!$B$2:$E$405,3,FALSE)</f>
        <v>1.3913</v>
      </c>
      <c r="J573" s="10">
        <f>VLOOKUP(B573,home!$B$2:$E$405,4,FALSE)</f>
        <v>0.74919999999999998</v>
      </c>
      <c r="K573" s="12">
        <f t="shared" si="838"/>
        <v>1.662886504092</v>
      </c>
      <c r="L573" s="12">
        <f t="shared" si="839"/>
        <v>1.2985745297679998</v>
      </c>
      <c r="M573" s="13">
        <f t="shared" si="840"/>
        <v>5.1743263260069665E-2</v>
      </c>
      <c r="N573" s="13">
        <f t="shared" si="841"/>
        <v>8.6043174152849275E-2</v>
      </c>
      <c r="O573" s="13">
        <f t="shared" si="842"/>
        <v>6.7192483756606788E-2</v>
      </c>
      <c r="P573" s="13">
        <f t="shared" si="843"/>
        <v>0.11173347441528235</v>
      </c>
      <c r="Q573" s="13">
        <f t="shared" si="844"/>
        <v>7.1540016534005352E-2</v>
      </c>
      <c r="R573" s="13">
        <f t="shared" si="845"/>
        <v>4.3627223999089818E-2</v>
      </c>
      <c r="S573" s="13">
        <f t="shared" si="846"/>
        <v>6.0318815041497213E-2</v>
      </c>
      <c r="T573" s="13">
        <f t="shared" si="847"/>
        <v>9.290004333024092E-2</v>
      </c>
      <c r="U573" s="13">
        <f t="shared" si="848"/>
        <v>7.2547121999085071E-2</v>
      </c>
      <c r="V573" s="13">
        <f t="shared" si="849"/>
        <v>1.4472374120847911E-2</v>
      </c>
      <c r="W573" s="13">
        <f t="shared" si="850"/>
        <v>3.9654309332305328E-2</v>
      </c>
      <c r="X573" s="13">
        <f t="shared" si="851"/>
        <v>5.14940760944732E-2</v>
      </c>
      <c r="Y573" s="13">
        <f t="shared" si="852"/>
        <v>3.343444782510907E-2</v>
      </c>
      <c r="Z573" s="13">
        <f t="shared" si="853"/>
        <v>1.8884400629900416E-2</v>
      </c>
      <c r="AA573" s="13">
        <f t="shared" si="854"/>
        <v>3.1402614945327867E-2</v>
      </c>
      <c r="AB573" s="13">
        <f t="shared" si="855"/>
        <v>2.610949229289173E-2</v>
      </c>
      <c r="AC573" s="13">
        <f t="shared" si="856"/>
        <v>1.9532115652338864E-3</v>
      </c>
      <c r="AD573" s="13">
        <f t="shared" si="857"/>
        <v>1.6485153954445001E-2</v>
      </c>
      <c r="AE573" s="13">
        <f t="shared" si="858"/>
        <v>2.1407201044546499E-2</v>
      </c>
      <c r="AF573" s="13">
        <f t="shared" si="859"/>
        <v>1.3899423015035503E-2</v>
      </c>
      <c r="AG573" s="13">
        <f t="shared" si="860"/>
        <v>6.0164789019320807E-3</v>
      </c>
      <c r="AH573" s="13">
        <f t="shared" si="861"/>
        <v>6.1307004169808658E-3</v>
      </c>
      <c r="AI573" s="13">
        <f t="shared" si="862"/>
        <v>1.0194658984028679E-2</v>
      </c>
      <c r="AJ573" s="13">
        <f t="shared" si="863"/>
        <v>8.4762804191807761E-3</v>
      </c>
      <c r="AK573" s="13">
        <f t="shared" si="864"/>
        <v>4.6983641046516632E-3</v>
      </c>
      <c r="AL573" s="13">
        <f t="shared" si="865"/>
        <v>1.6870920054252506E-4</v>
      </c>
      <c r="AM573" s="13">
        <f t="shared" si="866"/>
        <v>5.4825880057450911E-3</v>
      </c>
      <c r="AN573" s="13">
        <f t="shared" si="867"/>
        <v>7.1195491414721068E-3</v>
      </c>
      <c r="AO573" s="13">
        <f t="shared" si="868"/>
        <v>4.6226325892736548E-3</v>
      </c>
      <c r="AP573" s="13">
        <f t="shared" si="869"/>
        <v>2.000944313635422E-3</v>
      </c>
      <c r="AQ573" s="13">
        <f t="shared" si="870"/>
        <v>6.495938302927682E-4</v>
      </c>
      <c r="AR573" s="13">
        <f t="shared" si="871"/>
        <v>1.5922342822258817E-3</v>
      </c>
      <c r="AS573" s="13">
        <f t="shared" si="872"/>
        <v>2.6477048992660313E-3</v>
      </c>
      <c r="AT573" s="13">
        <f t="shared" si="873"/>
        <v>2.2014163719038765E-3</v>
      </c>
      <c r="AU573" s="13">
        <f t="shared" si="874"/>
        <v>1.2202351915753765E-3</v>
      </c>
      <c r="AV573" s="13">
        <f t="shared" si="875"/>
        <v>5.072781579722026E-4</v>
      </c>
      <c r="AW573" s="13">
        <f t="shared" si="876"/>
        <v>1.0119656139634156E-5</v>
      </c>
      <c r="AX573" s="13">
        <f t="shared" si="877"/>
        <v>1.5194869337083628E-3</v>
      </c>
      <c r="AY573" s="13">
        <f t="shared" si="878"/>
        <v>1.9731670304289572E-3</v>
      </c>
      <c r="AZ573" s="13">
        <f t="shared" si="879"/>
        <v>1.2811522243465019E-3</v>
      </c>
      <c r="BA573" s="13">
        <f t="shared" si="880"/>
        <v>5.5455721576399522E-4</v>
      </c>
      <c r="BB573" s="13">
        <f t="shared" si="881"/>
        <v>1.8003346892254539E-4</v>
      </c>
      <c r="BC573" s="13">
        <f t="shared" si="882"/>
        <v>4.675737544971924E-5</v>
      </c>
      <c r="BD573" s="13">
        <f t="shared" si="883"/>
        <v>3.446058140536602E-4</v>
      </c>
      <c r="BE573" s="13">
        <f t="shared" si="884"/>
        <v>5.7304035742146886E-4</v>
      </c>
      <c r="BF573" s="13">
        <f t="shared" si="885"/>
        <v>4.7645053832810839E-4</v>
      </c>
      <c r="BG573" s="13">
        <f t="shared" si="886"/>
        <v>2.6409439001772643E-4</v>
      </c>
      <c r="BH573" s="13">
        <f t="shared" si="887"/>
        <v>1.0978974924172162E-4</v>
      </c>
      <c r="BI573" s="13">
        <f t="shared" si="888"/>
        <v>3.6513578460340752E-5</v>
      </c>
      <c r="BJ573" s="14">
        <f t="shared" si="889"/>
        <v>0.4583047863139813</v>
      </c>
      <c r="BK573" s="14">
        <f t="shared" si="890"/>
        <v>0.24236301463390253</v>
      </c>
      <c r="BL573" s="14">
        <f t="shared" si="891"/>
        <v>0.28035230424830959</v>
      </c>
      <c r="BM573" s="14">
        <f t="shared" si="892"/>
        <v>0.56606182233390134</v>
      </c>
      <c r="BN573" s="14">
        <f t="shared" si="893"/>
        <v>0.43187963611790325</v>
      </c>
    </row>
    <row r="574" spans="1:66" x14ac:dyDescent="0.25">
      <c r="A574" t="s">
        <v>345</v>
      </c>
      <c r="B574" t="s">
        <v>223</v>
      </c>
      <c r="C574" t="s">
        <v>222</v>
      </c>
      <c r="D574" s="11">
        <v>44430</v>
      </c>
      <c r="E574" s="10">
        <f>VLOOKUP(A574,home!$A$2:$E$405,3,FALSE)</f>
        <v>1.8042</v>
      </c>
      <c r="F574" s="10">
        <f>VLOOKUP(B574,home!$B$2:$E$405,3,FALSE)</f>
        <v>1.2932999999999999</v>
      </c>
      <c r="G574" s="10">
        <f>VLOOKUP(C574,away!$B$2:$E$405,4,FALSE)</f>
        <v>1.0716000000000001</v>
      </c>
      <c r="H574" s="10">
        <f>VLOOKUP(A574,away!$A$2:$E$405,3,FALSE)</f>
        <v>1.2458</v>
      </c>
      <c r="I574" s="10">
        <f>VLOOKUP(C574,away!$B$2:$E$405,3,FALSE)</f>
        <v>0.74919999999999998</v>
      </c>
      <c r="J574" s="10">
        <f>VLOOKUP(B574,home!$B$2:$E$405,4,FALSE)</f>
        <v>1.0166999999999999</v>
      </c>
      <c r="K574" s="12">
        <f t="shared" si="838"/>
        <v>2.5004412851760001</v>
      </c>
      <c r="L574" s="12">
        <f t="shared" si="839"/>
        <v>0.94894036111199997</v>
      </c>
      <c r="M574" s="13">
        <f t="shared" si="840"/>
        <v>3.1765272480564884E-2</v>
      </c>
      <c r="N574" s="13">
        <f t="shared" si="841"/>
        <v>7.9427198745269476E-2</v>
      </c>
      <c r="O574" s="13">
        <f t="shared" si="842"/>
        <v>3.0143349138528317E-2</v>
      </c>
      <c r="P574" s="13">
        <f t="shared" si="843"/>
        <v>7.5371674659450605E-2</v>
      </c>
      <c r="Q574" s="13">
        <f t="shared" si="844"/>
        <v>9.930152345427562E-2</v>
      </c>
      <c r="R574" s="13">
        <f t="shared" si="845"/>
        <v>1.4302120308320076E-2</v>
      </c>
      <c r="S574" s="13">
        <f t="shared" si="846"/>
        <v>4.4709905640238405E-2</v>
      </c>
      <c r="T574" s="13">
        <f t="shared" si="847"/>
        <v>9.423122352567205E-2</v>
      </c>
      <c r="U574" s="13">
        <f t="shared" si="848"/>
        <v>3.5761612084477618E-2</v>
      </c>
      <c r="V574" s="13">
        <f t="shared" si="849"/>
        <v>1.1787367492221734E-2</v>
      </c>
      <c r="W574" s="13">
        <f t="shared" si="850"/>
        <v>8.2765876308647887E-2</v>
      </c>
      <c r="X574" s="13">
        <f t="shared" si="851"/>
        <v>7.8539880552079444E-2</v>
      </c>
      <c r="Y574" s="13">
        <f t="shared" si="852"/>
        <v>3.7264831306391806E-2</v>
      </c>
      <c r="Z574" s="13">
        <f t="shared" si="853"/>
        <v>4.523953070014841E-3</v>
      </c>
      <c r="AA574" s="13">
        <f t="shared" si="854"/>
        <v>1.1311879028463817E-2</v>
      </c>
      <c r="AB574" s="13">
        <f t="shared" si="855"/>
        <v>1.4142344667843761E-2</v>
      </c>
      <c r="AC574" s="13">
        <f t="shared" si="856"/>
        <v>1.7480442444234815E-3</v>
      </c>
      <c r="AD574" s="13">
        <f t="shared" si="857"/>
        <v>5.1737803531478346E-2</v>
      </c>
      <c r="AE574" s="13">
        <f t="shared" si="858"/>
        <v>4.9096089966302769E-2</v>
      </c>
      <c r="AF574" s="13">
        <f t="shared" si="859"/>
        <v>2.3294630670905293E-2</v>
      </c>
      <c r="AG574" s="13">
        <f t="shared" si="860"/>
        <v>7.3684050802731802E-3</v>
      </c>
      <c r="AH574" s="13">
        <f t="shared" si="861"/>
        <v>1.0732404149784058E-3</v>
      </c>
      <c r="AI574" s="13">
        <f t="shared" si="862"/>
        <v>2.683574642531428E-3</v>
      </c>
      <c r="AJ574" s="13">
        <f t="shared" si="863"/>
        <v>3.3550604140185057E-3</v>
      </c>
      <c r="AK574" s="13">
        <f t="shared" si="864"/>
        <v>2.7963771911571852E-3</v>
      </c>
      <c r="AL574" s="13">
        <f t="shared" si="865"/>
        <v>1.6590825362713073E-4</v>
      </c>
      <c r="AM574" s="13">
        <f t="shared" si="866"/>
        <v>2.587346799088662E-2</v>
      </c>
      <c r="AN574" s="13">
        <f t="shared" si="867"/>
        <v>2.4552378058491722E-2</v>
      </c>
      <c r="AO574" s="13">
        <f t="shared" si="868"/>
        <v>1.1649371250491739E-2</v>
      </c>
      <c r="AP574" s="13">
        <f t="shared" si="869"/>
        <v>3.6848528537231275E-3</v>
      </c>
      <c r="AQ574" s="13">
        <f t="shared" si="870"/>
        <v>8.7417639941415187E-4</v>
      </c>
      <c r="AR574" s="13">
        <f t="shared" si="871"/>
        <v>2.036882293899203E-4</v>
      </c>
      <c r="AS574" s="13">
        <f t="shared" si="872"/>
        <v>5.0931045807095618E-4</v>
      </c>
      <c r="AT574" s="13">
        <f t="shared" si="873"/>
        <v>6.3675044816625969E-4</v>
      </c>
      <c r="AU574" s="13">
        <f t="shared" si="874"/>
        <v>5.3071903631641214E-4</v>
      </c>
      <c r="AV574" s="13">
        <f t="shared" si="875"/>
        <v>3.3175794730859448E-4</v>
      </c>
      <c r="AW574" s="13">
        <f t="shared" si="876"/>
        <v>1.0935057497279081E-5</v>
      </c>
      <c r="AX574" s="13">
        <f t="shared" si="877"/>
        <v>1.0782514592515434E-2</v>
      </c>
      <c r="AY574" s="13">
        <f t="shared" si="878"/>
        <v>1.0231963291117006E-2</v>
      </c>
      <c r="AZ574" s="13">
        <f t="shared" si="879"/>
        <v>4.8547614701786495E-3</v>
      </c>
      <c r="BA574" s="13">
        <f t="shared" si="880"/>
        <v>1.5356263675413173E-3</v>
      </c>
      <c r="BB574" s="13">
        <f t="shared" si="881"/>
        <v>3.6430445993694153E-4</v>
      </c>
      <c r="BC574" s="13">
        <f t="shared" si="882"/>
        <v>6.9140641153454715E-5</v>
      </c>
      <c r="BD574" s="13">
        <f t="shared" si="883"/>
        <v>3.2214663658589123E-5</v>
      </c>
      <c r="BE574" s="13">
        <f t="shared" si="884"/>
        <v>8.0550874999995168E-5</v>
      </c>
      <c r="BF574" s="13">
        <f t="shared" si="885"/>
        <v>1.0070636670351966E-4</v>
      </c>
      <c r="BG574" s="13">
        <f t="shared" si="886"/>
        <v>8.3936785661851418E-5</v>
      </c>
      <c r="BH574" s="13">
        <f t="shared" si="887"/>
        <v>5.2469751053465556E-5</v>
      </c>
      <c r="BI574" s="13">
        <f t="shared" si="888"/>
        <v>2.6239506351398437E-5</v>
      </c>
      <c r="BJ574" s="14">
        <f t="shared" si="889"/>
        <v>0.69750002051674598</v>
      </c>
      <c r="BK574" s="14">
        <f t="shared" si="890"/>
        <v>0.17578013606164325</v>
      </c>
      <c r="BL574" s="14">
        <f t="shared" si="891"/>
        <v>0.11815790195800008</v>
      </c>
      <c r="BM574" s="14">
        <f t="shared" si="892"/>
        <v>0.65542984458637532</v>
      </c>
      <c r="BN574" s="14">
        <f t="shared" si="893"/>
        <v>0.330311138786409</v>
      </c>
    </row>
    <row r="575" spans="1:66" x14ac:dyDescent="0.25">
      <c r="A575" t="s">
        <v>346</v>
      </c>
      <c r="B575" t="s">
        <v>237</v>
      </c>
      <c r="C575" t="s">
        <v>240</v>
      </c>
      <c r="D575" s="11">
        <v>44430</v>
      </c>
      <c r="E575" s="10">
        <f>VLOOKUP(A575,home!$A$2:$E$405,3,FALSE)</f>
        <v>1.5866</v>
      </c>
      <c r="F575" s="10">
        <f>VLOOKUP(B575,home!$B$2:$E$405,3,FALSE)</f>
        <v>0.97409999999999997</v>
      </c>
      <c r="G575" s="10">
        <f>VLOOKUP(C575,away!$B$2:$E$405,4,FALSE)</f>
        <v>1.2033</v>
      </c>
      <c r="H575" s="10">
        <f>VLOOKUP(A575,away!$A$2:$E$405,3,FALSE)</f>
        <v>1.1788000000000001</v>
      </c>
      <c r="I575" s="10">
        <f>VLOOKUP(C575,away!$B$2:$E$405,3,FALSE)</f>
        <v>1.3882000000000001</v>
      </c>
      <c r="J575" s="10">
        <f>VLOOKUP(B575,home!$B$2:$E$405,4,FALSE)</f>
        <v>1.3882000000000001</v>
      </c>
      <c r="K575" s="12">
        <f t="shared" si="838"/>
        <v>1.8597086452980001</v>
      </c>
      <c r="L575" s="12">
        <f t="shared" si="839"/>
        <v>2.2716645841120005</v>
      </c>
      <c r="M575" s="13">
        <f t="shared" si="840"/>
        <v>1.606080849766969E-2</v>
      </c>
      <c r="N575" s="13">
        <f t="shared" si="841"/>
        <v>2.9868424413591901E-2</v>
      </c>
      <c r="O575" s="13">
        <f t="shared" si="842"/>
        <v>3.6484769856361295E-2</v>
      </c>
      <c r="P575" s="13">
        <f t="shared" si="843"/>
        <v>6.7851041923582961E-2</v>
      </c>
      <c r="Q575" s="13">
        <f t="shared" si="844"/>
        <v>2.777328355169336E-2</v>
      </c>
      <c r="R575" s="13">
        <f t="shared" si="845"/>
        <v>4.1440579771086519E-2</v>
      </c>
      <c r="S575" s="13">
        <f t="shared" si="846"/>
        <v>7.1661459178468334E-2</v>
      </c>
      <c r="T575" s="13">
        <f t="shared" si="847"/>
        <v>6.3091584628882147E-2</v>
      </c>
      <c r="U575" s="13">
        <f t="shared" si="848"/>
        <v>7.7067404466451009E-2</v>
      </c>
      <c r="V575" s="13">
        <f t="shared" si="849"/>
        <v>3.363816177974735E-2</v>
      </c>
      <c r="W575" s="13">
        <f t="shared" si="850"/>
        <v>1.7216738509798962E-2</v>
      </c>
      <c r="X575" s="13">
        <f t="shared" si="851"/>
        <v>3.9110655126627515E-2</v>
      </c>
      <c r="Y575" s="13">
        <f t="shared" si="852"/>
        <v>4.4423145056289096E-2</v>
      </c>
      <c r="Z575" s="13">
        <f t="shared" si="853"/>
        <v>3.1379699137015146E-2</v>
      </c>
      <c r="AA575" s="13">
        <f t="shared" si="854"/>
        <v>5.8357097771957252E-2</v>
      </c>
      <c r="AB575" s="13">
        <f t="shared" si="855"/>
        <v>5.4263599620504789E-2</v>
      </c>
      <c r="AC575" s="13">
        <f t="shared" si="856"/>
        <v>8.8818081818587344E-3</v>
      </c>
      <c r="AD575" s="13">
        <f t="shared" si="857"/>
        <v>8.0045293626270306E-3</v>
      </c>
      <c r="AE575" s="13">
        <f t="shared" si="858"/>
        <v>1.8183605865564428E-2</v>
      </c>
      <c r="AF575" s="13">
        <f t="shared" si="859"/>
        <v>2.0653526728126977E-2</v>
      </c>
      <c r="AG575" s="13">
        <f t="shared" si="860"/>
        <v>1.5639295068432219E-2</v>
      </c>
      <c r="AH575" s="13">
        <f t="shared" si="861"/>
        <v>1.7821037797411805E-2</v>
      </c>
      <c r="AI575" s="13">
        <f t="shared" si="862"/>
        <v>3.3141938060029158E-2</v>
      </c>
      <c r="AJ575" s="13">
        <f t="shared" si="863"/>
        <v>3.0817174366083531E-2</v>
      </c>
      <c r="AK575" s="13">
        <f t="shared" si="864"/>
        <v>1.9103655197420487E-2</v>
      </c>
      <c r="AL575" s="13">
        <f t="shared" si="865"/>
        <v>1.5008956476679437E-3</v>
      </c>
      <c r="AM575" s="13">
        <f t="shared" si="866"/>
        <v>2.9772184914438368E-3</v>
      </c>
      <c r="AN575" s="13">
        <f t="shared" si="867"/>
        <v>6.7632418061763198E-3</v>
      </c>
      <c r="AO575" s="13">
        <f t="shared" si="868"/>
        <v>7.6819084424382131E-3</v>
      </c>
      <c r="AP575" s="13">
        <f t="shared" si="869"/>
        <v>5.8169064490259563E-3</v>
      </c>
      <c r="AQ575" s="13">
        <f t="shared" si="870"/>
        <v>3.303515092336241E-3</v>
      </c>
      <c r="AR575" s="13">
        <f t="shared" si="871"/>
        <v>8.0966840833003404E-3</v>
      </c>
      <c r="AS575" s="13">
        <f t="shared" si="872"/>
        <v>1.5057473387960353E-2</v>
      </c>
      <c r="AT575" s="13">
        <f t="shared" si="873"/>
        <v>1.4001256717967222E-2</v>
      </c>
      <c r="AU575" s="13">
        <f t="shared" si="874"/>
        <v>8.6794193878134487E-3</v>
      </c>
      <c r="AV575" s="13">
        <f t="shared" si="875"/>
        <v>4.0352978179209343E-3</v>
      </c>
      <c r="AW575" s="13">
        <f t="shared" si="876"/>
        <v>1.7613153286844669E-4</v>
      </c>
      <c r="AX575" s="13">
        <f t="shared" si="877"/>
        <v>9.2279316124652805E-4</v>
      </c>
      <c r="AY575" s="13">
        <f t="shared" si="878"/>
        <v>2.0962765428644919E-3</v>
      </c>
      <c r="AZ575" s="13">
        <f t="shared" si="879"/>
        <v>2.3810185904650045E-3</v>
      </c>
      <c r="BA575" s="13">
        <f t="shared" si="880"/>
        <v>1.8029585353572088E-3</v>
      </c>
      <c r="BB575" s="13">
        <f t="shared" si="881"/>
        <v>1.0239292628483538E-3</v>
      </c>
      <c r="BC575" s="13">
        <f t="shared" si="882"/>
        <v>4.6520476860970235E-4</v>
      </c>
      <c r="BD575" s="13">
        <f t="shared" si="883"/>
        <v>3.0654917467961241E-3</v>
      </c>
      <c r="BE575" s="13">
        <f t="shared" si="884"/>
        <v>5.700921503606419E-3</v>
      </c>
      <c r="BF575" s="13">
        <f t="shared" si="885"/>
        <v>5.3010265032110669E-3</v>
      </c>
      <c r="BG575" s="13">
        <f t="shared" si="886"/>
        <v>3.2861216056584825E-3</v>
      </c>
      <c r="BH575" s="13">
        <f t="shared" si="887"/>
        <v>1.5278071898859056E-3</v>
      </c>
      <c r="BI575" s="13">
        <f t="shared" si="888"/>
        <v>5.6825524787585259E-4</v>
      </c>
      <c r="BJ575" s="14">
        <f t="shared" si="889"/>
        <v>0.31919975945444545</v>
      </c>
      <c r="BK575" s="14">
        <f t="shared" si="890"/>
        <v>0.20169045175185951</v>
      </c>
      <c r="BL575" s="14">
        <f t="shared" si="891"/>
        <v>0.43781701209930207</v>
      </c>
      <c r="BM575" s="14">
        <f t="shared" si="892"/>
        <v>0.76868786941864053</v>
      </c>
      <c r="BN575" s="14">
        <f t="shared" si="893"/>
        <v>0.21947890801398573</v>
      </c>
    </row>
    <row r="576" spans="1:66" x14ac:dyDescent="0.25">
      <c r="A576" t="s">
        <v>346</v>
      </c>
      <c r="B576" t="s">
        <v>234</v>
      </c>
      <c r="C576" t="s">
        <v>235</v>
      </c>
      <c r="D576" s="11">
        <v>44430</v>
      </c>
      <c r="E576" s="10">
        <f>VLOOKUP(A576,home!$A$2:$E$405,3,FALSE)</f>
        <v>1.5866</v>
      </c>
      <c r="F576" s="10">
        <f>VLOOKUP(B576,home!$B$2:$E$405,3,FALSE)</f>
        <v>1.4496</v>
      </c>
      <c r="G576" s="10">
        <f>VLOOKUP(C576,away!$B$2:$E$405,4,FALSE)</f>
        <v>0.94540000000000002</v>
      </c>
      <c r="H576" s="10">
        <f>VLOOKUP(A576,away!$A$2:$E$405,3,FALSE)</f>
        <v>1.1788000000000001</v>
      </c>
      <c r="I576" s="10">
        <f>VLOOKUP(C576,away!$B$2:$E$405,3,FALSE)</f>
        <v>1.3573</v>
      </c>
      <c r="J576" s="10">
        <f>VLOOKUP(B576,home!$B$2:$E$405,4,FALSE)</f>
        <v>0.2545</v>
      </c>
      <c r="K576" s="12">
        <f t="shared" si="838"/>
        <v>2.174358889344</v>
      </c>
      <c r="L576" s="12">
        <f t="shared" si="839"/>
        <v>0.40719624358000001</v>
      </c>
      <c r="M576" s="13">
        <f t="shared" si="840"/>
        <v>7.5656256954308082E-2</v>
      </c>
      <c r="N576" s="13">
        <f t="shared" si="841"/>
        <v>0.1645038548430936</v>
      </c>
      <c r="O576" s="13">
        <f t="shared" si="842"/>
        <v>3.08069436351175E-2</v>
      </c>
      <c r="P576" s="13">
        <f t="shared" si="843"/>
        <v>6.6985351746537303E-2</v>
      </c>
      <c r="Q576" s="13">
        <f t="shared" si="844"/>
        <v>0.1788452095547178</v>
      </c>
      <c r="R576" s="13">
        <f t="shared" si="845"/>
        <v>6.2722358622003174E-3</v>
      </c>
      <c r="S576" s="13">
        <f t="shared" si="846"/>
        <v>1.4827053072812053E-2</v>
      </c>
      <c r="T576" s="13">
        <f t="shared" si="847"/>
        <v>7.2825097512959014E-2</v>
      </c>
      <c r="U576" s="13">
        <f t="shared" si="848"/>
        <v>1.3638091803037489E-2</v>
      </c>
      <c r="V576" s="13">
        <f t="shared" si="849"/>
        <v>1.4586373295186704E-3</v>
      </c>
      <c r="W576" s="13">
        <f t="shared" si="850"/>
        <v>0.12962455707063042</v>
      </c>
      <c r="X576" s="13">
        <f t="shared" si="851"/>
        <v>5.2782632714882032E-2</v>
      </c>
      <c r="Y576" s="13">
        <f t="shared" si="852"/>
        <v>1.0746444883881387E-2</v>
      </c>
      <c r="Z576" s="13">
        <f t="shared" si="853"/>
        <v>8.5134362731191071E-4</v>
      </c>
      <c r="AA576" s="13">
        <f t="shared" si="854"/>
        <v>1.8511265839320184E-3</v>
      </c>
      <c r="AB576" s="13">
        <f t="shared" si="855"/>
        <v>2.0125067715367883E-3</v>
      </c>
      <c r="AC576" s="13">
        <f t="shared" si="856"/>
        <v>8.0716501947293833E-5</v>
      </c>
      <c r="AD576" s="13">
        <f t="shared" si="857"/>
        <v>7.0462576985950973E-2</v>
      </c>
      <c r="AE576" s="13">
        <f t="shared" si="858"/>
        <v>2.8692096661645791E-2</v>
      </c>
      <c r="AF576" s="13">
        <f t="shared" si="859"/>
        <v>5.8416569905282113E-3</v>
      </c>
      <c r="AG576" s="13">
        <f t="shared" si="860"/>
        <v>7.9290026094197856E-4</v>
      </c>
      <c r="AH576" s="13">
        <f t="shared" si="861"/>
        <v>8.6665981759295358E-5</v>
      </c>
      <c r="AI576" s="13">
        <f t="shared" si="862"/>
        <v>1.8844294784204881E-4</v>
      </c>
      <c r="AJ576" s="13">
        <f t="shared" si="863"/>
        <v>2.048712993872733E-4</v>
      </c>
      <c r="AK576" s="13">
        <f t="shared" si="864"/>
        <v>1.4848791033139126E-4</v>
      </c>
      <c r="AL576" s="13">
        <f t="shared" si="865"/>
        <v>2.8586258386824205E-6</v>
      </c>
      <c r="AM576" s="13">
        <f t="shared" si="866"/>
        <v>3.0642186127097685E-2</v>
      </c>
      <c r="AN576" s="13">
        <f t="shared" si="867"/>
        <v>1.2477383086033364E-2</v>
      </c>
      <c r="AO576" s="13">
        <f t="shared" si="868"/>
        <v>2.5403717611707068E-3</v>
      </c>
      <c r="AP576" s="13">
        <f t="shared" si="869"/>
        <v>3.448099461484736E-4</v>
      </c>
      <c r="AQ576" s="13">
        <f t="shared" si="870"/>
        <v>3.5101328705170127E-5</v>
      </c>
      <c r="AR576" s="13">
        <f t="shared" si="871"/>
        <v>7.058012443711575E-6</v>
      </c>
      <c r="AS576" s="13">
        <f t="shared" si="872"/>
        <v>1.5346652098084832E-5</v>
      </c>
      <c r="AT576" s="13">
        <f t="shared" si="873"/>
        <v>1.6684564705570254E-5</v>
      </c>
      <c r="AU576" s="13">
        <f t="shared" si="874"/>
        <v>1.2092743860797281E-5</v>
      </c>
      <c r="AV576" s="13">
        <f t="shared" si="875"/>
        <v>6.5734912775711622E-6</v>
      </c>
      <c r="AW576" s="13">
        <f t="shared" si="876"/>
        <v>7.0305581610728936E-8</v>
      </c>
      <c r="AX576" s="13">
        <f t="shared" si="877"/>
        <v>1.1104518299064692E-2</v>
      </c>
      <c r="AY576" s="13">
        <f t="shared" si="878"/>
        <v>4.5217181381445133E-3</v>
      </c>
      <c r="AZ576" s="13">
        <f t="shared" si="879"/>
        <v>9.2061332018999846E-4</v>
      </c>
      <c r="BA576" s="13">
        <f t="shared" si="880"/>
        <v>1.2495676192369307E-4</v>
      </c>
      <c r="BB576" s="13">
        <f t="shared" si="881"/>
        <v>1.2720481016312045E-5</v>
      </c>
      <c r="BC576" s="13">
        <f t="shared" si="882"/>
        <v>1.0359464172745933E-6</v>
      </c>
      <c r="BD576" s="13">
        <f t="shared" si="883"/>
        <v>4.7899935903670828E-7</v>
      </c>
      <c r="BE576" s="13">
        <f t="shared" si="884"/>
        <v>1.0415165143115449E-6</v>
      </c>
      <c r="BF576" s="13">
        <f t="shared" si="885"/>
        <v>1.1323153456459427E-6</v>
      </c>
      <c r="BG576" s="13">
        <f t="shared" si="886"/>
        <v>8.2068664578195994E-7</v>
      </c>
      <c r="BH576" s="13">
        <f t="shared" si="887"/>
        <v>4.4611682590547875E-7</v>
      </c>
      <c r="BI576" s="13">
        <f t="shared" si="888"/>
        <v>1.9400361721870145E-7</v>
      </c>
      <c r="BJ576" s="14">
        <f t="shared" si="889"/>
        <v>0.77784244267514324</v>
      </c>
      <c r="BK576" s="14">
        <f t="shared" si="890"/>
        <v>0.16353259236910658</v>
      </c>
      <c r="BL576" s="14">
        <f t="shared" si="891"/>
        <v>5.5271241897837754E-2</v>
      </c>
      <c r="BM576" s="14">
        <f t="shared" si="892"/>
        <v>0.46990612014086186</v>
      </c>
      <c r="BN576" s="14">
        <f t="shared" si="893"/>
        <v>0.5230698525959746</v>
      </c>
    </row>
    <row r="577" spans="1:66" x14ac:dyDescent="0.25">
      <c r="A577" t="s">
        <v>347</v>
      </c>
      <c r="B577" t="s">
        <v>259</v>
      </c>
      <c r="C577" t="s">
        <v>253</v>
      </c>
      <c r="D577" s="11">
        <v>44430</v>
      </c>
      <c r="E577" s="10">
        <f>VLOOKUP(A577,home!$A$2:$E$405,3,FALSE)</f>
        <v>1.1809000000000001</v>
      </c>
      <c r="F577" s="10">
        <f>VLOOKUP(B577,home!$B$2:$E$405,3,FALSE)</f>
        <v>0.5645</v>
      </c>
      <c r="G577" s="10">
        <f>VLOOKUP(C577,away!$B$2:$E$405,4,FALSE)</f>
        <v>0.8468</v>
      </c>
      <c r="H577" s="10">
        <f>VLOOKUP(A577,away!$A$2:$E$405,3,FALSE)</f>
        <v>0.92459999999999998</v>
      </c>
      <c r="I577" s="10">
        <f>VLOOKUP(C577,away!$B$2:$E$405,3,FALSE)</f>
        <v>0.90129999999999999</v>
      </c>
      <c r="J577" s="10">
        <f>VLOOKUP(B577,home!$B$2:$E$405,4,FALSE)</f>
        <v>0.72099999999999997</v>
      </c>
      <c r="K577" s="12">
        <f t="shared" si="838"/>
        <v>0.56449216474000008</v>
      </c>
      <c r="L577" s="12">
        <f t="shared" si="839"/>
        <v>0.6008395675799999</v>
      </c>
      <c r="M577" s="13">
        <f t="shared" si="840"/>
        <v>0.31181920436538485</v>
      </c>
      <c r="N577" s="13">
        <f t="shared" si="841"/>
        <v>0.17601949767972058</v>
      </c>
      <c r="O577" s="13">
        <f t="shared" si="842"/>
        <v>0.18735331591403745</v>
      </c>
      <c r="P577" s="13">
        <f t="shared" si="843"/>
        <v>0.1057594788715321</v>
      </c>
      <c r="Q577" s="13">
        <f t="shared" si="844"/>
        <v>4.9680813640836444E-2</v>
      </c>
      <c r="R577" s="13">
        <f t="shared" si="845"/>
        <v>5.6284642659234677E-2</v>
      </c>
      <c r="S577" s="13">
        <f t="shared" si="846"/>
        <v>8.9675902049890718E-3</v>
      </c>
      <c r="T577" s="13">
        <f t="shared" si="847"/>
        <v>2.9850198584982727E-2</v>
      </c>
      <c r="U577" s="13">
        <f t="shared" si="848"/>
        <v>3.1772239776328738E-2</v>
      </c>
      <c r="V577" s="13">
        <f t="shared" si="849"/>
        <v>3.3794784981369837E-4</v>
      </c>
      <c r="W577" s="13">
        <f t="shared" si="850"/>
        <v>9.3481433460534304E-3</v>
      </c>
      <c r="X577" s="13">
        <f t="shared" si="851"/>
        <v>5.6167344057185958E-3</v>
      </c>
      <c r="Y577" s="13">
        <f t="shared" si="852"/>
        <v>1.6873781357718341E-3</v>
      </c>
      <c r="Z577" s="13">
        <f t="shared" si="853"/>
        <v>1.1272680118923125E-2</v>
      </c>
      <c r="AA577" s="13">
        <f t="shared" si="854"/>
        <v>6.3633396027524764E-3</v>
      </c>
      <c r="AB577" s="13">
        <f t="shared" si="855"/>
        <v>1.7960276736667588E-3</v>
      </c>
      <c r="AC577" s="13">
        <f t="shared" si="856"/>
        <v>7.1638444613265703E-6</v>
      </c>
      <c r="AD577" s="13">
        <f t="shared" si="857"/>
        <v>1.3192384184283815E-3</v>
      </c>
      <c r="AE577" s="13">
        <f t="shared" si="858"/>
        <v>7.9265064086343165E-4</v>
      </c>
      <c r="AF577" s="13">
        <f t="shared" si="859"/>
        <v>2.3812793414919702E-4</v>
      </c>
      <c r="AG577" s="13">
        <f t="shared" si="860"/>
        <v>4.769222832764074E-5</v>
      </c>
      <c r="AH577" s="13">
        <f t="shared" si="861"/>
        <v>1.693268062030358E-3</v>
      </c>
      <c r="AI577" s="13">
        <f t="shared" si="862"/>
        <v>9.5583655382062147E-4</v>
      </c>
      <c r="AJ577" s="13">
        <f t="shared" si="863"/>
        <v>2.6978112270191208E-4</v>
      </c>
      <c r="AK577" s="13">
        <f t="shared" si="864"/>
        <v>5.0763109986663313E-5</v>
      </c>
      <c r="AL577" s="13">
        <f t="shared" si="865"/>
        <v>9.7190223865598004E-8</v>
      </c>
      <c r="AM577" s="13">
        <f t="shared" si="866"/>
        <v>1.4893995012536226E-4</v>
      </c>
      <c r="AN577" s="13">
        <f t="shared" si="867"/>
        <v>8.9489015228709403E-5</v>
      </c>
      <c r="AO577" s="13">
        <f t="shared" si="868"/>
        <v>2.688427060658889E-5</v>
      </c>
      <c r="AP577" s="13">
        <f t="shared" si="869"/>
        <v>5.384377841988856E-6</v>
      </c>
      <c r="AQ577" s="13">
        <f t="shared" si="870"/>
        <v>8.087868135669793E-7</v>
      </c>
      <c r="AR577" s="13">
        <f t="shared" si="871"/>
        <v>2.0347649003746903E-4</v>
      </c>
      <c r="AS577" s="13">
        <f t="shared" si="872"/>
        <v>1.1486088433494794E-4</v>
      </c>
      <c r="AT577" s="13">
        <f t="shared" si="873"/>
        <v>3.2419034621092765E-5</v>
      </c>
      <c r="AU577" s="13">
        <f t="shared" si="874"/>
        <v>6.1000970106805548E-6</v>
      </c>
      <c r="AV577" s="13">
        <f t="shared" si="875"/>
        <v>8.6086424167076706E-7</v>
      </c>
      <c r="AW577" s="13">
        <f t="shared" si="876"/>
        <v>9.156648114902019E-10</v>
      </c>
      <c r="AX577" s="13">
        <f t="shared" si="877"/>
        <v>1.4012572477088892E-5</v>
      </c>
      <c r="AY577" s="13">
        <f t="shared" si="878"/>
        <v>8.4193079878174972E-6</v>
      </c>
      <c r="AZ577" s="13">
        <f t="shared" si="879"/>
        <v>2.529326685361552E-6</v>
      </c>
      <c r="BA577" s="13">
        <f t="shared" si="880"/>
        <v>5.065731839670631E-7</v>
      </c>
      <c r="BB577" s="13">
        <f t="shared" si="881"/>
        <v>7.6092303200598463E-8</v>
      </c>
      <c r="BC577" s="13">
        <f t="shared" si="882"/>
        <v>9.1438533102427693E-9</v>
      </c>
      <c r="BD577" s="13">
        <f t="shared" si="883"/>
        <v>2.0376121047801492E-5</v>
      </c>
      <c r="BE577" s="13">
        <f t="shared" si="884"/>
        <v>1.1502160679277742E-5</v>
      </c>
      <c r="BF577" s="13">
        <f t="shared" si="885"/>
        <v>3.2464397905164013E-6</v>
      </c>
      <c r="BG577" s="13">
        <f t="shared" si="886"/>
        <v>6.1086327501555865E-7</v>
      </c>
      <c r="BH577" s="13">
        <f t="shared" si="887"/>
        <v>8.6206883118424641E-8</v>
      </c>
      <c r="BI577" s="13">
        <f t="shared" si="888"/>
        <v>9.7326220134015407E-9</v>
      </c>
      <c r="BJ577" s="14">
        <f t="shared" si="889"/>
        <v>0.27489753443195919</v>
      </c>
      <c r="BK577" s="14">
        <f t="shared" si="890"/>
        <v>0.42689990163439273</v>
      </c>
      <c r="BL577" s="14">
        <f t="shared" si="891"/>
        <v>0.28693276336910334</v>
      </c>
      <c r="BM577" s="14">
        <f t="shared" si="892"/>
        <v>0.1130775080313092</v>
      </c>
      <c r="BN577" s="14">
        <f t="shared" si="893"/>
        <v>0.88691695313074614</v>
      </c>
    </row>
    <row r="578" spans="1:66" x14ac:dyDescent="0.25">
      <c r="A578" t="s">
        <v>347</v>
      </c>
      <c r="B578" t="s">
        <v>251</v>
      </c>
      <c r="C578" t="s">
        <v>323</v>
      </c>
      <c r="D578" s="11">
        <v>44430</v>
      </c>
      <c r="E578" s="10">
        <f>VLOOKUP(A578,home!$A$2:$E$405,3,FALSE)</f>
        <v>1.1809000000000001</v>
      </c>
      <c r="F578" s="10">
        <f>VLOOKUP(B578,home!$B$2:$E$405,3,FALSE)</f>
        <v>0.9879</v>
      </c>
      <c r="G578" s="10">
        <f>VLOOKUP(C578,away!$B$2:$E$405,4,FALSE)</f>
        <v>1.0422</v>
      </c>
      <c r="H578" s="10">
        <f>VLOOKUP(A578,away!$A$2:$E$405,3,FALSE)</f>
        <v>0.92459999999999998</v>
      </c>
      <c r="I578" s="10">
        <f>VLOOKUP(C578,away!$B$2:$E$405,3,FALSE)</f>
        <v>1.4142999999999999</v>
      </c>
      <c r="J578" s="10">
        <f>VLOOKUP(B578,home!$B$2:$E$405,4,FALSE)</f>
        <v>0.90129999999999999</v>
      </c>
      <c r="K578" s="12">
        <f t="shared" si="838"/>
        <v>1.215842098842</v>
      </c>
      <c r="L578" s="12">
        <f t="shared" si="839"/>
        <v>1.1785955623139999</v>
      </c>
      <c r="M578" s="13">
        <f t="shared" si="840"/>
        <v>9.1223963279709178E-2</v>
      </c>
      <c r="N578" s="13">
        <f t="shared" si="841"/>
        <v>0.11091393497868714</v>
      </c>
      <c r="O578" s="13">
        <f t="shared" si="842"/>
        <v>0.10751615829816052</v>
      </c>
      <c r="P578" s="13">
        <f t="shared" si="843"/>
        <v>0.13072267156466419</v>
      </c>
      <c r="Q578" s="13">
        <f t="shared" si="844"/>
        <v>6.7426915747656066E-2</v>
      </c>
      <c r="R578" s="13">
        <f t="shared" si="845"/>
        <v>6.3359033523630773E-2</v>
      </c>
      <c r="S578" s="13">
        <f t="shared" si="846"/>
        <v>4.6830942897665206E-2</v>
      </c>
      <c r="T578" s="13">
        <f t="shared" si="847"/>
        <v>7.94690636807074E-2</v>
      </c>
      <c r="U578" s="13">
        <f t="shared" si="848"/>
        <v>7.7034580299971858E-2</v>
      </c>
      <c r="V578" s="13">
        <f t="shared" si="849"/>
        <v>7.4564544804286712E-3</v>
      </c>
      <c r="W578" s="13">
        <f t="shared" si="850"/>
        <v>2.7326827587024285E-2</v>
      </c>
      <c r="X578" s="13">
        <f t="shared" si="851"/>
        <v>3.220727772618661E-2</v>
      </c>
      <c r="Y578" s="13">
        <f t="shared" si="852"/>
        <v>1.8979677301149037E-2</v>
      </c>
      <c r="Z578" s="13">
        <f t="shared" si="853"/>
        <v>2.4891558581151732E-2</v>
      </c>
      <c r="AA578" s="13">
        <f t="shared" si="854"/>
        <v>3.0264204828756112E-2</v>
      </c>
      <c r="AB578" s="13">
        <f t="shared" si="855"/>
        <v>1.8398247159389518E-2</v>
      </c>
      <c r="AC578" s="13">
        <f t="shared" si="856"/>
        <v>6.6781222761971468E-4</v>
      </c>
      <c r="AD578" s="13">
        <f t="shared" si="857"/>
        <v>8.3062768520252746E-3</v>
      </c>
      <c r="AE578" s="13">
        <f t="shared" si="858"/>
        <v>9.7897410371484903E-3</v>
      </c>
      <c r="AF578" s="13">
        <f t="shared" si="859"/>
        <v>5.7690726712932329E-3</v>
      </c>
      <c r="AG578" s="13">
        <f t="shared" si="860"/>
        <v>2.2664678163510595E-3</v>
      </c>
      <c r="AH578" s="13">
        <f t="shared" si="861"/>
        <v>7.3342701207060931E-3</v>
      </c>
      <c r="AI578" s="13">
        <f t="shared" si="862"/>
        <v>8.9173143770334643E-3</v>
      </c>
      <c r="AJ578" s="13">
        <f t="shared" si="863"/>
        <v>5.4210231141031563E-3</v>
      </c>
      <c r="AK578" s="13">
        <f t="shared" si="864"/>
        <v>2.1970360403073918E-3</v>
      </c>
      <c r="AL578" s="13">
        <f t="shared" si="865"/>
        <v>3.8278625641522112E-5</v>
      </c>
      <c r="AM578" s="13">
        <f t="shared" si="866"/>
        <v>2.0198242162658238E-3</v>
      </c>
      <c r="AN578" s="13">
        <f t="shared" si="867"/>
        <v>2.3805558579452525E-3</v>
      </c>
      <c r="AO578" s="13">
        <f t="shared" si="868"/>
        <v>1.4028562850074359E-3</v>
      </c>
      <c r="AP578" s="13">
        <f t="shared" si="869"/>
        <v>5.5113339735802266E-4</v>
      </c>
      <c r="AQ578" s="13">
        <f t="shared" si="870"/>
        <v>1.6239084409230088E-4</v>
      </c>
      <c r="AR578" s="13">
        <f t="shared" si="871"/>
        <v>1.7288276434152745E-3</v>
      </c>
      <c r="AS578" s="13">
        <f t="shared" si="872"/>
        <v>2.1019814305060958E-3</v>
      </c>
      <c r="AT578" s="13">
        <f t="shared" si="873"/>
        <v>1.2778387570967209E-3</v>
      </c>
      <c r="AU578" s="13">
        <f t="shared" si="874"/>
        <v>5.1788338547004327E-4</v>
      </c>
      <c r="AV578" s="13">
        <f t="shared" si="875"/>
        <v>1.5741610558632461E-4</v>
      </c>
      <c r="AW578" s="13">
        <f t="shared" si="876"/>
        <v>1.5236871820682988E-6</v>
      </c>
      <c r="AX578" s="13">
        <f t="shared" si="877"/>
        <v>4.0929788573275633E-4</v>
      </c>
      <c r="AY578" s="13">
        <f t="shared" si="878"/>
        <v>4.8239667178912922E-4</v>
      </c>
      <c r="AZ578" s="13">
        <f t="shared" si="879"/>
        <v>2.8427528832285546E-4</v>
      </c>
      <c r="BA578" s="13">
        <f t="shared" si="880"/>
        <v>1.1168186443095011E-4</v>
      </c>
      <c r="BB578" s="13">
        <f t="shared" si="881"/>
        <v>3.2906937452317867E-5</v>
      </c>
      <c r="BC578" s="13">
        <f t="shared" si="882"/>
        <v>7.756794090129244E-6</v>
      </c>
      <c r="BD578" s="13">
        <f t="shared" si="883"/>
        <v>3.3959809808916899E-4</v>
      </c>
      <c r="BE578" s="13">
        <f t="shared" si="884"/>
        <v>4.1289766434348654E-4</v>
      </c>
      <c r="BF578" s="13">
        <f t="shared" si="885"/>
        <v>2.5100918141117223E-4</v>
      </c>
      <c r="BG578" s="13">
        <f t="shared" si="886"/>
        <v>1.0172917665185731E-4</v>
      </c>
      <c r="BH578" s="13">
        <f t="shared" si="887"/>
        <v>3.0921653913465725E-5</v>
      </c>
      <c r="BI578" s="13">
        <f t="shared" si="888"/>
        <v>7.519169718762812E-6</v>
      </c>
      <c r="BJ578" s="14">
        <f t="shared" si="889"/>
        <v>0.3703003314407155</v>
      </c>
      <c r="BK578" s="14">
        <f t="shared" si="890"/>
        <v>0.27742251974751764</v>
      </c>
      <c r="BL578" s="14">
        <f t="shared" si="891"/>
        <v>0.32736949002826121</v>
      </c>
      <c r="BM578" s="14">
        <f t="shared" si="892"/>
        <v>0.42834034942053117</v>
      </c>
      <c r="BN578" s="14">
        <f t="shared" si="893"/>
        <v>0.57116267739250792</v>
      </c>
    </row>
    <row r="579" spans="1:66" x14ac:dyDescent="0.25">
      <c r="A579" t="s">
        <v>348</v>
      </c>
      <c r="B579" t="s">
        <v>267</v>
      </c>
      <c r="C579" t="s">
        <v>266</v>
      </c>
      <c r="D579" s="11">
        <v>44430</v>
      </c>
      <c r="E579" s="10">
        <f>VLOOKUP(A579,home!$A$2:$E$405,3,FALSE)</f>
        <v>1.5417000000000001</v>
      </c>
      <c r="F579" s="10">
        <f>VLOOKUP(B579,home!$B$2:$E$405,3,FALSE)</f>
        <v>1.0089999999999999</v>
      </c>
      <c r="G579" s="10">
        <f>VLOOKUP(C579,away!$B$2:$E$405,4,FALSE)</f>
        <v>0.77839999999999998</v>
      </c>
      <c r="H579" s="10">
        <f>VLOOKUP(A579,away!$A$2:$E$405,3,FALSE)</f>
        <v>1.125</v>
      </c>
      <c r="I579" s="10">
        <f>VLOOKUP(C579,away!$B$2:$E$405,3,FALSE)</f>
        <v>1.6</v>
      </c>
      <c r="J579" s="10">
        <f>VLOOKUP(B579,home!$B$2:$E$405,4,FALSE)</f>
        <v>0.88890000000000002</v>
      </c>
      <c r="K579" s="12">
        <f t="shared" si="838"/>
        <v>1.2108598135199999</v>
      </c>
      <c r="L579" s="12">
        <f t="shared" si="839"/>
        <v>1.60002</v>
      </c>
      <c r="M579" s="13">
        <f t="shared" si="840"/>
        <v>6.0152046520757403E-2</v>
      </c>
      <c r="N579" s="13">
        <f t="shared" si="841"/>
        <v>7.2835695832970671E-2</v>
      </c>
      <c r="O579" s="13">
        <f t="shared" si="842"/>
        <v>9.6244477474142262E-2</v>
      </c>
      <c r="P579" s="13">
        <f t="shared" si="843"/>
        <v>0.11653857004666973</v>
      </c>
      <c r="Q579" s="13">
        <f t="shared" si="844"/>
        <v>4.4096908536955165E-2</v>
      </c>
      <c r="R579" s="13">
        <f t="shared" si="845"/>
        <v>7.699654442408857E-2</v>
      </c>
      <c r="S579" s="13">
        <f t="shared" si="846"/>
        <v>5.644545403719519E-2</v>
      </c>
      <c r="T579" s="13">
        <f t="shared" si="847"/>
        <v>7.0555935597299002E-2</v>
      </c>
      <c r="U579" s="13">
        <f t="shared" si="848"/>
        <v>9.3232021423036271E-2</v>
      </c>
      <c r="V579" s="13">
        <f t="shared" si="849"/>
        <v>1.2150824229987419E-2</v>
      </c>
      <c r="W579" s="13">
        <f t="shared" si="850"/>
        <v>1.7798391482622002E-2</v>
      </c>
      <c r="X579" s="13">
        <f t="shared" si="851"/>
        <v>2.8477782340024856E-2</v>
      </c>
      <c r="Y579" s="13">
        <f t="shared" si="852"/>
        <v>2.2782510649843289E-2</v>
      </c>
      <c r="Z579" s="13">
        <f t="shared" si="853"/>
        <v>4.1065337003143389E-2</v>
      </c>
      <c r="AA579" s="13">
        <f t="shared" si="854"/>
        <v>4.9724366305762158E-2</v>
      </c>
      <c r="AB579" s="13">
        <f t="shared" si="855"/>
        <v>3.0104618456197677E-2</v>
      </c>
      <c r="AC579" s="13">
        <f t="shared" si="856"/>
        <v>1.4713128673046378E-3</v>
      </c>
      <c r="AD579" s="13">
        <f t="shared" si="857"/>
        <v>5.38783924790091E-3</v>
      </c>
      <c r="AE579" s="13">
        <f t="shared" si="858"/>
        <v>8.6206505534264129E-3</v>
      </c>
      <c r="AF579" s="13">
        <f t="shared" si="859"/>
        <v>6.8966066492466664E-3</v>
      </c>
      <c r="AG579" s="13">
        <f t="shared" si="860"/>
        <v>3.6782361903092164E-3</v>
      </c>
      <c r="AH579" s="13">
        <f t="shared" si="861"/>
        <v>1.642634012794237E-2</v>
      </c>
      <c r="AI579" s="13">
        <f t="shared" si="862"/>
        <v>1.9889995144136391E-2</v>
      </c>
      <c r="AJ579" s="13">
        <f t="shared" si="863"/>
        <v>1.2041997905571351E-2</v>
      </c>
      <c r="AK579" s="13">
        <f t="shared" si="864"/>
        <v>4.8603904461161172E-3</v>
      </c>
      <c r="AL579" s="13">
        <f t="shared" si="865"/>
        <v>1.1402085718747966E-4</v>
      </c>
      <c r="AM579" s="13">
        <f t="shared" si="866"/>
        <v>1.3047836053978051E-3</v>
      </c>
      <c r="AN579" s="13">
        <f t="shared" si="867"/>
        <v>2.0876798643085963E-3</v>
      </c>
      <c r="AO579" s="13">
        <f t="shared" si="868"/>
        <v>1.6701647682455204E-3</v>
      </c>
      <c r="AP579" s="13">
        <f t="shared" si="869"/>
        <v>8.9076567749606572E-4</v>
      </c>
      <c r="AQ579" s="13">
        <f t="shared" si="870"/>
        <v>3.5631072482681373E-4</v>
      </c>
      <c r="AR579" s="13">
        <f t="shared" si="871"/>
        <v>5.2564945463020674E-3</v>
      </c>
      <c r="AS579" s="13">
        <f t="shared" si="872"/>
        <v>6.3648780061042187E-3</v>
      </c>
      <c r="AT579" s="13">
        <f t="shared" si="873"/>
        <v>3.8534874977744528E-3</v>
      </c>
      <c r="AU579" s="13">
        <f t="shared" si="874"/>
        <v>1.5553443843189412E-3</v>
      </c>
      <c r="AV579" s="13">
        <f t="shared" si="875"/>
        <v>4.7082600278895319E-4</v>
      </c>
      <c r="AW579" s="13">
        <f t="shared" si="876"/>
        <v>6.1362222072153653E-6</v>
      </c>
      <c r="AX579" s="13">
        <f t="shared" si="877"/>
        <v>2.6331833885265667E-4</v>
      </c>
      <c r="AY579" s="13">
        <f t="shared" si="878"/>
        <v>4.2131460853102765E-4</v>
      </c>
      <c r="AZ579" s="13">
        <f t="shared" si="879"/>
        <v>3.3705589997090753E-4</v>
      </c>
      <c r="BA579" s="13">
        <f t="shared" si="880"/>
        <v>1.7976539369048378E-4</v>
      </c>
      <c r="BB579" s="13">
        <f t="shared" si="881"/>
        <v>7.1907056303161963E-5</v>
      </c>
      <c r="BC579" s="13">
        <f t="shared" si="882"/>
        <v>2.301054564523703E-5</v>
      </c>
      <c r="BD579" s="13">
        <f t="shared" si="883"/>
        <v>1.4017494006623738E-3</v>
      </c>
      <c r="BE579" s="13">
        <f t="shared" si="884"/>
        <v>1.6973220178878136E-3</v>
      </c>
      <c r="BF579" s="13">
        <f t="shared" si="885"/>
        <v>1.0276095110315143E-3</v>
      </c>
      <c r="BG579" s="13">
        <f t="shared" si="886"/>
        <v>4.1476368696633247E-4</v>
      </c>
      <c r="BH579" s="13">
        <f t="shared" si="887"/>
        <v>1.2555517016373026E-4</v>
      </c>
      <c r="BI579" s="13">
        <f t="shared" si="888"/>
        <v>3.0405941986185229E-5</v>
      </c>
      <c r="BJ579" s="14">
        <f t="shared" si="889"/>
        <v>0.28873663356386647</v>
      </c>
      <c r="BK579" s="14">
        <f t="shared" si="890"/>
        <v>0.24729354316763291</v>
      </c>
      <c r="BL579" s="14">
        <f t="shared" si="891"/>
        <v>0.42171918787297979</v>
      </c>
      <c r="BM579" s="14">
        <f t="shared" si="892"/>
        <v>0.53153528038571485</v>
      </c>
      <c r="BN579" s="14">
        <f t="shared" si="893"/>
        <v>0.46686424283558381</v>
      </c>
    </row>
    <row r="580" spans="1:66" x14ac:dyDescent="0.25">
      <c r="A580" t="s">
        <v>348</v>
      </c>
      <c r="B580" t="s">
        <v>327</v>
      </c>
      <c r="C580" t="s">
        <v>264</v>
      </c>
      <c r="D580" s="11">
        <v>44430</v>
      </c>
      <c r="E580" s="10">
        <f>VLOOKUP(A580,home!$A$2:$E$405,3,FALSE)</f>
        <v>1.5417000000000001</v>
      </c>
      <c r="F580" s="10">
        <f>VLOOKUP(B580,home!$B$2:$E$405,3,FALSE)</f>
        <v>0.64859999999999995</v>
      </c>
      <c r="G580" s="10">
        <f>VLOOKUP(C580,away!$B$2:$E$405,4,FALSE)</f>
        <v>1.1531</v>
      </c>
      <c r="H580" s="10">
        <f>VLOOKUP(A580,away!$A$2:$E$405,3,FALSE)</f>
        <v>1.125</v>
      </c>
      <c r="I580" s="10">
        <f>VLOOKUP(C580,away!$B$2:$E$405,3,FALSE)</f>
        <v>1.284</v>
      </c>
      <c r="J580" s="10">
        <f>VLOOKUP(B580,home!$B$2:$E$405,4,FALSE)</f>
        <v>1.5802</v>
      </c>
      <c r="K580" s="12">
        <f t="shared" si="838"/>
        <v>1.1530384475220001</v>
      </c>
      <c r="L580" s="12">
        <f t="shared" si="839"/>
        <v>2.2825989000000004</v>
      </c>
      <c r="M580" s="13">
        <f t="shared" si="840"/>
        <v>3.2204877990341725E-2</v>
      </c>
      <c r="N580" s="13">
        <f t="shared" si="841"/>
        <v>3.7133462520619054E-2</v>
      </c>
      <c r="O580" s="13">
        <f t="shared" si="842"/>
        <v>7.3510819075388242E-2</v>
      </c>
      <c r="P580" s="13">
        <f t="shared" si="843"/>
        <v>8.4760800702756295E-2</v>
      </c>
      <c r="Q580" s="13">
        <f t="shared" si="844"/>
        <v>2.1408154987945491E-2</v>
      </c>
      <c r="R580" s="13">
        <f t="shared" si="845"/>
        <v>8.3897857379790136E-2</v>
      </c>
      <c r="S580" s="13">
        <f t="shared" si="846"/>
        <v>5.577100259413327E-2</v>
      </c>
      <c r="T580" s="13">
        <f t="shared" si="847"/>
        <v>4.8866231026513898E-2</v>
      </c>
      <c r="U580" s="13">
        <f t="shared" si="848"/>
        <v>9.6737455223615404E-2</v>
      </c>
      <c r="V580" s="13">
        <f t="shared" si="849"/>
        <v>1.6309450723900071E-2</v>
      </c>
      <c r="W580" s="13">
        <f t="shared" si="850"/>
        <v>8.2281419305370064E-3</v>
      </c>
      <c r="X580" s="13">
        <f t="shared" si="851"/>
        <v>1.8781547719687649E-2</v>
      </c>
      <c r="Y580" s="13">
        <f t="shared" si="852"/>
        <v>2.1435370082628274E-2</v>
      </c>
      <c r="Z580" s="13">
        <f t="shared" si="853"/>
        <v>6.3835052322488622E-2</v>
      </c>
      <c r="AA580" s="13">
        <f t="shared" si="854"/>
        <v>7.3604269627407931E-2</v>
      </c>
      <c r="AB580" s="13">
        <f t="shared" si="855"/>
        <v>4.2434276391088585E-2</v>
      </c>
      <c r="AC580" s="13">
        <f t="shared" si="856"/>
        <v>2.6828274718089739E-3</v>
      </c>
      <c r="AD580" s="13">
        <f t="shared" si="857"/>
        <v>2.3718409993942666E-3</v>
      </c>
      <c r="AE580" s="13">
        <f t="shared" si="858"/>
        <v>5.4139616561922543E-3</v>
      </c>
      <c r="AF580" s="13">
        <f t="shared" si="859"/>
        <v>6.1789514605333114E-3</v>
      </c>
      <c r="AG580" s="13">
        <f t="shared" si="860"/>
        <v>4.7013559356555773E-3</v>
      </c>
      <c r="AH580" s="13">
        <f t="shared" si="861"/>
        <v>3.6427455053188756E-2</v>
      </c>
      <c r="AI580" s="13">
        <f t="shared" si="862"/>
        <v>4.2002256221706204E-2</v>
      </c>
      <c r="AJ580" s="13">
        <f t="shared" si="863"/>
        <v>2.4215108153148705E-2</v>
      </c>
      <c r="AK580" s="13">
        <f t="shared" si="864"/>
        <v>9.3069835704946303E-3</v>
      </c>
      <c r="AL580" s="13">
        <f t="shared" si="865"/>
        <v>2.8243995176889259E-4</v>
      </c>
      <c r="AM580" s="13">
        <f t="shared" si="866"/>
        <v>5.4696477274211817E-4</v>
      </c>
      <c r="AN580" s="13">
        <f t="shared" si="867"/>
        <v>1.2485011885999091E-3</v>
      </c>
      <c r="AO580" s="13">
        <f t="shared" si="868"/>
        <v>1.4249137198734231E-3</v>
      </c>
      <c r="AP580" s="13">
        <f t="shared" si="869"/>
        <v>1.0841688298593279E-3</v>
      </c>
      <c r="AQ580" s="13">
        <f t="shared" si="870"/>
        <v>6.1868064461279753E-4</v>
      </c>
      <c r="AR580" s="13">
        <f t="shared" si="871"/>
        <v>1.6629853766841625E-2</v>
      </c>
      <c r="AS580" s="13">
        <f t="shared" si="872"/>
        <v>1.9174860769836953E-2</v>
      </c>
      <c r="AT580" s="13">
        <f t="shared" si="873"/>
        <v>1.1054675846751655E-2</v>
      </c>
      <c r="AU580" s="13">
        <f t="shared" si="874"/>
        <v>4.2488220920658239E-3</v>
      </c>
      <c r="AV580" s="13">
        <f t="shared" si="875"/>
        <v>1.2247638072081892E-3</v>
      </c>
      <c r="AW580" s="13">
        <f t="shared" si="876"/>
        <v>2.0648904724549573E-5</v>
      </c>
      <c r="AX580" s="13">
        <f t="shared" si="877"/>
        <v>1.0511190206863247E-4</v>
      </c>
      <c r="AY580" s="13">
        <f t="shared" si="878"/>
        <v>2.3992831203876821E-4</v>
      </c>
      <c r="AZ580" s="13">
        <f t="shared" si="879"/>
        <v>2.7383005056927465E-4</v>
      </c>
      <c r="BA580" s="13">
        <f t="shared" si="880"/>
        <v>2.0834805740545693E-4</v>
      </c>
      <c r="BB580" s="13">
        <f t="shared" si="881"/>
        <v>1.1889376166270825E-4</v>
      </c>
      <c r="BC580" s="13">
        <f t="shared" si="882"/>
        <v>5.4277353917632013E-5</v>
      </c>
      <c r="BD580" s="13">
        <f t="shared" si="883"/>
        <v>6.3265476525589202E-3</v>
      </c>
      <c r="BE580" s="13">
        <f t="shared" si="884"/>
        <v>7.2947526834804917E-3</v>
      </c>
      <c r="BF580" s="13">
        <f t="shared" si="885"/>
        <v>4.2055651546086467E-3</v>
      </c>
      <c r="BG580" s="13">
        <f t="shared" si="886"/>
        <v>1.6163927722741905E-3</v>
      </c>
      <c r="BH580" s="13">
        <f t="shared" si="887"/>
        <v>4.6594075318220386E-4</v>
      </c>
      <c r="BI580" s="13">
        <f t="shared" si="888"/>
        <v>1.074495205372878E-4</v>
      </c>
      <c r="BJ580" s="14">
        <f t="shared" si="889"/>
        <v>0.18044263691305681</v>
      </c>
      <c r="BK580" s="14">
        <f t="shared" si="890"/>
        <v>0.192251327746748</v>
      </c>
      <c r="BL580" s="14">
        <f t="shared" si="891"/>
        <v>0.55448610551517452</v>
      </c>
      <c r="BM580" s="14">
        <f t="shared" si="892"/>
        <v>0.65787987043331275</v>
      </c>
      <c r="BN580" s="14">
        <f t="shared" si="893"/>
        <v>0.33291597265684092</v>
      </c>
    </row>
    <row r="581" spans="1:66" x14ac:dyDescent="0.25">
      <c r="A581" t="s">
        <v>348</v>
      </c>
      <c r="B581" t="s">
        <v>265</v>
      </c>
      <c r="C581" t="s">
        <v>268</v>
      </c>
      <c r="D581" s="11">
        <v>44430</v>
      </c>
      <c r="E581" s="10">
        <f>VLOOKUP(A581,home!$A$2:$E$405,3,FALSE)</f>
        <v>1.5417000000000001</v>
      </c>
      <c r="F581" s="10">
        <f>VLOOKUP(B581,home!$B$2:$E$405,3,FALSE)</f>
        <v>0.72070000000000001</v>
      </c>
      <c r="G581" s="10">
        <f>VLOOKUP(C581,away!$B$2:$E$405,4,FALSE)</f>
        <v>1.1531</v>
      </c>
      <c r="H581" s="10">
        <f>VLOOKUP(A581,away!$A$2:$E$405,3,FALSE)</f>
        <v>1.125</v>
      </c>
      <c r="I581" s="10">
        <f>VLOOKUP(C581,away!$B$2:$E$405,3,FALSE)</f>
        <v>0.88890000000000002</v>
      </c>
      <c r="J581" s="10">
        <f>VLOOKUP(B581,home!$B$2:$E$405,4,FALSE)</f>
        <v>1.0864</v>
      </c>
      <c r="K581" s="12">
        <f t="shared" si="838"/>
        <v>1.2812130883890001</v>
      </c>
      <c r="L581" s="12">
        <f t="shared" si="839"/>
        <v>1.0864135800000001</v>
      </c>
      <c r="M581" s="13">
        <f t="shared" si="840"/>
        <v>9.3702850523737016E-2</v>
      </c>
      <c r="N581" s="13">
        <f t="shared" si="841"/>
        <v>0.12005331851036993</v>
      </c>
      <c r="O581" s="13">
        <f t="shared" si="842"/>
        <v>0.10180004929369801</v>
      </c>
      <c r="P581" s="13">
        <f t="shared" si="843"/>
        <v>0.13042755555373126</v>
      </c>
      <c r="Q581" s="13">
        <f t="shared" si="844"/>
        <v>7.6906941490009706E-2</v>
      </c>
      <c r="R581" s="13">
        <f t="shared" si="845"/>
        <v>5.5298477998671464E-2</v>
      </c>
      <c r="S581" s="13">
        <f t="shared" si="846"/>
        <v>4.5386418749908536E-2</v>
      </c>
      <c r="T581" s="13">
        <f t="shared" si="847"/>
        <v>8.3552745631011976E-2</v>
      </c>
      <c r="U581" s="13">
        <f t="shared" si="848"/>
        <v>7.0849133779889037E-2</v>
      </c>
      <c r="V581" s="13">
        <f t="shared" si="849"/>
        <v>7.0193994689972169E-3</v>
      </c>
      <c r="W581" s="13">
        <f t="shared" si="850"/>
        <v>3.2844726674989153E-2</v>
      </c>
      <c r="X581" s="13">
        <f t="shared" si="851"/>
        <v>3.5682957091096458E-2</v>
      </c>
      <c r="Y581" s="13">
        <f t="shared" si="852"/>
        <v>1.9383224579162243E-2</v>
      </c>
      <c r="Z581" s="13">
        <f t="shared" si="853"/>
        <v>2.002567248369597E-2</v>
      </c>
      <c r="AA581" s="13">
        <f t="shared" si="854"/>
        <v>2.5657153689902731E-2</v>
      </c>
      <c r="AB581" s="13">
        <f t="shared" si="855"/>
        <v>1.6436140559155755E-2</v>
      </c>
      <c r="AC581" s="13">
        <f t="shared" si="856"/>
        <v>6.1065585857266933E-4</v>
      </c>
      <c r="AD581" s="13">
        <f t="shared" si="857"/>
        <v>1.0520273425138851E-2</v>
      </c>
      <c r="AE581" s="13">
        <f t="shared" si="858"/>
        <v>1.142936791438396E-2</v>
      </c>
      <c r="AF581" s="13">
        <f t="shared" si="859"/>
        <v>6.2085102565015062E-3</v>
      </c>
      <c r="AG581" s="13">
        <f t="shared" si="860"/>
        <v>2.2483366180775068E-3</v>
      </c>
      <c r="AH581" s="13">
        <f t="shared" si="861"/>
        <v>5.439040633729908E-3</v>
      </c>
      <c r="AI581" s="13">
        <f t="shared" si="862"/>
        <v>6.968570048214359E-3</v>
      </c>
      <c r="AJ581" s="13">
        <f t="shared" si="863"/>
        <v>4.4641115765639023E-3</v>
      </c>
      <c r="AK581" s="13">
        <f t="shared" si="864"/>
        <v>1.9064927266408415E-3</v>
      </c>
      <c r="AL581" s="13">
        <f t="shared" si="865"/>
        <v>3.3999542371668666E-5</v>
      </c>
      <c r="AM581" s="13">
        <f t="shared" si="866"/>
        <v>2.6957424011437741E-3</v>
      </c>
      <c r="AN581" s="13">
        <f t="shared" si="867"/>
        <v>2.9286911527844038E-3</v>
      </c>
      <c r="AO581" s="13">
        <f t="shared" si="868"/>
        <v>1.5908849200054155E-3</v>
      </c>
      <c r="AP581" s="13">
        <f t="shared" si="869"/>
        <v>5.7611966043703247E-4</v>
      </c>
      <c r="AQ581" s="13">
        <f t="shared" si="870"/>
        <v>1.564760557009452E-4</v>
      </c>
      <c r="AR581" s="13">
        <f t="shared" si="871"/>
        <v>1.1818095213311959E-3</v>
      </c>
      <c r="AS581" s="13">
        <f t="shared" si="872"/>
        <v>1.5141498267122672E-3</v>
      </c>
      <c r="AT581" s="13">
        <f t="shared" si="873"/>
        <v>9.6997428788284676E-4</v>
      </c>
      <c r="AU581" s="13">
        <f t="shared" si="874"/>
        <v>4.1424791767876769E-4</v>
      </c>
      <c r="AV581" s="13">
        <f t="shared" si="875"/>
        <v>1.326849634919815E-4</v>
      </c>
      <c r="AW581" s="13">
        <f t="shared" si="876"/>
        <v>1.3145803097227191E-6</v>
      </c>
      <c r="AX581" s="13">
        <f t="shared" si="877"/>
        <v>5.7563674121176517E-4</v>
      </c>
      <c r="AY581" s="13">
        <f t="shared" si="878"/>
        <v>6.2537957279940732E-4</v>
      </c>
      <c r="AZ581" s="13">
        <f t="shared" si="879"/>
        <v>3.3971043027193734E-4</v>
      </c>
      <c r="BA581" s="13">
        <f t="shared" si="880"/>
        <v>1.2302200823835862E-4</v>
      </c>
      <c r="BB581" s="13">
        <f t="shared" si="881"/>
        <v>3.3413195097256174E-5</v>
      </c>
      <c r="BC581" s="13">
        <f t="shared" si="882"/>
        <v>7.2601097809697075E-6</v>
      </c>
      <c r="BD581" s="13">
        <f t="shared" si="883"/>
        <v>2.1398898549125178E-4</v>
      </c>
      <c r="BE581" s="13">
        <f t="shared" si="884"/>
        <v>2.7416548898247565E-4</v>
      </c>
      <c r="BF581" s="13">
        <f t="shared" si="885"/>
        <v>1.7563220643445902E-4</v>
      </c>
      <c r="BG581" s="13">
        <f t="shared" si="886"/>
        <v>7.5007427208822539E-5</v>
      </c>
      <c r="BH581" s="13">
        <f t="shared" si="887"/>
        <v>2.4025124366582152E-5</v>
      </c>
      <c r="BI581" s="13">
        <f t="shared" si="888"/>
        <v>6.1562607577277068E-6</v>
      </c>
      <c r="BJ581" s="14">
        <f t="shared" si="889"/>
        <v>0.40848273843821253</v>
      </c>
      <c r="BK581" s="14">
        <f t="shared" si="890"/>
        <v>0.27780625927011776</v>
      </c>
      <c r="BL581" s="14">
        <f t="shared" si="891"/>
        <v>0.29380101231680439</v>
      </c>
      <c r="BM581" s="14">
        <f t="shared" si="892"/>
        <v>0.42130242414612362</v>
      </c>
      <c r="BN581" s="14">
        <f t="shared" si="893"/>
        <v>0.57818919337021735</v>
      </c>
    </row>
    <row r="582" spans="1:66" x14ac:dyDescent="0.25">
      <c r="A582" t="s">
        <v>349</v>
      </c>
      <c r="B582" t="s">
        <v>277</v>
      </c>
      <c r="C582" t="s">
        <v>281</v>
      </c>
      <c r="D582" s="11">
        <v>44430</v>
      </c>
      <c r="E582" s="10">
        <f>VLOOKUP(A582,home!$A$2:$E$405,3,FALSE)</f>
        <v>1.5124</v>
      </c>
      <c r="F582" s="10">
        <f>VLOOKUP(B582,home!$B$2:$E$405,3,FALSE)</f>
        <v>1.1460999999999999</v>
      </c>
      <c r="G582" s="10">
        <f>VLOOKUP(C582,away!$B$2:$E$405,4,FALSE)</f>
        <v>0.9698</v>
      </c>
      <c r="H582" s="10">
        <f>VLOOKUP(A582,away!$A$2:$E$405,3,FALSE)</f>
        <v>1.1446000000000001</v>
      </c>
      <c r="I582" s="10">
        <f>VLOOKUP(C582,away!$B$2:$E$405,3,FALSE)</f>
        <v>1.1066</v>
      </c>
      <c r="J582" s="10">
        <f>VLOOKUP(B582,home!$B$2:$E$405,4,FALSE)</f>
        <v>0.99019999999999997</v>
      </c>
      <c r="K582" s="12">
        <f t="shared" si="838"/>
        <v>1.6810141184719998</v>
      </c>
      <c r="L582" s="12">
        <f t="shared" si="839"/>
        <v>1.2542015392720001</v>
      </c>
      <c r="M582" s="13">
        <f t="shared" si="840"/>
        <v>5.3119262490755985E-2</v>
      </c>
      <c r="N582" s="13">
        <f t="shared" si="841"/>
        <v>8.9294230209780931E-2</v>
      </c>
      <c r="O582" s="13">
        <f t="shared" si="842"/>
        <v>6.6622260780899584E-2</v>
      </c>
      <c r="P582" s="13">
        <f t="shared" si="843"/>
        <v>0.11199296097721559</v>
      </c>
      <c r="Q582" s="13">
        <f t="shared" si="844"/>
        <v>7.5052430840365364E-2</v>
      </c>
      <c r="R582" s="13">
        <f t="shared" si="845"/>
        <v>4.1778871010592439E-2</v>
      </c>
      <c r="S582" s="13">
        <f t="shared" si="846"/>
        <v>5.9029543711317613E-2</v>
      </c>
      <c r="T582" s="13">
        <f t="shared" si="847"/>
        <v>9.413087428609157E-2</v>
      </c>
      <c r="U582" s="13">
        <f t="shared" si="848"/>
        <v>7.0230872022626428E-2</v>
      </c>
      <c r="V582" s="13">
        <f t="shared" si="849"/>
        <v>1.382819856756794E-2</v>
      </c>
      <c r="W582" s="13">
        <f t="shared" si="850"/>
        <v>4.2054731956099184E-2</v>
      </c>
      <c r="X582" s="13">
        <f t="shared" si="851"/>
        <v>5.2745109553010976E-2</v>
      </c>
      <c r="Y582" s="13">
        <f t="shared" si="852"/>
        <v>3.307649879522833E-2</v>
      </c>
      <c r="Z582" s="13">
        <f t="shared" si="853"/>
        <v>1.746637477684379E-2</v>
      </c>
      <c r="AA582" s="13">
        <f t="shared" si="854"/>
        <v>2.9361222598397636E-2</v>
      </c>
      <c r="AB582" s="13">
        <f t="shared" si="855"/>
        <v>2.4678314861752784E-2</v>
      </c>
      <c r="AC582" s="13">
        <f t="shared" si="856"/>
        <v>1.8221507956180775E-3</v>
      </c>
      <c r="AD582" s="13">
        <f t="shared" si="857"/>
        <v>1.7673649541689568E-2</v>
      </c>
      <c r="AE582" s="13">
        <f t="shared" si="858"/>
        <v>2.2166318459740937E-2</v>
      </c>
      <c r="AF582" s="13">
        <f t="shared" si="859"/>
        <v>1.3900515366100222E-2</v>
      </c>
      <c r="AG582" s="13">
        <f t="shared" si="860"/>
        <v>5.8113492562789949E-3</v>
      </c>
      <c r="AH582" s="13">
        <f t="shared" si="861"/>
        <v>5.4765885326547815E-3</v>
      </c>
      <c r="AI582" s="13">
        <f t="shared" si="862"/>
        <v>9.2062226444545401E-3</v>
      </c>
      <c r="AJ582" s="13">
        <f t="shared" si="863"/>
        <v>7.7378951215623564E-3</v>
      </c>
      <c r="AK582" s="13">
        <f t="shared" si="864"/>
        <v>4.3358369822006455E-3</v>
      </c>
      <c r="AL582" s="13">
        <f t="shared" si="865"/>
        <v>1.5366784355017751E-4</v>
      </c>
      <c r="AM582" s="13">
        <f t="shared" si="866"/>
        <v>5.9419308809012701E-3</v>
      </c>
      <c r="AN582" s="13">
        <f t="shared" si="867"/>
        <v>7.4523788570742041E-3</v>
      </c>
      <c r="AO582" s="13">
        <f t="shared" si="868"/>
        <v>4.6733925168902894E-3</v>
      </c>
      <c r="AP582" s="13">
        <f t="shared" si="869"/>
        <v>1.9537920294353489E-3</v>
      </c>
      <c r="AQ582" s="13">
        <f t="shared" si="870"/>
        <v>6.1261224268379505E-4</v>
      </c>
      <c r="AR582" s="13">
        <f t="shared" si="871"/>
        <v>1.3737491535230017E-3</v>
      </c>
      <c r="AS582" s="13">
        <f t="shared" si="872"/>
        <v>2.3092917223111243E-3</v>
      </c>
      <c r="AT582" s="13">
        <f t="shared" si="873"/>
        <v>1.9409759944377606E-3</v>
      </c>
      <c r="AU582" s="13">
        <f t="shared" si="874"/>
        <v>1.0876026834217023E-3</v>
      </c>
      <c r="AV582" s="13">
        <f t="shared" si="875"/>
        <v>4.5706886652997834E-4</v>
      </c>
      <c r="AW582" s="13">
        <f t="shared" si="876"/>
        <v>8.9995166846191039E-6</v>
      </c>
      <c r="AX582" s="13">
        <f t="shared" si="877"/>
        <v>1.6647449502966345E-3</v>
      </c>
      <c r="AY582" s="13">
        <f t="shared" si="878"/>
        <v>2.0879256791573285E-3</v>
      </c>
      <c r="AZ582" s="13">
        <f t="shared" si="879"/>
        <v>1.3093398003423292E-3</v>
      </c>
      <c r="BA582" s="13">
        <f t="shared" si="880"/>
        <v>5.4739199767314737E-4</v>
      </c>
      <c r="BB582" s="13">
        <f t="shared" si="881"/>
        <v>1.7163497151670919E-4</v>
      </c>
      <c r="BC582" s="13">
        <f t="shared" si="882"/>
        <v>4.3052969093832492E-5</v>
      </c>
      <c r="BD582" s="13">
        <f t="shared" si="883"/>
        <v>2.8715971715369298E-4</v>
      </c>
      <c r="BE582" s="13">
        <f t="shared" si="884"/>
        <v>4.8271953879178397E-4</v>
      </c>
      <c r="BF582" s="13">
        <f t="shared" si="885"/>
        <v>4.0572917998564056E-4</v>
      </c>
      <c r="BG582" s="13">
        <f t="shared" si="886"/>
        <v>2.2734549327730973E-4</v>
      </c>
      <c r="BH582" s="13">
        <f t="shared" si="887"/>
        <v>9.5542745992534646E-5</v>
      </c>
      <c r="BI582" s="13">
        <f t="shared" si="888"/>
        <v>3.2121740986206956E-5</v>
      </c>
      <c r="BJ582" s="14">
        <f t="shared" si="889"/>
        <v>0.47236390515945104</v>
      </c>
      <c r="BK582" s="14">
        <f t="shared" si="890"/>
        <v>0.24203371006518271</v>
      </c>
      <c r="BL582" s="14">
        <f t="shared" si="891"/>
        <v>0.26812739139155201</v>
      </c>
      <c r="BM582" s="14">
        <f t="shared" si="892"/>
        <v>0.56005243892094658</v>
      </c>
      <c r="BN582" s="14">
        <f t="shared" si="893"/>
        <v>0.43786001630960991</v>
      </c>
    </row>
    <row r="583" spans="1:66" x14ac:dyDescent="0.25">
      <c r="A583" t="s">
        <v>349</v>
      </c>
      <c r="B583" t="s">
        <v>280</v>
      </c>
      <c r="C583" t="s">
        <v>285</v>
      </c>
      <c r="D583" s="11">
        <v>44430</v>
      </c>
      <c r="E583" s="10">
        <f>VLOOKUP(A583,home!$A$2:$E$405,3,FALSE)</f>
        <v>1.5124</v>
      </c>
      <c r="F583" s="10">
        <f>VLOOKUP(B583,home!$B$2:$E$405,3,FALSE)</f>
        <v>0.4546</v>
      </c>
      <c r="G583" s="10">
        <f>VLOOKUP(C583,away!$B$2:$E$405,4,FALSE)</f>
        <v>1.0579000000000001</v>
      </c>
      <c r="H583" s="10">
        <f>VLOOKUP(A583,away!$A$2:$E$405,3,FALSE)</f>
        <v>1.1446000000000001</v>
      </c>
      <c r="I583" s="10">
        <f>VLOOKUP(C583,away!$B$2:$E$405,3,FALSE)</f>
        <v>0.99019999999999997</v>
      </c>
      <c r="J583" s="10">
        <f>VLOOKUP(B583,home!$B$2:$E$405,4,FALSE)</f>
        <v>0.65529999999999999</v>
      </c>
      <c r="K583" s="12">
        <f t="shared" si="838"/>
        <v>0.7273454346160001</v>
      </c>
      <c r="L583" s="12">
        <f t="shared" si="839"/>
        <v>0.742705827476</v>
      </c>
      <c r="M583" s="13">
        <f t="shared" si="840"/>
        <v>0.22991369902744319</v>
      </c>
      <c r="N583" s="13">
        <f t="shared" si="841"/>
        <v>0.16722667934328792</v>
      </c>
      <c r="O583" s="13">
        <f t="shared" si="842"/>
        <v>0.17075824408424523</v>
      </c>
      <c r="P583" s="13">
        <f t="shared" si="843"/>
        <v>0.12420022925772038</v>
      </c>
      <c r="Q583" s="13">
        <f t="shared" si="844"/>
        <v>6.0815780883167116E-2</v>
      </c>
      <c r="R583" s="13">
        <f t="shared" si="845"/>
        <v>6.3411571485469054E-2</v>
      </c>
      <c r="S583" s="13">
        <f t="shared" si="846"/>
        <v>1.6773355625309037E-2</v>
      </c>
      <c r="T583" s="13">
        <f t="shared" si="847"/>
        <v>4.5168234864431736E-2</v>
      </c>
      <c r="U583" s="13">
        <f t="shared" si="848"/>
        <v>4.6122117021782046E-2</v>
      </c>
      <c r="V583" s="13">
        <f t="shared" si="849"/>
        <v>1.0067809611930341E-3</v>
      </c>
      <c r="W583" s="13">
        <f t="shared" si="850"/>
        <v>1.4744693525992872E-2</v>
      </c>
      <c r="X583" s="13">
        <f t="shared" si="851"/>
        <v>1.0950969806102558E-2</v>
      </c>
      <c r="Y583" s="13">
        <f t="shared" si="852"/>
        <v>4.0666745457530445E-3</v>
      </c>
      <c r="Z583" s="13">
        <f t="shared" si="853"/>
        <v>1.5698714557222944E-2</v>
      </c>
      <c r="AA583" s="13">
        <f t="shared" si="854"/>
        <v>1.1418388362535852E-2</v>
      </c>
      <c r="AB583" s="13">
        <f t="shared" si="855"/>
        <v>4.1525563230814582E-3</v>
      </c>
      <c r="AC583" s="13">
        <f t="shared" si="856"/>
        <v>3.3991674572193881E-5</v>
      </c>
      <c r="AD583" s="13">
        <f t="shared" si="857"/>
        <v>2.681121380235752E-3</v>
      </c>
      <c r="AE583" s="13">
        <f t="shared" si="858"/>
        <v>1.9912844732715893E-3</v>
      </c>
      <c r="AF583" s="13">
        <f t="shared" si="859"/>
        <v>7.3946929123064309E-4</v>
      </c>
      <c r="AG583" s="13">
        <f t="shared" si="860"/>
        <v>1.8306938394551541E-4</v>
      </c>
      <c r="AH583" s="13">
        <f t="shared" si="861"/>
        <v>2.9148816963829472E-3</v>
      </c>
      <c r="AI583" s="13">
        <f t="shared" si="862"/>
        <v>2.1201258943098788E-3</v>
      </c>
      <c r="AJ583" s="13">
        <f t="shared" si="863"/>
        <v>7.7103194501872726E-4</v>
      </c>
      <c r="AK583" s="13">
        <f t="shared" si="864"/>
        <v>1.8693552171748871E-4</v>
      </c>
      <c r="AL583" s="13">
        <f t="shared" si="865"/>
        <v>7.3449712523939414E-7</v>
      </c>
      <c r="AM583" s="13">
        <f t="shared" si="866"/>
        <v>3.9002027911316475E-4</v>
      </c>
      <c r="AN583" s="13">
        <f t="shared" si="867"/>
        <v>2.896703341311635E-4</v>
      </c>
      <c r="AO583" s="13">
        <f t="shared" si="868"/>
        <v>1.0756992260306758E-4</v>
      </c>
      <c r="AP583" s="13">
        <f t="shared" si="869"/>
        <v>2.663093612614687E-5</v>
      </c>
      <c r="AQ583" s="13">
        <f t="shared" si="870"/>
        <v>4.9447378630076014E-6</v>
      </c>
      <c r="AR583" s="13">
        <f t="shared" si="871"/>
        <v>4.3297992446134895E-4</v>
      </c>
      <c r="AS583" s="13">
        <f t="shared" si="872"/>
        <v>3.1492597133734278E-4</v>
      </c>
      <c r="AT583" s="13">
        <f t="shared" si="873"/>
        <v>1.1452998374711277E-4</v>
      </c>
      <c r="AU583" s="13">
        <f t="shared" si="874"/>
        <v>2.7767620268369057E-5</v>
      </c>
      <c r="AV583" s="13">
        <f t="shared" si="875"/>
        <v>5.0491629580872355E-6</v>
      </c>
      <c r="AW583" s="13">
        <f t="shared" si="876"/>
        <v>1.1021612762836954E-8</v>
      </c>
      <c r="AX583" s="13">
        <f t="shared" si="877"/>
        <v>4.7279911570103051E-5</v>
      </c>
      <c r="AY583" s="13">
        <f t="shared" si="878"/>
        <v>3.5115065845665493E-5</v>
      </c>
      <c r="AZ583" s="13">
        <f t="shared" si="879"/>
        <v>1.3040082017889605E-5</v>
      </c>
      <c r="BA583" s="13">
        <f t="shared" si="880"/>
        <v>3.2283149684838703E-6</v>
      </c>
      <c r="BB583" s="13">
        <f t="shared" si="881"/>
        <v>5.9942208500524218E-7</v>
      </c>
      <c r="BC583" s="13">
        <f t="shared" si="882"/>
        <v>8.903885513024157E-8</v>
      </c>
      <c r="BD583" s="13">
        <f t="shared" si="883"/>
        <v>5.3596118846260341E-5</v>
      </c>
      <c r="BE583" s="13">
        <f t="shared" si="884"/>
        <v>3.8982892355964018E-5</v>
      </c>
      <c r="BF583" s="13">
        <f t="shared" si="885"/>
        <v>1.4177014391618698E-5</v>
      </c>
      <c r="BG583" s="13">
        <f t="shared" si="886"/>
        <v>3.4371955647430638E-6</v>
      </c>
      <c r="BH583" s="13">
        <f t="shared" si="887"/>
        <v>6.2500712547455779E-7</v>
      </c>
      <c r="BI583" s="13">
        <f t="shared" si="888"/>
        <v>9.0919215863277869E-8</v>
      </c>
      <c r="BJ583" s="14">
        <f t="shared" si="889"/>
        <v>0.30948616554259761</v>
      </c>
      <c r="BK583" s="14">
        <f t="shared" si="890"/>
        <v>0.37196390610920876</v>
      </c>
      <c r="BL583" s="14">
        <f t="shared" si="891"/>
        <v>0.30286201414481484</v>
      </c>
      <c r="BM583" s="14">
        <f t="shared" si="892"/>
        <v>0.18364949222827837</v>
      </c>
      <c r="BN583" s="14">
        <f t="shared" si="893"/>
        <v>0.81632620408133283</v>
      </c>
    </row>
    <row r="584" spans="1:66" x14ac:dyDescent="0.25">
      <c r="A584" t="s">
        <v>349</v>
      </c>
      <c r="B584" t="s">
        <v>274</v>
      </c>
      <c r="C584" t="s">
        <v>279</v>
      </c>
      <c r="D584" s="11">
        <v>44430</v>
      </c>
      <c r="E584" s="10">
        <f>VLOOKUP(A584,home!$A$2:$E$405,3,FALSE)</f>
        <v>1.5124</v>
      </c>
      <c r="F584" s="10">
        <f>VLOOKUP(B584,home!$B$2:$E$405,3,FALSE)</f>
        <v>1.2783</v>
      </c>
      <c r="G584" s="10">
        <f>VLOOKUP(C584,away!$B$2:$E$405,4,FALSE)</f>
        <v>1.1020000000000001</v>
      </c>
      <c r="H584" s="10">
        <f>VLOOKUP(A584,away!$A$2:$E$405,3,FALSE)</f>
        <v>1.1446000000000001</v>
      </c>
      <c r="I584" s="10">
        <f>VLOOKUP(C584,away!$B$2:$E$405,3,FALSE)</f>
        <v>0.99019999999999997</v>
      </c>
      <c r="J584" s="10">
        <f>VLOOKUP(B584,home!$B$2:$E$405,4,FALSE)</f>
        <v>0.46600000000000003</v>
      </c>
      <c r="K584" s="12">
        <f t="shared" si="838"/>
        <v>2.1304976138400002</v>
      </c>
      <c r="L584" s="12">
        <f t="shared" si="839"/>
        <v>0.52815644072000001</v>
      </c>
      <c r="M584" s="13">
        <f t="shared" si="840"/>
        <v>7.0042431621203244E-2</v>
      </c>
      <c r="N584" s="13">
        <f t="shared" si="841"/>
        <v>0.14922523343652488</v>
      </c>
      <c r="O584" s="13">
        <f t="shared" si="842"/>
        <v>3.6993361384428679E-2</v>
      </c>
      <c r="P584" s="13">
        <f t="shared" si="843"/>
        <v>7.8814268157446118E-2</v>
      </c>
      <c r="Q584" s="13">
        <f t="shared" si="844"/>
        <v>0.15896200188061668</v>
      </c>
      <c r="R584" s="13">
        <f t="shared" si="845"/>
        <v>9.769141039534272E-3</v>
      </c>
      <c r="S584" s="13">
        <f t="shared" si="846"/>
        <v>2.2171163683991177E-2</v>
      </c>
      <c r="T584" s="13">
        <f t="shared" si="847"/>
        <v>8.3956805122992445E-2</v>
      </c>
      <c r="U584" s="13">
        <f t="shared" si="848"/>
        <v>2.0813131673994185E-2</v>
      </c>
      <c r="V584" s="13">
        <f t="shared" si="849"/>
        <v>2.771976928059923E-3</v>
      </c>
      <c r="W584" s="13">
        <f t="shared" si="850"/>
        <v>0.11288938856596115</v>
      </c>
      <c r="X584" s="13">
        <f t="shared" si="851"/>
        <v>5.9623257660055107E-2</v>
      </c>
      <c r="Y584" s="13">
        <f t="shared" si="852"/>
        <v>1.5745203774933089E-2</v>
      </c>
      <c r="Z584" s="13">
        <f t="shared" si="853"/>
        <v>1.719878253444034E-3</v>
      </c>
      <c r="AA584" s="13">
        <f t="shared" si="854"/>
        <v>3.6641965150578217E-3</v>
      </c>
      <c r="AB584" s="13">
        <f t="shared" si="855"/>
        <v>3.9032809659857674E-3</v>
      </c>
      <c r="AC584" s="13">
        <f t="shared" si="856"/>
        <v>1.9494552077007777E-4</v>
      </c>
      <c r="AD584" s="13">
        <f t="shared" si="857"/>
        <v>6.0127643241909202E-2</v>
      </c>
      <c r="AE584" s="13">
        <f t="shared" si="858"/>
        <v>3.175680204352873E-2</v>
      </c>
      <c r="AF584" s="13">
        <f t="shared" si="859"/>
        <v>8.3862797679798776E-3</v>
      </c>
      <c r="AG584" s="13">
        <f t="shared" si="860"/>
        <v>1.4764225577127998E-3</v>
      </c>
      <c r="AH584" s="13">
        <f t="shared" si="861"/>
        <v>2.2709119420268276E-4</v>
      </c>
      <c r="AI584" s="13">
        <f t="shared" si="862"/>
        <v>4.8381724737289169E-4</v>
      </c>
      <c r="AJ584" s="13">
        <f t="shared" si="863"/>
        <v>5.1538574553129158E-4</v>
      </c>
      <c r="AK584" s="13">
        <f t="shared" si="864"/>
        <v>3.6600936702052209E-4</v>
      </c>
      <c r="AL584" s="13">
        <f t="shared" si="865"/>
        <v>8.7743890064574795E-6</v>
      </c>
      <c r="AM584" s="13">
        <f t="shared" si="866"/>
        <v>2.5620360090542058E-2</v>
      </c>
      <c r="AN584" s="13">
        <f t="shared" si="867"/>
        <v>1.3531558195385431E-2</v>
      </c>
      <c r="AO584" s="13">
        <f t="shared" si="868"/>
        <v>3.5733898069351573E-3</v>
      </c>
      <c r="AP584" s="13">
        <f t="shared" si="869"/>
        <v>6.2910294724533359E-4</v>
      </c>
      <c r="AQ584" s="13">
        <f t="shared" si="870"/>
        <v>8.3066193365889321E-5</v>
      </c>
      <c r="AR584" s="13">
        <f t="shared" si="871"/>
        <v>2.3987935369788652E-5</v>
      </c>
      <c r="AS584" s="13">
        <f t="shared" si="872"/>
        <v>5.1106239066282871E-5</v>
      </c>
      <c r="AT584" s="13">
        <f t="shared" si="873"/>
        <v>5.4440860191526136E-5</v>
      </c>
      <c r="AU584" s="13">
        <f t="shared" si="874"/>
        <v>3.8662040911147832E-5</v>
      </c>
      <c r="AV584" s="13">
        <f t="shared" si="875"/>
        <v>2.0592346476846229E-5</v>
      </c>
      <c r="AW584" s="13">
        <f t="shared" si="876"/>
        <v>2.7425718638851726E-7</v>
      </c>
      <c r="AX584" s="13">
        <f t="shared" si="877"/>
        <v>9.0973526731035811E-3</v>
      </c>
      <c r="AY584" s="13">
        <f t="shared" si="878"/>
        <v>4.8048254078009644E-3</v>
      </c>
      <c r="AZ584" s="13">
        <f t="shared" si="879"/>
        <v>1.26884974283259E-3</v>
      </c>
      <c r="BA584" s="13">
        <f t="shared" si="880"/>
        <v>2.2338372132764934E-4</v>
      </c>
      <c r="BB584" s="13">
        <f t="shared" si="881"/>
        <v>2.9495387792799908E-5</v>
      </c>
      <c r="BC584" s="13">
        <f t="shared" si="882"/>
        <v>3.1156358068602682E-6</v>
      </c>
      <c r="BD584" s="13">
        <f t="shared" si="883"/>
        <v>2.111563760854827E-6</v>
      </c>
      <c r="BE584" s="13">
        <f t="shared" si="884"/>
        <v>4.4986815539722262E-6</v>
      </c>
      <c r="BF584" s="13">
        <f t="shared" si="885"/>
        <v>4.7922151580819273E-6</v>
      </c>
      <c r="BG584" s="13">
        <f t="shared" si="886"/>
        <v>3.403267653100475E-6</v>
      </c>
      <c r="BH584" s="13">
        <f t="shared" si="887"/>
        <v>1.8126634035473547E-6</v>
      </c>
      <c r="BI584" s="13">
        <f t="shared" si="888"/>
        <v>7.7237501119054609E-7</v>
      </c>
      <c r="BJ584" s="14">
        <f t="shared" si="889"/>
        <v>0.74101353785435231</v>
      </c>
      <c r="BK584" s="14">
        <f t="shared" si="890"/>
        <v>0.17880838570827795</v>
      </c>
      <c r="BL584" s="14">
        <f t="shared" si="891"/>
        <v>7.6941595321684472E-2</v>
      </c>
      <c r="BM584" s="14">
        <f t="shared" si="892"/>
        <v>0.48987240846739027</v>
      </c>
      <c r="BN584" s="14">
        <f t="shared" si="893"/>
        <v>0.50380643751975396</v>
      </c>
    </row>
    <row r="585" spans="1:66" x14ac:dyDescent="0.25">
      <c r="A585" t="s">
        <v>349</v>
      </c>
      <c r="B585" t="s">
        <v>286</v>
      </c>
      <c r="C585" t="s">
        <v>288</v>
      </c>
      <c r="D585" s="11">
        <v>44430</v>
      </c>
      <c r="E585" s="10">
        <f>VLOOKUP(A585,home!$A$2:$E$405,3,FALSE)</f>
        <v>1.5124</v>
      </c>
      <c r="F585" s="10">
        <f>VLOOKUP(B585,home!$B$2:$E$405,3,FALSE)</f>
        <v>0.57299999999999995</v>
      </c>
      <c r="G585" s="10">
        <f>VLOOKUP(C585,away!$B$2:$E$405,4,FALSE)</f>
        <v>1.4986999999999999</v>
      </c>
      <c r="H585" s="10">
        <f>VLOOKUP(A585,away!$A$2:$E$405,3,FALSE)</f>
        <v>1.1446000000000001</v>
      </c>
      <c r="I585" s="10">
        <f>VLOOKUP(C585,away!$B$2:$E$405,3,FALSE)</f>
        <v>1.0484</v>
      </c>
      <c r="J585" s="10">
        <f>VLOOKUP(B585,home!$B$2:$E$405,4,FALSE)</f>
        <v>1.3978999999999999</v>
      </c>
      <c r="K585" s="12">
        <f t="shared" si="838"/>
        <v>1.2987812132399998</v>
      </c>
      <c r="L585" s="12">
        <f t="shared" si="839"/>
        <v>1.6774780988559999</v>
      </c>
      <c r="M585" s="13">
        <f t="shared" si="840"/>
        <v>5.0983189813276784E-2</v>
      </c>
      <c r="N585" s="13">
        <f t="shared" si="841"/>
        <v>6.6216009120532826E-2</v>
      </c>
      <c r="O585" s="13">
        <f t="shared" si="842"/>
        <v>8.5523184321590104E-2</v>
      </c>
      <c r="P585" s="13">
        <f t="shared" si="843"/>
        <v>0.11107590509334292</v>
      </c>
      <c r="Q585" s="13">
        <f t="shared" si="844"/>
        <v>4.3000054330738266E-2</v>
      </c>
      <c r="R585" s="13">
        <f t="shared" si="845"/>
        <v>7.1731634321946139E-2</v>
      </c>
      <c r="S585" s="13">
        <f t="shared" si="846"/>
        <v>6.0499631042565581E-2</v>
      </c>
      <c r="T585" s="13">
        <f t="shared" si="847"/>
        <v>7.2131649389431521E-2</v>
      </c>
      <c r="U585" s="13">
        <f t="shared" si="848"/>
        <v>9.3163699052345214E-2</v>
      </c>
      <c r="V585" s="13">
        <f t="shared" si="849"/>
        <v>1.4645461900673335E-2</v>
      </c>
      <c r="W585" s="13">
        <f t="shared" si="850"/>
        <v>1.8615887577687382E-2</v>
      </c>
      <c r="X585" s="13">
        <f t="shared" si="851"/>
        <v>3.1227743702336046E-2</v>
      </c>
      <c r="Y585" s="13">
        <f t="shared" si="852"/>
        <v>2.6191928068678556E-2</v>
      </c>
      <c r="Z585" s="13">
        <f t="shared" si="853"/>
        <v>4.0109415190070663E-2</v>
      </c>
      <c r="AA585" s="13">
        <f t="shared" si="854"/>
        <v>5.209335492290685E-2</v>
      </c>
      <c r="AB585" s="13">
        <f t="shared" si="855"/>
        <v>3.3828935354257447E-2</v>
      </c>
      <c r="AC585" s="13">
        <f t="shared" si="856"/>
        <v>1.9942332243300166E-3</v>
      </c>
      <c r="AD585" s="13">
        <f t="shared" si="857"/>
        <v>6.0444912634220688E-3</v>
      </c>
      <c r="AE585" s="13">
        <f t="shared" si="858"/>
        <v>1.0139501713116951E-2</v>
      </c>
      <c r="AF585" s="13">
        <f t="shared" si="859"/>
        <v>8.5043960285332912E-3</v>
      </c>
      <c r="AG585" s="13">
        <f t="shared" si="860"/>
        <v>4.75531269395418E-3</v>
      </c>
      <c r="AH585" s="13">
        <f t="shared" si="861"/>
        <v>1.6820666384816434E-2</v>
      </c>
      <c r="AI585" s="13">
        <f t="shared" si="862"/>
        <v>2.184636549477717E-2</v>
      </c>
      <c r="AJ585" s="13">
        <f t="shared" si="863"/>
        <v>1.4186824541095584E-2</v>
      </c>
      <c r="AK585" s="13">
        <f t="shared" si="864"/>
        <v>6.1418603965023742E-3</v>
      </c>
      <c r="AL585" s="13">
        <f t="shared" si="865"/>
        <v>1.7379160556328069E-4</v>
      </c>
      <c r="AM585" s="13">
        <f t="shared" si="866"/>
        <v>1.5700943393051766E-3</v>
      </c>
      <c r="AN585" s="13">
        <f t="shared" si="867"/>
        <v>2.6337988673222142E-3</v>
      </c>
      <c r="AO585" s="13">
        <f t="shared" si="868"/>
        <v>2.2090699583623774E-3</v>
      </c>
      <c r="AP585" s="13">
        <f t="shared" si="869"/>
        <v>1.2352221579978746E-3</v>
      </c>
      <c r="AQ585" s="13">
        <f t="shared" si="870"/>
        <v>5.1801452931577027E-4</v>
      </c>
      <c r="AR585" s="13">
        <f t="shared" si="871"/>
        <v>5.6432598937385756E-3</v>
      </c>
      <c r="AS585" s="13">
        <f t="shared" si="872"/>
        <v>7.3293599314184195E-3</v>
      </c>
      <c r="AT585" s="13">
        <f t="shared" si="873"/>
        <v>4.7596174920001297E-3</v>
      </c>
      <c r="AU585" s="13">
        <f t="shared" si="874"/>
        <v>2.0605672602727505E-3</v>
      </c>
      <c r="AV585" s="13">
        <f t="shared" si="875"/>
        <v>6.6905651156491685E-4</v>
      </c>
      <c r="AW585" s="13">
        <f t="shared" si="876"/>
        <v>1.0517660579380688E-5</v>
      </c>
      <c r="AX585" s="13">
        <f t="shared" si="877"/>
        <v>3.3986817181733841E-4</v>
      </c>
      <c r="AY585" s="13">
        <f t="shared" si="878"/>
        <v>5.7012141472181303E-4</v>
      </c>
      <c r="AZ585" s="13">
        <f t="shared" si="879"/>
        <v>4.781830934423201E-4</v>
      </c>
      <c r="BA585" s="13">
        <f t="shared" si="880"/>
        <v>2.6738055549756803E-4</v>
      </c>
      <c r="BB585" s="13">
        <f t="shared" si="881"/>
        <v>1.1213125647678046E-4</v>
      </c>
      <c r="BC585" s="13">
        <f t="shared" si="882"/>
        <v>3.7619545387400816E-5</v>
      </c>
      <c r="BD585" s="13">
        <f t="shared" si="883"/>
        <v>1.57774081298315E-3</v>
      </c>
      <c r="BE585" s="13">
        <f t="shared" si="884"/>
        <v>2.0491401272645189E-3</v>
      </c>
      <c r="BF585" s="13">
        <f t="shared" si="885"/>
        <v>1.3306923502936902E-3</v>
      </c>
      <c r="BG585" s="13">
        <f t="shared" si="886"/>
        <v>5.7609274172120849E-4</v>
      </c>
      <c r="BH585" s="13">
        <f t="shared" si="887"/>
        <v>1.8705460750785739E-4</v>
      </c>
      <c r="BI585" s="13">
        <f t="shared" si="888"/>
        <v>4.8588602016237327E-5</v>
      </c>
      <c r="BJ585" s="14">
        <f t="shared" si="889"/>
        <v>0.29679847777807777</v>
      </c>
      <c r="BK585" s="14">
        <f t="shared" si="890"/>
        <v>0.23994233409447374</v>
      </c>
      <c r="BL585" s="14">
        <f t="shared" si="891"/>
        <v>0.42156769512101894</v>
      </c>
      <c r="BM585" s="14">
        <f t="shared" si="892"/>
        <v>0.56932834142807121</v>
      </c>
      <c r="BN585" s="14">
        <f t="shared" si="893"/>
        <v>0.42852997700142703</v>
      </c>
    </row>
    <row r="586" spans="1:66" x14ac:dyDescent="0.25">
      <c r="A586" t="s">
        <v>357</v>
      </c>
      <c r="B586" t="s">
        <v>330</v>
      </c>
      <c r="C586" t="s">
        <v>335</v>
      </c>
      <c r="D586" s="11">
        <v>44430</v>
      </c>
      <c r="E586" s="10">
        <f>VLOOKUP(A586,home!$A$2:$E$405,3,FALSE)</f>
        <v>1.72</v>
      </c>
      <c r="F586" s="10">
        <f>VLOOKUP(B586,home!$B$2:$E$405,3,FALSE)</f>
        <v>0.63949999999999996</v>
      </c>
      <c r="G586" s="10">
        <f>VLOOKUP(C586,away!$B$2:$E$405,4,FALSE)</f>
        <v>0.58140000000000003</v>
      </c>
      <c r="H586" s="10">
        <f>VLOOKUP(A586,away!$A$2:$E$405,3,FALSE)</f>
        <v>1.58</v>
      </c>
      <c r="I586" s="10">
        <f>VLOOKUP(C586,away!$B$2:$E$405,3,FALSE)</f>
        <v>1.2658</v>
      </c>
      <c r="J586" s="10">
        <f>VLOOKUP(B586,home!$B$2:$E$405,4,FALSE)</f>
        <v>1.6456</v>
      </c>
      <c r="K586" s="12">
        <f t="shared" si="838"/>
        <v>0.63950511599999993</v>
      </c>
      <c r="L586" s="12">
        <f t="shared" si="839"/>
        <v>3.2911407584000001</v>
      </c>
      <c r="M586" s="13">
        <f t="shared" si="840"/>
        <v>1.9630989304175075E-2</v>
      </c>
      <c r="N586" s="13">
        <f t="shared" si="841"/>
        <v>1.2554118092161242E-2</v>
      </c>
      <c r="O586" s="13">
        <f t="shared" si="842"/>
        <v>6.4608349026685039E-2</v>
      </c>
      <c r="P586" s="13">
        <f t="shared" si="843"/>
        <v>4.1317369738878701E-2</v>
      </c>
      <c r="Q586" s="13">
        <f t="shared" si="844"/>
        <v>4.0142113734026354E-3</v>
      </c>
      <c r="R586" s="13">
        <f t="shared" si="845"/>
        <v>0.10631758540732808</v>
      </c>
      <c r="S586" s="13">
        <f t="shared" si="846"/>
        <v>2.1740180992510426E-2</v>
      </c>
      <c r="T586" s="13">
        <f t="shared" si="847"/>
        <v>1.3211334663838255E-2</v>
      </c>
      <c r="U586" s="13">
        <f t="shared" si="848"/>
        <v>6.7990639788753249E-2</v>
      </c>
      <c r="V586" s="13">
        <f t="shared" si="849"/>
        <v>5.0840653708825291E-3</v>
      </c>
      <c r="W586" s="13">
        <f t="shared" si="850"/>
        <v>8.5570290333212391E-4</v>
      </c>
      <c r="X586" s="13">
        <f t="shared" si="851"/>
        <v>2.816238702237568E-3</v>
      </c>
      <c r="Y586" s="13">
        <f t="shared" si="852"/>
        <v>4.6343189891587915E-3</v>
      </c>
      <c r="Z586" s="13">
        <f t="shared" si="853"/>
        <v>0.11663537955624351</v>
      </c>
      <c r="AA586" s="13">
        <f t="shared" si="854"/>
        <v>7.4588921932819532E-2</v>
      </c>
      <c r="AB586" s="13">
        <f t="shared" si="855"/>
        <v>2.3849998586481343E-2</v>
      </c>
      <c r="AC586" s="13">
        <f t="shared" si="856"/>
        <v>6.6877745388482476E-4</v>
      </c>
      <c r="AD586" s="13">
        <f t="shared" si="857"/>
        <v>1.3680659611423664E-4</v>
      </c>
      <c r="AE586" s="13">
        <f t="shared" si="858"/>
        <v>4.5024976448953126E-4</v>
      </c>
      <c r="AF586" s="13">
        <f t="shared" si="859"/>
        <v>7.4091767568574879E-4</v>
      </c>
      <c r="AG586" s="13">
        <f t="shared" si="860"/>
        <v>8.1282145368945355E-4</v>
      </c>
      <c r="AH586" s="13">
        <f t="shared" si="861"/>
        <v>9.5965862882251798E-2</v>
      </c>
      <c r="AI586" s="13">
        <f t="shared" si="862"/>
        <v>6.1370660274554525E-2</v>
      </c>
      <c r="AJ586" s="13">
        <f t="shared" si="863"/>
        <v>1.9623425608937789E-2</v>
      </c>
      <c r="AK586" s="13">
        <f t="shared" si="864"/>
        <v>4.1830936901203772E-3</v>
      </c>
      <c r="AL586" s="13">
        <f t="shared" si="865"/>
        <v>5.6303072467791465E-5</v>
      </c>
      <c r="AM586" s="13">
        <f t="shared" si="866"/>
        <v>1.7497703623520016E-5</v>
      </c>
      <c r="AN586" s="13">
        <f t="shared" si="867"/>
        <v>5.7587405573770087E-5</v>
      </c>
      <c r="AO586" s="13">
        <f t="shared" si="868"/>
        <v>9.4764128827173053E-5</v>
      </c>
      <c r="AP586" s="13">
        <f t="shared" si="869"/>
        <v>1.0396069560579256E-4</v>
      </c>
      <c r="AQ586" s="13">
        <f t="shared" si="870"/>
        <v>8.5537320644959929E-5</v>
      </c>
      <c r="AR586" s="13">
        <f t="shared" si="871"/>
        <v>6.31674325493609E-2</v>
      </c>
      <c r="AS586" s="13">
        <f t="shared" si="872"/>
        <v>4.0395896279901214E-2</v>
      </c>
      <c r="AT586" s="13">
        <f t="shared" si="873"/>
        <v>1.2916691168201095E-2</v>
      </c>
      <c r="AU586" s="13">
        <f t="shared" si="874"/>
        <v>2.7534300279522055E-3</v>
      </c>
      <c r="AV586" s="13">
        <f t="shared" si="875"/>
        <v>4.4020814735586453E-4</v>
      </c>
      <c r="AW586" s="13">
        <f t="shared" si="876"/>
        <v>3.2916986880928179E-6</v>
      </c>
      <c r="AX586" s="13">
        <f t="shared" si="877"/>
        <v>1.8649784975821303E-6</v>
      </c>
      <c r="AY586" s="13">
        <f t="shared" si="878"/>
        <v>6.1379067469321443E-6</v>
      </c>
      <c r="AZ586" s="13">
        <f t="shared" si="879"/>
        <v>1.010035753304337E-5</v>
      </c>
      <c r="BA586" s="13">
        <f t="shared" si="880"/>
        <v>1.1080566117137169E-5</v>
      </c>
      <c r="BB586" s="13">
        <f t="shared" si="881"/>
        <v>9.1169256935640441E-6</v>
      </c>
      <c r="BC586" s="13">
        <f t="shared" si="882"/>
        <v>6.0010171482785609E-6</v>
      </c>
      <c r="BD586" s="13">
        <f t="shared" si="883"/>
        <v>3.464881864444741E-2</v>
      </c>
      <c r="BE586" s="13">
        <f t="shared" si="884"/>
        <v>2.2158096786480303E-2</v>
      </c>
      <c r="BF586" s="13">
        <f t="shared" si="885"/>
        <v>7.0851081278886559E-3</v>
      </c>
      <c r="BG586" s="13">
        <f t="shared" si="886"/>
        <v>1.5103209650659925E-3</v>
      </c>
      <c r="BH586" s="13">
        <f t="shared" si="887"/>
        <v>2.4146449599043982E-4</v>
      </c>
      <c r="BI586" s="13">
        <f t="shared" si="888"/>
        <v>3.0883556103649562E-5</v>
      </c>
      <c r="BJ586" s="14">
        <f t="shared" si="889"/>
        <v>4.0630369220121337E-2</v>
      </c>
      <c r="BK586" s="14">
        <f t="shared" si="890"/>
        <v>8.8503823839546275E-2</v>
      </c>
      <c r="BL586" s="14">
        <f t="shared" si="891"/>
        <v>0.70384688794667949</v>
      </c>
      <c r="BM586" s="14">
        <f t="shared" si="892"/>
        <v>0.70117099141190109</v>
      </c>
      <c r="BN586" s="14">
        <f t="shared" si="893"/>
        <v>0.24844262294263078</v>
      </c>
    </row>
    <row r="587" spans="1:66" x14ac:dyDescent="0.25">
      <c r="A587" t="s">
        <v>357</v>
      </c>
      <c r="B587" t="s">
        <v>337</v>
      </c>
      <c r="C587" t="s">
        <v>328</v>
      </c>
      <c r="D587" s="11">
        <v>44430</v>
      </c>
      <c r="E587" s="10">
        <f>VLOOKUP(A587,home!$A$2:$E$405,3,FALSE)</f>
        <v>1.72</v>
      </c>
      <c r="F587" s="10">
        <f>VLOOKUP(B587,home!$B$2:$E$405,3,FALSE)</f>
        <v>1.0465</v>
      </c>
      <c r="G587" s="10">
        <f>VLOOKUP(C587,away!$B$2:$E$405,4,FALSE)</f>
        <v>1.1628000000000001</v>
      </c>
      <c r="H587" s="10">
        <f>VLOOKUP(A587,away!$A$2:$E$405,3,FALSE)</f>
        <v>1.58</v>
      </c>
      <c r="I587" s="10">
        <f>VLOOKUP(C587,away!$B$2:$E$405,3,FALSE)</f>
        <v>0.63290000000000002</v>
      </c>
      <c r="J587" s="10">
        <f>VLOOKUP(B587,home!$B$2:$E$405,4,FALSE)</f>
        <v>1.2024999999999999</v>
      </c>
      <c r="K587" s="12">
        <f t="shared" si="838"/>
        <v>2.0930167439999998</v>
      </c>
      <c r="L587" s="12">
        <f t="shared" si="839"/>
        <v>1.202478355</v>
      </c>
      <c r="M587" s="13">
        <f t="shared" si="840"/>
        <v>3.7049697237530585E-2</v>
      </c>
      <c r="N587" s="13">
        <f t="shared" si="841"/>
        <v>7.7545636678282043E-2</v>
      </c>
      <c r="O587" s="13">
        <f t="shared" si="842"/>
        <v>4.4551458987433817E-2</v>
      </c>
      <c r="P587" s="13">
        <f t="shared" si="843"/>
        <v>9.3246949630328257E-2</v>
      </c>
      <c r="Q587" s="13">
        <f t="shared" si="844"/>
        <v>8.1152157995892441E-2</v>
      </c>
      <c r="R587" s="13">
        <f t="shared" si="845"/>
        <v>2.6786082558029691E-2</v>
      </c>
      <c r="S587" s="13">
        <f t="shared" si="846"/>
        <v>5.8671151613036168E-2</v>
      </c>
      <c r="T587" s="13">
        <f t="shared" si="847"/>
        <v>9.7583713451600829E-2</v>
      </c>
      <c r="U587" s="13">
        <f t="shared" si="848"/>
        <v>5.6063719300122487E-2</v>
      </c>
      <c r="V587" s="13">
        <f t="shared" si="849"/>
        <v>1.6407109390693456E-2</v>
      </c>
      <c r="W587" s="13">
        <f t="shared" si="850"/>
        <v>5.6617608499045444E-2</v>
      </c>
      <c r="X587" s="13">
        <f t="shared" si="851"/>
        <v>6.8081448731966185E-2</v>
      </c>
      <c r="Y587" s="13">
        <f t="shared" si="852"/>
        <v>4.0933234238615765E-2</v>
      </c>
      <c r="Z587" s="13">
        <f t="shared" si="853"/>
        <v>1.0736561497091247E-2</v>
      </c>
      <c r="AA587" s="13">
        <f t="shared" si="854"/>
        <v>2.2471802986397685E-2</v>
      </c>
      <c r="AB587" s="13">
        <f t="shared" si="855"/>
        <v>2.3516929959199781E-2</v>
      </c>
      <c r="AC587" s="13">
        <f t="shared" si="856"/>
        <v>2.5808458250090424E-3</v>
      </c>
      <c r="AD587" s="13">
        <f t="shared" si="857"/>
        <v>2.9625400648434701E-2</v>
      </c>
      <c r="AE587" s="13">
        <f t="shared" si="858"/>
        <v>3.5623903037945694E-2</v>
      </c>
      <c r="AF587" s="13">
        <f t="shared" si="859"/>
        <v>2.1418486161874219E-2</v>
      </c>
      <c r="AG587" s="13">
        <f t="shared" si="860"/>
        <v>8.5850886688402586E-3</v>
      </c>
      <c r="AH587" s="13">
        <f t="shared" si="861"/>
        <v>3.2276207018446532E-3</v>
      </c>
      <c r="AI587" s="13">
        <f t="shared" si="862"/>
        <v>6.7554641722418901E-3</v>
      </c>
      <c r="AJ587" s="13">
        <f t="shared" si="863"/>
        <v>7.0696498129971894E-3</v>
      </c>
      <c r="AK587" s="13">
        <f t="shared" si="864"/>
        <v>4.9322984776065271E-3</v>
      </c>
      <c r="AL587" s="13">
        <f t="shared" si="865"/>
        <v>2.5981966773480869E-4</v>
      </c>
      <c r="AM587" s="13">
        <f t="shared" si="866"/>
        <v>1.2401291920976467E-2</v>
      </c>
      <c r="AN587" s="13">
        <f t="shared" si="867"/>
        <v>1.491228510901057E-2</v>
      </c>
      <c r="AO587" s="13">
        <f t="shared" si="868"/>
        <v>8.9658500335870125E-3</v>
      </c>
      <c r="AP587" s="13">
        <f t="shared" si="869"/>
        <v>3.5937468665214693E-3</v>
      </c>
      <c r="AQ587" s="13">
        <f t="shared" si="870"/>
        <v>1.0803507050852847E-3</v>
      </c>
      <c r="AR587" s="13">
        <f t="shared" si="871"/>
        <v>7.7622880642362092E-4</v>
      </c>
      <c r="AS587" s="13">
        <f t="shared" si="872"/>
        <v>1.6246598890197732E-3</v>
      </c>
      <c r="AT587" s="13">
        <f t="shared" si="873"/>
        <v>1.7002201755117836E-3</v>
      </c>
      <c r="AU587" s="13">
        <f t="shared" si="874"/>
        <v>1.1861964319442603E-3</v>
      </c>
      <c r="AV587" s="13">
        <f t="shared" si="875"/>
        <v>6.2068224843309832E-4</v>
      </c>
      <c r="AW587" s="13">
        <f t="shared" si="876"/>
        <v>1.8164334571504525E-5</v>
      </c>
      <c r="AX587" s="13">
        <f t="shared" si="877"/>
        <v>4.3260186063059395E-3</v>
      </c>
      <c r="AY587" s="13">
        <f t="shared" si="878"/>
        <v>5.2019437374101586E-3</v>
      </c>
      <c r="AZ587" s="13">
        <f t="shared" si="879"/>
        <v>3.12761237408176E-3</v>
      </c>
      <c r="BA587" s="13">
        <f t="shared" si="880"/>
        <v>1.2536287275544933E-3</v>
      </c>
      <c r="BB587" s="13">
        <f t="shared" si="881"/>
        <v>3.7686535252261737E-4</v>
      </c>
      <c r="BC587" s="13">
        <f t="shared" si="882"/>
        <v>9.0634485831578418E-5</v>
      </c>
      <c r="BD587" s="13">
        <f t="shared" si="883"/>
        <v>1.5556638970864808E-4</v>
      </c>
      <c r="BE587" s="13">
        <f t="shared" si="884"/>
        <v>3.2560305846382964E-4</v>
      </c>
      <c r="BF587" s="13">
        <f t="shared" si="885"/>
        <v>3.4074632663120321E-4</v>
      </c>
      <c r="BG587" s="13">
        <f t="shared" si="886"/>
        <v>2.3772925569853377E-4</v>
      </c>
      <c r="BH587" s="13">
        <f t="shared" si="887"/>
        <v>1.2439282817892214E-4</v>
      </c>
      <c r="BI587" s="13">
        <f t="shared" si="888"/>
        <v>5.2071254442399852E-5</v>
      </c>
      <c r="BJ587" s="14">
        <f t="shared" si="889"/>
        <v>0.57249690603138492</v>
      </c>
      <c r="BK587" s="14">
        <f t="shared" si="890"/>
        <v>0.21341751710174245</v>
      </c>
      <c r="BL587" s="14">
        <f t="shared" si="891"/>
        <v>0.20251912362032978</v>
      </c>
      <c r="BM587" s="14">
        <f t="shared" si="892"/>
        <v>0.63365434576021284</v>
      </c>
      <c r="BN587" s="14">
        <f t="shared" si="893"/>
        <v>0.36033198308749681</v>
      </c>
    </row>
    <row r="588" spans="1:66" x14ac:dyDescent="0.25">
      <c r="A588" t="s">
        <v>290</v>
      </c>
      <c r="B588" t="s">
        <v>297</v>
      </c>
      <c r="C588" t="s">
        <v>291</v>
      </c>
      <c r="D588" s="11">
        <v>44430</v>
      </c>
      <c r="E588" s="10">
        <f>VLOOKUP(A588,home!$A$2:$E$405,3,FALSE)</f>
        <v>1.6292</v>
      </c>
      <c r="F588" s="10">
        <f>VLOOKUP(B588,home!$B$2:$E$405,3,FALSE)</f>
        <v>1.1554</v>
      </c>
      <c r="G588" s="10">
        <f>VLOOKUP(C588,away!$B$2:$E$405,4,FALSE)</f>
        <v>0.85250000000000004</v>
      </c>
      <c r="H588" s="10">
        <f>VLOOKUP(A588,away!$A$2:$E$405,3,FALSE)</f>
        <v>1.1462000000000001</v>
      </c>
      <c r="I588" s="10">
        <f>VLOOKUP(C588,away!$B$2:$E$405,3,FALSE)</f>
        <v>0.96940000000000004</v>
      </c>
      <c r="J588" s="10">
        <f>VLOOKUP(B588,home!$B$2:$E$405,4,FALSE)</f>
        <v>0.87239999999999995</v>
      </c>
      <c r="K588" s="12">
        <f t="shared" si="838"/>
        <v>1.6047269722000002</v>
      </c>
      <c r="L588" s="12">
        <f t="shared" si="839"/>
        <v>0.96934656667200003</v>
      </c>
      <c r="M588" s="13">
        <f t="shared" si="840"/>
        <v>7.6224409047841016E-2</v>
      </c>
      <c r="N588" s="13">
        <f t="shared" si="841"/>
        <v>0.12231936513907619</v>
      </c>
      <c r="O588" s="13">
        <f t="shared" si="842"/>
        <v>7.3887869207126811E-2</v>
      </c>
      <c r="P588" s="13">
        <f t="shared" si="843"/>
        <v>0.11856985663506224</v>
      </c>
      <c r="Q588" s="13">
        <f t="shared" si="844"/>
        <v>9.8144592230528016E-2</v>
      </c>
      <c r="R588" s="13">
        <f t="shared" si="845"/>
        <v>3.5811476167319084E-2</v>
      </c>
      <c r="S588" s="13">
        <f t="shared" si="846"/>
        <v>4.6109937348400534E-2</v>
      </c>
      <c r="T588" s="13">
        <f t="shared" si="847"/>
        <v>9.5136123516085774E-2</v>
      </c>
      <c r="U588" s="13">
        <f t="shared" si="848"/>
        <v>5.7467641719994418E-2</v>
      </c>
      <c r="V588" s="13">
        <f t="shared" si="849"/>
        <v>7.9695215878509522E-3</v>
      </c>
      <c r="W588" s="13">
        <f t="shared" si="850"/>
        <v>5.2498424775966279E-2</v>
      </c>
      <c r="X588" s="13">
        <f t="shared" si="851"/>
        <v>5.0889167812271173E-2</v>
      </c>
      <c r="Y588" s="13">
        <f t="shared" si="852"/>
        <v>2.4664620049810158E-2</v>
      </c>
      <c r="Z588" s="13">
        <f t="shared" si="853"/>
        <v>1.1571243823415638E-2</v>
      </c>
      <c r="AA588" s="13">
        <f t="shared" si="854"/>
        <v>1.8568687065337729E-2</v>
      </c>
      <c r="AB588" s="13">
        <f t="shared" si="855"/>
        <v>1.4898836486044363E-2</v>
      </c>
      <c r="AC588" s="13">
        <f t="shared" si="856"/>
        <v>7.7480514765982159E-4</v>
      </c>
      <c r="AD588" s="13">
        <f t="shared" si="857"/>
        <v>2.1061409559001477E-2</v>
      </c>
      <c r="AE588" s="13">
        <f t="shared" si="858"/>
        <v>2.0415805045290922E-2</v>
      </c>
      <c r="AF588" s="13">
        <f t="shared" si="859"/>
        <v>9.8949952632488257E-3</v>
      </c>
      <c r="AG588" s="13">
        <f t="shared" si="860"/>
        <v>3.1972265618886511E-3</v>
      </c>
      <c r="AH588" s="13">
        <f t="shared" si="861"/>
        <v>2.8041363680881334E-3</v>
      </c>
      <c r="AI588" s="13">
        <f t="shared" si="862"/>
        <v>4.4998732635979748E-3</v>
      </c>
      <c r="AJ588" s="13">
        <f t="shared" si="863"/>
        <v>3.6105339987886564E-3</v>
      </c>
      <c r="AK588" s="13">
        <f t="shared" si="864"/>
        <v>1.9313070973004261E-3</v>
      </c>
      <c r="AL588" s="13">
        <f t="shared" si="865"/>
        <v>4.82095100116675E-5</v>
      </c>
      <c r="AM588" s="13">
        <f t="shared" si="866"/>
        <v>6.7595623983761127E-3</v>
      </c>
      <c r="AN588" s="13">
        <f t="shared" si="867"/>
        <v>6.5523586030710344E-3</v>
      </c>
      <c r="AO588" s="13">
        <f t="shared" si="868"/>
        <v>3.1757531577453245E-3</v>
      </c>
      <c r="AP588" s="13">
        <f t="shared" si="869"/>
        <v>1.0261351400193978E-3</v>
      </c>
      <c r="AQ588" s="13">
        <f t="shared" si="870"/>
        <v>2.4867014372982377E-4</v>
      </c>
      <c r="AR588" s="13">
        <f t="shared" si="871"/>
        <v>5.4363599217726493E-4</v>
      </c>
      <c r="AS588" s="13">
        <f t="shared" si="872"/>
        <v>8.7238733970556529E-4</v>
      </c>
      <c r="AT588" s="13">
        <f t="shared" si="873"/>
        <v>6.9997174711566238E-4</v>
      </c>
      <c r="AU588" s="13">
        <f t="shared" si="874"/>
        <v>3.7442118079148698E-4</v>
      </c>
      <c r="AV588" s="13">
        <f t="shared" si="875"/>
        <v>1.5021094194476805E-4</v>
      </c>
      <c r="AW588" s="13">
        <f t="shared" si="876"/>
        <v>2.0831015659091328E-6</v>
      </c>
      <c r="AX588" s="13">
        <f t="shared" si="877"/>
        <v>1.8078753501571787E-3</v>
      </c>
      <c r="AY588" s="13">
        <f t="shared" si="878"/>
        <v>1.7524577636458009E-3</v>
      </c>
      <c r="AZ588" s="13">
        <f t="shared" si="879"/>
        <v>8.4936945821387417E-4</v>
      </c>
      <c r="BA588" s="13">
        <f t="shared" si="880"/>
        <v>2.7444445605189193E-4</v>
      </c>
      <c r="BB588" s="13">
        <f t="shared" si="881"/>
        <v>6.6507947804016497E-5</v>
      </c>
      <c r="BC588" s="13">
        <f t="shared" si="882"/>
        <v>1.2893850172044799E-5</v>
      </c>
      <c r="BD588" s="13">
        <f t="shared" si="883"/>
        <v>8.7828613756059634E-5</v>
      </c>
      <c r="BE588" s="13">
        <f t="shared" si="884"/>
        <v>1.4094094542528484E-4</v>
      </c>
      <c r="BF588" s="13">
        <f t="shared" si="885"/>
        <v>1.1308586830566141E-4</v>
      </c>
      <c r="BG588" s="13">
        <f t="shared" si="886"/>
        <v>6.0490647681583989E-5</v>
      </c>
      <c r="BH588" s="13">
        <f t="shared" si="887"/>
        <v>2.4267743475121328E-5</v>
      </c>
      <c r="BI588" s="13">
        <f t="shared" si="888"/>
        <v>7.7886205017915472E-6</v>
      </c>
      <c r="BJ588" s="14">
        <f t="shared" si="889"/>
        <v>0.52074775822215402</v>
      </c>
      <c r="BK588" s="14">
        <f t="shared" si="890"/>
        <v>0.25144919704047203</v>
      </c>
      <c r="BL588" s="14">
        <f t="shared" si="891"/>
        <v>0.21655539101447782</v>
      </c>
      <c r="BM588" s="14">
        <f t="shared" si="892"/>
        <v>0.47361564701148628</v>
      </c>
      <c r="BN588" s="14">
        <f t="shared" si="893"/>
        <v>0.5249575684269534</v>
      </c>
    </row>
    <row r="589" spans="1:66" x14ac:dyDescent="0.25">
      <c r="A589" t="s">
        <v>290</v>
      </c>
      <c r="B589" t="s">
        <v>301</v>
      </c>
      <c r="C589" t="s">
        <v>316</v>
      </c>
      <c r="D589" s="11">
        <v>44430</v>
      </c>
      <c r="E589" s="10">
        <f>VLOOKUP(A589,home!$A$2:$E$405,3,FALSE)</f>
        <v>1.6292</v>
      </c>
      <c r="F589" s="10">
        <f>VLOOKUP(B589,home!$B$2:$E$405,3,FALSE)</f>
        <v>0.93879999999999997</v>
      </c>
      <c r="G589" s="10">
        <f>VLOOKUP(C589,away!$B$2:$E$405,4,FALSE)</f>
        <v>1.4080999999999999</v>
      </c>
      <c r="H589" s="10">
        <f>VLOOKUP(A589,away!$A$2:$E$405,3,FALSE)</f>
        <v>1.1462000000000001</v>
      </c>
      <c r="I589" s="10">
        <f>VLOOKUP(C589,away!$B$2:$E$405,3,FALSE)</f>
        <v>0.76980000000000004</v>
      </c>
      <c r="J589" s="10">
        <f>VLOOKUP(B589,home!$B$2:$E$405,4,FALSE)</f>
        <v>1.7962</v>
      </c>
      <c r="K589" s="12">
        <f t="shared" si="838"/>
        <v>2.1536790369759999</v>
      </c>
      <c r="L589" s="12">
        <f t="shared" si="839"/>
        <v>1.5848676579120002</v>
      </c>
      <c r="M589" s="13">
        <f t="shared" si="840"/>
        <v>2.3788650188443512E-2</v>
      </c>
      <c r="N589" s="13">
        <f t="shared" si="841"/>
        <v>5.1233117228805955E-2</v>
      </c>
      <c r="O589" s="13">
        <f t="shared" si="842"/>
        <v>3.7701862309046333E-2</v>
      </c>
      <c r="P589" s="13">
        <f t="shared" si="843"/>
        <v>8.1197710509948631E-2</v>
      </c>
      <c r="Q589" s="13">
        <f t="shared" si="844"/>
        <v>5.5169845287306674E-2</v>
      </c>
      <c r="R589" s="13">
        <f t="shared" si="845"/>
        <v>2.9876231108329491E-2</v>
      </c>
      <c r="S589" s="13">
        <f t="shared" si="846"/>
        <v>6.9287960222942049E-2</v>
      </c>
      <c r="T589" s="13">
        <f t="shared" si="847"/>
        <v>8.7436903487861123E-2</v>
      </c>
      <c r="U589" s="13">
        <f t="shared" si="848"/>
        <v>6.4343812641859455E-2</v>
      </c>
      <c r="V589" s="13">
        <f t="shared" si="849"/>
        <v>2.6277814987120753E-2</v>
      </c>
      <c r="W589" s="13">
        <f t="shared" si="850"/>
        <v>3.9606046422827189E-2</v>
      </c>
      <c r="X589" s="13">
        <f t="shared" si="851"/>
        <v>6.2770342033300078E-2</v>
      </c>
      <c r="Y589" s="13">
        <f t="shared" si="852"/>
        <v>4.9741342482325743E-2</v>
      </c>
      <c r="Z589" s="13">
        <f t="shared" si="853"/>
        <v>1.5783290807965263E-2</v>
      </c>
      <c r="AA589" s="13">
        <f t="shared" si="854"/>
        <v>3.3992142547610779E-2</v>
      </c>
      <c r="AB589" s="13">
        <f t="shared" si="855"/>
        <v>3.6604082413344653E-2</v>
      </c>
      <c r="AC589" s="13">
        <f t="shared" si="856"/>
        <v>5.6058729616223915E-3</v>
      </c>
      <c r="AD589" s="13">
        <f t="shared" si="857"/>
        <v>2.1324677979585305E-2</v>
      </c>
      <c r="AE589" s="13">
        <f t="shared" si="858"/>
        <v>3.3796792445232968E-2</v>
      </c>
      <c r="AF589" s="13">
        <f t="shared" si="859"/>
        <v>2.6781721643807183E-2</v>
      </c>
      <c r="AG589" s="13">
        <f t="shared" si="860"/>
        <v>1.4148494818823933E-2</v>
      </c>
      <c r="AH589" s="13">
        <f t="shared" si="861"/>
        <v>6.2536067842409795E-3</v>
      </c>
      <c r="AI589" s="13">
        <f t="shared" si="862"/>
        <v>1.3468261836710691E-2</v>
      </c>
      <c r="AJ589" s="13">
        <f t="shared" si="863"/>
        <v>1.450315659111385E-2</v>
      </c>
      <c r="AK589" s="13">
        <f t="shared" si="864"/>
        <v>1.0411714773420736E-2</v>
      </c>
      <c r="AL589" s="13">
        <f t="shared" si="865"/>
        <v>7.6538020659026808E-4</v>
      </c>
      <c r="AM589" s="13">
        <f t="shared" si="866"/>
        <v>9.1853023869793125E-3</v>
      </c>
      <c r="AN589" s="13">
        <f t="shared" si="867"/>
        <v>1.4557488681265407E-2</v>
      </c>
      <c r="AO589" s="13">
        <f t="shared" si="868"/>
        <v>1.1535846495678782E-2</v>
      </c>
      <c r="AP589" s="13">
        <f t="shared" si="869"/>
        <v>6.0942633392129268E-3</v>
      </c>
      <c r="AQ589" s="13">
        <f t="shared" si="870"/>
        <v>2.4146502162793403E-3</v>
      </c>
      <c r="AR589" s="13">
        <f t="shared" si="871"/>
        <v>1.982227827528518E-3</v>
      </c>
      <c r="AS589" s="13">
        <f t="shared" si="872"/>
        <v>4.2690825186586468E-3</v>
      </c>
      <c r="AT589" s="13">
        <f t="shared" si="873"/>
        <v>4.597116763777916E-3</v>
      </c>
      <c r="AU589" s="13">
        <f t="shared" si="874"/>
        <v>3.3002380015598166E-3</v>
      </c>
      <c r="AV589" s="13">
        <f t="shared" si="875"/>
        <v>1.7769133502477364E-3</v>
      </c>
      <c r="AW589" s="13">
        <f t="shared" si="876"/>
        <v>7.2568594164371987E-5</v>
      </c>
      <c r="AX589" s="13">
        <f t="shared" si="877"/>
        <v>3.2970321998538259E-3</v>
      </c>
      <c r="AY589" s="13">
        <f t="shared" si="878"/>
        <v>5.2253597006427822E-3</v>
      </c>
      <c r="AZ589" s="13">
        <f t="shared" si="879"/>
        <v>4.1407517952527393E-3</v>
      </c>
      <c r="BA589" s="13">
        <f t="shared" si="880"/>
        <v>2.187514533245706E-3</v>
      </c>
      <c r="BB589" s="13">
        <f t="shared" si="881"/>
        <v>8.6673025873839639E-4</v>
      </c>
      <c r="BC589" s="13">
        <f t="shared" si="882"/>
        <v>2.7473055104163668E-4</v>
      </c>
      <c r="BD589" s="13">
        <f t="shared" si="883"/>
        <v>5.2359479574385249E-4</v>
      </c>
      <c r="BE589" s="13">
        <f t="shared" si="884"/>
        <v>1.1276551354632654E-3</v>
      </c>
      <c r="BF589" s="13">
        <f t="shared" si="885"/>
        <v>1.2143036130927835E-3</v>
      </c>
      <c r="BG589" s="13">
        <f t="shared" si="886"/>
        <v>8.7174007868071437E-4</v>
      </c>
      <c r="BH589" s="13">
        <f t="shared" si="887"/>
        <v>4.6936208328661596E-4</v>
      </c>
      <c r="BI589" s="13">
        <f t="shared" si="888"/>
        <v>2.0217105590515351E-4</v>
      </c>
      <c r="BJ589" s="14">
        <f t="shared" si="889"/>
        <v>0.50178895398806711</v>
      </c>
      <c r="BK589" s="14">
        <f t="shared" si="890"/>
        <v>0.21214874877731041</v>
      </c>
      <c r="BL589" s="14">
        <f t="shared" si="891"/>
        <v>0.26748927622962199</v>
      </c>
      <c r="BM589" s="14">
        <f t="shared" si="892"/>
        <v>0.71309006206460579</v>
      </c>
      <c r="BN589" s="14">
        <f t="shared" si="893"/>
        <v>0.27896741663188063</v>
      </c>
    </row>
    <row r="590" spans="1:66" x14ac:dyDescent="0.25">
      <c r="A590" t="s">
        <v>290</v>
      </c>
      <c r="B590" t="s">
        <v>306</v>
      </c>
      <c r="C590" t="s">
        <v>298</v>
      </c>
      <c r="D590" s="11">
        <v>44430</v>
      </c>
      <c r="E590" s="10">
        <f>VLOOKUP(A590,home!$A$2:$E$405,3,FALSE)</f>
        <v>1.6292</v>
      </c>
      <c r="F590" s="10">
        <f>VLOOKUP(B590,home!$B$2:$E$405,3,FALSE)</f>
        <v>1.0911999999999999</v>
      </c>
      <c r="G590" s="10">
        <f>VLOOKUP(C590,away!$B$2:$E$405,4,FALSE)</f>
        <v>1.6248</v>
      </c>
      <c r="H590" s="10">
        <f>VLOOKUP(A590,away!$A$2:$E$405,3,FALSE)</f>
        <v>1.1462000000000001</v>
      </c>
      <c r="I590" s="10">
        <f>VLOOKUP(C590,away!$B$2:$E$405,3,FALSE)</f>
        <v>1.0264</v>
      </c>
      <c r="J590" s="10">
        <f>VLOOKUP(B590,home!$B$2:$E$405,4,FALSE)</f>
        <v>0.92090000000000005</v>
      </c>
      <c r="K590" s="12">
        <f t="shared" si="838"/>
        <v>2.888541883392</v>
      </c>
      <c r="L590" s="12">
        <f t="shared" si="839"/>
        <v>1.083401719312</v>
      </c>
      <c r="M590" s="13">
        <f t="shared" si="840"/>
        <v>1.883678630445226E-2</v>
      </c>
      <c r="N590" s="13">
        <f t="shared" si="841"/>
        <v>5.4410846188915153E-2</v>
      </c>
      <c r="O590" s="13">
        <f t="shared" si="842"/>
        <v>2.0407806668556312E-2</v>
      </c>
      <c r="P590" s="13">
        <f t="shared" si="843"/>
        <v>5.894880431029146E-2</v>
      </c>
      <c r="Q590" s="13">
        <f t="shared" si="844"/>
        <v>7.858400406374072E-2</v>
      </c>
      <c r="R590" s="13">
        <f t="shared" si="845"/>
        <v>1.1054926416050404E-2</v>
      </c>
      <c r="S590" s="13">
        <f t="shared" si="846"/>
        <v>4.6119352227185599E-2</v>
      </c>
      <c r="T590" s="13">
        <f t="shared" si="847"/>
        <v>8.513804511307789E-2</v>
      </c>
      <c r="U590" s="13">
        <f t="shared" si="848"/>
        <v>3.1932617970578198E-2</v>
      </c>
      <c r="V590" s="13">
        <f t="shared" si="849"/>
        <v>1.6036473793687542E-2</v>
      </c>
      <c r="W590" s="13">
        <f t="shared" si="850"/>
        <v>7.5664395700920747E-2</v>
      </c>
      <c r="X590" s="13">
        <f t="shared" si="851"/>
        <v>8.1974936393081024E-2</v>
      </c>
      <c r="Y590" s="13">
        <f t="shared" si="852"/>
        <v>4.440589351437791E-2</v>
      </c>
      <c r="Z590" s="13">
        <f t="shared" si="853"/>
        <v>3.9923087620055524E-3</v>
      </c>
      <c r="AA590" s="13">
        <f t="shared" si="854"/>
        <v>1.1531951070485899E-2</v>
      </c>
      <c r="AB590" s="13">
        <f t="shared" si="855"/>
        <v>1.6655261832162867E-2</v>
      </c>
      <c r="AC590" s="13">
        <f t="shared" si="856"/>
        <v>3.1365851777081194E-3</v>
      </c>
      <c r="AD590" s="13">
        <f t="shared" si="857"/>
        <v>5.463994401591378E-2</v>
      </c>
      <c r="AE590" s="13">
        <f t="shared" si="858"/>
        <v>5.9197009289952411E-2</v>
      </c>
      <c r="AF590" s="13">
        <f t="shared" si="859"/>
        <v>3.206707082143144E-2</v>
      </c>
      <c r="AG590" s="13">
        <f t="shared" si="860"/>
        <v>1.1580506553746166E-2</v>
      </c>
      <c r="AH590" s="13">
        <f t="shared" si="861"/>
        <v>1.0813185441952942E-3</v>
      </c>
      <c r="AI590" s="13">
        <f t="shared" si="862"/>
        <v>3.1234339041965702E-3</v>
      </c>
      <c r="AJ590" s="13">
        <f t="shared" si="863"/>
        <v>4.5110848261391955E-3</v>
      </c>
      <c r="AK590" s="13">
        <f t="shared" si="864"/>
        <v>4.3434858199457287E-3</v>
      </c>
      <c r="AL590" s="13">
        <f t="shared" si="865"/>
        <v>3.9263161529750804E-4</v>
      </c>
      <c r="AM590" s="13">
        <f t="shared" si="866"/>
        <v>3.1565953359232186E-2</v>
      </c>
      <c r="AN590" s="13">
        <f t="shared" si="867"/>
        <v>3.4198608141114549E-2</v>
      </c>
      <c r="AO590" s="13">
        <f t="shared" si="868"/>
        <v>1.8525415429080431E-2</v>
      </c>
      <c r="AP590" s="13">
        <f t="shared" si="869"/>
        <v>6.6901556422782659E-3</v>
      </c>
      <c r="AQ590" s="13">
        <f t="shared" si="870"/>
        <v>1.8120315313272875E-3</v>
      </c>
      <c r="AR590" s="13">
        <f t="shared" si="871"/>
        <v>2.343004739810262E-4</v>
      </c>
      <c r="AS590" s="13">
        <f t="shared" si="872"/>
        <v>6.7678673239279156E-4</v>
      </c>
      <c r="AT590" s="13">
        <f t="shared" si="873"/>
        <v>9.7746341132029621E-4</v>
      </c>
      <c r="AU590" s="13">
        <f t="shared" si="874"/>
        <v>9.4114800102729917E-4</v>
      </c>
      <c r="AV590" s="13">
        <f t="shared" si="875"/>
        <v>6.7963635485950263E-4</v>
      </c>
      <c r="AW590" s="13">
        <f t="shared" si="876"/>
        <v>3.4131152679005895E-5</v>
      </c>
      <c r="AX590" s="13">
        <f t="shared" si="877"/>
        <v>1.5196596394556757E-2</v>
      </c>
      <c r="AY590" s="13">
        <f t="shared" si="878"/>
        <v>1.646401866155333E-2</v>
      </c>
      <c r="AZ590" s="13">
        <f t="shared" si="879"/>
        <v>8.9185730623558643E-3</v>
      </c>
      <c r="BA590" s="13">
        <f t="shared" si="880"/>
        <v>3.2207991298553451E-3</v>
      </c>
      <c r="BB590" s="13">
        <f t="shared" si="881"/>
        <v>8.7235482871096844E-4</v>
      </c>
      <c r="BC590" s="13">
        <f t="shared" si="882"/>
        <v>1.8902214425511776E-4</v>
      </c>
      <c r="BD590" s="13">
        <f t="shared" si="883"/>
        <v>4.2306922724443366E-5</v>
      </c>
      <c r="BE590" s="13">
        <f t="shared" si="884"/>
        <v>1.2220531824698344E-4</v>
      </c>
      <c r="BF590" s="13">
        <f t="shared" si="885"/>
        <v>1.7649759006483016E-4</v>
      </c>
      <c r="BG590" s="13">
        <f t="shared" si="886"/>
        <v>1.6994022707333791E-4</v>
      </c>
      <c r="BH590" s="13">
        <f t="shared" si="887"/>
        <v>1.2271986589362089E-4</v>
      </c>
      <c r="BI590" s="13">
        <f t="shared" si="888"/>
        <v>7.089629451159463E-5</v>
      </c>
      <c r="BJ590" s="14">
        <f t="shared" si="889"/>
        <v>0.71531617997947727</v>
      </c>
      <c r="BK590" s="14">
        <f t="shared" si="890"/>
        <v>0.15993465209017585</v>
      </c>
      <c r="BL590" s="14">
        <f t="shared" si="891"/>
        <v>0.10885578824440621</v>
      </c>
      <c r="BM590" s="14">
        <f t="shared" si="892"/>
        <v>0.72942586761518413</v>
      </c>
      <c r="BN590" s="14">
        <f t="shared" si="893"/>
        <v>0.24224317395200631</v>
      </c>
    </row>
    <row r="591" spans="1:66" x14ac:dyDescent="0.25">
      <c r="A591" t="s">
        <v>290</v>
      </c>
      <c r="B591" t="s">
        <v>308</v>
      </c>
      <c r="C591" t="s">
        <v>307</v>
      </c>
      <c r="D591" s="11">
        <v>44430</v>
      </c>
      <c r="E591" s="10">
        <f>VLOOKUP(A591,home!$A$2:$E$405,3,FALSE)</f>
        <v>1.6292</v>
      </c>
      <c r="F591" s="10">
        <f>VLOOKUP(B591,home!$B$2:$E$405,3,FALSE)</f>
        <v>0.68600000000000005</v>
      </c>
      <c r="G591" s="10">
        <f>VLOOKUP(C591,away!$B$2:$E$405,4,FALSE)</f>
        <v>0.79790000000000005</v>
      </c>
      <c r="H591" s="10">
        <f>VLOOKUP(A591,away!$A$2:$E$405,3,FALSE)</f>
        <v>1.1462000000000001</v>
      </c>
      <c r="I591" s="10">
        <f>VLOOKUP(C591,away!$B$2:$E$405,3,FALSE)</f>
        <v>1.0033000000000001</v>
      </c>
      <c r="J591" s="10">
        <f>VLOOKUP(B591,home!$B$2:$E$405,4,FALSE)</f>
        <v>0.5645</v>
      </c>
      <c r="K591" s="12">
        <f t="shared" si="838"/>
        <v>0.89175793448000018</v>
      </c>
      <c r="L591" s="12">
        <f t="shared" si="839"/>
        <v>0.64916509867000005</v>
      </c>
      <c r="M591" s="13">
        <f t="shared" si="840"/>
        <v>0.21418331186083334</v>
      </c>
      <c r="N591" s="13">
        <f t="shared" si="841"/>
        <v>0.19099966778510244</v>
      </c>
      <c r="O591" s="13">
        <f t="shared" si="842"/>
        <v>0.13904033077760528</v>
      </c>
      <c r="P591" s="13">
        <f t="shared" si="843"/>
        <v>0.12399031818365328</v>
      </c>
      <c r="Q591" s="13">
        <f t="shared" si="844"/>
        <v>8.5162734615204599E-2</v>
      </c>
      <c r="R591" s="13">
        <f t="shared" si="845"/>
        <v>4.5130065024176783E-2</v>
      </c>
      <c r="S591" s="13">
        <f t="shared" si="846"/>
        <v>1.7944440756981862E-2</v>
      </c>
      <c r="T591" s="13">
        <f t="shared" si="847"/>
        <v>5.5284675019486328E-2</v>
      </c>
      <c r="U591" s="13">
        <f t="shared" si="848"/>
        <v>4.0245093568907986E-2</v>
      </c>
      <c r="V591" s="13">
        <f t="shared" si="849"/>
        <v>1.1542225726362645E-3</v>
      </c>
      <c r="W591" s="13">
        <f t="shared" si="850"/>
        <v>2.5314848105041088E-2</v>
      </c>
      <c r="X591" s="13">
        <f t="shared" si="851"/>
        <v>1.6433515867925064E-2</v>
      </c>
      <c r="Y591" s="13">
        <f t="shared" si="852"/>
        <v>5.3340324749482923E-3</v>
      </c>
      <c r="Z591" s="13">
        <f t="shared" si="853"/>
        <v>9.7656210381344144E-3</v>
      </c>
      <c r="AA591" s="13">
        <f t="shared" si="854"/>
        <v>8.7085700458811796E-3</v>
      </c>
      <c r="AB591" s="13">
        <f t="shared" si="855"/>
        <v>3.8829682181947007E-3</v>
      </c>
      <c r="AC591" s="13">
        <f t="shared" si="856"/>
        <v>4.1761080377994512E-5</v>
      </c>
      <c r="AD591" s="13">
        <f t="shared" si="857"/>
        <v>5.6436791644565963E-3</v>
      </c>
      <c r="AE591" s="13">
        <f t="shared" si="858"/>
        <v>3.6636795416562901E-3</v>
      </c>
      <c r="AF591" s="13">
        <f t="shared" si="859"/>
        <v>1.1891664455772829E-3</v>
      </c>
      <c r="AG591" s="13">
        <f t="shared" si="860"/>
        <v>2.5732178432607677E-4</v>
      </c>
      <c r="AH591" s="13">
        <f t="shared" si="861"/>
        <v>1.5848750861985885E-3</v>
      </c>
      <c r="AI591" s="13">
        <f t="shared" si="862"/>
        <v>1.4133249332772655E-3</v>
      </c>
      <c r="AJ591" s="13">
        <f t="shared" si="863"/>
        <v>6.3017186162420916E-4</v>
      </c>
      <c r="AK591" s="13">
        <f t="shared" si="864"/>
        <v>1.8732025256314042E-4</v>
      </c>
      <c r="AL591" s="13">
        <f t="shared" si="865"/>
        <v>9.6701644937212918E-7</v>
      </c>
      <c r="AM591" s="13">
        <f t="shared" si="866"/>
        <v>1.0065591349127259E-3</v>
      </c>
      <c r="AN591" s="13">
        <f t="shared" si="867"/>
        <v>6.5342306013280963E-4</v>
      </c>
      <c r="AO591" s="13">
        <f t="shared" si="868"/>
        <v>2.1208972265218434E-4</v>
      </c>
      <c r="AP591" s="13">
        <f t="shared" si="869"/>
        <v>4.5893748577466076E-5</v>
      </c>
      <c r="AQ591" s="13">
        <f t="shared" si="870"/>
        <v>7.448154955906733E-6</v>
      </c>
      <c r="AR591" s="13">
        <f t="shared" si="871"/>
        <v>2.0576911834234638E-4</v>
      </c>
      <c r="AS591" s="13">
        <f t="shared" si="872"/>
        <v>1.8349624395274153E-4</v>
      </c>
      <c r="AT591" s="13">
        <f t="shared" si="873"/>
        <v>8.1817115746067508E-5</v>
      </c>
      <c r="AU591" s="13">
        <f t="shared" si="874"/>
        <v>2.4320354047608089E-5</v>
      </c>
      <c r="AV591" s="13">
        <f t="shared" si="875"/>
        <v>5.4219671728293239E-6</v>
      </c>
      <c r="AW591" s="13">
        <f t="shared" si="876"/>
        <v>1.555011143968932E-8</v>
      </c>
      <c r="AX591" s="13">
        <f t="shared" si="877"/>
        <v>1.4960118251362465E-4</v>
      </c>
      <c r="AY591" s="13">
        <f t="shared" si="878"/>
        <v>9.7115866407605851E-5</v>
      </c>
      <c r="AZ591" s="13">
        <f t="shared" si="879"/>
        <v>3.1522115499457994E-5</v>
      </c>
      <c r="BA591" s="13">
        <f t="shared" si="880"/>
        <v>6.8210190728309293E-6</v>
      </c>
      <c r="BB591" s="13">
        <f t="shared" si="881"/>
        <v>1.1069918798610605E-6</v>
      </c>
      <c r="BC591" s="13">
        <f t="shared" si="882"/>
        <v>1.4372409858337889E-7</v>
      </c>
      <c r="BD591" s="13">
        <f t="shared" si="883"/>
        <v>2.2263021668658028E-5</v>
      </c>
      <c r="BE591" s="13">
        <f t="shared" si="884"/>
        <v>1.9853226218525968E-5</v>
      </c>
      <c r="BF591" s="13">
        <f t="shared" si="885"/>
        <v>8.8521360026984501E-6</v>
      </c>
      <c r="BG591" s="13">
        <f t="shared" si="886"/>
        <v>2.631320839167472E-6</v>
      </c>
      <c r="BH591" s="13">
        <f t="shared" si="887"/>
        <v>5.8662530912254135E-7</v>
      </c>
      <c r="BI591" s="13">
        <f t="shared" si="888"/>
        <v>1.0462555479536184E-7</v>
      </c>
      <c r="BJ591" s="14">
        <f t="shared" si="889"/>
        <v>0.39149504552442704</v>
      </c>
      <c r="BK591" s="14">
        <f t="shared" si="890"/>
        <v>0.35741213733733973</v>
      </c>
      <c r="BL591" s="14">
        <f t="shared" si="891"/>
        <v>0.24137783552328371</v>
      </c>
      <c r="BM591" s="14">
        <f t="shared" si="892"/>
        <v>0.20144711086031306</v>
      </c>
      <c r="BN591" s="14">
        <f t="shared" si="893"/>
        <v>0.79850642824657569</v>
      </c>
    </row>
    <row r="592" spans="1:66" x14ac:dyDescent="0.25">
      <c r="A592" t="s">
        <v>290</v>
      </c>
      <c r="B592" t="s">
        <v>309</v>
      </c>
      <c r="C592" t="s">
        <v>293</v>
      </c>
      <c r="D592" s="11">
        <v>44430</v>
      </c>
      <c r="E592" s="10">
        <f>VLOOKUP(A592,home!$A$2:$E$405,3,FALSE)</f>
        <v>1.6292</v>
      </c>
      <c r="F592" s="10">
        <f>VLOOKUP(B592,home!$B$2:$E$405,3,FALSE)</f>
        <v>1.0470999999999999</v>
      </c>
      <c r="G592" s="10">
        <f>VLOOKUP(C592,away!$B$2:$E$405,4,FALSE)</f>
        <v>1.2998000000000001</v>
      </c>
      <c r="H592" s="10">
        <f>VLOOKUP(A592,away!$A$2:$E$405,3,FALSE)</f>
        <v>1.1462000000000001</v>
      </c>
      <c r="I592" s="10">
        <f>VLOOKUP(C592,away!$B$2:$E$405,3,FALSE)</f>
        <v>0.66720000000000002</v>
      </c>
      <c r="J592" s="10">
        <f>VLOOKUP(B592,home!$B$2:$E$405,4,FALSE)</f>
        <v>0.92379999999999995</v>
      </c>
      <c r="K592" s="12">
        <f t="shared" si="838"/>
        <v>2.217374728936</v>
      </c>
      <c r="L592" s="12">
        <f t="shared" si="839"/>
        <v>0.70647109843200007</v>
      </c>
      <c r="M592" s="13">
        <f t="shared" si="840"/>
        <v>5.3726665988952128E-2</v>
      </c>
      <c r="N592" s="13">
        <f t="shared" si="841"/>
        <v>0.11913215143388772</v>
      </c>
      <c r="O592" s="13">
        <f t="shared" si="842"/>
        <v>3.7956336736304191E-2</v>
      </c>
      <c r="P592" s="13">
        <f t="shared" si="843"/>
        <v>8.4163421882066033E-2</v>
      </c>
      <c r="Q592" s="13">
        <f t="shared" si="844"/>
        <v>0.13208031099663969</v>
      </c>
      <c r="R592" s="13">
        <f t="shared" si="845"/>
        <v>1.3407527453275848E-2</v>
      </c>
      <c r="S592" s="13">
        <f t="shared" si="846"/>
        <v>3.2960734918649225E-2</v>
      </c>
      <c r="T592" s="13">
        <f t="shared" si="847"/>
        <v>9.3310922391036208E-2</v>
      </c>
      <c r="U592" s="13">
        <f t="shared" si="848"/>
        <v>2.9729512552409507E-2</v>
      </c>
      <c r="V592" s="13">
        <f t="shared" si="849"/>
        <v>5.737039900512675E-3</v>
      </c>
      <c r="W592" s="13">
        <f t="shared" si="850"/>
        <v>9.7623847931318827E-2</v>
      </c>
      <c r="X592" s="13">
        <f t="shared" si="851"/>
        <v>6.8968427081197353E-2</v>
      </c>
      <c r="Y592" s="13">
        <f t="shared" si="852"/>
        <v>2.4362100218590393E-2</v>
      </c>
      <c r="Z592" s="13">
        <f t="shared" si="853"/>
        <v>3.1573435490576617E-3</v>
      </c>
      <c r="AA592" s="13">
        <f t="shared" si="854"/>
        <v>7.0010137962495597E-3</v>
      </c>
      <c r="AB592" s="13">
        <f t="shared" si="855"/>
        <v>7.7619355343680335E-3</v>
      </c>
      <c r="AC592" s="13">
        <f t="shared" si="856"/>
        <v>5.6169606448358339E-4</v>
      </c>
      <c r="AD592" s="13">
        <f t="shared" si="857"/>
        <v>5.4117163336099346E-2</v>
      </c>
      <c r="AE592" s="13">
        <f t="shared" si="858"/>
        <v>3.8232211826078069E-2</v>
      </c>
      <c r="AF592" s="13">
        <f t="shared" si="859"/>
        <v>1.3504976342127136E-2</v>
      </c>
      <c r="AG592" s="13">
        <f t="shared" si="860"/>
        <v>3.1802918235735774E-3</v>
      </c>
      <c r="AH592" s="13">
        <f t="shared" si="861"/>
        <v>5.576429913074888E-4</v>
      </c>
      <c r="AI592" s="13">
        <f t="shared" si="862"/>
        <v>1.2365034766935029E-3</v>
      </c>
      <c r="AJ592" s="13">
        <f t="shared" si="863"/>
        <v>1.3708957807308391E-3</v>
      </c>
      <c r="AK592" s="13">
        <f t="shared" si="864"/>
        <v>1.0132632200658502E-3</v>
      </c>
      <c r="AL592" s="13">
        <f t="shared" si="865"/>
        <v>3.5196126150354519E-5</v>
      </c>
      <c r="AM592" s="13">
        <f t="shared" si="866"/>
        <v>2.3999606076633703E-2</v>
      </c>
      <c r="AN592" s="13">
        <f t="shared" si="867"/>
        <v>1.6955028066894716E-2</v>
      </c>
      <c r="AO592" s="13">
        <f t="shared" si="868"/>
        <v>5.9891186511822495E-3</v>
      </c>
      <c r="AP592" s="13">
        <f t="shared" si="869"/>
        <v>1.4103797440467676E-3</v>
      </c>
      <c r="AQ592" s="13">
        <f t="shared" si="870"/>
        <v>2.4909813174574068E-4</v>
      </c>
      <c r="AR592" s="13">
        <f t="shared" si="871"/>
        <v>7.8791731320381611E-5</v>
      </c>
      <c r="AS592" s="13">
        <f t="shared" si="872"/>
        <v>1.747107938789293E-4</v>
      </c>
      <c r="AT592" s="13">
        <f t="shared" si="873"/>
        <v>1.9369964960974217E-4</v>
      </c>
      <c r="AU592" s="13">
        <f t="shared" si="874"/>
        <v>1.4316823601613339E-4</v>
      </c>
      <c r="AV592" s="13">
        <f t="shared" si="875"/>
        <v>7.9364407132129775E-5</v>
      </c>
      <c r="AW592" s="13">
        <f t="shared" si="876"/>
        <v>1.5315312338030869E-6</v>
      </c>
      <c r="AX592" s="13">
        <f t="shared" si="877"/>
        <v>8.8693533364577418E-3</v>
      </c>
      <c r="AY592" s="13">
        <f t="shared" si="878"/>
        <v>6.2659417939888249E-3</v>
      </c>
      <c r="AZ592" s="13">
        <f t="shared" si="879"/>
        <v>2.2133533909551311E-3</v>
      </c>
      <c r="BA592" s="13">
        <f t="shared" si="880"/>
        <v>5.2122340044208782E-4</v>
      </c>
      <c r="BB592" s="13">
        <f t="shared" si="881"/>
        <v>9.2057317059695979E-5</v>
      </c>
      <c r="BC592" s="13">
        <f t="shared" si="882"/>
        <v>1.300716678037327E-5</v>
      </c>
      <c r="BD592" s="13">
        <f t="shared" si="883"/>
        <v>9.2773468288781658E-6</v>
      </c>
      <c r="BE592" s="13">
        <f t="shared" si="884"/>
        <v>2.0571354409928979E-5</v>
      </c>
      <c r="BF592" s="13">
        <f t="shared" si="885"/>
        <v>2.2807200704281333E-5</v>
      </c>
      <c r="BG592" s="13">
        <f t="shared" si="886"/>
        <v>1.6857370159814924E-5</v>
      </c>
      <c r="BH592" s="13">
        <f t="shared" si="887"/>
        <v>9.3447766471733584E-6</v>
      </c>
      <c r="BI592" s="13">
        <f t="shared" si="888"/>
        <v>4.1441743169986972E-6</v>
      </c>
      <c r="BJ592" s="14">
        <f t="shared" si="889"/>
        <v>0.71109057045673563</v>
      </c>
      <c r="BK592" s="14">
        <f t="shared" si="890"/>
        <v>0.18345069667480282</v>
      </c>
      <c r="BL592" s="14">
        <f t="shared" si="891"/>
        <v>0.10078736858242925</v>
      </c>
      <c r="BM592" s="14">
        <f t="shared" si="892"/>
        <v>0.55175515450914459</v>
      </c>
      <c r="BN592" s="14">
        <f t="shared" si="893"/>
        <v>0.44046641449112561</v>
      </c>
    </row>
    <row r="593" spans="1:66" x14ac:dyDescent="0.25">
      <c r="A593" t="s">
        <v>290</v>
      </c>
      <c r="B593" t="s">
        <v>310</v>
      </c>
      <c r="C593" t="s">
        <v>294</v>
      </c>
      <c r="D593" s="11">
        <v>44430</v>
      </c>
      <c r="E593" s="10">
        <f>VLOOKUP(A593,home!$A$2:$E$405,3,FALSE)</f>
        <v>1.6292</v>
      </c>
      <c r="F593" s="10">
        <f>VLOOKUP(B593,home!$B$2:$E$405,3,FALSE)</f>
        <v>0.8286</v>
      </c>
      <c r="G593" s="10">
        <f>VLOOKUP(C593,away!$B$2:$E$405,4,FALSE)</f>
        <v>0.75819999999999999</v>
      </c>
      <c r="H593" s="10">
        <f>VLOOKUP(A593,away!$A$2:$E$405,3,FALSE)</f>
        <v>1.1462000000000001</v>
      </c>
      <c r="I593" s="10">
        <f>VLOOKUP(C593,away!$B$2:$E$405,3,FALSE)</f>
        <v>0.87239999999999995</v>
      </c>
      <c r="J593" s="10">
        <f>VLOOKUP(B593,home!$B$2:$E$405,4,FALSE)</f>
        <v>0.56710000000000005</v>
      </c>
      <c r="K593" s="12">
        <f t="shared" si="838"/>
        <v>1.023535971984</v>
      </c>
      <c r="L593" s="12">
        <f t="shared" si="839"/>
        <v>0.56706874144800012</v>
      </c>
      <c r="M593" s="13">
        <f t="shared" si="840"/>
        <v>0.20380233245574342</v>
      </c>
      <c r="N593" s="13">
        <f t="shared" si="841"/>
        <v>0.20859901844269566</v>
      </c>
      <c r="O593" s="13">
        <f t="shared" si="842"/>
        <v>0.11556993216984533</v>
      </c>
      <c r="P593" s="13">
        <f t="shared" si="843"/>
        <v>0.11828998285558759</v>
      </c>
      <c r="Q593" s="13">
        <f t="shared" si="844"/>
        <v>0.10675429954832642</v>
      </c>
      <c r="R593" s="13">
        <f t="shared" si="845"/>
        <v>3.2768047992392468E-2</v>
      </c>
      <c r="S593" s="13">
        <f t="shared" si="846"/>
        <v>1.7164327654363012E-2</v>
      </c>
      <c r="T593" s="13">
        <f t="shared" si="847"/>
        <v>6.0537026289032271E-2</v>
      </c>
      <c r="U593" s="13">
        <f t="shared" si="848"/>
        <v>3.3539275851911785E-2</v>
      </c>
      <c r="V593" s="13">
        <f t="shared" si="849"/>
        <v>1.1069375133668316E-3</v>
      </c>
      <c r="W593" s="13">
        <f t="shared" si="850"/>
        <v>3.6422288583889122E-2</v>
      </c>
      <c r="X593" s="13">
        <f t="shared" si="851"/>
        <v>2.0653941347921867E-2</v>
      </c>
      <c r="Y593" s="13">
        <f t="shared" si="852"/>
        <v>5.8561022630534325E-3</v>
      </c>
      <c r="Z593" s="13">
        <f t="shared" si="853"/>
        <v>6.1939119115845534E-3</v>
      </c>
      <c r="AA593" s="13">
        <f t="shared" si="854"/>
        <v>6.3396916488069714E-3</v>
      </c>
      <c r="AB593" s="13">
        <f t="shared" si="855"/>
        <v>3.2444512269202454E-3</v>
      </c>
      <c r="AC593" s="13">
        <f t="shared" si="856"/>
        <v>4.0155213724922462E-5</v>
      </c>
      <c r="AD593" s="13">
        <f t="shared" si="857"/>
        <v>9.3198806368981757E-3</v>
      </c>
      <c r="AE593" s="13">
        <f t="shared" si="858"/>
        <v>5.2850129832114345E-3</v>
      </c>
      <c r="AF593" s="13">
        <f t="shared" si="859"/>
        <v>1.4984828304630243E-3</v>
      </c>
      <c r="AG593" s="13">
        <f t="shared" si="860"/>
        <v>2.8324759091736797E-4</v>
      </c>
      <c r="AH593" s="13">
        <f t="shared" si="861"/>
        <v>8.7809345808550728E-4</v>
      </c>
      <c r="AI593" s="13">
        <f t="shared" si="862"/>
        <v>8.9876024111434146E-4</v>
      </c>
      <c r="AJ593" s="13">
        <f t="shared" si="863"/>
        <v>4.5995671848477084E-4</v>
      </c>
      <c r="AK593" s="13">
        <f t="shared" si="864"/>
        <v>1.56927415641627E-4</v>
      </c>
      <c r="AL593" s="13">
        <f t="shared" si="865"/>
        <v>9.3226794528762563E-7</v>
      </c>
      <c r="AM593" s="13">
        <f t="shared" si="866"/>
        <v>1.9078466172924877E-3</v>
      </c>
      <c r="AN593" s="13">
        <f t="shared" si="867"/>
        <v>1.0818801801438754E-3</v>
      </c>
      <c r="AO593" s="13">
        <f t="shared" si="868"/>
        <v>3.0675021607586152E-4</v>
      </c>
      <c r="AP593" s="13">
        <f t="shared" si="869"/>
        <v>5.7982819656346954E-5</v>
      </c>
      <c r="AQ593" s="13">
        <f t="shared" si="870"/>
        <v>8.2200611420327575E-6</v>
      </c>
      <c r="AR593" s="13">
        <f t="shared" si="871"/>
        <v>9.9587870430054227E-5</v>
      </c>
      <c r="AS593" s="13">
        <f t="shared" si="872"/>
        <v>1.019317677584422E-4</v>
      </c>
      <c r="AT593" s="13">
        <f t="shared" si="873"/>
        <v>5.2165415494342246E-5</v>
      </c>
      <c r="AU593" s="13">
        <f t="shared" si="874"/>
        <v>1.7797726417316933E-5</v>
      </c>
      <c r="AV593" s="13">
        <f t="shared" si="875"/>
        <v>4.5541533019134508E-6</v>
      </c>
      <c r="AW593" s="13">
        <f t="shared" si="876"/>
        <v>1.503062604502853E-8</v>
      </c>
      <c r="AX593" s="13">
        <f t="shared" si="877"/>
        <v>3.2545827363780869E-4</v>
      </c>
      <c r="AY593" s="13">
        <f t="shared" si="878"/>
        <v>1.8455721362563101E-4</v>
      </c>
      <c r="AZ593" s="13">
        <f t="shared" si="879"/>
        <v>5.2328313427918132E-5</v>
      </c>
      <c r="BA593" s="13">
        <f t="shared" si="880"/>
        <v>9.891250279222005E-6</v>
      </c>
      <c r="BB593" s="13">
        <f t="shared" si="881"/>
        <v>1.4022547117964007E-6</v>
      </c>
      <c r="BC593" s="13">
        <f t="shared" si="882"/>
        <v>1.5903496292158269E-7</v>
      </c>
      <c r="BD593" s="13">
        <f t="shared" si="883"/>
        <v>9.4121947247095512E-6</v>
      </c>
      <c r="BE593" s="13">
        <f t="shared" si="884"/>
        <v>9.6337198760582685E-6</v>
      </c>
      <c r="BF593" s="13">
        <f t="shared" si="885"/>
        <v>4.9302294185814403E-6</v>
      </c>
      <c r="BG593" s="13">
        <f t="shared" si="886"/>
        <v>1.6820890533506218E-6</v>
      </c>
      <c r="BH593" s="13">
        <f t="shared" si="887"/>
        <v>4.3041966354621879E-7</v>
      </c>
      <c r="BI593" s="13">
        <f t="shared" si="888"/>
        <v>8.8110001737761094E-8</v>
      </c>
      <c r="BJ593" s="14">
        <f t="shared" si="889"/>
        <v>0.4591457767513647</v>
      </c>
      <c r="BK593" s="14">
        <f t="shared" si="890"/>
        <v>0.34058922517435664</v>
      </c>
      <c r="BL593" s="14">
        <f t="shared" si="891"/>
        <v>0.19415735041934318</v>
      </c>
      <c r="BM593" s="14">
        <f t="shared" si="892"/>
        <v>0.21411810860905861</v>
      </c>
      <c r="BN593" s="14">
        <f t="shared" si="893"/>
        <v>0.7857836134645908</v>
      </c>
    </row>
    <row r="594" spans="1:66" x14ac:dyDescent="0.25">
      <c r="A594" t="s">
        <v>290</v>
      </c>
      <c r="B594" t="s">
        <v>300</v>
      </c>
      <c r="C594" t="s">
        <v>299</v>
      </c>
      <c r="D594" s="11">
        <v>44430</v>
      </c>
      <c r="E594" s="10">
        <f>VLOOKUP(A594,home!$A$2:$E$405,3,FALSE)</f>
        <v>1.6292</v>
      </c>
      <c r="F594" s="10">
        <f>VLOOKUP(B594,home!$B$2:$E$405,3,FALSE)</f>
        <v>0.75819999999999999</v>
      </c>
      <c r="G594" s="10">
        <f>VLOOKUP(C594,away!$B$2:$E$405,4,FALSE)</f>
        <v>1.2637</v>
      </c>
      <c r="H594" s="10">
        <f>VLOOKUP(A594,away!$A$2:$E$405,3,FALSE)</f>
        <v>1.1462000000000001</v>
      </c>
      <c r="I594" s="10">
        <f>VLOOKUP(C594,away!$B$2:$E$405,3,FALSE)</f>
        <v>1.1291</v>
      </c>
      <c r="J594" s="10">
        <f>VLOOKUP(B594,home!$B$2:$E$405,4,FALSE)</f>
        <v>1.1291</v>
      </c>
      <c r="K594" s="12">
        <f t="shared" si="838"/>
        <v>1.5609973543279998</v>
      </c>
      <c r="L594" s="12">
        <f t="shared" si="839"/>
        <v>1.4612523376220001</v>
      </c>
      <c r="M594" s="13">
        <f t="shared" si="840"/>
        <v>4.8691554055619354E-2</v>
      </c>
      <c r="N594" s="13">
        <f t="shared" si="841"/>
        <v>7.6007387058940598E-2</v>
      </c>
      <c r="O594" s="13">
        <f t="shared" si="842"/>
        <v>7.1150647186221772E-2</v>
      </c>
      <c r="P594" s="13">
        <f t="shared" si="843"/>
        <v>0.11106597201641712</v>
      </c>
      <c r="Q594" s="13">
        <f t="shared" si="844"/>
        <v>5.9323665054195271E-2</v>
      </c>
      <c r="R594" s="13">
        <f t="shared" si="845"/>
        <v>5.1984524762092379E-2</v>
      </c>
      <c r="S594" s="13">
        <f t="shared" si="846"/>
        <v>6.3335676891010689E-2</v>
      </c>
      <c r="T594" s="13">
        <f t="shared" si="847"/>
        <v>8.6686844236747412E-2</v>
      </c>
      <c r="U594" s="13">
        <f t="shared" si="848"/>
        <v>8.1147705619624602E-2</v>
      </c>
      <c r="V594" s="13">
        <f t="shared" si="849"/>
        <v>1.6052153085893691E-2</v>
      </c>
      <c r="W594" s="13">
        <f t="shared" si="850"/>
        <v>3.0868028066213075E-2</v>
      </c>
      <c r="X594" s="13">
        <f t="shared" si="851"/>
        <v>4.5105978169535363E-2</v>
      </c>
      <c r="Y594" s="13">
        <f t="shared" si="852"/>
        <v>3.295560802048024E-2</v>
      </c>
      <c r="Z594" s="13">
        <f t="shared" si="853"/>
        <v>2.5320836109592074E-2</v>
      </c>
      <c r="AA594" s="13">
        <f t="shared" si="854"/>
        <v>3.9525758176446109E-2</v>
      </c>
      <c r="AB594" s="13">
        <f t="shared" si="855"/>
        <v>3.0849801970620348E-2</v>
      </c>
      <c r="AC594" s="13">
        <f t="shared" si="856"/>
        <v>2.2884461433041892E-3</v>
      </c>
      <c r="AD594" s="13">
        <f t="shared" si="857"/>
        <v>1.2046227536170269E-2</v>
      </c>
      <c r="AE594" s="13">
        <f t="shared" si="858"/>
        <v>1.7602578146755313E-2</v>
      </c>
      <c r="AF594" s="13">
        <f t="shared" si="859"/>
        <v>1.2860904232560071E-2</v>
      </c>
      <c r="AG594" s="13">
        <f t="shared" si="860"/>
        <v>6.2643421245870247E-3</v>
      </c>
      <c r="AH594" s="13">
        <f t="shared" si="861"/>
        <v>9.2500327389212437E-3</v>
      </c>
      <c r="AI594" s="13">
        <f t="shared" si="862"/>
        <v>1.4439276632903442E-2</v>
      </c>
      <c r="AJ594" s="13">
        <f t="shared" si="863"/>
        <v>1.1269836311186193E-2</v>
      </c>
      <c r="AK594" s="13">
        <f t="shared" si="864"/>
        <v>5.8640615551570898E-3</v>
      </c>
      <c r="AL594" s="13">
        <f t="shared" si="865"/>
        <v>2.0879883605519681E-4</v>
      </c>
      <c r="AM594" s="13">
        <f t="shared" si="866"/>
        <v>3.7608258627189737E-3</v>
      </c>
      <c r="AN594" s="13">
        <f t="shared" si="867"/>
        <v>5.4955155832873762E-3</v>
      </c>
      <c r="AO594" s="13">
        <f t="shared" si="868"/>
        <v>4.0151674962584051E-3</v>
      </c>
      <c r="AP594" s="13">
        <f t="shared" si="869"/>
        <v>1.9557242966171556E-3</v>
      </c>
      <c r="AQ594" s="13">
        <f t="shared" si="870"/>
        <v>7.1445167504399006E-4</v>
      </c>
      <c r="AR594" s="13">
        <f t="shared" si="871"/>
        <v>2.7033263925657397E-3</v>
      </c>
      <c r="AS594" s="13">
        <f t="shared" si="872"/>
        <v>4.2198853466801755E-3</v>
      </c>
      <c r="AT594" s="13">
        <f t="shared" si="873"/>
        <v>3.2936149308676246E-3</v>
      </c>
      <c r="AU594" s="13">
        <f t="shared" si="874"/>
        <v>1.7137747310865196E-3</v>
      </c>
      <c r="AV594" s="13">
        <f t="shared" si="875"/>
        <v>6.6879945528505941E-4</v>
      </c>
      <c r="AW594" s="13">
        <f t="shared" si="876"/>
        <v>1.3229790242401884E-5</v>
      </c>
      <c r="AX594" s="13">
        <f t="shared" si="877"/>
        <v>9.7843987029877402E-4</v>
      </c>
      <c r="AY594" s="13">
        <f t="shared" si="878"/>
        <v>1.4297475476966503E-3</v>
      </c>
      <c r="AZ594" s="13">
        <f t="shared" si="879"/>
        <v>1.0446109731405266E-3</v>
      </c>
      <c r="BA594" s="13">
        <f t="shared" si="880"/>
        <v>5.0881340880239547E-4</v>
      </c>
      <c r="BB594" s="13">
        <f t="shared" si="881"/>
        <v>1.8587619575647968E-4</v>
      </c>
      <c r="BC594" s="13">
        <f t="shared" si="882"/>
        <v>5.432240511148809E-5</v>
      </c>
      <c r="BD594" s="13">
        <f t="shared" si="883"/>
        <v>6.5837366841532306E-4</v>
      </c>
      <c r="BE594" s="13">
        <f t="shared" si="884"/>
        <v>1.0277195545555391E-3</v>
      </c>
      <c r="BF594" s="13">
        <f t="shared" si="885"/>
        <v>8.0213375282617359E-4</v>
      </c>
      <c r="BG594" s="13">
        <f t="shared" si="886"/>
        <v>4.1737622199294883E-4</v>
      </c>
      <c r="BH594" s="13">
        <f t="shared" si="887"/>
        <v>1.6288079457260233E-4</v>
      </c>
      <c r="BI594" s="13">
        <f t="shared" si="888"/>
        <v>5.0851297879734888E-5</v>
      </c>
      <c r="BJ594" s="14">
        <f t="shared" si="889"/>
        <v>0.39986505796091693</v>
      </c>
      <c r="BK594" s="14">
        <f t="shared" si="890"/>
        <v>0.24307234857599691</v>
      </c>
      <c r="BL594" s="14">
        <f t="shared" si="891"/>
        <v>0.33120038109990058</v>
      </c>
      <c r="BM594" s="14">
        <f t="shared" si="892"/>
        <v>0.57981835585546593</v>
      </c>
      <c r="BN594" s="14">
        <f t="shared" si="893"/>
        <v>0.4182237501334865</v>
      </c>
    </row>
    <row r="595" spans="1:66" x14ac:dyDescent="0.25">
      <c r="A595" t="s">
        <v>290</v>
      </c>
      <c r="B595" t="s">
        <v>292</v>
      </c>
      <c r="C595" t="s">
        <v>311</v>
      </c>
      <c r="D595" s="11">
        <v>44430</v>
      </c>
      <c r="E595" s="10">
        <f>VLOOKUP(A595,home!$A$2:$E$405,3,FALSE)</f>
        <v>1.6292</v>
      </c>
      <c r="F595" s="10">
        <f>VLOOKUP(B595,home!$B$2:$E$405,3,FALSE)</f>
        <v>0.97489999999999999</v>
      </c>
      <c r="G595" s="10">
        <f>VLOOKUP(C595,away!$B$2:$E$405,4,FALSE)</f>
        <v>1.0229999999999999</v>
      </c>
      <c r="H595" s="10">
        <f>VLOOKUP(A595,away!$A$2:$E$405,3,FALSE)</f>
        <v>1.1462000000000001</v>
      </c>
      <c r="I595" s="10">
        <f>VLOOKUP(C595,away!$B$2:$E$405,3,FALSE)</f>
        <v>1.0663</v>
      </c>
      <c r="J595" s="10">
        <f>VLOOKUP(B595,home!$B$2:$E$405,4,FALSE)</f>
        <v>1.2829999999999999</v>
      </c>
      <c r="K595" s="12">
        <f t="shared" si="838"/>
        <v>1.6248381428399998</v>
      </c>
      <c r="L595" s="12">
        <f t="shared" si="839"/>
        <v>1.5680736959800001</v>
      </c>
      <c r="M595" s="13">
        <f t="shared" si="840"/>
        <v>4.1052159461822828E-2</v>
      </c>
      <c r="N595" s="13">
        <f t="shared" si="841"/>
        <v>6.6703114539519728E-2</v>
      </c>
      <c r="O595" s="13">
        <f t="shared" si="842"/>
        <v>6.4372811415260855E-2</v>
      </c>
      <c r="P595" s="13">
        <f t="shared" si="843"/>
        <v>0.10459539934936198</v>
      </c>
      <c r="Q595" s="13">
        <f t="shared" si="844"/>
        <v>5.4190882375018526E-2</v>
      </c>
      <c r="R595" s="13">
        <f t="shared" si="845"/>
        <v>5.0470656158275826E-2</v>
      </c>
      <c r="S595" s="13">
        <f t="shared" si="846"/>
        <v>6.6623764184844808E-2</v>
      </c>
      <c r="T595" s="13">
        <f t="shared" si="847"/>
        <v>8.4975297214212736E-2</v>
      </c>
      <c r="U595" s="13">
        <f t="shared" si="848"/>
        <v>8.2006647220129097E-2</v>
      </c>
      <c r="V595" s="13">
        <f t="shared" si="849"/>
        <v>1.8860935595718789E-2</v>
      </c>
      <c r="W595" s="13">
        <f t="shared" si="850"/>
        <v>2.9350470892361993E-2</v>
      </c>
      <c r="X595" s="13">
        <f t="shared" si="851"/>
        <v>4.6023701370939474E-2</v>
      </c>
      <c r="Y595" s="13">
        <f t="shared" si="852"/>
        <v>3.6084277755704441E-2</v>
      </c>
      <c r="Z595" s="13">
        <f t="shared" si="853"/>
        <v>2.6380569446881108E-2</v>
      </c>
      <c r="AA595" s="13">
        <f t="shared" si="854"/>
        <v>4.2864155467131938E-2</v>
      </c>
      <c r="AB595" s="13">
        <f t="shared" si="855"/>
        <v>3.4823657381809849E-2</v>
      </c>
      <c r="AC595" s="13">
        <f t="shared" si="856"/>
        <v>3.003445976714412E-3</v>
      </c>
      <c r="AD595" s="13">
        <f t="shared" si="857"/>
        <v>1.1922441154056234E-2</v>
      </c>
      <c r="AE595" s="13">
        <f t="shared" si="858"/>
        <v>1.8695266365545013E-2</v>
      </c>
      <c r="AF595" s="13">
        <f t="shared" si="859"/>
        <v>1.4657777713575381E-2</v>
      </c>
      <c r="AG595" s="13">
        <f t="shared" si="860"/>
        <v>7.6614918913931402E-3</v>
      </c>
      <c r="AH595" s="13">
        <f t="shared" si="861"/>
        <v>1.0341669258656984E-2</v>
      </c>
      <c r="AI595" s="13">
        <f t="shared" si="862"/>
        <v>1.6803538672101732E-2</v>
      </c>
      <c r="AJ595" s="13">
        <f t="shared" si="863"/>
        <v>1.3651515284558952E-2</v>
      </c>
      <c r="AK595" s="13">
        <f t="shared" si="864"/>
        <v>7.393834247304879E-3</v>
      </c>
      <c r="AL595" s="13">
        <f t="shared" si="865"/>
        <v>3.0609510971117091E-4</v>
      </c>
      <c r="AM595" s="13">
        <f t="shared" si="866"/>
        <v>3.8744074285751839E-3</v>
      </c>
      <c r="AN595" s="13">
        <f t="shared" si="867"/>
        <v>6.075356376258256E-3</v>
      </c>
      <c r="AO595" s="13">
        <f t="shared" si="868"/>
        <v>4.7633032636574734E-3</v>
      </c>
      <c r="AP595" s="13">
        <f t="shared" si="869"/>
        <v>2.4897368512389901E-3</v>
      </c>
      <c r="AQ595" s="13">
        <f t="shared" si="870"/>
        <v>9.7602271658498319E-4</v>
      </c>
      <c r="AR595" s="13">
        <f t="shared" si="871"/>
        <v>3.2432999074050008E-3</v>
      </c>
      <c r="AS595" s="13">
        <f t="shared" si="872"/>
        <v>5.2698373982210849E-3</v>
      </c>
      <c r="AT595" s="13">
        <f t="shared" si="873"/>
        <v>4.2813164055971629E-3</v>
      </c>
      <c r="AU595" s="13">
        <f t="shared" si="874"/>
        <v>2.3188153991269725E-3</v>
      </c>
      <c r="AV595" s="13">
        <f t="shared" si="875"/>
        <v>9.4192492667656569E-4</v>
      </c>
      <c r="AW595" s="13">
        <f t="shared" si="876"/>
        <v>2.1663591891960868E-5</v>
      </c>
      <c r="AX595" s="13">
        <f t="shared" si="877"/>
        <v>1.0492141618085992E-3</v>
      </c>
      <c r="AY595" s="13">
        <f t="shared" si="878"/>
        <v>1.6452451285817679E-3</v>
      </c>
      <c r="AZ595" s="13">
        <f t="shared" si="879"/>
        <v>1.289932804784152E-3</v>
      </c>
      <c r="BA595" s="13">
        <f t="shared" si="880"/>
        <v>6.7423656692124437E-4</v>
      </c>
      <c r="BB595" s="13">
        <f t="shared" si="881"/>
        <v>2.6431315636426568E-4</v>
      </c>
      <c r="BC595" s="13">
        <f t="shared" si="882"/>
        <v>8.2892501599250734E-5</v>
      </c>
      <c r="BD595" s="13">
        <f t="shared" si="883"/>
        <v>8.4762221216269217E-4</v>
      </c>
      <c r="BE595" s="13">
        <f t="shared" si="884"/>
        <v>1.377248901040361E-3</v>
      </c>
      <c r="BF595" s="13">
        <f t="shared" si="885"/>
        <v>1.1189032732974258E-3</v>
      </c>
      <c r="BG595" s="13">
        <f t="shared" si="886"/>
        <v>6.0601223886739533E-4</v>
      </c>
      <c r="BH595" s="13">
        <f t="shared" si="887"/>
        <v>2.4616795018490227E-4</v>
      </c>
      <c r="BI595" s="13">
        <f t="shared" si="888"/>
        <v>7.9996615001033252E-5</v>
      </c>
      <c r="BJ595" s="14">
        <f t="shared" si="889"/>
        <v>0.39344938222870091</v>
      </c>
      <c r="BK595" s="14">
        <f t="shared" si="890"/>
        <v>0.23608704480675577</v>
      </c>
      <c r="BL595" s="14">
        <f t="shared" si="891"/>
        <v>0.34305963033281062</v>
      </c>
      <c r="BM595" s="14">
        <f t="shared" si="892"/>
        <v>0.61596802197919864</v>
      </c>
      <c r="BN595" s="14">
        <f t="shared" si="893"/>
        <v>0.38138502329925972</v>
      </c>
    </row>
    <row r="596" spans="1:66" x14ac:dyDescent="0.25">
      <c r="A596" t="s">
        <v>290</v>
      </c>
      <c r="B596" t="s">
        <v>295</v>
      </c>
      <c r="C596" t="s">
        <v>312</v>
      </c>
      <c r="D596" s="11">
        <v>44430</v>
      </c>
      <c r="E596" s="10">
        <f>VLOOKUP(A596,home!$A$2:$E$405,3,FALSE)</f>
        <v>1.6292</v>
      </c>
      <c r="F596" s="10">
        <f>VLOOKUP(B596,home!$B$2:$E$405,3,FALSE)</f>
        <v>1.0570999999999999</v>
      </c>
      <c r="G596" s="10">
        <f>VLOOKUP(C596,away!$B$2:$E$405,4,FALSE)</f>
        <v>1.1048</v>
      </c>
      <c r="H596" s="10">
        <f>VLOOKUP(A596,away!$A$2:$E$405,3,FALSE)</f>
        <v>1.1462000000000001</v>
      </c>
      <c r="I596" s="10">
        <f>VLOOKUP(C596,away!$B$2:$E$405,3,FALSE)</f>
        <v>1.1778</v>
      </c>
      <c r="J596" s="10">
        <f>VLOOKUP(B596,home!$B$2:$E$405,4,FALSE)</f>
        <v>0.72699999999999998</v>
      </c>
      <c r="K596" s="12">
        <f t="shared" si="838"/>
        <v>1.9027167431359997</v>
      </c>
      <c r="L596" s="12">
        <f t="shared" si="839"/>
        <v>0.98144589972000007</v>
      </c>
      <c r="M596" s="13">
        <f t="shared" si="840"/>
        <v>5.5901579530763655E-2</v>
      </c>
      <c r="N596" s="13">
        <f t="shared" si="841"/>
        <v>0.10636487134093268</v>
      </c>
      <c r="O596" s="13">
        <f t="shared" si="842"/>
        <v>5.4864376018339475E-2</v>
      </c>
      <c r="P596" s="13">
        <f t="shared" si="843"/>
        <v>0.10439136685180374</v>
      </c>
      <c r="Q596" s="13">
        <f t="shared" si="844"/>
        <v>0.10119111079094957</v>
      </c>
      <c r="R596" s="13">
        <f t="shared" si="845"/>
        <v>2.6923208441947791E-2</v>
      </c>
      <c r="S596" s="13">
        <f t="shared" si="846"/>
        <v>4.8735463132981535E-2</v>
      </c>
      <c r="T596" s="13">
        <f t="shared" si="847"/>
        <v>9.9313600773889704E-2</v>
      </c>
      <c r="U596" s="13">
        <f t="shared" si="848"/>
        <v>5.1227239481434553E-2</v>
      </c>
      <c r="V596" s="13">
        <f t="shared" si="849"/>
        <v>1.0112140446581866E-2</v>
      </c>
      <c r="W596" s="13">
        <f t="shared" si="850"/>
        <v>6.4179340252823222E-2</v>
      </c>
      <c r="X596" s="13">
        <f t="shared" si="851"/>
        <v>6.2988550337868099E-2</v>
      </c>
      <c r="Y596" s="13">
        <f t="shared" si="852"/>
        <v>3.090992722920374E-2</v>
      </c>
      <c r="Z596" s="13">
        <f t="shared" si="853"/>
        <v>8.8078908442188516E-3</v>
      </c>
      <c r="AA596" s="13">
        <f t="shared" si="854"/>
        <v>1.6758921381009484E-2</v>
      </c>
      <c r="AB596" s="13">
        <f t="shared" si="855"/>
        <v>1.5943740154273325E-2</v>
      </c>
      <c r="AC596" s="13">
        <f t="shared" si="856"/>
        <v>1.1802217529863839E-3</v>
      </c>
      <c r="AD596" s="13">
        <f t="shared" si="857"/>
        <v>3.0528776315617259E-2</v>
      </c>
      <c r="AE596" s="13">
        <f t="shared" si="858"/>
        <v>2.9962342338431609E-2</v>
      </c>
      <c r="AF596" s="13">
        <f t="shared" si="859"/>
        <v>1.470320901703033E-2</v>
      </c>
      <c r="AG596" s="13">
        <f t="shared" si="860"/>
        <v>4.8101347341635179E-3</v>
      </c>
      <c r="AH596" s="13">
        <f t="shared" si="861"/>
        <v>2.1611170885599803E-3</v>
      </c>
      <c r="AI596" s="13">
        <f t="shared" si="862"/>
        <v>4.1119936682803993E-3</v>
      </c>
      <c r="AJ596" s="13">
        <f t="shared" si="863"/>
        <v>3.9119796001531679E-3</v>
      </c>
      <c r="AK596" s="13">
        <f t="shared" si="864"/>
        <v>2.4811296946726353E-3</v>
      </c>
      <c r="AL596" s="13">
        <f t="shared" si="865"/>
        <v>8.8158483546733015E-5</v>
      </c>
      <c r="AM596" s="13">
        <f t="shared" si="866"/>
        <v>1.1617522768635728E-2</v>
      </c>
      <c r="AN596" s="13">
        <f t="shared" si="867"/>
        <v>1.1401970086181278E-2</v>
      </c>
      <c r="AO596" s="13">
        <f t="shared" si="868"/>
        <v>5.5952083949063558E-3</v>
      </c>
      <c r="AP596" s="13">
        <f t="shared" si="869"/>
        <v>1.830464779086589E-3</v>
      </c>
      <c r="AQ596" s="13">
        <f t="shared" si="870"/>
        <v>4.4912553800410202E-4</v>
      </c>
      <c r="AR596" s="13">
        <f t="shared" si="871"/>
        <v>4.2420390107640344E-4</v>
      </c>
      <c r="AS596" s="13">
        <f t="shared" si="872"/>
        <v>8.0713986508168013E-4</v>
      </c>
      <c r="AT596" s="13">
        <f t="shared" si="873"/>
        <v>7.6787926767172253E-4</v>
      </c>
      <c r="AU596" s="13">
        <f t="shared" si="874"/>
        <v>4.8701891310199883E-4</v>
      </c>
      <c r="AV596" s="13">
        <f t="shared" si="875"/>
        <v>2.3166476004576753E-4</v>
      </c>
      <c r="AW596" s="13">
        <f t="shared" si="876"/>
        <v>4.5730096210932576E-6</v>
      </c>
      <c r="AX596" s="13">
        <f t="shared" si="877"/>
        <v>3.6841425142744859E-3</v>
      </c>
      <c r="AY596" s="13">
        <f t="shared" si="878"/>
        <v>3.6157865646188263E-3</v>
      </c>
      <c r="AZ596" s="13">
        <f t="shared" si="879"/>
        <v>1.774349449053906E-3</v>
      </c>
      <c r="BA596" s="13">
        <f t="shared" si="880"/>
        <v>5.8047599714813251E-4</v>
      </c>
      <c r="BB596" s="13">
        <f t="shared" si="881"/>
        <v>1.4242644682172824E-4</v>
      </c>
      <c r="BC596" s="13">
        <f t="shared" si="882"/>
        <v>2.7956770448974772E-5</v>
      </c>
      <c r="BD596" s="13">
        <f t="shared" si="883"/>
        <v>6.9388863226110757E-5</v>
      </c>
      <c r="BE596" s="13">
        <f t="shared" si="884"/>
        <v>1.320273518474948E-4</v>
      </c>
      <c r="BF596" s="13">
        <f t="shared" si="885"/>
        <v>1.2560532645606803E-4</v>
      </c>
      <c r="BG596" s="13">
        <f t="shared" si="886"/>
        <v>7.9663785891674599E-5</v>
      </c>
      <c r="BH596" s="13">
        <f t="shared" si="887"/>
        <v>3.7894404809422691E-5</v>
      </c>
      <c r="BI596" s="13">
        <f t="shared" si="888"/>
        <v>1.4420463700412363E-5</v>
      </c>
      <c r="BJ596" s="14">
        <f t="shared" si="889"/>
        <v>0.58567129244008975</v>
      </c>
      <c r="BK596" s="14">
        <f t="shared" si="890"/>
        <v>0.22402471676328273</v>
      </c>
      <c r="BL596" s="14">
        <f t="shared" si="891"/>
        <v>0.1815606124315795</v>
      </c>
      <c r="BM596" s="14">
        <f t="shared" si="892"/>
        <v>0.54681678594943617</v>
      </c>
      <c r="BN596" s="14">
        <f t="shared" si="893"/>
        <v>0.44963651297473689</v>
      </c>
    </row>
    <row r="597" spans="1:66" x14ac:dyDescent="0.25">
      <c r="A597" t="s">
        <v>290</v>
      </c>
      <c r="B597" t="s">
        <v>317</v>
      </c>
      <c r="C597" t="s">
        <v>302</v>
      </c>
      <c r="D597" s="11">
        <v>44430</v>
      </c>
      <c r="E597" s="10">
        <f>VLOOKUP(A597,home!$A$2:$E$405,3,FALSE)</f>
        <v>1.6292</v>
      </c>
      <c r="F597" s="10">
        <f>VLOOKUP(B597,home!$B$2:$E$405,3,FALSE)</f>
        <v>0.90259999999999996</v>
      </c>
      <c r="G597" s="10">
        <f>VLOOKUP(C597,away!$B$2:$E$405,4,FALSE)</f>
        <v>1.0109999999999999</v>
      </c>
      <c r="H597" s="10">
        <f>VLOOKUP(A597,away!$A$2:$E$405,3,FALSE)</f>
        <v>1.1462000000000001</v>
      </c>
      <c r="I597" s="10">
        <f>VLOOKUP(C597,away!$B$2:$E$405,3,FALSE)</f>
        <v>0.97509999999999997</v>
      </c>
      <c r="J597" s="10">
        <f>VLOOKUP(B597,home!$B$2:$E$405,4,FALSE)</f>
        <v>0.87239999999999995</v>
      </c>
      <c r="K597" s="12">
        <f t="shared" si="838"/>
        <v>1.4866915951199999</v>
      </c>
      <c r="L597" s="12">
        <f t="shared" si="839"/>
        <v>0.97504625248799992</v>
      </c>
      <c r="M597" s="13">
        <f t="shared" si="840"/>
        <v>8.5286606979100274E-2</v>
      </c>
      <c r="N597" s="13">
        <f t="shared" si="841"/>
        <v>0.12679488177213111</v>
      </c>
      <c r="O597" s="13">
        <f t="shared" si="842"/>
        <v>8.3158386522388619E-2</v>
      </c>
      <c r="P597" s="13">
        <f t="shared" si="843"/>
        <v>0.12363087430657545</v>
      </c>
      <c r="Q597" s="13">
        <f t="shared" si="844"/>
        <v>9.4252442517430715E-2</v>
      </c>
      <c r="R597" s="13">
        <f t="shared" si="845"/>
        <v>4.0541636570801808E-2</v>
      </c>
      <c r="S597" s="13">
        <f t="shared" si="846"/>
        <v>4.4803614609600403E-2</v>
      </c>
      <c r="T597" s="13">
        <f t="shared" si="847"/>
        <v>9.1900490864461448E-2</v>
      </c>
      <c r="U597" s="13">
        <f t="shared" si="848"/>
        <v>6.0272910342220667E-2</v>
      </c>
      <c r="V597" s="13">
        <f t="shared" si="849"/>
        <v>7.2163343531731899E-3</v>
      </c>
      <c r="W597" s="13">
        <f t="shared" si="850"/>
        <v>4.6708104703398388E-2</v>
      </c>
      <c r="X597" s="13">
        <f t="shared" si="851"/>
        <v>4.554256245186572E-2</v>
      </c>
      <c r="Y597" s="13">
        <f t="shared" si="852"/>
        <v>2.2203052423696183E-2</v>
      </c>
      <c r="Z597" s="13">
        <f t="shared" si="853"/>
        <v>1.3176656936030252E-2</v>
      </c>
      <c r="AA597" s="13">
        <f t="shared" si="854"/>
        <v>1.9589625118575829E-2</v>
      </c>
      <c r="AB597" s="13">
        <f t="shared" si="855"/>
        <v>1.456186550766916E-2</v>
      </c>
      <c r="AC597" s="13">
        <f t="shared" si="856"/>
        <v>6.5379676611329173E-4</v>
      </c>
      <c r="AD597" s="13">
        <f t="shared" si="857"/>
        <v>1.7360136671631832E-2</v>
      </c>
      <c r="AE597" s="13">
        <f t="shared" si="858"/>
        <v>1.6926936204354117E-2</v>
      </c>
      <c r="AF597" s="13">
        <f t="shared" si="859"/>
        <v>8.2522728560794657E-3</v>
      </c>
      <c r="AG597" s="13">
        <f t="shared" si="860"/>
        <v>2.6821159076095761E-3</v>
      </c>
      <c r="AH597" s="13">
        <f t="shared" si="861"/>
        <v>3.2119624914490764E-3</v>
      </c>
      <c r="AI597" s="13">
        <f t="shared" si="862"/>
        <v>4.775197639878037E-3</v>
      </c>
      <c r="AJ597" s="13">
        <f t="shared" si="863"/>
        <v>3.5496230981217694E-3</v>
      </c>
      <c r="AK597" s="13">
        <f t="shared" si="864"/>
        <v>1.7590649419404829E-3</v>
      </c>
      <c r="AL597" s="13">
        <f t="shared" si="865"/>
        <v>3.7909570412716883E-5</v>
      </c>
      <c r="AM597" s="13">
        <f t="shared" si="866"/>
        <v>5.1618338559699019E-3</v>
      </c>
      <c r="AN597" s="13">
        <f t="shared" si="867"/>
        <v>5.0330267572291348E-3</v>
      </c>
      <c r="AO597" s="13">
        <f t="shared" si="868"/>
        <v>2.4537169391540491E-3</v>
      </c>
      <c r="AP597" s="13">
        <f t="shared" si="869"/>
        <v>7.9749583539616051E-4</v>
      </c>
      <c r="AQ597" s="13">
        <f t="shared" si="870"/>
        <v>1.9439883141945325E-4</v>
      </c>
      <c r="AR597" s="13">
        <f t="shared" si="871"/>
        <v>6.2636239808388854E-4</v>
      </c>
      <c r="AS597" s="13">
        <f t="shared" si="872"/>
        <v>9.3120771273052464E-4</v>
      </c>
      <c r="AT597" s="13">
        <f t="shared" si="873"/>
        <v>6.9220933991369533E-4</v>
      </c>
      <c r="AU597" s="13">
        <f t="shared" si="874"/>
        <v>3.4303393590441795E-4</v>
      </c>
      <c r="AV597" s="13">
        <f t="shared" si="875"/>
        <v>1.2749641733750773E-4</v>
      </c>
      <c r="AW597" s="13">
        <f t="shared" si="876"/>
        <v>1.5264847360368273E-6</v>
      </c>
      <c r="AX597" s="13">
        <f t="shared" si="877"/>
        <v>1.2790091681793845E-3</v>
      </c>
      <c r="AY597" s="13">
        <f t="shared" si="878"/>
        <v>1.2470930963311027E-3</v>
      </c>
      <c r="AZ597" s="13">
        <f t="shared" si="879"/>
        <v>6.0798672504064897E-4</v>
      </c>
      <c r="BA597" s="13">
        <f t="shared" si="880"/>
        <v>1.976050592711123E-4</v>
      </c>
      <c r="BB597" s="13">
        <f t="shared" si="881"/>
        <v>4.8168518128741778E-5</v>
      </c>
      <c r="BC597" s="13">
        <f t="shared" si="882"/>
        <v>9.3933066178659947E-6</v>
      </c>
      <c r="BD597" s="13">
        <f t="shared" si="883"/>
        <v>1.0178871815851534E-4</v>
      </c>
      <c r="BE597" s="13">
        <f t="shared" si="884"/>
        <v>1.5132843176430329E-4</v>
      </c>
      <c r="BF597" s="13">
        <f t="shared" si="885"/>
        <v>1.1248935380334009E-4</v>
      </c>
      <c r="BG597" s="13">
        <f t="shared" si="886"/>
        <v>5.5745658946635229E-5</v>
      </c>
      <c r="BH597" s="13">
        <f t="shared" si="887"/>
        <v>2.0719150655097158E-5</v>
      </c>
      <c r="BI597" s="13">
        <f t="shared" si="888"/>
        <v>6.160597427391591E-6</v>
      </c>
      <c r="BJ597" s="14">
        <f t="shared" si="889"/>
        <v>0.48965272446539604</v>
      </c>
      <c r="BK597" s="14">
        <f t="shared" si="890"/>
        <v>0.26287622968130642</v>
      </c>
      <c r="BL597" s="14">
        <f t="shared" si="891"/>
        <v>0.23458881394777081</v>
      </c>
      <c r="BM597" s="14">
        <f t="shared" si="892"/>
        <v>0.44538402975048047</v>
      </c>
      <c r="BN597" s="14">
        <f t="shared" si="893"/>
        <v>0.55366482866842792</v>
      </c>
    </row>
    <row r="598" spans="1:66" x14ac:dyDescent="0.25">
      <c r="A598" t="s">
        <v>338</v>
      </c>
      <c r="B598" t="s">
        <v>81</v>
      </c>
      <c r="C598" t="s">
        <v>90</v>
      </c>
      <c r="D598" s="11">
        <v>44431</v>
      </c>
      <c r="E598" s="10">
        <f>VLOOKUP(A598,home!$A$2:$E$405,3,FALSE)</f>
        <v>1.4215</v>
      </c>
      <c r="F598" s="10">
        <f>VLOOKUP(B598,home!$B$2:$E$405,3,FALSE)</f>
        <v>0.97409999999999997</v>
      </c>
      <c r="G598" s="10">
        <f>VLOOKUP(C598,away!$B$2:$E$405,4,FALSE)</f>
        <v>0.58620000000000005</v>
      </c>
      <c r="H598" s="10">
        <f>VLOOKUP(A598,away!$A$2:$E$405,3,FALSE)</f>
        <v>1.0277000000000001</v>
      </c>
      <c r="I598" s="10">
        <f>VLOOKUP(C598,away!$B$2:$E$405,3,FALSE)</f>
        <v>1.7839</v>
      </c>
      <c r="J598" s="10">
        <f>VLOOKUP(B598,home!$B$2:$E$405,4,FALSE)</f>
        <v>0.97299999999999998</v>
      </c>
      <c r="K598" s="12">
        <f t="shared" si="838"/>
        <v>0.81170126252999997</v>
      </c>
      <c r="L598" s="12">
        <f t="shared" si="839"/>
        <v>1.7838145511900001</v>
      </c>
      <c r="M598" s="13">
        <f t="shared" si="840"/>
        <v>7.4607382635990274E-2</v>
      </c>
      <c r="N598" s="13">
        <f t="shared" si="841"/>
        <v>6.0558906679692104E-2</v>
      </c>
      <c r="O598" s="13">
        <f t="shared" si="842"/>
        <v>0.13308573477227961</v>
      </c>
      <c r="P598" s="13">
        <f t="shared" si="843"/>
        <v>0.10802585893939208</v>
      </c>
      <c r="Q598" s="13">
        <f t="shared" si="844"/>
        <v>2.4577870504671261E-2</v>
      </c>
      <c r="R598" s="13">
        <f t="shared" si="845"/>
        <v>0.11870013512130269</v>
      </c>
      <c r="S598" s="13">
        <f t="shared" si="846"/>
        <v>3.9103322577771535E-2</v>
      </c>
      <c r="T598" s="13">
        <f t="shared" si="847"/>
        <v>4.3842363043496112E-2</v>
      </c>
      <c r="U598" s="13">
        <f t="shared" si="848"/>
        <v>9.6349049540442988E-2</v>
      </c>
      <c r="V598" s="13">
        <f t="shared" si="849"/>
        <v>6.2909621892955677E-3</v>
      </c>
      <c r="W598" s="13">
        <f t="shared" si="850"/>
        <v>6.6499628396468387E-3</v>
      </c>
      <c r="X598" s="13">
        <f t="shared" si="851"/>
        <v>1.1862300478234805E-2</v>
      </c>
      <c r="Y598" s="13">
        <f t="shared" si="852"/>
        <v>1.0580072101831673E-2</v>
      </c>
      <c r="Z598" s="13">
        <f t="shared" si="853"/>
        <v>7.0579676085866308E-2</v>
      </c>
      <c r="AA598" s="13">
        <f t="shared" si="854"/>
        <v>5.7289612187856123E-2</v>
      </c>
      <c r="AB598" s="13">
        <f t="shared" si="855"/>
        <v>2.3251025271368443E-2</v>
      </c>
      <c r="AC598" s="13">
        <f t="shared" si="856"/>
        <v>5.69302401822617E-4</v>
      </c>
      <c r="AD598" s="13">
        <f t="shared" si="857"/>
        <v>1.3494458081797303E-3</v>
      </c>
      <c r="AE598" s="13">
        <f t="shared" si="858"/>
        <v>2.4071610686733527E-3</v>
      </c>
      <c r="AF598" s="13">
        <f t="shared" si="859"/>
        <v>2.1469644706787992E-3</v>
      </c>
      <c r="AG598" s="13">
        <f t="shared" si="860"/>
        <v>1.276595487894926E-3</v>
      </c>
      <c r="AH598" s="13">
        <f t="shared" si="861"/>
        <v>3.1475263305061313E-2</v>
      </c>
      <c r="AI598" s="13">
        <f t="shared" si="862"/>
        <v>2.554851096318245E-2</v>
      </c>
      <c r="AJ598" s="13">
        <f t="shared" si="863"/>
        <v>1.0368879302288369E-2</v>
      </c>
      <c r="AK598" s="13">
        <f t="shared" si="864"/>
        <v>2.8054774735628853E-3</v>
      </c>
      <c r="AL598" s="13">
        <f t="shared" si="865"/>
        <v>3.2972276351364795E-5</v>
      </c>
      <c r="AM598" s="13">
        <f t="shared" si="866"/>
        <v>2.1906937324306074E-4</v>
      </c>
      <c r="AN598" s="13">
        <f t="shared" si="867"/>
        <v>3.90779135711045E-4</v>
      </c>
      <c r="AO598" s="13">
        <f t="shared" si="868"/>
        <v>3.4853875429140702E-4</v>
      </c>
      <c r="AP598" s="13">
        <f t="shared" si="869"/>
        <v>2.0724283385288261E-4</v>
      </c>
      <c r="AQ598" s="13">
        <f t="shared" si="870"/>
        <v>9.2420695664155946E-5</v>
      </c>
      <c r="AR598" s="13">
        <f t="shared" si="871"/>
        <v>1.1229206537221009E-2</v>
      </c>
      <c r="AS598" s="13">
        <f t="shared" si="872"/>
        <v>9.1147611234724223E-3</v>
      </c>
      <c r="AT598" s="13">
        <f t="shared" si="873"/>
        <v>3.6992315557909626E-3</v>
      </c>
      <c r="AU598" s="13">
        <f t="shared" si="874"/>
        <v>1.000890308075447E-3</v>
      </c>
      <c r="AV598" s="13">
        <f t="shared" si="875"/>
        <v>2.0310598167972018E-4</v>
      </c>
      <c r="AW598" s="13">
        <f t="shared" si="876"/>
        <v>1.3261490977454254E-6</v>
      </c>
      <c r="AX598" s="13">
        <f t="shared" si="877"/>
        <v>2.9636481140508025E-5</v>
      </c>
      <c r="AY598" s="13">
        <f t="shared" si="878"/>
        <v>5.2865986304506224E-5</v>
      </c>
      <c r="AZ598" s="13">
        <f t="shared" si="879"/>
        <v>4.715155781649474E-5</v>
      </c>
      <c r="BA598" s="13">
        <f t="shared" si="880"/>
        <v>2.8036544981446632E-5</v>
      </c>
      <c r="BB598" s="13">
        <f t="shared" si="881"/>
        <v>1.2502999225749377E-5</v>
      </c>
      <c r="BC598" s="13">
        <f t="shared" si="882"/>
        <v>4.4606063904818099E-6</v>
      </c>
      <c r="BD598" s="13">
        <f t="shared" si="883"/>
        <v>3.3384703365687833E-3</v>
      </c>
      <c r="BE598" s="13">
        <f t="shared" si="884"/>
        <v>2.7098405871118355E-3</v>
      </c>
      <c r="BF598" s="13">
        <f t="shared" si="885"/>
        <v>1.0997905129068565E-3</v>
      </c>
      <c r="BG598" s="13">
        <f t="shared" si="886"/>
        <v>2.975671159483373E-4</v>
      </c>
      <c r="BH598" s="13">
        <f t="shared" si="887"/>
        <v>6.038390092566905E-5</v>
      </c>
      <c r="BI598" s="13">
        <f t="shared" si="888"/>
        <v>9.8027377235704038E-6</v>
      </c>
      <c r="BJ598" s="14">
        <f t="shared" si="889"/>
        <v>0.16668434745162133</v>
      </c>
      <c r="BK598" s="14">
        <f t="shared" si="890"/>
        <v>0.22868266700692796</v>
      </c>
      <c r="BL598" s="14">
        <f t="shared" si="891"/>
        <v>0.53163673863476957</v>
      </c>
      <c r="BM598" s="14">
        <f t="shared" si="892"/>
        <v>0.47797600068865037</v>
      </c>
      <c r="BN598" s="14">
        <f t="shared" si="893"/>
        <v>0.51955588865332802</v>
      </c>
    </row>
    <row r="599" spans="1:66" x14ac:dyDescent="0.25">
      <c r="A599" t="s">
        <v>339</v>
      </c>
      <c r="B599" t="s">
        <v>128</v>
      </c>
      <c r="C599" t="s">
        <v>127</v>
      </c>
      <c r="D599" s="11">
        <v>44431</v>
      </c>
      <c r="E599" s="10">
        <f>VLOOKUP(A599,home!$A$2:$E$405,3,FALSE)</f>
        <v>1.2710999999999999</v>
      </c>
      <c r="F599" s="10">
        <f>VLOOKUP(B599,home!$B$2:$E$405,3,FALSE)</f>
        <v>0.5383</v>
      </c>
      <c r="G599" s="10">
        <f>VLOOKUP(C599,away!$B$2:$E$405,4,FALSE)</f>
        <v>0.99380000000000002</v>
      </c>
      <c r="H599" s="10">
        <f>VLOOKUP(A599,away!$A$2:$E$405,3,FALSE)</f>
        <v>0.94469999999999998</v>
      </c>
      <c r="I599" s="10">
        <f>VLOOKUP(C599,away!$B$2:$E$405,3,FALSE)</f>
        <v>0.72430000000000005</v>
      </c>
      <c r="J599" s="10">
        <f>VLOOKUP(B599,home!$B$2:$E$405,4,FALSE)</f>
        <v>0.72430000000000005</v>
      </c>
      <c r="K599" s="12">
        <f t="shared" si="838"/>
        <v>0.67999088459400003</v>
      </c>
      <c r="L599" s="12">
        <f t="shared" si="839"/>
        <v>0.4955995299030001</v>
      </c>
      <c r="M599" s="13">
        <f t="shared" si="840"/>
        <v>0.30863670230036433</v>
      </c>
      <c r="N599" s="13">
        <f t="shared" si="841"/>
        <v>0.20987014421539982</v>
      </c>
      <c r="O599" s="13">
        <f t="shared" si="842"/>
        <v>0.15296020457087275</v>
      </c>
      <c r="P599" s="13">
        <f t="shared" si="843"/>
        <v>0.10401154481382699</v>
      </c>
      <c r="Q599" s="13">
        <f t="shared" si="844"/>
        <v>7.1354892507450016E-2</v>
      </c>
      <c r="R599" s="13">
        <f t="shared" si="845"/>
        <v>3.7903502739595626E-2</v>
      </c>
      <c r="S599" s="13">
        <f t="shared" si="846"/>
        <v>8.763054891014142E-3</v>
      </c>
      <c r="T599" s="13">
        <f t="shared" si="847"/>
        <v>3.5363451182971337E-2</v>
      </c>
      <c r="U599" s="13">
        <f t="shared" si="848"/>
        <v>2.5774036357108739E-2</v>
      </c>
      <c r="V599" s="13">
        <f t="shared" si="849"/>
        <v>3.2813080150702887E-4</v>
      </c>
      <c r="W599" s="13">
        <f t="shared" si="850"/>
        <v>1.617355882541691E-2</v>
      </c>
      <c r="X599" s="13">
        <f t="shared" si="851"/>
        <v>8.0156081507351384E-3</v>
      </c>
      <c r="Y599" s="13">
        <f t="shared" si="852"/>
        <v>1.9862658156954952E-3</v>
      </c>
      <c r="Z599" s="13">
        <f t="shared" si="853"/>
        <v>6.2616527131402243E-3</v>
      </c>
      <c r="AA599" s="13">
        <f t="shared" si="854"/>
        <v>4.2578667674286422E-3</v>
      </c>
      <c r="AB599" s="13">
        <f t="shared" si="855"/>
        <v>1.4476552948335985E-3</v>
      </c>
      <c r="AC599" s="13">
        <f t="shared" si="856"/>
        <v>6.9113198688313026E-6</v>
      </c>
      <c r="AD599" s="13">
        <f t="shared" si="857"/>
        <v>2.7494681431820839E-3</v>
      </c>
      <c r="AE599" s="13">
        <f t="shared" si="858"/>
        <v>1.3626351192443154E-3</v>
      </c>
      <c r="AF599" s="13">
        <f t="shared" si="859"/>
        <v>3.3766066226340058E-4</v>
      </c>
      <c r="AG599" s="13">
        <f t="shared" si="860"/>
        <v>5.5781488494825679E-5</v>
      </c>
      <c r="AH599" s="13">
        <f t="shared" si="861"/>
        <v>7.7581803526203489E-4</v>
      </c>
      <c r="AI599" s="13">
        <f t="shared" si="862"/>
        <v>5.275491920818103E-4</v>
      </c>
      <c r="AJ599" s="13">
        <f t="shared" si="863"/>
        <v>1.7936432089528005E-4</v>
      </c>
      <c r="AK599" s="13">
        <f t="shared" si="864"/>
        <v>4.0655367743394529E-5</v>
      </c>
      <c r="AL599" s="13">
        <f t="shared" si="865"/>
        <v>9.316546618101831E-8</v>
      </c>
      <c r="AM599" s="13">
        <f t="shared" si="866"/>
        <v>3.7392265496908179E-4</v>
      </c>
      <c r="AN599" s="13">
        <f t="shared" si="867"/>
        <v>1.8531589202275863E-4</v>
      </c>
      <c r="AO599" s="13">
        <f t="shared" si="868"/>
        <v>4.5921234485017147E-5</v>
      </c>
      <c r="AP599" s="13">
        <f t="shared" si="869"/>
        <v>7.5861807411133133E-6</v>
      </c>
      <c r="AQ599" s="13">
        <f t="shared" si="870"/>
        <v>9.3992690226373754E-7</v>
      </c>
      <c r="AR599" s="13">
        <f t="shared" si="871"/>
        <v>7.6899010713226757E-5</v>
      </c>
      <c r="AS599" s="13">
        <f t="shared" si="872"/>
        <v>5.2290626319290548E-5</v>
      </c>
      <c r="AT599" s="13">
        <f t="shared" si="873"/>
        <v>1.7778574623414337E-5</v>
      </c>
      <c r="AU599" s="13">
        <f t="shared" si="874"/>
        <v>4.0297562283319852E-6</v>
      </c>
      <c r="AV599" s="13">
        <f t="shared" si="875"/>
        <v>6.8504937560041175E-7</v>
      </c>
      <c r="AW599" s="13">
        <f t="shared" si="876"/>
        <v>8.7214046559554301E-10</v>
      </c>
      <c r="AX599" s="13">
        <f t="shared" si="877"/>
        <v>4.2377332820360482E-5</v>
      </c>
      <c r="AY599" s="13">
        <f t="shared" si="878"/>
        <v>2.1002186224313632E-5</v>
      </c>
      <c r="AZ599" s="13">
        <f t="shared" si="879"/>
        <v>5.20433680985255E-6</v>
      </c>
      <c r="BA599" s="13">
        <f t="shared" si="880"/>
        <v>8.5975562547326778E-7</v>
      </c>
      <c r="BB599" s="13">
        <f t="shared" si="881"/>
        <v>1.065236209540028E-7</v>
      </c>
      <c r="BC599" s="13">
        <f t="shared" si="882"/>
        <v>1.0558611293673836E-8</v>
      </c>
      <c r="BD599" s="13">
        <f t="shared" si="883"/>
        <v>6.3518522599134876E-6</v>
      </c>
      <c r="BE599" s="13">
        <f t="shared" si="884"/>
        <v>4.3192016370289711E-6</v>
      </c>
      <c r="BF599" s="13">
        <f t="shared" si="885"/>
        <v>1.4685088709515913E-6</v>
      </c>
      <c r="BG599" s="13">
        <f t="shared" si="886"/>
        <v>3.3285754873083631E-7</v>
      </c>
      <c r="BH599" s="13">
        <f t="shared" si="887"/>
        <v>5.6585024751317941E-8</v>
      </c>
      <c r="BI599" s="13">
        <f t="shared" si="888"/>
        <v>7.695460207084418E-9</v>
      </c>
      <c r="BJ599" s="14">
        <f t="shared" si="889"/>
        <v>0.34795271269368594</v>
      </c>
      <c r="BK599" s="14">
        <f t="shared" si="890"/>
        <v>0.42176743947827183</v>
      </c>
      <c r="BL599" s="14">
        <f t="shared" si="891"/>
        <v>0.22403087236388322</v>
      </c>
      <c r="BM599" s="14">
        <f t="shared" si="892"/>
        <v>0.1152546847873878</v>
      </c>
      <c r="BN599" s="14">
        <f t="shared" si="893"/>
        <v>0.88473699114750959</v>
      </c>
    </row>
    <row r="600" spans="1:66" x14ac:dyDescent="0.25">
      <c r="A600" t="s">
        <v>341</v>
      </c>
      <c r="B600" t="s">
        <v>150</v>
      </c>
      <c r="C600" t="s">
        <v>154</v>
      </c>
      <c r="D600" s="11">
        <v>44431</v>
      </c>
      <c r="E600" s="10">
        <f>VLOOKUP(A600,home!$A$2:$E$405,3,FALSE)</f>
        <v>1.4705999999999999</v>
      </c>
      <c r="F600" s="10">
        <f>VLOOKUP(B600,home!$B$2:$E$405,3,FALSE)</f>
        <v>0.93500000000000005</v>
      </c>
      <c r="G600" s="10">
        <f>VLOOKUP(C600,away!$B$2:$E$405,4,FALSE)</f>
        <v>2.125</v>
      </c>
      <c r="H600" s="10">
        <f>VLOOKUP(A600,away!$A$2:$E$405,3,FALSE)</f>
        <v>1.2646999999999999</v>
      </c>
      <c r="I600" s="10">
        <f>VLOOKUP(C600,away!$B$2:$E$405,3,FALSE)</f>
        <v>0.49419999999999997</v>
      </c>
      <c r="J600" s="10">
        <f>VLOOKUP(B600,home!$B$2:$E$405,4,FALSE)</f>
        <v>1.3836999999999999</v>
      </c>
      <c r="K600" s="12">
        <f t="shared" si="838"/>
        <v>2.921898375</v>
      </c>
      <c r="L600" s="12">
        <f t="shared" si="839"/>
        <v>0.86483289573799982</v>
      </c>
      <c r="M600" s="13">
        <f t="shared" si="840"/>
        <v>2.2669581600100006E-2</v>
      </c>
      <c r="N600" s="13">
        <f t="shared" si="841"/>
        <v>6.6238213639262106E-2</v>
      </c>
      <c r="O600" s="13">
        <f t="shared" si="842"/>
        <v>1.9605399900383364E-2</v>
      </c>
      <c r="P600" s="13">
        <f t="shared" si="843"/>
        <v>5.7284986110155318E-2</v>
      </c>
      <c r="Q600" s="13">
        <f t="shared" si="844"/>
        <v>9.6770664397731396E-2</v>
      </c>
      <c r="R600" s="13">
        <f t="shared" si="845"/>
        <v>8.4776973839750195E-3</v>
      </c>
      <c r="S600" s="13">
        <f t="shared" si="846"/>
        <v>3.6189128801854591E-2</v>
      </c>
      <c r="T600" s="13">
        <f t="shared" si="847"/>
        <v>8.3690453913580209E-2</v>
      </c>
      <c r="U600" s="13">
        <f t="shared" si="848"/>
        <v>2.4770970209978357E-2</v>
      </c>
      <c r="V600" s="13">
        <f t="shared" si="849"/>
        <v>1.016091752533819E-2</v>
      </c>
      <c r="W600" s="13">
        <f t="shared" si="850"/>
        <v>9.4251349017133904E-2</v>
      </c>
      <c r="X600" s="13">
        <f t="shared" si="851"/>
        <v>8.1511667097700802E-2</v>
      </c>
      <c r="Y600" s="13">
        <f t="shared" si="852"/>
        <v>3.5246985546268213E-2</v>
      </c>
      <c r="Z600" s="13">
        <f t="shared" si="853"/>
        <v>2.4439305259245274E-3</v>
      </c>
      <c r="AA600" s="13">
        <f t="shared" si="854"/>
        <v>7.1409166323117721E-3</v>
      </c>
      <c r="AB600" s="13">
        <f t="shared" si="855"/>
        <v>1.0432516351981122E-2</v>
      </c>
      <c r="AC600" s="13">
        <f t="shared" si="856"/>
        <v>1.6047605927772839E-3</v>
      </c>
      <c r="AD600" s="13">
        <f t="shared" si="857"/>
        <v>6.8848215883680355E-2</v>
      </c>
      <c r="AE600" s="13">
        <f t="shared" si="858"/>
        <v>5.9542201909078232E-2</v>
      </c>
      <c r="AF600" s="13">
        <f t="shared" si="859"/>
        <v>2.5747027447822392E-2</v>
      </c>
      <c r="AG600" s="13">
        <f t="shared" si="860"/>
        <v>7.4222921014486694E-3</v>
      </c>
      <c r="AH600" s="13">
        <f t="shared" si="861"/>
        <v>5.2839787842945038E-4</v>
      </c>
      <c r="AI600" s="13">
        <f t="shared" si="862"/>
        <v>1.5439249023364587E-3</v>
      </c>
      <c r="AJ600" s="13">
        <f t="shared" si="863"/>
        <v>2.2555958316294667E-3</v>
      </c>
      <c r="AK600" s="13">
        <f t="shared" si="864"/>
        <v>2.1968739316983042E-3</v>
      </c>
      <c r="AL600" s="13">
        <f t="shared" si="865"/>
        <v>1.6220623721959802E-4</v>
      </c>
      <c r="AM600" s="13">
        <f t="shared" si="866"/>
        <v>4.0233498022434984E-2</v>
      </c>
      <c r="AN600" s="13">
        <f t="shared" si="867"/>
        <v>3.4795252600411532E-2</v>
      </c>
      <c r="AO600" s="13">
        <f t="shared" si="868"/>
        <v>1.5046039532174536E-2</v>
      </c>
      <c r="AP600" s="13">
        <f t="shared" si="869"/>
        <v>4.3374366459996427E-3</v>
      </c>
      <c r="AQ600" s="13">
        <f t="shared" si="870"/>
        <v>9.3778947365999693E-4</v>
      </c>
      <c r="AR600" s="13">
        <f t="shared" si="871"/>
        <v>9.1395173460791468E-5</v>
      </c>
      <c r="AS600" s="13">
        <f t="shared" si="872"/>
        <v>2.6704740881792967E-4</v>
      </c>
      <c r="AT600" s="13">
        <f t="shared" si="873"/>
        <v>3.9014269493653476E-4</v>
      </c>
      <c r="AU600" s="13">
        <f t="shared" si="874"/>
        <v>3.7998576878439389E-4</v>
      </c>
      <c r="AV600" s="13">
        <f t="shared" si="875"/>
        <v>2.7756995008356155E-4</v>
      </c>
      <c r="AW600" s="13">
        <f t="shared" si="876"/>
        <v>1.1385768689735032E-5</v>
      </c>
      <c r="AX600" s="13">
        <f t="shared" si="877"/>
        <v>1.9593032082053093E-2</v>
      </c>
      <c r="AY600" s="13">
        <f t="shared" si="878"/>
        <v>1.6944698671809508E-2</v>
      </c>
      <c r="AZ600" s="13">
        <f t="shared" si="879"/>
        <v>7.3271664098744282E-3</v>
      </c>
      <c r="BA600" s="13">
        <f t="shared" si="880"/>
        <v>2.1122581812686356E-3</v>
      </c>
      <c r="BB600" s="13">
        <f t="shared" si="881"/>
        <v>4.5668758986320873E-4</v>
      </c>
      <c r="BC600" s="13">
        <f t="shared" si="882"/>
        <v>7.8991690157801381E-5</v>
      </c>
      <c r="BD600" s="13">
        <f t="shared" si="883"/>
        <v>1.3173592086762173E-5</v>
      </c>
      <c r="BE600" s="13">
        <f t="shared" si="884"/>
        <v>3.8491897311223251E-5</v>
      </c>
      <c r="BF600" s="13">
        <f t="shared" si="885"/>
        <v>5.623470610216505E-5</v>
      </c>
      <c r="BG600" s="13">
        <f t="shared" si="886"/>
        <v>5.4770698792839551E-5</v>
      </c>
      <c r="BH600" s="13">
        <f t="shared" si="887"/>
        <v>4.0008603950103084E-5</v>
      </c>
      <c r="BI600" s="13">
        <f t="shared" si="888"/>
        <v>2.3380214973564967E-5</v>
      </c>
      <c r="BJ600" s="14">
        <f t="shared" si="889"/>
        <v>0.76113192185341338</v>
      </c>
      <c r="BK600" s="14">
        <f t="shared" si="890"/>
        <v>0.1450162795392545</v>
      </c>
      <c r="BL600" s="14">
        <f t="shared" si="891"/>
        <v>7.8584493732023211E-2</v>
      </c>
      <c r="BM600" s="14">
        <f t="shared" si="892"/>
        <v>0.69919676971588873</v>
      </c>
      <c r="BN600" s="14">
        <f t="shared" si="893"/>
        <v>0.27104654303160719</v>
      </c>
    </row>
    <row r="601" spans="1:66" x14ac:dyDescent="0.25">
      <c r="A601" t="s">
        <v>351</v>
      </c>
      <c r="B601" t="s">
        <v>164</v>
      </c>
      <c r="C601" t="s">
        <v>158</v>
      </c>
      <c r="D601" s="11">
        <v>44431</v>
      </c>
      <c r="E601" s="10">
        <f>VLOOKUP(A601,home!$A$2:$E$405,3,FALSE)</f>
        <v>1.3231999999999999</v>
      </c>
      <c r="F601" s="10">
        <f>VLOOKUP(B601,home!$B$2:$E$405,3,FALSE)</f>
        <v>0.97170000000000001</v>
      </c>
      <c r="G601" s="10">
        <f>VLOOKUP(C601,away!$B$2:$E$405,4,FALSE)</f>
        <v>0.40689999999999998</v>
      </c>
      <c r="H601" s="10">
        <f>VLOOKUP(A601,away!$A$2:$E$405,3,FALSE)</f>
        <v>1.1951000000000001</v>
      </c>
      <c r="I601" s="10">
        <f>VLOOKUP(C601,away!$B$2:$E$405,3,FALSE)</f>
        <v>1.2229000000000001</v>
      </c>
      <c r="J601" s="10">
        <f>VLOOKUP(B601,home!$B$2:$E$405,4,FALSE)</f>
        <v>0.89649999999999996</v>
      </c>
      <c r="K601" s="12">
        <f t="shared" si="838"/>
        <v>0.52317307473599994</v>
      </c>
      <c r="L601" s="12">
        <f t="shared" si="839"/>
        <v>1.3102238037350002</v>
      </c>
      <c r="M601" s="13">
        <f t="shared" si="840"/>
        <v>0.15986958682200825</v>
      </c>
      <c r="N601" s="13">
        <f t="shared" si="841"/>
        <v>8.3639463294443939E-2</v>
      </c>
      <c r="O601" s="13">
        <f t="shared" si="842"/>
        <v>0.20946493814747452</v>
      </c>
      <c r="P601" s="13">
        <f t="shared" si="843"/>
        <v>0.10958641574000028</v>
      </c>
      <c r="Q601" s="13">
        <f t="shared" si="844"/>
        <v>2.1878957590511523E-2</v>
      </c>
      <c r="R601" s="13">
        <f t="shared" si="845"/>
        <v>0.13722297400435035</v>
      </c>
      <c r="S601" s="13">
        <f t="shared" si="846"/>
        <v>1.877965464455519E-2</v>
      </c>
      <c r="T601" s="13">
        <f t="shared" si="847"/>
        <v>2.8666331035996764E-2</v>
      </c>
      <c r="U601" s="13">
        <f t="shared" si="848"/>
        <v>7.1791365234274152E-2</v>
      </c>
      <c r="V601" s="13">
        <f t="shared" si="849"/>
        <v>1.4303290591357193E-3</v>
      </c>
      <c r="W601" s="13">
        <f t="shared" si="850"/>
        <v>3.8154938382154863E-3</v>
      </c>
      <c r="X601" s="13">
        <f t="shared" si="851"/>
        <v>4.99915084983415E-3</v>
      </c>
      <c r="Y601" s="13">
        <f t="shared" si="852"/>
        <v>3.2750032209573807E-3</v>
      </c>
      <c r="Z601" s="13">
        <f t="shared" si="853"/>
        <v>5.9930935653269672E-2</v>
      </c>
      <c r="AA601" s="13">
        <f t="shared" si="854"/>
        <v>3.1354251877526454E-2</v>
      </c>
      <c r="AB601" s="13">
        <f t="shared" si="855"/>
        <v>8.201850180406256E-3</v>
      </c>
      <c r="AC601" s="13">
        <f t="shared" si="856"/>
        <v>6.1278319893155725E-5</v>
      </c>
      <c r="AD601" s="13">
        <f t="shared" si="857"/>
        <v>4.990409107438644E-4</v>
      </c>
      <c r="AE601" s="13">
        <f t="shared" si="858"/>
        <v>6.5385528029420479E-4</v>
      </c>
      <c r="AF601" s="13">
        <f t="shared" si="859"/>
        <v>4.2834837621964403E-4</v>
      </c>
      <c r="AG601" s="13">
        <f t="shared" si="860"/>
        <v>1.8707741293807098E-4</v>
      </c>
      <c r="AH601" s="13">
        <f t="shared" si="861"/>
        <v>1.9630734618256148E-2</v>
      </c>
      <c r="AI601" s="13">
        <f t="shared" si="862"/>
        <v>1.0270271789559502E-2</v>
      </c>
      <c r="AJ601" s="13">
        <f t="shared" si="863"/>
        <v>2.6865648352591229E-3</v>
      </c>
      <c r="AK601" s="13">
        <f t="shared" si="864"/>
        <v>4.6851279511337686E-4</v>
      </c>
      <c r="AL601" s="13">
        <f t="shared" si="865"/>
        <v>1.6801873509904232E-6</v>
      </c>
      <c r="AM601" s="13">
        <f t="shared" si="866"/>
        <v>5.221695353858427E-5</v>
      </c>
      <c r="AN601" s="13">
        <f t="shared" si="867"/>
        <v>6.8415895484777667E-5</v>
      </c>
      <c r="AO601" s="13">
        <f t="shared" si="868"/>
        <v>4.4820067409000827E-5</v>
      </c>
      <c r="AP601" s="13">
        <f t="shared" si="869"/>
        <v>1.9574773068093396E-5</v>
      </c>
      <c r="AQ601" s="13">
        <f t="shared" si="870"/>
        <v>6.4118334066316964E-6</v>
      </c>
      <c r="AR601" s="13">
        <f t="shared" si="871"/>
        <v>5.1441311563287769E-3</v>
      </c>
      <c r="AS601" s="13">
        <f t="shared" si="872"/>
        <v>2.6912709139017806E-3</v>
      </c>
      <c r="AT601" s="13">
        <f t="shared" si="873"/>
        <v>7.0400023948677956E-4</v>
      </c>
      <c r="AU601" s="13">
        <f t="shared" si="874"/>
        <v>1.2277132330239295E-4</v>
      </c>
      <c r="AV601" s="13">
        <f t="shared" si="875"/>
        <v>1.6057662675380108E-5</v>
      </c>
      <c r="AW601" s="13">
        <f t="shared" si="876"/>
        <v>3.1992345418485032E-8</v>
      </c>
      <c r="AX601" s="13">
        <f t="shared" si="877"/>
        <v>4.5530840226879944E-6</v>
      </c>
      <c r="AY601" s="13">
        <f t="shared" si="878"/>
        <v>5.96555906693132E-6</v>
      </c>
      <c r="AZ601" s="13">
        <f t="shared" si="879"/>
        <v>3.9081087460402884E-6</v>
      </c>
      <c r="BA601" s="13">
        <f t="shared" si="880"/>
        <v>1.7068323688823095E-6</v>
      </c>
      <c r="BB601" s="13">
        <f t="shared" si="881"/>
        <v>5.5908309967375062E-7</v>
      </c>
      <c r="BC601" s="13">
        <f t="shared" si="882"/>
        <v>1.4650479709169897E-7</v>
      </c>
      <c r="BD601" s="13">
        <f t="shared" si="883"/>
        <v>1.1233271817594692E-3</v>
      </c>
      <c r="BE601" s="13">
        <f t="shared" si="884"/>
        <v>5.8769453561562676E-4</v>
      </c>
      <c r="BF601" s="13">
        <f t="shared" si="885"/>
        <v>1.5373297860178656E-4</v>
      </c>
      <c r="BG601" s="13">
        <f t="shared" si="886"/>
        <v>2.6809651701140122E-5</v>
      </c>
      <c r="BH601" s="13">
        <f t="shared" si="887"/>
        <v>3.5065219782716766E-6</v>
      </c>
      <c r="BI601" s="13">
        <f t="shared" si="888"/>
        <v>3.6690357700035098E-7</v>
      </c>
      <c r="BJ601" s="14">
        <f t="shared" si="889"/>
        <v>0.14825100050516346</v>
      </c>
      <c r="BK601" s="14">
        <f t="shared" si="890"/>
        <v>0.28973491033201049</v>
      </c>
      <c r="BL601" s="14">
        <f t="shared" si="891"/>
        <v>0.5016651325511482</v>
      </c>
      <c r="BM601" s="14">
        <f t="shared" si="892"/>
        <v>0.2779137098760816</v>
      </c>
      <c r="BN601" s="14">
        <f t="shared" si="893"/>
        <v>0.72166233559878878</v>
      </c>
    </row>
    <row r="602" spans="1:66" x14ac:dyDescent="0.25">
      <c r="A602" t="s">
        <v>344</v>
      </c>
      <c r="B602" t="s">
        <v>207</v>
      </c>
      <c r="C602" t="s">
        <v>204</v>
      </c>
      <c r="D602" s="11">
        <v>44431</v>
      </c>
      <c r="E602" s="10">
        <f>VLOOKUP(A602,home!$A$2:$E$405,3,FALSE)</f>
        <v>1.3976999999999999</v>
      </c>
      <c r="F602" s="10">
        <f>VLOOKUP(B602,home!$B$2:$E$405,3,FALSE)</f>
        <v>0.6734</v>
      </c>
      <c r="G602" s="10">
        <f>VLOOKUP(C602,away!$B$2:$E$405,4,FALSE)</f>
        <v>1.2625999999999999</v>
      </c>
      <c r="H602" s="10">
        <f>VLOOKUP(A602,away!$A$2:$E$405,3,FALSE)</f>
        <v>1.0585</v>
      </c>
      <c r="I602" s="10">
        <f>VLOOKUP(C602,away!$B$2:$E$405,3,FALSE)</f>
        <v>0.83360000000000001</v>
      </c>
      <c r="J602" s="10">
        <f>VLOOKUP(B602,home!$B$2:$E$405,4,FALSE)</f>
        <v>1.2782</v>
      </c>
      <c r="K602" s="12">
        <f t="shared" si="838"/>
        <v>1.1883732358679999</v>
      </c>
      <c r="L602" s="12">
        <f t="shared" si="839"/>
        <v>1.1278397099199999</v>
      </c>
      <c r="M602" s="13">
        <f t="shared" si="840"/>
        <v>9.864645860013907E-2</v>
      </c>
      <c r="N602" s="13">
        <f t="shared" si="841"/>
        <v>0.11722881121356594</v>
      </c>
      <c r="O602" s="13">
        <f t="shared" si="842"/>
        <v>0.11125739325221612</v>
      </c>
      <c r="P602" s="13">
        <f t="shared" si="843"/>
        <v>0.13221530843337465</v>
      </c>
      <c r="Q602" s="13">
        <f t="shared" si="844"/>
        <v>6.965579085941212E-2</v>
      </c>
      <c r="R602" s="13">
        <f t="shared" si="845"/>
        <v>6.2740253066017396E-2</v>
      </c>
      <c r="S602" s="13">
        <f t="shared" si="846"/>
        <v>4.4301863524038733E-2</v>
      </c>
      <c r="T602" s="13">
        <f t="shared" si="847"/>
        <v>7.8560566957127542E-2</v>
      </c>
      <c r="U602" s="13">
        <f t="shared" si="848"/>
        <v>7.4558837555240287E-2</v>
      </c>
      <c r="V602" s="13">
        <f t="shared" si="849"/>
        <v>6.5975050173274867E-3</v>
      </c>
      <c r="W602" s="13">
        <f t="shared" si="850"/>
        <v>2.759235919351475E-2</v>
      </c>
      <c r="X602" s="13">
        <f t="shared" si="851"/>
        <v>3.1119758388822118E-2</v>
      </c>
      <c r="Y602" s="13">
        <f t="shared" si="852"/>
        <v>1.7549049637014813E-2</v>
      </c>
      <c r="Z602" s="13">
        <f t="shared" si="853"/>
        <v>2.3586982939428142E-2</v>
      </c>
      <c r="AA602" s="13">
        <f t="shared" si="854"/>
        <v>2.8030139240091526E-2</v>
      </c>
      <c r="AB602" s="13">
        <f t="shared" si="855"/>
        <v>1.6655133635289084E-2</v>
      </c>
      <c r="AC602" s="13">
        <f t="shared" si="856"/>
        <v>5.5266249109135594E-4</v>
      </c>
      <c r="AD602" s="13">
        <f t="shared" si="857"/>
        <v>8.1975052950073179E-3</v>
      </c>
      <c r="AE602" s="13">
        <f t="shared" si="858"/>
        <v>9.2454719939887176E-3</v>
      </c>
      <c r="AF602" s="13">
        <f t="shared" si="859"/>
        <v>5.2137052258868595E-3</v>
      </c>
      <c r="AG602" s="13">
        <f t="shared" si="860"/>
        <v>1.9600745965242072E-3</v>
      </c>
      <c r="AH602" s="13">
        <f t="shared" si="861"/>
        <v>6.6505839990731591E-3</v>
      </c>
      <c r="AI602" s="13">
        <f t="shared" si="862"/>
        <v>7.9033760273905119E-3</v>
      </c>
      <c r="AJ602" s="13">
        <f t="shared" si="863"/>
        <v>4.6960802719758213E-3</v>
      </c>
      <c r="AK602" s="13">
        <f t="shared" si="864"/>
        <v>1.860232036234595E-3</v>
      </c>
      <c r="AL602" s="13">
        <f t="shared" si="865"/>
        <v>2.9629220452967293E-5</v>
      </c>
      <c r="AM602" s="13">
        <f t="shared" si="866"/>
        <v>1.9483391786945831E-3</v>
      </c>
      <c r="AN602" s="13">
        <f t="shared" si="867"/>
        <v>2.1974142941246695E-3</v>
      </c>
      <c r="AO602" s="13">
        <f t="shared" si="868"/>
        <v>1.2391655500298144E-3</v>
      </c>
      <c r="AP602" s="13">
        <f t="shared" si="869"/>
        <v>4.6586003816282751E-4</v>
      </c>
      <c r="AQ602" s="13">
        <f t="shared" si="870"/>
        <v>1.3135386257622094E-4</v>
      </c>
      <c r="AR602" s="13">
        <f t="shared" si="871"/>
        <v>1.5001585456626521E-3</v>
      </c>
      <c r="AS602" s="13">
        <f t="shared" si="872"/>
        <v>1.7827482652241584E-3</v>
      </c>
      <c r="AT602" s="13">
        <f t="shared" si="873"/>
        <v>1.0592851623412484E-3</v>
      </c>
      <c r="AU602" s="13">
        <f t="shared" si="874"/>
        <v>4.1960871202614304E-4</v>
      </c>
      <c r="AV602" s="13">
        <f t="shared" si="875"/>
        <v>1.246629407272278E-4</v>
      </c>
      <c r="AW602" s="13">
        <f t="shared" si="876"/>
        <v>1.1031078325400719E-6</v>
      </c>
      <c r="AX602" s="13">
        <f t="shared" si="877"/>
        <v>3.8589235572561328E-4</v>
      </c>
      <c r="AY602" s="13">
        <f t="shared" si="878"/>
        <v>4.352247225419211E-4</v>
      </c>
      <c r="AZ602" s="13">
        <f t="shared" si="879"/>
        <v>2.4543186241084641E-4</v>
      </c>
      <c r="BA602" s="13">
        <f t="shared" si="880"/>
        <v>9.2269266835524752E-5</v>
      </c>
      <c r="BB602" s="13">
        <f t="shared" si="881"/>
        <v>2.6016235785577338E-5</v>
      </c>
      <c r="BC602" s="13">
        <f t="shared" si="882"/>
        <v>5.8684287643231695E-6</v>
      </c>
      <c r="BD602" s="13">
        <f t="shared" si="883"/>
        <v>2.8198972982902926E-4</v>
      </c>
      <c r="BE602" s="13">
        <f t="shared" si="884"/>
        <v>3.3510904771846654E-4</v>
      </c>
      <c r="BF602" s="13">
        <f t="shared" si="885"/>
        <v>1.9911731170291905E-4</v>
      </c>
      <c r="BG602" s="13">
        <f t="shared" si="886"/>
        <v>7.8875228008578373E-5</v>
      </c>
      <c r="BH602" s="13">
        <f t="shared" si="887"/>
        <v>2.3433302484595142E-5</v>
      </c>
      <c r="BI602" s="13">
        <f t="shared" si="888"/>
        <v>5.5695019001383979E-6</v>
      </c>
      <c r="BJ602" s="14">
        <f t="shared" si="889"/>
        <v>0.37349592915651642</v>
      </c>
      <c r="BK602" s="14">
        <f t="shared" si="890"/>
        <v>0.28277865200896618</v>
      </c>
      <c r="BL602" s="14">
        <f t="shared" si="891"/>
        <v>0.32016258683115356</v>
      </c>
      <c r="BM602" s="14">
        <f t="shared" si="892"/>
        <v>0.40784601389662961</v>
      </c>
      <c r="BN602" s="14">
        <f t="shared" si="893"/>
        <v>0.59174401542472532</v>
      </c>
    </row>
    <row r="603" spans="1:66" x14ac:dyDescent="0.25">
      <c r="A603" t="s">
        <v>344</v>
      </c>
      <c r="B603" t="s">
        <v>210</v>
      </c>
      <c r="C603" t="s">
        <v>208</v>
      </c>
      <c r="D603" s="11">
        <v>44431</v>
      </c>
      <c r="E603" s="10">
        <f>VLOOKUP(A603,home!$A$2:$E$405,3,FALSE)</f>
        <v>1.3976999999999999</v>
      </c>
      <c r="F603" s="10">
        <f>VLOOKUP(B603,home!$B$2:$E$405,3,FALSE)</f>
        <v>1.1783999999999999</v>
      </c>
      <c r="G603" s="10">
        <f>VLOOKUP(C603,away!$B$2:$E$405,4,FALSE)</f>
        <v>0.68140000000000001</v>
      </c>
      <c r="H603" s="10">
        <f>VLOOKUP(A603,away!$A$2:$E$405,3,FALSE)</f>
        <v>1.0585</v>
      </c>
      <c r="I603" s="10">
        <f>VLOOKUP(C603,away!$B$2:$E$405,3,FALSE)</f>
        <v>1.1247</v>
      </c>
      <c r="J603" s="10">
        <f>VLOOKUP(B603,home!$B$2:$E$405,4,FALSE)</f>
        <v>0.94469999999999998</v>
      </c>
      <c r="K603" s="12">
        <f t="shared" si="838"/>
        <v>1.1222996519519999</v>
      </c>
      <c r="L603" s="12">
        <f t="shared" si="839"/>
        <v>1.124660579265</v>
      </c>
      <c r="M603" s="13">
        <f t="shared" si="840"/>
        <v>0.10572010128287955</v>
      </c>
      <c r="N603" s="13">
        <f t="shared" si="841"/>
        <v>0.11864963287410588</v>
      </c>
      <c r="O603" s="13">
        <f t="shared" si="842"/>
        <v>0.1188992303487578</v>
      </c>
      <c r="P603" s="13">
        <f t="shared" si="843"/>
        <v>0.1334405648377715</v>
      </c>
      <c r="Q603" s="13">
        <f t="shared" si="844"/>
        <v>6.658022083942082E-2</v>
      </c>
      <c r="R603" s="13">
        <f t="shared" si="845"/>
        <v>6.6860638639098316E-2</v>
      </c>
      <c r="S603" s="13">
        <f t="shared" si="846"/>
        <v>4.2107376289250445E-2</v>
      </c>
      <c r="T603" s="13">
        <f t="shared" si="847"/>
        <v>7.488014973685464E-2</v>
      </c>
      <c r="U603" s="13">
        <f t="shared" si="848"/>
        <v>7.503767147394845E-2</v>
      </c>
      <c r="V603" s="13">
        <f t="shared" si="849"/>
        <v>5.9053544928662702E-3</v>
      </c>
      <c r="W603" s="13">
        <f t="shared" si="850"/>
        <v>2.4907652891656425E-2</v>
      </c>
      <c r="X603" s="13">
        <f t="shared" si="851"/>
        <v>2.8012655329261865E-2</v>
      </c>
      <c r="Y603" s="13">
        <f t="shared" si="852"/>
        <v>1.5752364584679223E-2</v>
      </c>
      <c r="Z603" s="13">
        <f t="shared" si="853"/>
        <v>2.5065174860625389E-2</v>
      </c>
      <c r="AA603" s="13">
        <f t="shared" si="854"/>
        <v>2.8130637022195887E-2</v>
      </c>
      <c r="AB603" s="13">
        <f t="shared" si="855"/>
        <v>1.578550206959925E-2</v>
      </c>
      <c r="AC603" s="13">
        <f t="shared" si="856"/>
        <v>4.6586093227130628E-4</v>
      </c>
      <c r="AD603" s="13">
        <f t="shared" si="857"/>
        <v>6.9884625428118076E-3</v>
      </c>
      <c r="AE603" s="13">
        <f t="shared" si="858"/>
        <v>7.8596483315704832E-3</v>
      </c>
      <c r="AF603" s="13">
        <f t="shared" si="859"/>
        <v>4.4197183227016254E-3</v>
      </c>
      <c r="AG603" s="13">
        <f t="shared" si="860"/>
        <v>1.6568943229992486E-3</v>
      </c>
      <c r="AH603" s="13">
        <f t="shared" si="861"/>
        <v>7.0474535195323672E-3</v>
      </c>
      <c r="AI603" s="13">
        <f t="shared" si="862"/>
        <v>7.909354632119071E-3</v>
      </c>
      <c r="AJ603" s="13">
        <f t="shared" si="863"/>
        <v>4.4383329753960874E-3</v>
      </c>
      <c r="AK603" s="13">
        <f t="shared" si="864"/>
        <v>1.6603798511780376E-3</v>
      </c>
      <c r="AL603" s="13">
        <f t="shared" si="865"/>
        <v>2.3520501847343912E-5</v>
      </c>
      <c r="AM603" s="13">
        <f t="shared" si="866"/>
        <v>1.568629815895456E-3</v>
      </c>
      <c r="AN603" s="13">
        <f t="shared" si="867"/>
        <v>1.7641761173973337E-3</v>
      </c>
      <c r="AO603" s="13">
        <f t="shared" si="868"/>
        <v>9.9204966705878218E-4</v>
      </c>
      <c r="AP603" s="13">
        <f t="shared" si="869"/>
        <v>3.719063844046602E-4</v>
      </c>
      <c r="AQ603" s="13">
        <f t="shared" si="870"/>
        <v>1.0456711242922423E-4</v>
      </c>
      <c r="AR603" s="13">
        <f t="shared" si="871"/>
        <v>1.5851986315240849E-3</v>
      </c>
      <c r="AS603" s="13">
        <f t="shared" si="872"/>
        <v>1.7790678724342668E-3</v>
      </c>
      <c r="AT603" s="13">
        <f t="shared" si="873"/>
        <v>9.9832362701598163E-4</v>
      </c>
      <c r="AU603" s="13">
        <f t="shared" si="874"/>
        <v>3.7347275304516476E-4</v>
      </c>
      <c r="AV603" s="13">
        <f t="shared" si="875"/>
        <v>1.0478708518903592E-4</v>
      </c>
      <c r="AW603" s="13">
        <f t="shared" si="876"/>
        <v>8.2465896417144288E-7</v>
      </c>
      <c r="AX603" s="13">
        <f t="shared" si="877"/>
        <v>2.9341211607016661E-4</v>
      </c>
      <c r="AY603" s="13">
        <f t="shared" si="878"/>
        <v>3.2998904042284301E-4</v>
      </c>
      <c r="AZ603" s="13">
        <f t="shared" si="879"/>
        <v>1.8556283267652808E-4</v>
      </c>
      <c r="BA603" s="13">
        <f t="shared" si="880"/>
        <v>6.9565067629346136E-5</v>
      </c>
      <c r="BB603" s="13">
        <f t="shared" si="881"/>
        <v>1.9559272314157332E-5</v>
      </c>
      <c r="BC603" s="13">
        <f t="shared" si="882"/>
        <v>4.3995085061684064E-6</v>
      </c>
      <c r="BD603" s="13">
        <f t="shared" si="883"/>
        <v>2.9713506852999387E-4</v>
      </c>
      <c r="BE603" s="13">
        <f t="shared" si="884"/>
        <v>3.334745839939457E-4</v>
      </c>
      <c r="BF603" s="13">
        <f t="shared" si="885"/>
        <v>1.8712920477562169E-4</v>
      </c>
      <c r="BG603" s="13">
        <f t="shared" si="886"/>
        <v>7.0005013796578237E-5</v>
      </c>
      <c r="BH603" s="13">
        <f t="shared" si="887"/>
        <v>1.9641650654698679E-5</v>
      </c>
      <c r="BI603" s="13">
        <f t="shared" si="888"/>
        <v>4.4087635387062193E-6</v>
      </c>
      <c r="BJ603" s="14">
        <f t="shared" si="889"/>
        <v>0.35541121671086662</v>
      </c>
      <c r="BK603" s="14">
        <f t="shared" si="890"/>
        <v>0.28799276737730928</v>
      </c>
      <c r="BL603" s="14">
        <f t="shared" si="891"/>
        <v>0.33152184478632335</v>
      </c>
      <c r="BM603" s="14">
        <f t="shared" si="892"/>
        <v>0.389511450531632</v>
      </c>
      <c r="BN603" s="14">
        <f t="shared" si="893"/>
        <v>0.61015038882203376</v>
      </c>
    </row>
    <row r="604" spans="1:66" x14ac:dyDescent="0.25">
      <c r="A604" t="s">
        <v>347</v>
      </c>
      <c r="B604" t="s">
        <v>256</v>
      </c>
      <c r="C604" t="s">
        <v>325</v>
      </c>
      <c r="D604" s="11">
        <v>44431</v>
      </c>
      <c r="E604" s="10">
        <f>VLOOKUP(A604,home!$A$2:$E$405,3,FALSE)</f>
        <v>1.1809000000000001</v>
      </c>
      <c r="F604" s="10">
        <f>VLOOKUP(B604,home!$B$2:$E$405,3,FALSE)</f>
        <v>0.58630000000000004</v>
      </c>
      <c r="G604" s="10">
        <f>VLOOKUP(C604,away!$B$2:$E$405,4,FALSE)</f>
        <v>1.0585</v>
      </c>
      <c r="H604" s="10">
        <f>VLOOKUP(A604,away!$A$2:$E$405,3,FALSE)</f>
        <v>0.92459999999999998</v>
      </c>
      <c r="I604" s="10">
        <f>VLOOKUP(C604,away!$B$2:$E$405,3,FALSE)</f>
        <v>1.1717</v>
      </c>
      <c r="J604" s="10">
        <f>VLOOKUP(B604,home!$B$2:$E$405,4,FALSE)</f>
        <v>0.83199999999999996</v>
      </c>
      <c r="K604" s="12">
        <f t="shared" si="838"/>
        <v>0.73286482769500005</v>
      </c>
      <c r="L604" s="12">
        <f t="shared" si="839"/>
        <v>0.90135037823999986</v>
      </c>
      <c r="M604" s="13">
        <f t="shared" si="840"/>
        <v>0.19510542881459494</v>
      </c>
      <c r="N604" s="13">
        <f t="shared" si="841"/>
        <v>0.14298590647056722</v>
      </c>
      <c r="O604" s="13">
        <f t="shared" si="842"/>
        <v>0.17585835205871253</v>
      </c>
      <c r="P604" s="13">
        <f t="shared" si="843"/>
        <v>0.128880400880235</v>
      </c>
      <c r="Q604" s="13">
        <f t="shared" si="844"/>
        <v>5.2394670854182812E-2</v>
      </c>
      <c r="R604" s="13">
        <f t="shared" si="845"/>
        <v>7.9254996072391795E-2</v>
      </c>
      <c r="S604" s="13">
        <f t="shared" si="846"/>
        <v>2.1283566828417678E-2</v>
      </c>
      <c r="T604" s="13">
        <f t="shared" si="847"/>
        <v>4.7225956392177977E-2</v>
      </c>
      <c r="U604" s="13">
        <f t="shared" si="848"/>
        <v>5.808319904056132E-2</v>
      </c>
      <c r="V604" s="13">
        <f t="shared" si="849"/>
        <v>1.5621381058058034E-3</v>
      </c>
      <c r="W604" s="13">
        <f t="shared" si="850"/>
        <v>1.2799403809228982E-2</v>
      </c>
      <c r="X604" s="13">
        <f t="shared" si="851"/>
        <v>1.1536747464695038E-2</v>
      </c>
      <c r="Y604" s="13">
        <f t="shared" si="852"/>
        <v>5.199325845481116E-3</v>
      </c>
      <c r="Z604" s="13">
        <f t="shared" si="853"/>
        <v>2.3812173562420012E-2</v>
      </c>
      <c r="AA604" s="13">
        <f t="shared" si="854"/>
        <v>1.7451104474866377E-2</v>
      </c>
      <c r="AB604" s="13">
        <f t="shared" si="855"/>
        <v>6.3946503370301954E-3</v>
      </c>
      <c r="AC604" s="13">
        <f t="shared" si="856"/>
        <v>6.4493651755925129E-5</v>
      </c>
      <c r="AD604" s="13">
        <f t="shared" si="857"/>
        <v>2.3450582168123304E-3</v>
      </c>
      <c r="AE604" s="13">
        <f t="shared" si="858"/>
        <v>2.1137191107186135E-3</v>
      </c>
      <c r="AF604" s="13">
        <f t="shared" si="859"/>
        <v>9.5260075996966929E-4</v>
      </c>
      <c r="AG604" s="13">
        <f t="shared" si="860"/>
        <v>2.8620901843679088E-4</v>
      </c>
      <c r="AH604" s="13">
        <f t="shared" si="861"/>
        <v>5.3657779118009502E-3</v>
      </c>
      <c r="AI604" s="13">
        <f t="shared" si="862"/>
        <v>3.9323899047816408E-3</v>
      </c>
      <c r="AJ604" s="13">
        <f t="shared" si="863"/>
        <v>1.4409551249986773E-3</v>
      </c>
      <c r="AK604" s="13">
        <f t="shared" si="864"/>
        <v>3.5200844313279441E-4</v>
      </c>
      <c r="AL604" s="13">
        <f t="shared" si="865"/>
        <v>1.7040976754024855E-6</v>
      </c>
      <c r="AM604" s="13">
        <f t="shared" si="866"/>
        <v>3.4372213719978265E-4</v>
      </c>
      <c r="AN604" s="13">
        <f t="shared" si="867"/>
        <v>3.0981407837448523E-4</v>
      </c>
      <c r="AO604" s="13">
        <f t="shared" si="868"/>
        <v>1.3962551836345962E-4</v>
      </c>
      <c r="AP604" s="13">
        <f t="shared" si="869"/>
        <v>4.1950504596286789E-5</v>
      </c>
      <c r="AQ604" s="13">
        <f t="shared" si="870"/>
        <v>9.4530257963054849E-6</v>
      </c>
      <c r="AR604" s="13">
        <f t="shared" si="871"/>
        <v>9.6728919007072487E-4</v>
      </c>
      <c r="AS604" s="13">
        <f t="shared" si="872"/>
        <v>7.0889222561241799E-4</v>
      </c>
      <c r="AT604" s="13">
        <f t="shared" si="873"/>
        <v>2.5976108938888487E-4</v>
      </c>
      <c r="AU604" s="13">
        <f t="shared" si="874"/>
        <v>6.3456588672283564E-5</v>
      </c>
      <c r="AV604" s="13">
        <f t="shared" si="875"/>
        <v>1.1626275480856392E-5</v>
      </c>
      <c r="AW604" s="13">
        <f t="shared" si="876"/>
        <v>3.1268677099824454E-8</v>
      </c>
      <c r="AX604" s="13">
        <f t="shared" si="877"/>
        <v>4.1983644142312637E-5</v>
      </c>
      <c r="AY604" s="13">
        <f t="shared" si="878"/>
        <v>3.7841973527567052E-5</v>
      </c>
      <c r="AZ604" s="13">
        <f t="shared" si="879"/>
        <v>1.7054438576210311E-5</v>
      </c>
      <c r="BA604" s="13">
        <f t="shared" si="880"/>
        <v>5.124008220446002E-6</v>
      </c>
      <c r="BB604" s="13">
        <f t="shared" si="881"/>
        <v>1.1546316869009681E-6</v>
      </c>
      <c r="BC604" s="13">
        <f t="shared" si="882"/>
        <v>2.0814554154321538E-7</v>
      </c>
      <c r="BD604" s="13">
        <f t="shared" si="883"/>
        <v>1.4531107955628511E-4</v>
      </c>
      <c r="BE604" s="13">
        <f t="shared" si="884"/>
        <v>1.0649337928119133E-4</v>
      </c>
      <c r="BF604" s="13">
        <f t="shared" si="885"/>
        <v>3.9022626028784286E-5</v>
      </c>
      <c r="BG604" s="13">
        <f t="shared" si="886"/>
        <v>9.5327700335971426E-6</v>
      </c>
      <c r="BH604" s="13">
        <f t="shared" si="887"/>
        <v>1.746557967032057E-6</v>
      </c>
      <c r="BI604" s="13">
        <f t="shared" si="888"/>
        <v>2.5599818071365573E-7</v>
      </c>
      <c r="BJ604" s="14">
        <f t="shared" si="889"/>
        <v>0.27878753004829582</v>
      </c>
      <c r="BK604" s="14">
        <f t="shared" si="890"/>
        <v>0.34693557435201233</v>
      </c>
      <c r="BL604" s="14">
        <f t="shared" si="891"/>
        <v>0.35044682114854897</v>
      </c>
      <c r="BM604" s="14">
        <f t="shared" si="892"/>
        <v>0.22546453325574251</v>
      </c>
      <c r="BN604" s="14">
        <f t="shared" si="893"/>
        <v>0.77447975515068435</v>
      </c>
    </row>
    <row r="605" spans="1:66" x14ac:dyDescent="0.25">
      <c r="A605" t="s">
        <v>347</v>
      </c>
      <c r="B605" t="s">
        <v>252</v>
      </c>
      <c r="C605" t="s">
        <v>257</v>
      </c>
      <c r="D605" s="11">
        <v>44431</v>
      </c>
      <c r="E605" s="10">
        <f>VLOOKUP(A605,home!$A$2:$E$405,3,FALSE)</f>
        <v>1.1809000000000001</v>
      </c>
      <c r="F605" s="10" t="e">
        <f>VLOOKUP(B605,home!$B$2:$E$405,3,FALSE)</f>
        <v>#N/A</v>
      </c>
      <c r="G605" s="10">
        <f>VLOOKUP(C605,away!$B$2:$E$405,4,FALSE)</f>
        <v>0.70569999999999999</v>
      </c>
      <c r="H605" s="10">
        <f>VLOOKUP(A605,away!$A$2:$E$405,3,FALSE)</f>
        <v>0.92459999999999998</v>
      </c>
      <c r="I605" s="10">
        <f>VLOOKUP(C605,away!$B$2:$E$405,3,FALSE)</f>
        <v>0.81120000000000003</v>
      </c>
      <c r="J605" s="10" t="e">
        <f>VLOOKUP(B605,home!$B$2:$E$405,4,FALSE)</f>
        <v>#N/A</v>
      </c>
      <c r="K605" s="12" t="e">
        <f t="shared" si="838"/>
        <v>#N/A</v>
      </c>
      <c r="L605" s="12" t="e">
        <f t="shared" si="839"/>
        <v>#N/A</v>
      </c>
      <c r="M605" s="13" t="e">
        <f t="shared" si="840"/>
        <v>#N/A</v>
      </c>
      <c r="N605" s="13" t="e">
        <f t="shared" si="841"/>
        <v>#N/A</v>
      </c>
      <c r="O605" s="13" t="e">
        <f t="shared" si="842"/>
        <v>#N/A</v>
      </c>
      <c r="P605" s="13" t="e">
        <f t="shared" si="843"/>
        <v>#N/A</v>
      </c>
      <c r="Q605" s="13" t="e">
        <f t="shared" si="844"/>
        <v>#N/A</v>
      </c>
      <c r="R605" s="13" t="e">
        <f t="shared" si="845"/>
        <v>#N/A</v>
      </c>
      <c r="S605" s="13" t="e">
        <f t="shared" si="846"/>
        <v>#N/A</v>
      </c>
      <c r="T605" s="13" t="e">
        <f t="shared" si="847"/>
        <v>#N/A</v>
      </c>
      <c r="U605" s="13" t="e">
        <f t="shared" si="848"/>
        <v>#N/A</v>
      </c>
      <c r="V605" s="13" t="e">
        <f t="shared" si="849"/>
        <v>#N/A</v>
      </c>
      <c r="W605" s="13" t="e">
        <f t="shared" si="850"/>
        <v>#N/A</v>
      </c>
      <c r="X605" s="13" t="e">
        <f t="shared" si="851"/>
        <v>#N/A</v>
      </c>
      <c r="Y605" s="13" t="e">
        <f t="shared" si="852"/>
        <v>#N/A</v>
      </c>
      <c r="Z605" s="13" t="e">
        <f t="shared" si="853"/>
        <v>#N/A</v>
      </c>
      <c r="AA605" s="13" t="e">
        <f t="shared" si="854"/>
        <v>#N/A</v>
      </c>
      <c r="AB605" s="13" t="e">
        <f t="shared" si="855"/>
        <v>#N/A</v>
      </c>
      <c r="AC605" s="13" t="e">
        <f t="shared" si="856"/>
        <v>#N/A</v>
      </c>
      <c r="AD605" s="13" t="e">
        <f t="shared" si="857"/>
        <v>#N/A</v>
      </c>
      <c r="AE605" s="13" t="e">
        <f t="shared" si="858"/>
        <v>#N/A</v>
      </c>
      <c r="AF605" s="13" t="e">
        <f t="shared" si="859"/>
        <v>#N/A</v>
      </c>
      <c r="AG605" s="13" t="e">
        <f t="shared" si="860"/>
        <v>#N/A</v>
      </c>
      <c r="AH605" s="13" t="e">
        <f t="shared" si="861"/>
        <v>#N/A</v>
      </c>
      <c r="AI605" s="13" t="e">
        <f t="shared" si="862"/>
        <v>#N/A</v>
      </c>
      <c r="AJ605" s="13" t="e">
        <f t="shared" si="863"/>
        <v>#N/A</v>
      </c>
      <c r="AK605" s="13" t="e">
        <f t="shared" si="864"/>
        <v>#N/A</v>
      </c>
      <c r="AL605" s="13" t="e">
        <f t="shared" si="865"/>
        <v>#N/A</v>
      </c>
      <c r="AM605" s="13" t="e">
        <f t="shared" si="866"/>
        <v>#N/A</v>
      </c>
      <c r="AN605" s="13" t="e">
        <f t="shared" si="867"/>
        <v>#N/A</v>
      </c>
      <c r="AO605" s="13" t="e">
        <f t="shared" si="868"/>
        <v>#N/A</v>
      </c>
      <c r="AP605" s="13" t="e">
        <f t="shared" si="869"/>
        <v>#N/A</v>
      </c>
      <c r="AQ605" s="13" t="e">
        <f t="shared" si="870"/>
        <v>#N/A</v>
      </c>
      <c r="AR605" s="13" t="e">
        <f t="shared" si="871"/>
        <v>#N/A</v>
      </c>
      <c r="AS605" s="13" t="e">
        <f t="shared" si="872"/>
        <v>#N/A</v>
      </c>
      <c r="AT605" s="13" t="e">
        <f t="shared" si="873"/>
        <v>#N/A</v>
      </c>
      <c r="AU605" s="13" t="e">
        <f t="shared" si="874"/>
        <v>#N/A</v>
      </c>
      <c r="AV605" s="13" t="e">
        <f t="shared" si="875"/>
        <v>#N/A</v>
      </c>
      <c r="AW605" s="13" t="e">
        <f t="shared" si="876"/>
        <v>#N/A</v>
      </c>
      <c r="AX605" s="13" t="e">
        <f t="shared" si="877"/>
        <v>#N/A</v>
      </c>
      <c r="AY605" s="13" t="e">
        <f t="shared" si="878"/>
        <v>#N/A</v>
      </c>
      <c r="AZ605" s="13" t="e">
        <f t="shared" si="879"/>
        <v>#N/A</v>
      </c>
      <c r="BA605" s="13" t="e">
        <f t="shared" si="880"/>
        <v>#N/A</v>
      </c>
      <c r="BB605" s="13" t="e">
        <f t="shared" si="881"/>
        <v>#N/A</v>
      </c>
      <c r="BC605" s="13" t="e">
        <f t="shared" si="882"/>
        <v>#N/A</v>
      </c>
      <c r="BD605" s="13" t="e">
        <f t="shared" si="883"/>
        <v>#N/A</v>
      </c>
      <c r="BE605" s="13" t="e">
        <f t="shared" si="884"/>
        <v>#N/A</v>
      </c>
      <c r="BF605" s="13" t="e">
        <f t="shared" si="885"/>
        <v>#N/A</v>
      </c>
      <c r="BG605" s="13" t="e">
        <f t="shared" si="886"/>
        <v>#N/A</v>
      </c>
      <c r="BH605" s="13" t="e">
        <f t="shared" si="887"/>
        <v>#N/A</v>
      </c>
      <c r="BI605" s="13" t="e">
        <f t="shared" si="888"/>
        <v>#N/A</v>
      </c>
      <c r="BJ605" s="14" t="e">
        <f t="shared" si="889"/>
        <v>#N/A</v>
      </c>
      <c r="BK605" s="14" t="e">
        <f t="shared" si="890"/>
        <v>#N/A</v>
      </c>
      <c r="BL605" s="14" t="e">
        <f t="shared" si="891"/>
        <v>#N/A</v>
      </c>
      <c r="BM605" s="14" t="e">
        <f t="shared" si="892"/>
        <v>#N/A</v>
      </c>
      <c r="BN605" s="14" t="e">
        <f t="shared" si="893"/>
        <v>#N/A</v>
      </c>
    </row>
    <row r="606" spans="1:66" x14ac:dyDescent="0.25">
      <c r="A606" t="s">
        <v>349</v>
      </c>
      <c r="B606" t="s">
        <v>276</v>
      </c>
      <c r="C606" t="s">
        <v>284</v>
      </c>
      <c r="D606" s="11">
        <v>44431</v>
      </c>
      <c r="E606" s="10">
        <f>VLOOKUP(A606,home!$A$2:$E$405,3,FALSE)</f>
        <v>1.5124</v>
      </c>
      <c r="F606" s="10">
        <f>VLOOKUP(B606,home!$B$2:$E$405,3,FALSE)</f>
        <v>1.3224</v>
      </c>
      <c r="G606" s="10">
        <f>VLOOKUP(C606,away!$B$2:$E$405,4,FALSE)</f>
        <v>0.70530000000000004</v>
      </c>
      <c r="H606" s="10">
        <f>VLOOKUP(A606,away!$A$2:$E$405,3,FALSE)</f>
        <v>1.1446000000000001</v>
      </c>
      <c r="I606" s="10">
        <f>VLOOKUP(C606,away!$B$2:$E$405,3,FALSE)</f>
        <v>1.0484</v>
      </c>
      <c r="J606" s="10">
        <f>VLOOKUP(B606,home!$B$2:$E$405,4,FALSE)</f>
        <v>1.0484</v>
      </c>
      <c r="K606" s="12">
        <f t="shared" si="838"/>
        <v>1.4105984201280002</v>
      </c>
      <c r="L606" s="12">
        <f t="shared" si="839"/>
        <v>1.2580785741760001</v>
      </c>
      <c r="M606" s="13">
        <f t="shared" si="840"/>
        <v>6.9343907032238833E-2</v>
      </c>
      <c r="N606" s="13">
        <f t="shared" si="841"/>
        <v>9.7816405705179008E-2</v>
      </c>
      <c r="O606" s="13">
        <f t="shared" si="842"/>
        <v>8.724008368691212E-2</v>
      </c>
      <c r="P606" s="13">
        <f t="shared" si="843"/>
        <v>0.12306072422059273</v>
      </c>
      <c r="Q606" s="13">
        <f t="shared" si="844"/>
        <v>6.8989833675162524E-2</v>
      </c>
      <c r="R606" s="13">
        <f t="shared" si="845"/>
        <v>5.4877440047912687E-2</v>
      </c>
      <c r="S606" s="13">
        <f t="shared" si="846"/>
        <v>5.4597233173839604E-2</v>
      </c>
      <c r="T606" s="13">
        <f t="shared" si="847"/>
        <v>8.6794631582687853E-2</v>
      </c>
      <c r="U606" s="13">
        <f t="shared" si="848"/>
        <v>7.7410030232254665E-2</v>
      </c>
      <c r="V606" s="13">
        <f t="shared" si="849"/>
        <v>1.0765625901333313E-2</v>
      </c>
      <c r="W606" s="13">
        <f t="shared" si="850"/>
        <v>3.243898346235926E-2</v>
      </c>
      <c r="X606" s="13">
        <f t="shared" si="851"/>
        <v>4.0810790062043772E-2</v>
      </c>
      <c r="Y606" s="13">
        <f t="shared" si="852"/>
        <v>2.5671590286126061E-2</v>
      </c>
      <c r="Z606" s="13">
        <f t="shared" si="853"/>
        <v>2.3013377176635645E-2</v>
      </c>
      <c r="AA606" s="13">
        <f t="shared" si="854"/>
        <v>3.2462633487172009E-2</v>
      </c>
      <c r="AB606" s="13">
        <f t="shared" si="855"/>
        <v>2.2895869755099583E-2</v>
      </c>
      <c r="AC606" s="13">
        <f t="shared" si="856"/>
        <v>1.1940718521691116E-3</v>
      </c>
      <c r="AD606" s="13">
        <f t="shared" si="857"/>
        <v>1.1439594705640575E-2</v>
      </c>
      <c r="AE606" s="13">
        <f t="shared" si="858"/>
        <v>1.439190899642361E-2</v>
      </c>
      <c r="AF606" s="13">
        <f t="shared" si="859"/>
        <v>9.0530761749456866E-3</v>
      </c>
      <c r="AG606" s="13">
        <f t="shared" si="860"/>
        <v>3.7964937220274627E-3</v>
      </c>
      <c r="AH606" s="13">
        <f t="shared" si="861"/>
        <v>7.2381591863390693E-3</v>
      </c>
      <c r="AI606" s="13">
        <f t="shared" si="862"/>
        <v>1.0210135912884862E-2</v>
      </c>
      <c r="AJ606" s="13">
        <f t="shared" si="863"/>
        <v>7.2012007940037729E-3</v>
      </c>
      <c r="AK606" s="13">
        <f t="shared" si="864"/>
        <v>3.3860008210154077E-3</v>
      </c>
      <c r="AL606" s="13">
        <f t="shared" si="865"/>
        <v>8.476208116225091E-5</v>
      </c>
      <c r="AM606" s="13">
        <f t="shared" si="866"/>
        <v>3.2273348437362442E-3</v>
      </c>
      <c r="AN606" s="13">
        <f t="shared" si="867"/>
        <v>4.0602408185962165E-3</v>
      </c>
      <c r="AO606" s="13">
        <f t="shared" si="868"/>
        <v>2.5540509899353633E-3</v>
      </c>
      <c r="AP606" s="13">
        <f t="shared" si="869"/>
        <v>1.0710656092635612E-3</v>
      </c>
      <c r="AQ606" s="13">
        <f t="shared" si="870"/>
        <v>3.3687117363781255E-4</v>
      </c>
      <c r="AR606" s="13">
        <f t="shared" si="871"/>
        <v>1.821234597761673E-3</v>
      </c>
      <c r="AS606" s="13">
        <f t="shared" si="872"/>
        <v>2.5690306462850692E-3</v>
      </c>
      <c r="AT606" s="13">
        <f t="shared" si="873"/>
        <v>1.8119352854550675E-3</v>
      </c>
      <c r="AU606" s="13">
        <f t="shared" si="874"/>
        <v>8.5197101701236513E-4</v>
      </c>
      <c r="AV606" s="13">
        <f t="shared" si="875"/>
        <v>3.0044724264812199E-4</v>
      </c>
      <c r="AW606" s="13">
        <f t="shared" si="876"/>
        <v>4.1784024728220041E-6</v>
      </c>
      <c r="AX606" s="13">
        <f t="shared" si="877"/>
        <v>7.5874557196639819E-4</v>
      </c>
      <c r="AY606" s="13">
        <f t="shared" si="878"/>
        <v>9.5456154734183975E-4</v>
      </c>
      <c r="AZ606" s="13">
        <f t="shared" si="879"/>
        <v>6.0045671522152933E-4</v>
      </c>
      <c r="BA606" s="13">
        <f t="shared" si="880"/>
        <v>2.5180724271343545E-4</v>
      </c>
      <c r="BB606" s="13">
        <f t="shared" si="881"/>
        <v>7.9198324220027219E-5</v>
      </c>
      <c r="BC606" s="13">
        <f t="shared" si="882"/>
        <v>1.9927542962372065E-5</v>
      </c>
      <c r="BD606" s="13">
        <f t="shared" si="883"/>
        <v>3.818760376653343E-4</v>
      </c>
      <c r="BE606" s="13">
        <f t="shared" si="884"/>
        <v>5.3867373541546121E-4</v>
      </c>
      <c r="BF606" s="13">
        <f t="shared" si="885"/>
        <v>3.7992616007074908E-4</v>
      </c>
      <c r="BG606" s="13">
        <f t="shared" si="886"/>
        <v>1.7864108038703213E-4</v>
      </c>
      <c r="BH606" s="13">
        <f t="shared" si="887"/>
        <v>6.299770644097666E-5</v>
      </c>
      <c r="BI606" s="13">
        <f t="shared" si="888"/>
        <v>1.7772893035465833E-5</v>
      </c>
      <c r="BJ606" s="14">
        <f t="shared" si="889"/>
        <v>0.40511756875219068</v>
      </c>
      <c r="BK606" s="14">
        <f t="shared" si="890"/>
        <v>0.26000088580867775</v>
      </c>
      <c r="BL606" s="14">
        <f t="shared" si="891"/>
        <v>0.31183606032577144</v>
      </c>
      <c r="BM606" s="14">
        <f t="shared" si="892"/>
        <v>0.49768911455040854</v>
      </c>
      <c r="BN606" s="14">
        <f t="shared" si="893"/>
        <v>0.50132839436799792</v>
      </c>
    </row>
    <row r="607" spans="1:66" x14ac:dyDescent="0.25">
      <c r="A607" t="s">
        <v>349</v>
      </c>
      <c r="B607" t="s">
        <v>278</v>
      </c>
      <c r="C607" t="s">
        <v>289</v>
      </c>
      <c r="D607" s="11">
        <v>44431</v>
      </c>
      <c r="E607" s="10">
        <f>VLOOKUP(A607,home!$A$2:$E$405,3,FALSE)</f>
        <v>1.5124</v>
      </c>
      <c r="F607" s="10">
        <f>VLOOKUP(B607,home!$B$2:$E$405,3,FALSE)</f>
        <v>1.0138</v>
      </c>
      <c r="G607" s="10">
        <f>VLOOKUP(C607,away!$B$2:$E$405,4,FALSE)</f>
        <v>0.92569999999999997</v>
      </c>
      <c r="H607" s="10">
        <f>VLOOKUP(A607,away!$A$2:$E$405,3,FALSE)</f>
        <v>1.1446000000000001</v>
      </c>
      <c r="I607" s="10">
        <f>VLOOKUP(C607,away!$B$2:$E$405,3,FALSE)</f>
        <v>1.1649</v>
      </c>
      <c r="J607" s="10">
        <f>VLOOKUP(B607,home!$B$2:$E$405,4,FALSE)</f>
        <v>0.99019999999999997</v>
      </c>
      <c r="K607" s="12">
        <f t="shared" si="838"/>
        <v>1.4193490757839999</v>
      </c>
      <c r="L607" s="12">
        <f t="shared" si="839"/>
        <v>1.3202777635080001</v>
      </c>
      <c r="M607" s="13">
        <f t="shared" si="840"/>
        <v>6.4594446505765554E-2</v>
      </c>
      <c r="N607" s="13">
        <f t="shared" si="841"/>
        <v>9.1682067948737345E-2</v>
      </c>
      <c r="O607" s="13">
        <f t="shared" si="842"/>
        <v>8.5282611367669278E-2</v>
      </c>
      <c r="P607" s="13">
        <f t="shared" si="843"/>
        <v>0.12104579562514743</v>
      </c>
      <c r="Q607" s="13">
        <f t="shared" si="844"/>
        <v>6.506442920450313E-2</v>
      </c>
      <c r="R607" s="13">
        <f t="shared" si="845"/>
        <v>5.6298367701314182E-2</v>
      </c>
      <c r="S607" s="13">
        <f t="shared" si="846"/>
        <v>5.6707988964721442E-2</v>
      </c>
      <c r="T607" s="13">
        <f t="shared" si="847"/>
        <v>8.5903119074045992E-2</v>
      </c>
      <c r="U607" s="13">
        <f t="shared" si="848"/>
        <v>7.9907036165008077E-2</v>
      </c>
      <c r="V607" s="13">
        <f t="shared" si="849"/>
        <v>1.1807454069813711E-2</v>
      </c>
      <c r="W607" s="13">
        <f t="shared" si="850"/>
        <v>3.0783045819275014E-2</v>
      </c>
      <c r="X607" s="13">
        <f t="shared" si="851"/>
        <v>4.0642170888236705E-2</v>
      </c>
      <c r="Y607" s="13">
        <f t="shared" si="852"/>
        <v>2.6829477242215558E-2</v>
      </c>
      <c r="Z607" s="13">
        <f t="shared" si="853"/>
        <v>2.4776494332614033E-2</v>
      </c>
      <c r="AA607" s="13">
        <f t="shared" si="854"/>
        <v>3.5166494332163234E-2</v>
      </c>
      <c r="AB607" s="13">
        <f t="shared" si="855"/>
        <v>2.4956765614459586E-2</v>
      </c>
      <c r="AC607" s="13">
        <f t="shared" si="856"/>
        <v>1.3829001074229499E-3</v>
      </c>
      <c r="AD607" s="13">
        <f t="shared" si="857"/>
        <v>1.0922971908351127E-2</v>
      </c>
      <c r="AE607" s="13">
        <f t="shared" si="858"/>
        <v>1.4421356922018538E-2</v>
      </c>
      <c r="AF607" s="13">
        <f t="shared" si="859"/>
        <v>9.5200984318766276E-3</v>
      </c>
      <c r="AG607" s="13">
        <f t="shared" si="860"/>
        <v>4.1897247553380297E-3</v>
      </c>
      <c r="AH607" s="13">
        <f t="shared" si="861"/>
        <v>8.1779636312580787E-3</v>
      </c>
      <c r="AI607" s="13">
        <f t="shared" si="862"/>
        <v>1.1607385121821317E-2</v>
      </c>
      <c r="AJ607" s="13">
        <f t="shared" si="863"/>
        <v>8.2374656724630204E-3</v>
      </c>
      <c r="AK607" s="13">
        <f t="shared" si="864"/>
        <v>3.8972797630042722E-3</v>
      </c>
      <c r="AL607" s="13">
        <f t="shared" si="865"/>
        <v>1.0365859780727227E-4</v>
      </c>
      <c r="AM607" s="13">
        <f t="shared" si="866"/>
        <v>3.1007020165865545E-3</v>
      </c>
      <c r="AN607" s="13">
        <f t="shared" si="867"/>
        <v>4.0937879237636417E-3</v>
      </c>
      <c r="AO607" s="13">
        <f t="shared" si="868"/>
        <v>2.7024685821313609E-3</v>
      </c>
      <c r="AP607" s="13">
        <f t="shared" si="869"/>
        <v>1.189336391855676E-3</v>
      </c>
      <c r="AQ607" s="13">
        <f t="shared" si="870"/>
        <v>3.9256359787447179E-4</v>
      </c>
      <c r="AR607" s="13">
        <f t="shared" si="871"/>
        <v>2.1594367066254351E-3</v>
      </c>
      <c r="AS607" s="13">
        <f t="shared" si="872"/>
        <v>3.0649944937628558E-3</v>
      </c>
      <c r="AT607" s="13">
        <f t="shared" si="873"/>
        <v>2.1751485510026793E-3</v>
      </c>
      <c r="AU607" s="13">
        <f t="shared" si="874"/>
        <v>1.0290983618528534E-3</v>
      </c>
      <c r="AV607" s="13">
        <f t="shared" si="875"/>
        <v>3.6516245219666898E-4</v>
      </c>
      <c r="AW607" s="13">
        <f t="shared" si="876"/>
        <v>5.3958188030265263E-6</v>
      </c>
      <c r="AX607" s="13">
        <f t="shared" si="877"/>
        <v>7.3349642358728432E-4</v>
      </c>
      <c r="AY607" s="13">
        <f t="shared" si="878"/>
        <v>9.6841901767493637E-4</v>
      </c>
      <c r="AZ607" s="13">
        <f t="shared" si="879"/>
        <v>6.3929104739723984E-4</v>
      </c>
      <c r="BA607" s="13">
        <f t="shared" si="880"/>
        <v>2.8134725142943813E-4</v>
      </c>
      <c r="BB607" s="13">
        <f t="shared" si="881"/>
        <v>9.2864129971595441E-5</v>
      </c>
      <c r="BC607" s="13">
        <f t="shared" si="882"/>
        <v>2.4521289165802849E-5</v>
      </c>
      <c r="BD607" s="13">
        <f t="shared" si="883"/>
        <v>4.7517604424341878E-4</v>
      </c>
      <c r="BE607" s="13">
        <f t="shared" si="884"/>
        <v>6.744406792315935E-4</v>
      </c>
      <c r="BF607" s="13">
        <f t="shared" si="885"/>
        <v>4.7863337736924773E-4</v>
      </c>
      <c r="BG607" s="13">
        <f t="shared" si="886"/>
        <v>2.2644928060280549E-4</v>
      </c>
      <c r="BH607" s="13">
        <f t="shared" si="887"/>
        <v>8.0352644283885905E-5</v>
      </c>
      <c r="BI607" s="13">
        <f t="shared" si="888"/>
        <v>2.2809690280226802E-5</v>
      </c>
      <c r="BJ607" s="14">
        <f t="shared" si="889"/>
        <v>0.39417725986603602</v>
      </c>
      <c r="BK607" s="14">
        <f t="shared" si="890"/>
        <v>0.25661066288835321</v>
      </c>
      <c r="BL607" s="14">
        <f t="shared" si="891"/>
        <v>0.32428307165061265</v>
      </c>
      <c r="BM607" s="14">
        <f t="shared" si="892"/>
        <v>0.51491674718560698</v>
      </c>
      <c r="BN607" s="14">
        <f t="shared" si="893"/>
        <v>0.48396771835313696</v>
      </c>
    </row>
    <row r="608" spans="1:66" x14ac:dyDescent="0.25">
      <c r="A608" t="s">
        <v>349</v>
      </c>
      <c r="B608" t="s">
        <v>287</v>
      </c>
      <c r="C608" t="s">
        <v>282</v>
      </c>
      <c r="D608" s="11">
        <v>44431</v>
      </c>
      <c r="E608" s="10">
        <f>VLOOKUP(A608,home!$A$2:$E$405,3,FALSE)</f>
        <v>1.5124</v>
      </c>
      <c r="F608" s="10">
        <f>VLOOKUP(B608,home!$B$2:$E$405,3,FALSE)</f>
        <v>0.79339999999999999</v>
      </c>
      <c r="G608" s="10">
        <f>VLOOKUP(C608,away!$B$2:$E$405,4,FALSE)</f>
        <v>1.0579000000000001</v>
      </c>
      <c r="H608" s="10">
        <f>VLOOKUP(A608,away!$A$2:$E$405,3,FALSE)</f>
        <v>1.1446000000000001</v>
      </c>
      <c r="I608" s="10">
        <f>VLOOKUP(C608,away!$B$2:$E$405,3,FALSE)</f>
        <v>1.3395999999999999</v>
      </c>
      <c r="J608" s="10">
        <f>VLOOKUP(B608,home!$B$2:$E$405,4,FALSE)</f>
        <v>1.3395999999999999</v>
      </c>
      <c r="K608" s="12">
        <f t="shared" si="838"/>
        <v>1.2694145794639999</v>
      </c>
      <c r="L608" s="12">
        <f t="shared" si="839"/>
        <v>2.0540169319359998</v>
      </c>
      <c r="M608" s="13">
        <f t="shared" si="840"/>
        <v>3.602898551116418E-2</v>
      </c>
      <c r="N608" s="13">
        <f t="shared" si="841"/>
        <v>4.5735719491169023E-2</v>
      </c>
      <c r="O608" s="13">
        <f t="shared" si="842"/>
        <v>7.4004146280408037E-2</v>
      </c>
      <c r="P608" s="13">
        <f t="shared" si="843"/>
        <v>9.3941942229136502E-2</v>
      </c>
      <c r="Q608" s="13">
        <f t="shared" si="844"/>
        <v>2.9028794562182898E-2</v>
      </c>
      <c r="R608" s="13">
        <f t="shared" si="845"/>
        <v>7.6002884746713337E-2</v>
      </c>
      <c r="S608" s="13">
        <f t="shared" si="846"/>
        <v>6.1236032492837066E-2</v>
      </c>
      <c r="T608" s="13">
        <f t="shared" si="847"/>
        <v>5.9625635544415342E-2</v>
      </c>
      <c r="U608" s="13">
        <f t="shared" si="848"/>
        <v>9.6479169978799961E-2</v>
      </c>
      <c r="V608" s="13">
        <f t="shared" si="849"/>
        <v>1.7740752480777135E-2</v>
      </c>
      <c r="W608" s="13">
        <f t="shared" si="850"/>
        <v>1.228319168050008E-2</v>
      </c>
      <c r="X608" s="13">
        <f t="shared" si="851"/>
        <v>2.5229883689962571E-2</v>
      </c>
      <c r="Y608" s="13">
        <f t="shared" si="852"/>
        <v>2.5911304144979528E-2</v>
      </c>
      <c r="Z608" s="13">
        <f t="shared" si="853"/>
        <v>5.2037070715243175E-2</v>
      </c>
      <c r="AA608" s="13">
        <f t="shared" si="854"/>
        <v>6.6056616238528834E-2</v>
      </c>
      <c r="AB608" s="13">
        <f t="shared" si="855"/>
        <v>4.192661586162346E-2</v>
      </c>
      <c r="AC608" s="13">
        <f t="shared" si="856"/>
        <v>2.8910763115543312E-3</v>
      </c>
      <c r="AD608" s="13">
        <f t="shared" si="857"/>
        <v>3.8981156503944286E-3</v>
      </c>
      <c r="AE608" s="13">
        <f t="shared" si="858"/>
        <v>8.0067955485548688E-3</v>
      </c>
      <c r="AF608" s="13">
        <f t="shared" si="859"/>
        <v>8.2230468136407463E-3</v>
      </c>
      <c r="AG608" s="13">
        <f t="shared" si="860"/>
        <v>5.6300924624401553E-3</v>
      </c>
      <c r="AH608" s="13">
        <f t="shared" si="861"/>
        <v>2.6721256084365107E-2</v>
      </c>
      <c r="AI608" s="13">
        <f t="shared" si="862"/>
        <v>3.3920352055084181E-2</v>
      </c>
      <c r="AJ608" s="13">
        <f t="shared" si="863"/>
        <v>2.1529494719637759E-2</v>
      </c>
      <c r="AK608" s="13">
        <f t="shared" si="864"/>
        <v>9.1099514952004551E-3</v>
      </c>
      <c r="AL608" s="13">
        <f t="shared" si="865"/>
        <v>3.0152758395698303E-4</v>
      </c>
      <c r="AM608" s="13">
        <f t="shared" si="866"/>
        <v>9.896649678094963E-4</v>
      </c>
      <c r="AN608" s="13">
        <f t="shared" si="867"/>
        <v>2.0327886008246012E-3</v>
      </c>
      <c r="AO608" s="13">
        <f t="shared" si="868"/>
        <v>2.0876911025701113E-3</v>
      </c>
      <c r="AP608" s="13">
        <f t="shared" si="869"/>
        <v>1.4293842911103816E-3</v>
      </c>
      <c r="AQ608" s="13">
        <f t="shared" si="870"/>
        <v>7.3399488404601485E-4</v>
      </c>
      <c r="AR608" s="13">
        <f t="shared" si="871"/>
        <v>1.0977182487976756E-2</v>
      </c>
      <c r="AS608" s="13">
        <f t="shared" si="872"/>
        <v>1.39345954916746E-2</v>
      </c>
      <c r="AT608" s="13">
        <f t="shared" si="873"/>
        <v>8.8443893380325302E-3</v>
      </c>
      <c r="AU608" s="13">
        <f t="shared" si="874"/>
        <v>3.7423989240514825E-3</v>
      </c>
      <c r="AV608" s="13">
        <f t="shared" si="875"/>
        <v>1.1876639390903348E-3</v>
      </c>
      <c r="AW608" s="13">
        <f t="shared" si="876"/>
        <v>2.1838964802844248E-5</v>
      </c>
      <c r="AX608" s="13">
        <f t="shared" si="877"/>
        <v>2.0938252315369046E-4</v>
      </c>
      <c r="AY608" s="13">
        <f t="shared" si="878"/>
        <v>4.3007524780916173E-4</v>
      </c>
      <c r="AZ608" s="13">
        <f t="shared" si="879"/>
        <v>4.4169092050329469E-4</v>
      </c>
      <c r="BA608" s="13">
        <f t="shared" si="880"/>
        <v>3.0241354313205498E-4</v>
      </c>
      <c r="BB608" s="13">
        <f t="shared" si="881"/>
        <v>1.5529063450999965E-4</v>
      </c>
      <c r="BC608" s="13">
        <f t="shared" si="882"/>
        <v>6.3793918530924827E-5</v>
      </c>
      <c r="BD608" s="13">
        <f t="shared" si="883"/>
        <v>3.7578864492092711E-3</v>
      </c>
      <c r="BE608" s="13">
        <f t="shared" si="884"/>
        <v>4.7703158465964507E-3</v>
      </c>
      <c r="BF608" s="13">
        <f t="shared" si="885"/>
        <v>3.0277542421588443E-3</v>
      </c>
      <c r="BG608" s="13">
        <f t="shared" si="886"/>
        <v>1.2811584593434703E-3</v>
      </c>
      <c r="BH608" s="13">
        <f t="shared" si="887"/>
        <v>4.0658030672355934E-4</v>
      </c>
      <c r="BI608" s="13">
        <f t="shared" si="888"/>
        <v>1.0322379381556627E-4</v>
      </c>
      <c r="BJ608" s="14">
        <f t="shared" si="889"/>
        <v>0.23244875022223943</v>
      </c>
      <c r="BK608" s="14">
        <f t="shared" si="890"/>
        <v>0.21257039185723536</v>
      </c>
      <c r="BL608" s="14">
        <f t="shared" si="891"/>
        <v>0.49778363673903392</v>
      </c>
      <c r="BM608" s="14">
        <f t="shared" si="892"/>
        <v>0.6396891404299716</v>
      </c>
      <c r="BN608" s="14">
        <f t="shared" si="893"/>
        <v>0.35474247282077398</v>
      </c>
    </row>
    <row r="609" spans="1:66" x14ac:dyDescent="0.25">
      <c r="A609" t="s">
        <v>339</v>
      </c>
      <c r="B609" t="s">
        <v>109</v>
      </c>
      <c r="C609" t="s">
        <v>114</v>
      </c>
      <c r="D609" s="11">
        <v>44432</v>
      </c>
      <c r="E609" s="10">
        <f>VLOOKUP(A609,home!$A$2:$E$405,3,FALSE)</f>
        <v>1.2710999999999999</v>
      </c>
      <c r="F609" s="10">
        <f>VLOOKUP(B609,home!$B$2:$E$405,3,FALSE)</f>
        <v>0.91090000000000004</v>
      </c>
      <c r="G609" s="10">
        <f>VLOOKUP(C609,away!$B$2:$E$405,4,FALSE)</f>
        <v>1.0766</v>
      </c>
      <c r="H609" s="10">
        <f>VLOOKUP(A609,away!$A$2:$E$405,3,FALSE)</f>
        <v>0.94469999999999998</v>
      </c>
      <c r="I609" s="10">
        <f>VLOOKUP(C609,away!$B$2:$E$405,3,FALSE)</f>
        <v>1.5042</v>
      </c>
      <c r="J609" s="10">
        <f>VLOOKUP(B609,home!$B$2:$E$405,4,FALSE)</f>
        <v>0.61280000000000001</v>
      </c>
      <c r="K609" s="12">
        <f t="shared" si="838"/>
        <v>1.246535916234</v>
      </c>
      <c r="L609" s="12">
        <f t="shared" si="839"/>
        <v>0.87079967107199996</v>
      </c>
      <c r="M609" s="13">
        <f t="shared" si="840"/>
        <v>0.12035186874276156</v>
      </c>
      <c r="N609" s="13">
        <f t="shared" si="841"/>
        <v>0.1500229269737324</v>
      </c>
      <c r="O609" s="13">
        <f t="shared" si="842"/>
        <v>0.10480236771409729</v>
      </c>
      <c r="P609" s="13">
        <f t="shared" si="843"/>
        <v>0.13063991546198483</v>
      </c>
      <c r="Q609" s="13">
        <f t="shared" si="844"/>
        <v>9.350448336565402E-2</v>
      </c>
      <c r="R609" s="13">
        <f t="shared" si="845"/>
        <v>4.5630933666501346E-2</v>
      </c>
      <c r="S609" s="13">
        <f t="shared" si="846"/>
        <v>3.5451853989057841E-2</v>
      </c>
      <c r="T609" s="13">
        <f t="shared" si="847"/>
        <v>8.1423673358568815E-2</v>
      </c>
      <c r="U609" s="13">
        <f t="shared" si="848"/>
        <v>5.6880597706585136E-2</v>
      </c>
      <c r="V609" s="13">
        <f t="shared" si="849"/>
        <v>4.2758207952903081E-3</v>
      </c>
      <c r="W609" s="13">
        <f t="shared" si="850"/>
        <v>3.8852232281397441E-2</v>
      </c>
      <c r="X609" s="13">
        <f t="shared" si="851"/>
        <v>3.3832511091053834E-2</v>
      </c>
      <c r="Y609" s="13">
        <f t="shared" si="852"/>
        <v>1.4730669764814731E-2</v>
      </c>
      <c r="Z609" s="13">
        <f t="shared" si="853"/>
        <v>1.3245134009165875E-2</v>
      </c>
      <c r="AA609" s="13">
        <f t="shared" si="854"/>
        <v>1.65105352577577E-2</v>
      </c>
      <c r="AB609" s="13">
        <f t="shared" si="855"/>
        <v>1.0290487597521381E-2</v>
      </c>
      <c r="AC609" s="13">
        <f t="shared" si="856"/>
        <v>2.9008319161481582E-4</v>
      </c>
      <c r="AD609" s="13">
        <f t="shared" si="857"/>
        <v>1.210767574115699E-2</v>
      </c>
      <c r="AE609" s="13">
        <f t="shared" si="858"/>
        <v>1.0543360052845941E-2</v>
      </c>
      <c r="AF609" s="13">
        <f t="shared" si="859"/>
        <v>4.5905772330059541E-3</v>
      </c>
      <c r="AG609" s="13">
        <f t="shared" si="860"/>
        <v>1.332491048177399E-3</v>
      </c>
      <c r="AH609" s="13">
        <f t="shared" si="861"/>
        <v>2.8834645846215509E-3</v>
      </c>
      <c r="AI609" s="13">
        <f t="shared" si="862"/>
        <v>3.594342167919515E-3</v>
      </c>
      <c r="AJ609" s="13">
        <f t="shared" si="863"/>
        <v>2.2402383037730279E-3</v>
      </c>
      <c r="AK609" s="13">
        <f t="shared" si="864"/>
        <v>9.3084583552540431E-4</v>
      </c>
      <c r="AL609" s="13">
        <f t="shared" si="865"/>
        <v>1.2595215687261681E-5</v>
      </c>
      <c r="AM609" s="13">
        <f t="shared" si="866"/>
        <v>3.0185305346934555E-3</v>
      </c>
      <c r="AN609" s="13">
        <f t="shared" si="867"/>
        <v>2.6285353967318496E-3</v>
      </c>
      <c r="AO609" s="13">
        <f t="shared" si="868"/>
        <v>1.1444638794376016E-3</v>
      </c>
      <c r="AP609" s="13">
        <f t="shared" si="869"/>
        <v>3.3219958992268284E-4</v>
      </c>
      <c r="AQ609" s="13">
        <f t="shared" si="870"/>
        <v>7.2319823408731373E-5</v>
      </c>
      <c r="AR609" s="13">
        <f t="shared" si="871"/>
        <v>5.0218400236724163E-4</v>
      </c>
      <c r="AS609" s="13">
        <f t="shared" si="872"/>
        <v>6.2599039550890676E-4</v>
      </c>
      <c r="AT609" s="13">
        <f t="shared" si="873"/>
        <v>3.9015975560968962E-4</v>
      </c>
      <c r="AU609" s="13">
        <f t="shared" si="874"/>
        <v>1.6211604947885265E-4</v>
      </c>
      <c r="AV609" s="13">
        <f t="shared" si="875"/>
        <v>5.0520869568339519E-5</v>
      </c>
      <c r="AW609" s="13">
        <f t="shared" si="876"/>
        <v>3.7977481497429204E-7</v>
      </c>
      <c r="AX609" s="13">
        <f t="shared" si="877"/>
        <v>6.2711778762406922E-4</v>
      </c>
      <c r="AY609" s="13">
        <f t="shared" si="878"/>
        <v>5.4609396318643978E-4</v>
      </c>
      <c r="AZ609" s="13">
        <f t="shared" si="879"/>
        <v>2.377692217585783E-4</v>
      </c>
      <c r="BA609" s="13">
        <f t="shared" si="880"/>
        <v>6.9016453366138472E-5</v>
      </c>
      <c r="BB609" s="13">
        <f t="shared" si="881"/>
        <v>1.5024876222447351E-5</v>
      </c>
      <c r="BC609" s="13">
        <f t="shared" si="882"/>
        <v>2.6167314544809337E-6</v>
      </c>
      <c r="BD609" s="13">
        <f t="shared" si="883"/>
        <v>7.2883610679835706E-5</v>
      </c>
      <c r="BE609" s="13">
        <f t="shared" si="884"/>
        <v>9.0852038417231151E-5</v>
      </c>
      <c r="BF609" s="13">
        <f t="shared" si="885"/>
        <v>5.6625164475074918E-5</v>
      </c>
      <c r="BG609" s="13">
        <f t="shared" si="886"/>
        <v>2.3528433760279481E-5</v>
      </c>
      <c r="BH609" s="13">
        <f t="shared" si="887"/>
        <v>7.3322594337302421E-6</v>
      </c>
      <c r="BI609" s="13">
        <f t="shared" si="888"/>
        <v>1.8279849462580604E-6</v>
      </c>
      <c r="BJ609" s="14">
        <f t="shared" si="889"/>
        <v>0.44963428916821407</v>
      </c>
      <c r="BK609" s="14">
        <f t="shared" si="890"/>
        <v>0.2915682313595831</v>
      </c>
      <c r="BL609" s="14">
        <f t="shared" si="891"/>
        <v>0.24574783339854775</v>
      </c>
      <c r="BM609" s="14">
        <f t="shared" si="892"/>
        <v>0.35469727782240795</v>
      </c>
      <c r="BN609" s="14">
        <f t="shared" si="893"/>
        <v>0.64495249592473147</v>
      </c>
    </row>
    <row r="610" spans="1:66" s="15" customFormat="1" x14ac:dyDescent="0.25">
      <c r="A610" s="15" t="s">
        <v>339</v>
      </c>
      <c r="B610" s="15" t="s">
        <v>120</v>
      </c>
      <c r="C610" s="15" t="s">
        <v>111</v>
      </c>
      <c r="D610" s="20">
        <v>44432</v>
      </c>
      <c r="E610" s="15">
        <f>VLOOKUP(A610,home!$A$2:$E$405,3,FALSE)</f>
        <v>1.2710999999999999</v>
      </c>
      <c r="F610" s="15">
        <f>VLOOKUP(B610,home!$B$2:$E$405,3,FALSE)</f>
        <v>0.99380000000000002</v>
      </c>
      <c r="G610" s="15">
        <f>VLOOKUP(C610,away!$B$2:$E$405,4,FALSE)</f>
        <v>0.86950000000000005</v>
      </c>
      <c r="H610" s="15">
        <f>VLOOKUP(A610,away!$A$2:$E$405,3,FALSE)</f>
        <v>0.94469999999999998</v>
      </c>
      <c r="I610" s="15">
        <f>VLOOKUP(C610,away!$B$2:$E$405,3,FALSE)</f>
        <v>1.3928</v>
      </c>
      <c r="J610" s="15">
        <f>VLOOKUP(B610,home!$B$2:$E$405,4,FALSE)</f>
        <v>0.78</v>
      </c>
      <c r="K610" s="16">
        <f t="shared" si="838"/>
        <v>1.0983690770099999</v>
      </c>
      <c r="L610" s="16">
        <f t="shared" si="839"/>
        <v>1.0263069648000001</v>
      </c>
      <c r="M610" s="17">
        <f t="shared" si="840"/>
        <v>0.11947166582280232</v>
      </c>
      <c r="N610" s="17">
        <f t="shared" si="841"/>
        <v>0.13122398331863852</v>
      </c>
      <c r="O610" s="17">
        <f t="shared" si="842"/>
        <v>0.12261460273020014</v>
      </c>
      <c r="P610" s="17">
        <f t="shared" si="843"/>
        <v>0.13467608802871775</v>
      </c>
      <c r="Q610" s="17">
        <f t="shared" si="844"/>
        <v>7.2066182719634303E-2</v>
      </c>
      <c r="R610" s="17">
        <f t="shared" si="845"/>
        <v>6.2920110384094757E-2</v>
      </c>
      <c r="S610" s="17">
        <f t="shared" si="846"/>
        <v>3.7953870823271771E-2</v>
      </c>
      <c r="T610" s="17">
        <f t="shared" si="847"/>
        <v>7.3962025251710084E-2</v>
      </c>
      <c r="U610" s="17">
        <f t="shared" si="848"/>
        <v>6.9109503567945457E-2</v>
      </c>
      <c r="V610" s="17">
        <f t="shared" si="849"/>
        <v>4.7537806584819703E-3</v>
      </c>
      <c r="W610" s="17">
        <f t="shared" si="850"/>
        <v>2.6385088865799579E-2</v>
      </c>
      <c r="X610" s="17">
        <f t="shared" si="851"/>
        <v>2.7079200469837042E-2</v>
      </c>
      <c r="Y610" s="17">
        <f t="shared" si="852"/>
        <v>1.3895786021704595E-2</v>
      </c>
      <c r="Z610" s="17">
        <f t="shared" si="853"/>
        <v>2.1525115837727087E-2</v>
      </c>
      <c r="AA610" s="17">
        <f t="shared" si="854"/>
        <v>2.364252161521763E-2</v>
      </c>
      <c r="AB610" s="17">
        <f t="shared" si="855"/>
        <v>1.2984107322347777E-2</v>
      </c>
      <c r="AC610" s="17">
        <f t="shared" si="856"/>
        <v>3.3492281309010027E-4</v>
      </c>
      <c r="AD610" s="17">
        <f t="shared" si="857"/>
        <v>7.2451414260887755E-3</v>
      </c>
      <c r="AE610" s="17">
        <f t="shared" si="858"/>
        <v>7.4357391065559145E-3</v>
      </c>
      <c r="AF610" s="17">
        <f t="shared" si="859"/>
        <v>3.8156754167470324E-3</v>
      </c>
      <c r="AG610" s="17">
        <f t="shared" si="860"/>
        <v>1.3053514185412075E-3</v>
      </c>
      <c r="AH610" s="17">
        <f t="shared" si="861"/>
        <v>5.5228440755965228E-3</v>
      </c>
      <c r="AI610" s="17">
        <f t="shared" si="862"/>
        <v>6.066121149783099E-3</v>
      </c>
      <c r="AJ610" s="17">
        <f t="shared" si="863"/>
        <v>3.3314199441590504E-3</v>
      </c>
      <c r="AK610" s="17">
        <f t="shared" si="864"/>
        <v>1.219709549732894E-3</v>
      </c>
      <c r="AL610" s="17">
        <f t="shared" si="865"/>
        <v>1.5101854970516103E-5</v>
      </c>
      <c r="AM610" s="17">
        <f t="shared" si="866"/>
        <v>1.5915678601960092E-3</v>
      </c>
      <c r="AN610" s="17">
        <f t="shared" si="867"/>
        <v>1.633437179870997E-3</v>
      </c>
      <c r="AO610" s="17">
        <f t="shared" si="868"/>
        <v>8.3820397713243739E-4</v>
      </c>
      <c r="AP610" s="17">
        <f t="shared" si="869"/>
        <v>2.8675152655136015E-4</v>
      </c>
      <c r="AQ610" s="17">
        <f t="shared" si="870"/>
        <v>7.3573772216673264E-5</v>
      </c>
      <c r="AR610" s="17">
        <f t="shared" si="871"/>
        <v>1.1336266680578261E-3</v>
      </c>
      <c r="AS610" s="17">
        <f t="shared" si="872"/>
        <v>1.245140477068596E-3</v>
      </c>
      <c r="AT610" s="17">
        <f t="shared" si="873"/>
        <v>6.8381189827281224E-4</v>
      </c>
      <c r="AU610" s="17">
        <f t="shared" si="874"/>
        <v>2.5035928118478826E-4</v>
      </c>
      <c r="AV610" s="17">
        <f t="shared" si="875"/>
        <v>6.8746723148955711E-5</v>
      </c>
      <c r="AW610" s="17">
        <f t="shared" si="876"/>
        <v>4.7288263692737716E-7</v>
      </c>
      <c r="AX610" s="17">
        <f t="shared" si="877"/>
        <v>2.9135482026704506E-4</v>
      </c>
      <c r="AY610" s="17">
        <f t="shared" si="878"/>
        <v>2.9901948126812055E-4</v>
      </c>
      <c r="AZ610" s="17">
        <f t="shared" si="879"/>
        <v>1.5344288811817763E-4</v>
      </c>
      <c r="BA610" s="17">
        <f t="shared" si="880"/>
        <v>5.2493168258237632E-5</v>
      </c>
      <c r="BB610" s="17">
        <f t="shared" si="881"/>
        <v>1.3468526046961891E-5</v>
      </c>
      <c r="BC610" s="17">
        <f t="shared" si="882"/>
        <v>2.7645684175174404E-6</v>
      </c>
      <c r="BD610" s="17">
        <f t="shared" si="883"/>
        <v>1.9390815748512741E-4</v>
      </c>
      <c r="BE610" s="17">
        <f t="shared" si="884"/>
        <v>2.1298272396164908E-4</v>
      </c>
      <c r="BF610" s="17">
        <f t="shared" si="885"/>
        <v>1.1696681896841602E-4</v>
      </c>
      <c r="BG610" s="17">
        <f t="shared" si="886"/>
        <v>4.2824245663711625E-5</v>
      </c>
      <c r="BH610" s="17">
        <f t="shared" si="887"/>
        <v>1.1759206795825103E-5</v>
      </c>
      <c r="BI610" s="17">
        <f t="shared" si="888"/>
        <v>2.5831898229400289E-6</v>
      </c>
      <c r="BJ610" s="18">
        <f t="shared" si="889"/>
        <v>0.36965025178360067</v>
      </c>
      <c r="BK610" s="18">
        <f t="shared" si="890"/>
        <v>0.29750444948260257</v>
      </c>
      <c r="BL610" s="18">
        <f t="shared" si="891"/>
        <v>0.31137364972950782</v>
      </c>
      <c r="BM610" s="18">
        <f t="shared" si="892"/>
        <v>0.35678228723071914</v>
      </c>
      <c r="BN610" s="18">
        <f t="shared" si="893"/>
        <v>0.64297263300408769</v>
      </c>
    </row>
    <row r="611" spans="1:66" x14ac:dyDescent="0.25">
      <c r="A611" t="s">
        <v>338</v>
      </c>
      <c r="B611" t="s">
        <v>87</v>
      </c>
      <c r="C611" t="s">
        <v>75</v>
      </c>
      <c r="D611" s="11">
        <v>44432</v>
      </c>
      <c r="E611" s="10">
        <f>VLOOKUP(A611,home!$A$2:$E$405,3,FALSE)</f>
        <v>1.4215</v>
      </c>
      <c r="F611" s="10">
        <f>VLOOKUP(B611,home!$B$2:$E$405,3,FALSE)</f>
        <v>0.82069999999999999</v>
      </c>
      <c r="G611" s="10">
        <f>VLOOKUP(C611,away!$B$2:$E$405,4,FALSE)</f>
        <v>0.43290000000000001</v>
      </c>
      <c r="H611" s="10">
        <f>VLOOKUP(A611,away!$A$2:$E$405,3,FALSE)</f>
        <v>1.0277000000000001</v>
      </c>
      <c r="I611" s="10">
        <f>VLOOKUP(C611,away!$B$2:$E$405,3,FALSE)</f>
        <v>0.52390000000000003</v>
      </c>
      <c r="J611" s="10">
        <f>VLOOKUP(B611,home!$B$2:$E$405,4,FALSE)</f>
        <v>1.0541</v>
      </c>
      <c r="K611" s="12">
        <f t="shared" ref="K611:K641" si="894">E611*F611*G611</f>
        <v>0.50503198414499995</v>
      </c>
      <c r="L611" s="12">
        <f t="shared" ref="L611:L641" si="895">H611*I611*J611</f>
        <v>0.56754012082300009</v>
      </c>
      <c r="M611" s="13">
        <f t="shared" ref="M611:M641" si="896">_xlfn.POISSON.DIST(0,K611,FALSE) * _xlfn.POISSON.DIST(0,L611,FALSE)</f>
        <v>0.34212739715965618</v>
      </c>
      <c r="N611" s="13">
        <f t="shared" ref="N611:N641" si="897">_xlfn.POISSON.DIST(1,K611,FALSE) * _xlfn.POISSON.DIST(0,L611,FALSE)</f>
        <v>0.1727852782179056</v>
      </c>
      <c r="O611" s="13">
        <f t="shared" ref="O611:O641" si="898">_xlfn.POISSON.DIST(0,K611,FALSE) * _xlfn.POISSON.DIST(1,L611,FALSE)</f>
        <v>0.19417102432084979</v>
      </c>
      <c r="P611" s="13">
        <f t="shared" ref="P611:P641" si="899">_xlfn.POISSON.DIST(1,K611,FALSE) * _xlfn.POISSON.DIST(1,L611,FALSE)</f>
        <v>9.8062577676225809E-2</v>
      </c>
      <c r="Q611" s="13">
        <f t="shared" ref="Q611:Q641" si="900">_xlfn.POISSON.DIST(2,K611,FALSE) * _xlfn.POISSON.DIST(0,L611,FALSE)</f>
        <v>4.3631045944717353E-2</v>
      </c>
      <c r="R611" s="13">
        <f t="shared" ref="R611:R641" si="901">_xlfn.POISSON.DIST(0,K611,FALSE) * _xlfn.POISSON.DIST(2,L611,FALSE)</f>
        <v>5.5099923301690376E-2</v>
      </c>
      <c r="S611" s="13">
        <f t="shared" ref="S611:S641" si="902">_xlfn.POISSON.DIST(2,K611,FALSE) * _xlfn.POISSON.DIST(2,L611,FALSE)</f>
        <v>7.0268189717778715E-3</v>
      </c>
      <c r="T611" s="13">
        <f t="shared" ref="T611:T641" si="903">_xlfn.POISSON.DIST(2,K611,FALSE) * _xlfn.POISSON.DIST(1,L611,FALSE)</f>
        <v>2.4762369087098748E-2</v>
      </c>
      <c r="U611" s="13">
        <f t="shared" ref="U611:U641" si="904">_xlfn.POISSON.DIST(1,K611,FALSE) * _xlfn.POISSON.DIST(2,L611,FALSE)</f>
        <v>2.7827223591290008E-2</v>
      </c>
      <c r="V611" s="13">
        <f t="shared" ref="V611:V641" si="905">_xlfn.POISSON.DIST(3,K611,FALSE) * _xlfn.POISSON.DIST(3,L611,FALSE)</f>
        <v>2.2378537837639543E-4</v>
      </c>
      <c r="W611" s="13">
        <f t="shared" ref="W611:W641" si="906">_xlfn.POISSON.DIST(3,K611,FALSE) * _xlfn.POISSON.DIST(0,L611,FALSE)</f>
        <v>7.345024567927419E-3</v>
      </c>
      <c r="X611" s="13">
        <f t="shared" ref="X611:X641" si="907">_xlfn.POISSON.DIST(3,K611,FALSE) * _xlfn.POISSON.DIST(1,L611,FALSE)</f>
        <v>4.1685961307294309E-3</v>
      </c>
      <c r="Y611" s="13">
        <f t="shared" ref="Y611:Y641" si="908">_xlfn.POISSON.DIST(3,K611,FALSE) * _xlfn.POISSON.DIST(2,L611,FALSE)</f>
        <v>1.1829227758482358E-3</v>
      </c>
      <c r="Z611" s="13">
        <f t="shared" ref="Z611:Z641" si="909">_xlfn.POISSON.DIST(0,K611,FALSE) * _xlfn.POISSON.DIST(3,L611,FALSE)</f>
        <v>1.0423805709326463E-2</v>
      </c>
      <c r="AA611" s="13">
        <f t="shared" ref="AA611:AA641" si="910">_xlfn.POISSON.DIST(1,K611,FALSE) * _xlfn.POISSON.DIST(3,L611,FALSE)</f>
        <v>5.2643552797231223E-3</v>
      </c>
      <c r="AB611" s="13">
        <f t="shared" ref="AB611:AB641" si="911">_xlfn.POISSON.DIST(2,K611,FALSE) * _xlfn.POISSON.DIST(3,L611,FALSE)</f>
        <v>1.3293338960813873E-3</v>
      </c>
      <c r="AC611" s="13">
        <f t="shared" ref="AC611:AC641" si="912">_xlfn.POISSON.DIST(4,K611,FALSE) * _xlfn.POISSON.DIST(4,L611,FALSE)</f>
        <v>4.0089180287858675E-6</v>
      </c>
      <c r="AD611" s="13">
        <f t="shared" ref="AD611:AD641" si="913">_xlfn.POISSON.DIST(4,K611,FALSE) * _xlfn.POISSON.DIST(0,L611,FALSE)</f>
        <v>9.2736808278353884E-4</v>
      </c>
      <c r="AE611" s="13">
        <f t="shared" ref="AE611:AE641" si="914">_xlfn.POISSON.DIST(4,K611,FALSE) * _xlfn.POISSON.DIST(1,L611,FALSE)</f>
        <v>5.2631859375036345E-4</v>
      </c>
      <c r="AF611" s="13">
        <f t="shared" ref="AF611:AF641" si="915">_xlfn.POISSON.DIST(4,K611,FALSE) * _xlfn.POISSON.DIST(2,L611,FALSE)</f>
        <v>1.4935345914423638E-4</v>
      </c>
      <c r="AG611" s="13">
        <f t="shared" ref="AG611:AG641" si="916">_xlfn.POISSON.DIST(4,K611,FALSE) * _xlfn.POISSON.DIST(3,L611,FALSE)</f>
        <v>2.8254693416017633E-5</v>
      </c>
      <c r="AH611" s="13">
        <f t="shared" ref="AH611:AH641" si="917">_xlfn.POISSON.DIST(0,K611,FALSE) * _xlfn.POISSON.DIST(4,L611,FALSE)</f>
        <v>1.4789819879266546E-3</v>
      </c>
      <c r="AI611" s="13">
        <f t="shared" ref="AI611:AI641" si="918">_xlfn.POISSON.DIST(1,K611,FALSE) * _xlfn.POISSON.DIST(4,L611,FALSE)</f>
        <v>7.4693320787731473E-4</v>
      </c>
      <c r="AJ611" s="13">
        <f t="shared" ref="AJ611:AJ641" si="919">_xlfn.POISSON.DIST(2,K611,FALSE) * _xlfn.POISSON.DIST(4,L611,FALSE)</f>
        <v>1.8861257999903497E-4</v>
      </c>
      <c r="AK611" s="13">
        <f t="shared" ref="AK611:AK641" si="920">_xlfn.POISSON.DIST(3,K611,FALSE) * _xlfn.POISSON.DIST(4,L611,FALSE)</f>
        <v>3.1751795170540058E-5</v>
      </c>
      <c r="AL611" s="13">
        <f t="shared" ref="AL611:AL641" si="921">_xlfn.POISSON.DIST(5,K611,FALSE) * _xlfn.POISSON.DIST(5,L611,FALSE)</f>
        <v>4.5962391654005078E-8</v>
      </c>
      <c r="AM611" s="13">
        <f t="shared" ref="AM611:AM641" si="922">_xlfn.POISSON.DIST(5,K611,FALSE) * _xlfn.POISSON.DIST(0,L611,FALSE)</f>
        <v>9.3670108576183068E-5</v>
      </c>
      <c r="AN611" s="13">
        <f t="shared" ref="AN611:AN641" si="923">_xlfn.POISSON.DIST(5,K611,FALSE) * _xlfn.POISSON.DIST(1,L611,FALSE)</f>
        <v>5.3161544738830461E-5</v>
      </c>
      <c r="AO611" s="13">
        <f t="shared" ref="AO611:AO641" si="924">_xlfn.POISSON.DIST(5,K611,FALSE) * _xlfn.POISSON.DIST(2,L611,FALSE)</f>
        <v>1.5085654762106581E-5</v>
      </c>
      <c r="AP611" s="13">
        <f t="shared" ref="AP611:AP641" si="925">_xlfn.POISSON.DIST(5,K611,FALSE) * _xlfn.POISSON.DIST(3,L611,FALSE)</f>
        <v>2.8539047754600113E-6</v>
      </c>
      <c r="AQ611" s="13">
        <f t="shared" ref="AQ611:AQ641" si="926">_xlfn.POISSON.DIST(5,K611,FALSE) * _xlfn.POISSON.DIST(4,L611,FALSE)</f>
        <v>4.0492636527047791E-7</v>
      </c>
      <c r="AR611" s="13">
        <f t="shared" ref="AR611:AR641" si="927">_xlfn.POISSON.DIST(0,K611,FALSE) * _xlfn.POISSON.DIST(5,L611,FALSE)</f>
        <v>1.6787632322458695E-4</v>
      </c>
      <c r="AS611" s="13">
        <f t="shared" ref="AS611:AS641" si="928">_xlfn.POISSON.DIST(1,K611,FALSE) * _xlfn.POISSON.DIST(5,L611,FALSE)</f>
        <v>8.4782912609080485E-5</v>
      </c>
      <c r="AT611" s="13">
        <f t="shared" ref="AT611:AT641" si="929">_xlfn.POISSON.DIST(2,K611,FALSE) * _xlfn.POISSON.DIST(5,L611,FALSE)</f>
        <v>2.1409041288278024E-5</v>
      </c>
      <c r="AU611" s="13">
        <f t="shared" ref="AU611:AU641" si="930">_xlfn.POISSON.DIST(3,K611,FALSE) * _xlfn.POISSON.DIST(5,L611,FALSE)</f>
        <v>3.6040835334870925E-6</v>
      </c>
      <c r="AV611" s="13">
        <f t="shared" ref="AV611:AV641" si="931">_xlfn.POISSON.DIST(4,K611,FALSE) * _xlfn.POISSON.DIST(5,L611,FALSE)</f>
        <v>4.5504436448532715E-7</v>
      </c>
      <c r="AW611" s="13">
        <f t="shared" ref="AW611:AW641" si="932">_xlfn.POISSON.DIST(6,K611,FALSE) * _xlfn.POISSON.DIST(6,L611,FALSE)</f>
        <v>3.6594479125926525E-10</v>
      </c>
      <c r="AX611" s="13">
        <f t="shared" ref="AX611:AX641" si="933">_xlfn.POISSON.DIST(6,K611,FALSE) * _xlfn.POISSON.DIST(0,L611,FALSE)</f>
        <v>7.8844001315512135E-6</v>
      </c>
      <c r="AY611" s="13">
        <f t="shared" ref="AY611:AY641" si="934">_xlfn.POISSON.DIST(6,K611,FALSE) * _xlfn.POISSON.DIST(1,L611,FALSE)</f>
        <v>4.4747134032774526E-6</v>
      </c>
      <c r="AZ611" s="13">
        <f t="shared" ref="AZ611:AZ641" si="935">_xlfn.POISSON.DIST(6,K611,FALSE) * _xlfn.POISSON.DIST(2,L611,FALSE)</f>
        <v>1.2697896927721914E-6</v>
      </c>
      <c r="BA611" s="13">
        <f t="shared" ref="BA611:BA641" si="936">_xlfn.POISSON.DIST(6,K611,FALSE) * _xlfn.POISSON.DIST(3,L611,FALSE)</f>
        <v>2.4021886521857651E-7</v>
      </c>
      <c r="BB611" s="13">
        <f t="shared" ref="BB611:BB641" si="937">_xlfn.POISSON.DIST(6,K611,FALSE) * _xlfn.POISSON.DIST(4,L611,FALSE)</f>
        <v>3.4083460947528717E-8</v>
      </c>
      <c r="BC611" s="13">
        <f t="shared" ref="BC611:BC641" si="938">_xlfn.POISSON.DIST(6,K611,FALSE) * _xlfn.POISSON.DIST(5,L611,FALSE)</f>
        <v>3.8687463088452921E-9</v>
      </c>
      <c r="BD611" s="13">
        <f t="shared" ref="BD611:BD641" si="939">_xlfn.POISSON.DIST(0,K611,FALSE) * _xlfn.POISSON.DIST(6,L611,FALSE)</f>
        <v>1.5879424794367174E-5</v>
      </c>
      <c r="BE611" s="13">
        <f t="shared" ref="BE611:BE641" si="940">_xlfn.POISSON.DIST(1,K611,FALSE) * _xlfn.POISSON.DIST(6,L611,FALSE)</f>
        <v>8.0196174109805623E-6</v>
      </c>
      <c r="BF611" s="13">
        <f t="shared" ref="BF611:BF641" si="941">_xlfn.POISSON.DIST(2,K611,FALSE) * _xlfn.POISSON.DIST(6,L611,FALSE)</f>
        <v>2.02508164657565E-6</v>
      </c>
      <c r="BG611" s="13">
        <f t="shared" ref="BG611:BG641" si="942">_xlfn.POISSON.DIST(3,K611,FALSE) * _xlfn.POISSON.DIST(6,L611,FALSE)</f>
        <v>3.4091033400857472E-7</v>
      </c>
      <c r="BH611" s="13">
        <f t="shared" ref="BH611:BH641" si="943">_xlfn.POISSON.DIST(4,K611,FALSE) * _xlfn.POISSON.DIST(6,L611,FALSE)</f>
        <v>4.304265559997128E-8</v>
      </c>
      <c r="BI611" s="13">
        <f t="shared" ref="BI611:BI641" si="944">_xlfn.POISSON.DIST(5,K611,FALSE) * _xlfn.POISSON.DIST(6,L611,FALSE)</f>
        <v>4.3475835521046791E-9</v>
      </c>
      <c r="BJ611" s="14">
        <f t="shared" ref="BJ611:BJ641" si="945">SUM(N611,Q611,T611,W611,X611,Y611,AD611,AE611,AF611,AG611,AM611,AN611,AO611,AP611,AQ611,AX611,AY611,AZ611,BA611,BB611,BC611)</f>
        <v>0.25568561476683893</v>
      </c>
      <c r="BK611" s="14">
        <f t="shared" ref="BK611:BK641" si="946">SUM(M611,P611,S611,V611,AC611,AL611,AY611)</f>
        <v>0.44744910877985994</v>
      </c>
      <c r="BL611" s="14">
        <f t="shared" ref="BL611:BL641" si="947">SUM(O611,R611,U611,AA611,AB611,AH611,AI611,AJ611,AK611,AR611,AS611,AT611,AU611,AV611,BD611,BE611,BF611,BG611,BH611,BI611)</f>
        <v>0.28644257979005333</v>
      </c>
      <c r="BM611" s="14">
        <f t="shared" ref="BM611:BM641" si="948">SUM(S611:BI611)</f>
        <v>9.4119388077574959E-2</v>
      </c>
      <c r="BN611" s="14">
        <f t="shared" ref="BN611:BN641" si="949">SUM(M611:R611)</f>
        <v>0.90587724662104507</v>
      </c>
    </row>
    <row r="612" spans="1:66" x14ac:dyDescent="0.25">
      <c r="A612" t="s">
        <v>338</v>
      </c>
      <c r="B612" t="s">
        <v>78</v>
      </c>
      <c r="C612" t="s">
        <v>93</v>
      </c>
      <c r="D612" s="11">
        <v>44432</v>
      </c>
      <c r="E612" s="10">
        <f>VLOOKUP(A612,home!$A$2:$E$405,3,FALSE)</f>
        <v>1.4215</v>
      </c>
      <c r="F612" s="10">
        <f>VLOOKUP(B612,home!$B$2:$E$405,3,FALSE)</f>
        <v>0.93799999999999994</v>
      </c>
      <c r="G612" s="10">
        <f>VLOOKUP(C612,away!$B$2:$E$405,4,FALSE)</f>
        <v>0.99660000000000004</v>
      </c>
      <c r="H612" s="10">
        <f>VLOOKUP(A612,away!$A$2:$E$405,3,FALSE)</f>
        <v>1.0277000000000001</v>
      </c>
      <c r="I612" s="10">
        <f>VLOOKUP(C612,away!$B$2:$E$405,3,FALSE)</f>
        <v>0.56759999999999999</v>
      </c>
      <c r="J612" s="10">
        <f>VLOOKUP(B612,home!$B$2:$E$405,4,FALSE)</f>
        <v>0.89200000000000002</v>
      </c>
      <c r="K612" s="12">
        <f t="shared" si="894"/>
        <v>1.3288335522000001</v>
      </c>
      <c r="L612" s="12">
        <f t="shared" si="895"/>
        <v>0.52032368784000005</v>
      </c>
      <c r="M612" s="13">
        <f t="shared" si="896"/>
        <v>0.15736973535571452</v>
      </c>
      <c r="N612" s="13">
        <f t="shared" si="897"/>
        <v>0.20911818444150806</v>
      </c>
      <c r="O612" s="13">
        <f t="shared" si="898"/>
        <v>8.1883201054690213E-2</v>
      </c>
      <c r="P612" s="13">
        <f t="shared" si="899"/>
        <v>0.10880914492301079</v>
      </c>
      <c r="Q612" s="13">
        <f t="shared" si="900"/>
        <v>0.13894162993051201</v>
      </c>
      <c r="R612" s="13">
        <f t="shared" si="901"/>
        <v>2.1302884572460296E-2</v>
      </c>
      <c r="S612" s="13">
        <f t="shared" si="902"/>
        <v>1.880830197768844E-2</v>
      </c>
      <c r="T612" s="13">
        <f t="shared" si="903"/>
        <v>7.2294621279944529E-2</v>
      </c>
      <c r="U612" s="13">
        <f t="shared" si="904"/>
        <v>2.8307987778528994E-2</v>
      </c>
      <c r="V612" s="13">
        <f t="shared" si="905"/>
        <v>1.444944820213904E-3</v>
      </c>
      <c r="W612" s="13">
        <f t="shared" si="906"/>
        <v>6.1543433216340059E-2</v>
      </c>
      <c r="X612" s="13">
        <f t="shared" si="907"/>
        <v>3.2022506133460811E-2</v>
      </c>
      <c r="Y612" s="13">
        <f t="shared" si="908"/>
        <v>8.3310342426206746E-3</v>
      </c>
      <c r="Z612" s="13">
        <f t="shared" si="909"/>
        <v>3.6947984874574624E-3</v>
      </c>
      <c r="AA612" s="13">
        <f t="shared" si="910"/>
        <v>4.9097721987512869E-3</v>
      </c>
      <c r="AB612" s="13">
        <f t="shared" si="911"/>
        <v>3.2621350156797394E-3</v>
      </c>
      <c r="AC612" s="13">
        <f t="shared" si="912"/>
        <v>6.2441807025754187E-5</v>
      </c>
      <c r="AD612" s="13">
        <f t="shared" si="913"/>
        <v>2.044524474386317E-2</v>
      </c>
      <c r="AE612" s="13">
        <f t="shared" si="914"/>
        <v>1.0638145143918259E-2</v>
      </c>
      <c r="AF612" s="13">
        <f t="shared" si="915"/>
        <v>2.7676394565303683E-3</v>
      </c>
      <c r="AG612" s="13">
        <f t="shared" si="916"/>
        <v>4.8002278954445838E-4</v>
      </c>
      <c r="AH612" s="13">
        <f t="shared" si="917"/>
        <v>4.8062279370488013E-4</v>
      </c>
      <c r="AI612" s="13">
        <f t="shared" si="918"/>
        <v>6.3866769422714364E-4</v>
      </c>
      <c r="AJ612" s="13">
        <f t="shared" si="919"/>
        <v>4.243415303976195E-4</v>
      </c>
      <c r="AK612" s="13">
        <f t="shared" si="920"/>
        <v>1.8795975439475106E-4</v>
      </c>
      <c r="AL612" s="13">
        <f t="shared" si="921"/>
        <v>1.7269494962452418E-6</v>
      </c>
      <c r="AM612" s="13">
        <f t="shared" si="922"/>
        <v>5.4336654397172087E-3</v>
      </c>
      <c r="AN612" s="13">
        <f t="shared" si="923"/>
        <v>2.8272648400824133E-3</v>
      </c>
      <c r="AO612" s="13">
        <f t="shared" si="924"/>
        <v>7.3554643404602461E-4</v>
      </c>
      <c r="AP612" s="13">
        <f t="shared" si="925"/>
        <v>1.2757407771346298E-4</v>
      </c>
      <c r="AQ612" s="13">
        <f t="shared" si="926"/>
        <v>1.6594953647163954E-5</v>
      </c>
      <c r="AR612" s="13">
        <f t="shared" si="927"/>
        <v>5.0015884896097371E-5</v>
      </c>
      <c r="AS612" s="13">
        <f t="shared" si="928"/>
        <v>6.6462785992907398E-5</v>
      </c>
      <c r="AT612" s="13">
        <f t="shared" si="929"/>
        <v>4.4158990000031782E-5</v>
      </c>
      <c r="AU612" s="13">
        <f t="shared" si="930"/>
        <v>1.9559982514435509E-5</v>
      </c>
      <c r="AV612" s="13">
        <f t="shared" si="931"/>
        <v>6.49799026140681E-6</v>
      </c>
      <c r="AW612" s="13">
        <f t="shared" si="932"/>
        <v>3.3168155375359073E-8</v>
      </c>
      <c r="AX612" s="13">
        <f t="shared" si="933"/>
        <v>1.2034061579543002E-3</v>
      </c>
      <c r="AY612" s="13">
        <f t="shared" si="934"/>
        <v>6.2616073007614706E-4</v>
      </c>
      <c r="AZ612" s="13">
        <f t="shared" si="935"/>
        <v>1.6290313012690382E-4</v>
      </c>
      <c r="BA612" s="13">
        <f t="shared" si="936"/>
        <v>2.8254119142770012E-5</v>
      </c>
      <c r="BB612" s="13">
        <f t="shared" si="937"/>
        <v>3.6753218672592078E-6</v>
      </c>
      <c r="BC612" s="13">
        <f t="shared" si="938"/>
        <v>3.8247140559426129E-7</v>
      </c>
      <c r="BD612" s="13">
        <f t="shared" si="939"/>
        <v>4.3374082799530563E-6</v>
      </c>
      <c r="BE612" s="13">
        <f t="shared" si="940"/>
        <v>5.7636936519917116E-6</v>
      </c>
      <c r="BF612" s="13">
        <f t="shared" si="941"/>
        <v>3.8294947546843693E-6</v>
      </c>
      <c r="BG612" s="13">
        <f t="shared" si="942"/>
        <v>1.6962537059995E-6</v>
      </c>
      <c r="BH612" s="13">
        <f t="shared" si="943"/>
        <v>5.6350970939393284E-7</v>
      </c>
      <c r="BI612" s="13">
        <f t="shared" si="944"/>
        <v>1.4976212176662573E-7</v>
      </c>
      <c r="BJ612" s="14">
        <f t="shared" si="945"/>
        <v>0.56774788905402185</v>
      </c>
      <c r="BK612" s="14">
        <f t="shared" si="946"/>
        <v>0.28712245656322583</v>
      </c>
      <c r="BL612" s="14">
        <f t="shared" si="947"/>
        <v>0.14160060814872361</v>
      </c>
      <c r="BM612" s="14">
        <f t="shared" si="948"/>
        <v>0.28211484441361179</v>
      </c>
      <c r="BN612" s="14">
        <f t="shared" si="949"/>
        <v>0.71742478027789591</v>
      </c>
    </row>
    <row r="613" spans="1:66" x14ac:dyDescent="0.25">
      <c r="A613" t="s">
        <v>338</v>
      </c>
      <c r="B613" t="s">
        <v>74</v>
      </c>
      <c r="C613" t="s">
        <v>84</v>
      </c>
      <c r="D613" s="11">
        <v>44432</v>
      </c>
      <c r="E613" s="10">
        <f>VLOOKUP(A613,home!$A$2:$E$405,3,FALSE)</f>
        <v>1.4215</v>
      </c>
      <c r="F613" s="10">
        <f>VLOOKUP(B613,home!$B$2:$E$405,3,FALSE)</f>
        <v>0.7621</v>
      </c>
      <c r="G613" s="10">
        <f>VLOOKUP(C613,away!$B$2:$E$405,4,FALSE)</f>
        <v>0.93799999999999994</v>
      </c>
      <c r="H613" s="10">
        <f>VLOOKUP(A613,away!$A$2:$E$405,3,FALSE)</f>
        <v>1.0277000000000001</v>
      </c>
      <c r="I613" s="10">
        <f>VLOOKUP(C613,away!$B$2:$E$405,3,FALSE)</f>
        <v>0.97299999999999998</v>
      </c>
      <c r="J613" s="10">
        <f>VLOOKUP(B613,home!$B$2:$E$405,4,FALSE)</f>
        <v>1.2974000000000001</v>
      </c>
      <c r="K613" s="12">
        <f t="shared" si="894"/>
        <v>1.0161589906999999</v>
      </c>
      <c r="L613" s="12">
        <f t="shared" si="895"/>
        <v>1.2973378545400001</v>
      </c>
      <c r="M613" s="13">
        <f t="shared" si="896"/>
        <v>9.8914756497493539E-2</v>
      </c>
      <c r="N613" s="13">
        <f t="shared" si="897"/>
        <v>0.1005131191278293</v>
      </c>
      <c r="O613" s="13">
        <f t="shared" si="898"/>
        <v>0.12832585797680479</v>
      </c>
      <c r="P613" s="13">
        <f t="shared" si="899"/>
        <v>0.13039947432242149</v>
      </c>
      <c r="Q613" s="13">
        <f t="shared" si="900"/>
        <v>5.1068654842521939E-2</v>
      </c>
      <c r="R613" s="13">
        <f t="shared" si="901"/>
        <v>8.324099663481635E-2</v>
      </c>
      <c r="S613" s="13">
        <f t="shared" si="902"/>
        <v>4.2976456460252069E-2</v>
      </c>
      <c r="T613" s="13">
        <f t="shared" si="903"/>
        <v>6.6253299107641189E-2</v>
      </c>
      <c r="U613" s="13">
        <f t="shared" si="904"/>
        <v>8.4586087125297069E-2</v>
      </c>
      <c r="V613" s="13">
        <f t="shared" si="905"/>
        <v>6.2951031205443512E-3</v>
      </c>
      <c r="W613" s="13">
        <f t="shared" si="906"/>
        <v>1.729795758706125E-2</v>
      </c>
      <c r="X613" s="13">
        <f t="shared" si="907"/>
        <v>2.2441295183921958E-2</v>
      </c>
      <c r="Y613" s="13">
        <f t="shared" si="908"/>
        <v>1.4556970873504075E-2</v>
      </c>
      <c r="Z613" s="13">
        <f t="shared" si="909"/>
        <v>3.5997231994661344E-2</v>
      </c>
      <c r="AA613" s="13">
        <f t="shared" si="910"/>
        <v>3.6578910931688816E-2</v>
      </c>
      <c r="AB613" s="13">
        <f t="shared" si="911"/>
        <v>1.8584994606625049E-2</v>
      </c>
      <c r="AC613" s="13">
        <f t="shared" si="912"/>
        <v>5.186777526877518E-4</v>
      </c>
      <c r="AD613" s="13">
        <f t="shared" si="913"/>
        <v>4.3943687807098909E-3</v>
      </c>
      <c r="AE613" s="13">
        <f t="shared" si="914"/>
        <v>5.7009809660237259E-3</v>
      </c>
      <c r="AF613" s="13">
        <f t="shared" si="915"/>
        <v>3.6980492076172993E-3</v>
      </c>
      <c r="AG613" s="13">
        <f t="shared" si="916"/>
        <v>1.5992064083311917E-3</v>
      </c>
      <c r="AH613" s="13">
        <f t="shared" si="917"/>
        <v>1.1675142931333147E-2</v>
      </c>
      <c r="AI613" s="13">
        <f t="shared" si="918"/>
        <v>1.1863801457381728E-2</v>
      </c>
      <c r="AJ613" s="13">
        <f t="shared" si="919"/>
        <v>6.0277542573991027E-3</v>
      </c>
      <c r="AK613" s="13">
        <f t="shared" si="920"/>
        <v>2.0417188941287663E-3</v>
      </c>
      <c r="AL613" s="13">
        <f t="shared" si="921"/>
        <v>2.7350946891298891E-5</v>
      </c>
      <c r="AM613" s="13">
        <f t="shared" si="922"/>
        <v>8.9307546899395067E-4</v>
      </c>
      <c r="AN613" s="13">
        <f t="shared" si="923"/>
        <v>1.1586206128869163E-3</v>
      </c>
      <c r="AO613" s="13">
        <f t="shared" si="924"/>
        <v>7.515611900742661E-4</v>
      </c>
      <c r="AP613" s="13">
        <f t="shared" si="925"/>
        <v>3.2500959396215926E-4</v>
      </c>
      <c r="AQ613" s="13">
        <f t="shared" si="926"/>
        <v>1.0541181233394604E-4</v>
      </c>
      <c r="AR613" s="13">
        <f t="shared" si="927"/>
        <v>3.0293209763967133E-3</v>
      </c>
      <c r="AS613" s="13">
        <f t="shared" si="928"/>
        <v>3.0782717458816226E-3</v>
      </c>
      <c r="AT613" s="13">
        <f t="shared" si="929"/>
        <v>1.5640067551976982E-3</v>
      </c>
      <c r="AU613" s="13">
        <f t="shared" si="930"/>
        <v>5.2975984193655821E-4</v>
      </c>
      <c r="AV613" s="13">
        <f t="shared" si="931"/>
        <v>1.3458005657391111E-4</v>
      </c>
      <c r="AW613" s="13">
        <f t="shared" si="932"/>
        <v>1.0015776387037692E-6</v>
      </c>
      <c r="AX613" s="13">
        <f t="shared" si="933"/>
        <v>1.5125111119863695E-4</v>
      </c>
      <c r="AY613" s="13">
        <f t="shared" si="934"/>
        <v>1.9622379209923062E-4</v>
      </c>
      <c r="AZ613" s="13">
        <f t="shared" si="935"/>
        <v>1.2728427672585945E-4</v>
      </c>
      <c r="BA613" s="13">
        <f t="shared" si="936"/>
        <v>5.5043570161400733E-5</v>
      </c>
      <c r="BB613" s="13">
        <f t="shared" si="937"/>
        <v>1.7852526804853393E-5</v>
      </c>
      <c r="BC613" s="13">
        <f t="shared" si="938"/>
        <v>4.6321517646252613E-6</v>
      </c>
      <c r="BD613" s="13">
        <f t="shared" si="939"/>
        <v>6.5500879603858878E-4</v>
      </c>
      <c r="BE613" s="13">
        <f t="shared" si="940"/>
        <v>6.6559307708219449E-4</v>
      </c>
      <c r="BF613" s="13">
        <f t="shared" si="941"/>
        <v>3.3817419471237497E-4</v>
      </c>
      <c r="BG613" s="13">
        <f t="shared" si="942"/>
        <v>1.1454624945990407E-4</v>
      </c>
      <c r="BH613" s="13">
        <f t="shared" si="943"/>
        <v>2.909930030991163E-5</v>
      </c>
      <c r="BI613" s="13">
        <f t="shared" si="944"/>
        <v>5.9139031265992004E-6</v>
      </c>
      <c r="BJ613" s="14">
        <f t="shared" si="945"/>
        <v>0.29130986819216753</v>
      </c>
      <c r="BK613" s="14">
        <f t="shared" si="946"/>
        <v>0.27932804289238977</v>
      </c>
      <c r="BL613" s="14">
        <f t="shared" si="947"/>
        <v>0.39306953971219077</v>
      </c>
      <c r="BM613" s="14">
        <f t="shared" si="948"/>
        <v>0.40704660117506147</v>
      </c>
      <c r="BN613" s="14">
        <f t="shared" si="949"/>
        <v>0.59246285940188737</v>
      </c>
    </row>
    <row r="614" spans="1:66" x14ac:dyDescent="0.25">
      <c r="A614" t="s">
        <v>338</v>
      </c>
      <c r="B614" t="s">
        <v>89</v>
      </c>
      <c r="C614" t="s">
        <v>77</v>
      </c>
      <c r="D614" s="11">
        <v>44433</v>
      </c>
      <c r="E614" s="10">
        <f>VLOOKUP(A614,home!$A$2:$E$405,3,FALSE)</f>
        <v>1.4215</v>
      </c>
      <c r="F614" s="10">
        <f>VLOOKUP(B614,home!$B$2:$E$405,3,FALSE)</f>
        <v>0.70350000000000001</v>
      </c>
      <c r="G614" s="10">
        <f>VLOOKUP(C614,away!$B$2:$E$405,4,FALSE)</f>
        <v>1.1137999999999999</v>
      </c>
      <c r="H614" s="10">
        <f>VLOOKUP(A614,away!$A$2:$E$405,3,FALSE)</f>
        <v>1.0277000000000001</v>
      </c>
      <c r="I614" s="10">
        <f>VLOOKUP(C614,away!$B$2:$E$405,3,FALSE)</f>
        <v>0.7298</v>
      </c>
      <c r="J614" s="10">
        <f>VLOOKUP(B614,home!$B$2:$E$405,4,FALSE)</f>
        <v>0.81089999999999995</v>
      </c>
      <c r="K614" s="12">
        <f t="shared" si="894"/>
        <v>1.1138281234499998</v>
      </c>
      <c r="L614" s="12">
        <f t="shared" si="895"/>
        <v>0.60818753651400004</v>
      </c>
      <c r="M614" s="13">
        <f t="shared" si="896"/>
        <v>0.1787055749645475</v>
      </c>
      <c r="N614" s="13">
        <f t="shared" si="897"/>
        <v>0.1990472952128152</v>
      </c>
      <c r="O614" s="13">
        <f t="shared" si="898"/>
        <v>0.1086865033990061</v>
      </c>
      <c r="P614" s="13">
        <f t="shared" si="899"/>
        <v>0.12105808412525698</v>
      </c>
      <c r="Q614" s="13">
        <f t="shared" si="900"/>
        <v>0.11085223765234407</v>
      </c>
      <c r="R614" s="13">
        <f t="shared" si="901"/>
        <v>3.3050888377281006E-2</v>
      </c>
      <c r="S614" s="13">
        <f t="shared" si="902"/>
        <v>2.0501682355160363E-2</v>
      </c>
      <c r="T614" s="13">
        <f t="shared" si="903"/>
        <v>6.7418949334843617E-2</v>
      </c>
      <c r="U614" s="13">
        <f t="shared" si="904"/>
        <v>3.6813008979622308E-2</v>
      </c>
      <c r="V614" s="13">
        <f t="shared" si="905"/>
        <v>1.5431306106909648E-3</v>
      </c>
      <c r="W614" s="13">
        <f t="shared" si="906"/>
        <v>4.115677994818126E-2</v>
      </c>
      <c r="X614" s="13">
        <f t="shared" si="907"/>
        <v>2.5031040607533153E-2</v>
      </c>
      <c r="Y614" s="13">
        <f t="shared" si="908"/>
        <v>7.611783461738744E-3</v>
      </c>
      <c r="Z614" s="13">
        <f t="shared" si="909"/>
        <v>6.7003794605925782E-3</v>
      </c>
      <c r="AA614" s="13">
        <f t="shared" si="910"/>
        <v>7.4630710809947534E-3</v>
      </c>
      <c r="AB614" s="13">
        <f t="shared" si="911"/>
        <v>4.1562892286591746E-3</v>
      </c>
      <c r="AC614" s="13">
        <f t="shared" si="912"/>
        <v>6.533387225130846E-5</v>
      </c>
      <c r="AD614" s="13">
        <f t="shared" si="913"/>
        <v>1.1460394744231829E-2</v>
      </c>
      <c r="AE614" s="13">
        <f t="shared" si="914"/>
        <v>6.9700692469723494E-3</v>
      </c>
      <c r="AF614" s="13">
        <f t="shared" si="915"/>
        <v>2.1195546223240526E-3</v>
      </c>
      <c r="AG614" s="13">
        <f t="shared" si="916"/>
        <v>4.2969556808604247E-4</v>
      </c>
      <c r="AH614" s="13">
        <f t="shared" si="917"/>
        <v>1.0187718194617009E-3</v>
      </c>
      <c r="AI614" s="13">
        <f t="shared" si="918"/>
        <v>1.1347367038947681E-3</v>
      </c>
      <c r="AJ614" s="13">
        <f t="shared" si="919"/>
        <v>6.3195082675447406E-4</v>
      </c>
      <c r="AK614" s="13">
        <f t="shared" si="920"/>
        <v>2.3462820115887053E-4</v>
      </c>
      <c r="AL614" s="13">
        <f t="shared" si="921"/>
        <v>1.7703294158107303E-6</v>
      </c>
      <c r="AM614" s="13">
        <f t="shared" si="922"/>
        <v>2.5529819943927966E-3</v>
      </c>
      <c r="AN614" s="13">
        <f t="shared" si="923"/>
        <v>1.5526918299343536E-3</v>
      </c>
      <c r="AO614" s="13">
        <f t="shared" si="924"/>
        <v>4.7216390950659466E-4</v>
      </c>
      <c r="AP614" s="13">
        <f t="shared" si="925"/>
        <v>9.5721401651211694E-5</v>
      </c>
      <c r="AQ614" s="13">
        <f t="shared" si="926"/>
        <v>1.455414086547939E-5</v>
      </c>
      <c r="AR614" s="13">
        <f t="shared" si="927"/>
        <v>1.2392086462965956E-4</v>
      </c>
      <c r="AS614" s="13">
        <f t="shared" si="928"/>
        <v>1.3802654410675514E-4</v>
      </c>
      <c r="AT614" s="13">
        <f t="shared" si="929"/>
        <v>7.6868923304357879E-5</v>
      </c>
      <c r="AU614" s="13">
        <f t="shared" si="930"/>
        <v>2.8539589531904958E-5</v>
      </c>
      <c r="AV614" s="13">
        <f t="shared" si="931"/>
        <v>7.9470493630887393E-6</v>
      </c>
      <c r="AW614" s="13">
        <f t="shared" si="932"/>
        <v>3.3312504130381362E-8</v>
      </c>
      <c r="AX614" s="13">
        <f t="shared" si="933"/>
        <v>4.7393052400269351E-4</v>
      </c>
      <c r="AY614" s="13">
        <f t="shared" si="934"/>
        <v>2.8823863787198734E-4</v>
      </c>
      <c r="AZ614" s="13">
        <f t="shared" si="935"/>
        <v>8.765157354775747E-5</v>
      </c>
      <c r="BA614" s="13">
        <f t="shared" si="936"/>
        <v>1.776953152919544E-5</v>
      </c>
      <c r="BB614" s="13">
        <f t="shared" si="937"/>
        <v>2.7018019014373055E-6</v>
      </c>
      <c r="BC614" s="13">
        <f t="shared" si="938"/>
        <v>3.2864044851679936E-7</v>
      </c>
      <c r="BD614" s="13">
        <f t="shared" si="939"/>
        <v>1.2561187563632913E-5</v>
      </c>
      <c r="BE614" s="13">
        <f t="shared" si="940"/>
        <v>1.3991003972304723E-5</v>
      </c>
      <c r="BF614" s="13">
        <f t="shared" si="941"/>
        <v>7.7917868498268335E-6</v>
      </c>
      <c r="BG614" s="13">
        <f t="shared" si="942"/>
        <v>2.8929037750883351E-6</v>
      </c>
      <c r="BH614" s="13">
        <f t="shared" si="943"/>
        <v>8.0554939578201521E-7</v>
      </c>
      <c r="BI614" s="13">
        <f t="shared" si="944"/>
        <v>1.794487143700327E-7</v>
      </c>
      <c r="BJ614" s="14">
        <f t="shared" si="945"/>
        <v>0.47765653438472222</v>
      </c>
      <c r="BK614" s="14">
        <f t="shared" si="946"/>
        <v>0.32216381489519491</v>
      </c>
      <c r="BL614" s="14">
        <f t="shared" si="947"/>
        <v>0.19360337346803991</v>
      </c>
      <c r="BM614" s="14">
        <f t="shared" si="948"/>
        <v>0.24843531315193099</v>
      </c>
      <c r="BN614" s="14">
        <f t="shared" si="949"/>
        <v>0.75140058373125085</v>
      </c>
    </row>
    <row r="615" spans="1:66" x14ac:dyDescent="0.25">
      <c r="A615" t="s">
        <v>338</v>
      </c>
      <c r="B615" t="s">
        <v>91</v>
      </c>
      <c r="C615" t="s">
        <v>73</v>
      </c>
      <c r="D615" s="11">
        <v>44433</v>
      </c>
      <c r="E615" s="10">
        <f>VLOOKUP(A615,home!$A$2:$E$405,3,FALSE)</f>
        <v>1.4215</v>
      </c>
      <c r="F615" s="10">
        <f>VLOOKUP(B615,home!$B$2:$E$405,3,FALSE)</f>
        <v>1.1725000000000001</v>
      </c>
      <c r="G615" s="10">
        <f>VLOOKUP(C615,away!$B$2:$E$405,4,FALSE)</f>
        <v>1.407</v>
      </c>
      <c r="H615" s="10">
        <f>VLOOKUP(A615,away!$A$2:$E$405,3,FALSE)</f>
        <v>1.0277000000000001</v>
      </c>
      <c r="I615" s="10">
        <f>VLOOKUP(C615,away!$B$2:$E$405,3,FALSE)</f>
        <v>0.16220000000000001</v>
      </c>
      <c r="J615" s="10">
        <f>VLOOKUP(B615,home!$B$2:$E$405,4,FALSE)</f>
        <v>1.3785000000000001</v>
      </c>
      <c r="K615" s="12">
        <f t="shared" si="894"/>
        <v>2.3450592112500002</v>
      </c>
      <c r="L615" s="12">
        <f t="shared" si="895"/>
        <v>0.22978621779000002</v>
      </c>
      <c r="M615" s="13">
        <f t="shared" si="896"/>
        <v>7.6165594877895329E-2</v>
      </c>
      <c r="N615" s="13">
        <f t="shared" si="897"/>
        <v>0.17861282984874427</v>
      </c>
      <c r="O615" s="13">
        <f t="shared" si="898"/>
        <v>1.7501803972716962E-2</v>
      </c>
      <c r="P615" s="13">
        <f t="shared" si="899"/>
        <v>4.1042766619711762E-2</v>
      </c>
      <c r="Q615" s="13">
        <f t="shared" si="900"/>
        <v>0.2094288309421134</v>
      </c>
      <c r="R615" s="13">
        <f t="shared" si="901"/>
        <v>2.0108366696963138E-3</v>
      </c>
      <c r="S615" s="13">
        <f t="shared" si="902"/>
        <v>5.5290997677515758E-3</v>
      </c>
      <c r="T615" s="13">
        <f t="shared" si="903"/>
        <v>4.8123858958369563E-2</v>
      </c>
      <c r="U615" s="13">
        <f t="shared" si="904"/>
        <v>4.7155310545906153E-3</v>
      </c>
      <c r="V615" s="13">
        <f t="shared" si="905"/>
        <v>3.3104703821650695E-4</v>
      </c>
      <c r="W615" s="13">
        <f t="shared" si="906"/>
        <v>0.16370766970070735</v>
      </c>
      <c r="X615" s="13">
        <f t="shared" si="907"/>
        <v>3.7617766243740122E-2</v>
      </c>
      <c r="Y615" s="13">
        <f t="shared" si="908"/>
        <v>4.3220221134286892E-3</v>
      </c>
      <c r="Z615" s="13">
        <f t="shared" si="909"/>
        <v>1.5402085097431846E-4</v>
      </c>
      <c r="AA615" s="13">
        <f t="shared" si="910"/>
        <v>3.6118801530188907E-4</v>
      </c>
      <c r="AB615" s="13">
        <f t="shared" si="911"/>
        <v>4.235036411384006E-4</v>
      </c>
      <c r="AC615" s="13">
        <f t="shared" si="912"/>
        <v>1.1149297750061068E-5</v>
      </c>
      <c r="AD615" s="13">
        <f t="shared" si="913"/>
        <v>9.597604469597909E-2</v>
      </c>
      <c r="AE615" s="13">
        <f t="shared" si="914"/>
        <v>2.2053972309133026E-2</v>
      </c>
      <c r="AF615" s="13">
        <f t="shared" si="915"/>
        <v>2.5338494420805357E-3</v>
      </c>
      <c r="AG615" s="13">
        <f t="shared" si="916"/>
        <v>1.9408122658166261E-4</v>
      </c>
      <c r="AH615" s="13">
        <f t="shared" si="917"/>
        <v>8.8479672015464707E-6</v>
      </c>
      <c r="AI615" s="13">
        <f t="shared" si="918"/>
        <v>2.074900698682444E-5</v>
      </c>
      <c r="AJ615" s="13">
        <f t="shared" si="919"/>
        <v>2.4328824979371636E-5</v>
      </c>
      <c r="AK615" s="13">
        <f t="shared" si="920"/>
        <v>1.9017511705588181E-5</v>
      </c>
      <c r="AL615" s="13">
        <f t="shared" si="921"/>
        <v>2.4031744320412971E-7</v>
      </c>
      <c r="AM615" s="13">
        <f t="shared" si="922"/>
        <v>4.5013901534729485E-2</v>
      </c>
      <c r="AN615" s="13">
        <f t="shared" si="923"/>
        <v>1.0343574181636964E-2</v>
      </c>
      <c r="AO615" s="13">
        <f t="shared" si="924"/>
        <v>1.1884053948143262E-3</v>
      </c>
      <c r="AP615" s="13">
        <f t="shared" si="925"/>
        <v>9.1026393625205217E-5</v>
      </c>
      <c r="AQ615" s="13">
        <f t="shared" si="926"/>
        <v>5.2291526775499201E-6</v>
      </c>
      <c r="AR615" s="13">
        <f t="shared" si="927"/>
        <v>4.066281836746672E-7</v>
      </c>
      <c r="AS615" s="13">
        <f t="shared" si="928"/>
        <v>9.5356716768013524E-7</v>
      </c>
      <c r="AT615" s="13">
        <f t="shared" si="929"/>
        <v>1.1180857350569375E-6</v>
      </c>
      <c r="AU615" s="13">
        <f t="shared" si="930"/>
        <v>8.7399241732083283E-7</v>
      </c>
      <c r="AV615" s="13">
        <f t="shared" si="931"/>
        <v>5.1239099220021836E-7</v>
      </c>
      <c r="AW615" s="13">
        <f t="shared" si="932"/>
        <v>3.5971668601687436E-9</v>
      </c>
      <c r="AX615" s="13">
        <f t="shared" si="933"/>
        <v>1.759337740471965E-2</v>
      </c>
      <c r="AY615" s="13">
        <f t="shared" si="934"/>
        <v>4.0427156519825744E-3</v>
      </c>
      <c r="AZ615" s="13">
        <f t="shared" si="935"/>
        <v>4.6448016963475489E-4</v>
      </c>
      <c r="BA615" s="13">
        <f t="shared" si="936"/>
        <v>3.5577047139609302E-5</v>
      </c>
      <c r="BB615" s="13">
        <f t="shared" si="937"/>
        <v>2.0437787755868405E-6</v>
      </c>
      <c r="BC615" s="13">
        <f t="shared" si="938"/>
        <v>9.3926438968315536E-8</v>
      </c>
      <c r="BD615" s="13">
        <f t="shared" si="939"/>
        <v>1.5572925395569842E-8</v>
      </c>
      <c r="BE615" s="13">
        <f t="shared" si="940"/>
        <v>3.6519432144990107E-8</v>
      </c>
      <c r="BF615" s="13">
        <f t="shared" si="941"/>
        <v>4.2820115370614213E-8</v>
      </c>
      <c r="BG615" s="13">
        <f t="shared" si="942"/>
        <v>3.3471901992215521E-8</v>
      </c>
      <c r="BH615" s="13">
        <f t="shared" si="943"/>
        <v>1.9623398021225561E-8</v>
      </c>
      <c r="BI615" s="13">
        <f t="shared" si="944"/>
        <v>9.2036060571400016E-9</v>
      </c>
      <c r="BJ615" s="14">
        <f t="shared" si="945"/>
        <v>0.84135135011705253</v>
      </c>
      <c r="BK615" s="14">
        <f t="shared" si="946"/>
        <v>0.12712261357075103</v>
      </c>
      <c r="BL615" s="14">
        <f t="shared" si="947"/>
        <v>2.5089828540192427E-2</v>
      </c>
      <c r="BM615" s="14">
        <f t="shared" si="948"/>
        <v>0.46491243809327631</v>
      </c>
      <c r="BN615" s="14">
        <f t="shared" si="949"/>
        <v>0.52476266293087792</v>
      </c>
    </row>
    <row r="616" spans="1:66" x14ac:dyDescent="0.25">
      <c r="A616" t="s">
        <v>338</v>
      </c>
      <c r="B616" t="s">
        <v>79</v>
      </c>
      <c r="C616" t="s">
        <v>86</v>
      </c>
      <c r="D616" s="11">
        <v>44433</v>
      </c>
      <c r="E616" s="10">
        <f>VLOOKUP(A616,home!$A$2:$E$405,3,FALSE)</f>
        <v>1.4215</v>
      </c>
      <c r="F616" s="10">
        <f>VLOOKUP(B616,home!$B$2:$E$405,3,FALSE)</f>
        <v>1.407</v>
      </c>
      <c r="G616" s="10">
        <f>VLOOKUP(C616,away!$B$2:$E$405,4,FALSE)</f>
        <v>1.0551999999999999</v>
      </c>
      <c r="H616" s="10">
        <f>VLOOKUP(A616,away!$A$2:$E$405,3,FALSE)</f>
        <v>1.0277000000000001</v>
      </c>
      <c r="I616" s="10">
        <f>VLOOKUP(C616,away!$B$2:$E$405,3,FALSE)</f>
        <v>0.7298</v>
      </c>
      <c r="J616" s="10">
        <f>VLOOKUP(B616,home!$B$2:$E$405,4,FALSE)</f>
        <v>0.89200000000000002</v>
      </c>
      <c r="K616" s="12">
        <f t="shared" si="894"/>
        <v>2.1104532875999999</v>
      </c>
      <c r="L616" s="12">
        <f t="shared" si="895"/>
        <v>0.66901379032000008</v>
      </c>
      <c r="M616" s="13">
        <f t="shared" si="896"/>
        <v>6.2071577878967513E-2</v>
      </c>
      <c r="N616" s="13">
        <f t="shared" si="897"/>
        <v>0.13099916560118643</v>
      </c>
      <c r="O616" s="13">
        <f t="shared" si="898"/>
        <v>4.1526741587951124E-2</v>
      </c>
      <c r="P616" s="13">
        <f t="shared" si="899"/>
        <v>8.764024830760711E-2</v>
      </c>
      <c r="Q616" s="13">
        <f t="shared" si="900"/>
        <v>0.13823380985794037</v>
      </c>
      <c r="R616" s="13">
        <f t="shared" si="901"/>
        <v>1.389098139469718E-2</v>
      </c>
      <c r="S616" s="13">
        <f t="shared" si="902"/>
        <v>3.0935306407047274E-2</v>
      </c>
      <c r="T616" s="13">
        <f t="shared" si="903"/>
        <v>9.2480325083434886E-2</v>
      </c>
      <c r="U616" s="13">
        <f t="shared" si="904"/>
        <v>2.9316267352429096E-2</v>
      </c>
      <c r="V616" s="13">
        <f t="shared" si="905"/>
        <v>4.8531389577941399E-3</v>
      </c>
      <c r="W616" s="13">
        <f t="shared" si="906"/>
        <v>9.7245332824054509E-2</v>
      </c>
      <c r="X616" s="13">
        <f t="shared" si="907"/>
        <v>6.5058468703550629E-2</v>
      </c>
      <c r="Y616" s="13">
        <f t="shared" si="908"/>
        <v>2.1762506369888749E-2</v>
      </c>
      <c r="Z616" s="13">
        <f t="shared" si="909"/>
        <v>3.0977527047103205E-3</v>
      </c>
      <c r="AA616" s="13">
        <f t="shared" si="910"/>
        <v>6.5376623798276889E-3</v>
      </c>
      <c r="AB616" s="13">
        <f t="shared" si="911"/>
        <v>6.8987155313630939E-3</v>
      </c>
      <c r="AC616" s="13">
        <f t="shared" si="912"/>
        <v>4.2826596111523188E-4</v>
      </c>
      <c r="AD616" s="13">
        <f t="shared" si="913"/>
        <v>5.1307933090570509E-2</v>
      </c>
      <c r="AE616" s="13">
        <f t="shared" si="914"/>
        <v>3.4325714790407531E-2</v>
      </c>
      <c r="AF616" s="13">
        <f t="shared" si="915"/>
        <v>1.1482188278686915E-2</v>
      </c>
      <c r="AG616" s="13">
        <f t="shared" si="916"/>
        <v>2.5605807671640704E-3</v>
      </c>
      <c r="AH616" s="13">
        <f t="shared" si="917"/>
        <v>5.1810981961307066E-4</v>
      </c>
      <c r="AI616" s="13">
        <f t="shared" si="918"/>
        <v>1.093446572140248E-3</v>
      </c>
      <c r="AJ616" s="13">
        <f t="shared" si="919"/>
        <v>1.1538339564941688E-3</v>
      </c>
      <c r="AK616" s="13">
        <f t="shared" si="920"/>
        <v>8.1170422227587783E-4</v>
      </c>
      <c r="AL616" s="13">
        <f t="shared" si="921"/>
        <v>2.4187131345054991E-5</v>
      </c>
      <c r="AM616" s="13">
        <f t="shared" si="922"/>
        <v>2.1656599214191066E-2</v>
      </c>
      <c r="AN616" s="13">
        <f t="shared" si="923"/>
        <v>1.44885635257271E-2</v>
      </c>
      <c r="AO616" s="13">
        <f t="shared" si="924"/>
        <v>4.8465244003193953E-3</v>
      </c>
      <c r="AP616" s="13">
        <f t="shared" si="925"/>
        <v>1.0807972196453482E-3</v>
      </c>
      <c r="AQ616" s="13">
        <f t="shared" si="926"/>
        <v>1.8076706112056293E-4</v>
      </c>
      <c r="AR616" s="13">
        <f t="shared" si="927"/>
        <v>6.9324522844270404E-5</v>
      </c>
      <c r="AS616" s="13">
        <f t="shared" si="928"/>
        <v>1.4630616714799178E-4</v>
      </c>
      <c r="AT616" s="13">
        <f t="shared" si="929"/>
        <v>1.5438616572681721E-4</v>
      </c>
      <c r="AU616" s="13">
        <f t="shared" si="930"/>
        <v>1.0860826367270659E-4</v>
      </c>
      <c r="AV616" s="13">
        <f t="shared" si="931"/>
        <v>5.7303166782147829E-5</v>
      </c>
      <c r="AW616" s="13">
        <f t="shared" si="932"/>
        <v>9.4862087240575495E-7</v>
      </c>
      <c r="AX616" s="13">
        <f t="shared" si="933"/>
        <v>7.6175401683041813E-3</v>
      </c>
      <c r="AY616" s="13">
        <f t="shared" si="934"/>
        <v>5.0962394209120316E-3</v>
      </c>
      <c r="AZ616" s="13">
        <f t="shared" si="935"/>
        <v>1.7047272256812799E-3</v>
      </c>
      <c r="BA616" s="13">
        <f t="shared" si="936"/>
        <v>3.8016200757157718E-4</v>
      </c>
      <c r="BB616" s="13">
        <f t="shared" si="937"/>
        <v>6.3583406405280323E-5</v>
      </c>
      <c r="BC616" s="13">
        <f t="shared" si="938"/>
        <v>8.5076351441307151E-6</v>
      </c>
      <c r="BD616" s="13">
        <f t="shared" si="939"/>
        <v>7.7298436316951299E-6</v>
      </c>
      <c r="BE616" s="13">
        <f t="shared" si="940"/>
        <v>1.6313473905144912E-5</v>
      </c>
      <c r="BF616" s="13">
        <f t="shared" si="941"/>
        <v>1.7214412317644947E-5</v>
      </c>
      <c r="BG616" s="13">
        <f t="shared" si="942"/>
        <v>1.2110071023291904E-5</v>
      </c>
      <c r="BH616" s="13">
        <f t="shared" si="943"/>
        <v>6.3894348010439743E-6</v>
      </c>
      <c r="BI616" s="13">
        <f t="shared" si="944"/>
        <v>2.6969207363538203E-6</v>
      </c>
      <c r="BJ616" s="14">
        <f t="shared" si="945"/>
        <v>0.70258003665190683</v>
      </c>
      <c r="BK616" s="14">
        <f t="shared" si="946"/>
        <v>0.19104896406478836</v>
      </c>
      <c r="BL616" s="14">
        <f t="shared" si="947"/>
        <v>0.10234584525938063</v>
      </c>
      <c r="BM616" s="14">
        <f t="shared" si="948"/>
        <v>0.51961478325239674</v>
      </c>
      <c r="BN616" s="14">
        <f t="shared" si="949"/>
        <v>0.47436252462834971</v>
      </c>
    </row>
    <row r="617" spans="1:66" x14ac:dyDescent="0.25">
      <c r="A617" t="s">
        <v>338</v>
      </c>
      <c r="B617" t="s">
        <v>85</v>
      </c>
      <c r="C617" t="s">
        <v>81</v>
      </c>
      <c r="D617" s="11">
        <v>44433</v>
      </c>
      <c r="E617" s="10">
        <f>VLOOKUP(A617,home!$A$2:$E$405,3,FALSE)</f>
        <v>1.4215</v>
      </c>
      <c r="F617" s="10">
        <f>VLOOKUP(B617,home!$B$2:$E$405,3,FALSE)</f>
        <v>1.2987</v>
      </c>
      <c r="G617" s="10">
        <f>VLOOKUP(C617,away!$B$2:$E$405,4,FALSE)</f>
        <v>0.87939999999999996</v>
      </c>
      <c r="H617" s="10">
        <f>VLOOKUP(A617,away!$A$2:$E$405,3,FALSE)</f>
        <v>1.0277000000000001</v>
      </c>
      <c r="I617" s="10">
        <f>VLOOKUP(C617,away!$B$2:$E$405,3,FALSE)</f>
        <v>0.7298</v>
      </c>
      <c r="J617" s="10">
        <f>VLOOKUP(B617,home!$B$2:$E$405,4,FALSE)</f>
        <v>1.5718000000000001</v>
      </c>
      <c r="K617" s="12">
        <f t="shared" si="894"/>
        <v>1.6234621427699998</v>
      </c>
      <c r="L617" s="12">
        <f t="shared" si="895"/>
        <v>1.1788743000280002</v>
      </c>
      <c r="M617" s="13">
        <f t="shared" si="896"/>
        <v>6.0668149243159421E-2</v>
      </c>
      <c r="N617" s="13">
        <f t="shared" si="897"/>
        <v>9.8492443568189716E-2</v>
      </c>
      <c r="O617" s="13">
        <f t="shared" si="898"/>
        <v>7.1520121973023792E-2</v>
      </c>
      <c r="P617" s="13">
        <f t="shared" si="899"/>
        <v>0.11611021046949695</v>
      </c>
      <c r="Q617" s="13">
        <f t="shared" si="900"/>
        <v>7.9949376740933303E-2</v>
      </c>
      <c r="R617" s="13">
        <f t="shared" si="901"/>
        <v>4.2156616864432832E-2</v>
      </c>
      <c r="S617" s="13">
        <f t="shared" si="902"/>
        <v>5.5554607909812724E-2</v>
      </c>
      <c r="T617" s="13">
        <f t="shared" si="903"/>
        <v>9.4250265543142628E-2</v>
      </c>
      <c r="U617" s="13">
        <f t="shared" si="904"/>
        <v>6.8439671546666025E-2</v>
      </c>
      <c r="V617" s="13">
        <f t="shared" si="905"/>
        <v>1.1813735501941048E-2</v>
      </c>
      <c r="W617" s="13">
        <f t="shared" si="906"/>
        <v>4.3264928825653852E-2</v>
      </c>
      <c r="X617" s="13">
        <f t="shared" si="907"/>
        <v>5.100391268510393E-2</v>
      </c>
      <c r="Y617" s="13">
        <f t="shared" si="908"/>
        <v>3.0063600932670579E-2</v>
      </c>
      <c r="Z617" s="13">
        <f t="shared" si="909"/>
        <v>1.6565784065868939E-2</v>
      </c>
      <c r="AA617" s="13">
        <f t="shared" si="910"/>
        <v>2.6893923296240702E-2</v>
      </c>
      <c r="AB617" s="13">
        <f t="shared" si="911"/>
        <v>2.1830633171003481E-2</v>
      </c>
      <c r="AC617" s="13">
        <f t="shared" si="912"/>
        <v>1.4131131127632106E-3</v>
      </c>
      <c r="AD617" s="13">
        <f t="shared" si="913"/>
        <v>1.755974351452189E-2</v>
      </c>
      <c r="AE617" s="13">
        <f t="shared" si="914"/>
        <v>2.0700730344353206E-2</v>
      </c>
      <c r="AF617" s="13">
        <f t="shared" si="915"/>
        <v>1.2201779497383889E-2</v>
      </c>
      <c r="AG617" s="13">
        <f t="shared" si="916"/>
        <v>4.79478808802481E-3</v>
      </c>
      <c r="AH617" s="13">
        <f t="shared" si="917"/>
        <v>4.8822442737665624E-3</v>
      </c>
      <c r="AI617" s="13">
        <f t="shared" si="918"/>
        <v>7.9261387502156232E-3</v>
      </c>
      <c r="AJ617" s="13">
        <f t="shared" si="919"/>
        <v>6.4338930996586949E-3</v>
      </c>
      <c r="AK617" s="13">
        <f t="shared" si="920"/>
        <v>3.481727292641673E-3</v>
      </c>
      <c r="AL617" s="13">
        <f t="shared" si="921"/>
        <v>1.0817990196636334E-4</v>
      </c>
      <c r="AM617" s="13">
        <f t="shared" si="922"/>
        <v>5.7015157665154578E-3</v>
      </c>
      <c r="AN617" s="13">
        <f t="shared" si="923"/>
        <v>6.7213704083495156E-3</v>
      </c>
      <c r="AO617" s="13">
        <f t="shared" si="924"/>
        <v>3.9618254176859765E-3</v>
      </c>
      <c r="AP617" s="13">
        <f t="shared" si="925"/>
        <v>1.5568313887025641E-3</v>
      </c>
      <c r="AQ617" s="13">
        <f t="shared" si="926"/>
        <v>4.588271284045888E-4</v>
      </c>
      <c r="AR617" s="13">
        <f t="shared" si="927"/>
        <v>1.151110460160453E-3</v>
      </c>
      <c r="AS617" s="13">
        <f t="shared" si="928"/>
        <v>1.8687842542170492E-3</v>
      </c>
      <c r="AT617" s="13">
        <f t="shared" si="929"/>
        <v>1.5169502448630239E-3</v>
      </c>
      <c r="AU617" s="13">
        <f t="shared" si="930"/>
        <v>8.209037650002668E-4</v>
      </c>
      <c r="AV617" s="13">
        <f t="shared" si="931"/>
        <v>3.3317654633382353E-4</v>
      </c>
      <c r="AW617" s="13">
        <f t="shared" si="932"/>
        <v>5.751137468791276E-6</v>
      </c>
      <c r="AX617" s="13">
        <f t="shared" si="933"/>
        <v>1.54269916722402E-3</v>
      </c>
      <c r="AY617" s="13">
        <f t="shared" si="934"/>
        <v>1.818648400914995E-3</v>
      </c>
      <c r="AZ617" s="13">
        <f t="shared" si="935"/>
        <v>1.0719789303128538E-3</v>
      </c>
      <c r="BA617" s="13">
        <f t="shared" si="936"/>
        <v>4.2124280370577641E-4</v>
      </c>
      <c r="BB617" s="13">
        <f t="shared" si="937"/>
        <v>1.241480788401199E-4</v>
      </c>
      <c r="BC617" s="13">
        <f t="shared" si="938"/>
        <v>2.9270995908493449E-5</v>
      </c>
      <c r="BD617" s="13">
        <f t="shared" si="939"/>
        <v>2.2616908966276042E-4</v>
      </c>
      <c r="BE617" s="13">
        <f t="shared" si="940"/>
        <v>3.6717695493224519E-4</v>
      </c>
      <c r="BF617" s="13">
        <f t="shared" si="941"/>
        <v>2.9804894301503333E-4</v>
      </c>
      <c r="BG617" s="13">
        <f t="shared" si="942"/>
        <v>1.6129039189250651E-4</v>
      </c>
      <c r="BH617" s="13">
        <f t="shared" si="943"/>
        <v>6.5462211307505433E-5</v>
      </c>
      <c r="BI617" s="13">
        <f t="shared" si="944"/>
        <v>2.1255084367949034E-5</v>
      </c>
      <c r="BJ617" s="14">
        <f t="shared" si="945"/>
        <v>0.47568992822654216</v>
      </c>
      <c r="BK617" s="14">
        <f t="shared" si="946"/>
        <v>0.24748664454005473</v>
      </c>
      <c r="BL617" s="14">
        <f t="shared" si="947"/>
        <v>0.26039529821340207</v>
      </c>
      <c r="BM617" s="14">
        <f t="shared" si="948"/>
        <v>0.52942783892318557</v>
      </c>
      <c r="BN617" s="14">
        <f t="shared" si="949"/>
        <v>0.46889691885923601</v>
      </c>
    </row>
    <row r="618" spans="1:66" x14ac:dyDescent="0.25">
      <c r="A618" t="s">
        <v>338</v>
      </c>
      <c r="B618" t="s">
        <v>83</v>
      </c>
      <c r="C618" t="s">
        <v>96</v>
      </c>
      <c r="D618" s="11">
        <v>44433</v>
      </c>
      <c r="E618" s="10">
        <f>VLOOKUP(A618,home!$A$2:$E$405,3,FALSE)</f>
        <v>1.4215</v>
      </c>
      <c r="F618" s="10">
        <f>VLOOKUP(B618,home!$B$2:$E$405,3,FALSE)</f>
        <v>0.64939999999999998</v>
      </c>
      <c r="G618" s="10">
        <f>VLOOKUP(C618,away!$B$2:$E$405,4,FALSE)</f>
        <v>0.7621</v>
      </c>
      <c r="H618" s="10">
        <f>VLOOKUP(A618,away!$A$2:$E$405,3,FALSE)</f>
        <v>1.0277000000000001</v>
      </c>
      <c r="I618" s="10">
        <f>VLOOKUP(C618,away!$B$2:$E$405,3,FALSE)</f>
        <v>0.81089999999999995</v>
      </c>
      <c r="J618" s="10">
        <f>VLOOKUP(B618,home!$B$2:$E$405,4,FALSE)</f>
        <v>0.74850000000000005</v>
      </c>
      <c r="K618" s="12">
        <f t="shared" si="894"/>
        <v>0.70351135240999996</v>
      </c>
      <c r="L618" s="12">
        <f t="shared" si="895"/>
        <v>0.62377140460500002</v>
      </c>
      <c r="M618" s="13">
        <f t="shared" si="896"/>
        <v>0.2651968875396844</v>
      </c>
      <c r="N618" s="13">
        <f t="shared" si="897"/>
        <v>0.18656902100796605</v>
      </c>
      <c r="O618" s="13">
        <f t="shared" si="898"/>
        <v>0.1654222350375032</v>
      </c>
      <c r="P618" s="13">
        <f t="shared" si="899"/>
        <v>0.11637642028991875</v>
      </c>
      <c r="Q618" s="13">
        <f t="shared" si="900"/>
        <v>6.562671214356193E-2</v>
      </c>
      <c r="R618" s="13">
        <f t="shared" si="901"/>
        <v>5.1592829951120904E-2</v>
      </c>
      <c r="S618" s="13">
        <f t="shared" si="902"/>
        <v>1.2767373822844305E-2</v>
      </c>
      <c r="T618" s="13">
        <f t="shared" si="903"/>
        <v>4.0936066413397643E-2</v>
      </c>
      <c r="U618" s="13">
        <f t="shared" si="904"/>
        <v>3.6296141573572215E-2</v>
      </c>
      <c r="V618" s="13">
        <f t="shared" si="905"/>
        <v>6.2252333677663267E-4</v>
      </c>
      <c r="W618" s="13">
        <f t="shared" si="906"/>
        <v>1.5389712338113006E-2</v>
      </c>
      <c r="X618" s="13">
        <f t="shared" si="907"/>
        <v>9.59966248161165E-3</v>
      </c>
      <c r="Y618" s="13">
        <f t="shared" si="908"/>
        <v>2.9939974749444093E-3</v>
      </c>
      <c r="Z618" s="13">
        <f t="shared" si="909"/>
        <v>1.072737733538587E-2</v>
      </c>
      <c r="AA618" s="13">
        <f t="shared" si="910"/>
        <v>7.5468317370296946E-3</v>
      </c>
      <c r="AB618" s="13">
        <f t="shared" si="911"/>
        <v>2.6546409008642345E-3</v>
      </c>
      <c r="AC618" s="13">
        <f t="shared" si="912"/>
        <v>1.7073880031434885E-5</v>
      </c>
      <c r="AD618" s="13">
        <f t="shared" si="913"/>
        <v>2.7067093350466851E-3</v>
      </c>
      <c r="AE618" s="13">
        <f t="shared" si="914"/>
        <v>1.6883678837795366E-3</v>
      </c>
      <c r="AF618" s="13">
        <f t="shared" si="915"/>
        <v>5.2657780317756653E-4</v>
      </c>
      <c r="AG618" s="13">
        <f t="shared" si="916"/>
        <v>1.0948805864062865E-4</v>
      </c>
      <c r="AH618" s="13">
        <f t="shared" si="917"/>
        <v>1.6728578070553711E-3</v>
      </c>
      <c r="AI618" s="13">
        <f t="shared" si="918"/>
        <v>1.176874458231151E-3</v>
      </c>
      <c r="AJ618" s="13">
        <f t="shared" si="919"/>
        <v>4.1397227086349144E-4</v>
      </c>
      <c r="AK618" s="13">
        <f t="shared" si="920"/>
        <v>9.7078064045137894E-5</v>
      </c>
      <c r="AL618" s="13">
        <f t="shared" si="921"/>
        <v>2.9970141157415837E-7</v>
      </c>
      <c r="AM618" s="13">
        <f t="shared" si="922"/>
        <v>3.8084014897589322E-4</v>
      </c>
      <c r="AN618" s="13">
        <f t="shared" si="923"/>
        <v>2.375571946566704E-4</v>
      </c>
      <c r="AO618" s="13">
        <f t="shared" si="924"/>
        <v>7.4090692492507351E-5</v>
      </c>
      <c r="AP618" s="13">
        <f t="shared" si="925"/>
        <v>1.5405218441402816E-5</v>
      </c>
      <c r="AQ618" s="13">
        <f t="shared" si="926"/>
        <v>2.4023336863601706E-6</v>
      </c>
      <c r="AR618" s="13">
        <f t="shared" si="927"/>
        <v>2.086961728022739E-4</v>
      </c>
      <c r="AS618" s="13">
        <f t="shared" si="928"/>
        <v>1.4682012677091875E-4</v>
      </c>
      <c r="AT618" s="13">
        <f t="shared" si="929"/>
        <v>5.1644812972808345E-5</v>
      </c>
      <c r="AU618" s="13">
        <f t="shared" si="930"/>
        <v>1.2110904073153969E-5</v>
      </c>
      <c r="AV618" s="13">
        <f t="shared" si="931"/>
        <v>2.1300396258530808E-6</v>
      </c>
      <c r="AW618" s="13">
        <f t="shared" si="932"/>
        <v>3.6532791582397555E-9</v>
      </c>
      <c r="AX618" s="13">
        <f t="shared" si="933"/>
        <v>4.4654228043009385E-5</v>
      </c>
      <c r="AY618" s="13">
        <f t="shared" si="934"/>
        <v>2.7854030547939949E-5</v>
      </c>
      <c r="AZ618" s="13">
        <f t="shared" si="935"/>
        <v>8.68727387939954E-6</v>
      </c>
      <c r="BA618" s="13">
        <f t="shared" si="936"/>
        <v>1.80629100998046E-6</v>
      </c>
      <c r="BB618" s="13">
        <f t="shared" si="937"/>
        <v>2.8167817010522383E-7</v>
      </c>
      <c r="BC618" s="13">
        <f t="shared" si="938"/>
        <v>3.5140557562620338E-8</v>
      </c>
      <c r="BD618" s="13">
        <f t="shared" si="939"/>
        <v>2.1696450807427019E-5</v>
      </c>
      <c r="BE618" s="13">
        <f t="shared" si="940"/>
        <v>1.5263699450030019E-5</v>
      </c>
      <c r="BF618" s="13">
        <f t="shared" si="941"/>
        <v>5.3690929214351945E-6</v>
      </c>
      <c r="BG618" s="13">
        <f t="shared" si="942"/>
        <v>1.2590726074579437E-6</v>
      </c>
      <c r="BH618" s="13">
        <f t="shared" si="943"/>
        <v>2.2144296821378071E-7</v>
      </c>
      <c r="BI618" s="13">
        <f t="shared" si="944"/>
        <v>3.1157528409952315E-8</v>
      </c>
      <c r="BJ618" s="14">
        <f t="shared" si="945"/>
        <v>0.32693992917069997</v>
      </c>
      <c r="BK618" s="14">
        <f t="shared" si="946"/>
        <v>0.39500843260121504</v>
      </c>
      <c r="BL618" s="14">
        <f t="shared" si="947"/>
        <v>0.26733870477281341</v>
      </c>
      <c r="BM618" s="14">
        <f t="shared" si="948"/>
        <v>0.14920248753309026</v>
      </c>
      <c r="BN618" s="14">
        <f t="shared" si="949"/>
        <v>0.85078410596975529</v>
      </c>
    </row>
    <row r="619" spans="1:66" x14ac:dyDescent="0.25">
      <c r="A619" t="s">
        <v>343</v>
      </c>
      <c r="B619" t="s">
        <v>177</v>
      </c>
      <c r="C619" t="s">
        <v>184</v>
      </c>
      <c r="D619" s="11">
        <v>44433</v>
      </c>
      <c r="E619" s="10">
        <f>VLOOKUP(A619,home!$A$2:$E$405,3,FALSE)</f>
        <v>1.3052999999999999</v>
      </c>
      <c r="F619" s="10">
        <f>VLOOKUP(B619,home!$B$2:$E$405,3,FALSE)</f>
        <v>1.0484</v>
      </c>
      <c r="G619" s="10">
        <f>VLOOKUP(C619,away!$B$2:$E$405,4,FALSE)</f>
        <v>0.5645</v>
      </c>
      <c r="H619" s="10">
        <f>VLOOKUP(A619,away!$A$2:$E$405,3,FALSE)</f>
        <v>1.1211</v>
      </c>
      <c r="I619" s="10">
        <f>VLOOKUP(C619,away!$B$2:$E$405,3,FALSE)</f>
        <v>1.9717</v>
      </c>
      <c r="J619" s="10">
        <f>VLOOKUP(B619,home!$B$2:$E$405,4,FALSE)</f>
        <v>0.84499999999999997</v>
      </c>
      <c r="K619" s="12">
        <f t="shared" si="894"/>
        <v>0.77250499553999996</v>
      </c>
      <c r="L619" s="12">
        <f t="shared" si="895"/>
        <v>1.8678495751499997</v>
      </c>
      <c r="M619" s="13">
        <f t="shared" si="896"/>
        <v>7.1335971427052822E-2</v>
      </c>
      <c r="N619" s="13">
        <f t="shared" si="897"/>
        <v>5.5107394289097E-2</v>
      </c>
      <c r="O619" s="13">
        <f t="shared" si="898"/>
        <v>0.13324486392293314</v>
      </c>
      <c r="P619" s="13">
        <f t="shared" si="899"/>
        <v>0.10293232301051336</v>
      </c>
      <c r="Q619" s="13">
        <f t="shared" si="900"/>
        <v>2.128536868975995E-2</v>
      </c>
      <c r="R619" s="13">
        <f t="shared" si="901"/>
        <v>0.12444068123468513</v>
      </c>
      <c r="S619" s="13">
        <f t="shared" si="902"/>
        <v>3.7130857365470331E-2</v>
      </c>
      <c r="T619" s="13">
        <f t="shared" si="903"/>
        <v>3.9757866864079228E-2</v>
      </c>
      <c r="U619" s="13">
        <f t="shared" si="904"/>
        <v>9.6131047902194983E-2</v>
      </c>
      <c r="V619" s="13">
        <f t="shared" si="905"/>
        <v>5.9529969827481618E-3</v>
      </c>
      <c r="W619" s="13">
        <f t="shared" si="906"/>
        <v>5.4810178815834212E-3</v>
      </c>
      <c r="X619" s="13">
        <f t="shared" si="907"/>
        <v>1.0237716921505146E-2</v>
      </c>
      <c r="Y619" s="13">
        <f t="shared" si="908"/>
        <v>9.5612576011696766E-3</v>
      </c>
      <c r="Z619" s="13">
        <f t="shared" si="909"/>
        <v>7.7478824525194376E-2</v>
      </c>
      <c r="AA619" s="13">
        <f t="shared" si="910"/>
        <v>5.9852778994279716E-2</v>
      </c>
      <c r="AB619" s="13">
        <f t="shared" si="911"/>
        <v>2.311828538501633E-2</v>
      </c>
      <c r="AC619" s="13">
        <f t="shared" si="912"/>
        <v>5.3685731410365721E-4</v>
      </c>
      <c r="AD619" s="13">
        <f t="shared" si="913"/>
        <v>1.0585284235418151E-3</v>
      </c>
      <c r="AE619" s="13">
        <f t="shared" si="914"/>
        <v>1.9771718661967786E-3</v>
      </c>
      <c r="AF619" s="13">
        <f t="shared" si="915"/>
        <v>1.846529815137093E-3</v>
      </c>
      <c r="AG619" s="13">
        <f t="shared" si="916"/>
        <v>1.1496799769018754E-3</v>
      </c>
      <c r="AH619" s="13">
        <f t="shared" si="917"/>
        <v>3.6179697368126415E-2</v>
      </c>
      <c r="AI619" s="13">
        <f t="shared" si="918"/>
        <v>2.7948996954003043E-2</v>
      </c>
      <c r="AJ619" s="13">
        <f t="shared" si="919"/>
        <v>1.0795369883649797E-2</v>
      </c>
      <c r="AK619" s="13">
        <f t="shared" si="920"/>
        <v>2.7798257212738454E-3</v>
      </c>
      <c r="AL619" s="13">
        <f t="shared" si="921"/>
        <v>3.0985753392246079E-5</v>
      </c>
      <c r="AM619" s="13">
        <f t="shared" si="922"/>
        <v>1.6354369902142664E-4</v>
      </c>
      <c r="AN619" s="13">
        <f t="shared" si="923"/>
        <v>3.0547502873563121E-4</v>
      </c>
      <c r="AO619" s="13">
        <f t="shared" si="924"/>
        <v>2.8529070132139142E-4</v>
      </c>
      <c r="AP619" s="13">
        <f t="shared" si="925"/>
        <v>1.7762670508580215E-4</v>
      </c>
      <c r="AQ619" s="13">
        <f t="shared" si="926"/>
        <v>8.2944991407452428E-5</v>
      </c>
      <c r="AR619" s="13">
        <f t="shared" si="927"/>
        <v>1.3515646471622096E-2</v>
      </c>
      <c r="AS619" s="13">
        <f t="shared" si="928"/>
        <v>1.0440904417280643E-2</v>
      </c>
      <c r="AT619" s="13">
        <f t="shared" si="929"/>
        <v>4.0328254101524748E-3</v>
      </c>
      <c r="AU619" s="13">
        <f t="shared" si="930"/>
        <v>1.0384592584944787E-3</v>
      </c>
      <c r="AV619" s="13">
        <f t="shared" si="931"/>
        <v>2.0055374121293721E-4</v>
      </c>
      <c r="AW619" s="13">
        <f t="shared" si="932"/>
        <v>1.2419461166533378E-6</v>
      </c>
      <c r="AX619" s="13">
        <f t="shared" si="933"/>
        <v>2.105638741385704E-5</v>
      </c>
      <c r="AY619" s="13">
        <f t="shared" si="934"/>
        <v>3.9330164285166672E-5</v>
      </c>
      <c r="AZ619" s="13">
        <f t="shared" si="935"/>
        <v>3.6731415325314143E-5</v>
      </c>
      <c r="BA619" s="13">
        <f t="shared" si="936"/>
        <v>2.28695861700154E-5</v>
      </c>
      <c r="BB619" s="13">
        <f t="shared" si="937"/>
        <v>1.0679236702879891E-5</v>
      </c>
      <c r="BC619" s="13">
        <f t="shared" si="938"/>
        <v>3.9894415476800975E-6</v>
      </c>
      <c r="BD619" s="13">
        <f t="shared" si="939"/>
        <v>4.207532419982821E-3</v>
      </c>
      <c r="BE619" s="13">
        <f t="shared" si="940"/>
        <v>3.2503398133332342E-3</v>
      </c>
      <c r="BF619" s="13">
        <f t="shared" si="941"/>
        <v>1.2554518715012372E-3</v>
      </c>
      <c r="BG619" s="13">
        <f t="shared" si="942"/>
        <v>3.2328094746491594E-4</v>
      </c>
      <c r="BH619" s="13">
        <f t="shared" si="943"/>
        <v>6.243403671988796E-5</v>
      </c>
      <c r="BI619" s="13">
        <f t="shared" si="944"/>
        <v>9.6461210515682499E-6</v>
      </c>
      <c r="BJ619" s="14">
        <f t="shared" si="945"/>
        <v>0.14861206968598864</v>
      </c>
      <c r="BK619" s="14">
        <f t="shared" si="946"/>
        <v>0.21795932201756577</v>
      </c>
      <c r="BL619" s="14">
        <f t="shared" si="947"/>
        <v>0.55282862187497872</v>
      </c>
      <c r="BM619" s="14">
        <f t="shared" si="948"/>
        <v>0.48849414731151752</v>
      </c>
      <c r="BN619" s="14">
        <f t="shared" si="949"/>
        <v>0.50834660257404141</v>
      </c>
    </row>
    <row r="620" spans="1:66" x14ac:dyDescent="0.25">
      <c r="A620" t="s">
        <v>343</v>
      </c>
      <c r="B620" t="s">
        <v>178</v>
      </c>
      <c r="C620" t="s">
        <v>190</v>
      </c>
      <c r="D620" s="11">
        <v>44433</v>
      </c>
      <c r="E620" s="10">
        <f>VLOOKUP(A620,home!$A$2:$E$405,3,FALSE)</f>
        <v>1.3052999999999999</v>
      </c>
      <c r="F620" s="10">
        <f>VLOOKUP(B620,home!$B$2:$E$405,3,FALSE)</f>
        <v>1.0484</v>
      </c>
      <c r="G620" s="10">
        <f>VLOOKUP(C620,away!$B$2:$E$405,4,FALSE)</f>
        <v>1.129</v>
      </c>
      <c r="H620" s="10">
        <f>VLOOKUP(A620,away!$A$2:$E$405,3,FALSE)</f>
        <v>1.1211</v>
      </c>
      <c r="I620" s="10">
        <f>VLOOKUP(C620,away!$B$2:$E$405,3,FALSE)</f>
        <v>1.0798000000000001</v>
      </c>
      <c r="J620" s="10">
        <f>VLOOKUP(B620,home!$B$2:$E$405,4,FALSE)</f>
        <v>1.3145</v>
      </c>
      <c r="K620" s="12">
        <f t="shared" si="894"/>
        <v>1.5450099910799999</v>
      </c>
      <c r="L620" s="12">
        <f t="shared" si="895"/>
        <v>1.59128608881</v>
      </c>
      <c r="M620" s="13">
        <f t="shared" si="896"/>
        <v>4.3443411193310501E-2</v>
      </c>
      <c r="N620" s="13">
        <f t="shared" si="897"/>
        <v>6.7120504340261428E-2</v>
      </c>
      <c r="O620" s="13">
        <f t="shared" si="898"/>
        <v>6.9130895882367663E-2</v>
      </c>
      <c r="P620" s="13">
        <f t="shared" si="899"/>
        <v>0.10680792483056926</v>
      </c>
      <c r="Q620" s="13">
        <f t="shared" si="900"/>
        <v>5.185092490601622E-2</v>
      </c>
      <c r="R620" s="13">
        <f t="shared" si="901"/>
        <v>5.5003516462292089E-2</v>
      </c>
      <c r="S620" s="13">
        <f t="shared" si="902"/>
        <v>6.5648233490750552E-2</v>
      </c>
      <c r="T620" s="13">
        <f t="shared" si="903"/>
        <v>8.2509655494875586E-2</v>
      </c>
      <c r="U620" s="13">
        <f t="shared" si="904"/>
        <v>8.498098247877453E-2</v>
      </c>
      <c r="V620" s="13">
        <f t="shared" si="905"/>
        <v>1.793329502382739E-2</v>
      </c>
      <c r="W620" s="13">
        <f t="shared" si="906"/>
        <v>2.6703399008844608E-2</v>
      </c>
      <c r="X620" s="13">
        <f t="shared" si="907"/>
        <v>4.2492747366717175E-2</v>
      </c>
      <c r="Y620" s="13">
        <f t="shared" si="908"/>
        <v>3.3809058879987405E-2</v>
      </c>
      <c r="Z620" s="13">
        <f t="shared" si="909"/>
        <v>2.9175443527359082E-2</v>
      </c>
      <c r="AA620" s="13">
        <f t="shared" si="910"/>
        <v>4.5076351743960096E-2</v>
      </c>
      <c r="AB620" s="13">
        <f t="shared" si="911"/>
        <v>3.4821706902927373E-2</v>
      </c>
      <c r="AC620" s="13">
        <f t="shared" si="912"/>
        <v>2.755622162049969E-3</v>
      </c>
      <c r="AD620" s="13">
        <f t="shared" si="913"/>
        <v>1.0314254566115177E-2</v>
      </c>
      <c r="AE620" s="13">
        <f t="shared" si="914"/>
        <v>1.6412929807504108E-2</v>
      </c>
      <c r="AF620" s="13">
        <f t="shared" si="915"/>
        <v>1.305883343964814E-2</v>
      </c>
      <c r="AG620" s="13">
        <f t="shared" si="916"/>
        <v>6.9267799961996437E-3</v>
      </c>
      <c r="AH620" s="13">
        <f t="shared" si="917"/>
        <v>1.1606619354987064E-2</v>
      </c>
      <c r="AI620" s="13">
        <f t="shared" si="918"/>
        <v>1.7932342866117518E-2</v>
      </c>
      <c r="AJ620" s="13">
        <f t="shared" si="919"/>
        <v>1.3852824445811868E-2</v>
      </c>
      <c r="AK620" s="13">
        <f t="shared" si="920"/>
        <v>7.1342507244855288E-3</v>
      </c>
      <c r="AL620" s="13">
        <f t="shared" si="921"/>
        <v>2.7099371496039766E-4</v>
      </c>
      <c r="AM620" s="13">
        <f t="shared" si="922"/>
        <v>3.1871252710380907E-3</v>
      </c>
      <c r="AN620" s="13">
        <f t="shared" si="923"/>
        <v>5.071628107097716E-3</v>
      </c>
      <c r="AO620" s="13">
        <f t="shared" si="924"/>
        <v>4.0352056272211943E-3</v>
      </c>
      <c r="AP620" s="13">
        <f t="shared" si="925"/>
        <v>2.140388860028306E-3</v>
      </c>
      <c r="AQ620" s="13">
        <f t="shared" si="926"/>
        <v>8.5149275440173436E-4</v>
      </c>
      <c r="AR620" s="13">
        <f t="shared" si="927"/>
        <v>3.6938903835407578E-3</v>
      </c>
      <c r="AS620" s="13">
        <f t="shared" si="928"/>
        <v>5.7070975485248041E-3</v>
      </c>
      <c r="AT620" s="13">
        <f t="shared" si="929"/>
        <v>4.4087613662694997E-3</v>
      </c>
      <c r="AU620" s="13">
        <f t="shared" si="930"/>
        <v>2.2705267863912951E-3</v>
      </c>
      <c r="AV620" s="13">
        <f t="shared" si="931"/>
        <v>8.7699664249732932E-4</v>
      </c>
      <c r="AW620" s="13">
        <f t="shared" si="932"/>
        <v>1.8507010705293844E-5</v>
      </c>
      <c r="AX620" s="13">
        <f t="shared" si="933"/>
        <v>8.206900644295665E-4</v>
      </c>
      <c r="AY620" s="13">
        <f t="shared" si="934"/>
        <v>1.305952682751352E-3</v>
      </c>
      <c r="AZ620" s="13">
        <f t="shared" si="935"/>
        <v>1.0390721683531628E-3</v>
      </c>
      <c r="BA620" s="13">
        <f t="shared" si="936"/>
        <v>5.5115369559001026E-4</v>
      </c>
      <c r="BB620" s="13">
        <f t="shared" si="937"/>
        <v>2.1926080214715115E-4</v>
      </c>
      <c r="BC620" s="13">
        <f t="shared" si="938"/>
        <v>6.9781332855616606E-5</v>
      </c>
      <c r="BD620" s="13">
        <f t="shared" si="939"/>
        <v>9.7967273015290863E-4</v>
      </c>
      <c r="BE620" s="13">
        <f t="shared" si="940"/>
        <v>1.5136041560748646E-3</v>
      </c>
      <c r="BF620" s="13">
        <f t="shared" si="941"/>
        <v>1.169266771837939E-3</v>
      </c>
      <c r="BG620" s="13">
        <f t="shared" si="942"/>
        <v>6.0217628157582456E-4</v>
      </c>
      <c r="BH620" s="13">
        <f t="shared" si="943"/>
        <v>2.3259209285651317E-4</v>
      </c>
      <c r="BI620" s="13">
        <f t="shared" si="944"/>
        <v>7.1871421461903968E-5</v>
      </c>
      <c r="BJ620" s="14">
        <f t="shared" si="945"/>
        <v>0.37049083917208331</v>
      </c>
      <c r="BK620" s="14">
        <f t="shared" si="946"/>
        <v>0.23816543309821944</v>
      </c>
      <c r="BL620" s="14">
        <f t="shared" si="947"/>
        <v>0.3610659470429074</v>
      </c>
      <c r="BM620" s="14">
        <f t="shared" si="948"/>
        <v>0.60425303955370568</v>
      </c>
      <c r="BN620" s="14">
        <f t="shared" si="949"/>
        <v>0.39335717761481714</v>
      </c>
    </row>
    <row r="621" spans="1:66" x14ac:dyDescent="0.25">
      <c r="A621" t="s">
        <v>343</v>
      </c>
      <c r="B621" t="s">
        <v>181</v>
      </c>
      <c r="C621" t="s">
        <v>185</v>
      </c>
      <c r="D621" s="11">
        <v>44433</v>
      </c>
      <c r="E621" s="10">
        <f>VLOOKUP(A621,home!$A$2:$E$405,3,FALSE)</f>
        <v>1.3052999999999999</v>
      </c>
      <c r="F621" s="10">
        <f>VLOOKUP(B621,home!$B$2:$E$405,3,FALSE)</f>
        <v>1.0887</v>
      </c>
      <c r="G621" s="10">
        <f>VLOOKUP(C621,away!$B$2:$E$405,4,FALSE)</f>
        <v>0.6855</v>
      </c>
      <c r="H621" s="10">
        <f>VLOOKUP(A621,away!$A$2:$E$405,3,FALSE)</f>
        <v>1.1211</v>
      </c>
      <c r="I621" s="10">
        <f>VLOOKUP(C621,away!$B$2:$E$405,3,FALSE)</f>
        <v>1.0327999999999999</v>
      </c>
      <c r="J621" s="10">
        <f>VLOOKUP(B621,home!$B$2:$E$405,4,FALSE)</f>
        <v>1.2676000000000001</v>
      </c>
      <c r="K621" s="12">
        <f t="shared" si="894"/>
        <v>0.97415041540499991</v>
      </c>
      <c r="L621" s="12">
        <f t="shared" si="895"/>
        <v>1.4677186486080001</v>
      </c>
      <c r="M621" s="13">
        <f t="shared" si="896"/>
        <v>8.6998094400236051E-2</v>
      </c>
      <c r="N621" s="13">
        <f t="shared" si="897"/>
        <v>8.4749229799433334E-2</v>
      </c>
      <c r="O621" s="13">
        <f t="shared" si="898"/>
        <v>0.12768872554458569</v>
      </c>
      <c r="P621" s="13">
        <f t="shared" si="899"/>
        <v>0.12438802503179315</v>
      </c>
      <c r="Q621" s="13">
        <f t="shared" si="900"/>
        <v>4.1279248707185884E-2</v>
      </c>
      <c r="R621" s="13">
        <f t="shared" si="901"/>
        <v>9.370556184938858E-2</v>
      </c>
      <c r="S621" s="13">
        <f t="shared" si="902"/>
        <v>4.4461838152825159E-2</v>
      </c>
      <c r="T621" s="13">
        <f t="shared" si="903"/>
        <v>6.0586323128064404E-2</v>
      </c>
      <c r="U621" s="13">
        <f t="shared" si="904"/>
        <v>9.128331200134078E-2</v>
      </c>
      <c r="V621" s="13">
        <f t="shared" si="905"/>
        <v>7.063398949189636E-3</v>
      </c>
      <c r="W621" s="13">
        <f t="shared" si="906"/>
        <v>1.3404065758570482E-2</v>
      </c>
      <c r="X621" s="13">
        <f t="shared" si="907"/>
        <v>1.9673397281021833E-2</v>
      </c>
      <c r="Y621" s="13">
        <f t="shared" si="908"/>
        <v>1.4437506035414837E-2</v>
      </c>
      <c r="Z621" s="13">
        <f t="shared" si="909"/>
        <v>4.5844466868212648E-2</v>
      </c>
      <c r="AA621" s="13">
        <f t="shared" si="910"/>
        <v>4.4659406443690104E-2</v>
      </c>
      <c r="AB621" s="13">
        <f t="shared" si="911"/>
        <v>2.1752489669430719E-2</v>
      </c>
      <c r="AC621" s="13">
        <f t="shared" si="912"/>
        <v>6.3119359923801831E-4</v>
      </c>
      <c r="AD621" s="13">
        <f t="shared" si="913"/>
        <v>3.2643940567068418E-3</v>
      </c>
      <c r="AE621" s="13">
        <f t="shared" si="914"/>
        <v>4.7912120334337527E-3</v>
      </c>
      <c r="AF621" s="13">
        <f t="shared" si="915"/>
        <v>3.5160756254528887E-3</v>
      </c>
      <c r="AG621" s="13">
        <f t="shared" si="916"/>
        <v>1.7202032551310806E-3</v>
      </c>
      <c r="AH621" s="13">
        <f t="shared" si="917"/>
        <v>1.6821694739491831E-2</v>
      </c>
      <c r="AI621" s="13">
        <f t="shared" si="918"/>
        <v>1.6386860918292067E-2</v>
      </c>
      <c r="AJ621" s="13">
        <f t="shared" si="919"/>
        <v>7.9816336853690863E-3</v>
      </c>
      <c r="AK621" s="13">
        <f t="shared" si="920"/>
        <v>2.5917705900709458E-3</v>
      </c>
      <c r="AL621" s="13">
        <f t="shared" si="921"/>
        <v>3.6098687339392216E-5</v>
      </c>
      <c r="AM621" s="13">
        <f t="shared" si="922"/>
        <v>6.3600216527731678E-4</v>
      </c>
      <c r="AN621" s="13">
        <f t="shared" si="923"/>
        <v>9.3347223853258525E-4</v>
      </c>
      <c r="AO621" s="13">
        <f t="shared" si="924"/>
        <v>6.8503730622606555E-4</v>
      </c>
      <c r="AP621" s="13">
        <f t="shared" si="925"/>
        <v>3.3514734311339517E-4</v>
      </c>
      <c r="AQ621" s="13">
        <f t="shared" si="926"/>
        <v>1.2297550137973856E-4</v>
      </c>
      <c r="AR621" s="13">
        <f t="shared" si="927"/>
        <v>4.9379030140686495E-3</v>
      </c>
      <c r="AS621" s="13">
        <f t="shared" si="928"/>
        <v>4.8102602723845752E-3</v>
      </c>
      <c r="AT621" s="13">
        <f t="shared" si="929"/>
        <v>2.3429585212748007E-3</v>
      </c>
      <c r="AU621" s="13">
        <f t="shared" si="930"/>
        <v>7.6079800559217736E-4</v>
      </c>
      <c r="AV621" s="13">
        <f t="shared" si="931"/>
        <v>1.8528292329672872E-4</v>
      </c>
      <c r="AW621" s="13">
        <f t="shared" si="932"/>
        <v>1.4336982050976365E-6</v>
      </c>
      <c r="AX621" s="13">
        <f t="shared" si="933"/>
        <v>1.0326029558389622E-4</v>
      </c>
      <c r="AY621" s="13">
        <f t="shared" si="934"/>
        <v>1.5155706148925881E-4</v>
      </c>
      <c r="AZ621" s="13">
        <f t="shared" si="935"/>
        <v>1.1122156273800727E-4</v>
      </c>
      <c r="BA621" s="13">
        <f t="shared" si="936"/>
        <v>5.4413987252632641E-5</v>
      </c>
      <c r="BB621" s="13">
        <f t="shared" si="937"/>
        <v>1.9966105958951735E-5</v>
      </c>
      <c r="BC621" s="13">
        <f t="shared" si="938"/>
        <v>5.8609252112073547E-6</v>
      </c>
      <c r="BD621" s="13">
        <f t="shared" si="939"/>
        <v>1.207908723127702E-3</v>
      </c>
      <c r="BE621" s="13">
        <f t="shared" si="940"/>
        <v>1.1766847844061738E-3</v>
      </c>
      <c r="BF621" s="13">
        <f t="shared" si="941"/>
        <v>5.7313398576500844E-4</v>
      </c>
      <c r="BG621" s="13">
        <f t="shared" si="942"/>
        <v>1.8610623677190212E-4</v>
      </c>
      <c r="BH621" s="13">
        <f t="shared" si="943"/>
        <v>4.5323866965202421E-5</v>
      </c>
      <c r="BI621" s="13">
        <f t="shared" si="944"/>
        <v>8.8304527663825814E-6</v>
      </c>
      <c r="BJ621" s="14">
        <f t="shared" si="945"/>
        <v>0.25058057017317842</v>
      </c>
      <c r="BK621" s="14">
        <f t="shared" si="946"/>
        <v>0.26373020588211066</v>
      </c>
      <c r="BL621" s="14">
        <f t="shared" si="947"/>
        <v>0.43910664622807916</v>
      </c>
      <c r="BM621" s="14">
        <f t="shared" si="948"/>
        <v>0.44030288045567401</v>
      </c>
      <c r="BN621" s="14">
        <f t="shared" si="949"/>
        <v>0.55880888533262274</v>
      </c>
    </row>
    <row r="622" spans="1:66" x14ac:dyDescent="0.25">
      <c r="A622" t="s">
        <v>343</v>
      </c>
      <c r="B622" t="s">
        <v>186</v>
      </c>
      <c r="C622" t="s">
        <v>194</v>
      </c>
      <c r="D622" s="11">
        <v>44433</v>
      </c>
      <c r="E622" s="10">
        <f>VLOOKUP(A622,home!$A$2:$E$405,3,FALSE)</f>
        <v>1.3052999999999999</v>
      </c>
      <c r="F622" s="10">
        <f>VLOOKUP(B622,home!$B$2:$E$405,3,FALSE)</f>
        <v>0.7661</v>
      </c>
      <c r="G622" s="10">
        <f>VLOOKUP(C622,away!$B$2:$E$405,4,FALSE)</f>
        <v>0.8871</v>
      </c>
      <c r="H622" s="10">
        <f>VLOOKUP(A622,away!$A$2:$E$405,3,FALSE)</f>
        <v>1.1211</v>
      </c>
      <c r="I622" s="10">
        <f>VLOOKUP(C622,away!$B$2:$E$405,3,FALSE)</f>
        <v>1.4553</v>
      </c>
      <c r="J622" s="10">
        <f>VLOOKUP(B622,home!$B$2:$E$405,4,FALSE)</f>
        <v>0.9859</v>
      </c>
      <c r="K622" s="12">
        <f t="shared" si="894"/>
        <v>0.88709142174299993</v>
      </c>
      <c r="L622" s="12">
        <f t="shared" si="895"/>
        <v>1.608532160697</v>
      </c>
      <c r="M622" s="13">
        <f t="shared" si="896"/>
        <v>8.2445024089542573E-2</v>
      </c>
      <c r="N622" s="13">
        <f t="shared" si="897"/>
        <v>7.3136273635228191E-2</v>
      </c>
      <c r="O622" s="13">
        <f t="shared" si="898"/>
        <v>0.13261547273746813</v>
      </c>
      <c r="P622" s="13">
        <f t="shared" si="899"/>
        <v>0.11764204825580064</v>
      </c>
      <c r="Q622" s="13">
        <f t="shared" si="900"/>
        <v>3.2439280480029829E-2</v>
      </c>
      <c r="R622" s="13">
        <f t="shared" si="901"/>
        <v>0.10665812645212687</v>
      </c>
      <c r="S622" s="13">
        <f t="shared" si="902"/>
        <v>4.1966303214336642E-2</v>
      </c>
      <c r="T622" s="13">
        <f t="shared" si="903"/>
        <v>5.2179625921998395E-2</v>
      </c>
      <c r="U622" s="13">
        <f t="shared" si="904"/>
        <v>9.4615509034861892E-2</v>
      </c>
      <c r="V622" s="13">
        <f t="shared" si="905"/>
        <v>6.6535945516810659E-3</v>
      </c>
      <c r="W622" s="13">
        <f t="shared" si="906"/>
        <v>9.5922024804498702E-3</v>
      </c>
      <c r="X622" s="13">
        <f t="shared" si="907"/>
        <v>1.5429366181721152E-2</v>
      </c>
      <c r="Y622" s="13">
        <f t="shared" si="908"/>
        <v>1.2409315861234576E-2</v>
      </c>
      <c r="Z622" s="13">
        <f t="shared" si="909"/>
        <v>5.7187675532644477E-2</v>
      </c>
      <c r="AA622" s="13">
        <f t="shared" si="910"/>
        <v>5.0730696394430959E-2</v>
      </c>
      <c r="AB622" s="13">
        <f t="shared" si="911"/>
        <v>2.2501382795274118E-2</v>
      </c>
      <c r="AC622" s="13">
        <f t="shared" si="912"/>
        <v>5.9338215068721796E-4</v>
      </c>
      <c r="AD622" s="13">
        <f t="shared" si="913"/>
        <v>2.127290134007251E-3</v>
      </c>
      <c r="AE622" s="13">
        <f t="shared" si="914"/>
        <v>3.4218145956840941E-3</v>
      </c>
      <c r="AF622" s="13">
        <f t="shared" si="915"/>
        <v>2.7520494125501341E-3</v>
      </c>
      <c r="AG622" s="13">
        <f t="shared" si="916"/>
        <v>1.4755866626380584E-3</v>
      </c>
      <c r="AH622" s="13">
        <f t="shared" si="917"/>
        <v>2.2997053822440897E-2</v>
      </c>
      <c r="AI622" s="13">
        <f t="shared" si="918"/>
        <v>2.0400489171249387E-2</v>
      </c>
      <c r="AJ622" s="13">
        <f t="shared" si="919"/>
        <v>9.0485494715881465E-3</v>
      </c>
      <c r="AK622" s="13">
        <f t="shared" si="920"/>
        <v>2.6756302051543332E-3</v>
      </c>
      <c r="AL622" s="13">
        <f t="shared" si="921"/>
        <v>3.3868237592828043E-5</v>
      </c>
      <c r="AM622" s="13">
        <f t="shared" si="922"/>
        <v>3.7742016588726996E-4</v>
      </c>
      <c r="AN622" s="13">
        <f t="shared" si="923"/>
        <v>6.0709247492527049E-4</v>
      </c>
      <c r="AO622" s="13">
        <f t="shared" si="924"/>
        <v>4.8826388521721746E-4</v>
      </c>
      <c r="AP622" s="13">
        <f t="shared" si="925"/>
        <v>2.6179605409292086E-4</v>
      </c>
      <c r="AQ622" s="13">
        <f t="shared" si="926"/>
        <v>1.0527684313800867E-4</v>
      </c>
      <c r="AR622" s="13">
        <f t="shared" si="927"/>
        <v>7.3983001349352123E-3</v>
      </c>
      <c r="AS622" s="13">
        <f t="shared" si="928"/>
        <v>6.5629685851811056E-3</v>
      </c>
      <c r="AT622" s="13">
        <f t="shared" si="929"/>
        <v>2.9109765665414756E-3</v>
      </c>
      <c r="AU622" s="13">
        <f t="shared" si="930"/>
        <v>8.6076744702461147E-4</v>
      </c>
      <c r="AV622" s="13">
        <f t="shared" si="931"/>
        <v>1.908948545927887E-4</v>
      </c>
      <c r="AW622" s="13">
        <f t="shared" si="932"/>
        <v>1.3424194166672349E-6</v>
      </c>
      <c r="AX622" s="13">
        <f t="shared" si="933"/>
        <v>5.5801031925236173E-5</v>
      </c>
      <c r="AY622" s="13">
        <f t="shared" si="934"/>
        <v>8.9757754451822415E-5</v>
      </c>
      <c r="AZ622" s="13">
        <f t="shared" si="935"/>
        <v>7.2189117353850361E-5</v>
      </c>
      <c r="BA622" s="13">
        <f t="shared" si="936"/>
        <v>3.8706172305332727E-5</v>
      </c>
      <c r="BB622" s="13">
        <f t="shared" si="937"/>
        <v>1.556503074265181E-5</v>
      </c>
      <c r="BC622" s="13">
        <f t="shared" si="938"/>
        <v>5.0073705063585889E-6</v>
      </c>
      <c r="BD622" s="13">
        <f t="shared" si="939"/>
        <v>1.9834006169220401E-3</v>
      </c>
      <c r="BE622" s="13">
        <f t="shared" si="940"/>
        <v>1.7594576731513156E-3</v>
      </c>
      <c r="BF622" s="13">
        <f t="shared" si="941"/>
        <v>7.8039990438621553E-4</v>
      </c>
      <c r="BG622" s="13">
        <f t="shared" si="942"/>
        <v>2.3076202023668974E-4</v>
      </c>
      <c r="BH622" s="13">
        <f t="shared" si="943"/>
        <v>5.1176752154012995E-5</v>
      </c>
      <c r="BI622" s="13">
        <f t="shared" si="944"/>
        <v>9.0796915656985069E-6</v>
      </c>
      <c r="BJ622" s="14">
        <f t="shared" si="945"/>
        <v>0.20707968126608753</v>
      </c>
      <c r="BK622" s="14">
        <f t="shared" si="946"/>
        <v>0.24942397825409282</v>
      </c>
      <c r="BL622" s="14">
        <f t="shared" si="947"/>
        <v>0.48498109433128589</v>
      </c>
      <c r="BM622" s="14">
        <f t="shared" si="948"/>
        <v>0.45364778839887937</v>
      </c>
      <c r="BN622" s="14">
        <f t="shared" si="949"/>
        <v>0.54493622565019628</v>
      </c>
    </row>
    <row r="623" spans="1:66" x14ac:dyDescent="0.25">
      <c r="A623" t="s">
        <v>343</v>
      </c>
      <c r="B623" t="s">
        <v>187</v>
      </c>
      <c r="C623" t="s">
        <v>195</v>
      </c>
      <c r="D623" s="11">
        <v>44433</v>
      </c>
      <c r="E623" s="10">
        <f>VLOOKUP(A623,home!$A$2:$E$405,3,FALSE)</f>
        <v>1.3052999999999999</v>
      </c>
      <c r="F623" s="10">
        <f>VLOOKUP(B623,home!$B$2:$E$405,3,FALSE)</f>
        <v>1.2096</v>
      </c>
      <c r="G623" s="10">
        <f>VLOOKUP(C623,away!$B$2:$E$405,4,FALSE)</f>
        <v>0.9274</v>
      </c>
      <c r="H623" s="10">
        <f>VLOOKUP(A623,away!$A$2:$E$405,3,FALSE)</f>
        <v>1.1211</v>
      </c>
      <c r="I623" s="10">
        <f>VLOOKUP(C623,away!$B$2:$E$405,3,FALSE)</f>
        <v>1.6900999999999999</v>
      </c>
      <c r="J623" s="10">
        <f>VLOOKUP(B623,home!$B$2:$E$405,4,FALSE)</f>
        <v>0.70420000000000005</v>
      </c>
      <c r="K623" s="12">
        <f t="shared" si="894"/>
        <v>1.4642634021119998</v>
      </c>
      <c r="L623" s="12">
        <f t="shared" si="895"/>
        <v>1.334297815662</v>
      </c>
      <c r="M623" s="13">
        <f t="shared" si="896"/>
        <v>6.0897618033964034E-2</v>
      </c>
      <c r="N623" s="13">
        <f t="shared" si="897"/>
        <v>8.9170153362929244E-2</v>
      </c>
      <c r="O623" s="13">
        <f t="shared" si="898"/>
        <v>8.1255558721737037E-2</v>
      </c>
      <c r="P623" s="13">
        <f t="shared" si="899"/>
        <v>0.11897954085440204</v>
      </c>
      <c r="Q623" s="13">
        <f t="shared" si="900"/>
        <v>6.5284296065025796E-2</v>
      </c>
      <c r="R623" s="13">
        <f t="shared" si="901"/>
        <v>5.4209557256404556E-2</v>
      </c>
      <c r="S623" s="13">
        <f t="shared" si="902"/>
        <v>5.8114469822239695E-2</v>
      </c>
      <c r="T623" s="13">
        <f t="shared" si="903"/>
        <v>8.7108693636595236E-2</v>
      </c>
      <c r="U623" s="13">
        <f t="shared" si="904"/>
        <v>7.9377070735248176E-2</v>
      </c>
      <c r="V623" s="13">
        <f t="shared" si="905"/>
        <v>1.2615769730819603E-2</v>
      </c>
      <c r="W623" s="13">
        <f t="shared" si="906"/>
        <v>3.1864468486887232E-2</v>
      </c>
      <c r="X623" s="13">
        <f t="shared" si="907"/>
        <v>4.2516690699284272E-2</v>
      </c>
      <c r="Y623" s="13">
        <f t="shared" si="908"/>
        <v>2.836496376461594E-2</v>
      </c>
      <c r="Z623" s="13">
        <f t="shared" si="909"/>
        <v>2.4110564611741565E-2</v>
      </c>
      <c r="AA623" s="13">
        <f t="shared" si="910"/>
        <v>3.5304217365229887E-2</v>
      </c>
      <c r="AB623" s="13">
        <f t="shared" si="911"/>
        <v>2.5847336714056535E-2</v>
      </c>
      <c r="AC623" s="13">
        <f t="shared" si="912"/>
        <v>1.5405143691956751E-3</v>
      </c>
      <c r="AD623" s="13">
        <f t="shared" si="913"/>
        <v>1.1664493758275031E-2</v>
      </c>
      <c r="AE623" s="13">
        <f t="shared" si="914"/>
        <v>1.5563908542469407E-2</v>
      </c>
      <c r="AF623" s="13">
        <f t="shared" si="915"/>
        <v>1.0383444585690038E-2</v>
      </c>
      <c r="AG623" s="13">
        <f t="shared" si="916"/>
        <v>4.6182024765778771E-3</v>
      </c>
      <c r="AH623" s="13">
        <f t="shared" si="917"/>
        <v>8.042668423956071E-3</v>
      </c>
      <c r="AI623" s="13">
        <f t="shared" si="918"/>
        <v>1.1776585028520671E-2</v>
      </c>
      <c r="AJ623" s="13">
        <f t="shared" si="919"/>
        <v>8.6220112295614642E-3</v>
      </c>
      <c r="AK623" s="13">
        <f t="shared" si="920"/>
        <v>4.2082984986818442E-3</v>
      </c>
      <c r="AL623" s="13">
        <f t="shared" si="921"/>
        <v>1.2039202730345573E-4</v>
      </c>
      <c r="AM623" s="13">
        <f t="shared" si="922"/>
        <v>3.4159782628811969E-3</v>
      </c>
      <c r="AN623" s="13">
        <f t="shared" si="923"/>
        <v>4.5579323345112544E-3</v>
      </c>
      <c r="AO623" s="13">
        <f t="shared" si="924"/>
        <v>3.0408195789367841E-3</v>
      </c>
      <c r="AP623" s="13">
        <f t="shared" si="925"/>
        <v>1.3524529739991971E-3</v>
      </c>
      <c r="AQ623" s="13">
        <f t="shared" si="926"/>
        <v>4.5114376224817619E-4</v>
      </c>
      <c r="AR623" s="13">
        <f t="shared" si="927"/>
        <v>2.1462629820356671E-3</v>
      </c>
      <c r="AS623" s="13">
        <f t="shared" si="928"/>
        <v>3.1426943359025915E-3</v>
      </c>
      <c r="AT623" s="13">
        <f t="shared" si="929"/>
        <v>2.3008661500434212E-3</v>
      </c>
      <c r="AU623" s="13">
        <f t="shared" si="930"/>
        <v>1.1230246988889725E-3</v>
      </c>
      <c r="AV623" s="13">
        <f t="shared" si="931"/>
        <v>4.1110099156274301E-4</v>
      </c>
      <c r="AW623" s="13">
        <f t="shared" si="932"/>
        <v>6.5338206583177883E-6</v>
      </c>
      <c r="AX623" s="13">
        <f t="shared" si="933"/>
        <v>8.3364865879117654E-4</v>
      </c>
      <c r="AY623" s="13">
        <f t="shared" si="934"/>
        <v>1.1123355844546228E-3</v>
      </c>
      <c r="AZ623" s="13">
        <f t="shared" si="935"/>
        <v>7.4209347031045886E-4</v>
      </c>
      <c r="BA623" s="13">
        <f t="shared" si="936"/>
        <v>3.3005789881742601E-4</v>
      </c>
      <c r="BB623" s="13">
        <f t="shared" si="937"/>
        <v>1.1009888335852023E-4</v>
      </c>
      <c r="BC623" s="13">
        <f t="shared" si="938"/>
        <v>2.93809399144198E-5</v>
      </c>
      <c r="BD623" s="13">
        <f t="shared" si="939"/>
        <v>4.7729233479439927E-4</v>
      </c>
      <c r="BE623" s="13">
        <f t="shared" si="940"/>
        <v>6.9888169794802657E-4</v>
      </c>
      <c r="BF623" s="13">
        <f t="shared" si="941"/>
        <v>5.1167344635559445E-4</v>
      </c>
      <c r="BG623" s="13">
        <f t="shared" si="942"/>
        <v>2.4974156711033812E-4</v>
      </c>
      <c r="BH623" s="13">
        <f t="shared" si="943"/>
        <v>9.1421859176441531E-5</v>
      </c>
      <c r="BI623" s="13">
        <f t="shared" si="944"/>
        <v>2.6773136509020087E-5</v>
      </c>
      <c r="BJ623" s="14">
        <f t="shared" si="945"/>
        <v>0.40251525772657332</v>
      </c>
      <c r="BK623" s="14">
        <f t="shared" si="946"/>
        <v>0.25338064042237912</v>
      </c>
      <c r="BL623" s="14">
        <f t="shared" si="947"/>
        <v>0.3198230371737234</v>
      </c>
      <c r="BM623" s="14">
        <f t="shared" si="948"/>
        <v>0.52892697387615872</v>
      </c>
      <c r="BN623" s="14">
        <f t="shared" si="949"/>
        <v>0.46979672429446273</v>
      </c>
    </row>
    <row r="624" spans="1:66" x14ac:dyDescent="0.25">
      <c r="A624" t="s">
        <v>343</v>
      </c>
      <c r="B624" t="s">
        <v>189</v>
      </c>
      <c r="C624" t="s">
        <v>182</v>
      </c>
      <c r="D624" s="11">
        <v>44433</v>
      </c>
      <c r="E624" s="10">
        <f>VLOOKUP(A624,home!$A$2:$E$405,3,FALSE)</f>
        <v>1.3052999999999999</v>
      </c>
      <c r="F624" s="10">
        <f>VLOOKUP(B624,home!$B$2:$E$405,3,FALSE)</f>
        <v>0.6855</v>
      </c>
      <c r="G624" s="10">
        <f>VLOOKUP(C624,away!$B$2:$E$405,4,FALSE)</f>
        <v>0.64510000000000001</v>
      </c>
      <c r="H624" s="10">
        <f>VLOOKUP(A624,away!$A$2:$E$405,3,FALSE)</f>
        <v>1.1211</v>
      </c>
      <c r="I624" s="10">
        <f>VLOOKUP(C624,away!$B$2:$E$405,3,FALSE)</f>
        <v>1.4084000000000001</v>
      </c>
      <c r="J624" s="10">
        <f>VLOOKUP(B624,home!$B$2:$E$405,4,FALSE)</f>
        <v>1.3145</v>
      </c>
      <c r="K624" s="12">
        <f t="shared" si="894"/>
        <v>0.57722461006500003</v>
      </c>
      <c r="L624" s="12">
        <f t="shared" si="895"/>
        <v>2.0755392919800002</v>
      </c>
      <c r="M624" s="13">
        <f t="shared" si="896"/>
        <v>7.0456209637488262E-2</v>
      </c>
      <c r="N624" s="13">
        <f t="shared" si="897"/>
        <v>4.0669058134657057E-2</v>
      </c>
      <c r="O624" s="13">
        <f t="shared" si="898"/>
        <v>0.14623463146658686</v>
      </c>
      <c r="P624" s="13">
        <f t="shared" si="899"/>
        <v>8.4410228126299586E-2</v>
      </c>
      <c r="Q624" s="13">
        <f t="shared" si="900"/>
        <v>1.173759061174412E-2</v>
      </c>
      <c r="R624" s="13">
        <f t="shared" si="901"/>
        <v>0.15175786172855801</v>
      </c>
      <c r="S624" s="13">
        <f t="shared" si="902"/>
        <v>2.5281968221800396E-2</v>
      </c>
      <c r="T624" s="13">
        <f t="shared" si="903"/>
        <v>2.4361830507850492E-2</v>
      </c>
      <c r="U624" s="13">
        <f t="shared" si="904"/>
        <v>8.7598372560565088E-2</v>
      </c>
      <c r="V624" s="13">
        <f t="shared" si="905"/>
        <v>3.365457961704457E-3</v>
      </c>
      <c r="W624" s="13">
        <f t="shared" si="906"/>
        <v>2.2584087213222024E-3</v>
      </c>
      <c r="X624" s="13">
        <f t="shared" si="907"/>
        <v>4.6874160384545423E-3</v>
      </c>
      <c r="Y624" s="13">
        <f t="shared" si="908"/>
        <v>4.8644580828348201E-3</v>
      </c>
      <c r="Z624" s="13">
        <f t="shared" si="909"/>
        <v>0.10499313496149669</v>
      </c>
      <c r="AA624" s="13">
        <f t="shared" si="910"/>
        <v>6.0604621387651852E-2</v>
      </c>
      <c r="AB624" s="13">
        <f t="shared" si="911"/>
        <v>1.7491239474312154E-2</v>
      </c>
      <c r="AC624" s="13">
        <f t="shared" si="912"/>
        <v>2.5199967802571065E-4</v>
      </c>
      <c r="AD624" s="13">
        <f t="shared" si="913"/>
        <v>3.2590227338315074E-4</v>
      </c>
      <c r="AE624" s="13">
        <f t="shared" si="914"/>
        <v>6.7642297375233732E-4</v>
      </c>
      <c r="AF624" s="13">
        <f t="shared" si="915"/>
        <v>7.0197123001046631E-4</v>
      </c>
      <c r="AG624" s="13">
        <f t="shared" si="916"/>
        <v>4.8565628990875109E-4</v>
      </c>
      <c r="AH624" s="13">
        <f t="shared" si="917"/>
        <v>5.447934425018635E-2</v>
      </c>
      <c r="AI624" s="13">
        <f t="shared" si="918"/>
        <v>3.1446818241410719E-2</v>
      </c>
      <c r="AJ624" s="13">
        <f t="shared" si="919"/>
        <v>9.0759386985916173E-3</v>
      </c>
      <c r="AK624" s="13">
        <f t="shared" si="920"/>
        <v>1.7462850587561304E-3</v>
      </c>
      <c r="AL624" s="13">
        <f t="shared" si="921"/>
        <v>1.2076352343874181E-5</v>
      </c>
      <c r="AM624" s="13">
        <f t="shared" si="922"/>
        <v>3.7623762534577258E-5</v>
      </c>
      <c r="AN624" s="13">
        <f t="shared" si="923"/>
        <v>7.8089597452640154E-5</v>
      </c>
      <c r="AO624" s="13">
        <f t="shared" si="924"/>
        <v>8.1039013903927998E-5</v>
      </c>
      <c r="AP624" s="13">
        <f t="shared" si="925"/>
        <v>5.6066552513638704E-5</v>
      </c>
      <c r="AQ624" s="13">
        <f t="shared" si="926"/>
        <v>2.9092083176979287E-5</v>
      </c>
      <c r="AR624" s="13">
        <f t="shared" si="927"/>
        <v>2.2614803918513306E-2</v>
      </c>
      <c r="AS624" s="13">
        <f t="shared" si="928"/>
        <v>1.3053821373560278E-2</v>
      </c>
      <c r="AT624" s="13">
        <f t="shared" si="929"/>
        <v>3.7674934761057479E-3</v>
      </c>
      <c r="AU624" s="13">
        <f t="shared" si="930"/>
        <v>7.2489665088919079E-4</v>
      </c>
      <c r="AV624" s="13">
        <f t="shared" si="931"/>
        <v>1.0460704666173437E-4</v>
      </c>
      <c r="AW624" s="13">
        <f t="shared" si="932"/>
        <v>4.0189173354187302E-7</v>
      </c>
      <c r="AX624" s="13">
        <f t="shared" si="933"/>
        <v>3.6195602763665852E-6</v>
      </c>
      <c r="AY624" s="13">
        <f t="shared" si="934"/>
        <v>7.5125395732888373E-6</v>
      </c>
      <c r="AZ624" s="13">
        <f t="shared" si="935"/>
        <v>7.7962855334578257E-6</v>
      </c>
      <c r="BA624" s="13">
        <f t="shared" si="936"/>
        <v>5.3938323187289909E-6</v>
      </c>
      <c r="BB624" s="13">
        <f t="shared" si="937"/>
        <v>2.7987777279684026E-6</v>
      </c>
      <c r="BC624" s="13">
        <f t="shared" si="938"/>
        <v>1.1617946287833869E-6</v>
      </c>
      <c r="BD624" s="13">
        <f t="shared" si="939"/>
        <v>7.8229856855496077E-3</v>
      </c>
      <c r="BE624" s="13">
        <f t="shared" si="940"/>
        <v>4.5156198618854487E-3</v>
      </c>
      <c r="BF624" s="13">
        <f t="shared" si="941"/>
        <v>1.3032634569892991E-3</v>
      </c>
      <c r="BG624" s="13">
        <f t="shared" si="942"/>
        <v>2.507585802575374E-4</v>
      </c>
      <c r="BH624" s="13">
        <f t="shared" si="943"/>
        <v>3.6186005927402499E-5</v>
      </c>
      <c r="BI624" s="13">
        <f t="shared" si="944"/>
        <v>4.1774906322509387E-6</v>
      </c>
      <c r="BJ624" s="14">
        <f t="shared" si="945"/>
        <v>9.1078908663558306E-2</v>
      </c>
      <c r="BK624" s="14">
        <f t="shared" si="946"/>
        <v>0.18378545251723558</v>
      </c>
      <c r="BL624" s="14">
        <f t="shared" si="947"/>
        <v>0.61463372641359038</v>
      </c>
      <c r="BM624" s="14">
        <f t="shared" si="948"/>
        <v>0.48921853220270733</v>
      </c>
      <c r="BN624" s="14">
        <f t="shared" si="949"/>
        <v>0.50526557970533392</v>
      </c>
    </row>
    <row r="625" spans="1:66" x14ac:dyDescent="0.25">
      <c r="A625" t="s">
        <v>343</v>
      </c>
      <c r="B625" t="s">
        <v>191</v>
      </c>
      <c r="C625" t="s">
        <v>183</v>
      </c>
      <c r="D625" s="11">
        <v>44433</v>
      </c>
      <c r="E625" s="10">
        <f>VLOOKUP(A625,home!$A$2:$E$405,3,FALSE)</f>
        <v>1.3052999999999999</v>
      </c>
      <c r="F625" s="10">
        <f>VLOOKUP(B625,home!$B$2:$E$405,3,FALSE)</f>
        <v>0.7258</v>
      </c>
      <c r="G625" s="10">
        <f>VLOOKUP(C625,away!$B$2:$E$405,4,FALSE)</f>
        <v>1.0887</v>
      </c>
      <c r="H625" s="10">
        <f>VLOOKUP(A625,away!$A$2:$E$405,3,FALSE)</f>
        <v>1.1211</v>
      </c>
      <c r="I625" s="10">
        <f>VLOOKUP(C625,away!$B$2:$E$405,3,FALSE)</f>
        <v>0.75109999999999999</v>
      </c>
      <c r="J625" s="10">
        <f>VLOOKUP(B625,home!$B$2:$E$405,4,FALSE)</f>
        <v>1.1267</v>
      </c>
      <c r="K625" s="12">
        <f t="shared" si="894"/>
        <v>1.0314199438379998</v>
      </c>
      <c r="L625" s="12">
        <f t="shared" si="895"/>
        <v>0.94874698520700007</v>
      </c>
      <c r="M625" s="13">
        <f t="shared" si="896"/>
        <v>0.1380461914685284</v>
      </c>
      <c r="N625" s="13">
        <f t="shared" si="897"/>
        <v>0.14238359505151932</v>
      </c>
      <c r="O625" s="13">
        <f t="shared" si="898"/>
        <v>0.13097090797507457</v>
      </c>
      <c r="P625" s="13">
        <f t="shared" si="899"/>
        <v>0.13508600654806327</v>
      </c>
      <c r="Q625" s="13">
        <f t="shared" si="900"/>
        <v>7.342863980574528E-2</v>
      </c>
      <c r="R625" s="13">
        <f t="shared" si="901"/>
        <v>6.2129127045587727E-2</v>
      </c>
      <c r="S625" s="13">
        <f t="shared" si="902"/>
        <v>3.3047324542205138E-2</v>
      </c>
      <c r="T625" s="13">
        <f t="shared" si="903"/>
        <v>6.9665200643551542E-2</v>
      </c>
      <c r="U625" s="13">
        <f t="shared" si="904"/>
        <v>6.4081220728064048E-2</v>
      </c>
      <c r="V625" s="13">
        <f t="shared" si="905"/>
        <v>3.5931862548760221E-3</v>
      </c>
      <c r="W625" s="13">
        <f t="shared" si="906"/>
        <v>2.524525451484751E-2</v>
      </c>
      <c r="X625" s="13">
        <f t="shared" si="907"/>
        <v>2.3951359111744976E-2</v>
      </c>
      <c r="Y625" s="13">
        <f t="shared" si="908"/>
        <v>1.1361889874439129E-2</v>
      </c>
      <c r="Z625" s="13">
        <f t="shared" si="909"/>
        <v>1.9648273992681351E-2</v>
      </c>
      <c r="AA625" s="13">
        <f t="shared" si="910"/>
        <v>2.0265621658045033E-2</v>
      </c>
      <c r="AB625" s="13">
        <f t="shared" si="911"/>
        <v>1.0451183176191479E-2</v>
      </c>
      <c r="AC625" s="13">
        <f t="shared" si="912"/>
        <v>2.1975849930693832E-4</v>
      </c>
      <c r="AD625" s="13">
        <f t="shared" si="913"/>
        <v>6.509614748470006E-3</v>
      </c>
      <c r="AE625" s="13">
        <f t="shared" si="914"/>
        <v>6.1759773674699408E-3</v>
      </c>
      <c r="AF625" s="13">
        <f t="shared" si="915"/>
        <v>2.9297199540468857E-3</v>
      </c>
      <c r="AG625" s="13">
        <f t="shared" si="916"/>
        <v>9.2652099130092461E-4</v>
      </c>
      <c r="AH625" s="13">
        <f t="shared" si="917"/>
        <v>4.6603101787693838E-3</v>
      </c>
      <c r="AI625" s="13">
        <f t="shared" si="918"/>
        <v>4.8067368628539765E-3</v>
      </c>
      <c r="AJ625" s="13">
        <f t="shared" si="919"/>
        <v>2.4788821325644459E-3</v>
      </c>
      <c r="AK625" s="13">
        <f t="shared" si="920"/>
        <v>8.5225615665021409E-4</v>
      </c>
      <c r="AL625" s="13">
        <f t="shared" si="921"/>
        <v>8.6018448638295106E-6</v>
      </c>
      <c r="AM625" s="13">
        <f t="shared" si="922"/>
        <v>1.3428292956547904E-3</v>
      </c>
      <c r="AN625" s="13">
        <f t="shared" si="923"/>
        <v>1.2740052459001214E-3</v>
      </c>
      <c r="AO625" s="13">
        <f t="shared" si="924"/>
        <v>6.0435431809282149E-4</v>
      </c>
      <c r="AP625" s="13">
        <f t="shared" si="925"/>
        <v>1.9112644576246561E-4</v>
      </c>
      <c r="AQ625" s="13">
        <f t="shared" si="926"/>
        <v>4.5332659802617109E-5</v>
      </c>
      <c r="AR625" s="13">
        <f t="shared" si="927"/>
        <v>8.8429104644739004E-4</v>
      </c>
      <c r="AS625" s="13">
        <f t="shared" si="928"/>
        <v>9.12075421463213E-4</v>
      </c>
      <c r="AT625" s="13">
        <f t="shared" si="929"/>
        <v>4.7036638999080354E-4</v>
      </c>
      <c r="AU625" s="13">
        <f t="shared" si="930"/>
        <v>1.6171509184919914E-4</v>
      </c>
      <c r="AV625" s="13">
        <f t="shared" si="931"/>
        <v>4.1699042738214479E-5</v>
      </c>
      <c r="AW625" s="13">
        <f t="shared" si="932"/>
        <v>2.3381643718098151E-7</v>
      </c>
      <c r="AX625" s="13">
        <f t="shared" si="933"/>
        <v>2.3083681945138069E-4</v>
      </c>
      <c r="AY625" s="13">
        <f t="shared" si="934"/>
        <v>2.1900573652926998E-4</v>
      </c>
      <c r="AZ625" s="13">
        <f t="shared" si="935"/>
        <v>1.0389051613759173E-4</v>
      </c>
      <c r="BA625" s="13">
        <f t="shared" si="936"/>
        <v>3.2855271325713121E-5</v>
      </c>
      <c r="BB625" s="13">
        <f t="shared" si="937"/>
        <v>7.7928349046070784E-6</v>
      </c>
      <c r="BC625" s="13">
        <f t="shared" si="938"/>
        <v>1.4786857243923696E-6</v>
      </c>
      <c r="BD625" s="13">
        <f t="shared" si="939"/>
        <v>1.3982807739375071E-4</v>
      </c>
      <c r="BE625" s="13">
        <f t="shared" si="940"/>
        <v>1.4422146773243784E-4</v>
      </c>
      <c r="BF625" s="13">
        <f t="shared" si="941"/>
        <v>7.4376449074412457E-5</v>
      </c>
      <c r="BG625" s="13">
        <f t="shared" si="942"/>
        <v>2.5571117642400124E-5</v>
      </c>
      <c r="BH625" s="13">
        <f t="shared" si="943"/>
        <v>6.5936401806498042E-6</v>
      </c>
      <c r="BI625" s="13">
        <f t="shared" si="944"/>
        <v>1.3601623969627606E-6</v>
      </c>
      <c r="BJ625" s="14">
        <f t="shared" si="945"/>
        <v>0.36663127989242117</v>
      </c>
      <c r="BK625" s="14">
        <f t="shared" si="946"/>
        <v>0.31022007489437292</v>
      </c>
      <c r="BL625" s="14">
        <f t="shared" si="947"/>
        <v>0.30355834382071029</v>
      </c>
      <c r="BM625" s="14">
        <f t="shared" si="948"/>
        <v>0.31779473278557507</v>
      </c>
      <c r="BN625" s="14">
        <f t="shared" si="949"/>
        <v>0.68204446789451856</v>
      </c>
    </row>
    <row r="626" spans="1:66" x14ac:dyDescent="0.25">
      <c r="A626" t="s">
        <v>343</v>
      </c>
      <c r="B626" t="s">
        <v>192</v>
      </c>
      <c r="C626" t="s">
        <v>188</v>
      </c>
      <c r="D626" s="11">
        <v>44433</v>
      </c>
      <c r="E626" s="10">
        <f>VLOOKUP(A626,home!$A$2:$E$405,3,FALSE)</f>
        <v>1.3052999999999999</v>
      </c>
      <c r="F626" s="10">
        <f>VLOOKUP(B626,home!$B$2:$E$405,3,FALSE)</f>
        <v>1.2096</v>
      </c>
      <c r="G626" s="10">
        <f>VLOOKUP(C626,away!$B$2:$E$405,4,FALSE)</f>
        <v>0.7661</v>
      </c>
      <c r="H626" s="10">
        <f>VLOOKUP(A626,away!$A$2:$E$405,3,FALSE)</f>
        <v>1.1211</v>
      </c>
      <c r="I626" s="10">
        <f>VLOOKUP(C626,away!$B$2:$E$405,3,FALSE)</f>
        <v>1.1737</v>
      </c>
      <c r="J626" s="10">
        <f>VLOOKUP(B626,home!$B$2:$E$405,4,FALSE)</f>
        <v>0.79810000000000003</v>
      </c>
      <c r="K626" s="12">
        <f t="shared" si="894"/>
        <v>1.2095883031679999</v>
      </c>
      <c r="L626" s="12">
        <f t="shared" si="895"/>
        <v>1.0501679693669999</v>
      </c>
      <c r="M626" s="13">
        <f t="shared" si="896"/>
        <v>0.1043759209335076</v>
      </c>
      <c r="N626" s="13">
        <f t="shared" si="897"/>
        <v>0.12625189309355878</v>
      </c>
      <c r="O626" s="13">
        <f t="shared" si="898"/>
        <v>0.1096122489375522</v>
      </c>
      <c r="P626" s="13">
        <f t="shared" si="899"/>
        <v>0.13258569419880217</v>
      </c>
      <c r="Q626" s="13">
        <f t="shared" si="900"/>
        <v>7.6356406569392771E-2</v>
      </c>
      <c r="R626" s="13">
        <f t="shared" si="901"/>
        <v>5.755563644224964E-2</v>
      </c>
      <c r="S626" s="13">
        <f t="shared" si="902"/>
        <v>4.2104937012668181E-2</v>
      </c>
      <c r="T626" s="13">
        <f t="shared" si="903"/>
        <v>8.0187052435140252E-2</v>
      </c>
      <c r="U626" s="13">
        <f t="shared" si="904"/>
        <v>6.9618624621935035E-2</v>
      </c>
      <c r="V626" s="13">
        <f t="shared" si="905"/>
        <v>5.9427417668037478E-3</v>
      </c>
      <c r="W626" s="13">
        <f t="shared" si="906"/>
        <v>3.0786605419425895E-2</v>
      </c>
      <c r="X626" s="13">
        <f t="shared" si="907"/>
        <v>3.2331106897021566E-2</v>
      </c>
      <c r="Y626" s="13">
        <f t="shared" si="908"/>
        <v>1.6976546438716267E-2</v>
      </c>
      <c r="Z626" s="13">
        <f t="shared" si="909"/>
        <v>2.0147695282727539E-2</v>
      </c>
      <c r="AA626" s="13">
        <f t="shared" si="910"/>
        <v>2.4370416549780321E-2</v>
      </c>
      <c r="AB626" s="13">
        <f t="shared" si="911"/>
        <v>1.4739085400973066E-2</v>
      </c>
      <c r="AC626" s="13">
        <f t="shared" si="912"/>
        <v>4.7180574285533432E-4</v>
      </c>
      <c r="AD626" s="13">
        <f t="shared" si="913"/>
        <v>9.3097794523965341E-3</v>
      </c>
      <c r="AE626" s="13">
        <f t="shared" si="914"/>
        <v>9.7768321827778858E-3</v>
      </c>
      <c r="AF626" s="13">
        <f t="shared" si="915"/>
        <v>5.1336580001148926E-3</v>
      </c>
      <c r="AG626" s="13">
        <f t="shared" si="916"/>
        <v>1.7970677324684373E-3</v>
      </c>
      <c r="AH626" s="13">
        <f t="shared" si="917"/>
        <v>5.2896160606217641E-3</v>
      </c>
      <c r="AI626" s="13">
        <f t="shared" si="918"/>
        <v>6.3982577151776802E-3</v>
      </c>
      <c r="AJ626" s="13">
        <f t="shared" si="919"/>
        <v>3.869628846466668E-3</v>
      </c>
      <c r="AK626" s="13">
        <f t="shared" si="920"/>
        <v>1.5602192634291867E-3</v>
      </c>
      <c r="AL626" s="13">
        <f t="shared" si="921"/>
        <v>2.3972844075141183E-5</v>
      </c>
      <c r="AM626" s="13">
        <f t="shared" si="922"/>
        <v>2.2522000661385263E-3</v>
      </c>
      <c r="AN626" s="13">
        <f t="shared" si="923"/>
        <v>2.3651883700649191E-3</v>
      </c>
      <c r="AO626" s="13">
        <f t="shared" si="924"/>
        <v>1.2419225338807598E-3</v>
      </c>
      <c r="AP626" s="13">
        <f t="shared" si="925"/>
        <v>4.3474242183889238E-4</v>
      </c>
      <c r="AQ626" s="13">
        <f t="shared" si="926"/>
        <v>1.1413814158506028E-4</v>
      </c>
      <c r="AR626" s="13">
        <f t="shared" si="927"/>
        <v>1.1109970714228458E-3</v>
      </c>
      <c r="AS626" s="13">
        <f t="shared" si="928"/>
        <v>1.3438490624469771E-3</v>
      </c>
      <c r="AT626" s="13">
        <f t="shared" si="929"/>
        <v>8.1275205357957364E-4</v>
      </c>
      <c r="AU626" s="13">
        <f t="shared" si="930"/>
        <v>3.2769845912854114E-4</v>
      </c>
      <c r="AV626" s="13">
        <f t="shared" si="931"/>
        <v>9.9095055782015101E-5</v>
      </c>
      <c r="AW626" s="13">
        <f t="shared" si="932"/>
        <v>8.458890563804398E-7</v>
      </c>
      <c r="AX626" s="13">
        <f t="shared" si="933"/>
        <v>4.5403914273255873E-4</v>
      </c>
      <c r="AY626" s="13">
        <f t="shared" si="934"/>
        <v>4.7681736453658461E-4</v>
      </c>
      <c r="AZ626" s="13">
        <f t="shared" si="935"/>
        <v>2.5036916173715477E-4</v>
      </c>
      <c r="BA626" s="13">
        <f t="shared" si="936"/>
        <v>8.7643224724541955E-5</v>
      </c>
      <c r="BB626" s="13">
        <f t="shared" si="937"/>
        <v>2.301002683443696E-5</v>
      </c>
      <c r="BC626" s="13">
        <f t="shared" si="938"/>
        <v>4.8328786311601689E-6</v>
      </c>
      <c r="BD626" s="13">
        <f t="shared" si="939"/>
        <v>1.9445558974480224E-4</v>
      </c>
      <c r="BE626" s="13">
        <f t="shared" si="940"/>
        <v>2.3521120684094805E-4</v>
      </c>
      <c r="BF626" s="13">
        <f t="shared" si="941"/>
        <v>1.4225436228441994E-4</v>
      </c>
      <c r="BG626" s="13">
        <f t="shared" si="942"/>
        <v>5.7356404231285792E-5</v>
      </c>
      <c r="BH626" s="13">
        <f t="shared" si="943"/>
        <v>1.7344408917484724E-5</v>
      </c>
      <c r="BI626" s="13">
        <f t="shared" si="944"/>
        <v>4.1959188303904541E-6</v>
      </c>
      <c r="BJ626" s="14">
        <f t="shared" si="945"/>
        <v>0.39661185155371792</v>
      </c>
      <c r="BK626" s="14">
        <f t="shared" si="946"/>
        <v>0.28598188986324879</v>
      </c>
      <c r="BL626" s="14">
        <f t="shared" si="947"/>
        <v>0.29735894343139496</v>
      </c>
      <c r="BM626" s="14">
        <f t="shared" si="948"/>
        <v>0.39288660848054574</v>
      </c>
      <c r="BN626" s="14">
        <f t="shared" si="949"/>
        <v>0.60673780017506318</v>
      </c>
    </row>
    <row r="627" spans="1:66" x14ac:dyDescent="0.25">
      <c r="A627" t="s">
        <v>343</v>
      </c>
      <c r="B627" t="s">
        <v>193</v>
      </c>
      <c r="C627" t="s">
        <v>179</v>
      </c>
      <c r="D627" s="11">
        <v>44433</v>
      </c>
      <c r="E627" s="10">
        <f>VLOOKUP(A627,home!$A$2:$E$405,3,FALSE)</f>
        <v>1.3052999999999999</v>
      </c>
      <c r="F627" s="10">
        <f>VLOOKUP(B627,home!$B$2:$E$405,3,FALSE)</f>
        <v>0.4839</v>
      </c>
      <c r="G627" s="10">
        <f>VLOOKUP(C627,away!$B$2:$E$405,4,FALSE)</f>
        <v>1.0887</v>
      </c>
      <c r="H627" s="10">
        <f>VLOOKUP(A627,away!$A$2:$E$405,3,FALSE)</f>
        <v>1.1211</v>
      </c>
      <c r="I627" s="10">
        <f>VLOOKUP(C627,away!$B$2:$E$405,3,FALSE)</f>
        <v>0.89200000000000002</v>
      </c>
      <c r="J627" s="10">
        <f>VLOOKUP(B627,home!$B$2:$E$405,4,FALSE)</f>
        <v>1.0798000000000001</v>
      </c>
      <c r="K627" s="12">
        <f t="shared" si="894"/>
        <v>0.68766066522899993</v>
      </c>
      <c r="L627" s="12">
        <f t="shared" si="895"/>
        <v>1.0798228917600001</v>
      </c>
      <c r="M627" s="13">
        <f t="shared" si="896"/>
        <v>0.17076216185293705</v>
      </c>
      <c r="N627" s="13">
        <f t="shared" si="897"/>
        <v>0.11742642181573286</v>
      </c>
      <c r="O627" s="13">
        <f t="shared" si="898"/>
        <v>0.18439289141522766</v>
      </c>
      <c r="P627" s="13">
        <f t="shared" si="899"/>
        <v>0.12679973837409422</v>
      </c>
      <c r="Q627" s="13">
        <f t="shared" si="900"/>
        <v>4.0374765670633993E-2</v>
      </c>
      <c r="R627" s="13">
        <f t="shared" si="901"/>
        <v>9.9555832613989412E-2</v>
      </c>
      <c r="S627" s="13">
        <f t="shared" si="902"/>
        <v>2.3538841212354614E-2</v>
      </c>
      <c r="T627" s="13">
        <f t="shared" si="903"/>
        <v>4.3597596220596384E-2</v>
      </c>
      <c r="U627" s="13">
        <f t="shared" si="904"/>
        <v>6.846063008276293E-2</v>
      </c>
      <c r="V627" s="13">
        <f t="shared" si="905"/>
        <v>1.942089691018707E-3</v>
      </c>
      <c r="W627" s="13">
        <f t="shared" si="906"/>
        <v>9.2547127398443889E-3</v>
      </c>
      <c r="X627" s="13">
        <f t="shared" si="907"/>
        <v>9.9934506731468829E-3</v>
      </c>
      <c r="Y627" s="13">
        <f t="shared" si="908"/>
        <v>5.3955784022691926E-3</v>
      </c>
      <c r="Z627" s="13">
        <f t="shared" si="909"/>
        <v>3.583422235493753E-2</v>
      </c>
      <c r="AA627" s="13">
        <f t="shared" si="910"/>
        <v>2.4641785182560244E-2</v>
      </c>
      <c r="AB627" s="13">
        <f t="shared" si="911"/>
        <v>8.4725931955347434E-3</v>
      </c>
      <c r="AC627" s="13">
        <f t="shared" si="912"/>
        <v>9.0131378509176538E-5</v>
      </c>
      <c r="AD627" s="13">
        <f t="shared" si="913"/>
        <v>1.5910254797961731E-3</v>
      </c>
      <c r="AE627" s="13">
        <f t="shared" si="914"/>
        <v>1.7180257344573452E-3</v>
      </c>
      <c r="AF627" s="13">
        <f t="shared" si="915"/>
        <v>9.2758175834991425E-4</v>
      </c>
      <c r="AG627" s="13">
        <f t="shared" si="916"/>
        <v>3.3387467221507669E-4</v>
      </c>
      <c r="AH627" s="13">
        <f t="shared" si="917"/>
        <v>9.6736534018198681E-3</v>
      </c>
      <c r="AI627" s="13">
        <f t="shared" si="918"/>
        <v>6.6521909334902292E-3</v>
      </c>
      <c r="AJ627" s="13">
        <f t="shared" si="919"/>
        <v>2.2872250212771059E-3</v>
      </c>
      <c r="AK627" s="13">
        <f t="shared" si="920"/>
        <v>5.2427822655327623E-4</v>
      </c>
      <c r="AL627" s="13">
        <f t="shared" si="921"/>
        <v>2.6770884346387144E-6</v>
      </c>
      <c r="AM627" s="13">
        <f t="shared" si="922"/>
        <v>2.1881712796658508E-4</v>
      </c>
      <c r="AN627" s="13">
        <f t="shared" si="923"/>
        <v>2.3628374388749587E-4</v>
      </c>
      <c r="AO627" s="13">
        <f t="shared" si="924"/>
        <v>1.2757229780023752E-4</v>
      </c>
      <c r="AP627" s="13">
        <f t="shared" si="925"/>
        <v>4.5918495839706794E-5</v>
      </c>
      <c r="AQ627" s="13">
        <f t="shared" si="926"/>
        <v>1.2395960740725429E-5</v>
      </c>
      <c r="AR627" s="13">
        <f t="shared" si="927"/>
        <v>2.0891664780474193E-3</v>
      </c>
      <c r="AS627" s="13">
        <f t="shared" si="928"/>
        <v>1.4366376100682155E-3</v>
      </c>
      <c r="AT627" s="13">
        <f t="shared" si="929"/>
        <v>4.9395958731625474E-4</v>
      </c>
      <c r="AU627" s="13">
        <f t="shared" si="930"/>
        <v>1.1322552613671269E-4</v>
      </c>
      <c r="AV627" s="13">
        <f t="shared" si="931"/>
        <v>1.9465185156018838E-5</v>
      </c>
      <c r="AW627" s="13">
        <f t="shared" si="932"/>
        <v>5.5218795648789436E-8</v>
      </c>
      <c r="AX627" s="13">
        <f t="shared" si="933"/>
        <v>2.5078655296833512E-5</v>
      </c>
      <c r="AY627" s="13">
        <f t="shared" si="934"/>
        <v>2.7080506084079007E-5</v>
      </c>
      <c r="AZ627" s="13">
        <f t="shared" si="935"/>
        <v>1.4621075195017233E-5</v>
      </c>
      <c r="BA627" s="13">
        <f t="shared" si="936"/>
        <v>5.2627238992413061E-6</v>
      </c>
      <c r="BB627" s="13">
        <f t="shared" si="937"/>
        <v>1.4207024348533022E-6</v>
      </c>
      <c r="BC627" s="13">
        <f t="shared" si="938"/>
        <v>3.0682140230675335E-7</v>
      </c>
      <c r="BD627" s="13">
        <f t="shared" si="939"/>
        <v>3.7598829794886968E-4</v>
      </c>
      <c r="BE627" s="13">
        <f t="shared" si="940"/>
        <v>2.5855236308583923E-4</v>
      </c>
      <c r="BF627" s="13">
        <f t="shared" si="941"/>
        <v>8.8898144998069041E-5</v>
      </c>
      <c r="BG627" s="13">
        <f t="shared" si="942"/>
        <v>2.0377252508998752E-5</v>
      </c>
      <c r="BH627" s="13">
        <f t="shared" si="943"/>
        <v>3.503158753969347E-6</v>
      </c>
      <c r="BI627" s="13">
        <f t="shared" si="944"/>
        <v>4.817968958314712E-7</v>
      </c>
      <c r="BJ627" s="14">
        <f t="shared" si="945"/>
        <v>0.23132779127758932</v>
      </c>
      <c r="BK627" s="14">
        <f t="shared" si="946"/>
        <v>0.3231627201034325</v>
      </c>
      <c r="BL627" s="14">
        <f t="shared" si="947"/>
        <v>0.40956133547413165</v>
      </c>
      <c r="BM627" s="14">
        <f t="shared" si="948"/>
        <v>0.26054723218018727</v>
      </c>
      <c r="BN627" s="14">
        <f t="shared" si="949"/>
        <v>0.73931181174261518</v>
      </c>
    </row>
    <row r="628" spans="1:66" x14ac:dyDescent="0.25">
      <c r="A628" t="s">
        <v>343</v>
      </c>
      <c r="B628" t="s">
        <v>196</v>
      </c>
      <c r="C628" t="s">
        <v>180</v>
      </c>
      <c r="D628" s="11">
        <v>44433</v>
      </c>
      <c r="E628" s="10">
        <f>VLOOKUP(A628,home!$A$2:$E$405,3,FALSE)</f>
        <v>1.3052999999999999</v>
      </c>
      <c r="F628" s="10">
        <f>VLOOKUP(B628,home!$B$2:$E$405,3,FALSE)</f>
        <v>0.8468</v>
      </c>
      <c r="G628" s="10">
        <f>VLOOKUP(C628,away!$B$2:$E$405,4,FALSE)</f>
        <v>0.8468</v>
      </c>
      <c r="H628" s="10">
        <f>VLOOKUP(A628,away!$A$2:$E$405,3,FALSE)</f>
        <v>1.1211</v>
      </c>
      <c r="I628" s="10">
        <f>VLOOKUP(C628,away!$B$2:$E$405,3,FALSE)</f>
        <v>0.75109999999999999</v>
      </c>
      <c r="J628" s="10">
        <f>VLOOKUP(B628,home!$B$2:$E$405,4,FALSE)</f>
        <v>1.4553</v>
      </c>
      <c r="K628" s="12">
        <f t="shared" si="894"/>
        <v>0.93599178427199992</v>
      </c>
      <c r="L628" s="12">
        <f t="shared" si="895"/>
        <v>1.2254473130130001</v>
      </c>
      <c r="M628" s="13">
        <f t="shared" si="896"/>
        <v>0.11515927633143991</v>
      </c>
      <c r="N628" s="13">
        <f t="shared" si="897"/>
        <v>0.10778813652893673</v>
      </c>
      <c r="O628" s="13">
        <f t="shared" si="898"/>
        <v>0.14112162574888459</v>
      </c>
      <c r="P628" s="13">
        <f t="shared" si="899"/>
        <v>0.13208868228406392</v>
      </c>
      <c r="Q628" s="13">
        <f t="shared" si="900"/>
        <v>5.0444405116536702E-2</v>
      </c>
      <c r="R628" s="13">
        <f t="shared" si="901"/>
        <v>8.6468558540998441E-2</v>
      </c>
      <c r="S628" s="13">
        <f t="shared" si="902"/>
        <v>3.7876714198266062E-2</v>
      </c>
      <c r="T628" s="13">
        <f t="shared" si="903"/>
        <v>6.1816960706599131E-2</v>
      </c>
      <c r="U628" s="13">
        <f t="shared" si="904"/>
        <v>8.0933860392217005E-2</v>
      </c>
      <c r="V628" s="13">
        <f t="shared" si="905"/>
        <v>4.8272130633900678E-3</v>
      </c>
      <c r="W628" s="13">
        <f t="shared" si="906"/>
        <v>1.5738516250522267E-2</v>
      </c>
      <c r="X628" s="13">
        <f t="shared" si="907"/>
        <v>1.9286722450013945E-2</v>
      </c>
      <c r="Y628" s="13">
        <f t="shared" si="908"/>
        <v>1.1817431101598551E-2</v>
      </c>
      <c r="Z628" s="13">
        <f t="shared" si="909"/>
        <v>3.5320887574724617E-2</v>
      </c>
      <c r="AA628" s="13">
        <f t="shared" si="910"/>
        <v>3.3060060583137207E-2</v>
      </c>
      <c r="AB628" s="13">
        <f t="shared" si="911"/>
        <v>1.5471972546675501E-2</v>
      </c>
      <c r="AC628" s="13">
        <f t="shared" si="912"/>
        <v>3.460534362492858E-4</v>
      </c>
      <c r="AD628" s="13">
        <f t="shared" si="913"/>
        <v>3.6827804767800496E-3</v>
      </c>
      <c r="AE628" s="13">
        <f t="shared" si="914"/>
        <v>4.5130534396868472E-3</v>
      </c>
      <c r="AF628" s="13">
        <f t="shared" si="915"/>
        <v>2.7652546055741624E-3</v>
      </c>
      <c r="AG628" s="13">
        <f t="shared" si="916"/>
        <v>1.1295579420658938E-3</v>
      </c>
      <c r="AH628" s="13">
        <f t="shared" si="917"/>
        <v>1.0820971692920133E-2</v>
      </c>
      <c r="AI628" s="13">
        <f t="shared" si="918"/>
        <v>1.0128340602413119E-2</v>
      </c>
      <c r="AJ628" s="13">
        <f t="shared" si="919"/>
        <v>4.740021796083598E-3</v>
      </c>
      <c r="AK628" s="13">
        <f t="shared" si="920"/>
        <v>1.4788738194681523E-3</v>
      </c>
      <c r="AL628" s="13">
        <f t="shared" si="921"/>
        <v>1.587705093334672E-5</v>
      </c>
      <c r="AM628" s="13">
        <f t="shared" si="922"/>
        <v>6.8941045390868939E-4</v>
      </c>
      <c r="AN628" s="13">
        <f t="shared" si="923"/>
        <v>8.448361883054761E-4</v>
      </c>
      <c r="AO628" s="13">
        <f t="shared" si="924"/>
        <v>5.1765111844754544E-4</v>
      </c>
      <c r="AP628" s="13">
        <f t="shared" si="925"/>
        <v>2.1145139072657293E-4</v>
      </c>
      <c r="AQ628" s="13">
        <f t="shared" si="926"/>
        <v>6.4780634649685181E-5</v>
      </c>
      <c r="AR628" s="13">
        <f t="shared" si="927"/>
        <v>2.6521061370557435E-3</v>
      </c>
      <c r="AS628" s="13">
        <f t="shared" si="928"/>
        <v>2.4823495553015266E-3</v>
      </c>
      <c r="AT628" s="13">
        <f t="shared" si="929"/>
        <v>1.1617293947267405E-3</v>
      </c>
      <c r="AU628" s="13">
        <f t="shared" si="930"/>
        <v>3.6245638967050413E-4</v>
      </c>
      <c r="AV628" s="13">
        <f t="shared" si="931"/>
        <v>8.4814050722120587E-5</v>
      </c>
      <c r="AW628" s="13">
        <f t="shared" si="932"/>
        <v>5.0586428426960236E-7</v>
      </c>
      <c r="AX628" s="13">
        <f t="shared" si="933"/>
        <v>1.0754708680829388E-4</v>
      </c>
      <c r="AY628" s="13">
        <f t="shared" si="934"/>
        <v>1.3179328855159958E-4</v>
      </c>
      <c r="AZ628" s="13">
        <f t="shared" si="935"/>
        <v>8.0752865664352364E-5</v>
      </c>
      <c r="BA628" s="13">
        <f t="shared" si="936"/>
        <v>3.2986127415493459E-5</v>
      </c>
      <c r="BB628" s="13">
        <f t="shared" si="937"/>
        <v>1.0105690302005225E-5</v>
      </c>
      <c r="BC628" s="13">
        <f t="shared" si="938"/>
        <v>2.4767982053467684E-6</v>
      </c>
      <c r="BD628" s="13">
        <f t="shared" si="939"/>
        <v>5.4166938991337399E-4</v>
      </c>
      <c r="BE628" s="13">
        <f t="shared" si="940"/>
        <v>5.0699809875054457E-4</v>
      </c>
      <c r="BF628" s="13">
        <f t="shared" si="941"/>
        <v>2.3727302753601687E-4</v>
      </c>
      <c r="BG628" s="13">
        <f t="shared" si="942"/>
        <v>7.4028534801018605E-5</v>
      </c>
      <c r="BH628" s="13">
        <f t="shared" si="943"/>
        <v>1.7322525093861809E-5</v>
      </c>
      <c r="BI628" s="13">
        <f t="shared" si="944"/>
        <v>3.2427482341400427E-6</v>
      </c>
      <c r="BJ628" s="14">
        <f t="shared" si="945"/>
        <v>0.28167661026129931</v>
      </c>
      <c r="BK628" s="14">
        <f t="shared" si="946"/>
        <v>0.29044560965289423</v>
      </c>
      <c r="BL628" s="14">
        <f t="shared" si="947"/>
        <v>0.39234827557460333</v>
      </c>
      <c r="BM628" s="14">
        <f t="shared" si="948"/>
        <v>0.36658941108839388</v>
      </c>
      <c r="BN628" s="14">
        <f t="shared" si="949"/>
        <v>0.63307068455086024</v>
      </c>
    </row>
    <row r="629" spans="1:66" x14ac:dyDescent="0.25">
      <c r="A629" t="s">
        <v>338</v>
      </c>
      <c r="B629" t="s">
        <v>88</v>
      </c>
      <c r="C629" t="s">
        <v>76</v>
      </c>
      <c r="D629" s="11">
        <v>44434</v>
      </c>
      <c r="E629" s="10">
        <f>VLOOKUP(A629,home!$A$2:$E$405,3,FALSE)</f>
        <v>1.4215</v>
      </c>
      <c r="F629" s="10">
        <f>VLOOKUP(B629,home!$B$2:$E$405,3,FALSE)</f>
        <v>0.99660000000000004</v>
      </c>
      <c r="G629" s="10">
        <f>VLOOKUP(C629,away!$B$2:$E$405,4,FALSE)</f>
        <v>0.59530000000000005</v>
      </c>
      <c r="H629" s="10">
        <f>VLOOKUP(A629,away!$A$2:$E$405,3,FALSE)</f>
        <v>1.0277000000000001</v>
      </c>
      <c r="I629" s="10">
        <f>VLOOKUP(C629,away!$B$2:$E$405,3,FALSE)</f>
        <v>1.1976</v>
      </c>
      <c r="J629" s="10">
        <f>VLOOKUP(B629,home!$B$2:$E$405,4,FALSE)</f>
        <v>1.1352</v>
      </c>
      <c r="K629" s="12">
        <f t="shared" si="894"/>
        <v>0.84334180557000016</v>
      </c>
      <c r="L629" s="12">
        <f t="shared" si="895"/>
        <v>1.3971740999040001</v>
      </c>
      <c r="M629" s="13">
        <f t="shared" si="896"/>
        <v>0.10640359601906935</v>
      </c>
      <c r="N629" s="13">
        <f t="shared" si="897"/>
        <v>8.9734600785862817E-2</v>
      </c>
      <c r="O629" s="13">
        <f t="shared" si="898"/>
        <v>0.14866434849449203</v>
      </c>
      <c r="P629" s="13">
        <f t="shared" si="899"/>
        <v>0.12537486008323265</v>
      </c>
      <c r="Q629" s="13">
        <f t="shared" si="900"/>
        <v>3.783847012442635E-2</v>
      </c>
      <c r="R629" s="13">
        <f t="shared" si="901"/>
        <v>0.10385498864780328</v>
      </c>
      <c r="S629" s="13">
        <f t="shared" si="902"/>
        <v>3.6932152974588101E-2</v>
      </c>
      <c r="T629" s="13">
        <f t="shared" si="903"/>
        <v>5.2866930437839778E-2</v>
      </c>
      <c r="U629" s="13">
        <f t="shared" si="904"/>
        <v>8.7585253643690283E-2</v>
      </c>
      <c r="V629" s="13">
        <f t="shared" si="905"/>
        <v>4.8352203674391333E-3</v>
      </c>
      <c r="W629" s="13">
        <f t="shared" si="906"/>
        <v>1.0636921238246741E-2</v>
      </c>
      <c r="X629" s="13">
        <f t="shared" si="907"/>
        <v>1.4861630856797132E-2</v>
      </c>
      <c r="Y629" s="13">
        <f t="shared" si="908"/>
        <v>1.0382142857725526E-2</v>
      </c>
      <c r="Z629" s="13">
        <f t="shared" si="909"/>
        <v>4.8367833428178214E-2</v>
      </c>
      <c r="AA629" s="13">
        <f t="shared" si="910"/>
        <v>4.0790615974828824E-2</v>
      </c>
      <c r="AB629" s="13">
        <f t="shared" si="911"/>
        <v>1.7200215863262317E-2</v>
      </c>
      <c r="AC629" s="13">
        <f t="shared" si="912"/>
        <v>3.560823480830914E-4</v>
      </c>
      <c r="AD629" s="13">
        <f t="shared" si="913"/>
        <v>2.2426400906922226E-3</v>
      </c>
      <c r="AE629" s="13">
        <f t="shared" si="914"/>
        <v>3.1333586501215305E-3</v>
      </c>
      <c r="AF629" s="13">
        <f t="shared" si="915"/>
        <v>2.1889237758299816E-3</v>
      </c>
      <c r="AG629" s="13">
        <f t="shared" si="916"/>
        <v>1.0194358687512395E-3</v>
      </c>
      <c r="AH629" s="13">
        <f t="shared" si="917"/>
        <v>1.6894571033580375E-2</v>
      </c>
      <c r="AI629" s="13">
        <f t="shared" si="918"/>
        <v>1.4247898039790296E-2</v>
      </c>
      <c r="AJ629" s="13">
        <f t="shared" si="919"/>
        <v>6.0079240292270075E-3</v>
      </c>
      <c r="AK629" s="13">
        <f t="shared" si="920"/>
        <v>1.6889111661785648E-3</v>
      </c>
      <c r="AL629" s="13">
        <f t="shared" si="921"/>
        <v>1.6782806686730997E-5</v>
      </c>
      <c r="AM629" s="13">
        <f t="shared" si="922"/>
        <v>3.7826242866560961E-4</v>
      </c>
      <c r="AN629" s="13">
        <f t="shared" si="923"/>
        <v>5.2849846829837411E-4</v>
      </c>
      <c r="AO629" s="13">
        <f t="shared" si="924"/>
        <v>3.6920218587271187E-4</v>
      </c>
      <c r="AP629" s="13">
        <f t="shared" si="925"/>
        <v>1.7194657724309845E-4</v>
      </c>
      <c r="AQ629" s="13">
        <f t="shared" si="926"/>
        <v>6.0059826072799922E-5</v>
      </c>
      <c r="AR629" s="13">
        <f t="shared" si="927"/>
        <v>4.7209314154213686E-3</v>
      </c>
      <c r="AS629" s="13">
        <f t="shared" si="928"/>
        <v>3.9813588238535929E-3</v>
      </c>
      <c r="AT629" s="13">
        <f t="shared" si="929"/>
        <v>1.6788231695653707E-3</v>
      </c>
      <c r="AU629" s="13">
        <f t="shared" si="930"/>
        <v>4.7194058768467004E-4</v>
      </c>
      <c r="AV629" s="13">
        <f t="shared" si="931"/>
        <v>9.950180683493916E-5</v>
      </c>
      <c r="AW629" s="13">
        <f t="shared" si="932"/>
        <v>5.4930840865350676E-7</v>
      </c>
      <c r="AX629" s="13">
        <f t="shared" si="933"/>
        <v>5.3167419928358079E-5</v>
      </c>
      <c r="AY629" s="13">
        <f t="shared" si="934"/>
        <v>7.4284142082621678E-5</v>
      </c>
      <c r="AZ629" s="13">
        <f t="shared" si="935"/>
        <v>5.1893939675713915E-5</v>
      </c>
      <c r="BA629" s="13">
        <f t="shared" si="936"/>
        <v>2.4168289485629346E-5</v>
      </c>
      <c r="BB629" s="13">
        <f t="shared" si="937"/>
        <v>8.4418270270758722E-6</v>
      </c>
      <c r="BC629" s="13">
        <f t="shared" si="938"/>
        <v>2.3589404156199978E-6</v>
      </c>
      <c r="BD629" s="13">
        <f t="shared" si="939"/>
        <v>1.099327183508312E-3</v>
      </c>
      <c r="BE629" s="13">
        <f t="shared" si="940"/>
        <v>9.2710857185208267E-4</v>
      </c>
      <c r="BF629" s="13">
        <f t="shared" si="941"/>
        <v>3.9093470847257987E-4</v>
      </c>
      <c r="BG629" s="13">
        <f t="shared" si="942"/>
        <v>1.0989719430108237E-4</v>
      </c>
      <c r="BH629" s="13">
        <f t="shared" si="943"/>
        <v>2.3170224567237984E-5</v>
      </c>
      <c r="BI629" s="13">
        <f t="shared" si="944"/>
        <v>3.9080838043993718E-6</v>
      </c>
      <c r="BJ629" s="14">
        <f t="shared" si="945"/>
        <v>0.22662733873106097</v>
      </c>
      <c r="BK629" s="14">
        <f t="shared" si="946"/>
        <v>0.27399297874118161</v>
      </c>
      <c r="BL629" s="14">
        <f t="shared" si="947"/>
        <v>0.45044162866271859</v>
      </c>
      <c r="BM629" s="14">
        <f t="shared" si="948"/>
        <v>0.38748518057457898</v>
      </c>
      <c r="BN629" s="14">
        <f t="shared" si="949"/>
        <v>0.61187086415488645</v>
      </c>
    </row>
    <row r="630" spans="1:66" x14ac:dyDescent="0.25">
      <c r="A630" t="s">
        <v>338</v>
      </c>
      <c r="B630" t="s">
        <v>82</v>
      </c>
      <c r="C630" t="s">
        <v>95</v>
      </c>
      <c r="D630" s="11">
        <v>44434</v>
      </c>
      <c r="E630" s="10">
        <f>VLOOKUP(A630,home!$A$2:$E$405,3,FALSE)</f>
        <v>1.4215</v>
      </c>
      <c r="F630" s="10">
        <f>VLOOKUP(B630,home!$B$2:$E$405,3,FALSE)</f>
        <v>1.0282</v>
      </c>
      <c r="G630" s="10">
        <f>VLOOKUP(C630,away!$B$2:$E$405,4,FALSE)</f>
        <v>1.1137999999999999</v>
      </c>
      <c r="H630" s="10">
        <f>VLOOKUP(A630,away!$A$2:$E$405,3,FALSE)</f>
        <v>1.0277000000000001</v>
      </c>
      <c r="I630" s="10">
        <f>VLOOKUP(C630,away!$B$2:$E$405,3,FALSE)</f>
        <v>0.81089999999999995</v>
      </c>
      <c r="J630" s="10">
        <f>VLOOKUP(B630,home!$B$2:$E$405,4,FALSE)</f>
        <v>1.3472999999999999</v>
      </c>
      <c r="K630" s="12">
        <f t="shared" si="894"/>
        <v>1.6279148209399998</v>
      </c>
      <c r="L630" s="12">
        <f t="shared" si="895"/>
        <v>1.122788528289</v>
      </c>
      <c r="M630" s="13">
        <f t="shared" si="896"/>
        <v>6.3882913403670499E-2</v>
      </c>
      <c r="N630" s="13">
        <f t="shared" si="897"/>
        <v>0.10399594153466178</v>
      </c>
      <c r="O630" s="13">
        <f t="shared" si="898"/>
        <v>7.1727002323320854E-2</v>
      </c>
      <c r="P630" s="13">
        <f t="shared" si="899"/>
        <v>0.11676545014373181</v>
      </c>
      <c r="Q630" s="13">
        <f t="shared" si="900"/>
        <v>8.4648267270942823E-2</v>
      </c>
      <c r="R630" s="13">
        <f t="shared" si="901"/>
        <v>4.0267127688591552E-2</v>
      </c>
      <c r="S630" s="13">
        <f t="shared" si="902"/>
        <v>5.3356091718591465E-2</v>
      </c>
      <c r="T630" s="13">
        <f t="shared" si="903"/>
        <v>9.5042103431355829E-2</v>
      </c>
      <c r="U630" s="13">
        <f t="shared" si="904"/>
        <v>6.5551453960941627E-2</v>
      </c>
      <c r="V630" s="13">
        <f t="shared" si="905"/>
        <v>1.0836053606147677E-2</v>
      </c>
      <c r="W630" s="13">
        <f t="shared" si="906"/>
        <v>4.5933389619086051E-2</v>
      </c>
      <c r="X630" s="13">
        <f t="shared" si="907"/>
        <v>5.1573482929738866E-2</v>
      </c>
      <c r="Y630" s="13">
        <f t="shared" si="908"/>
        <v>2.8953057498709685E-2</v>
      </c>
      <c r="Z630" s="13">
        <f t="shared" si="909"/>
        <v>1.5070489678632977E-2</v>
      </c>
      <c r="AA630" s="13">
        <f t="shared" si="910"/>
        <v>2.4533473506669918E-2</v>
      </c>
      <c r="AB630" s="13">
        <f t="shared" si="911"/>
        <v>1.9969202565323398E-2</v>
      </c>
      <c r="AC630" s="13">
        <f t="shared" si="912"/>
        <v>1.2378864410780208E-3</v>
      </c>
      <c r="AD630" s="13">
        <f t="shared" si="913"/>
        <v>1.8693911434230423E-2</v>
      </c>
      <c r="AE630" s="13">
        <f t="shared" si="914"/>
        <v>2.0989309307204489E-2</v>
      </c>
      <c r="AF630" s="13">
        <f t="shared" si="915"/>
        <v>1.178327785341937E-2</v>
      </c>
      <c r="AG630" s="13">
        <f t="shared" si="916"/>
        <v>4.4100430664870318E-3</v>
      </c>
      <c r="AH630" s="13">
        <f t="shared" si="917"/>
        <v>4.2302432317167212E-3</v>
      </c>
      <c r="AI630" s="13">
        <f t="shared" si="918"/>
        <v>6.886475653092773E-3</v>
      </c>
      <c r="AJ630" s="13">
        <f t="shared" si="919"/>
        <v>5.6052978898560946E-3</v>
      </c>
      <c r="AK630" s="13">
        <f t="shared" si="920"/>
        <v>3.0416491702268153E-3</v>
      </c>
      <c r="AL630" s="13">
        <f t="shared" si="921"/>
        <v>9.0504555799417936E-5</v>
      </c>
      <c r="AM630" s="13">
        <f t="shared" si="922"/>
        <v>6.0864190970246826E-3</v>
      </c>
      <c r="AN630" s="13">
        <f t="shared" si="923"/>
        <v>6.8337615404984089E-3</v>
      </c>
      <c r="AO630" s="13">
        <f t="shared" si="924"/>
        <v>3.8364345313670893E-3</v>
      </c>
      <c r="AP630" s="13">
        <f t="shared" si="925"/>
        <v>1.4358348937835838E-3</v>
      </c>
      <c r="AQ630" s="13">
        <f t="shared" si="926"/>
        <v>4.030347368143157E-4</v>
      </c>
      <c r="AR630" s="13">
        <f t="shared" si="927"/>
        <v>9.4993371448874359E-4</v>
      </c>
      <c r="AS630" s="13">
        <f t="shared" si="928"/>
        <v>1.5464111727268119E-3</v>
      </c>
      <c r="AT630" s="13">
        <f t="shared" si="929"/>
        <v>1.2587128336745918E-3</v>
      </c>
      <c r="AU630" s="13">
        <f t="shared" si="930"/>
        <v>6.8302575908208438E-4</v>
      </c>
      <c r="AV630" s="13">
        <f t="shared" si="931"/>
        <v>2.7797693907337964E-4</v>
      </c>
      <c r="AW630" s="13">
        <f t="shared" si="932"/>
        <v>4.5951276913960887E-6</v>
      </c>
      <c r="AX630" s="13">
        <f t="shared" si="933"/>
        <v>1.6513619757497903E-3</v>
      </c>
      <c r="AY630" s="13">
        <f t="shared" si="934"/>
        <v>1.8541302824245226E-3</v>
      </c>
      <c r="AZ630" s="13">
        <f t="shared" si="935"/>
        <v>1.040898105529749E-3</v>
      </c>
      <c r="BA630" s="13">
        <f t="shared" si="936"/>
        <v>3.8956948400218483E-4</v>
      </c>
      <c r="BB630" s="13">
        <f t="shared" si="937"/>
        <v>1.0935103690227956E-4</v>
      </c>
      <c r="BC630" s="13">
        <f t="shared" si="938"/>
        <v>2.4555617958077305E-5</v>
      </c>
      <c r="BD630" s="13">
        <f t="shared" si="939"/>
        <v>1.7776244621048643E-4</v>
      </c>
      <c r="BE630" s="13">
        <f t="shared" si="940"/>
        <v>2.893821207926004E-4</v>
      </c>
      <c r="BF630" s="13">
        <f t="shared" si="941"/>
        <v>2.3554472167666173E-4</v>
      </c>
      <c r="BG630" s="13">
        <f t="shared" si="942"/>
        <v>1.2781558113720832E-4</v>
      </c>
      <c r="BH630" s="13">
        <f t="shared" si="943"/>
        <v>5.2018219720080111E-5</v>
      </c>
      <c r="BI630" s="13">
        <f t="shared" si="944"/>
        <v>1.6936246168246345E-5</v>
      </c>
      <c r="BJ630" s="14">
        <f t="shared" si="945"/>
        <v>0.48968813524789107</v>
      </c>
      <c r="BK630" s="14">
        <f t="shared" si="946"/>
        <v>0.24802303015144342</v>
      </c>
      <c r="BL630" s="14">
        <f t="shared" si="947"/>
        <v>0.24742744574449063</v>
      </c>
      <c r="BM630" s="14">
        <f t="shared" si="948"/>
        <v>0.51707286330280555</v>
      </c>
      <c r="BN630" s="14">
        <f t="shared" si="949"/>
        <v>0.48128670236491927</v>
      </c>
    </row>
    <row r="631" spans="1:66" x14ac:dyDescent="0.25">
      <c r="A631" t="s">
        <v>338</v>
      </c>
      <c r="B631" t="s">
        <v>72</v>
      </c>
      <c r="C631" t="s">
        <v>94</v>
      </c>
      <c r="D631" s="11">
        <v>44434</v>
      </c>
      <c r="E631" s="10">
        <f>VLOOKUP(A631,home!$A$2:$E$405,3,FALSE)</f>
        <v>1.4215</v>
      </c>
      <c r="F631" s="10">
        <f>VLOOKUP(B631,home!$B$2:$E$405,3,FALSE)</f>
        <v>0.93799999999999994</v>
      </c>
      <c r="G631" s="10">
        <f>VLOOKUP(C631,away!$B$2:$E$405,4,FALSE)</f>
        <v>1.1364000000000001</v>
      </c>
      <c r="H631" s="10">
        <f>VLOOKUP(A631,away!$A$2:$E$405,3,FALSE)</f>
        <v>1.0277000000000001</v>
      </c>
      <c r="I631" s="10">
        <f>VLOOKUP(C631,away!$B$2:$E$405,3,FALSE)</f>
        <v>1.4220999999999999</v>
      </c>
      <c r="J631" s="10">
        <f>VLOOKUP(B631,home!$B$2:$E$405,4,FALSE)</f>
        <v>0.64870000000000005</v>
      </c>
      <c r="K631" s="12">
        <f t="shared" si="894"/>
        <v>1.5152382588</v>
      </c>
      <c r="L631" s="12">
        <f t="shared" si="895"/>
        <v>0.94806997067900012</v>
      </c>
      <c r="M631" s="13">
        <f t="shared" si="896"/>
        <v>8.5152779545251786E-2</v>
      </c>
      <c r="N631" s="13">
        <f t="shared" si="897"/>
        <v>0.12902674941012757</v>
      </c>
      <c r="O631" s="13">
        <f t="shared" si="898"/>
        <v>8.0730793206702234E-2</v>
      </c>
      <c r="P631" s="13">
        <f t="shared" si="899"/>
        <v>0.12232638653006635</v>
      </c>
      <c r="Q631" s="13">
        <f t="shared" si="900"/>
        <v>9.7753133557412844E-2</v>
      </c>
      <c r="R631" s="13">
        <f t="shared" si="901"/>
        <v>3.82692203741853E-2</v>
      </c>
      <c r="S631" s="13">
        <f t="shared" si="902"/>
        <v>4.3932050490351829E-2</v>
      </c>
      <c r="T631" s="13">
        <f t="shared" si="903"/>
        <v>9.2676810465556786E-2</v>
      </c>
      <c r="U631" s="13">
        <f t="shared" si="904"/>
        <v>5.7986986845414007E-2</v>
      </c>
      <c r="V631" s="13">
        <f t="shared" si="905"/>
        <v>7.0122966926043995E-3</v>
      </c>
      <c r="W631" s="13">
        <f t="shared" si="906"/>
        <v>4.9373095961259342E-2</v>
      </c>
      <c r="X631" s="13">
        <f t="shared" si="907"/>
        <v>4.6809149640322602E-2</v>
      </c>
      <c r="Y631" s="13">
        <f t="shared" si="908"/>
        <v>2.2189174563504787E-2</v>
      </c>
      <c r="Z631" s="13">
        <f t="shared" si="909"/>
        <v>1.209396621268735E-2</v>
      </c>
      <c r="AA631" s="13">
        <f t="shared" si="910"/>
        <v>1.832524030609841E-2</v>
      </c>
      <c r="AB631" s="13">
        <f t="shared" si="911"/>
        <v>1.3883552606752071E-2</v>
      </c>
      <c r="AC631" s="13">
        <f t="shared" si="912"/>
        <v>6.2959550488541792E-4</v>
      </c>
      <c r="AD631" s="13">
        <f t="shared" si="913"/>
        <v>1.8703000988975985E-2</v>
      </c>
      <c r="AE631" s="13">
        <f t="shared" si="914"/>
        <v>1.7731753599227774E-2</v>
      </c>
      <c r="AF631" s="13">
        <f t="shared" si="915"/>
        <v>8.4054715574535636E-3</v>
      </c>
      <c r="AG631" s="13">
        <f t="shared" si="916"/>
        <v>2.6563250576727235E-3</v>
      </c>
      <c r="AH631" s="13">
        <f t="shared" si="917"/>
        <v>2.8664815481638278E-3</v>
      </c>
      <c r="AI631" s="13">
        <f t="shared" si="918"/>
        <v>4.3434025099220869E-3</v>
      </c>
      <c r="AJ631" s="13">
        <f t="shared" si="919"/>
        <v>3.2906448282009476E-3</v>
      </c>
      <c r="AK631" s="13">
        <f t="shared" si="920"/>
        <v>1.6620369799374753E-3</v>
      </c>
      <c r="AL631" s="13">
        <f t="shared" si="921"/>
        <v>3.6177864539244105E-5</v>
      </c>
      <c r="AM631" s="13">
        <f t="shared" si="922"/>
        <v>5.6679005305741272E-3</v>
      </c>
      <c r="AN631" s="13">
        <f t="shared" si="923"/>
        <v>5.3735662898329031E-3</v>
      </c>
      <c r="AO631" s="13">
        <f t="shared" si="924"/>
        <v>2.5472584174217714E-3</v>
      </c>
      <c r="AP631" s="13">
        <f t="shared" si="925"/>
        <v>8.0499307103896502E-4</v>
      </c>
      <c r="AQ631" s="13">
        <f t="shared" si="926"/>
        <v>1.9079743931417744E-4</v>
      </c>
      <c r="AR631" s="13">
        <f t="shared" si="927"/>
        <v>5.4352501546391519E-4</v>
      </c>
      <c r="AS631" s="13">
        <f t="shared" si="928"/>
        <v>8.2356989804578586E-4</v>
      </c>
      <c r="AT631" s="13">
        <f t="shared" si="929"/>
        <v>6.2395230915749528E-4</v>
      </c>
      <c r="AU631" s="13">
        <f t="shared" si="930"/>
        <v>3.1514547016734729E-4</v>
      </c>
      <c r="AV631" s="13">
        <f t="shared" si="931"/>
        <v>1.1938011837126972E-4</v>
      </c>
      <c r="AW631" s="13">
        <f t="shared" si="932"/>
        <v>1.443649437156056E-6</v>
      </c>
      <c r="AX631" s="13">
        <f t="shared" si="933"/>
        <v>1.4313699551664557E-3</v>
      </c>
      <c r="AY631" s="13">
        <f t="shared" si="934"/>
        <v>1.3570388714254636E-3</v>
      </c>
      <c r="AZ631" s="13">
        <f t="shared" si="935"/>
        <v>6.4328390152130121E-4</v>
      </c>
      <c r="BA631" s="13">
        <f t="shared" si="936"/>
        <v>2.0329271655119096E-4</v>
      </c>
      <c r="BB631" s="13">
        <f t="shared" si="937"/>
        <v>4.8183929954985464E-5</v>
      </c>
      <c r="BC631" s="13">
        <f t="shared" si="938"/>
        <v>9.1363474119244156E-6</v>
      </c>
      <c r="BD631" s="13">
        <f t="shared" si="939"/>
        <v>8.5883290912362834E-5</v>
      </c>
      <c r="BE631" s="13">
        <f t="shared" si="940"/>
        <v>1.3013364818206252E-4</v>
      </c>
      <c r="BF631" s="13">
        <f t="shared" si="941"/>
        <v>9.8591741241340123E-5</v>
      </c>
      <c r="BG631" s="13">
        <f t="shared" si="942"/>
        <v>4.9796659443529428E-5</v>
      </c>
      <c r="BH631" s="13">
        <f t="shared" si="943"/>
        <v>1.8863450887317536E-5</v>
      </c>
      <c r="BI631" s="13">
        <f t="shared" si="944"/>
        <v>5.7165244954916643E-6</v>
      </c>
      <c r="BJ631" s="14">
        <f t="shared" si="945"/>
        <v>0.50360148627172729</v>
      </c>
      <c r="BK631" s="14">
        <f t="shared" si="946"/>
        <v>0.26044632549912444</v>
      </c>
      <c r="BL631" s="14">
        <f t="shared" si="947"/>
        <v>0.22417291733174421</v>
      </c>
      <c r="BM631" s="14">
        <f t="shared" si="948"/>
        <v>0.44570003746954889</v>
      </c>
      <c r="BN631" s="14">
        <f t="shared" si="949"/>
        <v>0.55325906262374613</v>
      </c>
    </row>
    <row r="632" spans="1:66" x14ac:dyDescent="0.25">
      <c r="A632" t="s">
        <v>338</v>
      </c>
      <c r="B632" t="s">
        <v>80</v>
      </c>
      <c r="C632" t="s">
        <v>92</v>
      </c>
      <c r="D632" s="11">
        <v>44434</v>
      </c>
      <c r="E632" s="10">
        <f>VLOOKUP(A632,home!$A$2:$E$405,3,FALSE)</f>
        <v>1.4215</v>
      </c>
      <c r="F632" s="10">
        <f>VLOOKUP(B632,home!$B$2:$E$405,3,FALSE)</f>
        <v>1.1725000000000001</v>
      </c>
      <c r="G632" s="10">
        <f>VLOOKUP(C632,away!$B$2:$E$405,4,FALSE)</f>
        <v>1.1364000000000001</v>
      </c>
      <c r="H632" s="10">
        <f>VLOOKUP(A632,away!$A$2:$E$405,3,FALSE)</f>
        <v>1.0277000000000001</v>
      </c>
      <c r="I632" s="10">
        <f>VLOOKUP(C632,away!$B$2:$E$405,3,FALSE)</f>
        <v>0.5988</v>
      </c>
      <c r="J632" s="10">
        <f>VLOOKUP(B632,home!$B$2:$E$405,4,FALSE)</f>
        <v>0.89200000000000002</v>
      </c>
      <c r="K632" s="12">
        <f t="shared" si="894"/>
        <v>1.8940478235000002</v>
      </c>
      <c r="L632" s="12">
        <f t="shared" si="895"/>
        <v>0.54892498992000005</v>
      </c>
      <c r="M632" s="13">
        <f t="shared" si="896"/>
        <v>8.6902123278908935E-2</v>
      </c>
      <c r="N632" s="13">
        <f t="shared" si="897"/>
        <v>0.16459677745394616</v>
      </c>
      <c r="O632" s="13">
        <f t="shared" si="898"/>
        <v>4.7702747144901685E-2</v>
      </c>
      <c r="P632" s="13">
        <f t="shared" si="899"/>
        <v>9.0351284404771873E-2</v>
      </c>
      <c r="Q632" s="13">
        <f t="shared" si="900"/>
        <v>0.15587708404588033</v>
      </c>
      <c r="R632" s="13">
        <f t="shared" si="901"/>
        <v>1.3092614997835735E-2</v>
      </c>
      <c r="S632" s="13">
        <f t="shared" si="902"/>
        <v>2.3484335841231441E-2</v>
      </c>
      <c r="T632" s="13">
        <f t="shared" si="903"/>
        <v>8.5564826788643855E-2</v>
      </c>
      <c r="U632" s="13">
        <f t="shared" si="904"/>
        <v>2.4798038940574231E-2</v>
      </c>
      <c r="V632" s="13">
        <f t="shared" si="905"/>
        <v>2.7129370460940794E-3</v>
      </c>
      <c r="W632" s="13">
        <f t="shared" si="906"/>
        <v>9.841288392354211E-2</v>
      </c>
      <c r="X632" s="13">
        <f t="shared" si="907"/>
        <v>5.4021291315728484E-2</v>
      </c>
      <c r="Y632" s="13">
        <f t="shared" si="908"/>
        <v>1.4826818395475823E-2</v>
      </c>
      <c r="Z632" s="13">
        <f t="shared" si="909"/>
        <v>2.3956211852378079E-3</v>
      </c>
      <c r="AA632" s="13">
        <f t="shared" si="910"/>
        <v>4.5374210918301605E-3</v>
      </c>
      <c r="AB632" s="13">
        <f t="shared" si="911"/>
        <v>4.2970462716419551E-3</v>
      </c>
      <c r="AC632" s="13">
        <f t="shared" si="912"/>
        <v>1.7628837577218437E-4</v>
      </c>
      <c r="AD632" s="13">
        <f t="shared" si="913"/>
        <v>4.6599677149935764E-2</v>
      </c>
      <c r="AE632" s="13">
        <f t="shared" si="914"/>
        <v>2.5579727309803742E-2</v>
      </c>
      <c r="AF632" s="13">
        <f t="shared" si="915"/>
        <v>7.0206757778451846E-3</v>
      </c>
      <c r="AG632" s="13">
        <f t="shared" si="916"/>
        <v>1.2846081268617525E-3</v>
      </c>
      <c r="AH632" s="13">
        <f t="shared" si="917"/>
        <v>3.2875408373970051E-4</v>
      </c>
      <c r="AI632" s="13">
        <f t="shared" si="918"/>
        <v>6.2267595677391644E-4</v>
      </c>
      <c r="AJ632" s="13">
        <f t="shared" si="919"/>
        <v>5.8968902033670846E-4</v>
      </c>
      <c r="AK632" s="13">
        <f t="shared" si="920"/>
        <v>3.7229973517019678E-4</v>
      </c>
      <c r="AL632" s="13">
        <f t="shared" si="921"/>
        <v>7.3314117426236029E-6</v>
      </c>
      <c r="AM632" s="13">
        <f t="shared" si="922"/>
        <v>1.7652403416327692E-2</v>
      </c>
      <c r="AN632" s="13">
        <f t="shared" si="923"/>
        <v>9.6898453673714517E-3</v>
      </c>
      <c r="AO632" s="13">
        <f t="shared" si="924"/>
        <v>2.6594991353053668E-3</v>
      </c>
      <c r="AP632" s="13">
        <f t="shared" si="925"/>
        <v>4.8662184534658246E-4</v>
      </c>
      <c r="AQ632" s="13">
        <f t="shared" si="926"/>
        <v>6.6779722887931148E-5</v>
      </c>
      <c r="AR632" s="13">
        <f t="shared" si="927"/>
        <v>3.60922664205948E-5</v>
      </c>
      <c r="AS632" s="13">
        <f t="shared" si="928"/>
        <v>6.836047865910972E-5</v>
      </c>
      <c r="AT632" s="13">
        <f t="shared" si="929"/>
        <v>6.4739007908852506E-5</v>
      </c>
      <c r="AU632" s="13">
        <f t="shared" si="930"/>
        <v>4.0872925675103807E-5</v>
      </c>
      <c r="AV632" s="13">
        <f t="shared" si="931"/>
        <v>1.9353818978751904E-5</v>
      </c>
      <c r="AW632" s="13">
        <f t="shared" si="932"/>
        <v>2.1173324478068125E-7</v>
      </c>
      <c r="AX632" s="13">
        <f t="shared" si="933"/>
        <v>5.5724160450399112E-3</v>
      </c>
      <c r="AY632" s="13">
        <f t="shared" si="934"/>
        <v>3.0588384213535791E-3</v>
      </c>
      <c r="AZ632" s="13">
        <f t="shared" si="935"/>
        <v>8.3953642480421122E-4</v>
      </c>
      <c r="BA632" s="13">
        <f t="shared" si="936"/>
        <v>1.5361417450770819E-4</v>
      </c>
      <c r="BB632" s="13">
        <f t="shared" si="937"/>
        <v>2.1080664798303207E-5</v>
      </c>
      <c r="BC632" s="13">
        <f t="shared" si="938"/>
        <v>2.3143407423830988E-6</v>
      </c>
      <c r="BD632" s="13">
        <f t="shared" si="939"/>
        <v>3.3019911635191589E-6</v>
      </c>
      <c r="BE632" s="13">
        <f t="shared" si="940"/>
        <v>6.2541291764796959E-6</v>
      </c>
      <c r="BF632" s="13">
        <f t="shared" si="941"/>
        <v>5.9228098772996087E-6</v>
      </c>
      <c r="BG632" s="13">
        <f t="shared" si="942"/>
        <v>3.7393617190345436E-6</v>
      </c>
      <c r="BH632" s="13">
        <f t="shared" si="943"/>
        <v>1.7706324813041486E-6</v>
      </c>
      <c r="BI632" s="13">
        <f t="shared" si="944"/>
        <v>6.7073251948650502E-7</v>
      </c>
      <c r="BJ632" s="14">
        <f t="shared" si="945"/>
        <v>0.69398731984614814</v>
      </c>
      <c r="BK632" s="14">
        <f t="shared" si="946"/>
        <v>0.20669313877987469</v>
      </c>
      <c r="BL632" s="14">
        <f t="shared" si="947"/>
        <v>9.6592365397383806E-2</v>
      </c>
      <c r="BM632" s="14">
        <f t="shared" si="948"/>
        <v>0.43808718719429118</v>
      </c>
      <c r="BN632" s="14">
        <f t="shared" si="949"/>
        <v>0.55852263132624469</v>
      </c>
    </row>
    <row r="633" spans="1:66" x14ac:dyDescent="0.25">
      <c r="A633" t="s">
        <v>348</v>
      </c>
      <c r="B633" t="s">
        <v>271</v>
      </c>
      <c r="C633" t="s">
        <v>326</v>
      </c>
      <c r="D633" s="11">
        <v>44434</v>
      </c>
      <c r="E633" s="10">
        <f>VLOOKUP(A633,home!$A$2:$E$405,3,FALSE)</f>
        <v>1.5417000000000001</v>
      </c>
      <c r="F633" s="10">
        <f>VLOOKUP(B633,home!$B$2:$E$405,3,FALSE)</f>
        <v>0.79279999999999995</v>
      </c>
      <c r="G633" s="10">
        <f>VLOOKUP(C633,away!$B$2:$E$405,4,FALSE)</f>
        <v>0.79279999999999995</v>
      </c>
      <c r="H633" s="10">
        <f>VLOOKUP(A633,away!$A$2:$E$405,3,FALSE)</f>
        <v>1.125</v>
      </c>
      <c r="I633" s="10">
        <f>VLOOKUP(C633,away!$B$2:$E$405,3,FALSE)</f>
        <v>0.79010000000000002</v>
      </c>
      <c r="J633" s="10">
        <f>VLOOKUP(B633,home!$B$2:$E$405,4,FALSE)</f>
        <v>1.1852</v>
      </c>
      <c r="K633" s="12">
        <f t="shared" si="894"/>
        <v>0.96900753772799997</v>
      </c>
      <c r="L633" s="12">
        <f t="shared" si="895"/>
        <v>1.0534798350000001</v>
      </c>
      <c r="M633" s="13">
        <f t="shared" si="896"/>
        <v>0.13232591152523662</v>
      </c>
      <c r="N633" s="13">
        <f t="shared" si="897"/>
        <v>0.1282248057046827</v>
      </c>
      <c r="O633" s="13">
        <f t="shared" si="898"/>
        <v>0.13940267943983087</v>
      </c>
      <c r="P633" s="13">
        <f t="shared" si="899"/>
        <v>0.13508224715667619</v>
      </c>
      <c r="Q633" s="13">
        <f t="shared" si="900"/>
        <v>6.2125401625772889E-2</v>
      </c>
      <c r="R633" s="13">
        <f t="shared" si="901"/>
        <v>7.3428955867415449E-2</v>
      </c>
      <c r="S633" s="13">
        <f t="shared" si="902"/>
        <v>3.4473999246582412E-2</v>
      </c>
      <c r="T633" s="13">
        <f t="shared" si="903"/>
        <v>6.5447857854027958E-2</v>
      </c>
      <c r="U633" s="13">
        <f t="shared" si="904"/>
        <v>7.1153211723022219E-2</v>
      </c>
      <c r="V633" s="13">
        <f t="shared" si="905"/>
        <v>3.9102321373960984E-3</v>
      </c>
      <c r="W633" s="13">
        <f t="shared" si="906"/>
        <v>2.0066660819917759E-2</v>
      </c>
      <c r="X633" s="13">
        <f t="shared" si="907"/>
        <v>2.1139822529567927E-2</v>
      </c>
      <c r="Y633" s="13">
        <f t="shared" si="908"/>
        <v>1.113518837518925E-2</v>
      </c>
      <c r="Z633" s="13">
        <f t="shared" si="909"/>
        <v>2.5785308103809048E-2</v>
      </c>
      <c r="AA633" s="13">
        <f t="shared" si="910"/>
        <v>2.4986157915229849E-2</v>
      </c>
      <c r="AB633" s="13">
        <f t="shared" si="911"/>
        <v>1.2105887679359925E-2</v>
      </c>
      <c r="AC633" s="13">
        <f t="shared" si="912"/>
        <v>2.4948011784665719E-4</v>
      </c>
      <c r="AD633" s="13">
        <f t="shared" si="913"/>
        <v>4.8611863978828586E-3</v>
      </c>
      <c r="AE633" s="13">
        <f t="shared" si="914"/>
        <v>5.1211618443458787E-3</v>
      </c>
      <c r="AF633" s="13">
        <f t="shared" si="915"/>
        <v>2.6975203673948954E-3</v>
      </c>
      <c r="AG633" s="13">
        <f t="shared" si="916"/>
        <v>9.4726110385077176E-4</v>
      </c>
      <c r="AH633" s="13">
        <f t="shared" si="917"/>
        <v>6.7910755316562292E-3</v>
      </c>
      <c r="AI633" s="13">
        <f t="shared" si="918"/>
        <v>6.5806033794550706E-3</v>
      </c>
      <c r="AJ633" s="13">
        <f t="shared" si="919"/>
        <v>3.1883271387451568E-3</v>
      </c>
      <c r="AK633" s="13">
        <f t="shared" si="920"/>
        <v>1.0298376767289346E-3</v>
      </c>
      <c r="AL633" s="13">
        <f t="shared" si="921"/>
        <v>1.0187070559710201E-5</v>
      </c>
      <c r="AM633" s="13">
        <f t="shared" si="922"/>
        <v>9.4210525236986312E-4</v>
      </c>
      <c r="AN633" s="13">
        <f t="shared" si="923"/>
        <v>9.9248888581923689E-4</v>
      </c>
      <c r="AO633" s="13">
        <f t="shared" si="924"/>
        <v>5.227835138360917E-4</v>
      </c>
      <c r="AP633" s="13">
        <f t="shared" si="925"/>
        <v>1.8358062996558876E-4</v>
      </c>
      <c r="AQ633" s="13">
        <f t="shared" si="926"/>
        <v>4.8349622941336123E-5</v>
      </c>
      <c r="AR633" s="13">
        <f t="shared" si="927"/>
        <v>1.4308522261123487E-3</v>
      </c>
      <c r="AS633" s="13">
        <f t="shared" si="928"/>
        <v>1.3865065924777544E-3</v>
      </c>
      <c r="AT633" s="13">
        <f t="shared" si="929"/>
        <v>6.7176766961025405E-4</v>
      </c>
      <c r="AU633" s="13">
        <f t="shared" si="930"/>
        <v>2.1698264515143632E-4</v>
      </c>
      <c r="AV633" s="13">
        <f t="shared" si="931"/>
        <v>5.2564454676975405E-5</v>
      </c>
      <c r="AW633" s="13">
        <f t="shared" si="932"/>
        <v>2.8886850640377457E-7</v>
      </c>
      <c r="AX633" s="13">
        <f t="shared" si="933"/>
        <v>1.5215118181325613E-4</v>
      </c>
      <c r="AY633" s="13">
        <f t="shared" si="934"/>
        <v>1.6028820191168406E-4</v>
      </c>
      <c r="AZ633" s="13">
        <f t="shared" si="935"/>
        <v>8.4430194251183799E-5</v>
      </c>
      <c r="BA633" s="13">
        <f t="shared" si="936"/>
        <v>2.9648502369585033E-5</v>
      </c>
      <c r="BB633" s="13">
        <f t="shared" si="937"/>
        <v>7.8085248460768864E-6</v>
      </c>
      <c r="BC633" s="13">
        <f t="shared" si="938"/>
        <v>1.6452246932876961E-6</v>
      </c>
      <c r="BD633" s="13">
        <f t="shared" si="939"/>
        <v>2.512289945123699E-4</v>
      </c>
      <c r="BE633" s="13">
        <f t="shared" si="940"/>
        <v>2.4344278937831279E-4</v>
      </c>
      <c r="BF633" s="13">
        <f t="shared" si="941"/>
        <v>1.1794894895655747E-4</v>
      </c>
      <c r="BG633" s="13">
        <f t="shared" si="942"/>
        <v>3.8097806868666443E-5</v>
      </c>
      <c r="BH633" s="13">
        <f t="shared" si="943"/>
        <v>9.2292655066608372E-6</v>
      </c>
      <c r="BI633" s="13">
        <f t="shared" si="944"/>
        <v>1.7886455687294765E-6</v>
      </c>
      <c r="BJ633" s="14">
        <f t="shared" si="945"/>
        <v>0.32489214635745006</v>
      </c>
      <c r="BK633" s="14">
        <f t="shared" si="946"/>
        <v>0.30621234545620934</v>
      </c>
      <c r="BL633" s="14">
        <f t="shared" si="947"/>
        <v>0.34308714639026372</v>
      </c>
      <c r="BM633" s="14">
        <f t="shared" si="948"/>
        <v>0.32922694565471228</v>
      </c>
      <c r="BN633" s="14">
        <f t="shared" si="949"/>
        <v>0.67059000131961466</v>
      </c>
    </row>
    <row r="634" spans="1:66" x14ac:dyDescent="0.25">
      <c r="A634" t="s">
        <v>348</v>
      </c>
      <c r="B634" t="s">
        <v>270</v>
      </c>
      <c r="C634" t="s">
        <v>269</v>
      </c>
      <c r="D634" s="11">
        <v>44434</v>
      </c>
      <c r="E634" s="10">
        <f>VLOOKUP(A634,home!$A$2:$E$405,3,FALSE)</f>
        <v>1.5417000000000001</v>
      </c>
      <c r="F634" s="10">
        <f>VLOOKUP(B634,home!$B$2:$E$405,3,FALSE)</f>
        <v>1.0089999999999999</v>
      </c>
      <c r="G634" s="10">
        <f>VLOOKUP(C634,away!$B$2:$E$405,4,FALSE)</f>
        <v>0.86480000000000001</v>
      </c>
      <c r="H634" s="10">
        <f>VLOOKUP(A634,away!$A$2:$E$405,3,FALSE)</f>
        <v>1.125</v>
      </c>
      <c r="I634" s="10">
        <f>VLOOKUP(C634,away!$B$2:$E$405,3,FALSE)</f>
        <v>0.98770000000000002</v>
      </c>
      <c r="J634" s="10">
        <f>VLOOKUP(B634,home!$B$2:$E$405,4,FALSE)</f>
        <v>0.98770000000000002</v>
      </c>
      <c r="K634" s="12">
        <f t="shared" si="894"/>
        <v>1.3452615194399999</v>
      </c>
      <c r="L634" s="12">
        <f t="shared" si="895"/>
        <v>1.0974952012500001</v>
      </c>
      <c r="M634" s="13">
        <f t="shared" si="896"/>
        <v>8.6920904225110979E-2</v>
      </c>
      <c r="N634" s="13">
        <f t="shared" si="897"/>
        <v>0.11693134768897148</v>
      </c>
      <c r="O634" s="13">
        <f t="shared" si="898"/>
        <v>9.5395275275370131E-2</v>
      </c>
      <c r="P634" s="13">
        <f t="shared" si="899"/>
        <v>0.12833159296434146</v>
      </c>
      <c r="Q634" s="13">
        <f t="shared" si="900"/>
        <v>7.8651621231116381E-2</v>
      </c>
      <c r="R634" s="13">
        <f t="shared" si="901"/>
        <v>5.2347928418320762E-2</v>
      </c>
      <c r="S634" s="13">
        <f t="shared" si="902"/>
        <v>4.7367770444821336E-2</v>
      </c>
      <c r="T634" s="13">
        <f t="shared" si="903"/>
        <v>8.6319776871682838E-2</v>
      </c>
      <c r="U634" s="13">
        <f t="shared" si="904"/>
        <v>7.0421653723566527E-2</v>
      </c>
      <c r="V634" s="13">
        <f t="shared" si="905"/>
        <v>7.770514649106379E-3</v>
      </c>
      <c r="W634" s="13">
        <f t="shared" si="906"/>
        <v>3.5268999827930324E-2</v>
      </c>
      <c r="X634" s="13">
        <f t="shared" si="907"/>
        <v>3.8707558064040602E-2</v>
      </c>
      <c r="Y634" s="13">
        <f t="shared" si="908"/>
        <v>2.1240679613695156E-2</v>
      </c>
      <c r="Z634" s="13">
        <f t="shared" si="909"/>
        <v>1.9150533411495179E-2</v>
      </c>
      <c r="AA634" s="13">
        <f t="shared" si="910"/>
        <v>2.5762475675234486E-2</v>
      </c>
      <c r="AB634" s="13">
        <f t="shared" si="911"/>
        <v>1.7328633585700998E-2</v>
      </c>
      <c r="AC634" s="13">
        <f t="shared" si="912"/>
        <v>7.1703301119168956E-4</v>
      </c>
      <c r="AD634" s="13">
        <f t="shared" si="913"/>
        <v>1.1861507074412655E-2</v>
      </c>
      <c r="AE634" s="13">
        <f t="shared" si="914"/>
        <v>1.3017947093760814E-2</v>
      </c>
      <c r="AF634" s="13">
        <f t="shared" si="915"/>
        <v>7.1435672327644405E-3</v>
      </c>
      <c r="AG634" s="13">
        <f t="shared" si="916"/>
        <v>2.6133435859219049E-3</v>
      </c>
      <c r="AH634" s="13">
        <f t="shared" si="917"/>
        <v>5.2544046301234385E-3</v>
      </c>
      <c r="AI634" s="13">
        <f t="shared" si="918"/>
        <v>7.0685483564724271E-3</v>
      </c>
      <c r="AJ634" s="13">
        <f t="shared" si="919"/>
        <v>4.7545230511316077E-3</v>
      </c>
      <c r="AK634" s="13">
        <f t="shared" si="920"/>
        <v>2.1320256346592701E-3</v>
      </c>
      <c r="AL634" s="13">
        <f t="shared" si="921"/>
        <v>4.2345619551281455E-5</v>
      </c>
      <c r="AM634" s="13">
        <f t="shared" si="922"/>
        <v>3.1913658059545351E-3</v>
      </c>
      <c r="AN634" s="13">
        <f t="shared" si="923"/>
        <v>3.5025086574684409E-3</v>
      </c>
      <c r="AO634" s="13">
        <f t="shared" si="924"/>
        <v>1.9219932219540973E-3</v>
      </c>
      <c r="AP634" s="13">
        <f t="shared" si="925"/>
        <v>7.0312611264321603E-4</v>
      </c>
      <c r="AQ634" s="13">
        <f t="shared" si="926"/>
        <v>1.9291938362487416E-4</v>
      </c>
      <c r="AR634" s="13">
        <f t="shared" si="927"/>
        <v>1.1533367733972514E-3</v>
      </c>
      <c r="AS634" s="13">
        <f t="shared" si="928"/>
        <v>1.5515395802064131E-3</v>
      </c>
      <c r="AT634" s="13">
        <f t="shared" si="929"/>
        <v>1.0436132465698898E-3</v>
      </c>
      <c r="AU634" s="13">
        <f t="shared" si="930"/>
        <v>4.6797758059610706E-4</v>
      </c>
      <c r="AV634" s="13">
        <f t="shared" si="931"/>
        <v>1.5738805778414341E-4</v>
      </c>
      <c r="AW634" s="13">
        <f t="shared" si="932"/>
        <v>1.7366621542385264E-6</v>
      </c>
      <c r="AX634" s="13">
        <f t="shared" si="933"/>
        <v>7.1553693553454254E-4</v>
      </c>
      <c r="AY634" s="13">
        <f t="shared" si="934"/>
        <v>7.8529835306629086E-4</v>
      </c>
      <c r="AZ634" s="13">
        <f t="shared" si="935"/>
        <v>4.3093058701989135E-4</v>
      </c>
      <c r="BA634" s="13">
        <f t="shared" si="936"/>
        <v>1.5764808377539209E-4</v>
      </c>
      <c r="BB634" s="13">
        <f t="shared" si="937"/>
        <v>4.3254503857437709E-5</v>
      </c>
      <c r="BC634" s="13">
        <f t="shared" si="938"/>
        <v>9.494322083197504E-6</v>
      </c>
      <c r="BD634" s="13">
        <f t="shared" si="939"/>
        <v>2.1096359570477356E-4</v>
      </c>
      <c r="BE634" s="13">
        <f t="shared" si="940"/>
        <v>2.8380120730432949E-4</v>
      </c>
      <c r="BF634" s="13">
        <f t="shared" si="941"/>
        <v>1.9089342167856444E-4</v>
      </c>
      <c r="BG634" s="13">
        <f t="shared" si="942"/>
        <v>8.5600524832802062E-5</v>
      </c>
      <c r="BH634" s="13">
        <f t="shared" si="943"/>
        <v>2.8788773025359171E-5</v>
      </c>
      <c r="BI634" s="13">
        <f t="shared" si="944"/>
        <v>7.7456857085815919E-6</v>
      </c>
      <c r="BJ634" s="14">
        <f t="shared" si="945"/>
        <v>0.42341042425127839</v>
      </c>
      <c r="BK634" s="14">
        <f t="shared" si="946"/>
        <v>0.27193545926718943</v>
      </c>
      <c r="BL634" s="14">
        <f t="shared" si="947"/>
        <v>0.28564711679738786</v>
      </c>
      <c r="BM634" s="14">
        <f t="shared" si="948"/>
        <v>0.44078130223320761</v>
      </c>
      <c r="BN634" s="14">
        <f t="shared" si="949"/>
        <v>0.55857866980323123</v>
      </c>
    </row>
    <row r="635" spans="1:66" s="10" customFormat="1" x14ac:dyDescent="0.25">
      <c r="A635" t="s">
        <v>348</v>
      </c>
      <c r="B635" t="s">
        <v>260</v>
      </c>
      <c r="C635" t="s">
        <v>261</v>
      </c>
      <c r="D635" s="11">
        <v>44434</v>
      </c>
      <c r="E635" s="10">
        <f>VLOOKUP(A635,home!$A$2:$E$405,3,FALSE)</f>
        <v>1.5417000000000001</v>
      </c>
      <c r="F635" s="10">
        <f>VLOOKUP(B635,home!$B$2:$E$405,3,FALSE)</f>
        <v>1.0810999999999999</v>
      </c>
      <c r="G635" s="10">
        <f>VLOOKUP(C635,away!$B$2:$E$405,4,FALSE)</f>
        <v>1.7297</v>
      </c>
      <c r="H635" s="10">
        <f>VLOOKUP(A635,away!$A$2:$E$405,3,FALSE)</f>
        <v>1.125</v>
      </c>
      <c r="I635" s="10">
        <f>VLOOKUP(C635,away!$B$2:$E$405,3,FALSE)</f>
        <v>0.98770000000000002</v>
      </c>
      <c r="J635" s="10">
        <f>VLOOKUP(B635,home!$B$2:$E$405,4,FALSE)</f>
        <v>0.88890000000000002</v>
      </c>
      <c r="K635" s="12">
        <f t="shared" si="894"/>
        <v>2.8829461155390002</v>
      </c>
      <c r="L635" s="12">
        <f t="shared" si="895"/>
        <v>0.98771234625000004</v>
      </c>
      <c r="M635" s="13">
        <f t="shared" si="896"/>
        <v>2.0844639506776768E-2</v>
      </c>
      <c r="N635" s="13">
        <f t="shared" si="897"/>
        <v>6.0093972495872859E-2</v>
      </c>
      <c r="O635" s="13">
        <f t="shared" si="898"/>
        <v>2.0588507793973924E-2</v>
      </c>
      <c r="P635" s="13">
        <f t="shared" si="899"/>
        <v>5.9355558569381545E-2</v>
      </c>
      <c r="Q635" s="13">
        <f t="shared" si="900"/>
        <v>8.6623842287142108E-2</v>
      </c>
      <c r="R635" s="13">
        <f t="shared" si="901"/>
        <v>1.01677616694862E-2</v>
      </c>
      <c r="S635" s="13">
        <f t="shared" si="902"/>
        <v>4.2254056875604649E-2</v>
      </c>
      <c r="T635" s="13">
        <f t="shared" si="903"/>
        <v>8.5559438506623092E-2</v>
      </c>
      <c r="U635" s="13">
        <f t="shared" si="904"/>
        <v>2.9313109008771574E-2</v>
      </c>
      <c r="V635" s="13">
        <f t="shared" si="905"/>
        <v>1.3368814914200285E-2</v>
      </c>
      <c r="W635" s="13">
        <f t="shared" si="906"/>
        <v>8.3243956544926431E-2</v>
      </c>
      <c r="X635" s="13">
        <f t="shared" si="907"/>
        <v>8.222108363012233E-2</v>
      </c>
      <c r="Y635" s="13">
        <f t="shared" si="908"/>
        <v>4.06053897117628E-2</v>
      </c>
      <c r="Z635" s="13">
        <f t="shared" si="909"/>
        <v>3.3476079115596774E-3</v>
      </c>
      <c r="AA635" s="13">
        <f t="shared" si="910"/>
        <v>9.650973224978595E-3</v>
      </c>
      <c r="AB635" s="13">
        <f t="shared" si="911"/>
        <v>1.3911617885061473E-2</v>
      </c>
      <c r="AC635" s="13">
        <f t="shared" si="912"/>
        <v>2.3792492201204136E-3</v>
      </c>
      <c r="AD635" s="13">
        <f t="shared" si="913"/>
        <v>5.9996960290823249E-2</v>
      </c>
      <c r="AE635" s="13">
        <f t="shared" si="914"/>
        <v>5.9259738416717112E-2</v>
      </c>
      <c r="AF635" s="13">
        <f t="shared" si="915"/>
        <v>2.9265787634868461E-2</v>
      </c>
      <c r="AG635" s="13">
        <f t="shared" si="916"/>
        <v>9.6353932565633911E-3</v>
      </c>
      <c r="AH635" s="13">
        <f t="shared" si="917"/>
        <v>8.2661841616291781E-4</v>
      </c>
      <c r="AI635" s="13">
        <f t="shared" si="918"/>
        <v>2.3830963519098844E-3</v>
      </c>
      <c r="AJ635" s="13">
        <f t="shared" si="919"/>
        <v>3.435169185346882E-3</v>
      </c>
      <c r="AK635" s="13">
        <f t="shared" si="920"/>
        <v>3.3011358863716885E-3</v>
      </c>
      <c r="AL635" s="13">
        <f t="shared" si="921"/>
        <v>2.7099852965094506E-4</v>
      </c>
      <c r="AM635" s="13">
        <f t="shared" si="922"/>
        <v>3.4593600722915299E-2</v>
      </c>
      <c r="AN635" s="13">
        <f t="shared" si="923"/>
        <v>3.4168526535266364E-2</v>
      </c>
      <c r="AO635" s="13">
        <f t="shared" si="924"/>
        <v>1.6874337756026665E-2</v>
      </c>
      <c r="AP635" s="13">
        <f t="shared" si="925"/>
        <v>5.5556639121400195E-3</v>
      </c>
      <c r="AQ635" s="13">
        <f t="shared" si="926"/>
        <v>1.3718494594090679E-3</v>
      </c>
      <c r="AR635" s="13">
        <f t="shared" si="927"/>
        <v>1.6329224305634696E-4</v>
      </c>
      <c r="AS635" s="13">
        <f t="shared" si="928"/>
        <v>4.7076273781694567E-4</v>
      </c>
      <c r="AT635" s="13">
        <f t="shared" si="929"/>
        <v>6.7859180316493428E-4</v>
      </c>
      <c r="AU635" s="13">
        <f t="shared" si="930"/>
        <v>6.5211453432365105E-4</v>
      </c>
      <c r="AV635" s="13">
        <f t="shared" si="931"/>
        <v>4.7000276590372344E-4</v>
      </c>
      <c r="AW635" s="13">
        <f t="shared" si="932"/>
        <v>2.1435392556445826E-5</v>
      </c>
      <c r="AX635" s="13">
        <f t="shared" si="933"/>
        <v>1.6621914471105958E-2</v>
      </c>
      <c r="AY635" s="13">
        <f t="shared" si="934"/>
        <v>1.6417670141422893E-2</v>
      </c>
      <c r="AZ635" s="13">
        <f t="shared" si="935"/>
        <v>8.1079677476716891E-3</v>
      </c>
      <c r="BA635" s="13">
        <f t="shared" si="936"/>
        <v>2.6694466157907112E-3</v>
      </c>
      <c r="BB635" s="13">
        <f t="shared" si="937"/>
        <v>6.5916134501794131E-4</v>
      </c>
      <c r="BC635" s="13">
        <f t="shared" si="938"/>
        <v>1.3021235972899536E-4</v>
      </c>
      <c r="BD635" s="13">
        <f t="shared" si="939"/>
        <v>2.6880960752268276E-5</v>
      </c>
      <c r="BE635" s="13">
        <f t="shared" si="940"/>
        <v>7.7496361382708133E-5</v>
      </c>
      <c r="BF635" s="13">
        <f t="shared" si="941"/>
        <v>1.1170891700834252E-4</v>
      </c>
      <c r="BG635" s="13">
        <f t="shared" si="942"/>
        <v>1.0735026278675653E-4</v>
      </c>
      <c r="BH635" s="13">
        <f t="shared" si="943"/>
        <v>7.7371255775792664E-5</v>
      </c>
      <c r="BI635" s="13">
        <f t="shared" si="944"/>
        <v>4.4611432258639165E-5</v>
      </c>
      <c r="BJ635" s="14">
        <f t="shared" si="945"/>
        <v>0.73367591384191733</v>
      </c>
      <c r="BK635" s="14">
        <f t="shared" si="946"/>
        <v>0.15489098775715751</v>
      </c>
      <c r="BL635" s="14">
        <f t="shared" si="947"/>
        <v>9.6458172696293254E-2</v>
      </c>
      <c r="BM635" s="14">
        <f t="shared" si="948"/>
        <v>0.71430216513542788</v>
      </c>
      <c r="BN635" s="14">
        <f t="shared" si="949"/>
        <v>0.2576742823226334</v>
      </c>
    </row>
    <row r="636" spans="1:66" x14ac:dyDescent="0.25">
      <c r="A636" t="s">
        <v>348</v>
      </c>
      <c r="B636" t="s">
        <v>273</v>
      </c>
      <c r="C636" t="s">
        <v>262</v>
      </c>
      <c r="D636" s="11">
        <v>44434</v>
      </c>
      <c r="E636" s="10">
        <f>VLOOKUP(A636,home!$A$2:$E$405,3,FALSE)</f>
        <v>1.5417000000000001</v>
      </c>
      <c r="F636" s="10">
        <f>VLOOKUP(B636,home!$B$2:$E$405,3,FALSE)</f>
        <v>2.0179999999999998</v>
      </c>
      <c r="G636" s="10">
        <f>VLOOKUP(C636,away!$B$2:$E$405,4,FALSE)</f>
        <v>0.79279999999999995</v>
      </c>
      <c r="H636" s="10">
        <f>VLOOKUP(A636,away!$A$2:$E$405,3,FALSE)</f>
        <v>1.125</v>
      </c>
      <c r="I636" s="10">
        <f>VLOOKUP(C636,away!$B$2:$E$405,3,FALSE)</f>
        <v>1.0864</v>
      </c>
      <c r="J636" s="10">
        <f>VLOOKUP(B636,home!$B$2:$E$405,4,FALSE)</f>
        <v>1.0864</v>
      </c>
      <c r="K636" s="12">
        <f t="shared" si="894"/>
        <v>2.4665201956799998</v>
      </c>
      <c r="L636" s="12">
        <f t="shared" si="895"/>
        <v>1.32779808</v>
      </c>
      <c r="M636" s="13">
        <f t="shared" si="896"/>
        <v>2.2498238186045783E-2</v>
      </c>
      <c r="N636" s="13">
        <f t="shared" si="897"/>
        <v>5.5492358853100887E-2</v>
      </c>
      <c r="O636" s="13">
        <f t="shared" si="898"/>
        <v>2.9873117466814279E-2</v>
      </c>
      <c r="P636" s="13">
        <f t="shared" si="899"/>
        <v>7.3682647539818374E-2</v>
      </c>
      <c r="Q636" s="13">
        <f t="shared" si="900"/>
        <v>6.8436511908547604E-2</v>
      </c>
      <c r="R636" s="13">
        <f t="shared" si="901"/>
        <v>1.9832734008025231E-2</v>
      </c>
      <c r="S636" s="13">
        <f t="shared" si="902"/>
        <v>6.0328418869754499E-2</v>
      </c>
      <c r="T636" s="13">
        <f t="shared" si="903"/>
        <v>9.0869869114066651E-2</v>
      </c>
      <c r="U636" s="13">
        <f t="shared" si="904"/>
        <v>4.8917838966343774E-2</v>
      </c>
      <c r="V636" s="13">
        <f t="shared" si="905"/>
        <v>2.1953114666412185E-2</v>
      </c>
      <c r="W636" s="13">
        <f t="shared" si="906"/>
        <v>5.6266679581442484E-2</v>
      </c>
      <c r="X636" s="13">
        <f t="shared" si="907"/>
        <v>7.4710789116214552E-2</v>
      </c>
      <c r="Y636" s="13">
        <f t="shared" si="908"/>
        <v>4.9600421171897287E-2</v>
      </c>
      <c r="Z636" s="13">
        <f t="shared" si="909"/>
        <v>8.7779553790021999E-3</v>
      </c>
      <c r="AA636" s="13">
        <f t="shared" si="910"/>
        <v>2.1651004219086813E-2</v>
      </c>
      <c r="AB636" s="13">
        <f t="shared" si="911"/>
        <v>2.6701319581565262E-2</v>
      </c>
      <c r="AC636" s="13">
        <f t="shared" si="912"/>
        <v>4.4935841114264914E-3</v>
      </c>
      <c r="AD636" s="13">
        <f t="shared" si="913"/>
        <v>3.4695725382870836E-2</v>
      </c>
      <c r="AE636" s="13">
        <f t="shared" si="914"/>
        <v>4.6068917547583167E-2</v>
      </c>
      <c r="AF636" s="13">
        <f t="shared" si="915"/>
        <v>3.0585110133679618E-2</v>
      </c>
      <c r="AG636" s="13">
        <f t="shared" si="916"/>
        <v>1.3536950170696112E-2</v>
      </c>
      <c r="AH636" s="13">
        <f t="shared" si="917"/>
        <v>2.9138380746411979E-3</v>
      </c>
      <c r="AI636" s="13">
        <f t="shared" si="918"/>
        <v>7.1870404580438411E-3</v>
      </c>
      <c r="AJ636" s="13">
        <f t="shared" si="919"/>
        <v>8.863490218467187E-3</v>
      </c>
      <c r="AK636" s="13">
        <f t="shared" si="920"/>
        <v>7.2873258760204835E-3</v>
      </c>
      <c r="AL636" s="13">
        <f t="shared" si="921"/>
        <v>5.8866684855016888E-4</v>
      </c>
      <c r="AM636" s="13">
        <f t="shared" si="922"/>
        <v>1.7115541472123613E-2</v>
      </c>
      <c r="AN636" s="13">
        <f t="shared" si="923"/>
        <v>2.2725983104846113E-2</v>
      </c>
      <c r="AO636" s="13">
        <f t="shared" si="924"/>
        <v>1.5087758366363552E-2</v>
      </c>
      <c r="AP636" s="13">
        <f t="shared" si="925"/>
        <v>6.6778321967871533E-3</v>
      </c>
      <c r="AQ636" s="13">
        <f t="shared" si="926"/>
        <v>2.2167031923640405E-3</v>
      </c>
      <c r="AR636" s="13">
        <f t="shared" si="927"/>
        <v>7.7379772018789598E-4</v>
      </c>
      <c r="AS636" s="13">
        <f t="shared" si="928"/>
        <v>1.908587704214587E-3</v>
      </c>
      <c r="AT636" s="13">
        <f t="shared" si="929"/>
        <v>2.3537850588359029E-3</v>
      </c>
      <c r="AU636" s="13">
        <f t="shared" si="930"/>
        <v>1.9352194613028637E-3</v>
      </c>
      <c r="AV636" s="13">
        <f t="shared" si="931"/>
        <v>1.1933144710941205E-3</v>
      </c>
      <c r="AW636" s="13">
        <f t="shared" si="932"/>
        <v>5.3552998191604844E-5</v>
      </c>
      <c r="AX636" s="13">
        <f t="shared" si="933"/>
        <v>7.0359714501652543E-3</v>
      </c>
      <c r="AY636" s="13">
        <f t="shared" si="934"/>
        <v>9.3423493824642424E-3</v>
      </c>
      <c r="AZ636" s="13">
        <f t="shared" si="935"/>
        <v>6.2023767863626025E-3</v>
      </c>
      <c r="BA636" s="13">
        <f t="shared" si="936"/>
        <v>2.7451679961229443E-3</v>
      </c>
      <c r="BB636" s="13">
        <f t="shared" si="937"/>
        <v>9.1125719863237298E-4</v>
      </c>
      <c r="BC636" s="13">
        <f t="shared" si="938"/>
        <v>2.4199311174604875E-4</v>
      </c>
      <c r="BD636" s="13">
        <f t="shared" si="939"/>
        <v>1.7124118786231098E-4</v>
      </c>
      <c r="BE636" s="13">
        <f t="shared" si="940"/>
        <v>4.2236984819462285E-4</v>
      </c>
      <c r="BF636" s="13">
        <f t="shared" si="941"/>
        <v>5.208918803091666E-4</v>
      </c>
      <c r="BG636" s="13">
        <f t="shared" si="942"/>
        <v>4.2826344751609619E-4</v>
      </c>
      <c r="BH636" s="13">
        <f t="shared" si="943"/>
        <v>2.6408011059249819E-4</v>
      </c>
      <c r="BI636" s="13">
        <f t="shared" si="944"/>
        <v>1.3027178521076086E-4</v>
      </c>
      <c r="BJ636" s="14">
        <f t="shared" si="945"/>
        <v>0.61056626723807694</v>
      </c>
      <c r="BK636" s="14">
        <f t="shared" si="946"/>
        <v>0.19288701960447174</v>
      </c>
      <c r="BL636" s="14">
        <f t="shared" si="947"/>
        <v>0.18332953154432891</v>
      </c>
      <c r="BM636" s="14">
        <f t="shared" si="948"/>
        <v>0.71645636941925495</v>
      </c>
      <c r="BN636" s="14">
        <f t="shared" si="949"/>
        <v>0.26981560796235216</v>
      </c>
    </row>
    <row r="637" spans="1:66" x14ac:dyDescent="0.25">
      <c r="A637" t="s">
        <v>338</v>
      </c>
      <c r="B637" t="s">
        <v>90</v>
      </c>
      <c r="C637" t="s">
        <v>71</v>
      </c>
      <c r="D637" s="11">
        <v>44435</v>
      </c>
      <c r="E637" s="10">
        <f>VLOOKUP(A637,home!$A$2:$E$405,3,FALSE)</f>
        <v>1.4215</v>
      </c>
      <c r="F637" s="10">
        <f>VLOOKUP(B637,home!$B$2:$E$405,3,FALSE)</f>
        <v>1.6775</v>
      </c>
      <c r="G637" s="10">
        <f>VLOOKUP(C637,away!$B$2:$E$405,4,FALSE)</f>
        <v>0.99660000000000004</v>
      </c>
      <c r="H637" s="10">
        <f>VLOOKUP(A637,away!$A$2:$E$405,3,FALSE)</f>
        <v>1.0277000000000001</v>
      </c>
      <c r="I637" s="10">
        <f>VLOOKUP(C637,away!$B$2:$E$405,3,FALSE)</f>
        <v>0.97299999999999998</v>
      </c>
      <c r="J637" s="10">
        <f>VLOOKUP(B637,home!$B$2:$E$405,4,FALSE)</f>
        <v>0.67359999999999998</v>
      </c>
      <c r="K637" s="12">
        <f t="shared" si="894"/>
        <v>2.37645872475</v>
      </c>
      <c r="L637" s="12">
        <f t="shared" si="895"/>
        <v>0.67356773455999996</v>
      </c>
      <c r="M637" s="13">
        <f t="shared" si="896"/>
        <v>4.7357671323256918E-2</v>
      </c>
      <c r="N637" s="13">
        <f t="shared" si="897"/>
        <v>0.11254355119999677</v>
      </c>
      <c r="O637" s="13">
        <f t="shared" si="898"/>
        <v>3.1898599387243237E-2</v>
      </c>
      <c r="P637" s="13">
        <f t="shared" si="899"/>
        <v>7.5805704821119202E-2</v>
      </c>
      <c r="Q637" s="13">
        <f t="shared" si="900"/>
        <v>0.13372755208179035</v>
      </c>
      <c r="R637" s="13">
        <f t="shared" si="901"/>
        <v>1.0742933662451215E-2</v>
      </c>
      <c r="S637" s="13">
        <f t="shared" si="902"/>
        <v>3.0335660109857422E-2</v>
      </c>
      <c r="T637" s="13">
        <f t="shared" si="903"/>
        <v>9.0074564303985943E-2</v>
      </c>
      <c r="U637" s="13">
        <f t="shared" si="904"/>
        <v>2.553013843154266E-2</v>
      </c>
      <c r="V637" s="13">
        <f t="shared" si="905"/>
        <v>5.395385634438519E-3</v>
      </c>
      <c r="W637" s="13">
        <f t="shared" si="906"/>
        <v>0.10593266929474357</v>
      </c>
      <c r="X637" s="13">
        <f t="shared" si="907"/>
        <v>7.1352828072754101E-2</v>
      </c>
      <c r="Y637" s="13">
        <f t="shared" si="908"/>
        <v>2.4030481379707071E-2</v>
      </c>
      <c r="Z637" s="13">
        <f t="shared" si="909"/>
        <v>2.4120311631818762E-3</v>
      </c>
      <c r="AA637" s="13">
        <f t="shared" si="910"/>
        <v>5.7320925021124604E-3</v>
      </c>
      <c r="AB637" s="13">
        <f t="shared" si="911"/>
        <v>6.8110406188596085E-3</v>
      </c>
      <c r="AC637" s="13">
        <f t="shared" si="912"/>
        <v>5.3977660769119224E-4</v>
      </c>
      <c r="AD637" s="13">
        <f t="shared" si="913"/>
        <v>6.2936154045387452E-2</v>
      </c>
      <c r="AE637" s="13">
        <f t="shared" si="914"/>
        <v>4.2391762702270797E-2</v>
      </c>
      <c r="AF637" s="13">
        <f t="shared" si="915"/>
        <v>1.427686178368682E-2</v>
      </c>
      <c r="AG637" s="13">
        <f t="shared" si="916"/>
        <v>3.2054778160880578E-3</v>
      </c>
      <c r="AH637" s="13">
        <f t="shared" si="917"/>
        <v>4.0616659156813444E-4</v>
      </c>
      <c r="AI637" s="13">
        <f t="shared" si="918"/>
        <v>9.6523814023406285E-4</v>
      </c>
      <c r="AJ637" s="13">
        <f t="shared" si="919"/>
        <v>1.1469242999103514E-3</v>
      </c>
      <c r="AK637" s="13">
        <f t="shared" si="920"/>
        <v>9.0853941971658016E-4</v>
      </c>
      <c r="AL637" s="13">
        <f t="shared" si="921"/>
        <v>3.4560944445669201E-5</v>
      </c>
      <c r="AM637" s="13">
        <f t="shared" si="922"/>
        <v>2.9913034476674205E-2</v>
      </c>
      <c r="AN637" s="13">
        <f t="shared" si="923"/>
        <v>2.0148454866268619E-2</v>
      </c>
      <c r="AO637" s="13">
        <f t="shared" si="924"/>
        <v>6.7856745495784793E-3</v>
      </c>
      <c r="AP637" s="13">
        <f t="shared" si="925"/>
        <v>1.5235371446070084E-3</v>
      </c>
      <c r="AQ637" s="13">
        <f t="shared" si="926"/>
        <v>2.5655136575273842E-4</v>
      </c>
      <c r="AR637" s="13">
        <f t="shared" si="927"/>
        <v>5.4716142187301032E-5</v>
      </c>
      <c r="AS637" s="13">
        <f t="shared" si="928"/>
        <v>1.3003065348567307E-4</v>
      </c>
      <c r="AT637" s="13">
        <f t="shared" si="929"/>
        <v>1.5450624048048592E-4</v>
      </c>
      <c r="AU637" s="13">
        <f t="shared" si="930"/>
        <v>1.2239256773939079E-4</v>
      </c>
      <c r="AV637" s="13">
        <f t="shared" si="931"/>
        <v>7.2715221362207655E-5</v>
      </c>
      <c r="AW637" s="13">
        <f t="shared" si="932"/>
        <v>1.5367196766075882E-6</v>
      </c>
      <c r="AX637" s="13">
        <f t="shared" si="933"/>
        <v>1.1847848627639993E-2</v>
      </c>
      <c r="AY637" s="13">
        <f t="shared" si="934"/>
        <v>7.9803285595292754E-3</v>
      </c>
      <c r="AZ637" s="13">
        <f t="shared" si="935"/>
        <v>2.6876459144433004E-3</v>
      </c>
      <c r="BA637" s="13">
        <f t="shared" si="936"/>
        <v>6.0343718996367117E-4</v>
      </c>
      <c r="BB637" s="13">
        <f t="shared" si="937"/>
        <v>1.0161395524827057E-4</v>
      </c>
      <c r="BC637" s="13">
        <f t="shared" si="938"/>
        <v>1.3688776327251768E-5</v>
      </c>
      <c r="BD637" s="13">
        <f t="shared" si="939"/>
        <v>6.1425046561605314E-6</v>
      </c>
      <c r="BE637" s="13">
        <f t="shared" si="940"/>
        <v>1.4597408781950194E-5</v>
      </c>
      <c r="BF637" s="13">
        <f t="shared" si="941"/>
        <v>1.7345069729303909E-5</v>
      </c>
      <c r="BG637" s="13">
        <f t="shared" si="942"/>
        <v>1.3739947429867131E-5</v>
      </c>
      <c r="BH637" s="13">
        <f t="shared" si="943"/>
        <v>8.1631044868285196E-6</v>
      </c>
      <c r="BI637" s="13">
        <f t="shared" si="944"/>
        <v>3.8798561757539024E-6</v>
      </c>
      <c r="BJ637" s="14">
        <f t="shared" si="945"/>
        <v>0.74233371810644366</v>
      </c>
      <c r="BK637" s="14">
        <f t="shared" si="946"/>
        <v>0.1674490880003382</v>
      </c>
      <c r="BL637" s="14">
        <f t="shared" si="947"/>
        <v>8.4739901770153239E-2</v>
      </c>
      <c r="BM637" s="14">
        <f t="shared" si="948"/>
        <v>0.57687993472440657</v>
      </c>
      <c r="BN637" s="14">
        <f t="shared" si="949"/>
        <v>0.41207601247585773</v>
      </c>
    </row>
    <row r="638" spans="1:66" s="10" customFormat="1" x14ac:dyDescent="0.25">
      <c r="A638" t="s">
        <v>348</v>
      </c>
      <c r="B638" t="s">
        <v>272</v>
      </c>
      <c r="C638" t="s">
        <v>264</v>
      </c>
      <c r="D638" s="11">
        <v>44435</v>
      </c>
      <c r="E638" s="10">
        <f>VLOOKUP(A638,home!$A$2:$E$405,3,FALSE)</f>
        <v>1.5417000000000001</v>
      </c>
      <c r="F638" s="10">
        <f>VLOOKUP(B638,home!$B$2:$E$405,3,FALSE)</f>
        <v>0.3604</v>
      </c>
      <c r="G638" s="10">
        <f>VLOOKUP(C638,away!$B$2:$E$405,4,FALSE)</f>
        <v>1.1531</v>
      </c>
      <c r="H638" s="10">
        <f>VLOOKUP(A638,away!$A$2:$E$405,3,FALSE)</f>
        <v>1.125</v>
      </c>
      <c r="I638" s="10">
        <f>VLOOKUP(C638,away!$B$2:$E$405,3,FALSE)</f>
        <v>1.284</v>
      </c>
      <c r="J638" s="10">
        <f>VLOOKUP(B638,home!$B$2:$E$405,4,FALSE)</f>
        <v>0.79010000000000002</v>
      </c>
      <c r="K638" s="12">
        <f t="shared" si="894"/>
        <v>0.64069543090799996</v>
      </c>
      <c r="L638" s="12">
        <f t="shared" si="895"/>
        <v>1.1412994500000002</v>
      </c>
      <c r="M638" s="13">
        <f t="shared" si="896"/>
        <v>0.16830206957718713</v>
      </c>
      <c r="N638" s="13">
        <f t="shared" si="897"/>
        <v>0.10783036699046408</v>
      </c>
      <c r="O638" s="13">
        <f t="shared" si="898"/>
        <v>0.19208305944230541</v>
      </c>
      <c r="P638" s="13">
        <f t="shared" si="899"/>
        <v>0.12306673853951483</v>
      </c>
      <c r="Q638" s="13">
        <f t="shared" si="900"/>
        <v>3.4543211721961578E-2</v>
      </c>
      <c r="R638" s="13">
        <f t="shared" si="901"/>
        <v>0.10961214504791029</v>
      </c>
      <c r="S638" s="13">
        <f t="shared" si="902"/>
        <v>2.2497379522429577E-2</v>
      </c>
      <c r="T638" s="13">
        <f t="shared" si="903"/>
        <v>3.9424148539508305E-2</v>
      </c>
      <c r="U638" s="13">
        <f t="shared" si="904"/>
        <v>7.0228000504221066E-2</v>
      </c>
      <c r="V638" s="13">
        <f t="shared" si="905"/>
        <v>1.827850450658697E-3</v>
      </c>
      <c r="W638" s="13">
        <f t="shared" si="906"/>
        <v>7.3772259730494833E-3</v>
      </c>
      <c r="X638" s="13">
        <f t="shared" si="907"/>
        <v>8.419623945567091E-3</v>
      </c>
      <c r="Y638" s="13">
        <f t="shared" si="908"/>
        <v>4.8046560891412777E-3</v>
      </c>
      <c r="Z638" s="13">
        <f t="shared" si="909"/>
        <v>4.1700093618833409E-2</v>
      </c>
      <c r="AA638" s="13">
        <f t="shared" si="910"/>
        <v>2.671705945002241E-2</v>
      </c>
      <c r="AB638" s="13">
        <f t="shared" si="911"/>
        <v>8.5587489584633795E-3</v>
      </c>
      <c r="AC638" s="13">
        <f t="shared" si="912"/>
        <v>8.3535660786015415E-5</v>
      </c>
      <c r="AD638" s="13">
        <f t="shared" si="913"/>
        <v>1.1816387434271571E-3</v>
      </c>
      <c r="AE638" s="13">
        <f t="shared" si="914"/>
        <v>1.3486036479721055E-3</v>
      </c>
      <c r="AF638" s="13">
        <f t="shared" si="915"/>
        <v>7.6958030084927926E-4</v>
      </c>
      <c r="AG638" s="13">
        <f t="shared" si="916"/>
        <v>2.9277385803003897E-4</v>
      </c>
      <c r="AH638" s="13">
        <f t="shared" si="917"/>
        <v>1.1898073478030773E-2</v>
      </c>
      <c r="AI638" s="13">
        <f t="shared" si="918"/>
        <v>7.623041313981972E-3</v>
      </c>
      <c r="AJ638" s="13">
        <f t="shared" si="919"/>
        <v>2.4420238697455826E-3</v>
      </c>
      <c r="AK638" s="13">
        <f t="shared" si="920"/>
        <v>5.21531178504756E-4</v>
      </c>
      <c r="AL638" s="13">
        <f t="shared" si="921"/>
        <v>2.4433356881481027E-6</v>
      </c>
      <c r="AM638" s="13">
        <f t="shared" si="922"/>
        <v>1.5141410877953006E-4</v>
      </c>
      <c r="AN638" s="13">
        <f t="shared" si="923"/>
        <v>1.7280883907231785E-4</v>
      </c>
      <c r="AO638" s="13">
        <f t="shared" si="924"/>
        <v>9.8613316494187479E-5</v>
      </c>
      <c r="AP638" s="13">
        <f t="shared" si="925"/>
        <v>3.7515774625830699E-5</v>
      </c>
      <c r="AQ638" s="13">
        <f t="shared" si="926"/>
        <v>1.0704183236696137E-5</v>
      </c>
      <c r="AR638" s="13">
        <f t="shared" si="927"/>
        <v>2.7158529433072205E-3</v>
      </c>
      <c r="AS638" s="13">
        <f t="shared" si="928"/>
        <v>1.7400345717949793E-3</v>
      </c>
      <c r="AT638" s="13">
        <f t="shared" si="929"/>
        <v>5.5741609988550073E-4</v>
      </c>
      <c r="AU638" s="13">
        <f t="shared" si="930"/>
        <v>1.1904464943706589E-4</v>
      </c>
      <c r="AV638" s="13">
        <f t="shared" si="931"/>
        <v>1.9067840742093182E-5</v>
      </c>
      <c r="AW638" s="13">
        <f t="shared" si="932"/>
        <v>4.9628582678255901E-8</v>
      </c>
      <c r="AX638" s="13">
        <f t="shared" si="933"/>
        <v>1.6168387945008618E-5</v>
      </c>
      <c r="AY638" s="13">
        <f t="shared" si="934"/>
        <v>1.845297226902497E-5</v>
      </c>
      <c r="AZ638" s="13">
        <f t="shared" si="935"/>
        <v>1.053018355075173E-5</v>
      </c>
      <c r="BA638" s="13">
        <f t="shared" si="936"/>
        <v>4.0060308982906656E-6</v>
      </c>
      <c r="BB638" s="13">
        <f t="shared" si="937"/>
        <v>1.1430202152255359E-6</v>
      </c>
      <c r="BC638" s="13">
        <f t="shared" si="938"/>
        <v>2.6090566859515699E-7</v>
      </c>
      <c r="BD638" s="13">
        <f t="shared" si="939"/>
        <v>5.1660024507956947E-4</v>
      </c>
      <c r="BE638" s="13">
        <f t="shared" si="940"/>
        <v>3.3098341662843311E-4</v>
      </c>
      <c r="BF638" s="13">
        <f t="shared" si="941"/>
        <v>1.06029781370078E-4</v>
      </c>
      <c r="BG638" s="13">
        <f t="shared" si="942"/>
        <v>2.2644265487994387E-5</v>
      </c>
      <c r="BH638" s="13">
        <f t="shared" si="943"/>
        <v>3.6270193586064289E-6</v>
      </c>
      <c r="BI638" s="13">
        <f t="shared" si="944"/>
        <v>4.647629461748009E-7</v>
      </c>
      <c r="BJ638" s="14">
        <f t="shared" si="945"/>
        <v>0.20651344753272585</v>
      </c>
      <c r="BK638" s="14">
        <f t="shared" si="946"/>
        <v>0.31579847005853345</v>
      </c>
      <c r="BL638" s="14">
        <f t="shared" si="947"/>
        <v>0.4358154488392233</v>
      </c>
      <c r="BM638" s="14">
        <f t="shared" si="948"/>
        <v>0.26437146538628631</v>
      </c>
      <c r="BN638" s="14">
        <f t="shared" si="949"/>
        <v>0.73543759131934339</v>
      </c>
    </row>
    <row r="639" spans="1:66" x14ac:dyDescent="0.25">
      <c r="A639" t="s">
        <v>348</v>
      </c>
      <c r="B639" t="s">
        <v>265</v>
      </c>
      <c r="C639" t="s">
        <v>327</v>
      </c>
      <c r="D639" s="11">
        <v>44435</v>
      </c>
      <c r="E639" s="10">
        <f>VLOOKUP(A639,home!$A$2:$E$405,3,FALSE)</f>
        <v>1.5417000000000001</v>
      </c>
      <c r="F639" s="10">
        <f>VLOOKUP(B639,home!$B$2:$E$405,3,FALSE)</f>
        <v>0.72070000000000001</v>
      </c>
      <c r="G639" s="10">
        <f>VLOOKUP(C639,away!$B$2:$E$405,4,FALSE)</f>
        <v>1.0089999999999999</v>
      </c>
      <c r="H639" s="10">
        <f>VLOOKUP(A639,away!$A$2:$E$405,3,FALSE)</f>
        <v>1.125</v>
      </c>
      <c r="I639" s="10">
        <f>VLOOKUP(C639,away!$B$2:$E$405,3,FALSE)</f>
        <v>0.88890000000000002</v>
      </c>
      <c r="J639" s="10">
        <f>VLOOKUP(B639,home!$B$2:$E$405,4,FALSE)</f>
        <v>1.0864</v>
      </c>
      <c r="K639" s="12">
        <f t="shared" si="894"/>
        <v>1.12110311871</v>
      </c>
      <c r="L639" s="12">
        <f t="shared" si="895"/>
        <v>1.0864135800000001</v>
      </c>
      <c r="M639" s="13">
        <f t="shared" si="896"/>
        <v>0.10997340680782325</v>
      </c>
      <c r="N639" s="13">
        <f t="shared" si="897"/>
        <v>0.12329152934741418</v>
      </c>
      <c r="O639" s="13">
        <f t="shared" si="898"/>
        <v>0.11947660259488362</v>
      </c>
      <c r="P639" s="13">
        <f t="shared" si="899"/>
        <v>0.1339455917819993</v>
      </c>
      <c r="Q639" s="13">
        <f t="shared" si="900"/>
        <v>6.9111259030955774E-2</v>
      </c>
      <c r="R639" s="13">
        <f t="shared" si="901"/>
        <v>6.4900501775672401E-2</v>
      </c>
      <c r="S639" s="13">
        <f t="shared" si="902"/>
        <v>4.0785818314200147E-2</v>
      </c>
      <c r="T639" s="13">
        <f t="shared" si="903"/>
        <v>7.5083410342127996E-2</v>
      </c>
      <c r="U639" s="13">
        <f t="shared" si="904"/>
        <v>7.2760154946550221E-2</v>
      </c>
      <c r="V639" s="13">
        <f t="shared" si="905"/>
        <v>5.5195975998849007E-3</v>
      </c>
      <c r="W639" s="13">
        <f t="shared" si="906"/>
        <v>2.5826949345859714E-2</v>
      </c>
      <c r="X639" s="13">
        <f t="shared" si="907"/>
        <v>2.8058748499314109E-2</v>
      </c>
      <c r="Y639" s="13">
        <f t="shared" si="908"/>
        <v>1.5241702703729735E-2</v>
      </c>
      <c r="Z639" s="13">
        <f t="shared" si="909"/>
        <v>2.3502928825968206E-2</v>
      </c>
      <c r="AA639" s="13">
        <f t="shared" si="910"/>
        <v>2.6349206805612115E-2</v>
      </c>
      <c r="AB639" s="13">
        <f t="shared" si="911"/>
        <v>1.4770088962653251E-2</v>
      </c>
      <c r="AC639" s="13">
        <f t="shared" si="912"/>
        <v>4.2017303795035117E-4</v>
      </c>
      <c r="AD639" s="13">
        <f t="shared" si="913"/>
        <v>7.2386683646021351E-3</v>
      </c>
      <c r="AE639" s="13">
        <f t="shared" si="914"/>
        <v>7.864187612420151E-3</v>
      </c>
      <c r="AF639" s="13">
        <f t="shared" si="915"/>
        <v>4.2718801089005149E-3</v>
      </c>
      <c r="AG639" s="13">
        <f t="shared" si="916"/>
        <v>1.5470095208137994E-3</v>
      </c>
      <c r="AH639" s="13">
        <f t="shared" si="917"/>
        <v>6.3834752615763296E-3</v>
      </c>
      <c r="AI639" s="13">
        <f t="shared" si="918"/>
        <v>7.1565340239613563E-3</v>
      </c>
      <c r="AJ639" s="13">
        <f t="shared" si="919"/>
        <v>4.0116063067086516E-3</v>
      </c>
      <c r="AK639" s="13">
        <f t="shared" si="920"/>
        <v>1.4991414471625909E-3</v>
      </c>
      <c r="AL639" s="13">
        <f t="shared" si="921"/>
        <v>2.0470522048098112E-5</v>
      </c>
      <c r="AM639" s="13">
        <f t="shared" si="922"/>
        <v>1.6230587357725732E-3</v>
      </c>
      <c r="AN639" s="13">
        <f t="shared" si="923"/>
        <v>1.7633130516809552E-3</v>
      </c>
      <c r="AO639" s="13">
        <f t="shared" si="924"/>
        <v>9.5784362256871576E-4</v>
      </c>
      <c r="AP639" s="13">
        <f t="shared" si="925"/>
        <v>3.4687143969168248E-4</v>
      </c>
      <c r="AQ639" s="13">
        <f t="shared" si="926"/>
        <v>9.4211460648798725E-5</v>
      </c>
      <c r="AR639" s="13">
        <f t="shared" si="927"/>
        <v>1.3870188423541158E-3</v>
      </c>
      <c r="AS639" s="13">
        <f t="shared" si="928"/>
        <v>1.5549911498727329E-3</v>
      </c>
      <c r="AT639" s="13">
        <f t="shared" si="929"/>
        <v>8.7165271384438497E-4</v>
      </c>
      <c r="AU639" s="13">
        <f t="shared" si="930"/>
        <v>3.2573752530765831E-4</v>
      </c>
      <c r="AV639" s="13">
        <f t="shared" si="931"/>
        <v>9.1296338875823386E-5</v>
      </c>
      <c r="AW639" s="13">
        <f t="shared" si="932"/>
        <v>6.9257556324262022E-7</v>
      </c>
      <c r="AX639" s="13">
        <f t="shared" si="933"/>
        <v>3.0326936842069044E-4</v>
      </c>
      <c r="AY639" s="13">
        <f t="shared" si="934"/>
        <v>3.2947596025026122E-4</v>
      </c>
      <c r="AZ639" s="13">
        <f t="shared" si="935"/>
        <v>1.78973578749712E-4</v>
      </c>
      <c r="BA639" s="13">
        <f t="shared" si="936"/>
        <v>6.4813108804962183E-5</v>
      </c>
      <c r="BB639" s="13">
        <f t="shared" si="937"/>
        <v>1.7603460391932125E-5</v>
      </c>
      <c r="BC639" s="13">
        <f t="shared" si="938"/>
        <v>3.8249276849574374E-6</v>
      </c>
      <c r="BD639" s="13">
        <f t="shared" si="939"/>
        <v>2.5114601767489838E-4</v>
      </c>
      <c r="BE639" s="13">
        <f t="shared" si="940"/>
        <v>2.8156058366692532E-4</v>
      </c>
      <c r="BF639" s="13">
        <f t="shared" si="941"/>
        <v>1.5782922422739897E-4</v>
      </c>
      <c r="BG639" s="13">
        <f t="shared" si="942"/>
        <v>5.8980945168305602E-5</v>
      </c>
      <c r="BH639" s="13">
        <f t="shared" si="943"/>
        <v>1.6530930393162743E-5</v>
      </c>
      <c r="BI639" s="13">
        <f t="shared" si="944"/>
        <v>3.7065755237905338E-6</v>
      </c>
      <c r="BJ639" s="14">
        <f t="shared" si="945"/>
        <v>0.36321860359080332</v>
      </c>
      <c r="BK639" s="14">
        <f t="shared" si="946"/>
        <v>0.29099453402415631</v>
      </c>
      <c r="BL639" s="14">
        <f t="shared" si="947"/>
        <v>0.32230776297168973</v>
      </c>
      <c r="BM639" s="14">
        <f t="shared" si="948"/>
        <v>0.37899615468918207</v>
      </c>
      <c r="BN639" s="14">
        <f t="shared" si="949"/>
        <v>0.62069889133874845</v>
      </c>
    </row>
    <row r="640" spans="1:66" x14ac:dyDescent="0.25">
      <c r="A640" t="s">
        <v>348</v>
      </c>
      <c r="B640" t="s">
        <v>263</v>
      </c>
      <c r="C640" t="s">
        <v>267</v>
      </c>
      <c r="D640" s="11">
        <v>44435</v>
      </c>
      <c r="E640" s="10">
        <f>VLOOKUP(A640,home!$A$2:$E$405,3,FALSE)</f>
        <v>1.5417000000000001</v>
      </c>
      <c r="F640" s="10">
        <f>VLOOKUP(B640,home!$B$2:$E$405,3,FALSE)</f>
        <v>1.2323999999999999</v>
      </c>
      <c r="G640" s="10">
        <f>VLOOKUP(C640,away!$B$2:$E$405,4,FALSE)</f>
        <v>0.72070000000000001</v>
      </c>
      <c r="H640" s="10">
        <f>VLOOKUP(A640,away!$A$2:$E$405,3,FALSE)</f>
        <v>1.125</v>
      </c>
      <c r="I640" s="10">
        <f>VLOOKUP(C640,away!$B$2:$E$405,3,FALSE)</f>
        <v>0.98770000000000002</v>
      </c>
      <c r="J640" s="10">
        <f>VLOOKUP(B640,home!$B$2:$E$405,4,FALSE)</f>
        <v>0.71109999999999995</v>
      </c>
      <c r="K640" s="12">
        <f t="shared" si="894"/>
        <v>1.3693235713559999</v>
      </c>
      <c r="L640" s="12">
        <f t="shared" si="895"/>
        <v>0.79014765374999996</v>
      </c>
      <c r="M640" s="13">
        <f t="shared" si="896"/>
        <v>0.11538611819217558</v>
      </c>
      <c r="N640" s="13">
        <f t="shared" si="897"/>
        <v>0.15800093144781541</v>
      </c>
      <c r="O640" s="13">
        <f t="shared" si="898"/>
        <v>9.1172070564867716E-2</v>
      </c>
      <c r="P640" s="13">
        <f t="shared" si="899"/>
        <v>0.12484406527380593</v>
      </c>
      <c r="Q640" s="13">
        <f t="shared" si="900"/>
        <v>0.10817719986384855</v>
      </c>
      <c r="R640" s="13">
        <f t="shared" si="901"/>
        <v>3.6019698822179827E-2</v>
      </c>
      <c r="S640" s="13">
        <f t="shared" si="902"/>
        <v>3.3769314884420844E-2</v>
      </c>
      <c r="T640" s="13">
        <f t="shared" si="903"/>
        <v>8.5475960661664754E-2</v>
      </c>
      <c r="U640" s="13">
        <f t="shared" si="904"/>
        <v>4.9322622630354793E-2</v>
      </c>
      <c r="V640" s="13">
        <f t="shared" si="905"/>
        <v>4.0597012859811552E-3</v>
      </c>
      <c r="W640" s="13">
        <f t="shared" si="906"/>
        <v>4.9376529885618935E-2</v>
      </c>
      <c r="X640" s="13">
        <f t="shared" si="907"/>
        <v>3.9014749239438554E-2</v>
      </c>
      <c r="Y640" s="13">
        <f t="shared" si="908"/>
        <v>1.5413706286593484E-2</v>
      </c>
      <c r="Z640" s="13">
        <f t="shared" si="909"/>
        <v>9.4869601710423426E-3</v>
      </c>
      <c r="AA640" s="13">
        <f t="shared" si="910"/>
        <v>1.2990718182723831E-2</v>
      </c>
      <c r="AB640" s="13">
        <f t="shared" si="911"/>
        <v>8.8942483082233605E-3</v>
      </c>
      <c r="AC640" s="13">
        <f t="shared" si="912"/>
        <v>2.7452913112512641E-4</v>
      </c>
      <c r="AD640" s="13">
        <f t="shared" si="913"/>
        <v>1.6903111561035515E-2</v>
      </c>
      <c r="AE640" s="13">
        <f t="shared" si="914"/>
        <v>1.3355953941026712E-2</v>
      </c>
      <c r="AF640" s="13">
        <f t="shared" si="915"/>
        <v>5.2765878350476605E-3</v>
      </c>
      <c r="AG640" s="13">
        <f t="shared" si="916"/>
        <v>1.389761165889567E-3</v>
      </c>
      <c r="AH640" s="13">
        <f t="shared" si="917"/>
        <v>1.8740248300922011E-3</v>
      </c>
      <c r="AI640" s="13">
        <f t="shared" si="918"/>
        <v>2.5661463731516741E-3</v>
      </c>
      <c r="AJ640" s="13">
        <f t="shared" si="919"/>
        <v>1.7569423581531487E-3</v>
      </c>
      <c r="AK640" s="13">
        <f t="shared" si="920"/>
        <v>8.0194086151096674E-4</v>
      </c>
      <c r="AL640" s="13">
        <f t="shared" si="921"/>
        <v>1.1881267279886903E-5</v>
      </c>
      <c r="AM640" s="13">
        <f t="shared" si="922"/>
        <v>4.6291658179572039E-3</v>
      </c>
      <c r="AN640" s="13">
        <f t="shared" si="923"/>
        <v>3.657724509878584E-3</v>
      </c>
      <c r="AO640" s="13">
        <f t="shared" si="924"/>
        <v>1.4450712197722156E-3</v>
      </c>
      <c r="AP640" s="13">
        <f t="shared" si="925"/>
        <v>3.8060654460155561E-4</v>
      </c>
      <c r="AQ640" s="13">
        <f t="shared" si="926"/>
        <v>7.518384205470346E-5</v>
      </c>
      <c r="AR640" s="13">
        <f t="shared" si="927"/>
        <v>2.9615126451331905E-4</v>
      </c>
      <c r="AS640" s="13">
        <f t="shared" si="928"/>
        <v>4.0552690718497348E-4</v>
      </c>
      <c r="AT640" s="13">
        <f t="shared" si="929"/>
        <v>2.7764877641374051E-4</v>
      </c>
      <c r="AU640" s="13">
        <f t="shared" si="930"/>
        <v>1.2673033803382882E-4</v>
      </c>
      <c r="AV640" s="13">
        <f t="shared" si="931"/>
        <v>4.3383709768908951E-5</v>
      </c>
      <c r="AW640" s="13">
        <f t="shared" si="932"/>
        <v>3.5708746402118391E-7</v>
      </c>
      <c r="AX640" s="13">
        <f t="shared" si="933"/>
        <v>1.0564709783740446E-3</v>
      </c>
      <c r="AY640" s="13">
        <f t="shared" si="934"/>
        <v>8.3476806481721838E-4</v>
      </c>
      <c r="AZ640" s="13">
        <f t="shared" si="935"/>
        <v>3.2979501392037648E-4</v>
      </c>
      <c r="BA640" s="13">
        <f t="shared" si="936"/>
        <v>8.6862252155878015E-5</v>
      </c>
      <c r="BB640" s="13">
        <f t="shared" si="937"/>
        <v>1.7158501185101972E-5</v>
      </c>
      <c r="BC640" s="13">
        <f t="shared" si="938"/>
        <v>2.7115498906549836E-6</v>
      </c>
      <c r="BD640" s="13">
        <f t="shared" si="939"/>
        <v>3.9000537801715765E-5</v>
      </c>
      <c r="BE640" s="13">
        <f t="shared" si="940"/>
        <v>5.340435570745012E-5</v>
      </c>
      <c r="BF640" s="13">
        <f t="shared" si="941"/>
        <v>3.6563921541645885E-5</v>
      </c>
      <c r="BG640" s="13">
        <f t="shared" si="942"/>
        <v>1.6689279876062364E-5</v>
      </c>
      <c r="BH640" s="13">
        <f t="shared" si="943"/>
        <v>5.7132560808123918E-6</v>
      </c>
      <c r="BI640" s="13">
        <f t="shared" si="944"/>
        <v>1.5646592441298796E-6</v>
      </c>
      <c r="BJ640" s="14">
        <f t="shared" si="945"/>
        <v>0.50490001018258668</v>
      </c>
      <c r="BK640" s="14">
        <f t="shared" si="946"/>
        <v>0.27918037809960577</v>
      </c>
      <c r="BL640" s="14">
        <f t="shared" si="947"/>
        <v>0.20670078993742408</v>
      </c>
      <c r="BM640" s="14">
        <f t="shared" si="948"/>
        <v>0.36583364324861273</v>
      </c>
      <c r="BN640" s="14">
        <f t="shared" si="949"/>
        <v>0.63360008416469304</v>
      </c>
    </row>
    <row r="641" spans="1:66" s="15" customFormat="1" x14ac:dyDescent="0.25">
      <c r="A641" s="15" t="s">
        <v>348</v>
      </c>
      <c r="B641" s="15" t="s">
        <v>266</v>
      </c>
      <c r="C641" s="15" t="s">
        <v>268</v>
      </c>
      <c r="D641" s="20">
        <v>44435</v>
      </c>
      <c r="E641" s="15">
        <f>VLOOKUP(A641,home!$A$2:$E$405,3,FALSE)</f>
        <v>1.5417000000000001</v>
      </c>
      <c r="F641" s="15">
        <f>VLOOKUP(B641,home!$B$2:$E$405,3,FALSE)</f>
        <v>0.89190000000000003</v>
      </c>
      <c r="G641" s="15">
        <f>VLOOKUP(C641,away!$B$2:$E$405,4,FALSE)</f>
        <v>1.1531</v>
      </c>
      <c r="H641" s="15">
        <f>VLOOKUP(A641,away!$A$2:$E$405,3,FALSE)</f>
        <v>1.125</v>
      </c>
      <c r="I641" s="15">
        <f>VLOOKUP(C641,away!$B$2:$E$405,3,FALSE)</f>
        <v>0.88890000000000002</v>
      </c>
      <c r="J641" s="15">
        <f>VLOOKUP(B641,home!$B$2:$E$405,4,FALSE)</f>
        <v>0.66669999999999996</v>
      </c>
      <c r="K641" s="16">
        <f t="shared" si="894"/>
        <v>1.585561195413</v>
      </c>
      <c r="L641" s="16">
        <f t="shared" si="895"/>
        <v>0.66670833374999994</v>
      </c>
      <c r="M641" s="17">
        <f t="shared" si="896"/>
        <v>0.10516028918592375</v>
      </c>
      <c r="N641" s="17">
        <f t="shared" si="897"/>
        <v>0.16673807383161005</v>
      </c>
      <c r="O641" s="17">
        <f t="shared" si="898"/>
        <v>7.0111241179815362E-2</v>
      </c>
      <c r="P641" s="17">
        <f t="shared" si="899"/>
        <v>0.11116566337695719</v>
      </c>
      <c r="Q641" s="17">
        <f t="shared" si="900"/>
        <v>0.13218670983265438</v>
      </c>
      <c r="R641" s="17">
        <f t="shared" si="901"/>
        <v>2.3371874392069541E-2</v>
      </c>
      <c r="S641" s="17">
        <f t="shared" si="902"/>
        <v>2.9378496411773661E-2</v>
      </c>
      <c r="T641" s="17">
        <f t="shared" si="903"/>
        <v>8.8129981056423723E-2</v>
      </c>
      <c r="U641" s="17">
        <f t="shared" si="904"/>
        <v>3.7057537100132265E-2</v>
      </c>
      <c r="V641" s="17">
        <f t="shared" si="905"/>
        <v>3.4506900190329546E-3</v>
      </c>
      <c r="W641" s="17">
        <f t="shared" si="906"/>
        <v>6.9863372553324934E-2</v>
      </c>
      <c r="X641" s="17">
        <f t="shared" si="907"/>
        <v>4.6578492705182745E-2</v>
      </c>
      <c r="Y641" s="17">
        <f t="shared" si="908"/>
        <v>1.5527134630029459E-2</v>
      </c>
      <c r="Z641" s="17">
        <f t="shared" si="909"/>
        <v>5.1940744775169929E-3</v>
      </c>
      <c r="AA641" s="17">
        <f t="shared" si="910"/>
        <v>8.235522937635997E-3</v>
      </c>
      <c r="AB641" s="17">
        <f t="shared" si="911"/>
        <v>6.5289627969246575E-3</v>
      </c>
      <c r="AC641" s="17">
        <f t="shared" si="912"/>
        <v>2.2798425625038019E-4</v>
      </c>
      <c r="AD641" s="17">
        <f t="shared" si="913"/>
        <v>2.7693163125308434E-2</v>
      </c>
      <c r="AE641" s="17">
        <f t="shared" si="914"/>
        <v>1.8463262643541322E-2</v>
      </c>
      <c r="AF641" s="17">
        <f t="shared" si="915"/>
        <v>6.1548055363320276E-3</v>
      </c>
      <c r="AG641" s="17">
        <f t="shared" si="916"/>
        <v>1.3678200478944005E-3</v>
      </c>
      <c r="AH641" s="17">
        <f t="shared" si="917"/>
        <v>8.6573318506968878E-4</v>
      </c>
      <c r="AI641" s="17">
        <f t="shared" si="918"/>
        <v>1.3726729438277997E-3</v>
      </c>
      <c r="AJ641" s="17">
        <f t="shared" si="919"/>
        <v>1.0882284768633443E-3</v>
      </c>
      <c r="AK641" s="17">
        <f t="shared" si="920"/>
        <v>5.7515094821930404E-4</v>
      </c>
      <c r="AL641" s="17">
        <f t="shared" si="921"/>
        <v>9.6401488743597403E-6</v>
      </c>
      <c r="AM641" s="17">
        <f t="shared" si="922"/>
        <v>8.7818409659462405E-3</v>
      </c>
      <c r="AN641" s="17">
        <f t="shared" si="923"/>
        <v>5.8549265576635073E-3</v>
      </c>
      <c r="AO641" s="17">
        <f t="shared" si="924"/>
        <v>1.9517641647442301E-3</v>
      </c>
      <c r="AP641" s="17">
        <f t="shared" si="925"/>
        <v>4.337524780498621E-4</v>
      </c>
      <c r="AQ641" s="17">
        <f t="shared" si="926"/>
        <v>7.2296597975139227E-5</v>
      </c>
      <c r="AR641" s="17">
        <f t="shared" si="927"/>
        <v>1.1543830585797853E-4</v>
      </c>
      <c r="AS641" s="17">
        <f t="shared" si="928"/>
        <v>1.8303449823262795E-4</v>
      </c>
      <c r="AT641" s="17">
        <f t="shared" si="929"/>
        <v>1.4510619890977213E-4</v>
      </c>
      <c r="AU641" s="17">
        <f t="shared" si="930"/>
        <v>7.6691586068404949E-5</v>
      </c>
      <c r="AV641" s="17">
        <f t="shared" si="931"/>
        <v>3.03998007211848E-5</v>
      </c>
      <c r="AW641" s="17">
        <f t="shared" si="932"/>
        <v>2.8307409811325164E-7</v>
      </c>
      <c r="AX641" s="17">
        <f t="shared" si="933"/>
        <v>2.3206910433154287E-3</v>
      </c>
      <c r="AY641" s="17">
        <f t="shared" si="934"/>
        <v>1.5472240586373784E-3</v>
      </c>
      <c r="AZ641" s="17">
        <f t="shared" si="935"/>
        <v>5.1577358703601937E-4</v>
      </c>
      <c r="BA641" s="17">
        <f t="shared" si="936"/>
        <v>1.1462351626834837E-4</v>
      </c>
      <c r="BB641" s="17">
        <f t="shared" si="937"/>
        <v>1.9105113384959134E-5</v>
      </c>
      <c r="BC641" s="17">
        <f t="shared" si="938"/>
        <v>2.5475076621981856E-6</v>
      </c>
      <c r="BD641" s="17">
        <f t="shared" si="939"/>
        <v>1.2827280091582619E-5</v>
      </c>
      <c r="BE641" s="17">
        <f t="shared" si="940"/>
        <v>2.0338437555907113E-5</v>
      </c>
      <c r="BF641" s="17">
        <f t="shared" si="941"/>
        <v>1.6123918681988373E-5</v>
      </c>
      <c r="BG641" s="17">
        <f t="shared" si="942"/>
        <v>8.5218199267184956E-6</v>
      </c>
      <c r="BH641" s="17">
        <f t="shared" si="943"/>
        <v>3.3779667475255271E-6</v>
      </c>
      <c r="BI641" s="17">
        <f t="shared" si="944"/>
        <v>1.0711945988543866E-6</v>
      </c>
      <c r="BJ641" s="18">
        <f t="shared" si="945"/>
        <v>0.59431736155298487</v>
      </c>
      <c r="BK641" s="18">
        <f t="shared" si="946"/>
        <v>0.25093998745744966</v>
      </c>
      <c r="BL641" s="18">
        <f t="shared" si="947"/>
        <v>0.14981985496795056</v>
      </c>
      <c r="BM641" s="18">
        <f t="shared" si="948"/>
        <v>0.38999048567233247</v>
      </c>
      <c r="BN641" s="18">
        <f t="shared" si="949"/>
        <v>0.60873385179903028</v>
      </c>
    </row>
    <row r="642" spans="1:66" x14ac:dyDescent="0.25">
      <c r="A642" t="s">
        <v>341</v>
      </c>
      <c r="B642" t="s">
        <v>145</v>
      </c>
      <c r="C642" t="s">
        <v>150</v>
      </c>
      <c r="D642" s="11">
        <v>44435</v>
      </c>
      <c r="E642" s="10">
        <f>VLOOKUP(A642,home!$A$2:$E$405,3,FALSE)</f>
        <v>1.4705999999999999</v>
      </c>
      <c r="F642" s="10">
        <f>VLOOKUP(B642,home!$B$2:$E$405,3,FALSE)</f>
        <v>1.19</v>
      </c>
      <c r="G642" s="10">
        <f>VLOOKUP(C642,away!$B$2:$E$405,4,FALSE)</f>
        <v>1.2844</v>
      </c>
      <c r="H642" s="10">
        <f>VLOOKUP(A642,away!$A$2:$E$405,3,FALSE)</f>
        <v>1.2646999999999999</v>
      </c>
      <c r="I642" s="10">
        <f>VLOOKUP(C642,away!$B$2:$E$405,3,FALSE)</f>
        <v>0.79069999999999996</v>
      </c>
      <c r="J642" s="10">
        <f>VLOOKUP(B642,home!$B$2:$E$405,4,FALSE)</f>
        <v>1.0871999999999999</v>
      </c>
      <c r="K642" s="12">
        <f t="shared" ref="K642:K705" si="950">E642*F642*G642</f>
        <v>2.2477179815999997</v>
      </c>
      <c r="L642" s="12">
        <f t="shared" ref="L642:L705" si="951">H642*I642*J642</f>
        <v>1.0871981408879998</v>
      </c>
      <c r="M642" s="13">
        <f t="shared" ref="M642:M705" si="952">_xlfn.POISSON.DIST(0,K642,FALSE) * _xlfn.POISSON.DIST(0,L642,FALSE)</f>
        <v>3.5617573599539792E-2</v>
      </c>
      <c r="N642" s="13">
        <f t="shared" ref="N642:N705" si="953">_xlfn.POISSON.DIST(1,K642,FALSE) * _xlfn.POISSON.DIST(0,L642,FALSE)</f>
        <v>8.0058260640647014E-2</v>
      </c>
      <c r="O642" s="13">
        <f t="shared" ref="O642:O705" si="954">_xlfn.POISSON.DIST(0,K642,FALSE) * _xlfn.POISSON.DIST(1,L642,FALSE)</f>
        <v>3.8723359800361165E-2</v>
      </c>
      <c r="P642" s="13">
        <f t="shared" ref="P642:P705" si="955">_xlfn.POISSON.DIST(1,K642,FALSE) * _xlfn.POISSON.DIST(1,L642,FALSE)</f>
        <v>8.7039192131238355E-2</v>
      </c>
      <c r="Q642" s="13">
        <f t="shared" ref="Q642:Q705" si="956">_xlfn.POISSON.DIST(2,K642,FALSE) * _xlfn.POISSON.DIST(0,L642,FALSE)</f>
        <v>8.9974196008800925E-2</v>
      </c>
      <c r="R642" s="13">
        <f t="shared" ref="R642:R705" si="957">_xlfn.POISSON.DIST(0,K642,FALSE) * _xlfn.POISSON.DIST(2,L642,FALSE)</f>
        <v>2.1049982391944881E-2</v>
      </c>
      <c r="S642" s="13">
        <f t="shared" ref="S642:S705" si="958">_xlfn.POISSON.DIST(2,K642,FALSE) * _xlfn.POISSON.DIST(2,L642,FALSE)</f>
        <v>5.3174740733577884E-2</v>
      </c>
      <c r="T642" s="13">
        <f t="shared" ref="T642:T705" si="959">_xlfn.POISSON.DIST(2,K642,FALSE) * _xlfn.POISSON.DIST(1,L642,FALSE)</f>
        <v>9.7819778628660856E-2</v>
      </c>
      <c r="U642" s="13">
        <f t="shared" ref="U642:U705" si="960">_xlfn.POISSON.DIST(1,K642,FALSE) * _xlfn.POISSON.DIST(2,L642,FALSE)</f>
        <v>4.7314423934737879E-2</v>
      </c>
      <c r="V642" s="13">
        <f t="shared" ref="V642:V705" si="961">_xlfn.POISSON.DIST(3,K642,FALSE) * _xlfn.POISSON.DIST(3,L642,FALSE)</f>
        <v>1.4438211277001237E-2</v>
      </c>
      <c r="W642" s="13">
        <f t="shared" ref="W642:W705" si="962">_xlfn.POISSON.DIST(3,K642,FALSE) * _xlfn.POISSON.DIST(0,L642,FALSE)</f>
        <v>6.7412206082994919E-2</v>
      </c>
      <c r="X642" s="13">
        <f t="shared" ref="X642:X705" si="963">_xlfn.POISSON.DIST(3,K642,FALSE) * _xlfn.POISSON.DIST(1,L642,FALSE)</f>
        <v>7.3290425126590786E-2</v>
      </c>
      <c r="Y642" s="13">
        <f t="shared" ref="Y642:Y705" si="964">_xlfn.POISSON.DIST(3,K642,FALSE) * _xlfn.POISSON.DIST(2,L642,FALSE)</f>
        <v>3.9840606971260323E-2</v>
      </c>
      <c r="Z642" s="13">
        <f t="shared" ref="Z642:Z705" si="965">_xlfn.POISSON.DIST(0,K642,FALSE) * _xlfn.POISSON.DIST(3,L642,FALSE)</f>
        <v>7.6285005740825366E-3</v>
      </c>
      <c r="AA642" s="13">
        <f t="shared" ref="AA642:AA705" si="966">_xlfn.POISSON.DIST(1,K642,FALSE) * _xlfn.POISSON.DIST(3,L642,FALSE)</f>
        <v>1.7146717913011238E-2</v>
      </c>
      <c r="AB642" s="13">
        <f t="shared" ref="AB642:AB705" si="967">_xlfn.POISSON.DIST(2,K642,FALSE) * _xlfn.POISSON.DIST(3,L642,FALSE)</f>
        <v>1.9270493089249094E-2</v>
      </c>
      <c r="AC642" s="13">
        <f t="shared" ref="AC642:AC705" si="968">_xlfn.POISSON.DIST(4,K642,FALSE) * _xlfn.POISSON.DIST(4,L642,FALSE)</f>
        <v>2.2051794212242463E-3</v>
      </c>
      <c r="AD642" s="13">
        <f t="shared" ref="AD642:AD705" si="969">_xlfn.POISSON.DIST(4,K642,FALSE) * _xlfn.POISSON.DIST(0,L642,FALSE)</f>
        <v>3.7880906948018128E-2</v>
      </c>
      <c r="AE642" s="13">
        <f t="shared" ref="AE642:AE705" si="970">_xlfn.POISSON.DIST(4,K642,FALSE) * _xlfn.POISSON.DIST(1,L642,FALSE)</f>
        <v>4.1184051609036619E-2</v>
      </c>
      <c r="AF642" s="13">
        <f t="shared" ref="AF642:AF705" si="971">_xlfn.POISSON.DIST(4,K642,FALSE) * _xlfn.POISSON.DIST(2,L642,FALSE)</f>
        <v>2.2387612171790024E-2</v>
      </c>
      <c r="AG642" s="13">
        <f t="shared" ref="AG642:AG705" si="972">_xlfn.POISSON.DIST(4,K642,FALSE) * _xlfn.POISSON.DIST(3,L642,FALSE)</f>
        <v>8.1132567773638913E-3</v>
      </c>
      <c r="AH642" s="13">
        <f t="shared" ref="AH642:AH705" si="973">_xlfn.POISSON.DIST(0,K642,FALSE) * _xlfn.POISSON.DIST(4,L642,FALSE)</f>
        <v>2.0734229104763927E-3</v>
      </c>
      <c r="AI642" s="13">
        <f t="shared" ref="AI642:AI705" si="974">_xlfn.POISSON.DIST(1,K642,FALSE) * _xlfn.POISSON.DIST(4,L642,FALSE)</f>
        <v>4.6604699593391944E-3</v>
      </c>
      <c r="AJ642" s="13">
        <f t="shared" ref="AJ642:AJ705" si="975">_xlfn.POISSON.DIST(2,K642,FALSE) * _xlfn.POISSON.DIST(4,L642,FALSE)</f>
        <v>5.2377110651566647E-3</v>
      </c>
      <c r="AK642" s="13">
        <f t="shared" ref="AK642:AK705" si="976">_xlfn.POISSON.DIST(3,K642,FALSE) * _xlfn.POISSON.DIST(4,L642,FALSE)</f>
        <v>3.9242991145259738E-3</v>
      </c>
      <c r="AL642" s="13">
        <f t="shared" ref="AL642:AL705" si="977">_xlfn.POISSON.DIST(5,K642,FALSE) * _xlfn.POISSON.DIST(5,L642,FALSE)</f>
        <v>2.1555318448786219E-4</v>
      </c>
      <c r="AM642" s="13">
        <f t="shared" ref="AM642:AM705" si="978">_xlfn.POISSON.DIST(5,K642,FALSE) * _xlfn.POISSON.DIST(0,L642,FALSE)</f>
        <v>1.7029119141275344E-2</v>
      </c>
      <c r="AN642" s="13">
        <f t="shared" ref="AN642:AN705" si="979">_xlfn.POISSON.DIST(5,K642,FALSE) * _xlfn.POISSON.DIST(1,L642,FALSE)</f>
        <v>1.8514026671354804E-2</v>
      </c>
      <c r="AO642" s="13">
        <f t="shared" ref="AO642:AO705" si="980">_xlfn.POISSON.DIST(5,K642,FALSE) * _xlfn.POISSON.DIST(2,L642,FALSE)</f>
        <v>1.0064207688723893E-2</v>
      </c>
      <c r="AP642" s="13">
        <f t="shared" ref="AP642:AP705" si="981">_xlfn.POISSON.DIST(5,K642,FALSE) * _xlfn.POISSON.DIST(3,L642,FALSE)</f>
        <v>3.6472626295637771E-3</v>
      </c>
      <c r="AQ642" s="13">
        <f t="shared" ref="AQ642:AQ705" si="982">_xlfn.POISSON.DIST(5,K642,FALSE) * _xlfn.POISSON.DIST(4,L642,FALSE)</f>
        <v>9.9132428754800366E-4</v>
      </c>
      <c r="AR642" s="13">
        <f t="shared" ref="AR642:AR705" si="983">_xlfn.POISSON.DIST(0,K642,FALSE) * _xlfn.POISSON.DIST(5,L642,FALSE)</f>
        <v>4.5084430670890415E-4</v>
      </c>
      <c r="AS642" s="13">
        <f t="shared" ref="AS642:AS705" si="984">_xlfn.POISSON.DIST(1,K642,FALSE) * _xlfn.POISSON.DIST(5,L642,FALSE)</f>
        <v>1.0133708550915891E-3</v>
      </c>
      <c r="AT642" s="13">
        <f t="shared" ref="AT642:AT705" si="985">_xlfn.POISSON.DIST(2,K642,FALSE) * _xlfn.POISSON.DIST(5,L642,FALSE)</f>
        <v>1.1388859465093666E-3</v>
      </c>
      <c r="AU642" s="13">
        <f t="shared" ref="AU642:AU705" si="986">_xlfn.POISSON.DIST(3,K642,FALSE) * _xlfn.POISSON.DIST(5,L642,FALSE)</f>
        <v>8.5329814032021286E-4</v>
      </c>
      <c r="AV642" s="13">
        <f t="shared" ref="AV642:AV705" si="987">_xlfn.POISSON.DIST(4,K642,FALSE) * _xlfn.POISSON.DIST(5,L642,FALSE)</f>
        <v>4.7949339341589535E-4</v>
      </c>
      <c r="AW642" s="13">
        <f t="shared" ref="AW642:AW705" si="988">_xlfn.POISSON.DIST(6,K642,FALSE) * _xlfn.POISSON.DIST(6,L642,FALSE)</f>
        <v>1.4631958595996215E-5</v>
      </c>
      <c r="AX642" s="13">
        <f t="shared" ref="AX642:AX705" si="989">_xlfn.POISSON.DIST(6,K642,FALSE) * _xlfn.POISSON.DIST(0,L642,FALSE)</f>
        <v>6.3794428841088928E-3</v>
      </c>
      <c r="AY642" s="13">
        <f t="shared" ref="AY642:AY705" si="990">_xlfn.POISSON.DIST(6,K642,FALSE) * _xlfn.POISSON.DIST(1,L642,FALSE)</f>
        <v>6.9357184435043674E-3</v>
      </c>
      <c r="AZ642" s="13">
        <f t="shared" ref="AZ642:AZ705" si="991">_xlfn.POISSON.DIST(6,K642,FALSE) * _xlfn.POISSON.DIST(2,L642,FALSE)</f>
        <v>3.7702500987502794E-3</v>
      </c>
      <c r="BA642" s="13">
        <f t="shared" ref="BA642:BA705" si="992">_xlfn.POISSON.DIST(6,K642,FALSE) * _xlfn.POISSON.DIST(3,L642,FALSE)</f>
        <v>1.3663362993480341E-3</v>
      </c>
      <c r="BB642" s="13">
        <f t="shared" ref="BB642:BB705" si="993">_xlfn.POISSON.DIST(6,K642,FALSE) * _xlfn.POISSON.DIST(4,L642,FALSE)</f>
        <v>3.7136957111974294E-4</v>
      </c>
      <c r="BC642" s="13">
        <f t="shared" ref="BC642:BC705" si="994">_xlfn.POISSON.DIST(6,K642,FALSE) * _xlfn.POISSON.DIST(5,L642,FALSE)</f>
        <v>8.0750461460751702E-5</v>
      </c>
      <c r="BD642" s="13">
        <f t="shared" ref="BD642:BD705" si="995">_xlfn.POISSON.DIST(0,K642,FALSE) * _xlfn.POISSON.DIST(6,L642,FALSE)</f>
        <v>8.1692848680643262E-5</v>
      </c>
      <c r="BE642" s="13">
        <f t="shared" ref="BE642:BE705" si="996">_xlfn.POISSON.DIST(1,K642,FALSE) * _xlfn.POISSON.DIST(6,L642,FALSE)</f>
        <v>1.8362248494760967E-4</v>
      </c>
      <c r="BF642" s="13">
        <f t="shared" ref="BF642:BF705" si="997">_xlfn.POISSON.DIST(2,K642,FALSE) * _xlfn.POISSON.DIST(6,L642,FALSE)</f>
        <v>2.0636578062140882E-4</v>
      </c>
      <c r="BG642" s="13">
        <f t="shared" ref="BG642:BG705" si="998">_xlfn.POISSON.DIST(3,K642,FALSE) * _xlfn.POISSON.DIST(6,L642,FALSE)</f>
        <v>1.5461735862988711E-4</v>
      </c>
      <c r="BH642" s="13">
        <f t="shared" ref="BH642:BH705" si="999">_xlfn.POISSON.DIST(4,K642,FALSE) * _xlfn.POISSON.DIST(6,L642,FALSE)</f>
        <v>8.6884054314973258E-5</v>
      </c>
      <c r="BI642" s="13">
        <f t="shared" ref="BI642:BI705" si="1000">_xlfn.POISSON.DIST(5,K642,FALSE) * _xlfn.POISSON.DIST(6,L642,FALSE)</f>
        <v>3.905817023961529E-5</v>
      </c>
      <c r="BJ642" s="14">
        <f t="shared" ref="BJ642:BJ705" si="1001">SUM(N642,Q642,T642,W642,X642,Y642,AD642,AE642,AF642,AG642,AM642,AN642,AO642,AP642,AQ642,AX642,AY642,AZ642,BA642,BB642,BC642)</f>
        <v>0.62711110914192125</v>
      </c>
      <c r="BK642" s="14">
        <f t="shared" ref="BK642:BK705" si="1002">SUM(M642,P642,S642,V642,AC642,AL642,AY642)</f>
        <v>0.19962616879057374</v>
      </c>
      <c r="BL642" s="14">
        <f t="shared" ref="BL642:BL705" si="1003">SUM(O642,R642,U642,AA642,AB642,AH642,AI642,AJ642,AK642,AR642,AS642,AT642,AU642,AV642,BD642,BE642,BF642,BG642,BH642,BI642)</f>
        <v>0.16408901351828262</v>
      </c>
      <c r="BM642" s="14">
        <f t="shared" ref="BM642:BM705" si="1004">SUM(S642:BI642)</f>
        <v>0.63907114096741968</v>
      </c>
      <c r="BN642" s="14">
        <f t="shared" ref="BN642:BN705" si="1005">SUM(M642:R642)</f>
        <v>0.35246256457253211</v>
      </c>
    </row>
    <row r="643" spans="1:66" x14ac:dyDescent="0.25">
      <c r="A643" t="s">
        <v>351</v>
      </c>
      <c r="B643" t="s">
        <v>166</v>
      </c>
      <c r="C643" t="s">
        <v>156</v>
      </c>
      <c r="D643" s="11">
        <v>44435</v>
      </c>
      <c r="E643" s="10">
        <f>VLOOKUP(A643,home!$A$2:$E$405,3,FALSE)</f>
        <v>1.3231999999999999</v>
      </c>
      <c r="F643" s="10">
        <f>VLOOKUP(B643,home!$B$2:$E$405,3,FALSE)</f>
        <v>1.6277999999999999</v>
      </c>
      <c r="G643" s="10">
        <f>VLOOKUP(C643,away!$B$2:$E$405,4,FALSE)</f>
        <v>0.93010000000000004</v>
      </c>
      <c r="H643" s="10">
        <f>VLOOKUP(A643,away!$A$2:$E$405,3,FALSE)</f>
        <v>1.1951000000000001</v>
      </c>
      <c r="I643" s="10">
        <f>VLOOKUP(C643,away!$B$2:$E$405,3,FALSE)</f>
        <v>1.0298</v>
      </c>
      <c r="J643" s="10">
        <f>VLOOKUP(B643,home!$B$2:$E$405,4,FALSE)</f>
        <v>1.0298</v>
      </c>
      <c r="K643" s="12">
        <f t="shared" si="950"/>
        <v>2.0033470032959997</v>
      </c>
      <c r="L643" s="12">
        <f t="shared" si="951"/>
        <v>1.2673892566040004</v>
      </c>
      <c r="M643" s="13">
        <f t="shared" si="952"/>
        <v>3.7978454765685087E-2</v>
      </c>
      <c r="N643" s="13">
        <f t="shared" si="953"/>
        <v>7.6084023544647883E-2</v>
      </c>
      <c r="O643" s="13">
        <f t="shared" si="954"/>
        <v>4.8133485552450277E-2</v>
      </c>
      <c r="P643" s="13">
        <f t="shared" si="955"/>
        <v>9.6428074039692543E-2</v>
      </c>
      <c r="Q643" s="13">
        <f t="shared" si="956"/>
        <v>7.6211350283436327E-2</v>
      </c>
      <c r="R643" s="13">
        <f t="shared" si="957"/>
        <v>3.0501931236039684E-2</v>
      </c>
      <c r="S643" s="13">
        <f t="shared" si="958"/>
        <v>6.1208213448733118E-2</v>
      </c>
      <c r="T643" s="13">
        <f t="shared" si="959"/>
        <v>9.658944658051144E-2</v>
      </c>
      <c r="U643" s="13">
        <f t="shared" si="960"/>
        <v>6.1105952536460735E-2</v>
      </c>
      <c r="V643" s="13">
        <f t="shared" si="961"/>
        <v>1.7267656314573228E-2</v>
      </c>
      <c r="W643" s="13">
        <f t="shared" si="962"/>
        <v>5.0892593402487966E-2</v>
      </c>
      <c r="X643" s="13">
        <f t="shared" si="963"/>
        <v>6.4500726119028878E-2</v>
      </c>
      <c r="Y643" s="13">
        <f t="shared" si="964"/>
        <v>4.0873763663207135E-2</v>
      </c>
      <c r="Z643" s="13">
        <f t="shared" si="965"/>
        <v>1.2885939984743555E-2</v>
      </c>
      <c r="AA643" s="13">
        <f t="shared" si="966"/>
        <v>2.5815009253088099E-2</v>
      </c>
      <c r="AB643" s="13">
        <f t="shared" si="967"/>
        <v>2.5858210713616277E-2</v>
      </c>
      <c r="AC643" s="13">
        <f t="shared" si="968"/>
        <v>2.7401833023925765E-3</v>
      </c>
      <c r="AD643" s="13">
        <f t="shared" si="969"/>
        <v>2.548888112070901E-2</v>
      </c>
      <c r="AE643" s="13">
        <f t="shared" si="970"/>
        <v>3.2304334095243137E-2</v>
      </c>
      <c r="AF643" s="13">
        <f t="shared" si="971"/>
        <v>2.0471082987028735E-2</v>
      </c>
      <c r="AG643" s="13">
        <f t="shared" si="972"/>
        <v>8.6482768829363819E-3</v>
      </c>
      <c r="AH643" s="13">
        <f t="shared" si="973"/>
        <v>4.0828754744769756E-3</v>
      </c>
      <c r="AI643" s="13">
        <f t="shared" si="974"/>
        <v>8.1794163466241809E-3</v>
      </c>
      <c r="AJ643" s="13">
        <f t="shared" si="975"/>
        <v>8.1931046133599354E-3</v>
      </c>
      <c r="AK643" s="13">
        <f t="shared" si="976"/>
        <v>5.4712105249550861E-3</v>
      </c>
      <c r="AL643" s="13">
        <f t="shared" si="977"/>
        <v>2.7829525976837003E-4</v>
      </c>
      <c r="AM643" s="13">
        <f t="shared" si="978"/>
        <v>1.0212614722108083E-2</v>
      </c>
      <c r="AN643" s="13">
        <f t="shared" si="979"/>
        <v>1.2943358180635635E-2</v>
      </c>
      <c r="AO643" s="13">
        <f t="shared" si="980"/>
        <v>8.202136551257554E-3</v>
      </c>
      <c r="AP643" s="13">
        <f t="shared" si="981"/>
        <v>3.4650999154209367E-3</v>
      </c>
      <c r="AQ643" s="13">
        <f t="shared" si="982"/>
        <v>1.0979076014659818E-3</v>
      </c>
      <c r="AR643" s="13">
        <f t="shared" si="983"/>
        <v>1.0349185024808149E-3</v>
      </c>
      <c r="AS643" s="13">
        <f t="shared" si="984"/>
        <v>2.0733008806005236E-3</v>
      </c>
      <c r="AT643" s="13">
        <f t="shared" si="985"/>
        <v>2.0767705530410087E-3</v>
      </c>
      <c r="AU643" s="13">
        <f t="shared" si="986"/>
        <v>1.3868306879893603E-3</v>
      </c>
      <c r="AV643" s="13">
        <f t="shared" si="987"/>
        <v>6.9457577571560363E-4</v>
      </c>
      <c r="AW643" s="13">
        <f t="shared" si="988"/>
        <v>1.9627704473355133E-5</v>
      </c>
      <c r="AX643" s="13">
        <f t="shared" si="989"/>
        <v>3.4099018498919705E-3</v>
      </c>
      <c r="AY643" s="13">
        <f t="shared" si="990"/>
        <v>4.321672970627191E-3</v>
      </c>
      <c r="AZ643" s="13">
        <f t="shared" si="991"/>
        <v>2.7386209467643993E-3</v>
      </c>
      <c r="BA643" s="13">
        <f t="shared" si="992"/>
        <v>1.1569662552799584E-3</v>
      </c>
      <c r="BB643" s="13">
        <f t="shared" si="993"/>
        <v>3.6658165054879527E-4</v>
      </c>
      <c r="BC643" s="13">
        <f t="shared" si="994"/>
        <v>9.2920329114740911E-5</v>
      </c>
      <c r="BD643" s="13">
        <f t="shared" si="995"/>
        <v>2.1860743191748133E-4</v>
      </c>
      <c r="BE643" s="13">
        <f t="shared" si="996"/>
        <v>4.3794654363012045E-4</v>
      </c>
      <c r="BF643" s="13">
        <f t="shared" si="997"/>
        <v>4.3867944789262135E-4</v>
      </c>
      <c r="BG643" s="13">
        <f t="shared" si="998"/>
        <v>2.9294238578107557E-4</v>
      </c>
      <c r="BH643" s="13">
        <f t="shared" si="999"/>
        <v>1.467163126732246E-4</v>
      </c>
      <c r="BI643" s="13">
        <f t="shared" si="1000"/>
        <v>5.8784737065708738E-5</v>
      </c>
      <c r="BJ643" s="14">
        <f t="shared" si="1001"/>
        <v>0.54007225965235228</v>
      </c>
      <c r="BK643" s="14">
        <f t="shared" si="1002"/>
        <v>0.22022255010147207</v>
      </c>
      <c r="BL643" s="14">
        <f t="shared" si="1003"/>
        <v>0.22620126950985872</v>
      </c>
      <c r="BM643" s="14">
        <f t="shared" si="1004"/>
        <v>0.62974265456032141</v>
      </c>
      <c r="BN643" s="14">
        <f t="shared" si="1005"/>
        <v>0.3653373194219518</v>
      </c>
    </row>
    <row r="644" spans="1:66" x14ac:dyDescent="0.25">
      <c r="A644" t="s">
        <v>346</v>
      </c>
      <c r="B644" t="s">
        <v>241</v>
      </c>
      <c r="C644" t="s">
        <v>322</v>
      </c>
      <c r="D644" s="11">
        <v>44435</v>
      </c>
      <c r="E644" s="10">
        <f>VLOOKUP(A644,home!$A$2:$E$405,3,FALSE)</f>
        <v>1.5866</v>
      </c>
      <c r="F644" s="10">
        <f>VLOOKUP(B644,home!$B$2:$E$405,3,FALSE)</f>
        <v>0.91679999999999995</v>
      </c>
      <c r="G644" s="10">
        <f>VLOOKUP(C644,away!$B$2:$E$405,4,FALSE)</f>
        <v>1.1345000000000001</v>
      </c>
      <c r="H644" s="10">
        <f>VLOOKUP(A644,away!$A$2:$E$405,3,FALSE)</f>
        <v>1.1788000000000001</v>
      </c>
      <c r="I644" s="10">
        <f>VLOOKUP(C644,away!$B$2:$E$405,3,FALSE)</f>
        <v>0.84830000000000005</v>
      </c>
      <c r="J644" s="10">
        <f>VLOOKUP(B644,home!$B$2:$E$405,4,FALSE)</f>
        <v>1.0797000000000001</v>
      </c>
      <c r="K644" s="12">
        <f t="shared" si="950"/>
        <v>1.65023789136</v>
      </c>
      <c r="L644" s="12">
        <f t="shared" si="951"/>
        <v>1.0796741303880002</v>
      </c>
      <c r="M644" s="13">
        <f t="shared" si="952"/>
        <v>6.5225027799640872E-2</v>
      </c>
      <c r="N644" s="13">
        <f t="shared" si="953"/>
        <v>0.10763681233997675</v>
      </c>
      <c r="O644" s="13">
        <f t="shared" si="954"/>
        <v>7.0421775169110398E-2</v>
      </c>
      <c r="P644" s="13">
        <f t="shared" si="955"/>
        <v>0.11621268176090077</v>
      </c>
      <c r="Q644" s="13">
        <f t="shared" si="956"/>
        <v>8.8813173114317648E-2</v>
      </c>
      <c r="R644" s="13">
        <f t="shared" si="957"/>
        <v>3.8016284433044271E-2</v>
      </c>
      <c r="S644" s="13">
        <f t="shared" si="958"/>
        <v>5.1764590440445769E-2</v>
      </c>
      <c r="T644" s="13">
        <f t="shared" si="959"/>
        <v>9.5889285449199821E-2</v>
      </c>
      <c r="U644" s="13">
        <f t="shared" si="960"/>
        <v>6.2735913060128976E-2</v>
      </c>
      <c r="V644" s="13">
        <f t="shared" si="961"/>
        <v>1.0247773623574891E-2</v>
      </c>
      <c r="W644" s="13">
        <f t="shared" si="962"/>
        <v>4.8854287841720724E-2</v>
      </c>
      <c r="X644" s="13">
        <f t="shared" si="963"/>
        <v>5.2746710741234881E-2</v>
      </c>
      <c r="Y644" s="13">
        <f t="shared" si="964"/>
        <v>2.8474629525185081E-2</v>
      </c>
      <c r="Z644" s="13">
        <f t="shared" si="965"/>
        <v>1.3681732945276647E-2</v>
      </c>
      <c r="AA644" s="13">
        <f t="shared" si="966"/>
        <v>2.2578114125763979E-2</v>
      </c>
      <c r="AB644" s="13">
        <f t="shared" si="967"/>
        <v>1.8629629722893091E-2</v>
      </c>
      <c r="AC644" s="13">
        <f t="shared" si="968"/>
        <v>1.1411659134632239E-3</v>
      </c>
      <c r="AD644" s="13">
        <f t="shared" si="969"/>
        <v>2.0155299237953925E-2</v>
      </c>
      <c r="AE644" s="13">
        <f t="shared" si="970"/>
        <v>2.1761155177447828E-2</v>
      </c>
      <c r="AF644" s="13">
        <f t="shared" si="971"/>
        <v>1.1747478146224656E-2</v>
      </c>
      <c r="AG644" s="13">
        <f t="shared" si="972"/>
        <v>4.2278160839257142E-3</v>
      </c>
      <c r="AH644" s="13">
        <f t="shared" si="973"/>
        <v>3.6929532799731038E-3</v>
      </c>
      <c r="AI644" s="13">
        <f t="shared" si="974"/>
        <v>6.0942514336338113E-3</v>
      </c>
      <c r="AJ644" s="13">
        <f t="shared" si="975"/>
        <v>5.0284823176287591E-3</v>
      </c>
      <c r="AK644" s="13">
        <f t="shared" si="976"/>
        <v>2.7660640188615763E-3</v>
      </c>
      <c r="AL644" s="13">
        <f t="shared" si="977"/>
        <v>8.1329486923373617E-5</v>
      </c>
      <c r="AM644" s="13">
        <f t="shared" si="978"/>
        <v>6.6522077028341835E-3</v>
      </c>
      <c r="AN644" s="13">
        <f t="shared" si="979"/>
        <v>7.1822165667178531E-3</v>
      </c>
      <c r="AO644" s="13">
        <f t="shared" si="980"/>
        <v>3.8772267129646935E-3</v>
      </c>
      <c r="AP644" s="13">
        <f t="shared" si="981"/>
        <v>1.3953804598790932E-3</v>
      </c>
      <c r="AQ644" s="13">
        <f t="shared" si="982"/>
        <v>3.7663904614509194E-4</v>
      </c>
      <c r="AR644" s="13">
        <f t="shared" si="983"/>
        <v>7.9743722422369497E-4</v>
      </c>
      <c r="AS644" s="13">
        <f t="shared" si="984"/>
        <v>1.315961123394882E-3</v>
      </c>
      <c r="AT644" s="13">
        <f t="shared" si="985"/>
        <v>1.0858244546914535E-3</v>
      </c>
      <c r="AU644" s="13">
        <f t="shared" si="986"/>
        <v>5.9728955283238207E-4</v>
      </c>
      <c r="AV644" s="13">
        <f t="shared" si="987"/>
        <v>2.4641746304936688E-4</v>
      </c>
      <c r="AW644" s="13">
        <f t="shared" si="988"/>
        <v>4.0251751429922524E-6</v>
      </c>
      <c r="AX644" s="13">
        <f t="shared" si="989"/>
        <v>1.8296208687356382E-3</v>
      </c>
      <c r="AY644" s="13">
        <f t="shared" si="990"/>
        <v>1.9753943203918876E-3</v>
      </c>
      <c r="AZ644" s="13">
        <f t="shared" si="991"/>
        <v>1.066391072521253E-3</v>
      </c>
      <c r="BA644" s="13">
        <f t="shared" si="992"/>
        <v>3.8378495129263692E-4</v>
      </c>
      <c r="BB644" s="13">
        <f t="shared" si="993"/>
        <v>1.0359067088571969E-4</v>
      </c>
      <c r="BC644" s="13">
        <f t="shared" si="994"/>
        <v>2.2368833500969792E-5</v>
      </c>
      <c r="BD644" s="13">
        <f t="shared" si="995"/>
        <v>1.4349539026712306E-4</v>
      </c>
      <c r="BE644" s="13">
        <f t="shared" si="996"/>
        <v>2.3680153025429742E-4</v>
      </c>
      <c r="BF644" s="13">
        <f t="shared" si="997"/>
        <v>1.9538942897883653E-4</v>
      </c>
      <c r="BG644" s="13">
        <f t="shared" si="998"/>
        <v>1.0747967975735656E-4</v>
      </c>
      <c r="BH644" s="13">
        <f t="shared" si="999"/>
        <v>4.4341760021707042E-5</v>
      </c>
      <c r="BI644" s="13">
        <f t="shared" si="1000"/>
        <v>1.4634890511482601E-5</v>
      </c>
      <c r="BJ644" s="14">
        <f t="shared" si="1001"/>
        <v>0.50517146886305608</v>
      </c>
      <c r="BK644" s="14">
        <f t="shared" si="1002"/>
        <v>0.24664796334534081</v>
      </c>
      <c r="BL644" s="14">
        <f t="shared" si="1003"/>
        <v>0.23474854005902057</v>
      </c>
      <c r="BM644" s="14">
        <f t="shared" si="1004"/>
        <v>0.51195258145045408</v>
      </c>
      <c r="BN644" s="14">
        <f t="shared" si="1005"/>
        <v>0.48632575461699074</v>
      </c>
    </row>
    <row r="645" spans="1:66" x14ac:dyDescent="0.25">
      <c r="A645" t="s">
        <v>346</v>
      </c>
      <c r="B645" t="s">
        <v>242</v>
      </c>
      <c r="C645" t="s">
        <v>233</v>
      </c>
      <c r="D645" s="11">
        <v>44435</v>
      </c>
      <c r="E645" s="10">
        <f>VLOOKUP(A645,home!$A$2:$E$405,3,FALSE)</f>
        <v>1.5866</v>
      </c>
      <c r="F645" s="10">
        <f>VLOOKUP(B645,home!$B$2:$E$405,3,FALSE)</f>
        <v>0.40110000000000001</v>
      </c>
      <c r="G645" s="10">
        <f>VLOOKUP(C645,away!$B$2:$E$405,4,FALSE)</f>
        <v>1.3236000000000001</v>
      </c>
      <c r="H645" s="10">
        <f>VLOOKUP(A645,away!$A$2:$E$405,3,FALSE)</f>
        <v>1.1788000000000001</v>
      </c>
      <c r="I645" s="10">
        <f>VLOOKUP(C645,away!$B$2:$E$405,3,FALSE)</f>
        <v>0.76349999999999996</v>
      </c>
      <c r="J645" s="10">
        <f>VLOOKUP(B645,home!$B$2:$E$405,4,FALSE)</f>
        <v>1.0025999999999999</v>
      </c>
      <c r="K645" s="12">
        <f t="shared" si="950"/>
        <v>0.84231953013600014</v>
      </c>
      <c r="L645" s="12">
        <f t="shared" si="951"/>
        <v>0.90235383587999995</v>
      </c>
      <c r="M645" s="13">
        <f t="shared" si="952"/>
        <v>0.17470204327277308</v>
      </c>
      <c r="N645" s="13">
        <f t="shared" si="953"/>
        <v>0.14715494300332138</v>
      </c>
      <c r="O645" s="13">
        <f t="shared" si="954"/>
        <v>0.15764305888326052</v>
      </c>
      <c r="P645" s="13">
        <f t="shared" si="955"/>
        <v>0.13278582728774982</v>
      </c>
      <c r="Q645" s="13">
        <f t="shared" si="956"/>
        <v>6.1975741223873768E-2</v>
      </c>
      <c r="R645" s="13">
        <f t="shared" si="957"/>
        <v>7.1124909441583423E-2</v>
      </c>
      <c r="S645" s="13">
        <f t="shared" si="958"/>
        <v>2.5231639536353434E-2</v>
      </c>
      <c r="T645" s="13">
        <f t="shared" si="959"/>
        <v>5.5924047824868733E-2</v>
      </c>
      <c r="U645" s="13">
        <f t="shared" si="960"/>
        <v>5.9909900301800108E-2</v>
      </c>
      <c r="V645" s="13">
        <f t="shared" si="961"/>
        <v>2.130868755419442E-3</v>
      </c>
      <c r="W645" s="13">
        <f t="shared" si="962"/>
        <v>1.7401125742507895E-2</v>
      </c>
      <c r="X645" s="13">
        <f t="shared" si="963"/>
        <v>1.5701972562382212E-2</v>
      </c>
      <c r="Y645" s="13">
        <f t="shared" si="964"/>
        <v>7.0843675862740504E-3</v>
      </c>
      <c r="Z645" s="13">
        <f t="shared" si="965"/>
        <v>2.1393278287076812E-2</v>
      </c>
      <c r="AA645" s="13">
        <f t="shared" si="966"/>
        <v>1.8019976114839232E-2</v>
      </c>
      <c r="AB645" s="13">
        <f t="shared" si="967"/>
        <v>7.5892889070566629E-3</v>
      </c>
      <c r="AC645" s="13">
        <f t="shared" si="968"/>
        <v>1.0122562293397248E-4</v>
      </c>
      <c r="AD645" s="13">
        <f t="shared" si="969"/>
        <v>3.6643270148166767E-3</v>
      </c>
      <c r="AE645" s="13">
        <f t="shared" si="970"/>
        <v>3.3065195377385377E-3</v>
      </c>
      <c r="AF645" s="13">
        <f t="shared" si="971"/>
        <v>1.4918252941452667E-3</v>
      </c>
      <c r="AG645" s="13">
        <f t="shared" si="972"/>
        <v>4.4871809221159694E-4</v>
      </c>
      <c r="AH645" s="13">
        <f t="shared" si="973"/>
        <v>4.8260766810980169E-3</v>
      </c>
      <c r="AI645" s="13">
        <f t="shared" si="974"/>
        <v>4.0650986424227882E-3</v>
      </c>
      <c r="AJ645" s="13">
        <f t="shared" si="975"/>
        <v>1.7120559892210274E-3</v>
      </c>
      <c r="AK645" s="13">
        <f t="shared" si="976"/>
        <v>4.8069939880239363E-4</v>
      </c>
      <c r="AL645" s="13">
        <f t="shared" si="977"/>
        <v>3.0775434178565587E-6</v>
      </c>
      <c r="AM645" s="13">
        <f t="shared" si="978"/>
        <v>6.1730684187700721E-4</v>
      </c>
      <c r="AN645" s="13">
        <f t="shared" si="979"/>
        <v>5.5702919668268599E-4</v>
      </c>
      <c r="AO645" s="13">
        <f t="shared" si="980"/>
        <v>2.5131871616188831E-4</v>
      </c>
      <c r="AP645" s="13">
        <f t="shared" si="981"/>
        <v>7.5592802519038965E-5</v>
      </c>
      <c r="AQ645" s="13">
        <f t="shared" si="982"/>
        <v>1.7052863829493527E-5</v>
      </c>
      <c r="AR645" s="13">
        <f t="shared" si="983"/>
        <v>8.7096576108796318E-4</v>
      </c>
      <c r="AS645" s="13">
        <f t="shared" si="984"/>
        <v>7.3363147064415689E-4</v>
      </c>
      <c r="AT645" s="13">
        <f t="shared" si="985"/>
        <v>3.089760578229845E-4</v>
      </c>
      <c r="AU645" s="13">
        <f t="shared" si="986"/>
        <v>8.6752189282909969E-5</v>
      </c>
      <c r="AV645" s="13">
        <f t="shared" si="987"/>
        <v>1.8268265828762518E-5</v>
      </c>
      <c r="AW645" s="13">
        <f t="shared" si="988"/>
        <v>6.4976367301744708E-8</v>
      </c>
      <c r="AX645" s="13">
        <f t="shared" si="989"/>
        <v>8.6661601499929769E-5</v>
      </c>
      <c r="AY645" s="13">
        <f t="shared" si="990"/>
        <v>7.8199428536965585E-5</v>
      </c>
      <c r="AZ645" s="13">
        <f t="shared" si="991"/>
        <v>3.5281777151977418E-5</v>
      </c>
      <c r="BA645" s="13">
        <f t="shared" si="992"/>
        <v>1.0612215649916721E-5</v>
      </c>
      <c r="BB645" s="13">
        <f t="shared" si="993"/>
        <v>2.3939933747220293E-6</v>
      </c>
      <c r="BC645" s="13">
        <f t="shared" si="994"/>
        <v>4.3204582095034596E-7</v>
      </c>
      <c r="BD645" s="13">
        <f t="shared" si="995"/>
        <v>1.309865492396445E-4</v>
      </c>
      <c r="BE645" s="13">
        <f t="shared" si="996"/>
        <v>1.1033252860967339E-4</v>
      </c>
      <c r="BF645" s="13">
        <f t="shared" si="997"/>
        <v>4.6467621828608442E-5</v>
      </c>
      <c r="BG645" s="13">
        <f t="shared" si="998"/>
        <v>1.3046861795070268E-5</v>
      </c>
      <c r="BH645" s="13">
        <f t="shared" si="999"/>
        <v>2.7474066242432298E-6</v>
      </c>
      <c r="BI645" s="13">
        <f t="shared" si="1000"/>
        <v>4.6283885136501847E-7</v>
      </c>
      <c r="BJ645" s="14">
        <f t="shared" si="1001"/>
        <v>0.3158854693652447</v>
      </c>
      <c r="BK645" s="14">
        <f t="shared" si="1002"/>
        <v>0.33503288144718463</v>
      </c>
      <c r="BL645" s="14">
        <f t="shared" si="1003"/>
        <v>0.32769370191169955</v>
      </c>
      <c r="BM645" s="14">
        <f t="shared" si="1004"/>
        <v>0.25454067344647391</v>
      </c>
      <c r="BN645" s="14">
        <f t="shared" si="1005"/>
        <v>0.74538652311256204</v>
      </c>
    </row>
    <row r="646" spans="1:66" x14ac:dyDescent="0.25">
      <c r="A646" t="s">
        <v>347</v>
      </c>
      <c r="B646" t="s">
        <v>253</v>
      </c>
      <c r="C646" t="s">
        <v>248</v>
      </c>
      <c r="D646" s="11">
        <v>44435</v>
      </c>
      <c r="E646" s="10">
        <f>VLOOKUP(A646,home!$A$2:$E$405,3,FALSE)</f>
        <v>1.1809000000000001</v>
      </c>
      <c r="F646" s="10">
        <f>VLOOKUP(B646,home!$B$2:$E$405,3,FALSE)</f>
        <v>1.1725000000000001</v>
      </c>
      <c r="G646" s="10">
        <f>VLOOKUP(C646,away!$B$2:$E$405,4,FALSE)</f>
        <v>0.3528</v>
      </c>
      <c r="H646" s="10">
        <f>VLOOKUP(A646,away!$A$2:$E$405,3,FALSE)</f>
        <v>0.92459999999999998</v>
      </c>
      <c r="I646" s="10">
        <f>VLOOKUP(C646,away!$B$2:$E$405,3,FALSE)</f>
        <v>0.54079999999999995</v>
      </c>
      <c r="J646" s="10">
        <f>VLOOKUP(B646,home!$B$2:$E$405,4,FALSE)</f>
        <v>0.74880000000000002</v>
      </c>
      <c r="K646" s="12">
        <f t="shared" si="950"/>
        <v>0.48848873220000005</v>
      </c>
      <c r="L646" s="12">
        <f t="shared" si="951"/>
        <v>0.37441773158399999</v>
      </c>
      <c r="M646" s="13">
        <f t="shared" si="952"/>
        <v>0.42193396265793526</v>
      </c>
      <c r="N646" s="13">
        <f t="shared" si="953"/>
        <v>0.20610998649089698</v>
      </c>
      <c r="O646" s="13">
        <f t="shared" si="954"/>
        <v>0.15797955717663226</v>
      </c>
      <c r="P646" s="13">
        <f t="shared" si="955"/>
        <v>7.7171233598730515E-2</v>
      </c>
      <c r="Q646" s="13">
        <f t="shared" si="956"/>
        <v>5.0341202997348698E-2</v>
      </c>
      <c r="R646" s="13">
        <f t="shared" si="957"/>
        <v>2.9575173717359734E-2</v>
      </c>
      <c r="S646" s="13">
        <f t="shared" si="958"/>
        <v>3.5286323348056219E-3</v>
      </c>
      <c r="T646" s="13">
        <f t="shared" si="959"/>
        <v>1.8848639031476957E-2</v>
      </c>
      <c r="U646" s="13">
        <f t="shared" si="960"/>
        <v>1.4447139113787821E-2</v>
      </c>
      <c r="V646" s="13">
        <f t="shared" si="961"/>
        <v>7.1709196828899453E-5</v>
      </c>
      <c r="W646" s="13">
        <f t="shared" si="962"/>
        <v>8.1970368098659031E-3</v>
      </c>
      <c r="X646" s="13">
        <f t="shared" si="963"/>
        <v>3.0691159280605384E-3</v>
      </c>
      <c r="Y646" s="13">
        <f t="shared" si="964"/>
        <v>5.7456571187637477E-4</v>
      </c>
      <c r="Z646" s="13">
        <f t="shared" si="965"/>
        <v>3.6911564848188562E-3</v>
      </c>
      <c r="AA646" s="13">
        <f t="shared" si="966"/>
        <v>1.8030883516209719E-3</v>
      </c>
      <c r="AB646" s="13">
        <f t="shared" si="967"/>
        <v>4.4039417146395814E-4</v>
      </c>
      <c r="AC646" s="13">
        <f t="shared" si="968"/>
        <v>8.1972057084480084E-7</v>
      </c>
      <c r="AD646" s="13">
        <f t="shared" si="969"/>
        <v>1.0010400297620317E-3</v>
      </c>
      <c r="AE646" s="13">
        <f t="shared" si="970"/>
        <v>3.7480713716827967E-4</v>
      </c>
      <c r="AF646" s="13">
        <f t="shared" si="971"/>
        <v>7.0167219040020193E-5</v>
      </c>
      <c r="AG646" s="13">
        <f t="shared" si="972"/>
        <v>8.7572836615073379E-6</v>
      </c>
      <c r="AH646" s="13">
        <f t="shared" si="973"/>
        <v>3.4550860949186183E-4</v>
      </c>
      <c r="AI646" s="13">
        <f t="shared" si="974"/>
        <v>1.6877706261486449E-4</v>
      </c>
      <c r="AJ646" s="13">
        <f t="shared" si="975"/>
        <v>4.1222846670587589E-5</v>
      </c>
      <c r="AK646" s="13">
        <f t="shared" si="976"/>
        <v>6.7122987025967752E-6</v>
      </c>
      <c r="AL646" s="13">
        <f t="shared" si="977"/>
        <v>5.9970377601134935E-9</v>
      </c>
      <c r="AM646" s="13">
        <f t="shared" si="978"/>
        <v>9.7799355003981063E-5</v>
      </c>
      <c r="AN646" s="13">
        <f t="shared" si="979"/>
        <v>3.6617812650968896E-5</v>
      </c>
      <c r="AO646" s="13">
        <f t="shared" si="980"/>
        <v>6.855179174171836E-6</v>
      </c>
      <c r="AP646" s="13">
        <f t="shared" si="981"/>
        <v>8.5556687866509899E-7</v>
      </c>
      <c r="AQ646" s="13">
        <f t="shared" si="982"/>
        <v>8.0084852482047428E-8</v>
      </c>
      <c r="AR646" s="13">
        <f t="shared" si="983"/>
        <v>2.5872909961736996E-5</v>
      </c>
      <c r="AS646" s="13">
        <f t="shared" si="984"/>
        <v>1.2638624985533658E-5</v>
      </c>
      <c r="AT646" s="13">
        <f t="shared" si="985"/>
        <v>3.0869129479672897E-6</v>
      </c>
      <c r="AU646" s="13">
        <f t="shared" si="986"/>
        <v>5.0264073078810212E-7</v>
      </c>
      <c r="AV646" s="13">
        <f t="shared" si="987"/>
        <v>6.1383583333690375E-8</v>
      </c>
      <c r="AW646" s="13">
        <f t="shared" si="988"/>
        <v>3.0468090773334278E-11</v>
      </c>
      <c r="AX646" s="13">
        <f t="shared" si="989"/>
        <v>7.9623138226454039E-6</v>
      </c>
      <c r="AY646" s="13">
        <f t="shared" si="990"/>
        <v>2.9812314796348189E-6</v>
      </c>
      <c r="AZ646" s="13">
        <f t="shared" si="991"/>
        <v>5.5811296396584034E-7</v>
      </c>
      <c r="BA646" s="13">
        <f t="shared" si="992"/>
        <v>6.9655796645237551E-8</v>
      </c>
      <c r="BB646" s="13">
        <f t="shared" si="993"/>
        <v>6.52009134289656E-9</v>
      </c>
      <c r="BC646" s="13">
        <f t="shared" si="994"/>
        <v>4.8824756206556122E-10</v>
      </c>
      <c r="BD646" s="13">
        <f t="shared" si="995"/>
        <v>1.6145460428917738E-6</v>
      </c>
      <c r="BE646" s="13">
        <f t="shared" si="996"/>
        <v>7.8868754957072954E-7</v>
      </c>
      <c r="BF646" s="13">
        <f t="shared" si="997"/>
        <v>1.9263249059586516E-7</v>
      </c>
      <c r="BG646" s="13">
        <f t="shared" si="998"/>
        <v>3.1366267037234199E-8</v>
      </c>
      <c r="BH646" s="13">
        <f t="shared" si="999"/>
        <v>3.8305170047162964E-9</v>
      </c>
      <c r="BI646" s="13">
        <f t="shared" si="1000"/>
        <v>3.7423287906088109E-10</v>
      </c>
      <c r="BJ646" s="14">
        <f t="shared" si="1001"/>
        <v>0.28874910496011924</v>
      </c>
      <c r="BK646" s="14">
        <f t="shared" si="1002"/>
        <v>0.5027093447373886</v>
      </c>
      <c r="BL646" s="14">
        <f t="shared" si="1003"/>
        <v>0.20485236725765399</v>
      </c>
      <c r="BM646" s="14">
        <f t="shared" si="1004"/>
        <v>5.6887875600065738E-2</v>
      </c>
      <c r="BN646" s="14">
        <f t="shared" si="1005"/>
        <v>0.94311111663890346</v>
      </c>
    </row>
    <row r="647" spans="1:66" x14ac:dyDescent="0.25">
      <c r="A647" t="s">
        <v>347</v>
      </c>
      <c r="B647" t="s">
        <v>325</v>
      </c>
      <c r="C647" t="s">
        <v>324</v>
      </c>
      <c r="D647" s="11">
        <v>44435</v>
      </c>
      <c r="E647" s="10">
        <f>VLOOKUP(A647,home!$A$2:$E$405,3,FALSE)</f>
        <v>1.1809000000000001</v>
      </c>
      <c r="F647" s="10">
        <f>VLOOKUP(B647,home!$B$2:$E$405,3,FALSE)</f>
        <v>0.65139999999999998</v>
      </c>
      <c r="G647" s="10">
        <f>VLOOKUP(C647,away!$B$2:$E$405,4,FALSE)</f>
        <v>0.70569999999999999</v>
      </c>
      <c r="H647" s="10">
        <f>VLOOKUP(A647,away!$A$2:$E$405,3,FALSE)</f>
        <v>0.92459999999999998</v>
      </c>
      <c r="I647" s="10">
        <f>VLOOKUP(C647,away!$B$2:$E$405,3,FALSE)</f>
        <v>0.72099999999999997</v>
      </c>
      <c r="J647" s="10">
        <f>VLOOKUP(B647,home!$B$2:$E$405,4,FALSE)</f>
        <v>1.0814999999999999</v>
      </c>
      <c r="K647" s="12">
        <f t="shared" si="950"/>
        <v>0.54285144008200004</v>
      </c>
      <c r="L647" s="12">
        <f t="shared" si="951"/>
        <v>0.72096748289999979</v>
      </c>
      <c r="M647" s="13">
        <f t="shared" si="952"/>
        <v>0.28257283941814848</v>
      </c>
      <c r="N647" s="13">
        <f t="shared" si="953"/>
        <v>0.15339507280620163</v>
      </c>
      <c r="O647" s="13">
        <f t="shared" si="954"/>
        <v>0.20372582877120834</v>
      </c>
      <c r="P647" s="13">
        <f t="shared" si="955"/>
        <v>0.11059285953034939</v>
      </c>
      <c r="Q647" s="13">
        <f t="shared" si="956"/>
        <v>4.1635368087164892E-2</v>
      </c>
      <c r="R647" s="13">
        <f t="shared" si="957"/>
        <v>7.3439848985447198E-2</v>
      </c>
      <c r="S647" s="13">
        <f t="shared" si="958"/>
        <v>1.0820909578822438E-2</v>
      </c>
      <c r="T647" s="13">
        <f t="shared" si="959"/>
        <v>3.0017746529418247E-2</v>
      </c>
      <c r="U647" s="13">
        <f t="shared" si="960"/>
        <v>3.9866927781154617E-2</v>
      </c>
      <c r="V647" s="13">
        <f t="shared" si="961"/>
        <v>4.7056316740038648E-4</v>
      </c>
      <c r="W647" s="13">
        <f t="shared" si="962"/>
        <v>7.5339398414872036E-3</v>
      </c>
      <c r="X647" s="13">
        <f t="shared" si="963"/>
        <v>5.4317256438370515E-3</v>
      </c>
      <c r="Y647" s="13">
        <f t="shared" si="964"/>
        <v>1.9580487826202893E-3</v>
      </c>
      <c r="Z647" s="13">
        <f t="shared" si="965"/>
        <v>1.7649247689197997E-2</v>
      </c>
      <c r="AA647" s="13">
        <f t="shared" si="966"/>
        <v>9.5809195244450415E-3</v>
      </c>
      <c r="AB647" s="13">
        <f t="shared" si="967"/>
        <v>2.6005079805773708E-3</v>
      </c>
      <c r="AC647" s="13">
        <f t="shared" si="968"/>
        <v>1.1510511409117059E-5</v>
      </c>
      <c r="AD647" s="13">
        <f t="shared" si="969"/>
        <v>1.0224525231106207E-3</v>
      </c>
      <c r="AE647" s="13">
        <f t="shared" si="970"/>
        <v>7.3715502197181789E-4</v>
      </c>
      <c r="AF647" s="13">
        <f t="shared" si="971"/>
        <v>2.6573240034905775E-4</v>
      </c>
      <c r="AG647" s="13">
        <f t="shared" si="972"/>
        <v>6.3861473268211747E-5</v>
      </c>
      <c r="AH647" s="13">
        <f t="shared" si="973"/>
        <v>3.1811334203899282E-3</v>
      </c>
      <c r="AI647" s="13">
        <f t="shared" si="974"/>
        <v>1.7268828583516507E-3</v>
      </c>
      <c r="AJ647" s="13">
        <f t="shared" si="975"/>
        <v>4.6872042325455694E-4</v>
      </c>
      <c r="AK647" s="13">
        <f t="shared" si="976"/>
        <v>8.4815185586526948E-5</v>
      </c>
      <c r="AL647" s="13">
        <f t="shared" si="977"/>
        <v>1.8019854618896686E-7</v>
      </c>
      <c r="AM647" s="13">
        <f t="shared" si="978"/>
        <v>1.1100796491721505E-4</v>
      </c>
      <c r="AN647" s="13">
        <f t="shared" si="979"/>
        <v>8.003313304821601E-5</v>
      </c>
      <c r="AO647" s="13">
        <f t="shared" si="980"/>
        <v>2.8850643241186535E-5</v>
      </c>
      <c r="AP647" s="13">
        <f t="shared" si="981"/>
        <v>6.9334585458813848E-6</v>
      </c>
      <c r="AQ647" s="13">
        <f t="shared" si="982"/>
        <v>1.2496995389038982E-6</v>
      </c>
      <c r="AR647" s="13">
        <f t="shared" si="983"/>
        <v>4.5869875097351889E-4</v>
      </c>
      <c r="AS647" s="13">
        <f t="shared" si="984"/>
        <v>2.4900527752978941E-4</v>
      </c>
      <c r="AT647" s="13">
        <f t="shared" si="985"/>
        <v>6.7586436747532128E-5</v>
      </c>
      <c r="AU647" s="13">
        <f t="shared" si="986"/>
        <v>1.222979817280294E-5</v>
      </c>
      <c r="AV647" s="13">
        <f t="shared" si="987"/>
        <v>1.6597408875045718E-6</v>
      </c>
      <c r="AW647" s="13">
        <f t="shared" si="988"/>
        <v>1.9590496999803173E-9</v>
      </c>
      <c r="AX647" s="13">
        <f t="shared" si="989"/>
        <v>1.0043472269313715E-5</v>
      </c>
      <c r="AY647" s="13">
        <f t="shared" si="990"/>
        <v>7.2410169215830573E-6</v>
      </c>
      <c r="AZ647" s="13">
        <f t="shared" si="991"/>
        <v>2.6102688717950205E-6</v>
      </c>
      <c r="BA647" s="13">
        <f t="shared" si="992"/>
        <v>6.2730632606342623E-7</v>
      </c>
      <c r="BB647" s="13">
        <f t="shared" si="993"/>
        <v>1.130668657272987E-7</v>
      </c>
      <c r="BC647" s="13">
        <f t="shared" si="994"/>
        <v>1.6303506716560568E-8</v>
      </c>
      <c r="BD647" s="13">
        <f t="shared" si="995"/>
        <v>5.5117813983125255E-5</v>
      </c>
      <c r="BE647" s="13">
        <f t="shared" si="996"/>
        <v>2.9920784694911338E-5</v>
      </c>
      <c r="BF647" s="13">
        <f t="shared" si="997"/>
        <v>8.1212705300080418E-6</v>
      </c>
      <c r="BG647" s="13">
        <f t="shared" si="998"/>
        <v>1.4695478008367911E-6</v>
      </c>
      <c r="BH647" s="13">
        <f t="shared" si="999"/>
        <v>1.9943653498839702E-7</v>
      </c>
      <c r="BI647" s="13">
        <f t="shared" si="1000"/>
        <v>2.1652882044683116E-8</v>
      </c>
      <c r="BJ647" s="14">
        <f t="shared" si="1001"/>
        <v>0.24230982944348162</v>
      </c>
      <c r="BK647" s="14">
        <f t="shared" si="1002"/>
        <v>0.40447610342159757</v>
      </c>
      <c r="BL647" s="14">
        <f t="shared" si="1003"/>
        <v>0.33555961544115248</v>
      </c>
      <c r="BM647" s="14">
        <f t="shared" si="1004"/>
        <v>0.13462573933903771</v>
      </c>
      <c r="BN647" s="14">
        <f t="shared" si="1005"/>
        <v>0.86536181759851993</v>
      </c>
    </row>
    <row r="648" spans="1:66" x14ac:dyDescent="0.25">
      <c r="A648" t="s">
        <v>348</v>
      </c>
      <c r="B648" t="s">
        <v>272</v>
      </c>
      <c r="C648" t="s">
        <v>264</v>
      </c>
      <c r="D648" s="11">
        <v>44435</v>
      </c>
      <c r="E648" s="10">
        <f>VLOOKUP(A648,home!$A$2:$E$405,3,FALSE)</f>
        <v>1.5417000000000001</v>
      </c>
      <c r="F648" s="10">
        <f>VLOOKUP(B648,home!$B$2:$E$405,3,FALSE)</f>
        <v>0.3604</v>
      </c>
      <c r="G648" s="10">
        <f>VLOOKUP(C648,away!$B$2:$E$405,4,FALSE)</f>
        <v>1.1531</v>
      </c>
      <c r="H648" s="10">
        <f>VLOOKUP(A648,away!$A$2:$E$405,3,FALSE)</f>
        <v>1.125</v>
      </c>
      <c r="I648" s="10">
        <f>VLOOKUP(C648,away!$B$2:$E$405,3,FALSE)</f>
        <v>1.284</v>
      </c>
      <c r="J648" s="10">
        <f>VLOOKUP(B648,home!$B$2:$E$405,4,FALSE)</f>
        <v>0.79010000000000002</v>
      </c>
      <c r="K648" s="12">
        <f t="shared" si="950"/>
        <v>0.64069543090799996</v>
      </c>
      <c r="L648" s="12">
        <f t="shared" si="951"/>
        <v>1.1412994500000002</v>
      </c>
      <c r="M648" s="13">
        <f t="shared" si="952"/>
        <v>0.16830206957718713</v>
      </c>
      <c r="N648" s="13">
        <f t="shared" si="953"/>
        <v>0.10783036699046408</v>
      </c>
      <c r="O648" s="13">
        <f t="shared" si="954"/>
        <v>0.19208305944230541</v>
      </c>
      <c r="P648" s="13">
        <f t="shared" si="955"/>
        <v>0.12306673853951483</v>
      </c>
      <c r="Q648" s="13">
        <f t="shared" si="956"/>
        <v>3.4543211721961578E-2</v>
      </c>
      <c r="R648" s="13">
        <f t="shared" si="957"/>
        <v>0.10961214504791029</v>
      </c>
      <c r="S648" s="13">
        <f t="shared" si="958"/>
        <v>2.2497379522429577E-2</v>
      </c>
      <c r="T648" s="13">
        <f t="shared" si="959"/>
        <v>3.9424148539508305E-2</v>
      </c>
      <c r="U648" s="13">
        <f t="shared" si="960"/>
        <v>7.0228000504221066E-2</v>
      </c>
      <c r="V648" s="13">
        <f t="shared" si="961"/>
        <v>1.827850450658697E-3</v>
      </c>
      <c r="W648" s="13">
        <f t="shared" si="962"/>
        <v>7.3772259730494833E-3</v>
      </c>
      <c r="X648" s="13">
        <f t="shared" si="963"/>
        <v>8.419623945567091E-3</v>
      </c>
      <c r="Y648" s="13">
        <f t="shared" si="964"/>
        <v>4.8046560891412777E-3</v>
      </c>
      <c r="Z648" s="13">
        <f t="shared" si="965"/>
        <v>4.1700093618833409E-2</v>
      </c>
      <c r="AA648" s="13">
        <f t="shared" si="966"/>
        <v>2.671705945002241E-2</v>
      </c>
      <c r="AB648" s="13">
        <f t="shared" si="967"/>
        <v>8.5587489584633795E-3</v>
      </c>
      <c r="AC648" s="13">
        <f t="shared" si="968"/>
        <v>8.3535660786015415E-5</v>
      </c>
      <c r="AD648" s="13">
        <f t="shared" si="969"/>
        <v>1.1816387434271571E-3</v>
      </c>
      <c r="AE648" s="13">
        <f t="shared" si="970"/>
        <v>1.3486036479721055E-3</v>
      </c>
      <c r="AF648" s="13">
        <f t="shared" si="971"/>
        <v>7.6958030084927926E-4</v>
      </c>
      <c r="AG648" s="13">
        <f t="shared" si="972"/>
        <v>2.9277385803003897E-4</v>
      </c>
      <c r="AH648" s="13">
        <f t="shared" si="973"/>
        <v>1.1898073478030773E-2</v>
      </c>
      <c r="AI648" s="13">
        <f t="shared" si="974"/>
        <v>7.623041313981972E-3</v>
      </c>
      <c r="AJ648" s="13">
        <f t="shared" si="975"/>
        <v>2.4420238697455826E-3</v>
      </c>
      <c r="AK648" s="13">
        <f t="shared" si="976"/>
        <v>5.21531178504756E-4</v>
      </c>
      <c r="AL648" s="13">
        <f t="shared" si="977"/>
        <v>2.4433356881481027E-6</v>
      </c>
      <c r="AM648" s="13">
        <f t="shared" si="978"/>
        <v>1.5141410877953006E-4</v>
      </c>
      <c r="AN648" s="13">
        <f t="shared" si="979"/>
        <v>1.7280883907231785E-4</v>
      </c>
      <c r="AO648" s="13">
        <f t="shared" si="980"/>
        <v>9.8613316494187479E-5</v>
      </c>
      <c r="AP648" s="13">
        <f t="shared" si="981"/>
        <v>3.7515774625830699E-5</v>
      </c>
      <c r="AQ648" s="13">
        <f t="shared" si="982"/>
        <v>1.0704183236696137E-5</v>
      </c>
      <c r="AR648" s="13">
        <f t="shared" si="983"/>
        <v>2.7158529433072205E-3</v>
      </c>
      <c r="AS648" s="13">
        <f t="shared" si="984"/>
        <v>1.7400345717949793E-3</v>
      </c>
      <c r="AT648" s="13">
        <f t="shared" si="985"/>
        <v>5.5741609988550073E-4</v>
      </c>
      <c r="AU648" s="13">
        <f t="shared" si="986"/>
        <v>1.1904464943706589E-4</v>
      </c>
      <c r="AV648" s="13">
        <f t="shared" si="987"/>
        <v>1.9067840742093182E-5</v>
      </c>
      <c r="AW648" s="13">
        <f t="shared" si="988"/>
        <v>4.9628582678255901E-8</v>
      </c>
      <c r="AX648" s="13">
        <f t="shared" si="989"/>
        <v>1.6168387945008618E-5</v>
      </c>
      <c r="AY648" s="13">
        <f t="shared" si="990"/>
        <v>1.845297226902497E-5</v>
      </c>
      <c r="AZ648" s="13">
        <f t="shared" si="991"/>
        <v>1.053018355075173E-5</v>
      </c>
      <c r="BA648" s="13">
        <f t="shared" si="992"/>
        <v>4.0060308982906656E-6</v>
      </c>
      <c r="BB648" s="13">
        <f t="shared" si="993"/>
        <v>1.1430202152255359E-6</v>
      </c>
      <c r="BC648" s="13">
        <f t="shared" si="994"/>
        <v>2.6090566859515699E-7</v>
      </c>
      <c r="BD648" s="13">
        <f t="shared" si="995"/>
        <v>5.1660024507956947E-4</v>
      </c>
      <c r="BE648" s="13">
        <f t="shared" si="996"/>
        <v>3.3098341662843311E-4</v>
      </c>
      <c r="BF648" s="13">
        <f t="shared" si="997"/>
        <v>1.06029781370078E-4</v>
      </c>
      <c r="BG648" s="13">
        <f t="shared" si="998"/>
        <v>2.2644265487994387E-5</v>
      </c>
      <c r="BH648" s="13">
        <f t="shared" si="999"/>
        <v>3.6270193586064289E-6</v>
      </c>
      <c r="BI648" s="13">
        <f t="shared" si="1000"/>
        <v>4.647629461748009E-7</v>
      </c>
      <c r="BJ648" s="14">
        <f t="shared" si="1001"/>
        <v>0.20651344753272585</v>
      </c>
      <c r="BK648" s="14">
        <f t="shared" si="1002"/>
        <v>0.31579847005853345</v>
      </c>
      <c r="BL648" s="14">
        <f t="shared" si="1003"/>
        <v>0.4358154488392233</v>
      </c>
      <c r="BM648" s="14">
        <f t="shared" si="1004"/>
        <v>0.26437146538628631</v>
      </c>
      <c r="BN648" s="14">
        <f t="shared" si="1005"/>
        <v>0.73543759131934339</v>
      </c>
    </row>
    <row r="649" spans="1:66" x14ac:dyDescent="0.25">
      <c r="A649" t="s">
        <v>348</v>
      </c>
      <c r="B649" t="s">
        <v>265</v>
      </c>
      <c r="C649" t="s">
        <v>327</v>
      </c>
      <c r="D649" s="11">
        <v>44435</v>
      </c>
      <c r="E649" s="10">
        <f>VLOOKUP(A649,home!$A$2:$E$405,3,FALSE)</f>
        <v>1.5417000000000001</v>
      </c>
      <c r="F649" s="10">
        <f>VLOOKUP(B649,home!$B$2:$E$405,3,FALSE)</f>
        <v>0.72070000000000001</v>
      </c>
      <c r="G649" s="10">
        <f>VLOOKUP(C649,away!$B$2:$E$405,4,FALSE)</f>
        <v>1.0089999999999999</v>
      </c>
      <c r="H649" s="10">
        <f>VLOOKUP(A649,away!$A$2:$E$405,3,FALSE)</f>
        <v>1.125</v>
      </c>
      <c r="I649" s="10">
        <f>VLOOKUP(C649,away!$B$2:$E$405,3,FALSE)</f>
        <v>0.88890000000000002</v>
      </c>
      <c r="J649" s="10">
        <f>VLOOKUP(B649,home!$B$2:$E$405,4,FALSE)</f>
        <v>1.0864</v>
      </c>
      <c r="K649" s="12">
        <f t="shared" si="950"/>
        <v>1.12110311871</v>
      </c>
      <c r="L649" s="12">
        <f t="shared" si="951"/>
        <v>1.0864135800000001</v>
      </c>
      <c r="M649" s="13">
        <f t="shared" si="952"/>
        <v>0.10997340680782325</v>
      </c>
      <c r="N649" s="13">
        <f t="shared" si="953"/>
        <v>0.12329152934741418</v>
      </c>
      <c r="O649" s="13">
        <f t="shared" si="954"/>
        <v>0.11947660259488362</v>
      </c>
      <c r="P649" s="13">
        <f t="shared" si="955"/>
        <v>0.1339455917819993</v>
      </c>
      <c r="Q649" s="13">
        <f t="shared" si="956"/>
        <v>6.9111259030955774E-2</v>
      </c>
      <c r="R649" s="13">
        <f t="shared" si="957"/>
        <v>6.4900501775672401E-2</v>
      </c>
      <c r="S649" s="13">
        <f t="shared" si="958"/>
        <v>4.0785818314200147E-2</v>
      </c>
      <c r="T649" s="13">
        <f t="shared" si="959"/>
        <v>7.5083410342127996E-2</v>
      </c>
      <c r="U649" s="13">
        <f t="shared" si="960"/>
        <v>7.2760154946550221E-2</v>
      </c>
      <c r="V649" s="13">
        <f t="shared" si="961"/>
        <v>5.5195975998849007E-3</v>
      </c>
      <c r="W649" s="13">
        <f t="shared" si="962"/>
        <v>2.5826949345859714E-2</v>
      </c>
      <c r="X649" s="13">
        <f t="shared" si="963"/>
        <v>2.8058748499314109E-2</v>
      </c>
      <c r="Y649" s="13">
        <f t="shared" si="964"/>
        <v>1.5241702703729735E-2</v>
      </c>
      <c r="Z649" s="13">
        <f t="shared" si="965"/>
        <v>2.3502928825968206E-2</v>
      </c>
      <c r="AA649" s="13">
        <f t="shared" si="966"/>
        <v>2.6349206805612115E-2</v>
      </c>
      <c r="AB649" s="13">
        <f t="shared" si="967"/>
        <v>1.4770088962653251E-2</v>
      </c>
      <c r="AC649" s="13">
        <f t="shared" si="968"/>
        <v>4.2017303795035117E-4</v>
      </c>
      <c r="AD649" s="13">
        <f t="shared" si="969"/>
        <v>7.2386683646021351E-3</v>
      </c>
      <c r="AE649" s="13">
        <f t="shared" si="970"/>
        <v>7.864187612420151E-3</v>
      </c>
      <c r="AF649" s="13">
        <f t="shared" si="971"/>
        <v>4.2718801089005149E-3</v>
      </c>
      <c r="AG649" s="13">
        <f t="shared" si="972"/>
        <v>1.5470095208137994E-3</v>
      </c>
      <c r="AH649" s="13">
        <f t="shared" si="973"/>
        <v>6.3834752615763296E-3</v>
      </c>
      <c r="AI649" s="13">
        <f t="shared" si="974"/>
        <v>7.1565340239613563E-3</v>
      </c>
      <c r="AJ649" s="13">
        <f t="shared" si="975"/>
        <v>4.0116063067086516E-3</v>
      </c>
      <c r="AK649" s="13">
        <f t="shared" si="976"/>
        <v>1.4991414471625909E-3</v>
      </c>
      <c r="AL649" s="13">
        <f t="shared" si="977"/>
        <v>2.0470522048098112E-5</v>
      </c>
      <c r="AM649" s="13">
        <f t="shared" si="978"/>
        <v>1.6230587357725732E-3</v>
      </c>
      <c r="AN649" s="13">
        <f t="shared" si="979"/>
        <v>1.7633130516809552E-3</v>
      </c>
      <c r="AO649" s="13">
        <f t="shared" si="980"/>
        <v>9.5784362256871576E-4</v>
      </c>
      <c r="AP649" s="13">
        <f t="shared" si="981"/>
        <v>3.4687143969168248E-4</v>
      </c>
      <c r="AQ649" s="13">
        <f t="shared" si="982"/>
        <v>9.4211460648798725E-5</v>
      </c>
      <c r="AR649" s="13">
        <f t="shared" si="983"/>
        <v>1.3870188423541158E-3</v>
      </c>
      <c r="AS649" s="13">
        <f t="shared" si="984"/>
        <v>1.5549911498727329E-3</v>
      </c>
      <c r="AT649" s="13">
        <f t="shared" si="985"/>
        <v>8.7165271384438497E-4</v>
      </c>
      <c r="AU649" s="13">
        <f t="shared" si="986"/>
        <v>3.2573752530765831E-4</v>
      </c>
      <c r="AV649" s="13">
        <f t="shared" si="987"/>
        <v>9.1296338875823386E-5</v>
      </c>
      <c r="AW649" s="13">
        <f t="shared" si="988"/>
        <v>6.9257556324262022E-7</v>
      </c>
      <c r="AX649" s="13">
        <f t="shared" si="989"/>
        <v>3.0326936842069044E-4</v>
      </c>
      <c r="AY649" s="13">
        <f t="shared" si="990"/>
        <v>3.2947596025026122E-4</v>
      </c>
      <c r="AZ649" s="13">
        <f t="shared" si="991"/>
        <v>1.78973578749712E-4</v>
      </c>
      <c r="BA649" s="13">
        <f t="shared" si="992"/>
        <v>6.4813108804962183E-5</v>
      </c>
      <c r="BB649" s="13">
        <f t="shared" si="993"/>
        <v>1.7603460391932125E-5</v>
      </c>
      <c r="BC649" s="13">
        <f t="shared" si="994"/>
        <v>3.8249276849574374E-6</v>
      </c>
      <c r="BD649" s="13">
        <f t="shared" si="995"/>
        <v>2.5114601767489838E-4</v>
      </c>
      <c r="BE649" s="13">
        <f t="shared" si="996"/>
        <v>2.8156058366692532E-4</v>
      </c>
      <c r="BF649" s="13">
        <f t="shared" si="997"/>
        <v>1.5782922422739897E-4</v>
      </c>
      <c r="BG649" s="13">
        <f t="shared" si="998"/>
        <v>5.8980945168305602E-5</v>
      </c>
      <c r="BH649" s="13">
        <f t="shared" si="999"/>
        <v>1.6530930393162743E-5</v>
      </c>
      <c r="BI649" s="13">
        <f t="shared" si="1000"/>
        <v>3.7065755237905338E-6</v>
      </c>
      <c r="BJ649" s="14">
        <f t="shared" si="1001"/>
        <v>0.36321860359080332</v>
      </c>
      <c r="BK649" s="14">
        <f t="shared" si="1002"/>
        <v>0.29099453402415631</v>
      </c>
      <c r="BL649" s="14">
        <f t="shared" si="1003"/>
        <v>0.32230776297168973</v>
      </c>
      <c r="BM649" s="14">
        <f t="shared" si="1004"/>
        <v>0.37899615468918207</v>
      </c>
      <c r="BN649" s="14">
        <f t="shared" si="1005"/>
        <v>0.62069889133874845</v>
      </c>
    </row>
    <row r="650" spans="1:66" x14ac:dyDescent="0.25">
      <c r="A650" t="s">
        <v>348</v>
      </c>
      <c r="B650" t="s">
        <v>263</v>
      </c>
      <c r="C650" t="s">
        <v>267</v>
      </c>
      <c r="D650" s="11">
        <v>44435</v>
      </c>
      <c r="E650" s="10">
        <f>VLOOKUP(A650,home!$A$2:$E$405,3,FALSE)</f>
        <v>1.5417000000000001</v>
      </c>
      <c r="F650" s="10">
        <f>VLOOKUP(B650,home!$B$2:$E$405,3,FALSE)</f>
        <v>1.2323999999999999</v>
      </c>
      <c r="G650" s="10">
        <f>VLOOKUP(C650,away!$B$2:$E$405,4,FALSE)</f>
        <v>0.72070000000000001</v>
      </c>
      <c r="H650" s="10">
        <f>VLOOKUP(A650,away!$A$2:$E$405,3,FALSE)</f>
        <v>1.125</v>
      </c>
      <c r="I650" s="10">
        <f>VLOOKUP(C650,away!$B$2:$E$405,3,FALSE)</f>
        <v>0.98770000000000002</v>
      </c>
      <c r="J650" s="10">
        <f>VLOOKUP(B650,home!$B$2:$E$405,4,FALSE)</f>
        <v>0.71109999999999995</v>
      </c>
      <c r="K650" s="12">
        <f t="shared" si="950"/>
        <v>1.3693235713559999</v>
      </c>
      <c r="L650" s="12">
        <f t="shared" si="951"/>
        <v>0.79014765374999996</v>
      </c>
      <c r="M650" s="13">
        <f t="shared" si="952"/>
        <v>0.11538611819217558</v>
      </c>
      <c r="N650" s="13">
        <f t="shared" si="953"/>
        <v>0.15800093144781541</v>
      </c>
      <c r="O650" s="13">
        <f t="shared" si="954"/>
        <v>9.1172070564867716E-2</v>
      </c>
      <c r="P650" s="13">
        <f t="shared" si="955"/>
        <v>0.12484406527380593</v>
      </c>
      <c r="Q650" s="13">
        <f t="shared" si="956"/>
        <v>0.10817719986384855</v>
      </c>
      <c r="R650" s="13">
        <f t="shared" si="957"/>
        <v>3.6019698822179827E-2</v>
      </c>
      <c r="S650" s="13">
        <f t="shared" si="958"/>
        <v>3.3769314884420844E-2</v>
      </c>
      <c r="T650" s="13">
        <f t="shared" si="959"/>
        <v>8.5475960661664754E-2</v>
      </c>
      <c r="U650" s="13">
        <f t="shared" si="960"/>
        <v>4.9322622630354793E-2</v>
      </c>
      <c r="V650" s="13">
        <f t="shared" si="961"/>
        <v>4.0597012859811552E-3</v>
      </c>
      <c r="W650" s="13">
        <f t="shared" si="962"/>
        <v>4.9376529885618935E-2</v>
      </c>
      <c r="X650" s="13">
        <f t="shared" si="963"/>
        <v>3.9014749239438554E-2</v>
      </c>
      <c r="Y650" s="13">
        <f t="shared" si="964"/>
        <v>1.5413706286593484E-2</v>
      </c>
      <c r="Z650" s="13">
        <f t="shared" si="965"/>
        <v>9.4869601710423426E-3</v>
      </c>
      <c r="AA650" s="13">
        <f t="shared" si="966"/>
        <v>1.2990718182723831E-2</v>
      </c>
      <c r="AB650" s="13">
        <f t="shared" si="967"/>
        <v>8.8942483082233605E-3</v>
      </c>
      <c r="AC650" s="13">
        <f t="shared" si="968"/>
        <v>2.7452913112512641E-4</v>
      </c>
      <c r="AD650" s="13">
        <f t="shared" si="969"/>
        <v>1.6903111561035515E-2</v>
      </c>
      <c r="AE650" s="13">
        <f t="shared" si="970"/>
        <v>1.3355953941026712E-2</v>
      </c>
      <c r="AF650" s="13">
        <f t="shared" si="971"/>
        <v>5.2765878350476605E-3</v>
      </c>
      <c r="AG650" s="13">
        <f t="shared" si="972"/>
        <v>1.389761165889567E-3</v>
      </c>
      <c r="AH650" s="13">
        <f t="shared" si="973"/>
        <v>1.8740248300922011E-3</v>
      </c>
      <c r="AI650" s="13">
        <f t="shared" si="974"/>
        <v>2.5661463731516741E-3</v>
      </c>
      <c r="AJ650" s="13">
        <f t="shared" si="975"/>
        <v>1.7569423581531487E-3</v>
      </c>
      <c r="AK650" s="13">
        <f t="shared" si="976"/>
        <v>8.0194086151096674E-4</v>
      </c>
      <c r="AL650" s="13">
        <f t="shared" si="977"/>
        <v>1.1881267279886903E-5</v>
      </c>
      <c r="AM650" s="13">
        <f t="shared" si="978"/>
        <v>4.6291658179572039E-3</v>
      </c>
      <c r="AN650" s="13">
        <f t="shared" si="979"/>
        <v>3.657724509878584E-3</v>
      </c>
      <c r="AO650" s="13">
        <f t="shared" si="980"/>
        <v>1.4450712197722156E-3</v>
      </c>
      <c r="AP650" s="13">
        <f t="shared" si="981"/>
        <v>3.8060654460155561E-4</v>
      </c>
      <c r="AQ650" s="13">
        <f t="shared" si="982"/>
        <v>7.518384205470346E-5</v>
      </c>
      <c r="AR650" s="13">
        <f t="shared" si="983"/>
        <v>2.9615126451331905E-4</v>
      </c>
      <c r="AS650" s="13">
        <f t="shared" si="984"/>
        <v>4.0552690718497348E-4</v>
      </c>
      <c r="AT650" s="13">
        <f t="shared" si="985"/>
        <v>2.7764877641374051E-4</v>
      </c>
      <c r="AU650" s="13">
        <f t="shared" si="986"/>
        <v>1.2673033803382882E-4</v>
      </c>
      <c r="AV650" s="13">
        <f t="shared" si="987"/>
        <v>4.3383709768908951E-5</v>
      </c>
      <c r="AW650" s="13">
        <f t="shared" si="988"/>
        <v>3.5708746402118391E-7</v>
      </c>
      <c r="AX650" s="13">
        <f t="shared" si="989"/>
        <v>1.0564709783740446E-3</v>
      </c>
      <c r="AY650" s="13">
        <f t="shared" si="990"/>
        <v>8.3476806481721838E-4</v>
      </c>
      <c r="AZ650" s="13">
        <f t="shared" si="991"/>
        <v>3.2979501392037648E-4</v>
      </c>
      <c r="BA650" s="13">
        <f t="shared" si="992"/>
        <v>8.6862252155878015E-5</v>
      </c>
      <c r="BB650" s="13">
        <f t="shared" si="993"/>
        <v>1.7158501185101972E-5</v>
      </c>
      <c r="BC650" s="13">
        <f t="shared" si="994"/>
        <v>2.7115498906549836E-6</v>
      </c>
      <c r="BD650" s="13">
        <f t="shared" si="995"/>
        <v>3.9000537801715765E-5</v>
      </c>
      <c r="BE650" s="13">
        <f t="shared" si="996"/>
        <v>5.340435570745012E-5</v>
      </c>
      <c r="BF650" s="13">
        <f t="shared" si="997"/>
        <v>3.6563921541645885E-5</v>
      </c>
      <c r="BG650" s="13">
        <f t="shared" si="998"/>
        <v>1.6689279876062364E-5</v>
      </c>
      <c r="BH650" s="13">
        <f t="shared" si="999"/>
        <v>5.7132560808123918E-6</v>
      </c>
      <c r="BI650" s="13">
        <f t="shared" si="1000"/>
        <v>1.5646592441298796E-6</v>
      </c>
      <c r="BJ650" s="14">
        <f t="shared" si="1001"/>
        <v>0.50490001018258668</v>
      </c>
      <c r="BK650" s="14">
        <f t="shared" si="1002"/>
        <v>0.27918037809960577</v>
      </c>
      <c r="BL650" s="14">
        <f t="shared" si="1003"/>
        <v>0.20670078993742408</v>
      </c>
      <c r="BM650" s="14">
        <f t="shared" si="1004"/>
        <v>0.36583364324861273</v>
      </c>
      <c r="BN650" s="14">
        <f t="shared" si="1005"/>
        <v>0.63360008416469304</v>
      </c>
    </row>
    <row r="651" spans="1:66" x14ac:dyDescent="0.25">
      <c r="A651" t="s">
        <v>348</v>
      </c>
      <c r="B651" t="s">
        <v>266</v>
      </c>
      <c r="C651" t="s">
        <v>268</v>
      </c>
      <c r="D651" s="11">
        <v>44435</v>
      </c>
      <c r="E651" s="10">
        <f>VLOOKUP(A651,home!$A$2:$E$405,3,FALSE)</f>
        <v>1.5417000000000001</v>
      </c>
      <c r="F651" s="10">
        <f>VLOOKUP(B651,home!$B$2:$E$405,3,FALSE)</f>
        <v>0.89190000000000003</v>
      </c>
      <c r="G651" s="10">
        <f>VLOOKUP(C651,away!$B$2:$E$405,4,FALSE)</f>
        <v>1.1531</v>
      </c>
      <c r="H651" s="10">
        <f>VLOOKUP(A651,away!$A$2:$E$405,3,FALSE)</f>
        <v>1.125</v>
      </c>
      <c r="I651" s="10">
        <f>VLOOKUP(C651,away!$B$2:$E$405,3,FALSE)</f>
        <v>0.88890000000000002</v>
      </c>
      <c r="J651" s="10">
        <f>VLOOKUP(B651,home!$B$2:$E$405,4,FALSE)</f>
        <v>0.66669999999999996</v>
      </c>
      <c r="K651" s="12">
        <f t="shared" si="950"/>
        <v>1.585561195413</v>
      </c>
      <c r="L651" s="12">
        <f t="shared" si="951"/>
        <v>0.66670833374999994</v>
      </c>
      <c r="M651" s="13">
        <f t="shared" si="952"/>
        <v>0.10516028918592375</v>
      </c>
      <c r="N651" s="13">
        <f t="shared" si="953"/>
        <v>0.16673807383161005</v>
      </c>
      <c r="O651" s="13">
        <f t="shared" si="954"/>
        <v>7.0111241179815362E-2</v>
      </c>
      <c r="P651" s="13">
        <f t="shared" si="955"/>
        <v>0.11116566337695719</v>
      </c>
      <c r="Q651" s="13">
        <f t="shared" si="956"/>
        <v>0.13218670983265438</v>
      </c>
      <c r="R651" s="13">
        <f t="shared" si="957"/>
        <v>2.3371874392069541E-2</v>
      </c>
      <c r="S651" s="13">
        <f t="shared" si="958"/>
        <v>2.9378496411773661E-2</v>
      </c>
      <c r="T651" s="13">
        <f t="shared" si="959"/>
        <v>8.8129981056423723E-2</v>
      </c>
      <c r="U651" s="13">
        <f t="shared" si="960"/>
        <v>3.7057537100132265E-2</v>
      </c>
      <c r="V651" s="13">
        <f t="shared" si="961"/>
        <v>3.4506900190329546E-3</v>
      </c>
      <c r="W651" s="13">
        <f t="shared" si="962"/>
        <v>6.9863372553324934E-2</v>
      </c>
      <c r="X651" s="13">
        <f t="shared" si="963"/>
        <v>4.6578492705182745E-2</v>
      </c>
      <c r="Y651" s="13">
        <f t="shared" si="964"/>
        <v>1.5527134630029459E-2</v>
      </c>
      <c r="Z651" s="13">
        <f t="shared" si="965"/>
        <v>5.1940744775169929E-3</v>
      </c>
      <c r="AA651" s="13">
        <f t="shared" si="966"/>
        <v>8.235522937635997E-3</v>
      </c>
      <c r="AB651" s="13">
        <f t="shared" si="967"/>
        <v>6.5289627969246575E-3</v>
      </c>
      <c r="AC651" s="13">
        <f t="shared" si="968"/>
        <v>2.2798425625038019E-4</v>
      </c>
      <c r="AD651" s="13">
        <f t="shared" si="969"/>
        <v>2.7693163125308434E-2</v>
      </c>
      <c r="AE651" s="13">
        <f t="shared" si="970"/>
        <v>1.8463262643541322E-2</v>
      </c>
      <c r="AF651" s="13">
        <f t="shared" si="971"/>
        <v>6.1548055363320276E-3</v>
      </c>
      <c r="AG651" s="13">
        <f t="shared" si="972"/>
        <v>1.3678200478944005E-3</v>
      </c>
      <c r="AH651" s="13">
        <f t="shared" si="973"/>
        <v>8.6573318506968878E-4</v>
      </c>
      <c r="AI651" s="13">
        <f t="shared" si="974"/>
        <v>1.3726729438277997E-3</v>
      </c>
      <c r="AJ651" s="13">
        <f t="shared" si="975"/>
        <v>1.0882284768633443E-3</v>
      </c>
      <c r="AK651" s="13">
        <f t="shared" si="976"/>
        <v>5.7515094821930404E-4</v>
      </c>
      <c r="AL651" s="13">
        <f t="shared" si="977"/>
        <v>9.6401488743597403E-6</v>
      </c>
      <c r="AM651" s="13">
        <f t="shared" si="978"/>
        <v>8.7818409659462405E-3</v>
      </c>
      <c r="AN651" s="13">
        <f t="shared" si="979"/>
        <v>5.8549265576635073E-3</v>
      </c>
      <c r="AO651" s="13">
        <f t="shared" si="980"/>
        <v>1.9517641647442301E-3</v>
      </c>
      <c r="AP651" s="13">
        <f t="shared" si="981"/>
        <v>4.337524780498621E-4</v>
      </c>
      <c r="AQ651" s="13">
        <f t="shared" si="982"/>
        <v>7.2296597975139227E-5</v>
      </c>
      <c r="AR651" s="13">
        <f t="shared" si="983"/>
        <v>1.1543830585797853E-4</v>
      </c>
      <c r="AS651" s="13">
        <f t="shared" si="984"/>
        <v>1.8303449823262795E-4</v>
      </c>
      <c r="AT651" s="13">
        <f t="shared" si="985"/>
        <v>1.4510619890977213E-4</v>
      </c>
      <c r="AU651" s="13">
        <f t="shared" si="986"/>
        <v>7.6691586068404949E-5</v>
      </c>
      <c r="AV651" s="13">
        <f t="shared" si="987"/>
        <v>3.03998007211848E-5</v>
      </c>
      <c r="AW651" s="13">
        <f t="shared" si="988"/>
        <v>2.8307409811325164E-7</v>
      </c>
      <c r="AX651" s="13">
        <f t="shared" si="989"/>
        <v>2.3206910433154287E-3</v>
      </c>
      <c r="AY651" s="13">
        <f t="shared" si="990"/>
        <v>1.5472240586373784E-3</v>
      </c>
      <c r="AZ651" s="13">
        <f t="shared" si="991"/>
        <v>5.1577358703601937E-4</v>
      </c>
      <c r="BA651" s="13">
        <f t="shared" si="992"/>
        <v>1.1462351626834837E-4</v>
      </c>
      <c r="BB651" s="13">
        <f t="shared" si="993"/>
        <v>1.9105113384959134E-5</v>
      </c>
      <c r="BC651" s="13">
        <f t="shared" si="994"/>
        <v>2.5475076621981856E-6</v>
      </c>
      <c r="BD651" s="13">
        <f t="shared" si="995"/>
        <v>1.2827280091582619E-5</v>
      </c>
      <c r="BE651" s="13">
        <f t="shared" si="996"/>
        <v>2.0338437555907113E-5</v>
      </c>
      <c r="BF651" s="13">
        <f t="shared" si="997"/>
        <v>1.6123918681988373E-5</v>
      </c>
      <c r="BG651" s="13">
        <f t="shared" si="998"/>
        <v>8.5218199267184956E-6</v>
      </c>
      <c r="BH651" s="13">
        <f t="shared" si="999"/>
        <v>3.3779667475255271E-6</v>
      </c>
      <c r="BI651" s="13">
        <f t="shared" si="1000"/>
        <v>1.0711945988543866E-6</v>
      </c>
      <c r="BJ651" s="14">
        <f t="shared" si="1001"/>
        <v>0.59431736155298487</v>
      </c>
      <c r="BK651" s="14">
        <f t="shared" si="1002"/>
        <v>0.25093998745744966</v>
      </c>
      <c r="BL651" s="14">
        <f t="shared" si="1003"/>
        <v>0.14981985496795056</v>
      </c>
      <c r="BM651" s="14">
        <f t="shared" si="1004"/>
        <v>0.38999048567233247</v>
      </c>
      <c r="BN651" s="14">
        <f t="shared" si="1005"/>
        <v>0.60873385179903028</v>
      </c>
    </row>
    <row r="652" spans="1:66" x14ac:dyDescent="0.25">
      <c r="A652" t="s">
        <v>290</v>
      </c>
      <c r="B652" t="s">
        <v>296</v>
      </c>
      <c r="C652" t="s">
        <v>298</v>
      </c>
      <c r="D652" s="11">
        <v>44435</v>
      </c>
      <c r="E652" s="10">
        <f>VLOOKUP(A652,home!$A$2:$E$405,3,FALSE)</f>
        <v>1.6292</v>
      </c>
      <c r="F652" s="10">
        <f>VLOOKUP(B652,home!$B$2:$E$405,3,FALSE)</f>
        <v>1.1915</v>
      </c>
      <c r="G652" s="10">
        <f>VLOOKUP(C652,away!$B$2:$E$405,4,FALSE)</f>
        <v>1.6248</v>
      </c>
      <c r="H652" s="10">
        <f>VLOOKUP(A652,away!$A$2:$E$405,3,FALSE)</f>
        <v>1.1462000000000001</v>
      </c>
      <c r="I652" s="10">
        <f>VLOOKUP(C652,away!$B$2:$E$405,3,FALSE)</f>
        <v>1.0264</v>
      </c>
      <c r="J652" s="10">
        <f>VLOOKUP(B652,home!$B$2:$E$405,4,FALSE)</f>
        <v>1.1291</v>
      </c>
      <c r="K652" s="12">
        <f t="shared" si="950"/>
        <v>3.1540484366400001</v>
      </c>
      <c r="L652" s="12">
        <f t="shared" si="951"/>
        <v>1.3283406246880001</v>
      </c>
      <c r="M652" s="13">
        <f t="shared" si="952"/>
        <v>1.1306369253217893E-2</v>
      </c>
      <c r="N652" s="13">
        <f t="shared" si="953"/>
        <v>3.5660836267186462E-2</v>
      </c>
      <c r="O652" s="13">
        <f t="shared" si="954"/>
        <v>1.5018709596772655E-2</v>
      </c>
      <c r="P652" s="13">
        <f t="shared" si="955"/>
        <v>4.7369737524050957E-2</v>
      </c>
      <c r="Q652" s="13">
        <f t="shared" si="956"/>
        <v>5.6238002438897254E-2</v>
      </c>
      <c r="R652" s="13">
        <f t="shared" si="957"/>
        <v>9.9749810438923264E-3</v>
      </c>
      <c r="S652" s="13">
        <f t="shared" si="958"/>
        <v>4.9615663146214038E-2</v>
      </c>
      <c r="T652" s="13">
        <f t="shared" si="959"/>
        <v>7.4703223290890061E-2</v>
      </c>
      <c r="U652" s="13">
        <f t="shared" si="960"/>
        <v>3.1461573367002227E-2</v>
      </c>
      <c r="V652" s="13">
        <f t="shared" si="961"/>
        <v>2.3096921819324448E-2</v>
      </c>
      <c r="W652" s="13">
        <f t="shared" si="962"/>
        <v>5.9125794557386799E-2</v>
      </c>
      <c r="X652" s="13">
        <f t="shared" si="963"/>
        <v>7.8539194877533539E-2</v>
      </c>
      <c r="Y652" s="13">
        <f t="shared" si="964"/>
        <v>5.2163401593057747E-2</v>
      </c>
      <c r="Z652" s="13">
        <f t="shared" si="965"/>
        <v>4.4167241836982974E-3</v>
      </c>
      <c r="AA652" s="13">
        <f t="shared" si="966"/>
        <v>1.3930562006663694E-2</v>
      </c>
      <c r="AB652" s="13">
        <f t="shared" si="967"/>
        <v>2.1968833659317111E-2</v>
      </c>
      <c r="AC652" s="13">
        <f t="shared" si="968"/>
        <v>6.0480021243531391E-3</v>
      </c>
      <c r="AD652" s="13">
        <f t="shared" si="969"/>
        <v>4.6621404972205918E-2</v>
      </c>
      <c r="AE652" s="13">
        <f t="shared" si="970"/>
        <v>6.1929106204612248E-2</v>
      </c>
      <c r="AF652" s="13">
        <f t="shared" si="971"/>
        <v>4.1131473811102076E-2</v>
      </c>
      <c r="AG652" s="13">
        <f t="shared" si="972"/>
        <v>1.8212202538859145E-2</v>
      </c>
      <c r="AH652" s="13">
        <f t="shared" si="973"/>
        <v>1.4667285403120994E-3</v>
      </c>
      <c r="AI652" s="13">
        <f t="shared" si="974"/>
        <v>4.6261328595466455E-3</v>
      </c>
      <c r="AJ652" s="13">
        <f t="shared" si="975"/>
        <v>7.2955235566710182E-3</v>
      </c>
      <c r="AK652" s="13">
        <f t="shared" si="976"/>
        <v>7.6701448894628387E-3</v>
      </c>
      <c r="AL652" s="13">
        <f t="shared" si="977"/>
        <v>1.0135606462489174E-3</v>
      </c>
      <c r="AM652" s="13">
        <f t="shared" si="978"/>
        <v>2.940923389330926E-2</v>
      </c>
      <c r="AN652" s="13">
        <f t="shared" si="979"/>
        <v>3.9065480121433932E-2</v>
      </c>
      <c r="AO652" s="13">
        <f t="shared" si="980"/>
        <v>2.5946132134121103E-2</v>
      </c>
      <c r="AP652" s="13">
        <f t="shared" si="981"/>
        <v>1.1488433789091939E-2</v>
      </c>
      <c r="AQ652" s="13">
        <f t="shared" si="982"/>
        <v>3.8151383290222808E-3</v>
      </c>
      <c r="AR652" s="13">
        <f t="shared" si="983"/>
        <v>3.8966302109717831E-4</v>
      </c>
      <c r="AS652" s="13">
        <f t="shared" si="984"/>
        <v>1.2290160425079747E-3</v>
      </c>
      <c r="AT652" s="13">
        <f t="shared" si="985"/>
        <v>1.9381880637388794E-3</v>
      </c>
      <c r="AU652" s="13">
        <f t="shared" si="986"/>
        <v>2.037713010783307E-3</v>
      </c>
      <c r="AV652" s="13">
        <f t="shared" si="987"/>
        <v>1.6067613839955194E-3</v>
      </c>
      <c r="AW652" s="13">
        <f t="shared" si="988"/>
        <v>1.1795736225759551E-4</v>
      </c>
      <c r="AX652" s="13">
        <f t="shared" si="989"/>
        <v>1.5459691363995371E-2</v>
      </c>
      <c r="AY652" s="13">
        <f t="shared" si="990"/>
        <v>2.0535736083933293E-2</v>
      </c>
      <c r="AZ652" s="13">
        <f t="shared" si="991"/>
        <v>1.3639226249079929E-2</v>
      </c>
      <c r="BA652" s="13">
        <f t="shared" si="992"/>
        <v>6.0391794386546E-3</v>
      </c>
      <c r="BB652" s="13">
        <f t="shared" si="993"/>
        <v>2.0055218470363457E-3</v>
      </c>
      <c r="BC652" s="13">
        <f t="shared" si="994"/>
        <v>5.3280322862353795E-4</v>
      </c>
      <c r="BD652" s="13">
        <f t="shared" si="995"/>
        <v>8.6267536810339784E-5</v>
      </c>
      <c r="BE652" s="13">
        <f t="shared" si="996"/>
        <v>2.7209198960943587E-4</v>
      </c>
      <c r="BF652" s="13">
        <f t="shared" si="997"/>
        <v>4.2909565722495431E-4</v>
      </c>
      <c r="BG652" s="13">
        <f t="shared" si="998"/>
        <v>4.511294956131268E-4</v>
      </c>
      <c r="BH652" s="13">
        <f t="shared" si="999"/>
        <v>3.5572107009019361E-4</v>
      </c>
      <c r="BI652" s="13">
        <f t="shared" si="1000"/>
        <v>2.2439229699957645E-4</v>
      </c>
      <c r="BJ652" s="14">
        <f t="shared" si="1001"/>
        <v>0.69226121703003307</v>
      </c>
      <c r="BK652" s="14">
        <f t="shared" si="1002"/>
        <v>0.15898599059734267</v>
      </c>
      <c r="BL652" s="14">
        <f t="shared" si="1003"/>
        <v>0.12243322908811108</v>
      </c>
      <c r="BM652" s="14">
        <f t="shared" si="1004"/>
        <v>0.78211074605349185</v>
      </c>
      <c r="BN652" s="14">
        <f t="shared" si="1005"/>
        <v>0.17556863612401755</v>
      </c>
    </row>
    <row r="653" spans="1:66" x14ac:dyDescent="0.25">
      <c r="A653" t="s">
        <v>338</v>
      </c>
      <c r="B653" t="s">
        <v>81</v>
      </c>
      <c r="C653" t="s">
        <v>83</v>
      </c>
      <c r="D653" s="11">
        <v>44436</v>
      </c>
      <c r="E653" s="10">
        <f>VLOOKUP(A653,home!$A$2:$E$405,3,FALSE)</f>
        <v>1.4215</v>
      </c>
      <c r="F653" s="10">
        <f>VLOOKUP(B653,home!$B$2:$E$405,3,FALSE)</f>
        <v>0.97409999999999997</v>
      </c>
      <c r="G653" s="10">
        <f>VLOOKUP(C653,away!$B$2:$E$405,4,FALSE)</f>
        <v>0.87939999999999996</v>
      </c>
      <c r="H653" s="10">
        <f>VLOOKUP(A653,away!$A$2:$E$405,3,FALSE)</f>
        <v>1.0277000000000001</v>
      </c>
      <c r="I653" s="10">
        <f>VLOOKUP(C653,away!$B$2:$E$405,3,FALSE)</f>
        <v>1.2974000000000001</v>
      </c>
      <c r="J653" s="10">
        <f>VLOOKUP(B653,home!$B$2:$E$405,4,FALSE)</f>
        <v>0.97299999999999998</v>
      </c>
      <c r="K653" s="12">
        <f t="shared" si="950"/>
        <v>1.2176903621099999</v>
      </c>
      <c r="L653" s="12">
        <f t="shared" si="951"/>
        <v>1.2973378545400003</v>
      </c>
      <c r="M653" s="13">
        <f t="shared" si="952"/>
        <v>8.0860630558402313E-2</v>
      </c>
      <c r="N653" s="13">
        <f t="shared" si="953"/>
        <v>9.8463210505103843E-2</v>
      </c>
      <c r="O653" s="13">
        <f t="shared" si="954"/>
        <v>0.10490355696538925</v>
      </c>
      <c r="P653" s="13">
        <f t="shared" si="955"/>
        <v>0.12774005026781185</v>
      </c>
      <c r="Q653" s="13">
        <f t="shared" si="956"/>
        <v>5.994885122723654E-2</v>
      </c>
      <c r="R653" s="13">
        <f t="shared" si="957"/>
        <v>6.8047677763546408E-2</v>
      </c>
      <c r="S653" s="13">
        <f t="shared" si="958"/>
        <v>5.044952138555743E-2</v>
      </c>
      <c r="T653" s="13">
        <f t="shared" si="959"/>
        <v>7.7773914033280725E-2</v>
      </c>
      <c r="U653" s="13">
        <f t="shared" si="960"/>
        <v>8.2861001376637433E-2</v>
      </c>
      <c r="V653" s="13">
        <f t="shared" si="961"/>
        <v>8.8553249011768722E-3</v>
      </c>
      <c r="W653" s="13">
        <f t="shared" si="962"/>
        <v>2.4333046119657396E-2</v>
      </c>
      <c r="X653" s="13">
        <f t="shared" si="963"/>
        <v>3.1568181847299211E-2</v>
      </c>
      <c r="Y653" s="13">
        <f t="shared" si="964"/>
        <v>2.0477298654751872E-2</v>
      </c>
      <c r="Z653" s="13">
        <f t="shared" si="965"/>
        <v>2.9426942758729514E-2</v>
      </c>
      <c r="AA653" s="13">
        <f t="shared" si="966"/>
        <v>3.5832904583667585E-2</v>
      </c>
      <c r="AB653" s="13">
        <f t="shared" si="967"/>
        <v>2.1816691278969635E-2</v>
      </c>
      <c r="AC653" s="13">
        <f t="shared" si="968"/>
        <v>8.7432818063199478E-4</v>
      </c>
      <c r="AD653" s="13">
        <f t="shared" si="969"/>
        <v>7.4075289351712365E-3</v>
      </c>
      <c r="AE653" s="13">
        <f t="shared" si="970"/>
        <v>9.6100676961980245E-3</v>
      </c>
      <c r="AF653" s="13">
        <f t="shared" si="971"/>
        <v>6.2337523034848557E-3</v>
      </c>
      <c r="AG653" s="13">
        <f t="shared" si="972"/>
        <v>2.6957609463789415E-3</v>
      </c>
      <c r="AH653" s="13">
        <f t="shared" si="973"/>
        <v>9.5441716960703946E-3</v>
      </c>
      <c r="AI653" s="13">
        <f t="shared" si="974"/>
        <v>1.1621845888627972E-2</v>
      </c>
      <c r="AJ653" s="13">
        <f t="shared" si="975"/>
        <v>7.0759048642550062E-3</v>
      </c>
      <c r="AK653" s="13">
        <f t="shared" si="976"/>
        <v>2.8720870521368631E-3</v>
      </c>
      <c r="AL653" s="13">
        <f t="shared" si="977"/>
        <v>5.524900064380713E-5</v>
      </c>
      <c r="AM653" s="13">
        <f t="shared" si="978"/>
        <v>1.804015318281793E-3</v>
      </c>
      <c r="AN653" s="13">
        <f t="shared" si="979"/>
        <v>2.3404173625769971E-3</v>
      </c>
      <c r="AO653" s="13">
        <f t="shared" si="980"/>
        <v>1.5181560199469043E-3</v>
      </c>
      <c r="AP653" s="13">
        <f t="shared" si="981"/>
        <v>6.5652042459163383E-4</v>
      </c>
      <c r="AQ653" s="13">
        <f t="shared" si="982"/>
        <v>2.1293219977535025E-4</v>
      </c>
      <c r="AR653" s="13">
        <f t="shared" si="983"/>
        <v>2.4764030463082722E-3</v>
      </c>
      <c r="AS653" s="13">
        <f t="shared" si="984"/>
        <v>3.0154921221894272E-3</v>
      </c>
      <c r="AT653" s="13">
        <f t="shared" si="985"/>
        <v>1.8359678471043485E-3</v>
      </c>
      <c r="AU653" s="13">
        <f t="shared" si="986"/>
        <v>7.4521345085427047E-4</v>
      </c>
      <c r="AV653" s="13">
        <f t="shared" si="987"/>
        <v>2.268598092049948E-4</v>
      </c>
      <c r="AW653" s="13">
        <f t="shared" si="988"/>
        <v>2.4244424809662464E-6</v>
      </c>
      <c r="AX653" s="13">
        <f t="shared" si="989"/>
        <v>3.6612201102842392E-4</v>
      </c>
      <c r="AY653" s="13">
        <f t="shared" si="990"/>
        <v>4.7498394428748588E-4</v>
      </c>
      <c r="AZ653" s="13">
        <f t="shared" si="991"/>
        <v>3.0810732561143702E-4</v>
      </c>
      <c r="BA653" s="13">
        <f t="shared" si="992"/>
        <v>1.3323976559226626E-4</v>
      </c>
      <c r="BB653" s="13">
        <f t="shared" si="993"/>
        <v>4.3214247908220851E-5</v>
      </c>
      <c r="BC653" s="13">
        <f t="shared" si="994"/>
        <v>1.1212695933362188E-5</v>
      </c>
      <c r="BD653" s="13">
        <f t="shared" si="995"/>
        <v>5.3545523584564889E-4</v>
      </c>
      <c r="BE653" s="13">
        <f t="shared" si="996"/>
        <v>6.5201868003058369E-4</v>
      </c>
      <c r="BF653" s="13">
        <f t="shared" si="997"/>
        <v>3.9697843129446291E-4</v>
      </c>
      <c r="BG653" s="13">
        <f t="shared" si="998"/>
        <v>1.6113226991760476E-4</v>
      </c>
      <c r="BH653" s="13">
        <f t="shared" si="999"/>
        <v>4.90523030258936E-5</v>
      </c>
      <c r="BI653" s="13">
        <f t="shared" si="1000"/>
        <v>1.1946103326785966E-5</v>
      </c>
      <c r="BJ653" s="14">
        <f t="shared" si="1001"/>
        <v>0.34638053358409654</v>
      </c>
      <c r="BK653" s="14">
        <f t="shared" si="1002"/>
        <v>0.26931008823851171</v>
      </c>
      <c r="BL653" s="14">
        <f t="shared" si="1003"/>
        <v>0.3546823607684027</v>
      </c>
      <c r="BM653" s="14">
        <f t="shared" si="1004"/>
        <v>0.45936338856044384</v>
      </c>
      <c r="BN653" s="14">
        <f t="shared" si="1005"/>
        <v>0.53996397728749024</v>
      </c>
    </row>
    <row r="654" spans="1:66" x14ac:dyDescent="0.25">
      <c r="A654" t="s">
        <v>338</v>
      </c>
      <c r="B654" t="s">
        <v>75</v>
      </c>
      <c r="C654" t="s">
        <v>88</v>
      </c>
      <c r="D654" s="11">
        <v>44436</v>
      </c>
      <c r="E654" s="10">
        <f>VLOOKUP(A654,home!$A$2:$E$405,3,FALSE)</f>
        <v>1.4215</v>
      </c>
      <c r="F654" s="10">
        <f>VLOOKUP(B654,home!$B$2:$E$405,3,FALSE)</f>
        <v>0.7621</v>
      </c>
      <c r="G654" s="10">
        <f>VLOOKUP(C654,away!$B$2:$E$405,4,FALSE)</f>
        <v>1.1904999999999999</v>
      </c>
      <c r="H654" s="10">
        <f>VLOOKUP(A654,away!$A$2:$E$405,3,FALSE)</f>
        <v>1.0277000000000001</v>
      </c>
      <c r="I654" s="10">
        <f>VLOOKUP(C654,away!$B$2:$E$405,3,FALSE)</f>
        <v>1.4220999999999999</v>
      </c>
      <c r="J654" s="10">
        <f>VLOOKUP(B654,home!$B$2:$E$405,4,FALSE)</f>
        <v>1.3785000000000001</v>
      </c>
      <c r="K654" s="12">
        <f t="shared" si="950"/>
        <v>1.2896985910750001</v>
      </c>
      <c r="L654" s="12">
        <f t="shared" si="951"/>
        <v>2.0146669563450001</v>
      </c>
      <c r="M654" s="13">
        <f t="shared" si="952"/>
        <v>3.6722503133850691E-2</v>
      </c>
      <c r="N654" s="13">
        <f t="shared" si="953"/>
        <v>4.7360960552474511E-2</v>
      </c>
      <c r="O654" s="13">
        <f t="shared" si="954"/>
        <v>7.3983613618044688E-2</v>
      </c>
      <c r="P654" s="13">
        <f t="shared" si="955"/>
        <v>9.5416562245829423E-2</v>
      </c>
      <c r="Q654" s="13">
        <f t="shared" si="956"/>
        <v>3.0540682048242524E-2</v>
      </c>
      <c r="R654" s="13">
        <f t="shared" si="957"/>
        <v>7.452617083363533E-2</v>
      </c>
      <c r="S654" s="13">
        <f t="shared" si="958"/>
        <v>6.1980526746962909E-2</v>
      </c>
      <c r="T654" s="13">
        <f t="shared" si="959"/>
        <v>6.1529302946833141E-2</v>
      </c>
      <c r="U654" s="13">
        <f t="shared" si="960"/>
        <v>9.6116297522354247E-2</v>
      </c>
      <c r="V654" s="13">
        <f t="shared" si="961"/>
        <v>1.7893868529558696E-2</v>
      </c>
      <c r="W654" s="13">
        <f t="shared" si="962"/>
        <v>1.3129424869362645E-2</v>
      </c>
      <c r="X654" s="13">
        <f t="shared" si="963"/>
        <v>2.6451418440119188E-2</v>
      </c>
      <c r="Y654" s="13">
        <f t="shared" si="964"/>
        <v>2.6645399339881477E-2</v>
      </c>
      <c r="Z654" s="13">
        <f t="shared" si="965"/>
        <v>5.0048471253815868E-2</v>
      </c>
      <c r="AA654" s="13">
        <f t="shared" si="966"/>
        <v>6.4547442861503962E-2</v>
      </c>
      <c r="AB654" s="13">
        <f t="shared" si="967"/>
        <v>4.1623373057987877E-2</v>
      </c>
      <c r="AC654" s="13">
        <f t="shared" si="968"/>
        <v>2.9058671023631071E-3</v>
      </c>
      <c r="AD654" s="13">
        <f t="shared" si="969"/>
        <v>4.2332501889105157E-3</v>
      </c>
      <c r="AE654" s="13">
        <f t="shared" si="970"/>
        <v>8.5285892735392447E-3</v>
      </c>
      <c r="AF654" s="13">
        <f t="shared" si="971"/>
        <v>8.5911334968189652E-3</v>
      </c>
      <c r="AG654" s="13">
        <f t="shared" si="972"/>
        <v>5.7694242578632806E-3</v>
      </c>
      <c r="AH654" s="13">
        <f t="shared" si="973"/>
        <v>2.5207750312661363E-2</v>
      </c>
      <c r="AI654" s="13">
        <f t="shared" si="974"/>
        <v>3.2510400062409753E-2</v>
      </c>
      <c r="AJ654" s="13">
        <f t="shared" si="975"/>
        <v>2.0964308577887232E-2</v>
      </c>
      <c r="AK654" s="13">
        <f t="shared" si="976"/>
        <v>9.0125464119209017E-3</v>
      </c>
      <c r="AL654" s="13">
        <f t="shared" si="977"/>
        <v>3.0201410643508413E-4</v>
      </c>
      <c r="AM654" s="13">
        <f t="shared" si="978"/>
        <v>1.0919233608611739E-3</v>
      </c>
      <c r="AN654" s="13">
        <f t="shared" si="979"/>
        <v>2.1998619139881842E-3</v>
      </c>
      <c r="AO654" s="13">
        <f t="shared" si="980"/>
        <v>2.2159945533169315E-3</v>
      </c>
      <c r="AP654" s="13">
        <f t="shared" si="981"/>
        <v>1.4881636673360402E-3</v>
      </c>
      <c r="AQ654" s="13">
        <f t="shared" si="982"/>
        <v>7.4953854155377839E-4</v>
      </c>
      <c r="AR654" s="13">
        <f t="shared" si="983"/>
        <v>1.0157044319742835E-2</v>
      </c>
      <c r="AS654" s="13">
        <f t="shared" si="984"/>
        <v>1.3099525748658667E-2</v>
      </c>
      <c r="AT654" s="13">
        <f t="shared" si="985"/>
        <v>8.4472199508978853E-3</v>
      </c>
      <c r="AU654" s="13">
        <f t="shared" si="986"/>
        <v>3.6314558897245458E-3</v>
      </c>
      <c r="AV654" s="13">
        <f t="shared" si="987"/>
        <v>1.1708708861321887E-3</v>
      </c>
      <c r="AW654" s="13">
        <f t="shared" si="988"/>
        <v>2.1797978325855184E-5</v>
      </c>
      <c r="AX654" s="13">
        <f t="shared" si="989"/>
        <v>2.3470867001075578E-4</v>
      </c>
      <c r="AY654" s="13">
        <f t="shared" si="990"/>
        <v>4.7285980183835229E-4</v>
      </c>
      <c r="AZ654" s="13">
        <f t="shared" si="991"/>
        <v>4.7632750887378672E-4</v>
      </c>
      <c r="BA654" s="13">
        <f t="shared" si="992"/>
        <v>3.198804308420493E-4</v>
      </c>
      <c r="BB654" s="13">
        <f t="shared" si="993"/>
        <v>1.6111313349971972E-4</v>
      </c>
      <c r="BC654" s="13">
        <f t="shared" si="994"/>
        <v>6.4917861259017177E-5</v>
      </c>
      <c r="BD654" s="13">
        <f t="shared" si="995"/>
        <v>3.4105102608529276E-3</v>
      </c>
      <c r="BE654" s="13">
        <f t="shared" si="996"/>
        <v>4.3985302782688519E-3</v>
      </c>
      <c r="BF654" s="13">
        <f t="shared" si="997"/>
        <v>2.8363891513420334E-3</v>
      </c>
      <c r="BG654" s="13">
        <f t="shared" si="998"/>
        <v>1.2193623640754123E-3</v>
      </c>
      <c r="BH654" s="13">
        <f t="shared" si="999"/>
        <v>3.9315248073948492E-4</v>
      </c>
      <c r="BI654" s="13">
        <f t="shared" si="1000"/>
        <v>1.0140964009747095E-4</v>
      </c>
      <c r="BJ654" s="14">
        <f t="shared" si="1001"/>
        <v>0.24225487485742528</v>
      </c>
      <c r="BK654" s="14">
        <f t="shared" si="1002"/>
        <v>0.21569420166683828</v>
      </c>
      <c r="BL654" s="14">
        <f t="shared" si="1003"/>
        <v>0.48735737422893766</v>
      </c>
      <c r="BM654" s="14">
        <f t="shared" si="1004"/>
        <v>0.63635336775142737</v>
      </c>
      <c r="BN654" s="14">
        <f t="shared" si="1005"/>
        <v>0.35855049243207715</v>
      </c>
    </row>
    <row r="655" spans="1:66" x14ac:dyDescent="0.25">
      <c r="A655" t="s">
        <v>350</v>
      </c>
      <c r="B655" t="s">
        <v>97</v>
      </c>
      <c r="C655" t="s">
        <v>107</v>
      </c>
      <c r="D655" s="11">
        <v>44436</v>
      </c>
      <c r="E655" s="10">
        <f>VLOOKUP(A655,home!$A$2:$E$405,3,FALSE)</f>
        <v>1.6204000000000001</v>
      </c>
      <c r="F655" s="10">
        <f>VLOOKUP(B655,home!$B$2:$E$405,3,FALSE)</f>
        <v>0.96</v>
      </c>
      <c r="G655" s="10">
        <f>VLOOKUP(C655,away!$B$2:$E$405,4,FALSE)</f>
        <v>1.5770999999999999</v>
      </c>
      <c r="H655" s="10">
        <f>VLOOKUP(A655,away!$A$2:$E$405,3,FALSE)</f>
        <v>1.3241000000000001</v>
      </c>
      <c r="I655" s="10">
        <f>VLOOKUP(C655,away!$B$2:$E$405,3,FALSE)</f>
        <v>0.83909999999999996</v>
      </c>
      <c r="J655" s="10">
        <f>VLOOKUP(B655,home!$B$2:$E$405,4,FALSE)</f>
        <v>1.1748000000000001</v>
      </c>
      <c r="K655" s="12">
        <f t="shared" si="950"/>
        <v>2.4533115263999998</v>
      </c>
      <c r="L655" s="12">
        <f t="shared" si="951"/>
        <v>1.3052642537880002</v>
      </c>
      <c r="M655" s="13">
        <f t="shared" si="952"/>
        <v>2.3316925164844706E-2</v>
      </c>
      <c r="N655" s="13">
        <f t="shared" si="953"/>
        <v>5.7203681267119735E-2</v>
      </c>
      <c r="O655" s="13">
        <f t="shared" si="954"/>
        <v>3.0434748925921667E-2</v>
      </c>
      <c r="P655" s="13">
        <f t="shared" si="955"/>
        <v>7.4665920343053638E-2</v>
      </c>
      <c r="Q655" s="13">
        <f t="shared" si="956"/>
        <v>7.0169225302568305E-2</v>
      </c>
      <c r="R655" s="13">
        <f t="shared" si="957"/>
        <v>1.9862694923009145E-2</v>
      </c>
      <c r="S655" s="13">
        <f t="shared" si="958"/>
        <v>5.9774172851495326E-2</v>
      </c>
      <c r="T655" s="13">
        <f t="shared" si="959"/>
        <v>9.1589381503438885E-2</v>
      </c>
      <c r="U655" s="13">
        <f t="shared" si="960"/>
        <v>4.8729378399985097E-2</v>
      </c>
      <c r="V655" s="13">
        <f t="shared" si="961"/>
        <v>2.1267782461541641E-2</v>
      </c>
      <c r="W655" s="13">
        <f t="shared" si="962"/>
        <v>5.7382323077783112E-2</v>
      </c>
      <c r="X655" s="13">
        <f t="shared" si="963"/>
        <v>7.4899095112744507E-2</v>
      </c>
      <c r="Y655" s="13">
        <f t="shared" si="964"/>
        <v>4.8881555745866466E-2</v>
      </c>
      <c r="Z655" s="13">
        <f t="shared" si="965"/>
        <v>8.6420218889667437E-3</v>
      </c>
      <c r="AA655" s="13">
        <f t="shared" si="966"/>
        <v>2.1201571911603212E-2</v>
      </c>
      <c r="AB655" s="13">
        <f t="shared" si="967"/>
        <v>2.6007030374267326E-2</v>
      </c>
      <c r="AC655" s="13">
        <f t="shared" si="968"/>
        <v>4.256507182873224E-3</v>
      </c>
      <c r="AD655" s="13">
        <f t="shared" si="969"/>
        <v>3.5194178654583505E-2</v>
      </c>
      <c r="AE655" s="13">
        <f t="shared" si="970"/>
        <v>4.5937703339256508E-2</v>
      </c>
      <c r="AF655" s="13">
        <f t="shared" si="971"/>
        <v>2.9980421034924591E-2</v>
      </c>
      <c r="AG655" s="13">
        <f t="shared" si="972"/>
        <v>1.3044123963466967E-2</v>
      </c>
      <c r="AH655" s="13">
        <f t="shared" si="973"/>
        <v>2.8200305630304368E-3</v>
      </c>
      <c r="AI655" s="13">
        <f t="shared" si="974"/>
        <v>6.9184134850828524E-3</v>
      </c>
      <c r="AJ655" s="13">
        <f t="shared" si="975"/>
        <v>8.4865117736774784E-3</v>
      </c>
      <c r="AK655" s="13">
        <f t="shared" si="976"/>
        <v>6.940019051097421E-3</v>
      </c>
      <c r="AL655" s="13">
        <f t="shared" si="977"/>
        <v>5.4521086980237625E-4</v>
      </c>
      <c r="AM655" s="13">
        <f t="shared" si="978"/>
        <v>1.7268456831094112E-2</v>
      </c>
      <c r="AN655" s="13">
        <f t="shared" si="979"/>
        <v>2.253989941970835E-2</v>
      </c>
      <c r="AO655" s="13">
        <f t="shared" si="980"/>
        <v>1.4710262498261101E-2</v>
      </c>
      <c r="AP655" s="13">
        <f t="shared" si="981"/>
        <v>6.4002599342727921E-3</v>
      </c>
      <c r="AQ655" s="13">
        <f t="shared" si="982"/>
        <v>2.0885076267894544E-3</v>
      </c>
      <c r="AR655" s="13">
        <f t="shared" si="983"/>
        <v>7.3617701770265474E-4</v>
      </c>
      <c r="AS655" s="13">
        <f t="shared" si="984"/>
        <v>1.8060715630006997E-3</v>
      </c>
      <c r="AT655" s="13">
        <f t="shared" si="985"/>
        <v>2.2154280915064402E-3</v>
      </c>
      <c r="AU655" s="13">
        <f t="shared" si="986"/>
        <v>1.8117117576010343E-3</v>
      </c>
      <c r="AV655" s="13">
        <f t="shared" si="987"/>
        <v>1.1111733343592551E-3</v>
      </c>
      <c r="AW655" s="13">
        <f t="shared" si="988"/>
        <v>4.8496807322758136E-5</v>
      </c>
      <c r="AX655" s="13">
        <f t="shared" si="989"/>
        <v>7.0608173644773325E-3</v>
      </c>
      <c r="AY655" s="13">
        <f t="shared" si="990"/>
        <v>9.2162325083778585E-3</v>
      </c>
      <c r="AZ655" s="13">
        <f t="shared" si="991"/>
        <v>6.0148094238922688E-3</v>
      </c>
      <c r="BA655" s="13">
        <f t="shared" si="992"/>
        <v>2.6169719114512574E-3</v>
      </c>
      <c r="BB655" s="13">
        <f t="shared" si="993"/>
        <v>8.539599722961461E-4</v>
      </c>
      <c r="BC655" s="13">
        <f t="shared" si="994"/>
        <v>2.2292868520078986E-4</v>
      </c>
      <c r="BD655" s="13">
        <f t="shared" si="995"/>
        <v>1.6015092427792174E-4</v>
      </c>
      <c r="BE655" s="13">
        <f t="shared" si="996"/>
        <v>3.9290010849463901E-4</v>
      </c>
      <c r="BF655" s="13">
        <f t="shared" si="997"/>
        <v>4.8195318244685431E-4</v>
      </c>
      <c r="BG655" s="13">
        <f t="shared" si="998"/>
        <v>3.9412709922734322E-4</v>
      </c>
      <c r="BH655" s="13">
        <f t="shared" si="999"/>
        <v>2.417291388502594E-4</v>
      </c>
      <c r="BI655" s="13">
        <f t="shared" si="1000"/>
        <v>1.1860737652161747E-4</v>
      </c>
      <c r="BJ655" s="14">
        <f t="shared" si="1001"/>
        <v>0.61327479517757411</v>
      </c>
      <c r="BK655" s="14">
        <f t="shared" si="1002"/>
        <v>0.19304275138198881</v>
      </c>
      <c r="BL655" s="14">
        <f t="shared" si="1003"/>
        <v>0.18087042900166331</v>
      </c>
      <c r="BM655" s="14">
        <f t="shared" si="1004"/>
        <v>0.71100906582262091</v>
      </c>
      <c r="BN655" s="14">
        <f t="shared" si="1005"/>
        <v>0.27565319592651721</v>
      </c>
    </row>
    <row r="656" spans="1:66" x14ac:dyDescent="0.25">
      <c r="A656" t="s">
        <v>350</v>
      </c>
      <c r="B656" t="s">
        <v>99</v>
      </c>
      <c r="C656" t="s">
        <v>108</v>
      </c>
      <c r="D656" s="11">
        <v>44436</v>
      </c>
      <c r="E656" s="10">
        <f>VLOOKUP(A656,home!$A$2:$E$405,3,FALSE)</f>
        <v>1.6204000000000001</v>
      </c>
      <c r="F656" s="10">
        <f>VLOOKUP(B656,home!$B$2:$E$405,3,FALSE)</f>
        <v>0.34289999999999998</v>
      </c>
      <c r="G656" s="10">
        <f>VLOOKUP(C656,away!$B$2:$E$405,4,FALSE)</f>
        <v>0.82279999999999998</v>
      </c>
      <c r="H656" s="10">
        <f>VLOOKUP(A656,away!$A$2:$E$405,3,FALSE)</f>
        <v>1.3241000000000001</v>
      </c>
      <c r="I656" s="10">
        <f>VLOOKUP(C656,away!$B$2:$E$405,3,FALSE)</f>
        <v>1.2586999999999999</v>
      </c>
      <c r="J656" s="10">
        <f>VLOOKUP(B656,home!$B$2:$E$405,4,FALSE)</f>
        <v>1.3426</v>
      </c>
      <c r="K656" s="12">
        <f t="shared" si="950"/>
        <v>0.457176609648</v>
      </c>
      <c r="L656" s="12">
        <f t="shared" si="951"/>
        <v>2.237637133942</v>
      </c>
      <c r="M656" s="13">
        <f t="shared" si="952"/>
        <v>6.7554963147420946E-2</v>
      </c>
      <c r="N656" s="13">
        <f t="shared" si="953"/>
        <v>3.0884549016633487E-2</v>
      </c>
      <c r="O656" s="13">
        <f t="shared" si="954"/>
        <v>0.15116349412075245</v>
      </c>
      <c r="P656" s="13">
        <f t="shared" si="955"/>
        <v>6.9108413744670971E-2</v>
      </c>
      <c r="Q656" s="13">
        <f t="shared" si="956"/>
        <v>7.0598467049659839E-3</v>
      </c>
      <c r="R656" s="13">
        <f t="shared" si="957"/>
        <v>0.16912452387050947</v>
      </c>
      <c r="S656" s="13">
        <f t="shared" si="958"/>
        <v>1.7674396623836221E-2</v>
      </c>
      <c r="T656" s="13">
        <f t="shared" si="959"/>
        <v>1.5797375146969956E-2</v>
      </c>
      <c r="U656" s="13">
        <f t="shared" si="960"/>
        <v>7.7319776431451756E-2</v>
      </c>
      <c r="V656" s="13">
        <f t="shared" si="961"/>
        <v>2.0089806345324366E-3</v>
      </c>
      <c r="W656" s="13">
        <f t="shared" si="962"/>
        <v>1.0758655937369848E-3</v>
      </c>
      <c r="X656" s="13">
        <f t="shared" si="963"/>
        <v>2.4073968036764344E-3</v>
      </c>
      <c r="Y656" s="13">
        <f t="shared" si="964"/>
        <v>2.6934402420198352E-3</v>
      </c>
      <c r="Z656" s="13">
        <f t="shared" si="965"/>
        <v>0.12614643829097072</v>
      </c>
      <c r="AA656" s="13">
        <f t="shared" si="966"/>
        <v>5.7671200977036631E-2</v>
      </c>
      <c r="AB656" s="13">
        <f t="shared" si="967"/>
        <v>1.3182962068505014E-2</v>
      </c>
      <c r="AC656" s="13">
        <f t="shared" si="968"/>
        <v>1.2844861652996077E-4</v>
      </c>
      <c r="AD656" s="13">
        <f t="shared" si="969"/>
        <v>1.2296514614540174E-4</v>
      </c>
      <c r="AE656" s="13">
        <f t="shared" si="970"/>
        <v>2.7515137719555594E-4</v>
      </c>
      <c r="AF656" s="13">
        <f t="shared" si="971"/>
        <v>3.0784446953402905E-4</v>
      </c>
      <c r="AG656" s="13">
        <f t="shared" si="972"/>
        <v>2.296147388360067E-4</v>
      </c>
      <c r="AH656" s="13">
        <f t="shared" si="973"/>
        <v>7.0567488658599783E-2</v>
      </c>
      <c r="AI656" s="13">
        <f t="shared" si="974"/>
        <v>3.2261805216312341E-2</v>
      </c>
      <c r="AJ656" s="13">
        <f t="shared" si="975"/>
        <v>7.3746713649589166E-3</v>
      </c>
      <c r="AK656" s="13">
        <f t="shared" si="976"/>
        <v>1.1238424173000358E-3</v>
      </c>
      <c r="AL656" s="13">
        <f t="shared" si="977"/>
        <v>5.2560935407287001E-6</v>
      </c>
      <c r="AM656" s="13">
        <f t="shared" si="978"/>
        <v>1.1243357723925123E-5</v>
      </c>
      <c r="AN656" s="13">
        <f t="shared" si="979"/>
        <v>2.5158554753248461E-5</v>
      </c>
      <c r="AO656" s="13">
        <f t="shared" si="980"/>
        <v>2.8147858176090889E-5</v>
      </c>
      <c r="AP656" s="13">
        <f t="shared" si="981"/>
        <v>2.0994897565251303E-5</v>
      </c>
      <c r="AQ656" s="13">
        <f t="shared" si="982"/>
        <v>1.1744740603828703E-5</v>
      </c>
      <c r="AR656" s="13">
        <f t="shared" si="983"/>
        <v>3.1580886614302771E-2</v>
      </c>
      <c r="AS656" s="13">
        <f t="shared" si="984"/>
        <v>1.4438042672004844E-2</v>
      </c>
      <c r="AT656" s="13">
        <f t="shared" si="985"/>
        <v>3.3003676993701623E-3</v>
      </c>
      <c r="AU656" s="13">
        <f t="shared" si="986"/>
        <v>5.0295030512994036E-4</v>
      </c>
      <c r="AV656" s="13">
        <f t="shared" si="987"/>
        <v>5.7484278830183295E-5</v>
      </c>
      <c r="AW656" s="13">
        <f t="shared" si="988"/>
        <v>1.493599804472854E-7</v>
      </c>
      <c r="AX656" s="13">
        <f t="shared" si="989"/>
        <v>8.5670002754729052E-7</v>
      </c>
      <c r="AY656" s="13">
        <f t="shared" si="990"/>
        <v>1.9169837942889516E-6</v>
      </c>
      <c r="AZ656" s="13">
        <f t="shared" si="991"/>
        <v>2.1447570616329955E-6</v>
      </c>
      <c r="BA656" s="13">
        <f t="shared" si="992"/>
        <v>1.5997293481314405E-6</v>
      </c>
      <c r="BB656" s="13">
        <f t="shared" si="993"/>
        <v>8.9490344840893534E-7</v>
      </c>
      <c r="BC656" s="13">
        <f t="shared" si="994"/>
        <v>4.0049383749051662E-7</v>
      </c>
      <c r="BD656" s="13">
        <f t="shared" si="995"/>
        <v>1.1777760768495949E-2</v>
      </c>
      <c r="BE656" s="13">
        <f t="shared" si="996"/>
        <v>5.3845167373862005E-3</v>
      </c>
      <c r="BF656" s="13">
        <f t="shared" si="997"/>
        <v>1.2308375532955665E-3</v>
      </c>
      <c r="BG656" s="13">
        <f t="shared" si="998"/>
        <v>1.8757004654770229E-4</v>
      </c>
      <c r="BH656" s="13">
        <f t="shared" si="999"/>
        <v>2.1438159488049012E-5</v>
      </c>
      <c r="BI656" s="13">
        <f t="shared" si="1000"/>
        <v>1.9602050143678703E-6</v>
      </c>
      <c r="BJ656" s="14">
        <f t="shared" si="1001"/>
        <v>6.0959152216053532E-2</v>
      </c>
      <c r="BK656" s="14">
        <f t="shared" si="1002"/>
        <v>0.15648237584432556</v>
      </c>
      <c r="BL656" s="14">
        <f t="shared" si="1003"/>
        <v>0.64827358016529224</v>
      </c>
      <c r="BM656" s="14">
        <f t="shared" si="1004"/>
        <v>0.49696398828787464</v>
      </c>
      <c r="BN656" s="14">
        <f t="shared" si="1005"/>
        <v>0.49489579060495331</v>
      </c>
    </row>
    <row r="657" spans="1:66" s="15" customFormat="1" x14ac:dyDescent="0.25">
      <c r="A657" t="s">
        <v>350</v>
      </c>
      <c r="B657" t="s">
        <v>101</v>
      </c>
      <c r="C657" t="s">
        <v>105</v>
      </c>
      <c r="D657" s="11">
        <v>44436</v>
      </c>
      <c r="E657" s="10">
        <f>VLOOKUP(A657,home!$A$2:$E$405,3,FALSE)</f>
        <v>1.6204000000000001</v>
      </c>
      <c r="F657" s="10">
        <f>VLOOKUP(B657,home!$B$2:$E$405,3,FALSE)</f>
        <v>0.89139999999999997</v>
      </c>
      <c r="G657" s="10">
        <f>VLOOKUP(C657,away!$B$2:$E$405,4,FALSE)</f>
        <v>0.48</v>
      </c>
      <c r="H657" s="10">
        <f>VLOOKUP(A657,away!$A$2:$E$405,3,FALSE)</f>
        <v>1.3241000000000001</v>
      </c>
      <c r="I657" s="10">
        <f>VLOOKUP(C657,away!$B$2:$E$405,3,FALSE)</f>
        <v>1.2586999999999999</v>
      </c>
      <c r="J657" s="10">
        <f>VLOOKUP(B657,home!$B$2:$E$405,4,FALSE)</f>
        <v>1.3426</v>
      </c>
      <c r="K657" s="12">
        <f t="shared" si="950"/>
        <v>0.69332378880000001</v>
      </c>
      <c r="L657" s="12">
        <f t="shared" si="951"/>
        <v>2.237637133942</v>
      </c>
      <c r="M657" s="13">
        <f t="shared" si="952"/>
        <v>5.3345752361672112E-2</v>
      </c>
      <c r="N657" s="13">
        <f t="shared" si="953"/>
        <v>3.6985879143781056E-2</v>
      </c>
      <c r="O657" s="13">
        <f t="shared" si="954"/>
        <v>0.11936843642255165</v>
      </c>
      <c r="P657" s="13">
        <f t="shared" si="955"/>
        <v>8.2760976603615435E-2</v>
      </c>
      <c r="Q657" s="13">
        <f t="shared" si="956"/>
        <v>1.2821594930032591E-2</v>
      </c>
      <c r="R657" s="13">
        <f t="shared" si="957"/>
        <v>0.13355162297984821</v>
      </c>
      <c r="S657" s="13">
        <f t="shared" si="958"/>
        <v>3.2098990759128039E-2</v>
      </c>
      <c r="T657" s="13">
        <f t="shared" si="959"/>
        <v>2.8690076931803404E-2</v>
      </c>
      <c r="U657" s="13">
        <f t="shared" si="960"/>
        <v>9.2594517244777505E-2</v>
      </c>
      <c r="V657" s="13">
        <f t="shared" si="961"/>
        <v>5.5331778603791657E-3</v>
      </c>
      <c r="W657" s="13">
        <f t="shared" si="962"/>
        <v>2.9631722584496892E-3</v>
      </c>
      <c r="X657" s="13">
        <f t="shared" si="963"/>
        <v>6.6305042797738054E-3</v>
      </c>
      <c r="Y657" s="13">
        <f t="shared" si="964"/>
        <v>7.4183312965916135E-3</v>
      </c>
      <c r="Z657" s="13">
        <f t="shared" si="965"/>
        <v>9.961335695931002E-2</v>
      </c>
      <c r="AA657" s="13">
        <f t="shared" si="966"/>
        <v>6.9064310062115677E-2</v>
      </c>
      <c r="AB657" s="13">
        <f t="shared" si="967"/>
        <v>2.3941964561562001E-2</v>
      </c>
      <c r="AC657" s="13">
        <f t="shared" si="968"/>
        <v>5.3651319830233773E-4</v>
      </c>
      <c r="AD657" s="13">
        <f t="shared" si="969"/>
        <v>5.1360945427384765E-4</v>
      </c>
      <c r="AE657" s="13">
        <f t="shared" si="970"/>
        <v>1.1492715872268471E-3</v>
      </c>
      <c r="AF657" s="13">
        <f t="shared" si="971"/>
        <v>1.2858263902816281E-3</v>
      </c>
      <c r="AG657" s="13">
        <f t="shared" si="972"/>
        <v>9.5907095956558976E-4</v>
      </c>
      <c r="AH657" s="13">
        <f t="shared" si="973"/>
        <v>5.572463664219298E-2</v>
      </c>
      <c r="AI657" s="13">
        <f t="shared" si="974"/>
        <v>3.8635216206268551E-2</v>
      </c>
      <c r="AJ657" s="13">
        <f t="shared" si="975"/>
        <v>1.3393357240618636E-2</v>
      </c>
      <c r="AK657" s="13">
        <f t="shared" si="976"/>
        <v>3.0953110622725421E-3</v>
      </c>
      <c r="AL657" s="13">
        <f t="shared" si="977"/>
        <v>3.3294014452129404E-5</v>
      </c>
      <c r="AM657" s="13">
        <f t="shared" si="978"/>
        <v>7.1219530560128909E-5</v>
      </c>
      <c r="AN657" s="13">
        <f t="shared" si="979"/>
        <v>1.5936346624326154E-4</v>
      </c>
      <c r="AO657" s="13">
        <f t="shared" si="980"/>
        <v>1.7829880492981726E-4</v>
      </c>
      <c r="AP657" s="13">
        <f t="shared" si="981"/>
        <v>1.3298934228281334E-4</v>
      </c>
      <c r="AQ657" s="13">
        <f t="shared" si="982"/>
        <v>7.4395472677636529E-5</v>
      </c>
      <c r="AR657" s="13">
        <f t="shared" si="983"/>
        <v>2.4938303245199217E-2</v>
      </c>
      <c r="AS657" s="13">
        <f t="shared" si="984"/>
        <v>1.7290318892204858E-2</v>
      </c>
      <c r="AT657" s="13">
        <f t="shared" si="985"/>
        <v>5.9938947019518452E-3</v>
      </c>
      <c r="AU657" s="13">
        <f t="shared" si="986"/>
        <v>1.3852365948085002E-3</v>
      </c>
      <c r="AV657" s="13">
        <f t="shared" si="987"/>
        <v>2.4010437107425982E-4</v>
      </c>
      <c r="AW657" s="13">
        <f t="shared" si="988"/>
        <v>1.434793581456131E-6</v>
      </c>
      <c r="AX657" s="13">
        <f t="shared" si="989"/>
        <v>8.2296991274176576E-6</v>
      </c>
      <c r="AY657" s="13">
        <f t="shared" si="990"/>
        <v>1.8415080368679826E-5</v>
      </c>
      <c r="AZ657" s="13">
        <f t="shared" si="991"/>
        <v>2.0603133828742161E-5</v>
      </c>
      <c r="BA657" s="13">
        <f t="shared" si="992"/>
        <v>1.5367445776923357E-5</v>
      </c>
      <c r="BB657" s="13">
        <f t="shared" si="993"/>
        <v>8.5966918310709711E-6</v>
      </c>
      <c r="BC657" s="13">
        <f t="shared" si="994"/>
        <v>3.8472553740520516E-6</v>
      </c>
      <c r="BD657" s="13">
        <f t="shared" si="995"/>
        <v>9.3004788998273386E-3</v>
      </c>
      <c r="BE657" s="13">
        <f t="shared" si="996"/>
        <v>6.4482432684827458E-3</v>
      </c>
      <c r="BF657" s="13">
        <f t="shared" si="997"/>
        <v>2.2353602270042765E-3</v>
      </c>
      <c r="BG657" s="13">
        <f t="shared" si="998"/>
        <v>5.1660947397314438E-4</v>
      </c>
      <c r="BH657" s="13">
        <f t="shared" si="999"/>
        <v>8.9544409456258838E-5</v>
      </c>
      <c r="BI657" s="13">
        <f t="shared" si="1000"/>
        <v>1.2416653846014389E-5</v>
      </c>
      <c r="BJ657" s="14">
        <f t="shared" si="1001"/>
        <v>0.10010866315478062</v>
      </c>
      <c r="BK657" s="14">
        <f t="shared" si="1002"/>
        <v>0.17432711987791788</v>
      </c>
      <c r="BL657" s="14">
        <f t="shared" si="1003"/>
        <v>0.61781988316003622</v>
      </c>
      <c r="BM657" s="14">
        <f t="shared" si="1004"/>
        <v>0.55301778042375649</v>
      </c>
      <c r="BN657" s="14">
        <f t="shared" si="1005"/>
        <v>0.43883426244150103</v>
      </c>
    </row>
    <row r="658" spans="1:66" x14ac:dyDescent="0.25">
      <c r="A658" t="s">
        <v>339</v>
      </c>
      <c r="B658" t="s">
        <v>128</v>
      </c>
      <c r="C658" t="s">
        <v>116</v>
      </c>
      <c r="D658" s="11">
        <v>44436</v>
      </c>
      <c r="E658" s="10">
        <f>VLOOKUP(A658,home!$A$2:$E$405,3,FALSE)</f>
        <v>1.2710999999999999</v>
      </c>
      <c r="F658" s="10">
        <f>VLOOKUP(B658,home!$B$2:$E$405,3,FALSE)</f>
        <v>0.5383</v>
      </c>
      <c r="G658" s="10">
        <f>VLOOKUP(C658,away!$B$2:$E$405,4,FALSE)</f>
        <v>1.4492</v>
      </c>
      <c r="H658" s="10">
        <f>VLOOKUP(A658,away!$A$2:$E$405,3,FALSE)</f>
        <v>0.94469999999999998</v>
      </c>
      <c r="I658" s="10">
        <f>VLOOKUP(C658,away!$B$2:$E$405,3,FALSE)</f>
        <v>0.78</v>
      </c>
      <c r="J658" s="10">
        <f>VLOOKUP(B658,home!$B$2:$E$405,4,FALSE)</f>
        <v>0.72430000000000005</v>
      </c>
      <c r="K658" s="12">
        <f t="shared" si="950"/>
        <v>0.99159065199599994</v>
      </c>
      <c r="L658" s="12">
        <f t="shared" si="951"/>
        <v>0.53371204380000004</v>
      </c>
      <c r="M658" s="13">
        <f t="shared" si="952"/>
        <v>0.21755519385492975</v>
      </c>
      <c r="N658" s="13">
        <f t="shared" si="953"/>
        <v>0.21572569651972595</v>
      </c>
      <c r="O658" s="13">
        <f t="shared" si="954"/>
        <v>0.11611182715161976</v>
      </c>
      <c r="P658" s="13">
        <f t="shared" si="955"/>
        <v>0.11513540238972149</v>
      </c>
      <c r="Q658" s="13">
        <f t="shared" si="956"/>
        <v>0.10695579203214312</v>
      </c>
      <c r="R658" s="13">
        <f t="shared" si="957"/>
        <v>3.0985140289221658E-2</v>
      </c>
      <c r="S658" s="13">
        <f t="shared" si="958"/>
        <v>1.5233100907122633E-2</v>
      </c>
      <c r="T658" s="13">
        <f t="shared" si="959"/>
        <v>5.7083594361722861E-2</v>
      </c>
      <c r="U658" s="13">
        <f t="shared" si="960"/>
        <v>3.0724575461576833E-2</v>
      </c>
      <c r="V658" s="13">
        <f t="shared" si="961"/>
        <v>8.9574674081420165E-4</v>
      </c>
      <c r="W658" s="13">
        <f t="shared" si="962"/>
        <v>3.5352121185300463E-2</v>
      </c>
      <c r="X658" s="13">
        <f t="shared" si="963"/>
        <v>1.8867852850471989E-2</v>
      </c>
      <c r="Y658" s="13">
        <f t="shared" si="964"/>
        <v>5.035000153471531E-3</v>
      </c>
      <c r="Z658" s="13">
        <f t="shared" si="965"/>
        <v>5.512380850396739E-3</v>
      </c>
      <c r="AA658" s="13">
        <f t="shared" si="966"/>
        <v>5.4660253214951675E-3</v>
      </c>
      <c r="AB658" s="13">
        <f t="shared" si="967"/>
        <v>2.7100298061840189E-3</v>
      </c>
      <c r="AC658" s="13">
        <f t="shared" si="968"/>
        <v>2.962815998996997E-5</v>
      </c>
      <c r="AD658" s="13">
        <f t="shared" si="969"/>
        <v>8.7637082238934197E-3</v>
      </c>
      <c r="AE658" s="13">
        <f t="shared" si="970"/>
        <v>4.6772966274410245E-3</v>
      </c>
      <c r="AF658" s="13">
        <f t="shared" si="971"/>
        <v>1.2481647712451983E-3</v>
      </c>
      <c r="AG658" s="13">
        <f t="shared" si="972"/>
        <v>2.2205352368681147E-4</v>
      </c>
      <c r="AH658" s="13">
        <f t="shared" si="973"/>
        <v>7.3550601246730651E-4</v>
      </c>
      <c r="AI658" s="13">
        <f t="shared" si="974"/>
        <v>7.2932088644943457E-4</v>
      </c>
      <c r="AJ658" s="13">
        <f t="shared" si="975"/>
        <v>3.6159388665434766E-4</v>
      </c>
      <c r="AK658" s="13">
        <f t="shared" si="976"/>
        <v>1.1951770594178413E-4</v>
      </c>
      <c r="AL658" s="13">
        <f t="shared" si="977"/>
        <v>6.2719718377064958E-7</v>
      </c>
      <c r="AM658" s="13">
        <f t="shared" si="978"/>
        <v>1.7380022303266371E-3</v>
      </c>
      <c r="AN658" s="13">
        <f t="shared" si="979"/>
        <v>9.2759272247658787E-4</v>
      </c>
      <c r="AO658" s="13">
        <f t="shared" si="980"/>
        <v>2.4753370386349297E-4</v>
      </c>
      <c r="AP658" s="13">
        <f t="shared" si="981"/>
        <v>4.4037239666122938E-5</v>
      </c>
      <c r="AQ658" s="13">
        <f t="shared" si="982"/>
        <v>5.8758012963792261E-6</v>
      </c>
      <c r="AR658" s="13">
        <f t="shared" si="983"/>
        <v>7.8509683428222912E-5</v>
      </c>
      <c r="AS658" s="13">
        <f t="shared" si="984"/>
        <v>7.7849468178591117E-5</v>
      </c>
      <c r="AT658" s="13">
        <f t="shared" si="985"/>
        <v>3.85974024543755E-5</v>
      </c>
      <c r="AU658" s="13">
        <f t="shared" si="986"/>
        <v>1.2757607821695407E-5</v>
      </c>
      <c r="AV658" s="13">
        <f t="shared" si="987"/>
        <v>3.162581164456053E-6</v>
      </c>
      <c r="AW658" s="13">
        <f t="shared" si="988"/>
        <v>9.220214528804763E-9</v>
      </c>
      <c r="AX658" s="13">
        <f t="shared" si="989"/>
        <v>2.8723112745668192E-4</v>
      </c>
      <c r="AY658" s="13">
        <f t="shared" si="990"/>
        <v>1.53298712077884E-4</v>
      </c>
      <c r="AZ658" s="13">
        <f t="shared" si="991"/>
        <v>4.0908684467497609E-5</v>
      </c>
      <c r="BA658" s="13">
        <f t="shared" si="992"/>
        <v>7.2778191987724894E-6</v>
      </c>
      <c r="BB658" s="13">
        <f t="shared" si="993"/>
        <v>9.7106493974593606E-7</v>
      </c>
      <c r="BC658" s="13">
        <f t="shared" si="994"/>
        <v>1.0365381073086551E-7</v>
      </c>
      <c r="BD658" s="13">
        <f t="shared" si="995"/>
        <v>6.9835939334279704E-6</v>
      </c>
      <c r="BE658" s="13">
        <f t="shared" si="996"/>
        <v>6.9248664617231516E-6</v>
      </c>
      <c r="BF658" s="13">
        <f t="shared" si="997"/>
        <v>3.4333164248826457E-6</v>
      </c>
      <c r="BG658" s="13">
        <f t="shared" si="998"/>
        <v>1.1348148240859862E-6</v>
      </c>
      <c r="BH658" s="13">
        <f t="shared" si="999"/>
        <v>2.8131794282753719E-7</v>
      </c>
      <c r="BI658" s="13">
        <f t="shared" si="1000"/>
        <v>5.579044846930623E-8</v>
      </c>
      <c r="BJ658" s="14">
        <f t="shared" si="1001"/>
        <v>0.45738411300868292</v>
      </c>
      <c r="BK658" s="14">
        <f t="shared" si="1002"/>
        <v>0.3490029979618397</v>
      </c>
      <c r="BL658" s="14">
        <f t="shared" si="1003"/>
        <v>0.18817322696469307</v>
      </c>
      <c r="BM658" s="14">
        <f t="shared" si="1004"/>
        <v>0.19745037705638729</v>
      </c>
      <c r="BN658" s="14">
        <f t="shared" si="1005"/>
        <v>0.80246905223736165</v>
      </c>
    </row>
    <row r="659" spans="1:66" x14ac:dyDescent="0.25">
      <c r="A659" t="s">
        <v>339</v>
      </c>
      <c r="B659" t="s">
        <v>126</v>
      </c>
      <c r="C659" t="s">
        <v>119</v>
      </c>
      <c r="D659" s="11">
        <v>44436</v>
      </c>
      <c r="E659" s="10">
        <f>VLOOKUP(A659,home!$A$2:$E$405,3,FALSE)</f>
        <v>1.2710999999999999</v>
      </c>
      <c r="F659" s="10">
        <f>VLOOKUP(B659,home!$B$2:$E$405,3,FALSE)</f>
        <v>0.86950000000000005</v>
      </c>
      <c r="G659" s="10">
        <f>VLOOKUP(C659,away!$B$2:$E$405,4,FALSE)</f>
        <v>0.86950000000000005</v>
      </c>
      <c r="H659" s="10">
        <f>VLOOKUP(A659,away!$A$2:$E$405,3,FALSE)</f>
        <v>0.94469999999999998</v>
      </c>
      <c r="I659" s="10">
        <f>VLOOKUP(C659,away!$B$2:$E$405,3,FALSE)</f>
        <v>2.1171000000000002</v>
      </c>
      <c r="J659" s="10">
        <f>VLOOKUP(B659,home!$B$2:$E$405,4,FALSE)</f>
        <v>0.78</v>
      </c>
      <c r="K659" s="12">
        <f t="shared" si="950"/>
        <v>0.96099005077499999</v>
      </c>
      <c r="L659" s="12">
        <f t="shared" si="951"/>
        <v>1.5600190086000003</v>
      </c>
      <c r="M659" s="13">
        <f t="shared" si="952"/>
        <v>8.0378459177277622E-2</v>
      </c>
      <c r="N659" s="13">
        <f t="shared" si="953"/>
        <v>7.7242899565988288E-2</v>
      </c>
      <c r="O659" s="13">
        <f t="shared" si="954"/>
        <v>0.12539192419853226</v>
      </c>
      <c r="P659" s="13">
        <f t="shared" si="955"/>
        <v>0.12050039160232245</v>
      </c>
      <c r="Q659" s="13">
        <f t="shared" si="956"/>
        <v>3.7114828987963658E-2</v>
      </c>
      <c r="R659" s="13">
        <f t="shared" si="957"/>
        <v>9.7806892637320356E-2</v>
      </c>
      <c r="S659" s="13">
        <f t="shared" si="958"/>
        <v>4.5162424500723247E-2</v>
      </c>
      <c r="T659" s="13">
        <f t="shared" si="959"/>
        <v>5.7899838722161624E-2</v>
      </c>
      <c r="U659" s="13">
        <f t="shared" si="960"/>
        <v>9.3991450721683453E-2</v>
      </c>
      <c r="V659" s="13">
        <f t="shared" si="961"/>
        <v>7.5228693714855244E-3</v>
      </c>
      <c r="W659" s="13">
        <f t="shared" si="962"/>
        <v>1.1888993797882878E-2</v>
      </c>
      <c r="X659" s="13">
        <f t="shared" si="963"/>
        <v>1.8547056317824804E-2</v>
      </c>
      <c r="Y659" s="13">
        <f t="shared" si="964"/>
        <v>1.4466880204690712E-2</v>
      </c>
      <c r="Z659" s="13">
        <f t="shared" si="965"/>
        <v>5.0860203895439722E-2</v>
      </c>
      <c r="AA659" s="13">
        <f t="shared" si="966"/>
        <v>4.8876149923905467E-2</v>
      </c>
      <c r="AB659" s="13">
        <f t="shared" si="967"/>
        <v>2.3484746898530213E-2</v>
      </c>
      <c r="AC659" s="13">
        <f t="shared" si="968"/>
        <v>7.0487534418097689E-4</v>
      </c>
      <c r="AD659" s="13">
        <f t="shared" si="969"/>
        <v>2.8563011883727812E-3</v>
      </c>
      <c r="AE659" s="13">
        <f t="shared" si="970"/>
        <v>4.4558841481483098E-3</v>
      </c>
      <c r="AF659" s="13">
        <f t="shared" si="971"/>
        <v>3.4756319856153917E-3</v>
      </c>
      <c r="AG659" s="13">
        <f t="shared" si="972"/>
        <v>1.8073506548193913E-3</v>
      </c>
      <c r="AH659" s="13">
        <f t="shared" si="973"/>
        <v>1.9835721214539432E-2</v>
      </c>
      <c r="AI659" s="13">
        <f t="shared" si="974"/>
        <v>1.9061930737118992E-2</v>
      </c>
      <c r="AJ659" s="13">
        <f t="shared" si="975"/>
        <v>9.1591628934667556E-3</v>
      </c>
      <c r="AK659" s="13">
        <f t="shared" si="976"/>
        <v>2.933954804683038E-3</v>
      </c>
      <c r="AL659" s="13">
        <f t="shared" si="977"/>
        <v>4.2268914270822857E-5</v>
      </c>
      <c r="AM659" s="13">
        <f t="shared" si="978"/>
        <v>5.4897540480861062E-4</v>
      </c>
      <c r="AN659" s="13">
        <f t="shared" si="979"/>
        <v>8.5641206675531262E-4</v>
      </c>
      <c r="AO659" s="13">
        <f t="shared" si="980"/>
        <v>6.680095516663502E-4</v>
      </c>
      <c r="AP659" s="13">
        <f t="shared" si="981"/>
        <v>3.4736919950862337E-4</v>
      </c>
      <c r="AQ659" s="13">
        <f t="shared" si="982"/>
        <v>1.3547563855890456E-4</v>
      </c>
      <c r="AR659" s="13">
        <f t="shared" si="983"/>
        <v>6.1888204287943597E-3</v>
      </c>
      <c r="AS659" s="13">
        <f t="shared" si="984"/>
        <v>5.9473948581044486E-3</v>
      </c>
      <c r="AT659" s="13">
        <f t="shared" si="985"/>
        <v>2.8576936433343842E-3</v>
      </c>
      <c r="AU659" s="13">
        <f t="shared" si="986"/>
        <v>9.1540505313576813E-4</v>
      </c>
      <c r="AV659" s="13">
        <f t="shared" si="987"/>
        <v>2.1992378712315831E-4</v>
      </c>
      <c r="AW659" s="13">
        <f t="shared" si="988"/>
        <v>1.7602217111308323E-6</v>
      </c>
      <c r="AX659" s="13">
        <f t="shared" si="989"/>
        <v>8.7926650356875434E-5</v>
      </c>
      <c r="AY659" s="13">
        <f t="shared" si="990"/>
        <v>1.371672459192517E-4</v>
      </c>
      <c r="AZ659" s="13">
        <f t="shared" si="991"/>
        <v>1.0699175549567175E-4</v>
      </c>
      <c r="BA659" s="13">
        <f t="shared" si="992"/>
        <v>5.5636390778910493E-5</v>
      </c>
      <c r="BB659" s="13">
        <f t="shared" si="993"/>
        <v>2.1698456796249529E-5</v>
      </c>
      <c r="BC659" s="13">
        <f t="shared" si="994"/>
        <v>6.7700010118870264E-6</v>
      </c>
      <c r="BD659" s="13">
        <f t="shared" si="995"/>
        <v>1.6091129182885335E-3</v>
      </c>
      <c r="BE659" s="13">
        <f t="shared" si="996"/>
        <v>1.5463415050488063E-3</v>
      </c>
      <c r="BF659" s="13">
        <f t="shared" si="997"/>
        <v>7.4300940072617109E-4</v>
      </c>
      <c r="BG659" s="13">
        <f t="shared" si="998"/>
        <v>2.380082139100485E-4</v>
      </c>
      <c r="BH659" s="13">
        <f t="shared" si="999"/>
        <v>5.7180881392571129E-5</v>
      </c>
      <c r="BI659" s="13">
        <f t="shared" si="1000"/>
        <v>1.099005162256124E-5</v>
      </c>
      <c r="BJ659" s="14">
        <f t="shared" si="1001"/>
        <v>0.2327280979351245</v>
      </c>
      <c r="BK659" s="14">
        <f t="shared" si="1002"/>
        <v>0.25444845615617995</v>
      </c>
      <c r="BL659" s="14">
        <f t="shared" si="1003"/>
        <v>0.46087581477126083</v>
      </c>
      <c r="BM659" s="14">
        <f t="shared" si="1004"/>
        <v>0.46034176956439221</v>
      </c>
      <c r="BN659" s="14">
        <f t="shared" si="1005"/>
        <v>0.53843539616940461</v>
      </c>
    </row>
    <row r="660" spans="1:66" x14ac:dyDescent="0.25">
      <c r="A660" t="s">
        <v>351</v>
      </c>
      <c r="B660" t="s">
        <v>159</v>
      </c>
      <c r="C660" t="s">
        <v>157</v>
      </c>
      <c r="D660" s="11">
        <v>44436</v>
      </c>
      <c r="E660" s="10">
        <f>VLOOKUP(A660,home!$A$2:$E$405,3,FALSE)</f>
        <v>1.3231999999999999</v>
      </c>
      <c r="F660" s="10">
        <f>VLOOKUP(B660,home!$B$2:$E$405,3,FALSE)</f>
        <v>1.0257000000000001</v>
      </c>
      <c r="G660" s="10">
        <f>VLOOKUP(C660,away!$B$2:$E$405,4,FALSE)</f>
        <v>0.43190000000000001</v>
      </c>
      <c r="H660" s="10">
        <f>VLOOKUP(A660,away!$A$2:$E$405,3,FALSE)</f>
        <v>1.1951000000000001</v>
      </c>
      <c r="I660" s="10">
        <f>VLOOKUP(C660,away!$B$2:$E$405,3,FALSE)</f>
        <v>0.65739999999999998</v>
      </c>
      <c r="J660" s="10">
        <f>VLOOKUP(B660,home!$B$2:$E$405,4,FALSE)</f>
        <v>1.0161</v>
      </c>
      <c r="K660" s="12">
        <f t="shared" si="950"/>
        <v>0.58617737505599998</v>
      </c>
      <c r="L660" s="12">
        <f t="shared" si="951"/>
        <v>0.79830784571400004</v>
      </c>
      <c r="M660" s="13">
        <f t="shared" si="952"/>
        <v>0.25045269445790563</v>
      </c>
      <c r="N660" s="13">
        <f t="shared" si="953"/>
        <v>0.14680970301303753</v>
      </c>
      <c r="O660" s="13">
        <f t="shared" si="954"/>
        <v>0.1999383509659573</v>
      </c>
      <c r="P660" s="13">
        <f t="shared" si="955"/>
        <v>0.11719933774225012</v>
      </c>
      <c r="Q660" s="13">
        <f t="shared" si="956"/>
        <v>4.3028263172466635E-2</v>
      </c>
      <c r="R660" s="13">
        <f t="shared" si="957"/>
        <v>7.9806177117621502E-2</v>
      </c>
      <c r="S660" s="13">
        <f t="shared" si="958"/>
        <v>1.3710857450498114E-2</v>
      </c>
      <c r="T660" s="13">
        <f t="shared" si="959"/>
        <v>3.4349800078026883E-2</v>
      </c>
      <c r="U660" s="13">
        <f t="shared" si="960"/>
        <v>4.6780575416061593E-2</v>
      </c>
      <c r="V660" s="13">
        <f t="shared" si="961"/>
        <v>7.1288841216761531E-4</v>
      </c>
      <c r="W660" s="13">
        <f t="shared" si="962"/>
        <v>8.4073981198850827E-3</v>
      </c>
      <c r="X660" s="13">
        <f t="shared" si="963"/>
        <v>6.7116918811453942E-3</v>
      </c>
      <c r="Y660" s="13">
        <f t="shared" si="964"/>
        <v>2.6789981433666616E-3</v>
      </c>
      <c r="Z660" s="13">
        <f t="shared" si="965"/>
        <v>2.1236632443146119E-2</v>
      </c>
      <c r="AA660" s="13">
        <f t="shared" si="966"/>
        <v>1.2448433460552482E-2</v>
      </c>
      <c r="AB660" s="13">
        <f t="shared" si="967"/>
        <v>3.648495024732966E-3</v>
      </c>
      <c r="AC660" s="13">
        <f t="shared" si="968"/>
        <v>2.0849758167657504E-5</v>
      </c>
      <c r="AD660" s="13">
        <f t="shared" si="969"/>
        <v>1.232056640241247E-3</v>
      </c>
      <c r="AE660" s="13">
        <f t="shared" si="970"/>
        <v>9.8356048226861856E-4</v>
      </c>
      <c r="AF660" s="13">
        <f t="shared" si="971"/>
        <v>3.9259202486464185E-4</v>
      </c>
      <c r="AG660" s="13">
        <f t="shared" si="972"/>
        <v>1.0446976453806314E-4</v>
      </c>
      <c r="AH660" s="13">
        <f t="shared" si="973"/>
        <v>4.2383425739770048E-3</v>
      </c>
      <c r="AI660" s="13">
        <f t="shared" si="974"/>
        <v>2.4844205246019311E-3</v>
      </c>
      <c r="AJ660" s="13">
        <f t="shared" si="975"/>
        <v>7.2815555082320527E-4</v>
      </c>
      <c r="AK660" s="13">
        <f t="shared" si="976"/>
        <v>1.4227610313800076E-4</v>
      </c>
      <c r="AL660" s="13">
        <f t="shared" si="977"/>
        <v>3.9026577128659802E-7</v>
      </c>
      <c r="AM660" s="13">
        <f t="shared" si="978"/>
        <v>1.4444074545938573E-4</v>
      </c>
      <c r="AN660" s="13">
        <f t="shared" si="979"/>
        <v>1.1530818034100644E-4</v>
      </c>
      <c r="AO660" s="13">
        <f t="shared" si="980"/>
        <v>4.6025712520615128E-5</v>
      </c>
      <c r="AP660" s="13">
        <f t="shared" si="981"/>
        <v>1.2247562469928049E-5</v>
      </c>
      <c r="AQ660" s="13">
        <f t="shared" si="982"/>
        <v>2.4443313026539741E-6</v>
      </c>
      <c r="AR660" s="13">
        <f t="shared" si="983"/>
        <v>6.7670042592590264E-4</v>
      </c>
      <c r="AS660" s="13">
        <f t="shared" si="984"/>
        <v>3.9666647936852285E-4</v>
      </c>
      <c r="AT660" s="13">
        <f t="shared" si="985"/>
        <v>1.1625845782447284E-4</v>
      </c>
      <c r="AU660" s="13">
        <f t="shared" si="986"/>
        <v>2.271602587853606E-5</v>
      </c>
      <c r="AV660" s="13">
        <f t="shared" si="987"/>
        <v>3.3289051052961085E-6</v>
      </c>
      <c r="AW660" s="13">
        <f t="shared" si="988"/>
        <v>5.0729129636922319E-9</v>
      </c>
      <c r="AX660" s="13">
        <f t="shared" si="989"/>
        <v>1.4111316170752429E-5</v>
      </c>
      <c r="AY660" s="13">
        <f t="shared" si="990"/>
        <v>1.1265174412462503E-5</v>
      </c>
      <c r="AZ660" s="13">
        <f t="shared" si="991"/>
        <v>4.4965385584027078E-6</v>
      </c>
      <c r="BA660" s="13">
        <f t="shared" si="992"/>
        <v>1.1965406699094673E-6</v>
      </c>
      <c r="BB660" s="13">
        <f t="shared" si="993"/>
        <v>2.3880195112615325E-7</v>
      </c>
      <c r="BC660" s="13">
        <f t="shared" si="994"/>
        <v>3.8127494231163881E-8</v>
      </c>
      <c r="BD660" s="13">
        <f t="shared" si="995"/>
        <v>9.0035876535775577E-5</v>
      </c>
      <c r="BE660" s="13">
        <f t="shared" si="996"/>
        <v>5.2776993768607035E-5</v>
      </c>
      <c r="BF660" s="13">
        <f t="shared" si="997"/>
        <v>1.5468339835314469E-5</v>
      </c>
      <c r="BG660" s="13">
        <f t="shared" si="998"/>
        <v>3.022396947046265E-6</v>
      </c>
      <c r="BH660" s="13">
        <f t="shared" si="999"/>
        <v>4.4291517719921201E-7</v>
      </c>
      <c r="BI660" s="13">
        <f t="shared" si="1000"/>
        <v>5.192537118861944E-8</v>
      </c>
      <c r="BJ660" s="14">
        <f t="shared" si="1001"/>
        <v>0.24505034635119119</v>
      </c>
      <c r="BK660" s="14">
        <f t="shared" si="1002"/>
        <v>0.38210828326117291</v>
      </c>
      <c r="BL660" s="14">
        <f t="shared" si="1003"/>
        <v>0.35159269547920374</v>
      </c>
      <c r="BM660" s="14">
        <f t="shared" si="1004"/>
        <v>0.16274217096397584</v>
      </c>
      <c r="BN660" s="14">
        <f t="shared" si="1005"/>
        <v>0.83723452646923868</v>
      </c>
    </row>
    <row r="661" spans="1:66" x14ac:dyDescent="0.25">
      <c r="A661" t="s">
        <v>351</v>
      </c>
      <c r="B661" t="s">
        <v>155</v>
      </c>
      <c r="C661" t="s">
        <v>164</v>
      </c>
      <c r="D661" s="11">
        <v>44436</v>
      </c>
      <c r="E661" s="10">
        <f>VLOOKUP(A661,home!$A$2:$E$405,3,FALSE)</f>
        <v>1.3231999999999999</v>
      </c>
      <c r="F661" s="10">
        <f>VLOOKUP(B661,home!$B$2:$E$405,3,FALSE)</f>
        <v>0.70179999999999998</v>
      </c>
      <c r="G661" s="10">
        <f>VLOOKUP(C661,away!$B$2:$E$405,4,FALSE)</f>
        <v>0.872</v>
      </c>
      <c r="H661" s="10">
        <f>VLOOKUP(A661,away!$A$2:$E$405,3,FALSE)</f>
        <v>1.1951000000000001</v>
      </c>
      <c r="I661" s="10">
        <f>VLOOKUP(C661,away!$B$2:$E$405,3,FALSE)</f>
        <v>1.0942000000000001</v>
      </c>
      <c r="J661" s="10">
        <f>VLOOKUP(B661,home!$B$2:$E$405,4,FALSE)</f>
        <v>1.0161</v>
      </c>
      <c r="K661" s="12">
        <f t="shared" si="950"/>
        <v>0.80975817472</v>
      </c>
      <c r="L661" s="12">
        <f t="shared" si="951"/>
        <v>1.3287320425620002</v>
      </c>
      <c r="M661" s="13">
        <f t="shared" si="952"/>
        <v>0.11783261043177662</v>
      </c>
      <c r="N661" s="13">
        <f t="shared" si="953"/>
        <v>9.541591954572827E-2</v>
      </c>
      <c r="O661" s="13">
        <f t="shared" si="954"/>
        <v>0.15656796513942697</v>
      </c>
      <c r="P661" s="13">
        <f t="shared" si="955"/>
        <v>0.126782189670927</v>
      </c>
      <c r="Q661" s="13">
        <f t="shared" si="956"/>
        <v>3.8631910425289635E-2</v>
      </c>
      <c r="R661" s="13">
        <f t="shared" si="957"/>
        <v>0.10401843605974347</v>
      </c>
      <c r="S661" s="13">
        <f t="shared" si="958"/>
        <v>3.4102876018055631E-2</v>
      </c>
      <c r="T661" s="13">
        <f t="shared" si="959"/>
        <v>5.1331457247467321E-2</v>
      </c>
      <c r="U661" s="13">
        <f t="shared" si="960"/>
        <v>8.4229778920966905E-2</v>
      </c>
      <c r="V661" s="13">
        <f t="shared" si="961"/>
        <v>4.0770050175433321E-3</v>
      </c>
      <c r="W661" s="13">
        <f t="shared" si="962"/>
        <v>1.0427501757309695E-2</v>
      </c>
      <c r="X661" s="13">
        <f t="shared" si="963"/>
        <v>1.3855355708808956E-2</v>
      </c>
      <c r="Y661" s="13">
        <f t="shared" si="964"/>
        <v>9.2050275456944004E-3</v>
      </c>
      <c r="Z661" s="13">
        <f t="shared" si="965"/>
        <v>4.6070876336589253E-2</v>
      </c>
      <c r="AA661" s="13">
        <f t="shared" si="966"/>
        <v>3.730626873006735E-2</v>
      </c>
      <c r="AB661" s="13">
        <f t="shared" si="967"/>
        <v>1.510452803623657E-2</v>
      </c>
      <c r="AC661" s="13">
        <f t="shared" si="968"/>
        <v>2.7416626301997505E-4</v>
      </c>
      <c r="AD661" s="13">
        <f t="shared" si="969"/>
        <v>2.1109386974721722E-3</v>
      </c>
      <c r="AE661" s="13">
        <f t="shared" si="970"/>
        <v>2.8048718872153676E-3</v>
      </c>
      <c r="AF661" s="13">
        <f t="shared" si="971"/>
        <v>1.8634615759122045E-3</v>
      </c>
      <c r="AG661" s="13">
        <f t="shared" si="972"/>
        <v>8.2534703533254238E-4</v>
      </c>
      <c r="AH661" s="13">
        <f t="shared" si="973"/>
        <v>1.5303962404334386E-2</v>
      </c>
      <c r="AI661" s="13">
        <f t="shared" si="974"/>
        <v>1.2392508662517315E-2</v>
      </c>
      <c r="AJ661" s="13">
        <f t="shared" si="975"/>
        <v>5.0174675973809028E-3</v>
      </c>
      <c r="AK661" s="13">
        <f t="shared" si="976"/>
        <v>1.3543118011239686E-3</v>
      </c>
      <c r="AL661" s="13">
        <f t="shared" si="977"/>
        <v>1.1799585541624891E-5</v>
      </c>
      <c r="AM661" s="13">
        <f t="shared" si="978"/>
        <v>3.4186997332217624E-4</v>
      </c>
      <c r="AN661" s="13">
        <f t="shared" si="979"/>
        <v>4.5425358794299171E-4</v>
      </c>
      <c r="AO661" s="13">
        <f t="shared" si="980"/>
        <v>3.0179064887430435E-4</v>
      </c>
      <c r="AP661" s="13">
        <f t="shared" si="981"/>
        <v>1.3366630176828861E-4</v>
      </c>
      <c r="AQ661" s="13">
        <f t="shared" si="982"/>
        <v>4.4401674542571706E-5</v>
      </c>
      <c r="AR661" s="13">
        <f t="shared" si="983"/>
        <v>4.0669730449606574E-3</v>
      </c>
      <c r="AS661" s="13">
        <f t="shared" si="984"/>
        <v>3.293264669522782E-3</v>
      </c>
      <c r="AT661" s="13">
        <f t="shared" si="985"/>
        <v>1.3333739938313155E-3</v>
      </c>
      <c r="AU661" s="13">
        <f t="shared" si="986"/>
        <v>3.5990349715465432E-4</v>
      </c>
      <c r="AV661" s="13">
        <f t="shared" si="987"/>
        <v>7.285869973282439E-5</v>
      </c>
      <c r="AW661" s="13">
        <f t="shared" si="988"/>
        <v>3.5266064827396333E-7</v>
      </c>
      <c r="AX661" s="13">
        <f t="shared" si="989"/>
        <v>4.6138667598156719E-5</v>
      </c>
      <c r="AY661" s="13">
        <f t="shared" si="990"/>
        <v>6.1305926038787953E-5</v>
      </c>
      <c r="AZ661" s="13">
        <f t="shared" si="991"/>
        <v>4.0729574163336825E-5</v>
      </c>
      <c r="BA661" s="13">
        <f t="shared" si="992"/>
        <v>1.8039563423577004E-5</v>
      </c>
      <c r="BB661" s="13">
        <f t="shared" si="993"/>
        <v>5.9924364886840543E-6</v>
      </c>
      <c r="BC661" s="13">
        <f t="shared" si="994"/>
        <v>1.5924684751064446E-6</v>
      </c>
      <c r="BD661" s="13">
        <f t="shared" si="995"/>
        <v>9.0065290017919523E-4</v>
      </c>
      <c r="BE661" s="13">
        <f t="shared" si="996"/>
        <v>7.2931104850537947E-4</v>
      </c>
      <c r="BF661" s="13">
        <f t="shared" si="997"/>
        <v>2.9528279172042263E-4</v>
      </c>
      <c r="BG661" s="13">
        <f t="shared" si="998"/>
        <v>7.970255148325181E-5</v>
      </c>
      <c r="BH661" s="13">
        <f t="shared" si="999"/>
        <v>1.6134948152401202E-5</v>
      </c>
      <c r="BI661" s="13">
        <f t="shared" si="1000"/>
        <v>2.6130812330180478E-6</v>
      </c>
      <c r="BJ661" s="14">
        <f t="shared" si="1001"/>
        <v>0.22792157224886855</v>
      </c>
      <c r="BK661" s="14">
        <f t="shared" si="1002"/>
        <v>0.28314195291290301</v>
      </c>
      <c r="BL661" s="14">
        <f t="shared" si="1003"/>
        <v>0.44244529857827375</v>
      </c>
      <c r="BM661" s="14">
        <f t="shared" si="1004"/>
        <v>0.36026971553835213</v>
      </c>
      <c r="BN661" s="14">
        <f t="shared" si="1005"/>
        <v>0.63924903127289201</v>
      </c>
    </row>
    <row r="662" spans="1:66" x14ac:dyDescent="0.25">
      <c r="A662" t="s">
        <v>343</v>
      </c>
      <c r="B662" t="s">
        <v>181</v>
      </c>
      <c r="C662" t="s">
        <v>184</v>
      </c>
      <c r="D662" s="11">
        <v>44436</v>
      </c>
      <c r="E662" s="10">
        <f>VLOOKUP(A662,home!$A$2:$E$405,3,FALSE)</f>
        <v>1.3052999999999999</v>
      </c>
      <c r="F662" s="10">
        <f>VLOOKUP(B662,home!$B$2:$E$405,3,FALSE)</f>
        <v>1.0887</v>
      </c>
      <c r="G662" s="10">
        <f>VLOOKUP(C662,away!$B$2:$E$405,4,FALSE)</f>
        <v>0.5645</v>
      </c>
      <c r="H662" s="10">
        <f>VLOOKUP(A662,away!$A$2:$E$405,3,FALSE)</f>
        <v>1.1211</v>
      </c>
      <c r="I662" s="10">
        <f>VLOOKUP(C662,away!$B$2:$E$405,3,FALSE)</f>
        <v>1.9717</v>
      </c>
      <c r="J662" s="10">
        <f>VLOOKUP(B662,home!$B$2:$E$405,4,FALSE)</f>
        <v>1.2676000000000001</v>
      </c>
      <c r="K662" s="12">
        <f t="shared" si="950"/>
        <v>0.8021997220949999</v>
      </c>
      <c r="L662" s="12">
        <f t="shared" si="951"/>
        <v>2.8019954100119997</v>
      </c>
      <c r="M662" s="13">
        <f t="shared" si="952"/>
        <v>2.7209335923020061E-2</v>
      </c>
      <c r="N662" s="13">
        <f t="shared" si="953"/>
        <v>2.1827321715836189E-2</v>
      </c>
      <c r="O662" s="13">
        <f t="shared" si="954"/>
        <v>7.6240434365776835E-2</v>
      </c>
      <c r="P662" s="13">
        <f t="shared" si="955"/>
        <v>6.1160055260628246E-2</v>
      </c>
      <c r="Q662" s="13">
        <f t="shared" si="956"/>
        <v>8.7549357072609756E-3</v>
      </c>
      <c r="R662" s="13">
        <f t="shared" si="957"/>
        <v>0.10681267357511393</v>
      </c>
      <c r="S662" s="13">
        <f t="shared" si="958"/>
        <v>3.4368280523877678E-2</v>
      </c>
      <c r="T662" s="13">
        <f t="shared" si="959"/>
        <v>2.4531289666695412E-2</v>
      </c>
      <c r="U662" s="13">
        <f t="shared" si="960"/>
        <v>8.5685097058180323E-2</v>
      </c>
      <c r="V662" s="13">
        <f t="shared" si="961"/>
        <v>8.5835160157281595E-3</v>
      </c>
      <c r="W662" s="13">
        <f t="shared" si="962"/>
        <v>2.3410689971081148E-3</v>
      </c>
      <c r="X662" s="13">
        <f t="shared" si="963"/>
        <v>6.5596645844183329E-3</v>
      </c>
      <c r="Y662" s="13">
        <f t="shared" si="964"/>
        <v>9.1900750283792233E-3</v>
      </c>
      <c r="Z662" s="13">
        <f t="shared" si="965"/>
        <v>9.9762873696193063E-2</v>
      </c>
      <c r="AA662" s="13">
        <f t="shared" si="966"/>
        <v>8.0029749554484636E-2</v>
      </c>
      <c r="AB662" s="13">
        <f t="shared" si="967"/>
        <v>3.209992142597002E-2</v>
      </c>
      <c r="AC662" s="13">
        <f t="shared" si="968"/>
        <v>1.2058552148645975E-3</v>
      </c>
      <c r="AD662" s="13">
        <f t="shared" si="969"/>
        <v>4.6950122472133739E-4</v>
      </c>
      <c r="AE662" s="13">
        <f t="shared" si="970"/>
        <v>1.3155402766641998E-3</v>
      </c>
      <c r="AF662" s="13">
        <f t="shared" si="971"/>
        <v>1.8430689084495027E-3</v>
      </c>
      <c r="AG662" s="13">
        <f t="shared" si="972"/>
        <v>1.7214235406037774E-3</v>
      </c>
      <c r="AH662" s="13">
        <f t="shared" si="973"/>
        <v>6.9883778546584965E-2</v>
      </c>
      <c r="AI662" s="13">
        <f t="shared" si="974"/>
        <v>5.6060747729018971E-2</v>
      </c>
      <c r="AJ662" s="13">
        <f t="shared" si="975"/>
        <v>2.2485958124328461E-2</v>
      </c>
      <c r="AK662" s="13">
        <f t="shared" si="976"/>
        <v>6.0127431194586982E-3</v>
      </c>
      <c r="AL662" s="13">
        <f t="shared" si="977"/>
        <v>1.0841892177903584E-4</v>
      </c>
      <c r="AM662" s="13">
        <f t="shared" si="978"/>
        <v>7.5326750398943819E-5</v>
      </c>
      <c r="AN662" s="13">
        <f t="shared" si="979"/>
        <v>2.1106520886896019E-4</v>
      </c>
      <c r="AO662" s="13">
        <f t="shared" si="980"/>
        <v>2.9570187323202531E-4</v>
      </c>
      <c r="AP662" s="13">
        <f t="shared" si="981"/>
        <v>2.7618509717602832E-4</v>
      </c>
      <c r="AQ662" s="13">
        <f t="shared" si="982"/>
        <v>1.9346734365023737E-4</v>
      </c>
      <c r="AR662" s="13">
        <f t="shared" si="983"/>
        <v>3.9162805344365212E-2</v>
      </c>
      <c r="AS662" s="13">
        <f t="shared" si="984"/>
        <v>3.1416391563710344E-2</v>
      </c>
      <c r="AT662" s="13">
        <f t="shared" si="985"/>
        <v>1.2601110290818071E-2</v>
      </c>
      <c r="AU662" s="13">
        <f t="shared" si="986"/>
        <v>3.3695357244608996E-3</v>
      </c>
      <c r="AV662" s="13">
        <f t="shared" si="987"/>
        <v>6.7576015543792693E-4</v>
      </c>
      <c r="AW662" s="13">
        <f t="shared" si="988"/>
        <v>6.7694363619077457E-6</v>
      </c>
      <c r="AX662" s="13">
        <f t="shared" si="989"/>
        <v>1.0071183039392022E-5</v>
      </c>
      <c r="AY662" s="13">
        <f t="shared" si="990"/>
        <v>2.8219408649767147E-5</v>
      </c>
      <c r="AZ662" s="13">
        <f t="shared" si="991"/>
        <v>3.9535326754950246E-5</v>
      </c>
      <c r="BA662" s="13">
        <f t="shared" si="992"/>
        <v>3.6925934700231727E-5</v>
      </c>
      <c r="BB662" s="13">
        <f t="shared" si="993"/>
        <v>2.5866574885113034E-5</v>
      </c>
      <c r="BC662" s="13">
        <f t="shared" si="994"/>
        <v>1.4495604820163673E-5</v>
      </c>
      <c r="BD662" s="13">
        <f t="shared" si="995"/>
        <v>1.8289000136350809E-2</v>
      </c>
      <c r="BE662" s="13">
        <f t="shared" si="996"/>
        <v>1.4671430826776032E-2</v>
      </c>
      <c r="BF662" s="13">
        <f t="shared" si="997"/>
        <v>5.8847088659878749E-3</v>
      </c>
      <c r="BG662" s="13">
        <f t="shared" si="998"/>
        <v>1.5735706056351517E-3</v>
      </c>
      <c r="BH662" s="13">
        <f t="shared" si="999"/>
        <v>3.1557947563434481E-4</v>
      </c>
      <c r="BI662" s="13">
        <f t="shared" si="1000"/>
        <v>5.0631553530551463E-5</v>
      </c>
      <c r="BJ662" s="14">
        <f t="shared" si="1001"/>
        <v>7.9760749956312854E-2</v>
      </c>
      <c r="BK662" s="14">
        <f t="shared" si="1002"/>
        <v>0.13266368126854758</v>
      </c>
      <c r="BL662" s="14">
        <f t="shared" si="1003"/>
        <v>0.66332162804162387</v>
      </c>
      <c r="BM662" s="14">
        <f t="shared" si="1004"/>
        <v>0.6734827264427532</v>
      </c>
      <c r="BN662" s="14">
        <f t="shared" si="1005"/>
        <v>0.30200475654763625</v>
      </c>
    </row>
    <row r="663" spans="1:66" x14ac:dyDescent="0.25">
      <c r="A663" t="s">
        <v>343</v>
      </c>
      <c r="B663" t="s">
        <v>194</v>
      </c>
      <c r="C663" t="s">
        <v>179</v>
      </c>
      <c r="D663" s="11">
        <v>44436</v>
      </c>
      <c r="E663" s="10">
        <f>VLOOKUP(A663,home!$A$2:$E$405,3,FALSE)</f>
        <v>1.3052999999999999</v>
      </c>
      <c r="F663" s="10">
        <f>VLOOKUP(B663,home!$B$2:$E$405,3,FALSE)</f>
        <v>1.25</v>
      </c>
      <c r="G663" s="10">
        <f>VLOOKUP(C663,away!$B$2:$E$405,4,FALSE)</f>
        <v>1.0887</v>
      </c>
      <c r="H663" s="10">
        <f>VLOOKUP(A663,away!$A$2:$E$405,3,FALSE)</f>
        <v>1.1211</v>
      </c>
      <c r="I663" s="10">
        <f>VLOOKUP(C663,away!$B$2:$E$405,3,FALSE)</f>
        <v>0.89200000000000002</v>
      </c>
      <c r="J663" s="10">
        <f>VLOOKUP(B663,home!$B$2:$E$405,4,FALSE)</f>
        <v>0.65720000000000001</v>
      </c>
      <c r="K663" s="12">
        <f t="shared" si="950"/>
        <v>1.7763501374999999</v>
      </c>
      <c r="L663" s="12">
        <f t="shared" si="951"/>
        <v>0.65721393263999994</v>
      </c>
      <c r="M663" s="13">
        <f t="shared" si="952"/>
        <v>8.7723621620613007E-2</v>
      </c>
      <c r="N663" s="13">
        <f t="shared" si="953"/>
        <v>0.15582786732777387</v>
      </c>
      <c r="O663" s="13">
        <f t="shared" si="954"/>
        <v>5.7653186350706404E-2</v>
      </c>
      <c r="P663" s="13">
        <f t="shared" si="955"/>
        <v>0.10241224550139043</v>
      </c>
      <c r="Q663" s="13">
        <f t="shared" si="956"/>
        <v>0.13840242677701148</v>
      </c>
      <c r="R663" s="13">
        <f t="shared" si="957"/>
        <v>1.8945238665387255E-2</v>
      </c>
      <c r="S663" s="13">
        <f t="shared" si="958"/>
        <v>2.9890090704407738E-2</v>
      </c>
      <c r="T663" s="13">
        <f t="shared" si="959"/>
        <v>9.0960003189039351E-2</v>
      </c>
      <c r="U663" s="13">
        <f t="shared" si="960"/>
        <v>3.3653377308230967E-2</v>
      </c>
      <c r="V663" s="13">
        <f t="shared" si="961"/>
        <v>3.8772165615491854E-3</v>
      </c>
      <c r="W663" s="13">
        <f t="shared" si="962"/>
        <v>8.1950389945226021E-2</v>
      </c>
      <c r="X663" s="13">
        <f t="shared" si="963"/>
        <v>5.3858938057283506E-2</v>
      </c>
      <c r="Y663" s="13">
        <f t="shared" si="964"/>
        <v>1.7698422244220722E-2</v>
      </c>
      <c r="Z663" s="13">
        <f t="shared" si="965"/>
        <v>4.1503582693608486E-3</v>
      </c>
      <c r="AA663" s="13">
        <f t="shared" si="966"/>
        <v>7.3724894824534039E-3</v>
      </c>
      <c r="AB663" s="13">
        <f t="shared" si="967"/>
        <v>6.5480613529367068E-3</v>
      </c>
      <c r="AC663" s="13">
        <f t="shared" si="968"/>
        <v>2.8290160551104111E-4</v>
      </c>
      <c r="AD663" s="13">
        <f t="shared" si="969"/>
        <v>3.6393146611845208E-2</v>
      </c>
      <c r="AE663" s="13">
        <f t="shared" si="970"/>
        <v>2.3918083005914883E-2</v>
      </c>
      <c r="AF663" s="13">
        <f t="shared" si="971"/>
        <v>7.8596486967636332E-3</v>
      </c>
      <c r="AG663" s="13">
        <f t="shared" si="972"/>
        <v>1.721823543056293E-3</v>
      </c>
      <c r="AH663" s="13">
        <f t="shared" si="973"/>
        <v>6.8191832001789673E-4</v>
      </c>
      <c r="AI663" s="13">
        <f t="shared" si="974"/>
        <v>1.2113257015275596E-3</v>
      </c>
      <c r="AJ663" s="13">
        <f t="shared" si="975"/>
        <v>1.0758692882328828E-3</v>
      </c>
      <c r="AK663" s="13">
        <f t="shared" si="976"/>
        <v>6.370401860281695E-4</v>
      </c>
      <c r="AL663" s="13">
        <f t="shared" si="977"/>
        <v>1.3210849320213821E-5</v>
      </c>
      <c r="AM663" s="13">
        <f t="shared" si="978"/>
        <v>1.2929394197601774E-2</v>
      </c>
      <c r="AN663" s="13">
        <f t="shared" si="979"/>
        <v>8.4973780072586588E-3</v>
      </c>
      <c r="AO663" s="13">
        <f t="shared" si="980"/>
        <v>2.7922976086395541E-3</v>
      </c>
      <c r="AP663" s="13">
        <f t="shared" si="981"/>
        <v>6.1171229749175631E-4</v>
      </c>
      <c r="AQ663" s="13">
        <f t="shared" si="982"/>
        <v>1.0050646116970167E-4</v>
      </c>
      <c r="AR663" s="13">
        <f t="shared" si="983"/>
        <v>8.9633244167644803E-5</v>
      </c>
      <c r="AS663" s="13">
        <f t="shared" si="984"/>
        <v>1.5922002560176689E-4</v>
      </c>
      <c r="AT663" s="13">
        <f t="shared" si="985"/>
        <v>1.4141525718522612E-4</v>
      </c>
      <c r="AU663" s="13">
        <f t="shared" si="986"/>
        <v>8.3734337181858113E-5</v>
      </c>
      <c r="AV663" s="13">
        <f t="shared" si="987"/>
        <v>3.7185375341616251E-5</v>
      </c>
      <c r="AW663" s="13">
        <f t="shared" si="988"/>
        <v>4.2841392054483143E-7</v>
      </c>
      <c r="AX663" s="13">
        <f t="shared" si="989"/>
        <v>3.8278551934502673E-3</v>
      </c>
      <c r="AY663" s="13">
        <f t="shared" si="990"/>
        <v>2.5157197652638983E-3</v>
      </c>
      <c r="AZ663" s="13">
        <f t="shared" si="991"/>
        <v>8.2668304017463189E-4</v>
      </c>
      <c r="BA663" s="13">
        <f t="shared" si="992"/>
        <v>1.8110253729332031E-4</v>
      </c>
      <c r="BB663" s="13">
        <f t="shared" si="993"/>
        <v>2.975577768640632E-5</v>
      </c>
      <c r="BC663" s="13">
        <f t="shared" si="994"/>
        <v>3.9111823344089327E-6</v>
      </c>
      <c r="BD663" s="13">
        <f t="shared" si="995"/>
        <v>9.8180361491165268E-6</v>
      </c>
      <c r="BE663" s="13">
        <f t="shared" si="996"/>
        <v>1.7440269863463111E-5</v>
      </c>
      <c r="BF663" s="13">
        <f t="shared" si="997"/>
        <v>1.5490012884999907E-5</v>
      </c>
      <c r="BG663" s="13">
        <f t="shared" si="998"/>
        <v>9.1718955060487864E-6</v>
      </c>
      <c r="BH663" s="13">
        <f t="shared" si="999"/>
        <v>4.0731244608263478E-6</v>
      </c>
      <c r="BI663" s="13">
        <f t="shared" si="1000"/>
        <v>1.4470590392086986E-6</v>
      </c>
      <c r="BJ663" s="14">
        <f t="shared" si="1001"/>
        <v>0.64090706546649934</v>
      </c>
      <c r="BK663" s="14">
        <f t="shared" si="1002"/>
        <v>0.22671500660805549</v>
      </c>
      <c r="BL663" s="14">
        <f t="shared" si="1003"/>
        <v>0.12834713529290301</v>
      </c>
      <c r="BM663" s="14">
        <f t="shared" si="1004"/>
        <v>0.43663968804259279</v>
      </c>
      <c r="BN663" s="14">
        <f t="shared" si="1005"/>
        <v>0.56096458624288248</v>
      </c>
    </row>
    <row r="664" spans="1:66" x14ac:dyDescent="0.25">
      <c r="A664" t="s">
        <v>343</v>
      </c>
      <c r="B664" t="s">
        <v>180</v>
      </c>
      <c r="C664" t="s">
        <v>178</v>
      </c>
      <c r="D664" s="11">
        <v>44436</v>
      </c>
      <c r="E664" s="10">
        <f>VLOOKUP(A664,home!$A$2:$E$405,3,FALSE)</f>
        <v>1.3052999999999999</v>
      </c>
      <c r="F664" s="10">
        <f>VLOOKUP(B664,home!$B$2:$E$405,3,FALSE)</f>
        <v>0.6855</v>
      </c>
      <c r="G664" s="10">
        <f>VLOOKUP(C664,away!$B$2:$E$405,4,FALSE)</f>
        <v>0.9274</v>
      </c>
      <c r="H664" s="10">
        <f>VLOOKUP(A664,away!$A$2:$E$405,3,FALSE)</f>
        <v>1.1211</v>
      </c>
      <c r="I664" s="10">
        <f>VLOOKUP(C664,away!$B$2:$E$405,3,FALSE)</f>
        <v>0.9859</v>
      </c>
      <c r="J664" s="10">
        <f>VLOOKUP(B664,home!$B$2:$E$405,4,FALSE)</f>
        <v>1.3145</v>
      </c>
      <c r="K664" s="12">
        <f t="shared" si="950"/>
        <v>0.82982189331</v>
      </c>
      <c r="L664" s="12">
        <f t="shared" si="951"/>
        <v>1.4529069781050001</v>
      </c>
      <c r="M664" s="13">
        <f t="shared" si="952"/>
        <v>0.10200546676334463</v>
      </c>
      <c r="N664" s="13">
        <f t="shared" si="953"/>
        <v>8.4646369557528925E-2</v>
      </c>
      <c r="O664" s="13">
        <f t="shared" si="954"/>
        <v>0.14820445446532107</v>
      </c>
      <c r="P664" s="13">
        <f t="shared" si="955"/>
        <v>0.12298330100138843</v>
      </c>
      <c r="Q664" s="13">
        <f t="shared" si="956"/>
        <v>3.5120705324023296E-2</v>
      </c>
      <c r="R664" s="13">
        <f t="shared" si="957"/>
        <v>0.10766364303945489</v>
      </c>
      <c r="S664" s="13">
        <f t="shared" si="958"/>
        <v>3.7068827792063969E-2</v>
      </c>
      <c r="T664" s="13">
        <f t="shared" si="959"/>
        <v>5.1027117841242878E-2</v>
      </c>
      <c r="U664" s="13">
        <f t="shared" si="960"/>
        <v>8.9341648107652466E-2</v>
      </c>
      <c r="V664" s="13">
        <f t="shared" si="961"/>
        <v>4.9657979134443819E-3</v>
      </c>
      <c r="W664" s="13">
        <f t="shared" si="962"/>
        <v>9.7146433954545374E-3</v>
      </c>
      <c r="X664" s="13">
        <f t="shared" si="963"/>
        <v>1.4114473179057551E-2</v>
      </c>
      <c r="Y664" s="13">
        <f t="shared" si="964"/>
        <v>1.0253508287064292E-2</v>
      </c>
      <c r="Z664" s="13">
        <f t="shared" si="965"/>
        <v>5.214175275340991E-2</v>
      </c>
      <c r="AA664" s="13">
        <f t="shared" si="966"/>
        <v>4.3268367990336523E-2</v>
      </c>
      <c r="AB664" s="13">
        <f t="shared" si="967"/>
        <v>1.7952519523087424E-2</v>
      </c>
      <c r="AC664" s="13">
        <f t="shared" si="968"/>
        <v>3.741896383590776E-4</v>
      </c>
      <c r="AD664" s="13">
        <f t="shared" si="969"/>
        <v>2.0153559438118923E-3</v>
      </c>
      <c r="AE664" s="13">
        <f t="shared" si="970"/>
        <v>2.9281247141296871E-3</v>
      </c>
      <c r="AF664" s="13">
        <f t="shared" si="971"/>
        <v>2.1271464149603659E-3</v>
      </c>
      <c r="AG664" s="13">
        <f t="shared" si="972"/>
        <v>1.030181956582316E-3</v>
      </c>
      <c r="AH664" s="13">
        <f t="shared" si="973"/>
        <v>1.8939279106513732E-2</v>
      </c>
      <c r="AI664" s="13">
        <f t="shared" si="974"/>
        <v>1.5716228446093751E-2</v>
      </c>
      <c r="AJ664" s="13">
        <f t="shared" si="975"/>
        <v>6.520835222414997E-3</v>
      </c>
      <c r="AK664" s="13">
        <f t="shared" si="976"/>
        <v>1.8037106100756493E-3</v>
      </c>
      <c r="AL664" s="13">
        <f t="shared" si="977"/>
        <v>1.8045729659835036E-5</v>
      </c>
      <c r="AM664" s="13">
        <f t="shared" si="978"/>
        <v>3.3447729699750939E-4</v>
      </c>
      <c r="AN664" s="13">
        <f t="shared" si="979"/>
        <v>4.8596439882538003E-4</v>
      </c>
      <c r="AO664" s="13">
        <f t="shared" si="980"/>
        <v>3.5303053308199803E-4</v>
      </c>
      <c r="AP664" s="13">
        <f t="shared" si="981"/>
        <v>1.7097350833298756E-4</v>
      </c>
      <c r="AQ664" s="13">
        <f t="shared" si="982"/>
        <v>6.2102150832022812E-5</v>
      </c>
      <c r="AR664" s="13">
        <f t="shared" si="983"/>
        <v>5.503402154826407E-3</v>
      </c>
      <c r="AS664" s="13">
        <f t="shared" si="984"/>
        <v>4.5668435957643824E-3</v>
      </c>
      <c r="AT664" s="13">
        <f t="shared" si="985"/>
        <v>1.8948333995439241E-3</v>
      </c>
      <c r="AU664" s="13">
        <f t="shared" si="986"/>
        <v>5.2412474637218763E-4</v>
      </c>
      <c r="AV664" s="13">
        <f t="shared" si="987"/>
        <v>1.0873254734129806E-4</v>
      </c>
      <c r="AW664" s="13">
        <f t="shared" si="988"/>
        <v>6.043585138034431E-7</v>
      </c>
      <c r="AX664" s="13">
        <f t="shared" si="989"/>
        <v>4.6259430643947381E-5</v>
      </c>
      <c r="AY664" s="13">
        <f t="shared" si="990"/>
        <v>6.7210649585755427E-5</v>
      </c>
      <c r="AZ664" s="13">
        <f t="shared" si="991"/>
        <v>4.8825410893057007E-5</v>
      </c>
      <c r="BA664" s="13">
        <f t="shared" si="992"/>
        <v>2.3646260065122124E-5</v>
      </c>
      <c r="BB664" s="13">
        <f t="shared" si="993"/>
        <v>8.5889540636753878E-6</v>
      </c>
      <c r="BC664" s="13">
        <f t="shared" si="994"/>
        <v>2.495790258747454E-6</v>
      </c>
      <c r="BD664" s="13">
        <f t="shared" si="995"/>
        <v>1.3326552323442297E-3</v>
      </c>
      <c r="BE664" s="13">
        <f t="shared" si="996"/>
        <v>1.1058664880333666E-3</v>
      </c>
      <c r="BF664" s="13">
        <f t="shared" si="997"/>
        <v>4.5883611142396436E-4</v>
      </c>
      <c r="BG664" s="13">
        <f t="shared" si="998"/>
        <v>1.2691741690027742E-4</v>
      </c>
      <c r="BH664" s="13">
        <f t="shared" si="999"/>
        <v>2.6329712796550698E-5</v>
      </c>
      <c r="BI664" s="13">
        <f t="shared" si="1000"/>
        <v>4.3697944246284478E-6</v>
      </c>
      <c r="BJ664" s="14">
        <f t="shared" si="1001"/>
        <v>0.21458120099743588</v>
      </c>
      <c r="BK664" s="14">
        <f t="shared" si="1002"/>
        <v>0.26748283948784607</v>
      </c>
      <c r="BL664" s="14">
        <f t="shared" si="1003"/>
        <v>0.4650635977107217</v>
      </c>
      <c r="BM664" s="14">
        <f t="shared" si="1004"/>
        <v>0.39857884450728043</v>
      </c>
      <c r="BN664" s="14">
        <f t="shared" si="1005"/>
        <v>0.60062394015106124</v>
      </c>
    </row>
    <row r="665" spans="1:66" x14ac:dyDescent="0.25">
      <c r="A665" t="s">
        <v>343</v>
      </c>
      <c r="B665" t="s">
        <v>188</v>
      </c>
      <c r="C665" t="s">
        <v>186</v>
      </c>
      <c r="D665" s="11">
        <v>44436</v>
      </c>
      <c r="E665" s="10">
        <f>VLOOKUP(A665,home!$A$2:$E$405,3,FALSE)</f>
        <v>1.3052999999999999</v>
      </c>
      <c r="F665" s="10">
        <f>VLOOKUP(B665,home!$B$2:$E$405,3,FALSE)</f>
        <v>0.7661</v>
      </c>
      <c r="G665" s="10">
        <f>VLOOKUP(C665,away!$B$2:$E$405,4,FALSE)</f>
        <v>1.3709</v>
      </c>
      <c r="H665" s="10">
        <f>VLOOKUP(A665,away!$A$2:$E$405,3,FALSE)</f>
        <v>1.1211</v>
      </c>
      <c r="I665" s="10">
        <f>VLOOKUP(C665,away!$B$2:$E$405,3,FALSE)</f>
        <v>0.56340000000000001</v>
      </c>
      <c r="J665" s="10">
        <f>VLOOKUP(B665,home!$B$2:$E$405,4,FALSE)</f>
        <v>1.0798000000000001</v>
      </c>
      <c r="K665" s="12">
        <f t="shared" si="950"/>
        <v>1.370886743397</v>
      </c>
      <c r="L665" s="12">
        <f t="shared" si="951"/>
        <v>0.68203163365200004</v>
      </c>
      <c r="M665" s="13">
        <f t="shared" si="952"/>
        <v>0.1283597542795937</v>
      </c>
      <c r="N665" s="13">
        <f t="shared" si="953"/>
        <v>0.17596668552759132</v>
      </c>
      <c r="O665" s="13">
        <f t="shared" si="954"/>
        <v>8.7545412906480588E-2</v>
      </c>
      <c r="P665" s="13">
        <f t="shared" si="955"/>
        <v>0.12001484599871086</v>
      </c>
      <c r="Q665" s="13">
        <f t="shared" si="956"/>
        <v>0.12061519823464185</v>
      </c>
      <c r="R665" s="13">
        <f t="shared" si="957"/>
        <v>2.9854370491672916E-2</v>
      </c>
      <c r="S665" s="13">
        <f t="shared" si="958"/>
        <v>2.8053113962652945E-2</v>
      </c>
      <c r="T665" s="13">
        <f t="shared" si="959"/>
        <v>8.2263380695232605E-2</v>
      </c>
      <c r="U665" s="13">
        <f t="shared" si="960"/>
        <v>4.0926960739496976E-2</v>
      </c>
      <c r="V665" s="13">
        <f t="shared" si="961"/>
        <v>2.9143698253984609E-3</v>
      </c>
      <c r="W665" s="13">
        <f t="shared" si="962"/>
        <v>5.511659210402392E-2</v>
      </c>
      <c r="X665" s="13">
        <f t="shared" si="963"/>
        <v>3.7591259354038356E-2</v>
      </c>
      <c r="Y665" s="13">
        <f t="shared" si="964"/>
        <v>1.2819214014135402E-2</v>
      </c>
      <c r="Z665" s="13">
        <f t="shared" si="965"/>
        <v>6.7872083593625825E-3</v>
      </c>
      <c r="AA665" s="13">
        <f t="shared" si="966"/>
        <v>9.3044939645234651E-3</v>
      </c>
      <c r="AB665" s="13">
        <f t="shared" si="967"/>
        <v>6.3777037149913077E-3</v>
      </c>
      <c r="AC665" s="13">
        <f t="shared" si="968"/>
        <v>1.703063236903587E-4</v>
      </c>
      <c r="AD665" s="13">
        <f t="shared" si="969"/>
        <v>1.8889651364156546E-2</v>
      </c>
      <c r="AE665" s="13">
        <f t="shared" si="970"/>
        <v>1.2883339779012419E-2</v>
      </c>
      <c r="AF665" s="13">
        <f t="shared" si="971"/>
        <v>4.3934226381868178E-3</v>
      </c>
      <c r="AG665" s="13">
        <f t="shared" si="972"/>
        <v>9.9881773974874527E-4</v>
      </c>
      <c r="AH665" s="13">
        <f t="shared" si="973"/>
        <v>1.1572727013181431E-3</v>
      </c>
      <c r="AI665" s="13">
        <f t="shared" si="974"/>
        <v>1.5864898047322782E-3</v>
      </c>
      <c r="AJ665" s="13">
        <f t="shared" si="975"/>
        <v>1.0874489209209877E-3</v>
      </c>
      <c r="AK665" s="13">
        <f t="shared" si="976"/>
        <v>4.969231032706515E-4</v>
      </c>
      <c r="AL665" s="13">
        <f t="shared" si="977"/>
        <v>6.3693756115438105E-6</v>
      </c>
      <c r="AM665" s="13">
        <f t="shared" si="978"/>
        <v>5.1791145285026508E-3</v>
      </c>
      <c r="AN665" s="13">
        <f t="shared" si="979"/>
        <v>3.532319942745471E-3</v>
      </c>
      <c r="AO665" s="13">
        <f t="shared" si="980"/>
        <v>1.2045769705661161E-3</v>
      </c>
      <c r="AP665" s="13">
        <f t="shared" si="981"/>
        <v>2.7385319969826184E-4</v>
      </c>
      <c r="AQ665" s="13">
        <f t="shared" si="982"/>
        <v>4.6694136292758225E-5</v>
      </c>
      <c r="AR665" s="13">
        <f t="shared" si="983"/>
        <v>1.578593182121753E-4</v>
      </c>
      <c r="AS665" s="13">
        <f t="shared" si="984"/>
        <v>2.1640724665875975E-4</v>
      </c>
      <c r="AT665" s="13">
        <f t="shared" si="985"/>
        <v>1.4833491280976922E-4</v>
      </c>
      <c r="AU665" s="13">
        <f t="shared" si="986"/>
        <v>6.7783455184620829E-5</v>
      </c>
      <c r="AV665" s="13">
        <f t="shared" si="987"/>
        <v>2.3230860033560345E-5</v>
      </c>
      <c r="AW665" s="13">
        <f t="shared" si="988"/>
        <v>1.6542473781720504E-7</v>
      </c>
      <c r="AX665" s="13">
        <f t="shared" si="989"/>
        <v>1.183329908276516E-3</v>
      </c>
      <c r="AY665" s="13">
        <f t="shared" si="990"/>
        <v>8.0706843049110346E-4</v>
      </c>
      <c r="AZ665" s="13">
        <f t="shared" si="991"/>
        <v>2.752231000584014E-4</v>
      </c>
      <c r="BA665" s="13">
        <f t="shared" si="992"/>
        <v>6.2570286850533146E-5</v>
      </c>
      <c r="BB665" s="13">
        <f t="shared" si="993"/>
        <v>1.0668728739685841E-5</v>
      </c>
      <c r="BC665" s="13">
        <f t="shared" si="994"/>
        <v>1.4552820982635964E-6</v>
      </c>
      <c r="BD665" s="13">
        <f t="shared" si="995"/>
        <v>1.794417478124013E-5</v>
      </c>
      <c r="BE665" s="13">
        <f t="shared" si="996"/>
        <v>2.4599431328800851E-5</v>
      </c>
      <c r="BF665" s="13">
        <f t="shared" si="997"/>
        <v>1.6861517151878968E-5</v>
      </c>
      <c r="BG665" s="13">
        <f t="shared" si="998"/>
        <v>7.7050767790240056E-6</v>
      </c>
      <c r="BH665" s="13">
        <f t="shared" si="999"/>
        <v>2.6406969033050177E-6</v>
      </c>
      <c r="BI665" s="13">
        <f t="shared" si="1000"/>
        <v>7.2401927561407137E-7</v>
      </c>
      <c r="BJ665" s="14">
        <f t="shared" si="1001"/>
        <v>0.53411443596508779</v>
      </c>
      <c r="BK665" s="14">
        <f t="shared" si="1002"/>
        <v>0.28032582819614893</v>
      </c>
      <c r="BL665" s="14">
        <f t="shared" si="1003"/>
        <v>0.17902116705652604</v>
      </c>
      <c r="BM665" s="14">
        <f t="shared" si="1004"/>
        <v>0.33708546913268089</v>
      </c>
      <c r="BN665" s="14">
        <f t="shared" si="1005"/>
        <v>0.66235626743869125</v>
      </c>
    </row>
    <row r="666" spans="1:66" x14ac:dyDescent="0.25">
      <c r="A666" t="s">
        <v>343</v>
      </c>
      <c r="B666" t="s">
        <v>195</v>
      </c>
      <c r="C666" t="s">
        <v>182</v>
      </c>
      <c r="D666" s="11">
        <v>44436</v>
      </c>
      <c r="E666" s="10">
        <f>VLOOKUP(A666,home!$A$2:$E$405,3,FALSE)</f>
        <v>1.3052999999999999</v>
      </c>
      <c r="F666" s="10">
        <f>VLOOKUP(B666,home!$B$2:$E$405,3,FALSE)</f>
        <v>1.8548</v>
      </c>
      <c r="G666" s="10">
        <f>VLOOKUP(C666,away!$B$2:$E$405,4,FALSE)</f>
        <v>0.64510000000000001</v>
      </c>
      <c r="H666" s="10">
        <f>VLOOKUP(A666,away!$A$2:$E$405,3,FALSE)</f>
        <v>1.1211</v>
      </c>
      <c r="I666" s="10">
        <f>VLOOKUP(C666,away!$B$2:$E$405,3,FALSE)</f>
        <v>1.4084000000000001</v>
      </c>
      <c r="J666" s="10">
        <f>VLOOKUP(B666,home!$B$2:$E$405,4,FALSE)</f>
        <v>0.56340000000000001</v>
      </c>
      <c r="K666" s="12">
        <f t="shared" si="950"/>
        <v>1.5618325408439999</v>
      </c>
      <c r="L666" s="12">
        <f t="shared" si="951"/>
        <v>0.88958450901600006</v>
      </c>
      <c r="M666" s="13">
        <f t="shared" si="952"/>
        <v>8.6171390783861185E-2</v>
      </c>
      <c r="N666" s="13">
        <f t="shared" si="953"/>
        <v>0.13458528221601915</v>
      </c>
      <c r="O666" s="13">
        <f t="shared" si="954"/>
        <v>7.6656734361687018E-2</v>
      </c>
      <c r="P666" s="13">
        <f t="shared" si="955"/>
        <v>0.11972498220091719</v>
      </c>
      <c r="Q666" s="13">
        <f t="shared" si="956"/>
        <v>0.10509983664182601</v>
      </c>
      <c r="R666" s="13">
        <f t="shared" si="957"/>
        <v>3.4096321699955641E-2</v>
      </c>
      <c r="S666" s="13">
        <f t="shared" si="958"/>
        <v>4.158593482308786E-2</v>
      </c>
      <c r="T666" s="13">
        <f t="shared" si="959"/>
        <v>9.34951865766806E-2</v>
      </c>
      <c r="U666" s="13">
        <f t="shared" si="960"/>
        <v>5.3252744754076133E-2</v>
      </c>
      <c r="V666" s="13">
        <f t="shared" si="961"/>
        <v>6.4198611900876694E-3</v>
      </c>
      <c r="W666" s="13">
        <f t="shared" si="962"/>
        <v>5.4716114968197477E-2</v>
      </c>
      <c r="X666" s="13">
        <f t="shared" si="963"/>
        <v>4.8674608269246966E-2</v>
      </c>
      <c r="Y666" s="13">
        <f t="shared" si="964"/>
        <v>2.1650088749372097E-2</v>
      </c>
      <c r="Z666" s="13">
        <f t="shared" si="965"/>
        <v>1.0110519866235545E-2</v>
      </c>
      <c r="AA666" s="13">
        <f t="shared" si="966"/>
        <v>1.57909389319364E-2</v>
      </c>
      <c r="AB666" s="13">
        <f t="shared" si="967"/>
        <v>1.2331401137189335E-2</v>
      </c>
      <c r="AC666" s="13">
        <f t="shared" si="968"/>
        <v>5.5747748739738755E-4</v>
      </c>
      <c r="AD666" s="13">
        <f t="shared" si="969"/>
        <v>2.1364352216473075E-2</v>
      </c>
      <c r="AE666" s="13">
        <f t="shared" si="970"/>
        <v>1.9005396776936093E-2</v>
      </c>
      <c r="AF666" s="13">
        <f t="shared" si="971"/>
        <v>8.4534532802324827E-3</v>
      </c>
      <c r="AG666" s="13">
        <f t="shared" si="972"/>
        <v>2.5066870285951033E-3</v>
      </c>
      <c r="AH666" s="13">
        <f t="shared" si="973"/>
        <v>2.248540462775415E-3</v>
      </c>
      <c r="AI666" s="13">
        <f t="shared" si="974"/>
        <v>3.5118436641670696E-3</v>
      </c>
      <c r="AJ666" s="13">
        <f t="shared" si="975"/>
        <v>2.7424558565264791E-3</v>
      </c>
      <c r="AK666" s="13">
        <f t="shared" si="976"/>
        <v>1.4277522661837528E-3</v>
      </c>
      <c r="AL666" s="13">
        <f t="shared" si="977"/>
        <v>3.0981968214241522E-5</v>
      </c>
      <c r="AM666" s="13">
        <f t="shared" si="978"/>
        <v>6.6735081011480594E-3</v>
      </c>
      <c r="AN666" s="13">
        <f t="shared" si="979"/>
        <v>5.9366494275740955E-3</v>
      </c>
      <c r="AO666" s="13">
        <f t="shared" si="980"/>
        <v>2.6405756831143095E-3</v>
      </c>
      <c r="AP666" s="13">
        <f t="shared" si="981"/>
        <v>7.8300507419427749E-4</v>
      </c>
      <c r="AQ666" s="13">
        <f t="shared" si="982"/>
        <v>1.7413729612103822E-4</v>
      </c>
      <c r="AR666" s="13">
        <f t="shared" si="983"/>
        <v>4.0005335271613547E-4</v>
      </c>
      <c r="AS666" s="13">
        <f t="shared" si="984"/>
        <v>6.2481634434580278E-4</v>
      </c>
      <c r="AT666" s="13">
        <f t="shared" si="985"/>
        <v>4.879292493252324E-4</v>
      </c>
      <c r="AU666" s="13">
        <f t="shared" si="986"/>
        <v>2.5402125974191108E-4</v>
      </c>
      <c r="AV666" s="13">
        <f t="shared" si="987"/>
        <v>9.9184667382775689E-5</v>
      </c>
      <c r="AW666" s="13">
        <f t="shared" si="988"/>
        <v>1.1957163893109872E-6</v>
      </c>
      <c r="AX666" s="13">
        <f t="shared" si="989"/>
        <v>1.7371503523265139E-3</v>
      </c>
      <c r="AY666" s="13">
        <f t="shared" si="990"/>
        <v>1.5453420432613534E-3</v>
      </c>
      <c r="AZ666" s="13">
        <f t="shared" si="991"/>
        <v>6.8735617140821669E-4</v>
      </c>
      <c r="BA666" s="13">
        <f t="shared" si="992"/>
        <v>2.0382046742043204E-4</v>
      </c>
      <c r="BB666" s="13">
        <f t="shared" si="993"/>
        <v>4.5328882609404159E-5</v>
      </c>
      <c r="BC666" s="13">
        <f t="shared" si="994"/>
        <v>8.0647743560661406E-6</v>
      </c>
      <c r="BD666" s="13">
        <f t="shared" si="995"/>
        <v>5.9313544226031326E-5</v>
      </c>
      <c r="BE666" s="13">
        <f t="shared" si="996"/>
        <v>9.263782348500546E-5</v>
      </c>
      <c r="BF666" s="13">
        <f t="shared" si="997"/>
        <v>7.2342383615922034E-5</v>
      </c>
      <c r="BG666" s="13">
        <f t="shared" si="998"/>
        <v>3.7662229604522284E-5</v>
      </c>
      <c r="BH666" s="13">
        <f t="shared" si="999"/>
        <v>1.4705523939270293E-5</v>
      </c>
      <c r="BI666" s="13">
        <f t="shared" si="1000"/>
        <v>4.5935131637025593E-6</v>
      </c>
      <c r="BJ666" s="14">
        <f t="shared" si="1001"/>
        <v>0.52998594499711282</v>
      </c>
      <c r="BK666" s="14">
        <f t="shared" si="1002"/>
        <v>0.25603597049682686</v>
      </c>
      <c r="BL666" s="14">
        <f t="shared" si="1003"/>
        <v>0.2042059930260435</v>
      </c>
      <c r="BM666" s="14">
        <f t="shared" si="1004"/>
        <v>0.4424597341550805</v>
      </c>
      <c r="BN666" s="14">
        <f t="shared" si="1005"/>
        <v>0.55633454790426629</v>
      </c>
    </row>
    <row r="667" spans="1:66" x14ac:dyDescent="0.25">
      <c r="A667" t="s">
        <v>344</v>
      </c>
      <c r="B667" t="s">
        <v>205</v>
      </c>
      <c r="C667" t="s">
        <v>197</v>
      </c>
      <c r="D667" s="11">
        <v>44436</v>
      </c>
      <c r="E667" s="10">
        <f>VLOOKUP(A667,home!$A$2:$E$405,3,FALSE)</f>
        <v>1.3976999999999999</v>
      </c>
      <c r="F667" s="10">
        <f>VLOOKUP(B667,home!$B$2:$E$405,3,FALSE)</f>
        <v>0.96799999999999997</v>
      </c>
      <c r="G667" s="10">
        <f>VLOOKUP(C667,away!$B$2:$E$405,4,FALSE)</f>
        <v>1.4730000000000001</v>
      </c>
      <c r="H667" s="10">
        <f>VLOOKUP(A667,away!$A$2:$E$405,3,FALSE)</f>
        <v>1.0585</v>
      </c>
      <c r="I667" s="10">
        <f>VLOOKUP(C667,away!$B$2:$E$405,3,FALSE)</f>
        <v>0.94469999999999998</v>
      </c>
      <c r="J667" s="10">
        <f>VLOOKUP(B667,home!$B$2:$E$405,4,FALSE)</f>
        <v>1.2782</v>
      </c>
      <c r="K667" s="12">
        <f t="shared" si="950"/>
        <v>1.9929301127999999</v>
      </c>
      <c r="L667" s="12">
        <f t="shared" si="951"/>
        <v>1.27815519909</v>
      </c>
      <c r="M667" s="13">
        <f t="shared" si="952"/>
        <v>3.7965200623798864E-2</v>
      </c>
      <c r="N667" s="13">
        <f t="shared" si="953"/>
        <v>7.5661991561662117E-2</v>
      </c>
      <c r="O667" s="13">
        <f t="shared" si="954"/>
        <v>4.8525418561803431E-2</v>
      </c>
      <c r="P667" s="13">
        <f t="shared" si="955"/>
        <v>9.670776788804214E-2</v>
      </c>
      <c r="Q667" s="13">
        <f t="shared" si="956"/>
        <v>7.5394530688827968E-2</v>
      </c>
      <c r="R667" s="13">
        <f t="shared" si="957"/>
        <v>3.101150801139373E-2</v>
      </c>
      <c r="S667" s="13">
        <f t="shared" si="958"/>
        <v>6.158529532453462E-2</v>
      </c>
      <c r="T667" s="13">
        <f t="shared" si="959"/>
        <v>9.6365911382876021E-2</v>
      </c>
      <c r="U667" s="13">
        <f t="shared" si="960"/>
        <v>6.1803768159245022E-2</v>
      </c>
      <c r="V667" s="13">
        <f t="shared" si="961"/>
        <v>1.7430513404976151E-2</v>
      </c>
      <c r="W667" s="13">
        <f t="shared" si="962"/>
        <v>5.008534351672965E-2</v>
      </c>
      <c r="X667" s="13">
        <f t="shared" si="963"/>
        <v>6.4016842214116618E-2</v>
      </c>
      <c r="Y667" s="13">
        <f t="shared" si="964"/>
        <v>4.0911729852648682E-2</v>
      </c>
      <c r="Z667" s="13">
        <f t="shared" si="965"/>
        <v>1.3212506732128024E-2</v>
      </c>
      <c r="AA667" s="13">
        <f t="shared" si="966"/>
        <v>2.6331602532030665E-2</v>
      </c>
      <c r="AB667" s="13">
        <f t="shared" si="967"/>
        <v>2.6238521802182321E-2</v>
      </c>
      <c r="AC667" s="13">
        <f t="shared" si="968"/>
        <v>2.7750183339627309E-3</v>
      </c>
      <c r="AD667" s="13">
        <f t="shared" si="969"/>
        <v>2.4954147326105704E-2</v>
      </c>
      <c r="AE667" s="13">
        <f t="shared" si="970"/>
        <v>3.1895273143719829E-2</v>
      </c>
      <c r="AF667" s="13">
        <f t="shared" si="971"/>
        <v>2.038355459752058E-2</v>
      </c>
      <c r="AG667" s="13">
        <f t="shared" si="972"/>
        <v>8.6844487615852645E-3</v>
      </c>
      <c r="AH667" s="13">
        <f t="shared" si="973"/>
        <v>4.2219085431702674E-3</v>
      </c>
      <c r="AI667" s="13">
        <f t="shared" si="974"/>
        <v>8.4139686691716061E-3</v>
      </c>
      <c r="AJ667" s="13">
        <f t="shared" si="975"/>
        <v>8.3842257644739168E-3</v>
      </c>
      <c r="AK667" s="13">
        <f t="shared" si="976"/>
        <v>5.5697253328445551E-3</v>
      </c>
      <c r="AL667" s="13">
        <f t="shared" si="977"/>
        <v>2.8274928041096767E-4</v>
      </c>
      <c r="AM667" s="13">
        <f t="shared" si="978"/>
        <v>9.9463743290887294E-3</v>
      </c>
      <c r="AN667" s="13">
        <f t="shared" si="979"/>
        <v>1.271301006082007E-2</v>
      </c>
      <c r="AO667" s="13">
        <f t="shared" si="980"/>
        <v>8.1245999526603271E-3</v>
      </c>
      <c r="AP667" s="13">
        <f t="shared" si="981"/>
        <v>3.461499890006387E-3</v>
      </c>
      <c r="AQ667" s="13">
        <f t="shared" si="982"/>
        <v>1.1060835202652824E-3</v>
      </c>
      <c r="AR667" s="13">
        <f t="shared" si="983"/>
        <v>1.0792508709071117E-3</v>
      </c>
      <c r="AS667" s="13">
        <f t="shared" si="984"/>
        <v>2.1508715598964087E-3</v>
      </c>
      <c r="AT667" s="13">
        <f t="shared" si="985"/>
        <v>2.143268350241331E-3</v>
      </c>
      <c r="AU667" s="13">
        <f t="shared" si="986"/>
        <v>1.4237946783357081E-3</v>
      </c>
      <c r="AV667" s="13">
        <f t="shared" si="987"/>
        <v>7.0938082222490601E-4</v>
      </c>
      <c r="AW667" s="13">
        <f t="shared" si="988"/>
        <v>2.000666350822594E-5</v>
      </c>
      <c r="AX667" s="13">
        <f t="shared" si="989"/>
        <v>3.3037381522703006E-3</v>
      </c>
      <c r="AY667" s="13">
        <f t="shared" si="990"/>
        <v>4.2226900957562747E-3</v>
      </c>
      <c r="AZ667" s="13">
        <f t="shared" si="991"/>
        <v>2.6986266500183668E-3</v>
      </c>
      <c r="BA667" s="13">
        <f t="shared" si="992"/>
        <v>1.1497545610412679E-3</v>
      </c>
      <c r="BB667" s="13">
        <f t="shared" si="993"/>
        <v>3.6739119246808461E-4</v>
      </c>
      <c r="BC667" s="13">
        <f t="shared" si="994"/>
        <v>9.3916592550591331E-5</v>
      </c>
      <c r="BD667" s="13">
        <f t="shared" si="995"/>
        <v>2.299083519620562E-4</v>
      </c>
      <c r="BE667" s="13">
        <f t="shared" si="996"/>
        <v>4.5819127780940281E-4</v>
      </c>
      <c r="BF667" s="13">
        <f t="shared" si="997"/>
        <v>4.565715974843347E-4</v>
      </c>
      <c r="BG667" s="13">
        <f t="shared" si="998"/>
        <v>3.0330509509191034E-4</v>
      </c>
      <c r="BH667" s="13">
        <f t="shared" si="999"/>
        <v>1.51116464343584E-4</v>
      </c>
      <c r="BI667" s="13">
        <f t="shared" si="1000"/>
        <v>6.0232910466039186E-5</v>
      </c>
      <c r="BJ667" s="14">
        <f t="shared" si="1001"/>
        <v>0.53554145804273812</v>
      </c>
      <c r="BK667" s="14">
        <f t="shared" si="1002"/>
        <v>0.22096923495148174</v>
      </c>
      <c r="BL667" s="14">
        <f t="shared" si="1003"/>
        <v>0.22966653935507828</v>
      </c>
      <c r="BM667" s="14">
        <f t="shared" si="1004"/>
        <v>0.62992063831365019</v>
      </c>
      <c r="BN667" s="14">
        <f t="shared" si="1005"/>
        <v>0.36526641733552823</v>
      </c>
    </row>
    <row r="668" spans="1:66" x14ac:dyDescent="0.25">
      <c r="A668" t="s">
        <v>344</v>
      </c>
      <c r="B668" t="s">
        <v>209</v>
      </c>
      <c r="C668" t="s">
        <v>210</v>
      </c>
      <c r="D668" s="11">
        <v>44436</v>
      </c>
      <c r="E668" s="10">
        <f>VLOOKUP(A668,home!$A$2:$E$405,3,FALSE)</f>
        <v>1.3976999999999999</v>
      </c>
      <c r="F668" s="10">
        <f>VLOOKUP(B668,home!$B$2:$E$405,3,FALSE)</f>
        <v>0.93010000000000004</v>
      </c>
      <c r="G668" s="10">
        <f>VLOOKUP(C668,away!$B$2:$E$405,4,FALSE)</f>
        <v>1.6296999999999999</v>
      </c>
      <c r="H668" s="10">
        <f>VLOOKUP(A668,away!$A$2:$E$405,3,FALSE)</f>
        <v>1.0585</v>
      </c>
      <c r="I668" s="10">
        <f>VLOOKUP(C668,away!$B$2:$E$405,3,FALSE)</f>
        <v>0.73480000000000001</v>
      </c>
      <c r="J668" s="10">
        <f>VLOOKUP(B668,home!$B$2:$E$405,4,FALSE)</f>
        <v>0.89749999999999996</v>
      </c>
      <c r="K668" s="12">
        <f t="shared" si="950"/>
        <v>2.1186112548690001</v>
      </c>
      <c r="L668" s="12">
        <f t="shared" si="951"/>
        <v>0.69806275549999997</v>
      </c>
      <c r="M668" s="13">
        <f t="shared" si="952"/>
        <v>5.9804521508789933E-2</v>
      </c>
      <c r="N668" s="13">
        <f t="shared" si="953"/>
        <v>0.12670253236057755</v>
      </c>
      <c r="O668" s="13">
        <f t="shared" si="954"/>
        <v>4.1747309075784909E-2</v>
      </c>
      <c r="P668" s="13">
        <f t="shared" si="955"/>
        <v>8.8446318868452667E-2</v>
      </c>
      <c r="Q668" s="13">
        <f t="shared" si="956"/>
        <v>0.13421670553976167</v>
      </c>
      <c r="R668" s="13">
        <f t="shared" si="957"/>
        <v>1.4571120804076286E-2</v>
      </c>
      <c r="S668" s="13">
        <f t="shared" si="958"/>
        <v>3.2701337307038898E-2</v>
      </c>
      <c r="T668" s="13">
        <f t="shared" si="959"/>
        <v>9.3691683303218143E-2</v>
      </c>
      <c r="U668" s="13">
        <f t="shared" si="960"/>
        <v>3.0870540531571854E-2</v>
      </c>
      <c r="V668" s="13">
        <f t="shared" si="961"/>
        <v>5.373642203918727E-3</v>
      </c>
      <c r="W668" s="13">
        <f t="shared" si="962"/>
        <v>9.4784340982659171E-2</v>
      </c>
      <c r="X668" s="13">
        <f t="shared" si="963"/>
        <v>6.616541824460663E-2</v>
      </c>
      <c r="Y668" s="13">
        <f t="shared" si="964"/>
        <v>2.3093807089320038E-2</v>
      </c>
      <c r="Z668" s="13">
        <f t="shared" si="965"/>
        <v>3.3905189130722896E-3</v>
      </c>
      <c r="AA668" s="13">
        <f t="shared" si="966"/>
        <v>7.1831915290811619E-3</v>
      </c>
      <c r="AB668" s="13">
        <f t="shared" si="967"/>
        <v>7.6091952096955075E-3</v>
      </c>
      <c r="AC668" s="13">
        <f t="shared" si="968"/>
        <v>4.9670039557848824E-4</v>
      </c>
      <c r="AD668" s="13">
        <f t="shared" si="969"/>
        <v>5.0202792897800705E-2</v>
      </c>
      <c r="AE668" s="13">
        <f t="shared" si="970"/>
        <v>3.5044699944034585E-2</v>
      </c>
      <c r="AF668" s="13">
        <f t="shared" si="971"/>
        <v>1.2231699904301738E-2</v>
      </c>
      <c r="AG668" s="13">
        <f t="shared" si="972"/>
        <v>2.8461647132153197E-3</v>
      </c>
      <c r="AH668" s="13">
        <f t="shared" si="973"/>
        <v>5.9169874375852676E-4</v>
      </c>
      <c r="AI668" s="13">
        <f t="shared" si="974"/>
        <v>1.2535796180186633E-3</v>
      </c>
      <c r="AJ668" s="13">
        <f t="shared" si="975"/>
        <v>1.3279239438043614E-3</v>
      </c>
      <c r="AK668" s="13">
        <f t="shared" si="976"/>
        <v>9.3778487098464974E-4</v>
      </c>
      <c r="AL668" s="13">
        <f t="shared" si="977"/>
        <v>2.9383277692784227E-5</v>
      </c>
      <c r="AM668" s="13">
        <f t="shared" si="978"/>
        <v>2.1272040411827609E-2</v>
      </c>
      <c r="AN668" s="13">
        <f t="shared" si="979"/>
        <v>1.4849219144987734E-2</v>
      </c>
      <c r="AO668" s="13">
        <f t="shared" si="980"/>
        <v>5.1828434166867453E-3</v>
      </c>
      <c r="AP668" s="13">
        <f t="shared" si="981"/>
        <v>1.2059833189257949E-3</v>
      </c>
      <c r="AQ668" s="13">
        <f t="shared" si="982"/>
        <v>2.1046300967409389E-4</v>
      </c>
      <c r="AR668" s="13">
        <f t="shared" si="983"/>
        <v>8.2608571098793127E-5</v>
      </c>
      <c r="AS668" s="13">
        <f t="shared" si="984"/>
        <v>1.750154484785491E-4</v>
      </c>
      <c r="AT668" s="13">
        <f t="shared" si="985"/>
        <v>1.8539484946129993E-4</v>
      </c>
      <c r="AU668" s="13">
        <f t="shared" si="986"/>
        <v>1.3092653822115131E-4</v>
      </c>
      <c r="AV668" s="13">
        <f t="shared" si="987"/>
        <v>6.9345609359091907E-5</v>
      </c>
      <c r="AW668" s="13">
        <f t="shared" si="988"/>
        <v>1.2071006425280235E-6</v>
      </c>
      <c r="AX668" s="13">
        <f t="shared" si="989"/>
        <v>7.5111973717543658E-3</v>
      </c>
      <c r="AY668" s="13">
        <f t="shared" si="990"/>
        <v>5.2432871344312093E-3</v>
      </c>
      <c r="AZ668" s="13">
        <f t="shared" si="991"/>
        <v>1.8300717324693744E-3</v>
      </c>
      <c r="BA668" s="13">
        <f t="shared" si="992"/>
        <v>4.2583497211007683E-4</v>
      </c>
      <c r="BB668" s="13">
        <f t="shared" si="993"/>
        <v>7.4314883504856454E-5</v>
      </c>
      <c r="BC668" s="13">
        <f t="shared" si="994"/>
        <v>1.037529047081232E-5</v>
      </c>
      <c r="BD668" s="13">
        <f t="shared" si="995"/>
        <v>9.6109944615235317E-6</v>
      </c>
      <c r="BE668" s="13">
        <f t="shared" si="996"/>
        <v>2.0361961036667381E-5</v>
      </c>
      <c r="BF668" s="13">
        <f t="shared" si="997"/>
        <v>2.1569539911743788E-5</v>
      </c>
      <c r="BG668" s="13">
        <f t="shared" si="998"/>
        <v>1.5232490006455493E-5</v>
      </c>
      <c r="BH668" s="13">
        <f t="shared" si="999"/>
        <v>8.0679311918390484E-6</v>
      </c>
      <c r="BI668" s="13">
        <f t="shared" si="1000"/>
        <v>3.4185619653077734E-6</v>
      </c>
      <c r="BJ668" s="14">
        <f t="shared" si="1001"/>
        <v>0.69679547566633815</v>
      </c>
      <c r="BK668" s="14">
        <f t="shared" si="1002"/>
        <v>0.19209519069590267</v>
      </c>
      <c r="BL668" s="14">
        <f t="shared" si="1003"/>
        <v>0.10681389682196833</v>
      </c>
      <c r="BM668" s="14">
        <f t="shared" si="1004"/>
        <v>0.52836449390604978</v>
      </c>
      <c r="BN668" s="14">
        <f t="shared" si="1005"/>
        <v>0.46548850815744303</v>
      </c>
    </row>
    <row r="669" spans="1:66" x14ac:dyDescent="0.25">
      <c r="A669" t="s">
        <v>344</v>
      </c>
      <c r="B669" t="s">
        <v>201</v>
      </c>
      <c r="C669" t="s">
        <v>206</v>
      </c>
      <c r="D669" s="11">
        <v>44436</v>
      </c>
      <c r="E669" s="10">
        <f>VLOOKUP(A669,home!$A$2:$E$405,3,FALSE)</f>
        <v>1.3976999999999999</v>
      </c>
      <c r="F669" s="10">
        <f>VLOOKUP(B669,home!$B$2:$E$405,3,FALSE)</f>
        <v>0.8417</v>
      </c>
      <c r="G669" s="10">
        <f>VLOOKUP(C669,away!$B$2:$E$405,4,FALSE)</f>
        <v>0.8347</v>
      </c>
      <c r="H669" s="10">
        <f>VLOOKUP(A669,away!$A$2:$E$405,3,FALSE)</f>
        <v>1.0585</v>
      </c>
      <c r="I669" s="10">
        <f>VLOOKUP(C669,away!$B$2:$E$405,3,FALSE)</f>
        <v>1.3646</v>
      </c>
      <c r="J669" s="10">
        <f>VLOOKUP(B669,home!$B$2:$E$405,4,FALSE)</f>
        <v>1.0003</v>
      </c>
      <c r="K669" s="12">
        <f t="shared" si="950"/>
        <v>0.98197788192299995</v>
      </c>
      <c r="L669" s="12">
        <f t="shared" si="951"/>
        <v>1.44486242873</v>
      </c>
      <c r="M669" s="13">
        <f t="shared" si="952"/>
        <v>8.8315441551528429E-2</v>
      </c>
      <c r="N669" s="13">
        <f t="shared" si="953"/>
        <v>8.6723810235864382E-2</v>
      </c>
      <c r="O669" s="13">
        <f t="shared" si="954"/>
        <v>0.12760366337450371</v>
      </c>
      <c r="P669" s="13">
        <f t="shared" si="955"/>
        <v>0.12530397508611063</v>
      </c>
      <c r="Q669" s="13">
        <f t="shared" si="956"/>
        <v>4.2580431743853134E-2</v>
      </c>
      <c r="R669" s="13">
        <f t="shared" si="957"/>
        <v>9.218486948906543E-2</v>
      </c>
      <c r="S669" s="13">
        <f t="shared" si="958"/>
        <v>4.4446038814230752E-2</v>
      </c>
      <c r="T669" s="13">
        <f t="shared" si="959"/>
        <v>6.1522866025795632E-2</v>
      </c>
      <c r="U669" s="13">
        <f t="shared" si="960"/>
        <v>9.0523502886220644E-2</v>
      </c>
      <c r="V669" s="13">
        <f t="shared" si="961"/>
        <v>7.0067844213545496E-3</v>
      </c>
      <c r="W669" s="13">
        <f t="shared" si="962"/>
        <v>1.393768072506526E-2</v>
      </c>
      <c r="X669" s="13">
        <f t="shared" si="963"/>
        <v>2.0138031223281099E-2</v>
      </c>
      <c r="Y669" s="13">
        <f t="shared" si="964"/>
        <v>1.4548342351555256E-2</v>
      </c>
      <c r="Z669" s="13">
        <f t="shared" si="965"/>
        <v>4.4398151474043052E-2</v>
      </c>
      <c r="AA669" s="13">
        <f t="shared" si="966"/>
        <v>4.3598002745777312E-2</v>
      </c>
      <c r="AB669" s="13">
        <f t="shared" si="967"/>
        <v>2.1406137196185768E-2</v>
      </c>
      <c r="AC669" s="13">
        <f t="shared" si="968"/>
        <v>6.2133665779648428E-4</v>
      </c>
      <c r="AD669" s="13">
        <f t="shared" si="969"/>
        <v>3.4216235493296512E-3</v>
      </c>
      <c r="AE669" s="13">
        <f t="shared" si="970"/>
        <v>4.9437753116842028E-3</v>
      </c>
      <c r="AF669" s="13">
        <f t="shared" si="971"/>
        <v>3.5715376019677262E-3</v>
      </c>
      <c r="AG669" s="13">
        <f t="shared" si="972"/>
        <v>1.7201268312932031E-3</v>
      </c>
      <c r="AH669" s="13">
        <f t="shared" si="973"/>
        <v>1.6037305242477071E-2</v>
      </c>
      <c r="AI669" s="13">
        <f t="shared" si="974"/>
        <v>1.5748279033760255E-2</v>
      </c>
      <c r="AJ669" s="13">
        <f t="shared" si="975"/>
        <v>7.732230844752142E-3</v>
      </c>
      <c r="AK669" s="13">
        <f t="shared" si="976"/>
        <v>2.5309598891564661E-3</v>
      </c>
      <c r="AL669" s="13">
        <f t="shared" si="977"/>
        <v>3.5262668326554026E-5</v>
      </c>
      <c r="AM669" s="13">
        <f t="shared" si="978"/>
        <v>6.7199172914171785E-4</v>
      </c>
      <c r="AN669" s="13">
        <f t="shared" si="979"/>
        <v>9.7093560185417481E-4</v>
      </c>
      <c r="AO669" s="13">
        <f t="shared" si="980"/>
        <v>7.0143418591772384E-4</v>
      </c>
      <c r="AP669" s="13">
        <f t="shared" si="981"/>
        <v>3.3782530048644431E-4</v>
      </c>
      <c r="AQ669" s="13">
        <f t="shared" si="982"/>
        <v>1.2202777103682152E-4</v>
      </c>
      <c r="AR669" s="13">
        <f t="shared" si="983"/>
        <v>4.6343399605859523E-3</v>
      </c>
      <c r="AS669" s="13">
        <f t="shared" si="984"/>
        <v>4.5508193386073125E-3</v>
      </c>
      <c r="AT669" s="13">
        <f t="shared" si="985"/>
        <v>2.2344019675699179E-3</v>
      </c>
      <c r="AU669" s="13">
        <f t="shared" si="986"/>
        <v>7.3137777049296399E-4</v>
      </c>
      <c r="AV669" s="13">
        <f t="shared" si="987"/>
        <v>1.7954919848856164E-4</v>
      </c>
      <c r="AW669" s="13">
        <f t="shared" si="988"/>
        <v>1.3897634169300927E-6</v>
      </c>
      <c r="AX669" s="13">
        <f t="shared" si="989"/>
        <v>1.0998016914205969E-4</v>
      </c>
      <c r="AY669" s="13">
        <f t="shared" si="990"/>
        <v>1.5890621429873257E-4</v>
      </c>
      <c r="AZ669" s="13">
        <f t="shared" si="991"/>
        <v>1.1479880936597833E-4</v>
      </c>
      <c r="BA669" s="13">
        <f t="shared" si="992"/>
        <v>5.5289495505279913E-5</v>
      </c>
      <c r="BB669" s="13">
        <f t="shared" si="993"/>
        <v>1.9971428689753793E-5</v>
      </c>
      <c r="BC669" s="13">
        <f t="shared" si="994"/>
        <v>5.7711933923771275E-6</v>
      </c>
      <c r="BD669" s="13">
        <f t="shared" si="995"/>
        <v>1.1159972818354535E-3</v>
      </c>
      <c r="BE669" s="13">
        <f t="shared" si="996"/>
        <v>1.0958846470486038E-3</v>
      </c>
      <c r="BF669" s="13">
        <f t="shared" si="997"/>
        <v>5.3806724227036104E-4</v>
      </c>
      <c r="BG669" s="13">
        <f t="shared" si="998"/>
        <v>1.7612337696559964E-4</v>
      </c>
      <c r="BH669" s="13">
        <f t="shared" si="999"/>
        <v>4.3237315167451402E-5</v>
      </c>
      <c r="BI669" s="13">
        <f t="shared" si="1000"/>
        <v>8.491617433634228E-6</v>
      </c>
      <c r="BJ669" s="14">
        <f t="shared" si="1001"/>
        <v>0.25637715749852058</v>
      </c>
      <c r="BK669" s="14">
        <f t="shared" si="1002"/>
        <v>0.26588774541364618</v>
      </c>
      <c r="BL669" s="14">
        <f t="shared" si="1003"/>
        <v>0.43267324041836469</v>
      </c>
      <c r="BM669" s="14">
        <f t="shared" si="1004"/>
        <v>0.43646658687276707</v>
      </c>
      <c r="BN669" s="14">
        <f t="shared" si="1005"/>
        <v>0.56271219148092577</v>
      </c>
    </row>
    <row r="670" spans="1:66" x14ac:dyDescent="0.25">
      <c r="A670" t="s">
        <v>344</v>
      </c>
      <c r="B670" t="s">
        <v>203</v>
      </c>
      <c r="C670" t="s">
        <v>207</v>
      </c>
      <c r="D670" s="11">
        <v>44436</v>
      </c>
      <c r="E670" s="10">
        <f>VLOOKUP(A670,home!$A$2:$E$405,3,FALSE)</f>
        <v>1.3976999999999999</v>
      </c>
      <c r="F670" s="10">
        <f>VLOOKUP(B670,home!$B$2:$E$405,3,FALSE)</f>
        <v>0.82279999999999998</v>
      </c>
      <c r="G670" s="10">
        <f>VLOOKUP(C670,away!$B$2:$E$405,4,FALSE)</f>
        <v>1.0731999999999999</v>
      </c>
      <c r="H670" s="10">
        <f>VLOOKUP(A670,away!$A$2:$E$405,3,FALSE)</f>
        <v>1.0585</v>
      </c>
      <c r="I670" s="10">
        <f>VLOOKUP(C670,away!$B$2:$E$405,3,FALSE)</f>
        <v>0.73480000000000001</v>
      </c>
      <c r="J670" s="10">
        <f>VLOOKUP(B670,home!$B$2:$E$405,4,FALSE)</f>
        <v>0.94469999999999998</v>
      </c>
      <c r="K670" s="12">
        <f t="shared" si="950"/>
        <v>1.2342095773919997</v>
      </c>
      <c r="L670" s="12">
        <f t="shared" si="951"/>
        <v>0.73477424526000001</v>
      </c>
      <c r="M670" s="13">
        <f t="shared" si="952"/>
        <v>0.13959864114047399</v>
      </c>
      <c r="N670" s="13">
        <f t="shared" si="953"/>
        <v>0.17229397988648179</v>
      </c>
      <c r="O670" s="13">
        <f t="shared" si="954"/>
        <v>0.10257348618331336</v>
      </c>
      <c r="P670" s="13">
        <f t="shared" si="955"/>
        <v>0.12659717903393128</v>
      </c>
      <c r="Q670" s="13">
        <f t="shared" si="956"/>
        <v>0.1063234400514402</v>
      </c>
      <c r="R670" s="13">
        <f t="shared" si="957"/>
        <v>3.7684177947015549E-2</v>
      </c>
      <c r="S670" s="13">
        <f t="shared" si="958"/>
        <v>2.8701650690177407E-2</v>
      </c>
      <c r="T670" s="13">
        <f t="shared" si="959"/>
        <v>7.8123725417243828E-2</v>
      </c>
      <c r="U670" s="13">
        <f t="shared" si="960"/>
        <v>4.6510173338350967E-2</v>
      </c>
      <c r="V670" s="13">
        <f t="shared" si="961"/>
        <v>2.8920593601682986E-3</v>
      </c>
      <c r="W670" s="13">
        <f t="shared" si="962"/>
        <v>4.3741802670917221E-2</v>
      </c>
      <c r="X670" s="13">
        <f t="shared" si="963"/>
        <v>3.2140350043835052E-2</v>
      </c>
      <c r="Y670" s="13">
        <f t="shared" si="964"/>
        <v>1.1807950722925554E-2</v>
      </c>
      <c r="Z670" s="13">
        <f t="shared" si="965"/>
        <v>9.2297878030872978E-3</v>
      </c>
      <c r="AA670" s="13">
        <f t="shared" si="966"/>
        <v>1.1391492503866205E-2</v>
      </c>
      <c r="AB670" s="13">
        <f t="shared" si="967"/>
        <v>7.0297445745304216E-3</v>
      </c>
      <c r="AC670" s="13">
        <f t="shared" si="968"/>
        <v>1.6391928746800993E-4</v>
      </c>
      <c r="AD670" s="13">
        <f t="shared" si="969"/>
        <v>1.3496637947209239E-2</v>
      </c>
      <c r="AE670" s="13">
        <f t="shared" si="970"/>
        <v>9.9169819612081444E-3</v>
      </c>
      <c r="AF670" s="13">
        <f t="shared" si="971"/>
        <v>3.6433714679018742E-3</v>
      </c>
      <c r="AG670" s="13">
        <f t="shared" si="972"/>
        <v>8.9235184017647277E-4</v>
      </c>
      <c r="AH670" s="13">
        <f t="shared" si="973"/>
        <v>1.6954525917308551E-3</v>
      </c>
      <c r="AI670" s="13">
        <f t="shared" si="974"/>
        <v>2.0925438267283092E-3</v>
      </c>
      <c r="AJ670" s="13">
        <f t="shared" si="975"/>
        <v>1.2913188160302922E-3</v>
      </c>
      <c r="AK670" s="13">
        <f t="shared" si="976"/>
        <v>5.3125268340369492E-4</v>
      </c>
      <c r="AL670" s="13">
        <f t="shared" si="977"/>
        <v>5.9461092781899714E-6</v>
      </c>
      <c r="AM670" s="13">
        <f t="shared" si="978"/>
        <v>3.3315359634075886E-3</v>
      </c>
      <c r="AN670" s="13">
        <f t="shared" si="979"/>
        <v>2.4479268230693575E-3</v>
      </c>
      <c r="AO670" s="13">
        <f t="shared" si="980"/>
        <v>8.9933679193624839E-4</v>
      </c>
      <c r="AP670" s="13">
        <f t="shared" si="981"/>
        <v>2.2026983750983556E-4</v>
      </c>
      <c r="AQ670" s="13">
        <f t="shared" si="982"/>
        <v>4.0462150902458057E-5</v>
      </c>
      <c r="AR670" s="13">
        <f t="shared" si="983"/>
        <v>2.491549796926301E-4</v>
      </c>
      <c r="AS670" s="13">
        <f t="shared" si="984"/>
        <v>3.0750946219155323E-4</v>
      </c>
      <c r="AT670" s="13">
        <f t="shared" si="985"/>
        <v>1.8976556168773904E-4</v>
      </c>
      <c r="AU670" s="13">
        <f t="shared" si="986"/>
        <v>7.8070157898059959E-5</v>
      </c>
      <c r="AV670" s="13">
        <f t="shared" si="987"/>
        <v>2.4088734146572805E-5</v>
      </c>
      <c r="AW670" s="13">
        <f t="shared" si="988"/>
        <v>1.4978668979880355E-7</v>
      </c>
      <c r="AX670" s="13">
        <f t="shared" si="989"/>
        <v>6.8530226557725533E-4</v>
      </c>
      <c r="AY670" s="13">
        <f t="shared" si="990"/>
        <v>5.0354245496449582E-4</v>
      </c>
      <c r="AZ670" s="13">
        <f t="shared" si="991"/>
        <v>1.8499501365145247E-4</v>
      </c>
      <c r="BA670" s="13">
        <f t="shared" si="992"/>
        <v>4.5309857177536473E-5</v>
      </c>
      <c r="BB670" s="13">
        <f t="shared" si="993"/>
        <v>8.3231290276156874E-6</v>
      </c>
      <c r="BC670" s="13">
        <f t="shared" si="994"/>
        <v>1.2231241698935832E-6</v>
      </c>
      <c r="BD670" s="13">
        <f t="shared" si="995"/>
        <v>3.0512110359403811E-5</v>
      </c>
      <c r="BE670" s="13">
        <f t="shared" si="996"/>
        <v>3.7658338832017827E-5</v>
      </c>
      <c r="BF670" s="13">
        <f t="shared" si="997"/>
        <v>2.3239141227574729E-5</v>
      </c>
      <c r="BG670" s="13">
        <f t="shared" si="998"/>
        <v>9.5606568911460024E-6</v>
      </c>
      <c r="BH670" s="13">
        <f t="shared" si="999"/>
        <v>2.9499635753028031E-6</v>
      </c>
      <c r="BI670" s="13">
        <f t="shared" si="1000"/>
        <v>7.2817465951925306E-7</v>
      </c>
      <c r="BJ670" s="14">
        <f t="shared" si="1001"/>
        <v>0.48074881942073316</v>
      </c>
      <c r="BK670" s="14">
        <f t="shared" si="1002"/>
        <v>0.29846293807646157</v>
      </c>
      <c r="BL670" s="14">
        <f t="shared" si="1003"/>
        <v>0.21175287974613116</v>
      </c>
      <c r="BM670" s="14">
        <f t="shared" si="1004"/>
        <v>0.31462012813548251</v>
      </c>
      <c r="BN670" s="14">
        <f t="shared" si="1005"/>
        <v>0.68507090424265615</v>
      </c>
    </row>
    <row r="671" spans="1:66" x14ac:dyDescent="0.25">
      <c r="A671" t="s">
        <v>345</v>
      </c>
      <c r="B671" t="s">
        <v>220</v>
      </c>
      <c r="C671" t="s">
        <v>219</v>
      </c>
      <c r="D671" s="11">
        <v>44436</v>
      </c>
      <c r="E671" s="10">
        <f>VLOOKUP(A671,home!$A$2:$E$405,3,FALSE)</f>
        <v>1.8042</v>
      </c>
      <c r="F671" s="10">
        <f>VLOOKUP(B671,home!$B$2:$E$405,3,FALSE)</f>
        <v>0.70209999999999995</v>
      </c>
      <c r="G671" s="10">
        <f>VLOOKUP(C671,away!$B$2:$E$405,4,FALSE)</f>
        <v>0.99770000000000003</v>
      </c>
      <c r="H671" s="10">
        <f>VLOOKUP(A671,away!$A$2:$E$405,3,FALSE)</f>
        <v>1.2458</v>
      </c>
      <c r="I671" s="10">
        <f>VLOOKUP(C671,away!$B$2:$E$405,3,FALSE)</f>
        <v>1.3913</v>
      </c>
      <c r="J671" s="10">
        <f>VLOOKUP(B671,home!$B$2:$E$405,4,FALSE)</f>
        <v>1.1773</v>
      </c>
      <c r="K671" s="12">
        <f t="shared" si="950"/>
        <v>1.2638153437140001</v>
      </c>
      <c r="L671" s="12">
        <f t="shared" si="951"/>
        <v>2.0405923570419997</v>
      </c>
      <c r="M671" s="13">
        <f t="shared" si="952"/>
        <v>3.6720955190463062E-2</v>
      </c>
      <c r="N671" s="13">
        <f t="shared" si="953"/>
        <v>4.6408506605541466E-2</v>
      </c>
      <c r="O671" s="13">
        <f t="shared" si="954"/>
        <v>7.4932500504940672E-2</v>
      </c>
      <c r="P671" s="13">
        <f t="shared" si="955"/>
        <v>9.4700843881001071E-2</v>
      </c>
      <c r="Q671" s="13">
        <f t="shared" si="956"/>
        <v>2.9325891363467922E-2</v>
      </c>
      <c r="R671" s="13">
        <f t="shared" si="957"/>
        <v>7.6453343912213881E-2</v>
      </c>
      <c r="S671" s="13">
        <f t="shared" si="958"/>
        <v>6.1056757546593739E-2</v>
      </c>
      <c r="T671" s="13">
        <f t="shared" si="959"/>
        <v>5.9842189779736633E-2</v>
      </c>
      <c r="U671" s="13">
        <f t="shared" si="960"/>
        <v>9.6622909114499222E-2</v>
      </c>
      <c r="V671" s="13">
        <f t="shared" si="961"/>
        <v>1.7495691294005352E-2</v>
      </c>
      <c r="W671" s="13">
        <f t="shared" si="962"/>
        <v>1.2354170491080214E-2</v>
      </c>
      <c r="X671" s="13">
        <f t="shared" si="963"/>
        <v>2.5209825881692093E-2</v>
      </c>
      <c r="Y671" s="13">
        <f t="shared" si="964"/>
        <v>2.5721489008270246E-2</v>
      </c>
      <c r="Z671" s="13">
        <f t="shared" si="965"/>
        <v>5.2003369752522371E-2</v>
      </c>
      <c r="AA671" s="13">
        <f t="shared" si="966"/>
        <v>6.572265661807028E-2</v>
      </c>
      <c r="AB671" s="13">
        <f t="shared" si="967"/>
        <v>4.1530650931781862E-2</v>
      </c>
      <c r="AC671" s="13">
        <f t="shared" si="968"/>
        <v>2.8200123084184156E-3</v>
      </c>
      <c r="AD671" s="13">
        <f t="shared" si="969"/>
        <v>3.9033475563714742E-3</v>
      </c>
      <c r="AE671" s="13">
        <f t="shared" si="970"/>
        <v>7.9651411904101965E-3</v>
      </c>
      <c r="AF671" s="13">
        <f t="shared" si="971"/>
        <v>8.1268031179557339E-3</v>
      </c>
      <c r="AG671" s="13">
        <f t="shared" si="972"/>
        <v>5.5278307765618531E-3</v>
      </c>
      <c r="AH671" s="13">
        <f t="shared" si="973"/>
        <v>2.6529419714356572E-2</v>
      </c>
      <c r="AI671" s="13">
        <f t="shared" si="974"/>
        <v>3.3528287694832515E-2</v>
      </c>
      <c r="AJ671" s="13">
        <f t="shared" si="975"/>
        <v>2.1186782218593325E-2</v>
      </c>
      <c r="AK671" s="13">
        <f t="shared" si="976"/>
        <v>8.9253934839283958E-3</v>
      </c>
      <c r="AL671" s="13">
        <f t="shared" si="977"/>
        <v>2.9090479153046886E-4</v>
      </c>
      <c r="AM671" s="13">
        <f t="shared" si="978"/>
        <v>9.8662210671816289E-4</v>
      </c>
      <c r="AN671" s="13">
        <f t="shared" si="979"/>
        <v>2.0132935302577593E-3</v>
      </c>
      <c r="AO671" s="13">
        <f t="shared" si="980"/>
        <v>2.0541556951630454E-3</v>
      </c>
      <c r="AP671" s="13">
        <f t="shared" si="981"/>
        <v>1.3972314705746685E-3</v>
      </c>
      <c r="AQ671" s="13">
        <f t="shared" si="982"/>
        <v>7.1279496496830577E-4</v>
      </c>
      <c r="AR671" s="13">
        <f t="shared" si="983"/>
        <v>1.0827146221175071E-2</v>
      </c>
      <c r="AS671" s="13">
        <f t="shared" si="984"/>
        <v>1.3683513522956107E-2</v>
      </c>
      <c r="AT671" s="13">
        <f t="shared" si="985"/>
        <v>8.6467171731149737E-3</v>
      </c>
      <c r="AU671" s="13">
        <f t="shared" si="986"/>
        <v>3.6426179453793494E-3</v>
      </c>
      <c r="AV671" s="13">
        <f t="shared" si="987"/>
        <v>1.1508991126645968E-3</v>
      </c>
      <c r="AW671" s="13">
        <f t="shared" si="988"/>
        <v>2.0839545994069917E-5</v>
      </c>
      <c r="AX671" s="13">
        <f t="shared" si="989"/>
        <v>2.0781802615297412E-4</v>
      </c>
      <c r="AY671" s="13">
        <f t="shared" si="990"/>
        <v>4.2407187582331344E-4</v>
      </c>
      <c r="AZ671" s="13">
        <f t="shared" si="991"/>
        <v>4.3267891432075873E-4</v>
      </c>
      <c r="BA671" s="13">
        <f t="shared" si="992"/>
        <v>2.9430709520539012E-4</v>
      </c>
      <c r="BB671" s="13">
        <f t="shared" si="993"/>
        <v>1.5014020227483785E-4</v>
      </c>
      <c r="BC671" s="13">
        <f t="shared" si="994"/>
        <v>6.1274989849354782E-5</v>
      </c>
      <c r="BD671" s="13">
        <f t="shared" si="995"/>
        <v>3.6822986379176706E-3</v>
      </c>
      <c r="BE671" s="13">
        <f t="shared" si="996"/>
        <v>4.6537455187375147E-3</v>
      </c>
      <c r="BF671" s="13">
        <f t="shared" si="997"/>
        <v>2.9407374961603707E-3</v>
      </c>
      <c r="BG671" s="13">
        <f t="shared" si="998"/>
        <v>1.2388497231608556E-3</v>
      </c>
      <c r="BH671" s="13">
        <f t="shared" si="999"/>
        <v>3.9141932217163263E-4</v>
      </c>
      <c r="BI671" s="13">
        <f t="shared" si="1000"/>
        <v>9.8936349037328516E-5</v>
      </c>
      <c r="BJ671" s="14">
        <f t="shared" si="1001"/>
        <v>0.23311958464239632</v>
      </c>
      <c r="BK671" s="14">
        <f t="shared" si="1002"/>
        <v>0.21350923688783538</v>
      </c>
      <c r="BL671" s="14">
        <f t="shared" si="1003"/>
        <v>0.49638882521569228</v>
      </c>
      <c r="BM671" s="14">
        <f t="shared" si="1004"/>
        <v>0.63607574271098954</v>
      </c>
      <c r="BN671" s="14">
        <f t="shared" si="1005"/>
        <v>0.35854204145762808</v>
      </c>
    </row>
    <row r="672" spans="1:66" x14ac:dyDescent="0.25">
      <c r="A672" t="s">
        <v>345</v>
      </c>
      <c r="B672" t="s">
        <v>216</v>
      </c>
      <c r="C672" t="s">
        <v>217</v>
      </c>
      <c r="D672" s="11">
        <v>44436</v>
      </c>
      <c r="E672" s="10">
        <f>VLOOKUP(A672,home!$A$2:$E$405,3,FALSE)</f>
        <v>1.8042</v>
      </c>
      <c r="F672" s="10">
        <f>VLOOKUP(B672,home!$B$2:$E$405,3,FALSE)</f>
        <v>0.73899999999999999</v>
      </c>
      <c r="G672" s="10">
        <f>VLOOKUP(C672,away!$B$2:$E$405,4,FALSE)</f>
        <v>1.0346</v>
      </c>
      <c r="H672" s="10">
        <f>VLOOKUP(A672,away!$A$2:$E$405,3,FALSE)</f>
        <v>1.2458</v>
      </c>
      <c r="I672" s="10">
        <f>VLOOKUP(C672,away!$B$2:$E$405,3,FALSE)</f>
        <v>0.85619999999999996</v>
      </c>
      <c r="J672" s="10">
        <f>VLOOKUP(B672,home!$B$2:$E$405,4,FALSE)</f>
        <v>1.2843</v>
      </c>
      <c r="K672" s="12">
        <f t="shared" si="950"/>
        <v>1.3794361114799998</v>
      </c>
      <c r="L672" s="12">
        <f t="shared" si="951"/>
        <v>1.3699036808280001</v>
      </c>
      <c r="M672" s="13">
        <f t="shared" si="952"/>
        <v>6.3970080807728494E-2</v>
      </c>
      <c r="N672" s="13">
        <f t="shared" si="953"/>
        <v>8.8242639520474356E-2</v>
      </c>
      <c r="O672" s="13">
        <f t="shared" si="954"/>
        <v>8.7632849161371873E-2</v>
      </c>
      <c r="P672" s="13">
        <f t="shared" si="955"/>
        <v>0.12088391668507617</v>
      </c>
      <c r="Q672" s="13">
        <f t="shared" si="956"/>
        <v>6.0862541763427258E-2</v>
      </c>
      <c r="R672" s="13">
        <f t="shared" si="957"/>
        <v>6.0024281313804134E-2</v>
      </c>
      <c r="S672" s="13">
        <f t="shared" si="958"/>
        <v>5.7108421345619879E-2</v>
      </c>
      <c r="T672" s="13">
        <f t="shared" si="959"/>
        <v>8.3375819986266878E-2</v>
      </c>
      <c r="U672" s="13">
        <f t="shared" si="960"/>
        <v>8.2799661209895584E-2</v>
      </c>
      <c r="V672" s="13">
        <f t="shared" si="961"/>
        <v>1.1990830645257411E-2</v>
      </c>
      <c r="W672" s="13">
        <f t="shared" si="962"/>
        <v>2.7985329314977051E-2</v>
      </c>
      <c r="X672" s="13">
        <f t="shared" si="963"/>
        <v>3.8337205637770794E-2</v>
      </c>
      <c r="Y672" s="13">
        <f t="shared" si="964"/>
        <v>2.6259139557921089E-2</v>
      </c>
      <c r="Z672" s="13">
        <f t="shared" si="965"/>
        <v>2.7409161303611866E-2</v>
      </c>
      <c r="AA672" s="13">
        <f t="shared" si="966"/>
        <v>3.780918688758244E-2</v>
      </c>
      <c r="AB672" s="13">
        <f t="shared" si="967"/>
        <v>2.6077678869213659E-2</v>
      </c>
      <c r="AC672" s="13">
        <f t="shared" si="968"/>
        <v>1.4161879999249557E-3</v>
      </c>
      <c r="AD672" s="13">
        <f t="shared" si="969"/>
        <v>9.6509934621848061E-3</v>
      </c>
      <c r="AE672" s="13">
        <f t="shared" si="970"/>
        <v>1.3220931467493931E-2</v>
      </c>
      <c r="AF672" s="13">
        <f t="shared" si="971"/>
        <v>9.0557013406473361E-3</v>
      </c>
      <c r="AG672" s="13">
        <f t="shared" si="972"/>
        <v>4.1351461996772792E-3</v>
      </c>
      <c r="AH672" s="13">
        <f t="shared" si="973"/>
        <v>9.3869777395565752E-3</v>
      </c>
      <c r="AI672" s="13">
        <f t="shared" si="974"/>
        <v>1.294873607160324E-2</v>
      </c>
      <c r="AJ672" s="13">
        <f t="shared" si="975"/>
        <v>8.9309770675965912E-3</v>
      </c>
      <c r="AK672" s="13">
        <f t="shared" si="976"/>
        <v>4.1065707592808295E-3</v>
      </c>
      <c r="AL672" s="13">
        <f t="shared" si="977"/>
        <v>1.0704651301465939E-4</v>
      </c>
      <c r="AM672" s="13">
        <f t="shared" si="978"/>
        <v>2.6625857786790226E-3</v>
      </c>
      <c r="AN672" s="13">
        <f t="shared" si="979"/>
        <v>3.6474860587326794E-3</v>
      </c>
      <c r="AO672" s="13">
        <f t="shared" si="980"/>
        <v>2.498352288813357E-3</v>
      </c>
      <c r="AP672" s="13">
        <f t="shared" si="981"/>
        <v>1.140833998816825E-3</v>
      </c>
      <c r="AQ672" s="13">
        <f t="shared" si="982"/>
        <v>3.9070817354822389E-4</v>
      </c>
      <c r="AR672" s="13">
        <f t="shared" si="983"/>
        <v>2.5718510714538099E-3</v>
      </c>
      <c r="AS672" s="13">
        <f t="shared" si="984"/>
        <v>3.5477042413119145E-3</v>
      </c>
      <c r="AT672" s="13">
        <f t="shared" si="985"/>
        <v>2.4469156716582056E-3</v>
      </c>
      <c r="AU672" s="13">
        <f t="shared" si="986"/>
        <v>1.1251212797438886E-3</v>
      </c>
      <c r="AV672" s="13">
        <f t="shared" si="987"/>
        <v>3.8800823076832807E-4</v>
      </c>
      <c r="AW672" s="13">
        <f t="shared" si="988"/>
        <v>5.6190338415937118E-6</v>
      </c>
      <c r="AX672" s="13">
        <f t="shared" si="989"/>
        <v>6.1214449550382256E-4</v>
      </c>
      <c r="AY672" s="13">
        <f t="shared" si="990"/>
        <v>8.3857899758928568E-4</v>
      </c>
      <c r="AZ672" s="13">
        <f t="shared" si="991"/>
        <v>5.7438622773130872E-4</v>
      </c>
      <c r="BA672" s="13">
        <f t="shared" si="992"/>
        <v>2.6228460252867647E-4</v>
      </c>
      <c r="BB672" s="13">
        <f t="shared" si="993"/>
        <v>8.9826160607135749E-5</v>
      </c>
      <c r="BC672" s="13">
        <f t="shared" si="994"/>
        <v>2.4610637610072471E-5</v>
      </c>
      <c r="BD672" s="13">
        <f t="shared" si="995"/>
        <v>5.8719804155433456E-4</v>
      </c>
      <c r="BE672" s="13">
        <f t="shared" si="996"/>
        <v>8.1000218311038264E-4</v>
      </c>
      <c r="BF672" s="13">
        <f t="shared" si="997"/>
        <v>5.5867313088004864E-4</v>
      </c>
      <c r="BG672" s="13">
        <f t="shared" si="998"/>
        <v>2.5688463041651031E-4</v>
      </c>
      <c r="BH672" s="13">
        <f t="shared" si="999"/>
        <v>8.858898392018205E-5</v>
      </c>
      <c r="BI672" s="13">
        <f t="shared" si="1000"/>
        <v>2.4440568699764035E-5</v>
      </c>
      <c r="BJ672" s="14">
        <f t="shared" si="1001"/>
        <v>0.3738672456710011</v>
      </c>
      <c r="BK672" s="14">
        <f t="shared" si="1002"/>
        <v>0.25631506299421086</v>
      </c>
      <c r="BL672" s="14">
        <f t="shared" si="1003"/>
        <v>0.34212230711342234</v>
      </c>
      <c r="BM672" s="14">
        <f t="shared" si="1004"/>
        <v>0.51726450786661626</v>
      </c>
      <c r="BN672" s="14">
        <f t="shared" si="1005"/>
        <v>0.48161630925188226</v>
      </c>
    </row>
    <row r="673" spans="1:66" x14ac:dyDescent="0.25">
      <c r="A673" t="s">
        <v>346</v>
      </c>
      <c r="B673" t="s">
        <v>320</v>
      </c>
      <c r="C673" t="s">
        <v>231</v>
      </c>
      <c r="D673" s="11">
        <v>44436</v>
      </c>
      <c r="E673" s="10">
        <f>VLOOKUP(A673,home!$A$2:$E$405,3,FALSE)</f>
        <v>1.5866</v>
      </c>
      <c r="F673" s="10">
        <f>VLOOKUP(B673,home!$B$2:$E$405,3,FALSE)</f>
        <v>1.0084</v>
      </c>
      <c r="G673" s="10">
        <f>VLOOKUP(C673,away!$B$2:$E$405,4,FALSE)</f>
        <v>0.88239999999999996</v>
      </c>
      <c r="H673" s="10">
        <f>VLOOKUP(A673,away!$A$2:$E$405,3,FALSE)</f>
        <v>1.1788000000000001</v>
      </c>
      <c r="I673" s="10">
        <f>VLOOKUP(C673,away!$B$2:$E$405,3,FALSE)</f>
        <v>1.018</v>
      </c>
      <c r="J673" s="10">
        <f>VLOOKUP(B673,home!$B$2:$E$405,4,FALSE)</f>
        <v>1.6117999999999999</v>
      </c>
      <c r="K673" s="12">
        <f t="shared" si="950"/>
        <v>1.4117759730559998</v>
      </c>
      <c r="L673" s="12">
        <f t="shared" si="951"/>
        <v>1.9341896571199999</v>
      </c>
      <c r="M673" s="13">
        <f t="shared" si="952"/>
        <v>3.5226183263601989E-2</v>
      </c>
      <c r="N673" s="13">
        <f t="shared" si="953"/>
        <v>4.9731479154020666E-2</v>
      </c>
      <c r="O673" s="13">
        <f t="shared" si="954"/>
        <v>6.8134119328272624E-2</v>
      </c>
      <c r="P673" s="13">
        <f t="shared" si="955"/>
        <v>9.619011261298567E-2</v>
      </c>
      <c r="Q673" s="13">
        <f t="shared" si="956"/>
        <v>3.5104853687090855E-2</v>
      </c>
      <c r="R673" s="13">
        <f t="shared" si="957"/>
        <v>6.5892154450862384E-2</v>
      </c>
      <c r="S673" s="13">
        <f t="shared" si="958"/>
        <v>6.5665202040630935E-2</v>
      </c>
      <c r="T673" s="13">
        <f t="shared" si="959"/>
        <v>6.789944491628204E-2</v>
      </c>
      <c r="U673" s="13">
        <f t="shared" si="960"/>
        <v>9.3024960466622467E-2</v>
      </c>
      <c r="V673" s="13">
        <f t="shared" si="961"/>
        <v>1.992313227722544E-2</v>
      </c>
      <c r="W673" s="13">
        <f t="shared" si="962"/>
        <v>1.6520062991027061E-2</v>
      </c>
      <c r="X673" s="13">
        <f t="shared" si="963"/>
        <v>3.1952934972215435E-2</v>
      </c>
      <c r="Y673" s="13">
        <f t="shared" si="964"/>
        <v>3.0901518168943515E-2</v>
      </c>
      <c r="Z673" s="13">
        <f t="shared" si="965"/>
        <v>4.2482641208070542E-2</v>
      </c>
      <c r="AA673" s="13">
        <f t="shared" si="966"/>
        <v>5.9975972129512695E-2</v>
      </c>
      <c r="AB673" s="13">
        <f t="shared" si="967"/>
        <v>4.2336318206561162E-2</v>
      </c>
      <c r="AC673" s="13">
        <f t="shared" si="968"/>
        <v>3.4001844647222335E-3</v>
      </c>
      <c r="AD673" s="13">
        <f t="shared" si="969"/>
        <v>5.8306570010259115E-3</v>
      </c>
      <c r="AE673" s="13">
        <f t="shared" si="970"/>
        <v>1.1277596465598637E-2</v>
      </c>
      <c r="AF673" s="13">
        <f t="shared" si="971"/>
        <v>1.0906505220466975E-2</v>
      </c>
      <c r="AG673" s="13">
        <f t="shared" si="972"/>
        <v>7.031749864250837E-3</v>
      </c>
      <c r="AH673" s="13">
        <f t="shared" si="973"/>
        <v>2.0542371307947484E-2</v>
      </c>
      <c r="AI673" s="13">
        <f t="shared" si="974"/>
        <v>2.9001226242155211E-2</v>
      </c>
      <c r="AJ673" s="13">
        <f t="shared" si="975"/>
        <v>2.0471617198917939E-2</v>
      </c>
      <c r="AK673" s="13">
        <f t="shared" si="976"/>
        <v>9.6337790970107695E-3</v>
      </c>
      <c r="AL673" s="13">
        <f t="shared" si="977"/>
        <v>3.713875262830416E-4</v>
      </c>
      <c r="AM673" s="13">
        <f t="shared" si="978"/>
        <v>1.6463162922358261E-3</v>
      </c>
      <c r="AN673" s="13">
        <f t="shared" si="979"/>
        <v>3.1842879447906824E-3</v>
      </c>
      <c r="AO673" s="13">
        <f t="shared" si="980"/>
        <v>3.0795084040530197E-3</v>
      </c>
      <c r="AP673" s="13">
        <f t="shared" si="981"/>
        <v>1.9854511013778233E-3</v>
      </c>
      <c r="AQ673" s="13">
        <f t="shared" si="982"/>
        <v>9.6005974625062453E-4</v>
      </c>
      <c r="AR673" s="13">
        <f t="shared" si="983"/>
        <v>7.9465684233101276E-3</v>
      </c>
      <c r="AS673" s="13">
        <f t="shared" si="984"/>
        <v>1.1218774368274736E-2</v>
      </c>
      <c r="AT673" s="13">
        <f t="shared" si="985"/>
        <v>7.9191980501333893E-3</v>
      </c>
      <c r="AU673" s="13">
        <f t="shared" si="986"/>
        <v>3.7267111776834129E-3</v>
      </c>
      <c r="AV673" s="13">
        <f t="shared" si="987"/>
        <v>1.3153203247931683E-3</v>
      </c>
      <c r="AW673" s="13">
        <f t="shared" si="988"/>
        <v>2.8170182160066497E-5</v>
      </c>
      <c r="AX673" s="13">
        <f t="shared" si="989"/>
        <v>3.8737163090486266E-4</v>
      </c>
      <c r="AY673" s="13">
        <f t="shared" si="990"/>
        <v>7.4925020195789162E-4</v>
      </c>
      <c r="AZ673" s="13">
        <f t="shared" si="991"/>
        <v>7.2459599561101255E-4</v>
      </c>
      <c r="BA673" s="13">
        <f t="shared" si="992"/>
        <v>4.6716869343379656E-4</v>
      </c>
      <c r="BB673" s="13">
        <f t="shared" si="993"/>
        <v>2.2589821374247832E-4</v>
      </c>
      <c r="BC673" s="13">
        <f t="shared" si="994"/>
        <v>8.7385997716516844E-5</v>
      </c>
      <c r="BD673" s="13">
        <f t="shared" si="995"/>
        <v>2.5616950756604745E-3</v>
      </c>
      <c r="BE673" s="13">
        <f t="shared" si="996"/>
        <v>3.6165395581133292E-3</v>
      </c>
      <c r="BF673" s="13">
        <f t="shared" si="997"/>
        <v>2.5528718268754812E-3</v>
      </c>
      <c r="BG673" s="13">
        <f t="shared" si="998"/>
        <v>1.2013610358247932E-3</v>
      </c>
      <c r="BH673" s="13">
        <f t="shared" si="999"/>
        <v>4.240131613357779E-4</v>
      </c>
      <c r="BI673" s="13">
        <f t="shared" si="1000"/>
        <v>1.1972231868667365E-4</v>
      </c>
      <c r="BJ673" s="14">
        <f t="shared" si="1001"/>
        <v>0.28065409666299646</v>
      </c>
      <c r="BK673" s="14">
        <f t="shared" si="1002"/>
        <v>0.2215254523874072</v>
      </c>
      <c r="BL673" s="14">
        <f t="shared" si="1003"/>
        <v>0.45161529374855403</v>
      </c>
      <c r="BM673" s="14">
        <f t="shared" si="1004"/>
        <v>0.6452775014903962</v>
      </c>
      <c r="BN673" s="14">
        <f t="shared" si="1005"/>
        <v>0.35027890249683419</v>
      </c>
    </row>
    <row r="674" spans="1:66" x14ac:dyDescent="0.25">
      <c r="A674" t="s">
        <v>346</v>
      </c>
      <c r="B674" t="s">
        <v>235</v>
      </c>
      <c r="C674" t="s">
        <v>321</v>
      </c>
      <c r="D674" s="11">
        <v>44436</v>
      </c>
      <c r="E674" s="10">
        <f>VLOOKUP(A674,home!$A$2:$E$405,3,FALSE)</f>
        <v>1.5866</v>
      </c>
      <c r="F674" s="10">
        <f>VLOOKUP(B674,home!$B$2:$E$405,3,FALSE)</f>
        <v>1.1975</v>
      </c>
      <c r="G674" s="10">
        <f>VLOOKUP(C674,away!$B$2:$E$405,4,FALSE)</f>
        <v>0.50419999999999998</v>
      </c>
      <c r="H674" s="10">
        <f>VLOOKUP(A674,away!$A$2:$E$405,3,FALSE)</f>
        <v>1.1788000000000001</v>
      </c>
      <c r="I674" s="10">
        <f>VLOOKUP(C674,away!$B$2:$E$405,3,FALSE)</f>
        <v>1.1028</v>
      </c>
      <c r="J674" s="10">
        <f>VLOOKUP(B674,home!$B$2:$E$405,4,FALSE)</f>
        <v>0.67869999999999997</v>
      </c>
      <c r="K674" s="12">
        <f t="shared" si="950"/>
        <v>0.95795655469999996</v>
      </c>
      <c r="L674" s="12">
        <f t="shared" si="951"/>
        <v>0.88229686036799992</v>
      </c>
      <c r="M674" s="13">
        <f t="shared" si="952"/>
        <v>0.15877718447721725</v>
      </c>
      <c r="N674" s="13">
        <f t="shared" si="953"/>
        <v>0.15210164460676134</v>
      </c>
      <c r="O674" s="13">
        <f t="shared" si="954"/>
        <v>0.14008861136231951</v>
      </c>
      <c r="P674" s="13">
        <f t="shared" si="955"/>
        <v>0.13419880349335486</v>
      </c>
      <c r="Q674" s="13">
        <f t="shared" si="956"/>
        <v>7.2853383715848458E-2</v>
      </c>
      <c r="R674" s="13">
        <f t="shared" si="957"/>
        <v>6.1799870989143718E-2</v>
      </c>
      <c r="S674" s="13">
        <f t="shared" si="958"/>
        <v>2.8356276310013872E-2</v>
      </c>
      <c r="T674" s="13">
        <f t="shared" si="959"/>
        <v>6.4278311719678266E-2</v>
      </c>
      <c r="U674" s="13">
        <f t="shared" si="960"/>
        <v>5.9201591493664586E-2</v>
      </c>
      <c r="V674" s="13">
        <f t="shared" si="961"/>
        <v>2.6629759075134456E-3</v>
      </c>
      <c r="W674" s="13">
        <f t="shared" si="962"/>
        <v>2.3263458820890426E-2</v>
      </c>
      <c r="X674" s="13">
        <f t="shared" si="963"/>
        <v>2.0525276678971877E-2</v>
      </c>
      <c r="Y674" s="13">
        <f t="shared" si="964"/>
        <v>9.0546935860207085E-3</v>
      </c>
      <c r="Z674" s="13">
        <f t="shared" si="965"/>
        <v>1.8175277381622983E-2</v>
      </c>
      <c r="AA674" s="13">
        <f t="shared" si="966"/>
        <v>1.7411126101216385E-2</v>
      </c>
      <c r="AB674" s="13">
        <f t="shared" si="967"/>
        <v>8.3395511866842451E-3</v>
      </c>
      <c r="AC674" s="13">
        <f t="shared" si="968"/>
        <v>1.4067204526920453E-4</v>
      </c>
      <c r="AD674" s="13">
        <f t="shared" si="969"/>
        <v>5.5713457156163779E-3</v>
      </c>
      <c r="AE674" s="13">
        <f t="shared" si="970"/>
        <v>4.9155808329130381E-3</v>
      </c>
      <c r="AF674" s="13">
        <f t="shared" si="971"/>
        <v>2.1685007678821457E-3</v>
      </c>
      <c r="AG674" s="13">
        <f t="shared" si="972"/>
        <v>6.3775380640267144E-4</v>
      </c>
      <c r="AH674" s="13">
        <f t="shared" si="973"/>
        <v>4.0089975425308694E-3</v>
      </c>
      <c r="AI674" s="13">
        <f t="shared" si="974"/>
        <v>3.8404454736436374E-3</v>
      </c>
      <c r="AJ674" s="13">
        <f t="shared" si="975"/>
        <v>1.8394899572224341E-3</v>
      </c>
      <c r="AK674" s="13">
        <f t="shared" si="976"/>
        <v>5.8738382060868454E-4</v>
      </c>
      <c r="AL674" s="13">
        <f t="shared" si="977"/>
        <v>4.7558521011056482E-6</v>
      </c>
      <c r="AM674" s="13">
        <f t="shared" si="978"/>
        <v>1.067421429354895E-3</v>
      </c>
      <c r="AN674" s="13">
        <f t="shared" si="979"/>
        <v>9.4178257580934666E-4</v>
      </c>
      <c r="AO674" s="13">
        <f t="shared" si="980"/>
        <v>4.1546590489293717E-4</v>
      </c>
      <c r="AP674" s="13">
        <f t="shared" si="981"/>
        <v>1.2218808782566286E-4</v>
      </c>
      <c r="AQ674" s="13">
        <f t="shared" si="982"/>
        <v>2.6951541565737937E-5</v>
      </c>
      <c r="AR674" s="13">
        <f t="shared" si="983"/>
        <v>7.0742518899960288E-4</v>
      </c>
      <c r="AS674" s="13">
        <f t="shared" si="984"/>
        <v>6.7768259676205577E-4</v>
      </c>
      <c r="AT674" s="13">
        <f t="shared" si="985"/>
        <v>3.2459524278716413E-4</v>
      </c>
      <c r="AU674" s="13">
        <f t="shared" si="986"/>
        <v>1.0364938015080061E-4</v>
      </c>
      <c r="AV674" s="13">
        <f t="shared" si="987"/>
        <v>2.4822900776512869E-5</v>
      </c>
      <c r="AW674" s="13">
        <f t="shared" si="988"/>
        <v>1.1165711099088358E-7</v>
      </c>
      <c r="AX674" s="13">
        <f t="shared" si="989"/>
        <v>1.7042389247962734E-4</v>
      </c>
      <c r="AY674" s="13">
        <f t="shared" si="990"/>
        <v>1.503644652664688E-4</v>
      </c>
      <c r="AZ674" s="13">
        <f t="shared" si="991"/>
        <v>6.6333047807759287E-5</v>
      </c>
      <c r="BA674" s="13">
        <f t="shared" si="992"/>
        <v>1.9508479939808822E-5</v>
      </c>
      <c r="BB674" s="13">
        <f t="shared" si="993"/>
        <v>4.3030676503613575E-6</v>
      </c>
      <c r="BC674" s="13">
        <f t="shared" si="994"/>
        <v>7.5931661557298666E-7</v>
      </c>
      <c r="BD674" s="13">
        <f t="shared" si="995"/>
        <v>1.0402650386659806E-4</v>
      </c>
      <c r="BE674" s="13">
        <f t="shared" si="996"/>
        <v>9.9652871241532492E-5</v>
      </c>
      <c r="BF674" s="13">
        <f t="shared" si="997"/>
        <v>4.7731560600250582E-5</v>
      </c>
      <c r="BG674" s="13">
        <f t="shared" si="998"/>
        <v>1.5241587114356772E-5</v>
      </c>
      <c r="BH674" s="13">
        <f t="shared" si="999"/>
        <v>3.6501945700572812E-6</v>
      </c>
      <c r="BI674" s="13">
        <f t="shared" si="1000"/>
        <v>6.993455628633446E-7</v>
      </c>
      <c r="BJ674" s="14">
        <f t="shared" si="1001"/>
        <v>0.35835545206019354</v>
      </c>
      <c r="BK674" s="14">
        <f t="shared" si="1002"/>
        <v>0.32429103255073616</v>
      </c>
      <c r="BL674" s="14">
        <f t="shared" si="1003"/>
        <v>0.29922624529946573</v>
      </c>
      <c r="BM674" s="14">
        <f t="shared" si="1004"/>
        <v>0.2800782558392178</v>
      </c>
      <c r="BN674" s="14">
        <f t="shared" si="1005"/>
        <v>0.71981949864464523</v>
      </c>
    </row>
    <row r="675" spans="1:66" x14ac:dyDescent="0.25">
      <c r="A675" t="s">
        <v>346</v>
      </c>
      <c r="B675" t="s">
        <v>234</v>
      </c>
      <c r="C675" t="s">
        <v>238</v>
      </c>
      <c r="D675" s="11">
        <v>44436</v>
      </c>
      <c r="E675" s="10">
        <f>VLOOKUP(A675,home!$A$2:$E$405,3,FALSE)</f>
        <v>1.5866</v>
      </c>
      <c r="F675" s="10">
        <f>VLOOKUP(B675,home!$B$2:$E$405,3,FALSE)</f>
        <v>1.4496</v>
      </c>
      <c r="G675" s="10">
        <f>VLOOKUP(C675,away!$B$2:$E$405,4,FALSE)</f>
        <v>0.51570000000000005</v>
      </c>
      <c r="H675" s="10">
        <f>VLOOKUP(A675,away!$A$2:$E$405,3,FALSE)</f>
        <v>1.1788000000000001</v>
      </c>
      <c r="I675" s="10">
        <f>VLOOKUP(C675,away!$B$2:$E$405,3,FALSE)</f>
        <v>1.0025999999999999</v>
      </c>
      <c r="J675" s="10">
        <f>VLOOKUP(B675,home!$B$2:$E$405,4,FALSE)</f>
        <v>0.2545</v>
      </c>
      <c r="K675" s="12">
        <f t="shared" si="950"/>
        <v>1.1860766651520001</v>
      </c>
      <c r="L675" s="12">
        <f t="shared" si="951"/>
        <v>0.30078461196</v>
      </c>
      <c r="M675" s="13">
        <f t="shared" si="952"/>
        <v>0.22608114915262112</v>
      </c>
      <c r="N675" s="13">
        <f t="shared" si="953"/>
        <v>0.26814957544067275</v>
      </c>
      <c r="O675" s="13">
        <f t="shared" si="954"/>
        <v>6.8001730719342027E-2</v>
      </c>
      <c r="P675" s="13">
        <f t="shared" si="955"/>
        <v>8.0655265996161504E-2</v>
      </c>
      <c r="Q675" s="13">
        <f t="shared" si="956"/>
        <v>0.15902297710029892</v>
      </c>
      <c r="R675" s="13">
        <f t="shared" si="957"/>
        <v>1.0226937093512852E-2</v>
      </c>
      <c r="S675" s="13">
        <f t="shared" si="958"/>
        <v>7.1935143169765542E-3</v>
      </c>
      <c r="T675" s="13">
        <f t="shared" si="959"/>
        <v>4.7831664459837379E-2</v>
      </c>
      <c r="U675" s="13">
        <f t="shared" si="960"/>
        <v>1.2129931442593011E-2</v>
      </c>
      <c r="V675" s="13">
        <f t="shared" si="961"/>
        <v>2.8514579971620254E-4</v>
      </c>
      <c r="W675" s="13">
        <f t="shared" si="962"/>
        <v>6.2871147453888443E-2</v>
      </c>
      <c r="X675" s="13">
        <f t="shared" si="963"/>
        <v>1.891067369039778E-2</v>
      </c>
      <c r="Y675" s="13">
        <f t="shared" si="964"/>
        <v>2.8440198239342387E-3</v>
      </c>
      <c r="Z675" s="13">
        <f t="shared" si="965"/>
        <v>1.0253684350705313E-3</v>
      </c>
      <c r="AA675" s="13">
        <f t="shared" si="966"/>
        <v>1.2161655740205808E-3</v>
      </c>
      <c r="AB675" s="13">
        <f t="shared" si="967"/>
        <v>7.2123280415349925E-4</v>
      </c>
      <c r="AC675" s="13">
        <f t="shared" si="968"/>
        <v>6.3579245798465637E-6</v>
      </c>
      <c r="AD675" s="13">
        <f t="shared" si="969"/>
        <v>1.8642500226596921E-2</v>
      </c>
      <c r="AE675" s="13">
        <f t="shared" si="970"/>
        <v>5.6073771966211675E-3</v>
      </c>
      <c r="AF675" s="13">
        <f t="shared" si="971"/>
        <v>8.4330638709952522E-4</v>
      </c>
      <c r="AG675" s="13">
        <f t="shared" si="972"/>
        <v>8.4551194802373421E-5</v>
      </c>
      <c r="AH675" s="13">
        <f t="shared" si="973"/>
        <v>7.7103761714680544E-5</v>
      </c>
      <c r="AI675" s="13">
        <f t="shared" si="974"/>
        <v>9.1450972565222747E-5</v>
      </c>
      <c r="AJ675" s="13">
        <f t="shared" si="975"/>
        <v>5.423393228253323E-5</v>
      </c>
      <c r="AK675" s="13">
        <f t="shared" si="976"/>
        <v>2.1441867179915461E-5</v>
      </c>
      <c r="AL675" s="13">
        <f t="shared" si="977"/>
        <v>9.0728501707124778E-8</v>
      </c>
      <c r="AM675" s="13">
        <f t="shared" si="978"/>
        <v>4.4222868997714944E-3</v>
      </c>
      <c r="AN675" s="13">
        <f t="shared" si="979"/>
        <v>1.3301558491235605E-3</v>
      </c>
      <c r="AO675" s="13">
        <f t="shared" si="980"/>
        <v>2.000452054624772E-4</v>
      </c>
      <c r="AP675" s="13">
        <f t="shared" si="981"/>
        <v>2.0056839833163231E-5</v>
      </c>
      <c r="AQ675" s="13">
        <f t="shared" si="982"/>
        <v>1.5081971965904682E-6</v>
      </c>
      <c r="AR675" s="13">
        <f t="shared" si="983"/>
        <v>4.6383250096012999E-6</v>
      </c>
      <c r="AS675" s="13">
        <f t="shared" si="984"/>
        <v>5.5014090592790274E-6</v>
      </c>
      <c r="AT675" s="13">
        <f t="shared" si="985"/>
        <v>3.262546455333336E-6</v>
      </c>
      <c r="AU675" s="13">
        <f t="shared" si="986"/>
        <v>1.2898767398817466E-6</v>
      </c>
      <c r="AV675" s="13">
        <f t="shared" si="987"/>
        <v>3.8247317552401909E-7</v>
      </c>
      <c r="AW675" s="13">
        <f t="shared" si="988"/>
        <v>8.9910334630446904E-10</v>
      </c>
      <c r="AX675" s="13">
        <f t="shared" si="989"/>
        <v>8.7419521640439075E-4</v>
      </c>
      <c r="AY675" s="13">
        <f t="shared" si="990"/>
        <v>2.6294446894348293E-4</v>
      </c>
      <c r="AZ675" s="13">
        <f t="shared" si="991"/>
        <v>3.9544825029096893E-5</v>
      </c>
      <c r="BA675" s="13">
        <f t="shared" si="992"/>
        <v>3.9648249504676687E-6</v>
      </c>
      <c r="BB675" s="13">
        <f t="shared" si="993"/>
        <v>2.9813958355393595E-7</v>
      </c>
      <c r="BC675" s="13">
        <f t="shared" si="994"/>
        <v>1.7935159789837328E-8</v>
      </c>
      <c r="BD675" s="13">
        <f t="shared" si="995"/>
        <v>2.3252279802621496E-7</v>
      </c>
      <c r="BE675" s="13">
        <f t="shared" si="996"/>
        <v>2.7578986485474507E-7</v>
      </c>
      <c r="BF675" s="13">
        <f t="shared" si="997"/>
        <v>1.6355396159481843E-7</v>
      </c>
      <c r="BG675" s="13">
        <f t="shared" si="998"/>
        <v>6.4662512446926815E-8</v>
      </c>
      <c r="BH675" s="13">
        <f t="shared" si="999"/>
        <v>1.9173674280850167E-8</v>
      </c>
      <c r="BI675" s="13">
        <f t="shared" si="1000"/>
        <v>4.5482895299482859E-9</v>
      </c>
      <c r="BJ675" s="14">
        <f t="shared" si="1001"/>
        <v>0.59196281137560758</v>
      </c>
      <c r="BK675" s="14">
        <f t="shared" si="1002"/>
        <v>0.31448446838750049</v>
      </c>
      <c r="BL675" s="14">
        <f t="shared" si="1003"/>
        <v>9.2556063048904694E-2</v>
      </c>
      <c r="BM675" s="14">
        <f t="shared" si="1004"/>
        <v>0.18762813217463392</v>
      </c>
      <c r="BN675" s="14">
        <f t="shared" si="1005"/>
        <v>0.81213763550260909</v>
      </c>
    </row>
    <row r="676" spans="1:66" x14ac:dyDescent="0.25">
      <c r="A676" t="s">
        <v>346</v>
      </c>
      <c r="B676" t="s">
        <v>232</v>
      </c>
      <c r="C676" t="s">
        <v>237</v>
      </c>
      <c r="D676" s="11">
        <v>44436</v>
      </c>
      <c r="E676" s="10">
        <f>VLOOKUP(A676,home!$A$2:$E$405,3,FALSE)</f>
        <v>1.5866</v>
      </c>
      <c r="F676" s="10">
        <f>VLOOKUP(B676,home!$B$2:$E$405,3,FALSE)</f>
        <v>0.94540000000000002</v>
      </c>
      <c r="G676" s="10">
        <f>VLOOKUP(C676,away!$B$2:$E$405,4,FALSE)</f>
        <v>0.70030000000000003</v>
      </c>
      <c r="H676" s="10">
        <f>VLOOKUP(A676,away!$A$2:$E$405,3,FALSE)</f>
        <v>1.1788000000000001</v>
      </c>
      <c r="I676" s="10">
        <f>VLOOKUP(C676,away!$B$2:$E$405,3,FALSE)</f>
        <v>0.84830000000000005</v>
      </c>
      <c r="J676" s="10">
        <f>VLOOKUP(B676,home!$B$2:$E$405,4,FALSE)</f>
        <v>1.018</v>
      </c>
      <c r="K676" s="12">
        <f t="shared" si="950"/>
        <v>1.0504301394920001</v>
      </c>
      <c r="L676" s="12">
        <f t="shared" si="951"/>
        <v>1.0179756087200003</v>
      </c>
      <c r="M676" s="13">
        <f t="shared" si="952"/>
        <v>0.12638711405773093</v>
      </c>
      <c r="N676" s="13">
        <f t="shared" si="953"/>
        <v>0.13276083384965362</v>
      </c>
      <c r="O676" s="13">
        <f t="shared" si="954"/>
        <v>0.12865899936728273</v>
      </c>
      <c r="P676" s="13">
        <f t="shared" si="955"/>
        <v>0.13514729065227596</v>
      </c>
      <c r="Q676" s="13">
        <f t="shared" si="956"/>
        <v>6.9727990609882953E-2</v>
      </c>
      <c r="R676" s="13">
        <f t="shared" si="957"/>
        <v>6.5485861599107895E-2</v>
      </c>
      <c r="S676" s="13">
        <f t="shared" si="958"/>
        <v>3.6128663722608208E-2</v>
      </c>
      <c r="T676" s="13">
        <f t="shared" si="959"/>
        <v>7.0981393685918048E-2</v>
      </c>
      <c r="U676" s="13">
        <f t="shared" si="960"/>
        <v>6.8788322734304713E-2</v>
      </c>
      <c r="V676" s="13">
        <f t="shared" si="961"/>
        <v>4.2925358977897081E-3</v>
      </c>
      <c r="W676" s="13">
        <f t="shared" si="962"/>
        <v>2.4414794300945408E-2</v>
      </c>
      <c r="X676" s="13">
        <f t="shared" si="963"/>
        <v>2.4853665090278497E-2</v>
      </c>
      <c r="Y676" s="13">
        <f t="shared" si="964"/>
        <v>1.2650212424599636E-2</v>
      </c>
      <c r="Z676" s="13">
        <f t="shared" si="965"/>
        <v>2.2221003274635182E-2</v>
      </c>
      <c r="AA676" s="13">
        <f t="shared" si="966"/>
        <v>2.3341611569427222E-2</v>
      </c>
      <c r="AB676" s="13">
        <f t="shared" si="967"/>
        <v>1.2259366148420761E-2</v>
      </c>
      <c r="AC676" s="13">
        <f t="shared" si="968"/>
        <v>2.8687882905378977E-4</v>
      </c>
      <c r="AD676" s="13">
        <f t="shared" si="969"/>
        <v>6.4115089458026426E-3</v>
      </c>
      <c r="AE676" s="13">
        <f t="shared" si="970"/>
        <v>6.5267597219171728E-3</v>
      </c>
      <c r="AF676" s="13">
        <f t="shared" si="971"/>
        <v>3.3220411004439066E-3</v>
      </c>
      <c r="AG676" s="13">
        <f t="shared" si="972"/>
        <v>1.1272522704724151E-3</v>
      </c>
      <c r="AH676" s="13">
        <f t="shared" si="973"/>
        <v>5.6551098337164658E-3</v>
      </c>
      <c r="AI676" s="13">
        <f t="shared" si="974"/>
        <v>5.9402978114733692E-3</v>
      </c>
      <c r="AJ676" s="13">
        <f t="shared" si="975"/>
        <v>3.1199339293649969E-3</v>
      </c>
      <c r="AK676" s="13">
        <f t="shared" si="976"/>
        <v>1.0924242108762328E-3</v>
      </c>
      <c r="AL676" s="13">
        <f t="shared" si="977"/>
        <v>1.2270521969322736E-5</v>
      </c>
      <c r="AM676" s="13">
        <f t="shared" si="978"/>
        <v>1.3469684472587357E-3</v>
      </c>
      <c r="AN676" s="13">
        <f t="shared" si="979"/>
        <v>1.371181025024845E-3</v>
      </c>
      <c r="AO676" s="13">
        <f t="shared" si="980"/>
        <v>6.9791441930749031E-4</v>
      </c>
      <c r="AP676" s="13">
        <f t="shared" si="981"/>
        <v>2.3681995194300265E-4</v>
      </c>
      <c r="AQ676" s="13">
        <f t="shared" si="982"/>
        <v>6.0269233684054829E-5</v>
      </c>
      <c r="AR676" s="13">
        <f t="shared" si="983"/>
        <v>1.151352775071196E-3</v>
      </c>
      <c r="AS676" s="13">
        <f t="shared" si="984"/>
        <v>1.209415656122538E-3</v>
      </c>
      <c r="AT676" s="13">
        <f t="shared" si="985"/>
        <v>6.3520332818230315E-4</v>
      </c>
      <c r="AU676" s="13">
        <f t="shared" si="986"/>
        <v>2.2241224020943983E-4</v>
      </c>
      <c r="AV676" s="13">
        <f t="shared" si="987"/>
        <v>5.8407130126982525E-5</v>
      </c>
      <c r="AW676" s="13">
        <f t="shared" si="988"/>
        <v>3.6447276629397423E-7</v>
      </c>
      <c r="AX676" s="13">
        <f t="shared" si="989"/>
        <v>2.3581604232421937E-4</v>
      </c>
      <c r="AY676" s="13">
        <f t="shared" si="990"/>
        <v>2.4005497923093857E-4</v>
      </c>
      <c r="AZ676" s="13">
        <f t="shared" si="991"/>
        <v>1.2218505680444084E-4</v>
      </c>
      <c r="BA676" s="13">
        <f t="shared" si="992"/>
        <v>4.1460469192329499E-5</v>
      </c>
      <c r="BB676" s="13">
        <f t="shared" si="993"/>
        <v>1.0551436590969607E-5</v>
      </c>
      <c r="BC676" s="13">
        <f t="shared" si="994"/>
        <v>2.1482210173125547E-6</v>
      </c>
      <c r="BD676" s="13">
        <f t="shared" si="995"/>
        <v>1.9534150700909367E-4</v>
      </c>
      <c r="BE676" s="13">
        <f t="shared" si="996"/>
        <v>2.0519260645613977E-4</v>
      </c>
      <c r="BF676" s="13">
        <f t="shared" si="997"/>
        <v>1.07770249111225E-4</v>
      </c>
      <c r="BG676" s="13">
        <f t="shared" si="998"/>
        <v>3.7735039268997231E-5</v>
      </c>
      <c r="BH676" s="13">
        <f t="shared" si="999"/>
        <v>9.9095056407672135E-6</v>
      </c>
      <c r="BI676" s="13">
        <f t="shared" si="1000"/>
        <v>2.0818486785055739E-6</v>
      </c>
      <c r="BJ676" s="14">
        <f t="shared" si="1001"/>
        <v>0.35714182128229272</v>
      </c>
      <c r="BK676" s="14">
        <f t="shared" si="1002"/>
        <v>0.30249480866065892</v>
      </c>
      <c r="BL676" s="14">
        <f t="shared" si="1003"/>
        <v>0.31817674908985155</v>
      </c>
      <c r="BM676" s="14">
        <f t="shared" si="1004"/>
        <v>0.34162660166503972</v>
      </c>
      <c r="BN676" s="14">
        <f t="shared" si="1005"/>
        <v>0.65816809013593403</v>
      </c>
    </row>
    <row r="677" spans="1:66" x14ac:dyDescent="0.25">
      <c r="A677" t="s">
        <v>347</v>
      </c>
      <c r="B677" t="s">
        <v>249</v>
      </c>
      <c r="C677" t="s">
        <v>250</v>
      </c>
      <c r="D677" s="11">
        <v>44436</v>
      </c>
      <c r="E677" s="10">
        <f>VLOOKUP(A677,home!$A$2:$E$405,3,FALSE)</f>
        <v>1.1809000000000001</v>
      </c>
      <c r="F677" s="10">
        <f>VLOOKUP(B677,home!$B$2:$E$405,3,FALSE)</f>
        <v>0.78169999999999995</v>
      </c>
      <c r="G677" s="10">
        <f>VLOOKUP(C677,away!$B$2:$E$405,4,FALSE)</f>
        <v>0.65139999999999998</v>
      </c>
      <c r="H677" s="10">
        <f>VLOOKUP(A677,away!$A$2:$E$405,3,FALSE)</f>
        <v>0.92459999999999998</v>
      </c>
      <c r="I677" s="10">
        <f>VLOOKUP(C677,away!$B$2:$E$405,3,FALSE)</f>
        <v>0.99839999999999995</v>
      </c>
      <c r="J677" s="10">
        <f>VLOOKUP(B677,home!$B$2:$E$405,4,FALSE)</f>
        <v>2.0798999999999999</v>
      </c>
      <c r="K677" s="12">
        <f t="shared" si="950"/>
        <v>0.60131354784199997</v>
      </c>
      <c r="L677" s="12">
        <f t="shared" si="951"/>
        <v>1.9199986191359997</v>
      </c>
      <c r="M677" s="13">
        <f t="shared" si="952"/>
        <v>8.0354099547164673E-2</v>
      </c>
      <c r="N677" s="13">
        <f t="shared" si="953"/>
        <v>4.8318008682354828E-2</v>
      </c>
      <c r="O677" s="13">
        <f t="shared" si="954"/>
        <v>0.15427976017247283</v>
      </c>
      <c r="P677" s="13">
        <f t="shared" si="955"/>
        <v>9.2770509949522503E-2</v>
      </c>
      <c r="Q677" s="13">
        <f t="shared" si="956"/>
        <v>1.452713661272367E-2</v>
      </c>
      <c r="R677" s="13">
        <f t="shared" si="957"/>
        <v>0.14810846324589053</v>
      </c>
      <c r="S677" s="13">
        <f t="shared" si="958"/>
        <v>2.6776379689386169E-2</v>
      </c>
      <c r="T677" s="13">
        <f t="shared" si="959"/>
        <v>2.7892082236429472E-2</v>
      </c>
      <c r="U677" s="13">
        <f t="shared" si="960"/>
        <v>8.9059625499812875E-2</v>
      </c>
      <c r="V677" s="13">
        <f t="shared" si="961"/>
        <v>3.4348775017707008E-3</v>
      </c>
      <c r="W677" s="13">
        <f t="shared" si="962"/>
        <v>2.9117880188607608E-3</v>
      </c>
      <c r="X677" s="13">
        <f t="shared" si="963"/>
        <v>5.5906289754294094E-3</v>
      </c>
      <c r="Y677" s="13">
        <f t="shared" si="964"/>
        <v>5.3669999564630883E-3</v>
      </c>
      <c r="Z677" s="13">
        <f t="shared" si="965"/>
        <v>9.4789348304821608E-2</v>
      </c>
      <c r="AA677" s="13">
        <f t="shared" si="966"/>
        <v>5.6998119326803348E-2</v>
      </c>
      <c r="AB677" s="13">
        <f t="shared" si="967"/>
        <v>1.7136870676360893E-2</v>
      </c>
      <c r="AC677" s="13">
        <f t="shared" si="968"/>
        <v>2.4785242698349491E-4</v>
      </c>
      <c r="AD677" s="13">
        <f t="shared" si="969"/>
        <v>4.3772439604624816E-4</v>
      </c>
      <c r="AE677" s="13">
        <f t="shared" si="970"/>
        <v>8.4043023597093591E-4</v>
      </c>
      <c r="AF677" s="13">
        <f t="shared" si="971"/>
        <v>8.0681244627216978E-4</v>
      </c>
      <c r="AG677" s="13">
        <f t="shared" si="972"/>
        <v>5.1635959424810144E-4</v>
      </c>
      <c r="AH677" s="13">
        <f t="shared" si="973"/>
        <v>4.549885446351469E-2</v>
      </c>
      <c r="AI677" s="13">
        <f t="shared" si="974"/>
        <v>2.7359077600202834E-2</v>
      </c>
      <c r="AJ677" s="13">
        <f t="shared" si="975"/>
        <v>8.2256920087312793E-3</v>
      </c>
      <c r="AK677" s="13">
        <f t="shared" si="976"/>
        <v>1.6487400150752641E-3</v>
      </c>
      <c r="AL677" s="13">
        <f t="shared" si="977"/>
        <v>1.1446035073787067E-5</v>
      </c>
      <c r="AM677" s="13">
        <f t="shared" si="978"/>
        <v>5.2641921912713257E-5</v>
      </c>
      <c r="AN677" s="13">
        <f t="shared" si="979"/>
        <v>1.0107241738107458E-4</v>
      </c>
      <c r="AO677" s="13">
        <f t="shared" si="980"/>
        <v>9.7029450902200311E-5</v>
      </c>
      <c r="AP677" s="13">
        <f t="shared" si="981"/>
        <v>6.20988039159163E-5</v>
      </c>
      <c r="AQ677" s="13">
        <f t="shared" si="982"/>
        <v>2.9807404442139123E-5</v>
      </c>
      <c r="AR677" s="13">
        <f t="shared" si="983"/>
        <v>1.747154754844359E-2</v>
      </c>
      <c r="AS677" s="13">
        <f t="shared" si="984"/>
        <v>1.0505878242644812E-2</v>
      </c>
      <c r="AT677" s="13">
        <f t="shared" si="985"/>
        <v>3.1586634596404138E-3</v>
      </c>
      <c r="AU677" s="13">
        <f t="shared" si="986"/>
        <v>6.3311571045175435E-4</v>
      </c>
      <c r="AV677" s="13">
        <f t="shared" si="987"/>
        <v>9.5175263511563192E-5</v>
      </c>
      <c r="AW677" s="13">
        <f t="shared" si="988"/>
        <v>3.670747204766241E-7</v>
      </c>
      <c r="AX677" s="13">
        <f t="shared" si="989"/>
        <v>5.2757168050925172E-6</v>
      </c>
      <c r="AY677" s="13">
        <f t="shared" si="990"/>
        <v>1.0129368980730221E-5</v>
      </c>
      <c r="AZ677" s="13">
        <f t="shared" si="991"/>
        <v>9.7241872278605265E-6</v>
      </c>
      <c r="BA677" s="13">
        <f t="shared" si="992"/>
        <v>6.2234753499040468E-6</v>
      </c>
      <c r="BB677" s="13">
        <f t="shared" si="993"/>
        <v>2.9872660195106752E-6</v>
      </c>
      <c r="BC677" s="13">
        <f t="shared" si="994"/>
        <v>1.1471093264904771E-6</v>
      </c>
      <c r="BD677" s="13">
        <f t="shared" si="995"/>
        <v>5.590891194530114E-3</v>
      </c>
      <c r="BE677" s="13">
        <f t="shared" si="996"/>
        <v>3.3618786197814996E-3</v>
      </c>
      <c r="BF677" s="13">
        <f t="shared" si="997"/>
        <v>1.0107715801374898E-3</v>
      </c>
      <c r="BG677" s="13">
        <f t="shared" si="998"/>
        <v>2.0259688163677943E-4</v>
      </c>
      <c r="BH677" s="13">
        <f t="shared" si="999"/>
        <v>3.0456062419684396E-5</v>
      </c>
      <c r="BI677" s="13">
        <f t="shared" si="1000"/>
        <v>3.6627285893755676E-6</v>
      </c>
      <c r="BJ677" s="14">
        <f t="shared" si="1001"/>
        <v>0.1075861082770623</v>
      </c>
      <c r="BK677" s="14">
        <f t="shared" si="1002"/>
        <v>0.20360529451888207</v>
      </c>
      <c r="BL677" s="14">
        <f t="shared" si="1003"/>
        <v>0.59037984030065194</v>
      </c>
      <c r="BM677" s="14">
        <f t="shared" si="1004"/>
        <v>0.45799285089702818</v>
      </c>
      <c r="BN677" s="14">
        <f t="shared" si="1005"/>
        <v>0.53835797821012898</v>
      </c>
    </row>
    <row r="678" spans="1:66" x14ac:dyDescent="0.25">
      <c r="A678" t="s">
        <v>347</v>
      </c>
      <c r="B678" t="s">
        <v>323</v>
      </c>
      <c r="C678" t="s">
        <v>258</v>
      </c>
      <c r="D678" s="11">
        <v>44436</v>
      </c>
      <c r="E678" s="10">
        <f>VLOOKUP(A678,home!$A$2:$E$405,3,FALSE)</f>
        <v>1.1809000000000001</v>
      </c>
      <c r="F678" s="10">
        <f>VLOOKUP(B678,home!$B$2:$E$405,3,FALSE)</f>
        <v>0.7762</v>
      </c>
      <c r="G678" s="10">
        <f>VLOOKUP(C678,away!$B$2:$E$405,4,FALSE)</f>
        <v>1.2376</v>
      </c>
      <c r="H678" s="10">
        <f>VLOOKUP(A678,away!$A$2:$E$405,3,FALSE)</f>
        <v>0.92459999999999998</v>
      </c>
      <c r="I678" s="10">
        <f>VLOOKUP(C678,away!$B$2:$E$405,3,FALSE)</f>
        <v>1.5807</v>
      </c>
      <c r="J678" s="10">
        <f>VLOOKUP(B678,home!$B$2:$E$405,4,FALSE)</f>
        <v>0.72099999999999997</v>
      </c>
      <c r="K678" s="12">
        <f t="shared" si="950"/>
        <v>1.1344022042080002</v>
      </c>
      <c r="L678" s="12">
        <f t="shared" si="951"/>
        <v>1.0537524736199999</v>
      </c>
      <c r="M678" s="13">
        <f t="shared" si="952"/>
        <v>0.11212346174246857</v>
      </c>
      <c r="N678" s="13">
        <f t="shared" si="953"/>
        <v>0.12719310214408772</v>
      </c>
      <c r="O678" s="13">
        <f t="shared" si="954"/>
        <v>0.11815037516196367</v>
      </c>
      <c r="P678" s="13">
        <f t="shared" si="955"/>
        <v>0.13403004601173374</v>
      </c>
      <c r="Q678" s="13">
        <f t="shared" si="956"/>
        <v>7.2144067716153226E-2</v>
      </c>
      <c r="R678" s="13">
        <f t="shared" si="957"/>
        <v>6.2250625043025101E-2</v>
      </c>
      <c r="S678" s="13">
        <f t="shared" si="958"/>
        <v>4.005417990743166E-2</v>
      </c>
      <c r="T678" s="13">
        <f t="shared" si="959"/>
        <v>7.6021989812905227E-2</v>
      </c>
      <c r="U678" s="13">
        <f t="shared" si="960"/>
        <v>7.0617246262133421E-2</v>
      </c>
      <c r="V678" s="13">
        <f t="shared" si="961"/>
        <v>5.3199922979009573E-3</v>
      </c>
      <c r="W678" s="13">
        <f t="shared" si="962"/>
        <v>2.7280129812578487E-2</v>
      </c>
      <c r="X678" s="13">
        <f t="shared" si="963"/>
        <v>2.8746504270679284E-2</v>
      </c>
      <c r="Y678" s="13">
        <f t="shared" si="964"/>
        <v>1.5145849991578092E-2</v>
      </c>
      <c r="Z678" s="13">
        <f t="shared" si="965"/>
        <v>2.1865583374492941E-2</v>
      </c>
      <c r="AA678" s="13">
        <f t="shared" si="966"/>
        <v>2.4804365976318597E-2</v>
      </c>
      <c r="AB678" s="13">
        <f t="shared" si="967"/>
        <v>1.4069063718758872E-2</v>
      </c>
      <c r="AC678" s="13">
        <f t="shared" si="968"/>
        <v>3.9746298488105536E-4</v>
      </c>
      <c r="AD678" s="13">
        <f t="shared" si="969"/>
        <v>7.7366598476173486E-3</v>
      </c>
      <c r="AE678" s="13">
        <f t="shared" si="970"/>
        <v>8.1525244519833132E-3</v>
      </c>
      <c r="AF678" s="13">
        <f t="shared" si="971"/>
        <v>4.2953714037624741E-3</v>
      </c>
      <c r="AG678" s="13">
        <f t="shared" si="972"/>
        <v>1.5087527472771064E-3</v>
      </c>
      <c r="AH678" s="13">
        <f t="shared" si="973"/>
        <v>5.76022814200407E-3</v>
      </c>
      <c r="AI678" s="13">
        <f t="shared" si="974"/>
        <v>6.5344155010303709E-3</v>
      </c>
      <c r="AJ678" s="13">
        <f t="shared" si="975"/>
        <v>3.7063276737898886E-3</v>
      </c>
      <c r="AK678" s="13">
        <f t="shared" si="976"/>
        <v>1.4014887608881201E-3</v>
      </c>
      <c r="AL678" s="13">
        <f t="shared" si="977"/>
        <v>1.9004758263324745E-5</v>
      </c>
      <c r="AM678" s="13">
        <f t="shared" si="978"/>
        <v>1.7552967968689302E-3</v>
      </c>
      <c r="AN678" s="13">
        <f t="shared" si="979"/>
        <v>1.8496483416378974E-3</v>
      </c>
      <c r="AO678" s="13">
        <f t="shared" si="980"/>
        <v>9.7453575766403243E-4</v>
      </c>
      <c r="AP678" s="13">
        <f t="shared" si="981"/>
        <v>3.4230648842320505E-4</v>
      </c>
      <c r="AQ678" s="13">
        <f t="shared" si="982"/>
        <v>9.0176577228032041E-5</v>
      </c>
      <c r="AR678" s="13">
        <f t="shared" si="983"/>
        <v>1.2139709306504651E-3</v>
      </c>
      <c r="AS678" s="13">
        <f t="shared" si="984"/>
        <v>1.377131299574325E-3</v>
      </c>
      <c r="AT678" s="13">
        <f t="shared" si="985"/>
        <v>7.8111039086047117E-4</v>
      </c>
      <c r="AU678" s="13">
        <f t="shared" si="986"/>
        <v>2.9536444970729712E-4</v>
      </c>
      <c r="AV678" s="13">
        <f t="shared" si="987"/>
        <v>8.3765520698160148E-5</v>
      </c>
      <c r="AW678" s="13">
        <f t="shared" si="988"/>
        <v>6.3105253819962774E-7</v>
      </c>
      <c r="AX678" s="13">
        <f t="shared" si="989"/>
        <v>3.3186875923455937E-4</v>
      </c>
      <c r="AY678" s="13">
        <f t="shared" si="990"/>
        <v>3.4970752596061712E-4</v>
      </c>
      <c r="AZ678" s="13">
        <f t="shared" si="991"/>
        <v>1.8425258526226528E-4</v>
      </c>
      <c r="BA678" s="13">
        <f t="shared" si="992"/>
        <v>6.4718872496997339E-5</v>
      </c>
      <c r="BB678" s="13">
        <f t="shared" si="993"/>
        <v>1.7049417995902081E-5</v>
      </c>
      <c r="BC678" s="13">
        <f t="shared" si="994"/>
        <v>3.5931732773926321E-6</v>
      </c>
      <c r="BD678" s="13">
        <f t="shared" si="995"/>
        <v>2.132041451792834E-4</v>
      </c>
      <c r="BE678" s="13">
        <f t="shared" si="996"/>
        <v>2.4185925223766159E-4</v>
      </c>
      <c r="BF678" s="13">
        <f t="shared" si="997"/>
        <v>1.3718283442325102E-4</v>
      </c>
      <c r="BG678" s="13">
        <f t="shared" si="998"/>
        <v>5.1873503249745705E-5</v>
      </c>
      <c r="BH678" s="13">
        <f t="shared" si="999"/>
        <v>1.4711354106625587E-5</v>
      </c>
      <c r="BI678" s="13">
        <f t="shared" si="1000"/>
        <v>3.337718505088096E-6</v>
      </c>
      <c r="BJ678" s="14">
        <f t="shared" si="1001"/>
        <v>0.37418810649467221</v>
      </c>
      <c r="BK678" s="14">
        <f t="shared" si="1002"/>
        <v>0.29229385522863999</v>
      </c>
      <c r="BL678" s="14">
        <f t="shared" si="1003"/>
        <v>0.31170764763910452</v>
      </c>
      <c r="BM678" s="14">
        <f t="shared" si="1004"/>
        <v>0.37381443844405521</v>
      </c>
      <c r="BN678" s="14">
        <f t="shared" si="1005"/>
        <v>0.625891677819432</v>
      </c>
    </row>
    <row r="679" spans="1:66" x14ac:dyDescent="0.25">
      <c r="A679" t="s">
        <v>349</v>
      </c>
      <c r="B679" t="s">
        <v>274</v>
      </c>
      <c r="C679" t="s">
        <v>286</v>
      </c>
      <c r="D679" s="11">
        <v>44436</v>
      </c>
      <c r="E679" s="10">
        <f>VLOOKUP(A679,home!$A$2:$E$405,3,FALSE)</f>
        <v>1.5124</v>
      </c>
      <c r="F679" s="10">
        <f>VLOOKUP(B679,home!$B$2:$E$405,3,FALSE)</f>
        <v>1.2783</v>
      </c>
      <c r="G679" s="10">
        <f>VLOOKUP(C679,away!$B$2:$E$405,4,FALSE)</f>
        <v>1.4986999999999999</v>
      </c>
      <c r="H679" s="10">
        <f>VLOOKUP(A679,away!$A$2:$E$405,3,FALSE)</f>
        <v>1.1446000000000001</v>
      </c>
      <c r="I679" s="10">
        <f>VLOOKUP(C679,away!$B$2:$E$405,3,FALSE)</f>
        <v>0.58240000000000003</v>
      </c>
      <c r="J679" s="10">
        <f>VLOOKUP(B679,home!$B$2:$E$405,4,FALSE)</f>
        <v>0.46600000000000003</v>
      </c>
      <c r="K679" s="12">
        <f t="shared" si="950"/>
        <v>2.8974380888039999</v>
      </c>
      <c r="L679" s="12">
        <f t="shared" si="951"/>
        <v>0.31064260864000004</v>
      </c>
      <c r="M679" s="13">
        <f t="shared" si="952"/>
        <v>4.0434144201891384E-2</v>
      </c>
      <c r="N679" s="13">
        <f t="shared" si="953"/>
        <v>0.11715542949875353</v>
      </c>
      <c r="O679" s="13">
        <f t="shared" si="954"/>
        <v>1.2560568033001472E-2</v>
      </c>
      <c r="P679" s="13">
        <f t="shared" si="955"/>
        <v>3.6393468235832407E-2</v>
      </c>
      <c r="Q679" s="13">
        <f t="shared" si="956"/>
        <v>0.16972530186994009</v>
      </c>
      <c r="R679" s="13">
        <f t="shared" si="957"/>
        <v>1.9509238098858854E-3</v>
      </c>
      <c r="S679" s="13">
        <f t="shared" si="958"/>
        <v>8.189146551607903E-3</v>
      </c>
      <c r="T679" s="13">
        <f t="shared" si="959"/>
        <v>5.2723910525089672E-2</v>
      </c>
      <c r="U679" s="13">
        <f t="shared" si="960"/>
        <v>5.6526809551179788E-3</v>
      </c>
      <c r="V679" s="13">
        <f t="shared" si="961"/>
        <v>8.189762796523331E-4</v>
      </c>
      <c r="W679" s="13">
        <f t="shared" si="962"/>
        <v>0.16392285142390703</v>
      </c>
      <c r="X679" s="13">
        <f t="shared" si="963"/>
        <v>5.0921422182029628E-2</v>
      </c>
      <c r="Y679" s="13">
        <f t="shared" si="964"/>
        <v>7.909181711142221E-3</v>
      </c>
      <c r="Z679" s="13">
        <f t="shared" si="965"/>
        <v>2.0201335385361302E-4</v>
      </c>
      <c r="AA679" s="13">
        <f t="shared" si="966"/>
        <v>5.8532118590249867E-4</v>
      </c>
      <c r="AB679" s="13">
        <f t="shared" si="967"/>
        <v>8.4796594910891332E-4</v>
      </c>
      <c r="AC679" s="13">
        <f t="shared" si="968"/>
        <v>4.607088236894287E-5</v>
      </c>
      <c r="AD679" s="13">
        <f t="shared" si="969"/>
        <v>0.11873907833524684</v>
      </c>
      <c r="AE679" s="13">
        <f t="shared" si="970"/>
        <v>3.688541704157039E-2</v>
      </c>
      <c r="AF679" s="13">
        <f t="shared" si="971"/>
        <v>5.7290910852838689E-3</v>
      </c>
      <c r="AG679" s="13">
        <f t="shared" si="972"/>
        <v>5.9323326662291676E-4</v>
      </c>
      <c r="AH679" s="13">
        <f t="shared" si="973"/>
        <v>1.5688488805300435E-5</v>
      </c>
      <c r="AI679" s="13">
        <f t="shared" si="974"/>
        <v>4.5456425020252648E-5</v>
      </c>
      <c r="AJ679" s="13">
        <f t="shared" si="975"/>
        <v>6.5853588617271577E-5</v>
      </c>
      <c r="AK679" s="13">
        <f t="shared" si="976"/>
        <v>6.3602231981370723E-5</v>
      </c>
      <c r="AL679" s="13">
        <f t="shared" si="977"/>
        <v>1.6586765736592139E-6</v>
      </c>
      <c r="AM679" s="13">
        <f t="shared" si="978"/>
        <v>6.8807825639605205E-2</v>
      </c>
      <c r="AN679" s="13">
        <f t="shared" si="979"/>
        <v>2.1374642451533241E-2</v>
      </c>
      <c r="AO679" s="13">
        <f t="shared" si="980"/>
        <v>3.3199373449457848E-3</v>
      </c>
      <c r="AP679" s="13">
        <f t="shared" si="981"/>
        <v>3.4377133245177145E-4</v>
      </c>
      <c r="AQ679" s="13">
        <f t="shared" si="982"/>
        <v>2.6697505872116744E-5</v>
      </c>
      <c r="AR679" s="13">
        <f t="shared" si="983"/>
        <v>9.7470261761959362E-7</v>
      </c>
      <c r="AS679" s="13">
        <f t="shared" si="984"/>
        <v>2.8241404895479715E-6</v>
      </c>
      <c r="AT679" s="13">
        <f t="shared" si="985"/>
        <v>4.0913861112749338E-6</v>
      </c>
      <c r="AU679" s="13">
        <f t="shared" si="986"/>
        <v>3.9515126516038909E-6</v>
      </c>
      <c r="AV679" s="13">
        <f t="shared" si="987"/>
        <v>2.8623158162870013E-6</v>
      </c>
      <c r="AW679" s="13">
        <f t="shared" si="988"/>
        <v>4.147003478571224E-8</v>
      </c>
      <c r="AX679" s="13">
        <f t="shared" si="989"/>
        <v>3.3227735802662757E-2</v>
      </c>
      <c r="AY679" s="13">
        <f t="shared" si="990"/>
        <v>1.0321950528939885E-2</v>
      </c>
      <c r="AZ679" s="13">
        <f t="shared" si="991"/>
        <v>1.6032188192814565E-3</v>
      </c>
      <c r="BA679" s="13">
        <f t="shared" si="992"/>
        <v>1.6600935874744419E-4</v>
      </c>
      <c r="BB679" s="13">
        <f t="shared" si="993"/>
        <v>1.2892395064989916E-5</v>
      </c>
      <c r="BC679" s="13">
        <f t="shared" si="994"/>
        <v>8.0098544692118652E-7</v>
      </c>
      <c r="BD679" s="13">
        <f t="shared" si="995"/>
        <v>5.0464027297597793E-8</v>
      </c>
      <c r="BE679" s="13">
        <f t="shared" si="996"/>
        <v>1.4621639480650463E-7</v>
      </c>
      <c r="BF679" s="13">
        <f t="shared" si="997"/>
        <v>2.1182647575998497E-7</v>
      </c>
      <c r="BG679" s="13">
        <f t="shared" si="998"/>
        <v>2.045846996946992E-7</v>
      </c>
      <c r="BH679" s="13">
        <f t="shared" si="999"/>
        <v>1.4819287532048741E-7</v>
      </c>
      <c r="BI679" s="13">
        <f t="shared" si="1000"/>
        <v>8.587593628859249E-8</v>
      </c>
      <c r="BJ679" s="14">
        <f t="shared" si="1001"/>
        <v>0.86351039910413796</v>
      </c>
      <c r="BK679" s="14">
        <f t="shared" si="1002"/>
        <v>9.6205415356866511E-2</v>
      </c>
      <c r="BL679" s="14">
        <f t="shared" si="1003"/>
        <v>2.180361188553645E-2</v>
      </c>
      <c r="BM679" s="14">
        <f t="shared" si="1004"/>
        <v>0.59317969499218448</v>
      </c>
      <c r="BN679" s="14">
        <f t="shared" si="1005"/>
        <v>0.37821983564930478</v>
      </c>
    </row>
    <row r="680" spans="1:66" x14ac:dyDescent="0.25">
      <c r="A680" t="s">
        <v>349</v>
      </c>
      <c r="B680" t="s">
        <v>275</v>
      </c>
      <c r="C680" t="s">
        <v>284</v>
      </c>
      <c r="D680" s="11">
        <v>44436</v>
      </c>
      <c r="E680" s="10">
        <f>VLOOKUP(A680,home!$A$2:$E$405,3,FALSE)</f>
        <v>1.5124</v>
      </c>
      <c r="F680" s="10">
        <f>VLOOKUP(B680,home!$B$2:$E$405,3,FALSE)</f>
        <v>1.0138</v>
      </c>
      <c r="G680" s="10">
        <f>VLOOKUP(C680,away!$B$2:$E$405,4,FALSE)</f>
        <v>0.70530000000000004</v>
      </c>
      <c r="H680" s="10">
        <f>VLOOKUP(A680,away!$A$2:$E$405,3,FALSE)</f>
        <v>1.1446000000000001</v>
      </c>
      <c r="I680" s="10">
        <f>VLOOKUP(C680,away!$B$2:$E$405,3,FALSE)</f>
        <v>1.0484</v>
      </c>
      <c r="J680" s="10">
        <f>VLOOKUP(B680,home!$B$2:$E$405,4,FALSE)</f>
        <v>1.2814000000000001</v>
      </c>
      <c r="K680" s="12">
        <f t="shared" si="950"/>
        <v>1.081416120936</v>
      </c>
      <c r="L680" s="12">
        <f t="shared" si="951"/>
        <v>1.5376782572960002</v>
      </c>
      <c r="M680" s="13">
        <f t="shared" si="952"/>
        <v>7.2868824548461816E-2</v>
      </c>
      <c r="N680" s="13">
        <f t="shared" si="953"/>
        <v>7.8801521580363548E-2</v>
      </c>
      <c r="O680" s="13">
        <f t="shared" si="954"/>
        <v>0.11204880714288677</v>
      </c>
      <c r="P680" s="13">
        <f t="shared" si="955"/>
        <v>0.12117138637596658</v>
      </c>
      <c r="Q680" s="13">
        <f t="shared" si="956"/>
        <v>4.2608617895645615E-2</v>
      </c>
      <c r="R680" s="13">
        <f t="shared" si="957"/>
        <v>8.6147507249784872E-2</v>
      </c>
      <c r="S680" s="13">
        <f t="shared" si="958"/>
        <v>5.037306751980436E-2</v>
      </c>
      <c r="T680" s="13">
        <f t="shared" si="959"/>
        <v>6.5518345311567527E-2</v>
      </c>
      <c r="U680" s="13">
        <f t="shared" si="960"/>
        <v>9.3161303118368288E-2</v>
      </c>
      <c r="V680" s="13">
        <f t="shared" si="961"/>
        <v>9.3070961800307325E-3</v>
      </c>
      <c r="W680" s="13">
        <f t="shared" si="962"/>
        <v>1.5359215427717777E-2</v>
      </c>
      <c r="X680" s="13">
        <f t="shared" si="963"/>
        <v>2.3617531612326912E-2</v>
      </c>
      <c r="Y680" s="13">
        <f t="shared" si="964"/>
        <v>1.815808242563802E-2</v>
      </c>
      <c r="Z680" s="13">
        <f t="shared" si="965"/>
        <v>4.4155716272747912E-2</v>
      </c>
      <c r="AA680" s="13">
        <f t="shared" si="966"/>
        <v>4.7750703408825659E-2</v>
      </c>
      <c r="AB680" s="13">
        <f t="shared" si="967"/>
        <v>2.5819190226168836E-2</v>
      </c>
      <c r="AC680" s="13">
        <f t="shared" si="968"/>
        <v>9.6728072177729358E-4</v>
      </c>
      <c r="AD680" s="13">
        <f t="shared" si="969"/>
        <v>4.1524257921157302E-3</v>
      </c>
      <c r="AE680" s="13">
        <f t="shared" si="970"/>
        <v>6.38509485557148E-3</v>
      </c>
      <c r="AF680" s="13">
        <f t="shared" si="971"/>
        <v>4.9091107650924047E-3</v>
      </c>
      <c r="AG680" s="13">
        <f t="shared" si="972"/>
        <v>2.5162109620467743E-3</v>
      </c>
      <c r="AH680" s="13">
        <f t="shared" si="973"/>
        <v>1.6974321211983907E-2</v>
      </c>
      <c r="AI680" s="13">
        <f t="shared" si="974"/>
        <v>1.8356304600585297E-2</v>
      </c>
      <c r="AJ680" s="13">
        <f t="shared" si="975"/>
        <v>9.9254018579423009E-3</v>
      </c>
      <c r="AK680" s="13">
        <f t="shared" si="976"/>
        <v>3.5778298586489781E-3</v>
      </c>
      <c r="AL680" s="13">
        <f t="shared" si="977"/>
        <v>6.4338485929357238E-5</v>
      </c>
      <c r="AM680" s="13">
        <f t="shared" si="978"/>
        <v>8.9810003851687826E-4</v>
      </c>
      <c r="AN680" s="13">
        <f t="shared" si="979"/>
        <v>1.3809889021041042E-3</v>
      </c>
      <c r="AO680" s="13">
        <f t="shared" si="980"/>
        <v>1.0617583041662778E-3</v>
      </c>
      <c r="AP680" s="13">
        <f t="shared" si="981"/>
        <v>5.4421421960665275E-4</v>
      </c>
      <c r="AQ680" s="13">
        <f t="shared" si="982"/>
        <v>2.0920659320011509E-4</v>
      </c>
      <c r="AR680" s="13">
        <f t="shared" si="983"/>
        <v>5.2202089320051888E-3</v>
      </c>
      <c r="AS680" s="13">
        <f t="shared" si="984"/>
        <v>5.6452180937245104E-3</v>
      </c>
      <c r="AT680" s="13">
        <f t="shared" si="985"/>
        <v>3.0524149263766402E-3</v>
      </c>
      <c r="AU680" s="13">
        <f t="shared" si="986"/>
        <v>1.1003102363897912E-3</v>
      </c>
      <c r="AV680" s="13">
        <f t="shared" si="987"/>
        <v>2.9747330691570523E-4</v>
      </c>
      <c r="AW680" s="13">
        <f t="shared" si="988"/>
        <v>2.9718483810156042E-6</v>
      </c>
      <c r="AX680" s="13">
        <f t="shared" si="989"/>
        <v>1.618699766442324E-4</v>
      </c>
      <c r="AY680" s="13">
        <f t="shared" si="990"/>
        <v>2.4890394359484752E-4</v>
      </c>
      <c r="AZ680" s="13">
        <f t="shared" si="991"/>
        <v>1.9136709111051354E-4</v>
      </c>
      <c r="BA680" s="13">
        <f t="shared" si="992"/>
        <v>9.8087005054206441E-5</v>
      </c>
      <c r="BB680" s="13">
        <f t="shared" si="993"/>
        <v>3.7706563748784018E-5</v>
      </c>
      <c r="BC680" s="13">
        <f t="shared" si="994"/>
        <v>1.159611264677015E-5</v>
      </c>
      <c r="BD680" s="13">
        <f t="shared" si="995"/>
        <v>1.337833628881125E-3</v>
      </c>
      <c r="BE680" s="13">
        <f t="shared" si="996"/>
        <v>1.4467548534023583E-3</v>
      </c>
      <c r="BF680" s="13">
        <f t="shared" si="997"/>
        <v>7.8227201075585485E-4</v>
      </c>
      <c r="BG680" s="13">
        <f t="shared" si="998"/>
        <v>2.8198718779613388E-4</v>
      </c>
      <c r="BH680" s="13">
        <f t="shared" si="999"/>
        <v>7.6236372695036609E-5</v>
      </c>
      <c r="BI680" s="13">
        <f t="shared" si="1000"/>
        <v>1.648864848681954E-5</v>
      </c>
      <c r="BJ680" s="14">
        <f t="shared" si="1001"/>
        <v>0.26686995537847918</v>
      </c>
      <c r="BK680" s="14">
        <f t="shared" si="1002"/>
        <v>0.25500089777556501</v>
      </c>
      <c r="BL680" s="14">
        <f t="shared" si="1003"/>
        <v>0.43301856687262408</v>
      </c>
      <c r="BM680" s="14">
        <f t="shared" si="1004"/>
        <v>0.48515253941109315</v>
      </c>
      <c r="BN680" s="14">
        <f t="shared" si="1005"/>
        <v>0.51364666479310928</v>
      </c>
    </row>
    <row r="681" spans="1:66" x14ac:dyDescent="0.25">
      <c r="A681" t="s">
        <v>349</v>
      </c>
      <c r="B681" t="s">
        <v>289</v>
      </c>
      <c r="C681" t="s">
        <v>280</v>
      </c>
      <c r="D681" s="11">
        <v>44436</v>
      </c>
      <c r="E681" s="10">
        <f>VLOOKUP(A681,home!$A$2:$E$405,3,FALSE)</f>
        <v>1.5124</v>
      </c>
      <c r="F681" s="10">
        <f>VLOOKUP(B681,home!$B$2:$E$405,3,FALSE)</f>
        <v>0.66120000000000001</v>
      </c>
      <c r="G681" s="10">
        <f>VLOOKUP(C681,away!$B$2:$E$405,4,FALSE)</f>
        <v>0.70250000000000001</v>
      </c>
      <c r="H681" s="10">
        <f>VLOOKUP(A681,away!$A$2:$E$405,3,FALSE)</f>
        <v>1.1446000000000001</v>
      </c>
      <c r="I681" s="10">
        <f>VLOOKUP(C681,away!$B$2:$E$405,3,FALSE)</f>
        <v>0.65529999999999999</v>
      </c>
      <c r="J681" s="10">
        <f>VLOOKUP(B681,home!$B$2:$E$405,4,FALSE)</f>
        <v>0.99019999999999997</v>
      </c>
      <c r="K681" s="12">
        <f t="shared" si="950"/>
        <v>0.70249921320000008</v>
      </c>
      <c r="L681" s="12">
        <f t="shared" si="951"/>
        <v>0.742705827476</v>
      </c>
      <c r="M681" s="13">
        <f t="shared" si="952"/>
        <v>0.23569774397620388</v>
      </c>
      <c r="N681" s="13">
        <f t="shared" si="953"/>
        <v>0.16557747969629827</v>
      </c>
      <c r="O681" s="13">
        <f t="shared" si="954"/>
        <v>0.1750540879740729</v>
      </c>
      <c r="P681" s="13">
        <f t="shared" si="955"/>
        <v>0.12297535906922979</v>
      </c>
      <c r="Q681" s="13">
        <f t="shared" si="956"/>
        <v>5.8159024605144265E-2</v>
      </c>
      <c r="R681" s="13">
        <f t="shared" si="957"/>
        <v>6.5006845630920143E-2</v>
      </c>
      <c r="S681" s="13">
        <f t="shared" si="958"/>
        <v>1.60406063748035E-2</v>
      </c>
      <c r="T681" s="13">
        <f t="shared" si="959"/>
        <v>4.319504649456072E-2</v>
      </c>
      <c r="U681" s="13">
        <f t="shared" si="960"/>
        <v>4.5667257908335257E-2</v>
      </c>
      <c r="V681" s="13">
        <f t="shared" si="961"/>
        <v>9.2991005973820065E-4</v>
      </c>
      <c r="W681" s="13">
        <f t="shared" si="962"/>
        <v>1.3618889675197763E-2</v>
      </c>
      <c r="X681" s="13">
        <f t="shared" si="963"/>
        <v>1.0114828725522109E-2</v>
      </c>
      <c r="Y681" s="13">
        <f t="shared" si="964"/>
        <v>3.7561711191834548E-3</v>
      </c>
      <c r="Z681" s="13">
        <f t="shared" si="965"/>
        <v>1.6093654358639051E-2</v>
      </c>
      <c r="AA681" s="13">
        <f t="shared" si="966"/>
        <v>1.1305779524456685E-2</v>
      </c>
      <c r="AB681" s="13">
        <f t="shared" si="967"/>
        <v>3.9711506102717469E-3</v>
      </c>
      <c r="AC681" s="13">
        <f t="shared" si="968"/>
        <v>3.0323800932821914E-5</v>
      </c>
      <c r="AD681" s="13">
        <f t="shared" si="969"/>
        <v>2.391814820371008E-3</v>
      </c>
      <c r="AE681" s="13">
        <f t="shared" si="970"/>
        <v>1.7764148053330099E-3</v>
      </c>
      <c r="AF681" s="13">
        <f t="shared" si="971"/>
        <v>6.5967681396773511E-4</v>
      </c>
      <c r="AG681" s="13">
        <f t="shared" si="972"/>
        <v>1.6331527132821275E-4</v>
      </c>
      <c r="AH681" s="13">
        <f t="shared" si="973"/>
        <v>2.9882127193864368E-3</v>
      </c>
      <c r="AI681" s="13">
        <f t="shared" si="974"/>
        <v>2.099217084243204E-3</v>
      </c>
      <c r="AJ681" s="13">
        <f t="shared" si="975"/>
        <v>7.3734917500842463E-4</v>
      </c>
      <c r="AK681" s="13">
        <f t="shared" si="976"/>
        <v>1.7266240509902916E-4</v>
      </c>
      <c r="AL681" s="13">
        <f t="shared" si="977"/>
        <v>6.3285804015741668E-7</v>
      </c>
      <c r="AM681" s="13">
        <f t="shared" si="978"/>
        <v>3.3604960588614664E-4</v>
      </c>
      <c r="AN681" s="13">
        <f t="shared" si="979"/>
        <v>2.4958600061265423E-4</v>
      </c>
      <c r="AO681" s="13">
        <f t="shared" si="980"/>
        <v>9.2684488555723379E-5</v>
      </c>
      <c r="AP681" s="13">
        <f t="shared" si="981"/>
        <v>2.2945769922322804E-5</v>
      </c>
      <c r="AQ681" s="13">
        <f t="shared" si="982"/>
        <v>4.2604892593081661E-6</v>
      </c>
      <c r="AR681" s="13">
        <f t="shared" si="983"/>
        <v>4.4387260008524256E-4</v>
      </c>
      <c r="AS681" s="13">
        <f t="shared" si="984"/>
        <v>3.1182015232092115E-4</v>
      </c>
      <c r="AT681" s="13">
        <f t="shared" si="985"/>
        <v>1.0952670583267565E-4</v>
      </c>
      <c r="AU681" s="13">
        <f t="shared" si="986"/>
        <v>2.5647474890614168E-5</v>
      </c>
      <c r="AV681" s="13">
        <f t="shared" si="987"/>
        <v>4.5043327328058027E-6</v>
      </c>
      <c r="AW681" s="13">
        <f t="shared" si="988"/>
        <v>9.1720512955949927E-9</v>
      </c>
      <c r="AX681" s="13">
        <f t="shared" si="989"/>
        <v>3.9345763955197988E-5</v>
      </c>
      <c r="AY681" s="13">
        <f t="shared" si="990"/>
        <v>2.92223281760207E-5</v>
      </c>
      <c r="AZ681" s="13">
        <f t="shared" si="991"/>
        <v>1.085179671437334E-5</v>
      </c>
      <c r="BA681" s="13">
        <f t="shared" si="992"/>
        <v>2.6865642194499974E-6</v>
      </c>
      <c r="BB681" s="13">
        <f t="shared" si="993"/>
        <v>4.9883172541850583E-7</v>
      </c>
      <c r="BC681" s="13">
        <f t="shared" si="994"/>
        <v>7.4097045879646491E-8</v>
      </c>
      <c r="BD681" s="13">
        <f t="shared" si="995"/>
        <v>5.4944461123372269E-5</v>
      </c>
      <c r="BE681" s="13">
        <f t="shared" si="996"/>
        <v>3.8598440708867002E-5</v>
      </c>
      <c r="BF681" s="13">
        <f t="shared" si="997"/>
        <v>1.3557687114362963E-5</v>
      </c>
      <c r="BG681" s="13">
        <f t="shared" si="998"/>
        <v>3.1747548435505869E-6</v>
      </c>
      <c r="BH681" s="13">
        <f t="shared" si="999"/>
        <v>5.5756569492429414E-7</v>
      </c>
      <c r="BI681" s="13">
        <f t="shared" si="1000"/>
        <v>7.8337892398325596E-8</v>
      </c>
      <c r="BJ681" s="14">
        <f t="shared" si="1001"/>
        <v>0.30020086776297911</v>
      </c>
      <c r="BK681" s="14">
        <f t="shared" si="1002"/>
        <v>0.37570379846712432</v>
      </c>
      <c r="BL681" s="14">
        <f t="shared" si="1003"/>
        <v>0.30800884554503355</v>
      </c>
      <c r="BM681" s="14">
        <f t="shared" si="1004"/>
        <v>0.17750741202578199</v>
      </c>
      <c r="BN681" s="14">
        <f t="shared" si="1005"/>
        <v>0.82247054095186922</v>
      </c>
    </row>
    <row r="682" spans="1:66" s="10" customFormat="1" x14ac:dyDescent="0.25">
      <c r="A682" t="s">
        <v>357</v>
      </c>
      <c r="B682" t="s">
        <v>331</v>
      </c>
      <c r="C682" t="s">
        <v>333</v>
      </c>
      <c r="D682" s="11">
        <v>44436</v>
      </c>
      <c r="E682" s="10">
        <f>VLOOKUP(A682,home!$A$2:$E$405,3,FALSE)</f>
        <v>1.72</v>
      </c>
      <c r="F682" s="10">
        <f>VLOOKUP(B682,home!$B$2:$E$405,3,FALSE)</f>
        <v>0.87209999999999999</v>
      </c>
      <c r="G682" s="10">
        <f>VLOOKUP(C682,away!$B$2:$E$405,4,FALSE)</f>
        <v>0.98839999999999995</v>
      </c>
      <c r="H682" s="10">
        <f>VLOOKUP(A682,away!$A$2:$E$405,3,FALSE)</f>
        <v>1.58</v>
      </c>
      <c r="I682" s="10">
        <f>VLOOKUP(C682,away!$B$2:$E$405,3,FALSE)</f>
        <v>1.3290999999999999</v>
      </c>
      <c r="J682" s="10">
        <f>VLOOKUP(B682,home!$B$2:$E$405,4,FALSE)</f>
        <v>1.2024999999999999</v>
      </c>
      <c r="K682" s="12">
        <f t="shared" si="950"/>
        <v>1.4826118607999998</v>
      </c>
      <c r="L682" s="12">
        <f t="shared" si="951"/>
        <v>2.5252235449999998</v>
      </c>
      <c r="M682" s="13">
        <f t="shared" si="952"/>
        <v>1.8172689191347475E-2</v>
      </c>
      <c r="N682" s="13">
        <f t="shared" si="953"/>
        <v>2.6943044537723723E-2</v>
      </c>
      <c r="O682" s="13">
        <f t="shared" si="954"/>
        <v>4.5890102621957647E-2</v>
      </c>
      <c r="P682" s="13">
        <f t="shared" si="955"/>
        <v>6.8037210440643578E-2</v>
      </c>
      <c r="Q682" s="13">
        <f t="shared" si="956"/>
        <v>1.9973038698845924E-2</v>
      </c>
      <c r="R682" s="13">
        <f t="shared" si="957"/>
        <v>5.7941383811716839E-2</v>
      </c>
      <c r="S682" s="13">
        <f t="shared" si="958"/>
        <v>6.3681576730378012E-2</v>
      </c>
      <c r="T682" s="13">
        <f t="shared" si="959"/>
        <v>5.0436387587521885E-2</v>
      </c>
      <c r="U682" s="13">
        <f t="shared" si="960"/>
        <v>8.5904582870416482E-2</v>
      </c>
      <c r="V682" s="13">
        <f t="shared" si="961"/>
        <v>2.6491014997381945E-2</v>
      </c>
      <c r="W682" s="13">
        <f t="shared" si="962"/>
        <v>9.8707546903754537E-3</v>
      </c>
      <c r="X682" s="13">
        <f t="shared" si="963"/>
        <v>2.4925862151055279E-2</v>
      </c>
      <c r="Y682" s="13">
        <f t="shared" si="964"/>
        <v>3.1471686991634565E-2</v>
      </c>
      <c r="Z682" s="13">
        <f t="shared" si="965"/>
        <v>4.8771648877076405E-2</v>
      </c>
      <c r="AA682" s="13">
        <f t="shared" si="966"/>
        <v>7.2309425095926472E-2</v>
      </c>
      <c r="AB682" s="13">
        <f t="shared" si="967"/>
        <v>5.3603405647424884E-2</v>
      </c>
      <c r="AC682" s="13">
        <f t="shared" si="968"/>
        <v>6.1987756159297613E-3</v>
      </c>
      <c r="AD682" s="13">
        <f t="shared" si="969"/>
        <v>3.6586244947494711E-3</v>
      </c>
      <c r="AE682" s="13">
        <f t="shared" si="970"/>
        <v>9.238844716455091E-3</v>
      </c>
      <c r="AF682" s="13">
        <f t="shared" si="971"/>
        <v>1.1665074103295623E-2</v>
      </c>
      <c r="AG682" s="13">
        <f t="shared" si="972"/>
        <v>9.8189732599372904E-3</v>
      </c>
      <c r="AH682" s="13">
        <f t="shared" si="973"/>
        <v>3.078982901821653E-2</v>
      </c>
      <c r="AI682" s="13">
        <f t="shared" si="974"/>
        <v>4.5649365694411838E-2</v>
      </c>
      <c r="AJ682" s="13">
        <f t="shared" si="975"/>
        <v>3.3840145508265813E-2</v>
      </c>
      <c r="AK682" s="13">
        <f t="shared" si="976"/>
        <v>1.6723933700584247E-2</v>
      </c>
      <c r="AL682" s="13">
        <f t="shared" si="977"/>
        <v>9.2831038183638522E-4</v>
      </c>
      <c r="AM682" s="13">
        <f t="shared" si="978"/>
        <v>1.084864014025794E-3</v>
      </c>
      <c r="AN682" s="13">
        <f t="shared" si="979"/>
        <v>2.7395241513411446E-3</v>
      </c>
      <c r="AO682" s="13">
        <f t="shared" si="980"/>
        <v>3.4589554445314009E-3</v>
      </c>
      <c r="AP682" s="13">
        <f t="shared" si="981"/>
        <v>2.9115452432122118E-3</v>
      </c>
      <c r="AQ682" s="13">
        <f t="shared" si="982"/>
        <v>1.8380756501230567E-3</v>
      </c>
      <c r="AR682" s="13">
        <f t="shared" si="983"/>
        <v>1.5550240236664927E-2</v>
      </c>
      <c r="AS682" s="13">
        <f t="shared" si="984"/>
        <v>2.3054970613168815E-2</v>
      </c>
      <c r="AT682" s="13">
        <f t="shared" si="985"/>
        <v>1.7090786440739771E-2</v>
      </c>
      <c r="AU682" s="13">
        <f t="shared" si="986"/>
        <v>8.4463342291468645E-3</v>
      </c>
      <c r="AV682" s="13">
        <f t="shared" si="987"/>
        <v>3.1306588271035425E-3</v>
      </c>
      <c r="AW682" s="13">
        <f t="shared" si="988"/>
        <v>9.6542381290168192E-5</v>
      </c>
      <c r="AX682" s="13">
        <f t="shared" si="989"/>
        <v>2.6807204242495651E-4</v>
      </c>
      <c r="AY682" s="13">
        <f t="shared" si="990"/>
        <v>6.7694183328773896E-4</v>
      </c>
      <c r="AZ682" s="13">
        <f t="shared" si="991"/>
        <v>8.5471472800683159E-4</v>
      </c>
      <c r="BA682" s="13">
        <f t="shared" si="992"/>
        <v>7.1944858514037412E-4</v>
      </c>
      <c r="BB682" s="13">
        <f t="shared" si="993"/>
        <v>4.5419212665335232E-4</v>
      </c>
      <c r="BC682" s="13">
        <f t="shared" si="994"/>
        <v>2.2938733043573352E-4</v>
      </c>
      <c r="BD682" s="13">
        <f t="shared" si="995"/>
        <v>6.5446387960054388E-3</v>
      </c>
      <c r="BE682" s="13">
        <f t="shared" si="996"/>
        <v>9.7031591036094936E-3</v>
      </c>
      <c r="BF682" s="13">
        <f t="shared" si="997"/>
        <v>7.1930093871204661E-3</v>
      </c>
      <c r="BG682" s="13">
        <f t="shared" si="998"/>
        <v>3.5548136773968469E-3</v>
      </c>
      <c r="BH682" s="13">
        <f t="shared" si="999"/>
        <v>1.3176022302606577E-3</v>
      </c>
      <c r="BI682" s="13">
        <f t="shared" si="1000"/>
        <v>3.9069853888019657E-4</v>
      </c>
      <c r="BJ682" s="14">
        <f t="shared" si="1001"/>
        <v>0.21323801238077691</v>
      </c>
      <c r="BK682" s="14">
        <f t="shared" si="1002"/>
        <v>0.18418651919080486</v>
      </c>
      <c r="BL682" s="14">
        <f t="shared" si="1003"/>
        <v>0.5386290860490176</v>
      </c>
      <c r="BM682" s="14">
        <f t="shared" si="1004"/>
        <v>0.74728739774344333</v>
      </c>
      <c r="BN682" s="14">
        <f t="shared" si="1005"/>
        <v>0.23695746930223519</v>
      </c>
    </row>
    <row r="683" spans="1:66" x14ac:dyDescent="0.25">
      <c r="A683" t="s">
        <v>357</v>
      </c>
      <c r="B683" t="s">
        <v>336</v>
      </c>
      <c r="C683" t="s">
        <v>332</v>
      </c>
      <c r="D683" s="11">
        <v>44436</v>
      </c>
      <c r="E683" s="10">
        <f>VLOOKUP(A683,home!$A$2:$E$405,3,FALSE)</f>
        <v>1.72</v>
      </c>
      <c r="F683" s="10">
        <f>VLOOKUP(B683,home!$B$2:$E$405,3,FALSE)</f>
        <v>0.81399999999999995</v>
      </c>
      <c r="G683" s="10">
        <f>VLOOKUP(C683,away!$B$2:$E$405,4,FALSE)</f>
        <v>0.75580000000000003</v>
      </c>
      <c r="H683" s="10">
        <f>VLOOKUP(A683,away!$A$2:$E$405,3,FALSE)</f>
        <v>1.58</v>
      </c>
      <c r="I683" s="10">
        <f>VLOOKUP(C683,away!$B$2:$E$405,3,FALSE)</f>
        <v>0.75949999999999995</v>
      </c>
      <c r="J683" s="10">
        <f>VLOOKUP(B683,home!$B$2:$E$405,4,FALSE)</f>
        <v>0.69620000000000004</v>
      </c>
      <c r="K683" s="12">
        <f t="shared" si="950"/>
        <v>1.0581804640000001</v>
      </c>
      <c r="L683" s="12">
        <f t="shared" si="951"/>
        <v>0.83544696200000002</v>
      </c>
      <c r="M683" s="13">
        <f t="shared" si="952"/>
        <v>0.15052479974643362</v>
      </c>
      <c r="N683" s="13">
        <f t="shared" si="953"/>
        <v>0.15928240243918823</v>
      </c>
      <c r="O683" s="13">
        <f t="shared" si="954"/>
        <v>0.12575548665381636</v>
      </c>
      <c r="P683" s="13">
        <f t="shared" si="955"/>
        <v>0.13307199921788121</v>
      </c>
      <c r="Q683" s="13">
        <f t="shared" si="956"/>
        <v>8.4274763260067456E-2</v>
      </c>
      <c r="R683" s="13">
        <f t="shared" si="957"/>
        <v>5.2531019639881195E-2</v>
      </c>
      <c r="S683" s="13">
        <f t="shared" si="958"/>
        <v>2.9410696784971681E-2</v>
      </c>
      <c r="T683" s="13">
        <f t="shared" si="959"/>
        <v>7.0407094938892578E-2</v>
      </c>
      <c r="U683" s="13">
        <f t="shared" si="960"/>
        <v>5.55872987369226E-2</v>
      </c>
      <c r="V683" s="13">
        <f t="shared" si="961"/>
        <v>2.8889593284886395E-3</v>
      </c>
      <c r="W683" s="13">
        <f t="shared" si="962"/>
        <v>2.9725969363342784E-2</v>
      </c>
      <c r="X683" s="13">
        <f t="shared" si="963"/>
        <v>2.4834470797109806E-2</v>
      </c>
      <c r="Y683" s="13">
        <f t="shared" si="964"/>
        <v>1.0373941590161549E-2</v>
      </c>
      <c r="Z683" s="13">
        <f t="shared" si="965"/>
        <v>1.4628960256300364E-2</v>
      </c>
      <c r="AA683" s="13">
        <f t="shared" si="966"/>
        <v>1.548007995184948E-2</v>
      </c>
      <c r="AB683" s="13">
        <f t="shared" si="967"/>
        <v>8.1903590931025894E-3</v>
      </c>
      <c r="AC683" s="13">
        <f t="shared" si="968"/>
        <v>1.5962469064430664E-4</v>
      </c>
      <c r="AD683" s="13">
        <f t="shared" si="969"/>
        <v>7.8638600134379646E-3</v>
      </c>
      <c r="AE683" s="13">
        <f t="shared" si="970"/>
        <v>6.5698379578200267E-3</v>
      </c>
      <c r="AF683" s="13">
        <f t="shared" si="971"/>
        <v>2.744375581346512E-3</v>
      </c>
      <c r="AG683" s="13">
        <f t="shared" si="972"/>
        <v>7.6426008067430936E-4</v>
      </c>
      <c r="AH683" s="13">
        <f t="shared" si="973"/>
        <v>3.0554301008362196E-3</v>
      </c>
      <c r="AI683" s="13">
        <f t="shared" si="974"/>
        <v>3.2331964418224378E-3</v>
      </c>
      <c r="AJ683" s="13">
        <f t="shared" si="975"/>
        <v>1.710652655505408E-3</v>
      </c>
      <c r="AK683" s="13">
        <f t="shared" si="976"/>
        <v>6.0339307358184843E-4</v>
      </c>
      <c r="AL683" s="13">
        <f t="shared" si="977"/>
        <v>5.6446716406482351E-6</v>
      </c>
      <c r="AM683" s="13">
        <f t="shared" si="978"/>
        <v>1.6642766075701668E-3</v>
      </c>
      <c r="AN683" s="13">
        <f t="shared" si="979"/>
        <v>1.390414835722162E-3</v>
      </c>
      <c r="AO683" s="13">
        <f t="shared" si="980"/>
        <v>5.8080892521190453E-4</v>
      </c>
      <c r="AP683" s="13">
        <f t="shared" si="981"/>
        <v>1.6174501735692368E-4</v>
      </c>
      <c r="AQ683" s="13">
        <f t="shared" si="982"/>
        <v>3.378234584236978E-5</v>
      </c>
      <c r="AR683" s="13">
        <f t="shared" si="983"/>
        <v>5.1052995906939488E-4</v>
      </c>
      <c r="AS683" s="13">
        <f t="shared" si="984"/>
        <v>5.4023282897395337E-4</v>
      </c>
      <c r="AT683" s="13">
        <f t="shared" si="985"/>
        <v>2.8583191281584527E-4</v>
      </c>
      <c r="AU683" s="13">
        <f t="shared" si="986"/>
        <v>1.0082058204315959E-4</v>
      </c>
      <c r="AV683" s="13">
        <f t="shared" si="987"/>
        <v>2.667159257179517E-5</v>
      </c>
      <c r="AW683" s="13">
        <f t="shared" si="988"/>
        <v>1.3861646080448066E-7</v>
      </c>
      <c r="AX683" s="13">
        <f t="shared" si="989"/>
        <v>2.9351749880382407E-4</v>
      </c>
      <c r="AY683" s="13">
        <f t="shared" si="990"/>
        <v>2.4521830266949343E-4</v>
      </c>
      <c r="AZ683" s="13">
        <f t="shared" si="991"/>
        <v>1.0243344299601236E-4</v>
      </c>
      <c r="BA683" s="13">
        <f t="shared" si="992"/>
        <v>2.8525902919406247E-5</v>
      </c>
      <c r="BB683" s="13">
        <f t="shared" si="993"/>
        <v>5.9579697330812184E-6</v>
      </c>
      <c r="BC683" s="13">
        <f t="shared" si="994"/>
        <v>9.9551354263813136E-7</v>
      </c>
      <c r="BD683" s="13">
        <f t="shared" si="995"/>
        <v>7.1086783885751682E-5</v>
      </c>
      <c r="BE683" s="13">
        <f t="shared" si="996"/>
        <v>7.5222645956492444E-5</v>
      </c>
      <c r="BF683" s="13">
        <f t="shared" si="997"/>
        <v>3.9799567200774443E-5</v>
      </c>
      <c r="BG683" s="13">
        <f t="shared" si="998"/>
        <v>1.4038374829171563E-5</v>
      </c>
      <c r="BH683" s="13">
        <f t="shared" si="999"/>
        <v>3.7137834976346721E-6</v>
      </c>
      <c r="BI683" s="13">
        <f t="shared" si="1000"/>
        <v>7.8597062894452024E-7</v>
      </c>
      <c r="BJ683" s="14">
        <f t="shared" si="1001"/>
        <v>0.40134865238440914</v>
      </c>
      <c r="BK683" s="14">
        <f t="shared" si="1002"/>
        <v>0.31630694274272958</v>
      </c>
      <c r="BL683" s="14">
        <f t="shared" si="1003"/>
        <v>0.26781565034879107</v>
      </c>
      <c r="BM683" s="14">
        <f t="shared" si="1004"/>
        <v>0.29441465508875347</v>
      </c>
      <c r="BN683" s="14">
        <f t="shared" si="1005"/>
        <v>0.70544047095726803</v>
      </c>
    </row>
    <row r="684" spans="1:66" x14ac:dyDescent="0.25">
      <c r="A684" t="s">
        <v>290</v>
      </c>
      <c r="B684" t="s">
        <v>294</v>
      </c>
      <c r="C684" t="s">
        <v>316</v>
      </c>
      <c r="D684" s="11">
        <v>44436</v>
      </c>
      <c r="E684" s="10">
        <f>VLOOKUP(A684,home!$A$2:$E$405,3,FALSE)</f>
        <v>1.6292</v>
      </c>
      <c r="F684" s="10">
        <f>VLOOKUP(B684,home!$B$2:$E$405,3,FALSE)</f>
        <v>1.0470999999999999</v>
      </c>
      <c r="G684" s="10">
        <f>VLOOKUP(C684,away!$B$2:$E$405,4,FALSE)</f>
        <v>1.4080999999999999</v>
      </c>
      <c r="H684" s="10">
        <f>VLOOKUP(A684,away!$A$2:$E$405,3,FALSE)</f>
        <v>1.1462000000000001</v>
      </c>
      <c r="I684" s="10">
        <f>VLOOKUP(C684,away!$B$2:$E$405,3,FALSE)</f>
        <v>0.76980000000000004</v>
      </c>
      <c r="J684" s="10">
        <f>VLOOKUP(B684,home!$B$2:$E$405,4,FALSE)</f>
        <v>1.1803999999999999</v>
      </c>
      <c r="K684" s="12">
        <f t="shared" si="950"/>
        <v>2.4021275240919997</v>
      </c>
      <c r="L684" s="12">
        <f t="shared" si="951"/>
        <v>1.041519754704</v>
      </c>
      <c r="M684" s="13">
        <f t="shared" si="952"/>
        <v>3.1947949494436946E-2</v>
      </c>
      <c r="N684" s="13">
        <f t="shared" si="953"/>
        <v>7.6743048818888063E-2</v>
      </c>
      <c r="O684" s="13">
        <f t="shared" si="954"/>
        <v>3.3274420520741747E-2</v>
      </c>
      <c r="P684" s="13">
        <f t="shared" si="955"/>
        <v>7.9929401381085396E-2</v>
      </c>
      <c r="Q684" s="13">
        <f t="shared" si="956"/>
        <v>9.2173294925293539E-2</v>
      </c>
      <c r="R684" s="13">
        <f t="shared" si="957"/>
        <v>1.7327983149340344E-2</v>
      </c>
      <c r="S684" s="13">
        <f t="shared" si="958"/>
        <v>4.999310837031274E-2</v>
      </c>
      <c r="T684" s="13">
        <f t="shared" si="959"/>
        <v>9.6000307520851175E-2</v>
      </c>
      <c r="U684" s="13">
        <f t="shared" si="960"/>
        <v>4.162402526003281E-2</v>
      </c>
      <c r="V684" s="13">
        <f t="shared" si="961"/>
        <v>1.3897324618646517E-2</v>
      </c>
      <c r="W684" s="13">
        <f t="shared" si="962"/>
        <v>7.3804002908765681E-2</v>
      </c>
      <c r="X684" s="13">
        <f t="shared" si="963"/>
        <v>7.6868327005710932E-2</v>
      </c>
      <c r="Y684" s="13">
        <f t="shared" si="964"/>
        <v>4.002994054374745E-2</v>
      </c>
      <c r="Z684" s="13">
        <f t="shared" si="965"/>
        <v>6.0158122530720006E-3</v>
      </c>
      <c r="AA684" s="13">
        <f t="shared" si="966"/>
        <v>1.4450748192874159E-2</v>
      </c>
      <c r="AB684" s="13">
        <f t="shared" si="967"/>
        <v>1.7356269988912872E-2</v>
      </c>
      <c r="AC684" s="13">
        <f t="shared" si="968"/>
        <v>2.1730753756208604E-3</v>
      </c>
      <c r="AD684" s="13">
        <f t="shared" si="969"/>
        <v>4.4321656693828017E-2</v>
      </c>
      <c r="AE684" s="13">
        <f t="shared" si="970"/>
        <v>4.6161881007830655E-2</v>
      </c>
      <c r="AF684" s="13">
        <f t="shared" si="971"/>
        <v>2.4039255491975511E-2</v>
      </c>
      <c r="AG684" s="13">
        <f t="shared" si="972"/>
        <v>8.3457864944230398E-3</v>
      </c>
      <c r="AH684" s="13">
        <f t="shared" si="973"/>
        <v>1.5663968255412168E-3</v>
      </c>
      <c r="AI684" s="13">
        <f t="shared" si="974"/>
        <v>3.7626849282828912E-3</v>
      </c>
      <c r="AJ684" s="13">
        <f t="shared" si="975"/>
        <v>4.5192245153572331E-3</v>
      </c>
      <c r="AK684" s="13">
        <f t="shared" si="976"/>
        <v>3.6185845319636457E-3</v>
      </c>
      <c r="AL684" s="13">
        <f t="shared" si="977"/>
        <v>2.1746949857873993E-4</v>
      </c>
      <c r="AM684" s="13">
        <f t="shared" si="978"/>
        <v>2.1293254291520142E-2</v>
      </c>
      <c r="AN684" s="13">
        <f t="shared" si="979"/>
        <v>2.2177344986553955E-2</v>
      </c>
      <c r="AO684" s="13">
        <f t="shared" si="980"/>
        <v>1.1549071455190829E-2</v>
      </c>
      <c r="AP684" s="13">
        <f t="shared" si="981"/>
        <v>4.0095286896897741E-3</v>
      </c>
      <c r="AQ684" s="13">
        <f t="shared" si="982"/>
        <v>1.044000834341086E-3</v>
      </c>
      <c r="AR684" s="13">
        <f t="shared" si="983"/>
        <v>3.262866475013626E-4</v>
      </c>
      <c r="AS684" s="13">
        <f t="shared" si="984"/>
        <v>7.8378213670672722E-4</v>
      </c>
      <c r="AT684" s="13">
        <f t="shared" si="985"/>
        <v>9.4137232173743411E-4</v>
      </c>
      <c r="AU684" s="13">
        <f t="shared" si="986"/>
        <v>7.5376545482129325E-4</v>
      </c>
      <c r="AV684" s="13">
        <f t="shared" si="987"/>
        <v>4.5266018643398838E-4</v>
      </c>
      <c r="AW684" s="13">
        <f t="shared" si="988"/>
        <v>1.5113304187931451E-5</v>
      </c>
      <c r="AX684" s="13">
        <f t="shared" si="989"/>
        <v>8.5248520351917691E-3</v>
      </c>
      <c r="AY684" s="13">
        <f t="shared" si="990"/>
        <v>8.878801800580826E-3</v>
      </c>
      <c r="AZ684" s="13">
        <f t="shared" si="991"/>
        <v>4.6237237367031878E-3</v>
      </c>
      <c r="BA684" s="13">
        <f t="shared" si="992"/>
        <v>1.6052332040233889E-3</v>
      </c>
      <c r="BB684" s="13">
        <f t="shared" si="993"/>
        <v>4.1797052322428902E-4</v>
      </c>
      <c r="BC684" s="13">
        <f t="shared" si="994"/>
        <v>8.7064911364412829E-5</v>
      </c>
      <c r="BD684" s="13">
        <f t="shared" si="995"/>
        <v>5.6638998178134924E-5</v>
      </c>
      <c r="BE684" s="13">
        <f t="shared" si="996"/>
        <v>1.360540964606945E-4</v>
      </c>
      <c r="BF684" s="13">
        <f t="shared" si="997"/>
        <v>1.6340964493685115E-4</v>
      </c>
      <c r="BG684" s="13">
        <f t="shared" si="998"/>
        <v>1.3084360193497033E-4</v>
      </c>
      <c r="BH684" s="13">
        <f t="shared" si="999"/>
        <v>7.8575754389832367E-5</v>
      </c>
      <c r="BI684" s="13">
        <f t="shared" si="1000"/>
        <v>3.7749796469221827E-5</v>
      </c>
      <c r="BJ684" s="14">
        <f t="shared" si="1001"/>
        <v>0.66269834787969806</v>
      </c>
      <c r="BK684" s="14">
        <f t="shared" si="1002"/>
        <v>0.18703713053926199</v>
      </c>
      <c r="BL684" s="14">
        <f t="shared" si="1003"/>
        <v>0.14136147655261747</v>
      </c>
      <c r="BM684" s="14">
        <f t="shared" si="1004"/>
        <v>0.6568529804384704</v>
      </c>
      <c r="BN684" s="14">
        <f t="shared" si="1005"/>
        <v>0.33139609828978606</v>
      </c>
    </row>
    <row r="685" spans="1:66" x14ac:dyDescent="0.25">
      <c r="A685" t="s">
        <v>290</v>
      </c>
      <c r="B685" t="s">
        <v>309</v>
      </c>
      <c r="C685" t="s">
        <v>301</v>
      </c>
      <c r="D685" s="11">
        <v>44436</v>
      </c>
      <c r="E685" s="10">
        <f>VLOOKUP(A685,home!$A$2:$E$405,3,FALSE)</f>
        <v>1.6292</v>
      </c>
      <c r="F685" s="10">
        <f>VLOOKUP(B685,home!$B$2:$E$405,3,FALSE)</f>
        <v>1.0470999999999999</v>
      </c>
      <c r="G685" s="10">
        <f>VLOOKUP(C685,away!$B$2:$E$405,4,FALSE)</f>
        <v>0.64990000000000003</v>
      </c>
      <c r="H685" s="10">
        <f>VLOOKUP(A685,away!$A$2:$E$405,3,FALSE)</f>
        <v>1.1462000000000001</v>
      </c>
      <c r="I685" s="10">
        <f>VLOOKUP(C685,away!$B$2:$E$405,3,FALSE)</f>
        <v>0.51319999999999999</v>
      </c>
      <c r="J685" s="10">
        <f>VLOOKUP(B685,home!$B$2:$E$405,4,FALSE)</f>
        <v>0.92379999999999995</v>
      </c>
      <c r="K685" s="12">
        <f t="shared" si="950"/>
        <v>1.108687364468</v>
      </c>
      <c r="L685" s="12">
        <f t="shared" si="951"/>
        <v>0.54340672619199992</v>
      </c>
      <c r="M685" s="13">
        <f t="shared" si="952"/>
        <v>0.19164815949721425</v>
      </c>
      <c r="N685" s="13">
        <f t="shared" si="953"/>
        <v>0.21247789285810934</v>
      </c>
      <c r="O685" s="13">
        <f t="shared" si="954"/>
        <v>0.10414289893310341</v>
      </c>
      <c r="P685" s="13">
        <f t="shared" si="955"/>
        <v>0.11546191614619969</v>
      </c>
      <c r="Q685" s="13">
        <f t="shared" si="956"/>
        <v>0.1177857775202857</v>
      </c>
      <c r="R685" s="13">
        <f t="shared" si="957"/>
        <v>2.8295975882691022E-2</v>
      </c>
      <c r="S685" s="13">
        <f t="shared" si="958"/>
        <v>1.7390532362959951E-2</v>
      </c>
      <c r="T685" s="13">
        <f t="shared" si="959"/>
        <v>6.4005583754277701E-2</v>
      </c>
      <c r="U685" s="13">
        <f t="shared" si="960"/>
        <v>3.1371390926430799E-2</v>
      </c>
      <c r="V685" s="13">
        <f t="shared" si="961"/>
        <v>1.164138025233128E-3</v>
      </c>
      <c r="W685" s="13">
        <f t="shared" si="962"/>
        <v>4.3529201083593247E-2</v>
      </c>
      <c r="X685" s="13">
        <f t="shared" si="963"/>
        <v>2.3654060654588659E-2</v>
      </c>
      <c r="Y685" s="13">
        <f t="shared" si="964"/>
        <v>6.4268878307285086E-3</v>
      </c>
      <c r="Z685" s="13">
        <f t="shared" si="965"/>
        <v>5.1254078729403062E-3</v>
      </c>
      <c r="AA685" s="13">
        <f t="shared" si="966"/>
        <v>5.6824749464737256E-3</v>
      </c>
      <c r="AB685" s="13">
        <f t="shared" si="967"/>
        <v>3.1500440860306976E-3</v>
      </c>
      <c r="AC685" s="13">
        <f t="shared" si="968"/>
        <v>4.3834756685343928E-5</v>
      </c>
      <c r="AD685" s="13">
        <f t="shared" si="969"/>
        <v>1.2065068806691654E-2</v>
      </c>
      <c r="AE685" s="13">
        <f t="shared" si="970"/>
        <v>6.5562395415255294E-3</v>
      </c>
      <c r="AF685" s="13">
        <f t="shared" si="971"/>
        <v>1.7813523326954633E-3</v>
      </c>
      <c r="AG685" s="13">
        <f t="shared" si="972"/>
        <v>3.2266627976817476E-4</v>
      </c>
      <c r="AH685" s="13">
        <f t="shared" si="973"/>
        <v>6.9629527815829814E-4</v>
      </c>
      <c r="AI685" s="13">
        <f t="shared" si="974"/>
        <v>7.7197377683283646E-4</v>
      </c>
      <c r="AJ685" s="13">
        <f t="shared" si="975"/>
        <v>4.2793878603760284E-4</v>
      </c>
      <c r="AK685" s="13">
        <f t="shared" si="976"/>
        <v>1.5815010828188842E-4</v>
      </c>
      <c r="AL685" s="13">
        <f t="shared" si="977"/>
        <v>1.0563618276262787E-6</v>
      </c>
      <c r="AM685" s="13">
        <f t="shared" si="978"/>
        <v>2.6752778674832066E-3</v>
      </c>
      <c r="AN685" s="13">
        <f t="shared" si="979"/>
        <v>1.4537639876229639E-3</v>
      </c>
      <c r="AO685" s="13">
        <f t="shared" si="980"/>
        <v>3.94992564585011E-4</v>
      </c>
      <c r="AP685" s="13">
        <f t="shared" si="981"/>
        <v>7.1547205463774329E-5</v>
      </c>
      <c r="AQ685" s="13">
        <f t="shared" si="982"/>
        <v>9.719808172313991E-6</v>
      </c>
      <c r="AR685" s="13">
        <f t="shared" si="983"/>
        <v>7.5674307513389774E-5</v>
      </c>
      <c r="AS685" s="13">
        <f t="shared" si="984"/>
        <v>8.3899148554961075E-5</v>
      </c>
      <c r="AT685" s="13">
        <f t="shared" si="985"/>
        <v>4.6508962946254509E-5</v>
      </c>
      <c r="AU685" s="13">
        <f t="shared" si="986"/>
        <v>1.7187966517674261E-5</v>
      </c>
      <c r="AV685" s="13">
        <f t="shared" si="987"/>
        <v>4.7640203247611269E-6</v>
      </c>
      <c r="AW685" s="13">
        <f t="shared" si="988"/>
        <v>1.7678454952934009E-8</v>
      </c>
      <c r="AX685" s="13">
        <f t="shared" si="989"/>
        <v>4.9434112801992152E-4</v>
      </c>
      <c r="AY685" s="13">
        <f t="shared" si="990"/>
        <v>2.6862829399936579E-4</v>
      </c>
      <c r="AZ685" s="13">
        <f t="shared" si="991"/>
        <v>7.2987210902368714E-5</v>
      </c>
      <c r="BA685" s="13">
        <f t="shared" si="992"/>
        <v>1.322058044344708E-5</v>
      </c>
      <c r="BB685" s="13">
        <f t="shared" si="993"/>
        <v>1.7960380842828886E-6</v>
      </c>
      <c r="BC685" s="13">
        <f t="shared" si="994"/>
        <v>1.9519583509926319E-7</v>
      </c>
      <c r="BD685" s="13">
        <f t="shared" si="995"/>
        <v>6.8536546171162986E-6</v>
      </c>
      <c r="BE685" s="13">
        <f t="shared" si="996"/>
        <v>7.5985602744246084E-6</v>
      </c>
      <c r="BF685" s="13">
        <f t="shared" si="997"/>
        <v>4.2122138822015323E-6</v>
      </c>
      <c r="BG685" s="13">
        <f t="shared" si="998"/>
        <v>1.556676102544513E-6</v>
      </c>
      <c r="BH685" s="13">
        <f t="shared" si="999"/>
        <v>4.3146678136509863E-7</v>
      </c>
      <c r="BI685" s="13">
        <f t="shared" si="1000"/>
        <v>9.5672353737432292E-8</v>
      </c>
      <c r="BJ685" s="14">
        <f t="shared" si="1001"/>
        <v>0.49406120054287583</v>
      </c>
      <c r="BK685" s="14">
        <f t="shared" si="1002"/>
        <v>0.3259782654441194</v>
      </c>
      <c r="BL685" s="14">
        <f t="shared" si="1003"/>
        <v>0.17494592537390871</v>
      </c>
      <c r="BM685" s="14">
        <f t="shared" si="1004"/>
        <v>0.23002956778069628</v>
      </c>
      <c r="BN685" s="14">
        <f t="shared" si="1005"/>
        <v>0.7698126208376036</v>
      </c>
    </row>
    <row r="686" spans="1:66" x14ac:dyDescent="0.25">
      <c r="A686" t="s">
        <v>290</v>
      </c>
      <c r="B686" t="s">
        <v>291</v>
      </c>
      <c r="C686" t="s">
        <v>305</v>
      </c>
      <c r="D686" s="11">
        <v>44436</v>
      </c>
      <c r="E686" s="10">
        <f>VLOOKUP(A686,home!$A$2:$E$405,3,FALSE)</f>
        <v>1.6292</v>
      </c>
      <c r="F686" s="10">
        <f>VLOOKUP(B686,home!$B$2:$E$405,3,FALSE)</f>
        <v>0.90259999999999996</v>
      </c>
      <c r="G686" s="10">
        <f>VLOOKUP(C686,away!$B$2:$E$405,4,FALSE)</f>
        <v>0.54559999999999997</v>
      </c>
      <c r="H686" s="10">
        <f>VLOOKUP(A686,away!$A$2:$E$405,3,FALSE)</f>
        <v>1.1462000000000001</v>
      </c>
      <c r="I686" s="10">
        <f>VLOOKUP(C686,away!$B$2:$E$405,3,FALSE)</f>
        <v>1.0179</v>
      </c>
      <c r="J686" s="10">
        <f>VLOOKUP(B686,home!$B$2:$E$405,4,FALSE)</f>
        <v>0.71850000000000003</v>
      </c>
      <c r="K686" s="12">
        <f t="shared" si="950"/>
        <v>0.80231348595199992</v>
      </c>
      <c r="L686" s="12">
        <f t="shared" si="951"/>
        <v>0.83828615013000007</v>
      </c>
      <c r="M686" s="13">
        <f t="shared" si="952"/>
        <v>0.19386375972544162</v>
      </c>
      <c r="N686" s="13">
        <f t="shared" si="953"/>
        <v>0.15553950886507997</v>
      </c>
      <c r="O686" s="13">
        <f t="shared" si="954"/>
        <v>0.16251330478996781</v>
      </c>
      <c r="P686" s="13">
        <f t="shared" si="955"/>
        <v>0.13038661607961891</v>
      </c>
      <c r="Q686" s="13">
        <f t="shared" si="956"/>
        <v>6.2395722780402146E-2</v>
      </c>
      <c r="R686" s="13">
        <f t="shared" si="957"/>
        <v>6.8116326308642713E-2</v>
      </c>
      <c r="S686" s="13">
        <f t="shared" si="958"/>
        <v>2.1923475636667515E-2</v>
      </c>
      <c r="T686" s="13">
        <f t="shared" si="959"/>
        <v>5.2305470234162064E-2</v>
      </c>
      <c r="U686" s="13">
        <f t="shared" si="960"/>
        <v>5.4650647210931047E-2</v>
      </c>
      <c r="V686" s="13">
        <f t="shared" si="961"/>
        <v>1.6383371526348764E-3</v>
      </c>
      <c r="W686" s="13">
        <f t="shared" si="962"/>
        <v>1.6686976617479692E-2</v>
      </c>
      <c r="X686" s="13">
        <f t="shared" si="963"/>
        <v>1.398846138597638E-2</v>
      </c>
      <c r="Y686" s="13">
        <f t="shared" si="964"/>
        <v>5.8631667207461532E-3</v>
      </c>
      <c r="Z686" s="13">
        <f t="shared" si="965"/>
        <v>1.9033657647423645E-2</v>
      </c>
      <c r="AA686" s="13">
        <f t="shared" si="966"/>
        <v>1.5270960217521404E-2</v>
      </c>
      <c r="AB686" s="13">
        <f t="shared" si="967"/>
        <v>6.126048662976954E-3</v>
      </c>
      <c r="AC686" s="13">
        <f t="shared" si="968"/>
        <v>6.8868350392085171E-5</v>
      </c>
      <c r="AD686" s="13">
        <f t="shared" si="969"/>
        <v>3.3470465949924102E-3</v>
      </c>
      <c r="AE686" s="13">
        <f t="shared" si="970"/>
        <v>2.8057828044219129E-3</v>
      </c>
      <c r="AF686" s="13">
        <f t="shared" si="971"/>
        <v>1.1760244326099003E-3</v>
      </c>
      <c r="AG686" s="13">
        <f t="shared" si="972"/>
        <v>3.2861499802379031E-4</v>
      </c>
      <c r="AH686" s="13">
        <f t="shared" si="973"/>
        <v>3.9889128980377993E-3</v>
      </c>
      <c r="AI686" s="13">
        <f t="shared" si="974"/>
        <v>3.2003586123836004E-3</v>
      </c>
      <c r="AJ686" s="13">
        <f t="shared" si="975"/>
        <v>1.2838454372989959E-3</v>
      </c>
      <c r="AK686" s="13">
        <f t="shared" si="976"/>
        <v>3.4334883607430912E-4</v>
      </c>
      <c r="AL686" s="13">
        <f t="shared" si="977"/>
        <v>1.8527467279757015E-6</v>
      </c>
      <c r="AM686" s="13">
        <f t="shared" si="978"/>
        <v>5.3707612425442646E-4</v>
      </c>
      <c r="AN686" s="13">
        <f t="shared" si="979"/>
        <v>4.5022347652798474E-4</v>
      </c>
      <c r="AO686" s="13">
        <f t="shared" si="980"/>
        <v>1.8870805241839441E-4</v>
      </c>
      <c r="AP686" s="13">
        <f t="shared" si="981"/>
        <v>5.273044892011536E-5</v>
      </c>
      <c r="AQ686" s="13">
        <f t="shared" si="982"/>
        <v>1.1050801254967527E-5</v>
      </c>
      <c r="AR686" s="13">
        <f t="shared" si="983"/>
        <v>6.6877008730000203E-4</v>
      </c>
      <c r="AS686" s="13">
        <f t="shared" si="984"/>
        <v>5.365632600420879E-4</v>
      </c>
      <c r="AT686" s="13">
        <f t="shared" si="985"/>
        <v>2.1524596979906847E-4</v>
      </c>
      <c r="AU686" s="13">
        <f t="shared" si="986"/>
        <v>5.7564914788869851E-5</v>
      </c>
      <c r="AV686" s="13">
        <f t="shared" si="987"/>
        <v>1.1546276863196998E-5</v>
      </c>
      <c r="AW686" s="13">
        <f t="shared" si="988"/>
        <v>3.4613852396976642E-8</v>
      </c>
      <c r="AX686" s="13">
        <f t="shared" si="989"/>
        <v>7.1817236245359708E-5</v>
      </c>
      <c r="AY686" s="13">
        <f t="shared" si="990"/>
        <v>6.020339448509929E-5</v>
      </c>
      <c r="AZ686" s="13">
        <f t="shared" si="991"/>
        <v>2.5233835893835781E-5</v>
      </c>
      <c r="BA686" s="13">
        <f t="shared" si="992"/>
        <v>7.0510583814852684E-6</v>
      </c>
      <c r="BB686" s="13">
        <f t="shared" si="993"/>
        <v>1.4777011462392883E-6</v>
      </c>
      <c r="BC686" s="13">
        <f t="shared" si="994"/>
        <v>2.4774728098472441E-7</v>
      </c>
      <c r="BD686" s="13">
        <f t="shared" si="995"/>
        <v>9.3436783634137077E-5</v>
      </c>
      <c r="BE686" s="13">
        <f t="shared" si="996"/>
        <v>7.4965591593647278E-5</v>
      </c>
      <c r="BF686" s="13">
        <f t="shared" si="997"/>
        <v>3.0072952558976544E-5</v>
      </c>
      <c r="BG686" s="13">
        <f t="shared" si="998"/>
        <v>8.0426451334871964E-6</v>
      </c>
      <c r="BH686" s="13">
        <f t="shared" si="999"/>
        <v>1.61318066333075E-6</v>
      </c>
      <c r="BI686" s="13">
        <f t="shared" si="1000"/>
        <v>2.5885532029345075E-7</v>
      </c>
      <c r="BJ686" s="14">
        <f t="shared" si="1001"/>
        <v>0.31584259531070324</v>
      </c>
      <c r="BK686" s="14">
        <f t="shared" si="1002"/>
        <v>0.34794311308596815</v>
      </c>
      <c r="BL686" s="14">
        <f t="shared" si="1003"/>
        <v>0.31719183349153163</v>
      </c>
      <c r="BM686" s="14">
        <f t="shared" si="1004"/>
        <v>0.2271357922058409</v>
      </c>
      <c r="BN686" s="14">
        <f t="shared" si="1005"/>
        <v>0.77281523854915324</v>
      </c>
    </row>
    <row r="687" spans="1:66" x14ac:dyDescent="0.25">
      <c r="A687" t="s">
        <v>290</v>
      </c>
      <c r="B687" t="s">
        <v>308</v>
      </c>
      <c r="C687" t="s">
        <v>293</v>
      </c>
      <c r="D687" s="11">
        <v>44436</v>
      </c>
      <c r="E687" s="10">
        <f>VLOOKUP(A687,home!$A$2:$E$405,3,FALSE)</f>
        <v>1.6292</v>
      </c>
      <c r="F687" s="10">
        <f>VLOOKUP(B687,home!$B$2:$E$405,3,FALSE)</f>
        <v>0.68600000000000005</v>
      </c>
      <c r="G687" s="10">
        <f>VLOOKUP(C687,away!$B$2:$E$405,4,FALSE)</f>
        <v>1.2998000000000001</v>
      </c>
      <c r="H687" s="10">
        <f>VLOOKUP(A687,away!$A$2:$E$405,3,FALSE)</f>
        <v>1.1462000000000001</v>
      </c>
      <c r="I687" s="10">
        <f>VLOOKUP(C687,away!$B$2:$E$405,3,FALSE)</f>
        <v>0.66720000000000002</v>
      </c>
      <c r="J687" s="10">
        <f>VLOOKUP(B687,home!$B$2:$E$405,4,FALSE)</f>
        <v>0.5645</v>
      </c>
      <c r="K687" s="12">
        <f t="shared" si="950"/>
        <v>1.4526970337600003</v>
      </c>
      <c r="L687" s="12">
        <f t="shared" si="951"/>
        <v>0.43169834928000006</v>
      </c>
      <c r="M687" s="13">
        <f t="shared" si="952"/>
        <v>0.15192088561081843</v>
      </c>
      <c r="N687" s="13">
        <f t="shared" si="953"/>
        <v>0.22069501989302825</v>
      </c>
      <c r="O687" s="13">
        <f t="shared" si="954"/>
        <v>6.5583995539346032E-2</v>
      </c>
      <c r="P687" s="13">
        <f t="shared" si="955"/>
        <v>9.5273675782137066E-2</v>
      </c>
      <c r="Q687" s="13">
        <f t="shared" si="956"/>
        <v>0.1603015003821032</v>
      </c>
      <c r="R687" s="13">
        <f t="shared" si="957"/>
        <v>1.4156251306761281E-2</v>
      </c>
      <c r="S687" s="13">
        <f t="shared" si="958"/>
        <v>1.493717150960543E-2</v>
      </c>
      <c r="T687" s="13">
        <f t="shared" si="959"/>
        <v>6.9201893102061249E-2</v>
      </c>
      <c r="U687" s="13">
        <f t="shared" si="960"/>
        <v>2.056474428249324E-2</v>
      </c>
      <c r="V687" s="13">
        <f t="shared" si="961"/>
        <v>1.0408335816709097E-3</v>
      </c>
      <c r="W687" s="13">
        <f t="shared" si="962"/>
        <v>7.7623171370786254E-2</v>
      </c>
      <c r="X687" s="13">
        <f t="shared" si="963"/>
        <v>3.3509794946646985E-2</v>
      </c>
      <c r="Y687" s="13">
        <f t="shared" si="964"/>
        <v>7.2330615815893945E-3</v>
      </c>
      <c r="Z687" s="13">
        <f t="shared" si="965"/>
        <v>2.0370767737072303E-3</v>
      </c>
      <c r="AA687" s="13">
        <f t="shared" si="966"/>
        <v>2.9592553867058848E-3</v>
      </c>
      <c r="AB687" s="13">
        <f t="shared" si="967"/>
        <v>2.1494507612029707E-3</v>
      </c>
      <c r="AC687" s="13">
        <f t="shared" si="968"/>
        <v>4.0795921839750786E-5</v>
      </c>
      <c r="AD687" s="13">
        <f t="shared" si="969"/>
        <v>2.8190737700346337E-2</v>
      </c>
      <c r="AE687" s="13">
        <f t="shared" si="970"/>
        <v>1.2169894930224977E-2</v>
      </c>
      <c r="AF687" s="13">
        <f t="shared" si="971"/>
        <v>2.6268617761445821E-3</v>
      </c>
      <c r="AG687" s="13">
        <f t="shared" si="972"/>
        <v>3.7800396418278181E-4</v>
      </c>
      <c r="AH687" s="13">
        <f t="shared" si="973"/>
        <v>2.1985067014150983E-4</v>
      </c>
      <c r="AI687" s="13">
        <f t="shared" si="974"/>
        <v>3.1937641638471958E-4</v>
      </c>
      <c r="AJ687" s="13">
        <f t="shared" si="975"/>
        <v>2.3197858636749046E-4</v>
      </c>
      <c r="AK687" s="13">
        <f t="shared" si="976"/>
        <v>1.1233153477063044E-4</v>
      </c>
      <c r="AL687" s="13">
        <f t="shared" si="977"/>
        <v>1.0233688185706696E-6</v>
      </c>
      <c r="AM687" s="13">
        <f t="shared" si="978"/>
        <v>8.1905202073598755E-3</v>
      </c>
      <c r="AN687" s="13">
        <f t="shared" si="979"/>
        <v>3.5358340532617421E-3</v>
      </c>
      <c r="AO687" s="13">
        <f t="shared" si="980"/>
        <v>7.6320686206055282E-4</v>
      </c>
      <c r="AP687" s="13">
        <f t="shared" si="981"/>
        <v>1.0982504750356982E-4</v>
      </c>
      <c r="AQ687" s="13">
        <f t="shared" si="982"/>
        <v>1.1852822929222168E-5</v>
      </c>
      <c r="AR687" s="13">
        <f t="shared" si="983"/>
        <v>1.898183427763833E-5</v>
      </c>
      <c r="AS687" s="13">
        <f t="shared" si="984"/>
        <v>2.7574854350449098E-5</v>
      </c>
      <c r="AT687" s="13">
        <f t="shared" si="985"/>
        <v>2.0028954560630723E-5</v>
      </c>
      <c r="AU687" s="13">
        <f t="shared" si="986"/>
        <v>9.6986676265140237E-6</v>
      </c>
      <c r="AV687" s="13">
        <f t="shared" si="987"/>
        <v>3.5223064231152653E-6</v>
      </c>
      <c r="AW687" s="13">
        <f t="shared" si="988"/>
        <v>1.7827281291479457E-8</v>
      </c>
      <c r="AX687" s="13">
        <f t="shared" si="989"/>
        <v>1.9830574016971689E-3</v>
      </c>
      <c r="AY687" s="13">
        <f t="shared" si="990"/>
        <v>8.5608260684015374E-4</v>
      </c>
      <c r="AZ687" s="13">
        <f t="shared" si="991"/>
        <v>1.8478472411010679E-4</v>
      </c>
      <c r="BA687" s="13">
        <f t="shared" si="992"/>
        <v>2.6590420123497783E-5</v>
      </c>
      <c r="BB687" s="13">
        <f t="shared" si="993"/>
        <v>2.8697601184939218E-6</v>
      </c>
      <c r="BC687" s="13">
        <f t="shared" si="994"/>
        <v>2.4777414119668083E-7</v>
      </c>
      <c r="BD687" s="13">
        <f t="shared" si="995"/>
        <v>1.3657377539938313E-6</v>
      </c>
      <c r="BE687" s="13">
        <f t="shared" si="996"/>
        <v>1.9840031841208836E-6</v>
      </c>
      <c r="BF687" s="13">
        <f t="shared" si="997"/>
        <v>1.4410777702714017E-6</v>
      </c>
      <c r="BG687" s="13">
        <f t="shared" si="998"/>
        <v>6.978164674302465E-7</v>
      </c>
      <c r="BH687" s="13">
        <f t="shared" si="999"/>
        <v>2.5342897808620017E-7</v>
      </c>
      <c r="BI687" s="13">
        <f t="shared" si="1000"/>
        <v>7.3631104946930305E-8</v>
      </c>
      <c r="BJ687" s="14">
        <f t="shared" si="1001"/>
        <v>0.62759481132725958</v>
      </c>
      <c r="BK687" s="14">
        <f t="shared" si="1002"/>
        <v>0.26407046838173032</v>
      </c>
      <c r="BL687" s="14">
        <f t="shared" si="1003"/>
        <v>0.10638285679667094</v>
      </c>
      <c r="BM687" s="14">
        <f t="shared" si="1004"/>
        <v>0.2912978199856151</v>
      </c>
      <c r="BN687" s="14">
        <f t="shared" si="1005"/>
        <v>0.70793132851419427</v>
      </c>
    </row>
    <row r="688" spans="1:66" x14ac:dyDescent="0.25">
      <c r="A688" t="s">
        <v>338</v>
      </c>
      <c r="B688" t="s">
        <v>84</v>
      </c>
      <c r="C688" t="s">
        <v>78</v>
      </c>
      <c r="D688" s="11">
        <v>44437</v>
      </c>
      <c r="E688" s="10">
        <f>VLOOKUP(A688,home!$A$2:$E$405,3,FALSE)</f>
        <v>1.4215</v>
      </c>
      <c r="F688" s="10">
        <f>VLOOKUP(B688,home!$B$2:$E$405,3,FALSE)</f>
        <v>0.81169999999999998</v>
      </c>
      <c r="G688" s="10">
        <f>VLOOKUP(C688,away!$B$2:$E$405,4,FALSE)</f>
        <v>1.0823</v>
      </c>
      <c r="H688" s="10">
        <f>VLOOKUP(A688,away!$A$2:$E$405,3,FALSE)</f>
        <v>1.0277000000000001</v>
      </c>
      <c r="I688" s="10">
        <f>VLOOKUP(C688,away!$B$2:$E$405,3,FALSE)</f>
        <v>0.74850000000000005</v>
      </c>
      <c r="J688" s="10">
        <f>VLOOKUP(B688,home!$B$2:$E$405,4,FALSE)</f>
        <v>0.5988</v>
      </c>
      <c r="K688" s="12">
        <f t="shared" si="950"/>
        <v>1.2487918865650001</v>
      </c>
      <c r="L688" s="12">
        <f t="shared" si="951"/>
        <v>0.46061698986000005</v>
      </c>
      <c r="M688" s="13">
        <f t="shared" si="952"/>
        <v>0.18097273825697943</v>
      </c>
      <c r="N688" s="13">
        <f t="shared" si="953"/>
        <v>0.22599728722476731</v>
      </c>
      <c r="O688" s="13">
        <f t="shared" si="954"/>
        <v>8.3359117942651551E-2</v>
      </c>
      <c r="P688" s="13">
        <f t="shared" si="955"/>
        <v>0.10409819015799818</v>
      </c>
      <c r="Q688" s="13">
        <f t="shared" si="956"/>
        <v>0.14111178933599472</v>
      </c>
      <c r="R688" s="13">
        <f t="shared" si="957"/>
        <v>1.9198312992064433E-2</v>
      </c>
      <c r="S688" s="13">
        <f t="shared" si="958"/>
        <v>1.4969703860565897E-2</v>
      </c>
      <c r="T688" s="13">
        <f t="shared" si="959"/>
        <v>6.4998487637704341E-2</v>
      </c>
      <c r="U688" s="13">
        <f t="shared" si="960"/>
        <v>2.3974697500225496E-2</v>
      </c>
      <c r="V688" s="13">
        <f t="shared" si="961"/>
        <v>9.5675495663349365E-4</v>
      </c>
      <c r="W688" s="13">
        <f t="shared" si="962"/>
        <v>5.8739752540486585E-2</v>
      </c>
      <c r="X688" s="13">
        <f t="shared" si="963"/>
        <v>2.7056528000320226E-2</v>
      </c>
      <c r="Y688" s="13">
        <f t="shared" si="964"/>
        <v>6.2313482417851529E-3</v>
      </c>
      <c r="Z688" s="13">
        <f t="shared" si="965"/>
        <v>2.9476897135982836E-3</v>
      </c>
      <c r="AA688" s="13">
        <f t="shared" si="966"/>
        <v>3.6810509984526452E-3</v>
      </c>
      <c r="AB688" s="13">
        <f t="shared" si="967"/>
        <v>2.2984333104498285E-3</v>
      </c>
      <c r="AC688" s="13">
        <f t="shared" si="968"/>
        <v>3.4396223282541708E-5</v>
      </c>
      <c r="AD688" s="13">
        <f t="shared" si="969"/>
        <v>1.8338431597848873E-2</v>
      </c>
      <c r="AE688" s="13">
        <f t="shared" si="970"/>
        <v>8.4469931613546604E-3</v>
      </c>
      <c r="AF688" s="13">
        <f t="shared" si="971"/>
        <v>1.9454142816755942E-3</v>
      </c>
      <c r="AG688" s="13">
        <f t="shared" si="972"/>
        <v>2.9869695681868883E-4</v>
      </c>
      <c r="AH688" s="13">
        <f t="shared" si="973"/>
        <v>3.3943899072973172E-4</v>
      </c>
      <c r="AI688" s="13">
        <f t="shared" si="974"/>
        <v>4.2388865760710124E-4</v>
      </c>
      <c r="AJ688" s="13">
        <f t="shared" si="975"/>
        <v>2.6467435821333872E-4</v>
      </c>
      <c r="AK688" s="13">
        <f t="shared" si="976"/>
        <v>1.1017439703953868E-4</v>
      </c>
      <c r="AL688" s="13">
        <f t="shared" si="977"/>
        <v>7.914086124725806E-7</v>
      </c>
      <c r="AM688" s="13">
        <f t="shared" si="978"/>
        <v>4.5801769183441777E-3</v>
      </c>
      <c r="AN688" s="13">
        <f t="shared" si="979"/>
        <v>2.1097073051539465E-3</v>
      </c>
      <c r="AO688" s="13">
        <f t="shared" si="980"/>
        <v>4.8588351419283159E-4</v>
      </c>
      <c r="AP688" s="13">
        <f t="shared" si="981"/>
        <v>7.4602067243366896E-5</v>
      </c>
      <c r="AQ688" s="13">
        <f t="shared" si="982"/>
        <v>8.5907449127432418E-6</v>
      </c>
      <c r="AR688" s="13">
        <f t="shared" si="983"/>
        <v>3.1270273230209112E-5</v>
      </c>
      <c r="AS688" s="13">
        <f t="shared" si="984"/>
        <v>3.9050063500555854E-5</v>
      </c>
      <c r="AT688" s="13">
        <f t="shared" si="985"/>
        <v>2.4382701234671104E-5</v>
      </c>
      <c r="AU688" s="13">
        <f t="shared" si="986"/>
        <v>1.0149639824798565E-5</v>
      </c>
      <c r="AV688" s="13">
        <f t="shared" si="987"/>
        <v>3.1686969661913643E-6</v>
      </c>
      <c r="AW688" s="13">
        <f t="shared" si="988"/>
        <v>1.2645275413567081E-8</v>
      </c>
      <c r="AX688" s="13">
        <f t="shared" si="989"/>
        <v>9.5328129577674917E-4</v>
      </c>
      <c r="AY688" s="13">
        <f t="shared" si="990"/>
        <v>4.3909756095052659E-4</v>
      </c>
      <c r="AZ688" s="13">
        <f t="shared" si="991"/>
        <v>1.0112789838994971E-4</v>
      </c>
      <c r="BA688" s="13">
        <f t="shared" si="992"/>
        <v>1.5527076049082195E-5</v>
      </c>
      <c r="BB688" s="13">
        <f t="shared" si="993"/>
        <v>1.7880087577638854E-6</v>
      </c>
      <c r="BC688" s="13">
        <f t="shared" si="994"/>
        <v>1.6471744236890386E-7</v>
      </c>
      <c r="BD688" s="13">
        <f t="shared" si="995"/>
        <v>2.4006031878997757E-6</v>
      </c>
      <c r="BE688" s="13">
        <f t="shared" si="996"/>
        <v>2.9978537839113142E-6</v>
      </c>
      <c r="BF688" s="13">
        <f t="shared" si="997"/>
        <v>1.8718477412283174E-6</v>
      </c>
      <c r="BG688" s="13">
        <f t="shared" si="998"/>
        <v>7.7918275737698177E-7</v>
      </c>
      <c r="BH688" s="13">
        <f t="shared" si="999"/>
        <v>2.4325927639092994E-7</v>
      </c>
      <c r="BI688" s="13">
        <f t="shared" si="1000"/>
        <v>6.0756042137733194E-8</v>
      </c>
      <c r="BJ688" s="14">
        <f t="shared" si="1001"/>
        <v>0.56193467608596981</v>
      </c>
      <c r="BK688" s="14">
        <f t="shared" si="1002"/>
        <v>0.30147167242502254</v>
      </c>
      <c r="BL688" s="14">
        <f t="shared" si="1003"/>
        <v>0.13376616402497898</v>
      </c>
      <c r="BM688" s="14">
        <f t="shared" si="1004"/>
        <v>0.24494368142343875</v>
      </c>
      <c r="BN688" s="14">
        <f t="shared" si="1005"/>
        <v>0.75473743591045561</v>
      </c>
    </row>
    <row r="689" spans="1:66" x14ac:dyDescent="0.25">
      <c r="A689" t="s">
        <v>338</v>
      </c>
      <c r="B689" t="s">
        <v>73</v>
      </c>
      <c r="C689" t="s">
        <v>79</v>
      </c>
      <c r="D689" s="11">
        <v>44437</v>
      </c>
      <c r="E689" s="10">
        <f>VLOOKUP(A689,home!$A$2:$E$405,3,FALSE)</f>
        <v>1.4215</v>
      </c>
      <c r="F689" s="10">
        <f>VLOOKUP(B689,home!$B$2:$E$405,3,FALSE)</f>
        <v>0.54110000000000003</v>
      </c>
      <c r="G689" s="10">
        <f>VLOOKUP(C689,away!$B$2:$E$405,4,FALSE)</f>
        <v>0.70350000000000001</v>
      </c>
      <c r="H689" s="10">
        <f>VLOOKUP(A689,away!$A$2:$E$405,3,FALSE)</f>
        <v>1.0277000000000001</v>
      </c>
      <c r="I689" s="10">
        <f>VLOOKUP(C689,away!$B$2:$E$405,3,FALSE)</f>
        <v>1.4220999999999999</v>
      </c>
      <c r="J689" s="10">
        <f>VLOOKUP(B689,home!$B$2:$E$405,4,FALSE)</f>
        <v>0.74850000000000005</v>
      </c>
      <c r="K689" s="12">
        <f t="shared" si="950"/>
        <v>0.54111366277500006</v>
      </c>
      <c r="L689" s="12">
        <f t="shared" si="951"/>
        <v>1.0939268892450003</v>
      </c>
      <c r="M689" s="13">
        <f t="shared" si="952"/>
        <v>0.1949444657470166</v>
      </c>
      <c r="N689" s="13">
        <f t="shared" si="953"/>
        <v>0.10548711389808368</v>
      </c>
      <c r="O689" s="13">
        <f t="shared" si="954"/>
        <v>0.21325499299016235</v>
      </c>
      <c r="P689" s="13">
        <f t="shared" si="955"/>
        <v>0.11539519036196369</v>
      </c>
      <c r="Q689" s="13">
        <f t="shared" si="956"/>
        <v>2.8540259288477834E-2</v>
      </c>
      <c r="R689" s="13">
        <f t="shared" si="957"/>
        <v>0.11664268554884631</v>
      </c>
      <c r="S689" s="13">
        <f t="shared" si="958"/>
        <v>1.7076722218873283E-2</v>
      </c>
      <c r="T689" s="13">
        <f t="shared" si="959"/>
        <v>3.1220957061690275E-2</v>
      </c>
      <c r="U689" s="13">
        <f t="shared" si="960"/>
        <v>6.3116950813248779E-2</v>
      </c>
      <c r="V689" s="13">
        <f t="shared" si="961"/>
        <v>1.1231526907215092E-3</v>
      </c>
      <c r="W689" s="13">
        <f t="shared" si="962"/>
        <v>5.147841413378821E-3</v>
      </c>
      <c r="X689" s="13">
        <f t="shared" si="963"/>
        <v>5.631362143664078E-3</v>
      </c>
      <c r="Y689" s="13">
        <f t="shared" si="964"/>
        <v>3.0801492360152502E-3</v>
      </c>
      <c r="Z689" s="13">
        <f t="shared" si="965"/>
        <v>4.2532856718544072E-2</v>
      </c>
      <c r="AA689" s="13">
        <f t="shared" si="966"/>
        <v>2.301510988725565E-2</v>
      </c>
      <c r="AB689" s="13">
        <f t="shared" si="967"/>
        <v>6.2268952051310108E-3</v>
      </c>
      <c r="AC689" s="13">
        <f t="shared" si="968"/>
        <v>4.1552352504184816E-5</v>
      </c>
      <c r="AD689" s="13">
        <f t="shared" si="969"/>
        <v>6.9639183064456147E-4</v>
      </c>
      <c r="AE689" s="13">
        <f t="shared" si="970"/>
        <v>7.6180174899263603E-4</v>
      </c>
      <c r="AF689" s="13">
        <f t="shared" si="971"/>
        <v>4.1667770874845739E-4</v>
      </c>
      <c r="AG689" s="13">
        <f t="shared" si="972"/>
        <v>1.519383165829781E-4</v>
      </c>
      <c r="AH689" s="13">
        <f t="shared" si="973"/>
        <v>1.1631958910205055E-2</v>
      </c>
      <c r="AI689" s="13">
        <f t="shared" si="974"/>
        <v>6.294211891149354E-3</v>
      </c>
      <c r="AJ689" s="13">
        <f t="shared" si="975"/>
        <v>1.7029420253508933E-3</v>
      </c>
      <c r="AK689" s="13">
        <f t="shared" si="976"/>
        <v>3.0716173227703303E-4</v>
      </c>
      <c r="AL689" s="13">
        <f t="shared" si="977"/>
        <v>9.8385796361725355E-7</v>
      </c>
      <c r="AM689" s="13">
        <f t="shared" si="978"/>
        <v>7.5365426841333269E-5</v>
      </c>
      <c r="AN689" s="13">
        <f t="shared" si="979"/>
        <v>8.244426694116134E-5</v>
      </c>
      <c r="AO689" s="13">
        <f t="shared" si="980"/>
        <v>4.5094000235514515E-5</v>
      </c>
      <c r="AP689" s="13">
        <f t="shared" si="981"/>
        <v>1.6443179800416572E-5</v>
      </c>
      <c r="AQ689" s="13">
        <f t="shared" si="982"/>
        <v>4.4969091320914802E-6</v>
      </c>
      <c r="AR689" s="13">
        <f t="shared" si="983"/>
        <v>2.5449025252932563E-3</v>
      </c>
      <c r="AS689" s="13">
        <f t="shared" si="984"/>
        <v>1.3770815268667809E-3</v>
      </c>
      <c r="AT689" s="13">
        <f t="shared" si="985"/>
        <v>3.7257881447133671E-4</v>
      </c>
      <c r="AU689" s="13">
        <f t="shared" si="986"/>
        <v>6.7202495656984082E-5</v>
      </c>
      <c r="AV689" s="13">
        <f t="shared" si="987"/>
        <v>9.0910471431429202E-6</v>
      </c>
      <c r="AW689" s="13">
        <f t="shared" si="988"/>
        <v>1.6177324678608771E-8</v>
      </c>
      <c r="AX689" s="13">
        <f t="shared" si="989"/>
        <v>6.796877027452523E-6</v>
      </c>
      <c r="AY689" s="13">
        <f t="shared" si="990"/>
        <v>7.4352865432219419E-6</v>
      </c>
      <c r="AZ689" s="13">
        <f t="shared" si="991"/>
        <v>4.066829939435995E-6</v>
      </c>
      <c r="BA689" s="13">
        <f t="shared" si="992"/>
        <v>1.4829382082452172E-6</v>
      </c>
      <c r="BB689" s="13">
        <f t="shared" si="993"/>
        <v>4.0555649527206114E-7</v>
      </c>
      <c r="BC689" s="13">
        <f t="shared" si="994"/>
        <v>8.8729831057214121E-8</v>
      </c>
      <c r="BD689" s="13">
        <f t="shared" si="995"/>
        <v>4.6398955048763279E-4</v>
      </c>
      <c r="BE689" s="13">
        <f t="shared" si="996"/>
        <v>2.5107108515368874E-4</v>
      </c>
      <c r="BF689" s="13">
        <f t="shared" si="997"/>
        <v>6.7928997252203225E-5</v>
      </c>
      <c r="BG689" s="13">
        <f t="shared" si="998"/>
        <v>1.225243617059087E-5</v>
      </c>
      <c r="BH689" s="13">
        <f t="shared" si="999"/>
        <v>1.6574901535463299E-6</v>
      </c>
      <c r="BI689" s="13">
        <f t="shared" si="1000"/>
        <v>1.7937811359979043E-7</v>
      </c>
      <c r="BJ689" s="14">
        <f t="shared" si="1001"/>
        <v>0.18137861264727381</v>
      </c>
      <c r="BK689" s="14">
        <f t="shared" si="1002"/>
        <v>0.32858950251558611</v>
      </c>
      <c r="BL689" s="14">
        <f t="shared" si="1003"/>
        <v>0.44736084435038925</v>
      </c>
      <c r="BM689" s="14">
        <f t="shared" si="1004"/>
        <v>0.22558968928802417</v>
      </c>
      <c r="BN689" s="14">
        <f t="shared" si="1005"/>
        <v>0.77426470783455037</v>
      </c>
    </row>
    <row r="690" spans="1:66" x14ac:dyDescent="0.25">
      <c r="A690" t="s">
        <v>338</v>
      </c>
      <c r="B690" t="s">
        <v>71</v>
      </c>
      <c r="C690" t="s">
        <v>85</v>
      </c>
      <c r="D690" s="11">
        <v>44437</v>
      </c>
      <c r="E690" s="10">
        <f>VLOOKUP(A690,home!$A$2:$E$405,3,FALSE)</f>
        <v>1.4215</v>
      </c>
      <c r="F690" s="10">
        <f>VLOOKUP(B690,home!$B$2:$E$405,3,FALSE)</f>
        <v>0.91990000000000005</v>
      </c>
      <c r="G690" s="10">
        <f>VLOOKUP(C690,away!$B$2:$E$405,4,FALSE)</f>
        <v>1.2897000000000001</v>
      </c>
      <c r="H690" s="10">
        <f>VLOOKUP(A690,away!$A$2:$E$405,3,FALSE)</f>
        <v>1.0277000000000001</v>
      </c>
      <c r="I690" s="10">
        <f>VLOOKUP(C690,away!$B$2:$E$405,3,FALSE)</f>
        <v>1.6216999999999999</v>
      </c>
      <c r="J690" s="10">
        <f>VLOOKUP(B690,home!$B$2:$E$405,4,FALSE)</f>
        <v>1.6467000000000001</v>
      </c>
      <c r="K690" s="12">
        <f t="shared" si="950"/>
        <v>1.6864605351450002</v>
      </c>
      <c r="L690" s="12">
        <f t="shared" si="951"/>
        <v>2.7444249489030001</v>
      </c>
      <c r="M690" s="13">
        <f t="shared" si="952"/>
        <v>1.1903944251834381E-2</v>
      </c>
      <c r="N690" s="13">
        <f t="shared" si="953"/>
        <v>2.0075532193284857E-2</v>
      </c>
      <c r="O690" s="13">
        <f t="shared" si="954"/>
        <v>3.2669481595084732E-2</v>
      </c>
      <c r="P690" s="13">
        <f t="shared" si="955"/>
        <v>5.5095791413756326E-2</v>
      </c>
      <c r="Q690" s="13">
        <f t="shared" si="956"/>
        <v>1.6928296383003933E-2</v>
      </c>
      <c r="R690" s="13">
        <f t="shared" si="957"/>
        <v>4.4829470178638975E-2</v>
      </c>
      <c r="S690" s="13">
        <f t="shared" si="958"/>
        <v>6.375084945144073E-2</v>
      </c>
      <c r="T690" s="13">
        <f t="shared" si="959"/>
        <v>4.6458438935940413E-2</v>
      </c>
      <c r="U690" s="13">
        <f t="shared" si="960"/>
        <v>7.560313226773431E-2</v>
      </c>
      <c r="V690" s="13">
        <f t="shared" si="961"/>
        <v>3.2784684447809562E-2</v>
      </c>
      <c r="W690" s="13">
        <f t="shared" si="962"/>
        <v>9.5163012590579934E-3</v>
      </c>
      <c r="X690" s="13">
        <f t="shared" si="963"/>
        <v>2.6116774596635788E-2</v>
      </c>
      <c r="Y690" s="13">
        <f t="shared" si="964"/>
        <v>3.5837763893941686E-2</v>
      </c>
      <c r="Z690" s="13">
        <f t="shared" si="965"/>
        <v>4.1010372134786602E-2</v>
      </c>
      <c r="AA690" s="13">
        <f t="shared" si="966"/>
        <v>6.9162374136927815E-2</v>
      </c>
      <c r="AB690" s="13">
        <f t="shared" si="967"/>
        <v>5.8319807249431012E-2</v>
      </c>
      <c r="AC690" s="13">
        <f t="shared" si="968"/>
        <v>9.4837165821319517E-3</v>
      </c>
      <c r="AD690" s="13">
        <f t="shared" si="969"/>
        <v>4.012216628487995E-3</v>
      </c>
      <c r="AE690" s="13">
        <f t="shared" si="970"/>
        <v>1.1011227415625933E-2</v>
      </c>
      <c r="AF690" s="13">
        <f t="shared" si="971"/>
        <v>1.5109743618744264E-2</v>
      </c>
      <c r="AG690" s="13">
        <f t="shared" si="972"/>
        <v>1.3822519119603216E-2</v>
      </c>
      <c r="AH690" s="13">
        <f t="shared" si="973"/>
        <v>2.813747211262619E-2</v>
      </c>
      <c r="AI690" s="13">
        <f t="shared" si="974"/>
        <v>4.7452736276687085E-2</v>
      </c>
      <c r="AJ690" s="13">
        <f t="shared" si="975"/>
        <v>4.0013583507638138E-2</v>
      </c>
      <c r="AK690" s="13">
        <f t="shared" si="976"/>
        <v>2.2493776485120187E-2</v>
      </c>
      <c r="AL690" s="13">
        <f t="shared" si="977"/>
        <v>1.7557638361950683E-3</v>
      </c>
      <c r="AM690" s="13">
        <f t="shared" si="978"/>
        <v>1.3532890004795068E-3</v>
      </c>
      <c r="AN690" s="13">
        <f t="shared" si="979"/>
        <v>3.7140000959919621E-3</v>
      </c>
      <c r="AO690" s="13">
        <f t="shared" si="980"/>
        <v>5.0963972618342408E-3</v>
      </c>
      <c r="AP690" s="13">
        <f t="shared" si="981"/>
        <v>4.662226598299608E-3</v>
      </c>
      <c r="AQ690" s="13">
        <f t="shared" si="982"/>
        <v>3.198782748453153E-3</v>
      </c>
      <c r="AR690" s="13">
        <f t="shared" si="983"/>
        <v>1.5444236092990742E-2</v>
      </c>
      <c r="AS690" s="13">
        <f t="shared" si="984"/>
        <v>2.6046094666290893E-2</v>
      </c>
      <c r="AT690" s="13">
        <f t="shared" si="985"/>
        <v>2.1962855374675141E-2</v>
      </c>
      <c r="AU690" s="13">
        <f t="shared" si="986"/>
        <v>1.2346496276162293E-2</v>
      </c>
      <c r="AV690" s="13">
        <f t="shared" si="987"/>
        <v>5.2054696792656029E-3</v>
      </c>
      <c r="AW690" s="13">
        <f t="shared" si="988"/>
        <v>2.2573096605707268E-4</v>
      </c>
      <c r="AX690" s="13">
        <f t="shared" si="989"/>
        <v>3.8037808199241845E-4</v>
      </c>
      <c r="AY690" s="13">
        <f t="shared" si="990"/>
        <v>1.0439190982358642E-3</v>
      </c>
      <c r="AZ690" s="13">
        <f t="shared" si="991"/>
        <v>1.4324788089174144E-3</v>
      </c>
      <c r="BA690" s="13">
        <f t="shared" si="992"/>
        <v>1.3104435273226015E-3</v>
      </c>
      <c r="BB690" s="13">
        <f t="shared" si="993"/>
        <v>8.9910347762814965E-4</v>
      </c>
      <c r="BC690" s="13">
        <f t="shared" si="994"/>
        <v>4.9350440312962872E-4</v>
      </c>
      <c r="BD690" s="13">
        <f t="shared" si="995"/>
        <v>7.0642578083919931E-3</v>
      </c>
      <c r="BE690" s="13">
        <f t="shared" si="996"/>
        <v>1.1913592003943006E-2</v>
      </c>
      <c r="BF690" s="13">
        <f t="shared" si="997"/>
        <v>1.0045901373234462E-2</v>
      </c>
      <c r="BG690" s="13">
        <f t="shared" si="998"/>
        <v>5.6473387353062933E-3</v>
      </c>
      <c r="BH690" s="13">
        <f t="shared" si="999"/>
        <v>2.3810034764224345E-3</v>
      </c>
      <c r="BI690" s="13">
        <f t="shared" si="1000"/>
        <v>8.0309367940589705E-4</v>
      </c>
      <c r="BJ690" s="14">
        <f t="shared" si="1001"/>
        <v>0.22247333714661063</v>
      </c>
      <c r="BK690" s="14">
        <f t="shared" si="1002"/>
        <v>0.17581866908140389</v>
      </c>
      <c r="BL690" s="14">
        <f t="shared" si="1003"/>
        <v>0.53754217297597728</v>
      </c>
      <c r="BM690" s="14">
        <f t="shared" si="1004"/>
        <v>0.79452384719099645</v>
      </c>
      <c r="BN690" s="14">
        <f t="shared" si="1005"/>
        <v>0.18150251601560322</v>
      </c>
    </row>
    <row r="691" spans="1:66" x14ac:dyDescent="0.25">
      <c r="A691" t="s">
        <v>338</v>
      </c>
      <c r="B691" t="s">
        <v>77</v>
      </c>
      <c r="C691" t="s">
        <v>91</v>
      </c>
      <c r="D691" s="11">
        <v>44437</v>
      </c>
      <c r="E691" s="10">
        <f>VLOOKUP(A691,home!$A$2:$E$405,3,FALSE)</f>
        <v>1.4215</v>
      </c>
      <c r="F691" s="10">
        <f>VLOOKUP(B691,home!$B$2:$E$405,3,FALSE)</f>
        <v>1.1364000000000001</v>
      </c>
      <c r="G691" s="10">
        <f>VLOOKUP(C691,away!$B$2:$E$405,4,FALSE)</f>
        <v>1.2987</v>
      </c>
      <c r="H691" s="10">
        <f>VLOOKUP(A691,away!$A$2:$E$405,3,FALSE)</f>
        <v>1.0277000000000001</v>
      </c>
      <c r="I691" s="10">
        <f>VLOOKUP(C691,away!$B$2:$E$405,3,FALSE)</f>
        <v>1.4220999999999999</v>
      </c>
      <c r="J691" s="10">
        <f>VLOOKUP(B691,home!$B$2:$E$405,4,FALSE)</f>
        <v>1.2724</v>
      </c>
      <c r="K691" s="12">
        <f t="shared" si="950"/>
        <v>2.0979103696200001</v>
      </c>
      <c r="L691" s="12">
        <f t="shared" si="951"/>
        <v>1.8596026371080001</v>
      </c>
      <c r="M691" s="13">
        <f t="shared" si="952"/>
        <v>1.9110583131474158E-2</v>
      </c>
      <c r="N691" s="13">
        <f t="shared" si="953"/>
        <v>4.009229052100468E-2</v>
      </c>
      <c r="O691" s="13">
        <f t="shared" si="954"/>
        <v>3.5538090787960996E-2</v>
      </c>
      <c r="P691" s="13">
        <f t="shared" si="955"/>
        <v>7.4555729180560373E-2</v>
      </c>
      <c r="Q691" s="13">
        <f t="shared" si="956"/>
        <v>4.2055016012916689E-2</v>
      </c>
      <c r="R691" s="13">
        <f t="shared" si="957"/>
        <v>3.3043363673537912E-2</v>
      </c>
      <c r="S691" s="13">
        <f t="shared" si="958"/>
        <v>7.2715687368147416E-2</v>
      </c>
      <c r="T691" s="13">
        <f t="shared" si="959"/>
        <v>7.8205618681239028E-2</v>
      </c>
      <c r="U691" s="13">
        <f t="shared" si="960"/>
        <v>6.932201529783999E-2</v>
      </c>
      <c r="V691" s="13">
        <f t="shared" si="961"/>
        <v>3.1520470198230247E-2</v>
      </c>
      <c r="W691" s="13">
        <f t="shared" si="962"/>
        <v>2.9409218062677694E-2</v>
      </c>
      <c r="X691" s="13">
        <f t="shared" si="963"/>
        <v>5.4689459464639656E-2</v>
      </c>
      <c r="Y691" s="13">
        <f t="shared" si="964"/>
        <v>5.0850331521227511E-2</v>
      </c>
      <c r="Z691" s="13">
        <f t="shared" si="965"/>
        <v>2.0482508742076602E-2</v>
      </c>
      <c r="AA691" s="13">
        <f t="shared" si="966"/>
        <v>4.2970467485834794E-2</v>
      </c>
      <c r="AB691" s="13">
        <f t="shared" si="967"/>
        <v>4.5074094662975947E-2</v>
      </c>
      <c r="AC691" s="13">
        <f t="shared" si="968"/>
        <v>7.6856355702746605E-3</v>
      </c>
      <c r="AD691" s="13">
        <f t="shared" si="969"/>
        <v>1.5424475884026833E-2</v>
      </c>
      <c r="AE691" s="13">
        <f t="shared" si="970"/>
        <v>2.8683396029945043E-2</v>
      </c>
      <c r="AF691" s="13">
        <f t="shared" si="971"/>
        <v>2.6669859449249482E-2</v>
      </c>
      <c r="AG691" s="13">
        <f t="shared" si="972"/>
        <v>1.6531780321041353E-2</v>
      </c>
      <c r="AH691" s="13">
        <f t="shared" si="973"/>
        <v>9.5223318178383285E-3</v>
      </c>
      <c r="AI691" s="13">
        <f t="shared" si="974"/>
        <v>1.9976998663605493E-2</v>
      </c>
      <c r="AJ691" s="13">
        <f t="shared" si="975"/>
        <v>2.0954976325131429E-2</v>
      </c>
      <c r="AK691" s="13">
        <f t="shared" si="976"/>
        <v>1.4653887375878276E-2</v>
      </c>
      <c r="AL691" s="13">
        <f t="shared" si="977"/>
        <v>1.1993525476764015E-3</v>
      </c>
      <c r="AM691" s="13">
        <f t="shared" si="978"/>
        <v>6.4718335806107077E-3</v>
      </c>
      <c r="AN691" s="13">
        <f t="shared" si="979"/>
        <v>1.2035038793427781E-2</v>
      </c>
      <c r="AO691" s="13">
        <f t="shared" si="980"/>
        <v>1.1190194938977696E-2</v>
      </c>
      <c r="AP691" s="13">
        <f t="shared" si="981"/>
        <v>6.9364386727585074E-3</v>
      </c>
      <c r="AQ691" s="13">
        <f t="shared" si="982"/>
        <v>3.2247549119999094E-3</v>
      </c>
      <c r="AR691" s="13">
        <f t="shared" si="983"/>
        <v>3.5415506719739137E-3</v>
      </c>
      <c r="AS691" s="13">
        <f t="shared" si="984"/>
        <v>7.4298558792687515E-3</v>
      </c>
      <c r="AT691" s="13">
        <f t="shared" si="985"/>
        <v>7.7935858469500201E-3</v>
      </c>
      <c r="AU691" s="13">
        <f t="shared" si="986"/>
        <v>5.450081521613373E-3</v>
      </c>
      <c r="AV691" s="13">
        <f t="shared" si="987"/>
        <v>2.8584456348667605E-3</v>
      </c>
      <c r="AW691" s="13">
        <f t="shared" si="988"/>
        <v>1.2997249150932655E-4</v>
      </c>
      <c r="AX691" s="13">
        <f t="shared" si="989"/>
        <v>2.2628877965363567E-3</v>
      </c>
      <c r="AY691" s="13">
        <f t="shared" si="990"/>
        <v>4.2080721139185198E-3</v>
      </c>
      <c r="AZ691" s="13">
        <f t="shared" si="991"/>
        <v>3.9126710000917594E-3</v>
      </c>
      <c r="BA691" s="13">
        <f t="shared" si="992"/>
        <v>2.4253377699688778E-3</v>
      </c>
      <c r="BB691" s="13">
        <f t="shared" si="993"/>
        <v>1.1275411282279403E-3</v>
      </c>
      <c r="BC691" s="13">
        <f t="shared" si="994"/>
        <v>4.193556911000814E-4</v>
      </c>
      <c r="BD691" s="13">
        <f t="shared" si="995"/>
        <v>1.0976461615090499E-3</v>
      </c>
      <c r="BE691" s="13">
        <f t="shared" si="996"/>
        <v>2.3027632644034247E-3</v>
      </c>
      <c r="BF691" s="13">
        <f t="shared" si="997"/>
        <v>2.415495465585974E-3</v>
      </c>
      <c r="BG691" s="13">
        <f t="shared" si="998"/>
        <v>1.6891643283409685E-3</v>
      </c>
      <c r="BH691" s="13">
        <f t="shared" si="999"/>
        <v>8.8592884010467985E-4</v>
      </c>
      <c r="BI691" s="13">
        <f t="shared" si="1000"/>
        <v>3.7171986008020574E-4</v>
      </c>
      <c r="BJ691" s="14">
        <f t="shared" si="1001"/>
        <v>0.43682557234558611</v>
      </c>
      <c r="BK691" s="14">
        <f t="shared" si="1002"/>
        <v>0.21099553011028177</v>
      </c>
      <c r="BL691" s="14">
        <f t="shared" si="1003"/>
        <v>0.32689246356530027</v>
      </c>
      <c r="BM691" s="14">
        <f t="shared" si="1004"/>
        <v>0.74672290183338086</v>
      </c>
      <c r="BN691" s="14">
        <f t="shared" si="1005"/>
        <v>0.2443950733074548</v>
      </c>
    </row>
    <row r="692" spans="1:66" x14ac:dyDescent="0.25">
      <c r="A692" t="s">
        <v>338</v>
      </c>
      <c r="B692" t="s">
        <v>96</v>
      </c>
      <c r="C692" t="s">
        <v>82</v>
      </c>
      <c r="D692" s="11">
        <v>44437</v>
      </c>
      <c r="E692" s="10">
        <f>VLOOKUP(A692,home!$A$2:$E$405,3,FALSE)</f>
        <v>1.4215</v>
      </c>
      <c r="F692" s="10">
        <f>VLOOKUP(B692,home!$B$2:$E$405,3,FALSE)</f>
        <v>1.2987</v>
      </c>
      <c r="G692" s="10">
        <f>VLOOKUP(C692,away!$B$2:$E$405,4,FALSE)</f>
        <v>0.87939999999999996</v>
      </c>
      <c r="H692" s="10">
        <f>VLOOKUP(A692,away!$A$2:$E$405,3,FALSE)</f>
        <v>1.0277000000000001</v>
      </c>
      <c r="I692" s="10">
        <f>VLOOKUP(C692,away!$B$2:$E$405,3,FALSE)</f>
        <v>1.2974000000000001</v>
      </c>
      <c r="J692" s="10">
        <f>VLOOKUP(B692,home!$B$2:$E$405,4,FALSE)</f>
        <v>0.5988</v>
      </c>
      <c r="K692" s="12">
        <f t="shared" si="950"/>
        <v>1.6234621427699998</v>
      </c>
      <c r="L692" s="12">
        <f t="shared" si="951"/>
        <v>0.7984027824240002</v>
      </c>
      <c r="M692" s="13">
        <f t="shared" si="952"/>
        <v>8.8755939830904962E-2</v>
      </c>
      <c r="N692" s="13">
        <f t="shared" si="953"/>
        <v>0.14409190826144611</v>
      </c>
      <c r="O692" s="13">
        <f t="shared" si="954"/>
        <v>7.086298931765167E-2</v>
      </c>
      <c r="P692" s="13">
        <f t="shared" si="955"/>
        <v>0.11504338048072237</v>
      </c>
      <c r="Q692" s="13">
        <f t="shared" si="956"/>
        <v>0.11696387907097282</v>
      </c>
      <c r="R692" s="13">
        <f t="shared" si="957"/>
        <v>2.8288603921047643E-2</v>
      </c>
      <c r="S692" s="13">
        <f t="shared" si="958"/>
        <v>3.7279137085492887E-2</v>
      </c>
      <c r="T692" s="13">
        <f t="shared" si="959"/>
        <v>9.3384286493368981E-2</v>
      </c>
      <c r="U692" s="13">
        <f t="shared" si="960"/>
        <v>4.5925477537635817E-2</v>
      </c>
      <c r="V692" s="13">
        <f t="shared" si="961"/>
        <v>5.3689276206816839E-3</v>
      </c>
      <c r="W692" s="13">
        <f t="shared" si="962"/>
        <v>6.3295476581084212E-2</v>
      </c>
      <c r="X692" s="13">
        <f t="shared" si="963"/>
        <v>5.0535284617190784E-2</v>
      </c>
      <c r="Y692" s="13">
        <f t="shared" si="964"/>
        <v>2.0173755924476948E-2</v>
      </c>
      <c r="Z692" s="13">
        <f t="shared" si="965"/>
        <v>7.5285666938183071E-3</v>
      </c>
      <c r="AA692" s="13">
        <f t="shared" si="966"/>
        <v>1.222234301673312E-2</v>
      </c>
      <c r="AB692" s="13">
        <f t="shared" si="967"/>
        <v>9.9212555918077507E-3</v>
      </c>
      <c r="AC692" s="13">
        <f t="shared" si="968"/>
        <v>4.3494242766757948E-4</v>
      </c>
      <c r="AD692" s="13">
        <f t="shared" si="969"/>
        <v>2.5689452509493838E-2</v>
      </c>
      <c r="AE692" s="13">
        <f t="shared" si="970"/>
        <v>2.0510530362529096E-2</v>
      </c>
      <c r="AF692" s="13">
        <f t="shared" si="971"/>
        <v>8.1878322552175822E-3</v>
      </c>
      <c r="AG692" s="13">
        <f t="shared" si="972"/>
        <v>2.1790626848622314E-3</v>
      </c>
      <c r="AH692" s="13">
        <f t="shared" si="973"/>
        <v>1.502707149002298E-3</v>
      </c>
      <c r="AI692" s="13">
        <f t="shared" si="974"/>
        <v>2.4395881680750677E-3</v>
      </c>
      <c r="AJ692" s="13">
        <f t="shared" si="975"/>
        <v>1.9802895174097445E-3</v>
      </c>
      <c r="AK692" s="13">
        <f t="shared" si="976"/>
        <v>1.0716416877463309E-3</v>
      </c>
      <c r="AL692" s="13">
        <f t="shared" si="977"/>
        <v>2.2550489483272795E-5</v>
      </c>
      <c r="AM692" s="13">
        <f t="shared" si="978"/>
        <v>8.341170723530196E-3</v>
      </c>
      <c r="AN692" s="13">
        <f t="shared" si="979"/>
        <v>6.6596139143401192E-3</v>
      </c>
      <c r="AO692" s="13">
        <f t="shared" si="980"/>
        <v>2.6585271395393687E-3</v>
      </c>
      <c r="AP692" s="13">
        <f t="shared" si="981"/>
        <v>7.0752515511931678E-4</v>
      </c>
      <c r="AQ692" s="13">
        <f t="shared" si="982"/>
        <v>1.4122251312055869E-4</v>
      </c>
      <c r="AR692" s="13">
        <f t="shared" si="983"/>
        <v>2.3995311378637436E-4</v>
      </c>
      <c r="AS692" s="13">
        <f t="shared" si="984"/>
        <v>3.8955479627196082E-4</v>
      </c>
      <c r="AT692" s="13">
        <f t="shared" si="985"/>
        <v>3.1621373214100427E-4</v>
      </c>
      <c r="AU692" s="13">
        <f t="shared" si="986"/>
        <v>1.7112034105164447E-4</v>
      </c>
      <c r="AV692" s="13">
        <f t="shared" si="987"/>
        <v>6.9451848888809001E-5</v>
      </c>
      <c r="AW692" s="13">
        <f t="shared" si="988"/>
        <v>8.1192830167298872E-7</v>
      </c>
      <c r="AX692" s="13">
        <f t="shared" si="989"/>
        <v>2.2569291493387861E-3</v>
      </c>
      <c r="AY692" s="13">
        <f t="shared" si="990"/>
        <v>1.8019385125659186E-3</v>
      </c>
      <c r="AZ692" s="13">
        <f t="shared" si="991"/>
        <v>7.1933636109479675E-4</v>
      </c>
      <c r="BA692" s="13">
        <f t="shared" si="992"/>
        <v>1.9144005073228038E-4</v>
      </c>
      <c r="BB692" s="13">
        <f t="shared" si="993"/>
        <v>3.8211567293011094E-5</v>
      </c>
      <c r="BC692" s="13">
        <f t="shared" si="994"/>
        <v>6.1016443295043983E-6</v>
      </c>
      <c r="BD692" s="13">
        <f t="shared" si="995"/>
        <v>3.1929872283057321E-5</v>
      </c>
      <c r="BE692" s="13">
        <f t="shared" si="996"/>
        <v>5.1836938875024651E-5</v>
      </c>
      <c r="BF692" s="13">
        <f t="shared" si="997"/>
        <v>4.2077653930342524E-5</v>
      </c>
      <c r="BG692" s="13">
        <f t="shared" si="998"/>
        <v>2.2770492737496123E-5</v>
      </c>
      <c r="BH692" s="13">
        <f t="shared" si="999"/>
        <v>9.2417582328860476E-6</v>
      </c>
      <c r="BI692" s="13">
        <f t="shared" si="1000"/>
        <v>3.0007289247446908E-6</v>
      </c>
      <c r="BJ692" s="14">
        <f t="shared" si="1001"/>
        <v>0.56853348549164651</v>
      </c>
      <c r="BK692" s="14">
        <f t="shared" si="1002"/>
        <v>0.24870681644751869</v>
      </c>
      <c r="BL692" s="14">
        <f t="shared" si="1003"/>
        <v>0.17556204718423288</v>
      </c>
      <c r="BM692" s="14">
        <f t="shared" si="1004"/>
        <v>0.43452308835020631</v>
      </c>
      <c r="BN692" s="14">
        <f t="shared" si="1005"/>
        <v>0.56400670088274552</v>
      </c>
    </row>
    <row r="693" spans="1:66" x14ac:dyDescent="0.25">
      <c r="A693" t="s">
        <v>350</v>
      </c>
      <c r="B693" t="s">
        <v>98</v>
      </c>
      <c r="C693" t="s">
        <v>106</v>
      </c>
      <c r="D693" s="11">
        <v>44437</v>
      </c>
      <c r="E693" s="10">
        <f>VLOOKUP(A693,home!$A$2:$E$405,3,FALSE)</f>
        <v>1.6204000000000001</v>
      </c>
      <c r="F693" s="10">
        <f>VLOOKUP(B693,home!$B$2:$E$405,3,FALSE)</f>
        <v>0.68569999999999998</v>
      </c>
      <c r="G693" s="10">
        <f>VLOOKUP(C693,away!$B$2:$E$405,4,FALSE)</f>
        <v>0.82279999999999998</v>
      </c>
      <c r="H693" s="10">
        <f>VLOOKUP(A693,away!$A$2:$E$405,3,FALSE)</f>
        <v>1.3241000000000001</v>
      </c>
      <c r="I693" s="10">
        <f>VLOOKUP(C693,away!$B$2:$E$405,3,FALSE)</f>
        <v>1.5944</v>
      </c>
      <c r="J693" s="10">
        <f>VLOOKUP(B693,home!$B$2:$E$405,4,FALSE)</f>
        <v>0.75519999999999998</v>
      </c>
      <c r="K693" s="12">
        <f t="shared" si="950"/>
        <v>0.91421989278400007</v>
      </c>
      <c r="L693" s="12">
        <f t="shared" si="951"/>
        <v>1.5943367342080002</v>
      </c>
      <c r="M693" s="13">
        <f t="shared" si="952"/>
        <v>8.1385624318666791E-2</v>
      </c>
      <c r="N693" s="13">
        <f t="shared" si="953"/>
        <v>7.4404356738770452E-2</v>
      </c>
      <c r="O693" s="13">
        <f t="shared" si="954"/>
        <v>0.12975609048770242</v>
      </c>
      <c r="P693" s="13">
        <f t="shared" si="955"/>
        <v>0.1186255991337383</v>
      </c>
      <c r="Q693" s="13">
        <f t="shared" si="956"/>
        <v>3.4010971520190607E-2</v>
      </c>
      <c r="R693" s="13">
        <f t="shared" si="957"/>
        <v>0.10343745077588061</v>
      </c>
      <c r="S693" s="13">
        <f t="shared" si="958"/>
        <v>4.322640788113602E-2</v>
      </c>
      <c r="T693" s="13">
        <f t="shared" si="959"/>
        <v>5.4224941260742003E-2</v>
      </c>
      <c r="U693" s="13">
        <f t="shared" si="960"/>
        <v>9.4564575158175845E-2</v>
      </c>
      <c r="V693" s="13">
        <f t="shared" si="961"/>
        <v>7.0006337472263659E-3</v>
      </c>
      <c r="W693" s="13">
        <f t="shared" si="962"/>
        <v>1.0364502245556113E-2</v>
      </c>
      <c r="X693" s="13">
        <f t="shared" si="963"/>
        <v>1.652450666187142E-2</v>
      </c>
      <c r="Y693" s="13">
        <f t="shared" si="964"/>
        <v>1.3172813992843209E-2</v>
      </c>
      <c r="Z693" s="13">
        <f t="shared" si="965"/>
        <v>5.4971375821606112E-2</v>
      </c>
      <c r="AA693" s="13">
        <f t="shared" si="966"/>
        <v>5.0255925309817706E-2</v>
      </c>
      <c r="AB693" s="13">
        <f t="shared" si="967"/>
        <v>2.2972483324251131E-2</v>
      </c>
      <c r="AC693" s="13">
        <f t="shared" si="968"/>
        <v>6.3774651507320936E-4</v>
      </c>
      <c r="AD693" s="13">
        <f t="shared" si="969"/>
        <v>2.368858532922959E-3</v>
      </c>
      <c r="AE693" s="13">
        <f t="shared" si="970"/>
        <v>3.7767581771811455E-3</v>
      </c>
      <c r="AF693" s="13">
        <f t="shared" si="971"/>
        <v>3.0107121490501733E-3</v>
      </c>
      <c r="AG693" s="13">
        <f t="shared" si="972"/>
        <v>1.600029658452335E-3</v>
      </c>
      <c r="AH693" s="13">
        <f t="shared" si="973"/>
        <v>2.1910720950585025E-2</v>
      </c>
      <c r="AI693" s="13">
        <f t="shared" si="974"/>
        <v>2.0031216958263983E-2</v>
      </c>
      <c r="AJ693" s="13">
        <f t="shared" si="975"/>
        <v>9.1564685099585711E-3</v>
      </c>
      <c r="AK693" s="13">
        <f t="shared" si="976"/>
        <v>2.7903418864847996E-3</v>
      </c>
      <c r="AL693" s="13">
        <f t="shared" si="977"/>
        <v>3.7182518696320268E-5</v>
      </c>
      <c r="AM693" s="13">
        <f t="shared" si="978"/>
        <v>4.3313151879785836E-4</v>
      </c>
      <c r="AN693" s="13">
        <f t="shared" si="979"/>
        <v>6.9055749116272861E-4</v>
      </c>
      <c r="AO693" s="13">
        <f t="shared" si="980"/>
        <v>5.504905876216273E-4</v>
      </c>
      <c r="AP693" s="13">
        <f t="shared" si="981"/>
        <v>2.9255578856030284E-4</v>
      </c>
      <c r="AQ693" s="13">
        <f t="shared" si="982"/>
        <v>1.1660811012671986E-4</v>
      </c>
      <c r="AR693" s="13">
        <f t="shared" si="983"/>
        <v>6.9866134568997065E-3</v>
      </c>
      <c r="AS693" s="13">
        <f t="shared" si="984"/>
        <v>6.3873010054901012E-3</v>
      </c>
      <c r="AT693" s="13">
        <f t="shared" si="985"/>
        <v>2.9196988202091481E-3</v>
      </c>
      <c r="AU693" s="13">
        <f t="shared" si="986"/>
        <v>8.8974891412439304E-4</v>
      </c>
      <c r="AV693" s="13">
        <f t="shared" si="987"/>
        <v>2.0335653921887072E-4</v>
      </c>
      <c r="AW693" s="13">
        <f t="shared" si="988"/>
        <v>1.5054523840386593E-6</v>
      </c>
      <c r="AX693" s="13">
        <f t="shared" si="989"/>
        <v>6.5996241779458159E-5</v>
      </c>
      <c r="AY693" s="13">
        <f t="shared" si="990"/>
        <v>1.0522023258866291E-4</v>
      </c>
      <c r="AZ693" s="13">
        <f t="shared" si="991"/>
        <v>8.3878240999007506E-5</v>
      </c>
      <c r="BA693" s="13">
        <f t="shared" si="992"/>
        <v>4.4576720275156428E-5</v>
      </c>
      <c r="BB693" s="13">
        <f t="shared" si="993"/>
        <v>1.7767575656299109E-5</v>
      </c>
      <c r="BC693" s="13">
        <f t="shared" si="994"/>
        <v>5.6654997093314964E-6</v>
      </c>
      <c r="BD693" s="13">
        <f t="shared" si="995"/>
        <v>1.8565024136745249E-3</v>
      </c>
      <c r="BE693" s="13">
        <f t="shared" si="996"/>
        <v>1.6972514375827611E-3</v>
      </c>
      <c r="BF693" s="13">
        <f t="shared" si="997"/>
        <v>7.7583051364720098E-4</v>
      </c>
      <c r="BG693" s="13">
        <f t="shared" si="998"/>
        <v>2.3642656300169995E-4</v>
      </c>
      <c r="BH693" s="13">
        <f t="shared" si="999"/>
        <v>5.4036466769675932E-5</v>
      </c>
      <c r="BI693" s="13">
        <f t="shared" si="1000"/>
        <v>9.8802425713198644E-6</v>
      </c>
      <c r="BJ693" s="14">
        <f t="shared" si="1001"/>
        <v>0.21586489894485758</v>
      </c>
      <c r="BK693" s="14">
        <f t="shared" si="1002"/>
        <v>0.25101841434712568</v>
      </c>
      <c r="BL693" s="14">
        <f t="shared" si="1003"/>
        <v>0.47689191973430956</v>
      </c>
      <c r="BM693" s="14">
        <f t="shared" si="1004"/>
        <v>0.45702280109274501</v>
      </c>
      <c r="BN693" s="14">
        <f t="shared" si="1005"/>
        <v>0.54162009297494917</v>
      </c>
    </row>
    <row r="694" spans="1:66" x14ac:dyDescent="0.25">
      <c r="A694" t="s">
        <v>350</v>
      </c>
      <c r="B694" t="s">
        <v>100</v>
      </c>
      <c r="C694" t="s">
        <v>103</v>
      </c>
      <c r="D694" s="11">
        <v>44437</v>
      </c>
      <c r="E694" s="10">
        <f>VLOOKUP(A694,home!$A$2:$E$405,3,FALSE)</f>
        <v>1.6204000000000001</v>
      </c>
      <c r="F694" s="10">
        <f>VLOOKUP(B694,home!$B$2:$E$405,3,FALSE)</f>
        <v>0.89139999999999997</v>
      </c>
      <c r="G694" s="10">
        <f>VLOOKUP(C694,away!$B$2:$E$405,4,FALSE)</f>
        <v>1.0286</v>
      </c>
      <c r="H694" s="10">
        <f>VLOOKUP(A694,away!$A$2:$E$405,3,FALSE)</f>
        <v>1.3241000000000001</v>
      </c>
      <c r="I694" s="10">
        <f>VLOOKUP(C694,away!$B$2:$E$405,3,FALSE)</f>
        <v>0.83909999999999996</v>
      </c>
      <c r="J694" s="10">
        <f>VLOOKUP(B694,home!$B$2:$E$405,4,FALSE)</f>
        <v>0.92310000000000003</v>
      </c>
      <c r="K694" s="12">
        <f t="shared" si="950"/>
        <v>1.4857351024159999</v>
      </c>
      <c r="L694" s="12">
        <f t="shared" si="951"/>
        <v>1.0256123873610001</v>
      </c>
      <c r="M694" s="13">
        <f t="shared" si="952"/>
        <v>8.1158804866728607E-2</v>
      </c>
      <c r="N694" s="13">
        <f t="shared" si="953"/>
        <v>0.12058048526062917</v>
      </c>
      <c r="O694" s="13">
        <f t="shared" si="954"/>
        <v>8.3237475614731063E-2</v>
      </c>
      <c r="P694" s="13">
        <f t="shared" si="955"/>
        <v>0.12366883935730176</v>
      </c>
      <c r="Q694" s="13">
        <f t="shared" si="956"/>
        <v>8.9575329809035958E-2</v>
      </c>
      <c r="R694" s="13">
        <f t="shared" si="957"/>
        <v>4.2684693041563679E-2</v>
      </c>
      <c r="S694" s="13">
        <f t="shared" si="958"/>
        <v>4.7111283406330522E-2</v>
      </c>
      <c r="T694" s="13">
        <f t="shared" si="959"/>
        <v>9.1869567854094308E-2</v>
      </c>
      <c r="U694" s="13">
        <f t="shared" si="960"/>
        <v>6.341814678770312E-2</v>
      </c>
      <c r="V694" s="13">
        <f t="shared" si="961"/>
        <v>7.9764026275550431E-3</v>
      </c>
      <c r="W694" s="13">
        <f t="shared" si="962"/>
        <v>4.436173726925835E-2</v>
      </c>
      <c r="X694" s="13">
        <f t="shared" si="963"/>
        <v>4.5497947268205503E-2</v>
      </c>
      <c r="Y694" s="13">
        <f t="shared" si="964"/>
        <v>2.3331629158884565E-2</v>
      </c>
      <c r="Z694" s="13">
        <f t="shared" si="965"/>
        <v>1.4592649978043203E-2</v>
      </c>
      <c r="AA694" s="13">
        <f t="shared" si="966"/>
        <v>2.1680812309648856E-2</v>
      </c>
      <c r="AB694" s="13">
        <f t="shared" si="967"/>
        <v>1.6105971948669112E-2</v>
      </c>
      <c r="AC694" s="13">
        <f t="shared" si="968"/>
        <v>7.5964682514738466E-4</v>
      </c>
      <c r="AD694" s="13">
        <f t="shared" si="969"/>
        <v>1.6477447566273302E-2</v>
      </c>
      <c r="AE694" s="13">
        <f t="shared" si="970"/>
        <v>1.689947433606126E-2</v>
      </c>
      <c r="AF694" s="13">
        <f t="shared" si="971"/>
        <v>8.6661551094768703E-3</v>
      </c>
      <c r="AG694" s="13">
        <f t="shared" si="972"/>
        <v>2.962705343690435E-3</v>
      </c>
      <c r="AH694" s="13">
        <f t="shared" si="973"/>
        <v>3.7416006454760826E-3</v>
      </c>
      <c r="AI694" s="13">
        <f t="shared" si="974"/>
        <v>5.5590274182061791E-3</v>
      </c>
      <c r="AJ694" s="13">
        <f t="shared" si="975"/>
        <v>4.1296210852609554E-3</v>
      </c>
      <c r="AK694" s="13">
        <f t="shared" si="976"/>
        <v>2.0451743353498203E-3</v>
      </c>
      <c r="AL694" s="13">
        <f t="shared" si="977"/>
        <v>4.6301638542708126E-5</v>
      </c>
      <c r="AM694" s="13">
        <f t="shared" si="978"/>
        <v>4.8962244494862644E-3</v>
      </c>
      <c r="AN694" s="13">
        <f t="shared" si="979"/>
        <v>5.021628446692906E-3</v>
      </c>
      <c r="AO694" s="13">
        <f t="shared" si="980"/>
        <v>2.5751221698263106E-3</v>
      </c>
      <c r="AP694" s="13">
        <f t="shared" si="981"/>
        <v>8.8035906544726733E-4</v>
      </c>
      <c r="AQ694" s="13">
        <f t="shared" si="982"/>
        <v>2.2572679071206767E-4</v>
      </c>
      <c r="AR694" s="13">
        <f t="shared" si="983"/>
        <v>7.6748639411163715E-4</v>
      </c>
      <c r="AS694" s="13">
        <f t="shared" si="984"/>
        <v>1.1402814763583396E-3</v>
      </c>
      <c r="AT694" s="13">
        <f t="shared" si="985"/>
        <v>8.4707810803016286E-4</v>
      </c>
      <c r="AU694" s="13">
        <f t="shared" si="986"/>
        <v>4.1951122652951527E-4</v>
      </c>
      <c r="AV694" s="13">
        <f t="shared" si="987"/>
        <v>1.5582063877812272E-4</v>
      </c>
      <c r="AW694" s="13">
        <f t="shared" si="988"/>
        <v>1.959830451586325E-6</v>
      </c>
      <c r="AX694" s="13">
        <f t="shared" si="989"/>
        <v>1.212415422318199E-3</v>
      </c>
      <c r="AY694" s="13">
        <f t="shared" si="990"/>
        <v>1.243468275757063E-3</v>
      </c>
      <c r="AZ694" s="13">
        <f t="shared" si="991"/>
        <v>6.3765823345343382E-4</v>
      </c>
      <c r="BA694" s="13">
        <f t="shared" si="992"/>
        <v>2.1799672771085813E-4</v>
      </c>
      <c r="BB694" s="13">
        <f t="shared" si="993"/>
        <v>5.5895036086104766E-5</v>
      </c>
      <c r="BC694" s="13">
        <f t="shared" si="994"/>
        <v>1.1465328280379835E-5</v>
      </c>
      <c r="BD694" s="13">
        <f t="shared" si="995"/>
        <v>1.3119059215532022E-4</v>
      </c>
      <c r="BE694" s="13">
        <f t="shared" si="996"/>
        <v>1.9491446787190035E-4</v>
      </c>
      <c r="BF694" s="13">
        <f t="shared" si="997"/>
        <v>1.4479563344300904E-4</v>
      </c>
      <c r="BG694" s="13">
        <f t="shared" si="998"/>
        <v>7.1709318427612892E-5</v>
      </c>
      <c r="BH694" s="13">
        <f t="shared" si="999"/>
        <v>2.6635262889557737E-5</v>
      </c>
      <c r="BI694" s="13">
        <f t="shared" si="1000"/>
        <v>7.9145890074188265E-6</v>
      </c>
      <c r="BJ694" s="14">
        <f t="shared" si="1001"/>
        <v>0.47720043892138053</v>
      </c>
      <c r="BK694" s="14">
        <f t="shared" si="1002"/>
        <v>0.26196474699736311</v>
      </c>
      <c r="BL694" s="14">
        <f t="shared" si="1003"/>
        <v>0.24650986089421151</v>
      </c>
      <c r="BM694" s="14">
        <f t="shared" si="1004"/>
        <v>0.45812056039570248</v>
      </c>
      <c r="BN694" s="14">
        <f t="shared" si="1005"/>
        <v>0.5409056279499902</v>
      </c>
    </row>
    <row r="695" spans="1:66" x14ac:dyDescent="0.25">
      <c r="A695" t="s">
        <v>350</v>
      </c>
      <c r="B695" t="s">
        <v>104</v>
      </c>
      <c r="C695" t="s">
        <v>102</v>
      </c>
      <c r="D695" s="11">
        <v>44437</v>
      </c>
      <c r="E695" s="10">
        <f>VLOOKUP(A695,home!$A$2:$E$405,3,FALSE)</f>
        <v>1.6204000000000001</v>
      </c>
      <c r="F695" s="10">
        <f>VLOOKUP(B695,home!$B$2:$E$405,3,FALSE)</f>
        <v>1.0971</v>
      </c>
      <c r="G695" s="10">
        <f>VLOOKUP(C695,away!$B$2:$E$405,4,FALSE)</f>
        <v>1.0971</v>
      </c>
      <c r="H695" s="10">
        <f>VLOOKUP(A695,away!$A$2:$E$405,3,FALSE)</f>
        <v>1.3241000000000001</v>
      </c>
      <c r="I695" s="10">
        <f>VLOOKUP(C695,away!$B$2:$E$405,3,FALSE)</f>
        <v>1.0909</v>
      </c>
      <c r="J695" s="10">
        <f>VLOOKUP(B695,home!$B$2:$E$405,4,FALSE)</f>
        <v>0.92310000000000003</v>
      </c>
      <c r="K695" s="12">
        <f t="shared" si="950"/>
        <v>1.9503594755640001</v>
      </c>
      <c r="L695" s="12">
        <f t="shared" si="951"/>
        <v>1.3333816629390001</v>
      </c>
      <c r="M695" s="13">
        <f t="shared" si="952"/>
        <v>3.7487747283510897E-2</v>
      </c>
      <c r="N695" s="13">
        <f t="shared" si="953"/>
        <v>7.3114583131944078E-2</v>
      </c>
      <c r="O695" s="13">
        <f t="shared" si="954"/>
        <v>4.9985474812724737E-2</v>
      </c>
      <c r="P695" s="13">
        <f t="shared" si="955"/>
        <v>9.7489644441563342E-2</v>
      </c>
      <c r="Q695" s="13">
        <f t="shared" si="956"/>
        <v>7.1299860006649479E-2</v>
      </c>
      <c r="R695" s="13">
        <f t="shared" si="957"/>
        <v>3.3324857764293211E-2</v>
      </c>
      <c r="S695" s="13">
        <f t="shared" si="958"/>
        <v>6.3382247948004303E-2</v>
      </c>
      <c r="T695" s="13">
        <f t="shared" si="959"/>
        <v>9.5069925902984173E-2</v>
      </c>
      <c r="U695" s="13">
        <f t="shared" si="960"/>
        <v>6.4995452112411811E-2</v>
      </c>
      <c r="V695" s="13">
        <f t="shared" si="961"/>
        <v>1.8314466471246925E-2</v>
      </c>
      <c r="W695" s="13">
        <f t="shared" si="962"/>
        <v>4.6353452523451834E-2</v>
      </c>
      <c r="X695" s="13">
        <f t="shared" si="963"/>
        <v>6.1806843608684187E-2</v>
      </c>
      <c r="Y695" s="13">
        <f t="shared" si="964"/>
        <v>4.1206055955979023E-2</v>
      </c>
      <c r="Z695" s="13">
        <f t="shared" si="965"/>
        <v>1.4811584754319639E-2</v>
      </c>
      <c r="AA695" s="13">
        <f t="shared" si="966"/>
        <v>2.8887914673706588E-2</v>
      </c>
      <c r="AB695" s="13">
        <f t="shared" si="967"/>
        <v>2.8170909056573986E-2</v>
      </c>
      <c r="AC695" s="13">
        <f t="shared" si="968"/>
        <v>2.9767573303946934E-3</v>
      </c>
      <c r="AD695" s="13">
        <f t="shared" si="969"/>
        <v>2.260147383855507E-2</v>
      </c>
      <c r="AE695" s="13">
        <f t="shared" si="970"/>
        <v>3.013639077172486E-2</v>
      </c>
      <c r="AF695" s="13">
        <f t="shared" si="971"/>
        <v>2.0091655421091023E-2</v>
      </c>
      <c r="AG695" s="13">
        <f t="shared" si="972"/>
        <v>8.9299483055239031E-3</v>
      </c>
      <c r="AH695" s="13">
        <f t="shared" si="973"/>
        <v>4.9373738776191667E-3</v>
      </c>
      <c r="AI695" s="13">
        <f t="shared" si="974"/>
        <v>9.6296539266167106E-3</v>
      </c>
      <c r="AJ695" s="13">
        <f t="shared" si="975"/>
        <v>9.390643391089493E-3</v>
      </c>
      <c r="AK695" s="13">
        <f t="shared" si="976"/>
        <v>6.1050434398179495E-3</v>
      </c>
      <c r="AL695" s="13">
        <f t="shared" si="977"/>
        <v>3.0965105642039216E-4</v>
      </c>
      <c r="AM695" s="13">
        <f t="shared" si="978"/>
        <v>8.8161997325475489E-3</v>
      </c>
      <c r="AN695" s="13">
        <f t="shared" si="979"/>
        <v>1.1755359060186616E-2</v>
      </c>
      <c r="AO695" s="13">
        <f t="shared" si="980"/>
        <v>7.8371901060583383E-3</v>
      </c>
      <c r="AP695" s="13">
        <f t="shared" si="981"/>
        <v>3.483321858795047E-3</v>
      </c>
      <c r="AQ695" s="13">
        <f t="shared" si="982"/>
        <v>1.1611493731579776E-3</v>
      </c>
      <c r="AR695" s="13">
        <f t="shared" si="983"/>
        <v>1.3166807582982842E-3</v>
      </c>
      <c r="AS695" s="13">
        <f t="shared" si="984"/>
        <v>2.5680007932398509E-3</v>
      </c>
      <c r="AT695" s="13">
        <f t="shared" si="985"/>
        <v>2.5042623401756066E-3</v>
      </c>
      <c r="AU695" s="13">
        <f t="shared" si="986"/>
        <v>1.6280705948198573E-3</v>
      </c>
      <c r="AV695" s="13">
        <f t="shared" si="987"/>
        <v>7.9383072787350651E-4</v>
      </c>
      <c r="AW695" s="13">
        <f t="shared" si="988"/>
        <v>2.2368620844947551E-5</v>
      </c>
      <c r="AX695" s="13">
        <f t="shared" si="989"/>
        <v>2.8657931144731494E-3</v>
      </c>
      <c r="AY695" s="13">
        <f t="shared" si="990"/>
        <v>3.8211959886153436E-3</v>
      </c>
      <c r="AZ695" s="13">
        <f t="shared" si="991"/>
        <v>2.5475563308578822E-3</v>
      </c>
      <c r="BA695" s="13">
        <f t="shared" si="992"/>
        <v>1.1322882989566864E-3</v>
      </c>
      <c r="BB695" s="13">
        <f t="shared" si="993"/>
        <v>3.7744311374730968E-4</v>
      </c>
      <c r="BC695" s="13">
        <f t="shared" si="994"/>
        <v>1.0065514533465233E-4</v>
      </c>
      <c r="BD695" s="13">
        <f t="shared" si="995"/>
        <v>2.9260632984325796E-4</v>
      </c>
      <c r="BE695" s="13">
        <f t="shared" si="996"/>
        <v>5.706875280198034E-4</v>
      </c>
      <c r="BF695" s="13">
        <f t="shared" si="997"/>
        <v>5.565229139298097E-4</v>
      </c>
      <c r="BG695" s="13">
        <f t="shared" si="998"/>
        <v>3.6180657951716429E-4</v>
      </c>
      <c r="BH695" s="13">
        <f t="shared" si="999"/>
        <v>1.7641322267067529E-4</v>
      </c>
      <c r="BI695" s="13">
        <f t="shared" si="1000"/>
        <v>6.8813840090106699E-5</v>
      </c>
      <c r="BJ695" s="14">
        <f t="shared" si="1001"/>
        <v>0.51450834158931813</v>
      </c>
      <c r="BK695" s="14">
        <f t="shared" si="1002"/>
        <v>0.22378171051975587</v>
      </c>
      <c r="BL695" s="14">
        <f t="shared" si="1003"/>
        <v>0.24626501868333159</v>
      </c>
      <c r="BM695" s="14">
        <f t="shared" si="1004"/>
        <v>0.63286566073826933</v>
      </c>
      <c r="BN695" s="14">
        <f t="shared" si="1005"/>
        <v>0.36270216744068579</v>
      </c>
    </row>
    <row r="696" spans="1:66" x14ac:dyDescent="0.25">
      <c r="A696" t="s">
        <v>339</v>
      </c>
      <c r="B696" t="s">
        <v>122</v>
      </c>
      <c r="C696" t="s">
        <v>117</v>
      </c>
      <c r="D696" s="11">
        <v>44437</v>
      </c>
      <c r="E696" s="10">
        <f>VLOOKUP(A696,home!$A$2:$E$405,3,FALSE)</f>
        <v>1.2710999999999999</v>
      </c>
      <c r="F696" s="10">
        <f>VLOOKUP(B696,home!$B$2:$E$405,3,FALSE)</f>
        <v>1.2008000000000001</v>
      </c>
      <c r="G696" s="10">
        <f>VLOOKUP(C696,away!$B$2:$E$405,4,FALSE)</f>
        <v>0.74529999999999996</v>
      </c>
      <c r="H696" s="10">
        <f>VLOOKUP(A696,away!$A$2:$E$405,3,FALSE)</f>
        <v>0.94469999999999998</v>
      </c>
      <c r="I696" s="10">
        <f>VLOOKUP(C696,away!$B$2:$E$405,3,FALSE)</f>
        <v>0.78</v>
      </c>
      <c r="J696" s="10">
        <f>VLOOKUP(B696,home!$B$2:$E$405,4,FALSE)</f>
        <v>1.17</v>
      </c>
      <c r="K696" s="12">
        <f t="shared" si="950"/>
        <v>1.1375788766639998</v>
      </c>
      <c r="L696" s="12">
        <f t="shared" si="951"/>
        <v>0.86213321999999992</v>
      </c>
      <c r="M696" s="13">
        <f t="shared" si="952"/>
        <v>0.13537425232553121</v>
      </c>
      <c r="N696" s="13">
        <f t="shared" si="953"/>
        <v>0.15399888988970667</v>
      </c>
      <c r="O696" s="13">
        <f t="shared" si="954"/>
        <v>0.11671064006250272</v>
      </c>
      <c r="P696" s="13">
        <f t="shared" si="955"/>
        <v>0.13276755881703825</v>
      </c>
      <c r="Q696" s="13">
        <f t="shared" si="956"/>
        <v>8.7592942084117789E-2</v>
      </c>
      <c r="R696" s="13">
        <f t="shared" si="957"/>
        <v>5.0310059962673223E-2</v>
      </c>
      <c r="S696" s="13">
        <f t="shared" si="958"/>
        <v>3.255276459782018E-2</v>
      </c>
      <c r="T696" s="13">
        <f t="shared" si="959"/>
        <v>7.5516785208253973E-2</v>
      </c>
      <c r="U696" s="13">
        <f t="shared" si="960"/>
        <v>5.7231661497236276E-2</v>
      </c>
      <c r="V696" s="13">
        <f t="shared" si="961"/>
        <v>3.547327348815521E-3</v>
      </c>
      <c r="W696" s="13">
        <f t="shared" si="962"/>
        <v>3.3214626886581826E-2</v>
      </c>
      <c r="X696" s="13">
        <f t="shared" si="963"/>
        <v>2.8635433228827362E-2</v>
      </c>
      <c r="Y696" s="13">
        <f t="shared" si="964"/>
        <v>1.2343779127831965E-2</v>
      </c>
      <c r="Z696" s="13">
        <f t="shared" si="965"/>
        <v>1.4457991331337516E-2</v>
      </c>
      <c r="AA696" s="13">
        <f t="shared" si="966"/>
        <v>1.6447105537520778E-2</v>
      </c>
      <c r="AB696" s="13">
        <f t="shared" si="967"/>
        <v>9.3549399208735732E-3</v>
      </c>
      <c r="AC696" s="13">
        <f t="shared" si="968"/>
        <v>2.1743887054617993E-4</v>
      </c>
      <c r="AD696" s="13">
        <f t="shared" si="969"/>
        <v>9.4460644856129167E-3</v>
      </c>
      <c r="AE696" s="13">
        <f t="shared" si="970"/>
        <v>8.1437659913091067E-3</v>
      </c>
      <c r="AF696" s="13">
        <f t="shared" si="971"/>
        <v>3.5105055985069056E-3</v>
      </c>
      <c r="AG696" s="13">
        <f t="shared" si="972"/>
        <v>1.0088411651562621E-3</v>
      </c>
      <c r="AH696" s="13">
        <f t="shared" si="973"/>
        <v>3.1161786553045244E-3</v>
      </c>
      <c r="AI696" s="13">
        <f t="shared" si="974"/>
        <v>3.5448990141856542E-3</v>
      </c>
      <c r="AJ696" s="13">
        <f t="shared" si="975"/>
        <v>2.0163011192223194E-3</v>
      </c>
      <c r="AK696" s="13">
        <f t="shared" si="976"/>
        <v>7.6456718740709696E-4</v>
      </c>
      <c r="AL696" s="13">
        <f t="shared" si="977"/>
        <v>8.5300794023756112E-6</v>
      </c>
      <c r="AM696" s="13">
        <f t="shared" si="978"/>
        <v>2.1491286852878492E-3</v>
      </c>
      <c r="AN696" s="13">
        <f t="shared" si="979"/>
        <v>1.8528352336415798E-3</v>
      </c>
      <c r="AO696" s="13">
        <f t="shared" si="980"/>
        <v>7.9869540305443367E-4</v>
      </c>
      <c r="AP696" s="13">
        <f t="shared" si="981"/>
        <v>2.2952727987817225E-4</v>
      </c>
      <c r="AQ696" s="13">
        <f t="shared" si="982"/>
        <v>4.9470773219802455E-5</v>
      </c>
      <c r="AR696" s="13">
        <f t="shared" si="983"/>
        <v>5.3731222763859197E-4</v>
      </c>
      <c r="AS696" s="13">
        <f t="shared" si="984"/>
        <v>6.112350403349408E-4</v>
      </c>
      <c r="AT696" s="13">
        <f t="shared" si="985"/>
        <v>3.4766403528094838E-4</v>
      </c>
      <c r="AU696" s="13">
        <f t="shared" si="986"/>
        <v>1.318317542371248E-4</v>
      </c>
      <c r="AV696" s="13">
        <f t="shared" si="987"/>
        <v>3.7492254723428256E-5</v>
      </c>
      <c r="AW696" s="13">
        <f t="shared" si="988"/>
        <v>2.3238413330984153E-7</v>
      </c>
      <c r="AX696" s="13">
        <f t="shared" si="989"/>
        <v>4.0746723260268809E-4</v>
      </c>
      <c r="AY696" s="13">
        <f t="shared" si="990"/>
        <v>3.5129103728824443E-4</v>
      </c>
      <c r="AZ696" s="13">
        <f t="shared" si="991"/>
        <v>1.514298365672271E-4</v>
      </c>
      <c r="BA696" s="13">
        <f t="shared" si="992"/>
        <v>4.3517564201259087E-5</v>
      </c>
      <c r="BB696" s="13">
        <f t="shared" si="993"/>
        <v>9.3794844378470532E-6</v>
      </c>
      <c r="BC696" s="13">
        <f t="shared" si="994"/>
        <v>1.6172730240681941E-6</v>
      </c>
      <c r="BD696" s="13">
        <f t="shared" si="995"/>
        <v>7.7205786826572013E-5</v>
      </c>
      <c r="BE696" s="13">
        <f t="shared" si="996"/>
        <v>8.7827672250132024E-5</v>
      </c>
      <c r="BF696" s="13">
        <f t="shared" si="997"/>
        <v>4.9955452369159593E-5</v>
      </c>
      <c r="BG696" s="13">
        <f t="shared" si="998"/>
        <v>1.8942755796450167E-5</v>
      </c>
      <c r="BH696" s="13">
        <f t="shared" si="999"/>
        <v>5.3872197149615671E-6</v>
      </c>
      <c r="BI696" s="13">
        <f t="shared" si="1000"/>
        <v>1.2256774703376265E-6</v>
      </c>
      <c r="BJ696" s="14">
        <f t="shared" si="1001"/>
        <v>0.41945599346910795</v>
      </c>
      <c r="BK696" s="14">
        <f t="shared" si="1002"/>
        <v>0.30481916307644202</v>
      </c>
      <c r="BL696" s="14">
        <f t="shared" si="1003"/>
        <v>0.26140243283356873</v>
      </c>
      <c r="BM696" s="14">
        <f t="shared" si="1004"/>
        <v>0.32303017891573144</v>
      </c>
      <c r="BN696" s="14">
        <f t="shared" si="1005"/>
        <v>0.6767543431415699</v>
      </c>
    </row>
    <row r="697" spans="1:66" x14ac:dyDescent="0.25">
      <c r="A697" t="s">
        <v>339</v>
      </c>
      <c r="B697" t="s">
        <v>125</v>
      </c>
      <c r="C697" t="s">
        <v>110</v>
      </c>
      <c r="D697" s="11">
        <v>44437</v>
      </c>
      <c r="E697" s="10">
        <f>VLOOKUP(A697,home!$A$2:$E$405,3,FALSE)</f>
        <v>1.2710999999999999</v>
      </c>
      <c r="F697" s="10">
        <f>VLOOKUP(B697,home!$B$2:$E$405,3,FALSE)</f>
        <v>1.3664000000000001</v>
      </c>
      <c r="G697" s="10">
        <f>VLOOKUP(C697,away!$B$2:$E$405,4,FALSE)</f>
        <v>0.99380000000000002</v>
      </c>
      <c r="H697" s="10">
        <f>VLOOKUP(A697,away!$A$2:$E$405,3,FALSE)</f>
        <v>0.94469999999999998</v>
      </c>
      <c r="I697" s="10">
        <f>VLOOKUP(C697,away!$B$2:$E$405,3,FALSE)</f>
        <v>1.0027999999999999</v>
      </c>
      <c r="J697" s="10">
        <f>VLOOKUP(B697,home!$B$2:$E$405,4,FALSE)</f>
        <v>1.4484999999999999</v>
      </c>
      <c r="K697" s="12">
        <f t="shared" si="950"/>
        <v>1.726062687552</v>
      </c>
      <c r="L697" s="12">
        <f t="shared" si="951"/>
        <v>1.3722294642599997</v>
      </c>
      <c r="M697" s="13">
        <f t="shared" si="952"/>
        <v>4.5126205328181193E-2</v>
      </c>
      <c r="N697" s="13">
        <f t="shared" si="953"/>
        <v>7.7890659247783794E-2</v>
      </c>
      <c r="O697" s="13">
        <f t="shared" si="954"/>
        <v>6.1923508561576822E-2</v>
      </c>
      <c r="P697" s="13">
        <f t="shared" si="955"/>
        <v>0.10688385761044455</v>
      </c>
      <c r="Q697" s="13">
        <f t="shared" si="956"/>
        <v>6.722208031821339E-2</v>
      </c>
      <c r="R697" s="13">
        <f t="shared" si="957"/>
        <v>4.248663148927604E-2</v>
      </c>
      <c r="S697" s="13">
        <f t="shared" si="958"/>
        <v>6.3290049177675015E-2</v>
      </c>
      <c r="T697" s="13">
        <f t="shared" si="959"/>
        <v>9.2244119261504623E-2</v>
      </c>
      <c r="U697" s="13">
        <f t="shared" si="960"/>
        <v>7.3334589333411221E-2</v>
      </c>
      <c r="V697" s="13">
        <f t="shared" si="961"/>
        <v>1.6656211557165936E-2</v>
      </c>
      <c r="W697" s="13">
        <f t="shared" si="962"/>
        <v>3.8676508205630608E-2</v>
      </c>
      <c r="X697" s="13">
        <f t="shared" si="963"/>
        <v>5.3073044134459978E-2</v>
      </c>
      <c r="Y697" s="13">
        <f t="shared" si="964"/>
        <v>3.641419745963867E-2</v>
      </c>
      <c r="Z697" s="13">
        <f t="shared" si="965"/>
        <v>1.9433802522247093E-2</v>
      </c>
      <c r="AA697" s="13">
        <f t="shared" si="966"/>
        <v>3.3543961410904648E-2</v>
      </c>
      <c r="AB697" s="13">
        <f t="shared" si="967"/>
        <v>2.8949490092023331E-2</v>
      </c>
      <c r="AC697" s="13">
        <f t="shared" si="968"/>
        <v>2.4656961119631652E-3</v>
      </c>
      <c r="AD697" s="13">
        <f t="shared" si="969"/>
        <v>1.6689519424634432E-2</v>
      </c>
      <c r="AE697" s="13">
        <f t="shared" si="970"/>
        <v>2.2901850298822968E-2</v>
      </c>
      <c r="AF697" s="13">
        <f t="shared" si="971"/>
        <v>1.5713296883058277E-2</v>
      </c>
      <c r="AG697" s="13">
        <f t="shared" si="972"/>
        <v>7.1874163211991266E-3</v>
      </c>
      <c r="AH697" s="13">
        <f t="shared" si="973"/>
        <v>6.6669091059094439E-3</v>
      </c>
      <c r="AI697" s="13">
        <f t="shared" si="974"/>
        <v>1.1507503049010954E-2</v>
      </c>
      <c r="AJ697" s="13">
        <f t="shared" si="975"/>
        <v>9.9313358198943429E-3</v>
      </c>
      <c r="AK697" s="13">
        <f t="shared" si="976"/>
        <v>5.7140360654227606E-3</v>
      </c>
      <c r="AL697" s="13">
        <f t="shared" si="977"/>
        <v>2.3360538314717597E-4</v>
      </c>
      <c r="AM697" s="13">
        <f t="shared" si="978"/>
        <v>5.7614313504071642E-3</v>
      </c>
      <c r="AN697" s="13">
        <f t="shared" si="979"/>
        <v>7.9060058553399905E-3</v>
      </c>
      <c r="AO697" s="13">
        <f t="shared" si="980"/>
        <v>5.4244270896548078E-3</v>
      </c>
      <c r="AP697" s="13">
        <f t="shared" si="981"/>
        <v>2.4811862263848152E-3</v>
      </c>
      <c r="AQ697" s="13">
        <f t="shared" si="982"/>
        <v>8.5118921154033183E-4</v>
      </c>
      <c r="AR697" s="13">
        <f t="shared" si="983"/>
        <v>1.8297058221344441E-3</v>
      </c>
      <c r="AS697" s="13">
        <f t="shared" si="984"/>
        <v>3.1581869487829197E-3</v>
      </c>
      <c r="AT697" s="13">
        <f t="shared" si="985"/>
        <v>2.725614326303949E-3</v>
      </c>
      <c r="AU697" s="13">
        <f t="shared" si="986"/>
        <v>1.5681937297634765E-3</v>
      </c>
      <c r="AV697" s="13">
        <f t="shared" si="987"/>
        <v>6.7670017094943508E-4</v>
      </c>
      <c r="AW697" s="13">
        <f t="shared" si="988"/>
        <v>1.5369638407409691E-5</v>
      </c>
      <c r="AX697" s="13">
        <f t="shared" si="989"/>
        <v>1.6574319468050224E-3</v>
      </c>
      <c r="AY697" s="13">
        <f t="shared" si="990"/>
        <v>2.2743769524116641E-3</v>
      </c>
      <c r="AZ697" s="13">
        <f t="shared" si="991"/>
        <v>1.5604835334665746E-3</v>
      </c>
      <c r="BA697" s="13">
        <f t="shared" si="992"/>
        <v>7.1378049437179612E-4</v>
      </c>
      <c r="BB697" s="13">
        <f t="shared" si="993"/>
        <v>2.4486765634776201E-4</v>
      </c>
      <c r="BC697" s="13">
        <f t="shared" si="994"/>
        <v>6.7202922576938183E-5</v>
      </c>
      <c r="BD697" s="13">
        <f t="shared" si="995"/>
        <v>4.1846270667682527E-4</v>
      </c>
      <c r="BE697" s="13">
        <f t="shared" si="996"/>
        <v>7.222928641268852E-4</v>
      </c>
      <c r="BF697" s="13">
        <f t="shared" si="997"/>
        <v>6.2336138112724165E-4</v>
      </c>
      <c r="BG697" s="13">
        <f t="shared" si="998"/>
        <v>3.5865360694153784E-4</v>
      </c>
      <c r="BH697" s="13">
        <f t="shared" si="999"/>
        <v>1.5476465217443232E-4</v>
      </c>
      <c r="BI697" s="13">
        <f t="shared" si="1000"/>
        <v>5.3426698294050235E-5</v>
      </c>
      <c r="BJ697" s="14">
        <f t="shared" si="1001"/>
        <v>0.45695507479425268</v>
      </c>
      <c r="BK697" s="14">
        <f t="shared" si="1002"/>
        <v>0.23693000212098869</v>
      </c>
      <c r="BL697" s="14">
        <f t="shared" si="1003"/>
        <v>0.28634732783470479</v>
      </c>
      <c r="BM697" s="14">
        <f t="shared" si="1004"/>
        <v>0.59587425740271305</v>
      </c>
      <c r="BN697" s="14">
        <f t="shared" si="1005"/>
        <v>0.40153294255547584</v>
      </c>
    </row>
    <row r="698" spans="1:66" x14ac:dyDescent="0.25">
      <c r="A698" t="s">
        <v>339</v>
      </c>
      <c r="B698" t="s">
        <v>109</v>
      </c>
      <c r="C698" t="s">
        <v>115</v>
      </c>
      <c r="D698" s="11">
        <v>44437</v>
      </c>
      <c r="E698" s="10">
        <f>VLOOKUP(A698,home!$A$2:$E$405,3,FALSE)</f>
        <v>1.2710999999999999</v>
      </c>
      <c r="F698" s="10">
        <f>VLOOKUP(B698,home!$B$2:$E$405,3,FALSE)</f>
        <v>0.91090000000000004</v>
      </c>
      <c r="G698" s="10">
        <f>VLOOKUP(C698,away!$B$2:$E$405,4,FALSE)</f>
        <v>0.99380000000000002</v>
      </c>
      <c r="H698" s="10">
        <f>VLOOKUP(A698,away!$A$2:$E$405,3,FALSE)</f>
        <v>0.94469999999999998</v>
      </c>
      <c r="I698" s="10">
        <f>VLOOKUP(C698,away!$B$2:$E$405,3,FALSE)</f>
        <v>0.8357</v>
      </c>
      <c r="J698" s="10">
        <f>VLOOKUP(B698,home!$B$2:$E$405,4,FALSE)</f>
        <v>0.61280000000000001</v>
      </c>
      <c r="K698" s="12">
        <f t="shared" si="950"/>
        <v>1.1506663510619999</v>
      </c>
      <c r="L698" s="12">
        <f t="shared" si="951"/>
        <v>0.483796892112</v>
      </c>
      <c r="M698" s="13">
        <f t="shared" si="952"/>
        <v>0.19505704140390581</v>
      </c>
      <c r="N698" s="13">
        <f t="shared" si="953"/>
        <v>0.22444557408118174</v>
      </c>
      <c r="O698" s="13">
        <f t="shared" si="954"/>
        <v>9.4367990415771333E-2</v>
      </c>
      <c r="P698" s="13">
        <f t="shared" si="955"/>
        <v>0.10858607118876937</v>
      </c>
      <c r="Q698" s="13">
        <f t="shared" si="956"/>
        <v>0.1291309848700046</v>
      </c>
      <c r="R698" s="13">
        <f t="shared" si="957"/>
        <v>2.2827470239002584E-2</v>
      </c>
      <c r="S698" s="13">
        <f t="shared" si="958"/>
        <v>1.51121625389018E-2</v>
      </c>
      <c r="T698" s="13">
        <f t="shared" si="959"/>
        <v>6.2473169155469917E-2</v>
      </c>
      <c r="U698" s="13">
        <f t="shared" si="960"/>
        <v>2.6266801883889503E-2</v>
      </c>
      <c r="V698" s="13">
        <f t="shared" si="961"/>
        <v>9.3475241080176398E-4</v>
      </c>
      <c r="W698" s="13">
        <f t="shared" si="962"/>
        <v>4.9528893056470166E-2</v>
      </c>
      <c r="X698" s="13">
        <f t="shared" si="963"/>
        <v>2.396192453046788E-2</v>
      </c>
      <c r="Y698" s="13">
        <f t="shared" si="964"/>
        <v>5.7963523084313268E-3</v>
      </c>
      <c r="Z698" s="13">
        <f t="shared" si="965"/>
        <v>3.6812863854695406E-3</v>
      </c>
      <c r="AA698" s="13">
        <f t="shared" si="966"/>
        <v>4.2359323723824543E-3</v>
      </c>
      <c r="AB698" s="13">
        <f t="shared" si="967"/>
        <v>2.43707242313736E-3</v>
      </c>
      <c r="AC698" s="13">
        <f t="shared" si="968"/>
        <v>3.2522887629641885E-5</v>
      </c>
      <c r="AD698" s="13">
        <f t="shared" si="969"/>
        <v>1.4247807661357133E-2</v>
      </c>
      <c r="AE698" s="13">
        <f t="shared" si="970"/>
        <v>6.8930450659741242E-3</v>
      </c>
      <c r="AF698" s="13">
        <f t="shared" si="971"/>
        <v>1.6674168900531184E-3</v>
      </c>
      <c r="AG698" s="13">
        <f t="shared" si="972"/>
        <v>2.6889703642091829E-4</v>
      </c>
      <c r="AH698" s="13">
        <f t="shared" si="973"/>
        <v>4.4524872806609545E-4</v>
      </c>
      <c r="AI698" s="13">
        <f t="shared" si="974"/>
        <v>5.1233272923881072E-4</v>
      </c>
      <c r="AJ698" s="13">
        <f t="shared" si="975"/>
        <v>2.9476201604142899E-4</v>
      </c>
      <c r="AK698" s="13">
        <f t="shared" si="976"/>
        <v>1.1305757781002324E-4</v>
      </c>
      <c r="AL698" s="13">
        <f t="shared" si="977"/>
        <v>7.242050973394754E-7</v>
      </c>
      <c r="AM698" s="13">
        <f t="shared" si="978"/>
        <v>3.2788945704654033E-3</v>
      </c>
      <c r="AN698" s="13">
        <f t="shared" si="979"/>
        <v>1.5863190027540731E-3</v>
      </c>
      <c r="AO698" s="13">
        <f t="shared" si="980"/>
        <v>3.8372810171531386E-4</v>
      </c>
      <c r="AP698" s="13">
        <f t="shared" si="981"/>
        <v>6.1882154341968732E-5</v>
      </c>
      <c r="AQ698" s="13">
        <f t="shared" si="982"/>
        <v>7.4845984869598951E-6</v>
      </c>
      <c r="AR698" s="13">
        <f t="shared" si="983"/>
        <v>4.3081990171039633E-5</v>
      </c>
      <c r="AS698" s="13">
        <f t="shared" si="984"/>
        <v>4.9572996426599108E-5</v>
      </c>
      <c r="AT698" s="13">
        <f t="shared" si="985"/>
        <v>2.8520989454702184E-5</v>
      </c>
      <c r="AU698" s="13">
        <f t="shared" si="986"/>
        <v>1.0939380954839978E-5</v>
      </c>
      <c r="AV698" s="13">
        <f t="shared" si="987"/>
        <v>3.1468943915457128E-6</v>
      </c>
      <c r="AW698" s="13">
        <f t="shared" si="988"/>
        <v>1.1198801940330942E-8</v>
      </c>
      <c r="AX698" s="13">
        <f t="shared" si="989"/>
        <v>6.2881894181907147E-4</v>
      </c>
      <c r="AY698" s="13">
        <f t="shared" si="990"/>
        <v>3.042206497532233E-4</v>
      </c>
      <c r="AZ698" s="13">
        <f t="shared" si="991"/>
        <v>7.3590502433451349E-5</v>
      </c>
      <c r="BA698" s="13">
        <f t="shared" si="992"/>
        <v>1.1867618788754775E-5</v>
      </c>
      <c r="BB698" s="13">
        <f t="shared" si="993"/>
        <v>1.4353792716923848E-6</v>
      </c>
      <c r="BC698" s="13">
        <f t="shared" si="994"/>
        <v>1.3888640612935245E-7</v>
      </c>
      <c r="BD698" s="13">
        <f t="shared" si="995"/>
        <v>3.4738221584581129E-6</v>
      </c>
      <c r="BE698" s="13">
        <f t="shared" si="996"/>
        <v>3.9972102673113173E-6</v>
      </c>
      <c r="BF698" s="13">
        <f t="shared" si="997"/>
        <v>2.2997276763573376E-6</v>
      </c>
      <c r="BG698" s="13">
        <f t="shared" si="998"/>
        <v>8.8207308459679641E-7</v>
      </c>
      <c r="BH698" s="13">
        <f t="shared" si="999"/>
        <v>2.5374295440574955E-7</v>
      </c>
      <c r="BI698" s="13">
        <f t="shared" si="1000"/>
        <v>5.8394695890751037E-8</v>
      </c>
      <c r="BJ698" s="14">
        <f t="shared" si="1001"/>
        <v>0.52475244506206709</v>
      </c>
      <c r="BK698" s="14">
        <f t="shared" si="1002"/>
        <v>0.32002749528485891</v>
      </c>
      <c r="BL698" s="14">
        <f t="shared" si="1003"/>
        <v>0.1516468956075753</v>
      </c>
      <c r="BM698" s="14">
        <f t="shared" si="1004"/>
        <v>0.22538878069038401</v>
      </c>
      <c r="BN698" s="14">
        <f t="shared" si="1005"/>
        <v>0.77441513219863545</v>
      </c>
    </row>
    <row r="699" spans="1:66" x14ac:dyDescent="0.25">
      <c r="A699" t="s">
        <v>339</v>
      </c>
      <c r="B699" t="s">
        <v>124</v>
      </c>
      <c r="C699" t="s">
        <v>127</v>
      </c>
      <c r="D699" s="11">
        <v>44437</v>
      </c>
      <c r="E699" s="10">
        <f>VLOOKUP(A699,home!$A$2:$E$405,3,FALSE)</f>
        <v>1.2710999999999999</v>
      </c>
      <c r="F699" s="10">
        <f>VLOOKUP(B699,home!$B$2:$E$405,3,FALSE)</f>
        <v>0.78669999999999995</v>
      </c>
      <c r="G699" s="10">
        <f>VLOOKUP(C699,away!$B$2:$E$405,4,FALSE)</f>
        <v>0.99380000000000002</v>
      </c>
      <c r="H699" s="10">
        <f>VLOOKUP(A699,away!$A$2:$E$405,3,FALSE)</f>
        <v>0.94469999999999998</v>
      </c>
      <c r="I699" s="10">
        <f>VLOOKUP(C699,away!$B$2:$E$405,3,FALSE)</f>
        <v>0.72430000000000005</v>
      </c>
      <c r="J699" s="10">
        <f>VLOOKUP(B699,home!$B$2:$E$405,4,FALSE)</f>
        <v>0.8357</v>
      </c>
      <c r="K699" s="12">
        <f t="shared" si="950"/>
        <v>0.99377452890599993</v>
      </c>
      <c r="L699" s="12">
        <f t="shared" si="951"/>
        <v>0.57182455769700002</v>
      </c>
      <c r="M699" s="13">
        <f t="shared" si="952"/>
        <v>0.20896278885959257</v>
      </c>
      <c r="N699" s="13">
        <f t="shared" si="953"/>
        <v>0.20766189705782556</v>
      </c>
      <c r="O699" s="13">
        <f t="shared" si="954"/>
        <v>0.11949005431476813</v>
      </c>
      <c r="P699" s="13">
        <f t="shared" si="955"/>
        <v>0.11874617243561106</v>
      </c>
      <c r="Q699" s="13">
        <f t="shared" si="956"/>
        <v>0.1031845519601834</v>
      </c>
      <c r="R699" s="13">
        <f t="shared" si="957"/>
        <v>3.4163673728866396E-2</v>
      </c>
      <c r="S699" s="13">
        <f t="shared" si="958"/>
        <v>1.6869813933214756E-2</v>
      </c>
      <c r="T699" s="13">
        <f t="shared" si="959"/>
        <v>5.9003460785794999E-2</v>
      </c>
      <c r="U699" s="13">
        <f t="shared" si="960"/>
        <v>3.3950988765602493E-2</v>
      </c>
      <c r="V699" s="13">
        <f t="shared" si="961"/>
        <v>1.0651688248753291E-3</v>
      </c>
      <c r="W699" s="13">
        <f t="shared" si="962"/>
        <v>3.4180726504869315E-2</v>
      </c>
      <c r="X699" s="13">
        <f t="shared" si="963"/>
        <v>1.9545378815409024E-2</v>
      </c>
      <c r="Y699" s="13">
        <f t="shared" si="964"/>
        <v>5.5882637980707887E-3</v>
      </c>
      <c r="Z699" s="13">
        <f t="shared" si="965"/>
        <v>6.5118758731045508E-3</v>
      </c>
      <c r="AA699" s="13">
        <f t="shared" si="966"/>
        <v>6.4713363780888227E-3</v>
      </c>
      <c r="AB699" s="13">
        <f t="shared" si="967"/>
        <v>3.2155246302637392E-3</v>
      </c>
      <c r="AC699" s="13">
        <f t="shared" si="968"/>
        <v>3.7831113867799471E-5</v>
      </c>
      <c r="AD699" s="13">
        <f t="shared" si="969"/>
        <v>8.4919838450103324E-3</v>
      </c>
      <c r="AE699" s="13">
        <f t="shared" si="970"/>
        <v>4.8559249061431026E-3</v>
      </c>
      <c r="AF699" s="13">
        <f t="shared" si="971"/>
        <v>1.388368555832563E-3</v>
      </c>
      <c r="AG699" s="13">
        <f t="shared" si="972"/>
        <v>2.646344117864594E-4</v>
      </c>
      <c r="AH699" s="13">
        <f t="shared" si="973"/>
        <v>9.3091263522894366E-4</v>
      </c>
      <c r="AI699" s="13">
        <f t="shared" si="974"/>
        <v>9.2511726552728661E-4</v>
      </c>
      <c r="AJ699" s="13">
        <f t="shared" si="975"/>
        <v>4.5967898736609295E-4</v>
      </c>
      <c r="AK699" s="13">
        <f t="shared" si="976"/>
        <v>1.5227242303924205E-4</v>
      </c>
      <c r="AL699" s="13">
        <f t="shared" si="977"/>
        <v>8.5992343331432969E-7</v>
      </c>
      <c r="AM699" s="13">
        <f t="shared" si="978"/>
        <v>1.6878234490105015E-3</v>
      </c>
      <c r="AN699" s="13">
        <f t="shared" si="979"/>
        <v>9.6513889720105514E-4</v>
      </c>
      <c r="AO699" s="13">
        <f t="shared" si="980"/>
        <v>2.7594506150408187E-4</v>
      </c>
      <c r="AP699" s="13">
        <f t="shared" si="981"/>
        <v>5.2597387581081038E-5</v>
      </c>
      <c r="AQ699" s="13">
        <f t="shared" si="982"/>
        <v>7.5191194723923355E-6</v>
      </c>
      <c r="AR699" s="13">
        <f t="shared" si="983"/>
        <v>1.0646374117886793E-4</v>
      </c>
      <c r="AS699" s="13">
        <f t="shared" si="984"/>
        <v>1.0580095423559978E-4</v>
      </c>
      <c r="AT699" s="13">
        <f t="shared" si="985"/>
        <v>5.257114672664421E-5</v>
      </c>
      <c r="AU699" s="13">
        <f t="shared" si="986"/>
        <v>1.7414622190773017E-5</v>
      </c>
      <c r="AV699" s="13">
        <f t="shared" si="987"/>
        <v>4.3265519909278567E-6</v>
      </c>
      <c r="AW699" s="13">
        <f t="shared" si="988"/>
        <v>1.3574003195476166E-8</v>
      </c>
      <c r="AX699" s="13">
        <f t="shared" si="989"/>
        <v>2.7955265881948499E-4</v>
      </c>
      <c r="AY699" s="13">
        <f t="shared" si="990"/>
        <v>1.5985507548247238E-4</v>
      </c>
      <c r="AZ699" s="13">
        <f t="shared" si="991"/>
        <v>4.5704528916692658E-5</v>
      </c>
      <c r="BA699" s="13">
        <f t="shared" si="992"/>
        <v>8.7116573441791773E-6</v>
      </c>
      <c r="BB699" s="13">
        <f t="shared" si="993"/>
        <v>1.2453849019107698E-6</v>
      </c>
      <c r="BC699" s="13">
        <f t="shared" si="994"/>
        <v>1.424283341395296E-7</v>
      </c>
      <c r="BD699" s="13">
        <f t="shared" si="995"/>
        <v>1.0146430285062335E-5</v>
      </c>
      <c r="BE699" s="13">
        <f t="shared" si="996"/>
        <v>1.0083263976615394E-5</v>
      </c>
      <c r="BF699" s="13">
        <f t="shared" si="997"/>
        <v>5.0102454540979007E-6</v>
      </c>
      <c r="BG699" s="13">
        <f t="shared" si="998"/>
        <v>1.6596847719498565E-6</v>
      </c>
      <c r="BH699" s="13">
        <f t="shared" si="999"/>
        <v>4.1233811309423261E-7</v>
      </c>
      <c r="BI699" s="13">
        <f t="shared" si="1000"/>
        <v>8.1954222818042019E-8</v>
      </c>
      <c r="BJ699" s="14">
        <f t="shared" si="1001"/>
        <v>0.44764942628949356</v>
      </c>
      <c r="BK699" s="14">
        <f t="shared" si="1002"/>
        <v>0.34584249016607732</v>
      </c>
      <c r="BL699" s="14">
        <f t="shared" si="1003"/>
        <v>0.2000735300618976</v>
      </c>
      <c r="BM699" s="14">
        <f t="shared" si="1004"/>
        <v>0.2077083425322466</v>
      </c>
      <c r="BN699" s="14">
        <f t="shared" si="1005"/>
        <v>0.79220913835684714</v>
      </c>
    </row>
    <row r="700" spans="1:66" x14ac:dyDescent="0.25">
      <c r="A700" t="s">
        <v>339</v>
      </c>
      <c r="B700" t="s">
        <v>112</v>
      </c>
      <c r="C700" t="s">
        <v>123</v>
      </c>
      <c r="D700" s="11">
        <v>44437</v>
      </c>
      <c r="E700" s="10">
        <f>VLOOKUP(A700,home!$A$2:$E$405,3,FALSE)</f>
        <v>1.2710999999999999</v>
      </c>
      <c r="F700" s="10">
        <f>VLOOKUP(B700,home!$B$2:$E$405,3,FALSE)</f>
        <v>0.70389999999999997</v>
      </c>
      <c r="G700" s="10">
        <f>VLOOKUP(C700,away!$B$2:$E$405,4,FALSE)</f>
        <v>0.82809999999999995</v>
      </c>
      <c r="H700" s="10">
        <f>VLOOKUP(A700,away!$A$2:$E$405,3,FALSE)</f>
        <v>0.94469999999999998</v>
      </c>
      <c r="I700" s="10">
        <f>VLOOKUP(C700,away!$B$2:$E$405,3,FALSE)</f>
        <v>0.8357</v>
      </c>
      <c r="J700" s="10">
        <f>VLOOKUP(B700,home!$B$2:$E$405,4,FALSE)</f>
        <v>0.78</v>
      </c>
      <c r="K700" s="12">
        <f t="shared" si="950"/>
        <v>0.74092366884899985</v>
      </c>
      <c r="L700" s="12">
        <f t="shared" si="951"/>
        <v>0.61579891620000005</v>
      </c>
      <c r="M700" s="13">
        <f t="shared" si="952"/>
        <v>0.25750334078272796</v>
      </c>
      <c r="N700" s="13">
        <f t="shared" si="953"/>
        <v>0.19079031999361312</v>
      </c>
      <c r="O700" s="13">
        <f t="shared" si="954"/>
        <v>0.15857027817188316</v>
      </c>
      <c r="P700" s="13">
        <f t="shared" si="955"/>
        <v>0.11748847227351815</v>
      </c>
      <c r="Q700" s="13">
        <f t="shared" si="956"/>
        <v>7.0680531935271254E-2</v>
      </c>
      <c r="R700" s="13">
        <f t="shared" si="957"/>
        <v>4.8823702719889082E-2</v>
      </c>
      <c r="S700" s="13">
        <f t="shared" si="958"/>
        <v>1.3401322362660307E-2</v>
      </c>
      <c r="T700" s="13">
        <f t="shared" si="959"/>
        <v>4.3524994962179528E-2</v>
      </c>
      <c r="U700" s="13">
        <f t="shared" si="960"/>
        <v>3.6174636946013118E-2</v>
      </c>
      <c r="V700" s="13">
        <f t="shared" si="961"/>
        <v>6.7938747083518491E-4</v>
      </c>
      <c r="W700" s="13">
        <f t="shared" si="962"/>
        <v>1.7456293012560027E-2</v>
      </c>
      <c r="X700" s="13">
        <f t="shared" si="963"/>
        <v>1.0749566318004097E-2</v>
      </c>
      <c r="Y700" s="13">
        <f t="shared" si="964"/>
        <v>3.3097856441234742E-3</v>
      </c>
      <c r="Z700" s="13">
        <f t="shared" si="965"/>
        <v>1.0021861073259565E-2</v>
      </c>
      <c r="AA700" s="13">
        <f t="shared" si="966"/>
        <v>7.4254340750944531E-3</v>
      </c>
      <c r="AB700" s="13">
        <f t="shared" si="967"/>
        <v>2.7508399288576806E-3</v>
      </c>
      <c r="AC700" s="13">
        <f t="shared" si="968"/>
        <v>1.9373582636726011E-5</v>
      </c>
      <c r="AD700" s="13">
        <f t="shared" si="969"/>
        <v>3.2334451658422828E-3</v>
      </c>
      <c r="AE700" s="13">
        <f t="shared" si="970"/>
        <v>1.9911520287178072E-3</v>
      </c>
      <c r="AF700" s="13">
        <f t="shared" si="971"/>
        <v>6.1307463063692855E-4</v>
      </c>
      <c r="AG700" s="13">
        <f t="shared" si="972"/>
        <v>1.2584356436531199E-4</v>
      </c>
      <c r="AH700" s="13">
        <f t="shared" si="973"/>
        <v>1.5428627968050519E-3</v>
      </c>
      <c r="AI700" s="13">
        <f t="shared" si="974"/>
        <v>1.1431435639394283E-3</v>
      </c>
      <c r="AJ700" s="13">
        <f t="shared" si="975"/>
        <v>4.2349106170756117E-4</v>
      </c>
      <c r="AK700" s="13">
        <f t="shared" si="976"/>
        <v>1.0459151705504147E-4</v>
      </c>
      <c r="AL700" s="13">
        <f t="shared" si="977"/>
        <v>3.5357562655845315E-7</v>
      </c>
      <c r="AM700" s="13">
        <f t="shared" si="978"/>
        <v>4.7914721105958552E-4</v>
      </c>
      <c r="AN700" s="13">
        <f t="shared" si="979"/>
        <v>2.9505833327074543E-4</v>
      </c>
      <c r="AO700" s="13">
        <f t="shared" si="980"/>
        <v>9.0848300921951726E-5</v>
      </c>
      <c r="AP700" s="13">
        <f t="shared" si="981"/>
        <v>1.8648095082116448E-5</v>
      </c>
      <c r="AQ700" s="13">
        <f t="shared" si="982"/>
        <v>2.8708691851904641E-6</v>
      </c>
      <c r="AR700" s="13">
        <f t="shared" si="983"/>
        <v>1.9001864762357046E-4</v>
      </c>
      <c r="AS700" s="13">
        <f t="shared" si="984"/>
        <v>1.4078931354698113E-4</v>
      </c>
      <c r="AT700" s="13">
        <f t="shared" si="985"/>
        <v>5.2157067363980715E-5</v>
      </c>
      <c r="AU700" s="13">
        <f t="shared" si="986"/>
        <v>1.2881468569241676E-5</v>
      </c>
      <c r="AV700" s="13">
        <f t="shared" si="987"/>
        <v>2.3860462381214043E-6</v>
      </c>
      <c r="AW700" s="13">
        <f t="shared" si="988"/>
        <v>4.4811781288430239E-9</v>
      </c>
      <c r="AX700" s="13">
        <f t="shared" si="989"/>
        <v>5.9168584922839019E-5</v>
      </c>
      <c r="AY700" s="13">
        <f t="shared" si="990"/>
        <v>3.6435950468571929E-5</v>
      </c>
      <c r="AZ700" s="13">
        <f t="shared" si="991"/>
        <v>1.1218609404631739E-5</v>
      </c>
      <c r="BA700" s="13">
        <f t="shared" si="992"/>
        <v>2.3028025042144514E-6</v>
      </c>
      <c r="BB700" s="13">
        <f t="shared" si="993"/>
        <v>3.5451582157947621E-7</v>
      </c>
      <c r="BC700" s="13">
        <f t="shared" si="994"/>
        <v>4.3662091740878818E-8</v>
      </c>
      <c r="BD700" s="13">
        <f t="shared" si="995"/>
        <v>1.9502212877397395E-5</v>
      </c>
      <c r="BE700" s="13">
        <f t="shared" si="996"/>
        <v>1.4449651115795488E-5</v>
      </c>
      <c r="BF700" s="13">
        <f t="shared" si="997"/>
        <v>5.353044259151618E-6</v>
      </c>
      <c r="BG700" s="13">
        <f t="shared" si="998"/>
        <v>1.3220657306672311E-6</v>
      </c>
      <c r="BH700" s="13">
        <f t="shared" si="999"/>
        <v>2.4488744790637461E-7</v>
      </c>
      <c r="BI700" s="13">
        <f t="shared" si="1000"/>
        <v>3.6288581271571889E-8</v>
      </c>
      <c r="BJ700" s="14">
        <f t="shared" si="1001"/>
        <v>0.34347110419004701</v>
      </c>
      <c r="BK700" s="14">
        <f t="shared" si="1002"/>
        <v>0.38912868599847344</v>
      </c>
      <c r="BL700" s="14">
        <f t="shared" si="1003"/>
        <v>0.25739812147459873</v>
      </c>
      <c r="BM700" s="14">
        <f t="shared" si="1004"/>
        <v>0.1561266953901855</v>
      </c>
      <c r="BN700" s="14">
        <f t="shared" si="1005"/>
        <v>0.84385664587690268</v>
      </c>
    </row>
    <row r="701" spans="1:66" x14ac:dyDescent="0.25">
      <c r="A701" t="s">
        <v>341</v>
      </c>
      <c r="B701" t="s">
        <v>318</v>
      </c>
      <c r="C701" t="s">
        <v>152</v>
      </c>
      <c r="D701" s="11">
        <v>44437</v>
      </c>
      <c r="E701" s="10">
        <f>VLOOKUP(A701,home!$A$2:$E$405,3,FALSE)</f>
        <v>1.4705999999999999</v>
      </c>
      <c r="F701" s="10">
        <f>VLOOKUP(B701,home!$B$2:$E$405,3,FALSE)</f>
        <v>0.93500000000000005</v>
      </c>
      <c r="G701" s="10">
        <f>VLOOKUP(C701,away!$B$2:$E$405,4,FALSE)</f>
        <v>0.68</v>
      </c>
      <c r="H701" s="10">
        <f>VLOOKUP(A701,away!$A$2:$E$405,3,FALSE)</f>
        <v>1.2646999999999999</v>
      </c>
      <c r="I701" s="10">
        <f>VLOOKUP(C701,away!$B$2:$E$405,3,FALSE)</f>
        <v>0.98839999999999995</v>
      </c>
      <c r="J701" s="10">
        <f>VLOOKUP(B701,home!$B$2:$E$405,4,FALSE)</f>
        <v>0.59299999999999997</v>
      </c>
      <c r="K701" s="12">
        <f t="shared" si="950"/>
        <v>0.93500748</v>
      </c>
      <c r="L701" s="12">
        <f t="shared" si="951"/>
        <v>0.74126748163999989</v>
      </c>
      <c r="M701" s="13">
        <f t="shared" si="952"/>
        <v>0.18706952091084975</v>
      </c>
      <c r="N701" s="13">
        <f t="shared" si="953"/>
        <v>0.17491140133166092</v>
      </c>
      <c r="O701" s="13">
        <f t="shared" si="954"/>
        <v>0.13866855265718689</v>
      </c>
      <c r="P701" s="13">
        <f t="shared" si="955"/>
        <v>0.12965613397524361</v>
      </c>
      <c r="Q701" s="13">
        <f t="shared" si="956"/>
        <v>8.1771734291192458E-2</v>
      </c>
      <c r="R701" s="13">
        <f t="shared" si="957"/>
        <v>5.1395244405428323E-2</v>
      </c>
      <c r="S701" s="13">
        <f t="shared" si="958"/>
        <v>2.2465863219665899E-2</v>
      </c>
      <c r="T701" s="13">
        <f t="shared" si="959"/>
        <v>6.0614727547367457E-2</v>
      </c>
      <c r="U701" s="13">
        <f t="shared" si="960"/>
        <v>4.8054937955503627E-2</v>
      </c>
      <c r="V701" s="13">
        <f t="shared" si="961"/>
        <v>1.7300977241543195E-3</v>
      </c>
      <c r="W701" s="13">
        <f t="shared" si="962"/>
        <v>2.5485727738279149E-2</v>
      </c>
      <c r="X701" s="13">
        <f t="shared" si="963"/>
        <v>1.8891741218316875E-2</v>
      </c>
      <c r="Y701" s="13">
        <f t="shared" si="964"/>
        <v>7.0019167183481669E-3</v>
      </c>
      <c r="Z701" s="13">
        <f t="shared" si="965"/>
        <v>1.2699207796228049E-2</v>
      </c>
      <c r="AA701" s="13">
        <f t="shared" si="966"/>
        <v>1.1873854279547539E-2</v>
      </c>
      <c r="AB701" s="13">
        <f t="shared" si="967"/>
        <v>5.55107128390348E-3</v>
      </c>
      <c r="AC701" s="13">
        <f t="shared" si="968"/>
        <v>7.4944658682572684E-5</v>
      </c>
      <c r="AD701" s="13">
        <f t="shared" si="969"/>
        <v>5.9573365171336204E-3</v>
      </c>
      <c r="AE701" s="13">
        <f t="shared" si="970"/>
        <v>4.4159798373376467E-3</v>
      </c>
      <c r="AF701" s="13">
        <f t="shared" si="971"/>
        <v>1.6367111264981469E-3</v>
      </c>
      <c r="AG701" s="13">
        <f t="shared" si="972"/>
        <v>4.0441357830381619E-4</v>
      </c>
      <c r="AH701" s="13">
        <f t="shared" si="973"/>
        <v>2.3533774454832547E-3</v>
      </c>
      <c r="AI701" s="13">
        <f t="shared" si="974"/>
        <v>2.2004255147901352E-3</v>
      </c>
      <c r="AJ701" s="13">
        <f t="shared" si="975"/>
        <v>1.0287071577558134E-3</v>
      </c>
      <c r="AK701" s="13">
        <f t="shared" si="976"/>
        <v>3.2061629574374191E-4</v>
      </c>
      <c r="AL701" s="13">
        <f t="shared" si="977"/>
        <v>2.0777376580778919E-6</v>
      </c>
      <c r="AM701" s="13">
        <f t="shared" si="978"/>
        <v>1.1140308408794171E-3</v>
      </c>
      <c r="AN701" s="13">
        <f t="shared" si="979"/>
        <v>8.2579483588797692E-4</v>
      </c>
      <c r="AO701" s="13">
        <f t="shared" si="980"/>
        <v>3.0606742917499885E-4</v>
      </c>
      <c r="AP701" s="13">
        <f t="shared" si="981"/>
        <v>7.562594414552681E-5</v>
      </c>
      <c r="AQ701" s="13">
        <f t="shared" si="982"/>
        <v>1.4014763290850488E-5</v>
      </c>
      <c r="AR701" s="13">
        <f t="shared" si="983"/>
        <v>3.4889643447234971E-4</v>
      </c>
      <c r="AS701" s="13">
        <f t="shared" si="984"/>
        <v>3.262207759769768E-4</v>
      </c>
      <c r="AT701" s="13">
        <f t="shared" si="985"/>
        <v>1.5250943283493882E-4</v>
      </c>
      <c r="AU701" s="13">
        <f t="shared" si="986"/>
        <v>4.7532486823741799E-5</v>
      </c>
      <c r="AV701" s="13">
        <f t="shared" si="987"/>
        <v>1.1110807680800003E-5</v>
      </c>
      <c r="AW701" s="13">
        <f t="shared" si="988"/>
        <v>4.0001681200520344E-8</v>
      </c>
      <c r="AX701" s="13">
        <f t="shared" si="989"/>
        <v>1.7360452819549071E-4</v>
      </c>
      <c r="AY701" s="13">
        <f t="shared" si="990"/>
        <v>1.2868739141677177E-4</v>
      </c>
      <c r="AZ701" s="13">
        <f t="shared" si="991"/>
        <v>4.7695889277165669E-5</v>
      </c>
      <c r="BA701" s="13">
        <f t="shared" si="992"/>
        <v>1.1785137243021623E-5</v>
      </c>
      <c r="BB701" s="13">
        <f t="shared" si="993"/>
        <v>2.1839847512291025E-6</v>
      </c>
      <c r="BC701" s="13">
        <f t="shared" si="994"/>
        <v>3.2378337529675176E-7</v>
      </c>
      <c r="BD701" s="13">
        <f t="shared" si="995"/>
        <v>4.3104263555748981E-5</v>
      </c>
      <c r="BE701" s="13">
        <f t="shared" si="996"/>
        <v>4.0302808844516688E-5</v>
      </c>
      <c r="BF701" s="13">
        <f t="shared" si="997"/>
        <v>1.884171386731663E-5</v>
      </c>
      <c r="BG701" s="13">
        <f t="shared" si="998"/>
        <v>5.8723811339869263E-6</v>
      </c>
      <c r="BH701" s="13">
        <f t="shared" si="999"/>
        <v>1.3726800714221642E-6</v>
      </c>
      <c r="BI701" s="13">
        <f t="shared" si="1000"/>
        <v>2.5669322688533165E-7</v>
      </c>
      <c r="BJ701" s="14">
        <f t="shared" si="1001"/>
        <v>0.38379150443207594</v>
      </c>
      <c r="BK701" s="14">
        <f t="shared" si="1002"/>
        <v>0.34112732561767106</v>
      </c>
      <c r="BL701" s="14">
        <f t="shared" si="1003"/>
        <v>0.26244280747383164</v>
      </c>
      <c r="BM701" s="14">
        <f t="shared" si="1004"/>
        <v>0.23645961035850899</v>
      </c>
      <c r="BN701" s="14">
        <f t="shared" si="1005"/>
        <v>0.763472587571562</v>
      </c>
    </row>
    <row r="702" spans="1:66" x14ac:dyDescent="0.25">
      <c r="A702" t="s">
        <v>341</v>
      </c>
      <c r="B702" t="s">
        <v>153</v>
      </c>
      <c r="C702" t="s">
        <v>319</v>
      </c>
      <c r="D702" s="11">
        <v>44437</v>
      </c>
      <c r="E702" s="10">
        <f>VLOOKUP(A702,home!$A$2:$E$405,3,FALSE)</f>
        <v>1.4705999999999999</v>
      </c>
      <c r="F702" s="10">
        <f>VLOOKUP(B702,home!$B$2:$E$405,3,FALSE)</f>
        <v>0.51</v>
      </c>
      <c r="G702" s="10">
        <f>VLOOKUP(C702,away!$B$2:$E$405,4,FALSE)</f>
        <v>1.19</v>
      </c>
      <c r="H702" s="10">
        <f>VLOOKUP(A702,away!$A$2:$E$405,3,FALSE)</f>
        <v>1.2646999999999999</v>
      </c>
      <c r="I702" s="10">
        <f>VLOOKUP(C702,away!$B$2:$E$405,3,FALSE)</f>
        <v>1.5813999999999999</v>
      </c>
      <c r="J702" s="10">
        <f>VLOOKUP(B702,home!$B$2:$E$405,4,FALSE)</f>
        <v>1.5813999999999999</v>
      </c>
      <c r="K702" s="12">
        <f t="shared" si="950"/>
        <v>0.89250713999999987</v>
      </c>
      <c r="L702" s="12">
        <f t="shared" si="951"/>
        <v>3.1627945916119993</v>
      </c>
      <c r="M702" s="13">
        <f t="shared" si="952"/>
        <v>1.7330250310134351E-2</v>
      </c>
      <c r="N702" s="13">
        <f t="shared" si="953"/>
        <v>1.5467372139782118E-2</v>
      </c>
      <c r="O702" s="13">
        <f t="shared" si="954"/>
        <v>5.4812021952175105E-2</v>
      </c>
      <c r="P702" s="13">
        <f t="shared" si="955"/>
        <v>4.8920120950153009E-2</v>
      </c>
      <c r="Q702" s="13">
        <f t="shared" si="956"/>
        <v>6.902370035896309E-3</v>
      </c>
      <c r="R702" s="13">
        <f t="shared" si="957"/>
        <v>8.6679583292828793E-2</v>
      </c>
      <c r="S702" s="13">
        <f t="shared" si="958"/>
        <v>3.4523134273169172E-2</v>
      </c>
      <c r="T702" s="13">
        <f t="shared" si="959"/>
        <v>2.183077861883757E-2</v>
      </c>
      <c r="U702" s="13">
        <f t="shared" si="960"/>
        <v>7.7362146981074395E-2</v>
      </c>
      <c r="V702" s="13">
        <f t="shared" si="961"/>
        <v>1.0828053541565545E-2</v>
      </c>
      <c r="W702" s="13">
        <f t="shared" si="962"/>
        <v>2.0534715133198374E-3</v>
      </c>
      <c r="X702" s="13">
        <f t="shared" si="963"/>
        <v>6.49470859635729E-3</v>
      </c>
      <c r="Y702" s="13">
        <f t="shared" si="964"/>
        <v>1.0270714611327397E-2</v>
      </c>
      <c r="Z702" s="13">
        <f t="shared" si="965"/>
        <v>9.1383239080580242E-2</v>
      </c>
      <c r="AA702" s="13">
        <f t="shared" si="966"/>
        <v>8.1560193355744881E-2</v>
      </c>
      <c r="AB702" s="13">
        <f t="shared" si="967"/>
        <v>3.6396527454891435E-2</v>
      </c>
      <c r="AC702" s="13">
        <f t="shared" si="968"/>
        <v>1.9103506853214499E-3</v>
      </c>
      <c r="AD702" s="13">
        <f t="shared" si="969"/>
        <v>4.5818449685613977E-4</v>
      </c>
      <c r="AE702" s="13">
        <f t="shared" si="970"/>
        <v>1.4491434486170642E-3</v>
      </c>
      <c r="AF702" s="13">
        <f t="shared" si="971"/>
        <v>2.2916715308780055E-3</v>
      </c>
      <c r="AG702" s="13">
        <f t="shared" si="972"/>
        <v>2.4160287745373823E-3</v>
      </c>
      <c r="AH702" s="13">
        <f t="shared" si="973"/>
        <v>7.2256603582011372E-2</v>
      </c>
      <c r="AI702" s="13">
        <f t="shared" si="974"/>
        <v>6.4489534609094706E-2</v>
      </c>
      <c r="AJ702" s="13">
        <f t="shared" si="975"/>
        <v>2.8778685046947066E-2</v>
      </c>
      <c r="AK702" s="13">
        <f t="shared" si="976"/>
        <v>8.5617272947371634E-3</v>
      </c>
      <c r="AL702" s="13">
        <f t="shared" si="977"/>
        <v>2.1570279692609601E-4</v>
      </c>
      <c r="AM702" s="13">
        <f t="shared" si="978"/>
        <v>8.1786586976282473E-5</v>
      </c>
      <c r="AN702" s="13">
        <f t="shared" si="979"/>
        <v>2.5867417495499062E-4</v>
      </c>
      <c r="AO702" s="13">
        <f t="shared" si="980"/>
        <v>4.090666407686702E-4</v>
      </c>
      <c r="AP702" s="13">
        <f t="shared" si="981"/>
        <v>4.3126458634401294E-4</v>
      </c>
      <c r="AQ702" s="13">
        <f t="shared" si="982"/>
        <v>3.4100032531065753E-4</v>
      </c>
      <c r="AR702" s="13">
        <f t="shared" si="983"/>
        <v>4.5706559003487558E-2</v>
      </c>
      <c r="AS702" s="13">
        <f t="shared" si="984"/>
        <v>4.0793430255443922E-2</v>
      </c>
      <c r="AT702" s="13">
        <f t="shared" si="985"/>
        <v>1.8204213884037861E-2</v>
      </c>
      <c r="AU702" s="13">
        <f t="shared" si="986"/>
        <v>5.4157969565303077E-3</v>
      </c>
      <c r="AV702" s="13">
        <f t="shared" si="987"/>
        <v>1.2084093631233917E-3</v>
      </c>
      <c r="AW702" s="13">
        <f t="shared" si="988"/>
        <v>1.6913596370625801E-5</v>
      </c>
      <c r="AX702" s="13">
        <f t="shared" si="989"/>
        <v>1.2165852138760514E-5</v>
      </c>
      <c r="AY702" s="13">
        <f t="shared" si="990"/>
        <v>3.847809134682303E-5</v>
      </c>
      <c r="AZ702" s="13">
        <f t="shared" si="991"/>
        <v>6.0849149603642171E-5</v>
      </c>
      <c r="BA702" s="13">
        <f t="shared" si="992"/>
        <v>6.4151120423529631E-5</v>
      </c>
      <c r="BB702" s="13">
        <f t="shared" si="993"/>
        <v>5.0724204180347398E-5</v>
      </c>
      <c r="BC702" s="13">
        <f t="shared" si="994"/>
        <v>3.2086047729085106E-5</v>
      </c>
      <c r="BD702" s="13">
        <f t="shared" si="995"/>
        <v>2.4093409602904188E-2</v>
      </c>
      <c r="BE702" s="13">
        <f t="shared" si="996"/>
        <v>2.1503540097536546E-2</v>
      </c>
      <c r="BF702" s="13">
        <f t="shared" si="997"/>
        <v>9.5960315361638317E-3</v>
      </c>
      <c r="BG702" s="13">
        <f t="shared" si="998"/>
        <v>2.8548422205637958E-3</v>
      </c>
      <c r="BH702" s="13">
        <f t="shared" si="999"/>
        <v>6.3699176635666037E-4</v>
      </c>
      <c r="BI702" s="13">
        <f t="shared" si="1000"/>
        <v>1.1370393991890626E-4</v>
      </c>
      <c r="BJ702" s="14">
        <f t="shared" si="1001"/>
        <v>7.1414690546185919E-2</v>
      </c>
      <c r="BK702" s="14">
        <f t="shared" si="1002"/>
        <v>0.11376609064861645</v>
      </c>
      <c r="BL702" s="14">
        <f t="shared" si="1003"/>
        <v>0.68102395219557166</v>
      </c>
      <c r="BM702" s="14">
        <f t="shared" si="1004"/>
        <v>0.72745468929500856</v>
      </c>
      <c r="BN702" s="14">
        <f t="shared" si="1005"/>
        <v>0.23011171868096969</v>
      </c>
    </row>
    <row r="703" spans="1:66" x14ac:dyDescent="0.25">
      <c r="A703" t="s">
        <v>341</v>
      </c>
      <c r="B703" t="s">
        <v>154</v>
      </c>
      <c r="C703" t="s">
        <v>148</v>
      </c>
      <c r="D703" s="11">
        <v>44437</v>
      </c>
      <c r="E703" s="10">
        <f>VLOOKUP(A703,home!$A$2:$E$405,3,FALSE)</f>
        <v>1.4705999999999999</v>
      </c>
      <c r="F703" s="10">
        <f>VLOOKUP(B703,home!$B$2:$E$405,3,FALSE)</f>
        <v>0.83109999999999995</v>
      </c>
      <c r="G703" s="10">
        <f>VLOOKUP(C703,away!$B$2:$E$405,4,FALSE)</f>
        <v>0.45329999999999998</v>
      </c>
      <c r="H703" s="10">
        <f>VLOOKUP(A703,away!$A$2:$E$405,3,FALSE)</f>
        <v>1.2646999999999999</v>
      </c>
      <c r="I703" s="10">
        <f>VLOOKUP(C703,away!$B$2:$E$405,3,FALSE)</f>
        <v>1.845</v>
      </c>
      <c r="J703" s="10">
        <f>VLOOKUP(B703,home!$B$2:$E$405,4,FALSE)</f>
        <v>1.4056999999999999</v>
      </c>
      <c r="K703" s="12">
        <f t="shared" si="950"/>
        <v>0.55403035867799988</v>
      </c>
      <c r="L703" s="12">
        <f t="shared" si="951"/>
        <v>3.2800203175499996</v>
      </c>
      <c r="M703" s="13">
        <f t="shared" si="952"/>
        <v>2.1621854871105354E-2</v>
      </c>
      <c r="N703" s="13">
        <f t="shared" si="953"/>
        <v>1.1979164009522156E-2</v>
      </c>
      <c r="O703" s="13">
        <f t="shared" si="954"/>
        <v>7.0920123280342987E-2</v>
      </c>
      <c r="P703" s="13">
        <f t="shared" si="955"/>
        <v>3.9291901338496388E-2</v>
      </c>
      <c r="Q703" s="13">
        <f t="shared" si="956"/>
        <v>3.3184102664290732E-3</v>
      </c>
      <c r="R703" s="13">
        <f t="shared" si="957"/>
        <v>0.11630972264133788</v>
      </c>
      <c r="S703" s="13">
        <f t="shared" si="958"/>
        <v>1.7850613649910342E-2</v>
      </c>
      <c r="T703" s="13">
        <f t="shared" si="959"/>
        <v>1.0884453095853867E-2</v>
      </c>
      <c r="U703" s="13">
        <f t="shared" si="960"/>
        <v>6.4439117352719094E-2</v>
      </c>
      <c r="V703" s="13">
        <f t="shared" si="961"/>
        <v>3.6042983902941782E-3</v>
      </c>
      <c r="W703" s="13">
        <f t="shared" si="962"/>
        <v>6.1283334338348562E-4</v>
      </c>
      <c r="X703" s="13">
        <f t="shared" si="963"/>
        <v>2.0101058175699283E-3</v>
      </c>
      <c r="Y703" s="13">
        <f t="shared" si="964"/>
        <v>3.2965939610274096E-3</v>
      </c>
      <c r="Z703" s="13">
        <f t="shared" si="965"/>
        <v>0.12716608446406447</v>
      </c>
      <c r="AA703" s="13">
        <f t="shared" si="966"/>
        <v>7.0453871387302455E-2</v>
      </c>
      <c r="AB703" s="13">
        <f t="shared" si="967"/>
        <v>1.9516791817480422E-2</v>
      </c>
      <c r="AC703" s="13">
        <f t="shared" si="968"/>
        <v>4.0936513538668339E-4</v>
      </c>
      <c r="AD703" s="13">
        <f t="shared" si="969"/>
        <v>8.488206926114759E-5</v>
      </c>
      <c r="AE703" s="13">
        <f t="shared" si="970"/>
        <v>2.7841491177225036E-4</v>
      </c>
      <c r="AF703" s="13">
        <f t="shared" si="971"/>
        <v>4.5660328366093592E-4</v>
      </c>
      <c r="AG703" s="13">
        <f t="shared" si="972"/>
        <v>4.9922268248930521E-4</v>
      </c>
      <c r="AH703" s="13">
        <f t="shared" si="973"/>
        <v>0.10427683518635272</v>
      </c>
      <c r="AI703" s="13">
        <f t="shared" si="974"/>
        <v>5.7772532400101669E-2</v>
      </c>
      <c r="AJ703" s="13">
        <f t="shared" si="975"/>
        <v>1.6003868423682344E-2</v>
      </c>
      <c r="AK703" s="13">
        <f t="shared" si="976"/>
        <v>2.9555429876694161E-3</v>
      </c>
      <c r="AL703" s="13">
        <f t="shared" si="977"/>
        <v>2.9756437839250927E-5</v>
      </c>
      <c r="AM703" s="13">
        <f t="shared" si="978"/>
        <v>9.4054486556168871E-6</v>
      </c>
      <c r="AN703" s="13">
        <f t="shared" si="979"/>
        <v>3.0850062686096715E-5</v>
      </c>
      <c r="AO703" s="13">
        <f t="shared" si="980"/>
        <v>5.0594416204044181E-5</v>
      </c>
      <c r="AP703" s="13">
        <f t="shared" si="981"/>
        <v>5.5316904367948608E-5</v>
      </c>
      <c r="AQ703" s="13">
        <f t="shared" si="982"/>
        <v>4.5360142557710448E-5</v>
      </c>
      <c r="AR703" s="13">
        <f t="shared" si="983"/>
        <v>6.8406027612209902E-2</v>
      </c>
      <c r="AS703" s="13">
        <f t="shared" si="984"/>
        <v>3.789901601372981E-2</v>
      </c>
      <c r="AT703" s="13">
        <f t="shared" si="985"/>
        <v>1.0498602717814992E-2</v>
      </c>
      <c r="AU703" s="13">
        <f t="shared" si="986"/>
        <v>1.938848209789622E-3</v>
      </c>
      <c r="AV703" s="13">
        <f t="shared" si="987"/>
        <v>2.6854519227298548E-4</v>
      </c>
      <c r="AW703" s="13">
        <f t="shared" si="988"/>
        <v>1.5020643422731789E-6</v>
      </c>
      <c r="AX703" s="13">
        <f t="shared" si="989"/>
        <v>8.6848401536648909E-7</v>
      </c>
      <c r="AY703" s="13">
        <f t="shared" si="990"/>
        <v>2.8486452158694898E-6</v>
      </c>
      <c r="AZ703" s="13">
        <f t="shared" si="991"/>
        <v>4.6718070927717671E-6</v>
      </c>
      <c r="BA703" s="13">
        <f t="shared" si="992"/>
        <v>5.1078740613218629E-6</v>
      </c>
      <c r="BB703" s="13">
        <f t="shared" si="993"/>
        <v>4.188482675155587E-6</v>
      </c>
      <c r="BC703" s="13">
        <f t="shared" si="994"/>
        <v>2.7476616548432992E-6</v>
      </c>
      <c r="BD703" s="13">
        <f t="shared" si="995"/>
        <v>3.7395526735155789E-2</v>
      </c>
      <c r="BE703" s="13">
        <f t="shared" si="996"/>
        <v>2.0718257090031094E-2</v>
      </c>
      <c r="BF703" s="13">
        <f t="shared" si="997"/>
        <v>5.7392717033864695E-3</v>
      </c>
      <c r="BG703" s="13">
        <f t="shared" si="998"/>
        <v>1.0599102534592339E-3</v>
      </c>
      <c r="BH703" s="13">
        <f t="shared" si="999"/>
        <v>1.4680561447262726E-4</v>
      </c>
      <c r="BI703" s="13">
        <f t="shared" si="1000"/>
        <v>1.626695344844277E-5</v>
      </c>
      <c r="BJ703" s="14">
        <f t="shared" si="1001"/>
        <v>3.3632643370156305E-2</v>
      </c>
      <c r="BK703" s="14">
        <f t="shared" si="1002"/>
        <v>8.2810638468248057E-2</v>
      </c>
      <c r="BL703" s="14">
        <f t="shared" si="1003"/>
        <v>0.70673548357276006</v>
      </c>
      <c r="BM703" s="14">
        <f t="shared" si="1004"/>
        <v>0.68690232688712138</v>
      </c>
      <c r="BN703" s="14">
        <f t="shared" si="1005"/>
        <v>0.26344117640723386</v>
      </c>
    </row>
    <row r="704" spans="1:66" x14ac:dyDescent="0.25">
      <c r="A704" t="s">
        <v>341</v>
      </c>
      <c r="B704" t="s">
        <v>146</v>
      </c>
      <c r="C704" t="s">
        <v>151</v>
      </c>
      <c r="D704" s="11">
        <v>44437</v>
      </c>
      <c r="E704" s="10">
        <f>VLOOKUP(A704,home!$A$2:$E$405,3,FALSE)</f>
        <v>1.4705999999999999</v>
      </c>
      <c r="F704" s="10">
        <f>VLOOKUP(B704,home!$B$2:$E$405,3,FALSE)</f>
        <v>0.90669999999999995</v>
      </c>
      <c r="G704" s="10">
        <f>VLOOKUP(C704,away!$B$2:$E$405,4,FALSE)</f>
        <v>1.105</v>
      </c>
      <c r="H704" s="10">
        <f>VLOOKUP(A704,away!$A$2:$E$405,3,FALSE)</f>
        <v>1.2646999999999999</v>
      </c>
      <c r="I704" s="10">
        <f>VLOOKUP(C704,away!$B$2:$E$405,3,FALSE)</f>
        <v>0.88949999999999996</v>
      </c>
      <c r="J704" s="10">
        <f>VLOOKUP(B704,home!$B$2:$E$405,4,FALSE)</f>
        <v>0.79069999999999996</v>
      </c>
      <c r="K704" s="12">
        <f t="shared" si="950"/>
        <v>1.4733992870999999</v>
      </c>
      <c r="L704" s="12">
        <f t="shared" si="951"/>
        <v>0.88949847895499989</v>
      </c>
      <c r="M704" s="13">
        <f t="shared" si="952"/>
        <v>9.414701152155798E-2</v>
      </c>
      <c r="N704" s="13">
        <f t="shared" si="953"/>
        <v>0.138716139658459</v>
      </c>
      <c r="O704" s="13">
        <f t="shared" si="954"/>
        <v>8.3743623546584683E-2</v>
      </c>
      <c r="P704" s="13">
        <f t="shared" si="955"/>
        <v>0.12338779523270864</v>
      </c>
      <c r="Q704" s="13">
        <f t="shared" si="956"/>
        <v>0.10219213064101877</v>
      </c>
      <c r="R704" s="13">
        <f t="shared" si="957"/>
        <v>3.7244912883433581E-2</v>
      </c>
      <c r="S704" s="13">
        <f t="shared" si="958"/>
        <v>4.0427592353536053E-2</v>
      </c>
      <c r="T704" s="13">
        <f t="shared" si="959"/>
        <v>9.0899744766356844E-2</v>
      </c>
      <c r="U704" s="13">
        <f t="shared" si="960"/>
        <v>5.4876628090552645E-2</v>
      </c>
      <c r="V704" s="13">
        <f t="shared" si="961"/>
        <v>5.8870948582925089E-3</v>
      </c>
      <c r="W704" s="13">
        <f t="shared" si="962"/>
        <v>5.0189937477902388E-2</v>
      </c>
      <c r="X704" s="13">
        <f t="shared" si="963"/>
        <v>4.4643873045440721E-2</v>
      </c>
      <c r="Y704" s="13">
        <f t="shared" si="964"/>
        <v>1.9855328584289816E-2</v>
      </c>
      <c r="Z704" s="13">
        <f t="shared" si="965"/>
        <v>1.1043097786208553E-2</v>
      </c>
      <c r="AA704" s="13">
        <f t="shared" si="966"/>
        <v>1.627089240557527E-2</v>
      </c>
      <c r="AB704" s="13">
        <f t="shared" si="967"/>
        <v>1.1986760635427703E-2</v>
      </c>
      <c r="AC704" s="13">
        <f t="shared" si="968"/>
        <v>4.8222166266278404E-4</v>
      </c>
      <c r="AD704" s="13">
        <f t="shared" si="969"/>
        <v>1.8487454524883731E-2</v>
      </c>
      <c r="AE704" s="13">
        <f t="shared" si="970"/>
        <v>1.644456267963381E-2</v>
      </c>
      <c r="AF704" s="13">
        <f t="shared" si="971"/>
        <v>7.3137067453072149E-3</v>
      </c>
      <c r="AG704" s="13">
        <f t="shared" si="972"/>
        <v>2.1685103418245637E-3</v>
      </c>
      <c r="AH704" s="13">
        <f t="shared" si="973"/>
        <v>2.4557046709459585E-3</v>
      </c>
      <c r="AI704" s="13">
        <f t="shared" si="974"/>
        <v>3.6182335114999151E-3</v>
      </c>
      <c r="AJ704" s="13">
        <f t="shared" si="975"/>
        <v>2.6655513382026525E-3</v>
      </c>
      <c r="AK704" s="13">
        <f t="shared" si="976"/>
        <v>1.3091404804787467E-3</v>
      </c>
      <c r="AL704" s="13">
        <f t="shared" si="977"/>
        <v>2.527972659261196E-5</v>
      </c>
      <c r="AM704" s="13">
        <f t="shared" si="978"/>
        <v>5.4478804634514669E-3</v>
      </c>
      <c r="AN704" s="13">
        <f t="shared" si="979"/>
        <v>4.8458813857687397E-3</v>
      </c>
      <c r="AO704" s="13">
        <f t="shared" si="980"/>
        <v>2.1552020609188201E-3</v>
      </c>
      <c r="AP704" s="13">
        <f t="shared" si="981"/>
        <v>6.3901631834265731E-4</v>
      </c>
      <c r="AQ704" s="13">
        <f t="shared" si="982"/>
        <v>1.4210101079830439E-4</v>
      </c>
      <c r="AR704" s="13">
        <f t="shared" si="983"/>
        <v>4.3686911391382379E-4</v>
      </c>
      <c r="AS704" s="13">
        <f t="shared" si="984"/>
        <v>6.4368264099663665E-4</v>
      </c>
      <c r="AT704" s="13">
        <f t="shared" si="985"/>
        <v>4.7420077218154481E-4</v>
      </c>
      <c r="AU704" s="13">
        <f t="shared" si="986"/>
        <v>2.3289569322485263E-4</v>
      </c>
      <c r="AV704" s="13">
        <f t="shared" si="987"/>
        <v>8.5787087091539516E-5</v>
      </c>
      <c r="AW704" s="13">
        <f t="shared" si="988"/>
        <v>9.2031295817069111E-7</v>
      </c>
      <c r="AX704" s="13">
        <f t="shared" si="989"/>
        <v>1.3378171985092362E-3</v>
      </c>
      <c r="AY704" s="13">
        <f t="shared" si="990"/>
        <v>1.189986363193805E-3</v>
      </c>
      <c r="AZ704" s="13">
        <f t="shared" si="991"/>
        <v>5.2924553001904072E-4</v>
      </c>
      <c r="BA704" s="13">
        <f t="shared" si="992"/>
        <v>1.5692103131522317E-4</v>
      </c>
      <c r="BB704" s="13">
        <f t="shared" si="993"/>
        <v>3.4895254667735227E-5</v>
      </c>
      <c r="BC704" s="13">
        <f t="shared" si="994"/>
        <v>6.2078551899395699E-6</v>
      </c>
      <c r="BD704" s="13">
        <f t="shared" si="995"/>
        <v>6.4765735388127435E-5</v>
      </c>
      <c r="BE704" s="13">
        <f t="shared" si="996"/>
        <v>9.5425788349374214E-5</v>
      </c>
      <c r="BF704" s="13">
        <f t="shared" si="997"/>
        <v>7.0300144262461719E-5</v>
      </c>
      <c r="BG704" s="13">
        <f t="shared" si="998"/>
        <v>3.4526727479779434E-5</v>
      </c>
      <c r="BH704" s="13">
        <f t="shared" si="999"/>
        <v>1.2717913913650745E-5</v>
      </c>
      <c r="BI704" s="13">
        <f t="shared" si="1000"/>
        <v>3.7477130587544318E-6</v>
      </c>
      <c r="BJ704" s="14">
        <f t="shared" si="1001"/>
        <v>0.50739654293729164</v>
      </c>
      <c r="BK704" s="14">
        <f t="shared" si="1002"/>
        <v>0.26554698171854435</v>
      </c>
      <c r="BL704" s="14">
        <f t="shared" si="1003"/>
        <v>0.21632636689256171</v>
      </c>
      <c r="BM704" s="14">
        <f t="shared" si="1004"/>
        <v>0.41969230980060807</v>
      </c>
      <c r="BN704" s="14">
        <f t="shared" si="1005"/>
        <v>0.57943161348376271</v>
      </c>
    </row>
    <row r="705" spans="1:66" x14ac:dyDescent="0.25">
      <c r="A705" t="s">
        <v>341</v>
      </c>
      <c r="B705" t="s">
        <v>147</v>
      </c>
      <c r="C705" t="s">
        <v>149</v>
      </c>
      <c r="D705" s="11">
        <v>44437</v>
      </c>
      <c r="E705" s="10">
        <f>VLOOKUP(A705,home!$A$2:$E$405,3,FALSE)</f>
        <v>1.4705999999999999</v>
      </c>
      <c r="F705" s="10">
        <f>VLOOKUP(B705,home!$B$2:$E$405,3,FALSE)</f>
        <v>1.0578000000000001</v>
      </c>
      <c r="G705" s="10">
        <f>VLOOKUP(C705,away!$B$2:$E$405,4,FALSE)</f>
        <v>0.68</v>
      </c>
      <c r="H705" s="10">
        <f>VLOOKUP(A705,away!$A$2:$E$405,3,FALSE)</f>
        <v>1.2646999999999999</v>
      </c>
      <c r="I705" s="10">
        <f>VLOOKUP(C705,away!$B$2:$E$405,3,FALSE)</f>
        <v>1.0543</v>
      </c>
      <c r="J705" s="10">
        <f>VLOOKUP(B705,home!$B$2:$E$405,4,FALSE)</f>
        <v>0.70279999999999998</v>
      </c>
      <c r="K705" s="12">
        <f t="shared" si="950"/>
        <v>1.0578084624000001</v>
      </c>
      <c r="L705" s="12">
        <f t="shared" si="951"/>
        <v>0.93709469198799999</v>
      </c>
      <c r="M705" s="13">
        <f t="shared" si="952"/>
        <v>0.13602682713028882</v>
      </c>
      <c r="N705" s="13">
        <f t="shared" si="953"/>
        <v>0.14389032885184147</v>
      </c>
      <c r="O705" s="13">
        <f t="shared" si="954"/>
        <v>0.12747001767176294</v>
      </c>
      <c r="P705" s="13">
        <f t="shared" si="955"/>
        <v>0.13483886339546838</v>
      </c>
      <c r="Q705" s="13">
        <f t="shared" si="956"/>
        <v>7.6104203758498384E-2</v>
      </c>
      <c r="R705" s="13">
        <f t="shared" si="957"/>
        <v>5.9725738473912798E-2</v>
      </c>
      <c r="S705" s="13">
        <f t="shared" si="958"/>
        <v>3.3415318627492523E-2</v>
      </c>
      <c r="T705" s="13">
        <f t="shared" si="959"/>
        <v>7.1316845380062041E-2</v>
      </c>
      <c r="U705" s="13">
        <f t="shared" si="960"/>
        <v>6.3178391580794233E-2</v>
      </c>
      <c r="V705" s="13">
        <f t="shared" si="961"/>
        <v>3.6803880518631446E-3</v>
      </c>
      <c r="W705" s="13">
        <f t="shared" si="962"/>
        <v>2.6834556919984501E-2</v>
      </c>
      <c r="X705" s="13">
        <f t="shared" si="963"/>
        <v>2.5146520851567329E-2</v>
      </c>
      <c r="Y705" s="13">
        <f t="shared" si="964"/>
        <v>1.1782335605984651E-2</v>
      </c>
      <c r="Z705" s="13">
        <f t="shared" si="965"/>
        <v>1.8656224166322385E-2</v>
      </c>
      <c r="AA705" s="13">
        <f t="shared" si="966"/>
        <v>1.9734711799567206E-2</v>
      </c>
      <c r="AB705" s="13">
        <f t="shared" si="967"/>
        <v>1.0437772572303662E-2</v>
      </c>
      <c r="AC705" s="13">
        <f t="shared" si="968"/>
        <v>2.2801538133915432E-4</v>
      </c>
      <c r="AD705" s="13">
        <f t="shared" si="969"/>
        <v>7.0964553486785216E-3</v>
      </c>
      <c r="AE705" s="13">
        <f t="shared" si="970"/>
        <v>6.6500506391764941E-3</v>
      </c>
      <c r="AF705" s="13">
        <f t="shared" si="971"/>
        <v>3.1158635777118492E-3</v>
      </c>
      <c r="AG705" s="13">
        <f t="shared" si="972"/>
        <v>9.7328640654417112E-4</v>
      </c>
      <c r="AH705" s="13">
        <f t="shared" si="973"/>
        <v>4.3706621596997387E-3</v>
      </c>
      <c r="AI705" s="13">
        <f t="shared" si="974"/>
        <v>4.6233234188218448E-3</v>
      </c>
      <c r="AJ705" s="13">
        <f t="shared" si="975"/>
        <v>2.4452953184209234E-3</v>
      </c>
      <c r="AK705" s="13">
        <f t="shared" si="976"/>
        <v>8.6221802696425211E-4</v>
      </c>
      <c r="AL705" s="13">
        <f t="shared" si="977"/>
        <v>9.0409621410951431E-6</v>
      </c>
      <c r="AM705" s="13">
        <f t="shared" si="978"/>
        <v>1.5013381041751772E-3</v>
      </c>
      <c r="AN705" s="13">
        <f t="shared" si="979"/>
        <v>1.4068959683018853E-3</v>
      </c>
      <c r="AO705" s="13">
        <f t="shared" si="980"/>
        <v>6.5919737203750707E-4</v>
      </c>
      <c r="AP705" s="13">
        <f t="shared" si="981"/>
        <v>2.0591011943626227E-4</v>
      </c>
      <c r="AQ705" s="13">
        <f t="shared" si="982"/>
        <v>4.8239319987584115E-5</v>
      </c>
      <c r="AR705" s="13">
        <f t="shared" si="983"/>
        <v>8.1914486206548698E-4</v>
      </c>
      <c r="AS705" s="13">
        <f t="shared" si="984"/>
        <v>8.6649836702435302E-4</v>
      </c>
      <c r="AT705" s="13">
        <f t="shared" si="985"/>
        <v>4.5829465264707087E-4</v>
      </c>
      <c r="AU705" s="13">
        <f t="shared" si="986"/>
        <v>1.6159598728091341E-4</v>
      </c>
      <c r="AV705" s="13">
        <f t="shared" si="987"/>
        <v>4.2734400708908249E-5</v>
      </c>
      <c r="AW705" s="13">
        <f t="shared" si="988"/>
        <v>2.4894457398692226E-7</v>
      </c>
      <c r="AX705" s="13">
        <f t="shared" si="989"/>
        <v>2.6468802525334581E-4</v>
      </c>
      <c r="AY705" s="13">
        <f t="shared" si="990"/>
        <v>2.4803774349769608E-4</v>
      </c>
      <c r="AZ705" s="13">
        <f t="shared" si="991"/>
        <v>1.1621742642218602E-4</v>
      </c>
      <c r="BA705" s="13">
        <f t="shared" si="992"/>
        <v>3.6302244472245486E-5</v>
      </c>
      <c r="BB705" s="13">
        <f t="shared" si="993"/>
        <v>8.5046601505479894E-6</v>
      </c>
      <c r="BC705" s="13">
        <f t="shared" si="994"/>
        <v>1.5939343768480776E-6</v>
      </c>
      <c r="BD705" s="13">
        <f t="shared" si="995"/>
        <v>1.2793605036846834E-4</v>
      </c>
      <c r="BE705" s="13">
        <f t="shared" si="996"/>
        <v>1.3533183672579847E-4</v>
      </c>
      <c r="BF705" s="13">
        <f t="shared" si="997"/>
        <v>7.1577581060342361E-5</v>
      </c>
      <c r="BG705" s="13">
        <f t="shared" si="998"/>
        <v>2.5238456987917381E-5</v>
      </c>
      <c r="BH705" s="13">
        <f t="shared" si="999"/>
        <v>6.6743633449343553E-6</v>
      </c>
      <c r="BI705" s="13">
        <f t="shared" si="1000"/>
        <v>1.4120396054807867E-6</v>
      </c>
      <c r="BJ705" s="14">
        <f t="shared" si="1001"/>
        <v>0.37740737225816084</v>
      </c>
      <c r="BK705" s="14">
        <f t="shared" si="1002"/>
        <v>0.30844649129209084</v>
      </c>
      <c r="BL705" s="14">
        <f t="shared" si="1003"/>
        <v>0.29556456962006727</v>
      </c>
      <c r="BM705" s="14">
        <f t="shared" si="1004"/>
        <v>0.32177088925594483</v>
      </c>
      <c r="BN705" s="14">
        <f t="shared" si="1005"/>
        <v>0.67805597928177275</v>
      </c>
    </row>
    <row r="706" spans="1:66" x14ac:dyDescent="0.25">
      <c r="A706" t="s">
        <v>351</v>
      </c>
      <c r="B706" t="s">
        <v>158</v>
      </c>
      <c r="C706" t="s">
        <v>163</v>
      </c>
      <c r="D706" s="11">
        <v>44437</v>
      </c>
      <c r="E706" s="10">
        <f>VLOOKUP(A706,home!$A$2:$E$405,3,FALSE)</f>
        <v>1.3231999999999999</v>
      </c>
      <c r="F706" s="10">
        <f>VLOOKUP(B706,home!$B$2:$E$405,3,FALSE)</f>
        <v>1.1876</v>
      </c>
      <c r="G706" s="10">
        <f>VLOOKUP(C706,away!$B$2:$E$405,4,FALSE)</f>
        <v>0.75570000000000004</v>
      </c>
      <c r="H706" s="10">
        <f>VLOOKUP(A706,away!$A$2:$E$405,3,FALSE)</f>
        <v>1.1951000000000001</v>
      </c>
      <c r="I706" s="10">
        <f>VLOOKUP(C706,away!$B$2:$E$405,3,FALSE)</f>
        <v>1.6091</v>
      </c>
      <c r="J706" s="10">
        <f>VLOOKUP(B706,home!$B$2:$E$405,4,FALSE)</f>
        <v>0.71719999999999995</v>
      </c>
      <c r="K706" s="12">
        <f t="shared" ref="K706:K755" si="1006">E706*F706*G706</f>
        <v>1.1875314042240002</v>
      </c>
      <c r="L706" s="12">
        <f t="shared" ref="L706:L755" si="1007">H706*I706*J706</f>
        <v>1.379200996052</v>
      </c>
      <c r="M706" s="13">
        <f t="shared" ref="M706:M755" si="1008">_xlfn.POISSON.DIST(0,K706,FALSE) * _xlfn.POISSON.DIST(0,L706,FALSE)</f>
        <v>7.6786041989385351E-2</v>
      </c>
      <c r="N706" s="13">
        <f t="shared" ref="N706:N755" si="1009">_xlfn.POISSON.DIST(1,K706,FALSE) * _xlfn.POISSON.DIST(0,L706,FALSE)</f>
        <v>9.1185836268457832E-2</v>
      </c>
      <c r="O706" s="13">
        <f t="shared" ref="O706:O755" si="1010">_xlfn.POISSON.DIST(0,K706,FALSE) * _xlfn.POISSON.DIST(1,L706,FALSE)</f>
        <v>0.10590338559465096</v>
      </c>
      <c r="P706" s="13">
        <f t="shared" ref="P706:P755" si="1011">_xlfn.POISSON.DIST(1,K706,FALSE) * _xlfn.POISSON.DIST(1,L706,FALSE)</f>
        <v>0.12576359620729161</v>
      </c>
      <c r="Q706" s="13">
        <f t="shared" ref="Q706:Q755" si="1012">_xlfn.POISSON.DIST(2,K706,FALSE) * _xlfn.POISSON.DIST(0,L706,FALSE)</f>
        <v>5.4143022094610749E-2</v>
      </c>
      <c r="R706" s="13">
        <f t="shared" ref="R706:R755" si="1013">_xlfn.POISSON.DIST(0,K706,FALSE) * _xlfn.POISSON.DIST(2,L706,FALSE)</f>
        <v>7.3031027448710817E-2</v>
      </c>
      <c r="S706" s="13">
        <f t="shared" ref="S706:S755" si="1014">_xlfn.POISSON.DIST(2,K706,FALSE) * _xlfn.POISSON.DIST(2,L706,FALSE)</f>
        <v>5.1495303447132733E-2</v>
      </c>
      <c r="T706" s="13">
        <f t="shared" ref="T706:T755" si="1015">_xlfn.POISSON.DIST(2,K706,FALSE) * _xlfn.POISSON.DIST(1,L706,FALSE)</f>
        <v>7.4674110002152586E-2</v>
      </c>
      <c r="U706" s="13">
        <f t="shared" ref="U706:U755" si="1016">_xlfn.POISSON.DIST(1,K706,FALSE) * _xlfn.POISSON.DIST(2,L706,FALSE)</f>
        <v>8.6726638578089071E-2</v>
      </c>
      <c r="V706" s="13">
        <f t="shared" ref="V706:V755" si="1017">_xlfn.POISSON.DIST(3,K706,FALSE) * _xlfn.POISSON.DIST(3,L706,FALSE)</f>
        <v>9.3712554775000016E-3</v>
      </c>
      <c r="W706" s="13">
        <f t="shared" ref="W706:W755" si="1018">_xlfn.POISSON.DIST(3,K706,FALSE) * _xlfn.POISSON.DIST(0,L706,FALSE)</f>
        <v>2.1432179685648058E-2</v>
      </c>
      <c r="X706" s="13">
        <f t="shared" ref="X706:X755" si="1019">_xlfn.POISSON.DIST(3,K706,FALSE) * _xlfn.POISSON.DIST(1,L706,FALSE)</f>
        <v>2.9559283570011238E-2</v>
      </c>
      <c r="Y706" s="13">
        <f t="shared" ref="Y706:Y755" si="1020">_xlfn.POISSON.DIST(3,K706,FALSE) * _xlfn.POISSON.DIST(2,L706,FALSE)</f>
        <v>2.0384096671171512E-2</v>
      </c>
      <c r="Z706" s="13">
        <f t="shared" ref="Z706:Z755" si="1021">_xlfn.POISSON.DIST(0,K706,FALSE) * _xlfn.POISSON.DIST(3,L706,FALSE)</f>
        <v>3.3574821933320974E-2</v>
      </c>
      <c r="AA706" s="13">
        <f t="shared" ref="AA706:AA755" si="1022">_xlfn.POISSON.DIST(1,K706,FALSE) * _xlfn.POISSON.DIST(3,L706,FALSE)</f>
        <v>3.9871155437047417E-2</v>
      </c>
      <c r="AB706" s="13">
        <f t="shared" ref="AB706:AB755" si="1023">_xlfn.POISSON.DIST(2,K706,FALSE) * _xlfn.POISSON.DIST(3,L706,FALSE)</f>
        <v>2.3674124602095149E-2</v>
      </c>
      <c r="AC706" s="13">
        <f t="shared" ref="AC706:AC755" si="1024">_xlfn.POISSON.DIST(4,K706,FALSE) * _xlfn.POISSON.DIST(4,L706,FALSE)</f>
        <v>9.5929120001279075E-4</v>
      </c>
      <c r="AD706" s="13">
        <f t="shared" ref="AD706:AD755" si="1025">_xlfn.POISSON.DIST(4,K706,FALSE) * _xlfn.POISSON.DIST(0,L706,FALSE)</f>
        <v>6.3628466094196806E-3</v>
      </c>
      <c r="AE706" s="13">
        <f t="shared" ref="AE706:AE755" si="1026">_xlfn.POISSON.DIST(4,K706,FALSE) * _xlfn.POISSON.DIST(1,L706,FALSE)</f>
        <v>8.7756443814377139E-3</v>
      </c>
      <c r="AF706" s="13">
        <f t="shared" ref="AF706:AF755" si="1027">_xlfn.POISSON.DIST(4,K706,FALSE) * _xlfn.POISSON.DIST(2,L706,FALSE)</f>
        <v>6.0516887359385171E-3</v>
      </c>
      <c r="AG706" s="13">
        <f t="shared" ref="AG706:AG755" si="1028">_xlfn.POISSON.DIST(4,K706,FALSE) * _xlfn.POISSON.DIST(3,L706,FALSE)</f>
        <v>2.7821650441343568E-3</v>
      </c>
      <c r="AH706" s="13">
        <f t="shared" ref="AH706:AH755" si="1029">_xlfn.POISSON.DIST(0,K706,FALSE) * _xlfn.POISSON.DIST(4,L706,FALSE)</f>
        <v>1.1576606963176209E-2</v>
      </c>
      <c r="AI706" s="13">
        <f t="shared" ref="AI706:AI755" si="1030">_xlfn.POISSON.DIST(1,K706,FALSE) * _xlfn.POISSON.DIST(4,L706,FALSE)</f>
        <v>1.3747584323129983E-2</v>
      </c>
      <c r="AJ706" s="13">
        <f t="shared" ref="AJ706:AJ755" si="1031">_xlfn.POISSON.DIST(2,K706,FALSE) * _xlfn.POISSON.DIST(4,L706,FALSE)</f>
        <v>8.1628440579672012E-3</v>
      </c>
      <c r="AK706" s="13">
        <f t="shared" ref="AK706:AK755" si="1032">_xlfn.POISSON.DIST(3,K706,FALSE) * _xlfn.POISSON.DIST(4,L706,FALSE)</f>
        <v>3.2312112222064419E-3</v>
      </c>
      <c r="AL706" s="13">
        <f t="shared" ref="AL706:AL755" si="1033">_xlfn.POISSON.DIST(5,K706,FALSE) * _xlfn.POISSON.DIST(5,L706,FALSE)</f>
        <v>6.2846792462773016E-5</v>
      </c>
      <c r="AM706" s="13">
        <f t="shared" ref="AM706:AM755" si="1034">_xlfn.POISSON.DIST(5,K706,FALSE) * _xlfn.POISSON.DIST(0,L706,FALSE)</f>
        <v>1.5112160337892159E-3</v>
      </c>
      <c r="AN706" s="13">
        <f t="shared" ref="AN706:AN755" si="1035">_xlfn.POISSON.DIST(5,K706,FALSE) * _xlfn.POISSON.DIST(1,L706,FALSE)</f>
        <v>2.0842706590518392E-3</v>
      </c>
      <c r="AO706" s="13">
        <f t="shared" ref="AO706:AO755" si="1036">_xlfn.POISSON.DIST(5,K706,FALSE) * _xlfn.POISSON.DIST(2,L706,FALSE)</f>
        <v>1.4373140845031277E-3</v>
      </c>
      <c r="AP706" s="13">
        <f t="shared" ref="AP706:AP755" si="1037">_xlfn.POISSON.DIST(5,K706,FALSE) * _xlfn.POISSON.DIST(3,L706,FALSE)</f>
        <v>6.6078167232876074E-4</v>
      </c>
      <c r="AQ706" s="13">
        <f t="shared" ref="AQ706:AQ755" si="1038">_xlfn.POISSON.DIST(5,K706,FALSE) * _xlfn.POISSON.DIST(4,L706,FALSE)</f>
        <v>2.2783768516218336E-4</v>
      </c>
      <c r="AR706" s="13">
        <f t="shared" ref="AR706:AR755" si="1039">_xlfn.POISSON.DIST(0,K706,FALSE) * _xlfn.POISSON.DIST(5,L706,FALSE)</f>
        <v>3.1932935709030278E-3</v>
      </c>
      <c r="AS706" s="13">
        <f t="shared" ref="AS706:AS755" si="1040">_xlfn.POISSON.DIST(1,K706,FALSE) * _xlfn.POISSON.DIST(5,L706,FALSE)</f>
        <v>3.7921363983539447E-3</v>
      </c>
      <c r="AT706" s="13">
        <f t="shared" ref="AT706:AT755" si="1041">_xlfn.POISSON.DIST(2,K706,FALSE) * _xlfn.POISSON.DIST(5,L706,FALSE)</f>
        <v>2.2516405310731014E-3</v>
      </c>
      <c r="AU706" s="13">
        <f t="shared" ref="AU706:AU755" si="1042">_xlfn.POISSON.DIST(3,K706,FALSE) * _xlfn.POISSON.DIST(5,L706,FALSE)</f>
        <v>8.9129794722430451E-4</v>
      </c>
      <c r="AV706" s="13">
        <f t="shared" ref="AV706:AV755" si="1043">_xlfn.POISSON.DIST(4,K706,FALSE) * _xlfn.POISSON.DIST(5,L706,FALSE)</f>
        <v>2.6461107571231174E-4</v>
      </c>
      <c r="AW706" s="13">
        <f t="shared" ref="AW706:AW755" si="1044">_xlfn.POISSON.DIST(6,K706,FALSE) * _xlfn.POISSON.DIST(6,L706,FALSE)</f>
        <v>2.8592575860569113E-6</v>
      </c>
      <c r="AX706" s="13">
        <f t="shared" ref="AX706:AX755" si="1045">_xlfn.POISSON.DIST(6,K706,FALSE) * _xlfn.POISSON.DIST(0,L706,FALSE)</f>
        <v>2.9910274978192175E-4</v>
      </c>
      <c r="AY706" s="13">
        <f t="shared" ref="AY706:AY755" si="1046">_xlfn.POISSON.DIST(6,K706,FALSE) * _xlfn.POISSON.DIST(1,L706,FALSE)</f>
        <v>4.1252281042111863E-4</v>
      </c>
      <c r="AZ706" s="13">
        <f t="shared" ref="AZ706:AZ755" si="1047">_xlfn.POISSON.DIST(6,K706,FALSE) * _xlfn.POISSON.DIST(2,L706,FALSE)</f>
        <v>2.8447593551348858E-4</v>
      </c>
      <c r="BA706" s="13">
        <f t="shared" ref="BA706:BA755" si="1048">_xlfn.POISSON.DIST(6,K706,FALSE) * _xlfn.POISSON.DIST(3,L706,FALSE)</f>
        <v>1.30783164537676E-4</v>
      </c>
      <c r="BB706" s="13">
        <f t="shared" ref="BB706:BB755" si="1049">_xlfn.POISSON.DIST(6,K706,FALSE) * _xlfn.POISSON.DIST(4,L706,FALSE)</f>
        <v>4.509406769929885E-5</v>
      </c>
      <c r="BC706" s="13">
        <f t="shared" ref="BC706:BC755" si="1050">_xlfn.POISSON.DIST(6,K706,FALSE) * _xlfn.POISSON.DIST(5,L706,FALSE)</f>
        <v>1.2438756617381853E-5</v>
      </c>
      <c r="BD706" s="13">
        <f t="shared" ref="BD706:BD755" si="1051">_xlfn.POISSON.DIST(0,K706,FALSE) * _xlfn.POISSON.DIST(6,L706,FALSE)</f>
        <v>7.3403227894598439E-4</v>
      </c>
      <c r="BE706" s="13">
        <f t="shared" ref="BE706:BE755" si="1052">_xlfn.POISSON.DIST(1,K706,FALSE) * _xlfn.POISSON.DIST(6,L706,FALSE)</f>
        <v>8.7168638296246793E-4</v>
      </c>
      <c r="BF706" s="13">
        <f t="shared" ref="BF706:BF755" si="1053">_xlfn.POISSON.DIST(2,K706,FALSE) * _xlfn.POISSON.DIST(6,L706,FALSE)</f>
        <v>5.1757747720117958E-4</v>
      </c>
      <c r="BG706" s="13">
        <f t="shared" ref="BG706:BG755" si="1054">_xlfn.POISSON.DIST(3,K706,FALSE) * _xlfn.POISSON.DIST(6,L706,FALSE)</f>
        <v>2.0487983609847744E-4</v>
      </c>
      <c r="BH706" s="13">
        <f t="shared" ref="BH706:BH755" si="1055">_xlfn.POISSON.DIST(4,K706,FALSE) * _xlfn.POISSON.DIST(6,L706,FALSE)</f>
        <v>6.0825309864801964E-5</v>
      </c>
      <c r="BI706" s="13">
        <f t="shared" ref="BI706:BI755" si="1056">_xlfn.POISSON.DIST(5,K706,FALSE) * _xlfn.POISSON.DIST(6,L706,FALSE)</f>
        <v>1.4446393127221655E-5</v>
      </c>
      <c r="BJ706" s="14">
        <f t="shared" ref="BJ706:BJ755" si="1057">SUM(N706,Q706,T706,W706,X706,Y706,AD706,AE706,AF706,AG706,AM706,AN706,AO706,AP706,AQ706,AX706,AY706,AZ706,BA706,BB706,BC706)</f>
        <v>0.32245671068238824</v>
      </c>
      <c r="BK706" s="14">
        <f t="shared" ref="BK706:BK755" si="1058">SUM(M706,P706,S706,V706,AC706,AL706,AY706)</f>
        <v>0.26485085792420643</v>
      </c>
      <c r="BL706" s="14">
        <f t="shared" ref="BL706:BL755" si="1059">SUM(O706,R706,U706,AA706,AB706,AH706,AI706,AJ706,AK706,AR706,AS706,AT706,AU706,AV706,BD706,BE706,BF706,BG706,BH706,BI706)</f>
        <v>0.37872100542853998</v>
      </c>
      <c r="BM706" s="14">
        <f t="shared" ref="BM706:BM755" si="1060">SUM(S706:BI706)</f>
        <v>0.47238082281251326</v>
      </c>
      <c r="BN706" s="14">
        <f t="shared" ref="BN706:BN755" si="1061">SUM(M706:R706)</f>
        <v>0.52681290960310734</v>
      </c>
    </row>
    <row r="707" spans="1:66" x14ac:dyDescent="0.25">
      <c r="A707" t="s">
        <v>351</v>
      </c>
      <c r="B707" t="s">
        <v>165</v>
      </c>
      <c r="C707" t="s">
        <v>160</v>
      </c>
      <c r="D707" s="11">
        <v>44437</v>
      </c>
      <c r="E707" s="10">
        <f>VLOOKUP(A707,home!$A$2:$E$405,3,FALSE)</f>
        <v>1.3231999999999999</v>
      </c>
      <c r="F707" s="10">
        <f>VLOOKUP(B707,home!$B$2:$E$405,3,FALSE)</f>
        <v>0.81389999999999996</v>
      </c>
      <c r="G707" s="10">
        <f>VLOOKUP(C707,away!$B$2:$E$405,4,FALSE)</f>
        <v>1.1876</v>
      </c>
      <c r="H707" s="10">
        <f>VLOOKUP(A707,away!$A$2:$E$405,3,FALSE)</f>
        <v>1.1951000000000001</v>
      </c>
      <c r="I707" s="10">
        <f>VLOOKUP(C707,away!$B$2:$E$405,3,FALSE)</f>
        <v>0.83679999999999999</v>
      </c>
      <c r="J707" s="10">
        <f>VLOOKUP(B707,home!$B$2:$E$405,4,FALSE)</f>
        <v>1.3516999999999999</v>
      </c>
      <c r="K707" s="12">
        <f t="shared" si="1006"/>
        <v>1.2789887652479999</v>
      </c>
      <c r="L707" s="12">
        <f t="shared" si="1007"/>
        <v>1.351780669456</v>
      </c>
      <c r="M707" s="13">
        <f t="shared" si="1008"/>
        <v>7.202302389933489E-2</v>
      </c>
      <c r="N707" s="13">
        <f t="shared" si="1009"/>
        <v>9.2116638406437509E-2</v>
      </c>
      <c r="O707" s="13">
        <f t="shared" si="1010"/>
        <v>9.7359331462888402E-2</v>
      </c>
      <c r="P707" s="13">
        <f t="shared" si="1011"/>
        <v>0.12452149113309037</v>
      </c>
      <c r="Q707" s="13">
        <f t="shared" si="1012"/>
        <v>5.890807280712302E-2</v>
      </c>
      <c r="R707" s="13">
        <f t="shared" si="1013"/>
        <v>6.5804231131345967E-2</v>
      </c>
      <c r="S707" s="13">
        <f t="shared" si="1014"/>
        <v>5.3821684075915019E-2</v>
      </c>
      <c r="T707" s="13">
        <f t="shared" si="1015"/>
        <v>7.9630794095575538E-2</v>
      </c>
      <c r="U707" s="13">
        <f t="shared" si="1016"/>
        <v>8.4162872322774154E-2</v>
      </c>
      <c r="V707" s="13">
        <f t="shared" si="1017"/>
        <v>1.033921900337843E-2</v>
      </c>
      <c r="W707" s="13">
        <f t="shared" si="1018"/>
        <v>2.5114254434240511E-2</v>
      </c>
      <c r="X707" s="13">
        <f t="shared" si="1019"/>
        <v>3.394896367200595E-2</v>
      </c>
      <c r="Y707" s="13">
        <f t="shared" si="1020"/>
        <v>2.2945776419940823E-2</v>
      </c>
      <c r="Z707" s="13">
        <f t="shared" si="1021"/>
        <v>2.9650962537256055E-2</v>
      </c>
      <c r="AA707" s="13">
        <f t="shared" si="1022"/>
        <v>3.7923247963939817E-2</v>
      </c>
      <c r="AB707" s="13">
        <f t="shared" si="1023"/>
        <v>2.4251704043796566E-2</v>
      </c>
      <c r="AC707" s="13">
        <f t="shared" si="1024"/>
        <v>1.1172251748028841E-3</v>
      </c>
      <c r="AD707" s="13">
        <f t="shared" si="1025"/>
        <v>8.0302123172433446E-3</v>
      </c>
      <c r="AE707" s="13">
        <f t="shared" si="1026"/>
        <v>1.0855085782077025E-2</v>
      </c>
      <c r="AF707" s="13">
        <f t="shared" si="1027"/>
        <v>7.3368475627491967E-3</v>
      </c>
      <c r="AG707" s="13">
        <f t="shared" si="1028"/>
        <v>3.3059362366899088E-3</v>
      </c>
      <c r="AH707" s="13">
        <f t="shared" si="1029"/>
        <v>1.0020399497156695E-2</v>
      </c>
      <c r="AI707" s="13">
        <f t="shared" si="1030"/>
        <v>1.2815978380160119E-2</v>
      </c>
      <c r="AJ707" s="13">
        <f t="shared" si="1031"/>
        <v>8.1957461819430304E-3</v>
      </c>
      <c r="AK707" s="13">
        <f t="shared" si="1032"/>
        <v>3.4940890965097743E-3</v>
      </c>
      <c r="AL707" s="13">
        <f t="shared" si="1033"/>
        <v>7.7263373385891537E-5</v>
      </c>
      <c r="AM707" s="13">
        <f t="shared" si="1034"/>
        <v>2.0541102672620667E-3</v>
      </c>
      <c r="AN707" s="13">
        <f t="shared" si="1035"/>
        <v>2.7767065522159595E-3</v>
      </c>
      <c r="AO707" s="13">
        <f t="shared" si="1036"/>
        <v>1.8767491210186762E-3</v>
      </c>
      <c r="AP707" s="13">
        <f t="shared" si="1037"/>
        <v>8.4565106107052819E-4</v>
      </c>
      <c r="AQ707" s="13">
        <f t="shared" si="1038"/>
        <v>2.8578368936502401E-4</v>
      </c>
      <c r="AR707" s="13">
        <f t="shared" si="1039"/>
        <v>2.7090764680966087E-3</v>
      </c>
      <c r="AS707" s="13">
        <f t="shared" si="1040"/>
        <v>3.4648783668932938E-3</v>
      </c>
      <c r="AT707" s="13">
        <f t="shared" si="1041"/>
        <v>2.215770252103681E-3</v>
      </c>
      <c r="AU707" s="13">
        <f t="shared" si="1042"/>
        <v>9.4464841960377856E-4</v>
      </c>
      <c r="AV707" s="13">
        <f t="shared" si="1043"/>
        <v>3.0204867894562782E-4</v>
      </c>
      <c r="AW707" s="13">
        <f t="shared" si="1044"/>
        <v>3.7105998822415686E-6</v>
      </c>
      <c r="AX707" s="13">
        <f t="shared" si="1045"/>
        <v>4.3786399240145808E-4</v>
      </c>
      <c r="AY707" s="13">
        <f t="shared" si="1046"/>
        <v>5.918960807791199E-4</v>
      </c>
      <c r="AZ707" s="13">
        <f t="shared" si="1047"/>
        <v>4.0005684016199079E-4</v>
      </c>
      <c r="BA707" s="13">
        <f t="shared" si="1048"/>
        <v>1.8026303440487587E-4</v>
      </c>
      <c r="BB707" s="13">
        <f t="shared" si="1049"/>
        <v>6.0919021331498299E-5</v>
      </c>
      <c r="BC707" s="13">
        <f t="shared" si="1050"/>
        <v>1.6469831087619423E-5</v>
      </c>
      <c r="BD707" s="13">
        <f t="shared" si="1051"/>
        <v>6.1034620027518793E-4</v>
      </c>
      <c r="BE707" s="13">
        <f t="shared" si="1052"/>
        <v>7.8062593306377096E-4</v>
      </c>
      <c r="BF707" s="13">
        <f t="shared" si="1053"/>
        <v>4.9920589912490036E-4</v>
      </c>
      <c r="BG707" s="13">
        <f t="shared" si="1054"/>
        <v>2.1282624550875791E-4</v>
      </c>
      <c r="BH707" s="13">
        <f t="shared" si="1055"/>
        <v>6.80505942389035E-5</v>
      </c>
      <c r="BI707" s="13">
        <f t="shared" si="1056"/>
        <v>1.7407189100001548E-5</v>
      </c>
      <c r="BJ707" s="14">
        <f t="shared" si="1057"/>
        <v>0.35171905122518166</v>
      </c>
      <c r="BK707" s="14">
        <f t="shared" si="1058"/>
        <v>0.26249180274068662</v>
      </c>
      <c r="BL707" s="14">
        <f t="shared" si="1059"/>
        <v>0.35585248432746902</v>
      </c>
      <c r="BM707" s="14">
        <f t="shared" si="1060"/>
        <v>0.48839332650947631</v>
      </c>
      <c r="BN707" s="14">
        <f t="shared" si="1061"/>
        <v>0.51073278884022011</v>
      </c>
    </row>
    <row r="708" spans="1:66" x14ac:dyDescent="0.25">
      <c r="A708" t="s">
        <v>343</v>
      </c>
      <c r="B708" t="s">
        <v>185</v>
      </c>
      <c r="C708" t="s">
        <v>189</v>
      </c>
      <c r="D708" s="11">
        <v>44437</v>
      </c>
      <c r="E708" s="10">
        <f>VLOOKUP(A708,home!$A$2:$E$405,3,FALSE)</f>
        <v>1.3052999999999999</v>
      </c>
      <c r="F708" s="10">
        <f>VLOOKUP(B708,home!$B$2:$E$405,3,FALSE)</f>
        <v>0.8871</v>
      </c>
      <c r="G708" s="10">
        <f>VLOOKUP(C708,away!$B$2:$E$405,4,FALSE)</f>
        <v>1.0484</v>
      </c>
      <c r="H708" s="10">
        <f>VLOOKUP(A708,away!$A$2:$E$405,3,FALSE)</f>
        <v>1.1211</v>
      </c>
      <c r="I708" s="10">
        <f>VLOOKUP(C708,away!$B$2:$E$405,3,FALSE)</f>
        <v>0.93889999999999996</v>
      </c>
      <c r="J708" s="10">
        <f>VLOOKUP(B708,home!$B$2:$E$405,4,FALSE)</f>
        <v>0.61029999999999995</v>
      </c>
      <c r="K708" s="12">
        <f t="shared" si="1006"/>
        <v>1.213975520892</v>
      </c>
      <c r="L708" s="12">
        <f t="shared" si="1007"/>
        <v>0.6424022621369998</v>
      </c>
      <c r="M708" s="13">
        <f t="shared" si="1008"/>
        <v>0.15623753289374628</v>
      </c>
      <c r="N708" s="13">
        <f t="shared" si="1009"/>
        <v>0.18966854037756667</v>
      </c>
      <c r="O708" s="13">
        <f t="shared" si="1010"/>
        <v>0.10036734456164652</v>
      </c>
      <c r="P708" s="13">
        <f t="shared" si="1011"/>
        <v>0.1218434993947717</v>
      </c>
      <c r="Q708" s="13">
        <f t="shared" si="1012"/>
        <v>0.11512648255084093</v>
      </c>
      <c r="R708" s="13">
        <f t="shared" si="1013"/>
        <v>3.2238104595542709E-2</v>
      </c>
      <c r="S708" s="13">
        <f t="shared" si="1014"/>
        <v>2.3755236769611658E-2</v>
      </c>
      <c r="T708" s="13">
        <f t="shared" si="1015"/>
        <v>7.3957512822536042E-2</v>
      </c>
      <c r="U708" s="13">
        <f t="shared" si="1016"/>
        <v>3.9136269818944747E-2</v>
      </c>
      <c r="V708" s="13">
        <f t="shared" si="1017"/>
        <v>2.0584192993777185E-3</v>
      </c>
      <c r="W708" s="13">
        <f t="shared" si="1018"/>
        <v>4.6586910541040277E-2</v>
      </c>
      <c r="X708" s="13">
        <f t="shared" si="1019"/>
        <v>2.9927536717538311E-2</v>
      </c>
      <c r="Y708" s="13">
        <f t="shared" si="1020"/>
        <v>9.6127586437673648E-3</v>
      </c>
      <c r="Z708" s="13">
        <f t="shared" si="1021"/>
        <v>6.9032771063952851E-3</v>
      </c>
      <c r="AA708" s="13">
        <f t="shared" si="1022"/>
        <v>8.380409421098035E-3</v>
      </c>
      <c r="AB708" s="13">
        <f t="shared" si="1023"/>
        <v>5.0868059461328568E-3</v>
      </c>
      <c r="AC708" s="13">
        <f t="shared" si="1024"/>
        <v>1.0033000954245836E-4</v>
      </c>
      <c r="AD708" s="13">
        <f t="shared" si="1025"/>
        <v>1.4138842247702101E-2</v>
      </c>
      <c r="AE708" s="13">
        <f t="shared" si="1026"/>
        <v>9.0828242439220108E-3</v>
      </c>
      <c r="AF708" s="13">
        <f t="shared" si="1027"/>
        <v>2.917413420444142E-3</v>
      </c>
      <c r="AG708" s="13">
        <f t="shared" si="1028"/>
        <v>6.2471766029405316E-4</v>
      </c>
      <c r="AH708" s="13">
        <f t="shared" si="1029"/>
        <v>1.108670207326723E-3</v>
      </c>
      <c r="AI708" s="13">
        <f t="shared" si="1030"/>
        <v>1.3458984924369004E-3</v>
      </c>
      <c r="AJ708" s="13">
        <f t="shared" si="1031"/>
        <v>8.1694391171192198E-4</v>
      </c>
      <c r="AK708" s="13">
        <f t="shared" si="1032"/>
        <v>3.3058330358667611E-4</v>
      </c>
      <c r="AL708" s="13">
        <f t="shared" si="1033"/>
        <v>3.1297369410659122E-6</v>
      </c>
      <c r="AM708" s="13">
        <f t="shared" si="1034"/>
        <v>3.4328416764927922E-3</v>
      </c>
      <c r="AN708" s="13">
        <f t="shared" si="1035"/>
        <v>2.2052652585371401E-3</v>
      </c>
      <c r="AO708" s="13">
        <f t="shared" si="1036"/>
        <v>7.0833369534819722E-4</v>
      </c>
      <c r="AP708" s="13">
        <f t="shared" si="1037"/>
        <v>1.5167838941318085E-4</v>
      </c>
      <c r="AQ708" s="13">
        <f t="shared" si="1038"/>
        <v>2.4359635119081027E-5</v>
      </c>
      <c r="AR708" s="13">
        <f t="shared" si="1039"/>
        <v>1.4244244983011673E-4</v>
      </c>
      <c r="AS708" s="13">
        <f t="shared" si="1040"/>
        <v>1.7292164722964854E-4</v>
      </c>
      <c r="AT708" s="13">
        <f t="shared" si="1041"/>
        <v>1.0496132338455766E-4</v>
      </c>
      <c r="AU708" s="13">
        <f t="shared" si="1042"/>
        <v>4.2473492409760663E-5</v>
      </c>
      <c r="AV708" s="13">
        <f t="shared" si="1043"/>
        <v>1.2890445018060409E-5</v>
      </c>
      <c r="AW708" s="13">
        <f t="shared" si="1044"/>
        <v>6.7798849827784486E-8</v>
      </c>
      <c r="AX708" s="13">
        <f t="shared" si="1045"/>
        <v>6.945642937266843E-4</v>
      </c>
      <c r="AY708" s="13">
        <f t="shared" si="1046"/>
        <v>4.4618967348960951E-4</v>
      </c>
      <c r="AZ708" s="13">
        <f t="shared" si="1047"/>
        <v>1.4331662779594722E-4</v>
      </c>
      <c r="BA708" s="13">
        <f t="shared" si="1048"/>
        <v>3.0688975299320981E-5</v>
      </c>
      <c r="BB708" s="13">
        <f t="shared" si="1049"/>
        <v>4.9286667887375761E-6</v>
      </c>
      <c r="BC708" s="13">
        <f t="shared" si="1050"/>
        <v>6.3323733888090447E-7</v>
      </c>
      <c r="BD708" s="13">
        <f t="shared" si="1051"/>
        <v>1.5250891999200512E-5</v>
      </c>
      <c r="BE708" s="13">
        <f t="shared" si="1052"/>
        <v>1.8514209558797079E-5</v>
      </c>
      <c r="BF708" s="13">
        <f t="shared" si="1053"/>
        <v>1.1237898596522166E-5</v>
      </c>
      <c r="BG708" s="13">
        <f t="shared" si="1054"/>
        <v>4.5475112674814895E-6</v>
      </c>
      <c r="BH708" s="13">
        <f t="shared" si="1055"/>
        <v>1.3801418399257708E-6</v>
      </c>
      <c r="BI708" s="13">
        <f t="shared" si="1056"/>
        <v>3.3509168180574594E-7</v>
      </c>
      <c r="BJ708" s="14">
        <f t="shared" si="1057"/>
        <v>0.49948633935500147</v>
      </c>
      <c r="BK708" s="14">
        <f t="shared" si="1058"/>
        <v>0.30444433777748048</v>
      </c>
      <c r="BL708" s="14">
        <f t="shared" si="1059"/>
        <v>0.18933798536124297</v>
      </c>
      <c r="BM708" s="14">
        <f t="shared" si="1060"/>
        <v>0.28424431335136563</v>
      </c>
      <c r="BN708" s="14">
        <f t="shared" si="1061"/>
        <v>0.71548150437411473</v>
      </c>
    </row>
    <row r="709" spans="1:66" x14ac:dyDescent="0.25">
      <c r="A709" t="s">
        <v>343</v>
      </c>
      <c r="B709" t="s">
        <v>177</v>
      </c>
      <c r="C709" t="s">
        <v>191</v>
      </c>
      <c r="D709" s="11">
        <v>44437</v>
      </c>
      <c r="E709" s="10">
        <f>VLOOKUP(A709,home!$A$2:$E$405,3,FALSE)</f>
        <v>1.3052999999999999</v>
      </c>
      <c r="F709" s="10">
        <f>VLOOKUP(B709,home!$B$2:$E$405,3,FALSE)</f>
        <v>1.0484</v>
      </c>
      <c r="G709" s="10">
        <f>VLOOKUP(C709,away!$B$2:$E$405,4,FALSE)</f>
        <v>1.25</v>
      </c>
      <c r="H709" s="10">
        <f>VLOOKUP(A709,away!$A$2:$E$405,3,FALSE)</f>
        <v>1.1211</v>
      </c>
      <c r="I709" s="10">
        <f>VLOOKUP(C709,away!$B$2:$E$405,3,FALSE)</f>
        <v>0.75109999999999999</v>
      </c>
      <c r="J709" s="10">
        <f>VLOOKUP(B709,home!$B$2:$E$405,4,FALSE)</f>
        <v>0.84499999999999997</v>
      </c>
      <c r="K709" s="12">
        <f t="shared" si="1006"/>
        <v>1.7105956499999999</v>
      </c>
      <c r="L709" s="12">
        <f t="shared" si="1007"/>
        <v>0.71153918745</v>
      </c>
      <c r="M709" s="13">
        <f t="shared" si="1008"/>
        <v>8.8731986747712599E-2</v>
      </c>
      <c r="N709" s="13">
        <f t="shared" si="1009"/>
        <v>0.15178455054649478</v>
      </c>
      <c r="O709" s="13">
        <f t="shared" si="1010"/>
        <v>6.3136285751291585E-2</v>
      </c>
      <c r="P709" s="13">
        <f t="shared" si="1011"/>
        <v>0.10800065576331636</v>
      </c>
      <c r="Q709" s="13">
        <f t="shared" si="1012"/>
        <v>0.12982099595101959</v>
      </c>
      <c r="R709" s="13">
        <f t="shared" si="1013"/>
        <v>2.2461970731042512E-2</v>
      </c>
      <c r="S709" s="13">
        <f t="shared" si="1014"/>
        <v>3.2863407190662983E-2</v>
      </c>
      <c r="T709" s="13">
        <f t="shared" si="1015"/>
        <v>9.2372725972938219E-2</v>
      </c>
      <c r="U709" s="13">
        <f t="shared" si="1016"/>
        <v>3.8423349422948637E-2</v>
      </c>
      <c r="V709" s="13">
        <f t="shared" si="1017"/>
        <v>4.4444319940926975E-3</v>
      </c>
      <c r="W709" s="13">
        <f t="shared" si="1018"/>
        <v>7.4023743650827215E-2</v>
      </c>
      <c r="X709" s="13">
        <f t="shared" si="1019"/>
        <v>5.2670794409316692E-2</v>
      </c>
      <c r="Y709" s="13">
        <f t="shared" si="1020"/>
        <v>1.8738667128175599E-2</v>
      </c>
      <c r="Z709" s="13">
        <f t="shared" si="1021"/>
        <v>5.3275241341638911E-3</v>
      </c>
      <c r="AA709" s="13">
        <f t="shared" si="1022"/>
        <v>9.1132396091707663E-3</v>
      </c>
      <c r="AB709" s="13">
        <f t="shared" si="1023"/>
        <v>7.7945340164276089E-3</v>
      </c>
      <c r="AC709" s="13">
        <f t="shared" si="1024"/>
        <v>3.3809789700066145E-4</v>
      </c>
      <c r="AD709" s="13">
        <f t="shared" si="1025"/>
        <v>3.1656173471455031E-2</v>
      </c>
      <c r="AE709" s="13">
        <f t="shared" si="1026"/>
        <v>2.252460794965536E-2</v>
      </c>
      <c r="AF709" s="13">
        <f t="shared" si="1027"/>
        <v>8.0135706190637927E-3</v>
      </c>
      <c r="AG709" s="13">
        <f t="shared" si="1028"/>
        <v>1.9006565089539481E-3</v>
      </c>
      <c r="AH709" s="13">
        <f t="shared" si="1029"/>
        <v>9.4768554838580983E-4</v>
      </c>
      <c r="AI709" s="13">
        <f t="shared" si="1030"/>
        <v>1.6211067766366306E-3</v>
      </c>
      <c r="AJ709" s="13">
        <f t="shared" si="1031"/>
        <v>1.3865291001500715E-3</v>
      </c>
      <c r="AK709" s="13">
        <f t="shared" si="1032"/>
        <v>7.9059688243837516E-4</v>
      </c>
      <c r="AL709" s="13">
        <f t="shared" si="1033"/>
        <v>1.6460713177578406E-5</v>
      </c>
      <c r="AM709" s="13">
        <f t="shared" si="1034"/>
        <v>1.0830182527183272E-2</v>
      </c>
      <c r="AN709" s="13">
        <f t="shared" si="1035"/>
        <v>7.7060992753271726E-3</v>
      </c>
      <c r="AO709" s="13">
        <f t="shared" si="1036"/>
        <v>2.7415958083876649E-3</v>
      </c>
      <c r="AP709" s="13">
        <f t="shared" si="1037"/>
        <v>6.5025095127216163E-4</v>
      </c>
      <c r="AQ709" s="13">
        <f t="shared" si="1038"/>
        <v>1.1566975837669585E-4</v>
      </c>
      <c r="AR709" s="13">
        <f t="shared" si="1039"/>
        <v>1.3486308101130941E-4</v>
      </c>
      <c r="AS709" s="13">
        <f t="shared" si="1040"/>
        <v>2.3069619972354346E-4</v>
      </c>
      <c r="AT709" s="13">
        <f t="shared" si="1041"/>
        <v>1.9731395785931239E-4</v>
      </c>
      <c r="AU709" s="13">
        <f t="shared" si="1042"/>
        <v>1.1250813266614097E-4</v>
      </c>
      <c r="AV709" s="13">
        <f t="shared" si="1043"/>
        <v>4.8113980582080905E-5</v>
      </c>
      <c r="AW709" s="13">
        <f t="shared" si="1044"/>
        <v>5.5653480988421541E-7</v>
      </c>
      <c r="AX709" s="13">
        <f t="shared" si="1045"/>
        <v>3.087677186617619E-3</v>
      </c>
      <c r="AY709" s="13">
        <f t="shared" si="1046"/>
        <v>2.1970033164738028E-3</v>
      </c>
      <c r="AZ709" s="13">
        <f t="shared" si="1047"/>
        <v>7.8162697731436236E-4</v>
      </c>
      <c r="BA709" s="13">
        <f t="shared" si="1048"/>
        <v>1.8538607477575365E-4</v>
      </c>
      <c r="BB709" s="13">
        <f t="shared" si="1049"/>
        <v>3.2977364252621168E-5</v>
      </c>
      <c r="BC709" s="13">
        <f t="shared" si="1050"/>
        <v>4.6929373929105508E-6</v>
      </c>
      <c r="BD709" s="13">
        <f t="shared" si="1051"/>
        <v>1.5993394513298427E-5</v>
      </c>
      <c r="BE709" s="13">
        <f t="shared" si="1052"/>
        <v>2.7358231083182156E-5</v>
      </c>
      <c r="BF709" s="13">
        <f t="shared" si="1053"/>
        <v>2.3399435541293099E-5</v>
      </c>
      <c r="BG709" s="13">
        <f t="shared" si="1054"/>
        <v>1.3342324216463784E-5</v>
      </c>
      <c r="BH709" s="13">
        <f t="shared" si="1055"/>
        <v>5.7058304413931506E-6</v>
      </c>
      <c r="BI709" s="13">
        <f t="shared" si="1056"/>
        <v>1.9520737465369399E-6</v>
      </c>
      <c r="BJ709" s="14">
        <f t="shared" si="1057"/>
        <v>0.61183964838527427</v>
      </c>
      <c r="BK709" s="14">
        <f t="shared" si="1058"/>
        <v>0.23659204362243666</v>
      </c>
      <c r="BL709" s="14">
        <f t="shared" si="1059"/>
        <v>0.14648654447987661</v>
      </c>
      <c r="BM709" s="14">
        <f t="shared" si="1060"/>
        <v>0.43411286834921015</v>
      </c>
      <c r="BN709" s="14">
        <f t="shared" si="1061"/>
        <v>0.5639364454908774</v>
      </c>
    </row>
    <row r="710" spans="1:66" x14ac:dyDescent="0.25">
      <c r="A710" t="s">
        <v>343</v>
      </c>
      <c r="B710" t="s">
        <v>183</v>
      </c>
      <c r="C710" t="s">
        <v>196</v>
      </c>
      <c r="D710" s="11">
        <v>44437</v>
      </c>
      <c r="E710" s="10">
        <f>VLOOKUP(A710,home!$A$2:$E$405,3,FALSE)</f>
        <v>1.3052999999999999</v>
      </c>
      <c r="F710" s="10">
        <f>VLOOKUP(B710,home!$B$2:$E$405,3,FALSE)</f>
        <v>0.8468</v>
      </c>
      <c r="G710" s="10">
        <f>VLOOKUP(C710,away!$B$2:$E$405,4,FALSE)</f>
        <v>1.8548</v>
      </c>
      <c r="H710" s="10">
        <f>VLOOKUP(A710,away!$A$2:$E$405,3,FALSE)</f>
        <v>1.1211</v>
      </c>
      <c r="I710" s="10">
        <f>VLOOKUP(C710,away!$B$2:$E$405,3,FALSE)</f>
        <v>0.51639999999999997</v>
      </c>
      <c r="J710" s="10">
        <f>VLOOKUP(B710,home!$B$2:$E$405,4,FALSE)</f>
        <v>1.3613999999999999</v>
      </c>
      <c r="K710" s="12">
        <f t="shared" si="1006"/>
        <v>2.0501624485919998</v>
      </c>
      <c r="L710" s="12">
        <f t="shared" si="1007"/>
        <v>0.78816352485599994</v>
      </c>
      <c r="M710" s="13">
        <f t="shared" si="1008"/>
        <v>5.8523553991361908E-2</v>
      </c>
      <c r="N710" s="13">
        <f t="shared" si="1009"/>
        <v>0.11998279275123663</v>
      </c>
      <c r="O710" s="13">
        <f t="shared" si="1010"/>
        <v>4.6126130600932229E-2</v>
      </c>
      <c r="P710" s="13">
        <f t="shared" si="1011"/>
        <v>9.4566060856881587E-2</v>
      </c>
      <c r="Q710" s="13">
        <f t="shared" si="1012"/>
        <v>0.12299210808789089</v>
      </c>
      <c r="R710" s="13">
        <f t="shared" si="1013"/>
        <v>1.8177466841199474E-2</v>
      </c>
      <c r="S710" s="13">
        <f t="shared" si="1014"/>
        <v>3.8201455892901616E-2</v>
      </c>
      <c r="T710" s="13">
        <f t="shared" si="1015"/>
        <v>9.6937893440022224E-2</v>
      </c>
      <c r="U710" s="13">
        <f t="shared" si="1016"/>
        <v>3.7266759928353398E-2</v>
      </c>
      <c r="V710" s="13">
        <f t="shared" si="1017"/>
        <v>6.8587032369580936E-3</v>
      </c>
      <c r="W710" s="13">
        <f t="shared" si="1018"/>
        <v>8.4051267158320758E-2</v>
      </c>
      <c r="X710" s="13">
        <f t="shared" si="1019"/>
        <v>6.6246142992115439E-2</v>
      </c>
      <c r="Y710" s="13">
        <f t="shared" si="1020"/>
        <v>2.6106396784390151E-2</v>
      </c>
      <c r="Z710" s="13">
        <f t="shared" si="1021"/>
        <v>4.7756054461709444E-3</v>
      </c>
      <c r="AA710" s="13">
        <f t="shared" si="1022"/>
        <v>9.7907669550311143E-3</v>
      </c>
      <c r="AB710" s="13">
        <f t="shared" si="1023"/>
        <v>1.0036331377060115E-2</v>
      </c>
      <c r="AC710" s="13">
        <f t="shared" si="1024"/>
        <v>6.9267041160171532E-4</v>
      </c>
      <c r="AD710" s="13">
        <f t="shared" si="1025"/>
        <v>4.3079687921140808E-2</v>
      </c>
      <c r="AE710" s="13">
        <f t="shared" si="1026"/>
        <v>3.3953838681622786E-2</v>
      </c>
      <c r="AF710" s="13">
        <f t="shared" si="1027"/>
        <v>1.3380588588849905E-2</v>
      </c>
      <c r="AG710" s="13">
        <f t="shared" si="1028"/>
        <v>3.5153639556119703E-3</v>
      </c>
      <c r="AH710" s="13">
        <f t="shared" si="1029"/>
        <v>9.4098950544390042E-4</v>
      </c>
      <c r="AI710" s="13">
        <f t="shared" si="1030"/>
        <v>1.9291813485802418E-3</v>
      </c>
      <c r="AJ710" s="13">
        <f t="shared" si="1031"/>
        <v>1.9775675786916427E-3</v>
      </c>
      <c r="AK710" s="13">
        <f t="shared" si="1032"/>
        <v>1.3514449297955368E-3</v>
      </c>
      <c r="AL710" s="13">
        <f t="shared" si="1033"/>
        <v>4.4770426831533368E-5</v>
      </c>
      <c r="AM710" s="13">
        <f t="shared" si="1034"/>
        <v>1.7664071694597043E-2</v>
      </c>
      <c r="AN710" s="13">
        <f t="shared" si="1035"/>
        <v>1.39221770101227E-2</v>
      </c>
      <c r="AO710" s="13">
        <f t="shared" si="1036"/>
        <v>5.4864760529837369E-3</v>
      </c>
      <c r="AP710" s="13">
        <f t="shared" si="1037"/>
        <v>1.4414134349858985E-3</v>
      </c>
      <c r="AQ710" s="13">
        <f t="shared" si="1038"/>
        <v>2.8401737342332011E-4</v>
      </c>
      <c r="AR710" s="13">
        <f t="shared" si="1039"/>
        <v>1.4833072109263378E-4</v>
      </c>
      <c r="AS710" s="13">
        <f t="shared" si="1040"/>
        <v>3.041020743566911E-4</v>
      </c>
      <c r="AT710" s="13">
        <f t="shared" si="1041"/>
        <v>3.1172932669251013E-4</v>
      </c>
      <c r="AU710" s="13">
        <f t="shared" si="1042"/>
        <v>2.13031919903284E-4</v>
      </c>
      <c r="AV710" s="13">
        <f t="shared" si="1043"/>
        <v>1.0918751063429288E-4</v>
      </c>
      <c r="AW710" s="13">
        <f t="shared" si="1044"/>
        <v>2.0095246650435294E-6</v>
      </c>
      <c r="AX710" s="13">
        <f t="shared" si="1045"/>
        <v>6.0357027462499468E-3</v>
      </c>
      <c r="AY710" s="13">
        <f t="shared" si="1046"/>
        <v>4.7571207514673971E-3</v>
      </c>
      <c r="AZ710" s="13">
        <f t="shared" si="1047"/>
        <v>1.8746945298210834E-3</v>
      </c>
      <c r="BA710" s="13">
        <f t="shared" si="1048"/>
        <v>4.9252194955068222E-4</v>
      </c>
      <c r="BB710" s="13">
        <f t="shared" si="1049"/>
        <v>9.7046958956703656E-5</v>
      </c>
      <c r="BC710" s="13">
        <f t="shared" si="1050"/>
        <v>1.5297774649574226E-5</v>
      </c>
      <c r="BD710" s="13">
        <f t="shared" si="1051"/>
        <v>1.9484810663467071E-5</v>
      </c>
      <c r="BE710" s="13">
        <f t="shared" si="1052"/>
        <v>3.9947027140165158E-5</v>
      </c>
      <c r="BF710" s="13">
        <f t="shared" si="1053"/>
        <v>4.0948947487826046E-5</v>
      </c>
      <c r="BG710" s="13">
        <f t="shared" si="1054"/>
        <v>2.7983998149635553E-5</v>
      </c>
      <c r="BH710" s="13">
        <f t="shared" si="1055"/>
        <v>1.4342935541962703E-5</v>
      </c>
      <c r="BI710" s="13">
        <f t="shared" si="1056"/>
        <v>5.8810695701414942E-6</v>
      </c>
      <c r="BJ710" s="14">
        <f t="shared" si="1057"/>
        <v>0.66231662063800967</v>
      </c>
      <c r="BK710" s="14">
        <f t="shared" si="1058"/>
        <v>0.20364433556800382</v>
      </c>
      <c r="BL710" s="14">
        <f t="shared" si="1059"/>
        <v>0.12883160940632024</v>
      </c>
      <c r="BM710" s="14">
        <f t="shared" si="1060"/>
        <v>0.53444494670219966</v>
      </c>
      <c r="BN710" s="14">
        <f t="shared" si="1061"/>
        <v>0.46036811312950277</v>
      </c>
    </row>
    <row r="711" spans="1:66" x14ac:dyDescent="0.25">
      <c r="A711" t="s">
        <v>343</v>
      </c>
      <c r="B711" t="s">
        <v>190</v>
      </c>
      <c r="C711" t="s">
        <v>192</v>
      </c>
      <c r="D711" s="11">
        <v>44437</v>
      </c>
      <c r="E711" s="10">
        <f>VLOOKUP(A711,home!$A$2:$E$405,3,FALSE)</f>
        <v>1.3052999999999999</v>
      </c>
      <c r="F711" s="10">
        <f>VLOOKUP(B711,home!$B$2:$E$405,3,FALSE)</f>
        <v>0.5242</v>
      </c>
      <c r="G711" s="10">
        <f>VLOOKUP(C711,away!$B$2:$E$405,4,FALSE)</f>
        <v>0.8468</v>
      </c>
      <c r="H711" s="10">
        <f>VLOOKUP(A711,away!$A$2:$E$405,3,FALSE)</f>
        <v>1.1211</v>
      </c>
      <c r="I711" s="10">
        <f>VLOOKUP(C711,away!$B$2:$E$405,3,FALSE)</f>
        <v>0.79810000000000003</v>
      </c>
      <c r="J711" s="10">
        <f>VLOOKUP(B711,home!$B$2:$E$405,4,FALSE)</f>
        <v>0.70420000000000005</v>
      </c>
      <c r="K711" s="12">
        <f t="shared" si="1006"/>
        <v>0.57941295856800001</v>
      </c>
      <c r="L711" s="12">
        <f t="shared" si="1007"/>
        <v>0.63008288662200007</v>
      </c>
      <c r="M711" s="13">
        <f t="shared" si="1008"/>
        <v>0.29834765492572046</v>
      </c>
      <c r="N711" s="13">
        <f t="shared" si="1009"/>
        <v>0.17286649742233645</v>
      </c>
      <c r="O711" s="13">
        <f t="shared" si="1010"/>
        <v>0.18798375163250236</v>
      </c>
      <c r="P711" s="13">
        <f t="shared" si="1011"/>
        <v>0.1089202216961003</v>
      </c>
      <c r="Q711" s="13">
        <f t="shared" si="1012"/>
        <v>5.0080544354381758E-2</v>
      </c>
      <c r="R711" s="13">
        <f t="shared" si="1013"/>
        <v>5.9222672433320099E-2</v>
      </c>
      <c r="S711" s="13">
        <f t="shared" si="1014"/>
        <v>9.9410993336626983E-3</v>
      </c>
      <c r="T711" s="13">
        <f t="shared" si="1015"/>
        <v>3.1554893950409967E-2</v>
      </c>
      <c r="U711" s="13">
        <f t="shared" si="1016"/>
        <v>3.4314383848893536E-2</v>
      </c>
      <c r="V711" s="13">
        <f t="shared" si="1017"/>
        <v>4.0325317179795104E-4</v>
      </c>
      <c r="W711" s="13">
        <f t="shared" si="1018"/>
        <v>9.6724387903560968E-3</v>
      </c>
      <c r="X711" s="13">
        <f t="shared" si="1019"/>
        <v>6.0944381537021766E-3</v>
      </c>
      <c r="Y711" s="13">
        <f t="shared" si="1020"/>
        <v>1.9200005921119598E-3</v>
      </c>
      <c r="Z711" s="13">
        <f t="shared" si="1021"/>
        <v>1.2438397466751827E-2</v>
      </c>
      <c r="AA711" s="13">
        <f t="shared" si="1022"/>
        <v>7.2069686760553925E-3</v>
      </c>
      <c r="AB711" s="13">
        <f t="shared" si="1023"/>
        <v>2.0879055214500786E-3</v>
      </c>
      <c r="AC711" s="13">
        <f t="shared" si="1024"/>
        <v>9.2011836163970729E-6</v>
      </c>
      <c r="AD711" s="13">
        <f t="shared" si="1025"/>
        <v>1.4010840940220277E-3</v>
      </c>
      <c r="AE711" s="13">
        <f t="shared" si="1026"/>
        <v>8.8279911036156914E-4</v>
      </c>
      <c r="AF711" s="13">
        <f t="shared" si="1027"/>
        <v>2.7811830588197551E-4</v>
      </c>
      <c r="AG711" s="13">
        <f t="shared" si="1028"/>
        <v>5.8412528330845174E-5</v>
      </c>
      <c r="AH711" s="13">
        <f t="shared" si="1029"/>
        <v>1.9593053452006911E-3</v>
      </c>
      <c r="AI711" s="13">
        <f t="shared" si="1030"/>
        <v>1.135246906800829E-3</v>
      </c>
      <c r="AJ711" s="13">
        <f t="shared" si="1031"/>
        <v>3.2888838448731942E-4</v>
      </c>
      <c r="AK711" s="13">
        <f t="shared" si="1032"/>
        <v>6.3520730631482576E-5</v>
      </c>
      <c r="AL711" s="13">
        <f t="shared" si="1033"/>
        <v>1.343660582301559E-7</v>
      </c>
      <c r="AM711" s="13">
        <f t="shared" si="1034"/>
        <v>1.6236125602397383E-4</v>
      </c>
      <c r="AN711" s="13">
        <f t="shared" si="1035"/>
        <v>1.0230104887115904E-4</v>
      </c>
      <c r="AO711" s="13">
        <f t="shared" si="1036"/>
        <v>3.2229070088599088E-5</v>
      </c>
      <c r="AP711" s="13">
        <f t="shared" si="1037"/>
        <v>6.7689951715224256E-6</v>
      </c>
      <c r="AQ711" s="13">
        <f t="shared" si="1038"/>
        <v>1.0662570043008076E-6</v>
      </c>
      <c r="AR711" s="13">
        <f t="shared" si="1039"/>
        <v>2.4690495353559325E-4</v>
      </c>
      <c r="AS711" s="13">
        <f t="shared" si="1040"/>
        <v>1.4305992961315266E-4</v>
      </c>
      <c r="AT711" s="13">
        <f t="shared" si="1041"/>
        <v>4.144538853484331E-5</v>
      </c>
      <c r="AU711" s="13">
        <f t="shared" si="1042"/>
        <v>8.0046650633246108E-6</v>
      </c>
      <c r="AV711" s="13">
        <f t="shared" si="1043"/>
        <v>1.1595016666717047E-6</v>
      </c>
      <c r="AW711" s="13">
        <f t="shared" si="1044"/>
        <v>1.362614368509059E-9</v>
      </c>
      <c r="AX711" s="13">
        <f t="shared" si="1045"/>
        <v>1.5679035951611202E-5</v>
      </c>
      <c r="AY711" s="13">
        <f t="shared" si="1046"/>
        <v>9.8790922318413048E-6</v>
      </c>
      <c r="AZ711" s="13">
        <f t="shared" si="1047"/>
        <v>3.1123234753217725E-6</v>
      </c>
      <c r="BA711" s="13">
        <f t="shared" si="1048"/>
        <v>6.536739198107193E-7</v>
      </c>
      <c r="BB711" s="13">
        <f t="shared" si="1049"/>
        <v>1.0296718757596396E-7</v>
      </c>
      <c r="BC711" s="13">
        <f t="shared" si="1050"/>
        <v>1.2975572555042467E-8</v>
      </c>
      <c r="BD711" s="13">
        <f t="shared" si="1051"/>
        <v>2.5928430974162882E-5</v>
      </c>
      <c r="BE711" s="13">
        <f t="shared" si="1052"/>
        <v>1.5023268901765887E-5</v>
      </c>
      <c r="BF711" s="13">
        <f t="shared" si="1053"/>
        <v>4.3523383408674003E-6</v>
      </c>
      <c r="BG711" s="13">
        <f t="shared" si="1054"/>
        <v>8.4060041159030717E-7</v>
      </c>
      <c r="BH711" s="13">
        <f t="shared" si="1055"/>
        <v>1.2176369286325455E-7</v>
      </c>
      <c r="BI711" s="13">
        <f t="shared" si="1056"/>
        <v>1.4110292305612721E-8</v>
      </c>
      <c r="BJ711" s="14">
        <f t="shared" si="1057"/>
        <v>0.27514339399739307</v>
      </c>
      <c r="BK711" s="14">
        <f t="shared" si="1058"/>
        <v>0.41763144376918787</v>
      </c>
      <c r="BL711" s="14">
        <f t="shared" si="1059"/>
        <v>0.294789498430369</v>
      </c>
      <c r="BM711" s="14">
        <f t="shared" si="1060"/>
        <v>0.12257151346972282</v>
      </c>
      <c r="BN711" s="14">
        <f t="shared" si="1061"/>
        <v>0.87742134246436154</v>
      </c>
    </row>
    <row r="712" spans="1:66" x14ac:dyDescent="0.25">
      <c r="A712" t="s">
        <v>343</v>
      </c>
      <c r="B712" t="s">
        <v>193</v>
      </c>
      <c r="C712" t="s">
        <v>187</v>
      </c>
      <c r="D712" s="11">
        <v>44437</v>
      </c>
      <c r="E712" s="10">
        <f>VLOOKUP(A712,home!$A$2:$E$405,3,FALSE)</f>
        <v>1.3052999999999999</v>
      </c>
      <c r="F712" s="10">
        <f>VLOOKUP(B712,home!$B$2:$E$405,3,FALSE)</f>
        <v>0.4839</v>
      </c>
      <c r="G712" s="10">
        <f>VLOOKUP(C712,away!$B$2:$E$405,4,FALSE)</f>
        <v>0.80640000000000001</v>
      </c>
      <c r="H712" s="10">
        <f>VLOOKUP(A712,away!$A$2:$E$405,3,FALSE)</f>
        <v>1.1211</v>
      </c>
      <c r="I712" s="10">
        <f>VLOOKUP(C712,away!$B$2:$E$405,3,FALSE)</f>
        <v>0.61029999999999995</v>
      </c>
      <c r="J712" s="10">
        <f>VLOOKUP(B712,home!$B$2:$E$405,4,FALSE)</f>
        <v>1.0798000000000001</v>
      </c>
      <c r="K712" s="12">
        <f t="shared" si="1006"/>
        <v>0.50935019788799996</v>
      </c>
      <c r="L712" s="12">
        <f t="shared" si="1007"/>
        <v>0.738807074934</v>
      </c>
      <c r="M712" s="13">
        <f t="shared" si="1008"/>
        <v>0.28703323376898671</v>
      </c>
      <c r="N712" s="13">
        <f t="shared" si="1009"/>
        <v>0.14620043442066591</v>
      </c>
      <c r="O712" s="13">
        <f t="shared" si="1010"/>
        <v>0.21206218384971207</v>
      </c>
      <c r="P712" s="13">
        <f t="shared" si="1011"/>
        <v>0.10801391530841226</v>
      </c>
      <c r="Q712" s="13">
        <f t="shared" si="1012"/>
        <v>3.7233610101738868E-2</v>
      </c>
      <c r="R712" s="13">
        <f t="shared" si="1013"/>
        <v>7.8336520877060944E-2</v>
      </c>
      <c r="S712" s="13">
        <f t="shared" si="1014"/>
        <v>1.0161720427853686E-2</v>
      </c>
      <c r="T712" s="13">
        <f t="shared" si="1015"/>
        <v>2.7508454568498725E-2</v>
      </c>
      <c r="U712" s="13">
        <f t="shared" si="1016"/>
        <v>3.9900722410588431E-2</v>
      </c>
      <c r="V712" s="13">
        <f t="shared" si="1017"/>
        <v>4.2488583997726966E-4</v>
      </c>
      <c r="W712" s="13">
        <f t="shared" si="1018"/>
        <v>6.3216488911351102E-3</v>
      </c>
      <c r="X712" s="13">
        <f t="shared" si="1019"/>
        <v>4.6704789260192956E-3</v>
      </c>
      <c r="Y712" s="13">
        <f t="shared" si="1020"/>
        <v>1.7252914369366025E-3</v>
      </c>
      <c r="Z712" s="13">
        <f t="shared" si="1021"/>
        <v>1.9291858616562543E-2</v>
      </c>
      <c r="AA712" s="13">
        <f t="shared" si="1022"/>
        <v>9.8263120039734468E-3</v>
      </c>
      <c r="AB712" s="13">
        <f t="shared" si="1023"/>
        <v>2.5025169818665522E-3</v>
      </c>
      <c r="AC712" s="13">
        <f t="shared" si="1024"/>
        <v>9.9930900275090147E-6</v>
      </c>
      <c r="AD712" s="13">
        <f t="shared" si="1025"/>
        <v>8.049832784195307E-4</v>
      </c>
      <c r="AE712" s="13">
        <f t="shared" si="1026"/>
        <v>5.9472734129991517E-4</v>
      </c>
      <c r="AF712" s="13">
        <f t="shared" si="1027"/>
        <v>2.1969438370453249E-4</v>
      </c>
      <c r="AG712" s="13">
        <f t="shared" si="1028"/>
        <v>5.4103921668057833E-5</v>
      </c>
      <c r="AH712" s="13">
        <f t="shared" si="1029"/>
        <v>3.563240408635713E-3</v>
      </c>
      <c r="AI712" s="13">
        <f t="shared" si="1030"/>
        <v>1.8149372072611182E-3</v>
      </c>
      <c r="AJ712" s="13">
        <f t="shared" si="1031"/>
        <v>4.6221931283637225E-4</v>
      </c>
      <c r="AK712" s="13">
        <f t="shared" si="1032"/>
        <v>7.847716615362054E-5</v>
      </c>
      <c r="AL712" s="13">
        <f t="shared" si="1033"/>
        <v>1.504205998347115E-7</v>
      </c>
      <c r="AM712" s="13">
        <f t="shared" si="1034"/>
        <v>8.2003678431903803E-5</v>
      </c>
      <c r="AN712" s="13">
        <f t="shared" si="1035"/>
        <v>6.0584897796103196E-5</v>
      </c>
      <c r="AO712" s="13">
        <f t="shared" si="1036"/>
        <v>2.238027556295717E-5</v>
      </c>
      <c r="AP712" s="13">
        <f t="shared" si="1037"/>
        <v>5.5115686416284222E-6</v>
      </c>
      <c r="AQ712" s="13">
        <f t="shared" si="1038"/>
        <v>1.0179964766048634E-6</v>
      </c>
      <c r="AR712" s="13">
        <f t="shared" si="1039"/>
        <v>5.2650944471815649E-4</v>
      </c>
      <c r="AS712" s="13">
        <f t="shared" si="1040"/>
        <v>2.6817768985709395E-4</v>
      </c>
      <c r="AT712" s="13">
        <f t="shared" si="1041"/>
        <v>6.829817969892874E-5</v>
      </c>
      <c r="AU712" s="13">
        <f t="shared" si="1042"/>
        <v>1.1595897115013182E-5</v>
      </c>
      <c r="AV712" s="13">
        <f t="shared" si="1043"/>
        <v>1.4765931225552125E-6</v>
      </c>
      <c r="AW712" s="13">
        <f t="shared" si="1044"/>
        <v>1.572361278890135E-9</v>
      </c>
      <c r="AX712" s="13">
        <f t="shared" si="1045"/>
        <v>6.9614316394723522E-6</v>
      </c>
      <c r="AY712" s="13">
        <f t="shared" si="1046"/>
        <v>5.1431549469115684E-6</v>
      </c>
      <c r="AZ712" s="13">
        <f t="shared" si="1047"/>
        <v>1.899899631130034E-6</v>
      </c>
      <c r="BA712" s="13">
        <f t="shared" si="1048"/>
        <v>4.678864297144553E-7</v>
      </c>
      <c r="BB712" s="13">
        <f t="shared" si="1049"/>
        <v>8.6419451134662313E-8</v>
      </c>
      <c r="BC712" s="13">
        <f t="shared" si="1050"/>
        <v>1.2769460382040324E-8</v>
      </c>
      <c r="BD712" s="13">
        <f t="shared" si="1051"/>
        <v>6.4831483796224304E-5</v>
      </c>
      <c r="BE712" s="13">
        <f t="shared" si="1052"/>
        <v>3.3021929100979503E-5</v>
      </c>
      <c r="BF712" s="13">
        <f t="shared" si="1053"/>
        <v>8.4098630611137077E-6</v>
      </c>
      <c r="BG712" s="13">
        <f t="shared" si="1054"/>
        <v>1.4278551381297496E-6</v>
      </c>
      <c r="BH712" s="13">
        <f t="shared" si="1055"/>
        <v>1.8181957429044631E-7</v>
      </c>
      <c r="BI712" s="13">
        <f t="shared" si="1056"/>
        <v>1.8521967228950152E-8</v>
      </c>
      <c r="BJ712" s="14">
        <f t="shared" si="1057"/>
        <v>0.22551949724855444</v>
      </c>
      <c r="BK712" s="14">
        <f t="shared" si="1058"/>
        <v>0.40564904201080421</v>
      </c>
      <c r="BL712" s="14">
        <f t="shared" si="1059"/>
        <v>0.34953107949523793</v>
      </c>
      <c r="BM712" s="14">
        <f t="shared" si="1060"/>
        <v>0.13110643746199674</v>
      </c>
      <c r="BN712" s="14">
        <f t="shared" si="1061"/>
        <v>0.86887989832657664</v>
      </c>
    </row>
    <row r="713" spans="1:66" x14ac:dyDescent="0.25">
      <c r="A713" t="s">
        <v>344</v>
      </c>
      <c r="B713" t="s">
        <v>213</v>
      </c>
      <c r="C713" t="s">
        <v>198</v>
      </c>
      <c r="D713" s="11">
        <v>44437</v>
      </c>
      <c r="E713" s="10">
        <f>VLOOKUP(A713,home!$A$2:$E$405,3,FALSE)</f>
        <v>1.3976999999999999</v>
      </c>
      <c r="F713" s="10">
        <f>VLOOKUP(B713,home!$B$2:$E$405,3,FALSE)</f>
        <v>1.0544</v>
      </c>
      <c r="G713" s="10">
        <f>VLOOKUP(C713,away!$B$2:$E$405,4,FALSE)</f>
        <v>0.71550000000000002</v>
      </c>
      <c r="H713" s="10">
        <f>VLOOKUP(A713,away!$A$2:$E$405,3,FALSE)</f>
        <v>1.0585</v>
      </c>
      <c r="I713" s="10">
        <f>VLOOKUP(C713,away!$B$2:$E$405,3,FALSE)</f>
        <v>0.89219999999999999</v>
      </c>
      <c r="J713" s="10">
        <f>VLOOKUP(B713,home!$B$2:$E$405,4,FALSE)</f>
        <v>1.1933</v>
      </c>
      <c r="K713" s="12">
        <f t="shared" si="1006"/>
        <v>1.05445730664</v>
      </c>
      <c r="L713" s="12">
        <f t="shared" si="1007"/>
        <v>1.12694500221</v>
      </c>
      <c r="M713" s="13">
        <f t="shared" si="1008"/>
        <v>0.11288312259607521</v>
      </c>
      <c r="N713" s="13">
        <f t="shared" si="1009"/>
        <v>0.11903043341777036</v>
      </c>
      <c r="O713" s="13">
        <f t="shared" si="1010"/>
        <v>0.12721307084350567</v>
      </c>
      <c r="P713" s="13">
        <f t="shared" si="1011"/>
        <v>0.13414075205104647</v>
      </c>
      <c r="Q713" s="13">
        <f t="shared" si="1012"/>
        <v>6.2756255114946993E-2</v>
      </c>
      <c r="R713" s="13">
        <f t="shared" si="1013"/>
        <v>7.1681067201437701E-2</v>
      </c>
      <c r="S713" s="13">
        <f t="shared" si="1014"/>
        <v>3.9850380081189296E-2</v>
      </c>
      <c r="T713" s="13">
        <f t="shared" si="1015"/>
        <v>7.0722848059205271E-2</v>
      </c>
      <c r="U713" s="13">
        <f t="shared" si="1016"/>
        <v>7.5584625058308832E-2</v>
      </c>
      <c r="V713" s="13">
        <f t="shared" si="1017"/>
        <v>5.2616466686704133E-3</v>
      </c>
      <c r="W713" s="13">
        <f t="shared" si="1018"/>
        <v>2.2057930581106579E-2</v>
      </c>
      <c r="X713" s="13">
        <f t="shared" si="1019"/>
        <v>2.4858074627473178E-2</v>
      </c>
      <c r="Y713" s="13">
        <f t="shared" si="1020"/>
        <v>1.4006841482997058E-2</v>
      </c>
      <c r="Z713" s="13">
        <f t="shared" si="1021"/>
        <v>2.6926873478579794E-2</v>
      </c>
      <c r="AA713" s="13">
        <f t="shared" si="1022"/>
        <v>2.8393238484459293E-2</v>
      </c>
      <c r="AB713" s="13">
        <f t="shared" si="1023"/>
        <v>1.4969728889555072E-2</v>
      </c>
      <c r="AC713" s="13">
        <f t="shared" si="1024"/>
        <v>3.9078098264956677E-4</v>
      </c>
      <c r="AD713" s="13">
        <f t="shared" si="1025"/>
        <v>5.8147865176514327E-3</v>
      </c>
      <c r="AE713" s="13">
        <f t="shared" si="1026"/>
        <v>6.5529446049853715E-3</v>
      </c>
      <c r="AF713" s="13">
        <f t="shared" si="1027"/>
        <v>3.6924040861736249E-3</v>
      </c>
      <c r="AG713" s="13">
        <f t="shared" si="1028"/>
        <v>1.387045443684383E-3</v>
      </c>
      <c r="AH713" s="13">
        <f t="shared" si="1029"/>
        <v>7.5862763729566225E-3</v>
      </c>
      <c r="AI713" s="13">
        <f t="shared" si="1030"/>
        <v>7.9994045516545067E-3</v>
      </c>
      <c r="AJ713" s="13">
        <f t="shared" si="1031"/>
        <v>4.2175152891306845E-3</v>
      </c>
      <c r="AK713" s="13">
        <f t="shared" si="1032"/>
        <v>1.4823966041632543E-3</v>
      </c>
      <c r="AL713" s="13">
        <f t="shared" si="1033"/>
        <v>1.8574842259610715E-5</v>
      </c>
      <c r="AM713" s="13">
        <f t="shared" si="1034"/>
        <v>1.2262888260178636E-3</v>
      </c>
      <c r="AN713" s="13">
        <f t="shared" si="1035"/>
        <v>1.3819600637467993E-3</v>
      </c>
      <c r="AO713" s="13">
        <f t="shared" si="1036"/>
        <v>7.786964935466345E-4</v>
      </c>
      <c r="AP713" s="13">
        <f t="shared" si="1037"/>
        <v>2.9251604054694378E-4</v>
      </c>
      <c r="AQ713" s="13">
        <f t="shared" si="1038"/>
        <v>8.241237249015898E-5</v>
      </c>
      <c r="AR713" s="13">
        <f t="shared" si="1039"/>
        <v>1.7098632487774544E-3</v>
      </c>
      <c r="AS713" s="13">
        <f t="shared" si="1040"/>
        <v>1.8029777960285947E-3</v>
      </c>
      <c r="AT713" s="13">
        <f t="shared" si="1041"/>
        <v>9.5058155536601764E-4</v>
      </c>
      <c r="AU713" s="13">
        <f t="shared" si="1042"/>
        <v>3.3411588887097103E-4</v>
      </c>
      <c r="AV713" s="13">
        <f t="shared" si="1043"/>
        <v>8.8077735071128414E-5</v>
      </c>
      <c r="AW713" s="13">
        <f t="shared" si="1044"/>
        <v>6.1313252657339646E-7</v>
      </c>
      <c r="AX713" s="13">
        <f t="shared" si="1045"/>
        <v>2.1551153544092054E-4</v>
      </c>
      <c r="AY713" s="13">
        <f t="shared" si="1046"/>
        <v>2.428696477837487E-4</v>
      </c>
      <c r="AZ713" s="13">
        <f t="shared" si="1047"/>
        <v>1.3685036787919935E-4</v>
      </c>
      <c r="BA713" s="13">
        <f t="shared" si="1048"/>
        <v>5.1407612710687875E-5</v>
      </c>
      <c r="BB713" s="13">
        <f t="shared" si="1049"/>
        <v>1.4483388054964239E-5</v>
      </c>
      <c r="BC713" s="13">
        <f t="shared" si="1050"/>
        <v>3.2643963567219926E-6</v>
      </c>
      <c r="BD713" s="13">
        <f t="shared" si="1051"/>
        <v>3.2115364044538408E-4</v>
      </c>
      <c r="BE713" s="13">
        <f t="shared" si="1052"/>
        <v>3.3864280272167066E-4</v>
      </c>
      <c r="BF713" s="13">
        <f t="shared" si="1053"/>
        <v>1.7854218883545686E-4</v>
      </c>
      <c r="BG713" s="13">
        <f t="shared" si="1054"/>
        <v>6.2755038520348713E-5</v>
      </c>
      <c r="BH713" s="13">
        <f t="shared" si="1055"/>
        <v>1.6543127224064085E-5</v>
      </c>
      <c r="BI713" s="13">
        <f t="shared" si="1056"/>
        <v>3.4888042752178966E-6</v>
      </c>
      <c r="BJ713" s="14">
        <f t="shared" si="1057"/>
        <v>0.33530582468056885</v>
      </c>
      <c r="BK713" s="14">
        <f t="shared" si="1058"/>
        <v>0.29278812686967426</v>
      </c>
      <c r="BL713" s="14">
        <f t="shared" si="1059"/>
        <v>0.34493406512130786</v>
      </c>
      <c r="BM713" s="14">
        <f t="shared" si="1060"/>
        <v>0.37200793241009128</v>
      </c>
      <c r="BN713" s="14">
        <f t="shared" si="1061"/>
        <v>0.62770470122478239</v>
      </c>
    </row>
    <row r="714" spans="1:66" x14ac:dyDescent="0.25">
      <c r="A714" t="s">
        <v>344</v>
      </c>
      <c r="B714" t="s">
        <v>200</v>
      </c>
      <c r="C714" t="s">
        <v>199</v>
      </c>
      <c r="D714" s="11">
        <v>44437</v>
      </c>
      <c r="E714" s="10">
        <f>VLOOKUP(A714,home!$A$2:$E$405,3,FALSE)</f>
        <v>1.3976999999999999</v>
      </c>
      <c r="F714" s="10">
        <f>VLOOKUP(B714,home!$B$2:$E$405,3,FALSE)</f>
        <v>1.2264999999999999</v>
      </c>
      <c r="G714" s="10">
        <f>VLOOKUP(C714,away!$B$2:$E$405,4,FALSE)</f>
        <v>0.86609999999999998</v>
      </c>
      <c r="H714" s="10">
        <f>VLOOKUP(A714,away!$A$2:$E$405,3,FALSE)</f>
        <v>1.0585</v>
      </c>
      <c r="I714" s="10">
        <f>VLOOKUP(C714,away!$B$2:$E$405,3,FALSE)</f>
        <v>1.3425</v>
      </c>
      <c r="J714" s="10">
        <f>VLOOKUP(B714,home!$B$2:$E$405,4,FALSE)</f>
        <v>0.8548</v>
      </c>
      <c r="K714" s="12">
        <f t="shared" si="1006"/>
        <v>1.4847370852049997</v>
      </c>
      <c r="L714" s="12">
        <f t="shared" si="1007"/>
        <v>1.2147017865</v>
      </c>
      <c r="M714" s="13">
        <f t="shared" si="1008"/>
        <v>6.7243234236837951E-2</v>
      </c>
      <c r="N714" s="13">
        <f t="shared" si="1009"/>
        <v>9.9838523600559823E-2</v>
      </c>
      <c r="O714" s="13">
        <f t="shared" si="1010"/>
        <v>8.1680476757525017E-2</v>
      </c>
      <c r="P714" s="13">
        <f t="shared" si="1011"/>
        <v>0.12127403297912241</v>
      </c>
      <c r="Q714" s="13">
        <f t="shared" si="1012"/>
        <v>7.4116979260932886E-2</v>
      </c>
      <c r="R714" s="13">
        <f t="shared" si="1013"/>
        <v>4.9608710519768701E-2</v>
      </c>
      <c r="S714" s="13">
        <f t="shared" si="1014"/>
        <v>5.4679817389583968E-2</v>
      </c>
      <c r="T714" s="13">
        <f t="shared" si="1015"/>
        <v>9.0030027118238626E-2</v>
      </c>
      <c r="U714" s="13">
        <f t="shared" si="1016"/>
        <v>7.365589225789998E-2</v>
      </c>
      <c r="V714" s="13">
        <f t="shared" si="1017"/>
        <v>1.0957305556721047E-2</v>
      </c>
      <c r="W714" s="13">
        <f t="shared" si="1018"/>
        <v>3.6681409250692285E-2</v>
      </c>
      <c r="X714" s="13">
        <f t="shared" si="1019"/>
        <v>4.455697334815354E-2</v>
      </c>
      <c r="Y714" s="13">
        <f t="shared" si="1020"/>
        <v>2.7061717563517506E-2</v>
      </c>
      <c r="Z714" s="13">
        <f t="shared" si="1021"/>
        <v>2.0086596431441457E-2</v>
      </c>
      <c r="AA714" s="13">
        <f t="shared" si="1022"/>
        <v>2.982331463730754E-2</v>
      </c>
      <c r="AB714" s="13">
        <f t="shared" si="1023"/>
        <v>2.21398906228738E-2</v>
      </c>
      <c r="AC714" s="13">
        <f t="shared" si="1024"/>
        <v>1.2351025446365024E-3</v>
      </c>
      <c r="AD714" s="13">
        <f t="shared" si="1025"/>
        <v>1.3615562163021153E-2</v>
      </c>
      <c r="AE714" s="13">
        <f t="shared" si="1026"/>
        <v>1.6538847683623598E-2</v>
      </c>
      <c r="AF714" s="13">
        <f t="shared" si="1027"/>
        <v>1.0044883913974489E-2</v>
      </c>
      <c r="AG714" s="13">
        <f t="shared" si="1028"/>
        <v>4.0671794784966405E-3</v>
      </c>
      <c r="AH714" s="13">
        <f t="shared" si="1029"/>
        <v>6.0998061424941182E-3</v>
      </c>
      <c r="AI714" s="13">
        <f t="shared" si="1030"/>
        <v>9.0566083923222709E-3</v>
      </c>
      <c r="AJ714" s="13">
        <f t="shared" si="1031"/>
        <v>6.7233411731298532E-3</v>
      </c>
      <c r="AK714" s="13">
        <f t="shared" si="1032"/>
        <v>3.327464658743859E-3</v>
      </c>
      <c r="AL714" s="13">
        <f t="shared" si="1033"/>
        <v>8.9100929442675639E-5</v>
      </c>
      <c r="AM714" s="13">
        <f t="shared" si="1034"/>
        <v>4.043106015870301E-3</v>
      </c>
      <c r="AN714" s="13">
        <f t="shared" si="1035"/>
        <v>4.9111681004865518E-3</v>
      </c>
      <c r="AO714" s="13">
        <f t="shared" si="1036"/>
        <v>2.9828023327314141E-3</v>
      </c>
      <c r="AP714" s="13">
        <f t="shared" si="1037"/>
        <v>1.2077384407817387E-3</v>
      </c>
      <c r="AQ714" s="13">
        <f t="shared" si="1038"/>
        <v>3.6676051041057572E-4</v>
      </c>
      <c r="AR714" s="13">
        <f t="shared" si="1039"/>
        <v>1.481889083718256E-3</v>
      </c>
      <c r="AS714" s="13">
        <f t="shared" si="1040"/>
        <v>2.200215678756951E-3</v>
      </c>
      <c r="AT714" s="13">
        <f t="shared" si="1041"/>
        <v>1.633370906849968E-3</v>
      </c>
      <c r="AU714" s="13">
        <f t="shared" si="1042"/>
        <v>8.0837545309835578E-4</v>
      </c>
      <c r="AV714" s="13">
        <f t="shared" si="1043"/>
        <v>3.0005625349613114E-4</v>
      </c>
      <c r="AW714" s="13">
        <f t="shared" si="1044"/>
        <v>4.463740717782724E-6</v>
      </c>
      <c r="AX714" s="13">
        <f t="shared" si="1045"/>
        <v>1.0004915735296778E-3</v>
      </c>
      <c r="AY714" s="13">
        <f t="shared" si="1046"/>
        <v>1.2152989017446957E-3</v>
      </c>
      <c r="AZ714" s="13">
        <f t="shared" si="1047"/>
        <v>7.3811287354038518E-4</v>
      </c>
      <c r="BA714" s="13">
        <f t="shared" si="1048"/>
        <v>2.988623420427181E-4</v>
      </c>
      <c r="BB714" s="13">
        <f t="shared" si="1049"/>
        <v>9.0757155199215972E-5</v>
      </c>
      <c r="BC714" s="13">
        <f t="shared" si="1050"/>
        <v>2.2048575711629082E-5</v>
      </c>
      <c r="BD714" s="13">
        <f t="shared" si="1051"/>
        <v>3.0000888623123547E-4</v>
      </c>
      <c r="BE714" s="13">
        <f t="shared" si="1052"/>
        <v>4.4543431927856288E-4</v>
      </c>
      <c r="BF714" s="13">
        <f t="shared" si="1053"/>
        <v>3.3067642642796338E-4</v>
      </c>
      <c r="BG714" s="13">
        <f t="shared" si="1054"/>
        <v>1.6365585117355321E-4</v>
      </c>
      <c r="BH714" s="13">
        <f t="shared" si="1055"/>
        <v>6.0746477862041194E-5</v>
      </c>
      <c r="BI714" s="13">
        <f t="shared" si="1056"/>
        <v>1.8038509695471416E-5</v>
      </c>
      <c r="BJ714" s="14">
        <f t="shared" si="1057"/>
        <v>0.43342925020325956</v>
      </c>
      <c r="BK714" s="14">
        <f t="shared" si="1058"/>
        <v>0.25669389253808927</v>
      </c>
      <c r="BL714" s="14">
        <f t="shared" si="1059"/>
        <v>0.28985797300865351</v>
      </c>
      <c r="BM714" s="14">
        <f t="shared" si="1060"/>
        <v>0.50509491966567011</v>
      </c>
      <c r="BN714" s="14">
        <f t="shared" si="1061"/>
        <v>0.49376195735474671</v>
      </c>
    </row>
    <row r="715" spans="1:66" x14ac:dyDescent="0.25">
      <c r="A715" t="s">
        <v>344</v>
      </c>
      <c r="B715" t="s">
        <v>212</v>
      </c>
      <c r="C715" t="s">
        <v>214</v>
      </c>
      <c r="D715" s="11">
        <v>44437</v>
      </c>
      <c r="E715" s="10">
        <f>VLOOKUP(A715,home!$A$2:$E$405,3,FALSE)</f>
        <v>1.3976999999999999</v>
      </c>
      <c r="F715" s="10">
        <f>VLOOKUP(B715,home!$B$2:$E$405,3,FALSE)</f>
        <v>1.3513999999999999</v>
      </c>
      <c r="G715" s="10">
        <f>VLOOKUP(C715,away!$B$2:$E$405,4,FALSE)</f>
        <v>0.78700000000000003</v>
      </c>
      <c r="H715" s="10">
        <f>VLOOKUP(A715,away!$A$2:$E$405,3,FALSE)</f>
        <v>1.0585</v>
      </c>
      <c r="I715" s="10">
        <f>VLOOKUP(C715,away!$B$2:$E$405,3,FALSE)</f>
        <v>0.70850000000000002</v>
      </c>
      <c r="J715" s="10">
        <f>VLOOKUP(B715,home!$B$2:$E$405,4,FALSE)</f>
        <v>1.1022000000000001</v>
      </c>
      <c r="K715" s="12">
        <f t="shared" si="1006"/>
        <v>1.48652635086</v>
      </c>
      <c r="L715" s="12">
        <f t="shared" si="1007"/>
        <v>0.82659185895000009</v>
      </c>
      <c r="M715" s="13">
        <f t="shared" si="1008"/>
        <v>9.8952216220194872E-2</v>
      </c>
      <c r="N715" s="13">
        <f t="shared" si="1009"/>
        <v>0.14709507688731596</v>
      </c>
      <c r="O715" s="13">
        <f t="shared" si="1010"/>
        <v>8.1793096352673234E-2</v>
      </c>
      <c r="P715" s="13">
        <f t="shared" si="1011"/>
        <v>0.1215875930466797</v>
      </c>
      <c r="Q715" s="13">
        <f t="shared" si="1012"/>
        <v>0.10933035393738649</v>
      </c>
      <c r="R715" s="13">
        <f t="shared" si="1013"/>
        <v>3.3804753781716317E-2</v>
      </c>
      <c r="S715" s="13">
        <f t="shared" si="1014"/>
        <v>3.735020636118877E-2</v>
      </c>
      <c r="T715" s="13">
        <f t="shared" si="1015"/>
        <v>9.0371580500765755E-2</v>
      </c>
      <c r="U715" s="13">
        <f t="shared" si="1016"/>
        <v>5.0251657280855531E-2</v>
      </c>
      <c r="V715" s="13">
        <f t="shared" si="1017"/>
        <v>5.0993430799502557E-3</v>
      </c>
      <c r="W715" s="13">
        <f t="shared" si="1018"/>
        <v>5.4174150692258463E-2</v>
      </c>
      <c r="X715" s="13">
        <f t="shared" si="1019"/>
        <v>4.4779911927751354E-2</v>
      </c>
      <c r="Y715" s="13">
        <f t="shared" si="1020"/>
        <v>1.8507355321988633E-2</v>
      </c>
      <c r="Z715" s="13">
        <f t="shared" si="1021"/>
        <v>9.3142447565919811E-3</v>
      </c>
      <c r="AA715" s="13">
        <f t="shared" si="1022"/>
        <v>1.3845870269033564E-2</v>
      </c>
      <c r="AB715" s="13">
        <f t="shared" si="1023"/>
        <v>1.0291125502753717E-2</v>
      </c>
      <c r="AC715" s="13">
        <f t="shared" si="1024"/>
        <v>3.9161379785995157E-4</v>
      </c>
      <c r="AD715" s="13">
        <f t="shared" si="1025"/>
        <v>2.013282563487568E-2</v>
      </c>
      <c r="AE715" s="13">
        <f t="shared" si="1026"/>
        <v>1.6641629767448103E-2</v>
      </c>
      <c r="AF715" s="13">
        <f t="shared" si="1027"/>
        <v>6.8779178427162916E-3</v>
      </c>
      <c r="AG715" s="13">
        <f t="shared" si="1028"/>
        <v>1.8950769651054119E-3</v>
      </c>
      <c r="AH715" s="13">
        <f t="shared" si="1029"/>
        <v>1.9247697220166635E-3</v>
      </c>
      <c r="AI715" s="13">
        <f t="shared" si="1030"/>
        <v>2.8612209111152469E-3</v>
      </c>
      <c r="AJ715" s="13">
        <f t="shared" si="1031"/>
        <v>2.1266401400022368E-3</v>
      </c>
      <c r="AK715" s="13">
        <f t="shared" si="1032"/>
        <v>1.0537688689699748E-3</v>
      </c>
      <c r="AL715" s="13">
        <f t="shared" si="1033"/>
        <v>1.9247827246113869E-5</v>
      </c>
      <c r="AM715" s="13">
        <f t="shared" si="1034"/>
        <v>5.9855951647024737E-3</v>
      </c>
      <c r="AN715" s="13">
        <f t="shared" si="1035"/>
        <v>4.947644234113549E-3</v>
      </c>
      <c r="AO715" s="13">
        <f t="shared" si="1036"/>
        <v>2.0448412224495839E-3</v>
      </c>
      <c r="AP715" s="13">
        <f t="shared" si="1037"/>
        <v>5.6341636910739749E-4</v>
      </c>
      <c r="AQ715" s="13">
        <f t="shared" si="1038"/>
        <v>1.1642884597583575E-4</v>
      </c>
      <c r="AR715" s="13">
        <f t="shared" si="1039"/>
        <v>3.181997965144859E-4</v>
      </c>
      <c r="AS715" s="13">
        <f t="shared" si="1040"/>
        <v>4.7301238235707317E-4</v>
      </c>
      <c r="AT715" s="13">
        <f t="shared" si="1041"/>
        <v>3.5157268532842761E-4</v>
      </c>
      <c r="AU715" s="13">
        <f t="shared" si="1042"/>
        <v>1.7420735366110619E-4</v>
      </c>
      <c r="AV715" s="13">
        <f t="shared" si="1043"/>
        <v>6.4740955432705412E-5</v>
      </c>
      <c r="AW715" s="13">
        <f t="shared" si="1044"/>
        <v>6.5696608020310379E-7</v>
      </c>
      <c r="AX715" s="13">
        <f t="shared" si="1045"/>
        <v>1.4829574896517411E-3</v>
      </c>
      <c r="AY715" s="13">
        <f t="shared" si="1046"/>
        <v>1.2258005881150582E-3</v>
      </c>
      <c r="AZ715" s="13">
        <f t="shared" si="1047"/>
        <v>5.0661839341601452E-4</v>
      </c>
      <c r="BA715" s="13">
        <f t="shared" si="1048"/>
        <v>1.3958887986400203E-4</v>
      </c>
      <c r="BB715" s="13">
        <f t="shared" si="1049"/>
        <v>2.8845757923883406E-5</v>
      </c>
      <c r="BC715" s="13">
        <f t="shared" si="1050"/>
        <v>4.7687337330248977E-6</v>
      </c>
      <c r="BD715" s="13">
        <f t="shared" si="1051"/>
        <v>4.383689355307009E-5</v>
      </c>
      <c r="BE715" s="13">
        <f t="shared" si="1052"/>
        <v>6.516469740648353E-5</v>
      </c>
      <c r="BF715" s="13">
        <f t="shared" si="1053"/>
        <v>4.8434519920278045E-5</v>
      </c>
      <c r="BG715" s="13">
        <f t="shared" si="1054"/>
        <v>2.3999730050915634E-5</v>
      </c>
      <c r="BH715" s="13">
        <f t="shared" si="1055"/>
        <v>8.9190577835531758E-6</v>
      </c>
      <c r="BI715" s="13">
        <f t="shared" si="1056"/>
        <v>2.6516828840189529E-6</v>
      </c>
      <c r="BJ715" s="14">
        <f t="shared" si="1057"/>
        <v>0.52685238515666477</v>
      </c>
      <c r="BK715" s="14">
        <f t="shared" si="1058"/>
        <v>0.26462602092123472</v>
      </c>
      <c r="BL715" s="14">
        <f t="shared" si="1059"/>
        <v>0.19952764258402858</v>
      </c>
      <c r="BM715" s="14">
        <f t="shared" si="1060"/>
        <v>0.40653205957051852</v>
      </c>
      <c r="BN715" s="14">
        <f t="shared" si="1061"/>
        <v>0.59256309022596665</v>
      </c>
    </row>
    <row r="716" spans="1:66" x14ac:dyDescent="0.25">
      <c r="A716" t="s">
        <v>345</v>
      </c>
      <c r="B716" t="s">
        <v>218</v>
      </c>
      <c r="C716" t="s">
        <v>221</v>
      </c>
      <c r="D716" s="11">
        <v>44437</v>
      </c>
      <c r="E716" s="10">
        <f>VLOOKUP(A716,home!$A$2:$E$405,3,FALSE)</f>
        <v>1.8042</v>
      </c>
      <c r="F716" s="10">
        <f>VLOOKUP(B716,home!$B$2:$E$405,3,FALSE)</f>
        <v>0.99770000000000003</v>
      </c>
      <c r="G716" s="10">
        <f>VLOOKUP(C716,away!$B$2:$E$405,4,FALSE)</f>
        <v>0.81289999999999996</v>
      </c>
      <c r="H716" s="10">
        <f>VLOOKUP(A716,away!$A$2:$E$405,3,FALSE)</f>
        <v>1.2458</v>
      </c>
      <c r="I716" s="10">
        <f>VLOOKUP(C716,away!$B$2:$E$405,3,FALSE)</f>
        <v>1.2843</v>
      </c>
      <c r="J716" s="10">
        <f>VLOOKUP(B716,home!$B$2:$E$405,4,FALSE)</f>
        <v>0.85619999999999996</v>
      </c>
      <c r="K716" s="12">
        <f t="shared" si="1006"/>
        <v>1.4632609213859999</v>
      </c>
      <c r="L716" s="12">
        <f t="shared" si="1007"/>
        <v>1.3699036808279998</v>
      </c>
      <c r="M716" s="13">
        <f t="shared" si="1008"/>
        <v>5.8826396648830541E-2</v>
      </c>
      <c r="N716" s="13">
        <f t="shared" si="1009"/>
        <v>8.6078367362186076E-2</v>
      </c>
      <c r="O716" s="13">
        <f t="shared" si="1010"/>
        <v>8.0586497299080864E-2</v>
      </c>
      <c r="P716" s="13">
        <f t="shared" si="1011"/>
        <v>0.11791907228912346</v>
      </c>
      <c r="Q716" s="13">
        <f t="shared" si="1012"/>
        <v>6.2977555568897489E-2</v>
      </c>
      <c r="R716" s="13">
        <f t="shared" si="1013"/>
        <v>5.5197869637523288E-2</v>
      </c>
      <c r="S716" s="13">
        <f t="shared" si="1014"/>
        <v>5.9092976969735742E-2</v>
      </c>
      <c r="T716" s="13">
        <f t="shared" si="1015"/>
        <v>8.6273185183382575E-2</v>
      </c>
      <c r="U716" s="13">
        <f t="shared" si="1016"/>
        <v>8.0768885584346639E-2</v>
      </c>
      <c r="V716" s="13">
        <f t="shared" si="1017"/>
        <v>1.3161493290297713E-2</v>
      </c>
      <c r="W716" s="13">
        <f t="shared" si="1018"/>
        <v>3.0717531996127655E-2</v>
      </c>
      <c r="X716" s="13">
        <f t="shared" si="1019"/>
        <v>4.2080060147447126E-2</v>
      </c>
      <c r="Y716" s="13">
        <f t="shared" si="1020"/>
        <v>2.8822814642725732E-2</v>
      </c>
      <c r="Z716" s="13">
        <f t="shared" si="1021"/>
        <v>2.5205254930102408E-2</v>
      </c>
      <c r="AA716" s="13">
        <f t="shared" si="1022"/>
        <v>3.6881864552790668E-2</v>
      </c>
      <c r="AB716" s="13">
        <f t="shared" si="1023"/>
        <v>2.6983895553975065E-2</v>
      </c>
      <c r="AC716" s="13">
        <f t="shared" si="1024"/>
        <v>1.6489101482751235E-3</v>
      </c>
      <c r="AD716" s="13">
        <f t="shared" si="1025"/>
        <v>1.1236941042839427E-2</v>
      </c>
      <c r="AE716" s="13">
        <f t="shared" si="1026"/>
        <v>1.5393526895832952E-2</v>
      </c>
      <c r="AF716" s="13">
        <f t="shared" si="1027"/>
        <v>1.0543824577763192E-2</v>
      </c>
      <c r="AG716" s="13">
        <f t="shared" si="1028"/>
        <v>4.8146746996941747E-3</v>
      </c>
      <c r="AH716" s="13">
        <f t="shared" si="1029"/>
        <v>8.632192876238844E-3</v>
      </c>
      <c r="AI716" s="13">
        <f t="shared" si="1030"/>
        <v>1.2631150501666915E-2</v>
      </c>
      <c r="AJ716" s="13">
        <f t="shared" si="1031"/>
        <v>9.2413344606171836E-3</v>
      </c>
      <c r="AK716" s="13">
        <f t="shared" si="1032"/>
        <v>4.5074945258929645E-3</v>
      </c>
      <c r="AL716" s="13">
        <f t="shared" si="1033"/>
        <v>1.3221136499890577E-4</v>
      </c>
      <c r="AM716" s="13">
        <f t="shared" si="1034"/>
        <v>3.2885153407810749E-3</v>
      </c>
      <c r="AN716" s="13">
        <f t="shared" si="1035"/>
        <v>4.5049492697953383E-3</v>
      </c>
      <c r="AO716" s="13">
        <f t="shared" si="1036"/>
        <v>3.0856732933180232E-3</v>
      </c>
      <c r="AP716" s="13">
        <f t="shared" si="1037"/>
        <v>1.4090250674496717E-3</v>
      </c>
      <c r="AQ716" s="13">
        <f t="shared" si="1038"/>
        <v>4.8255715656955647E-4</v>
      </c>
      <c r="AR716" s="13">
        <f t="shared" si="1039"/>
        <v>2.3650545589553665E-3</v>
      </c>
      <c r="AS716" s="13">
        <f t="shared" si="1040"/>
        <v>3.4606919130651895E-3</v>
      </c>
      <c r="AT716" s="13">
        <f t="shared" si="1041"/>
        <v>2.5319476186724242E-3</v>
      </c>
      <c r="AU716" s="13">
        <f t="shared" si="1042"/>
        <v>1.2349666684665667E-3</v>
      </c>
      <c r="AV716" s="13">
        <f t="shared" si="1043"/>
        <v>4.5176961629534698E-4</v>
      </c>
      <c r="AW716" s="13">
        <f t="shared" si="1044"/>
        <v>7.3616996577502858E-6</v>
      </c>
      <c r="AX716" s="13">
        <f t="shared" si="1045"/>
        <v>8.0199266459055096E-4</v>
      </c>
      <c r="AY716" s="13">
        <f t="shared" si="1046"/>
        <v>1.0986527032196512E-3</v>
      </c>
      <c r="AZ716" s="13">
        <f t="shared" si="1047"/>
        <v>7.5252419104611628E-4</v>
      </c>
      <c r="BA716" s="13">
        <f t="shared" si="1048"/>
        <v>3.4362855307539582E-4</v>
      </c>
      <c r="BB716" s="13">
        <f t="shared" si="1049"/>
        <v>1.1768450492389609E-4</v>
      </c>
      <c r="BC716" s="13">
        <f t="shared" si="1050"/>
        <v>3.224328729433323E-5</v>
      </c>
      <c r="BD716" s="13">
        <f t="shared" si="1051"/>
        <v>5.3998282427866566E-4</v>
      </c>
      <c r="BE716" s="13">
        <f t="shared" si="1052"/>
        <v>7.9013576498661482E-4</v>
      </c>
      <c r="BF716" s="13">
        <f t="shared" si="1053"/>
        <v>5.7808739374717302E-4</v>
      </c>
      <c r="BG716" s="13">
        <f t="shared" si="1054"/>
        <v>2.8196423080537324E-4</v>
      </c>
      <c r="BH716" s="13">
        <f t="shared" si="1055"/>
        <v>1.0314681004154135E-4</v>
      </c>
      <c r="BI716" s="13">
        <f t="shared" si="1056"/>
        <v>3.0186139259882494E-5</v>
      </c>
      <c r="BJ716" s="14">
        <f t="shared" si="1057"/>
        <v>0.39485592814895998</v>
      </c>
      <c r="BK716" s="14">
        <f t="shared" si="1058"/>
        <v>0.25187971341448112</v>
      </c>
      <c r="BL716" s="14">
        <f t="shared" si="1059"/>
        <v>0.32779911853070648</v>
      </c>
      <c r="BM716" s="14">
        <f t="shared" si="1060"/>
        <v>0.53706296521504648</v>
      </c>
      <c r="BN716" s="14">
        <f t="shared" si="1061"/>
        <v>0.46158575880564173</v>
      </c>
    </row>
    <row r="717" spans="1:66" x14ac:dyDescent="0.25">
      <c r="A717" t="s">
        <v>345</v>
      </c>
      <c r="B717" t="s">
        <v>222</v>
      </c>
      <c r="C717" t="s">
        <v>227</v>
      </c>
      <c r="D717" s="11">
        <v>44437</v>
      </c>
      <c r="E717" s="10">
        <f>VLOOKUP(A717,home!$A$2:$E$405,3,FALSE)</f>
        <v>1.8042</v>
      </c>
      <c r="F717" s="10">
        <f>VLOOKUP(B717,home!$B$2:$E$405,3,FALSE)</f>
        <v>1.1085</v>
      </c>
      <c r="G717" s="10">
        <f>VLOOKUP(C717,away!$B$2:$E$405,4,FALSE)</f>
        <v>1.1455</v>
      </c>
      <c r="H717" s="10">
        <f>VLOOKUP(A717,away!$A$2:$E$405,3,FALSE)</f>
        <v>1.2458</v>
      </c>
      <c r="I717" s="10">
        <f>VLOOKUP(C717,away!$B$2:$E$405,3,FALSE)</f>
        <v>0.53510000000000002</v>
      </c>
      <c r="J717" s="10">
        <f>VLOOKUP(B717,home!$B$2:$E$405,4,FALSE)</f>
        <v>1.5519000000000001</v>
      </c>
      <c r="K717" s="12">
        <f t="shared" si="1006"/>
        <v>2.2909492543500001</v>
      </c>
      <c r="L717" s="12">
        <f t="shared" si="1007"/>
        <v>1.0345393414020001</v>
      </c>
      <c r="M717" s="13">
        <f t="shared" si="1008"/>
        <v>3.5954947026663076E-2</v>
      </c>
      <c r="N717" s="13">
        <f t="shared" si="1009"/>
        <v>8.2370959080927522E-2</v>
      </c>
      <c r="O717" s="13">
        <f t="shared" si="1010"/>
        <v>3.7196807217107823E-2</v>
      </c>
      <c r="P717" s="13">
        <f t="shared" si="1011"/>
        <v>8.5215997758233852E-2</v>
      </c>
      <c r="Q717" s="13">
        <f t="shared" si="1012"/>
        <v>9.4353843643272664E-2</v>
      </c>
      <c r="R717" s="13">
        <f t="shared" si="1013"/>
        <v>1.9240780220321944E-2</v>
      </c>
      <c r="S717" s="13">
        <f t="shared" si="1014"/>
        <v>5.0492121908469363E-2</v>
      </c>
      <c r="T717" s="13">
        <f t="shared" si="1015"/>
        <v>9.7612763261458596E-2</v>
      </c>
      <c r="U717" s="13">
        <f t="shared" si="1016"/>
        <v>4.4079651098858787E-2</v>
      </c>
      <c r="V717" s="13">
        <f t="shared" si="1017"/>
        <v>1.3296691502315137E-2</v>
      </c>
      <c r="W717" s="13">
        <f t="shared" si="1018"/>
        <v>7.2053289246537325E-2</v>
      </c>
      <c r="X717" s="13">
        <f t="shared" si="1019"/>
        <v>7.4541962402960543E-2</v>
      </c>
      <c r="Y717" s="13">
        <f t="shared" si="1020"/>
        <v>3.8558296345585726E-2</v>
      </c>
      <c r="Z717" s="13">
        <f t="shared" si="1021"/>
        <v>6.635114699064166E-3</v>
      </c>
      <c r="AA717" s="13">
        <f t="shared" si="1022"/>
        <v>1.5200711072347774E-2</v>
      </c>
      <c r="AB717" s="13">
        <f t="shared" si="1023"/>
        <v>1.7412028848392467E-2</v>
      </c>
      <c r="AC717" s="13">
        <f t="shared" si="1024"/>
        <v>1.9696365294547447E-3</v>
      </c>
      <c r="AD717" s="13">
        <f t="shared" si="1025"/>
        <v>4.1267607318204898E-2</v>
      </c>
      <c r="AE717" s="13">
        <f t="shared" si="1026"/>
        <v>4.2692963296212048E-2</v>
      </c>
      <c r="AF717" s="13">
        <f t="shared" si="1027"/>
        <v>2.2083775065481488E-2</v>
      </c>
      <c r="AG717" s="13">
        <f t="shared" si="1028"/>
        <v>7.6155113706377116E-3</v>
      </c>
      <c r="AH717" s="13">
        <f t="shared" si="1029"/>
        <v>1.7160717977241426E-3</v>
      </c>
      <c r="AI717" s="13">
        <f t="shared" si="1030"/>
        <v>3.9314334054071877E-3</v>
      </c>
      <c r="AJ717" s="13">
        <f t="shared" si="1031"/>
        <v>4.5033572143221411E-3</v>
      </c>
      <c r="AK717" s="13">
        <f t="shared" si="1032"/>
        <v>3.4389876174076672E-3</v>
      </c>
      <c r="AL717" s="13">
        <f t="shared" si="1033"/>
        <v>1.8672761993400542E-4</v>
      </c>
      <c r="AM717" s="13">
        <f t="shared" si="1034"/>
        <v>1.8908398842890011E-2</v>
      </c>
      <c r="AN717" s="13">
        <f t="shared" si="1035"/>
        <v>1.9561482485889771E-2</v>
      </c>
      <c r="AO717" s="13">
        <f t="shared" si="1036"/>
        <v>1.0118561603899583E-2</v>
      </c>
      <c r="AP717" s="13">
        <f t="shared" si="1037"/>
        <v>3.4893500192112806E-3</v>
      </c>
      <c r="AQ717" s="13">
        <f t="shared" si="1038"/>
        <v>9.024674676989733E-4</v>
      </c>
      <c r="AR717" s="13">
        <f t="shared" si="1039"/>
        <v>3.5506875748321634E-4</v>
      </c>
      <c r="AS717" s="13">
        <f t="shared" si="1040"/>
        <v>8.1344450519915538E-4</v>
      </c>
      <c r="AT717" s="13">
        <f t="shared" si="1041"/>
        <v>9.3178004132055516E-4</v>
      </c>
      <c r="AU717" s="13">
        <f t="shared" si="1042"/>
        <v>7.1155359696051257E-4</v>
      </c>
      <c r="AV717" s="13">
        <f t="shared" si="1043"/>
        <v>4.0753329559668674E-4</v>
      </c>
      <c r="AW717" s="13">
        <f t="shared" si="1044"/>
        <v>1.2293301724003969E-5</v>
      </c>
      <c r="AX717" s="13">
        <f t="shared" si="1045"/>
        <v>7.2196970383452148E-3</v>
      </c>
      <c r="AY717" s="13">
        <f t="shared" si="1046"/>
        <v>7.4690606191716294E-3</v>
      </c>
      <c r="AZ717" s="13">
        <f t="shared" si="1047"/>
        <v>3.8635185269247163E-3</v>
      </c>
      <c r="BA717" s="13">
        <f t="shared" si="1048"/>
        <v>1.332320637446374E-3</v>
      </c>
      <c r="BB717" s="13">
        <f t="shared" si="1049"/>
        <v>3.4458452870001611E-4</v>
      </c>
      <c r="BC717" s="13">
        <f t="shared" si="1050"/>
        <v>7.1297250275726689E-5</v>
      </c>
      <c r="BD717" s="13">
        <f t="shared" si="1051"/>
        <v>6.122209975318548E-5</v>
      </c>
      <c r="BE717" s="13">
        <f t="shared" si="1052"/>
        <v>1.4025672377930158E-4</v>
      </c>
      <c r="BF717" s="13">
        <f t="shared" si="1053"/>
        <v>1.606605183798825E-4</v>
      </c>
      <c r="BG717" s="13">
        <f t="shared" si="1054"/>
        <v>1.2268836492862543E-4</v>
      </c>
      <c r="BH717" s="13">
        <f t="shared" si="1055"/>
        <v>7.0268204537663782E-5</v>
      </c>
      <c r="BI717" s="13">
        <f t="shared" si="1056"/>
        <v>3.2196178158014811E-5</v>
      </c>
      <c r="BJ717" s="14">
        <f t="shared" si="1057"/>
        <v>0.64643171005173183</v>
      </c>
      <c r="BK717" s="14">
        <f t="shared" si="1058"/>
        <v>0.19458518296424182</v>
      </c>
      <c r="BL717" s="14">
        <f t="shared" si="1059"/>
        <v>0.15052650077798671</v>
      </c>
      <c r="BM717" s="14">
        <f t="shared" si="1060"/>
        <v>0.63638840622905024</v>
      </c>
      <c r="BN717" s="14">
        <f t="shared" si="1061"/>
        <v>0.35433333494652686</v>
      </c>
    </row>
    <row r="718" spans="1:66" x14ac:dyDescent="0.25">
      <c r="A718" t="s">
        <v>345</v>
      </c>
      <c r="B718" t="s">
        <v>225</v>
      </c>
      <c r="C718" t="s">
        <v>224</v>
      </c>
      <c r="D718" s="11">
        <v>44437</v>
      </c>
      <c r="E718" s="10">
        <f>VLOOKUP(A718,home!$A$2:$E$405,3,FALSE)</f>
        <v>1.8042</v>
      </c>
      <c r="F718" s="10">
        <f>VLOOKUP(B718,home!$B$2:$E$405,3,FALSE)</f>
        <v>0.77600000000000002</v>
      </c>
      <c r="G718" s="10">
        <f>VLOOKUP(C718,away!$B$2:$E$405,4,FALSE)</f>
        <v>1.2563</v>
      </c>
      <c r="H718" s="10">
        <f>VLOOKUP(A718,away!$A$2:$E$405,3,FALSE)</f>
        <v>1.2458</v>
      </c>
      <c r="I718" s="10">
        <f>VLOOKUP(C718,away!$B$2:$E$405,3,FALSE)</f>
        <v>0.90969999999999995</v>
      </c>
      <c r="J718" s="10">
        <f>VLOOKUP(B718,home!$B$2:$E$405,4,FALSE)</f>
        <v>0.74919999999999998</v>
      </c>
      <c r="K718" s="12">
        <f t="shared" si="1006"/>
        <v>1.75889437296</v>
      </c>
      <c r="L718" s="12">
        <f t="shared" si="1007"/>
        <v>0.84907155159199998</v>
      </c>
      <c r="M718" s="13">
        <f t="shared" si="1008"/>
        <v>7.3684270799525622E-2</v>
      </c>
      <c r="N718" s="13">
        <f t="shared" si="1009"/>
        <v>0.12960284928494645</v>
      </c>
      <c r="O718" s="13">
        <f t="shared" si="1010"/>
        <v>6.256321813567832E-2</v>
      </c>
      <c r="P718" s="13">
        <f t="shared" si="1011"/>
        <v>0.11004209233311363</v>
      </c>
      <c r="Q718" s="13">
        <f t="shared" si="1012"/>
        <v>0.11397886116343767</v>
      </c>
      <c r="R718" s="13">
        <f t="shared" si="1013"/>
        <v>2.6560324347524568E-2</v>
      </c>
      <c r="S718" s="13">
        <f t="shared" si="1014"/>
        <v>4.1084962752754355E-2</v>
      </c>
      <c r="T718" s="13">
        <f t="shared" si="1015"/>
        <v>9.6776208496729174E-2</v>
      </c>
      <c r="U718" s="13">
        <f t="shared" si="1016"/>
        <v>4.6716805038853441E-2</v>
      </c>
      <c r="V718" s="13">
        <f t="shared" si="1017"/>
        <v>6.8174888701698572E-3</v>
      </c>
      <c r="W718" s="13">
        <f t="shared" si="1018"/>
        <v>6.6825592512253201E-2</v>
      </c>
      <c r="X718" s="13">
        <f t="shared" si="1019"/>
        <v>5.6739709520433564E-2</v>
      </c>
      <c r="Y718" s="13">
        <f t="shared" si="1020"/>
        <v>2.4088036599696942E-2</v>
      </c>
      <c r="Z718" s="13">
        <f t="shared" si="1021"/>
        <v>7.5172052681798211E-3</v>
      </c>
      <c r="AA718" s="13">
        <f t="shared" si="1022"/>
        <v>1.3221970046586755E-2</v>
      </c>
      <c r="AB718" s="13">
        <f t="shared" si="1023"/>
        <v>1.1628024357193558E-2</v>
      </c>
      <c r="AC718" s="13">
        <f t="shared" si="1024"/>
        <v>6.36338946215129E-4</v>
      </c>
      <c r="AD718" s="13">
        <f t="shared" si="1025"/>
        <v>2.9384789659880003E-2</v>
      </c>
      <c r="AE718" s="13">
        <f t="shared" si="1026"/>
        <v>2.4949788949718874E-2</v>
      </c>
      <c r="AF718" s="13">
        <f t="shared" si="1027"/>
        <v>1.0592078007715368E-2</v>
      </c>
      <c r="AG718" s="13">
        <f t="shared" si="1028"/>
        <v>2.9978107028647964E-3</v>
      </c>
      <c r="AH718" s="13">
        <f t="shared" si="1029"/>
        <v>1.5956612851722488E-3</v>
      </c>
      <c r="AI718" s="13">
        <f t="shared" si="1030"/>
        <v>2.8065996556395903E-3</v>
      </c>
      <c r="AJ718" s="13">
        <f t="shared" si="1031"/>
        <v>2.468256170727975E-3</v>
      </c>
      <c r="AK718" s="13">
        <f t="shared" si="1032"/>
        <v>1.4471339632390774E-3</v>
      </c>
      <c r="AL718" s="13">
        <f t="shared" si="1033"/>
        <v>3.8013034974629763E-5</v>
      </c>
      <c r="AM718" s="13">
        <f t="shared" si="1034"/>
        <v>1.0336948236675223E-2</v>
      </c>
      <c r="AN718" s="13">
        <f t="shared" si="1035"/>
        <v>8.7768086780400205E-3</v>
      </c>
      <c r="AO718" s="13">
        <f t="shared" si="1036"/>
        <v>3.7260692811447848E-3</v>
      </c>
      <c r="AP718" s="13">
        <f t="shared" si="1037"/>
        <v>1.0545664752936302E-3</v>
      </c>
      <c r="AQ718" s="13">
        <f t="shared" si="1038"/>
        <v>2.2385059835861723E-4</v>
      </c>
      <c r="AR718" s="13">
        <f t="shared" si="1039"/>
        <v>2.7096612064329736E-4</v>
      </c>
      <c r="AS718" s="13">
        <f t="shared" si="1040"/>
        <v>4.7660078486229618E-4</v>
      </c>
      <c r="AT718" s="13">
        <f t="shared" si="1041"/>
        <v>4.1914521932130618E-4</v>
      </c>
      <c r="AU718" s="13">
        <f t="shared" si="1042"/>
        <v>2.4574405590577686E-4</v>
      </c>
      <c r="AV718" s="13">
        <f t="shared" si="1043"/>
        <v>1.0805945928025961E-4</v>
      </c>
      <c r="AW718" s="13">
        <f t="shared" si="1044"/>
        <v>1.5769360947244732E-6</v>
      </c>
      <c r="AX718" s="13">
        <f t="shared" si="1045"/>
        <v>3.0302666811778053E-3</v>
      </c>
      <c r="AY718" s="13">
        <f t="shared" si="1046"/>
        <v>2.5729132327251799E-3</v>
      </c>
      <c r="AZ718" s="13">
        <f t="shared" si="1047"/>
        <v>1.0922937153107783E-3</v>
      </c>
      <c r="BA718" s="13">
        <f t="shared" si="1048"/>
        <v>3.0914517321770432E-4</v>
      </c>
      <c r="BB718" s="13">
        <f t="shared" si="1049"/>
        <v>6.5621592972783438E-5</v>
      </c>
      <c r="BC718" s="13">
        <f t="shared" si="1050"/>
        <v>1.1143485552667988E-5</v>
      </c>
      <c r="BD718" s="13">
        <f t="shared" si="1051"/>
        <v>3.8344937413911568E-5</v>
      </c>
      <c r="BE718" s="13">
        <f t="shared" si="1052"/>
        <v>6.7444694648832433E-5</v>
      </c>
      <c r="BF718" s="13">
        <f t="shared" si="1053"/>
        <v>5.9314046951918402E-5</v>
      </c>
      <c r="BG718" s="13">
        <f t="shared" si="1054"/>
        <v>3.4775714473738173E-5</v>
      </c>
      <c r="BH718" s="13">
        <f t="shared" si="1055"/>
        <v>1.5291702125880419E-5</v>
      </c>
      <c r="BI718" s="13">
        <f t="shared" si="1056"/>
        <v>5.3792977644383068E-6</v>
      </c>
      <c r="BJ718" s="14">
        <f t="shared" si="1057"/>
        <v>0.58713535204814504</v>
      </c>
      <c r="BK718" s="14">
        <f t="shared" si="1058"/>
        <v>0.2348760799694784</v>
      </c>
      <c r="BL718" s="14">
        <f t="shared" si="1059"/>
        <v>0.17074905903400722</v>
      </c>
      <c r="BM718" s="14">
        <f t="shared" si="1060"/>
        <v>0.48127474395895398</v>
      </c>
      <c r="BN718" s="14">
        <f t="shared" si="1061"/>
        <v>0.51643161606422627</v>
      </c>
    </row>
    <row r="719" spans="1:66" x14ac:dyDescent="0.25">
      <c r="A719" t="s">
        <v>345</v>
      </c>
      <c r="B719" t="s">
        <v>228</v>
      </c>
      <c r="C719" t="s">
        <v>215</v>
      </c>
      <c r="D719" s="11">
        <v>44437</v>
      </c>
      <c r="E719" s="10">
        <f>VLOOKUP(A719,home!$A$2:$E$405,3,FALSE)</f>
        <v>1.8042</v>
      </c>
      <c r="F719" s="10">
        <f>VLOOKUP(B719,home!$B$2:$E$405,3,FALSE)</f>
        <v>0.59119999999999995</v>
      </c>
      <c r="G719" s="10">
        <f>VLOOKUP(C719,away!$B$2:$E$405,4,FALSE)</f>
        <v>0.44340000000000002</v>
      </c>
      <c r="H719" s="10">
        <f>VLOOKUP(A719,away!$A$2:$E$405,3,FALSE)</f>
        <v>1.2458</v>
      </c>
      <c r="I719" s="10">
        <f>VLOOKUP(C719,away!$B$2:$E$405,3,FALSE)</f>
        <v>1.3378000000000001</v>
      </c>
      <c r="J719" s="10">
        <f>VLOOKUP(B719,home!$B$2:$E$405,4,FALSE)</f>
        <v>1.1237999999999999</v>
      </c>
      <c r="K719" s="12">
        <f t="shared" si="1006"/>
        <v>0.47294952393600004</v>
      </c>
      <c r="L719" s="12">
        <f t="shared" si="1007"/>
        <v>1.8729601875119999</v>
      </c>
      <c r="M719" s="13">
        <f t="shared" si="1008"/>
        <v>9.5760048481808274E-2</v>
      </c>
      <c r="N719" s="13">
        <f t="shared" si="1009"/>
        <v>4.5289669341559508E-2</v>
      </c>
      <c r="O719" s="13">
        <f t="shared" si="1010"/>
        <v>0.17935475836064582</v>
      </c>
      <c r="P719" s="13">
        <f t="shared" si="1011"/>
        <v>8.4825747582323766E-2</v>
      </c>
      <c r="Q719" s="13">
        <f t="shared" si="1012"/>
        <v>1.070986377715471E-2</v>
      </c>
      <c r="R719" s="13">
        <f t="shared" si="1013"/>
        <v>0.16796216092516236</v>
      </c>
      <c r="S719" s="13">
        <f t="shared" si="1014"/>
        <v>1.8784993238247557E-2</v>
      </c>
      <c r="T719" s="13">
        <f t="shared" si="1015"/>
        <v>2.0059148468287661E-2</v>
      </c>
      <c r="U719" s="13">
        <f t="shared" si="1016"/>
        <v>7.9437624048817379E-2</v>
      </c>
      <c r="V719" s="13">
        <f t="shared" si="1017"/>
        <v>1.8488934001949177E-3</v>
      </c>
      <c r="W719" s="13">
        <f t="shared" si="1018"/>
        <v>1.6884083249415775E-3</v>
      </c>
      <c r="X719" s="13">
        <f t="shared" si="1019"/>
        <v>3.1623215728793981E-3</v>
      </c>
      <c r="Y719" s="13">
        <f t="shared" si="1020"/>
        <v>2.9614512030567211E-3</v>
      </c>
      <c r="Z719" s="13">
        <f t="shared" si="1021"/>
        <v>0.10486214680710425</v>
      </c>
      <c r="AA719" s="13">
        <f t="shared" si="1022"/>
        <v>4.9594502411326902E-2</v>
      </c>
      <c r="AB719" s="13">
        <f t="shared" si="1023"/>
        <v>1.1727848152639929E-2</v>
      </c>
      <c r="AC719" s="13">
        <f t="shared" si="1024"/>
        <v>1.0236116689450638E-4</v>
      </c>
      <c r="AD719" s="13">
        <f t="shared" si="1025"/>
        <v>1.9963297837267453E-4</v>
      </c>
      <c r="AE719" s="13">
        <f t="shared" si="1026"/>
        <v>3.7390462060646345E-4</v>
      </c>
      <c r="AF719" s="13">
        <f t="shared" si="1027"/>
        <v>3.5015423416134259E-4</v>
      </c>
      <c r="AG719" s="13">
        <f t="shared" si="1028"/>
        <v>2.1860831335764961E-4</v>
      </c>
      <c r="AH719" s="13">
        <f t="shared" si="1029"/>
        <v>4.9100656536686216E-2</v>
      </c>
      <c r="AI719" s="13">
        <f t="shared" si="1030"/>
        <v>2.3222132133970796E-2</v>
      </c>
      <c r="AJ719" s="13">
        <f t="shared" si="1031"/>
        <v>5.4914481687701874E-3</v>
      </c>
      <c r="AK719" s="13">
        <f t="shared" si="1032"/>
        <v>8.6572593237969312E-4</v>
      </c>
      <c r="AL719" s="13">
        <f t="shared" si="1033"/>
        <v>3.6269248576560696E-6</v>
      </c>
      <c r="AM719" s="13">
        <f t="shared" si="1034"/>
        <v>1.8883264416656449E-5</v>
      </c>
      <c r="AN719" s="13">
        <f t="shared" si="1035"/>
        <v>3.5367602462659535E-5</v>
      </c>
      <c r="AO719" s="13">
        <f t="shared" si="1036"/>
        <v>3.3121055670156348E-5</v>
      </c>
      <c r="AP719" s="13">
        <f t="shared" si="1037"/>
        <v>2.0678139546190471E-5</v>
      </c>
      <c r="AQ719" s="13">
        <f t="shared" si="1038"/>
        <v>9.6823330304580536E-6</v>
      </c>
      <c r="AR719" s="13">
        <f t="shared" si="1039"/>
        <v>1.8392714974782828E-2</v>
      </c>
      <c r="AS719" s="13">
        <f t="shared" si="1040"/>
        <v>8.6988257912140772E-3</v>
      </c>
      <c r="AT719" s="13">
        <f t="shared" si="1041"/>
        <v>2.0570527583784479E-3</v>
      </c>
      <c r="AU719" s="13">
        <f t="shared" si="1042"/>
        <v>3.2429404092877424E-4</v>
      </c>
      <c r="AV719" s="13">
        <f t="shared" si="1043"/>
        <v>3.8343678068136364E-5</v>
      </c>
      <c r="AW719" s="13">
        <f t="shared" si="1044"/>
        <v>8.9244075673523789E-8</v>
      </c>
      <c r="AX719" s="13">
        <f t="shared" si="1045"/>
        <v>1.4884718193692121E-6</v>
      </c>
      <c r="AY719" s="13">
        <f t="shared" si="1046"/>
        <v>2.7878484579120869E-6</v>
      </c>
      <c r="AZ719" s="13">
        <f t="shared" si="1047"/>
        <v>2.6107645852430318E-6</v>
      </c>
      <c r="BA719" s="13">
        <f t="shared" si="1048"/>
        <v>1.6299527090421589E-6</v>
      </c>
      <c r="BB719" s="13">
        <f t="shared" si="1049"/>
        <v>7.6320913289082364E-7</v>
      </c>
      <c r="BC719" s="13">
        <f t="shared" si="1050"/>
        <v>2.8589206413001363E-7</v>
      </c>
      <c r="BD719" s="13">
        <f t="shared" si="1051"/>
        <v>5.7414704813373322E-3</v>
      </c>
      <c r="BE719" s="13">
        <f t="shared" si="1052"/>
        <v>2.7154257308410882E-3</v>
      </c>
      <c r="BF719" s="13">
        <f t="shared" si="1053"/>
        <v>6.4212965334242873E-4</v>
      </c>
      <c r="BG719" s="13">
        <f t="shared" si="1054"/>
        <v>1.0123163795116347E-4</v>
      </c>
      <c r="BH719" s="13">
        <f t="shared" si="1055"/>
        <v>1.1969363744066067E-5</v>
      </c>
      <c r="BI719" s="13">
        <f t="shared" si="1056"/>
        <v>1.1321809769145736E-6</v>
      </c>
      <c r="BJ719" s="14">
        <f t="shared" si="1057"/>
        <v>8.5140461368272427E-2</v>
      </c>
      <c r="BK719" s="14">
        <f t="shared" si="1058"/>
        <v>0.20132845864278462</v>
      </c>
      <c r="BL719" s="14">
        <f t="shared" si="1059"/>
        <v>0.60548144696196449</v>
      </c>
      <c r="BM719" s="14">
        <f t="shared" si="1060"/>
        <v>0.41290756670708922</v>
      </c>
      <c r="BN719" s="14">
        <f t="shared" si="1061"/>
        <v>0.58390224846865446</v>
      </c>
    </row>
    <row r="720" spans="1:66" x14ac:dyDescent="0.25">
      <c r="A720" t="s">
        <v>345</v>
      </c>
      <c r="B720" t="s">
        <v>230</v>
      </c>
      <c r="C720" t="s">
        <v>223</v>
      </c>
      <c r="D720" s="11">
        <v>44437</v>
      </c>
      <c r="E720" s="10">
        <f>VLOOKUP(A720,home!$A$2:$E$405,3,FALSE)</f>
        <v>1.8042</v>
      </c>
      <c r="F720" s="10">
        <f>VLOOKUP(B720,home!$B$2:$E$405,3,FALSE)</f>
        <v>1.2563</v>
      </c>
      <c r="G720" s="10">
        <f>VLOOKUP(C720,away!$B$2:$E$405,4,FALSE)</f>
        <v>0.84989999999999999</v>
      </c>
      <c r="H720" s="10">
        <f>VLOOKUP(A720,away!$A$2:$E$405,3,FALSE)</f>
        <v>1.2458</v>
      </c>
      <c r="I720" s="10">
        <f>VLOOKUP(C720,away!$B$2:$E$405,3,FALSE)</f>
        <v>1.2307999999999999</v>
      </c>
      <c r="J720" s="10">
        <f>VLOOKUP(B720,home!$B$2:$E$405,4,FALSE)</f>
        <v>1.1773</v>
      </c>
      <c r="K720" s="12">
        <f t="shared" si="1006"/>
        <v>1.9263973293539998</v>
      </c>
      <c r="L720" s="12">
        <f t="shared" si="1007"/>
        <v>1.8051901624719999</v>
      </c>
      <c r="M720" s="13">
        <f t="shared" si="1008"/>
        <v>2.3954777622480487E-2</v>
      </c>
      <c r="N720" s="13">
        <f t="shared" si="1009"/>
        <v>4.6146419637215358E-2</v>
      </c>
      <c r="O720" s="13">
        <f t="shared" si="1010"/>
        <v>4.3242928908306173E-2</v>
      </c>
      <c r="P720" s="13">
        <f t="shared" si="1011"/>
        <v>8.3303062762405872E-2</v>
      </c>
      <c r="Q720" s="13">
        <f t="shared" si="1012"/>
        <v>4.4448169774190333E-2</v>
      </c>
      <c r="R720" s="13">
        <f t="shared" si="1013"/>
        <v>3.9030854930875193E-2</v>
      </c>
      <c r="S720" s="13">
        <f t="shared" si="1014"/>
        <v>7.242188150272183E-2</v>
      </c>
      <c r="T720" s="13">
        <f t="shared" si="1015"/>
        <v>8.0237398816253663E-2</v>
      </c>
      <c r="U720" s="13">
        <f t="shared" si="1016"/>
        <v>7.5188934701241356E-2</v>
      </c>
      <c r="V720" s="13">
        <f t="shared" si="1017"/>
        <v>2.7983119021972331E-2</v>
      </c>
      <c r="W720" s="13">
        <f t="shared" si="1018"/>
        <v>2.8541611849224467E-2</v>
      </c>
      <c r="X720" s="13">
        <f t="shared" si="1019"/>
        <v>5.152303693131427E-2</v>
      </c>
      <c r="Y720" s="13">
        <f t="shared" si="1020"/>
        <v>4.6504439704545042E-2</v>
      </c>
      <c r="Z720" s="13">
        <f t="shared" si="1021"/>
        <v>2.3486038451362552E-2</v>
      </c>
      <c r="AA720" s="13">
        <f t="shared" si="1022"/>
        <v>4.5243441749810161E-2</v>
      </c>
      <c r="AB720" s="13">
        <f t="shared" si="1023"/>
        <v>4.3578422678808786E-2</v>
      </c>
      <c r="AC720" s="13">
        <f t="shared" si="1024"/>
        <v>6.081979649613877E-3</v>
      </c>
      <c r="AD720" s="13">
        <f t="shared" si="1025"/>
        <v>1.374562121045113E-2</v>
      </c>
      <c r="AE720" s="13">
        <f t="shared" si="1026"/>
        <v>2.481346018617284E-2</v>
      </c>
      <c r="AF720" s="13">
        <f t="shared" si="1027"/>
        <v>2.2396507112484934E-2</v>
      </c>
      <c r="AG720" s="13">
        <f t="shared" si="1028"/>
        <v>1.347665143773066E-2</v>
      </c>
      <c r="AH720" s="13">
        <f t="shared" si="1029"/>
        <v>1.0599191391959695E-2</v>
      </c>
      <c r="AI720" s="13">
        <f t="shared" si="1030"/>
        <v>2.0418253990783057E-2</v>
      </c>
      <c r="AJ720" s="13">
        <f t="shared" si="1031"/>
        <v>1.9666834978958068E-2</v>
      </c>
      <c r="AK720" s="13">
        <f t="shared" si="1032"/>
        <v>1.2628712793436879E-2</v>
      </c>
      <c r="AL720" s="13">
        <f t="shared" si="1033"/>
        <v>8.4600665546733195E-4</v>
      </c>
      <c r="AM720" s="13">
        <f t="shared" si="1034"/>
        <v>5.2959055980249473E-3</v>
      </c>
      <c r="AN720" s="13">
        <f t="shared" si="1035"/>
        <v>9.5601166869350267E-3</v>
      </c>
      <c r="AO720" s="13">
        <f t="shared" si="1036"/>
        <v>8.6289142976697618E-3</v>
      </c>
      <c r="AP720" s="13">
        <f t="shared" si="1037"/>
        <v>5.1922770676558145E-3</v>
      </c>
      <c r="AQ720" s="13">
        <f t="shared" si="1038"/>
        <v>2.3432618708403084E-3</v>
      </c>
      <c r="AR720" s="13">
        <f t="shared" si="1039"/>
        <v>3.8267112061847099E-3</v>
      </c>
      <c r="AS720" s="13">
        <f t="shared" si="1040"/>
        <v>7.3717662478032468E-3</v>
      </c>
      <c r="AT720" s="13">
        <f t="shared" si="1041"/>
        <v>7.1004754061950665E-3</v>
      </c>
      <c r="AU720" s="13">
        <f t="shared" si="1042"/>
        <v>4.5594456198793099E-3</v>
      </c>
      <c r="AV720" s="13">
        <f t="shared" si="1043"/>
        <v>2.1958259663675747E-3</v>
      </c>
      <c r="AW720" s="13">
        <f t="shared" si="1044"/>
        <v>8.172221033926528E-5</v>
      </c>
      <c r="AX720" s="13">
        <f t="shared" si="1045"/>
        <v>1.7003364000910261E-3</v>
      </c>
      <c r="AY720" s="13">
        <f t="shared" si="1046"/>
        <v>3.0694305423373744E-3</v>
      </c>
      <c r="AZ720" s="13">
        <f t="shared" si="1047"/>
        <v>2.7704529097092624E-3</v>
      </c>
      <c r="BA720" s="13">
        <f t="shared" si="1048"/>
        <v>1.6670647793996963E-3</v>
      </c>
      <c r="BB720" s="13">
        <f t="shared" si="1049"/>
        <v>7.5234223499397125E-4</v>
      </c>
      <c r="BC720" s="13">
        <f t="shared" si="1050"/>
        <v>2.7162416028466297E-4</v>
      </c>
      <c r="BD720" s="13">
        <f t="shared" si="1051"/>
        <v>1.1513235706710008E-3</v>
      </c>
      <c r="BE720" s="13">
        <f t="shared" si="1052"/>
        <v>2.2179066517629266E-3</v>
      </c>
      <c r="BF720" s="13">
        <f t="shared" si="1053"/>
        <v>2.1362847253562872E-3</v>
      </c>
      <c r="BG720" s="13">
        <f t="shared" si="1054"/>
        <v>1.3717777298886977E-3</v>
      </c>
      <c r="BH720" s="13">
        <f t="shared" si="1055"/>
        <v>6.6064723883122031E-4</v>
      </c>
      <c r="BI720" s="13">
        <f t="shared" si="1056"/>
        <v>2.5453381530591125E-4</v>
      </c>
      <c r="BJ720" s="14">
        <f t="shared" si="1057"/>
        <v>0.41308504320752459</v>
      </c>
      <c r="BK720" s="14">
        <f t="shared" si="1058"/>
        <v>0.21766025775699913</v>
      </c>
      <c r="BL720" s="14">
        <f t="shared" si="1059"/>
        <v>0.3424442743024253</v>
      </c>
      <c r="BM720" s="14">
        <f t="shared" si="1060"/>
        <v>0.71356169175083994</v>
      </c>
      <c r="BN720" s="14">
        <f t="shared" si="1061"/>
        <v>0.28012621363547341</v>
      </c>
    </row>
    <row r="721" spans="1:66" x14ac:dyDescent="0.25">
      <c r="A721" t="s">
        <v>345</v>
      </c>
      <c r="B721" t="s">
        <v>229</v>
      </c>
      <c r="C721" t="s">
        <v>226</v>
      </c>
      <c r="D721" s="11">
        <v>44437</v>
      </c>
      <c r="E721" s="10">
        <f>VLOOKUP(A721,home!$A$2:$E$405,3,FALSE)</f>
        <v>1.8042</v>
      </c>
      <c r="F721" s="10">
        <f>VLOOKUP(B721,home!$B$2:$E$405,3,FALSE)</f>
        <v>0.99770000000000003</v>
      </c>
      <c r="G721" s="10">
        <f>VLOOKUP(C721,away!$B$2:$E$405,4,FALSE)</f>
        <v>1.2932999999999999</v>
      </c>
      <c r="H721" s="10">
        <f>VLOOKUP(A721,away!$A$2:$E$405,3,FALSE)</f>
        <v>1.2458</v>
      </c>
      <c r="I721" s="10">
        <f>VLOOKUP(C721,away!$B$2:$E$405,3,FALSE)</f>
        <v>0.96319999999999995</v>
      </c>
      <c r="J721" s="10">
        <f>VLOOKUP(B721,home!$B$2:$E$405,4,FALSE)</f>
        <v>0.74919999999999998</v>
      </c>
      <c r="K721" s="12">
        <f t="shared" si="1006"/>
        <v>2.3280051047220001</v>
      </c>
      <c r="L721" s="12">
        <f t="shared" si="1007"/>
        <v>0.89900595635199987</v>
      </c>
      <c r="M721" s="13">
        <f t="shared" si="1008"/>
        <v>3.9675910611040387E-2</v>
      </c>
      <c r="N721" s="13">
        <f t="shared" si="1009"/>
        <v>9.236572243699577E-2</v>
      </c>
      <c r="O721" s="13">
        <f t="shared" si="1010"/>
        <v>3.5668879963014821E-2</v>
      </c>
      <c r="P721" s="13">
        <f t="shared" si="1011"/>
        <v>8.3037334633614762E-2</v>
      </c>
      <c r="Q721" s="13">
        <f t="shared" si="1012"/>
        <v>0.10751393666733081</v>
      </c>
      <c r="R721" s="13">
        <f t="shared" si="1013"/>
        <v>1.603326777157741E-2</v>
      </c>
      <c r="S721" s="13">
        <f t="shared" si="1014"/>
        <v>4.3447011277519564E-2</v>
      </c>
      <c r="T721" s="13">
        <f t="shared" si="1015"/>
        <v>9.6655669454782073E-2</v>
      </c>
      <c r="U721" s="13">
        <f t="shared" si="1016"/>
        <v>3.7325529217606936E-2</v>
      </c>
      <c r="V721" s="13">
        <f t="shared" si="1017"/>
        <v>1.0103315025050677E-2</v>
      </c>
      <c r="W721" s="13">
        <f t="shared" si="1018"/>
        <v>8.3430997796767964E-2</v>
      </c>
      <c r="X721" s="13">
        <f t="shared" si="1019"/>
        <v>7.5004963963684973E-2</v>
      </c>
      <c r="Y721" s="13">
        <f t="shared" si="1020"/>
        <v>3.3714954679659945E-2</v>
      </c>
      <c r="Z721" s="13">
        <f t="shared" si="1021"/>
        <v>4.8046677421448832E-3</v>
      </c>
      <c r="AA721" s="13">
        <f t="shared" si="1022"/>
        <v>1.1185291030206414E-2</v>
      </c>
      <c r="AB721" s="13">
        <f t="shared" si="1023"/>
        <v>1.3019707308060869E-2</v>
      </c>
      <c r="AC721" s="13">
        <f t="shared" si="1024"/>
        <v>1.3215707240921372E-3</v>
      </c>
      <c r="AD721" s="13">
        <f t="shared" si="1025"/>
        <v>4.8556947190731441E-2</v>
      </c>
      <c r="AE721" s="13">
        <f t="shared" si="1026"/>
        <v>4.3652984746737074E-2</v>
      </c>
      <c r="AF721" s="13">
        <f t="shared" si="1027"/>
        <v>1.9622146649929808E-2</v>
      </c>
      <c r="AG721" s="13">
        <f t="shared" si="1028"/>
        <v>5.8801422382331143E-3</v>
      </c>
      <c r="AH721" s="13">
        <f t="shared" si="1029"/>
        <v>1.079856229620141E-3</v>
      </c>
      <c r="AI721" s="13">
        <f t="shared" si="1030"/>
        <v>2.5139108149215398E-3</v>
      </c>
      <c r="AJ721" s="13">
        <f t="shared" si="1031"/>
        <v>2.9261986049765949E-3</v>
      </c>
      <c r="AK721" s="13">
        <f t="shared" si="1032"/>
        <v>2.2707350966053022E-3</v>
      </c>
      <c r="AL721" s="13">
        <f t="shared" si="1033"/>
        <v>1.1063611019215349E-4</v>
      </c>
      <c r="AM721" s="13">
        <f t="shared" si="1034"/>
        <v>2.2608164185947875E-2</v>
      </c>
      <c r="AN721" s="13">
        <f t="shared" si="1035"/>
        <v>2.0324874265351102E-2</v>
      </c>
      <c r="AO721" s="13">
        <f t="shared" si="1036"/>
        <v>9.1360915133280578E-3</v>
      </c>
      <c r="AP721" s="13">
        <f t="shared" si="1037"/>
        <v>2.7378002294196273E-3</v>
      </c>
      <c r="AQ721" s="13">
        <f t="shared" si="1038"/>
        <v>6.1532467838752898E-4</v>
      </c>
      <c r="AR721" s="13">
        <f t="shared" si="1039"/>
        <v>1.9415943648646398E-4</v>
      </c>
      <c r="AS721" s="13">
        <f t="shared" si="1040"/>
        <v>4.5200415927043505E-4</v>
      </c>
      <c r="AT721" s="13">
        <f t="shared" si="1041"/>
        <v>5.2613399506857455E-4</v>
      </c>
      <c r="AU721" s="13">
        <f t="shared" si="1042"/>
        <v>4.0828087542914027E-4</v>
      </c>
      <c r="AV721" s="13">
        <f t="shared" si="1043"/>
        <v>2.3761999053985143E-4</v>
      </c>
      <c r="AW721" s="13">
        <f t="shared" si="1044"/>
        <v>6.4319238628268809E-6</v>
      </c>
      <c r="AX721" s="13">
        <f t="shared" si="1045"/>
        <v>8.7719869388799641E-3</v>
      </c>
      <c r="AY721" s="13">
        <f t="shared" si="1046"/>
        <v>7.8860685070950339E-3</v>
      </c>
      <c r="AZ721" s="13">
        <f t="shared" si="1047"/>
        <v>3.5448112800391791E-3</v>
      </c>
      <c r="BA721" s="13">
        <f t="shared" si="1048"/>
        <v>1.0622688182996599E-3</v>
      </c>
      <c r="BB721" s="13">
        <f t="shared" si="1049"/>
        <v>2.3874649872459856E-4</v>
      </c>
      <c r="BC721" s="13">
        <f t="shared" si="1050"/>
        <v>4.292690488231986E-5</v>
      </c>
      <c r="BD721" s="13">
        <f t="shared" si="1051"/>
        <v>2.9091748313879811E-5</v>
      </c>
      <c r="BE721" s="13">
        <f t="shared" si="1052"/>
        <v>6.7725738579999832E-5</v>
      </c>
      <c r="BF721" s="13">
        <f t="shared" si="1053"/>
        <v>7.8832932567653681E-5</v>
      </c>
      <c r="BG721" s="13">
        <f t="shared" si="1054"/>
        <v>6.1174489812567643E-5</v>
      </c>
      <c r="BH721" s="13">
        <f t="shared" si="1055"/>
        <v>3.5603631140605366E-5</v>
      </c>
      <c r="BI721" s="13">
        <f t="shared" si="1056"/>
        <v>1.6577087008393692E-5</v>
      </c>
      <c r="BJ721" s="14">
        <f t="shared" si="1057"/>
        <v>0.68336752964520775</v>
      </c>
      <c r="BK721" s="14">
        <f t="shared" si="1058"/>
        <v>0.18558184688860474</v>
      </c>
      <c r="BL721" s="14">
        <f t="shared" si="1059"/>
        <v>0.1241305801208076</v>
      </c>
      <c r="BM721" s="14">
        <f t="shared" si="1060"/>
        <v>0.6157099357299588</v>
      </c>
      <c r="BN721" s="14">
        <f t="shared" si="1061"/>
        <v>0.37429505208357394</v>
      </c>
    </row>
    <row r="722" spans="1:66" x14ac:dyDescent="0.25">
      <c r="A722" t="s">
        <v>346</v>
      </c>
      <c r="B722" t="s">
        <v>244</v>
      </c>
      <c r="C722" t="s">
        <v>239</v>
      </c>
      <c r="D722" s="11">
        <v>44437</v>
      </c>
      <c r="E722" s="10">
        <f>VLOOKUP(A722,home!$A$2:$E$405,3,FALSE)</f>
        <v>1.5866</v>
      </c>
      <c r="F722" s="10">
        <f>VLOOKUP(B722,home!$B$2:$E$405,3,FALSE)</f>
        <v>1.0714999999999999</v>
      </c>
      <c r="G722" s="10">
        <f>VLOOKUP(C722,away!$B$2:$E$405,4,FALSE)</f>
        <v>0.88239999999999996</v>
      </c>
      <c r="H722" s="10">
        <f>VLOOKUP(A722,away!$A$2:$E$405,3,FALSE)</f>
        <v>1.1788000000000001</v>
      </c>
      <c r="I722" s="10">
        <f>VLOOKUP(C722,away!$B$2:$E$405,3,FALSE)</f>
        <v>1.2725</v>
      </c>
      <c r="J722" s="10">
        <f>VLOOKUP(B722,home!$B$2:$E$405,4,FALSE)</f>
        <v>0.2545</v>
      </c>
      <c r="K722" s="12">
        <f t="shared" si="1006"/>
        <v>1.5001169725599997</v>
      </c>
      <c r="L722" s="12">
        <f t="shared" si="1007"/>
        <v>0.38175585350000002</v>
      </c>
      <c r="M722" s="13">
        <f t="shared" si="1008"/>
        <v>0.152304598466522</v>
      </c>
      <c r="N722" s="13">
        <f t="shared" si="1009"/>
        <v>0.22847471315856532</v>
      </c>
      <c r="O722" s="13">
        <f t="shared" si="1010"/>
        <v>5.8143171979561904E-2</v>
      </c>
      <c r="P722" s="13">
        <f t="shared" si="1011"/>
        <v>8.7221559125015807E-2</v>
      </c>
      <c r="Q722" s="13">
        <f t="shared" si="1012"/>
        <v>0.17136939750497071</v>
      </c>
      <c r="R722" s="13">
        <f t="shared" si="1013"/>
        <v>1.1098248122127468E-2</v>
      </c>
      <c r="S722" s="13">
        <f t="shared" si="1014"/>
        <v>1.2487476499061271E-2</v>
      </c>
      <c r="T722" s="13">
        <f t="shared" si="1015"/>
        <v>6.542127060829088E-2</v>
      </c>
      <c r="U722" s="13">
        <f t="shared" si="1016"/>
        <v>1.6648670373685556E-2</v>
      </c>
      <c r="V722" s="13">
        <f t="shared" si="1017"/>
        <v>7.9458983346639448E-4</v>
      </c>
      <c r="W722" s="13">
        <f t="shared" si="1018"/>
        <v>8.5691380591529254E-2</v>
      </c>
      <c r="X722" s="13">
        <f t="shared" si="1019"/>
        <v>3.2713186135312593E-2</v>
      </c>
      <c r="Y722" s="13">
        <f t="shared" si="1020"/>
        <v>6.2442251468953118E-3</v>
      </c>
      <c r="Z722" s="13">
        <f t="shared" si="1021"/>
        <v>1.4122737280725152E-3</v>
      </c>
      <c r="AA722" s="13">
        <f t="shared" si="1022"/>
        <v>2.1185757893821652E-3</v>
      </c>
      <c r="AB722" s="13">
        <f t="shared" si="1023"/>
        <v>1.5890557496534431E-3</v>
      </c>
      <c r="AC722" s="13">
        <f t="shared" si="1024"/>
        <v>2.8440278903930938E-5</v>
      </c>
      <c r="AD722" s="13">
        <f t="shared" si="1025"/>
        <v>3.2136773606862894E-2</v>
      </c>
      <c r="AE722" s="13">
        <f t="shared" si="1026"/>
        <v>1.2268401437024219E-2</v>
      </c>
      <c r="AF722" s="13">
        <f t="shared" si="1027"/>
        <v>2.3417670308359031E-3</v>
      </c>
      <c r="AG722" s="13">
        <f t="shared" si="1028"/>
        <v>2.9799442385164046E-4</v>
      </c>
      <c r="AH722" s="13">
        <f t="shared" si="1029"/>
        <v>1.3478594060898746E-4</v>
      </c>
      <c r="AI722" s="13">
        <f t="shared" si="1030"/>
        <v>2.0219467717000618E-4</v>
      </c>
      <c r="AJ722" s="13">
        <f t="shared" si="1031"/>
        <v>1.5165783349200811E-4</v>
      </c>
      <c r="AK722" s="13">
        <f t="shared" si="1032"/>
        <v>7.5834830014346566E-5</v>
      </c>
      <c r="AL722" s="13">
        <f t="shared" si="1033"/>
        <v>6.5148537678497288E-7</v>
      </c>
      <c r="AM722" s="13">
        <f t="shared" si="1034"/>
        <v>9.6417839061946481E-3</v>
      </c>
      <c r="AN722" s="13">
        <f t="shared" si="1035"/>
        <v>3.6808074443719025E-3</v>
      </c>
      <c r="AO722" s="13">
        <f t="shared" si="1036"/>
        <v>7.0258489374767452E-4</v>
      </c>
      <c r="AP722" s="13">
        <f t="shared" si="1037"/>
        <v>8.9405298589616806E-5</v>
      </c>
      <c r="AQ722" s="13">
        <f t="shared" si="1038"/>
        <v>8.5327490176253762E-6</v>
      </c>
      <c r="AR722" s="13">
        <f t="shared" si="1039"/>
        <v>1.0291064359396871E-5</v>
      </c>
      <c r="AS722" s="13">
        <f t="shared" si="1040"/>
        <v>1.5437800311238543E-5</v>
      </c>
      <c r="AT722" s="13">
        <f t="shared" si="1041"/>
        <v>1.1579253132940495E-5</v>
      </c>
      <c r="AU722" s="13">
        <f t="shared" si="1042"/>
        <v>5.7900780514308619E-6</v>
      </c>
      <c r="AV722" s="13">
        <f t="shared" si="1043"/>
        <v>2.1714485893496413E-6</v>
      </c>
      <c r="AW722" s="13">
        <f t="shared" si="1044"/>
        <v>1.036365628164099E-8</v>
      </c>
      <c r="AX722" s="13">
        <f t="shared" si="1045"/>
        <v>2.4106339472397395E-3</v>
      </c>
      <c r="AY722" s="13">
        <f t="shared" si="1046"/>
        <v>9.2027362000458098E-4</v>
      </c>
      <c r="AZ722" s="13">
        <f t="shared" si="1047"/>
        <v>1.7565992062919169E-4</v>
      </c>
      <c r="BA722" s="13">
        <f t="shared" si="1048"/>
        <v>2.2353067641846454E-5</v>
      </c>
      <c r="BB722" s="13">
        <f t="shared" si="1049"/>
        <v>2.1333536039890813E-6</v>
      </c>
      <c r="BC722" s="13">
        <f t="shared" si="1050"/>
        <v>1.6288404518163062E-7</v>
      </c>
      <c r="BD722" s="13">
        <f t="shared" si="1051"/>
        <v>6.5477900965749699E-7</v>
      </c>
      <c r="BE722" s="13">
        <f t="shared" si="1052"/>
        <v>9.82245105663239E-7</v>
      </c>
      <c r="BF722" s="13">
        <f t="shared" si="1053"/>
        <v>7.367412771097077E-7</v>
      </c>
      <c r="BG722" s="13">
        <f t="shared" si="1054"/>
        <v>3.6839936472593414E-7</v>
      </c>
      <c r="BH722" s="13">
        <f t="shared" si="1055"/>
        <v>1.3816053492642383E-7</v>
      </c>
      <c r="BI722" s="13">
        <f t="shared" si="1056"/>
        <v>4.1451392676219387E-8</v>
      </c>
      <c r="BJ722" s="14">
        <f t="shared" si="1057"/>
        <v>0.65461344072922445</v>
      </c>
      <c r="BK722" s="14">
        <f t="shared" si="1058"/>
        <v>0.25375758930835079</v>
      </c>
      <c r="BL722" s="14">
        <f t="shared" si="1059"/>
        <v>9.0210386716825033E-2</v>
      </c>
      <c r="BM722" s="14">
        <f t="shared" si="1060"/>
        <v>0.29046173886936144</v>
      </c>
      <c r="BN722" s="14">
        <f t="shared" si="1061"/>
        <v>0.70861168835676325</v>
      </c>
    </row>
    <row r="723" spans="1:66" x14ac:dyDescent="0.25">
      <c r="A723" t="s">
        <v>346</v>
      </c>
      <c r="B723" t="s">
        <v>245</v>
      </c>
      <c r="C723" t="s">
        <v>240</v>
      </c>
      <c r="D723" s="11">
        <v>44437</v>
      </c>
      <c r="E723" s="10">
        <f>VLOOKUP(A723,home!$A$2:$E$405,3,FALSE)</f>
        <v>1.5866</v>
      </c>
      <c r="F723" s="10">
        <f>VLOOKUP(B723,home!$B$2:$E$405,3,FALSE)</f>
        <v>0.88239999999999996</v>
      </c>
      <c r="G723" s="10">
        <f>VLOOKUP(C723,away!$B$2:$E$405,4,FALSE)</f>
        <v>1.2033</v>
      </c>
      <c r="H723" s="10">
        <f>VLOOKUP(A723,away!$A$2:$E$405,3,FALSE)</f>
        <v>1.1788000000000001</v>
      </c>
      <c r="I723" s="10">
        <f>VLOOKUP(C723,away!$B$2:$E$405,3,FALSE)</f>
        <v>1.3882000000000001</v>
      </c>
      <c r="J723" s="10">
        <f>VLOOKUP(B723,home!$B$2:$E$405,4,FALSE)</f>
        <v>1.3573</v>
      </c>
      <c r="K723" s="12">
        <f t="shared" si="1006"/>
        <v>1.6846390602720001</v>
      </c>
      <c r="L723" s="12">
        <f t="shared" si="1007"/>
        <v>2.2210995101680004</v>
      </c>
      <c r="M723" s="13">
        <f t="shared" si="1008"/>
        <v>2.0126084469623069E-2</v>
      </c>
      <c r="N723" s="13">
        <f t="shared" si="1009"/>
        <v>3.3905188027860696E-2</v>
      </c>
      <c r="O723" s="13">
        <f t="shared" si="1010"/>
        <v>4.4702036357079603E-2</v>
      </c>
      <c r="P723" s="13">
        <f t="shared" si="1011"/>
        <v>7.5306796520835342E-2</v>
      </c>
      <c r="Q723" s="13">
        <f t="shared" si="1012"/>
        <v>2.8559002048800363E-2</v>
      </c>
      <c r="R723" s="13">
        <f t="shared" si="1013"/>
        <v>4.964383552811083E-2</v>
      </c>
      <c r="S723" s="13">
        <f t="shared" si="1014"/>
        <v>7.0444820138637634E-2</v>
      </c>
      <c r="T723" s="13">
        <f t="shared" si="1015"/>
        <v>6.3432385461477406E-2</v>
      </c>
      <c r="U723" s="13">
        <f t="shared" si="1016"/>
        <v>8.3631944432374344E-2</v>
      </c>
      <c r="V723" s="13">
        <f t="shared" si="1017"/>
        <v>2.9287441733935955E-2</v>
      </c>
      <c r="W723" s="13">
        <f t="shared" si="1018"/>
        <v>1.603720345793239E-2</v>
      </c>
      <c r="X723" s="13">
        <f t="shared" si="1019"/>
        <v>3.5620224744878193E-2</v>
      </c>
      <c r="Y723" s="13">
        <f t="shared" si="1020"/>
        <v>3.9558031866461528E-2</v>
      </c>
      <c r="Z723" s="13">
        <f t="shared" si="1021"/>
        <v>3.6754632924782579E-2</v>
      </c>
      <c r="AA723" s="13">
        <f t="shared" si="1022"/>
        <v>6.1918290271048032E-2</v>
      </c>
      <c r="AB723" s="13">
        <f t="shared" si="1023"/>
        <v>5.2154985167933654E-2</v>
      </c>
      <c r="AC723" s="13">
        <f t="shared" si="1024"/>
        <v>6.8491446342998068E-3</v>
      </c>
      <c r="AD723" s="13">
        <f t="shared" si="1025"/>
        <v>6.7542248406905238E-3</v>
      </c>
      <c r="AE723" s="13">
        <f t="shared" si="1026"/>
        <v>1.5001805485222262E-2</v>
      </c>
      <c r="AF723" s="13">
        <f t="shared" si="1027"/>
        <v>1.6660251407431395E-2</v>
      </c>
      <c r="AG723" s="13">
        <f t="shared" si="1028"/>
        <v>1.2334692080107205E-2</v>
      </c>
      <c r="AH723" s="13">
        <f t="shared" si="1029"/>
        <v>2.0408924296409812E-2</v>
      </c>
      <c r="AI723" s="13">
        <f t="shared" si="1030"/>
        <v>3.4381671047866214E-2</v>
      </c>
      <c r="AJ723" s="13">
        <f t="shared" si="1031"/>
        <v>2.896035300232919E-2</v>
      </c>
      <c r="AK723" s="13">
        <f t="shared" si="1032"/>
        <v>1.6262580622329749E-2</v>
      </c>
      <c r="AL723" s="13">
        <f t="shared" si="1033"/>
        <v>1.0251117490746513E-3</v>
      </c>
      <c r="AM723" s="13">
        <f t="shared" si="1034"/>
        <v>2.2756861976973362E-3</v>
      </c>
      <c r="AN723" s="13">
        <f t="shared" si="1035"/>
        <v>5.0545254990016324E-3</v>
      </c>
      <c r="AO723" s="13">
        <f t="shared" si="1036"/>
        <v>5.6133020549820976E-3</v>
      </c>
      <c r="AP723" s="13">
        <f t="shared" si="1037"/>
        <v>4.1559008149152556E-3</v>
      </c>
      <c r="AQ723" s="13">
        <f t="shared" si="1038"/>
        <v>2.3076673160787671E-3</v>
      </c>
      <c r="AR723" s="13">
        <f t="shared" si="1039"/>
        <v>9.0660503515623322E-3</v>
      </c>
      <c r="AS723" s="13">
        <f t="shared" si="1040"/>
        <v>1.52730225446346E-2</v>
      </c>
      <c r="AT723" s="13">
        <f t="shared" si="1041"/>
        <v>1.2864765173553156E-2</v>
      </c>
      <c r="AU723" s="13">
        <f t="shared" si="1042"/>
        <v>7.2241619708648475E-3</v>
      </c>
      <c r="AV723" s="13">
        <f t="shared" si="1043"/>
        <v>3.0425263584626192E-3</v>
      </c>
      <c r="AW723" s="13">
        <f t="shared" si="1044"/>
        <v>1.0654758065501118E-4</v>
      </c>
      <c r="AX723" s="13">
        <f t="shared" si="1045"/>
        <v>6.3895164292713321E-4</v>
      </c>
      <c r="AY723" s="13">
        <f t="shared" si="1046"/>
        <v>1.4191751811264946E-3</v>
      </c>
      <c r="AZ723" s="13">
        <f t="shared" si="1047"/>
        <v>1.5760646498213203E-3</v>
      </c>
      <c r="BA723" s="13">
        <f t="shared" si="1048"/>
        <v>1.1668654739037455E-3</v>
      </c>
      <c r="BB723" s="13">
        <f t="shared" si="1049"/>
        <v>6.4793108312989004E-4</v>
      </c>
      <c r="BC723" s="13">
        <f t="shared" si="1050"/>
        <v>2.8782388227248433E-4</v>
      </c>
      <c r="BD723" s="13">
        <f t="shared" si="1051"/>
        <v>3.3560999991689203E-3</v>
      </c>
      <c r="BE723" s="13">
        <f t="shared" si="1052"/>
        <v>5.6538171487787899E-3</v>
      </c>
      <c r="BF723" s="13">
        <f t="shared" si="1053"/>
        <v>4.7623206042342109E-3</v>
      </c>
      <c r="BG723" s="13">
        <f t="shared" si="1054"/>
        <v>2.6742637691437015E-3</v>
      </c>
      <c r="BH723" s="13">
        <f t="shared" si="1055"/>
        <v>1.1262923007424256E-3</v>
      </c>
      <c r="BI723" s="13">
        <f t="shared" si="1056"/>
        <v>3.7947920062286164E-4</v>
      </c>
      <c r="BJ723" s="14">
        <f t="shared" si="1057"/>
        <v>0.29300690321671818</v>
      </c>
      <c r="BK723" s="14">
        <f t="shared" si="1058"/>
        <v>0.20445857442753299</v>
      </c>
      <c r="BL723" s="14">
        <f t="shared" si="1059"/>
        <v>0.45748742014724986</v>
      </c>
      <c r="BM723" s="14">
        <f t="shared" si="1060"/>
        <v>0.73815196016350226</v>
      </c>
      <c r="BN723" s="14">
        <f t="shared" si="1061"/>
        <v>0.25224294295230987</v>
      </c>
    </row>
    <row r="724" spans="1:66" x14ac:dyDescent="0.25">
      <c r="A724" t="s">
        <v>346</v>
      </c>
      <c r="B724" t="s">
        <v>243</v>
      </c>
      <c r="C724" t="s">
        <v>236</v>
      </c>
      <c r="D724" s="11">
        <v>44437</v>
      </c>
      <c r="E724" s="10">
        <f>VLOOKUP(A724,home!$A$2:$E$405,3,FALSE)</f>
        <v>1.5866</v>
      </c>
      <c r="F724" s="10">
        <f>VLOOKUP(B724,home!$B$2:$E$405,3,FALSE)</f>
        <v>0.77029999999999998</v>
      </c>
      <c r="G724" s="10">
        <f>VLOOKUP(C724,away!$B$2:$E$405,4,FALSE)</f>
        <v>1.1345000000000001</v>
      </c>
      <c r="H724" s="10">
        <f>VLOOKUP(A724,away!$A$2:$E$405,3,FALSE)</f>
        <v>1.1788000000000001</v>
      </c>
      <c r="I724" s="10">
        <f>VLOOKUP(C724,away!$B$2:$E$405,3,FALSE)</f>
        <v>0.84830000000000005</v>
      </c>
      <c r="J724" s="10">
        <f>VLOOKUP(B724,home!$B$2:$E$405,4,FALSE)</f>
        <v>1.0367999999999999</v>
      </c>
      <c r="K724" s="12">
        <f t="shared" si="1006"/>
        <v>1.3865382283100001</v>
      </c>
      <c r="L724" s="12">
        <f t="shared" si="1007"/>
        <v>1.0367751582720002</v>
      </c>
      <c r="M724" s="13">
        <f t="shared" si="1008"/>
        <v>8.8627473340940066E-2</v>
      </c>
      <c r="N724" s="13">
        <f t="shared" si="1009"/>
        <v>0.12288537986573879</v>
      </c>
      <c r="O724" s="13">
        <f t="shared" si="1010"/>
        <v>9.1886762700300606E-2</v>
      </c>
      <c r="P724" s="13">
        <f t="shared" si="1011"/>
        <v>0.12740450915961621</v>
      </c>
      <c r="Q724" s="13">
        <f t="shared" si="1012"/>
        <v>8.5192638442121424E-2</v>
      </c>
      <c r="R724" s="13">
        <f t="shared" si="1013"/>
        <v>4.7632956470852944E-2</v>
      </c>
      <c r="S724" s="13">
        <f t="shared" si="1014"/>
        <v>4.578689976797707E-2</v>
      </c>
      <c r="T724" s="13">
        <f t="shared" si="1015"/>
        <v>8.8325611204439727E-2</v>
      </c>
      <c r="U724" s="13">
        <f t="shared" si="1016"/>
        <v>6.6044915074263785E-2</v>
      </c>
      <c r="V724" s="13">
        <f t="shared" si="1017"/>
        <v>7.3133298174671716E-3</v>
      </c>
      <c r="W724" s="13">
        <f t="shared" si="1018"/>
        <v>3.9374283323531142E-2</v>
      </c>
      <c r="X724" s="13">
        <f t="shared" si="1019"/>
        <v>4.0822278824600579E-2</v>
      </c>
      <c r="Y724" s="13">
        <f t="shared" si="1020"/>
        <v>2.1161762294699495E-2</v>
      </c>
      <c r="Z724" s="13">
        <f t="shared" si="1021"/>
        <v>1.6461555328010618E-2</v>
      </c>
      <c r="AA724" s="13">
        <f t="shared" si="1022"/>
        <v>2.2824575759726882E-2</v>
      </c>
      <c r="AB724" s="13">
        <f t="shared" si="1023"/>
        <v>1.5823573417909548E-2</v>
      </c>
      <c r="AC724" s="13">
        <f t="shared" si="1024"/>
        <v>6.5706995288332263E-4</v>
      </c>
      <c r="AD724" s="13">
        <f t="shared" si="1025"/>
        <v>1.3648487260096218E-2</v>
      </c>
      <c r="AE724" s="13">
        <f t="shared" si="1026"/>
        <v>1.4150412539259635E-2</v>
      </c>
      <c r="AF724" s="13">
        <f t="shared" si="1027"/>
        <v>7.335398100002501E-3</v>
      </c>
      <c r="AG724" s="13">
        <f t="shared" si="1028"/>
        <v>2.5350528420394077E-3</v>
      </c>
      <c r="AH724" s="13">
        <f t="shared" si="1029"/>
        <v>4.2667329076503738E-3</v>
      </c>
      <c r="AI724" s="13">
        <f t="shared" si="1030"/>
        <v>5.915988286445524E-3</v>
      </c>
      <c r="AJ724" s="13">
        <f t="shared" si="1031"/>
        <v>4.1013719586954463E-3</v>
      </c>
      <c r="AK724" s="13">
        <f t="shared" si="1032"/>
        <v>1.8955696697499662E-3</v>
      </c>
      <c r="AL724" s="13">
        <f t="shared" si="1033"/>
        <v>3.7782268488505651E-5</v>
      </c>
      <c r="AM724" s="13">
        <f t="shared" si="1034"/>
        <v>3.7848298689450817E-3</v>
      </c>
      <c r="AN724" s="13">
        <f t="shared" si="1035"/>
        <v>3.9240175864081305E-3</v>
      </c>
      <c r="AO724" s="13">
        <f t="shared" si="1036"/>
        <v>2.034161977105201E-3</v>
      </c>
      <c r="AP724" s="13">
        <f t="shared" si="1037"/>
        <v>7.029895352547098E-4</v>
      </c>
      <c r="AQ724" s="13">
        <f t="shared" si="1038"/>
        <v>1.8221052166931542E-4</v>
      </c>
      <c r="AR724" s="13">
        <f t="shared" si="1039"/>
        <v>8.8472853712671386E-4</v>
      </c>
      <c r="AS724" s="13">
        <f t="shared" si="1040"/>
        <v>1.2267099384029717E-3</v>
      </c>
      <c r="AT724" s="13">
        <f t="shared" si="1041"/>
        <v>8.5044011232176305E-4</v>
      </c>
      <c r="AU724" s="13">
        <f t="shared" si="1042"/>
        <v>3.930559088741249E-4</v>
      </c>
      <c r="AV724" s="13">
        <f t="shared" si="1043"/>
        <v>1.3624676087927655E-4</v>
      </c>
      <c r="AW724" s="13">
        <f t="shared" si="1044"/>
        <v>1.50869676757297E-6</v>
      </c>
      <c r="AX724" s="13">
        <f t="shared" si="1045"/>
        <v>8.7463521682364629E-4</v>
      </c>
      <c r="AY724" s="13">
        <f t="shared" si="1046"/>
        <v>9.0680006535260108E-4</v>
      </c>
      <c r="AZ724" s="13">
        <f t="shared" si="1047"/>
        <v>4.7007389063850153E-4</v>
      </c>
      <c r="BA724" s="13">
        <f t="shared" si="1048"/>
        <v>1.6245364412208912E-4</v>
      </c>
      <c r="BB724" s="13">
        <f t="shared" si="1049"/>
        <v>4.2106975649135531E-5</v>
      </c>
      <c r="BC724" s="13">
        <f t="shared" si="1050"/>
        <v>8.731093268597552E-6</v>
      </c>
      <c r="BD724" s="13">
        <f t="shared" si="1051"/>
        <v>1.5287742818455061E-4</v>
      </c>
      <c r="BE724" s="13">
        <f t="shared" si="1052"/>
        <v>2.1197039842359605E-4</v>
      </c>
      <c r="BF724" s="13">
        <f t="shared" si="1053"/>
        <v>1.4695253034220887E-4</v>
      </c>
      <c r="BG724" s="13">
        <f t="shared" si="1054"/>
        <v>6.7918433688785943E-5</v>
      </c>
      <c r="BH724" s="13">
        <f t="shared" si="1055"/>
        <v>2.3542876179109876E-5</v>
      </c>
      <c r="BI724" s="13">
        <f t="shared" si="1056"/>
        <v>6.5286195653409394E-6</v>
      </c>
      <c r="BJ724" s="14">
        <f t="shared" si="1057"/>
        <v>0.44852431507176604</v>
      </c>
      <c r="BK724" s="14">
        <f t="shared" si="1058"/>
        <v>0.27073386437272495</v>
      </c>
      <c r="BL724" s="14">
        <f t="shared" si="1059"/>
        <v>0.26449341778958346</v>
      </c>
      <c r="BM724" s="14">
        <f t="shared" si="1060"/>
        <v>0.43567814121393006</v>
      </c>
      <c r="BN724" s="14">
        <f t="shared" si="1061"/>
        <v>0.56362971997957001</v>
      </c>
    </row>
    <row r="725" spans="1:66" x14ac:dyDescent="0.25">
      <c r="A725" t="s">
        <v>347</v>
      </c>
      <c r="B725" t="s">
        <v>257</v>
      </c>
      <c r="C725" t="s">
        <v>251</v>
      </c>
      <c r="D725" s="11">
        <v>44437</v>
      </c>
      <c r="E725" s="10">
        <f>VLOOKUP(A725,home!$A$2:$E$405,3,FALSE)</f>
        <v>1.1809000000000001</v>
      </c>
      <c r="F725" s="10">
        <f>VLOOKUP(B725,home!$B$2:$E$405,3,FALSE)</f>
        <v>1.1073999999999999</v>
      </c>
      <c r="G725" s="10">
        <f>VLOOKUP(C725,away!$B$2:$E$405,4,FALSE)</f>
        <v>0.8468</v>
      </c>
      <c r="H725" s="10">
        <f>VLOOKUP(A725,away!$A$2:$E$405,3,FALSE)</f>
        <v>0.92459999999999998</v>
      </c>
      <c r="I725" s="10">
        <f>VLOOKUP(C725,away!$B$2:$E$405,3,FALSE)</f>
        <v>1.2479</v>
      </c>
      <c r="J725" s="10">
        <f>VLOOKUP(B725,home!$B$2:$E$405,4,FALSE)</f>
        <v>0.91520000000000001</v>
      </c>
      <c r="K725" s="12">
        <f t="shared" si="1006"/>
        <v>1.1073846292880001</v>
      </c>
      <c r="L725" s="12">
        <f t="shared" si="1007"/>
        <v>1.0559653927679999</v>
      </c>
      <c r="M725" s="13">
        <f t="shared" si="1008"/>
        <v>0.11493942574355602</v>
      </c>
      <c r="N725" s="13">
        <f t="shared" si="1009"/>
        <v>0.1272821533676034</v>
      </c>
      <c r="O725" s="13">
        <f t="shared" si="1010"/>
        <v>0.1213720558498225</v>
      </c>
      <c r="P725" s="13">
        <f t="shared" si="1011"/>
        <v>0.13440554907317812</v>
      </c>
      <c r="Q725" s="13">
        <f t="shared" si="1012"/>
        <v>7.0475150110980947E-2</v>
      </c>
      <c r="R725" s="13">
        <f t="shared" si="1013"/>
        <v>6.408234531325871E-2</v>
      </c>
      <c r="S725" s="13">
        <f t="shared" si="1014"/>
        <v>3.9292113008219214E-2</v>
      </c>
      <c r="T725" s="13">
        <f t="shared" si="1015"/>
        <v>7.4419319567325753E-2</v>
      </c>
      <c r="U725" s="13">
        <f t="shared" si="1016"/>
        <v>7.0963804208628606E-2</v>
      </c>
      <c r="V725" s="13">
        <f t="shared" si="1017"/>
        <v>5.1051799086066262E-3</v>
      </c>
      <c r="W725" s="13">
        <f t="shared" si="1018"/>
        <v>2.60143659932216E-2</v>
      </c>
      <c r="X725" s="13">
        <f t="shared" si="1019"/>
        <v>2.7470270203642747E-2</v>
      </c>
      <c r="Y725" s="13">
        <f t="shared" si="1020"/>
        <v>1.4503827332516346E-2</v>
      </c>
      <c r="Z725" s="13">
        <f t="shared" si="1021"/>
        <v>2.2556246312736613E-2</v>
      </c>
      <c r="AA725" s="13">
        <f t="shared" si="1022"/>
        <v>2.4978440461158651E-2</v>
      </c>
      <c r="AB725" s="13">
        <f t="shared" si="1023"/>
        <v>1.3830370515136282E-2</v>
      </c>
      <c r="AC725" s="13">
        <f t="shared" si="1024"/>
        <v>3.7311202416770596E-4</v>
      </c>
      <c r="AD725" s="13">
        <f t="shared" si="1025"/>
        <v>7.2019772603915131E-3</v>
      </c>
      <c r="AE725" s="13">
        <f t="shared" si="1026"/>
        <v>7.6050387464755287E-3</v>
      </c>
      <c r="AF725" s="13">
        <f t="shared" si="1027"/>
        <v>4.0153288634689442E-3</v>
      </c>
      <c r="AG725" s="13">
        <f t="shared" si="1028"/>
        <v>1.4133494401352236E-3</v>
      </c>
      <c r="AH725" s="13">
        <f t="shared" si="1029"/>
        <v>5.954653874250166E-3</v>
      </c>
      <c r="AI725" s="13">
        <f t="shared" si="1030"/>
        <v>6.5940921730748732E-3</v>
      </c>
      <c r="AJ725" s="13">
        <f t="shared" si="1031"/>
        <v>3.651098158285712E-3</v>
      </c>
      <c r="AK725" s="13">
        <f t="shared" si="1032"/>
        <v>1.3477233268357743E-3</v>
      </c>
      <c r="AL725" s="13">
        <f t="shared" si="1033"/>
        <v>1.7452088750104784E-5</v>
      </c>
      <c r="AM725" s="13">
        <f t="shared" si="1034"/>
        <v>1.5950717837278526E-3</v>
      </c>
      <c r="AN725" s="13">
        <f t="shared" si="1035"/>
        <v>1.6843406025973361E-3</v>
      </c>
      <c r="AO725" s="13">
        <f t="shared" si="1036"/>
        <v>8.8930269298839271E-4</v>
      </c>
      <c r="AP725" s="13">
        <f t="shared" si="1037"/>
        <v>3.1302428916370943E-4</v>
      </c>
      <c r="AQ725" s="13">
        <f t="shared" si="1038"/>
        <v>8.2635704113170097E-5</v>
      </c>
      <c r="AR725" s="13">
        <f t="shared" si="1039"/>
        <v>1.2575816834240144E-3</v>
      </c>
      <c r="AS725" s="13">
        <f t="shared" si="1040"/>
        <v>1.3926266262978813E-3</v>
      </c>
      <c r="AT725" s="13">
        <f t="shared" si="1041"/>
        <v>7.7108666014973895E-4</v>
      </c>
      <c r="AU725" s="13">
        <f t="shared" si="1042"/>
        <v>2.8462983843294693E-4</v>
      </c>
      <c r="AV725" s="13">
        <f t="shared" si="1043"/>
        <v>7.8798677029343056E-5</v>
      </c>
      <c r="AW725" s="13">
        <f t="shared" si="1044"/>
        <v>5.6688254988741147E-7</v>
      </c>
      <c r="AX725" s="13">
        <f t="shared" si="1045"/>
        <v>2.9439299598520266E-4</v>
      </c>
      <c r="AY725" s="13">
        <f t="shared" si="1046"/>
        <v>3.1086881563366272E-4</v>
      </c>
      <c r="AZ725" s="13">
        <f t="shared" si="1047"/>
        <v>1.6413335549996178E-4</v>
      </c>
      <c r="BA725" s="13">
        <f t="shared" si="1048"/>
        <v>5.7773047735615642E-5</v>
      </c>
      <c r="BB725" s="13">
        <f t="shared" si="1049"/>
        <v>1.5251584760885944E-5</v>
      </c>
      <c r="BC725" s="13">
        <f t="shared" si="1050"/>
        <v>3.2210291384726751E-6</v>
      </c>
      <c r="BD725" s="13">
        <f t="shared" si="1051"/>
        <v>2.213271227124469E-4</v>
      </c>
      <c r="BE725" s="13">
        <f t="shared" si="1052"/>
        <v>2.450942537363027E-4</v>
      </c>
      <c r="BF725" s="13">
        <f t="shared" si="1053"/>
        <v>1.3570680465719732E-4</v>
      </c>
      <c r="BG725" s="13">
        <f t="shared" si="1054"/>
        <v>5.0093209855723168E-5</v>
      </c>
      <c r="BH725" s="13">
        <f t="shared" si="1055"/>
        <v>1.3868112656481496E-5</v>
      </c>
      <c r="BI725" s="13">
        <f t="shared" si="1056"/>
        <v>3.0714669586043973E-6</v>
      </c>
      <c r="BJ725" s="14">
        <f t="shared" si="1057"/>
        <v>0.36581079678710621</v>
      </c>
      <c r="BK725" s="14">
        <f t="shared" si="1058"/>
        <v>0.29444370066211145</v>
      </c>
      <c r="BL725" s="14">
        <f t="shared" si="1059"/>
        <v>0.31722846833636192</v>
      </c>
      <c r="BM725" s="14">
        <f t="shared" si="1060"/>
        <v>0.36717223070683286</v>
      </c>
      <c r="BN725" s="14">
        <f t="shared" si="1061"/>
        <v>0.63255667945839977</v>
      </c>
    </row>
    <row r="726" spans="1:66" x14ac:dyDescent="0.25">
      <c r="A726" t="s">
        <v>347</v>
      </c>
      <c r="B726" t="s">
        <v>247</v>
      </c>
      <c r="C726" t="s">
        <v>252</v>
      </c>
      <c r="D726" s="11">
        <v>44437</v>
      </c>
      <c r="E726" s="10">
        <f>VLOOKUP(A726,home!$A$2:$E$405,3,FALSE)</f>
        <v>1.1809000000000001</v>
      </c>
      <c r="F726" s="10">
        <f>VLOOKUP(B726,home!$B$2:$E$405,3,FALSE)</f>
        <v>1.3028</v>
      </c>
      <c r="G726" s="10" t="e">
        <f>VLOOKUP(C726,away!$B$2:$E$405,4,FALSE)</f>
        <v>#N/A</v>
      </c>
      <c r="H726" s="10">
        <f>VLOOKUP(A726,away!$A$2:$E$405,3,FALSE)</f>
        <v>0.92459999999999998</v>
      </c>
      <c r="I726" s="10" t="e">
        <f>VLOOKUP(C726,away!$B$2:$E$405,3,FALSE)</f>
        <v>#N/A</v>
      </c>
      <c r="J726" s="10">
        <f>VLOOKUP(B726,home!$B$2:$E$405,4,FALSE)</f>
        <v>0.41599999999999998</v>
      </c>
      <c r="K726" s="12" t="e">
        <f t="shared" si="1006"/>
        <v>#N/A</v>
      </c>
      <c r="L726" s="12" t="e">
        <f t="shared" si="1007"/>
        <v>#N/A</v>
      </c>
      <c r="M726" s="13" t="e">
        <f t="shared" si="1008"/>
        <v>#N/A</v>
      </c>
      <c r="N726" s="13" t="e">
        <f t="shared" si="1009"/>
        <v>#N/A</v>
      </c>
      <c r="O726" s="13" t="e">
        <f t="shared" si="1010"/>
        <v>#N/A</v>
      </c>
      <c r="P726" s="13" t="e">
        <f t="shared" si="1011"/>
        <v>#N/A</v>
      </c>
      <c r="Q726" s="13" t="e">
        <f t="shared" si="1012"/>
        <v>#N/A</v>
      </c>
      <c r="R726" s="13" t="e">
        <f t="shared" si="1013"/>
        <v>#N/A</v>
      </c>
      <c r="S726" s="13" t="e">
        <f t="shared" si="1014"/>
        <v>#N/A</v>
      </c>
      <c r="T726" s="13" t="e">
        <f t="shared" si="1015"/>
        <v>#N/A</v>
      </c>
      <c r="U726" s="13" t="e">
        <f t="shared" si="1016"/>
        <v>#N/A</v>
      </c>
      <c r="V726" s="13" t="e">
        <f t="shared" si="1017"/>
        <v>#N/A</v>
      </c>
      <c r="W726" s="13" t="e">
        <f t="shared" si="1018"/>
        <v>#N/A</v>
      </c>
      <c r="X726" s="13" t="e">
        <f t="shared" si="1019"/>
        <v>#N/A</v>
      </c>
      <c r="Y726" s="13" t="e">
        <f t="shared" si="1020"/>
        <v>#N/A</v>
      </c>
      <c r="Z726" s="13" t="e">
        <f t="shared" si="1021"/>
        <v>#N/A</v>
      </c>
      <c r="AA726" s="13" t="e">
        <f t="shared" si="1022"/>
        <v>#N/A</v>
      </c>
      <c r="AB726" s="13" t="e">
        <f t="shared" si="1023"/>
        <v>#N/A</v>
      </c>
      <c r="AC726" s="13" t="e">
        <f t="shared" si="1024"/>
        <v>#N/A</v>
      </c>
      <c r="AD726" s="13" t="e">
        <f t="shared" si="1025"/>
        <v>#N/A</v>
      </c>
      <c r="AE726" s="13" t="e">
        <f t="shared" si="1026"/>
        <v>#N/A</v>
      </c>
      <c r="AF726" s="13" t="e">
        <f t="shared" si="1027"/>
        <v>#N/A</v>
      </c>
      <c r="AG726" s="13" t="e">
        <f t="shared" si="1028"/>
        <v>#N/A</v>
      </c>
      <c r="AH726" s="13" t="e">
        <f t="shared" si="1029"/>
        <v>#N/A</v>
      </c>
      <c r="AI726" s="13" t="e">
        <f t="shared" si="1030"/>
        <v>#N/A</v>
      </c>
      <c r="AJ726" s="13" t="e">
        <f t="shared" si="1031"/>
        <v>#N/A</v>
      </c>
      <c r="AK726" s="13" t="e">
        <f t="shared" si="1032"/>
        <v>#N/A</v>
      </c>
      <c r="AL726" s="13" t="e">
        <f t="shared" si="1033"/>
        <v>#N/A</v>
      </c>
      <c r="AM726" s="13" t="e">
        <f t="shared" si="1034"/>
        <v>#N/A</v>
      </c>
      <c r="AN726" s="13" t="e">
        <f t="shared" si="1035"/>
        <v>#N/A</v>
      </c>
      <c r="AO726" s="13" t="e">
        <f t="shared" si="1036"/>
        <v>#N/A</v>
      </c>
      <c r="AP726" s="13" t="e">
        <f t="shared" si="1037"/>
        <v>#N/A</v>
      </c>
      <c r="AQ726" s="13" t="e">
        <f t="shared" si="1038"/>
        <v>#N/A</v>
      </c>
      <c r="AR726" s="13" t="e">
        <f t="shared" si="1039"/>
        <v>#N/A</v>
      </c>
      <c r="AS726" s="13" t="e">
        <f t="shared" si="1040"/>
        <v>#N/A</v>
      </c>
      <c r="AT726" s="13" t="e">
        <f t="shared" si="1041"/>
        <v>#N/A</v>
      </c>
      <c r="AU726" s="13" t="e">
        <f t="shared" si="1042"/>
        <v>#N/A</v>
      </c>
      <c r="AV726" s="13" t="e">
        <f t="shared" si="1043"/>
        <v>#N/A</v>
      </c>
      <c r="AW726" s="13" t="e">
        <f t="shared" si="1044"/>
        <v>#N/A</v>
      </c>
      <c r="AX726" s="13" t="e">
        <f t="shared" si="1045"/>
        <v>#N/A</v>
      </c>
      <c r="AY726" s="13" t="e">
        <f t="shared" si="1046"/>
        <v>#N/A</v>
      </c>
      <c r="AZ726" s="13" t="e">
        <f t="shared" si="1047"/>
        <v>#N/A</v>
      </c>
      <c r="BA726" s="13" t="e">
        <f t="shared" si="1048"/>
        <v>#N/A</v>
      </c>
      <c r="BB726" s="13" t="e">
        <f t="shared" si="1049"/>
        <v>#N/A</v>
      </c>
      <c r="BC726" s="13" t="e">
        <f t="shared" si="1050"/>
        <v>#N/A</v>
      </c>
      <c r="BD726" s="13" t="e">
        <f t="shared" si="1051"/>
        <v>#N/A</v>
      </c>
      <c r="BE726" s="13" t="e">
        <f t="shared" si="1052"/>
        <v>#N/A</v>
      </c>
      <c r="BF726" s="13" t="e">
        <f t="shared" si="1053"/>
        <v>#N/A</v>
      </c>
      <c r="BG726" s="13" t="e">
        <f t="shared" si="1054"/>
        <v>#N/A</v>
      </c>
      <c r="BH726" s="13" t="e">
        <f t="shared" si="1055"/>
        <v>#N/A</v>
      </c>
      <c r="BI726" s="13" t="e">
        <f t="shared" si="1056"/>
        <v>#N/A</v>
      </c>
      <c r="BJ726" s="14" t="e">
        <f t="shared" si="1057"/>
        <v>#N/A</v>
      </c>
      <c r="BK726" s="14" t="e">
        <f t="shared" si="1058"/>
        <v>#N/A</v>
      </c>
      <c r="BL726" s="14" t="e">
        <f t="shared" si="1059"/>
        <v>#N/A</v>
      </c>
      <c r="BM726" s="14" t="e">
        <f t="shared" si="1060"/>
        <v>#N/A</v>
      </c>
      <c r="BN726" s="14" t="e">
        <f t="shared" si="1061"/>
        <v>#N/A</v>
      </c>
    </row>
    <row r="727" spans="1:66" s="10" customFormat="1" x14ac:dyDescent="0.25">
      <c r="A727" t="s">
        <v>349</v>
      </c>
      <c r="B727" t="s">
        <v>279</v>
      </c>
      <c r="C727" t="s">
        <v>278</v>
      </c>
      <c r="D727" s="11">
        <v>44437</v>
      </c>
      <c r="E727" s="10">
        <f>VLOOKUP(A727,home!$A$2:$E$405,3,FALSE)</f>
        <v>1.5124</v>
      </c>
      <c r="F727" s="10">
        <f>VLOOKUP(B727,home!$B$2:$E$405,3,FALSE)</f>
        <v>1.2783</v>
      </c>
      <c r="G727" s="10">
        <f>VLOOKUP(C727,away!$B$2:$E$405,4,FALSE)</f>
        <v>0.9698</v>
      </c>
      <c r="H727" s="10">
        <f>VLOOKUP(A727,away!$A$2:$E$405,3,FALSE)</f>
        <v>1.1446000000000001</v>
      </c>
      <c r="I727" s="10">
        <f>VLOOKUP(C727,away!$B$2:$E$405,3,FALSE)</f>
        <v>1.1066</v>
      </c>
      <c r="J727" s="10">
        <f>VLOOKUP(B727,home!$B$2:$E$405,4,FALSE)</f>
        <v>1.2231000000000001</v>
      </c>
      <c r="K727" s="12">
        <f t="shared" si="1006"/>
        <v>1.8749152322159999</v>
      </c>
      <c r="L727" s="12">
        <f t="shared" si="1007"/>
        <v>1.5491960237160003</v>
      </c>
      <c r="M727" s="13">
        <f t="shared" si="1008"/>
        <v>3.2578221828094688E-2</v>
      </c>
      <c r="N727" s="13">
        <f t="shared" si="1009"/>
        <v>6.1081404344006503E-2</v>
      </c>
      <c r="O727" s="13">
        <f t="shared" si="1010"/>
        <v>5.0470051715822098E-2</v>
      </c>
      <c r="P727" s="13">
        <f t="shared" si="1011"/>
        <v>9.4627068732724098E-2</v>
      </c>
      <c r="Q727" s="13">
        <f t="shared" si="1012"/>
        <v>5.7261227704861181E-2</v>
      </c>
      <c r="R727" s="13">
        <f t="shared" si="1013"/>
        <v>3.9094001717446251E-2</v>
      </c>
      <c r="S727" s="13">
        <f t="shared" si="1014"/>
        <v>6.8713711449605072E-2</v>
      </c>
      <c r="T727" s="13">
        <f t="shared" si="1015"/>
        <v>8.8708866273467413E-2</v>
      </c>
      <c r="U727" s="13">
        <f t="shared" si="1016"/>
        <v>7.3297939308318433E-2</v>
      </c>
      <c r="V727" s="13">
        <f t="shared" si="1017"/>
        <v>2.2176290824425762E-2</v>
      </c>
      <c r="W727" s="13">
        <f t="shared" si="1018"/>
        <v>3.5786649346411022E-2</v>
      </c>
      <c r="X727" s="13">
        <f t="shared" si="1019"/>
        <v>5.5440534869578749E-2</v>
      </c>
      <c r="Y727" s="13">
        <f t="shared" si="1020"/>
        <v>4.2944128086319838E-2</v>
      </c>
      <c r="Z727" s="13">
        <f t="shared" si="1021"/>
        <v>2.0188090670604734E-2</v>
      </c>
      <c r="AA727" s="13">
        <f t="shared" si="1022"/>
        <v>3.7850958707674534E-2</v>
      </c>
      <c r="AB727" s="13">
        <f t="shared" si="1023"/>
        <v>3.5483669517498914E-2</v>
      </c>
      <c r="AC727" s="13">
        <f t="shared" si="1024"/>
        <v>4.0258439502024552E-3</v>
      </c>
      <c r="AD727" s="13">
        <f t="shared" si="1025"/>
        <v>1.6774233492389701E-2</v>
      </c>
      <c r="AE727" s="13">
        <f t="shared" si="1026"/>
        <v>2.5986575827293881E-2</v>
      </c>
      <c r="AF727" s="13">
        <f t="shared" si="1027"/>
        <v>2.0129149970819011E-2</v>
      </c>
      <c r="AG727" s="13">
        <f t="shared" si="1028"/>
        <v>1.0394666365191948E-2</v>
      </c>
      <c r="AH727" s="13">
        <f t="shared" si="1029"/>
        <v>7.8188274483297366E-3</v>
      </c>
      <c r="AI727" s="13">
        <f t="shared" si="1030"/>
        <v>1.4659638680941981E-2</v>
      </c>
      <c r="AJ727" s="13">
        <f t="shared" si="1031"/>
        <v>1.3742789930840497E-2</v>
      </c>
      <c r="AK727" s="13">
        <f t="shared" si="1032"/>
        <v>8.5888553914925062E-3</v>
      </c>
      <c r="AL727" s="13">
        <f t="shared" si="1033"/>
        <v>4.6774046072030036E-4</v>
      </c>
      <c r="AM727" s="13">
        <f t="shared" si="1034"/>
        <v>6.2900531767258435E-3</v>
      </c>
      <c r="AN727" s="13">
        <f t="shared" si="1035"/>
        <v>9.7445253703458724E-3</v>
      </c>
      <c r="AO727" s="13">
        <f t="shared" si="1036"/>
        <v>7.5480899783697568E-3</v>
      </c>
      <c r="AP727" s="13">
        <f t="shared" si="1037"/>
        <v>3.897823660380338E-3</v>
      </c>
      <c r="AQ727" s="13">
        <f t="shared" si="1038"/>
        <v>1.5096232289518419E-3</v>
      </c>
      <c r="AR727" s="13">
        <f t="shared" si="1039"/>
        <v>2.422579278614789E-3</v>
      </c>
      <c r="AS727" s="13">
        <f t="shared" si="1040"/>
        <v>4.5421307907257159E-3</v>
      </c>
      <c r="AT727" s="13">
        <f t="shared" si="1041"/>
        <v>4.2580551031244753E-3</v>
      </c>
      <c r="AU727" s="13">
        <f t="shared" si="1042"/>
        <v>2.6611641241543831E-3</v>
      </c>
      <c r="AV727" s="13">
        <f t="shared" si="1043"/>
        <v>1.2473642879509514E-3</v>
      </c>
      <c r="AW727" s="13">
        <f t="shared" si="1044"/>
        <v>3.7739005318071347E-5</v>
      </c>
      <c r="AX727" s="13">
        <f t="shared" si="1045"/>
        <v>1.9655527520819863E-3</v>
      </c>
      <c r="AY727" s="13">
        <f t="shared" si="1046"/>
        <v>3.0450265079294547E-3</v>
      </c>
      <c r="AZ727" s="13">
        <f t="shared" si="1047"/>
        <v>2.3586714790970651E-3</v>
      </c>
      <c r="BA727" s="13">
        <f t="shared" si="1048"/>
        <v>1.2180148255565028E-3</v>
      </c>
      <c r="BB727" s="13">
        <f t="shared" si="1049"/>
        <v>4.7173593114481819E-4</v>
      </c>
      <c r="BC727" s="13">
        <f t="shared" si="1050"/>
        <v>1.461622857547034E-4</v>
      </c>
      <c r="BD727" s="13">
        <f t="shared" si="1051"/>
        <v>6.2550836426113394E-4</v>
      </c>
      <c r="BE727" s="13">
        <f t="shared" si="1052"/>
        <v>1.1727751600317143E-3</v>
      </c>
      <c r="BF727" s="13">
        <f t="shared" si="1053"/>
        <v>1.0994270057540091E-3</v>
      </c>
      <c r="BG727" s="13">
        <f t="shared" si="1054"/>
        <v>6.8711081326593983E-4</v>
      </c>
      <c r="BH727" s="13">
        <f t="shared" si="1055"/>
        <v>3.2206863250315869E-4</v>
      </c>
      <c r="BI727" s="13">
        <f t="shared" si="1056"/>
        <v>1.2077027697982978E-4</v>
      </c>
      <c r="BJ727" s="14">
        <f t="shared" si="1057"/>
        <v>0.45270271547667729</v>
      </c>
      <c r="BK727" s="14">
        <f t="shared" si="1058"/>
        <v>0.22563390375370179</v>
      </c>
      <c r="BL727" s="14">
        <f t="shared" si="1059"/>
        <v>0.30016568625573115</v>
      </c>
      <c r="BM727" s="14">
        <f t="shared" si="1060"/>
        <v>0.66057113261114897</v>
      </c>
      <c r="BN727" s="14">
        <f t="shared" si="1061"/>
        <v>0.33511197604295484</v>
      </c>
    </row>
    <row r="728" spans="1:66" x14ac:dyDescent="0.25">
      <c r="A728" t="s">
        <v>349</v>
      </c>
      <c r="B728" t="s">
        <v>285</v>
      </c>
      <c r="C728" t="s">
        <v>287</v>
      </c>
      <c r="D728" s="11">
        <v>44437</v>
      </c>
      <c r="E728" s="10">
        <f>VLOOKUP(A728,home!$A$2:$E$405,3,FALSE)</f>
        <v>1.5124</v>
      </c>
      <c r="F728" s="10">
        <f>VLOOKUP(B728,home!$B$2:$E$405,3,FALSE)</f>
        <v>1.2342</v>
      </c>
      <c r="G728" s="10">
        <f>VLOOKUP(C728,away!$B$2:$E$405,4,FALSE)</f>
        <v>1.5869</v>
      </c>
      <c r="H728" s="10">
        <f>VLOOKUP(A728,away!$A$2:$E$405,3,FALSE)</f>
        <v>1.1446000000000001</v>
      </c>
      <c r="I728" s="10">
        <f>VLOOKUP(C728,away!$B$2:$E$405,3,FALSE)</f>
        <v>0.34949999999999998</v>
      </c>
      <c r="J728" s="10">
        <f>VLOOKUP(B728,home!$B$2:$E$405,4,FALSE)</f>
        <v>0.99019999999999997</v>
      </c>
      <c r="K728" s="12">
        <f t="shared" si="1006"/>
        <v>2.9621140145519997</v>
      </c>
      <c r="L728" s="12">
        <f t="shared" si="1007"/>
        <v>0.39611733053999998</v>
      </c>
      <c r="M728" s="13">
        <f t="shared" si="1008"/>
        <v>3.4796747991375034E-2</v>
      </c>
      <c r="N728" s="13">
        <f t="shared" si="1009"/>
        <v>0.10307193488608614</v>
      </c>
      <c r="O728" s="13">
        <f t="shared" si="1010"/>
        <v>1.3783594925816583E-2</v>
      </c>
      <c r="P728" s="13">
        <f t="shared" si="1011"/>
        <v>4.0828579700669131E-2</v>
      </c>
      <c r="Q728" s="13">
        <f t="shared" si="1012"/>
        <v>0.15265541141653349</v>
      </c>
      <c r="R728" s="13">
        <f t="shared" si="1013"/>
        <v>2.7299604136295768E-3</v>
      </c>
      <c r="S728" s="13">
        <f t="shared" si="1014"/>
        <v>1.1976499361284275E-2</v>
      </c>
      <c r="T728" s="13">
        <f t="shared" si="1015"/>
        <v>6.0469454062802679E-2</v>
      </c>
      <c r="U728" s="13">
        <f t="shared" si="1016"/>
        <v>8.0864540003843435E-3</v>
      </c>
      <c r="V728" s="13">
        <f t="shared" si="1017"/>
        <v>1.5613957782887929E-3</v>
      </c>
      <c r="W728" s="13">
        <f t="shared" si="1018"/>
        <v>0.1507275778513717</v>
      </c>
      <c r="X728" s="13">
        <f t="shared" si="1019"/>
        <v>5.970580577724538E-2</v>
      </c>
      <c r="Y728" s="13">
        <f t="shared" si="1020"/>
        <v>1.1825252201111074E-2</v>
      </c>
      <c r="Z728" s="13">
        <f t="shared" si="1021"/>
        <v>3.6046154384227413E-4</v>
      </c>
      <c r="AA728" s="13">
        <f t="shared" si="1022"/>
        <v>1.0677281907222503E-3</v>
      </c>
      <c r="AB728" s="13">
        <f t="shared" si="1023"/>
        <v>1.5813663187353142E-3</v>
      </c>
      <c r="AC728" s="13">
        <f t="shared" si="1024"/>
        <v>1.145034659452115E-4</v>
      </c>
      <c r="AD728" s="13">
        <f t="shared" si="1025"/>
        <v>0.11161806768325645</v>
      </c>
      <c r="AE728" s="13">
        <f t="shared" si="1026"/>
        <v>4.4213851010724579E-2</v>
      </c>
      <c r="AF728" s="13">
        <f t="shared" si="1027"/>
        <v>8.7569363176307497E-3</v>
      </c>
      <c r="AG728" s="13">
        <f t="shared" si="1028"/>
        <v>1.1562580792828902E-3</v>
      </c>
      <c r="AH728" s="13">
        <f t="shared" si="1029"/>
        <v>3.569626612728219E-5</v>
      </c>
      <c r="AI728" s="13">
        <f t="shared" si="1030"/>
        <v>1.0573641016280042E-4</v>
      </c>
      <c r="AJ728" s="13">
        <f t="shared" si="1031"/>
        <v>1.5660165119582483E-4</v>
      </c>
      <c r="AK728" s="13">
        <f t="shared" si="1032"/>
        <v>1.5462398190304553E-4</v>
      </c>
      <c r="AL728" s="13">
        <f t="shared" si="1033"/>
        <v>5.3740813785307821E-6</v>
      </c>
      <c r="AM728" s="13">
        <f t="shared" si="1034"/>
        <v>6.6125088512357502E-2</v>
      </c>
      <c r="AN728" s="13">
        <f t="shared" si="1035"/>
        <v>2.6193293543236268E-2</v>
      </c>
      <c r="AO728" s="13">
        <f t="shared" si="1036"/>
        <v>5.1878087581986839E-3</v>
      </c>
      <c r="AP728" s="13">
        <f t="shared" si="1037"/>
        <v>6.849936522165651E-4</v>
      </c>
      <c r="AQ728" s="13">
        <f t="shared" si="1038"/>
        <v>6.7834464238217707E-5</v>
      </c>
      <c r="AR728" s="13">
        <f t="shared" si="1039"/>
        <v>2.8279819297168904E-6</v>
      </c>
      <c r="AS728" s="13">
        <f t="shared" si="1040"/>
        <v>8.3768049069142092E-6</v>
      </c>
      <c r="AT728" s="13">
        <f t="shared" si="1041"/>
        <v>1.2406525605969272E-5</v>
      </c>
      <c r="AU728" s="13">
        <f t="shared" si="1042"/>
        <v>1.224984778977994E-5</v>
      </c>
      <c r="AV728" s="13">
        <f t="shared" si="1043"/>
        <v>9.0713614535590002E-6</v>
      </c>
      <c r="AW728" s="13">
        <f t="shared" si="1044"/>
        <v>1.751569411789826E-7</v>
      </c>
      <c r="AX728" s="13">
        <f t="shared" si="1045"/>
        <v>3.2645008565990917E-2</v>
      </c>
      <c r="AY728" s="13">
        <f t="shared" si="1046"/>
        <v>1.2931253648615755E-2</v>
      </c>
      <c r="AZ728" s="13">
        <f t="shared" si="1047"/>
        <v>2.5611468379126536E-3</v>
      </c>
      <c r="BA728" s="13">
        <f t="shared" si="1048"/>
        <v>3.3817154951830755E-4</v>
      </c>
      <c r="BB728" s="13">
        <f t="shared" si="1049"/>
        <v>3.3488902864941842E-5</v>
      </c>
      <c r="BC728" s="13">
        <f t="shared" si="1050"/>
        <v>2.6531069611148257E-6</v>
      </c>
      <c r="BD728" s="13">
        <f t="shared" si="1051"/>
        <v>1.8670210880246863E-7</v>
      </c>
      <c r="BE728" s="13">
        <f t="shared" si="1052"/>
        <v>5.5303293303020463E-7</v>
      </c>
      <c r="BF728" s="13">
        <f t="shared" si="1053"/>
        <v>8.1907330071878352E-7</v>
      </c>
      <c r="BG728" s="13">
        <f t="shared" si="1054"/>
        <v>8.0872950100149105E-7</v>
      </c>
      <c r="BH728" s="13">
        <f t="shared" si="1055"/>
        <v>5.988872472245406E-7</v>
      </c>
      <c r="BI728" s="13">
        <f t="shared" si="1056"/>
        <v>3.5479446162805587E-7</v>
      </c>
      <c r="BJ728" s="14">
        <f t="shared" si="1057"/>
        <v>0.85097129082815615</v>
      </c>
      <c r="BK728" s="14">
        <f t="shared" si="1058"/>
        <v>0.10221435402755674</v>
      </c>
      <c r="BL728" s="14">
        <f t="shared" si="1059"/>
        <v>2.7750015899915364E-2</v>
      </c>
      <c r="BM728" s="14">
        <f t="shared" si="1060"/>
        <v>0.62049881447368582</v>
      </c>
      <c r="BN728" s="14">
        <f t="shared" si="1061"/>
        <v>0.34786622933410993</v>
      </c>
    </row>
    <row r="729" spans="1:66" x14ac:dyDescent="0.25">
      <c r="A729" t="s">
        <v>349</v>
      </c>
      <c r="B729" t="s">
        <v>288</v>
      </c>
      <c r="C729" t="s">
        <v>276</v>
      </c>
      <c r="D729" s="11">
        <v>44437</v>
      </c>
      <c r="E729" s="10">
        <f>VLOOKUP(A729,home!$A$2:$E$405,3,FALSE)</f>
        <v>1.5124</v>
      </c>
      <c r="F729" s="10">
        <f>VLOOKUP(B729,home!$B$2:$E$405,3,FALSE)</f>
        <v>0.92569999999999997</v>
      </c>
      <c r="G729" s="10">
        <f>VLOOKUP(C729,away!$B$2:$E$405,4,FALSE)</f>
        <v>0.52900000000000003</v>
      </c>
      <c r="H729" s="10">
        <f>VLOOKUP(A729,away!$A$2:$E$405,3,FALSE)</f>
        <v>1.1446000000000001</v>
      </c>
      <c r="I729" s="10">
        <f>VLOOKUP(C729,away!$B$2:$E$405,3,FALSE)</f>
        <v>0.93189999999999995</v>
      </c>
      <c r="J729" s="10">
        <f>VLOOKUP(B729,home!$B$2:$E$405,4,FALSE)</f>
        <v>1.1066</v>
      </c>
      <c r="K729" s="12">
        <f t="shared" si="1006"/>
        <v>0.74061517172000002</v>
      </c>
      <c r="L729" s="12">
        <f t="shared" si="1007"/>
        <v>1.1803579220840001</v>
      </c>
      <c r="M729" s="13">
        <f t="shared" si="1008"/>
        <v>0.14646436919328149</v>
      </c>
      <c r="N729" s="13">
        <f t="shared" si="1009"/>
        <v>0.10847373394094365</v>
      </c>
      <c r="O729" s="13">
        <f t="shared" si="1010"/>
        <v>0.17288037848032559</v>
      </c>
      <c r="P729" s="13">
        <f t="shared" si="1011"/>
        <v>0.12803783119522491</v>
      </c>
      <c r="Q729" s="13">
        <f t="shared" si="1012"/>
        <v>4.0168646544890788E-2</v>
      </c>
      <c r="R729" s="13">
        <f t="shared" si="1013"/>
        <v>0.10203036215606633</v>
      </c>
      <c r="S729" s="13">
        <f t="shared" si="1014"/>
        <v>2.798237944742556E-2</v>
      </c>
      <c r="T729" s="13">
        <f t="shared" si="1015"/>
        <v>4.7413380168653943E-2</v>
      </c>
      <c r="U729" s="13">
        <f t="shared" si="1016"/>
        <v>7.5565234188868846E-2</v>
      </c>
      <c r="V729" s="13">
        <f t="shared" si="1017"/>
        <v>2.7179937617927215E-3</v>
      </c>
      <c r="W729" s="13">
        <f t="shared" si="1018"/>
        <v>9.9165030195347611E-3</v>
      </c>
      <c r="X729" s="13">
        <f t="shared" si="1019"/>
        <v>1.1705022898477763E-2</v>
      </c>
      <c r="Y729" s="13">
        <f t="shared" si="1020"/>
        <v>6.908058253196429E-3</v>
      </c>
      <c r="Z729" s="13">
        <f t="shared" si="1021"/>
        <v>4.0144115421337487E-2</v>
      </c>
      <c r="AA729" s="13">
        <f t="shared" si="1022"/>
        <v>2.9731340936321359E-2</v>
      </c>
      <c r="AB729" s="13">
        <f t="shared" si="1023"/>
        <v>1.1009741086509756E-2</v>
      </c>
      <c r="AC729" s="13">
        <f t="shared" si="1024"/>
        <v>1.4850285276672188E-4</v>
      </c>
      <c r="AD729" s="13">
        <f t="shared" si="1025"/>
        <v>1.8360781466686584E-3</v>
      </c>
      <c r="AE729" s="13">
        <f t="shared" si="1026"/>
        <v>2.1672293859856598E-3</v>
      </c>
      <c r="AF729" s="13">
        <f t="shared" si="1027"/>
        <v>1.2790531873607086E-3</v>
      </c>
      <c r="AG729" s="13">
        <f t="shared" si="1028"/>
        <v>5.0324685415600119E-4</v>
      </c>
      <c r="AH729" s="13">
        <f t="shared" si="1029"/>
        <v>1.1846106165657547E-2</v>
      </c>
      <c r="AI729" s="13">
        <f t="shared" si="1030"/>
        <v>8.7734059520918149E-3</v>
      </c>
      <c r="AJ729" s="13">
        <f t="shared" si="1031"/>
        <v>3.2488587778888751E-3</v>
      </c>
      <c r="AK729" s="13">
        <f t="shared" si="1032"/>
        <v>8.0205136722673309E-4</v>
      </c>
      <c r="AL729" s="13">
        <f t="shared" si="1033"/>
        <v>5.1927942063405488E-6</v>
      </c>
      <c r="AM729" s="13">
        <f t="shared" si="1034"/>
        <v>2.7196546637726969E-4</v>
      </c>
      <c r="AN729" s="13">
        <f t="shared" si="1035"/>
        <v>3.2101659277168003E-4</v>
      </c>
      <c r="AO729" s="13">
        <f t="shared" si="1036"/>
        <v>1.8945723919923298E-4</v>
      </c>
      <c r="AP729" s="13">
        <f t="shared" si="1037"/>
        <v>7.4542451061659356E-5</v>
      </c>
      <c r="AQ729" s="13">
        <f t="shared" si="1038"/>
        <v>2.1996693160547129E-5</v>
      </c>
      <c r="AR729" s="13">
        <f t="shared" si="1039"/>
        <v>2.7965290516964005E-3</v>
      </c>
      <c r="AS729" s="13">
        <f t="shared" si="1040"/>
        <v>2.0711518438420984E-3</v>
      </c>
      <c r="AT729" s="13">
        <f t="shared" si="1041"/>
        <v>7.6696323924265516E-4</v>
      </c>
      <c r="AU729" s="13">
        <f t="shared" si="1042"/>
        <v>1.8934153704487557E-4</v>
      </c>
      <c r="AV729" s="13">
        <f t="shared" si="1043"/>
        <v>3.5057303743054803E-5</v>
      </c>
      <c r="AW729" s="13">
        <f t="shared" si="1044"/>
        <v>1.2609705230415555E-7</v>
      </c>
      <c r="AX729" s="13">
        <f t="shared" si="1045"/>
        <v>3.3570291763818569E-5</v>
      </c>
      <c r="AY729" s="13">
        <f t="shared" si="1046"/>
        <v>3.9624959830094506E-5</v>
      </c>
      <c r="AZ729" s="13">
        <f t="shared" si="1047"/>
        <v>2.338581762385617E-5</v>
      </c>
      <c r="BA729" s="13">
        <f t="shared" si="1048"/>
        <v>9.2012116989100877E-6</v>
      </c>
      <c r="BB729" s="13">
        <f t="shared" si="1049"/>
        <v>2.7151807803951265E-6</v>
      </c>
      <c r="BC729" s="13">
        <f t="shared" si="1050"/>
        <v>6.4097702880592091E-7</v>
      </c>
      <c r="BD729" s="13">
        <f t="shared" si="1051"/>
        <v>5.5015087008465061E-4</v>
      </c>
      <c r="BE729" s="13">
        <f t="shared" si="1052"/>
        <v>4.0745008111965088E-4</v>
      </c>
      <c r="BF729" s="13">
        <f t="shared" si="1053"/>
        <v>1.5088185589787908E-4</v>
      </c>
      <c r="BG729" s="13">
        <f t="shared" si="1054"/>
        <v>3.7248463871746685E-5</v>
      </c>
      <c r="BH729" s="13">
        <f t="shared" si="1055"/>
        <v>6.8966943666699697E-6</v>
      </c>
      <c r="BI729" s="13">
        <f t="shared" si="1056"/>
        <v>1.0215592965343277E-6</v>
      </c>
      <c r="BJ729" s="14">
        <f t="shared" si="1057"/>
        <v>0.23135906928116468</v>
      </c>
      <c r="BK729" s="14">
        <f t="shared" si="1058"/>
        <v>0.30539589420452784</v>
      </c>
      <c r="BL729" s="14">
        <f t="shared" si="1059"/>
        <v>0.42290017161116306</v>
      </c>
      <c r="BM729" s="14">
        <f t="shared" si="1060"/>
        <v>0.3017044301446824</v>
      </c>
      <c r="BN729" s="14">
        <f t="shared" si="1061"/>
        <v>0.6980553215107328</v>
      </c>
    </row>
    <row r="730" spans="1:66" x14ac:dyDescent="0.25">
      <c r="A730" t="s">
        <v>349</v>
      </c>
      <c r="B730" t="s">
        <v>281</v>
      </c>
      <c r="C730" t="s">
        <v>283</v>
      </c>
      <c r="D730" s="11">
        <v>44437</v>
      </c>
      <c r="E730" s="10">
        <f>VLOOKUP(A730,home!$A$2:$E$405,3,FALSE)</f>
        <v>1.5124</v>
      </c>
      <c r="F730" s="10">
        <f>VLOOKUP(B730,home!$B$2:$E$405,3,FALSE)</f>
        <v>1.5427999999999999</v>
      </c>
      <c r="G730" s="10">
        <f>VLOOKUP(C730,away!$B$2:$E$405,4,FALSE)</f>
        <v>0.61709999999999998</v>
      </c>
      <c r="H730" s="10">
        <f>VLOOKUP(A730,away!$A$2:$E$405,3,FALSE)</f>
        <v>1.1446000000000001</v>
      </c>
      <c r="I730" s="10">
        <f>VLOOKUP(C730,away!$B$2:$E$405,3,FALSE)</f>
        <v>1.5726</v>
      </c>
      <c r="J730" s="10">
        <f>VLOOKUP(B730,home!$B$2:$E$405,4,FALSE)</f>
        <v>1.1066</v>
      </c>
      <c r="K730" s="12">
        <f t="shared" si="1006"/>
        <v>1.4398983873119997</v>
      </c>
      <c r="L730" s="12">
        <f t="shared" si="1007"/>
        <v>1.9918777425360001</v>
      </c>
      <c r="M730" s="13">
        <f t="shared" si="1008"/>
        <v>3.2329468415008729E-2</v>
      </c>
      <c r="N730" s="13">
        <f t="shared" si="1009"/>
        <v>4.6551149433425296E-2</v>
      </c>
      <c r="O730" s="13">
        <f t="shared" si="1010"/>
        <v>6.4396348563876507E-2</v>
      </c>
      <c r="P730" s="13">
        <f t="shared" si="1011"/>
        <v>9.272419844590718E-2</v>
      </c>
      <c r="Q730" s="13">
        <f t="shared" si="1012"/>
        <v>3.3514462498354505E-2</v>
      </c>
      <c r="R730" s="13">
        <f t="shared" si="1013"/>
        <v>6.4134826702487879E-2</v>
      </c>
      <c r="S730" s="13">
        <f t="shared" si="1014"/>
        <v>6.6485604302764553E-2</v>
      </c>
      <c r="T730" s="13">
        <f t="shared" si="1015"/>
        <v>6.6756711903529803E-2</v>
      </c>
      <c r="U730" s="13">
        <f t="shared" si="1016"/>
        <v>9.2347633539446861E-2</v>
      </c>
      <c r="V730" s="13">
        <f t="shared" si="1017"/>
        <v>2.1187496077808218E-2</v>
      </c>
      <c r="W730" s="13">
        <f t="shared" si="1018"/>
        <v>1.6085806834336379E-2</v>
      </c>
      <c r="X730" s="13">
        <f t="shared" si="1019"/>
        <v>3.204096060404811E-2</v>
      </c>
      <c r="Y730" s="13">
        <f t="shared" si="1020"/>
        <v>3.1910838138338136E-2</v>
      </c>
      <c r="Z730" s="13">
        <f t="shared" si="1021"/>
        <v>4.2582911276696368E-2</v>
      </c>
      <c r="AA730" s="13">
        <f t="shared" si="1022"/>
        <v>6.131506527436506E-2</v>
      </c>
      <c r="AB730" s="13">
        <f t="shared" si="1023"/>
        <v>4.4143731803244136E-2</v>
      </c>
      <c r="AC730" s="13">
        <f t="shared" si="1024"/>
        <v>3.7979931452772524E-3</v>
      </c>
      <c r="AD730" s="13">
        <f t="shared" si="1025"/>
        <v>5.7904818298433235E-3</v>
      </c>
      <c r="AE730" s="13">
        <f t="shared" si="1026"/>
        <v>1.1533931875424046E-2</v>
      </c>
      <c r="AF730" s="13">
        <f t="shared" si="1027"/>
        <v>1.1487091093291836E-2</v>
      </c>
      <c r="AG730" s="13">
        <f t="shared" si="1028"/>
        <v>7.6269603584038425E-3</v>
      </c>
      <c r="AH730" s="13">
        <f t="shared" si="1029"/>
        <v>2.1204988296109187E-2</v>
      </c>
      <c r="AI730" s="13">
        <f t="shared" si="1030"/>
        <v>3.0533028450537444E-2</v>
      </c>
      <c r="AJ730" s="13">
        <f t="shared" si="1031"/>
        <v>2.198222921284014E-2</v>
      </c>
      <c r="AK730" s="13">
        <f t="shared" si="1032"/>
        <v>1.0550725464363747E-2</v>
      </c>
      <c r="AL730" s="13">
        <f t="shared" si="1033"/>
        <v>4.3572120095286478E-4</v>
      </c>
      <c r="AM730" s="13">
        <f t="shared" si="1034"/>
        <v>1.6675410897101666E-3</v>
      </c>
      <c r="AN730" s="13">
        <f t="shared" si="1035"/>
        <v>3.3215379813579088E-3</v>
      </c>
      <c r="AO730" s="13">
        <f t="shared" si="1036"/>
        <v>3.3080487880273878E-3</v>
      </c>
      <c r="AP730" s="13">
        <f t="shared" si="1037"/>
        <v>2.1964095840316476E-3</v>
      </c>
      <c r="AQ730" s="13">
        <f t="shared" si="1038"/>
        <v>1.0937448409813484E-3</v>
      </c>
      <c r="AR730" s="13">
        <f t="shared" si="1039"/>
        <v>8.4475488435512523E-3</v>
      </c>
      <c r="AS730" s="13">
        <f t="shared" si="1040"/>
        <v>1.2163611956568796E-2</v>
      </c>
      <c r="AT730" s="13">
        <f t="shared" si="1041"/>
        <v>8.7571826200761854E-3</v>
      </c>
      <c r="AU730" s="13">
        <f t="shared" si="1042"/>
        <v>4.2031510440147897E-3</v>
      </c>
      <c r="AV730" s="13">
        <f t="shared" si="1043"/>
        <v>1.5130276024764109E-3</v>
      </c>
      <c r="AW730" s="13">
        <f t="shared" si="1044"/>
        <v>3.4713684763119638E-5</v>
      </c>
      <c r="AX730" s="13">
        <f t="shared" si="1045"/>
        <v>4.0018162097502774E-4</v>
      </c>
      <c r="AY730" s="13">
        <f t="shared" si="1046"/>
        <v>7.9711286379213547E-4</v>
      </c>
      <c r="AZ730" s="13">
        <f t="shared" si="1047"/>
        <v>7.9387568583834259E-4</v>
      </c>
      <c r="BA730" s="13">
        <f t="shared" si="1048"/>
        <v>5.2710110298729879E-4</v>
      </c>
      <c r="BB730" s="13">
        <f t="shared" si="1049"/>
        <v>2.6248023877664412E-4</v>
      </c>
      <c r="BC730" s="13">
        <f t="shared" si="1050"/>
        <v>1.0456570909494642E-4</v>
      </c>
      <c r="BD730" s="13">
        <f t="shared" si="1051"/>
        <v>2.8044140867425761E-3</v>
      </c>
      <c r="BE730" s="13">
        <f t="shared" si="1052"/>
        <v>4.0380713208556891E-3</v>
      </c>
      <c r="BF730" s="13">
        <f t="shared" si="1053"/>
        <v>2.9072061913754726E-3</v>
      </c>
      <c r="BG730" s="13">
        <f t="shared" si="1054"/>
        <v>1.3953605021816676E-3</v>
      </c>
      <c r="BH730" s="13">
        <f t="shared" si="1055"/>
        <v>5.0229433420256127E-4</v>
      </c>
      <c r="BI730" s="13">
        <f t="shared" si="1056"/>
        <v>1.4465056035484444E-4</v>
      </c>
      <c r="BJ730" s="14">
        <f t="shared" si="1057"/>
        <v>0.27777099407456812</v>
      </c>
      <c r="BK730" s="14">
        <f t="shared" si="1058"/>
        <v>0.21775759445151097</v>
      </c>
      <c r="BL730" s="14">
        <f t="shared" si="1059"/>
        <v>0.45748509636967122</v>
      </c>
      <c r="BM730" s="14">
        <f t="shared" si="1060"/>
        <v>0.66118374293435733</v>
      </c>
      <c r="BN730" s="14">
        <f t="shared" si="1061"/>
        <v>0.33365045405906008</v>
      </c>
    </row>
    <row r="731" spans="1:66" x14ac:dyDescent="0.25">
      <c r="A731" t="s">
        <v>349</v>
      </c>
      <c r="B731" t="s">
        <v>282</v>
      </c>
      <c r="C731" t="s">
        <v>277</v>
      </c>
      <c r="D731" s="11">
        <v>44437</v>
      </c>
      <c r="E731" s="10">
        <f>VLOOKUP(A731,home!$A$2:$E$405,3,FALSE)</f>
        <v>1.5124</v>
      </c>
      <c r="F731" s="10">
        <f>VLOOKUP(B731,home!$B$2:$E$405,3,FALSE)</f>
        <v>0.79339999999999999</v>
      </c>
      <c r="G731" s="10">
        <f>VLOOKUP(C731,away!$B$2:$E$405,4,FALSE)</f>
        <v>0.79339999999999999</v>
      </c>
      <c r="H731" s="10">
        <f>VLOOKUP(A731,away!$A$2:$E$405,3,FALSE)</f>
        <v>1.1446000000000001</v>
      </c>
      <c r="I731" s="10">
        <f>VLOOKUP(C731,away!$B$2:$E$405,3,FALSE)</f>
        <v>1.4560999999999999</v>
      </c>
      <c r="J731" s="10">
        <f>VLOOKUP(B731,home!$B$2:$E$405,4,FALSE)</f>
        <v>0.87370000000000003</v>
      </c>
      <c r="K731" s="12">
        <f t="shared" si="1006"/>
        <v>0.95203093614399992</v>
      </c>
      <c r="L731" s="12">
        <f t="shared" si="1007"/>
        <v>1.4561539048220002</v>
      </c>
      <c r="M731" s="13">
        <f t="shared" si="1008"/>
        <v>8.997847166696761E-2</v>
      </c>
      <c r="N731" s="13">
        <f t="shared" si="1009"/>
        <v>8.5662288613909537E-2</v>
      </c>
      <c r="O731" s="13">
        <f t="shared" si="1010"/>
        <v>0.13102250286777059</v>
      </c>
      <c r="P731" s="13">
        <f t="shared" si="1011"/>
        <v>0.12473747606113351</v>
      </c>
      <c r="Q731" s="13">
        <f t="shared" si="1012"/>
        <v>4.0776574410668898E-2</v>
      </c>
      <c r="R731" s="13">
        <f t="shared" si="1013"/>
        <v>9.5394464585227948E-2</v>
      </c>
      <c r="S731" s="13">
        <f t="shared" si="1014"/>
        <v>4.3231001943695939E-2</v>
      </c>
      <c r="T731" s="13">
        <f t="shared" si="1015"/>
        <v>5.937696805336036E-2</v>
      </c>
      <c r="U731" s="13">
        <f t="shared" si="1016"/>
        <v>9.0818481422030209E-2</v>
      </c>
      <c r="V731" s="13">
        <f t="shared" si="1017"/>
        <v>6.6590324578597879E-3</v>
      </c>
      <c r="W731" s="13">
        <f t="shared" si="1018"/>
        <v>1.2940186769644863E-2</v>
      </c>
      <c r="X731" s="13">
        <f t="shared" si="1019"/>
        <v>1.8842903493744349E-2</v>
      </c>
      <c r="Y731" s="13">
        <f t="shared" si="1020"/>
        <v>1.3719083750299977E-2</v>
      </c>
      <c r="Z731" s="13">
        <f t="shared" si="1021"/>
        <v>4.6303007368061241E-2</v>
      </c>
      <c r="AA731" s="13">
        <f t="shared" si="1022"/>
        <v>4.4081895450897857E-2</v>
      </c>
      <c r="AB731" s="13">
        <f t="shared" si="1023"/>
        <v>2.098366409656011E-2</v>
      </c>
      <c r="AC731" s="13">
        <f t="shared" si="1024"/>
        <v>5.7696502731020307E-4</v>
      </c>
      <c r="AD731" s="13">
        <f t="shared" si="1025"/>
        <v>3.0798645310457996E-3</v>
      </c>
      <c r="AE731" s="13">
        <f t="shared" si="1026"/>
        <v>4.4847567632051192E-3</v>
      </c>
      <c r="AF731" s="13">
        <f t="shared" si="1027"/>
        <v>3.2652480364590056E-3</v>
      </c>
      <c r="AG731" s="13">
        <f t="shared" si="1028"/>
        <v>1.5849012261673835E-3</v>
      </c>
      <c r="AH731" s="13">
        <f t="shared" si="1029"/>
        <v>1.6856076246001057E-2</v>
      </c>
      <c r="AI731" s="13">
        <f t="shared" si="1030"/>
        <v>1.6047506048195027E-2</v>
      </c>
      <c r="AJ731" s="13">
        <f t="shared" si="1031"/>
        <v>7.6388611029198049E-3</v>
      </c>
      <c r="AK731" s="13">
        <f t="shared" si="1032"/>
        <v>2.4241440289622437E-3</v>
      </c>
      <c r="AL731" s="13">
        <f t="shared" si="1033"/>
        <v>3.1993946973713119E-5</v>
      </c>
      <c r="AM731" s="13">
        <f t="shared" si="1034"/>
        <v>5.8642526253764701E-4</v>
      </c>
      <c r="AN731" s="13">
        <f t="shared" si="1035"/>
        <v>8.5392543593046128E-4</v>
      </c>
      <c r="AO731" s="13">
        <f t="shared" si="1036"/>
        <v>6.2172342897848514E-4</v>
      </c>
      <c r="AP731" s="13">
        <f t="shared" si="1037"/>
        <v>3.0177499960878159E-4</v>
      </c>
      <c r="AQ731" s="13">
        <f t="shared" si="1038"/>
        <v>1.0985771101449625E-4</v>
      </c>
      <c r="AR731" s="13">
        <f t="shared" si="1039"/>
        <v>4.9090082491183608E-3</v>
      </c>
      <c r="AS731" s="13">
        <f t="shared" si="1040"/>
        <v>4.6735277189467704E-3</v>
      </c>
      <c r="AT731" s="13">
        <f t="shared" si="1041"/>
        <v>2.2246714846819132E-3</v>
      </c>
      <c r="AU731" s="13">
        <f t="shared" si="1042"/>
        <v>7.0598535872486146E-4</v>
      </c>
      <c r="AV731" s="13">
        <f t="shared" si="1043"/>
        <v>1.6802997549269683E-4</v>
      </c>
      <c r="AW731" s="13">
        <f t="shared" si="1044"/>
        <v>1.2320367431598917E-6</v>
      </c>
      <c r="AX731" s="13">
        <f t="shared" si="1045"/>
        <v>9.3049165278701122E-5</v>
      </c>
      <c r="AY731" s="13">
        <f t="shared" si="1046"/>
        <v>1.3549390536100832E-4</v>
      </c>
      <c r="AZ731" s="13">
        <f t="shared" si="1047"/>
        <v>9.8649989685507426E-5</v>
      </c>
      <c r="BA731" s="13">
        <f t="shared" si="1048"/>
        <v>4.7883189230400564E-5</v>
      </c>
      <c r="BB731" s="13">
        <f t="shared" si="1049"/>
        <v>1.7431323243294639E-5</v>
      </c>
      <c r="BC731" s="13">
        <f t="shared" si="1050"/>
        <v>5.0765378813875956E-6</v>
      </c>
      <c r="BD731" s="13">
        <f t="shared" si="1051"/>
        <v>1.1913785884595184E-3</v>
      </c>
      <c r="BE731" s="13">
        <f t="shared" si="1052"/>
        <v>1.1342292728730324E-3</v>
      </c>
      <c r="BF731" s="13">
        <f t="shared" si="1053"/>
        <v>5.3991067822762066E-4</v>
      </c>
      <c r="BG731" s="13">
        <f t="shared" si="1054"/>
        <v>1.7133722280906122E-4</v>
      </c>
      <c r="BH731" s="13">
        <f t="shared" si="1055"/>
        <v>4.0779584156805905E-5</v>
      </c>
      <c r="BI731" s="13">
        <f t="shared" si="1056"/>
        <v>7.7646851360733944E-6</v>
      </c>
      <c r="BJ731" s="14">
        <f t="shared" si="1057"/>
        <v>0.24660406659725551</v>
      </c>
      <c r="BK731" s="14">
        <f t="shared" si="1058"/>
        <v>0.26535043500930178</v>
      </c>
      <c r="BL731" s="14">
        <f t="shared" si="1059"/>
        <v>0.44103421866719156</v>
      </c>
      <c r="BM731" s="14">
        <f t="shared" si="1060"/>
        <v>0.43158568756751409</v>
      </c>
      <c r="BN731" s="14">
        <f t="shared" si="1061"/>
        <v>0.56757177820567817</v>
      </c>
    </row>
    <row r="732" spans="1:66" x14ac:dyDescent="0.25">
      <c r="A732" t="s">
        <v>357</v>
      </c>
      <c r="B732" t="s">
        <v>328</v>
      </c>
      <c r="C732" t="s">
        <v>330</v>
      </c>
      <c r="D732" s="11">
        <v>44437</v>
      </c>
      <c r="E732" s="10">
        <f>VLOOKUP(A732,home!$A$2:$E$405,3,FALSE)</f>
        <v>1.72</v>
      </c>
      <c r="F732" s="10">
        <f>VLOOKUP(B732,home!$B$2:$E$405,3,FALSE)</f>
        <v>0.63949999999999996</v>
      </c>
      <c r="G732" s="10">
        <f>VLOOKUP(C732,away!$B$2:$E$405,4,FALSE)</f>
        <v>0.98839999999999995</v>
      </c>
      <c r="H732" s="10">
        <f>VLOOKUP(A732,away!$A$2:$E$405,3,FALSE)</f>
        <v>1.58</v>
      </c>
      <c r="I732" s="10">
        <f>VLOOKUP(C732,away!$B$2:$E$405,3,FALSE)</f>
        <v>0.50629999999999997</v>
      </c>
      <c r="J732" s="10">
        <f>VLOOKUP(B732,home!$B$2:$E$405,4,FALSE)</f>
        <v>1.3290999999999999</v>
      </c>
      <c r="K732" s="12">
        <f t="shared" si="1006"/>
        <v>1.0871806959999999</v>
      </c>
      <c r="L732" s="12">
        <f t="shared" si="1007"/>
        <v>1.0632188614</v>
      </c>
      <c r="M732" s="13">
        <f t="shared" si="1008"/>
        <v>0.11643762496315922</v>
      </c>
      <c r="N732" s="13">
        <f t="shared" si="1009"/>
        <v>0.1265887381480344</v>
      </c>
      <c r="O732" s="13">
        <f t="shared" si="1010"/>
        <v>0.12379867903745036</v>
      </c>
      <c r="P732" s="13">
        <f t="shared" si="1011"/>
        <v>0.13459153403981589</v>
      </c>
      <c r="Q732" s="13">
        <f t="shared" si="1012"/>
        <v>6.8812416222770886E-2</v>
      </c>
      <c r="R732" s="13">
        <f t="shared" si="1013"/>
        <v>6.5812545284511012E-2</v>
      </c>
      <c r="S732" s="13">
        <f t="shared" si="1014"/>
        <v>3.8893959407284476E-2</v>
      </c>
      <c r="T732" s="13">
        <f t="shared" si="1015"/>
        <v>7.3162658826557342E-2</v>
      </c>
      <c r="U732" s="13">
        <f t="shared" si="1016"/>
        <v>7.1550128787946185E-2</v>
      </c>
      <c r="V732" s="13">
        <f t="shared" si="1017"/>
        <v>4.9953284842087324E-3</v>
      </c>
      <c r="W732" s="13">
        <f t="shared" si="1018"/>
        <v>2.4937176854171246E-2</v>
      </c>
      <c r="X732" s="13">
        <f t="shared" si="1019"/>
        <v>2.6513676781422385E-2</v>
      </c>
      <c r="Y732" s="13">
        <f t="shared" si="1020"/>
        <v>1.4094920619535762E-2</v>
      </c>
      <c r="Z732" s="13">
        <f t="shared" si="1021"/>
        <v>2.3324379821077917E-2</v>
      </c>
      <c r="AA732" s="13">
        <f t="shared" si="1022"/>
        <v>2.5357815487647841E-2</v>
      </c>
      <c r="AB732" s="13">
        <f t="shared" si="1023"/>
        <v>1.3784263745450276E-2</v>
      </c>
      <c r="AC732" s="13">
        <f t="shared" si="1024"/>
        <v>3.6088470325590935E-4</v>
      </c>
      <c r="AD732" s="13">
        <f t="shared" si="1025"/>
        <v>6.7778043221482457E-3</v>
      </c>
      <c r="AE732" s="13">
        <f t="shared" si="1026"/>
        <v>7.2062893941864563E-3</v>
      </c>
      <c r="AF732" s="13">
        <f t="shared" si="1027"/>
        <v>3.8309314023029098E-3</v>
      </c>
      <c r="AG732" s="13">
        <f t="shared" si="1028"/>
        <v>1.3577061745526687E-3</v>
      </c>
      <c r="AH732" s="13">
        <f t="shared" si="1029"/>
        <v>6.1997301390568959E-3</v>
      </c>
      <c r="AI732" s="13">
        <f t="shared" si="1030"/>
        <v>6.740226927592052E-3</v>
      </c>
      <c r="AJ732" s="13">
        <f t="shared" si="1031"/>
        <v>3.6639223011687336E-3</v>
      </c>
      <c r="AK732" s="13">
        <f t="shared" si="1032"/>
        <v>1.3277818658248485E-3</v>
      </c>
      <c r="AL732" s="13">
        <f t="shared" si="1033"/>
        <v>1.6686024242794284E-5</v>
      </c>
      <c r="AM732" s="13">
        <f t="shared" si="1034"/>
        <v>1.4737396040609876E-3</v>
      </c>
      <c r="AN732" s="13">
        <f t="shared" si="1035"/>
        <v>1.56690774382981E-3</v>
      </c>
      <c r="AO732" s="13">
        <f t="shared" si="1036"/>
        <v>8.3298293365678677E-4</v>
      </c>
      <c r="AP732" s="13">
        <f t="shared" si="1037"/>
        <v>2.9521438876273356E-4</v>
      </c>
      <c r="AQ732" s="13">
        <f t="shared" si="1038"/>
        <v>7.8469376572302594E-5</v>
      </c>
      <c r="AR732" s="13">
        <f t="shared" si="1039"/>
        <v>1.318334003887068E-3</v>
      </c>
      <c r="AS732" s="13">
        <f t="shared" si="1040"/>
        <v>1.4332672799064088E-3</v>
      </c>
      <c r="AT732" s="13">
        <f t="shared" si="1041"/>
        <v>7.7911025946133812E-4</v>
      </c>
      <c r="AU732" s="13">
        <f t="shared" si="1042"/>
        <v>2.8234454471397273E-4</v>
      </c>
      <c r="AV732" s="13">
        <f t="shared" si="1043"/>
        <v>7.6739884658484989E-5</v>
      </c>
      <c r="AW732" s="13">
        <f t="shared" si="1044"/>
        <v>5.3576553697832437E-7</v>
      </c>
      <c r="AX732" s="13">
        <f t="shared" si="1045"/>
        <v>2.6703687474429806E-4</v>
      </c>
      <c r="AY732" s="13">
        <f t="shared" si="1046"/>
        <v>2.8391864191744701E-4</v>
      </c>
      <c r="AZ732" s="13">
        <f t="shared" si="1047"/>
        <v>1.5093382759485114E-4</v>
      </c>
      <c r="BA732" s="13">
        <f t="shared" si="1048"/>
        <v>5.3491897440713858E-5</v>
      </c>
      <c r="BB732" s="13">
        <f t="shared" si="1049"/>
        <v>1.4218398572760334E-5</v>
      </c>
      <c r="BC732" s="13">
        <f t="shared" si="1050"/>
        <v>3.0234539082923263E-6</v>
      </c>
      <c r="BD732" s="13">
        <f t="shared" si="1051"/>
        <v>2.3361292975961851E-4</v>
      </c>
      <c r="BE732" s="13">
        <f t="shared" si="1052"/>
        <v>2.5397946757066111E-4</v>
      </c>
      <c r="BF732" s="13">
        <f t="shared" si="1053"/>
        <v>1.3806078716159038E-4</v>
      </c>
      <c r="BG732" s="13">
        <f t="shared" si="1054"/>
        <v>5.0032340892215231E-5</v>
      </c>
      <c r="BH732" s="13">
        <f t="shared" si="1055"/>
        <v>1.3598548798426953E-5</v>
      </c>
      <c r="BI732" s="13">
        <f t="shared" si="1056"/>
        <v>2.9568159494527556E-6</v>
      </c>
      <c r="BJ732" s="14">
        <f t="shared" si="1057"/>
        <v>0.3583022558867433</v>
      </c>
      <c r="BK732" s="14">
        <f t="shared" si="1058"/>
        <v>0.29557993626388451</v>
      </c>
      <c r="BL732" s="14">
        <f t="shared" si="1059"/>
        <v>0.32281713043940752</v>
      </c>
      <c r="BM732" s="14">
        <f t="shared" si="1060"/>
        <v>0.3636987818389909</v>
      </c>
      <c r="BN732" s="14">
        <f t="shared" si="1061"/>
        <v>0.63604153769574179</v>
      </c>
    </row>
    <row r="733" spans="1:66" x14ac:dyDescent="0.25">
      <c r="A733" t="s">
        <v>357</v>
      </c>
      <c r="B733" t="s">
        <v>335</v>
      </c>
      <c r="C733" t="s">
        <v>329</v>
      </c>
      <c r="D733" s="11">
        <v>44437</v>
      </c>
      <c r="E733" s="10">
        <f>VLOOKUP(A733,home!$A$2:$E$405,3,FALSE)</f>
        <v>1.72</v>
      </c>
      <c r="F733" s="10">
        <f>VLOOKUP(B733,home!$B$2:$E$405,3,FALSE)</f>
        <v>1.3953</v>
      </c>
      <c r="G733" s="10">
        <f>VLOOKUP(C733,away!$B$2:$E$405,4,FALSE)</f>
        <v>0.81399999999999995</v>
      </c>
      <c r="H733" s="10">
        <f>VLOOKUP(A733,away!$A$2:$E$405,3,FALSE)</f>
        <v>1.58</v>
      </c>
      <c r="I733" s="10">
        <f>VLOOKUP(C733,away!$B$2:$E$405,3,FALSE)</f>
        <v>1.7089000000000001</v>
      </c>
      <c r="J733" s="10">
        <f>VLOOKUP(B733,home!$B$2:$E$405,4,FALSE)</f>
        <v>0.75949999999999995</v>
      </c>
      <c r="K733" s="12">
        <f t="shared" si="1006"/>
        <v>1.9535316239999996</v>
      </c>
      <c r="L733" s="12">
        <f t="shared" si="1007"/>
        <v>2.0506970890000003</v>
      </c>
      <c r="M733" s="13">
        <f t="shared" si="1008"/>
        <v>1.8238350838126388E-2</v>
      </c>
      <c r="N733" s="13">
        <f t="shared" si="1009"/>
        <v>3.5629195131886796E-2</v>
      </c>
      <c r="O733" s="13">
        <f t="shared" si="1010"/>
        <v>3.7401332971906509E-2</v>
      </c>
      <c r="P733" s="13">
        <f t="shared" si="1011"/>
        <v>7.3064686740373253E-2</v>
      </c>
      <c r="Q733" s="13">
        <f t="shared" si="1012"/>
        <v>3.480137971390386E-2</v>
      </c>
      <c r="R733" s="13">
        <f t="shared" si="1013"/>
        <v>3.8349402325104205E-2</v>
      </c>
      <c r="S733" s="13">
        <f t="shared" si="1014"/>
        <v>7.3176139880327173E-2</v>
      </c>
      <c r="T733" s="13">
        <f t="shared" si="1015"/>
        <v>7.1367088072486318E-2</v>
      </c>
      <c r="U733" s="13">
        <f t="shared" si="1016"/>
        <v>7.4916770203590166E-2</v>
      </c>
      <c r="V733" s="13">
        <f t="shared" si="1017"/>
        <v>3.2572339125025662E-2</v>
      </c>
      <c r="W733" s="13">
        <f t="shared" si="1018"/>
        <v>2.266186527664775E-2</v>
      </c>
      <c r="X733" s="13">
        <f t="shared" si="1019"/>
        <v>4.6472621154131741E-2</v>
      </c>
      <c r="Y733" s="13">
        <f t="shared" si="1020"/>
        <v>4.7650634459488896E-2</v>
      </c>
      <c r="Z733" s="13">
        <f t="shared" si="1021"/>
        <v>2.6214335904327014E-2</v>
      </c>
      <c r="AA733" s="13">
        <f t="shared" si="1022"/>
        <v>5.1210534191261446E-2</v>
      </c>
      <c r="AB733" s="13">
        <f t="shared" si="1023"/>
        <v>5.0020699012281254E-2</v>
      </c>
      <c r="AC733" s="13">
        <f t="shared" si="1024"/>
        <v>8.1555062725167087E-3</v>
      </c>
      <c r="AD733" s="13">
        <f t="shared" si="1025"/>
        <v>1.106766761918972E-2</v>
      </c>
      <c r="AE733" s="13">
        <f t="shared" si="1026"/>
        <v>2.2696433768691928E-2</v>
      </c>
      <c r="AF733" s="13">
        <f t="shared" si="1027"/>
        <v>2.3271755330068922E-2</v>
      </c>
      <c r="AG733" s="13">
        <f t="shared" si="1028"/>
        <v>1.5907773637097528E-2</v>
      </c>
      <c r="AH733" s="13">
        <f t="shared" si="1029"/>
        <v>1.3439415582267897E-2</v>
      </c>
      <c r="AI733" s="13">
        <f t="shared" si="1030"/>
        <v>2.6254323348038702E-2</v>
      </c>
      <c r="AJ733" s="13">
        <f t="shared" si="1031"/>
        <v>2.5644325463557584E-2</v>
      </c>
      <c r="AK733" s="13">
        <f t="shared" si="1032"/>
        <v>1.6699000256402731E-2</v>
      </c>
      <c r="AL733" s="13">
        <f t="shared" si="1033"/>
        <v>1.3068714738504205E-3</v>
      </c>
      <c r="AM733" s="13">
        <f t="shared" si="1034"/>
        <v>4.3242077396015806E-3</v>
      </c>
      <c r="AN733" s="13">
        <f t="shared" si="1035"/>
        <v>8.8676402238322335E-3</v>
      </c>
      <c r="AO733" s="13">
        <f t="shared" si="1036"/>
        <v>9.0924219966560371E-3</v>
      </c>
      <c r="AP733" s="13">
        <f t="shared" si="1037"/>
        <v>6.2152677735007027E-3</v>
      </c>
      <c r="AQ733" s="13">
        <f t="shared" si="1038"/>
        <v>3.18640788261835E-3</v>
      </c>
      <c r="AR733" s="13">
        <f t="shared" si="1039"/>
        <v>5.5120340824836014E-3</v>
      </c>
      <c r="AS733" s="13">
        <f t="shared" si="1040"/>
        <v>1.0767932892697537E-2</v>
      </c>
      <c r="AT733" s="13">
        <f t="shared" si="1041"/>
        <v>1.0517748715497219E-2</v>
      </c>
      <c r="AU733" s="13">
        <f t="shared" si="1042"/>
        <v>6.8489182430030654E-3</v>
      </c>
      <c r="AV733" s="13">
        <f t="shared" si="1043"/>
        <v>3.3448945944742504E-3</v>
      </c>
      <c r="AW733" s="13">
        <f t="shared" si="1044"/>
        <v>1.4542944226319474E-4</v>
      </c>
      <c r="AX733" s="13">
        <f t="shared" si="1045"/>
        <v>1.4079127613428732E-3</v>
      </c>
      <c r="AY733" s="13">
        <f t="shared" si="1046"/>
        <v>2.8872026012517825E-3</v>
      </c>
      <c r="AZ733" s="13">
        <f t="shared" si="1047"/>
        <v>2.9603889848701295E-3</v>
      </c>
      <c r="BA733" s="13">
        <f t="shared" si="1048"/>
        <v>2.0236203578602803E-3</v>
      </c>
      <c r="BB733" s="13">
        <f t="shared" si="1049"/>
        <v>1.0374580942763038E-3</v>
      </c>
      <c r="BC733" s="13">
        <f t="shared" si="1050"/>
        <v>4.2550245877838059E-4</v>
      </c>
      <c r="BD733" s="13">
        <f t="shared" si="1051"/>
        <v>1.8839187079029865E-3</v>
      </c>
      <c r="BE733" s="13">
        <f t="shared" si="1052"/>
        <v>3.6802947729337016E-3</v>
      </c>
      <c r="BF733" s="13">
        <f t="shared" si="1053"/>
        <v>3.5947861122839434E-3</v>
      </c>
      <c r="BG733" s="13">
        <f t="shared" si="1054"/>
        <v>2.3408427839542324E-3</v>
      </c>
      <c r="BH733" s="13">
        <f t="shared" si="1055"/>
        <v>1.143227601316698E-3</v>
      </c>
      <c r="BI733" s="13">
        <f t="shared" si="1056"/>
        <v>4.4666625452036661E-4</v>
      </c>
      <c r="BJ733" s="14">
        <f t="shared" si="1057"/>
        <v>0.37395444503818209</v>
      </c>
      <c r="BK733" s="14">
        <f t="shared" si="1058"/>
        <v>0.20940109693147138</v>
      </c>
      <c r="BL733" s="14">
        <f t="shared" si="1059"/>
        <v>0.38401706811547809</v>
      </c>
      <c r="BM733" s="14">
        <f t="shared" si="1060"/>
        <v>0.75336082510916891</v>
      </c>
      <c r="BN733" s="14">
        <f t="shared" si="1061"/>
        <v>0.237484347721301</v>
      </c>
    </row>
    <row r="734" spans="1:66" x14ac:dyDescent="0.25">
      <c r="A734" t="s">
        <v>357</v>
      </c>
      <c r="B734" t="s">
        <v>334</v>
      </c>
      <c r="C734" t="s">
        <v>337</v>
      </c>
      <c r="D734" s="11">
        <v>44437</v>
      </c>
      <c r="E734" s="10">
        <f>VLOOKUP(A734,home!$A$2:$E$405,3,FALSE)</f>
        <v>1.72</v>
      </c>
      <c r="F734" s="10">
        <f>VLOOKUP(B734,home!$B$2:$E$405,3,FALSE)</f>
        <v>1.0465</v>
      </c>
      <c r="G734" s="10">
        <f>VLOOKUP(C734,away!$B$2:$E$405,4,FALSE)</f>
        <v>0.87209999999999999</v>
      </c>
      <c r="H734" s="10">
        <f>VLOOKUP(A734,away!$A$2:$E$405,3,FALSE)</f>
        <v>1.58</v>
      </c>
      <c r="I734" s="10">
        <f>VLOOKUP(C734,away!$B$2:$E$405,3,FALSE)</f>
        <v>0.94940000000000002</v>
      </c>
      <c r="J734" s="10">
        <f>VLOOKUP(B734,home!$B$2:$E$405,4,FALSE)</f>
        <v>1.0126999999999999</v>
      </c>
      <c r="K734" s="12">
        <f t="shared" si="1006"/>
        <v>1.5697625579999999</v>
      </c>
      <c r="L734" s="12">
        <f t="shared" si="1007"/>
        <v>1.5191026604</v>
      </c>
      <c r="M734" s="13">
        <f t="shared" si="1008"/>
        <v>4.5553618493428545E-2</v>
      </c>
      <c r="N734" s="13">
        <f t="shared" si="1009"/>
        <v>7.1508364692400489E-2</v>
      </c>
      <c r="O734" s="13">
        <f t="shared" si="1010"/>
        <v>6.9200623044213941E-2</v>
      </c>
      <c r="P734" s="13">
        <f t="shared" si="1011"/>
        <v>0.108628547045079</v>
      </c>
      <c r="Q734" s="13">
        <f t="shared" si="1012"/>
        <v>5.6125576738969743E-2</v>
      </c>
      <c r="R734" s="13">
        <f t="shared" si="1013"/>
        <v>5.2561425283901481E-2</v>
      </c>
      <c r="S734" s="13">
        <f t="shared" si="1014"/>
        <v>6.4759736017607525E-2</v>
      </c>
      <c r="T734" s="13">
        <f t="shared" si="1015"/>
        <v>8.5260512940653288E-2</v>
      </c>
      <c r="U734" s="13">
        <f t="shared" si="1016"/>
        <v>8.2508957405783054E-2</v>
      </c>
      <c r="V734" s="13">
        <f t="shared" si="1017"/>
        <v>1.7158671139813932E-2</v>
      </c>
      <c r="W734" s="13">
        <f t="shared" si="1018"/>
        <v>2.936794297033014E-2</v>
      </c>
      <c r="X734" s="13">
        <f t="shared" si="1019"/>
        <v>4.4612920296703995E-2</v>
      </c>
      <c r="Y734" s="13">
        <f t="shared" si="1020"/>
        <v>3.38858029554681E-2</v>
      </c>
      <c r="Z734" s="13">
        <f t="shared" si="1021"/>
        <v>2.6615400327730198E-2</v>
      </c>
      <c r="AA734" s="13">
        <f t="shared" si="1022"/>
        <v>4.1779858900651785E-2</v>
      </c>
      <c r="AB734" s="13">
        <f t="shared" si="1023"/>
        <v>3.279222909038311E-2</v>
      </c>
      <c r="AC734" s="13">
        <f t="shared" si="1024"/>
        <v>2.5573181351817337E-3</v>
      </c>
      <c r="AD734" s="13">
        <f t="shared" si="1025"/>
        <v>1.152517432007589E-2</v>
      </c>
      <c r="AE734" s="13">
        <f t="shared" si="1026"/>
        <v>1.7507922971201045E-2</v>
      </c>
      <c r="AF734" s="13">
        <f t="shared" si="1027"/>
        <v>1.3298166181814891E-2</v>
      </c>
      <c r="AG734" s="13">
        <f t="shared" si="1028"/>
        <v>6.733759875078774E-3</v>
      </c>
      <c r="AH734" s="13">
        <f t="shared" si="1029"/>
        <v>1.0107881361366491E-2</v>
      </c>
      <c r="AI734" s="13">
        <f t="shared" si="1030"/>
        <v>1.5866973701779183E-2</v>
      </c>
      <c r="AJ734" s="13">
        <f t="shared" si="1031"/>
        <v>1.2453690612911811E-2</v>
      </c>
      <c r="AK734" s="13">
        <f t="shared" si="1032"/>
        <v>6.51644574435501E-3</v>
      </c>
      <c r="AL734" s="13">
        <f t="shared" si="1033"/>
        <v>2.4393035068939452E-4</v>
      </c>
      <c r="AM734" s="13">
        <f t="shared" si="1034"/>
        <v>3.618357424415648E-3</v>
      </c>
      <c r="AN734" s="13">
        <f t="shared" si="1035"/>
        <v>5.496656389707903E-3</v>
      </c>
      <c r="AO734" s="13">
        <f t="shared" si="1036"/>
        <v>4.1749926724549673E-3</v>
      </c>
      <c r="AP734" s="13">
        <f t="shared" si="1037"/>
        <v>2.1140808252922832E-3</v>
      </c>
      <c r="AQ734" s="13">
        <f t="shared" si="1038"/>
        <v>8.0287645150053358E-4</v>
      </c>
      <c r="AR734" s="13">
        <f t="shared" si="1039"/>
        <v>3.0709818934118835E-3</v>
      </c>
      <c r="AS734" s="13">
        <f t="shared" si="1040"/>
        <v>4.8207123925739209E-3</v>
      </c>
      <c r="AT734" s="13">
        <f t="shared" si="1041"/>
        <v>3.7836869083745697E-3</v>
      </c>
      <c r="AU734" s="13">
        <f t="shared" si="1042"/>
        <v>1.9798300133203914E-3</v>
      </c>
      <c r="AV734" s="13">
        <f t="shared" si="1043"/>
        <v>7.7696575652874797E-4</v>
      </c>
      <c r="AW734" s="13">
        <f t="shared" si="1044"/>
        <v>1.6157881910454398E-5</v>
      </c>
      <c r="AX734" s="13">
        <f t="shared" si="1045"/>
        <v>9.4666033438483427E-4</v>
      </c>
      <c r="AY734" s="13">
        <f t="shared" si="1046"/>
        <v>1.4380742324591553E-3</v>
      </c>
      <c r="AZ734" s="13">
        <f t="shared" si="1047"/>
        <v>1.0922911961906956E-3</v>
      </c>
      <c r="BA734" s="13">
        <f t="shared" si="1048"/>
        <v>5.5310082068826154E-4</v>
      </c>
      <c r="BB734" s="13">
        <f t="shared" si="1049"/>
        <v>2.1005423204424031E-4</v>
      </c>
      <c r="BC734" s="13">
        <f t="shared" si="1050"/>
        <v>6.3818788545336901E-5</v>
      </c>
      <c r="BD734" s="13">
        <f t="shared" si="1051"/>
        <v>7.7752279405370398E-4</v>
      </c>
      <c r="BE734" s="13">
        <f t="shared" si="1052"/>
        <v>1.2205261700970493E-3</v>
      </c>
      <c r="BF734" s="13">
        <f t="shared" si="1053"/>
        <v>9.5796814143874376E-4</v>
      </c>
      <c r="BG734" s="13">
        <f t="shared" si="1054"/>
        <v>5.0126084006246263E-4</v>
      </c>
      <c r="BH734" s="13">
        <f t="shared" si="1055"/>
        <v>1.9671512463042006E-4</v>
      </c>
      <c r="BI734" s="13">
        <f t="shared" si="1056"/>
        <v>6.1759207447427403E-5</v>
      </c>
      <c r="BJ734" s="14">
        <f t="shared" si="1057"/>
        <v>0.39033710731038024</v>
      </c>
      <c r="BK734" s="14">
        <f t="shared" si="1058"/>
        <v>0.24033989541425929</v>
      </c>
      <c r="BL734" s="14">
        <f t="shared" si="1059"/>
        <v>0.34193601438728516</v>
      </c>
      <c r="BM734" s="14">
        <f t="shared" si="1060"/>
        <v>0.59422834579111283</v>
      </c>
      <c r="BN734" s="14">
        <f t="shared" si="1061"/>
        <v>0.40357815529799324</v>
      </c>
    </row>
    <row r="735" spans="1:66" x14ac:dyDescent="0.25">
      <c r="A735" t="s">
        <v>290</v>
      </c>
      <c r="B735" t="s">
        <v>302</v>
      </c>
      <c r="C735" t="s">
        <v>303</v>
      </c>
      <c r="D735" s="11">
        <v>44437</v>
      </c>
      <c r="E735" s="10">
        <f>VLOOKUP(A735,home!$A$2:$E$405,3,FALSE)</f>
        <v>1.6292</v>
      </c>
      <c r="F735" s="10">
        <f>VLOOKUP(B735,home!$B$2:$E$405,3,FALSE)</f>
        <v>1.2276</v>
      </c>
      <c r="G735" s="10">
        <f>VLOOKUP(C735,away!$B$2:$E$405,4,FALSE)</f>
        <v>1.1554</v>
      </c>
      <c r="H735" s="10">
        <f>VLOOKUP(A735,away!$A$2:$E$405,3,FALSE)</f>
        <v>1.1462000000000001</v>
      </c>
      <c r="I735" s="10">
        <f>VLOOKUP(C735,away!$B$2:$E$405,3,FALSE)</f>
        <v>1.0777000000000001</v>
      </c>
      <c r="J735" s="10">
        <f>VLOOKUP(B735,home!$B$2:$E$405,4,FALSE)</f>
        <v>1.1803999999999999</v>
      </c>
      <c r="K735" s="12">
        <f t="shared" si="1006"/>
        <v>2.310806839968</v>
      </c>
      <c r="L735" s="12">
        <f t="shared" si="1007"/>
        <v>1.4581005970960002</v>
      </c>
      <c r="M735" s="13">
        <f t="shared" si="1008"/>
        <v>2.3077262880735736E-2</v>
      </c>
      <c r="N735" s="13">
        <f t="shared" si="1009"/>
        <v>5.3327096912543774E-2</v>
      </c>
      <c r="O735" s="13">
        <f t="shared" si="1010"/>
        <v>3.3648970785742131E-2</v>
      </c>
      <c r="P735" s="13">
        <f t="shared" si="1011"/>
        <v>7.7756271849576342E-2</v>
      </c>
      <c r="Q735" s="13">
        <f t="shared" si="1012"/>
        <v>6.1614310150571283E-2</v>
      </c>
      <c r="R735" s="13">
        <f t="shared" si="1013"/>
        <v>2.4531792197178239E-2</v>
      </c>
      <c r="S735" s="13">
        <f t="shared" si="1014"/>
        <v>6.5497778518962532E-2</v>
      </c>
      <c r="T735" s="13">
        <f t="shared" si="1015"/>
        <v>8.9839862420206126E-2</v>
      </c>
      <c r="U735" s="13">
        <f t="shared" si="1016"/>
        <v>5.668823320591309E-2</v>
      </c>
      <c r="V735" s="13">
        <f t="shared" si="1017"/>
        <v>2.4520831504074535E-2</v>
      </c>
      <c r="W735" s="13">
        <f t="shared" si="1018"/>
        <v>4.7459589778616626E-2</v>
      </c>
      <c r="X735" s="13">
        <f t="shared" si="1019"/>
        <v>6.9200856194132118E-2</v>
      </c>
      <c r="Y735" s="13">
        <f t="shared" si="1020"/>
        <v>5.0450904868109249E-2</v>
      </c>
      <c r="Z735" s="13">
        <f t="shared" si="1021"/>
        <v>1.1923273616846863E-2</v>
      </c>
      <c r="AA735" s="13">
        <f t="shared" si="1022"/>
        <v>2.7552382228619728E-2</v>
      </c>
      <c r="AB735" s="13">
        <f t="shared" si="1023"/>
        <v>3.1834116655653617E-2</v>
      </c>
      <c r="AC735" s="13">
        <f t="shared" si="1024"/>
        <v>5.1637634905570108E-3</v>
      </c>
      <c r="AD735" s="13">
        <f t="shared" si="1025"/>
        <v>2.7417486170625678E-2</v>
      </c>
      <c r="AE735" s="13">
        <f t="shared" si="1026"/>
        <v>3.9977452956260623E-2</v>
      </c>
      <c r="AF735" s="13">
        <f t="shared" si="1027"/>
        <v>2.914557401295044E-2</v>
      </c>
      <c r="AG735" s="13">
        <f t="shared" si="1028"/>
        <v>1.4165726290329568E-2</v>
      </c>
      <c r="AH735" s="13">
        <f t="shared" si="1029"/>
        <v>4.3463330950158485E-3</v>
      </c>
      <c r="AI735" s="13">
        <f t="shared" si="1030"/>
        <v>1.004353624474191E-2</v>
      </c>
      <c r="AJ735" s="13">
        <f t="shared" si="1031"/>
        <v>1.1604336125908063E-2</v>
      </c>
      <c r="AK735" s="13">
        <f t="shared" si="1032"/>
        <v>8.938459764345371E-3</v>
      </c>
      <c r="AL735" s="13">
        <f t="shared" si="1033"/>
        <v>6.9594908168046476E-4</v>
      </c>
      <c r="AM735" s="13">
        <f t="shared" si="1034"/>
        <v>1.2671302915561965E-2</v>
      </c>
      <c r="AN735" s="13">
        <f t="shared" si="1035"/>
        <v>1.8476034347165188E-2</v>
      </c>
      <c r="AO735" s="13">
        <f t="shared" si="1036"/>
        <v>1.3469958356783886E-2</v>
      </c>
      <c r="AP735" s="13">
        <f t="shared" si="1037"/>
        <v>6.5468514409616138E-3</v>
      </c>
      <c r="AQ735" s="13">
        <f t="shared" si="1038"/>
        <v>2.3864919987912339E-3</v>
      </c>
      <c r="AR735" s="13">
        <f t="shared" si="1039"/>
        <v>1.2674781762041425E-3</v>
      </c>
      <c r="AS735" s="13">
        <f t="shared" si="1040"/>
        <v>2.9288972390826987E-3</v>
      </c>
      <c r="AT735" s="13">
        <f t="shared" si="1041"/>
        <v>3.3840578868178451E-3</v>
      </c>
      <c r="AU735" s="13">
        <f t="shared" si="1042"/>
        <v>2.6066347039021107E-3</v>
      </c>
      <c r="AV735" s="13">
        <f t="shared" si="1043"/>
        <v>1.5058573257687403E-3</v>
      </c>
      <c r="AW735" s="13">
        <f t="shared" si="1044"/>
        <v>6.513675178449545E-5</v>
      </c>
      <c r="AX735" s="13">
        <f t="shared" si="1045"/>
        <v>4.8801555747645126E-3</v>
      </c>
      <c r="AY735" s="13">
        <f t="shared" si="1046"/>
        <v>7.1157577574855087E-3</v>
      </c>
      <c r="AZ735" s="13">
        <f t="shared" si="1047"/>
        <v>5.1877453174900582E-3</v>
      </c>
      <c r="BA735" s="13">
        <f t="shared" si="1048"/>
        <v>2.5214181816714111E-3</v>
      </c>
      <c r="BB735" s="13">
        <f t="shared" si="1049"/>
        <v>9.1912033905594862E-4</v>
      </c>
      <c r="BC735" s="13">
        <f t="shared" si="1050"/>
        <v>2.6803398303611127E-4</v>
      </c>
      <c r="BD735" s="13">
        <f t="shared" si="1051"/>
        <v>3.0801844758823467E-4</v>
      </c>
      <c r="BE735" s="13">
        <f t="shared" si="1052"/>
        <v>7.1177113552321758E-4</v>
      </c>
      <c r="BF735" s="13">
        <f t="shared" si="1053"/>
        <v>8.2238280422942066E-4</v>
      </c>
      <c r="BG735" s="13">
        <f t="shared" si="1054"/>
        <v>6.3345593636180331E-4</v>
      </c>
      <c r="BH735" s="13">
        <f t="shared" si="1055"/>
        <v>3.6594857764079739E-4</v>
      </c>
      <c r="BI735" s="13">
        <f t="shared" si="1056"/>
        <v>1.6912729525778297E-4</v>
      </c>
      <c r="BJ735" s="14">
        <f t="shared" si="1057"/>
        <v>0.55704172996711299</v>
      </c>
      <c r="BK735" s="14">
        <f t="shared" si="1058"/>
        <v>0.20382761508307212</v>
      </c>
      <c r="BL735" s="14">
        <f t="shared" si="1059"/>
        <v>0.22389178983149474</v>
      </c>
      <c r="BM735" s="14">
        <f t="shared" si="1060"/>
        <v>0.71567808271647815</v>
      </c>
      <c r="BN735" s="14">
        <f t="shared" si="1061"/>
        <v>0.27395570477634751</v>
      </c>
    </row>
    <row r="736" spans="1:66" x14ac:dyDescent="0.25">
      <c r="A736" t="s">
        <v>290</v>
      </c>
      <c r="B736" t="s">
        <v>307</v>
      </c>
      <c r="C736" t="s">
        <v>306</v>
      </c>
      <c r="D736" s="11">
        <v>44437</v>
      </c>
      <c r="E736" s="10">
        <f>VLOOKUP(A736,home!$A$2:$E$405,3,FALSE)</f>
        <v>1.6292</v>
      </c>
      <c r="F736" s="10">
        <f>VLOOKUP(B736,home!$B$2:$E$405,3,FALSE)</f>
        <v>1.3299000000000001</v>
      </c>
      <c r="G736" s="10">
        <f>VLOOKUP(C736,away!$B$2:$E$405,4,FALSE)</f>
        <v>0.83040000000000003</v>
      </c>
      <c r="H736" s="10">
        <f>VLOOKUP(A736,away!$A$2:$E$405,3,FALSE)</f>
        <v>1.1462000000000001</v>
      </c>
      <c r="I736" s="10">
        <f>VLOOKUP(C736,away!$B$2:$E$405,3,FALSE)</f>
        <v>1.7448999999999999</v>
      </c>
      <c r="J736" s="10">
        <f>VLOOKUP(B736,home!$B$2:$E$405,4,FALSE)</f>
        <v>0.63009999999999999</v>
      </c>
      <c r="K736" s="12">
        <f t="shared" si="1006"/>
        <v>1.7992053256320002</v>
      </c>
      <c r="L736" s="12">
        <f t="shared" si="1007"/>
        <v>1.2602027598379999</v>
      </c>
      <c r="M736" s="13">
        <f t="shared" si="1008"/>
        <v>4.6915456943540629E-2</v>
      </c>
      <c r="N736" s="13">
        <f t="shared" si="1009"/>
        <v>8.44105399872771E-2</v>
      </c>
      <c r="O736" s="13">
        <f t="shared" si="1010"/>
        <v>5.9122988319310746E-2</v>
      </c>
      <c r="P736" s="13">
        <f t="shared" si="1011"/>
        <v>0.10637439545138243</v>
      </c>
      <c r="Q736" s="13">
        <f t="shared" si="1012"/>
        <v>7.5935946542290952E-2</v>
      </c>
      <c r="R736" s="13">
        <f t="shared" si="1013"/>
        <v>3.7253476524932633E-2</v>
      </c>
      <c r="S736" s="13">
        <f t="shared" si="1014"/>
        <v>6.0297355844069173E-2</v>
      </c>
      <c r="T736" s="13">
        <f t="shared" si="1015"/>
        <v>9.5694689403505867E-2</v>
      </c>
      <c r="U736" s="13">
        <f t="shared" si="1016"/>
        <v>6.7026653361965491E-2</v>
      </c>
      <c r="V736" s="13">
        <f t="shared" si="1017"/>
        <v>1.5190669422774772E-2</v>
      </c>
      <c r="W736" s="13">
        <f t="shared" si="1018"/>
        <v>4.5541453141932253E-2</v>
      </c>
      <c r="X736" s="13">
        <f t="shared" si="1019"/>
        <v>5.7391464936495967E-2</v>
      </c>
      <c r="Y736" s="13">
        <f t="shared" si="1020"/>
        <v>3.6162441252059023E-2</v>
      </c>
      <c r="Z736" s="13">
        <f t="shared" si="1021"/>
        <v>1.564897797676008E-2</v>
      </c>
      <c r="AA736" s="13">
        <f t="shared" si="1022"/>
        <v>2.8155724516484622E-2</v>
      </c>
      <c r="AB736" s="13">
        <f t="shared" si="1023"/>
        <v>2.532896474854331E-2</v>
      </c>
      <c r="AC736" s="13">
        <f t="shared" si="1024"/>
        <v>2.1526731028833467E-3</v>
      </c>
      <c r="AD736" s="13">
        <f t="shared" si="1025"/>
        <v>2.0484606257496169E-2</v>
      </c>
      <c r="AE736" s="13">
        <f t="shared" si="1026"/>
        <v>2.5814757339891432E-2</v>
      </c>
      <c r="AF736" s="13">
        <f t="shared" si="1027"/>
        <v>1.626591422213973E-2</v>
      </c>
      <c r="AG736" s="13">
        <f t="shared" si="1028"/>
        <v>6.8327833313428865E-3</v>
      </c>
      <c r="AH736" s="13">
        <f t="shared" si="1029"/>
        <v>4.9302213087392818E-3</v>
      </c>
      <c r="AI736" s="13">
        <f t="shared" si="1030"/>
        <v>8.8704804352280862E-3</v>
      </c>
      <c r="AJ736" s="13">
        <f t="shared" si="1031"/>
        <v>7.9799078199884188E-3</v>
      </c>
      <c r="AK736" s="13">
        <f t="shared" si="1032"/>
        <v>4.7858308825918698E-3</v>
      </c>
      <c r="AL736" s="13">
        <f t="shared" si="1033"/>
        <v>1.9523569828957621E-4</v>
      </c>
      <c r="AM736" s="13">
        <f t="shared" si="1034"/>
        <v>7.3712025343923423E-3</v>
      </c>
      <c r="AN736" s="13">
        <f t="shared" si="1035"/>
        <v>9.2892097771660864E-3</v>
      </c>
      <c r="AO736" s="13">
        <f t="shared" si="1036"/>
        <v>5.8531438989494191E-3</v>
      </c>
      <c r="AP736" s="13">
        <f t="shared" si="1037"/>
        <v>2.4587160317283367E-3</v>
      </c>
      <c r="AQ736" s="13">
        <f t="shared" si="1038"/>
        <v>7.7462018221049599E-4</v>
      </c>
      <c r="AR736" s="13">
        <f t="shared" si="1039"/>
        <v>1.2426156999770712E-3</v>
      </c>
      <c r="AS736" s="13">
        <f t="shared" si="1040"/>
        <v>2.2357207851126824E-3</v>
      </c>
      <c r="AT736" s="13">
        <f t="shared" si="1041"/>
        <v>2.0112603716004479E-3</v>
      </c>
      <c r="AU736" s="13">
        <f t="shared" si="1042"/>
        <v>1.2062234572720405E-3</v>
      </c>
      <c r="AV736" s="13">
        <f t="shared" si="1043"/>
        <v>5.4256091705652456E-4</v>
      </c>
      <c r="AW736" s="13">
        <f t="shared" si="1044"/>
        <v>1.229639720815907E-5</v>
      </c>
      <c r="AX736" s="13">
        <f t="shared" si="1045"/>
        <v>2.2103844760318E-3</v>
      </c>
      <c r="AY736" s="13">
        <f t="shared" si="1046"/>
        <v>2.7855326169983455E-3</v>
      </c>
      <c r="AZ736" s="13">
        <f t="shared" si="1047"/>
        <v>1.7551679457800413E-3</v>
      </c>
      <c r="BA736" s="13">
        <f t="shared" si="1048"/>
        <v>7.3728916308373371E-4</v>
      </c>
      <c r="BB736" s="13">
        <f t="shared" si="1049"/>
        <v>2.3228345952919251E-4</v>
      </c>
      <c r="BC736" s="13">
        <f t="shared" si="1050"/>
        <v>5.8544851352681326E-5</v>
      </c>
      <c r="BD736" s="13">
        <f t="shared" si="1051"/>
        <v>2.6099128908818874E-4</v>
      </c>
      <c r="BE736" s="13">
        <f t="shared" si="1052"/>
        <v>4.6957691727103005E-4</v>
      </c>
      <c r="BF736" s="13">
        <f t="shared" si="1053"/>
        <v>4.2243264517394734E-4</v>
      </c>
      <c r="BG736" s="13">
        <f t="shared" si="1054"/>
        <v>2.5334768830592637E-4</v>
      </c>
      <c r="BH736" s="13">
        <f t="shared" si="1055"/>
        <v>1.1395612750914466E-4</v>
      </c>
      <c r="BI736" s="13">
        <f t="shared" si="1056"/>
        <v>4.1006094300570479E-5</v>
      </c>
      <c r="BJ736" s="14">
        <f t="shared" si="1057"/>
        <v>0.49806069135165382</v>
      </c>
      <c r="BK736" s="14">
        <f t="shared" si="1058"/>
        <v>0.23391131907993826</v>
      </c>
      <c r="BL736" s="14">
        <f t="shared" si="1059"/>
        <v>0.25225393991045203</v>
      </c>
      <c r="BM736" s="14">
        <f t="shared" si="1060"/>
        <v>0.58708888833027961</v>
      </c>
      <c r="BN736" s="14">
        <f t="shared" si="1061"/>
        <v>0.4100128037687345</v>
      </c>
    </row>
    <row r="737" spans="1:66" x14ac:dyDescent="0.25">
      <c r="A737" t="s">
        <v>290</v>
      </c>
      <c r="B737" t="s">
        <v>297</v>
      </c>
      <c r="C737" t="s">
        <v>310</v>
      </c>
      <c r="D737" s="11">
        <v>44437</v>
      </c>
      <c r="E737" s="10">
        <f>VLOOKUP(A737,home!$A$2:$E$405,3,FALSE)</f>
        <v>1.6292</v>
      </c>
      <c r="F737" s="10">
        <f>VLOOKUP(B737,home!$B$2:$E$405,3,FALSE)</f>
        <v>1.1554</v>
      </c>
      <c r="G737" s="10">
        <f>VLOOKUP(C737,away!$B$2:$E$405,4,FALSE)</f>
        <v>0.90259999999999996</v>
      </c>
      <c r="H737" s="10">
        <f>VLOOKUP(A737,away!$A$2:$E$405,3,FALSE)</f>
        <v>1.1462000000000001</v>
      </c>
      <c r="I737" s="10">
        <f>VLOOKUP(C737,away!$B$2:$E$405,3,FALSE)</f>
        <v>1.1803999999999999</v>
      </c>
      <c r="J737" s="10">
        <f>VLOOKUP(B737,home!$B$2:$E$405,4,FALSE)</f>
        <v>0.87239999999999995</v>
      </c>
      <c r="K737" s="12">
        <f t="shared" si="1006"/>
        <v>1.699034093968</v>
      </c>
      <c r="L737" s="12">
        <f t="shared" si="1007"/>
        <v>1.1803349363519999</v>
      </c>
      <c r="M737" s="13">
        <f t="shared" si="1008"/>
        <v>5.6170193344089341E-2</v>
      </c>
      <c r="N737" s="13">
        <f t="shared" si="1009"/>
        <v>9.5435073556382213E-2</v>
      </c>
      <c r="O737" s="13">
        <f t="shared" si="1010"/>
        <v>6.6299641585675223E-2</v>
      </c>
      <c r="P737" s="13">
        <f t="shared" si="1011"/>
        <v>0.11264535147192083</v>
      </c>
      <c r="Q737" s="13">
        <f t="shared" si="1012"/>
        <v>8.1073721866318671E-2</v>
      </c>
      <c r="R737" s="13">
        <f t="shared" si="1013"/>
        <v>3.9127891615594199E-2</v>
      </c>
      <c r="S737" s="13">
        <f t="shared" si="1014"/>
        <v>5.6475572064092851E-2</v>
      </c>
      <c r="T737" s="13">
        <f t="shared" si="1015"/>
        <v>9.5694146338900984E-2</v>
      </c>
      <c r="U737" s="13">
        <f t="shared" si="1016"/>
        <v>6.6479621879979189E-2</v>
      </c>
      <c r="V737" s="13">
        <f t="shared" si="1017"/>
        <v>1.2584196322706326E-2</v>
      </c>
      <c r="W737" s="13">
        <f t="shared" si="1018"/>
        <v>4.5915672525251458E-2</v>
      </c>
      <c r="X737" s="13">
        <f t="shared" si="1019"/>
        <v>5.4195872407651946E-2</v>
      </c>
      <c r="Y737" s="13">
        <f t="shared" si="1020"/>
        <v>3.1984640804413496E-2</v>
      </c>
      <c r="Z737" s="13">
        <f t="shared" si="1021"/>
        <v>1.5394672486560108E-2</v>
      </c>
      <c r="AA737" s="13">
        <f t="shared" si="1022"/>
        <v>2.615607342013675E-2</v>
      </c>
      <c r="AB737" s="13">
        <f t="shared" si="1023"/>
        <v>2.2220030252571271E-2</v>
      </c>
      <c r="AC737" s="13">
        <f t="shared" si="1024"/>
        <v>1.5772947507488807E-3</v>
      </c>
      <c r="AD737" s="13">
        <f t="shared" si="1025"/>
        <v>1.9503073266968013E-2</v>
      </c>
      <c r="AE737" s="13">
        <f t="shared" si="1026"/>
        <v>2.302015874323508E-2</v>
      </c>
      <c r="AF737" s="13">
        <f t="shared" si="1027"/>
        <v>1.358574880250466E-2</v>
      </c>
      <c r="AG737" s="13">
        <f t="shared" si="1028"/>
        <v>5.3452446493661987E-3</v>
      </c>
      <c r="AH737" s="13">
        <f t="shared" si="1029"/>
        <v>4.542717442395954E-3</v>
      </c>
      <c r="AI737" s="13">
        <f t="shared" si="1030"/>
        <v>7.7182318138938394E-3</v>
      </c>
      <c r="AJ737" s="13">
        <f t="shared" si="1031"/>
        <v>6.5567694984770587E-3</v>
      </c>
      <c r="AK737" s="13">
        <f t="shared" si="1032"/>
        <v>3.7133916414006621E-3</v>
      </c>
      <c r="AL737" s="13">
        <f t="shared" si="1033"/>
        <v>1.265261242627496E-4</v>
      </c>
      <c r="AM737" s="13">
        <f t="shared" si="1034"/>
        <v>6.6272772835468952E-3</v>
      </c>
      <c r="AN737" s="13">
        <f t="shared" si="1035"/>
        <v>7.8224069106623793E-3</v>
      </c>
      <c r="AO737" s="13">
        <f t="shared" si="1036"/>
        <v>4.6165300815080631E-3</v>
      </c>
      <c r="AP737" s="13">
        <f t="shared" si="1037"/>
        <v>1.8163505799746375E-3</v>
      </c>
      <c r="AQ737" s="13">
        <f t="shared" si="1038"/>
        <v>5.3597551155182071E-4</v>
      </c>
      <c r="AR737" s="13">
        <f t="shared" si="1039"/>
        <v>1.0723856206471083E-3</v>
      </c>
      <c r="AS737" s="13">
        <f t="shared" si="1040"/>
        <v>1.8220197313604707E-3</v>
      </c>
      <c r="AT737" s="13">
        <f t="shared" si="1041"/>
        <v>1.5478368217319285E-3</v>
      </c>
      <c r="AU737" s="13">
        <f t="shared" si="1042"/>
        <v>8.7660917734053861E-4</v>
      </c>
      <c r="AV737" s="13">
        <f t="shared" si="1043"/>
        <v>3.7234721984670424E-4</v>
      </c>
      <c r="AW737" s="13">
        <f t="shared" si="1044"/>
        <v>7.0483110196147852E-6</v>
      </c>
      <c r="AX737" s="13">
        <f t="shared" si="1045"/>
        <v>1.8766616758209682E-3</v>
      </c>
      <c r="AY737" s="13">
        <f t="shared" si="1046"/>
        <v>2.2150893396843795E-3</v>
      </c>
      <c r="AZ737" s="13">
        <f t="shared" si="1047"/>
        <v>1.3072736673851782E-3</v>
      </c>
      <c r="BA737" s="13">
        <f t="shared" si="1048"/>
        <v>5.1434026032924325E-4</v>
      </c>
      <c r="BB737" s="13">
        <f t="shared" si="1049"/>
        <v>1.5177344460974717E-4</v>
      </c>
      <c r="BC737" s="13">
        <f t="shared" si="1050"/>
        <v>3.5828699816673893E-5</v>
      </c>
      <c r="BD737" s="13">
        <f t="shared" si="1051"/>
        <v>2.1096236888188416E-4</v>
      </c>
      <c r="BE737" s="13">
        <f t="shared" si="1052"/>
        <v>3.5843225727457502E-4</v>
      </c>
      <c r="BF737" s="13">
        <f t="shared" si="1053"/>
        <v>3.0449431274370641E-4</v>
      </c>
      <c r="BG737" s="13">
        <f t="shared" si="1054"/>
        <v>1.7244873959030402E-4</v>
      </c>
      <c r="BH737" s="13">
        <f t="shared" si="1055"/>
        <v>7.3249072006433994E-5</v>
      </c>
      <c r="BI737" s="13">
        <f t="shared" si="1056"/>
        <v>2.4890534138089641E-5</v>
      </c>
      <c r="BJ737" s="14">
        <f t="shared" si="1057"/>
        <v>0.49327286041588286</v>
      </c>
      <c r="BK737" s="14">
        <f t="shared" si="1058"/>
        <v>0.24179422341750534</v>
      </c>
      <c r="BL737" s="14">
        <f t="shared" si="1059"/>
        <v>0.24965004500568586</v>
      </c>
      <c r="BM737" s="14">
        <f t="shared" si="1060"/>
        <v>0.54715188685698879</v>
      </c>
      <c r="BN737" s="14">
        <f t="shared" si="1061"/>
        <v>0.45075187343998047</v>
      </c>
    </row>
    <row r="738" spans="1:66" x14ac:dyDescent="0.25">
      <c r="A738" t="s">
        <v>290</v>
      </c>
      <c r="B738" t="s">
        <v>300</v>
      </c>
      <c r="C738" t="s">
        <v>304</v>
      </c>
      <c r="D738" s="11">
        <v>44437</v>
      </c>
      <c r="E738" s="10">
        <f>VLOOKUP(A738,home!$A$2:$E$405,3,FALSE)</f>
        <v>1.6292</v>
      </c>
      <c r="F738" s="10">
        <f>VLOOKUP(B738,home!$B$2:$E$405,3,FALSE)</f>
        <v>0.75819999999999999</v>
      </c>
      <c r="G738" s="10">
        <f>VLOOKUP(C738,away!$B$2:$E$405,4,FALSE)</f>
        <v>1.1253</v>
      </c>
      <c r="H738" s="10">
        <f>VLOOKUP(A738,away!$A$2:$E$405,3,FALSE)</f>
        <v>1.1462000000000001</v>
      </c>
      <c r="I738" s="10">
        <f>VLOOKUP(C738,away!$B$2:$E$405,3,FALSE)</f>
        <v>0.92090000000000005</v>
      </c>
      <c r="J738" s="10">
        <f>VLOOKUP(B738,home!$B$2:$E$405,4,FALSE)</f>
        <v>1.1291</v>
      </c>
      <c r="K738" s="12">
        <f t="shared" si="1006"/>
        <v>1.3900374478319999</v>
      </c>
      <c r="L738" s="12">
        <f t="shared" si="1007"/>
        <v>1.1918052233780001</v>
      </c>
      <c r="M738" s="13">
        <f t="shared" si="1008"/>
        <v>7.5634506011122579E-2</v>
      </c>
      <c r="N738" s="13">
        <f t="shared" si="1009"/>
        <v>0.10513479570373488</v>
      </c>
      <c r="O738" s="13">
        <f t="shared" si="1010"/>
        <v>9.0141599331670638E-2</v>
      </c>
      <c r="P738" s="13">
        <f t="shared" si="1011"/>
        <v>0.12530019867849015</v>
      </c>
      <c r="Q738" s="13">
        <f t="shared" si="1012"/>
        <v>7.3070651549179189E-2</v>
      </c>
      <c r="R738" s="13">
        <f t="shared" si="1013"/>
        <v>5.3715614463565965E-2</v>
      </c>
      <c r="S738" s="13">
        <f t="shared" si="1014"/>
        <v>5.189476542148732E-2</v>
      </c>
      <c r="T738" s="13">
        <f t="shared" si="1015"/>
        <v>8.708598419194552E-2</v>
      </c>
      <c r="U738" s="13">
        <f t="shared" si="1016"/>
        <v>7.4666715637662889E-2</v>
      </c>
      <c r="V738" s="13">
        <f t="shared" si="1017"/>
        <v>9.5524072287702065E-3</v>
      </c>
      <c r="W738" s="13">
        <f t="shared" si="1018"/>
        <v>3.3856980663614131E-2</v>
      </c>
      <c r="X738" s="13">
        <f t="shared" si="1019"/>
        <v>4.0350926402703269E-2</v>
      </c>
      <c r="Y738" s="13">
        <f t="shared" si="1020"/>
        <v>2.4045222427441511E-2</v>
      </c>
      <c r="Z738" s="13">
        <f t="shared" si="1021"/>
        <v>2.1339516631545583E-2</v>
      </c>
      <c r="AA738" s="13">
        <f t="shared" si="1022"/>
        <v>2.9662727236482136E-2</v>
      </c>
      <c r="AB738" s="13">
        <f t="shared" si="1023"/>
        <v>2.0616150831768196E-2</v>
      </c>
      <c r="AC738" s="13">
        <f t="shared" si="1024"/>
        <v>9.8906453775768864E-4</v>
      </c>
      <c r="AD738" s="13">
        <f t="shared" si="1025"/>
        <v>1.176561774823689E-2</v>
      </c>
      <c r="AE738" s="13">
        <f t="shared" si="1026"/>
        <v>1.4022324688617631E-2</v>
      </c>
      <c r="AF738" s="13">
        <f t="shared" si="1027"/>
        <v>8.3559399038983916E-3</v>
      </c>
      <c r="AG738" s="13">
        <f t="shared" si="1028"/>
        <v>3.3195509412329216E-3</v>
      </c>
      <c r="AH738" s="13">
        <f t="shared" si="1029"/>
        <v>6.3581368464594359E-3</v>
      </c>
      <c r="AI738" s="13">
        <f t="shared" si="1030"/>
        <v>8.8380483150190745E-3</v>
      </c>
      <c r="AJ738" s="13">
        <f t="shared" si="1031"/>
        <v>6.142609061812512E-3</v>
      </c>
      <c r="AK738" s="13">
        <f t="shared" si="1032"/>
        <v>2.8461522077705263E-3</v>
      </c>
      <c r="AL738" s="13">
        <f t="shared" si="1033"/>
        <v>6.5541504597736169E-5</v>
      </c>
      <c r="AM738" s="13">
        <f t="shared" si="1034"/>
        <v>3.2709298533852168E-3</v>
      </c>
      <c r="AN738" s="13">
        <f t="shared" si="1035"/>
        <v>3.8983112845675377E-3</v>
      </c>
      <c r="AO738" s="13">
        <f t="shared" si="1036"/>
        <v>2.3230138756504971E-3</v>
      </c>
      <c r="AP738" s="13">
        <f t="shared" si="1037"/>
        <v>9.228600236599444E-4</v>
      </c>
      <c r="AQ738" s="13">
        <f t="shared" si="1038"/>
        <v>2.7496734916116676E-4</v>
      </c>
      <c r="AR738" s="13">
        <f t="shared" si="1039"/>
        <v>1.5155321409124961E-3</v>
      </c>
      <c r="AS738" s="13">
        <f t="shared" si="1040"/>
        <v>2.1066464292613728E-3</v>
      </c>
      <c r="AT738" s="13">
        <f t="shared" si="1041"/>
        <v>1.4641587130074375E-3</v>
      </c>
      <c r="AU738" s="13">
        <f t="shared" si="1042"/>
        <v>6.7841181354994797E-4</v>
      </c>
      <c r="AV738" s="13">
        <f t="shared" si="1043"/>
        <v>2.3575445647151208E-4</v>
      </c>
      <c r="AW738" s="13">
        <f t="shared" si="1044"/>
        <v>3.0160996837489262E-6</v>
      </c>
      <c r="AX738" s="13">
        <f t="shared" si="1045"/>
        <v>7.5778583090618042E-4</v>
      </c>
      <c r="AY738" s="13">
        <f t="shared" si="1046"/>
        <v>9.0313311147582388E-4</v>
      </c>
      <c r="AZ738" s="13">
        <f t="shared" si="1047"/>
        <v>5.3817937983125636E-4</v>
      </c>
      <c r="BA738" s="13">
        <f t="shared" si="1048"/>
        <v>2.1380166533240796E-4</v>
      </c>
      <c r="BB738" s="13">
        <f t="shared" si="1049"/>
        <v>6.3702485377519746E-5</v>
      </c>
      <c r="BC738" s="13">
        <f t="shared" si="1050"/>
        <v>1.518419096301774E-5</v>
      </c>
      <c r="BD738" s="13">
        <f t="shared" si="1051"/>
        <v>3.0103652028945916E-4</v>
      </c>
      <c r="BE738" s="13">
        <f t="shared" si="1052"/>
        <v>4.1845203636738587E-4</v>
      </c>
      <c r="BF738" s="13">
        <f t="shared" si="1053"/>
        <v>2.908320003361122E-4</v>
      </c>
      <c r="BG738" s="13">
        <f t="shared" si="1054"/>
        <v>1.3475579049836156E-4</v>
      </c>
      <c r="BH738" s="13">
        <f t="shared" si="1055"/>
        <v>4.6828898776231546E-5</v>
      </c>
      <c r="BI738" s="13">
        <f t="shared" si="1056"/>
        <v>1.3018784587939188E-5</v>
      </c>
      <c r="BJ738" s="14">
        <f t="shared" si="1057"/>
        <v>0.41418986327091484</v>
      </c>
      <c r="BK738" s="14">
        <f t="shared" si="1058"/>
        <v>0.26433961649370152</v>
      </c>
      <c r="BL738" s="14">
        <f t="shared" si="1059"/>
        <v>0.30019318151626956</v>
      </c>
      <c r="BM738" s="14">
        <f t="shared" si="1060"/>
        <v>0.47616469516287607</v>
      </c>
      <c r="BN738" s="14">
        <f t="shared" si="1061"/>
        <v>0.52299736573776334</v>
      </c>
    </row>
    <row r="739" spans="1:66" x14ac:dyDescent="0.25">
      <c r="A739" t="s">
        <v>290</v>
      </c>
      <c r="B739" t="s">
        <v>315</v>
      </c>
      <c r="C739" t="s">
        <v>295</v>
      </c>
      <c r="D739" s="11">
        <v>44437</v>
      </c>
      <c r="E739" s="10">
        <f>VLOOKUP(A739,home!$A$2:$E$405,3,FALSE)</f>
        <v>1.6292</v>
      </c>
      <c r="F739" s="10">
        <f>VLOOKUP(B739,home!$B$2:$E$405,3,FALSE)</f>
        <v>1.163</v>
      </c>
      <c r="G739" s="10">
        <f>VLOOKUP(C739,away!$B$2:$E$405,4,FALSE)</f>
        <v>0.75819999999999999</v>
      </c>
      <c r="H739" s="10">
        <f>VLOOKUP(A739,away!$A$2:$E$405,3,FALSE)</f>
        <v>1.1462000000000001</v>
      </c>
      <c r="I739" s="10">
        <f>VLOOKUP(C739,away!$B$2:$E$405,3,FALSE)</f>
        <v>1.0264</v>
      </c>
      <c r="J739" s="10">
        <f>VLOOKUP(B739,home!$B$2:$E$405,4,FALSE)</f>
        <v>0.91839999999999999</v>
      </c>
      <c r="K739" s="12">
        <f t="shared" si="1006"/>
        <v>1.4366067287199999</v>
      </c>
      <c r="L739" s="12">
        <f t="shared" si="1007"/>
        <v>1.080460570112</v>
      </c>
      <c r="M739" s="13">
        <f t="shared" si="1008"/>
        <v>8.0695917076639562E-2</v>
      </c>
      <c r="N739" s="13">
        <f t="shared" si="1009"/>
        <v>0.11592829745253155</v>
      </c>
      <c r="O739" s="13">
        <f t="shared" si="1010"/>
        <v>8.7188756570336659E-2</v>
      </c>
      <c r="P739" s="13">
        <f t="shared" si="1011"/>
        <v>0.12525595435767575</v>
      </c>
      <c r="Q739" s="13">
        <f t="shared" si="1012"/>
        <v>8.3271686084680233E-2</v>
      </c>
      <c r="R739" s="13">
        <f t="shared" si="1013"/>
        <v>4.7102006815671171E-2</v>
      </c>
      <c r="S739" s="13">
        <f t="shared" si="1014"/>
        <v>4.860547680235093E-2</v>
      </c>
      <c r="T739" s="13">
        <f t="shared" si="1015"/>
        <v>8.9971773421241102E-2</v>
      </c>
      <c r="U739" s="13">
        <f t="shared" si="1016"/>
        <v>6.7667059927608492E-2</v>
      </c>
      <c r="V739" s="13">
        <f t="shared" si="1017"/>
        <v>8.3828079597278518E-3</v>
      </c>
      <c r="W739" s="13">
        <f t="shared" si="1018"/>
        <v>3.9876221513703736E-2</v>
      </c>
      <c r="X739" s="13">
        <f t="shared" si="1019"/>
        <v>4.3084685030608742E-2</v>
      </c>
      <c r="Y739" s="13">
        <f t="shared" si="1020"/>
        <v>2.3275651675633738E-2</v>
      </c>
      <c r="Z739" s="13">
        <f t="shared" si="1021"/>
        <v>1.6963953712493127E-2</v>
      </c>
      <c r="AA739" s="13">
        <f t="shared" si="1022"/>
        <v>2.4370530049062249E-2</v>
      </c>
      <c r="AB739" s="13">
        <f t="shared" si="1023"/>
        <v>1.7505433725477894E-2</v>
      </c>
      <c r="AC739" s="13">
        <f t="shared" si="1024"/>
        <v>8.1323554619530539E-4</v>
      </c>
      <c r="AD739" s="13">
        <f t="shared" si="1025"/>
        <v>1.4321612035629004E-2</v>
      </c>
      <c r="AE739" s="13">
        <f t="shared" si="1026"/>
        <v>1.5473937104938596E-2</v>
      </c>
      <c r="AF739" s="13">
        <f t="shared" si="1027"/>
        <v>8.359489453139593E-3</v>
      </c>
      <c r="AG739" s="13">
        <f t="shared" si="1028"/>
        <v>3.010699580128152E-3</v>
      </c>
      <c r="AH739" s="13">
        <f t="shared" si="1029"/>
        <v>4.5822207748884751E-3</v>
      </c>
      <c r="AI739" s="13">
        <f t="shared" si="1030"/>
        <v>6.5828491976853559E-3</v>
      </c>
      <c r="AJ739" s="13">
        <f t="shared" si="1031"/>
        <v>4.7284827257719183E-3</v>
      </c>
      <c r="AK739" s="13">
        <f t="shared" si="1032"/>
        <v>2.2643233668267412E-3</v>
      </c>
      <c r="AL739" s="13">
        <f t="shared" si="1033"/>
        <v>5.0492068568741292E-5</v>
      </c>
      <c r="AM739" s="13">
        <f t="shared" si="1034"/>
        <v>4.1149048433003904E-3</v>
      </c>
      <c r="AN739" s="13">
        <f t="shared" si="1035"/>
        <v>4.4459924329489694E-3</v>
      </c>
      <c r="AO739" s="13">
        <f t="shared" si="1036"/>
        <v>2.401859759408841E-3</v>
      </c>
      <c r="AP739" s="13">
        <f t="shared" si="1037"/>
        <v>8.6503825499331579E-4</v>
      </c>
      <c r="AQ739" s="13">
        <f t="shared" si="1038"/>
        <v>2.3365993153969187E-4</v>
      </c>
      <c r="AR739" s="13">
        <f t="shared" si="1039"/>
        <v>9.9018177416301096E-4</v>
      </c>
      <c r="AS739" s="13">
        <f t="shared" si="1040"/>
        <v>1.4225017994184887E-3</v>
      </c>
      <c r="AT739" s="13">
        <f t="shared" si="1041"/>
        <v>1.0217878283304545E-3</v>
      </c>
      <c r="AU739" s="13">
        <f t="shared" si="1042"/>
        <v>4.8930242316790908E-4</v>
      </c>
      <c r="AV739" s="13">
        <f t="shared" si="1043"/>
        <v>1.7573378837550474E-4</v>
      </c>
      <c r="AW739" s="13">
        <f t="shared" si="1044"/>
        <v>2.1770453771204259E-6</v>
      </c>
      <c r="AX739" s="13">
        <f t="shared" si="1045"/>
        <v>9.852499976546426E-4</v>
      </c>
      <c r="AY739" s="13">
        <f t="shared" si="1046"/>
        <v>1.0645237741687818E-3</v>
      </c>
      <c r="AZ739" s="13">
        <f t="shared" si="1047"/>
        <v>5.7508798196808991E-4</v>
      </c>
      <c r="BA739" s="13">
        <f t="shared" si="1048"/>
        <v>2.0711996295393403E-4</v>
      </c>
      <c r="BB739" s="13">
        <f t="shared" si="1049"/>
        <v>5.5946238313695962E-5</v>
      </c>
      <c r="BC739" s="13">
        <f t="shared" si="1050"/>
        <v>1.2089540908807556E-5</v>
      </c>
      <c r="BD739" s="13">
        <f t="shared" si="1051"/>
        <v>1.7830872737111301E-4</v>
      </c>
      <c r="BE739" s="13">
        <f t="shared" si="1052"/>
        <v>2.5615951753084099E-4</v>
      </c>
      <c r="BF739" s="13">
        <f t="shared" si="1053"/>
        <v>1.8400024325523749E-4</v>
      </c>
      <c r="BG739" s="13">
        <f t="shared" si="1054"/>
        <v>8.8111995848863656E-5</v>
      </c>
      <c r="BH739" s="13">
        <f t="shared" si="1055"/>
        <v>3.1645571529356562E-5</v>
      </c>
      <c r="BI739" s="13">
        <f t="shared" si="1056"/>
        <v>9.0924481986527339E-6</v>
      </c>
      <c r="BJ739" s="14">
        <f t="shared" si="1057"/>
        <v>0.45153552607039349</v>
      </c>
      <c r="BK739" s="14">
        <f t="shared" si="1058"/>
        <v>0.26486840758532687</v>
      </c>
      <c r="BL739" s="14">
        <f t="shared" si="1059"/>
        <v>0.26683848927051829</v>
      </c>
      <c r="BM739" s="14">
        <f t="shared" si="1060"/>
        <v>0.45970141155240529</v>
      </c>
      <c r="BN739" s="14">
        <f t="shared" si="1061"/>
        <v>0.53944261835753493</v>
      </c>
    </row>
    <row r="740" spans="1:66" x14ac:dyDescent="0.25">
      <c r="A740" t="s">
        <v>338</v>
      </c>
      <c r="B740" t="s">
        <v>76</v>
      </c>
      <c r="C740" t="s">
        <v>89</v>
      </c>
      <c r="D740" s="11">
        <v>44438</v>
      </c>
      <c r="E740" s="10">
        <f>VLOOKUP(A740,home!$A$2:$E$405,3,FALSE)</f>
        <v>1.4215</v>
      </c>
      <c r="F740" s="10">
        <f>VLOOKUP(B740,home!$B$2:$E$405,3,FALSE)</f>
        <v>1.1137999999999999</v>
      </c>
      <c r="G740" s="10">
        <f>VLOOKUP(C740,away!$B$2:$E$405,4,FALSE)</f>
        <v>0.70350000000000001</v>
      </c>
      <c r="H740" s="10">
        <f>VLOOKUP(A740,away!$A$2:$E$405,3,FALSE)</f>
        <v>1.0277000000000001</v>
      </c>
      <c r="I740" s="10">
        <f>VLOOKUP(C740,away!$B$2:$E$405,3,FALSE)</f>
        <v>0.8982</v>
      </c>
      <c r="J740" s="10">
        <f>VLOOKUP(B740,home!$B$2:$E$405,4,FALSE)</f>
        <v>0.64870000000000005</v>
      </c>
      <c r="K740" s="12">
        <f t="shared" si="1006"/>
        <v>1.1138281234499998</v>
      </c>
      <c r="L740" s="12">
        <f t="shared" si="1007"/>
        <v>0.59880208681800007</v>
      </c>
      <c r="M740" s="13">
        <f t="shared" si="1008"/>
        <v>0.18039070261943524</v>
      </c>
      <c r="N740" s="13">
        <f t="shared" si="1009"/>
        <v>0.20092423778643251</v>
      </c>
      <c r="O740" s="13">
        <f t="shared" si="1010"/>
        <v>0.1080183291710831</v>
      </c>
      <c r="P740" s="13">
        <f t="shared" si="1011"/>
        <v>0.12031385287883187</v>
      </c>
      <c r="Q740" s="13">
        <f t="shared" si="1012"/>
        <v>0.11189753336464187</v>
      </c>
      <c r="R740" s="13">
        <f t="shared" si="1013"/>
        <v>3.2340800461119097E-2</v>
      </c>
      <c r="S740" s="13">
        <f t="shared" si="1014"/>
        <v>2.006121017374099E-2</v>
      </c>
      <c r="T740" s="13">
        <f t="shared" si="1015"/>
        <v>6.7004476488534345E-2</v>
      </c>
      <c r="U740" s="13">
        <f t="shared" si="1016"/>
        <v>3.6022093088479173E-2</v>
      </c>
      <c r="V740" s="13">
        <f t="shared" si="1017"/>
        <v>1.4866752211644273E-3</v>
      </c>
      <c r="W740" s="13">
        <f t="shared" si="1018"/>
        <v>4.1544873202074256E-2</v>
      </c>
      <c r="X740" s="13">
        <f t="shared" si="1019"/>
        <v>2.4877156769991273E-2</v>
      </c>
      <c r="Y740" s="13">
        <f t="shared" si="1020"/>
        <v>7.4482466939846548E-3</v>
      </c>
      <c r="Z740" s="13">
        <f t="shared" si="1021"/>
        <v>6.4552462684942195E-3</v>
      </c>
      <c r="AA740" s="13">
        <f t="shared" si="1022"/>
        <v>7.1900348376445307E-3</v>
      </c>
      <c r="AB740" s="13">
        <f t="shared" si="1023"/>
        <v>4.0042315053768667E-3</v>
      </c>
      <c r="AC740" s="13">
        <f t="shared" si="1024"/>
        <v>6.1972298613669852E-5</v>
      </c>
      <c r="AD740" s="13">
        <f t="shared" si="1025"/>
        <v>1.1568462039408639E-2</v>
      </c>
      <c r="AE740" s="13">
        <f t="shared" si="1026"/>
        <v>6.9272192104727105E-3</v>
      </c>
      <c r="AF740" s="13">
        <f t="shared" si="1027"/>
        <v>2.0740166595383984E-3</v>
      </c>
      <c r="AG740" s="13">
        <f t="shared" si="1028"/>
        <v>4.1397516794229692E-4</v>
      </c>
      <c r="AH740" s="13">
        <f t="shared" si="1029"/>
        <v>9.6635373412461156E-4</v>
      </c>
      <c r="AI740" s="13">
        <f t="shared" si="1030"/>
        <v>1.0763519662689161E-3</v>
      </c>
      <c r="AJ740" s="13">
        <f t="shared" si="1031"/>
        <v>5.9943554538051229E-4</v>
      </c>
      <c r="AK740" s="13">
        <f t="shared" si="1032"/>
        <v>2.2255605621346769E-4</v>
      </c>
      <c r="AL740" s="13">
        <f t="shared" si="1033"/>
        <v>1.653328228051326E-6</v>
      </c>
      <c r="AM740" s="13">
        <f t="shared" si="1034"/>
        <v>2.5770556729114175E-3</v>
      </c>
      <c r="AN740" s="13">
        <f t="shared" si="1035"/>
        <v>1.5431463147855223E-3</v>
      </c>
      <c r="AO740" s="13">
        <f t="shared" si="1036"/>
        <v>4.620196167795385E-4</v>
      </c>
      <c r="AP740" s="13">
        <f t="shared" si="1037"/>
        <v>9.2219436892813464E-5</v>
      </c>
      <c r="AQ740" s="13">
        <f t="shared" si="1038"/>
        <v>1.3805297814149388E-5</v>
      </c>
      <c r="AR740" s="13">
        <f t="shared" si="1039"/>
        <v>1.1573092651963686E-4</v>
      </c>
      <c r="AS740" s="13">
        <f t="shared" si="1040"/>
        <v>1.2890436071049692E-4</v>
      </c>
      <c r="AT740" s="13">
        <f t="shared" si="1041"/>
        <v>7.1788651097347367E-5</v>
      </c>
      <c r="AU740" s="13">
        <f t="shared" si="1042"/>
        <v>2.6653406178921722E-5</v>
      </c>
      <c r="AV740" s="13">
        <f t="shared" si="1043"/>
        <v>7.4218283469547535E-6</v>
      </c>
      <c r="AW740" s="13">
        <f t="shared" si="1044"/>
        <v>3.0630780593597077E-8</v>
      </c>
      <c r="AX740" s="13">
        <f t="shared" si="1045"/>
        <v>4.7839951403084915E-4</v>
      </c>
      <c r="AY740" s="13">
        <f t="shared" si="1046"/>
        <v>2.864666273343896E-4</v>
      </c>
      <c r="AZ740" s="13">
        <f t="shared" si="1047"/>
        <v>8.5768407125773398E-5</v>
      </c>
      <c r="BA740" s="13">
        <f t="shared" si="1048"/>
        <v>1.7119433723322983E-5</v>
      </c>
      <c r="BB740" s="13">
        <f t="shared" si="1049"/>
        <v>2.5627881596670615E-6</v>
      </c>
      <c r="BC740" s="13">
        <f t="shared" si="1050"/>
        <v>3.0692057961621973E-7</v>
      </c>
      <c r="BD740" s="13">
        <f t="shared" si="1051"/>
        <v>1.1549986718223195E-5</v>
      </c>
      <c r="BE740" s="13">
        <f t="shared" si="1052"/>
        <v>1.2864700032230961E-5</v>
      </c>
      <c r="BF740" s="13">
        <f t="shared" si="1053"/>
        <v>7.1645323478234841E-6</v>
      </c>
      <c r="BG740" s="13">
        <f t="shared" si="1054"/>
        <v>2.6600192067910169E-6</v>
      </c>
      <c r="BH740" s="13">
        <f t="shared" si="1055"/>
        <v>7.4070105036024889E-7</v>
      </c>
      <c r="BI740" s="13">
        <f t="shared" si="1056"/>
        <v>1.6500273219204004E-7</v>
      </c>
      <c r="BJ740" s="14">
        <f t="shared" si="1057"/>
        <v>0.48023906741315797</v>
      </c>
      <c r="BK740" s="14">
        <f t="shared" si="1058"/>
        <v>0.3226025331473486</v>
      </c>
      <c r="BL740" s="14">
        <f t="shared" si="1059"/>
        <v>0.19082583048063131</v>
      </c>
      <c r="BM740" s="14">
        <f t="shared" si="1060"/>
        <v>0.24595078503153472</v>
      </c>
      <c r="BN740" s="14">
        <f t="shared" si="1061"/>
        <v>0.75388545628154369</v>
      </c>
    </row>
    <row r="741" spans="1:66" x14ac:dyDescent="0.25">
      <c r="A741" t="s">
        <v>338</v>
      </c>
      <c r="B741" t="s">
        <v>86</v>
      </c>
      <c r="C741" t="s">
        <v>74</v>
      </c>
      <c r="D741" s="11">
        <v>44438</v>
      </c>
      <c r="E741" s="10">
        <f>VLOOKUP(A741,home!$A$2:$E$405,3,FALSE)</f>
        <v>1.4215</v>
      </c>
      <c r="F741" s="10">
        <f>VLOOKUP(B741,home!$B$2:$E$405,3,FALSE)</f>
        <v>0.81169999999999998</v>
      </c>
      <c r="G741" s="10">
        <f>VLOOKUP(C741,away!$B$2:$E$405,4,FALSE)</f>
        <v>1.6234</v>
      </c>
      <c r="H741" s="10">
        <f>VLOOKUP(A741,away!$A$2:$E$405,3,FALSE)</f>
        <v>1.0277000000000001</v>
      </c>
      <c r="I741" s="10">
        <f>VLOOKUP(C741,away!$B$2:$E$405,3,FALSE)</f>
        <v>0.67359999999999998</v>
      </c>
      <c r="J741" s="10">
        <f>VLOOKUP(B741,home!$B$2:$E$405,4,FALSE)</f>
        <v>1.0479000000000001</v>
      </c>
      <c r="K741" s="12">
        <f t="shared" si="1006"/>
        <v>1.8731301382700001</v>
      </c>
      <c r="L741" s="12">
        <f t="shared" si="1007"/>
        <v>0.72541791268800004</v>
      </c>
      <c r="M741" s="13">
        <f t="shared" si="1008"/>
        <v>7.4381497993118481E-2</v>
      </c>
      <c r="N741" s="13">
        <f t="shared" si="1009"/>
        <v>0.13932622562057978</v>
      </c>
      <c r="O741" s="13">
        <f t="shared" si="1010"/>
        <v>5.3957671016774671E-2</v>
      </c>
      <c r="P741" s="13">
        <f t="shared" si="1011"/>
        <v>0.10106973977237833</v>
      </c>
      <c r="Q741" s="13">
        <f t="shared" si="1012"/>
        <v>0.13048807613065691</v>
      </c>
      <c r="R741" s="13">
        <f t="shared" si="1013"/>
        <v>1.9570930541247238E-2</v>
      </c>
      <c r="S741" s="13">
        <f t="shared" si="1014"/>
        <v>3.433344505444532E-2</v>
      </c>
      <c r="T741" s="13">
        <f t="shared" si="1015"/>
        <v>9.4658387817373985E-2</v>
      </c>
      <c r="U741" s="13">
        <f t="shared" si="1016"/>
        <v>3.6658899830799008E-2</v>
      </c>
      <c r="V741" s="13">
        <f t="shared" si="1017"/>
        <v>5.1835954590975742E-3</v>
      </c>
      <c r="W741" s="13">
        <f t="shared" si="1018"/>
        <v>8.1473716028401241E-2</v>
      </c>
      <c r="X741" s="13">
        <f t="shared" si="1019"/>
        <v>5.9102493020257676E-2</v>
      </c>
      <c r="Y741" s="13">
        <f t="shared" si="1020"/>
        <v>2.1437003560706203E-2</v>
      </c>
      <c r="Z741" s="13">
        <f t="shared" si="1021"/>
        <v>4.7323678608644677E-3</v>
      </c>
      <c r="AA741" s="13">
        <f t="shared" si="1022"/>
        <v>8.8643408655655672E-3</v>
      </c>
      <c r="AB741" s="13">
        <f t="shared" si="1023"/>
        <v>8.3020320155946219E-3</v>
      </c>
      <c r="AC741" s="13">
        <f t="shared" si="1024"/>
        <v>4.4021754256073832E-4</v>
      </c>
      <c r="AD741" s="13">
        <f t="shared" si="1025"/>
        <v>3.8152718242412488E-2</v>
      </c>
      <c r="AE741" s="13">
        <f t="shared" si="1026"/>
        <v>2.7676665230784245E-2</v>
      </c>
      <c r="AF741" s="13">
        <f t="shared" si="1027"/>
        <v>1.0038574360940026E-2</v>
      </c>
      <c r="AG741" s="13">
        <f t="shared" si="1028"/>
        <v>2.4273872197587963E-3</v>
      </c>
      <c r="AH741" s="13">
        <f t="shared" si="1029"/>
        <v>8.5823610392501948E-4</v>
      </c>
      <c r="AI741" s="13">
        <f t="shared" si="1030"/>
        <v>1.6075879120133782E-3</v>
      </c>
      <c r="AJ741" s="13">
        <f t="shared" si="1031"/>
        <v>1.5056106839554E-3</v>
      </c>
      <c r="AK741" s="13">
        <f t="shared" si="1032"/>
        <v>9.4006824953938933E-4</v>
      </c>
      <c r="AL741" s="13">
        <f t="shared" si="1033"/>
        <v>2.3926741821718105E-5</v>
      </c>
      <c r="AM741" s="13">
        <f t="shared" si="1034"/>
        <v>1.4293001279357294E-2</v>
      </c>
      <c r="AN741" s="13">
        <f t="shared" si="1035"/>
        <v>1.0368399154118283E-2</v>
      </c>
      <c r="AO741" s="13">
        <f t="shared" si="1036"/>
        <v>3.7607112361482541E-3</v>
      </c>
      <c r="AP741" s="13">
        <f t="shared" si="1037"/>
        <v>9.0936243171632516E-4</v>
      </c>
      <c r="AQ741" s="13">
        <f t="shared" si="1038"/>
        <v>1.6491694927313512E-4</v>
      </c>
      <c r="AR741" s="13">
        <f t="shared" si="1039"/>
        <v>1.2451596862055389E-4</v>
      </c>
      <c r="AS741" s="13">
        <f t="shared" si="1040"/>
        <v>2.332346135190411E-4</v>
      </c>
      <c r="AT741" s="13">
        <f t="shared" si="1041"/>
        <v>2.1843939193513578E-4</v>
      </c>
      <c r="AU741" s="13">
        <f t="shared" si="1042"/>
        <v>1.3638846947302522E-4</v>
      </c>
      <c r="AV741" s="13">
        <f t="shared" si="1043"/>
        <v>6.3868338170610363E-5</v>
      </c>
      <c r="AW741" s="13">
        <f t="shared" si="1044"/>
        <v>9.0310300977209699E-7</v>
      </c>
      <c r="AX741" s="13">
        <f t="shared" si="1045"/>
        <v>4.4621085771159716E-3</v>
      </c>
      <c r="AY741" s="13">
        <f t="shared" si="1046"/>
        <v>3.23689349019869E-3</v>
      </c>
      <c r="AZ741" s="13">
        <f t="shared" si="1047"/>
        <v>1.1740502596266544E-3</v>
      </c>
      <c r="BA741" s="13">
        <f t="shared" si="1048"/>
        <v>2.8389236290972408E-4</v>
      </c>
      <c r="BB741" s="13">
        <f t="shared" si="1049"/>
        <v>5.1485151332509057E-5</v>
      </c>
      <c r="BC741" s="13">
        <f t="shared" si="1050"/>
        <v>7.4696502028109089E-6</v>
      </c>
      <c r="BD741" s="13">
        <f t="shared" si="1051"/>
        <v>1.5054352342174441E-5</v>
      </c>
      <c r="BE741" s="13">
        <f t="shared" si="1052"/>
        <v>2.8198761084262514E-5</v>
      </c>
      <c r="BF741" s="13">
        <f t="shared" si="1053"/>
        <v>2.6409974624403671E-5</v>
      </c>
      <c r="BG741" s="13">
        <f t="shared" si="1054"/>
        <v>1.6489773139972149E-5</v>
      </c>
      <c r="BH741" s="13">
        <f t="shared" si="1055"/>
        <v>7.7218727604292424E-6</v>
      </c>
      <c r="BI741" s="13">
        <f t="shared" si="1056"/>
        <v>2.8928145182892355E-6</v>
      </c>
      <c r="BJ741" s="14">
        <f t="shared" si="1057"/>
        <v>0.64349353777387108</v>
      </c>
      <c r="BK741" s="14">
        <f t="shared" si="1058"/>
        <v>0.21866931605362086</v>
      </c>
      <c r="BL741" s="14">
        <f t="shared" si="1059"/>
        <v>0.1331385915496022</v>
      </c>
      <c r="BM741" s="14">
        <f t="shared" si="1060"/>
        <v>0.47800368177601404</v>
      </c>
      <c r="BN741" s="14">
        <f t="shared" si="1061"/>
        <v>0.51879414107475541</v>
      </c>
    </row>
    <row r="742" spans="1:66" x14ac:dyDescent="0.25">
      <c r="A742" t="s">
        <v>338</v>
      </c>
      <c r="B742" t="s">
        <v>95</v>
      </c>
      <c r="C742" t="s">
        <v>72</v>
      </c>
      <c r="D742" s="11">
        <v>44438</v>
      </c>
      <c r="E742" s="10">
        <f>VLOOKUP(A742,home!$A$2:$E$405,3,FALSE)</f>
        <v>1.4215</v>
      </c>
      <c r="F742" s="10">
        <f>VLOOKUP(B742,home!$B$2:$E$405,3,FALSE)</f>
        <v>1.1904999999999999</v>
      </c>
      <c r="G742" s="10">
        <f>VLOOKUP(C742,away!$B$2:$E$405,4,FALSE)</f>
        <v>0.91990000000000005</v>
      </c>
      <c r="H742" s="10">
        <f>VLOOKUP(A742,away!$A$2:$E$405,3,FALSE)</f>
        <v>1.0277000000000001</v>
      </c>
      <c r="I742" s="10">
        <f>VLOOKUP(C742,away!$B$2:$E$405,3,FALSE)</f>
        <v>0.74850000000000005</v>
      </c>
      <c r="J742" s="10">
        <f>VLOOKUP(B742,home!$B$2:$E$405,4,FALSE)</f>
        <v>0.97299999999999998</v>
      </c>
      <c r="K742" s="12">
        <f t="shared" si="1006"/>
        <v>1.5567428604249998</v>
      </c>
      <c r="L742" s="12">
        <f t="shared" si="1007"/>
        <v>0.74846414685000007</v>
      </c>
      <c r="M742" s="13">
        <f t="shared" si="1008"/>
        <v>9.9738151993423257E-2</v>
      </c>
      <c r="N742" s="13">
        <f t="shared" si="1009"/>
        <v>0.15526665602774511</v>
      </c>
      <c r="O742" s="13">
        <f t="shared" si="1010"/>
        <v>7.4650430840153173E-2</v>
      </c>
      <c r="P742" s="13">
        <f t="shared" si="1011"/>
        <v>0.11621152523805867</v>
      </c>
      <c r="Q742" s="13">
        <f t="shared" si="1012"/>
        <v>0.12085512911662825</v>
      </c>
      <c r="R742" s="13">
        <f t="shared" si="1013"/>
        <v>2.7936585515380089E-2</v>
      </c>
      <c r="S742" s="13">
        <f t="shared" si="1014"/>
        <v>3.385143580524351E-2</v>
      </c>
      <c r="T742" s="13">
        <f t="shared" si="1015"/>
        <v>9.0455731106723766E-2</v>
      </c>
      <c r="U742" s="13">
        <f t="shared" si="1016"/>
        <v>4.3490080045720414E-2</v>
      </c>
      <c r="V742" s="13">
        <f t="shared" si="1017"/>
        <v>4.3825054881762157E-3</v>
      </c>
      <c r="W742" s="13">
        <f t="shared" si="1018"/>
        <v>6.2713453132684199E-2</v>
      </c>
      <c r="X742" s="13">
        <f t="shared" si="1019"/>
        <v>4.6938771194971939E-2</v>
      </c>
      <c r="Y742" s="13">
        <f t="shared" si="1020"/>
        <v>1.7565993668316016E-2</v>
      </c>
      <c r="Z742" s="13">
        <f t="shared" si="1021"/>
        <v>6.9698442145570087E-3</v>
      </c>
      <c r="AA742" s="13">
        <f t="shared" si="1022"/>
        <v>1.0850255219286113E-2</v>
      </c>
      <c r="AB742" s="13">
        <f t="shared" si="1023"/>
        <v>8.4455286732063751E-3</v>
      </c>
      <c r="AC742" s="13">
        <f t="shared" si="1024"/>
        <v>3.1914670876064552E-4</v>
      </c>
      <c r="AD742" s="13">
        <f t="shared" si="1025"/>
        <v>2.4407180104225986E-2</v>
      </c>
      <c r="AE742" s="13">
        <f t="shared" si="1026"/>
        <v>1.8267899233723798E-2</v>
      </c>
      <c r="AF742" s="13">
        <f t="shared" si="1027"/>
        <v>6.8364338073554258E-3</v>
      </c>
      <c r="AG742" s="13">
        <f t="shared" si="1028"/>
        <v>1.7056085323729254E-3</v>
      </c>
      <c r="AH742" s="13">
        <f t="shared" si="1029"/>
        <v>1.3041696259314549E-3</v>
      </c>
      <c r="AI742" s="13">
        <f t="shared" si="1030"/>
        <v>2.030256753951935E-3</v>
      </c>
      <c r="AJ742" s="13">
        <f t="shared" si="1031"/>
        <v>1.5802938532721554E-3</v>
      </c>
      <c r="AK742" s="13">
        <f t="shared" si="1032"/>
        <v>8.2003705781831353E-4</v>
      </c>
      <c r="AL742" s="13">
        <f t="shared" si="1033"/>
        <v>1.4874358531217519E-5</v>
      </c>
      <c r="AM742" s="13">
        <f t="shared" si="1034"/>
        <v>7.5991406740721782E-3</v>
      </c>
      <c r="AN742" s="13">
        <f t="shared" si="1035"/>
        <v>5.6876843414125668E-3</v>
      </c>
      <c r="AO742" s="13">
        <f t="shared" si="1036"/>
        <v>2.1285139040737307E-3</v>
      </c>
      <c r="AP742" s="13">
        <f t="shared" si="1037"/>
        <v>5.3103878109030252E-4</v>
      </c>
      <c r="AQ742" s="13">
        <f t="shared" si="1038"/>
        <v>9.9365872058254298E-5</v>
      </c>
      <c r="AR742" s="13">
        <f t="shared" si="1039"/>
        <v>1.9522484128409409E-4</v>
      </c>
      <c r="AS742" s="13">
        <f t="shared" si="1040"/>
        <v>3.0391487784661725E-4</v>
      </c>
      <c r="AT742" s="13">
        <f t="shared" si="1041"/>
        <v>2.3655865813232869E-4</v>
      </c>
      <c r="AU742" s="13">
        <f t="shared" si="1042"/>
        <v>1.2275366737307368E-4</v>
      </c>
      <c r="AV742" s="13">
        <f t="shared" si="1043"/>
        <v>4.7773973818504423E-5</v>
      </c>
      <c r="AW742" s="13">
        <f t="shared" si="1044"/>
        <v>4.8141944607017401E-7</v>
      </c>
      <c r="AX742" s="13">
        <f t="shared" si="1045"/>
        <v>1.9716513316211828E-3</v>
      </c>
      <c r="AY742" s="13">
        <f t="shared" si="1046"/>
        <v>1.4757103318075151E-3</v>
      </c>
      <c r="AZ742" s="13">
        <f t="shared" si="1047"/>
        <v>5.5225813724702117E-4</v>
      </c>
      <c r="BA742" s="13">
        <f t="shared" si="1048"/>
        <v>1.3778180517852063E-4</v>
      </c>
      <c r="BB742" s="13">
        <f t="shared" si="1049"/>
        <v>2.5781185316098586E-5</v>
      </c>
      <c r="BC742" s="13">
        <f t="shared" si="1050"/>
        <v>3.8592585744790974E-6</v>
      </c>
      <c r="BD742" s="13">
        <f t="shared" si="1051"/>
        <v>2.4353132379271016E-5</v>
      </c>
      <c r="BE742" s="13">
        <f t="shared" si="1052"/>
        <v>3.7911564960415042E-5</v>
      </c>
      <c r="BF742" s="13">
        <f t="shared" si="1053"/>
        <v>2.9509279039832356E-5</v>
      </c>
      <c r="BG742" s="13">
        <f t="shared" si="1054"/>
        <v>1.5312786487182708E-5</v>
      </c>
      <c r="BH742" s="13">
        <f t="shared" si="1055"/>
        <v>5.9595177592835223E-6</v>
      </c>
      <c r="BI742" s="13">
        <f t="shared" si="1056"/>
        <v>1.8554873446681225E-6</v>
      </c>
      <c r="BJ742" s="14">
        <f t="shared" si="1057"/>
        <v>0.56522564154719923</v>
      </c>
      <c r="BK742" s="14">
        <f t="shared" si="1058"/>
        <v>0.25599334992400097</v>
      </c>
      <c r="BL742" s="14">
        <f t="shared" si="1059"/>
        <v>0.17212876537114527</v>
      </c>
      <c r="BM742" s="14">
        <f t="shared" si="1060"/>
        <v>0.40418389341315253</v>
      </c>
      <c r="BN742" s="14">
        <f t="shared" si="1061"/>
        <v>0.59465847873138855</v>
      </c>
    </row>
    <row r="743" spans="1:66" x14ac:dyDescent="0.25">
      <c r="A743" t="s">
        <v>338</v>
      </c>
      <c r="B743" t="s">
        <v>92</v>
      </c>
      <c r="C743" t="s">
        <v>87</v>
      </c>
      <c r="D743" s="11">
        <v>44438</v>
      </c>
      <c r="E743" s="10">
        <f>VLOOKUP(A743,home!$A$2:$E$405,3,FALSE)</f>
        <v>1.4215</v>
      </c>
      <c r="F743" s="10">
        <f>VLOOKUP(B743,home!$B$2:$E$405,3,FALSE)</f>
        <v>0.87939999999999996</v>
      </c>
      <c r="G743" s="10">
        <f>VLOOKUP(C743,away!$B$2:$E$405,4,FALSE)</f>
        <v>1.1904999999999999</v>
      </c>
      <c r="H743" s="10">
        <f>VLOOKUP(A743,away!$A$2:$E$405,3,FALSE)</f>
        <v>1.0277000000000001</v>
      </c>
      <c r="I743" s="10">
        <f>VLOOKUP(C743,away!$B$2:$E$405,3,FALSE)</f>
        <v>0.67359999999999998</v>
      </c>
      <c r="J743" s="10">
        <f>VLOOKUP(B743,home!$B$2:$E$405,4,FALSE)</f>
        <v>0.97299999999999998</v>
      </c>
      <c r="K743" s="12">
        <f t="shared" si="1006"/>
        <v>1.4882048825499996</v>
      </c>
      <c r="L743" s="12">
        <f t="shared" si="1007"/>
        <v>0.67356773455999996</v>
      </c>
      <c r="M743" s="13">
        <f t="shared" si="1008"/>
        <v>0.1151208748339371</v>
      </c>
      <c r="N743" s="13">
        <f t="shared" si="1009"/>
        <v>0.17132344801129257</v>
      </c>
      <c r="O743" s="13">
        <f t="shared" si="1010"/>
        <v>7.7541706862460327E-2</v>
      </c>
      <c r="P743" s="13">
        <f t="shared" si="1011"/>
        <v>0.11539794675397426</v>
      </c>
      <c r="Q743" s="13">
        <f t="shared" si="1012"/>
        <v>0.12748219591285334</v>
      </c>
      <c r="R743" s="13">
        <f t="shared" si="1013"/>
        <v>2.6114795912631498E-2</v>
      </c>
      <c r="S743" s="13">
        <f t="shared" si="1014"/>
        <v>2.8918921382074539E-2</v>
      </c>
      <c r="T743" s="13">
        <f t="shared" si="1015"/>
        <v>8.5867893897754705E-2</v>
      </c>
      <c r="U743" s="13">
        <f t="shared" si="1016"/>
        <v>3.8864166783974967E-2</v>
      </c>
      <c r="V743" s="13">
        <f t="shared" si="1017"/>
        <v>3.2209470211635506E-3</v>
      </c>
      <c r="W743" s="13">
        <f t="shared" si="1018"/>
        <v>6.323987546523463E-2</v>
      </c>
      <c r="X743" s="13">
        <f t="shared" si="1019"/>
        <v>4.2596339650974611E-2</v>
      </c>
      <c r="Y743" s="13">
        <f t="shared" si="1020"/>
        <v>1.4345759999627632E-2</v>
      </c>
      <c r="Z743" s="13">
        <f t="shared" si="1021"/>
        <v>5.8633613071226495E-3</v>
      </c>
      <c r="AA743" s="13">
        <f t="shared" si="1022"/>
        <v>8.7258829254146745E-3</v>
      </c>
      <c r="AB743" s="13">
        <f t="shared" si="1023"/>
        <v>6.4929507870808978E-3</v>
      </c>
      <c r="AC743" s="13">
        <f t="shared" si="1024"/>
        <v>2.0179369802705776E-4</v>
      </c>
      <c r="AD743" s="13">
        <f t="shared" si="1025"/>
        <v>2.3528472859804028E-2</v>
      </c>
      <c r="AE743" s="13">
        <f t="shared" si="1026"/>
        <v>1.5848020161834644E-2</v>
      </c>
      <c r="AF743" s="13">
        <f t="shared" si="1027"/>
        <v>5.3373575188340816E-3</v>
      </c>
      <c r="AG743" s="13">
        <f t="shared" si="1028"/>
        <v>1.1983572708326184E-3</v>
      </c>
      <c r="AH743" s="13">
        <f t="shared" si="1029"/>
        <v>9.8734274813634063E-4</v>
      </c>
      <c r="AI743" s="13">
        <f t="shared" si="1030"/>
        <v>1.4693682985268365E-3</v>
      </c>
      <c r="AJ743" s="13">
        <f t="shared" si="1031"/>
        <v>1.0933605380659122E-3</v>
      </c>
      <c r="AK743" s="13">
        <f t="shared" si="1032"/>
        <v>5.4238149704572813E-4</v>
      </c>
      <c r="AL743" s="13">
        <f t="shared" si="1033"/>
        <v>8.0911749337572595E-6</v>
      </c>
      <c r="AM743" s="13">
        <f t="shared" si="1034"/>
        <v>7.0030376377810989E-3</v>
      </c>
      <c r="AN743" s="13">
        <f t="shared" si="1035"/>
        <v>4.7170201967186281E-3</v>
      </c>
      <c r="AO743" s="13">
        <f t="shared" si="1036"/>
        <v>1.5886163038887659E-3</v>
      </c>
      <c r="AP743" s="13">
        <f t="shared" si="1037"/>
        <v>3.5668022829847887E-4</v>
      </c>
      <c r="AQ743" s="13">
        <f t="shared" si="1038"/>
        <v>6.0062073334337486E-5</v>
      </c>
      <c r="AR743" s="13">
        <f t="shared" si="1039"/>
        <v>1.3300844361928795E-4</v>
      </c>
      <c r="AS743" s="13">
        <f t="shared" si="1040"/>
        <v>1.9794381521460064E-4</v>
      </c>
      <c r="AT743" s="13">
        <f t="shared" si="1041"/>
        <v>1.4729047613647184E-4</v>
      </c>
      <c r="AU743" s="13">
        <f t="shared" si="1042"/>
        <v>7.3066135246470498E-5</v>
      </c>
      <c r="AV743" s="13">
        <f t="shared" si="1043"/>
        <v>2.718434480571401E-5</v>
      </c>
      <c r="AW743" s="13">
        <f t="shared" si="1044"/>
        <v>2.2529579731103649E-7</v>
      </c>
      <c r="AX743" s="13">
        <f t="shared" si="1045"/>
        <v>1.7369924675378762E-3</v>
      </c>
      <c r="AY743" s="13">
        <f t="shared" si="1046"/>
        <v>1.1699820813072716E-3</v>
      </c>
      <c r="AZ743" s="13">
        <f t="shared" si="1047"/>
        <v>3.9403108999096627E-4</v>
      </c>
      <c r="BA743" s="13">
        <f t="shared" si="1048"/>
        <v>8.846887621047422E-5</v>
      </c>
      <c r="BB743" s="13">
        <f t="shared" si="1049"/>
        <v>1.4897445132039547E-5</v>
      </c>
      <c r="BC743" s="13">
        <f t="shared" si="1050"/>
        <v>2.006887673663956E-6</v>
      </c>
      <c r="BD743" s="13">
        <f t="shared" si="1051"/>
        <v>1.4931699340999207E-5</v>
      </c>
      <c r="BE743" s="13">
        <f t="shared" si="1052"/>
        <v>2.2221427864043633E-5</v>
      </c>
      <c r="BF743" s="13">
        <f t="shared" si="1053"/>
        <v>1.6535018722251177E-5</v>
      </c>
      <c r="BG743" s="13">
        <f t="shared" si="1054"/>
        <v>8.202498531836615E-6</v>
      </c>
      <c r="BH743" s="13">
        <f t="shared" si="1055"/>
        <v>3.051749591047114E-6</v>
      </c>
      <c r="BI743" s="13">
        <f t="shared" si="1056"/>
        <v>9.0832572834325565E-7</v>
      </c>
      <c r="BJ743" s="14">
        <f t="shared" si="1057"/>
        <v>0.56789951603691635</v>
      </c>
      <c r="BK743" s="14">
        <f t="shared" si="1058"/>
        <v>0.2640385569454175</v>
      </c>
      <c r="BL743" s="14">
        <f t="shared" si="1059"/>
        <v>0.16247630028813825</v>
      </c>
      <c r="BM743" s="14">
        <f t="shared" si="1060"/>
        <v>0.36612700950493582</v>
      </c>
      <c r="BN743" s="14">
        <f t="shared" si="1061"/>
        <v>0.63298096828714911</v>
      </c>
    </row>
    <row r="744" spans="1:66" x14ac:dyDescent="0.25">
      <c r="A744" t="s">
        <v>338</v>
      </c>
      <c r="B744" t="s">
        <v>93</v>
      </c>
      <c r="C744" t="s">
        <v>90</v>
      </c>
      <c r="D744" s="11">
        <v>44438</v>
      </c>
      <c r="E744" s="10">
        <f>VLOOKUP(A744,home!$A$2:$E$405,3,FALSE)</f>
        <v>1.4215</v>
      </c>
      <c r="F744" s="10">
        <f>VLOOKUP(B744,home!$B$2:$E$405,3,FALSE)</f>
        <v>0.86580000000000001</v>
      </c>
      <c r="G744" s="10">
        <f>VLOOKUP(C744,away!$B$2:$E$405,4,FALSE)</f>
        <v>0.58620000000000005</v>
      </c>
      <c r="H744" s="10">
        <f>VLOOKUP(A744,away!$A$2:$E$405,3,FALSE)</f>
        <v>1.0277000000000001</v>
      </c>
      <c r="I744" s="10">
        <f>VLOOKUP(C744,away!$B$2:$E$405,3,FALSE)</f>
        <v>1.7839</v>
      </c>
      <c r="J744" s="10">
        <f>VLOOKUP(B744,home!$B$2:$E$405,4,FALSE)</f>
        <v>1.1976</v>
      </c>
      <c r="K744" s="12">
        <f t="shared" si="1006"/>
        <v>0.72145668114000006</v>
      </c>
      <c r="L744" s="12">
        <f t="shared" si="1007"/>
        <v>2.195576882328</v>
      </c>
      <c r="M744" s="13">
        <f t="shared" si="1008"/>
        <v>5.4093915696856266E-2</v>
      </c>
      <c r="N744" s="13">
        <f t="shared" si="1009"/>
        <v>3.9026416888520876E-2</v>
      </c>
      <c r="O744" s="13">
        <f t="shared" si="1010"/>
        <v>0.11876735077861733</v>
      </c>
      <c r="P744" s="13">
        <f t="shared" si="1011"/>
        <v>8.5685498720531467E-2</v>
      </c>
      <c r="Q744" s="13">
        <f t="shared" si="1012"/>
        <v>1.4077934602589156E-2</v>
      </c>
      <c r="R744" s="13">
        <f t="shared" si="1013"/>
        <v>0.13038142487243634</v>
      </c>
      <c r="S744" s="13">
        <f t="shared" si="1014"/>
        <v>3.3931749053493318E-2</v>
      </c>
      <c r="T744" s="13">
        <f t="shared" si="1015"/>
        <v>3.0909187764370166E-2</v>
      </c>
      <c r="U744" s="13">
        <f t="shared" si="1016"/>
        <v>9.406455007077219E-2</v>
      </c>
      <c r="V744" s="13">
        <f t="shared" si="1017"/>
        <v>5.972039148444414E-3</v>
      </c>
      <c r="W744" s="13">
        <f t="shared" si="1018"/>
        <v>3.3855399918966463E-3</v>
      </c>
      <c r="X744" s="13">
        <f t="shared" si="1019"/>
        <v>7.4332133404052007E-3</v>
      </c>
      <c r="Y744" s="13">
        <f t="shared" si="1020"/>
        <v>8.1600956858028772E-3</v>
      </c>
      <c r="Z744" s="13">
        <f t="shared" si="1021"/>
        <v>9.5420814111635374E-2</v>
      </c>
      <c r="AA744" s="13">
        <f t="shared" si="1022"/>
        <v>6.8841983860657346E-2</v>
      </c>
      <c r="AB744" s="13">
        <f t="shared" si="1023"/>
        <v>2.4833254599601638E-2</v>
      </c>
      <c r="AC744" s="13">
        <f t="shared" si="1024"/>
        <v>5.912369559275785E-4</v>
      </c>
      <c r="AD744" s="13">
        <f t="shared" si="1025"/>
        <v>6.1063011160512426E-4</v>
      </c>
      <c r="AE744" s="13">
        <f t="shared" si="1026"/>
        <v>1.3406853566935771E-3</v>
      </c>
      <c r="AF744" s="13">
        <f t="shared" si="1027"/>
        <v>1.4717888878160439E-3</v>
      </c>
      <c r="AG744" s="13">
        <f t="shared" si="1028"/>
        <v>1.0771418859187147E-3</v>
      </c>
      <c r="AH744" s="13">
        <f t="shared" si="1029"/>
        <v>5.2375933389106011E-2</v>
      </c>
      <c r="AI744" s="13">
        <f t="shared" si="1030"/>
        <v>3.7786967074514143E-2</v>
      </c>
      <c r="AJ744" s="13">
        <f t="shared" si="1031"/>
        <v>1.3630829927962711E-2</v>
      </c>
      <c r="AK744" s="13">
        <f t="shared" si="1032"/>
        <v>3.2780177736705884E-3</v>
      </c>
      <c r="AL744" s="13">
        <f t="shared" si="1033"/>
        <v>3.7461095413810221E-5</v>
      </c>
      <c r="AM744" s="13">
        <f t="shared" si="1034"/>
        <v>8.8108634744556169E-5</v>
      </c>
      <c r="AN744" s="13">
        <f t="shared" si="1035"/>
        <v>1.9344928157862912E-4</v>
      </c>
      <c r="AO744" s="13">
        <f t="shared" si="1036"/>
        <v>2.1236638526849904E-4</v>
      </c>
      <c r="AP744" s="13">
        <f t="shared" si="1037"/>
        <v>1.5542224202635933E-4</v>
      </c>
      <c r="AQ744" s="13">
        <f t="shared" si="1038"/>
        <v>8.5310370398165476E-5</v>
      </c>
      <c r="AR744" s="13">
        <f t="shared" si="1039"/>
        <v>2.2999077707894479E-2</v>
      </c>
      <c r="AS744" s="13">
        <f t="shared" si="1040"/>
        <v>1.6592838272418513E-2</v>
      </c>
      <c r="AT744" s="13">
        <f t="shared" si="1041"/>
        <v>5.9855070153559137E-3</v>
      </c>
      <c r="AU744" s="13">
        <f t="shared" si="1042"/>
        <v>1.4394280087462886E-3</v>
      </c>
      <c r="AV744" s="13">
        <f t="shared" si="1043"/>
        <v>2.5962123848251404E-4</v>
      </c>
      <c r="AW744" s="13">
        <f t="shared" si="1044"/>
        <v>1.6483023613238552E-6</v>
      </c>
      <c r="AX744" s="13">
        <f t="shared" si="1045"/>
        <v>1.0594427200430662E-5</v>
      </c>
      <c r="AY744" s="13">
        <f t="shared" si="1046"/>
        <v>2.3260879442772509E-5</v>
      </c>
      <c r="AZ744" s="13">
        <f t="shared" si="1047"/>
        <v>2.5535524583584974E-5</v>
      </c>
      <c r="BA744" s="13">
        <f t="shared" si="1048"/>
        <v>1.8688402484612497E-5</v>
      </c>
      <c r="BB744" s="13">
        <f t="shared" si="1049"/>
        <v>1.0257956115714091E-5</v>
      </c>
      <c r="BC744" s="13">
        <f t="shared" si="1050"/>
        <v>4.5044262615193979E-6</v>
      </c>
      <c r="BD744" s="13">
        <f t="shared" si="1051"/>
        <v>8.4160405550530639E-3</v>
      </c>
      <c r="BE744" s="13">
        <f t="shared" si="1052"/>
        <v>6.0718086871882279E-3</v>
      </c>
      <c r="BF744" s="13">
        <f t="shared" si="1053"/>
        <v>2.1902734719879188E-3</v>
      </c>
      <c r="BG744" s="13">
        <f t="shared" si="1054"/>
        <v>5.26729143296463E-4</v>
      </c>
      <c r="BH744" s="13">
        <f t="shared" si="1055"/>
        <v>9.500306489559542E-5</v>
      </c>
      <c r="BI744" s="13">
        <f t="shared" si="1056"/>
        <v>1.3708119179540866E-5</v>
      </c>
      <c r="BJ744" s="14">
        <f t="shared" si="1057"/>
        <v>0.10832013304572322</v>
      </c>
      <c r="BK744" s="14">
        <f t="shared" si="1058"/>
        <v>0.18033516155010962</v>
      </c>
      <c r="BL744" s="14">
        <f t="shared" si="1059"/>
        <v>0.60855034763183691</v>
      </c>
      <c r="BM744" s="14">
        <f t="shared" si="1060"/>
        <v>0.5505723022026725</v>
      </c>
      <c r="BN744" s="14">
        <f t="shared" si="1061"/>
        <v>0.44203254155955141</v>
      </c>
    </row>
    <row r="745" spans="1:66" x14ac:dyDescent="0.25">
      <c r="A745" t="s">
        <v>339</v>
      </c>
      <c r="B745" t="s">
        <v>114</v>
      </c>
      <c r="C745" t="s">
        <v>111</v>
      </c>
      <c r="D745" s="11">
        <v>44438</v>
      </c>
      <c r="E745" s="10">
        <f>VLOOKUP(A745,home!$A$2:$E$405,3,FALSE)</f>
        <v>1.2710999999999999</v>
      </c>
      <c r="F745" s="10">
        <f>VLOOKUP(B745,home!$B$2:$E$405,3,FALSE)</f>
        <v>1.1594</v>
      </c>
      <c r="G745" s="10">
        <f>VLOOKUP(C745,away!$B$2:$E$405,4,FALSE)</f>
        <v>0.86950000000000005</v>
      </c>
      <c r="H745" s="10">
        <f>VLOOKUP(A745,away!$A$2:$E$405,3,FALSE)</f>
        <v>0.94469999999999998</v>
      </c>
      <c r="I745" s="10">
        <f>VLOOKUP(C745,away!$B$2:$E$405,3,FALSE)</f>
        <v>1.3928</v>
      </c>
      <c r="J745" s="10">
        <f>VLOOKUP(B745,home!$B$2:$E$405,4,FALSE)</f>
        <v>1.1142000000000001</v>
      </c>
      <c r="K745" s="12">
        <f t="shared" si="1006"/>
        <v>1.2813937491299998</v>
      </c>
      <c r="L745" s="12">
        <f t="shared" si="1007"/>
        <v>1.4660400258720001</v>
      </c>
      <c r="M745" s="13">
        <f t="shared" si="1008"/>
        <v>6.4092125161191213E-2</v>
      </c>
      <c r="N745" s="13">
        <f t="shared" si="1009"/>
        <v>8.2127248550007997E-2</v>
      </c>
      <c r="O745" s="13">
        <f t="shared" si="1010"/>
        <v>9.3961620829504211E-2</v>
      </c>
      <c r="P745" s="13">
        <f t="shared" si="1011"/>
        <v>0.12040183358904989</v>
      </c>
      <c r="Q745" s="13">
        <f t="shared" si="1012"/>
        <v>5.2618671462613058E-2</v>
      </c>
      <c r="R745" s="13">
        <f t="shared" si="1013"/>
        <v>6.8875748515930729E-2</v>
      </c>
      <c r="S745" s="13">
        <f t="shared" si="1014"/>
        <v>5.6545954339735298E-2</v>
      </c>
      <c r="T745" s="13">
        <f t="shared" si="1015"/>
        <v>7.714107847239951E-2</v>
      </c>
      <c r="U745" s="13">
        <f t="shared" si="1016"/>
        <v>8.8256953614963496E-2</v>
      </c>
      <c r="V745" s="13">
        <f t="shared" si="1017"/>
        <v>1.1802865480178662E-2</v>
      </c>
      <c r="W745" s="13">
        <f t="shared" si="1018"/>
        <v>2.2475078899905826E-2</v>
      </c>
      <c r="X745" s="13">
        <f t="shared" si="1019"/>
        <v>3.2949365251893174E-2</v>
      </c>
      <c r="Y745" s="13">
        <f t="shared" si="1020"/>
        <v>2.4152544143175733E-2</v>
      </c>
      <c r="Z745" s="13">
        <f t="shared" si="1021"/>
        <v>3.3658201378749496E-2</v>
      </c>
      <c r="AA745" s="13">
        <f t="shared" si="1022"/>
        <v>4.3129408853688343E-2</v>
      </c>
      <c r="AB745" s="13">
        <f t="shared" si="1023"/>
        <v>2.7632877454394165E-2</v>
      </c>
      <c r="AC745" s="13">
        <f t="shared" si="1024"/>
        <v>1.3857851509101061E-3</v>
      </c>
      <c r="AD745" s="13">
        <f t="shared" si="1025"/>
        <v>7.1998564033857191E-3</v>
      </c>
      <c r="AE745" s="13">
        <f t="shared" si="1026"/>
        <v>1.0555277667894283E-2</v>
      </c>
      <c r="AF745" s="13">
        <f t="shared" si="1027"/>
        <v>7.7372297726629432E-3</v>
      </c>
      <c r="AG745" s="13">
        <f t="shared" si="1028"/>
        <v>3.7810295120307975E-3</v>
      </c>
      <c r="AH745" s="13">
        <f t="shared" si="1029"/>
        <v>1.2336067605026721E-2</v>
      </c>
      <c r="AI745" s="13">
        <f t="shared" si="1030"/>
        <v>1.5807359917926325E-2</v>
      </c>
      <c r="AJ745" s="13">
        <f t="shared" si="1031"/>
        <v>1.0127726094539453E-2</v>
      </c>
      <c r="AK745" s="13">
        <f t="shared" si="1032"/>
        <v>4.3258683034812142E-3</v>
      </c>
      <c r="AL745" s="13">
        <f t="shared" si="1033"/>
        <v>1.0413202727194691E-4</v>
      </c>
      <c r="AM745" s="13">
        <f t="shared" si="1034"/>
        <v>1.8451701979864123E-3</v>
      </c>
      <c r="AN745" s="13">
        <f t="shared" si="1035"/>
        <v>2.705093364794243E-3</v>
      </c>
      <c r="AO745" s="13">
        <f t="shared" si="1036"/>
        <v>1.9828875732545645E-3</v>
      </c>
      <c r="AP745" s="13">
        <f t="shared" si="1037"/>
        <v>9.6899751639846336E-4</v>
      </c>
      <c r="AQ745" s="13">
        <f t="shared" si="1038"/>
        <v>3.5514728600267661E-4</v>
      </c>
      <c r="AR745" s="13">
        <f t="shared" si="1039"/>
        <v>3.6170337741664219E-3</v>
      </c>
      <c r="AS745" s="13">
        <f t="shared" si="1040"/>
        <v>4.6348444686089441E-3</v>
      </c>
      <c r="AT745" s="13">
        <f t="shared" si="1041"/>
        <v>2.9695303651326292E-3</v>
      </c>
      <c r="AU745" s="13">
        <f t="shared" si="1042"/>
        <v>1.2683792159108925E-3</v>
      </c>
      <c r="AV745" s="13">
        <f t="shared" si="1043"/>
        <v>4.06323299698657E-4</v>
      </c>
      <c r="AW745" s="13">
        <f t="shared" si="1044"/>
        <v>5.4338826023023611E-6</v>
      </c>
      <c r="AX745" s="13">
        <f t="shared" si="1045"/>
        <v>3.9406492629679194E-4</v>
      </c>
      <c r="AY745" s="13">
        <f t="shared" si="1046"/>
        <v>5.7771495474339665E-4</v>
      </c>
      <c r="AZ745" s="13">
        <f t="shared" si="1047"/>
        <v>4.2347662359932539E-4</v>
      </c>
      <c r="BA745" s="13">
        <f t="shared" si="1048"/>
        <v>2.0694456007258079E-4</v>
      </c>
      <c r="BB745" s="13">
        <f t="shared" si="1049"/>
        <v>7.5847252050718981E-5</v>
      </c>
      <c r="BC745" s="13">
        <f t="shared" si="1050"/>
        <v>2.2239021471751228E-5</v>
      </c>
      <c r="BD745" s="13">
        <f t="shared" si="1051"/>
        <v>8.8378604797647404E-4</v>
      </c>
      <c r="BE745" s="13">
        <f t="shared" si="1052"/>
        <v>1.1324779174453599E-3</v>
      </c>
      <c r="BF745" s="13">
        <f t="shared" si="1053"/>
        <v>7.2557506222112236E-4</v>
      </c>
      <c r="BG745" s="13">
        <f t="shared" si="1054"/>
        <v>3.0991578308491897E-4</v>
      </c>
      <c r="BH745" s="13">
        <f t="shared" si="1055"/>
        <v>9.9281036800436017E-5</v>
      </c>
      <c r="BI745" s="13">
        <f t="shared" si="1056"/>
        <v>2.5443619992644833E-5</v>
      </c>
      <c r="BJ745" s="14">
        <f t="shared" si="1057"/>
        <v>0.33029496341263992</v>
      </c>
      <c r="BK745" s="14">
        <f t="shared" si="1058"/>
        <v>0.25491041070308051</v>
      </c>
      <c r="BL745" s="14">
        <f t="shared" si="1059"/>
        <v>0.38052622178049311</v>
      </c>
      <c r="BM745" s="14">
        <f t="shared" si="1060"/>
        <v>0.51674026809452478</v>
      </c>
      <c r="BN745" s="14">
        <f t="shared" si="1061"/>
        <v>0.48207724810829711</v>
      </c>
    </row>
    <row r="746" spans="1:66" x14ac:dyDescent="0.25">
      <c r="A746" t="s">
        <v>339</v>
      </c>
      <c r="B746" t="s">
        <v>120</v>
      </c>
      <c r="C746" t="s">
        <v>113</v>
      </c>
      <c r="D746" s="11">
        <v>44438</v>
      </c>
      <c r="E746" s="10">
        <f>VLOOKUP(A746,home!$A$2:$E$405,3,FALSE)</f>
        <v>1.2710999999999999</v>
      </c>
      <c r="F746" s="10">
        <f>VLOOKUP(B746,home!$B$2:$E$405,3,FALSE)</f>
        <v>0.99380000000000002</v>
      </c>
      <c r="G746" s="10">
        <f>VLOOKUP(C746,away!$B$2:$E$405,4,FALSE)</f>
        <v>1.2008000000000001</v>
      </c>
      <c r="H746" s="10">
        <f>VLOOKUP(A746,away!$A$2:$E$405,3,FALSE)</f>
        <v>0.94469999999999998</v>
      </c>
      <c r="I746" s="10">
        <f>VLOOKUP(C746,away!$B$2:$E$405,3,FALSE)</f>
        <v>0.8357</v>
      </c>
      <c r="J746" s="10">
        <f>VLOOKUP(B746,home!$B$2:$E$405,4,FALSE)</f>
        <v>0.78</v>
      </c>
      <c r="K746" s="12">
        <f t="shared" si="1006"/>
        <v>1.5168735913439999</v>
      </c>
      <c r="L746" s="12">
        <f t="shared" si="1007"/>
        <v>0.61579891620000005</v>
      </c>
      <c r="M746" s="13">
        <f t="shared" si="1008"/>
        <v>0.11852012429587337</v>
      </c>
      <c r="N746" s="13">
        <f t="shared" si="1009"/>
        <v>0.17978004658721872</v>
      </c>
      <c r="O746" s="13">
        <f t="shared" si="1010"/>
        <v>7.298456408928812E-2</v>
      </c>
      <c r="P746" s="13">
        <f t="shared" si="1011"/>
        <v>0.11070835784279479</v>
      </c>
      <c r="Q746" s="13">
        <f t="shared" si="1012"/>
        <v>0.13635180245937306</v>
      </c>
      <c r="R746" s="13">
        <f t="shared" si="1013"/>
        <v>2.2471907732756532E-2</v>
      </c>
      <c r="S746" s="13">
        <f t="shared" si="1014"/>
        <v>2.5852867960321248E-2</v>
      </c>
      <c r="T746" s="13">
        <f t="shared" si="1015"/>
        <v>8.3965292176398421E-2</v>
      </c>
      <c r="U746" s="13">
        <f t="shared" si="1016"/>
        <v>3.4087043386937403E-2</v>
      </c>
      <c r="V746" s="13">
        <f t="shared" si="1017"/>
        <v>2.6832091684547616E-3</v>
      </c>
      <c r="W746" s="13">
        <f t="shared" si="1018"/>
        <v>6.8942816094258924E-2</v>
      </c>
      <c r="X746" s="13">
        <f t="shared" si="1019"/>
        <v>4.2454911430620565E-2</v>
      </c>
      <c r="Y746" s="13">
        <f t="shared" si="1020"/>
        <v>1.3071844223171569E-2</v>
      </c>
      <c r="Z746" s="13">
        <f t="shared" si="1021"/>
        <v>4.612725475592625E-3</v>
      </c>
      <c r="AA746" s="13">
        <f t="shared" si="1022"/>
        <v>6.996921458046145E-3</v>
      </c>
      <c r="AB746" s="13">
        <f t="shared" si="1023"/>
        <v>5.306722690209177E-3</v>
      </c>
      <c r="AC746" s="13">
        <f t="shared" si="1024"/>
        <v>1.5664727960396487E-4</v>
      </c>
      <c r="AD746" s="13">
        <f t="shared" si="1025"/>
        <v>2.6144384261566865E-2</v>
      </c>
      <c r="AE746" s="13">
        <f t="shared" si="1026"/>
        <v>1.6099683492989212E-2</v>
      </c>
      <c r="AF746" s="13">
        <f t="shared" si="1027"/>
        <v>4.9570838230728947E-3</v>
      </c>
      <c r="AG746" s="13">
        <f t="shared" si="1028"/>
        <v>1.0175222819202806E-3</v>
      </c>
      <c r="AH746" s="13">
        <f t="shared" si="1029"/>
        <v>7.1012783714951688E-4</v>
      </c>
      <c r="AI746" s="13">
        <f t="shared" si="1030"/>
        <v>1.0771741626503348E-3</v>
      </c>
      <c r="AJ746" s="13">
        <f t="shared" si="1031"/>
        <v>8.1696852030118978E-4</v>
      </c>
      <c r="AK746" s="13">
        <f t="shared" si="1032"/>
        <v>4.130793244680863E-4</v>
      </c>
      <c r="AL746" s="13">
        <f t="shared" si="1033"/>
        <v>5.8529007418868904E-6</v>
      </c>
      <c r="AM746" s="13">
        <f t="shared" si="1034"/>
        <v>7.9315452096641037E-3</v>
      </c>
      <c r="AN746" s="13">
        <f t="shared" si="1035"/>
        <v>4.8842369439024563E-3</v>
      </c>
      <c r="AO746" s="13">
        <f t="shared" si="1036"/>
        <v>1.5038539082595666E-3</v>
      </c>
      <c r="AP746" s="13">
        <f t="shared" si="1037"/>
        <v>3.0869053560979184E-4</v>
      </c>
      <c r="AQ746" s="13">
        <f t="shared" si="1038"/>
        <v>4.7522824317426821E-5</v>
      </c>
      <c r="AR746" s="13">
        <f t="shared" si="1039"/>
        <v>8.7459190496024558E-5</v>
      </c>
      <c r="AS746" s="13">
        <f t="shared" si="1040"/>
        <v>1.3266453638374379E-4</v>
      </c>
      <c r="AT746" s="13">
        <f t="shared" si="1041"/>
        <v>1.0061766587419811E-4</v>
      </c>
      <c r="AU746" s="13">
        <f t="shared" si="1042"/>
        <v>5.0874760062415154E-5</v>
      </c>
      <c r="AV746" s="13">
        <f t="shared" si="1043"/>
        <v>1.9292645001159997E-5</v>
      </c>
      <c r="AW746" s="13">
        <f t="shared" si="1044"/>
        <v>1.5186474627099186E-7</v>
      </c>
      <c r="AX746" s="13">
        <f t="shared" si="1045"/>
        <v>2.0051919111817459E-3</v>
      </c>
      <c r="AY746" s="13">
        <f t="shared" si="1046"/>
        <v>1.2347950056787256E-3</v>
      </c>
      <c r="AZ746" s="13">
        <f t="shared" si="1047"/>
        <v>3.8019271311306611E-4</v>
      </c>
      <c r="BA746" s="13">
        <f t="shared" si="1048"/>
        <v>7.8040753560721233E-5</v>
      </c>
      <c r="BB746" s="13">
        <f t="shared" si="1049"/>
        <v>1.2014352865530854E-5</v>
      </c>
      <c r="BC746" s="13">
        <f t="shared" si="1050"/>
        <v>1.4796850946876535E-6</v>
      </c>
      <c r="BD746" s="13">
        <f t="shared" si="1051"/>
        <v>8.9762124531968758E-6</v>
      </c>
      <c r="BE746" s="13">
        <f t="shared" si="1052"/>
        <v>1.3615779620547479E-5</v>
      </c>
      <c r="BF746" s="13">
        <f t="shared" si="1053"/>
        <v>1.0326708265984152E-5</v>
      </c>
      <c r="BG746" s="13">
        <f t="shared" si="1054"/>
        <v>5.2214370180617156E-6</v>
      </c>
      <c r="BH746" s="13">
        <f t="shared" si="1055"/>
        <v>1.980064980390945E-6</v>
      </c>
      <c r="BI746" s="13">
        <f t="shared" si="1056"/>
        <v>6.0070165558002042E-7</v>
      </c>
      <c r="BJ746" s="14">
        <f t="shared" si="1057"/>
        <v>0.59117295067383835</v>
      </c>
      <c r="BK746" s="14">
        <f t="shared" si="1058"/>
        <v>0.25916185445346879</v>
      </c>
      <c r="BL746" s="14">
        <f t="shared" si="1059"/>
        <v>0.14529613890361778</v>
      </c>
      <c r="BM746" s="14">
        <f t="shared" si="1060"/>
        <v>0.35819222335828055</v>
      </c>
      <c r="BN746" s="14">
        <f t="shared" si="1061"/>
        <v>0.64081680300730459</v>
      </c>
    </row>
    <row r="747" spans="1:66" x14ac:dyDescent="0.25">
      <c r="A747" t="s">
        <v>344</v>
      </c>
      <c r="B747" t="s">
        <v>211</v>
      </c>
      <c r="C747" t="s">
        <v>204</v>
      </c>
      <c r="D747" s="11">
        <v>44438</v>
      </c>
      <c r="E747" s="10">
        <f>VLOOKUP(A747,home!$A$2:$E$405,3,FALSE)</f>
        <v>1.3976999999999999</v>
      </c>
      <c r="F747" s="10">
        <f>VLOOKUP(B747,home!$B$2:$E$405,3,FALSE)</f>
        <v>1.2683</v>
      </c>
      <c r="G747" s="10">
        <f>VLOOKUP(C747,away!$B$2:$E$405,4,FALSE)</f>
        <v>1.2625999999999999</v>
      </c>
      <c r="H747" s="10">
        <f>VLOOKUP(A747,away!$A$2:$E$405,3,FALSE)</f>
        <v>1.0585</v>
      </c>
      <c r="I747" s="10">
        <f>VLOOKUP(C747,away!$B$2:$E$405,3,FALSE)</f>
        <v>0.83360000000000001</v>
      </c>
      <c r="J747" s="10">
        <f>VLOOKUP(B747,home!$B$2:$E$405,4,FALSE)</f>
        <v>0.73</v>
      </c>
      <c r="K747" s="12">
        <f t="shared" si="1006"/>
        <v>2.2382146941659995</v>
      </c>
      <c r="L747" s="12">
        <f t="shared" si="1007"/>
        <v>0.64412688799999995</v>
      </c>
      <c r="M747" s="13">
        <f t="shared" si="1008"/>
        <v>5.6003472448190691E-2</v>
      </c>
      <c r="N747" s="13">
        <f t="shared" si="1009"/>
        <v>0.12534779495786111</v>
      </c>
      <c r="O747" s="13">
        <f t="shared" si="1010"/>
        <v>3.6073342425246804E-2</v>
      </c>
      <c r="P747" s="13">
        <f t="shared" si="1011"/>
        <v>8.0739885083869145E-2</v>
      </c>
      <c r="Q747" s="13">
        <f t="shared" si="1012"/>
        <v>0.14027763827799578</v>
      </c>
      <c r="R747" s="13">
        <f t="shared" si="1013"/>
        <v>1.1617904898066297E-2</v>
      </c>
      <c r="S747" s="13">
        <f t="shared" si="1014"/>
        <v>2.910055733323999E-2</v>
      </c>
      <c r="T747" s="13">
        <f t="shared" si="1015"/>
        <v>9.0356598599995078E-2</v>
      </c>
      <c r="U747" s="13">
        <f t="shared" si="1016"/>
        <v>2.6003365458275127E-2</v>
      </c>
      <c r="V747" s="13">
        <f t="shared" si="1017"/>
        <v>4.6615674037711712E-3</v>
      </c>
      <c r="W747" s="13">
        <f t="shared" si="1018"/>
        <v>0.104657157085571</v>
      </c>
      <c r="X747" s="13">
        <f t="shared" si="1019"/>
        <v>6.741248890045598E-2</v>
      </c>
      <c r="Y747" s="13">
        <f t="shared" si="1020"/>
        <v>2.1711098343892628E-2</v>
      </c>
      <c r="Z747" s="13">
        <f t="shared" si="1021"/>
        <v>2.4944683090238006E-3</v>
      </c>
      <c r="AA747" s="13">
        <f t="shared" si="1022"/>
        <v>5.5831556233884843E-3</v>
      </c>
      <c r="AB747" s="13">
        <f t="shared" si="1023"/>
        <v>6.2481504780418197E-3</v>
      </c>
      <c r="AC747" s="13">
        <f t="shared" si="1024"/>
        <v>4.2003468717875255E-4</v>
      </c>
      <c r="AD747" s="13">
        <f t="shared" si="1025"/>
        <v>5.8561296709641067E-2</v>
      </c>
      <c r="AE747" s="13">
        <f t="shared" si="1026"/>
        <v>3.772090580682573E-2</v>
      </c>
      <c r="AF747" s="13">
        <f t="shared" si="1027"/>
        <v>1.2148524834945894E-2</v>
      </c>
      <c r="AG747" s="13">
        <f t="shared" si="1028"/>
        <v>2.6083971652414713E-3</v>
      </c>
      <c r="AH747" s="13">
        <f t="shared" si="1029"/>
        <v>4.0168852727653069E-4</v>
      </c>
      <c r="AI747" s="13">
        <f t="shared" si="1030"/>
        <v>8.9906516422823095E-4</v>
      </c>
      <c r="AJ747" s="13">
        <f t="shared" si="1031"/>
        <v>1.0061504307941971E-3</v>
      </c>
      <c r="AK747" s="13">
        <f t="shared" si="1032"/>
        <v>7.5066022624834081E-4</v>
      </c>
      <c r="AL747" s="13">
        <f t="shared" si="1033"/>
        <v>2.4222463994835405E-5</v>
      </c>
      <c r="AM747" s="13">
        <f t="shared" si="1034"/>
        <v>2.621455096098671E-2</v>
      </c>
      <c r="AN747" s="13">
        <f t="shared" si="1035"/>
        <v>1.6885497130817773E-2</v>
      </c>
      <c r="AO747" s="13">
        <f t="shared" si="1036"/>
        <v>5.4382013596032909E-3</v>
      </c>
      <c r="AP747" s="13">
        <f t="shared" si="1037"/>
        <v>1.167630572692879E-3</v>
      </c>
      <c r="AQ747" s="13">
        <f t="shared" si="1038"/>
        <v>1.8802556178058045E-4</v>
      </c>
      <c r="AR747" s="13">
        <f t="shared" si="1039"/>
        <v>5.1747676203986967E-5</v>
      </c>
      <c r="AS747" s="13">
        <f t="shared" si="1040"/>
        <v>1.1582240926870788E-4</v>
      </c>
      <c r="AT747" s="13">
        <f t="shared" si="1041"/>
        <v>1.2961770916946512E-4</v>
      </c>
      <c r="AU747" s="13">
        <f t="shared" si="1042"/>
        <v>9.6704087095743948E-5</v>
      </c>
      <c r="AV747" s="13">
        <f t="shared" si="1043"/>
        <v>5.4111127180900682E-5</v>
      </c>
      <c r="AW747" s="13">
        <f t="shared" si="1044"/>
        <v>9.7003854002109882E-7</v>
      </c>
      <c r="AX747" s="13">
        <f t="shared" si="1045"/>
        <v>9.7789655269739859E-3</v>
      </c>
      <c r="AY747" s="13">
        <f t="shared" si="1046"/>
        <v>6.2988946327490322E-3</v>
      </c>
      <c r="AZ747" s="13">
        <f t="shared" si="1047"/>
        <v>2.0286436988162684E-3</v>
      </c>
      <c r="BA747" s="13">
        <f t="shared" si="1048"/>
        <v>4.3556798419311084E-4</v>
      </c>
      <c r="BB747" s="13">
        <f t="shared" si="1049"/>
        <v>7.0140262542685403E-5</v>
      </c>
      <c r="BC747" s="13">
        <f t="shared" si="1050"/>
        <v>9.0358458070245832E-6</v>
      </c>
      <c r="BD747" s="13">
        <f t="shared" si="1051"/>
        <v>5.5553449390842955E-6</v>
      </c>
      <c r="BE747" s="13">
        <f t="shared" si="1052"/>
        <v>1.2434054673819191E-5</v>
      </c>
      <c r="BF747" s="13">
        <f t="shared" si="1053"/>
        <v>1.391504193950277E-5</v>
      </c>
      <c r="BG747" s="13">
        <f t="shared" si="1054"/>
        <v>1.0381617112977082E-5</v>
      </c>
      <c r="BH747" s="13">
        <f t="shared" si="1055"/>
        <v>5.8090719928676269E-6</v>
      </c>
      <c r="BI747" s="13">
        <f t="shared" si="1056"/>
        <v>2.600390058780896E-6</v>
      </c>
      <c r="BJ747" s="14">
        <f t="shared" si="1057"/>
        <v>0.72931705421938886</v>
      </c>
      <c r="BK747" s="14">
        <f t="shared" si="1058"/>
        <v>0.1772486340529936</v>
      </c>
      <c r="BL747" s="14">
        <f t="shared" si="1059"/>
        <v>8.9082181761201668E-2</v>
      </c>
      <c r="BM747" s="14">
        <f t="shared" si="1060"/>
        <v>0.54178437565716897</v>
      </c>
      <c r="BN747" s="14">
        <f t="shared" si="1061"/>
        <v>0.4500600380912298</v>
      </c>
    </row>
    <row r="748" spans="1:66" s="10" customFormat="1" x14ac:dyDescent="0.25">
      <c r="A748" t="s">
        <v>344</v>
      </c>
      <c r="B748" t="s">
        <v>202</v>
      </c>
      <c r="C748" t="s">
        <v>208</v>
      </c>
      <c r="D748" s="11">
        <v>44438</v>
      </c>
      <c r="E748" s="10">
        <f>VLOOKUP(A748,home!$A$2:$E$405,3,FALSE)</f>
        <v>1.3976999999999999</v>
      </c>
      <c r="F748" s="10">
        <f>VLOOKUP(B748,home!$B$2:$E$405,3,FALSE)</f>
        <v>1.2358</v>
      </c>
      <c r="G748" s="10">
        <f>VLOOKUP(C748,away!$B$2:$E$405,4,FALSE)</f>
        <v>0.68140000000000001</v>
      </c>
      <c r="H748" s="10">
        <f>VLOOKUP(A748,away!$A$2:$E$405,3,FALSE)</f>
        <v>1.0585</v>
      </c>
      <c r="I748" s="10">
        <f>VLOOKUP(C748,away!$B$2:$E$405,3,FALSE)</f>
        <v>1.1247</v>
      </c>
      <c r="J748" s="10">
        <f>VLOOKUP(B748,home!$B$2:$E$405,4,FALSE)</f>
        <v>0.77300000000000002</v>
      </c>
      <c r="K748" s="12">
        <f t="shared" si="1006"/>
        <v>1.176966997524</v>
      </c>
      <c r="L748" s="12">
        <f t="shared" si="1007"/>
        <v>0.92025259635000001</v>
      </c>
      <c r="M748" s="13">
        <f t="shared" si="1008"/>
        <v>0.12279738062965413</v>
      </c>
      <c r="N748" s="13">
        <f t="shared" si="1009"/>
        <v>0.14452846438349584</v>
      </c>
      <c r="O748" s="13">
        <f t="shared" si="1010"/>
        <v>0.11300460834941842</v>
      </c>
      <c r="P748" s="13">
        <f t="shared" si="1011"/>
        <v>0.13300269459539055</v>
      </c>
      <c r="Q748" s="13">
        <f t="shared" si="1012"/>
        <v>8.5052616391098762E-2</v>
      </c>
      <c r="R748" s="13">
        <f t="shared" si="1013"/>
        <v>5.1996392116533584E-2</v>
      </c>
      <c r="S748" s="13">
        <f t="shared" si="1014"/>
        <v>3.6014035232122189E-2</v>
      </c>
      <c r="T748" s="13">
        <f t="shared" si="1015"/>
        <v>7.8269891060269201E-2</v>
      </c>
      <c r="U748" s="13">
        <f t="shared" si="1016"/>
        <v>6.1198037511477128E-2</v>
      </c>
      <c r="V748" s="13">
        <f t="shared" si="1017"/>
        <v>4.3341168141866693E-3</v>
      </c>
      <c r="W748" s="13">
        <f t="shared" si="1018"/>
        <v>3.3368040848464002E-2</v>
      </c>
      <c r="X748" s="13">
        <f t="shared" si="1019"/>
        <v>3.0707026225911854E-2</v>
      </c>
      <c r="Y748" s="13">
        <f t="shared" si="1020"/>
        <v>1.4129110305291459E-2</v>
      </c>
      <c r="Z748" s="13">
        <f t="shared" si="1021"/>
        <v>1.5949938282024238E-2</v>
      </c>
      <c r="AA748" s="13">
        <f t="shared" si="1022"/>
        <v>1.8772550970487176E-2</v>
      </c>
      <c r="AB748" s="13">
        <f t="shared" si="1023"/>
        <v>1.1047336475800274E-2</v>
      </c>
      <c r="AC748" s="13">
        <f t="shared" si="1024"/>
        <v>2.9339449873758713E-4</v>
      </c>
      <c r="AD748" s="13">
        <f t="shared" si="1025"/>
        <v>9.8182707126687231E-3</v>
      </c>
      <c r="AE748" s="13">
        <f t="shared" si="1026"/>
        <v>9.0352891150005579E-3</v>
      </c>
      <c r="AF748" s="13">
        <f t="shared" si="1027"/>
        <v>4.1573741334260776E-3</v>
      </c>
      <c r="AG748" s="13">
        <f t="shared" si="1028"/>
        <v>1.2752781134278933E-3</v>
      </c>
      <c r="AH748" s="13">
        <f t="shared" si="1029"/>
        <v>3.6694930289137653E-3</v>
      </c>
      <c r="AI748" s="13">
        <f t="shared" si="1030"/>
        <v>4.3188721926758836E-3</v>
      </c>
      <c r="AJ748" s="13">
        <f t="shared" si="1031"/>
        <v>2.5415850186518152E-3</v>
      </c>
      <c r="AK748" s="13">
        <f t="shared" si="1032"/>
        <v>9.9712056278486818E-4</v>
      </c>
      <c r="AL748" s="13">
        <f t="shared" si="1033"/>
        <v>1.2711104654341327E-5</v>
      </c>
      <c r="AM748" s="13">
        <f t="shared" si="1034"/>
        <v>2.3111561203135065E-3</v>
      </c>
      <c r="AN748" s="13">
        <f t="shared" si="1035"/>
        <v>2.1268474202886974E-3</v>
      </c>
      <c r="AO748" s="13">
        <f t="shared" si="1036"/>
        <v>9.7861843028048648E-4</v>
      </c>
      <c r="AP748" s="13">
        <f t="shared" si="1037"/>
        <v>3.0019205043385979E-4</v>
      </c>
      <c r="AQ748" s="13">
        <f t="shared" si="1038"/>
        <v>6.9063128453847398E-5</v>
      </c>
      <c r="AR748" s="13">
        <f t="shared" si="1039"/>
        <v>6.7537209742922369E-4</v>
      </c>
      <c r="AS748" s="13">
        <f t="shared" si="1040"/>
        <v>7.9489066972275992E-4</v>
      </c>
      <c r="AT748" s="13">
        <f t="shared" si="1041"/>
        <v>4.6778004245171927E-4</v>
      </c>
      <c r="AU748" s="13">
        <f t="shared" si="1042"/>
        <v>1.8352055735534965E-4</v>
      </c>
      <c r="AV748" s="13">
        <f t="shared" si="1043"/>
        <v>5.3999409843614276E-5</v>
      </c>
      <c r="AW748" s="13">
        <f t="shared" si="1044"/>
        <v>3.8243015573084898E-7</v>
      </c>
      <c r="AX748" s="13">
        <f t="shared" si="1045"/>
        <v>4.5335907995576653E-4</v>
      </c>
      <c r="AY748" s="13">
        <f t="shared" si="1046"/>
        <v>4.1720487040814141E-4</v>
      </c>
      <c r="AZ748" s="13">
        <f t="shared" si="1047"/>
        <v>1.9196693260147867E-4</v>
      </c>
      <c r="BA748" s="13">
        <f t="shared" si="1048"/>
        <v>5.8886022713285407E-5</v>
      </c>
      <c r="BB748" s="13">
        <f t="shared" si="1049"/>
        <v>1.3547503822656491E-5</v>
      </c>
      <c r="BC748" s="13">
        <f t="shared" si="1050"/>
        <v>2.4934251133722376E-6</v>
      </c>
      <c r="BD748" s="13">
        <f t="shared" si="1051"/>
        <v>1.0358548769359801E-4</v>
      </c>
      <c r="BE748" s="13">
        <f t="shared" si="1052"/>
        <v>1.2191670043779333E-4</v>
      </c>
      <c r="BF748" s="13">
        <f t="shared" si="1053"/>
        <v>7.1745966431151291E-5</v>
      </c>
      <c r="BG748" s="13">
        <f t="shared" si="1054"/>
        <v>2.8147544898309928E-5</v>
      </c>
      <c r="BH748" s="13">
        <f t="shared" si="1055"/>
        <v>8.282182851658961E-6</v>
      </c>
      <c r="BI748" s="13">
        <f t="shared" si="1056"/>
        <v>1.9495711767723619E-6</v>
      </c>
      <c r="BJ748" s="14">
        <f t="shared" si="1057"/>
        <v>0.41726469627343948</v>
      </c>
      <c r="BK748" s="14">
        <f t="shared" si="1058"/>
        <v>0.29687153774515362</v>
      </c>
      <c r="BL748" s="14">
        <f t="shared" si="1059"/>
        <v>0.27005718645703508</v>
      </c>
      <c r="BM748" s="14">
        <f t="shared" si="1060"/>
        <v>0.34934437985180866</v>
      </c>
      <c r="BN748" s="14">
        <f t="shared" si="1061"/>
        <v>0.65038215646559139</v>
      </c>
    </row>
    <row r="749" spans="1:66" x14ac:dyDescent="0.25">
      <c r="A749" t="s">
        <v>347</v>
      </c>
      <c r="B749" t="s">
        <v>246</v>
      </c>
      <c r="C749" t="s">
        <v>256</v>
      </c>
      <c r="D749" s="11">
        <v>44438</v>
      </c>
      <c r="E749" s="10">
        <f>VLOOKUP(A749,home!$A$2:$E$405,3,FALSE)</f>
        <v>1.1809000000000001</v>
      </c>
      <c r="F749" s="10">
        <f>VLOOKUP(B749,home!$B$2:$E$405,3,FALSE)</f>
        <v>0.49399999999999999</v>
      </c>
      <c r="G749" s="10">
        <f>VLOOKUP(C749,away!$B$2:$E$405,4,FALSE)</f>
        <v>1.3408</v>
      </c>
      <c r="H749" s="10">
        <f>VLOOKUP(A749,away!$A$2:$E$405,3,FALSE)</f>
        <v>0.92459999999999998</v>
      </c>
      <c r="I749" s="10">
        <f>VLOOKUP(C749,away!$B$2:$E$405,3,FALSE)</f>
        <v>0.72099999999999997</v>
      </c>
      <c r="J749" s="10">
        <f>VLOOKUP(B749,home!$B$2:$E$405,4,FALSE)</f>
        <v>1.7124999999999999</v>
      </c>
      <c r="K749" s="12">
        <f t="shared" si="1006"/>
        <v>0.78217525568000001</v>
      </c>
      <c r="L749" s="12">
        <f t="shared" si="1007"/>
        <v>1.1416151774999999</v>
      </c>
      <c r="M749" s="13">
        <f t="shared" si="1008"/>
        <v>0.14605231008650219</v>
      </c>
      <c r="N749" s="13">
        <f t="shared" si="1009"/>
        <v>0.11423850298456449</v>
      </c>
      <c r="O749" s="13">
        <f t="shared" si="1010"/>
        <v>0.1667355339036872</v>
      </c>
      <c r="P749" s="13">
        <f t="shared" si="1011"/>
        <v>0.13041640886205785</v>
      </c>
      <c r="Q749" s="13">
        <f t="shared" si="1012"/>
        <v>4.4677265140226081E-2</v>
      </c>
      <c r="R749" s="13">
        <f t="shared" si="1013"/>
        <v>9.5173908066507593E-2</v>
      </c>
      <c r="S749" s="13">
        <f t="shared" si="1014"/>
        <v>2.9113609518401116E-2</v>
      </c>
      <c r="T749" s="13">
        <f t="shared" si="1015"/>
        <v>5.1004243973273751E-2</v>
      </c>
      <c r="U749" s="13">
        <f t="shared" si="1016"/>
        <v>7.4442675875985395E-2</v>
      </c>
      <c r="V749" s="13">
        <f t="shared" si="1017"/>
        <v>2.8885331108447982E-3</v>
      </c>
      <c r="W749" s="13">
        <f t="shared" si="1018"/>
        <v>1.164848376137983E-2</v>
      </c>
      <c r="X749" s="13">
        <f t="shared" si="1019"/>
        <v>1.3298085856853499E-2</v>
      </c>
      <c r="Y749" s="13">
        <f t="shared" si="1020"/>
        <v>7.5906483229410257E-3</v>
      </c>
      <c r="Z749" s="13">
        <f t="shared" si="1021"/>
        <v>3.6217325983571573E-2</v>
      </c>
      <c r="AA749" s="13">
        <f t="shared" si="1022"/>
        <v>2.8328296211246006E-2</v>
      </c>
      <c r="AB749" s="13">
        <f t="shared" si="1023"/>
        <v>1.1078846166005057E-2</v>
      </c>
      <c r="AC749" s="13">
        <f t="shared" si="1024"/>
        <v>1.612059897291304E-4</v>
      </c>
      <c r="AD749" s="13">
        <f t="shared" si="1025"/>
        <v>2.2777889410853991E-3</v>
      </c>
      <c r="AE749" s="13">
        <f t="shared" si="1026"/>
        <v>2.6003584262847446E-3</v>
      </c>
      <c r="AF749" s="13">
        <f t="shared" si="1027"/>
        <v>1.48430432319334E-3</v>
      </c>
      <c r="AG749" s="13">
        <f t="shared" si="1028"/>
        <v>5.6483478112879398E-4</v>
      </c>
      <c r="AH749" s="13">
        <f t="shared" si="1029"/>
        <v>1.0336562257827602E-2</v>
      </c>
      <c r="AI749" s="13">
        <f t="shared" si="1030"/>
        <v>8.0850032268685434E-3</v>
      </c>
      <c r="AJ749" s="13">
        <f t="shared" si="1031"/>
        <v>3.1619447330747635E-3</v>
      </c>
      <c r="AK749" s="13">
        <f t="shared" si="1032"/>
        <v>8.243983100129276E-4</v>
      </c>
      <c r="AL749" s="13">
        <f t="shared" si="1033"/>
        <v>5.7579113278181437E-6</v>
      </c>
      <c r="AM749" s="13">
        <f t="shared" si="1034"/>
        <v>3.5632602947570981E-4</v>
      </c>
      <c r="AN749" s="13">
        <f t="shared" si="1035"/>
        <v>4.0678720338778262E-4</v>
      </c>
      <c r="AO749" s="13">
        <f t="shared" si="1036"/>
        <v>2.321972227001361E-4</v>
      </c>
      <c r="AP749" s="13">
        <f t="shared" si="1037"/>
        <v>8.8359957869274281E-5</v>
      </c>
      <c r="AQ749" s="13">
        <f t="shared" si="1038"/>
        <v>2.5218267246706012E-5</v>
      </c>
      <c r="AR749" s="13">
        <f t="shared" si="1039"/>
        <v>2.3600752713419317E-3</v>
      </c>
      <c r="AS749" s="13">
        <f t="shared" si="1040"/>
        <v>1.8459924787859209E-3</v>
      </c>
      <c r="AT749" s="13">
        <f t="shared" si="1041"/>
        <v>7.2194481953886719E-4</v>
      </c>
      <c r="AU749" s="13">
        <f t="shared" si="1042"/>
        <v>1.8822912460322166E-4</v>
      </c>
      <c r="AV749" s="13">
        <f t="shared" si="1043"/>
        <v>3.6807040915736872E-5</v>
      </c>
      <c r="AW749" s="13">
        <f t="shared" si="1044"/>
        <v>1.428190955607797E-7</v>
      </c>
      <c r="AX749" s="13">
        <f t="shared" si="1045"/>
        <v>4.6451567201767067E-5</v>
      </c>
      <c r="AY749" s="13">
        <f t="shared" si="1046"/>
        <v>5.3029814136198476E-5</v>
      </c>
      <c r="AZ749" s="13">
        <f t="shared" si="1047"/>
        <v>3.0269820338944128E-5</v>
      </c>
      <c r="BA749" s="13">
        <f t="shared" si="1048"/>
        <v>1.1518828773045601E-5</v>
      </c>
      <c r="BB749" s="13">
        <f t="shared" si="1049"/>
        <v>3.2875174385831392E-6</v>
      </c>
      <c r="BC749" s="13">
        <f t="shared" si="1050"/>
        <v>7.5061596083648711E-7</v>
      </c>
      <c r="BD749" s="13">
        <f t="shared" si="1051"/>
        <v>4.490496249677294E-4</v>
      </c>
      <c r="BE749" s="13">
        <f t="shared" si="1052"/>
        <v>3.5123550522214188E-4</v>
      </c>
      <c r="BF749" s="13">
        <f t="shared" si="1053"/>
        <v>1.3736386055051138E-4</v>
      </c>
      <c r="BG749" s="13">
        <f t="shared" si="1054"/>
        <v>3.5814204249096036E-5</v>
      </c>
      <c r="BH749" s="13">
        <f t="shared" si="1055"/>
        <v>7.0032460913781093E-6</v>
      </c>
      <c r="BI749" s="13">
        <f t="shared" si="1056"/>
        <v>1.0955531604227269E-6</v>
      </c>
      <c r="BJ749" s="14">
        <f t="shared" si="1057"/>
        <v>0.25063871335545995</v>
      </c>
      <c r="BK749" s="14">
        <f t="shared" si="1058"/>
        <v>0.30869085529299917</v>
      </c>
      <c r="BL749" s="14">
        <f t="shared" si="1059"/>
        <v>0.40430177948064194</v>
      </c>
      <c r="BM749" s="14">
        <f t="shared" si="1060"/>
        <v>0.30250185807408653</v>
      </c>
      <c r="BN749" s="14">
        <f t="shared" si="1061"/>
        <v>0.69729392904354537</v>
      </c>
    </row>
    <row r="750" spans="1:66" x14ac:dyDescent="0.25">
      <c r="A750" t="s">
        <v>347</v>
      </c>
      <c r="B750" t="s">
        <v>255</v>
      </c>
      <c r="C750" t="s">
        <v>259</v>
      </c>
      <c r="D750" s="11">
        <v>44438</v>
      </c>
      <c r="E750" s="10">
        <f>VLOOKUP(A750,home!$A$2:$E$405,3,FALSE)</f>
        <v>1.1809000000000001</v>
      </c>
      <c r="F750" s="10">
        <f>VLOOKUP(B750,home!$B$2:$E$405,3,FALSE)</f>
        <v>0.70569999999999999</v>
      </c>
      <c r="G750" s="10">
        <f>VLOOKUP(C750,away!$B$2:$E$405,4,FALSE)</f>
        <v>0.58630000000000004</v>
      </c>
      <c r="H750" s="10">
        <f>VLOOKUP(A750,away!$A$2:$E$405,3,FALSE)</f>
        <v>0.92459999999999998</v>
      </c>
      <c r="I750" s="10">
        <f>VLOOKUP(C750,away!$B$2:$E$405,3,FALSE)</f>
        <v>0.91520000000000001</v>
      </c>
      <c r="J750" s="10">
        <f>VLOOKUP(B750,home!$B$2:$E$405,4,FALSE)</f>
        <v>1.0814999999999999</v>
      </c>
      <c r="K750" s="12">
        <f t="shared" si="1006"/>
        <v>0.48859963051900002</v>
      </c>
      <c r="L750" s="12">
        <f t="shared" si="1007"/>
        <v>0.91515872448000002</v>
      </c>
      <c r="M750" s="13">
        <f t="shared" si="1008"/>
        <v>0.24567190444931167</v>
      </c>
      <c r="N750" s="13">
        <f t="shared" si="1009"/>
        <v>0.12003520174283276</v>
      </c>
      <c r="O750" s="13">
        <f t="shared" si="1010"/>
        <v>0.22482878671640452</v>
      </c>
      <c r="P750" s="13">
        <f t="shared" si="1011"/>
        <v>0.10985126211967031</v>
      </c>
      <c r="Q750" s="13">
        <f t="shared" si="1012"/>
        <v>2.9324577610410851E-2</v>
      </c>
      <c r="R750" s="13">
        <f t="shared" si="1013"/>
        <v>0.10287701283888535</v>
      </c>
      <c r="S750" s="13">
        <f t="shared" si="1014"/>
        <v>1.2279894007756082E-2</v>
      </c>
      <c r="T750" s="13">
        <f t="shared" si="1015"/>
        <v>2.6836643041858361E-2</v>
      </c>
      <c r="U750" s="13">
        <f t="shared" si="1016"/>
        <v>5.0265670461977802E-2</v>
      </c>
      <c r="V750" s="13">
        <f t="shared" si="1017"/>
        <v>6.1010090242628531E-4</v>
      </c>
      <c r="W750" s="13">
        <f t="shared" si="1018"/>
        <v>4.7759925951908287E-3</v>
      </c>
      <c r="X750" s="13">
        <f t="shared" si="1019"/>
        <v>4.3707912915407644E-3</v>
      </c>
      <c r="Y750" s="13">
        <f t="shared" si="1020"/>
        <v>1.9999838916673687E-3</v>
      </c>
      <c r="Z750" s="13">
        <f t="shared" si="1021"/>
        <v>3.1382931949315643E-2</v>
      </c>
      <c r="AA750" s="13">
        <f t="shared" si="1022"/>
        <v>1.5333688955038543E-2</v>
      </c>
      <c r="AB750" s="13">
        <f t="shared" si="1023"/>
        <v>3.7460173789625509E-3</v>
      </c>
      <c r="AC750" s="13">
        <f t="shared" si="1024"/>
        <v>1.7050269317045883E-5</v>
      </c>
      <c r="AD750" s="13">
        <f t="shared" si="1025"/>
        <v>5.8338705434292956E-4</v>
      </c>
      <c r="AE750" s="13">
        <f t="shared" si="1026"/>
        <v>5.3389175253061984E-4</v>
      </c>
      <c r="AF750" s="13">
        <f t="shared" si="1027"/>
        <v>2.4429784762815694E-4</v>
      </c>
      <c r="AG750" s="13">
        <f t="shared" si="1028"/>
        <v>7.4523768876197849E-5</v>
      </c>
      <c r="AH750" s="13">
        <f t="shared" si="1029"/>
        <v>7.1800909932945847E-3</v>
      </c>
      <c r="AI750" s="13">
        <f t="shared" si="1030"/>
        <v>3.5081898064165335E-3</v>
      </c>
      <c r="AJ750" s="13">
        <f t="shared" si="1031"/>
        <v>8.5705012160282009E-4</v>
      </c>
      <c r="AK750" s="13">
        <f t="shared" si="1032"/>
        <v>1.3958479091713403E-4</v>
      </c>
      <c r="AL750" s="13">
        <f t="shared" si="1033"/>
        <v>3.0495853535327243E-7</v>
      </c>
      <c r="AM750" s="13">
        <f t="shared" si="1034"/>
        <v>5.7008539840304634E-5</v>
      </c>
      <c r="AN750" s="13">
        <f t="shared" si="1035"/>
        <v>5.2171862604720454E-5</v>
      </c>
      <c r="AO750" s="13">
        <f t="shared" si="1036"/>
        <v>2.3872767617540886E-5</v>
      </c>
      <c r="AP750" s="13">
        <f t="shared" si="1037"/>
        <v>7.2824571875587241E-6</v>
      </c>
      <c r="AQ750" s="13">
        <f t="shared" si="1038"/>
        <v>1.6661510577116121E-6</v>
      </c>
      <c r="AR750" s="13">
        <f t="shared" si="1039"/>
        <v>1.314184583014762E-3</v>
      </c>
      <c r="AS750" s="13">
        <f t="shared" si="1040"/>
        <v>6.4211010169477878E-4</v>
      </c>
      <c r="AT750" s="13">
        <f t="shared" si="1041"/>
        <v>1.5686737922029318E-4</v>
      </c>
      <c r="AU750" s="13">
        <f t="shared" si="1042"/>
        <v>2.5548447842506379E-5</v>
      </c>
      <c r="AV750" s="13">
        <f t="shared" si="1043"/>
        <v>3.1207405440456391E-6</v>
      </c>
      <c r="AW750" s="13">
        <f t="shared" si="1044"/>
        <v>3.7878070752100028E-9</v>
      </c>
      <c r="AX750" s="13">
        <f t="shared" si="1045"/>
        <v>4.6423919170667564E-6</v>
      </c>
      <c r="AY750" s="13">
        <f t="shared" si="1046"/>
        <v>4.2485254653590746E-6</v>
      </c>
      <c r="AZ750" s="13">
        <f t="shared" si="1047"/>
        <v>1.9440375728994044E-6</v>
      </c>
      <c r="BA750" s="13">
        <f t="shared" si="1048"/>
        <v>5.9303431518527146E-7</v>
      </c>
      <c r="BB750" s="13">
        <f t="shared" si="1049"/>
        <v>1.3568013186445581E-7</v>
      </c>
      <c r="BC750" s="13">
        <f t="shared" si="1050"/>
        <v>2.4833771282870721E-8</v>
      </c>
      <c r="BD750" s="13">
        <f t="shared" si="1051"/>
        <v>2.0044791445384498E-4</v>
      </c>
      <c r="BE750" s="13">
        <f t="shared" si="1052"/>
        <v>9.7938776940452779E-5</v>
      </c>
      <c r="BF750" s="13">
        <f t="shared" si="1053"/>
        <v>2.3926425113293987E-5</v>
      </c>
      <c r="BG750" s="13">
        <f t="shared" si="1054"/>
        <v>3.896814156665323E-6</v>
      </c>
      <c r="BH750" s="13">
        <f t="shared" si="1055"/>
        <v>4.7599548928697124E-7</v>
      </c>
      <c r="BI750" s="13">
        <f t="shared" si="1056"/>
        <v>4.6514244038864956E-8</v>
      </c>
      <c r="BJ750" s="14">
        <f t="shared" si="1057"/>
        <v>0.18893288087836035</v>
      </c>
      <c r="BK750" s="14">
        <f t="shared" si="1058"/>
        <v>0.36843476523248214</v>
      </c>
      <c r="BL750" s="14">
        <f t="shared" si="1059"/>
        <v>0.4112046557562139</v>
      </c>
      <c r="BM750" s="14">
        <f t="shared" si="1060"/>
        <v>0.16736224360119809</v>
      </c>
      <c r="BN750" s="14">
        <f t="shared" si="1061"/>
        <v>0.83258874547751549</v>
      </c>
    </row>
    <row r="751" spans="1:66" x14ac:dyDescent="0.25">
      <c r="A751" t="s">
        <v>290</v>
      </c>
      <c r="B751" t="s">
        <v>292</v>
      </c>
      <c r="C751" t="s">
        <v>299</v>
      </c>
      <c r="D751" s="11">
        <v>44438</v>
      </c>
      <c r="E751" s="10">
        <f>VLOOKUP(A751,home!$A$2:$E$405,3,FALSE)</f>
        <v>1.6292</v>
      </c>
      <c r="F751" s="10">
        <f>VLOOKUP(B751,home!$B$2:$E$405,3,FALSE)</f>
        <v>0.97489999999999999</v>
      </c>
      <c r="G751" s="10">
        <f>VLOOKUP(C751,away!$B$2:$E$405,4,FALSE)</f>
        <v>1.2637</v>
      </c>
      <c r="H751" s="10">
        <f>VLOOKUP(A751,away!$A$2:$E$405,3,FALSE)</f>
        <v>1.1462000000000001</v>
      </c>
      <c r="I751" s="10">
        <f>VLOOKUP(C751,away!$B$2:$E$405,3,FALSE)</f>
        <v>1.1291</v>
      </c>
      <c r="J751" s="10">
        <f>VLOOKUP(B751,home!$B$2:$E$405,4,FALSE)</f>
        <v>1.2829999999999999</v>
      </c>
      <c r="K751" s="12">
        <f t="shared" si="1006"/>
        <v>2.0071436569959999</v>
      </c>
      <c r="L751" s="12">
        <f t="shared" si="1007"/>
        <v>1.66042578086</v>
      </c>
      <c r="M751" s="13">
        <f t="shared" si="1008"/>
        <v>2.5538467403910945E-2</v>
      </c>
      <c r="N751" s="13">
        <f t="shared" si="1009"/>
        <v>5.125937285915895E-2</v>
      </c>
      <c r="O751" s="13">
        <f t="shared" si="1010"/>
        <v>4.2404729681106486E-2</v>
      </c>
      <c r="P751" s="13">
        <f t="shared" si="1011"/>
        <v>8.5112384206062888E-2</v>
      </c>
      <c r="Q751" s="13">
        <f t="shared" si="1012"/>
        <v>5.1442462547926907E-2</v>
      </c>
      <c r="R751" s="13">
        <f t="shared" si="1013"/>
        <v>3.5204953196454239E-2</v>
      </c>
      <c r="S751" s="13">
        <f t="shared" si="1014"/>
        <v>7.0913788899986105E-2</v>
      </c>
      <c r="T751" s="13">
        <f t="shared" si="1015"/>
        <v>8.5416391045502832E-2</v>
      </c>
      <c r="U751" s="13">
        <f t="shared" si="1016"/>
        <v>7.066139850310417E-2</v>
      </c>
      <c r="V751" s="13">
        <f t="shared" si="1017"/>
        <v>2.6259479043492556E-2</v>
      </c>
      <c r="W751" s="13">
        <f t="shared" si="1018"/>
        <v>3.4417470801108595E-2</v>
      </c>
      <c r="X751" s="13">
        <f t="shared" si="1019"/>
        <v>5.7147655830156983E-2</v>
      </c>
      <c r="Y751" s="13">
        <f t="shared" si="1020"/>
        <v>4.7444720528053486E-2</v>
      </c>
      <c r="Z751" s="13">
        <f t="shared" si="1021"/>
        <v>1.9485070633787425E-2</v>
      </c>
      <c r="AA751" s="13">
        <f t="shared" si="1022"/>
        <v>3.910933592872546E-2</v>
      </c>
      <c r="AB751" s="13">
        <f t="shared" si="1023"/>
        <v>3.924902776933354E-2</v>
      </c>
      <c r="AC751" s="13">
        <f t="shared" si="1024"/>
        <v>5.4697068202361303E-3</v>
      </c>
      <c r="AD751" s="13">
        <f t="shared" si="1025"/>
        <v>1.7270202052072539E-2</v>
      </c>
      <c r="AE751" s="13">
        <f t="shared" si="1026"/>
        <v>2.8675888727922517E-2</v>
      </c>
      <c r="AF751" s="13">
        <f t="shared" si="1027"/>
        <v>2.3807092466457614E-2</v>
      </c>
      <c r="AG751" s="13">
        <f t="shared" si="1028"/>
        <v>1.317663669954137E-2</v>
      </c>
      <c r="AH751" s="13">
        <f t="shared" si="1029"/>
        <v>8.088378405554689E-3</v>
      </c>
      <c r="AI751" s="13">
        <f t="shared" si="1030"/>
        <v>1.6234537412092513E-2</v>
      </c>
      <c r="AJ751" s="13">
        <f t="shared" si="1031"/>
        <v>1.6292524395472876E-2</v>
      </c>
      <c r="AK751" s="13">
        <f t="shared" si="1032"/>
        <v>1.090047899894199E-2</v>
      </c>
      <c r="AL751" s="13">
        <f t="shared" si="1033"/>
        <v>7.2915853722242869E-4</v>
      </c>
      <c r="AM751" s="13">
        <f t="shared" si="1034"/>
        <v>6.9327553007713372E-3</v>
      </c>
      <c r="AN751" s="13">
        <f t="shared" si="1035"/>
        <v>1.1511325633794551E-2</v>
      </c>
      <c r="AO751" s="13">
        <f t="shared" si="1036"/>
        <v>9.5568509271135287E-3</v>
      </c>
      <c r="AP751" s="13">
        <f t="shared" si="1037"/>
        <v>5.2894805544050315E-3</v>
      </c>
      <c r="AQ751" s="13">
        <f t="shared" si="1038"/>
        <v>2.1956974699729411E-3</v>
      </c>
      <c r="AR751" s="13">
        <f t="shared" si="1039"/>
        <v>2.6860304059868586E-3</v>
      </c>
      <c r="AS751" s="13">
        <f t="shared" si="1040"/>
        <v>5.3912488918749137E-3</v>
      </c>
      <c r="AT751" s="13">
        <f t="shared" si="1041"/>
        <v>5.4105055083067235E-3</v>
      </c>
      <c r="AU751" s="13">
        <f t="shared" si="1042"/>
        <v>3.619887270713253E-3</v>
      </c>
      <c r="AV751" s="13">
        <f t="shared" si="1043"/>
        <v>1.8164084436131671E-3</v>
      </c>
      <c r="AW751" s="13">
        <f t="shared" si="1044"/>
        <v>6.7502116388748809E-5</v>
      </c>
      <c r="AX751" s="13">
        <f t="shared" si="1045"/>
        <v>2.3191726379081005E-3</v>
      </c>
      <c r="AY751" s="13">
        <f t="shared" si="1046"/>
        <v>3.8508140382477033E-3</v>
      </c>
      <c r="AZ751" s="13">
        <f t="shared" si="1047"/>
        <v>3.1969954532020473E-3</v>
      </c>
      <c r="BA751" s="13">
        <f t="shared" si="1048"/>
        <v>1.7694578905962928E-3</v>
      </c>
      <c r="BB751" s="13">
        <f t="shared" si="1049"/>
        <v>7.3451337492305994E-4</v>
      </c>
      <c r="BC751" s="13">
        <f t="shared" si="1050"/>
        <v>2.4392098882174688E-4</v>
      </c>
      <c r="BD751" s="13">
        <f t="shared" si="1051"/>
        <v>7.4332568904573971E-4</v>
      </c>
      <c r="BE751" s="13">
        <f t="shared" si="1052"/>
        <v>1.4919614418503373E-3</v>
      </c>
      <c r="BF751" s="13">
        <f t="shared" si="1053"/>
        <v>1.4972904722462556E-3</v>
      </c>
      <c r="BG751" s="13">
        <f t="shared" si="1054"/>
        <v>1.0017590246832059E-3</v>
      </c>
      <c r="BH751" s="13">
        <f t="shared" si="1055"/>
        <v>5.0266856805784898E-4</v>
      </c>
      <c r="BI751" s="13">
        <f t="shared" si="1056"/>
        <v>2.0178560558971467E-4</v>
      </c>
      <c r="BJ751" s="14">
        <f t="shared" si="1057"/>
        <v>0.45765887782765824</v>
      </c>
      <c r="BK751" s="14">
        <f t="shared" si="1058"/>
        <v>0.21787379894915873</v>
      </c>
      <c r="BL751" s="14">
        <f t="shared" si="1059"/>
        <v>0.30250823561275397</v>
      </c>
      <c r="BM751" s="14">
        <f t="shared" si="1060"/>
        <v>0.70278030120687873</v>
      </c>
      <c r="BN751" s="14">
        <f t="shared" si="1061"/>
        <v>0.29096236989462038</v>
      </c>
    </row>
    <row r="752" spans="1:66" x14ac:dyDescent="0.25">
      <c r="A752" t="s">
        <v>290</v>
      </c>
      <c r="B752" t="s">
        <v>317</v>
      </c>
      <c r="C752" t="s">
        <v>312</v>
      </c>
      <c r="D752" s="11">
        <v>44438</v>
      </c>
      <c r="E752" s="10">
        <f>VLOOKUP(A752,home!$A$2:$E$405,3,FALSE)</f>
        <v>1.6292</v>
      </c>
      <c r="F752" s="10">
        <f>VLOOKUP(B752,home!$B$2:$E$405,3,FALSE)</f>
        <v>0.90259999999999996</v>
      </c>
      <c r="G752" s="10">
        <f>VLOOKUP(C752,away!$B$2:$E$405,4,FALSE)</f>
        <v>1.1048</v>
      </c>
      <c r="H752" s="10">
        <f>VLOOKUP(A752,away!$A$2:$E$405,3,FALSE)</f>
        <v>1.1462000000000001</v>
      </c>
      <c r="I752" s="10">
        <f>VLOOKUP(C752,away!$B$2:$E$405,3,FALSE)</f>
        <v>1.1778</v>
      </c>
      <c r="J752" s="10">
        <f>VLOOKUP(B752,home!$B$2:$E$405,4,FALSE)</f>
        <v>0.87239999999999995</v>
      </c>
      <c r="K752" s="12">
        <f t="shared" si="1006"/>
        <v>1.6246259884159999</v>
      </c>
      <c r="L752" s="12">
        <f t="shared" si="1007"/>
        <v>1.177735079664</v>
      </c>
      <c r="M752" s="13">
        <f t="shared" si="1008"/>
        <v>6.0666655291270459E-2</v>
      </c>
      <c r="N752" s="13">
        <f t="shared" si="1009"/>
        <v>9.8560624816473028E-2</v>
      </c>
      <c r="O752" s="13">
        <f t="shared" si="1010"/>
        <v>7.1449248102412849E-2</v>
      </c>
      <c r="P752" s="13">
        <f t="shared" si="1011"/>
        <v>0.11607830531996249</v>
      </c>
      <c r="Q752" s="13">
        <f t="shared" si="1012"/>
        <v>8.0062076255680528E-2</v>
      </c>
      <c r="R752" s="13">
        <f t="shared" si="1013"/>
        <v>4.2074142952914055E-2</v>
      </c>
      <c r="S752" s="13">
        <f t="shared" si="1014"/>
        <v>5.5525448457899737E-2</v>
      </c>
      <c r="T752" s="13">
        <f t="shared" si="1015"/>
        <v>9.429191575704915E-2</v>
      </c>
      <c r="U752" s="13">
        <f t="shared" si="1016"/>
        <v>6.8354746081634082E-2</v>
      </c>
      <c r="V752" s="13">
        <f t="shared" si="1017"/>
        <v>1.1804580893150155E-2</v>
      </c>
      <c r="W752" s="13">
        <f t="shared" si="1018"/>
        <v>4.3356976590507378E-2</v>
      </c>
      <c r="X752" s="13">
        <f t="shared" si="1019"/>
        <v>5.1063032278811392E-2</v>
      </c>
      <c r="Y752" s="13">
        <f t="shared" si="1020"/>
        <v>3.0069362194385673E-2</v>
      </c>
      <c r="Z752" s="13">
        <f t="shared" si="1021"/>
        <v>1.6517398034148246E-2</v>
      </c>
      <c r="AA752" s="13">
        <f t="shared" si="1022"/>
        <v>2.6834594107288591E-2</v>
      </c>
      <c r="AB752" s="13">
        <f t="shared" si="1023"/>
        <v>2.1798089487647949E-2</v>
      </c>
      <c r="AC752" s="13">
        <f t="shared" si="1024"/>
        <v>1.4116648372471464E-3</v>
      </c>
      <c r="AD752" s="13">
        <f t="shared" si="1025"/>
        <v>1.7609717737020608E-2</v>
      </c>
      <c r="AE752" s="13">
        <f t="shared" si="1026"/>
        <v>2.0739582321870523E-2</v>
      </c>
      <c r="AF752" s="13">
        <f t="shared" si="1027"/>
        <v>1.2212866819023135E-2</v>
      </c>
      <c r="AG752" s="13">
        <f t="shared" si="1028"/>
        <v>4.7945072253426759E-3</v>
      </c>
      <c r="AH752" s="13">
        <f t="shared" si="1029"/>
        <v>4.8632797723974002E-3</v>
      </c>
      <c r="AI752" s="13">
        <f t="shared" si="1030"/>
        <v>7.901010707174666E-3</v>
      </c>
      <c r="AJ752" s="13">
        <f t="shared" si="1031"/>
        <v>6.4180936648145209E-3</v>
      </c>
      <c r="AK752" s="13">
        <f t="shared" si="1032"/>
        <v>3.4756672546485861E-3</v>
      </c>
      <c r="AL752" s="13">
        <f t="shared" si="1033"/>
        <v>1.0804199519534618E-4</v>
      </c>
      <c r="AM752" s="13">
        <f t="shared" si="1034"/>
        <v>5.7218410168467706E-3</v>
      </c>
      <c r="AN752" s="13">
        <f t="shared" si="1035"/>
        <v>6.7388128858007742E-3</v>
      </c>
      <c r="AO752" s="13">
        <f t="shared" si="1036"/>
        <v>3.9682681654496831E-3</v>
      </c>
      <c r="AP752" s="13">
        <f t="shared" si="1037"/>
        <v>1.5578562079879984E-3</v>
      </c>
      <c r="AQ752" s="13">
        <f t="shared" si="1038"/>
        <v>4.5868547630495101E-4</v>
      </c>
      <c r="AR752" s="13">
        <f t="shared" si="1039"/>
        <v>1.1455310380345534E-3</v>
      </c>
      <c r="AS752" s="13">
        <f t="shared" si="1040"/>
        <v>1.8610594949280931E-3</v>
      </c>
      <c r="AT752" s="13">
        <f t="shared" si="1041"/>
        <v>1.5117628107242675E-3</v>
      </c>
      <c r="AU752" s="13">
        <f t="shared" si="1042"/>
        <v>8.1868305020782104E-4</v>
      </c>
      <c r="AV752" s="13">
        <f t="shared" si="1043"/>
        <v>3.3251343991082689E-4</v>
      </c>
      <c r="AW752" s="13">
        <f t="shared" si="1044"/>
        <v>5.7423690738302873E-6</v>
      </c>
      <c r="AX752" s="13">
        <f t="shared" si="1045"/>
        <v>1.5493086029256507E-3</v>
      </c>
      <c r="AY752" s="13">
        <f t="shared" si="1046"/>
        <v>1.8246750908907619E-3</v>
      </c>
      <c r="AZ752" s="13">
        <f t="shared" si="1047"/>
        <v>1.0744919317655741E-3</v>
      </c>
      <c r="BA752" s="13">
        <f t="shared" si="1048"/>
        <v>4.2182228028541773E-4</v>
      </c>
      <c r="BB752" s="13">
        <f t="shared" si="1049"/>
        <v>1.2419872421899926E-4</v>
      </c>
      <c r="BC752" s="13">
        <f t="shared" si="1050"/>
        <v>2.9254638872446033E-5</v>
      </c>
      <c r="BD752" s="13">
        <f t="shared" si="1051"/>
        <v>2.2485534805620123E-4</v>
      </c>
      <c r="BE752" s="13">
        <f t="shared" si="1052"/>
        <v>3.6530584208642963E-4</v>
      </c>
      <c r="BF752" s="13">
        <f t="shared" si="1053"/>
        <v>2.9674268238690253E-4</v>
      </c>
      <c r="BG752" s="13">
        <f t="shared" si="1054"/>
        <v>1.6069862455934554E-4</v>
      </c>
      <c r="BH752" s="13">
        <f t="shared" si="1055"/>
        <v>6.5268790440454626E-5</v>
      </c>
      <c r="BI752" s="13">
        <f t="shared" si="1056"/>
        <v>2.1207474636408056E-5</v>
      </c>
      <c r="BJ752" s="14">
        <f t="shared" si="1057"/>
        <v>0.4762298770175129</v>
      </c>
      <c r="BK752" s="14">
        <f t="shared" si="1058"/>
        <v>0.24741937188561611</v>
      </c>
      <c r="BL752" s="14">
        <f t="shared" si="1059"/>
        <v>0.25997250072690403</v>
      </c>
      <c r="BM752" s="14">
        <f t="shared" si="1060"/>
        <v>0.52942916220365122</v>
      </c>
      <c r="BN752" s="14">
        <f t="shared" si="1061"/>
        <v>0.4688910527387134</v>
      </c>
    </row>
    <row r="753" spans="1:66" x14ac:dyDescent="0.25">
      <c r="A753" t="s">
        <v>290</v>
      </c>
      <c r="B753" t="s">
        <v>314</v>
      </c>
      <c r="C753" t="s">
        <v>311</v>
      </c>
      <c r="D753" s="11">
        <v>44438</v>
      </c>
      <c r="E753" s="10">
        <f>VLOOKUP(A753,home!$A$2:$E$405,3,FALSE)</f>
        <v>1.6292</v>
      </c>
      <c r="F753" s="10">
        <f>VLOOKUP(B753,home!$B$2:$E$405,3,FALSE)</f>
        <v>0.95479999999999998</v>
      </c>
      <c r="G753" s="10">
        <f>VLOOKUP(C753,away!$B$2:$E$405,4,FALSE)</f>
        <v>1.0229999999999999</v>
      </c>
      <c r="H753" s="10">
        <f>VLOOKUP(A753,away!$A$2:$E$405,3,FALSE)</f>
        <v>1.1462000000000001</v>
      </c>
      <c r="I753" s="10">
        <f>VLOOKUP(C753,away!$B$2:$E$405,3,FALSE)</f>
        <v>1.0663</v>
      </c>
      <c r="J753" s="10">
        <f>VLOOKUP(B753,home!$B$2:$E$405,4,FALSE)</f>
        <v>0.72699999999999998</v>
      </c>
      <c r="K753" s="12">
        <f t="shared" si="1006"/>
        <v>1.5913380436799998</v>
      </c>
      <c r="L753" s="12">
        <f t="shared" si="1007"/>
        <v>0.88853435462000008</v>
      </c>
      <c r="M753" s="13">
        <f t="shared" si="1008"/>
        <v>8.3753912051935719E-2</v>
      </c>
      <c r="N753" s="13">
        <f t="shared" si="1009"/>
        <v>0.13328078655527414</v>
      </c>
      <c r="O753" s="13">
        <f t="shared" si="1010"/>
        <v>7.4418228191966945E-2</v>
      </c>
      <c r="P753" s="13">
        <f t="shared" si="1011"/>
        <v>0.11842455766513649</v>
      </c>
      <c r="Q753" s="13">
        <f t="shared" si="1012"/>
        <v>0.10604739306850081</v>
      </c>
      <c r="R753" s="13">
        <f t="shared" si="1013"/>
        <v>3.3061576179256626E-2</v>
      </c>
      <c r="S753" s="13">
        <f t="shared" si="1014"/>
        <v>4.1861853120027215E-2</v>
      </c>
      <c r="T753" s="13">
        <f t="shared" si="1015"/>
        <v>9.4226751959253827E-2</v>
      </c>
      <c r="U753" s="13">
        <f t="shared" si="1016"/>
        <v>5.2612143958075515E-2</v>
      </c>
      <c r="V753" s="13">
        <f t="shared" si="1017"/>
        <v>6.5767693277791342E-3</v>
      </c>
      <c r="W753" s="13">
        <f t="shared" si="1018"/>
        <v>5.6252417007664028E-2</v>
      </c>
      <c r="X753" s="13">
        <f t="shared" si="1019"/>
        <v>4.9982205041719865E-2</v>
      </c>
      <c r="Y753" s="13">
        <f t="shared" si="1020"/>
        <v>2.220545314961454E-2</v>
      </c>
      <c r="Z753" s="13">
        <f t="shared" si="1021"/>
        <v>9.792115417718586E-3</v>
      </c>
      <c r="AA753" s="13">
        <f t="shared" si="1022"/>
        <v>1.5582565792321056E-2</v>
      </c>
      <c r="AB753" s="13">
        <f t="shared" si="1023"/>
        <v>1.2398564881733539E-2</v>
      </c>
      <c r="AC753" s="13">
        <f t="shared" si="1024"/>
        <v>5.8120493973532015E-4</v>
      </c>
      <c r="AD753" s="13">
        <f t="shared" si="1025"/>
        <v>2.2379152808311924E-2</v>
      </c>
      <c r="AE753" s="13">
        <f t="shared" si="1026"/>
        <v>1.9884646097475797E-2</v>
      </c>
      <c r="AF753" s="13">
        <f t="shared" si="1027"/>
        <v>8.8340955935338802E-3</v>
      </c>
      <c r="AG753" s="13">
        <f t="shared" si="1028"/>
        <v>2.6164658089506709E-3</v>
      </c>
      <c r="AH753" s="13">
        <f t="shared" si="1029"/>
        <v>2.1751577382617838E-3</v>
      </c>
      <c r="AI753" s="13">
        <f t="shared" si="1030"/>
        <v>3.4614112599009195E-3</v>
      </c>
      <c r="AJ753" s="13">
        <f t="shared" si="1031"/>
        <v>2.7541377113513271E-3</v>
      </c>
      <c r="AK753" s="13">
        <f t="shared" si="1032"/>
        <v>1.4609213725357113E-3</v>
      </c>
      <c r="AL753" s="13">
        <f t="shared" si="1033"/>
        <v>3.2871987093936222E-5</v>
      </c>
      <c r="AM753" s="13">
        <f t="shared" si="1034"/>
        <v>7.1225594498389617E-3</v>
      </c>
      <c r="AN753" s="13">
        <f t="shared" si="1035"/>
        <v>6.3286387640052438E-3</v>
      </c>
      <c r="AO753" s="13">
        <f t="shared" si="1036"/>
        <v>2.8116064798992574E-3</v>
      </c>
      <c r="AP753" s="13">
        <f t="shared" si="1037"/>
        <v>8.3273631635423235E-4</v>
      </c>
      <c r="AQ753" s="13">
        <f t="shared" si="1038"/>
        <v>1.8497870635511099E-4</v>
      </c>
      <c r="AR753" s="13">
        <f t="shared" si="1039"/>
        <v>3.8654047543262675E-4</v>
      </c>
      <c r="AS753" s="13">
        <f t="shared" si="1040"/>
        <v>6.1511656397809315E-4</v>
      </c>
      <c r="AT753" s="13">
        <f t="shared" si="1041"/>
        <v>4.8942919477803126E-4</v>
      </c>
      <c r="AU753" s="13">
        <f t="shared" si="1042"/>
        <v>2.5961576577931663E-4</v>
      </c>
      <c r="AV753" s="13">
        <f t="shared" si="1043"/>
        <v>1.0328411120593579E-4</v>
      </c>
      <c r="AW753" s="13">
        <f t="shared" si="1044"/>
        <v>1.2911007298379898E-6</v>
      </c>
      <c r="AX753" s="13">
        <f t="shared" si="1045"/>
        <v>1.8890666368168744E-3</v>
      </c>
      <c r="AY753" s="13">
        <f t="shared" si="1046"/>
        <v>1.6785006049782555E-3</v>
      </c>
      <c r="AZ753" s="13">
        <f t="shared" si="1047"/>
        <v>7.4570272588681701E-4</v>
      </c>
      <c r="BA753" s="13">
        <f t="shared" si="1048"/>
        <v>2.2086083009473925E-4</v>
      </c>
      <c r="BB753" s="13">
        <f t="shared" si="1049"/>
        <v>4.9060608782266658E-5</v>
      </c>
      <c r="BC753" s="13">
        <f t="shared" si="1050"/>
        <v>8.7184072723231257E-6</v>
      </c>
      <c r="BD753" s="13">
        <f t="shared" si="1051"/>
        <v>5.7242415312172794E-5</v>
      </c>
      <c r="BE753" s="13">
        <f t="shared" si="1052"/>
        <v>9.1092033198391113E-5</v>
      </c>
      <c r="BF753" s="13">
        <f t="shared" si="1053"/>
        <v>7.2479108952380668E-5</v>
      </c>
      <c r="BG753" s="13">
        <f t="shared" si="1054"/>
        <v>3.8446254482650343E-5</v>
      </c>
      <c r="BH753" s="13">
        <f t="shared" si="1055"/>
        <v>1.5295246848811067E-5</v>
      </c>
      <c r="BI753" s="13">
        <f t="shared" si="1056"/>
        <v>4.8679816395979288E-6</v>
      </c>
      <c r="BJ753" s="14">
        <f t="shared" si="1057"/>
        <v>0.5375817966205837</v>
      </c>
      <c r="BK753" s="14">
        <f t="shared" si="1058"/>
        <v>0.2529096696966861</v>
      </c>
      <c r="BL753" s="14">
        <f t="shared" si="1059"/>
        <v>0.2000581162370115</v>
      </c>
      <c r="BM753" s="14">
        <f t="shared" si="1060"/>
        <v>0.44967803475568047</v>
      </c>
      <c r="BN753" s="14">
        <f t="shared" si="1061"/>
        <v>0.54898645371207067</v>
      </c>
    </row>
    <row r="754" spans="1:66" x14ac:dyDescent="0.25">
      <c r="A754" t="s">
        <v>338</v>
      </c>
      <c r="B754" t="s">
        <v>94</v>
      </c>
      <c r="C754" t="s">
        <v>80</v>
      </c>
      <c r="D754" s="11">
        <v>44439</v>
      </c>
      <c r="E754" s="10">
        <f>VLOOKUP(A754,home!$A$2:$E$405,3,FALSE)</f>
        <v>1.4215</v>
      </c>
      <c r="F754" s="10">
        <f>VLOOKUP(B754,home!$B$2:$E$405,3,FALSE)</f>
        <v>1.1137999999999999</v>
      </c>
      <c r="G754" s="10">
        <f>VLOOKUP(C754,away!$B$2:$E$405,4,FALSE)</f>
        <v>1.0823</v>
      </c>
      <c r="H754" s="10">
        <f>VLOOKUP(A754,away!$A$2:$E$405,3,FALSE)</f>
        <v>1.0277000000000001</v>
      </c>
      <c r="I754" s="10">
        <f>VLOOKUP(C754,away!$B$2:$E$405,3,FALSE)</f>
        <v>1.7215</v>
      </c>
      <c r="J754" s="10">
        <f>VLOOKUP(B754,home!$B$2:$E$405,4,FALSE)</f>
        <v>0.56759999999999999</v>
      </c>
      <c r="K754" s="12">
        <f t="shared" si="1006"/>
        <v>1.7135695494099998</v>
      </c>
      <c r="L754" s="12">
        <f t="shared" si="1007"/>
        <v>1.0041897181800001</v>
      </c>
      <c r="M754" s="13">
        <f t="shared" si="1008"/>
        <v>6.602252762191195E-2</v>
      </c>
      <c r="N754" s="13">
        <f t="shared" si="1009"/>
        <v>0.11313419290798893</v>
      </c>
      <c r="O754" s="13">
        <f t="shared" si="1010"/>
        <v>6.6299143406179026E-2</v>
      </c>
      <c r="P754" s="13">
        <f t="shared" si="1011"/>
        <v>0.11360819329279516</v>
      </c>
      <c r="Q754" s="13">
        <f t="shared" si="1012"/>
        <v>9.6931653982103322E-2</v>
      </c>
      <c r="R754" s="13">
        <f t="shared" si="1013"/>
        <v>3.3288459066313163E-2</v>
      </c>
      <c r="S754" s="13">
        <f t="shared" si="1014"/>
        <v>4.8872794060407641E-2</v>
      </c>
      <c r="T754" s="13">
        <f t="shared" si="1015"/>
        <v>9.7337770295009604E-2</v>
      </c>
      <c r="U754" s="13">
        <f t="shared" si="1016"/>
        <v>5.7042089802815471E-2</v>
      </c>
      <c r="V754" s="13">
        <f t="shared" si="1017"/>
        <v>9.3442008598609433E-3</v>
      </c>
      <c r="W754" s="13">
        <f t="shared" si="1018"/>
        <v>5.5366376879226256E-2</v>
      </c>
      <c r="X754" s="13">
        <f t="shared" si="1019"/>
        <v>5.5598346394997882E-2</v>
      </c>
      <c r="Y754" s="13">
        <f t="shared" si="1020"/>
        <v>2.7915643898833473E-2</v>
      </c>
      <c r="Z754" s="13">
        <f t="shared" si="1021"/>
        <v>1.1142642776149164E-2</v>
      </c>
      <c r="AA754" s="13">
        <f t="shared" si="1022"/>
        <v>1.9093693361162515E-2</v>
      </c>
      <c r="AB754" s="13">
        <f t="shared" si="1023"/>
        <v>1.6359185764729983E-2</v>
      </c>
      <c r="AC754" s="13">
        <f t="shared" si="1024"/>
        <v>1.0049389728126888E-3</v>
      </c>
      <c r="AD754" s="13">
        <f t="shared" si="1025"/>
        <v>2.371853437035E-2</v>
      </c>
      <c r="AE754" s="13">
        <f t="shared" si="1026"/>
        <v>2.3817908345004409E-2</v>
      </c>
      <c r="AF754" s="13">
        <f t="shared" si="1027"/>
        <v>1.1958849334303525E-2</v>
      </c>
      <c r="AG754" s="13">
        <f t="shared" si="1028"/>
        <v>4.0029845142571137E-3</v>
      </c>
      <c r="AH754" s="13">
        <f t="shared" si="1029"/>
        <v>2.7973318272904103E-3</v>
      </c>
      <c r="AI754" s="13">
        <f t="shared" si="1030"/>
        <v>4.7934226388402805E-3</v>
      </c>
      <c r="AJ754" s="13">
        <f t="shared" si="1031"/>
        <v>4.1069315356846168E-3</v>
      </c>
      <c r="AK754" s="13">
        <f t="shared" si="1032"/>
        <v>2.3458376070202686E-3</v>
      </c>
      <c r="AL754" s="13">
        <f t="shared" si="1033"/>
        <v>6.9169906202061634E-5</v>
      </c>
      <c r="AM754" s="13">
        <f t="shared" si="1034"/>
        <v>8.1286716507332352E-3</v>
      </c>
      <c r="AN754" s="13">
        <f t="shared" si="1035"/>
        <v>8.1627284941275628E-3</v>
      </c>
      <c r="AO754" s="13">
        <f t="shared" si="1036"/>
        <v>4.098464013048907E-3</v>
      </c>
      <c r="AP754" s="13">
        <f t="shared" si="1037"/>
        <v>1.3718784740781517E-3</v>
      </c>
      <c r="AQ754" s="13">
        <f t="shared" si="1038"/>
        <v>3.4440656456543689E-4</v>
      </c>
      <c r="AR754" s="13">
        <f t="shared" si="1039"/>
        <v>5.6181037186054045E-4</v>
      </c>
      <c r="AS754" s="13">
        <f t="shared" si="1040"/>
        <v>9.6270114576293086E-4</v>
      </c>
      <c r="AT754" s="13">
        <f t="shared" si="1041"/>
        <v>8.2482768428073828E-4</v>
      </c>
      <c r="AU754" s="13">
        <f t="shared" si="1042"/>
        <v>4.7113320109794596E-4</v>
      </c>
      <c r="AV754" s="13">
        <f t="shared" si="1043"/>
        <v>2.0182987677937458E-4</v>
      </c>
      <c r="AW754" s="13">
        <f t="shared" si="1044"/>
        <v>3.3062233776266254E-6</v>
      </c>
      <c r="AX754" s="13">
        <f t="shared" si="1045"/>
        <v>2.3215073696414685E-3</v>
      </c>
      <c r="AY754" s="13">
        <f t="shared" si="1046"/>
        <v>2.3312338312730593E-3</v>
      </c>
      <c r="AZ754" s="13">
        <f t="shared" si="1047"/>
        <v>1.1705005220188876E-3</v>
      </c>
      <c r="BA754" s="13">
        <f t="shared" si="1048"/>
        <v>3.9180152977856336E-4</v>
      </c>
      <c r="BB754" s="13">
        <f t="shared" si="1049"/>
        <v>9.8360766942707096E-5</v>
      </c>
      <c r="BC754" s="13">
        <f t="shared" si="1050"/>
        <v>1.9754574167233145E-5</v>
      </c>
      <c r="BD754" s="13">
        <f t="shared" si="1051"/>
        <v>9.4027366498206146E-5</v>
      </c>
      <c r="BE754" s="13">
        <f t="shared" si="1052"/>
        <v>1.6112243204254004E-4</v>
      </c>
      <c r="BF754" s="13">
        <f t="shared" si="1053"/>
        <v>1.3804724663748938E-4</v>
      </c>
      <c r="BG754" s="13">
        <f t="shared" si="1054"/>
        <v>7.8851186072631242E-5</v>
      </c>
      <c r="BH754" s="13">
        <f t="shared" si="1055"/>
        <v>3.3779247847230704E-5</v>
      </c>
      <c r="BI754" s="13">
        <f t="shared" si="1056"/>
        <v>1.1576618102597546E-5</v>
      </c>
      <c r="BJ754" s="14">
        <f t="shared" si="1057"/>
        <v>0.53822156871244975</v>
      </c>
      <c r="BK754" s="14">
        <f t="shared" si="1058"/>
        <v>0.24125305854526355</v>
      </c>
      <c r="BL754" s="14">
        <f t="shared" si="1059"/>
        <v>0.20966580138701796</v>
      </c>
      <c r="BM754" s="14">
        <f t="shared" si="1060"/>
        <v>0.50867097353569346</v>
      </c>
      <c r="BN754" s="14">
        <f t="shared" si="1061"/>
        <v>0.48928417027729154</v>
      </c>
    </row>
    <row r="755" spans="1:66" s="15" customFormat="1" x14ac:dyDescent="0.25">
      <c r="A755" s="15" t="s">
        <v>339</v>
      </c>
      <c r="B755" s="15" t="s">
        <v>121</v>
      </c>
      <c r="C755" s="15" t="s">
        <v>118</v>
      </c>
      <c r="D755" s="20">
        <v>44439</v>
      </c>
      <c r="E755" s="15">
        <f>VLOOKUP(A755,home!$A$2:$E$405,3,FALSE)</f>
        <v>1.2710999999999999</v>
      </c>
      <c r="F755" s="15">
        <f>VLOOKUP(B755,home!$B$2:$E$405,3,FALSE)</f>
        <v>1.0766</v>
      </c>
      <c r="G755" s="15">
        <f>VLOOKUP(C755,away!$B$2:$E$405,4,FALSE)</f>
        <v>0.70389999999999997</v>
      </c>
      <c r="H755" s="15">
        <f>VLOOKUP(A755,away!$A$2:$E$405,3,FALSE)</f>
        <v>0.94469999999999998</v>
      </c>
      <c r="I755" s="15">
        <f>VLOOKUP(C755,away!$B$2:$E$405,3,FALSE)</f>
        <v>0.89139999999999997</v>
      </c>
      <c r="J755" s="15">
        <f>VLOOKUP(B755,home!$B$2:$E$405,4,FALSE)</f>
        <v>1.0585</v>
      </c>
      <c r="K755" s="16">
        <f t="shared" si="1006"/>
        <v>0.96326340041399994</v>
      </c>
      <c r="L755" s="16">
        <f t="shared" si="1007"/>
        <v>0.89136875642999991</v>
      </c>
      <c r="M755" s="17">
        <f t="shared" si="1008"/>
        <v>0.15651050340516509</v>
      </c>
      <c r="N755" s="17">
        <f t="shared" si="1009"/>
        <v>0.15076083971056622</v>
      </c>
      <c r="O755" s="17">
        <f t="shared" si="1010"/>
        <v>0.13950857278849527</v>
      </c>
      <c r="P755" s="17">
        <f t="shared" si="1011"/>
        <v>0.13438350221114995</v>
      </c>
      <c r="Q755" s="17">
        <f t="shared" si="1012"/>
        <v>7.2611199554435013E-2</v>
      </c>
      <c r="R755" s="17">
        <f t="shared" si="1013"/>
        <v>6.2176791518902569E-2</v>
      </c>
      <c r="S755" s="17">
        <f t="shared" si="1014"/>
        <v>2.8846188073052632E-2</v>
      </c>
      <c r="T755" s="17">
        <f t="shared" si="1015"/>
        <v>6.4723354649727297E-2</v>
      </c>
      <c r="U755" s="17">
        <f t="shared" si="1016"/>
        <v>5.989262762533043E-2</v>
      </c>
      <c r="V755" s="17">
        <f t="shared" si="1017"/>
        <v>2.7519997375818209E-3</v>
      </c>
      <c r="W755" s="17">
        <f t="shared" si="1018"/>
        <v>2.3314570330314862E-2</v>
      </c>
      <c r="X755" s="17">
        <f t="shared" si="1019"/>
        <v>2.0781879562032528E-2</v>
      </c>
      <c r="Y755" s="17">
        <f t="shared" si="1020"/>
        <v>9.2621590707434812E-3</v>
      </c>
      <c r="Z755" s="17">
        <f t="shared" si="1021"/>
        <v>1.8474149778337185E-2</v>
      </c>
      <c r="AA755" s="17">
        <f t="shared" si="1022"/>
        <v>1.7795472335238618E-2</v>
      </c>
      <c r="AB755" s="17">
        <f t="shared" si="1023"/>
        <v>8.5708635968076083E-3</v>
      </c>
      <c r="AC755" s="17">
        <f t="shared" si="1024"/>
        <v>1.4768312460435723E-4</v>
      </c>
      <c r="AD755" s="17">
        <f t="shared" si="1025"/>
        <v>5.6145180738926114E-3</v>
      </c>
      <c r="AE755" s="17">
        <f t="shared" si="1026"/>
        <v>5.0046059934794147E-3</v>
      </c>
      <c r="AF755" s="17">
        <f t="shared" si="1027"/>
        <v>2.2304747104149349E-3</v>
      </c>
      <c r="AG755" s="17">
        <f t="shared" si="1028"/>
        <v>6.6272515629037503E-4</v>
      </c>
      <c r="AH755" s="17">
        <f t="shared" si="1029"/>
        <v>4.1168199785044943E-3</v>
      </c>
      <c r="AI755" s="17">
        <f t="shared" si="1030"/>
        <v>3.9655820113865285E-3</v>
      </c>
      <c r="AJ755" s="17">
        <f t="shared" si="1031"/>
        <v>1.9099500064543886E-3</v>
      </c>
      <c r="AK755" s="17">
        <f t="shared" si="1032"/>
        <v>6.1326164594599844E-4</v>
      </c>
      <c r="AL755" s="17">
        <f t="shared" si="1033"/>
        <v>5.0721645052645654E-6</v>
      </c>
      <c r="AM755" s="17">
        <f t="shared" si="1034"/>
        <v>1.081651954308732E-3</v>
      </c>
      <c r="AN755" s="17">
        <f t="shared" si="1035"/>
        <v>9.6415075740225332E-4</v>
      </c>
      <c r="AO755" s="17">
        <f t="shared" si="1036"/>
        <v>4.2970693081834446E-4</v>
      </c>
      <c r="AP755" s="17">
        <f t="shared" si="1037"/>
        <v>1.2767577751763326E-4</v>
      </c>
      <c r="AQ755" s="17">
        <f t="shared" si="1038"/>
        <v>2.8451549758031527E-5</v>
      </c>
      <c r="AR755" s="17">
        <f t="shared" si="1039"/>
        <v>7.3392094093714601E-4</v>
      </c>
      <c r="AS755" s="17">
        <f t="shared" si="1040"/>
        <v>7.0695918120215751E-4</v>
      </c>
      <c r="AT755" s="17">
        <f t="shared" si="1041"/>
        <v>3.4049395241934373E-4</v>
      </c>
      <c r="AU755" s="17">
        <f t="shared" si="1042"/>
        <v>1.0932845414261991E-4</v>
      </c>
      <c r="AV755" s="17">
        <f t="shared" si="1043"/>
        <v>2.6328024624856525E-5</v>
      </c>
      <c r="AW755" s="17">
        <f t="shared" si="1044"/>
        <v>1.2097434981798917E-7</v>
      </c>
      <c r="AX755" s="17">
        <f t="shared" si="1045"/>
        <v>1.7365262326197957E-4</v>
      </c>
      <c r="AY755" s="17">
        <f t="shared" si="1046"/>
        <v>1.5478852284783799E-4</v>
      </c>
      <c r="AZ755" s="17">
        <f t="shared" si="1047"/>
        <v>6.8986826560256973E-5</v>
      </c>
      <c r="BA755" s="17">
        <f t="shared" si="1048"/>
        <v>2.0497567267022784E-5</v>
      </c>
      <c r="BB755" s="17">
        <f t="shared" si="1049"/>
        <v>4.5677227611615938E-6</v>
      </c>
      <c r="BC755" s="17">
        <f t="shared" si="1050"/>
        <v>8.1430507146672305E-7</v>
      </c>
      <c r="BD755" s="17">
        <f t="shared" si="1051"/>
        <v>1.0903236607351319E-4</v>
      </c>
      <c r="BE755" s="17">
        <f t="shared" si="1052"/>
        <v>1.0502688769915634E-4</v>
      </c>
      <c r="BF755" s="17">
        <f t="shared" si="1053"/>
        <v>5.0584278489994319E-5</v>
      </c>
      <c r="BG755" s="17">
        <f t="shared" si="1054"/>
        <v>1.6241994701920227E-5</v>
      </c>
      <c r="BH755" s="17">
        <f t="shared" si="1055"/>
        <v>3.9113297615194624E-6</v>
      </c>
      <c r="BI755" s="17">
        <f t="shared" si="1056"/>
        <v>7.5352816124434343E-7</v>
      </c>
      <c r="BJ755" s="18">
        <f t="shared" si="1057"/>
        <v>0.35802127134947148</v>
      </c>
      <c r="BK755" s="18">
        <f t="shared" si="1058"/>
        <v>0.32279973723890693</v>
      </c>
      <c r="BL755" s="18">
        <f t="shared" si="1059"/>
        <v>0.30075252244527934</v>
      </c>
      <c r="BM755" s="18">
        <f t="shared" si="1060"/>
        <v>0.28394160407478286</v>
      </c>
      <c r="BN755" s="18">
        <f t="shared" si="1061"/>
        <v>0.71595140918871414</v>
      </c>
    </row>
    <row r="756" spans="1:66" x14ac:dyDescent="0.25">
      <c r="A756" t="s">
        <v>339</v>
      </c>
      <c r="B756" t="s">
        <v>120</v>
      </c>
      <c r="C756" t="s">
        <v>124</v>
      </c>
      <c r="D756" s="11">
        <v>44236</v>
      </c>
      <c r="E756" s="10">
        <f>VLOOKUP(A756,home!$A$2:$E$405,3,FALSE)</f>
        <v>1.2710999999999999</v>
      </c>
      <c r="F756" s="10">
        <f>VLOOKUP(B756,home!$B$2:$E$405,3,FALSE)</f>
        <v>0.99380000000000002</v>
      </c>
      <c r="G756" s="10">
        <f>VLOOKUP(C756,away!$B$2:$E$405,4,FALSE)</f>
        <v>1.2008000000000001</v>
      </c>
      <c r="H756" s="10">
        <f>VLOOKUP(A756,away!$A$2:$E$405,3,FALSE)</f>
        <v>0.94469999999999998</v>
      </c>
      <c r="I756" s="10">
        <f>VLOOKUP(C756,away!$B$2:$E$405,3,FALSE)</f>
        <v>0.94710000000000005</v>
      </c>
      <c r="J756" s="10">
        <f>VLOOKUP(B756,home!$B$2:$E$405,4,FALSE)</f>
        <v>0.78</v>
      </c>
      <c r="K756" s="12">
        <f t="shared" ref="K756:K790" si="1062">E756*F756*G756</f>
        <v>1.5168735913439999</v>
      </c>
      <c r="L756" s="12">
        <f t="shared" ref="L756:L790" si="1063">H756*I756*J756</f>
        <v>0.69788578860000006</v>
      </c>
      <c r="M756" s="13">
        <f t="shared" ref="M756:M790" si="1064">_xlfn.POISSON.DIST(0,K756,FALSE) * _xlfn.POISSON.DIST(0,L756,FALSE)</f>
        <v>0.10917978193331428</v>
      </c>
      <c r="N756" s="13">
        <f t="shared" ref="N756:N790" si="1065">_xlfn.POISSON.DIST(1,K756,FALSE) * _xlfn.POISSON.DIST(0,L756,FALSE)</f>
        <v>0.16561192792334117</v>
      </c>
      <c r="O756" s="13">
        <f t="shared" ref="O756:O790" si="1066">_xlfn.POISSON.DIST(0,K756,FALSE) * _xlfn.POISSON.DIST(1,L756,FALSE)</f>
        <v>7.6195018213707083E-2</v>
      </c>
      <c r="P756" s="13">
        <f t="shared" ref="P756:P790" si="1067">_xlfn.POISSON.DIST(1,K756,FALSE) * _xlfn.POISSON.DIST(1,L756,FALSE)</f>
        <v>0.11557821092034734</v>
      </c>
      <c r="Q756" s="13">
        <f t="shared" ref="Q756:Q790" si="1068">_xlfn.POISSON.DIST(2,K756,FALSE) * _xlfn.POISSON.DIST(0,L756,FALSE)</f>
        <v>0.12560617993924111</v>
      </c>
      <c r="R756" s="13">
        <f t="shared" ref="R756:R790" si="1069">_xlfn.POISSON.DIST(0,K756,FALSE) * _xlfn.POISSON.DIST(2,L756,FALSE)</f>
        <v>2.6587710186732158E-2</v>
      </c>
      <c r="S756" s="13">
        <f t="shared" ref="S756:S790" si="1070">_xlfn.POISSON.DIST(2,K756,FALSE) * _xlfn.POISSON.DIST(2,L756,FALSE)</f>
        <v>3.0587904195731496E-2</v>
      </c>
      <c r="T756" s="13">
        <f t="shared" ref="T756:T790" si="1071">_xlfn.POISSON.DIST(2,K756,FALSE) * _xlfn.POISSON.DIST(1,L756,FALSE)</f>
        <v>8.7658767939930812E-2</v>
      </c>
      <c r="U756" s="13">
        <f t="shared" ref="U756:U790" si="1072">_xlfn.POISSON.DIST(1,K756,FALSE) * _xlfn.POISSON.DIST(2,L756,FALSE)</f>
        <v>4.0330195436561862E-2</v>
      </c>
      <c r="V756" s="13">
        <f t="shared" ref="V756:V790" si="1073">_xlfn.POISSON.DIST(3,K756,FALSE) * _xlfn.POISSON.DIST(3,L756,FALSE)</f>
        <v>3.5978326350497429E-3</v>
      </c>
      <c r="W756" s="13">
        <f t="shared" ref="W756:W790" si="1074">_xlfn.POISSON.DIST(3,K756,FALSE) * _xlfn.POISSON.DIST(0,L756,FALSE)</f>
        <v>6.3509565753145772E-2</v>
      </c>
      <c r="X756" s="13">
        <f t="shared" ref="X756:X790" si="1075">_xlfn.POISSON.DIST(3,K756,FALSE) * _xlfn.POISSON.DIST(1,L756,FALSE)</f>
        <v>4.4322423379277692E-2</v>
      </c>
      <c r="Y756" s="13">
        <f t="shared" ref="Y756:Y790" si="1076">_xlfn.POISSON.DIST(3,K756,FALSE) * _xlfn.POISSON.DIST(2,L756,FALSE)</f>
        <v>1.5465994696355142E-2</v>
      </c>
      <c r="Z756" s="13">
        <f t="shared" ref="Z756:Z790" si="1077">_xlfn.POISSON.DIST(0,K756,FALSE) * _xlfn.POISSON.DIST(3,L756,FALSE)</f>
        <v>6.1850616969119435E-3</v>
      </c>
      <c r="AA756" s="13">
        <f t="shared" ref="AA756:AA790" si="1078">_xlfn.POISSON.DIST(1,K756,FALSE) * _xlfn.POISSON.DIST(3,L756,FALSE)</f>
        <v>9.3819567488790338E-3</v>
      </c>
      <c r="AB756" s="13">
        <f t="shared" ref="AB756:AB790" si="1079">_xlfn.POISSON.DIST(2,K756,FALSE) * _xlfn.POISSON.DIST(3,L756,FALSE)</f>
        <v>7.1156212137531098E-3</v>
      </c>
      <c r="AC756" s="13">
        <f t="shared" ref="AC756:AC790" si="1080">_xlfn.POISSON.DIST(4,K756,FALSE) * _xlfn.POISSON.DIST(4,L756,FALSE)</f>
        <v>2.3804261866672399E-4</v>
      </c>
      <c r="AD756" s="13">
        <f t="shared" ref="AD756:AD790" si="1081">_xlfn.POISSON.DIST(4,K756,FALSE) * _xlfn.POISSON.DIST(0,L756,FALSE)</f>
        <v>2.4083995772168035E-2</v>
      </c>
      <c r="AE756" s="13">
        <f t="shared" ref="AE756:AE790" si="1082">_xlfn.POISSON.DIST(4,K756,FALSE) * _xlfn.POISSON.DIST(1,L756,FALSE)</f>
        <v>1.6807878382098556E-2</v>
      </c>
      <c r="AF756" s="13">
        <f t="shared" ref="AF756:AF790" si="1083">_xlfn.POISSON.DIST(4,K756,FALSE) * _xlfn.POISSON.DIST(2,L756,FALSE)</f>
        <v>5.8649897296918704E-3</v>
      </c>
      <c r="AG756" s="13">
        <f t="shared" ref="AG756:AG790" si="1084">_xlfn.POISSON.DIST(4,K756,FALSE) * _xlfn.POISSON.DIST(3,L756,FALSE)</f>
        <v>1.3643643275456376E-3</v>
      </c>
      <c r="AH756" s="13">
        <f t="shared" ref="AH756:AH790" si="1085">_xlfn.POISSON.DIST(0,K756,FALSE) * _xlfn.POISSON.DIST(4,L756,FALSE)</f>
        <v>1.0791166649722613E-3</v>
      </c>
      <c r="AI756" s="13">
        <f t="shared" ref="AI756:AI790" si="1086">_xlfn.POISSON.DIST(1,K756,FALSE) * _xlfn.POISSON.DIST(4,L756,FALSE)</f>
        <v>1.636883571075634E-3</v>
      </c>
      <c r="AJ756" s="13">
        <f t="shared" ref="AJ756:AJ790" si="1087">_xlfn.POISSON.DIST(2,K756,FALSE) * _xlfn.POISSON.DIST(4,L756,FALSE)</f>
        <v>1.2414727305347444E-3</v>
      </c>
      <c r="AK756" s="13">
        <f t="shared" ref="AK756:AK790" si="1088">_xlfn.POISSON.DIST(3,K756,FALSE) * _xlfn.POISSON.DIST(4,L756,FALSE)</f>
        <v>6.2771906644062644E-4</v>
      </c>
      <c r="AL756" s="13">
        <f t="shared" ref="AL756:AL790" si="1089">_xlfn.POISSON.DIST(5,K756,FALSE) * _xlfn.POISSON.DIST(5,L756,FALSE)</f>
        <v>1.0079719706748929E-5</v>
      </c>
      <c r="AM756" s="13">
        <f t="shared" ref="AM756:AM790" si="1090">_xlfn.POISSON.DIST(5,K756,FALSE) * _xlfn.POISSON.DIST(0,L756,FALSE)</f>
        <v>7.3064754321684527E-3</v>
      </c>
      <c r="AN756" s="13">
        <f t="shared" ref="AN756:AN790" si="1091">_xlfn.POISSON.DIST(5,K756,FALSE) * _xlfn.POISSON.DIST(1,L756,FALSE)</f>
        <v>5.0990853688654076E-3</v>
      </c>
      <c r="AO756" s="13">
        <f t="shared" ref="AO756:AO790" si="1092">_xlfn.POISSON.DIST(5,K756,FALSE) * _xlfn.POISSON.DIST(2,L756,FALSE)</f>
        <v>1.779289606894678E-3</v>
      </c>
      <c r="AP756" s="13">
        <f t="shared" ref="AP756:AP790" si="1093">_xlfn.POISSON.DIST(5,K756,FALSE) * _xlfn.POISSON.DIST(3,L756,FALSE)</f>
        <v>4.1391364348515889E-4</v>
      </c>
      <c r="AQ756" s="13">
        <f t="shared" ref="AQ756:AQ790" si="1094">_xlfn.POISSON.DIST(5,K756,FALSE) * _xlfn.POISSON.DIST(4,L756,FALSE)</f>
        <v>7.2216112373984834E-5</v>
      </c>
      <c r="AR756" s="13">
        <f t="shared" ref="AR756:AR790" si="1095">_xlfn.POISSON.DIST(0,K756,FALSE) * _xlfn.POISSON.DIST(5,L756,FALSE)</f>
        <v>1.5062003694511379E-4</v>
      </c>
      <c r="AS756" s="13">
        <f t="shared" ref="AS756:AS790" si="1096">_xlfn.POISSON.DIST(1,K756,FALSE) * _xlfn.POISSON.DIST(5,L756,FALSE)</f>
        <v>2.2847155636930068E-4</v>
      </c>
      <c r="AT756" s="13">
        <f t="shared" ref="AT756:AT790" si="1097">_xlfn.POISSON.DIST(2,K756,FALSE) * _xlfn.POISSON.DIST(5,L756,FALSE)</f>
        <v>1.7328123511492716E-4</v>
      </c>
      <c r="AU756" s="13">
        <f t="shared" ref="AU756:AU790" si="1098">_xlfn.POISSON.DIST(3,K756,FALSE) * _xlfn.POISSON.DIST(5,L756,FALSE)</f>
        <v>8.7615243140434497E-5</v>
      </c>
      <c r="AV756" s="13">
        <f t="shared" ref="AV756:AV790" si="1099">_xlfn.POISSON.DIST(4,K756,FALSE) * _xlfn.POISSON.DIST(5,L756,FALSE)</f>
        <v>3.3225312129727163E-5</v>
      </c>
      <c r="AW756" s="13">
        <f t="shared" ref="AW756:AW790" si="1100">_xlfn.POISSON.DIST(6,K756,FALSE) * _xlfn.POISSON.DIST(6,L756,FALSE)</f>
        <v>2.9640102408647554E-7</v>
      </c>
      <c r="AX756" s="13">
        <f t="shared" ref="AX756:AX790" si="1101">_xlfn.POISSON.DIST(6,K756,FALSE) * _xlfn.POISSON.DIST(0,L756,FALSE)</f>
        <v>1.8471666048100091E-3</v>
      </c>
      <c r="AY756" s="13">
        <f t="shared" ref="AY756:AY790" si="1102">_xlfn.POISSON.DIST(6,K756,FALSE) * _xlfn.POISSON.DIST(1,L756,FALSE)</f>
        <v>1.2891113226734181E-3</v>
      </c>
      <c r="AZ756" s="13">
        <f t="shared" ref="AZ756:AZ790" si="1103">_xlfn.POISSON.DIST(6,K756,FALSE) * _xlfn.POISSON.DIST(2,L756,FALSE)</f>
        <v>4.4982623600856356E-4</v>
      </c>
      <c r="BA756" s="13">
        <f t="shared" ref="BA756:BA790" si="1104">_xlfn.POISSON.DIST(6,K756,FALSE) * _xlfn.POISSON.DIST(3,L756,FALSE)</f>
        <v>1.0464244581660206E-4</v>
      </c>
      <c r="BB756" s="13">
        <f t="shared" ref="BB756:BB790" si="1105">_xlfn.POISSON.DIST(6,K756,FALSE) * _xlfn.POISSON.DIST(4,L756,FALSE)</f>
        <v>1.8257118954938024E-5</v>
      </c>
      <c r="BC756" s="13">
        <f t="shared" ref="BC756:BC790" si="1106">_xlfn.POISSON.DIST(6,K756,FALSE) * _xlfn.POISSON.DIST(5,L756,FALSE)</f>
        <v>2.548276771886187E-6</v>
      </c>
      <c r="BD756" s="13">
        <f t="shared" ref="BD756:BD790" si="1107">_xlfn.POISSON.DIST(0,K756,FALSE) * _xlfn.POISSON.DIST(6,L756,FALSE)</f>
        <v>1.7519263877066969E-5</v>
      </c>
      <c r="BE756" s="13">
        <f t="shared" ref="BE756:BE790" si="1108">_xlfn.POISSON.DIST(1,K756,FALSE) * _xlfn.POISSON.DIST(6,L756,FALSE)</f>
        <v>2.657450871490978E-5</v>
      </c>
      <c r="BF756" s="13">
        <f t="shared" ref="BF756:BF790" si="1109">_xlfn.POISSON.DIST(2,K756,FALSE) * _xlfn.POISSON.DIST(6,L756,FALSE)</f>
        <v>2.0155085236293815E-5</v>
      </c>
      <c r="BG756" s="13">
        <f t="shared" ref="BG756:BG790" si="1110">_xlfn.POISSON.DIST(3,K756,FALSE) * _xlfn.POISSON.DIST(6,L756,FALSE)</f>
        <v>1.0190905508740475E-5</v>
      </c>
      <c r="BH756" s="13">
        <f t="shared" ref="BH756:BH790" si="1111">_xlfn.POISSON.DIST(4,K756,FALSE) * _xlfn.POISSON.DIST(6,L756,FALSE)</f>
        <v>3.8645788595226294E-6</v>
      </c>
      <c r="BI756" s="13">
        <f t="shared" ref="BI756:BI790" si="1112">_xlfn.POISSON.DIST(5,K756,FALSE) * _xlfn.POISSON.DIST(6,L756,FALSE)</f>
        <v>1.172415522735239E-6</v>
      </c>
      <c r="BJ756" s="14">
        <f t="shared" ref="BJ756:BJ790" si="1113">SUM(N756,Q756,T756,W756,X756,Y756,AD756,AE756,AF756,AG756,AM756,AN756,AO756,AP756,AQ756,AX756,AY756,AZ756,BA756,BB756,BC756)</f>
        <v>0.56867862001161884</v>
      </c>
      <c r="BK756" s="14">
        <f t="shared" ref="BK756:BK790" si="1114">SUM(M756,P756,S756,V756,AC756,AL756,AY756)</f>
        <v>0.2604809633454897</v>
      </c>
      <c r="BL756" s="14">
        <f t="shared" ref="BL756:BL790" si="1115">SUM(O756,R756,U756,AA756,AB756,AH756,AI756,AJ756,AK756,AR756,AS756,AT756,AU756,AV756,BD756,BE756,BF756,BG756,BH756,BI756)</f>
        <v>0.16494838397407532</v>
      </c>
      <c r="BM756" s="14">
        <f t="shared" ref="BM756:BM790" si="1116">SUM(S756:BI756)</f>
        <v>0.38024538498976324</v>
      </c>
      <c r="BN756" s="14">
        <f t="shared" ref="BN756:BN790" si="1117">SUM(M756:R756)</f>
        <v>0.61875882911668312</v>
      </c>
    </row>
    <row r="757" spans="1:66" x14ac:dyDescent="0.25">
      <c r="A757" t="s">
        <v>338</v>
      </c>
      <c r="B757" t="s">
        <v>79</v>
      </c>
      <c r="C757" t="s">
        <v>77</v>
      </c>
      <c r="D757" s="11">
        <v>44264</v>
      </c>
      <c r="E757" s="10">
        <f>VLOOKUP(A757,home!$A$2:$E$405,3,FALSE)</f>
        <v>1.4215</v>
      </c>
      <c r="F757" s="10">
        <f>VLOOKUP(B757,home!$B$2:$E$405,3,FALSE)</f>
        <v>1.407</v>
      </c>
      <c r="G757" s="10">
        <f>VLOOKUP(C757,away!$B$2:$E$405,4,FALSE)</f>
        <v>1.1137999999999999</v>
      </c>
      <c r="H757" s="10">
        <f>VLOOKUP(A757,away!$A$2:$E$405,3,FALSE)</f>
        <v>1.0277000000000001</v>
      </c>
      <c r="I757" s="10">
        <f>VLOOKUP(C757,away!$B$2:$E$405,3,FALSE)</f>
        <v>0.7298</v>
      </c>
      <c r="J757" s="10">
        <f>VLOOKUP(B757,home!$B$2:$E$405,4,FALSE)</f>
        <v>0.89200000000000002</v>
      </c>
      <c r="K757" s="12">
        <f t="shared" si="1062"/>
        <v>2.2276562468999996</v>
      </c>
      <c r="L757" s="12">
        <f t="shared" si="1063"/>
        <v>0.66901379032000008</v>
      </c>
      <c r="M757" s="13">
        <f t="shared" si="1064"/>
        <v>5.52067507368059E-2</v>
      </c>
      <c r="N757" s="13">
        <f t="shared" si="1065"/>
        <v>0.12298166314989682</v>
      </c>
      <c r="O757" s="13">
        <f t="shared" si="1066"/>
        <v>3.6934077561681974E-2</v>
      </c>
      <c r="P757" s="13">
        <f t="shared" si="1067"/>
        <v>8.2276428603769949E-2</v>
      </c>
      <c r="Q757" s="13">
        <f t="shared" si="1068"/>
        <v>0.13698043508500959</v>
      </c>
      <c r="R757" s="13">
        <f t="shared" si="1069"/>
        <v>1.235470361075686E-2</v>
      </c>
      <c r="S757" s="13">
        <f t="shared" si="1070"/>
        <v>3.0654814010264427E-2</v>
      </c>
      <c r="T757" s="13">
        <f t="shared" si="1071"/>
        <v>9.1641800075904986E-2</v>
      </c>
      <c r="U757" s="13">
        <f t="shared" si="1072"/>
        <v>2.7522032677100502E-2</v>
      </c>
      <c r="V757" s="13">
        <f t="shared" si="1073"/>
        <v>5.0762081380260919E-3</v>
      </c>
      <c r="W757" s="13">
        <f t="shared" si="1074"/>
        <v>0.10171510730673383</v>
      </c>
      <c r="X757" s="13">
        <f t="shared" si="1075"/>
        <v>6.8048809472083541E-2</v>
      </c>
      <c r="Y757" s="13">
        <f t="shared" si="1076"/>
        <v>2.2762795975841063E-2</v>
      </c>
      <c r="Z757" s="13">
        <f t="shared" si="1077"/>
        <v>2.7551556969708795E-3</v>
      </c>
      <c r="AA757" s="13">
        <f t="shared" si="1078"/>
        <v>6.1375397995393028E-3</v>
      </c>
      <c r="AB757" s="13">
        <f t="shared" si="1079"/>
        <v>6.8361644375205498E-3</v>
      </c>
      <c r="AC757" s="13">
        <f t="shared" si="1080"/>
        <v>4.7282745188775236E-4</v>
      </c>
      <c r="AD757" s="13">
        <f t="shared" si="1081"/>
        <v>5.6646573548987368E-2</v>
      </c>
      <c r="AE757" s="13">
        <f t="shared" si="1082"/>
        <v>3.7897338878648698E-2</v>
      </c>
      <c r="AF757" s="13">
        <f t="shared" si="1083"/>
        <v>1.2676921163123132E-2</v>
      </c>
      <c r="AG757" s="13">
        <f t="shared" si="1084"/>
        <v>2.8270116923096106E-3</v>
      </c>
      <c r="AH757" s="13">
        <f t="shared" si="1085"/>
        <v>4.6080928893805725E-4</v>
      </c>
      <c r="AI757" s="13">
        <f t="shared" si="1086"/>
        <v>1.0265246911324102E-3</v>
      </c>
      <c r="AJ757" s="13">
        <f t="shared" si="1087"/>
        <v>1.1433720703991031E-3</v>
      </c>
      <c r="AK757" s="13">
        <f t="shared" si="1088"/>
        <v>8.4901331171851615E-4</v>
      </c>
      <c r="AL757" s="13">
        <f t="shared" si="1089"/>
        <v>2.8186809452061556E-5</v>
      </c>
      <c r="AM757" s="13">
        <f t="shared" si="1090"/>
        <v>2.5237818686376416E-2</v>
      </c>
      <c r="AN757" s="13">
        <f t="shared" si="1091"/>
        <v>1.6884448738781612E-2</v>
      </c>
      <c r="AO757" s="13">
        <f t="shared" si="1092"/>
        <v>5.6479645240980142E-3</v>
      </c>
      <c r="AP757" s="13">
        <f t="shared" si="1093"/>
        <v>1.2595220512865695E-3</v>
      </c>
      <c r="AQ757" s="13">
        <f t="shared" si="1094"/>
        <v>2.1065940538071226E-4</v>
      </c>
      <c r="AR757" s="13">
        <f t="shared" si="1095"/>
        <v>6.1657553801422766E-5</v>
      </c>
      <c r="AS757" s="13">
        <f t="shared" si="1096"/>
        <v>1.3735183489431226E-4</v>
      </c>
      <c r="AT757" s="13">
        <f t="shared" si="1097"/>
        <v>1.5298633651274603E-4</v>
      </c>
      <c r="AU757" s="13">
        <f t="shared" si="1098"/>
        <v>1.1360032274098808E-4</v>
      </c>
      <c r="AV757" s="13">
        <f t="shared" si="1099"/>
        <v>6.3265617150954552E-5</v>
      </c>
      <c r="AW757" s="13">
        <f t="shared" si="1100"/>
        <v>1.1668812562166907E-6</v>
      </c>
      <c r="AX757" s="13">
        <f t="shared" si="1101"/>
        <v>9.3701974091393164E-3</v>
      </c>
      <c r="AY757" s="13">
        <f t="shared" si="1102"/>
        <v>6.2687912847349389E-3</v>
      </c>
      <c r="AZ757" s="13">
        <f t="shared" si="1103"/>
        <v>2.0969539090627516E-3</v>
      </c>
      <c r="BA757" s="13">
        <f t="shared" si="1104"/>
        <v>4.676303609428042E-4</v>
      </c>
      <c r="BB757" s="13">
        <f t="shared" si="1105"/>
        <v>7.8212790060763762E-5</v>
      </c>
      <c r="BC757" s="13">
        <f t="shared" si="1106"/>
        <v>1.0465087026010801E-5</v>
      </c>
      <c r="BD757" s="13">
        <f t="shared" si="1107"/>
        <v>6.8749589617581969E-6</v>
      </c>
      <c r="BE757" s="13">
        <f t="shared" si="1108"/>
        <v>1.5315045278341784E-5</v>
      </c>
      <c r="BF757" s="13">
        <f t="shared" si="1109"/>
        <v>1.705832814292721E-5</v>
      </c>
      <c r="BG757" s="13">
        <f t="shared" si="1110"/>
        <v>1.266669708308729E-5</v>
      </c>
      <c r="BH757" s="13">
        <f t="shared" si="1111"/>
        <v>7.0542617211823525E-6</v>
      </c>
      <c r="BI757" s="13">
        <f t="shared" si="1112"/>
        <v>3.1428940380918842E-6</v>
      </c>
      <c r="BJ757" s="14">
        <f t="shared" si="1113"/>
        <v>0.72171112059542841</v>
      </c>
      <c r="BK757" s="14">
        <f t="shared" si="1114"/>
        <v>0.17998400703494113</v>
      </c>
      <c r="BL757" s="14">
        <f t="shared" si="1115"/>
        <v>9.3855211299113117E-2</v>
      </c>
      <c r="BM757" s="14">
        <f t="shared" si="1116"/>
        <v>0.54530381147505358</v>
      </c>
      <c r="BN757" s="14">
        <f t="shared" si="1117"/>
        <v>0.44673405874792105</v>
      </c>
    </row>
    <row r="758" spans="1:66" x14ac:dyDescent="0.25">
      <c r="A758" t="s">
        <v>351</v>
      </c>
      <c r="B758" t="s">
        <v>156</v>
      </c>
      <c r="C758" t="s">
        <v>157</v>
      </c>
      <c r="D758" s="11">
        <v>44264</v>
      </c>
      <c r="E758" s="10">
        <f>VLOOKUP(A758,home!$A$2:$E$405,3,FALSE)</f>
        <v>1.3231999999999999</v>
      </c>
      <c r="F758" s="10">
        <f>VLOOKUP(B758,home!$B$2:$E$405,3,FALSE)</f>
        <v>0.75570000000000004</v>
      </c>
      <c r="G758" s="10">
        <f>VLOOKUP(C758,away!$B$2:$E$405,4,FALSE)</f>
        <v>0.43190000000000001</v>
      </c>
      <c r="H758" s="10">
        <f>VLOOKUP(A758,away!$A$2:$E$405,3,FALSE)</f>
        <v>1.1951000000000001</v>
      </c>
      <c r="I758" s="10">
        <f>VLOOKUP(C758,away!$B$2:$E$405,3,FALSE)</f>
        <v>0.65739999999999998</v>
      </c>
      <c r="J758" s="10">
        <f>VLOOKUP(B758,home!$B$2:$E$405,4,FALSE)</f>
        <v>0.77700000000000002</v>
      </c>
      <c r="K758" s="12">
        <f t="shared" si="1062"/>
        <v>0.43187505345600002</v>
      </c>
      <c r="L758" s="12">
        <f t="shared" si="1063"/>
        <v>0.61045684098000008</v>
      </c>
      <c r="M758" s="13">
        <f t="shared" si="1064"/>
        <v>0.35263142320185453</v>
      </c>
      <c r="N758" s="13">
        <f t="shared" si="1065"/>
        <v>0.1522927147455663</v>
      </c>
      <c r="O758" s="13">
        <f t="shared" si="1066"/>
        <v>0.21526626463808562</v>
      </c>
      <c r="P758" s="13">
        <f t="shared" si="1067"/>
        <v>9.2968129547846681E-2</v>
      </c>
      <c r="Q758" s="13">
        <f t="shared" si="1068"/>
        <v>3.28857121608504E-2</v>
      </c>
      <c r="R758" s="13">
        <f t="shared" si="1069"/>
        <v>6.570538194026522E-2</v>
      </c>
      <c r="S758" s="13">
        <f t="shared" si="1070"/>
        <v>6.12755453920346E-3</v>
      </c>
      <c r="T758" s="13">
        <f t="shared" si="1071"/>
        <v>2.0075307959090308E-2</v>
      </c>
      <c r="U758" s="13">
        <f t="shared" si="1072"/>
        <v>2.837651533779894E-2</v>
      </c>
      <c r="V758" s="13">
        <f t="shared" si="1073"/>
        <v>1.7949723350726537E-4</v>
      </c>
      <c r="W758" s="13">
        <f t="shared" si="1074"/>
        <v>4.7341728991353001E-3</v>
      </c>
      <c r="X758" s="13">
        <f t="shared" si="1075"/>
        <v>2.8900082326592637E-3</v>
      </c>
      <c r="Y758" s="13">
        <f t="shared" si="1076"/>
        <v>8.8211264805768347E-4</v>
      </c>
      <c r="Z758" s="13">
        <f t="shared" si="1077"/>
        <v>1.3370099964879553E-2</v>
      </c>
      <c r="AA758" s="13">
        <f t="shared" si="1078"/>
        <v>5.7742126370444206E-3</v>
      </c>
      <c r="AB758" s="13">
        <f t="shared" si="1079"/>
        <v>1.246869195644935E-3</v>
      </c>
      <c r="AC758" s="13">
        <f t="shared" si="1080"/>
        <v>2.9576777904998263E-6</v>
      </c>
      <c r="AD758" s="13">
        <f t="shared" si="1081"/>
        <v>5.1114279347100095E-4</v>
      </c>
      <c r="AE758" s="13">
        <f t="shared" si="1082"/>
        <v>3.1203061499199985E-4</v>
      </c>
      <c r="AF758" s="13">
        <f t="shared" si="1083"/>
        <v>9.5240611758531409E-5</v>
      </c>
      <c r="AG758" s="13">
        <f t="shared" si="1084"/>
        <v>1.9380094329038583E-5</v>
      </c>
      <c r="AH758" s="13">
        <f t="shared" si="1085"/>
        <v>2.0404672470367949E-3</v>
      </c>
      <c r="AI758" s="13">
        <f t="shared" si="1086"/>
        <v>8.8122690138923304E-4</v>
      </c>
      <c r="AJ758" s="13">
        <f t="shared" si="1087"/>
        <v>1.9028995757217014E-4</v>
      </c>
      <c r="AK758" s="13">
        <f t="shared" si="1088"/>
        <v>2.7393828532873657E-5</v>
      </c>
      <c r="AL758" s="13">
        <f t="shared" si="1089"/>
        <v>3.1190614777467257E-8</v>
      </c>
      <c r="AM758" s="13">
        <f t="shared" si="1090"/>
        <v>4.4149964250787534E-5</v>
      </c>
      <c r="AN758" s="13">
        <f t="shared" si="1091"/>
        <v>2.6951647705915693E-5</v>
      </c>
      <c r="AO758" s="13">
        <f t="shared" si="1092"/>
        <v>8.2264088588795788E-6</v>
      </c>
      <c r="AP758" s="13">
        <f t="shared" si="1093"/>
        <v>1.6739558548671717E-6</v>
      </c>
      <c r="AQ758" s="13">
        <f t="shared" si="1094"/>
        <v>2.5546945077554724E-7</v>
      </c>
      <c r="AR758" s="13">
        <f t="shared" si="1095"/>
        <v>2.4912343794984801E-4</v>
      </c>
      <c r="AS758" s="13">
        <f t="shared" si="1096"/>
        <v>1.0759019808173311E-4</v>
      </c>
      <c r="AT758" s="13">
        <f t="shared" si="1097"/>
        <v>2.3232761273945057E-5</v>
      </c>
      <c r="AU758" s="13">
        <f t="shared" si="1098"/>
        <v>3.3445500057051701E-6</v>
      </c>
      <c r="AV758" s="13">
        <f t="shared" si="1099"/>
        <v>3.6110692812504632E-7</v>
      </c>
      <c r="AW758" s="13">
        <f t="shared" si="1100"/>
        <v>2.2842020532525445E-10</v>
      </c>
      <c r="AX758" s="13">
        <f t="shared" si="1101"/>
        <v>3.1778780284815598E-6</v>
      </c>
      <c r="AY758" s="13">
        <f t="shared" si="1102"/>
        <v>1.9399573822866036E-6</v>
      </c>
      <c r="AZ758" s="13">
        <f t="shared" si="1103"/>
        <v>5.9213012761325517E-7</v>
      </c>
      <c r="BA758" s="13">
        <f t="shared" si="1104"/>
        <v>1.2048996238395737E-7</v>
      </c>
      <c r="BB758" s="13">
        <f t="shared" si="1105"/>
        <v>1.8388480451677411E-8</v>
      </c>
      <c r="BC758" s="13">
        <f t="shared" si="1106"/>
        <v>2.2450747373906964E-9</v>
      </c>
      <c r="BD758" s="13">
        <f t="shared" si="1107"/>
        <v>2.5346517824156856E-5</v>
      </c>
      <c r="BE758" s="13">
        <f t="shared" si="1108"/>
        <v>1.0946528740231201E-5</v>
      </c>
      <c r="BF758" s="13">
        <f t="shared" si="1109"/>
        <v>2.3637663424224948E-6</v>
      </c>
      <c r="BG758" s="13">
        <f t="shared" si="1110"/>
        <v>3.4028390516373624E-7</v>
      </c>
      <c r="BH758" s="13">
        <f t="shared" si="1111"/>
        <v>3.674003243320125E-8</v>
      </c>
      <c r="BI758" s="13">
        <f t="shared" si="1112"/>
        <v>3.1734206942127924E-9</v>
      </c>
      <c r="BJ758" s="14">
        <f t="shared" si="1113"/>
        <v>0.21478493129508705</v>
      </c>
      <c r="BK758" s="14">
        <f t="shared" si="1114"/>
        <v>0.45191153334819945</v>
      </c>
      <c r="BL758" s="14">
        <f t="shared" si="1115"/>
        <v>0.31993131074787473</v>
      </c>
      <c r="BM758" s="14">
        <f t="shared" si="1116"/>
        <v>8.824630939260987E-2</v>
      </c>
      <c r="BN758" s="14">
        <f t="shared" si="1117"/>
        <v>0.91174962623446876</v>
      </c>
    </row>
    <row r="759" spans="1:66" x14ac:dyDescent="0.25">
      <c r="A759" t="s">
        <v>342</v>
      </c>
      <c r="B759" t="s">
        <v>169</v>
      </c>
      <c r="C759" t="s">
        <v>174</v>
      </c>
      <c r="D759" s="11">
        <v>44264</v>
      </c>
      <c r="E759" s="10">
        <f>VLOOKUP(A759,home!$A$2:$E$405,3,FALSE)</f>
        <v>1.3548</v>
      </c>
      <c r="F759" s="10">
        <f>VLOOKUP(B759,home!$B$2:$E$405,3,FALSE)</f>
        <v>0.90210000000000001</v>
      </c>
      <c r="G759" s="10">
        <f>VLOOKUP(C759,away!$B$2:$E$405,4,FALSE)</f>
        <v>0.77910000000000001</v>
      </c>
      <c r="H759" s="10">
        <f>VLOOKUP(A759,away!$A$2:$E$405,3,FALSE)</f>
        <v>1.1719999999999999</v>
      </c>
      <c r="I759" s="10">
        <f>VLOOKUP(C759,away!$B$2:$E$405,3,FALSE)</f>
        <v>0.90059999999999996</v>
      </c>
      <c r="J759" s="10">
        <f>VLOOKUP(B759,home!$B$2:$E$405,4,FALSE)</f>
        <v>0.80579999999999996</v>
      </c>
      <c r="K759" s="12">
        <f t="shared" si="1062"/>
        <v>0.95218881382800014</v>
      </c>
      <c r="L759" s="12">
        <f t="shared" si="1063"/>
        <v>0.85052447855999991</v>
      </c>
      <c r="M759" s="13">
        <f t="shared" si="1064"/>
        <v>0.16485099191802827</v>
      </c>
      <c r="N759" s="13">
        <f t="shared" si="1065"/>
        <v>0.15696927045279657</v>
      </c>
      <c r="O759" s="13">
        <f t="shared" si="1066"/>
        <v>0.14020980394117974</v>
      </c>
      <c r="P759" s="13">
        <f t="shared" si="1067"/>
        <v>0.13350620690180839</v>
      </c>
      <c r="Q759" s="13">
        <f t="shared" si="1068"/>
        <v>7.4732191719947452E-2</v>
      </c>
      <c r="R759" s="13">
        <f t="shared" si="1069"/>
        <v>5.9625935193035849E-2</v>
      </c>
      <c r="S759" s="13">
        <f t="shared" si="1070"/>
        <v>2.7030330654867034E-2</v>
      </c>
      <c r="T759" s="13">
        <f t="shared" si="1071"/>
        <v>6.3561558394254244E-2</v>
      </c>
      <c r="U759" s="13">
        <f t="shared" si="1072"/>
        <v>5.6775148504842013E-2</v>
      </c>
      <c r="V759" s="13">
        <f t="shared" si="1073"/>
        <v>2.4323089698870463E-3</v>
      </c>
      <c r="W759" s="13">
        <f t="shared" si="1074"/>
        <v>2.3719718996194489E-2</v>
      </c>
      <c r="X759" s="13">
        <f t="shared" si="1075"/>
        <v>2.0174201630828042E-2</v>
      </c>
      <c r="Y759" s="13">
        <f t="shared" si="1076"/>
        <v>8.5793261612121582E-3</v>
      </c>
      <c r="Z759" s="13">
        <f t="shared" si="1077"/>
        <v>1.6904439146236391E-2</v>
      </c>
      <c r="AA759" s="13">
        <f t="shared" si="1078"/>
        <v>1.609621785908244E-2</v>
      </c>
      <c r="AB759" s="13">
        <f t="shared" si="1079"/>
        <v>7.6633192951783896E-3</v>
      </c>
      <c r="AC759" s="13">
        <f t="shared" si="1080"/>
        <v>1.2311434283950756E-4</v>
      </c>
      <c r="AD759" s="13">
        <f t="shared" si="1081"/>
        <v>5.6464127738299766E-3</v>
      </c>
      <c r="AE759" s="13">
        <f t="shared" si="1082"/>
        <v>4.8024122801962636E-3</v>
      </c>
      <c r="AF759" s="13">
        <f t="shared" si="1083"/>
        <v>2.0422846002220332E-3</v>
      </c>
      <c r="AG759" s="13">
        <f t="shared" si="1084"/>
        <v>5.7900434822498773E-4</v>
      </c>
      <c r="AH759" s="13">
        <f t="shared" si="1085"/>
        <v>3.5944098225504889E-3</v>
      </c>
      <c r="AI759" s="13">
        <f t="shared" si="1086"/>
        <v>3.4225568253460621E-3</v>
      </c>
      <c r="AJ759" s="13">
        <f t="shared" si="1087"/>
        <v>1.6294601618925962E-3</v>
      </c>
      <c r="AK759" s="13">
        <f t="shared" si="1088"/>
        <v>5.171845795774975E-4</v>
      </c>
      <c r="AL759" s="13">
        <f t="shared" si="1089"/>
        <v>3.988214747505918E-6</v>
      </c>
      <c r="AM759" s="13">
        <f t="shared" si="1090"/>
        <v>1.0752902162992873E-3</v>
      </c>
      <c r="AN759" s="13">
        <f t="shared" si="1091"/>
        <v>9.1456065051862077E-4</v>
      </c>
      <c r="AO759" s="13">
        <f t="shared" si="1092"/>
        <v>3.8892811019692204E-4</v>
      </c>
      <c r="AP759" s="13">
        <f t="shared" si="1093"/>
        <v>1.1026429270752113E-4</v>
      </c>
      <c r="AQ759" s="13">
        <f t="shared" si="1094"/>
        <v>2.3445620014712897E-5</v>
      </c>
      <c r="AR759" s="13">
        <f t="shared" si="1095"/>
        <v>6.114267080111395E-4</v>
      </c>
      <c r="AS759" s="13">
        <f t="shared" si="1096"/>
        <v>5.8219367184388581E-4</v>
      </c>
      <c r="AT759" s="13">
        <f t="shared" si="1097"/>
        <v>2.7717915090559879E-4</v>
      </c>
      <c r="AU759" s="13">
        <f t="shared" si="1098"/>
        <v>8.7975628972884799E-5</v>
      </c>
      <c r="AV759" s="13">
        <f t="shared" si="1099"/>
        <v>2.0942352449365849E-5</v>
      </c>
      <c r="AW759" s="13">
        <f t="shared" si="1100"/>
        <v>8.9719310392969286E-8</v>
      </c>
      <c r="AX759" s="13">
        <f t="shared" si="1101"/>
        <v>1.7064655259647858E-4</v>
      </c>
      <c r="AY759" s="13">
        <f t="shared" si="1102"/>
        <v>1.4513907016518155E-4</v>
      </c>
      <c r="AZ759" s="13">
        <f t="shared" si="1103"/>
        <v>6.1722165985462127E-5</v>
      </c>
      <c r="BA759" s="13">
        <f t="shared" si="1104"/>
        <v>1.7498737680126318E-5</v>
      </c>
      <c r="BB759" s="13">
        <f t="shared" si="1105"/>
        <v>3.720776185211914E-6</v>
      </c>
      <c r="BC759" s="13">
        <f t="shared" si="1106"/>
        <v>6.3292224495316598E-7</v>
      </c>
      <c r="BD759" s="13">
        <f t="shared" si="1107"/>
        <v>8.6672230334805238E-5</v>
      </c>
      <c r="BE759" s="13">
        <f t="shared" si="1108"/>
        <v>8.2528328194325415E-5</v>
      </c>
      <c r="BF759" s="13">
        <f t="shared" si="1109"/>
        <v>3.9291275465281303E-5</v>
      </c>
      <c r="BG759" s="13">
        <f t="shared" si="1110"/>
        <v>1.2470904326358471E-5</v>
      </c>
      <c r="BH759" s="13">
        <f t="shared" si="1111"/>
        <v>2.9686638994694363E-6</v>
      </c>
      <c r="BI759" s="13">
        <f t="shared" si="1112"/>
        <v>5.6534571141796187E-7</v>
      </c>
      <c r="BJ759" s="14">
        <f t="shared" si="1113"/>
        <v>0.36371823047230079</v>
      </c>
      <c r="BK759" s="14">
        <f t="shared" si="1114"/>
        <v>0.32809208007234297</v>
      </c>
      <c r="BL759" s="14">
        <f t="shared" si="1115"/>
        <v>0.29133825044279954</v>
      </c>
      <c r="BM759" s="14">
        <f t="shared" si="1116"/>
        <v>0.27001355065602856</v>
      </c>
      <c r="BN759" s="14">
        <f t="shared" si="1117"/>
        <v>0.72989440012679629</v>
      </c>
    </row>
    <row r="760" spans="1:66" x14ac:dyDescent="0.25">
      <c r="A760" t="s">
        <v>342</v>
      </c>
      <c r="B760" t="s">
        <v>175</v>
      </c>
      <c r="C760" t="s">
        <v>172</v>
      </c>
      <c r="D760" s="11">
        <v>44264</v>
      </c>
      <c r="E760" s="10">
        <f>VLOOKUP(A760,home!$A$2:$E$405,3,FALSE)</f>
        <v>1.3548</v>
      </c>
      <c r="F760" s="10">
        <f>VLOOKUP(B760,home!$B$2:$E$405,3,FALSE)</f>
        <v>1.2302</v>
      </c>
      <c r="G760" s="10">
        <f>VLOOKUP(C760,away!$B$2:$E$405,4,FALSE)</f>
        <v>1.5992999999999999</v>
      </c>
      <c r="H760" s="10">
        <f>VLOOKUP(A760,away!$A$2:$E$405,3,FALSE)</f>
        <v>1.1719999999999999</v>
      </c>
      <c r="I760" s="10">
        <f>VLOOKUP(C760,away!$B$2:$E$405,3,FALSE)</f>
        <v>0.52139999999999997</v>
      </c>
      <c r="J760" s="10">
        <f>VLOOKUP(B760,home!$B$2:$E$405,4,FALSE)</f>
        <v>0.85319999999999996</v>
      </c>
      <c r="K760" s="12">
        <f t="shared" si="1062"/>
        <v>2.6655132635279997</v>
      </c>
      <c r="L760" s="12">
        <f t="shared" si="1063"/>
        <v>0.52137413855999992</v>
      </c>
      <c r="M760" s="13">
        <f t="shared" si="1064"/>
        <v>4.1300222067688332E-2</v>
      </c>
      <c r="N760" s="13">
        <f t="shared" si="1065"/>
        <v>0.11008628970807503</v>
      </c>
      <c r="O760" s="13">
        <f t="shared" si="1066"/>
        <v>2.1532867702877705E-2</v>
      </c>
      <c r="P760" s="13">
        <f t="shared" si="1067"/>
        <v>5.7396144463814205E-2</v>
      </c>
      <c r="Q760" s="13">
        <f t="shared" si="1068"/>
        <v>0.14671823267472997</v>
      </c>
      <c r="R760" s="13">
        <f t="shared" si="1069"/>
        <v>5.613340174657153E-3</v>
      </c>
      <c r="S760" s="13">
        <f t="shared" si="1070"/>
        <v>1.9941281392578607E-2</v>
      </c>
      <c r="T760" s="13">
        <f t="shared" si="1071"/>
        <v>7.6495092171832979E-2</v>
      </c>
      <c r="U760" s="13">
        <f t="shared" si="1072"/>
        <v>1.4962432688243219E-2</v>
      </c>
      <c r="V760" s="13">
        <f t="shared" si="1073"/>
        <v>3.0792211822497821E-3</v>
      </c>
      <c r="W760" s="13">
        <f t="shared" si="1074"/>
        <v>0.13035979839862663</v>
      </c>
      <c r="X760" s="13">
        <f t="shared" si="1075"/>
        <v>6.7966227592939216E-2</v>
      </c>
      <c r="Y760" s="13">
        <f t="shared" si="1076"/>
        <v>1.7717916681220788E-2</v>
      </c>
      <c r="Z760" s="13">
        <f t="shared" si="1077"/>
        <v>9.7555013266870474E-4</v>
      </c>
      <c r="AA760" s="13">
        <f t="shared" si="1078"/>
        <v>2.600341817864932E-3</v>
      </c>
      <c r="AB760" s="13">
        <f t="shared" si="1079"/>
        <v>3.4656228026127434E-3</v>
      </c>
      <c r="AC760" s="13">
        <f t="shared" si="1080"/>
        <v>2.6745531707248995E-4</v>
      </c>
      <c r="AD760" s="13">
        <f t="shared" si="1081"/>
        <v>8.6868942915593855E-2</v>
      </c>
      <c r="AE760" s="13">
        <f t="shared" si="1082"/>
        <v>4.5291220280235557E-2</v>
      </c>
      <c r="AF760" s="13">
        <f t="shared" si="1083"/>
        <v>1.1806835478969505E-2</v>
      </c>
      <c r="AG760" s="13">
        <f t="shared" si="1084"/>
        <v>2.0519262256557909E-3</v>
      </c>
      <c r="AH760" s="13">
        <f t="shared" si="1085"/>
        <v>1.2715665251055987E-4</v>
      </c>
      <c r="AI760" s="13">
        <f t="shared" si="1086"/>
        <v>3.3893774381271816E-4</v>
      </c>
      <c r="AJ760" s="13">
        <f t="shared" si="1087"/>
        <v>4.5172152582152785E-4</v>
      </c>
      <c r="AK760" s="13">
        <f t="shared" si="1088"/>
        <v>4.0135657283279607E-4</v>
      </c>
      <c r="AL760" s="13">
        <f t="shared" si="1089"/>
        <v>1.4867623705411316E-5</v>
      </c>
      <c r="AM760" s="13">
        <f t="shared" si="1090"/>
        <v>4.6310063906034406E-2</v>
      </c>
      <c r="AN760" s="13">
        <f t="shared" si="1091"/>
        <v>2.4144869675667233E-2</v>
      </c>
      <c r="AO760" s="13">
        <f t="shared" si="1092"/>
        <v>6.2942553138972341E-3</v>
      </c>
      <c r="AP760" s="13">
        <f t="shared" si="1093"/>
        <v>1.0938873140532912E-3</v>
      </c>
      <c r="AQ760" s="13">
        <f t="shared" si="1094"/>
        <v>1.4258113901156167E-4</v>
      </c>
      <c r="AR760" s="13">
        <f t="shared" si="1095"/>
        <v>1.3259238032973282E-5</v>
      </c>
      <c r="AS760" s="13">
        <f t="shared" si="1096"/>
        <v>3.5342674841165189E-5</v>
      </c>
      <c r="AT760" s="13">
        <f t="shared" si="1097"/>
        <v>4.7103184278841582E-5</v>
      </c>
      <c r="AU760" s="13">
        <f t="shared" si="1098"/>
        <v>4.185138748321859E-5</v>
      </c>
      <c r="AV760" s="13">
        <f t="shared" si="1099"/>
        <v>2.788885710839222E-5</v>
      </c>
      <c r="AW760" s="13">
        <f t="shared" si="1100"/>
        <v>5.7394383217092743E-7</v>
      </c>
      <c r="AX760" s="13">
        <f t="shared" si="1101"/>
        <v>2.0573348262727331E-2</v>
      </c>
      <c r="AY760" s="13">
        <f t="shared" si="1102"/>
        <v>1.0726411727774334E-2</v>
      </c>
      <c r="AZ760" s="13">
        <f t="shared" si="1103"/>
        <v>2.7962368372041117E-3</v>
      </c>
      <c r="BA760" s="13">
        <f t="shared" si="1104"/>
        <v>4.8596185740234436E-4</v>
      </c>
      <c r="BB760" s="13">
        <f t="shared" si="1105"/>
        <v>6.3341986194041187E-5</v>
      </c>
      <c r="BC760" s="13">
        <f t="shared" si="1106"/>
        <v>6.6049746973195282E-6</v>
      </c>
      <c r="BD760" s="13">
        <f t="shared" si="1107"/>
        <v>1.1521706345672386E-6</v>
      </c>
      <c r="BE760" s="13">
        <f t="shared" si="1108"/>
        <v>3.0711261082864466E-6</v>
      </c>
      <c r="BF760" s="13">
        <f t="shared" si="1109"/>
        <v>4.0930636878023256E-6</v>
      </c>
      <c r="BG760" s="13">
        <f t="shared" si="1110"/>
        <v>3.6367051827673087E-6</v>
      </c>
      <c r="BH760" s="13">
        <f t="shared" si="1111"/>
        <v>2.4234214750518207E-6</v>
      </c>
      <c r="BI760" s="13">
        <f t="shared" si="1112"/>
        <v>1.291932416973843E-6</v>
      </c>
      <c r="BJ760" s="14">
        <f t="shared" si="1113"/>
        <v>0.80800004512254253</v>
      </c>
      <c r="BK760" s="14">
        <f t="shared" si="1114"/>
        <v>0.13272560377488318</v>
      </c>
      <c r="BL760" s="14">
        <f t="shared" si="1115"/>
        <v>4.9674891442483382E-2</v>
      </c>
      <c r="BM760" s="14">
        <f t="shared" si="1116"/>
        <v>0.5980031558967932</v>
      </c>
      <c r="BN760" s="14">
        <f t="shared" si="1117"/>
        <v>0.38264709679184244</v>
      </c>
    </row>
    <row r="761" spans="1:66" x14ac:dyDescent="0.25">
      <c r="A761" t="s">
        <v>342</v>
      </c>
      <c r="B761" t="s">
        <v>176</v>
      </c>
      <c r="C761" t="s">
        <v>170</v>
      </c>
      <c r="D761" s="11">
        <v>44264</v>
      </c>
      <c r="E761" s="10">
        <f>VLOOKUP(A761,home!$A$2:$E$405,3,FALSE)</f>
        <v>1.3548</v>
      </c>
      <c r="F761" s="10">
        <f>VLOOKUP(B761,home!$B$2:$E$405,3,FALSE)</f>
        <v>0.81579999999999997</v>
      </c>
      <c r="G761" s="10">
        <f>VLOOKUP(C761,away!$B$2:$E$405,4,FALSE)</f>
        <v>0.98419999999999996</v>
      </c>
      <c r="H761" s="10">
        <f>VLOOKUP(A761,away!$A$2:$E$405,3,FALSE)</f>
        <v>1.1719999999999999</v>
      </c>
      <c r="I761" s="10">
        <f>VLOOKUP(C761,away!$B$2:$E$405,3,FALSE)</f>
        <v>0.94799999999999995</v>
      </c>
      <c r="J761" s="10">
        <f>VLOOKUP(B761,home!$B$2:$E$405,4,FALSE)</f>
        <v>1.3920999999999999</v>
      </c>
      <c r="K761" s="12">
        <f t="shared" si="1062"/>
        <v>1.0877829557280001</v>
      </c>
      <c r="L761" s="12">
        <f t="shared" si="1063"/>
        <v>1.5467010575999995</v>
      </c>
      <c r="M761" s="13">
        <f t="shared" si="1064"/>
        <v>7.1755984989887264E-2</v>
      </c>
      <c r="N761" s="13">
        <f t="shared" si="1065"/>
        <v>7.8054937443473582E-2</v>
      </c>
      <c r="O761" s="13">
        <f t="shared" si="1066"/>
        <v>0.11098505787298833</v>
      </c>
      <c r="P761" s="13">
        <f t="shared" si="1067"/>
        <v>0.12072765429472239</v>
      </c>
      <c r="Q761" s="13">
        <f t="shared" si="1068"/>
        <v>4.2453415280712913E-2</v>
      </c>
      <c r="R761" s="13">
        <f t="shared" si="1069"/>
        <v>8.5830353194974104E-2</v>
      </c>
      <c r="S761" s="13">
        <f t="shared" si="1070"/>
        <v>5.0780316490534251E-2</v>
      </c>
      <c r="T761" s="13">
        <f t="shared" si="1071"/>
        <v>6.5662742313410655E-2</v>
      </c>
      <c r="U761" s="13">
        <f t="shared" si="1072"/>
        <v>9.336479528960713E-2</v>
      </c>
      <c r="V761" s="13">
        <f t="shared" si="1073"/>
        <v>9.4929572697893504E-3</v>
      </c>
      <c r="W761" s="13">
        <f t="shared" si="1074"/>
        <v>1.5393367184934051E-2</v>
      </c>
      <c r="X761" s="13">
        <f t="shared" si="1075"/>
        <v>2.3808937304962623E-2</v>
      </c>
      <c r="Y761" s="13">
        <f t="shared" si="1076"/>
        <v>1.8412654254958888E-2</v>
      </c>
      <c r="Z761" s="13">
        <f t="shared" si="1077"/>
        <v>4.4251299353615998E-2</v>
      </c>
      <c r="AA761" s="13">
        <f t="shared" si="1078"/>
        <v>4.8135809205680953E-2</v>
      </c>
      <c r="AB761" s="13">
        <f t="shared" si="1079"/>
        <v>2.618065640705735E-2</v>
      </c>
      <c r="AC761" s="13">
        <f t="shared" si="1080"/>
        <v>9.9822898367224748E-4</v>
      </c>
      <c r="AD761" s="13">
        <f t="shared" si="1081"/>
        <v>4.1861606137584897E-3</v>
      </c>
      <c r="AE761" s="13">
        <f t="shared" si="1082"/>
        <v>6.4747390485837197E-3</v>
      </c>
      <c r="AF761" s="13">
        <f t="shared" si="1083"/>
        <v>5.007242867064228E-3</v>
      </c>
      <c r="AG761" s="13">
        <f t="shared" si="1084"/>
        <v>2.5815692793827658E-3</v>
      </c>
      <c r="AH761" s="13">
        <f t="shared" si="1085"/>
        <v>1.7110882877602998E-2</v>
      </c>
      <c r="AI761" s="13">
        <f t="shared" si="1086"/>
        <v>1.8612926751714616E-2</v>
      </c>
      <c r="AJ761" s="13">
        <f t="shared" si="1087"/>
        <v>1.0123412238364445E-2</v>
      </c>
      <c r="AK761" s="13">
        <f t="shared" si="1088"/>
        <v>3.6706917622336961E-3</v>
      </c>
      <c r="AL761" s="13">
        <f t="shared" si="1089"/>
        <v>6.7179814291303834E-5</v>
      </c>
      <c r="AM761" s="13">
        <f t="shared" si="1090"/>
        <v>9.1072683311727021E-4</v>
      </c>
      <c r="AN761" s="13">
        <f t="shared" si="1091"/>
        <v>1.4086221559671801E-3</v>
      </c>
      <c r="AO761" s="13">
        <f t="shared" si="1092"/>
        <v>1.0893586891966146E-3</v>
      </c>
      <c r="AP761" s="13">
        <f t="shared" si="1093"/>
        <v>5.6163741222871788E-4</v>
      </c>
      <c r="AQ761" s="13">
        <f t="shared" si="1094"/>
        <v>2.1717129487047106E-4</v>
      </c>
      <c r="AR761" s="13">
        <f t="shared" si="1095"/>
        <v>5.2930841286516596E-3</v>
      </c>
      <c r="AS761" s="13">
        <f t="shared" si="1096"/>
        <v>5.7577266983816679E-3</v>
      </c>
      <c r="AT761" s="13">
        <f t="shared" si="1097"/>
        <v>3.1315784831198149E-3</v>
      </c>
      <c r="AU761" s="13">
        <f t="shared" si="1098"/>
        <v>1.1354925661540933E-3</v>
      </c>
      <c r="AV761" s="13">
        <f t="shared" si="1099"/>
        <v>3.0879236495456777E-4</v>
      </c>
      <c r="AW761" s="13">
        <f t="shared" si="1100"/>
        <v>3.1396767021854216E-6</v>
      </c>
      <c r="AX761" s="13">
        <f t="shared" si="1101"/>
        <v>1.6511218773151748E-4</v>
      </c>
      <c r="AY761" s="13">
        <f t="shared" si="1102"/>
        <v>2.5537919538698781E-4</v>
      </c>
      <c r="AZ761" s="13">
        <f t="shared" si="1103"/>
        <v>1.9749763579704547E-4</v>
      </c>
      <c r="BA761" s="13">
        <f t="shared" si="1104"/>
        <v>1.0182326738692996E-4</v>
      </c>
      <c r="BB761" s="13">
        <f t="shared" si="1105"/>
        <v>3.9372538838912998E-5</v>
      </c>
      <c r="BC761" s="13">
        <f t="shared" si="1106"/>
        <v>1.2179509492508766E-5</v>
      </c>
      <c r="BD761" s="13">
        <f t="shared" si="1107"/>
        <v>1.3644698032918815E-3</v>
      </c>
      <c r="BE761" s="13">
        <f t="shared" si="1108"/>
        <v>1.4842469956264457E-3</v>
      </c>
      <c r="BF761" s="13">
        <f t="shared" si="1109"/>
        <v>8.0726929196646945E-4</v>
      </c>
      <c r="BG761" s="13">
        <f t="shared" si="1110"/>
        <v>2.9271125882791209E-4</v>
      </c>
      <c r="BH761" s="13">
        <f t="shared" si="1111"/>
        <v>7.9601579575672447E-5</v>
      </c>
      <c r="BI761" s="13">
        <f t="shared" si="1112"/>
        <v>1.7317848302288522E-5</v>
      </c>
      <c r="BJ761" s="14">
        <f t="shared" si="1113"/>
        <v>0.26699464631125602</v>
      </c>
      <c r="BK761" s="14">
        <f t="shared" si="1114"/>
        <v>0.25407770103828381</v>
      </c>
      <c r="BL761" s="14">
        <f t="shared" si="1115"/>
        <v>0.4336868766190759</v>
      </c>
      <c r="BM761" s="14">
        <f t="shared" si="1116"/>
        <v>0.48895088072678827</v>
      </c>
      <c r="BN761" s="14">
        <f t="shared" si="1117"/>
        <v>0.50980740307675854</v>
      </c>
    </row>
    <row r="762" spans="1:66" x14ac:dyDescent="0.25">
      <c r="A762" t="s">
        <v>342</v>
      </c>
      <c r="B762" t="s">
        <v>171</v>
      </c>
      <c r="C762" t="s">
        <v>173</v>
      </c>
      <c r="D762" s="11">
        <v>44264</v>
      </c>
      <c r="E762" s="10">
        <f>VLOOKUP(A762,home!$A$2:$E$405,3,FALSE)</f>
        <v>1.3548</v>
      </c>
      <c r="F762" s="10">
        <f>VLOOKUP(B762,home!$B$2:$E$405,3,FALSE)</f>
        <v>0.94310000000000005</v>
      </c>
      <c r="G762" s="10">
        <f>VLOOKUP(C762,away!$B$2:$E$405,4,FALSE)</f>
        <v>0.61509999999999998</v>
      </c>
      <c r="H762" s="10">
        <f>VLOOKUP(A762,away!$A$2:$E$405,3,FALSE)</f>
        <v>1.1719999999999999</v>
      </c>
      <c r="I762" s="10">
        <f>VLOOKUP(C762,away!$B$2:$E$405,3,FALSE)</f>
        <v>1.2799</v>
      </c>
      <c r="J762" s="10">
        <f>VLOOKUP(B762,home!$B$2:$E$405,4,FALSE)</f>
        <v>1.0428999999999999</v>
      </c>
      <c r="K762" s="12">
        <f t="shared" si="1062"/>
        <v>0.78592057738800003</v>
      </c>
      <c r="L762" s="12">
        <f t="shared" si="1063"/>
        <v>1.5643946361199998</v>
      </c>
      <c r="M762" s="13">
        <f t="shared" si="1064"/>
        <v>9.5339105304793656E-2</v>
      </c>
      <c r="N762" s="13">
        <f t="shared" si="1065"/>
        <v>7.4928964688798769E-2</v>
      </c>
      <c r="O762" s="13">
        <f t="shared" si="1066"/>
        <v>0.14914798495129902</v>
      </c>
      <c r="P762" s="13">
        <f t="shared" si="1067"/>
        <v>0.11721847044918166</v>
      </c>
      <c r="Q762" s="13">
        <f t="shared" si="1068"/>
        <v>2.9444107595652892E-2</v>
      </c>
      <c r="R762" s="13">
        <f t="shared" si="1069"/>
        <v>0.11666315382295935</v>
      </c>
      <c r="S762" s="13">
        <f t="shared" si="1070"/>
        <v>3.6029732423330227E-2</v>
      </c>
      <c r="T762" s="13">
        <f t="shared" si="1071"/>
        <v>4.6062203987979528E-2</v>
      </c>
      <c r="U762" s="13">
        <f t="shared" si="1072"/>
        <v>9.1687973212445262E-2</v>
      </c>
      <c r="V762" s="13">
        <f t="shared" si="1073"/>
        <v>4.9220214888671442E-3</v>
      </c>
      <c r="W762" s="13">
        <f t="shared" si="1074"/>
        <v>7.7135766807499753E-3</v>
      </c>
      <c r="X762" s="13">
        <f t="shared" si="1075"/>
        <v>1.2067077984665574E-2</v>
      </c>
      <c r="Y762" s="13">
        <f t="shared" si="1076"/>
        <v>9.4388360364262829E-3</v>
      </c>
      <c r="Z762" s="13">
        <f t="shared" si="1077"/>
        <v>6.0835737357826672E-2</v>
      </c>
      <c r="AA762" s="13">
        <f t="shared" si="1078"/>
        <v>4.7812057830087858E-2</v>
      </c>
      <c r="AB762" s="13">
        <f t="shared" si="1079"/>
        <v>1.8788240047965546E-2</v>
      </c>
      <c r="AC762" s="13">
        <f t="shared" si="1080"/>
        <v>3.7822349273583012E-4</v>
      </c>
      <c r="AD762" s="13">
        <f t="shared" si="1081"/>
        <v>1.5155646596654081E-3</v>
      </c>
      <c r="AE762" s="13">
        <f t="shared" si="1082"/>
        <v>2.3709412242735972E-3</v>
      </c>
      <c r="AF762" s="13">
        <f t="shared" si="1083"/>
        <v>1.854543866904701E-3</v>
      </c>
      <c r="AG762" s="13">
        <f t="shared" si="1084"/>
        <v>9.6707949261165213E-4</v>
      </c>
      <c r="AH762" s="13">
        <f t="shared" si="1085"/>
        <v>2.3792775301747296E-2</v>
      </c>
      <c r="AI762" s="13">
        <f t="shared" si="1086"/>
        <v>1.869923170281218E-2</v>
      </c>
      <c r="AJ762" s="13">
        <f t="shared" si="1087"/>
        <v>7.3480554882930709E-3</v>
      </c>
      <c r="AK762" s="13">
        <f t="shared" si="1088"/>
        <v>1.9249960040127849E-3</v>
      </c>
      <c r="AL762" s="13">
        <f t="shared" si="1089"/>
        <v>1.8600879110289693E-5</v>
      </c>
      <c r="AM762" s="13">
        <f t="shared" si="1090"/>
        <v>2.3822269047861714E-4</v>
      </c>
      <c r="AN762" s="13">
        <f t="shared" si="1091"/>
        <v>3.7267429918682357E-4</v>
      </c>
      <c r="AO762" s="13">
        <f t="shared" si="1092"/>
        <v>2.9150483733382347E-4</v>
      </c>
      <c r="AP762" s="13">
        <f t="shared" si="1093"/>
        <v>1.5200953464268881E-4</v>
      </c>
      <c r="AQ762" s="13">
        <f t="shared" si="1094"/>
        <v>5.9450725158529946E-5</v>
      </c>
      <c r="AR762" s="13">
        <f t="shared" si="1095"/>
        <v>7.4442580120923666E-3</v>
      </c>
      <c r="AS762" s="13">
        <f t="shared" si="1096"/>
        <v>5.8505955550888777E-3</v>
      </c>
      <c r="AT762" s="13">
        <f t="shared" si="1097"/>
        <v>2.2990517183595583E-3</v>
      </c>
      <c r="AU762" s="13">
        <f t="shared" si="1098"/>
        <v>6.0229068464600613E-4</v>
      </c>
      <c r="AV762" s="13">
        <f t="shared" si="1099"/>
        <v>1.1833816065810072E-4</v>
      </c>
      <c r="AW762" s="13">
        <f t="shared" si="1100"/>
        <v>6.352664905816936E-7</v>
      </c>
      <c r="AX762" s="13">
        <f t="shared" si="1101"/>
        <v>3.1204019074646249E-5</v>
      </c>
      <c r="AY762" s="13">
        <f t="shared" si="1102"/>
        <v>4.8815400065762751E-5</v>
      </c>
      <c r="AZ762" s="13">
        <f t="shared" si="1103"/>
        <v>3.8183275011465576E-5</v>
      </c>
      <c r="BA762" s="13">
        <f t="shared" si="1104"/>
        <v>1.9911236872477185E-5</v>
      </c>
      <c r="BB762" s="13">
        <f t="shared" si="1105"/>
        <v>7.7872580404545215E-6</v>
      </c>
      <c r="BC762" s="13">
        <f t="shared" si="1106"/>
        <v>2.4364689417138757E-6</v>
      </c>
      <c r="BD762" s="13">
        <f t="shared" si="1107"/>
        <v>1.9409595506684396E-3</v>
      </c>
      <c r="BE762" s="13">
        <f t="shared" si="1108"/>
        <v>1.5254400507480929E-3</v>
      </c>
      <c r="BF762" s="13">
        <f t="shared" si="1109"/>
        <v>5.994373627273606E-4</v>
      </c>
      <c r="BG762" s="13">
        <f t="shared" si="1110"/>
        <v>1.5703671940754245E-4</v>
      </c>
      <c r="BH762" s="13">
        <f t="shared" si="1111"/>
        <v>3.0854597296973274E-5</v>
      </c>
      <c r="BI762" s="13">
        <f t="shared" si="1112"/>
        <v>4.8498525845422932E-6</v>
      </c>
      <c r="BJ762" s="14">
        <f t="shared" si="1113"/>
        <v>0.1876250959625354</v>
      </c>
      <c r="BK762" s="14">
        <f t="shared" si="1114"/>
        <v>0.25395496943808454</v>
      </c>
      <c r="BL762" s="14">
        <f t="shared" si="1115"/>
        <v>0.49643758062590021</v>
      </c>
      <c r="BM762" s="14">
        <f t="shared" si="1116"/>
        <v>0.41606341643808614</v>
      </c>
      <c r="BN762" s="14">
        <f t="shared" si="1117"/>
        <v>0.5827417868126854</v>
      </c>
    </row>
    <row r="763" spans="1:66" x14ac:dyDescent="0.25">
      <c r="A763" t="s">
        <v>338</v>
      </c>
      <c r="B763" t="s">
        <v>83</v>
      </c>
      <c r="C763" t="s">
        <v>71</v>
      </c>
      <c r="D763" s="11">
        <v>44295</v>
      </c>
      <c r="E763" s="10">
        <f>VLOOKUP(A763,home!$A$2:$E$405,3,FALSE)</f>
        <v>1.4215</v>
      </c>
      <c r="F763" s="10">
        <f>VLOOKUP(B763,home!$B$2:$E$405,3,FALSE)</f>
        <v>0.64939999999999998</v>
      </c>
      <c r="G763" s="10">
        <f>VLOOKUP(C763,away!$B$2:$E$405,4,FALSE)</f>
        <v>0.99660000000000004</v>
      </c>
      <c r="H763" s="10">
        <f>VLOOKUP(A763,away!$A$2:$E$405,3,FALSE)</f>
        <v>1.0277000000000001</v>
      </c>
      <c r="I763" s="10">
        <f>VLOOKUP(C763,away!$B$2:$E$405,3,FALSE)</f>
        <v>0.97299999999999998</v>
      </c>
      <c r="J763" s="10">
        <f>VLOOKUP(B763,home!$B$2:$E$405,4,FALSE)</f>
        <v>0.74850000000000005</v>
      </c>
      <c r="K763" s="12">
        <f t="shared" si="1062"/>
        <v>0.91998348486000003</v>
      </c>
      <c r="L763" s="12">
        <f t="shared" si="1063"/>
        <v>0.74846414685000007</v>
      </c>
      <c r="M763" s="13">
        <f t="shared" si="1064"/>
        <v>0.18853952135488874</v>
      </c>
      <c r="N763" s="13">
        <f t="shared" si="1065"/>
        <v>0.17345324588990696</v>
      </c>
      <c r="O763" s="13">
        <f t="shared" si="1066"/>
        <v>0.14111507199839415</v>
      </c>
      <c r="P763" s="13">
        <f t="shared" si="1067"/>
        <v>0.12982353570335248</v>
      </c>
      <c r="Q763" s="13">
        <f t="shared" si="1068"/>
        <v>7.9787060807037527E-2</v>
      </c>
      <c r="R763" s="13">
        <f t="shared" si="1069"/>
        <v>5.2809785985477212E-2</v>
      </c>
      <c r="S763" s="13">
        <f t="shared" si="1070"/>
        <v>2.2348299048127681E-2</v>
      </c>
      <c r="T763" s="13">
        <f t="shared" si="1071"/>
        <v>5.9717754396608418E-2</v>
      </c>
      <c r="U763" s="13">
        <f t="shared" si="1072"/>
        <v>4.8584130945630126E-2</v>
      </c>
      <c r="V763" s="13">
        <f t="shared" si="1073"/>
        <v>1.7098302541169168E-3</v>
      </c>
      <c r="W763" s="13">
        <f t="shared" si="1074"/>
        <v>2.4467592749331701E-2</v>
      </c>
      <c r="X763" s="13">
        <f t="shared" si="1075"/>
        <v>1.8313115932601799E-2</v>
      </c>
      <c r="Y763" s="13">
        <f t="shared" si="1076"/>
        <v>6.8533553463299745E-3</v>
      </c>
      <c r="Z763" s="13">
        <f t="shared" si="1077"/>
        <v>1.3175410470983763E-2</v>
      </c>
      <c r="AA763" s="13">
        <f t="shared" si="1078"/>
        <v>1.2121160039556577E-2</v>
      </c>
      <c r="AB763" s="13">
        <f t="shared" si="1079"/>
        <v>5.5756335268685167E-3</v>
      </c>
      <c r="AC763" s="13">
        <f t="shared" si="1080"/>
        <v>7.3584110988656138E-5</v>
      </c>
      <c r="AD763" s="13">
        <f t="shared" si="1081"/>
        <v>5.627445310916363E-3</v>
      </c>
      <c r="AE763" s="13">
        <f t="shared" si="1082"/>
        <v>4.2119410535800487E-3</v>
      </c>
      <c r="AF763" s="13">
        <f t="shared" si="1083"/>
        <v>1.576243433625141E-3</v>
      </c>
      <c r="AG763" s="13">
        <f t="shared" si="1084"/>
        <v>3.9325389892538523E-4</v>
      </c>
      <c r="AH763" s="13">
        <f t="shared" si="1085"/>
        <v>2.4653305893908542E-3</v>
      </c>
      <c r="AI763" s="13">
        <f t="shared" si="1086"/>
        <v>2.2680634269597565E-3</v>
      </c>
      <c r="AJ763" s="13">
        <f t="shared" si="1087"/>
        <v>1.0432904477089752E-3</v>
      </c>
      <c r="AK763" s="13">
        <f t="shared" si="1088"/>
        <v>3.1993666060148421E-4</v>
      </c>
      <c r="AL763" s="13">
        <f t="shared" si="1089"/>
        <v>2.0267261508856176E-6</v>
      </c>
      <c r="AM763" s="13">
        <f t="shared" si="1090"/>
        <v>1.0354313495991806E-3</v>
      </c>
      <c r="AN763" s="13">
        <f t="shared" si="1091"/>
        <v>7.7498324169949487E-4</v>
      </c>
      <c r="AO763" s="13">
        <f t="shared" si="1092"/>
        <v>2.9002358541082993E-4</v>
      </c>
      <c r="AP763" s="13">
        <f t="shared" si="1093"/>
        <v>7.2357418473631641E-5</v>
      </c>
      <c r="AQ763" s="13">
        <f t="shared" si="1094"/>
        <v>1.3539233371533783E-5</v>
      </c>
      <c r="AR763" s="13">
        <f t="shared" si="1095"/>
        <v>3.6904231125832687E-4</v>
      </c>
      <c r="AS763" s="13">
        <f t="shared" si="1096"/>
        <v>3.3951283157222442E-4</v>
      </c>
      <c r="AT763" s="13">
        <f t="shared" si="1097"/>
        <v>1.5617309897225063E-4</v>
      </c>
      <c r="AU763" s="13">
        <f t="shared" si="1098"/>
        <v>4.7892223944625602E-5</v>
      </c>
      <c r="AV763" s="13">
        <f t="shared" si="1099"/>
        <v>1.1015013770568052E-5</v>
      </c>
      <c r="AW763" s="13">
        <f t="shared" si="1100"/>
        <v>3.8765340509040642E-8</v>
      </c>
      <c r="AX763" s="13">
        <f t="shared" si="1101"/>
        <v>1.5876329022292447E-4</v>
      </c>
      <c r="AY763" s="13">
        <f t="shared" si="1102"/>
        <v>1.188286305678001E-4</v>
      </c>
      <c r="AZ763" s="13">
        <f t="shared" si="1103"/>
        <v>4.4469484799641177E-5</v>
      </c>
      <c r="BA763" s="13">
        <f t="shared" si="1104"/>
        <v>1.1094605000474158E-5</v>
      </c>
      <c r="BB763" s="13">
        <f t="shared" si="1105"/>
        <v>2.0759785165794083E-6</v>
      </c>
      <c r="BC763" s="13">
        <f t="shared" si="1106"/>
        <v>3.1075909785810729E-7</v>
      </c>
      <c r="BD763" s="13">
        <f t="shared" si="1107"/>
        <v>4.6035823107919282E-5</v>
      </c>
      <c r="BE763" s="13">
        <f t="shared" si="1108"/>
        <v>4.2352196971222106E-5</v>
      </c>
      <c r="BF763" s="13">
        <f t="shared" si="1109"/>
        <v>1.9481660880531021E-5</v>
      </c>
      <c r="BG763" s="13">
        <f t="shared" si="1110"/>
        <v>5.9742687559105545E-6</v>
      </c>
      <c r="BH763" s="13">
        <f t="shared" si="1111"/>
        <v>1.3740571473882026E-6</v>
      </c>
      <c r="BI763" s="13">
        <f t="shared" si="1112"/>
        <v>2.5282197657019789E-7</v>
      </c>
      <c r="BJ763" s="14">
        <f t="shared" si="1113"/>
        <v>0.37692288639562316</v>
      </c>
      <c r="BK763" s="14">
        <f t="shared" si="1114"/>
        <v>0.34261562582819316</v>
      </c>
      <c r="BL763" s="14">
        <f t="shared" si="1115"/>
        <v>0.26734150992894523</v>
      </c>
      <c r="BM763" s="14">
        <f t="shared" si="1116"/>
        <v>0.23440842101946105</v>
      </c>
      <c r="BN763" s="14">
        <f t="shared" si="1117"/>
        <v>0.7655282217390571</v>
      </c>
    </row>
    <row r="764" spans="1:66" x14ac:dyDescent="0.25">
      <c r="A764" t="s">
        <v>338</v>
      </c>
      <c r="B764" t="s">
        <v>74</v>
      </c>
      <c r="C764" t="s">
        <v>73</v>
      </c>
      <c r="D764" s="11">
        <v>44295</v>
      </c>
      <c r="E764" s="10">
        <f>VLOOKUP(A764,home!$A$2:$E$405,3,FALSE)</f>
        <v>1.4215</v>
      </c>
      <c r="F764" s="10">
        <f>VLOOKUP(B764,home!$B$2:$E$405,3,FALSE)</f>
        <v>0.7621</v>
      </c>
      <c r="G764" s="10">
        <f>VLOOKUP(C764,away!$B$2:$E$405,4,FALSE)</f>
        <v>1.407</v>
      </c>
      <c r="H764" s="10">
        <f>VLOOKUP(A764,away!$A$2:$E$405,3,FALSE)</f>
        <v>1.0277000000000001</v>
      </c>
      <c r="I764" s="10">
        <f>VLOOKUP(C764,away!$B$2:$E$405,3,FALSE)</f>
        <v>0.16220000000000001</v>
      </c>
      <c r="J764" s="10">
        <f>VLOOKUP(B764,home!$B$2:$E$405,4,FALSE)</f>
        <v>1.2974000000000001</v>
      </c>
      <c r="K764" s="12">
        <f t="shared" si="1062"/>
        <v>1.5242384860500002</v>
      </c>
      <c r="L764" s="12">
        <f t="shared" si="1063"/>
        <v>0.21626742035600002</v>
      </c>
      <c r="M764" s="13">
        <f t="shared" si="1064"/>
        <v>0.17543162617961272</v>
      </c>
      <c r="N764" s="13">
        <f t="shared" si="1065"/>
        <v>0.26739963629330243</v>
      </c>
      <c r="O764" s="13">
        <f t="shared" si="1066"/>
        <v>3.7940145242722961E-2</v>
      </c>
      <c r="P764" s="13">
        <f t="shared" si="1067"/>
        <v>5.7829829545285164E-2</v>
      </c>
      <c r="Q764" s="13">
        <f t="shared" si="1068"/>
        <v>0.20379040839701207</v>
      </c>
      <c r="R764" s="13">
        <f t="shared" si="1069"/>
        <v>4.1026086697878291E-3</v>
      </c>
      <c r="S764" s="13">
        <f t="shared" si="1070"/>
        <v>4.7658014379527306E-3</v>
      </c>
      <c r="T764" s="13">
        <f t="shared" si="1071"/>
        <v>4.4073225917317521E-2</v>
      </c>
      <c r="U764" s="13">
        <f t="shared" si="1072"/>
        <v>6.2533540276930059E-3</v>
      </c>
      <c r="V764" s="13">
        <f t="shared" si="1073"/>
        <v>1.7455707566364681E-4</v>
      </c>
      <c r="W764" s="13">
        <f t="shared" si="1074"/>
        <v>0.10354172785552429</v>
      </c>
      <c r="X764" s="13">
        <f t="shared" si="1075"/>
        <v>2.239270238251723E-2</v>
      </c>
      <c r="Y764" s="13">
        <f t="shared" si="1076"/>
        <v>2.4214059895333278E-3</v>
      </c>
      <c r="Z764" s="13">
        <f t="shared" si="1077"/>
        <v>2.9575353124839152E-4</v>
      </c>
      <c r="AA764" s="13">
        <f t="shared" si="1078"/>
        <v>4.5079891471398975E-4</v>
      </c>
      <c r="AB764" s="13">
        <f t="shared" si="1079"/>
        <v>3.4356252763831753E-4</v>
      </c>
      <c r="AC764" s="13">
        <f t="shared" si="1080"/>
        <v>3.5963462487434237E-6</v>
      </c>
      <c r="AD764" s="13">
        <f t="shared" si="1081"/>
        <v>3.9455571627376389E-2</v>
      </c>
      <c r="AE764" s="13">
        <f t="shared" si="1082"/>
        <v>8.532954694524076E-3</v>
      </c>
      <c r="AF764" s="13">
        <f t="shared" si="1083"/>
        <v>9.2270004989967091E-4</v>
      </c>
      <c r="AG764" s="13">
        <f t="shared" si="1084"/>
        <v>6.6516653184718104E-5</v>
      </c>
      <c r="AH764" s="13">
        <f t="shared" si="1085"/>
        <v>1.5990463316066815E-5</v>
      </c>
      <c r="AI764" s="13">
        <f t="shared" si="1086"/>
        <v>2.4373279596119747E-5</v>
      </c>
      <c r="AJ764" s="13">
        <f t="shared" si="1087"/>
        <v>1.8575345395831467E-5</v>
      </c>
      <c r="AK764" s="13">
        <f t="shared" si="1088"/>
        <v>9.4377521146659977E-6</v>
      </c>
      <c r="AL764" s="13">
        <f t="shared" si="1089"/>
        <v>4.7420432696149144E-8</v>
      </c>
      <c r="AM764" s="13">
        <f t="shared" si="1090"/>
        <v>1.2027940152709908E-2</v>
      </c>
      <c r="AN764" s="13">
        <f t="shared" si="1091"/>
        <v>2.6012515890229248E-3</v>
      </c>
      <c r="AO764" s="13">
        <f t="shared" si="1092"/>
        <v>2.8128298542746689E-4</v>
      </c>
      <c r="AP764" s="13">
        <f t="shared" si="1093"/>
        <v>2.0277448549477535E-5</v>
      </c>
      <c r="AQ764" s="13">
        <f t="shared" si="1094"/>
        <v>1.096337872299255E-6</v>
      </c>
      <c r="AR764" s="13">
        <f t="shared" si="1095"/>
        <v>6.9164325033260416E-7</v>
      </c>
      <c r="AS764" s="13">
        <f t="shared" si="1096"/>
        <v>1.05422926077367E-6</v>
      </c>
      <c r="AT764" s="13">
        <f t="shared" si="1097"/>
        <v>8.0344840619563491E-7</v>
      </c>
      <c r="AU764" s="13">
        <f t="shared" si="1098"/>
        <v>4.0821566075964002E-7</v>
      </c>
      <c r="AV764" s="13">
        <f t="shared" si="1099"/>
        <v>1.5555450518454362E-7</v>
      </c>
      <c r="AW764" s="13">
        <f t="shared" si="1100"/>
        <v>4.3421721225236391E-10</v>
      </c>
      <c r="AX764" s="13">
        <f t="shared" si="1101"/>
        <v>3.0555748814444241E-3</v>
      </c>
      <c r="AY764" s="13">
        <f t="shared" si="1102"/>
        <v>6.6082129731457619E-4</v>
      </c>
      <c r="AZ764" s="13">
        <f t="shared" si="1103"/>
        <v>7.1457058643264348E-5</v>
      </c>
      <c r="BA764" s="13">
        <f t="shared" si="1104"/>
        <v>5.151277913002065E-6</v>
      </c>
      <c r="BB764" s="13">
        <f t="shared" si="1105"/>
        <v>2.7851339644544892E-7</v>
      </c>
      <c r="BC764" s="13">
        <f t="shared" si="1106"/>
        <v>1.2046674756769042E-8</v>
      </c>
      <c r="BD764" s="13">
        <f t="shared" si="1107"/>
        <v>2.4929983592678568E-8</v>
      </c>
      <c r="BE764" s="13">
        <f t="shared" si="1108"/>
        <v>3.7999240448555726E-8</v>
      </c>
      <c r="BF764" s="13">
        <f t="shared" si="1109"/>
        <v>2.8959952366178263E-8</v>
      </c>
      <c r="BG764" s="13">
        <f t="shared" si="1110"/>
        <v>1.471395798356789E-8</v>
      </c>
      <c r="BH764" s="13">
        <f t="shared" si="1111"/>
        <v>5.6068952601692111E-9</v>
      </c>
      <c r="BI764" s="13">
        <f t="shared" si="1112"/>
        <v>1.7092491085602483E-9</v>
      </c>
      <c r="BJ764" s="14">
        <f t="shared" si="1113"/>
        <v>0.71132199344916036</v>
      </c>
      <c r="BK764" s="14">
        <f t="shared" si="1114"/>
        <v>0.23886627930251025</v>
      </c>
      <c r="BL764" s="14">
        <f t="shared" si="1115"/>
        <v>4.9162073233340785E-2</v>
      </c>
      <c r="BM764" s="14">
        <f t="shared" si="1116"/>
        <v>0.25249102432543929</v>
      </c>
      <c r="BN764" s="14">
        <f t="shared" si="1117"/>
        <v>0.74649425432772321</v>
      </c>
    </row>
    <row r="765" spans="1:66" x14ac:dyDescent="0.25">
      <c r="A765" t="s">
        <v>338</v>
      </c>
      <c r="B765" t="s">
        <v>78</v>
      </c>
      <c r="C765" t="s">
        <v>86</v>
      </c>
      <c r="D765" s="11">
        <v>44295</v>
      </c>
      <c r="E765" s="10">
        <f>VLOOKUP(A765,home!$A$2:$E$405,3,FALSE)</f>
        <v>1.4215</v>
      </c>
      <c r="F765" s="10">
        <f>VLOOKUP(B765,home!$B$2:$E$405,3,FALSE)</f>
        <v>0.93799999999999994</v>
      </c>
      <c r="G765" s="10">
        <f>VLOOKUP(C765,away!$B$2:$E$405,4,FALSE)</f>
        <v>1.0551999999999999</v>
      </c>
      <c r="H765" s="10">
        <f>VLOOKUP(A765,away!$A$2:$E$405,3,FALSE)</f>
        <v>1.0277000000000001</v>
      </c>
      <c r="I765" s="10">
        <f>VLOOKUP(C765,away!$B$2:$E$405,3,FALSE)</f>
        <v>0.7298</v>
      </c>
      <c r="J765" s="10">
        <f>VLOOKUP(B765,home!$B$2:$E$405,4,FALSE)</f>
        <v>0.89200000000000002</v>
      </c>
      <c r="K765" s="12">
        <f t="shared" si="1062"/>
        <v>1.4069688583999997</v>
      </c>
      <c r="L765" s="12">
        <f t="shared" si="1063"/>
        <v>0.66901379032000008</v>
      </c>
      <c r="M765" s="13">
        <f t="shared" si="1064"/>
        <v>0.12543311022913203</v>
      </c>
      <c r="N765" s="13">
        <f t="shared" si="1065"/>
        <v>0.17648047990464324</v>
      </c>
      <c r="O765" s="13">
        <f t="shared" si="1066"/>
        <v>8.3916480506018007E-2</v>
      </c>
      <c r="P765" s="13">
        <f t="shared" si="1067"/>
        <v>0.11806787477849798</v>
      </c>
      <c r="Q765" s="13">
        <f t="shared" si="1068"/>
        <v>0.12415126967066002</v>
      </c>
      <c r="R765" s="13">
        <f t="shared" si="1069"/>
        <v>2.8070641346822748E-2</v>
      </c>
      <c r="S765" s="13">
        <f t="shared" si="1070"/>
        <v>2.7783778599698408E-2</v>
      </c>
      <c r="T765" s="13">
        <f t="shared" si="1071"/>
        <v>8.3058911495408727E-2</v>
      </c>
      <c r="U765" s="13">
        <f t="shared" si="1072"/>
        <v>3.9494518210295031E-2</v>
      </c>
      <c r="V765" s="13">
        <f t="shared" si="1073"/>
        <v>2.9058176342313807E-3</v>
      </c>
      <c r="W765" s="13">
        <f t="shared" si="1074"/>
        <v>5.8225656719146354E-2</v>
      </c>
      <c r="X765" s="13">
        <f t="shared" si="1075"/>
        <v>3.8953767295547281E-2</v>
      </c>
      <c r="Y765" s="13">
        <f t="shared" si="1076"/>
        <v>1.3030303752818672E-2</v>
      </c>
      <c r="Z765" s="13">
        <f t="shared" si="1077"/>
        <v>6.2598820547170664E-3</v>
      </c>
      <c r="AA765" s="13">
        <f t="shared" si="1078"/>
        <v>8.8074591082439157E-3</v>
      </c>
      <c r="AB765" s="13">
        <f t="shared" si="1079"/>
        <v>6.1959103434653124E-3</v>
      </c>
      <c r="AC765" s="13">
        <f t="shared" si="1080"/>
        <v>1.7094953634095368E-4</v>
      </c>
      <c r="AD765" s="13">
        <f t="shared" si="1081"/>
        <v>2.0480421440931901E-2</v>
      </c>
      <c r="AE765" s="13">
        <f t="shared" si="1082"/>
        <v>1.3701684375548849E-2</v>
      </c>
      <c r="AF765" s="13">
        <f t="shared" si="1083"/>
        <v>4.5833078989271289E-3</v>
      </c>
      <c r="AG765" s="13">
        <f t="shared" si="1084"/>
        <v>1.0220987298882782E-3</v>
      </c>
      <c r="AH765" s="13">
        <f t="shared" si="1085"/>
        <v>1.0469868550956032E-3</v>
      </c>
      <c r="AI765" s="13">
        <f t="shared" si="1086"/>
        <v>1.473077900273667E-3</v>
      </c>
      <c r="AJ765" s="13">
        <f t="shared" si="1087"/>
        <v>1.0362873658411552E-3</v>
      </c>
      <c r="AK765" s="13">
        <f t="shared" si="1088"/>
        <v>4.8600801736395772E-4</v>
      </c>
      <c r="AL765" s="13">
        <f t="shared" si="1089"/>
        <v>6.4364659102452223E-6</v>
      </c>
      <c r="AM765" s="13">
        <f t="shared" si="1090"/>
        <v>5.7630630348597615E-3</v>
      </c>
      <c r="AN765" s="13">
        <f t="shared" si="1091"/>
        <v>3.8555686448046114E-3</v>
      </c>
      <c r="AO765" s="13">
        <f t="shared" si="1092"/>
        <v>1.2897142964498395E-3</v>
      </c>
      <c r="AP765" s="13">
        <f t="shared" si="1093"/>
        <v>2.8761221663259979E-4</v>
      </c>
      <c r="AQ765" s="13">
        <f t="shared" si="1094"/>
        <v>4.8104134797928122E-5</v>
      </c>
      <c r="AR765" s="13">
        <f t="shared" si="1095"/>
        <v>1.4008972886854528E-4</v>
      </c>
      <c r="AS765" s="13">
        <f t="shared" si="1096"/>
        <v>1.9710188589974265E-4</v>
      </c>
      <c r="AT765" s="13">
        <f t="shared" si="1097"/>
        <v>1.3865810769642399E-4</v>
      </c>
      <c r="AU765" s="13">
        <f t="shared" si="1098"/>
        <v>6.5029213164513971E-5</v>
      </c>
      <c r="AV765" s="13">
        <f t="shared" si="1099"/>
        <v>2.2873519452181609E-5</v>
      </c>
      <c r="AW765" s="13">
        <f t="shared" si="1100"/>
        <v>1.6829240915707142E-7</v>
      </c>
      <c r="AX765" s="13">
        <f t="shared" si="1101"/>
        <v>1.3514083698406472E-3</v>
      </c>
      <c r="AY765" s="13">
        <f t="shared" si="1102"/>
        <v>9.0411083577726376E-4</v>
      </c>
      <c r="AZ765" s="13">
        <f t="shared" si="1103"/>
        <v>3.0243130855636517E-4</v>
      </c>
      <c r="BA765" s="13">
        <f t="shared" si="1104"/>
        <v>6.7443572016243777E-5</v>
      </c>
      <c r="BB765" s="13">
        <f t="shared" si="1105"/>
        <v>1.1280169936826781E-5</v>
      </c>
      <c r="BC765" s="13">
        <f t="shared" si="1106"/>
        <v>1.5093178489780406E-6</v>
      </c>
      <c r="BD765" s="13">
        <f t="shared" si="1107"/>
        <v>1.5620326749207772E-5</v>
      </c>
      <c r="BE765" s="13">
        <f t="shared" si="1108"/>
        <v>2.1977313294167837E-5</v>
      </c>
      <c r="BF765" s="13">
        <f t="shared" si="1109"/>
        <v>1.5460697698097234E-5</v>
      </c>
      <c r="BG765" s="13">
        <f t="shared" si="1110"/>
        <v>7.2509067301197899E-6</v>
      </c>
      <c r="BH765" s="13">
        <f t="shared" si="1111"/>
        <v>2.5504499911103785E-6</v>
      </c>
      <c r="BI765" s="13">
        <f t="shared" si="1112"/>
        <v>7.1768074247977105E-7</v>
      </c>
      <c r="BJ765" s="14">
        <f t="shared" si="1113"/>
        <v>0.54757014718504138</v>
      </c>
      <c r="BK765" s="14">
        <f t="shared" si="1114"/>
        <v>0.2752720780795882</v>
      </c>
      <c r="BL765" s="14">
        <f t="shared" si="1115"/>
        <v>0.17115469948370599</v>
      </c>
      <c r="BM765" s="14">
        <f t="shared" si="1116"/>
        <v>0.34323300782391086</v>
      </c>
      <c r="BN765" s="14">
        <f t="shared" si="1117"/>
        <v>0.65611985643577408</v>
      </c>
    </row>
    <row r="766" spans="1:66" x14ac:dyDescent="0.25">
      <c r="A766" t="s">
        <v>338</v>
      </c>
      <c r="B766" t="s">
        <v>85</v>
      </c>
      <c r="C766" t="s">
        <v>93</v>
      </c>
      <c r="D766" s="11">
        <v>44295</v>
      </c>
      <c r="E766" s="10">
        <f>VLOOKUP(A766,home!$A$2:$E$405,3,FALSE)</f>
        <v>1.4215</v>
      </c>
      <c r="F766" s="10">
        <f>VLOOKUP(B766,home!$B$2:$E$405,3,FALSE)</f>
        <v>1.2987</v>
      </c>
      <c r="G766" s="10">
        <f>VLOOKUP(C766,away!$B$2:$E$405,4,FALSE)</f>
        <v>0.99660000000000004</v>
      </c>
      <c r="H766" s="10">
        <f>VLOOKUP(A766,away!$A$2:$E$405,3,FALSE)</f>
        <v>1.0277000000000001</v>
      </c>
      <c r="I766" s="10">
        <f>VLOOKUP(C766,away!$B$2:$E$405,3,FALSE)</f>
        <v>0.56759999999999999</v>
      </c>
      <c r="J766" s="10">
        <f>VLOOKUP(B766,home!$B$2:$E$405,4,FALSE)</f>
        <v>1.5718000000000001</v>
      </c>
      <c r="K766" s="12">
        <f t="shared" si="1062"/>
        <v>1.8398253030299998</v>
      </c>
      <c r="L766" s="12">
        <f t="shared" si="1063"/>
        <v>0.91686633693600017</v>
      </c>
      <c r="M766" s="13">
        <f t="shared" si="1064"/>
        <v>6.3501507070844357E-2</v>
      </c>
      <c r="N766" s="13">
        <f t="shared" si="1065"/>
        <v>0.11683167948947787</v>
      </c>
      <c r="O766" s="13">
        <f t="shared" si="1066"/>
        <v>5.8222394177960587E-2</v>
      </c>
      <c r="P766" s="13">
        <f t="shared" si="1067"/>
        <v>0.1071190340115984</v>
      </c>
      <c r="Q766" s="13">
        <f t="shared" si="1068"/>
        <v>0.10747494006011626</v>
      </c>
      <c r="R766" s="13">
        <f t="shared" si="1069"/>
        <v>2.6691076638795309E-2</v>
      </c>
      <c r="S766" s="13">
        <f t="shared" si="1070"/>
        <v>4.5174075297050302E-2</v>
      </c>
      <c r="T766" s="13">
        <f t="shared" si="1071"/>
        <v>9.8540154605334995E-2</v>
      </c>
      <c r="U766" s="13">
        <f t="shared" si="1072"/>
        <v>4.9106918165168517E-2</v>
      </c>
      <c r="V766" s="13">
        <f t="shared" si="1073"/>
        <v>8.466996439048094E-3</v>
      </c>
      <c r="W766" s="13">
        <f t="shared" si="1074"/>
        <v>6.5911704721411474E-2</v>
      </c>
      <c r="X766" s="13">
        <f t="shared" si="1075"/>
        <v>6.0432223269127817E-2</v>
      </c>
      <c r="Y766" s="13">
        <f t="shared" si="1076"/>
        <v>2.7704135590831864E-2</v>
      </c>
      <c r="Z766" s="13">
        <f t="shared" si="1077"/>
        <v>8.1573832222301013E-3</v>
      </c>
      <c r="AA766" s="13">
        <f t="shared" si="1078"/>
        <v>1.5008160058771329E-2</v>
      </c>
      <c r="AB766" s="13">
        <f t="shared" si="1079"/>
        <v>1.3806196314025855E-2</v>
      </c>
      <c r="AC766" s="13">
        <f t="shared" si="1080"/>
        <v>8.9267219921905115E-4</v>
      </c>
      <c r="AD766" s="13">
        <f t="shared" si="1081"/>
        <v>3.031650552807371E-2</v>
      </c>
      <c r="AE766" s="13">
        <f t="shared" si="1082"/>
        <v>2.7796183372224944E-2</v>
      </c>
      <c r="AF766" s="13">
        <f t="shared" si="1083"/>
        <v>1.2742692414646619E-2</v>
      </c>
      <c r="AG766" s="13">
        <f t="shared" si="1084"/>
        <v>3.8944485723064002E-3</v>
      </c>
      <c r="AH766" s="13">
        <f t="shared" si="1085"/>
        <v>1.8698075184873247E-3</v>
      </c>
      <c r="AI766" s="13">
        <f t="shared" si="1086"/>
        <v>3.440119184308713E-3</v>
      </c>
      <c r="AJ766" s="13">
        <f t="shared" si="1087"/>
        <v>3.1646091603650481E-3</v>
      </c>
      <c r="AK766" s="13">
        <f t="shared" si="1088"/>
        <v>1.9407760024800459E-3</v>
      </c>
      <c r="AL766" s="13">
        <f t="shared" si="1089"/>
        <v>6.0233016871662349E-5</v>
      </c>
      <c r="AM766" s="13">
        <f t="shared" si="1090"/>
        <v>1.1155414793999768E-2</v>
      </c>
      <c r="AN766" s="13">
        <f t="shared" si="1091"/>
        <v>1.0228024299176233E-2</v>
      </c>
      <c r="AO766" s="13">
        <f t="shared" si="1092"/>
        <v>4.6888655866390554E-3</v>
      </c>
      <c r="AP766" s="13">
        <f t="shared" si="1093"/>
        <v>1.4330210049356736E-3</v>
      </c>
      <c r="AQ766" s="13">
        <f t="shared" si="1094"/>
        <v>3.284721798869292E-4</v>
      </c>
      <c r="AR766" s="13">
        <f t="shared" si="1095"/>
        <v>3.4287271405017324E-4</v>
      </c>
      <c r="AS766" s="13">
        <f t="shared" si="1096"/>
        <v>6.3082589502807824E-4</v>
      </c>
      <c r="AT766" s="13">
        <f t="shared" si="1097"/>
        <v>5.8030472173960278E-4</v>
      </c>
      <c r="AU766" s="13">
        <f t="shared" si="1098"/>
        <v>3.5588643684143474E-4</v>
      </c>
      <c r="AV766" s="13">
        <f t="shared" si="1099"/>
        <v>1.6369221787651501E-4</v>
      </c>
      <c r="AW766" s="13">
        <f t="shared" si="1100"/>
        <v>2.8223750902035009E-6</v>
      </c>
      <c r="AX766" s="13">
        <f t="shared" si="1101"/>
        <v>3.4206690672993253E-3</v>
      </c>
      <c r="AY766" s="13">
        <f t="shared" si="1102"/>
        <v>3.1362963176050172E-3</v>
      </c>
      <c r="AZ766" s="13">
        <f t="shared" si="1103"/>
        <v>1.4377822581341888E-3</v>
      </c>
      <c r="BA766" s="13">
        <f t="shared" si="1104"/>
        <v>4.3941805077568814E-4</v>
      </c>
      <c r="BB766" s="13">
        <f t="shared" si="1105"/>
        <v>1.0072190464956563E-4</v>
      </c>
      <c r="BC766" s="13">
        <f t="shared" si="1106"/>
        <v>1.8469704753052868E-5</v>
      </c>
      <c r="BD766" s="13">
        <f t="shared" si="1107"/>
        <v>5.2394741561081137E-5</v>
      </c>
      <c r="BE766" s="13">
        <f t="shared" si="1108"/>
        <v>9.639717126979459E-5</v>
      </c>
      <c r="BF766" s="13">
        <f t="shared" si="1109"/>
        <v>8.8676977421342352E-5</v>
      </c>
      <c r="BG766" s="13">
        <f t="shared" si="1110"/>
        <v>5.4383382285335207E-5</v>
      </c>
      <c r="BH766" s="13">
        <f t="shared" si="1111"/>
        <v>2.5013980698228313E-5</v>
      </c>
      <c r="BI766" s="13">
        <f t="shared" si="1112"/>
        <v>9.2042709236208876E-6</v>
      </c>
      <c r="BJ766" s="14">
        <f t="shared" si="1113"/>
        <v>0.58803182279140653</v>
      </c>
      <c r="BK766" s="14">
        <f t="shared" si="1114"/>
        <v>0.22835081435223689</v>
      </c>
      <c r="BL766" s="14">
        <f t="shared" si="1115"/>
        <v>0.175649709730058</v>
      </c>
      <c r="BM766" s="14">
        <f t="shared" si="1116"/>
        <v>0.5172156247046239</v>
      </c>
      <c r="BN766" s="14">
        <f t="shared" si="1117"/>
        <v>0.4798406314487928</v>
      </c>
    </row>
    <row r="767" spans="1:66" x14ac:dyDescent="0.25">
      <c r="A767" t="s">
        <v>338</v>
      </c>
      <c r="B767" t="s">
        <v>88</v>
      </c>
      <c r="C767" t="s">
        <v>92</v>
      </c>
      <c r="D767" s="11">
        <v>44295</v>
      </c>
      <c r="E767" s="10">
        <f>VLOOKUP(A767,home!$A$2:$E$405,3,FALSE)</f>
        <v>1.4215</v>
      </c>
      <c r="F767" s="10">
        <f>VLOOKUP(B767,home!$B$2:$E$405,3,FALSE)</f>
        <v>0.99660000000000004</v>
      </c>
      <c r="G767" s="10">
        <f>VLOOKUP(C767,away!$B$2:$E$405,4,FALSE)</f>
        <v>1.1364000000000001</v>
      </c>
      <c r="H767" s="10">
        <f>VLOOKUP(A767,away!$A$2:$E$405,3,FALSE)</f>
        <v>1.0277000000000001</v>
      </c>
      <c r="I767" s="10">
        <f>VLOOKUP(C767,away!$B$2:$E$405,3,FALSE)</f>
        <v>0.5988</v>
      </c>
      <c r="J767" s="10">
        <f>VLOOKUP(B767,home!$B$2:$E$405,4,FALSE)</f>
        <v>1.1352</v>
      </c>
      <c r="K767" s="12">
        <f t="shared" si="1062"/>
        <v>1.6099002651600003</v>
      </c>
      <c r="L767" s="12">
        <f t="shared" si="1063"/>
        <v>0.69858704995200005</v>
      </c>
      <c r="M767" s="13">
        <f t="shared" si="1064"/>
        <v>9.941151617769918E-2</v>
      </c>
      <c r="N767" s="13">
        <f t="shared" si="1065"/>
        <v>0.16004262625443558</v>
      </c>
      <c r="O767" s="13">
        <f t="shared" si="1066"/>
        <v>6.9447597817834397E-2</v>
      </c>
      <c r="P767" s="13">
        <f t="shared" si="1067"/>
        <v>0.11180370614165668</v>
      </c>
      <c r="Q767" s="13">
        <f t="shared" si="1068"/>
        <v>0.12882633322195935</v>
      </c>
      <c r="R767" s="13">
        <f t="shared" si="1069"/>
        <v>2.425759624290694E-2</v>
      </c>
      <c r="S767" s="13">
        <f t="shared" si="1070"/>
        <v>3.1435162614022259E-2</v>
      </c>
      <c r="T767" s="13">
        <f t="shared" si="1071"/>
        <v>8.9996408081661927E-2</v>
      </c>
      <c r="U767" s="13">
        <f t="shared" si="1072"/>
        <v>3.9052310623600116E-2</v>
      </c>
      <c r="V767" s="13">
        <f t="shared" si="1073"/>
        <v>3.9281919780925897E-3</v>
      </c>
      <c r="W767" s="13">
        <f t="shared" si="1074"/>
        <v>6.9132516004540956E-2</v>
      </c>
      <c r="X767" s="13">
        <f t="shared" si="1075"/>
        <v>4.8295080411371691E-2</v>
      </c>
      <c r="Y767" s="13">
        <f t="shared" si="1076"/>
        <v>1.6869158875887386E-2</v>
      </c>
      <c r="Z767" s="13">
        <f t="shared" si="1077"/>
        <v>5.6486808660863612E-3</v>
      </c>
      <c r="AA767" s="13">
        <f t="shared" si="1078"/>
        <v>9.0938128241166531E-3</v>
      </c>
      <c r="AB767" s="13">
        <f t="shared" si="1079"/>
        <v>7.3200658384304073E-3</v>
      </c>
      <c r="AC767" s="13">
        <f t="shared" si="1080"/>
        <v>2.761164139182994E-4</v>
      </c>
      <c r="AD767" s="13">
        <f t="shared" si="1081"/>
        <v>2.7824113961722116E-2</v>
      </c>
      <c r="AE767" s="13">
        <f t="shared" si="1082"/>
        <v>1.943756569004771E-2</v>
      </c>
      <c r="AF767" s="13">
        <f t="shared" si="1083"/>
        <v>6.7894158368293203E-3</v>
      </c>
      <c r="AG767" s="13">
        <f t="shared" si="1084"/>
        <v>1.5809993267826619E-3</v>
      </c>
      <c r="AH767" s="13">
        <f t="shared" si="1085"/>
        <v>9.8652382558989484E-4</v>
      </c>
      <c r="AI767" s="13">
        <f t="shared" si="1086"/>
        <v>1.5882049684038295E-3</v>
      </c>
      <c r="AJ767" s="13">
        <f t="shared" si="1087"/>
        <v>1.2784257998808776E-3</v>
      </c>
      <c r="AK767" s="13">
        <f t="shared" si="1088"/>
        <v>6.8604601140520333E-4</v>
      </c>
      <c r="AL767" s="13">
        <f t="shared" si="1089"/>
        <v>1.2421433487616301E-5</v>
      </c>
      <c r="AM767" s="13">
        <f t="shared" si="1090"/>
        <v>8.9588096889636915E-3</v>
      </c>
      <c r="AN767" s="13">
        <f t="shared" si="1091"/>
        <v>6.2585084316945398E-3</v>
      </c>
      <c r="AO767" s="13">
        <f t="shared" si="1092"/>
        <v>2.1860564711986032E-3</v>
      </c>
      <c r="AP767" s="13">
        <f t="shared" si="1093"/>
        <v>5.0905024708103731E-4</v>
      </c>
      <c r="AQ767" s="13">
        <f t="shared" si="1094"/>
        <v>8.8903977596419627E-5</v>
      </c>
      <c r="AR767" s="13">
        <f t="shared" si="1095"/>
        <v>1.3783455380524123E-4</v>
      </c>
      <c r="AS767" s="13">
        <f t="shared" si="1096"/>
        <v>2.2189988471926821E-4</v>
      </c>
      <c r="AT767" s="13">
        <f t="shared" si="1097"/>
        <v>1.7861834162426172E-4</v>
      </c>
      <c r="AU767" s="13">
        <f t="shared" si="1098"/>
        <v>9.585257184777946E-5</v>
      </c>
      <c r="AV767" s="13">
        <f t="shared" si="1099"/>
        <v>3.857827020850204E-5</v>
      </c>
      <c r="AW767" s="13">
        <f t="shared" si="1100"/>
        <v>3.880509223189097E-7</v>
      </c>
      <c r="AX767" s="13">
        <f t="shared" si="1101"/>
        <v>2.4037983489634371E-3</v>
      </c>
      <c r="AY767" s="13">
        <f t="shared" si="1102"/>
        <v>1.679262397281856E-3</v>
      </c>
      <c r="AZ767" s="13">
        <f t="shared" si="1103"/>
        <v>5.8655548210622755E-4</v>
      </c>
      <c r="BA767" s="13">
        <f t="shared" si="1104"/>
        <v>1.3658668795925424E-4</v>
      </c>
      <c r="BB767" s="13">
        <f t="shared" si="1105"/>
        <v>2.3854422851042442E-5</v>
      </c>
      <c r="BC767" s="13">
        <f t="shared" si="1106"/>
        <v>3.3328781775634648E-6</v>
      </c>
      <c r="BD767" s="13">
        <f t="shared" si="1107"/>
        <v>1.6048239054042277E-5</v>
      </c>
      <c r="BE767" s="13">
        <f t="shared" si="1108"/>
        <v>2.5836064308453736E-5</v>
      </c>
      <c r="BF767" s="13">
        <f t="shared" si="1109"/>
        <v>2.0796743390435247E-5</v>
      </c>
      <c r="BG767" s="13">
        <f t="shared" si="1110"/>
        <v>1.116022756624206E-5</v>
      </c>
      <c r="BH767" s="13">
        <f t="shared" si="1111"/>
        <v>4.4917133295347599E-6</v>
      </c>
      <c r="BI767" s="13">
        <f t="shared" si="1112"/>
        <v>1.446242096048142E-6</v>
      </c>
      <c r="BJ767" s="14">
        <f t="shared" si="1113"/>
        <v>0.59162893669911232</v>
      </c>
      <c r="BK767" s="14">
        <f t="shared" si="1114"/>
        <v>0.24854637715615849</v>
      </c>
      <c r="BL767" s="14">
        <f t="shared" si="1115"/>
        <v>0.1544631468041181</v>
      </c>
      <c r="BM767" s="14">
        <f t="shared" si="1116"/>
        <v>0.40481889132262366</v>
      </c>
      <c r="BN767" s="14">
        <f t="shared" si="1117"/>
        <v>0.59378937585649216</v>
      </c>
    </row>
    <row r="768" spans="1:66" x14ac:dyDescent="0.25">
      <c r="A768" t="s">
        <v>290</v>
      </c>
      <c r="B768" t="s">
        <v>305</v>
      </c>
      <c r="C768" t="s">
        <v>307</v>
      </c>
      <c r="D768" s="11">
        <v>44295</v>
      </c>
      <c r="E768" s="10">
        <f>VLOOKUP(A768,home!$A$2:$E$405,3,FALSE)</f>
        <v>1.6292</v>
      </c>
      <c r="F768" s="10">
        <f>VLOOKUP(B768,home!$B$2:$E$405,3,FALSE)</f>
        <v>1.2958000000000001</v>
      </c>
      <c r="G768" s="10">
        <f>VLOOKUP(C768,away!$B$2:$E$405,4,FALSE)</f>
        <v>0.79790000000000005</v>
      </c>
      <c r="H768" s="10">
        <f>VLOOKUP(A768,away!$A$2:$E$405,3,FALSE)</f>
        <v>1.1462000000000001</v>
      </c>
      <c r="I768" s="10">
        <f>VLOOKUP(C768,away!$B$2:$E$405,3,FALSE)</f>
        <v>1.0033000000000001</v>
      </c>
      <c r="J768" s="10">
        <f>VLOOKUP(B768,home!$B$2:$E$405,4,FALSE)</f>
        <v>0.92090000000000005</v>
      </c>
      <c r="K768" s="12">
        <f t="shared" si="1062"/>
        <v>1.6844605415440002</v>
      </c>
      <c r="L768" s="12">
        <f t="shared" si="1063"/>
        <v>1.0590188474140001</v>
      </c>
      <c r="M768" s="13">
        <f t="shared" si="1064"/>
        <v>6.4346071937335353E-2</v>
      </c>
      <c r="N768" s="13">
        <f t="shared" si="1065"/>
        <v>0.10838841918179309</v>
      </c>
      <c r="O768" s="13">
        <f t="shared" si="1066"/>
        <v>6.8143702938695219E-2</v>
      </c>
      <c r="P768" s="13">
        <f t="shared" si="1067"/>
        <v>0.11478537875492802</v>
      </c>
      <c r="Q768" s="13">
        <f t="shared" si="1068"/>
        <v>9.1288007636030663E-2</v>
      </c>
      <c r="R768" s="13">
        <f t="shared" si="1069"/>
        <v>3.6082732872329513E-2</v>
      </c>
      <c r="S768" s="13">
        <f t="shared" si="1070"/>
        <v>5.1190705116948218E-2</v>
      </c>
      <c r="T768" s="13">
        <f t="shared" si="1071"/>
        <v>9.6675720629429626E-2</v>
      </c>
      <c r="U768" s="13">
        <f t="shared" si="1072"/>
        <v>6.077993975451166E-2</v>
      </c>
      <c r="V768" s="13">
        <f t="shared" si="1073"/>
        <v>1.0146426966743097E-2</v>
      </c>
      <c r="W768" s="13">
        <f t="shared" si="1074"/>
        <v>5.1257015593020358E-2</v>
      </c>
      <c r="X768" s="13">
        <f t="shared" si="1075"/>
        <v>5.4282145575201855E-2</v>
      </c>
      <c r="Y768" s="13">
        <f t="shared" si="1076"/>
        <v>2.8742907621104617E-2</v>
      </c>
      <c r="Z768" s="13">
        <f t="shared" si="1077"/>
        <v>1.2737431392667219E-2</v>
      </c>
      <c r="AA768" s="13">
        <f t="shared" si="1078"/>
        <v>2.1455700581571768E-2</v>
      </c>
      <c r="AB768" s="13">
        <f t="shared" si="1079"/>
        <v>1.8070640510420153E-2</v>
      </c>
      <c r="AC768" s="13">
        <f t="shared" si="1080"/>
        <v>1.1312476303148009E-3</v>
      </c>
      <c r="AD768" s="13">
        <f t="shared" si="1081"/>
        <v>2.1585105060937075E-2</v>
      </c>
      <c r="AE768" s="13">
        <f t="shared" si="1082"/>
        <v>2.2859033082943684E-2</v>
      </c>
      <c r="AF768" s="13">
        <f t="shared" si="1083"/>
        <v>1.2104073434248758E-2</v>
      </c>
      <c r="AG768" s="13">
        <f t="shared" si="1084"/>
        <v>4.2728139657841795E-3</v>
      </c>
      <c r="AH768" s="13">
        <f t="shared" si="1085"/>
        <v>3.3722949781193343E-3</v>
      </c>
      <c r="AI768" s="13">
        <f t="shared" si="1086"/>
        <v>5.6804978250890054E-3</v>
      </c>
      <c r="AJ768" s="13">
        <f t="shared" si="1087"/>
        <v>4.7842872213444713E-3</v>
      </c>
      <c r="AK768" s="13">
        <f t="shared" si="1088"/>
        <v>2.6863143479226503E-3</v>
      </c>
      <c r="AL768" s="13">
        <f t="shared" si="1089"/>
        <v>8.0720195531286989E-5</v>
      </c>
      <c r="AM768" s="13">
        <f t="shared" si="1090"/>
        <v>7.2718515520460375E-3</v>
      </c>
      <c r="AN768" s="13">
        <f t="shared" si="1091"/>
        <v>7.7010278492135025E-3</v>
      </c>
      <c r="AO768" s="13">
        <f t="shared" si="1092"/>
        <v>4.0777668183886E-3</v>
      </c>
      <c r="AP768" s="13">
        <f t="shared" si="1093"/>
        <v>1.4394773053443164E-3</v>
      </c>
      <c r="AQ768" s="13">
        <f t="shared" si="1094"/>
        <v>3.8110839919608711E-4</v>
      </c>
      <c r="AR768" s="13">
        <f t="shared" si="1095"/>
        <v>7.1426478817359187E-4</v>
      </c>
      <c r="AS768" s="13">
        <f t="shared" si="1096"/>
        <v>1.203150851892699E-3</v>
      </c>
      <c r="AT768" s="13">
        <f t="shared" si="1097"/>
        <v>1.0133300677691508E-3</v>
      </c>
      <c r="AU768" s="13">
        <f t="shared" si="1098"/>
        <v>5.6897150490574746E-4</v>
      </c>
      <c r="AV768" s="13">
        <f t="shared" si="1099"/>
        <v>2.3960251231915994E-4</v>
      </c>
      <c r="AW768" s="13">
        <f t="shared" si="1100"/>
        <v>3.9998548898101851E-6</v>
      </c>
      <c r="AX768" s="13">
        <f t="shared" si="1101"/>
        <v>2.0415245005645107E-3</v>
      </c>
      <c r="AY768" s="13">
        <f t="shared" si="1102"/>
        <v>2.1620129235552701E-3</v>
      </c>
      <c r="AZ768" s="13">
        <f t="shared" si="1103"/>
        <v>1.1448062171988374E-3</v>
      </c>
      <c r="BA768" s="13">
        <f t="shared" si="1104"/>
        <v>4.0412378688343145E-4</v>
      </c>
      <c r="BB768" s="13">
        <f t="shared" si="1105"/>
        <v>1.0699367674946813E-4</v>
      </c>
      <c r="BC768" s="13">
        <f t="shared" si="1106"/>
        <v>2.2661664046361578E-5</v>
      </c>
      <c r="BD768" s="13">
        <f t="shared" si="1107"/>
        <v>1.2606997878666698E-4</v>
      </c>
      <c r="BE768" s="13">
        <f t="shared" si="1108"/>
        <v>2.1235990473942966E-4</v>
      </c>
      <c r="BF768" s="13">
        <f t="shared" si="1109"/>
        <v>1.7885594006980602E-4</v>
      </c>
      <c r="BG768" s="13">
        <f t="shared" si="1110"/>
        <v>1.0042525788944893E-4</v>
      </c>
      <c r="BH768" s="13">
        <f t="shared" si="1111"/>
        <v>4.2290596072289241E-5</v>
      </c>
      <c r="BI768" s="13">
        <f t="shared" si="1112"/>
        <v>1.4247368072429373E-5</v>
      </c>
      <c r="BJ768" s="14">
        <f t="shared" si="1113"/>
        <v>0.51820859647368034</v>
      </c>
      <c r="BK768" s="14">
        <f t="shared" si="1114"/>
        <v>0.24384256352535608</v>
      </c>
      <c r="BL768" s="14">
        <f t="shared" si="1115"/>
        <v>0.22546967980069421</v>
      </c>
      <c r="BM768" s="14">
        <f t="shared" si="1116"/>
        <v>0.51506594480262058</v>
      </c>
      <c r="BN768" s="14">
        <f t="shared" si="1117"/>
        <v>0.48303431332111185</v>
      </c>
    </row>
    <row r="769" spans="1:66" x14ac:dyDescent="0.25">
      <c r="A769" t="s">
        <v>290</v>
      </c>
      <c r="B769" t="s">
        <v>310</v>
      </c>
      <c r="C769" t="s">
        <v>306</v>
      </c>
      <c r="D769" s="11">
        <v>44295</v>
      </c>
      <c r="E769" s="10">
        <f>VLOOKUP(A769,home!$A$2:$E$405,3,FALSE)</f>
        <v>1.6292</v>
      </c>
      <c r="F769" s="10">
        <f>VLOOKUP(B769,home!$B$2:$E$405,3,FALSE)</f>
        <v>0.8286</v>
      </c>
      <c r="G769" s="10">
        <f>VLOOKUP(C769,away!$B$2:$E$405,4,FALSE)</f>
        <v>0.83040000000000003</v>
      </c>
      <c r="H769" s="10">
        <f>VLOOKUP(A769,away!$A$2:$E$405,3,FALSE)</f>
        <v>1.1462000000000001</v>
      </c>
      <c r="I769" s="10">
        <f>VLOOKUP(C769,away!$B$2:$E$405,3,FALSE)</f>
        <v>1.7448999999999999</v>
      </c>
      <c r="J769" s="10">
        <f>VLOOKUP(B769,home!$B$2:$E$405,4,FALSE)</f>
        <v>0.56710000000000005</v>
      </c>
      <c r="K769" s="12">
        <f t="shared" si="1062"/>
        <v>1.121002731648</v>
      </c>
      <c r="L769" s="12">
        <f t="shared" si="1063"/>
        <v>1.134202483898</v>
      </c>
      <c r="M769" s="13">
        <f t="shared" si="1064"/>
        <v>0.10485202426288884</v>
      </c>
      <c r="N769" s="13">
        <f t="shared" si="1065"/>
        <v>0.11753940561752076</v>
      </c>
      <c r="O769" s="13">
        <f t="shared" si="1066"/>
        <v>0.11892342636070188</v>
      </c>
      <c r="P769" s="13">
        <f t="shared" si="1067"/>
        <v>0.13331348580728658</v>
      </c>
      <c r="Q769" s="13">
        <f t="shared" si="1068"/>
        <v>6.5880997386761536E-2</v>
      </c>
      <c r="R769" s="13">
        <f t="shared" si="1069"/>
        <v>6.7441622785984506E-2</v>
      </c>
      <c r="S769" s="13">
        <f t="shared" si="1070"/>
        <v>4.2375160668166469E-2</v>
      </c>
      <c r="T769" s="13">
        <f t="shared" si="1071"/>
        <v>7.4722390877742587E-2</v>
      </c>
      <c r="U769" s="13">
        <f t="shared" si="1072"/>
        <v>7.560224336986264E-2</v>
      </c>
      <c r="V769" s="13">
        <f t="shared" si="1073"/>
        <v>5.9864052538495839E-3</v>
      </c>
      <c r="W769" s="13">
        <f t="shared" si="1074"/>
        <v>2.4617592678084815E-2</v>
      </c>
      <c r="X769" s="13">
        <f t="shared" si="1075"/>
        <v>2.7921334763073014E-2</v>
      </c>
      <c r="Y769" s="13">
        <f t="shared" si="1076"/>
        <v>1.58342236210125E-2</v>
      </c>
      <c r="Z769" s="13">
        <f t="shared" si="1077"/>
        <v>2.5497485360658517E-2</v>
      </c>
      <c r="AA769" s="13">
        <f t="shared" si="1078"/>
        <v>2.858275073945309E-2</v>
      </c>
      <c r="AB769" s="13">
        <f t="shared" si="1079"/>
        <v>1.6020670828470404E-2</v>
      </c>
      <c r="AC769" s="13">
        <f t="shared" si="1080"/>
        <v>4.7571122103756241E-4</v>
      </c>
      <c r="AD769" s="13">
        <f t="shared" si="1081"/>
        <v>6.8990971596827244E-3</v>
      </c>
      <c r="AE769" s="13">
        <f t="shared" si="1082"/>
        <v>7.8249731351657838E-3</v>
      </c>
      <c r="AF769" s="13">
        <f t="shared" si="1083"/>
        <v>4.437551983170078E-3</v>
      </c>
      <c r="AG769" s="13">
        <f t="shared" si="1084"/>
        <v>1.6776941605793319E-3</v>
      </c>
      <c r="AH769" s="13">
        <f t="shared" si="1085"/>
        <v>7.2298278073029505E-3</v>
      </c>
      <c r="AI769" s="13">
        <f t="shared" si="1086"/>
        <v>8.1046567213312777E-3</v>
      </c>
      <c r="AJ769" s="13">
        <f t="shared" si="1087"/>
        <v>4.5426711618408435E-3</v>
      </c>
      <c r="AK769" s="13">
        <f t="shared" si="1088"/>
        <v>1.6974489271340601E-3</v>
      </c>
      <c r="AL769" s="13">
        <f t="shared" si="1089"/>
        <v>2.4193608682328241E-5</v>
      </c>
      <c r="AM769" s="13">
        <f t="shared" si="1090"/>
        <v>1.546781352381858E-3</v>
      </c>
      <c r="AN769" s="13">
        <f t="shared" si="1091"/>
        <v>1.7543632519186111E-3</v>
      </c>
      <c r="AO769" s="13">
        <f t="shared" si="1092"/>
        <v>9.9490157899273122E-4</v>
      </c>
      <c r="AP769" s="13">
        <f t="shared" si="1093"/>
        <v>3.761399473758658E-4</v>
      </c>
      <c r="AQ769" s="13">
        <f t="shared" si="1094"/>
        <v>1.0665471565174256E-4</v>
      </c>
      <c r="AR769" s="13">
        <f t="shared" si="1095"/>
        <v>1.6400177314395659E-3</v>
      </c>
      <c r="AS769" s="13">
        <f t="shared" si="1096"/>
        <v>1.8384643568949094E-3</v>
      </c>
      <c r="AT769" s="13">
        <f t="shared" si="1097"/>
        <v>1.0304617830583388E-3</v>
      </c>
      <c r="AU769" s="13">
        <f t="shared" si="1098"/>
        <v>3.8505015788908886E-4</v>
      </c>
      <c r="AV769" s="13">
        <f t="shared" si="1099"/>
        <v>1.0791056970379066E-4</v>
      </c>
      <c r="AW769" s="13">
        <f t="shared" si="1100"/>
        <v>8.544672388361799E-7</v>
      </c>
      <c r="AX769" s="13">
        <f t="shared" si="1101"/>
        <v>2.889910202137082E-4</v>
      </c>
      <c r="AY769" s="13">
        <f t="shared" si="1102"/>
        <v>3.2777433295060499E-4</v>
      </c>
      <c r="AZ769" s="13">
        <f t="shared" si="1103"/>
        <v>1.8588123129529318E-4</v>
      </c>
      <c r="BA769" s="13">
        <f t="shared" si="1104"/>
        <v>7.0275651415046688E-5</v>
      </c>
      <c r="BB769" s="13">
        <f t="shared" si="1105"/>
        <v>1.9926704598124002E-5</v>
      </c>
      <c r="BC769" s="13">
        <f t="shared" si="1106"/>
        <v>4.5201835702187842E-6</v>
      </c>
      <c r="BD769" s="13">
        <f t="shared" si="1107"/>
        <v>3.1001869743925344E-4</v>
      </c>
      <c r="BE769" s="13">
        <f t="shared" si="1108"/>
        <v>3.4753180669135791E-4</v>
      </c>
      <c r="BF769" s="13">
        <f t="shared" si="1109"/>
        <v>1.947920523177885E-4</v>
      </c>
      <c r="BG769" s="13">
        <f t="shared" si="1110"/>
        <v>7.2787474250520344E-5</v>
      </c>
      <c r="BH769" s="13">
        <f t="shared" si="1111"/>
        <v>2.0398739366147957E-5</v>
      </c>
      <c r="BI769" s="13">
        <f t="shared" si="1112"/>
        <v>4.5734085103254892E-6</v>
      </c>
      <c r="BJ769" s="14">
        <f t="shared" si="1113"/>
        <v>0.35303147135315699</v>
      </c>
      <c r="BK769" s="14">
        <f t="shared" si="1114"/>
        <v>0.28735475515486197</v>
      </c>
      <c r="BL769" s="14">
        <f t="shared" si="1115"/>
        <v>0.33409732547964277</v>
      </c>
      <c r="BM769" s="14">
        <f t="shared" si="1116"/>
        <v>0.39170315526146438</v>
      </c>
      <c r="BN769" s="14">
        <f t="shared" si="1117"/>
        <v>0.60795096222114409</v>
      </c>
    </row>
    <row r="770" spans="1:66" x14ac:dyDescent="0.25">
      <c r="A770" t="s">
        <v>290</v>
      </c>
      <c r="B770" t="s">
        <v>300</v>
      </c>
      <c r="C770" t="s">
        <v>311</v>
      </c>
      <c r="D770" s="11">
        <v>44295</v>
      </c>
      <c r="E770" s="10">
        <f>VLOOKUP(A770,home!$A$2:$E$405,3,FALSE)</f>
        <v>1.6292</v>
      </c>
      <c r="F770" s="10">
        <f>VLOOKUP(B770,home!$B$2:$E$405,3,FALSE)</f>
        <v>0.75819999999999999</v>
      </c>
      <c r="G770" s="10">
        <f>VLOOKUP(C770,away!$B$2:$E$405,4,FALSE)</f>
        <v>1.0229999999999999</v>
      </c>
      <c r="H770" s="10">
        <f>VLOOKUP(A770,away!$A$2:$E$405,3,FALSE)</f>
        <v>1.1462000000000001</v>
      </c>
      <c r="I770" s="10">
        <f>VLOOKUP(C770,away!$B$2:$E$405,3,FALSE)</f>
        <v>1.0663</v>
      </c>
      <c r="J770" s="10">
        <f>VLOOKUP(B770,home!$B$2:$E$405,4,FALSE)</f>
        <v>1.1291</v>
      </c>
      <c r="K770" s="12">
        <f t="shared" si="1062"/>
        <v>1.2636704071199998</v>
      </c>
      <c r="L770" s="12">
        <f t="shared" si="1063"/>
        <v>1.3799781840460001</v>
      </c>
      <c r="M770" s="13">
        <f t="shared" si="1064"/>
        <v>7.1101375869905767E-2</v>
      </c>
      <c r="N770" s="13">
        <f t="shared" si="1065"/>
        <v>8.9848704592315934E-2</v>
      </c>
      <c r="O770" s="13">
        <f t="shared" si="1066"/>
        <v>9.8118347556124641E-2</v>
      </c>
      <c r="P770" s="13">
        <f t="shared" si="1067"/>
        <v>0.12398925220218965</v>
      </c>
      <c r="Q770" s="13">
        <f t="shared" si="1068"/>
        <v>5.6769574555688249E-2</v>
      </c>
      <c r="R770" s="13">
        <f t="shared" si="1069"/>
        <v>6.7700589541047615E-2</v>
      </c>
      <c r="S770" s="13">
        <f t="shared" si="1070"/>
        <v>5.4054279799686307E-2</v>
      </c>
      <c r="T770" s="13">
        <f t="shared" si="1071"/>
        <v>7.8340774404422678E-2</v>
      </c>
      <c r="U770" s="13">
        <f t="shared" si="1072"/>
        <v>8.5551231547599624E-2</v>
      </c>
      <c r="V770" s="13">
        <f t="shared" si="1073"/>
        <v>1.0473542801375071E-2</v>
      </c>
      <c r="W770" s="13">
        <f t="shared" si="1074"/>
        <v>2.3912677130271918E-2</v>
      </c>
      <c r="X770" s="13">
        <f t="shared" si="1075"/>
        <v>3.2998972761910959E-2</v>
      </c>
      <c r="Y770" s="13">
        <f t="shared" si="1076"/>
        <v>2.2768931253682657E-2</v>
      </c>
      <c r="Z770" s="13">
        <f t="shared" si="1077"/>
        <v>3.1141778871232841E-2</v>
      </c>
      <c r="AA770" s="13">
        <f t="shared" si="1078"/>
        <v>3.9352944384651804E-2</v>
      </c>
      <c r="AB770" s="13">
        <f t="shared" si="1079"/>
        <v>2.4864575625961834E-2</v>
      </c>
      <c r="AC770" s="13">
        <f t="shared" si="1080"/>
        <v>1.1415098547338442E-3</v>
      </c>
      <c r="AD770" s="13">
        <f t="shared" si="1081"/>
        <v>7.5544356111349542E-3</v>
      </c>
      <c r="AE770" s="13">
        <f t="shared" si="1082"/>
        <v>1.0424956336146448E-2</v>
      </c>
      <c r="AF770" s="13">
        <f t="shared" si="1083"/>
        <v>7.193106156757112E-3</v>
      </c>
      <c r="AG770" s="13">
        <f t="shared" si="1084"/>
        <v>3.3087765239505945E-3</v>
      </c>
      <c r="AH770" s="13">
        <f t="shared" si="1085"/>
        <v>1.0743743863671494E-2</v>
      </c>
      <c r="AI770" s="13">
        <f t="shared" si="1086"/>
        <v>1.3576551182198755E-2</v>
      </c>
      <c r="AJ770" s="13">
        <f t="shared" si="1087"/>
        <v>8.5781429798473096E-3</v>
      </c>
      <c r="AK770" s="13">
        <f t="shared" si="1088"/>
        <v>3.613315143892406E-3</v>
      </c>
      <c r="AL770" s="13">
        <f t="shared" si="1089"/>
        <v>7.962431192827891E-5</v>
      </c>
      <c r="AM770" s="13">
        <f t="shared" si="1090"/>
        <v>1.9092633448569464E-3</v>
      </c>
      <c r="AN770" s="13">
        <f t="shared" si="1091"/>
        <v>2.6347417635012808E-3</v>
      </c>
      <c r="AO770" s="13">
        <f t="shared" si="1092"/>
        <v>1.8179430771133273E-3</v>
      </c>
      <c r="AP770" s="13">
        <f t="shared" si="1093"/>
        <v>8.3624059541794902E-4</v>
      </c>
      <c r="AQ770" s="13">
        <f t="shared" si="1094"/>
        <v>2.884984445726017E-4</v>
      </c>
      <c r="AR770" s="13">
        <f t="shared" si="1095"/>
        <v>2.9652264293689493E-3</v>
      </c>
      <c r="AS770" s="13">
        <f t="shared" si="1096"/>
        <v>3.7470688892036427E-3</v>
      </c>
      <c r="AT770" s="13">
        <f t="shared" si="1097"/>
        <v>2.3675300343633269E-3</v>
      </c>
      <c r="AU770" s="13">
        <f t="shared" si="1098"/>
        <v>9.9725921413091083E-4</v>
      </c>
      <c r="AV770" s="13">
        <f t="shared" si="1099"/>
        <v>3.1505173928124473E-4</v>
      </c>
      <c r="AW770" s="13">
        <f t="shared" si="1100"/>
        <v>3.8569963474738083E-6</v>
      </c>
      <c r="AX770" s="13">
        <f t="shared" si="1101"/>
        <v>4.0211326471577892E-4</v>
      </c>
      <c r="AY770" s="13">
        <f t="shared" si="1102"/>
        <v>5.5490753282328906E-4</v>
      </c>
      <c r="AZ770" s="13">
        <f t="shared" si="1103"/>
        <v>3.8288014472946446E-4</v>
      </c>
      <c r="BA770" s="13">
        <f t="shared" si="1104"/>
        <v>1.7612208227701205E-4</v>
      </c>
      <c r="BB770" s="13">
        <f t="shared" si="1105"/>
        <v>6.0761157817757807E-5</v>
      </c>
      <c r="BC770" s="13">
        <f t="shared" si="1106"/>
        <v>1.6769814445176368E-5</v>
      </c>
      <c r="BD770" s="13">
        <f t="shared" si="1107"/>
        <v>6.8199129721429415E-4</v>
      </c>
      <c r="BE770" s="13">
        <f t="shared" si="1108"/>
        <v>8.6181222020308374E-4</v>
      </c>
      <c r="BF770" s="13">
        <f t="shared" si="1109"/>
        <v>5.4452329958251102E-4</v>
      </c>
      <c r="BG770" s="13">
        <f t="shared" si="1110"/>
        <v>2.2936599322325243E-4</v>
      </c>
      <c r="BH770" s="13">
        <f t="shared" si="1111"/>
        <v>7.2460754508977616E-5</v>
      </c>
      <c r="BI770" s="13">
        <f t="shared" si="1112"/>
        <v>1.8313302230116421E-5</v>
      </c>
      <c r="BJ770" s="14">
        <f t="shared" si="1113"/>
        <v>0.3422011505485521</v>
      </c>
      <c r="BK770" s="14">
        <f t="shared" si="1114"/>
        <v>0.26139449237264217</v>
      </c>
      <c r="BL770" s="14">
        <f t="shared" si="1115"/>
        <v>0.36490004499830586</v>
      </c>
      <c r="BM770" s="14">
        <f t="shared" si="1116"/>
        <v>0.49155857193698521</v>
      </c>
      <c r="BN770" s="14">
        <f t="shared" si="1117"/>
        <v>0.50752784431727183</v>
      </c>
    </row>
    <row r="771" spans="1:66" x14ac:dyDescent="0.25">
      <c r="A771" t="s">
        <v>290</v>
      </c>
      <c r="B771" t="s">
        <v>302</v>
      </c>
      <c r="C771" t="s">
        <v>315</v>
      </c>
      <c r="D771" s="11">
        <v>44295</v>
      </c>
      <c r="E771" s="10">
        <f>VLOOKUP(A771,home!$A$2:$E$405,3,FALSE)</f>
        <v>1.6292</v>
      </c>
      <c r="F771" s="10">
        <f>VLOOKUP(B771,home!$B$2:$E$405,3,FALSE)</f>
        <v>1.2276</v>
      </c>
      <c r="G771" s="10">
        <f>VLOOKUP(C771,away!$B$2:$E$405,4,FALSE)</f>
        <v>0.83040000000000003</v>
      </c>
      <c r="H771" s="10">
        <f>VLOOKUP(A771,away!$A$2:$E$405,3,FALSE)</f>
        <v>1.1462000000000001</v>
      </c>
      <c r="I771" s="10">
        <f>VLOOKUP(C771,away!$B$2:$E$405,3,FALSE)</f>
        <v>1.3343</v>
      </c>
      <c r="J771" s="10">
        <f>VLOOKUP(B771,home!$B$2:$E$405,4,FALSE)</f>
        <v>1.1803999999999999</v>
      </c>
      <c r="K771" s="12">
        <f t="shared" si="1062"/>
        <v>1.6608049159680001</v>
      </c>
      <c r="L771" s="12">
        <f t="shared" si="1063"/>
        <v>1.8052738486640001</v>
      </c>
      <c r="M771" s="13">
        <f t="shared" si="1064"/>
        <v>3.1239287404316484E-2</v>
      </c>
      <c r="N771" s="13">
        <f t="shared" si="1065"/>
        <v>5.188236209242604E-2</v>
      </c>
      <c r="O771" s="13">
        <f t="shared" si="1066"/>
        <v>5.6395468601911247E-2</v>
      </c>
      <c r="P771" s="13">
        <f t="shared" si="1067"/>
        <v>9.3661871492373192E-2</v>
      </c>
      <c r="Q771" s="13">
        <f t="shared" si="1068"/>
        <v>4.3083241007566497E-2</v>
      </c>
      <c r="R771" s="13">
        <f t="shared" si="1069"/>
        <v>5.0904632325091057E-2</v>
      </c>
      <c r="S771" s="13">
        <f t="shared" si="1070"/>
        <v>7.0204435667134385E-2</v>
      </c>
      <c r="T771" s="13">
        <f t="shared" si="1071"/>
        <v>7.777704830664825E-2</v>
      </c>
      <c r="U771" s="13">
        <f t="shared" si="1072"/>
        <v>8.4542663611054794E-2</v>
      </c>
      <c r="V771" s="13">
        <f t="shared" si="1073"/>
        <v>2.33874975960956E-2</v>
      </c>
      <c r="W771" s="13">
        <f t="shared" si="1074"/>
        <v>2.3850952820400201E-2</v>
      </c>
      <c r="X771" s="13">
        <f t="shared" si="1075"/>
        <v>4.3057501392387364E-2</v>
      </c>
      <c r="Y771" s="13">
        <f t="shared" si="1076"/>
        <v>3.8865290626245344E-2</v>
      </c>
      <c r="Z771" s="13">
        <f t="shared" si="1077"/>
        <v>3.0632267170780991E-2</v>
      </c>
      <c r="AA771" s="13">
        <f t="shared" si="1078"/>
        <v>5.0874219904478254E-2</v>
      </c>
      <c r="AB771" s="13">
        <f t="shared" si="1079"/>
        <v>4.2246077256697281E-2</v>
      </c>
      <c r="AC771" s="13">
        <f t="shared" si="1080"/>
        <v>4.3825359354848353E-3</v>
      </c>
      <c r="AD771" s="13">
        <f t="shared" si="1081"/>
        <v>9.902944923660369E-3</v>
      </c>
      <c r="AE771" s="13">
        <f t="shared" si="1082"/>
        <v>1.7877527495443982E-2</v>
      </c>
      <c r="AF771" s="13">
        <f t="shared" si="1083"/>
        <v>1.613691643314832E-2</v>
      </c>
      <c r="AG771" s="13">
        <f t="shared" si="1084"/>
        <v>9.7105177449463374E-3</v>
      </c>
      <c r="AH771" s="13">
        <f t="shared" si="1085"/>
        <v>1.3824907712174928E-2</v>
      </c>
      <c r="AI771" s="13">
        <f t="shared" si="1086"/>
        <v>2.2960474691184035E-2</v>
      </c>
      <c r="AJ771" s="13">
        <f t="shared" si="1087"/>
        <v>1.9066434620038649E-2</v>
      </c>
      <c r="AK771" s="13">
        <f t="shared" si="1088"/>
        <v>1.055520944898089E-2</v>
      </c>
      <c r="AL771" s="13">
        <f t="shared" si="1089"/>
        <v>5.2559011642931502E-4</v>
      </c>
      <c r="AM771" s="13">
        <f t="shared" si="1090"/>
        <v>3.2893719223550969E-3</v>
      </c>
      <c r="AN771" s="13">
        <f t="shared" si="1091"/>
        <v>5.9382171099572872E-3</v>
      </c>
      <c r="AO771" s="13">
        <f t="shared" si="1092"/>
        <v>5.3600540281475047E-3</v>
      </c>
      <c r="AP771" s="13">
        <f t="shared" si="1093"/>
        <v>3.2254551214802737E-3</v>
      </c>
      <c r="AQ771" s="13">
        <f t="shared" si="1094"/>
        <v>1.455707445211926E-3</v>
      </c>
      <c r="AR771" s="13">
        <f t="shared" si="1095"/>
        <v>4.9915488705965343E-3</v>
      </c>
      <c r="AS771" s="13">
        <f t="shared" si="1096"/>
        <v>8.2899889025812423E-3</v>
      </c>
      <c r="AT771" s="13">
        <f t="shared" si="1097"/>
        <v>6.8840271613635476E-3</v>
      </c>
      <c r="AU771" s="13">
        <f t="shared" si="1098"/>
        <v>3.8110087170832737E-3</v>
      </c>
      <c r="AV771" s="13">
        <f t="shared" si="1099"/>
        <v>1.5823355030322001E-3</v>
      </c>
      <c r="AW771" s="13">
        <f t="shared" si="1100"/>
        <v>4.3773009026111749E-5</v>
      </c>
      <c r="AX771" s="13">
        <f t="shared" si="1101"/>
        <v>9.1050084318241046E-4</v>
      </c>
      <c r="AY771" s="13">
        <f t="shared" si="1102"/>
        <v>1.6437033613837275E-3</v>
      </c>
      <c r="AZ771" s="13">
        <f t="shared" si="1103"/>
        <v>1.4836673466335781E-3</v>
      </c>
      <c r="BA771" s="13">
        <f t="shared" si="1104"/>
        <v>8.9280862033143469E-4</v>
      </c>
      <c r="BB771" s="13">
        <f t="shared" si="1105"/>
        <v>4.029410135365313E-4</v>
      </c>
      <c r="BC771" s="13">
        <f t="shared" si="1106"/>
        <v>1.4548377485833349E-4</v>
      </c>
      <c r="BD771" s="13">
        <f t="shared" si="1107"/>
        <v>1.5018521067360407E-3</v>
      </c>
      <c r="BE771" s="13">
        <f t="shared" si="1108"/>
        <v>2.4942833619241139E-3</v>
      </c>
      <c r="BF771" s="13">
        <f t="shared" si="1109"/>
        <v>2.0712590346503796E-3</v>
      </c>
      <c r="BG771" s="13">
        <f t="shared" si="1110"/>
        <v>1.1466523956634952E-3</v>
      </c>
      <c r="BH771" s="13">
        <f t="shared" si="1111"/>
        <v>4.760914839061042E-4</v>
      </c>
      <c r="BI771" s="13">
        <f t="shared" si="1112"/>
        <v>1.5813901538435149E-4</v>
      </c>
      <c r="BJ771" s="14">
        <f t="shared" si="1113"/>
        <v>0.35689221342995087</v>
      </c>
      <c r="BK771" s="14">
        <f t="shared" si="1114"/>
        <v>0.22504492157321754</v>
      </c>
      <c r="BL771" s="14">
        <f t="shared" si="1115"/>
        <v>0.38477727472453249</v>
      </c>
      <c r="BM771" s="14">
        <f t="shared" si="1116"/>
        <v>0.6685798836224397</v>
      </c>
      <c r="BN771" s="14">
        <f t="shared" si="1117"/>
        <v>0.32716686292368452</v>
      </c>
    </row>
    <row r="772" spans="1:66" x14ac:dyDescent="0.25">
      <c r="A772" t="s">
        <v>338</v>
      </c>
      <c r="B772" t="s">
        <v>91</v>
      </c>
      <c r="C772" t="s">
        <v>76</v>
      </c>
      <c r="D772" s="11">
        <v>44325</v>
      </c>
      <c r="E772" s="10">
        <f>VLOOKUP(A772,home!$A$2:$E$405,3,FALSE)</f>
        <v>1.4215</v>
      </c>
      <c r="F772" s="10">
        <f>VLOOKUP(B772,home!$B$2:$E$405,3,FALSE)</f>
        <v>1.1725000000000001</v>
      </c>
      <c r="G772" s="10">
        <f>VLOOKUP(C772,away!$B$2:$E$405,4,FALSE)</f>
        <v>0.59530000000000005</v>
      </c>
      <c r="H772" s="10">
        <f>VLOOKUP(A772,away!$A$2:$E$405,3,FALSE)</f>
        <v>1.0277000000000001</v>
      </c>
      <c r="I772" s="10">
        <f>VLOOKUP(C772,away!$B$2:$E$405,3,FALSE)</f>
        <v>1.1976</v>
      </c>
      <c r="J772" s="10">
        <f>VLOOKUP(B772,home!$B$2:$E$405,4,FALSE)</f>
        <v>1.3785000000000001</v>
      </c>
      <c r="K772" s="12">
        <f t="shared" si="1062"/>
        <v>0.99219171887500024</v>
      </c>
      <c r="L772" s="12">
        <f t="shared" si="1063"/>
        <v>1.6966212973200001</v>
      </c>
      <c r="M772" s="13">
        <f t="shared" si="1064"/>
        <v>6.7961560786154659E-2</v>
      </c>
      <c r="N772" s="13">
        <f t="shared" si="1065"/>
        <v>6.7430897813842594E-2</v>
      </c>
      <c r="O772" s="13">
        <f t="shared" si="1066"/>
        <v>0.11530503142889777</v>
      </c>
      <c r="P772" s="13">
        <f t="shared" si="1067"/>
        <v>0.11440469732837399</v>
      </c>
      <c r="Q772" s="13">
        <f t="shared" si="1068"/>
        <v>3.3452189203600491E-2</v>
      </c>
      <c r="R772" s="13">
        <f t="shared" si="1069"/>
        <v>9.7814486005209977E-2</v>
      </c>
      <c r="S772" s="13">
        <f t="shared" si="1070"/>
        <v>4.8146461835906221E-2</v>
      </c>
      <c r="T772" s="13">
        <f t="shared" si="1071"/>
        <v>5.6755696644806765E-2</v>
      </c>
      <c r="U772" s="13">
        <f t="shared" si="1072"/>
        <v>9.7050723000383934E-2</v>
      </c>
      <c r="V772" s="13">
        <f t="shared" si="1073"/>
        <v>9.0053869832239144E-3</v>
      </c>
      <c r="W772" s="13">
        <f t="shared" si="1074"/>
        <v>1.1063661702017367E-2</v>
      </c>
      <c r="X772" s="13">
        <f t="shared" si="1075"/>
        <v>1.8770844069986307E-2</v>
      </c>
      <c r="Y772" s="13">
        <f t="shared" si="1076"/>
        <v>1.5923506908905802E-2</v>
      </c>
      <c r="Z772" s="13">
        <f t="shared" si="1077"/>
        <v>5.5318046714282768E-2</v>
      </c>
      <c r="AA772" s="13">
        <f t="shared" si="1078"/>
        <v>5.4886107854251777E-2</v>
      </c>
      <c r="AB772" s="13">
        <f t="shared" si="1079"/>
        <v>2.7228770847134359E-2</v>
      </c>
      <c r="AC772" s="13">
        <f t="shared" si="1080"/>
        <v>9.4746441979752429E-4</v>
      </c>
      <c r="AD772" s="13">
        <f t="shared" si="1081"/>
        <v>2.7443183802940297E-3</v>
      </c>
      <c r="AE772" s="13">
        <f t="shared" si="1082"/>
        <v>4.6560690106335787E-3</v>
      </c>
      <c r="AF772" s="13">
        <f t="shared" si="1083"/>
        <v>3.9497929226162964E-3</v>
      </c>
      <c r="AG772" s="13">
        <f t="shared" si="1084"/>
        <v>2.2337675975048713E-3</v>
      </c>
      <c r="AH772" s="13">
        <f t="shared" si="1085"/>
        <v>2.3463444045398716E-2</v>
      </c>
      <c r="AI772" s="13">
        <f t="shared" si="1086"/>
        <v>2.328023487813154E-2</v>
      </c>
      <c r="AJ772" s="13">
        <f t="shared" si="1087"/>
        <v>1.154922812977353E-2</v>
      </c>
      <c r="AK772" s="13">
        <f t="shared" si="1088"/>
        <v>3.8196828365865019E-3</v>
      </c>
      <c r="AL772" s="13">
        <f t="shared" si="1089"/>
        <v>6.3797463697108989E-5</v>
      </c>
      <c r="AM772" s="13">
        <f t="shared" si="1090"/>
        <v>5.4457799417683816E-4</v>
      </c>
      <c r="AN772" s="13">
        <f t="shared" si="1091"/>
        <v>9.2394262297223063E-4</v>
      </c>
      <c r="AO772" s="13">
        <f t="shared" si="1092"/>
        <v>7.8379036581819488E-4</v>
      </c>
      <c r="AP772" s="13">
        <f t="shared" si="1093"/>
        <v>4.4326514242712769E-4</v>
      </c>
      <c r="AQ772" s="13">
        <f t="shared" si="1094"/>
        <v>1.8801327025036213E-4</v>
      </c>
      <c r="AR772" s="13">
        <f t="shared" si="1095"/>
        <v>7.9617157751799145E-3</v>
      </c>
      <c r="AS772" s="13">
        <f t="shared" si="1096"/>
        <v>7.8995484601699622E-3</v>
      </c>
      <c r="AT772" s="13">
        <f t="shared" si="1097"/>
        <v>3.9189332825161982E-3</v>
      </c>
      <c r="AU772" s="13">
        <f t="shared" si="1098"/>
        <v>1.2961110499120647E-3</v>
      </c>
      <c r="AV772" s="13">
        <f t="shared" si="1099"/>
        <v>3.2149766261628309E-4</v>
      </c>
      <c r="AW772" s="13">
        <f t="shared" si="1100"/>
        <v>2.9831935059877265E-6</v>
      </c>
      <c r="AX772" s="13">
        <f t="shared" si="1101"/>
        <v>9.0054296017302794E-5</v>
      </c>
      <c r="AY772" s="13">
        <f t="shared" si="1102"/>
        <v>1.5278803653811561E-4</v>
      </c>
      <c r="AZ772" s="13">
        <f t="shared" si="1103"/>
        <v>1.2961171838313666E-4</v>
      </c>
      <c r="BA772" s="13">
        <f t="shared" si="1104"/>
        <v>7.3300667263690583E-5</v>
      </c>
      <c r="BB772" s="13">
        <f t="shared" si="1105"/>
        <v>3.109086829683612E-5</v>
      </c>
      <c r="BC772" s="13">
        <f t="shared" si="1106"/>
        <v>1.0549885860916662E-5</v>
      </c>
      <c r="BD772" s="13">
        <f t="shared" si="1107"/>
        <v>2.2513360912298098E-3</v>
      </c>
      <c r="BE772" s="13">
        <f t="shared" si="1108"/>
        <v>2.2337570261226291E-3</v>
      </c>
      <c r="BF772" s="13">
        <f t="shared" si="1109"/>
        <v>1.1081576116488601E-3</v>
      </c>
      <c r="BG772" s="13">
        <f t="shared" si="1110"/>
        <v>3.6650160182876589E-4</v>
      </c>
      <c r="BH772" s="13">
        <f t="shared" si="1111"/>
        <v>9.0909963572231018E-5</v>
      </c>
      <c r="BI772" s="13">
        <f t="shared" si="1112"/>
        <v>1.8040022603919113E-5</v>
      </c>
      <c r="BJ772" s="14">
        <f t="shared" si="1113"/>
        <v>0.22035172912221287</v>
      </c>
      <c r="BK772" s="14">
        <f t="shared" si="1114"/>
        <v>0.24068215685369154</v>
      </c>
      <c r="BL772" s="14">
        <f t="shared" si="1115"/>
        <v>0.48186421757316872</v>
      </c>
      <c r="BM772" s="14">
        <f t="shared" si="1116"/>
        <v>0.50169748285424443</v>
      </c>
      <c r="BN772" s="14">
        <f t="shared" si="1117"/>
        <v>0.49636886256607948</v>
      </c>
    </row>
    <row r="773" spans="1:66" s="15" customFormat="1" x14ac:dyDescent="0.25">
      <c r="A773" t="s">
        <v>338</v>
      </c>
      <c r="B773" t="s">
        <v>82</v>
      </c>
      <c r="C773" t="s">
        <v>81</v>
      </c>
      <c r="D773" s="11">
        <v>44325</v>
      </c>
      <c r="E773" s="10">
        <f>VLOOKUP(A773,home!$A$2:$E$405,3,FALSE)</f>
        <v>1.4215</v>
      </c>
      <c r="F773" s="10">
        <f>VLOOKUP(B773,home!$B$2:$E$405,3,FALSE)</f>
        <v>1.0282</v>
      </c>
      <c r="G773" s="10">
        <f>VLOOKUP(C773,away!$B$2:$E$405,4,FALSE)</f>
        <v>0.87939999999999996</v>
      </c>
      <c r="H773" s="10">
        <f>VLOOKUP(A773,away!$A$2:$E$405,3,FALSE)</f>
        <v>1.0277000000000001</v>
      </c>
      <c r="I773" s="10">
        <f>VLOOKUP(C773,away!$B$2:$E$405,3,FALSE)</f>
        <v>0.7298</v>
      </c>
      <c r="J773" s="10">
        <f>VLOOKUP(B773,home!$B$2:$E$405,4,FALSE)</f>
        <v>1.3472999999999999</v>
      </c>
      <c r="K773" s="12">
        <f t="shared" si="1062"/>
        <v>1.2853189922199999</v>
      </c>
      <c r="L773" s="12">
        <f t="shared" si="1063"/>
        <v>1.010495829258</v>
      </c>
      <c r="M773" s="13">
        <f t="shared" si="1064"/>
        <v>0.10067932416129176</v>
      </c>
      <c r="N773" s="13">
        <f t="shared" si="1065"/>
        <v>0.12940504746838219</v>
      </c>
      <c r="O773" s="13">
        <f t="shared" si="1066"/>
        <v>0.10173603715749951</v>
      </c>
      <c r="P773" s="13">
        <f t="shared" si="1067"/>
        <v>0.13076326075173372</v>
      </c>
      <c r="Q773" s="13">
        <f t="shared" si="1068"/>
        <v>8.3163382600121127E-2</v>
      </c>
      <c r="R773" s="13">
        <f t="shared" si="1069"/>
        <v>5.1401920616445079E-2</v>
      </c>
      <c r="S773" s="13">
        <f t="shared" si="1070"/>
        <v>4.2459140704581677E-2</v>
      </c>
      <c r="T773" s="13">
        <f t="shared" si="1071"/>
        <v>8.4036251264409736E-2</v>
      </c>
      <c r="U773" s="13">
        <f t="shared" si="1072"/>
        <v>6.6067864804901622E-2</v>
      </c>
      <c r="V773" s="13">
        <f t="shared" si="1073"/>
        <v>6.1273704997960969E-3</v>
      </c>
      <c r="W773" s="13">
        <f t="shared" si="1074"/>
        <v>3.5630491704398005E-2</v>
      </c>
      <c r="X773" s="13">
        <f t="shared" si="1075"/>
        <v>3.6004463261705949E-2</v>
      </c>
      <c r="Y773" s="13">
        <f t="shared" si="1076"/>
        <v>1.8191179980313374E-2</v>
      </c>
      <c r="Z773" s="13">
        <f t="shared" si="1077"/>
        <v>1.731380879958952E-2</v>
      </c>
      <c r="AA773" s="13">
        <f t="shared" si="1078"/>
        <v>2.2253767277778162E-2</v>
      </c>
      <c r="AB773" s="13">
        <f t="shared" si="1079"/>
        <v>1.4301594865286121E-2</v>
      </c>
      <c r="AC773" s="13">
        <f t="shared" si="1080"/>
        <v>4.9739293113432084E-4</v>
      </c>
      <c r="AD773" s="13">
        <f t="shared" si="1081"/>
        <v>1.1449136922449973E-2</v>
      </c>
      <c r="AE773" s="13">
        <f t="shared" si="1082"/>
        <v>1.1569305108739471E-2</v>
      </c>
      <c r="AF773" s="13">
        <f t="shared" si="1083"/>
        <v>5.8453672798972536E-3</v>
      </c>
      <c r="AG773" s="13">
        <f t="shared" si="1084"/>
        <v>1.9689064189391181E-3</v>
      </c>
      <c r="AH773" s="13">
        <f t="shared" si="1085"/>
        <v>4.3738828951389169E-3</v>
      </c>
      <c r="AI773" s="13">
        <f t="shared" si="1086"/>
        <v>5.6218347548682469E-3</v>
      </c>
      <c r="AJ773" s="13">
        <f t="shared" si="1087"/>
        <v>3.6129254907773132E-3</v>
      </c>
      <c r="AK773" s="13">
        <f t="shared" si="1088"/>
        <v>1.5479205835906154E-3</v>
      </c>
      <c r="AL773" s="13">
        <f t="shared" si="1089"/>
        <v>2.5840746187683532E-5</v>
      </c>
      <c r="AM773" s="13">
        <f t="shared" si="1090"/>
        <v>2.9431586261904389E-3</v>
      </c>
      <c r="AN773" s="13">
        <f t="shared" si="1091"/>
        <v>2.9740495166101434E-3</v>
      </c>
      <c r="AO773" s="13">
        <f t="shared" si="1092"/>
        <v>1.5026323162706603E-3</v>
      </c>
      <c r="AP773" s="13">
        <f t="shared" si="1093"/>
        <v>5.0613456283326338E-4</v>
      </c>
      <c r="AQ773" s="13">
        <f t="shared" si="1094"/>
        <v>1.2786171619658343E-4</v>
      </c>
      <c r="AR773" s="13">
        <f t="shared" si="1095"/>
        <v>8.8395808464015644E-4</v>
      </c>
      <c r="AS773" s="13">
        <f t="shared" si="1096"/>
        <v>1.1361681145144072E-3</v>
      </c>
      <c r="AT773" s="13">
        <f t="shared" si="1097"/>
        <v>7.3016922797007762E-4</v>
      </c>
      <c r="AU773" s="13">
        <f t="shared" si="1098"/>
        <v>3.1283345874818532E-4</v>
      </c>
      <c r="AV773" s="13">
        <f t="shared" si="1099"/>
        <v>1.0052269648272858E-4</v>
      </c>
      <c r="AW773" s="13">
        <f t="shared" si="1100"/>
        <v>9.3228350395021525E-7</v>
      </c>
      <c r="AX773" s="13">
        <f t="shared" si="1101"/>
        <v>6.3048294655978262E-4</v>
      </c>
      <c r="AY773" s="13">
        <f t="shared" si="1102"/>
        <v>6.3710038791695489E-4</v>
      </c>
      <c r="AZ773" s="13">
        <f t="shared" si="1103"/>
        <v>3.2189364240436838E-4</v>
      </c>
      <c r="BA773" s="13">
        <f t="shared" si="1104"/>
        <v>1.0842406103809343E-4</v>
      </c>
      <c r="BB773" s="13">
        <f t="shared" si="1105"/>
        <v>2.7390515367552057E-5</v>
      </c>
      <c r="BC773" s="13">
        <f t="shared" si="1106"/>
        <v>5.5356003080277029E-6</v>
      </c>
      <c r="BD773" s="13">
        <f t="shared" si="1107"/>
        <v>1.4887265962796131E-4</v>
      </c>
      <c r="BE773" s="13">
        <f t="shared" si="1108"/>
        <v>1.9134885684212228E-4</v>
      </c>
      <c r="BF773" s="13">
        <f t="shared" si="1109"/>
        <v>1.2297215991938283E-4</v>
      </c>
      <c r="BG773" s="13">
        <f t="shared" si="1110"/>
        <v>5.2686150886232623E-5</v>
      </c>
      <c r="BH773" s="13">
        <f t="shared" si="1111"/>
        <v>1.6929627590260834E-5</v>
      </c>
      <c r="BI773" s="13">
        <f t="shared" si="1112"/>
        <v>4.3519943745947935E-6</v>
      </c>
      <c r="BJ773" s="14">
        <f t="shared" si="1113"/>
        <v>0.42704819590105214</v>
      </c>
      <c r="BK773" s="14">
        <f t="shared" si="1114"/>
        <v>0.28118943018264225</v>
      </c>
      <c r="BL773" s="14">
        <f t="shared" si="1115"/>
        <v>0.27461856147788172</v>
      </c>
      <c r="BM773" s="14">
        <f t="shared" si="1116"/>
        <v>0.40238485550127923</v>
      </c>
      <c r="BN773" s="14">
        <f t="shared" si="1117"/>
        <v>0.59714897275547341</v>
      </c>
    </row>
    <row r="774" spans="1:66" x14ac:dyDescent="0.25">
      <c r="A774" t="s">
        <v>338</v>
      </c>
      <c r="B774" t="s">
        <v>87</v>
      </c>
      <c r="C774" t="s">
        <v>94</v>
      </c>
      <c r="D774" s="11">
        <v>44325</v>
      </c>
      <c r="E774" s="10">
        <f>VLOOKUP(A774,home!$A$2:$E$405,3,FALSE)</f>
        <v>1.4215</v>
      </c>
      <c r="F774" s="10">
        <f>VLOOKUP(B774,home!$B$2:$E$405,3,FALSE)</f>
        <v>0.82069999999999999</v>
      </c>
      <c r="G774" s="10">
        <f>VLOOKUP(C774,away!$B$2:$E$405,4,FALSE)</f>
        <v>1.1364000000000001</v>
      </c>
      <c r="H774" s="10">
        <f>VLOOKUP(A774,away!$A$2:$E$405,3,FALSE)</f>
        <v>1.0277000000000001</v>
      </c>
      <c r="I774" s="10">
        <f>VLOOKUP(C774,away!$B$2:$E$405,3,FALSE)</f>
        <v>1.4220999999999999</v>
      </c>
      <c r="J774" s="10">
        <f>VLOOKUP(B774,home!$B$2:$E$405,4,FALSE)</f>
        <v>1.0541</v>
      </c>
      <c r="K774" s="12">
        <f t="shared" si="1062"/>
        <v>1.3257527068200001</v>
      </c>
      <c r="L774" s="12">
        <f t="shared" si="1063"/>
        <v>1.5405588963970001</v>
      </c>
      <c r="M774" s="13">
        <f t="shared" si="1064"/>
        <v>5.6908440866630203E-2</v>
      </c>
      <c r="N774" s="13">
        <f t="shared" si="1065"/>
        <v>7.544651951984091E-2</v>
      </c>
      <c r="O774" s="13">
        <f t="shared" si="1066"/>
        <v>8.7670804857169757E-2</v>
      </c>
      <c r="P774" s="13">
        <f t="shared" si="1067"/>
        <v>0.11622980684848083</v>
      </c>
      <c r="Q774" s="13">
        <f t="shared" si="1068"/>
        <v>5.0011713736788546E-2</v>
      </c>
      <c r="R774" s="13">
        <f t="shared" si="1069"/>
        <v>6.7531019188499117E-2</v>
      </c>
      <c r="S774" s="13">
        <f t="shared" si="1070"/>
        <v>5.934694306463046E-2</v>
      </c>
      <c r="T774" s="13">
        <f t="shared" si="1071"/>
        <v>7.7045990521269647E-2</v>
      </c>
      <c r="U774" s="13">
        <f t="shared" si="1072"/>
        <v>8.9529431483466079E-2</v>
      </c>
      <c r="V774" s="13">
        <f t="shared" si="1073"/>
        <v>1.3467800449684063E-2</v>
      </c>
      <c r="W774" s="13">
        <f t="shared" si="1074"/>
        <v>2.2101054953084804E-2</v>
      </c>
      <c r="X774" s="13">
        <f t="shared" si="1075"/>
        <v>3.4047976827733778E-2</v>
      </c>
      <c r="Y774" s="13">
        <f t="shared" si="1076"/>
        <v>2.6226456803142097E-2</v>
      </c>
      <c r="Z774" s="13">
        <f t="shared" si="1077"/>
        <v>3.4678504131199619E-2</v>
      </c>
      <c r="AA774" s="13">
        <f t="shared" si="1078"/>
        <v>4.5975120720406451E-2</v>
      </c>
      <c r="AB774" s="13">
        <f t="shared" si="1079"/>
        <v>3.0475820370727571E-2</v>
      </c>
      <c r="AC774" s="13">
        <f t="shared" si="1080"/>
        <v>1.7191648342304092E-3</v>
      </c>
      <c r="AD774" s="13">
        <f t="shared" si="1081"/>
        <v>7.3251333569074378E-3</v>
      </c>
      <c r="AE774" s="13">
        <f t="shared" si="1082"/>
        <v>1.1284799360278173E-2</v>
      </c>
      <c r="AF774" s="13">
        <f t="shared" si="1083"/>
        <v>8.6924490242658598E-3</v>
      </c>
      <c r="AG774" s="13">
        <f t="shared" si="1084"/>
        <v>4.4637432252700648E-3</v>
      </c>
      <c r="AH774" s="13">
        <f t="shared" si="1085"/>
        <v>1.335606951326492E-2</v>
      </c>
      <c r="AI774" s="13">
        <f t="shared" si="1086"/>
        <v>1.7706845309687053E-2</v>
      </c>
      <c r="AJ774" s="13">
        <f t="shared" si="1087"/>
        <v>1.173744904928032E-2</v>
      </c>
      <c r="AK774" s="13">
        <f t="shared" si="1088"/>
        <v>5.1869849494150747E-3</v>
      </c>
      <c r="AL774" s="13">
        <f t="shared" si="1089"/>
        <v>1.404488990247277E-4</v>
      </c>
      <c r="AM774" s="13">
        <f t="shared" si="1090"/>
        <v>1.9422630751474992E-3</v>
      </c>
      <c r="AN774" s="13">
        <f t="shared" si="1091"/>
        <v>2.9921706595618749E-3</v>
      </c>
      <c r="AO774" s="13">
        <f t="shared" si="1092"/>
        <v>2.3048075645630633E-3</v>
      </c>
      <c r="AP774" s="13">
        <f t="shared" si="1093"/>
        <v>1.1835639326902437E-3</v>
      </c>
      <c r="AQ774" s="13">
        <f t="shared" si="1094"/>
        <v>4.5583748649014369E-4</v>
      </c>
      <c r="AR774" s="13">
        <f t="shared" si="1095"/>
        <v>4.1151623419114066E-3</v>
      </c>
      <c r="AS774" s="13">
        <f t="shared" si="1096"/>
        <v>5.4556876137927786E-3</v>
      </c>
      <c r="AT774" s="13">
        <f t="shared" si="1097"/>
        <v>3.616446310775063E-3</v>
      </c>
      <c r="AU774" s="13">
        <f t="shared" si="1098"/>
        <v>1.5981711618597481E-3</v>
      </c>
      <c r="AV774" s="13">
        <f t="shared" si="1099"/>
        <v>5.2969493594930638E-4</v>
      </c>
      <c r="AW774" s="13">
        <f t="shared" si="1100"/>
        <v>7.9681346998063616E-6</v>
      </c>
      <c r="AX774" s="13">
        <f t="shared" si="1101"/>
        <v>4.2916008820555597E-4</v>
      </c>
      <c r="AY774" s="13">
        <f t="shared" si="1102"/>
        <v>6.6114639186359045E-4</v>
      </c>
      <c r="AZ774" s="13">
        <f t="shared" si="1103"/>
        <v>5.0926747790311583E-4</v>
      </c>
      <c r="BA774" s="13">
        <f t="shared" si="1104"/>
        <v>2.6151884790976928E-4</v>
      </c>
      <c r="BB774" s="13">
        <f t="shared" si="1105"/>
        <v>1.0072129693072227E-4</v>
      </c>
      <c r="BC774" s="13">
        <f t="shared" si="1106"/>
        <v>3.1033418008653623E-5</v>
      </c>
      <c r="BD774" s="13">
        <f t="shared" si="1107"/>
        <v>1.0566083259915876E-3</v>
      </c>
      <c r="BE774" s="13">
        <f t="shared" si="1108"/>
        <v>1.4008013482318966E-3</v>
      </c>
      <c r="BF774" s="13">
        <f t="shared" si="1109"/>
        <v>9.2855808956777139E-4</v>
      </c>
      <c r="BG774" s="13">
        <f t="shared" si="1110"/>
        <v>4.1034613356136045E-4</v>
      </c>
      <c r="BH774" s="13">
        <f t="shared" si="1111"/>
        <v>1.3600437432552374E-4</v>
      </c>
      <c r="BI774" s="13">
        <f t="shared" si="1112"/>
        <v>3.6061633480284673E-5</v>
      </c>
      <c r="BJ774" s="14">
        <f t="shared" si="1113"/>
        <v>0.32751732756785557</v>
      </c>
      <c r="BK774" s="14">
        <f t="shared" si="1114"/>
        <v>0.2484737513545443</v>
      </c>
      <c r="BL774" s="14">
        <f t="shared" si="1115"/>
        <v>0.38845308771136294</v>
      </c>
      <c r="BM774" s="14">
        <f t="shared" si="1116"/>
        <v>0.54467118749038979</v>
      </c>
      <c r="BN774" s="14">
        <f t="shared" si="1117"/>
        <v>0.45379830501740936</v>
      </c>
    </row>
    <row r="775" spans="1:66" x14ac:dyDescent="0.25">
      <c r="A775" t="s">
        <v>338</v>
      </c>
      <c r="B775" t="s">
        <v>89</v>
      </c>
      <c r="C775" t="s">
        <v>75</v>
      </c>
      <c r="D775" s="11">
        <v>44325</v>
      </c>
      <c r="E775" s="10">
        <f>VLOOKUP(A775,home!$A$2:$E$405,3,FALSE)</f>
        <v>1.4215</v>
      </c>
      <c r="F775" s="10">
        <f>VLOOKUP(B775,home!$B$2:$E$405,3,FALSE)</f>
        <v>0.70350000000000001</v>
      </c>
      <c r="G775" s="10">
        <f>VLOOKUP(C775,away!$B$2:$E$405,4,FALSE)</f>
        <v>0.43290000000000001</v>
      </c>
      <c r="H775" s="10">
        <f>VLOOKUP(A775,away!$A$2:$E$405,3,FALSE)</f>
        <v>1.0277000000000001</v>
      </c>
      <c r="I775" s="10">
        <f>VLOOKUP(C775,away!$B$2:$E$405,3,FALSE)</f>
        <v>0.52390000000000003</v>
      </c>
      <c r="J775" s="10">
        <f>VLOOKUP(B775,home!$B$2:$E$405,4,FALSE)</f>
        <v>0.81089999999999995</v>
      </c>
      <c r="K775" s="12">
        <f t="shared" si="1062"/>
        <v>0.43291093072499998</v>
      </c>
      <c r="L775" s="12">
        <f t="shared" si="1063"/>
        <v>0.43659831512700004</v>
      </c>
      <c r="M775" s="13">
        <f t="shared" si="1064"/>
        <v>0.41915720191656602</v>
      </c>
      <c r="N775" s="13">
        <f t="shared" si="1065"/>
        <v>0.18145773440178736</v>
      </c>
      <c r="O775" s="13">
        <f t="shared" si="1066"/>
        <v>0.18300332813012046</v>
      </c>
      <c r="P775" s="13">
        <f t="shared" si="1067"/>
        <v>7.9224141106583018E-2</v>
      </c>
      <c r="Q775" s="13">
        <f t="shared" si="1068"/>
        <v>3.9277518343563793E-2</v>
      </c>
      <c r="R775" s="13">
        <f t="shared" si="1069"/>
        <v>3.9949472362122061E-2</v>
      </c>
      <c r="S775" s="13">
        <f t="shared" si="1070"/>
        <v>3.7435027391734509E-3</v>
      </c>
      <c r="T775" s="13">
        <f t="shared" si="1071"/>
        <v>1.7148498331169788E-2</v>
      </c>
      <c r="U775" s="13">
        <f t="shared" si="1072"/>
        <v>1.7294563262258929E-2</v>
      </c>
      <c r="V775" s="13">
        <f t="shared" si="1073"/>
        <v>7.8616961179636487E-5</v>
      </c>
      <c r="W775" s="13">
        <f t="shared" si="1074"/>
        <v>5.6678890075601536E-3</v>
      </c>
      <c r="X775" s="13">
        <f t="shared" si="1075"/>
        <v>2.4745907910276072E-3</v>
      </c>
      <c r="Y775" s="13">
        <f t="shared" si="1076"/>
        <v>5.4020108499572186E-4</v>
      </c>
      <c r="Z775" s="13">
        <f t="shared" si="1077"/>
        <v>5.8139574411717162E-3</v>
      </c>
      <c r="AA775" s="13">
        <f t="shared" si="1078"/>
        <v>2.5169257270531869E-3</v>
      </c>
      <c r="AB775" s="13">
        <f t="shared" si="1079"/>
        <v>5.4480232953214608E-4</v>
      </c>
      <c r="AC775" s="13">
        <f t="shared" si="1080"/>
        <v>9.2870306137344633E-7</v>
      </c>
      <c r="AD775" s="13">
        <f t="shared" si="1081"/>
        <v>6.1342277637721574E-4</v>
      </c>
      <c r="AE775" s="13">
        <f t="shared" si="1082"/>
        <v>2.6781935062681884E-4</v>
      </c>
      <c r="AF775" s="13">
        <f t="shared" si="1083"/>
        <v>5.8464738621038194E-5</v>
      </c>
      <c r="AG775" s="13">
        <f t="shared" si="1084"/>
        <v>8.5085354587619083E-6</v>
      </c>
      <c r="AH775" s="13">
        <f t="shared" si="1085"/>
        <v>6.3459100575891385E-4</v>
      </c>
      <c r="AI775" s="13">
        <f t="shared" si="1086"/>
        <v>2.7472138293280527E-4</v>
      </c>
      <c r="AJ775" s="13">
        <f t="shared" si="1087"/>
        <v>5.9464944787749905E-5</v>
      </c>
      <c r="AK775" s="13">
        <f t="shared" si="1088"/>
        <v>8.5810081978585158E-6</v>
      </c>
      <c r="AL775" s="13">
        <f t="shared" si="1089"/>
        <v>7.0212991253826524E-9</v>
      </c>
      <c r="AM775" s="13">
        <f t="shared" si="1090"/>
        <v>5.3111485009874812E-5</v>
      </c>
      <c r="AN775" s="13">
        <f t="shared" si="1091"/>
        <v>2.3188384869204261E-5</v>
      </c>
      <c r="AO775" s="13">
        <f t="shared" si="1092"/>
        <v>5.0620048822055009E-6</v>
      </c>
      <c r="AP775" s="13">
        <f t="shared" si="1093"/>
        <v>7.3668760091185669E-7</v>
      </c>
      <c r="AQ775" s="13">
        <f t="shared" si="1094"/>
        <v>8.0409141333267109E-8</v>
      </c>
      <c r="AR775" s="13">
        <f t="shared" si="1095"/>
        <v>5.5412272781818073E-5</v>
      </c>
      <c r="AS775" s="13">
        <f t="shared" si="1096"/>
        <v>2.3988578583564449E-5</v>
      </c>
      <c r="AT775" s="13">
        <f t="shared" si="1097"/>
        <v>5.1924589406903424E-6</v>
      </c>
      <c r="AU775" s="13">
        <f t="shared" si="1098"/>
        <v>7.4929074425520113E-7</v>
      </c>
      <c r="AV775" s="13">
        <f t="shared" si="1099"/>
        <v>8.1094038369786769E-8</v>
      </c>
      <c r="AW775" s="13">
        <f t="shared" si="1100"/>
        <v>3.6863416379701941E-11</v>
      </c>
      <c r="AX775" s="13">
        <f t="shared" si="1101"/>
        <v>3.8320904013019625E-6</v>
      </c>
      <c r="AY775" s="13">
        <f t="shared" si="1102"/>
        <v>1.6730842126227861E-6</v>
      </c>
      <c r="AZ775" s="13">
        <f t="shared" si="1103"/>
        <v>3.6523287414834601E-7</v>
      </c>
      <c r="BA775" s="13">
        <f t="shared" si="1104"/>
        <v>5.3153352494053168E-8</v>
      </c>
      <c r="BB775" s="13">
        <f t="shared" si="1105"/>
        <v>5.8016660355637849E-9</v>
      </c>
      <c r="BC775" s="13">
        <f t="shared" si="1106"/>
        <v>5.0659952321133839E-10</v>
      </c>
      <c r="BD775" s="13">
        <f t="shared" si="1107"/>
        <v>4.0321508223165784E-6</v>
      </c>
      <c r="BE775" s="13">
        <f t="shared" si="1108"/>
        <v>1.745562165312644E-6</v>
      </c>
      <c r="BF775" s="13">
        <f t="shared" si="1109"/>
        <v>3.7783647081192137E-7</v>
      </c>
      <c r="BG775" s="13">
        <f t="shared" si="1110"/>
        <v>5.4523179413679389E-8</v>
      </c>
      <c r="BH775" s="13">
        <f t="shared" si="1111"/>
        <v>5.9009200865155262E-9</v>
      </c>
      <c r="BI775" s="13">
        <f t="shared" si="1112"/>
        <v>5.1091456135745694E-10</v>
      </c>
      <c r="BJ775" s="14">
        <f t="shared" si="1113"/>
        <v>0.24760275620179792</v>
      </c>
      <c r="BK775" s="14">
        <f t="shared" si="1114"/>
        <v>0.50220607153207519</v>
      </c>
      <c r="BL775" s="14">
        <f t="shared" si="1115"/>
        <v>0.24437809033232533</v>
      </c>
      <c r="BM775" s="14">
        <f t="shared" si="1116"/>
        <v>5.7929806199278282E-2</v>
      </c>
      <c r="BN775" s="14">
        <f t="shared" si="1117"/>
        <v>0.94206939626074271</v>
      </c>
    </row>
    <row r="776" spans="1:66" x14ac:dyDescent="0.25">
      <c r="A776" t="s">
        <v>339</v>
      </c>
      <c r="B776" t="s">
        <v>113</v>
      </c>
      <c r="C776" t="s">
        <v>121</v>
      </c>
      <c r="D776" s="11">
        <v>44325</v>
      </c>
      <c r="E776" s="10">
        <f>VLOOKUP(A776,home!$A$2:$E$405,3,FALSE)</f>
        <v>1.2710999999999999</v>
      </c>
      <c r="F776" s="10">
        <f>VLOOKUP(B776,home!$B$2:$E$405,3,FALSE)</f>
        <v>1.1180000000000001</v>
      </c>
      <c r="G776" s="10">
        <f>VLOOKUP(C776,away!$B$2:$E$405,4,FALSE)</f>
        <v>1.0766</v>
      </c>
      <c r="H776" s="10">
        <f>VLOOKUP(A776,away!$A$2:$E$405,3,FALSE)</f>
        <v>0.94469999999999998</v>
      </c>
      <c r="I776" s="10">
        <f>VLOOKUP(C776,away!$B$2:$E$405,3,FALSE)</f>
        <v>1.0027999999999999</v>
      </c>
      <c r="J776" s="10">
        <f>VLOOKUP(B776,home!$B$2:$E$405,4,FALSE)</f>
        <v>1.2257</v>
      </c>
      <c r="K776" s="12">
        <f t="shared" si="1062"/>
        <v>1.5299452786800001</v>
      </c>
      <c r="L776" s="12">
        <f t="shared" si="1063"/>
        <v>1.1611609626119999</v>
      </c>
      <c r="M776" s="13">
        <f t="shared" si="1064"/>
        <v>6.7805888193698524E-2</v>
      </c>
      <c r="N776" s="13">
        <f t="shared" si="1065"/>
        <v>0.10373929850865302</v>
      </c>
      <c r="O776" s="13">
        <f t="shared" si="1066"/>
        <v>7.8733550405756608E-2</v>
      </c>
      <c r="P776" s="13">
        <f t="shared" si="1067"/>
        <v>0.12045802371700114</v>
      </c>
      <c r="Q776" s="13">
        <f t="shared" si="1068"/>
        <v>7.9357724983444441E-2</v>
      </c>
      <c r="R776" s="13">
        <f t="shared" si="1069"/>
        <v>4.5711162589504389E-2</v>
      </c>
      <c r="S776" s="13">
        <f t="shared" si="1070"/>
        <v>5.3498803217336591E-2</v>
      </c>
      <c r="T776" s="13">
        <f t="shared" si="1071"/>
        <v>9.21470923324747E-2</v>
      </c>
      <c r="U776" s="13">
        <f t="shared" si="1072"/>
        <v>6.9935577386786088E-2</v>
      </c>
      <c r="V776" s="13">
        <f t="shared" si="1073"/>
        <v>1.0560145010113688E-2</v>
      </c>
      <c r="W776" s="13">
        <f t="shared" si="1074"/>
        <v>4.0470992221735579E-2</v>
      </c>
      <c r="X776" s="13">
        <f t="shared" si="1075"/>
        <v>4.699333628605324E-2</v>
      </c>
      <c r="Y776" s="13">
        <f t="shared" si="1076"/>
        <v>2.728341379913151E-2</v>
      </c>
      <c r="Z776" s="13">
        <f t="shared" si="1077"/>
        <v>1.7692672518180852E-2</v>
      </c>
      <c r="AA776" s="13">
        <f t="shared" si="1078"/>
        <v>2.7068820786422185E-2</v>
      </c>
      <c r="AB776" s="13">
        <f t="shared" si="1079"/>
        <v>2.0706907280810836E-2</v>
      </c>
      <c r="AC776" s="13">
        <f t="shared" si="1080"/>
        <v>1.1725145042431793E-3</v>
      </c>
      <c r="AD776" s="13">
        <f t="shared" si="1081"/>
        <v>1.5479600868284834E-2</v>
      </c>
      <c r="AE776" s="13">
        <f t="shared" si="1082"/>
        <v>1.7974308245067166E-2</v>
      </c>
      <c r="AF776" s="13">
        <f t="shared" si="1083"/>
        <v>1.04355325320635E-2</v>
      </c>
      <c r="AG776" s="13">
        <f t="shared" si="1084"/>
        <v>4.0391110000998981E-3</v>
      </c>
      <c r="AH776" s="13">
        <f t="shared" si="1085"/>
        <v>5.1360101630974399E-3</v>
      </c>
      <c r="AI776" s="13">
        <f t="shared" si="1086"/>
        <v>7.857814500283427E-3</v>
      </c>
      <c r="AJ776" s="13">
        <f t="shared" si="1087"/>
        <v>6.0110130977259375E-3</v>
      </c>
      <c r="AK776" s="13">
        <f t="shared" si="1088"/>
        <v>3.0655070363164805E-3</v>
      </c>
      <c r="AL776" s="13">
        <f t="shared" si="1089"/>
        <v>8.3319477834834207E-5</v>
      </c>
      <c r="AM776" s="13">
        <f t="shared" si="1090"/>
        <v>4.7365884528566436E-3</v>
      </c>
      <c r="AN776" s="13">
        <f t="shared" si="1091"/>
        <v>5.4999416074159027E-3</v>
      </c>
      <c r="AO776" s="13">
        <f t="shared" si="1092"/>
        <v>3.1931587455884206E-3</v>
      </c>
      <c r="AP776" s="13">
        <f t="shared" si="1093"/>
        <v>1.2359237609334589E-3</v>
      </c>
      <c r="AQ776" s="13">
        <f t="shared" si="1094"/>
        <v>3.5877660599013469E-4</v>
      </c>
      <c r="AR776" s="13">
        <f t="shared" si="1095"/>
        <v>1.1927469009934476E-3</v>
      </c>
      <c r="AS776" s="13">
        <f t="shared" si="1096"/>
        <v>1.8248374898351268E-3</v>
      </c>
      <c r="AT776" s="13">
        <f t="shared" si="1097"/>
        <v>1.3959507509657576E-3</v>
      </c>
      <c r="AU776" s="13">
        <f t="shared" si="1098"/>
        <v>7.1190942023662061E-4</v>
      </c>
      <c r="AV776" s="13">
        <f t="shared" si="1099"/>
        <v>2.7229561408470836E-4</v>
      </c>
      <c r="AW776" s="13">
        <f t="shared" si="1100"/>
        <v>4.1116142567170445E-6</v>
      </c>
      <c r="AX776" s="13">
        <f t="shared" si="1101"/>
        <v>1.2077868567497059E-3</v>
      </c>
      <c r="AY776" s="13">
        <f t="shared" si="1102"/>
        <v>1.40243494921361E-3</v>
      </c>
      <c r="AZ776" s="13">
        <f t="shared" si="1103"/>
        <v>8.1422635781479345E-4</v>
      </c>
      <c r="BA776" s="13">
        <f t="shared" si="1104"/>
        <v>3.1514928714142942E-4</v>
      </c>
      <c r="BB776" s="13">
        <f t="shared" si="1105"/>
        <v>9.1484762405906968E-5</v>
      </c>
      <c r="BC776" s="13">
        <f t="shared" si="1106"/>
        <v>2.1245706955914606E-5</v>
      </c>
      <c r="BD776" s="13">
        <f t="shared" si="1107"/>
        <v>2.3082852328500523E-4</v>
      </c>
      <c r="BE776" s="13">
        <f t="shared" si="1108"/>
        <v>3.5315500938457023E-4</v>
      </c>
      <c r="BF776" s="13">
        <f t="shared" si="1109"/>
        <v>2.7015391962505723E-4</v>
      </c>
      <c r="BG776" s="13">
        <f t="shared" si="1110"/>
        <v>1.3777357128241753E-4</v>
      </c>
      <c r="BH776" s="13">
        <f t="shared" si="1111"/>
        <v>5.2696506227604267E-5</v>
      </c>
      <c r="BI776" s="13">
        <f t="shared" si="1112"/>
        <v>1.612455418117088E-5</v>
      </c>
      <c r="BJ776" s="14">
        <f t="shared" si="1113"/>
        <v>0.45679712787007376</v>
      </c>
      <c r="BK776" s="14">
        <f t="shared" si="1114"/>
        <v>0.25498112906944159</v>
      </c>
      <c r="BL776" s="14">
        <f t="shared" si="1115"/>
        <v>0.27068483550680483</v>
      </c>
      <c r="BM776" s="14">
        <f t="shared" si="1116"/>
        <v>0.50295179323148631</v>
      </c>
      <c r="BN776" s="14">
        <f t="shared" si="1117"/>
        <v>0.49580564839805807</v>
      </c>
    </row>
    <row r="777" spans="1:66" x14ac:dyDescent="0.25">
      <c r="A777" t="s">
        <v>339</v>
      </c>
      <c r="B777" t="s">
        <v>118</v>
      </c>
      <c r="C777" t="s">
        <v>126</v>
      </c>
      <c r="D777" s="11">
        <v>44325</v>
      </c>
      <c r="E777" s="10">
        <f>VLOOKUP(A777,home!$A$2:$E$405,3,FALSE)</f>
        <v>1.2710999999999999</v>
      </c>
      <c r="F777" s="10">
        <f>VLOOKUP(B777,home!$B$2:$E$405,3,FALSE)</f>
        <v>0.74529999999999996</v>
      </c>
      <c r="G777" s="10">
        <f>VLOOKUP(C777,away!$B$2:$E$405,4,FALSE)</f>
        <v>1.0766</v>
      </c>
      <c r="H777" s="10">
        <f>VLOOKUP(A777,away!$A$2:$E$405,3,FALSE)</f>
        <v>0.94469999999999998</v>
      </c>
      <c r="I777" s="10">
        <f>VLOOKUP(C777,away!$B$2:$E$405,3,FALSE)</f>
        <v>0.78</v>
      </c>
      <c r="J777" s="10">
        <f>VLOOKUP(B777,home!$B$2:$E$405,4,FALSE)</f>
        <v>1.1142000000000001</v>
      </c>
      <c r="K777" s="12">
        <f t="shared" si="1062"/>
        <v>1.0199179035779999</v>
      </c>
      <c r="L777" s="12">
        <f t="shared" si="1063"/>
        <v>0.82101609720000013</v>
      </c>
      <c r="M777" s="13">
        <f t="shared" si="1064"/>
        <v>0.15866915975859766</v>
      </c>
      <c r="N777" s="13">
        <f t="shared" si="1065"/>
        <v>0.16182951678347166</v>
      </c>
      <c r="O777" s="13">
        <f t="shared" si="1066"/>
        <v>0.13026993429100714</v>
      </c>
      <c r="P777" s="13">
        <f t="shared" si="1067"/>
        <v>0.1328646382813278</v>
      </c>
      <c r="Q777" s="13">
        <f t="shared" si="1068"/>
        <v>8.2526410747419593E-2</v>
      </c>
      <c r="R777" s="13">
        <f t="shared" si="1069"/>
        <v>5.3476856517051571E-2</v>
      </c>
      <c r="S777" s="13">
        <f t="shared" si="1070"/>
        <v>2.7814182876631031E-2</v>
      </c>
      <c r="T777" s="13">
        <f t="shared" si="1071"/>
        <v>6.7755511667770565E-2</v>
      </c>
      <c r="U777" s="13">
        <f t="shared" si="1072"/>
        <v>5.4542003388812745E-2</v>
      </c>
      <c r="V777" s="13">
        <f t="shared" si="1073"/>
        <v>2.5878594405118189E-3</v>
      </c>
      <c r="W777" s="13">
        <f t="shared" si="1074"/>
        <v>2.8056721279775033E-2</v>
      </c>
      <c r="X777" s="13">
        <f t="shared" si="1075"/>
        <v>2.3035019805349086E-2</v>
      </c>
      <c r="Y777" s="13">
        <f t="shared" si="1076"/>
        <v>9.4560610297562062E-3</v>
      </c>
      <c r="Z777" s="13">
        <f t="shared" si="1077"/>
        <v>1.4635120009384696E-2</v>
      </c>
      <c r="AA777" s="13">
        <f t="shared" si="1078"/>
        <v>1.4926620918584077E-2</v>
      </c>
      <c r="AB777" s="13">
        <f t="shared" si="1079"/>
        <v>7.6119639573928952E-3</v>
      </c>
      <c r="AC777" s="13">
        <f t="shared" si="1080"/>
        <v>1.3543708218473246E-4</v>
      </c>
      <c r="AD777" s="13">
        <f t="shared" si="1081"/>
        <v>7.1538880872351017E-3</v>
      </c>
      <c r="AE777" s="13">
        <f t="shared" si="1082"/>
        <v>5.8734572771873368E-3</v>
      </c>
      <c r="AF777" s="13">
        <f t="shared" si="1083"/>
        <v>2.4111014853936434E-3</v>
      </c>
      <c r="AG777" s="13">
        <f t="shared" si="1084"/>
        <v>6.5985104383033751E-4</v>
      </c>
      <c r="AH777" s="13">
        <f t="shared" si="1085"/>
        <v>3.0039172780396621E-3</v>
      </c>
      <c r="AI777" s="13">
        <f t="shared" si="1086"/>
        <v>3.0637490127399442E-3</v>
      </c>
      <c r="AJ777" s="13">
        <f t="shared" si="1087"/>
        <v>1.5623862350814454E-3</v>
      </c>
      <c r="AK777" s="13">
        <f t="shared" si="1088"/>
        <v>5.3116856448779727E-4</v>
      </c>
      <c r="AL777" s="13">
        <f t="shared" si="1089"/>
        <v>4.5364326531332494E-6</v>
      </c>
      <c r="AM777" s="13">
        <f t="shared" si="1090"/>
        <v>1.4592757080728914E-3</v>
      </c>
      <c r="AN777" s="13">
        <f t="shared" si="1091"/>
        <v>1.198088846580772E-3</v>
      </c>
      <c r="AO777" s="13">
        <f t="shared" si="1092"/>
        <v>4.918251144592975E-4</v>
      </c>
      <c r="AP777" s="13">
        <f t="shared" si="1093"/>
        <v>1.3459877865943862E-4</v>
      </c>
      <c r="AQ777" s="13">
        <f t="shared" si="1094"/>
        <v>2.7626940985714735E-5</v>
      </c>
      <c r="AR777" s="13">
        <f t="shared" si="1095"/>
        <v>4.9325288798555435E-4</v>
      </c>
      <c r="AS777" s="13">
        <f t="shared" si="1096"/>
        <v>5.0307745144802067E-4</v>
      </c>
      <c r="AT777" s="13">
        <f t="shared" si="1097"/>
        <v>2.5654884980911413E-4</v>
      </c>
      <c r="AU777" s="13">
        <f t="shared" si="1098"/>
        <v>8.7219588354219612E-5</v>
      </c>
      <c r="AV777" s="13">
        <f t="shared" si="1099"/>
        <v>2.2239204926292947E-5</v>
      </c>
      <c r="AW777" s="13">
        <f t="shared" si="1100"/>
        <v>1.0551855971940472E-7</v>
      </c>
      <c r="AX777" s="13">
        <f t="shared" si="1101"/>
        <v>2.4805690348666734E-4</v>
      </c>
      <c r="AY777" s="13">
        <f t="shared" si="1102"/>
        <v>2.0365871078414067E-4</v>
      </c>
      <c r="AZ777" s="13">
        <f t="shared" si="1103"/>
        <v>8.3603539944389376E-5</v>
      </c>
      <c r="BA777" s="13">
        <f t="shared" si="1104"/>
        <v>2.2879950692415632E-5</v>
      </c>
      <c r="BB777" s="13">
        <f t="shared" si="1105"/>
        <v>4.6962019554038793E-6</v>
      </c>
      <c r="BC777" s="13">
        <f t="shared" si="1106"/>
        <v>7.7113148021774069E-7</v>
      </c>
      <c r="BD777" s="13">
        <f t="shared" si="1107"/>
        <v>6.7494760171088092E-5</v>
      </c>
      <c r="BE777" s="13">
        <f t="shared" si="1108"/>
        <v>6.8839114296196052E-5</v>
      </c>
      <c r="BF777" s="13">
        <f t="shared" si="1109"/>
        <v>3.5105122568571297E-5</v>
      </c>
      <c r="BG777" s="13">
        <f t="shared" si="1110"/>
        <v>1.1934781004995322E-5</v>
      </c>
      <c r="BH777" s="13">
        <f t="shared" si="1111"/>
        <v>3.0431242055693406E-6</v>
      </c>
      <c r="BI777" s="13">
        <f t="shared" si="1112"/>
        <v>6.2074737201435005E-7</v>
      </c>
      <c r="BJ777" s="14">
        <f t="shared" si="1113"/>
        <v>0.39263262103429003</v>
      </c>
      <c r="BK777" s="14">
        <f t="shared" si="1114"/>
        <v>0.3222794725826903</v>
      </c>
      <c r="BL777" s="14">
        <f t="shared" si="1115"/>
        <v>0.27053797579533884</v>
      </c>
      <c r="BM777" s="14">
        <f t="shared" si="1116"/>
        <v>0.28024511985060402</v>
      </c>
      <c r="BN777" s="14">
        <f t="shared" si="1117"/>
        <v>0.71963651637887549</v>
      </c>
    </row>
    <row r="778" spans="1:66" x14ac:dyDescent="0.25">
      <c r="A778" t="s">
        <v>339</v>
      </c>
      <c r="B778" t="s">
        <v>110</v>
      </c>
      <c r="C778" t="s">
        <v>128</v>
      </c>
      <c r="D778" s="11">
        <v>44325</v>
      </c>
      <c r="E778" s="10">
        <f>VLOOKUP(A778,home!$A$2:$E$405,3,FALSE)</f>
        <v>1.2710999999999999</v>
      </c>
      <c r="F778" s="10">
        <f>VLOOKUP(B778,home!$B$2:$E$405,3,FALSE)</f>
        <v>0.95230000000000004</v>
      </c>
      <c r="G778" s="10">
        <f>VLOOKUP(C778,away!$B$2:$E$405,4,FALSE)</f>
        <v>0.99380000000000002</v>
      </c>
      <c r="H778" s="10">
        <f>VLOOKUP(A778,away!$A$2:$E$405,3,FALSE)</f>
        <v>0.94469999999999998</v>
      </c>
      <c r="I778" s="10">
        <f>VLOOKUP(C778,away!$B$2:$E$405,3,FALSE)</f>
        <v>0.61280000000000001</v>
      </c>
      <c r="J778" s="10">
        <f>VLOOKUP(B778,home!$B$2:$E$405,4,FALSE)</f>
        <v>1.17</v>
      </c>
      <c r="K778" s="12">
        <f t="shared" si="1062"/>
        <v>1.2029636251139999</v>
      </c>
      <c r="L778" s="12">
        <f t="shared" si="1063"/>
        <v>0.67732722719999994</v>
      </c>
      <c r="M778" s="13">
        <f t="shared" si="1064"/>
        <v>0.15254573102509053</v>
      </c>
      <c r="N778" s="13">
        <f t="shared" si="1065"/>
        <v>0.18350696558960805</v>
      </c>
      <c r="O778" s="13">
        <f t="shared" si="1066"/>
        <v>0.10332337701642158</v>
      </c>
      <c r="P778" s="13">
        <f t="shared" si="1067"/>
        <v>0.12429426417469504</v>
      </c>
      <c r="Q778" s="13">
        <f t="shared" si="1068"/>
        <v>0.11037610227967251</v>
      </c>
      <c r="R778" s="13">
        <f t="shared" si="1069"/>
        <v>3.499186822973651E-2</v>
      </c>
      <c r="S778" s="13">
        <f t="shared" si="1070"/>
        <v>2.5318742128856819E-2</v>
      </c>
      <c r="T778" s="13">
        <f t="shared" si="1071"/>
        <v>7.4760739306234184E-2</v>
      </c>
      <c r="U778" s="13">
        <f t="shared" si="1072"/>
        <v>4.209394465515523E-2</v>
      </c>
      <c r="V778" s="13">
        <f t="shared" si="1073"/>
        <v>2.2921901674903856E-3</v>
      </c>
      <c r="W778" s="13">
        <f t="shared" si="1074"/>
        <v>4.425947870810281E-2</v>
      </c>
      <c r="X778" s="13">
        <f t="shared" si="1075"/>
        <v>2.9978149990676717E-2</v>
      </c>
      <c r="Y778" s="13">
        <f t="shared" si="1076"/>
        <v>1.0152508604885381E-2</v>
      </c>
      <c r="Z778" s="13">
        <f t="shared" si="1077"/>
        <v>7.9003150275317353E-3</v>
      </c>
      <c r="AA778" s="13">
        <f t="shared" si="1078"/>
        <v>9.5037916050621854E-3</v>
      </c>
      <c r="AB778" s="13">
        <f t="shared" si="1079"/>
        <v>5.716357800776806E-3</v>
      </c>
      <c r="AC778" s="13">
        <f t="shared" si="1080"/>
        <v>1.1672978666059303E-4</v>
      </c>
      <c r="AD778" s="13">
        <f t="shared" si="1081"/>
        <v>1.3310635738088815E-2</v>
      </c>
      <c r="AE778" s="13">
        <f t="shared" si="1082"/>
        <v>9.0156559967489221E-3</v>
      </c>
      <c r="AF778" s="13">
        <f t="shared" si="1083"/>
        <v>3.0532746388334995E-3</v>
      </c>
      <c r="AG778" s="13">
        <f t="shared" si="1084"/>
        <v>6.8935534833372526E-4</v>
      </c>
      <c r="AH778" s="13">
        <f t="shared" si="1085"/>
        <v>1.3377746179011401E-3</v>
      </c>
      <c r="AI778" s="13">
        <f t="shared" si="1086"/>
        <v>1.6092942039358513E-3</v>
      </c>
      <c r="AJ778" s="13">
        <f t="shared" si="1087"/>
        <v>9.6796119472081059E-4</v>
      </c>
      <c r="AK778" s="13">
        <f t="shared" si="1088"/>
        <v>3.8814070259034146E-4</v>
      </c>
      <c r="AL778" s="13">
        <f t="shared" si="1089"/>
        <v>3.8044572844483305E-6</v>
      </c>
      <c r="AM778" s="13">
        <f t="shared" si="1090"/>
        <v>3.2024421240126532E-3</v>
      </c>
      <c r="AN778" s="13">
        <f t="shared" si="1091"/>
        <v>2.1691012441259691E-3</v>
      </c>
      <c r="AO778" s="13">
        <f t="shared" si="1092"/>
        <v>7.3459566559995633E-4</v>
      </c>
      <c r="AP778" s="13">
        <f t="shared" si="1093"/>
        <v>1.658538817646523E-4</v>
      </c>
      <c r="AQ778" s="13">
        <f t="shared" si="1094"/>
        <v>2.8084337464002137E-5</v>
      </c>
      <c r="AR778" s="13">
        <f t="shared" si="1095"/>
        <v>1.8122223451230379E-4</v>
      </c>
      <c r="AS778" s="13">
        <f t="shared" si="1096"/>
        <v>2.1800375618018038E-4</v>
      </c>
      <c r="AT778" s="13">
        <f t="shared" si="1097"/>
        <v>1.3112529441148922E-4</v>
      </c>
      <c r="AU778" s="13">
        <f t="shared" si="1098"/>
        <v>5.2579653169795187E-5</v>
      </c>
      <c r="AV778" s="13">
        <f t="shared" si="1099"/>
        <v>1.5812852546093411E-5</v>
      </c>
      <c r="AW778" s="13">
        <f t="shared" si="1100"/>
        <v>8.6107551627836257E-8</v>
      </c>
      <c r="AX778" s="13">
        <f t="shared" si="1101"/>
        <v>6.4207023112000747E-4</v>
      </c>
      <c r="AY778" s="13">
        <f t="shared" si="1102"/>
        <v>4.3489164931217778E-4</v>
      </c>
      <c r="AZ778" s="13">
        <f t="shared" si="1103"/>
        <v>1.4728197748052605E-4</v>
      </c>
      <c r="BA778" s="13">
        <f t="shared" si="1104"/>
        <v>3.3252697807805855E-5</v>
      </c>
      <c r="BB778" s="13">
        <f t="shared" si="1105"/>
        <v>5.6307394007701629E-6</v>
      </c>
      <c r="BC778" s="13">
        <f t="shared" si="1106"/>
        <v>7.62770621081889E-7</v>
      </c>
      <c r="BD778" s="13">
        <f t="shared" si="1107"/>
        <v>2.0457792268201138E-5</v>
      </c>
      <c r="BE778" s="13">
        <f t="shared" si="1108"/>
        <v>2.4609979948784395E-5</v>
      </c>
      <c r="BF778" s="13">
        <f t="shared" si="1109"/>
        <v>1.4802455346586269E-5</v>
      </c>
      <c r="BG778" s="13">
        <f t="shared" si="1110"/>
        <v>5.9356051147725077E-6</v>
      </c>
      <c r="BH778" s="13">
        <f t="shared" si="1111"/>
        <v>1.7850792615279841E-6</v>
      </c>
      <c r="BI778" s="13">
        <f t="shared" si="1112"/>
        <v>4.2947708391270469E-7</v>
      </c>
      <c r="BJ778" s="14">
        <f t="shared" si="1113"/>
        <v>0.48666683351989409</v>
      </c>
      <c r="BK778" s="14">
        <f t="shared" si="1114"/>
        <v>0.30500635338938997</v>
      </c>
      <c r="BL778" s="14">
        <f t="shared" si="1115"/>
        <v>0.20059927420614407</v>
      </c>
      <c r="BM778" s="14">
        <f t="shared" si="1116"/>
        <v>0.29069966228597521</v>
      </c>
      <c r="BN778" s="14">
        <f t="shared" si="1117"/>
        <v>0.7090383083152243</v>
      </c>
    </row>
    <row r="779" spans="1:66" x14ac:dyDescent="0.25">
      <c r="A779" t="s">
        <v>351</v>
      </c>
      <c r="B779" t="s">
        <v>165</v>
      </c>
      <c r="C779" t="s">
        <v>163</v>
      </c>
      <c r="D779" s="11">
        <v>44325</v>
      </c>
      <c r="E779" s="10">
        <f>VLOOKUP(A779,home!$A$2:$E$405,3,FALSE)</f>
        <v>1.3231999999999999</v>
      </c>
      <c r="F779" s="10">
        <f>VLOOKUP(B779,home!$B$2:$E$405,3,FALSE)</f>
        <v>0.81389999999999996</v>
      </c>
      <c r="G779" s="10">
        <f>VLOOKUP(C779,away!$B$2:$E$405,4,FALSE)</f>
        <v>0.75570000000000004</v>
      </c>
      <c r="H779" s="10">
        <f>VLOOKUP(A779,away!$A$2:$E$405,3,FALSE)</f>
        <v>1.1951000000000001</v>
      </c>
      <c r="I779" s="10">
        <f>VLOOKUP(C779,away!$B$2:$E$405,3,FALSE)</f>
        <v>1.6091</v>
      </c>
      <c r="J779" s="10">
        <f>VLOOKUP(B779,home!$B$2:$E$405,4,FALSE)</f>
        <v>1.3516999999999999</v>
      </c>
      <c r="K779" s="12">
        <f t="shared" si="1062"/>
        <v>0.8138529891359999</v>
      </c>
      <c r="L779" s="12">
        <f t="shared" si="1063"/>
        <v>2.5993669636969998</v>
      </c>
      <c r="M779" s="13">
        <f t="shared" si="1064"/>
        <v>3.2934980372606053E-2</v>
      </c>
      <c r="N779" s="13">
        <f t="shared" si="1065"/>
        <v>2.6804232223380919E-2</v>
      </c>
      <c r="O779" s="13">
        <f t="shared" si="1066"/>
        <v>8.5610099930561276E-2</v>
      </c>
      <c r="P779" s="13">
        <f t="shared" si="1067"/>
        <v>6.9674035728718942E-2</v>
      </c>
      <c r="Q779" s="13">
        <f t="shared" si="1068"/>
        <v>1.0907352258247027E-2</v>
      </c>
      <c r="R779" s="13">
        <f t="shared" si="1069"/>
        <v>0.11126603275914991</v>
      </c>
      <c r="S779" s="13">
        <f t="shared" si="1070"/>
        <v>3.6848900468486032E-2</v>
      </c>
      <c r="T779" s="13">
        <f t="shared" si="1071"/>
        <v>2.8352211121493186E-2</v>
      </c>
      <c r="U779" s="13">
        <f t="shared" si="1072"/>
        <v>9.0554193350338236E-2</v>
      </c>
      <c r="V779" s="13">
        <f t="shared" si="1073"/>
        <v>8.661549307012361E-3</v>
      </c>
      <c r="W779" s="13">
        <f t="shared" si="1074"/>
        <v>2.9589937463112143E-3</v>
      </c>
      <c r="X779" s="13">
        <f t="shared" si="1075"/>
        <v>7.6915105899473916E-3</v>
      </c>
      <c r="Y779" s="13">
        <f t="shared" si="1076"/>
        <v>9.9965292642174366E-3</v>
      </c>
      <c r="Z779" s="13">
        <f t="shared" si="1077"/>
        <v>9.6407083245254141E-2</v>
      </c>
      <c r="AA779" s="13">
        <f t="shared" si="1078"/>
        <v>7.8461192873033256E-2</v>
      </c>
      <c r="AB779" s="13">
        <f t="shared" si="1079"/>
        <v>3.1927938175447167E-2</v>
      </c>
      <c r="AC779" s="13">
        <f t="shared" si="1080"/>
        <v>1.1452206154660294E-3</v>
      </c>
      <c r="AD779" s="13">
        <f t="shared" si="1081"/>
        <v>6.0204647631752792E-4</v>
      </c>
      <c r="AE779" s="13">
        <f t="shared" si="1082"/>
        <v>1.5649397211499703E-3</v>
      </c>
      <c r="AF779" s="13">
        <f t="shared" si="1083"/>
        <v>2.0339263056672143E-3</v>
      </c>
      <c r="AG779" s="13">
        <f t="shared" si="1084"/>
        <v>1.7623069485152142E-3</v>
      </c>
      <c r="AH779" s="13">
        <f t="shared" si="1085"/>
        <v>6.2649346813525048E-2</v>
      </c>
      <c r="AI779" s="13">
        <f t="shared" si="1086"/>
        <v>5.0987358171605282E-2</v>
      </c>
      <c r="AJ779" s="13">
        <f t="shared" si="1087"/>
        <v>2.074810692805441E-2</v>
      </c>
      <c r="AK779" s="13">
        <f t="shared" si="1088"/>
        <v>5.6286362807701435E-3</v>
      </c>
      <c r="AL779" s="13">
        <f t="shared" si="1089"/>
        <v>9.6908686359034143E-5</v>
      </c>
      <c r="AM779" s="13">
        <f t="shared" si="1090"/>
        <v>9.7995464869963243E-5</v>
      </c>
      <c r="AN779" s="13">
        <f t="shared" si="1091"/>
        <v>2.5472617397511235E-4</v>
      </c>
      <c r="AO779" s="13">
        <f t="shared" si="1092"/>
        <v>3.3106340070992085E-4</v>
      </c>
      <c r="AP779" s="13">
        <f t="shared" si="1093"/>
        <v>2.8685175556485007E-4</v>
      </c>
      <c r="AQ779" s="13">
        <f t="shared" si="1094"/>
        <v>1.8640824422343956E-4</v>
      </c>
      <c r="AR779" s="13">
        <f t="shared" si="1095"/>
        <v>3.2569728480854571E-2</v>
      </c>
      <c r="AS779" s="13">
        <f t="shared" si="1096"/>
        <v>2.6506970879491398E-2</v>
      </c>
      <c r="AT779" s="13">
        <f t="shared" si="1097"/>
        <v>1.0786388741607492E-2</v>
      </c>
      <c r="AU779" s="13">
        <f t="shared" si="1098"/>
        <v>2.9261782397800515E-3</v>
      </c>
      <c r="AV779" s="13">
        <f t="shared" si="1099"/>
        <v>5.9536972679742823E-4</v>
      </c>
      <c r="AW779" s="13">
        <f t="shared" si="1100"/>
        <v>5.6947382045661415E-6</v>
      </c>
      <c r="AX779" s="13">
        <f t="shared" si="1101"/>
        <v>1.3292317001031904E-5</v>
      </c>
      <c r="AY779" s="13">
        <f t="shared" si="1102"/>
        <v>3.455160968347031E-5</v>
      </c>
      <c r="AZ779" s="13">
        <f t="shared" si="1103"/>
        <v>4.4906156376883048E-5</v>
      </c>
      <c r="BA779" s="13">
        <f t="shared" si="1104"/>
        <v>3.8909193117560385E-5</v>
      </c>
      <c r="BB779" s="13">
        <f t="shared" si="1105"/>
        <v>2.5284817793473287E-5</v>
      </c>
      <c r="BC779" s="13">
        <f t="shared" si="1106"/>
        <v>1.3144904011090502E-5</v>
      </c>
      <c r="BD779" s="13">
        <f t="shared" si="1107"/>
        <v>1.4110112704952446E-2</v>
      </c>
      <c r="BE779" s="13">
        <f t="shared" si="1108"/>
        <v>1.1483557401971397E-2</v>
      </c>
      <c r="BF779" s="13">
        <f t="shared" si="1109"/>
        <v>4.6729637587546299E-3</v>
      </c>
      <c r="BG779" s="13">
        <f t="shared" si="1110"/>
        <v>1.2677018410622179E-3</v>
      </c>
      <c r="BH779" s="13">
        <f t="shared" si="1111"/>
        <v>2.5793073317042402E-4</v>
      </c>
      <c r="BI779" s="13">
        <f t="shared" si="1112"/>
        <v>4.1983539636157931E-5</v>
      </c>
      <c r="BJ779" s="14">
        <f t="shared" si="1113"/>
        <v>9.4001182692573917E-2</v>
      </c>
      <c r="BK779" s="14">
        <f t="shared" si="1114"/>
        <v>0.14939614678833193</v>
      </c>
      <c r="BL779" s="14">
        <f t="shared" si="1115"/>
        <v>0.64305179133056278</v>
      </c>
      <c r="BM779" s="14">
        <f t="shared" si="1116"/>
        <v>0.64563061391257959</v>
      </c>
      <c r="BN779" s="14">
        <f t="shared" si="1117"/>
        <v>0.33719673327266414</v>
      </c>
    </row>
    <row r="780" spans="1:66" x14ac:dyDescent="0.25">
      <c r="A780" t="s">
        <v>343</v>
      </c>
      <c r="B780" t="s">
        <v>188</v>
      </c>
      <c r="C780" t="s">
        <v>194</v>
      </c>
      <c r="D780" s="11">
        <v>44325</v>
      </c>
      <c r="E780" s="10">
        <f>VLOOKUP(A780,home!$A$2:$E$405,3,FALSE)</f>
        <v>1.3052999999999999</v>
      </c>
      <c r="F780" s="10">
        <f>VLOOKUP(B780,home!$B$2:$E$405,3,FALSE)</f>
        <v>0.7661</v>
      </c>
      <c r="G780" s="10">
        <f>VLOOKUP(C780,away!$B$2:$E$405,4,FALSE)</f>
        <v>0.8871</v>
      </c>
      <c r="H780" s="10">
        <f>VLOOKUP(A780,away!$A$2:$E$405,3,FALSE)</f>
        <v>1.1211</v>
      </c>
      <c r="I780" s="10">
        <f>VLOOKUP(C780,away!$B$2:$E$405,3,FALSE)</f>
        <v>1.4553</v>
      </c>
      <c r="J780" s="10">
        <f>VLOOKUP(B780,home!$B$2:$E$405,4,FALSE)</f>
        <v>1.0798000000000001</v>
      </c>
      <c r="K780" s="12">
        <f t="shared" si="1062"/>
        <v>0.88709142174299993</v>
      </c>
      <c r="L780" s="12">
        <f t="shared" si="1063"/>
        <v>1.7617334690340001</v>
      </c>
      <c r="M780" s="13">
        <f t="shared" si="1064"/>
        <v>7.0734284752109217E-2</v>
      </c>
      <c r="N780" s="13">
        <f t="shared" si="1065"/>
        <v>6.274777722672277E-2</v>
      </c>
      <c r="O780" s="13">
        <f t="shared" si="1066"/>
        <v>0.12461495685597214</v>
      </c>
      <c r="P780" s="13">
        <f t="shared" si="1067"/>
        <v>0.11054485924780692</v>
      </c>
      <c r="Q780" s="13">
        <f t="shared" si="1068"/>
        <v>2.7831507455633262E-2</v>
      </c>
      <c r="R780" s="13">
        <f t="shared" si="1069"/>
        <v>0.10976917011769707</v>
      </c>
      <c r="S780" s="13">
        <f t="shared" si="1070"/>
        <v>4.3190391862105652E-2</v>
      </c>
      <c r="T780" s="13">
        <f t="shared" si="1071"/>
        <v>4.903169817825842E-2</v>
      </c>
      <c r="U780" s="13">
        <f t="shared" si="1072"/>
        <v>9.7375289183257108E-2</v>
      </c>
      <c r="V780" s="13">
        <f t="shared" si="1073"/>
        <v>7.4998610896578385E-3</v>
      </c>
      <c r="W780" s="13">
        <f t="shared" si="1074"/>
        <v>8.2296971726895391E-3</v>
      </c>
      <c r="X780" s="13">
        <f t="shared" si="1075"/>
        <v>1.4498532949141643E-2</v>
      </c>
      <c r="Y780" s="13">
        <f t="shared" si="1076"/>
        <v>1.2771275374197534E-2</v>
      </c>
      <c r="Z780" s="13">
        <f t="shared" si="1077"/>
        <v>6.446134028814457E-2</v>
      </c>
      <c r="AA780" s="13">
        <f t="shared" si="1078"/>
        <v>5.7183102003669488E-2</v>
      </c>
      <c r="AB780" s="13">
        <f t="shared" si="1079"/>
        <v>2.5363319628055075E-2</v>
      </c>
      <c r="AC780" s="13">
        <f t="shared" si="1080"/>
        <v>7.3255767291618068E-4</v>
      </c>
      <c r="AD780" s="13">
        <f t="shared" si="1081"/>
        <v>1.8251234413588771E-3</v>
      </c>
      <c r="AE780" s="13">
        <f t="shared" si="1082"/>
        <v>3.2153810517604469E-3</v>
      </c>
      <c r="AF780" s="13">
        <f t="shared" si="1083"/>
        <v>2.8323222072920633E-3</v>
      </c>
      <c r="AG780" s="13">
        <f t="shared" si="1084"/>
        <v>1.6632656092248938E-3</v>
      </c>
      <c r="AH780" s="13">
        <f t="shared" si="1085"/>
        <v>2.8390925161103531E-2</v>
      </c>
      <c r="AI780" s="13">
        <f t="shared" si="1086"/>
        <v>2.5185346165762439E-2</v>
      </c>
      <c r="AJ780" s="13">
        <f t="shared" si="1087"/>
        <v>1.1170852268637906E-2</v>
      </c>
      <c r="AK780" s="13">
        <f t="shared" si="1088"/>
        <v>3.3031890736890061E-3</v>
      </c>
      <c r="AL780" s="13">
        <f t="shared" si="1089"/>
        <v>4.5794191672238759E-5</v>
      </c>
      <c r="AM780" s="13">
        <f t="shared" si="1090"/>
        <v>3.2381026969030476E-4</v>
      </c>
      <c r="AN780" s="13">
        <f t="shared" si="1091"/>
        <v>5.7046738973033563E-4</v>
      </c>
      <c r="AO780" s="13">
        <f t="shared" si="1092"/>
        <v>5.0250574674019777E-4</v>
      </c>
      <c r="AP780" s="13">
        <f t="shared" si="1093"/>
        <v>2.9509373080470973E-4</v>
      </c>
      <c r="AQ780" s="13">
        <f t="shared" si="1094"/>
        <v>1.2996912551519168E-4</v>
      </c>
      <c r="AR780" s="13">
        <f t="shared" si="1095"/>
        <v>1.000344861463111E-2</v>
      </c>
      <c r="AS780" s="13">
        <f t="shared" si="1096"/>
        <v>8.8739734538861546E-3</v>
      </c>
      <c r="AT780" s="13">
        <f t="shared" si="1097"/>
        <v>3.9360128638587536E-3</v>
      </c>
      <c r="AU780" s="13">
        <f t="shared" si="1098"/>
        <v>1.1638677491330664E-3</v>
      </c>
      <c r="AV780" s="13">
        <f t="shared" si="1099"/>
        <v>2.581142740748192E-4</v>
      </c>
      <c r="AW780" s="13">
        <f t="shared" si="1100"/>
        <v>1.9880004640354516E-6</v>
      </c>
      <c r="AX780" s="13">
        <f t="shared" si="1101"/>
        <v>4.7874885419092756E-5</v>
      </c>
      <c r="AY780" s="13">
        <f t="shared" si="1102"/>
        <v>8.4342787968983546E-5</v>
      </c>
      <c r="AZ780" s="13">
        <f t="shared" si="1103"/>
        <v>7.4294756218298285E-5</v>
      </c>
      <c r="BA780" s="13">
        <f t="shared" si="1104"/>
        <v>4.3629186201165982E-5</v>
      </c>
      <c r="BB780" s="13">
        <f t="shared" si="1105"/>
        <v>1.9215749389327626E-5</v>
      </c>
      <c r="BC780" s="13">
        <f t="shared" si="1106"/>
        <v>6.7706057663496188E-6</v>
      </c>
      <c r="BD780" s="13">
        <f t="shared" si="1107"/>
        <v>2.9372350383595693E-3</v>
      </c>
      <c r="BE780" s="13">
        <f t="shared" si="1108"/>
        <v>2.6055960061717449E-3</v>
      </c>
      <c r="BF780" s="13">
        <f t="shared" si="1109"/>
        <v>1.1557009328013877E-3</v>
      </c>
      <c r="BG780" s="13">
        <f t="shared" si="1110"/>
        <v>3.4173746119616481E-4</v>
      </c>
      <c r="BH780" s="13">
        <f t="shared" si="1111"/>
        <v>7.578809257883727E-5</v>
      </c>
      <c r="BI780" s="13">
        <f t="shared" si="1112"/>
        <v>1.3446193359390175E-5</v>
      </c>
      <c r="BJ780" s="14">
        <f t="shared" si="1113"/>
        <v>0.18674455489972336</v>
      </c>
      <c r="BK780" s="14">
        <f t="shared" si="1114"/>
        <v>0.23283209160423704</v>
      </c>
      <c r="BL780" s="14">
        <f t="shared" si="1115"/>
        <v>0.51372107113789467</v>
      </c>
      <c r="BM780" s="14">
        <f t="shared" si="1116"/>
        <v>0.4914341474865534</v>
      </c>
      <c r="BN780" s="14">
        <f t="shared" si="1117"/>
        <v>0.50624255565594145</v>
      </c>
    </row>
    <row r="781" spans="1:66" x14ac:dyDescent="0.25">
      <c r="A781" t="s">
        <v>290</v>
      </c>
      <c r="B781" t="s">
        <v>317</v>
      </c>
      <c r="C781" t="s">
        <v>292</v>
      </c>
      <c r="D781" s="11">
        <v>44325</v>
      </c>
      <c r="E781" s="10">
        <f>VLOOKUP(A781,home!$A$2:$E$405,3,FALSE)</f>
        <v>1.6292</v>
      </c>
      <c r="F781" s="10">
        <f>VLOOKUP(B781,home!$B$2:$E$405,3,FALSE)</f>
        <v>0.90259999999999996</v>
      </c>
      <c r="G781" s="10">
        <f>VLOOKUP(C781,away!$B$2:$E$405,4,FALSE)</f>
        <v>1.1193</v>
      </c>
      <c r="H781" s="10">
        <f>VLOOKUP(A781,away!$A$2:$E$405,3,FALSE)</f>
        <v>1.1462000000000001</v>
      </c>
      <c r="I781" s="10">
        <f>VLOOKUP(C781,away!$B$2:$E$405,3,FALSE)</f>
        <v>0.41060000000000002</v>
      </c>
      <c r="J781" s="10">
        <f>VLOOKUP(B781,home!$B$2:$E$405,4,FALSE)</f>
        <v>0.87239999999999995</v>
      </c>
      <c r="K781" s="12">
        <f t="shared" si="1062"/>
        <v>1.645948469256</v>
      </c>
      <c r="L781" s="12">
        <f t="shared" si="1063"/>
        <v>0.41057736772800008</v>
      </c>
      <c r="M781" s="13">
        <f t="shared" si="1064"/>
        <v>0.12789753582730434</v>
      </c>
      <c r="N781" s="13">
        <f t="shared" si="1065"/>
        <v>0.21051275331656605</v>
      </c>
      <c r="O781" s="13">
        <f t="shared" si="1066"/>
        <v>5.2511833598872203E-2</v>
      </c>
      <c r="P781" s="13">
        <f t="shared" si="1067"/>
        <v>8.6431772129889492E-2</v>
      </c>
      <c r="Q781" s="13">
        <f t="shared" si="1068"/>
        <v>0.17324657204013394</v>
      </c>
      <c r="R781" s="13">
        <f t="shared" si="1069"/>
        <v>1.0780085206797851E-2</v>
      </c>
      <c r="S781" s="13">
        <f t="shared" si="1070"/>
        <v>1.4602414317818127E-2</v>
      </c>
      <c r="T781" s="13">
        <f t="shared" si="1071"/>
        <v>7.1131121516137527E-2</v>
      </c>
      <c r="U781" s="13">
        <f t="shared" si="1072"/>
        <v>1.7743464744578174E-2</v>
      </c>
      <c r="V781" s="13">
        <f t="shared" si="1073"/>
        <v>1.0964615269732443E-3</v>
      </c>
      <c r="W781" s="13">
        <f t="shared" si="1074"/>
        <v>9.5051643351102583E-2</v>
      </c>
      <c r="X781" s="13">
        <f t="shared" si="1075"/>
        <v>3.9026053525316358E-2</v>
      </c>
      <c r="Y781" s="13">
        <f t="shared" si="1076"/>
        <v>8.0116071646182136E-3</v>
      </c>
      <c r="Z781" s="13">
        <f t="shared" si="1077"/>
        <v>1.475353002696872E-3</v>
      </c>
      <c r="AA781" s="13">
        <f t="shared" si="1078"/>
        <v>2.42835501640116E-3</v>
      </c>
      <c r="AB781" s="13">
        <f t="shared" si="1079"/>
        <v>1.9984736110278093E-3</v>
      </c>
      <c r="AC781" s="13">
        <f t="shared" si="1080"/>
        <v>4.6311052943440604E-5</v>
      </c>
      <c r="AD781" s="13">
        <f t="shared" si="1081"/>
        <v>3.9112526718503654E-2</v>
      </c>
      <c r="AE781" s="13">
        <f t="shared" si="1082"/>
        <v>1.6058718265274302E-2</v>
      </c>
      <c r="AF781" s="13">
        <f t="shared" si="1083"/>
        <v>3.2966731372209394E-3</v>
      </c>
      <c r="AG781" s="13">
        <f t="shared" si="1084"/>
        <v>4.5117979297992718E-4</v>
      </c>
      <c r="AH781" s="13">
        <f t="shared" si="1085"/>
        <v>1.5143663807922061E-4</v>
      </c>
      <c r="AI781" s="13">
        <f t="shared" si="1086"/>
        <v>2.4925690263576805E-4</v>
      </c>
      <c r="AJ781" s="13">
        <f t="shared" si="1087"/>
        <v>2.0513200867241715E-4</v>
      </c>
      <c r="AK781" s="13">
        <f t="shared" si="1088"/>
        <v>1.1254557188992451E-4</v>
      </c>
      <c r="AL781" s="13">
        <f t="shared" si="1089"/>
        <v>1.2518603581252658E-6</v>
      </c>
      <c r="AM781" s="13">
        <f t="shared" si="1090"/>
        <v>1.2875440696211089E-2</v>
      </c>
      <c r="AN781" s="13">
        <f t="shared" si="1091"/>
        <v>5.286364549388317E-3</v>
      </c>
      <c r="AO781" s="13">
        <f t="shared" si="1092"/>
        <v>1.0852308207692353E-3</v>
      </c>
      <c r="AP781" s="13">
        <f t="shared" si="1093"/>
        <v>1.4852373792290991E-4</v>
      </c>
      <c r="AQ781" s="13">
        <f t="shared" si="1094"/>
        <v>1.5245121340377918E-5</v>
      </c>
      <c r="AR781" s="13">
        <f t="shared" si="1095"/>
        <v>1.243529124802885E-5</v>
      </c>
      <c r="AS781" s="13">
        <f t="shared" si="1096"/>
        <v>2.046784859444562E-5</v>
      </c>
      <c r="AT781" s="13">
        <f t="shared" si="1097"/>
        <v>1.6844512031495674E-5</v>
      </c>
      <c r="AU781" s="13">
        <f t="shared" si="1098"/>
        <v>9.2417329312015245E-6</v>
      </c>
      <c r="AV781" s="13">
        <f t="shared" si="1099"/>
        <v>3.8028540428459809E-6</v>
      </c>
      <c r="AW781" s="13">
        <f t="shared" si="1100"/>
        <v>2.3499824925396246E-8</v>
      </c>
      <c r="AX781" s="13">
        <f t="shared" si="1101"/>
        <v>3.5320519841541775E-3</v>
      </c>
      <c r="AY781" s="13">
        <f t="shared" si="1102"/>
        <v>1.450180606332482E-3</v>
      </c>
      <c r="AZ781" s="13">
        <f t="shared" si="1103"/>
        <v>2.9770566803909279E-4</v>
      </c>
      <c r="BA781" s="13">
        <f t="shared" si="1104"/>
        <v>4.0743736513732177E-5</v>
      </c>
      <c r="BB781" s="13">
        <f t="shared" si="1105"/>
        <v>4.1821140223028384E-6</v>
      </c>
      <c r="BC781" s="13">
        <f t="shared" si="1106"/>
        <v>3.4341627336309181E-7</v>
      </c>
      <c r="BD781" s="13">
        <f t="shared" si="1107"/>
        <v>8.5094152459111999E-7</v>
      </c>
      <c r="BE781" s="13">
        <f t="shared" si="1108"/>
        <v>1.400605899827121E-6</v>
      </c>
      <c r="BF781" s="13">
        <f t="shared" si="1109"/>
        <v>1.1526625684256863E-6</v>
      </c>
      <c r="BG781" s="13">
        <f t="shared" si="1110"/>
        <v>6.324077300229825E-7</v>
      </c>
      <c r="BH781" s="13">
        <f t="shared" si="1111"/>
        <v>2.6022763379424759E-7</v>
      </c>
      <c r="BI781" s="13">
        <f t="shared" si="1112"/>
        <v>8.5664255100350485E-8</v>
      </c>
      <c r="BJ781" s="14">
        <f t="shared" si="1113"/>
        <v>0.68063486127882078</v>
      </c>
      <c r="BK781" s="14">
        <f t="shared" si="1114"/>
        <v>0.23152592732161925</v>
      </c>
      <c r="BL781" s="14">
        <f t="shared" si="1115"/>
        <v>8.624775804741433E-2</v>
      </c>
      <c r="BM781" s="14">
        <f t="shared" si="1116"/>
        <v>0.33705319042447945</v>
      </c>
      <c r="BN781" s="14">
        <f t="shared" si="1117"/>
        <v>0.66138055211956392</v>
      </c>
    </row>
    <row r="782" spans="1:66" x14ac:dyDescent="0.25">
      <c r="A782" t="s">
        <v>290</v>
      </c>
      <c r="B782" t="s">
        <v>309</v>
      </c>
      <c r="C782" t="s">
        <v>296</v>
      </c>
      <c r="D782" s="11">
        <v>44325</v>
      </c>
      <c r="E782" s="10">
        <f>VLOOKUP(A782,home!$A$2:$E$405,3,FALSE)</f>
        <v>1.6292</v>
      </c>
      <c r="F782" s="10">
        <f>VLOOKUP(B782,home!$B$2:$E$405,3,FALSE)</f>
        <v>1.0470999999999999</v>
      </c>
      <c r="G782" s="10">
        <f>VLOOKUP(C782,away!$B$2:$E$405,4,FALSE)</f>
        <v>0.83040000000000003</v>
      </c>
      <c r="H782" s="10">
        <f>VLOOKUP(A782,away!$A$2:$E$405,3,FALSE)</f>
        <v>1.1462000000000001</v>
      </c>
      <c r="I782" s="10">
        <f>VLOOKUP(C782,away!$B$2:$E$405,3,FALSE)</f>
        <v>0.66720000000000002</v>
      </c>
      <c r="J782" s="10">
        <f>VLOOKUP(B782,home!$B$2:$E$405,4,FALSE)</f>
        <v>0.92379999999999995</v>
      </c>
      <c r="K782" s="12">
        <f t="shared" si="1062"/>
        <v>1.4166086897279999</v>
      </c>
      <c r="L782" s="12">
        <f t="shared" si="1063"/>
        <v>0.70647109843200007</v>
      </c>
      <c r="M782" s="13">
        <f t="shared" si="1064"/>
        <v>0.119662525194902</v>
      </c>
      <c r="N782" s="13">
        <f t="shared" si="1065"/>
        <v>0.16951497302589391</v>
      </c>
      <c r="O782" s="13">
        <f t="shared" si="1066"/>
        <v>8.4538115615589299E-2</v>
      </c>
      <c r="P782" s="13">
        <f t="shared" si="1067"/>
        <v>0.11975742919427412</v>
      </c>
      <c r="Q782" s="13">
        <f t="shared" si="1068"/>
        <v>0.12006819191374443</v>
      </c>
      <c r="R782" s="13">
        <f t="shared" si="1069"/>
        <v>2.9861867699158391E-2</v>
      </c>
      <c r="S782" s="13">
        <f t="shared" si="1070"/>
        <v>2.9963102115432773E-2</v>
      </c>
      <c r="T782" s="13">
        <f t="shared" si="1071"/>
        <v>8.4824707428047222E-2</v>
      </c>
      <c r="U782" s="13">
        <f t="shared" si="1072"/>
        <v>4.2302581274135651E-2</v>
      </c>
      <c r="V782" s="13">
        <f t="shared" si="1073"/>
        <v>3.3318739738046614E-3</v>
      </c>
      <c r="W782" s="13">
        <f t="shared" si="1074"/>
        <v>5.6696548008313197E-2</v>
      </c>
      <c r="X782" s="13">
        <f t="shared" si="1075"/>
        <v>4.0054472548735648E-2</v>
      </c>
      <c r="Y782" s="13">
        <f t="shared" si="1076"/>
        <v>1.4148663609309831E-2</v>
      </c>
      <c r="Z782" s="13">
        <f t="shared" si="1077"/>
        <v>7.032182158218497E-3</v>
      </c>
      <c r="AA782" s="13">
        <f t="shared" si="1078"/>
        <v>9.9618503530825245E-3</v>
      </c>
      <c r="AB782" s="13">
        <f t="shared" si="1079"/>
        <v>7.0560218879733259E-3</v>
      </c>
      <c r="AC782" s="13">
        <f t="shared" si="1080"/>
        <v>2.0840727958285817E-4</v>
      </c>
      <c r="AD782" s="13">
        <f t="shared" si="1081"/>
        <v>2.007920564653928E-2</v>
      </c>
      <c r="AE782" s="13">
        <f t="shared" si="1082"/>
        <v>1.4185378468752624E-2</v>
      </c>
      <c r="AF782" s="13">
        <f t="shared" si="1083"/>
        <v>5.0107799542466538E-3</v>
      </c>
      <c r="AG782" s="13">
        <f t="shared" si="1084"/>
        <v>1.1799904060925603E-3</v>
      </c>
      <c r="AH782" s="13">
        <f t="shared" si="1085"/>
        <v>1.2420083634226333E-3</v>
      </c>
      <c r="AI782" s="13">
        <f t="shared" si="1086"/>
        <v>1.7594398403393543E-3</v>
      </c>
      <c r="AJ782" s="13">
        <f t="shared" si="1087"/>
        <v>1.2462188834391874E-3</v>
      </c>
      <c r="AK782" s="13">
        <f t="shared" si="1088"/>
        <v>5.8846816652769287E-4</v>
      </c>
      <c r="AL782" s="13">
        <f t="shared" si="1089"/>
        <v>8.3429026715136495E-6</v>
      </c>
      <c r="AM782" s="13">
        <f t="shared" si="1090"/>
        <v>5.6888754403446118E-3</v>
      </c>
      <c r="AN782" s="13">
        <f t="shared" si="1091"/>
        <v>4.0190260811830856E-3</v>
      </c>
      <c r="AO782" s="13">
        <f t="shared" si="1092"/>
        <v>1.4196628851001355E-3</v>
      </c>
      <c r="AP782" s="13">
        <f t="shared" si="1093"/>
        <v>3.3431693261327835E-4</v>
      </c>
      <c r="AQ782" s="13">
        <f t="shared" si="1094"/>
        <v>5.9046312651929909E-5</v>
      </c>
      <c r="AR782" s="13">
        <f t="shared" si="1095"/>
        <v>1.7548860255378379E-4</v>
      </c>
      <c r="AS782" s="13">
        <f t="shared" si="1096"/>
        <v>2.4859867932591339E-4</v>
      </c>
      <c r="AT782" s="13">
        <f t="shared" si="1097"/>
        <v>1.7608352469399675E-4</v>
      </c>
      <c r="AU782" s="13">
        <f t="shared" si="1098"/>
        <v>8.3147150399816904E-5</v>
      </c>
      <c r="AV782" s="13">
        <f t="shared" si="1099"/>
        <v>2.9446743945625365E-5</v>
      </c>
      <c r="AW782" s="13">
        <f t="shared" si="1100"/>
        <v>2.3193109453513775E-7</v>
      </c>
      <c r="AX782" s="13">
        <f t="shared" si="1101"/>
        <v>1.343151730595397E-3</v>
      </c>
      <c r="AY782" s="13">
        <f t="shared" si="1102"/>
        <v>9.4889787847457193E-4</v>
      </c>
      <c r="AZ782" s="13">
        <f t="shared" si="1103"/>
        <v>3.3518446325286265E-4</v>
      </c>
      <c r="BA782" s="13">
        <f t="shared" si="1104"/>
        <v>7.8932711977196745E-5</v>
      </c>
      <c r="BB782" s="13">
        <f t="shared" si="1105"/>
        <v>1.3940919933186714E-5</v>
      </c>
      <c r="BC782" s="13">
        <f t="shared" si="1106"/>
        <v>1.9697714036701978E-6</v>
      </c>
      <c r="BD782" s="13">
        <f t="shared" si="1107"/>
        <v>2.0662937634744711E-5</v>
      </c>
      <c r="BE782" s="13">
        <f t="shared" si="1108"/>
        <v>2.9271297008687086E-5</v>
      </c>
      <c r="BF782" s="13">
        <f t="shared" si="1109"/>
        <v>2.073298685105767E-5</v>
      </c>
      <c r="BG782" s="13">
        <f t="shared" si="1110"/>
        <v>9.7901764457415552E-6</v>
      </c>
      <c r="BH782" s="13">
        <f t="shared" si="1111"/>
        <v>3.4672122567519649E-6</v>
      </c>
      <c r="BI782" s="13">
        <f t="shared" si="1112"/>
        <v>9.8233660240925212E-7</v>
      </c>
      <c r="BJ782" s="14">
        <f t="shared" si="1113"/>
        <v>0.54000591613720528</v>
      </c>
      <c r="BK782" s="14">
        <f t="shared" si="1114"/>
        <v>0.27388057853914255</v>
      </c>
      <c r="BL782" s="14">
        <f t="shared" si="1115"/>
        <v>0.17935424373138659</v>
      </c>
      <c r="BM782" s="14">
        <f t="shared" si="1116"/>
        <v>0.35592115197501062</v>
      </c>
      <c r="BN782" s="14">
        <f t="shared" si="1117"/>
        <v>0.64340310264356215</v>
      </c>
    </row>
    <row r="783" spans="1:66" x14ac:dyDescent="0.25">
      <c r="A783" t="s">
        <v>290</v>
      </c>
      <c r="B783" t="s">
        <v>298</v>
      </c>
      <c r="C783" t="s">
        <v>301</v>
      </c>
      <c r="D783" s="11">
        <v>44325</v>
      </c>
      <c r="E783" s="10">
        <f>VLOOKUP(A783,home!$A$2:$E$405,3,FALSE)</f>
        <v>1.6292</v>
      </c>
      <c r="F783" s="10">
        <f>VLOOKUP(B783,home!$B$2:$E$405,3,FALSE)</f>
        <v>0.61380000000000001</v>
      </c>
      <c r="G783" s="10">
        <f>VLOOKUP(C783,away!$B$2:$E$405,4,FALSE)</f>
        <v>0.64990000000000003</v>
      </c>
      <c r="H783" s="10">
        <f>VLOOKUP(A783,away!$A$2:$E$405,3,FALSE)</f>
        <v>1.1462000000000001</v>
      </c>
      <c r="I783" s="10">
        <f>VLOOKUP(C783,away!$B$2:$E$405,3,FALSE)</f>
        <v>0.51319999999999999</v>
      </c>
      <c r="J783" s="10">
        <f>VLOOKUP(B783,home!$B$2:$E$405,4,FALSE)</f>
        <v>1.4883</v>
      </c>
      <c r="K783" s="12">
        <f t="shared" si="1062"/>
        <v>0.64990192370400002</v>
      </c>
      <c r="L783" s="12">
        <f t="shared" si="1063"/>
        <v>0.87546247087200002</v>
      </c>
      <c r="M783" s="13">
        <f t="shared" si="1064"/>
        <v>0.21754177137896569</v>
      </c>
      <c r="N783" s="13">
        <f t="shared" si="1065"/>
        <v>0.14138081570516556</v>
      </c>
      <c r="O783" s="13">
        <f t="shared" si="1066"/>
        <v>0.19044965668930103</v>
      </c>
      <c r="P783" s="13">
        <f t="shared" si="1067"/>
        <v>0.1237735982511431</v>
      </c>
      <c r="Q783" s="13">
        <f t="shared" si="1068"/>
        <v>4.5941832050813897E-2</v>
      </c>
      <c r="R783" s="13">
        <f t="shared" si="1069"/>
        <v>8.336576351096979E-2</v>
      </c>
      <c r="S783" s="13">
        <f t="shared" si="1070"/>
        <v>1.7605703409194394E-2</v>
      </c>
      <c r="T783" s="13">
        <f t="shared" si="1071"/>
        <v>4.0220349803591973E-2</v>
      </c>
      <c r="U783" s="13">
        <f t="shared" si="1072"/>
        <v>5.4179570076831995E-2</v>
      </c>
      <c r="V783" s="13">
        <f t="shared" si="1073"/>
        <v>1.1130027258087162E-3</v>
      </c>
      <c r="W783" s="13">
        <f t="shared" si="1074"/>
        <v>9.9525616761033456E-3</v>
      </c>
      <c r="X783" s="13">
        <f t="shared" si="1075"/>
        <v>8.7130942364674092E-3</v>
      </c>
      <c r="Y783" s="13">
        <f t="shared" si="1076"/>
        <v>3.8139935045991701E-3</v>
      </c>
      <c r="Z783" s="13">
        <f t="shared" si="1077"/>
        <v>2.4327865769814817E-2</v>
      </c>
      <c r="AA783" s="13">
        <f t="shared" si="1078"/>
        <v>1.5810726763415342E-2</v>
      </c>
      <c r="AB783" s="13">
        <f t="shared" si="1079"/>
        <v>5.1377108693509742E-3</v>
      </c>
      <c r="AC783" s="13">
        <f t="shared" si="1080"/>
        <v>3.9578706931613731E-5</v>
      </c>
      <c r="AD783" s="13">
        <f t="shared" si="1081"/>
        <v>1.6170472447705677E-3</v>
      </c>
      <c r="AE783" s="13">
        <f t="shared" si="1082"/>
        <v>1.4156641764236008E-3</v>
      </c>
      <c r="AF783" s="13">
        <f t="shared" si="1083"/>
        <v>6.1968042890839031E-4</v>
      </c>
      <c r="AG783" s="13">
        <f t="shared" si="1084"/>
        <v>1.8083565314772006E-4</v>
      </c>
      <c r="AH783" s="13">
        <f t="shared" si="1085"/>
        <v>5.3245333694711058E-3</v>
      </c>
      <c r="AI783" s="13">
        <f t="shared" si="1086"/>
        <v>3.4604244796454125E-3</v>
      </c>
      <c r="AJ783" s="13">
        <f t="shared" si="1087"/>
        <v>1.1244682630769834E-3</v>
      </c>
      <c r="AK783" s="13">
        <f t="shared" si="1088"/>
        <v>2.4359802910594238E-4</v>
      </c>
      <c r="AL783" s="13">
        <f t="shared" si="1089"/>
        <v>9.0075555420929405E-7</v>
      </c>
      <c r="AM783" s="13">
        <f t="shared" si="1090"/>
        <v>2.1018442301932902E-4</v>
      </c>
      <c r="AN783" s="13">
        <f t="shared" si="1091"/>
        <v>1.8400857431530746E-4</v>
      </c>
      <c r="AO783" s="13">
        <f t="shared" si="1092"/>
        <v>8.0546300565856544E-5</v>
      </c>
      <c r="AP783" s="13">
        <f t="shared" si="1093"/>
        <v>2.3505087770994519E-5</v>
      </c>
      <c r="AQ783" s="13">
        <f t="shared" si="1094"/>
        <v>5.1444555545145217E-6</v>
      </c>
      <c r="AR783" s="13">
        <f t="shared" si="1095"/>
        <v>9.3228582797551837E-4</v>
      </c>
      <c r="AS783" s="13">
        <f t="shared" si="1096"/>
        <v>6.0589435304326579E-4</v>
      </c>
      <c r="AT783" s="13">
        <f t="shared" si="1097"/>
        <v>1.9688595280210449E-4</v>
      </c>
      <c r="AU783" s="13">
        <f t="shared" si="1098"/>
        <v>4.2652186492127558E-5</v>
      </c>
      <c r="AV783" s="13">
        <f t="shared" si="1099"/>
        <v>6.9299345128538653E-6</v>
      </c>
      <c r="AW783" s="13">
        <f t="shared" si="1100"/>
        <v>1.4236059812849004E-8</v>
      </c>
      <c r="AX783" s="13">
        <f t="shared" si="1101"/>
        <v>2.2766543475479537E-5</v>
      </c>
      <c r="AY783" s="13">
        <f t="shared" si="1102"/>
        <v>1.9931254404258123E-5</v>
      </c>
      <c r="AZ783" s="13">
        <f t="shared" si="1103"/>
        <v>8.7245326141651248E-6</v>
      </c>
      <c r="BA783" s="13">
        <f t="shared" si="1104"/>
        <v>2.546000293200117E-6</v>
      </c>
      <c r="BB783" s="13">
        <f t="shared" si="1105"/>
        <v>5.5723192688145257E-7</v>
      </c>
      <c r="BC783" s="13">
        <f t="shared" si="1106"/>
        <v>9.7567127911280463E-8</v>
      </c>
      <c r="BD783" s="13">
        <f t="shared" si="1107"/>
        <v>1.3603020908639922E-4</v>
      </c>
      <c r="BE783" s="13">
        <f t="shared" si="1108"/>
        <v>8.840629456710818E-5</v>
      </c>
      <c r="BF783" s="13">
        <f t="shared" si="1109"/>
        <v>2.8727710453353047E-5</v>
      </c>
      <c r="BG783" s="13">
        <f t="shared" si="1110"/>
        <v>6.2233980957485526E-6</v>
      </c>
      <c r="BH783" s="13">
        <f t="shared" si="1111"/>
        <v>1.0111495986006985E-6</v>
      </c>
      <c r="BI783" s="13">
        <f t="shared" si="1112"/>
        <v>1.314296138566243E-7</v>
      </c>
      <c r="BJ783" s="14">
        <f t="shared" si="1113"/>
        <v>0.2544138864510595</v>
      </c>
      <c r="BK783" s="14">
        <f t="shared" si="1114"/>
        <v>0.36009448648200193</v>
      </c>
      <c r="BL783" s="14">
        <f t="shared" si="1115"/>
        <v>0.36114163049740955</v>
      </c>
      <c r="BM783" s="14">
        <f t="shared" si="1116"/>
        <v>0.1975045145955823</v>
      </c>
      <c r="BN783" s="14">
        <f t="shared" si="1117"/>
        <v>0.80245343758635912</v>
      </c>
    </row>
    <row r="784" spans="1:66" x14ac:dyDescent="0.25">
      <c r="A784" t="s">
        <v>290</v>
      </c>
      <c r="B784" t="s">
        <v>312</v>
      </c>
      <c r="C784" t="s">
        <v>299</v>
      </c>
      <c r="D784" s="11">
        <v>44325</v>
      </c>
      <c r="E784" s="10">
        <f>VLOOKUP(A784,home!$A$2:$E$405,3,FALSE)</f>
        <v>1.6292</v>
      </c>
      <c r="F784" s="10">
        <f>VLOOKUP(B784,home!$B$2:$E$405,3,FALSE)</f>
        <v>1.0831999999999999</v>
      </c>
      <c r="G784" s="10">
        <f>VLOOKUP(C784,away!$B$2:$E$405,4,FALSE)</f>
        <v>1.2637</v>
      </c>
      <c r="H784" s="10">
        <f>VLOOKUP(A784,away!$A$2:$E$405,3,FALSE)</f>
        <v>1.1462000000000001</v>
      </c>
      <c r="I784" s="10">
        <f>VLOOKUP(C784,away!$B$2:$E$405,3,FALSE)</f>
        <v>1.1291</v>
      </c>
      <c r="J784" s="10">
        <f>VLOOKUP(B784,home!$B$2:$E$405,4,FALSE)</f>
        <v>1.0777000000000001</v>
      </c>
      <c r="K784" s="12">
        <f t="shared" si="1062"/>
        <v>2.2301138673279999</v>
      </c>
      <c r="L784" s="12">
        <f t="shared" si="1063"/>
        <v>1.3947317724340003</v>
      </c>
      <c r="M784" s="13">
        <f t="shared" si="1064"/>
        <v>2.6653211214864272E-2</v>
      </c>
      <c r="N784" s="13">
        <f t="shared" si="1065"/>
        <v>5.9439695939090986E-2</v>
      </c>
      <c r="O784" s="13">
        <f t="shared" si="1066"/>
        <v>3.7174080518765425E-2</v>
      </c>
      <c r="P784" s="13">
        <f t="shared" si="1067"/>
        <v>8.2902432470066414E-2</v>
      </c>
      <c r="Q784" s="13">
        <f t="shared" si="1068"/>
        <v>6.6278645091763302E-2</v>
      </c>
      <c r="R784" s="13">
        <f t="shared" si="1069"/>
        <v>2.5923935605270971E-2</v>
      </c>
      <c r="S784" s="13">
        <f t="shared" si="1070"/>
        <v>6.4465152566879194E-2</v>
      </c>
      <c r="T784" s="13">
        <f t="shared" si="1071"/>
        <v>9.2440932143359092E-2</v>
      </c>
      <c r="U784" s="13">
        <f t="shared" si="1072"/>
        <v>5.7813328289032885E-2</v>
      </c>
      <c r="V784" s="13">
        <f t="shared" si="1073"/>
        <v>2.2279233131986039E-2</v>
      </c>
      <c r="W784" s="13">
        <f t="shared" si="1074"/>
        <v>4.9269641842284072E-2</v>
      </c>
      <c r="X784" s="13">
        <f t="shared" si="1075"/>
        <v>6.8717934893877244E-2</v>
      </c>
      <c r="Y784" s="13">
        <f t="shared" si="1076"/>
        <v>4.7921543566270826E-2</v>
      </c>
      <c r="Z784" s="13">
        <f t="shared" si="1077"/>
        <v>1.2052312218401497E-2</v>
      </c>
      <c r="AA784" s="13">
        <f t="shared" si="1078"/>
        <v>2.6878028611623871E-2</v>
      </c>
      <c r="AB784" s="13">
        <f t="shared" si="1079"/>
        <v>2.997053216661057E-2</v>
      </c>
      <c r="AC784" s="13">
        <f t="shared" si="1080"/>
        <v>4.3310977740162468E-3</v>
      </c>
      <c r="AD784" s="13">
        <f t="shared" si="1081"/>
        <v>2.7469227877690395E-2</v>
      </c>
      <c r="AE784" s="13">
        <f t="shared" si="1082"/>
        <v>3.8312204885244575E-2</v>
      </c>
      <c r="AF784" s="13">
        <f t="shared" si="1083"/>
        <v>2.671762471272587E-2</v>
      </c>
      <c r="AG784" s="13">
        <f t="shared" si="1084"/>
        <v>1.2421306690268873E-2</v>
      </c>
      <c r="AH784" s="13">
        <f t="shared" si="1085"/>
        <v>4.2024356955747636E-3</v>
      </c>
      <c r="AI784" s="13">
        <f t="shared" si="1086"/>
        <v>9.3719101212554699E-3</v>
      </c>
      <c r="AJ784" s="13">
        <f t="shared" si="1087"/>
        <v>1.045021336238173E-2</v>
      </c>
      <c r="AK784" s="13">
        <f t="shared" si="1088"/>
        <v>7.7683885786612866E-3</v>
      </c>
      <c r="AL784" s="13">
        <f t="shared" si="1089"/>
        <v>5.3885970862886938E-4</v>
      </c>
      <c r="AM784" s="13">
        <f t="shared" si="1090"/>
        <v>1.2251901202966051E-2</v>
      </c>
      <c r="AN784" s="13">
        <f t="shared" si="1091"/>
        <v>1.7088115880499102E-2</v>
      </c>
      <c r="AO784" s="13">
        <f t="shared" si="1092"/>
        <v>1.1916669074783051E-2</v>
      </c>
      <c r="AP784" s="13">
        <f t="shared" si="1093"/>
        <v>5.540185660060537E-3</v>
      </c>
      <c r="AQ784" s="13">
        <f t="shared" si="1094"/>
        <v>1.9317682413174135E-3</v>
      </c>
      <c r="AR784" s="13">
        <f t="shared" si="1095"/>
        <v>1.1722541172457799E-3</v>
      </c>
      <c r="AS784" s="13">
        <f t="shared" si="1096"/>
        <v>2.6142601629021568E-3</v>
      </c>
      <c r="AT784" s="13">
        <f t="shared" si="1097"/>
        <v>2.9150489210456282E-3</v>
      </c>
      <c r="AU784" s="13">
        <f t="shared" si="1098"/>
        <v>2.1669636742544596E-3</v>
      </c>
      <c r="AV784" s="13">
        <f t="shared" si="1099"/>
        <v>1.2081439349877264E-3</v>
      </c>
      <c r="AW784" s="13">
        <f t="shared" si="1100"/>
        <v>4.6557638491282972E-5</v>
      </c>
      <c r="AX784" s="13">
        <f t="shared" si="1101"/>
        <v>4.5538557956445319E-3</v>
      </c>
      <c r="AY784" s="13">
        <f t="shared" si="1102"/>
        <v>6.3514073652681429E-3</v>
      </c>
      <c r="AZ784" s="13">
        <f t="shared" si="1103"/>
        <v>4.4292548260054009E-3</v>
      </c>
      <c r="BA784" s="13">
        <f t="shared" si="1104"/>
        <v>2.059207478012122E-3</v>
      </c>
      <c r="BB784" s="13">
        <f t="shared" si="1105"/>
        <v>7.180105239042977E-4</v>
      </c>
      <c r="BC784" s="13">
        <f t="shared" si="1106"/>
        <v>2.0028641812626119E-4</v>
      </c>
      <c r="BD784" s="13">
        <f t="shared" si="1107"/>
        <v>2.7249667711487708E-4</v>
      </c>
      <c r="BE784" s="13">
        <f t="shared" si="1108"/>
        <v>6.0769861843468784E-4</v>
      </c>
      <c r="BF784" s="13">
        <f t="shared" si="1109"/>
        <v>6.7761855806363215E-4</v>
      </c>
      <c r="BG784" s="13">
        <f t="shared" si="1110"/>
        <v>5.0372218103216979E-4</v>
      </c>
      <c r="BH784" s="13">
        <f t="shared" si="1111"/>
        <v>2.808394553001368E-4</v>
      </c>
      <c r="BI784" s="13">
        <f t="shared" si="1112"/>
        <v>1.2526079275153545E-4</v>
      </c>
      <c r="BJ784" s="14">
        <f t="shared" si="1113"/>
        <v>0.55602942010916223</v>
      </c>
      <c r="BK784" s="14">
        <f t="shared" si="1114"/>
        <v>0.20752139423170921</v>
      </c>
      <c r="BL784" s="14">
        <f t="shared" si="1115"/>
        <v>0.22209716004230975</v>
      </c>
      <c r="BM784" s="14">
        <f t="shared" si="1116"/>
        <v>0.69302343603498417</v>
      </c>
      <c r="BN784" s="14">
        <f t="shared" si="1117"/>
        <v>0.29837200083982135</v>
      </c>
    </row>
    <row r="785" spans="1:66" x14ac:dyDescent="0.25">
      <c r="A785" t="s">
        <v>290</v>
      </c>
      <c r="B785" t="s">
        <v>313</v>
      </c>
      <c r="C785" t="s">
        <v>295</v>
      </c>
      <c r="D785" s="11">
        <v>44325</v>
      </c>
      <c r="E785" s="10">
        <f>VLOOKUP(A785,home!$A$2:$E$405,3,FALSE)</f>
        <v>1.6292</v>
      </c>
      <c r="F785" s="10">
        <f>VLOOKUP(B785,home!$B$2:$E$405,3,FALSE)</f>
        <v>0.90259999999999996</v>
      </c>
      <c r="G785" s="10">
        <f>VLOOKUP(C785,away!$B$2:$E$405,4,FALSE)</f>
        <v>0.75819999999999999</v>
      </c>
      <c r="H785" s="10">
        <f>VLOOKUP(A785,away!$A$2:$E$405,3,FALSE)</f>
        <v>1.1462000000000001</v>
      </c>
      <c r="I785" s="10">
        <f>VLOOKUP(C785,away!$B$2:$E$405,3,FALSE)</f>
        <v>1.0264</v>
      </c>
      <c r="J785" s="10">
        <f>VLOOKUP(B785,home!$B$2:$E$405,4,FALSE)</f>
        <v>1.2317</v>
      </c>
      <c r="K785" s="12">
        <f t="shared" si="1062"/>
        <v>1.1149451705439999</v>
      </c>
      <c r="L785" s="12">
        <f t="shared" si="1063"/>
        <v>1.4490453878560001</v>
      </c>
      <c r="M785" s="13">
        <f t="shared" si="1064"/>
        <v>7.6996866065868877E-2</v>
      </c>
      <c r="N785" s="13">
        <f t="shared" si="1065"/>
        <v>8.5847283967163693E-2</v>
      </c>
      <c r="O785" s="13">
        <f t="shared" si="1066"/>
        <v>0.11157195365211345</v>
      </c>
      <c r="P785" s="13">
        <f t="shared" si="1067"/>
        <v>0.12439661089258289</v>
      </c>
      <c r="Q785" s="13">
        <f t="shared" si="1068"/>
        <v>4.785750733175427E-2</v>
      </c>
      <c r="R785" s="13">
        <f t="shared" si="1069"/>
        <v>8.0836412426839227E-2</v>
      </c>
      <c r="S785" s="13">
        <f t="shared" si="1070"/>
        <v>5.0243982619768646E-2</v>
      </c>
      <c r="T785" s="13">
        <f t="shared" si="1071"/>
        <v>6.9347700273363233E-2</v>
      </c>
      <c r="U785" s="13">
        <f t="shared" si="1072"/>
        <v>9.0128167639407383E-2</v>
      </c>
      <c r="V785" s="13">
        <f t="shared" si="1073"/>
        <v>9.0193875196862457E-3</v>
      </c>
      <c r="W785" s="13">
        <f t="shared" si="1074"/>
        <v>1.7786165557937827E-2</v>
      </c>
      <c r="X785" s="13">
        <f t="shared" si="1075"/>
        <v>2.5772961169373051E-2</v>
      </c>
      <c r="Y785" s="13">
        <f t="shared" si="1076"/>
        <v>1.8673095256935907E-2</v>
      </c>
      <c r="Z785" s="13">
        <f t="shared" si="1077"/>
        <v>3.9045210199312286E-2</v>
      </c>
      <c r="AA785" s="13">
        <f t="shared" si="1078"/>
        <v>4.3533268544598568E-2</v>
      </c>
      <c r="AB785" s="13">
        <f t="shared" si="1079"/>
        <v>2.4268603760897602E-2</v>
      </c>
      <c r="AC785" s="13">
        <f t="shared" si="1080"/>
        <v>9.1073612562360786E-4</v>
      </c>
      <c r="AD785" s="13">
        <f t="shared" si="1081"/>
        <v>4.9576498478297037E-3</v>
      </c>
      <c r="AE785" s="13">
        <f t="shared" si="1082"/>
        <v>7.1838596466026325E-3</v>
      </c>
      <c r="AF785" s="13">
        <f t="shared" si="1083"/>
        <v>5.2048693439571917E-3</v>
      </c>
      <c r="AG785" s="13">
        <f t="shared" si="1084"/>
        <v>2.5140306390847517E-3</v>
      </c>
      <c r="AH785" s="13">
        <f t="shared" si="1085"/>
        <v>1.414457043929538E-2</v>
      </c>
      <c r="AI785" s="13">
        <f t="shared" si="1086"/>
        <v>1.5770420500711809E-2</v>
      </c>
      <c r="AJ785" s="13">
        <f t="shared" si="1087"/>
        <v>8.7915770873583619E-3</v>
      </c>
      <c r="AK785" s="13">
        <f t="shared" si="1088"/>
        <v>3.2673754716718304E-3</v>
      </c>
      <c r="AL785" s="13">
        <f t="shared" si="1089"/>
        <v>5.885563568163906E-5</v>
      </c>
      <c r="AM785" s="13">
        <f t="shared" si="1090"/>
        <v>1.105501551017184E-3</v>
      </c>
      <c r="AN785" s="13">
        <f t="shared" si="1091"/>
        <v>1.6019219237691051E-3</v>
      </c>
      <c r="AO785" s="13">
        <f t="shared" si="1092"/>
        <v>1.1606287876715167E-3</v>
      </c>
      <c r="AP785" s="13">
        <f t="shared" si="1093"/>
        <v>5.6060126392943753E-4</v>
      </c>
      <c r="AQ785" s="13">
        <f t="shared" si="1094"/>
        <v>2.0308416898079891E-4</v>
      </c>
      <c r="AR785" s="13">
        <f t="shared" si="1095"/>
        <v>4.0992249116530589E-3</v>
      </c>
      <c r="AS785" s="13">
        <f t="shared" si="1096"/>
        <v>4.5704110182212326E-3</v>
      </c>
      <c r="AT785" s="13">
        <f t="shared" si="1097"/>
        <v>2.5478788460834251E-3</v>
      </c>
      <c r="AU785" s="13">
        <f t="shared" si="1098"/>
        <v>9.4691507152397793E-4</v>
      </c>
      <c r="AV785" s="13">
        <f t="shared" si="1099"/>
        <v>2.6393959647774641E-4</v>
      </c>
      <c r="AW785" s="13">
        <f t="shared" si="1100"/>
        <v>2.6413202051847014E-6</v>
      </c>
      <c r="AX785" s="13">
        <f t="shared" si="1101"/>
        <v>2.0542893588925172E-4</v>
      </c>
      <c r="AY785" s="13">
        <f t="shared" si="1102"/>
        <v>2.9767585208248612E-4</v>
      </c>
      <c r="AZ785" s="13">
        <f t="shared" si="1103"/>
        <v>2.1567291026811577E-4</v>
      </c>
      <c r="BA785" s="13">
        <f t="shared" si="1104"/>
        <v>1.0417327863649808E-4</v>
      </c>
      <c r="BB785" s="13">
        <f t="shared" si="1105"/>
        <v>3.7737952236513878E-5</v>
      </c>
      <c r="BC785" s="13">
        <f t="shared" si="1106"/>
        <v>1.0936801127090095E-5</v>
      </c>
      <c r="BD785" s="13">
        <f t="shared" si="1107"/>
        <v>9.8999382533588101E-4</v>
      </c>
      <c r="BE785" s="13">
        <f t="shared" si="1108"/>
        <v>1.1037888344266208E-3</v>
      </c>
      <c r="BF785" s="13">
        <f t="shared" si="1109"/>
        <v>6.1533201512217587E-4</v>
      </c>
      <c r="BG785" s="13">
        <f t="shared" si="1110"/>
        <v>2.2868715284719249E-4</v>
      </c>
      <c r="BH785" s="13">
        <f t="shared" si="1111"/>
        <v>6.3743409158108723E-5</v>
      </c>
      <c r="BI785" s="13">
        <f t="shared" si="1112"/>
        <v>1.4214081238968689E-5</v>
      </c>
      <c r="BJ785" s="14">
        <f t="shared" si="1113"/>
        <v>0.29064848645961028</v>
      </c>
      <c r="BK785" s="14">
        <f t="shared" si="1114"/>
        <v>0.2619241147112944</v>
      </c>
      <c r="BL785" s="14">
        <f t="shared" si="1115"/>
        <v>0.40775647828498202</v>
      </c>
      <c r="BM785" s="14">
        <f t="shared" si="1116"/>
        <v>0.47157262078699919</v>
      </c>
      <c r="BN785" s="14">
        <f t="shared" si="1117"/>
        <v>0.52750663433632239</v>
      </c>
    </row>
    <row r="786" spans="1:66" x14ac:dyDescent="0.25">
      <c r="A786" t="s">
        <v>338</v>
      </c>
      <c r="B786" t="s">
        <v>90</v>
      </c>
      <c r="C786" t="s">
        <v>84</v>
      </c>
      <c r="D786" s="11">
        <v>44356</v>
      </c>
      <c r="E786" s="10">
        <f>VLOOKUP(A786,home!$A$2:$E$405,3,FALSE)</f>
        <v>1.4215</v>
      </c>
      <c r="F786" s="10">
        <f>VLOOKUP(B786,home!$B$2:$E$405,3,FALSE)</f>
        <v>1.6775</v>
      </c>
      <c r="G786" s="10">
        <f>VLOOKUP(C786,away!$B$2:$E$405,4,FALSE)</f>
        <v>0.93799999999999994</v>
      </c>
      <c r="H786" s="10">
        <f>VLOOKUP(A786,away!$A$2:$E$405,3,FALSE)</f>
        <v>1.0277000000000001</v>
      </c>
      <c r="I786" s="10">
        <f>VLOOKUP(C786,away!$B$2:$E$405,3,FALSE)</f>
        <v>0.97299999999999998</v>
      </c>
      <c r="J786" s="10">
        <f>VLOOKUP(B786,home!$B$2:$E$405,4,FALSE)</f>
        <v>0.67359999999999998</v>
      </c>
      <c r="K786" s="12">
        <f t="shared" si="1062"/>
        <v>2.2367231424999998</v>
      </c>
      <c r="L786" s="12">
        <f t="shared" si="1063"/>
        <v>0.67356773455999996</v>
      </c>
      <c r="M786" s="13">
        <f t="shared" si="1064"/>
        <v>5.445988643340189E-2</v>
      </c>
      <c r="N786" s="13">
        <f t="shared" si="1065"/>
        <v>0.12181168832351177</v>
      </c>
      <c r="O786" s="13">
        <f t="shared" si="1066"/>
        <v>3.6682422329341387E-2</v>
      </c>
      <c r="P786" s="13">
        <f t="shared" si="1067"/>
        <v>8.204842294699663E-2</v>
      </c>
      <c r="Q786" s="13">
        <f t="shared" si="1068"/>
        <v>0.13622951115009793</v>
      </c>
      <c r="R786" s="13">
        <f t="shared" si="1069"/>
        <v>1.2354048053273815E-2</v>
      </c>
      <c r="S786" s="13">
        <f t="shared" si="1070"/>
        <v>3.0903221384429566E-2</v>
      </c>
      <c r="T786" s="13">
        <f t="shared" si="1071"/>
        <v>9.1759803205587714E-2</v>
      </c>
      <c r="U786" s="13">
        <f t="shared" si="1072"/>
        <v>2.7632585184314613E-2</v>
      </c>
      <c r="V786" s="13">
        <f t="shared" si="1073"/>
        <v>5.1731461746518581E-3</v>
      </c>
      <c r="W786" s="13">
        <f t="shared" si="1074"/>
        <v>0.10156923342696193</v>
      </c>
      <c r="X786" s="13">
        <f t="shared" si="1075"/>
        <v>6.8413758460394575E-2</v>
      </c>
      <c r="Y786" s="13">
        <f t="shared" si="1076"/>
        <v>2.3040650149451499E-2</v>
      </c>
      <c r="Z786" s="13">
        <f t="shared" si="1077"/>
        <v>2.7737627199630075E-3</v>
      </c>
      <c r="AA786" s="13">
        <f t="shared" si="1078"/>
        <v>6.2041392675450053E-3</v>
      </c>
      <c r="AB786" s="13">
        <f t="shared" si="1079"/>
        <v>6.9384709395054573E-3</v>
      </c>
      <c r="AC786" s="13">
        <f t="shared" si="1080"/>
        <v>4.8711137809606485E-4</v>
      </c>
      <c r="AD786" s="13">
        <f t="shared" si="1081"/>
        <v>5.6795563743017585E-2</v>
      </c>
      <c r="AE786" s="13">
        <f t="shared" si="1082"/>
        <v>3.8255659203442427E-2</v>
      </c>
      <c r="AF786" s="13">
        <f t="shared" si="1083"/>
        <v>1.2883888851881064E-2</v>
      </c>
      <c r="AG786" s="13">
        <f t="shared" si="1084"/>
        <v>2.8927239420947892E-3</v>
      </c>
      <c r="AH786" s="13">
        <f t="shared" si="1085"/>
        <v>4.6707926787311656E-4</v>
      </c>
      <c r="AI786" s="13">
        <f t="shared" si="1086"/>
        <v>1.0447270078337565E-3</v>
      </c>
      <c r="AJ786" s="13">
        <f t="shared" si="1087"/>
        <v>1.1683825380082711E-3</v>
      </c>
      <c r="AK786" s="13">
        <f t="shared" si="1088"/>
        <v>8.7111608735199533E-4</v>
      </c>
      <c r="AL786" s="13">
        <f t="shared" si="1089"/>
        <v>2.9354978858573242E-5</v>
      </c>
      <c r="AM786" s="13">
        <f t="shared" si="1090"/>
        <v>2.5407190363068256E-2</v>
      </c>
      <c r="AN786" s="13">
        <f t="shared" si="1091"/>
        <v>1.7113463654386547E-2</v>
      </c>
      <c r="AO786" s="13">
        <f t="shared" si="1092"/>
        <v>5.7635384720800221E-3</v>
      </c>
      <c r="AP786" s="13">
        <f t="shared" si="1093"/>
        <v>1.2940445172294481E-3</v>
      </c>
      <c r="AQ786" s="13">
        <f t="shared" si="1094"/>
        <v>2.1790665847250701E-4</v>
      </c>
      <c r="AR786" s="13">
        <f t="shared" si="1095"/>
        <v>6.2921904864247715E-5</v>
      </c>
      <c r="AS786" s="13">
        <f t="shared" si="1096"/>
        <v>1.4073888078004618E-4</v>
      </c>
      <c r="AT786" s="13">
        <f t="shared" si="1097"/>
        <v>1.5739695584513887E-4</v>
      </c>
      <c r="AU786" s="13">
        <f t="shared" si="1098"/>
        <v>1.1735113789929093E-4</v>
      </c>
      <c r="AV786" s="13">
        <f t="shared" si="1099"/>
        <v>6.5620501484513216E-5</v>
      </c>
      <c r="AW786" s="13">
        <f t="shared" si="1100"/>
        <v>1.2284932588429673E-6</v>
      </c>
      <c r="AX786" s="13">
        <f t="shared" si="1101"/>
        <v>9.4714751118296185E-3</v>
      </c>
      <c r="AY786" s="13">
        <f t="shared" si="1102"/>
        <v>6.3796800340164984E-3</v>
      </c>
      <c r="AZ786" s="13">
        <f t="shared" si="1103"/>
        <v>2.148573313865078E-3</v>
      </c>
      <c r="BA786" s="13">
        <f t="shared" si="1104"/>
        <v>4.8240321985205752E-4</v>
      </c>
      <c r="BB786" s="13">
        <f t="shared" si="1105"/>
        <v>8.1232810985049986E-5</v>
      </c>
      <c r="BC786" s="13">
        <f t="shared" si="1106"/>
        <v>1.0943160093428162E-5</v>
      </c>
      <c r="BD786" s="13">
        <f t="shared" si="1107"/>
        <v>7.0636941522685279E-6</v>
      </c>
      <c r="BE786" s="13">
        <f t="shared" si="1108"/>
        <v>1.5799528181920935E-5</v>
      </c>
      <c r="BF786" s="13">
        <f t="shared" si="1109"/>
        <v>1.7669585162541753E-5</v>
      </c>
      <c r="BG786" s="13">
        <f t="shared" si="1110"/>
        <v>1.3173990017143922E-5</v>
      </c>
      <c r="BH786" s="13">
        <f t="shared" si="1111"/>
        <v>7.3666420876024452E-6</v>
      </c>
      <c r="BI786" s="13">
        <f t="shared" si="1112"/>
        <v>3.2954277679709783E-6</v>
      </c>
      <c r="BJ786" s="14">
        <f t="shared" si="1113"/>
        <v>0.72202293177231991</v>
      </c>
      <c r="BK786" s="14">
        <f t="shared" si="1114"/>
        <v>0.17948082333045109</v>
      </c>
      <c r="BL786" s="14">
        <f t="shared" si="1115"/>
        <v>9.3971368923290124E-2</v>
      </c>
      <c r="BM786" s="14">
        <f t="shared" si="1116"/>
        <v>0.54828445596864295</v>
      </c>
      <c r="BN786" s="14">
        <f t="shared" si="1117"/>
        <v>0.44358597923662341</v>
      </c>
    </row>
    <row r="787" spans="1:66" x14ac:dyDescent="0.25">
      <c r="A787" t="s">
        <v>338</v>
      </c>
      <c r="B787" t="s">
        <v>80</v>
      </c>
      <c r="C787" t="s">
        <v>72</v>
      </c>
      <c r="D787" s="11">
        <v>44356</v>
      </c>
      <c r="E787" s="10">
        <f>VLOOKUP(A787,home!$A$2:$E$405,3,FALSE)</f>
        <v>1.4215</v>
      </c>
      <c r="F787" s="10">
        <f>VLOOKUP(B787,home!$B$2:$E$405,3,FALSE)</f>
        <v>1.1725000000000001</v>
      </c>
      <c r="G787" s="10">
        <f>VLOOKUP(C787,away!$B$2:$E$405,4,FALSE)</f>
        <v>0.91990000000000005</v>
      </c>
      <c r="H787" s="10">
        <f>VLOOKUP(A787,away!$A$2:$E$405,3,FALSE)</f>
        <v>1.0277000000000001</v>
      </c>
      <c r="I787" s="10">
        <f>VLOOKUP(C787,away!$B$2:$E$405,3,FALSE)</f>
        <v>0.74850000000000005</v>
      </c>
      <c r="J787" s="10">
        <f>VLOOKUP(B787,home!$B$2:$E$405,4,FALSE)</f>
        <v>0.89200000000000002</v>
      </c>
      <c r="K787" s="12">
        <f t="shared" si="1062"/>
        <v>1.5332053791250002</v>
      </c>
      <c r="L787" s="12">
        <f t="shared" si="1063"/>
        <v>0.68615623740000009</v>
      </c>
      <c r="M787" s="13">
        <f t="shared" si="1064"/>
        <v>0.10867846522089937</v>
      </c>
      <c r="N787" s="13">
        <f t="shared" si="1065"/>
        <v>0.16662640747173219</v>
      </c>
      <c r="O787" s="13">
        <f t="shared" si="1066"/>
        <v>7.4570406782379084E-2</v>
      </c>
      <c r="P787" s="13">
        <f t="shared" si="1067"/>
        <v>0.11433174880228301</v>
      </c>
      <c r="Q787" s="13">
        <f t="shared" si="1068"/>
        <v>0.12773625211996698</v>
      </c>
      <c r="R787" s="13">
        <f t="shared" si="1069"/>
        <v>2.5583474869592334E-2</v>
      </c>
      <c r="S787" s="13">
        <f t="shared" si="1070"/>
        <v>3.0069776835775979E-2</v>
      </c>
      <c r="T787" s="13">
        <f t="shared" si="1071"/>
        <v>8.7647026134214323E-2</v>
      </c>
      <c r="U787" s="13">
        <f t="shared" si="1072"/>
        <v>3.9224721286768231E-2</v>
      </c>
      <c r="V787" s="13">
        <f t="shared" si="1073"/>
        <v>3.5148843933961297E-3</v>
      </c>
      <c r="W787" s="13">
        <f t="shared" si="1074"/>
        <v>6.5281969619866848E-2</v>
      </c>
      <c r="X787" s="13">
        <f t="shared" si="1075"/>
        <v>4.4793630644428956E-2</v>
      </c>
      <c r="Y787" s="13">
        <f t="shared" si="1076"/>
        <v>1.5367714531233354E-2</v>
      </c>
      <c r="Z787" s="13">
        <f t="shared" si="1077"/>
        <v>5.8514202853789804E-3</v>
      </c>
      <c r="AA787" s="13">
        <f t="shared" si="1078"/>
        <v>8.9714290570641966E-3</v>
      </c>
      <c r="AB787" s="13">
        <f t="shared" si="1079"/>
        <v>6.8775216443645783E-3</v>
      </c>
      <c r="AC787" s="13">
        <f t="shared" si="1080"/>
        <v>2.3110769847435185E-4</v>
      </c>
      <c r="AD787" s="13">
        <f t="shared" si="1081"/>
        <v>2.5022666745263683E-2</v>
      </c>
      <c r="AE787" s="13">
        <f t="shared" si="1082"/>
        <v>1.7169458863644235E-2</v>
      </c>
      <c r="AF787" s="13">
        <f t="shared" si="1083"/>
        <v>5.8904656460361032E-3</v>
      </c>
      <c r="AG787" s="13">
        <f t="shared" si="1084"/>
        <v>1.3472599147393652E-3</v>
      </c>
      <c r="AH787" s="13">
        <f t="shared" si="1085"/>
        <v>1.0037471316154188E-3</v>
      </c>
      <c r="AI787" s="13">
        <f t="shared" si="1086"/>
        <v>1.5389505014740497E-3</v>
      </c>
      <c r="AJ787" s="13">
        <f t="shared" si="1087"/>
        <v>1.1797635935335649E-3</v>
      </c>
      <c r="AK787" s="13">
        <f t="shared" si="1088"/>
        <v>6.0293996256716728E-4</v>
      </c>
      <c r="AL787" s="13">
        <f t="shared" si="1089"/>
        <v>9.7251823623148098E-6</v>
      </c>
      <c r="AM787" s="13">
        <f t="shared" si="1090"/>
        <v>7.6729774507781024E-3</v>
      </c>
      <c r="AN787" s="13">
        <f t="shared" si="1091"/>
        <v>5.2648613372809471E-3</v>
      </c>
      <c r="AO787" s="13">
        <f t="shared" si="1092"/>
        <v>1.8062587228107134E-3</v>
      </c>
      <c r="AP787" s="13">
        <f t="shared" si="1093"/>
        <v>4.1312522967157649E-4</v>
      </c>
      <c r="AQ787" s="13">
        <f t="shared" si="1094"/>
        <v>7.0867113291614924E-5</v>
      </c>
      <c r="AR787" s="13">
        <f t="shared" si="1095"/>
        <v>1.3774547102605574E-4</v>
      </c>
      <c r="AS787" s="13">
        <f t="shared" si="1096"/>
        <v>2.111920971272555E-4</v>
      </c>
      <c r="AT787" s="13">
        <f t="shared" si="1097"/>
        <v>1.6190042967209885E-4</v>
      </c>
      <c r="AU787" s="13">
        <f t="shared" si="1098"/>
        <v>8.274220321863692E-5</v>
      </c>
      <c r="AV787" s="13">
        <f t="shared" si="1099"/>
        <v>3.1715197763867013E-5</v>
      </c>
      <c r="AW787" s="13">
        <f t="shared" si="1100"/>
        <v>2.8419642000437127E-7</v>
      </c>
      <c r="AX787" s="13">
        <f t="shared" si="1101"/>
        <v>1.9607083835729705E-3</v>
      </c>
      <c r="AY787" s="13">
        <f t="shared" si="1102"/>
        <v>1.3453522871110656E-3</v>
      </c>
      <c r="AZ787" s="13">
        <f t="shared" si="1103"/>
        <v>4.615609316508066E-4</v>
      </c>
      <c r="BA787" s="13">
        <f t="shared" si="1104"/>
        <v>1.0556763739745207E-4</v>
      </c>
      <c r="BB787" s="13">
        <f t="shared" si="1105"/>
        <v>1.8108973216960806E-5</v>
      </c>
      <c r="BC787" s="13">
        <f t="shared" si="1106"/>
        <v>2.4851169851454417E-6</v>
      </c>
      <c r="BD787" s="13">
        <f t="shared" si="1107"/>
        <v>1.575248568635485E-5</v>
      </c>
      <c r="BE787" s="13">
        <f t="shared" si="1108"/>
        <v>2.4151795788908826E-5</v>
      </c>
      <c r="BF787" s="13">
        <f t="shared" si="1109"/>
        <v>1.8514831609541774E-5</v>
      </c>
      <c r="BG787" s="13">
        <f t="shared" si="1110"/>
        <v>9.4623464724476764E-6</v>
      </c>
      <c r="BH787" s="13">
        <f t="shared" si="1111"/>
        <v>3.6269301276753132E-6</v>
      </c>
      <c r="BI787" s="13">
        <f t="shared" si="1112"/>
        <v>1.112165756292462E-6</v>
      </c>
      <c r="BJ787" s="14">
        <f t="shared" si="1113"/>
        <v>0.57600472487489351</v>
      </c>
      <c r="BK787" s="14">
        <f t="shared" si="1114"/>
        <v>0.25818106042030226</v>
      </c>
      <c r="BL787" s="14">
        <f t="shared" si="1115"/>
        <v>0.16025087078360772</v>
      </c>
      <c r="BM787" s="14">
        <f t="shared" si="1116"/>
        <v>0.38141625300663834</v>
      </c>
      <c r="BN787" s="14">
        <f t="shared" si="1117"/>
        <v>0.61752675526685297</v>
      </c>
    </row>
    <row r="788" spans="1:66" x14ac:dyDescent="0.25">
      <c r="A788" t="s">
        <v>338</v>
      </c>
      <c r="B788" t="s">
        <v>96</v>
      </c>
      <c r="C788" t="s">
        <v>95</v>
      </c>
      <c r="D788" s="11">
        <v>44386</v>
      </c>
      <c r="E788" s="10">
        <f>VLOOKUP(A788,home!$A$2:$E$405,3,FALSE)</f>
        <v>1.4215</v>
      </c>
      <c r="F788" s="10">
        <f>VLOOKUP(B788,home!$B$2:$E$405,3,FALSE)</f>
        <v>1.2987</v>
      </c>
      <c r="G788" s="10">
        <f>VLOOKUP(C788,away!$B$2:$E$405,4,FALSE)</f>
        <v>1.1137999999999999</v>
      </c>
      <c r="H788" s="10">
        <f>VLOOKUP(A788,away!$A$2:$E$405,3,FALSE)</f>
        <v>1.0277000000000001</v>
      </c>
      <c r="I788" s="10">
        <f>VLOOKUP(C788,away!$B$2:$E$405,3,FALSE)</f>
        <v>0.81089999999999995</v>
      </c>
      <c r="J788" s="10">
        <f>VLOOKUP(B788,home!$B$2:$E$405,4,FALSE)</f>
        <v>0.5988</v>
      </c>
      <c r="K788" s="12">
        <f t="shared" si="1062"/>
        <v>2.0561884632899998</v>
      </c>
      <c r="L788" s="12">
        <f t="shared" si="1063"/>
        <v>0.49901712368400003</v>
      </c>
      <c r="M788" s="13">
        <f t="shared" si="1064"/>
        <v>7.7676261198165938E-2</v>
      </c>
      <c r="N788" s="13">
        <f t="shared" si="1065"/>
        <v>0.15971703214716945</v>
      </c>
      <c r="O788" s="13">
        <f t="shared" si="1066"/>
        <v>3.8761784441635867E-2</v>
      </c>
      <c r="P788" s="13">
        <f t="shared" si="1067"/>
        <v>7.9701533985425468E-2</v>
      </c>
      <c r="Q788" s="13">
        <f t="shared" si="1068"/>
        <v>0.16420415944596398</v>
      </c>
      <c r="R788" s="13">
        <f t="shared" si="1069"/>
        <v>9.6713970904621759E-3</v>
      </c>
      <c r="S788" s="13">
        <f t="shared" si="1070"/>
        <v>2.0444903055465036E-2</v>
      </c>
      <c r="T788" s="13">
        <f t="shared" si="1071"/>
        <v>8.1940687343673865E-2</v>
      </c>
      <c r="U788" s="13">
        <f t="shared" si="1072"/>
        <v>1.9886215121304795E-2</v>
      </c>
      <c r="V788" s="13">
        <f t="shared" si="1073"/>
        <v>2.3308853532580673E-3</v>
      </c>
      <c r="W788" s="13">
        <f t="shared" si="1074"/>
        <v>0.11254489942567426</v>
      </c>
      <c r="X788" s="13">
        <f t="shared" si="1075"/>
        <v>5.616183199670504E-2</v>
      </c>
      <c r="Y788" s="13">
        <f t="shared" si="1076"/>
        <v>1.4012857931909891E-2</v>
      </c>
      <c r="Z788" s="13">
        <f t="shared" si="1077"/>
        <v>1.6087309193627477E-3</v>
      </c>
      <c r="AA788" s="13">
        <f t="shared" si="1078"/>
        <v>3.3078539569315964E-3</v>
      </c>
      <c r="AB788" s="13">
        <f t="shared" si="1079"/>
        <v>3.4007855722454632E-3</v>
      </c>
      <c r="AC788" s="13">
        <f t="shared" si="1080"/>
        <v>1.4947869475598449E-4</v>
      </c>
      <c r="AD788" s="13">
        <f t="shared" si="1081"/>
        <v>5.7853380950301195E-2</v>
      </c>
      <c r="AE788" s="13">
        <f t="shared" si="1082"/>
        <v>2.8869827757214021E-2</v>
      </c>
      <c r="AF788" s="13">
        <f t="shared" si="1083"/>
        <v>7.2032692043287223E-3</v>
      </c>
      <c r="AG788" s="13">
        <f t="shared" si="1084"/>
        <v>1.1981848931552185E-3</v>
      </c>
      <c r="AH788" s="13">
        <f t="shared" si="1085"/>
        <v>2.0069606904047878E-4</v>
      </c>
      <c r="AI788" s="13">
        <f t="shared" si="1086"/>
        <v>4.1266894178868576E-4</v>
      </c>
      <c r="AJ788" s="13">
        <f t="shared" si="1087"/>
        <v>4.2426255863199419E-4</v>
      </c>
      <c r="AK788" s="13">
        <f t="shared" si="1088"/>
        <v>2.9078792615500119E-4</v>
      </c>
      <c r="AL788" s="13">
        <f t="shared" si="1089"/>
        <v>6.1350436215240706E-6</v>
      </c>
      <c r="AM788" s="13">
        <f t="shared" si="1090"/>
        <v>2.3791490894466152E-2</v>
      </c>
      <c r="AN788" s="13">
        <f t="shared" si="1091"/>
        <v>1.1872361354310577E-2</v>
      </c>
      <c r="AO788" s="13">
        <f t="shared" si="1092"/>
        <v>2.9622558071825712E-3</v>
      </c>
      <c r="AP788" s="13">
        <f t="shared" si="1093"/>
        <v>4.9273879083882428E-4</v>
      </c>
      <c r="AQ788" s="13">
        <f t="shared" si="1094"/>
        <v>6.1471273532980549E-5</v>
      </c>
      <c r="AR788" s="13">
        <f t="shared" si="1095"/>
        <v>2.0030155021453048E-5</v>
      </c>
      <c r="AS788" s="13">
        <f t="shared" si="1096"/>
        <v>4.1185773673022009E-5</v>
      </c>
      <c r="AT788" s="13">
        <f t="shared" si="1097"/>
        <v>4.2342856339070444E-5</v>
      </c>
      <c r="AU788" s="13">
        <f t="shared" si="1098"/>
        <v>2.9021630902380827E-5</v>
      </c>
      <c r="AV788" s="13">
        <f t="shared" si="1099"/>
        <v>1.4918485661834003E-5</v>
      </c>
      <c r="AW788" s="13">
        <f t="shared" si="1100"/>
        <v>1.7486122678370058E-7</v>
      </c>
      <c r="AX788" s="13">
        <f t="shared" si="1101"/>
        <v>8.1532981836117333E-3</v>
      </c>
      <c r="AY788" s="13">
        <f t="shared" si="1102"/>
        <v>4.0686354081239089E-3</v>
      </c>
      <c r="AZ788" s="13">
        <f t="shared" si="1103"/>
        <v>1.015159369340435E-3</v>
      </c>
      <c r="BA788" s="13">
        <f t="shared" si="1104"/>
        <v>1.6886063618970918E-4</v>
      </c>
      <c r="BB788" s="13">
        <f t="shared" si="1105"/>
        <v>2.1066087243709755E-5</v>
      </c>
      <c r="BC788" s="13">
        <f t="shared" si="1106"/>
        <v>2.1024676527264495E-6</v>
      </c>
      <c r="BD788" s="13">
        <f t="shared" si="1107"/>
        <v>1.6658983909583541E-6</v>
      </c>
      <c r="BE788" s="13">
        <f t="shared" si="1108"/>
        <v>3.4254010525019414E-6</v>
      </c>
      <c r="BF788" s="13">
        <f t="shared" si="1109"/>
        <v>3.5216350631479586E-6</v>
      </c>
      <c r="BG788" s="13">
        <f t="shared" si="1110"/>
        <v>2.4137151295874606E-6</v>
      </c>
      <c r="BH788" s="13">
        <f t="shared" si="1111"/>
        <v>1.2407633007815661E-6</v>
      </c>
      <c r="BI788" s="13">
        <f t="shared" si="1112"/>
        <v>5.1024863694813526E-7</v>
      </c>
      <c r="BJ788" s="14">
        <f t="shared" si="1113"/>
        <v>0.73631557136858905</v>
      </c>
      <c r="BK788" s="14">
        <f t="shared" si="1114"/>
        <v>0.18437783273881592</v>
      </c>
      <c r="BL788" s="14">
        <f t="shared" si="1115"/>
        <v>7.6516728241367751E-2</v>
      </c>
      <c r="BM788" s="14">
        <f t="shared" si="1116"/>
        <v>0.46501823441241552</v>
      </c>
      <c r="BN788" s="14">
        <f t="shared" si="1117"/>
        <v>0.52973216830882286</v>
      </c>
    </row>
    <row r="789" spans="1:66" x14ac:dyDescent="0.25">
      <c r="A789" t="s">
        <v>339</v>
      </c>
      <c r="B789" t="s">
        <v>116</v>
      </c>
      <c r="C789" t="s">
        <v>120</v>
      </c>
      <c r="D789" s="11">
        <v>44417</v>
      </c>
      <c r="E789" s="10">
        <f>VLOOKUP(A789,home!$A$2:$E$405,3,FALSE)</f>
        <v>1.2710999999999999</v>
      </c>
      <c r="F789" s="10">
        <f>VLOOKUP(B789,home!$B$2:$E$405,3,FALSE)</f>
        <v>0.5383</v>
      </c>
      <c r="G789" s="10">
        <f>VLOOKUP(C789,away!$B$2:$E$405,4,FALSE)</f>
        <v>0.99380000000000002</v>
      </c>
      <c r="H789" s="10">
        <f>VLOOKUP(A789,away!$A$2:$E$405,3,FALSE)</f>
        <v>0.94469999999999998</v>
      </c>
      <c r="I789" s="10">
        <f>VLOOKUP(C789,away!$B$2:$E$405,3,FALSE)</f>
        <v>0.78</v>
      </c>
      <c r="J789" s="10">
        <f>VLOOKUP(B789,home!$B$2:$E$405,4,FALSE)</f>
        <v>1.7827999999999999</v>
      </c>
      <c r="K789" s="12">
        <f t="shared" si="1062"/>
        <v>0.67999088459400003</v>
      </c>
      <c r="L789" s="12">
        <f t="shared" si="1063"/>
        <v>1.3136847048</v>
      </c>
      <c r="M789" s="13">
        <f t="shared" si="1064"/>
        <v>0.13619391143395818</v>
      </c>
      <c r="N789" s="13">
        <f t="shared" si="1065"/>
        <v>9.2610618312294127E-2</v>
      </c>
      <c r="O789" s="13">
        <f t="shared" si="1066"/>
        <v>0.1789158583376767</v>
      </c>
      <c r="P789" s="13">
        <f t="shared" si="1067"/>
        <v>0.12166115277893158</v>
      </c>
      <c r="Q789" s="13">
        <f t="shared" si="1068"/>
        <v>3.148718813448708E-2</v>
      </c>
      <c r="R789" s="13">
        <f t="shared" si="1069"/>
        <v>0.11751951327218474</v>
      </c>
      <c r="S789" s="13">
        <f t="shared" si="1070"/>
        <v>2.7169783031519543E-2</v>
      </c>
      <c r="T789" s="13">
        <f t="shared" si="1071"/>
        <v>4.1364237449435723E-2</v>
      </c>
      <c r="U789" s="13">
        <f t="shared" si="1072"/>
        <v>7.991219778700924E-2</v>
      </c>
      <c r="V789" s="13">
        <f t="shared" si="1073"/>
        <v>2.696732662328543E-3</v>
      </c>
      <c r="W789" s="13">
        <f t="shared" si="1074"/>
        <v>7.1370003043158591E-3</v>
      </c>
      <c r="X789" s="13">
        <f t="shared" si="1075"/>
        <v>9.3757681379326892E-3</v>
      </c>
      <c r="Y789" s="13">
        <f t="shared" si="1076"/>
        <v>6.158401599276676E-3</v>
      </c>
      <c r="Z789" s="13">
        <f t="shared" si="1077"/>
        <v>5.146119570040323E-2</v>
      </c>
      <c r="AA789" s="13">
        <f t="shared" si="1078"/>
        <v>3.4993143986582147E-2</v>
      </c>
      <c r="AB789" s="13">
        <f t="shared" si="1079"/>
        <v>1.18975094670806E-2</v>
      </c>
      <c r="AC789" s="13">
        <f t="shared" si="1080"/>
        <v>1.5056088088902041E-4</v>
      </c>
      <c r="AD789" s="13">
        <f t="shared" si="1081"/>
        <v>1.2132737875698465E-3</v>
      </c>
      <c r="AE789" s="13">
        <f t="shared" si="1082"/>
        <v>1.5938592174652717E-3</v>
      </c>
      <c r="AF789" s="13">
        <f t="shared" si="1083"/>
        <v>1.0469142377943124E-3</v>
      </c>
      <c r="AG789" s="13">
        <f t="shared" si="1084"/>
        <v>4.584384071425795E-4</v>
      </c>
      <c r="AH789" s="13">
        <f t="shared" si="1085"/>
        <v>1.690094642058481E-2</v>
      </c>
      <c r="AI789" s="13">
        <f t="shared" si="1086"/>
        <v>1.1492489507009264E-2</v>
      </c>
      <c r="AJ789" s="13">
        <f t="shared" si="1087"/>
        <v>3.9073940530292457E-3</v>
      </c>
      <c r="AK789" s="13">
        <f t="shared" si="1088"/>
        <v>8.8566411285889734E-4</v>
      </c>
      <c r="AL789" s="13">
        <f t="shared" si="1089"/>
        <v>5.37980299985787E-6</v>
      </c>
      <c r="AM789" s="13">
        <f t="shared" si="1090"/>
        <v>1.6500302321286665E-4</v>
      </c>
      <c r="AN789" s="13">
        <f t="shared" si="1091"/>
        <v>2.1676194784050226E-4</v>
      </c>
      <c r="AO789" s="13">
        <f t="shared" si="1092"/>
        <v>1.4237842773036163E-4</v>
      </c>
      <c r="AP789" s="13">
        <f t="shared" si="1093"/>
        <v>6.2346787600949427E-5</v>
      </c>
      <c r="AQ789" s="13">
        <f t="shared" si="1094"/>
        <v>2.0476005316195382E-5</v>
      </c>
      <c r="AR789" s="13">
        <f t="shared" si="1095"/>
        <v>4.4405029618733126E-3</v>
      </c>
      <c r="AS789" s="13">
        <f t="shared" si="1096"/>
        <v>3.0195015370865115E-3</v>
      </c>
      <c r="AT789" s="13">
        <f t="shared" si="1097"/>
        <v>1.0266167606181997E-3</v>
      </c>
      <c r="AU789" s="13">
        <f t="shared" si="1098"/>
        <v>2.326966797305988E-4</v>
      </c>
      <c r="AV789" s="13">
        <f t="shared" si="1099"/>
        <v>3.9557905273024133E-5</v>
      </c>
      <c r="AW789" s="13">
        <f t="shared" si="1100"/>
        <v>1.33492881133604E-7</v>
      </c>
      <c r="AX789" s="13">
        <f t="shared" si="1101"/>
        <v>1.8700091952533577E-5</v>
      </c>
      <c r="AY789" s="13">
        <f t="shared" si="1102"/>
        <v>2.4566024776396926E-5</v>
      </c>
      <c r="AZ789" s="13">
        <f t="shared" si="1103"/>
        <v>1.6136005503245245E-5</v>
      </c>
      <c r="BA789" s="13">
        <f t="shared" si="1104"/>
        <v>7.0658745420606354E-6</v>
      </c>
      <c r="BB789" s="13">
        <f t="shared" si="1105"/>
        <v>2.3205828279851899E-6</v>
      </c>
      <c r="BC789" s="13">
        <f t="shared" si="1106"/>
        <v>6.0970283346913446E-7</v>
      </c>
      <c r="BD789" s="13">
        <f t="shared" si="1107"/>
        <v>9.7223680377201208E-4</v>
      </c>
      <c r="BE789" s="13">
        <f t="shared" si="1108"/>
        <v>6.6111216423177385E-4</v>
      </c>
      <c r="BF789" s="13">
        <f t="shared" si="1109"/>
        <v>2.247751226859088E-4</v>
      </c>
      <c r="BG789" s="13">
        <f t="shared" si="1110"/>
        <v>5.0948344836638676E-5</v>
      </c>
      <c r="BH789" s="13">
        <f t="shared" si="1111"/>
        <v>8.6611025185165173E-6</v>
      </c>
      <c r="BI789" s="13">
        <f t="shared" si="1112"/>
        <v>1.1778941526250743E-6</v>
      </c>
      <c r="BJ789" s="14">
        <f t="shared" si="1113"/>
        <v>0.19312206406185073</v>
      </c>
      <c r="BK789" s="14">
        <f t="shared" si="1114"/>
        <v>0.28790208661540312</v>
      </c>
      <c r="BL789" s="14">
        <f t="shared" si="1115"/>
        <v>0.46710250422079486</v>
      </c>
      <c r="BM789" s="14">
        <f t="shared" si="1116"/>
        <v>0.32117517579702426</v>
      </c>
      <c r="BN789" s="14">
        <f t="shared" si="1117"/>
        <v>0.67838824226953243</v>
      </c>
    </row>
    <row r="790" spans="1:66" s="15" customFormat="1" x14ac:dyDescent="0.25">
      <c r="A790" s="15" t="s">
        <v>339</v>
      </c>
      <c r="B790" s="15" t="s">
        <v>117</v>
      </c>
      <c r="C790" s="15" t="s">
        <v>124</v>
      </c>
      <c r="D790" s="20">
        <v>44417</v>
      </c>
      <c r="E790" s="15">
        <f>VLOOKUP(A790,home!$A$2:$E$405,3,FALSE)</f>
        <v>1.2710999999999999</v>
      </c>
      <c r="F790" s="15">
        <f>VLOOKUP(B790,home!$B$2:$E$405,3,FALSE)</f>
        <v>1.0766</v>
      </c>
      <c r="G790" s="15">
        <f>VLOOKUP(C790,away!$B$2:$E$405,4,FALSE)</f>
        <v>1.2008000000000001</v>
      </c>
      <c r="H790" s="15">
        <f>VLOOKUP(A790,away!$A$2:$E$405,3,FALSE)</f>
        <v>0.94469999999999998</v>
      </c>
      <c r="I790" s="15">
        <f>VLOOKUP(C790,away!$B$2:$E$405,3,FALSE)</f>
        <v>0.94710000000000005</v>
      </c>
      <c r="J790" s="15">
        <f>VLOOKUP(B790,home!$B$2:$E$405,4,FALSE)</f>
        <v>1.0027999999999999</v>
      </c>
      <c r="K790" s="16">
        <f t="shared" si="1062"/>
        <v>1.6432542850080001</v>
      </c>
      <c r="L790" s="16">
        <f t="shared" si="1063"/>
        <v>0.89723060103600005</v>
      </c>
      <c r="M790" s="17">
        <f t="shared" si="1064"/>
        <v>7.8828167843893696E-2</v>
      </c>
      <c r="N790" s="17">
        <f t="shared" si="1065"/>
        <v>0.12953472458880819</v>
      </c>
      <c r="O790" s="17">
        <f t="shared" si="1066"/>
        <v>7.0727044413143439E-2</v>
      </c>
      <c r="P790" s="17">
        <f t="shared" si="1067"/>
        <v>0.1162225187978491</v>
      </c>
      <c r="Q790" s="17">
        <f t="shared" si="1068"/>
        <v>0.10642924561894511</v>
      </c>
      <c r="R790" s="17">
        <f t="shared" si="1069"/>
        <v>3.1729234284152273E-2</v>
      </c>
      <c r="S790" s="17">
        <f t="shared" si="1070"/>
        <v>4.2838982070679751E-2</v>
      </c>
      <c r="T790" s="17">
        <f t="shared" si="1071"/>
        <v>9.5491576014494192E-2</v>
      </c>
      <c r="U790" s="17">
        <f t="shared" si="1072"/>
        <v>5.2139200197455979E-2</v>
      </c>
      <c r="V790" s="17">
        <f t="shared" si="1073"/>
        <v>7.0178726648548947E-3</v>
      </c>
      <c r="W790" s="17">
        <f t="shared" si="1074"/>
        <v>5.8296771304500145E-2</v>
      </c>
      <c r="X790" s="17">
        <f t="shared" si="1075"/>
        <v>5.2305647155994908E-2</v>
      </c>
      <c r="Y790" s="17">
        <f t="shared" si="1076"/>
        <v>2.3465113617675126E-2</v>
      </c>
      <c r="Z790" s="17">
        <f t="shared" si="1077"/>
        <v>9.4894799823940015E-3</v>
      </c>
      <c r="AA790" s="17">
        <f t="shared" si="1078"/>
        <v>1.5593628643566587E-2</v>
      </c>
      <c r="AB790" s="17">
        <f t="shared" si="1079"/>
        <v>1.2812148543682142E-2</v>
      </c>
      <c r="AC790" s="17">
        <f t="shared" si="1080"/>
        <v>6.4668732955905481E-4</v>
      </c>
      <c r="AD790" s="17">
        <f t="shared" si="1081"/>
        <v>2.3949104812062822E-2</v>
      </c>
      <c r="AE790" s="17">
        <f t="shared" si="1082"/>
        <v>2.148786970480129E-2</v>
      </c>
      <c r="AF790" s="17">
        <f t="shared" si="1083"/>
        <v>9.6397871251110573E-3</v>
      </c>
      <c r="AG790" s="17">
        <f t="shared" si="1084"/>
        <v>2.8830373320408299E-3</v>
      </c>
      <c r="AH790" s="17">
        <f t="shared" si="1085"/>
        <v>2.1285629570306146E-3</v>
      </c>
      <c r="AI790" s="17">
        <f t="shared" si="1086"/>
        <v>3.4977702000498581E-3</v>
      </c>
      <c r="AJ790" s="17">
        <f t="shared" si="1087"/>
        <v>2.8738629346026093E-3</v>
      </c>
      <c r="AK790" s="17">
        <f t="shared" si="1088"/>
        <v>1.5741625272704676E-3</v>
      </c>
      <c r="AL790" s="17">
        <f t="shared" si="1089"/>
        <v>3.8138463633887561E-5</v>
      </c>
      <c r="AM790" s="17">
        <f t="shared" si="1090"/>
        <v>7.8708938209055904E-3</v>
      </c>
      <c r="AN790" s="17">
        <f t="shared" si="1091"/>
        <v>7.0620067936216623E-3</v>
      </c>
      <c r="AO790" s="17">
        <f t="shared" si="1092"/>
        <v>3.1681242999807395E-3</v>
      </c>
      <c r="AP790" s="17">
        <f t="shared" si="1093"/>
        <v>9.4751268994282538E-4</v>
      </c>
      <c r="AQ790" s="17">
        <f t="shared" si="1094"/>
        <v>2.1253434507165954E-4</v>
      </c>
      <c r="AR790" s="17">
        <f t="shared" si="1095"/>
        <v>3.8196236425590898E-4</v>
      </c>
      <c r="AS790" s="17">
        <f t="shared" si="1096"/>
        <v>6.2766129177530905E-4</v>
      </c>
      <c r="AT790" s="17">
        <f t="shared" si="1097"/>
        <v>5.1570355362171667E-4</v>
      </c>
      <c r="AU790" s="17">
        <f t="shared" si="1098"/>
        <v>2.824773580942462E-4</v>
      </c>
      <c r="AV790" s="17">
        <f t="shared" si="1099"/>
        <v>1.1604553227652736E-4</v>
      </c>
      <c r="AW790" s="17">
        <f t="shared" si="1100"/>
        <v>1.5619586908847783E-6</v>
      </c>
      <c r="AX790" s="17">
        <f t="shared" si="1101"/>
        <v>2.1556466663410156E-3</v>
      </c>
      <c r="AY790" s="17">
        <f t="shared" si="1102"/>
        <v>1.9341121540623995E-3</v>
      </c>
      <c r="AZ790" s="17">
        <f t="shared" si="1103"/>
        <v>8.6767230523021957E-4</v>
      </c>
      <c r="BA790" s="17">
        <f t="shared" si="1104"/>
        <v>2.5950071464133387E-4</v>
      </c>
      <c r="BB790" s="17">
        <f t="shared" si="1105"/>
        <v>5.8207995541728868E-5</v>
      </c>
      <c r="BC790" s="17">
        <f t="shared" si="1106"/>
        <v>1.0445198965001246E-5</v>
      </c>
      <c r="BD790" s="17">
        <f t="shared" si="1107"/>
        <v>5.7118053609076777E-5</v>
      </c>
      <c r="BE790" s="17">
        <f t="shared" si="1108"/>
        <v>9.3859486344432104E-5</v>
      </c>
      <c r="BF790" s="17">
        <f t="shared" si="1109"/>
        <v>7.7117501562068964E-5</v>
      </c>
      <c r="BG790" s="17">
        <f t="shared" si="1110"/>
        <v>4.2241221630326976E-5</v>
      </c>
      <c r="BH790" s="17">
        <f t="shared" si="1111"/>
        <v>1.7353267112001861E-5</v>
      </c>
      <c r="BI790" s="17">
        <f t="shared" si="1112"/>
        <v>5.7031661081370925E-6</v>
      </c>
      <c r="BJ790" s="18">
        <f t="shared" si="1113"/>
        <v>0.54802953425873768</v>
      </c>
      <c r="BK790" s="18">
        <f t="shared" si="1114"/>
        <v>0.24752647932453278</v>
      </c>
      <c r="BL790" s="18">
        <f t="shared" si="1115"/>
        <v>0.19529285749734374</v>
      </c>
      <c r="BM790" s="18">
        <f t="shared" si="1116"/>
        <v>0.46493486532084505</v>
      </c>
      <c r="BN790" s="18">
        <f t="shared" si="1117"/>
        <v>0.53347093554679181</v>
      </c>
    </row>
    <row r="791" spans="1:66" x14ac:dyDescent="0.25">
      <c r="A791" t="s">
        <v>351</v>
      </c>
      <c r="B791" t="s">
        <v>157</v>
      </c>
      <c r="C791" t="s">
        <v>166</v>
      </c>
      <c r="D791" s="7" t="s">
        <v>362</v>
      </c>
      <c r="E791" s="10">
        <f>VLOOKUP(A791,home!$A$2:$E$405,3,FALSE)</f>
        <v>1.3231999999999999</v>
      </c>
      <c r="F791" s="10">
        <f>VLOOKUP(B791,home!$B$2:$E$405,3,FALSE)</f>
        <v>0.81389999999999996</v>
      </c>
      <c r="G791" s="10">
        <f>VLOOKUP(C791,away!$B$2:$E$405,4,FALSE)</f>
        <v>0.97170000000000001</v>
      </c>
      <c r="H791" s="10">
        <f>VLOOKUP(A791,away!$A$2:$E$405,3,FALSE)</f>
        <v>1.1951000000000001</v>
      </c>
      <c r="I791" s="10">
        <f>VLOOKUP(C791,away!$B$2:$E$405,3,FALSE)</f>
        <v>1.0161</v>
      </c>
      <c r="J791" s="10">
        <f>VLOOKUP(B791,home!$B$2:$E$405,4,FALSE)</f>
        <v>1.4803999999999999</v>
      </c>
      <c r="K791" s="12">
        <f t="shared" ref="K791:K792" si="1118">E791*F791*G791</f>
        <v>1.0464747248159998</v>
      </c>
      <c r="L791" s="12">
        <f t="shared" ref="L791:L792" si="1119">H791*I791*J791</f>
        <v>1.797710579244</v>
      </c>
      <c r="M791" s="13">
        <f t="shared" ref="M791:M792" si="1120">_xlfn.POISSON.DIST(0,K791,FALSE) * _xlfn.POISSON.DIST(0,L791,FALSE)</f>
        <v>5.8181647788862763E-2</v>
      </c>
      <c r="N791" s="13">
        <f t="shared" ref="N791:N792" si="1121">_xlfn.POISSON.DIST(1,K791,FALSE) * _xlfn.POISSON.DIST(0,L791,FALSE)</f>
        <v>6.0885623859191579E-2</v>
      </c>
      <c r="O791" s="13">
        <f t="shared" ref="O791:O792" si="1122">_xlfn.POISSON.DIST(0,K791,FALSE) * _xlfn.POISSON.DIST(1,L791,FALSE)</f>
        <v>0.10459376374788686</v>
      </c>
      <c r="P791" s="13">
        <f t="shared" ref="P791:P792" si="1123">_xlfn.POISSON.DIST(1,K791,FALSE) * _xlfn.POISSON.DIST(1,L791,FALSE)</f>
        <v>0.10945473013553959</v>
      </c>
      <c r="Q791" s="13">
        <f t="shared" ref="Q791:Q792" si="1124">_xlfn.POISSON.DIST(2,K791,FALSE) * _xlfn.POISSON.DIST(0,L791,FALSE)</f>
        <v>3.1857633236648988E-2</v>
      </c>
      <c r="R791" s="13">
        <f t="shared" ref="R791:R792" si="1125">_xlfn.POISSON.DIST(0,K791,FALSE) * _xlfn.POISSON.DIST(2,L791,FALSE)</f>
        <v>9.401465780626192E-2</v>
      </c>
      <c r="S791" s="13">
        <f t="shared" ref="S791:S792" si="1126">_xlfn.POISSON.DIST(2,K791,FALSE) * _xlfn.POISSON.DIST(2,L791,FALSE)</f>
        <v>5.147816538524156E-2</v>
      </c>
      <c r="T791" s="13">
        <f t="shared" ref="T791:T792" si="1127">_xlfn.POISSON.DIST(2,K791,FALSE) * _xlfn.POISSON.DIST(1,L791,FALSE)</f>
        <v>5.727080429919916E-2</v>
      </c>
      <c r="U791" s="13">
        <f t="shared" ref="U791:U792" si="1128">_xlfn.POISSON.DIST(1,K791,FALSE) * _xlfn.POISSON.DIST(2,L791,FALSE)</f>
        <v>9.8383963156478335E-2</v>
      </c>
      <c r="V791" s="13">
        <f t="shared" ref="V791:V792" si="1129">_xlfn.POISSON.DIST(3,K791,FALSE) * _xlfn.POISSON.DIST(3,L791,FALSE)</f>
        <v>1.0760416183623191E-2</v>
      </c>
      <c r="W791" s="13">
        <f t="shared" ref="W791:W792" si="1130">_xlfn.POISSON.DIST(3,K791,FALSE) * _xlfn.POISSON.DIST(0,L791,FALSE)</f>
        <v>1.1112735991537103E-2</v>
      </c>
      <c r="X791" s="13">
        <f t="shared" ref="X791:X792" si="1131">_xlfn.POISSON.DIST(3,K791,FALSE) * _xlfn.POISSON.DIST(1,L791,FALSE)</f>
        <v>1.9977483056331808E-2</v>
      </c>
      <c r="Y791" s="13">
        <f t="shared" ref="Y791:Y792" si="1132">_xlfn.POISSON.DIST(3,K791,FALSE) * _xlfn.POISSON.DIST(2,L791,FALSE)</f>
        <v>1.7956866318517731E-2</v>
      </c>
      <c r="Z791" s="13">
        <f t="shared" ref="Z791:Z792" si="1133">_xlfn.POISSON.DIST(0,K791,FALSE) * _xlfn.POISSON.DIST(3,L791,FALSE)</f>
        <v>5.6337048314107165E-2</v>
      </c>
      <c r="AA791" s="13">
        <f t="shared" ref="AA791:AA792" si="1134">_xlfn.POISSON.DIST(1,K791,FALSE) * _xlfn.POISSON.DIST(3,L791,FALSE)</f>
        <v>5.8955297131450979E-2</v>
      </c>
      <c r="AB791" s="13">
        <f t="shared" ref="AB791:AB792" si="1135">_xlfn.POISSON.DIST(2,K791,FALSE) * _xlfn.POISSON.DIST(3,L791,FALSE)</f>
        <v>3.084761417104033E-2</v>
      </c>
      <c r="AC791" s="13">
        <f t="shared" ref="AC791:AC792" si="1136">_xlfn.POISSON.DIST(4,K791,FALSE) * _xlfn.POISSON.DIST(4,L791,FALSE)</f>
        <v>1.2651953991130583E-3</v>
      </c>
      <c r="AD791" s="13">
        <f t="shared" ref="AD791:AD792" si="1137">_xlfn.POISSON.DIST(4,K791,FALSE) * _xlfn.POISSON.DIST(0,L791,FALSE)</f>
        <v>2.9072993346741603E-3</v>
      </c>
      <c r="AE791" s="13">
        <f t="shared" ref="AE791:AE792" si="1138">_xlfn.POISSON.DIST(4,K791,FALSE) * _xlfn.POISSON.DIST(1,L791,FALSE)</f>
        <v>5.2264827709727806E-3</v>
      </c>
      <c r="AF791" s="13">
        <f t="shared" ref="AF791:AF792" si="1139">_xlfn.POISSON.DIST(4,K791,FALSE) * _xlfn.POISSON.DIST(2,L791,FALSE)</f>
        <v>4.6978516848071332E-3</v>
      </c>
      <c r="AG791" s="13">
        <f t="shared" ref="AG791:AG792" si="1140">_xlfn.POISSON.DIST(4,K791,FALSE) * _xlfn.POISSON.DIST(3,L791,FALSE)</f>
        <v>2.8151258911656763E-3</v>
      </c>
      <c r="AH791" s="13">
        <f t="shared" ref="AH791:AH792" si="1141">_xlfn.POISSON.DIST(0,K791,FALSE) * _xlfn.POISSON.DIST(4,L791,FALSE)</f>
        <v>2.5319426939412717E-2</v>
      </c>
      <c r="AI791" s="13">
        <f t="shared" ref="AI791:AI792" si="1142">_xlfn.POISSON.DIST(1,K791,FALSE) * _xlfn.POISSON.DIST(4,L791,FALSE)</f>
        <v>2.6496140338920733E-2</v>
      </c>
      <c r="AJ791" s="13">
        <f t="shared" ref="AJ791:AJ792" si="1143">_xlfn.POISSON.DIST(2,K791,FALSE) * _xlfn.POISSON.DIST(4,L791,FALSE)</f>
        <v>1.3863770584929094E-2</v>
      </c>
      <c r="AK791" s="13">
        <f t="shared" ref="AK791:AK792" si="1144">_xlfn.POISSON.DIST(3,K791,FALSE) * _xlfn.POISSON.DIST(4,L791,FALSE)</f>
        <v>4.8360285025919429E-3</v>
      </c>
      <c r="AL791" s="13">
        <f t="shared" ref="AL791:AL792" si="1145">_xlfn.POISSON.DIST(5,K791,FALSE) * _xlfn.POISSON.DIST(5,L791,FALSE)</f>
        <v>9.5206393247016001E-5</v>
      </c>
      <c r="AM791" s="13">
        <f t="shared" ref="AM791:AM792" si="1146">_xlfn.POISSON.DIST(5,K791,FALSE) * _xlfn.POISSON.DIST(0,L791,FALSE)</f>
        <v>6.0848305424217645E-4</v>
      </c>
      <c r="AN791" s="13">
        <f t="shared" ref="AN791:AN792" si="1147">_xlfn.POISSON.DIST(5,K791,FALSE) * _xlfn.POISSON.DIST(1,L791,FALSE)</f>
        <v>1.0938764239018612E-3</v>
      </c>
      <c r="AO791" s="13">
        <f t="shared" ref="AO791:AO792" si="1148">_xlfn.POISSON.DIST(5,K791,FALSE) * _xlfn.POISSON.DIST(2,L791,FALSE)</f>
        <v>9.832366098169855E-4</v>
      </c>
      <c r="AP791" s="13">
        <f t="shared" ref="AP791:AP792" si="1149">_xlfn.POISSON.DIST(5,K791,FALSE) * _xlfn.POISSON.DIST(3,L791,FALSE)</f>
        <v>5.8919161845599971E-4</v>
      </c>
      <c r="AQ791" s="13">
        <f t="shared" ref="AQ791:AQ792" si="1150">_xlfn.POISSON.DIST(5,K791,FALSE) * _xlfn.POISSON.DIST(4,L791,FALSE)</f>
        <v>2.6479900142506143E-4</v>
      </c>
      <c r="AR791" s="13">
        <f t="shared" ref="AR791:AR792" si="1151">_xlfn.POISSON.DIST(0,K791,FALSE) * _xlfn.POISSON.DIST(5,L791,FALSE)</f>
        <v>9.1034003338755567E-3</v>
      </c>
      <c r="AS791" s="13">
        <f t="shared" ref="AS791:AS792" si="1152">_xlfn.POISSON.DIST(1,K791,FALSE) * _xlfn.POISSON.DIST(5,L791,FALSE)</f>
        <v>9.5264783592823032E-3</v>
      </c>
      <c r="AT791" s="13">
        <f t="shared" ref="AT791:AT792" si="1153">_xlfn.POISSON.DIST(2,K791,FALSE) * _xlfn.POISSON.DIST(5,L791,FALSE)</f>
        <v>4.9846094097477627E-3</v>
      </c>
      <c r="AU791" s="13">
        <f t="shared" ref="AU791:AU792" si="1154">_xlfn.POISSON.DIST(3,K791,FALSE) * _xlfn.POISSON.DIST(5,L791,FALSE)</f>
        <v>1.7387559201270113E-3</v>
      </c>
      <c r="AV791" s="13">
        <f t="shared" ref="AV791:AV792" si="1155">_xlfn.POISSON.DIST(4,K791,FALSE) * _xlfn.POISSON.DIST(5,L791,FALSE)</f>
        <v>4.54891030759276E-4</v>
      </c>
      <c r="AW791" s="13">
        <f t="shared" ref="AW791:AW792" si="1156">_xlfn.POISSON.DIST(6,K791,FALSE) * _xlfn.POISSON.DIST(6,L791,FALSE)</f>
        <v>4.9752181678044515E-6</v>
      </c>
      <c r="AX791" s="13">
        <f t="shared" ref="AX791:AX792" si="1157">_xlfn.POISSON.DIST(6,K791,FALSE) * _xlfn.POISSON.DIST(0,L791,FALSE)</f>
        <v>1.0612702279054675E-4</v>
      </c>
      <c r="AY791" s="13">
        <f t="shared" ref="AY791:AY792" si="1158">_xlfn.POISSON.DIST(6,K791,FALSE) * _xlfn.POISSON.DIST(1,L791,FALSE)</f>
        <v>1.9078567161423497E-4</v>
      </c>
      <c r="AZ791" s="13">
        <f t="shared" ref="AZ791:AZ792" si="1159">_xlfn.POISSON.DIST(6,K791,FALSE) * _xlfn.POISSON.DIST(2,L791,FALSE)</f>
        <v>1.7148871011454103E-4</v>
      </c>
      <c r="BA791" s="13">
        <f t="shared" ref="BA791:BA792" si="1160">_xlfn.POISSON.DIST(6,K791,FALSE) * _xlfn.POISSON.DIST(3,L791,FALSE)</f>
        <v>1.027623561312726E-4</v>
      </c>
      <c r="BB791" s="13">
        <f t="shared" ref="BB791:BB792" si="1161">_xlfn.POISSON.DIST(6,K791,FALSE) * _xlfn.POISSON.DIST(4,L791,FALSE)</f>
        <v>4.61842436913071E-5</v>
      </c>
      <c r="BC791" s="13">
        <f t="shared" ref="BC791:BC792" si="1162">_xlfn.POISSON.DIST(6,K791,FALSE) * _xlfn.POISSON.DIST(5,L791,FALSE)</f>
        <v>1.6605180695649149E-5</v>
      </c>
      <c r="BD791" s="13">
        <f t="shared" ref="BD791:BD792" si="1163">_xlfn.POISSON.DIST(0,K791,FALSE) * _xlfn.POISSON.DIST(6,L791,FALSE)</f>
        <v>2.7275465145502405E-3</v>
      </c>
      <c r="BE791" s="13">
        <f t="shared" ref="BE791:BE792" si="1164">_xlfn.POISSON.DIST(1,K791,FALSE) * _xlfn.POISSON.DIST(6,L791,FALSE)</f>
        <v>2.854308488236802E-3</v>
      </c>
      <c r="BF791" s="13">
        <f t="shared" ref="BF791:BF792" si="1165">_xlfn.POISSON.DIST(2,K791,FALSE) * _xlfn.POISSON.DIST(6,L791,FALSE)</f>
        <v>1.4934808448837898E-3</v>
      </c>
      <c r="BG791" s="13">
        <f t="shared" ref="BG791:BG792" si="1166">_xlfn.POISSON.DIST(3,K791,FALSE) * _xlfn.POISSON.DIST(6,L791,FALSE)</f>
        <v>5.2096331872257702E-4</v>
      </c>
      <c r="BH791" s="13">
        <f t="shared" ref="BH791:BH792" si="1167">_xlfn.POISSON.DIST(4,K791,FALSE) * _xlfn.POISSON.DIST(6,L791,FALSE)</f>
        <v>1.3629373639985966E-4</v>
      </c>
      <c r="BI791" s="13">
        <f t="shared" ref="BI791:BI792" si="1168">_xlfn.POISSON.DIST(5,K791,FALSE) * _xlfn.POISSON.DIST(6,L791,FALSE)</f>
        <v>2.8525590058637522E-5</v>
      </c>
      <c r="BJ791" s="14">
        <f t="shared" ref="BJ791:BJ792" si="1169">SUM(N791,Q791,T791,W791,X791,Y791,AD791,AE791,AF791,AG791,AM791,AN791,AO791,AP791,AQ791,AX791,AY791,AZ791,BA791,BB791,BC791)</f>
        <v>0.21888144633592577</v>
      </c>
      <c r="BK791" s="14">
        <f t="shared" ref="BK791:BK792" si="1170">SUM(M791,P791,S791,V791,AC791,AL791,AY791)</f>
        <v>0.2314261469572414</v>
      </c>
      <c r="BL791" s="14">
        <f t="shared" ref="BL791:BL792" si="1171">SUM(O791,R791,U791,AA791,AB791,AH791,AI791,AJ791,AK791,AR791,AS791,AT791,AU791,AV791,BD791,BE791,BF791,BG791,BH791,BI791)</f>
        <v>0.49087991592561675</v>
      </c>
      <c r="BM791" s="14">
        <f t="shared" ref="BM791:BM792" si="1172">SUM(S791:BI791)</f>
        <v>0.53835069050505302</v>
      </c>
      <c r="BN791" s="14">
        <f t="shared" ref="BN791:BN792" si="1173">SUM(M791:R791)</f>
        <v>0.45898805657439168</v>
      </c>
    </row>
    <row r="792" spans="1:66" s="15" customFormat="1" x14ac:dyDescent="0.25">
      <c r="A792" s="15" t="s">
        <v>343</v>
      </c>
      <c r="B792" s="15" t="s">
        <v>181</v>
      </c>
      <c r="C792" s="15" t="s">
        <v>178</v>
      </c>
      <c r="D792" s="21" t="s">
        <v>363</v>
      </c>
      <c r="E792" s="15">
        <f>VLOOKUP(A792,home!$A$2:$E$405,3,FALSE)</f>
        <v>1.3052999999999999</v>
      </c>
      <c r="F792" s="15">
        <f>VLOOKUP(B792,home!$B$2:$E$405,3,FALSE)</f>
        <v>1.0887</v>
      </c>
      <c r="G792" s="15">
        <f>VLOOKUP(C792,away!$B$2:$E$405,4,FALSE)</f>
        <v>0.9274</v>
      </c>
      <c r="H792" s="15">
        <f>VLOOKUP(A792,away!$A$2:$E$405,3,FALSE)</f>
        <v>1.1211</v>
      </c>
      <c r="I792" s="15">
        <f>VLOOKUP(C792,away!$B$2:$E$405,3,FALSE)</f>
        <v>0.9859</v>
      </c>
      <c r="J792" s="15">
        <f>VLOOKUP(B792,home!$B$2:$E$405,4,FALSE)</f>
        <v>1.2676000000000001</v>
      </c>
      <c r="K792" s="16">
        <f t="shared" si="1118"/>
        <v>1.3179096940139998</v>
      </c>
      <c r="L792" s="16">
        <f t="shared" si="1119"/>
        <v>1.4010687603240002</v>
      </c>
      <c r="M792" s="17">
        <f t="shared" si="1120"/>
        <v>6.5942082879712205E-2</v>
      </c>
      <c r="N792" s="17">
        <f t="shared" si="1121"/>
        <v>8.6905710270647307E-2</v>
      </c>
      <c r="O792" s="17">
        <f t="shared" si="1122"/>
        <v>9.2389392313460827E-2</v>
      </c>
      <c r="P792" s="17">
        <f t="shared" si="1123"/>
        <v>0.12176087575397254</v>
      </c>
      <c r="Q792" s="17">
        <f t="shared" si="1124"/>
        <v>5.7266939015429077E-2</v>
      </c>
      <c r="R792" s="17">
        <f t="shared" si="1125"/>
        <v>6.4721945677854165E-2</v>
      </c>
      <c r="S792" s="17">
        <f t="shared" si="1126"/>
        <v>5.6207319426877109E-2</v>
      </c>
      <c r="T792" s="17">
        <f t="shared" si="1127"/>
        <v>8.0234919253897322E-2</v>
      </c>
      <c r="U792" s="17">
        <f t="shared" si="1128"/>
        <v>8.5297679624291481E-2</v>
      </c>
      <c r="V792" s="17">
        <f t="shared" si="1129"/>
        <v>1.1531756586531982E-2</v>
      </c>
      <c r="W792" s="17">
        <f t="shared" si="1130"/>
        <v>2.5157551358314177E-2</v>
      </c>
      <c r="X792" s="17">
        <f t="shared" si="1131"/>
        <v>3.5247459294380605E-2</v>
      </c>
      <c r="Y792" s="17">
        <f t="shared" si="1132"/>
        <v>2.4692057049074255E-2</v>
      </c>
      <c r="Z792" s="17">
        <f t="shared" si="1133"/>
        <v>3.0226632065542793E-2</v>
      </c>
      <c r="AA792" s="17">
        <f t="shared" si="1134"/>
        <v>3.9835971416573253E-2</v>
      </c>
      <c r="AB792" s="17">
        <f t="shared" si="1135"/>
        <v>2.6250106450183257E-2</v>
      </c>
      <c r="AC792" s="17">
        <f t="shared" si="1136"/>
        <v>1.3308238832847128E-3</v>
      </c>
      <c r="AD792" s="17">
        <f t="shared" si="1137"/>
        <v>8.2888452031943307E-3</v>
      </c>
      <c r="AE792" s="17">
        <f t="shared" si="1138"/>
        <v>1.1613242073357014E-2</v>
      </c>
      <c r="AF792" s="17">
        <f t="shared" si="1139"/>
        <v>8.1354753375304199E-3</v>
      </c>
      <c r="AG792" s="17">
        <f t="shared" si="1140"/>
        <v>3.7994534486000728E-3</v>
      </c>
      <c r="AH792" s="17">
        <f t="shared" si="1141"/>
        <v>1.0587397479209929E-2</v>
      </c>
      <c r="AI792" s="17">
        <f t="shared" si="1142"/>
        <v>1.3953233772230147E-2</v>
      </c>
      <c r="AJ792" s="17">
        <f t="shared" si="1143"/>
        <v>9.1945510256328244E-3</v>
      </c>
      <c r="AK792" s="17">
        <f t="shared" si="1144"/>
        <v>4.0391959762626217E-3</v>
      </c>
      <c r="AL792" s="17">
        <f t="shared" si="1145"/>
        <v>9.8293699213982872E-5</v>
      </c>
      <c r="AM792" s="17">
        <f t="shared" si="1146"/>
        <v>2.1847898890942469E-3</v>
      </c>
      <c r="AN792" s="17">
        <f t="shared" si="1147"/>
        <v>3.061040861481686E-3</v>
      </c>
      <c r="AO792" s="17">
        <f t="shared" si="1148"/>
        <v>2.1443643625486284E-3</v>
      </c>
      <c r="AP792" s="17">
        <f t="shared" si="1149"/>
        <v>1.0014673063729902E-3</v>
      </c>
      <c r="AQ792" s="17">
        <f t="shared" si="1150"/>
        <v>3.5078113936125527E-4</v>
      </c>
      <c r="AR792" s="17">
        <f t="shared" si="1151"/>
        <v>2.9667343722508204E-3</v>
      </c>
      <c r="AS792" s="17">
        <f t="shared" si="1152"/>
        <v>3.9098879887538938E-3</v>
      </c>
      <c r="AT792" s="17">
        <f t="shared" si="1153"/>
        <v>2.5764396414438297E-3</v>
      </c>
      <c r="AU792" s="17">
        <f t="shared" si="1154"/>
        <v>1.1318382598335924E-3</v>
      </c>
      <c r="AV792" s="17">
        <f t="shared" si="1155"/>
        <v>3.7291515367265699E-4</v>
      </c>
      <c r="AW792" s="17">
        <f t="shared" si="1156"/>
        <v>5.0415987850126211E-6</v>
      </c>
      <c r="AX792" s="17">
        <f t="shared" si="1157"/>
        <v>4.7989262903684669E-4</v>
      </c>
      <c r="AY792" s="17">
        <f t="shared" si="1158"/>
        <v>6.7236257085327993E-4</v>
      </c>
      <c r="AZ792" s="17">
        <f t="shared" si="1159"/>
        <v>4.7101309681683146E-4</v>
      </c>
      <c r="BA792" s="17">
        <f t="shared" si="1160"/>
        <v>2.1997391188450873E-4</v>
      </c>
      <c r="BB792" s="17">
        <f t="shared" si="1161"/>
        <v>7.704964400691236E-5</v>
      </c>
      <c r="BC792" s="17">
        <f t="shared" si="1162"/>
        <v>2.1590369842434054E-5</v>
      </c>
      <c r="BD792" s="17">
        <f t="shared" si="1163"/>
        <v>6.9276647485667562E-4</v>
      </c>
      <c r="BE792" s="17">
        <f t="shared" si="1164"/>
        <v>9.1300365290151856E-4</v>
      </c>
      <c r="BF792" s="17">
        <f t="shared" si="1165"/>
        <v>6.0162818241455242E-4</v>
      </c>
      <c r="BG792" s="17">
        <f t="shared" si="1166"/>
        <v>2.642972045987206E-4</v>
      </c>
      <c r="BH792" s="17">
        <f t="shared" si="1167"/>
        <v>8.7079962010363837E-5</v>
      </c>
      <c r="BI792" s="17">
        <f t="shared" si="1168"/>
        <v>2.2952705217565832E-5</v>
      </c>
      <c r="BJ792" s="18">
        <f t="shared" si="1169"/>
        <v>0.35202597808572417</v>
      </c>
      <c r="BK792" s="18">
        <f t="shared" si="1170"/>
        <v>0.25754351480044585</v>
      </c>
      <c r="BL792" s="18">
        <f t="shared" si="1171"/>
        <v>0.35980901733365267</v>
      </c>
      <c r="BM792" s="18">
        <f t="shared" si="1172"/>
        <v>0.50995087540222106</v>
      </c>
      <c r="BN792" s="18">
        <f t="shared" si="1173"/>
        <v>0.48898694591107611</v>
      </c>
    </row>
    <row r="793" spans="1:66" x14ac:dyDescent="0.25">
      <c r="A793" t="s">
        <v>341</v>
      </c>
      <c r="B793" t="s">
        <v>149</v>
      </c>
      <c r="C793" t="s">
        <v>150</v>
      </c>
      <c r="D793" s="11">
        <v>44449</v>
      </c>
      <c r="E793" s="10">
        <f>VLOOKUP(A793,home!$A$2:$E$405,3,FALSE)</f>
        <v>1.4705999999999999</v>
      </c>
      <c r="F793" s="10">
        <f>VLOOKUP(B793,home!$B$2:$E$405,3,FALSE)</f>
        <v>1.615</v>
      </c>
      <c r="G793" s="10">
        <f>VLOOKUP(C793,away!$B$2:$E$405,4,FALSE)</f>
        <v>1.2844</v>
      </c>
      <c r="H793" s="10">
        <f>VLOOKUP(A793,away!$A$2:$E$405,3,FALSE)</f>
        <v>1.2646999999999999</v>
      </c>
      <c r="I793" s="10">
        <f>VLOOKUP(C793,away!$B$2:$E$405,3,FALSE)</f>
        <v>0.79069999999999996</v>
      </c>
      <c r="J793" s="10">
        <f>VLOOKUP(B793,home!$B$2:$E$405,4,FALSE)</f>
        <v>0.69189999999999996</v>
      </c>
      <c r="K793" s="12">
        <f t="shared" ref="K793:K856" si="1174">E793*F793*G793</f>
        <v>3.0504744036</v>
      </c>
      <c r="L793" s="12">
        <f t="shared" ref="L793:L856" si="1175">H793*I793*J793</f>
        <v>0.69189881685099985</v>
      </c>
      <c r="M793" s="13">
        <f t="shared" ref="M793:M856" si="1176">_xlfn.POISSON.DIST(0,K793,FALSE) * _xlfn.POISSON.DIST(0,L793,FALSE)</f>
        <v>2.3697796248708804E-2</v>
      </c>
      <c r="N793" s="13">
        <f t="shared" ref="N793:N856" si="1177">_xlfn.POISSON.DIST(1,K793,FALSE) * _xlfn.POISSON.DIST(0,L793,FALSE)</f>
        <v>7.228952087841431E-2</v>
      </c>
      <c r="O793" s="13">
        <f t="shared" ref="O793:O856" si="1178">_xlfn.POISSON.DIST(0,K793,FALSE) * _xlfn.POISSON.DIST(1,L793,FALSE)</f>
        <v>1.6396477186457679E-2</v>
      </c>
      <c r="P793" s="13">
        <f t="shared" ref="P793:P856" si="1179">_xlfn.POISSON.DIST(1,K793,FALSE) * _xlfn.POISSON.DIST(1,L793,FALSE)</f>
        <v>5.00170339665005E-2</v>
      </c>
      <c r="Q793" s="13">
        <f t="shared" ref="Q793:Q856" si="1180">_xlfn.POISSON.DIST(2,K793,FALSE) * _xlfn.POISSON.DIST(0,L793,FALSE)</f>
        <v>0.11025866654405531</v>
      </c>
      <c r="R793" s="13">
        <f t="shared" ref="R793:R856" si="1181">_xlfn.POISSON.DIST(0,K793,FALSE) * _xlfn.POISSON.DIST(2,L793,FALSE)</f>
        <v>5.6723515829172387E-3</v>
      </c>
      <c r="S793" s="13">
        <f t="shared" ref="S793:S856" si="1182">_xlfn.POISSON.DIST(2,K793,FALSE) * _xlfn.POISSON.DIST(2,L793,FALSE)</f>
        <v>2.6391733439584834E-2</v>
      </c>
      <c r="T793" s="13">
        <f t="shared" ref="T793:T856" si="1183">_xlfn.POISSON.DIST(2,K793,FALSE) * _xlfn.POISSON.DIST(1,L793,FALSE)</f>
        <v>7.6287840929400774E-2</v>
      </c>
      <c r="U793" s="13">
        <f t="shared" ref="U793:U856" si="1184">_xlfn.POISSON.DIST(1,K793,FALSE) * _xlfn.POISSON.DIST(2,L793,FALSE)</f>
        <v>1.7303363311908983E-2</v>
      </c>
      <c r="V793" s="13">
        <f t="shared" ref="V793:V856" si="1185">_xlfn.POISSON.DIST(3,K793,FALSE) * _xlfn.POISSON.DIST(3,L793,FALSE)</f>
        <v>6.189212298377351E-3</v>
      </c>
      <c r="W793" s="13">
        <f t="shared" ref="W793:W856" si="1186">_xlfn.POISSON.DIST(3,K793,FALSE) * _xlfn.POISSON.DIST(0,L793,FALSE)</f>
        <v>0.11211374668923615</v>
      </c>
      <c r="X793" s="13">
        <f t="shared" ref="X793:X856" si="1187">_xlfn.POISSON.DIST(3,K793,FALSE) * _xlfn.POISSON.DIST(1,L793,FALSE)</f>
        <v>7.7571368687015183E-2</v>
      </c>
      <c r="Y793" s="13">
        <f t="shared" ref="Y793:Y856" si="1188">_xlfn.POISSON.DIST(3,K793,FALSE) * _xlfn.POISSON.DIST(2,L793,FALSE)</f>
        <v>2.6835769108029248E-2</v>
      </c>
      <c r="Z793" s="13">
        <f t="shared" ref="Z793:Z856" si="1189">_xlfn.POISSON.DIST(0,K793,FALSE) * _xlfn.POISSON.DIST(3,L793,FALSE)</f>
        <v>1.3082311163277786E-3</v>
      </c>
      <c r="AA793" s="13">
        <f t="shared" ref="AA793:AA856" si="1190">_xlfn.POISSON.DIST(1,K793,FALSE) * _xlfn.POISSON.DIST(3,L793,FALSE)</f>
        <v>3.9907255343509425E-3</v>
      </c>
      <c r="AB793" s="13">
        <f t="shared" ref="AB793:AB856" si="1191">_xlfn.POISSON.DIST(2,K793,FALSE) * _xlfn.POISSON.DIST(3,L793,FALSE)</f>
        <v>6.0868030471652413E-3</v>
      </c>
      <c r="AC793" s="13">
        <f t="shared" ref="AC793:AC856" si="1192">_xlfn.POISSON.DIST(4,K793,FALSE) * _xlfn.POISSON.DIST(4,L793,FALSE)</f>
        <v>8.1644206096455482E-4</v>
      </c>
      <c r="AD793" s="13">
        <f t="shared" ref="AD793:AD856" si="1193">_xlfn.POISSON.DIST(4,K793,FALSE) * _xlfn.POISSON.DIST(0,L793,FALSE)</f>
        <v>8.550002864180227E-2</v>
      </c>
      <c r="AE793" s="13">
        <f t="shared" ref="AE793:AE856" si="1194">_xlfn.POISSON.DIST(4,K793,FALSE) * _xlfn.POISSON.DIST(1,L793,FALSE)</f>
        <v>5.9157368657989581E-2</v>
      </c>
      <c r="AF793" s="13">
        <f t="shared" ref="AF793:AF856" si="1195">_xlfn.POISSON.DIST(4,K793,FALSE) * _xlfn.POISSON.DIST(2,L793,FALSE)</f>
        <v>2.0465456691240703E-2</v>
      </c>
      <c r="AG793" s="13">
        <f t="shared" ref="AG793:AG856" si="1196">_xlfn.POISSON.DIST(4,K793,FALSE) * _xlfn.POISSON.DIST(3,L793,FALSE)</f>
        <v>4.7200084236616088E-3</v>
      </c>
      <c r="AH793" s="13">
        <f t="shared" ref="AH793:AH856" si="1197">_xlfn.POISSON.DIST(0,K793,FALSE) * _xlfn.POISSON.DIST(4,L793,FALSE)</f>
        <v>2.2629089038871309E-4</v>
      </c>
      <c r="AI793" s="13">
        <f t="shared" ref="AI793:AI856" si="1198">_xlfn.POISSON.DIST(1,K793,FALSE) * _xlfn.POISSON.DIST(4,L793,FALSE)</f>
        <v>6.9029456889862259E-4</v>
      </c>
      <c r="AJ793" s="13">
        <f t="shared" ref="AJ793:AJ856" si="1199">_xlfn.POISSON.DIST(2,K793,FALSE) * _xlfn.POISSON.DIST(4,L793,FALSE)</f>
        <v>1.0528629566846723E-3</v>
      </c>
      <c r="AK793" s="13">
        <f t="shared" ref="AK793:AK856" si="1200">_xlfn.POISSON.DIST(3,K793,FALSE) * _xlfn.POISSON.DIST(4,L793,FALSE)</f>
        <v>1.0705771666217364E-3</v>
      </c>
      <c r="AL793" s="13">
        <f t="shared" ref="AL793:AL856" si="1201">_xlfn.POISSON.DIST(5,K793,FALSE) * _xlfn.POISSON.DIST(5,L793,FALSE)</f>
        <v>6.8927945647551637E-5</v>
      </c>
      <c r="AM793" s="13">
        <f t="shared" ref="AM793:AM856" si="1202">_xlfn.POISSON.DIST(5,K793,FALSE) * _xlfn.POISSON.DIST(0,L793,FALSE)</f>
        <v>5.2163129775776959E-2</v>
      </c>
      <c r="AN793" s="13">
        <f t="shared" ref="AN793:AN856" si="1203">_xlfn.POISSON.DIST(5,K793,FALSE) * _xlfn.POISSON.DIST(1,L793,FALSE)</f>
        <v>3.6091607775105235E-2</v>
      </c>
      <c r="AO793" s="13">
        <f t="shared" ref="AO793:AO856" si="1204">_xlfn.POISSON.DIST(5,K793,FALSE) * _xlfn.POISSON.DIST(2,L793,FALSE)</f>
        <v>1.2485870358922827E-2</v>
      </c>
      <c r="AP793" s="13">
        <f t="shared" ref="AP793:AP856" si="1205">_xlfn.POISSON.DIST(5,K793,FALSE) * _xlfn.POISSON.DIST(3,L793,FALSE)</f>
        <v>2.8796529762312255E-3</v>
      </c>
      <c r="AQ793" s="13">
        <f t="shared" ref="AQ793:AQ856" si="1206">_xlfn.POISSON.DIST(5,K793,FALSE) * _xlfn.POISSON.DIST(4,L793,FALSE)</f>
        <v>4.9810712179896113E-4</v>
      </c>
      <c r="AR793" s="13">
        <f t="shared" ref="AR793:AR856" si="1207">_xlfn.POISSON.DIST(0,K793,FALSE) * _xlfn.POISSON.DIST(5,L793,FALSE)</f>
        <v>3.1314079864821989E-5</v>
      </c>
      <c r="AS793" s="13">
        <f t="shared" ref="AS793:AS856" si="1208">_xlfn.POISSON.DIST(1,K793,FALSE) * _xlfn.POISSON.DIST(5,L793,FALSE)</f>
        <v>9.5522799099925632E-5</v>
      </c>
      <c r="AT793" s="13">
        <f t="shared" ref="AT793:AT856" si="1209">_xlfn.POISSON.DIST(2,K793,FALSE) * _xlfn.POISSON.DIST(5,L793,FALSE)</f>
        <v>1.4569492680727411E-4</v>
      </c>
      <c r="AU793" s="13">
        <f t="shared" ref="AU793:AU856" si="1210">_xlfn.POISSON.DIST(3,K793,FALSE) * _xlfn.POISSON.DIST(5,L793,FALSE)</f>
        <v>1.4814621498665507E-4</v>
      </c>
      <c r="AV793" s="13">
        <f t="shared" ref="AV793:AV856" si="1211">_xlfn.POISSON.DIST(4,K793,FALSE) * _xlfn.POISSON.DIST(5,L793,FALSE)</f>
        <v>1.129790592017535E-4</v>
      </c>
      <c r="AW793" s="13">
        <f t="shared" ref="AW793:AW856" si="1212">_xlfn.POISSON.DIST(6,K793,FALSE) * _xlfn.POISSON.DIST(6,L793,FALSE)</f>
        <v>4.0411298662921678E-6</v>
      </c>
      <c r="AX793" s="13">
        <f t="shared" ref="AX793:AX856" si="1213">_xlfn.POISSON.DIST(6,K793,FALSE) * _xlfn.POISSON.DIST(0,L793,FALSE)</f>
        <v>2.6520382032112103E-2</v>
      </c>
      <c r="AY793" s="13">
        <f t="shared" ref="AY793:AY856" si="1214">_xlfn.POISSON.DIST(6,K793,FALSE) * _xlfn.POISSON.DIST(1,L793,FALSE)</f>
        <v>1.8349420950454876E-2</v>
      </c>
      <c r="AZ793" s="13">
        <f t="shared" ref="AZ793:AZ856" si="1215">_xlfn.POISSON.DIST(6,K793,FALSE) * _xlfn.POISSON.DIST(2,L793,FALSE)</f>
        <v>6.3479713227603384E-3</v>
      </c>
      <c r="BA793" s="13">
        <f t="shared" ref="BA793:BA856" si="1216">_xlfn.POISSON.DIST(6,K793,FALSE) * _xlfn.POISSON.DIST(3,L793,FALSE)</f>
        <v>1.464051282540652E-3</v>
      </c>
      <c r="BB793" s="13">
        <f t="shared" ref="BB793:BB856" si="1217">_xlfn.POISSON.DIST(6,K793,FALSE) * _xlfn.POISSON.DIST(4,L793,FALSE)</f>
        <v>2.5324383754976647E-4</v>
      </c>
      <c r="BC793" s="13">
        <f t="shared" ref="BC793:BC856" si="1218">_xlfn.POISSON.DIST(6,K793,FALSE) * _xlfn.POISSON.DIST(5,L793,FALSE)</f>
        <v>3.504382231509805E-5</v>
      </c>
      <c r="BD793" s="13">
        <f t="shared" ref="BD793:BD856" si="1219">_xlfn.POISSON.DIST(0,K793,FALSE) * _xlfn.POISSON.DIST(6,L793,FALSE)</f>
        <v>3.6110291348746749E-6</v>
      </c>
      <c r="BE793" s="13">
        <f t="shared" ref="BE793:BE856" si="1220">_xlfn.POISSON.DIST(1,K793,FALSE) * _xlfn.POISSON.DIST(6,L793,FALSE)</f>
        <v>1.1015351946589048E-5</v>
      </c>
      <c r="BF793" s="13">
        <f t="shared" ref="BF793:BF856" si="1221">_xlfn.POISSON.DIST(2,K793,FALSE) * _xlfn.POISSON.DIST(6,L793,FALSE)</f>
        <v>1.6801024579857664E-5</v>
      </c>
      <c r="BG793" s="13">
        <f t="shared" ref="BG793:BG856" si="1222">_xlfn.POISSON.DIST(3,K793,FALSE) * _xlfn.POISSON.DIST(6,L793,FALSE)</f>
        <v>1.7083698478370085E-5</v>
      </c>
      <c r="BH793" s="13">
        <f t="shared" ref="BH793:BH856" si="1223">_xlfn.POISSON.DIST(4,K793,FALSE) * _xlfn.POISSON.DIST(6,L793,FALSE)</f>
        <v>1.3028346231772053E-5</v>
      </c>
      <c r="BI793" s="13">
        <f t="shared" ref="BI793:BI856" si="1224">_xlfn.POISSON.DIST(5,K793,FALSE) * _xlfn.POISSON.DIST(6,L793,FALSE)</f>
        <v>7.9485273402518346E-6</v>
      </c>
      <c r="BJ793" s="14">
        <f t="shared" ref="BJ793:BJ856" si="1225">SUM(N793,Q793,T793,W793,X793,Y793,AD793,AE793,AF793,AG793,AM793,AN793,AO793,AP793,AQ793,AX793,AY793,AZ793,BA793,BB793,BC793)</f>
        <v>0.80228825650641322</v>
      </c>
      <c r="BK793" s="14">
        <f t="shared" ref="BK793:BK856" si="1226">SUM(M793,P793,S793,V793,AC793,AL793,AY793)</f>
        <v>0.12553056691023848</v>
      </c>
      <c r="BL793" s="14">
        <f t="shared" ref="BL793:BL856" si="1227">SUM(O793,R793,U793,AA793,AB793,AH793,AI793,AJ793,AK793,AR793,AS793,AT793,AU793,AV793,BD793,BE793,BF793,BG793,BH793,BI793)</f>
        <v>5.3092891303065951E-2</v>
      </c>
      <c r="BM793" s="14">
        <f t="shared" ref="BM793:BM856" si="1228">SUM(S793:BI793)</f>
        <v>0.68554271960840296</v>
      </c>
      <c r="BN793" s="14">
        <f t="shared" ref="BN793:BN856" si="1229">SUM(M793:R793)</f>
        <v>0.27833184640705383</v>
      </c>
    </row>
    <row r="794" spans="1:66" x14ac:dyDescent="0.25">
      <c r="A794" t="s">
        <v>341</v>
      </c>
      <c r="B794" t="s">
        <v>147</v>
      </c>
      <c r="C794" t="s">
        <v>318</v>
      </c>
      <c r="D794" s="11">
        <v>44449</v>
      </c>
      <c r="E794" s="10">
        <f>VLOOKUP(A794,home!$A$2:$E$405,3,FALSE)</f>
        <v>1.4705999999999999</v>
      </c>
      <c r="F794" s="10">
        <f>VLOOKUP(B794,home!$B$2:$E$405,3,FALSE)</f>
        <v>1.0578000000000001</v>
      </c>
      <c r="G794" s="10">
        <f>VLOOKUP(C794,away!$B$2:$E$405,4,FALSE)</f>
        <v>0.75549999999999995</v>
      </c>
      <c r="H794" s="10">
        <f>VLOOKUP(A794,away!$A$2:$E$405,3,FALSE)</f>
        <v>1.2646999999999999</v>
      </c>
      <c r="I794" s="10">
        <f>VLOOKUP(C794,away!$B$2:$E$405,3,FALSE)</f>
        <v>1.3178000000000001</v>
      </c>
      <c r="J794" s="10">
        <f>VLOOKUP(B794,home!$B$2:$E$405,4,FALSE)</f>
        <v>0.70279999999999998</v>
      </c>
      <c r="K794" s="12">
        <f t="shared" si="1174"/>
        <v>1.1752563137399998</v>
      </c>
      <c r="L794" s="12">
        <f t="shared" si="1175"/>
        <v>1.1713017026480002</v>
      </c>
      <c r="M794" s="13">
        <f t="shared" si="1176"/>
        <v>9.5697986888915204E-2</v>
      </c>
      <c r="N794" s="13">
        <f t="shared" si="1177"/>
        <v>0.11246966330340531</v>
      </c>
      <c r="O794" s="13">
        <f t="shared" si="1178"/>
        <v>0.11209121498297238</v>
      </c>
      <c r="P794" s="13">
        <f t="shared" si="1179"/>
        <v>0.13173590812352595</v>
      </c>
      <c r="Q794" s="13">
        <f t="shared" si="1180"/>
        <v>6.6090340950769544E-2</v>
      </c>
      <c r="R794" s="13">
        <f t="shared" si="1181"/>
        <v>6.5646315480719308E-2</v>
      </c>
      <c r="S794" s="13">
        <f t="shared" si="1182"/>
        <v>4.5336244923508025E-2</v>
      </c>
      <c r="T794" s="13">
        <f t="shared" si="1183"/>
        <v>7.7411728884223208E-2</v>
      </c>
      <c r="U794" s="13">
        <f t="shared" si="1184"/>
        <v>7.7151246742483248E-2</v>
      </c>
      <c r="V794" s="13">
        <f t="shared" si="1185"/>
        <v>6.9343283781131216E-3</v>
      </c>
      <c r="W794" s="13">
        <f t="shared" si="1186"/>
        <v>2.5891030159873724E-2</v>
      </c>
      <c r="X794" s="13">
        <f t="shared" si="1187"/>
        <v>3.0326207709570816E-2</v>
      </c>
      <c r="Y794" s="13">
        <f t="shared" si="1188"/>
        <v>1.7760569362538607E-2</v>
      </c>
      <c r="Z794" s="13">
        <f t="shared" si="1189"/>
        <v>2.5630547031711411E-2</v>
      </c>
      <c r="AA794" s="13">
        <f t="shared" si="1190"/>
        <v>3.0122462223628844E-2</v>
      </c>
      <c r="AB794" s="13">
        <f t="shared" si="1191"/>
        <v>1.7700806956857221E-2</v>
      </c>
      <c r="AC794" s="13">
        <f t="shared" si="1192"/>
        <v>5.9660348914774403E-4</v>
      </c>
      <c r="AD794" s="13">
        <f t="shared" si="1193"/>
        <v>7.6071491661560894E-3</v>
      </c>
      <c r="AE794" s="13">
        <f t="shared" si="1194"/>
        <v>8.9102667706159426E-3</v>
      </c>
      <c r="AF794" s="13">
        <f t="shared" si="1195"/>
        <v>5.218305319735177E-3</v>
      </c>
      <c r="AG794" s="13">
        <f t="shared" si="1196"/>
        <v>2.0374033019809751E-3</v>
      </c>
      <c r="AH794" s="13">
        <f t="shared" si="1197"/>
        <v>7.5052758445108133E-3</v>
      </c>
      <c r="AI794" s="13">
        <f t="shared" si="1198"/>
        <v>8.8206228226216411E-3</v>
      </c>
      <c r="AJ794" s="13">
        <f t="shared" si="1199"/>
        <v>5.1832463317026123E-3</v>
      </c>
      <c r="AK794" s="13">
        <f t="shared" si="1200"/>
        <v>2.0305476590010631E-3</v>
      </c>
      <c r="AL794" s="13">
        <f t="shared" si="1201"/>
        <v>3.285089059345542E-5</v>
      </c>
      <c r="AM794" s="13">
        <f t="shared" si="1202"/>
        <v>1.7880700174173814E-3</v>
      </c>
      <c r="AN794" s="13">
        <f t="shared" si="1203"/>
        <v>2.0943694558548183E-3</v>
      </c>
      <c r="AO794" s="13">
        <f t="shared" si="1204"/>
        <v>1.2265692548083574E-3</v>
      </c>
      <c r="AP794" s="13">
        <f t="shared" si="1205"/>
        <v>4.7889421885757226E-4</v>
      </c>
      <c r="AQ794" s="13">
        <f t="shared" si="1206"/>
        <v>1.4023240348403975E-4</v>
      </c>
      <c r="AR794" s="13">
        <f t="shared" si="1207"/>
        <v>1.7581884751036846E-3</v>
      </c>
      <c r="AS794" s="13">
        <f t="shared" si="1208"/>
        <v>2.0663221061105077E-3</v>
      </c>
      <c r="AT794" s="13">
        <f t="shared" si="1209"/>
        <v>1.2142290507134543E-3</v>
      </c>
      <c r="AU794" s="13">
        <f t="shared" si="1210"/>
        <v>4.7567678605917122E-4</v>
      </c>
      <c r="AV794" s="13">
        <f t="shared" si="1211"/>
        <v>1.3976053652889805E-4</v>
      </c>
      <c r="AW794" s="13">
        <f t="shared" si="1212"/>
        <v>1.2561630505174884E-6</v>
      </c>
      <c r="AX794" s="13">
        <f t="shared" si="1213"/>
        <v>3.5024009622982812E-4</v>
      </c>
      <c r="AY794" s="13">
        <f t="shared" si="1214"/>
        <v>4.1023682104959715E-4</v>
      </c>
      <c r="AZ794" s="13">
        <f t="shared" si="1215"/>
        <v>2.4025554349214808E-4</v>
      </c>
      <c r="BA794" s="13">
        <f t="shared" si="1216"/>
        <v>9.3803909054324502E-5</v>
      </c>
      <c r="BB794" s="13">
        <f t="shared" si="1217"/>
        <v>2.746816959759214E-5</v>
      </c>
      <c r="BC794" s="13">
        <f t="shared" si="1218"/>
        <v>6.4347027636567414E-6</v>
      </c>
      <c r="BD794" s="13">
        <f t="shared" si="1219"/>
        <v>3.4322819241083932E-4</v>
      </c>
      <c r="BE794" s="13">
        <f t="shared" si="1220"/>
        <v>4.0338110018440631E-4</v>
      </c>
      <c r="BF794" s="13">
        <f t="shared" si="1221"/>
        <v>2.3703809241755553E-4</v>
      </c>
      <c r="BG794" s="13">
        <f t="shared" si="1222"/>
        <v>9.2860171570205907E-5</v>
      </c>
      <c r="BH794" s="13">
        <f t="shared" si="1223"/>
        <v>2.7283625733216038E-5</v>
      </c>
      <c r="BI794" s="13">
        <f t="shared" si="1224"/>
        <v>6.4130506809362478E-6</v>
      </c>
      <c r="BJ794" s="14">
        <f t="shared" si="1225"/>
        <v>0.36057923952147869</v>
      </c>
      <c r="BK794" s="14">
        <f t="shared" si="1226"/>
        <v>0.2807441595148531</v>
      </c>
      <c r="BL794" s="14">
        <f t="shared" si="1227"/>
        <v>0.3330161202320101</v>
      </c>
      <c r="BM794" s="14">
        <f t="shared" si="1228"/>
        <v>0.41582965591174659</v>
      </c>
      <c r="BN794" s="14">
        <f t="shared" si="1229"/>
        <v>0.58373142973030767</v>
      </c>
    </row>
    <row r="795" spans="1:66" x14ac:dyDescent="0.25">
      <c r="A795" t="s">
        <v>342</v>
      </c>
      <c r="B795" t="s">
        <v>168</v>
      </c>
      <c r="C795" t="s">
        <v>171</v>
      </c>
      <c r="D795" s="11">
        <v>44449</v>
      </c>
      <c r="E795" s="10">
        <f>VLOOKUP(A795,home!$A$2:$E$405,3,FALSE)</f>
        <v>1.3548</v>
      </c>
      <c r="F795" s="10">
        <f>VLOOKUP(B795,home!$B$2:$E$405,3,FALSE)</f>
        <v>1.0662</v>
      </c>
      <c r="G795" s="10">
        <f>VLOOKUP(C795,away!$B$2:$E$405,4,FALSE)</f>
        <v>1.2302</v>
      </c>
      <c r="H795" s="10">
        <f>VLOOKUP(A795,away!$A$2:$E$405,3,FALSE)</f>
        <v>1.1719999999999999</v>
      </c>
      <c r="I795" s="10">
        <f>VLOOKUP(C795,away!$B$2:$E$405,3,FALSE)</f>
        <v>0.99539999999999995</v>
      </c>
      <c r="J795" s="10">
        <f>VLOOKUP(B795,home!$B$2:$E$405,4,FALSE)</f>
        <v>0.94799999999999995</v>
      </c>
      <c r="K795" s="12">
        <f t="shared" si="1174"/>
        <v>1.7770088423520001</v>
      </c>
      <c r="L795" s="12">
        <f t="shared" si="1175"/>
        <v>1.1059451423999997</v>
      </c>
      <c r="M795" s="13">
        <f t="shared" si="1176"/>
        <v>5.5969186276380103E-2</v>
      </c>
      <c r="N795" s="13">
        <f t="shared" si="1177"/>
        <v>9.9457738912373667E-2</v>
      </c>
      <c r="O795" s="13">
        <f t="shared" si="1178"/>
        <v>6.1898849686443297E-2</v>
      </c>
      <c r="P795" s="13">
        <f t="shared" si="1179"/>
        <v>0.10999480322422707</v>
      </c>
      <c r="Q795" s="13">
        <f t="shared" si="1180"/>
        <v>8.8368640743812316E-2</v>
      </c>
      <c r="R795" s="13">
        <f t="shared" si="1181"/>
        <v>3.4228366065434862E-2</v>
      </c>
      <c r="S795" s="13">
        <f t="shared" si="1182"/>
        <v>5.4042489900564948E-2</v>
      </c>
      <c r="T795" s="13">
        <f t="shared" si="1183"/>
        <v>9.7730868971109913E-2</v>
      </c>
      <c r="U795" s="13">
        <f t="shared" si="1184"/>
        <v>6.0824109157538893E-2</v>
      </c>
      <c r="V795" s="13">
        <f t="shared" si="1185"/>
        <v>1.1800924039814123E-2</v>
      </c>
      <c r="W795" s="13">
        <f t="shared" si="1186"/>
        <v>5.2343951996127229E-2</v>
      </c>
      <c r="X795" s="13">
        <f t="shared" si="1187"/>
        <v>5.7889539444135669E-2</v>
      </c>
      <c r="Y795" s="13">
        <f t="shared" si="1188"/>
        <v>3.2011327472007522E-2</v>
      </c>
      <c r="Z795" s="13">
        <f t="shared" si="1189"/>
        <v>1.2618231727452222E-2</v>
      </c>
      <c r="AA795" s="13">
        <f t="shared" si="1190"/>
        <v>2.2422709354529155E-2</v>
      </c>
      <c r="AB795" s="13">
        <f t="shared" si="1191"/>
        <v>1.9922676396243611E-2</v>
      </c>
      <c r="AC795" s="13">
        <f t="shared" si="1192"/>
        <v>1.4495032936667879E-3</v>
      </c>
      <c r="AD795" s="13">
        <f t="shared" si="1193"/>
        <v>2.3253916385191694E-2</v>
      </c>
      <c r="AE795" s="13">
        <f t="shared" si="1194"/>
        <v>2.5717555867978512E-2</v>
      </c>
      <c r="AF795" s="13">
        <f t="shared" si="1195"/>
        <v>1.4221102993295725E-2</v>
      </c>
      <c r="AG795" s="13">
        <f t="shared" si="1196"/>
        <v>5.2425865916684994E-3</v>
      </c>
      <c r="AH795" s="13">
        <f t="shared" si="1197"/>
        <v>3.4887680211633377E-3</v>
      </c>
      <c r="AI795" s="13">
        <f t="shared" si="1198"/>
        <v>6.1995716225221415E-3</v>
      </c>
      <c r="AJ795" s="13">
        <f t="shared" si="1199"/>
        <v>5.5083467960081916E-3</v>
      </c>
      <c r="AK795" s="13">
        <f t="shared" si="1200"/>
        <v>3.2627936544159545E-3</v>
      </c>
      <c r="AL795" s="13">
        <f t="shared" si="1201"/>
        <v>1.1394686267006353E-4</v>
      </c>
      <c r="AM795" s="13">
        <f t="shared" si="1202"/>
        <v>8.2644830071599319E-3</v>
      </c>
      <c r="AN795" s="13">
        <f t="shared" si="1203"/>
        <v>9.1400648362158672E-3</v>
      </c>
      <c r="AO795" s="13">
        <f t="shared" si="1204"/>
        <v>5.0542051534169952E-3</v>
      </c>
      <c r="AP795" s="13">
        <f t="shared" si="1205"/>
        <v>1.8632245460381901E-3</v>
      </c>
      <c r="AQ795" s="13">
        <f t="shared" si="1206"/>
        <v>5.1515603397284549E-4</v>
      </c>
      <c r="AR795" s="13">
        <f t="shared" si="1207"/>
        <v>7.7167720919321041E-4</v>
      </c>
      <c r="AS795" s="13">
        <f t="shared" si="1208"/>
        <v>1.3712772241778492E-3</v>
      </c>
      <c r="AT795" s="13">
        <f t="shared" si="1209"/>
        <v>1.2183858763399722E-3</v>
      </c>
      <c r="AU795" s="13">
        <f t="shared" si="1210"/>
        <v>7.216941585509735E-4</v>
      </c>
      <c r="AV795" s="13">
        <f t="shared" si="1211"/>
        <v>3.2061422530471682E-4</v>
      </c>
      <c r="AW795" s="13">
        <f t="shared" si="1212"/>
        <v>6.2204677903381189E-6</v>
      </c>
      <c r="AX795" s="13">
        <f t="shared" si="1213"/>
        <v>2.4476765635318399E-3</v>
      </c>
      <c r="AY795" s="13">
        <f t="shared" si="1214"/>
        <v>2.7069960056043622E-3</v>
      </c>
      <c r="AZ795" s="13">
        <f t="shared" si="1215"/>
        <v>1.4968945414471739E-3</v>
      </c>
      <c r="BA795" s="13">
        <f t="shared" si="1216"/>
        <v>5.5182774893285883E-4</v>
      </c>
      <c r="BB795" s="13">
        <f t="shared" si="1217"/>
        <v>1.5257280459345557E-4</v>
      </c>
      <c r="BC795" s="13">
        <f t="shared" si="1218"/>
        <v>3.37474304204953E-5</v>
      </c>
      <c r="BD795" s="13">
        <f t="shared" si="1219"/>
        <v>1.4223877683466974E-4</v>
      </c>
      <c r="BE795" s="13">
        <f t="shared" si="1220"/>
        <v>2.5275956416054095E-4</v>
      </c>
      <c r="BF795" s="13">
        <f t="shared" si="1221"/>
        <v>2.2457799025115953E-4</v>
      </c>
      <c r="BG795" s="13">
        <f t="shared" si="1222"/>
        <v>1.3302569149131724E-4</v>
      </c>
      <c r="BH795" s="13">
        <f t="shared" si="1223"/>
        <v>5.9096957510015027E-5</v>
      </c>
      <c r="BI795" s="13">
        <f t="shared" si="1224"/>
        <v>2.100316321027941E-5</v>
      </c>
      <c r="BJ795" s="14">
        <f t="shared" si="1225"/>
        <v>0.52846407804903484</v>
      </c>
      <c r="BK795" s="14">
        <f t="shared" si="1226"/>
        <v>0.23607784960292744</v>
      </c>
      <c r="BL795" s="14">
        <f t="shared" si="1227"/>
        <v>0.22299254159132414</v>
      </c>
      <c r="BM795" s="14">
        <f t="shared" si="1228"/>
        <v>0.5475343405242532</v>
      </c>
      <c r="BN795" s="14">
        <f t="shared" si="1229"/>
        <v>0.4499175849086714</v>
      </c>
    </row>
    <row r="796" spans="1:66" x14ac:dyDescent="0.25">
      <c r="A796" t="s">
        <v>342</v>
      </c>
      <c r="B796" t="s">
        <v>169</v>
      </c>
      <c r="C796" t="s">
        <v>167</v>
      </c>
      <c r="D796" s="11">
        <v>44449</v>
      </c>
      <c r="E796" s="10">
        <f>VLOOKUP(A796,home!$A$2:$E$405,3,FALSE)</f>
        <v>1.3548</v>
      </c>
      <c r="F796" s="10">
        <f>VLOOKUP(B796,home!$B$2:$E$405,3,FALSE)</f>
        <v>0.90210000000000001</v>
      </c>
      <c r="G796" s="10">
        <f>VLOOKUP(C796,away!$B$2:$E$405,4,FALSE)</f>
        <v>0.98419999999999996</v>
      </c>
      <c r="H796" s="10">
        <f>VLOOKUP(A796,away!$A$2:$E$405,3,FALSE)</f>
        <v>1.1719999999999999</v>
      </c>
      <c r="I796" s="10">
        <f>VLOOKUP(C796,away!$B$2:$E$405,3,FALSE)</f>
        <v>1.0428999999999999</v>
      </c>
      <c r="J796" s="10">
        <f>VLOOKUP(B796,home!$B$2:$E$405,4,FALSE)</f>
        <v>0.80579999999999996</v>
      </c>
      <c r="K796" s="12">
        <f t="shared" si="1174"/>
        <v>1.2028548717360001</v>
      </c>
      <c r="L796" s="12">
        <f t="shared" si="1175"/>
        <v>0.98491225703999974</v>
      </c>
      <c r="M796" s="13">
        <f t="shared" si="1176"/>
        <v>0.1121669235050123</v>
      </c>
      <c r="N796" s="13">
        <f t="shared" si="1177"/>
        <v>0.13492053038564331</v>
      </c>
      <c r="O796" s="13">
        <f t="shared" si="1178"/>
        <v>0.11047457779455466</v>
      </c>
      <c r="P796" s="13">
        <f t="shared" si="1179"/>
        <v>0.13288488410315782</v>
      </c>
      <c r="Q796" s="13">
        <f t="shared" si="1180"/>
        <v>8.1144908635788077E-2</v>
      </c>
      <c r="R796" s="13">
        <f t="shared" si="1181"/>
        <v>5.4403882880587923E-2</v>
      </c>
      <c r="S796" s="13">
        <f t="shared" si="1182"/>
        <v>3.9357396706883478E-2</v>
      </c>
      <c r="T796" s="13">
        <f t="shared" si="1183"/>
        <v>7.9920615111778601E-2</v>
      </c>
      <c r="U796" s="13">
        <f t="shared" si="1184"/>
        <v>6.5439975564269962E-2</v>
      </c>
      <c r="V796" s="13">
        <f t="shared" si="1185"/>
        <v>5.1807737735551562E-3</v>
      </c>
      <c r="W796" s="13">
        <f t="shared" si="1186"/>
        <v>3.25351828897101E-2</v>
      </c>
      <c r="X796" s="13">
        <f t="shared" si="1187"/>
        <v>3.2044300413113555E-2</v>
      </c>
      <c r="Y796" s="13">
        <f t="shared" si="1188"/>
        <v>1.578041212257373E-2</v>
      </c>
      <c r="Z796" s="13">
        <f t="shared" si="1189"/>
        <v>1.7861017026553218E-2</v>
      </c>
      <c r="AA796" s="13">
        <f t="shared" si="1190"/>
        <v>2.1484211344549191E-2</v>
      </c>
      <c r="AB796" s="13">
        <f t="shared" si="1191"/>
        <v>1.292119414059842E-2</v>
      </c>
      <c r="AC796" s="13">
        <f t="shared" si="1192"/>
        <v>3.8360602492631919E-4</v>
      </c>
      <c r="AD796" s="13">
        <f t="shared" si="1193"/>
        <v>9.7837758104273899E-3</v>
      </c>
      <c r="AE796" s="13">
        <f t="shared" si="1194"/>
        <v>9.636160715821393E-3</v>
      </c>
      <c r="AF796" s="13">
        <f t="shared" si="1195"/>
        <v>4.7453863999099132E-3</v>
      </c>
      <c r="AG796" s="13">
        <f t="shared" si="1196"/>
        <v>1.5579297432207306E-3</v>
      </c>
      <c r="AH796" s="13">
        <f t="shared" si="1197"/>
        <v>4.3978836481630987E-3</v>
      </c>
      <c r="AI796" s="13">
        <f t="shared" si="1198"/>
        <v>5.2900157715210765E-3</v>
      </c>
      <c r="AJ796" s="13">
        <f t="shared" si="1199"/>
        <v>3.1815606211672023E-3</v>
      </c>
      <c r="AK796" s="13">
        <f t="shared" si="1200"/>
        <v>1.2756518976314612E-3</v>
      </c>
      <c r="AL796" s="13">
        <f t="shared" si="1201"/>
        <v>1.8178422148247316E-5</v>
      </c>
      <c r="AM796" s="13">
        <f t="shared" si="1202"/>
        <v>2.353692479509081E-3</v>
      </c>
      <c r="AN796" s="13">
        <f t="shared" si="1203"/>
        <v>2.3181805723713621E-3</v>
      </c>
      <c r="AO796" s="13">
        <f t="shared" si="1204"/>
        <v>1.1416022298802782E-3</v>
      </c>
      <c r="AP796" s="13">
        <f t="shared" si="1205"/>
        <v>3.7479267629109386E-4</v>
      </c>
      <c r="AQ796" s="13">
        <f t="shared" si="1206"/>
        <v>9.2284475181980799E-5</v>
      </c>
      <c r="AR796" s="13">
        <f t="shared" si="1207"/>
        <v>8.6630590202232537E-4</v>
      </c>
      <c r="AS796" s="13">
        <f t="shared" si="1208"/>
        <v>1.0420402746612043E-3</v>
      </c>
      <c r="AT796" s="13">
        <f t="shared" si="1209"/>
        <v>6.267116104606747E-4</v>
      </c>
      <c r="AU796" s="13">
        <f t="shared" si="1210"/>
        <v>2.5128103793871229E-4</v>
      </c>
      <c r="AV796" s="13">
        <f t="shared" si="1211"/>
        <v>7.5563655164864711E-5</v>
      </c>
      <c r="AW796" s="13">
        <f t="shared" si="1212"/>
        <v>5.9822486108298903E-7</v>
      </c>
      <c r="AX796" s="13">
        <f t="shared" si="1213"/>
        <v>4.7185841092431386E-4</v>
      </c>
      <c r="AY796" s="13">
        <f t="shared" si="1214"/>
        <v>4.6473913250677366E-4</v>
      </c>
      <c r="AZ796" s="13">
        <f t="shared" si="1215"/>
        <v>2.2886363396602892E-4</v>
      </c>
      <c r="BA796" s="13">
        <f t="shared" si="1216"/>
        <v>7.5136866094619302E-5</v>
      </c>
      <c r="BB796" s="13">
        <f t="shared" si="1217"/>
        <v>1.8500805093040929E-5</v>
      </c>
      <c r="BC796" s="13">
        <f t="shared" si="1218"/>
        <v>3.6443339402488145E-6</v>
      </c>
      <c r="BD796" s="13">
        <f t="shared" si="1219"/>
        <v>1.4220588354131353E-4</v>
      </c>
      <c r="BE796" s="13">
        <f t="shared" si="1220"/>
        <v>1.7105303980719127E-4</v>
      </c>
      <c r="BF796" s="13">
        <f t="shared" si="1221"/>
        <v>1.0287599112866602E-4</v>
      </c>
      <c r="BG796" s="13">
        <f t="shared" si="1222"/>
        <v>4.1248295704595144E-5</v>
      </c>
      <c r="BH796" s="13">
        <f t="shared" si="1223"/>
        <v>1.2403928359769853E-5</v>
      </c>
      <c r="BI796" s="13">
        <f t="shared" si="1224"/>
        <v>2.9840251312426965E-6</v>
      </c>
      <c r="BJ796" s="14">
        <f t="shared" si="1225"/>
        <v>0.40961249784374559</v>
      </c>
      <c r="BK796" s="14">
        <f t="shared" si="1226"/>
        <v>0.29045650166819009</v>
      </c>
      <c r="BL796" s="14">
        <f t="shared" si="1227"/>
        <v>0.28220362730696363</v>
      </c>
      <c r="BM796" s="14">
        <f t="shared" si="1228"/>
        <v>0.3736737956330628</v>
      </c>
      <c r="BN796" s="14">
        <f t="shared" si="1229"/>
        <v>0.62599570730474408</v>
      </c>
    </row>
    <row r="797" spans="1:66" x14ac:dyDescent="0.25">
      <c r="A797" t="s">
        <v>342</v>
      </c>
      <c r="B797" t="s">
        <v>174</v>
      </c>
      <c r="C797" t="s">
        <v>175</v>
      </c>
      <c r="D797" s="11">
        <v>44449</v>
      </c>
      <c r="E797" s="10">
        <f>VLOOKUP(A797,home!$A$2:$E$405,3,FALSE)</f>
        <v>1.3548</v>
      </c>
      <c r="F797" s="10">
        <f>VLOOKUP(B797,home!$B$2:$E$405,3,FALSE)</f>
        <v>0.98419999999999996</v>
      </c>
      <c r="G797" s="10">
        <f>VLOOKUP(C797,away!$B$2:$E$405,4,FALSE)</f>
        <v>0.98419999999999996</v>
      </c>
      <c r="H797" s="10">
        <f>VLOOKUP(A797,away!$A$2:$E$405,3,FALSE)</f>
        <v>1.1719999999999999</v>
      </c>
      <c r="I797" s="10">
        <f>VLOOKUP(C797,away!$B$2:$E$405,3,FALSE)</f>
        <v>1.2324999999999999</v>
      </c>
      <c r="J797" s="10">
        <f>VLOOKUP(B797,home!$B$2:$E$405,4,FALSE)</f>
        <v>0.61619999999999997</v>
      </c>
      <c r="K797" s="12">
        <f t="shared" si="1174"/>
        <v>1.3123265322719999</v>
      </c>
      <c r="L797" s="12">
        <f t="shared" si="1175"/>
        <v>0.89009473799999983</v>
      </c>
      <c r="M797" s="13">
        <f t="shared" si="1176"/>
        <v>0.11053519850148072</v>
      </c>
      <c r="N797" s="13">
        <f t="shared" si="1177"/>
        <v>0.14505827374344535</v>
      </c>
      <c r="O797" s="13">
        <f t="shared" si="1178"/>
        <v>9.8386798549953455E-2</v>
      </c>
      <c r="P797" s="13">
        <f t="shared" si="1179"/>
        <v>0.12911560616240425</v>
      </c>
      <c r="Q797" s="13">
        <f t="shared" si="1180"/>
        <v>9.5181910679549092E-2</v>
      </c>
      <c r="R797" s="13">
        <f t="shared" si="1181"/>
        <v>4.3786785838989789E-2</v>
      </c>
      <c r="S797" s="13">
        <f t="shared" si="1182"/>
        <v>3.7704821587807989E-2</v>
      </c>
      <c r="T797" s="13">
        <f t="shared" si="1183"/>
        <v>8.4720917848652641E-2</v>
      </c>
      <c r="U797" s="13">
        <f t="shared" si="1184"/>
        <v>5.7462560819418182E-2</v>
      </c>
      <c r="V797" s="13">
        <f t="shared" si="1185"/>
        <v>4.8936457049721487E-3</v>
      </c>
      <c r="W797" s="13">
        <f t="shared" si="1186"/>
        <v>4.1636582259038636E-2</v>
      </c>
      <c r="X797" s="13">
        <f t="shared" si="1187"/>
        <v>3.7060502777074435E-2</v>
      </c>
      <c r="Y797" s="13">
        <f t="shared" si="1188"/>
        <v>1.6493679254754166E-2</v>
      </c>
      <c r="Z797" s="13">
        <f t="shared" si="1189"/>
        <v>1.2991462556405908E-2</v>
      </c>
      <c r="AA797" s="13">
        <f t="shared" si="1190"/>
        <v>1.7049041005789696E-2</v>
      </c>
      <c r="AB797" s="13">
        <f t="shared" si="1191"/>
        <v>1.1186954430845565E-2</v>
      </c>
      <c r="AC797" s="13">
        <f t="shared" si="1192"/>
        <v>3.5726517441244103E-4</v>
      </c>
      <c r="AD797" s="13">
        <f t="shared" si="1193"/>
        <v>1.366019790291551E-2</v>
      </c>
      <c r="AE797" s="13">
        <f t="shared" si="1194"/>
        <v>1.2158870273423729E-2</v>
      </c>
      <c r="AF797" s="13">
        <f t="shared" si="1195"/>
        <v>5.4112732251995399E-3</v>
      </c>
      <c r="AG797" s="13">
        <f t="shared" si="1196"/>
        <v>1.6055152745434664E-3</v>
      </c>
      <c r="AH797" s="13">
        <f t="shared" si="1197"/>
        <v>2.8909081150952308E-3</v>
      </c>
      <c r="AI797" s="13">
        <f t="shared" si="1198"/>
        <v>3.7938154217999074E-3</v>
      </c>
      <c r="AJ797" s="13">
        <f t="shared" si="1199"/>
        <v>2.4893623182853544E-3</v>
      </c>
      <c r="AK797" s="13">
        <f t="shared" si="1200"/>
        <v>1.0889520729080019E-3</v>
      </c>
      <c r="AL797" s="13">
        <f t="shared" si="1201"/>
        <v>1.6692785711824269E-5</v>
      </c>
      <c r="AM797" s="13">
        <f t="shared" si="1202"/>
        <v>3.5853280288164714E-3</v>
      </c>
      <c r="AN797" s="13">
        <f t="shared" si="1203"/>
        <v>3.1912816124534532E-3</v>
      </c>
      <c r="AO797" s="13">
        <f t="shared" si="1204"/>
        <v>1.4202714853604865E-3</v>
      </c>
      <c r="AP797" s="13">
        <f t="shared" si="1205"/>
        <v>4.21392058550271E-4</v>
      </c>
      <c r="AQ797" s="13">
        <f t="shared" si="1206"/>
        <v>9.3769713487646002E-5</v>
      </c>
      <c r="AR797" s="13">
        <f t="shared" si="1207"/>
        <v>5.1463642025755278E-4</v>
      </c>
      <c r="AS797" s="13">
        <f t="shared" si="1208"/>
        <v>6.753710287774698E-4</v>
      </c>
      <c r="AT797" s="13">
        <f t="shared" si="1209"/>
        <v>4.4315366009625511E-4</v>
      </c>
      <c r="AU797" s="13">
        <f t="shared" si="1210"/>
        <v>1.9385410200592102E-4</v>
      </c>
      <c r="AV797" s="13">
        <f t="shared" si="1211"/>
        <v>6.3599970363033224E-5</v>
      </c>
      <c r="AW797" s="13">
        <f t="shared" si="1212"/>
        <v>5.4163218165911984E-7</v>
      </c>
      <c r="AX797" s="13">
        <f t="shared" si="1213"/>
        <v>7.8418684985238787E-4</v>
      </c>
      <c r="AY797" s="13">
        <f t="shared" si="1214"/>
        <v>6.9800058866240642E-4</v>
      </c>
      <c r="AZ797" s="13">
        <f t="shared" si="1215"/>
        <v>3.1064332554465513E-4</v>
      </c>
      <c r="BA797" s="13">
        <f t="shared" si="1216"/>
        <v>9.2167329820706161E-5</v>
      </c>
      <c r="BB797" s="13">
        <f t="shared" si="1217"/>
        <v>2.050941382223025E-5</v>
      </c>
      <c r="BC797" s="13">
        <f t="shared" si="1218"/>
        <v>3.6510642645263234E-6</v>
      </c>
      <c r="BD797" s="13">
        <f t="shared" si="1219"/>
        <v>7.6345861609067339E-5</v>
      </c>
      <c r="BE797" s="13">
        <f t="shared" si="1220"/>
        <v>1.0019069981874534E-4</v>
      </c>
      <c r="BF797" s="13">
        <f t="shared" si="1221"/>
        <v>6.5741456829519505E-5</v>
      </c>
      <c r="BG797" s="13">
        <f t="shared" si="1222"/>
        <v>2.8758086022530907E-5</v>
      </c>
      <c r="BH797" s="13">
        <f t="shared" si="1223"/>
        <v>9.4349998261819633E-6</v>
      </c>
      <c r="BI797" s="13">
        <f t="shared" si="1224"/>
        <v>2.4763601207760595E-6</v>
      </c>
      <c r="BJ797" s="14">
        <f t="shared" si="1225"/>
        <v>0.46360892470923182</v>
      </c>
      <c r="BK797" s="14">
        <f t="shared" si="1226"/>
        <v>0.28332123050545177</v>
      </c>
      <c r="BL797" s="14">
        <f t="shared" si="1227"/>
        <v>0.24030874121881224</v>
      </c>
      <c r="BM797" s="14">
        <f t="shared" si="1228"/>
        <v>0.37746832655759827</v>
      </c>
      <c r="BN797" s="14">
        <f t="shared" si="1229"/>
        <v>0.62206457347582267</v>
      </c>
    </row>
    <row r="798" spans="1:66" x14ac:dyDescent="0.25">
      <c r="A798" t="s">
        <v>342</v>
      </c>
      <c r="B798" t="s">
        <v>173</v>
      </c>
      <c r="C798" t="s">
        <v>176</v>
      </c>
      <c r="D798" s="11">
        <v>44449</v>
      </c>
      <c r="E798" s="10">
        <f>VLOOKUP(A798,home!$A$2:$E$405,3,FALSE)</f>
        <v>1.3548</v>
      </c>
      <c r="F798" s="10">
        <f>VLOOKUP(B798,home!$B$2:$E$405,3,FALSE)</f>
        <v>1.3122</v>
      </c>
      <c r="G798" s="10">
        <f>VLOOKUP(C798,away!$B$2:$E$405,4,FALSE)</f>
        <v>1.1072</v>
      </c>
      <c r="H798" s="10">
        <f>VLOOKUP(A798,away!$A$2:$E$405,3,FALSE)</f>
        <v>1.1719999999999999</v>
      </c>
      <c r="I798" s="10">
        <f>VLOOKUP(C798,away!$B$2:$E$405,3,FALSE)</f>
        <v>0.75839999999999996</v>
      </c>
      <c r="J798" s="10">
        <f>VLOOKUP(B798,home!$B$2:$E$405,4,FALSE)</f>
        <v>0.61619999999999997</v>
      </c>
      <c r="K798" s="12">
        <f t="shared" si="1174"/>
        <v>1.9683453496319998</v>
      </c>
      <c r="L798" s="12">
        <f t="shared" si="1175"/>
        <v>0.54770616575999986</v>
      </c>
      <c r="M798" s="13">
        <f t="shared" si="1176"/>
        <v>8.0777928298650561E-2</v>
      </c>
      <c r="N798" s="13">
        <f t="shared" si="1177"/>
        <v>0.15899885951955595</v>
      </c>
      <c r="O798" s="13">
        <f t="shared" si="1178"/>
        <v>4.4242569386490085E-2</v>
      </c>
      <c r="P798" s="13">
        <f t="shared" si="1179"/>
        <v>8.7084655707668837E-2</v>
      </c>
      <c r="Q798" s="13">
        <f t="shared" si="1180"/>
        <v>0.15648233286605481</v>
      </c>
      <c r="R798" s="13">
        <f t="shared" si="1181"/>
        <v>1.2115964021022616E-2</v>
      </c>
      <c r="S798" s="13">
        <f t="shared" si="1182"/>
        <v>2.3470945032425118E-2</v>
      </c>
      <c r="T798" s="13">
        <f t="shared" si="1183"/>
        <v>8.5706338543246885E-2</v>
      </c>
      <c r="U798" s="13">
        <f t="shared" si="1184"/>
        <v>2.3848401437088492E-2</v>
      </c>
      <c r="V798" s="13">
        <f t="shared" si="1185"/>
        <v>2.8114929279051412E-3</v>
      </c>
      <c r="W798" s="13">
        <f t="shared" si="1186"/>
        <v>0.10267042406548853</v>
      </c>
      <c r="X798" s="13">
        <f t="shared" si="1187"/>
        <v>5.6233224301861943E-2</v>
      </c>
      <c r="Y798" s="13">
        <f t="shared" si="1188"/>
        <v>1.5399641835347422E-2</v>
      </c>
      <c r="Z798" s="13">
        <f t="shared" si="1189"/>
        <v>2.2119960661468024E-3</v>
      </c>
      <c r="AA798" s="13">
        <f t="shared" si="1190"/>
        <v>4.3539721702043361E-3</v>
      </c>
      <c r="AB798" s="13">
        <f t="shared" si="1191"/>
        <v>4.2850604368244258E-3</v>
      </c>
      <c r="AC798" s="13">
        <f t="shared" si="1192"/>
        <v>1.8943749456685983E-4</v>
      </c>
      <c r="AD798" s="13">
        <f t="shared" si="1193"/>
        <v>5.0522712938512418E-2</v>
      </c>
      <c r="AE798" s="13">
        <f t="shared" si="1194"/>
        <v>2.7671601387345771E-2</v>
      </c>
      <c r="AF798" s="13">
        <f t="shared" si="1195"/>
        <v>7.5779533481511218E-3</v>
      </c>
      <c r="AG798" s="13">
        <f t="shared" si="1196"/>
        <v>1.3834972575413349E-3</v>
      </c>
      <c r="AH798" s="13">
        <f t="shared" si="1197"/>
        <v>3.0288097101636698E-4</v>
      </c>
      <c r="AI798" s="13">
        <f t="shared" si="1198"/>
        <v>5.9617435079209046E-4</v>
      </c>
      <c r="AJ798" s="13">
        <f t="shared" si="1199"/>
        <v>5.86738505475744E-4</v>
      </c>
      <c r="AK798" s="13">
        <f t="shared" si="1200"/>
        <v>3.8496800290107008E-4</v>
      </c>
      <c r="AL798" s="13">
        <f t="shared" si="1201"/>
        <v>8.1691122017814734E-6</v>
      </c>
      <c r="AM798" s="13">
        <f t="shared" si="1202"/>
        <v>1.9889229412662673E-2</v>
      </c>
      <c r="AN798" s="13">
        <f t="shared" si="1203"/>
        <v>1.0893453581530486E-2</v>
      </c>
      <c r="AO798" s="13">
        <f t="shared" si="1204"/>
        <v>2.9832058465123E-3</v>
      </c>
      <c r="AP798" s="13">
        <f t="shared" si="1205"/>
        <v>5.4464007862202219E-4</v>
      </c>
      <c r="AQ798" s="13">
        <f t="shared" si="1206"/>
        <v>7.4575682295323142E-5</v>
      </c>
      <c r="AR798" s="13">
        <f t="shared" si="1207"/>
        <v>3.3177955063408016E-5</v>
      </c>
      <c r="AS798" s="13">
        <f t="shared" si="1208"/>
        <v>6.5305673559358637E-5</v>
      </c>
      <c r="AT798" s="13">
        <f t="shared" si="1209"/>
        <v>6.4272059427574526E-5</v>
      </c>
      <c r="AU798" s="13">
        <f t="shared" si="1210"/>
        <v>4.2169869761845942E-5</v>
      </c>
      <c r="AV798" s="13">
        <f t="shared" si="1211"/>
        <v>2.0751216760079133E-5</v>
      </c>
      <c r="AW798" s="13">
        <f t="shared" si="1212"/>
        <v>2.4463651922454253E-7</v>
      </c>
      <c r="AX798" s="13">
        <f t="shared" si="1213"/>
        <v>6.5248120370297574E-3</v>
      </c>
      <c r="AY798" s="13">
        <f t="shared" si="1214"/>
        <v>3.5736797831062627E-3</v>
      </c>
      <c r="AZ798" s="13">
        <f t="shared" si="1215"/>
        <v>9.7866322582957949E-4</v>
      </c>
      <c r="BA798" s="13">
        <f t="shared" si="1216"/>
        <v>1.7867329432981059E-4</v>
      </c>
      <c r="BB798" s="13">
        <f t="shared" si="1217"/>
        <v>2.4465116240272118E-5</v>
      </c>
      <c r="BC798" s="13">
        <f t="shared" si="1218"/>
        <v>2.6799390021664303E-6</v>
      </c>
      <c r="BD798" s="13">
        <f t="shared" si="1219"/>
        <v>3.0286284259227956E-6</v>
      </c>
      <c r="BE798" s="13">
        <f t="shared" si="1220"/>
        <v>5.9613866779284193E-6</v>
      </c>
      <c r="BF798" s="13">
        <f t="shared" si="1221"/>
        <v>5.8670338724292805E-6</v>
      </c>
      <c r="BG798" s="13">
        <f t="shared" si="1222"/>
        <v>3.8494496129765323E-6</v>
      </c>
      <c r="BH798" s="13">
        <f t="shared" si="1223"/>
        <v>1.8942615610862644E-6</v>
      </c>
      <c r="BI798" s="13">
        <f t="shared" si="1224"/>
        <v>7.4571218695016002E-7</v>
      </c>
      <c r="BJ798" s="14">
        <f t="shared" si="1225"/>
        <v>0.708314664060267</v>
      </c>
      <c r="BK798" s="14">
        <f t="shared" si="1226"/>
        <v>0.19791630835652455</v>
      </c>
      <c r="BL798" s="14">
        <f t="shared" si="1227"/>
        <v>9.0963752528724781E-2</v>
      </c>
      <c r="BM798" s="14">
        <f t="shared" si="1228"/>
        <v>0.45613097606563302</v>
      </c>
      <c r="BN798" s="14">
        <f t="shared" si="1229"/>
        <v>0.53970230979944289</v>
      </c>
    </row>
    <row r="799" spans="1:66" x14ac:dyDescent="0.25">
      <c r="A799" t="s">
        <v>343</v>
      </c>
      <c r="B799" t="s">
        <v>185</v>
      </c>
      <c r="C799" t="s">
        <v>191</v>
      </c>
      <c r="D799" s="11">
        <v>44449</v>
      </c>
      <c r="E799" s="10">
        <f>VLOOKUP(A799,home!$A$2:$E$405,3,FALSE)</f>
        <v>1.3052999999999999</v>
      </c>
      <c r="F799" s="10">
        <f>VLOOKUP(B799,home!$B$2:$E$405,3,FALSE)</f>
        <v>0.8871</v>
      </c>
      <c r="G799" s="10">
        <f>VLOOKUP(C799,away!$B$2:$E$405,4,FALSE)</f>
        <v>1.25</v>
      </c>
      <c r="H799" s="10">
        <f>VLOOKUP(A799,away!$A$2:$E$405,3,FALSE)</f>
        <v>1.1211</v>
      </c>
      <c r="I799" s="10">
        <f>VLOOKUP(C799,away!$B$2:$E$405,3,FALSE)</f>
        <v>0.75109999999999999</v>
      </c>
      <c r="J799" s="10">
        <f>VLOOKUP(B799,home!$B$2:$E$405,4,FALSE)</f>
        <v>0.61029999999999995</v>
      </c>
      <c r="K799" s="12">
        <f t="shared" si="1174"/>
        <v>1.4474145375</v>
      </c>
      <c r="L799" s="12">
        <f t="shared" si="1175"/>
        <v>0.51390812556300003</v>
      </c>
      <c r="M799" s="13">
        <f t="shared" si="1176"/>
        <v>0.14067223584778313</v>
      </c>
      <c r="N799" s="13">
        <f t="shared" si="1177"/>
        <v>0.20361103918870996</v>
      </c>
      <c r="O799" s="13">
        <f t="shared" si="1178"/>
        <v>7.2292605043290478E-2</v>
      </c>
      <c r="P799" s="13">
        <f t="shared" si="1179"/>
        <v>0.10463736749340445</v>
      </c>
      <c r="Q799" s="13">
        <f t="shared" si="1180"/>
        <v>0.14735478905861052</v>
      </c>
      <c r="R799" s="13">
        <f t="shared" si="1181"/>
        <v>1.8575878574931846E-2</v>
      </c>
      <c r="S799" s="13">
        <f t="shared" si="1182"/>
        <v>1.9458314943890765E-2</v>
      </c>
      <c r="T799" s="13">
        <f t="shared" si="1183"/>
        <v>7.5726823437841789E-2</v>
      </c>
      <c r="U799" s="13">
        <f t="shared" si="1184"/>
        <v>2.6886996696191139E-2</v>
      </c>
      <c r="V799" s="13">
        <f t="shared" si="1185"/>
        <v>1.6082039843388261E-3</v>
      </c>
      <c r="W799" s="13">
        <f t="shared" si="1186"/>
        <v>7.109448795122629E-2</v>
      </c>
      <c r="X799" s="13">
        <f t="shared" si="1187"/>
        <v>3.6536035040875985E-2</v>
      </c>
      <c r="Y799" s="13">
        <f t="shared" si="1188"/>
        <v>9.3880826416803329E-3</v>
      </c>
      <c r="Z799" s="13">
        <f t="shared" si="1189"/>
        <v>3.1820983130430394E-3</v>
      </c>
      <c r="AA799" s="13">
        <f t="shared" si="1190"/>
        <v>4.6058153580527212E-3</v>
      </c>
      <c r="AB799" s="13">
        <f t="shared" si="1191"/>
        <v>3.3332620531431388E-3</v>
      </c>
      <c r="AC799" s="13">
        <f t="shared" si="1192"/>
        <v>7.4765211441451133E-5</v>
      </c>
      <c r="AD799" s="13">
        <f t="shared" si="1193"/>
        <v>2.5725798849180883E-2</v>
      </c>
      <c r="AE799" s="13">
        <f t="shared" si="1194"/>
        <v>1.322069706519333E-2</v>
      </c>
      <c r="AF799" s="13">
        <f t="shared" si="1195"/>
        <v>3.3971118237048799E-3</v>
      </c>
      <c r="AG799" s="13">
        <f t="shared" si="1196"/>
        <v>5.8193445654935983E-4</v>
      </c>
      <c r="AH799" s="13">
        <f t="shared" si="1197"/>
        <v>4.0882654485328309E-4</v>
      </c>
      <c r="AI799" s="13">
        <f t="shared" si="1198"/>
        <v>5.9174148433653779E-4</v>
      </c>
      <c r="AJ799" s="13">
        <f t="shared" si="1199"/>
        <v>4.2824761343526681E-4</v>
      </c>
      <c r="AK799" s="13">
        <f t="shared" si="1200"/>
        <v>2.0661727377862854E-4</v>
      </c>
      <c r="AL799" s="13">
        <f t="shared" si="1201"/>
        <v>2.2245284887023403E-6</v>
      </c>
      <c r="AM799" s="13">
        <f t="shared" si="1202"/>
        <v>7.4471790486210282E-3</v>
      </c>
      <c r="AN799" s="13">
        <f t="shared" si="1203"/>
        <v>3.8271658256088777E-3</v>
      </c>
      <c r="AO799" s="13">
        <f t="shared" si="1204"/>
        <v>9.8340580782871486E-4</v>
      </c>
      <c r="AP799" s="13">
        <f t="shared" si="1205"/>
        <v>1.6846007845634092E-4</v>
      </c>
      <c r="AQ799" s="13">
        <f t="shared" si="1206"/>
        <v>2.1643250787923515E-5</v>
      </c>
      <c r="AR799" s="13">
        <f t="shared" si="1207"/>
        <v>4.2019856669189713E-5</v>
      </c>
      <c r="AS799" s="13">
        <f t="shared" si="1208"/>
        <v>6.0820151406651523E-5</v>
      </c>
      <c r="AT799" s="13">
        <f t="shared" si="1209"/>
        <v>4.4015985659469257E-5</v>
      </c>
      <c r="AU799" s="13">
        <f t="shared" si="1210"/>
        <v>2.1236459175302447E-5</v>
      </c>
      <c r="AV799" s="13">
        <f t="shared" si="1211"/>
        <v>7.6844899338395067E-6</v>
      </c>
      <c r="AW799" s="13">
        <f t="shared" si="1212"/>
        <v>4.5963584065761282E-8</v>
      </c>
      <c r="AX799" s="13">
        <f t="shared" si="1213"/>
        <v>1.7965258697232498E-3</v>
      </c>
      <c r="AY799" s="13">
        <f t="shared" si="1214"/>
        <v>9.2324924223491345E-4</v>
      </c>
      <c r="AZ799" s="13">
        <f t="shared" si="1215"/>
        <v>2.3723264375220227E-4</v>
      </c>
      <c r="BA799" s="13">
        <f t="shared" si="1216"/>
        <v>4.0638594424349742E-5</v>
      </c>
      <c r="BB799" s="13">
        <f t="shared" si="1217"/>
        <v>5.2211259715331396E-6</v>
      </c>
      <c r="BC799" s="13">
        <f t="shared" si="1218"/>
        <v>5.3663581227177885E-7</v>
      </c>
      <c r="BD799" s="13">
        <f t="shared" si="1219"/>
        <v>3.5990576295482001E-6</v>
      </c>
      <c r="BE799" s="13">
        <f t="shared" si="1220"/>
        <v>5.2093283343083546E-6</v>
      </c>
      <c r="BF799" s="13">
        <f t="shared" si="1221"/>
        <v>3.7700287808442874E-6</v>
      </c>
      <c r="BG799" s="13">
        <f t="shared" si="1222"/>
        <v>1.8189314880624748E-6</v>
      </c>
      <c r="BH799" s="13">
        <f t="shared" si="1223"/>
        <v>6.5818696963453351E-7</v>
      </c>
      <c r="BI799" s="13">
        <f t="shared" si="1224"/>
        <v>1.9053387764841876E-7</v>
      </c>
      <c r="BJ799" s="14">
        <f t="shared" si="1225"/>
        <v>0.60208805763679463</v>
      </c>
      <c r="BK799" s="14">
        <f t="shared" si="1226"/>
        <v>0.26737636125158221</v>
      </c>
      <c r="BL799" s="14">
        <f t="shared" si="1227"/>
        <v>0.12752101365193758</v>
      </c>
      <c r="BM799" s="14">
        <f t="shared" si="1228"/>
        <v>0.31210041236797614</v>
      </c>
      <c r="BN799" s="14">
        <f t="shared" si="1229"/>
        <v>0.68714391520673035</v>
      </c>
    </row>
    <row r="800" spans="1:66" x14ac:dyDescent="0.25">
      <c r="A800" t="s">
        <v>347</v>
      </c>
      <c r="B800" t="s">
        <v>256</v>
      </c>
      <c r="C800" t="s">
        <v>248</v>
      </c>
      <c r="D800" s="11">
        <v>44449</v>
      </c>
      <c r="E800" s="10">
        <f>VLOOKUP(A800,home!$A$2:$E$405,3,FALSE)</f>
        <v>1.1809000000000001</v>
      </c>
      <c r="F800" s="10">
        <f>VLOOKUP(B800,home!$B$2:$E$405,3,FALSE)</f>
        <v>0.58630000000000004</v>
      </c>
      <c r="G800" s="10">
        <f>VLOOKUP(C800,away!$B$2:$E$405,4,FALSE)</f>
        <v>0.3528</v>
      </c>
      <c r="H800" s="10">
        <f>VLOOKUP(A800,away!$A$2:$E$405,3,FALSE)</f>
        <v>0.92459999999999998</v>
      </c>
      <c r="I800" s="10">
        <f>VLOOKUP(C800,away!$B$2:$E$405,3,FALSE)</f>
        <v>0.54079999999999995</v>
      </c>
      <c r="J800" s="10">
        <f>VLOOKUP(B800,home!$B$2:$E$405,4,FALSE)</f>
        <v>0.83199999999999996</v>
      </c>
      <c r="K800" s="12">
        <f t="shared" si="1174"/>
        <v>0.24426519717600001</v>
      </c>
      <c r="L800" s="12">
        <f t="shared" si="1175"/>
        <v>0.41601970175999997</v>
      </c>
      <c r="M800" s="13">
        <f t="shared" si="1176"/>
        <v>0.51670410507018094</v>
      </c>
      <c r="N800" s="13">
        <f t="shared" si="1177"/>
        <v>0.12621283010661638</v>
      </c>
      <c r="O800" s="13">
        <f t="shared" si="1178"/>
        <v>0.2149590876894644</v>
      </c>
      <c r="P800" s="13">
        <f t="shared" si="1179"/>
        <v>5.2507023939240088E-2</v>
      </c>
      <c r="Q800" s="13">
        <f t="shared" si="1180"/>
        <v>1.5414700916066821E-2</v>
      </c>
      <c r="R800" s="13">
        <f t="shared" si="1181"/>
        <v>4.471360777558632E-2</v>
      </c>
      <c r="S800" s="13">
        <f t="shared" si="1182"/>
        <v>1.3339295817000843E-3</v>
      </c>
      <c r="T800" s="13">
        <f t="shared" si="1183"/>
        <v>6.4128192778217172E-3</v>
      </c>
      <c r="U800" s="13">
        <f t="shared" si="1184"/>
        <v>1.0921978219753919E-2</v>
      </c>
      <c r="V800" s="13">
        <f t="shared" si="1185"/>
        <v>1.5061418838774842E-5</v>
      </c>
      <c r="W800" s="13">
        <f t="shared" si="1186"/>
        <v>1.2550916528907099E-3</v>
      </c>
      <c r="X800" s="13">
        <f t="shared" si="1187"/>
        <v>5.2214285511705861E-4</v>
      </c>
      <c r="Y800" s="13">
        <f t="shared" si="1188"/>
        <v>1.0861085743095678E-4</v>
      </c>
      <c r="Z800" s="13">
        <f t="shared" si="1189"/>
        <v>6.2005805904710139E-3</v>
      </c>
      <c r="AA800" s="13">
        <f t="shared" si="1190"/>
        <v>1.5145860405370807E-3</v>
      </c>
      <c r="AB800" s="13">
        <f t="shared" si="1191"/>
        <v>1.8498032891590358E-4</v>
      </c>
      <c r="AC800" s="13">
        <f t="shared" si="1192"/>
        <v>9.5658021651852659E-8</v>
      </c>
      <c r="AD800" s="13">
        <f t="shared" si="1193"/>
        <v>7.6643802516825269E-5</v>
      </c>
      <c r="AE800" s="13">
        <f t="shared" si="1194"/>
        <v>3.1885331864801987E-5</v>
      </c>
      <c r="AF800" s="13">
        <f t="shared" si="1195"/>
        <v>6.6324631264567717E-6</v>
      </c>
      <c r="AG800" s="13">
        <f t="shared" si="1196"/>
        <v>9.1974511060091462E-7</v>
      </c>
      <c r="AH800" s="13">
        <f t="shared" si="1197"/>
        <v>6.448909219966488E-4</v>
      </c>
      <c r="AI800" s="13">
        <f t="shared" si="1198"/>
        <v>1.5752440821852385E-4</v>
      </c>
      <c r="AJ800" s="13">
        <f t="shared" si="1199"/>
        <v>1.9238865316765224E-5</v>
      </c>
      <c r="AK800" s="13">
        <f t="shared" si="1200"/>
        <v>1.5664617433473885E-6</v>
      </c>
      <c r="AL800" s="13">
        <f t="shared" si="1201"/>
        <v>3.8882741465132895E-10</v>
      </c>
      <c r="AM800" s="13">
        <f t="shared" si="1202"/>
        <v>3.7442827068181479E-6</v>
      </c>
      <c r="AN800" s="13">
        <f t="shared" si="1203"/>
        <v>1.5576953749956113E-6</v>
      </c>
      <c r="AO800" s="13">
        <f t="shared" si="1204"/>
        <v>3.2401598266930272E-7</v>
      </c>
      <c r="AP800" s="13">
        <f t="shared" si="1205"/>
        <v>4.4932344158518886E-8</v>
      </c>
      <c r="AQ800" s="13">
        <f t="shared" si="1206"/>
        <v>4.6731851040511751E-9</v>
      </c>
      <c r="AR800" s="13">
        <f t="shared" si="1207"/>
        <v>5.3657465807355461E-5</v>
      </c>
      <c r="AS800" s="13">
        <f t="shared" si="1208"/>
        <v>1.3106651465398159E-5</v>
      </c>
      <c r="AT800" s="13">
        <f t="shared" si="1209"/>
        <v>1.6007494022562955E-6</v>
      </c>
      <c r="AU800" s="13">
        <f t="shared" si="1210"/>
        <v>1.3033578945716606E-7</v>
      </c>
      <c r="AV800" s="13">
        <f t="shared" si="1211"/>
        <v>7.9591243277110735E-9</v>
      </c>
      <c r="AW800" s="13">
        <f t="shared" si="1212"/>
        <v>1.0975640371881229E-12</v>
      </c>
      <c r="AX800" s="13">
        <f t="shared" si="1213"/>
        <v>1.5243299227727014E-7</v>
      </c>
      <c r="AY800" s="13">
        <f t="shared" si="1214"/>
        <v>6.3415127985574304E-8</v>
      </c>
      <c r="AZ800" s="13">
        <f t="shared" si="1215"/>
        <v>1.3190971315815423E-8</v>
      </c>
      <c r="BA800" s="13">
        <f t="shared" si="1216"/>
        <v>1.8292346509100827E-9</v>
      </c>
      <c r="BB800" s="13">
        <f t="shared" si="1217"/>
        <v>1.9024941348016755E-10</v>
      </c>
      <c r="BC800" s="13">
        <f t="shared" si="1218"/>
        <v>1.5829500851206846E-11</v>
      </c>
      <c r="BD800" s="13">
        <f t="shared" si="1219"/>
        <v>3.720427153728902E-6</v>
      </c>
      <c r="BE800" s="13">
        <f t="shared" si="1220"/>
        <v>9.0877087228453466E-7</v>
      </c>
      <c r="BF800" s="13">
        <f t="shared" si="1221"/>
        <v>1.109905481531937E-7</v>
      </c>
      <c r="BG800" s="13">
        <f t="shared" si="1222"/>
        <v>9.0370427097707274E-9</v>
      </c>
      <c r="BH800" s="13">
        <f t="shared" si="1223"/>
        <v>5.5185875484752014E-10</v>
      </c>
      <c r="BI800" s="13">
        <f t="shared" si="1224"/>
        <v>2.6959977513226282E-11</v>
      </c>
      <c r="BJ800" s="14">
        <f t="shared" si="1225"/>
        <v>0.15004818368256123</v>
      </c>
      <c r="BK800" s="14">
        <f t="shared" si="1226"/>
        <v>0.57056027947193699</v>
      </c>
      <c r="BL800" s="14">
        <f t="shared" si="1227"/>
        <v>0.27319071367755737</v>
      </c>
      <c r="BM800" s="14">
        <f t="shared" si="1228"/>
        <v>2.9488338511341111E-2</v>
      </c>
      <c r="BN800" s="14">
        <f t="shared" si="1229"/>
        <v>0.97051135549715495</v>
      </c>
    </row>
    <row r="801" spans="1:66" s="10" customFormat="1" x14ac:dyDescent="0.25">
      <c r="A801" t="s">
        <v>347</v>
      </c>
      <c r="B801" t="s">
        <v>259</v>
      </c>
      <c r="C801" t="s">
        <v>323</v>
      </c>
      <c r="D801" s="11">
        <v>44449</v>
      </c>
      <c r="E801" s="10">
        <f>VLOOKUP(A801,home!$A$2:$E$405,3,FALSE)</f>
        <v>1.1809000000000001</v>
      </c>
      <c r="F801" s="10">
        <f>VLOOKUP(B801,home!$B$2:$E$405,3,FALSE)</f>
        <v>0.5645</v>
      </c>
      <c r="G801" s="10">
        <f>VLOOKUP(C801,away!$B$2:$E$405,4,FALSE)</f>
        <v>1.0422</v>
      </c>
      <c r="H801" s="10">
        <f>VLOOKUP(A801,away!$A$2:$E$405,3,FALSE)</f>
        <v>0.92459999999999998</v>
      </c>
      <c r="I801" s="10">
        <f>VLOOKUP(C801,away!$B$2:$E$405,3,FALSE)</f>
        <v>1.4142999999999999</v>
      </c>
      <c r="J801" s="10">
        <f>VLOOKUP(B801,home!$B$2:$E$405,4,FALSE)</f>
        <v>0.72099999999999997</v>
      </c>
      <c r="K801" s="12">
        <f t="shared" si="1174"/>
        <v>0.69474933171000008</v>
      </c>
      <c r="L801" s="12">
        <f t="shared" si="1175"/>
        <v>0.94282414337999987</v>
      </c>
      <c r="M801" s="13">
        <f t="shared" si="1176"/>
        <v>0.19445131123723558</v>
      </c>
      <c r="N801" s="13">
        <f t="shared" si="1177"/>
        <v>0.13509491853220262</v>
      </c>
      <c r="O801" s="13">
        <f t="shared" si="1178"/>
        <v>0.18333339094636439</v>
      </c>
      <c r="P801" s="13">
        <f t="shared" si="1179"/>
        <v>0.12737075084011482</v>
      </c>
      <c r="Q801" s="13">
        <f t="shared" si="1180"/>
        <v>4.6928552183832344E-2</v>
      </c>
      <c r="R801" s="13">
        <f t="shared" si="1181"/>
        <v>8.6425573635978289E-2</v>
      </c>
      <c r="S801" s="13">
        <f t="shared" si="1182"/>
        <v>2.0857802483241882E-2</v>
      </c>
      <c r="T801" s="13">
        <f t="shared" si="1183"/>
        <v>4.4245372012785347E-2</v>
      </c>
      <c r="U801" s="13">
        <f t="shared" si="1184"/>
        <v>6.0044109526249313E-2</v>
      </c>
      <c r="V801" s="13">
        <f t="shared" si="1185"/>
        <v>1.5180457978353486E-3</v>
      </c>
      <c r="W801" s="13">
        <f t="shared" si="1186"/>
        <v>1.0867860089278463E-2</v>
      </c>
      <c r="X801" s="13">
        <f t="shared" si="1187"/>
        <v>1.0246480879047655E-2</v>
      </c>
      <c r="Y801" s="13">
        <f t="shared" si="1188"/>
        <v>4.8303147787238264E-3</v>
      </c>
      <c r="Z801" s="13">
        <f t="shared" si="1189"/>
        <v>2.7161372476488782E-2</v>
      </c>
      <c r="AA801" s="13">
        <f t="shared" si="1190"/>
        <v>1.8870345376366969E-2</v>
      </c>
      <c r="AB801" s="13">
        <f t="shared" si="1191"/>
        <v>6.5550799196839211E-3</v>
      </c>
      <c r="AC801" s="13">
        <f t="shared" si="1192"/>
        <v>6.2147508754798218E-5</v>
      </c>
      <c r="AD801" s="13">
        <f t="shared" si="1193"/>
        <v>1.8876096335359981E-3</v>
      </c>
      <c r="AE801" s="13">
        <f t="shared" si="1194"/>
        <v>1.779683935774413E-3</v>
      </c>
      <c r="AF801" s="13">
        <f t="shared" si="1195"/>
        <v>8.3896449111682872E-4</v>
      </c>
      <c r="AG801" s="13">
        <f t="shared" si="1196"/>
        <v>2.6366532588782053E-4</v>
      </c>
      <c r="AH801" s="13">
        <f t="shared" si="1197"/>
        <v>6.4020994345426593E-3</v>
      </c>
      <c r="AI801" s="13">
        <f t="shared" si="1198"/>
        <v>4.4478543036894809E-3</v>
      </c>
      <c r="AJ801" s="13">
        <f t="shared" si="1199"/>
        <v>1.5450719025158575E-3</v>
      </c>
      <c r="AK801" s="13">
        <f t="shared" si="1200"/>
        <v>3.5781255723893018E-4</v>
      </c>
      <c r="AL801" s="13">
        <f t="shared" si="1201"/>
        <v>1.6283304653644256E-6</v>
      </c>
      <c r="AM801" s="13">
        <f t="shared" si="1202"/>
        <v>2.6228310628569865E-4</v>
      </c>
      <c r="AN801" s="13">
        <f t="shared" si="1203"/>
        <v>2.4728684500685929E-4</v>
      </c>
      <c r="AO801" s="13">
        <f t="shared" si="1204"/>
        <v>1.1657400390636744E-4</v>
      </c>
      <c r="AP801" s="13">
        <f t="shared" si="1205"/>
        <v>3.6636261791132554E-5</v>
      </c>
      <c r="AQ801" s="13">
        <f t="shared" si="1206"/>
        <v>8.6353880349674911E-6</v>
      </c>
      <c r="AR801" s="13">
        <f t="shared" si="1207"/>
        <v>1.2072107830412534E-3</v>
      </c>
      <c r="AS801" s="13">
        <f t="shared" si="1208"/>
        <v>8.3870888475101656E-4</v>
      </c>
      <c r="AT801" s="13">
        <f t="shared" si="1209"/>
        <v>2.9134621859000411E-4</v>
      </c>
      <c r="AU801" s="13">
        <f t="shared" si="1210"/>
        <v>6.747086355388033E-5</v>
      </c>
      <c r="AV801" s="13">
        <f t="shared" si="1211"/>
        <v>1.1718834340988739E-5</v>
      </c>
      <c r="AW801" s="13">
        <f t="shared" si="1212"/>
        <v>2.9627764267349869E-8</v>
      </c>
      <c r="AX801" s="13">
        <f t="shared" si="1213"/>
        <v>3.0370168801801993E-5</v>
      </c>
      <c r="AY801" s="13">
        <f t="shared" si="1214"/>
        <v>2.8633728384864961E-5</v>
      </c>
      <c r="AZ801" s="13">
        <f t="shared" si="1215"/>
        <v>1.3498285218117945E-5</v>
      </c>
      <c r="BA801" s="13">
        <f t="shared" si="1216"/>
        <v>4.2421697326236557E-6</v>
      </c>
      <c r="BB801" s="13">
        <f t="shared" si="1217"/>
        <v>9.9990501105836525E-7</v>
      </c>
      <c r="BC801" s="13">
        <f t="shared" si="1218"/>
        <v>1.8854691710249458E-7</v>
      </c>
      <c r="BD801" s="13">
        <f t="shared" si="1219"/>
        <v>1.8969791206666133E-4</v>
      </c>
      <c r="BE801" s="13">
        <f t="shared" si="1220"/>
        <v>1.3179249763509531E-4</v>
      </c>
      <c r="BF801" s="13">
        <f t="shared" si="1221"/>
        <v>4.5781374828187119E-5</v>
      </c>
      <c r="BG801" s="13">
        <f t="shared" si="1222"/>
        <v>1.0602193188882675E-5</v>
      </c>
      <c r="BH801" s="13">
        <f t="shared" si="1223"/>
        <v>1.8414666581591378E-6</v>
      </c>
      <c r="BI801" s="13">
        <f t="shared" si="1224"/>
        <v>2.558715460244617E-7</v>
      </c>
      <c r="BJ801" s="14">
        <f t="shared" si="1225"/>
        <v>0.25773277027127584</v>
      </c>
      <c r="BK801" s="14">
        <f t="shared" si="1226"/>
        <v>0.3442903199260326</v>
      </c>
      <c r="BL801" s="14">
        <f t="shared" si="1227"/>
        <v>0.37077776450282995</v>
      </c>
      <c r="BM801" s="14">
        <f t="shared" si="1228"/>
        <v>0.22632912570027866</v>
      </c>
      <c r="BN801" s="14">
        <f t="shared" si="1229"/>
        <v>0.77360449737572801</v>
      </c>
    </row>
    <row r="802" spans="1:66" x14ac:dyDescent="0.25">
      <c r="A802" t="s">
        <v>350</v>
      </c>
      <c r="B802" t="s">
        <v>103</v>
      </c>
      <c r="C802" t="s">
        <v>98</v>
      </c>
      <c r="D802" s="11">
        <v>44450</v>
      </c>
      <c r="E802" s="10">
        <f>VLOOKUP(A802,home!$A$2:$E$405,3,FALSE)</f>
        <v>1.6204000000000001</v>
      </c>
      <c r="F802" s="10">
        <f>VLOOKUP(B802,home!$B$2:$E$405,3,FALSE)</f>
        <v>1.1657</v>
      </c>
      <c r="G802" s="10">
        <f>VLOOKUP(C802,away!$B$2:$E$405,4,FALSE)</f>
        <v>1.0971</v>
      </c>
      <c r="H802" s="10">
        <f>VLOOKUP(A802,away!$A$2:$E$405,3,FALSE)</f>
        <v>1.3241000000000001</v>
      </c>
      <c r="I802" s="10">
        <f>VLOOKUP(C802,away!$B$2:$E$405,3,FALSE)</f>
        <v>0.92310000000000003</v>
      </c>
      <c r="J802" s="10">
        <f>VLOOKUP(B802,home!$B$2:$E$405,4,FALSE)</f>
        <v>1.0069999999999999</v>
      </c>
      <c r="K802" s="12">
        <f t="shared" si="1174"/>
        <v>2.0723124971880003</v>
      </c>
      <c r="L802" s="12">
        <f t="shared" si="1175"/>
        <v>1.2308326469699999</v>
      </c>
      <c r="M802" s="13">
        <f t="shared" si="1176"/>
        <v>3.6767346754548756E-2</v>
      </c>
      <c r="N802" s="13">
        <f t="shared" si="1177"/>
        <v>7.619343216789605E-2</v>
      </c>
      <c r="O802" s="13">
        <f t="shared" si="1178"/>
        <v>4.5254450727965079E-2</v>
      </c>
      <c r="P802" s="13">
        <f t="shared" si="1179"/>
        <v>9.3781363796940645E-2</v>
      </c>
      <c r="Q802" s="13">
        <f t="shared" si="1180"/>
        <v>7.8948300842588595E-2</v>
      </c>
      <c r="R802" s="13">
        <f t="shared" si="1181"/>
        <v>2.7850327688337357E-2</v>
      </c>
      <c r="S802" s="13">
        <f t="shared" si="1182"/>
        <v>5.9801324897927562E-2</v>
      </c>
      <c r="T802" s="13">
        <f t="shared" si="1183"/>
        <v>9.7172146099867199E-2</v>
      </c>
      <c r="U802" s="13">
        <f t="shared" si="1184"/>
        <v>5.7714582119322504E-2</v>
      </c>
      <c r="V802" s="13">
        <f t="shared" si="1185"/>
        <v>1.694815977530615E-2</v>
      </c>
      <c r="W802" s="13">
        <f t="shared" si="1186"/>
        <v>5.453518348928476E-2</v>
      </c>
      <c r="X802" s="13">
        <f t="shared" si="1187"/>
        <v>6.7123684247111001E-2</v>
      </c>
      <c r="Y802" s="13">
        <f t="shared" si="1188"/>
        <v>4.1309010978125067E-2</v>
      </c>
      <c r="Z802" s="13">
        <f t="shared" si="1189"/>
        <v>1.1426364182539381E-2</v>
      </c>
      <c r="AA802" s="13">
        <f t="shared" si="1190"/>
        <v>2.367899729289771E-2</v>
      </c>
      <c r="AB802" s="13">
        <f t="shared" si="1191"/>
        <v>2.4535141005476376E-2</v>
      </c>
      <c r="AC802" s="13">
        <f t="shared" si="1192"/>
        <v>2.7018225373102683E-3</v>
      </c>
      <c r="AD802" s="13">
        <f t="shared" si="1193"/>
        <v>2.8253485570321375E-2</v>
      </c>
      <c r="AE802" s="13">
        <f t="shared" si="1194"/>
        <v>3.4775312430647354E-2</v>
      </c>
      <c r="AF802" s="13">
        <f t="shared" si="1195"/>
        <v>2.1401294924111219E-2</v>
      </c>
      <c r="AG802" s="13">
        <f t="shared" si="1196"/>
        <v>8.7804708266764776E-3</v>
      </c>
      <c r="AH802" s="13">
        <f t="shared" si="1197"/>
        <v>3.5159855180095369E-3</v>
      </c>
      <c r="AI802" s="13">
        <f t="shared" si="1198"/>
        <v>7.286220728903189E-3</v>
      </c>
      <c r="AJ802" s="13">
        <f t="shared" si="1199"/>
        <v>7.5496631368881699E-3</v>
      </c>
      <c r="AK802" s="13">
        <f t="shared" si="1200"/>
        <v>5.2150870893776383E-3</v>
      </c>
      <c r="AL802" s="13">
        <f t="shared" si="1201"/>
        <v>2.7565829427702177E-4</v>
      </c>
      <c r="AM802" s="13">
        <f t="shared" si="1202"/>
        <v>1.1710010247299563E-2</v>
      </c>
      <c r="AN802" s="13">
        <f t="shared" si="1203"/>
        <v>1.4413062908729546E-2</v>
      </c>
      <c r="AO802" s="13">
        <f t="shared" si="1204"/>
        <v>8.8700341854483587E-3</v>
      </c>
      <c r="AP802" s="13">
        <f t="shared" si="1205"/>
        <v>3.6391758850632628E-3</v>
      </c>
      <c r="AQ802" s="13">
        <f t="shared" si="1206"/>
        <v>1.1198041218504521E-3</v>
      </c>
      <c r="AR802" s="13">
        <f t="shared" si="1207"/>
        <v>8.6551795236797322E-4</v>
      </c>
      <c r="AS802" s="13">
        <f t="shared" si="1208"/>
        <v>1.7936236692327194E-3</v>
      </c>
      <c r="AT802" s="13">
        <f t="shared" si="1209"/>
        <v>1.8584743725015805E-3</v>
      </c>
      <c r="AU802" s="13">
        <f t="shared" si="1210"/>
        <v>1.2837798892795507E-3</v>
      </c>
      <c r="AV802" s="13">
        <f t="shared" si="1211"/>
        <v>6.6509827704816006E-4</v>
      </c>
      <c r="AW802" s="13">
        <f t="shared" si="1212"/>
        <v>1.9530925204289366E-5</v>
      </c>
      <c r="AX802" s="13">
        <f t="shared" si="1213"/>
        <v>4.0444667629464075E-3</v>
      </c>
      <c r="AY802" s="13">
        <f t="shared" si="1214"/>
        <v>4.9780617314195141E-3</v>
      </c>
      <c r="AZ802" s="13">
        <f t="shared" si="1215"/>
        <v>3.0635804488315715E-3</v>
      </c>
      <c r="BA802" s="13">
        <f t="shared" si="1216"/>
        <v>1.2569182776803009E-3</v>
      </c>
      <c r="BB802" s="13">
        <f t="shared" si="1217"/>
        <v>3.8676401268555459E-4</v>
      </c>
      <c r="BC802" s="13">
        <f t="shared" si="1218"/>
        <v>9.5208354697299988E-5</v>
      </c>
      <c r="BD802" s="13">
        <f t="shared" si="1219"/>
        <v>1.7755129205218752E-4</v>
      </c>
      <c r="BE802" s="13">
        <f t="shared" si="1220"/>
        <v>3.6794176141162472E-4</v>
      </c>
      <c r="BF802" s="13">
        <f t="shared" si="1221"/>
        <v>3.8124515520533773E-4</v>
      </c>
      <c r="BG802" s="13">
        <f t="shared" si="1222"/>
        <v>2.6335303320813337E-4</v>
      </c>
      <c r="BH802" s="13">
        <f t="shared" si="1223"/>
        <v>1.3643744547239532E-4</v>
      </c>
      <c r="BI802" s="13">
        <f t="shared" si="1224"/>
        <v>5.6548204667370225E-5</v>
      </c>
      <c r="BJ802" s="14">
        <f t="shared" si="1225"/>
        <v>0.56206940851328091</v>
      </c>
      <c r="BK802" s="14">
        <f t="shared" si="1226"/>
        <v>0.21525373778772991</v>
      </c>
      <c r="BL802" s="14">
        <f t="shared" si="1227"/>
        <v>0.21045002635962462</v>
      </c>
      <c r="BM802" s="14">
        <f t="shared" si="1228"/>
        <v>0.63544578405868335</v>
      </c>
      <c r="BN802" s="14">
        <f t="shared" si="1229"/>
        <v>0.35879522197827646</v>
      </c>
    </row>
    <row r="803" spans="1:66" x14ac:dyDescent="0.25">
      <c r="A803" t="s">
        <v>350</v>
      </c>
      <c r="B803" t="s">
        <v>107</v>
      </c>
      <c r="C803" t="s">
        <v>105</v>
      </c>
      <c r="D803" s="11">
        <v>44450</v>
      </c>
      <c r="E803" s="10">
        <f>VLOOKUP(A803,home!$A$2:$E$405,3,FALSE)</f>
        <v>1.6204000000000001</v>
      </c>
      <c r="F803" s="10">
        <f>VLOOKUP(B803,home!$B$2:$E$405,3,FALSE)</f>
        <v>1.0286</v>
      </c>
      <c r="G803" s="10">
        <f>VLOOKUP(C803,away!$B$2:$E$405,4,FALSE)</f>
        <v>0.48</v>
      </c>
      <c r="H803" s="10">
        <f>VLOOKUP(A803,away!$A$2:$E$405,3,FALSE)</f>
        <v>1.3241000000000001</v>
      </c>
      <c r="I803" s="10">
        <f>VLOOKUP(C803,away!$B$2:$E$405,3,FALSE)</f>
        <v>1.2586999999999999</v>
      </c>
      <c r="J803" s="10">
        <f>VLOOKUP(B803,home!$B$2:$E$405,4,FALSE)</f>
        <v>1.0069999999999999</v>
      </c>
      <c r="K803" s="12">
        <f t="shared" si="1174"/>
        <v>0.80003685120000001</v>
      </c>
      <c r="L803" s="12">
        <f t="shared" si="1175"/>
        <v>1.6783111826899997</v>
      </c>
      <c r="M803" s="13">
        <f t="shared" si="1176"/>
        <v>8.3881680893061819E-2</v>
      </c>
      <c r="N803" s="13">
        <f t="shared" si="1177"/>
        <v>6.7108435855048373E-2</v>
      </c>
      <c r="O803" s="13">
        <f t="shared" si="1178"/>
        <v>0.14077956306565972</v>
      </c>
      <c r="P803" s="13">
        <f t="shared" si="1179"/>
        <v>0.1126288383483622</v>
      </c>
      <c r="Q803" s="13">
        <f t="shared" si="1180"/>
        <v>2.6844610855215043E-2</v>
      </c>
      <c r="R803" s="13">
        <f t="shared" si="1181"/>
        <v>0.11813595749365441</v>
      </c>
      <c r="S803" s="13">
        <f t="shared" si="1182"/>
        <v>3.7806989239621801E-2</v>
      </c>
      <c r="T803" s="13">
        <f t="shared" si="1183"/>
        <v>4.5053610593268754E-2</v>
      </c>
      <c r="U803" s="13">
        <f t="shared" si="1184"/>
        <v>9.4513119446720306E-2</v>
      </c>
      <c r="V803" s="13">
        <f t="shared" si="1185"/>
        <v>5.6404280597945645E-3</v>
      </c>
      <c r="W803" s="13">
        <f t="shared" si="1186"/>
        <v>7.1588926467651944E-3</v>
      </c>
      <c r="X803" s="13">
        <f t="shared" si="1187"/>
        <v>1.2014849584743234E-2</v>
      </c>
      <c r="Y803" s="13">
        <f t="shared" si="1188"/>
        <v>1.0082328208206438E-2</v>
      </c>
      <c r="Z803" s="13">
        <f t="shared" si="1189"/>
        <v>6.6089632846463561E-2</v>
      </c>
      <c r="AA803" s="13">
        <f t="shared" si="1190"/>
        <v>5.2874141759448788E-2</v>
      </c>
      <c r="AB803" s="13">
        <f t="shared" si="1191"/>
        <v>2.1150630941565923E-2</v>
      </c>
      <c r="AC803" s="13">
        <f t="shared" si="1192"/>
        <v>4.7334147739306476E-4</v>
      </c>
      <c r="AD803" s="13">
        <f t="shared" si="1193"/>
        <v>1.4318444827992147E-3</v>
      </c>
      <c r="AE803" s="13">
        <f t="shared" si="1194"/>
        <v>2.4030806073549009E-3</v>
      </c>
      <c r="AF803" s="13">
        <f t="shared" si="1195"/>
        <v>2.0165585281146036E-3</v>
      </c>
      <c r="AG803" s="13">
        <f t="shared" si="1196"/>
        <v>1.1281375760945418E-3</v>
      </c>
      <c r="AH803" s="13">
        <f t="shared" si="1197"/>
        <v>2.7729742466524012E-2</v>
      </c>
      <c r="AI803" s="13">
        <f t="shared" si="1198"/>
        <v>2.2184815847504789E-2</v>
      </c>
      <c r="AJ803" s="13">
        <f t="shared" si="1199"/>
        <v>8.8743351075447965E-3</v>
      </c>
      <c r="AK803" s="13">
        <f t="shared" si="1200"/>
        <v>2.3665983719779178E-3</v>
      </c>
      <c r="AL803" s="13">
        <f t="shared" si="1201"/>
        <v>2.542242843647548E-5</v>
      </c>
      <c r="AM803" s="13">
        <f t="shared" si="1202"/>
        <v>2.2910567028535536E-4</v>
      </c>
      <c r="AN803" s="13">
        <f t="shared" si="1203"/>
        <v>3.8451060845759986E-4</v>
      </c>
      <c r="AO803" s="13">
        <f t="shared" si="1204"/>
        <v>3.2266422701866294E-4</v>
      </c>
      <c r="AP803" s="13">
        <f t="shared" si="1205"/>
        <v>1.8051032681981561E-4</v>
      </c>
      <c r="AQ803" s="13">
        <f t="shared" si="1206"/>
        <v>7.5738125023180745E-5</v>
      </c>
      <c r="AR803" s="13">
        <f t="shared" si="1207"/>
        <v>9.3078273749361961E-3</v>
      </c>
      <c r="AS803" s="13">
        <f t="shared" si="1208"/>
        <v>7.4466049045571149E-3</v>
      </c>
      <c r="AT803" s="13">
        <f t="shared" si="1209"/>
        <v>2.9787791699861757E-3</v>
      </c>
      <c r="AU803" s="13">
        <f t="shared" si="1210"/>
        <v>7.9437770252529659E-4</v>
      </c>
      <c r="AV803" s="13">
        <f t="shared" si="1211"/>
        <v>1.5888285894795711E-4</v>
      </c>
      <c r="AW803" s="13">
        <f t="shared" si="1212"/>
        <v>9.4819358526795242E-7</v>
      </c>
      <c r="AX803" s="13">
        <f t="shared" si="1213"/>
        <v>3.0548829841193503E-5</v>
      </c>
      <c r="AY803" s="13">
        <f t="shared" si="1214"/>
        <v>5.1270442740569015E-5</v>
      </c>
      <c r="AZ803" s="13">
        <f t="shared" si="1215"/>
        <v>4.3023878696482158E-5</v>
      </c>
      <c r="BA803" s="13">
        <f t="shared" si="1216"/>
        <v>2.4069152246334686E-5</v>
      </c>
      <c r="BB803" s="13">
        <f t="shared" si="1217"/>
        <v>1.0098881843222902E-5</v>
      </c>
      <c r="BC803" s="13">
        <f t="shared" si="1218"/>
        <v>3.3898132660291953E-6</v>
      </c>
      <c r="BD803" s="13">
        <f t="shared" si="1219"/>
        <v>2.6035717949839227E-3</v>
      </c>
      <c r="BE803" s="13">
        <f t="shared" si="1220"/>
        <v>2.0829533807320694E-3</v>
      </c>
      <c r="BF803" s="13">
        <f t="shared" si="1221"/>
        <v>8.3321973195863981E-4</v>
      </c>
      <c r="BG803" s="13">
        <f t="shared" si="1222"/>
        <v>2.2220216357129942E-4</v>
      </c>
      <c r="BH803" s="13">
        <f t="shared" si="1223"/>
        <v>4.4442479818352421E-5</v>
      </c>
      <c r="BI803" s="13">
        <f t="shared" si="1224"/>
        <v>7.1111243226788473E-6</v>
      </c>
      <c r="BJ803" s="14">
        <f t="shared" si="1225"/>
        <v>0.17659727889384869</v>
      </c>
      <c r="BK803" s="14">
        <f t="shared" si="1226"/>
        <v>0.24050797088941048</v>
      </c>
      <c r="BL803" s="14">
        <f t="shared" si="1227"/>
        <v>0.5150888771869403</v>
      </c>
      <c r="BM803" s="14">
        <f t="shared" si="1228"/>
        <v>0.44885435105650623</v>
      </c>
      <c r="BN803" s="14">
        <f t="shared" si="1229"/>
        <v>0.54937908651100154</v>
      </c>
    </row>
    <row r="804" spans="1:66" x14ac:dyDescent="0.25">
      <c r="A804" t="s">
        <v>350</v>
      </c>
      <c r="B804" t="s">
        <v>108</v>
      </c>
      <c r="C804" t="s">
        <v>101</v>
      </c>
      <c r="D804" s="11">
        <v>44450</v>
      </c>
      <c r="E804" s="10">
        <f>VLOOKUP(A804,home!$A$2:$E$405,3,FALSE)</f>
        <v>1.6204000000000001</v>
      </c>
      <c r="F804" s="10">
        <f>VLOOKUP(B804,home!$B$2:$E$405,3,FALSE)</f>
        <v>0.88160000000000005</v>
      </c>
      <c r="G804" s="10">
        <f>VLOOKUP(C804,away!$B$2:$E$405,4,FALSE)</f>
        <v>0.82279999999999998</v>
      </c>
      <c r="H804" s="10">
        <f>VLOOKUP(A804,away!$A$2:$E$405,3,FALSE)</f>
        <v>1.3241000000000001</v>
      </c>
      <c r="I804" s="10">
        <f>VLOOKUP(C804,away!$B$2:$E$405,3,FALSE)</f>
        <v>1.2586999999999999</v>
      </c>
      <c r="J804" s="10">
        <f>VLOOKUP(B804,home!$B$2:$E$405,4,FALSE)</f>
        <v>1.2947</v>
      </c>
      <c r="K804" s="12">
        <f t="shared" si="1174"/>
        <v>1.175406529792</v>
      </c>
      <c r="L804" s="12">
        <f t="shared" si="1175"/>
        <v>2.157804854249</v>
      </c>
      <c r="M804" s="13">
        <f t="shared" si="1176"/>
        <v>3.5678344030771789E-2</v>
      </c>
      <c r="N804" s="13">
        <f t="shared" si="1177"/>
        <v>4.1936558545934588E-2</v>
      </c>
      <c r="O804" s="13">
        <f t="shared" si="1178"/>
        <v>7.6986903941165211E-2</v>
      </c>
      <c r="P804" s="13">
        <f t="shared" si="1179"/>
        <v>9.0490909600915034E-2</v>
      </c>
      <c r="Q804" s="13">
        <f t="shared" si="1180"/>
        <v>2.4646252375948013E-2</v>
      </c>
      <c r="R804" s="13">
        <f t="shared" si="1181"/>
        <v>8.3061357518923892E-2</v>
      </c>
      <c r="S804" s="13">
        <f t="shared" si="1182"/>
        <v>5.7377976352675518E-2</v>
      </c>
      <c r="T804" s="13">
        <f t="shared" si="1183"/>
        <v>5.3181803015866579E-2</v>
      </c>
      <c r="U804" s="13">
        <f t="shared" si="1184"/>
        <v>9.7630862001130983E-2</v>
      </c>
      <c r="V804" s="13">
        <f t="shared" si="1185"/>
        <v>1.6169737981160073E-2</v>
      </c>
      <c r="W804" s="13">
        <f t="shared" si="1186"/>
        <v>9.6564553258636256E-3</v>
      </c>
      <c r="X804" s="13">
        <f t="shared" si="1187"/>
        <v>2.083674617698714E-2</v>
      </c>
      <c r="Y804" s="13">
        <f t="shared" si="1188"/>
        <v>2.2480816023728579E-2</v>
      </c>
      <c r="Z804" s="13">
        <f t="shared" si="1189"/>
        <v>5.9743400151615209E-2</v>
      </c>
      <c r="AA804" s="13">
        <f t="shared" si="1190"/>
        <v>7.0222782650184876E-2</v>
      </c>
      <c r="AB804" s="13">
        <f t="shared" si="1191"/>
        <v>4.1270158633595851E-2</v>
      </c>
      <c r="AC804" s="13">
        <f t="shared" si="1192"/>
        <v>2.5632045461906252E-3</v>
      </c>
      <c r="AD804" s="13">
        <f t="shared" si="1193"/>
        <v>2.8375651611662095E-3</v>
      </c>
      <c r="AE804" s="13">
        <f t="shared" si="1194"/>
        <v>6.1229118790122935E-3</v>
      </c>
      <c r="AF804" s="13">
        <f t="shared" si="1195"/>
        <v>6.6060244873357979E-3</v>
      </c>
      <c r="AG804" s="13">
        <f t="shared" si="1196"/>
        <v>4.7515039020203141E-3</v>
      </c>
      <c r="AH804" s="13">
        <f t="shared" si="1197"/>
        <v>3.2228649714123939E-2</v>
      </c>
      <c r="AI804" s="13">
        <f t="shared" si="1198"/>
        <v>3.7881765320360347E-2</v>
      </c>
      <c r="AJ804" s="13">
        <f t="shared" si="1199"/>
        <v>2.2263237158799853E-2</v>
      </c>
      <c r="AK804" s="13">
        <f t="shared" si="1200"/>
        <v>8.722784776920409E-3</v>
      </c>
      <c r="AL804" s="13">
        <f t="shared" si="1201"/>
        <v>2.6004201392075977E-4</v>
      </c>
      <c r="AM804" s="13">
        <f t="shared" si="1202"/>
        <v>6.6705852382901055E-4</v>
      </c>
      <c r="AN804" s="13">
        <f t="shared" si="1203"/>
        <v>1.4393821207864114E-3</v>
      </c>
      <c r="AO804" s="13">
        <f t="shared" si="1204"/>
        <v>1.5529528636760697E-3</v>
      </c>
      <c r="AP804" s="13">
        <f t="shared" si="1205"/>
        <v>1.1169897425533694E-3</v>
      </c>
      <c r="AQ804" s="13">
        <f t="shared" si="1206"/>
        <v>6.0256147215700039E-4</v>
      </c>
      <c r="AR804" s="13">
        <f t="shared" si="1207"/>
        <v>1.3908627359805453E-2</v>
      </c>
      <c r="AS804" s="13">
        <f t="shared" si="1208"/>
        <v>1.6348291419158993E-2</v>
      </c>
      <c r="AT804" s="13">
        <f t="shared" si="1209"/>
        <v>9.6079442425110045E-3</v>
      </c>
      <c r="AU804" s="13">
        <f t="shared" si="1210"/>
        <v>3.7644134668416269E-3</v>
      </c>
      <c r="AV804" s="13">
        <f t="shared" si="1211"/>
        <v>1.106179042440647E-3</v>
      </c>
      <c r="AW804" s="13">
        <f t="shared" si="1212"/>
        <v>1.8320667163943083E-5</v>
      </c>
      <c r="AX804" s="13">
        <f t="shared" si="1213"/>
        <v>1.3067749077700502E-4</v>
      </c>
      <c r="AY804" s="13">
        <f t="shared" si="1214"/>
        <v>2.8197652393970041E-4</v>
      </c>
      <c r="AZ804" s="13">
        <f t="shared" si="1215"/>
        <v>3.0422515607067253E-4</v>
      </c>
      <c r="BA804" s="13">
        <f t="shared" si="1216"/>
        <v>2.1881950618465222E-4</v>
      </c>
      <c r="BB804" s="13">
        <f t="shared" si="1217"/>
        <v>1.1804244816240292E-4</v>
      </c>
      <c r="BC804" s="13">
        <f t="shared" si="1218"/>
        <v>5.0942513530453785E-5</v>
      </c>
      <c r="BD804" s="13">
        <f t="shared" si="1219"/>
        <v>5.0020172721547754E-3</v>
      </c>
      <c r="BE804" s="13">
        <f t="shared" si="1220"/>
        <v>5.8794037638230899E-3</v>
      </c>
      <c r="BF804" s="13">
        <f t="shared" si="1221"/>
        <v>3.4553447876406618E-3</v>
      </c>
      <c r="BG804" s="13">
        <f t="shared" si="1222"/>
        <v>1.3538116086918611E-3</v>
      </c>
      <c r="BH804" s="13">
        <f t="shared" si="1223"/>
        <v>3.978197512411563E-4</v>
      </c>
      <c r="BI804" s="13">
        <f t="shared" si="1224"/>
        <v>9.3519986657816887E-5</v>
      </c>
      <c r="BJ804" s="14">
        <f t="shared" si="1225"/>
        <v>0.19954026525552987</v>
      </c>
      <c r="BK804" s="14">
        <f t="shared" si="1226"/>
        <v>0.2028221910495735</v>
      </c>
      <c r="BL804" s="14">
        <f t="shared" si="1227"/>
        <v>0.53118587441617249</v>
      </c>
      <c r="BM804" s="14">
        <f t="shared" si="1228"/>
        <v>0.64022774900245683</v>
      </c>
      <c r="BN804" s="14">
        <f t="shared" si="1229"/>
        <v>0.35280032601365857</v>
      </c>
    </row>
    <row r="805" spans="1:66" x14ac:dyDescent="0.25">
      <c r="A805" t="s">
        <v>339</v>
      </c>
      <c r="B805" t="s">
        <v>109</v>
      </c>
      <c r="C805" t="s">
        <v>110</v>
      </c>
      <c r="D805" s="11">
        <v>44450</v>
      </c>
      <c r="E805" s="10">
        <f>VLOOKUP(A805,home!$A$2:$E$405,3,FALSE)</f>
        <v>1.2710999999999999</v>
      </c>
      <c r="F805" s="10">
        <f>VLOOKUP(B805,home!$B$2:$E$405,3,FALSE)</f>
        <v>0.91090000000000004</v>
      </c>
      <c r="G805" s="10">
        <f>VLOOKUP(C805,away!$B$2:$E$405,4,FALSE)</f>
        <v>0.99380000000000002</v>
      </c>
      <c r="H805" s="10">
        <f>VLOOKUP(A805,away!$A$2:$E$405,3,FALSE)</f>
        <v>0.94469999999999998</v>
      </c>
      <c r="I805" s="10">
        <f>VLOOKUP(C805,away!$B$2:$E$405,3,FALSE)</f>
        <v>1.0027999999999999</v>
      </c>
      <c r="J805" s="10">
        <f>VLOOKUP(B805,home!$B$2:$E$405,4,FALSE)</f>
        <v>0.61280000000000001</v>
      </c>
      <c r="K805" s="12">
        <f t="shared" si="1174"/>
        <v>1.1506663510619999</v>
      </c>
      <c r="L805" s="12">
        <f t="shared" si="1175"/>
        <v>0.58053311404800001</v>
      </c>
      <c r="M805" s="13">
        <f t="shared" si="1176"/>
        <v>0.177071890985605</v>
      </c>
      <c r="N805" s="13">
        <f t="shared" si="1177"/>
        <v>0.20375066667605432</v>
      </c>
      <c r="O805" s="13">
        <f t="shared" si="1178"/>
        <v>0.10279609628424123</v>
      </c>
      <c r="P805" s="13">
        <f t="shared" si="1179"/>
        <v>0.11828400901480586</v>
      </c>
      <c r="Q805" s="13">
        <f t="shared" si="1180"/>
        <v>0.11722451807529263</v>
      </c>
      <c r="R805" s="13">
        <f t="shared" si="1181"/>
        <v>2.9838268943934307E-2</v>
      </c>
      <c r="S805" s="13">
        <f t="shared" si="1182"/>
        <v>1.9753427140155298E-2</v>
      </c>
      <c r="T805" s="13">
        <f t="shared" si="1183"/>
        <v>6.8052714521025681E-2</v>
      </c>
      <c r="U805" s="13">
        <f t="shared" si="1184"/>
        <v>3.4333892047723476E-2</v>
      </c>
      <c r="V805" s="13">
        <f t="shared" si="1185"/>
        <v>1.4661430832879979E-3</v>
      </c>
      <c r="W805" s="13">
        <f t="shared" si="1186"/>
        <v>4.4962102822899468E-2</v>
      </c>
      <c r="X805" s="13">
        <f t="shared" si="1187"/>
        <v>2.6101989565924199E-2</v>
      </c>
      <c r="Y805" s="13">
        <f t="shared" si="1188"/>
        <v>7.5765346427771902E-3</v>
      </c>
      <c r="Z805" s="13">
        <f t="shared" si="1189"/>
        <v>5.774034395941304E-3</v>
      </c>
      <c r="AA805" s="13">
        <f t="shared" si="1190"/>
        <v>6.6439870892842584E-3</v>
      </c>
      <c r="AB805" s="13">
        <f t="shared" si="1191"/>
        <v>3.8225061902648783E-3</v>
      </c>
      <c r="AC805" s="13">
        <f t="shared" si="1192"/>
        <v>6.1211466397683001E-5</v>
      </c>
      <c r="AD805" s="13">
        <f t="shared" si="1193"/>
        <v>1.2934094697825043E-2</v>
      </c>
      <c r="AE805" s="13">
        <f t="shared" si="1194"/>
        <v>7.5086702723200964E-3</v>
      </c>
      <c r="AF805" s="13">
        <f t="shared" si="1195"/>
        <v>2.179515867774815E-3</v>
      </c>
      <c r="AG805" s="13">
        <f t="shared" si="1196"/>
        <v>4.2176037794544754E-4</v>
      </c>
      <c r="AH805" s="13">
        <f t="shared" si="1197"/>
        <v>8.3800454212401684E-4</v>
      </c>
      <c r="AI805" s="13">
        <f t="shared" si="1198"/>
        <v>9.6426362865922432E-4</v>
      </c>
      <c r="AJ805" s="13">
        <f t="shared" si="1199"/>
        <v>5.5477285552555657E-4</v>
      </c>
      <c r="AK805" s="13">
        <f t="shared" si="1200"/>
        <v>2.1278615244527937E-4</v>
      </c>
      <c r="AL805" s="13">
        <f t="shared" si="1201"/>
        <v>1.6355701862994447E-6</v>
      </c>
      <c r="AM805" s="13">
        <f t="shared" si="1202"/>
        <v>2.9765655100473395E-3</v>
      </c>
      <c r="AN805" s="13">
        <f t="shared" si="1203"/>
        <v>1.7279948447156553E-3</v>
      </c>
      <c r="AO805" s="13">
        <f t="shared" si="1204"/>
        <v>5.0157911413083482E-4</v>
      </c>
      <c r="AP805" s="13">
        <f t="shared" si="1205"/>
        <v>9.7061095022603594E-5</v>
      </c>
      <c r="AQ805" s="13">
        <f t="shared" si="1206"/>
        <v>1.4086794936595222E-5</v>
      </c>
      <c r="AR805" s="13">
        <f t="shared" si="1207"/>
        <v>9.7297877285124794E-5</v>
      </c>
      <c r="AS805" s="13">
        <f t="shared" si="1208"/>
        <v>1.1195739342175278E-4</v>
      </c>
      <c r="AT805" s="13">
        <f t="shared" si="1209"/>
        <v>6.4412802681510512E-5</v>
      </c>
      <c r="AU805" s="13">
        <f t="shared" si="1210"/>
        <v>2.47058815410701E-5</v>
      </c>
      <c r="AV805" s="13">
        <f t="shared" si="1211"/>
        <v>7.1070566406582864E-6</v>
      </c>
      <c r="AW805" s="13">
        <f t="shared" si="1212"/>
        <v>3.0348909822846831E-8</v>
      </c>
      <c r="AX805" s="13">
        <f t="shared" si="1213"/>
        <v>5.7083896235719551E-4</v>
      </c>
      <c r="AY805" s="13">
        <f t="shared" si="1214"/>
        <v>3.3139092043715172E-4</v>
      </c>
      <c r="AZ805" s="13">
        <f t="shared" si="1215"/>
        <v>9.619170150430636E-5</v>
      </c>
      <c r="BA805" s="13">
        <f t="shared" si="1216"/>
        <v>1.8614156006623552E-5</v>
      </c>
      <c r="BB805" s="13">
        <f t="shared" si="1217"/>
        <v>2.7015334879751131E-6</v>
      </c>
      <c r="BC805" s="13">
        <f t="shared" si="1218"/>
        <v>3.1366592969582955E-7</v>
      </c>
      <c r="BD805" s="13">
        <f t="shared" si="1219"/>
        <v>9.4141066150989429E-6</v>
      </c>
      <c r="BE805" s="13">
        <f t="shared" si="1220"/>
        <v>1.0832495707304534E-5</v>
      </c>
      <c r="BF805" s="13">
        <f t="shared" si="1221"/>
        <v>6.2322941542094435E-6</v>
      </c>
      <c r="BG805" s="13">
        <f t="shared" si="1222"/>
        <v>2.3904303910564042E-6</v>
      </c>
      <c r="BH805" s="13">
        <f t="shared" si="1223"/>
        <v>6.8764695388614539E-7</v>
      </c>
      <c r="BI805" s="13">
        <f t="shared" si="1224"/>
        <v>1.5825044224941401E-7</v>
      </c>
      <c r="BJ805" s="14">
        <f t="shared" si="1225"/>
        <v>0.49704990581841485</v>
      </c>
      <c r="BK805" s="14">
        <f t="shared" si="1226"/>
        <v>0.31696970818087533</v>
      </c>
      <c r="BL805" s="14">
        <f t="shared" si="1227"/>
        <v>0.18033977397003614</v>
      </c>
      <c r="BM805" s="14">
        <f t="shared" si="1228"/>
        <v>0.25083661181380701</v>
      </c>
      <c r="BN805" s="14">
        <f t="shared" si="1229"/>
        <v>0.74896544997993331</v>
      </c>
    </row>
    <row r="806" spans="1:66" s="10" customFormat="1" x14ac:dyDescent="0.25">
      <c r="A806" t="s">
        <v>339</v>
      </c>
      <c r="B806" t="s">
        <v>124</v>
      </c>
      <c r="C806" t="s">
        <v>118</v>
      </c>
      <c r="D806" s="11">
        <v>44450</v>
      </c>
      <c r="E806" s="10">
        <f>VLOOKUP(A806,home!$A$2:$E$405,3,FALSE)</f>
        <v>1.2710999999999999</v>
      </c>
      <c r="F806" s="10">
        <f>VLOOKUP(B806,home!$B$2:$E$405,3,FALSE)</f>
        <v>0.78669999999999995</v>
      </c>
      <c r="G806" s="10">
        <f>VLOOKUP(C806,away!$B$2:$E$405,4,FALSE)</f>
        <v>0.70389999999999997</v>
      </c>
      <c r="H806" s="10">
        <f>VLOOKUP(A806,away!$A$2:$E$405,3,FALSE)</f>
        <v>0.94469999999999998</v>
      </c>
      <c r="I806" s="10">
        <f>VLOOKUP(C806,away!$B$2:$E$405,3,FALSE)</f>
        <v>0.89139999999999997</v>
      </c>
      <c r="J806" s="10">
        <f>VLOOKUP(B806,home!$B$2:$E$405,4,FALSE)</f>
        <v>0.8357</v>
      </c>
      <c r="K806" s="12">
        <f t="shared" si="1174"/>
        <v>0.70388195904299988</v>
      </c>
      <c r="L806" s="12">
        <f t="shared" si="1175"/>
        <v>0.70374763320599987</v>
      </c>
      <c r="M806" s="13">
        <f t="shared" si="1176"/>
        <v>0.2447226887266109</v>
      </c>
      <c r="N806" s="13">
        <f t="shared" si="1177"/>
        <v>0.17225588556315713</v>
      </c>
      <c r="O806" s="13">
        <f t="shared" si="1178"/>
        <v>0.17222301298316106</v>
      </c>
      <c r="P806" s="13">
        <f t="shared" si="1179"/>
        <v>0.1212246717708754</v>
      </c>
      <c r="Q806" s="13">
        <f t="shared" si="1180"/>
        <v>6.0623905093440907E-2</v>
      </c>
      <c r="R806" s="13">
        <f t="shared" si="1181"/>
        <v>6.0600768885252877E-2</v>
      </c>
      <c r="S806" s="13">
        <f t="shared" si="1182"/>
        <v>1.5012319783693297E-2</v>
      </c>
      <c r="T806" s="13">
        <f t="shared" si="1183"/>
        <v>4.2663929725214197E-2</v>
      </c>
      <c r="U806" s="13">
        <f t="shared" si="1184"/>
        <v>4.265578792246387E-2</v>
      </c>
      <c r="V806" s="13">
        <f t="shared" si="1185"/>
        <v>8.2627017896465716E-4</v>
      </c>
      <c r="W806" s="13">
        <f t="shared" si="1186"/>
        <v>1.4224024360669364E-2</v>
      </c>
      <c r="X806" s="13">
        <f t="shared" si="1187"/>
        <v>1.0010123478485551E-2</v>
      </c>
      <c r="Y806" s="13">
        <f t="shared" si="1188"/>
        <v>3.5223003530420079E-3</v>
      </c>
      <c r="Z806" s="13">
        <f t="shared" si="1189"/>
        <v>1.4215882557820173E-2</v>
      </c>
      <c r="AA806" s="13">
        <f t="shared" si="1190"/>
        <v>1.0006303264323675E-2</v>
      </c>
      <c r="AB806" s="13">
        <f t="shared" si="1191"/>
        <v>3.5216281722352557E-3</v>
      </c>
      <c r="AC806" s="13">
        <f t="shared" si="1192"/>
        <v>2.5581080099338073E-5</v>
      </c>
      <c r="AD806" s="13">
        <f t="shared" si="1193"/>
        <v>2.5030085331158259E-3</v>
      </c>
      <c r="AE806" s="13">
        <f t="shared" si="1194"/>
        <v>1.7614863310746842E-3</v>
      </c>
      <c r="AF806" s="13">
        <f t="shared" si="1195"/>
        <v>6.1982091820926457E-4</v>
      </c>
      <c r="AG806" s="13">
        <f t="shared" si="1196"/>
        <v>1.453991680671132E-4</v>
      </c>
      <c r="AH806" s="13">
        <f t="shared" si="1197"/>
        <v>2.5010984260001E-3</v>
      </c>
      <c r="AI806" s="13">
        <f t="shared" si="1198"/>
        <v>1.7604780598523139E-3</v>
      </c>
      <c r="AJ806" s="13">
        <f t="shared" si="1199"/>
        <v>6.1958437281053294E-4</v>
      </c>
      <c r="AK806" s="13">
        <f t="shared" si="1200"/>
        <v>1.4537142070876881E-4</v>
      </c>
      <c r="AL806" s="13">
        <f t="shared" si="1201"/>
        <v>5.0686890614397319E-7</v>
      </c>
      <c r="AM806" s="13">
        <f t="shared" si="1202"/>
        <v>3.5236450995818275E-4</v>
      </c>
      <c r="AN806" s="13">
        <f t="shared" si="1203"/>
        <v>2.4797568990886311E-4</v>
      </c>
      <c r="AO806" s="13">
        <f t="shared" si="1204"/>
        <v>8.725615243299367E-5</v>
      </c>
      <c r="AP806" s="13">
        <f t="shared" si="1205"/>
        <v>2.0468770252460417E-5</v>
      </c>
      <c r="AQ806" s="13">
        <f t="shared" si="1206"/>
        <v>3.6012121549515977E-6</v>
      </c>
      <c r="AR806" s="13">
        <f t="shared" si="1207"/>
        <v>3.5202841954256448E-4</v>
      </c>
      <c r="AS806" s="13">
        <f t="shared" si="1208"/>
        <v>2.4778645358643133E-4</v>
      </c>
      <c r="AT806" s="13">
        <f t="shared" si="1209"/>
        <v>8.7206207187367297E-5</v>
      </c>
      <c r="AU806" s="13">
        <f t="shared" si="1210"/>
        <v>2.0460958651917947E-5</v>
      </c>
      <c r="AV806" s="13">
        <f t="shared" si="1211"/>
        <v>3.6005249149524551E-6</v>
      </c>
      <c r="AW806" s="13">
        <f t="shared" si="1212"/>
        <v>6.9744494492803407E-9</v>
      </c>
      <c r="AX806" s="13">
        <f t="shared" si="1213"/>
        <v>4.1337170261098691E-5</v>
      </c>
      <c r="AY806" s="13">
        <f t="shared" si="1214"/>
        <v>2.9090935734681649E-5</v>
      </c>
      <c r="AZ806" s="13">
        <f t="shared" si="1215"/>
        <v>1.0236338585515026E-5</v>
      </c>
      <c r="BA806" s="13">
        <f t="shared" si="1216"/>
        <v>2.4012663507504846E-6</v>
      </c>
      <c r="BB806" s="13">
        <f t="shared" si="1217"/>
        <v>4.2247137775946537E-7</v>
      </c>
      <c r="BC806" s="13">
        <f t="shared" si="1218"/>
        <v>5.9462646439100339E-8</v>
      </c>
      <c r="BD806" s="13">
        <f t="shared" si="1219"/>
        <v>4.1289861179054755E-5</v>
      </c>
      <c r="BE806" s="13">
        <f t="shared" si="1220"/>
        <v>2.9063188375326567E-5</v>
      </c>
      <c r="BF806" s="13">
        <f t="shared" si="1221"/>
        <v>1.02285269848303E-5</v>
      </c>
      <c r="BG806" s="13">
        <f t="shared" si="1222"/>
        <v>2.3998918707355139E-6</v>
      </c>
      <c r="BH806" s="13">
        <f t="shared" si="1223"/>
        <v>4.2231014786617074E-7</v>
      </c>
      <c r="BI806" s="13">
        <f t="shared" si="1224"/>
        <v>5.9451298840755874E-8</v>
      </c>
      <c r="BJ806" s="14">
        <f t="shared" si="1225"/>
        <v>0.30912509750413975</v>
      </c>
      <c r="BK806" s="14">
        <f t="shared" si="1226"/>
        <v>0.38184112934488434</v>
      </c>
      <c r="BL806" s="14">
        <f t="shared" si="1227"/>
        <v>0.29482857930054829</v>
      </c>
      <c r="BM806" s="14">
        <f t="shared" si="1228"/>
        <v>0.16833067172360919</v>
      </c>
      <c r="BN806" s="14">
        <f t="shared" si="1229"/>
        <v>0.83165093302249826</v>
      </c>
    </row>
    <row r="807" spans="1:66" x14ac:dyDescent="0.25">
      <c r="A807" t="s">
        <v>339</v>
      </c>
      <c r="B807" t="s">
        <v>114</v>
      </c>
      <c r="C807" t="s">
        <v>116</v>
      </c>
      <c r="D807" s="11">
        <v>44450</v>
      </c>
      <c r="E807" s="10">
        <f>VLOOKUP(A807,home!$A$2:$E$405,3,FALSE)</f>
        <v>1.2710999999999999</v>
      </c>
      <c r="F807" s="10">
        <f>VLOOKUP(B807,home!$B$2:$E$405,3,FALSE)</f>
        <v>1.1594</v>
      </c>
      <c r="G807" s="10">
        <f>VLOOKUP(C807,away!$B$2:$E$405,4,FALSE)</f>
        <v>1.4492</v>
      </c>
      <c r="H807" s="10">
        <f>VLOOKUP(A807,away!$A$2:$E$405,3,FALSE)</f>
        <v>0.94469999999999998</v>
      </c>
      <c r="I807" s="10">
        <f>VLOOKUP(C807,away!$B$2:$E$405,3,FALSE)</f>
        <v>0.78</v>
      </c>
      <c r="J807" s="10">
        <f>VLOOKUP(B807,home!$B$2:$E$405,4,FALSE)</f>
        <v>1.1142000000000001</v>
      </c>
      <c r="K807" s="12">
        <f t="shared" si="1174"/>
        <v>2.1357053723279997</v>
      </c>
      <c r="L807" s="12">
        <f t="shared" si="1175"/>
        <v>0.82101609720000013</v>
      </c>
      <c r="M807" s="13">
        <f t="shared" si="1176"/>
        <v>5.1989085870908648E-2</v>
      </c>
      <c r="N807" s="13">
        <f t="shared" si="1177"/>
        <v>0.1110333699969213</v>
      </c>
      <c r="O807" s="13">
        <f t="shared" si="1178"/>
        <v>4.2683876378729078E-2</v>
      </c>
      <c r="P807" s="13">
        <f t="shared" si="1179"/>
        <v>9.1160184093835903E-2</v>
      </c>
      <c r="Q807" s="13">
        <f t="shared" si="1180"/>
        <v>0.11856728240505371</v>
      </c>
      <c r="R807" s="13">
        <f t="shared" si="1181"/>
        <v>1.752207479891571E-2</v>
      </c>
      <c r="S807" s="13">
        <f t="shared" si="1182"/>
        <v>3.9961171776787062E-2</v>
      </c>
      <c r="T807" s="13">
        <f t="shared" si="1183"/>
        <v>9.7345647455807427E-2</v>
      </c>
      <c r="U807" s="13">
        <f t="shared" si="1184"/>
        <v>3.742198928237734E-2</v>
      </c>
      <c r="V807" s="13">
        <f t="shared" si="1185"/>
        <v>7.7855395881074882E-3</v>
      </c>
      <c r="W807" s="13">
        <f t="shared" si="1186"/>
        <v>8.4408260671601454E-2</v>
      </c>
      <c r="X807" s="13">
        <f t="shared" si="1187"/>
        <v>6.9300540748038472E-2</v>
      </c>
      <c r="Y807" s="13">
        <f t="shared" si="1188"/>
        <v>2.8448429749402062E-2</v>
      </c>
      <c r="Z807" s="13">
        <f t="shared" si="1189"/>
        <v>4.7953018220840858E-3</v>
      </c>
      <c r="AA807" s="13">
        <f t="shared" si="1190"/>
        <v>1.0241351863359229E-2</v>
      </c>
      <c r="AB807" s="13">
        <f t="shared" si="1191"/>
        <v>1.0936255097238839E-2</v>
      </c>
      <c r="AC807" s="13">
        <f t="shared" si="1192"/>
        <v>8.532214144474741E-4</v>
      </c>
      <c r="AD807" s="13">
        <f t="shared" si="1193"/>
        <v>4.5067793946300359E-2</v>
      </c>
      <c r="AE807" s="13">
        <f t="shared" si="1194"/>
        <v>3.7001384295205303E-2</v>
      </c>
      <c r="AF807" s="13">
        <f t="shared" si="1195"/>
        <v>1.5189366062523418E-2</v>
      </c>
      <c r="AG807" s="13">
        <f t="shared" si="1196"/>
        <v>4.1569046811983706E-3</v>
      </c>
      <c r="AH807" s="13">
        <f t="shared" si="1197"/>
        <v>9.8425499671588122E-4</v>
      </c>
      <c r="AI807" s="13">
        <f t="shared" si="1198"/>
        <v>2.1020786842267849E-3</v>
      </c>
      <c r="AJ807" s="13">
        <f t="shared" si="1199"/>
        <v>2.2447103694796596E-3</v>
      </c>
      <c r="AK807" s="13">
        <f t="shared" si="1200"/>
        <v>1.5980133318060261E-3</v>
      </c>
      <c r="AL807" s="13">
        <f t="shared" si="1201"/>
        <v>5.9843192016852E-5</v>
      </c>
      <c r="AM807" s="13">
        <f t="shared" si="1202"/>
        <v>1.9250305930016993E-2</v>
      </c>
      <c r="AN807" s="13">
        <f t="shared" si="1203"/>
        <v>1.580481104456857E-2</v>
      </c>
      <c r="AO807" s="13">
        <f t="shared" si="1204"/>
        <v>6.4880021403975717E-3</v>
      </c>
      <c r="AP807" s="13">
        <f t="shared" si="1205"/>
        <v>1.7755847319781543E-3</v>
      </c>
      <c r="AQ807" s="13">
        <f t="shared" si="1206"/>
        <v>3.6444591172415301E-4</v>
      </c>
      <c r="AR807" s="13">
        <f t="shared" si="1207"/>
        <v>1.6161783921065439E-4</v>
      </c>
      <c r="AS807" s="13">
        <f t="shared" si="1208"/>
        <v>3.4516808746623746E-4</v>
      </c>
      <c r="AT807" s="13">
        <f t="shared" si="1209"/>
        <v>3.6858866937891221E-4</v>
      </c>
      <c r="AU807" s="13">
        <f t="shared" si="1210"/>
        <v>2.6239893379059059E-4</v>
      </c>
      <c r="AV807" s="13">
        <f t="shared" si="1211"/>
        <v>1.4010170314742584E-4</v>
      </c>
      <c r="AW807" s="13">
        <f t="shared" si="1212"/>
        <v>2.9147765181185268E-6</v>
      </c>
      <c r="AX807" s="13">
        <f t="shared" si="1213"/>
        <v>6.852163632282476E-3</v>
      </c>
      <c r="AY807" s="13">
        <f t="shared" si="1214"/>
        <v>5.625736642752335E-3</v>
      </c>
      <c r="AZ807" s="13">
        <f t="shared" si="1215"/>
        <v>2.3094101711537765E-3</v>
      </c>
      <c r="BA807" s="13">
        <f t="shared" si="1216"/>
        <v>6.3202097518488614E-4</v>
      </c>
      <c r="BB807" s="13">
        <f t="shared" si="1217"/>
        <v>1.2972484859870829E-4</v>
      </c>
      <c r="BC807" s="13">
        <f t="shared" si="1218"/>
        <v>2.1301237781274486E-5</v>
      </c>
      <c r="BD807" s="13">
        <f t="shared" si="1219"/>
        <v>2.2115141264438092E-5</v>
      </c>
      <c r="BE807" s="13">
        <f t="shared" si="1220"/>
        <v>4.723142600825307E-5</v>
      </c>
      <c r="BF807" s="13">
        <f t="shared" si="1221"/>
        <v>5.0436205134269254E-5</v>
      </c>
      <c r="BG807" s="13">
        <f t="shared" si="1222"/>
        <v>3.5905624755031972E-5</v>
      </c>
      <c r="BH807" s="13">
        <f t="shared" si="1223"/>
        <v>1.9170958921528748E-5</v>
      </c>
      <c r="BI807" s="13">
        <f t="shared" si="1224"/>
        <v>8.1887039922776694E-6</v>
      </c>
      <c r="BJ807" s="14">
        <f t="shared" si="1225"/>
        <v>0.66977248727849081</v>
      </c>
      <c r="BK807" s="14">
        <f t="shared" si="1226"/>
        <v>0.19743478257885577</v>
      </c>
      <c r="BL807" s="14">
        <f t="shared" si="1227"/>
        <v>0.12719552809591816</v>
      </c>
      <c r="BM807" s="14">
        <f t="shared" si="1228"/>
        <v>0.56061940436475044</v>
      </c>
      <c r="BN807" s="14">
        <f t="shared" si="1229"/>
        <v>0.43295587354436438</v>
      </c>
    </row>
    <row r="808" spans="1:66" x14ac:dyDescent="0.25">
      <c r="A808" t="s">
        <v>351</v>
      </c>
      <c r="B808" t="s">
        <v>156</v>
      </c>
      <c r="C808" t="s">
        <v>165</v>
      </c>
      <c r="D808" s="11">
        <v>44450</v>
      </c>
      <c r="E808" s="10">
        <f>VLOOKUP(A808,home!$A$2:$E$405,3,FALSE)</f>
        <v>1.3231999999999999</v>
      </c>
      <c r="F808" s="10">
        <f>VLOOKUP(B808,home!$B$2:$E$405,3,FALSE)</f>
        <v>0.75570000000000004</v>
      </c>
      <c r="G808" s="10">
        <f>VLOOKUP(C808,away!$B$2:$E$405,4,FALSE)</f>
        <v>1.0257000000000001</v>
      </c>
      <c r="H808" s="10">
        <f>VLOOKUP(A808,away!$A$2:$E$405,3,FALSE)</f>
        <v>1.1951000000000001</v>
      </c>
      <c r="I808" s="10">
        <f>VLOOKUP(C808,away!$B$2:$E$405,3,FALSE)</f>
        <v>0.83679999999999999</v>
      </c>
      <c r="J808" s="10">
        <f>VLOOKUP(B808,home!$B$2:$E$405,4,FALSE)</f>
        <v>0.77700000000000002</v>
      </c>
      <c r="K808" s="12">
        <f t="shared" si="1174"/>
        <v>1.0256407555680001</v>
      </c>
      <c r="L808" s="12">
        <f t="shared" si="1175"/>
        <v>0.7770463713600001</v>
      </c>
      <c r="M808" s="13">
        <f t="shared" si="1176"/>
        <v>0.16485530537649482</v>
      </c>
      <c r="N808" s="13">
        <f t="shared" si="1177"/>
        <v>0.1690823199657415</v>
      </c>
      <c r="O808" s="13">
        <f t="shared" si="1178"/>
        <v>0.12810021684225001</v>
      </c>
      <c r="P808" s="13">
        <f t="shared" si="1179"/>
        <v>0.13138480319050994</v>
      </c>
      <c r="Q808" s="13">
        <f t="shared" si="1180"/>
        <v>8.6708859201426736E-2</v>
      </c>
      <c r="R808" s="13">
        <f t="shared" si="1181"/>
        <v>4.9769904333849757E-2</v>
      </c>
      <c r="S808" s="13">
        <f t="shared" si="1182"/>
        <v>2.6177450689236735E-2</v>
      </c>
      <c r="T808" s="13">
        <f t="shared" si="1183"/>
        <v>6.7376804407233787E-2</v>
      </c>
      <c r="U808" s="13">
        <f t="shared" si="1184"/>
        <v>5.1046042285516735E-2</v>
      </c>
      <c r="V808" s="13">
        <f t="shared" si="1185"/>
        <v>2.3180726738787128E-3</v>
      </c>
      <c r="W808" s="13">
        <f t="shared" si="1186"/>
        <v>2.9644046621930216E-2</v>
      </c>
      <c r="X808" s="13">
        <f t="shared" si="1187"/>
        <v>2.3034798859997541E-2</v>
      </c>
      <c r="Y808" s="13">
        <f t="shared" si="1188"/>
        <v>8.9495534345842755E-3</v>
      </c>
      <c r="Z808" s="13">
        <f t="shared" si="1189"/>
        <v>1.2891174521850766E-2</v>
      </c>
      <c r="AA808" s="13">
        <f t="shared" si="1190"/>
        <v>1.322171397674997E-2</v>
      </c>
      <c r="AB808" s="13">
        <f t="shared" si="1191"/>
        <v>6.7803643565089132E-3</v>
      </c>
      <c r="AC808" s="13">
        <f t="shared" si="1192"/>
        <v>1.1546471060762342E-4</v>
      </c>
      <c r="AD808" s="13">
        <f t="shared" si="1193"/>
        <v>7.6010355938523804E-3</v>
      </c>
      <c r="AE808" s="13">
        <f t="shared" si="1194"/>
        <v>5.906357126781195E-3</v>
      </c>
      <c r="AF808" s="13">
        <f t="shared" si="1195"/>
        <v>2.2947566866608014E-3</v>
      </c>
      <c r="AG808" s="13">
        <f t="shared" si="1196"/>
        <v>5.9437745217462423E-4</v>
      </c>
      <c r="AH808" s="13">
        <f t="shared" si="1197"/>
        <v>2.5042600961931553E-3</v>
      </c>
      <c r="AI808" s="13">
        <f t="shared" si="1198"/>
        <v>2.5684712171983397E-3</v>
      </c>
      <c r="AJ808" s="13">
        <f t="shared" si="1199"/>
        <v>1.3171643799309832E-3</v>
      </c>
      <c r="AK808" s="13">
        <f t="shared" si="1200"/>
        <v>4.503124899465566E-4</v>
      </c>
      <c r="AL808" s="13">
        <f t="shared" si="1201"/>
        <v>3.680878390655614E-6</v>
      </c>
      <c r="AM808" s="13">
        <f t="shared" si="1202"/>
        <v>1.5591863779156039E-3</v>
      </c>
      <c r="AN808" s="13">
        <f t="shared" si="1203"/>
        <v>1.2115601172332619E-3</v>
      </c>
      <c r="AO808" s="13">
        <f t="shared" si="1204"/>
        <v>4.7071919639030108E-4</v>
      </c>
      <c r="AP808" s="13">
        <f t="shared" si="1205"/>
        <v>1.2192354782819292E-4</v>
      </c>
      <c r="AQ808" s="13">
        <f t="shared" si="1206"/>
        <v>2.3685062605808678E-5</v>
      </c>
      <c r="AR808" s="13">
        <f t="shared" si="1207"/>
        <v>3.8918524413770735E-4</v>
      </c>
      <c r="AS808" s="13">
        <f t="shared" si="1208"/>
        <v>3.9916424785331472E-4</v>
      </c>
      <c r="AT808" s="13">
        <f t="shared" si="1209"/>
        <v>2.0469956038200306E-4</v>
      </c>
      <c r="AU808" s="13">
        <f t="shared" si="1210"/>
        <v>6.9982737258211697E-5</v>
      </c>
      <c r="AV808" s="13">
        <f t="shared" si="1211"/>
        <v>1.7944286879557266E-5</v>
      </c>
      <c r="AW808" s="13">
        <f t="shared" si="1212"/>
        <v>8.1487534009162605E-8</v>
      </c>
      <c r="AX808" s="13">
        <f t="shared" si="1213"/>
        <v>2.6652751578611544E-4</v>
      </c>
      <c r="AY808" s="13">
        <f t="shared" si="1214"/>
        <v>2.0710423900919614E-4</v>
      </c>
      <c r="AZ808" s="13">
        <f t="shared" si="1215"/>
        <v>8.0464798707684999E-5</v>
      </c>
      <c r="BA808" s="13">
        <f t="shared" si="1216"/>
        <v>2.084162661933982E-5</v>
      </c>
      <c r="BB808" s="13">
        <f t="shared" si="1217"/>
        <v>4.0487275844494975E-6</v>
      </c>
      <c r="BC808" s="13">
        <f t="shared" si="1218"/>
        <v>6.2920981562432435E-7</v>
      </c>
      <c r="BD808" s="13">
        <f t="shared" si="1219"/>
        <v>5.0402496957343511E-5</v>
      </c>
      <c r="BE808" s="13">
        <f t="shared" si="1220"/>
        <v>5.1694855061843619E-5</v>
      </c>
      <c r="BF808" s="13">
        <f t="shared" si="1221"/>
        <v>2.6510175102303769E-5</v>
      </c>
      <c r="BG808" s="13">
        <f t="shared" si="1222"/>
        <v>9.0633053407222747E-6</v>
      </c>
      <c r="BH808" s="13">
        <f t="shared" si="1223"/>
        <v>2.3239238344004706E-6</v>
      </c>
      <c r="BI808" s="13">
        <f t="shared" si="1224"/>
        <v>4.7670219947939662E-7</v>
      </c>
      <c r="BJ808" s="14">
        <f t="shared" si="1225"/>
        <v>0.40515959976987859</v>
      </c>
      <c r="BK808" s="14">
        <f t="shared" si="1226"/>
        <v>0.32506188175812772</v>
      </c>
      <c r="BL808" s="14">
        <f t="shared" si="1227"/>
        <v>0.25697989751315137</v>
      </c>
      <c r="BM808" s="14">
        <f t="shared" si="1228"/>
        <v>0.26998412190126042</v>
      </c>
      <c r="BN808" s="14">
        <f t="shared" si="1229"/>
        <v>0.72990140891027266</v>
      </c>
    </row>
    <row r="809" spans="1:66" x14ac:dyDescent="0.25">
      <c r="A809" t="s">
        <v>351</v>
      </c>
      <c r="B809" t="s">
        <v>157</v>
      </c>
      <c r="C809" t="s">
        <v>155</v>
      </c>
      <c r="D809" s="11">
        <v>44450</v>
      </c>
      <c r="E809" s="10">
        <f>VLOOKUP(A809,home!$A$2:$E$405,3,FALSE)</f>
        <v>1.3231999999999999</v>
      </c>
      <c r="F809" s="10">
        <f>VLOOKUP(B809,home!$B$2:$E$405,3,FALSE)</f>
        <v>0.81389999999999996</v>
      </c>
      <c r="G809" s="10">
        <f>VLOOKUP(C809,away!$B$2:$E$405,4,FALSE)</f>
        <v>1.4611000000000001</v>
      </c>
      <c r="H809" s="10">
        <f>VLOOKUP(A809,away!$A$2:$E$405,3,FALSE)</f>
        <v>1.1951000000000001</v>
      </c>
      <c r="I809" s="10">
        <f>VLOOKUP(C809,away!$B$2:$E$405,3,FALSE)</f>
        <v>0.61360000000000003</v>
      </c>
      <c r="J809" s="10">
        <f>VLOOKUP(B809,home!$B$2:$E$405,4,FALSE)</f>
        <v>1.4803999999999999</v>
      </c>
      <c r="K809" s="12">
        <f t="shared" si="1174"/>
        <v>1.573535268528</v>
      </c>
      <c r="L809" s="12">
        <f t="shared" si="1175"/>
        <v>1.085597098144</v>
      </c>
      <c r="M809" s="13">
        <f t="shared" si="1176"/>
        <v>7.0008937488768089E-2</v>
      </c>
      <c r="N809" s="13">
        <f t="shared" si="1177"/>
        <v>0.11016153225074866</v>
      </c>
      <c r="O809" s="13">
        <f t="shared" si="1178"/>
        <v>7.6001499381951318E-2</v>
      </c>
      <c r="P809" s="13">
        <f t="shared" si="1179"/>
        <v>0.11959103973850939</v>
      </c>
      <c r="Q809" s="13">
        <f t="shared" si="1180"/>
        <v>8.667152811581888E-2</v>
      </c>
      <c r="R809" s="13">
        <f t="shared" si="1181"/>
        <v>4.1253503591819687E-2</v>
      </c>
      <c r="S809" s="13">
        <f t="shared" si="1182"/>
        <v>5.1072110571711966E-2</v>
      </c>
      <c r="T809" s="13">
        <f t="shared" si="1183"/>
        <v>9.4090359414239072E-2</v>
      </c>
      <c r="U809" s="13">
        <f t="shared" si="1184"/>
        <v>6.4913842852074799E-2</v>
      </c>
      <c r="V809" s="13">
        <f t="shared" si="1185"/>
        <v>9.6936302769930933E-3</v>
      </c>
      <c r="W809" s="13">
        <f t="shared" si="1186"/>
        <v>4.5460235422485722E-2</v>
      </c>
      <c r="X809" s="13">
        <f t="shared" si="1187"/>
        <v>4.9351499655593573E-2</v>
      </c>
      <c r="Y809" s="13">
        <f t="shared" si="1188"/>
        <v>2.67879224075835E-2</v>
      </c>
      <c r="Z809" s="13">
        <f t="shared" si="1189"/>
        <v>1.4928227929184176E-2</v>
      </c>
      <c r="AA809" s="13">
        <f t="shared" si="1190"/>
        <v>2.3490093143196011E-2</v>
      </c>
      <c r="AB809" s="13">
        <f t="shared" si="1191"/>
        <v>1.8481245010913337E-2</v>
      </c>
      <c r="AC809" s="13">
        <f t="shared" si="1192"/>
        <v>1.0349315434299788E-3</v>
      </c>
      <c r="AD809" s="13">
        <f t="shared" si="1193"/>
        <v>1.7883320938216787E-2</v>
      </c>
      <c r="AE809" s="13">
        <f t="shared" si="1194"/>
        <v>1.9414081315705975E-2</v>
      </c>
      <c r="AF809" s="13">
        <f t="shared" si="1195"/>
        <v>1.053793516973103E-2</v>
      </c>
      <c r="AG809" s="13">
        <f t="shared" si="1196"/>
        <v>3.8133172802298681E-3</v>
      </c>
      <c r="AH809" s="13">
        <f t="shared" si="1197"/>
        <v>4.0515102300886386E-3</v>
      </c>
      <c r="AI809" s="13">
        <f t="shared" si="1198"/>
        <v>6.3751942378464646E-3</v>
      </c>
      <c r="AJ809" s="13">
        <f t="shared" si="1199"/>
        <v>5.0157964884839489E-3</v>
      </c>
      <c r="AK809" s="13">
        <f t="shared" si="1200"/>
        <v>2.6308442247961299E-3</v>
      </c>
      <c r="AL809" s="13">
        <f t="shared" si="1201"/>
        <v>7.0715850733674238E-5</v>
      </c>
      <c r="AM809" s="13">
        <f t="shared" si="1202"/>
        <v>5.6280072429378651E-3</v>
      </c>
      <c r="AN809" s="13">
        <f t="shared" si="1203"/>
        <v>6.1097483312667587E-3</v>
      </c>
      <c r="AO809" s="13">
        <f t="shared" si="1204"/>
        <v>3.3163625294066702E-3</v>
      </c>
      <c r="AP809" s="13">
        <f t="shared" si="1205"/>
        <v>1.2000778461057923E-3</v>
      </c>
      <c r="AQ809" s="13">
        <f t="shared" si="1206"/>
        <v>3.2570025681983748E-4</v>
      </c>
      <c r="AR809" s="13">
        <f t="shared" si="1207"/>
        <v>8.7966154977699141E-4</v>
      </c>
      <c r="AS809" s="13">
        <f t="shared" si="1208"/>
        <v>1.3841784729420948E-3</v>
      </c>
      <c r="AT809" s="13">
        <f t="shared" si="1209"/>
        <v>1.0890268225558083E-3</v>
      </c>
      <c r="AU809" s="13">
        <f t="shared" si="1210"/>
        <v>5.712073712215161E-4</v>
      </c>
      <c r="AV809" s="13">
        <f t="shared" si="1211"/>
        <v>2.2470373606505527E-4</v>
      </c>
      <c r="AW809" s="13">
        <f t="shared" si="1212"/>
        <v>3.3555168567624936E-6</v>
      </c>
      <c r="AX809" s="13">
        <f t="shared" si="1213"/>
        <v>1.4759779813822965E-3</v>
      </c>
      <c r="AY809" s="13">
        <f t="shared" si="1214"/>
        <v>1.6023174135130598E-3</v>
      </c>
      <c r="AZ809" s="13">
        <f t="shared" si="1215"/>
        <v>8.6973556720768865E-4</v>
      </c>
      <c r="BA809" s="13">
        <f t="shared" si="1216"/>
        <v>3.1472746930443087E-4</v>
      </c>
      <c r="BB809" s="13">
        <f t="shared" si="1217"/>
        <v>8.5416806845773743E-5</v>
      </c>
      <c r="BC809" s="13">
        <f t="shared" si="1218"/>
        <v>1.8545647528899711E-5</v>
      </c>
      <c r="BD809" s="13">
        <f t="shared" si="1219"/>
        <v>1.591596709644592E-4</v>
      </c>
      <c r="BE809" s="13">
        <f t="shared" si="1220"/>
        <v>2.5044335558988841E-4</v>
      </c>
      <c r="BF809" s="13">
        <f t="shared" si="1221"/>
        <v>1.9704072639459427E-4</v>
      </c>
      <c r="BG809" s="13">
        <f t="shared" si="1222"/>
        <v>1.0335017743942336E-4</v>
      </c>
      <c r="BH809" s="13">
        <f t="shared" si="1223"/>
        <v>4.0656287302389858E-5</v>
      </c>
      <c r="BI809" s="13">
        <f t="shared" si="1224"/>
        <v>1.2794820391543493E-5</v>
      </c>
      <c r="BJ809" s="14">
        <f t="shared" si="1225"/>
        <v>0.48511834906267209</v>
      </c>
      <c r="BK809" s="14">
        <f t="shared" si="1226"/>
        <v>0.25307368288365922</v>
      </c>
      <c r="BL809" s="14">
        <f t="shared" si="1227"/>
        <v>0.24712575215181407</v>
      </c>
      <c r="BM809" s="14">
        <f t="shared" si="1228"/>
        <v>0.49495900956305727</v>
      </c>
      <c r="BN809" s="14">
        <f t="shared" si="1229"/>
        <v>0.50368804056761596</v>
      </c>
    </row>
    <row r="810" spans="1:66" x14ac:dyDescent="0.25">
      <c r="A810" t="s">
        <v>351</v>
      </c>
      <c r="B810" t="s">
        <v>159</v>
      </c>
      <c r="C810" t="s">
        <v>162</v>
      </c>
      <c r="D810" s="11">
        <v>44450</v>
      </c>
      <c r="E810" s="10">
        <f>VLOOKUP(A810,home!$A$2:$E$405,3,FALSE)</f>
        <v>1.3231999999999999</v>
      </c>
      <c r="F810" s="10">
        <f>VLOOKUP(B810,home!$B$2:$E$405,3,FALSE)</f>
        <v>1.0257000000000001</v>
      </c>
      <c r="G810" s="10">
        <f>VLOOKUP(C810,away!$B$2:$E$405,4,FALSE)</f>
        <v>1.7814000000000001</v>
      </c>
      <c r="H810" s="10">
        <f>VLOOKUP(A810,away!$A$2:$E$405,3,FALSE)</f>
        <v>1.1951000000000001</v>
      </c>
      <c r="I810" s="10">
        <f>VLOOKUP(C810,away!$B$2:$E$405,3,FALSE)</f>
        <v>0.83679999999999999</v>
      </c>
      <c r="J810" s="10">
        <f>VLOOKUP(B810,home!$B$2:$E$405,4,FALSE)</f>
        <v>1.0161</v>
      </c>
      <c r="K810" s="12">
        <f t="shared" si="1174"/>
        <v>2.4177271959360001</v>
      </c>
      <c r="L810" s="12">
        <f t="shared" si="1175"/>
        <v>1.0161606408480002</v>
      </c>
      <c r="M810" s="13">
        <f t="shared" si="1176"/>
        <v>3.2261270085105792E-2</v>
      </c>
      <c r="N810" s="13">
        <f t="shared" si="1177"/>
        <v>7.7998950060196803E-2</v>
      </c>
      <c r="O810" s="13">
        <f t="shared" si="1178"/>
        <v>3.2782632884251518E-2</v>
      </c>
      <c r="P810" s="13">
        <f t="shared" si="1179"/>
        <v>7.9259463078640735E-2</v>
      </c>
      <c r="Q810" s="13">
        <f t="shared" si="1180"/>
        <v>9.4290091407495863E-2</v>
      </c>
      <c r="R810" s="13">
        <f t="shared" si="1181"/>
        <v>1.6656210620172873E-2</v>
      </c>
      <c r="S810" s="13">
        <f t="shared" si="1182"/>
        <v>4.8681146704254233E-2</v>
      </c>
      <c r="T810" s="13">
        <f t="shared" si="1183"/>
        <v>9.581387971025751E-2</v>
      </c>
      <c r="U810" s="13">
        <f t="shared" si="1184"/>
        <v>4.0270173397629984E-2</v>
      </c>
      <c r="V810" s="13">
        <f t="shared" si="1185"/>
        <v>1.3288867010756912E-2</v>
      </c>
      <c r="W810" s="13">
        <f t="shared" si="1186"/>
        <v>7.5989239434398032E-2</v>
      </c>
      <c r="X810" s="13">
        <f t="shared" si="1187"/>
        <v>7.7217274241210027E-2</v>
      </c>
      <c r="Y810" s="13">
        <f t="shared" si="1188"/>
        <v>3.9232577438741881E-2</v>
      </c>
      <c r="Z810" s="13">
        <f t="shared" si="1189"/>
        <v>5.6417952192980439E-3</v>
      </c>
      <c r="AA810" s="13">
        <f t="shared" si="1190"/>
        <v>1.3640321735598591E-2</v>
      </c>
      <c r="AB810" s="13">
        <f t="shared" si="1191"/>
        <v>1.6489288410736828E-2</v>
      </c>
      <c r="AC810" s="13">
        <f t="shared" si="1192"/>
        <v>2.0405048790266035E-3</v>
      </c>
      <c r="AD810" s="13">
        <f t="shared" si="1193"/>
        <v>4.5930312694759119E-2</v>
      </c>
      <c r="AE810" s="13">
        <f t="shared" si="1194"/>
        <v>4.6672575982255458E-2</v>
      </c>
      <c r="AF810" s="13">
        <f t="shared" si="1195"/>
        <v>2.3713417360077843E-2</v>
      </c>
      <c r="AG810" s="13">
        <f t="shared" si="1196"/>
        <v>8.0322137937709308E-3</v>
      </c>
      <c r="AH810" s="13">
        <f t="shared" si="1197"/>
        <v>1.4332425613937708E-3</v>
      </c>
      <c r="AI810" s="13">
        <f t="shared" si="1198"/>
        <v>3.4651895190546925E-3</v>
      </c>
      <c r="AJ810" s="13">
        <f t="shared" si="1199"/>
        <v>4.1889414696454595E-3</v>
      </c>
      <c r="AK810" s="13">
        <f t="shared" si="1200"/>
        <v>3.3759059044486477E-3</v>
      </c>
      <c r="AL810" s="13">
        <f t="shared" si="1201"/>
        <v>2.0052443154823182E-4</v>
      </c>
      <c r="AM810" s="13">
        <f t="shared" si="1202"/>
        <v>2.2209393223992721E-2</v>
      </c>
      <c r="AN810" s="13">
        <f t="shared" si="1203"/>
        <v>2.2568311251337674E-2</v>
      </c>
      <c r="AO810" s="13">
        <f t="shared" si="1204"/>
        <v>1.1466514812008211E-2</v>
      </c>
      <c r="AP810" s="13">
        <f t="shared" si="1205"/>
        <v>3.8839403465544494E-3</v>
      </c>
      <c r="AQ810" s="13">
        <f t="shared" si="1206"/>
        <v>9.8667682789254328E-4</v>
      </c>
      <c r="AR810" s="13">
        <f t="shared" si="1207"/>
        <v>2.9128093593530478E-4</v>
      </c>
      <c r="AS810" s="13">
        <f t="shared" si="1208"/>
        <v>7.0423784046847815E-4</v>
      </c>
      <c r="AT810" s="13">
        <f t="shared" si="1209"/>
        <v>8.5132748965393906E-4</v>
      </c>
      <c r="AU810" s="13">
        <f t="shared" si="1210"/>
        <v>6.8609254146141739E-4</v>
      </c>
      <c r="AV810" s="13">
        <f t="shared" si="1211"/>
        <v>4.1469614910502909E-4</v>
      </c>
      <c r="AW810" s="13">
        <f t="shared" si="1212"/>
        <v>1.3684674066126763E-5</v>
      </c>
      <c r="AX810" s="13">
        <f t="shared" si="1213"/>
        <v>8.9493756671473242E-3</v>
      </c>
      <c r="AY810" s="13">
        <f t="shared" si="1214"/>
        <v>9.0940033131179238E-3</v>
      </c>
      <c r="AZ810" s="13">
        <f t="shared" si="1215"/>
        <v>4.6204841172658726E-3</v>
      </c>
      <c r="BA810" s="13">
        <f t="shared" si="1216"/>
        <v>1.5650513672096319E-3</v>
      </c>
      <c r="BB810" s="13">
        <f t="shared" si="1217"/>
        <v>3.9758590006594451E-4</v>
      </c>
      <c r="BC810" s="13">
        <f t="shared" si="1218"/>
        <v>8.0802228600627865E-5</v>
      </c>
      <c r="BD810" s="13">
        <f t="shared" si="1219"/>
        <v>4.9331370421137407E-5</v>
      </c>
      <c r="BE810" s="13">
        <f t="shared" si="1220"/>
        <v>1.192697958799767E-4</v>
      </c>
      <c r="BF810" s="13">
        <f t="shared" si="1221"/>
        <v>1.4418091457637759E-4</v>
      </c>
      <c r="BG810" s="13">
        <f t="shared" si="1222"/>
        <v>1.1619670610207778E-4</v>
      </c>
      <c r="BH810" s="13">
        <f t="shared" si="1223"/>
        <v>7.0232984105294001E-5</v>
      </c>
      <c r="BI810" s="13">
        <f t="shared" si="1224"/>
        <v>3.3960839144622014E-5</v>
      </c>
      <c r="BJ810" s="14">
        <f t="shared" si="1225"/>
        <v>0.67071267117835665</v>
      </c>
      <c r="BK810" s="14">
        <f t="shared" si="1226"/>
        <v>0.18482577950245044</v>
      </c>
      <c r="BL810" s="14">
        <f t="shared" si="1227"/>
        <v>0.13578271406978601</v>
      </c>
      <c r="BM810" s="14">
        <f t="shared" si="1228"/>
        <v>0.65463402319497577</v>
      </c>
      <c r="BN810" s="14">
        <f t="shared" si="1229"/>
        <v>0.33324861813586359</v>
      </c>
    </row>
    <row r="811" spans="1:66" x14ac:dyDescent="0.25">
      <c r="A811" t="s">
        <v>351</v>
      </c>
      <c r="B811" t="s">
        <v>160</v>
      </c>
      <c r="C811" t="s">
        <v>164</v>
      </c>
      <c r="D811" s="11">
        <v>44450</v>
      </c>
      <c r="E811" s="10">
        <f>VLOOKUP(A811,home!$A$2:$E$405,3,FALSE)</f>
        <v>1.3231999999999999</v>
      </c>
      <c r="F811" s="10">
        <f>VLOOKUP(B811,home!$B$2:$E$405,3,FALSE)</f>
        <v>0.872</v>
      </c>
      <c r="G811" s="10">
        <f>VLOOKUP(C811,away!$B$2:$E$405,4,FALSE)</f>
        <v>0.872</v>
      </c>
      <c r="H811" s="10">
        <f>VLOOKUP(A811,away!$A$2:$E$405,3,FALSE)</f>
        <v>1.1951000000000001</v>
      </c>
      <c r="I811" s="10">
        <f>VLOOKUP(C811,away!$B$2:$E$405,3,FALSE)</f>
        <v>1.0942000000000001</v>
      </c>
      <c r="J811" s="10">
        <f>VLOOKUP(B811,home!$B$2:$E$405,4,FALSE)</f>
        <v>0.77239999999999998</v>
      </c>
      <c r="K811" s="12">
        <f t="shared" si="1174"/>
        <v>1.0061401087999999</v>
      </c>
      <c r="L811" s="12">
        <f t="shared" si="1175"/>
        <v>1.0100508116080003</v>
      </c>
      <c r="M811" s="13">
        <f t="shared" si="1176"/>
        <v>0.13316172388284991</v>
      </c>
      <c r="N811" s="13">
        <f t="shared" si="1177"/>
        <v>0.13397935135548614</v>
      </c>
      <c r="O811" s="13">
        <f t="shared" si="1178"/>
        <v>0.134500107282993</v>
      </c>
      <c r="P811" s="13">
        <f t="shared" si="1179"/>
        <v>0.13532595257532221</v>
      </c>
      <c r="Q811" s="13">
        <f t="shared" si="1180"/>
        <v>6.7400999574881118E-2</v>
      </c>
      <c r="R811" s="13">
        <f t="shared" si="1181"/>
        <v>6.7925971261275073E-2</v>
      </c>
      <c r="S811" s="13">
        <f t="shared" si="1182"/>
        <v>3.4381338920877635E-2</v>
      </c>
      <c r="T811" s="13">
        <f t="shared" si="1183"/>
        <v>6.8078434323799161E-2</v>
      </c>
      <c r="U811" s="13">
        <f t="shared" si="1184"/>
        <v>6.8343044115164966E-2</v>
      </c>
      <c r="V811" s="13">
        <f t="shared" si="1185"/>
        <v>3.8822362467861573E-3</v>
      </c>
      <c r="W811" s="13">
        <f t="shared" si="1186"/>
        <v>2.2604949681833218E-2</v>
      </c>
      <c r="X811" s="13">
        <f t="shared" si="1187"/>
        <v>2.2832147772493649E-2</v>
      </c>
      <c r="Y811" s="13">
        <f t="shared" si="1188"/>
        <v>1.1530814694180502E-2</v>
      </c>
      <c r="Z811" s="13">
        <f t="shared" si="1189"/>
        <v>2.2869560800570867E-2</v>
      </c>
      <c r="AA811" s="13">
        <f t="shared" si="1190"/>
        <v>2.3009982392094584E-2</v>
      </c>
      <c r="AB811" s="13">
        <f t="shared" si="1191"/>
        <v>1.1575633093734064E-2</v>
      </c>
      <c r="AC811" s="13">
        <f t="shared" si="1192"/>
        <v>2.4658330060041146E-4</v>
      </c>
      <c r="AD811" s="13">
        <f t="shared" si="1193"/>
        <v>5.6859366330745485E-3</v>
      </c>
      <c r="AE811" s="13">
        <f t="shared" si="1194"/>
        <v>5.7430849109886082E-3</v>
      </c>
      <c r="AF811" s="13">
        <f t="shared" si="1195"/>
        <v>2.9004037877388513E-3</v>
      </c>
      <c r="AG811" s="13">
        <f t="shared" si="1196"/>
        <v>9.7651839993218167E-4</v>
      </c>
      <c r="AH811" s="13">
        <f t="shared" si="1197"/>
        <v>5.7748546119337782E-3</v>
      </c>
      <c r="AI811" s="13">
        <f t="shared" si="1198"/>
        <v>5.8103128475552324E-3</v>
      </c>
      <c r="AJ811" s="13">
        <f t="shared" si="1199"/>
        <v>2.9229944003006294E-3</v>
      </c>
      <c r="AK811" s="13">
        <f t="shared" si="1200"/>
        <v>9.8031396798008868E-4</v>
      </c>
      <c r="AL811" s="13">
        <f t="shared" si="1201"/>
        <v>1.002363714434171E-5</v>
      </c>
      <c r="AM811" s="13">
        <f t="shared" si="1202"/>
        <v>1.1441697805263066E-3</v>
      </c>
      <c r="AN811" s="13">
        <f t="shared" si="1203"/>
        <v>1.1556696154379435E-3</v>
      </c>
      <c r="AO811" s="13">
        <f t="shared" si="1204"/>
        <v>5.8364251651190008E-4</v>
      </c>
      <c r="AP811" s="13">
        <f t="shared" si="1205"/>
        <v>1.9650286583059348E-4</v>
      </c>
      <c r="AQ811" s="13">
        <f t="shared" si="1206"/>
        <v>4.961946977887223E-5</v>
      </c>
      <c r="AR811" s="13">
        <f t="shared" si="1207"/>
        <v>1.1665793175403836E-3</v>
      </c>
      <c r="AS811" s="13">
        <f t="shared" si="1208"/>
        <v>1.1737422414739109E-3</v>
      </c>
      <c r="AT811" s="13">
        <f t="shared" si="1209"/>
        <v>5.9047457326985825E-4</v>
      </c>
      <c r="AU811" s="13">
        <f t="shared" si="1210"/>
        <v>1.980333837977896E-4</v>
      </c>
      <c r="AV811" s="13">
        <f t="shared" si="1211"/>
        <v>4.9812332580085037E-5</v>
      </c>
      <c r="AW811" s="13">
        <f t="shared" si="1212"/>
        <v>2.8295965680648141E-7</v>
      </c>
      <c r="AX811" s="13">
        <f t="shared" si="1213"/>
        <v>1.9186585124406828E-4</v>
      </c>
      <c r="AY811" s="13">
        <f t="shared" si="1214"/>
        <v>1.9379425876893101E-4</v>
      </c>
      <c r="AZ811" s="13">
        <f t="shared" si="1215"/>
        <v>9.7871024177264776E-5</v>
      </c>
      <c r="BA811" s="13">
        <f t="shared" si="1216"/>
        <v>3.2951569134384176E-5</v>
      </c>
      <c r="BB811" s="13">
        <f t="shared" si="1217"/>
        <v>8.320689786985465E-6</v>
      </c>
      <c r="BC811" s="13">
        <f t="shared" si="1218"/>
        <v>1.6808638944966141E-6</v>
      </c>
      <c r="BD811" s="13">
        <f t="shared" si="1219"/>
        <v>1.963840644144618E-4</v>
      </c>
      <c r="BE811" s="13">
        <f t="shared" si="1220"/>
        <v>1.9758988393655277E-4</v>
      </c>
      <c r="BF811" s="13">
        <f t="shared" si="1221"/>
        <v>9.9401553660851275E-5</v>
      </c>
      <c r="BG811" s="13">
        <f t="shared" si="1222"/>
        <v>3.3337296671739315E-5</v>
      </c>
      <c r="BH811" s="13">
        <f t="shared" si="1223"/>
        <v>8.3854978251004162E-6</v>
      </c>
      <c r="BI811" s="13">
        <f t="shared" si="1224"/>
        <v>1.6873971388177395E-6</v>
      </c>
      <c r="BJ811" s="14">
        <f t="shared" si="1225"/>
        <v>0.34538872963949985</v>
      </c>
      <c r="BK811" s="14">
        <f t="shared" si="1226"/>
        <v>0.30720165282234957</v>
      </c>
      <c r="BL811" s="14">
        <f t="shared" si="1227"/>
        <v>0.32455864151534103</v>
      </c>
      <c r="BM811" s="14">
        <f t="shared" si="1228"/>
        <v>0.32753096754584171</v>
      </c>
      <c r="BN811" s="14">
        <f t="shared" si="1229"/>
        <v>0.67229410593280747</v>
      </c>
    </row>
    <row r="812" spans="1:66" x14ac:dyDescent="0.25">
      <c r="A812" t="s">
        <v>351</v>
      </c>
      <c r="B812" t="s">
        <v>161</v>
      </c>
      <c r="C812" t="s">
        <v>158</v>
      </c>
      <c r="D812" s="11">
        <v>44450</v>
      </c>
      <c r="E812" s="10">
        <f>VLOOKUP(A812,home!$A$2:$E$405,3,FALSE)</f>
        <v>1.3231999999999999</v>
      </c>
      <c r="F812" s="10">
        <f>VLOOKUP(B812,home!$B$2:$E$405,3,FALSE)</f>
        <v>1.4035</v>
      </c>
      <c r="G812" s="10">
        <f>VLOOKUP(C812,away!$B$2:$E$405,4,FALSE)</f>
        <v>0.40689999999999998</v>
      </c>
      <c r="H812" s="10">
        <f>VLOOKUP(A812,away!$A$2:$E$405,3,FALSE)</f>
        <v>1.1951000000000001</v>
      </c>
      <c r="I812" s="10">
        <f>VLOOKUP(C812,away!$B$2:$E$405,3,FALSE)</f>
        <v>1.2229000000000001</v>
      </c>
      <c r="J812" s="10">
        <f>VLOOKUP(B812,home!$B$2:$E$405,4,FALSE)</f>
        <v>1.0161</v>
      </c>
      <c r="K812" s="12">
        <f t="shared" si="1174"/>
        <v>0.75565854727999993</v>
      </c>
      <c r="L812" s="12">
        <f t="shared" si="1175"/>
        <v>1.4850177434190004</v>
      </c>
      <c r="M812" s="13">
        <f t="shared" si="1176"/>
        <v>0.10638653182284007</v>
      </c>
      <c r="N812" s="13">
        <f t="shared" si="1177"/>
        <v>8.0391892087404812E-2</v>
      </c>
      <c r="O812" s="13">
        <f t="shared" si="1178"/>
        <v>0.15798588741772762</v>
      </c>
      <c r="P812" s="13">
        <f t="shared" si="1179"/>
        <v>0.11938338617682168</v>
      </c>
      <c r="Q812" s="13">
        <f t="shared" si="1180"/>
        <v>3.0374410193929412E-2</v>
      </c>
      <c r="R812" s="13">
        <f t="shared" si="1181"/>
        <v>0.11730592301256107</v>
      </c>
      <c r="S812" s="13">
        <f t="shared" si="1182"/>
        <v>3.3492004699377506E-2</v>
      </c>
      <c r="T812" s="13">
        <f t="shared" si="1183"/>
        <v>4.5106538083872133E-2</v>
      </c>
      <c r="U812" s="13">
        <f t="shared" si="1184"/>
        <v>8.8643223371011423E-2</v>
      </c>
      <c r="V812" s="13">
        <f t="shared" si="1185"/>
        <v>4.1759556322620295E-3</v>
      </c>
      <c r="W812" s="13">
        <f t="shared" si="1186"/>
        <v>7.6508942272105083E-3</v>
      </c>
      <c r="X812" s="13">
        <f t="shared" si="1187"/>
        <v>1.1361713680429606E-2</v>
      </c>
      <c r="Y812" s="13">
        <f t="shared" si="1188"/>
        <v>8.4361732055421804E-3</v>
      </c>
      <c r="Z812" s="13">
        <f t="shared" si="1189"/>
        <v>5.8067125693932166E-2</v>
      </c>
      <c r="AA812" s="13">
        <f t="shared" si="1190"/>
        <v>4.3878919846601944E-2</v>
      </c>
      <c r="AB812" s="13">
        <f t="shared" si="1191"/>
        <v>1.6578740413749387E-2</v>
      </c>
      <c r="AC812" s="13">
        <f t="shared" si="1192"/>
        <v>2.9288230577779073E-4</v>
      </c>
      <c r="AD812" s="13">
        <f t="shared" si="1193"/>
        <v>1.4453659042817073E-3</v>
      </c>
      <c r="AE812" s="13">
        <f t="shared" si="1194"/>
        <v>2.146394013591184E-3</v>
      </c>
      <c r="AF812" s="13">
        <f t="shared" si="1195"/>
        <v>1.5937165972756157E-3</v>
      </c>
      <c r="AG812" s="13">
        <f t="shared" si="1196"/>
        <v>7.8889914164521446E-4</v>
      </c>
      <c r="AH812" s="13">
        <f t="shared" si="1197"/>
        <v>2.1557677991207651E-2</v>
      </c>
      <c r="AI812" s="13">
        <f t="shared" si="1198"/>
        <v>1.6290243633566001E-2</v>
      </c>
      <c r="AJ812" s="13">
        <f t="shared" si="1199"/>
        <v>6.1549309194888751E-3</v>
      </c>
      <c r="AK812" s="13">
        <f t="shared" si="1200"/>
        <v>1.5503420524099062E-3</v>
      </c>
      <c r="AL812" s="13">
        <f t="shared" si="1201"/>
        <v>1.3146506730101443E-5</v>
      </c>
      <c r="AM812" s="13">
        <f t="shared" si="1202"/>
        <v>2.1844061990351177E-4</v>
      </c>
      <c r="AN812" s="13">
        <f t="shared" si="1203"/>
        <v>3.2438819644016058E-4</v>
      </c>
      <c r="AO812" s="13">
        <f t="shared" si="1204"/>
        <v>2.4086111373466338E-4</v>
      </c>
      <c r="AP812" s="13">
        <f t="shared" si="1205"/>
        <v>1.1922767586521238E-4</v>
      </c>
      <c r="AQ812" s="13">
        <f t="shared" si="1206"/>
        <v>4.4263803541612432E-5</v>
      </c>
      <c r="AR812" s="13">
        <f t="shared" si="1207"/>
        <v>6.4027068647713242E-3</v>
      </c>
      <c r="AS812" s="13">
        <f t="shared" si="1208"/>
        <v>4.8382601680927824E-3</v>
      </c>
      <c r="AT812" s="13">
        <f t="shared" si="1209"/>
        <v>1.8280363249918395E-3</v>
      </c>
      <c r="AU812" s="13">
        <f t="shared" si="1210"/>
        <v>4.6045709123946786E-4</v>
      </c>
      <c r="AV812" s="13">
        <f t="shared" si="1211"/>
        <v>8.6987084162697644E-5</v>
      </c>
      <c r="AW812" s="13">
        <f t="shared" si="1212"/>
        <v>4.0979354115191425E-7</v>
      </c>
      <c r="AX812" s="13">
        <f t="shared" si="1213"/>
        <v>2.7511086917205039E-5</v>
      </c>
      <c r="AY812" s="13">
        <f t="shared" si="1214"/>
        <v>4.0854452212791809E-5</v>
      </c>
      <c r="AZ812" s="13">
        <f t="shared" si="1215"/>
        <v>3.0334793216829745E-5</v>
      </c>
      <c r="BA812" s="13">
        <f t="shared" si="1216"/>
        <v>1.5015902056646174E-5</v>
      </c>
      <c r="BB812" s="13">
        <f t="shared" si="1217"/>
        <v>5.574720246890358E-6</v>
      </c>
      <c r="BC812" s="13">
        <f t="shared" si="1218"/>
        <v>1.6557116962458655E-6</v>
      </c>
      <c r="BD812" s="13">
        <f t="shared" si="1219"/>
        <v>1.5846888833493456E-3</v>
      </c>
      <c r="BE812" s="13">
        <f t="shared" si="1220"/>
        <v>1.1974836994825318E-3</v>
      </c>
      <c r="BF812" s="13">
        <f t="shared" si="1221"/>
        <v>4.5244439637122488E-4</v>
      </c>
      <c r="BG812" s="13">
        <f t="shared" si="1222"/>
        <v>1.1396449176228544E-4</v>
      </c>
      <c r="BH812" s="13">
        <f t="shared" si="1223"/>
        <v>2.152956057164803E-5</v>
      </c>
      <c r="BI812" s="13">
        <f t="shared" si="1224"/>
        <v>3.2537992930296643E-6</v>
      </c>
      <c r="BJ812" s="14">
        <f t="shared" si="1225"/>
        <v>0.19036412521101415</v>
      </c>
      <c r="BK812" s="14">
        <f t="shared" si="1226"/>
        <v>0.26378476159602199</v>
      </c>
      <c r="BL812" s="14">
        <f t="shared" si="1227"/>
        <v>0.48693570102241218</v>
      </c>
      <c r="BM812" s="14">
        <f t="shared" si="1228"/>
        <v>0.38728323815342419</v>
      </c>
      <c r="BN812" s="14">
        <f t="shared" si="1229"/>
        <v>0.61182803071128455</v>
      </c>
    </row>
    <row r="813" spans="1:66" x14ac:dyDescent="0.25">
      <c r="A813" t="s">
        <v>351</v>
      </c>
      <c r="B813" t="s">
        <v>163</v>
      </c>
      <c r="C813" t="s">
        <v>166</v>
      </c>
      <c r="D813" s="11">
        <v>44450</v>
      </c>
      <c r="E813" s="10">
        <f>VLOOKUP(A813,home!$A$2:$E$405,3,FALSE)</f>
        <v>1.3231999999999999</v>
      </c>
      <c r="F813" s="10">
        <f>VLOOKUP(B813,home!$B$2:$E$405,3,FALSE)</f>
        <v>1.1335999999999999</v>
      </c>
      <c r="G813" s="10">
        <f>VLOOKUP(C813,away!$B$2:$E$405,4,FALSE)</f>
        <v>0.97170000000000001</v>
      </c>
      <c r="H813" s="10">
        <f>VLOOKUP(A813,away!$A$2:$E$405,3,FALSE)</f>
        <v>1.1951000000000001</v>
      </c>
      <c r="I813" s="10">
        <f>VLOOKUP(C813,away!$B$2:$E$405,3,FALSE)</f>
        <v>1.0161</v>
      </c>
      <c r="J813" s="10">
        <f>VLOOKUP(B813,home!$B$2:$E$405,4,FALSE)</f>
        <v>0.41839999999999999</v>
      </c>
      <c r="K813" s="12">
        <f t="shared" si="1174"/>
        <v>1.4575300995839999</v>
      </c>
      <c r="L813" s="12">
        <f t="shared" si="1175"/>
        <v>0.50808032042400009</v>
      </c>
      <c r="M813" s="13">
        <f t="shared" si="1176"/>
        <v>0.14007035876499752</v>
      </c>
      <c r="N813" s="13">
        <f t="shared" si="1177"/>
        <v>0.2041567639595134</v>
      </c>
      <c r="O813" s="13">
        <f t="shared" si="1178"/>
        <v>7.1166992763224593E-2</v>
      </c>
      <c r="P813" s="13">
        <f t="shared" si="1179"/>
        <v>0.10372803404927652</v>
      </c>
      <c r="Q813" s="13">
        <f t="shared" si="1180"/>
        <v>0.14878231425232841</v>
      </c>
      <c r="R813" s="13">
        <f t="shared" si="1181"/>
        <v>1.8079274243375822E-2</v>
      </c>
      <c r="S813" s="13">
        <f t="shared" si="1182"/>
        <v>1.9203750783882104E-2</v>
      </c>
      <c r="T813" s="13">
        <f t="shared" si="1183"/>
        <v>7.5593365898747295E-2</v>
      </c>
      <c r="U813" s="13">
        <f t="shared" si="1184"/>
        <v>2.6351086388354004E-2</v>
      </c>
      <c r="V813" s="13">
        <f t="shared" si="1185"/>
        <v>1.580132325201539E-3</v>
      </c>
      <c r="W813" s="13">
        <f t="shared" si="1186"/>
        <v>7.2284900436178065E-2</v>
      </c>
      <c r="X813" s="13">
        <f t="shared" si="1187"/>
        <v>3.6726535375430296E-2</v>
      </c>
      <c r="Y813" s="13">
        <f t="shared" si="1188"/>
        <v>9.3300149308059993E-3</v>
      </c>
      <c r="Z813" s="13">
        <f t="shared" si="1189"/>
        <v>3.0619078168692532E-3</v>
      </c>
      <c r="AA813" s="13">
        <f t="shared" si="1190"/>
        <v>4.4628228052384696E-3</v>
      </c>
      <c r="AB813" s="13">
        <f t="shared" si="1191"/>
        <v>3.2523492838724874E-3</v>
      </c>
      <c r="AC813" s="13">
        <f t="shared" si="1192"/>
        <v>7.3134682578460911E-5</v>
      </c>
      <c r="AD813" s="13">
        <f t="shared" si="1193"/>
        <v>2.6339354532790529E-2</v>
      </c>
      <c r="AE813" s="13">
        <f t="shared" si="1194"/>
        <v>1.338250769078155E-2</v>
      </c>
      <c r="AF813" s="13">
        <f t="shared" si="1195"/>
        <v>3.3996943978044682E-3</v>
      </c>
      <c r="AG813" s="13">
        <f t="shared" si="1196"/>
        <v>5.7577260632672407E-4</v>
      </c>
      <c r="AH813" s="13">
        <f t="shared" si="1197"/>
        <v>3.889237761759202E-4</v>
      </c>
      <c r="AI813" s="13">
        <f t="shared" si="1198"/>
        <v>5.668681102202742E-4</v>
      </c>
      <c r="AJ813" s="13">
        <f t="shared" si="1199"/>
        <v>4.1311366657017514E-4</v>
      </c>
      <c r="AK813" s="13">
        <f t="shared" si="1200"/>
        <v>2.0070853452517956E-4</v>
      </c>
      <c r="AL813" s="13">
        <f t="shared" si="1201"/>
        <v>2.1663732174511537E-6</v>
      </c>
      <c r="AM813" s="13">
        <f t="shared" si="1202"/>
        <v>7.6780804070312918E-3</v>
      </c>
      <c r="AN813" s="13">
        <f t="shared" si="1203"/>
        <v>3.9010815534456958E-3</v>
      </c>
      <c r="AO813" s="13">
        <f t="shared" si="1204"/>
        <v>9.9103138283742264E-4</v>
      </c>
      <c r="AP813" s="13">
        <f t="shared" si="1205"/>
        <v>1.6784118084742586E-4</v>
      </c>
      <c r="AQ813" s="13">
        <f t="shared" si="1206"/>
        <v>2.1319200236325669E-5</v>
      </c>
      <c r="AR813" s="13">
        <f t="shared" si="1207"/>
        <v>3.9520903363994748E-5</v>
      </c>
      <c r="AS813" s="13">
        <f t="shared" si="1208"/>
        <v>5.7602906215772888E-5</v>
      </c>
      <c r="AT813" s="13">
        <f t="shared" si="1209"/>
        <v>4.1978984816501647E-5</v>
      </c>
      <c r="AU813" s="13">
        <f t="shared" si="1210"/>
        <v>2.0395211306676953E-5</v>
      </c>
      <c r="AV813" s="13">
        <f t="shared" si="1211"/>
        <v>7.4316585917143941E-6</v>
      </c>
      <c r="AW813" s="13">
        <f t="shared" si="1212"/>
        <v>4.456364264290647E-8</v>
      </c>
      <c r="AX813" s="13">
        <f t="shared" si="1213"/>
        <v>1.865172216712379E-3</v>
      </c>
      <c r="AY813" s="13">
        <f t="shared" si="1214"/>
        <v>9.4765729751316804E-4</v>
      </c>
      <c r="AZ813" s="13">
        <f t="shared" si="1215"/>
        <v>2.4074301168631622E-4</v>
      </c>
      <c r="BA813" s="13">
        <f t="shared" si="1216"/>
        <v>4.0772262172474115E-5</v>
      </c>
      <c r="BB813" s="13">
        <f t="shared" si="1217"/>
        <v>5.1788960072504965E-6</v>
      </c>
      <c r="BC813" s="13">
        <f t="shared" si="1218"/>
        <v>5.2625902856128159E-7</v>
      </c>
      <c r="BD813" s="13">
        <f t="shared" si="1219"/>
        <v>3.3466322074373967E-6</v>
      </c>
      <c r="BE813" s="13">
        <f t="shared" si="1220"/>
        <v>4.8778171745772495E-6</v>
      </c>
      <c r="BF813" s="13">
        <f t="shared" si="1221"/>
        <v>3.5547826761070625E-6</v>
      </c>
      <c r="BG813" s="13">
        <f t="shared" si="1222"/>
        <v>1.7270675826352682E-6</v>
      </c>
      <c r="BH813" s="13">
        <f t="shared" si="1223"/>
        <v>6.2931324642667001E-7</v>
      </c>
      <c r="BI813" s="13">
        <f t="shared" si="1224"/>
        <v>1.8344859974675893E-7</v>
      </c>
      <c r="BJ813" s="14">
        <f t="shared" si="1225"/>
        <v>0.60643062774822498</v>
      </c>
      <c r="BK813" s="14">
        <f t="shared" si="1226"/>
        <v>0.26560523427666677</v>
      </c>
      <c r="BL813" s="14">
        <f t="shared" si="1227"/>
        <v>0.12506338829733851</v>
      </c>
      <c r="BM813" s="14">
        <f t="shared" si="1228"/>
        <v>0.31322980737251283</v>
      </c>
      <c r="BN813" s="14">
        <f t="shared" si="1229"/>
        <v>0.68598373803271639</v>
      </c>
    </row>
    <row r="814" spans="1:66" x14ac:dyDescent="0.25">
      <c r="A814" t="s">
        <v>342</v>
      </c>
      <c r="B814" t="s">
        <v>172</v>
      </c>
      <c r="C814" t="s">
        <v>170</v>
      </c>
      <c r="D814" s="11">
        <v>44450</v>
      </c>
      <c r="E814" s="10">
        <f>VLOOKUP(A814,home!$A$2:$E$405,3,FALSE)</f>
        <v>1.3548</v>
      </c>
      <c r="F814" s="10">
        <f>VLOOKUP(B814,home!$B$2:$E$405,3,FALSE)</f>
        <v>0.4511</v>
      </c>
      <c r="G814" s="10">
        <f>VLOOKUP(C814,away!$B$2:$E$405,4,FALSE)</f>
        <v>0.98419999999999996</v>
      </c>
      <c r="H814" s="10">
        <f>VLOOKUP(A814,away!$A$2:$E$405,3,FALSE)</f>
        <v>1.1719999999999999</v>
      </c>
      <c r="I814" s="10">
        <f>VLOOKUP(C814,away!$B$2:$E$405,3,FALSE)</f>
        <v>0.94799999999999995</v>
      </c>
      <c r="J814" s="10">
        <f>VLOOKUP(B814,home!$B$2:$E$405,4,FALSE)</f>
        <v>1.5168999999999999</v>
      </c>
      <c r="K814" s="12">
        <f t="shared" si="1174"/>
        <v>0.60149410557600003</v>
      </c>
      <c r="L814" s="12">
        <f t="shared" si="1175"/>
        <v>1.6853608463999996</v>
      </c>
      <c r="M814" s="13">
        <f t="shared" si="1176"/>
        <v>0.10158545109494006</v>
      </c>
      <c r="N814" s="13">
        <f t="shared" si="1177"/>
        <v>6.1103050045885468E-2</v>
      </c>
      <c r="O814" s="13">
        <f t="shared" si="1178"/>
        <v>0.17120814183929395</v>
      </c>
      <c r="P814" s="13">
        <f t="shared" si="1179"/>
        <v>0.10298068814295505</v>
      </c>
      <c r="Q814" s="13">
        <f t="shared" si="1180"/>
        <v>1.8376562217657721E-2</v>
      </c>
      <c r="R814" s="13">
        <f t="shared" si="1181"/>
        <v>0.14427374942042184</v>
      </c>
      <c r="S814" s="13">
        <f t="shared" si="1182"/>
        <v>2.6098772058622082E-2</v>
      </c>
      <c r="T814" s="13">
        <f t="shared" si="1183"/>
        <v>3.0971138453073869E-2</v>
      </c>
      <c r="U814" s="13">
        <f t="shared" si="1184"/>
        <v>8.6779809865732582E-2</v>
      </c>
      <c r="V814" s="13">
        <f t="shared" si="1185"/>
        <v>2.9396920712934024E-3</v>
      </c>
      <c r="W814" s="13">
        <f t="shared" si="1186"/>
        <v>3.6844646182239166E-3</v>
      </c>
      <c r="X814" s="13">
        <f t="shared" si="1187"/>
        <v>6.2096524075007107E-3</v>
      </c>
      <c r="Y814" s="13">
        <f t="shared" si="1188"/>
        <v>5.2327525186775976E-3</v>
      </c>
      <c r="Z814" s="13">
        <f t="shared" si="1189"/>
        <v>8.1051109478834552E-2</v>
      </c>
      <c r="AA814" s="13">
        <f t="shared" si="1190"/>
        <v>4.8751764601914042E-2</v>
      </c>
      <c r="AB814" s="13">
        <f t="shared" si="1191"/>
        <v>1.4661949522239993E-2</v>
      </c>
      <c r="AC814" s="13">
        <f t="shared" si="1192"/>
        <v>1.8625422560956571E-4</v>
      </c>
      <c r="AD814" s="13">
        <f t="shared" si="1193"/>
        <v>5.5404593751625319E-4</v>
      </c>
      <c r="AE814" s="13">
        <f t="shared" si="1194"/>
        <v>9.337673301968737E-4</v>
      </c>
      <c r="AF814" s="13">
        <f t="shared" si="1195"/>
        <v>7.8686744898063567E-4</v>
      </c>
      <c r="AG814" s="13">
        <f t="shared" si="1196"/>
        <v>4.4205186327287094E-4</v>
      </c>
      <c r="AH814" s="13">
        <f t="shared" si="1197"/>
        <v>3.4150091618226915E-2</v>
      </c>
      <c r="AI814" s="13">
        <f t="shared" si="1198"/>
        <v>2.0541078813243852E-2</v>
      </c>
      <c r="AJ814" s="13">
        <f t="shared" si="1199"/>
        <v>6.177668914169117E-3</v>
      </c>
      <c r="AK814" s="13">
        <f t="shared" si="1200"/>
        <v>1.2386104793576044E-3</v>
      </c>
      <c r="AL814" s="13">
        <f t="shared" si="1201"/>
        <v>7.5524942267098586E-6</v>
      </c>
      <c r="AM814" s="13">
        <f t="shared" si="1202"/>
        <v>6.665107312687105E-5</v>
      </c>
      <c r="AN814" s="13">
        <f t="shared" si="1203"/>
        <v>1.1233110901857166E-4</v>
      </c>
      <c r="AO814" s="13">
        <f t="shared" si="1204"/>
        <v>9.4659226486295311E-5</v>
      </c>
      <c r="AP814" s="13">
        <f t="shared" si="1205"/>
        <v>5.317831802350398E-5</v>
      </c>
      <c r="AQ814" s="13">
        <f t="shared" si="1206"/>
        <v>2.2406163768555261E-5</v>
      </c>
      <c r="AR814" s="13">
        <f t="shared" si="1207"/>
        <v>1.1511045462866487E-2</v>
      </c>
      <c r="AS814" s="13">
        <f t="shared" si="1208"/>
        <v>6.923825994931551E-3</v>
      </c>
      <c r="AT814" s="13">
        <f t="shared" si="1209"/>
        <v>2.0823202619926059E-3</v>
      </c>
      <c r="AU814" s="13">
        <f t="shared" si="1210"/>
        <v>4.1750112117000824E-4</v>
      </c>
      <c r="AV814" s="13">
        <f t="shared" si="1211"/>
        <v>6.2781115863782823E-5</v>
      </c>
      <c r="AW814" s="13">
        <f t="shared" si="1212"/>
        <v>2.1267291184120495E-7</v>
      </c>
      <c r="AX814" s="13">
        <f t="shared" si="1213"/>
        <v>6.6817046026879757E-6</v>
      </c>
      <c r="AY814" s="13">
        <f t="shared" si="1214"/>
        <v>1.1261083324580979E-5</v>
      </c>
      <c r="AZ814" s="13">
        <f t="shared" si="1215"/>
        <v>9.4894944616483619E-6</v>
      </c>
      <c r="BA814" s="13">
        <f t="shared" si="1216"/>
        <v>5.3310741392639321E-6</v>
      </c>
      <c r="BB814" s="13">
        <f t="shared" si="1217"/>
        <v>2.2461959058927529E-6</v>
      </c>
      <c r="BC814" s="13">
        <f t="shared" si="1218"/>
        <v>7.571301266271247E-7</v>
      </c>
      <c r="BD814" s="13">
        <f t="shared" si="1219"/>
        <v>3.2333775540409229E-3</v>
      </c>
      <c r="BE814" s="13">
        <f t="shared" si="1220"/>
        <v>1.9448575398573595E-3</v>
      </c>
      <c r="BF814" s="13">
        <f t="shared" si="1221"/>
        <v>5.8491017320462112E-4</v>
      </c>
      <c r="BG814" s="13">
        <f t="shared" si="1222"/>
        <v>1.1727334049133898E-4</v>
      </c>
      <c r="BH814" s="13">
        <f t="shared" si="1223"/>
        <v>1.763480576168691E-5</v>
      </c>
      <c r="BI814" s="13">
        <f t="shared" si="1224"/>
        <v>2.1214463437264728E-6</v>
      </c>
      <c r="BJ814" s="14">
        <f t="shared" si="1225"/>
        <v>0.12867934541397041</v>
      </c>
      <c r="BK814" s="14">
        <f t="shared" si="1226"/>
        <v>0.23380967117097146</v>
      </c>
      <c r="BL814" s="14">
        <f t="shared" si="1227"/>
        <v>0.55468051389112416</v>
      </c>
      <c r="BM814" s="14">
        <f t="shared" si="1228"/>
        <v>0.39868194878333346</v>
      </c>
      <c r="BN814" s="14">
        <f t="shared" si="1229"/>
        <v>0.599527642761154</v>
      </c>
    </row>
    <row r="815" spans="1:66" x14ac:dyDescent="0.25">
      <c r="A815" t="s">
        <v>343</v>
      </c>
      <c r="B815" t="s">
        <v>178</v>
      </c>
      <c r="C815" t="s">
        <v>181</v>
      </c>
      <c r="D815" s="11">
        <v>44450</v>
      </c>
      <c r="E815" s="10">
        <f>VLOOKUP(A815,home!$A$2:$E$405,3,FALSE)</f>
        <v>1.3052999999999999</v>
      </c>
      <c r="F815" s="10">
        <f>VLOOKUP(B815,home!$B$2:$E$405,3,FALSE)</f>
        <v>1.0484</v>
      </c>
      <c r="G815" s="10">
        <f>VLOOKUP(C815,away!$B$2:$E$405,4,FALSE)</f>
        <v>0.9274</v>
      </c>
      <c r="H815" s="10">
        <f>VLOOKUP(A815,away!$A$2:$E$405,3,FALSE)</f>
        <v>1.1211</v>
      </c>
      <c r="I815" s="10">
        <f>VLOOKUP(C815,away!$B$2:$E$405,3,FALSE)</f>
        <v>0.9859</v>
      </c>
      <c r="J815" s="10">
        <f>VLOOKUP(B815,home!$B$2:$E$405,4,FALSE)</f>
        <v>1.3145</v>
      </c>
      <c r="K815" s="12">
        <f t="shared" si="1174"/>
        <v>1.269125124648</v>
      </c>
      <c r="L815" s="12">
        <f t="shared" si="1175"/>
        <v>1.4529069781050001</v>
      </c>
      <c r="M815" s="13">
        <f t="shared" si="1176"/>
        <v>6.5741026077471482E-2</v>
      </c>
      <c r="N815" s="13">
        <f t="shared" si="1177"/>
        <v>8.3433587915058408E-2</v>
      </c>
      <c r="O815" s="13">
        <f t="shared" si="1178"/>
        <v>9.5515595535741099E-2</v>
      </c>
      <c r="P815" s="13">
        <f t="shared" si="1179"/>
        <v>0.12122124209012537</v>
      </c>
      <c r="Q815" s="13">
        <f t="shared" si="1180"/>
        <v>5.2943831331264207E-2</v>
      </c>
      <c r="R815" s="13">
        <f t="shared" si="1181"/>
        <v>6.9387637635866528E-2</v>
      </c>
      <c r="S815" s="13">
        <f t="shared" si="1182"/>
        <v>5.5880590898277828E-2</v>
      </c>
      <c r="T815" s="13">
        <f t="shared" si="1183"/>
        <v>7.6922461988807908E-2</v>
      </c>
      <c r="U815" s="13">
        <f t="shared" si="1184"/>
        <v>8.8061594263649373E-2</v>
      </c>
      <c r="V815" s="13">
        <f t="shared" si="1185"/>
        <v>1.144882011802692E-2</v>
      </c>
      <c r="W815" s="13">
        <f t="shared" si="1186"/>
        <v>2.2397448845877799E-2</v>
      </c>
      <c r="X815" s="13">
        <f t="shared" si="1187"/>
        <v>3.2541409719925633E-2</v>
      </c>
      <c r="Y815" s="13">
        <f t="shared" si="1188"/>
        <v>2.3639820629726922E-2</v>
      </c>
      <c r="Z815" s="13">
        <f t="shared" si="1189"/>
        <v>3.3604594305123851E-2</v>
      </c>
      <c r="AA815" s="13">
        <f t="shared" si="1190"/>
        <v>4.2648434936235775E-2</v>
      </c>
      <c r="AB815" s="13">
        <f t="shared" si="1191"/>
        <v>2.7063100152246184E-2</v>
      </c>
      <c r="AC815" s="13">
        <f t="shared" si="1192"/>
        <v>1.3194198109432471E-3</v>
      </c>
      <c r="AD815" s="13">
        <f t="shared" si="1193"/>
        <v>7.106291264580465E-3</v>
      </c>
      <c r="AE815" s="13">
        <f t="shared" si="1194"/>
        <v>1.0324780166755563E-2</v>
      </c>
      <c r="AF815" s="13">
        <f t="shared" si="1195"/>
        <v>7.500472575839634E-3</v>
      </c>
      <c r="AG815" s="13">
        <f t="shared" si="1196"/>
        <v>3.6324963148408607E-3</v>
      </c>
      <c r="AH815" s="13">
        <f t="shared" si="1197"/>
        <v>1.2206087390575507E-2</v>
      </c>
      <c r="AI815" s="13">
        <f t="shared" si="1198"/>
        <v>1.5491052181028522E-2</v>
      </c>
      <c r="AJ815" s="13">
        <f t="shared" si="1199"/>
        <v>9.8300417650882509E-3</v>
      </c>
      <c r="AK815" s="13">
        <f t="shared" si="1200"/>
        <v>4.1585176601375588E-3</v>
      </c>
      <c r="AL815" s="13">
        <f t="shared" si="1201"/>
        <v>9.7316222677983638E-5</v>
      </c>
      <c r="AM815" s="13">
        <f t="shared" si="1202"/>
        <v>1.803754557389133E-3</v>
      </c>
      <c r="AN815" s="13">
        <f t="shared" si="1203"/>
        <v>2.6206875832193673E-3</v>
      </c>
      <c r="AO815" s="13">
        <f t="shared" si="1204"/>
        <v>1.9038076385462738E-3</v>
      </c>
      <c r="AP815" s="13">
        <f t="shared" si="1205"/>
        <v>9.220184676711604E-4</v>
      </c>
      <c r="AQ815" s="13">
        <f t="shared" si="1206"/>
        <v>3.3490176640527737E-4</v>
      </c>
      <c r="AR815" s="13">
        <f t="shared" si="1207"/>
        <v>3.5468619090253217E-3</v>
      </c>
      <c r="AS815" s="13">
        <f t="shared" si="1208"/>
        <v>4.5014115624010045E-3</v>
      </c>
      <c r="AT815" s="13">
        <f t="shared" si="1209"/>
        <v>2.8564272551120629E-3</v>
      </c>
      <c r="AU815" s="13">
        <f t="shared" si="1210"/>
        <v>1.2083878653973475E-3</v>
      </c>
      <c r="AV815" s="13">
        <f t="shared" si="1211"/>
        <v>3.8339885007388473E-4</v>
      </c>
      <c r="AW815" s="13">
        <f t="shared" si="1212"/>
        <v>4.9845389521481606E-6</v>
      </c>
      <c r="AX815" s="13">
        <f t="shared" si="1213"/>
        <v>3.8153170458014705E-4</v>
      </c>
      <c r="AY815" s="13">
        <f t="shared" si="1214"/>
        <v>5.5433007595279116E-4</v>
      </c>
      <c r="AZ815" s="13">
        <f t="shared" si="1215"/>
        <v>4.0269501776264255E-4</v>
      </c>
      <c r="BA815" s="13">
        <f t="shared" si="1216"/>
        <v>1.9502613378515331E-4</v>
      </c>
      <c r="BB815" s="13">
        <f t="shared" si="1217"/>
        <v>7.0838707672322206E-5</v>
      </c>
      <c r="BC815" s="13">
        <f t="shared" si="1218"/>
        <v>2.0584410539411428E-5</v>
      </c>
      <c r="BD815" s="13">
        <f t="shared" si="1219"/>
        <v>8.5887673633295171E-4</v>
      </c>
      <c r="BE815" s="13">
        <f t="shared" si="1220"/>
        <v>1.0900220450558247E-3</v>
      </c>
      <c r="BF815" s="13">
        <f t="shared" si="1221"/>
        <v>6.9168718190027107E-4</v>
      </c>
      <c r="BG815" s="13">
        <f t="shared" si="1222"/>
        <v>2.9261252698220184E-4</v>
      </c>
      <c r="BH815" s="13">
        <f t="shared" si="1223"/>
        <v>9.2840477444963284E-5</v>
      </c>
      <c r="BI815" s="13">
        <f t="shared" si="1224"/>
        <v>2.3565236501943743E-5</v>
      </c>
      <c r="BJ815" s="14">
        <f t="shared" si="1225"/>
        <v>0.32965277681620109</v>
      </c>
      <c r="BK815" s="14">
        <f t="shared" si="1226"/>
        <v>0.25626274529347565</v>
      </c>
      <c r="BL815" s="14">
        <f t="shared" si="1227"/>
        <v>0.37990815316679649</v>
      </c>
      <c r="BM815" s="14">
        <f t="shared" si="1228"/>
        <v>0.51063600345906934</v>
      </c>
      <c r="BN815" s="14">
        <f t="shared" si="1229"/>
        <v>0.4882429205855271</v>
      </c>
    </row>
    <row r="816" spans="1:66" x14ac:dyDescent="0.25">
      <c r="A816" t="s">
        <v>343</v>
      </c>
      <c r="B816" t="s">
        <v>182</v>
      </c>
      <c r="C816" t="s">
        <v>177</v>
      </c>
      <c r="D816" s="11">
        <v>44450</v>
      </c>
      <c r="E816" s="10">
        <f>VLOOKUP(A816,home!$A$2:$E$405,3,FALSE)</f>
        <v>1.3052999999999999</v>
      </c>
      <c r="F816" s="10">
        <f>VLOOKUP(B816,home!$B$2:$E$405,3,FALSE)</f>
        <v>1.2903</v>
      </c>
      <c r="G816" s="10">
        <f>VLOOKUP(C816,away!$B$2:$E$405,4,FALSE)</f>
        <v>0.7661</v>
      </c>
      <c r="H816" s="10">
        <f>VLOOKUP(A816,away!$A$2:$E$405,3,FALSE)</f>
        <v>1.1211</v>
      </c>
      <c r="I816" s="10">
        <f>VLOOKUP(C816,away!$B$2:$E$405,3,FALSE)</f>
        <v>0.75109999999999999</v>
      </c>
      <c r="J816" s="10">
        <f>VLOOKUP(B816,home!$B$2:$E$405,4,FALSE)</f>
        <v>0.93889999999999996</v>
      </c>
      <c r="K816" s="12">
        <f t="shared" si="1174"/>
        <v>1.2902875227989998</v>
      </c>
      <c r="L816" s="12">
        <f t="shared" si="1175"/>
        <v>0.79060845336899999</v>
      </c>
      <c r="M816" s="13">
        <f t="shared" si="1176"/>
        <v>0.12481832783613532</v>
      </c>
      <c r="N816" s="13">
        <f t="shared" si="1177"/>
        <v>0.16105153102360048</v>
      </c>
      <c r="O816" s="13">
        <f t="shared" si="1178"/>
        <v>9.8682425122631728E-2</v>
      </c>
      <c r="P816" s="13">
        <f t="shared" si="1179"/>
        <v>0.12732870185527828</v>
      </c>
      <c r="Q816" s="13">
        <f t="shared" si="1180"/>
        <v>0.10390139050371389</v>
      </c>
      <c r="R816" s="13">
        <f t="shared" si="1181"/>
        <v>3.9009579750453008E-2</v>
      </c>
      <c r="S816" s="13">
        <f t="shared" si="1182"/>
        <v>3.247239126900231E-2</v>
      </c>
      <c r="T816" s="13">
        <f t="shared" si="1183"/>
        <v>8.2145317649029728E-2</v>
      </c>
      <c r="U816" s="13">
        <f t="shared" si="1184"/>
        <v>5.0333574021642041E-2</v>
      </c>
      <c r="V816" s="13">
        <f t="shared" si="1185"/>
        <v>3.6806092485666517E-3</v>
      </c>
      <c r="W816" s="13">
        <f t="shared" si="1186"/>
        <v>4.4687555922802824E-2</v>
      </c>
      <c r="X816" s="13">
        <f t="shared" si="1187"/>
        <v>3.533035947296783E-2</v>
      </c>
      <c r="Y816" s="13">
        <f t="shared" si="1188"/>
        <v>1.3966240429946947E-2</v>
      </c>
      <c r="Z816" s="13">
        <f t="shared" si="1189"/>
        <v>1.0280434504360106E-2</v>
      </c>
      <c r="AA816" s="13">
        <f t="shared" si="1190"/>
        <v>1.3264716369928166E-2</v>
      </c>
      <c r="AB816" s="13">
        <f t="shared" si="1191"/>
        <v>8.557649012792979E-3</v>
      </c>
      <c r="AC816" s="13">
        <f t="shared" si="1192"/>
        <v>2.3466465511367822E-4</v>
      </c>
      <c r="AD816" s="13">
        <f t="shared" si="1193"/>
        <v>1.4414948957893772E-2</v>
      </c>
      <c r="AE816" s="13">
        <f t="shared" si="1194"/>
        <v>1.1396580500993471E-2</v>
      </c>
      <c r="AF816" s="13">
        <f t="shared" si="1195"/>
        <v>4.5051164417928757E-3</v>
      </c>
      <c r="AG816" s="13">
        <f t="shared" si="1196"/>
        <v>1.1872610474310393E-3</v>
      </c>
      <c r="AH816" s="13">
        <f t="shared" si="1197"/>
        <v>2.0319496058633611E-3</v>
      </c>
      <c r="AI816" s="13">
        <f t="shared" si="1198"/>
        <v>2.6217992234018406E-3</v>
      </c>
      <c r="AJ816" s="13">
        <f t="shared" si="1199"/>
        <v>1.6914374126197514E-3</v>
      </c>
      <c r="AK816" s="13">
        <f t="shared" si="1200"/>
        <v>7.2748019636622934E-4</v>
      </c>
      <c r="AL816" s="13">
        <f t="shared" si="1201"/>
        <v>9.5753713176378538E-6</v>
      </c>
      <c r="AM816" s="13">
        <f t="shared" si="1202"/>
        <v>3.7198857564309513E-3</v>
      </c>
      <c r="AN816" s="13">
        <f t="shared" si="1203"/>
        <v>2.9409731246012468E-3</v>
      </c>
      <c r="AO816" s="13">
        <f t="shared" si="1204"/>
        <v>1.1625791067203935E-3</v>
      </c>
      <c r="AP816" s="13">
        <f t="shared" si="1205"/>
        <v>3.0638162316110799E-4</v>
      </c>
      <c r="AQ816" s="13">
        <f t="shared" si="1206"/>
        <v>6.0556975307021831E-5</v>
      </c>
      <c r="AR816" s="13">
        <f t="shared" si="1207"/>
        <v>3.2129530704307627E-4</v>
      </c>
      <c r="AS816" s="13">
        <f t="shared" si="1208"/>
        <v>4.1456332581155499E-4</v>
      </c>
      <c r="AT816" s="13">
        <f t="shared" si="1209"/>
        <v>2.6745294335235299E-4</v>
      </c>
      <c r="AU816" s="13">
        <f t="shared" si="1210"/>
        <v>1.1503039858113622E-4</v>
      </c>
      <c r="AV816" s="13">
        <f t="shared" si="1211"/>
        <v>3.7105572007958995E-5</v>
      </c>
      <c r="AW816" s="13">
        <f t="shared" si="1212"/>
        <v>2.7133203663846258E-7</v>
      </c>
      <c r="AX816" s="13">
        <f t="shared" si="1213"/>
        <v>7.9995369629342911E-4</v>
      </c>
      <c r="AY816" s="13">
        <f t="shared" si="1214"/>
        <v>6.3245015459336264E-4</v>
      </c>
      <c r="AZ816" s="13">
        <f t="shared" si="1215"/>
        <v>2.5001021927802168E-4</v>
      </c>
      <c r="BA816" s="13">
        <f t="shared" si="1216"/>
        <v>6.5886730929947101E-5</v>
      </c>
      <c r="BB816" s="13">
        <f t="shared" si="1217"/>
        <v>1.3022651609516231E-5</v>
      </c>
      <c r="BC816" s="13">
        <f t="shared" si="1218"/>
        <v>2.0591636895525895E-6</v>
      </c>
      <c r="BD816" s="13">
        <f t="shared" si="1219"/>
        <v>4.2336464296007398E-5</v>
      </c>
      <c r="BE816" s="13">
        <f t="shared" si="1220"/>
        <v>5.4626211640563692E-5</v>
      </c>
      <c r="BF816" s="13">
        <f t="shared" si="1221"/>
        <v>3.5241759648798411E-5</v>
      </c>
      <c r="BG816" s="13">
        <f t="shared" si="1222"/>
        <v>1.5157334252108612E-5</v>
      </c>
      <c r="BH816" s="13">
        <f t="shared" si="1223"/>
        <v>4.8893298160974178E-6</v>
      </c>
      <c r="BI816" s="13">
        <f t="shared" si="1224"/>
        <v>1.2617282513119237E-6</v>
      </c>
      <c r="BJ816" s="14">
        <f t="shared" si="1225"/>
        <v>0.4825400611527873</v>
      </c>
      <c r="BK816" s="14">
        <f t="shared" si="1226"/>
        <v>0.28917672039000725</v>
      </c>
      <c r="BL816" s="14">
        <f t="shared" si="1227"/>
        <v>0.21822957109040009</v>
      </c>
      <c r="BM816" s="14">
        <f t="shared" si="1228"/>
        <v>0.34480265222318524</v>
      </c>
      <c r="BN816" s="14">
        <f t="shared" si="1229"/>
        <v>0.65479195609181273</v>
      </c>
    </row>
    <row r="817" spans="1:66" x14ac:dyDescent="0.25">
      <c r="A817" t="s">
        <v>343</v>
      </c>
      <c r="B817" t="s">
        <v>196</v>
      </c>
      <c r="C817" t="s">
        <v>192</v>
      </c>
      <c r="D817" s="11">
        <v>44450</v>
      </c>
      <c r="E817" s="10">
        <f>VLOOKUP(A817,home!$A$2:$E$405,3,FALSE)</f>
        <v>1.3052999999999999</v>
      </c>
      <c r="F817" s="10">
        <f>VLOOKUP(B817,home!$B$2:$E$405,3,FALSE)</f>
        <v>0.8468</v>
      </c>
      <c r="G817" s="10">
        <f>VLOOKUP(C817,away!$B$2:$E$405,4,FALSE)</f>
        <v>0.8468</v>
      </c>
      <c r="H817" s="10">
        <f>VLOOKUP(A817,away!$A$2:$E$405,3,FALSE)</f>
        <v>1.1211</v>
      </c>
      <c r="I817" s="10">
        <f>VLOOKUP(C817,away!$B$2:$E$405,3,FALSE)</f>
        <v>0.79810000000000003</v>
      </c>
      <c r="J817" s="10">
        <f>VLOOKUP(B817,home!$B$2:$E$405,4,FALSE)</f>
        <v>1.4553</v>
      </c>
      <c r="K817" s="12">
        <f t="shared" si="1174"/>
        <v>0.93599178427199992</v>
      </c>
      <c r="L817" s="12">
        <f t="shared" si="1175"/>
        <v>1.3021295440230001</v>
      </c>
      <c r="M817" s="13">
        <f t="shared" si="1176"/>
        <v>0.10665869294460455</v>
      </c>
      <c r="N817" s="13">
        <f t="shared" si="1177"/>
        <v>9.9831660317339782E-2</v>
      </c>
      <c r="O817" s="13">
        <f t="shared" si="1178"/>
        <v>0.13888343521004706</v>
      </c>
      <c r="P817" s="13">
        <f t="shared" si="1179"/>
        <v>0.12999375432807667</v>
      </c>
      <c r="Q817" s="13">
        <f t="shared" si="1180"/>
        <v>4.6720806933631523E-2</v>
      </c>
      <c r="R817" s="13">
        <f t="shared" si="1181"/>
        <v>9.0422112081203238E-2</v>
      </c>
      <c r="S817" s="13">
        <f t="shared" si="1182"/>
        <v>3.9608530017063118E-2</v>
      </c>
      <c r="T817" s="13">
        <f t="shared" si="1183"/>
        <v>6.0836543028876228E-2</v>
      </c>
      <c r="U817" s="13">
        <f t="shared" si="1184"/>
        <v>8.463435402452818E-2</v>
      </c>
      <c r="V817" s="13">
        <f t="shared" si="1185"/>
        <v>5.3637983804913584E-3</v>
      </c>
      <c r="W817" s="13">
        <f t="shared" si="1186"/>
        <v>1.4576763814812467E-2</v>
      </c>
      <c r="X817" s="13">
        <f t="shared" si="1187"/>
        <v>1.8980834819512724E-2</v>
      </c>
      <c r="Y817" s="13">
        <f t="shared" si="1188"/>
        <v>1.2357752894353993E-2</v>
      </c>
      <c r="Z817" s="13">
        <f t="shared" si="1189"/>
        <v>3.9247101191297928E-2</v>
      </c>
      <c r="AA817" s="13">
        <f t="shared" si="1190"/>
        <v>3.6734964271546683E-2</v>
      </c>
      <c r="AB817" s="13">
        <f t="shared" si="1191"/>
        <v>1.7191812376846569E-2</v>
      </c>
      <c r="AC817" s="13">
        <f t="shared" si="1192"/>
        <v>4.0858149350580012E-4</v>
      </c>
      <c r="AD817" s="13">
        <f t="shared" si="1193"/>
        <v>3.4109327929844608E-3</v>
      </c>
      <c r="AE817" s="13">
        <f t="shared" si="1194"/>
        <v>4.4414763624219533E-3</v>
      </c>
      <c r="AF817" s="13">
        <f t="shared" si="1195"/>
        <v>2.8916887952947158E-3</v>
      </c>
      <c r="AG817" s="13">
        <f t="shared" si="1196"/>
        <v>1.2551178041578424E-3</v>
      </c>
      <c r="AH817" s="13">
        <f t="shared" si="1197"/>
        <v>1.2776202494612329E-2</v>
      </c>
      <c r="AI817" s="13">
        <f t="shared" si="1198"/>
        <v>1.1958420569152571E-2</v>
      </c>
      <c r="AJ817" s="13">
        <f t="shared" si="1199"/>
        <v>5.5964917027980484E-3</v>
      </c>
      <c r="AK817" s="13">
        <f t="shared" si="1200"/>
        <v>1.7460900848551299E-3</v>
      </c>
      <c r="AL817" s="13">
        <f t="shared" si="1201"/>
        <v>1.9918879867532977E-5</v>
      </c>
      <c r="AM817" s="13">
        <f t="shared" si="1202"/>
        <v>6.3852101418748058E-4</v>
      </c>
      <c r="AN817" s="13">
        <f t="shared" si="1203"/>
        <v>8.3143707705304751E-4</v>
      </c>
      <c r="AO817" s="13">
        <f t="shared" si="1204"/>
        <v>5.4131939101345042E-4</v>
      </c>
      <c r="AP817" s="13">
        <f t="shared" si="1205"/>
        <v>2.3495599059705077E-4</v>
      </c>
      <c r="AQ817" s="13">
        <f t="shared" si="1206"/>
        <v>7.648578422540251E-5</v>
      </c>
      <c r="AR817" s="13">
        <f t="shared" si="1207"/>
        <v>3.3272541457310119E-3</v>
      </c>
      <c r="AS817" s="13">
        <f t="shared" si="1208"/>
        <v>3.1142825445891788E-3</v>
      </c>
      <c r="AT817" s="13">
        <f t="shared" si="1209"/>
        <v>1.4574714378185845E-3</v>
      </c>
      <c r="AU817" s="13">
        <f t="shared" si="1210"/>
        <v>4.5472709720309809E-4</v>
      </c>
      <c r="AV817" s="13">
        <f t="shared" si="1211"/>
        <v>1.0640520676698871E-4</v>
      </c>
      <c r="AW817" s="13">
        <f t="shared" si="1212"/>
        <v>6.7435509174822178E-7</v>
      </c>
      <c r="AX817" s="13">
        <f t="shared" si="1213"/>
        <v>9.960840389408445E-5</v>
      </c>
      <c r="AY817" s="13">
        <f t="shared" si="1214"/>
        <v>1.2970304554346299E-4</v>
      </c>
      <c r="AZ817" s="13">
        <f t="shared" si="1215"/>
        <v>8.4445083775951951E-5</v>
      </c>
      <c r="BA817" s="13">
        <f t="shared" si="1216"/>
        <v>3.6652812810721453E-5</v>
      </c>
      <c r="BB817" s="13">
        <f t="shared" si="1217"/>
        <v>1.1931677608096276E-5</v>
      </c>
      <c r="BC817" s="13">
        <f t="shared" si="1218"/>
        <v>3.1073179846519671E-6</v>
      </c>
      <c r="BD817" s="13">
        <f t="shared" si="1219"/>
        <v>7.2208598727155934E-4</v>
      </c>
      <c r="BE817" s="13">
        <f t="shared" si="1220"/>
        <v>6.7586655162411554E-4</v>
      </c>
      <c r="BF817" s="13">
        <f t="shared" si="1221"/>
        <v>3.1630276979220976E-4</v>
      </c>
      <c r="BG817" s="13">
        <f t="shared" si="1222"/>
        <v>9.8685597955995368E-5</v>
      </c>
      <c r="BH817" s="13">
        <f t="shared" si="1223"/>
        <v>2.3092227228195327E-5</v>
      </c>
      <c r="BI817" s="13">
        <f t="shared" si="1224"/>
        <v>4.3228269932266028E-6</v>
      </c>
      <c r="BJ817" s="14">
        <f t="shared" si="1225"/>
        <v>0.26799174516207896</v>
      </c>
      <c r="BK817" s="14">
        <f t="shared" si="1226"/>
        <v>0.28218297908915241</v>
      </c>
      <c r="BL817" s="14">
        <f t="shared" si="1227"/>
        <v>0.41024437920856405</v>
      </c>
      <c r="BM817" s="14">
        <f t="shared" si="1228"/>
        <v>0.38702671414573897</v>
      </c>
      <c r="BN817" s="14">
        <f t="shared" si="1229"/>
        <v>0.61251046181490287</v>
      </c>
    </row>
    <row r="818" spans="1:66" x14ac:dyDescent="0.25">
      <c r="A818" t="s">
        <v>343</v>
      </c>
      <c r="B818" t="s">
        <v>186</v>
      </c>
      <c r="C818" t="s">
        <v>190</v>
      </c>
      <c r="D818" s="11">
        <v>44450</v>
      </c>
      <c r="E818" s="10">
        <f>VLOOKUP(A818,home!$A$2:$E$405,3,FALSE)</f>
        <v>1.3052999999999999</v>
      </c>
      <c r="F818" s="10">
        <f>VLOOKUP(B818,home!$B$2:$E$405,3,FALSE)</f>
        <v>0.7661</v>
      </c>
      <c r="G818" s="10">
        <f>VLOOKUP(C818,away!$B$2:$E$405,4,FALSE)</f>
        <v>1.129</v>
      </c>
      <c r="H818" s="10">
        <f>VLOOKUP(A818,away!$A$2:$E$405,3,FALSE)</f>
        <v>1.1211</v>
      </c>
      <c r="I818" s="10">
        <f>VLOOKUP(C818,away!$B$2:$E$405,3,FALSE)</f>
        <v>1.0798000000000001</v>
      </c>
      <c r="J818" s="10">
        <f>VLOOKUP(B818,home!$B$2:$E$405,4,FALSE)</f>
        <v>0.9859</v>
      </c>
      <c r="K818" s="12">
        <f t="shared" si="1174"/>
        <v>1.12898908257</v>
      </c>
      <c r="L818" s="12">
        <f t="shared" si="1175"/>
        <v>1.1934948307019999</v>
      </c>
      <c r="M818" s="13">
        <f t="shared" si="1176"/>
        <v>9.8029785455355109E-2</v>
      </c>
      <c r="N818" s="13">
        <f t="shared" si="1177"/>
        <v>0.11067455754577528</v>
      </c>
      <c r="O818" s="13">
        <f t="shared" si="1178"/>
        <v>0.11699804219579242</v>
      </c>
      <c r="P818" s="13">
        <f t="shared" si="1179"/>
        <v>0.13208951232111382</v>
      </c>
      <c r="Q818" s="13">
        <f t="shared" si="1180"/>
        <v>6.2475183593722776E-2</v>
      </c>
      <c r="R818" s="13">
        <f t="shared" si="1181"/>
        <v>6.9818279281466375E-2</v>
      </c>
      <c r="S818" s="13">
        <f t="shared" si="1182"/>
        <v>4.4495760100321052E-2</v>
      </c>
      <c r="T818" s="13">
        <f t="shared" si="1183"/>
        <v>7.4563808666266537E-2</v>
      </c>
      <c r="U818" s="13">
        <f t="shared" si="1184"/>
        <v>7.8824075072598754E-2</v>
      </c>
      <c r="V818" s="13">
        <f t="shared" si="1185"/>
        <v>6.6617204655454055E-3</v>
      </c>
      <c r="W818" s="13">
        <f t="shared" si="1186"/>
        <v>2.3511266736289789E-2</v>
      </c>
      <c r="X818" s="13">
        <f t="shared" si="1187"/>
        <v>2.8060575313017748E-2</v>
      </c>
      <c r="Y818" s="13">
        <f t="shared" si="1188"/>
        <v>1.6745075791305422E-2</v>
      </c>
      <c r="Z818" s="13">
        <f t="shared" si="1189"/>
        <v>2.7775918470312879E-2</v>
      </c>
      <c r="AA818" s="13">
        <f t="shared" si="1190"/>
        <v>3.1358708711337654E-2</v>
      </c>
      <c r="AB818" s="13">
        <f t="shared" si="1191"/>
        <v>1.7701819889296488E-2</v>
      </c>
      <c r="AC818" s="13">
        <f t="shared" si="1192"/>
        <v>5.6101788567760236E-4</v>
      </c>
      <c r="AD818" s="13">
        <f t="shared" si="1193"/>
        <v>6.6359908656655961E-3</v>
      </c>
      <c r="AE818" s="13">
        <f t="shared" si="1194"/>
        <v>7.920020794757579E-3</v>
      </c>
      <c r="AF818" s="13">
        <f t="shared" si="1195"/>
        <v>4.726251938797759E-3</v>
      </c>
      <c r="AG818" s="13">
        <f t="shared" si="1196"/>
        <v>1.8802524191834763E-3</v>
      </c>
      <c r="AH818" s="13">
        <f t="shared" si="1197"/>
        <v>8.2876037780796573E-3</v>
      </c>
      <c r="AI818" s="13">
        <f t="shared" si="1198"/>
        <v>9.3566141861178183E-3</v>
      </c>
      <c r="AJ818" s="13">
        <f t="shared" si="1199"/>
        <v>5.2817576329733038E-3</v>
      </c>
      <c r="AK818" s="13">
        <f t="shared" si="1200"/>
        <v>1.9876822348025409E-3</v>
      </c>
      <c r="AL818" s="13">
        <f t="shared" si="1201"/>
        <v>3.0237576703185022E-5</v>
      </c>
      <c r="AM818" s="13">
        <f t="shared" si="1202"/>
        <v>1.4983922478741388E-3</v>
      </c>
      <c r="AN818" s="13">
        <f t="shared" si="1203"/>
        <v>1.7883234022017345E-3</v>
      </c>
      <c r="AO818" s="13">
        <f t="shared" si="1204"/>
        <v>1.067177368075592E-3</v>
      </c>
      <c r="AP818" s="13">
        <f t="shared" si="1205"/>
        <v>4.2455689074679477E-4</v>
      </c>
      <c r="AQ818" s="13">
        <f t="shared" si="1206"/>
        <v>1.2667661361130336E-4</v>
      </c>
      <c r="AR818" s="13">
        <f t="shared" si="1207"/>
        <v>1.9782424536088864E-3</v>
      </c>
      <c r="AS818" s="13">
        <f t="shared" si="1208"/>
        <v>2.2334141328009226E-3</v>
      </c>
      <c r="AT818" s="13">
        <f t="shared" si="1209"/>
        <v>1.2607500863948933E-3</v>
      </c>
      <c r="AU818" s="13">
        <f t="shared" si="1210"/>
        <v>4.7445769446300616E-4</v>
      </c>
      <c r="AV818" s="13">
        <f t="shared" si="1211"/>
        <v>1.3391438929751675E-4</v>
      </c>
      <c r="AW818" s="13">
        <f t="shared" si="1212"/>
        <v>1.1317611110471477E-6</v>
      </c>
      <c r="AX818" s="13">
        <f t="shared" si="1213"/>
        <v>2.8194474820957054E-4</v>
      </c>
      <c r="AY818" s="13">
        <f t="shared" si="1214"/>
        <v>3.3649959953169944E-4</v>
      </c>
      <c r="AZ818" s="13">
        <f t="shared" si="1215"/>
        <v>2.0080526628718824E-4</v>
      </c>
      <c r="BA818" s="13">
        <f t="shared" si="1216"/>
        <v>7.9886682430499223E-5</v>
      </c>
      <c r="BB818" s="13">
        <f t="shared" si="1217"/>
        <v>2.3836085630683283E-5</v>
      </c>
      <c r="BC818" s="13">
        <f t="shared" si="1218"/>
        <v>5.6896489968781419E-6</v>
      </c>
      <c r="BD818" s="13">
        <f t="shared" si="1219"/>
        <v>3.9350369037624149E-4</v>
      </c>
      <c r="BE818" s="13">
        <f t="shared" si="1220"/>
        <v>4.4426137038578215E-4</v>
      </c>
      <c r="BF818" s="13">
        <f t="shared" si="1221"/>
        <v>2.507831184865677E-4</v>
      </c>
      <c r="BG818" s="13">
        <f t="shared" si="1222"/>
        <v>9.4377134288064522E-5</v>
      </c>
      <c r="BH818" s="13">
        <f t="shared" si="1223"/>
        <v>2.6637688563866931E-5</v>
      </c>
      <c r="BI818" s="13">
        <f t="shared" si="1224"/>
        <v>6.0147319147010957E-6</v>
      </c>
      <c r="BJ818" s="14">
        <f t="shared" si="1225"/>
        <v>0.34302677221837802</v>
      </c>
      <c r="BK818" s="14">
        <f t="shared" si="1226"/>
        <v>0.28220453340424784</v>
      </c>
      <c r="BL818" s="14">
        <f t="shared" si="1227"/>
        <v>0.34691093947304541</v>
      </c>
      <c r="BM818" s="14">
        <f t="shared" si="1228"/>
        <v>0.40949743533433769</v>
      </c>
      <c r="BN818" s="14">
        <f t="shared" si="1229"/>
        <v>0.59008536039322568</v>
      </c>
    </row>
    <row r="819" spans="1:66" x14ac:dyDescent="0.25">
      <c r="A819" t="s">
        <v>343</v>
      </c>
      <c r="B819" t="s">
        <v>187</v>
      </c>
      <c r="C819" t="s">
        <v>189</v>
      </c>
      <c r="D819" s="11">
        <v>44450</v>
      </c>
      <c r="E819" s="10">
        <f>VLOOKUP(A819,home!$A$2:$E$405,3,FALSE)</f>
        <v>1.3052999999999999</v>
      </c>
      <c r="F819" s="10">
        <f>VLOOKUP(B819,home!$B$2:$E$405,3,FALSE)</f>
        <v>1.2096</v>
      </c>
      <c r="G819" s="10">
        <f>VLOOKUP(C819,away!$B$2:$E$405,4,FALSE)</f>
        <v>1.0484</v>
      </c>
      <c r="H819" s="10">
        <f>VLOOKUP(A819,away!$A$2:$E$405,3,FALSE)</f>
        <v>1.1211</v>
      </c>
      <c r="I819" s="10">
        <f>VLOOKUP(C819,away!$B$2:$E$405,3,FALSE)</f>
        <v>0.93889999999999996</v>
      </c>
      <c r="J819" s="10">
        <f>VLOOKUP(B819,home!$B$2:$E$405,4,FALSE)</f>
        <v>0.70420000000000005</v>
      </c>
      <c r="K819" s="12">
        <f t="shared" si="1174"/>
        <v>1.6553091985919999</v>
      </c>
      <c r="L819" s="12">
        <f t="shared" si="1175"/>
        <v>0.74124147631799997</v>
      </c>
      <c r="M819" s="13">
        <f t="shared" si="1176"/>
        <v>9.1031409296855201E-2</v>
      </c>
      <c r="N819" s="13">
        <f t="shared" si="1177"/>
        <v>0.1506851291698777</v>
      </c>
      <c r="O819" s="13">
        <f t="shared" si="1178"/>
        <v>6.7476256218509043E-2</v>
      </c>
      <c r="P819" s="13">
        <f t="shared" si="1179"/>
        <v>0.11169406760504864</v>
      </c>
      <c r="Q819" s="13">
        <f t="shared" si="1180"/>
        <v>0.12471524020296115</v>
      </c>
      <c r="R819" s="13">
        <f t="shared" si="1181"/>
        <v>2.5008099887909634E-2</v>
      </c>
      <c r="S819" s="13">
        <f t="shared" si="1182"/>
        <v>3.426170382982352E-2</v>
      </c>
      <c r="T819" s="13">
        <f t="shared" si="1183"/>
        <v>9.2444108767396893E-2</v>
      </c>
      <c r="U819" s="13">
        <f t="shared" si="1184"/>
        <v>4.1396137783764379E-2</v>
      </c>
      <c r="V819" s="13">
        <f t="shared" si="1185"/>
        <v>4.6709507476493314E-3</v>
      </c>
      <c r="W819" s="13">
        <f t="shared" si="1186"/>
        <v>6.881409477085744E-2</v>
      </c>
      <c r="X819" s="13">
        <f t="shared" si="1187"/>
        <v>5.1007861199437128E-2</v>
      </c>
      <c r="Y819" s="13">
        <f t="shared" si="1188"/>
        <v>1.8904571169647201E-2</v>
      </c>
      <c r="Z819" s="13">
        <f t="shared" si="1189"/>
        <v>6.1790136269407178E-3</v>
      </c>
      <c r="AA819" s="13">
        <f t="shared" si="1190"/>
        <v>1.0228178094900285E-2</v>
      </c>
      <c r="AB819" s="13">
        <f t="shared" si="1191"/>
        <v>8.465398642662823E-3</v>
      </c>
      <c r="AC819" s="13">
        <f t="shared" si="1192"/>
        <v>3.5819881608560122E-4</v>
      </c>
      <c r="AD819" s="13">
        <f t="shared" si="1193"/>
        <v>2.8477151016745503E-2</v>
      </c>
      <c r="AE819" s="13">
        <f t="shared" si="1194"/>
        <v>2.1108445460983068E-2</v>
      </c>
      <c r="AF819" s="13">
        <f t="shared" si="1195"/>
        <v>7.8232276381385371E-3</v>
      </c>
      <c r="AG819" s="13">
        <f t="shared" si="1196"/>
        <v>1.9329669346885303E-3</v>
      </c>
      <c r="AH819" s="13">
        <f t="shared" si="1197"/>
        <v>1.1450352957556439E-3</v>
      </c>
      <c r="AI819" s="13">
        <f t="shared" si="1198"/>
        <v>1.8953874577768283E-3</v>
      </c>
      <c r="AJ819" s="13">
        <f t="shared" si="1199"/>
        <v>1.5687261468769454E-3</v>
      </c>
      <c r="AK819" s="13">
        <f t="shared" si="1200"/>
        <v>8.6557560699906391E-4</v>
      </c>
      <c r="AL819" s="13">
        <f t="shared" si="1201"/>
        <v>1.7580166269619954E-5</v>
      </c>
      <c r="AM819" s="13">
        <f t="shared" si="1202"/>
        <v>9.4276980055424727E-3</v>
      </c>
      <c r="AN819" s="13">
        <f t="shared" si="1203"/>
        <v>6.9882007879085647E-3</v>
      </c>
      <c r="AO819" s="13">
        <f t="shared" si="1204"/>
        <v>2.5899721344179779E-3</v>
      </c>
      <c r="AP819" s="13">
        <f t="shared" si="1205"/>
        <v>6.399315895128212E-4</v>
      </c>
      <c r="AQ819" s="13">
        <f t="shared" si="1206"/>
        <v>1.1858595903825196E-4</v>
      </c>
      <c r="AR819" s="13">
        <f t="shared" si="1207"/>
        <v>1.6974953061242627E-4</v>
      </c>
      <c r="AS819" s="13">
        <f t="shared" si="1208"/>
        <v>2.809879594794235E-4</v>
      </c>
      <c r="AT819" s="13">
        <f t="shared" si="1209"/>
        <v>2.3256097700994298E-4</v>
      </c>
      <c r="AU819" s="13">
        <f t="shared" si="1210"/>
        <v>1.2832010815936703E-4</v>
      </c>
      <c r="AV819" s="13">
        <f t="shared" si="1211"/>
        <v>5.3102363850130168E-5</v>
      </c>
      <c r="AW819" s="13">
        <f t="shared" si="1212"/>
        <v>5.9918277261361649E-7</v>
      </c>
      <c r="AX819" s="13">
        <f t="shared" si="1213"/>
        <v>2.6009592050203175E-3</v>
      </c>
      <c r="AY819" s="13">
        <f t="shared" si="1214"/>
        <v>1.9279388409721514E-3</v>
      </c>
      <c r="AZ819" s="13">
        <f t="shared" si="1215"/>
        <v>7.1453411636650569E-4</v>
      </c>
      <c r="BA819" s="13">
        <f t="shared" si="1216"/>
        <v>1.7654744109836212E-4</v>
      </c>
      <c r="BB819" s="13">
        <f t="shared" si="1217"/>
        <v>3.2716071469978762E-5</v>
      </c>
      <c r="BC819" s="13">
        <f t="shared" si="1218"/>
        <v>4.8501018231464519E-6</v>
      </c>
      <c r="BD819" s="13">
        <f t="shared" si="1219"/>
        <v>2.0970898779240392E-5</v>
      </c>
      <c r="BE819" s="13">
        <f t="shared" si="1220"/>
        <v>3.4713321652018359E-5</v>
      </c>
      <c r="BF819" s="13">
        <f t="shared" si="1221"/>
        <v>2.8730640322134424E-5</v>
      </c>
      <c r="BG819" s="13">
        <f t="shared" si="1222"/>
        <v>1.5852697735555775E-5</v>
      </c>
      <c r="BH819" s="13">
        <f t="shared" si="1223"/>
        <v>6.5602790960410126E-6</v>
      </c>
      <c r="BI819" s="13">
        <f t="shared" si="1224"/>
        <v>2.1718580666014997E-6</v>
      </c>
      <c r="BJ819" s="14">
        <f t="shared" si="1225"/>
        <v>0.59113473058390387</v>
      </c>
      <c r="BK819" s="14">
        <f t="shared" si="1226"/>
        <v>0.24396184930270406</v>
      </c>
      <c r="BL819" s="14">
        <f t="shared" si="1227"/>
        <v>0.15902251576991752</v>
      </c>
      <c r="BM819" s="14">
        <f t="shared" si="1228"/>
        <v>0.42776056724410533</v>
      </c>
      <c r="BN819" s="14">
        <f t="shared" si="1229"/>
        <v>0.57061020238116145</v>
      </c>
    </row>
    <row r="820" spans="1:66" x14ac:dyDescent="0.25">
      <c r="A820" t="s">
        <v>343</v>
      </c>
      <c r="B820" t="s">
        <v>188</v>
      </c>
      <c r="C820" t="s">
        <v>195</v>
      </c>
      <c r="D820" s="11">
        <v>44450</v>
      </c>
      <c r="E820" s="10">
        <f>VLOOKUP(A820,home!$A$2:$E$405,3,FALSE)</f>
        <v>1.3052999999999999</v>
      </c>
      <c r="F820" s="10">
        <f>VLOOKUP(B820,home!$B$2:$E$405,3,FALSE)</f>
        <v>0.7661</v>
      </c>
      <c r="G820" s="10">
        <f>VLOOKUP(C820,away!$B$2:$E$405,4,FALSE)</f>
        <v>0.9274</v>
      </c>
      <c r="H820" s="10">
        <f>VLOOKUP(A820,away!$A$2:$E$405,3,FALSE)</f>
        <v>1.1211</v>
      </c>
      <c r="I820" s="10">
        <f>VLOOKUP(C820,away!$B$2:$E$405,3,FALSE)</f>
        <v>1.6900999999999999</v>
      </c>
      <c r="J820" s="10">
        <f>VLOOKUP(B820,home!$B$2:$E$405,4,FALSE)</f>
        <v>1.0798000000000001</v>
      </c>
      <c r="K820" s="12">
        <f t="shared" si="1174"/>
        <v>0.92739103204199991</v>
      </c>
      <c r="L820" s="12">
        <f t="shared" si="1175"/>
        <v>2.045973844578</v>
      </c>
      <c r="M820" s="13">
        <f t="shared" si="1176"/>
        <v>5.1130971135129308E-2</v>
      </c>
      <c r="N820" s="13">
        <f t="shared" si="1177"/>
        <v>4.7418404090317272E-2</v>
      </c>
      <c r="O820" s="13">
        <f t="shared" si="1178"/>
        <v>0.10461262959034727</v>
      </c>
      <c r="P820" s="13">
        <f t="shared" si="1179"/>
        <v>9.7016814520419617E-2</v>
      </c>
      <c r="Q820" s="13">
        <f t="shared" si="1180"/>
        <v>2.1987701353551957E-2</v>
      </c>
      <c r="R820" s="13">
        <f t="shared" si="1181"/>
        <v>0.10701735197718854</v>
      </c>
      <c r="S820" s="13">
        <f t="shared" si="1182"/>
        <v>4.6020357577478348E-2</v>
      </c>
      <c r="T820" s="13">
        <f t="shared" si="1183"/>
        <v>4.4986261871759602E-2</v>
      </c>
      <c r="U820" s="13">
        <f t="shared" si="1184"/>
        <v>9.9246932496526843E-2</v>
      </c>
      <c r="V820" s="13">
        <f t="shared" si="1185"/>
        <v>9.7022050457184084E-3</v>
      </c>
      <c r="W820" s="13">
        <f t="shared" si="1186"/>
        <v>6.7970656835006108E-3</v>
      </c>
      <c r="X820" s="13">
        <f t="shared" si="1187"/>
        <v>1.390661860832094E-2</v>
      </c>
      <c r="Y820" s="13">
        <f t="shared" si="1188"/>
        <v>1.4226288969573175E-2</v>
      </c>
      <c r="Z820" s="13">
        <f t="shared" si="1189"/>
        <v>7.298490102044182E-2</v>
      </c>
      <c r="AA820" s="13">
        <f t="shared" si="1190"/>
        <v>6.7685542680830754E-2</v>
      </c>
      <c r="AB820" s="13">
        <f t="shared" si="1191"/>
        <v>3.1385482640549224E-2</v>
      </c>
      <c r="AC820" s="13">
        <f t="shared" si="1192"/>
        <v>1.1505710316844075E-3</v>
      </c>
      <c r="AD820" s="13">
        <f t="shared" si="1193"/>
        <v>1.5758844397697231E-3</v>
      </c>
      <c r="AE820" s="13">
        <f t="shared" si="1194"/>
        <v>3.2242183458463087E-3</v>
      </c>
      <c r="AF820" s="13">
        <f t="shared" si="1195"/>
        <v>3.2983332024050464E-3</v>
      </c>
      <c r="AG820" s="13">
        <f t="shared" si="1196"/>
        <v>2.2494344876079733E-3</v>
      </c>
      <c r="AH820" s="13">
        <f t="shared" si="1197"/>
        <v>3.7331299634234552E-2</v>
      </c>
      <c r="AI820" s="13">
        <f t="shared" si="1198"/>
        <v>3.4620712495261913E-2</v>
      </c>
      <c r="AJ820" s="13">
        <f t="shared" si="1199"/>
        <v>1.605346914550515E-2</v>
      </c>
      <c r="AK820" s="13">
        <f t="shared" si="1200"/>
        <v>4.962614439568142E-3</v>
      </c>
      <c r="AL820" s="13">
        <f t="shared" si="1201"/>
        <v>8.7324558008875861E-5</v>
      </c>
      <c r="AM820" s="13">
        <f t="shared" si="1202"/>
        <v>2.9229221939539458E-4</v>
      </c>
      <c r="AN820" s="13">
        <f t="shared" si="1203"/>
        <v>5.9802223585663178E-4</v>
      </c>
      <c r="AO820" s="13">
        <f t="shared" si="1204"/>
        <v>6.1176892651936226E-4</v>
      </c>
      <c r="AP820" s="13">
        <f t="shared" si="1205"/>
        <v>4.1722107419472524E-4</v>
      </c>
      <c r="AQ820" s="13">
        <f t="shared" si="1206"/>
        <v>2.1340585130228632E-4</v>
      </c>
      <c r="AR820" s="13">
        <f t="shared" si="1207"/>
        <v>1.5275772527149616E-2</v>
      </c>
      <c r="AS820" s="13">
        <f t="shared" si="1208"/>
        <v>1.4166614449192112E-2</v>
      </c>
      <c r="AT820" s="13">
        <f t="shared" si="1209"/>
        <v>6.5689955972886883E-3</v>
      </c>
      <c r="AU820" s="13">
        <f t="shared" si="1210"/>
        <v>2.0306758688163041E-3</v>
      </c>
      <c r="AV820" s="13">
        <f t="shared" si="1211"/>
        <v>4.7080764743108423E-4</v>
      </c>
      <c r="AW820" s="13">
        <f t="shared" si="1212"/>
        <v>4.6025325091317344E-6</v>
      </c>
      <c r="AX820" s="13">
        <f t="shared" si="1213"/>
        <v>4.5178197167156916E-5</v>
      </c>
      <c r="AY820" s="13">
        <f t="shared" si="1214"/>
        <v>9.2433409749190958E-5</v>
      </c>
      <c r="AZ820" s="13">
        <f t="shared" si="1215"/>
        <v>9.455816935600292E-5</v>
      </c>
      <c r="BA820" s="13">
        <f t="shared" si="1216"/>
        <v>6.4487847097852985E-5</v>
      </c>
      <c r="BB820" s="13">
        <f t="shared" si="1217"/>
        <v>3.2985112113838128E-5</v>
      </c>
      <c r="BC820" s="13">
        <f t="shared" si="1218"/>
        <v>1.3497335329077139E-5</v>
      </c>
      <c r="BD820" s="13">
        <f t="shared" si="1219"/>
        <v>5.2089718410452124E-3</v>
      </c>
      <c r="BE820" s="13">
        <f t="shared" si="1220"/>
        <v>4.8307537715446365E-3</v>
      </c>
      <c r="BF820" s="13">
        <f t="shared" si="1221"/>
        <v>2.2399988628667811E-3</v>
      </c>
      <c r="BG820" s="13">
        <f t="shared" si="1222"/>
        <v>6.9245161906897692E-4</v>
      </c>
      <c r="BH820" s="13">
        <f t="shared" si="1223"/>
        <v>1.6054335541188305E-4</v>
      </c>
      <c r="BI820" s="13">
        <f t="shared" si="1224"/>
        <v>2.9777293612582374E-5</v>
      </c>
      <c r="BJ820" s="14">
        <f t="shared" si="1225"/>
        <v>0.1621460614307341</v>
      </c>
      <c r="BK820" s="14">
        <f t="shared" si="1226"/>
        <v>0.20520067727818816</v>
      </c>
      <c r="BL820" s="14">
        <f t="shared" si="1227"/>
        <v>0.55459139793344037</v>
      </c>
      <c r="BM820" s="14">
        <f t="shared" si="1228"/>
        <v>0.56565133411861035</v>
      </c>
      <c r="BN820" s="14">
        <f t="shared" si="1229"/>
        <v>0.4291838726669539</v>
      </c>
    </row>
    <row r="821" spans="1:66" x14ac:dyDescent="0.25">
      <c r="A821" t="s">
        <v>344</v>
      </c>
      <c r="B821" t="s">
        <v>209</v>
      </c>
      <c r="C821" t="s">
        <v>197</v>
      </c>
      <c r="D821" s="11">
        <v>44450</v>
      </c>
      <c r="E821" s="10">
        <f>VLOOKUP(A821,home!$A$2:$E$405,3,FALSE)</f>
        <v>1.3976999999999999</v>
      </c>
      <c r="F821" s="10">
        <f>VLOOKUP(B821,home!$B$2:$E$405,3,FALSE)</f>
        <v>0.93010000000000004</v>
      </c>
      <c r="G821" s="10">
        <f>VLOOKUP(C821,away!$B$2:$E$405,4,FALSE)</f>
        <v>1.4730000000000001</v>
      </c>
      <c r="H821" s="10">
        <f>VLOOKUP(A821,away!$A$2:$E$405,3,FALSE)</f>
        <v>1.0585</v>
      </c>
      <c r="I821" s="10">
        <f>VLOOKUP(C821,away!$B$2:$E$405,3,FALSE)</f>
        <v>0.94469999999999998</v>
      </c>
      <c r="J821" s="10">
        <f>VLOOKUP(B821,home!$B$2:$E$405,4,FALSE)</f>
        <v>0.89749999999999996</v>
      </c>
      <c r="K821" s="12">
        <f t="shared" si="1174"/>
        <v>1.9149011342100002</v>
      </c>
      <c r="L821" s="12">
        <f t="shared" si="1175"/>
        <v>0.89746854262499998</v>
      </c>
      <c r="M821" s="13">
        <f t="shared" si="1176"/>
        <v>6.0062494919711301E-2</v>
      </c>
      <c r="N821" s="13">
        <f t="shared" si="1177"/>
        <v>0.11501373964523752</v>
      </c>
      <c r="O821" s="13">
        <f t="shared" si="1178"/>
        <v>5.3904199782014758E-2</v>
      </c>
      <c r="P821" s="13">
        <f t="shared" si="1179"/>
        <v>0.10322121330126249</v>
      </c>
      <c r="Q821" s="13">
        <f t="shared" si="1180"/>
        <v>0.11011997024819951</v>
      </c>
      <c r="R821" s="13">
        <f t="shared" si="1181"/>
        <v>2.4188661809865813E-2</v>
      </c>
      <c r="S821" s="13">
        <f t="shared" si="1182"/>
        <v>4.4348053180388709E-2</v>
      </c>
      <c r="T821" s="13">
        <f t="shared" si="1183"/>
        <v>9.8829209212559971E-2</v>
      </c>
      <c r="U821" s="13">
        <f t="shared" si="1184"/>
        <v>4.631889593473415E-2</v>
      </c>
      <c r="V821" s="13">
        <f t="shared" si="1185"/>
        <v>8.4683274256400886E-3</v>
      </c>
      <c r="W821" s="13">
        <f t="shared" si="1186"/>
        <v>7.0289618642482926E-2</v>
      </c>
      <c r="X821" s="13">
        <f t="shared" si="1187"/>
        <v>6.3082721604736172E-2</v>
      </c>
      <c r="Y821" s="13">
        <f t="shared" si="1188"/>
        <v>2.8307379111710586E-2</v>
      </c>
      <c r="Z821" s="13">
        <f t="shared" si="1189"/>
        <v>7.2361876875164212E-3</v>
      </c>
      <c r="AA821" s="13">
        <f t="shared" si="1190"/>
        <v>1.3856584010181631E-2</v>
      </c>
      <c r="AB821" s="13">
        <f t="shared" si="1191"/>
        <v>1.3266994218686483E-2</v>
      </c>
      <c r="AC821" s="13">
        <f t="shared" si="1192"/>
        <v>9.095849172135182E-4</v>
      </c>
      <c r="AD821" s="13">
        <f t="shared" si="1193"/>
        <v>3.3649417615419751E-2</v>
      </c>
      <c r="AE821" s="13">
        <f t="shared" si="1194"/>
        <v>3.0199293787490759E-2</v>
      </c>
      <c r="AF821" s="13">
        <f t="shared" si="1195"/>
        <v>1.3551458091881774E-2</v>
      </c>
      <c r="AG821" s="13">
        <f t="shared" si="1196"/>
        <v>4.0540024480549657E-3</v>
      </c>
      <c r="AH821" s="13">
        <f t="shared" si="1197"/>
        <v>1.6235627045190831E-3</v>
      </c>
      <c r="AI821" s="13">
        <f t="shared" si="1198"/>
        <v>3.1089620643446471E-3</v>
      </c>
      <c r="AJ821" s="13">
        <f t="shared" si="1199"/>
        <v>2.9766774916147147E-3</v>
      </c>
      <c r="AK821" s="13">
        <f t="shared" si="1200"/>
        <v>1.9000143682901323E-3</v>
      </c>
      <c r="AL821" s="13">
        <f t="shared" si="1201"/>
        <v>6.2527178653376509E-5</v>
      </c>
      <c r="AM821" s="13">
        <f t="shared" si="1202"/>
        <v>1.2887061591454634E-2</v>
      </c>
      <c r="AN821" s="13">
        <f t="shared" si="1203"/>
        <v>1.1565732385201402E-2</v>
      </c>
      <c r="AO821" s="13">
        <f t="shared" si="1204"/>
        <v>5.1899404940687335E-3</v>
      </c>
      <c r="AP821" s="13">
        <f t="shared" si="1205"/>
        <v>1.5526027771741128E-3</v>
      </c>
      <c r="AQ821" s="13">
        <f t="shared" si="1206"/>
        <v>3.4835303792649471E-4</v>
      </c>
      <c r="AR821" s="13">
        <f t="shared" si="1207"/>
        <v>2.9141929085700901E-4</v>
      </c>
      <c r="AS821" s="13">
        <f t="shared" si="1208"/>
        <v>5.5803913059276043E-4</v>
      </c>
      <c r="AT821" s="13">
        <f t="shared" si="1209"/>
        <v>5.3429488205281983E-4</v>
      </c>
      <c r="AU821" s="13">
        <f t="shared" si="1210"/>
        <v>3.4104062521518103E-4</v>
      </c>
      <c r="AV821" s="13">
        <f t="shared" si="1211"/>
        <v>1.6326477000905951E-4</v>
      </c>
      <c r="AW821" s="13">
        <f t="shared" si="1212"/>
        <v>2.9849146910942524E-6</v>
      </c>
      <c r="AX821" s="13">
        <f t="shared" si="1213"/>
        <v>4.1129081430184367E-3</v>
      </c>
      <c r="AY821" s="13">
        <f t="shared" si="1214"/>
        <v>3.6912056770652506E-3</v>
      </c>
      <c r="AZ821" s="13">
        <f t="shared" si="1215"/>
        <v>1.6563704897624384E-3</v>
      </c>
      <c r="BA821" s="13">
        <f t="shared" si="1216"/>
        <v>4.9551346983138435E-4</v>
      </c>
      <c r="BB821" s="13">
        <f t="shared" si="1217"/>
        <v>1.1117693790515737E-4</v>
      </c>
      <c r="BC821" s="13">
        <f t="shared" si="1218"/>
        <v>1.9955560887050341E-5</v>
      </c>
      <c r="BD821" s="13">
        <f t="shared" si="1219"/>
        <v>4.3589941043041796E-5</v>
      </c>
      <c r="BE821" s="13">
        <f t="shared" si="1220"/>
        <v>8.347042754346775E-5</v>
      </c>
      <c r="BF821" s="13">
        <f t="shared" si="1221"/>
        <v>7.9918808187990031E-5</v>
      </c>
      <c r="BG821" s="13">
        <f t="shared" si="1222"/>
        <v>5.1012205481297869E-5</v>
      </c>
      <c r="BH821" s="13">
        <f t="shared" si="1223"/>
        <v>2.4420832533672732E-5</v>
      </c>
      <c r="BI821" s="13">
        <f t="shared" si="1224"/>
        <v>9.3526959834164672E-6</v>
      </c>
      <c r="BJ821" s="14">
        <f t="shared" si="1225"/>
        <v>0.60872763097206894</v>
      </c>
      <c r="BK821" s="14">
        <f t="shared" si="1226"/>
        <v>0.22076340659993471</v>
      </c>
      <c r="BL821" s="14">
        <f t="shared" si="1227"/>
        <v>0.1633243759937511</v>
      </c>
      <c r="BM821" s="14">
        <f t="shared" si="1228"/>
        <v>0.52985310078460557</v>
      </c>
      <c r="BN821" s="14">
        <f t="shared" si="1229"/>
        <v>0.46651027970629144</v>
      </c>
    </row>
    <row r="822" spans="1:66" x14ac:dyDescent="0.25">
      <c r="A822" t="s">
        <v>344</v>
      </c>
      <c r="B822" t="s">
        <v>204</v>
      </c>
      <c r="C822" t="s">
        <v>202</v>
      </c>
      <c r="D822" s="11">
        <v>44450</v>
      </c>
      <c r="E822" s="10">
        <f>VLOOKUP(A822,home!$A$2:$E$405,3,FALSE)</f>
        <v>1.3976999999999999</v>
      </c>
      <c r="F822" s="10">
        <f>VLOOKUP(B822,home!$B$2:$E$405,3,FALSE)</f>
        <v>0.58919999999999995</v>
      </c>
      <c r="G822" s="10">
        <f>VLOOKUP(C822,away!$B$2:$E$405,4,FALSE)</f>
        <v>0.6179</v>
      </c>
      <c r="H822" s="10">
        <f>VLOOKUP(A822,away!$A$2:$E$405,3,FALSE)</f>
        <v>1.0585</v>
      </c>
      <c r="I822" s="10">
        <f>VLOOKUP(C822,away!$B$2:$E$405,3,FALSE)</f>
        <v>1.0736000000000001</v>
      </c>
      <c r="J822" s="10">
        <f>VLOOKUP(B822,home!$B$2:$E$405,4,FALSE)</f>
        <v>1.0003</v>
      </c>
      <c r="K822" s="12">
        <f t="shared" si="1174"/>
        <v>0.50885599863599995</v>
      </c>
      <c r="L822" s="12">
        <f t="shared" si="1175"/>
        <v>1.1367465216799999</v>
      </c>
      <c r="M822" s="13">
        <f t="shared" si="1176"/>
        <v>0.19289630383114587</v>
      </c>
      <c r="N822" s="13">
        <f t="shared" si="1177"/>
        <v>9.8156441319190976E-2</v>
      </c>
      <c r="O822" s="13">
        <f t="shared" si="1178"/>
        <v>0.21927420242498352</v>
      </c>
      <c r="P822" s="13">
        <f t="shared" si="1179"/>
        <v>0.11157899325007738</v>
      </c>
      <c r="Q822" s="13">
        <f t="shared" si="1180"/>
        <v>2.4973746985016428E-2</v>
      </c>
      <c r="R822" s="13">
        <f t="shared" si="1181"/>
        <v>0.12462959345037809</v>
      </c>
      <c r="S822" s="13">
        <f t="shared" si="1182"/>
        <v>1.6135446205333928E-2</v>
      </c>
      <c r="T822" s="13">
        <f t="shared" si="1183"/>
        <v>2.8388820018533809E-2</v>
      </c>
      <c r="U822" s="13">
        <f t="shared" si="1184"/>
        <v>6.341851623479082E-2</v>
      </c>
      <c r="V822" s="13">
        <f t="shared" si="1185"/>
        <v>1.0370435695093712E-3</v>
      </c>
      <c r="W822" s="13">
        <f t="shared" si="1186"/>
        <v>4.2360136539144437E-3</v>
      </c>
      <c r="X822" s="13">
        <f t="shared" si="1187"/>
        <v>4.815273786876231E-3</v>
      </c>
      <c r="Y822" s="13">
        <f t="shared" si="1188"/>
        <v>2.7368728640842182E-3</v>
      </c>
      <c r="Z822" s="13">
        <f t="shared" si="1189"/>
        <v>4.7224085617703256E-2</v>
      </c>
      <c r="AA822" s="13">
        <f t="shared" si="1190"/>
        <v>2.4030259246668351E-2</v>
      </c>
      <c r="AB822" s="13">
        <f t="shared" si="1191"/>
        <v>6.1139707832226975E-3</v>
      </c>
      <c r="AC822" s="13">
        <f t="shared" si="1192"/>
        <v>3.7491736215307539E-5</v>
      </c>
      <c r="AD822" s="13">
        <f t="shared" si="1193"/>
        <v>5.3888023952459118E-4</v>
      </c>
      <c r="AE822" s="13">
        <f t="shared" si="1194"/>
        <v>6.1257023788166423E-4</v>
      </c>
      <c r="AF822" s="13">
        <f t="shared" si="1195"/>
        <v>3.4816854359833593E-4</v>
      </c>
      <c r="AG822" s="13">
        <f t="shared" si="1196"/>
        <v>1.3192646029793324E-4</v>
      </c>
      <c r="AH822" s="13">
        <f t="shared" si="1197"/>
        <v>1.3420453766360666E-2</v>
      </c>
      <c r="AI822" s="13">
        <f t="shared" si="1198"/>
        <v>6.8290784034297234E-3</v>
      </c>
      <c r="AJ822" s="13">
        <f t="shared" si="1199"/>
        <v>1.7375087553703861E-3</v>
      </c>
      <c r="AK822" s="13">
        <f t="shared" si="1200"/>
        <v>2.9471391761759714E-4</v>
      </c>
      <c r="AL822" s="13">
        <f t="shared" si="1201"/>
        <v>8.6746922548881543E-7</v>
      </c>
      <c r="AM822" s="13">
        <f t="shared" si="1202"/>
        <v>5.4842488485698534E-5</v>
      </c>
      <c r="AN822" s="13">
        <f t="shared" si="1203"/>
        <v>6.2342008026393251E-5</v>
      </c>
      <c r="AO822" s="13">
        <f t="shared" si="1204"/>
        <v>3.5433530389274585E-5</v>
      </c>
      <c r="AP822" s="13">
        <f t="shared" si="1205"/>
        <v>1.3426314140283483E-5</v>
      </c>
      <c r="AQ822" s="13">
        <f t="shared" si="1206"/>
        <v>3.8155789744875603E-6</v>
      </c>
      <c r="AR822" s="13">
        <f t="shared" si="1207"/>
        <v>3.05113082765555E-3</v>
      </c>
      <c r="AS822" s="13">
        <f t="shared" si="1208"/>
        <v>1.5525862242757498E-3</v>
      </c>
      <c r="AT822" s="13">
        <f t="shared" si="1209"/>
        <v>3.9502140681116658E-4</v>
      </c>
      <c r="AU822" s="13">
        <f t="shared" si="1210"/>
        <v>6.7003004148497947E-5</v>
      </c>
      <c r="AV822" s="13">
        <f t="shared" si="1211"/>
        <v>8.5237201468989902E-6</v>
      </c>
      <c r="AW822" s="13">
        <f t="shared" si="1212"/>
        <v>1.3938309647474542E-8</v>
      </c>
      <c r="AX822" s="13">
        <f t="shared" si="1213"/>
        <v>4.6511548743455776E-6</v>
      </c>
      <c r="AY822" s="13">
        <f t="shared" si="1214"/>
        <v>5.2871841252073129E-6</v>
      </c>
      <c r="AZ822" s="13">
        <f t="shared" si="1215"/>
        <v>3.0050940819055628E-6</v>
      </c>
      <c r="BA822" s="13">
        <f t="shared" si="1216"/>
        <v>1.1386767483091003E-6</v>
      </c>
      <c r="BB822" s="13">
        <f t="shared" si="1217"/>
        <v>3.2359670823956546E-7</v>
      </c>
      <c r="BC822" s="13">
        <f t="shared" si="1218"/>
        <v>7.3569486503684798E-8</v>
      </c>
      <c r="BD822" s="13">
        <f t="shared" si="1219"/>
        <v>5.7806039258800998E-4</v>
      </c>
      <c r="BE822" s="13">
        <f t="shared" si="1220"/>
        <v>2.9414949834228997E-4</v>
      </c>
      <c r="BF822" s="13">
        <f t="shared" si="1221"/>
        <v>7.4839868363622185E-5</v>
      </c>
      <c r="BG822" s="13">
        <f t="shared" si="1222"/>
        <v>1.2694238651319253E-5</v>
      </c>
      <c r="BH822" s="13">
        <f t="shared" si="1223"/>
        <v>1.6148848714601914E-6</v>
      </c>
      <c r="BI822" s="13">
        <f t="shared" si="1224"/>
        <v>1.643487707898088E-7</v>
      </c>
      <c r="BJ822" s="14">
        <f t="shared" si="1225"/>
        <v>0.16512305330495933</v>
      </c>
      <c r="BK822" s="14">
        <f t="shared" si="1226"/>
        <v>0.32169143324563249</v>
      </c>
      <c r="BL822" s="14">
        <f t="shared" si="1227"/>
        <v>0.4657840853974472</v>
      </c>
      <c r="BM822" s="14">
        <f t="shared" si="1228"/>
        <v>0.22830810305913449</v>
      </c>
      <c r="BN822" s="14">
        <f t="shared" si="1229"/>
        <v>0.77150928126079221</v>
      </c>
    </row>
    <row r="823" spans="1:66" x14ac:dyDescent="0.25">
      <c r="A823" t="s">
        <v>344</v>
      </c>
      <c r="B823" t="s">
        <v>201</v>
      </c>
      <c r="C823" t="s">
        <v>211</v>
      </c>
      <c r="D823" s="11">
        <v>44450</v>
      </c>
      <c r="E823" s="10">
        <f>VLOOKUP(A823,home!$A$2:$E$405,3,FALSE)</f>
        <v>1.3976999999999999</v>
      </c>
      <c r="F823" s="10">
        <f>VLOOKUP(B823,home!$B$2:$E$405,3,FALSE)</f>
        <v>0.8417</v>
      </c>
      <c r="G823" s="10">
        <f>VLOOKUP(C823,away!$B$2:$E$405,4,FALSE)</f>
        <v>0.85860000000000003</v>
      </c>
      <c r="H823" s="10">
        <f>VLOOKUP(A823,away!$A$2:$E$405,3,FALSE)</f>
        <v>1.0585</v>
      </c>
      <c r="I823" s="10">
        <f>VLOOKUP(C823,away!$B$2:$E$405,3,FALSE)</f>
        <v>0.70850000000000002</v>
      </c>
      <c r="J823" s="10">
        <f>VLOOKUP(B823,home!$B$2:$E$405,4,FALSE)</f>
        <v>1.0003</v>
      </c>
      <c r="K823" s="12">
        <f t="shared" si="1174"/>
        <v>1.0100948956739999</v>
      </c>
      <c r="L823" s="12">
        <f t="shared" si="1175"/>
        <v>0.75017223417500001</v>
      </c>
      <c r="M823" s="13">
        <f t="shared" si="1176"/>
        <v>0.17199891164242906</v>
      </c>
      <c r="N823" s="13">
        <f t="shared" si="1177"/>
        <v>0.17373522271150088</v>
      </c>
      <c r="O823" s="13">
        <f t="shared" si="1178"/>
        <v>0.12902880782246942</v>
      </c>
      <c r="P823" s="13">
        <f t="shared" si="1179"/>
        <v>0.13033134017637782</v>
      </c>
      <c r="Q823" s="13">
        <f t="shared" si="1180"/>
        <v>8.7744530829836326E-2</v>
      </c>
      <c r="R823" s="13">
        <f t="shared" si="1181"/>
        <v>4.8396914518559299E-2</v>
      </c>
      <c r="S823" s="13">
        <f t="shared" si="1182"/>
        <v>2.4689485052503832E-2</v>
      </c>
      <c r="T823" s="13">
        <f t="shared" si="1183"/>
        <v>6.5823510729255477E-2</v>
      </c>
      <c r="U823" s="13">
        <f t="shared" si="1184"/>
        <v>4.8885476321567645E-2</v>
      </c>
      <c r="V823" s="13">
        <f t="shared" si="1185"/>
        <v>2.0787041579574581E-3</v>
      </c>
      <c r="W823" s="13">
        <f t="shared" si="1186"/>
        <v>2.9543434238175861E-2</v>
      </c>
      <c r="X823" s="13">
        <f t="shared" si="1187"/>
        <v>2.2162664067654575E-2</v>
      </c>
      <c r="Y823" s="13">
        <f t="shared" si="1188"/>
        <v>8.312907609451213E-3</v>
      </c>
      <c r="Z823" s="13">
        <f t="shared" si="1189"/>
        <v>1.2102007163854709E-2</v>
      </c>
      <c r="AA823" s="13">
        <f t="shared" si="1190"/>
        <v>1.2224175663619819E-2</v>
      </c>
      <c r="AB823" s="13">
        <f t="shared" si="1191"/>
        <v>6.1737887208223553E-3</v>
      </c>
      <c r="AC823" s="13">
        <f t="shared" si="1192"/>
        <v>9.8445498924153236E-5</v>
      </c>
      <c r="AD823" s="13">
        <f t="shared" si="1193"/>
        <v>7.4604180311654807E-3</v>
      </c>
      <c r="AE823" s="13">
        <f t="shared" si="1194"/>
        <v>5.5965984623188633E-3</v>
      </c>
      <c r="AF823" s="13">
        <f t="shared" si="1195"/>
        <v>2.0992063861290555E-3</v>
      </c>
      <c r="AG823" s="13">
        <f t="shared" si="1196"/>
        <v>5.2492211489228713E-4</v>
      </c>
      <c r="AH823" s="13">
        <f t="shared" si="1197"/>
        <v>2.2696474380276849E-3</v>
      </c>
      <c r="AI823" s="13">
        <f t="shared" si="1198"/>
        <v>2.2925592921313352E-3</v>
      </c>
      <c r="AJ823" s="13">
        <f t="shared" si="1199"/>
        <v>1.15785121950593E-3</v>
      </c>
      <c r="AK823" s="13">
        <f t="shared" si="1200"/>
        <v>3.8984653559095202E-4</v>
      </c>
      <c r="AL823" s="13">
        <f t="shared" si="1201"/>
        <v>2.9838639527651524E-6</v>
      </c>
      <c r="AM823" s="13">
        <f t="shared" si="1202"/>
        <v>1.5071460345749054E-3</v>
      </c>
      <c r="AN823" s="13">
        <f t="shared" si="1203"/>
        <v>1.1306191079850487E-3</v>
      </c>
      <c r="AO823" s="13">
        <f t="shared" si="1204"/>
        <v>4.2407953111904469E-4</v>
      </c>
      <c r="AP823" s="13">
        <f t="shared" si="1205"/>
        <v>1.0604422977582006E-4</v>
      </c>
      <c r="AQ823" s="13">
        <f t="shared" si="1206"/>
        <v>1.9887859193073494E-5</v>
      </c>
      <c r="AR823" s="13">
        <f t="shared" si="1207"/>
        <v>3.4052529787495875E-4</v>
      </c>
      <c r="AS823" s="13">
        <f t="shared" si="1208"/>
        <v>3.4396286523136416E-4</v>
      </c>
      <c r="AT823" s="13">
        <f t="shared" si="1209"/>
        <v>1.7371756723580245E-4</v>
      </c>
      <c r="AU823" s="13">
        <f t="shared" si="1210"/>
        <v>5.8490409317929652E-5</v>
      </c>
      <c r="AV823" s="13">
        <f t="shared" si="1211"/>
        <v>1.4770215974480923E-5</v>
      </c>
      <c r="AW823" s="13">
        <f t="shared" si="1212"/>
        <v>6.2805789511224276E-8</v>
      </c>
      <c r="AX823" s="13">
        <f t="shared" si="1213"/>
        <v>2.5372675275990353E-4</v>
      </c>
      <c r="AY823" s="13">
        <f t="shared" si="1214"/>
        <v>1.9033876498786469E-4</v>
      </c>
      <c r="AZ823" s="13">
        <f t="shared" si="1215"/>
        <v>7.1393428290528354E-5</v>
      </c>
      <c r="BA823" s="13">
        <f t="shared" si="1216"/>
        <v>1.78524558687061E-5</v>
      </c>
      <c r="BB823" s="13">
        <f t="shared" si="1217"/>
        <v>3.3481041761344611E-6</v>
      </c>
      <c r="BC823" s="13">
        <f t="shared" si="1218"/>
        <v>5.0233095801228738E-7</v>
      </c>
      <c r="BD823" s="13">
        <f t="shared" si="1219"/>
        <v>4.2575437249994192E-5</v>
      </c>
      <c r="BE823" s="13">
        <f t="shared" si="1220"/>
        <v>4.3005231847307804E-5</v>
      </c>
      <c r="BF823" s="13">
        <f t="shared" si="1221"/>
        <v>2.171968258812128E-5</v>
      </c>
      <c r="BG823" s="13">
        <f t="shared" si="1222"/>
        <v>7.3129801726402516E-6</v>
      </c>
      <c r="BH823" s="13">
        <f t="shared" si="1223"/>
        <v>1.846700986137271E-6</v>
      </c>
      <c r="BI823" s="13">
        <f t="shared" si="1224"/>
        <v>3.730686479866801E-7</v>
      </c>
      <c r="BJ823" s="14">
        <f t="shared" si="1225"/>
        <v>0.40672835378006911</v>
      </c>
      <c r="BK823" s="14">
        <f t="shared" si="1226"/>
        <v>0.32939020915713296</v>
      </c>
      <c r="BL823" s="14">
        <f t="shared" si="1227"/>
        <v>0.25186736698942114</v>
      </c>
      <c r="BM823" s="14">
        <f t="shared" si="1228"/>
        <v>0.25866193343010679</v>
      </c>
      <c r="BN823" s="14">
        <f t="shared" si="1229"/>
        <v>0.74123572770117285</v>
      </c>
    </row>
    <row r="824" spans="1:66" x14ac:dyDescent="0.25">
      <c r="A824" t="s">
        <v>344</v>
      </c>
      <c r="B824" t="s">
        <v>198</v>
      </c>
      <c r="C824" t="s">
        <v>206</v>
      </c>
      <c r="D824" s="11">
        <v>44450</v>
      </c>
      <c r="E824" s="10">
        <f>VLOOKUP(A824,home!$A$2:$E$405,3,FALSE)</f>
        <v>1.3976999999999999</v>
      </c>
      <c r="F824" s="10">
        <f>VLOOKUP(B824,home!$B$2:$E$405,3,FALSE)</f>
        <v>0.56479999999999997</v>
      </c>
      <c r="G824" s="10">
        <f>VLOOKUP(C824,away!$B$2:$E$405,4,FALSE)</f>
        <v>0.8347</v>
      </c>
      <c r="H824" s="10">
        <f>VLOOKUP(A824,away!$A$2:$E$405,3,FALSE)</f>
        <v>1.0585</v>
      </c>
      <c r="I824" s="10">
        <f>VLOOKUP(C824,away!$B$2:$E$405,3,FALSE)</f>
        <v>1.3646</v>
      </c>
      <c r="J824" s="10">
        <f>VLOOKUP(B824,home!$B$2:$E$405,4,FALSE)</f>
        <v>0.99450000000000005</v>
      </c>
      <c r="K824" s="12">
        <f t="shared" si="1174"/>
        <v>0.65892967531199997</v>
      </c>
      <c r="L824" s="12">
        <f t="shared" si="1175"/>
        <v>1.43648473995</v>
      </c>
      <c r="M824" s="13">
        <f t="shared" si="1176"/>
        <v>0.12301925203328216</v>
      </c>
      <c r="N824" s="13">
        <f t="shared" si="1177"/>
        <v>8.1061035799415718E-2</v>
      </c>
      <c r="O824" s="13">
        <f t="shared" si="1178"/>
        <v>0.17671527826587285</v>
      </c>
      <c r="P824" s="13">
        <f t="shared" si="1179"/>
        <v>0.11644294093040133</v>
      </c>
      <c r="Q824" s="13">
        <f t="shared" si="1180"/>
        <v>2.6706760999881698E-2</v>
      </c>
      <c r="R824" s="13">
        <f t="shared" si="1181"/>
        <v>0.12692440027247215</v>
      </c>
      <c r="S824" s="13">
        <f t="shared" si="1182"/>
        <v>2.7554545870699637E-2</v>
      </c>
      <c r="T824" s="13">
        <f t="shared" si="1183"/>
        <v>3.8363854629821864E-2</v>
      </c>
      <c r="U824" s="13">
        <f t="shared" si="1184"/>
        <v>8.3634253860710411E-2</v>
      </c>
      <c r="V824" s="13">
        <f t="shared" si="1185"/>
        <v>2.897949624554935E-3</v>
      </c>
      <c r="W824" s="13">
        <f t="shared" si="1186"/>
        <v>5.8659591180957446E-3</v>
      </c>
      <c r="X824" s="13">
        <f t="shared" si="1187"/>
        <v>8.4263607583150973E-3</v>
      </c>
      <c r="Y824" s="13">
        <f t="shared" si="1188"/>
        <v>6.0521693213165754E-3</v>
      </c>
      <c r="Z824" s="13">
        <f t="shared" si="1189"/>
        <v>6.0774988039570599E-2</v>
      </c>
      <c r="AA824" s="13">
        <f t="shared" si="1190"/>
        <v>4.0046443136004937E-2</v>
      </c>
      <c r="AB824" s="13">
        <f t="shared" si="1191"/>
        <v>1.3193894886504099E-2</v>
      </c>
      <c r="AC824" s="13">
        <f t="shared" si="1192"/>
        <v>1.7143951626166754E-4</v>
      </c>
      <c r="AD824" s="13">
        <f t="shared" si="1193"/>
        <v>9.6631363427007364E-4</v>
      </c>
      <c r="AE824" s="13">
        <f t="shared" si="1194"/>
        <v>1.3880947896345861E-3</v>
      </c>
      <c r="AF824" s="13">
        <f t="shared" si="1195"/>
        <v>9.9698849145709451E-4</v>
      </c>
      <c r="AG824" s="13">
        <f t="shared" si="1196"/>
        <v>4.7738625129462882E-4</v>
      </c>
      <c r="AH824" s="13">
        <f t="shared" si="1197"/>
        <v>2.182558572237173E-2</v>
      </c>
      <c r="AI824" s="13">
        <f t="shared" si="1198"/>
        <v>1.4381526113536628E-2</v>
      </c>
      <c r="AJ824" s="13">
        <f t="shared" si="1199"/>
        <v>4.7382071662418687E-3</v>
      </c>
      <c r="AK824" s="13">
        <f t="shared" si="1200"/>
        <v>1.0407151032042487E-3</v>
      </c>
      <c r="AL824" s="13">
        <f t="shared" si="1201"/>
        <v>6.4909910067712269E-6</v>
      </c>
      <c r="AM824" s="13">
        <f t="shared" si="1202"/>
        <v>1.2734654585582768E-4</v>
      </c>
      <c r="AN824" s="13">
        <f t="shared" si="1203"/>
        <v>1.8293136980723938E-4</v>
      </c>
      <c r="AO824" s="13">
        <f t="shared" si="1204"/>
        <v>1.313890605931248E-4</v>
      </c>
      <c r="AP824" s="13">
        <f t="shared" si="1205"/>
        <v>6.2912793512796537E-5</v>
      </c>
      <c r="AQ824" s="13">
        <f t="shared" si="1206"/>
        <v>2.2593316957189392E-5</v>
      </c>
      <c r="AR824" s="13">
        <f t="shared" si="1207"/>
        <v>6.2704241661315184E-3</v>
      </c>
      <c r="AS824" s="13">
        <f t="shared" si="1208"/>
        <v>4.1317685598575606E-3</v>
      </c>
      <c r="AT824" s="13">
        <f t="shared" si="1209"/>
        <v>1.3612724578056356E-3</v>
      </c>
      <c r="AU824" s="13">
        <f t="shared" si="1210"/>
        <v>2.9899427287767864E-4</v>
      </c>
      <c r="AV824" s="13">
        <f t="shared" si="1211"/>
        <v>4.925404978685907E-5</v>
      </c>
      <c r="AW824" s="13">
        <f t="shared" si="1212"/>
        <v>1.7066662102989405E-7</v>
      </c>
      <c r="AX824" s="13">
        <f t="shared" si="1213"/>
        <v>1.3985403018814204E-5</v>
      </c>
      <c r="AY824" s="13">
        <f t="shared" si="1214"/>
        <v>2.0089818018577267E-5</v>
      </c>
      <c r="AZ824" s="13">
        <f t="shared" si="1215"/>
        <v>1.4429358506029398E-5</v>
      </c>
      <c r="BA824" s="13">
        <f t="shared" si="1216"/>
        <v>6.9091844337263168E-6</v>
      </c>
      <c r="BB824" s="13">
        <f t="shared" si="1217"/>
        <v>2.481234501136984E-6</v>
      </c>
      <c r="BC824" s="13">
        <f t="shared" si="1218"/>
        <v>7.1285109942414576E-7</v>
      </c>
      <c r="BD824" s="13">
        <f t="shared" si="1219"/>
        <v>1.5012281046102695E-3</v>
      </c>
      <c r="BE824" s="13">
        <f t="shared" si="1220"/>
        <v>9.8920374754009419E-4</v>
      </c>
      <c r="BF824" s="13">
        <f t="shared" si="1221"/>
        <v>3.2590785209200384E-4</v>
      </c>
      <c r="BG824" s="13">
        <f t="shared" si="1222"/>
        <v>7.1583451720205155E-5</v>
      </c>
      <c r="BH824" s="13">
        <f t="shared" si="1223"/>
        <v>1.1792115149926749E-5</v>
      </c>
      <c r="BI824" s="13">
        <f t="shared" si="1224"/>
        <v>1.5540349213965902E-6</v>
      </c>
      <c r="BJ824" s="14">
        <f t="shared" si="1225"/>
        <v>0.17089070472980697</v>
      </c>
      <c r="BK824" s="14">
        <f t="shared" si="1226"/>
        <v>0.27011270878422505</v>
      </c>
      <c r="BL824" s="14">
        <f t="shared" si="1227"/>
        <v>0.49751328733941197</v>
      </c>
      <c r="BM824" s="14">
        <f t="shared" si="1228"/>
        <v>0.34840210144029116</v>
      </c>
      <c r="BN824" s="14">
        <f t="shared" si="1229"/>
        <v>0.65086966830132598</v>
      </c>
    </row>
    <row r="825" spans="1:66" s="10" customFormat="1" x14ac:dyDescent="0.25">
      <c r="A825" t="s">
        <v>345</v>
      </c>
      <c r="B825" t="s">
        <v>219</v>
      </c>
      <c r="C825" t="s">
        <v>216</v>
      </c>
      <c r="D825" s="11">
        <v>44450</v>
      </c>
      <c r="E825" s="10">
        <f>VLOOKUP(A825,home!$A$2:$E$405,3,FALSE)</f>
        <v>1.8042</v>
      </c>
      <c r="F825" s="10">
        <f>VLOOKUP(B825,home!$B$2:$E$405,3,FALSE)</f>
        <v>0.84989999999999999</v>
      </c>
      <c r="G825" s="10">
        <f>VLOOKUP(C825,away!$B$2:$E$405,4,FALSE)</f>
        <v>1.1455</v>
      </c>
      <c r="H825" s="10">
        <f>VLOOKUP(A825,away!$A$2:$E$405,3,FALSE)</f>
        <v>1.2458</v>
      </c>
      <c r="I825" s="10">
        <f>VLOOKUP(C825,away!$B$2:$E$405,3,FALSE)</f>
        <v>0.96319999999999995</v>
      </c>
      <c r="J825" s="10">
        <f>VLOOKUP(B825,home!$B$2:$E$405,4,FALSE)</f>
        <v>0.69569999999999999</v>
      </c>
      <c r="K825" s="12">
        <f t="shared" si="1174"/>
        <v>1.7564977638899999</v>
      </c>
      <c r="L825" s="12">
        <f t="shared" si="1175"/>
        <v>0.83480838739199992</v>
      </c>
      <c r="M825" s="13">
        <f t="shared" si="1176"/>
        <v>7.4922116529204733E-2</v>
      </c>
      <c r="N825" s="13">
        <f t="shared" si="1177"/>
        <v>0.13160053014945411</v>
      </c>
      <c r="O825" s="13">
        <f t="shared" si="1178"/>
        <v>6.2545611279740898E-2</v>
      </c>
      <c r="P825" s="13">
        <f t="shared" si="1179"/>
        <v>0.10986122635399803</v>
      </c>
      <c r="Q825" s="13">
        <f t="shared" si="1180"/>
        <v>0.11557801846712734</v>
      </c>
      <c r="R825" s="13">
        <f t="shared" si="1181"/>
        <v>2.6106800445443695E-2</v>
      </c>
      <c r="S825" s="13">
        <f t="shared" si="1182"/>
        <v>4.0273452002986647E-2</v>
      </c>
      <c r="T825" s="13">
        <f t="shared" si="1183"/>
        <v>9.648549921450536E-2</v>
      </c>
      <c r="U825" s="13">
        <f t="shared" si="1184"/>
        <v>4.5856536604744293E-2</v>
      </c>
      <c r="V825" s="13">
        <f t="shared" si="1185"/>
        <v>6.5616151093120245E-3</v>
      </c>
      <c r="W825" s="13">
        <f t="shared" si="1186"/>
        <v>6.7670843664115438E-2</v>
      </c>
      <c r="X825" s="13">
        <f t="shared" si="1187"/>
        <v>5.6492187872696345E-2</v>
      </c>
      <c r="Y825" s="13">
        <f t="shared" si="1188"/>
        <v>2.3580076129125768E-2</v>
      </c>
      <c r="Z825" s="13">
        <f t="shared" si="1189"/>
        <v>7.2647253266085324E-3</v>
      </c>
      <c r="AA825" s="13">
        <f t="shared" si="1190"/>
        <v>1.2760473791462935E-2</v>
      </c>
      <c r="AB825" s="13">
        <f t="shared" si="1191"/>
        <v>1.1206871840440799E-2</v>
      </c>
      <c r="AC825" s="13">
        <f t="shared" si="1192"/>
        <v>6.013470355670503E-4</v>
      </c>
      <c r="AD825" s="13">
        <f t="shared" si="1193"/>
        <v>2.9715921394142135E-2</v>
      </c>
      <c r="AE825" s="13">
        <f t="shared" si="1194"/>
        <v>2.4807100418911224E-2</v>
      </c>
      <c r="AF825" s="13">
        <f t="shared" si="1195"/>
        <v>1.0354587748291342E-2</v>
      </c>
      <c r="AG825" s="13">
        <f t="shared" si="1196"/>
        <v>2.881365566753352E-3</v>
      </c>
      <c r="AH825" s="13">
        <f t="shared" si="1197"/>
        <v>1.5161634086879718E-3</v>
      </c>
      <c r="AI825" s="13">
        <f t="shared" si="1198"/>
        <v>2.663137637052262E-3</v>
      </c>
      <c r="AJ825" s="13">
        <f t="shared" si="1199"/>
        <v>2.3388976522067985E-3</v>
      </c>
      <c r="AK825" s="13">
        <f t="shared" si="1200"/>
        <v>1.3694228320229377E-3</v>
      </c>
      <c r="AL825" s="13">
        <f t="shared" si="1201"/>
        <v>3.5271146012531725E-5</v>
      </c>
      <c r="AM825" s="13">
        <f t="shared" si="1202"/>
        <v>1.0439189896148329E-2</v>
      </c>
      <c r="AN825" s="13">
        <f t="shared" si="1203"/>
        <v>8.7147232828824455E-3</v>
      </c>
      <c r="AO825" s="13">
        <f t="shared" si="1204"/>
        <v>3.6375620451753049E-3</v>
      </c>
      <c r="AP825" s="13">
        <f t="shared" si="1205"/>
        <v>1.0122224349903806E-3</v>
      </c>
      <c r="AQ825" s="13">
        <f t="shared" si="1206"/>
        <v>2.1125294465908071E-4</v>
      </c>
      <c r="AR825" s="13">
        <f t="shared" si="1207"/>
        <v>2.5314118604591275E-4</v>
      </c>
      <c r="AS825" s="13">
        <f t="shared" si="1208"/>
        <v>4.4464192723810814E-4</v>
      </c>
      <c r="AT825" s="13">
        <f t="shared" si="1209"/>
        <v>3.905062754627386E-4</v>
      </c>
      <c r="AU825" s="13">
        <f t="shared" si="1210"/>
        <v>2.2864113321177093E-4</v>
      </c>
      <c r="AV825" s="13">
        <f t="shared" si="1211"/>
        <v>1.004019098049378E-4</v>
      </c>
      <c r="AW825" s="13">
        <f t="shared" si="1212"/>
        <v>1.4366516469796003E-6</v>
      </c>
      <c r="AX825" s="13">
        <f t="shared" si="1213"/>
        <v>3.0560689515679368E-3</v>
      </c>
      <c r="AY825" s="13">
        <f t="shared" si="1214"/>
        <v>2.5512319932171892E-3</v>
      </c>
      <c r="AZ825" s="13">
        <f t="shared" si="1215"/>
        <v>1.0648949330602597E-3</v>
      </c>
      <c r="BA825" s="13">
        <f t="shared" si="1216"/>
        <v>2.9632774060331575E-4</v>
      </c>
      <c r="BB825" s="13">
        <f t="shared" si="1217"/>
        <v>6.18442208181422E-5</v>
      </c>
      <c r="BC825" s="13">
        <f t="shared" si="1218"/>
        <v>1.0325614850141611E-5</v>
      </c>
      <c r="BD825" s="13">
        <f t="shared" si="1219"/>
        <v>3.5220730884247762E-5</v>
      </c>
      <c r="BE825" s="13">
        <f t="shared" si="1220"/>
        <v>6.1865135040752646E-5</v>
      </c>
      <c r="BF825" s="13">
        <f t="shared" si="1221"/>
        <v>5.4332985680917462E-5</v>
      </c>
      <c r="BG825" s="13">
        <f t="shared" si="1222"/>
        <v>3.1811922617999643E-5</v>
      </c>
      <c r="BH825" s="13">
        <f t="shared" si="1223"/>
        <v>1.3969392735889519E-5</v>
      </c>
      <c r="BI825" s="13">
        <f t="shared" si="1224"/>
        <v>4.9074414206982276E-6</v>
      </c>
      <c r="BJ825" s="14">
        <f t="shared" si="1225"/>
        <v>0.59022177468309489</v>
      </c>
      <c r="BK825" s="14">
        <f t="shared" si="1226"/>
        <v>0.23480626017029821</v>
      </c>
      <c r="BL825" s="14">
        <f t="shared" si="1227"/>
        <v>0.16798335553194657</v>
      </c>
      <c r="BM825" s="14">
        <f t="shared" si="1228"/>
        <v>0.47711201714540913</v>
      </c>
      <c r="BN825" s="14">
        <f t="shared" si="1229"/>
        <v>0.52061430322496882</v>
      </c>
    </row>
    <row r="826" spans="1:66" x14ac:dyDescent="0.25">
      <c r="A826" t="s">
        <v>345</v>
      </c>
      <c r="B826" t="s">
        <v>226</v>
      </c>
      <c r="C826" t="s">
        <v>230</v>
      </c>
      <c r="D826" s="11">
        <v>44450</v>
      </c>
      <c r="E826" s="10">
        <f>VLOOKUP(A826,home!$A$2:$E$405,3,FALSE)</f>
        <v>1.8042</v>
      </c>
      <c r="F826" s="10">
        <f>VLOOKUP(B826,home!$B$2:$E$405,3,FALSE)</f>
        <v>0.62819999999999998</v>
      </c>
      <c r="G826" s="10">
        <f>VLOOKUP(C826,away!$B$2:$E$405,4,FALSE)</f>
        <v>0.92379999999999995</v>
      </c>
      <c r="H826" s="10">
        <f>VLOOKUP(A826,away!$A$2:$E$405,3,FALSE)</f>
        <v>1.2458</v>
      </c>
      <c r="I826" s="10">
        <f>VLOOKUP(C826,away!$B$2:$E$405,3,FALSE)</f>
        <v>1.3913</v>
      </c>
      <c r="J826" s="10">
        <f>VLOOKUP(B826,home!$B$2:$E$405,4,FALSE)</f>
        <v>1.4449000000000001</v>
      </c>
      <c r="K826" s="12">
        <f t="shared" si="1174"/>
        <v>1.0470334788719999</v>
      </c>
      <c r="L826" s="12">
        <f t="shared" si="1175"/>
        <v>2.5044184971460002</v>
      </c>
      <c r="M826" s="13">
        <f t="shared" si="1176"/>
        <v>2.8682962430822342E-2</v>
      </c>
      <c r="N826" s="13">
        <f t="shared" si="1177"/>
        <v>3.0032021938298792E-2</v>
      </c>
      <c r="O826" s="13">
        <f t="shared" si="1178"/>
        <v>7.1834141664695275E-2</v>
      </c>
      <c r="P826" s="13">
        <f t="shared" si="1179"/>
        <v>7.5212751248969964E-2</v>
      </c>
      <c r="Q826" s="13">
        <f t="shared" si="1180"/>
        <v>1.5722266203808601E-2</v>
      </c>
      <c r="R826" s="13">
        <f t="shared" si="1181"/>
        <v>8.9951376555834517E-2</v>
      </c>
      <c r="S826" s="13">
        <f t="shared" si="1182"/>
        <v>4.9305907331598876E-2</v>
      </c>
      <c r="T826" s="13">
        <f t="shared" si="1183"/>
        <v>3.9375134297871692E-2</v>
      </c>
      <c r="U826" s="13">
        <f t="shared" si="1184"/>
        <v>9.4182102724580663E-2</v>
      </c>
      <c r="V826" s="13">
        <f t="shared" si="1185"/>
        <v>1.436560487075955E-2</v>
      </c>
      <c r="W826" s="13">
        <f t="shared" si="1186"/>
        <v>5.4872463597084647E-3</v>
      </c>
      <c r="X826" s="13">
        <f t="shared" si="1187"/>
        <v>1.3742361281650933E-2</v>
      </c>
      <c r="Y826" s="13">
        <f t="shared" si="1188"/>
        <v>1.7208311894114807E-2</v>
      </c>
      <c r="Z826" s="13">
        <f t="shared" si="1189"/>
        <v>7.5091963763392347E-2</v>
      </c>
      <c r="AA826" s="13">
        <f t="shared" si="1190"/>
        <v>7.8623800054514845E-2</v>
      </c>
      <c r="AB826" s="13">
        <f t="shared" si="1191"/>
        <v>4.1160875446607605E-2</v>
      </c>
      <c r="AC826" s="13">
        <f t="shared" si="1192"/>
        <v>2.3543520571910194E-3</v>
      </c>
      <c r="AD826" s="13">
        <f t="shared" si="1193"/>
        <v>1.4363326613583173E-3</v>
      </c>
      <c r="AE826" s="13">
        <f t="shared" si="1194"/>
        <v>3.5971780851607122E-3</v>
      </c>
      <c r="AF826" s="13">
        <f t="shared" si="1195"/>
        <v>4.5044196670023587E-3</v>
      </c>
      <c r="AG826" s="13">
        <f t="shared" si="1196"/>
        <v>3.7603173109829781E-3</v>
      </c>
      <c r="AH826" s="13">
        <f t="shared" si="1197"/>
        <v>4.7015425759014233E-2</v>
      </c>
      <c r="AI826" s="13">
        <f t="shared" si="1198"/>
        <v>4.9226724793108904E-2</v>
      </c>
      <c r="AJ826" s="13">
        <f t="shared" si="1199"/>
        <v>2.5771014456801675E-2</v>
      </c>
      <c r="AK826" s="13">
        <f t="shared" si="1200"/>
        <v>8.9943716402552214E-3</v>
      </c>
      <c r="AL826" s="13">
        <f t="shared" si="1201"/>
        <v>2.4694422140960427E-4</v>
      </c>
      <c r="AM826" s="13">
        <f t="shared" si="1202"/>
        <v>3.007776766478956E-4</v>
      </c>
      <c r="AN826" s="13">
        <f t="shared" si="1203"/>
        <v>7.5327317692558827E-4</v>
      </c>
      <c r="AO826" s="13">
        <f t="shared" si="1204"/>
        <v>9.4325563884818751E-4</v>
      </c>
      <c r="AP826" s="13">
        <f t="shared" si="1205"/>
        <v>7.8743562315622276E-4</v>
      </c>
      <c r="AQ826" s="13">
        <f t="shared" si="1206"/>
        <v>4.9301708498603275E-4</v>
      </c>
      <c r="AR826" s="13">
        <f t="shared" si="1207"/>
        <v>2.3549260384413944E-2</v>
      </c>
      <c r="AS826" s="13">
        <f t="shared" si="1208"/>
        <v>2.46568640251555E-2</v>
      </c>
      <c r="AT826" s="13">
        <f t="shared" si="1209"/>
        <v>1.2908281059166212E-2</v>
      </c>
      <c r="AU826" s="13">
        <f t="shared" si="1210"/>
        <v>4.505134141212115E-3</v>
      </c>
      <c r="AV826" s="13">
        <f t="shared" si="1211"/>
        <v>1.1792565681645847E-3</v>
      </c>
      <c r="AW826" s="13">
        <f t="shared" si="1212"/>
        <v>1.798721138031991E-5</v>
      </c>
      <c r="AX826" s="13">
        <f t="shared" si="1213"/>
        <v>5.2487382857947244E-5</v>
      </c>
      <c r="AY826" s="13">
        <f t="shared" si="1214"/>
        <v>1.3145037249622698E-4</v>
      </c>
      <c r="AZ826" s="13">
        <f t="shared" si="1215"/>
        <v>1.6460337216814137E-4</v>
      </c>
      <c r="BA826" s="13">
        <f t="shared" si="1216"/>
        <v>1.3741190998350011E-4</v>
      </c>
      <c r="BB826" s="13">
        <f t="shared" si="1217"/>
        <v>8.6034232272709689E-5</v>
      </c>
      <c r="BC826" s="13">
        <f t="shared" si="1218"/>
        <v>4.309314453830588E-5</v>
      </c>
      <c r="BD826" s="13">
        <f t="shared" si="1219"/>
        <v>9.8295338834723089E-3</v>
      </c>
      <c r="BE826" s="13">
        <f t="shared" si="1220"/>
        <v>1.029185105770221E-2</v>
      </c>
      <c r="BF826" s="13">
        <f t="shared" si="1221"/>
        <v>5.3879563084892083E-3</v>
      </c>
      <c r="BG826" s="13">
        <f t="shared" si="1222"/>
        <v>1.8804568792292649E-3</v>
      </c>
      <c r="BH826" s="13">
        <f t="shared" si="1223"/>
        <v>4.922253270320502E-4</v>
      </c>
      <c r="BI826" s="13">
        <f t="shared" si="1224"/>
        <v>1.0307527931025513E-4</v>
      </c>
      <c r="BJ826" s="14">
        <f t="shared" si="1225"/>
        <v>0.13875842931483845</v>
      </c>
      <c r="BK826" s="14">
        <f t="shared" si="1226"/>
        <v>0.17029997253324758</v>
      </c>
      <c r="BL826" s="14">
        <f t="shared" si="1227"/>
        <v>0.60154372800876066</v>
      </c>
      <c r="BM826" s="14">
        <f t="shared" si="1228"/>
        <v>0.67414511041669367</v>
      </c>
      <c r="BN826" s="14">
        <f t="shared" si="1229"/>
        <v>0.31143552004242947</v>
      </c>
    </row>
    <row r="827" spans="1:66" x14ac:dyDescent="0.25">
      <c r="A827" t="s">
        <v>346</v>
      </c>
      <c r="B827" t="s">
        <v>242</v>
      </c>
      <c r="C827" t="s">
        <v>320</v>
      </c>
      <c r="D827" s="11">
        <v>44450</v>
      </c>
      <c r="E827" s="10">
        <f>VLOOKUP(A827,home!$A$2:$E$405,3,FALSE)</f>
        <v>1.5866</v>
      </c>
      <c r="F827" s="10">
        <f>VLOOKUP(B827,home!$B$2:$E$405,3,FALSE)</f>
        <v>0.40110000000000001</v>
      </c>
      <c r="G827" s="10">
        <f>VLOOKUP(C827,away!$B$2:$E$405,4,FALSE)</f>
        <v>0.98040000000000005</v>
      </c>
      <c r="H827" s="10">
        <f>VLOOKUP(A827,away!$A$2:$E$405,3,FALSE)</f>
        <v>1.1788000000000001</v>
      </c>
      <c r="I827" s="10">
        <f>VLOOKUP(C827,away!$B$2:$E$405,3,FALSE)</f>
        <v>0.5655</v>
      </c>
      <c r="J827" s="10">
        <f>VLOOKUP(B827,home!$B$2:$E$405,4,FALSE)</f>
        <v>1.0025999999999999</v>
      </c>
      <c r="K827" s="12">
        <f t="shared" si="1174"/>
        <v>0.62391210890400006</v>
      </c>
      <c r="L827" s="12">
        <f t="shared" si="1175"/>
        <v>0.66834458963999999</v>
      </c>
      <c r="M827" s="13">
        <f t="shared" si="1176"/>
        <v>0.27465028032153033</v>
      </c>
      <c r="N827" s="13">
        <f t="shared" si="1177"/>
        <v>0.17135763560648076</v>
      </c>
      <c r="O827" s="13">
        <f t="shared" si="1178"/>
        <v>0.18356102889600415</v>
      </c>
      <c r="P827" s="13">
        <f t="shared" si="1179"/>
        <v>0.11452594865109404</v>
      </c>
      <c r="Q827" s="13">
        <f t="shared" si="1180"/>
        <v>5.3456051904021286E-2</v>
      </c>
      <c r="R827" s="13">
        <f t="shared" si="1181"/>
        <v>6.1341010265698021E-2</v>
      </c>
      <c r="S827" s="13">
        <f t="shared" si="1182"/>
        <v>1.1938994654472981E-2</v>
      </c>
      <c r="T827" s="13">
        <f t="shared" si="1183"/>
        <v>3.5727063073567648E-2</v>
      </c>
      <c r="U827" s="13">
        <f t="shared" si="1184"/>
        <v>3.8271399077173571E-2</v>
      </c>
      <c r="V827" s="13">
        <f t="shared" si="1185"/>
        <v>5.5315787494601264E-4</v>
      </c>
      <c r="W827" s="13">
        <f t="shared" si="1186"/>
        <v>1.1117292692373205E-2</v>
      </c>
      <c r="X827" s="13">
        <f t="shared" si="1187"/>
        <v>7.4301824223919405E-3</v>
      </c>
      <c r="Y827" s="13">
        <f t="shared" si="1188"/>
        <v>2.4829611110219409E-3</v>
      </c>
      <c r="Z827" s="13">
        <f t="shared" si="1189"/>
        <v>1.3665644111376994E-2</v>
      </c>
      <c r="AA827" s="13">
        <f t="shared" si="1190"/>
        <v>8.5261608370607502E-3</v>
      </c>
      <c r="AB827" s="13">
        <f t="shared" si="1191"/>
        <v>2.6597874943526333E-3</v>
      </c>
      <c r="AC827" s="13">
        <f t="shared" si="1192"/>
        <v>1.4416272010502553E-5</v>
      </c>
      <c r="AD827" s="13">
        <f t="shared" si="1193"/>
        <v>1.7340533822503986E-3</v>
      </c>
      <c r="AE827" s="13">
        <f t="shared" si="1194"/>
        <v>1.1589451961739967E-3</v>
      </c>
      <c r="AF827" s="13">
        <f t="shared" si="1195"/>
        <v>3.8728737577607946E-4</v>
      </c>
      <c r="AG827" s="13">
        <f t="shared" si="1196"/>
        <v>8.6280474078605454E-5</v>
      </c>
      <c r="AH827" s="13">
        <f t="shared" si="1197"/>
        <v>2.2833398264461343E-3</v>
      </c>
      <c r="AI827" s="13">
        <f t="shared" si="1198"/>
        <v>1.4246033664625012E-3</v>
      </c>
      <c r="AJ827" s="13">
        <f t="shared" si="1199"/>
        <v>4.4441364536067853E-4</v>
      </c>
      <c r="AK827" s="13">
        <f t="shared" si="1200"/>
        <v>9.2425018234231789E-5</v>
      </c>
      <c r="AL827" s="13">
        <f t="shared" si="1201"/>
        <v>2.4045666016902196E-7</v>
      </c>
      <c r="AM827" s="13">
        <f t="shared" si="1202"/>
        <v>2.1637938053439219E-4</v>
      </c>
      <c r="AN827" s="13">
        <f t="shared" si="1203"/>
        <v>1.4461598828981574E-4</v>
      </c>
      <c r="AO827" s="13">
        <f t="shared" si="1204"/>
        <v>4.8326656674469966E-5</v>
      </c>
      <c r="AP827" s="13">
        <f t="shared" si="1205"/>
        <v>1.0766286507923934E-5</v>
      </c>
      <c r="AQ827" s="13">
        <f t="shared" si="1206"/>
        <v>1.7988973345212722E-6</v>
      </c>
      <c r="AR827" s="13">
        <f t="shared" si="1207"/>
        <v>3.0521156386296218E-4</v>
      </c>
      <c r="AS827" s="13">
        <f t="shared" si="1208"/>
        <v>1.9042519047162863E-4</v>
      </c>
      <c r="AT827" s="13">
        <f t="shared" si="1209"/>
        <v>5.9404291087799849E-5</v>
      </c>
      <c r="AU827" s="13">
        <f t="shared" si="1210"/>
        <v>1.2354352176845436E-5</v>
      </c>
      <c r="AV827" s="13">
        <f t="shared" si="1211"/>
        <v>1.9270074801995897E-6</v>
      </c>
      <c r="AW827" s="13">
        <f t="shared" si="1212"/>
        <v>2.7852113809657901E-9</v>
      </c>
      <c r="AX827" s="13">
        <f t="shared" si="1213"/>
        <v>2.2500285938758946E-5</v>
      </c>
      <c r="AY827" s="13">
        <f t="shared" si="1214"/>
        <v>1.5037944372522511E-5</v>
      </c>
      <c r="AZ827" s="13">
        <f t="shared" si="1215"/>
        <v>5.0252643803413508E-6</v>
      </c>
      <c r="BA827" s="13">
        <f t="shared" si="1216"/>
        <v>1.1195360867039166E-6</v>
      </c>
      <c r="BB827" s="13">
        <f t="shared" si="1217"/>
        <v>1.8705897161382512E-7</v>
      </c>
      <c r="BC827" s="13">
        <f t="shared" si="1218"/>
        <v>2.500397032434448E-8</v>
      </c>
      <c r="BD827" s="13">
        <f t="shared" si="1219"/>
        <v>3.3997749567229005E-5</v>
      </c>
      <c r="BE827" s="13">
        <f t="shared" si="1220"/>
        <v>2.1211607630479905E-5</v>
      </c>
      <c r="BF827" s="13">
        <f t="shared" si="1221"/>
        <v>6.6170894249884471E-6</v>
      </c>
      <c r="BG827" s="13">
        <f t="shared" si="1222"/>
        <v>1.3761607393169668E-6</v>
      </c>
      <c r="BH827" s="13">
        <f t="shared" si="1223"/>
        <v>2.1465083726453411E-7</v>
      </c>
      <c r="BI827" s="13">
        <f t="shared" si="1224"/>
        <v>2.6784651311144976E-8</v>
      </c>
      <c r="BJ827" s="14">
        <f t="shared" si="1225"/>
        <v>0.28540353554119724</v>
      </c>
      <c r="BK827" s="14">
        <f t="shared" si="1226"/>
        <v>0.40169807617508657</v>
      </c>
      <c r="BL827" s="14">
        <f t="shared" si="1227"/>
        <v>0.2992369348747228</v>
      </c>
      <c r="BM827" s="14">
        <f t="shared" si="1228"/>
        <v>0.14109719989839373</v>
      </c>
      <c r="BN827" s="14">
        <f t="shared" si="1229"/>
        <v>0.85889195564482856</v>
      </c>
    </row>
    <row r="828" spans="1:66" x14ac:dyDescent="0.25">
      <c r="A828" t="s">
        <v>346</v>
      </c>
      <c r="B828" t="s">
        <v>231</v>
      </c>
      <c r="C828" t="s">
        <v>232</v>
      </c>
      <c r="D828" s="11">
        <v>44450</v>
      </c>
      <c r="E828" s="10">
        <f>VLOOKUP(A828,home!$A$2:$E$405,3,FALSE)</f>
        <v>1.5866</v>
      </c>
      <c r="F828" s="10">
        <f>VLOOKUP(B828,home!$B$2:$E$405,3,FALSE)</f>
        <v>1.0084</v>
      </c>
      <c r="G828" s="10">
        <f>VLOOKUP(C828,away!$B$2:$E$405,4,FALSE)</f>
        <v>0.94540000000000002</v>
      </c>
      <c r="H828" s="10">
        <f>VLOOKUP(A828,away!$A$2:$E$405,3,FALSE)</f>
        <v>1.1788000000000001</v>
      </c>
      <c r="I828" s="10">
        <f>VLOOKUP(C828,away!$B$2:$E$405,3,FALSE)</f>
        <v>1.1876</v>
      </c>
      <c r="J828" s="10">
        <f>VLOOKUP(B828,home!$B$2:$E$405,4,FALSE)</f>
        <v>1.2725</v>
      </c>
      <c r="K828" s="12">
        <f t="shared" si="1174"/>
        <v>1.5125714017759999</v>
      </c>
      <c r="L828" s="12">
        <f t="shared" si="1175"/>
        <v>1.7814273147999999</v>
      </c>
      <c r="M828" s="13">
        <f t="shared" si="1176"/>
        <v>3.7105179254095802E-2</v>
      </c>
      <c r="N828" s="13">
        <f t="shared" si="1177"/>
        <v>5.6124232997517447E-2</v>
      </c>
      <c r="O828" s="13">
        <f t="shared" si="1178"/>
        <v>6.6100179843796555E-2</v>
      </c>
      <c r="P828" s="13">
        <f t="shared" si="1179"/>
        <v>9.9981241683977054E-2</v>
      </c>
      <c r="Q828" s="13">
        <f t="shared" si="1180"/>
        <v>4.2445954889328896E-2</v>
      </c>
      <c r="R828" s="13">
        <f t="shared" si="1181"/>
        <v>5.8876332943465788E-2</v>
      </c>
      <c r="S828" s="13">
        <f t="shared" si="1182"/>
        <v>6.7350764028221266E-2</v>
      </c>
      <c r="T828" s="13">
        <f t="shared" si="1183"/>
        <v>7.5614383442619101E-2</v>
      </c>
      <c r="U828" s="13">
        <f t="shared" si="1184"/>
        <v>8.9054657451728539E-2</v>
      </c>
      <c r="V828" s="13">
        <f t="shared" si="1185"/>
        <v>2.0164339891423633E-2</v>
      </c>
      <c r="W828" s="13">
        <f t="shared" si="1186"/>
        <v>2.1400845828891023E-2</v>
      </c>
      <c r="X828" s="13">
        <f t="shared" si="1187"/>
        <v>3.8124051319410115E-2</v>
      </c>
      <c r="Y828" s="13">
        <f t="shared" si="1188"/>
        <v>3.3957613185617082E-2</v>
      </c>
      <c r="Z828" s="13">
        <f t="shared" si="1189"/>
        <v>3.496130256691634E-2</v>
      </c>
      <c r="AA828" s="13">
        <f t="shared" si="1190"/>
        <v>5.2881466431555516E-2</v>
      </c>
      <c r="AB828" s="13">
        <f t="shared" si="1191"/>
        <v>3.9993496904174211E-2</v>
      </c>
      <c r="AC828" s="13">
        <f t="shared" si="1192"/>
        <v>3.3958462481011799E-3</v>
      </c>
      <c r="AD828" s="13">
        <f t="shared" si="1193"/>
        <v>8.0925768436494443E-3</v>
      </c>
      <c r="AE828" s="13">
        <f t="shared" si="1194"/>
        <v>1.4416337436395088E-2</v>
      </c>
      <c r="AF828" s="13">
        <f t="shared" si="1195"/>
        <v>1.2840828644284008E-2</v>
      </c>
      <c r="AG828" s="13">
        <f t="shared" si="1196"/>
        <v>7.6250009638645939E-3</v>
      </c>
      <c r="AH828" s="13">
        <f t="shared" si="1197"/>
        <v>1.5570254838423035E-2</v>
      </c>
      <c r="AI828" s="13">
        <f t="shared" si="1198"/>
        <v>2.3551122186963078E-2</v>
      </c>
      <c r="AJ828" s="13">
        <f t="shared" si="1199"/>
        <v>1.7811376949866297E-2</v>
      </c>
      <c r="AK828" s="13">
        <f t="shared" si="1200"/>
        <v>8.9803264668733337E-3</v>
      </c>
      <c r="AL828" s="13">
        <f t="shared" si="1201"/>
        <v>3.6600920009359858E-4</v>
      </c>
      <c r="AM828" s="13">
        <f t="shared" si="1202"/>
        <v>2.4481200600757636E-3</v>
      </c>
      <c r="AN828" s="13">
        <f t="shared" si="1203"/>
        <v>4.361147944928782E-3</v>
      </c>
      <c r="AO828" s="13">
        <f t="shared" si="1204"/>
        <v>3.8845340364900096E-3</v>
      </c>
      <c r="AP828" s="13">
        <f t="shared" si="1205"/>
        <v>2.3066716792912007E-3</v>
      </c>
      <c r="AQ828" s="13">
        <f t="shared" si="1206"/>
        <v>1.0272919839412328E-3</v>
      </c>
      <c r="AR828" s="13">
        <f t="shared" si="1207"/>
        <v>5.5474554535127245E-3</v>
      </c>
      <c r="AS828" s="13">
        <f t="shared" si="1208"/>
        <v>8.3909224716096579E-3</v>
      </c>
      <c r="AT828" s="13">
        <f t="shared" si="1209"/>
        <v>6.3459346825381789E-3</v>
      </c>
      <c r="AU828" s="13">
        <f t="shared" si="1210"/>
        <v>3.199559772781903E-3</v>
      </c>
      <c r="AV828" s="13">
        <f t="shared" si="1211"/>
        <v>1.2098906526457063E-3</v>
      </c>
      <c r="AW828" s="13">
        <f t="shared" si="1212"/>
        <v>2.7395138052861976E-5</v>
      </c>
      <c r="AX828" s="13">
        <f t="shared" si="1213"/>
        <v>6.1715939849745752E-4</v>
      </c>
      <c r="AY828" s="13">
        <f t="shared" si="1214"/>
        <v>1.0994246100689089E-3</v>
      </c>
      <c r="AZ828" s="13">
        <f t="shared" si="1215"/>
        <v>9.7927251547004685E-4</v>
      </c>
      <c r="BA828" s="13">
        <f t="shared" si="1216"/>
        <v>5.8150093589708215E-4</v>
      </c>
      <c r="BB828" s="13">
        <f t="shared" si="1217"/>
        <v>2.5897541269720659E-4</v>
      </c>
      <c r="BC828" s="13">
        <f t="shared" si="1218"/>
        <v>9.2269174808081198E-5</v>
      </c>
      <c r="BD828" s="13">
        <f t="shared" si="1219"/>
        <v>1.6470647787539645E-3</v>
      </c>
      <c r="BE828" s="13">
        <f t="shared" si="1220"/>
        <v>2.4913030812157614E-3</v>
      </c>
      <c r="BF828" s="13">
        <f t="shared" si="1221"/>
        <v>1.8841368969016962E-3</v>
      </c>
      <c r="BG828" s="13">
        <f t="shared" si="1222"/>
        <v>9.4996386242816042E-4</v>
      </c>
      <c r="BH828" s="13">
        <f t="shared" si="1223"/>
        <v>3.5922204275737666E-4</v>
      </c>
      <c r="BI828" s="13">
        <f t="shared" si="1224"/>
        <v>1.0866979775247251E-4</v>
      </c>
      <c r="BJ828" s="14">
        <f t="shared" si="1225"/>
        <v>0.32829819330374255</v>
      </c>
      <c r="BK828" s="14">
        <f t="shared" si="1226"/>
        <v>0.22946280491598145</v>
      </c>
      <c r="BL828" s="14">
        <f t="shared" si="1227"/>
        <v>0.40495333750974405</v>
      </c>
      <c r="BM828" s="14">
        <f t="shared" si="1228"/>
        <v>0.63597048721218685</v>
      </c>
      <c r="BN828" s="14">
        <f t="shared" si="1229"/>
        <v>0.36063312161218153</v>
      </c>
    </row>
    <row r="829" spans="1:66" x14ac:dyDescent="0.25">
      <c r="A829" t="s">
        <v>346</v>
      </c>
      <c r="B829" t="s">
        <v>233</v>
      </c>
      <c r="C829" t="s">
        <v>241</v>
      </c>
      <c r="D829" s="11">
        <v>44450</v>
      </c>
      <c r="E829" s="10">
        <f>VLOOKUP(A829,home!$A$2:$E$405,3,FALSE)</f>
        <v>1.5866</v>
      </c>
      <c r="F829" s="10">
        <f>VLOOKUP(B829,home!$B$2:$E$405,3,FALSE)</f>
        <v>1.0084</v>
      </c>
      <c r="G829" s="10">
        <f>VLOOKUP(C829,away!$B$2:$E$405,4,FALSE)</f>
        <v>0.98040000000000005</v>
      </c>
      <c r="H829" s="10">
        <f>VLOOKUP(A829,away!$A$2:$E$405,3,FALSE)</f>
        <v>1.1788000000000001</v>
      </c>
      <c r="I829" s="10">
        <f>VLOOKUP(C829,away!$B$2:$E$405,3,FALSE)</f>
        <v>1.0367999999999999</v>
      </c>
      <c r="J829" s="10">
        <f>VLOOKUP(B829,home!$B$2:$E$405,4,FALSE)</f>
        <v>1.018</v>
      </c>
      <c r="K829" s="12">
        <f t="shared" si="1174"/>
        <v>1.5685688621759999</v>
      </c>
      <c r="L829" s="12">
        <f t="shared" si="1175"/>
        <v>1.2441790771199999</v>
      </c>
      <c r="M829" s="13">
        <f t="shared" si="1176"/>
        <v>6.0039779828973093E-2</v>
      </c>
      <c r="N829" s="13">
        <f t="shared" si="1177"/>
        <v>9.4176529131629855E-2</v>
      </c>
      <c r="O829" s="13">
        <f t="shared" si="1178"/>
        <v>7.4700237858099733E-2</v>
      </c>
      <c r="P829" s="13">
        <f t="shared" si="1179"/>
        <v>0.11717246710135602</v>
      </c>
      <c r="Q829" s="13">
        <f t="shared" si="1180"/>
        <v>7.3861185571842805E-2</v>
      </c>
      <c r="R829" s="13">
        <f t="shared" si="1181"/>
        <v>4.6470236499467514E-2</v>
      </c>
      <c r="S829" s="13">
        <f t="shared" si="1182"/>
        <v>5.7167877221266268E-2</v>
      </c>
      <c r="T829" s="13">
        <f t="shared" si="1183"/>
        <v>9.1896541699764439E-2</v>
      </c>
      <c r="U829" s="13">
        <f t="shared" si="1184"/>
        <v>7.2891765991019361E-2</v>
      </c>
      <c r="V829" s="13">
        <f t="shared" si="1185"/>
        <v>1.2396413089314866E-2</v>
      </c>
      <c r="W829" s="13">
        <f t="shared" si="1186"/>
        <v>3.8618785270465278E-2</v>
      </c>
      <c r="X829" s="13">
        <f t="shared" si="1187"/>
        <v>4.8048684617302939E-2</v>
      </c>
      <c r="Y829" s="13">
        <f t="shared" si="1188"/>
        <v>2.9890584041992959E-2</v>
      </c>
      <c r="Z829" s="13">
        <f t="shared" si="1189"/>
        <v>1.9272431987151874E-2</v>
      </c>
      <c r="AA829" s="13">
        <f t="shared" si="1190"/>
        <v>3.0230136713451157E-2</v>
      </c>
      <c r="AB829" s="13">
        <f t="shared" si="1191"/>
        <v>2.3709025574021509E-2</v>
      </c>
      <c r="AC829" s="13">
        <f t="shared" si="1192"/>
        <v>1.5120374244169345E-3</v>
      </c>
      <c r="AD829" s="13">
        <f t="shared" si="1193"/>
        <v>1.5144056017578244E-2</v>
      </c>
      <c r="AE829" s="13">
        <f t="shared" si="1194"/>
        <v>1.8841917639804081E-2</v>
      </c>
      <c r="AF829" s="13">
        <f t="shared" si="1195"/>
        <v>1.1721359850131247E-2</v>
      </c>
      <c r="AG829" s="13">
        <f t="shared" si="1196"/>
        <v>4.8611568936425724E-3</v>
      </c>
      <c r="AH829" s="13">
        <f t="shared" si="1197"/>
        <v>5.9945891609081434E-3</v>
      </c>
      <c r="AI829" s="13">
        <f t="shared" si="1198"/>
        <v>9.4029258993382665E-3</v>
      </c>
      <c r="AJ829" s="13">
        <f t="shared" si="1199"/>
        <v>7.3745683895251359E-3</v>
      </c>
      <c r="AK829" s="13">
        <f t="shared" si="1200"/>
        <v>3.8558394492655126E-3</v>
      </c>
      <c r="AL829" s="13">
        <f t="shared" si="1201"/>
        <v>1.1803451369954337E-4</v>
      </c>
      <c r="AM829" s="13">
        <f t="shared" si="1202"/>
        <v>4.7508989432444599E-3</v>
      </c>
      <c r="AN829" s="13">
        <f t="shared" si="1203"/>
        <v>5.9109690626962755E-3</v>
      </c>
      <c r="AO829" s="13">
        <f t="shared" si="1204"/>
        <v>3.6771520166551624E-3</v>
      </c>
      <c r="AP829" s="13">
        <f t="shared" si="1205"/>
        <v>1.5250118675039887E-3</v>
      </c>
      <c r="AQ829" s="13">
        <f t="shared" si="1206"/>
        <v>4.7434696447703985E-4</v>
      </c>
      <c r="AR829" s="13">
        <f t="shared" si="1207"/>
        <v>1.4916684819864497E-3</v>
      </c>
      <c r="AS829" s="13">
        <f t="shared" si="1208"/>
        <v>2.3397847335332859E-3</v>
      </c>
      <c r="AT829" s="13">
        <f t="shared" si="1209"/>
        <v>1.8350567386075415E-3</v>
      </c>
      <c r="AU829" s="13">
        <f t="shared" si="1210"/>
        <v>9.5947095350201077E-4</v>
      </c>
      <c r="AV829" s="13">
        <f t="shared" si="1211"/>
        <v>3.7624906545639263E-4</v>
      </c>
      <c r="AW829" s="13">
        <f t="shared" si="1212"/>
        <v>6.398718396314824E-6</v>
      </c>
      <c r="AX829" s="13">
        <f t="shared" si="1213"/>
        <v>1.2420186916196885E-3</v>
      </c>
      <c r="AY829" s="13">
        <f t="shared" si="1214"/>
        <v>1.5452936695051736E-3</v>
      </c>
      <c r="AZ829" s="13">
        <f t="shared" si="1215"/>
        <v>9.6131102580216288E-4</v>
      </c>
      <c r="BA829" s="13">
        <f t="shared" si="1216"/>
        <v>3.986810216359385E-4</v>
      </c>
      <c r="BB829" s="13">
        <f t="shared" si="1217"/>
        <v>1.2400764639106511E-4</v>
      </c>
      <c r="BC829" s="13">
        <f t="shared" si="1218"/>
        <v>3.0857543808531734E-5</v>
      </c>
      <c r="BD829" s="13">
        <f t="shared" si="1219"/>
        <v>3.0931711921448174E-4</v>
      </c>
      <c r="BE829" s="13">
        <f t="shared" si="1220"/>
        <v>4.8518520173781765E-4</v>
      </c>
      <c r="BF829" s="13">
        <f t="shared" si="1221"/>
        <v>3.8052319991726093E-4</v>
      </c>
      <c r="BG829" s="13">
        <f t="shared" si="1222"/>
        <v>1.9895894757526283E-4</v>
      </c>
      <c r="BH829" s="13">
        <f t="shared" si="1223"/>
        <v>7.8020202504466092E-5</v>
      </c>
      <c r="BI829" s="13">
        <f t="shared" si="1224"/>
        <v>2.4476012053834284E-5</v>
      </c>
      <c r="BJ829" s="14">
        <f t="shared" si="1225"/>
        <v>0.44770134918749382</v>
      </c>
      <c r="BK829" s="14">
        <f t="shared" si="1226"/>
        <v>0.24995190284853189</v>
      </c>
      <c r="BL829" s="14">
        <f t="shared" si="1227"/>
        <v>0.28310803619118524</v>
      </c>
      <c r="BM829" s="14">
        <f t="shared" si="1228"/>
        <v>0.53207438927188477</v>
      </c>
      <c r="BN829" s="14">
        <f t="shared" si="1229"/>
        <v>0.46642043599136901</v>
      </c>
    </row>
    <row r="830" spans="1:66" x14ac:dyDescent="0.25">
      <c r="A830" t="s">
        <v>346</v>
      </c>
      <c r="B830" t="s">
        <v>240</v>
      </c>
      <c r="C830" t="s">
        <v>236</v>
      </c>
      <c r="D830" s="11">
        <v>44450</v>
      </c>
      <c r="E830" s="10">
        <f>VLOOKUP(A830,home!$A$2:$E$405,3,FALSE)</f>
        <v>1.5866</v>
      </c>
      <c r="F830" s="10">
        <f>VLOOKUP(B830,home!$B$2:$E$405,3,FALSE)</f>
        <v>0.84040000000000004</v>
      </c>
      <c r="G830" s="10">
        <f>VLOOKUP(C830,away!$B$2:$E$405,4,FALSE)</f>
        <v>1.1345000000000001</v>
      </c>
      <c r="H830" s="10">
        <f>VLOOKUP(A830,away!$A$2:$E$405,3,FALSE)</f>
        <v>1.1788000000000001</v>
      </c>
      <c r="I830" s="10">
        <f>VLOOKUP(C830,away!$B$2:$E$405,3,FALSE)</f>
        <v>0.84830000000000005</v>
      </c>
      <c r="J830" s="10">
        <f>VLOOKUP(B830,home!$B$2:$E$405,4,FALSE)</f>
        <v>1.0367999999999999</v>
      </c>
      <c r="K830" s="12">
        <f t="shared" si="1174"/>
        <v>1.5127180670800002</v>
      </c>
      <c r="L830" s="12">
        <f t="shared" si="1175"/>
        <v>1.0367751582720002</v>
      </c>
      <c r="M830" s="13">
        <f t="shared" si="1176"/>
        <v>7.8121245838138009E-2</v>
      </c>
      <c r="N830" s="13">
        <f t="shared" si="1177"/>
        <v>0.11817542000214963</v>
      </c>
      <c r="O830" s="13">
        <f t="shared" si="1178"/>
        <v>8.0994167018241373E-2</v>
      </c>
      <c r="P830" s="13">
        <f t="shared" si="1179"/>
        <v>0.12252133977658879</v>
      </c>
      <c r="Q830" s="13">
        <f t="shared" si="1180"/>
        <v>8.9383046461009516E-2</v>
      </c>
      <c r="R830" s="13">
        <f t="shared" si="1181"/>
        <v>4.1986370164723001E-2</v>
      </c>
      <c r="S830" s="13">
        <f t="shared" si="1182"/>
        <v>4.8039040275141991E-2</v>
      </c>
      <c r="T830" s="13">
        <f t="shared" si="1183"/>
        <v>9.2670122141446695E-2</v>
      </c>
      <c r="U830" s="13">
        <f t="shared" si="1184"/>
        <v>6.3513540719285166E-2</v>
      </c>
      <c r="V830" s="13">
        <f t="shared" si="1185"/>
        <v>8.3713286001706518E-3</v>
      </c>
      <c r="W830" s="13">
        <f t="shared" si="1186"/>
        <v>4.5070449757406726E-2</v>
      </c>
      <c r="X830" s="13">
        <f t="shared" si="1187"/>
        <v>4.6727922680625589E-2</v>
      </c>
      <c r="Y830" s="13">
        <f t="shared" si="1188"/>
        <v>2.4223174716463691E-2</v>
      </c>
      <c r="Z830" s="13">
        <f t="shared" si="1189"/>
        <v>1.4510141857599161E-2</v>
      </c>
      <c r="AA830" s="13">
        <f t="shared" si="1190"/>
        <v>2.1949753743884005E-2</v>
      </c>
      <c r="AB830" s="13">
        <f t="shared" si="1191"/>
        <v>1.6601894528165111E-2</v>
      </c>
      <c r="AC830" s="13">
        <f t="shared" si="1192"/>
        <v>8.205725478380876E-4</v>
      </c>
      <c r="AD830" s="13">
        <f t="shared" si="1193"/>
        <v>1.7044720909862643E-2</v>
      </c>
      <c r="AE830" s="13">
        <f t="shared" si="1194"/>
        <v>1.7671543219024914E-2</v>
      </c>
      <c r="AF830" s="13">
        <f t="shared" si="1195"/>
        <v>9.1607085089075238E-3</v>
      </c>
      <c r="AG830" s="13">
        <f t="shared" si="1196"/>
        <v>3.165865004735419E-3</v>
      </c>
      <c r="AH830" s="13">
        <f t="shared" si="1197"/>
        <v>3.7609386552403859E-3</v>
      </c>
      <c r="AI830" s="13">
        <f t="shared" si="1198"/>
        <v>5.6892398529616913E-3</v>
      </c>
      <c r="AJ830" s="13">
        <f t="shared" si="1199"/>
        <v>4.3031079567633582E-3</v>
      </c>
      <c r="AK830" s="13">
        <f t="shared" si="1200"/>
        <v>2.1697963835972125E-3</v>
      </c>
      <c r="AL830" s="13">
        <f t="shared" si="1201"/>
        <v>5.1477749422132209E-5</v>
      </c>
      <c r="AM830" s="13">
        <f t="shared" si="1202"/>
        <v>5.1567714537370923E-3</v>
      </c>
      <c r="AN830" s="13">
        <f t="shared" si="1203"/>
        <v>5.3464125401208066E-3</v>
      </c>
      <c r="AO830" s="13">
        <f t="shared" si="1204"/>
        <v>2.7715138537355776E-3</v>
      </c>
      <c r="AP830" s="13">
        <f t="shared" si="1205"/>
        <v>9.57812238119915E-4</v>
      </c>
      <c r="AQ830" s="13">
        <f t="shared" si="1206"/>
        <v>2.4825898369290839E-4</v>
      </c>
      <c r="AR830" s="13">
        <f t="shared" si="1207"/>
        <v>7.7984955390762712E-4</v>
      </c>
      <c r="AS830" s="13">
        <f t="shared" si="1208"/>
        <v>1.179692509800346E-3</v>
      </c>
      <c r="AT830" s="13">
        <f t="shared" si="1209"/>
        <v>8.9227108658696712E-4</v>
      </c>
      <c r="AU830" s="13">
        <f t="shared" si="1210"/>
        <v>4.4991819780440279E-4</v>
      </c>
      <c r="AV830" s="13">
        <f t="shared" si="1211"/>
        <v>1.7014984663169837E-4</v>
      </c>
      <c r="AW830" s="13">
        <f t="shared" si="1212"/>
        <v>2.2426403272303944E-6</v>
      </c>
      <c r="AX830" s="13">
        <f t="shared" si="1213"/>
        <v>1.3001235576450849E-3</v>
      </c>
      <c r="AY830" s="13">
        <f t="shared" si="1214"/>
        <v>1.3479358072506387E-3</v>
      </c>
      <c r="AZ830" s="13">
        <f t="shared" si="1215"/>
        <v>6.9875317995138863E-4</v>
      </c>
      <c r="BA830" s="13">
        <f t="shared" si="1216"/>
        <v>2.4148331291238813E-4</v>
      </c>
      <c r="BB830" s="13">
        <f t="shared" si="1217"/>
        <v>6.259097499119704E-5</v>
      </c>
      <c r="BC830" s="13">
        <f t="shared" si="1218"/>
        <v>1.2978553600579426E-5</v>
      </c>
      <c r="BD830" s="13">
        <f t="shared" si="1219"/>
        <v>1.3475477411348811E-4</v>
      </c>
      <c r="BE830" s="13">
        <f t="shared" si="1220"/>
        <v>2.0384598142675776E-4</v>
      </c>
      <c r="BF830" s="13">
        <f t="shared" si="1221"/>
        <v>1.5418074950295535E-4</v>
      </c>
      <c r="BG830" s="13">
        <f t="shared" si="1222"/>
        <v>7.7744001789685445E-5</v>
      </c>
      <c r="BH830" s="13">
        <f t="shared" si="1223"/>
        <v>2.9401189028589265E-5</v>
      </c>
      <c r="BI830" s="13">
        <f t="shared" si="1224"/>
        <v>8.8951419674362457E-6</v>
      </c>
      <c r="BJ830" s="14">
        <f t="shared" si="1225"/>
        <v>0.48143760785738993</v>
      </c>
      <c r="BK830" s="14">
        <f t="shared" si="1226"/>
        <v>0.25927294059455031</v>
      </c>
      <c r="BL830" s="14">
        <f t="shared" si="1227"/>
        <v>0.24504951205542122</v>
      </c>
      <c r="BM830" s="14">
        <f t="shared" si="1228"/>
        <v>0.46774291993718703</v>
      </c>
      <c r="BN830" s="14">
        <f t="shared" si="1229"/>
        <v>0.53118158926085035</v>
      </c>
    </row>
    <row r="831" spans="1:66" x14ac:dyDescent="0.25">
      <c r="A831" t="s">
        <v>347</v>
      </c>
      <c r="B831" t="s">
        <v>250</v>
      </c>
      <c r="C831" t="s">
        <v>325</v>
      </c>
      <c r="D831" s="11">
        <v>44450</v>
      </c>
      <c r="E831" s="10">
        <f>VLOOKUP(A831,home!$A$2:$E$405,3,FALSE)</f>
        <v>1.1809000000000001</v>
      </c>
      <c r="F831" s="10">
        <f>VLOOKUP(B831,home!$B$2:$E$405,3,FALSE)</f>
        <v>0.7762</v>
      </c>
      <c r="G831" s="10">
        <f>VLOOKUP(C831,away!$B$2:$E$405,4,FALSE)</f>
        <v>1.0585</v>
      </c>
      <c r="H831" s="10">
        <f>VLOOKUP(A831,away!$A$2:$E$405,3,FALSE)</f>
        <v>0.92459999999999998</v>
      </c>
      <c r="I831" s="10">
        <f>VLOOKUP(C831,away!$B$2:$E$405,3,FALSE)</f>
        <v>1.1717</v>
      </c>
      <c r="J831" s="10">
        <f>VLOOKUP(B831,home!$B$2:$E$405,4,FALSE)</f>
        <v>0.99139999999999995</v>
      </c>
      <c r="K831" s="12">
        <f t="shared" si="1174"/>
        <v>0.97023653293000012</v>
      </c>
      <c r="L831" s="12">
        <f t="shared" si="1175"/>
        <v>1.0740369771479998</v>
      </c>
      <c r="M831" s="13">
        <f t="shared" si="1176"/>
        <v>0.1294742175323961</v>
      </c>
      <c r="N831" s="13">
        <f t="shared" si="1177"/>
        <v>0.12562061592245663</v>
      </c>
      <c r="O831" s="13">
        <f t="shared" si="1178"/>
        <v>0.13906009721709728</v>
      </c>
      <c r="P831" s="13">
        <f t="shared" si="1179"/>
        <v>0.1349211865928252</v>
      </c>
      <c r="Q831" s="13">
        <f t="shared" si="1180"/>
        <v>6.0940855428567732E-2</v>
      </c>
      <c r="R831" s="13">
        <f t="shared" si="1181"/>
        <v>7.4677843228479063E-2</v>
      </c>
      <c r="S831" s="13">
        <f t="shared" si="1182"/>
        <v>3.5149327291862466E-2</v>
      </c>
      <c r="T831" s="13">
        <f t="shared" si="1183"/>
        <v>6.5452732149312159E-2</v>
      </c>
      <c r="U831" s="13">
        <f t="shared" si="1184"/>
        <v>7.2455171700689602E-2</v>
      </c>
      <c r="V831" s="13">
        <f t="shared" si="1185"/>
        <v>4.0697840479073282E-3</v>
      </c>
      <c r="W831" s="13">
        <f t="shared" si="1186"/>
        <v>1.9709014761600648E-2</v>
      </c>
      <c r="X831" s="13">
        <f t="shared" si="1187"/>
        <v>2.1168210637114864E-2</v>
      </c>
      <c r="Y831" s="13">
        <f t="shared" si="1188"/>
        <v>1.1367720482159491E-2</v>
      </c>
      <c r="Z831" s="13">
        <f t="shared" si="1189"/>
        <v>2.6735588333682631E-2</v>
      </c>
      <c r="AA831" s="13">
        <f t="shared" si="1190"/>
        <v>2.5939844530715992E-2</v>
      </c>
      <c r="AB831" s="13">
        <f t="shared" si="1191"/>
        <v>1.2583892411112553E-2</v>
      </c>
      <c r="AC831" s="13">
        <f t="shared" si="1192"/>
        <v>2.6506246928216433E-4</v>
      </c>
      <c r="AD831" s="13">
        <f t="shared" si="1193"/>
        <v>4.780601537440401E-3</v>
      </c>
      <c r="AE831" s="13">
        <f t="shared" si="1194"/>
        <v>5.1345428242215684E-3</v>
      </c>
      <c r="AF831" s="13">
        <f t="shared" si="1195"/>
        <v>2.7573444269819434E-3</v>
      </c>
      <c r="AG831" s="13">
        <f t="shared" si="1196"/>
        <v>9.8716329110385683E-4</v>
      </c>
      <c r="AH831" s="13">
        <f t="shared" si="1197"/>
        <v>7.1787526190454538E-3</v>
      </c>
      <c r="AI831" s="13">
        <f t="shared" si="1198"/>
        <v>6.9650880518648184E-3</v>
      </c>
      <c r="AJ831" s="13">
        <f t="shared" si="1199"/>
        <v>3.3788914414967447E-3</v>
      </c>
      <c r="AK831" s="13">
        <f t="shared" si="1200"/>
        <v>1.0927746391148842E-3</v>
      </c>
      <c r="AL831" s="13">
        <f t="shared" si="1201"/>
        <v>1.1048544971612025E-5</v>
      </c>
      <c r="AM831" s="13">
        <f t="shared" si="1202"/>
        <v>9.2766285220120077E-4</v>
      </c>
      <c r="AN831" s="13">
        <f t="shared" si="1203"/>
        <v>9.9634420559066941E-4</v>
      </c>
      <c r="AO831" s="13">
        <f t="shared" si="1204"/>
        <v>5.3505525938576384E-4</v>
      </c>
      <c r="AP831" s="13">
        <f t="shared" si="1205"/>
        <v>1.9155637779927494E-4</v>
      </c>
      <c r="AQ831" s="13">
        <f t="shared" si="1206"/>
        <v>5.143465824123836E-5</v>
      </c>
      <c r="AR831" s="13">
        <f t="shared" si="1207"/>
        <v>1.5420491525305739E-3</v>
      </c>
      <c r="AS831" s="13">
        <f t="shared" si="1208"/>
        <v>1.4961524233589086E-3</v>
      </c>
      <c r="AT831" s="13">
        <f t="shared" si="1209"/>
        <v>7.2581086998728254E-4</v>
      </c>
      <c r="AU831" s="13">
        <f t="shared" si="1210"/>
        <v>2.3473607401978941E-4</v>
      </c>
      <c r="AV831" s="13">
        <f t="shared" si="1211"/>
        <v>5.6937378652640086E-5</v>
      </c>
      <c r="AW831" s="13">
        <f t="shared" si="1212"/>
        <v>3.1981545268764891E-7</v>
      </c>
      <c r="AX831" s="13">
        <f t="shared" si="1213"/>
        <v>1.5000873157460797E-4</v>
      </c>
      <c r="AY831" s="13">
        <f t="shared" si="1214"/>
        <v>1.6111492460619767E-4</v>
      </c>
      <c r="AZ831" s="13">
        <f t="shared" si="1215"/>
        <v>8.6521693298734212E-5</v>
      </c>
      <c r="BA831" s="13">
        <f t="shared" si="1216"/>
        <v>3.0975832642766287E-5</v>
      </c>
      <c r="BB831" s="13">
        <f t="shared" si="1217"/>
        <v>8.3172974140697584E-6</v>
      </c>
      <c r="BC831" s="13">
        <f t="shared" si="1218"/>
        <v>1.7866169945296726E-6</v>
      </c>
      <c r="BD831" s="13">
        <f t="shared" si="1219"/>
        <v>2.7603630173292864E-4</v>
      </c>
      <c r="BE831" s="13">
        <f t="shared" si="1220"/>
        <v>2.6782050435617607E-4</v>
      </c>
      <c r="BF831" s="13">
        <f t="shared" si="1221"/>
        <v>1.299246187970501E-4</v>
      </c>
      <c r="BG831" s="13">
        <f t="shared" si="1222"/>
        <v>4.2019203894633943E-5</v>
      </c>
      <c r="BH831" s="13">
        <f t="shared" si="1223"/>
        <v>1.0192141675802099E-5</v>
      </c>
      <c r="BI831" s="13">
        <f t="shared" si="1224"/>
        <v>1.9777576405323183E-6</v>
      </c>
      <c r="BJ831" s="14">
        <f t="shared" si="1225"/>
        <v>0.32105957991070844</v>
      </c>
      <c r="BK831" s="14">
        <f t="shared" si="1226"/>
        <v>0.30405174140385111</v>
      </c>
      <c r="BL831" s="14">
        <f t="shared" si="1227"/>
        <v>0.34811601226626288</v>
      </c>
      <c r="BM831" s="14">
        <f t="shared" si="1228"/>
        <v>0.33510731088352941</v>
      </c>
      <c r="BN831" s="14">
        <f t="shared" si="1229"/>
        <v>0.664694815921822</v>
      </c>
    </row>
    <row r="832" spans="1:66" x14ac:dyDescent="0.25">
      <c r="A832" t="s">
        <v>347</v>
      </c>
      <c r="B832" t="s">
        <v>251</v>
      </c>
      <c r="C832" t="s">
        <v>247</v>
      </c>
      <c r="D832" s="11">
        <v>44450</v>
      </c>
      <c r="E832" s="10">
        <f>VLOOKUP(A832,home!$A$2:$E$405,3,FALSE)</f>
        <v>1.1809000000000001</v>
      </c>
      <c r="F832" s="10">
        <f>VLOOKUP(B832,home!$B$2:$E$405,3,FALSE)</f>
        <v>0.9879</v>
      </c>
      <c r="G832" s="10">
        <f>VLOOKUP(C832,away!$B$2:$E$405,4,FALSE)</f>
        <v>0.5645</v>
      </c>
      <c r="H832" s="10">
        <f>VLOOKUP(A832,away!$A$2:$E$405,3,FALSE)</f>
        <v>0.92459999999999998</v>
      </c>
      <c r="I832" s="10">
        <f>VLOOKUP(C832,away!$B$2:$E$405,3,FALSE)</f>
        <v>1.5322</v>
      </c>
      <c r="J832" s="10">
        <f>VLOOKUP(B832,home!$B$2:$E$405,4,FALSE)</f>
        <v>0.90129999999999999</v>
      </c>
      <c r="K832" s="12">
        <f t="shared" si="1174"/>
        <v>0.65855197159500001</v>
      </c>
      <c r="L832" s="12">
        <f t="shared" si="1175"/>
        <v>1.276846581756</v>
      </c>
      <c r="M832" s="13">
        <f t="shared" si="1176"/>
        <v>0.14436671951623306</v>
      </c>
      <c r="N832" s="13">
        <f t="shared" si="1177"/>
        <v>9.5072987770117634E-2</v>
      </c>
      <c r="O832" s="13">
        <f t="shared" si="1178"/>
        <v>0.1843341523336294</v>
      </c>
      <c r="P832" s="13">
        <f t="shared" si="1179"/>
        <v>0.12139361945160471</v>
      </c>
      <c r="Q832" s="13">
        <f t="shared" si="1180"/>
        <v>3.1305251770719141E-2</v>
      </c>
      <c r="R832" s="13">
        <f t="shared" si="1181"/>
        <v>0.11768321615404229</v>
      </c>
      <c r="S832" s="13">
        <f t="shared" si="1182"/>
        <v>2.5519058154369181E-2</v>
      </c>
      <c r="T832" s="13">
        <f t="shared" si="1183"/>
        <v>3.997200371445371E-2</v>
      </c>
      <c r="U832" s="13">
        <f t="shared" si="1184"/>
        <v>7.7500514021885084E-2</v>
      </c>
      <c r="V832" s="13">
        <f t="shared" si="1185"/>
        <v>2.3842451322234823E-3</v>
      </c>
      <c r="W832" s="13">
        <f t="shared" si="1186"/>
        <v>6.8720450916283189E-3</v>
      </c>
      <c r="X832" s="13">
        <f t="shared" si="1187"/>
        <v>8.7745472849187177E-3</v>
      </c>
      <c r="Y832" s="13">
        <f t="shared" si="1188"/>
        <v>5.6018753536024295E-3</v>
      </c>
      <c r="Z832" s="13">
        <f t="shared" si="1189"/>
        <v>5.0087804092113795E-2</v>
      </c>
      <c r="AA832" s="13">
        <f t="shared" si="1190"/>
        <v>3.2985422137725644E-2</v>
      </c>
      <c r="AB832" s="13">
        <f t="shared" si="1191"/>
        <v>1.0861307391346291E-2</v>
      </c>
      <c r="AC832" s="13">
        <f t="shared" si="1192"/>
        <v>1.2530248801037456E-4</v>
      </c>
      <c r="AD832" s="13">
        <f t="shared" si="1193"/>
        <v>1.1313997109953927E-3</v>
      </c>
      <c r="AE832" s="13">
        <f t="shared" si="1194"/>
        <v>1.4446238535841937E-3</v>
      </c>
      <c r="AF832" s="13">
        <f t="shared" si="1195"/>
        <v>9.2228151468607918E-4</v>
      </c>
      <c r="AG832" s="13">
        <f t="shared" si="1196"/>
        <v>3.9253733314788887E-4</v>
      </c>
      <c r="AH832" s="13">
        <f t="shared" si="1197"/>
        <v>1.5988610360669928E-2</v>
      </c>
      <c r="AI832" s="13">
        <f t="shared" si="1198"/>
        <v>1.0529330876083424E-2</v>
      </c>
      <c r="AJ832" s="13">
        <f t="shared" si="1199"/>
        <v>3.4670558040104235E-3</v>
      </c>
      <c r="AK832" s="13">
        <f t="shared" si="1200"/>
        <v>7.610788117869842E-4</v>
      </c>
      <c r="AL832" s="13">
        <f t="shared" si="1201"/>
        <v>4.2145232909196377E-6</v>
      </c>
      <c r="AM832" s="13">
        <f t="shared" si="1202"/>
        <v>1.4901710206760587E-4</v>
      </c>
      <c r="AN832" s="13">
        <f t="shared" si="1203"/>
        <v>1.9027197739820753E-4</v>
      </c>
      <c r="AO832" s="13">
        <f t="shared" si="1204"/>
        <v>1.2147406197242812E-4</v>
      </c>
      <c r="AP832" s="13">
        <f t="shared" si="1205"/>
        <v>5.1701246933837126E-5</v>
      </c>
      <c r="AQ832" s="13">
        <f t="shared" si="1206"/>
        <v>1.6503640104998209E-5</v>
      </c>
      <c r="AR832" s="13">
        <f t="shared" si="1207"/>
        <v>4.0830004972099909E-3</v>
      </c>
      <c r="AS832" s="13">
        <f t="shared" si="1208"/>
        <v>2.6888680274610045E-3</v>
      </c>
      <c r="AT832" s="13">
        <f t="shared" si="1209"/>
        <v>8.8537967042160153E-4</v>
      </c>
      <c r="AU832" s="13">
        <f t="shared" si="1210"/>
        <v>1.9435617585542567E-4</v>
      </c>
      <c r="AV832" s="13">
        <f t="shared" si="1211"/>
        <v>3.1998410700313772E-5</v>
      </c>
      <c r="AW832" s="13">
        <f t="shared" si="1212"/>
        <v>9.8440708315259708E-8</v>
      </c>
      <c r="AX832" s="13">
        <f t="shared" si="1213"/>
        <v>1.6355917727999194E-5</v>
      </c>
      <c r="AY832" s="13">
        <f t="shared" si="1214"/>
        <v>2.0883997642478137E-5</v>
      </c>
      <c r="AZ832" s="13">
        <f t="shared" si="1215"/>
        <v>1.3332830501599287E-5</v>
      </c>
      <c r="BA832" s="13">
        <f t="shared" si="1216"/>
        <v>5.6746596836997293E-6</v>
      </c>
      <c r="BB832" s="13">
        <f t="shared" si="1217"/>
        <v>1.8114174549401466E-6</v>
      </c>
      <c r="BC832" s="13">
        <f t="shared" si="1218"/>
        <v>4.6258043709469564E-7</v>
      </c>
      <c r="BD832" s="13">
        <f t="shared" si="1219"/>
        <v>8.688942046951039E-4</v>
      </c>
      <c r="BE832" s="13">
        <f t="shared" si="1220"/>
        <v>5.7221199160943008E-4</v>
      </c>
      <c r="BF832" s="13">
        <f t="shared" si="1221"/>
        <v>1.8841566762234588E-4</v>
      </c>
      <c r="BG832" s="13">
        <f t="shared" si="1222"/>
        <v>4.1360503130694697E-5</v>
      </c>
      <c r="BH832" s="13">
        <f t="shared" si="1223"/>
        <v>6.8095102207200398E-6</v>
      </c>
      <c r="BI832" s="13">
        <f t="shared" si="1224"/>
        <v>8.968832762902974E-7</v>
      </c>
      <c r="BJ832" s="14">
        <f t="shared" si="1225"/>
        <v>0.19207704282977836</v>
      </c>
      <c r="BK832" s="14">
        <f t="shared" si="1226"/>
        <v>0.29381404326337418</v>
      </c>
      <c r="BL832" s="14">
        <f t="shared" si="1227"/>
        <v>0.46367287943338248</v>
      </c>
      <c r="BM832" s="14">
        <f t="shared" si="1228"/>
        <v>0.30547503706536849</v>
      </c>
      <c r="BN832" s="14">
        <f t="shared" si="1229"/>
        <v>0.69415594699634631</v>
      </c>
    </row>
    <row r="833" spans="1:66" x14ac:dyDescent="0.25">
      <c r="A833" t="s">
        <v>348</v>
      </c>
      <c r="B833" t="s">
        <v>267</v>
      </c>
      <c r="C833" t="s">
        <v>326</v>
      </c>
      <c r="D833" s="11">
        <v>44450</v>
      </c>
      <c r="E833" s="10">
        <f>VLOOKUP(A833,home!$A$2:$E$405,3,FALSE)</f>
        <v>1.5417000000000001</v>
      </c>
      <c r="F833" s="10">
        <f>VLOOKUP(B833,home!$B$2:$E$405,3,FALSE)</f>
        <v>1.0089999999999999</v>
      </c>
      <c r="G833" s="10">
        <f>VLOOKUP(C833,away!$B$2:$E$405,4,FALSE)</f>
        <v>0.79279999999999995</v>
      </c>
      <c r="H833" s="10">
        <f>VLOOKUP(A833,away!$A$2:$E$405,3,FALSE)</f>
        <v>1.125</v>
      </c>
      <c r="I833" s="10">
        <f>VLOOKUP(C833,away!$B$2:$E$405,3,FALSE)</f>
        <v>0.79010000000000002</v>
      </c>
      <c r="J833" s="10">
        <f>VLOOKUP(B833,home!$B$2:$E$405,4,FALSE)</f>
        <v>0.88890000000000002</v>
      </c>
      <c r="K833" s="12">
        <f t="shared" si="1174"/>
        <v>1.2332600978399999</v>
      </c>
      <c r="L833" s="12">
        <f t="shared" si="1175"/>
        <v>0.79010987625000006</v>
      </c>
      <c r="M833" s="13">
        <f t="shared" si="1176"/>
        <v>0.1322091720202978</v>
      </c>
      <c r="N833" s="13">
        <f t="shared" si="1177"/>
        <v>0.16304829642109783</v>
      </c>
      <c r="O833" s="13">
        <f t="shared" si="1178"/>
        <v>0.10445977254407246</v>
      </c>
      <c r="P833" s="13">
        <f t="shared" si="1179"/>
        <v>0.12882606930804691</v>
      </c>
      <c r="Q833" s="13">
        <f t="shared" si="1180"/>
        <v>0.10054047899846423</v>
      </c>
      <c r="R833" s="13">
        <f t="shared" si="1181"/>
        <v>4.1267348978950118E-2</v>
      </c>
      <c r="S833" s="13">
        <f t="shared" si="1182"/>
        <v>3.1382384216909212E-2</v>
      </c>
      <c r="T833" s="13">
        <f t="shared" si="1183"/>
        <v>7.9438025419592301E-2</v>
      </c>
      <c r="U833" s="13">
        <f t="shared" si="1184"/>
        <v>5.0893374839377434E-2</v>
      </c>
      <c r="V833" s="13">
        <f t="shared" si="1185"/>
        <v>3.3977044291926303E-3</v>
      </c>
      <c r="W833" s="13">
        <f t="shared" si="1186"/>
        <v>4.1330853655508822E-2</v>
      </c>
      <c r="X833" s="13">
        <f t="shared" si="1187"/>
        <v>3.2655915667060935E-2</v>
      </c>
      <c r="Y833" s="13">
        <f t="shared" si="1188"/>
        <v>1.2900880743265975E-2</v>
      </c>
      <c r="Z833" s="13">
        <f t="shared" si="1189"/>
        <v>1.086857999830795E-2</v>
      </c>
      <c r="AA833" s="13">
        <f t="shared" si="1190"/>
        <v>1.3403786032095126E-2</v>
      </c>
      <c r="AB833" s="13">
        <f t="shared" si="1191"/>
        <v>8.265177236684032E-3</v>
      </c>
      <c r="AC833" s="13">
        <f t="shared" si="1192"/>
        <v>2.0692253211081424E-4</v>
      </c>
      <c r="AD833" s="13">
        <f t="shared" si="1193"/>
        <v>1.2742923155750881E-2</v>
      </c>
      <c r="AE833" s="13">
        <f t="shared" si="1194"/>
        <v>1.0068309437653588E-2</v>
      </c>
      <c r="AF833" s="13">
        <f t="shared" si="1195"/>
        <v>3.9775353619155912E-3</v>
      </c>
      <c r="AG833" s="13">
        <f t="shared" si="1196"/>
        <v>1.047563324194376E-3</v>
      </c>
      <c r="AH833" s="13">
        <f t="shared" si="1197"/>
        <v>2.1468430993690801E-3</v>
      </c>
      <c r="AI833" s="13">
        <f t="shared" si="1198"/>
        <v>2.6476159307750398E-3</v>
      </c>
      <c r="AJ833" s="13">
        <f t="shared" si="1199"/>
        <v>1.6325995409151844E-3</v>
      </c>
      <c r="AK833" s="13">
        <f t="shared" si="1200"/>
        <v>6.7113995652086649E-4</v>
      </c>
      <c r="AL833" s="13">
        <f t="shared" si="1201"/>
        <v>8.0651035191451703E-6</v>
      </c>
      <c r="AM833" s="13">
        <f t="shared" si="1202"/>
        <v>3.1430677315657852E-3</v>
      </c>
      <c r="AN833" s="13">
        <f t="shared" si="1203"/>
        <v>2.4833688564328106E-3</v>
      </c>
      <c r="AO833" s="13">
        <f t="shared" si="1204"/>
        <v>9.8106712991961604E-4</v>
      </c>
      <c r="AP833" s="13">
        <f t="shared" si="1205"/>
        <v>2.5838360953791027E-4</v>
      </c>
      <c r="AQ833" s="13">
        <f t="shared" si="1206"/>
        <v>5.1037860439256642E-5</v>
      </c>
      <c r="AR833" s="13">
        <f t="shared" si="1207"/>
        <v>3.3924838711413415E-4</v>
      </c>
      <c r="AS833" s="13">
        <f t="shared" si="1208"/>
        <v>4.1838149908443915E-4</v>
      </c>
      <c r="AT833" s="13">
        <f t="shared" si="1209"/>
        <v>2.5798660424766073E-4</v>
      </c>
      <c r="AU833" s="13">
        <f t="shared" si="1210"/>
        <v>1.0605486159862647E-4</v>
      </c>
      <c r="AV833" s="13">
        <f t="shared" si="1211"/>
        <v>3.2698307247882428E-5</v>
      </c>
      <c r="AW833" s="13">
        <f t="shared" si="1212"/>
        <v>2.182979291781437E-7</v>
      </c>
      <c r="AX833" s="13">
        <f t="shared" si="1213"/>
        <v>6.460366696914271E-4</v>
      </c>
      <c r="AY833" s="13">
        <f t="shared" si="1214"/>
        <v>5.1043995314285556E-4</v>
      </c>
      <c r="AZ833" s="13">
        <f t="shared" si="1215"/>
        <v>2.016518241053787E-4</v>
      </c>
      <c r="BA833" s="13">
        <f t="shared" si="1216"/>
        <v>5.3109032596495858E-5</v>
      </c>
      <c r="BB833" s="13">
        <f t="shared" si="1217"/>
        <v>1.0490492793143639E-5</v>
      </c>
      <c r="BC833" s="13">
        <f t="shared" si="1218"/>
        <v>1.657728392518448E-6</v>
      </c>
      <c r="BD833" s="13">
        <f t="shared" si="1219"/>
        <v>4.4673916860126758E-5</v>
      </c>
      <c r="BE833" s="13">
        <f t="shared" si="1220"/>
        <v>5.5094559077815942E-5</v>
      </c>
      <c r="BF833" s="13">
        <f t="shared" si="1221"/>
        <v>3.3972960659379478E-5</v>
      </c>
      <c r="BG833" s="13">
        <f t="shared" si="1222"/>
        <v>1.3965832262233603E-5</v>
      </c>
      <c r="BH833" s="13">
        <f t="shared" si="1223"/>
        <v>4.3058759155348095E-6</v>
      </c>
      <c r="BI833" s="13">
        <f t="shared" si="1224"/>
        <v>1.0620529905758713E-6</v>
      </c>
      <c r="BJ833" s="14">
        <f t="shared" si="1225"/>
        <v>0.46609109307312169</v>
      </c>
      <c r="BK833" s="14">
        <f t="shared" si="1226"/>
        <v>0.29654075756321935</v>
      </c>
      <c r="BL833" s="14">
        <f t="shared" si="1227"/>
        <v>0.2266951030158178</v>
      </c>
      <c r="BM833" s="14">
        <f t="shared" si="1228"/>
        <v>0.32933417372432366</v>
      </c>
      <c r="BN833" s="14">
        <f t="shared" si="1229"/>
        <v>0.6703511382709294</v>
      </c>
    </row>
    <row r="834" spans="1:66" x14ac:dyDescent="0.25">
      <c r="A834" t="s">
        <v>348</v>
      </c>
      <c r="B834" t="s">
        <v>273</v>
      </c>
      <c r="C834" t="s">
        <v>260</v>
      </c>
      <c r="D834" s="11">
        <v>44450</v>
      </c>
      <c r="E834" s="10">
        <f>VLOOKUP(A834,home!$A$2:$E$405,3,FALSE)</f>
        <v>1.5417000000000001</v>
      </c>
      <c r="F834" s="10">
        <f>VLOOKUP(B834,home!$B$2:$E$405,3,FALSE)</f>
        <v>2.0179999999999998</v>
      </c>
      <c r="G834" s="10">
        <f>VLOOKUP(C834,away!$B$2:$E$405,4,FALSE)</f>
        <v>1.0810999999999999</v>
      </c>
      <c r="H834" s="10">
        <f>VLOOKUP(A834,away!$A$2:$E$405,3,FALSE)</f>
        <v>1.125</v>
      </c>
      <c r="I834" s="10">
        <f>VLOOKUP(C834,away!$B$2:$E$405,3,FALSE)</f>
        <v>0.88890000000000002</v>
      </c>
      <c r="J834" s="10">
        <f>VLOOKUP(B834,home!$B$2:$E$405,4,FALSE)</f>
        <v>1.0864</v>
      </c>
      <c r="K834" s="12">
        <f t="shared" si="1174"/>
        <v>3.3634649136599997</v>
      </c>
      <c r="L834" s="12">
        <f t="shared" si="1175"/>
        <v>1.0864135800000001</v>
      </c>
      <c r="M834" s="13">
        <f t="shared" si="1176"/>
        <v>1.1679986076537918E-2</v>
      </c>
      <c r="N834" s="13">
        <f t="shared" si="1177"/>
        <v>3.9285223360472604E-2</v>
      </c>
      <c r="O834" s="13">
        <f t="shared" si="1178"/>
        <v>1.2689295487761713E-2</v>
      </c>
      <c r="P834" s="13">
        <f t="shared" si="1179"/>
        <v>4.2680000152150677E-2</v>
      </c>
      <c r="Q834" s="13">
        <f t="shared" si="1180"/>
        <v>6.6067235199122901E-2</v>
      </c>
      <c r="R834" s="13">
        <f t="shared" si="1181"/>
        <v>6.8929114692685249E-3</v>
      </c>
      <c r="S834" s="13">
        <f t="shared" si="1182"/>
        <v>3.8989396071427505E-2</v>
      </c>
      <c r="T834" s="13">
        <f t="shared" si="1183"/>
        <v>7.1776341513381123E-2</v>
      </c>
      <c r="U834" s="13">
        <f t="shared" si="1184"/>
        <v>2.318406587984928E-2</v>
      </c>
      <c r="V834" s="13">
        <f t="shared" si="1185"/>
        <v>1.5830188488965485E-2</v>
      </c>
      <c r="W834" s="13">
        <f t="shared" si="1186"/>
        <v>7.40716091782576E-2</v>
      </c>
      <c r="X834" s="13">
        <f t="shared" si="1187"/>
        <v>8.0472402103711704E-2</v>
      </c>
      <c r="Y834" s="13">
        <f t="shared" si="1188"/>
        <v>4.3713155230346482E-2</v>
      </c>
      <c r="Z834" s="13">
        <f t="shared" si="1189"/>
        <v>2.4961842086503598E-3</v>
      </c>
      <c r="AA834" s="13">
        <f t="shared" si="1190"/>
        <v>8.3958280038276371E-3</v>
      </c>
      <c r="AB834" s="13">
        <f t="shared" si="1191"/>
        <v>1.4119536455999166E-2</v>
      </c>
      <c r="AC834" s="13">
        <f t="shared" si="1192"/>
        <v>3.6153320447594129E-3</v>
      </c>
      <c r="AD834" s="13">
        <f t="shared" si="1193"/>
        <v>6.2284314642351374E-2</v>
      </c>
      <c r="AE834" s="13">
        <f t="shared" si="1194"/>
        <v>6.7666525248443368E-2</v>
      </c>
      <c r="AF834" s="13">
        <f t="shared" si="1195"/>
        <v>3.6756915970660879E-2</v>
      </c>
      <c r="AG834" s="13">
        <f t="shared" si="1196"/>
        <v>1.3311070889814956E-2</v>
      </c>
      <c r="AH834" s="13">
        <f t="shared" si="1197"/>
        <v>6.7797210561482612E-4</v>
      </c>
      <c r="AI834" s="13">
        <f t="shared" si="1198"/>
        <v>2.2803353896756594E-3</v>
      </c>
      <c r="AJ834" s="13">
        <f t="shared" si="1199"/>
        <v>3.8349140372756418E-3</v>
      </c>
      <c r="AK834" s="13">
        <f t="shared" si="1200"/>
        <v>4.2995329370929458E-3</v>
      </c>
      <c r="AL834" s="13">
        <f t="shared" si="1201"/>
        <v>5.2843341151017514E-4</v>
      </c>
      <c r="AM834" s="13">
        <f t="shared" si="1202"/>
        <v>4.1898221394181707E-2</v>
      </c>
      <c r="AN834" s="13">
        <f t="shared" si="1203"/>
        <v>4.5518796700485538E-2</v>
      </c>
      <c r="AO834" s="13">
        <f t="shared" si="1204"/>
        <v>2.4726119440333344E-2</v>
      </c>
      <c r="AP834" s="13">
        <f t="shared" si="1205"/>
        <v>8.9542639802267163E-3</v>
      </c>
      <c r="AQ834" s="13">
        <f t="shared" si="1206"/>
        <v>2.4320084967557891E-3</v>
      </c>
      <c r="AR834" s="13">
        <f t="shared" si="1207"/>
        <v>1.473116204802283E-4</v>
      </c>
      <c r="AS834" s="13">
        <f t="shared" si="1208"/>
        <v>4.954774668596457E-4</v>
      </c>
      <c r="AT834" s="13">
        <f t="shared" si="1209"/>
        <v>8.3326053764577691E-4</v>
      </c>
      <c r="AU834" s="13">
        <f t="shared" si="1210"/>
        <v>9.3421419410301258E-4</v>
      </c>
      <c r="AV834" s="13">
        <f t="shared" si="1211"/>
        <v>7.8554916592715892E-4</v>
      </c>
      <c r="AW834" s="13">
        <f t="shared" si="1212"/>
        <v>5.3637664025035907E-5</v>
      </c>
      <c r="AX834" s="13">
        <f t="shared" si="1213"/>
        <v>2.3487199600681487E-2</v>
      </c>
      <c r="AY834" s="13">
        <f t="shared" si="1214"/>
        <v>2.5516812602350947E-2</v>
      </c>
      <c r="AZ834" s="13">
        <f t="shared" si="1215"/>
        <v>1.3860905864754604E-2</v>
      </c>
      <c r="BA834" s="13">
        <f t="shared" si="1216"/>
        <v>5.019558787523682E-3</v>
      </c>
      <c r="BB834" s="13">
        <f t="shared" si="1217"/>
        <v>1.3633292080935159E-3</v>
      </c>
      <c r="BC834" s="13">
        <f t="shared" si="1218"/>
        <v>2.9622787313668837E-4</v>
      </c>
      <c r="BD834" s="13">
        <f t="shared" si="1219"/>
        <v>2.6673557496921024E-5</v>
      </c>
      <c r="BE834" s="13">
        <f t="shared" si="1220"/>
        <v>8.9715574763386507E-5</v>
      </c>
      <c r="BF834" s="13">
        <f t="shared" si="1221"/>
        <v>1.5087759396274552E-4</v>
      </c>
      <c r="BG834" s="13">
        <f t="shared" si="1222"/>
        <v>1.6915716451704478E-4</v>
      </c>
      <c r="BH834" s="13">
        <f t="shared" si="1223"/>
        <v>1.4223854693682313E-4</v>
      </c>
      <c r="BI834" s="13">
        <f t="shared" si="1224"/>
        <v>9.568287239839709E-5</v>
      </c>
      <c r="BJ834" s="14">
        <f t="shared" si="1225"/>
        <v>0.74847823728508711</v>
      </c>
      <c r="BK834" s="14">
        <f t="shared" si="1226"/>
        <v>0.13884014884770213</v>
      </c>
      <c r="BL834" s="14">
        <f t="shared" si="1227"/>
        <v>8.0244550061456518E-2</v>
      </c>
      <c r="BM834" s="14">
        <f t="shared" si="1228"/>
        <v>0.76530129371925582</v>
      </c>
      <c r="BN834" s="14">
        <f t="shared" si="1229"/>
        <v>0.17929465174531434</v>
      </c>
    </row>
    <row r="835" spans="1:66" x14ac:dyDescent="0.25">
      <c r="A835" t="s">
        <v>348</v>
      </c>
      <c r="B835" t="s">
        <v>270</v>
      </c>
      <c r="C835" t="s">
        <v>265</v>
      </c>
      <c r="D835" s="11">
        <v>44450</v>
      </c>
      <c r="E835" s="10">
        <f>VLOOKUP(A835,home!$A$2:$E$405,3,FALSE)</f>
        <v>1.5417000000000001</v>
      </c>
      <c r="F835" s="10">
        <f>VLOOKUP(B835,home!$B$2:$E$405,3,FALSE)</f>
        <v>1.0089999999999999</v>
      </c>
      <c r="G835" s="10">
        <f>VLOOKUP(C835,away!$B$2:$E$405,4,FALSE)</f>
        <v>1.4414</v>
      </c>
      <c r="H835" s="10">
        <f>VLOOKUP(A835,away!$A$2:$E$405,3,FALSE)</f>
        <v>1.125</v>
      </c>
      <c r="I835" s="10">
        <f>VLOOKUP(C835,away!$B$2:$E$405,3,FALSE)</f>
        <v>0.59260000000000002</v>
      </c>
      <c r="J835" s="10">
        <f>VLOOKUP(B835,home!$B$2:$E$405,4,FALSE)</f>
        <v>0.98770000000000002</v>
      </c>
      <c r="K835" s="12">
        <f t="shared" si="1174"/>
        <v>2.24220623742</v>
      </c>
      <c r="L835" s="12">
        <f t="shared" si="1175"/>
        <v>0.65847489749999999</v>
      </c>
      <c r="M835" s="13">
        <f t="shared" si="1176"/>
        <v>5.4985754580786333E-2</v>
      </c>
      <c r="N835" s="13">
        <f t="shared" si="1177"/>
        <v>0.12328940189028445</v>
      </c>
      <c r="O835" s="13">
        <f t="shared" si="1178"/>
        <v>3.6206739111543436E-2</v>
      </c>
      <c r="P835" s="13">
        <f t="shared" si="1179"/>
        <v>8.1182976272541355E-2</v>
      </c>
      <c r="Q835" s="13">
        <f t="shared" si="1180"/>
        <v>0.13822013296308849</v>
      </c>
      <c r="R835" s="13">
        <f t="shared" si="1181"/>
        <v>1.1920614412641398E-2</v>
      </c>
      <c r="S835" s="13">
        <f t="shared" si="1182"/>
        <v>2.9965377790645939E-2</v>
      </c>
      <c r="T835" s="13">
        <f t="shared" si="1183"/>
        <v>9.1014487885306056E-2</v>
      </c>
      <c r="U835" s="13">
        <f t="shared" si="1184"/>
        <v>2.6728475989903296E-2</v>
      </c>
      <c r="V835" s="13">
        <f t="shared" si="1185"/>
        <v>4.9157753529327514E-3</v>
      </c>
      <c r="W835" s="13">
        <f t="shared" si="1186"/>
        <v>0.1033060147556196</v>
      </c>
      <c r="X835" s="13">
        <f t="shared" si="1187"/>
        <v>6.8024417477340102E-2</v>
      </c>
      <c r="Y835" s="13">
        <f t="shared" si="1188"/>
        <v>2.2396185662944358E-2</v>
      </c>
      <c r="Z835" s="13">
        <f t="shared" si="1189"/>
        <v>2.616475117833689E-3</v>
      </c>
      <c r="AA835" s="13">
        <f t="shared" si="1190"/>
        <v>5.8666768292609268E-3</v>
      </c>
      <c r="AB835" s="13">
        <f t="shared" si="1191"/>
        <v>6.5771496897481197E-3</v>
      </c>
      <c r="AC835" s="13">
        <f t="shared" si="1192"/>
        <v>4.536143916738808E-4</v>
      </c>
      <c r="AD835" s="13">
        <f t="shared" si="1193"/>
        <v>5.79083476620132E-2</v>
      </c>
      <c r="AE835" s="13">
        <f t="shared" si="1194"/>
        <v>3.8131193291138503E-2</v>
      </c>
      <c r="AF835" s="13">
        <f t="shared" si="1195"/>
        <v>1.2554216796967553E-2</v>
      </c>
      <c r="AG835" s="13">
        <f t="shared" si="1196"/>
        <v>2.7555455395253288E-3</v>
      </c>
      <c r="AH835" s="13">
        <f t="shared" si="1197"/>
        <v>4.3072079625670965E-4</v>
      </c>
      <c r="AI835" s="13">
        <f t="shared" si="1198"/>
        <v>9.6576485595330349E-4</v>
      </c>
      <c r="AJ835" s="13">
        <f t="shared" si="1199"/>
        <v>1.0827219919497624E-3</v>
      </c>
      <c r="AK835" s="13">
        <f t="shared" si="1200"/>
        <v>8.0922866791385492E-4</v>
      </c>
      <c r="AL835" s="13">
        <f t="shared" si="1201"/>
        <v>2.6789314197399049E-5</v>
      </c>
      <c r="AM835" s="13">
        <f t="shared" si="1202"/>
        <v>2.5968491665290385E-2</v>
      </c>
      <c r="AN835" s="13">
        <f t="shared" si="1203"/>
        <v>1.7099599887531687E-2</v>
      </c>
      <c r="AO835" s="13">
        <f t="shared" si="1204"/>
        <v>5.6298286416167189E-3</v>
      </c>
      <c r="AP835" s="13">
        <f t="shared" si="1205"/>
        <v>1.2357002792437108E-3</v>
      </c>
      <c r="AQ835" s="13">
        <f t="shared" si="1206"/>
        <v>2.0341940367893098E-4</v>
      </c>
      <c r="AR835" s="13">
        <f t="shared" si="1207"/>
        <v>5.6723766433251085E-5</v>
      </c>
      <c r="AS835" s="13">
        <f t="shared" si="1208"/>
        <v>1.2718638290659082E-4</v>
      </c>
      <c r="AT835" s="13">
        <f t="shared" si="1209"/>
        <v>1.4258905053402319E-4</v>
      </c>
      <c r="AU835" s="13">
        <f t="shared" si="1210"/>
        <v>1.0657135283172748E-4</v>
      </c>
      <c r="AV835" s="13">
        <f t="shared" si="1211"/>
        <v>5.9738738012396729E-5</v>
      </c>
      <c r="AW835" s="13">
        <f t="shared" si="1212"/>
        <v>1.0986867191663956E-6</v>
      </c>
      <c r="AX835" s="13">
        <f t="shared" si="1213"/>
        <v>9.7044523313838862E-3</v>
      </c>
      <c r="AY835" s="13">
        <f t="shared" si="1214"/>
        <v>6.3901382542016407E-3</v>
      </c>
      <c r="AZ835" s="13">
        <f t="shared" si="1215"/>
        <v>2.1038728159731264E-3</v>
      </c>
      <c r="BA835" s="13">
        <f t="shared" si="1216"/>
        <v>4.6178247895031359E-4</v>
      </c>
      <c r="BB835" s="13">
        <f t="shared" si="1217"/>
        <v>7.6018042623525914E-5</v>
      </c>
      <c r="BC835" s="13">
        <f t="shared" si="1218"/>
        <v>1.0011194564935375E-5</v>
      </c>
      <c r="BD835" s="13">
        <f t="shared" si="1219"/>
        <v>6.2251960479914858E-6</v>
      </c>
      <c r="BE835" s="13">
        <f t="shared" si="1220"/>
        <v>1.3958173407968844E-5</v>
      </c>
      <c r="BF835" s="13">
        <f t="shared" si="1221"/>
        <v>1.5648551739168862E-5</v>
      </c>
      <c r="BG835" s="13">
        <f t="shared" si="1222"/>
        <v>1.1695760105384673E-5</v>
      </c>
      <c r="BH835" s="13">
        <f t="shared" si="1223"/>
        <v>6.5560765649153766E-6</v>
      </c>
      <c r="BI835" s="13">
        <f t="shared" si="1224"/>
        <v>2.9400151533712698E-6</v>
      </c>
      <c r="BJ835" s="14">
        <f t="shared" si="1225"/>
        <v>0.72648325891928645</v>
      </c>
      <c r="BK835" s="14">
        <f t="shared" si="1226"/>
        <v>0.17792042595697932</v>
      </c>
      <c r="BL835" s="14">
        <f t="shared" si="1227"/>
        <v>9.1137925408907597E-2</v>
      </c>
      <c r="BM835" s="14">
        <f t="shared" si="1228"/>
        <v>0.54596342660463915</v>
      </c>
      <c r="BN835" s="14">
        <f t="shared" si="1229"/>
        <v>0.44580561923088546</v>
      </c>
    </row>
    <row r="836" spans="1:66" x14ac:dyDescent="0.25">
      <c r="A836" t="s">
        <v>349</v>
      </c>
      <c r="B836" t="s">
        <v>283</v>
      </c>
      <c r="C836" t="s">
        <v>285</v>
      </c>
      <c r="D836" s="11">
        <v>44450</v>
      </c>
      <c r="E836" s="10">
        <f>VLOOKUP(A836,home!$A$2:$E$405,3,FALSE)</f>
        <v>1.5124</v>
      </c>
      <c r="F836" s="10">
        <f>VLOOKUP(B836,home!$B$2:$E$405,3,FALSE)</f>
        <v>1.3665</v>
      </c>
      <c r="G836" s="10">
        <f>VLOOKUP(C836,away!$B$2:$E$405,4,FALSE)</f>
        <v>1.0579000000000001</v>
      </c>
      <c r="H836" s="10">
        <f>VLOOKUP(A836,away!$A$2:$E$405,3,FALSE)</f>
        <v>1.1446000000000001</v>
      </c>
      <c r="I836" s="10">
        <f>VLOOKUP(C836,away!$B$2:$E$405,3,FALSE)</f>
        <v>0.99019999999999997</v>
      </c>
      <c r="J836" s="10">
        <f>VLOOKUP(B836,home!$B$2:$E$405,4,FALSE)</f>
        <v>0.93189999999999995</v>
      </c>
      <c r="K836" s="12">
        <f t="shared" si="1174"/>
        <v>2.1863562173400002</v>
      </c>
      <c r="L836" s="12">
        <f t="shared" si="1175"/>
        <v>1.056199543148</v>
      </c>
      <c r="M836" s="13">
        <f t="shared" si="1176"/>
        <v>3.9063929361991219E-2</v>
      </c>
      <c r="N836" s="13">
        <f t="shared" si="1177"/>
        <v>8.5407664834320093E-2</v>
      </c>
      <c r="O836" s="13">
        <f t="shared" si="1178"/>
        <v>4.1259304345700867E-2</v>
      </c>
      <c r="P836" s="13">
        <f t="shared" si="1179"/>
        <v>9.0207536579346381E-2</v>
      </c>
      <c r="Q836" s="13">
        <f t="shared" si="1180"/>
        <v>9.3365789509503347E-2</v>
      </c>
      <c r="R836" s="13">
        <f t="shared" si="1181"/>
        <v>2.1789029200266773E-2</v>
      </c>
      <c r="S836" s="13">
        <f t="shared" si="1182"/>
        <v>5.2077452195782685E-2</v>
      </c>
      <c r="T836" s="13">
        <f t="shared" si="1183"/>
        <v>9.8612904225589756E-2</v>
      </c>
      <c r="U836" s="13">
        <f t="shared" si="1184"/>
        <v>4.7638579461806073E-2</v>
      </c>
      <c r="V836" s="13">
        <f t="shared" si="1185"/>
        <v>1.3362081509396858E-2</v>
      </c>
      <c r="W836" s="13">
        <f t="shared" si="1186"/>
        <v>6.8043624793653459E-2</v>
      </c>
      <c r="X836" s="13">
        <f t="shared" si="1187"/>
        <v>7.1867645421190715E-2</v>
      </c>
      <c r="Y836" s="13">
        <f t="shared" si="1188"/>
        <v>3.7953287130492043E-2</v>
      </c>
      <c r="Z836" s="13">
        <f t="shared" si="1189"/>
        <v>7.6711875623200684E-3</v>
      </c>
      <c r="AA836" s="13">
        <f t="shared" si="1190"/>
        <v>1.6771948621259761E-2</v>
      </c>
      <c r="AB836" s="13">
        <f t="shared" si="1191"/>
        <v>1.8334727072499165E-2</v>
      </c>
      <c r="AC836" s="13">
        <f t="shared" si="1192"/>
        <v>1.9285061632009156E-3</v>
      </c>
      <c r="AD836" s="13">
        <f t="shared" si="1193"/>
        <v>3.7191900529488606E-2</v>
      </c>
      <c r="AE836" s="13">
        <f t="shared" si="1194"/>
        <v>3.9282068348051723E-2</v>
      </c>
      <c r="AF836" s="13">
        <f t="shared" si="1195"/>
        <v>2.074485132156037E-2</v>
      </c>
      <c r="AG836" s="13">
        <f t="shared" si="1196"/>
        <v>7.3035674961684175E-3</v>
      </c>
      <c r="AH836" s="13">
        <f t="shared" si="1197"/>
        <v>2.0255761996812683E-3</v>
      </c>
      <c r="AI836" s="13">
        <f t="shared" si="1198"/>
        <v>4.428631117869071E-3</v>
      </c>
      <c r="AJ836" s="13">
        <f t="shared" si="1199"/>
        <v>4.8412825894292204E-3</v>
      </c>
      <c r="AK836" s="13">
        <f t="shared" si="1200"/>
        <v>3.5282560964328235E-3</v>
      </c>
      <c r="AL836" s="13">
        <f t="shared" si="1201"/>
        <v>1.7813445099018488E-4</v>
      </c>
      <c r="AM836" s="13">
        <f t="shared" si="1202"/>
        <v>1.6262948591467662E-2</v>
      </c>
      <c r="AN836" s="13">
        <f t="shared" si="1203"/>
        <v>1.7176918872547554E-2</v>
      </c>
      <c r="AO836" s="13">
        <f t="shared" si="1204"/>
        <v>9.0711269329374917E-3</v>
      </c>
      <c r="AP836" s="13">
        <f t="shared" si="1205"/>
        <v>3.1936400408020334E-3</v>
      </c>
      <c r="AQ836" s="13">
        <f t="shared" si="1206"/>
        <v>8.4328028801856664E-4</v>
      </c>
      <c r="AR836" s="13">
        <f t="shared" si="1207"/>
        <v>4.2788253134296369E-4</v>
      </c>
      <c r="AS836" s="13">
        <f t="shared" si="1208"/>
        <v>9.3550363269286616E-4</v>
      </c>
      <c r="AT836" s="13">
        <f t="shared" si="1209"/>
        <v>1.0226720918411021E-3</v>
      </c>
      <c r="AU836" s="13">
        <f t="shared" si="1210"/>
        <v>7.4530849543229911E-4</v>
      </c>
      <c r="AV836" s="13">
        <f t="shared" si="1211"/>
        <v>4.0737746570618206E-4</v>
      </c>
      <c r="AW836" s="13">
        <f t="shared" si="1212"/>
        <v>1.1426476111072427E-5</v>
      </c>
      <c r="AX836" s="13">
        <f t="shared" si="1213"/>
        <v>5.926099794206021E-3</v>
      </c>
      <c r="AY836" s="13">
        <f t="shared" si="1214"/>
        <v>6.2591438952898561E-3</v>
      </c>
      <c r="AZ836" s="13">
        <f t="shared" si="1215"/>
        <v>3.3054524613513694E-3</v>
      </c>
      <c r="BA836" s="13">
        <f t="shared" si="1216"/>
        <v>1.1637391265255832E-3</v>
      </c>
      <c r="BB836" s="13">
        <f t="shared" si="1217"/>
        <v>3.0728518344494329E-4</v>
      </c>
      <c r="BC836" s="13">
        <f t="shared" si="1218"/>
        <v>6.4910894074139716E-5</v>
      </c>
      <c r="BD836" s="13">
        <f t="shared" si="1219"/>
        <v>7.5321555687574642E-5</v>
      </c>
      <c r="BE836" s="13">
        <f t="shared" si="1220"/>
        <v>1.6467975157724986E-4</v>
      </c>
      <c r="BF836" s="13">
        <f t="shared" si="1221"/>
        <v>1.8002429936546353E-4</v>
      </c>
      <c r="BG836" s="13">
        <f t="shared" si="1222"/>
        <v>1.3119908206331955E-4</v>
      </c>
      <c r="BH836" s="13">
        <f t="shared" si="1223"/>
        <v>7.1711982194609883E-5</v>
      </c>
      <c r="BI836" s="13">
        <f t="shared" si="1224"/>
        <v>3.135758762579216E-5</v>
      </c>
      <c r="BJ836" s="14">
        <f t="shared" si="1225"/>
        <v>0.6233478496906838</v>
      </c>
      <c r="BK836" s="14">
        <f t="shared" si="1226"/>
        <v>0.20307678415599811</v>
      </c>
      <c r="BL836" s="14">
        <f t="shared" si="1227"/>
        <v>0.16481037318047442</v>
      </c>
      <c r="BM836" s="14">
        <f t="shared" si="1228"/>
        <v>0.62156522333916897</v>
      </c>
      <c r="BN836" s="14">
        <f t="shared" si="1229"/>
        <v>0.37109325383112868</v>
      </c>
    </row>
    <row r="837" spans="1:66" x14ac:dyDescent="0.25">
      <c r="A837" t="s">
        <v>349</v>
      </c>
      <c r="B837" t="s">
        <v>288</v>
      </c>
      <c r="C837" t="s">
        <v>287</v>
      </c>
      <c r="D837" s="11">
        <v>44450</v>
      </c>
      <c r="E837" s="10">
        <f>VLOOKUP(A837,home!$A$2:$E$405,3,FALSE)</f>
        <v>1.5124</v>
      </c>
      <c r="F837" s="10">
        <f>VLOOKUP(B837,home!$B$2:$E$405,3,FALSE)</f>
        <v>0.92569999999999997</v>
      </c>
      <c r="G837" s="10">
        <f>VLOOKUP(C837,away!$B$2:$E$405,4,FALSE)</f>
        <v>1.5869</v>
      </c>
      <c r="H837" s="10">
        <f>VLOOKUP(A837,away!$A$2:$E$405,3,FALSE)</f>
        <v>1.1446000000000001</v>
      </c>
      <c r="I837" s="10">
        <f>VLOOKUP(C837,away!$B$2:$E$405,3,FALSE)</f>
        <v>0.34949999999999998</v>
      </c>
      <c r="J837" s="10">
        <f>VLOOKUP(B837,home!$B$2:$E$405,4,FALSE)</f>
        <v>1.1066</v>
      </c>
      <c r="K837" s="12">
        <f t="shared" si="1174"/>
        <v>2.221705512292</v>
      </c>
      <c r="L837" s="12">
        <f t="shared" si="1175"/>
        <v>0.44268171882000001</v>
      </c>
      <c r="M837" s="13">
        <f t="shared" si="1176"/>
        <v>6.9642014921189835E-2</v>
      </c>
      <c r="N837" s="13">
        <f t="shared" si="1177"/>
        <v>0.15472404843752918</v>
      </c>
      <c r="O837" s="13">
        <f t="shared" si="1178"/>
        <v>3.0829246867400406E-2</v>
      </c>
      <c r="P837" s="13">
        <f t="shared" si="1179"/>
        <v>6.8493507705114351E-2</v>
      </c>
      <c r="Q837" s="13">
        <f t="shared" si="1180"/>
        <v>0.17187563564889655</v>
      </c>
      <c r="R837" s="13">
        <f t="shared" si="1181"/>
        <v>6.8237719965934555E-3</v>
      </c>
      <c r="S837" s="13">
        <f t="shared" si="1182"/>
        <v>1.6840985298384615E-2</v>
      </c>
      <c r="T837" s="13">
        <f t="shared" si="1183"/>
        <v>7.6086201812333595E-2</v>
      </c>
      <c r="U837" s="13">
        <f t="shared" si="1184"/>
        <v>1.5160411859455466E-2</v>
      </c>
      <c r="V837" s="13">
        <f t="shared" si="1185"/>
        <v>1.8403611951172754E-3</v>
      </c>
      <c r="W837" s="13">
        <f t="shared" si="1186"/>
        <v>0.12728568238328161</v>
      </c>
      <c r="X837" s="13">
        <f t="shared" si="1187"/>
        <v>5.6347044658607695E-2</v>
      </c>
      <c r="Y837" s="13">
        <f t="shared" si="1188"/>
        <v>1.2471903289949874E-2</v>
      </c>
      <c r="Z837" s="13">
        <f t="shared" si="1189"/>
        <v>1.0069197054292584E-3</v>
      </c>
      <c r="AA837" s="13">
        <f t="shared" si="1190"/>
        <v>2.2370790599876202E-3</v>
      </c>
      <c r="AB837" s="13">
        <f t="shared" si="1191"/>
        <v>2.4850654395037518E-3</v>
      </c>
      <c r="AC837" s="13">
        <f t="shared" si="1192"/>
        <v>1.1312567011505711E-4</v>
      </c>
      <c r="AD837" s="13">
        <f t="shared" si="1193"/>
        <v>7.0697825546696347E-2</v>
      </c>
      <c r="AE837" s="13">
        <f t="shared" si="1194"/>
        <v>3.129663492984805E-2</v>
      </c>
      <c r="AF837" s="13">
        <f t="shared" si="1195"/>
        <v>6.9272240720135913E-3</v>
      </c>
      <c r="AG837" s="13">
        <f t="shared" si="1196"/>
        <v>1.0221851529500859E-3</v>
      </c>
      <c r="AH837" s="13">
        <f t="shared" si="1197"/>
        <v>1.1143623647828802E-4</v>
      </c>
      <c r="AI837" s="13">
        <f t="shared" si="1198"/>
        <v>2.4757850085288736E-4</v>
      </c>
      <c r="AJ837" s="13">
        <f t="shared" si="1199"/>
        <v>2.750232600349248E-4</v>
      </c>
      <c r="AK837" s="13">
        <f t="shared" si="1200"/>
        <v>2.0367356427603616E-4</v>
      </c>
      <c r="AL837" s="13">
        <f t="shared" si="1201"/>
        <v>4.4504019399440446E-6</v>
      </c>
      <c r="AM837" s="13">
        <f t="shared" si="1202"/>
        <v>3.141394974483068E-2</v>
      </c>
      <c r="AN837" s="13">
        <f t="shared" si="1203"/>
        <v>1.3906381267966747E-2</v>
      </c>
      <c r="AO837" s="13">
        <f t="shared" si="1204"/>
        <v>3.0780503811348846E-3</v>
      </c>
      <c r="AP837" s="13">
        <f t="shared" si="1205"/>
        <v>4.5419887777844916E-4</v>
      </c>
      <c r="AQ837" s="13">
        <f t="shared" si="1206"/>
        <v>5.0266384975269731E-5</v>
      </c>
      <c r="AR837" s="13">
        <f t="shared" si="1207"/>
        <v>9.8661569406081042E-6</v>
      </c>
      <c r="AS837" s="13">
        <f t="shared" si="1208"/>
        <v>2.1919695260086998E-5</v>
      </c>
      <c r="AT837" s="13">
        <f t="shared" si="1209"/>
        <v>2.4349553893548063E-5</v>
      </c>
      <c r="AU837" s="13">
        <f t="shared" si="1210"/>
        <v>1.8032512702382285E-5</v>
      </c>
      <c r="AV837" s="13">
        <f t="shared" si="1211"/>
        <v>1.0015733217839557E-5</v>
      </c>
      <c r="AW837" s="13">
        <f t="shared" si="1212"/>
        <v>1.2158354882201108E-7</v>
      </c>
      <c r="AX837" s="13">
        <f t="shared" si="1213"/>
        <v>1.1632090885159034E-2</v>
      </c>
      <c r="AY837" s="13">
        <f t="shared" si="1214"/>
        <v>5.1493139865126571E-3</v>
      </c>
      <c r="AZ837" s="13">
        <f t="shared" si="1215"/>
        <v>1.1397535831466443E-3</v>
      </c>
      <c r="BA837" s="13">
        <f t="shared" si="1216"/>
        <v>1.6818269173953686E-4</v>
      </c>
      <c r="BB837" s="13">
        <f t="shared" si="1217"/>
        <v>1.8612850763758091E-5</v>
      </c>
      <c r="BC837" s="13">
        <f t="shared" si="1218"/>
        <v>1.6479137536481163E-6</v>
      </c>
      <c r="BD837" s="13">
        <f t="shared" si="1219"/>
        <v>7.2792788543604503E-7</v>
      </c>
      <c r="BE837" s="13">
        <f t="shared" si="1220"/>
        <v>1.6172413956243207E-6</v>
      </c>
      <c r="BF837" s="13">
        <f t="shared" si="1221"/>
        <v>1.7965170616826808E-6</v>
      </c>
      <c r="BG837" s="13">
        <f t="shared" si="1222"/>
        <v>1.3304439529556795E-6</v>
      </c>
      <c r="BH837" s="13">
        <f t="shared" si="1223"/>
        <v>7.389636660192978E-7</v>
      </c>
      <c r="BI837" s="13">
        <f t="shared" si="1224"/>
        <v>3.2835193003571553E-7</v>
      </c>
      <c r="BJ837" s="14">
        <f t="shared" si="1225"/>
        <v>0.77574683449986792</v>
      </c>
      <c r="BK837" s="14">
        <f t="shared" si="1226"/>
        <v>0.16208375917837375</v>
      </c>
      <c r="BL837" s="14">
        <f t="shared" si="1227"/>
        <v>5.8464009882489058E-2</v>
      </c>
      <c r="BM837" s="14">
        <f t="shared" si="1228"/>
        <v>0.48976410528647235</v>
      </c>
      <c r="BN837" s="14">
        <f t="shared" si="1229"/>
        <v>0.5023882255767238</v>
      </c>
    </row>
    <row r="838" spans="1:66" x14ac:dyDescent="0.25">
      <c r="A838" t="s">
        <v>357</v>
      </c>
      <c r="B838" t="s">
        <v>328</v>
      </c>
      <c r="C838" t="s">
        <v>334</v>
      </c>
      <c r="D838" s="11">
        <v>44450</v>
      </c>
      <c r="E838" s="10">
        <f>VLOOKUP(A838,home!$A$2:$E$405,3,FALSE)</f>
        <v>1.72</v>
      </c>
      <c r="F838" s="10">
        <f>VLOOKUP(B838,home!$B$2:$E$405,3,FALSE)</f>
        <v>0.63949999999999996</v>
      </c>
      <c r="G838" s="10">
        <f>VLOOKUP(C838,away!$B$2:$E$405,4,FALSE)</f>
        <v>0.87209999999999999</v>
      </c>
      <c r="H838" s="10">
        <f>VLOOKUP(A838,away!$A$2:$E$405,3,FALSE)</f>
        <v>1.58</v>
      </c>
      <c r="I838" s="10">
        <f>VLOOKUP(C838,away!$B$2:$E$405,3,FALSE)</f>
        <v>0.94940000000000002</v>
      </c>
      <c r="J838" s="10">
        <f>VLOOKUP(B838,home!$B$2:$E$405,4,FALSE)</f>
        <v>1.3290999999999999</v>
      </c>
      <c r="K838" s="12">
        <f t="shared" si="1174"/>
        <v>0.95925767399999995</v>
      </c>
      <c r="L838" s="12">
        <f t="shared" si="1175"/>
        <v>1.9937191132000001</v>
      </c>
      <c r="M838" s="13">
        <f t="shared" si="1176"/>
        <v>5.2184133449705482E-2</v>
      </c>
      <c r="N838" s="13">
        <f t="shared" si="1177"/>
        <v>5.0058030472670073E-2</v>
      </c>
      <c r="O838" s="13">
        <f t="shared" si="1178"/>
        <v>0.10404050426445727</v>
      </c>
      <c r="P838" s="13">
        <f t="shared" si="1179"/>
        <v>9.980165212251034E-2</v>
      </c>
      <c r="Q838" s="13">
        <f t="shared" si="1180"/>
        <v>2.4009274938117303E-2</v>
      </c>
      <c r="R838" s="13">
        <f t="shared" si="1181"/>
        <v>0.10371377094950732</v>
      </c>
      <c r="S838" s="13">
        <f t="shared" si="1182"/>
        <v>4.7717424377575784E-2</v>
      </c>
      <c r="T838" s="13">
        <f t="shared" si="1183"/>
        <v>4.7867750338198213E-2</v>
      </c>
      <c r="U838" s="13">
        <f t="shared" si="1184"/>
        <v>9.9488230682793152E-2</v>
      </c>
      <c r="V838" s="13">
        <f t="shared" si="1185"/>
        <v>1.0139901564998889E-2</v>
      </c>
      <c r="W838" s="13">
        <f t="shared" si="1186"/>
        <v>7.6770270771883004E-3</v>
      </c>
      <c r="X838" s="13">
        <f t="shared" si="1187"/>
        <v>1.5305835616344245E-2</v>
      </c>
      <c r="Y838" s="13">
        <f t="shared" si="1188"/>
        <v>1.5257768505901416E-2</v>
      </c>
      <c r="Z838" s="13">
        <f t="shared" si="1189"/>
        <v>6.8925375814693227E-2</v>
      </c>
      <c r="AA838" s="13">
        <f t="shared" si="1190"/>
        <v>6.6117195683578475E-2</v>
      </c>
      <c r="AB838" s="13">
        <f t="shared" si="1191"/>
        <v>3.1711713671416161E-2</v>
      </c>
      <c r="AC838" s="13">
        <f t="shared" si="1192"/>
        <v>1.2120289991040239E-3</v>
      </c>
      <c r="AD838" s="13">
        <f t="shared" si="1193"/>
        <v>1.8410617843246664E-3</v>
      </c>
      <c r="AE838" s="13">
        <f t="shared" si="1194"/>
        <v>3.6705600679901832E-3</v>
      </c>
      <c r="AF838" s="13">
        <f t="shared" si="1195"/>
        <v>3.659032881850361E-3</v>
      </c>
      <c r="AG838" s="13">
        <f t="shared" si="1196"/>
        <v>2.431694597457448E-3</v>
      </c>
      <c r="AH838" s="13">
        <f t="shared" si="1197"/>
        <v>3.4354459786561736E-2</v>
      </c>
      <c r="AI838" s="13">
        <f t="shared" si="1198"/>
        <v>3.2954779186383745E-2</v>
      </c>
      <c r="AJ838" s="13">
        <f t="shared" si="1199"/>
        <v>1.5806062414757037E-2</v>
      </c>
      <c r="AK838" s="13">
        <f t="shared" si="1200"/>
        <v>5.054028889026221E-3</v>
      </c>
      <c r="AL838" s="13">
        <f t="shared" si="1201"/>
        <v>9.2719751031264378E-5</v>
      </c>
      <c r="AM838" s="13">
        <f t="shared" si="1202"/>
        <v>3.5321052898431389E-4</v>
      </c>
      <c r="AN838" s="13">
        <f t="shared" si="1203"/>
        <v>7.0420258261950919E-4</v>
      </c>
      <c r="AO838" s="13">
        <f t="shared" si="1204"/>
        <v>7.0199107426665902E-4</v>
      </c>
      <c r="AP838" s="13">
        <f t="shared" si="1205"/>
        <v>4.6652434068707968E-4</v>
      </c>
      <c r="AQ838" s="13">
        <f t="shared" si="1206"/>
        <v>2.3252962370021486E-4</v>
      </c>
      <c r="AR838" s="13">
        <f t="shared" si="1207"/>
        <v>1.3698628620025782E-2</v>
      </c>
      <c r="AS838" s="13">
        <f t="shared" si="1208"/>
        <v>1.3140514627035759E-2</v>
      </c>
      <c r="AT838" s="13">
        <f t="shared" si="1209"/>
        <v>6.3025697481466489E-3</v>
      </c>
      <c r="AU838" s="13">
        <f t="shared" si="1210"/>
        <v>2.0152627989433068E-3</v>
      </c>
      <c r="AV838" s="13">
        <f t="shared" si="1211"/>
        <v>4.8328907625327141E-4</v>
      </c>
      <c r="AW838" s="13">
        <f t="shared" si="1212"/>
        <v>4.9257119430258124E-6</v>
      </c>
      <c r="AX838" s="13">
        <f t="shared" si="1213"/>
        <v>5.6469985077633733E-5</v>
      </c>
      <c r="AY838" s="13">
        <f t="shared" si="1214"/>
        <v>1.1258528857139715E-4</v>
      </c>
      <c r="AZ838" s="13">
        <f t="shared" si="1215"/>
        <v>1.1223172084496605E-4</v>
      </c>
      <c r="BA838" s="13">
        <f t="shared" si="1216"/>
        <v>7.4586175651978565E-5</v>
      </c>
      <c r="BB838" s="13">
        <f t="shared" si="1217"/>
        <v>3.7175970994460545E-5</v>
      </c>
      <c r="BC838" s="13">
        <f t="shared" si="1218"/>
        <v>1.4823688784684957E-5</v>
      </c>
      <c r="BD838" s="13">
        <f t="shared" si="1219"/>
        <v>4.5518696173956564E-3</v>
      </c>
      <c r="BE838" s="13">
        <f t="shared" si="1220"/>
        <v>4.366415861534227E-3</v>
      </c>
      <c r="BF838" s="13">
        <f t="shared" si="1221"/>
        <v>2.0942589615260141E-3</v>
      </c>
      <c r="BG838" s="13">
        <f t="shared" si="1222"/>
        <v>6.6964466006236658E-4</v>
      </c>
      <c r="BH838" s="13">
        <f t="shared" si="1223"/>
        <v>1.6059044475448658E-4</v>
      </c>
      <c r="BI838" s="13">
        <f t="shared" si="1224"/>
        <v>3.080952330036287E-5</v>
      </c>
      <c r="BJ838" s="14">
        <f t="shared" si="1225"/>
        <v>0.17464436726022509</v>
      </c>
      <c r="BK838" s="14">
        <f t="shared" si="1226"/>
        <v>0.21126044555349716</v>
      </c>
      <c r="BL838" s="14">
        <f t="shared" si="1227"/>
        <v>0.54075459946745896</v>
      </c>
      <c r="BM838" s="14">
        <f t="shared" si="1228"/>
        <v>0.56166976232227828</v>
      </c>
      <c r="BN838" s="14">
        <f t="shared" si="1229"/>
        <v>0.4338073661969678</v>
      </c>
    </row>
    <row r="839" spans="1:66" x14ac:dyDescent="0.25">
      <c r="A839" t="s">
        <v>357</v>
      </c>
      <c r="B839" t="s">
        <v>329</v>
      </c>
      <c r="C839" t="s">
        <v>333</v>
      </c>
      <c r="D839" s="11">
        <v>44450</v>
      </c>
      <c r="E839" s="10">
        <f>VLOOKUP(A839,home!$A$2:$E$405,3,FALSE)</f>
        <v>1.72</v>
      </c>
      <c r="F839" s="10">
        <f>VLOOKUP(B839,home!$B$2:$E$405,3,FALSE)</f>
        <v>1.1628000000000001</v>
      </c>
      <c r="G839" s="10">
        <f>VLOOKUP(C839,away!$B$2:$E$405,4,FALSE)</f>
        <v>0.98839999999999995</v>
      </c>
      <c r="H839" s="10">
        <f>VLOOKUP(A839,away!$A$2:$E$405,3,FALSE)</f>
        <v>1.58</v>
      </c>
      <c r="I839" s="10">
        <f>VLOOKUP(C839,away!$B$2:$E$405,3,FALSE)</f>
        <v>1.3290999999999999</v>
      </c>
      <c r="J839" s="10">
        <f>VLOOKUP(B839,home!$B$2:$E$405,4,FALSE)</f>
        <v>0.69620000000000004</v>
      </c>
      <c r="K839" s="12">
        <f t="shared" si="1174"/>
        <v>1.9768158143999999</v>
      </c>
      <c r="L839" s="12">
        <f t="shared" si="1175"/>
        <v>1.4620046836000002</v>
      </c>
      <c r="M839" s="13">
        <f t="shared" si="1176"/>
        <v>3.2102528001701783E-2</v>
      </c>
      <c r="N839" s="13">
        <f t="shared" si="1177"/>
        <v>6.3460785035982903E-2</v>
      </c>
      <c r="O839" s="13">
        <f t="shared" si="1178"/>
        <v>4.6934046293888164E-2</v>
      </c>
      <c r="P839" s="13">
        <f t="shared" si="1179"/>
        <v>9.2779964947539817E-2</v>
      </c>
      <c r="Q839" s="13">
        <f t="shared" si="1180"/>
        <v>6.2725141726684946E-2</v>
      </c>
      <c r="R839" s="13">
        <f t="shared" si="1181"/>
        <v>3.4308897750981872E-2</v>
      </c>
      <c r="S839" s="13">
        <f t="shared" si="1182"/>
        <v>6.7036168422704878E-2</v>
      </c>
      <c r="T839" s="13">
        <f t="shared" si="1183"/>
        <v>9.1704450983887201E-2</v>
      </c>
      <c r="U839" s="13">
        <f t="shared" si="1184"/>
        <v>6.7822371648773541E-2</v>
      </c>
      <c r="V839" s="13">
        <f t="shared" si="1185"/>
        <v>2.1526907497219961E-2</v>
      </c>
      <c r="W839" s="13">
        <f t="shared" si="1186"/>
        <v>4.1332017375264041E-2</v>
      </c>
      <c r="X839" s="13">
        <f t="shared" si="1187"/>
        <v>6.0427602985272617E-2</v>
      </c>
      <c r="Y839" s="13">
        <f t="shared" si="1188"/>
        <v>4.417271929159497E-2</v>
      </c>
      <c r="Z839" s="13">
        <f t="shared" si="1189"/>
        <v>1.6719923067029661E-2</v>
      </c>
      <c r="AA839" s="13">
        <f t="shared" si="1190"/>
        <v>3.3052208334455574E-2</v>
      </c>
      <c r="AB839" s="13">
        <f t="shared" si="1191"/>
        <v>3.266906406819764E-2</v>
      </c>
      <c r="AC839" s="13">
        <f t="shared" si="1192"/>
        <v>3.8884510180069104E-3</v>
      </c>
      <c r="AD839" s="13">
        <f t="shared" si="1193"/>
        <v>2.0426446397119376E-2</v>
      </c>
      <c r="AE839" s="13">
        <f t="shared" si="1194"/>
        <v>2.9863560301892883E-2</v>
      </c>
      <c r="AF839" s="13">
        <f t="shared" si="1195"/>
        <v>2.1830332515169221E-2</v>
      </c>
      <c r="AG839" s="13">
        <f t="shared" si="1196"/>
        <v>1.0638682793907584E-2</v>
      </c>
      <c r="AH839" s="13">
        <f t="shared" si="1197"/>
        <v>6.1111514583572684E-3</v>
      </c>
      <c r="AI839" s="13">
        <f t="shared" si="1198"/>
        <v>1.2080620847074269E-2</v>
      </c>
      <c r="AJ839" s="13">
        <f t="shared" si="1199"/>
        <v>1.1940581169133371E-2</v>
      </c>
      <c r="AK839" s="13">
        <f t="shared" si="1200"/>
        <v>7.8681098960898949E-3</v>
      </c>
      <c r="AL839" s="13">
        <f t="shared" si="1201"/>
        <v>4.4952266579352475E-4</v>
      </c>
      <c r="AM839" s="13">
        <f t="shared" si="1202"/>
        <v>8.0758644539638998E-3</v>
      </c>
      <c r="AN839" s="13">
        <f t="shared" si="1203"/>
        <v>1.1806951655813979E-2</v>
      </c>
      <c r="AO839" s="13">
        <f t="shared" si="1204"/>
        <v>8.6309093099194087E-3</v>
      </c>
      <c r="AP839" s="13">
        <f t="shared" si="1205"/>
        <v>4.2061432782763385E-3</v>
      </c>
      <c r="AQ839" s="13">
        <f t="shared" si="1206"/>
        <v>1.5373502931831681E-3</v>
      </c>
      <c r="AR839" s="13">
        <f t="shared" si="1207"/>
        <v>1.7869064108614581E-3</v>
      </c>
      <c r="AS839" s="13">
        <f t="shared" si="1208"/>
        <v>3.5323848518436737E-3</v>
      </c>
      <c r="AT839" s="13">
        <f t="shared" si="1209"/>
        <v>3.491437118835788E-3</v>
      </c>
      <c r="AU839" s="13">
        <f t="shared" si="1210"/>
        <v>2.3006427038325858E-3</v>
      </c>
      <c r="AV839" s="13">
        <f t="shared" si="1211"/>
        <v>1.1369867200550574E-3</v>
      </c>
      <c r="AW839" s="13">
        <f t="shared" si="1212"/>
        <v>3.6088103900205311E-5</v>
      </c>
      <c r="AX839" s="13">
        <f t="shared" si="1213"/>
        <v>2.6607494279244429E-3</v>
      </c>
      <c r="AY839" s="13">
        <f t="shared" si="1214"/>
        <v>3.8900281255115567E-3</v>
      </c>
      <c r="AZ839" s="13">
        <f t="shared" si="1215"/>
        <v>2.8436196694168131E-3</v>
      </c>
      <c r="BA839" s="13">
        <f t="shared" si="1216"/>
        <v>1.385795091688154E-3</v>
      </c>
      <c r="BB839" s="13">
        <f t="shared" si="1217"/>
        <v>5.0650972863949383E-4</v>
      </c>
      <c r="BC839" s="13">
        <f t="shared" si="1218"/>
        <v>1.4810391911198093E-4</v>
      </c>
      <c r="BD839" s="13">
        <f t="shared" si="1219"/>
        <v>4.3541092363905332E-4</v>
      </c>
      <c r="BE839" s="13">
        <f t="shared" si="1220"/>
        <v>8.6072719961219118E-4</v>
      </c>
      <c r="BF839" s="13">
        <f t="shared" si="1221"/>
        <v>8.5074957003880266E-4</v>
      </c>
      <c r="BG839" s="13">
        <f t="shared" si="1222"/>
        <v>5.6059173471556848E-4</v>
      </c>
      <c r="BH839" s="13">
        <f t="shared" si="1223"/>
        <v>2.7704665165191627E-4</v>
      </c>
      <c r="BI839" s="13">
        <f t="shared" si="1224"/>
        <v>1.095340404624152E-4</v>
      </c>
      <c r="BJ839" s="14">
        <f t="shared" si="1225"/>
        <v>0.49227376436022491</v>
      </c>
      <c r="BK839" s="14">
        <f t="shared" si="1226"/>
        <v>0.22167357067847843</v>
      </c>
      <c r="BL839" s="14">
        <f t="shared" si="1227"/>
        <v>0.26812946939249999</v>
      </c>
      <c r="BM839" s="14">
        <f t="shared" si="1228"/>
        <v>0.66263142371984229</v>
      </c>
      <c r="BN839" s="14">
        <f t="shared" si="1229"/>
        <v>0.3323113637567795</v>
      </c>
    </row>
    <row r="840" spans="1:66" x14ac:dyDescent="0.25">
      <c r="A840" t="s">
        <v>290</v>
      </c>
      <c r="B840" t="s">
        <v>291</v>
      </c>
      <c r="C840" t="s">
        <v>309</v>
      </c>
      <c r="D840" s="11">
        <v>44450</v>
      </c>
      <c r="E840" s="10">
        <f>VLOOKUP(A840,home!$A$2:$E$405,3,FALSE)</f>
        <v>1.6292</v>
      </c>
      <c r="F840" s="10">
        <f>VLOOKUP(B840,home!$B$2:$E$405,3,FALSE)</f>
        <v>0.90259999999999996</v>
      </c>
      <c r="G840" s="10">
        <f>VLOOKUP(C840,away!$B$2:$E$405,4,FALSE)</f>
        <v>1.1253</v>
      </c>
      <c r="H840" s="10">
        <f>VLOOKUP(A840,away!$A$2:$E$405,3,FALSE)</f>
        <v>1.1462000000000001</v>
      </c>
      <c r="I840" s="10">
        <f>VLOOKUP(C840,away!$B$2:$E$405,3,FALSE)</f>
        <v>1.0663</v>
      </c>
      <c r="J840" s="10">
        <f>VLOOKUP(B840,home!$B$2:$E$405,4,FALSE)</f>
        <v>0.71850000000000003</v>
      </c>
      <c r="K840" s="12">
        <f t="shared" si="1174"/>
        <v>1.654771564776</v>
      </c>
      <c r="L840" s="12">
        <f t="shared" si="1175"/>
        <v>0.87814571361000016</v>
      </c>
      <c r="M840" s="13">
        <f t="shared" si="1176"/>
        <v>7.9426971387956513E-2</v>
      </c>
      <c r="N840" s="13">
        <f t="shared" si="1177"/>
        <v>0.13143349372906735</v>
      </c>
      <c r="O840" s="13">
        <f t="shared" si="1178"/>
        <v>6.9748454469358123E-2</v>
      </c>
      <c r="P840" s="13">
        <f t="shared" si="1179"/>
        <v>0.11541775914296733</v>
      </c>
      <c r="Q840" s="13">
        <f t="shared" si="1180"/>
        <v>0.10874620404101271</v>
      </c>
      <c r="R840" s="13">
        <f t="shared" si="1181"/>
        <v>3.0624653161594548E-2</v>
      </c>
      <c r="S840" s="13">
        <f t="shared" si="1182"/>
        <v>4.1929268146575466E-2</v>
      </c>
      <c r="T840" s="13">
        <f t="shared" si="1183"/>
        <v>9.5495012949973784E-2</v>
      </c>
      <c r="U840" s="13">
        <f t="shared" si="1184"/>
        <v>5.067680523293408E-2</v>
      </c>
      <c r="V840" s="13">
        <f t="shared" si="1185"/>
        <v>6.7698556400174262E-3</v>
      </c>
      <c r="W840" s="13">
        <f t="shared" si="1186"/>
        <v>5.9983375408132256E-2</v>
      </c>
      <c r="X840" s="13">
        <f t="shared" si="1187"/>
        <v>5.2674144002510831E-2</v>
      </c>
      <c r="Y840" s="13">
        <f t="shared" si="1188"/>
        <v>2.3127786886940394E-2</v>
      </c>
      <c r="Z840" s="13">
        <f t="shared" si="1189"/>
        <v>8.9643026348824005E-3</v>
      </c>
      <c r="AA840" s="13">
        <f t="shared" si="1190"/>
        <v>1.4833873098249968E-2</v>
      </c>
      <c r="AB840" s="13">
        <f t="shared" si="1191"/>
        <v>1.2273335699239857E-2</v>
      </c>
      <c r="AC840" s="13">
        <f t="shared" si="1192"/>
        <v>6.1484275589748511E-4</v>
      </c>
      <c r="AD840" s="13">
        <f t="shared" si="1193"/>
        <v>2.4814695996165311E-2</v>
      </c>
      <c r="AE840" s="13">
        <f t="shared" si="1194"/>
        <v>2.1790918923567798E-2</v>
      </c>
      <c r="AF840" s="13">
        <f t="shared" si="1195"/>
        <v>9.56780102417705E-3</v>
      </c>
      <c r="AG840" s="13">
        <f t="shared" si="1196"/>
        <v>2.8006411526848162E-3</v>
      </c>
      <c r="AH840" s="13">
        <f t="shared" si="1197"/>
        <v>1.9679909835812019E-3</v>
      </c>
      <c r="AI840" s="13">
        <f t="shared" si="1198"/>
        <v>3.2565755193657243E-3</v>
      </c>
      <c r="AJ840" s="13">
        <f t="shared" si="1199"/>
        <v>2.6944442839960179E-3</v>
      </c>
      <c r="AK840" s="13">
        <f t="shared" si="1200"/>
        <v>1.4862299280099464E-3</v>
      </c>
      <c r="AL840" s="13">
        <f t="shared" si="1201"/>
        <v>3.5737871844240784E-5</v>
      </c>
      <c r="AM840" s="13">
        <f t="shared" si="1202"/>
        <v>8.2125306646030436E-3</v>
      </c>
      <c r="AN840" s="13">
        <f t="shared" si="1203"/>
        <v>7.2117986010118481E-3</v>
      </c>
      <c r="AO840" s="13">
        <f t="shared" si="1204"/>
        <v>3.1665050144485752E-3</v>
      </c>
      <c r="AP840" s="13">
        <f t="shared" si="1205"/>
        <v>9.2688426852086288E-4</v>
      </c>
      <c r="AQ840" s="13">
        <f t="shared" si="1206"/>
        <v>2.0348486185353397E-4</v>
      </c>
      <c r="AR840" s="13">
        <f t="shared" si="1207"/>
        <v>3.456365693309922E-4</v>
      </c>
      <c r="AS840" s="13">
        <f t="shared" si="1208"/>
        <v>5.7194956667565441E-4</v>
      </c>
      <c r="AT840" s="13">
        <f t="shared" si="1209"/>
        <v>4.732229397104139E-4</v>
      </c>
      <c r="AU840" s="13">
        <f t="shared" si="1210"/>
        <v>2.610252881441668E-4</v>
      </c>
      <c r="AV840" s="13">
        <f t="shared" si="1211"/>
        <v>1.0798430612710728E-4</v>
      </c>
      <c r="AW840" s="13">
        <f t="shared" si="1212"/>
        <v>1.442549822365034E-6</v>
      </c>
      <c r="AX840" s="13">
        <f t="shared" si="1213"/>
        <v>2.2649770364393429E-3</v>
      </c>
      <c r="AY840" s="13">
        <f t="shared" si="1214"/>
        <v>1.9889798759742902E-3</v>
      </c>
      <c r="AZ840" s="13">
        <f t="shared" si="1215"/>
        <v>8.7330707627168627E-4</v>
      </c>
      <c r="BA840" s="13">
        <f t="shared" si="1216"/>
        <v>2.5563028856442102E-4</v>
      </c>
      <c r="BB840" s="13">
        <f t="shared" si="1217"/>
        <v>5.6120160542933417E-5</v>
      </c>
      <c r="BC840" s="13">
        <f t="shared" si="1218"/>
        <v>9.8563356855764107E-6</v>
      </c>
      <c r="BD840" s="13">
        <f t="shared" si="1219"/>
        <v>5.0586545304146056E-5</v>
      </c>
      <c r="BE840" s="13">
        <f t="shared" si="1220"/>
        <v>8.3709176729553783E-5</v>
      </c>
      <c r="BF840" s="13">
        <f t="shared" si="1221"/>
        <v>6.9259782681437221E-5</v>
      </c>
      <c r="BG840" s="13">
        <f t="shared" si="1222"/>
        <v>3.8203039654602532E-5</v>
      </c>
      <c r="BH840" s="13">
        <f t="shared" si="1223"/>
        <v>1.5804325927111549E-5</v>
      </c>
      <c r="BI840" s="13">
        <f t="shared" si="1224"/>
        <v>5.2305098289272578E-6</v>
      </c>
      <c r="BJ840" s="14">
        <f t="shared" si="1225"/>
        <v>0.55560414829814841</v>
      </c>
      <c r="BK840" s="14">
        <f t="shared" si="1226"/>
        <v>0.24618341482123274</v>
      </c>
      <c r="BL840" s="14">
        <f t="shared" si="1227"/>
        <v>0.18958497442644356</v>
      </c>
      <c r="BM840" s="14">
        <f t="shared" si="1228"/>
        <v>0.4629517669225986</v>
      </c>
      <c r="BN840" s="14">
        <f t="shared" si="1229"/>
        <v>0.5353975359319566</v>
      </c>
    </row>
    <row r="841" spans="1:66" x14ac:dyDescent="0.25">
      <c r="A841" t="s">
        <v>290</v>
      </c>
      <c r="B841" t="s">
        <v>317</v>
      </c>
      <c r="C841" t="s">
        <v>311</v>
      </c>
      <c r="D841" s="11">
        <v>44450</v>
      </c>
      <c r="E841" s="10">
        <f>VLOOKUP(A841,home!$A$2:$E$405,3,FALSE)</f>
        <v>1.6292</v>
      </c>
      <c r="F841" s="10">
        <f>VLOOKUP(B841,home!$B$2:$E$405,3,FALSE)</f>
        <v>0.90259999999999996</v>
      </c>
      <c r="G841" s="10">
        <f>VLOOKUP(C841,away!$B$2:$E$405,4,FALSE)</f>
        <v>1.0229999999999999</v>
      </c>
      <c r="H841" s="10">
        <f>VLOOKUP(A841,away!$A$2:$E$405,3,FALSE)</f>
        <v>1.1462000000000001</v>
      </c>
      <c r="I841" s="10">
        <f>VLOOKUP(C841,away!$B$2:$E$405,3,FALSE)</f>
        <v>1.0663</v>
      </c>
      <c r="J841" s="10">
        <f>VLOOKUP(B841,home!$B$2:$E$405,4,FALSE)</f>
        <v>0.87239999999999995</v>
      </c>
      <c r="K841" s="12">
        <f t="shared" si="1174"/>
        <v>1.5043377861599998</v>
      </c>
      <c r="L841" s="12">
        <f t="shared" si="1175"/>
        <v>1.0662412255440001</v>
      </c>
      <c r="M841" s="13">
        <f t="shared" si="1176"/>
        <v>7.6491243274308326E-2</v>
      </c>
      <c r="N841" s="13">
        <f t="shared" si="1177"/>
        <v>0.11506866756789895</v>
      </c>
      <c r="O841" s="13">
        <f t="shared" si="1178"/>
        <v>8.1558116972182765E-2</v>
      </c>
      <c r="P841" s="13">
        <f t="shared" si="1179"/>
        <v>0.12269095712931173</v>
      </c>
      <c r="Q841" s="13">
        <f t="shared" si="1180"/>
        <v>8.6551072312737065E-2</v>
      </c>
      <c r="R841" s="13">
        <f t="shared" si="1181"/>
        <v>4.3480313296740528E-2</v>
      </c>
      <c r="S841" s="13">
        <f t="shared" si="1182"/>
        <v>4.9198673981949104E-2</v>
      </c>
      <c r="T841" s="13">
        <f t="shared" si="1183"/>
        <v>9.2284321414880147E-2</v>
      </c>
      <c r="U841" s="13">
        <f t="shared" si="1184"/>
        <v>6.5409078246361857E-2</v>
      </c>
      <c r="V841" s="13">
        <f t="shared" si="1185"/>
        <v>8.768225749989195E-3</v>
      </c>
      <c r="W841" s="13">
        <f t="shared" si="1186"/>
        <v>4.3400682837572306E-2</v>
      </c>
      <c r="X841" s="13">
        <f t="shared" si="1187"/>
        <v>4.6275597258179556E-2</v>
      </c>
      <c r="Y841" s="13">
        <f t="shared" si="1188"/>
        <v>2.4670474766670968E-2</v>
      </c>
      <c r="Z841" s="13">
        <f t="shared" si="1189"/>
        <v>1.5453500845517902E-2</v>
      </c>
      <c r="AA841" s="13">
        <f t="shared" si="1190"/>
        <v>2.3247285250368087E-2</v>
      </c>
      <c r="AB841" s="13">
        <f t="shared" si="1191"/>
        <v>1.7485884813884377E-2</v>
      </c>
      <c r="AC841" s="13">
        <f t="shared" si="1192"/>
        <v>8.7900748793406512E-4</v>
      </c>
      <c r="AD841" s="13">
        <f t="shared" si="1193"/>
        <v>1.6322321784426459E-2</v>
      </c>
      <c r="AE841" s="13">
        <f t="shared" si="1194"/>
        <v>1.74035323831504E-2</v>
      </c>
      <c r="AF841" s="13">
        <f t="shared" si="1195"/>
        <v>9.278181848502487E-3</v>
      </c>
      <c r="AG841" s="13">
        <f t="shared" si="1196"/>
        <v>3.2975933283224627E-3</v>
      </c>
      <c r="AH841" s="13">
        <f t="shared" si="1197"/>
        <v>4.1192899201175619E-3</v>
      </c>
      <c r="AI841" s="13">
        <f t="shared" si="1198"/>
        <v>6.1968034789808557E-3</v>
      </c>
      <c r="AJ841" s="13">
        <f t="shared" si="1199"/>
        <v>4.6610428134193239E-3</v>
      </c>
      <c r="AK841" s="13">
        <f t="shared" si="1200"/>
        <v>2.3372609423787344E-3</v>
      </c>
      <c r="AL841" s="13">
        <f t="shared" si="1201"/>
        <v>5.6396662102463446E-5</v>
      </c>
      <c r="AM841" s="13">
        <f t="shared" si="1202"/>
        <v>4.910857083635047E-3</v>
      </c>
      <c r="AN841" s="13">
        <f t="shared" si="1203"/>
        <v>5.2361582753264668E-3</v>
      </c>
      <c r="AO841" s="13">
        <f t="shared" si="1204"/>
        <v>2.7915039083132248E-3</v>
      </c>
      <c r="AP841" s="13">
        <f t="shared" si="1205"/>
        <v>9.9213884943691972E-4</v>
      </c>
      <c r="AQ841" s="13">
        <f t="shared" si="1206"/>
        <v>2.6446483568335884E-4</v>
      </c>
      <c r="AR841" s="13">
        <f t="shared" si="1207"/>
        <v>8.784313465594395E-4</v>
      </c>
      <c r="AS841" s="13">
        <f t="shared" si="1208"/>
        <v>1.3214574671767748E-3</v>
      </c>
      <c r="AT841" s="13">
        <f t="shared" si="1209"/>
        <v>9.9395920033865516E-4</v>
      </c>
      <c r="AU841" s="13">
        <f t="shared" si="1210"/>
        <v>4.9841679432360549E-4</v>
      </c>
      <c r="AV841" s="13">
        <f t="shared" si="1211"/>
        <v>1.8744680423943416E-4</v>
      </c>
      <c r="AW841" s="13">
        <f t="shared" si="1212"/>
        <v>2.5127641907670639E-6</v>
      </c>
      <c r="AX841" s="13">
        <f t="shared" si="1213"/>
        <v>1.2312646455572838E-3</v>
      </c>
      <c r="AY841" s="13">
        <f t="shared" si="1214"/>
        <v>1.3128251246479973E-3</v>
      </c>
      <c r="AZ841" s="13">
        <f t="shared" si="1215"/>
        <v>6.9989413491481766E-4</v>
      </c>
      <c r="BA841" s="13">
        <f t="shared" si="1216"/>
        <v>2.4875199338754433E-4</v>
      </c>
      <c r="BB841" s="13">
        <f t="shared" si="1217"/>
        <v>6.6307407571512049E-5</v>
      </c>
      <c r="BC841" s="13">
        <f t="shared" si="1218"/>
        <v>1.4139938302338911E-5</v>
      </c>
      <c r="BD841" s="13">
        <f t="shared" si="1219"/>
        <v>1.5610328591863379E-4</v>
      </c>
      <c r="BE841" s="13">
        <f t="shared" si="1220"/>
        <v>2.3483207155113904E-4</v>
      </c>
      <c r="BF841" s="13">
        <f t="shared" si="1221"/>
        <v>1.7663337931830362E-4</v>
      </c>
      <c r="BG841" s="13">
        <f t="shared" si="1222"/>
        <v>8.8572088935218787E-5</v>
      </c>
      <c r="BH841" s="13">
        <f t="shared" si="1223"/>
        <v>3.3310585046093417E-5</v>
      </c>
      <c r="BI841" s="13">
        <f t="shared" si="1224"/>
        <v>1.0022074352786913E-5</v>
      </c>
      <c r="BJ841" s="14">
        <f t="shared" si="1225"/>
        <v>0.4723207516991173</v>
      </c>
      <c r="BK841" s="14">
        <f t="shared" si="1226"/>
        <v>0.25939732941024285</v>
      </c>
      <c r="BL841" s="14">
        <f t="shared" si="1227"/>
        <v>0.2530742608321942</v>
      </c>
      <c r="BM841" s="14">
        <f t="shared" si="1228"/>
        <v>0.47309515987343553</v>
      </c>
      <c r="BN841" s="14">
        <f t="shared" si="1229"/>
        <v>0.52584037055317934</v>
      </c>
    </row>
    <row r="842" spans="1:66" x14ac:dyDescent="0.25">
      <c r="A842" t="s">
        <v>290</v>
      </c>
      <c r="B842" t="s">
        <v>295</v>
      </c>
      <c r="C842" t="s">
        <v>303</v>
      </c>
      <c r="D842" s="11">
        <v>44450</v>
      </c>
      <c r="E842" s="10">
        <f>VLOOKUP(A842,home!$A$2:$E$405,3,FALSE)</f>
        <v>1.6292</v>
      </c>
      <c r="F842" s="10">
        <f>VLOOKUP(B842,home!$B$2:$E$405,3,FALSE)</f>
        <v>1.0570999999999999</v>
      </c>
      <c r="G842" s="10">
        <f>VLOOKUP(C842,away!$B$2:$E$405,4,FALSE)</f>
        <v>1.1554</v>
      </c>
      <c r="H842" s="10">
        <f>VLOOKUP(A842,away!$A$2:$E$405,3,FALSE)</f>
        <v>1.1462000000000001</v>
      </c>
      <c r="I842" s="10">
        <f>VLOOKUP(C842,away!$B$2:$E$405,3,FALSE)</f>
        <v>1.0777000000000001</v>
      </c>
      <c r="J842" s="10">
        <f>VLOOKUP(B842,home!$B$2:$E$405,4,FALSE)</f>
        <v>0.72699999999999998</v>
      </c>
      <c r="K842" s="12">
        <f t="shared" si="1174"/>
        <v>1.9898614455279997</v>
      </c>
      <c r="L842" s="12">
        <f t="shared" si="1175"/>
        <v>0.89803383098000022</v>
      </c>
      <c r="M842" s="13">
        <f t="shared" si="1176"/>
        <v>5.5693308355618115E-2</v>
      </c>
      <c r="N842" s="13">
        <f t="shared" si="1177"/>
        <v>0.11082196707074687</v>
      </c>
      <c r="O842" s="13">
        <f t="shared" si="1178"/>
        <v>5.0014475062546186E-2</v>
      </c>
      <c r="P842" s="13">
        <f t="shared" si="1179"/>
        <v>9.952187564528224E-2</v>
      </c>
      <c r="Q842" s="13">
        <f t="shared" si="1180"/>
        <v>0.11026017979582639</v>
      </c>
      <c r="R842" s="13">
        <f t="shared" si="1181"/>
        <v>2.2457345322436015E-2</v>
      </c>
      <c r="S842" s="13">
        <f t="shared" si="1182"/>
        <v>4.4460474805658984E-2</v>
      </c>
      <c r="T842" s="13">
        <f t="shared" si="1183"/>
        <v>9.9017371666589596E-2</v>
      </c>
      <c r="U842" s="13">
        <f t="shared" si="1184"/>
        <v>4.4687005626023991E-2</v>
      </c>
      <c r="V842" s="13">
        <f t="shared" si="1185"/>
        <v>8.8276909847557275E-3</v>
      </c>
      <c r="W842" s="13">
        <f t="shared" si="1186"/>
        <v>7.3134160250900082E-2</v>
      </c>
      <c r="X842" s="13">
        <f t="shared" si="1187"/>
        <v>6.5676950105621051E-2</v>
      </c>
      <c r="Y842" s="13">
        <f t="shared" si="1188"/>
        <v>2.9490061555216596E-2</v>
      </c>
      <c r="Z842" s="13">
        <f t="shared" si="1189"/>
        <v>6.7224852845160022E-3</v>
      </c>
      <c r="AA842" s="13">
        <f t="shared" si="1190"/>
        <v>1.3376814285787715E-2</v>
      </c>
      <c r="AB842" s="13">
        <f t="shared" si="1191"/>
        <v>1.3309003505638572E-2</v>
      </c>
      <c r="AC842" s="13">
        <f t="shared" si="1192"/>
        <v>9.8592226602212487E-4</v>
      </c>
      <c r="AD842" s="13">
        <f t="shared" si="1193"/>
        <v>3.6381711458583127E-2</v>
      </c>
      <c r="AE842" s="13">
        <f t="shared" si="1194"/>
        <v>3.2672007718760374E-2</v>
      </c>
      <c r="AF842" s="13">
        <f t="shared" si="1195"/>
        <v>1.4670284128743256E-2</v>
      </c>
      <c r="AG842" s="13">
        <f t="shared" si="1196"/>
        <v>4.3914704859001341E-3</v>
      </c>
      <c r="AH842" s="13">
        <f t="shared" si="1197"/>
        <v>1.5092548034401452E-3</v>
      </c>
      <c r="AI842" s="13">
        <f t="shared" si="1198"/>
        <v>3.0032079448434838E-3</v>
      </c>
      <c r="AJ842" s="13">
        <f t="shared" si="1199"/>
        <v>2.9879838511737145E-3</v>
      </c>
      <c r="AK842" s="13">
        <f t="shared" si="1200"/>
        <v>1.9818912884369488E-3</v>
      </c>
      <c r="AL842" s="13">
        <f t="shared" si="1201"/>
        <v>7.047226035015803E-5</v>
      </c>
      <c r="AM842" s="13">
        <f t="shared" si="1202"/>
        <v>1.4478912990751753E-2</v>
      </c>
      <c r="AN842" s="13">
        <f t="shared" si="1203"/>
        <v>1.3002553701510889E-2</v>
      </c>
      <c r="AO842" s="13">
        <f t="shared" si="1204"/>
        <v>5.8383665565455026E-3</v>
      </c>
      <c r="AP842" s="13">
        <f t="shared" si="1205"/>
        <v>1.7476835618133566E-3</v>
      </c>
      <c r="AQ842" s="13">
        <f t="shared" si="1206"/>
        <v>3.923697410890051E-4</v>
      </c>
      <c r="AR842" s="13">
        <f t="shared" si="1207"/>
        <v>2.7107237461166425E-4</v>
      </c>
      <c r="AS842" s="13">
        <f t="shared" si="1208"/>
        <v>5.3939646718747364E-4</v>
      </c>
      <c r="AT842" s="13">
        <f t="shared" si="1209"/>
        <v>5.3666211695518136E-4</v>
      </c>
      <c r="AU842" s="13">
        <f t="shared" si="1210"/>
        <v>3.5596108526818451E-4</v>
      </c>
      <c r="AV842" s="13">
        <f t="shared" si="1211"/>
        <v>1.7707830992086642E-4</v>
      </c>
      <c r="AW842" s="13">
        <f t="shared" si="1212"/>
        <v>3.4980920699100699E-6</v>
      </c>
      <c r="AX842" s="13">
        <f t="shared" si="1213"/>
        <v>4.8018384555752374E-3</v>
      </c>
      <c r="AY842" s="13">
        <f t="shared" si="1214"/>
        <v>4.3122133840073178E-3</v>
      </c>
      <c r="AZ842" s="13">
        <f t="shared" si="1215"/>
        <v>1.9362567526216607E-3</v>
      </c>
      <c r="BA842" s="13">
        <f t="shared" si="1216"/>
        <v>5.7960802310590826E-4</v>
      </c>
      <c r="BB842" s="13">
        <f t="shared" si="1217"/>
        <v>1.301269033641358E-4</v>
      </c>
      <c r="BC842" s="13">
        <f t="shared" si="1218"/>
        <v>2.3371672308331836E-5</v>
      </c>
      <c r="BD842" s="13">
        <f t="shared" si="1219"/>
        <v>4.0572027174226428E-5</v>
      </c>
      <c r="BE842" s="13">
        <f t="shared" si="1220"/>
        <v>8.0732712640907466E-5</v>
      </c>
      <c r="BF842" s="13">
        <f t="shared" si="1221"/>
        <v>8.0323456138516386E-5</v>
      </c>
      <c r="BG842" s="13">
        <f t="shared" si="1222"/>
        <v>5.3277516180531029E-5</v>
      </c>
      <c r="BH842" s="13">
        <f t="shared" si="1223"/>
        <v>2.6503718840283234E-5</v>
      </c>
      <c r="BI842" s="13">
        <f t="shared" si="1224"/>
        <v>1.054774565667873E-5</v>
      </c>
      <c r="BJ842" s="14">
        <f t="shared" si="1225"/>
        <v>0.62375946597958065</v>
      </c>
      <c r="BK842" s="14">
        <f t="shared" si="1226"/>
        <v>0.21387195770169462</v>
      </c>
      <c r="BL842" s="14">
        <f t="shared" si="1227"/>
        <v>0.15549910922090129</v>
      </c>
      <c r="BM842" s="14">
        <f t="shared" si="1228"/>
        <v>0.54677515164229928</v>
      </c>
      <c r="BN842" s="14">
        <f t="shared" si="1229"/>
        <v>0.44876915125245587</v>
      </c>
    </row>
    <row r="843" spans="1:66" x14ac:dyDescent="0.25">
      <c r="A843" t="s">
        <v>290</v>
      </c>
      <c r="B843" t="s">
        <v>314</v>
      </c>
      <c r="C843" t="s">
        <v>304</v>
      </c>
      <c r="D843" s="11">
        <v>44450</v>
      </c>
      <c r="E843" s="10">
        <f>VLOOKUP(A843,home!$A$2:$E$405,3,FALSE)</f>
        <v>1.6292</v>
      </c>
      <c r="F843" s="10">
        <f>VLOOKUP(B843,home!$B$2:$E$405,3,FALSE)</f>
        <v>0.95479999999999998</v>
      </c>
      <c r="G843" s="10">
        <f>VLOOKUP(C843,away!$B$2:$E$405,4,FALSE)</f>
        <v>1.1253</v>
      </c>
      <c r="H843" s="10">
        <f>VLOOKUP(A843,away!$A$2:$E$405,3,FALSE)</f>
        <v>1.1462000000000001</v>
      </c>
      <c r="I843" s="10">
        <f>VLOOKUP(C843,away!$B$2:$E$405,3,FALSE)</f>
        <v>0.92090000000000005</v>
      </c>
      <c r="J843" s="10">
        <f>VLOOKUP(B843,home!$B$2:$E$405,4,FALSE)</f>
        <v>0.72699999999999998</v>
      </c>
      <c r="K843" s="12">
        <f t="shared" si="1174"/>
        <v>1.7504718480479999</v>
      </c>
      <c r="L843" s="12">
        <f t="shared" si="1175"/>
        <v>0.76737436666000003</v>
      </c>
      <c r="M843" s="13">
        <f t="shared" si="1176"/>
        <v>8.0633086218853178E-2</v>
      </c>
      <c r="N843" s="13">
        <f t="shared" si="1177"/>
        <v>0.14114594744732964</v>
      </c>
      <c r="O843" s="13">
        <f t="shared" si="1178"/>
        <v>6.1875763469033639E-2</v>
      </c>
      <c r="P843" s="13">
        <f t="shared" si="1179"/>
        <v>0.10831178202902023</v>
      </c>
      <c r="Q843" s="13">
        <f t="shared" si="1180"/>
        <v>0.12353600373630651</v>
      </c>
      <c r="R843" s="13">
        <f t="shared" si="1181"/>
        <v>2.3740937401826818E-2</v>
      </c>
      <c r="S843" s="13">
        <f t="shared" si="1182"/>
        <v>3.6372916740594161E-2</v>
      </c>
      <c r="T843" s="13">
        <f t="shared" si="1183"/>
        <v>9.479836262685562E-2</v>
      </c>
      <c r="U843" s="13">
        <f t="shared" si="1184"/>
        <v>4.155784256816767E-2</v>
      </c>
      <c r="V843" s="13">
        <f t="shared" si="1185"/>
        <v>5.4287274402940204E-3</v>
      </c>
      <c r="W843" s="13">
        <f t="shared" si="1186"/>
        <v>7.2082098920252358E-2</v>
      </c>
      <c r="X843" s="13">
        <f t="shared" si="1187"/>
        <v>5.5313955006452128E-2</v>
      </c>
      <c r="Y843" s="13">
        <f t="shared" si="1188"/>
        <v>2.1223255595267963E-2</v>
      </c>
      <c r="Z843" s="13">
        <f t="shared" si="1189"/>
        <v>6.0727289342138559E-3</v>
      </c>
      <c r="AA843" s="13">
        <f t="shared" si="1190"/>
        <v>1.0630141040167889E-2</v>
      </c>
      <c r="AB843" s="13">
        <f t="shared" si="1191"/>
        <v>9.303881315796788E-3</v>
      </c>
      <c r="AC843" s="13">
        <f t="shared" si="1192"/>
        <v>4.5576447800546702E-4</v>
      </c>
      <c r="AD843" s="13">
        <f t="shared" si="1193"/>
        <v>3.1544421227028233E-2</v>
      </c>
      <c r="AE843" s="13">
        <f t="shared" si="1194"/>
        <v>2.4206380260747055E-2</v>
      </c>
      <c r="AF843" s="13">
        <f t="shared" si="1195"/>
        <v>9.2876778608609444E-3</v>
      </c>
      <c r="AG843" s="13">
        <f t="shared" si="1196"/>
        <v>2.3757086387400914E-3</v>
      </c>
      <c r="AH843" s="13">
        <f t="shared" si="1197"/>
        <v>1.1650141299475534E-3</v>
      </c>
      <c r="AI843" s="13">
        <f t="shared" si="1198"/>
        <v>2.0393244370513265E-3</v>
      </c>
      <c r="AJ843" s="13">
        <f t="shared" si="1199"/>
        <v>1.7848900080473416E-3</v>
      </c>
      <c r="AK843" s="13">
        <f t="shared" si="1200"/>
        <v>1.0414665703163465E-3</v>
      </c>
      <c r="AL843" s="13">
        <f t="shared" si="1201"/>
        <v>2.4488539438668363E-5</v>
      </c>
      <c r="AM843" s="13">
        <f t="shared" si="1202"/>
        <v>1.1043524264176128E-2</v>
      </c>
      <c r="AN843" s="13">
        <f t="shared" si="1203"/>
        <v>8.4745174379164991E-3</v>
      </c>
      <c r="AO843" s="13">
        <f t="shared" si="1204"/>
        <v>3.2515637258351488E-3</v>
      </c>
      <c r="AP843" s="13">
        <f t="shared" si="1205"/>
        <v>8.317222182557928E-4</v>
      </c>
      <c r="AQ843" s="13">
        <f t="shared" si="1206"/>
        <v>1.5956057761777229E-4</v>
      </c>
      <c r="AR843" s="13">
        <f t="shared" si="1207"/>
        <v>1.7880039602369101E-4</v>
      </c>
      <c r="AS843" s="13">
        <f t="shared" si="1208"/>
        <v>3.1298505965930462E-4</v>
      </c>
      <c r="AT843" s="13">
        <f t="shared" si="1209"/>
        <v>2.7393576789661831E-4</v>
      </c>
      <c r="AU843" s="13">
        <f t="shared" si="1210"/>
        <v>1.598389499588138E-4</v>
      </c>
      <c r="AV843" s="13">
        <f t="shared" si="1211"/>
        <v>6.994839553111417E-5</v>
      </c>
      <c r="AW843" s="13">
        <f t="shared" si="1212"/>
        <v>9.1374034540273109E-7</v>
      </c>
      <c r="AX843" s="13">
        <f t="shared" si="1213"/>
        <v>3.2218963879458852E-3</v>
      </c>
      <c r="AY843" s="13">
        <f t="shared" si="1214"/>
        <v>2.4724007001441155E-3</v>
      </c>
      <c r="AZ843" s="13">
        <f t="shared" si="1215"/>
        <v>9.4862846070141536E-4</v>
      </c>
      <c r="BA843" s="13">
        <f t="shared" si="1216"/>
        <v>2.4265105474213319E-4</v>
      </c>
      <c r="BB843" s="13">
        <f t="shared" si="1217"/>
        <v>4.6551049863031356E-5</v>
      </c>
      <c r="BC843" s="13">
        <f t="shared" si="1218"/>
        <v>7.1444164812003552E-6</v>
      </c>
      <c r="BD843" s="13">
        <f t="shared" si="1219"/>
        <v>2.2867806776206171E-5</v>
      </c>
      <c r="BE843" s="13">
        <f t="shared" si="1220"/>
        <v>4.0029451988350189E-5</v>
      </c>
      <c r="BF843" s="13">
        <f t="shared" si="1221"/>
        <v>3.5035214399198027E-5</v>
      </c>
      <c r="BG843" s="13">
        <f t="shared" si="1222"/>
        <v>2.044271883204069E-5</v>
      </c>
      <c r="BH843" s="13">
        <f t="shared" si="1223"/>
        <v>8.9461009532619824E-6</v>
      </c>
      <c r="BI843" s="13">
        <f t="shared" si="1224"/>
        <v>3.1319795736960935E-6</v>
      </c>
      <c r="BJ843" s="14">
        <f t="shared" si="1225"/>
        <v>0.60621397161351953</v>
      </c>
      <c r="BK843" s="14">
        <f t="shared" si="1226"/>
        <v>0.23369916614634983</v>
      </c>
      <c r="BL843" s="14">
        <f t="shared" si="1227"/>
        <v>0.15426522278194763</v>
      </c>
      <c r="BM843" s="14">
        <f t="shared" si="1228"/>
        <v>0.45853608221386222</v>
      </c>
      <c r="BN843" s="14">
        <f t="shared" si="1229"/>
        <v>0.53924352030236999</v>
      </c>
    </row>
    <row r="844" spans="1:66" x14ac:dyDescent="0.25">
      <c r="A844" t="s">
        <v>350</v>
      </c>
      <c r="B844" t="s">
        <v>99</v>
      </c>
      <c r="C844" t="s">
        <v>104</v>
      </c>
      <c r="D844" s="11">
        <v>44451</v>
      </c>
      <c r="E844" s="10">
        <f>VLOOKUP(A844,home!$A$2:$E$405,3,FALSE)</f>
        <v>1.6204000000000001</v>
      </c>
      <c r="F844" s="10">
        <f>VLOOKUP(B844,home!$B$2:$E$405,3,FALSE)</f>
        <v>0.34289999999999998</v>
      </c>
      <c r="G844" s="10">
        <f>VLOOKUP(C844,away!$B$2:$E$405,4,FALSE)</f>
        <v>1.5770999999999999</v>
      </c>
      <c r="H844" s="10">
        <f>VLOOKUP(A844,away!$A$2:$E$405,3,FALSE)</f>
        <v>1.3241000000000001</v>
      </c>
      <c r="I844" s="10">
        <f>VLOOKUP(C844,away!$B$2:$E$405,3,FALSE)</f>
        <v>0.67130000000000001</v>
      </c>
      <c r="J844" s="10">
        <f>VLOOKUP(B844,home!$B$2:$E$405,4,FALSE)</f>
        <v>1.3426</v>
      </c>
      <c r="K844" s="12">
        <f t="shared" si="1174"/>
        <v>0.87629221083599995</v>
      </c>
      <c r="L844" s="12">
        <f t="shared" si="1175"/>
        <v>1.1933946198580001</v>
      </c>
      <c r="M844" s="13">
        <f t="shared" si="1176"/>
        <v>0.12622530540720453</v>
      </c>
      <c r="N844" s="13">
        <f t="shared" si="1177"/>
        <v>0.11061025193872857</v>
      </c>
      <c r="O844" s="13">
        <f t="shared" si="1178"/>
        <v>0.15063660036289081</v>
      </c>
      <c r="P844" s="13">
        <f t="shared" si="1179"/>
        <v>0.13200167956481657</v>
      </c>
      <c r="Q844" s="13">
        <f t="shared" si="1180"/>
        <v>4.8463451106257702E-2</v>
      </c>
      <c r="R844" s="13">
        <f t="shared" si="1181"/>
        <v>8.9884454213386825E-2</v>
      </c>
      <c r="S844" s="13">
        <f t="shared" si="1182"/>
        <v>3.4510598630997633E-2</v>
      </c>
      <c r="T844" s="13">
        <f t="shared" si="1183"/>
        <v>5.7836021809959171E-2</v>
      </c>
      <c r="U844" s="13">
        <f t="shared" si="1184"/>
        <v>7.8765047102435953E-2</v>
      </c>
      <c r="V844" s="13">
        <f t="shared" si="1185"/>
        <v>4.009987421022875E-3</v>
      </c>
      <c r="W844" s="13">
        <f t="shared" si="1186"/>
        <v>1.4156048238214983E-2</v>
      </c>
      <c r="X844" s="13">
        <f t="shared" si="1187"/>
        <v>1.6893751805936077E-2</v>
      </c>
      <c r="Y844" s="13">
        <f t="shared" si="1188"/>
        <v>1.0080456257210249E-2</v>
      </c>
      <c r="Z844" s="13">
        <f t="shared" si="1189"/>
        <v>3.5755874689042864E-2</v>
      </c>
      <c r="AA844" s="13">
        <f t="shared" si="1190"/>
        <v>3.133259448163634E-2</v>
      </c>
      <c r="AB844" s="13">
        <f t="shared" si="1191"/>
        <v>1.372825424477048E-2</v>
      </c>
      <c r="AC844" s="13">
        <f t="shared" si="1192"/>
        <v>2.6209338180109624E-4</v>
      </c>
      <c r="AD844" s="13">
        <f t="shared" si="1193"/>
        <v>3.1012087018416172E-3</v>
      </c>
      <c r="AE844" s="13">
        <f t="shared" si="1194"/>
        <v>3.700965779834598E-3</v>
      </c>
      <c r="AF844" s="13">
        <f t="shared" si="1195"/>
        <v>2.2083563249665895E-3</v>
      </c>
      <c r="AG844" s="13">
        <f t="shared" si="1196"/>
        <v>8.7848018564817116E-4</v>
      </c>
      <c r="AH844" s="13">
        <f t="shared" si="1197"/>
        <v>1.0667717120555153E-2</v>
      </c>
      <c r="AI844" s="13">
        <f t="shared" si="1198"/>
        <v>9.3480374201443221E-3</v>
      </c>
      <c r="AJ844" s="13">
        <f t="shared" si="1199"/>
        <v>4.0958061889379621E-3</v>
      </c>
      <c r="AK844" s="13">
        <f t="shared" si="1200"/>
        <v>1.1963743534867395E-3</v>
      </c>
      <c r="AL844" s="13">
        <f t="shared" si="1201"/>
        <v>1.0963496262166375E-5</v>
      </c>
      <c r="AM844" s="13">
        <f t="shared" si="1202"/>
        <v>5.4351300592012661E-4</v>
      </c>
      <c r="AN844" s="13">
        <f t="shared" si="1203"/>
        <v>6.4862549708792822E-4</v>
      </c>
      <c r="AO844" s="13">
        <f t="shared" si="1204"/>
        <v>3.8703308926372744E-4</v>
      </c>
      <c r="AP844" s="13">
        <f t="shared" si="1205"/>
        <v>1.5396106881145115E-4</v>
      </c>
      <c r="AQ844" s="13">
        <f t="shared" si="1206"/>
        <v>4.5934077796793304E-5</v>
      </c>
      <c r="AR844" s="13">
        <f t="shared" si="1207"/>
        <v>2.5461592435675156E-3</v>
      </c>
      <c r="AS844" s="13">
        <f t="shared" si="1208"/>
        <v>2.231179512686296E-3</v>
      </c>
      <c r="AT844" s="13">
        <f t="shared" si="1209"/>
        <v>9.7758261397193152E-4</v>
      </c>
      <c r="AU844" s="13">
        <f t="shared" si="1210"/>
        <v>2.8554934335743327E-4</v>
      </c>
      <c r="AV844" s="13">
        <f t="shared" si="1211"/>
        <v>6.2556166348363309E-5</v>
      </c>
      <c r="AW844" s="13">
        <f t="shared" si="1212"/>
        <v>3.1847811864838427E-7</v>
      </c>
      <c r="AX844" s="13">
        <f t="shared" si="1213"/>
        <v>7.9379368929311227E-5</v>
      </c>
      <c r="AY844" s="13">
        <f t="shared" si="1214"/>
        <v>9.4730911807963303E-5</v>
      </c>
      <c r="AZ844" s="13">
        <f t="shared" si="1215"/>
        <v>5.652568024293308E-5</v>
      </c>
      <c r="BA844" s="13">
        <f t="shared" si="1216"/>
        <v>2.2485814228576665E-5</v>
      </c>
      <c r="BB844" s="13">
        <f t="shared" si="1217"/>
        <v>6.7086124308774669E-6</v>
      </c>
      <c r="BC844" s="13">
        <f t="shared" si="1218"/>
        <v>1.6012043963443317E-6</v>
      </c>
      <c r="BD844" s="13">
        <f t="shared" si="1219"/>
        <v>5.0642879042919905E-4</v>
      </c>
      <c r="BE844" s="13">
        <f t="shared" si="1220"/>
        <v>4.4377960439620414E-4</v>
      </c>
      <c r="BF844" s="13">
        <f t="shared" si="1221"/>
        <v>1.9444030533013757E-4</v>
      </c>
      <c r="BG844" s="13">
        <f t="shared" si="1222"/>
        <v>5.6795508344457702E-5</v>
      </c>
      <c r="BH844" s="13">
        <f t="shared" si="1223"/>
        <v>1.244236539317983E-5</v>
      </c>
      <c r="BI844" s="13">
        <f t="shared" si="1224"/>
        <v>2.1806295756837785E-6</v>
      </c>
      <c r="BJ844" s="14">
        <f t="shared" si="1225"/>
        <v>0.2699694904795138</v>
      </c>
      <c r="BK844" s="14">
        <f t="shared" si="1226"/>
        <v>0.29711535881391288</v>
      </c>
      <c r="BL844" s="14">
        <f t="shared" si="1227"/>
        <v>0.39697397957164499</v>
      </c>
      <c r="BM844" s="14">
        <f t="shared" si="1228"/>
        <v>0.34189854852714008</v>
      </c>
      <c r="BN844" s="14">
        <f t="shared" si="1229"/>
        <v>0.65782174259328507</v>
      </c>
    </row>
    <row r="845" spans="1:66" x14ac:dyDescent="0.25">
      <c r="A845" t="s">
        <v>350</v>
      </c>
      <c r="B845" t="s">
        <v>102</v>
      </c>
      <c r="C845" t="s">
        <v>100</v>
      </c>
      <c r="D845" s="11">
        <v>44451</v>
      </c>
      <c r="E845" s="10">
        <f>VLOOKUP(A845,home!$A$2:$E$405,3,FALSE)</f>
        <v>1.6204000000000001</v>
      </c>
      <c r="F845" s="10">
        <f>VLOOKUP(B845,home!$B$2:$E$405,3,FALSE)</f>
        <v>0.68569999999999998</v>
      </c>
      <c r="G845" s="10">
        <f>VLOOKUP(C845,away!$B$2:$E$405,4,FALSE)</f>
        <v>0.75429999999999997</v>
      </c>
      <c r="H845" s="10">
        <f>VLOOKUP(A845,away!$A$2:$E$405,3,FALSE)</f>
        <v>1.3241000000000001</v>
      </c>
      <c r="I845" s="10">
        <f>VLOOKUP(C845,away!$B$2:$E$405,3,FALSE)</f>
        <v>0.92310000000000003</v>
      </c>
      <c r="J845" s="10">
        <f>VLOOKUP(B845,home!$B$2:$E$405,4,FALSE)</f>
        <v>0.83909999999999996</v>
      </c>
      <c r="K845" s="12">
        <f t="shared" si="1174"/>
        <v>0.83810897560399999</v>
      </c>
      <c r="L845" s="12">
        <f t="shared" si="1175"/>
        <v>1.0256123873609999</v>
      </c>
      <c r="M845" s="13">
        <f t="shared" si="1176"/>
        <v>0.15509439259031951</v>
      </c>
      <c r="N845" s="13">
        <f t="shared" si="1177"/>
        <v>0.12998600249579728</v>
      </c>
      <c r="O845" s="13">
        <f t="shared" si="1178"/>
        <v>0.15906673025086174</v>
      </c>
      <c r="P845" s="13">
        <f t="shared" si="1179"/>
        <v>0.13331525434322752</v>
      </c>
      <c r="Q845" s="13">
        <f t="shared" si="1180"/>
        <v>5.4471217697305827E-2</v>
      </c>
      <c r="R845" s="13">
        <f t="shared" si="1181"/>
        <v>8.1570404481147232E-2</v>
      </c>
      <c r="S845" s="13">
        <f t="shared" si="1182"/>
        <v>2.8648613182854648E-2</v>
      </c>
      <c r="T845" s="13">
        <f t="shared" si="1183"/>
        <v>5.5866355624994569E-2</v>
      </c>
      <c r="U845" s="13">
        <f t="shared" si="1184"/>
        <v>6.8364888139298238E-2</v>
      </c>
      <c r="V845" s="13">
        <f t="shared" si="1185"/>
        <v>2.736181129772908E-3</v>
      </c>
      <c r="W845" s="13">
        <f t="shared" si="1186"/>
        <v>1.5217605488063819E-2</v>
      </c>
      <c r="X845" s="13">
        <f t="shared" si="1187"/>
        <v>1.5607364694530985E-2</v>
      </c>
      <c r="Y845" s="13">
        <f t="shared" si="1188"/>
        <v>8.0035532823858526E-3</v>
      </c>
      <c r="Z845" s="13">
        <f t="shared" si="1189"/>
        <v>2.7886539092637285E-2</v>
      </c>
      <c r="AA845" s="13">
        <f t="shared" si="1190"/>
        <v>2.3371958712071133E-2</v>
      </c>
      <c r="AB845" s="13">
        <f t="shared" si="1191"/>
        <v>9.7941241870164609E-3</v>
      </c>
      <c r="AC845" s="13">
        <f t="shared" si="1192"/>
        <v>1.4699704690821896E-4</v>
      </c>
      <c r="AD845" s="13">
        <f t="shared" si="1193"/>
        <v>3.1885029366867435E-3</v>
      </c>
      <c r="AE845" s="13">
        <f t="shared" si="1194"/>
        <v>3.2701681090028497E-3</v>
      </c>
      <c r="AF845" s="13">
        <f t="shared" si="1195"/>
        <v>1.6769624606731092E-3</v>
      </c>
      <c r="AG845" s="13">
        <f t="shared" si="1196"/>
        <v>5.7330449093524174E-4</v>
      </c>
      <c r="AH845" s="13">
        <f t="shared" si="1197"/>
        <v>7.1501949835088927E-3</v>
      </c>
      <c r="AI845" s="13">
        <f t="shared" si="1198"/>
        <v>5.9926425929974969E-3</v>
      </c>
      <c r="AJ845" s="13">
        <f t="shared" si="1199"/>
        <v>2.5112437723890154E-3</v>
      </c>
      <c r="AK845" s="13">
        <f t="shared" si="1200"/>
        <v>7.0156531518962735E-4</v>
      </c>
      <c r="AL845" s="13">
        <f t="shared" si="1201"/>
        <v>5.0541991541983725E-6</v>
      </c>
      <c r="AM845" s="13">
        <f t="shared" si="1202"/>
        <v>5.344625859953746E-4</v>
      </c>
      <c r="AN845" s="13">
        <f t="shared" si="1203"/>
        <v>5.4815144877784982E-4</v>
      </c>
      <c r="AO845" s="13">
        <f t="shared" si="1204"/>
        <v>2.8109545800822063E-4</v>
      </c>
      <c r="AP845" s="13">
        <f t="shared" si="1205"/>
        <v>9.6098327921381672E-5</v>
      </c>
      <c r="AQ845" s="13">
        <f t="shared" si="1206"/>
        <v>2.4639908880212115E-5</v>
      </c>
      <c r="AR845" s="13">
        <f t="shared" si="1207"/>
        <v>1.4666657094266407E-3</v>
      </c>
      <c r="AS845" s="13">
        <f t="shared" si="1208"/>
        <v>1.2292256952810758E-3</v>
      </c>
      <c r="AT845" s="13">
        <f t="shared" si="1209"/>
        <v>5.1511254412906849E-4</v>
      </c>
      <c r="AU845" s="13">
        <f t="shared" si="1210"/>
        <v>1.4390681556026129E-4</v>
      </c>
      <c r="AV845" s="13">
        <f t="shared" si="1211"/>
        <v>3.0152398442911083E-5</v>
      </c>
      <c r="AW845" s="13">
        <f t="shared" si="1212"/>
        <v>1.206795269945923E-7</v>
      </c>
      <c r="AX845" s="13">
        <f t="shared" si="1213"/>
        <v>7.4656315074541325E-5</v>
      </c>
      <c r="AY845" s="13">
        <f t="shared" si="1214"/>
        <v>7.6568441535175327E-5</v>
      </c>
      <c r="AZ845" s="13">
        <f t="shared" si="1215"/>
        <v>3.926477105970115E-5</v>
      </c>
      <c r="BA845" s="13">
        <f t="shared" si="1216"/>
        <v>1.3423478528574403E-5</v>
      </c>
      <c r="BB845" s="13">
        <f t="shared" si="1217"/>
        <v>3.4418214650950782E-6</v>
      </c>
      <c r="BC845" s="13">
        <f t="shared" si="1218"/>
        <v>7.0599494593729985E-7</v>
      </c>
      <c r="BD845" s="13">
        <f t="shared" si="1219"/>
        <v>2.507050866175952E-4</v>
      </c>
      <c r="BE845" s="13">
        <f t="shared" si="1220"/>
        <v>2.1011818332378478E-4</v>
      </c>
      <c r="BF845" s="13">
        <f t="shared" si="1221"/>
        <v>8.8050967690635372E-5</v>
      </c>
      <c r="BG845" s="13">
        <f t="shared" si="1222"/>
        <v>2.4598768777379769E-5</v>
      </c>
      <c r="BH845" s="13">
        <f t="shared" si="1223"/>
        <v>5.1541122252823535E-6</v>
      </c>
      <c r="BI845" s="13">
        <f t="shared" si="1224"/>
        <v>8.6394154345588957E-7</v>
      </c>
      <c r="BJ845" s="14">
        <f t="shared" si="1225"/>
        <v>0.28955354583256832</v>
      </c>
      <c r="BK845" s="14">
        <f t="shared" si="1226"/>
        <v>0.32002306093377225</v>
      </c>
      <c r="BL845" s="14">
        <f t="shared" si="1227"/>
        <v>0.36248830665749798</v>
      </c>
      <c r="BM845" s="14">
        <f t="shared" si="1228"/>
        <v>0.28637100289580841</v>
      </c>
      <c r="BN845" s="14">
        <f t="shared" si="1229"/>
        <v>0.71350400185865914</v>
      </c>
    </row>
    <row r="846" spans="1:66" x14ac:dyDescent="0.25">
      <c r="A846" t="s">
        <v>350</v>
      </c>
      <c r="B846" t="s">
        <v>106</v>
      </c>
      <c r="C846" t="s">
        <v>97</v>
      </c>
      <c r="D846" s="11">
        <v>44451</v>
      </c>
      <c r="E846" s="10">
        <f>VLOOKUP(A846,home!$A$2:$E$405,3,FALSE)</f>
        <v>1.6204000000000001</v>
      </c>
      <c r="F846" s="10">
        <f>VLOOKUP(B846,home!$B$2:$E$405,3,FALSE)</f>
        <v>1.2343</v>
      </c>
      <c r="G846" s="10">
        <f>VLOOKUP(C846,away!$B$2:$E$405,4,FALSE)</f>
        <v>0.89139999999999997</v>
      </c>
      <c r="H846" s="10">
        <f>VLOOKUP(A846,away!$A$2:$E$405,3,FALSE)</f>
        <v>1.3241000000000001</v>
      </c>
      <c r="I846" s="10">
        <f>VLOOKUP(C846,away!$B$2:$E$405,3,FALSE)</f>
        <v>1.0069999999999999</v>
      </c>
      <c r="J846" s="10">
        <f>VLOOKUP(B846,home!$B$2:$E$405,4,FALSE)</f>
        <v>1.1748000000000001</v>
      </c>
      <c r="K846" s="12">
        <f t="shared" si="1174"/>
        <v>1.7828532344079999</v>
      </c>
      <c r="L846" s="12">
        <f t="shared" si="1175"/>
        <v>1.5664415487599999</v>
      </c>
      <c r="M846" s="13">
        <f t="shared" si="1176"/>
        <v>3.5109104904212589E-2</v>
      </c>
      <c r="N846" s="13">
        <f t="shared" si="1177"/>
        <v>6.2594381235645188E-2</v>
      </c>
      <c r="O846" s="13">
        <f t="shared" si="1178"/>
        <v>5.499636066173208E-2</v>
      </c>
      <c r="P846" s="13">
        <f t="shared" si="1179"/>
        <v>9.8050439486437921E-2</v>
      </c>
      <c r="Q846" s="13">
        <f t="shared" si="1180"/>
        <v>5.5798297520868734E-2</v>
      </c>
      <c r="R846" s="13">
        <f t="shared" si="1181"/>
        <v>4.3074292185563572E-2</v>
      </c>
      <c r="S846" s="13">
        <f t="shared" si="1182"/>
        <v>6.8457232886689881E-2</v>
      </c>
      <c r="T846" s="13">
        <f t="shared" si="1183"/>
        <v>8.7404771586760868E-2</v>
      </c>
      <c r="U846" s="13">
        <f t="shared" si="1184"/>
        <v>7.6795141142867243E-2</v>
      </c>
      <c r="V846" s="13">
        <f t="shared" si="1185"/>
        <v>2.1242548490795241E-2</v>
      </c>
      <c r="W846" s="13">
        <f t="shared" si="1186"/>
        <v>3.3160058403180238E-2</v>
      </c>
      <c r="X846" s="13">
        <f t="shared" si="1187"/>
        <v>5.1943293242049694E-2</v>
      </c>
      <c r="Y846" s="13">
        <f t="shared" si="1188"/>
        <v>4.0683066356885587E-2</v>
      </c>
      <c r="Z846" s="13">
        <f t="shared" si="1189"/>
        <v>2.2491120320964994E-2</v>
      </c>
      <c r="AA846" s="13">
        <f t="shared" si="1190"/>
        <v>4.0098366609691925E-2</v>
      </c>
      <c r="AB846" s="13">
        <f t="shared" si="1191"/>
        <v>3.5744751302283509E-2</v>
      </c>
      <c r="AC846" s="13">
        <f t="shared" si="1192"/>
        <v>3.707801048006297E-3</v>
      </c>
      <c r="AD846" s="13">
        <f t="shared" si="1193"/>
        <v>1.477987934431701E-2</v>
      </c>
      <c r="AE846" s="13">
        <f t="shared" si="1194"/>
        <v>2.3151817090597868E-2</v>
      </c>
      <c r="AF846" s="13">
        <f t="shared" si="1195"/>
        <v>1.8132984110002182E-2</v>
      </c>
      <c r="AG846" s="13">
        <f t="shared" si="1196"/>
        <v>9.4680865709707643E-3</v>
      </c>
      <c r="AH846" s="13">
        <f t="shared" si="1197"/>
        <v>8.8077563372299696E-3</v>
      </c>
      <c r="AI846" s="13">
        <f t="shared" si="1198"/>
        <v>1.5702936873708009E-2</v>
      </c>
      <c r="AJ846" s="13">
        <f t="shared" si="1199"/>
        <v>1.3998015897497489E-2</v>
      </c>
      <c r="AK846" s="13">
        <f t="shared" si="1200"/>
        <v>8.3188026393826667E-3</v>
      </c>
      <c r="AL846" s="13">
        <f t="shared" si="1201"/>
        <v>4.1419628700550744E-4</v>
      </c>
      <c r="AM846" s="13">
        <f t="shared" si="1202"/>
        <v>5.2700711386351158E-3</v>
      </c>
      <c r="AN846" s="13">
        <f t="shared" si="1203"/>
        <v>8.2552583964789657E-3</v>
      </c>
      <c r="AO846" s="13">
        <f t="shared" si="1204"/>
        <v>6.4656898739972541E-3</v>
      </c>
      <c r="AP846" s="13">
        <f t="shared" si="1205"/>
        <v>3.3760417533420365E-3</v>
      </c>
      <c r="AQ846" s="13">
        <f t="shared" si="1206"/>
        <v>1.3220930181958802E-3</v>
      </c>
      <c r="AR846" s="13">
        <f t="shared" si="1207"/>
        <v>2.7593670955982437E-3</v>
      </c>
      <c r="AS846" s="13">
        <f t="shared" si="1208"/>
        <v>4.9195465513063369E-3</v>
      </c>
      <c r="AT846" s="13">
        <f t="shared" si="1209"/>
        <v>4.3854147404086136E-3</v>
      </c>
      <c r="AU846" s="13">
        <f t="shared" si="1210"/>
        <v>2.6061836180526717E-3</v>
      </c>
      <c r="AV846" s="13">
        <f t="shared" si="1211"/>
        <v>1.1616107232265869E-3</v>
      </c>
      <c r="AW846" s="13">
        <f t="shared" si="1212"/>
        <v>3.2131684047123295E-5</v>
      </c>
      <c r="AX846" s="13">
        <f t="shared" si="1213"/>
        <v>1.5659605625126427E-3</v>
      </c>
      <c r="AY846" s="13">
        <f t="shared" si="1214"/>
        <v>2.4529856888393844E-3</v>
      </c>
      <c r="AZ846" s="13">
        <f t="shared" si="1215"/>
        <v>1.9212293507558406E-3</v>
      </c>
      <c r="BA846" s="13">
        <f t="shared" si="1216"/>
        <v>1.003164493240383E-3</v>
      </c>
      <c r="BB846" s="13">
        <f t="shared" si="1217"/>
        <v>3.9284963561312617E-4</v>
      </c>
      <c r="BC846" s="13">
        <f t="shared" si="1218"/>
        <v>1.230751983279254E-4</v>
      </c>
      <c r="BD846" s="13">
        <f t="shared" si="1219"/>
        <v>7.2039787780438323E-4</v>
      </c>
      <c r="BE846" s="13">
        <f t="shared" si="1220"/>
        <v>1.2843636865042035E-3</v>
      </c>
      <c r="BF846" s="13">
        <f t="shared" si="1221"/>
        <v>1.1449159763201012E-3</v>
      </c>
      <c r="BG846" s="13">
        <f t="shared" si="1222"/>
        <v>6.8040571716922844E-4</v>
      </c>
      <c r="BH846" s="13">
        <f t="shared" si="1223"/>
        <v>3.0326588339121336E-4</v>
      </c>
      <c r="BI846" s="13">
        <f t="shared" si="1224"/>
        <v>1.0813571221792485E-4</v>
      </c>
      <c r="BJ846" s="14">
        <f t="shared" si="1225"/>
        <v>0.42926505457121666</v>
      </c>
      <c r="BK846" s="14">
        <f t="shared" si="1226"/>
        <v>0.22943430879198684</v>
      </c>
      <c r="BL846" s="14">
        <f t="shared" si="1227"/>
        <v>0.31761003123195586</v>
      </c>
      <c r="BM846" s="14">
        <f t="shared" si="1228"/>
        <v>0.64675678491687205</v>
      </c>
      <c r="BN846" s="14">
        <f t="shared" si="1229"/>
        <v>0.34962287599446007</v>
      </c>
    </row>
    <row r="847" spans="1:66" x14ac:dyDescent="0.25">
      <c r="A847" t="s">
        <v>339</v>
      </c>
      <c r="B847" t="s">
        <v>126</v>
      </c>
      <c r="C847" t="s">
        <v>113</v>
      </c>
      <c r="D847" s="11">
        <v>44451</v>
      </c>
      <c r="E847" s="10">
        <f>VLOOKUP(A847,home!$A$2:$E$405,3,FALSE)</f>
        <v>1.2710999999999999</v>
      </c>
      <c r="F847" s="10">
        <f>VLOOKUP(B847,home!$B$2:$E$405,3,FALSE)</f>
        <v>0.86950000000000005</v>
      </c>
      <c r="G847" s="10">
        <f>VLOOKUP(C847,away!$B$2:$E$405,4,FALSE)</f>
        <v>1.2008000000000001</v>
      </c>
      <c r="H847" s="10">
        <f>VLOOKUP(A847,away!$A$2:$E$405,3,FALSE)</f>
        <v>0.94469999999999998</v>
      </c>
      <c r="I847" s="10">
        <f>VLOOKUP(C847,away!$B$2:$E$405,3,FALSE)</f>
        <v>0.8357</v>
      </c>
      <c r="J847" s="10">
        <f>VLOOKUP(B847,home!$B$2:$E$405,4,FALSE)</f>
        <v>0.78</v>
      </c>
      <c r="K847" s="12">
        <f t="shared" si="1174"/>
        <v>1.3271499171600001</v>
      </c>
      <c r="L847" s="12">
        <f t="shared" si="1175"/>
        <v>0.61579891620000005</v>
      </c>
      <c r="M847" s="13">
        <f t="shared" si="1176"/>
        <v>0.14328081496028552</v>
      </c>
      <c r="N847" s="13">
        <f t="shared" si="1177"/>
        <v>0.19015512170516022</v>
      </c>
      <c r="O847" s="13">
        <f t="shared" si="1178"/>
        <v>8.8232170564796569E-2</v>
      </c>
      <c r="P847" s="13">
        <f t="shared" si="1179"/>
        <v>0.11709731785591676</v>
      </c>
      <c r="Q847" s="13">
        <f t="shared" si="1180"/>
        <v>0.12618217700927659</v>
      </c>
      <c r="R847" s="13">
        <f t="shared" si="1181"/>
        <v>2.7166637503887637E-2</v>
      </c>
      <c r="S847" s="13">
        <f t="shared" si="1182"/>
        <v>2.3924664744631424E-2</v>
      </c>
      <c r="T847" s="13">
        <f t="shared" si="1183"/>
        <v>7.7702847846069081E-2</v>
      </c>
      <c r="U847" s="13">
        <f t="shared" si="1184"/>
        <v>3.605420071280023E-2</v>
      </c>
      <c r="V847" s="13">
        <f t="shared" si="1185"/>
        <v>2.1725123593249566E-3</v>
      </c>
      <c r="W847" s="13">
        <f t="shared" si="1186"/>
        <v>5.5820888588309962E-2</v>
      </c>
      <c r="X847" s="13">
        <f t="shared" si="1187"/>
        <v>3.4374442694002222E-2</v>
      </c>
      <c r="Y847" s="13">
        <f t="shared" si="1188"/>
        <v>1.058387227797279E-2</v>
      </c>
      <c r="Z847" s="13">
        <f t="shared" si="1189"/>
        <v>5.5763953105640949E-3</v>
      </c>
      <c r="AA847" s="13">
        <f t="shared" si="1190"/>
        <v>7.400712574466551E-3</v>
      </c>
      <c r="AB847" s="13">
        <f t="shared" si="1191"/>
        <v>4.9109275400641278E-3</v>
      </c>
      <c r="AC847" s="13">
        <f t="shared" si="1192"/>
        <v>1.1096887358763596E-4</v>
      </c>
      <c r="AD847" s="13">
        <f t="shared" si="1193"/>
        <v>1.8520671916443292E-2</v>
      </c>
      <c r="AE847" s="13">
        <f t="shared" si="1194"/>
        <v>1.1405009693441557E-2</v>
      </c>
      <c r="AF847" s="13">
        <f t="shared" si="1195"/>
        <v>3.511596304235903E-3</v>
      </c>
      <c r="AG847" s="13">
        <f t="shared" si="1196"/>
        <v>7.2081239942679831E-4</v>
      </c>
      <c r="AH847" s="13">
        <f t="shared" si="1197"/>
        <v>8.584845471370328E-4</v>
      </c>
      <c r="AI847" s="13">
        <f t="shared" si="1198"/>
        <v>1.1393376956160533E-3</v>
      </c>
      <c r="AJ847" s="13">
        <f t="shared" si="1199"/>
        <v>7.5603596417705532E-4</v>
      </c>
      <c r="AK847" s="13">
        <f t="shared" si="1200"/>
        <v>3.3445768907585326E-4</v>
      </c>
      <c r="AL847" s="13">
        <f t="shared" si="1201"/>
        <v>3.6276056822279144E-6</v>
      </c>
      <c r="AM847" s="13">
        <f t="shared" si="1202"/>
        <v>4.9159416399310483E-3</v>
      </c>
      <c r="AN847" s="13">
        <f t="shared" si="1203"/>
        <v>3.0272315339719903E-3</v>
      </c>
      <c r="AO847" s="13">
        <f t="shared" si="1204"/>
        <v>9.3208294885320769E-4</v>
      </c>
      <c r="AP847" s="13">
        <f t="shared" si="1205"/>
        <v>1.9132522323743516E-4</v>
      </c>
      <c r="AQ847" s="13">
        <f t="shared" si="1206"/>
        <v>2.9454466277833899E-5</v>
      </c>
      <c r="AR847" s="13">
        <f t="shared" si="1207"/>
        <v>1.0573077074028657E-4</v>
      </c>
      <c r="AS847" s="13">
        <f t="shared" si="1208"/>
        <v>1.4032058362923428E-4</v>
      </c>
      <c r="AT847" s="13">
        <f t="shared" si="1209"/>
        <v>9.3113225469690581E-5</v>
      </c>
      <c r="AU847" s="13">
        <f t="shared" si="1210"/>
        <v>4.1191736489533421E-5</v>
      </c>
      <c r="AV847" s="13">
        <f t="shared" si="1211"/>
        <v>1.3666902417440212E-5</v>
      </c>
      <c r="AW847" s="13">
        <f t="shared" si="1212"/>
        <v>8.2352441126328009E-8</v>
      </c>
      <c r="AX847" s="13">
        <f t="shared" si="1213"/>
        <v>1.0873652566996471E-3</v>
      </c>
      <c r="AY847" s="13">
        <f t="shared" si="1214"/>
        <v>6.6959834658917748E-4</v>
      </c>
      <c r="AZ847" s="13">
        <f t="shared" si="1215"/>
        <v>2.0616896805946376E-4</v>
      </c>
      <c r="BA847" s="13">
        <f t="shared" si="1216"/>
        <v>4.2319542361696745E-5</v>
      </c>
      <c r="BB847" s="13">
        <f t="shared" si="1217"/>
        <v>6.5150820801032092E-6</v>
      </c>
      <c r="BC847" s="13">
        <f t="shared" si="1218"/>
        <v>8.0239609677631995E-7</v>
      </c>
      <c r="BD847" s="13">
        <f t="shared" si="1219"/>
        <v>1.0851482338476521E-5</v>
      </c>
      <c r="BE847" s="13">
        <f t="shared" si="1220"/>
        <v>1.4401543886572318E-5</v>
      </c>
      <c r="BF847" s="13">
        <f t="shared" si="1221"/>
        <v>9.556503888020281E-6</v>
      </c>
      <c r="BG847" s="13">
        <f t="shared" si="1222"/>
        <v>4.2276377811084445E-6</v>
      </c>
      <c r="BH847" s="13">
        <f t="shared" si="1223"/>
        <v>1.4026772827451401E-6</v>
      </c>
      <c r="BI847" s="13">
        <f t="shared" si="1224"/>
        <v>3.7231260791948514E-7</v>
      </c>
      <c r="BJ847" s="14">
        <f t="shared" si="1225"/>
        <v>0.54008624583849663</v>
      </c>
      <c r="BK847" s="14">
        <f t="shared" si="1226"/>
        <v>0.28725950474601769</v>
      </c>
      <c r="BL847" s="14">
        <f t="shared" si="1227"/>
        <v>0.1672878001685521</v>
      </c>
      <c r="BM847" s="14">
        <f t="shared" si="1228"/>
        <v>0.30742619047015951</v>
      </c>
      <c r="BN847" s="14">
        <f t="shared" si="1229"/>
        <v>0.69211423959932328</v>
      </c>
    </row>
    <row r="848" spans="1:66" x14ac:dyDescent="0.25">
      <c r="A848" t="s">
        <v>339</v>
      </c>
      <c r="B848" t="s">
        <v>122</v>
      </c>
      <c r="C848" t="s">
        <v>115</v>
      </c>
      <c r="D848" s="11">
        <v>44451</v>
      </c>
      <c r="E848" s="10">
        <f>VLOOKUP(A848,home!$A$2:$E$405,3,FALSE)</f>
        <v>1.2710999999999999</v>
      </c>
      <c r="F848" s="10">
        <f>VLOOKUP(B848,home!$B$2:$E$405,3,FALSE)</f>
        <v>1.2008000000000001</v>
      </c>
      <c r="G848" s="10">
        <f>VLOOKUP(C848,away!$B$2:$E$405,4,FALSE)</f>
        <v>0.99380000000000002</v>
      </c>
      <c r="H848" s="10">
        <f>VLOOKUP(A848,away!$A$2:$E$405,3,FALSE)</f>
        <v>0.94469999999999998</v>
      </c>
      <c r="I848" s="10">
        <f>VLOOKUP(C848,away!$B$2:$E$405,3,FALSE)</f>
        <v>0.8357</v>
      </c>
      <c r="J848" s="10">
        <f>VLOOKUP(B848,home!$B$2:$E$405,4,FALSE)</f>
        <v>1.17</v>
      </c>
      <c r="K848" s="12">
        <f t="shared" si="1174"/>
        <v>1.5168735913439999</v>
      </c>
      <c r="L848" s="12">
        <f t="shared" si="1175"/>
        <v>0.9236983742999999</v>
      </c>
      <c r="M848" s="13">
        <f t="shared" si="1176"/>
        <v>8.7111012703830676E-2</v>
      </c>
      <c r="N848" s="13">
        <f t="shared" si="1177"/>
        <v>0.13213639468567243</v>
      </c>
      <c r="O848" s="13">
        <f t="shared" si="1178"/>
        <v>8.0464300818155032E-2</v>
      </c>
      <c r="P848" s="13">
        <f t="shared" si="1179"/>
        <v>0.12205417295701877</v>
      </c>
      <c r="Q848" s="13">
        <f t="shared" si="1180"/>
        <v>0.10021710377705211</v>
      </c>
      <c r="R848" s="13">
        <f t="shared" si="1181"/>
        <v>3.7162371927457971E-2</v>
      </c>
      <c r="S848" s="13">
        <f t="shared" si="1182"/>
        <v>4.2753552833988441E-2</v>
      </c>
      <c r="T848" s="13">
        <f t="shared" si="1183"/>
        <v>9.2570375835917401E-2</v>
      </c>
      <c r="U848" s="13">
        <f t="shared" si="1184"/>
        <v>5.6370620568464612E-2</v>
      </c>
      <c r="V848" s="13">
        <f t="shared" si="1185"/>
        <v>6.6559380447213283E-3</v>
      </c>
      <c r="W848" s="13">
        <f t="shared" si="1186"/>
        <v>5.0672226040130441E-2</v>
      </c>
      <c r="X848" s="13">
        <f t="shared" si="1187"/>
        <v>4.6805852815430607E-2</v>
      </c>
      <c r="Y848" s="13">
        <f t="shared" si="1188"/>
        <v>2.1617245076669157E-2</v>
      </c>
      <c r="Z848" s="13">
        <f t="shared" si="1189"/>
        <v>1.1442274178174965E-2</v>
      </c>
      <c r="AA848" s="13">
        <f t="shared" si="1190"/>
        <v>1.7356483525790972E-2</v>
      </c>
      <c r="AB848" s="13">
        <f t="shared" si="1191"/>
        <v>1.3163795749434763E-2</v>
      </c>
      <c r="AC848" s="13">
        <f t="shared" si="1192"/>
        <v>5.828661813860232E-4</v>
      </c>
      <c r="AD848" s="13">
        <f t="shared" si="1193"/>
        <v>1.9215840373721906E-2</v>
      </c>
      <c r="AE848" s="13">
        <f t="shared" si="1194"/>
        <v>1.7749640514015227E-2</v>
      </c>
      <c r="AF848" s="13">
        <f t="shared" si="1195"/>
        <v>8.1976570436026377E-3</v>
      </c>
      <c r="AG848" s="13">
        <f t="shared" si="1196"/>
        <v>2.5240541614149009E-3</v>
      </c>
      <c r="AH848" s="13">
        <f t="shared" si="1197"/>
        <v>2.6423025141687696E-3</v>
      </c>
      <c r="AI848" s="13">
        <f t="shared" si="1198"/>
        <v>4.008038904084462E-3</v>
      </c>
      <c r="AJ848" s="13">
        <f t="shared" si="1199"/>
        <v>3.0398441833425342E-3</v>
      </c>
      <c r="AK848" s="13">
        <f t="shared" si="1200"/>
        <v>1.5370197878376525E-3</v>
      </c>
      <c r="AL848" s="13">
        <f t="shared" si="1201"/>
        <v>3.2666937281769628E-5</v>
      </c>
      <c r="AM848" s="13">
        <f t="shared" si="1202"/>
        <v>5.8296001596761203E-3</v>
      </c>
      <c r="AN848" s="13">
        <f t="shared" si="1203"/>
        <v>5.3847921903118516E-3</v>
      </c>
      <c r="AO848" s="13">
        <f t="shared" si="1204"/>
        <v>2.4869618960671959E-3</v>
      </c>
      <c r="AP848" s="13">
        <f t="shared" si="1205"/>
        <v>7.6573422011443841E-4</v>
      </c>
      <c r="AQ848" s="13">
        <f t="shared" si="1206"/>
        <v>1.768268635663962E-4</v>
      </c>
      <c r="AR848" s="13">
        <f t="shared" si="1207"/>
        <v>4.8813810734929926E-4</v>
      </c>
      <c r="AS848" s="13">
        <f t="shared" si="1208"/>
        <v>7.4044380396679453E-4</v>
      </c>
      <c r="AT848" s="13">
        <f t="shared" si="1209"/>
        <v>5.6157982605576219E-4</v>
      </c>
      <c r="AU848" s="13">
        <f t="shared" si="1210"/>
        <v>2.839485358585142E-4</v>
      </c>
      <c r="AV848" s="13">
        <f t="shared" si="1211"/>
        <v>1.0767850883614375E-4</v>
      </c>
      <c r="AW848" s="13">
        <f t="shared" si="1212"/>
        <v>1.2714096036797831E-6</v>
      </c>
      <c r="AX848" s="13">
        <f t="shared" si="1213"/>
        <v>1.4737944217179104E-3</v>
      </c>
      <c r="AY848" s="13">
        <f t="shared" si="1214"/>
        <v>1.3613415113932423E-3</v>
      </c>
      <c r="AZ848" s="13">
        <f t="shared" si="1215"/>
        <v>6.287344704705212E-4</v>
      </c>
      <c r="BA848" s="13">
        <f t="shared" si="1216"/>
        <v>1.9358700274666398E-4</v>
      </c>
      <c r="BB848" s="13">
        <f t="shared" si="1217"/>
        <v>4.4703999930675772E-5</v>
      </c>
      <c r="BC848" s="13">
        <f t="shared" si="1218"/>
        <v>8.258602412134507E-6</v>
      </c>
      <c r="BD848" s="13">
        <f t="shared" si="1219"/>
        <v>7.5148729365404383E-5</v>
      </c>
      <c r="BE848" s="13">
        <f t="shared" si="1220"/>
        <v>1.1399112299743925E-4</v>
      </c>
      <c r="BF848" s="13">
        <f t="shared" si="1221"/>
        <v>8.6455062061230664E-5</v>
      </c>
      <c r="BG848" s="13">
        <f t="shared" si="1222"/>
        <v>4.3713800159562442E-5</v>
      </c>
      <c r="BH848" s="13">
        <f t="shared" si="1223"/>
        <v>1.6577077259832349E-5</v>
      </c>
      <c r="BI848" s="13">
        <f t="shared" si="1224"/>
        <v>5.0290661434217737E-6</v>
      </c>
      <c r="BJ848" s="14">
        <f t="shared" si="1225"/>
        <v>0.51006072566203386</v>
      </c>
      <c r="BK848" s="14">
        <f t="shared" si="1226"/>
        <v>0.26055155116962025</v>
      </c>
      <c r="BL848" s="14">
        <f t="shared" si="1227"/>
        <v>0.21826748161879012</v>
      </c>
      <c r="BM848" s="14">
        <f t="shared" si="1228"/>
        <v>0.43981660565764275</v>
      </c>
      <c r="BN848" s="14">
        <f t="shared" si="1229"/>
        <v>0.55914535686918698</v>
      </c>
    </row>
    <row r="849" spans="1:66" x14ac:dyDescent="0.25">
      <c r="A849" t="s">
        <v>339</v>
      </c>
      <c r="B849" t="s">
        <v>121</v>
      </c>
      <c r="C849" t="s">
        <v>111</v>
      </c>
      <c r="D849" s="11">
        <v>44451</v>
      </c>
      <c r="E849" s="10">
        <f>VLOOKUP(A849,home!$A$2:$E$405,3,FALSE)</f>
        <v>1.2710999999999999</v>
      </c>
      <c r="F849" s="10">
        <f>VLOOKUP(B849,home!$B$2:$E$405,3,FALSE)</f>
        <v>1.0766</v>
      </c>
      <c r="G849" s="10">
        <f>VLOOKUP(C849,away!$B$2:$E$405,4,FALSE)</f>
        <v>0.86950000000000005</v>
      </c>
      <c r="H849" s="10">
        <f>VLOOKUP(A849,away!$A$2:$E$405,3,FALSE)</f>
        <v>0.94469999999999998</v>
      </c>
      <c r="I849" s="10">
        <f>VLOOKUP(C849,away!$B$2:$E$405,3,FALSE)</f>
        <v>1.3928</v>
      </c>
      <c r="J849" s="10">
        <f>VLOOKUP(B849,home!$B$2:$E$405,4,FALSE)</f>
        <v>1.0585</v>
      </c>
      <c r="K849" s="12">
        <f t="shared" si="1174"/>
        <v>1.1898814130699999</v>
      </c>
      <c r="L849" s="12">
        <f t="shared" si="1175"/>
        <v>1.3927511823600001</v>
      </c>
      <c r="M849" s="13">
        <f t="shared" si="1176"/>
        <v>7.557478407396441E-2</v>
      </c>
      <c r="N849" s="13">
        <f t="shared" si="1177"/>
        <v>8.9925030866388894E-2</v>
      </c>
      <c r="O849" s="13">
        <f t="shared" si="1178"/>
        <v>0.10525686987561564</v>
      </c>
      <c r="P849" s="13">
        <f t="shared" si="1179"/>
        <v>0.12524319306292264</v>
      </c>
      <c r="Q849" s="13">
        <f t="shared" si="1180"/>
        <v>5.3500061398831116E-2</v>
      </c>
      <c r="R849" s="13">
        <f t="shared" si="1181"/>
        <v>7.3298314985388191E-2</v>
      </c>
      <c r="S849" s="13">
        <f t="shared" si="1182"/>
        <v>5.1888528696439631E-2</v>
      </c>
      <c r="T849" s="13">
        <f t="shared" si="1183"/>
        <v>7.4512273769554646E-2</v>
      </c>
      <c r="U849" s="13">
        <f t="shared" si="1184"/>
        <v>8.7216302610463647E-2</v>
      </c>
      <c r="V849" s="13">
        <f t="shared" si="1185"/>
        <v>9.5544581685384732E-3</v>
      </c>
      <c r="W849" s="13">
        <f t="shared" si="1186"/>
        <v>2.1219576218857634E-2</v>
      </c>
      <c r="X849" s="13">
        <f t="shared" si="1187"/>
        <v>2.955358986799211E-2</v>
      </c>
      <c r="Y849" s="13">
        <f t="shared" si="1188"/>
        <v>2.0580398615814267E-2</v>
      </c>
      <c r="Z849" s="13">
        <f t="shared" si="1189"/>
        <v>3.4028771620298361E-2</v>
      </c>
      <c r="AA849" s="13">
        <f t="shared" si="1190"/>
        <v>4.0490202860596923E-2</v>
      </c>
      <c r="AB849" s="13">
        <f t="shared" si="1191"/>
        <v>2.408926989762902E-2</v>
      </c>
      <c r="AC849" s="13">
        <f t="shared" si="1192"/>
        <v>9.8960822686799694E-4</v>
      </c>
      <c r="AD849" s="13">
        <f t="shared" si="1193"/>
        <v>6.3121948340102221E-3</v>
      </c>
      <c r="AE849" s="13">
        <f t="shared" si="1194"/>
        <v>8.7913168183544211E-3</v>
      </c>
      <c r="AF849" s="13">
        <f t="shared" si="1195"/>
        <v>6.1220584466322378E-3</v>
      </c>
      <c r="AG849" s="13">
        <f t="shared" si="1196"/>
        <v>2.842168046674691E-3</v>
      </c>
      <c r="AH849" s="13">
        <f t="shared" si="1197"/>
        <v>1.184840297710724E-2</v>
      </c>
      <c r="AI849" s="13">
        <f t="shared" si="1198"/>
        <v>1.4098194477023157E-2</v>
      </c>
      <c r="AJ849" s="13">
        <f t="shared" si="1199"/>
        <v>8.3875897830279957E-3</v>
      </c>
      <c r="AK849" s="13">
        <f t="shared" si="1200"/>
        <v>3.3267457277602803E-3</v>
      </c>
      <c r="AL849" s="13">
        <f t="shared" si="1201"/>
        <v>6.5599496304473355E-5</v>
      </c>
      <c r="AM849" s="13">
        <f t="shared" si="1202"/>
        <v>1.5021526617330474E-3</v>
      </c>
      <c r="AN849" s="13">
        <f t="shared" si="1203"/>
        <v>2.0921248957139231E-3</v>
      </c>
      <c r="AO849" s="13">
        <f t="shared" si="1204"/>
        <v>1.4569047110751794E-3</v>
      </c>
      <c r="AP849" s="13">
        <f t="shared" si="1205"/>
        <v>6.763685863119365E-4</v>
      </c>
      <c r="AQ849" s="13">
        <f t="shared" si="1206"/>
        <v>2.3550328707427787E-4</v>
      </c>
      <c r="AR849" s="13">
        <f t="shared" si="1207"/>
        <v>3.3003754510887683E-3</v>
      </c>
      <c r="AS849" s="13">
        <f t="shared" si="1208"/>
        <v>3.9270554054030423E-3</v>
      </c>
      <c r="AT849" s="13">
        <f t="shared" si="1209"/>
        <v>2.3363651174925777E-3</v>
      </c>
      <c r="AU849" s="13">
        <f t="shared" si="1210"/>
        <v>9.2666580914984122E-4</v>
      </c>
      <c r="AV849" s="13">
        <f t="shared" si="1211"/>
        <v>2.7565560560871701E-4</v>
      </c>
      <c r="AW849" s="13">
        <f t="shared" si="1212"/>
        <v>3.0197794149503993E-6</v>
      </c>
      <c r="AX849" s="13">
        <f t="shared" si="1213"/>
        <v>2.9789725529829643E-4</v>
      </c>
      <c r="AY849" s="13">
        <f t="shared" si="1214"/>
        <v>4.1489675453850117E-4</v>
      </c>
      <c r="AZ849" s="13">
        <f t="shared" si="1215"/>
        <v>2.8892397272041215E-4</v>
      </c>
      <c r="BA849" s="13">
        <f t="shared" si="1216"/>
        <v>1.3413306820616745E-4</v>
      </c>
      <c r="BB849" s="13">
        <f t="shared" si="1217"/>
        <v>4.6703497334428567E-5</v>
      </c>
      <c r="BC849" s="13">
        <f t="shared" si="1218"/>
        <v>1.300927022657449E-5</v>
      </c>
      <c r="BD849" s="13">
        <f t="shared" si="1219"/>
        <v>7.6610030195596796E-4</v>
      </c>
      <c r="BE849" s="13">
        <f t="shared" si="1220"/>
        <v>9.1156850984472077E-4</v>
      </c>
      <c r="BF849" s="13">
        <f t="shared" si="1221"/>
        <v>5.4232921330207547E-4</v>
      </c>
      <c r="BG849" s="13">
        <f t="shared" si="1222"/>
        <v>2.1510248355767158E-4</v>
      </c>
      <c r="BH849" s="13">
        <f t="shared" si="1223"/>
        <v>6.3986611772617178E-5</v>
      </c>
      <c r="BI849" s="13">
        <f t="shared" si="1224"/>
        <v>1.5227296006712644E-5</v>
      </c>
      <c r="BJ849" s="14">
        <f t="shared" si="1225"/>
        <v>0.32051728684334291</v>
      </c>
      <c r="BK849" s="14">
        <f t="shared" si="1226"/>
        <v>0.26373106847957606</v>
      </c>
      <c r="BL849" s="14">
        <f t="shared" si="1227"/>
        <v>0.38129232499979471</v>
      </c>
      <c r="BM849" s="14">
        <f t="shared" si="1228"/>
        <v>0.47635932070477771</v>
      </c>
      <c r="BN849" s="14">
        <f t="shared" si="1229"/>
        <v>0.52279825426311088</v>
      </c>
    </row>
    <row r="850" spans="1:66" x14ac:dyDescent="0.25">
      <c r="A850" t="s">
        <v>339</v>
      </c>
      <c r="B850" t="s">
        <v>125</v>
      </c>
      <c r="C850" t="s">
        <v>119</v>
      </c>
      <c r="D850" s="11">
        <v>44451</v>
      </c>
      <c r="E850" s="10">
        <f>VLOOKUP(A850,home!$A$2:$E$405,3,FALSE)</f>
        <v>1.2710999999999999</v>
      </c>
      <c r="F850" s="10">
        <f>VLOOKUP(B850,home!$B$2:$E$405,3,FALSE)</f>
        <v>1.3664000000000001</v>
      </c>
      <c r="G850" s="10">
        <f>VLOOKUP(C850,away!$B$2:$E$405,4,FALSE)</f>
        <v>0.86950000000000005</v>
      </c>
      <c r="H850" s="10">
        <f>VLOOKUP(A850,away!$A$2:$E$405,3,FALSE)</f>
        <v>0.94469999999999998</v>
      </c>
      <c r="I850" s="10">
        <f>VLOOKUP(C850,away!$B$2:$E$405,3,FALSE)</f>
        <v>2.1171000000000002</v>
      </c>
      <c r="J850" s="10">
        <f>VLOOKUP(B850,home!$B$2:$E$405,4,FALSE)</f>
        <v>1.4484999999999999</v>
      </c>
      <c r="K850" s="12">
        <f t="shared" si="1174"/>
        <v>1.51017458928</v>
      </c>
      <c r="L850" s="12">
        <f t="shared" si="1175"/>
        <v>2.8970352999450002</v>
      </c>
      <c r="M850" s="13">
        <f t="shared" si="1176"/>
        <v>1.218913998029679E-2</v>
      </c>
      <c r="N850" s="13">
        <f t="shared" si="1177"/>
        <v>1.8407729463421129E-2</v>
      </c>
      <c r="O850" s="13">
        <f t="shared" si="1178"/>
        <v>3.5312368798890707E-2</v>
      </c>
      <c r="P850" s="13">
        <f t="shared" si="1179"/>
        <v>5.3327842047368658E-2</v>
      </c>
      <c r="Q850" s="13">
        <f t="shared" si="1180"/>
        <v>1.3899442640999684E-2</v>
      </c>
      <c r="R850" s="13">
        <f t="shared" si="1181"/>
        <v>5.1150589467531413E-2</v>
      </c>
      <c r="S850" s="13">
        <f t="shared" si="1182"/>
        <v>5.8327715122356349E-2</v>
      </c>
      <c r="T850" s="13">
        <f t="shared" si="1183"/>
        <v>4.0267175980536848E-2</v>
      </c>
      <c r="U850" s="13">
        <f t="shared" si="1184"/>
        <v>7.7246320440559138E-2</v>
      </c>
      <c r="V850" s="13">
        <f t="shared" si="1185"/>
        <v>2.8353938962213786E-2</v>
      </c>
      <c r="W850" s="13">
        <f t="shared" si="1186"/>
        <v>6.996861693864204E-3</v>
      </c>
      <c r="X850" s="13">
        <f t="shared" si="1187"/>
        <v>2.0270155315957567E-2</v>
      </c>
      <c r="Y850" s="13">
        <f t="shared" si="1188"/>
        <v>2.9361677742848442E-2</v>
      </c>
      <c r="Z850" s="13">
        <f t="shared" si="1189"/>
        <v>4.9395021100144473E-2</v>
      </c>
      <c r="AA850" s="13">
        <f t="shared" si="1190"/>
        <v>7.4595105702387601E-2</v>
      </c>
      <c r="AB850" s="13">
        <f t="shared" si="1191"/>
        <v>5.6325816558200709E-2</v>
      </c>
      <c r="AC850" s="13">
        <f t="shared" si="1192"/>
        <v>7.753081743471231E-3</v>
      </c>
      <c r="AD850" s="13">
        <f t="shared" si="1193"/>
        <v>2.6416206836950857E-3</v>
      </c>
      <c r="AE850" s="13">
        <f t="shared" si="1194"/>
        <v>7.6528683697295093E-3</v>
      </c>
      <c r="AF850" s="13">
        <f t="shared" si="1195"/>
        <v>1.108531490646947E-2</v>
      </c>
      <c r="AG850" s="13">
        <f t="shared" si="1196"/>
        <v>1.0704849531682851E-2</v>
      </c>
      <c r="AH850" s="13">
        <f t="shared" si="1197"/>
        <v>3.5774779942161661E-2</v>
      </c>
      <c r="AI850" s="13">
        <f t="shared" si="1198"/>
        <v>5.4026163605736366E-2</v>
      </c>
      <c r="AJ850" s="13">
        <f t="shared" si="1199"/>
        <v>4.0794469716833509E-2</v>
      </c>
      <c r="AK850" s="13">
        <f t="shared" si="1200"/>
        <v>2.0535590516504811E-2</v>
      </c>
      <c r="AL850" s="13">
        <f t="shared" si="1201"/>
        <v>1.356798327903375E-3</v>
      </c>
      <c r="AM850" s="13">
        <f t="shared" si="1202"/>
        <v>7.9786168620655585E-4</v>
      </c>
      <c r="AN850" s="13">
        <f t="shared" si="1203"/>
        <v>2.3114334694140336E-3</v>
      </c>
      <c r="AO850" s="13">
        <f t="shared" si="1204"/>
        <v>3.3481521771833991E-3</v>
      </c>
      <c r="AP850" s="13">
        <f t="shared" si="1205"/>
        <v>3.2332383489626706E-3</v>
      </c>
      <c r="AQ850" s="13">
        <f t="shared" si="1206"/>
        <v>2.3417014075201872E-3</v>
      </c>
      <c r="AR850" s="13">
        <f t="shared" si="1207"/>
        <v>2.0728160068041342E-2</v>
      </c>
      <c r="AS850" s="13">
        <f t="shared" si="1208"/>
        <v>3.1303140617284425E-2</v>
      </c>
      <c r="AT850" s="13">
        <f t="shared" si="1209"/>
        <v>2.3636603762440804E-2</v>
      </c>
      <c r="AU850" s="13">
        <f t="shared" si="1210"/>
        <v>1.1898466126306045E-2</v>
      </c>
      <c r="AV850" s="13">
        <f t="shared" si="1211"/>
        <v>4.4921902988390577E-3</v>
      </c>
      <c r="AW850" s="13">
        <f t="shared" si="1212"/>
        <v>1.6488978221033002E-4</v>
      </c>
      <c r="AX850" s="13">
        <f t="shared" si="1213"/>
        <v>2.0081840737820554E-4</v>
      </c>
      <c r="AY850" s="13">
        <f t="shared" si="1214"/>
        <v>5.8177801505339692E-4</v>
      </c>
      <c r="AZ850" s="13">
        <f t="shared" si="1215"/>
        <v>8.4271572317081247E-4</v>
      </c>
      <c r="BA850" s="13">
        <f t="shared" si="1216"/>
        <v>8.1379239928150741E-4</v>
      </c>
      <c r="BB850" s="13">
        <f t="shared" si="1217"/>
        <v>5.893963268863658E-4</v>
      </c>
      <c r="BC850" s="13">
        <f t="shared" si="1218"/>
        <v>3.4150039292954486E-4</v>
      </c>
      <c r="BD850" s="13">
        <f t="shared" si="1219"/>
        <v>1.000836857000436E-2</v>
      </c>
      <c r="BE850" s="13">
        <f t="shared" si="1220"/>
        <v>1.5114383894569193E-2</v>
      </c>
      <c r="BF850" s="13">
        <f t="shared" si="1221"/>
        <v>1.1412679245100643E-2</v>
      </c>
      <c r="BG850" s="13">
        <f t="shared" si="1222"/>
        <v>5.7450460638514131E-3</v>
      </c>
      <c r="BH850" s="13">
        <f t="shared" si="1223"/>
        <v>2.1690056449678728E-3</v>
      </c>
      <c r="BI850" s="13">
        <f t="shared" si="1224"/>
        <v>6.5511544180707189E-4</v>
      </c>
      <c r="BJ850" s="14">
        <f t="shared" si="1225"/>
        <v>0.17669008468319147</v>
      </c>
      <c r="BK850" s="14">
        <f t="shared" si="1226"/>
        <v>0.16189029419866358</v>
      </c>
      <c r="BL850" s="14">
        <f t="shared" si="1227"/>
        <v>0.58292436448201823</v>
      </c>
      <c r="BM850" s="14">
        <f t="shared" si="1228"/>
        <v>0.78619576383266632</v>
      </c>
      <c r="BN850" s="14">
        <f t="shared" si="1229"/>
        <v>0.18428711239850837</v>
      </c>
    </row>
    <row r="851" spans="1:66" x14ac:dyDescent="0.25">
      <c r="A851" t="s">
        <v>339</v>
      </c>
      <c r="B851" t="s">
        <v>112</v>
      </c>
      <c r="C851" t="s">
        <v>117</v>
      </c>
      <c r="D851" s="11">
        <v>44451</v>
      </c>
      <c r="E851" s="10">
        <f>VLOOKUP(A851,home!$A$2:$E$405,3,FALSE)</f>
        <v>1.2710999999999999</v>
      </c>
      <c r="F851" s="10">
        <f>VLOOKUP(B851,home!$B$2:$E$405,3,FALSE)</f>
        <v>0.70389999999999997</v>
      </c>
      <c r="G851" s="10">
        <f>VLOOKUP(C851,away!$B$2:$E$405,4,FALSE)</f>
        <v>0.74529999999999996</v>
      </c>
      <c r="H851" s="10">
        <f>VLOOKUP(A851,away!$A$2:$E$405,3,FALSE)</f>
        <v>0.94469999999999998</v>
      </c>
      <c r="I851" s="10">
        <f>VLOOKUP(C851,away!$B$2:$E$405,3,FALSE)</f>
        <v>0.78</v>
      </c>
      <c r="J851" s="10">
        <f>VLOOKUP(B851,home!$B$2:$E$405,4,FALSE)</f>
        <v>0.78</v>
      </c>
      <c r="K851" s="12">
        <f t="shared" si="1174"/>
        <v>0.6668402492369998</v>
      </c>
      <c r="L851" s="12">
        <f t="shared" si="1175"/>
        <v>0.57475547999999999</v>
      </c>
      <c r="M851" s="13">
        <f t="shared" si="1176"/>
        <v>0.28892280732287368</v>
      </c>
      <c r="N851" s="13">
        <f t="shared" si="1177"/>
        <v>0.19266535684543873</v>
      </c>
      <c r="O851" s="13">
        <f t="shared" si="1178"/>
        <v>0.16605996680580576</v>
      </c>
      <c r="P851" s="13">
        <f t="shared" si="1179"/>
        <v>0.11073546965307141</v>
      </c>
      <c r="Q851" s="13">
        <f t="shared" si="1180"/>
        <v>6.4238507289073946E-2</v>
      </c>
      <c r="R851" s="13">
        <f t="shared" si="1181"/>
        <v>4.7721937965127477E-2</v>
      </c>
      <c r="S851" s="13">
        <f t="shared" si="1182"/>
        <v>1.061039828674985E-2</v>
      </c>
      <c r="T851" s="13">
        <f t="shared" si="1183"/>
        <v>3.6921434091415191E-2</v>
      </c>
      <c r="U851" s="13">
        <f t="shared" si="1184"/>
        <v>3.1822909006738245E-2</v>
      </c>
      <c r="V851" s="13">
        <f t="shared" si="1185"/>
        <v>4.5184980890313869E-4</v>
      </c>
      <c r="W851" s="13">
        <f t="shared" si="1186"/>
        <v>1.42789407370863E-2</v>
      </c>
      <c r="X851" s="13">
        <f t="shared" si="1187"/>
        <v>8.2068994372355899E-3</v>
      </c>
      <c r="Y851" s="13">
        <f t="shared" si="1188"/>
        <v>2.3584802126800355E-3</v>
      </c>
      <c r="Z851" s="13">
        <f t="shared" si="1189"/>
        <v>9.1428151205590232E-3</v>
      </c>
      <c r="AA851" s="13">
        <f t="shared" si="1190"/>
        <v>6.0967971137213884E-3</v>
      </c>
      <c r="AB851" s="13">
        <f t="shared" si="1191"/>
        <v>2.032794853430696E-3</v>
      </c>
      <c r="AC851" s="13">
        <f t="shared" si="1192"/>
        <v>1.0823782238144711E-5</v>
      </c>
      <c r="AD851" s="13">
        <f t="shared" si="1193"/>
        <v>2.3804430999897442E-3</v>
      </c>
      <c r="AE851" s="13">
        <f t="shared" si="1194"/>
        <v>1.3681727165472933E-3</v>
      </c>
      <c r="AF851" s="13">
        <f t="shared" si="1195"/>
        <v>3.9318238321102173E-4</v>
      </c>
      <c r="AG851" s="13">
        <f t="shared" si="1196"/>
        <v>7.5327909796664918E-5</v>
      </c>
      <c r="AH851" s="13">
        <f t="shared" si="1197"/>
        <v>1.3137207732920396E-3</v>
      </c>
      <c r="AI851" s="13">
        <f t="shared" si="1198"/>
        <v>8.7604188788988774E-4</v>
      </c>
      <c r="AJ851" s="13">
        <f t="shared" si="1199"/>
        <v>2.9208999543127228E-4</v>
      </c>
      <c r="AK851" s="13">
        <f t="shared" si="1200"/>
        <v>6.4925788451007926E-5</v>
      </c>
      <c r="AL851" s="13">
        <f t="shared" si="1201"/>
        <v>1.6593727863430437E-7</v>
      </c>
      <c r="AM851" s="13">
        <f t="shared" si="1202"/>
        <v>3.174750540183317E-4</v>
      </c>
      <c r="AN851" s="13">
        <f t="shared" si="1203"/>
        <v>1.8247052706033213E-4</v>
      </c>
      <c r="AO851" s="13">
        <f t="shared" si="1204"/>
        <v>5.243796768320709E-5</v>
      </c>
      <c r="AP851" s="13">
        <f t="shared" si="1205"/>
        <v>1.0046336428662061E-5</v>
      </c>
      <c r="AQ851" s="13">
        <f t="shared" si="1206"/>
        <v>1.4435467290742869E-6</v>
      </c>
      <c r="AR851" s="13">
        <f t="shared" si="1207"/>
        <v>1.5101364272788751E-4</v>
      </c>
      <c r="AS851" s="13">
        <f t="shared" si="1208"/>
        <v>1.0070197515485174E-4</v>
      </c>
      <c r="AT851" s="13">
        <f t="shared" si="1209"/>
        <v>3.3576065105459752E-5</v>
      </c>
      <c r="AU851" s="13">
        <f t="shared" si="1210"/>
        <v>7.4632905411075051E-6</v>
      </c>
      <c r="AV851" s="13">
        <f t="shared" si="1211"/>
        <v>1.2442056311400678E-6</v>
      </c>
      <c r="AW851" s="13">
        <f t="shared" si="1212"/>
        <v>1.7666332029790491E-9</v>
      </c>
      <c r="AX851" s="13">
        <f t="shared" si="1213"/>
        <v>3.5284190691352347E-5</v>
      </c>
      <c r="AY851" s="13">
        <f t="shared" si="1214"/>
        <v>2.0279781957219746E-5</v>
      </c>
      <c r="AZ851" s="13">
        <f t="shared" si="1215"/>
        <v>5.8279579065585872E-6</v>
      </c>
      <c r="BA851" s="13">
        <f t="shared" si="1216"/>
        <v>1.1165502480012921E-6</v>
      </c>
      <c r="BB851" s="13">
        <f t="shared" si="1217"/>
        <v>1.6043584343352542E-7</v>
      </c>
      <c r="BC851" s="13">
        <f t="shared" si="1218"/>
        <v>1.8442276040368154E-8</v>
      </c>
      <c r="BD851" s="13">
        <f t="shared" si="1219"/>
        <v>1.4465986452102579E-5</v>
      </c>
      <c r="BE851" s="13">
        <f t="shared" si="1220"/>
        <v>9.6465020111791446E-6</v>
      </c>
      <c r="BF851" s="13">
        <f t="shared" si="1221"/>
        <v>3.216337902699961E-6</v>
      </c>
      <c r="BG851" s="13">
        <f t="shared" si="1222"/>
        <v>7.1492785622228375E-7</v>
      </c>
      <c r="BH851" s="13">
        <f t="shared" si="1223"/>
        <v>1.1918566745743541E-7</v>
      </c>
      <c r="BI851" s="13">
        <f t="shared" si="1224"/>
        <v>1.5895560038558889E-8</v>
      </c>
      <c r="BJ851" s="14">
        <f t="shared" si="1225"/>
        <v>0.3235133055133167</v>
      </c>
      <c r="BK851" s="14">
        <f t="shared" si="1226"/>
        <v>0.41075179457307209</v>
      </c>
      <c r="BL851" s="14">
        <f t="shared" si="1227"/>
        <v>0.25660336220449798</v>
      </c>
      <c r="BM851" s="14">
        <f t="shared" si="1228"/>
        <v>0.12964695351473068</v>
      </c>
      <c r="BN851" s="14">
        <f t="shared" si="1229"/>
        <v>0.87034404588139103</v>
      </c>
    </row>
    <row r="852" spans="1:66" x14ac:dyDescent="0.25">
      <c r="A852" t="s">
        <v>341</v>
      </c>
      <c r="B852" t="s">
        <v>319</v>
      </c>
      <c r="C852" t="s">
        <v>145</v>
      </c>
      <c r="D852" s="11">
        <v>44451</v>
      </c>
      <c r="E852" s="10">
        <f>VLOOKUP(A852,home!$A$2:$E$405,3,FALSE)</f>
        <v>1.4705999999999999</v>
      </c>
      <c r="F852" s="10">
        <f>VLOOKUP(B852,home!$B$2:$E$405,3,FALSE)</f>
        <v>0.75549999999999995</v>
      </c>
      <c r="G852" s="10">
        <f>VLOOKUP(C852,away!$B$2:$E$405,4,FALSE)</f>
        <v>0.68</v>
      </c>
      <c r="H852" s="10">
        <f>VLOOKUP(A852,away!$A$2:$E$405,3,FALSE)</f>
        <v>1.2646999999999999</v>
      </c>
      <c r="I852" s="10">
        <f>VLOOKUP(C852,away!$B$2:$E$405,3,FALSE)</f>
        <v>1.1420999999999999</v>
      </c>
      <c r="J852" s="10">
        <f>VLOOKUP(B852,home!$B$2:$E$405,4,FALSE)</f>
        <v>1.1420999999999999</v>
      </c>
      <c r="K852" s="12">
        <f t="shared" si="1174"/>
        <v>0.75550604399999999</v>
      </c>
      <c r="L852" s="12">
        <f t="shared" si="1175"/>
        <v>1.6496650809269995</v>
      </c>
      <c r="M852" s="13">
        <f t="shared" si="1176"/>
        <v>9.0250050255017783E-2</v>
      </c>
      <c r="N852" s="13">
        <f t="shared" si="1177"/>
        <v>6.818445843896967E-2</v>
      </c>
      <c r="O852" s="13">
        <f t="shared" si="1178"/>
        <v>0.14888235645760967</v>
      </c>
      <c r="P852" s="13">
        <f t="shared" si="1179"/>
        <v>0.11248152014868652</v>
      </c>
      <c r="Q852" s="13">
        <f t="shared" si="1180"/>
        <v>2.5756885228754196E-2</v>
      </c>
      <c r="R852" s="13">
        <f t="shared" si="1181"/>
        <v>0.12280301230712254</v>
      </c>
      <c r="S852" s="13">
        <f t="shared" si="1182"/>
        <v>3.5047327783221754E-2</v>
      </c>
      <c r="T852" s="13">
        <f t="shared" si="1183"/>
        <v>4.2490234155320224E-2</v>
      </c>
      <c r="U852" s="13">
        <f t="shared" si="1184"/>
        <v>9.2778418019437467E-2</v>
      </c>
      <c r="V852" s="13">
        <f t="shared" si="1185"/>
        <v>4.8534004444894417E-3</v>
      </c>
      <c r="W852" s="13">
        <f t="shared" si="1186"/>
        <v>6.486494154979372E-3</v>
      </c>
      <c r="X852" s="13">
        <f t="shared" si="1187"/>
        <v>1.0700542905106554E-2</v>
      </c>
      <c r="Y852" s="13">
        <f t="shared" si="1188"/>
        <v>8.8261559887577185E-3</v>
      </c>
      <c r="Z852" s="13">
        <f t="shared" si="1189"/>
        <v>6.7527947078569545E-2</v>
      </c>
      <c r="AA852" s="13">
        <f t="shared" si="1190"/>
        <v>5.1017772156771439E-2</v>
      </c>
      <c r="AB852" s="13">
        <f t="shared" si="1191"/>
        <v>1.927211760792787E-2</v>
      </c>
      <c r="AC852" s="13">
        <f t="shared" si="1192"/>
        <v>3.7805924923579968E-4</v>
      </c>
      <c r="AD852" s="13">
        <f t="shared" si="1193"/>
        <v>1.2251463846143968E-3</v>
      </c>
      <c r="AE852" s="13">
        <f t="shared" si="1194"/>
        <v>2.0210812097223299E-3</v>
      </c>
      <c r="AF852" s="13">
        <f t="shared" si="1195"/>
        <v>1.6670535486983131E-3</v>
      </c>
      <c r="AG852" s="13">
        <f t="shared" si="1196"/>
        <v>9.1669334244101489E-4</v>
      </c>
      <c r="AH852" s="13">
        <f t="shared" si="1197"/>
        <v>2.7849624070550649E-2</v>
      </c>
      <c r="AI852" s="13">
        <f t="shared" si="1198"/>
        <v>2.1040559308428897E-2</v>
      </c>
      <c r="AJ852" s="13">
        <f t="shared" si="1199"/>
        <v>7.9481348633292457E-3</v>
      </c>
      <c r="AK852" s="13">
        <f t="shared" si="1200"/>
        <v>2.0016213092574528E-3</v>
      </c>
      <c r="AL852" s="13">
        <f t="shared" si="1201"/>
        <v>1.884749268954543E-5</v>
      </c>
      <c r="AM852" s="13">
        <f t="shared" si="1202"/>
        <v>1.8512109967218514E-4</v>
      </c>
      <c r="AN852" s="13">
        <f t="shared" si="1203"/>
        <v>3.0538781387201043E-4</v>
      </c>
      <c r="AO852" s="13">
        <f t="shared" si="1204"/>
        <v>2.5189380634264483E-4</v>
      </c>
      <c r="AP852" s="13">
        <f t="shared" si="1205"/>
        <v>1.3851347214174974E-4</v>
      </c>
      <c r="AQ852" s="13">
        <f t="shared" si="1206"/>
        <v>5.712520955754982E-5</v>
      </c>
      <c r="AR852" s="13">
        <f t="shared" si="1207"/>
        <v>9.1885104692262815E-3</v>
      </c>
      <c r="AS852" s="13">
        <f t="shared" si="1208"/>
        <v>6.9419751948577319E-3</v>
      </c>
      <c r="AT852" s="13">
        <f t="shared" si="1209"/>
        <v>2.6223521085065472E-3</v>
      </c>
      <c r="AU852" s="13">
        <f t="shared" si="1210"/>
        <v>6.6040095582428008E-4</v>
      </c>
      <c r="AV852" s="13">
        <f t="shared" si="1211"/>
        <v>1.2473422839715513E-4</v>
      </c>
      <c r="AW852" s="13">
        <f t="shared" si="1212"/>
        <v>6.5250644758673272E-7</v>
      </c>
      <c r="AX852" s="13">
        <f t="shared" si="1213"/>
        <v>2.3310018279043703E-5</v>
      </c>
      <c r="AY852" s="13">
        <f t="shared" si="1214"/>
        <v>3.8453723190708462E-5</v>
      </c>
      <c r="AZ852" s="13">
        <f t="shared" si="1215"/>
        <v>3.1717882189672267E-5</v>
      </c>
      <c r="BA852" s="13">
        <f t="shared" si="1216"/>
        <v>1.7441294229752912E-5</v>
      </c>
      <c r="BB852" s="13">
        <f t="shared" si="1217"/>
        <v>7.1930735142492387E-6</v>
      </c>
      <c r="BC852" s="13">
        <f t="shared" si="1218"/>
        <v>2.3732324401995634E-6</v>
      </c>
      <c r="BD852" s="13">
        <f t="shared" si="1219"/>
        <v>2.5263274778024613E-3</v>
      </c>
      <c r="BE852" s="13">
        <f t="shared" si="1220"/>
        <v>1.9086556786030355E-3</v>
      </c>
      <c r="BF852" s="13">
        <f t="shared" si="1221"/>
        <v>7.210004505497574E-4</v>
      </c>
      <c r="BG852" s="13">
        <f t="shared" si="1222"/>
        <v>1.8157339937235493E-4</v>
      </c>
      <c r="BH852" s="13">
        <f t="shared" si="1223"/>
        <v>3.4294950163859987E-5</v>
      </c>
      <c r="BI852" s="13">
        <f t="shared" si="1224"/>
        <v>5.1820084254950027E-6</v>
      </c>
      <c r="BJ852" s="14">
        <f t="shared" si="1225"/>
        <v>0.16933327598279355</v>
      </c>
      <c r="BK852" s="14">
        <f t="shared" si="1226"/>
        <v>0.24306765909653158</v>
      </c>
      <c r="BL852" s="14">
        <f t="shared" si="1227"/>
        <v>0.51850862302216416</v>
      </c>
      <c r="BM852" s="14">
        <f t="shared" si="1228"/>
        <v>0.43004142112715538</v>
      </c>
      <c r="BN852" s="14">
        <f t="shared" si="1229"/>
        <v>0.56835828283616041</v>
      </c>
    </row>
    <row r="853" spans="1:66" x14ac:dyDescent="0.25">
      <c r="A853" t="s">
        <v>341</v>
      </c>
      <c r="B853" t="s">
        <v>152</v>
      </c>
      <c r="C853" t="s">
        <v>148</v>
      </c>
      <c r="D853" s="11">
        <v>44451</v>
      </c>
      <c r="E853" s="10">
        <f>VLOOKUP(A853,home!$A$2:$E$405,3,FALSE)</f>
        <v>1.4705999999999999</v>
      </c>
      <c r="F853" s="10">
        <f>VLOOKUP(B853,home!$B$2:$E$405,3,FALSE)</f>
        <v>0.98219999999999996</v>
      </c>
      <c r="G853" s="10">
        <f>VLOOKUP(C853,away!$B$2:$E$405,4,FALSE)</f>
        <v>0.45329999999999998</v>
      </c>
      <c r="H853" s="10">
        <f>VLOOKUP(A853,away!$A$2:$E$405,3,FALSE)</f>
        <v>1.2646999999999999</v>
      </c>
      <c r="I853" s="10">
        <f>VLOOKUP(C853,away!$B$2:$E$405,3,FALSE)</f>
        <v>1.845</v>
      </c>
      <c r="J853" s="10">
        <f>VLOOKUP(B853,home!$B$2:$E$405,4,FALSE)</f>
        <v>0.96640000000000004</v>
      </c>
      <c r="K853" s="12">
        <f t="shared" si="1174"/>
        <v>0.65475709095599988</v>
      </c>
      <c r="L853" s="12">
        <f t="shared" si="1175"/>
        <v>2.2549702175999999</v>
      </c>
      <c r="M853" s="13">
        <f t="shared" si="1176"/>
        <v>5.4490586960239604E-2</v>
      </c>
      <c r="N853" s="13">
        <f t="shared" si="1177"/>
        <v>3.5678098202571416E-2</v>
      </c>
      <c r="O853" s="13">
        <f t="shared" si="1178"/>
        <v>0.12287465073488321</v>
      </c>
      <c r="P853" s="13">
        <f t="shared" si="1179"/>
        <v>8.0453048867406632E-2</v>
      </c>
      <c r="Q853" s="13">
        <f t="shared" si="1180"/>
        <v>1.1680243894979073E-2</v>
      </c>
      <c r="R853" s="13">
        <f t="shared" si="1181"/>
        <v>0.13853933895258183</v>
      </c>
      <c r="S853" s="13">
        <f t="shared" si="1182"/>
        <v>2.9696381674069149E-2</v>
      </c>
      <c r="T853" s="13">
        <f t="shared" si="1183"/>
        <v>2.6338602117482034E-2</v>
      </c>
      <c r="U853" s="13">
        <f t="shared" si="1184"/>
        <v>9.0709614555559717E-2</v>
      </c>
      <c r="V853" s="13">
        <f t="shared" si="1185"/>
        <v>4.8717169520843774E-3</v>
      </c>
      <c r="W853" s="13">
        <f t="shared" si="1186"/>
        <v>2.5492408381110254E-3</v>
      </c>
      <c r="X853" s="13">
        <f t="shared" si="1187"/>
        <v>5.7484621674300258E-3</v>
      </c>
      <c r="Y853" s="13">
        <f t="shared" si="1188"/>
        <v>6.4813054922775275E-3</v>
      </c>
      <c r="Z853" s="13">
        <f t="shared" si="1189"/>
        <v>0.10413402776802121</v>
      </c>
      <c r="AA853" s="13">
        <f t="shared" si="1190"/>
        <v>6.8182493090920865E-2</v>
      </c>
      <c r="AB853" s="13">
        <f t="shared" si="1191"/>
        <v>2.2321485415169453E-2</v>
      </c>
      <c r="AC853" s="13">
        <f t="shared" si="1192"/>
        <v>4.49555262522004E-4</v>
      </c>
      <c r="AD853" s="13">
        <f t="shared" si="1193"/>
        <v>4.1728337882695246E-4</v>
      </c>
      <c r="AE853" s="13">
        <f t="shared" si="1194"/>
        <v>9.4096159155427608E-4</v>
      </c>
      <c r="AF853" s="13">
        <f t="shared" si="1195"/>
        <v>1.0609201824301946E-3</v>
      </c>
      <c r="AG853" s="13">
        <f t="shared" si="1196"/>
        <v>7.9744780487694912E-4</v>
      </c>
      <c r="AH853" s="13">
        <f t="shared" si="1197"/>
        <v>5.8704782813904795E-2</v>
      </c>
      <c r="AI853" s="13">
        <f t="shared" si="1198"/>
        <v>3.8437372820436078E-2</v>
      </c>
      <c r="AJ853" s="13">
        <f t="shared" si="1199"/>
        <v>1.2583571205949971E-2</v>
      </c>
      <c r="AK853" s="13">
        <f t="shared" si="1200"/>
        <v>2.7463941588818288E-3</v>
      </c>
      <c r="AL853" s="13">
        <f t="shared" si="1201"/>
        <v>2.6549973873963643E-5</v>
      </c>
      <c r="AM853" s="13">
        <f t="shared" si="1202"/>
        <v>5.4643850245005171E-5</v>
      </c>
      <c r="AN853" s="13">
        <f t="shared" si="1203"/>
        <v>1.2322025487748113E-4</v>
      </c>
      <c r="AO853" s="13">
        <f t="shared" si="1204"/>
        <v>1.3892900247690059E-4</v>
      </c>
      <c r="AP853" s="13">
        <f t="shared" si="1205"/>
        <v>1.0442692098209581E-4</v>
      </c>
      <c r="AQ853" s="13">
        <f t="shared" si="1206"/>
        <v>5.8869899182573643E-5</v>
      </c>
      <c r="AR853" s="13">
        <f t="shared" si="1207"/>
        <v>2.6475507375206344E-2</v>
      </c>
      <c r="AS853" s="13">
        <f t="shared" si="1208"/>
        <v>1.7335026190574223E-2</v>
      </c>
      <c r="AT853" s="13">
        <f t="shared" si="1209"/>
        <v>5.6751156600932228E-3</v>
      </c>
      <c r="AU853" s="13">
        <f t="shared" si="1210"/>
        <v>1.238607406813826E-3</v>
      </c>
      <c r="AV853" s="13">
        <f t="shared" si="1211"/>
        <v>2.027467456304938E-4</v>
      </c>
      <c r="AW853" s="13">
        <f t="shared" si="1212"/>
        <v>1.0888865116531091E-6</v>
      </c>
      <c r="AX853" s="13">
        <f t="shared" si="1213"/>
        <v>5.963074737509148E-6</v>
      </c>
      <c r="AY853" s="13">
        <f t="shared" si="1214"/>
        <v>1.3446555938406067E-5</v>
      </c>
      <c r="AZ853" s="13">
        <f t="shared" si="1215"/>
        <v>1.5160791585199054E-5</v>
      </c>
      <c r="BA853" s="13">
        <f t="shared" si="1216"/>
        <v>1.139571116662152E-5</v>
      </c>
      <c r="BB853" s="13">
        <f t="shared" si="1217"/>
        <v>6.4242473222758191E-6</v>
      </c>
      <c r="BC853" s="13">
        <f t="shared" si="1218"/>
        <v>2.8972972764457058E-6</v>
      </c>
      <c r="BD853" s="13">
        <f t="shared" si="1219"/>
        <v>9.9502467711565668E-3</v>
      </c>
      <c r="BE853" s="13">
        <f t="shared" si="1220"/>
        <v>6.5149946301768036E-3</v>
      </c>
      <c r="BF853" s="13">
        <f t="shared" si="1221"/>
        <v>2.1328694658242619E-3</v>
      </c>
      <c r="BG853" s="13">
        <f t="shared" si="1222"/>
        <v>4.6550380227732376E-4</v>
      </c>
      <c r="BH853" s="13">
        <f t="shared" si="1223"/>
        <v>7.6197978852014352E-5</v>
      </c>
      <c r="BI853" s="13">
        <f t="shared" si="1224"/>
        <v>9.9782333939743436E-6</v>
      </c>
      <c r="BJ853" s="14">
        <f t="shared" si="1225"/>
        <v>9.2227943276330007E-2</v>
      </c>
      <c r="BK853" s="14">
        <f t="shared" si="1226"/>
        <v>0.17000128624613414</v>
      </c>
      <c r="BL853" s="14">
        <f t="shared" si="1227"/>
        <v>0.62517649800828667</v>
      </c>
      <c r="BM853" s="14">
        <f t="shared" si="1228"/>
        <v>0.54781143001668353</v>
      </c>
      <c r="BN853" s="14">
        <f t="shared" si="1229"/>
        <v>0.44371596761266174</v>
      </c>
    </row>
    <row r="854" spans="1:66" x14ac:dyDescent="0.25">
      <c r="A854" t="s">
        <v>341</v>
      </c>
      <c r="B854" t="s">
        <v>146</v>
      </c>
      <c r="C854" t="s">
        <v>154</v>
      </c>
      <c r="D854" s="11">
        <v>44451</v>
      </c>
      <c r="E854" s="10">
        <f>VLOOKUP(A854,home!$A$2:$E$405,3,FALSE)</f>
        <v>1.4705999999999999</v>
      </c>
      <c r="F854" s="10">
        <f>VLOOKUP(B854,home!$B$2:$E$405,3,FALSE)</f>
        <v>0.90669999999999995</v>
      </c>
      <c r="G854" s="10">
        <f>VLOOKUP(C854,away!$B$2:$E$405,4,FALSE)</f>
        <v>2.125</v>
      </c>
      <c r="H854" s="10">
        <f>VLOOKUP(A854,away!$A$2:$E$405,3,FALSE)</f>
        <v>1.2646999999999999</v>
      </c>
      <c r="I854" s="10">
        <f>VLOOKUP(C854,away!$B$2:$E$405,3,FALSE)</f>
        <v>0.49419999999999997</v>
      </c>
      <c r="J854" s="10">
        <f>VLOOKUP(B854,home!$B$2:$E$405,4,FALSE)</f>
        <v>0.79069999999999996</v>
      </c>
      <c r="K854" s="12">
        <f t="shared" si="1174"/>
        <v>2.8334601674999997</v>
      </c>
      <c r="L854" s="12">
        <f t="shared" si="1175"/>
        <v>0.49419915491799987</v>
      </c>
      <c r="M854" s="13">
        <f t="shared" si="1176"/>
        <v>3.5876983313946897E-2</v>
      </c>
      <c r="N854" s="13">
        <f t="shared" si="1177"/>
        <v>0.10165600315013065</v>
      </c>
      <c r="O854" s="13">
        <f t="shared" si="1178"/>
        <v>1.7730374834759737E-2</v>
      </c>
      <c r="P854" s="13">
        <f t="shared" si="1179"/>
        <v>5.0238310849136096E-2</v>
      </c>
      <c r="Q854" s="13">
        <f t="shared" si="1180"/>
        <v>0.1440191178565749</v>
      </c>
      <c r="R854" s="13">
        <f t="shared" si="1181"/>
        <v>4.3811681298588168E-3</v>
      </c>
      <c r="S854" s="13">
        <f t="shared" si="1182"/>
        <v>1.7587096543825672E-2</v>
      </c>
      <c r="T854" s="13">
        <f t="shared" si="1183"/>
        <v>7.1174126336755128E-2</v>
      </c>
      <c r="U854" s="13">
        <f t="shared" si="1184"/>
        <v>1.2413865383075423E-2</v>
      </c>
      <c r="V854" s="13">
        <f t="shared" si="1185"/>
        <v>2.736344343270262E-3</v>
      </c>
      <c r="W854" s="13">
        <f t="shared" si="1186"/>
        <v>0.13602414460169762</v>
      </c>
      <c r="X854" s="13">
        <f t="shared" si="1187"/>
        <v>6.7223017310602776E-2</v>
      </c>
      <c r="Y854" s="13">
        <f t="shared" si="1188"/>
        <v>1.6610779172968985E-2</v>
      </c>
      <c r="Z854" s="13">
        <f t="shared" si="1189"/>
        <v>7.217231957766338E-4</v>
      </c>
      <c r="AA854" s="13">
        <f t="shared" si="1190"/>
        <v>2.0449739271938957E-3</v>
      </c>
      <c r="AB854" s="13">
        <f t="shared" si="1191"/>
        <v>2.8971760831399749E-3</v>
      </c>
      <c r="AC854" s="13">
        <f t="shared" si="1192"/>
        <v>2.3948034542184895E-4</v>
      </c>
      <c r="AD854" s="13">
        <f t="shared" si="1193"/>
        <v>9.6354748886792588E-2</v>
      </c>
      <c r="AE854" s="13">
        <f t="shared" si="1194"/>
        <v>4.7618435472188983E-2</v>
      </c>
      <c r="AF854" s="13">
        <f t="shared" si="1195"/>
        <v>1.1766495284436553E-2</v>
      </c>
      <c r="AG854" s="13">
        <f t="shared" si="1196"/>
        <v>1.9383306753050582E-3</v>
      </c>
      <c r="AH854" s="13">
        <f t="shared" si="1197"/>
        <v>8.9168748359382653E-5</v>
      </c>
      <c r="AI854" s="13">
        <f t="shared" si="1198"/>
        <v>2.526560966621417E-4</v>
      </c>
      <c r="AJ854" s="13">
        <f t="shared" si="1199"/>
        <v>3.5794549298410414E-4</v>
      </c>
      <c r="AK854" s="13">
        <f t="shared" si="1200"/>
        <v>3.3807476550220319E-4</v>
      </c>
      <c r="AL854" s="13">
        <f t="shared" si="1201"/>
        <v>1.3413711994993015E-5</v>
      </c>
      <c r="AM854" s="13">
        <f t="shared" si="1202"/>
        <v>5.4603468584038355E-2</v>
      </c>
      <c r="AN854" s="13">
        <f t="shared" si="1203"/>
        <v>2.6984988029823305E-2</v>
      </c>
      <c r="AO854" s="13">
        <f t="shared" si="1204"/>
        <v>6.6679791399055109E-3</v>
      </c>
      <c r="AP854" s="13">
        <f t="shared" si="1205"/>
        <v>1.0984365519840517E-3</v>
      </c>
      <c r="AQ854" s="13">
        <f t="shared" si="1206"/>
        <v>1.3571160393038999E-4</v>
      </c>
      <c r="AR854" s="13">
        <f t="shared" si="1207"/>
        <v>8.8134240168605415E-6</v>
      </c>
      <c r="AS854" s="13">
        <f t="shared" si="1208"/>
        <v>2.4972485891062188E-5</v>
      </c>
      <c r="AT854" s="13">
        <f t="shared" si="1209"/>
        <v>3.5379272027890239E-5</v>
      </c>
      <c r="AU854" s="13">
        <f t="shared" si="1210"/>
        <v>3.3415252682057974E-5</v>
      </c>
      <c r="AV854" s="13">
        <f t="shared" si="1211"/>
        <v>2.3670196865389698E-5</v>
      </c>
      <c r="AW854" s="13">
        <f t="shared" si="1212"/>
        <v>5.2175375918774729E-7</v>
      </c>
      <c r="AX854" s="13">
        <f t="shared" si="1213"/>
        <v>2.578612554003502E-2</v>
      </c>
      <c r="AY854" s="13">
        <f t="shared" si="1214"/>
        <v>1.2743481450494759E-2</v>
      </c>
      <c r="AZ854" s="13">
        <f t="shared" si="1215"/>
        <v>3.148908881773859E-3</v>
      </c>
      <c r="BA854" s="13">
        <f t="shared" si="1216"/>
        <v>5.187293694288084E-4</v>
      </c>
      <c r="BB854" s="13">
        <f t="shared" si="1217"/>
        <v>6.4088904000716014E-5</v>
      </c>
      <c r="BC854" s="13">
        <f t="shared" si="1218"/>
        <v>6.3345364393549371E-6</v>
      </c>
      <c r="BD854" s="13">
        <f t="shared" si="1219"/>
        <v>7.2593111684441341E-7</v>
      </c>
      <c r="BE854" s="13">
        <f t="shared" si="1220"/>
        <v>2.0568969039274334E-6</v>
      </c>
      <c r="BF854" s="13">
        <f t="shared" si="1221"/>
        <v>2.9140677229662289E-6</v>
      </c>
      <c r="BG854" s="13">
        <f t="shared" si="1222"/>
        <v>2.7522982728074108E-6</v>
      </c>
      <c r="BH854" s="13">
        <f t="shared" si="1223"/>
        <v>1.9496318812697117E-6</v>
      </c>
      <c r="BI854" s="13">
        <f t="shared" si="1224"/>
        <v>1.1048408553731634E-6</v>
      </c>
      <c r="BJ854" s="14">
        <f t="shared" si="1225"/>
        <v>0.82614345133930722</v>
      </c>
      <c r="BK854" s="14">
        <f t="shared" si="1226"/>
        <v>0.11943511055809053</v>
      </c>
      <c r="BL854" s="14">
        <f t="shared" si="1227"/>
        <v>4.0643157759772119E-2</v>
      </c>
      <c r="BM854" s="14">
        <f t="shared" si="1228"/>
        <v>0.62029852502180416</v>
      </c>
      <c r="BN854" s="14">
        <f t="shared" si="1229"/>
        <v>0.35390195813440711</v>
      </c>
    </row>
    <row r="855" spans="1:66" x14ac:dyDescent="0.25">
      <c r="A855" t="s">
        <v>343</v>
      </c>
      <c r="B855" t="s">
        <v>180</v>
      </c>
      <c r="C855" t="s">
        <v>193</v>
      </c>
      <c r="D855" s="11">
        <v>44451</v>
      </c>
      <c r="E855" s="10">
        <f>VLOOKUP(A855,home!$A$2:$E$405,3,FALSE)</f>
        <v>1.3052999999999999</v>
      </c>
      <c r="F855" s="10">
        <f>VLOOKUP(B855,home!$B$2:$E$405,3,FALSE)</f>
        <v>0.6855</v>
      </c>
      <c r="G855" s="10">
        <f>VLOOKUP(C855,away!$B$2:$E$405,4,FALSE)</f>
        <v>1.5725</v>
      </c>
      <c r="H855" s="10">
        <f>VLOOKUP(A855,away!$A$2:$E$405,3,FALSE)</f>
        <v>1.1211</v>
      </c>
      <c r="I855" s="10">
        <f>VLOOKUP(C855,away!$B$2:$E$405,3,FALSE)</f>
        <v>0.89200000000000002</v>
      </c>
      <c r="J855" s="10">
        <f>VLOOKUP(B855,home!$B$2:$E$405,4,FALSE)</f>
        <v>1.3145</v>
      </c>
      <c r="K855" s="12">
        <f t="shared" si="1174"/>
        <v>1.4070465033749999</v>
      </c>
      <c r="L855" s="12">
        <f t="shared" si="1175"/>
        <v>1.3145278673999998</v>
      </c>
      <c r="M855" s="13">
        <f t="shared" si="1176"/>
        <v>6.5771124735407291E-2</v>
      </c>
      <c r="N855" s="13">
        <f t="shared" si="1177"/>
        <v>9.2543031081995811E-2</v>
      </c>
      <c r="O855" s="13">
        <f t="shared" si="1178"/>
        <v>8.6457976334934322E-2</v>
      </c>
      <c r="P855" s="13">
        <f t="shared" si="1179"/>
        <v>0.12165039329094783</v>
      </c>
      <c r="Q855" s="13">
        <f t="shared" si="1180"/>
        <v>6.5106174147823076E-2</v>
      </c>
      <c r="R855" s="13">
        <f t="shared" si="1181"/>
        <v>5.6825709625640437E-2</v>
      </c>
      <c r="S855" s="13">
        <f t="shared" si="1182"/>
        <v>5.625119779909845E-2</v>
      </c>
      <c r="T855" s="13">
        <f t="shared" si="1183"/>
        <v>8.5583880257110861E-2</v>
      </c>
      <c r="U855" s="13">
        <f t="shared" si="1184"/>
        <v>7.9956416030560459E-2</v>
      </c>
      <c r="V855" s="13">
        <f t="shared" si="1185"/>
        <v>1.1560257657606947E-2</v>
      </c>
      <c r="W855" s="13">
        <f t="shared" si="1186"/>
        <v>3.053580489427276E-2</v>
      </c>
      <c r="X855" s="13">
        <f t="shared" si="1187"/>
        <v>4.0140166487010839E-2</v>
      </c>
      <c r="Y855" s="13">
        <f t="shared" si="1188"/>
        <v>2.6382683724625655E-2</v>
      </c>
      <c r="Z855" s="13">
        <f t="shared" si="1189"/>
        <v>2.4899659629228254E-2</v>
      </c>
      <c r="AA855" s="13">
        <f t="shared" si="1190"/>
        <v>3.5034979016533262E-2</v>
      </c>
      <c r="AB855" s="13">
        <f t="shared" si="1191"/>
        <v>2.4647922360514815E-2</v>
      </c>
      <c r="AC855" s="13">
        <f t="shared" si="1192"/>
        <v>1.3363671142257191E-3</v>
      </c>
      <c r="AD855" s="13">
        <f t="shared" si="1193"/>
        <v>1.0741324376056923E-2</v>
      </c>
      <c r="AE855" s="13">
        <f t="shared" si="1194"/>
        <v>1.4119770225109738E-2</v>
      </c>
      <c r="AF855" s="13">
        <f t="shared" si="1195"/>
        <v>9.2804157210957614E-3</v>
      </c>
      <c r="AG855" s="13">
        <f t="shared" si="1196"/>
        <v>4.0664550288124802E-3</v>
      </c>
      <c r="AH855" s="13">
        <f t="shared" si="1197"/>
        <v>8.1828241178488244E-3</v>
      </c>
      <c r="AI855" s="13">
        <f t="shared" si="1198"/>
        <v>1.1513614062751807E-2</v>
      </c>
      <c r="AJ855" s="13">
        <f t="shared" si="1199"/>
        <v>8.1000952041020806E-3</v>
      </c>
      <c r="AK855" s="13">
        <f t="shared" si="1200"/>
        <v>3.799070211312146E-3</v>
      </c>
      <c r="AL855" s="13">
        <f t="shared" si="1201"/>
        <v>9.8869882904179608E-5</v>
      </c>
      <c r="AM855" s="13">
        <f t="shared" si="1202"/>
        <v>3.0227085809895094E-3</v>
      </c>
      <c r="AN855" s="13">
        <f t="shared" si="1203"/>
        <v>3.9734346647398184E-3</v>
      </c>
      <c r="AO855" s="13">
        <f t="shared" si="1204"/>
        <v>2.6115952980468337E-3</v>
      </c>
      <c r="AP855" s="13">
        <f t="shared" si="1205"/>
        <v>1.144338265884457E-3</v>
      </c>
      <c r="AQ855" s="13">
        <f t="shared" si="1206"/>
        <v>3.7606613505932748E-4</v>
      </c>
      <c r="AR855" s="13">
        <f t="shared" si="1207"/>
        <v>2.1513100673890202E-3</v>
      </c>
      <c r="AS855" s="13">
        <f t="shared" si="1208"/>
        <v>3.0269933079951567E-3</v>
      </c>
      <c r="AT855" s="13">
        <f t="shared" si="1209"/>
        <v>2.1295601748770551E-3</v>
      </c>
      <c r="AU855" s="13">
        <f t="shared" si="1210"/>
        <v>9.9879673259580448E-4</v>
      </c>
      <c r="AV855" s="13">
        <f t="shared" si="1211"/>
        <v>3.5133836254532533E-4</v>
      </c>
      <c r="AW855" s="13">
        <f t="shared" si="1212"/>
        <v>5.0797199245064856E-6</v>
      </c>
      <c r="AX855" s="13">
        <f t="shared" si="1213"/>
        <v>7.0884858993381565E-4</v>
      </c>
      <c r="AY855" s="13">
        <f t="shared" si="1214"/>
        <v>9.3180122523519552E-4</v>
      </c>
      <c r="AZ855" s="13">
        <f t="shared" si="1215"/>
        <v>6.1243933872456434E-4</v>
      </c>
      <c r="BA855" s="13">
        <f t="shared" si="1216"/>
        <v>2.6835619261515584E-4</v>
      </c>
      <c r="BB855" s="13">
        <f t="shared" si="1217"/>
        <v>8.8190423395496134E-5</v>
      </c>
      <c r="BC855" s="13">
        <f t="shared" si="1218"/>
        <v>2.3185753838236919E-5</v>
      </c>
      <c r="BD855" s="13">
        <f t="shared" si="1219"/>
        <v>4.7132617250017278E-4</v>
      </c>
      <c r="BE855" s="13">
        <f t="shared" si="1220"/>
        <v>6.631778429654902E-4</v>
      </c>
      <c r="BF855" s="13">
        <f t="shared" si="1221"/>
        <v>4.6656103253018394E-4</v>
      </c>
      <c r="BG855" s="13">
        <f t="shared" si="1222"/>
        <v>2.1882435647754164E-4</v>
      </c>
      <c r="BH855" s="13">
        <f t="shared" si="1223"/>
        <v>7.6974011408752359E-5</v>
      </c>
      <c r="BI855" s="13">
        <f t="shared" si="1224"/>
        <v>2.1661202720686474E-5</v>
      </c>
      <c r="BJ855" s="14">
        <f t="shared" si="1225"/>
        <v>0.39226067041237628</v>
      </c>
      <c r="BK855" s="14">
        <f t="shared" si="1226"/>
        <v>0.25760001170542562</v>
      </c>
      <c r="BL855" s="14">
        <f t="shared" si="1227"/>
        <v>0.32509513022820324</v>
      </c>
      <c r="BM855" s="14">
        <f t="shared" si="1228"/>
        <v>0.51057434125317402</v>
      </c>
      <c r="BN855" s="14">
        <f t="shared" si="1229"/>
        <v>0.48835440921674872</v>
      </c>
    </row>
    <row r="856" spans="1:66" x14ac:dyDescent="0.25">
      <c r="A856" t="s">
        <v>343</v>
      </c>
      <c r="B856" t="s">
        <v>179</v>
      </c>
      <c r="C856" t="s">
        <v>183</v>
      </c>
      <c r="D856" s="11">
        <v>44451</v>
      </c>
      <c r="E856" s="10">
        <f>VLOOKUP(A856,home!$A$2:$E$405,3,FALSE)</f>
        <v>1.3052999999999999</v>
      </c>
      <c r="F856" s="10">
        <f>VLOOKUP(B856,home!$B$2:$E$405,3,FALSE)</f>
        <v>1.2096</v>
      </c>
      <c r="G856" s="10">
        <f>VLOOKUP(C856,away!$B$2:$E$405,4,FALSE)</f>
        <v>1.0887</v>
      </c>
      <c r="H856" s="10">
        <f>VLOOKUP(A856,away!$A$2:$E$405,3,FALSE)</f>
        <v>1.1211</v>
      </c>
      <c r="I856" s="10">
        <f>VLOOKUP(C856,away!$B$2:$E$405,3,FALSE)</f>
        <v>0.75109999999999999</v>
      </c>
      <c r="J856" s="10">
        <f>VLOOKUP(B856,home!$B$2:$E$405,4,FALSE)</f>
        <v>1.2205999999999999</v>
      </c>
      <c r="K856" s="12">
        <f t="shared" si="1174"/>
        <v>1.7189385010559999</v>
      </c>
      <c r="L856" s="12">
        <f t="shared" si="1175"/>
        <v>1.0278162511260001</v>
      </c>
      <c r="M856" s="13">
        <f t="shared" si="1176"/>
        <v>6.4135659955644686E-2</v>
      </c>
      <c r="N856" s="13">
        <f t="shared" si="1177"/>
        <v>0.11024525518839318</v>
      </c>
      <c r="O856" s="13">
        <f t="shared" si="1178"/>
        <v>6.5919673579102639E-2</v>
      </c>
      <c r="P856" s="13">
        <f t="shared" si="1179"/>
        <v>0.11331186489216347</v>
      </c>
      <c r="Q856" s="13">
        <f t="shared" si="1180"/>
        <v>9.4752406851036405E-2</v>
      </c>
      <c r="R856" s="13">
        <f t="shared" si="1181"/>
        <v>3.3876655886761455E-2</v>
      </c>
      <c r="S856" s="13">
        <f t="shared" si="1182"/>
        <v>5.0048517214212752E-2</v>
      </c>
      <c r="T856" s="13">
        <f t="shared" si="1183"/>
        <v>9.738806359479775E-2</v>
      </c>
      <c r="U856" s="13">
        <f t="shared" si="1184"/>
        <v>5.8231888090779643E-2</v>
      </c>
      <c r="V856" s="13">
        <f t="shared" si="1185"/>
        <v>9.8248182481946011E-3</v>
      </c>
      <c r="W856" s="13">
        <f t="shared" si="1186"/>
        <v>5.4291186734656258E-2</v>
      </c>
      <c r="X856" s="13">
        <f t="shared" si="1187"/>
        <v>5.5801364018796006E-2</v>
      </c>
      <c r="Y856" s="13">
        <f t="shared" si="1188"/>
        <v>2.8676774386758093E-2</v>
      </c>
      <c r="Z856" s="13">
        <f t="shared" si="1189"/>
        <v>1.1606325818072232E-2</v>
      </c>
      <c r="AA856" s="13">
        <f t="shared" si="1190"/>
        <v>1.9950560304484635E-2</v>
      </c>
      <c r="AB856" s="13">
        <f t="shared" si="1191"/>
        <v>1.7146893112509078E-2</v>
      </c>
      <c r="AC856" s="13">
        <f t="shared" si="1192"/>
        <v>1.0848766492574193E-3</v>
      </c>
      <c r="AD856" s="13">
        <f t="shared" si="1193"/>
        <v>2.3330802786555346E-2</v>
      </c>
      <c r="AE856" s="13">
        <f t="shared" si="1194"/>
        <v>2.3979778255837348E-2</v>
      </c>
      <c r="AF856" s="13">
        <f t="shared" si="1195"/>
        <v>1.2323402894873759E-2</v>
      </c>
      <c r="AG856" s="13">
        <f t="shared" si="1196"/>
        <v>4.2220645881748146E-3</v>
      </c>
      <c r="AH856" s="13">
        <f t="shared" si="1197"/>
        <v>2.9822925729194772E-3</v>
      </c>
      <c r="AI856" s="13">
        <f t="shared" si="1198"/>
        <v>5.1263775250046462E-3</v>
      </c>
      <c r="AJ856" s="13">
        <f t="shared" si="1199"/>
        <v>4.4059638493393278E-3</v>
      </c>
      <c r="AK856" s="13">
        <f t="shared" si="1200"/>
        <v>2.5245269649634226E-3</v>
      </c>
      <c r="AL856" s="13">
        <f t="shared" si="1201"/>
        <v>7.6668359780088715E-5</v>
      </c>
      <c r="AM856" s="13">
        <f t="shared" si="1202"/>
        <v>8.0208430340709281E-3</v>
      </c>
      <c r="AN856" s="13">
        <f t="shared" si="1203"/>
        <v>8.2439528181488721E-3</v>
      </c>
      <c r="AO856" s="13">
        <f t="shared" si="1204"/>
        <v>4.2366343400046984E-3</v>
      </c>
      <c r="AP856" s="13">
        <f t="shared" si="1205"/>
        <v>1.4514938749117683E-3</v>
      </c>
      <c r="AQ856" s="13">
        <f t="shared" si="1206"/>
        <v>3.7296724826104121E-4</v>
      </c>
      <c r="AR856" s="13">
        <f t="shared" si="1207"/>
        <v>6.1304975441180208E-4</v>
      </c>
      <c r="AS856" s="13">
        <f t="shared" si="1208"/>
        <v>1.0537948259213717E-3</v>
      </c>
      <c r="AT856" s="13">
        <f t="shared" si="1209"/>
        <v>9.0570424924492582E-4</v>
      </c>
      <c r="AU856" s="13">
        <f t="shared" si="1210"/>
        <v>5.1894996819904079E-4</v>
      </c>
      <c r="AV856" s="13">
        <f t="shared" si="1211"/>
        <v>2.2301077011477945E-4</v>
      </c>
      <c r="AW856" s="13">
        <f t="shared" si="1212"/>
        <v>3.7626124716271108E-6</v>
      </c>
      <c r="AX856" s="13">
        <f t="shared" si="1213"/>
        <v>2.297889317031889E-3</v>
      </c>
      <c r="AY856" s="13">
        <f t="shared" si="1214"/>
        <v>2.3618079833342006E-3</v>
      </c>
      <c r="AZ856" s="13">
        <f t="shared" si="1215"/>
        <v>1.2137523136550082E-3</v>
      </c>
      <c r="BA856" s="13">
        <f t="shared" si="1216"/>
        <v>4.1583811760546652E-4</v>
      </c>
      <c r="BB856" s="13">
        <f t="shared" si="1217"/>
        <v>1.0685129377813582E-4</v>
      </c>
      <c r="BC856" s="13">
        <f t="shared" si="1218"/>
        <v>2.1964699239801296E-5</v>
      </c>
      <c r="BD856" s="13">
        <f t="shared" si="1219"/>
        <v>1.0501708338887554E-4</v>
      </c>
      <c r="BE856" s="13">
        <f t="shared" si="1220"/>
        <v>1.8051790790574664E-4</v>
      </c>
      <c r="BF856" s="13">
        <f t="shared" si="1221"/>
        <v>1.5514959101463463E-4</v>
      </c>
      <c r="BG856" s="13">
        <f t="shared" si="1222"/>
        <v>8.8897535139382486E-5</v>
      </c>
      <c r="BH856" s="13">
        <f t="shared" si="1223"/>
        <v>3.8202348950015792E-5</v>
      </c>
      <c r="BI856" s="13">
        <f t="shared" si="1224"/>
        <v>1.3133497688191695E-5</v>
      </c>
      <c r="BJ856" s="14">
        <f t="shared" si="1225"/>
        <v>0.53375509433992074</v>
      </c>
      <c r="BK856" s="14">
        <f t="shared" si="1226"/>
        <v>0.24084421330258721</v>
      </c>
      <c r="BL856" s="14">
        <f t="shared" si="1227"/>
        <v>0.21406025941784312</v>
      </c>
      <c r="BM856" s="14">
        <f t="shared" si="1228"/>
        <v>0.51566633115445881</v>
      </c>
      <c r="BN856" s="14">
        <f t="shared" si="1229"/>
        <v>0.48224151635310186</v>
      </c>
    </row>
    <row r="857" spans="1:66" x14ac:dyDescent="0.25">
      <c r="A857" t="s">
        <v>344</v>
      </c>
      <c r="B857" t="s">
        <v>213</v>
      </c>
      <c r="C857" t="s">
        <v>200</v>
      </c>
      <c r="D857" s="11">
        <v>44451</v>
      </c>
      <c r="E857" s="10">
        <f>VLOOKUP(A857,home!$A$2:$E$405,3,FALSE)</f>
        <v>1.3976999999999999</v>
      </c>
      <c r="F857" s="10">
        <f>VLOOKUP(B857,home!$B$2:$E$405,3,FALSE)</f>
        <v>1.0544</v>
      </c>
      <c r="G857" s="10">
        <f>VLOOKUP(C857,away!$B$2:$E$405,4,FALSE)</f>
        <v>0.85860000000000003</v>
      </c>
      <c r="H857" s="10">
        <f>VLOOKUP(A857,away!$A$2:$E$405,3,FALSE)</f>
        <v>1.0585</v>
      </c>
      <c r="I857" s="10">
        <f>VLOOKUP(C857,away!$B$2:$E$405,3,FALSE)</f>
        <v>1.2282</v>
      </c>
      <c r="J857" s="10">
        <f>VLOOKUP(B857,home!$B$2:$E$405,4,FALSE)</f>
        <v>1.1933</v>
      </c>
      <c r="K857" s="12">
        <f t="shared" ref="K857:K908" si="1230">E857*F857*G857</f>
        <v>1.265348767968</v>
      </c>
      <c r="L857" s="12">
        <f t="shared" ref="L857:L908" si="1231">H857*I857*J857</f>
        <v>1.55134930701</v>
      </c>
      <c r="M857" s="13">
        <f t="shared" ref="M857:M908" si="1232">_xlfn.POISSON.DIST(0,K857,FALSE) * _xlfn.POISSON.DIST(0,L857,FALSE)</f>
        <v>5.9803082353679815E-2</v>
      </c>
      <c r="N857" s="13">
        <f t="shared" ref="N857:N908" si="1233">_xlfn.POISSON.DIST(1,K857,FALSE) * _xlfn.POISSON.DIST(0,L857,FALSE)</f>
        <v>7.5671756576917604E-2</v>
      </c>
      <c r="O857" s="13">
        <f t="shared" ref="O857:O908" si="1234">_xlfn.POISSON.DIST(0,K857,FALSE) * _xlfn.POISSON.DIST(1,L857,FALSE)</f>
        <v>9.2775470366443152E-2</v>
      </c>
      <c r="P857" s="13">
        <f t="shared" ref="P857:P908" si="1235">_xlfn.POISSON.DIST(1,K857,FALSE) * _xlfn.POISSON.DIST(1,L857,FALSE)</f>
        <v>0.11739332712583053</v>
      </c>
      <c r="Q857" s="13">
        <f t="shared" ref="Q857:Q908" si="1236">_xlfn.POISSON.DIST(2,K857,FALSE) * _xlfn.POISSON.DIST(0,L857,FALSE)</f>
        <v>4.7875581977288556E-2</v>
      </c>
      <c r="R857" s="13">
        <f t="shared" ref="R857:R908" si="1237">_xlfn.POISSON.DIST(0,K857,FALSE) * _xlfn.POISSON.DIST(2,L857,FALSE)</f>
        <v>7.1963580830254198E-2</v>
      </c>
      <c r="S857" s="13">
        <f t="shared" ref="S857:S908" si="1238">_xlfn.POISSON.DIST(2,K857,FALSE) * _xlfn.POISSON.DIST(2,L857,FALSE)</f>
        <v>5.7610714662537275E-2</v>
      </c>
      <c r="T857" s="13">
        <f t="shared" ref="T857:T908" si="1239">_xlfn.POISSON.DIST(2,K857,FALSE) * _xlfn.POISSON.DIST(1,L857,FALSE)</f>
        <v>7.4271750923167054E-2</v>
      </c>
      <c r="U857" s="13">
        <f t="shared" ref="U857:U908" si="1240">_xlfn.POISSON.DIST(1,K857,FALSE) * _xlfn.POISSON.DIST(2,L857,FALSE)</f>
        <v>9.1059028342127729E-2</v>
      </c>
      <c r="V857" s="13">
        <f t="shared" ref="V857:V908" si="1241">_xlfn.POISSON.DIST(3,K857,FALSE) * _xlfn.POISSON.DIST(3,L857,FALSE)</f>
        <v>1.2565523764095875E-2</v>
      </c>
      <c r="W857" s="13">
        <f t="shared" ref="W857:W908" si="1242">_xlfn.POISSON.DIST(3,K857,FALSE) * _xlfn.POISSON.DIST(0,L857,FALSE)</f>
        <v>2.0193102890237687E-2</v>
      </c>
      <c r="X857" s="13">
        <f t="shared" ref="X857:X908" si="1243">_xlfn.POISSON.DIST(3,K857,FALSE) * _xlfn.POISSON.DIST(1,L857,FALSE)</f>
        <v>3.1326556175151871E-2</v>
      </c>
      <c r="Y857" s="13">
        <f t="shared" ref="Y857:Y908" si="1244">_xlfn.POISSON.DIST(3,K857,FALSE) * _xlfn.POISSON.DIST(2,L857,FALSE)</f>
        <v>2.4299215606665845E-2</v>
      </c>
      <c r="Z857" s="13">
        <f t="shared" ref="Z857:Z908" si="1245">_xlfn.POISSON.DIST(0,K857,FALSE) * _xlfn.POISSON.DIST(3,L857,FALSE)</f>
        <v>3.7213550416990981E-2</v>
      </c>
      <c r="AA857" s="13">
        <f t="shared" ref="AA857:AA908" si="1246">_xlfn.POISSON.DIST(1,K857,FALSE) * _xlfn.POISSON.DIST(3,L857,FALSE)</f>
        <v>4.708812017185459E-2</v>
      </c>
      <c r="AB857" s="13">
        <f t="shared" ref="AB857:AB908" si="1247">_xlfn.POISSON.DIST(2,K857,FALSE) * _xlfn.POISSON.DIST(3,L857,FALSE)</f>
        <v>2.9791447422692678E-2</v>
      </c>
      <c r="AC857" s="13">
        <f t="shared" ref="AC857:AC908" si="1248">_xlfn.POISSON.DIST(4,K857,FALSE) * _xlfn.POISSON.DIST(4,L857,FALSE)</f>
        <v>1.5416310745301604E-3</v>
      </c>
      <c r="AD857" s="13">
        <f t="shared" ref="AD857:AD908" si="1249">_xlfn.POISSON.DIST(4,K857,FALSE) * _xlfn.POISSON.DIST(0,L857,FALSE)</f>
        <v>6.3878294659033335E-3</v>
      </c>
      <c r="AE857" s="13">
        <f t="shared" ref="AE857:AE908" si="1250">_xlfn.POISSON.DIST(4,K857,FALSE) * _xlfn.POISSON.DIST(1,L857,FALSE)</f>
        <v>9.9097548152271946E-3</v>
      </c>
      <c r="AF857" s="13">
        <f t="shared" ref="AF857:AF908" si="1251">_xlfn.POISSON.DIST(4,K857,FALSE) * _xlfn.POISSON.DIST(2,L857,FALSE)</f>
        <v>7.6867456326208602E-3</v>
      </c>
      <c r="AG857" s="13">
        <f t="shared" ref="AG857:AG908" si="1252">_xlfn.POISSON.DIST(4,K857,FALSE) * _xlfn.POISSON.DIST(3,L857,FALSE)</f>
        <v>3.9749425034428382E-3</v>
      </c>
      <c r="AH857" s="13">
        <f t="shared" ref="AH857:AH908" si="1253">_xlfn.POISSON.DIST(0,K857,FALSE) * _xlfn.POISSON.DIST(4,L857,FALSE)</f>
        <v>1.4432803912695163E-2</v>
      </c>
      <c r="AI857" s="13">
        <f t="shared" ref="AI857:AI908" si="1254">_xlfn.POISSON.DIST(1,K857,FALSE) * _xlfn.POISSON.DIST(4,L857,FALSE)</f>
        <v>1.8262530649252557E-2</v>
      </c>
      <c r="AJ857" s="13">
        <f t="shared" ref="AJ857:AJ908" si="1255">_xlfn.POISSON.DIST(2,K857,FALSE) * _xlfn.POISSON.DIST(4,L857,FALSE)</f>
        <v>1.1554235328504784E-2</v>
      </c>
      <c r="AK857" s="13">
        <f t="shared" ref="AK857:AK908" si="1256">_xlfn.POISSON.DIST(3,K857,FALSE) * _xlfn.POISSON.DIST(4,L857,FALSE)</f>
        <v>4.8733791459119559E-3</v>
      </c>
      <c r="AL857" s="13">
        <f t="shared" ref="AL857:AL908" si="1257">_xlfn.POISSON.DIST(5,K857,FALSE) * _xlfn.POISSON.DIST(5,L857,FALSE)</f>
        <v>1.2104874459102439E-4</v>
      </c>
      <c r="AM857" s="13">
        <f t="shared" ref="AM857:AM908" si="1258">_xlfn.POISSON.DIST(5,K857,FALSE) * _xlfn.POISSON.DIST(0,L857,FALSE)</f>
        <v>1.6165664289340934E-3</v>
      </c>
      <c r="AN857" s="13">
        <f t="shared" ref="AN857:AN908" si="1259">_xlfn.POISSON.DIST(5,K857,FALSE) * _xlfn.POISSON.DIST(1,L857,FALSE)</f>
        <v>2.5078592092625364E-3</v>
      </c>
      <c r="AO857" s="13">
        <f t="shared" ref="AO857:AO908" si="1260">_xlfn.POISSON.DIST(5,K857,FALSE) * _xlfn.POISSON.DIST(2,L857,FALSE)</f>
        <v>1.9452828231840415E-3</v>
      </c>
      <c r="AP857" s="13">
        <f t="shared" ref="AP857:AP908" si="1261">_xlfn.POISSON.DIST(5,K857,FALSE) * _xlfn.POISSON.DIST(3,L857,FALSE)</f>
        <v>1.0059377198950062E-3</v>
      </c>
      <c r="AQ857" s="13">
        <f t="shared" ref="AQ857:AQ908" si="1262">_xlfn.POISSON.DIST(5,K857,FALSE) * _xlfn.POISSON.DIST(4,L857,FALSE)</f>
        <v>3.9014019616358432E-4</v>
      </c>
      <c r="AR857" s="13">
        <f t="shared" ref="AR857:AR908" si="1263">_xlfn.POISSON.DIST(0,K857,FALSE) * _xlfn.POISSON.DIST(5,L857,FALSE)</f>
        <v>4.4780640696341712E-3</v>
      </c>
      <c r="AS857" s="13">
        <f t="shared" ref="AS857:AS908" si="1264">_xlfn.POISSON.DIST(1,K857,FALSE) * _xlfn.POISSON.DIST(5,L857,FALSE)</f>
        <v>5.666312853393367E-3</v>
      </c>
      <c r="AT857" s="13">
        <f t="shared" ref="AT857:AT908" si="1265">_xlfn.POISSON.DIST(2,K857,FALSE) * _xlfn.POISSON.DIST(5,L857,FALSE)</f>
        <v>3.5849309939812706E-3</v>
      </c>
      <c r="AU857" s="13">
        <f t="shared" ref="AU857:AU908" si="1266">_xlfn.POISSON.DIST(3,K857,FALSE) * _xlfn.POISSON.DIST(5,L857,FALSE)</f>
        <v>1.5120626721614996E-3</v>
      </c>
      <c r="AV857" s="13">
        <f t="shared" ref="AV857:AV908" si="1267">_xlfn.POISSON.DIST(4,K857,FALSE) * _xlfn.POISSON.DIST(5,L857,FALSE)</f>
        <v>4.7832165982748912E-4</v>
      </c>
      <c r="AW857" s="13">
        <f t="shared" ref="AW857:AW908" si="1268">_xlfn.POISSON.DIST(6,K857,FALSE) * _xlfn.POISSON.DIST(6,L857,FALSE)</f>
        <v>6.6005120995382417E-6</v>
      </c>
      <c r="AX857" s="13">
        <f t="shared" ref="AX857:AX908" si="1269">_xlfn.POISSON.DIST(6,K857,FALSE) * _xlfn.POISSON.DIST(0,L857,FALSE)</f>
        <v>3.4092005653169771E-4</v>
      </c>
      <c r="AY857" s="13">
        <f t="shared" ref="AY857:AY908" si="1270">_xlfn.POISSON.DIST(6,K857,FALSE) * _xlfn.POISSON.DIST(1,L857,FALSE)</f>
        <v>5.2888609344625931E-4</v>
      </c>
      <c r="AZ857" s="13">
        <f t="shared" ref="AZ857:AZ908" si="1271">_xlfn.POISSON.DIST(6,K857,FALSE) * _xlfn.POISSON.DIST(2,L857,FALSE)</f>
        <v>4.102435372775403E-4</v>
      </c>
      <c r="BA857" s="13">
        <f t="shared" ref="BA857:BA908" si="1272">_xlfn.POISSON.DIST(6,K857,FALSE) * _xlfn.POISSON.DIST(3,L857,FALSE)</f>
        <v>2.1214367575361437E-4</v>
      </c>
      <c r="BB857" s="13">
        <f t="shared" ref="BB857:BB908" si="1273">_xlfn.POISSON.DIST(6,K857,FALSE) * _xlfn.POISSON.DIST(4,L857,FALSE)</f>
        <v>8.2277236091730948E-5</v>
      </c>
      <c r="BC857" s="13">
        <f t="shared" ref="BC857:BC908" si="1274">_xlfn.POISSON.DIST(6,K857,FALSE) * _xlfn.POISSON.DIST(5,L857,FALSE)</f>
        <v>2.5528146638720989E-5</v>
      </c>
      <c r="BD857" s="13">
        <f t="shared" ref="BD857:BD908" si="1275">_xlfn.POISSON.DIST(0,K857,FALSE) * _xlfn.POISSON.DIST(6,L857,FALSE)</f>
        <v>1.157840265195558E-3</v>
      </c>
      <c r="BE857" s="13">
        <f t="shared" ref="BE857:BE908" si="1276">_xlfn.POISSON.DIST(1,K857,FALSE) * _xlfn.POISSON.DIST(6,L857,FALSE)</f>
        <v>1.4650717530689419E-3</v>
      </c>
      <c r="BF857" s="13">
        <f t="shared" ref="BF857:BF908" si="1277">_xlfn.POISSON.DIST(2,K857,FALSE) * _xlfn.POISSON.DIST(6,L857,FALSE)</f>
        <v>9.2691336886525206E-4</v>
      </c>
      <c r="BG857" s="13">
        <f t="shared" ref="BG857:BG908" si="1278">_xlfn.POISSON.DIST(3,K857,FALSE) * _xlfn.POISSON.DIST(6,L857,FALSE)</f>
        <v>3.9095622976890505E-4</v>
      </c>
      <c r="BH857" s="13">
        <f t="shared" ref="BH857:BH908" si="1279">_xlfn.POISSON.DIST(4,K857,FALSE) * _xlfn.POISSON.DIST(6,L857,FALSE)</f>
        <v>1.2367399591687464E-4</v>
      </c>
      <c r="BI857" s="13">
        <f t="shared" ref="BI857:BI908" si="1280">_xlfn.POISSON.DIST(5,K857,FALSE) * _xlfn.POISSON.DIST(6,L857,FALSE)</f>
        <v>3.1298147672619349E-5</v>
      </c>
      <c r="BJ857" s="14">
        <f t="shared" ref="BJ857:BJ908" si="1281">SUM(N857,Q857,T857,W857,X857,Y857,AD857,AE857,AF857,AG857,AM857,AN857,AO857,AP857,AQ857,AX857,AY857,AZ857,BA857,BB857,BC857)</f>
        <v>0.31066302168980159</v>
      </c>
      <c r="BK857" s="14">
        <f t="shared" ref="BK857:BK908" si="1282">SUM(M857,P857,S857,V857,AC857,AL857,AY857)</f>
        <v>0.24956421381871091</v>
      </c>
      <c r="BL857" s="14">
        <f t="shared" ref="BL857:BL908" si="1283">SUM(O857,R857,U857,AA857,AB857,AH857,AI857,AJ857,AK857,AR857,AS857,AT857,AU857,AV857,BD857,BE857,BF857,BG857,BH857,BI857)</f>
        <v>0.40161604217922275</v>
      </c>
      <c r="BM857" s="14">
        <f t="shared" ref="BM857:BM908" si="1284">SUM(S857:BI857)</f>
        <v>0.53305174329296612</v>
      </c>
      <c r="BN857" s="14">
        <f t="shared" ref="BN857:BN908" si="1285">SUM(M857:R857)</f>
        <v>0.46548279923041391</v>
      </c>
    </row>
    <row r="858" spans="1:66" x14ac:dyDescent="0.25">
      <c r="A858" t="s">
        <v>344</v>
      </c>
      <c r="B858" t="s">
        <v>199</v>
      </c>
      <c r="C858" t="s">
        <v>205</v>
      </c>
      <c r="D858" s="11">
        <v>44451</v>
      </c>
      <c r="E858" s="10">
        <f>VLOOKUP(A858,home!$A$2:$E$405,3,FALSE)</f>
        <v>1.3976999999999999</v>
      </c>
      <c r="F858" s="10">
        <f>VLOOKUP(B858,home!$B$2:$E$405,3,FALSE)</f>
        <v>1.4309000000000001</v>
      </c>
      <c r="G858" s="10">
        <f>VLOOKUP(C858,away!$B$2:$E$405,4,FALSE)</f>
        <v>1.4309000000000001</v>
      </c>
      <c r="H858" s="10">
        <f>VLOOKUP(A858,away!$A$2:$E$405,3,FALSE)</f>
        <v>1.0585</v>
      </c>
      <c r="I858" s="10">
        <f>VLOOKUP(C858,away!$B$2:$E$405,3,FALSE)</f>
        <v>1.1114999999999999</v>
      </c>
      <c r="J858" s="10">
        <f>VLOOKUP(B858,home!$B$2:$E$405,4,FALSE)</f>
        <v>0.89500000000000002</v>
      </c>
      <c r="K858" s="12">
        <f t="shared" si="1230"/>
        <v>2.8617555419370002</v>
      </c>
      <c r="L858" s="12">
        <f t="shared" si="1231"/>
        <v>1.0529878612499999</v>
      </c>
      <c r="M858" s="13">
        <f t="shared" si="1232"/>
        <v>1.9945665983399943E-2</v>
      </c>
      <c r="N858" s="13">
        <f t="shared" si="1233"/>
        <v>5.7079620165619085E-2</v>
      </c>
      <c r="O858" s="13">
        <f t="shared" si="1234"/>
        <v>2.1002544165067177E-2</v>
      </c>
      <c r="P858" s="13">
        <f t="shared" si="1235"/>
        <v>6.01041471591576E-2</v>
      </c>
      <c r="Q858" s="13">
        <f t="shared" si="1236"/>
        <v>8.1673959670309715E-2</v>
      </c>
      <c r="R858" s="13">
        <f t="shared" si="1237"/>
        <v>1.1057712030591376E-2</v>
      </c>
      <c r="S858" s="13">
        <f t="shared" si="1238"/>
        <v>4.5279366815029323E-2</v>
      </c>
      <c r="T858" s="13">
        <f t="shared" si="1239"/>
        <v>8.6001688113058167E-2</v>
      </c>
      <c r="U858" s="13">
        <f t="shared" si="1240"/>
        <v>3.1644468684688308E-2</v>
      </c>
      <c r="V858" s="13">
        <f t="shared" si="1241"/>
        <v>1.5160507264468645E-2</v>
      </c>
      <c r="W858" s="13">
        <f t="shared" si="1242"/>
        <v>7.7910302239482615E-2</v>
      </c>
      <c r="X858" s="13">
        <f t="shared" si="1243"/>
        <v>8.2038602524493867E-2</v>
      </c>
      <c r="Y858" s="13">
        <f t="shared" si="1244"/>
        <v>4.3192826306102813E-2</v>
      </c>
      <c r="Z858" s="13">
        <f t="shared" si="1245"/>
        <v>3.8812121804702683E-3</v>
      </c>
      <c r="AA858" s="13">
        <f t="shared" si="1246"/>
        <v>1.110708046689418E-2</v>
      </c>
      <c r="AB858" s="13">
        <f t="shared" si="1247"/>
        <v>1.5892874540437314E-2</v>
      </c>
      <c r="AC858" s="13">
        <f t="shared" si="1248"/>
        <v>2.8552862072563404E-3</v>
      </c>
      <c r="AD858" s="13">
        <f t="shared" si="1249"/>
        <v>5.574005980195651E-2</v>
      </c>
      <c r="AE858" s="13">
        <f t="shared" si="1250"/>
        <v>5.8693606356809272E-2</v>
      </c>
      <c r="AF858" s="13">
        <f t="shared" si="1251"/>
        <v>3.0901827513352992E-2</v>
      </c>
      <c r="AG858" s="13">
        <f t="shared" si="1252"/>
        <v>1.0846416420667323E-2</v>
      </c>
      <c r="AH858" s="13">
        <f t="shared" si="1253"/>
        <v>1.0217173282427089E-3</v>
      </c>
      <c r="AI858" s="13">
        <f t="shared" si="1254"/>
        <v>2.9239052263916373E-3</v>
      </c>
      <c r="AJ858" s="13">
        <f t="shared" si="1255"/>
        <v>4.1837509928624155E-3</v>
      </c>
      <c r="AK858" s="13">
        <f t="shared" si="1256"/>
        <v>3.9909575299694805E-3</v>
      </c>
      <c r="AL858" s="13">
        <f t="shared" si="1257"/>
        <v>3.4416407559472183E-4</v>
      </c>
      <c r="AM858" s="13">
        <f t="shared" si="1258"/>
        <v>3.1902885009229776E-2</v>
      </c>
      <c r="AN858" s="13">
        <f t="shared" si="1259"/>
        <v>3.3593350653573543E-2</v>
      </c>
      <c r="AO858" s="13">
        <f t="shared" si="1260"/>
        <v>1.7686695228463844E-2</v>
      </c>
      <c r="AP858" s="13">
        <f t="shared" si="1261"/>
        <v>6.2079584604002409E-3</v>
      </c>
      <c r="AQ858" s="13">
        <f t="shared" si="1262"/>
        <v>1.6342262254864226E-3</v>
      </c>
      <c r="AR858" s="13">
        <f t="shared" si="1263"/>
        <v>2.1517118885367096E-4</v>
      </c>
      <c r="AS858" s="13">
        <f t="shared" si="1264"/>
        <v>6.1576734216716572E-4</v>
      </c>
      <c r="AT858" s="13">
        <f t="shared" si="1265"/>
        <v>8.8108780199535209E-4</v>
      </c>
      <c r="AU858" s="13">
        <f t="shared" si="1266"/>
        <v>8.4048596676442955E-4</v>
      </c>
      <c r="AV858" s="13">
        <f t="shared" si="1267"/>
        <v>6.0131634332709588E-4</v>
      </c>
      <c r="AW858" s="13">
        <f t="shared" si="1268"/>
        <v>2.8808386331558811E-5</v>
      </c>
      <c r="AX858" s="13">
        <f t="shared" si="1269"/>
        <v>1.5216376329823691E-2</v>
      </c>
      <c r="AY858" s="13">
        <f t="shared" si="1270"/>
        <v>1.6022659567516171E-2</v>
      </c>
      <c r="AZ858" s="13">
        <f t="shared" si="1271"/>
        <v>8.4358330147678486E-3</v>
      </c>
      <c r="BA858" s="13">
        <f t="shared" si="1272"/>
        <v>2.9609432546941787E-3</v>
      </c>
      <c r="BB858" s="13">
        <f t="shared" si="1273"/>
        <v>7.7945932626075911E-4</v>
      </c>
      <c r="BC858" s="13">
        <f t="shared" si="1274"/>
        <v>1.6415224177813661E-4</v>
      </c>
      <c r="BD858" s="13">
        <f t="shared" si="1275"/>
        <v>3.7762108325607784E-5</v>
      </c>
      <c r="BE858" s="13">
        <f t="shared" si="1276"/>
        <v>1.080659227760334E-4</v>
      </c>
      <c r="BF858" s="13">
        <f t="shared" si="1277"/>
        <v>1.5462912669942481E-4</v>
      </c>
      <c r="BG858" s="13">
        <f t="shared" si="1278"/>
        <v>1.475035867589858E-4</v>
      </c>
      <c r="BH858" s="13">
        <f t="shared" si="1279"/>
        <v>1.0552980171577818E-4</v>
      </c>
      <c r="BI858" s="13">
        <f t="shared" si="1280"/>
        <v>6.0400098979928208E-5</v>
      </c>
      <c r="BJ858" s="14">
        <f t="shared" si="1281"/>
        <v>0.71868344842384679</v>
      </c>
      <c r="BK858" s="14">
        <f t="shared" si="1282"/>
        <v>0.15971179707242275</v>
      </c>
      <c r="BL858" s="14">
        <f t="shared" si="1283"/>
        <v>0.10659273025350803</v>
      </c>
      <c r="BM858" s="14">
        <f t="shared" si="1284"/>
        <v>0.72201168757491829</v>
      </c>
      <c r="BN858" s="14">
        <f t="shared" si="1285"/>
        <v>0.25086364917414489</v>
      </c>
    </row>
    <row r="859" spans="1:66" x14ac:dyDescent="0.25">
      <c r="A859" t="s">
        <v>344</v>
      </c>
      <c r="B859" t="s">
        <v>214</v>
      </c>
      <c r="C859" t="s">
        <v>203</v>
      </c>
      <c r="D859" s="11">
        <v>44451</v>
      </c>
      <c r="E859" s="10">
        <f>VLOOKUP(A859,home!$A$2:$E$405,3,FALSE)</f>
        <v>1.3976999999999999</v>
      </c>
      <c r="F859" s="10">
        <f>VLOOKUP(B859,home!$B$2:$E$405,3,FALSE)</f>
        <v>1.0731999999999999</v>
      </c>
      <c r="G859" s="10">
        <f>VLOOKUP(C859,away!$B$2:$E$405,4,FALSE)</f>
        <v>0.89429999999999998</v>
      </c>
      <c r="H859" s="10">
        <f>VLOOKUP(A859,away!$A$2:$E$405,3,FALSE)</f>
        <v>1.0585</v>
      </c>
      <c r="I859" s="10">
        <f>VLOOKUP(C859,away!$B$2:$E$405,3,FALSE)</f>
        <v>1.1809000000000001</v>
      </c>
      <c r="J859" s="10">
        <f>VLOOKUP(B859,home!$B$2:$E$405,4,FALSE)</f>
        <v>0.6613</v>
      </c>
      <c r="K859" s="12">
        <f t="shared" si="1230"/>
        <v>1.3414604096519998</v>
      </c>
      <c r="L859" s="12">
        <f t="shared" si="1231"/>
        <v>0.82661352644499997</v>
      </c>
      <c r="M859" s="13">
        <f t="shared" si="1232"/>
        <v>0.11439774221695186</v>
      </c>
      <c r="N859" s="13">
        <f t="shared" si="1233"/>
        <v>0.1534600421376161</v>
      </c>
      <c r="O859" s="13">
        <f t="shared" si="1234"/>
        <v>9.456272111130061E-2</v>
      </c>
      <c r="P859" s="13">
        <f t="shared" si="1235"/>
        <v>0.12685214659977312</v>
      </c>
      <c r="Q859" s="13">
        <f t="shared" si="1236"/>
        <v>0.10293028549556983</v>
      </c>
      <c r="R859" s="13">
        <f t="shared" si="1237"/>
        <v>3.9083412184023621E-2</v>
      </c>
      <c r="S859" s="13">
        <f t="shared" si="1238"/>
        <v>3.5165613379093963E-2</v>
      </c>
      <c r="T859" s="13">
        <f t="shared" si="1239"/>
        <v>8.5083566271483613E-2</v>
      </c>
      <c r="U859" s="13">
        <f t="shared" si="1240"/>
        <v>5.2428850118978285E-2</v>
      </c>
      <c r="V859" s="13">
        <f t="shared" si="1241"/>
        <v>4.3326744209261046E-3</v>
      </c>
      <c r="W859" s="13">
        <f t="shared" si="1242"/>
        <v>4.6025634315494807E-2</v>
      </c>
      <c r="X859" s="13">
        <f t="shared" si="1243"/>
        <v>3.8045411888399161E-2</v>
      </c>
      <c r="Y859" s="13">
        <f t="shared" si="1244"/>
        <v>1.5724426043061079E-2</v>
      </c>
      <c r="Z859" s="13">
        <f t="shared" si="1245"/>
        <v>1.0768959056979749E-2</v>
      </c>
      <c r="AA859" s="13">
        <f t="shared" si="1246"/>
        <v>1.4446132228101666E-2</v>
      </c>
      <c r="AB859" s="13">
        <f t="shared" si="1247"/>
        <v>9.6894572282981099E-3</v>
      </c>
      <c r="AC859" s="13">
        <f t="shared" si="1248"/>
        <v>3.0027310863033041E-4</v>
      </c>
      <c r="AD859" s="13">
        <f t="shared" si="1249"/>
        <v>1.5435391565839189E-2</v>
      </c>
      <c r="AE859" s="13">
        <f t="shared" si="1250"/>
        <v>1.2759103454297743E-2</v>
      </c>
      <c r="AF859" s="13">
        <f t="shared" si="1251"/>
        <v>5.2734237503168184E-3</v>
      </c>
      <c r="AG859" s="13">
        <f t="shared" si="1252"/>
        <v>1.4530278008960673E-3</v>
      </c>
      <c r="AH859" s="13">
        <f t="shared" si="1253"/>
        <v>2.2254418055579627E-3</v>
      </c>
      <c r="AI859" s="13">
        <f t="shared" si="1254"/>
        <v>2.9853420761404709E-3</v>
      </c>
      <c r="AJ859" s="13">
        <f t="shared" si="1255"/>
        <v>2.0023591022053739E-3</v>
      </c>
      <c r="AK859" s="13">
        <f t="shared" si="1256"/>
        <v>8.9536182050494394E-4</v>
      </c>
      <c r="AL859" s="13">
        <f t="shared" si="1257"/>
        <v>1.3318545508951467E-5</v>
      </c>
      <c r="AM859" s="13">
        <f t="shared" si="1258"/>
        <v>4.1411933386099331E-3</v>
      </c>
      <c r="AN859" s="13">
        <f t="shared" si="1259"/>
        <v>3.4231664293188995E-3</v>
      </c>
      <c r="AO859" s="13">
        <f t="shared" si="1260"/>
        <v>1.4148178368737171E-3</v>
      </c>
      <c r="AP859" s="13">
        <f t="shared" si="1261"/>
        <v>3.8983585380515667E-4</v>
      </c>
      <c r="AQ859" s="13">
        <f t="shared" si="1262"/>
        <v>8.0560897462144505E-5</v>
      </c>
      <c r="AR859" s="13">
        <f t="shared" si="1263"/>
        <v>3.6791605975807916E-4</v>
      </c>
      <c r="AS859" s="13">
        <f t="shared" si="1264"/>
        <v>4.9354482824062252E-4</v>
      </c>
      <c r="AT859" s="13">
        <f t="shared" si="1265"/>
        <v>3.3103542373664574E-4</v>
      </c>
      <c r="AU859" s="13">
        <f t="shared" si="1266"/>
        <v>1.4802363837836138E-4</v>
      </c>
      <c r="AV859" s="13">
        <f t="shared" si="1267"/>
        <v>4.9641962644304E-5</v>
      </c>
      <c r="AW859" s="13">
        <f t="shared" si="1268"/>
        <v>4.1023684720426337E-7</v>
      </c>
      <c r="AX859" s="13">
        <f t="shared" si="1269"/>
        <v>9.2587448540996963E-4</v>
      </c>
      <c r="AY859" s="13">
        <f t="shared" si="1270"/>
        <v>7.6534037343018466E-4</v>
      </c>
      <c r="AZ859" s="13">
        <f t="shared" si="1271"/>
        <v>3.1632035250592905E-4</v>
      </c>
      <c r="BA859" s="13">
        <f t="shared" si="1272"/>
        <v>8.7158227357083838E-5</v>
      </c>
      <c r="BB859" s="13">
        <f t="shared" si="1273"/>
        <v>1.8011542418583533E-5</v>
      </c>
      <c r="BC859" s="13">
        <f t="shared" si="1274"/>
        <v>2.9777169190678083E-6</v>
      </c>
      <c r="BD859" s="13">
        <f t="shared" si="1275"/>
        <v>5.0687398598729169E-5</v>
      </c>
      <c r="BE859" s="13">
        <f t="shared" si="1276"/>
        <v>6.7995138488445431E-5</v>
      </c>
      <c r="BF859" s="13">
        <f t="shared" si="1277"/>
        <v>4.5606393165527238E-5</v>
      </c>
      <c r="BG859" s="13">
        <f t="shared" si="1278"/>
        <v>2.0393056952859447E-5</v>
      </c>
      <c r="BH859" s="13">
        <f t="shared" si="1279"/>
        <v>6.8391196335098442E-6</v>
      </c>
      <c r="BI859" s="13">
        <f t="shared" si="1280"/>
        <v>1.8348816450454304E-6</v>
      </c>
      <c r="BJ859" s="14">
        <f t="shared" si="1281"/>
        <v>0.48775556977708506</v>
      </c>
      <c r="BK859" s="14">
        <f t="shared" si="1282"/>
        <v>0.28182710864431454</v>
      </c>
      <c r="BL859" s="14">
        <f t="shared" si="1283"/>
        <v>0.21990259557635325</v>
      </c>
      <c r="BM859" s="14">
        <f t="shared" si="1284"/>
        <v>0.3682029531729144</v>
      </c>
      <c r="BN859" s="14">
        <f t="shared" si="1285"/>
        <v>0.63128634974523523</v>
      </c>
    </row>
    <row r="860" spans="1:66" x14ac:dyDescent="0.25">
      <c r="A860" t="s">
        <v>345</v>
      </c>
      <c r="B860" t="s">
        <v>215</v>
      </c>
      <c r="C860" t="s">
        <v>222</v>
      </c>
      <c r="D860" s="11">
        <v>44451</v>
      </c>
      <c r="E860" s="10">
        <f>VLOOKUP(A860,home!$A$2:$E$405,3,FALSE)</f>
        <v>1.8042</v>
      </c>
      <c r="F860" s="10">
        <f>VLOOKUP(B860,home!$B$2:$E$405,3,FALSE)</f>
        <v>1.2563</v>
      </c>
      <c r="G860" s="10">
        <f>VLOOKUP(C860,away!$B$2:$E$405,4,FALSE)</f>
        <v>1.0716000000000001</v>
      </c>
      <c r="H860" s="10">
        <f>VLOOKUP(A860,away!$A$2:$E$405,3,FALSE)</f>
        <v>1.2458</v>
      </c>
      <c r="I860" s="10">
        <f>VLOOKUP(C860,away!$B$2:$E$405,3,FALSE)</f>
        <v>0.74919999999999998</v>
      </c>
      <c r="J860" s="10">
        <f>VLOOKUP(B860,home!$B$2:$E$405,4,FALSE)</f>
        <v>0.69569999999999999</v>
      </c>
      <c r="K860" s="12">
        <f t="shared" si="1230"/>
        <v>2.4289061985360001</v>
      </c>
      <c r="L860" s="12">
        <f t="shared" si="1231"/>
        <v>0.649333932552</v>
      </c>
      <c r="M860" s="13">
        <f t="shared" si="1232"/>
        <v>4.6040210128902068E-2</v>
      </c>
      <c r="N860" s="13">
        <f t="shared" si="1233"/>
        <v>0.11182735176399017</v>
      </c>
      <c r="O860" s="13">
        <f t="shared" si="1234"/>
        <v>2.9895470698520405E-2</v>
      </c>
      <c r="P860" s="13">
        <f t="shared" si="1235"/>
        <v>7.2613294087787564E-2</v>
      </c>
      <c r="Q860" s="13">
        <f t="shared" si="1236"/>
        <v>0.13580907393271074</v>
      </c>
      <c r="R860" s="13">
        <f t="shared" si="1237"/>
        <v>9.70607177708167E-3</v>
      </c>
      <c r="S860" s="13">
        <f t="shared" si="1238"/>
        <v>2.86308992917126E-2</v>
      </c>
      <c r="T860" s="13">
        <f t="shared" si="1239"/>
        <v>8.818544005297238E-2</v>
      </c>
      <c r="U860" s="13">
        <f t="shared" si="1240"/>
        <v>2.3575137902788996E-2</v>
      </c>
      <c r="V860" s="13">
        <f t="shared" si="1241"/>
        <v>5.01731446501095E-3</v>
      </c>
      <c r="W860" s="13">
        <f t="shared" si="1242"/>
        <v>0.109955833830865</v>
      </c>
      <c r="X860" s="13">
        <f t="shared" si="1243"/>
        <v>7.1398053988429813E-2</v>
      </c>
      <c r="Y860" s="13">
        <f t="shared" si="1244"/>
        <v>2.3180589586433566E-2</v>
      </c>
      <c r="Z860" s="13">
        <f t="shared" si="1245"/>
        <v>2.1008272522148068E-3</v>
      </c>
      <c r="AA860" s="13">
        <f t="shared" si="1246"/>
        <v>5.1027123349578962E-3</v>
      </c>
      <c r="AB860" s="13">
        <f t="shared" si="1247"/>
        <v>6.1970048098626716E-3</v>
      </c>
      <c r="AC860" s="13">
        <f t="shared" si="1248"/>
        <v>4.9457274651702201E-4</v>
      </c>
      <c r="AD860" s="13">
        <f t="shared" si="1249"/>
        <v>6.6768101589245607E-2</v>
      </c>
      <c r="AE860" s="13">
        <f t="shared" si="1250"/>
        <v>4.3354793973976291E-2</v>
      </c>
      <c r="AF860" s="13">
        <f t="shared" si="1251"/>
        <v>1.4075869433051887E-2</v>
      </c>
      <c r="AG860" s="13">
        <f t="shared" si="1252"/>
        <v>3.0466465510173577E-3</v>
      </c>
      <c r="AH860" s="13">
        <f t="shared" si="1253"/>
        <v>3.4103460532326313E-4</v>
      </c>
      <c r="AI860" s="13">
        <f t="shared" si="1254"/>
        <v>8.2834106678495204E-4</v>
      </c>
      <c r="AJ860" s="13">
        <f t="shared" si="1255"/>
        <v>1.0059813758079466E-3</v>
      </c>
      <c r="AK860" s="13">
        <f t="shared" si="1256"/>
        <v>8.1447813310389834E-4</v>
      </c>
      <c r="AL860" s="13">
        <f t="shared" si="1257"/>
        <v>3.1201035955394988E-5</v>
      </c>
      <c r="AM860" s="13">
        <f t="shared" si="1258"/>
        <v>3.2434691162920005E-2</v>
      </c>
      <c r="AN860" s="13">
        <f t="shared" si="1259"/>
        <v>2.106094556392845E-2</v>
      </c>
      <c r="AO860" s="13">
        <f t="shared" si="1260"/>
        <v>6.8377933031446292E-3</v>
      </c>
      <c r="AP860" s="13">
        <f t="shared" si="1261"/>
        <v>1.4800037385028775E-3</v>
      </c>
      <c r="AQ860" s="13">
        <f t="shared" si="1262"/>
        <v>2.4025416192843376E-4</v>
      </c>
      <c r="AR860" s="13">
        <f t="shared" si="1263"/>
        <v>4.4289068282174744E-5</v>
      </c>
      <c r="AS860" s="13">
        <f t="shared" si="1264"/>
        <v>1.0757399247795839E-4</v>
      </c>
      <c r="AT860" s="13">
        <f t="shared" si="1265"/>
        <v>1.306435685654891E-4</v>
      </c>
      <c r="AU860" s="13">
        <f t="shared" si="1266"/>
        <v>1.0577365782919314E-4</v>
      </c>
      <c r="AV860" s="13">
        <f t="shared" si="1267"/>
        <v>6.4228573285788289E-5</v>
      </c>
      <c r="AW860" s="13">
        <f t="shared" si="1268"/>
        <v>1.3669271040644809E-6</v>
      </c>
      <c r="AX860" s="13">
        <f t="shared" si="1269"/>
        <v>1.3130137068869544E-2</v>
      </c>
      <c r="AY860" s="13">
        <f t="shared" si="1270"/>
        <v>8.5258435378758515E-3</v>
      </c>
      <c r="AZ860" s="13">
        <f t="shared" si="1271"/>
        <v>2.7680597563859914E-3</v>
      </c>
      <c r="BA860" s="13">
        <f t="shared" si="1272"/>
        <v>5.9913170905101564E-4</v>
      </c>
      <c r="BB860" s="13">
        <f t="shared" si="1273"/>
        <v>9.7259137188674143E-5</v>
      </c>
      <c r="BC860" s="13">
        <f t="shared" si="1274"/>
        <v>1.2630731605467254E-5</v>
      </c>
      <c r="BD860" s="13">
        <f t="shared" si="1275"/>
        <v>4.7930658127880938E-6</v>
      </c>
      <c r="BE860" s="13">
        <f t="shared" si="1276"/>
        <v>1.1641907262671993E-5</v>
      </c>
      <c r="BF860" s="13">
        <f t="shared" si="1277"/>
        <v>1.4138550356542643E-5</v>
      </c>
      <c r="BG860" s="13">
        <f t="shared" si="1278"/>
        <v>1.1447070866439933E-5</v>
      </c>
      <c r="BH860" s="13">
        <f t="shared" si="1279"/>
        <v>6.9509653456442033E-6</v>
      </c>
      <c r="BI860" s="13">
        <f t="shared" si="1280"/>
        <v>3.3766485627688274E-6</v>
      </c>
      <c r="BJ860" s="14">
        <f t="shared" si="1281"/>
        <v>0.75478850457409374</v>
      </c>
      <c r="BK860" s="14">
        <f t="shared" si="1282"/>
        <v>0.16135333529376142</v>
      </c>
      <c r="BL860" s="14">
        <f t="shared" si="1283"/>
        <v>7.7971089772879157E-2</v>
      </c>
      <c r="BM860" s="14">
        <f t="shared" si="1284"/>
        <v>0.58179780789318492</v>
      </c>
      <c r="BN860" s="14">
        <f t="shared" si="1285"/>
        <v>0.40589147238899265</v>
      </c>
    </row>
    <row r="861" spans="1:66" x14ac:dyDescent="0.25">
      <c r="A861" t="s">
        <v>345</v>
      </c>
      <c r="B861" t="s">
        <v>217</v>
      </c>
      <c r="C861" t="s">
        <v>225</v>
      </c>
      <c r="D861" s="11">
        <v>44451</v>
      </c>
      <c r="E861" s="10">
        <f>VLOOKUP(A861,home!$A$2:$E$405,3,FALSE)</f>
        <v>1.8042</v>
      </c>
      <c r="F861" s="10">
        <f>VLOOKUP(B861,home!$B$2:$E$405,3,FALSE)</f>
        <v>1.1085</v>
      </c>
      <c r="G861" s="10">
        <f>VLOOKUP(C861,away!$B$2:$E$405,4,FALSE)</f>
        <v>1.1085</v>
      </c>
      <c r="H861" s="10">
        <f>VLOOKUP(A861,away!$A$2:$E$405,3,FALSE)</f>
        <v>1.2458</v>
      </c>
      <c r="I861" s="10">
        <f>VLOOKUP(C861,away!$B$2:$E$405,3,FALSE)</f>
        <v>0.96319999999999995</v>
      </c>
      <c r="J861" s="10">
        <f>VLOOKUP(B861,home!$B$2:$E$405,4,FALSE)</f>
        <v>0.90969999999999995</v>
      </c>
      <c r="K861" s="12">
        <f t="shared" si="1230"/>
        <v>2.2169508934500004</v>
      </c>
      <c r="L861" s="12">
        <f t="shared" si="1231"/>
        <v>1.0915986632319998</v>
      </c>
      <c r="M861" s="13">
        <f t="shared" si="1232"/>
        <v>3.6569176823642462E-2</v>
      </c>
      <c r="N861" s="13">
        <f t="shared" si="1233"/>
        <v>8.10720692319052E-2</v>
      </c>
      <c r="O861" s="13">
        <f t="shared" si="1234"/>
        <v>3.9918864536182735E-2</v>
      </c>
      <c r="P861" s="13">
        <f t="shared" si="1235"/>
        <v>8.8498162398999866E-2</v>
      </c>
      <c r="Q861" s="13">
        <f t="shared" si="1236"/>
        <v>8.9866398158756272E-2</v>
      </c>
      <c r="R861" s="13">
        <f t="shared" si="1237"/>
        <v>2.1787689582718178E-2</v>
      </c>
      <c r="S861" s="13">
        <f t="shared" si="1238"/>
        <v>5.3541844719186486E-2</v>
      </c>
      <c r="T861" s="13">
        <f t="shared" si="1239"/>
        <v>9.8098040099572986E-2</v>
      </c>
      <c r="U861" s="13">
        <f t="shared" si="1240"/>
        <v>4.8302237886618332E-2</v>
      </c>
      <c r="V861" s="13">
        <f t="shared" si="1241"/>
        <v>1.4396929875767185E-2</v>
      </c>
      <c r="W861" s="13">
        <f t="shared" si="1242"/>
        <v>6.6409797229729395E-2</v>
      </c>
      <c r="X861" s="13">
        <f t="shared" si="1243"/>
        <v>7.2492845881480777E-2</v>
      </c>
      <c r="Y861" s="13">
        <f t="shared" si="1244"/>
        <v>3.9566546829053896E-2</v>
      </c>
      <c r="Z861" s="13">
        <f t="shared" si="1245"/>
        <v>7.927804274469645E-3</v>
      </c>
      <c r="AA861" s="13">
        <f t="shared" si="1246"/>
        <v>1.7575552769382212E-2</v>
      </c>
      <c r="AB861" s="13">
        <f t="shared" si="1247"/>
        <v>1.948206870747976E-2</v>
      </c>
      <c r="AC861" s="13">
        <f t="shared" si="1248"/>
        <v>2.1775542083178187E-3</v>
      </c>
      <c r="AD861" s="13">
        <f t="shared" si="1249"/>
        <v>3.6806814825570494E-2</v>
      </c>
      <c r="AE861" s="13">
        <f t="shared" si="1250"/>
        <v>4.01782698614205E-2</v>
      </c>
      <c r="AF861" s="13">
        <f t="shared" si="1251"/>
        <v>2.1929272835850579E-2</v>
      </c>
      <c r="AG861" s="13">
        <f t="shared" si="1252"/>
        <v>7.9793216377547667E-3</v>
      </c>
      <c r="AH861" s="13">
        <f t="shared" si="1253"/>
        <v>2.1634951370939994E-3</v>
      </c>
      <c r="AI861" s="13">
        <f t="shared" si="1254"/>
        <v>4.796362477155273E-3</v>
      </c>
      <c r="AJ861" s="13">
        <f t="shared" si="1255"/>
        <v>5.31665003951972E-3</v>
      </c>
      <c r="AK861" s="13">
        <f t="shared" si="1256"/>
        <v>3.9289173517580746E-3</v>
      </c>
      <c r="AL861" s="13">
        <f t="shared" si="1257"/>
        <v>2.1078904443454325E-4</v>
      </c>
      <c r="AM861" s="13">
        <f t="shared" si="1258"/>
        <v>1.6319780202519448E-2</v>
      </c>
      <c r="AN861" s="13">
        <f t="shared" si="1259"/>
        <v>1.7814650253310284E-2</v>
      </c>
      <c r="AO861" s="13">
        <f t="shared" si="1260"/>
        <v>9.7232242012295564E-3</v>
      </c>
      <c r="AP861" s="13">
        <f t="shared" si="1261"/>
        <v>3.5379528467890712E-3</v>
      </c>
      <c r="AQ861" s="13">
        <f t="shared" si="1262"/>
        <v>9.655061495331995E-4</v>
      </c>
      <c r="AR861" s="13">
        <f t="shared" si="1263"/>
        <v>4.7233367991214852E-4</v>
      </c>
      <c r="AS861" s="13">
        <f t="shared" si="1264"/>
        <v>1.0471405736877642E-3</v>
      </c>
      <c r="AT861" s="13">
        <f t="shared" si="1265"/>
        <v>1.1607296152024175E-3</v>
      </c>
      <c r="AU861" s="13">
        <f t="shared" si="1266"/>
        <v>8.5776018582562491E-4</v>
      </c>
      <c r="AV861" s="13">
        <f t="shared" si="1267"/>
        <v>4.7540305258298945E-4</v>
      </c>
      <c r="AW861" s="13">
        <f t="shared" si="1268"/>
        <v>1.4169828791015732E-5</v>
      </c>
      <c r="AX861" s="13">
        <f t="shared" si="1269"/>
        <v>6.0300252168138512E-3</v>
      </c>
      <c r="AY861" s="13">
        <f t="shared" si="1270"/>
        <v>6.5823674659292496E-3</v>
      </c>
      <c r="AZ861" s="13">
        <f t="shared" si="1271"/>
        <v>3.5926517633550867E-3</v>
      </c>
      <c r="BA861" s="13">
        <f t="shared" si="1272"/>
        <v>1.3072446207788334E-3</v>
      </c>
      <c r="BB861" s="13">
        <f t="shared" si="1273"/>
        <v>3.5674662013984926E-4</v>
      </c>
      <c r="BC861" s="13">
        <f t="shared" si="1274"/>
        <v>7.7884826731438708E-5</v>
      </c>
      <c r="BD861" s="13">
        <f t="shared" si="1275"/>
        <v>8.5933135598592066E-5</v>
      </c>
      <c r="BE861" s="13">
        <f t="shared" si="1276"/>
        <v>1.9050954174225875E-4</v>
      </c>
      <c r="BF861" s="13">
        <f t="shared" si="1277"/>
        <v>2.1117514938812535E-4</v>
      </c>
      <c r="BG861" s="13">
        <f t="shared" si="1278"/>
        <v>1.560549787034806E-4</v>
      </c>
      <c r="BH861" s="13">
        <f t="shared" si="1279"/>
        <v>8.6491556116000535E-5</v>
      </c>
      <c r="BI861" s="13">
        <f t="shared" si="1280"/>
        <v>3.8349506521449656E-5</v>
      </c>
      <c r="BJ861" s="14">
        <f t="shared" si="1281"/>
        <v>0.62070741075822444</v>
      </c>
      <c r="BK861" s="14">
        <f t="shared" si="1282"/>
        <v>0.2019768245362776</v>
      </c>
      <c r="BL861" s="14">
        <f t="shared" si="1283"/>
        <v>0.16805371946318914</v>
      </c>
      <c r="BM861" s="14">
        <f t="shared" si="1284"/>
        <v>0.63438520066281801</v>
      </c>
      <c r="BN861" s="14">
        <f t="shared" si="1285"/>
        <v>0.35771236073220469</v>
      </c>
    </row>
    <row r="862" spans="1:66" x14ac:dyDescent="0.25">
      <c r="A862" t="s">
        <v>345</v>
      </c>
      <c r="B862" t="s">
        <v>221</v>
      </c>
      <c r="C862" t="s">
        <v>220</v>
      </c>
      <c r="D862" s="11">
        <v>44451</v>
      </c>
      <c r="E862" s="10">
        <f>VLOOKUP(A862,home!$A$2:$E$405,3,FALSE)</f>
        <v>1.8042</v>
      </c>
      <c r="F862" s="10">
        <f>VLOOKUP(B862,home!$B$2:$E$405,3,FALSE)</f>
        <v>1.6997</v>
      </c>
      <c r="G862" s="10">
        <f>VLOOKUP(C862,away!$B$2:$E$405,4,FALSE)</f>
        <v>1.1085</v>
      </c>
      <c r="H862" s="10">
        <f>VLOOKUP(A862,away!$A$2:$E$405,3,FALSE)</f>
        <v>1.2458</v>
      </c>
      <c r="I862" s="10">
        <f>VLOOKUP(C862,away!$B$2:$E$405,3,FALSE)</f>
        <v>0.74919999999999998</v>
      </c>
      <c r="J862" s="10">
        <f>VLOOKUP(B862,home!$B$2:$E$405,4,FALSE)</f>
        <v>0.96319999999999995</v>
      </c>
      <c r="K862" s="12">
        <f t="shared" si="1230"/>
        <v>3.39932470329</v>
      </c>
      <c r="L862" s="12">
        <f t="shared" si="1231"/>
        <v>0.89900595635199998</v>
      </c>
      <c r="M862" s="13">
        <f t="shared" si="1232"/>
        <v>1.3591228471617242E-2</v>
      </c>
      <c r="N862" s="13">
        <f t="shared" si="1233"/>
        <v>4.6200998691626888E-2</v>
      </c>
      <c r="O862" s="13">
        <f t="shared" si="1234"/>
        <v>1.2218595350124791E-2</v>
      </c>
      <c r="P862" s="13">
        <f t="shared" si="1235"/>
        <v>4.1534973013183527E-2</v>
      </c>
      <c r="Q862" s="13">
        <f t="shared" si="1236"/>
        <v>7.8526098084558155E-2</v>
      </c>
      <c r="R862" s="13">
        <f t="shared" si="1237"/>
        <v>5.4922949990085183E-3</v>
      </c>
      <c r="S862" s="13">
        <f t="shared" si="1238"/>
        <v>3.1732855988856126E-2</v>
      </c>
      <c r="T862" s="13">
        <f t="shared" si="1239"/>
        <v>7.0595429907099147E-2</v>
      </c>
      <c r="U862" s="13">
        <f t="shared" si="1240"/>
        <v>1.8670094067885782E-2</v>
      </c>
      <c r="V862" s="13">
        <f t="shared" si="1241"/>
        <v>1.0775113930452565E-2</v>
      </c>
      <c r="W862" s="13">
        <f t="shared" si="1242"/>
        <v>8.8978568357270665E-2</v>
      </c>
      <c r="X862" s="13">
        <f t="shared" si="1243"/>
        <v>7.9992262940859926E-2</v>
      </c>
      <c r="Y862" s="13">
        <f t="shared" si="1244"/>
        <v>3.5956760422954204E-2</v>
      </c>
      <c r="Z862" s="13">
        <f t="shared" si="1245"/>
        <v>1.6458686393836536E-3</v>
      </c>
      <c r="AA862" s="13">
        <f t="shared" si="1246"/>
        <v>5.5948419242271546E-3</v>
      </c>
      <c r="AB862" s="13">
        <f t="shared" si="1247"/>
        <v>9.5093421820139652E-3</v>
      </c>
      <c r="AC862" s="13">
        <f t="shared" si="1248"/>
        <v>2.0580556204408684E-3</v>
      </c>
      <c r="AD862" s="13">
        <f t="shared" si="1249"/>
        <v>7.5616761370062013E-2</v>
      </c>
      <c r="AE862" s="13">
        <f t="shared" si="1250"/>
        <v>6.7979918871733575E-2</v>
      </c>
      <c r="AF862" s="13">
        <f t="shared" si="1251"/>
        <v>3.0557175989007104E-2</v>
      </c>
      <c r="AG862" s="13">
        <f t="shared" si="1252"/>
        <v>9.1570277411379027E-3</v>
      </c>
      <c r="AH862" s="13">
        <f t="shared" si="1253"/>
        <v>3.6991142754471659E-4</v>
      </c>
      <c r="AI862" s="13">
        <f t="shared" si="1254"/>
        <v>1.257449053682024E-3</v>
      </c>
      <c r="AJ862" s="13">
        <f t="shared" si="1255"/>
        <v>2.1372388156549694E-3</v>
      </c>
      <c r="AK862" s="13">
        <f t="shared" si="1256"/>
        <v>2.4217229009620661E-3</v>
      </c>
      <c r="AL862" s="13">
        <f t="shared" si="1257"/>
        <v>2.5157780206006827E-4</v>
      </c>
      <c r="AM862" s="13">
        <f t="shared" si="1258"/>
        <v>5.1409184981607368E-2</v>
      </c>
      <c r="AN862" s="13">
        <f t="shared" si="1259"/>
        <v>4.6217163509666807E-2</v>
      </c>
      <c r="AO862" s="13">
        <f t="shared" si="1260"/>
        <v>2.077475264044238E-2</v>
      </c>
      <c r="AP862" s="13">
        <f t="shared" si="1261"/>
        <v>6.2255421218323816E-3</v>
      </c>
      <c r="AQ862" s="13">
        <f t="shared" si="1262"/>
        <v>1.3991998622618945E-3</v>
      </c>
      <c r="AR862" s="13">
        <f t="shared" si="1263"/>
        <v>6.6510515337074295E-5</v>
      </c>
      <c r="AS862" s="13">
        <f t="shared" si="1264"/>
        <v>2.260908378138651E-4</v>
      </c>
      <c r="AT862" s="13">
        <f t="shared" si="1265"/>
        <v>3.8427808508410236E-4</v>
      </c>
      <c r="AU862" s="13">
        <f t="shared" si="1266"/>
        <v>4.3542866251978845E-4</v>
      </c>
      <c r="AV862" s="13">
        <f t="shared" si="1267"/>
        <v>3.7004085225601031E-4</v>
      </c>
      <c r="AW862" s="13">
        <f t="shared" si="1268"/>
        <v>2.1356252022525526E-5</v>
      </c>
      <c r="AX862" s="13">
        <f t="shared" si="1269"/>
        <v>2.9126085413997208E-2</v>
      </c>
      <c r="AY862" s="13">
        <f t="shared" si="1270"/>
        <v>2.6184524272400599E-2</v>
      </c>
      <c r="AZ862" s="13">
        <f t="shared" si="1271"/>
        <v>1.1770021642565827E-2</v>
      </c>
      <c r="BA862" s="13">
        <f t="shared" si="1272"/>
        <v>3.5271065210195438E-3</v>
      </c>
      <c r="BB862" s="13">
        <f t="shared" si="1273"/>
        <v>7.9272244277113751E-4</v>
      </c>
      <c r="BC862" s="13">
        <f t="shared" si="1274"/>
        <v>1.4253243955703203E-4</v>
      </c>
      <c r="BD862" s="13">
        <f t="shared" si="1275"/>
        <v>9.9655582413451367E-6</v>
      </c>
      <c r="BE862" s="13">
        <f t="shared" si="1276"/>
        <v>3.3876168311879773E-5</v>
      </c>
      <c r="BF862" s="13">
        <f t="shared" si="1277"/>
        <v>5.7578047897691425E-5</v>
      </c>
      <c r="BG862" s="13">
        <f t="shared" si="1278"/>
        <v>6.524216019527909E-5</v>
      </c>
      <c r="BH862" s="13">
        <f t="shared" si="1279"/>
        <v>5.5444821711953932E-5</v>
      </c>
      <c r="BI862" s="13">
        <f t="shared" si="1280"/>
        <v>3.7694990422990958E-5</v>
      </c>
      <c r="BJ862" s="14">
        <f t="shared" si="1281"/>
        <v>0.78112983822443172</v>
      </c>
      <c r="BK862" s="14">
        <f t="shared" si="1282"/>
        <v>0.12612832909901101</v>
      </c>
      <c r="BL862" s="14">
        <f t="shared" si="1283"/>
        <v>5.9413641420895967E-2</v>
      </c>
      <c r="BM862" s="14">
        <f t="shared" si="1284"/>
        <v>0.74459032075322529</v>
      </c>
      <c r="BN862" s="14">
        <f t="shared" si="1285"/>
        <v>0.19756418861011912</v>
      </c>
    </row>
    <row r="863" spans="1:66" x14ac:dyDescent="0.25">
      <c r="A863" t="s">
        <v>345</v>
      </c>
      <c r="B863" t="s">
        <v>224</v>
      </c>
      <c r="C863" t="s">
        <v>229</v>
      </c>
      <c r="D863" s="11">
        <v>44451</v>
      </c>
      <c r="E863" s="10">
        <f>VLOOKUP(A863,home!$A$2:$E$405,3,FALSE)</f>
        <v>1.8042</v>
      </c>
      <c r="F863" s="10">
        <f>VLOOKUP(B863,home!$B$2:$E$405,3,FALSE)</f>
        <v>0.77600000000000002</v>
      </c>
      <c r="G863" s="10">
        <f>VLOOKUP(C863,away!$B$2:$E$405,4,FALSE)</f>
        <v>0.84989999999999999</v>
      </c>
      <c r="H863" s="10">
        <f>VLOOKUP(A863,away!$A$2:$E$405,3,FALSE)</f>
        <v>1.2458</v>
      </c>
      <c r="I863" s="10">
        <f>VLOOKUP(C863,away!$B$2:$E$405,3,FALSE)</f>
        <v>1.0166999999999999</v>
      </c>
      <c r="J863" s="10">
        <f>VLOOKUP(B863,home!$B$2:$E$405,4,FALSE)</f>
        <v>0.96319999999999995</v>
      </c>
      <c r="K863" s="12">
        <f t="shared" si="1230"/>
        <v>1.18991031408</v>
      </c>
      <c r="L863" s="12">
        <f t="shared" si="1231"/>
        <v>1.219993801152</v>
      </c>
      <c r="M863" s="13">
        <f t="shared" si="1232"/>
        <v>8.9823906903819667E-2</v>
      </c>
      <c r="N863" s="13">
        <f t="shared" si="1233"/>
        <v>0.10688239327581674</v>
      </c>
      <c r="O863" s="13">
        <f t="shared" si="1234"/>
        <v>0.10958460961791433</v>
      </c>
      <c r="P863" s="13">
        <f t="shared" si="1235"/>
        <v>0.13039585724878661</v>
      </c>
      <c r="Q863" s="13">
        <f t="shared" si="1236"/>
        <v>6.3590231076224607E-2</v>
      </c>
      <c r="R863" s="13">
        <f t="shared" si="1237"/>
        <v>6.684627221775867E-2</v>
      </c>
      <c r="S863" s="13">
        <f t="shared" si="1238"/>
        <v>4.7323369061012498E-2</v>
      </c>
      <c r="T863" s="13">
        <f t="shared" si="1239"/>
        <v>7.7579687726817281E-2</v>
      </c>
      <c r="U863" s="13">
        <f t="shared" si="1240"/>
        <v>7.9541068769710385E-2</v>
      </c>
      <c r="V863" s="13">
        <f t="shared" si="1241"/>
        <v>7.633171129941903E-3</v>
      </c>
      <c r="W863" s="13">
        <f t="shared" si="1242"/>
        <v>2.5222223944110066E-2</v>
      </c>
      <c r="X863" s="13">
        <f t="shared" si="1243"/>
        <v>3.0770956863081823E-2</v>
      </c>
      <c r="Y863" s="13">
        <f t="shared" si="1244"/>
        <v>1.8770188314237712E-2</v>
      </c>
      <c r="Z863" s="13">
        <f t="shared" si="1245"/>
        <v>2.7184012578594902E-2</v>
      </c>
      <c r="AA863" s="13">
        <f t="shared" si="1246"/>
        <v>3.2346536945350529E-2</v>
      </c>
      <c r="AB863" s="13">
        <f t="shared" si="1247"/>
        <v>1.9244738968021192E-2</v>
      </c>
      <c r="AC863" s="13">
        <f t="shared" si="1248"/>
        <v>6.9255914664318797E-4</v>
      </c>
      <c r="AD863" s="13">
        <f t="shared" si="1249"/>
        <v>7.5030461037830292E-3</v>
      </c>
      <c r="AE863" s="13">
        <f t="shared" si="1250"/>
        <v>9.1536697363729606E-3</v>
      </c>
      <c r="AF863" s="13">
        <f t="shared" si="1251"/>
        <v>5.5837101680838372E-3</v>
      </c>
      <c r="AG863" s="13">
        <f t="shared" si="1252"/>
        <v>2.2706972641638903E-3</v>
      </c>
      <c r="AH863" s="13">
        <f t="shared" si="1253"/>
        <v>8.2910817090809438E-3</v>
      </c>
      <c r="AI863" s="13">
        <f t="shared" si="1254"/>
        <v>9.8656436405154483E-3</v>
      </c>
      <c r="AJ863" s="13">
        <f t="shared" si="1255"/>
        <v>5.8696155614435478E-3</v>
      </c>
      <c r="AK863" s="13">
        <f t="shared" si="1256"/>
        <v>2.3281053654153824E-3</v>
      </c>
      <c r="AL863" s="13">
        <f t="shared" si="1257"/>
        <v>4.021505932433961E-5</v>
      </c>
      <c r="AM863" s="13">
        <f t="shared" si="1258"/>
        <v>1.7855903891818372E-3</v>
      </c>
      <c r="AN863" s="13">
        <f t="shared" si="1259"/>
        <v>2.1784092061984282E-3</v>
      </c>
      <c r="AO863" s="13">
        <f t="shared" si="1260"/>
        <v>1.3288228639672659E-3</v>
      </c>
      <c r="AP863" s="13">
        <f t="shared" si="1261"/>
        <v>5.4038521895637039E-4</v>
      </c>
      <c r="AQ863" s="13">
        <f t="shared" si="1262"/>
        <v>1.6481665434023453E-4</v>
      </c>
      <c r="AR863" s="13">
        <f t="shared" si="1263"/>
        <v>2.0230136579846968E-3</v>
      </c>
      <c r="AS863" s="13">
        <f t="shared" si="1264"/>
        <v>2.4072048171606998E-3</v>
      </c>
      <c r="AT863" s="13">
        <f t="shared" si="1265"/>
        <v>1.4321789200212893E-3</v>
      </c>
      <c r="AU863" s="13">
        <f t="shared" si="1266"/>
        <v>5.6805482284709582E-4</v>
      </c>
      <c r="AV863" s="13">
        <f t="shared" si="1267"/>
        <v>1.689835731671617E-4</v>
      </c>
      <c r="AW863" s="13">
        <f t="shared" si="1268"/>
        <v>1.6216535081625575E-6</v>
      </c>
      <c r="AX863" s="13">
        <f t="shared" si="1269"/>
        <v>3.541154034682645E-4</v>
      </c>
      <c r="AY863" s="13">
        <f t="shared" si="1270"/>
        <v>4.320185971237221E-4</v>
      </c>
      <c r="AZ863" s="13">
        <f t="shared" si="1271"/>
        <v>2.6353000523666217E-4</v>
      </c>
      <c r="BA863" s="13">
        <f t="shared" si="1272"/>
        <v>1.0716832426876061E-4</v>
      </c>
      <c r="BB863" s="13">
        <f t="shared" si="1273"/>
        <v>3.2686172821933845E-5</v>
      </c>
      <c r="BC863" s="13">
        <f t="shared" si="1274"/>
        <v>7.9753856452284543E-6</v>
      </c>
      <c r="BD863" s="13">
        <f t="shared" si="1275"/>
        <v>4.1134402039785979E-4</v>
      </c>
      <c r="BE863" s="13">
        <f t="shared" si="1276"/>
        <v>4.8946249250654723E-4</v>
      </c>
      <c r="BF863" s="13">
        <f t="shared" si="1277"/>
        <v>2.9120823409442271E-4</v>
      </c>
      <c r="BG863" s="13">
        <f t="shared" si="1278"/>
        <v>1.155038937646589E-4</v>
      </c>
      <c r="BH863" s="13">
        <f t="shared" si="1279"/>
        <v>3.4359818626742072E-5</v>
      </c>
      <c r="BI863" s="13">
        <f t="shared" si="1280"/>
        <v>8.1770205147756995E-6</v>
      </c>
      <c r="BJ863" s="14">
        <f t="shared" si="1281"/>
        <v>0.35452232269390072</v>
      </c>
      <c r="BK863" s="14">
        <f t="shared" si="1282"/>
        <v>0.27634109714665189</v>
      </c>
      <c r="BL863" s="14">
        <f t="shared" si="1283"/>
        <v>0.34186716406629641</v>
      </c>
      <c r="BM863" s="14">
        <f t="shared" si="1284"/>
        <v>0.43236092920150765</v>
      </c>
      <c r="BN863" s="14">
        <f t="shared" si="1285"/>
        <v>0.56712327034032062</v>
      </c>
    </row>
    <row r="864" spans="1:66" x14ac:dyDescent="0.25">
      <c r="A864" t="s">
        <v>345</v>
      </c>
      <c r="B864" t="s">
        <v>227</v>
      </c>
      <c r="C864" t="s">
        <v>218</v>
      </c>
      <c r="D864" s="11">
        <v>44451</v>
      </c>
      <c r="E864" s="10">
        <f>VLOOKUP(A864,home!$A$2:$E$405,3,FALSE)</f>
        <v>1.8042</v>
      </c>
      <c r="F864" s="10">
        <f>VLOOKUP(B864,home!$B$2:$E$405,3,FALSE)</f>
        <v>1.2194</v>
      </c>
      <c r="G864" s="10">
        <f>VLOOKUP(C864,away!$B$2:$E$405,4,FALSE)</f>
        <v>1.1085</v>
      </c>
      <c r="H864" s="10">
        <f>VLOOKUP(A864,away!$A$2:$E$405,3,FALSE)</f>
        <v>1.2458</v>
      </c>
      <c r="I864" s="10">
        <f>VLOOKUP(C864,away!$B$2:$E$405,3,FALSE)</f>
        <v>0.74919999999999998</v>
      </c>
      <c r="J864" s="10">
        <f>VLOOKUP(B864,home!$B$2:$E$405,4,FALSE)</f>
        <v>0.64219999999999999</v>
      </c>
      <c r="K864" s="12">
        <f t="shared" si="1230"/>
        <v>2.4387459805799998</v>
      </c>
      <c r="L864" s="12">
        <f t="shared" si="1231"/>
        <v>0.59939952779200001</v>
      </c>
      <c r="M864" s="13">
        <f t="shared" si="1232"/>
        <v>4.7923681202584348E-2</v>
      </c>
      <c r="N864" s="13">
        <f t="shared" si="1233"/>
        <v>0.11687368490739986</v>
      </c>
      <c r="O864" s="13">
        <f t="shared" si="1234"/>
        <v>2.8725431882883398E-2</v>
      </c>
      <c r="P864" s="13">
        <f t="shared" si="1235"/>
        <v>7.0054031544806467E-2</v>
      </c>
      <c r="Q864" s="13">
        <f t="shared" si="1236"/>
        <v>0.14251261465174742</v>
      </c>
      <c r="R864" s="13">
        <f t="shared" si="1237"/>
        <v>8.6090051531107856E-3</v>
      </c>
      <c r="S864" s="13">
        <f t="shared" si="1238"/>
        <v>2.5600951411345742E-2</v>
      </c>
      <c r="T864" s="13">
        <f t="shared" si="1239"/>
        <v>8.5421993926660639E-2</v>
      </c>
      <c r="U864" s="13">
        <f t="shared" si="1240"/>
        <v>2.0995176713941435E-2</v>
      </c>
      <c r="V864" s="13">
        <f t="shared" si="1241"/>
        <v>4.1581155999685562E-3</v>
      </c>
      <c r="W864" s="13">
        <f t="shared" si="1242"/>
        <v>0.11585068872129847</v>
      </c>
      <c r="X864" s="13">
        <f t="shared" si="1243"/>
        <v>6.9440848113924272E-2</v>
      </c>
      <c r="Y864" s="13">
        <f t="shared" si="1244"/>
        <v>2.08114057844811E-2</v>
      </c>
      <c r="Z864" s="13">
        <f t="shared" si="1245"/>
        <v>1.7200778745111666E-3</v>
      </c>
      <c r="AA864" s="13">
        <f t="shared" si="1246"/>
        <v>4.1948330027486965E-3</v>
      </c>
      <c r="AB864" s="13">
        <f t="shared" si="1247"/>
        <v>5.1150660623288579E-3</v>
      </c>
      <c r="AC864" s="13">
        <f t="shared" si="1248"/>
        <v>3.798914676647389E-4</v>
      </c>
      <c r="AD864" s="13">
        <f t="shared" si="1249"/>
        <v>7.0632600366622875E-2</v>
      </c>
      <c r="AE864" s="13">
        <f t="shared" si="1250"/>
        <v>4.2337147306474789E-2</v>
      </c>
      <c r="AF864" s="13">
        <f t="shared" si="1251"/>
        <v>1.2688433051780667E-2</v>
      </c>
      <c r="AG864" s="13">
        <f t="shared" si="1252"/>
        <v>2.5351469265525793E-3</v>
      </c>
      <c r="AH864" s="13">
        <f t="shared" si="1253"/>
        <v>2.5775346643686499E-4</v>
      </c>
      <c r="AI864" s="13">
        <f t="shared" si="1254"/>
        <v>6.2859523025346638E-4</v>
      </c>
      <c r="AJ864" s="13">
        <f t="shared" si="1255"/>
        <v>7.6649204559620034E-4</v>
      </c>
      <c r="AK864" s="13">
        <f t="shared" si="1256"/>
        <v>6.230931317814252E-4</v>
      </c>
      <c r="AL864" s="13">
        <f t="shared" si="1257"/>
        <v>2.2212758445570593E-5</v>
      </c>
      <c r="AM864" s="13">
        <f t="shared" si="1258"/>
        <v>3.4450994048402975E-2</v>
      </c>
      <c r="AN864" s="13">
        <f t="shared" si="1259"/>
        <v>2.0649909564577743E-2</v>
      </c>
      <c r="AO864" s="13">
        <f t="shared" si="1260"/>
        <v>6.1887730209777021E-3</v>
      </c>
      <c r="AP864" s="13">
        <f t="shared" si="1261"/>
        <v>1.236515875461968E-3</v>
      </c>
      <c r="AQ864" s="13">
        <f t="shared" si="1262"/>
        <v>1.8529175796480371E-4</v>
      </c>
      <c r="AR864" s="13">
        <f t="shared" si="1263"/>
        <v>3.0899461213801617E-5</v>
      </c>
      <c r="AS864" s="13">
        <f t="shared" si="1264"/>
        <v>7.5355936837246288E-5</v>
      </c>
      <c r="AT864" s="13">
        <f t="shared" si="1265"/>
        <v>9.1886994037337382E-5</v>
      </c>
      <c r="AU864" s="13">
        <f t="shared" si="1266"/>
        <v>7.4696345792044986E-5</v>
      </c>
      <c r="AV864" s="13">
        <f t="shared" si="1267"/>
        <v>4.554135326609089E-5</v>
      </c>
      <c r="AW864" s="13">
        <f t="shared" si="1268"/>
        <v>9.0195102446394939E-7</v>
      </c>
      <c r="AX864" s="13">
        <f t="shared" si="1269"/>
        <v>1.400287054375471E-2</v>
      </c>
      <c r="AY864" s="13">
        <f t="shared" si="1270"/>
        <v>8.393313991659079E-3</v>
      </c>
      <c r="AZ864" s="13">
        <f t="shared" si="1271"/>
        <v>2.5154742216052192E-3</v>
      </c>
      <c r="BA864" s="13">
        <f t="shared" si="1272"/>
        <v>5.0259135353437239E-4</v>
      </c>
      <c r="BB864" s="13">
        <f t="shared" si="1273"/>
        <v>7.5313254995211214E-5</v>
      </c>
      <c r="BC864" s="13">
        <f t="shared" si="1274"/>
        <v>9.0285458961216234E-6</v>
      </c>
      <c r="BD864" s="13">
        <f t="shared" si="1275"/>
        <v>3.0868537434299828E-6</v>
      </c>
      <c r="BE864" s="13">
        <f t="shared" si="1276"/>
        <v>7.5280521594281961E-6</v>
      </c>
      <c r="BF864" s="13">
        <f t="shared" si="1277"/>
        <v>9.1795034727010517E-6</v>
      </c>
      <c r="BG864" s="13">
        <f t="shared" si="1278"/>
        <v>7.4621590659232798E-6</v>
      </c>
      <c r="BH864" s="13">
        <f t="shared" si="1279"/>
        <v>4.5495776071172533E-6</v>
      </c>
      <c r="BI864" s="13">
        <f t="shared" si="1280"/>
        <v>2.2190528205387943E-6</v>
      </c>
      <c r="BJ864" s="14">
        <f t="shared" si="1281"/>
        <v>0.76731463993577265</v>
      </c>
      <c r="BK864" s="14">
        <f t="shared" si="1282"/>
        <v>0.1565321979764745</v>
      </c>
      <c r="BL864" s="14">
        <f t="shared" si="1283"/>
        <v>7.0267851979096796E-2</v>
      </c>
      <c r="BM864" s="14">
        <f t="shared" si="1284"/>
        <v>0.57274390638268813</v>
      </c>
      <c r="BN864" s="14">
        <f t="shared" si="1285"/>
        <v>0.41469844934253225</v>
      </c>
    </row>
    <row r="865" spans="1:66" x14ac:dyDescent="0.25">
      <c r="A865" t="s">
        <v>345</v>
      </c>
      <c r="B865" t="s">
        <v>223</v>
      </c>
      <c r="C865" t="s">
        <v>228</v>
      </c>
      <c r="D865" s="11">
        <v>44451</v>
      </c>
      <c r="E865" s="10">
        <f>VLOOKUP(A865,home!$A$2:$E$405,3,FALSE)</f>
        <v>1.8042</v>
      </c>
      <c r="F865" s="10">
        <f>VLOOKUP(B865,home!$B$2:$E$405,3,FALSE)</f>
        <v>1.2932999999999999</v>
      </c>
      <c r="G865" s="10">
        <f>VLOOKUP(C865,away!$B$2:$E$405,4,FALSE)</f>
        <v>0.84989999999999999</v>
      </c>
      <c r="H865" s="10">
        <f>VLOOKUP(A865,away!$A$2:$E$405,3,FALSE)</f>
        <v>1.2458</v>
      </c>
      <c r="I865" s="10">
        <f>VLOOKUP(C865,away!$B$2:$E$405,3,FALSE)</f>
        <v>0.90969999999999995</v>
      </c>
      <c r="J865" s="10">
        <f>VLOOKUP(B865,home!$B$2:$E$405,4,FALSE)</f>
        <v>1.0166999999999999</v>
      </c>
      <c r="K865" s="12">
        <f t="shared" si="1230"/>
        <v>1.9831327438139998</v>
      </c>
      <c r="L865" s="12">
        <f t="shared" si="1231"/>
        <v>1.1522304411419999</v>
      </c>
      <c r="M865" s="13">
        <f t="shared" si="1232"/>
        <v>4.3483958241655775E-2</v>
      </c>
      <c r="N865" s="13">
        <f t="shared" si="1233"/>
        <v>8.6234461419668187E-2</v>
      </c>
      <c r="O865" s="13">
        <f t="shared" si="1234"/>
        <v>5.0103540387383343E-2</v>
      </c>
      <c r="P865" s="13">
        <f t="shared" si="1235"/>
        <v>9.9361971523227052E-2</v>
      </c>
      <c r="Q865" s="13">
        <f t="shared" si="1236"/>
        <v>8.5507192043254576E-2</v>
      </c>
      <c r="R865" s="13">
        <f t="shared" si="1237"/>
        <v>2.8865412221665367E-2</v>
      </c>
      <c r="S865" s="13">
        <f t="shared" si="1238"/>
        <v>5.6761170005016189E-2</v>
      </c>
      <c r="T865" s="13">
        <f t="shared" si="1239"/>
        <v>9.8523989608812937E-2</v>
      </c>
      <c r="U865" s="13">
        <f t="shared" si="1240"/>
        <v>5.7243944140473388E-2</v>
      </c>
      <c r="V865" s="13">
        <f t="shared" si="1241"/>
        <v>1.4411193833113086E-2</v>
      </c>
      <c r="W865" s="13">
        <f t="shared" si="1242"/>
        <v>5.6524037457523366E-2</v>
      </c>
      <c r="X865" s="13">
        <f t="shared" si="1243"/>
        <v>6.5128716614809082E-2</v>
      </c>
      <c r="Y865" s="13">
        <f t="shared" si="1244"/>
        <v>3.752164493804689E-2</v>
      </c>
      <c r="Z865" s="13">
        <f t="shared" si="1245"/>
        <v>1.1086535552638388E-2</v>
      </c>
      <c r="AA865" s="13">
        <f t="shared" si="1246"/>
        <v>2.1986071669895219E-2</v>
      </c>
      <c r="AB865" s="13">
        <f t="shared" si="1247"/>
        <v>2.1800649318205287E-2</v>
      </c>
      <c r="AC865" s="13">
        <f t="shared" si="1248"/>
        <v>2.0581219620460032E-3</v>
      </c>
      <c r="AD865" s="13">
        <f t="shared" si="1249"/>
        <v>2.8023667373645905E-2</v>
      </c>
      <c r="AE865" s="13">
        <f t="shared" si="1250"/>
        <v>3.2289722620352693E-2</v>
      </c>
      <c r="AF865" s="13">
        <f t="shared" si="1251"/>
        <v>1.8602600669600906E-2</v>
      </c>
      <c r="AG865" s="13">
        <f t="shared" si="1252"/>
        <v>7.1448275919742382E-3</v>
      </c>
      <c r="AH865" s="13">
        <f t="shared" si="1253"/>
        <v>3.1935609376382503E-3</v>
      </c>
      <c r="AI865" s="13">
        <f t="shared" si="1254"/>
        <v>6.3332552647957516E-3</v>
      </c>
      <c r="AJ865" s="13">
        <f t="shared" si="1255"/>
        <v>6.2798429452744324E-3</v>
      </c>
      <c r="AK865" s="13">
        <f t="shared" si="1256"/>
        <v>4.1512540569276918E-3</v>
      </c>
      <c r="AL865" s="13">
        <f t="shared" si="1257"/>
        <v>1.8811448088296777E-4</v>
      </c>
      <c r="AM865" s="13">
        <f t="shared" si="1258"/>
        <v>1.1114930474085851E-2</v>
      </c>
      <c r="AN865" s="13">
        <f t="shared" si="1259"/>
        <v>1.28069612434186E-2</v>
      </c>
      <c r="AO865" s="13">
        <f t="shared" si="1260"/>
        <v>7.3782853015963564E-3</v>
      </c>
      <c r="AP865" s="13">
        <f t="shared" si="1261"/>
        <v>2.8338283093099679E-3</v>
      </c>
      <c r="AQ865" s="13">
        <f t="shared" si="1262"/>
        <v>8.1630581073922838E-4</v>
      </c>
      <c r="AR865" s="13">
        <f t="shared" si="1263"/>
        <v>7.3594362559775586E-4</v>
      </c>
      <c r="AS865" s="13">
        <f t="shared" si="1264"/>
        <v>1.4594739015241001E-3</v>
      </c>
      <c r="AT865" s="13">
        <f t="shared" si="1265"/>
        <v>1.4471652414272066E-3</v>
      </c>
      <c r="AU865" s="13">
        <f t="shared" si="1266"/>
        <v>9.5664025866126203E-4</v>
      </c>
      <c r="AV865" s="13">
        <f t="shared" si="1267"/>
        <v>4.7428615525046085E-4</v>
      </c>
      <c r="AW865" s="13">
        <f t="shared" si="1268"/>
        <v>1.1940179556641968E-5</v>
      </c>
      <c r="AX865" s="13">
        <f t="shared" si="1269"/>
        <v>3.6737304280626188E-3</v>
      </c>
      <c r="AY865" s="13">
        <f t="shared" si="1270"/>
        <v>4.2329840317633797E-3</v>
      </c>
      <c r="AZ865" s="13">
        <f t="shared" si="1271"/>
        <v>2.438686529132881E-3</v>
      </c>
      <c r="BA865" s="13">
        <f t="shared" si="1272"/>
        <v>9.3664295175661071E-4</v>
      </c>
      <c r="BB865" s="13">
        <f t="shared" si="1273"/>
        <v>2.6980713037376625E-4</v>
      </c>
      <c r="BC865" s="13">
        <f t="shared" si="1274"/>
        <v>6.2175997770764333E-5</v>
      </c>
      <c r="BD865" s="13">
        <f t="shared" si="1275"/>
        <v>1.4132944139635752E-4</v>
      </c>
      <c r="BE865" s="13">
        <f t="shared" si="1276"/>
        <v>2.8027504289805828E-4</v>
      </c>
      <c r="BF865" s="13">
        <f t="shared" si="1277"/>
        <v>2.7791130742250655E-4</v>
      </c>
      <c r="BG865" s="13">
        <f t="shared" si="1278"/>
        <v>1.8371167120857717E-4</v>
      </c>
      <c r="BH865" s="13">
        <f t="shared" si="1279"/>
        <v>9.1081157648630266E-5</v>
      </c>
      <c r="BI865" s="13">
        <f t="shared" si="1280"/>
        <v>3.6125205215496713E-5</v>
      </c>
      <c r="BJ865" s="14">
        <f t="shared" si="1281"/>
        <v>0.56206519854569892</v>
      </c>
      <c r="BK865" s="14">
        <f t="shared" si="1282"/>
        <v>0.22049751407770446</v>
      </c>
      <c r="BL865" s="14">
        <f t="shared" si="1283"/>
        <v>0.20604147395050915</v>
      </c>
      <c r="BM865" s="14">
        <f t="shared" si="1284"/>
        <v>0.60191314243748995</v>
      </c>
      <c r="BN865" s="14">
        <f t="shared" si="1285"/>
        <v>0.39355653583685435</v>
      </c>
    </row>
    <row r="866" spans="1:66" x14ac:dyDescent="0.25">
      <c r="A866" t="s">
        <v>346</v>
      </c>
      <c r="B866" t="s">
        <v>237</v>
      </c>
      <c r="C866" t="s">
        <v>245</v>
      </c>
      <c r="D866" s="11">
        <v>44451</v>
      </c>
      <c r="E866" s="10">
        <f>VLOOKUP(A866,home!$A$2:$E$405,3,FALSE)</f>
        <v>1.5866</v>
      </c>
      <c r="F866" s="10">
        <f>VLOOKUP(B866,home!$B$2:$E$405,3,FALSE)</f>
        <v>0.97409999999999997</v>
      </c>
      <c r="G866" s="10">
        <f>VLOOKUP(C866,away!$B$2:$E$405,4,FALSE)</f>
        <v>1.4496</v>
      </c>
      <c r="H866" s="10">
        <f>VLOOKUP(A866,away!$A$2:$E$405,3,FALSE)</f>
        <v>1.1788000000000001</v>
      </c>
      <c r="I866" s="10">
        <f>VLOOKUP(C866,away!$B$2:$E$405,3,FALSE)</f>
        <v>0.59379999999999999</v>
      </c>
      <c r="J866" s="10">
        <f>VLOOKUP(B866,home!$B$2:$E$405,4,FALSE)</f>
        <v>1.3882000000000001</v>
      </c>
      <c r="K866" s="12">
        <f t="shared" si="1230"/>
        <v>2.2403670341760002</v>
      </c>
      <c r="L866" s="12">
        <f t="shared" si="1231"/>
        <v>0.97170035300800006</v>
      </c>
      <c r="M866" s="13">
        <f t="shared" si="1232"/>
        <v>4.0273266711454363E-2</v>
      </c>
      <c r="N866" s="13">
        <f t="shared" si="1233"/>
        <v>9.0226899098920052E-2</v>
      </c>
      <c r="O866" s="13">
        <f t="shared" si="1234"/>
        <v>3.9133547480305543E-2</v>
      </c>
      <c r="P866" s="13">
        <f t="shared" si="1235"/>
        <v>8.7673509705237823E-2</v>
      </c>
      <c r="Q866" s="13">
        <f t="shared" si="1236"/>
        <v>0.10107068516857239</v>
      </c>
      <c r="R866" s="13">
        <f t="shared" si="1237"/>
        <v>1.9013040950534112E-2</v>
      </c>
      <c r="S866" s="13">
        <f t="shared" si="1238"/>
        <v>4.7715550113595732E-2</v>
      </c>
      <c r="T866" s="13">
        <f t="shared" si="1239"/>
        <v>9.8210420457062228E-2</v>
      </c>
      <c r="U866" s="13">
        <f t="shared" si="1240"/>
        <v>4.2596190165014952E-2</v>
      </c>
      <c r="V866" s="13">
        <f t="shared" si="1241"/>
        <v>1.1541678161258256E-2</v>
      </c>
      <c r="W866" s="13">
        <f t="shared" si="1242"/>
        <v>7.5478477057750251E-2</v>
      </c>
      <c r="X866" s="13">
        <f t="shared" si="1243"/>
        <v>7.3342462801522151E-2</v>
      </c>
      <c r="Y866" s="13">
        <f t="shared" si="1244"/>
        <v>3.5633448497357591E-2</v>
      </c>
      <c r="Z866" s="13">
        <f t="shared" si="1245"/>
        <v>6.1583262011298536E-3</v>
      </c>
      <c r="AA866" s="13">
        <f t="shared" si="1246"/>
        <v>1.3796911006713646E-2</v>
      </c>
      <c r="AB866" s="13">
        <f t="shared" si="1247"/>
        <v>1.5455072296450633E-2</v>
      </c>
      <c r="AC866" s="13">
        <f t="shared" si="1248"/>
        <v>1.570364653331571E-3</v>
      </c>
      <c r="AD866" s="13">
        <f t="shared" si="1249"/>
        <v>4.2274872947498307E-2</v>
      </c>
      <c r="AE866" s="13">
        <f t="shared" si="1250"/>
        <v>4.1078508966452459E-2</v>
      </c>
      <c r="AF866" s="13">
        <f t="shared" si="1251"/>
        <v>1.9958000831872071E-2</v>
      </c>
      <c r="AG866" s="13">
        <f t="shared" si="1252"/>
        <v>6.4643988178880183E-3</v>
      </c>
      <c r="AH866" s="13">
        <f t="shared" si="1253"/>
        <v>1.4960119358940734E-3</v>
      </c>
      <c r="AI866" s="13">
        <f t="shared" si="1254"/>
        <v>3.3516158239109018E-3</v>
      </c>
      <c r="AJ866" s="13">
        <f t="shared" si="1255"/>
        <v>3.7544248015563097E-3</v>
      </c>
      <c r="AK866" s="13">
        <f t="shared" si="1256"/>
        <v>2.8037631858998423E-3</v>
      </c>
      <c r="AL866" s="13">
        <f t="shared" si="1257"/>
        <v>1.3674518301289885E-4</v>
      </c>
      <c r="AM866" s="13">
        <f t="shared" si="1258"/>
        <v>1.8942246345110787E-2</v>
      </c>
      <c r="AN866" s="13">
        <f t="shared" si="1259"/>
        <v>1.840618746030865E-2</v>
      </c>
      <c r="AO866" s="13">
        <f t="shared" si="1260"/>
        <v>8.9426494263566692E-3</v>
      </c>
      <c r="AP866" s="13">
        <f t="shared" si="1261"/>
        <v>2.8965252014725219E-3</v>
      </c>
      <c r="AQ866" s="13">
        <f t="shared" si="1262"/>
        <v>7.0363864019185431E-4</v>
      </c>
      <c r="AR866" s="13">
        <f t="shared" si="1263"/>
        <v>2.9073506524249064E-4</v>
      </c>
      <c r="AS866" s="13">
        <f t="shared" si="1264"/>
        <v>6.5135325584828464E-4</v>
      </c>
      <c r="AT866" s="13">
        <f t="shared" si="1265"/>
        <v>7.2963518100285156E-4</v>
      </c>
      <c r="AU866" s="13">
        <f t="shared" si="1266"/>
        <v>5.4488353549794256E-4</v>
      </c>
      <c r="AV866" s="13">
        <f t="shared" si="1267"/>
        <v>3.0518477759871476E-4</v>
      </c>
      <c r="AW866" s="13">
        <f t="shared" si="1268"/>
        <v>8.269153811911824E-6</v>
      </c>
      <c r="AX866" s="13">
        <f t="shared" si="1269"/>
        <v>7.0729307108045132E-3</v>
      </c>
      <c r="AY866" s="13">
        <f t="shared" si="1270"/>
        <v>6.87276926848987E-3</v>
      </c>
      <c r="AZ866" s="13">
        <f t="shared" si="1271"/>
        <v>3.3391361621670701E-3</v>
      </c>
      <c r="BA866" s="13">
        <f t="shared" si="1272"/>
        <v>1.0815465958398404E-3</v>
      </c>
      <c r="BB866" s="13">
        <f t="shared" si="1273"/>
        <v>2.6273480224304335E-4</v>
      </c>
      <c r="BC866" s="13">
        <f t="shared" si="1274"/>
        <v>5.105990001741048E-5</v>
      </c>
      <c r="BD866" s="13">
        <f t="shared" si="1275"/>
        <v>4.7084560921322003E-5</v>
      </c>
      <c r="BE866" s="13">
        <f t="shared" si="1276"/>
        <v>1.0548669810678138E-4</v>
      </c>
      <c r="BF866" s="13">
        <f t="shared" si="1277"/>
        <v>1.1816446049125446E-4</v>
      </c>
      <c r="BG866" s="13">
        <f t="shared" si="1278"/>
        <v>8.8243920631932968E-5</v>
      </c>
      <c r="BH866" s="13">
        <f t="shared" si="1279"/>
        <v>4.9424692687556504E-5</v>
      </c>
      <c r="BI866" s="13">
        <f t="shared" si="1280"/>
        <v>2.2145890434296225E-5</v>
      </c>
      <c r="BJ866" s="14">
        <f t="shared" si="1281"/>
        <v>0.65230959915789788</v>
      </c>
      <c r="BK866" s="14">
        <f t="shared" si="1282"/>
        <v>0.19578388379638054</v>
      </c>
      <c r="BL866" s="14">
        <f t="shared" si="1283"/>
        <v>0.14435291968474342</v>
      </c>
      <c r="BM866" s="14">
        <f t="shared" si="1284"/>
        <v>0.61434927961044916</v>
      </c>
      <c r="BN866" s="14">
        <f t="shared" si="1285"/>
        <v>0.3773909491150243</v>
      </c>
    </row>
    <row r="867" spans="1:66" x14ac:dyDescent="0.25">
      <c r="A867" t="s">
        <v>346</v>
      </c>
      <c r="B867" t="s">
        <v>243</v>
      </c>
      <c r="C867" t="s">
        <v>235</v>
      </c>
      <c r="D867" s="11">
        <v>44451</v>
      </c>
      <c r="E867" s="10">
        <f>VLOOKUP(A867,home!$A$2:$E$405,3,FALSE)</f>
        <v>1.5866</v>
      </c>
      <c r="F867" s="10">
        <f>VLOOKUP(B867,home!$B$2:$E$405,3,FALSE)</f>
        <v>0.77029999999999998</v>
      </c>
      <c r="G867" s="10">
        <f>VLOOKUP(C867,away!$B$2:$E$405,4,FALSE)</f>
        <v>0.94540000000000002</v>
      </c>
      <c r="H867" s="10">
        <f>VLOOKUP(A867,away!$A$2:$E$405,3,FALSE)</f>
        <v>1.1788000000000001</v>
      </c>
      <c r="I867" s="10">
        <f>VLOOKUP(C867,away!$B$2:$E$405,3,FALSE)</f>
        <v>1.3573</v>
      </c>
      <c r="J867" s="10">
        <f>VLOOKUP(B867,home!$B$2:$E$405,4,FALSE)</f>
        <v>1.0367999999999999</v>
      </c>
      <c r="K867" s="12">
        <f t="shared" si="1230"/>
        <v>1.155428154292</v>
      </c>
      <c r="L867" s="12">
        <f t="shared" si="1231"/>
        <v>1.658864696832</v>
      </c>
      <c r="M867" s="13">
        <f t="shared" si="1232"/>
        <v>5.9947095276130354E-2</v>
      </c>
      <c r="N867" s="13">
        <f t="shared" si="1233"/>
        <v>6.9264561650065962E-2</v>
      </c>
      <c r="O867" s="13">
        <f t="shared" si="1234"/>
        <v>9.9444120031196986E-2</v>
      </c>
      <c r="P867" s="13">
        <f t="shared" si="1235"/>
        <v>0.11490053606283802</v>
      </c>
      <c r="Q867" s="13">
        <f t="shared" si="1236"/>
        <v>4.0015112312590091E-2</v>
      </c>
      <c r="R867" s="13">
        <f t="shared" si="1237"/>
        <v>8.248217001363832E-2</v>
      </c>
      <c r="S867" s="13">
        <f t="shared" si="1238"/>
        <v>5.5057434921222767E-2</v>
      </c>
      <c r="T867" s="13">
        <f t="shared" si="1239"/>
        <v>6.6379657155123187E-2</v>
      </c>
      <c r="U867" s="13">
        <f t="shared" si="1240"/>
        <v>9.5302221460857053E-2</v>
      </c>
      <c r="V867" s="13">
        <f t="shared" si="1241"/>
        <v>1.1725392119230181E-2</v>
      </c>
      <c r="W867" s="13">
        <f t="shared" si="1242"/>
        <v>1.5411529121041018E-2</v>
      </c>
      <c r="X867" s="13">
        <f t="shared" si="1243"/>
        <v>2.5565641583093244E-2</v>
      </c>
      <c r="Y867" s="13">
        <f t="shared" si="1244"/>
        <v>2.1204970137026779E-2</v>
      </c>
      <c r="Z867" s="13">
        <f t="shared" si="1245"/>
        <v>4.5608919984573212E-2</v>
      </c>
      <c r="AA867" s="13">
        <f t="shared" si="1246"/>
        <v>5.2697830237026927E-2</v>
      </c>
      <c r="AB867" s="13">
        <f t="shared" si="1247"/>
        <v>3.0444278362980595E-2</v>
      </c>
      <c r="AC867" s="13">
        <f t="shared" si="1248"/>
        <v>1.4046279409377106E-3</v>
      </c>
      <c r="AD867" s="13">
        <f t="shared" si="1249"/>
        <v>4.4517286617854557E-3</v>
      </c>
      <c r="AE867" s="13">
        <f t="shared" si="1250"/>
        <v>7.3848155169110542E-3</v>
      </c>
      <c r="AF867" s="13">
        <f t="shared" si="1251"/>
        <v>6.1252048768104536E-3</v>
      </c>
      <c r="AG867" s="13">
        <f t="shared" si="1252"/>
        <v>3.3869620436680205E-3</v>
      </c>
      <c r="AH867" s="13">
        <f t="shared" si="1253"/>
        <v>1.8914756805760997E-2</v>
      </c>
      <c r="AI867" s="13">
        <f t="shared" si="1254"/>
        <v>2.1854642544962471E-2</v>
      </c>
      <c r="AJ867" s="13">
        <f t="shared" si="1255"/>
        <v>1.2625734649218708E-2</v>
      </c>
      <c r="AK867" s="13">
        <f t="shared" si="1256"/>
        <v>4.8627097607757746E-3</v>
      </c>
      <c r="AL867" s="13">
        <f t="shared" si="1257"/>
        <v>1.0768995737936695E-4</v>
      </c>
      <c r="AM867" s="13">
        <f t="shared" si="1258"/>
        <v>1.0287305262191126E-3</v>
      </c>
      <c r="AN867" s="13">
        <f t="shared" si="1259"/>
        <v>1.7065247524982918E-3</v>
      </c>
      <c r="AO867" s="13">
        <f t="shared" si="1260"/>
        <v>1.4154468330946916E-3</v>
      </c>
      <c r="AP867" s="13">
        <f t="shared" si="1261"/>
        <v>7.8267826055448009E-4</v>
      </c>
      <c r="AQ867" s="13">
        <f t="shared" si="1262"/>
        <v>3.2458933385292623E-4</v>
      </c>
      <c r="AR867" s="13">
        <f t="shared" si="1263"/>
        <v>6.2754044628479388E-3</v>
      </c>
      <c r="AS867" s="13">
        <f t="shared" si="1264"/>
        <v>7.250778995944172E-3</v>
      </c>
      <c r="AT867" s="13">
        <f t="shared" si="1265"/>
        <v>4.1888770962314895E-3</v>
      </c>
      <c r="AU867" s="13">
        <f t="shared" si="1266"/>
        <v>1.6133155106182607E-3</v>
      </c>
      <c r="AV867" s="13">
        <f t="shared" si="1267"/>
        <v>4.6601754068107787E-4</v>
      </c>
      <c r="AW867" s="13">
        <f t="shared" si="1268"/>
        <v>5.7335897476107038E-6</v>
      </c>
      <c r="AX867" s="13">
        <f t="shared" si="1269"/>
        <v>1.9810403552886452E-4</v>
      </c>
      <c r="AY867" s="13">
        <f t="shared" si="1270"/>
        <v>3.2862779083878553E-4</v>
      </c>
      <c r="AZ867" s="13">
        <f t="shared" si="1271"/>
        <v>2.72574520310176E-4</v>
      </c>
      <c r="BA867" s="13">
        <f t="shared" si="1272"/>
        <v>1.5072141633282266E-4</v>
      </c>
      <c r="BB867" s="13">
        <f t="shared" si="1273"/>
        <v>6.250660915275939E-5</v>
      </c>
      <c r="BC867" s="13">
        <f t="shared" si="1274"/>
        <v>2.073800144843768E-5</v>
      </c>
      <c r="BD867" s="13">
        <f t="shared" si="1275"/>
        <v>1.7350078202934079E-3</v>
      </c>
      <c r="BE867" s="13">
        <f t="shared" si="1276"/>
        <v>2.0046768834837982E-3</v>
      </c>
      <c r="BF867" s="13">
        <f t="shared" si="1277"/>
        <v>1.1581300557177621E-3</v>
      </c>
      <c r="BG867" s="13">
        <f t="shared" si="1278"/>
        <v>4.4604535756935504E-4</v>
      </c>
      <c r="BH867" s="13">
        <f t="shared" si="1279"/>
        <v>1.2884334105671869E-4</v>
      </c>
      <c r="BI867" s="13">
        <f t="shared" si="1280"/>
        <v>2.9773844749995823E-5</v>
      </c>
      <c r="BJ867" s="14">
        <f t="shared" si="1281"/>
        <v>0.26548142513794659</v>
      </c>
      <c r="BK867" s="14">
        <f t="shared" si="1282"/>
        <v>0.24347140406857717</v>
      </c>
      <c r="BL867" s="14">
        <f t="shared" si="1283"/>
        <v>0.44392533477561186</v>
      </c>
      <c r="BM867" s="14">
        <f t="shared" si="1284"/>
        <v>0.53211059441915798</v>
      </c>
      <c r="BN867" s="14">
        <f t="shared" si="1285"/>
        <v>0.46605359534645974</v>
      </c>
    </row>
    <row r="868" spans="1:66" x14ac:dyDescent="0.25">
      <c r="A868" t="s">
        <v>346</v>
      </c>
      <c r="B868" t="s">
        <v>239</v>
      </c>
      <c r="C868" t="s">
        <v>234</v>
      </c>
      <c r="D868" s="11">
        <v>44451</v>
      </c>
      <c r="E868" s="10">
        <f>VLOOKUP(A868,home!$A$2:$E$405,3,FALSE)</f>
        <v>1.5866</v>
      </c>
      <c r="F868" s="10">
        <f>VLOOKUP(B868,home!$B$2:$E$405,3,FALSE)</f>
        <v>1.4496</v>
      </c>
      <c r="G868" s="10">
        <f>VLOOKUP(C868,away!$B$2:$E$405,4,FALSE)</f>
        <v>0.81940000000000002</v>
      </c>
      <c r="H868" s="10">
        <f>VLOOKUP(A868,away!$A$2:$E$405,3,FALSE)</f>
        <v>1.1788000000000001</v>
      </c>
      <c r="I868" s="10">
        <f>VLOOKUP(C868,away!$B$2:$E$405,3,FALSE)</f>
        <v>1.4420999999999999</v>
      </c>
      <c r="J868" s="10">
        <f>VLOOKUP(B868,home!$B$2:$E$405,4,FALSE)</f>
        <v>0.67869999999999997</v>
      </c>
      <c r="K868" s="12">
        <f t="shared" si="1230"/>
        <v>1.8845670339840002</v>
      </c>
      <c r="L868" s="12">
        <f t="shared" si="1231"/>
        <v>1.1537543546760001</v>
      </c>
      <c r="M868" s="13">
        <f t="shared" si="1232"/>
        <v>4.7915253112921538E-2</v>
      </c>
      <c r="N868" s="13">
        <f t="shared" si="1233"/>
        <v>9.029950644161118E-2</v>
      </c>
      <c r="O868" s="13">
        <f t="shared" si="1234"/>
        <v>5.528243193443598E-2</v>
      </c>
      <c r="P868" s="13">
        <f t="shared" si="1235"/>
        <v>0.10418344878210239</v>
      </c>
      <c r="Q868" s="13">
        <f t="shared" si="1236"/>
        <v>8.5087736512443155E-2</v>
      </c>
      <c r="R868" s="13">
        <f t="shared" si="1237"/>
        <v>3.1891173290717549E-2</v>
      </c>
      <c r="S868" s="13">
        <f t="shared" si="1238"/>
        <v>5.6632232404955497E-2</v>
      </c>
      <c r="T868" s="13">
        <f t="shared" si="1239"/>
        <v>9.8170346530755362E-2</v>
      </c>
      <c r="U868" s="13">
        <f t="shared" si="1240"/>
        <v>6.0101053858757345E-2</v>
      </c>
      <c r="V868" s="13">
        <f t="shared" si="1241"/>
        <v>1.3681890654997756E-2</v>
      </c>
      <c r="W868" s="13">
        <f t="shared" si="1242"/>
        <v>5.3451181075889032E-2</v>
      </c>
      <c r="X868" s="13">
        <f t="shared" si="1243"/>
        <v>6.1669532928882366E-2</v>
      </c>
      <c r="Y868" s="13">
        <f t="shared" si="1244"/>
        <v>3.5575746083766513E-2</v>
      </c>
      <c r="Z868" s="13">
        <f t="shared" si="1245"/>
        <v>1.2264860019964106E-2</v>
      </c>
      <c r="AA868" s="13">
        <f t="shared" si="1246"/>
        <v>2.3113950870052698E-2</v>
      </c>
      <c r="AB868" s="13">
        <f t="shared" si="1247"/>
        <v>2.1779894917413559E-2</v>
      </c>
      <c r="AC868" s="13">
        <f t="shared" si="1248"/>
        <v>1.8593068773658469E-3</v>
      </c>
      <c r="AD868" s="13">
        <f t="shared" si="1249"/>
        <v>2.5183083445782482E-2</v>
      </c>
      <c r="AE868" s="13">
        <f t="shared" si="1250"/>
        <v>2.9055092189740624E-2</v>
      </c>
      <c r="AF868" s="13">
        <f t="shared" si="1251"/>
        <v>1.6761219569712948E-2</v>
      </c>
      <c r="AG868" s="13">
        <f t="shared" si="1252"/>
        <v>6.4461100227456341E-3</v>
      </c>
      <c r="AH868" s="13">
        <f t="shared" si="1253"/>
        <v>3.5376589143812911E-3</v>
      </c>
      <c r="AI868" s="13">
        <f t="shared" si="1254"/>
        <v>6.6669553675226083E-3</v>
      </c>
      <c r="AJ868" s="13">
        <f t="shared" si="1255"/>
        <v>6.2821621513378962E-3</v>
      </c>
      <c r="AK868" s="13">
        <f t="shared" si="1256"/>
        <v>3.9463852308511344E-3</v>
      </c>
      <c r="AL868" s="13">
        <f t="shared" si="1257"/>
        <v>1.6170967718504405E-4</v>
      </c>
      <c r="AM868" s="13">
        <f t="shared" si="1258"/>
        <v>9.4918417751979692E-3</v>
      </c>
      <c r="AN868" s="13">
        <f t="shared" si="1259"/>
        <v>1.095125378203023E-2</v>
      </c>
      <c r="AO868" s="13">
        <f t="shared" si="1260"/>
        <v>6.3175283700896987E-3</v>
      </c>
      <c r="AP868" s="13">
        <f t="shared" si="1261"/>
        <v>2.4296252892600542E-3</v>
      </c>
      <c r="AQ868" s="13">
        <f t="shared" si="1262"/>
        <v>7.0079768942868121E-4</v>
      </c>
      <c r="AR868" s="13">
        <f t="shared" si="1263"/>
        <v>8.1631787556515737E-4</v>
      </c>
      <c r="AS868" s="13">
        <f t="shared" si="1264"/>
        <v>1.5384057575419489E-3</v>
      </c>
      <c r="AT868" s="13">
        <f t="shared" si="1265"/>
        <v>1.4496143877773698E-3</v>
      </c>
      <c r="AU868" s="13">
        <f t="shared" si="1266"/>
        <v>9.1063182906470997E-4</v>
      </c>
      <c r="AV868" s="13">
        <f t="shared" si="1267"/>
        <v>4.2903668128797649E-4</v>
      </c>
      <c r="AW868" s="13">
        <f t="shared" si="1268"/>
        <v>9.7669384869028885E-6</v>
      </c>
      <c r="AX868" s="13">
        <f t="shared" si="1269"/>
        <v>2.98133535022171E-3</v>
      </c>
      <c r="AY868" s="13">
        <f t="shared" si="1270"/>
        <v>3.4397286430677952E-3</v>
      </c>
      <c r="AZ868" s="13">
        <f t="shared" si="1271"/>
        <v>1.9843009504216195E-3</v>
      </c>
      <c r="BA868" s="13">
        <f t="shared" si="1272"/>
        <v>7.6313195417888966E-4</v>
      </c>
      <c r="BB868" s="13">
        <f t="shared" si="1273"/>
        <v>2.2011670383157499E-4</v>
      </c>
      <c r="BC868" s="13">
        <f t="shared" si="1274"/>
        <v>5.0792121116521425E-5</v>
      </c>
      <c r="BD868" s="13">
        <f t="shared" si="1275"/>
        <v>1.5697171728886003E-4</v>
      </c>
      <c r="BE868" s="13">
        <f t="shared" si="1276"/>
        <v>2.9582372367044195E-4</v>
      </c>
      <c r="BF868" s="13">
        <f t="shared" si="1277"/>
        <v>2.7874981874985368E-4</v>
      </c>
      <c r="BG868" s="13">
        <f t="shared" si="1278"/>
        <v>1.7510757304832977E-4</v>
      </c>
      <c r="BH868" s="13">
        <f t="shared" si="1279"/>
        <v>8.2500489891956889E-5</v>
      </c>
      <c r="BI868" s="13">
        <f t="shared" si="1280"/>
        <v>3.109554070758242E-5</v>
      </c>
      <c r="BJ868" s="14">
        <f t="shared" si="1281"/>
        <v>0.54103000743017382</v>
      </c>
      <c r="BK868" s="14">
        <f t="shared" si="1282"/>
        <v>0.22787357015259588</v>
      </c>
      <c r="BL868" s="14">
        <f t="shared" si="1283"/>
        <v>0.21876592193006417</v>
      </c>
      <c r="BM868" s="14">
        <f t="shared" si="1284"/>
        <v>0.58184484775398548</v>
      </c>
      <c r="BN868" s="14">
        <f t="shared" si="1285"/>
        <v>0.41465955007423183</v>
      </c>
    </row>
    <row r="869" spans="1:66" s="10" customFormat="1" x14ac:dyDescent="0.25">
      <c r="A869" t="s">
        <v>347</v>
      </c>
      <c r="B869" t="s">
        <v>255</v>
      </c>
      <c r="C869" t="s">
        <v>253</v>
      </c>
      <c r="D869" s="11">
        <v>44451</v>
      </c>
      <c r="E869" s="10">
        <f>VLOOKUP(A869,home!$A$2:$E$405,3,FALSE)</f>
        <v>1.1809000000000001</v>
      </c>
      <c r="F869" s="10">
        <f>VLOOKUP(B869,home!$B$2:$E$405,3,FALSE)</f>
        <v>0.70569999999999999</v>
      </c>
      <c r="G869" s="10">
        <f>VLOOKUP(C869,away!$B$2:$E$405,4,FALSE)</f>
        <v>0.8468</v>
      </c>
      <c r="H869" s="10">
        <f>VLOOKUP(A869,away!$A$2:$E$405,3,FALSE)</f>
        <v>0.92459999999999998</v>
      </c>
      <c r="I869" s="10">
        <f>VLOOKUP(C869,away!$B$2:$E$405,3,FALSE)</f>
        <v>0.90129999999999999</v>
      </c>
      <c r="J869" s="10">
        <f>VLOOKUP(B869,home!$B$2:$E$405,4,FALSE)</f>
        <v>1.0814999999999999</v>
      </c>
      <c r="K869" s="12">
        <f t="shared" si="1230"/>
        <v>0.70569020488400003</v>
      </c>
      <c r="L869" s="12">
        <f t="shared" si="1231"/>
        <v>0.90125935136999979</v>
      </c>
      <c r="M869" s="13">
        <f t="shared" si="1232"/>
        <v>0.20049829094157745</v>
      </c>
      <c r="N869" s="13">
        <f t="shared" si="1233"/>
        <v>0.14148968001345366</v>
      </c>
      <c r="O869" s="13">
        <f t="shared" si="1234"/>
        <v>0.18070095964479957</v>
      </c>
      <c r="P869" s="13">
        <f t="shared" si="1235"/>
        <v>0.12751889723447404</v>
      </c>
      <c r="Q869" s="13">
        <f t="shared" si="1236"/>
        <v>4.9923940638832848E-2</v>
      </c>
      <c r="R869" s="13">
        <f t="shared" si="1237"/>
        <v>8.1429214840704298E-2</v>
      </c>
      <c r="S869" s="13">
        <f t="shared" si="1238"/>
        <v>2.0275820152295728E-2</v>
      </c>
      <c r="T869" s="13">
        <f t="shared" si="1239"/>
        <v>4.4994418357988862E-2</v>
      </c>
      <c r="U869" s="13">
        <f t="shared" si="1240"/>
        <v>5.7463799304479875E-2</v>
      </c>
      <c r="V869" s="13">
        <f t="shared" si="1241"/>
        <v>1.4328469192114914E-3</v>
      </c>
      <c r="W869" s="13">
        <f t="shared" si="1242"/>
        <v>1.1743611966011536E-2</v>
      </c>
      <c r="X869" s="13">
        <f t="shared" si="1243"/>
        <v>1.0584040103228522E-2</v>
      </c>
      <c r="Y869" s="13">
        <f t="shared" si="1244"/>
        <v>4.7694825591549023E-3</v>
      </c>
      <c r="Z869" s="13">
        <f t="shared" si="1245"/>
        <v>2.446294711663384E-2</v>
      </c>
      <c r="AA869" s="13">
        <f t="shared" si="1246"/>
        <v>1.7263262162803793E-2</v>
      </c>
      <c r="AB869" s="13">
        <f t="shared" si="1247"/>
        <v>6.091257506317606E-3</v>
      </c>
      <c r="AC869" s="13">
        <f t="shared" si="1248"/>
        <v>5.6956551283304855E-5</v>
      </c>
      <c r="AD869" s="13">
        <f t="shared" si="1249"/>
        <v>2.071837983593219E-3</v>
      </c>
      <c r="AE869" s="13">
        <f t="shared" si="1250"/>
        <v>1.8672633572369523E-3</v>
      </c>
      <c r="AF869" s="13">
        <f t="shared" si="1251"/>
        <v>8.4144428109017208E-4</v>
      </c>
      <c r="AG869" s="13">
        <f t="shared" si="1252"/>
        <v>2.5278650899644142E-4</v>
      </c>
      <c r="AH869" s="13">
        <f t="shared" si="1253"/>
        <v>5.5118649627340045E-3</v>
      </c>
      <c r="AI869" s="13">
        <f t="shared" si="1254"/>
        <v>3.8896691148447011E-3</v>
      </c>
      <c r="AJ869" s="13">
        <f t="shared" si="1255"/>
        <v>1.372450697292862E-3</v>
      </c>
      <c r="AK869" s="13">
        <f t="shared" si="1256"/>
        <v>3.2284167125526278E-4</v>
      </c>
      <c r="AL869" s="13">
        <f t="shared" si="1257"/>
        <v>1.4489972110619456E-6</v>
      </c>
      <c r="AM869" s="13">
        <f t="shared" si="1258"/>
        <v>2.9241515422567056E-4</v>
      </c>
      <c r="AN869" s="13">
        <f t="shared" si="1259"/>
        <v>2.6354189222818625E-4</v>
      </c>
      <c r="AO869" s="13">
        <f t="shared" si="1260"/>
        <v>1.1875979742419878E-4</v>
      </c>
      <c r="AP869" s="13">
        <f t="shared" si="1261"/>
        <v>3.5677792665121987E-5</v>
      </c>
      <c r="AQ869" s="13">
        <f t="shared" si="1262"/>
        <v>8.0387360689202943E-6</v>
      </c>
      <c r="AR869" s="13">
        <f t="shared" si="1263"/>
        <v>9.9352396823053574E-4</v>
      </c>
      <c r="AS869" s="13">
        <f t="shared" si="1264"/>
        <v>7.0112013269777145E-4</v>
      </c>
      <c r="AT869" s="13">
        <f t="shared" si="1265"/>
        <v>2.4738680504589382E-4</v>
      </c>
      <c r="AU869" s="13">
        <f t="shared" si="1266"/>
        <v>5.819281504614499E-5</v>
      </c>
      <c r="AV869" s="13">
        <f t="shared" si="1267"/>
        <v>1.0266524893172695E-5</v>
      </c>
      <c r="AW869" s="13">
        <f t="shared" si="1268"/>
        <v>2.5599349054951456E-8</v>
      </c>
      <c r="AX869" s="13">
        <f t="shared" si="1269"/>
        <v>3.4392418349449957E-5</v>
      </c>
      <c r="AY869" s="13">
        <f t="shared" si="1270"/>
        <v>3.0996488653670946E-5</v>
      </c>
      <c r="AZ869" s="13">
        <f t="shared" si="1271"/>
        <v>1.3967937629377518E-5</v>
      </c>
      <c r="BA869" s="13">
        <f t="shared" si="1272"/>
        <v>4.1962448026097988E-6</v>
      </c>
      <c r="BB869" s="13">
        <f t="shared" si="1273"/>
        <v>9.4547621724745984E-7</v>
      </c>
      <c r="BC869" s="13">
        <f t="shared" si="1274"/>
        <v>1.7042385645844139E-7</v>
      </c>
      <c r="BD869" s="13">
        <f t="shared" si="1275"/>
        <v>1.4923712786300006E-4</v>
      </c>
      <c r="BE869" s="13">
        <f t="shared" si="1276"/>
        <v>1.0531517933794023E-4</v>
      </c>
      <c r="BF869" s="13">
        <f t="shared" si="1277"/>
        <v>3.7159945242193119E-5</v>
      </c>
      <c r="BG869" s="13">
        <f t="shared" si="1278"/>
        <v>8.7411364571471597E-6</v>
      </c>
      <c r="BH869" s="13">
        <f t="shared" si="1279"/>
        <v>1.5421335943407956E-6</v>
      </c>
      <c r="BI869" s="13">
        <f t="shared" si="1280"/>
        <v>2.1765371442977117E-7</v>
      </c>
      <c r="BJ869" s="14">
        <f t="shared" si="1281"/>
        <v>0.2693416081317081</v>
      </c>
      <c r="BK869" s="14">
        <f t="shared" si="1282"/>
        <v>0.34981525728470675</v>
      </c>
      <c r="BL869" s="14">
        <f t="shared" si="1283"/>
        <v>0.35635802332735445</v>
      </c>
      <c r="BM869" s="14">
        <f t="shared" si="1284"/>
        <v>0.21838588165725673</v>
      </c>
      <c r="BN869" s="14">
        <f t="shared" si="1285"/>
        <v>0.78156098331384194</v>
      </c>
    </row>
    <row r="870" spans="1:66" s="10" customFormat="1" x14ac:dyDescent="0.25">
      <c r="A870" t="s">
        <v>347</v>
      </c>
      <c r="B870" t="s">
        <v>252</v>
      </c>
      <c r="C870" t="s">
        <v>249</v>
      </c>
      <c r="D870" s="11">
        <v>44451</v>
      </c>
      <c r="E870" s="10">
        <f>VLOOKUP(A870,home!$A$2:$E$405,3,FALSE)</f>
        <v>1.1809000000000001</v>
      </c>
      <c r="F870" s="10" t="e">
        <f>VLOOKUP(B870,home!$B$2:$E$405,3,FALSE)</f>
        <v>#N/A</v>
      </c>
      <c r="G870" s="10">
        <f>VLOOKUP(C870,away!$B$2:$E$405,4,FALSE)</f>
        <v>2.3287</v>
      </c>
      <c r="H870" s="10">
        <f>VLOOKUP(A870,away!$A$2:$E$405,3,FALSE)</f>
        <v>0.92459999999999998</v>
      </c>
      <c r="I870" s="10">
        <f>VLOOKUP(C870,away!$B$2:$E$405,3,FALSE)</f>
        <v>0.4506</v>
      </c>
      <c r="J870" s="10" t="e">
        <f>VLOOKUP(B870,home!$B$2:$E$405,4,FALSE)</f>
        <v>#N/A</v>
      </c>
      <c r="K870" s="12" t="e">
        <f t="shared" si="1230"/>
        <v>#N/A</v>
      </c>
      <c r="L870" s="12" t="e">
        <f t="shared" si="1231"/>
        <v>#N/A</v>
      </c>
      <c r="M870" s="13" t="e">
        <f t="shared" si="1232"/>
        <v>#N/A</v>
      </c>
      <c r="N870" s="13" t="e">
        <f t="shared" si="1233"/>
        <v>#N/A</v>
      </c>
      <c r="O870" s="13" t="e">
        <f t="shared" si="1234"/>
        <v>#N/A</v>
      </c>
      <c r="P870" s="13" t="e">
        <f t="shared" si="1235"/>
        <v>#N/A</v>
      </c>
      <c r="Q870" s="13" t="e">
        <f t="shared" si="1236"/>
        <v>#N/A</v>
      </c>
      <c r="R870" s="13" t="e">
        <f t="shared" si="1237"/>
        <v>#N/A</v>
      </c>
      <c r="S870" s="13" t="e">
        <f t="shared" si="1238"/>
        <v>#N/A</v>
      </c>
      <c r="T870" s="13" t="e">
        <f t="shared" si="1239"/>
        <v>#N/A</v>
      </c>
      <c r="U870" s="13" t="e">
        <f t="shared" si="1240"/>
        <v>#N/A</v>
      </c>
      <c r="V870" s="13" t="e">
        <f t="shared" si="1241"/>
        <v>#N/A</v>
      </c>
      <c r="W870" s="13" t="e">
        <f t="shared" si="1242"/>
        <v>#N/A</v>
      </c>
      <c r="X870" s="13" t="e">
        <f t="shared" si="1243"/>
        <v>#N/A</v>
      </c>
      <c r="Y870" s="13" t="e">
        <f t="shared" si="1244"/>
        <v>#N/A</v>
      </c>
      <c r="Z870" s="13" t="e">
        <f t="shared" si="1245"/>
        <v>#N/A</v>
      </c>
      <c r="AA870" s="13" t="e">
        <f t="shared" si="1246"/>
        <v>#N/A</v>
      </c>
      <c r="AB870" s="13" t="e">
        <f t="shared" si="1247"/>
        <v>#N/A</v>
      </c>
      <c r="AC870" s="13" t="e">
        <f t="shared" si="1248"/>
        <v>#N/A</v>
      </c>
      <c r="AD870" s="13" t="e">
        <f t="shared" si="1249"/>
        <v>#N/A</v>
      </c>
      <c r="AE870" s="13" t="e">
        <f t="shared" si="1250"/>
        <v>#N/A</v>
      </c>
      <c r="AF870" s="13" t="e">
        <f t="shared" si="1251"/>
        <v>#N/A</v>
      </c>
      <c r="AG870" s="13" t="e">
        <f t="shared" si="1252"/>
        <v>#N/A</v>
      </c>
      <c r="AH870" s="13" t="e">
        <f t="shared" si="1253"/>
        <v>#N/A</v>
      </c>
      <c r="AI870" s="13" t="e">
        <f t="shared" si="1254"/>
        <v>#N/A</v>
      </c>
      <c r="AJ870" s="13" t="e">
        <f t="shared" si="1255"/>
        <v>#N/A</v>
      </c>
      <c r="AK870" s="13" t="e">
        <f t="shared" si="1256"/>
        <v>#N/A</v>
      </c>
      <c r="AL870" s="13" t="e">
        <f t="shared" si="1257"/>
        <v>#N/A</v>
      </c>
      <c r="AM870" s="13" t="e">
        <f t="shared" si="1258"/>
        <v>#N/A</v>
      </c>
      <c r="AN870" s="13" t="e">
        <f t="shared" si="1259"/>
        <v>#N/A</v>
      </c>
      <c r="AO870" s="13" t="e">
        <f t="shared" si="1260"/>
        <v>#N/A</v>
      </c>
      <c r="AP870" s="13" t="e">
        <f t="shared" si="1261"/>
        <v>#N/A</v>
      </c>
      <c r="AQ870" s="13" t="e">
        <f t="shared" si="1262"/>
        <v>#N/A</v>
      </c>
      <c r="AR870" s="13" t="e">
        <f t="shared" si="1263"/>
        <v>#N/A</v>
      </c>
      <c r="AS870" s="13" t="e">
        <f t="shared" si="1264"/>
        <v>#N/A</v>
      </c>
      <c r="AT870" s="13" t="e">
        <f t="shared" si="1265"/>
        <v>#N/A</v>
      </c>
      <c r="AU870" s="13" t="e">
        <f t="shared" si="1266"/>
        <v>#N/A</v>
      </c>
      <c r="AV870" s="13" t="e">
        <f t="shared" si="1267"/>
        <v>#N/A</v>
      </c>
      <c r="AW870" s="13" t="e">
        <f t="shared" si="1268"/>
        <v>#N/A</v>
      </c>
      <c r="AX870" s="13" t="e">
        <f t="shared" si="1269"/>
        <v>#N/A</v>
      </c>
      <c r="AY870" s="13" t="e">
        <f t="shared" si="1270"/>
        <v>#N/A</v>
      </c>
      <c r="AZ870" s="13" t="e">
        <f t="shared" si="1271"/>
        <v>#N/A</v>
      </c>
      <c r="BA870" s="13" t="e">
        <f t="shared" si="1272"/>
        <v>#N/A</v>
      </c>
      <c r="BB870" s="13" t="e">
        <f t="shared" si="1273"/>
        <v>#N/A</v>
      </c>
      <c r="BC870" s="13" t="e">
        <f t="shared" si="1274"/>
        <v>#N/A</v>
      </c>
      <c r="BD870" s="13" t="e">
        <f t="shared" si="1275"/>
        <v>#N/A</v>
      </c>
      <c r="BE870" s="13" t="e">
        <f t="shared" si="1276"/>
        <v>#N/A</v>
      </c>
      <c r="BF870" s="13" t="e">
        <f t="shared" si="1277"/>
        <v>#N/A</v>
      </c>
      <c r="BG870" s="13" t="e">
        <f t="shared" si="1278"/>
        <v>#N/A</v>
      </c>
      <c r="BH870" s="13" t="e">
        <f t="shared" si="1279"/>
        <v>#N/A</v>
      </c>
      <c r="BI870" s="13" t="e">
        <f t="shared" si="1280"/>
        <v>#N/A</v>
      </c>
      <c r="BJ870" s="14" t="e">
        <f t="shared" si="1281"/>
        <v>#N/A</v>
      </c>
      <c r="BK870" s="14" t="e">
        <f t="shared" si="1282"/>
        <v>#N/A</v>
      </c>
      <c r="BL870" s="14" t="e">
        <f t="shared" si="1283"/>
        <v>#N/A</v>
      </c>
      <c r="BM870" s="14" t="e">
        <f t="shared" si="1284"/>
        <v>#N/A</v>
      </c>
      <c r="BN870" s="14" t="e">
        <f t="shared" si="1285"/>
        <v>#N/A</v>
      </c>
    </row>
    <row r="871" spans="1:66" x14ac:dyDescent="0.25">
      <c r="A871" t="s">
        <v>348</v>
      </c>
      <c r="B871" t="s">
        <v>261</v>
      </c>
      <c r="C871" t="s">
        <v>262</v>
      </c>
      <c r="D871" s="11">
        <v>44451</v>
      </c>
      <c r="E871" s="10">
        <f>VLOOKUP(A871,home!$A$2:$E$405,3,FALSE)</f>
        <v>1.5417000000000001</v>
      </c>
      <c r="F871" s="10">
        <f>VLOOKUP(B871,home!$B$2:$E$405,3,FALSE)</f>
        <v>0.79279999999999995</v>
      </c>
      <c r="G871" s="10">
        <f>VLOOKUP(C871,away!$B$2:$E$405,4,FALSE)</f>
        <v>0.79279999999999995</v>
      </c>
      <c r="H871" s="10">
        <f>VLOOKUP(A871,away!$A$2:$E$405,3,FALSE)</f>
        <v>1.125</v>
      </c>
      <c r="I871" s="10">
        <f>VLOOKUP(C871,away!$B$2:$E$405,3,FALSE)</f>
        <v>1.0864</v>
      </c>
      <c r="J871" s="10">
        <f>VLOOKUP(B871,home!$B$2:$E$405,4,FALSE)</f>
        <v>1.0864</v>
      </c>
      <c r="K871" s="12">
        <f t="shared" si="1230"/>
        <v>0.96900753772799997</v>
      </c>
      <c r="L871" s="12">
        <f t="shared" si="1231"/>
        <v>1.32779808</v>
      </c>
      <c r="M871" s="13">
        <f t="shared" si="1232"/>
        <v>0.10057962086544239</v>
      </c>
      <c r="N871" s="13">
        <f t="shared" si="1233"/>
        <v>9.7462410760438101E-2</v>
      </c>
      <c r="O871" s="13">
        <f t="shared" si="1234"/>
        <v>0.13354942747226237</v>
      </c>
      <c r="P871" s="13">
        <f t="shared" si="1235"/>
        <v>0.12941040187988107</v>
      </c>
      <c r="Q871" s="13">
        <f t="shared" si="1236"/>
        <v>4.7220905336003524E-2</v>
      </c>
      <c r="R871" s="13">
        <f t="shared" si="1237"/>
        <v>8.8663336691384612E-2</v>
      </c>
      <c r="S871" s="13">
        <f t="shared" si="1238"/>
        <v>4.1626355246250364E-2</v>
      </c>
      <c r="T871" s="13">
        <f t="shared" si="1239"/>
        <v>6.2699827441007244E-2</v>
      </c>
      <c r="U871" s="13">
        <f t="shared" si="1240"/>
        <v>8.5915441574067233E-2</v>
      </c>
      <c r="V871" s="13">
        <f t="shared" si="1241"/>
        <v>5.9509331069259094E-3</v>
      </c>
      <c r="W871" s="13">
        <f t="shared" si="1242"/>
        <v>1.5252471069642583E-2</v>
      </c>
      <c r="X871" s="13">
        <f t="shared" si="1243"/>
        <v>2.0252201801526974E-2</v>
      </c>
      <c r="Y871" s="13">
        <f t="shared" si="1244"/>
        <v>1.3445417333920026E-2</v>
      </c>
      <c r="Z871" s="13">
        <f t="shared" si="1245"/>
        <v>3.9242336075071341E-2</v>
      </c>
      <c r="AA871" s="13">
        <f t="shared" si="1246"/>
        <v>3.8026119454799542E-2</v>
      </c>
      <c r="AB871" s="13">
        <f t="shared" si="1247"/>
        <v>1.842379819112305E-2</v>
      </c>
      <c r="AC871" s="13">
        <f t="shared" si="1248"/>
        <v>4.7854664686363519E-4</v>
      </c>
      <c r="AD871" s="13">
        <f t="shared" si="1249"/>
        <v>3.6949398588654778E-3</v>
      </c>
      <c r="AE871" s="13">
        <f t="shared" si="1250"/>
        <v>4.9061340503170538E-3</v>
      </c>
      <c r="AF871" s="13">
        <f t="shared" si="1251"/>
        <v>3.2571776861168031E-3</v>
      </c>
      <c r="AG871" s="13">
        <f t="shared" si="1252"/>
        <v>1.4416247592815778E-3</v>
      </c>
      <c r="AH871" s="13">
        <f t="shared" si="1253"/>
        <v>1.3026474623798611E-2</v>
      </c>
      <c r="AI871" s="13">
        <f t="shared" si="1254"/>
        <v>1.2622752100483367E-2</v>
      </c>
      <c r="AJ871" s="13">
        <f t="shared" si="1255"/>
        <v>6.1157709661201634E-3</v>
      </c>
      <c r="AK871" s="13">
        <f t="shared" si="1256"/>
        <v>1.9754093883961638E-3</v>
      </c>
      <c r="AL871" s="13">
        <f t="shared" si="1257"/>
        <v>2.4628811823318536E-5</v>
      </c>
      <c r="AM871" s="13">
        <f t="shared" si="1258"/>
        <v>7.1608491493845635E-4</v>
      </c>
      <c r="AN871" s="13">
        <f t="shared" si="1259"/>
        <v>9.5081617517224579E-4</v>
      </c>
      <c r="AO871" s="13">
        <f t="shared" si="1260"/>
        <v>6.3124594591332575E-4</v>
      </c>
      <c r="AP871" s="13">
        <f t="shared" si="1261"/>
        <v>2.7938905166383256E-4</v>
      </c>
      <c r="AQ871" s="13">
        <f t="shared" si="1262"/>
        <v>9.2743061593064392E-5</v>
      </c>
      <c r="AR871" s="13">
        <f t="shared" si="1263"/>
        <v>3.4593055989297046E-3</v>
      </c>
      <c r="AS871" s="13">
        <f t="shared" si="1264"/>
        <v>3.3520932006675572E-3</v>
      </c>
      <c r="AT871" s="13">
        <f t="shared" si="1265"/>
        <v>1.62410178930682E-3</v>
      </c>
      <c r="AU871" s="13">
        <f t="shared" si="1266"/>
        <v>5.2458895862528027E-4</v>
      </c>
      <c r="AV871" s="13">
        <f t="shared" si="1267"/>
        <v>1.270826637791946E-4</v>
      </c>
      <c r="AW871" s="13">
        <f t="shared" si="1268"/>
        <v>8.8023807751482653E-7</v>
      </c>
      <c r="AX871" s="13">
        <f t="shared" si="1269"/>
        <v>1.1564861337144626E-4</v>
      </c>
      <c r="AY871" s="13">
        <f t="shared" si="1270"/>
        <v>1.535580067892687E-4</v>
      </c>
      <c r="AZ871" s="13">
        <f t="shared" si="1271"/>
        <v>1.0194701329170897E-4</v>
      </c>
      <c r="BA871" s="13">
        <f t="shared" si="1272"/>
        <v>4.512168283682188E-5</v>
      </c>
      <c r="BB871" s="13">
        <f t="shared" si="1273"/>
        <v>1.4978120959275258E-5</v>
      </c>
      <c r="BC871" s="13">
        <f t="shared" si="1274"/>
        <v>3.9775840503466899E-6</v>
      </c>
      <c r="BD871" s="13">
        <f t="shared" si="1275"/>
        <v>7.6554322206535215E-4</v>
      </c>
      <c r="BE871" s="13">
        <f t="shared" si="1276"/>
        <v>7.418171526379063E-4</v>
      </c>
      <c r="BF871" s="13">
        <f t="shared" si="1277"/>
        <v>3.5941320626102675E-4</v>
      </c>
      <c r="BG871" s="13">
        <f t="shared" si="1278"/>
        <v>1.1609136867530778E-4</v>
      </c>
      <c r="BH871" s="13">
        <f t="shared" si="1279"/>
        <v>2.812335282788336E-5</v>
      </c>
      <c r="BI871" s="13">
        <f t="shared" si="1280"/>
        <v>5.4503481752806094E-6</v>
      </c>
      <c r="BJ871" s="14">
        <f t="shared" si="1281"/>
        <v>0.27273862026769924</v>
      </c>
      <c r="BK871" s="14">
        <f t="shared" si="1282"/>
        <v>0.27822404456397598</v>
      </c>
      <c r="BL871" s="14">
        <f t="shared" si="1283"/>
        <v>0.40942214132438642</v>
      </c>
      <c r="BM871" s="14">
        <f t="shared" si="1284"/>
        <v>0.40258836145700916</v>
      </c>
      <c r="BN871" s="14">
        <f t="shared" si="1285"/>
        <v>0.59688610300541201</v>
      </c>
    </row>
    <row r="872" spans="1:66" x14ac:dyDescent="0.25">
      <c r="A872" t="s">
        <v>348</v>
      </c>
      <c r="B872" t="s">
        <v>269</v>
      </c>
      <c r="C872" t="s">
        <v>271</v>
      </c>
      <c r="D872" s="11">
        <v>44451</v>
      </c>
      <c r="E872" s="10">
        <f>VLOOKUP(A872,home!$A$2:$E$405,3,FALSE)</f>
        <v>1.5417000000000001</v>
      </c>
      <c r="F872" s="10">
        <f>VLOOKUP(B872,home!$B$2:$E$405,3,FALSE)</f>
        <v>1.4414</v>
      </c>
      <c r="G872" s="10">
        <f>VLOOKUP(C872,away!$B$2:$E$405,4,FALSE)</f>
        <v>1.0089999999999999</v>
      </c>
      <c r="H872" s="10">
        <f>VLOOKUP(A872,away!$A$2:$E$405,3,FALSE)</f>
        <v>1.125</v>
      </c>
      <c r="I872" s="10">
        <f>VLOOKUP(C872,away!$B$2:$E$405,3,FALSE)</f>
        <v>0.59260000000000002</v>
      </c>
      <c r="J872" s="10">
        <f>VLOOKUP(B872,home!$B$2:$E$405,4,FALSE)</f>
        <v>0.88890000000000002</v>
      </c>
      <c r="K872" s="12">
        <f t="shared" si="1230"/>
        <v>2.24220623742</v>
      </c>
      <c r="L872" s="12">
        <f t="shared" si="1231"/>
        <v>0.59260740750000007</v>
      </c>
      <c r="M872" s="13">
        <f t="shared" si="1232"/>
        <v>5.8729469349109692E-2</v>
      </c>
      <c r="N872" s="13">
        <f t="shared" si="1233"/>
        <v>0.13168358249494044</v>
      </c>
      <c r="O872" s="13">
        <f t="shared" si="1234"/>
        <v>3.4803518574826608E-2</v>
      </c>
      <c r="P872" s="13">
        <f t="shared" si="1235"/>
        <v>7.8036666432639054E-2</v>
      </c>
      <c r="Q872" s="13">
        <f t="shared" si="1236"/>
        <v>0.14763087501798333</v>
      </c>
      <c r="R872" s="13">
        <f t="shared" si="1237"/>
        <v>1.0312411457253045E-2</v>
      </c>
      <c r="S872" s="13">
        <f t="shared" si="1238"/>
        <v>2.5922766608529265E-2</v>
      </c>
      <c r="T872" s="13">
        <f t="shared" si="1239"/>
        <v>8.7487150111363626E-2</v>
      </c>
      <c r="U872" s="13">
        <f t="shared" si="1240"/>
        <v>2.3122553292294252E-2</v>
      </c>
      <c r="V872" s="13">
        <f t="shared" si="1241"/>
        <v>3.8272027716631223E-3</v>
      </c>
      <c r="W872" s="13">
        <f t="shared" si="1242"/>
        <v>0.11033962293369824</v>
      </c>
      <c r="X872" s="13">
        <f t="shared" si="1243"/>
        <v>6.5388077891266466E-2</v>
      </c>
      <c r="Y872" s="13">
        <f t="shared" si="1244"/>
        <v>1.9374729660275741E-2</v>
      </c>
      <c r="Z872" s="13">
        <f t="shared" si="1245"/>
        <v>2.0370704729186753E-3</v>
      </c>
      <c r="AA872" s="13">
        <f t="shared" si="1246"/>
        <v>4.5675321204423636E-3</v>
      </c>
      <c r="AB872" s="13">
        <f t="shared" si="1247"/>
        <v>5.1206745050360334E-3</v>
      </c>
      <c r="AC872" s="13">
        <f t="shared" si="1248"/>
        <v>3.1783675786233951E-4</v>
      </c>
      <c r="AD872" s="13">
        <f t="shared" si="1249"/>
        <v>6.1851047694127255E-2</v>
      </c>
      <c r="AE872" s="13">
        <f t="shared" si="1250"/>
        <v>3.6653389025175613E-2</v>
      </c>
      <c r="AF872" s="13">
        <f t="shared" si="1251"/>
        <v>1.0860534923149135E-2</v>
      </c>
      <c r="AG872" s="13">
        <f t="shared" si="1252"/>
        <v>2.1453444816235409E-3</v>
      </c>
      <c r="AH872" s="13">
        <f t="shared" si="1253"/>
        <v>3.0179576296278382E-4</v>
      </c>
      <c r="AI872" s="13">
        <f t="shared" si="1254"/>
        <v>6.7668834214208164E-4</v>
      </c>
      <c r="AJ872" s="13">
        <f t="shared" si="1255"/>
        <v>7.5863741077018734E-4</v>
      </c>
      <c r="AK872" s="13">
        <f t="shared" si="1256"/>
        <v>5.6700717812302437E-4</v>
      </c>
      <c r="AL872" s="13">
        <f t="shared" si="1257"/>
        <v>1.6892998576845389E-5</v>
      </c>
      <c r="AM872" s="13">
        <f t="shared" si="1258"/>
        <v>2.7736560986146821E-2</v>
      </c>
      <c r="AN872" s="13">
        <f t="shared" si="1259"/>
        <v>1.6436891498966114E-2</v>
      </c>
      <c r="AO872" s="13">
        <f t="shared" si="1260"/>
        <v>4.8703118292805483E-3</v>
      </c>
      <c r="AP872" s="13">
        <f t="shared" si="1261"/>
        <v>9.6206095562217638E-4</v>
      </c>
      <c r="AQ872" s="13">
        <f t="shared" si="1262"/>
        <v>1.4253111219205761E-4</v>
      </c>
      <c r="AR872" s="13">
        <f t="shared" si="1263"/>
        <v>3.5769280936771983E-5</v>
      </c>
      <c r="AS872" s="13">
        <f t="shared" si="1264"/>
        <v>8.0202104824458442E-5</v>
      </c>
      <c r="AT872" s="13">
        <f t="shared" si="1265"/>
        <v>8.9914829845806702E-5</v>
      </c>
      <c r="AU872" s="13">
        <f t="shared" si="1266"/>
        <v>6.7202530772275264E-5</v>
      </c>
      <c r="AV872" s="13">
        <f t="shared" si="1267"/>
        <v>3.767048341700127E-5</v>
      </c>
      <c r="AW872" s="13">
        <f t="shared" si="1268"/>
        <v>6.2351495840852154E-7</v>
      </c>
      <c r="AX872" s="13">
        <f t="shared" si="1269"/>
        <v>1.036518167461976E-2</v>
      </c>
      <c r="AY872" s="13">
        <f t="shared" si="1270"/>
        <v>6.1424834404629255E-3</v>
      </c>
      <c r="AZ872" s="13">
        <f t="shared" si="1271"/>
        <v>1.8200405936322074E-3</v>
      </c>
      <c r="BA872" s="13">
        <f t="shared" si="1272"/>
        <v>3.5952317924571456E-4</v>
      </c>
      <c r="BB872" s="13">
        <f t="shared" si="1273"/>
        <v>5.3264024797240179E-5</v>
      </c>
      <c r="BC872" s="13">
        <f t="shared" si="1274"/>
        <v>6.3129311296216467E-6</v>
      </c>
      <c r="BD872" s="13">
        <f t="shared" si="1275"/>
        <v>3.5328568073466019E-6</v>
      </c>
      <c r="BE872" s="13">
        <f t="shared" si="1276"/>
        <v>7.921393569344257E-6</v>
      </c>
      <c r="BF872" s="13">
        <f t="shared" si="1277"/>
        <v>8.8806990351211862E-6</v>
      </c>
      <c r="BG872" s="13">
        <f t="shared" si="1278"/>
        <v>6.6374529230661677E-6</v>
      </c>
      <c r="BH872" s="13">
        <f t="shared" si="1279"/>
        <v>3.720634586170143E-6</v>
      </c>
      <c r="BI872" s="13">
        <f t="shared" si="1280"/>
        <v>1.6684860152542556E-6</v>
      </c>
      <c r="BJ872" s="14">
        <f t="shared" si="1281"/>
        <v>0.74230951645969845</v>
      </c>
      <c r="BK872" s="14">
        <f t="shared" si="1282"/>
        <v>0.17299331835884324</v>
      </c>
      <c r="BL872" s="14">
        <f t="shared" si="1283"/>
        <v>8.0573939396583014E-2</v>
      </c>
      <c r="BM872" s="14">
        <f t="shared" si="1284"/>
        <v>0.53057546143578682</v>
      </c>
      <c r="BN872" s="14">
        <f t="shared" si="1285"/>
        <v>0.46119652332675215</v>
      </c>
    </row>
    <row r="873" spans="1:66" x14ac:dyDescent="0.25">
      <c r="A873" t="s">
        <v>348</v>
      </c>
      <c r="B873" t="s">
        <v>263</v>
      </c>
      <c r="C873" t="s">
        <v>327</v>
      </c>
      <c r="D873" s="11">
        <v>44451</v>
      </c>
      <c r="E873" s="10">
        <f>VLOOKUP(A873,home!$A$2:$E$405,3,FALSE)</f>
        <v>1.5417000000000001</v>
      </c>
      <c r="F873" s="10">
        <f>VLOOKUP(B873,home!$B$2:$E$405,3,FALSE)</f>
        <v>1.2323999999999999</v>
      </c>
      <c r="G873" s="10">
        <f>VLOOKUP(C873,away!$B$2:$E$405,4,FALSE)</f>
        <v>1.0089999999999999</v>
      </c>
      <c r="H873" s="10">
        <f>VLOOKUP(A873,away!$A$2:$E$405,3,FALSE)</f>
        <v>1.125</v>
      </c>
      <c r="I873" s="10">
        <f>VLOOKUP(C873,away!$B$2:$E$405,3,FALSE)</f>
        <v>0.88890000000000002</v>
      </c>
      <c r="J873" s="10">
        <f>VLOOKUP(B873,home!$B$2:$E$405,4,FALSE)</f>
        <v>0.71109999999999995</v>
      </c>
      <c r="K873" s="12">
        <f t="shared" si="1230"/>
        <v>1.9170909997199999</v>
      </c>
      <c r="L873" s="12">
        <f t="shared" si="1231"/>
        <v>0.71110888874999989</v>
      </c>
      <c r="M873" s="13">
        <f t="shared" si="1232"/>
        <v>7.2208328361390933E-2</v>
      </c>
      <c r="N873" s="13">
        <f t="shared" si="1233"/>
        <v>0.13842993640644896</v>
      </c>
      <c r="O873" s="13">
        <f t="shared" si="1234"/>
        <v>5.1347984139563804E-2</v>
      </c>
      <c r="P873" s="13">
        <f t="shared" si="1235"/>
        <v>9.8438758247723065E-2</v>
      </c>
      <c r="Q873" s="13">
        <f t="shared" si="1236"/>
        <v>0.13269139258830767</v>
      </c>
      <c r="R873" s="13">
        <f t="shared" si="1237"/>
        <v>1.8257003970518916E-2</v>
      </c>
      <c r="S873" s="13">
        <f t="shared" si="1238"/>
        <v>3.3549416477472824E-2</v>
      </c>
      <c r="T873" s="13">
        <f t="shared" si="1239"/>
        <v>9.4358028730161428E-2</v>
      </c>
      <c r="U873" s="13">
        <f t="shared" si="1240"/>
        <v>3.5000337993734115E-2</v>
      </c>
      <c r="V873" s="13">
        <f t="shared" si="1241"/>
        <v>5.081843624355189E-3</v>
      </c>
      <c r="W873" s="13">
        <f t="shared" si="1242"/>
        <v>8.4793824823785904E-2</v>
      </c>
      <c r="X873" s="13">
        <f t="shared" si="1243"/>
        <v>6.0297642543304546E-2</v>
      </c>
      <c r="Y873" s="13">
        <f t="shared" si="1244"/>
        <v>2.1439094791607001E-2</v>
      </c>
      <c r="Z873" s="13">
        <f t="shared" si="1245"/>
        <v>4.3275726017933478E-3</v>
      </c>
      <c r="AA873" s="13">
        <f t="shared" si="1246"/>
        <v>8.2963504855328891E-3</v>
      </c>
      <c r="AB873" s="13">
        <f t="shared" si="1247"/>
        <v>7.9524294231688789E-3</v>
      </c>
      <c r="AC873" s="13">
        <f t="shared" si="1248"/>
        <v>4.3299227677637248E-4</v>
      </c>
      <c r="AD873" s="13">
        <f t="shared" si="1249"/>
        <v>4.0639369600378554E-2</v>
      </c>
      <c r="AE873" s="13">
        <f t="shared" si="1250"/>
        <v>2.8899016956025723E-2</v>
      </c>
      <c r="AF873" s="13">
        <f t="shared" si="1251"/>
        <v>1.0275173916783426E-2</v>
      </c>
      <c r="AG873" s="13">
        <f t="shared" si="1252"/>
        <v>2.4355891685589486E-3</v>
      </c>
      <c r="AH873" s="13">
        <f t="shared" si="1253"/>
        <v>7.6934383596155315E-4</v>
      </c>
      <c r="AI873" s="13">
        <f t="shared" si="1254"/>
        <v>1.4749021436119534E-3</v>
      </c>
      <c r="AJ873" s="13">
        <f t="shared" si="1255"/>
        <v>1.4137608124931056E-3</v>
      </c>
      <c r="AK873" s="13">
        <f t="shared" si="1256"/>
        <v>9.0343604312912243E-4</v>
      </c>
      <c r="AL873" s="13">
        <f t="shared" si="1257"/>
        <v>2.3611249851068838E-5</v>
      </c>
      <c r="AM873" s="13">
        <f t="shared" si="1258"/>
        <v>1.5581873939036057E-2</v>
      </c>
      <c r="AN873" s="13">
        <f t="shared" si="1259"/>
        <v>1.1080409061430513E-2</v>
      </c>
      <c r="AO873" s="13">
        <f t="shared" si="1260"/>
        <v>3.93968868728464E-3</v>
      </c>
      <c r="AP873" s="13">
        <f t="shared" si="1261"/>
        <v>9.3384921481197544E-4</v>
      </c>
      <c r="AQ873" s="13">
        <f t="shared" si="1262"/>
        <v>1.6601711935125091E-4</v>
      </c>
      <c r="AR873" s="13">
        <f t="shared" si="1263"/>
        <v>1.094174480514565E-4</v>
      </c>
      <c r="AS873" s="13">
        <f t="shared" si="1264"/>
        <v>2.0976320487177787E-4</v>
      </c>
      <c r="AT873" s="13">
        <f t="shared" si="1265"/>
        <v>2.0106757606605394E-4</v>
      </c>
      <c r="AU873" s="13">
        <f t="shared" si="1266"/>
        <v>1.2848828013724951E-4</v>
      </c>
      <c r="AV873" s="13">
        <f t="shared" si="1267"/>
        <v>6.1580931355155748E-5</v>
      </c>
      <c r="AW873" s="13">
        <f t="shared" si="1268"/>
        <v>8.9411897520840319E-7</v>
      </c>
      <c r="AX873" s="13">
        <f t="shared" si="1269"/>
        <v>4.978645047882947E-3</v>
      </c>
      <c r="AY873" s="13">
        <f t="shared" si="1270"/>
        <v>3.5403587474807327E-3</v>
      </c>
      <c r="AZ873" s="13">
        <f t="shared" si="1271"/>
        <v>1.2587902873486823E-3</v>
      </c>
      <c r="BA873" s="13">
        <f t="shared" si="1272"/>
        <v>2.983789874686049E-4</v>
      </c>
      <c r="BB873" s="13">
        <f t="shared" si="1273"/>
        <v>5.3044987551287425E-5</v>
      </c>
      <c r="BC873" s="13">
        <f t="shared" si="1274"/>
        <v>7.5441524302707195E-6</v>
      </c>
      <c r="BD873" s="13">
        <f t="shared" si="1275"/>
        <v>1.2967953315622005E-5</v>
      </c>
      <c r="BE873" s="13">
        <f t="shared" si="1276"/>
        <v>2.4860746586168073E-5</v>
      </c>
      <c r="BF873" s="13">
        <f t="shared" si="1277"/>
        <v>2.383015676333127E-5</v>
      </c>
      <c r="BG873" s="13">
        <f t="shared" si="1278"/>
        <v>1.522819301763302E-5</v>
      </c>
      <c r="BH873" s="13">
        <f t="shared" si="1279"/>
        <v>7.298457944025801E-6</v>
      </c>
      <c r="BI873" s="13">
        <f t="shared" si="1280"/>
        <v>2.7983616072653588E-6</v>
      </c>
      <c r="BJ873" s="14">
        <f t="shared" si="1281"/>
        <v>0.65609766975743911</v>
      </c>
      <c r="BK873" s="14">
        <f t="shared" si="1282"/>
        <v>0.21327530898505018</v>
      </c>
      <c r="BL873" s="14">
        <f t="shared" si="1283"/>
        <v>0.12621285015743014</v>
      </c>
      <c r="BM873" s="14">
        <f t="shared" si="1284"/>
        <v>0.48500053315925357</v>
      </c>
      <c r="BN873" s="14">
        <f t="shared" si="1285"/>
        <v>0.51137340371395335</v>
      </c>
    </row>
    <row r="874" spans="1:66" x14ac:dyDescent="0.25">
      <c r="A874" t="s">
        <v>349</v>
      </c>
      <c r="B874" t="s">
        <v>276</v>
      </c>
      <c r="C874" t="s">
        <v>281</v>
      </c>
      <c r="D874" s="11">
        <v>44451</v>
      </c>
      <c r="E874" s="10">
        <f>VLOOKUP(A874,home!$A$2:$E$405,3,FALSE)</f>
        <v>1.5124</v>
      </c>
      <c r="F874" s="10">
        <f>VLOOKUP(B874,home!$B$2:$E$405,3,FALSE)</f>
        <v>1.3224</v>
      </c>
      <c r="G874" s="10">
        <f>VLOOKUP(C874,away!$B$2:$E$405,4,FALSE)</f>
        <v>0.9698</v>
      </c>
      <c r="H874" s="10">
        <f>VLOOKUP(A874,away!$A$2:$E$405,3,FALSE)</f>
        <v>1.1446000000000001</v>
      </c>
      <c r="I874" s="10">
        <f>VLOOKUP(C874,away!$B$2:$E$405,3,FALSE)</f>
        <v>1.1066</v>
      </c>
      <c r="J874" s="10">
        <f>VLOOKUP(B874,home!$B$2:$E$405,4,FALSE)</f>
        <v>1.0484</v>
      </c>
      <c r="K874" s="12">
        <f t="shared" si="1230"/>
        <v>1.9395978276480002</v>
      </c>
      <c r="L874" s="12">
        <f t="shared" si="1231"/>
        <v>1.3279184950240002</v>
      </c>
      <c r="M874" s="13">
        <f t="shared" si="1232"/>
        <v>3.8100940097760064E-2</v>
      </c>
      <c r="N874" s="13">
        <f t="shared" si="1233"/>
        <v>7.3900500644961994E-2</v>
      </c>
      <c r="O874" s="13">
        <f t="shared" si="1234"/>
        <v>5.0594943033617126E-2</v>
      </c>
      <c r="P874" s="13">
        <f t="shared" si="1235"/>
        <v>9.8133841597978083E-2</v>
      </c>
      <c r="Q874" s="13">
        <f t="shared" si="1236"/>
        <v>7.1668625256533988E-2</v>
      </c>
      <c r="R874" s="13">
        <f t="shared" si="1237"/>
        <v>3.3592980304512944E-2</v>
      </c>
      <c r="S874" s="13">
        <f t="shared" si="1238"/>
        <v>6.3189063328014952E-2</v>
      </c>
      <c r="T874" s="13">
        <f t="shared" si="1239"/>
        <v>9.5170092991095662E-2</v>
      </c>
      <c r="U874" s="13">
        <f t="shared" si="1240"/>
        <v>6.5156871622855356E-2</v>
      </c>
      <c r="V874" s="13">
        <f t="shared" si="1241"/>
        <v>1.8083501105354553E-2</v>
      </c>
      <c r="W874" s="13">
        <f t="shared" si="1242"/>
        <v>4.6336103286030619E-2</v>
      </c>
      <c r="X874" s="13">
        <f t="shared" si="1243"/>
        <v>6.1530568540862411E-2</v>
      </c>
      <c r="Y874" s="13">
        <f t="shared" si="1244"/>
        <v>4.0853789987376557E-2</v>
      </c>
      <c r="Z874" s="13">
        <f t="shared" si="1245"/>
        <v>1.4869579949779907E-2</v>
      </c>
      <c r="AA874" s="13">
        <f t="shared" si="1246"/>
        <v>2.8841004968631363E-2</v>
      </c>
      <c r="AB874" s="13">
        <f t="shared" si="1247"/>
        <v>2.7969975292171295E-2</v>
      </c>
      <c r="AC874" s="13">
        <f t="shared" si="1248"/>
        <v>2.9110230424374355E-3</v>
      </c>
      <c r="AD874" s="13">
        <f t="shared" si="1249"/>
        <v>2.2468351318814611E-2</v>
      </c>
      <c r="AE874" s="13">
        <f t="shared" si="1250"/>
        <v>2.9836139268950807E-2</v>
      </c>
      <c r="AF874" s="13">
        <f t="shared" si="1251"/>
        <v>1.9809980577675818E-2</v>
      </c>
      <c r="AG874" s="13">
        <f t="shared" si="1252"/>
        <v>8.7686798650539848E-3</v>
      </c>
      <c r="AH874" s="13">
        <f t="shared" si="1253"/>
        <v>4.9363975571376966E-3</v>
      </c>
      <c r="AI874" s="13">
        <f t="shared" si="1254"/>
        <v>9.5746259782311695E-3</v>
      </c>
      <c r="AJ874" s="13">
        <f t="shared" si="1255"/>
        <v>9.2854618739596443E-3</v>
      </c>
      <c r="AK874" s="13">
        <f t="shared" si="1256"/>
        <v>6.0033538931468164E-3</v>
      </c>
      <c r="AL874" s="13">
        <f t="shared" si="1257"/>
        <v>2.9990847827023964E-4</v>
      </c>
      <c r="AM874" s="13">
        <f t="shared" si="1258"/>
        <v>8.7159130817609804E-3</v>
      </c>
      <c r="AN874" s="13">
        <f t="shared" si="1259"/>
        <v>1.1574022182292037E-2</v>
      </c>
      <c r="AO874" s="13">
        <f t="shared" si="1260"/>
        <v>7.6846790588418193E-3</v>
      </c>
      <c r="AP874" s="13">
        <f t="shared" si="1261"/>
        <v>3.4015424835198934E-3</v>
      </c>
      <c r="AQ874" s="13">
        <f t="shared" si="1262"/>
        <v>1.1292427938689844E-3</v>
      </c>
      <c r="AR874" s="13">
        <f t="shared" si="1263"/>
        <v>1.3110267229828874E-3</v>
      </c>
      <c r="AS874" s="13">
        <f t="shared" si="1264"/>
        <v>2.5428645838860846E-3</v>
      </c>
      <c r="AT874" s="13">
        <f t="shared" si="1265"/>
        <v>2.4660673114542436E-3</v>
      </c>
      <c r="AU874" s="13">
        <f t="shared" si="1266"/>
        <v>1.5943929333767978E-3</v>
      </c>
      <c r="AV874" s="13">
        <f t="shared" si="1267"/>
        <v>7.7312026749874068E-4</v>
      </c>
      <c r="AW874" s="13">
        <f t="shared" si="1268"/>
        <v>2.1457017293294019E-5</v>
      </c>
      <c r="AX874" s="13">
        <f t="shared" si="1269"/>
        <v>2.8175610132253948E-3</v>
      </c>
      <c r="AY874" s="13">
        <f t="shared" si="1270"/>
        <v>3.7414913803205632E-3</v>
      </c>
      <c r="AZ874" s="13">
        <f t="shared" si="1271"/>
        <v>2.484197801450276E-3</v>
      </c>
      <c r="BA874" s="13">
        <f t="shared" si="1272"/>
        <v>1.0996040686145937E-3</v>
      </c>
      <c r="BB874" s="13">
        <f t="shared" si="1273"/>
        <v>3.6504614497923977E-4</v>
      </c>
      <c r="BC874" s="13">
        <f t="shared" si="1274"/>
        <v>9.6950305491028956E-5</v>
      </c>
      <c r="BD874" s="13">
        <f t="shared" si="1275"/>
        <v>2.9015610548661349E-4</v>
      </c>
      <c r="BE874" s="13">
        <f t="shared" si="1276"/>
        <v>5.6278615188063948E-4</v>
      </c>
      <c r="BF874" s="13">
        <f t="shared" si="1277"/>
        <v>5.4578939880903308E-4</v>
      </c>
      <c r="BG874" s="13">
        <f t="shared" si="1278"/>
        <v>3.5287064409443602E-4</v>
      </c>
      <c r="BH874" s="13">
        <f t="shared" si="1279"/>
        <v>1.7110678368157986E-4</v>
      </c>
      <c r="BI874" s="13">
        <f t="shared" si="1280"/>
        <v>6.6375669184925721E-5</v>
      </c>
      <c r="BJ874" s="14">
        <f t="shared" si="1281"/>
        <v>0.51345308205172124</v>
      </c>
      <c r="BK874" s="14">
        <f t="shared" si="1282"/>
        <v>0.2244597690301359</v>
      </c>
      <c r="BL874" s="14">
        <f t="shared" si="1283"/>
        <v>0.24663217109659941</v>
      </c>
      <c r="BM874" s="14">
        <f t="shared" si="1284"/>
        <v>0.62970273682984501</v>
      </c>
      <c r="BN874" s="14">
        <f t="shared" si="1285"/>
        <v>0.36599183093536419</v>
      </c>
    </row>
    <row r="875" spans="1:66" x14ac:dyDescent="0.25">
      <c r="A875" t="s">
        <v>349</v>
      </c>
      <c r="B875" t="s">
        <v>282</v>
      </c>
      <c r="C875" t="s">
        <v>275</v>
      </c>
      <c r="D875" s="11">
        <v>44451</v>
      </c>
      <c r="E875" s="10">
        <f>VLOOKUP(A875,home!$A$2:$E$405,3,FALSE)</f>
        <v>1.5124</v>
      </c>
      <c r="F875" s="10">
        <f>VLOOKUP(B875,home!$B$2:$E$405,3,FALSE)</f>
        <v>0.79339999999999999</v>
      </c>
      <c r="G875" s="10">
        <f>VLOOKUP(C875,away!$B$2:$E$405,4,FALSE)</f>
        <v>1.2783</v>
      </c>
      <c r="H875" s="10">
        <f>VLOOKUP(A875,away!$A$2:$E$405,3,FALSE)</f>
        <v>1.1446000000000001</v>
      </c>
      <c r="I875" s="10">
        <f>VLOOKUP(C875,away!$B$2:$E$405,3,FALSE)</f>
        <v>0.64070000000000005</v>
      </c>
      <c r="J875" s="10">
        <f>VLOOKUP(B875,home!$B$2:$E$405,4,FALSE)</f>
        <v>0.87370000000000003</v>
      </c>
      <c r="K875" s="12">
        <f t="shared" si="1230"/>
        <v>1.5338809499279997</v>
      </c>
      <c r="L875" s="12">
        <f t="shared" si="1231"/>
        <v>0.64072371871400013</v>
      </c>
      <c r="M875" s="13">
        <f t="shared" si="1232"/>
        <v>0.11365307541533637</v>
      </c>
      <c r="N875" s="13">
        <f t="shared" si="1233"/>
        <v>0.17433028728031474</v>
      </c>
      <c r="O875" s="13">
        <f t="shared" si="1234"/>
        <v>7.2820221123397019E-2</v>
      </c>
      <c r="P875" s="13">
        <f t="shared" si="1235"/>
        <v>0.11169754995072322</v>
      </c>
      <c r="Q875" s="13">
        <f t="shared" si="1236"/>
        <v>0.13370095332737517</v>
      </c>
      <c r="R875" s="13">
        <f t="shared" si="1237"/>
        <v>2.3328821437879361E-2</v>
      </c>
      <c r="S875" s="13">
        <f t="shared" si="1238"/>
        <v>2.7443917860120549E-2</v>
      </c>
      <c r="T875" s="13">
        <f t="shared" si="1239"/>
        <v>8.5665372011522772E-2</v>
      </c>
      <c r="U875" s="13">
        <f t="shared" si="1240"/>
        <v>3.5783634787835084E-2</v>
      </c>
      <c r="V875" s="13">
        <f t="shared" si="1241"/>
        <v>2.99685724866566E-3</v>
      </c>
      <c r="W875" s="13">
        <f t="shared" si="1242"/>
        <v>6.836044843202449E-2</v>
      </c>
      <c r="X875" s="13">
        <f t="shared" si="1243"/>
        <v>4.3800160732323366E-2</v>
      </c>
      <c r="Y875" s="13">
        <f t="shared" si="1244"/>
        <v>1.4031900932342575E-2</v>
      </c>
      <c r="Z875" s="13">
        <f t="shared" si="1245"/>
        <v>4.9824430749643173E-3</v>
      </c>
      <c r="AA875" s="13">
        <f t="shared" si="1246"/>
        <v>7.6424745167884512E-3</v>
      </c>
      <c r="AB875" s="13">
        <f t="shared" si="1247"/>
        <v>5.8613230358060013E-3</v>
      </c>
      <c r="AC875" s="13">
        <f t="shared" si="1248"/>
        <v>1.8408081512793001E-4</v>
      </c>
      <c r="AD875" s="13">
        <f t="shared" si="1249"/>
        <v>2.6214197394604438E-2</v>
      </c>
      <c r="AE875" s="13">
        <f t="shared" si="1250"/>
        <v>1.6796058037773808E-2</v>
      </c>
      <c r="AF875" s="13">
        <f t="shared" si="1251"/>
        <v>5.3808163828493035E-3</v>
      </c>
      <c r="AG875" s="13">
        <f t="shared" si="1252"/>
        <v>1.1492055608454735E-3</v>
      </c>
      <c r="AH875" s="13">
        <f t="shared" si="1253"/>
        <v>7.9809236381798879E-4</v>
      </c>
      <c r="AI875" s="13">
        <f t="shared" si="1254"/>
        <v>1.2241786731434195E-3</v>
      </c>
      <c r="AJ875" s="13">
        <f t="shared" si="1255"/>
        <v>9.3887217302141338E-4</v>
      </c>
      <c r="AK875" s="13">
        <f t="shared" si="1256"/>
        <v>4.8003938020501718E-4</v>
      </c>
      <c r="AL875" s="13">
        <f t="shared" si="1257"/>
        <v>7.2365401349965599E-6</v>
      </c>
      <c r="AM875" s="13">
        <f t="shared" si="1258"/>
        <v>8.0418916002471894E-3</v>
      </c>
      <c r="AN875" s="13">
        <f t="shared" si="1259"/>
        <v>5.152630691605261E-3</v>
      </c>
      <c r="AO875" s="13">
        <f t="shared" si="1260"/>
        <v>1.6507063489426066E-3</v>
      </c>
      <c r="AP875" s="13">
        <f t="shared" si="1261"/>
        <v>3.5254890346643892E-4</v>
      </c>
      <c r="AQ875" s="13">
        <f t="shared" si="1262"/>
        <v>5.647161111438995E-5</v>
      </c>
      <c r="AR875" s="13">
        <f t="shared" si="1263"/>
        <v>1.0227134144454173E-4</v>
      </c>
      <c r="AS875" s="13">
        <f t="shared" si="1264"/>
        <v>1.5687206236536449E-4</v>
      </c>
      <c r="AT875" s="13">
        <f t="shared" si="1265"/>
        <v>1.2031153401907486E-4</v>
      </c>
      <c r="AU875" s="13">
        <f t="shared" si="1266"/>
        <v>6.1514523362824494E-5</v>
      </c>
      <c r="AV875" s="13">
        <f t="shared" si="1267"/>
        <v>2.3588988882534342E-5</v>
      </c>
      <c r="AW875" s="13">
        <f t="shared" si="1268"/>
        <v>1.9755632076076647E-7</v>
      </c>
      <c r="AX875" s="13">
        <f t="shared" si="1269"/>
        <v>2.0558840545008622E-3</v>
      </c>
      <c r="AY875" s="13">
        <f t="shared" si="1270"/>
        <v>1.3172536766446086E-3</v>
      </c>
      <c r="AZ875" s="13">
        <f t="shared" si="1271"/>
        <v>4.2199783709471133E-4</v>
      </c>
      <c r="BA875" s="13">
        <f t="shared" si="1272"/>
        <v>9.0128007824196086E-5</v>
      </c>
      <c r="BB875" s="13">
        <f t="shared" si="1273"/>
        <v>1.4436788083350855E-5</v>
      </c>
      <c r="BC875" s="13">
        <f t="shared" si="1274"/>
        <v>1.8499985094101048E-6</v>
      </c>
      <c r="BD875" s="13">
        <f t="shared" si="1275"/>
        <v>1.0921279034702663E-5</v>
      </c>
      <c r="BE875" s="13">
        <f t="shared" si="1276"/>
        <v>1.6751941860178468E-5</v>
      </c>
      <c r="BF875" s="13">
        <f t="shared" si="1277"/>
        <v>1.2847742246814588E-5</v>
      </c>
      <c r="BG875" s="13">
        <f t="shared" si="1278"/>
        <v>6.5689690273246886E-6</v>
      </c>
      <c r="BH875" s="13">
        <f t="shared" si="1279"/>
        <v>2.5190041129201002E-6</v>
      </c>
      <c r="BI875" s="13">
        <f t="shared" si="1280"/>
        <v>7.7277048431968433E-7</v>
      </c>
      <c r="BJ875" s="14">
        <f t="shared" si="1281"/>
        <v>0.5885851996100091</v>
      </c>
      <c r="BK875" s="14">
        <f t="shared" si="1282"/>
        <v>0.25729997150675338</v>
      </c>
      <c r="BL875" s="14">
        <f t="shared" si="1283"/>
        <v>0.14939259764873433</v>
      </c>
      <c r="BM875" s="14">
        <f t="shared" si="1284"/>
        <v>0.3694122471851114</v>
      </c>
      <c r="BN875" s="14">
        <f t="shared" si="1285"/>
        <v>0.62953090853502591</v>
      </c>
    </row>
    <row r="876" spans="1:66" x14ac:dyDescent="0.25">
      <c r="A876" t="s">
        <v>349</v>
      </c>
      <c r="B876" t="s">
        <v>278</v>
      </c>
      <c r="C876" t="s">
        <v>280</v>
      </c>
      <c r="D876" s="11">
        <v>44451</v>
      </c>
      <c r="E876" s="10">
        <f>VLOOKUP(A876,home!$A$2:$E$405,3,FALSE)</f>
        <v>1.5124</v>
      </c>
      <c r="F876" s="10">
        <f>VLOOKUP(B876,home!$B$2:$E$405,3,FALSE)</f>
        <v>1.0138</v>
      </c>
      <c r="G876" s="10">
        <f>VLOOKUP(C876,away!$B$2:$E$405,4,FALSE)</f>
        <v>0.70250000000000001</v>
      </c>
      <c r="H876" s="10">
        <f>VLOOKUP(A876,away!$A$2:$E$405,3,FALSE)</f>
        <v>1.1446000000000001</v>
      </c>
      <c r="I876" s="10">
        <f>VLOOKUP(C876,away!$B$2:$E$405,3,FALSE)</f>
        <v>0.65529999999999999</v>
      </c>
      <c r="J876" s="10">
        <f>VLOOKUP(B876,home!$B$2:$E$405,4,FALSE)</f>
        <v>0.99019999999999997</v>
      </c>
      <c r="K876" s="12">
        <f t="shared" si="1230"/>
        <v>1.0771229618</v>
      </c>
      <c r="L876" s="12">
        <f t="shared" si="1231"/>
        <v>0.742705827476</v>
      </c>
      <c r="M876" s="13">
        <f t="shared" si="1232"/>
        <v>0.16205349385487983</v>
      </c>
      <c r="N876" s="13">
        <f t="shared" si="1233"/>
        <v>0.17455153927100622</v>
      </c>
      <c r="O876" s="13">
        <f t="shared" si="1234"/>
        <v>0.12035807424886541</v>
      </c>
      <c r="P876" s="13">
        <f t="shared" si="1235"/>
        <v>0.1296404454114822</v>
      </c>
      <c r="Q876" s="13">
        <f t="shared" si="1236"/>
        <v>9.4006735483167625E-2</v>
      </c>
      <c r="R876" s="13">
        <f t="shared" si="1237"/>
        <v>4.4695321564210702E-2</v>
      </c>
      <c r="S876" s="13">
        <f t="shared" si="1238"/>
        <v>2.5927619156329292E-2</v>
      </c>
      <c r="T876" s="13">
        <f t="shared" si="1239"/>
        <v>6.9819350265343472E-2</v>
      </c>
      <c r="U876" s="13">
        <f t="shared" si="1240"/>
        <v>4.8142357141846039E-2</v>
      </c>
      <c r="V876" s="13">
        <f t="shared" si="1241"/>
        <v>2.3046354879003731E-3</v>
      </c>
      <c r="W876" s="13">
        <f t="shared" si="1242"/>
        <v>3.3752271117592894E-2</v>
      </c>
      <c r="X876" s="13">
        <f t="shared" si="1243"/>
        <v>2.5068008449586125E-2</v>
      </c>
      <c r="Y876" s="13">
        <f t="shared" si="1244"/>
        <v>9.309077979362609E-3</v>
      </c>
      <c r="Z876" s="13">
        <f t="shared" si="1245"/>
        <v>1.106515859555101E-2</v>
      </c>
      <c r="AA876" s="13">
        <f t="shared" si="1246"/>
        <v>1.1918536399226631E-2</v>
      </c>
      <c r="AB876" s="13">
        <f t="shared" si="1247"/>
        <v>6.4188646133280488E-3</v>
      </c>
      <c r="AC876" s="13">
        <f t="shared" si="1248"/>
        <v>1.1522968591087091E-4</v>
      </c>
      <c r="AD876" s="13">
        <f t="shared" si="1249"/>
        <v>9.0888365584145623E-3</v>
      </c>
      <c r="AE876" s="13">
        <f t="shared" si="1250"/>
        <v>6.7503318769114072E-3</v>
      </c>
      <c r="AF876" s="13">
        <f t="shared" si="1251"/>
        <v>2.5067554111895527E-3</v>
      </c>
      <c r="AG876" s="13">
        <f t="shared" si="1252"/>
        <v>6.2059395064915945E-4</v>
      </c>
      <c r="AH876" s="13">
        <f t="shared" si="1253"/>
        <v>2.0545394427154708E-3</v>
      </c>
      <c r="AI876" s="13">
        <f t="shared" si="1254"/>
        <v>2.2129916096726094E-3</v>
      </c>
      <c r="AJ876" s="13">
        <f t="shared" si="1255"/>
        <v>1.1918320385245552E-3</v>
      </c>
      <c r="AK876" s="13">
        <f t="shared" si="1256"/>
        <v>4.2791655176790022E-4</v>
      </c>
      <c r="AL876" s="13">
        <f t="shared" si="1257"/>
        <v>3.6872831188664145E-6</v>
      </c>
      <c r="AM876" s="13">
        <f t="shared" si="1258"/>
        <v>1.957958910623123E-3</v>
      </c>
      <c r="AN876" s="13">
        <f t="shared" si="1259"/>
        <v>1.4541874928783542E-3</v>
      </c>
      <c r="AO876" s="13">
        <f t="shared" si="1260"/>
        <v>5.4001676260173376E-4</v>
      </c>
      <c r="AP876" s="13">
        <f t="shared" si="1261"/>
        <v>1.3369119883967716E-4</v>
      </c>
      <c r="AQ876" s="13">
        <f t="shared" si="1262"/>
        <v>2.4823308115120212E-5</v>
      </c>
      <c r="AR876" s="13">
        <f t="shared" si="1263"/>
        <v>3.0518368337681488E-4</v>
      </c>
      <c r="AS876" s="13">
        <f t="shared" si="1264"/>
        <v>3.2872035293186826E-4</v>
      </c>
      <c r="AT876" s="13">
        <f t="shared" si="1265"/>
        <v>1.7703612007695764E-4</v>
      </c>
      <c r="AU876" s="13">
        <f t="shared" si="1266"/>
        <v>6.3563223334291017E-5</v>
      </c>
      <c r="AV876" s="13">
        <f t="shared" si="1267"/>
        <v>1.7116351844846603E-5</v>
      </c>
      <c r="AW876" s="13">
        <f t="shared" si="1268"/>
        <v>8.1938139773248864E-8</v>
      </c>
      <c r="AX876" s="13">
        <f t="shared" si="1269"/>
        <v>3.5149375014884645E-4</v>
      </c>
      <c r="AY876" s="13">
        <f t="shared" si="1270"/>
        <v>2.6105645655694141E-4</v>
      </c>
      <c r="AZ876" s="13">
        <f t="shared" si="1271"/>
        <v>9.6944075792537786E-5</v>
      </c>
      <c r="BA876" s="13">
        <f t="shared" si="1272"/>
        <v>2.4000310010130956E-5</v>
      </c>
      <c r="BB876" s="13">
        <f t="shared" si="1273"/>
        <v>4.4562925264387074E-6</v>
      </c>
      <c r="BC876" s="13">
        <f t="shared" si="1274"/>
        <v>6.6194288566475526E-7</v>
      </c>
      <c r="BD876" s="13">
        <f t="shared" si="1275"/>
        <v>3.777695001575847E-5</v>
      </c>
      <c r="BE876" s="13">
        <f t="shared" si="1276"/>
        <v>4.0690420288744317E-5</v>
      </c>
      <c r="BF876" s="13">
        <f t="shared" si="1277"/>
        <v>2.1914293009149544E-5</v>
      </c>
      <c r="BG876" s="13">
        <f t="shared" si="1278"/>
        <v>7.8681293972560647E-6</v>
      </c>
      <c r="BH876" s="13">
        <f t="shared" si="1279"/>
        <v>2.118735710049525E-6</v>
      </c>
      <c r="BI876" s="13">
        <f t="shared" si="1280"/>
        <v>4.5642777665599425E-7</v>
      </c>
      <c r="BJ876" s="14">
        <f t="shared" si="1281"/>
        <v>0.43032279086420216</v>
      </c>
      <c r="BK876" s="14">
        <f t="shared" si="1282"/>
        <v>0.32030616733617839</v>
      </c>
      <c r="BL876" s="14">
        <f t="shared" si="1283"/>
        <v>0.23842287829791975</v>
      </c>
      <c r="BM876" s="14">
        <f t="shared" si="1284"/>
        <v>0.27455041074182229</v>
      </c>
      <c r="BN876" s="14">
        <f t="shared" si="1285"/>
        <v>0.72530560983361203</v>
      </c>
    </row>
    <row r="877" spans="1:66" x14ac:dyDescent="0.25">
      <c r="A877" t="s">
        <v>357</v>
      </c>
      <c r="B877" t="s">
        <v>337</v>
      </c>
      <c r="C877" t="s">
        <v>331</v>
      </c>
      <c r="D877" s="11">
        <v>44451</v>
      </c>
      <c r="E877" s="10">
        <f>VLOOKUP(A877,home!$A$2:$E$405,3,FALSE)</f>
        <v>1.72</v>
      </c>
      <c r="F877" s="10">
        <f>VLOOKUP(B877,home!$B$2:$E$405,3,FALSE)</f>
        <v>1.0465</v>
      </c>
      <c r="G877" s="10">
        <f>VLOOKUP(C877,away!$B$2:$E$405,4,FALSE)</f>
        <v>1.3953</v>
      </c>
      <c r="H877" s="10">
        <f>VLOOKUP(A877,away!$A$2:$E$405,3,FALSE)</f>
        <v>1.58</v>
      </c>
      <c r="I877" s="10">
        <f>VLOOKUP(C877,away!$B$2:$E$405,3,FALSE)</f>
        <v>0.94940000000000002</v>
      </c>
      <c r="J877" s="10">
        <f>VLOOKUP(B877,home!$B$2:$E$405,4,FALSE)</f>
        <v>1.2024999999999999</v>
      </c>
      <c r="K877" s="12">
        <f t="shared" si="1230"/>
        <v>2.511512094</v>
      </c>
      <c r="L877" s="12">
        <f t="shared" si="1231"/>
        <v>1.8038125300000001</v>
      </c>
      <c r="M877" s="13">
        <f t="shared" si="1232"/>
        <v>1.3362211087579734E-2</v>
      </c>
      <c r="N877" s="13">
        <f t="shared" si="1233"/>
        <v>3.3559354749037394E-2</v>
      </c>
      <c r="O877" s="13">
        <f t="shared" si="1234"/>
        <v>2.4102923788281251E-2</v>
      </c>
      <c r="P877" s="13">
        <f t="shared" si="1235"/>
        <v>6.0534784595028659E-2</v>
      </c>
      <c r="Q877" s="13">
        <f t="shared" si="1236"/>
        <v>4.2142362659521884E-2</v>
      </c>
      <c r="R877" s="13">
        <f t="shared" si="1237"/>
        <v>2.17385779694684E-2</v>
      </c>
      <c r="S877" s="13">
        <f t="shared" si="1238"/>
        <v>6.8560138025597073E-2</v>
      </c>
      <c r="T877" s="13">
        <f t="shared" si="1239"/>
        <v>7.601692180904969E-2</v>
      </c>
      <c r="U877" s="13">
        <f t="shared" si="1240"/>
        <v>5.4596701476681851E-2</v>
      </c>
      <c r="V877" s="13">
        <f t="shared" si="1241"/>
        <v>3.4510865171962932E-2</v>
      </c>
      <c r="W877" s="13">
        <f t="shared" si="1242"/>
        <v>3.5280351163041068E-2</v>
      </c>
      <c r="X877" s="13">
        <f t="shared" si="1243"/>
        <v>6.3639139490693553E-2</v>
      </c>
      <c r="Y877" s="13">
        <f t="shared" si="1244"/>
        <v>5.7396538605865438E-2</v>
      </c>
      <c r="Z877" s="13">
        <f t="shared" si="1245"/>
        <v>1.3070773108569684E-2</v>
      </c>
      <c r="AA877" s="13">
        <f t="shared" si="1246"/>
        <v>3.2827404740102734E-2</v>
      </c>
      <c r="AB877" s="13">
        <f t="shared" si="1247"/>
        <v>4.1223212009700479E-2</v>
      </c>
      <c r="AC877" s="13">
        <f t="shared" si="1248"/>
        <v>9.7715292761067322E-3</v>
      </c>
      <c r="AD877" s="13">
        <f t="shared" si="1249"/>
        <v>2.2151757156636157E-2</v>
      </c>
      <c r="AE877" s="13">
        <f t="shared" si="1250"/>
        <v>3.9957617120657471E-2</v>
      </c>
      <c r="AF877" s="13">
        <f t="shared" si="1251"/>
        <v>3.603802521559224E-2</v>
      </c>
      <c r="AG877" s="13">
        <f t="shared" si="1252"/>
        <v>2.1668613813447077E-2</v>
      </c>
      <c r="AH877" s="13">
        <f t="shared" si="1253"/>
        <v>5.8943060775062638E-3</v>
      </c>
      <c r="AI877" s="13">
        <f t="shared" si="1254"/>
        <v>1.4803620999394683E-2</v>
      </c>
      <c r="AJ877" s="13">
        <f t="shared" si="1255"/>
        <v>1.8589736587486059E-2</v>
      </c>
      <c r="AK877" s="13">
        <f t="shared" si="1256"/>
        <v>1.5562782754581842E-2</v>
      </c>
      <c r="AL877" s="13">
        <f t="shared" si="1257"/>
        <v>1.7707171845023661E-3</v>
      </c>
      <c r="AM877" s="13">
        <f t="shared" si="1258"/>
        <v>1.1126881200448547E-2</v>
      </c>
      <c r="AN877" s="13">
        <f t="shared" si="1259"/>
        <v>2.007080772919053E-2</v>
      </c>
      <c r="AO877" s="13">
        <f t="shared" si="1260"/>
        <v>1.8101987234567369E-2</v>
      </c>
      <c r="AP877" s="13">
        <f t="shared" si="1261"/>
        <v>1.0884197130537553E-2</v>
      </c>
      <c r="AQ877" s="13">
        <f t="shared" si="1262"/>
        <v>4.9082627907634235E-3</v>
      </c>
      <c r="AR877" s="13">
        <f t="shared" si="1263"/>
        <v>2.1264446316521897E-3</v>
      </c>
      <c r="AS877" s="13">
        <f t="shared" si="1264"/>
        <v>5.3405914096158504E-3</v>
      </c>
      <c r="AT877" s="13">
        <f t="shared" si="1265"/>
        <v>6.706479957181358E-3</v>
      </c>
      <c r="AU877" s="13">
        <f t="shared" si="1266"/>
        <v>5.6144685068765278E-3</v>
      </c>
      <c r="AV877" s="13">
        <f t="shared" si="1267"/>
        <v>3.525201389100631E-3</v>
      </c>
      <c r="AW877" s="13">
        <f t="shared" si="1268"/>
        <v>2.228298533661931E-4</v>
      </c>
      <c r="AX877" s="13">
        <f t="shared" si="1269"/>
        <v>4.6575494505712968E-3</v>
      </c>
      <c r="AY877" s="13">
        <f t="shared" si="1270"/>
        <v>8.4013460580351206E-3</v>
      </c>
      <c r="AZ877" s="13">
        <f t="shared" si="1271"/>
        <v>7.5772266441749307E-3</v>
      </c>
      <c r="BA877" s="13">
        <f t="shared" si="1272"/>
        <v>4.5559654544708632E-3</v>
      </c>
      <c r="BB877" s="13">
        <f t="shared" si="1273"/>
        <v>2.0545268932554224E-3</v>
      </c>
      <c r="BC877" s="13">
        <f t="shared" si="1274"/>
        <v>7.4119627065522074E-4</v>
      </c>
      <c r="BD877" s="13">
        <f t="shared" si="1275"/>
        <v>6.3928457848757582E-4</v>
      </c>
      <c r="BE877" s="13">
        <f t="shared" si="1276"/>
        <v>1.605570950379239E-3</v>
      </c>
      <c r="BF877" s="13">
        <f t="shared" si="1277"/>
        <v>2.0162054298262667E-3</v>
      </c>
      <c r="BG877" s="13">
        <f t="shared" si="1278"/>
        <v>1.6879081069990456E-3</v>
      </c>
      <c r="BH877" s="13">
        <f t="shared" si="1279"/>
        <v>1.0598004060721874E-3</v>
      </c>
      <c r="BI877" s="13">
        <f t="shared" si="1280"/>
        <v>5.3234030741528167E-4</v>
      </c>
      <c r="BJ877" s="14">
        <f t="shared" si="1281"/>
        <v>0.52093062864021233</v>
      </c>
      <c r="BK877" s="14">
        <f t="shared" si="1282"/>
        <v>0.19691159139881259</v>
      </c>
      <c r="BL877" s="14">
        <f t="shared" si="1283"/>
        <v>0.26019356207680966</v>
      </c>
      <c r="BM877" s="14">
        <f t="shared" si="1284"/>
        <v>0.78748782417081853</v>
      </c>
      <c r="BN877" s="14">
        <f t="shared" si="1285"/>
        <v>0.1954402148489173</v>
      </c>
    </row>
    <row r="878" spans="1:66" x14ac:dyDescent="0.25">
      <c r="A878" t="s">
        <v>357</v>
      </c>
      <c r="B878" t="s">
        <v>330</v>
      </c>
      <c r="C878" t="s">
        <v>336</v>
      </c>
      <c r="D878" s="11">
        <v>44451</v>
      </c>
      <c r="E878" s="10">
        <f>VLOOKUP(A878,home!$A$2:$E$405,3,FALSE)</f>
        <v>1.72</v>
      </c>
      <c r="F878" s="10">
        <f>VLOOKUP(B878,home!$B$2:$E$405,3,FALSE)</f>
        <v>0.63949999999999996</v>
      </c>
      <c r="G878" s="10">
        <f>VLOOKUP(C878,away!$B$2:$E$405,4,FALSE)</f>
        <v>1.5698000000000001</v>
      </c>
      <c r="H878" s="10">
        <f>VLOOKUP(A878,away!$A$2:$E$405,3,FALSE)</f>
        <v>1.58</v>
      </c>
      <c r="I878" s="10">
        <f>VLOOKUP(C878,away!$B$2:$E$405,3,FALSE)</f>
        <v>0.94940000000000002</v>
      </c>
      <c r="J878" s="10">
        <f>VLOOKUP(B878,home!$B$2:$E$405,4,FALSE)</f>
        <v>1.6456</v>
      </c>
      <c r="K878" s="12">
        <f t="shared" si="1230"/>
        <v>1.7266858119999999</v>
      </c>
      <c r="L878" s="12">
        <f t="shared" si="1231"/>
        <v>2.4684855712</v>
      </c>
      <c r="M878" s="13">
        <f t="shared" si="1232"/>
        <v>1.5068159811337372E-2</v>
      </c>
      <c r="N878" s="13">
        <f t="shared" si="1233"/>
        <v>2.6017977759184838E-2</v>
      </c>
      <c r="O878" s="13">
        <f t="shared" si="1234"/>
        <v>3.7195535078822013E-2</v>
      </c>
      <c r="P878" s="13">
        <f t="shared" si="1235"/>
        <v>6.4225002690350266E-2</v>
      </c>
      <c r="Q878" s="13">
        <f t="shared" si="1236"/>
        <v>2.2462436526858004E-2</v>
      </c>
      <c r="R878" s="13">
        <f t="shared" si="1237"/>
        <v>4.5908320827567801E-2</v>
      </c>
      <c r="S878" s="13">
        <f t="shared" si="1238"/>
        <v>6.8436541392930039E-2</v>
      </c>
      <c r="T878" s="13">
        <f t="shared" si="1239"/>
        <v>5.5448200460544821E-2</v>
      </c>
      <c r="U878" s="13">
        <f t="shared" si="1240"/>
        <v>7.9269246225705414E-2</v>
      </c>
      <c r="V878" s="13">
        <f t="shared" si="1241"/>
        <v>3.2410778091843437E-2</v>
      </c>
      <c r="W878" s="13">
        <f t="shared" si="1242"/>
        <v>1.2928523484625426E-2</v>
      </c>
      <c r="X878" s="13">
        <f t="shared" si="1243"/>
        <v>3.1913873678718202E-2</v>
      </c>
      <c r="Y878" s="13">
        <f t="shared" si="1244"/>
        <v>3.9389468348507678E-2</v>
      </c>
      <c r="Z878" s="13">
        <f t="shared" si="1245"/>
        <v>3.7774675853623853E-2</v>
      </c>
      <c r="AA878" s="13">
        <f t="shared" si="1246"/>
        <v>6.5224996849351291E-2</v>
      </c>
      <c r="AB878" s="13">
        <f t="shared" si="1247"/>
        <v>5.6311538323759791E-2</v>
      </c>
      <c r="AC878" s="13">
        <f t="shared" si="1248"/>
        <v>8.6340267167975444E-3</v>
      </c>
      <c r="AD878" s="13">
        <f t="shared" si="1249"/>
        <v>5.5808745177528827E-3</v>
      </c>
      <c r="AE878" s="13">
        <f t="shared" si="1250"/>
        <v>1.3776308221750747E-2</v>
      </c>
      <c r="AF878" s="13">
        <f t="shared" si="1251"/>
        <v>1.7003309034897825E-2</v>
      </c>
      <c r="AG878" s="13">
        <f t="shared" si="1252"/>
        <v>1.3990807671766628E-2</v>
      </c>
      <c r="AH878" s="13">
        <f t="shared" si="1253"/>
        <v>2.3311560575356879E-2</v>
      </c>
      <c r="AI878" s="13">
        <f t="shared" si="1254"/>
        <v>4.025174090104728E-2</v>
      </c>
      <c r="AJ878" s="13">
        <f t="shared" si="1255"/>
        <v>3.4751054961069214E-2</v>
      </c>
      <c r="AK878" s="13">
        <f t="shared" si="1256"/>
        <v>2.0001384517770143E-2</v>
      </c>
      <c r="AL878" s="13">
        <f t="shared" si="1257"/>
        <v>1.4720321421004675E-3</v>
      </c>
      <c r="AM878" s="13">
        <f t="shared" si="1258"/>
        <v>1.9272833696712462E-3</v>
      </c>
      <c r="AN878" s="13">
        <f t="shared" si="1259"/>
        <v>4.7574711896471861E-3</v>
      </c>
      <c r="AO878" s="13">
        <f t="shared" si="1260"/>
        <v>5.8718744935218892E-3</v>
      </c>
      <c r="AP878" s="13">
        <f t="shared" si="1261"/>
        <v>4.8315458210520306E-3</v>
      </c>
      <c r="AQ878" s="13">
        <f t="shared" si="1262"/>
        <v>2.9816502864646486E-3</v>
      </c>
      <c r="AR878" s="13">
        <f t="shared" si="1263"/>
        <v>1.1508850184484654E-2</v>
      </c>
      <c r="AS878" s="13">
        <f t="shared" si="1264"/>
        <v>1.9872168325983236E-2</v>
      </c>
      <c r="AT878" s="13">
        <f t="shared" si="1265"/>
        <v>1.7156495551075519E-2</v>
      </c>
      <c r="AU878" s="13">
        <f t="shared" si="1266"/>
        <v>9.8746258172277418E-3</v>
      </c>
      <c r="AV878" s="13">
        <f t="shared" si="1267"/>
        <v>4.2625940743540132E-3</v>
      </c>
      <c r="AW878" s="13">
        <f t="shared" si="1268"/>
        <v>1.7428447628494557E-4</v>
      </c>
      <c r="AX878" s="13">
        <f t="shared" si="1269"/>
        <v>5.5463547501914949E-4</v>
      </c>
      <c r="AY878" s="13">
        <f t="shared" si="1270"/>
        <v>1.3691096673604285E-3</v>
      </c>
      <c r="AZ878" s="13">
        <f t="shared" si="1271"/>
        <v>1.6898137296348246E-3</v>
      </c>
      <c r="BA878" s="13">
        <f t="shared" si="1272"/>
        <v>1.3904269365397409E-3</v>
      </c>
      <c r="BB878" s="13">
        <f t="shared" si="1273"/>
        <v>8.5806220766404203E-4</v>
      </c>
      <c r="BC878" s="13">
        <f t="shared" si="1274"/>
        <v>4.2362283576214153E-4</v>
      </c>
      <c r="BD878" s="13">
        <f t="shared" si="1275"/>
        <v>4.7349051035838032E-3</v>
      </c>
      <c r="BE878" s="13">
        <f t="shared" si="1276"/>
        <v>8.1756934635245429E-3</v>
      </c>
      <c r="BF878" s="13">
        <f t="shared" si="1277"/>
        <v>7.0584269533644842E-3</v>
      </c>
      <c r="BG878" s="13">
        <f t="shared" si="1278"/>
        <v>4.0625618918042807E-3</v>
      </c>
      <c r="BH878" s="13">
        <f t="shared" si="1279"/>
        <v>1.753691994737583E-3</v>
      </c>
      <c r="BI878" s="13">
        <f t="shared" si="1280"/>
        <v>6.0561501718627182E-4</v>
      </c>
      <c r="BJ878" s="14">
        <f t="shared" si="1281"/>
        <v>0.26516727571694437</v>
      </c>
      <c r="BK878" s="14">
        <f t="shared" si="1282"/>
        <v>0.19161565051271953</v>
      </c>
      <c r="BL878" s="14">
        <f t="shared" si="1283"/>
        <v>0.49129100663777597</v>
      </c>
      <c r="BM878" s="14">
        <f t="shared" si="1284"/>
        <v>0.77377635083586827</v>
      </c>
      <c r="BN878" s="14">
        <f t="shared" si="1285"/>
        <v>0.21087743269412026</v>
      </c>
    </row>
    <row r="879" spans="1:66" x14ac:dyDescent="0.25">
      <c r="A879" t="s">
        <v>357</v>
      </c>
      <c r="B879" t="s">
        <v>332</v>
      </c>
      <c r="C879" t="s">
        <v>335</v>
      </c>
      <c r="D879" s="11">
        <v>44451</v>
      </c>
      <c r="E879" s="10">
        <f>VLOOKUP(A879,home!$A$2:$E$405,3,FALSE)</f>
        <v>1.72</v>
      </c>
      <c r="F879" s="10">
        <f>VLOOKUP(B879,home!$B$2:$E$405,3,FALSE)</f>
        <v>0.87209999999999999</v>
      </c>
      <c r="G879" s="10">
        <f>VLOOKUP(C879,away!$B$2:$E$405,4,FALSE)</f>
        <v>0.58140000000000003</v>
      </c>
      <c r="H879" s="10">
        <f>VLOOKUP(A879,away!$A$2:$E$405,3,FALSE)</f>
        <v>1.58</v>
      </c>
      <c r="I879" s="10">
        <f>VLOOKUP(C879,away!$B$2:$E$405,3,FALSE)</f>
        <v>1.2658</v>
      </c>
      <c r="J879" s="10">
        <f>VLOOKUP(B879,home!$B$2:$E$405,4,FALSE)</f>
        <v>0.82279999999999998</v>
      </c>
      <c r="K879" s="12">
        <f t="shared" si="1230"/>
        <v>0.87210697679999993</v>
      </c>
      <c r="L879" s="12">
        <f t="shared" si="1231"/>
        <v>1.6455703792</v>
      </c>
      <c r="M879" s="13">
        <f t="shared" si="1232"/>
        <v>8.0646702967235057E-2</v>
      </c>
      <c r="N879" s="13">
        <f t="shared" si="1233"/>
        <v>7.0332552313642951E-2</v>
      </c>
      <c r="O879" s="13">
        <f t="shared" si="1234"/>
        <v>0.13270982558302277</v>
      </c>
      <c r="P879" s="13">
        <f t="shared" si="1235"/>
        <v>0.11573716478086529</v>
      </c>
      <c r="Q879" s="13">
        <f t="shared" si="1236"/>
        <v>3.0668754784439492E-2</v>
      </c>
      <c r="R879" s="13">
        <f t="shared" si="1237"/>
        <v>0.10919167900411034</v>
      </c>
      <c r="S879" s="13">
        <f t="shared" si="1238"/>
        <v>4.1523989260153896E-2</v>
      </c>
      <c r="T879" s="13">
        <f t="shared" si="1239"/>
        <v>5.0467594440221919E-2</v>
      </c>
      <c r="U879" s="13">
        <f t="shared" si="1240"/>
        <v>9.5226825067990697E-2</v>
      </c>
      <c r="V879" s="13">
        <f t="shared" si="1241"/>
        <v>6.6212926402567235E-3</v>
      </c>
      <c r="W879" s="13">
        <f t="shared" si="1242"/>
        <v>8.9154783390926872E-3</v>
      </c>
      <c r="X879" s="13">
        <f t="shared" si="1243"/>
        <v>1.4671047071210142E-2</v>
      </c>
      <c r="Y879" s="13">
        <f t="shared" si="1244"/>
        <v>1.2071120246116162E-2</v>
      </c>
      <c r="Z879" s="13">
        <f t="shared" si="1245"/>
        <v>5.9894197541426178E-2</v>
      </c>
      <c r="AA879" s="13">
        <f t="shared" si="1246"/>
        <v>5.2234147545715176E-2</v>
      </c>
      <c r="AB879" s="13">
        <f t="shared" si="1247"/>
        <v>2.2776882250909392E-2</v>
      </c>
      <c r="AC879" s="13">
        <f t="shared" si="1248"/>
        <v>5.9389411560868851E-4</v>
      </c>
      <c r="AD879" s="13">
        <f t="shared" si="1249"/>
        <v>1.9438127152580018E-3</v>
      </c>
      <c r="AE879" s="13">
        <f t="shared" si="1250"/>
        <v>3.1986806269408922E-3</v>
      </c>
      <c r="AF879" s="13">
        <f t="shared" si="1251"/>
        <v>2.6318270461074089E-3</v>
      </c>
      <c r="AG879" s="13">
        <f t="shared" si="1252"/>
        <v>1.4436188767505949E-3</v>
      </c>
      <c r="AH879" s="13">
        <f t="shared" si="1253"/>
        <v>2.4640029340031087E-2</v>
      </c>
      <c r="AI879" s="13">
        <f t="shared" si="1254"/>
        <v>2.1488741495997811E-2</v>
      </c>
      <c r="AJ879" s="13">
        <f t="shared" si="1255"/>
        <v>9.3702406906556769E-3</v>
      </c>
      <c r="AK879" s="13">
        <f t="shared" si="1256"/>
        <v>2.7239507602053559E-3</v>
      </c>
      <c r="AL879" s="13">
        <f t="shared" si="1257"/>
        <v>3.409221634194513E-5</v>
      </c>
      <c r="AM879" s="13">
        <f t="shared" si="1258"/>
        <v>3.3904252611381111E-4</v>
      </c>
      <c r="AN879" s="13">
        <f t="shared" si="1259"/>
        <v>5.5791833826203017E-4</v>
      </c>
      <c r="AO879" s="13">
        <f t="shared" si="1260"/>
        <v>4.5904694572824144E-4</v>
      </c>
      <c r="AP879" s="13">
        <f t="shared" si="1261"/>
        <v>2.5179801885087471E-4</v>
      </c>
      <c r="AQ879" s="13">
        <f t="shared" si="1262"/>
        <v>1.0358784034056063E-4</v>
      </c>
      <c r="AR879" s="13">
        <f t="shared" si="1263"/>
        <v>8.1093804849148281E-3</v>
      </c>
      <c r="AS879" s="13">
        <f t="shared" si="1264"/>
        <v>7.0722472984199878E-3</v>
      </c>
      <c r="AT879" s="13">
        <f t="shared" si="1265"/>
        <v>3.0838781053035107E-3</v>
      </c>
      <c r="AU879" s="13">
        <f t="shared" si="1266"/>
        <v>8.9649053707865228E-4</v>
      </c>
      <c r="AV879" s="13">
        <f t="shared" si="1267"/>
        <v>1.9545891300536789E-4</v>
      </c>
      <c r="AW879" s="13">
        <f t="shared" si="1268"/>
        <v>1.3590610221762454E-6</v>
      </c>
      <c r="AX879" s="13">
        <f t="shared" si="1269"/>
        <v>4.928022540929178E-5</v>
      </c>
      <c r="AY879" s="13">
        <f t="shared" si="1270"/>
        <v>8.1094079213829757E-5</v>
      </c>
      <c r="AZ879" s="13">
        <f t="shared" si="1271"/>
        <v>6.6723007341388339E-5</v>
      </c>
      <c r="BA879" s="13">
        <f t="shared" si="1272"/>
        <v>3.6599134830710934E-5</v>
      </c>
      <c r="BB879" s="13">
        <f t="shared" si="1273"/>
        <v>1.5056613045441225E-5</v>
      </c>
      <c r="BC879" s="13">
        <f t="shared" si="1274"/>
        <v>4.9553432877308834E-6</v>
      </c>
      <c r="BD879" s="13">
        <f t="shared" si="1275"/>
        <v>2.2240927199397255E-3</v>
      </c>
      <c r="BE879" s="13">
        <f t="shared" si="1276"/>
        <v>1.9396467781095229E-3</v>
      </c>
      <c r="BF879" s="13">
        <f t="shared" si="1277"/>
        <v>8.4578974385847796E-4</v>
      </c>
      <c r="BG879" s="13">
        <f t="shared" si="1278"/>
        <v>2.4587304550828786E-4</v>
      </c>
      <c r="BH879" s="13">
        <f t="shared" si="1279"/>
        <v>5.3606899598710426E-5</v>
      </c>
      <c r="BI879" s="13">
        <f t="shared" si="1280"/>
        <v>9.3501902289305E-6</v>
      </c>
      <c r="BJ879" s="14">
        <f t="shared" si="1281"/>
        <v>0.19830958853220412</v>
      </c>
      <c r="BK879" s="14">
        <f t="shared" si="1282"/>
        <v>0.24523823005967546</v>
      </c>
      <c r="BL879" s="14">
        <f t="shared" si="1283"/>
        <v>0.49503813645460426</v>
      </c>
      <c r="BM879" s="14">
        <f t="shared" si="1284"/>
        <v>0.45911373813640244</v>
      </c>
      <c r="BN879" s="14">
        <f t="shared" si="1285"/>
        <v>0.53928667943331587</v>
      </c>
    </row>
    <row r="880" spans="1:66" x14ac:dyDescent="0.25">
      <c r="A880" t="s">
        <v>290</v>
      </c>
      <c r="B880" t="s">
        <v>306</v>
      </c>
      <c r="C880" t="s">
        <v>307</v>
      </c>
      <c r="D880" s="11">
        <v>44451</v>
      </c>
      <c r="E880" s="10">
        <f>VLOOKUP(A880,home!$A$2:$E$405,3,FALSE)</f>
        <v>1.6292</v>
      </c>
      <c r="F880" s="10">
        <f>VLOOKUP(B880,home!$B$2:$E$405,3,FALSE)</f>
        <v>1.0911999999999999</v>
      </c>
      <c r="G880" s="10">
        <f>VLOOKUP(C880,away!$B$2:$E$405,4,FALSE)</f>
        <v>0.79790000000000005</v>
      </c>
      <c r="H880" s="10">
        <f>VLOOKUP(A880,away!$A$2:$E$405,3,FALSE)</f>
        <v>1.1462000000000001</v>
      </c>
      <c r="I880" s="10">
        <f>VLOOKUP(C880,away!$B$2:$E$405,3,FALSE)</f>
        <v>1.0033000000000001</v>
      </c>
      <c r="J880" s="10">
        <f>VLOOKUP(B880,home!$B$2:$E$405,4,FALSE)</f>
        <v>0.92090000000000005</v>
      </c>
      <c r="K880" s="12">
        <f t="shared" si="1230"/>
        <v>1.418493087616</v>
      </c>
      <c r="L880" s="12">
        <f t="shared" si="1231"/>
        <v>1.0590188474140001</v>
      </c>
      <c r="M880" s="13">
        <f t="shared" si="1232"/>
        <v>8.3951843598222914E-2</v>
      </c>
      <c r="N880" s="13">
        <f t="shared" si="1233"/>
        <v>0.11908510983669875</v>
      </c>
      <c r="O880" s="13">
        <f t="shared" si="1234"/>
        <v>8.8906584645670431E-2</v>
      </c>
      <c r="P880" s="13">
        <f t="shared" si="1235"/>
        <v>0.12611337576343032</v>
      </c>
      <c r="Q880" s="13">
        <f t="shared" si="1236"/>
        <v>8.4460702570674673E-2</v>
      </c>
      <c r="R880" s="13">
        <f t="shared" si="1237"/>
        <v>4.7076874399486567E-2</v>
      </c>
      <c r="S880" s="13">
        <f t="shared" si="1238"/>
        <v>4.736222239074462E-2</v>
      </c>
      <c r="T880" s="13">
        <f t="shared" si="1239"/>
        <v>8.944547588817256E-2</v>
      </c>
      <c r="U880" s="13">
        <f t="shared" si="1240"/>
        <v>6.677822092223834E-2</v>
      </c>
      <c r="V880" s="13">
        <f t="shared" si="1241"/>
        <v>7.9053386022650274E-3</v>
      </c>
      <c r="W880" s="13">
        <f t="shared" si="1242"/>
        <v>3.9935640923897647E-2</v>
      </c>
      <c r="X880" s="13">
        <f t="shared" si="1243"/>
        <v>4.2292596421965464E-2</v>
      </c>
      <c r="Y880" s="13">
        <f t="shared" si="1244"/>
        <v>2.2394328358467663E-2</v>
      </c>
      <c r="Z880" s="13">
        <f t="shared" si="1245"/>
        <v>1.661843242213264E-2</v>
      </c>
      <c r="AA880" s="13">
        <f t="shared" si="1246"/>
        <v>2.3573131517808772E-2</v>
      </c>
      <c r="AB880" s="13">
        <f t="shared" si="1247"/>
        <v>1.6719162055737306E-2</v>
      </c>
      <c r="AC880" s="13">
        <f t="shared" si="1248"/>
        <v>7.4221787080095195E-4</v>
      </c>
      <c r="AD880" s="13">
        <f t="shared" si="1249"/>
        <v>1.4162107650015871E-2</v>
      </c>
      <c r="AE880" s="13">
        <f t="shared" si="1250"/>
        <v>1.4997938920472801E-2</v>
      </c>
      <c r="AF880" s="13">
        <f t="shared" si="1251"/>
        <v>7.9415499945723386E-3</v>
      </c>
      <c r="AG880" s="13">
        <f t="shared" si="1252"/>
        <v>2.8034170406442192E-3</v>
      </c>
      <c r="AH880" s="13">
        <f t="shared" si="1253"/>
        <v>4.3998082873785887E-3</v>
      </c>
      <c r="AI880" s="13">
        <f t="shared" si="1254"/>
        <v>6.2410976424821197E-3</v>
      </c>
      <c r="AJ880" s="13">
        <f t="shared" si="1255"/>
        <v>4.426476932498701E-3</v>
      </c>
      <c r="AK880" s="13">
        <f t="shared" si="1256"/>
        <v>2.0929756437470279E-3</v>
      </c>
      <c r="AL880" s="13">
        <f t="shared" si="1257"/>
        <v>4.4598711464454335E-5</v>
      </c>
      <c r="AM880" s="13">
        <f t="shared" si="1258"/>
        <v>4.0177703615242328E-3</v>
      </c>
      <c r="AN880" s="13">
        <f t="shared" si="1259"/>
        <v>4.2548945374355236E-3</v>
      </c>
      <c r="AO880" s="13">
        <f t="shared" si="1260"/>
        <v>2.2530067544515465E-3</v>
      </c>
      <c r="AP880" s="13">
        <f t="shared" si="1261"/>
        <v>7.953255387717446E-4</v>
      </c>
      <c r="AQ880" s="13">
        <f t="shared" si="1262"/>
        <v>2.1056618384724288E-4</v>
      </c>
      <c r="AR880" s="13">
        <f t="shared" si="1263"/>
        <v>9.3189598026844798E-4</v>
      </c>
      <c r="AS880" s="13">
        <f t="shared" si="1264"/>
        <v>1.3218880063879299E-3</v>
      </c>
      <c r="AT880" s="13">
        <f t="shared" si="1265"/>
        <v>9.3754449983188693E-4</v>
      </c>
      <c r="AU880" s="13">
        <f t="shared" si="1266"/>
        <v>4.4330013078131057E-4</v>
      </c>
      <c r="AV880" s="13">
        <f t="shared" si="1267"/>
        <v>1.5720454281313952E-4</v>
      </c>
      <c r="AW880" s="13">
        <f t="shared" si="1268"/>
        <v>1.8610186428885163E-6</v>
      </c>
      <c r="AX880" s="13">
        <f t="shared" si="1269"/>
        <v>9.4986324757509379E-4</v>
      </c>
      <c r="AY880" s="13">
        <f t="shared" si="1270"/>
        <v>1.005923081647895E-3</v>
      </c>
      <c r="AZ880" s="13">
        <f t="shared" si="1271"/>
        <v>5.326457512569464E-4</v>
      </c>
      <c r="BA880" s="13">
        <f t="shared" si="1272"/>
        <v>1.880272965253652E-4</v>
      </c>
      <c r="BB880" s="13">
        <f t="shared" si="1273"/>
        <v>4.9781112712165661E-5</v>
      </c>
      <c r="BC880" s="13">
        <f t="shared" si="1274"/>
        <v>1.0543827321484824E-5</v>
      </c>
      <c r="BD880" s="13">
        <f t="shared" si="1275"/>
        <v>1.6448256782227187E-4</v>
      </c>
      <c r="BE880" s="13">
        <f t="shared" si="1276"/>
        <v>2.3331738548922258E-4</v>
      </c>
      <c r="BF880" s="13">
        <f t="shared" si="1277"/>
        <v>1.6547954926854995E-4</v>
      </c>
      <c r="BG880" s="13">
        <f t="shared" si="1278"/>
        <v>7.8243865593083148E-5</v>
      </c>
      <c r="BH880" s="13">
        <f t="shared" si="1279"/>
        <v>2.7747095623035962E-5</v>
      </c>
      <c r="BI880" s="13">
        <f t="shared" si="1280"/>
        <v>7.8718126685393266E-6</v>
      </c>
      <c r="BJ880" s="14">
        <f t="shared" si="1281"/>
        <v>0.45178721529865123</v>
      </c>
      <c r="BK880" s="14">
        <f t="shared" si="1282"/>
        <v>0.2671255200185762</v>
      </c>
      <c r="BL880" s="14">
        <f t="shared" si="1283"/>
        <v>0.26468330748359525</v>
      </c>
      <c r="BM880" s="14">
        <f t="shared" si="1284"/>
        <v>0.44961592234576658</v>
      </c>
      <c r="BN880" s="14">
        <f t="shared" si="1285"/>
        <v>0.54959449081418377</v>
      </c>
    </row>
    <row r="881" spans="1:66" x14ac:dyDescent="0.25">
      <c r="A881" t="s">
        <v>290</v>
      </c>
      <c r="B881" t="s">
        <v>308</v>
      </c>
      <c r="C881" t="s">
        <v>297</v>
      </c>
      <c r="D881" s="11">
        <v>44451</v>
      </c>
      <c r="E881" s="10">
        <f>VLOOKUP(A881,home!$A$2:$E$405,3,FALSE)</f>
        <v>1.6292</v>
      </c>
      <c r="F881" s="10">
        <f>VLOOKUP(B881,home!$B$2:$E$405,3,FALSE)</f>
        <v>0.68600000000000005</v>
      </c>
      <c r="G881" s="10">
        <f>VLOOKUP(C881,away!$B$2:$E$405,4,FALSE)</f>
        <v>1.3359000000000001</v>
      </c>
      <c r="H881" s="10">
        <f>VLOOKUP(A881,away!$A$2:$E$405,3,FALSE)</f>
        <v>1.1462000000000001</v>
      </c>
      <c r="I881" s="10">
        <f>VLOOKUP(C881,away!$B$2:$E$405,3,FALSE)</f>
        <v>1.2317</v>
      </c>
      <c r="J881" s="10">
        <f>VLOOKUP(B881,home!$B$2:$E$405,4,FALSE)</f>
        <v>0.5645</v>
      </c>
      <c r="K881" s="12">
        <f t="shared" si="1230"/>
        <v>1.4930435200800003</v>
      </c>
      <c r="L881" s="12">
        <f t="shared" si="1231"/>
        <v>0.79694672783000009</v>
      </c>
      <c r="M881" s="13">
        <f t="shared" si="1232"/>
        <v>0.10126744941834875</v>
      </c>
      <c r="N881" s="13">
        <f t="shared" si="1233"/>
        <v>0.1511967091490948</v>
      </c>
      <c r="O881" s="13">
        <f t="shared" si="1234"/>
        <v>8.0704762449643086E-2</v>
      </c>
      <c r="P881" s="13">
        <f t="shared" si="1235"/>
        <v>0.12049572261503534</v>
      </c>
      <c r="Q881" s="13">
        <f t="shared" si="1236"/>
        <v>0.11287163342623825</v>
      </c>
      <c r="R881" s="13">
        <f t="shared" si="1237"/>
        <v>3.2158698177270253E-2</v>
      </c>
      <c r="S881" s="13">
        <f t="shared" si="1238"/>
        <v>3.5843746563959535E-2</v>
      </c>
      <c r="T881" s="13">
        <f t="shared" si="1239"/>
        <v>8.9952678923867838E-2</v>
      </c>
      <c r="U881" s="13">
        <f t="shared" si="1240"/>
        <v>4.801433592778187E-2</v>
      </c>
      <c r="V881" s="13">
        <f t="shared" si="1241"/>
        <v>4.7388465650575109E-3</v>
      </c>
      <c r="W881" s="13">
        <f t="shared" si="1242"/>
        <v>5.6174086962630064E-2</v>
      </c>
      <c r="X881" s="13">
        <f t="shared" si="1243"/>
        <v>4.4767754793705899E-2</v>
      </c>
      <c r="Y881" s="13">
        <f t="shared" si="1244"/>
        <v>1.7838757847569855E-2</v>
      </c>
      <c r="Z881" s="13">
        <f t="shared" si="1245"/>
        <v>8.5429230945493727E-3</v>
      </c>
      <c r="AA881" s="13">
        <f t="shared" si="1246"/>
        <v>1.2754955968858724E-2</v>
      </c>
      <c r="AB881" s="13">
        <f t="shared" si="1247"/>
        <v>9.5218521791051204E-3</v>
      </c>
      <c r="AC881" s="13">
        <f t="shared" si="1248"/>
        <v>3.5241503100089469E-4</v>
      </c>
      <c r="AD881" s="13">
        <f t="shared" si="1249"/>
        <v>2.0967589133991302E-2</v>
      </c>
      <c r="AE881" s="13">
        <f t="shared" si="1250"/>
        <v>1.6710051550818235E-2</v>
      </c>
      <c r="AF881" s="13">
        <f t="shared" si="1251"/>
        <v>6.6585104526476037E-3</v>
      </c>
      <c r="AG881" s="13">
        <f t="shared" si="1252"/>
        <v>1.7688260391531202E-3</v>
      </c>
      <c r="AH881" s="13">
        <f t="shared" si="1253"/>
        <v>1.7020636515761151E-3</v>
      </c>
      <c r="AI881" s="13">
        <f t="shared" si="1254"/>
        <v>2.5412551057494223E-3</v>
      </c>
      <c r="AJ881" s="13">
        <f t="shared" si="1255"/>
        <v>1.8971022342546954E-3</v>
      </c>
      <c r="AK881" s="13">
        <f t="shared" si="1256"/>
        <v>9.4415206592775476E-4</v>
      </c>
      <c r="AL881" s="13">
        <f t="shared" si="1257"/>
        <v>1.6773209581067507E-5</v>
      </c>
      <c r="AM881" s="13">
        <f t="shared" si="1258"/>
        <v>6.2611046176411092E-3</v>
      </c>
      <c r="AN881" s="13">
        <f t="shared" si="1259"/>
        <v>4.9897668376303857E-3</v>
      </c>
      <c r="AO881" s="13">
        <f t="shared" si="1260"/>
        <v>1.9882891769420915E-3</v>
      </c>
      <c r="AP881" s="13">
        <f t="shared" si="1261"/>
        <v>5.2818685118126798E-4</v>
      </c>
      <c r="AQ881" s="13">
        <f t="shared" si="1262"/>
        <v>1.0523419568293568E-4</v>
      </c>
      <c r="AR881" s="13">
        <f t="shared" si="1263"/>
        <v>2.7129081153639336E-4</v>
      </c>
      <c r="AS881" s="13">
        <f t="shared" si="1264"/>
        <v>4.0504898822165666E-4</v>
      </c>
      <c r="AT881" s="13">
        <f t="shared" si="1265"/>
        <v>3.0237788358965245E-4</v>
      </c>
      <c r="AU881" s="13">
        <f t="shared" si="1266"/>
        <v>1.5048777990301176E-4</v>
      </c>
      <c r="AV881" s="13">
        <f t="shared" si="1267"/>
        <v>5.6171201158854231E-5</v>
      </c>
      <c r="AW881" s="13">
        <f t="shared" si="1268"/>
        <v>5.5439005564330031E-7</v>
      </c>
      <c r="AX881" s="13">
        <f t="shared" si="1269"/>
        <v>1.5580169463186727E-3</v>
      </c>
      <c r="AY881" s="13">
        <f t="shared" si="1270"/>
        <v>1.241656507272355E-3</v>
      </c>
      <c r="AZ881" s="13">
        <f t="shared" si="1271"/>
        <v>4.9476704527976498E-4</v>
      </c>
      <c r="BA881" s="13">
        <f t="shared" si="1272"/>
        <v>1.3143432592460874E-4</v>
      </c>
      <c r="BB881" s="13">
        <f t="shared" si="1273"/>
        <v>2.618653899253967E-5</v>
      </c>
      <c r="BC881" s="13">
        <f t="shared" si="1274"/>
        <v>4.1738553126594402E-6</v>
      </c>
      <c r="BD881" s="13">
        <f t="shared" si="1275"/>
        <v>3.6034054090712304E-5</v>
      </c>
      <c r="BE881" s="13">
        <f t="shared" si="1276"/>
        <v>5.3800410962350237E-5</v>
      </c>
      <c r="BF881" s="13">
        <f t="shared" si="1277"/>
        <v>4.0163177482489021E-5</v>
      </c>
      <c r="BG881" s="13">
        <f t="shared" si="1278"/>
        <v>1.9988457295351071E-5</v>
      </c>
      <c r="BH881" s="13">
        <f t="shared" si="1279"/>
        <v>7.4609091603049287E-6</v>
      </c>
      <c r="BI881" s="13">
        <f t="shared" si="1280"/>
        <v>2.2278924151397583E-6</v>
      </c>
      <c r="BJ881" s="14">
        <f t="shared" si="1281"/>
        <v>0.53623541517789541</v>
      </c>
      <c r="BK881" s="14">
        <f t="shared" si="1282"/>
        <v>0.26395660991025549</v>
      </c>
      <c r="BL881" s="14">
        <f t="shared" si="1283"/>
        <v>0.19158422932598296</v>
      </c>
      <c r="BM881" s="14">
        <f t="shared" si="1284"/>
        <v>0.400383100155836</v>
      </c>
      <c r="BN881" s="14">
        <f t="shared" si="1285"/>
        <v>0.59869497523563042</v>
      </c>
    </row>
    <row r="882" spans="1:66" x14ac:dyDescent="0.25">
      <c r="A882" t="s">
        <v>290</v>
      </c>
      <c r="B882" t="s">
        <v>294</v>
      </c>
      <c r="C882" t="s">
        <v>305</v>
      </c>
      <c r="D882" s="11">
        <v>44451</v>
      </c>
      <c r="E882" s="10">
        <f>VLOOKUP(A882,home!$A$2:$E$405,3,FALSE)</f>
        <v>1.6292</v>
      </c>
      <c r="F882" s="10">
        <f>VLOOKUP(B882,home!$B$2:$E$405,3,FALSE)</f>
        <v>1.0470999999999999</v>
      </c>
      <c r="G882" s="10">
        <f>VLOOKUP(C882,away!$B$2:$E$405,4,FALSE)</f>
        <v>0.54559999999999997</v>
      </c>
      <c r="H882" s="10">
        <f>VLOOKUP(A882,away!$A$2:$E$405,3,FALSE)</f>
        <v>1.1462000000000001</v>
      </c>
      <c r="I882" s="10">
        <f>VLOOKUP(C882,away!$B$2:$E$405,3,FALSE)</f>
        <v>1.0179</v>
      </c>
      <c r="J882" s="10">
        <f>VLOOKUP(B882,home!$B$2:$E$405,4,FALSE)</f>
        <v>1.1803999999999999</v>
      </c>
      <c r="K882" s="12">
        <f t="shared" si="1230"/>
        <v>0.93075831059199987</v>
      </c>
      <c r="L882" s="12">
        <f t="shared" si="1231"/>
        <v>1.377192723192</v>
      </c>
      <c r="M882" s="13">
        <f t="shared" si="1232"/>
        <v>9.9464843015429114E-2</v>
      </c>
      <c r="N882" s="13">
        <f t="shared" si="1233"/>
        <v>9.2577729248339277E-2</v>
      </c>
      <c r="O882" s="13">
        <f t="shared" si="1234"/>
        <v>0.1369822580142836</v>
      </c>
      <c r="P882" s="13">
        <f t="shared" si="1235"/>
        <v>0.12749737505045203</v>
      </c>
      <c r="Q882" s="13">
        <f t="shared" si="1236"/>
        <v>4.3083745436813918E-2</v>
      </c>
      <c r="R882" s="13">
        <f t="shared" si="1237"/>
        <v>9.4325484471840221E-2</v>
      </c>
      <c r="S882" s="13">
        <f t="shared" si="1238"/>
        <v>4.0857603933065187E-2</v>
      </c>
      <c r="T882" s="13">
        <f t="shared" si="1239"/>
        <v>5.9334620703436661E-2</v>
      </c>
      <c r="U882" s="13">
        <f t="shared" si="1240"/>
        <v>8.7794228572781921E-2</v>
      </c>
      <c r="V882" s="13">
        <f t="shared" si="1241"/>
        <v>5.8191831565705112E-3</v>
      </c>
      <c r="W882" s="13">
        <f t="shared" si="1242"/>
        <v>1.3366851372248236E-2</v>
      </c>
      <c r="X882" s="13">
        <f t="shared" si="1243"/>
        <v>1.8408730441849271E-2</v>
      </c>
      <c r="Y882" s="13">
        <f t="shared" si="1244"/>
        <v>1.2676184803858936E-2</v>
      </c>
      <c r="Z882" s="13">
        <f t="shared" si="1245"/>
        <v>4.3301456942059439E-2</v>
      </c>
      <c r="AA882" s="13">
        <f t="shared" si="1246"/>
        <v>4.0303190909563469E-2</v>
      </c>
      <c r="AB882" s="13">
        <f t="shared" si="1247"/>
        <v>1.8756264941226071E-2</v>
      </c>
      <c r="AC882" s="13">
        <f t="shared" si="1248"/>
        <v>4.6620152087648622E-4</v>
      </c>
      <c r="AD882" s="13">
        <f t="shared" si="1249"/>
        <v>3.1103270002920307E-3</v>
      </c>
      <c r="AE882" s="13">
        <f t="shared" si="1250"/>
        <v>4.2835197115497856E-3</v>
      </c>
      <c r="AF882" s="13">
        <f t="shared" si="1251"/>
        <v>2.9496160881979307E-3</v>
      </c>
      <c r="AG882" s="13">
        <f t="shared" si="1252"/>
        <v>1.3540632709587474E-3</v>
      </c>
      <c r="AH882" s="13">
        <f t="shared" si="1253"/>
        <v>1.4908612851053998E-2</v>
      </c>
      <c r="AI882" s="13">
        <f t="shared" si="1254"/>
        <v>1.3876315310517197E-2</v>
      </c>
      <c r="AJ882" s="13">
        <f t="shared" si="1255"/>
        <v>6.4577478978294443E-3</v>
      </c>
      <c r="AK882" s="13">
        <f t="shared" si="1256"/>
        <v>2.0035341745375909E-3</v>
      </c>
      <c r="AL882" s="13">
        <f t="shared" si="1257"/>
        <v>2.3903710438495418E-5</v>
      </c>
      <c r="AM882" s="13">
        <f t="shared" si="1258"/>
        <v>5.7899254083609874E-4</v>
      </c>
      <c r="AN882" s="13">
        <f t="shared" si="1259"/>
        <v>7.9738431402192201E-4</v>
      </c>
      <c r="AO882" s="13">
        <f t="shared" si="1260"/>
        <v>5.4907593742921791E-4</v>
      </c>
      <c r="AP882" s="13">
        <f t="shared" si="1261"/>
        <v>2.5206112850244825E-4</v>
      </c>
      <c r="AQ882" s="13">
        <f t="shared" si="1262"/>
        <v>8.6784187993283864E-5</v>
      </c>
      <c r="AR882" s="13">
        <f t="shared" si="1263"/>
        <v>4.1064066262716612E-3</v>
      </c>
      <c r="AS882" s="13">
        <f t="shared" si="1264"/>
        <v>3.8220720940724045E-3</v>
      </c>
      <c r="AT882" s="13">
        <f t="shared" si="1265"/>
        <v>1.7787126826198292E-3</v>
      </c>
      <c r="AU882" s="13">
        <f t="shared" si="1266"/>
        <v>5.5185053716793209E-4</v>
      </c>
      <c r="AV882" s="13">
        <f t="shared" si="1267"/>
        <v>1.2840986841842803E-4</v>
      </c>
      <c r="AW882" s="13">
        <f t="shared" si="1268"/>
        <v>8.5112718180385292E-7</v>
      </c>
      <c r="AX882" s="13">
        <f t="shared" si="1269"/>
        <v>8.9817019858996105E-5</v>
      </c>
      <c r="AY882" s="13">
        <f t="shared" si="1270"/>
        <v>1.2369534616860078E-4</v>
      </c>
      <c r="AZ882" s="13">
        <f t="shared" si="1271"/>
        <v>8.517616531805624E-5</v>
      </c>
      <c r="BA882" s="13">
        <f t="shared" si="1272"/>
        <v>3.910133168847528E-5</v>
      </c>
      <c r="BB882" s="13">
        <f t="shared" si="1273"/>
        <v>1.3462517367121232E-5</v>
      </c>
      <c r="BC882" s="13">
        <f t="shared" si="1274"/>
        <v>3.7080961907690569E-6</v>
      </c>
      <c r="BD882" s="13">
        <f t="shared" si="1275"/>
        <v>9.4255222069479006E-4</v>
      </c>
      <c r="BE882" s="13">
        <f t="shared" si="1276"/>
        <v>8.7728831257862059E-4</v>
      </c>
      <c r="BF882" s="13">
        <f t="shared" si="1277"/>
        <v>4.082716938588916E-4</v>
      </c>
      <c r="BG882" s="13">
        <f t="shared" si="1278"/>
        <v>1.2666742401287869E-4</v>
      </c>
      <c r="BH882" s="13">
        <f t="shared" si="1279"/>
        <v>2.9474189395316873E-5</v>
      </c>
      <c r="BI882" s="13">
        <f t="shared" si="1280"/>
        <v>5.4866693455307547E-6</v>
      </c>
      <c r="BJ882" s="14">
        <f t="shared" si="1281"/>
        <v>0.25376464666291981</v>
      </c>
      <c r="BK882" s="14">
        <f t="shared" si="1282"/>
        <v>0.27425280573300037</v>
      </c>
      <c r="BL882" s="14">
        <f t="shared" si="1283"/>
        <v>0.42818482946206976</v>
      </c>
      <c r="BM882" s="14">
        <f t="shared" si="1284"/>
        <v>0.40544945934390442</v>
      </c>
      <c r="BN882" s="14">
        <f t="shared" si="1285"/>
        <v>0.59393143523715808</v>
      </c>
    </row>
    <row r="883" spans="1:66" x14ac:dyDescent="0.25">
      <c r="A883" t="s">
        <v>290</v>
      </c>
      <c r="B883" t="s">
        <v>298</v>
      </c>
      <c r="C883" t="s">
        <v>316</v>
      </c>
      <c r="D883" s="11">
        <v>44451</v>
      </c>
      <c r="E883" s="10">
        <f>VLOOKUP(A883,home!$A$2:$E$405,3,FALSE)</f>
        <v>1.6292</v>
      </c>
      <c r="F883" s="10">
        <f>VLOOKUP(B883,home!$B$2:$E$405,3,FALSE)</f>
        <v>0.61380000000000001</v>
      </c>
      <c r="G883" s="10">
        <f>VLOOKUP(C883,away!$B$2:$E$405,4,FALSE)</f>
        <v>1.4080999999999999</v>
      </c>
      <c r="H883" s="10">
        <f>VLOOKUP(A883,away!$A$2:$E$405,3,FALSE)</f>
        <v>1.1462000000000001</v>
      </c>
      <c r="I883" s="10">
        <f>VLOOKUP(C883,away!$B$2:$E$405,3,FALSE)</f>
        <v>0.76980000000000004</v>
      </c>
      <c r="J883" s="10">
        <f>VLOOKUP(B883,home!$B$2:$E$405,4,FALSE)</f>
        <v>1.4883</v>
      </c>
      <c r="K883" s="12">
        <f t="shared" si="1230"/>
        <v>1.4081041679759998</v>
      </c>
      <c r="L883" s="12">
        <f t="shared" si="1231"/>
        <v>1.3131937063080001</v>
      </c>
      <c r="M883" s="13">
        <f t="shared" si="1232"/>
        <v>6.578931273494891E-2</v>
      </c>
      <c r="N883" s="13">
        <f t="shared" si="1233"/>
        <v>9.2638205470358059E-2</v>
      </c>
      <c r="O883" s="13">
        <f t="shared" si="1234"/>
        <v>8.6394111425863646E-2</v>
      </c>
      <c r="P883" s="13">
        <f t="shared" si="1235"/>
        <v>0.12165190838734154</v>
      </c>
      <c r="Q883" s="13">
        <f t="shared" si="1236"/>
        <v>6.5222121618314144E-2</v>
      </c>
      <c r="R883" s="13">
        <f t="shared" si="1237"/>
        <v>5.6726101693258126E-2</v>
      </c>
      <c r="S883" s="13">
        <f t="shared" si="1238"/>
        <v>5.6237047474203418E-2</v>
      </c>
      <c r="T883" s="13">
        <f t="shared" si="1239"/>
        <v>8.564927962122508E-2</v>
      </c>
      <c r="U883" s="13">
        <f t="shared" si="1240"/>
        <v>7.9876260227307164E-2</v>
      </c>
      <c r="V883" s="13">
        <f t="shared" si="1241"/>
        <v>1.1554298382218818E-2</v>
      </c>
      <c r="W883" s="13">
        <f t="shared" si="1242"/>
        <v>3.0613180431661897E-2</v>
      </c>
      <c r="X883" s="13">
        <f t="shared" si="1243"/>
        <v>4.020103587292962E-2</v>
      </c>
      <c r="Y883" s="13">
        <f t="shared" si="1244"/>
        <v>2.6395873647696664E-2</v>
      </c>
      <c r="Z883" s="13">
        <f t="shared" si="1245"/>
        <v>2.4830786575658053E-2</v>
      </c>
      <c r="AA883" s="13">
        <f t="shared" si="1246"/>
        <v>3.4964334071306606E-2</v>
      </c>
      <c r="AB883" s="13">
        <f t="shared" si="1247"/>
        <v>2.4616712268156048E-2</v>
      </c>
      <c r="AC883" s="13">
        <f t="shared" si="1248"/>
        <v>1.3353255926389638E-3</v>
      </c>
      <c r="AD883" s="13">
        <f t="shared" si="1249"/>
        <v>1.0776636740206106E-2</v>
      </c>
      <c r="AE883" s="13">
        <f t="shared" si="1250"/>
        <v>1.4151811542406217E-2</v>
      </c>
      <c r="AF883" s="13">
        <f t="shared" si="1251"/>
        <v>9.2920349251723808E-3</v>
      </c>
      <c r="AG883" s="13">
        <f t="shared" si="1252"/>
        <v>4.0674139275101665E-3</v>
      </c>
      <c r="AH883" s="13">
        <f t="shared" si="1253"/>
        <v>8.1519081634578352E-3</v>
      </c>
      <c r="AI883" s="13">
        <f t="shared" si="1254"/>
        <v>1.1478735861922553E-2</v>
      </c>
      <c r="AJ883" s="13">
        <f t="shared" si="1255"/>
        <v>8.081627905134366E-3</v>
      </c>
      <c r="AK883" s="13">
        <f t="shared" si="1256"/>
        <v>3.7932579790836154E-3</v>
      </c>
      <c r="AL883" s="13">
        <f t="shared" si="1257"/>
        <v>9.8766744876903386E-5</v>
      </c>
      <c r="AM883" s="13">
        <f t="shared" si="1258"/>
        <v>3.0349254221294997E-3</v>
      </c>
      <c r="AN883" s="13">
        <f t="shared" si="1259"/>
        <v>3.9854449634546089E-3</v>
      </c>
      <c r="AO883" s="13">
        <f t="shared" si="1260"/>
        <v>2.6168306214227554E-3</v>
      </c>
      <c r="AP883" s="13">
        <f t="shared" si="1261"/>
        <v>1.1454685008421386E-3</v>
      </c>
      <c r="AQ883" s="13">
        <f t="shared" si="1262"/>
        <v>3.7605550651998912E-4</v>
      </c>
      <c r="AR883" s="13">
        <f t="shared" si="1263"/>
        <v>2.1410068989307276E-3</v>
      </c>
      <c r="AS883" s="13">
        <f t="shared" si="1264"/>
        <v>3.0147607380497272E-3</v>
      </c>
      <c r="AT883" s="13">
        <f t="shared" si="1265"/>
        <v>2.1225485803491114E-3</v>
      </c>
      <c r="AU883" s="13">
        <f t="shared" si="1266"/>
        <v>9.9625650090704159E-4</v>
      </c>
      <c r="AV883" s="13">
        <f t="shared" si="1267"/>
        <v>3.5070823282509756E-4</v>
      </c>
      <c r="AW883" s="13">
        <f t="shared" si="1268"/>
        <v>5.07308123293499E-6</v>
      </c>
      <c r="AX883" s="13">
        <f t="shared" si="1269"/>
        <v>7.1224852273281121E-4</v>
      </c>
      <c r="AY883" s="13">
        <f t="shared" si="1270"/>
        <v>9.3532027737989803E-4</v>
      </c>
      <c r="AZ883" s="13">
        <f t="shared" si="1271"/>
        <v>6.1412835081876762E-4</v>
      </c>
      <c r="BA883" s="13">
        <f t="shared" si="1272"/>
        <v>2.6882316172017242E-4</v>
      </c>
      <c r="BB883" s="13">
        <f t="shared" si="1273"/>
        <v>8.8254221020187042E-5</v>
      </c>
      <c r="BC883" s="13">
        <f t="shared" si="1274"/>
        <v>2.317897751976497E-5</v>
      </c>
      <c r="BD883" s="13">
        <f t="shared" si="1275"/>
        <v>4.6859279747297279E-4</v>
      </c>
      <c r="BE883" s="13">
        <f t="shared" si="1276"/>
        <v>6.598274712052264E-4</v>
      </c>
      <c r="BF883" s="13">
        <f t="shared" si="1277"/>
        <v>4.6455290617457176E-4</v>
      </c>
      <c r="BG883" s="13">
        <f t="shared" si="1278"/>
        <v>2.1804629447659267E-4</v>
      </c>
      <c r="BH883" s="13">
        <f t="shared" si="1279"/>
        <v>7.6757974016053072E-5</v>
      </c>
      <c r="BI883" s="13">
        <f t="shared" si="1280"/>
        <v>2.1616644627479547E-5</v>
      </c>
      <c r="BJ883" s="14">
        <f t="shared" si="1281"/>
        <v>0.39280827232304094</v>
      </c>
      <c r="BK883" s="14">
        <f t="shared" si="1282"/>
        <v>0.25760197959360842</v>
      </c>
      <c r="BL883" s="14">
        <f t="shared" si="1283"/>
        <v>0.3246177246345246</v>
      </c>
      <c r="BM883" s="14">
        <f t="shared" si="1284"/>
        <v>0.5105067546006008</v>
      </c>
      <c r="BN883" s="14">
        <f t="shared" si="1285"/>
        <v>0.48842176133008447</v>
      </c>
    </row>
    <row r="884" spans="1:66" x14ac:dyDescent="0.25">
      <c r="A884" t="s">
        <v>290</v>
      </c>
      <c r="B884" t="s">
        <v>301</v>
      </c>
      <c r="C884" t="s">
        <v>296</v>
      </c>
      <c r="D884" s="11">
        <v>44451</v>
      </c>
      <c r="E884" s="10">
        <f>VLOOKUP(A884,home!$A$2:$E$405,3,FALSE)</f>
        <v>1.6292</v>
      </c>
      <c r="F884" s="10">
        <f>VLOOKUP(B884,home!$B$2:$E$405,3,FALSE)</f>
        <v>0.93879999999999997</v>
      </c>
      <c r="G884" s="10">
        <f>VLOOKUP(C884,away!$B$2:$E$405,4,FALSE)</f>
        <v>0.83040000000000003</v>
      </c>
      <c r="H884" s="10">
        <f>VLOOKUP(A884,away!$A$2:$E$405,3,FALSE)</f>
        <v>1.1462000000000001</v>
      </c>
      <c r="I884" s="10">
        <f>VLOOKUP(C884,away!$B$2:$E$405,3,FALSE)</f>
        <v>0.66720000000000002</v>
      </c>
      <c r="J884" s="10">
        <f>VLOOKUP(B884,home!$B$2:$E$405,4,FALSE)</f>
        <v>1.7962</v>
      </c>
      <c r="K884" s="12">
        <f t="shared" si="1230"/>
        <v>1.270090953984</v>
      </c>
      <c r="L884" s="12">
        <f t="shared" si="1231"/>
        <v>1.3736343223680001</v>
      </c>
      <c r="M884" s="13">
        <f t="shared" si="1232"/>
        <v>7.1095923656726984E-2</v>
      </c>
      <c r="N884" s="13">
        <f t="shared" si="1233"/>
        <v>9.0298289501546003E-2</v>
      </c>
      <c r="O884" s="13">
        <f t="shared" si="1234"/>
        <v>9.7659800915335229E-2</v>
      </c>
      <c r="P884" s="13">
        <f t="shared" si="1235"/>
        <v>0.12403682971044562</v>
      </c>
      <c r="Q884" s="13">
        <f t="shared" si="1236"/>
        <v>5.7343520328071003E-2</v>
      </c>
      <c r="R884" s="13">
        <f t="shared" si="1237"/>
        <v>6.7074427226465158E-2</v>
      </c>
      <c r="S884" s="13">
        <f t="shared" si="1238"/>
        <v>5.4099919985927274E-2</v>
      </c>
      <c r="T884" s="13">
        <f t="shared" si="1239"/>
        <v>7.8769027688045432E-2</v>
      </c>
      <c r="U884" s="13">
        <f t="shared" si="1240"/>
        <v>8.5190623263991516E-2</v>
      </c>
      <c r="V884" s="13">
        <f t="shared" si="1241"/>
        <v>1.0487212545629029E-2</v>
      </c>
      <c r="W884" s="13">
        <f t="shared" si="1242"/>
        <v>2.4277162146093528E-2</v>
      </c>
      <c r="X884" s="13">
        <f t="shared" si="1243"/>
        <v>3.3347943173567242E-2</v>
      </c>
      <c r="Y884" s="13">
        <f t="shared" si="1244"/>
        <v>2.2903939661794812E-2</v>
      </c>
      <c r="Z884" s="13">
        <f t="shared" si="1245"/>
        <v>3.0711911797149081E-2</v>
      </c>
      <c r="AA884" s="13">
        <f t="shared" si="1246"/>
        <v>3.9006921353113531E-2</v>
      </c>
      <c r="AB884" s="13">
        <f t="shared" si="1247"/>
        <v>2.4771168976677419E-2</v>
      </c>
      <c r="AC884" s="13">
        <f t="shared" si="1248"/>
        <v>1.1435260013465251E-3</v>
      </c>
      <c r="AD884" s="13">
        <f t="shared" si="1249"/>
        <v>7.708551007539045E-3</v>
      </c>
      <c r="AE884" s="13">
        <f t="shared" si="1250"/>
        <v>1.058873023968006E-2</v>
      </c>
      <c r="AF884" s="13">
        <f t="shared" si="1251"/>
        <v>7.2725216437602358E-3</v>
      </c>
      <c r="AG884" s="13">
        <f t="shared" si="1252"/>
        <v>3.3299284466777363E-3</v>
      </c>
      <c r="AH884" s="13">
        <f t="shared" si="1253"/>
        <v>1.0546734037525667E-2</v>
      </c>
      <c r="AI884" s="13">
        <f t="shared" si="1254"/>
        <v>1.3395311495136496E-2</v>
      </c>
      <c r="AJ884" s="13">
        <f t="shared" si="1255"/>
        <v>8.5066319778853792E-3</v>
      </c>
      <c r="AK884" s="13">
        <f t="shared" si="1256"/>
        <v>3.6013987746610805E-3</v>
      </c>
      <c r="AL884" s="13">
        <f t="shared" si="1257"/>
        <v>7.9801672221507182E-5</v>
      </c>
      <c r="AM884" s="13">
        <f t="shared" si="1258"/>
        <v>1.9581121805999171E-3</v>
      </c>
      <c r="AN884" s="13">
        <f t="shared" si="1259"/>
        <v>2.6897300983188934E-3</v>
      </c>
      <c r="AO884" s="13">
        <f t="shared" si="1260"/>
        <v>1.8473527904785442E-3</v>
      </c>
      <c r="AP884" s="13">
        <f t="shared" si="1261"/>
        <v>8.4586239950787661E-4</v>
      </c>
      <c r="AQ884" s="13">
        <f t="shared" si="1262"/>
        <v>2.9047640599114317E-4</v>
      </c>
      <c r="AR884" s="13">
        <f t="shared" si="1263"/>
        <v>2.8974711725664173E-3</v>
      </c>
      <c r="AS884" s="13">
        <f t="shared" si="1264"/>
        <v>3.6800519257060194E-3</v>
      </c>
      <c r="AT884" s="13">
        <f t="shared" si="1265"/>
        <v>2.3370003305153079E-3</v>
      </c>
      <c r="AU884" s="13">
        <f t="shared" si="1266"/>
        <v>9.8940099308170333E-4</v>
      </c>
      <c r="AV884" s="13">
        <f t="shared" si="1267"/>
        <v>3.1415731279396442E-4</v>
      </c>
      <c r="AW884" s="13">
        <f t="shared" si="1268"/>
        <v>3.8673675409374995E-6</v>
      </c>
      <c r="AX884" s="13">
        <f t="shared" si="1269"/>
        <v>4.1449676124430624E-4</v>
      </c>
      <c r="AY884" s="13">
        <f t="shared" si="1270"/>
        <v>5.6936697775555325E-4</v>
      </c>
      <c r="AZ884" s="13">
        <f t="shared" si="1271"/>
        <v>3.9105101133398286E-4</v>
      </c>
      <c r="BA884" s="13">
        <f t="shared" si="1272"/>
        <v>1.7905369698835894E-4</v>
      </c>
      <c r="BB884" s="13">
        <f t="shared" si="1273"/>
        <v>6.1488575932522422E-5</v>
      </c>
      <c r="BC884" s="13">
        <f t="shared" si="1274"/>
        <v>1.6892563666888745E-5</v>
      </c>
      <c r="BD884" s="13">
        <f t="shared" si="1275"/>
        <v>6.6334430845151353E-4</v>
      </c>
      <c r="BE884" s="13">
        <f t="shared" si="1276"/>
        <v>8.4250760554103934E-4</v>
      </c>
      <c r="BF884" s="13">
        <f t="shared" si="1277"/>
        <v>5.3503064423019732E-4</v>
      </c>
      <c r="BG884" s="13">
        <f t="shared" si="1278"/>
        <v>2.2651252711366842E-4</v>
      </c>
      <c r="BH884" s="13">
        <f t="shared" si="1279"/>
        <v>7.1922877912781446E-5</v>
      </c>
      <c r="BI884" s="13">
        <f t="shared" si="1280"/>
        <v>1.8269719324303861E-5</v>
      </c>
      <c r="BJ884" s="14">
        <f t="shared" si="1281"/>
        <v>0.34510349729859319</v>
      </c>
      <c r="BK884" s="14">
        <f t="shared" si="1282"/>
        <v>0.2615125805500525</v>
      </c>
      <c r="BL884" s="14">
        <f t="shared" si="1283"/>
        <v>0.36232868743802832</v>
      </c>
      <c r="BM884" s="14">
        <f t="shared" si="1284"/>
        <v>0.49158238613501848</v>
      </c>
      <c r="BN884" s="14">
        <f t="shared" si="1285"/>
        <v>0.50750879133858995</v>
      </c>
    </row>
    <row r="885" spans="1:66" x14ac:dyDescent="0.25">
      <c r="A885" t="s">
        <v>290</v>
      </c>
      <c r="B885" t="s">
        <v>299</v>
      </c>
      <c r="C885" t="s">
        <v>313</v>
      </c>
      <c r="D885" s="11">
        <v>44451</v>
      </c>
      <c r="E885" s="10">
        <f>VLOOKUP(A885,home!$A$2:$E$405,3,FALSE)</f>
        <v>1.6292</v>
      </c>
      <c r="F885" s="10">
        <f>VLOOKUP(B885,home!$B$2:$E$405,3,FALSE)</f>
        <v>0.90259999999999996</v>
      </c>
      <c r="G885" s="10">
        <f>VLOOKUP(C885,away!$B$2:$E$405,4,FALSE)</f>
        <v>1.0831999999999999</v>
      </c>
      <c r="H885" s="10">
        <f>VLOOKUP(A885,away!$A$2:$E$405,3,FALSE)</f>
        <v>1.1462000000000001</v>
      </c>
      <c r="I885" s="10">
        <f>VLOOKUP(C885,away!$B$2:$E$405,3,FALSE)</f>
        <v>1.0777000000000001</v>
      </c>
      <c r="J885" s="10">
        <f>VLOOKUP(B885,home!$B$2:$E$405,4,FALSE)</f>
        <v>1.0777000000000001</v>
      </c>
      <c r="K885" s="12">
        <f t="shared" si="1230"/>
        <v>1.5928628445439998</v>
      </c>
      <c r="L885" s="12">
        <f t="shared" si="1231"/>
        <v>1.3312394217980004</v>
      </c>
      <c r="M885" s="13">
        <f t="shared" si="1232"/>
        <v>5.3712890144256703E-2</v>
      </c>
      <c r="N885" s="13">
        <f t="shared" si="1233"/>
        <v>8.5557266983860097E-2</v>
      </c>
      <c r="O885" s="13">
        <f t="shared" si="1234"/>
        <v>7.1504716818739808E-2</v>
      </c>
      <c r="P885" s="13">
        <f t="shared" si="1235"/>
        <v>0.11389720663021105</v>
      </c>
      <c r="Q885" s="13">
        <f t="shared" si="1236"/>
        <v>6.8140495829660946E-2</v>
      </c>
      <c r="R885" s="13">
        <f t="shared" si="1237"/>
        <v>4.7594948936804472E-2</v>
      </c>
      <c r="S885" s="13">
        <f t="shared" si="1238"/>
        <v>6.0379238779204411E-2</v>
      </c>
      <c r="T885" s="13">
        <f t="shared" si="1239"/>
        <v>9.0711314269306884E-2</v>
      </c>
      <c r="U885" s="13">
        <f t="shared" si="1240"/>
        <v>7.5812225749404785E-2</v>
      </c>
      <c r="V885" s="13">
        <f t="shared" si="1241"/>
        <v>1.4225897518247842E-2</v>
      </c>
      <c r="W885" s="13">
        <f t="shared" si="1242"/>
        <v>3.6179488005290777E-2</v>
      </c>
      <c r="X885" s="13">
        <f t="shared" si="1243"/>
        <v>4.8163560693110979E-2</v>
      </c>
      <c r="Y885" s="13">
        <f t="shared" si="1244"/>
        <v>3.2058615344414988E-2</v>
      </c>
      <c r="Z885" s="13">
        <f t="shared" si="1245"/>
        <v>2.1120090767712322E-2</v>
      </c>
      <c r="AA885" s="13">
        <f t="shared" si="1246"/>
        <v>3.3641407857285713E-2</v>
      </c>
      <c r="AB885" s="13">
        <f t="shared" si="1247"/>
        <v>2.6793074307010504E-2</v>
      </c>
      <c r="AC885" s="13">
        <f t="shared" si="1248"/>
        <v>1.8853598093312291E-3</v>
      </c>
      <c r="AD885" s="13">
        <f t="shared" si="1249"/>
        <v>1.440724054456324E-2</v>
      </c>
      <c r="AE885" s="13">
        <f t="shared" si="1250"/>
        <v>1.9179486572249074E-2</v>
      </c>
      <c r="AF885" s="13">
        <f t="shared" si="1251"/>
        <v>1.2766244307411688E-2</v>
      </c>
      <c r="AG885" s="13">
        <f t="shared" si="1252"/>
        <v>5.6649758967769184E-3</v>
      </c>
      <c r="AH885" s="13">
        <f t="shared" si="1253"/>
        <v>7.0289743554826619E-3</v>
      </c>
      <c r="AI885" s="13">
        <f t="shared" si="1254"/>
        <v>1.119619208610094E-2</v>
      </c>
      <c r="AJ885" s="13">
        <f t="shared" si="1255"/>
        <v>8.9169991871638835E-3</v>
      </c>
      <c r="AK885" s="13">
        <f t="shared" si="1256"/>
        <v>4.7345188966874683E-3</v>
      </c>
      <c r="AL885" s="13">
        <f t="shared" si="1257"/>
        <v>1.5991484740364878E-4</v>
      </c>
      <c r="AM885" s="13">
        <f t="shared" si="1258"/>
        <v>4.5897516311685267E-3</v>
      </c>
      <c r="AN885" s="13">
        <f t="shared" si="1259"/>
        <v>6.1100583076732183E-3</v>
      </c>
      <c r="AO885" s="13">
        <f t="shared" si="1260"/>
        <v>4.0669752443294824E-3</v>
      </c>
      <c r="AP885" s="13">
        <f t="shared" si="1261"/>
        <v>1.8047059242426546E-3</v>
      </c>
      <c r="AQ885" s="13">
        <f t="shared" si="1262"/>
        <v>6.0062391777605459E-4</v>
      </c>
      <c r="AR885" s="13">
        <f t="shared" si="1263"/>
        <v>1.8714495513651407E-3</v>
      </c>
      <c r="AS885" s="13">
        <f t="shared" si="1264"/>
        <v>2.9809624558080699E-3</v>
      </c>
      <c r="AT885" s="13">
        <f t="shared" si="1265"/>
        <v>2.3741321684186555E-3</v>
      </c>
      <c r="AU885" s="13">
        <f t="shared" si="1266"/>
        <v>1.2605556397035853E-3</v>
      </c>
      <c r="AV885" s="13">
        <f t="shared" si="1267"/>
        <v>5.019730604910583E-4</v>
      </c>
      <c r="AW885" s="13">
        <f t="shared" si="1268"/>
        <v>9.4193479282239504E-6</v>
      </c>
      <c r="AX885" s="13">
        <f t="shared" si="1269"/>
        <v>1.2184741398289288E-3</v>
      </c>
      <c r="AY885" s="13">
        <f t="shared" si="1270"/>
        <v>1.622080809381679E-3</v>
      </c>
      <c r="AZ885" s="13">
        <f t="shared" si="1271"/>
        <v>1.0796889593954497E-3</v>
      </c>
      <c r="BA885" s="13">
        <f t="shared" si="1272"/>
        <v>4.7910816867576119E-4</v>
      </c>
      <c r="BB885" s="13">
        <f t="shared" si="1273"/>
        <v>1.5945192036165485E-4</v>
      </c>
      <c r="BC885" s="13">
        <f t="shared" si="1274"/>
        <v>4.2453736453366004E-5</v>
      </c>
      <c r="BD885" s="13">
        <f t="shared" si="1275"/>
        <v>4.1522456978057657E-4</v>
      </c>
      <c r="BE885" s="13">
        <f t="shared" si="1276"/>
        <v>6.6139578934524765E-4</v>
      </c>
      <c r="BF885" s="13">
        <f t="shared" si="1277"/>
        <v>5.267563891929478E-4</v>
      </c>
      <c r="BG885" s="13">
        <f t="shared" si="1278"/>
        <v>2.7968356015720184E-4</v>
      </c>
      <c r="BH885" s="13">
        <f t="shared" si="1279"/>
        <v>1.1137438780104828E-4</v>
      </c>
      <c r="BI885" s="13">
        <f t="shared" si="1280"/>
        <v>3.5480824832424847E-5</v>
      </c>
      <c r="BJ885" s="14">
        <f t="shared" si="1281"/>
        <v>0.43460206120593231</v>
      </c>
      <c r="BK885" s="14">
        <f t="shared" si="1282"/>
        <v>0.24588258853803657</v>
      </c>
      <c r="BL885" s="14">
        <f t="shared" si="1283"/>
        <v>0.29824204659157627</v>
      </c>
      <c r="BM885" s="14">
        <f t="shared" si="1284"/>
        <v>0.5578266002982708</v>
      </c>
      <c r="BN885" s="14">
        <f t="shared" si="1285"/>
        <v>0.44040752534353311</v>
      </c>
    </row>
    <row r="886" spans="1:66" x14ac:dyDescent="0.25">
      <c r="A886" t="s">
        <v>290</v>
      </c>
      <c r="B886" t="s">
        <v>300</v>
      </c>
      <c r="C886" t="s">
        <v>292</v>
      </c>
      <c r="D886" s="11">
        <v>44451</v>
      </c>
      <c r="E886" s="10">
        <f>VLOOKUP(A886,home!$A$2:$E$405,3,FALSE)</f>
        <v>1.6292</v>
      </c>
      <c r="F886" s="10">
        <f>VLOOKUP(B886,home!$B$2:$E$405,3,FALSE)</f>
        <v>0.75819999999999999</v>
      </c>
      <c r="G886" s="10">
        <f>VLOOKUP(C886,away!$B$2:$E$405,4,FALSE)</f>
        <v>1.1193</v>
      </c>
      <c r="H886" s="10">
        <f>VLOOKUP(A886,away!$A$2:$E$405,3,FALSE)</f>
        <v>1.1462000000000001</v>
      </c>
      <c r="I886" s="10">
        <f>VLOOKUP(C886,away!$B$2:$E$405,3,FALSE)</f>
        <v>0.41060000000000002</v>
      </c>
      <c r="J886" s="10">
        <f>VLOOKUP(B886,home!$B$2:$E$405,4,FALSE)</f>
        <v>1.1291</v>
      </c>
      <c r="K886" s="12">
        <f t="shared" si="1230"/>
        <v>1.3826258911919997</v>
      </c>
      <c r="L886" s="12">
        <f t="shared" si="1231"/>
        <v>0.5313880168520001</v>
      </c>
      <c r="M886" s="13">
        <f t="shared" si="1232"/>
        <v>0.14748719684153985</v>
      </c>
      <c r="N886" s="13">
        <f t="shared" si="1233"/>
        <v>0.20391961697244396</v>
      </c>
      <c r="O886" s="13">
        <f t="shared" si="1234"/>
        <v>7.8372929040686448E-2</v>
      </c>
      <c r="P886" s="13">
        <f t="shared" si="1235"/>
        <v>0.10836044086020646</v>
      </c>
      <c r="Q886" s="13">
        <f t="shared" si="1236"/>
        <v>0.14097227107402829</v>
      </c>
      <c r="R886" s="13">
        <f t="shared" si="1237"/>
        <v>2.0823217668906446E-2</v>
      </c>
      <c r="S886" s="13">
        <f t="shared" si="1238"/>
        <v>1.9903397370881419E-2</v>
      </c>
      <c r="T886" s="13">
        <f t="shared" si="1239"/>
        <v>7.4910975557150483E-2</v>
      </c>
      <c r="U886" s="13">
        <f t="shared" si="1240"/>
        <v>2.8790719886956771E-2</v>
      </c>
      <c r="V886" s="13">
        <f t="shared" si="1241"/>
        <v>1.6248046232799345E-3</v>
      </c>
      <c r="W886" s="13">
        <f t="shared" si="1242"/>
        <v>6.4970637309029508E-2</v>
      </c>
      <c r="X886" s="13">
        <f t="shared" si="1243"/>
        <v>3.4524618113255766E-2</v>
      </c>
      <c r="Y886" s="13">
        <f t="shared" si="1244"/>
        <v>9.1729841758878081E-3</v>
      </c>
      <c r="Z886" s="13">
        <f t="shared" si="1245"/>
        <v>3.6884027805192433E-3</v>
      </c>
      <c r="AA886" s="13">
        <f t="shared" si="1246"/>
        <v>5.0996811814904685E-3</v>
      </c>
      <c r="AB886" s="13">
        <f t="shared" si="1247"/>
        <v>3.5254756191766649E-3</v>
      </c>
      <c r="AC886" s="13">
        <f t="shared" si="1248"/>
        <v>7.4610097122311149E-5</v>
      </c>
      <c r="AD886" s="13">
        <f t="shared" si="1249"/>
        <v>2.2457521327677286E-2</v>
      </c>
      <c r="AE886" s="13">
        <f t="shared" si="1250"/>
        <v>1.1933657721725931E-2</v>
      </c>
      <c r="AF886" s="13">
        <f t="shared" si="1251"/>
        <v>3.1707013552692491E-3</v>
      </c>
      <c r="AG886" s="13">
        <f t="shared" si="1252"/>
        <v>5.6162423506882534E-4</v>
      </c>
      <c r="AH886" s="13">
        <f t="shared" si="1253"/>
        <v>4.8999325972288077E-4</v>
      </c>
      <c r="AI886" s="13">
        <f t="shared" si="1254"/>
        <v>6.774773674024211E-4</v>
      </c>
      <c r="AJ886" s="13">
        <f t="shared" si="1255"/>
        <v>4.6834887443359118E-4</v>
      </c>
      <c r="AK886" s="13">
        <f t="shared" si="1256"/>
        <v>2.1585042663417131E-4</v>
      </c>
      <c r="AL886" s="13">
        <f t="shared" si="1257"/>
        <v>2.1926738564250405E-6</v>
      </c>
      <c r="AM886" s="13">
        <f t="shared" si="1258"/>
        <v>6.2100700879286277E-3</v>
      </c>
      <c r="AN886" s="13">
        <f t="shared" si="1259"/>
        <v>3.29995682853632E-3</v>
      </c>
      <c r="AO886" s="13">
        <f t="shared" si="1260"/>
        <v>8.7677875740656524E-4</v>
      </c>
      <c r="AP886" s="13">
        <f t="shared" si="1261"/>
        <v>1.5530324170541192E-4</v>
      </c>
      <c r="AQ886" s="13">
        <f t="shared" si="1262"/>
        <v>2.0631570405131416E-5</v>
      </c>
      <c r="AR886" s="13">
        <f t="shared" si="1263"/>
        <v>5.2075309310997739E-5</v>
      </c>
      <c r="AS886" s="13">
        <f t="shared" si="1264"/>
        <v>7.2000670945217301E-5</v>
      </c>
      <c r="AT886" s="13">
        <f t="shared" si="1265"/>
        <v>4.9774995916026495E-5</v>
      </c>
      <c r="AU886" s="13">
        <f t="shared" si="1266"/>
        <v>2.2940066029158094E-5</v>
      </c>
      <c r="AV886" s="13">
        <f t="shared" si="1267"/>
        <v>7.9293823093920093E-6</v>
      </c>
      <c r="AW886" s="13">
        <f t="shared" si="1268"/>
        <v>4.4749478605052276E-8</v>
      </c>
      <c r="AX886" s="13">
        <f t="shared" si="1269"/>
        <v>1.4310339482811831E-3</v>
      </c>
      <c r="AY886" s="13">
        <f t="shared" si="1270"/>
        <v>7.6043429182502578E-4</v>
      </c>
      <c r="AZ886" s="13">
        <f t="shared" si="1271"/>
        <v>2.0204283513957771E-4</v>
      </c>
      <c r="BA886" s="13">
        <f t="shared" si="1272"/>
        <v>3.578771382799195E-5</v>
      </c>
      <c r="BB886" s="13">
        <f t="shared" si="1273"/>
        <v>4.7542905696808853E-6</v>
      </c>
      <c r="BC886" s="13">
        <f t="shared" si="1274"/>
        <v>5.0527460747217836E-7</v>
      </c>
      <c r="BD886" s="13">
        <f t="shared" si="1275"/>
        <v>4.6120325569542639E-6</v>
      </c>
      <c r="BE886" s="13">
        <f t="shared" si="1276"/>
        <v>6.376715624265407E-6</v>
      </c>
      <c r="BF886" s="13">
        <f t="shared" si="1277"/>
        <v>4.4083060614389541E-6</v>
      </c>
      <c r="BG886" s="13">
        <f t="shared" si="1278"/>
        <v>2.0316793656147091E-6</v>
      </c>
      <c r="BH886" s="13">
        <f t="shared" si="1279"/>
        <v>7.0226312337485876E-7</v>
      </c>
      <c r="BI886" s="13">
        <f t="shared" si="1280"/>
        <v>1.9419343536148824E-7</v>
      </c>
      <c r="BJ886" s="14">
        <f t="shared" si="1281"/>
        <v>0.57959190668177007</v>
      </c>
      <c r="BK886" s="14">
        <f t="shared" si="1282"/>
        <v>0.27821307675871143</v>
      </c>
      <c r="BL886" s="14">
        <f t="shared" si="1283"/>
        <v>0.13868673894008759</v>
      </c>
      <c r="BM886" s="14">
        <f t="shared" si="1284"/>
        <v>0.29948406316093074</v>
      </c>
      <c r="BN886" s="14">
        <f t="shared" si="1285"/>
        <v>0.69993567245781152</v>
      </c>
    </row>
    <row r="887" spans="1:66" x14ac:dyDescent="0.25">
      <c r="A887" t="s">
        <v>290</v>
      </c>
      <c r="B887" t="s">
        <v>315</v>
      </c>
      <c r="C887" t="s">
        <v>293</v>
      </c>
      <c r="D887" s="11">
        <v>44451</v>
      </c>
      <c r="E887" s="10">
        <f>VLOOKUP(A887,home!$A$2:$E$405,3,FALSE)</f>
        <v>1.6292</v>
      </c>
      <c r="F887" s="10">
        <f>VLOOKUP(B887,home!$B$2:$E$405,3,FALSE)</f>
        <v>1.163</v>
      </c>
      <c r="G887" s="10">
        <f>VLOOKUP(C887,away!$B$2:$E$405,4,FALSE)</f>
        <v>1.2998000000000001</v>
      </c>
      <c r="H887" s="10">
        <f>VLOOKUP(A887,away!$A$2:$E$405,3,FALSE)</f>
        <v>1.1462000000000001</v>
      </c>
      <c r="I887" s="10">
        <f>VLOOKUP(C887,away!$B$2:$E$405,3,FALSE)</f>
        <v>0.66720000000000002</v>
      </c>
      <c r="J887" s="10">
        <f>VLOOKUP(B887,home!$B$2:$E$405,4,FALSE)</f>
        <v>0.91839999999999999</v>
      </c>
      <c r="K887" s="12">
        <f t="shared" si="1230"/>
        <v>2.4628085280800001</v>
      </c>
      <c r="L887" s="12">
        <f t="shared" si="1231"/>
        <v>0.70234147737600006</v>
      </c>
      <c r="M887" s="13">
        <f t="shared" si="1232"/>
        <v>4.2207809937433886E-2</v>
      </c>
      <c r="N887" s="13">
        <f t="shared" si="1233"/>
        <v>0.10394975426549194</v>
      </c>
      <c r="O887" s="13">
        <f t="shared" si="1234"/>
        <v>2.9644295588262724E-2</v>
      </c>
      <c r="P887" s="13">
        <f t="shared" si="1235"/>
        <v>7.3008223983697759E-2</v>
      </c>
      <c r="Q887" s="13">
        <f t="shared" si="1236"/>
        <v>0.12800417064843697</v>
      </c>
      <c r="R887" s="13">
        <f t="shared" si="1237"/>
        <v>1.0410209179615642E-2</v>
      </c>
      <c r="S887" s="13">
        <f t="shared" si="1238"/>
        <v>3.1571175910068097E-2</v>
      </c>
      <c r="T887" s="13">
        <f t="shared" si="1239"/>
        <v>8.9902638323512835E-2</v>
      </c>
      <c r="U887" s="13">
        <f t="shared" si="1240"/>
        <v>2.5638351946654103E-2</v>
      </c>
      <c r="V887" s="13">
        <f t="shared" si="1241"/>
        <v>6.0677435070999952E-3</v>
      </c>
      <c r="W887" s="13">
        <f t="shared" si="1242"/>
        <v>0.10508325436759275</v>
      </c>
      <c r="X887" s="13">
        <f t="shared" si="1243"/>
        <v>7.3804328120013085E-2</v>
      </c>
      <c r="Y887" s="13">
        <f t="shared" si="1244"/>
        <v>2.5917920424276528E-2</v>
      </c>
      <c r="Z887" s="13">
        <f t="shared" si="1245"/>
        <v>2.4371738983348162E-3</v>
      </c>
      <c r="AA887" s="13">
        <f t="shared" si="1246"/>
        <v>6.0022926612329636E-3</v>
      </c>
      <c r="AB887" s="13">
        <f t="shared" si="1247"/>
        <v>7.3912487770582723E-3</v>
      </c>
      <c r="AC887" s="13">
        <f t="shared" si="1248"/>
        <v>6.5597335199731337E-4</v>
      </c>
      <c r="AD887" s="13">
        <f t="shared" si="1249"/>
        <v>6.4699983753726847E-2</v>
      </c>
      <c r="AE887" s="13">
        <f t="shared" si="1250"/>
        <v>4.544148217579571E-2</v>
      </c>
      <c r="AF887" s="13">
        <f t="shared" si="1251"/>
        <v>1.5957718862751765E-2</v>
      </c>
      <c r="AG887" s="13">
        <f t="shared" si="1252"/>
        <v>3.7359226138719798E-3</v>
      </c>
      <c r="AH887" s="13">
        <f t="shared" si="1253"/>
        <v>4.2793207909467494E-4</v>
      </c>
      <c r="AI887" s="13">
        <f t="shared" si="1254"/>
        <v>1.0539147738333704E-3</v>
      </c>
      <c r="AJ887" s="13">
        <f t="shared" si="1255"/>
        <v>1.2977951464331649E-3</v>
      </c>
      <c r="AK887" s="13">
        <f t="shared" si="1256"/>
        <v>1.0654069847788104E-3</v>
      </c>
      <c r="AL887" s="13">
        <f t="shared" si="1257"/>
        <v>4.5386339145241644E-5</v>
      </c>
      <c r="AM887" s="13">
        <f t="shared" si="1258"/>
        <v>3.1868734351063167E-2</v>
      </c>
      <c r="AN887" s="13">
        <f t="shared" si="1259"/>
        <v>2.2382733966228984E-2</v>
      </c>
      <c r="AO887" s="13">
        <f t="shared" si="1260"/>
        <v>7.8601612207776211E-3</v>
      </c>
      <c r="AP887" s="13">
        <f t="shared" si="1261"/>
        <v>1.8401724147381663E-3</v>
      </c>
      <c r="AQ887" s="13">
        <f t="shared" si="1262"/>
        <v>3.2310735309844121E-4</v>
      </c>
      <c r="AR887" s="13">
        <f t="shared" si="1263"/>
        <v>6.0110889729587483E-5</v>
      </c>
      <c r="AS887" s="13">
        <f t="shared" si="1264"/>
        <v>1.4804161185650452E-4</v>
      </c>
      <c r="AT887" s="13">
        <f t="shared" si="1265"/>
        <v>1.8229907209545433E-4</v>
      </c>
      <c r="AU887" s="13">
        <f t="shared" si="1266"/>
        <v>1.4965590313925192E-4</v>
      </c>
      <c r="AV887" s="13">
        <f t="shared" si="1267"/>
        <v>9.2143458632216028E-5</v>
      </c>
      <c r="AW887" s="13">
        <f t="shared" si="1268"/>
        <v>2.1807285975350305E-6</v>
      </c>
      <c r="AX887" s="13">
        <f t="shared" si="1269"/>
        <v>1.3081098456485739E-2</v>
      </c>
      <c r="AY887" s="13">
        <f t="shared" si="1270"/>
        <v>9.1873980156291068E-3</v>
      </c>
      <c r="AZ887" s="13">
        <f t="shared" si="1271"/>
        <v>3.2263453477691388E-3</v>
      </c>
      <c r="BA887" s="13">
        <f t="shared" si="1272"/>
        <v>7.5533205269245397E-4</v>
      </c>
      <c r="BB887" s="13">
        <f t="shared" si="1273"/>
        <v>1.3262525744936617E-4</v>
      </c>
      <c r="BC887" s="13">
        <f t="shared" si="1274"/>
        <v>1.8629643850872046E-5</v>
      </c>
      <c r="BD887" s="13">
        <f t="shared" si="1275"/>
        <v>7.0363951831773798E-6</v>
      </c>
      <c r="BE887" s="13">
        <f t="shared" si="1276"/>
        <v>1.7329294064070284E-5</v>
      </c>
      <c r="BF887" s="13">
        <f t="shared" si="1277"/>
        <v>2.1339366603299211E-5</v>
      </c>
      <c r="BG887" s="13">
        <f t="shared" si="1278"/>
        <v>1.7518258018143618E-5</v>
      </c>
      <c r="BH887" s="13">
        <f t="shared" si="1279"/>
        <v>1.0786028811047487E-5</v>
      </c>
      <c r="BI887" s="13">
        <f t="shared" si="1280"/>
        <v>5.3127847479928641E-6</v>
      </c>
      <c r="BJ887" s="14">
        <f t="shared" si="1281"/>
        <v>0.74717351163525358</v>
      </c>
      <c r="BK887" s="14">
        <f t="shared" si="1282"/>
        <v>0.1627437110450714</v>
      </c>
      <c r="BL887" s="14">
        <f t="shared" si="1283"/>
        <v>8.3643020199844487E-2</v>
      </c>
      <c r="BM887" s="14">
        <f t="shared" si="1284"/>
        <v>0.59958773588853354</v>
      </c>
      <c r="BN887" s="14">
        <f t="shared" si="1285"/>
        <v>0.38722446360293894</v>
      </c>
    </row>
    <row r="888" spans="1:66" x14ac:dyDescent="0.25">
      <c r="A888" t="s">
        <v>338</v>
      </c>
      <c r="B888" t="s">
        <v>71</v>
      </c>
      <c r="C888" t="s">
        <v>82</v>
      </c>
      <c r="D888" s="11">
        <v>44452</v>
      </c>
      <c r="E888" s="10">
        <f>VLOOKUP(A888,home!$A$2:$E$405,3,FALSE)</f>
        <v>1.4215</v>
      </c>
      <c r="F888" s="10">
        <f>VLOOKUP(B888,home!$B$2:$E$405,3,FALSE)</f>
        <v>0.91990000000000005</v>
      </c>
      <c r="G888" s="10">
        <f>VLOOKUP(C888,away!$B$2:$E$405,4,FALSE)</f>
        <v>0.87939999999999996</v>
      </c>
      <c r="H888" s="10">
        <f>VLOOKUP(A888,away!$A$2:$E$405,3,FALSE)</f>
        <v>1.0277000000000001</v>
      </c>
      <c r="I888" s="10">
        <f>VLOOKUP(C888,away!$B$2:$E$405,3,FALSE)</f>
        <v>1.2974000000000001</v>
      </c>
      <c r="J888" s="10">
        <f>VLOOKUP(B888,home!$B$2:$E$405,4,FALSE)</f>
        <v>1.6467000000000001</v>
      </c>
      <c r="K888" s="12">
        <f t="shared" si="1230"/>
        <v>1.1499367252900001</v>
      </c>
      <c r="L888" s="12">
        <f t="shared" si="1231"/>
        <v>2.1956076516660006</v>
      </c>
      <c r="M888" s="13">
        <f t="shared" si="1232"/>
        <v>3.5241025532687389E-2</v>
      </c>
      <c r="N888" s="13">
        <f t="shared" si="1233"/>
        <v>4.0524949496919822E-2</v>
      </c>
      <c r="O888" s="13">
        <f t="shared" si="1234"/>
        <v>7.737546531212533E-2</v>
      </c>
      <c r="P888" s="13">
        <f t="shared" si="1235"/>
        <v>8.8976889198815398E-2</v>
      </c>
      <c r="Q888" s="13">
        <f t="shared" si="1236"/>
        <v>2.3300563858515318E-2</v>
      </c>
      <c r="R888" s="13">
        <f t="shared" si="1237"/>
        <v>8.494308184525981E-2</v>
      </c>
      <c r="S888" s="13">
        <f t="shared" si="1238"/>
        <v>5.6162432079020122E-2</v>
      </c>
      <c r="T888" s="13">
        <f t="shared" si="1239"/>
        <v>5.1158896295888504E-2</v>
      </c>
      <c r="U888" s="13">
        <f t="shared" si="1240"/>
        <v>9.7679169373178526E-2</v>
      </c>
      <c r="V888" s="13">
        <f t="shared" si="1241"/>
        <v>1.5755495889288061E-2</v>
      </c>
      <c r="W888" s="13">
        <f t="shared" si="1242"/>
        <v>8.931391366957208E-3</v>
      </c>
      <c r="X888" s="13">
        <f t="shared" si="1243"/>
        <v>1.9609831225314907E-2</v>
      </c>
      <c r="Y888" s="13">
        <f t="shared" si="1244"/>
        <v>2.1527747743090141E-2</v>
      </c>
      <c r="Z888" s="13">
        <f t="shared" si="1245"/>
        <v>6.2167226818514588E-2</v>
      </c>
      <c r="AA888" s="13">
        <f t="shared" si="1246"/>
        <v>7.148837722804334E-2</v>
      </c>
      <c r="AB888" s="13">
        <f t="shared" si="1247"/>
        <v>4.11035552029562E-2</v>
      </c>
      <c r="AC888" s="13">
        <f t="shared" si="1248"/>
        <v>2.4862269734341374E-3</v>
      </c>
      <c r="AD888" s="13">
        <f t="shared" si="1249"/>
        <v>2.5676337352005382E-3</v>
      </c>
      <c r="AE888" s="13">
        <f t="shared" si="1250"/>
        <v>5.6375162756820557E-3</v>
      </c>
      <c r="AF888" s="13">
        <f t="shared" si="1251"/>
        <v>6.1888869356395695E-3</v>
      </c>
      <c r="AG888" s="13">
        <f t="shared" si="1252"/>
        <v>4.5294558370619943E-3</v>
      </c>
      <c r="AH888" s="13">
        <f t="shared" si="1253"/>
        <v>3.4123709721396618E-2</v>
      </c>
      <c r="AI888" s="13">
        <f t="shared" si="1254"/>
        <v>3.9240107011769366E-2</v>
      </c>
      <c r="AJ888" s="13">
        <f t="shared" si="1255"/>
        <v>2.2561820078571632E-2</v>
      </c>
      <c r="AK888" s="13">
        <f t="shared" si="1256"/>
        <v>8.6482218325782748E-3</v>
      </c>
      <c r="AL888" s="13">
        <f t="shared" si="1257"/>
        <v>2.5109001635967526E-4</v>
      </c>
      <c r="AM888" s="13">
        <f t="shared" si="1258"/>
        <v>5.905232658401275E-4</v>
      </c>
      <c r="AN888" s="13">
        <f t="shared" si="1259"/>
        <v>1.2965574009653799E-3</v>
      </c>
      <c r="AO888" s="13">
        <f t="shared" si="1260"/>
        <v>1.4233656751918857E-3</v>
      </c>
      <c r="AP888" s="13">
        <f t="shared" si="1261"/>
        <v>1.041717522523349E-3</v>
      </c>
      <c r="AQ888" s="13">
        <f t="shared" si="1262"/>
        <v>5.7180074083170384E-4</v>
      </c>
      <c r="AR888" s="13">
        <f t="shared" si="1263"/>
        <v>1.4984455633505579E-2</v>
      </c>
      <c r="AS888" s="13">
        <f t="shared" si="1264"/>
        <v>1.7231175841446698E-2</v>
      </c>
      <c r="AT888" s="13">
        <f t="shared" si="1265"/>
        <v>9.9073809600046941E-3</v>
      </c>
      <c r="AU888" s="13">
        <f t="shared" si="1266"/>
        <v>3.7976204057827635E-3</v>
      </c>
      <c r="AV888" s="13">
        <f t="shared" si="1267"/>
        <v>1.0917557933300785E-3</v>
      </c>
      <c r="AW888" s="13">
        <f t="shared" si="1268"/>
        <v>1.7609848675312033E-5</v>
      </c>
      <c r="AX888" s="13">
        <f t="shared" si="1269"/>
        <v>1.1317739842129207E-4</v>
      </c>
      <c r="AY888" s="13">
        <f t="shared" si="1270"/>
        <v>2.4849316196944043E-4</v>
      </c>
      <c r="AZ888" s="13">
        <f t="shared" si="1271"/>
        <v>2.7279674390339115E-4</v>
      </c>
      <c r="BA888" s="13">
        <f t="shared" si="1272"/>
        <v>1.9965153942128533E-4</v>
      </c>
      <c r="BB888" s="13">
        <f t="shared" si="1273"/>
        <v>1.0958911190506759E-4</v>
      </c>
      <c r="BC888" s="13">
        <f t="shared" si="1274"/>
        <v>4.8122938527609589E-5</v>
      </c>
      <c r="BD888" s="13">
        <f t="shared" si="1275"/>
        <v>5.4833309074957598E-3</v>
      </c>
      <c r="BE888" s="13">
        <f t="shared" si="1276"/>
        <v>6.3054835874471176E-3</v>
      </c>
      <c r="BF888" s="13">
        <f t="shared" si="1277"/>
        <v>3.625453573959392E-3</v>
      </c>
      <c r="BG888" s="13">
        <f t="shared" si="1278"/>
        <v>1.389680736843263E-3</v>
      </c>
      <c r="BH888" s="13">
        <f t="shared" si="1279"/>
        <v>3.9951122893103419E-4</v>
      </c>
      <c r="BI888" s="13">
        <f t="shared" si="1280"/>
        <v>9.1882526862707378E-5</v>
      </c>
      <c r="BJ888" s="14">
        <f t="shared" si="1281"/>
        <v>0.18989266826977058</v>
      </c>
      <c r="BK888" s="14">
        <f t="shared" si="1282"/>
        <v>0.19912165285157424</v>
      </c>
      <c r="BL888" s="14">
        <f t="shared" si="1283"/>
        <v>0.54147123880148829</v>
      </c>
      <c r="BM888" s="14">
        <f t="shared" si="1284"/>
        <v>0.64205992818373037</v>
      </c>
      <c r="BN888" s="14">
        <f t="shared" si="1285"/>
        <v>0.35036197524432311</v>
      </c>
    </row>
    <row r="889" spans="1:66" x14ac:dyDescent="0.25">
      <c r="A889" t="s">
        <v>338</v>
      </c>
      <c r="B889" t="s">
        <v>93</v>
      </c>
      <c r="C889" t="s">
        <v>83</v>
      </c>
      <c r="D889" s="11">
        <v>44452</v>
      </c>
      <c r="E889" s="10">
        <f>VLOOKUP(A889,home!$A$2:$E$405,3,FALSE)</f>
        <v>1.4215</v>
      </c>
      <c r="F889" s="10">
        <f>VLOOKUP(B889,home!$B$2:$E$405,3,FALSE)</f>
        <v>0.86580000000000001</v>
      </c>
      <c r="G889" s="10">
        <f>VLOOKUP(C889,away!$B$2:$E$405,4,FALSE)</f>
        <v>0.87939999999999996</v>
      </c>
      <c r="H889" s="10">
        <f>VLOOKUP(A889,away!$A$2:$E$405,3,FALSE)</f>
        <v>1.0277000000000001</v>
      </c>
      <c r="I889" s="10">
        <f>VLOOKUP(C889,away!$B$2:$E$405,3,FALSE)</f>
        <v>1.2974000000000001</v>
      </c>
      <c r="J889" s="10">
        <f>VLOOKUP(B889,home!$B$2:$E$405,4,FALSE)</f>
        <v>1.1976</v>
      </c>
      <c r="K889" s="12">
        <f t="shared" si="1230"/>
        <v>1.0823080951799999</v>
      </c>
      <c r="L889" s="12">
        <f t="shared" si="1231"/>
        <v>1.5968055648480004</v>
      </c>
      <c r="M889" s="13">
        <f t="shared" si="1232"/>
        <v>6.8623951357926941E-2</v>
      </c>
      <c r="N889" s="13">
        <f t="shared" si="1233"/>
        <v>7.4272258077922884E-2</v>
      </c>
      <c r="O889" s="13">
        <f t="shared" si="1234"/>
        <v>0.10957910741019622</v>
      </c>
      <c r="P889" s="13">
        <f t="shared" si="1235"/>
        <v>0.11859835501265409</v>
      </c>
      <c r="Q889" s="13">
        <f t="shared" si="1236"/>
        <v>4.0192733082517022E-2</v>
      </c>
      <c r="R889" s="13">
        <f t="shared" si="1237"/>
        <v>8.7488264251839074E-2</v>
      </c>
      <c r="S889" s="13">
        <f t="shared" si="1238"/>
        <v>5.1241474490242911E-2</v>
      </c>
      <c r="T889" s="13">
        <f t="shared" si="1239"/>
        <v>6.4179979852613506E-2</v>
      </c>
      <c r="U889" s="13">
        <f t="shared" si="1240"/>
        <v>9.468925663301242E-2</v>
      </c>
      <c r="V889" s="13">
        <f t="shared" si="1241"/>
        <v>9.839704428930408E-3</v>
      </c>
      <c r="W889" s="13">
        <f t="shared" si="1242"/>
        <v>1.4500306794205725E-2</v>
      </c>
      <c r="X889" s="13">
        <f t="shared" si="1243"/>
        <v>2.3154170580990969E-2</v>
      </c>
      <c r="Y889" s="13">
        <f t="shared" si="1244"/>
        <v>1.8486354216583123E-2</v>
      </c>
      <c r="Z889" s="13">
        <f t="shared" si="1245"/>
        <v>4.6567249072076322E-2</v>
      </c>
      <c r="AA889" s="13">
        <f t="shared" si="1246"/>
        <v>5.0400110640971545E-2</v>
      </c>
      <c r="AB889" s="13">
        <f t="shared" si="1247"/>
        <v>2.7274223872345571E-2</v>
      </c>
      <c r="AC889" s="13">
        <f t="shared" si="1248"/>
        <v>1.0628329613694284E-3</v>
      </c>
      <c r="AD889" s="13">
        <f t="shared" si="1249"/>
        <v>3.9234498564906014E-3</v>
      </c>
      <c r="AE889" s="13">
        <f t="shared" si="1250"/>
        <v>6.2649865642462809E-3</v>
      </c>
      <c r="AF889" s="13">
        <f t="shared" si="1251"/>
        <v>5.0019827047432094E-3</v>
      </c>
      <c r="AG889" s="13">
        <f t="shared" si="1252"/>
        <v>2.6623979394024689E-3</v>
      </c>
      <c r="AH889" s="13">
        <f t="shared" si="1253"/>
        <v>1.8589710614488594E-2</v>
      </c>
      <c r="AI889" s="13">
        <f t="shared" si="1254"/>
        <v>2.0119794285114578E-2</v>
      </c>
      <c r="AJ889" s="13">
        <f t="shared" si="1255"/>
        <v>1.0887908114067899E-2</v>
      </c>
      <c r="AK889" s="13">
        <f t="shared" si="1256"/>
        <v>3.9280236971438991E-3</v>
      </c>
      <c r="AL889" s="13">
        <f t="shared" si="1257"/>
        <v>7.3473029971237046E-5</v>
      </c>
      <c r="AM889" s="13">
        <f t="shared" si="1258"/>
        <v>8.4927630814251773E-4</v>
      </c>
      <c r="AN889" s="13">
        <f t="shared" si="1259"/>
        <v>1.3561291349355373E-3</v>
      </c>
      <c r="AO889" s="13">
        <f t="shared" si="1260"/>
        <v>1.0827372746587856E-3</v>
      </c>
      <c r="AP889" s="13">
        <f t="shared" si="1261"/>
        <v>5.763069684811688E-4</v>
      </c>
      <c r="AQ889" s="13">
        <f t="shared" si="1262"/>
        <v>2.3006254358285295E-4</v>
      </c>
      <c r="AR889" s="13">
        <f t="shared" si="1263"/>
        <v>5.9368306716258666E-3</v>
      </c>
      <c r="AS889" s="13">
        <f t="shared" si="1264"/>
        <v>6.4254798956135907E-3</v>
      </c>
      <c r="AT889" s="13">
        <f t="shared" si="1265"/>
        <v>3.4771744532194641E-3</v>
      </c>
      <c r="AU889" s="13">
        <f t="shared" si="1266"/>
        <v>1.2544580196908388E-3</v>
      </c>
      <c r="AV889" s="13">
        <f t="shared" si="1267"/>
        <v>3.3942751744371662E-4</v>
      </c>
      <c r="AW889" s="13">
        <f t="shared" si="1268"/>
        <v>3.5271862568698041E-6</v>
      </c>
      <c r="AX889" s="13">
        <f t="shared" si="1269"/>
        <v>1.5319643722453845E-4</v>
      </c>
      <c r="AY889" s="13">
        <f t="shared" si="1270"/>
        <v>2.4462492347503031E-4</v>
      </c>
      <c r="AZ889" s="13">
        <f t="shared" si="1271"/>
        <v>1.9530921955272239E-4</v>
      </c>
      <c r="BA889" s="13">
        <f t="shared" si="1272"/>
        <v>1.0395694954930232E-4</v>
      </c>
      <c r="BB889" s="13">
        <f t="shared" si="1273"/>
        <v>4.1499758886237207E-5</v>
      </c>
      <c r="BC889" s="13">
        <f t="shared" si="1274"/>
        <v>1.3253409185878765E-5</v>
      </c>
      <c r="BD889" s="13">
        <f t="shared" si="1275"/>
        <v>1.5799940423354129E-3</v>
      </c>
      <c r="BE889" s="13">
        <f t="shared" si="1276"/>
        <v>1.710040342355789E-3</v>
      </c>
      <c r="BF889" s="13">
        <f t="shared" si="1277"/>
        <v>9.2539525280802416E-4</v>
      </c>
      <c r="BG889" s="13">
        <f t="shared" si="1278"/>
        <v>3.3385425778508908E-4</v>
      </c>
      <c r="BH889" s="13">
        <f t="shared" si="1279"/>
        <v>9.0333291452778094E-5</v>
      </c>
      <c r="BI889" s="13">
        <f t="shared" si="1280"/>
        <v>1.9553690520719211E-5</v>
      </c>
      <c r="BJ889" s="14">
        <f t="shared" si="1281"/>
        <v>0.25748497259739045</v>
      </c>
      <c r="BK889" s="14">
        <f t="shared" si="1282"/>
        <v>0.24968441620457002</v>
      </c>
      <c r="BL889" s="14">
        <f t="shared" si="1283"/>
        <v>0.44504894095403114</v>
      </c>
      <c r="BM889" s="14">
        <f t="shared" si="1284"/>
        <v>0.49978981189779359</v>
      </c>
      <c r="BN889" s="14">
        <f t="shared" si="1285"/>
        <v>0.49875466919305628</v>
      </c>
    </row>
    <row r="890" spans="1:66" x14ac:dyDescent="0.25">
      <c r="A890" t="s">
        <v>338</v>
      </c>
      <c r="B890" t="s">
        <v>84</v>
      </c>
      <c r="C890" t="s">
        <v>85</v>
      </c>
      <c r="D890" s="11">
        <v>44452</v>
      </c>
      <c r="E890" s="10">
        <f>VLOOKUP(A890,home!$A$2:$E$405,3,FALSE)</f>
        <v>1.4215</v>
      </c>
      <c r="F890" s="10">
        <f>VLOOKUP(B890,home!$B$2:$E$405,3,FALSE)</f>
        <v>0.81169999999999998</v>
      </c>
      <c r="G890" s="10">
        <f>VLOOKUP(C890,away!$B$2:$E$405,4,FALSE)</f>
        <v>1.2897000000000001</v>
      </c>
      <c r="H890" s="10">
        <f>VLOOKUP(A890,away!$A$2:$E$405,3,FALSE)</f>
        <v>1.0277000000000001</v>
      </c>
      <c r="I890" s="10">
        <f>VLOOKUP(C890,away!$B$2:$E$405,3,FALSE)</f>
        <v>1.6216999999999999</v>
      </c>
      <c r="J890" s="10">
        <f>VLOOKUP(B890,home!$B$2:$E$405,4,FALSE)</f>
        <v>0.5988</v>
      </c>
      <c r="K890" s="12">
        <f t="shared" si="1230"/>
        <v>1.4880965500350001</v>
      </c>
      <c r="L890" s="12">
        <f t="shared" si="1231"/>
        <v>0.99797270869200005</v>
      </c>
      <c r="M890" s="13">
        <f t="shared" si="1232"/>
        <v>8.3236505552411674E-2</v>
      </c>
      <c r="N890" s="13">
        <f t="shared" si="1233"/>
        <v>0.12386395674951294</v>
      </c>
      <c r="O890" s="13">
        <f t="shared" si="1234"/>
        <v>8.306776090819698E-2</v>
      </c>
      <c r="P890" s="13">
        <f t="shared" si="1235"/>
        <v>0.12361284842662017</v>
      </c>
      <c r="Q890" s="13">
        <f t="shared" si="1236"/>
        <v>9.2160763356317371E-2</v>
      </c>
      <c r="R890" s="13">
        <f t="shared" si="1237"/>
        <v>4.1449679179266383E-2</v>
      </c>
      <c r="S890" s="13">
        <f t="shared" si="1238"/>
        <v>4.5893734349891434E-2</v>
      </c>
      <c r="T890" s="13">
        <f t="shared" si="1239"/>
        <v>9.1973926641826478E-2</v>
      </c>
      <c r="U890" s="13">
        <f t="shared" si="1240"/>
        <v>6.1681124586723875E-2</v>
      </c>
      <c r="V890" s="13">
        <f t="shared" si="1241"/>
        <v>7.5728728108666755E-3</v>
      </c>
      <c r="W890" s="13">
        <f t="shared" si="1242"/>
        <v>4.5714704666375984E-2</v>
      </c>
      <c r="X890" s="13">
        <f t="shared" si="1243"/>
        <v>4.5622027642958057E-2</v>
      </c>
      <c r="Y890" s="13">
        <f t="shared" si="1244"/>
        <v>2.2764769251432077E-2</v>
      </c>
      <c r="Z890" s="13">
        <f t="shared" si="1245"/>
        <v>1.3788549534982293E-2</v>
      </c>
      <c r="AA890" s="13">
        <f t="shared" si="1246"/>
        <v>2.0518692992993852E-2</v>
      </c>
      <c r="AB890" s="13">
        <f t="shared" si="1247"/>
        <v>1.5266898127050748E-2</v>
      </c>
      <c r="AC890" s="13">
        <f t="shared" si="1248"/>
        <v>7.0289500135122256E-4</v>
      </c>
      <c r="AD890" s="13">
        <f t="shared" si="1249"/>
        <v>1.7006973574975753E-2</v>
      </c>
      <c r="AE890" s="13">
        <f t="shared" si="1250"/>
        <v>1.697249548527182E-2</v>
      </c>
      <c r="AF890" s="13">
        <f t="shared" si="1251"/>
        <v>8.4690436463497297E-3</v>
      </c>
      <c r="AG890" s="13">
        <f t="shared" si="1252"/>
        <v>2.8172914759261379E-3</v>
      </c>
      <c r="AH890" s="13">
        <f t="shared" si="1253"/>
        <v>3.4401490320900238E-3</v>
      </c>
      <c r="AI890" s="13">
        <f t="shared" si="1254"/>
        <v>5.1192739062594092E-3</v>
      </c>
      <c r="AJ890" s="13">
        <f t="shared" si="1255"/>
        <v>3.8089869192944143E-3</v>
      </c>
      <c r="AK890" s="13">
        <f t="shared" si="1256"/>
        <v>1.8893800979101539E-3</v>
      </c>
      <c r="AL890" s="13">
        <f t="shared" si="1257"/>
        <v>4.1754205170060839E-5</v>
      </c>
      <c r="AM890" s="13">
        <f t="shared" si="1258"/>
        <v>5.0616037406915641E-3</v>
      </c>
      <c r="AN890" s="13">
        <f t="shared" si="1259"/>
        <v>5.0513423954235198E-3</v>
      </c>
      <c r="AO890" s="13">
        <f t="shared" si="1260"/>
        <v>2.5205509264457728E-3</v>
      </c>
      <c r="AP890" s="13">
        <f t="shared" si="1261"/>
        <v>8.3848034515373942E-4</v>
      </c>
      <c r="AQ890" s="13">
        <f t="shared" si="1262"/>
        <v>2.091951253095201E-4</v>
      </c>
      <c r="AR890" s="13">
        <f t="shared" si="1263"/>
        <v>6.8663496957180878E-4</v>
      </c>
      <c r="AS890" s="13">
        <f t="shared" si="1264"/>
        <v>1.0217791293531959E-3</v>
      </c>
      <c r="AT890" s="13">
        <f t="shared" si="1265"/>
        <v>7.6025299864412876E-4</v>
      </c>
      <c r="AU890" s="13">
        <f t="shared" si="1266"/>
        <v>3.7710995481203058E-4</v>
      </c>
      <c r="AV890" s="13">
        <f t="shared" si="1267"/>
        <v>1.4029400568490937E-4</v>
      </c>
      <c r="AW890" s="13">
        <f t="shared" si="1268"/>
        <v>1.7224534544357167E-6</v>
      </c>
      <c r="AX890" s="13">
        <f t="shared" si="1269"/>
        <v>1.2553591773612283E-3</v>
      </c>
      <c r="AY890" s="13">
        <f t="shared" si="1270"/>
        <v>1.252814198612546E-3</v>
      </c>
      <c r="AZ890" s="13">
        <f t="shared" si="1271"/>
        <v>6.2513718963857991E-4</v>
      </c>
      <c r="BA890" s="13">
        <f t="shared" si="1272"/>
        <v>2.079566181492394E-4</v>
      </c>
      <c r="BB890" s="13">
        <f t="shared" si="1273"/>
        <v>5.1883757376206087E-5</v>
      </c>
      <c r="BC890" s="13">
        <f t="shared" si="1274"/>
        <v>1.0355714777170188E-5</v>
      </c>
      <c r="BD890" s="13">
        <f t="shared" si="1275"/>
        <v>1.1420716007770447E-4</v>
      </c>
      <c r="BE890" s="13">
        <f t="shared" si="1276"/>
        <v>1.69951280900927E-4</v>
      </c>
      <c r="BF890" s="13">
        <f t="shared" si="1277"/>
        <v>1.2645195739134939E-4</v>
      </c>
      <c r="BG890" s="13">
        <f t="shared" si="1278"/>
        <v>6.272424051307997E-5</v>
      </c>
      <c r="BH890" s="13">
        <f t="shared" si="1279"/>
        <v>2.3334931477769968E-5</v>
      </c>
      <c r="BI890" s="13">
        <f t="shared" si="1280"/>
        <v>6.9449262054745192E-6</v>
      </c>
      <c r="BJ890" s="14">
        <f t="shared" si="1281"/>
        <v>0.48445063167988539</v>
      </c>
      <c r="BK890" s="14">
        <f t="shared" si="1282"/>
        <v>0.26231342454492379</v>
      </c>
      <c r="BL890" s="14">
        <f t="shared" si="1283"/>
        <v>0.23973163130441821</v>
      </c>
      <c r="BM890" s="14">
        <f t="shared" si="1284"/>
        <v>0.45164163114672617</v>
      </c>
      <c r="BN890" s="14">
        <f t="shared" si="1285"/>
        <v>0.54739151417232546</v>
      </c>
    </row>
    <row r="891" spans="1:66" x14ac:dyDescent="0.25">
      <c r="A891" t="s">
        <v>338</v>
      </c>
      <c r="B891" t="s">
        <v>92</v>
      </c>
      <c r="C891" t="s">
        <v>89</v>
      </c>
      <c r="D891" s="11">
        <v>44452</v>
      </c>
      <c r="E891" s="10">
        <f>VLOOKUP(A891,home!$A$2:$E$405,3,FALSE)</f>
        <v>1.4215</v>
      </c>
      <c r="F891" s="10">
        <f>VLOOKUP(B891,home!$B$2:$E$405,3,FALSE)</f>
        <v>0.87939999999999996</v>
      </c>
      <c r="G891" s="10">
        <f>VLOOKUP(C891,away!$B$2:$E$405,4,FALSE)</f>
        <v>0.70350000000000001</v>
      </c>
      <c r="H891" s="10">
        <f>VLOOKUP(A891,away!$A$2:$E$405,3,FALSE)</f>
        <v>1.0277000000000001</v>
      </c>
      <c r="I891" s="10">
        <f>VLOOKUP(C891,away!$B$2:$E$405,3,FALSE)</f>
        <v>0.8982</v>
      </c>
      <c r="J891" s="10">
        <f>VLOOKUP(B891,home!$B$2:$E$405,4,FALSE)</f>
        <v>0.97299999999999998</v>
      </c>
      <c r="K891" s="12">
        <f t="shared" si="1230"/>
        <v>0.87942220484999989</v>
      </c>
      <c r="L891" s="12">
        <f t="shared" si="1231"/>
        <v>0.89815697622000001</v>
      </c>
      <c r="M891" s="13">
        <f t="shared" si="1232"/>
        <v>0.16904688422729469</v>
      </c>
      <c r="N891" s="13">
        <f t="shared" si="1233"/>
        <v>0.1486635836501902</v>
      </c>
      <c r="O891" s="13">
        <f t="shared" si="1234"/>
        <v>0.15183063837699939</v>
      </c>
      <c r="P891" s="13">
        <f t="shared" si="1235"/>
        <v>0.13352323476528385</v>
      </c>
      <c r="Q891" s="13">
        <f t="shared" si="1236"/>
        <v>6.5369028257276321E-2</v>
      </c>
      <c r="R891" s="13">
        <f t="shared" si="1237"/>
        <v>6.8183873531119044E-2</v>
      </c>
      <c r="S891" s="13">
        <f t="shared" si="1238"/>
        <v>2.6366138458685767E-2</v>
      </c>
      <c r="T891" s="13">
        <f t="shared" si="1239"/>
        <v>5.8711648757995019E-2</v>
      </c>
      <c r="U891" s="13">
        <f t="shared" si="1240"/>
        <v>5.9962412395950265E-2</v>
      </c>
      <c r="V891" s="13">
        <f t="shared" si="1241"/>
        <v>2.3139485247047039E-3</v>
      </c>
      <c r="W891" s="13">
        <f t="shared" si="1242"/>
        <v>1.9162324986305296E-2</v>
      </c>
      <c r="X891" s="13">
        <f t="shared" si="1243"/>
        <v>1.7210775867044916E-2</v>
      </c>
      <c r="Y891" s="13">
        <f t="shared" si="1244"/>
        <v>7.7289892055726053E-3</v>
      </c>
      <c r="Z891" s="13">
        <f t="shared" si="1245"/>
        <v>2.0413273892558925E-2</v>
      </c>
      <c r="AA891" s="13">
        <f t="shared" si="1246"/>
        <v>1.7951886334801114E-2</v>
      </c>
      <c r="AB891" s="13">
        <f t="shared" si="1247"/>
        <v>7.8936437308836874E-3</v>
      </c>
      <c r="AC891" s="13">
        <f t="shared" si="1248"/>
        <v>1.1423084397236778E-4</v>
      </c>
      <c r="AD891" s="13">
        <f t="shared" si="1249"/>
        <v>4.2129435223772112E-3</v>
      </c>
      <c r="AE891" s="13">
        <f t="shared" si="1250"/>
        <v>3.7838846150439515E-3</v>
      </c>
      <c r="AF891" s="13">
        <f t="shared" si="1251"/>
        <v>1.6992611821066272E-3</v>
      </c>
      <c r="AG891" s="13">
        <f t="shared" si="1252"/>
        <v>5.0873442837630367E-4</v>
      </c>
      <c r="AH891" s="13">
        <f t="shared" si="1253"/>
        <v>4.5835810885228485E-3</v>
      </c>
      <c r="AI891" s="13">
        <f t="shared" si="1254"/>
        <v>4.030902986977526E-3</v>
      </c>
      <c r="AJ891" s="13">
        <f t="shared" si="1255"/>
        <v>1.7724327961721128E-3</v>
      </c>
      <c r="AK891" s="13">
        <f t="shared" si="1256"/>
        <v>5.1957225251937666E-4</v>
      </c>
      <c r="AL891" s="13">
        <f t="shared" si="1257"/>
        <v>3.6090512680851354E-6</v>
      </c>
      <c r="AM891" s="13">
        <f t="shared" si="1258"/>
        <v>7.4099121627149852E-4</v>
      </c>
      <c r="AN891" s="13">
        <f t="shared" si="1259"/>
        <v>6.6552643021198913E-4</v>
      </c>
      <c r="AO891" s="13">
        <f t="shared" si="1260"/>
        <v>2.9887360307684553E-4</v>
      </c>
      <c r="AP891" s="13">
        <f t="shared" si="1261"/>
        <v>8.9478470537158688E-5</v>
      </c>
      <c r="AQ891" s="13">
        <f t="shared" si="1262"/>
        <v>2.0091428133611203E-5</v>
      </c>
      <c r="AR891" s="13">
        <f t="shared" si="1263"/>
        <v>8.2335506614537152E-4</v>
      </c>
      <c r="AS891" s="13">
        <f t="shared" si="1264"/>
        <v>7.2407672764398026E-4</v>
      </c>
      <c r="AT891" s="13">
        <f t="shared" si="1265"/>
        <v>3.1838457615262095E-4</v>
      </c>
      <c r="AU891" s="13">
        <f t="shared" si="1266"/>
        <v>9.3331488650123543E-5</v>
      </c>
      <c r="AV891" s="13">
        <f t="shared" si="1267"/>
        <v>2.0519445882656092E-5</v>
      </c>
      <c r="AW891" s="13">
        <f t="shared" si="1268"/>
        <v>7.9184508479076534E-8</v>
      </c>
      <c r="AX891" s="13">
        <f t="shared" si="1269"/>
        <v>1.086073548646607E-4</v>
      </c>
      <c r="AY891" s="13">
        <f t="shared" si="1270"/>
        <v>9.7546453440496147E-5</v>
      </c>
      <c r="AZ891" s="13">
        <f t="shared" si="1271"/>
        <v>4.3806013831550523E-5</v>
      </c>
      <c r="BA891" s="13">
        <f t="shared" si="1272"/>
        <v>1.3114892307732306E-5</v>
      </c>
      <c r="BB891" s="13">
        <f t="shared" si="1273"/>
        <v>2.9448080046409464E-6</v>
      </c>
      <c r="BC891" s="13">
        <f t="shared" si="1274"/>
        <v>5.289799705993529E-7</v>
      </c>
      <c r="BD891" s="13">
        <f t="shared" si="1275"/>
        <v>1.2325034942742416E-4</v>
      </c>
      <c r="BE891" s="13">
        <f t="shared" si="1276"/>
        <v>1.0838909404199829E-4</v>
      </c>
      <c r="BF891" s="13">
        <f t="shared" si="1277"/>
        <v>4.7659888032054046E-5</v>
      </c>
      <c r="BG891" s="13">
        <f t="shared" si="1278"/>
        <v>1.3971054605351032E-5</v>
      </c>
      <c r="BH891" s="13">
        <f t="shared" si="1279"/>
        <v>3.0716139112793872E-6</v>
      </c>
      <c r="BI891" s="13">
        <f t="shared" si="1280"/>
        <v>5.4024909566105017E-7</v>
      </c>
      <c r="BJ891" s="14">
        <f t="shared" si="1281"/>
        <v>0.32913268412293922</v>
      </c>
      <c r="BK891" s="14">
        <f t="shared" si="1282"/>
        <v>0.33146559232464995</v>
      </c>
      <c r="BL891" s="14">
        <f t="shared" si="1283"/>
        <v>0.31900549304753401</v>
      </c>
      <c r="BM891" s="14">
        <f t="shared" si="1284"/>
        <v>0.26330233331058656</v>
      </c>
      <c r="BN891" s="14">
        <f t="shared" si="1285"/>
        <v>0.73661724280816343</v>
      </c>
    </row>
    <row r="892" spans="1:66" x14ac:dyDescent="0.25">
      <c r="A892" t="s">
        <v>339</v>
      </c>
      <c r="B892" t="s">
        <v>120</v>
      </c>
      <c r="C892" t="s">
        <v>127</v>
      </c>
      <c r="D892" s="11">
        <v>44452</v>
      </c>
      <c r="E892" s="10">
        <f>VLOOKUP(A892,home!$A$2:$E$405,3,FALSE)</f>
        <v>1.2710999999999999</v>
      </c>
      <c r="F892" s="10">
        <f>VLOOKUP(B892,home!$B$2:$E$405,3,FALSE)</f>
        <v>0.99380000000000002</v>
      </c>
      <c r="G892" s="10">
        <f>VLOOKUP(C892,away!$B$2:$E$405,4,FALSE)</f>
        <v>0.99380000000000002</v>
      </c>
      <c r="H892" s="10">
        <f>VLOOKUP(A892,away!$A$2:$E$405,3,FALSE)</f>
        <v>0.94469999999999998</v>
      </c>
      <c r="I892" s="10">
        <f>VLOOKUP(C892,away!$B$2:$E$405,3,FALSE)</f>
        <v>0.72430000000000005</v>
      </c>
      <c r="J892" s="10">
        <f>VLOOKUP(B892,home!$B$2:$E$405,4,FALSE)</f>
        <v>0.78</v>
      </c>
      <c r="K892" s="12">
        <f t="shared" si="1230"/>
        <v>1.2553872210839998</v>
      </c>
      <c r="L892" s="12">
        <f t="shared" si="1231"/>
        <v>0.53371204380000004</v>
      </c>
      <c r="M892" s="13">
        <f t="shared" si="1232"/>
        <v>0.16711062430454854</v>
      </c>
      <c r="N892" s="13">
        <f t="shared" si="1233"/>
        <v>0.20978854225929949</v>
      </c>
      <c r="O892" s="13">
        <f t="shared" si="1234"/>
        <v>8.9188952838274549E-2</v>
      </c>
      <c r="P892" s="13">
        <f t="shared" si="1235"/>
        <v>0.11196667165503341</v>
      </c>
      <c r="Q892" s="13">
        <f t="shared" si="1236"/>
        <v>0.13168292754108266</v>
      </c>
      <c r="R892" s="13">
        <f t="shared" si="1237"/>
        <v>2.3800609151848662E-2</v>
      </c>
      <c r="S892" s="13">
        <f t="shared" si="1238"/>
        <v>1.8754845201611813E-2</v>
      </c>
      <c r="T892" s="13">
        <f t="shared" si="1239"/>
        <v>7.0280764391518535E-2</v>
      </c>
      <c r="U892" s="13">
        <f t="shared" si="1240"/>
        <v>2.9878980583245708E-2</v>
      </c>
      <c r="V892" s="13">
        <f t="shared" si="1241"/>
        <v>1.3962258722454164E-3</v>
      </c>
      <c r="W892" s="13">
        <f t="shared" si="1242"/>
        <v>5.5104354823335158E-2</v>
      </c>
      <c r="X892" s="13">
        <f t="shared" si="1243"/>
        <v>2.9409857835042599E-2</v>
      </c>
      <c r="Y892" s="13">
        <f t="shared" si="1244"/>
        <v>7.8481976665040146E-3</v>
      </c>
      <c r="Z892" s="13">
        <f t="shared" si="1245"/>
        <v>4.2342239180393794E-3</v>
      </c>
      <c r="AA892" s="13">
        <f t="shared" si="1246"/>
        <v>5.315590597914862E-3</v>
      </c>
      <c r="AB892" s="13">
        <f t="shared" si="1247"/>
        <v>3.3365622545682883E-3</v>
      </c>
      <c r="AC892" s="13">
        <f t="shared" si="1248"/>
        <v>5.8468291754546896E-5</v>
      </c>
      <c r="AD892" s="13">
        <f t="shared" si="1249"/>
        <v>1.7294325717823349E-2</v>
      </c>
      <c r="AE892" s="13">
        <f t="shared" si="1250"/>
        <v>9.2301899250024026E-3</v>
      </c>
      <c r="AF892" s="13">
        <f t="shared" si="1251"/>
        <v>2.4631317647676007E-3</v>
      </c>
      <c r="AG892" s="13">
        <f t="shared" si="1252"/>
        <v>4.3820102944093909E-4</v>
      </c>
      <c r="AH892" s="13">
        <f t="shared" si="1253"/>
        <v>5.6496407530091019E-4</v>
      </c>
      <c r="AI892" s="13">
        <f t="shared" si="1254"/>
        <v>7.0924868050430123E-4</v>
      </c>
      <c r="AJ892" s="13">
        <f t="shared" si="1255"/>
        <v>4.4519086503789433E-4</v>
      </c>
      <c r="AK892" s="13">
        <f t="shared" si="1256"/>
        <v>1.8629564097063475E-4</v>
      </c>
      <c r="AL892" s="13">
        <f t="shared" si="1257"/>
        <v>1.5669859537312166E-6</v>
      </c>
      <c r="AM892" s="13">
        <f t="shared" si="1258"/>
        <v>4.3422151006839603E-3</v>
      </c>
      <c r="AN892" s="13">
        <f t="shared" si="1259"/>
        <v>2.317492496005259E-3</v>
      </c>
      <c r="AO892" s="13">
        <f t="shared" si="1260"/>
        <v>6.1843682826706516E-4</v>
      </c>
      <c r="AP892" s="13">
        <f t="shared" si="1261"/>
        <v>1.1002239452520166E-4</v>
      </c>
      <c r="AQ892" s="13">
        <f t="shared" si="1262"/>
        <v>1.468006926145383E-5</v>
      </c>
      <c r="AR892" s="13">
        <f t="shared" si="1263"/>
        <v>6.0305626260485202E-5</v>
      </c>
      <c r="AS892" s="13">
        <f t="shared" si="1264"/>
        <v>7.5706912566880796E-5</v>
      </c>
      <c r="AT892" s="13">
        <f t="shared" si="1265"/>
        <v>4.7520745292092926E-5</v>
      </c>
      <c r="AU892" s="13">
        <f t="shared" si="1266"/>
        <v>1.9885645458693706E-5</v>
      </c>
      <c r="AV892" s="13">
        <f t="shared" si="1267"/>
        <v>6.2410462979627848E-6</v>
      </c>
      <c r="AW892" s="13">
        <f t="shared" si="1268"/>
        <v>2.9164014772255463E-8</v>
      </c>
      <c r="AX892" s="13">
        <f t="shared" si="1269"/>
        <v>9.0852689143277102E-4</v>
      </c>
      <c r="AY892" s="13">
        <f t="shared" si="1270"/>
        <v>4.8489174407384495E-4</v>
      </c>
      <c r="AZ892" s="13">
        <f t="shared" si="1271"/>
        <v>1.2939628187569918E-4</v>
      </c>
      <c r="BA892" s="13">
        <f t="shared" si="1272"/>
        <v>2.3020118020000107E-5</v>
      </c>
      <c r="BB892" s="13">
        <f t="shared" si="1273"/>
        <v>3.0715285592428669E-6</v>
      </c>
      <c r="BC892" s="13">
        <f t="shared" si="1274"/>
        <v>3.2786235698871609E-7</v>
      </c>
      <c r="BD892" s="13">
        <f t="shared" si="1275"/>
        <v>5.3643065073537485E-6</v>
      </c>
      <c r="BE892" s="13">
        <f t="shared" si="1276"/>
        <v>6.7342818393096387E-6</v>
      </c>
      <c r="BF892" s="13">
        <f t="shared" si="1277"/>
        <v>4.2270656821236884E-6</v>
      </c>
      <c r="BG892" s="13">
        <f t="shared" si="1278"/>
        <v>1.7688680800069333E-6</v>
      </c>
      <c r="BH892" s="13">
        <f t="shared" si="1279"/>
        <v>5.5515359585602336E-7</v>
      </c>
      <c r="BI892" s="13">
        <f t="shared" si="1280"/>
        <v>1.3938654599529656E-7</v>
      </c>
      <c r="BJ892" s="14">
        <f t="shared" si="1281"/>
        <v>0.54249257426887798</v>
      </c>
      <c r="BK892" s="14">
        <f t="shared" si="1282"/>
        <v>0.2997732940552213</v>
      </c>
      <c r="BL892" s="14">
        <f t="shared" si="1283"/>
        <v>0.15365484372579258</v>
      </c>
      <c r="BM892" s="14">
        <f t="shared" si="1284"/>
        <v>0.26613174563778502</v>
      </c>
      <c r="BN892" s="14">
        <f t="shared" si="1285"/>
        <v>0.73353832775008732</v>
      </c>
    </row>
    <row r="893" spans="1:66" x14ac:dyDescent="0.25">
      <c r="A893" t="s">
        <v>341</v>
      </c>
      <c r="B893" t="s">
        <v>151</v>
      </c>
      <c r="C893" t="s">
        <v>153</v>
      </c>
      <c r="D893" s="11">
        <v>44452</v>
      </c>
      <c r="E893" s="10">
        <f>VLOOKUP(A893,home!$A$2:$E$405,3,FALSE)</f>
        <v>1.4705999999999999</v>
      </c>
      <c r="F893" s="10">
        <f>VLOOKUP(B893,home!$B$2:$E$405,3,FALSE)</f>
        <v>1.2089000000000001</v>
      </c>
      <c r="G893" s="10">
        <f>VLOOKUP(C893,away!$B$2:$E$405,4,FALSE)</f>
        <v>1.2844</v>
      </c>
      <c r="H893" s="10">
        <f>VLOOKUP(A893,away!$A$2:$E$405,3,FALSE)</f>
        <v>1.2646999999999999</v>
      </c>
      <c r="I893" s="10">
        <f>VLOOKUP(C893,away!$B$2:$E$405,3,FALSE)</f>
        <v>0.43930000000000002</v>
      </c>
      <c r="J893" s="10">
        <f>VLOOKUP(B893,home!$B$2:$E$405,4,FALSE)</f>
        <v>0.96640000000000004</v>
      </c>
      <c r="K893" s="12">
        <f t="shared" si="1230"/>
        <v>2.2834170318960001</v>
      </c>
      <c r="L893" s="12">
        <f t="shared" si="1231"/>
        <v>0.53691513094400001</v>
      </c>
      <c r="M893" s="13">
        <f t="shared" si="1232"/>
        <v>5.9586147117590194E-2</v>
      </c>
      <c r="N893" s="13">
        <f t="shared" si="1233"/>
        <v>0.13606002319336619</v>
      </c>
      <c r="O893" s="13">
        <f t="shared" si="1234"/>
        <v>3.1992703982089393E-2</v>
      </c>
      <c r="P893" s="13">
        <f t="shared" si="1235"/>
        <v>7.3052685169109899E-2</v>
      </c>
      <c r="Q893" s="13">
        <f t="shared" si="1236"/>
        <v>0.15534088715994865</v>
      </c>
      <c r="R893" s="13">
        <f t="shared" si="1237"/>
        <v>8.5886834238980761E-3</v>
      </c>
      <c r="S893" s="13">
        <f t="shared" si="1238"/>
        <v>2.239066909245448E-2</v>
      </c>
      <c r="T893" s="13">
        <f t="shared" si="1239"/>
        <v>8.3404872770440966E-2</v>
      </c>
      <c r="U893" s="13">
        <f t="shared" si="1240"/>
        <v>1.9611546011691721E-2</v>
      </c>
      <c r="V893" s="13">
        <f t="shared" si="1241"/>
        <v>3.050109573490163E-3</v>
      </c>
      <c r="W893" s="13">
        <f t="shared" si="1242"/>
        <v>0.11823600916362044</v>
      </c>
      <c r="X893" s="13">
        <f t="shared" si="1243"/>
        <v>6.3482702342381264E-2</v>
      </c>
      <c r="Y893" s="13">
        <f t="shared" si="1244"/>
        <v>1.7042411720419301E-2</v>
      </c>
      <c r="Z893" s="13">
        <f t="shared" si="1245"/>
        <v>1.5371313617262659E-3</v>
      </c>
      <c r="AA893" s="13">
        <f t="shared" si="1246"/>
        <v>3.5099119316272468E-3</v>
      </c>
      <c r="AB893" s="13">
        <f t="shared" si="1247"/>
        <v>4.007296342566323E-3</v>
      </c>
      <c r="AC893" s="13">
        <f t="shared" si="1248"/>
        <v>2.3371486618750466E-4</v>
      </c>
      <c r="AD893" s="13">
        <f t="shared" si="1249"/>
        <v>6.7495529276905622E-2</v>
      </c>
      <c r="AE893" s="13">
        <f t="shared" si="1250"/>
        <v>3.6239370939844376E-2</v>
      </c>
      <c r="AF893" s="13">
        <f t="shared" si="1251"/>
        <v>9.7287332967473626E-3</v>
      </c>
      <c r="AG893" s="13">
        <f t="shared" si="1252"/>
        <v>1.7411680373141209E-3</v>
      </c>
      <c r="AH893" s="13">
        <f t="shared" si="1253"/>
        <v>2.0632727158984674E-4</v>
      </c>
      <c r="AI893" s="13">
        <f t="shared" si="1254"/>
        <v>4.7113120609288772E-4</v>
      </c>
      <c r="AJ893" s="13">
        <f t="shared" si="1255"/>
        <v>5.3789451012510245E-4</v>
      </c>
      <c r="AK893" s="13">
        <f t="shared" si="1256"/>
        <v>4.0941249526100468E-4</v>
      </c>
      <c r="AL893" s="13">
        <f t="shared" si="1257"/>
        <v>1.1461387832472376E-5</v>
      </c>
      <c r="AM893" s="13">
        <f t="shared" si="1258"/>
        <v>3.0824088225544277E-2</v>
      </c>
      <c r="AN893" s="13">
        <f t="shared" si="1259"/>
        <v>1.6549919365847515E-2</v>
      </c>
      <c r="AO893" s="13">
        <f t="shared" si="1260"/>
        <v>4.4429510617133294E-3</v>
      </c>
      <c r="AP893" s="13">
        <f t="shared" si="1261"/>
        <v>7.9516255035919862E-4</v>
      </c>
      <c r="AQ893" s="13">
        <f t="shared" si="1262"/>
        <v>1.0673370121196852E-4</v>
      </c>
      <c r="AR893" s="13">
        <f t="shared" si="1263"/>
        <v>2.2156046808596173E-5</v>
      </c>
      <c r="AS893" s="13">
        <f t="shared" si="1264"/>
        <v>5.0591494642233522E-5</v>
      </c>
      <c r="AT893" s="13">
        <f t="shared" si="1265"/>
        <v>5.7760740267575648E-5</v>
      </c>
      <c r="AU893" s="13">
        <f t="shared" si="1266"/>
        <v>4.3963952700634446E-5</v>
      </c>
      <c r="AV893" s="13">
        <f t="shared" si="1267"/>
        <v>2.5097009596524713E-5</v>
      </c>
      <c r="AW893" s="13">
        <f t="shared" si="1268"/>
        <v>3.90324297690242E-7</v>
      </c>
      <c r="AX893" s="13">
        <f t="shared" si="1269"/>
        <v>1.1730708007812117E-2</v>
      </c>
      <c r="AY893" s="13">
        <f t="shared" si="1270"/>
        <v>6.2983946260802724E-3</v>
      </c>
      <c r="AZ893" s="13">
        <f t="shared" si="1271"/>
        <v>1.6908516876994375E-3</v>
      </c>
      <c r="BA893" s="13">
        <f t="shared" si="1272"/>
        <v>3.0261461843600893E-4</v>
      </c>
      <c r="BB893" s="13">
        <f t="shared" si="1273"/>
        <v>4.061959187078458E-5</v>
      </c>
      <c r="BC893" s="13">
        <f t="shared" si="1274"/>
        <v>4.3618546976388297E-6</v>
      </c>
      <c r="BD893" s="13">
        <f t="shared" si="1275"/>
        <v>1.982652795573133E-6</v>
      </c>
      <c r="BE893" s="13">
        <f t="shared" si="1276"/>
        <v>4.5272231617479107E-6</v>
      </c>
      <c r="BF893" s="13">
        <f t="shared" si="1277"/>
        <v>5.1687692373646211E-6</v>
      </c>
      <c r="BG893" s="13">
        <f t="shared" si="1278"/>
        <v>3.9341519035128243E-6</v>
      </c>
      <c r="BH893" s="13">
        <f t="shared" si="1279"/>
        <v>2.2458273656368136E-6</v>
      </c>
      <c r="BI893" s="13">
        <f t="shared" si="1280"/>
        <v>1.0256320914786448E-6</v>
      </c>
      <c r="BJ893" s="14">
        <f t="shared" si="1281"/>
        <v>0.76155811319226085</v>
      </c>
      <c r="BK893" s="14">
        <f t="shared" si="1282"/>
        <v>0.16462318183274502</v>
      </c>
      <c r="BL893" s="14">
        <f t="shared" si="1283"/>
        <v>6.9553360675512474E-2</v>
      </c>
      <c r="BM893" s="14">
        <f t="shared" si="1284"/>
        <v>0.52635265271445941</v>
      </c>
      <c r="BN893" s="14">
        <f t="shared" si="1285"/>
        <v>0.46462113004600236</v>
      </c>
    </row>
    <row r="894" spans="1:66" x14ac:dyDescent="0.25">
      <c r="A894" t="s">
        <v>344</v>
      </c>
      <c r="B894" t="s">
        <v>210</v>
      </c>
      <c r="C894" t="s">
        <v>207</v>
      </c>
      <c r="D894" s="11">
        <v>44452</v>
      </c>
      <c r="E894" s="10">
        <f>VLOOKUP(A894,home!$A$2:$E$405,3,FALSE)</f>
        <v>1.3976999999999999</v>
      </c>
      <c r="F894" s="10">
        <f>VLOOKUP(B894,home!$B$2:$E$405,3,FALSE)</f>
        <v>1.1783999999999999</v>
      </c>
      <c r="G894" s="10">
        <f>VLOOKUP(C894,away!$B$2:$E$405,4,FALSE)</f>
        <v>1.0731999999999999</v>
      </c>
      <c r="H894" s="10">
        <f>VLOOKUP(A894,away!$A$2:$E$405,3,FALSE)</f>
        <v>1.0585</v>
      </c>
      <c r="I894" s="10">
        <f>VLOOKUP(C894,away!$B$2:$E$405,3,FALSE)</f>
        <v>0.73480000000000001</v>
      </c>
      <c r="J894" s="10">
        <f>VLOOKUP(B894,home!$B$2:$E$405,4,FALSE)</f>
        <v>0.94469999999999998</v>
      </c>
      <c r="K894" s="12">
        <f t="shared" si="1230"/>
        <v>1.7676137165759997</v>
      </c>
      <c r="L894" s="12">
        <f t="shared" si="1231"/>
        <v>0.73477424526000001</v>
      </c>
      <c r="M894" s="13">
        <f t="shared" si="1232"/>
        <v>8.1889216632873171E-2</v>
      </c>
      <c r="N894" s="13">
        <f t="shared" si="1233"/>
        <v>0.14474850255993016</v>
      </c>
      <c r="O894" s="13">
        <f t="shared" si="1234"/>
        <v>6.0170087346352021E-2</v>
      </c>
      <c r="P894" s="13">
        <f t="shared" si="1235"/>
        <v>0.10635747172098785</v>
      </c>
      <c r="Q894" s="13">
        <f t="shared" si="1236"/>
        <v>0.1279297192893844</v>
      </c>
      <c r="R894" s="13">
        <f t="shared" si="1237"/>
        <v>2.210571525857204E-2</v>
      </c>
      <c r="S894" s="13">
        <f t="shared" si="1238"/>
        <v>3.4534192217256281E-2</v>
      </c>
      <c r="T894" s="13">
        <f t="shared" si="1239"/>
        <v>9.3999462937181075E-2</v>
      </c>
      <c r="U894" s="13">
        <f t="shared" si="1240"/>
        <v>3.9074365505775317E-2</v>
      </c>
      <c r="V894" s="13">
        <f t="shared" si="1241"/>
        <v>4.9836562712126586E-3</v>
      </c>
      <c r="W894" s="13">
        <f t="shared" si="1242"/>
        <v>7.5376775524544359E-2</v>
      </c>
      <c r="X894" s="13">
        <f t="shared" si="1243"/>
        <v>5.5384913346179517E-2</v>
      </c>
      <c r="Y894" s="13">
        <f t="shared" si="1244"/>
        <v>2.0347703951364777E-2</v>
      </c>
      <c r="Z894" s="13">
        <f t="shared" si="1245"/>
        <v>5.4142367483499135E-3</v>
      </c>
      <c r="AA894" s="13">
        <f t="shared" si="1246"/>
        <v>9.5702791411731471E-3</v>
      </c>
      <c r="AB894" s="13">
        <f t="shared" si="1247"/>
        <v>8.458278340699418E-3</v>
      </c>
      <c r="AC894" s="13">
        <f t="shared" si="1248"/>
        <v>4.0454737412874751E-4</v>
      </c>
      <c r="AD894" s="13">
        <f t="shared" si="1249"/>
        <v>3.330925558211368E-2</v>
      </c>
      <c r="AE894" s="13">
        <f t="shared" si="1250"/>
        <v>2.4474783130520018E-2</v>
      </c>
      <c r="AF894" s="13">
        <f t="shared" si="1251"/>
        <v>8.9917201513150143E-3</v>
      </c>
      <c r="AG894" s="13">
        <f t="shared" si="1252"/>
        <v>2.2022947959238742E-3</v>
      </c>
      <c r="AH894" s="13">
        <f t="shared" si="1253"/>
        <v>9.9456043010694075E-4</v>
      </c>
      <c r="AI894" s="13">
        <f t="shared" si="1254"/>
        <v>1.7579986582207546E-3</v>
      </c>
      <c r="AJ894" s="13">
        <f t="shared" si="1255"/>
        <v>1.5537312709966047E-3</v>
      </c>
      <c r="AK894" s="13">
        <f t="shared" si="1256"/>
        <v>9.1546556882888663E-4</v>
      </c>
      <c r="AL894" s="13">
        <f t="shared" si="1257"/>
        <v>2.101699719346237E-5</v>
      </c>
      <c r="AM894" s="13">
        <f t="shared" si="1258"/>
        <v>1.1775579411175971E-2</v>
      </c>
      <c r="AN894" s="13">
        <f t="shared" si="1259"/>
        <v>8.6523924743460191E-3</v>
      </c>
      <c r="AO894" s="13">
        <f t="shared" si="1260"/>
        <v>3.1787775750154496E-3</v>
      </c>
      <c r="AP894" s="13">
        <f t="shared" si="1261"/>
        <v>7.7856129784379681E-4</v>
      </c>
      <c r="AQ894" s="13">
        <f t="shared" si="1262"/>
        <v>1.4301669750295545E-4</v>
      </c>
      <c r="AR894" s="13">
        <f t="shared" si="1263"/>
        <v>1.4615547787945774E-4</v>
      </c>
      <c r="AS894" s="13">
        <f t="shared" si="1264"/>
        <v>2.5834642745244964E-4</v>
      </c>
      <c r="AT894" s="13">
        <f t="shared" si="1265"/>
        <v>2.2832834439667825E-4</v>
      </c>
      <c r="AU894" s="13">
        <f t="shared" si="1266"/>
        <v>1.345321044795524E-4</v>
      </c>
      <c r="AV894" s="13">
        <f t="shared" si="1267"/>
        <v>5.9450198299473089E-5</v>
      </c>
      <c r="AW894" s="13">
        <f t="shared" si="1268"/>
        <v>7.5824482303164723E-7</v>
      </c>
      <c r="AX894" s="13">
        <f t="shared" si="1269"/>
        <v>3.4691126146374285E-3</v>
      </c>
      <c r="AY894" s="13">
        <f t="shared" si="1270"/>
        <v>2.5490146031421617E-3</v>
      </c>
      <c r="AZ894" s="13">
        <f t="shared" si="1271"/>
        <v>9.3647514059025014E-4</v>
      </c>
      <c r="BA894" s="13">
        <f t="shared" si="1272"/>
        <v>2.2936593821065119E-4</v>
      </c>
      <c r="BB894" s="13">
        <f t="shared" si="1273"/>
        <v>4.2133046034270747E-5</v>
      </c>
      <c r="BC894" s="13">
        <f t="shared" si="1274"/>
        <v>6.1916554200672273E-6</v>
      </c>
      <c r="BD894" s="13">
        <f t="shared" si="1275"/>
        <v>1.7898546824915525E-5</v>
      </c>
      <c r="BE894" s="13">
        <f t="shared" si="1276"/>
        <v>3.1637716874498493E-5</v>
      </c>
      <c r="BF894" s="13">
        <f t="shared" si="1277"/>
        <v>2.7961631154255757E-5</v>
      </c>
      <c r="BG894" s="13">
        <f t="shared" si="1278"/>
        <v>1.647512092203376E-5</v>
      </c>
      <c r="BH894" s="13">
        <f t="shared" si="1279"/>
        <v>7.2804124310087766E-6</v>
      </c>
      <c r="BI894" s="13">
        <f t="shared" si="1280"/>
        <v>2.5737913750763075E-6</v>
      </c>
      <c r="BJ894" s="14">
        <f t="shared" si="1281"/>
        <v>0.618525751722376</v>
      </c>
      <c r="BK894" s="14">
        <f t="shared" si="1282"/>
        <v>0.23073911581679435</v>
      </c>
      <c r="BL894" s="14">
        <f t="shared" si="1283"/>
        <v>0.14553112129281456</v>
      </c>
      <c r="BM894" s="14">
        <f t="shared" si="1284"/>
        <v>0.45446125641391583</v>
      </c>
      <c r="BN894" s="14">
        <f t="shared" si="1285"/>
        <v>0.54320071280809967</v>
      </c>
    </row>
    <row r="895" spans="1:66" x14ac:dyDescent="0.25">
      <c r="A895" t="s">
        <v>346</v>
      </c>
      <c r="B895" t="s">
        <v>322</v>
      </c>
      <c r="C895" t="s">
        <v>244</v>
      </c>
      <c r="D895" s="11">
        <v>44452</v>
      </c>
      <c r="E895" s="10">
        <f>VLOOKUP(A895,home!$A$2:$E$405,3,FALSE)</f>
        <v>1.5866</v>
      </c>
      <c r="F895" s="10">
        <f>VLOOKUP(B895,home!$B$2:$E$405,3,FALSE)</f>
        <v>0.63029999999999997</v>
      </c>
      <c r="G895" s="10">
        <f>VLOOKUP(C895,away!$B$2:$E$405,4,FALSE)</f>
        <v>1.5126999999999999</v>
      </c>
      <c r="H895" s="10">
        <f>VLOOKUP(A895,away!$A$2:$E$405,3,FALSE)</f>
        <v>1.1788000000000001</v>
      </c>
      <c r="I895" s="10">
        <f>VLOOKUP(C895,away!$B$2:$E$405,3,FALSE)</f>
        <v>1.1028</v>
      </c>
      <c r="J895" s="10">
        <f>VLOOKUP(B895,home!$B$2:$E$405,4,FALSE)</f>
        <v>1.6117999999999999</v>
      </c>
      <c r="K895" s="12">
        <f t="shared" si="1230"/>
        <v>1.512751401546</v>
      </c>
      <c r="L895" s="12">
        <f t="shared" si="1231"/>
        <v>2.095308795552</v>
      </c>
      <c r="M895" s="13">
        <f t="shared" si="1232"/>
        <v>2.710437304615361E-2</v>
      </c>
      <c r="N895" s="13">
        <f t="shared" si="1233"/>
        <v>4.1002178313594505E-2</v>
      </c>
      <c r="O895" s="13">
        <f t="shared" si="1234"/>
        <v>5.6792031241528214E-2</v>
      </c>
      <c r="P895" s="13">
        <f t="shared" si="1235"/>
        <v>8.5912224857266031E-2</v>
      </c>
      <c r="Q895" s="13">
        <f t="shared" si="1236"/>
        <v>3.1013051355164547E-2</v>
      </c>
      <c r="R895" s="13">
        <f t="shared" si="1237"/>
        <v>5.9498421288819034E-2</v>
      </c>
      <c r="S895" s="13">
        <f t="shared" si="1238"/>
        <v>6.8078593511065072E-2</v>
      </c>
      <c r="T895" s="13">
        <f t="shared" si="1239"/>
        <v>6.4981919281382153E-2</v>
      </c>
      <c r="U895" s="13">
        <f t="shared" si="1240"/>
        <v>9.0006320194435357E-2</v>
      </c>
      <c r="V895" s="13">
        <f t="shared" si="1241"/>
        <v>2.3976382883265802E-2</v>
      </c>
      <c r="W895" s="13">
        <f t="shared" si="1242"/>
        <v>1.5638345634581084E-2</v>
      </c>
      <c r="X895" s="13">
        <f t="shared" si="1243"/>
        <v>3.276716315601997E-2</v>
      </c>
      <c r="Y895" s="13">
        <f t="shared" si="1244"/>
        <v>3.4328662583048043E-2</v>
      </c>
      <c r="Z895" s="13">
        <f t="shared" si="1245"/>
        <v>4.1555855149306958E-2</v>
      </c>
      <c r="AA895" s="13">
        <f t="shared" si="1246"/>
        <v>6.2863678119556662E-2</v>
      </c>
      <c r="AB895" s="13">
        <f t="shared" si="1247"/>
        <v>4.7548558590847986E-2</v>
      </c>
      <c r="AC895" s="13">
        <f t="shared" si="1248"/>
        <v>4.7498433048596012E-3</v>
      </c>
      <c r="AD895" s="13">
        <f t="shared" si="1249"/>
        <v>5.9142323191433257E-3</v>
      </c>
      <c r="AE895" s="13">
        <f t="shared" si="1250"/>
        <v>1.2392142997238913E-2</v>
      </c>
      <c r="AF895" s="13">
        <f t="shared" si="1251"/>
        <v>1.2982683108926411E-2</v>
      </c>
      <c r="AG895" s="13">
        <f t="shared" si="1252"/>
        <v>9.0675767026659644E-3</v>
      </c>
      <c r="AH895" s="13">
        <f t="shared" si="1253"/>
        <v>2.1768087200256945E-2</v>
      </c>
      <c r="AI895" s="13">
        <f t="shared" si="1254"/>
        <v>3.292970442116424E-2</v>
      </c>
      <c r="AJ895" s="13">
        <f t="shared" si="1255"/>
        <v>2.4907228257805857E-2</v>
      </c>
      <c r="AK895" s="13">
        <f t="shared" si="1256"/>
        <v>1.2559481485207318E-2</v>
      </c>
      <c r="AL895" s="13">
        <f t="shared" si="1257"/>
        <v>6.0221958331079927E-4</v>
      </c>
      <c r="AM895" s="13">
        <f t="shared" si="1258"/>
        <v>1.7893526459705424E-3</v>
      </c>
      <c r="AN895" s="13">
        <f t="shared" si="1259"/>
        <v>3.7492463374463212E-3</v>
      </c>
      <c r="AO895" s="13">
        <f t="shared" si="1260"/>
        <v>3.9279144137711998E-3</v>
      </c>
      <c r="AP895" s="13">
        <f t="shared" si="1261"/>
        <v>2.743397873116758E-3</v>
      </c>
      <c r="AQ895" s="13">
        <f t="shared" si="1262"/>
        <v>1.4370664233100486E-3</v>
      </c>
      <c r="AR895" s="13">
        <f t="shared" si="1263"/>
        <v>9.1221729146082498E-3</v>
      </c>
      <c r="AS895" s="13">
        <f t="shared" si="1264"/>
        <v>1.3799579861718592E-2</v>
      </c>
      <c r="AT895" s="13">
        <f t="shared" si="1265"/>
        <v>1.0437666888280378E-2</v>
      </c>
      <c r="AU895" s="13">
        <f t="shared" si="1266"/>
        <v>5.2631984047054742E-3</v>
      </c>
      <c r="AV895" s="13">
        <f t="shared" si="1267"/>
        <v>1.9904776908332192E-3</v>
      </c>
      <c r="AW895" s="13">
        <f t="shared" si="1268"/>
        <v>5.3023448945495922E-5</v>
      </c>
      <c r="AX895" s="13">
        <f t="shared" si="1269"/>
        <v>4.5114095384199746E-4</v>
      </c>
      <c r="AY895" s="13">
        <f t="shared" si="1270"/>
        <v>9.4527960861885609E-4</v>
      </c>
      <c r="AZ895" s="13">
        <f t="shared" si="1271"/>
        <v>9.9032633909752082E-4</v>
      </c>
      <c r="BA895" s="13">
        <f t="shared" si="1272"/>
        <v>6.9167982959261601E-4</v>
      </c>
      <c r="BB895" s="13">
        <f t="shared" si="1273"/>
        <v>3.6232070766282934E-4</v>
      </c>
      <c r="BC895" s="13">
        <f t="shared" si="1274"/>
        <v>1.5183475311531013E-4</v>
      </c>
      <c r="BD895" s="13">
        <f t="shared" si="1275"/>
        <v>3.185628190420813E-3</v>
      </c>
      <c r="BE895" s="13">
        <f t="shared" si="1276"/>
        <v>4.8190635098635326E-3</v>
      </c>
      <c r="BF895" s="13">
        <f t="shared" si="1277"/>
        <v>3.645022539342623E-3</v>
      </c>
      <c r="BG895" s="13">
        <f t="shared" si="1278"/>
        <v>1.838004318352438E-3</v>
      </c>
      <c r="BH895" s="13">
        <f t="shared" si="1279"/>
        <v>6.9511090215881258E-4</v>
      </c>
      <c r="BI895" s="13">
        <f t="shared" si="1280"/>
        <v>2.1030599829412956E-4</v>
      </c>
      <c r="BJ895" s="14">
        <f t="shared" si="1281"/>
        <v>0.27732751533730893</v>
      </c>
      <c r="BK895" s="14">
        <f t="shared" si="1282"/>
        <v>0.21136891679453979</v>
      </c>
      <c r="BL895" s="14">
        <f t="shared" si="1283"/>
        <v>0.46387974201819987</v>
      </c>
      <c r="BM895" s="14">
        <f t="shared" si="1284"/>
        <v>0.69191749303715644</v>
      </c>
      <c r="BN895" s="14">
        <f t="shared" si="1285"/>
        <v>0.30132228010252593</v>
      </c>
    </row>
    <row r="896" spans="1:66" x14ac:dyDescent="0.25">
      <c r="A896" t="s">
        <v>346</v>
      </c>
      <c r="B896" t="s">
        <v>321</v>
      </c>
      <c r="C896" t="s">
        <v>238</v>
      </c>
      <c r="D896" s="11">
        <v>44452</v>
      </c>
      <c r="E896" s="10">
        <f>VLOOKUP(A896,home!$A$2:$E$405,3,FALSE)</f>
        <v>1.5866</v>
      </c>
      <c r="F896" s="10">
        <f>VLOOKUP(B896,home!$B$2:$E$405,3,FALSE)</f>
        <v>1.0084</v>
      </c>
      <c r="G896" s="10">
        <f>VLOOKUP(C896,away!$B$2:$E$405,4,FALSE)</f>
        <v>0.51570000000000005</v>
      </c>
      <c r="H896" s="10">
        <f>VLOOKUP(A896,away!$A$2:$E$405,3,FALSE)</f>
        <v>1.1788000000000001</v>
      </c>
      <c r="I896" s="10">
        <f>VLOOKUP(C896,away!$B$2:$E$405,3,FALSE)</f>
        <v>1.0025999999999999</v>
      </c>
      <c r="J896" s="10">
        <f>VLOOKUP(B896,home!$B$2:$E$405,4,FALSE)</f>
        <v>0.76349999999999996</v>
      </c>
      <c r="K896" s="12">
        <f t="shared" si="1230"/>
        <v>0.82508258080800001</v>
      </c>
      <c r="L896" s="12">
        <f t="shared" si="1231"/>
        <v>0.90235383587999995</v>
      </c>
      <c r="M896" s="13">
        <f t="shared" si="1232"/>
        <v>0.1777394763758533</v>
      </c>
      <c r="N896" s="13">
        <f t="shared" si="1233"/>
        <v>0.1466497458796516</v>
      </c>
      <c r="O896" s="13">
        <f t="shared" si="1234"/>
        <v>0.16038389829505387</v>
      </c>
      <c r="P896" s="13">
        <f t="shared" si="1235"/>
        <v>0.13232996072533082</v>
      </c>
      <c r="Q896" s="13">
        <f t="shared" si="1236"/>
        <v>6.0499075402610153E-2</v>
      </c>
      <c r="R896" s="13">
        <f t="shared" si="1237"/>
        <v>7.2361512919964815E-2</v>
      </c>
      <c r="S896" s="13">
        <f t="shared" si="1238"/>
        <v>2.4630457541882599E-2</v>
      </c>
      <c r="T896" s="13">
        <f t="shared" si="1239"/>
        <v>5.4591572756738621E-2</v>
      </c>
      <c r="U896" s="13">
        <f t="shared" si="1240"/>
        <v>5.9704223831176011E-2</v>
      </c>
      <c r="V896" s="13">
        <f t="shared" si="1241"/>
        <v>2.0375311511626514E-3</v>
      </c>
      <c r="W896" s="13">
        <f t="shared" si="1242"/>
        <v>1.6638911089894459E-2</v>
      </c>
      <c r="X896" s="13">
        <f t="shared" si="1243"/>
        <v>1.5014185246832535E-2</v>
      </c>
      <c r="Y896" s="13">
        <f t="shared" si="1244"/>
        <v>6.7740538250461212E-3</v>
      </c>
      <c r="Z896" s="13">
        <f t="shared" si="1245"/>
        <v>2.1765229584470146E-2</v>
      </c>
      <c r="AA896" s="13">
        <f t="shared" si="1246"/>
        <v>1.7958111797433261E-2</v>
      </c>
      <c r="AB896" s="13">
        <f t="shared" si="1247"/>
        <v>7.4084626141324135E-3</v>
      </c>
      <c r="AC896" s="13">
        <f t="shared" si="1248"/>
        <v>9.4810963885082368E-5</v>
      </c>
      <c r="AD896" s="13">
        <f t="shared" si="1249"/>
        <v>3.4321189259712429E-3</v>
      </c>
      <c r="AE896" s="13">
        <f t="shared" si="1250"/>
        <v>3.0969856780464966E-3</v>
      </c>
      <c r="AF896" s="13">
        <f t="shared" si="1251"/>
        <v>1.3972884531253393E-3</v>
      </c>
      <c r="AG896" s="13">
        <f t="shared" si="1252"/>
        <v>4.2028286516949384E-4</v>
      </c>
      <c r="AH896" s="13">
        <f t="shared" si="1253"/>
        <v>4.9099846010888723E-3</v>
      </c>
      <c r="AI896" s="13">
        <f t="shared" si="1254"/>
        <v>4.0511427663939446E-3</v>
      </c>
      <c r="AJ896" s="13">
        <f t="shared" si="1255"/>
        <v>1.6712636644589884E-3</v>
      </c>
      <c r="AK896" s="13">
        <f t="shared" si="1256"/>
        <v>4.5964351249415245E-4</v>
      </c>
      <c r="AL896" s="13">
        <f t="shared" si="1257"/>
        <v>2.8235328207477922E-6</v>
      </c>
      <c r="AM896" s="13">
        <f t="shared" si="1258"/>
        <v>5.6635630821606699E-4</v>
      </c>
      <c r="AN896" s="13">
        <f t="shared" si="1259"/>
        <v>5.1105378719360352E-4</v>
      </c>
      <c r="AO896" s="13">
        <f t="shared" si="1260"/>
        <v>2.3057567260757468E-4</v>
      </c>
      <c r="AP896" s="13">
        <f t="shared" si="1261"/>
        <v>6.9353614212685349E-5</v>
      </c>
      <c r="AQ896" s="13">
        <f t="shared" si="1262"/>
        <v>1.5645374954239573E-5</v>
      </c>
      <c r="AR896" s="13">
        <f t="shared" si="1263"/>
        <v>8.861086877808552E-4</v>
      </c>
      <c r="AS896" s="13">
        <f t="shared" si="1264"/>
        <v>7.311128429906183E-4</v>
      </c>
      <c r="AT896" s="13">
        <f t="shared" si="1265"/>
        <v>3.0161423567828674E-4</v>
      </c>
      <c r="AU896" s="13">
        <f t="shared" si="1266"/>
        <v>8.2952217327291052E-5</v>
      </c>
      <c r="AV896" s="13">
        <f t="shared" si="1267"/>
        <v>1.711060738903685E-5</v>
      </c>
      <c r="AW896" s="13">
        <f t="shared" si="1268"/>
        <v>5.8393516125523491E-8</v>
      </c>
      <c r="AX896" s="13">
        <f t="shared" si="1269"/>
        <v>7.7881787406633909E-5</v>
      </c>
      <c r="AY896" s="13">
        <f t="shared" si="1270"/>
        <v>7.0276929611566777E-5</v>
      </c>
      <c r="AZ896" s="13">
        <f t="shared" si="1271"/>
        <v>3.170732850443302E-5</v>
      </c>
      <c r="BA896" s="13">
        <f t="shared" si="1272"/>
        <v>9.5370765004941332E-6</v>
      </c>
      <c r="BB896" s="13">
        <f t="shared" si="1273"/>
        <v>2.1514543908254713E-6</v>
      </c>
      <c r="BC896" s="13">
        <f t="shared" si="1274"/>
        <v>3.8827462445644659E-7</v>
      </c>
      <c r="BD896" s="13">
        <f t="shared" si="1275"/>
        <v>1.3326392890427463E-4</v>
      </c>
      <c r="BE896" s="13">
        <f t="shared" si="1276"/>
        <v>1.0995374638895273E-4</v>
      </c>
      <c r="BF896" s="13">
        <f t="shared" si="1277"/>
        <v>4.5360460420052716E-5</v>
      </c>
      <c r="BG896" s="13">
        <f t="shared" si="1278"/>
        <v>1.2475375250005411E-5</v>
      </c>
      <c r="BH896" s="13">
        <f t="shared" si="1279"/>
        <v>2.5733037019556778E-6</v>
      </c>
      <c r="BI896" s="13">
        <f t="shared" si="1280"/>
        <v>4.2463761192247429E-7</v>
      </c>
      <c r="BJ896" s="14">
        <f t="shared" si="1281"/>
        <v>0.31009914773130864</v>
      </c>
      <c r="BK896" s="14">
        <f t="shared" si="1282"/>
        <v>0.33690533722054683</v>
      </c>
      <c r="BL896" s="14">
        <f t="shared" si="1283"/>
        <v>0.3312311940456395</v>
      </c>
      <c r="BM896" s="14">
        <f t="shared" si="1284"/>
        <v>0.24996702044740518</v>
      </c>
      <c r="BN896" s="14">
        <f t="shared" si="1285"/>
        <v>0.7499636695984645</v>
      </c>
    </row>
    <row r="897" spans="1:66" x14ac:dyDescent="0.25">
      <c r="A897" t="s">
        <v>347</v>
      </c>
      <c r="B897" t="s">
        <v>324</v>
      </c>
      <c r="C897" t="s">
        <v>246</v>
      </c>
      <c r="D897" s="11">
        <v>44452</v>
      </c>
      <c r="E897" s="10">
        <f>VLOOKUP(A897,home!$A$2:$E$405,3,FALSE)</f>
        <v>1.1809000000000001</v>
      </c>
      <c r="F897" s="10">
        <f>VLOOKUP(B897,home!$B$2:$E$405,3,FALSE)</f>
        <v>1.3408</v>
      </c>
      <c r="G897" s="10">
        <f>VLOOKUP(C897,away!$B$2:$E$405,4,FALSE)</f>
        <v>2.0465</v>
      </c>
      <c r="H897" s="10">
        <f>VLOOKUP(A897,away!$A$2:$E$405,3,FALSE)</f>
        <v>0.92459999999999998</v>
      </c>
      <c r="I897" s="10">
        <f>VLOOKUP(C897,away!$B$2:$E$405,3,FALSE)</f>
        <v>0.81120000000000003</v>
      </c>
      <c r="J897" s="10">
        <f>VLOOKUP(B897,home!$B$2:$E$405,4,FALSE)</f>
        <v>0.63090000000000002</v>
      </c>
      <c r="K897" s="12">
        <f t="shared" si="1230"/>
        <v>3.2403272484800003</v>
      </c>
      <c r="L897" s="12">
        <f t="shared" si="1231"/>
        <v>0.47319740956800005</v>
      </c>
      <c r="M897" s="13">
        <f t="shared" si="1232"/>
        <v>2.4391400238539401E-2</v>
      </c>
      <c r="N897" s="13">
        <f t="shared" si="1233"/>
        <v>7.9036118821520812E-2</v>
      </c>
      <c r="O897" s="13">
        <f t="shared" si="1234"/>
        <v>1.1541947408613144E-2</v>
      </c>
      <c r="P897" s="13">
        <f t="shared" si="1235"/>
        <v>3.7399686688652303E-2</v>
      </c>
      <c r="Q897" s="13">
        <f t="shared" si="1236"/>
        <v>0.12805144471573848</v>
      </c>
      <c r="R897" s="13">
        <f t="shared" si="1237"/>
        <v>2.7308098075629148E-3</v>
      </c>
      <c r="S897" s="13">
        <f t="shared" si="1238"/>
        <v>1.4336370101041758E-2</v>
      </c>
      <c r="T897" s="13">
        <f t="shared" si="1239"/>
        <v>6.0593611930927424E-2</v>
      </c>
      <c r="U897" s="13">
        <f t="shared" si="1240"/>
        <v>8.8487174298625404E-3</v>
      </c>
      <c r="V897" s="13">
        <f t="shared" si="1241"/>
        <v>2.4424626201945123E-3</v>
      </c>
      <c r="W897" s="13">
        <f t="shared" si="1242"/>
        <v>0.13830952850654588</v>
      </c>
      <c r="X897" s="13">
        <f t="shared" si="1243"/>
        <v>6.5447710607868984E-2</v>
      </c>
      <c r="Y897" s="13">
        <f t="shared" si="1244"/>
        <v>1.5484843560899856E-2</v>
      </c>
      <c r="Z897" s="13">
        <f t="shared" si="1245"/>
        <v>4.3073737565388668E-4</v>
      </c>
      <c r="AA897" s="13">
        <f t="shared" si="1246"/>
        <v>1.395730055270055E-3</v>
      </c>
      <c r="AB897" s="13">
        <f t="shared" si="1247"/>
        <v>2.2613110648070289E-3</v>
      </c>
      <c r="AC897" s="13">
        <f t="shared" si="1248"/>
        <v>2.3406645336746345E-4</v>
      </c>
      <c r="AD897" s="13">
        <f t="shared" si="1249"/>
        <v>0.11204203348604551</v>
      </c>
      <c r="AE897" s="13">
        <f t="shared" si="1250"/>
        <v>5.3018000008327855E-2</v>
      </c>
      <c r="AF897" s="13">
        <f t="shared" si="1251"/>
        <v>1.2543990132208471E-2</v>
      </c>
      <c r="AG897" s="13">
        <f t="shared" si="1252"/>
        <v>1.9785945454025345E-3</v>
      </c>
      <c r="AH897" s="13">
        <f t="shared" si="1253"/>
        <v>5.0955952590884424E-5</v>
      </c>
      <c r="AI897" s="13">
        <f t="shared" si="1254"/>
        <v>1.6511396165249788E-4</v>
      </c>
      <c r="AJ897" s="13">
        <f t="shared" si="1255"/>
        <v>2.6751163452353545E-4</v>
      </c>
      <c r="AK897" s="13">
        <f t="shared" si="1256"/>
        <v>2.8894174621067829E-4</v>
      </c>
      <c r="AL897" s="13">
        <f t="shared" si="1257"/>
        <v>1.435589910321833E-5</v>
      </c>
      <c r="AM897" s="13">
        <f t="shared" si="1258"/>
        <v>7.2610570815988373E-2</v>
      </c>
      <c r="AN897" s="13">
        <f t="shared" si="1259"/>
        <v>3.4359134017379528E-2</v>
      </c>
      <c r="AO897" s="13">
        <f t="shared" si="1260"/>
        <v>8.1293266060118701E-3</v>
      </c>
      <c r="AP897" s="13">
        <f t="shared" si="1261"/>
        <v>1.2822587638323462E-3</v>
      </c>
      <c r="AQ897" s="13">
        <f t="shared" si="1262"/>
        <v>1.5169038136033302E-4</v>
      </c>
      <c r="AR897" s="13">
        <f t="shared" si="1263"/>
        <v>4.8224449536152675E-6</v>
      </c>
      <c r="AS897" s="13">
        <f t="shared" si="1264"/>
        <v>1.5626299787494426E-5</v>
      </c>
      <c r="AT897" s="13">
        <f t="shared" si="1265"/>
        <v>2.5317162497167718E-5</v>
      </c>
      <c r="AU897" s="13">
        <f t="shared" si="1266"/>
        <v>2.7345297164589502E-5</v>
      </c>
      <c r="AV897" s="13">
        <f t="shared" si="1267"/>
        <v>2.2151927880050567E-5</v>
      </c>
      <c r="AW897" s="13">
        <f t="shared" si="1268"/>
        <v>6.114474356438866E-7</v>
      </c>
      <c r="AX897" s="13">
        <f t="shared" si="1269"/>
        <v>3.9213668523788964E-2</v>
      </c>
      <c r="AY897" s="13">
        <f t="shared" si="1270"/>
        <v>1.8555806365115158E-2</v>
      </c>
      <c r="AZ897" s="13">
        <f t="shared" si="1271"/>
        <v>4.3902797522089492E-3</v>
      </c>
      <c r="BA897" s="13">
        <f t="shared" si="1272"/>
        <v>6.9248966867470525E-4</v>
      </c>
      <c r="BB897" s="13">
        <f t="shared" si="1273"/>
        <v>8.1921079342368291E-5</v>
      </c>
      <c r="BC897" s="13">
        <f t="shared" si="1274"/>
        <v>7.7529685067646582E-6</v>
      </c>
      <c r="BD897" s="13">
        <f t="shared" si="1275"/>
        <v>3.8032807663916961E-7</v>
      </c>
      <c r="BE897" s="13">
        <f t="shared" si="1276"/>
        <v>1.2323874300958913E-6</v>
      </c>
      <c r="BF897" s="13">
        <f t="shared" si="1277"/>
        <v>1.9966692852119795E-6</v>
      </c>
      <c r="BG897" s="13">
        <f t="shared" si="1278"/>
        <v>2.1566206303584871E-6</v>
      </c>
      <c r="BH897" s="13">
        <f t="shared" si="1279"/>
        <v>1.7470391482961802E-6</v>
      </c>
      <c r="BI897" s="13">
        <f t="shared" si="1280"/>
        <v>1.1321957112770809E-6</v>
      </c>
      <c r="BJ897" s="14">
        <f t="shared" si="1281"/>
        <v>0.84598077525769511</v>
      </c>
      <c r="BK897" s="14">
        <f t="shared" si="1282"/>
        <v>9.737414836601381E-2</v>
      </c>
      <c r="BL897" s="14">
        <f t="shared" si="1283"/>
        <v>2.7654947433658077E-2</v>
      </c>
      <c r="BM897" s="14">
        <f t="shared" si="1284"/>
        <v>0.66973400583471443</v>
      </c>
      <c r="BN897" s="14">
        <f t="shared" si="1285"/>
        <v>0.28315140768062708</v>
      </c>
    </row>
    <row r="898" spans="1:66" x14ac:dyDescent="0.25">
      <c r="A898" t="s">
        <v>347</v>
      </c>
      <c r="B898" t="s">
        <v>258</v>
      </c>
      <c r="C898" t="s">
        <v>257</v>
      </c>
      <c r="D898" s="11">
        <v>44452</v>
      </c>
      <c r="E898" s="10">
        <f>VLOOKUP(A898,home!$A$2:$E$405,3,FALSE)</f>
        <v>1.1809000000000001</v>
      </c>
      <c r="F898" s="10">
        <f>VLOOKUP(B898,home!$B$2:$E$405,3,FALSE)</f>
        <v>1.8348</v>
      </c>
      <c r="G898" s="10">
        <f>VLOOKUP(C898,away!$B$2:$E$405,4,FALSE)</f>
        <v>0.70569999999999999</v>
      </c>
      <c r="H898" s="10">
        <f>VLOOKUP(A898,away!$A$2:$E$405,3,FALSE)</f>
        <v>0.92459999999999998</v>
      </c>
      <c r="I898" s="10">
        <f>VLOOKUP(C898,away!$B$2:$E$405,3,FALSE)</f>
        <v>0.81120000000000003</v>
      </c>
      <c r="J898" s="10">
        <f>VLOOKUP(B898,home!$B$2:$E$405,4,FALSE)</f>
        <v>0.81120000000000003</v>
      </c>
      <c r="K898" s="12">
        <f t="shared" si="1230"/>
        <v>1.5290510013240002</v>
      </c>
      <c r="L898" s="12">
        <f t="shared" si="1231"/>
        <v>0.60842881382400005</v>
      </c>
      <c r="M898" s="13">
        <f t="shared" si="1232"/>
        <v>0.11795172892146562</v>
      </c>
      <c r="N898" s="13">
        <f t="shared" si="1233"/>
        <v>0.18035420921526404</v>
      </c>
      <c r="O898" s="13">
        <f t="shared" si="1234"/>
        <v>7.1765230516177322E-2</v>
      </c>
      <c r="P898" s="13">
        <f t="shared" si="1235"/>
        <v>0.10973269758100863</v>
      </c>
      <c r="Q898" s="13">
        <f t="shared" si="1236"/>
        <v>0.1378853920967989</v>
      </c>
      <c r="R898" s="13">
        <f t="shared" si="1237"/>
        <v>2.1832017038381848E-2</v>
      </c>
      <c r="S898" s="13">
        <f t="shared" si="1238"/>
        <v>2.5521594783961137E-2</v>
      </c>
      <c r="T898" s="13">
        <f t="shared" si="1239"/>
        <v>8.3893445557112492E-2</v>
      </c>
      <c r="U898" s="13">
        <f t="shared" si="1240"/>
        <v>3.3382267513460399E-2</v>
      </c>
      <c r="V898" s="13">
        <f t="shared" si="1241"/>
        <v>2.6381351722073385E-3</v>
      </c>
      <c r="W898" s="13">
        <f t="shared" si="1242"/>
        <v>7.0277932284520936E-2</v>
      </c>
      <c r="X898" s="13">
        <f t="shared" si="1243"/>
        <v>4.2759118977874468E-2</v>
      </c>
      <c r="Y898" s="13">
        <f t="shared" si="1244"/>
        <v>1.3007940019933724E-2</v>
      </c>
      <c r="Z898" s="13">
        <f t="shared" si="1245"/>
        <v>4.4277427433493423E-3</v>
      </c>
      <c r="AA898" s="13">
        <f t="shared" si="1246"/>
        <v>6.7702444753233873E-3</v>
      </c>
      <c r="AB898" s="13">
        <f t="shared" si="1247"/>
        <v>5.176024547100754E-3</v>
      </c>
      <c r="AC898" s="13">
        <f t="shared" si="1248"/>
        <v>1.5339415309800018E-4</v>
      </c>
      <c r="AD898" s="13">
        <f t="shared" si="1249"/>
        <v>2.6864635682656738E-2</v>
      </c>
      <c r="AE898" s="13">
        <f t="shared" si="1250"/>
        <v>1.6345218422212742E-2</v>
      </c>
      <c r="AF898" s="13">
        <f t="shared" si="1251"/>
        <v>4.9724509281605456E-3</v>
      </c>
      <c r="AG898" s="13">
        <f t="shared" si="1252"/>
        <v>1.008460806672923E-3</v>
      </c>
      <c r="AH898" s="13">
        <f t="shared" si="1253"/>
        <v>6.7349156631346598E-4</v>
      </c>
      <c r="AI898" s="13">
        <f t="shared" si="1254"/>
        <v>1.0298029538548747E-3</v>
      </c>
      <c r="AJ898" s="13">
        <f t="shared" si="1255"/>
        <v>7.873106188791047E-4</v>
      </c>
      <c r="AK898" s="13">
        <f t="shared" si="1256"/>
        <v>4.0127936338337129E-4</v>
      </c>
      <c r="AL898" s="13">
        <f t="shared" si="1257"/>
        <v>5.7082178842177272E-6</v>
      </c>
      <c r="AM898" s="13">
        <f t="shared" si="1258"/>
        <v>8.2154796181541454E-3</v>
      </c>
      <c r="AN898" s="13">
        <f t="shared" si="1259"/>
        <v>4.9985345190687756E-3</v>
      </c>
      <c r="AO898" s="13">
        <f t="shared" si="1260"/>
        <v>1.5206262141476666E-3</v>
      </c>
      <c r="AP898" s="13">
        <f t="shared" si="1261"/>
        <v>3.0839760124784824E-4</v>
      </c>
      <c r="AQ898" s="13">
        <f t="shared" si="1262"/>
        <v>4.6909496678348814E-5</v>
      </c>
      <c r="AR898" s="13">
        <f t="shared" si="1263"/>
        <v>8.1954334962513993E-5</v>
      </c>
      <c r="AS898" s="13">
        <f t="shared" si="1264"/>
        <v>1.2531235793727456E-4</v>
      </c>
      <c r="AT898" s="13">
        <f t="shared" si="1265"/>
        <v>9.5804493191130601E-5</v>
      </c>
      <c r="AU898" s="13">
        <f t="shared" si="1266"/>
        <v>4.8829985415078891E-5</v>
      </c>
      <c r="AV898" s="13">
        <f t="shared" si="1267"/>
        <v>1.8665884523390664E-5</v>
      </c>
      <c r="AW898" s="13">
        <f t="shared" si="1268"/>
        <v>1.4751282686732321E-7</v>
      </c>
      <c r="AX898" s="13">
        <f t="shared" si="1269"/>
        <v>2.0936478894159213E-3</v>
      </c>
      <c r="AY898" s="13">
        <f t="shared" si="1270"/>
        <v>1.2738357019224501E-3</v>
      </c>
      <c r="AZ898" s="13">
        <f t="shared" si="1271"/>
        <v>3.8751917256366937E-4</v>
      </c>
      <c r="BA898" s="13">
        <f t="shared" si="1272"/>
        <v>7.8592610165657118E-5</v>
      </c>
      <c r="BB898" s="13">
        <f t="shared" si="1273"/>
        <v>1.1954502144605701E-5</v>
      </c>
      <c r="BC898" s="13">
        <f t="shared" si="1274"/>
        <v>1.4546927119397824E-6</v>
      </c>
      <c r="BD898" s="13">
        <f t="shared" si="1275"/>
        <v>8.3105631348295256E-6</v>
      </c>
      <c r="BE898" s="13">
        <f t="shared" si="1276"/>
        <v>1.2707274882877408E-5</v>
      </c>
      <c r="BF898" s="13">
        <f t="shared" si="1277"/>
        <v>9.7150356918815107E-6</v>
      </c>
      <c r="BG898" s="13">
        <f t="shared" si="1278"/>
        <v>4.9515950175232777E-6</v>
      </c>
      <c r="BH898" s="13">
        <f t="shared" si="1279"/>
        <v>1.8928103299237231E-6</v>
      </c>
      <c r="BI898" s="13">
        <f t="shared" si="1280"/>
        <v>5.7884070605725576E-7</v>
      </c>
      <c r="BJ898" s="14">
        <f t="shared" si="1281"/>
        <v>0.59630575600942848</v>
      </c>
      <c r="BK898" s="14">
        <f t="shared" si="1282"/>
        <v>0.2572770945315474</v>
      </c>
      <c r="BL898" s="14">
        <f t="shared" si="1283"/>
        <v>0.14222639176866705</v>
      </c>
      <c r="BM898" s="14">
        <f t="shared" si="1284"/>
        <v>0.35944202149480031</v>
      </c>
      <c r="BN898" s="14">
        <f t="shared" si="1285"/>
        <v>0.63952127536909642</v>
      </c>
    </row>
    <row r="899" spans="1:66" x14ac:dyDescent="0.25">
      <c r="A899" t="s">
        <v>348</v>
      </c>
      <c r="B899" t="s">
        <v>268</v>
      </c>
      <c r="C899" t="s">
        <v>272</v>
      </c>
      <c r="D899" s="11">
        <v>44452</v>
      </c>
      <c r="E899" s="10">
        <f>VLOOKUP(A899,home!$A$2:$E$405,3,FALSE)</f>
        <v>1.5417000000000001</v>
      </c>
      <c r="F899" s="10">
        <f>VLOOKUP(B899,home!$B$2:$E$405,3,FALSE)</f>
        <v>1.0089999999999999</v>
      </c>
      <c r="G899" s="10">
        <f>VLOOKUP(C899,away!$B$2:$E$405,4,FALSE)</f>
        <v>0.72070000000000001</v>
      </c>
      <c r="H899" s="10">
        <f>VLOOKUP(A899,away!$A$2:$E$405,3,FALSE)</f>
        <v>1.125</v>
      </c>
      <c r="I899" s="10">
        <f>VLOOKUP(C899,away!$B$2:$E$405,3,FALSE)</f>
        <v>0.69140000000000001</v>
      </c>
      <c r="J899" s="10">
        <f>VLOOKUP(B899,home!$B$2:$E$405,4,FALSE)</f>
        <v>1.0864</v>
      </c>
      <c r="K899" s="12">
        <f t="shared" si="1230"/>
        <v>1.12110311871</v>
      </c>
      <c r="L899" s="12">
        <f t="shared" si="1231"/>
        <v>0.84502907999999999</v>
      </c>
      <c r="M899" s="13">
        <f t="shared" si="1232"/>
        <v>0.13999729209898523</v>
      </c>
      <c r="N899" s="13">
        <f t="shared" si="1233"/>
        <v>0.15695140078312717</v>
      </c>
      <c r="O899" s="13">
        <f t="shared" si="1234"/>
        <v>0.11830178294489675</v>
      </c>
      <c r="P899" s="13">
        <f t="shared" si="1235"/>
        <v>0.13262849780847724</v>
      </c>
      <c r="Q899" s="13">
        <f t="shared" si="1236"/>
        <v>8.7979352451933515E-2</v>
      </c>
      <c r="R899" s="13">
        <f t="shared" si="1237"/>
        <v>4.9984223402142897E-2</v>
      </c>
      <c r="S899" s="13">
        <f t="shared" si="1238"/>
        <v>3.1411890485881687E-2</v>
      </c>
      <c r="T899" s="13">
        <f t="shared" si="1239"/>
        <v>7.4345111261453128E-2</v>
      </c>
      <c r="U899" s="13">
        <f t="shared" si="1240"/>
        <v>5.6037468742439762E-2</v>
      </c>
      <c r="V899" s="13">
        <f t="shared" si="1241"/>
        <v>3.3065019298303697E-3</v>
      </c>
      <c r="W899" s="13">
        <f t="shared" si="1242"/>
        <v>3.287797547198297E-2</v>
      </c>
      <c r="X899" s="13">
        <f t="shared" si="1243"/>
        <v>2.7782845365352336E-2</v>
      </c>
      <c r="Y899" s="13">
        <f t="shared" si="1244"/>
        <v>1.1738656129432973E-2</v>
      </c>
      <c r="Z899" s="13">
        <f t="shared" si="1245"/>
        <v>1.407937410534243E-2</v>
      </c>
      <c r="AA899" s="13">
        <f t="shared" si="1246"/>
        <v>1.5784430218984211E-2</v>
      </c>
      <c r="AB899" s="13">
        <f t="shared" si="1247"/>
        <v>8.8479869727817861E-3</v>
      </c>
      <c r="AC899" s="13">
        <f t="shared" si="1248"/>
        <v>1.9577895819413669E-4</v>
      </c>
      <c r="AD899" s="13">
        <f t="shared" si="1249"/>
        <v>9.214900209627756E-3</v>
      </c>
      <c r="AE899" s="13">
        <f t="shared" si="1250"/>
        <v>7.7868586464335497E-3</v>
      </c>
      <c r="AF899" s="13">
        <f t="shared" si="1251"/>
        <v>3.2900609990428936E-3</v>
      </c>
      <c r="AG899" s="13">
        <f t="shared" si="1252"/>
        <v>9.2673240638836598E-4</v>
      </c>
      <c r="AH899" s="13">
        <f t="shared" si="1253"/>
        <v>2.9743701368033335E-3</v>
      </c>
      <c r="AI899" s="13">
        <f t="shared" si="1254"/>
        <v>3.3345756365681062E-3</v>
      </c>
      <c r="AJ899" s="13">
        <f t="shared" si="1255"/>
        <v>1.8692015728654439E-3</v>
      </c>
      <c r="AK899" s="13">
        <f t="shared" si="1256"/>
        <v>6.9852257094569527E-4</v>
      </c>
      <c r="AL899" s="13">
        <f t="shared" si="1257"/>
        <v>7.4189632494999455E-6</v>
      </c>
      <c r="AM899" s="13">
        <f t="shared" si="1258"/>
        <v>2.0661706727230209E-3</v>
      </c>
      <c r="AN899" s="13">
        <f t="shared" si="1259"/>
        <v>1.7459743026941156E-3</v>
      </c>
      <c r="AO899" s="13">
        <f t="shared" si="1260"/>
        <v>7.3769952935462488E-4</v>
      </c>
      <c r="AP899" s="13">
        <f t="shared" si="1261"/>
        <v>2.0779251820232395E-4</v>
      </c>
      <c r="AQ899" s="13">
        <f t="shared" si="1262"/>
        <v>4.3897680121848254E-5</v>
      </c>
      <c r="AR899" s="13">
        <f t="shared" si="1263"/>
        <v>5.0268585205647909E-4</v>
      </c>
      <c r="AS899" s="13">
        <f t="shared" si="1264"/>
        <v>5.6356267647191232E-4</v>
      </c>
      <c r="AT899" s="13">
        <f t="shared" si="1265"/>
        <v>3.1590593709060792E-4</v>
      </c>
      <c r="AU899" s="13">
        <f t="shared" si="1266"/>
        <v>1.1805437709709515E-4</v>
      </c>
      <c r="AV899" s="13">
        <f t="shared" si="1267"/>
        <v>3.3087782585229967E-5</v>
      </c>
      <c r="AW899" s="13">
        <f t="shared" si="1268"/>
        <v>1.952351157664144E-7</v>
      </c>
      <c r="AX899" s="13">
        <f t="shared" si="1269"/>
        <v>3.860650641628198E-4</v>
      </c>
      <c r="AY899" s="13">
        <f t="shared" si="1270"/>
        <v>3.2623620598964855E-4</v>
      </c>
      <c r="AZ899" s="13">
        <f t="shared" si="1271"/>
        <v>1.3783954050506161E-4</v>
      </c>
      <c r="BA899" s="13">
        <f t="shared" si="1272"/>
        <v>3.8826140033538324E-5</v>
      </c>
      <c r="BB899" s="13">
        <f t="shared" si="1273"/>
        <v>8.2023043481230115E-6</v>
      </c>
      <c r="BC899" s="13">
        <f t="shared" si="1274"/>
        <v>1.386237139434878E-6</v>
      </c>
      <c r="BD899" s="13">
        <f t="shared" si="1275"/>
        <v>7.0797360515383761E-5</v>
      </c>
      <c r="BE899" s="13">
        <f t="shared" si="1276"/>
        <v>7.9371141670232928E-5</v>
      </c>
      <c r="BF899" s="13">
        <f t="shared" si="1277"/>
        <v>4.4491617231035696E-5</v>
      </c>
      <c r="BG899" s="13">
        <f t="shared" si="1278"/>
        <v>1.6626563611388557E-5</v>
      </c>
      <c r="BH899" s="13">
        <f t="shared" si="1279"/>
        <v>4.6600230795394819E-6</v>
      </c>
      <c r="BI899" s="13">
        <f t="shared" si="1280"/>
        <v>1.0448732815464579E-6</v>
      </c>
      <c r="BJ899" s="14">
        <f t="shared" si="1281"/>
        <v>0.41859398392004915</v>
      </c>
      <c r="BK899" s="14">
        <f t="shared" si="1282"/>
        <v>0.30787361645060779</v>
      </c>
      <c r="BL899" s="14">
        <f t="shared" si="1283"/>
        <v>0.25958285040311846</v>
      </c>
      <c r="BM899" s="14">
        <f t="shared" si="1284"/>
        <v>0.31396123441868118</v>
      </c>
      <c r="BN899" s="14">
        <f t="shared" si="1285"/>
        <v>0.6858425494895628</v>
      </c>
    </row>
    <row r="900" spans="1:66" x14ac:dyDescent="0.25">
      <c r="A900" t="s">
        <v>348</v>
      </c>
      <c r="B900" t="s">
        <v>264</v>
      </c>
      <c r="C900" t="s">
        <v>266</v>
      </c>
      <c r="D900" s="11">
        <v>44452</v>
      </c>
      <c r="E900" s="10">
        <f>VLOOKUP(A900,home!$A$2:$E$405,3,FALSE)</f>
        <v>1.5417000000000001</v>
      </c>
      <c r="F900" s="10">
        <f>VLOOKUP(B900,home!$B$2:$E$405,3,FALSE)</f>
        <v>1.2252000000000001</v>
      </c>
      <c r="G900" s="10">
        <f>VLOOKUP(C900,away!$B$2:$E$405,4,FALSE)</f>
        <v>0.77839999999999998</v>
      </c>
      <c r="H900" s="10">
        <f>VLOOKUP(A900,away!$A$2:$E$405,3,FALSE)</f>
        <v>1.125</v>
      </c>
      <c r="I900" s="10">
        <f>VLOOKUP(C900,away!$B$2:$E$405,3,FALSE)</f>
        <v>1.6</v>
      </c>
      <c r="J900" s="10">
        <f>VLOOKUP(B900,home!$B$2:$E$405,4,FALSE)</f>
        <v>1.8765000000000001</v>
      </c>
      <c r="K900" s="12">
        <f t="shared" si="1230"/>
        <v>1.4703126298560001</v>
      </c>
      <c r="L900" s="12">
        <f t="shared" si="1231"/>
        <v>3.3777000000000004</v>
      </c>
      <c r="M900" s="13">
        <f t="shared" si="1232"/>
        <v>7.8439509029263905E-3</v>
      </c>
      <c r="N900" s="13">
        <f t="shared" si="1233"/>
        <v>1.1533060080543047E-2</v>
      </c>
      <c r="O900" s="13">
        <f t="shared" si="1234"/>
        <v>2.6494512964814476E-2</v>
      </c>
      <c r="P900" s="13">
        <f t="shared" si="1235"/>
        <v>3.8955217034050263E-2</v>
      </c>
      <c r="Q900" s="13">
        <f t="shared" si="1236"/>
        <v>8.4786019486552521E-3</v>
      </c>
      <c r="R900" s="13">
        <f t="shared" si="1237"/>
        <v>4.4745258220626929E-2</v>
      </c>
      <c r="S900" s="13">
        <f t="shared" si="1238"/>
        <v>4.8365579825461857E-2</v>
      </c>
      <c r="T900" s="13">
        <f t="shared" si="1239"/>
        <v>2.8638173801972852E-2</v>
      </c>
      <c r="U900" s="13">
        <f t="shared" si="1240"/>
        <v>6.5789518287955789E-2</v>
      </c>
      <c r="V900" s="13">
        <f t="shared" si="1241"/>
        <v>2.6688529832242229E-2</v>
      </c>
      <c r="W900" s="13">
        <f t="shared" si="1242"/>
        <v>4.1553985095431701E-3</v>
      </c>
      <c r="X900" s="13">
        <f t="shared" si="1243"/>
        <v>1.4035689545683967E-2</v>
      </c>
      <c r="Y900" s="13">
        <f t="shared" si="1244"/>
        <v>2.3704174289228368E-2</v>
      </c>
      <c r="Z900" s="13">
        <f t="shared" si="1245"/>
        <v>5.0378686230603875E-2</v>
      </c>
      <c r="AA900" s="13">
        <f t="shared" si="1246"/>
        <v>7.4072418640409449E-2</v>
      </c>
      <c r="AB900" s="13">
        <f t="shared" si="1247"/>
        <v>5.445480632548752E-2</v>
      </c>
      <c r="AC900" s="13">
        <f t="shared" si="1248"/>
        <v>8.2839111055218514E-3</v>
      </c>
      <c r="AD900" s="13">
        <f t="shared" si="1249"/>
        <v>1.5274337276665309E-3</v>
      </c>
      <c r="AE900" s="13">
        <f t="shared" si="1250"/>
        <v>5.1592129019392427E-3</v>
      </c>
      <c r="AF900" s="13">
        <f t="shared" si="1251"/>
        <v>8.7131367094400898E-3</v>
      </c>
      <c r="AG900" s="13">
        <f t="shared" si="1252"/>
        <v>9.8101206211586005E-3</v>
      </c>
      <c r="AH900" s="13">
        <f t="shared" si="1253"/>
        <v>4.2541022120277681E-2</v>
      </c>
      <c r="AI900" s="13">
        <f t="shared" si="1254"/>
        <v>6.2548602110427745E-2</v>
      </c>
      <c r="AJ900" s="13">
        <f t="shared" si="1255"/>
        <v>4.59829998313998E-2</v>
      </c>
      <c r="AK900" s="13">
        <f t="shared" si="1256"/>
        <v>2.2536461803591146E-2</v>
      </c>
      <c r="AL900" s="13">
        <f t="shared" si="1257"/>
        <v>1.6456072150374641E-3</v>
      </c>
      <c r="AM900" s="13">
        <f t="shared" si="1258"/>
        <v>4.4916102021122549E-4</v>
      </c>
      <c r="AN900" s="13">
        <f t="shared" si="1259"/>
        <v>1.5171311779674566E-3</v>
      </c>
      <c r="AO900" s="13">
        <f t="shared" si="1260"/>
        <v>2.5622069899103395E-3</v>
      </c>
      <c r="AP900" s="13">
        <f t="shared" si="1261"/>
        <v>2.884788849940052E-3</v>
      </c>
      <c r="AQ900" s="13">
        <f t="shared" si="1262"/>
        <v>2.4359878246106286E-3</v>
      </c>
      <c r="AR900" s="13">
        <f t="shared" si="1263"/>
        <v>2.8738162083132384E-2</v>
      </c>
      <c r="AS900" s="13">
        <f t="shared" si="1264"/>
        <v>4.225408266967836E-2</v>
      </c>
      <c r="AT900" s="13">
        <f t="shared" si="1265"/>
        <v>3.1063355706103822E-2</v>
      </c>
      <c r="AU900" s="13">
        <f t="shared" si="1266"/>
        <v>1.5224281406797963E-2</v>
      </c>
      <c r="AV900" s="13">
        <f t="shared" si="1267"/>
        <v>5.5961133082242324E-3</v>
      </c>
      <c r="AW900" s="13">
        <f t="shared" si="1268"/>
        <v>2.2701494228525502E-4</v>
      </c>
      <c r="AX900" s="13">
        <f t="shared" si="1269"/>
        <v>1.1006785347592859E-4</v>
      </c>
      <c r="AY900" s="13">
        <f t="shared" si="1270"/>
        <v>3.7177618868564408E-4</v>
      </c>
      <c r="AZ900" s="13">
        <f t="shared" si="1271"/>
        <v>6.2787421626174999E-4</v>
      </c>
      <c r="BA900" s="13">
        <f t="shared" si="1272"/>
        <v>7.0692358008910461E-4</v>
      </c>
      <c r="BB900" s="13">
        <f t="shared" si="1273"/>
        <v>5.969439441167422E-4</v>
      </c>
      <c r="BC900" s="13">
        <f t="shared" si="1274"/>
        <v>4.0325951200862403E-4</v>
      </c>
      <c r="BD900" s="13">
        <f t="shared" si="1275"/>
        <v>1.6178148344699383E-2</v>
      </c>
      <c r="BE900" s="13">
        <f t="shared" si="1276"/>
        <v>2.3786935838895448E-2</v>
      </c>
      <c r="BF900" s="13">
        <f t="shared" si="1277"/>
        <v>1.7487116094751155E-2</v>
      </c>
      <c r="BG900" s="13">
        <f t="shared" si="1278"/>
        <v>8.5705092179569186E-3</v>
      </c>
      <c r="BH900" s="13">
        <f t="shared" si="1279"/>
        <v>3.150331986864833E-3</v>
      </c>
      <c r="BI900" s="13">
        <f t="shared" si="1280"/>
        <v>9.2639458170534089E-4</v>
      </c>
      <c r="BJ900" s="14">
        <f t="shared" si="1281"/>
        <v>0.12842112329310862</v>
      </c>
      <c r="BK900" s="14">
        <f t="shared" si="1282"/>
        <v>0.13215457210392567</v>
      </c>
      <c r="BL900" s="14">
        <f t="shared" si="1283"/>
        <v>0.63214103154380041</v>
      </c>
      <c r="BM900" s="14">
        <f t="shared" si="1284"/>
        <v>0.80490005077342153</v>
      </c>
      <c r="BN900" s="14">
        <f t="shared" si="1285"/>
        <v>0.13805060115161635</v>
      </c>
    </row>
    <row r="901" spans="1:66" x14ac:dyDescent="0.25">
      <c r="A901" t="s">
        <v>348</v>
      </c>
      <c r="B901" t="s">
        <v>264</v>
      </c>
      <c r="C901" t="s">
        <v>266</v>
      </c>
      <c r="D901" s="11">
        <v>44452</v>
      </c>
      <c r="E901" s="10">
        <f>VLOOKUP(A901,home!$A$2:$E$405,3,FALSE)</f>
        <v>1.5417000000000001</v>
      </c>
      <c r="F901" s="10">
        <f>VLOOKUP(B901,home!$B$2:$E$405,3,FALSE)</f>
        <v>1.2252000000000001</v>
      </c>
      <c r="G901" s="10">
        <f>VLOOKUP(C901,away!$B$2:$E$405,4,FALSE)</f>
        <v>0.77839999999999998</v>
      </c>
      <c r="H901" s="10">
        <f>VLOOKUP(A901,away!$A$2:$E$405,3,FALSE)</f>
        <v>1.125</v>
      </c>
      <c r="I901" s="10">
        <f>VLOOKUP(C901,away!$B$2:$E$405,3,FALSE)</f>
        <v>1.6</v>
      </c>
      <c r="J901" s="10">
        <f>VLOOKUP(B901,home!$B$2:$E$405,4,FALSE)</f>
        <v>1.8765000000000001</v>
      </c>
      <c r="K901" s="12">
        <f t="shared" si="1230"/>
        <v>1.4703126298560001</v>
      </c>
      <c r="L901" s="12">
        <f t="shared" si="1231"/>
        <v>3.3777000000000004</v>
      </c>
      <c r="M901" s="13">
        <f t="shared" si="1232"/>
        <v>7.8439509029263905E-3</v>
      </c>
      <c r="N901" s="13">
        <f t="shared" si="1233"/>
        <v>1.1533060080543047E-2</v>
      </c>
      <c r="O901" s="13">
        <f t="shared" si="1234"/>
        <v>2.6494512964814476E-2</v>
      </c>
      <c r="P901" s="13">
        <f t="shared" si="1235"/>
        <v>3.8955217034050263E-2</v>
      </c>
      <c r="Q901" s="13">
        <f t="shared" si="1236"/>
        <v>8.4786019486552521E-3</v>
      </c>
      <c r="R901" s="13">
        <f t="shared" si="1237"/>
        <v>4.4745258220626929E-2</v>
      </c>
      <c r="S901" s="13">
        <f t="shared" si="1238"/>
        <v>4.8365579825461857E-2</v>
      </c>
      <c r="T901" s="13">
        <f t="shared" si="1239"/>
        <v>2.8638173801972852E-2</v>
      </c>
      <c r="U901" s="13">
        <f t="shared" si="1240"/>
        <v>6.5789518287955789E-2</v>
      </c>
      <c r="V901" s="13">
        <f t="shared" si="1241"/>
        <v>2.6688529832242229E-2</v>
      </c>
      <c r="W901" s="13">
        <f t="shared" si="1242"/>
        <v>4.1553985095431701E-3</v>
      </c>
      <c r="X901" s="13">
        <f t="shared" si="1243"/>
        <v>1.4035689545683967E-2</v>
      </c>
      <c r="Y901" s="13">
        <f t="shared" si="1244"/>
        <v>2.3704174289228368E-2</v>
      </c>
      <c r="Z901" s="13">
        <f t="shared" si="1245"/>
        <v>5.0378686230603875E-2</v>
      </c>
      <c r="AA901" s="13">
        <f t="shared" si="1246"/>
        <v>7.4072418640409449E-2</v>
      </c>
      <c r="AB901" s="13">
        <f t="shared" si="1247"/>
        <v>5.445480632548752E-2</v>
      </c>
      <c r="AC901" s="13">
        <f t="shared" si="1248"/>
        <v>8.2839111055218514E-3</v>
      </c>
      <c r="AD901" s="13">
        <f t="shared" si="1249"/>
        <v>1.5274337276665309E-3</v>
      </c>
      <c r="AE901" s="13">
        <f t="shared" si="1250"/>
        <v>5.1592129019392427E-3</v>
      </c>
      <c r="AF901" s="13">
        <f t="shared" si="1251"/>
        <v>8.7131367094400898E-3</v>
      </c>
      <c r="AG901" s="13">
        <f t="shared" si="1252"/>
        <v>9.8101206211586005E-3</v>
      </c>
      <c r="AH901" s="13">
        <f t="shared" si="1253"/>
        <v>4.2541022120277681E-2</v>
      </c>
      <c r="AI901" s="13">
        <f t="shared" si="1254"/>
        <v>6.2548602110427745E-2</v>
      </c>
      <c r="AJ901" s="13">
        <f t="shared" si="1255"/>
        <v>4.59829998313998E-2</v>
      </c>
      <c r="AK901" s="13">
        <f t="shared" si="1256"/>
        <v>2.2536461803591146E-2</v>
      </c>
      <c r="AL901" s="13">
        <f t="shared" si="1257"/>
        <v>1.6456072150374641E-3</v>
      </c>
      <c r="AM901" s="13">
        <f t="shared" si="1258"/>
        <v>4.4916102021122549E-4</v>
      </c>
      <c r="AN901" s="13">
        <f t="shared" si="1259"/>
        <v>1.5171311779674566E-3</v>
      </c>
      <c r="AO901" s="13">
        <f t="shared" si="1260"/>
        <v>2.5622069899103395E-3</v>
      </c>
      <c r="AP901" s="13">
        <f t="shared" si="1261"/>
        <v>2.884788849940052E-3</v>
      </c>
      <c r="AQ901" s="13">
        <f t="shared" si="1262"/>
        <v>2.4359878246106286E-3</v>
      </c>
      <c r="AR901" s="13">
        <f t="shared" si="1263"/>
        <v>2.8738162083132384E-2</v>
      </c>
      <c r="AS901" s="13">
        <f t="shared" si="1264"/>
        <v>4.225408266967836E-2</v>
      </c>
      <c r="AT901" s="13">
        <f t="shared" si="1265"/>
        <v>3.1063355706103822E-2</v>
      </c>
      <c r="AU901" s="13">
        <f t="shared" si="1266"/>
        <v>1.5224281406797963E-2</v>
      </c>
      <c r="AV901" s="13">
        <f t="shared" si="1267"/>
        <v>5.5961133082242324E-3</v>
      </c>
      <c r="AW901" s="13">
        <f t="shared" si="1268"/>
        <v>2.2701494228525502E-4</v>
      </c>
      <c r="AX901" s="13">
        <f t="shared" si="1269"/>
        <v>1.1006785347592859E-4</v>
      </c>
      <c r="AY901" s="13">
        <f t="shared" si="1270"/>
        <v>3.7177618868564408E-4</v>
      </c>
      <c r="AZ901" s="13">
        <f t="shared" si="1271"/>
        <v>6.2787421626174999E-4</v>
      </c>
      <c r="BA901" s="13">
        <f t="shared" si="1272"/>
        <v>7.0692358008910461E-4</v>
      </c>
      <c r="BB901" s="13">
        <f t="shared" si="1273"/>
        <v>5.969439441167422E-4</v>
      </c>
      <c r="BC901" s="13">
        <f t="shared" si="1274"/>
        <v>4.0325951200862403E-4</v>
      </c>
      <c r="BD901" s="13">
        <f t="shared" si="1275"/>
        <v>1.6178148344699383E-2</v>
      </c>
      <c r="BE901" s="13">
        <f t="shared" si="1276"/>
        <v>2.3786935838895448E-2</v>
      </c>
      <c r="BF901" s="13">
        <f t="shared" si="1277"/>
        <v>1.7487116094751155E-2</v>
      </c>
      <c r="BG901" s="13">
        <f t="shared" si="1278"/>
        <v>8.5705092179569186E-3</v>
      </c>
      <c r="BH901" s="13">
        <f t="shared" si="1279"/>
        <v>3.150331986864833E-3</v>
      </c>
      <c r="BI901" s="13">
        <f t="shared" si="1280"/>
        <v>9.2639458170534089E-4</v>
      </c>
      <c r="BJ901" s="14">
        <f t="shared" si="1281"/>
        <v>0.12842112329310862</v>
      </c>
      <c r="BK901" s="14">
        <f t="shared" si="1282"/>
        <v>0.13215457210392567</v>
      </c>
      <c r="BL901" s="14">
        <f t="shared" si="1283"/>
        <v>0.63214103154380041</v>
      </c>
      <c r="BM901" s="14">
        <f t="shared" si="1284"/>
        <v>0.80490005077342153</v>
      </c>
      <c r="BN901" s="14">
        <f t="shared" si="1285"/>
        <v>0.13805060115161635</v>
      </c>
    </row>
    <row r="902" spans="1:66" x14ac:dyDescent="0.25">
      <c r="A902" t="s">
        <v>349</v>
      </c>
      <c r="B902" t="s">
        <v>277</v>
      </c>
      <c r="C902" t="s">
        <v>279</v>
      </c>
      <c r="D902" s="11">
        <v>44452</v>
      </c>
      <c r="E902" s="10">
        <f>VLOOKUP(A902,home!$A$2:$E$405,3,FALSE)</f>
        <v>1.5124</v>
      </c>
      <c r="F902" s="10">
        <f>VLOOKUP(B902,home!$B$2:$E$405,3,FALSE)</f>
        <v>1.1460999999999999</v>
      </c>
      <c r="G902" s="10">
        <f>VLOOKUP(C902,away!$B$2:$E$405,4,FALSE)</f>
        <v>1.1020000000000001</v>
      </c>
      <c r="H902" s="10">
        <f>VLOOKUP(A902,away!$A$2:$E$405,3,FALSE)</f>
        <v>1.1446000000000001</v>
      </c>
      <c r="I902" s="10">
        <f>VLOOKUP(C902,away!$B$2:$E$405,3,FALSE)</f>
        <v>0.99019999999999997</v>
      </c>
      <c r="J902" s="10">
        <f>VLOOKUP(B902,home!$B$2:$E$405,4,FALSE)</f>
        <v>0.99019999999999997</v>
      </c>
      <c r="K902" s="12">
        <f t="shared" si="1230"/>
        <v>1.9101645272799999</v>
      </c>
      <c r="L902" s="12">
        <f t="shared" si="1231"/>
        <v>1.122275767384</v>
      </c>
      <c r="M902" s="13">
        <f t="shared" si="1232"/>
        <v>4.8197877475943139E-2</v>
      </c>
      <c r="N902" s="13">
        <f t="shared" si="1233"/>
        <v>9.2065875844734274E-2</v>
      </c>
      <c r="O902" s="13">
        <f t="shared" si="1234"/>
        <v>5.4091309930594092E-2</v>
      </c>
      <c r="P902" s="13">
        <f t="shared" si="1235"/>
        <v>0.10332330146352921</v>
      </c>
      <c r="Q902" s="13">
        <f t="shared" si="1236"/>
        <v>8.793048510578802E-2</v>
      </c>
      <c r="R902" s="13">
        <f t="shared" si="1237"/>
        <v>3.0352683180581642E-2</v>
      </c>
      <c r="S902" s="13">
        <f t="shared" si="1238"/>
        <v>5.5374350409164171E-2</v>
      </c>
      <c r="T902" s="13">
        <f t="shared" si="1239"/>
        <v>9.8682252648545632E-2</v>
      </c>
      <c r="U902" s="13">
        <f t="shared" si="1240"/>
        <v>5.7978618719315332E-2</v>
      </c>
      <c r="V902" s="13">
        <f t="shared" si="1241"/>
        <v>1.3189747949951881E-2</v>
      </c>
      <c r="W902" s="13">
        <f t="shared" si="1242"/>
        <v>5.5987231171866235E-2</v>
      </c>
      <c r="X902" s="13">
        <f t="shared" si="1243"/>
        <v>6.2833112827111584E-2</v>
      </c>
      <c r="Y902" s="13">
        <f t="shared" si="1244"/>
        <v>3.5258039957586064E-2</v>
      </c>
      <c r="Z902" s="13">
        <f t="shared" si="1245"/>
        <v>1.1354693602883567E-2</v>
      </c>
      <c r="AA902" s="13">
        <f t="shared" si="1246"/>
        <v>2.1689332938361325E-2</v>
      </c>
      <c r="AB902" s="13">
        <f t="shared" si="1247"/>
        <v>2.0715097199611749E-2</v>
      </c>
      <c r="AC902" s="13">
        <f t="shared" si="1248"/>
        <v>1.7672047699883908E-3</v>
      </c>
      <c r="AD902" s="13">
        <f t="shared" si="1249"/>
        <v>2.6736205741280977E-2</v>
      </c>
      <c r="AE902" s="13">
        <f t="shared" si="1250"/>
        <v>3.0005395815232611E-2</v>
      </c>
      <c r="AF902" s="13">
        <f t="shared" si="1251"/>
        <v>1.6837164307100427E-2</v>
      </c>
      <c r="AG902" s="13">
        <f t="shared" si="1252"/>
        <v>6.2986471644405429E-3</v>
      </c>
      <c r="AH902" s="13">
        <f t="shared" si="1253"/>
        <v>3.1857743691465863E-3</v>
      </c>
      <c r="AI902" s="13">
        <f t="shared" si="1254"/>
        <v>6.0853531918616281E-3</v>
      </c>
      <c r="AJ902" s="13">
        <f t="shared" si="1255"/>
        <v>5.8120129015321043E-3</v>
      </c>
      <c r="AK902" s="13">
        <f t="shared" si="1256"/>
        <v>3.7006336255334454E-3</v>
      </c>
      <c r="AL902" s="13">
        <f t="shared" si="1257"/>
        <v>1.5153649144689801E-4</v>
      </c>
      <c r="AM902" s="13">
        <f t="shared" si="1258"/>
        <v>1.0214110360210965E-2</v>
      </c>
      <c r="AN902" s="13">
        <f t="shared" si="1259"/>
        <v>1.1463048542650624E-2</v>
      </c>
      <c r="AO902" s="13">
        <f t="shared" si="1260"/>
        <v>6.4323507998816382E-3</v>
      </c>
      <c r="AP902" s="13">
        <f t="shared" si="1261"/>
        <v>2.4062904766734179E-3</v>
      </c>
      <c r="AQ902" s="13">
        <f t="shared" si="1262"/>
        <v>6.7513037281436751E-4</v>
      </c>
      <c r="AR902" s="13">
        <f t="shared" si="1263"/>
        <v>7.1506347496925245E-4</v>
      </c>
      <c r="AS902" s="13">
        <f t="shared" si="1264"/>
        <v>1.365888884639836E-3</v>
      </c>
      <c r="AT902" s="13">
        <f t="shared" si="1265"/>
        <v>1.3045362478225297E-3</v>
      </c>
      <c r="AU902" s="13">
        <f t="shared" si="1266"/>
        <v>8.3062628838051597E-4</v>
      </c>
      <c r="AV902" s="13">
        <f t="shared" si="1267"/>
        <v>3.9665821787267718E-4</v>
      </c>
      <c r="AW902" s="13">
        <f t="shared" si="1268"/>
        <v>9.0237091389601504E-6</v>
      </c>
      <c r="AX902" s="13">
        <f t="shared" si="1269"/>
        <v>3.2517718812996878E-3</v>
      </c>
      <c r="AY902" s="13">
        <f t="shared" si="1270"/>
        <v>3.6493847834433205E-3</v>
      </c>
      <c r="AZ902" s="13">
        <f t="shared" si="1271"/>
        <v>2.0478080541591732E-3</v>
      </c>
      <c r="BA902" s="13">
        <f t="shared" si="1272"/>
        <v>7.660684518122075E-4</v>
      </c>
      <c r="BB902" s="13">
        <f t="shared" si="1273"/>
        <v>2.149350149065544E-4</v>
      </c>
      <c r="BC902" s="13">
        <f t="shared" si="1274"/>
        <v>4.824327175838895E-5</v>
      </c>
      <c r="BD902" s="13">
        <f t="shared" si="1275"/>
        <v>1.3374973501656482E-4</v>
      </c>
      <c r="BE902" s="13">
        <f t="shared" si="1276"/>
        <v>2.5548399936174172E-4</v>
      </c>
      <c r="BF902" s="13">
        <f t="shared" si="1277"/>
        <v>2.4400823643421266E-4</v>
      </c>
      <c r="BG902" s="13">
        <f t="shared" si="1278"/>
        <v>1.5536529253359481E-4</v>
      </c>
      <c r="BH902" s="13">
        <f t="shared" si="1279"/>
        <v>7.4193317642038228E-5</v>
      </c>
      <c r="BI902" s="13">
        <f t="shared" si="1280"/>
        <v>2.8344288704207783E-5</v>
      </c>
      <c r="BJ902" s="14">
        <f t="shared" si="1281"/>
        <v>0.55380355259329672</v>
      </c>
      <c r="BK902" s="14">
        <f t="shared" si="1282"/>
        <v>0.22565340334346698</v>
      </c>
      <c r="BL902" s="14">
        <f t="shared" si="1283"/>
        <v>0.2091147340399151</v>
      </c>
      <c r="BM902" s="14">
        <f t="shared" si="1284"/>
        <v>0.58032448950408766</v>
      </c>
      <c r="BN902" s="14">
        <f t="shared" si="1285"/>
        <v>0.41596153300117039</v>
      </c>
    </row>
    <row r="903" spans="1:66" x14ac:dyDescent="0.25">
      <c r="A903" t="s">
        <v>349</v>
      </c>
      <c r="B903" t="s">
        <v>284</v>
      </c>
      <c r="C903" t="s">
        <v>274</v>
      </c>
      <c r="D903" s="11">
        <v>44452</v>
      </c>
      <c r="E903" s="10">
        <f>VLOOKUP(A903,home!$A$2:$E$405,3,FALSE)</f>
        <v>1.5124</v>
      </c>
      <c r="F903" s="10">
        <f>VLOOKUP(B903,home!$B$2:$E$405,3,FALSE)</f>
        <v>0.70530000000000004</v>
      </c>
      <c r="G903" s="10">
        <f>VLOOKUP(C903,away!$B$2:$E$405,4,FALSE)</f>
        <v>0.74939999999999996</v>
      </c>
      <c r="H903" s="10">
        <f>VLOOKUP(A903,away!$A$2:$E$405,3,FALSE)</f>
        <v>1.1446000000000001</v>
      </c>
      <c r="I903" s="10">
        <f>VLOOKUP(C903,away!$B$2:$E$405,3,FALSE)</f>
        <v>0.93189999999999995</v>
      </c>
      <c r="J903" s="10">
        <f>VLOOKUP(B903,home!$B$2:$E$405,4,FALSE)</f>
        <v>0.64070000000000005</v>
      </c>
      <c r="K903" s="12">
        <f t="shared" si="1230"/>
        <v>0.79938177256799992</v>
      </c>
      <c r="L903" s="12">
        <f t="shared" si="1231"/>
        <v>0.68340441051800016</v>
      </c>
      <c r="M903" s="13">
        <f t="shared" si="1232"/>
        <v>0.22700433084145732</v>
      </c>
      <c r="N903" s="13">
        <f t="shared" si="1233"/>
        <v>0.18146312436865686</v>
      </c>
      <c r="O903" s="13">
        <f t="shared" si="1234"/>
        <v>0.15513576090373921</v>
      </c>
      <c r="P903" s="13">
        <f t="shared" si="1235"/>
        <v>0.12401269953991649</v>
      </c>
      <c r="Q903" s="13">
        <f t="shared" si="1236"/>
        <v>7.2529157006772149E-2</v>
      </c>
      <c r="R903" s="13">
        <f t="shared" si="1237"/>
        <v>5.3010231615340658E-2</v>
      </c>
      <c r="S903" s="13">
        <f t="shared" si="1238"/>
        <v>1.6937066343811948E-2</v>
      </c>
      <c r="T903" s="13">
        <f t="shared" si="1239"/>
        <v>4.9566745789580598E-2</v>
      </c>
      <c r="U903" s="13">
        <f t="shared" si="1240"/>
        <v>4.2375412912911248E-2</v>
      </c>
      <c r="V903" s="13">
        <f t="shared" si="1241"/>
        <v>1.0280818636548086E-3</v>
      </c>
      <c r="W903" s="13">
        <f t="shared" si="1242"/>
        <v>1.9326162030312104E-2</v>
      </c>
      <c r="X903" s="13">
        <f t="shared" si="1243"/>
        <v>1.3207584369900799E-2</v>
      </c>
      <c r="Y903" s="13">
        <f t="shared" si="1244"/>
        <v>4.5130607053394042E-3</v>
      </c>
      <c r="Z903" s="13">
        <f t="shared" si="1245"/>
        <v>1.2075808696168181E-2</v>
      </c>
      <c r="AA903" s="13">
        <f t="shared" si="1246"/>
        <v>9.653181360734989E-3</v>
      </c>
      <c r="AB903" s="13">
        <f t="shared" si="1247"/>
        <v>3.8582886135323552E-3</v>
      </c>
      <c r="AC903" s="13">
        <f t="shared" si="1248"/>
        <v>3.5102636254576948E-5</v>
      </c>
      <c r="AD903" s="13">
        <f t="shared" si="1249"/>
        <v>3.8622454151818154E-3</v>
      </c>
      <c r="AE903" s="13">
        <f t="shared" si="1250"/>
        <v>2.6394755512381771E-3</v>
      </c>
      <c r="AF903" s="13">
        <f t="shared" si="1251"/>
        <v>9.0191461658530004E-4</v>
      </c>
      <c r="AG903" s="13">
        <f t="shared" si="1252"/>
        <v>2.054574756283484E-4</v>
      </c>
      <c r="AH903" s="13">
        <f t="shared" si="1253"/>
        <v>2.0631652308832388E-3</v>
      </c>
      <c r="AI903" s="13">
        <f t="shared" si="1254"/>
        <v>1.6492566793641103E-3</v>
      </c>
      <c r="AJ903" s="13">
        <f t="shared" si="1255"/>
        <v>6.5919286388484773E-4</v>
      </c>
      <c r="AK903" s="13">
        <f t="shared" si="1256"/>
        <v>1.7564891999881537E-4</v>
      </c>
      <c r="AL903" s="13">
        <f t="shared" si="1257"/>
        <v>7.6706425234470848E-7</v>
      </c>
      <c r="AM903" s="13">
        <f t="shared" si="1258"/>
        <v>6.1748171721613438E-4</v>
      </c>
      <c r="AN903" s="13">
        <f t="shared" si="1259"/>
        <v>4.2198972895973475E-4</v>
      </c>
      <c r="AO903" s="13">
        <f t="shared" si="1260"/>
        <v>1.441948209821891E-4</v>
      </c>
      <c r="AP903" s="13">
        <f t="shared" si="1261"/>
        <v>3.2847792211027172E-5</v>
      </c>
      <c r="AQ903" s="13">
        <f t="shared" si="1262"/>
        <v>5.6120815181986946E-6</v>
      </c>
      <c r="AR903" s="13">
        <f t="shared" si="1263"/>
        <v>2.8199524368259868E-4</v>
      </c>
      <c r="AS903" s="13">
        <f t="shared" si="1264"/>
        <v>2.2542185775074083E-4</v>
      </c>
      <c r="AT903" s="13">
        <f t="shared" si="1265"/>
        <v>9.0099062112179338E-5</v>
      </c>
      <c r="AU903" s="13">
        <f t="shared" si="1266"/>
        <v>2.4007849325982756E-5</v>
      </c>
      <c r="AV903" s="13">
        <f t="shared" si="1267"/>
        <v>4.797859287437388E-6</v>
      </c>
      <c r="AW903" s="13">
        <f t="shared" si="1268"/>
        <v>1.1640221955876831E-8</v>
      </c>
      <c r="AX903" s="13">
        <f t="shared" si="1269"/>
        <v>8.2267271606094268E-5</v>
      </c>
      <c r="AY903" s="13">
        <f t="shared" si="1270"/>
        <v>5.6221816256887063E-5</v>
      </c>
      <c r="AZ903" s="13">
        <f t="shared" si="1271"/>
        <v>1.921111859864461E-5</v>
      </c>
      <c r="BA903" s="13">
        <f t="shared" si="1272"/>
        <v>4.3763210604327039E-6</v>
      </c>
      <c r="BB903" s="13">
        <f t="shared" si="1273"/>
        <v>7.4769927863563023E-7</v>
      </c>
      <c r="BC903" s="13">
        <f t="shared" si="1274"/>
        <v>1.0219619695214336E-7</v>
      </c>
      <c r="BD903" s="13">
        <f t="shared" si="1275"/>
        <v>3.2119465546297701E-5</v>
      </c>
      <c r="BE903" s="13">
        <f t="shared" si="1276"/>
        <v>2.5675715302336257E-5</v>
      </c>
      <c r="BF903" s="13">
        <f t="shared" si="1277"/>
        <v>1.0262349405166436E-5</v>
      </c>
      <c r="BG903" s="13">
        <f t="shared" si="1278"/>
        <v>2.734511686071369E-6</v>
      </c>
      <c r="BH903" s="13">
        <f t="shared" si="1279"/>
        <v>5.464796996799102E-7</v>
      </c>
      <c r="BI903" s="13">
        <f t="shared" si="1280"/>
        <v>8.7369182200511007E-8</v>
      </c>
      <c r="BJ903" s="14">
        <f t="shared" si="1281"/>
        <v>0.3495999798930805</v>
      </c>
      <c r="BK903" s="14">
        <f t="shared" si="1282"/>
        <v>0.36907427010560434</v>
      </c>
      <c r="BL903" s="14">
        <f t="shared" si="1283"/>
        <v>0.26927788686337017</v>
      </c>
      <c r="BM903" s="14">
        <f t="shared" si="1284"/>
        <v>0.18681643110630558</v>
      </c>
      <c r="BN903" s="14">
        <f t="shared" si="1285"/>
        <v>0.81315530427588256</v>
      </c>
    </row>
    <row r="904" spans="1:66" x14ac:dyDescent="0.25">
      <c r="A904" t="s">
        <v>349</v>
      </c>
      <c r="B904" t="s">
        <v>286</v>
      </c>
      <c r="C904" t="s">
        <v>289</v>
      </c>
      <c r="D904" s="11">
        <v>44452</v>
      </c>
      <c r="E904" s="10">
        <f>VLOOKUP(A904,home!$A$2:$E$405,3,FALSE)</f>
        <v>1.5124</v>
      </c>
      <c r="F904" s="10">
        <f>VLOOKUP(B904,home!$B$2:$E$405,3,FALSE)</f>
        <v>0.57299999999999995</v>
      </c>
      <c r="G904" s="10">
        <f>VLOOKUP(C904,away!$B$2:$E$405,4,FALSE)</f>
        <v>0.92569999999999997</v>
      </c>
      <c r="H904" s="10">
        <f>VLOOKUP(A904,away!$A$2:$E$405,3,FALSE)</f>
        <v>1.1446000000000001</v>
      </c>
      <c r="I904" s="10">
        <f>VLOOKUP(C904,away!$B$2:$E$405,3,FALSE)</f>
        <v>1.1649</v>
      </c>
      <c r="J904" s="10">
        <f>VLOOKUP(B904,home!$B$2:$E$405,4,FALSE)</f>
        <v>1.3978999999999999</v>
      </c>
      <c r="K904" s="12">
        <f t="shared" si="1230"/>
        <v>0.80221643363999995</v>
      </c>
      <c r="L904" s="12">
        <f t="shared" si="1231"/>
        <v>1.8638823324660001</v>
      </c>
      <c r="M904" s="13">
        <f t="shared" si="1232"/>
        <v>6.9522922120419647E-2</v>
      </c>
      <c r="N904" s="13">
        <f t="shared" si="1233"/>
        <v>5.5772430639674506E-2</v>
      </c>
      <c r="O904" s="13">
        <f t="shared" si="1234"/>
        <v>0.12958254624165982</v>
      </c>
      <c r="P904" s="13">
        <f t="shared" si="1235"/>
        <v>0.10395324810797472</v>
      </c>
      <c r="Q904" s="13">
        <f t="shared" si="1236"/>
        <v>2.2370780201596968E-2</v>
      </c>
      <c r="R904" s="13">
        <f t="shared" si="1237"/>
        <v>0.12076330926789416</v>
      </c>
      <c r="S904" s="13">
        <f t="shared" si="1238"/>
        <v>3.8858686684230405E-2</v>
      </c>
      <c r="T904" s="13">
        <f t="shared" si="1239"/>
        <v>4.1696501981236769E-2</v>
      </c>
      <c r="U904" s="13">
        <f t="shared" si="1240"/>
        <v>9.6878311275454404E-2</v>
      </c>
      <c r="V904" s="13">
        <f t="shared" si="1241"/>
        <v>6.4558830619907267E-3</v>
      </c>
      <c r="W904" s="13">
        <f t="shared" si="1242"/>
        <v>5.9820691703564802E-3</v>
      </c>
      <c r="X904" s="13">
        <f t="shared" si="1243"/>
        <v>1.1149873038216986E-2</v>
      </c>
      <c r="Y904" s="13">
        <f t="shared" si="1244"/>
        <v>1.0391025682585825E-2</v>
      </c>
      <c r="Z904" s="13">
        <f t="shared" si="1245"/>
        <v>7.5029532851518504E-2</v>
      </c>
      <c r="AA904" s="13">
        <f t="shared" si="1246"/>
        <v>6.0189924261820384E-2</v>
      </c>
      <c r="AB904" s="13">
        <f t="shared" si="1247"/>
        <v>2.4142673191189623E-2</v>
      </c>
      <c r="AC904" s="13">
        <f t="shared" si="1248"/>
        <v>6.0331721649369626E-4</v>
      </c>
      <c r="AD904" s="13">
        <f t="shared" si="1249"/>
        <v>1.199728548907792E-3</v>
      </c>
      <c r="AE904" s="13">
        <f t="shared" si="1250"/>
        <v>2.2361528460643049E-3</v>
      </c>
      <c r="AF904" s="13">
        <f t="shared" si="1251"/>
        <v>2.0839628912364115E-3</v>
      </c>
      <c r="AG904" s="13">
        <f t="shared" si="1252"/>
        <v>1.2947538714967706E-3</v>
      </c>
      <c r="AH904" s="13">
        <f t="shared" si="1253"/>
        <v>3.4961555173780676E-2</v>
      </c>
      <c r="AI904" s="13">
        <f t="shared" si="1254"/>
        <v>2.8046734106018423E-2</v>
      </c>
      <c r="AJ904" s="13">
        <f t="shared" si="1255"/>
        <v>1.1249775504889724E-2</v>
      </c>
      <c r="AK904" s="13">
        <f t="shared" si="1256"/>
        <v>3.008251594927755E-3</v>
      </c>
      <c r="AL904" s="13">
        <f t="shared" si="1257"/>
        <v>3.6084089897919467E-5</v>
      </c>
      <c r="AM904" s="13">
        <f t="shared" si="1258"/>
        <v>1.9248839156818035E-4</v>
      </c>
      <c r="AN904" s="13">
        <f t="shared" si="1259"/>
        <v>3.5877571224872873E-4</v>
      </c>
      <c r="AO904" s="13">
        <f t="shared" si="1260"/>
        <v>3.3435785568915562E-4</v>
      </c>
      <c r="AP904" s="13">
        <f t="shared" si="1261"/>
        <v>2.0773456664674453E-4</v>
      </c>
      <c r="AQ904" s="13">
        <f t="shared" si="1262"/>
        <v>9.6798197153837015E-5</v>
      </c>
      <c r="AR904" s="13">
        <f t="shared" si="1263"/>
        <v>1.3032845000789007E-2</v>
      </c>
      <c r="AS904" s="13">
        <f t="shared" si="1264"/>
        <v>1.0455162436715858E-2</v>
      </c>
      <c r="AT904" s="13">
        <f t="shared" si="1265"/>
        <v>4.1936515615545429E-3</v>
      </c>
      <c r="AU904" s="13">
        <f t="shared" si="1266"/>
        <v>1.121405399879701E-3</v>
      </c>
      <c r="AV904" s="13">
        <f t="shared" si="1267"/>
        <v>2.2490246013903291E-4</v>
      </c>
      <c r="AW904" s="13">
        <f t="shared" si="1268"/>
        <v>1.4987296577489997E-6</v>
      </c>
      <c r="AX904" s="13">
        <f t="shared" si="1269"/>
        <v>2.5736225166820904E-5</v>
      </c>
      <c r="AY904" s="13">
        <f t="shared" si="1270"/>
        <v>4.7969295392804314E-5</v>
      </c>
      <c r="AZ904" s="13">
        <f t="shared" si="1271"/>
        <v>4.4704561091745343E-5</v>
      </c>
      <c r="BA904" s="13">
        <f t="shared" si="1272"/>
        <v>2.7774680533183702E-5</v>
      </c>
      <c r="BB904" s="13">
        <f t="shared" si="1273"/>
        <v>1.2942184083922114E-5</v>
      </c>
      <c r="BC904" s="13">
        <f t="shared" si="1274"/>
        <v>4.8245416515090157E-6</v>
      </c>
      <c r="BD904" s="13">
        <f t="shared" si="1275"/>
        <v>4.0486149231230804E-3</v>
      </c>
      <c r="BE904" s="13">
        <f t="shared" si="1276"/>
        <v>3.2478654248094796E-3</v>
      </c>
      <c r="BF904" s="13">
        <f t="shared" si="1277"/>
        <v>1.3027455090166618E-3</v>
      </c>
      <c r="BG904" s="13">
        <f t="shared" si="1278"/>
        <v>3.4836128539462438E-4</v>
      </c>
      <c r="BH904" s="13">
        <f t="shared" si="1279"/>
        <v>6.9865286996880426E-5</v>
      </c>
      <c r="BI904" s="13">
        <f t="shared" si="1280"/>
        <v>1.1209416273974503E-5</v>
      </c>
      <c r="BJ904" s="14">
        <f t="shared" si="1281"/>
        <v>0.15553138508259948</v>
      </c>
      <c r="BK904" s="14">
        <f t="shared" si="1282"/>
        <v>0.2194781105763999</v>
      </c>
      <c r="BL904" s="14">
        <f t="shared" si="1283"/>
        <v>0.54687970932232799</v>
      </c>
      <c r="BM904" s="14">
        <f t="shared" si="1284"/>
        <v>0.49490703068789077</v>
      </c>
      <c r="BN904" s="14">
        <f t="shared" si="1285"/>
        <v>0.50196523657921976</v>
      </c>
    </row>
    <row r="905" spans="1:66" x14ac:dyDescent="0.25">
      <c r="A905" t="s">
        <v>290</v>
      </c>
      <c r="B905" t="s">
        <v>302</v>
      </c>
      <c r="C905" t="s">
        <v>312</v>
      </c>
      <c r="D905" s="11">
        <v>44452</v>
      </c>
      <c r="E905" s="10">
        <f>VLOOKUP(A905,home!$A$2:$E$405,3,FALSE)</f>
        <v>1.6292</v>
      </c>
      <c r="F905" s="10">
        <f>VLOOKUP(B905,home!$B$2:$E$405,3,FALSE)</f>
        <v>1.2276</v>
      </c>
      <c r="G905" s="10">
        <f>VLOOKUP(C905,away!$B$2:$E$405,4,FALSE)</f>
        <v>1.1048</v>
      </c>
      <c r="H905" s="10">
        <f>VLOOKUP(A905,away!$A$2:$E$405,3,FALSE)</f>
        <v>1.1462000000000001</v>
      </c>
      <c r="I905" s="10">
        <f>VLOOKUP(C905,away!$B$2:$E$405,3,FALSE)</f>
        <v>1.1778</v>
      </c>
      <c r="J905" s="10">
        <f>VLOOKUP(B905,home!$B$2:$E$405,4,FALSE)</f>
        <v>1.1803999999999999</v>
      </c>
      <c r="K905" s="12">
        <f t="shared" si="1230"/>
        <v>2.2096065404159999</v>
      </c>
      <c r="L905" s="12">
        <f t="shared" si="1231"/>
        <v>1.5935333425440001</v>
      </c>
      <c r="M905" s="13">
        <f t="shared" si="1232"/>
        <v>2.2300640410695696E-2</v>
      </c>
      <c r="N905" s="13">
        <f t="shared" si="1233"/>
        <v>4.9275640906938555E-2</v>
      </c>
      <c r="O905" s="13">
        <f t="shared" si="1234"/>
        <v>3.5536814054527716E-2</v>
      </c>
      <c r="P905" s="13">
        <f t="shared" si="1235"/>
        <v>7.8522376760431667E-2</v>
      </c>
      <c r="Q905" s="13">
        <f t="shared" si="1236"/>
        <v>5.4439889215580822E-2</v>
      </c>
      <c r="R905" s="13">
        <f t="shared" si="1237"/>
        <v>2.8314549041838079E-2</v>
      </c>
      <c r="S905" s="13">
        <f t="shared" si="1238"/>
        <v>6.9120925885496051E-2</v>
      </c>
      <c r="T905" s="13">
        <f t="shared" si="1239"/>
        <v>8.675177862942958E-2</v>
      </c>
      <c r="U905" s="13">
        <f t="shared" si="1240"/>
        <v>6.2564012751775006E-2</v>
      </c>
      <c r="V905" s="13">
        <f t="shared" si="1241"/>
        <v>2.7042269661097424E-2</v>
      </c>
      <c r="W905" s="13">
        <f t="shared" si="1242"/>
        <v>4.0096911756756615E-2</v>
      </c>
      <c r="X905" s="13">
        <f t="shared" si="1243"/>
        <v>6.3895765817436195E-2</v>
      </c>
      <c r="Y905" s="13">
        <f t="shared" si="1244"/>
        <v>5.0910016638733888E-2</v>
      </c>
      <c r="Z905" s="13">
        <f t="shared" si="1245"/>
        <v>1.5040059325755419E-2</v>
      </c>
      <c r="AA905" s="13">
        <f t="shared" si="1246"/>
        <v>3.3232613454433825E-2</v>
      </c>
      <c r="AB905" s="13">
        <f t="shared" si="1247"/>
        <v>3.6715500022016873E-2</v>
      </c>
      <c r="AC905" s="13">
        <f t="shared" si="1248"/>
        <v>5.9511275452191169E-3</v>
      </c>
      <c r="AD905" s="13">
        <f t="shared" si="1249"/>
        <v>2.2149599617053164E-2</v>
      </c>
      <c r="AE905" s="13">
        <f t="shared" si="1250"/>
        <v>3.5296125513774042E-2</v>
      </c>
      <c r="AF905" s="13">
        <f t="shared" si="1251"/>
        <v>2.8122776434408459E-2</v>
      </c>
      <c r="AG905" s="13">
        <f t="shared" si="1252"/>
        <v>1.4938193977713517E-2</v>
      </c>
      <c r="AH905" s="13">
        <f t="shared" si="1253"/>
        <v>5.9917090023577724E-3</v>
      </c>
      <c r="AI905" s="13">
        <f t="shared" si="1254"/>
        <v>1.3239319399879159E-2</v>
      </c>
      <c r="AJ905" s="13">
        <f t="shared" si="1255"/>
        <v>1.4626843368314713E-2</v>
      </c>
      <c r="AK905" s="13">
        <f t="shared" si="1256"/>
        <v>1.0773189590756195E-2</v>
      </c>
      <c r="AL905" s="13">
        <f t="shared" si="1257"/>
        <v>8.3817625081467333E-4</v>
      </c>
      <c r="AM905" s="13">
        <f t="shared" si="1258"/>
        <v>9.7883800362872728E-3</v>
      </c>
      <c r="AN905" s="13">
        <f t="shared" si="1259"/>
        <v>1.5598109957315823E-2</v>
      </c>
      <c r="AO905" s="13">
        <f t="shared" si="1260"/>
        <v>1.2428054148825168E-2</v>
      </c>
      <c r="AP905" s="13">
        <f t="shared" si="1261"/>
        <v>6.6015062230317329E-3</v>
      </c>
      <c r="AQ905" s="13">
        <f t="shared" si="1262"/>
        <v>2.6299300693531933E-3</v>
      </c>
      <c r="AR905" s="13">
        <f t="shared" si="1263"/>
        <v>1.9095976148156306E-3</v>
      </c>
      <c r="AS905" s="13">
        <f t="shared" si="1264"/>
        <v>4.2194593792594104E-3</v>
      </c>
      <c r="AT905" s="13">
        <f t="shared" si="1265"/>
        <v>4.6616725207156151E-3</v>
      </c>
      <c r="AU905" s="13">
        <f t="shared" si="1266"/>
        <v>3.4334873636835883E-3</v>
      </c>
      <c r="AV905" s="13">
        <f t="shared" si="1267"/>
        <v>1.8966640338077374E-3</v>
      </c>
      <c r="AW905" s="13">
        <f t="shared" si="1268"/>
        <v>8.1980195967015331E-5</v>
      </c>
      <c r="AX905" s="13">
        <f t="shared" si="1269"/>
        <v>3.60474475804296E-3</v>
      </c>
      <c r="AY905" s="13">
        <f t="shared" si="1270"/>
        <v>5.744280963302162E-3</v>
      </c>
      <c r="AZ905" s="13">
        <f t="shared" si="1271"/>
        <v>4.576851621981382E-3</v>
      </c>
      <c r="BA905" s="13">
        <f t="shared" si="1272"/>
        <v>2.4311218878346401E-3</v>
      </c>
      <c r="BB905" s="13">
        <f t="shared" si="1273"/>
        <v>9.6851844701325326E-4</v>
      </c>
      <c r="BC905" s="13">
        <f t="shared" si="1274"/>
        <v>3.0867328763691058E-4</v>
      </c>
      <c r="BD905" s="13">
        <f t="shared" si="1275"/>
        <v>5.071679116752006E-4</v>
      </c>
      <c r="BE905" s="13">
        <f t="shared" si="1276"/>
        <v>1.1206415347266472E-3</v>
      </c>
      <c r="BF905" s="13">
        <f t="shared" si="1277"/>
        <v>1.2380884322969121E-3</v>
      </c>
      <c r="BG905" s="13">
        <f t="shared" si="1278"/>
        <v>9.1189609920554963E-4</v>
      </c>
      <c r="BH905" s="13">
        <f t="shared" si="1279"/>
        <v>5.0373289624610523E-4</v>
      </c>
      <c r="BI905" s="13">
        <f t="shared" si="1280"/>
        <v>2.2261030043361753E-4</v>
      </c>
      <c r="BJ905" s="14">
        <f t="shared" si="1281"/>
        <v>0.51055686990844951</v>
      </c>
      <c r="BK905" s="14">
        <f t="shared" si="1282"/>
        <v>0.20951979747705679</v>
      </c>
      <c r="BL905" s="14">
        <f t="shared" si="1283"/>
        <v>0.26161956877276532</v>
      </c>
      <c r="BM905" s="14">
        <f t="shared" si="1284"/>
        <v>0.72268408432667919</v>
      </c>
      <c r="BN905" s="14">
        <f t="shared" si="1285"/>
        <v>0.26838991039001253</v>
      </c>
    </row>
    <row r="906" spans="1:66" x14ac:dyDescent="0.25">
      <c r="A906" t="s">
        <v>338</v>
      </c>
      <c r="B906" t="s">
        <v>81</v>
      </c>
      <c r="C906" t="s">
        <v>96</v>
      </c>
      <c r="D906" s="11">
        <v>44453</v>
      </c>
      <c r="E906" s="10">
        <f>VLOOKUP(A906,home!$A$2:$E$405,3,FALSE)</f>
        <v>1.4215</v>
      </c>
      <c r="F906" s="10">
        <f>VLOOKUP(B906,home!$B$2:$E$405,3,FALSE)</f>
        <v>0.97409999999999997</v>
      </c>
      <c r="G906" s="10">
        <f>VLOOKUP(C906,away!$B$2:$E$405,4,FALSE)</f>
        <v>0.7621</v>
      </c>
      <c r="H906" s="10">
        <f>VLOOKUP(A906,away!$A$2:$E$405,3,FALSE)</f>
        <v>1.0277000000000001</v>
      </c>
      <c r="I906" s="10">
        <f>VLOOKUP(C906,away!$B$2:$E$405,3,FALSE)</f>
        <v>0.81089999999999995</v>
      </c>
      <c r="J906" s="10">
        <f>VLOOKUP(B906,home!$B$2:$E$405,4,FALSE)</f>
        <v>0.97299999999999998</v>
      </c>
      <c r="K906" s="12">
        <f t="shared" si="1230"/>
        <v>1.0552670286149999</v>
      </c>
      <c r="L906" s="12">
        <f t="shared" si="1231"/>
        <v>0.81086115789000002</v>
      </c>
      <c r="M906" s="13">
        <f t="shared" si="1232"/>
        <v>0.15472155661049783</v>
      </c>
      <c r="N906" s="13">
        <f t="shared" si="1233"/>
        <v>0.16327255730704754</v>
      </c>
      <c r="O906" s="13">
        <f t="shared" si="1234"/>
        <v>0.12545770054373145</v>
      </c>
      <c r="P906" s="13">
        <f t="shared" si="1235"/>
        <v>0.13239137486965394</v>
      </c>
      <c r="Q906" s="13">
        <f t="shared" si="1236"/>
        <v>8.6148073201890177E-2</v>
      </c>
      <c r="R906" s="13">
        <f t="shared" si="1237"/>
        <v>5.0864388164553472E-2</v>
      </c>
      <c r="S906" s="13">
        <f t="shared" si="1238"/>
        <v>2.8320998902566622E-2</v>
      </c>
      <c r="T906" s="13">
        <f t="shared" si="1239"/>
        <v>6.9854126386477144E-2</v>
      </c>
      <c r="U906" s="13">
        <f t="shared" si="1240"/>
        <v>5.3675511760728316E-2</v>
      </c>
      <c r="V906" s="13">
        <f t="shared" si="1241"/>
        <v>2.6926191113410456E-3</v>
      </c>
      <c r="W906" s="13">
        <f t="shared" si="1242"/>
        <v>3.0303073742888719E-2</v>
      </c>
      <c r="X906" s="13">
        <f t="shared" si="1243"/>
        <v>2.45715854627848E-2</v>
      </c>
      <c r="Y906" s="13">
        <f t="shared" si="1244"/>
        <v>9.9620721197733863E-3</v>
      </c>
      <c r="Z906" s="13">
        <f t="shared" si="1245"/>
        <v>1.3747985560825418E-2</v>
      </c>
      <c r="AA906" s="13">
        <f t="shared" si="1246"/>
        <v>1.4507795872214162E-2</v>
      </c>
      <c r="AB906" s="13">
        <f t="shared" si="1247"/>
        <v>7.654799320912199E-3</v>
      </c>
      <c r="AC906" s="13">
        <f t="shared" si="1248"/>
        <v>1.4400043615454407E-4</v>
      </c>
      <c r="AD906" s="13">
        <f t="shared" si="1249"/>
        <v>7.9944586466398487E-3</v>
      </c>
      <c r="AE906" s="13">
        <f t="shared" si="1250"/>
        <v>6.4823959949181099E-3</v>
      </c>
      <c r="AF906" s="13">
        <f t="shared" si="1251"/>
        <v>2.6281615611703979E-3</v>
      </c>
      <c r="AG906" s="13">
        <f t="shared" si="1252"/>
        <v>7.1035804220420651E-4</v>
      </c>
      <c r="AH906" s="13">
        <f t="shared" si="1253"/>
        <v>2.7869268726264745E-3</v>
      </c>
      <c r="AI906" s="13">
        <f t="shared" si="1254"/>
        <v>2.9409520398438341E-3</v>
      </c>
      <c r="AJ906" s="13">
        <f t="shared" si="1255"/>
        <v>1.5517448601926125E-3</v>
      </c>
      <c r="AK906" s="13">
        <f t="shared" si="1256"/>
        <v>5.4583506259468567E-4</v>
      </c>
      <c r="AL906" s="13">
        <f t="shared" si="1257"/>
        <v>4.9287031857683393E-6</v>
      </c>
      <c r="AM906" s="13">
        <f t="shared" si="1258"/>
        <v>1.6872577242850258E-3</v>
      </c>
      <c r="AN906" s="13">
        <f t="shared" si="1259"/>
        <v>1.3681317519726023E-3</v>
      </c>
      <c r="AO906" s="13">
        <f t="shared" si="1260"/>
        <v>5.546824482752892E-4</v>
      </c>
      <c r="AP906" s="13">
        <f t="shared" si="1261"/>
        <v>1.4992348408992038E-4</v>
      </c>
      <c r="AQ906" s="13">
        <f t="shared" si="1262"/>
        <v>3.0391782476013953E-5</v>
      </c>
      <c r="AR906" s="13">
        <f t="shared" si="1263"/>
        <v>4.5196215017853208E-4</v>
      </c>
      <c r="AS906" s="13">
        <f t="shared" si="1264"/>
        <v>4.7694075526534589E-4</v>
      </c>
      <c r="AT906" s="13">
        <f t="shared" si="1265"/>
        <v>2.5164992681712771E-4</v>
      </c>
      <c r="AU906" s="13">
        <f t="shared" si="1266"/>
        <v>8.8519290174497533E-5</v>
      </c>
      <c r="AV906" s="13">
        <f t="shared" si="1267"/>
        <v>2.3352872079387734E-5</v>
      </c>
      <c r="AW906" s="13">
        <f t="shared" si="1268"/>
        <v>1.1714911996734514E-7</v>
      </c>
      <c r="AX906" s="13">
        <f t="shared" si="1269"/>
        <v>2.9675124086899418E-4</v>
      </c>
      <c r="AY906" s="13">
        <f t="shared" si="1270"/>
        <v>2.4062405477632689E-4</v>
      </c>
      <c r="AZ906" s="13">
        <f t="shared" si="1271"/>
        <v>9.7556349836059588E-5</v>
      </c>
      <c r="BA906" s="13">
        <f t="shared" si="1272"/>
        <v>2.6368218262529739E-5</v>
      </c>
      <c r="BB906" s="13">
        <f t="shared" si="1273"/>
        <v>5.3452409979627762E-6</v>
      </c>
      <c r="BC906" s="13">
        <f t="shared" si="1274"/>
        <v>8.6684966096183952E-7</v>
      </c>
      <c r="BD906" s="13">
        <f t="shared" si="1275"/>
        <v>6.1079758736036418E-5</v>
      </c>
      <c r="BE906" s="13">
        <f t="shared" si="1276"/>
        <v>6.4455455509898225E-5</v>
      </c>
      <c r="BF906" s="13">
        <f t="shared" si="1277"/>
        <v>3.4008858506978314E-5</v>
      </c>
      <c r="BG906" s="13">
        <f t="shared" si="1278"/>
        <v>1.1962809021082324E-5</v>
      </c>
      <c r="BH906" s="13">
        <f t="shared" si="1279"/>
        <v>3.155989482391564E-6</v>
      </c>
      <c r="BI906" s="13">
        <f t="shared" si="1280"/>
        <v>6.6608232868470768E-7</v>
      </c>
      <c r="BJ906" s="14">
        <f t="shared" si="1281"/>
        <v>0.40638476161129594</v>
      </c>
      <c r="BK906" s="14">
        <f t="shared" si="1282"/>
        <v>0.31851610268817604</v>
      </c>
      <c r="BL906" s="14">
        <f t="shared" si="1283"/>
        <v>0.26145340844549719</v>
      </c>
      <c r="BM906" s="14">
        <f t="shared" si="1284"/>
        <v>0.28700610070276378</v>
      </c>
      <c r="BN906" s="14">
        <f t="shared" si="1285"/>
        <v>0.71285565069737455</v>
      </c>
    </row>
    <row r="907" spans="1:66" x14ac:dyDescent="0.25">
      <c r="A907" t="s">
        <v>339</v>
      </c>
      <c r="B907" t="s">
        <v>128</v>
      </c>
      <c r="C907" t="s">
        <v>123</v>
      </c>
      <c r="D907" s="11">
        <v>44453</v>
      </c>
      <c r="E907" s="10">
        <f>VLOOKUP(A907,home!$A$2:$E$405,3,FALSE)</f>
        <v>1.2710999999999999</v>
      </c>
      <c r="F907" s="10">
        <f>VLOOKUP(B907,home!$B$2:$E$405,3,FALSE)</f>
        <v>0.5383</v>
      </c>
      <c r="G907" s="10">
        <f>VLOOKUP(C907,away!$B$2:$E$405,4,FALSE)</f>
        <v>0.82809999999999995</v>
      </c>
      <c r="H907" s="10">
        <f>VLOOKUP(A907,away!$A$2:$E$405,3,FALSE)</f>
        <v>0.94469999999999998</v>
      </c>
      <c r="I907" s="10">
        <f>VLOOKUP(C907,away!$B$2:$E$405,3,FALSE)</f>
        <v>0.8357</v>
      </c>
      <c r="J907" s="10">
        <f>VLOOKUP(B907,home!$B$2:$E$405,4,FALSE)</f>
        <v>0.72430000000000005</v>
      </c>
      <c r="K907" s="12">
        <f t="shared" si="1230"/>
        <v>0.56661345495299997</v>
      </c>
      <c r="L907" s="12">
        <f t="shared" si="1231"/>
        <v>0.57182455769700002</v>
      </c>
      <c r="M907" s="13">
        <f t="shared" si="1232"/>
        <v>0.32031896543382643</v>
      </c>
      <c r="N907" s="13">
        <f t="shared" si="1233"/>
        <v>0.18149703569143097</v>
      </c>
      <c r="O907" s="13">
        <f t="shared" si="1234"/>
        <v>0.18316625073115844</v>
      </c>
      <c r="P907" s="13">
        <f t="shared" si="1235"/>
        <v>0.10378446215756913</v>
      </c>
      <c r="Q907" s="13">
        <f t="shared" si="1236"/>
        <v>5.1419331228424826E-2</v>
      </c>
      <c r="R907" s="13">
        <f t="shared" si="1237"/>
        <v>5.2369480154681243E-2</v>
      </c>
      <c r="S907" s="13">
        <f t="shared" si="1238"/>
        <v>8.4066319416552689E-3</v>
      </c>
      <c r="T907" s="13">
        <f t="shared" si="1239"/>
        <v>2.9402836336769569E-2</v>
      </c>
      <c r="U907" s="13">
        <f t="shared" si="1240"/>
        <v>2.9673252084536503E-2</v>
      </c>
      <c r="V907" s="13">
        <f t="shared" si="1241"/>
        <v>3.0264200818278702E-4</v>
      </c>
      <c r="W907" s="13">
        <f t="shared" si="1242"/>
        <v>9.7116283062368275E-3</v>
      </c>
      <c r="X907" s="13">
        <f t="shared" si="1243"/>
        <v>5.5533475607315395E-3</v>
      </c>
      <c r="Y907" s="13">
        <f t="shared" si="1244"/>
        <v>1.5877702563265133E-3</v>
      </c>
      <c r="Z907" s="13">
        <f t="shared" si="1245"/>
        <v>9.9820516087574754E-3</v>
      </c>
      <c r="AA907" s="13">
        <f t="shared" si="1246"/>
        <v>5.6559647495572248E-3</v>
      </c>
      <c r="AB907" s="13">
        <f t="shared" si="1247"/>
        <v>1.6023728639194992E-3</v>
      </c>
      <c r="AC907" s="13">
        <f t="shared" si="1248"/>
        <v>6.1285666466465356E-6</v>
      </c>
      <c r="AD907" s="13">
        <f t="shared" si="1249"/>
        <v>1.3756848169540494E-3</v>
      </c>
      <c r="AE907" s="13">
        <f t="shared" si="1250"/>
        <v>7.8665036198522788E-4</v>
      </c>
      <c r="AF907" s="13">
        <f t="shared" si="1251"/>
        <v>2.2491299765219392E-4</v>
      </c>
      <c r="AG907" s="13">
        <f t="shared" si="1252"/>
        <v>4.2870258467590742E-5</v>
      </c>
      <c r="AH907" s="13">
        <f t="shared" si="1253"/>
        <v>1.4269955615215926E-3</v>
      </c>
      <c r="AI907" s="13">
        <f t="shared" si="1254"/>
        <v>8.085548853163458E-4</v>
      </c>
      <c r="AJ907" s="13">
        <f t="shared" si="1255"/>
        <v>2.2906903854411068E-4</v>
      </c>
      <c r="AK907" s="13">
        <f t="shared" si="1256"/>
        <v>4.3264533117413501E-5</v>
      </c>
      <c r="AL907" s="13">
        <f t="shared" si="1257"/>
        <v>7.9427078862794065E-8</v>
      </c>
      <c r="AM907" s="13">
        <f t="shared" si="1258"/>
        <v>1.5589630541214399E-4</v>
      </c>
      <c r="AN907" s="13">
        <f t="shared" si="1259"/>
        <v>8.9145335888895664E-5</v>
      </c>
      <c r="AO907" s="13">
        <f t="shared" si="1260"/>
        <v>2.5487746132709133E-5</v>
      </c>
      <c r="AP907" s="13">
        <f t="shared" si="1261"/>
        <v>4.8581730530099424E-6</v>
      </c>
      <c r="AQ907" s="13">
        <f t="shared" si="1262"/>
        <v>6.9450566431322345E-7</v>
      </c>
      <c r="AR907" s="13">
        <f t="shared" si="1263"/>
        <v>1.6319822116053341E-4</v>
      </c>
      <c r="AS907" s="13">
        <f t="shared" si="1264"/>
        <v>9.2470307933953619E-5</v>
      </c>
      <c r="AT907" s="13">
        <f t="shared" si="1265"/>
        <v>2.6197460329512637E-5</v>
      </c>
      <c r="AU907" s="13">
        <f t="shared" si="1266"/>
        <v>4.9479445027664381E-6</v>
      </c>
      <c r="AV907" s="13">
        <f t="shared" si="1267"/>
        <v>7.0089298240704855E-7</v>
      </c>
      <c r="AW907" s="13">
        <f t="shared" si="1268"/>
        <v>7.1485140594829776E-10</v>
      </c>
      <c r="AX907" s="13">
        <f t="shared" si="1269"/>
        <v>1.4722157370663818E-5</v>
      </c>
      <c r="AY907" s="13">
        <f t="shared" si="1270"/>
        <v>8.4184911268254668E-6</v>
      </c>
      <c r="AZ907" s="13">
        <f t="shared" si="1271"/>
        <v>2.4069499825365459E-6</v>
      </c>
      <c r="BA907" s="13">
        <f t="shared" si="1272"/>
        <v>4.5878436972092086E-7</v>
      </c>
      <c r="BB907" s="13">
        <f t="shared" si="1273"/>
        <v>6.5586042323490614E-8</v>
      </c>
      <c r="BC907" s="13">
        <f t="shared" si="1274"/>
        <v>7.500741928545352E-9</v>
      </c>
      <c r="BD907" s="13">
        <f t="shared" si="1275"/>
        <v>1.5553458438676528E-5</v>
      </c>
      <c r="BE907" s="13">
        <f t="shared" si="1276"/>
        <v>8.8127988224064004E-6</v>
      </c>
      <c r="BF907" s="13">
        <f t="shared" si="1277"/>
        <v>2.4967251942847101E-6</v>
      </c>
      <c r="BG907" s="13">
        <f t="shared" si="1278"/>
        <v>4.7155936280062003E-7</v>
      </c>
      <c r="BH907" s="13">
        <f t="shared" si="1279"/>
        <v>6.6797969942973597E-8</v>
      </c>
      <c r="BI907" s="13">
        <f t="shared" si="1280"/>
        <v>7.5697257066469897E-9</v>
      </c>
      <c r="BJ907" s="14">
        <f t="shared" si="1281"/>
        <v>0.28190422935076431</v>
      </c>
      <c r="BK907" s="14">
        <f t="shared" si="1282"/>
        <v>0.43282732802608598</v>
      </c>
      <c r="BL907" s="14">
        <f t="shared" si="1283"/>
        <v>0.27529012833877536</v>
      </c>
      <c r="BM907" s="14">
        <f t="shared" si="1284"/>
        <v>0.10743979415101673</v>
      </c>
      <c r="BN907" s="14">
        <f t="shared" si="1285"/>
        <v>0.89255552539709093</v>
      </c>
    </row>
    <row r="908" spans="1:66" s="15" customFormat="1" x14ac:dyDescent="0.25">
      <c r="A908" s="15" t="s">
        <v>344</v>
      </c>
      <c r="B908" s="15" t="s">
        <v>208</v>
      </c>
      <c r="C908" s="15" t="s">
        <v>212</v>
      </c>
      <c r="D908" s="20">
        <v>44453</v>
      </c>
      <c r="E908" s="15">
        <f>VLOOKUP(A908,home!$A$2:$E$405,3,FALSE)</f>
        <v>1.3976999999999999</v>
      </c>
      <c r="F908" s="15">
        <f>VLOOKUP(B908,home!$B$2:$E$405,3,FALSE)</f>
        <v>0.85170000000000001</v>
      </c>
      <c r="G908" s="15">
        <f>VLOOKUP(C908,away!$B$2:$E$405,4,FALSE)</f>
        <v>1.3951</v>
      </c>
      <c r="H908" s="15">
        <f>VLOOKUP(A908,away!$A$2:$E$405,3,FALSE)</f>
        <v>1.0585</v>
      </c>
      <c r="I908" s="15">
        <f>VLOOKUP(C908,away!$B$2:$E$405,3,FALSE)</f>
        <v>0.99199999999999999</v>
      </c>
      <c r="J908" s="15">
        <f>VLOOKUP(B908,home!$B$2:$E$405,4,FALSE)</f>
        <v>0.98970000000000002</v>
      </c>
      <c r="K908" s="16">
        <f t="shared" si="1230"/>
        <v>1.6607564626590001</v>
      </c>
      <c r="L908" s="16">
        <f t="shared" si="1231"/>
        <v>1.0392166704000001</v>
      </c>
      <c r="M908" s="17">
        <f t="shared" si="1232"/>
        <v>6.7207318370551189E-2</v>
      </c>
      <c r="N908" s="17">
        <f t="shared" si="1233"/>
        <v>0.11161498832187382</v>
      </c>
      <c r="O908" s="17">
        <f t="shared" si="1234"/>
        <v>6.9842965623556963E-2</v>
      </c>
      <c r="P908" s="17">
        <f t="shared" si="1235"/>
        <v>0.1159921565305926</v>
      </c>
      <c r="Q908" s="17">
        <f t="shared" si="1236"/>
        <v>9.2682656592580404E-2</v>
      </c>
      <c r="R908" s="17">
        <f t="shared" si="1237"/>
        <v>3.6290987093087264E-2</v>
      </c>
      <c r="S908" s="17">
        <f t="shared" si="1238"/>
        <v>5.0047304009502157E-2</v>
      </c>
      <c r="T908" s="17">
        <f t="shared" si="1239"/>
        <v>9.6317361787968014E-2</v>
      </c>
      <c r="U908" s="17">
        <f t="shared" si="1240"/>
        <v>6.0270491351119025E-2</v>
      </c>
      <c r="V908" s="17">
        <f t="shared" si="1241"/>
        <v>9.5973257102045274E-3</v>
      </c>
      <c r="W908" s="17">
        <f t="shared" si="1242"/>
        <v>5.1307773637510885E-2</v>
      </c>
      <c r="X908" s="17">
        <f t="shared" si="1243"/>
        <v>5.3319893685210958E-2</v>
      </c>
      <c r="Y908" s="17">
        <f t="shared" si="1244"/>
        <v>2.7705461190813456E-2</v>
      </c>
      <c r="Z908" s="17">
        <f t="shared" si="1245"/>
        <v>1.2571399590802508E-2</v>
      </c>
      <c r="AA908" s="17">
        <f t="shared" si="1246"/>
        <v>2.0878033115093973E-2</v>
      </c>
      <c r="AB908" s="17">
        <f t="shared" si="1247"/>
        <v>1.7336664211750469E-2</v>
      </c>
      <c r="AC908" s="17">
        <f t="shared" si="1248"/>
        <v>1.0352430109576728E-3</v>
      </c>
      <c r="AD908" s="17">
        <f t="shared" si="1249"/>
        <v>2.1302429163285331E-2</v>
      </c>
      <c r="AE908" s="17">
        <f t="shared" si="1250"/>
        <v>2.213783950650124E-2</v>
      </c>
      <c r="AF908" s="17">
        <f t="shared" si="1251"/>
        <v>1.1503005930897899E-2</v>
      </c>
      <c r="AG908" s="17">
        <f t="shared" si="1252"/>
        <v>3.9847051743663892E-3</v>
      </c>
      <c r="AH908" s="17">
        <f t="shared" si="1253"/>
        <v>3.2661020062554271E-3</v>
      </c>
      <c r="AI908" s="17">
        <f t="shared" si="1254"/>
        <v>5.4242000145922255E-3</v>
      </c>
      <c r="AJ908" s="17">
        <f t="shared" si="1255"/>
        <v>4.5041376144945421E-3</v>
      </c>
      <c r="AK908" s="17">
        <f t="shared" si="1256"/>
        <v>2.4934252173257668E-3</v>
      </c>
      <c r="AL908" s="17">
        <f t="shared" si="1257"/>
        <v>7.1468448547306395E-5</v>
      </c>
      <c r="AM908" s="17">
        <f t="shared" si="1258"/>
        <v>7.0756293806523351E-3</v>
      </c>
      <c r="AN908" s="17">
        <f t="shared" si="1259"/>
        <v>7.3531120059459332E-3</v>
      </c>
      <c r="AO908" s="17">
        <f t="shared" si="1260"/>
        <v>3.8207382879486989E-3</v>
      </c>
      <c r="AP908" s="17">
        <f t="shared" si="1261"/>
        <v>1.3235249740239481E-3</v>
      </c>
      <c r="AQ908" s="17">
        <f t="shared" si="1262"/>
        <v>3.4385730417410353E-4</v>
      </c>
      <c r="AR908" s="17">
        <f t="shared" si="1263"/>
        <v>6.7883753042550512E-4</v>
      </c>
      <c r="AS908" s="17">
        <f t="shared" si="1264"/>
        <v>1.1273838157496332E-3</v>
      </c>
      <c r="AT908" s="17">
        <f t="shared" si="1265"/>
        <v>9.3615497895168352E-4</v>
      </c>
      <c r="AU908" s="17">
        <f t="shared" si="1266"/>
        <v>5.1824181044813613E-4</v>
      </c>
      <c r="AV908" s="17">
        <f t="shared" si="1267"/>
        <v>2.1516835898046077E-4</v>
      </c>
      <c r="AW908" s="17">
        <f t="shared" si="1268"/>
        <v>3.4262883500241311E-6</v>
      </c>
      <c r="AX908" s="17">
        <f t="shared" si="1269"/>
        <v>1.9584828702163769E-3</v>
      </c>
      <c r="AY908" s="17">
        <f t="shared" si="1270"/>
        <v>2.0352880474216986E-3</v>
      </c>
      <c r="AZ908" s="17">
        <f t="shared" si="1271"/>
        <v>1.0575526339732474E-3</v>
      </c>
      <c r="BA908" s="17">
        <f t="shared" si="1272"/>
        <v>3.6634210901680944E-4</v>
      </c>
      <c r="BB908" s="17">
        <f t="shared" si="1273"/>
        <v>9.5177206689940649E-5</v>
      </c>
      <c r="BC908" s="17">
        <f t="shared" si="1274"/>
        <v>1.9781947966858551E-5</v>
      </c>
      <c r="BD908" s="17">
        <f t="shared" si="1275"/>
        <v>1.1757654635189199E-4</v>
      </c>
      <c r="BE908" s="17">
        <f t="shared" si="1276"/>
        <v>1.9526600921103009E-4</v>
      </c>
      <c r="BF908" s="17">
        <f t="shared" si="1277"/>
        <v>1.6214464336742506E-4</v>
      </c>
      <c r="BG908" s="17">
        <f t="shared" si="1278"/>
        <v>8.9760921452663298E-5</v>
      </c>
      <c r="BH908" s="17">
        <f t="shared" si="1279"/>
        <v>3.726775759918439E-5</v>
      </c>
      <c r="BI908" s="17">
        <f t="shared" si="1280"/>
        <v>1.2378533856330908E-5</v>
      </c>
      <c r="BJ908" s="18">
        <f t="shared" si="1281"/>
        <v>0.5173256017590383</v>
      </c>
      <c r="BK908" s="18">
        <f t="shared" si="1282"/>
        <v>0.24598610412777716</v>
      </c>
      <c r="BL908" s="18">
        <f t="shared" si="1283"/>
        <v>0.2243971871536696</v>
      </c>
      <c r="BM908" s="18">
        <f t="shared" si="1284"/>
        <v>0.50461735833997345</v>
      </c>
      <c r="BN908" s="18">
        <f t="shared" si="1285"/>
        <v>0.4936310725322422</v>
      </c>
    </row>
    <row r="909" spans="1:66" x14ac:dyDescent="0.25">
      <c r="A909" t="s">
        <v>338</v>
      </c>
      <c r="B909" t="s">
        <v>94</v>
      </c>
      <c r="C909" t="s">
        <v>88</v>
      </c>
      <c r="D909" s="7" t="s">
        <v>364</v>
      </c>
      <c r="E909" s="10">
        <f>VLOOKUP(A909,home!$A$2:$E$405,3,FALSE)</f>
        <v>1.4215</v>
      </c>
      <c r="F909" s="10">
        <f>VLOOKUP(B909,home!$B$2:$E$405,3,FALSE)</f>
        <v>1.1137999999999999</v>
      </c>
      <c r="G909" s="10">
        <f>VLOOKUP(C909,away!$B$2:$E$405,4,FALSE)</f>
        <v>1.1904999999999999</v>
      </c>
      <c r="H909" s="10">
        <f>VLOOKUP(A909,away!$A$2:$E$405,3,FALSE)</f>
        <v>1.0277000000000001</v>
      </c>
      <c r="I909" s="10">
        <f>VLOOKUP(C909,away!$B$2:$E$405,3,FALSE)</f>
        <v>1.4220999999999999</v>
      </c>
      <c r="J909" s="10">
        <f>VLOOKUP(B909,home!$B$2:$E$405,4,FALSE)</f>
        <v>0.56759999999999999</v>
      </c>
      <c r="K909" s="12">
        <f t="shared" ref="K909:K931" si="1286">E909*F909*G909</f>
        <v>1.8848790063499996</v>
      </c>
      <c r="L909" s="12">
        <f t="shared" ref="L909:L931" si="1287">H909*I909*J909</f>
        <v>0.82954295569200009</v>
      </c>
      <c r="M909" s="13">
        <f t="shared" ref="M909:M931" si="1288">_xlfn.POISSON.DIST(0,K909,FALSE) * _xlfn.POISSON.DIST(0,L909,FALSE)</f>
        <v>6.6243233045510705E-2</v>
      </c>
      <c r="N909" s="13">
        <f t="shared" ref="N909:N931" si="1289">_xlfn.POISSON.DIST(1,K909,FALSE) * _xlfn.POISSON.DIST(0,L909,FALSE)</f>
        <v>0.12486047928023367</v>
      </c>
      <c r="O909" s="13">
        <f t="shared" ref="O909:O931" si="1290">_xlfn.POISSON.DIST(0,K909,FALSE) * _xlfn.POISSON.DIST(1,L909,FALSE)</f>
        <v>5.4951607335166915E-2</v>
      </c>
      <c r="P909" s="13">
        <f t="shared" ref="P909:P931" si="1291">_xlfn.POISSON.DIST(1,K909,FALSE) * _xlfn.POISSON.DIST(1,L909,FALSE)</f>
        <v>0.10357713103124476</v>
      </c>
      <c r="Q909" s="13">
        <f t="shared" ref="Q909:Q931" si="1292">_xlfn.POISSON.DIST(2,K909,FALSE) * _xlfn.POISSON.DIST(0,L909,FALSE)</f>
        <v>0.11767344805905579</v>
      </c>
      <c r="R909" s="13">
        <f t="shared" ref="R909:R931" si="1293">_xlfn.POISSON.DIST(0,K909,FALSE) * _xlfn.POISSON.DIST(2,L909,FALSE)</f>
        <v>2.2792359384420275E-2</v>
      </c>
      <c r="S909" s="13">
        <f t="shared" ref="S909:S931" si="1294">_xlfn.POISSON.DIST(2,K909,FALSE) * _xlfn.POISSON.DIST(2,L909,FALSE)</f>
        <v>4.0487992431215959E-2</v>
      </c>
      <c r="T909" s="13">
        <f t="shared" ref="T909:T931" si="1295">_xlfn.POISSON.DIST(2,K909,FALSE) * _xlfn.POISSON.DIST(1,L909,FALSE)</f>
        <v>9.761517990937818E-2</v>
      </c>
      <c r="U909" s="13">
        <f t="shared" ref="U909:U931" si="1296">_xlfn.POISSON.DIST(1,K909,FALSE) * _xlfn.POISSON.DIST(2,L909,FALSE)</f>
        <v>4.2960839708878179E-2</v>
      </c>
      <c r="V909" s="13">
        <f t="shared" ref="V909:V931" si="1297">_xlfn.POISSON.DIST(3,K909,FALSE) * _xlfn.POISSON.DIST(3,L909,FALSE)</f>
        <v>7.0340603601460657E-3</v>
      </c>
      <c r="W909" s="13">
        <f t="shared" ref="W909:W931" si="1298">_xlfn.POISSON.DIST(3,K909,FALSE) * _xlfn.POISSON.DIST(0,L909,FALSE)</f>
        <v>7.3933403950443802E-2</v>
      </c>
      <c r="X909" s="13">
        <f t="shared" ref="X909:X931" si="1299">_xlfn.POISSON.DIST(3,K909,FALSE) * _xlfn.POISSON.DIST(1,L909,FALSE)</f>
        <v>6.1330934437421741E-2</v>
      </c>
      <c r="Y909" s="13">
        <f t="shared" ref="Y909:Y931" si="1300">_xlfn.POISSON.DIST(3,K909,FALSE) * _xlfn.POISSON.DIST(2,L909,FALSE)</f>
        <v>2.5438322314285552E-2</v>
      </c>
      <c r="Z909" s="13">
        <f t="shared" ref="Z909:Z931" si="1301">_xlfn.POISSON.DIST(0,K909,FALSE) * _xlfn.POISSON.DIST(3,L909,FALSE)</f>
        <v>6.3024137236487648E-3</v>
      </c>
      <c r="AA909" s="13">
        <f t="shared" ref="AA909:AA931" si="1302">_xlfn.POISSON.DIST(1,K909,FALSE) * _xlfn.POISSON.DIST(3,L909,FALSE)</f>
        <v>1.1879287317037683E-2</v>
      </c>
      <c r="AB909" s="13">
        <f t="shared" ref="AB909:AB931" si="1303">_xlfn.POISSON.DIST(2,K909,FALSE) * _xlfn.POISSON.DIST(3,L909,FALSE)</f>
        <v>1.1195509637142073E-2</v>
      </c>
      <c r="AC909" s="13">
        <f t="shared" ref="AC909:AC931" si="1304">_xlfn.POISSON.DIST(4,K909,FALSE) * _xlfn.POISSON.DIST(4,L909,FALSE)</f>
        <v>6.8739831801384744E-4</v>
      </c>
      <c r="AD909" s="13">
        <f t="shared" ref="AD909:AD931" si="1305">_xlfn.POISSON.DIST(4,K909,FALSE) * _xlfn.POISSON.DIST(0,L909,FALSE)</f>
        <v>3.4838880243546415E-2</v>
      </c>
      <c r="AE909" s="13">
        <f t="shared" ref="AE909:AE931" si="1306">_xlfn.POISSON.DIST(4,K909,FALSE) * _xlfn.POISSON.DIST(1,L909,FALSE)</f>
        <v>2.8900347690231122E-2</v>
      </c>
      <c r="AF909" s="13">
        <f t="shared" ref="AF909:AF931" si="1307">_xlfn.POISSON.DIST(4,K909,FALSE) * _xlfn.POISSON.DIST(2,L909,FALSE)</f>
        <v>1.1987039921740395E-2</v>
      </c>
      <c r="AG909" s="13">
        <f t="shared" ref="AG909:AG931" si="1308">_xlfn.POISSON.DIST(4,K909,FALSE) * _xlfn.POISSON.DIST(3,L909,FALSE)</f>
        <v>3.3145881755595099E-3</v>
      </c>
      <c r="AH909" s="13">
        <f t="shared" ref="AH909:AH931" si="1309">_xlfn.POISSON.DIST(0,K909,FALSE) * _xlfn.POISSON.DIST(4,L909,FALSE)</f>
        <v>1.307030727077355E-3</v>
      </c>
      <c r="AI909" s="13">
        <f t="shared" ref="AI909:AI931" si="1310">_xlfn.POISSON.DIST(1,K909,FALSE) * _xlfn.POISSON.DIST(4,L909,FALSE)</f>
        <v>2.4635947781224822E-3</v>
      </c>
      <c r="AJ909" s="13">
        <f t="shared" ref="AJ909:AJ931" si="1311">_xlfn.POISSON.DIST(2,K909,FALSE) * _xlfn.POISSON.DIST(4,L909,FALSE)</f>
        <v>2.3217890387182763E-3</v>
      </c>
      <c r="AK909" s="13">
        <f t="shared" ref="AK909:AK931" si="1312">_xlfn.POISSON.DIST(3,K909,FALSE) * _xlfn.POISSON.DIST(4,L909,FALSE)</f>
        <v>1.4587638054178755E-3</v>
      </c>
      <c r="AL909" s="13">
        <f t="shared" ref="AL909:AL931" si="1313">_xlfn.POISSON.DIST(5,K909,FALSE) * _xlfn.POISSON.DIST(5,L909,FALSE)</f>
        <v>4.299231325660828E-5</v>
      </c>
      <c r="AM909" s="13">
        <f t="shared" ref="AM909:AM931" si="1314">_xlfn.POISSON.DIST(5,K909,FALSE) * _xlfn.POISSON.DIST(0,L909,FALSE)</f>
        <v>1.3133414795160475E-2</v>
      </c>
      <c r="AN909" s="13">
        <f t="shared" ref="AN909:AN931" si="1315">_xlfn.POISSON.DIST(5,K909,FALSE) * _xlfn.POISSON.DIST(1,L909,FALSE)</f>
        <v>1.0894731727506464E-2</v>
      </c>
      <c r="AO909" s="13">
        <f t="shared" ref="AO909:AO931" si="1316">_xlfn.POISSON.DIST(5,K909,FALSE) * _xlfn.POISSON.DIST(2,L909,FALSE)</f>
        <v>4.5188239793535609E-3</v>
      </c>
      <c r="AP909" s="13">
        <f t="shared" ref="AP909:AP931" si="1317">_xlfn.POISSON.DIST(5,K909,FALSE) * _xlfn.POISSON.DIST(3,L909,FALSE)</f>
        <v>1.2495195333616128E-3</v>
      </c>
      <c r="AQ909" s="13">
        <f t="shared" ref="AQ909:AQ931" si="1318">_xlfn.POISSON.DIST(5,K909,FALSE) * _xlfn.POISSON.DIST(4,L909,FALSE)</f>
        <v>2.5913253172492025E-4</v>
      </c>
      <c r="AR909" s="13">
        <f t="shared" ref="AR909:AR931" si="1319">_xlfn.POISSON.DIST(0,K909,FALSE) * _xlfn.POISSON.DIST(5,L909,FALSE)</f>
        <v>2.1684762650400264E-4</v>
      </c>
      <c r="AS909" s="13">
        <f t="shared" ref="AS909:AS931" si="1320">_xlfn.POISSON.DIST(1,K909,FALSE) * _xlfn.POISSON.DIST(5,L909,FALSE)</f>
        <v>4.0873153877422035E-4</v>
      </c>
      <c r="AT909" s="13">
        <f t="shared" ref="AT909:AT931" si="1321">_xlfn.POISSON.DIST(2,K909,FALSE) * _xlfn.POISSON.DIST(5,L909,FALSE)</f>
        <v>3.8520474833432945E-4</v>
      </c>
      <c r="AU909" s="13">
        <f t="shared" ref="AU909:AU931" si="1322">_xlfn.POISSON.DIST(3,K909,FALSE) * _xlfn.POISSON.DIST(5,L909,FALSE)</f>
        <v>2.4202144776057087E-4</v>
      </c>
      <c r="AV909" s="13">
        <f t="shared" ref="AV909:AV931" si="1323">_xlfn.POISSON.DIST(4,K909,FALSE) * _xlfn.POISSON.DIST(5,L909,FALSE)</f>
        <v>1.1404528649258332E-4</v>
      </c>
      <c r="AW909" s="13">
        <f t="shared" ref="AW909:AW931" si="1324">_xlfn.POISSON.DIST(6,K909,FALSE) * _xlfn.POISSON.DIST(6,L909,FALSE)</f>
        <v>1.8672852635447926E-6</v>
      </c>
      <c r="AX909" s="13">
        <f t="shared" ref="AX909:AX931" si="1325">_xlfn.POISSON.DIST(6,K909,FALSE) * _xlfn.POISSON.DIST(0,L909,FALSE)</f>
        <v>4.1258163048474147E-3</v>
      </c>
      <c r="AY909" s="13">
        <f t="shared" ref="AY909:AY931" si="1326">_xlfn.POISSON.DIST(6,K909,FALSE) * _xlfn.POISSON.DIST(1,L909,FALSE)</f>
        <v>3.4225418521653707E-3</v>
      </c>
      <c r="AZ909" s="13">
        <f t="shared" ref="AZ909:AZ931" si="1327">_xlfn.POISSON.DIST(6,K909,FALSE) * _xlfn.POISSON.DIST(2,L909,FALSE)</f>
        <v>1.4195727420124168E-3</v>
      </c>
      <c r="BA909" s="13">
        <f t="shared" ref="BA909:BA931" si="1328">_xlfn.POISSON.DIST(6,K909,FALSE) * _xlfn.POISSON.DIST(3,L909,FALSE)</f>
        <v>3.9253218940959246E-4</v>
      </c>
      <c r="BB909" s="13">
        <f t="shared" ref="BB909:BB931" si="1329">_xlfn.POISSON.DIST(6,K909,FALSE) * _xlfn.POISSON.DIST(4,L909,FALSE)</f>
        <v>8.1405578151771342E-5</v>
      </c>
      <c r="BC909" s="13">
        <f t="shared" ref="BC909:BC931" si="1330">_xlfn.POISSON.DIST(6,K909,FALSE) * _xlfn.POISSON.DIST(5,L909,FALSE)</f>
        <v>1.3505884781967303E-5</v>
      </c>
      <c r="BD909" s="13">
        <f t="shared" ref="BD909:BD931" si="1331">_xlfn.POISSON.DIST(0,K909,FALSE) * _xlfn.POISSON.DIST(6,L909,FALSE)</f>
        <v>2.9980736837487527E-5</v>
      </c>
      <c r="BE909" s="13">
        <f t="shared" ref="BE909:BE931" si="1332">_xlfn.POISSON.DIST(1,K909,FALSE) * _xlfn.POISSON.DIST(6,L909,FALSE)</f>
        <v>5.6510061459884314E-5</v>
      </c>
      <c r="BF909" s="13">
        <f t="shared" ref="BF909:BF931" si="1333">_xlfn.POISSON.DIST(2,K909,FALSE) * _xlfn.POISSON.DIST(6,L909,FALSE)</f>
        <v>5.325731424664209E-5</v>
      </c>
      <c r="BG909" s="13">
        <f t="shared" ref="BG909:BG931" si="1334">_xlfn.POISSON.DIST(3,K909,FALSE) * _xlfn.POISSON.DIST(6,L909,FALSE)</f>
        <v>3.3461197852693475E-5</v>
      </c>
      <c r="BH909" s="13">
        <f t="shared" ref="BH909:BH931" si="1335">_xlfn.POISSON.DIST(4,K909,FALSE) * _xlfn.POISSON.DIST(6,L909,FALSE)</f>
        <v>1.5767577339966409E-5</v>
      </c>
      <c r="BI909" s="13">
        <f t="shared" ref="BI909:BI931" si="1336">_xlfn.POISSON.DIST(5,K909,FALSE) * _xlfn.POISSON.DIST(6,L909,FALSE)</f>
        <v>5.9439951018205285E-6</v>
      </c>
      <c r="BJ909" s="14">
        <f t="shared" ref="BJ909:BJ931" si="1337">SUM(N909,Q909,T909,W909,X909,Y909,AD909,AE909,AF909,AG909,AM909,AN909,AO909,AP909,AQ909,AX909,AY909,AZ909,BA909,BB909,BC909)</f>
        <v>0.61940362110037184</v>
      </c>
      <c r="BK909" s="14">
        <f t="shared" ref="BK909:BK931" si="1338">SUM(M909,P909,S909,V909,AC909,AL909,AY909)</f>
        <v>0.22149534935155329</v>
      </c>
      <c r="BL909" s="14">
        <f t="shared" ref="BL909:BL931" si="1339">SUM(O909,R909,U909,AA909,AB909,AH909,AI909,AJ909,AK909,AR909,AS909,AT909,AU909,AV909,BD909,BE909,BF909,BG909,BH909,BI909)</f>
        <v>0.15289255326268528</v>
      </c>
      <c r="BM909" s="14">
        <f t="shared" ref="BM909:BM931" si="1340">SUM(S909:BI909)</f>
        <v>0.50657500473572525</v>
      </c>
      <c r="BN909" s="14">
        <f t="shared" ref="BN909:BN931" si="1341">SUM(M909:R909)</f>
        <v>0.49009825813563207</v>
      </c>
    </row>
    <row r="910" spans="1:66" x14ac:dyDescent="0.25">
      <c r="A910" t="s">
        <v>338</v>
      </c>
      <c r="B910" t="s">
        <v>73</v>
      </c>
      <c r="C910" t="s">
        <v>78</v>
      </c>
      <c r="D910" s="7" t="s">
        <v>364</v>
      </c>
      <c r="E910" s="10">
        <f>VLOOKUP(A910,home!$A$2:$E$405,3,FALSE)</f>
        <v>1.4215</v>
      </c>
      <c r="F910" s="10">
        <f>VLOOKUP(B910,home!$B$2:$E$405,3,FALSE)</f>
        <v>0.54110000000000003</v>
      </c>
      <c r="G910" s="10">
        <f>VLOOKUP(C910,away!$B$2:$E$405,4,FALSE)</f>
        <v>1.0823</v>
      </c>
      <c r="H910" s="10">
        <f>VLOOKUP(A910,away!$A$2:$E$405,3,FALSE)</f>
        <v>1.0277000000000001</v>
      </c>
      <c r="I910" s="10">
        <f>VLOOKUP(C910,away!$B$2:$E$405,3,FALSE)</f>
        <v>0.74850000000000005</v>
      </c>
      <c r="J910" s="10">
        <f>VLOOKUP(B910,home!$B$2:$E$405,4,FALSE)</f>
        <v>0.74850000000000005</v>
      </c>
      <c r="K910" s="12">
        <f t="shared" si="1286"/>
        <v>0.83247664139500011</v>
      </c>
      <c r="L910" s="12">
        <f t="shared" si="1287"/>
        <v>0.57577123732500013</v>
      </c>
      <c r="M910" s="13">
        <f t="shared" si="1288"/>
        <v>0.2445714267654551</v>
      </c>
      <c r="N910" s="13">
        <f t="shared" si="1289"/>
        <v>0.20359999993488931</v>
      </c>
      <c r="O910" s="13">
        <f t="shared" si="1290"/>
        <v>0.14081719300308673</v>
      </c>
      <c r="P910" s="13">
        <f t="shared" si="1291"/>
        <v>0.11722702388188115</v>
      </c>
      <c r="Q910" s="13">
        <f t="shared" si="1292"/>
        <v>8.4746122066909443E-2</v>
      </c>
      <c r="R910" s="13">
        <f t="shared" si="1293"/>
        <v>4.0539244726010296E-2</v>
      </c>
      <c r="S910" s="13">
        <f t="shared" si="1294"/>
        <v>1.4047200147159801E-2</v>
      </c>
      <c r="T910" s="13">
        <f t="shared" si="1295"/>
        <v>4.8794379560959944E-2</v>
      </c>
      <c r="U910" s="13">
        <f t="shared" si="1296"/>
        <v>3.3747974294199026E-2</v>
      </c>
      <c r="V910" s="13">
        <f t="shared" si="1297"/>
        <v>7.4811658586387787E-4</v>
      </c>
      <c r="W910" s="13">
        <f t="shared" si="1298"/>
        <v>2.3516389023170492E-2</v>
      </c>
      <c r="X910" s="13">
        <f t="shared" si="1299"/>
        <v>1.3540060405286925E-2</v>
      </c>
      <c r="Y910" s="13">
        <f t="shared" si="1300"/>
        <v>3.8979886665036476E-3</v>
      </c>
      <c r="Z910" s="13">
        <f t="shared" si="1301"/>
        <v>7.7804436987053156E-3</v>
      </c>
      <c r="AA910" s="13">
        <f t="shared" si="1302"/>
        <v>6.477037638861094E-3</v>
      </c>
      <c r="AB910" s="13">
        <f t="shared" si="1303"/>
        <v>2.695991269894042E-3</v>
      </c>
      <c r="AC910" s="13">
        <f t="shared" si="1304"/>
        <v>2.2411520541604469E-5</v>
      </c>
      <c r="AD910" s="13">
        <f t="shared" si="1305"/>
        <v>4.8942111379368033E-3</v>
      </c>
      <c r="AE910" s="13">
        <f t="shared" si="1306"/>
        <v>2.8179460026196701E-3</v>
      </c>
      <c r="AF910" s="13">
        <f t="shared" si="1307"/>
        <v>8.1124612832168277E-4</v>
      </c>
      <c r="AG910" s="13">
        <f t="shared" si="1308"/>
        <v>1.556973956929638E-4</v>
      </c>
      <c r="AH910" s="13">
        <f t="shared" si="1309"/>
        <v>1.1199389238352646E-3</v>
      </c>
      <c r="AI910" s="13">
        <f t="shared" si="1310"/>
        <v>9.3232299388191196E-4</v>
      </c>
      <c r="AJ910" s="13">
        <f t="shared" si="1311"/>
        <v>3.8806855732107263E-4</v>
      </c>
      <c r="AK910" s="13">
        <f t="shared" si="1312"/>
        <v>1.0768600307654988E-4</v>
      </c>
      <c r="AL910" s="13">
        <f t="shared" si="1313"/>
        <v>4.2968811009627345E-7</v>
      </c>
      <c r="AM910" s="13">
        <f t="shared" si="1314"/>
        <v>8.1486329007752654E-4</v>
      </c>
      <c r="AN910" s="13">
        <f t="shared" si="1315"/>
        <v>4.6917484477865799E-4</v>
      </c>
      <c r="AO910" s="13">
        <f t="shared" si="1316"/>
        <v>1.350686904499864E-4</v>
      </c>
      <c r="AP910" s="13">
        <f t="shared" si="1317"/>
        <v>2.5922889008085375E-5</v>
      </c>
      <c r="AQ910" s="13">
        <f t="shared" si="1318"/>
        <v>3.7314134698059891E-6</v>
      </c>
      <c r="AR910" s="13">
        <f t="shared" si="1319"/>
        <v>1.2896572398101192E-4</v>
      </c>
      <c r="AS910" s="13">
        <f t="shared" si="1320"/>
        <v>1.0736095275478743E-4</v>
      </c>
      <c r="AT910" s="13">
        <f t="shared" si="1321"/>
        <v>4.4687742683136359E-5</v>
      </c>
      <c r="AU910" s="13">
        <f t="shared" si="1322"/>
        <v>1.2400500646793783E-5</v>
      </c>
      <c r="AV910" s="13">
        <f t="shared" si="1323"/>
        <v>2.5807817825148534E-6</v>
      </c>
      <c r="AW910" s="13">
        <f t="shared" si="1324"/>
        <v>5.7210119907154801E-9</v>
      </c>
      <c r="AX910" s="13">
        <f t="shared" si="1325"/>
        <v>1.1305910915330314E-4</v>
      </c>
      <c r="AY910" s="13">
        <f t="shared" si="1326"/>
        <v>6.5096183168059592E-5</v>
      </c>
      <c r="AZ910" s="13">
        <f t="shared" si="1327"/>
        <v>1.8740254963904261E-5</v>
      </c>
      <c r="BA910" s="13">
        <f t="shared" si="1328"/>
        <v>3.5966999294510458E-6</v>
      </c>
      <c r="BB910" s="13">
        <f t="shared" si="1329"/>
        <v>5.1771909216669211E-7</v>
      </c>
      <c r="BC910" s="13">
        <f t="shared" si="1330"/>
        <v>5.9617552456718446E-8</v>
      </c>
      <c r="BD910" s="13">
        <f t="shared" si="1331"/>
        <v>1.2375792411510279E-5</v>
      </c>
      <c r="BE910" s="13">
        <f t="shared" si="1332"/>
        <v>1.0302558101335807E-5</v>
      </c>
      <c r="BF910" s="13">
        <f t="shared" si="1333"/>
        <v>4.2883194829884411E-6</v>
      </c>
      <c r="BG910" s="13">
        <f t="shared" si="1334"/>
        <v>1.1899752668089869E-6</v>
      </c>
      <c r="BH910" s="13">
        <f t="shared" si="1335"/>
        <v>2.4765665336406611E-7</v>
      </c>
      <c r="BI910" s="13">
        <f t="shared" si="1336"/>
        <v>4.1233675802328708E-8</v>
      </c>
      <c r="BJ910" s="14">
        <f t="shared" si="1337"/>
        <v>0.38842387103393439</v>
      </c>
      <c r="BK910" s="14">
        <f t="shared" si="1338"/>
        <v>0.37668170477217972</v>
      </c>
      <c r="BL910" s="14">
        <f t="shared" si="1339"/>
        <v>0.22714989864760601</v>
      </c>
      <c r="BM910" s="14">
        <f t="shared" si="1340"/>
        <v>0.16846981731203714</v>
      </c>
      <c r="BN910" s="14">
        <f t="shared" si="1341"/>
        <v>0.83150101037823199</v>
      </c>
    </row>
    <row r="911" spans="1:66" x14ac:dyDescent="0.25">
      <c r="A911" t="s">
        <v>338</v>
      </c>
      <c r="B911" t="s">
        <v>77</v>
      </c>
      <c r="C911" t="s">
        <v>74</v>
      </c>
      <c r="D911" s="7" t="s">
        <v>364</v>
      </c>
      <c r="E911" s="10">
        <f>VLOOKUP(A911,home!$A$2:$E$405,3,FALSE)</f>
        <v>1.4215</v>
      </c>
      <c r="F911" s="10">
        <f>VLOOKUP(B911,home!$B$2:$E$405,3,FALSE)</f>
        <v>1.1364000000000001</v>
      </c>
      <c r="G911" s="10">
        <f>VLOOKUP(C911,away!$B$2:$E$405,4,FALSE)</f>
        <v>1.6234</v>
      </c>
      <c r="H911" s="10">
        <f>VLOOKUP(A911,away!$A$2:$E$405,3,FALSE)</f>
        <v>1.0277000000000001</v>
      </c>
      <c r="I911" s="10">
        <f>VLOOKUP(C911,away!$B$2:$E$405,3,FALSE)</f>
        <v>0.67359999999999998</v>
      </c>
      <c r="J911" s="10">
        <f>VLOOKUP(B911,home!$B$2:$E$405,4,FALSE)</f>
        <v>1.2724</v>
      </c>
      <c r="K911" s="12">
        <f t="shared" si="1286"/>
        <v>2.62242834684</v>
      </c>
      <c r="L911" s="12">
        <f t="shared" si="1287"/>
        <v>0.88082999532799999</v>
      </c>
      <c r="M911" s="13">
        <f t="shared" si="1288"/>
        <v>3.0099150140283065E-2</v>
      </c>
      <c r="N911" s="13">
        <f t="shared" si="1289"/>
        <v>7.8932864543671474E-2</v>
      </c>
      <c r="O911" s="13">
        <f t="shared" si="1290"/>
        <v>2.6512234277442301E-2</v>
      </c>
      <c r="P911" s="13">
        <f t="shared" si="1291"/>
        <v>6.9526434707227788E-2</v>
      </c>
      <c r="Q911" s="13">
        <f t="shared" si="1292"/>
        <v>0.10349789073830304</v>
      </c>
      <c r="R911" s="13">
        <f t="shared" si="1293"/>
        <v>1.1676385597367171E-2</v>
      </c>
      <c r="S911" s="13">
        <f t="shared" si="1294"/>
        <v>4.0150013377196224E-2</v>
      </c>
      <c r="T911" s="13">
        <f t="shared" si="1295"/>
        <v>9.116404661547732E-2</v>
      </c>
      <c r="U911" s="13">
        <f t="shared" si="1296"/>
        <v>3.0620484579169972E-2</v>
      </c>
      <c r="V911" s="13">
        <f t="shared" si="1297"/>
        <v>1.0304784430249417E-2</v>
      </c>
      <c r="W911" s="13">
        <f t="shared" si="1298"/>
        <v>9.0471934170091667E-2</v>
      </c>
      <c r="X911" s="13">
        <f t="shared" si="1299"/>
        <v>7.9690393352356961E-2</v>
      </c>
      <c r="Y911" s="13">
        <f t="shared" si="1300"/>
        <v>3.5096844402121526E-2</v>
      </c>
      <c r="Z911" s="13">
        <f t="shared" si="1301"/>
        <v>3.4283035570589508E-3</v>
      </c>
      <c r="AA911" s="13">
        <f t="shared" si="1302"/>
        <v>8.9904804296037956E-3</v>
      </c>
      <c r="AB911" s="13">
        <f t="shared" si="1303"/>
        <v>1.1788445365151631E-2</v>
      </c>
      <c r="AC911" s="13">
        <f t="shared" si="1304"/>
        <v>1.4876975731096496E-3</v>
      </c>
      <c r="AD911" s="13">
        <f t="shared" si="1305"/>
        <v>5.9314041190272691E-2</v>
      </c>
      <c r="AE911" s="13">
        <f t="shared" si="1306"/>
        <v>5.2245586624512688E-2</v>
      </c>
      <c r="AF911" s="13">
        <f t="shared" si="1307"/>
        <v>2.3009739911189063E-2</v>
      </c>
      <c r="AG911" s="13">
        <f t="shared" si="1308"/>
        <v>6.7558896994903868E-3</v>
      </c>
      <c r="AH911" s="13">
        <f t="shared" si="1309"/>
        <v>7.5493815153680006E-4</v>
      </c>
      <c r="AI911" s="13">
        <f t="shared" si="1310"/>
        <v>1.9797712087010959E-3</v>
      </c>
      <c r="AJ911" s="13">
        <f t="shared" si="1311"/>
        <v>2.5959040689777228E-3</v>
      </c>
      <c r="AK911" s="13">
        <f t="shared" si="1312"/>
        <v>2.2691908053881597E-3</v>
      </c>
      <c r="AL911" s="13">
        <f t="shared" si="1313"/>
        <v>1.374581112075699E-4</v>
      </c>
      <c r="AM911" s="13">
        <f t="shared" si="1314"/>
        <v>3.1109364596601283E-2</v>
      </c>
      <c r="AN911" s="13">
        <f t="shared" si="1315"/>
        <v>2.7402061472281351E-2</v>
      </c>
      <c r="AO911" s="13">
        <f t="shared" si="1316"/>
        <v>1.2068278839303575E-2</v>
      </c>
      <c r="AP911" s="13">
        <f t="shared" si="1317"/>
        <v>3.5433673312135899E-3</v>
      </c>
      <c r="AQ911" s="13">
        <f t="shared" si="1318"/>
        <v>7.8027605744956333E-4</v>
      </c>
      <c r="AR911" s="13">
        <f t="shared" si="1319"/>
        <v>1.329944336982178E-4</v>
      </c>
      <c r="AS911" s="13">
        <f t="shared" si="1320"/>
        <v>3.4876837290213924E-4</v>
      </c>
      <c r="AT911" s="13">
        <f t="shared" si="1321"/>
        <v>4.5731003378991699E-4</v>
      </c>
      <c r="AU911" s="13">
        <f t="shared" si="1322"/>
        <v>3.9975426530167884E-4</v>
      </c>
      <c r="AV911" s="13">
        <f t="shared" si="1323"/>
        <v>2.6208172927433005E-4</v>
      </c>
      <c r="AW911" s="13">
        <f t="shared" si="1324"/>
        <v>8.8198987063586263E-6</v>
      </c>
      <c r="AX911" s="13">
        <f t="shared" si="1325"/>
        <v>1.3597013261717984E-2</v>
      </c>
      <c r="AY911" s="13">
        <f t="shared" si="1326"/>
        <v>1.1976657127793803E-2</v>
      </c>
      <c r="AZ911" s="13">
        <f t="shared" si="1327"/>
        <v>5.2746994209598363E-3</v>
      </c>
      <c r="BA911" s="13">
        <f t="shared" si="1328"/>
        <v>1.5487044887735526E-3</v>
      </c>
      <c r="BB911" s="13">
        <f t="shared" si="1329"/>
        <v>3.4103634190271514E-4</v>
      </c>
      <c r="BC911" s="13">
        <f t="shared" si="1330"/>
        <v>6.0079007888969384E-5</v>
      </c>
      <c r="BD911" s="13">
        <f t="shared" si="1331"/>
        <v>1.9524247735508521E-5</v>
      </c>
      <c r="BE911" s="13">
        <f t="shared" si="1332"/>
        <v>5.1200940712324225E-5</v>
      </c>
      <c r="BF911" s="13">
        <f t="shared" si="1333"/>
        <v>6.7135399154436649E-5</v>
      </c>
      <c r="BG911" s="13">
        <f t="shared" si="1334"/>
        <v>5.8685924606337618E-5</v>
      </c>
      <c r="BH911" s="13">
        <f t="shared" si="1335"/>
        <v>3.8474908062043701E-5</v>
      </c>
      <c r="BI911" s="13">
        <f t="shared" si="1336"/>
        <v>2.017953790879324E-5</v>
      </c>
      <c r="BJ911" s="14">
        <f t="shared" si="1337"/>
        <v>0.72788076919337308</v>
      </c>
      <c r="BK911" s="14">
        <f t="shared" si="1338"/>
        <v>0.16368219546706753</v>
      </c>
      <c r="BL911" s="14">
        <f t="shared" si="1339"/>
        <v>9.9043944276484372E-2</v>
      </c>
      <c r="BM911" s="14">
        <f t="shared" si="1340"/>
        <v>0.6618224152606017</v>
      </c>
      <c r="BN911" s="14">
        <f t="shared" si="1341"/>
        <v>0.32024496000429481</v>
      </c>
    </row>
    <row r="912" spans="1:66" x14ac:dyDescent="0.25">
      <c r="A912" t="s">
        <v>351</v>
      </c>
      <c r="B912" t="s">
        <v>160</v>
      </c>
      <c r="C912" t="s">
        <v>157</v>
      </c>
      <c r="D912" s="7" t="s">
        <v>364</v>
      </c>
      <c r="E912" s="10">
        <f>VLOOKUP(A912,home!$A$2:$E$405,3,FALSE)</f>
        <v>1.3231999999999999</v>
      </c>
      <c r="F912" s="10">
        <f>VLOOKUP(B912,home!$B$2:$E$405,3,FALSE)</f>
        <v>0.872</v>
      </c>
      <c r="G912" s="10">
        <f>VLOOKUP(C912,away!$B$2:$E$405,4,FALSE)</f>
        <v>0.43190000000000001</v>
      </c>
      <c r="H912" s="10">
        <f>VLOOKUP(A912,away!$A$2:$E$405,3,FALSE)</f>
        <v>1.1951000000000001</v>
      </c>
      <c r="I912" s="10">
        <f>VLOOKUP(C912,away!$B$2:$E$405,3,FALSE)</f>
        <v>0.65739999999999998</v>
      </c>
      <c r="J912" s="10">
        <f>VLOOKUP(B912,home!$B$2:$E$405,4,FALSE)</f>
        <v>0.77239999999999998</v>
      </c>
      <c r="K912" s="12">
        <f t="shared" si="1286"/>
        <v>0.49833934975999999</v>
      </c>
      <c r="L912" s="12">
        <f t="shared" si="1287"/>
        <v>0.606842810776</v>
      </c>
      <c r="M912" s="13">
        <f t="shared" si="1288"/>
        <v>0.33115055418500516</v>
      </c>
      <c r="N912" s="13">
        <f t="shared" si="1289"/>
        <v>0.16502535184521913</v>
      </c>
      <c r="O912" s="13">
        <f t="shared" si="1290"/>
        <v>0.20095633309165861</v>
      </c>
      <c r="P912" s="13">
        <f t="shared" si="1291"/>
        <v>0.10014444836305113</v>
      </c>
      <c r="Q912" s="13">
        <f t="shared" si="1292"/>
        <v>4.1119313266230854E-2</v>
      </c>
      <c r="R912" s="13">
        <f t="shared" si="1293"/>
        <v>6.0974453008290103E-2</v>
      </c>
      <c r="S912" s="13">
        <f t="shared" si="1294"/>
        <v>7.5712620824551916E-3</v>
      </c>
      <c r="T912" s="13">
        <f t="shared" si="1295"/>
        <v>2.4952959639658396E-2</v>
      </c>
      <c r="U912" s="13">
        <f t="shared" si="1296"/>
        <v>3.0385969264122965E-2</v>
      </c>
      <c r="V912" s="13">
        <f t="shared" si="1297"/>
        <v>2.5440589050554249E-4</v>
      </c>
      <c r="W912" s="13">
        <f t="shared" si="1298"/>
        <v>6.8304572785570766E-3</v>
      </c>
      <c r="X912" s="13">
        <f t="shared" si="1299"/>
        <v>4.1450138938049635E-3</v>
      </c>
      <c r="Y912" s="13">
        <f t="shared" si="1300"/>
        <v>1.2576859410110882E-3</v>
      </c>
      <c r="Z912" s="13">
        <f t="shared" si="1301"/>
        <v>1.2333969483026634E-2</v>
      </c>
      <c r="AA912" s="13">
        <f t="shared" si="1302"/>
        <v>6.1465023321311766E-3</v>
      </c>
      <c r="AB912" s="13">
        <f t="shared" si="1303"/>
        <v>1.531521987746287E-3</v>
      </c>
      <c r="AC912" s="13">
        <f t="shared" si="1304"/>
        <v>4.8084883980661417E-6</v>
      </c>
      <c r="AD912" s="13">
        <f t="shared" si="1305"/>
        <v>8.5097140968989806E-4</v>
      </c>
      <c r="AE912" s="13">
        <f t="shared" si="1306"/>
        <v>5.1640588214623274E-4</v>
      </c>
      <c r="AF912" s="13">
        <f t="shared" si="1307"/>
        <v>1.5668859851143983E-4</v>
      </c>
      <c r="AG912" s="13">
        <f t="shared" si="1308"/>
        <v>3.1695116512411448E-5</v>
      </c>
      <c r="AH912" s="13">
        <f t="shared" si="1309"/>
        <v>1.8711951772763221E-3</v>
      </c>
      <c r="AI912" s="13">
        <f t="shared" si="1310"/>
        <v>9.3249018791793036E-4</v>
      </c>
      <c r="AJ912" s="13">
        <f t="shared" si="1311"/>
        <v>2.3234827695230078E-4</v>
      </c>
      <c r="AK912" s="13">
        <f t="shared" si="1312"/>
        <v>3.8596096418088663E-5</v>
      </c>
      <c r="AL912" s="13">
        <f t="shared" si="1313"/>
        <v>5.8166101430159742E-8</v>
      </c>
      <c r="AM912" s="13">
        <f t="shared" si="1314"/>
        <v>8.4814507793842881E-5</v>
      </c>
      <c r="AN912" s="13">
        <f t="shared" si="1315"/>
        <v>5.1469074304198568E-5</v>
      </c>
      <c r="AO912" s="13">
        <f t="shared" si="1316"/>
        <v>1.5616818859399329E-5</v>
      </c>
      <c r="AP912" s="13">
        <f t="shared" si="1317"/>
        <v>3.1589847506725125E-6</v>
      </c>
      <c r="AQ912" s="13">
        <f t="shared" si="1318"/>
        <v>4.7925179632415703E-7</v>
      </c>
      <c r="AR912" s="13">
        <f t="shared" si="1319"/>
        <v>2.271042681777719E-4</v>
      </c>
      <c r="AS912" s="13">
        <f t="shared" si="1320"/>
        <v>1.1317499333143151E-4</v>
      </c>
      <c r="AT912" s="13">
        <f t="shared" si="1321"/>
        <v>2.8199776292938957E-5</v>
      </c>
      <c r="AU912" s="13">
        <f t="shared" si="1322"/>
        <v>4.6843527270668882E-6</v>
      </c>
      <c r="AV912" s="13">
        <f t="shared" si="1323"/>
        <v>5.8359932301324886E-7</v>
      </c>
      <c r="AW912" s="13">
        <f t="shared" si="1324"/>
        <v>4.8861730945314482E-10</v>
      </c>
      <c r="AX912" s="13">
        <f t="shared" si="1325"/>
        <v>7.0444011106996829E-6</v>
      </c>
      <c r="AY912" s="13">
        <f t="shared" si="1326"/>
        <v>4.2748441702505719E-6</v>
      </c>
      <c r="AZ912" s="13">
        <f t="shared" si="1327"/>
        <v>1.297079225952127E-6</v>
      </c>
      <c r="BA912" s="13">
        <f t="shared" si="1328"/>
        <v>2.623744010919825E-7</v>
      </c>
      <c r="BB912" s="13">
        <f t="shared" si="1329"/>
        <v>3.9805004758582054E-8</v>
      </c>
      <c r="BC912" s="13">
        <f t="shared" si="1330"/>
        <v>4.8310761941299995E-9</v>
      </c>
      <c r="BD912" s="13">
        <f t="shared" si="1331"/>
        <v>2.2969432073370924E-5</v>
      </c>
      <c r="BE912" s="13">
        <f t="shared" si="1332"/>
        <v>1.1446571843800155E-5</v>
      </c>
      <c r="BF912" s="13">
        <f t="shared" si="1333"/>
        <v>2.8521385848102467E-6</v>
      </c>
      <c r="BG912" s="13">
        <f t="shared" si="1334"/>
        <v>4.7377762925991505E-7</v>
      </c>
      <c r="BH912" s="13">
        <f t="shared" si="1335"/>
        <v>5.9025508924055093E-8</v>
      </c>
      <c r="BI912" s="13">
        <f t="shared" si="1336"/>
        <v>5.8829467472933393E-9</v>
      </c>
      <c r="BJ912" s="14">
        <f t="shared" si="1337"/>
        <v>0.24505500484383494</v>
      </c>
      <c r="BK912" s="14">
        <f t="shared" si="1338"/>
        <v>0.43912981201968676</v>
      </c>
      <c r="BL912" s="14">
        <f t="shared" si="1339"/>
        <v>0.30348096324095281</v>
      </c>
      <c r="BM912" s="14">
        <f t="shared" si="1340"/>
        <v>0.10062502147249323</v>
      </c>
      <c r="BN912" s="14">
        <f t="shared" si="1341"/>
        <v>0.89937045375945501</v>
      </c>
    </row>
    <row r="913" spans="1:66" x14ac:dyDescent="0.25">
      <c r="A913" t="s">
        <v>351</v>
      </c>
      <c r="B913" t="s">
        <v>162</v>
      </c>
      <c r="C913" t="s">
        <v>166</v>
      </c>
      <c r="D913" s="7" t="s">
        <v>364</v>
      </c>
      <c r="E913" s="10">
        <f>VLOOKUP(A913,home!$A$2:$E$405,3,FALSE)</f>
        <v>1.3231999999999999</v>
      </c>
      <c r="F913" s="10">
        <f>VLOOKUP(B913,home!$B$2:$E$405,3,FALSE)</f>
        <v>0.63949999999999996</v>
      </c>
      <c r="G913" s="10">
        <f>VLOOKUP(C913,away!$B$2:$E$405,4,FALSE)</f>
        <v>0.97170000000000001</v>
      </c>
      <c r="H913" s="10">
        <f>VLOOKUP(A913,away!$A$2:$E$405,3,FALSE)</f>
        <v>1.1951000000000001</v>
      </c>
      <c r="I913" s="10">
        <f>VLOOKUP(C913,away!$B$2:$E$405,3,FALSE)</f>
        <v>1.0161</v>
      </c>
      <c r="J913" s="10">
        <f>VLOOKUP(B913,home!$B$2:$E$405,4,FALSE)</f>
        <v>1.6091</v>
      </c>
      <c r="K913" s="12">
        <f t="shared" si="1286"/>
        <v>0.82223932487999996</v>
      </c>
      <c r="L913" s="12">
        <f t="shared" si="1287"/>
        <v>1.9539962801010002</v>
      </c>
      <c r="M913" s="13">
        <f t="shared" si="1288"/>
        <v>6.2272484941202265E-2</v>
      </c>
      <c r="N913" s="13">
        <f t="shared" si="1289"/>
        <v>5.1202885976654115E-2</v>
      </c>
      <c r="O913" s="13">
        <f t="shared" si="1290"/>
        <v>0.12168020392775475</v>
      </c>
      <c r="P913" s="13">
        <f t="shared" si="1291"/>
        <v>0.10005024872881779</v>
      </c>
      <c r="Q913" s="13">
        <f t="shared" si="1292"/>
        <v>2.1050513198675843E-2</v>
      </c>
      <c r="R913" s="13">
        <f t="shared" si="1293"/>
        <v>0.11888133291838202</v>
      </c>
      <c r="S913" s="13">
        <f t="shared" si="1294"/>
        <v>4.0186497616683393E-2</v>
      </c>
      <c r="T913" s="13">
        <f t="shared" si="1295"/>
        <v>4.1132624484429593E-2</v>
      </c>
      <c r="U913" s="13">
        <f t="shared" si="1296"/>
        <v>9.774890691964494E-2</v>
      </c>
      <c r="V913" s="13">
        <f t="shared" si="1297"/>
        <v>7.1739711293493024E-3</v>
      </c>
      <c r="W913" s="13">
        <f t="shared" si="1298"/>
        <v>5.7695199202855863E-3</v>
      </c>
      <c r="X913" s="13">
        <f t="shared" si="1299"/>
        <v>1.1273620462206651E-2</v>
      </c>
      <c r="Y913" s="13">
        <f t="shared" si="1300"/>
        <v>1.1014306223211165E-2</v>
      </c>
      <c r="Z913" s="13">
        <f t="shared" si="1301"/>
        <v>7.7431227431988991E-2</v>
      </c>
      <c r="AA913" s="13">
        <f t="shared" si="1302"/>
        <v>6.3667000168308369E-2</v>
      </c>
      <c r="AB913" s="13">
        <f t="shared" si="1303"/>
        <v>2.6174755617762349E-2</v>
      </c>
      <c r="AC913" s="13">
        <f t="shared" si="1304"/>
        <v>7.2037995246060805E-4</v>
      </c>
      <c r="AD913" s="13">
        <f t="shared" si="1305"/>
        <v>1.1859815410343328E-3</v>
      </c>
      <c r="AE913" s="13">
        <f t="shared" si="1306"/>
        <v>2.3174035194495372E-3</v>
      </c>
      <c r="AF913" s="13">
        <f t="shared" si="1307"/>
        <v>2.2640989282486819E-3</v>
      </c>
      <c r="AG913" s="13">
        <f t="shared" si="1308"/>
        <v>1.474680294526195E-3</v>
      </c>
      <c r="AH913" s="13">
        <f t="shared" si="1309"/>
        <v>3.7825082591440254E-2</v>
      </c>
      <c r="AI913" s="13">
        <f t="shared" si="1310"/>
        <v>3.1101270373516073E-2</v>
      </c>
      <c r="AJ913" s="13">
        <f t="shared" si="1311"/>
        <v>1.2786343777415096E-2</v>
      </c>
      <c r="AK913" s="13">
        <f t="shared" si="1312"/>
        <v>3.5044782250751266E-3</v>
      </c>
      <c r="AL913" s="13">
        <f t="shared" si="1313"/>
        <v>4.6296012430523928E-5</v>
      </c>
      <c r="AM913" s="13">
        <f t="shared" si="1314"/>
        <v>1.9503213232404242E-4</v>
      </c>
      <c r="AN913" s="13">
        <f t="shared" si="1315"/>
        <v>3.8109206106134481E-4</v>
      </c>
      <c r="AO913" s="13">
        <f t="shared" si="1316"/>
        <v>3.7232623484494571E-4</v>
      </c>
      <c r="AP913" s="13">
        <f t="shared" si="1317"/>
        <v>2.4250802595701172E-4</v>
      </c>
      <c r="AQ913" s="13">
        <f t="shared" si="1318"/>
        <v>1.1846494515365941E-4</v>
      </c>
      <c r="AR913" s="13">
        <f t="shared" si="1319"/>
        <v>1.478201413563748E-2</v>
      </c>
      <c r="AS913" s="13">
        <f t="shared" si="1320"/>
        <v>1.2154353323253177E-2</v>
      </c>
      <c r="AT913" s="13">
        <f t="shared" si="1321"/>
        <v>4.9968936354323366E-3</v>
      </c>
      <c r="AU913" s="13">
        <f t="shared" si="1322"/>
        <v>1.3695474830983515E-3</v>
      </c>
      <c r="AV913" s="13">
        <f t="shared" si="1323"/>
        <v>2.8152394947347287E-4</v>
      </c>
      <c r="AW913" s="13">
        <f t="shared" si="1324"/>
        <v>2.066155775433218E-6</v>
      </c>
      <c r="AX913" s="13">
        <f t="shared" si="1325"/>
        <v>2.6727181468671226E-5</v>
      </c>
      <c r="AY913" s="13">
        <f t="shared" si="1326"/>
        <v>5.2224813167367955E-5</v>
      </c>
      <c r="AZ913" s="13">
        <f t="shared" si="1327"/>
        <v>5.1023545329003385E-5</v>
      </c>
      <c r="BA913" s="13">
        <f t="shared" si="1328"/>
        <v>3.3233272590145787E-5</v>
      </c>
      <c r="BB913" s="13">
        <f t="shared" si="1329"/>
        <v>1.6234422754181848E-5</v>
      </c>
      <c r="BC913" s="13">
        <f t="shared" si="1330"/>
        <v>6.3444003342516767E-6</v>
      </c>
      <c r="BD913" s="13">
        <f t="shared" si="1331"/>
        <v>4.8140001055726684E-3</v>
      </c>
      <c r="BE913" s="13">
        <f t="shared" si="1332"/>
        <v>3.9582601967783192E-3</v>
      </c>
      <c r="BF913" s="13">
        <f t="shared" si="1333"/>
        <v>1.6273185959491902E-3</v>
      </c>
      <c r="BG913" s="13">
        <f t="shared" si="1334"/>
        <v>4.4601511456597727E-4</v>
      </c>
      <c r="BH913" s="13">
        <f t="shared" si="1335"/>
        <v>9.1682791671751233E-5</v>
      </c>
      <c r="BI913" s="13">
        <f t="shared" si="1336"/>
        <v>1.5077039345458889E-5</v>
      </c>
      <c r="BJ913" s="14">
        <f t="shared" si="1337"/>
        <v>0.15018084558370637</v>
      </c>
      <c r="BK913" s="14">
        <f t="shared" si="1338"/>
        <v>0.21050210319411125</v>
      </c>
      <c r="BL913" s="14">
        <f t="shared" si="1339"/>
        <v>0.55790606089007722</v>
      </c>
      <c r="BM913" s="14">
        <f t="shared" si="1340"/>
        <v>0.520832408751005</v>
      </c>
      <c r="BN913" s="14">
        <f t="shared" si="1341"/>
        <v>0.47513766969148674</v>
      </c>
    </row>
    <row r="914" spans="1:66" x14ac:dyDescent="0.25">
      <c r="A914" t="s">
        <v>342</v>
      </c>
      <c r="B914" t="s">
        <v>174</v>
      </c>
      <c r="C914" t="s">
        <v>170</v>
      </c>
      <c r="D914" s="7" t="s">
        <v>364</v>
      </c>
      <c r="E914" s="10">
        <f>VLOOKUP(A914,home!$A$2:$E$405,3,FALSE)</f>
        <v>1.3548</v>
      </c>
      <c r="F914" s="10">
        <f>VLOOKUP(B914,home!$B$2:$E$405,3,FALSE)</f>
        <v>0.98419999999999996</v>
      </c>
      <c r="G914" s="10">
        <f>VLOOKUP(C914,away!$B$2:$E$405,4,FALSE)</f>
        <v>0.98419999999999996</v>
      </c>
      <c r="H914" s="10">
        <f>VLOOKUP(A914,away!$A$2:$E$405,3,FALSE)</f>
        <v>1.1719999999999999</v>
      </c>
      <c r="I914" s="10">
        <f>VLOOKUP(C914,away!$B$2:$E$405,3,FALSE)</f>
        <v>0.94799999999999995</v>
      </c>
      <c r="J914" s="10">
        <f>VLOOKUP(B914,home!$B$2:$E$405,4,FALSE)</f>
        <v>0.61619999999999997</v>
      </c>
      <c r="K914" s="12">
        <f t="shared" si="1286"/>
        <v>1.3123265322719999</v>
      </c>
      <c r="L914" s="12">
        <f t="shared" si="1287"/>
        <v>0.6846327071999998</v>
      </c>
      <c r="M914" s="13">
        <f t="shared" si="1288"/>
        <v>0.13574743172878961</v>
      </c>
      <c r="N914" s="13">
        <f t="shared" si="1289"/>
        <v>0.1781449563454725</v>
      </c>
      <c r="O914" s="13">
        <f t="shared" si="1290"/>
        <v>9.293713167992837E-2</v>
      </c>
      <c r="P914" s="13">
        <f t="shared" si="1291"/>
        <v>0.12196386373682662</v>
      </c>
      <c r="Q914" s="13">
        <f t="shared" si="1292"/>
        <v>0.11689217640130041</v>
      </c>
      <c r="R914" s="13">
        <f t="shared" si="1293"/>
        <v>3.1813900030716109E-2</v>
      </c>
      <c r="S914" s="13">
        <f t="shared" si="1294"/>
        <v>2.7394964067044766E-2</v>
      </c>
      <c r="T914" s="13">
        <f t="shared" si="1295"/>
        <v>8.0028207180122227E-2</v>
      </c>
      <c r="U914" s="13">
        <f t="shared" si="1296"/>
        <v>4.1750225105357738E-2</v>
      </c>
      <c r="V914" s="13">
        <f t="shared" si="1297"/>
        <v>2.7348138966584654E-3</v>
      </c>
      <c r="W914" s="13">
        <f t="shared" si="1298"/>
        <v>5.1133568168815161E-2</v>
      </c>
      <c r="X914" s="13">
        <f t="shared" si="1299"/>
        <v>3.5007713204211657E-2</v>
      </c>
      <c r="Y914" s="13">
        <f t="shared" si="1300"/>
        <v>1.1983712731940301E-2</v>
      </c>
      <c r="Z914" s="13">
        <f t="shared" si="1301"/>
        <v>7.2602788348731101E-3</v>
      </c>
      <c r="AA914" s="13">
        <f t="shared" si="1302"/>
        <v>9.5278565466968244E-3</v>
      </c>
      <c r="AB914" s="13">
        <f t="shared" si="1303"/>
        <v>6.2518294709558598E-3</v>
      </c>
      <c r="AC914" s="13">
        <f t="shared" si="1304"/>
        <v>1.535703407008239E-4</v>
      </c>
      <c r="AD914" s="13">
        <f t="shared" si="1305"/>
        <v>1.6775984549418779E-2</v>
      </c>
      <c r="AE914" s="13">
        <f t="shared" si="1306"/>
        <v>1.1485387718013947E-2</v>
      </c>
      <c r="AF914" s="13">
        <f t="shared" si="1307"/>
        <v>3.9316360433127575E-3</v>
      </c>
      <c r="AG914" s="13">
        <f t="shared" si="1308"/>
        <v>8.9724220935276985E-4</v>
      </c>
      <c r="AH914" s="13">
        <f t="shared" si="1309"/>
        <v>1.2426560884365092E-3</v>
      </c>
      <c r="AI914" s="13">
        <f t="shared" si="1310"/>
        <v>1.6307705553445715E-3</v>
      </c>
      <c r="AJ914" s="13">
        <f t="shared" si="1311"/>
        <v>1.070051733913313E-3</v>
      </c>
      <c r="AK914" s="13">
        <f t="shared" si="1312"/>
        <v>4.6808576043936624E-4</v>
      </c>
      <c r="AL914" s="13">
        <f t="shared" si="1313"/>
        <v>5.5190825693628283E-6</v>
      </c>
      <c r="AM914" s="13">
        <f t="shared" si="1314"/>
        <v>4.4031139258374789E-3</v>
      </c>
      <c r="AN914" s="13">
        <f t="shared" si="1315"/>
        <v>3.014515807156132E-3</v>
      </c>
      <c r="AO914" s="13">
        <f t="shared" si="1316"/>
        <v>1.0319180589752474E-3</v>
      </c>
      <c r="AP914" s="13">
        <f t="shared" si="1317"/>
        <v>2.3549495144159762E-4</v>
      </c>
      <c r="AQ914" s="13">
        <f t="shared" si="1318"/>
        <v>4.0306886534348357E-5</v>
      </c>
      <c r="AR914" s="13">
        <f t="shared" si="1319"/>
        <v>1.7015260038896998E-4</v>
      </c>
      <c r="AS914" s="13">
        <f t="shared" si="1320"/>
        <v>2.2329577202552029E-4</v>
      </c>
      <c r="AT914" s="13">
        <f t="shared" si="1321"/>
        <v>1.4651848308662509E-4</v>
      </c>
      <c r="AU914" s="13">
        <f t="shared" si="1322"/>
        <v>6.4093364274274805E-5</v>
      </c>
      <c r="AV914" s="13">
        <f t="shared" si="1323"/>
        <v>2.1027855619926283E-5</v>
      </c>
      <c r="AW914" s="13">
        <f t="shared" si="1324"/>
        <v>1.377412256369424E-7</v>
      </c>
      <c r="AX914" s="13">
        <f t="shared" si="1325"/>
        <v>9.6305387158214214E-4</v>
      </c>
      <c r="AY914" s="13">
        <f t="shared" si="1326"/>
        <v>6.5933817928072295E-4</v>
      </c>
      <c r="AZ914" s="13">
        <f t="shared" si="1327"/>
        <v>2.2570224132064003E-4</v>
      </c>
      <c r="BA914" s="13">
        <f t="shared" si="1328"/>
        <v>5.1507712165485824E-5</v>
      </c>
      <c r="BB914" s="13">
        <f t="shared" si="1329"/>
        <v>8.8159661053837281E-6</v>
      </c>
      <c r="BC914" s="13">
        <f t="shared" si="1330"/>
        <v>1.2071397482624606E-6</v>
      </c>
      <c r="BD914" s="13">
        <f t="shared" si="1331"/>
        <v>1.9415339240236701E-5</v>
      </c>
      <c r="BE914" s="13">
        <f t="shared" si="1332"/>
        <v>2.5479264818024315E-5</v>
      </c>
      <c r="BF914" s="13">
        <f t="shared" si="1333"/>
        <v>1.6718557621738916E-5</v>
      </c>
      <c r="BG914" s="13">
        <f t="shared" si="1334"/>
        <v>7.3134022494420819E-6</v>
      </c>
      <c r="BH914" s="13">
        <f t="shared" si="1335"/>
        <v>2.3993929532801426E-6</v>
      </c>
      <c r="BI914" s="13">
        <f t="shared" si="1336"/>
        <v>6.297574067872004E-7</v>
      </c>
      <c r="BJ914" s="14">
        <f t="shared" si="1337"/>
        <v>0.51691555929210786</v>
      </c>
      <c r="BK914" s="14">
        <f t="shared" si="1338"/>
        <v>0.28865950103187038</v>
      </c>
      <c r="BL914" s="14">
        <f t="shared" si="1339"/>
        <v>0.18738955076147343</v>
      </c>
      <c r="BM914" s="14">
        <f t="shared" si="1340"/>
        <v>0.32206622955923614</v>
      </c>
      <c r="BN914" s="14">
        <f t="shared" si="1341"/>
        <v>0.67749945992303373</v>
      </c>
    </row>
    <row r="915" spans="1:66" x14ac:dyDescent="0.25">
      <c r="A915" t="s">
        <v>338</v>
      </c>
      <c r="B915" t="s">
        <v>76</v>
      </c>
      <c r="C915" t="s">
        <v>79</v>
      </c>
      <c r="D915" s="7" t="s">
        <v>365</v>
      </c>
      <c r="E915" s="10">
        <f>VLOOKUP(A915,home!$A$2:$E$405,3,FALSE)</f>
        <v>1.4215</v>
      </c>
      <c r="F915" s="10">
        <f>VLOOKUP(B915,home!$B$2:$E$405,3,FALSE)</f>
        <v>1.1137999999999999</v>
      </c>
      <c r="G915" s="10">
        <f>VLOOKUP(C915,away!$B$2:$E$405,4,FALSE)</f>
        <v>0.70350000000000001</v>
      </c>
      <c r="H915" s="10">
        <f>VLOOKUP(A915,away!$A$2:$E$405,3,FALSE)</f>
        <v>1.0277000000000001</v>
      </c>
      <c r="I915" s="10">
        <f>VLOOKUP(C915,away!$B$2:$E$405,3,FALSE)</f>
        <v>1.4220999999999999</v>
      </c>
      <c r="J915" s="10">
        <f>VLOOKUP(B915,home!$B$2:$E$405,4,FALSE)</f>
        <v>0.64870000000000005</v>
      </c>
      <c r="K915" s="12">
        <f t="shared" si="1286"/>
        <v>1.1138281234499998</v>
      </c>
      <c r="L915" s="12">
        <f t="shared" si="1287"/>
        <v>0.94806997067900012</v>
      </c>
      <c r="M915" s="13">
        <f t="shared" si="1288"/>
        <v>0.12721227971076801</v>
      </c>
      <c r="N915" s="13">
        <f t="shared" si="1289"/>
        <v>0.14169261479004119</v>
      </c>
      <c r="O915" s="13">
        <f t="shared" si="1290"/>
        <v>0.1206061422953966</v>
      </c>
      <c r="P915" s="13">
        <f t="shared" si="1291"/>
        <v>0.13433451314942524</v>
      </c>
      <c r="Q915" s="13">
        <f t="shared" si="1292"/>
        <v>7.8910609619157662E-2</v>
      </c>
      <c r="R915" s="13">
        <f t="shared" si="1293"/>
        <v>5.7171530894851975E-2</v>
      </c>
      <c r="S915" s="13">
        <f t="shared" si="1294"/>
        <v>3.5463874761387522E-2</v>
      </c>
      <c r="T915" s="13">
        <f t="shared" si="1295"/>
        <v>7.4812779347896832E-2</v>
      </c>
      <c r="U915" s="13">
        <f t="shared" si="1296"/>
        <v>6.3679258971376662E-2</v>
      </c>
      <c r="V915" s="13">
        <f t="shared" si="1297"/>
        <v>4.1610433986533227E-3</v>
      </c>
      <c r="W915" s="13">
        <f t="shared" si="1298"/>
        <v>2.9297618744133953E-2</v>
      </c>
      <c r="X915" s="13">
        <f t="shared" si="1299"/>
        <v>2.7776192543715605E-2</v>
      </c>
      <c r="Y915" s="13">
        <f t="shared" si="1300"/>
        <v>1.3166887025247355E-2</v>
      </c>
      <c r="Z915" s="13">
        <f t="shared" si="1301"/>
        <v>1.8067537206385289E-2</v>
      </c>
      <c r="AA915" s="13">
        <f t="shared" si="1302"/>
        <v>2.0124131061951177E-2</v>
      </c>
      <c r="AB915" s="13">
        <f t="shared" si="1303"/>
        <v>1.1207411568397468E-2</v>
      </c>
      <c r="AC915" s="13">
        <f t="shared" si="1304"/>
        <v>2.7462548251169788E-4</v>
      </c>
      <c r="AD915" s="13">
        <f t="shared" si="1305"/>
        <v>8.1581279268330663E-3</v>
      </c>
      <c r="AE915" s="13">
        <f t="shared" si="1306"/>
        <v>7.7344761043881575E-3</v>
      </c>
      <c r="AF915" s="13">
        <f t="shared" si="1307"/>
        <v>3.6664122667523532E-3</v>
      </c>
      <c r="AG915" s="13">
        <f t="shared" si="1308"/>
        <v>1.15867179007901E-3</v>
      </c>
      <c r="AH915" s="13">
        <f t="shared" si="1309"/>
        <v>4.2823223673748596E-3</v>
      </c>
      <c r="AI915" s="13">
        <f t="shared" si="1310"/>
        <v>4.7697710864611012E-3</v>
      </c>
      <c r="AJ915" s="13">
        <f t="shared" si="1311"/>
        <v>2.6563525892595182E-3</v>
      </c>
      <c r="AK915" s="13">
        <f t="shared" si="1312"/>
        <v>9.8624007323882537E-4</v>
      </c>
      <c r="AL915" s="13">
        <f t="shared" si="1313"/>
        <v>1.1600037535845596E-5</v>
      </c>
      <c r="AM915" s="13">
        <f t="shared" si="1314"/>
        <v>1.817350463921903E-3</v>
      </c>
      <c r="AN915" s="13">
        <f t="shared" si="1315"/>
        <v>1.7229754010439061E-3</v>
      </c>
      <c r="AO915" s="13">
        <f t="shared" si="1316"/>
        <v>8.1675061897416705E-4</v>
      </c>
      <c r="AP915" s="13">
        <f t="shared" si="1317"/>
        <v>2.5811224512763126E-4</v>
      </c>
      <c r="AQ915" s="13">
        <f t="shared" si="1318"/>
        <v>6.1177117167511059E-5</v>
      </c>
      <c r="AR915" s="13">
        <f t="shared" si="1319"/>
        <v>8.1198824825502215E-4</v>
      </c>
      <c r="AS915" s="13">
        <f t="shared" si="1320"/>
        <v>9.0441534681734383E-4</v>
      </c>
      <c r="AT915" s="13">
        <f t="shared" si="1321"/>
        <v>5.036816242824716E-4</v>
      </c>
      <c r="AU915" s="13">
        <f t="shared" si="1322"/>
        <v>1.8700491946359768E-4</v>
      </c>
      <c r="AV915" s="13">
        <f t="shared" si="1323"/>
        <v>5.2072834630514345E-5</v>
      </c>
      <c r="AW915" s="13">
        <f t="shared" si="1324"/>
        <v>3.4026357763657746E-7</v>
      </c>
      <c r="AX915" s="13">
        <f t="shared" si="1325"/>
        <v>3.3736934281351934E-4</v>
      </c>
      <c r="AY915" s="13">
        <f t="shared" si="1326"/>
        <v>3.1984974294920686E-4</v>
      </c>
      <c r="AZ915" s="13">
        <f t="shared" si="1327"/>
        <v>1.5161996820977009E-4</v>
      </c>
      <c r="BA915" s="13">
        <f t="shared" si="1328"/>
        <v>4.791544627166256E-5</v>
      </c>
      <c r="BB915" s="13">
        <f t="shared" si="1329"/>
        <v>1.135679893546158E-5</v>
      </c>
      <c r="BC915" s="13">
        <f t="shared" si="1330"/>
        <v>2.1534080067500723E-6</v>
      </c>
      <c r="BD915" s="13">
        <f t="shared" si="1331"/>
        <v>1.2830361245247187E-4</v>
      </c>
      <c r="BE915" s="13">
        <f t="shared" si="1332"/>
        <v>1.4290817188979279E-4</v>
      </c>
      <c r="BF915" s="13">
        <f t="shared" si="1333"/>
        <v>7.9587570460838976E-5</v>
      </c>
      <c r="BG915" s="13">
        <f t="shared" si="1334"/>
        <v>2.9548958085446962E-5</v>
      </c>
      <c r="BH915" s="13">
        <f t="shared" si="1335"/>
        <v>8.2281151335540237E-6</v>
      </c>
      <c r="BI915" s="13">
        <f t="shared" si="1336"/>
        <v>1.8329412077474051E-6</v>
      </c>
      <c r="BJ915" s="14">
        <f t="shared" si="1337"/>
        <v>0.39192102071166662</v>
      </c>
      <c r="BK915" s="14">
        <f t="shared" si="1338"/>
        <v>0.30177778628323082</v>
      </c>
      <c r="BL915" s="14">
        <f t="shared" si="1339"/>
        <v>0.28833273325098696</v>
      </c>
      <c r="BM915" s="14">
        <f t="shared" si="1340"/>
        <v>0.33985187751325752</v>
      </c>
      <c r="BN915" s="14">
        <f t="shared" si="1341"/>
        <v>0.65992769045964061</v>
      </c>
    </row>
    <row r="916" spans="1:66" x14ac:dyDescent="0.25">
      <c r="A916" t="s">
        <v>338</v>
      </c>
      <c r="B916" t="s">
        <v>95</v>
      </c>
      <c r="C916" t="s">
        <v>80</v>
      </c>
      <c r="D916" s="7" t="s">
        <v>365</v>
      </c>
      <c r="E916" s="10">
        <f>VLOOKUP(A916,home!$A$2:$E$405,3,FALSE)</f>
        <v>1.4215</v>
      </c>
      <c r="F916" s="10">
        <f>VLOOKUP(B916,home!$B$2:$E$405,3,FALSE)</f>
        <v>1.1904999999999999</v>
      </c>
      <c r="G916" s="10">
        <f>VLOOKUP(C916,away!$B$2:$E$405,4,FALSE)</f>
        <v>1.0823</v>
      </c>
      <c r="H916" s="10">
        <f>VLOOKUP(A916,away!$A$2:$E$405,3,FALSE)</f>
        <v>1.0277000000000001</v>
      </c>
      <c r="I916" s="10">
        <f>VLOOKUP(C916,away!$B$2:$E$405,3,FALSE)</f>
        <v>1.7215</v>
      </c>
      <c r="J916" s="10">
        <f>VLOOKUP(B916,home!$B$2:$E$405,4,FALSE)</f>
        <v>0.97299999999999998</v>
      </c>
      <c r="K916" s="12">
        <f t="shared" si="1286"/>
        <v>1.8315716902249999</v>
      </c>
      <c r="L916" s="12">
        <f t="shared" si="1287"/>
        <v>1.7214175401500003</v>
      </c>
      <c r="M916" s="13">
        <f t="shared" si="1288"/>
        <v>2.8638903295579232E-2</v>
      </c>
      <c r="N916" s="13">
        <f t="shared" si="1289"/>
        <v>5.2454204515274369E-2</v>
      </c>
      <c r="O916" s="13">
        <f t="shared" si="1290"/>
        <v>4.9299510463669725E-2</v>
      </c>
      <c r="P916" s="13">
        <f t="shared" si="1291"/>
        <v>9.0295587707208622E-2</v>
      </c>
      <c r="Q916" s="13">
        <f t="shared" si="1292"/>
        <v>4.8036818011724457E-2</v>
      </c>
      <c r="R916" s="13">
        <f t="shared" si="1293"/>
        <v>4.2432521016484787E-2</v>
      </c>
      <c r="S916" s="13">
        <f t="shared" si="1294"/>
        <v>7.1173231349337091E-2</v>
      </c>
      <c r="T916" s="13">
        <f t="shared" si="1295"/>
        <v>8.2691421098375933E-2</v>
      </c>
      <c r="U916" s="13">
        <f t="shared" si="1296"/>
        <v>7.771820423867086E-2</v>
      </c>
      <c r="V916" s="13">
        <f t="shared" si="1297"/>
        <v>2.4933561671459159E-2</v>
      </c>
      <c r="W916" s="13">
        <f t="shared" si="1298"/>
        <v>2.9327625319588289E-2</v>
      </c>
      <c r="X916" s="13">
        <f t="shared" si="1299"/>
        <v>5.0485088636086528E-2</v>
      </c>
      <c r="Y916" s="13">
        <f t="shared" si="1300"/>
        <v>4.3452958547093419E-2</v>
      </c>
      <c r="Z916" s="13">
        <f t="shared" si="1301"/>
        <v>2.4348028650186808E-2</v>
      </c>
      <c r="AA916" s="13">
        <f t="shared" si="1302"/>
        <v>4.4595159988469371E-2</v>
      </c>
      <c r="AB916" s="13">
        <f t="shared" si="1303"/>
        <v>4.0839616277967575E-2</v>
      </c>
      <c r="AC916" s="13">
        <f t="shared" si="1304"/>
        <v>4.9133135911358936E-3</v>
      </c>
      <c r="AD916" s="13">
        <f t="shared" si="1305"/>
        <v>1.3428912069220953E-2</v>
      </c>
      <c r="AE916" s="13">
        <f t="shared" si="1306"/>
        <v>2.311676478108898E-2</v>
      </c>
      <c r="AF916" s="13">
        <f t="shared" si="1307"/>
        <v>1.9896802182844182E-2</v>
      </c>
      <c r="AG916" s="13">
        <f t="shared" si="1308"/>
        <v>1.1416901423480929E-2</v>
      </c>
      <c r="AH916" s="13">
        <f t="shared" si="1309"/>
        <v>1.0478280896626575E-2</v>
      </c>
      <c r="AI916" s="13">
        <f t="shared" si="1310"/>
        <v>1.9191722652486663E-2</v>
      </c>
      <c r="AJ916" s="13">
        <f t="shared" si="1311"/>
        <v>1.7575507948472211E-2</v>
      </c>
      <c r="AK916" s="13">
        <f t="shared" si="1312"/>
        <v>1.0730267599915386E-2</v>
      </c>
      <c r="AL916" s="13">
        <f t="shared" si="1313"/>
        <v>6.196473848492849E-4</v>
      </c>
      <c r="AM916" s="13">
        <f t="shared" si="1314"/>
        <v>4.9192030353011826E-3</v>
      </c>
      <c r="AN916" s="13">
        <f t="shared" si="1315"/>
        <v>8.468002388526576E-3</v>
      </c>
      <c r="AO916" s="13">
        <f t="shared" si="1316"/>
        <v>7.2884839208208745E-3</v>
      </c>
      <c r="AP916" s="13">
        <f t="shared" si="1317"/>
        <v>4.1821746874674331E-3</v>
      </c>
      <c r="AQ916" s="13">
        <f t="shared" si="1318"/>
        <v>1.7998172157444457E-3</v>
      </c>
      <c r="AR916" s="13">
        <f t="shared" si="1319"/>
        <v>3.6074993052143296E-3</v>
      </c>
      <c r="AS916" s="13">
        <f t="shared" si="1320"/>
        <v>6.6073935999369227E-3</v>
      </c>
      <c r="AT916" s="13">
        <f t="shared" si="1321"/>
        <v>6.0509575319091591E-3</v>
      </c>
      <c r="AU916" s="13">
        <f t="shared" si="1322"/>
        <v>3.6942541713995167E-3</v>
      </c>
      <c r="AV916" s="13">
        <f t="shared" si="1323"/>
        <v>1.6915728392077418E-3</v>
      </c>
      <c r="AW916" s="13">
        <f t="shared" si="1324"/>
        <v>5.4269055906936692E-5</v>
      </c>
      <c r="AX916" s="13">
        <f t="shared" si="1325"/>
        <v>1.5016455029877561E-3</v>
      </c>
      <c r="AY916" s="13">
        <f t="shared" si="1326"/>
        <v>2.5849589079304926E-3</v>
      </c>
      <c r="AZ916" s="13">
        <f t="shared" si="1327"/>
        <v>2.2248968023392702E-3</v>
      </c>
      <c r="BA916" s="13">
        <f t="shared" si="1328"/>
        <v>1.2766587935234893E-3</v>
      </c>
      <c r="BB916" s="13">
        <f t="shared" si="1329"/>
        <v>5.4941570998951795E-4</v>
      </c>
      <c r="BC916" s="13">
        <f t="shared" si="1330"/>
        <v>1.8915476800198427E-4</v>
      </c>
      <c r="BD916" s="13">
        <f t="shared" si="1331"/>
        <v>1.035002096679149E-3</v>
      </c>
      <c r="BE916" s="13">
        <f t="shared" si="1332"/>
        <v>1.8956805396010475E-3</v>
      </c>
      <c r="BF916" s="13">
        <f t="shared" si="1333"/>
        <v>1.7360374050218656E-3</v>
      </c>
      <c r="BG916" s="13">
        <f t="shared" si="1334"/>
        <v>1.0598923214032402E-3</v>
      </c>
      <c r="BH916" s="13">
        <f t="shared" si="1335"/>
        <v>4.853171926422577E-4</v>
      </c>
      <c r="BI916" s="13">
        <f t="shared" si="1336"/>
        <v>1.777786461646063E-4</v>
      </c>
      <c r="BJ916" s="14">
        <f t="shared" si="1337"/>
        <v>0.40929190831741113</v>
      </c>
      <c r="BK916" s="14">
        <f t="shared" si="1338"/>
        <v>0.22315920390749977</v>
      </c>
      <c r="BL916" s="14">
        <f t="shared" si="1339"/>
        <v>0.34090217673194301</v>
      </c>
      <c r="BM916" s="14">
        <f t="shared" si="1340"/>
        <v>0.68401308274507577</v>
      </c>
      <c r="BN916" s="14">
        <f t="shared" si="1341"/>
        <v>0.31115754500994119</v>
      </c>
    </row>
    <row r="917" spans="1:66" x14ac:dyDescent="0.25">
      <c r="A917" t="s">
        <v>338</v>
      </c>
      <c r="B917" t="s">
        <v>72</v>
      </c>
      <c r="C917" t="s">
        <v>87</v>
      </c>
      <c r="D917" s="7" t="s">
        <v>365</v>
      </c>
      <c r="E917" s="10">
        <f>VLOOKUP(A917,home!$A$2:$E$405,3,FALSE)</f>
        <v>1.4215</v>
      </c>
      <c r="F917" s="10">
        <f>VLOOKUP(B917,home!$B$2:$E$405,3,FALSE)</f>
        <v>0.93799999999999994</v>
      </c>
      <c r="G917" s="10">
        <f>VLOOKUP(C917,away!$B$2:$E$405,4,FALSE)</f>
        <v>1.1904999999999999</v>
      </c>
      <c r="H917" s="10">
        <f>VLOOKUP(A917,away!$A$2:$E$405,3,FALSE)</f>
        <v>1.0277000000000001</v>
      </c>
      <c r="I917" s="10">
        <f>VLOOKUP(C917,away!$B$2:$E$405,3,FALSE)</f>
        <v>0.67359999999999998</v>
      </c>
      <c r="J917" s="10">
        <f>VLOOKUP(B917,home!$B$2:$E$405,4,FALSE)</f>
        <v>0.64870000000000005</v>
      </c>
      <c r="K917" s="12">
        <f t="shared" si="1286"/>
        <v>1.5873734134999997</v>
      </c>
      <c r="L917" s="12">
        <f t="shared" si="1287"/>
        <v>0.44906823166400001</v>
      </c>
      <c r="M917" s="13">
        <f t="shared" si="1288"/>
        <v>0.13049222335244728</v>
      </c>
      <c r="N917" s="13">
        <f t="shared" si="1289"/>
        <v>0.20713988601817859</v>
      </c>
      <c r="O917" s="13">
        <f t="shared" si="1290"/>
        <v>5.8599911986787212E-2</v>
      </c>
      <c r="P917" s="13">
        <f t="shared" si="1291"/>
        <v>9.3019942321265953E-2</v>
      </c>
      <c r="Q917" s="13">
        <f t="shared" si="1292"/>
        <v>0.16440417397033852</v>
      </c>
      <c r="R917" s="13">
        <f t="shared" si="1293"/>
        <v>1.3157679425786287E-2</v>
      </c>
      <c r="S917" s="13">
        <f t="shared" si="1294"/>
        <v>1.6577060010084837E-2</v>
      </c>
      <c r="T917" s="13">
        <f t="shared" si="1295"/>
        <v>7.3828691683040515E-2</v>
      </c>
      <c r="U917" s="13">
        <f t="shared" si="1296"/>
        <v>2.0886150503849094E-2</v>
      </c>
      <c r="V917" s="13">
        <f t="shared" si="1297"/>
        <v>1.3129749347671998E-3</v>
      </c>
      <c r="W917" s="13">
        <f t="shared" si="1298"/>
        <v>8.6990271609648034E-2</v>
      </c>
      <c r="X917" s="13">
        <f t="shared" si="1299"/>
        <v>3.9064567443715698E-2</v>
      </c>
      <c r="Y917" s="13">
        <f t="shared" si="1300"/>
        <v>8.7713281113342388E-3</v>
      </c>
      <c r="Z917" s="13">
        <f t="shared" si="1301"/>
        <v>1.9695652775132142E-3</v>
      </c>
      <c r="AA917" s="13">
        <f t="shared" si="1302"/>
        <v>3.126435557677225E-3</v>
      </c>
      <c r="AB917" s="13">
        <f t="shared" si="1303"/>
        <v>2.4814103416389362E-3</v>
      </c>
      <c r="AC917" s="13">
        <f t="shared" si="1304"/>
        <v>5.8496231405416507E-5</v>
      </c>
      <c r="AD917" s="13">
        <f t="shared" si="1305"/>
        <v>3.4521511096574767E-2</v>
      </c>
      <c r="AE917" s="13">
        <f t="shared" si="1306"/>
        <v>1.550251394250798E-2</v>
      </c>
      <c r="AF917" s="13">
        <f t="shared" si="1307"/>
        <v>3.4808432612542825E-3</v>
      </c>
      <c r="AG917" s="13">
        <f t="shared" si="1308"/>
        <v>5.2104537601033705E-4</v>
      </c>
      <c r="AH917" s="13">
        <f t="shared" si="1309"/>
        <v>2.211172990799186E-4</v>
      </c>
      <c r="AI917" s="13">
        <f t="shared" si="1310"/>
        <v>3.5099572182439073E-4</v>
      </c>
      <c r="AJ917" s="13">
        <f t="shared" si="1311"/>
        <v>2.7858063853813974E-4</v>
      </c>
      <c r="AK917" s="13">
        <f t="shared" si="1312"/>
        <v>1.4740383304376553E-4</v>
      </c>
      <c r="AL917" s="13">
        <f t="shared" si="1313"/>
        <v>1.667935737947168E-6</v>
      </c>
      <c r="AM917" s="13">
        <f t="shared" si="1314"/>
        <v>1.0959705781709597E-2</v>
      </c>
      <c r="AN917" s="13">
        <f t="shared" si="1315"/>
        <v>4.9216556949500442E-3</v>
      </c>
      <c r="AO917" s="13">
        <f t="shared" si="1316"/>
        <v>1.1050796098951358E-3</v>
      </c>
      <c r="AP917" s="13">
        <f t="shared" si="1317"/>
        <v>1.6541871542118385E-4</v>
      </c>
      <c r="AQ917" s="13">
        <f t="shared" si="1318"/>
        <v>1.8571072504580369E-5</v>
      </c>
      <c r="AR917" s="13">
        <f t="shared" si="1319"/>
        <v>1.9859350897627779E-5</v>
      </c>
      <c r="AS917" s="13">
        <f t="shared" si="1320"/>
        <v>3.1524205624261689E-5</v>
      </c>
      <c r="AT917" s="13">
        <f t="shared" si="1321"/>
        <v>2.5020342944830084E-5</v>
      </c>
      <c r="AU917" s="13">
        <f t="shared" si="1322"/>
        <v>1.3238875729091859E-5</v>
      </c>
      <c r="AV917" s="13">
        <f t="shared" si="1323"/>
        <v>5.2537598392477081E-6</v>
      </c>
      <c r="AW917" s="13">
        <f t="shared" si="1324"/>
        <v>3.3026933234765058E-8</v>
      </c>
      <c r="AX917" s="13">
        <f t="shared" si="1325"/>
        <v>2.8995242629446744E-3</v>
      </c>
      <c r="AY917" s="13">
        <f t="shared" si="1326"/>
        <v>1.3020842334274278E-3</v>
      </c>
      <c r="AZ917" s="13">
        <f t="shared" si="1327"/>
        <v>2.9236233209141503E-4</v>
      </c>
      <c r="BA917" s="13">
        <f t="shared" si="1328"/>
        <v>4.3763545159151621E-5</v>
      </c>
      <c r="BB917" s="13">
        <f t="shared" si="1329"/>
        <v>4.9132044589919557E-6</v>
      </c>
      <c r="BC917" s="13">
        <f t="shared" si="1330"/>
        <v>4.412728076406396E-7</v>
      </c>
      <c r="BD917" s="13">
        <f t="shared" si="1331"/>
        <v>1.4863672649320955E-6</v>
      </c>
      <c r="BE917" s="13">
        <f t="shared" si="1332"/>
        <v>2.3594198790499186E-6</v>
      </c>
      <c r="BF917" s="13">
        <f t="shared" si="1333"/>
        <v>1.872640193643613E-6</v>
      </c>
      <c r="BG917" s="13">
        <f t="shared" si="1334"/>
        <v>9.9085975214712096E-7</v>
      </c>
      <c r="BH917" s="13">
        <f t="shared" si="1335"/>
        <v>3.9321610676638464E-7</v>
      </c>
      <c r="BI917" s="13">
        <f t="shared" si="1336"/>
        <v>1.2483615872818719E-7</v>
      </c>
      <c r="BJ917" s="14">
        <f t="shared" si="1337"/>
        <v>0.65593835223797281</v>
      </c>
      <c r="BK917" s="14">
        <f t="shared" si="1338"/>
        <v>0.24276444901913605</v>
      </c>
      <c r="BL917" s="14">
        <f t="shared" si="1339"/>
        <v>9.9351809182615297E-2</v>
      </c>
      <c r="BM917" s="14">
        <f t="shared" si="1340"/>
        <v>0.33190830743593935</v>
      </c>
      <c r="BN917" s="14">
        <f t="shared" si="1341"/>
        <v>0.66681381707480381</v>
      </c>
    </row>
    <row r="918" spans="1:66" x14ac:dyDescent="0.25">
      <c r="A918" t="s">
        <v>338</v>
      </c>
      <c r="B918" t="s">
        <v>75</v>
      </c>
      <c r="C918" t="s">
        <v>91</v>
      </c>
      <c r="D918" s="7" t="s">
        <v>365</v>
      </c>
      <c r="E918" s="10">
        <f>VLOOKUP(A918,home!$A$2:$E$405,3,FALSE)</f>
        <v>1.4215</v>
      </c>
      <c r="F918" s="10">
        <f>VLOOKUP(B918,home!$B$2:$E$405,3,FALSE)</f>
        <v>0.7621</v>
      </c>
      <c r="G918" s="10">
        <f>VLOOKUP(C918,away!$B$2:$E$405,4,FALSE)</f>
        <v>1.2987</v>
      </c>
      <c r="H918" s="10">
        <f>VLOOKUP(A918,away!$A$2:$E$405,3,FALSE)</f>
        <v>1.0277000000000001</v>
      </c>
      <c r="I918" s="10">
        <f>VLOOKUP(C918,away!$B$2:$E$405,3,FALSE)</f>
        <v>1.4220999999999999</v>
      </c>
      <c r="J918" s="10">
        <f>VLOOKUP(B918,home!$B$2:$E$405,4,FALSE)</f>
        <v>1.3785000000000001</v>
      </c>
      <c r="K918" s="12">
        <f t="shared" si="1286"/>
        <v>1.4069143723050002</v>
      </c>
      <c r="L918" s="12">
        <f t="shared" si="1287"/>
        <v>2.0146669563450001</v>
      </c>
      <c r="M918" s="13">
        <f t="shared" si="1288"/>
        <v>3.2660746707251317E-2</v>
      </c>
      <c r="N918" s="13">
        <f t="shared" si="1289"/>
        <v>4.5950873952645091E-2</v>
      </c>
      <c r="O918" s="13">
        <f t="shared" si="1290"/>
        <v>6.5800527160652988E-2</v>
      </c>
      <c r="P918" s="13">
        <f t="shared" si="1291"/>
        <v>9.2575707367568219E-2</v>
      </c>
      <c r="Q918" s="13">
        <f t="shared" si="1292"/>
        <v>3.2324472491975932E-2</v>
      </c>
      <c r="R918" s="13">
        <f t="shared" si="1293"/>
        <v>6.6283073890324659E-2</v>
      </c>
      <c r="S918" s="13">
        <f t="shared" si="1294"/>
        <v>6.5600625051714351E-2</v>
      </c>
      <c r="T918" s="13">
        <f t="shared" si="1295"/>
        <v>6.5123046610866833E-2</v>
      </c>
      <c r="U918" s="13">
        <f t="shared" si="1296"/>
        <v>9.3254609296852073E-2</v>
      </c>
      <c r="V918" s="13">
        <f t="shared" si="1297"/>
        <v>2.0660289253680589E-2</v>
      </c>
      <c r="W918" s="13">
        <f t="shared" si="1298"/>
        <v>1.5159254975379524E-2</v>
      </c>
      <c r="X918" s="13">
        <f t="shared" si="1299"/>
        <v>3.0540850081705661E-2</v>
      </c>
      <c r="Y918" s="13">
        <f t="shared" si="1300"/>
        <v>3.0764820739149459E-2</v>
      </c>
      <c r="Z918" s="13">
        <f t="shared" si="1301"/>
        <v>4.451277291060371E-2</v>
      </c>
      <c r="AA918" s="13">
        <f t="shared" si="1302"/>
        <v>6.2625659959077026E-2</v>
      </c>
      <c r="AB918" s="13">
        <f t="shared" si="1303"/>
        <v>4.4054470535755633E-2</v>
      </c>
      <c r="AC918" s="13">
        <f t="shared" si="1304"/>
        <v>3.6600527485287967E-3</v>
      </c>
      <c r="AD918" s="13">
        <f t="shared" si="1305"/>
        <v>5.3319434245743813E-3</v>
      </c>
      <c r="AE918" s="13">
        <f t="shared" si="1306"/>
        <v>1.0742090230591006E-2</v>
      </c>
      <c r="AF918" s="13">
        <f t="shared" si="1307"/>
        <v>1.0820867114824075E-2</v>
      </c>
      <c r="AG918" s="13">
        <f t="shared" si="1308"/>
        <v>7.2668144717454395E-3</v>
      </c>
      <c r="AH918" s="13">
        <f t="shared" si="1309"/>
        <v>2.2419603179570539E-2</v>
      </c>
      <c r="AI918" s="13">
        <f t="shared" si="1310"/>
        <v>3.1542461934712669E-2</v>
      </c>
      <c r="AJ918" s="13">
        <f t="shared" si="1311"/>
        <v>2.2188771516915326E-2</v>
      </c>
      <c r="AK918" s="13">
        <f t="shared" si="1312"/>
        <v>1.0405900516979998E-2</v>
      </c>
      <c r="AL918" s="13">
        <f t="shared" si="1313"/>
        <v>4.149714949688376E-4</v>
      </c>
      <c r="AM918" s="13">
        <f t="shared" si="1314"/>
        <v>1.5003175672701676E-3</v>
      </c>
      <c r="AN918" s="13">
        <f t="shared" si="1315"/>
        <v>3.0226402268031232E-3</v>
      </c>
      <c r="AO918" s="13">
        <f t="shared" si="1316"/>
        <v>3.044806692929706E-3</v>
      </c>
      <c r="AP918" s="13">
        <f t="shared" si="1317"/>
        <v>2.0447571442345253E-3</v>
      </c>
      <c r="AQ918" s="13">
        <f t="shared" si="1318"/>
        <v>1.0298761630599164E-3</v>
      </c>
      <c r="AR918" s="13">
        <f t="shared" si="1319"/>
        <v>9.0336067400496097E-3</v>
      </c>
      <c r="AS918" s="13">
        <f t="shared" si="1320"/>
        <v>1.2709511156327116E-2</v>
      </c>
      <c r="AT918" s="13">
        <f t="shared" si="1321"/>
        <v>8.9405969554036836E-3</v>
      </c>
      <c r="AU918" s="13">
        <f t="shared" si="1322"/>
        <v>4.1928847845145896E-3</v>
      </c>
      <c r="AV918" s="13">
        <f t="shared" si="1323"/>
        <v>1.4747574661881321E-3</v>
      </c>
      <c r="AW918" s="13">
        <f t="shared" si="1324"/>
        <v>3.2672825568848725E-5</v>
      </c>
      <c r="AX918" s="13">
        <f t="shared" si="1325"/>
        <v>3.518030580690122E-4</v>
      </c>
      <c r="AY918" s="13">
        <f t="shared" si="1326"/>
        <v>7.0876599623276E-4</v>
      </c>
      <c r="AZ918" s="13">
        <f t="shared" si="1327"/>
        <v>7.1396371619554359E-4</v>
      </c>
      <c r="BA918" s="13">
        <f t="shared" si="1328"/>
        <v>4.7946636901614702E-4</v>
      </c>
      <c r="BB918" s="13">
        <f t="shared" si="1329"/>
        <v>2.4149126258388742E-4</v>
      </c>
      <c r="BC918" s="13">
        <f t="shared" si="1330"/>
        <v>9.7304893394758307E-5</v>
      </c>
      <c r="BD918" s="13">
        <f t="shared" si="1331"/>
        <v>3.0332848326322368E-3</v>
      </c>
      <c r="BE918" s="13">
        <f t="shared" si="1332"/>
        <v>4.2675720263250609E-3</v>
      </c>
      <c r="BF918" s="13">
        <f t="shared" si="1333"/>
        <v>3.0020542093417515E-3</v>
      </c>
      <c r="BG918" s="13">
        <f t="shared" si="1334"/>
        <v>1.4078777378538781E-3</v>
      </c>
      <c r="BH918" s="13">
        <f t="shared" si="1335"/>
        <v>4.9519085595871792E-4</v>
      </c>
      <c r="BI918" s="13">
        <f t="shared" si="1336"/>
        <v>1.3933822645646708E-4</v>
      </c>
      <c r="BJ918" s="14">
        <f t="shared" si="1337"/>
        <v>0.26726022718324693</v>
      </c>
      <c r="BK918" s="14">
        <f t="shared" si="1338"/>
        <v>0.21628115861994487</v>
      </c>
      <c r="BL918" s="14">
        <f t="shared" si="1339"/>
        <v>0.46727175298189211</v>
      </c>
      <c r="BM918" s="14">
        <f t="shared" si="1340"/>
        <v>0.65905441695460587</v>
      </c>
      <c r="BN918" s="14">
        <f t="shared" si="1341"/>
        <v>0.33559540157041823</v>
      </c>
    </row>
    <row r="919" spans="1:66" x14ac:dyDescent="0.25">
      <c r="A919" t="s">
        <v>290</v>
      </c>
      <c r="B919" t="s">
        <v>296</v>
      </c>
      <c r="C919" t="s">
        <v>308</v>
      </c>
      <c r="D919" s="7" t="s">
        <v>365</v>
      </c>
      <c r="E919" s="10">
        <f>VLOOKUP(A919,home!$A$2:$E$405,3,FALSE)</f>
        <v>1.6292</v>
      </c>
      <c r="F919" s="10">
        <f>VLOOKUP(B919,home!$B$2:$E$405,3,FALSE)</f>
        <v>1.1915</v>
      </c>
      <c r="G919" s="10">
        <f>VLOOKUP(C919,away!$B$2:$E$405,4,FALSE)</f>
        <v>0.75019999999999998</v>
      </c>
      <c r="H919" s="10">
        <f>VLOOKUP(A919,away!$A$2:$E$405,3,FALSE)</f>
        <v>1.1462000000000001</v>
      </c>
      <c r="I919" s="10">
        <f>VLOOKUP(C919,away!$B$2:$E$405,3,FALSE)</f>
        <v>0.96940000000000004</v>
      </c>
      <c r="J919" s="10">
        <f>VLOOKUP(B919,home!$B$2:$E$405,4,FALSE)</f>
        <v>1.1291</v>
      </c>
      <c r="K919" s="12">
        <f t="shared" si="1286"/>
        <v>1.4562820883599998</v>
      </c>
      <c r="L919" s="12">
        <f t="shared" si="1287"/>
        <v>1.2545726827480002</v>
      </c>
      <c r="M919" s="13">
        <f t="shared" si="1288"/>
        <v>6.6479957275108983E-2</v>
      </c>
      <c r="N919" s="13">
        <f t="shared" si="1289"/>
        <v>9.6813571014679273E-2</v>
      </c>
      <c r="O919" s="13">
        <f t="shared" si="1290"/>
        <v>8.3403938347605899E-2</v>
      </c>
      <c r="P919" s="13">
        <f t="shared" si="1291"/>
        <v>0.1214596615143002</v>
      </c>
      <c r="Q919" s="13">
        <f t="shared" si="1292"/>
        <v>7.0493934689423152E-2</v>
      </c>
      <c r="R919" s="13">
        <f t="shared" si="1293"/>
        <v>5.2318151342252393E-2</v>
      </c>
      <c r="S919" s="13">
        <f t="shared" si="1294"/>
        <v>5.5477056468761853E-2</v>
      </c>
      <c r="T919" s="13">
        <f t="shared" si="1295"/>
        <v>8.8439764760771922E-2</v>
      </c>
      <c r="U919" s="13">
        <f t="shared" si="1296"/>
        <v>7.6189986695829839E-2</v>
      </c>
      <c r="V919" s="13">
        <f t="shared" si="1297"/>
        <v>1.1261914746259953E-2</v>
      </c>
      <c r="W919" s="13">
        <f t="shared" si="1298"/>
        <v>3.4219684808742198E-2</v>
      </c>
      <c r="X919" s="13">
        <f t="shared" si="1299"/>
        <v>4.2931081773294681E-2</v>
      </c>
      <c r="Y919" s="13">
        <f t="shared" si="1300"/>
        <v>2.693008121679805E-2</v>
      </c>
      <c r="Z919" s="13">
        <f t="shared" si="1301"/>
        <v>2.187897449528849E-2</v>
      </c>
      <c r="AA919" s="13">
        <f t="shared" si="1302"/>
        <v>3.1861958669173893E-2</v>
      </c>
      <c r="AB919" s="13">
        <f t="shared" si="1303"/>
        <v>2.3199999854992288E-2</v>
      </c>
      <c r="AC919" s="13">
        <f t="shared" si="1304"/>
        <v>1.2859781439681639E-3</v>
      </c>
      <c r="AD919" s="13">
        <f t="shared" si="1305"/>
        <v>1.2458378514074006E-2</v>
      </c>
      <c r="AE919" s="13">
        <f t="shared" si="1306"/>
        <v>1.562994135509187E-2</v>
      </c>
      <c r="AF919" s="13">
        <f t="shared" si="1307"/>
        <v>9.8044487285257644E-3</v>
      </c>
      <c r="AG919" s="13">
        <f t="shared" si="1308"/>
        <v>4.1001311814039291E-3</v>
      </c>
      <c r="AH919" s="13">
        <f t="shared" si="1309"/>
        <v>6.8621909320822905E-3</v>
      </c>
      <c r="AI919" s="13">
        <f t="shared" si="1310"/>
        <v>9.9932857412978505E-3</v>
      </c>
      <c r="AJ919" s="13">
        <f t="shared" si="1311"/>
        <v>7.276521514457724E-3</v>
      </c>
      <c r="AK919" s="13">
        <f t="shared" si="1312"/>
        <v>3.5322226490236541E-3</v>
      </c>
      <c r="AL919" s="13">
        <f t="shared" si="1313"/>
        <v>9.3979885958586485E-5</v>
      </c>
      <c r="AM919" s="13">
        <f t="shared" si="1314"/>
        <v>3.6285826960110092E-3</v>
      </c>
      <c r="AN919" s="13">
        <f t="shared" si="1315"/>
        <v>4.5523207275075025E-3</v>
      </c>
      <c r="AO919" s="13">
        <f t="shared" si="1316"/>
        <v>2.8556086139192088E-3</v>
      </c>
      <c r="AP919" s="13">
        <f t="shared" si="1317"/>
        <v>1.1941895198809734E-3</v>
      </c>
      <c r="AQ919" s="13">
        <f t="shared" si="1318"/>
        <v>3.7454938741665486E-4</v>
      </c>
      <c r="AR919" s="13">
        <f t="shared" si="1319"/>
        <v>1.7218234574382946E-3</v>
      </c>
      <c r="AS919" s="13">
        <f t="shared" si="1320"/>
        <v>2.507460660385475E-3</v>
      </c>
      <c r="AT919" s="13">
        <f t="shared" si="1321"/>
        <v>1.8257850234933524E-3</v>
      </c>
      <c r="AU919" s="13">
        <f t="shared" si="1322"/>
        <v>8.8628600896977015E-4</v>
      </c>
      <c r="AV919" s="13">
        <f t="shared" si="1323"/>
        <v>3.2267061000668649E-4</v>
      </c>
      <c r="AW919" s="13">
        <f t="shared" si="1324"/>
        <v>4.7695098248624531E-6</v>
      </c>
      <c r="AX919" s="13">
        <f t="shared" si="1325"/>
        <v>8.807066643889799E-4</v>
      </c>
      <c r="AY919" s="13">
        <f t="shared" si="1326"/>
        <v>1.104910522656525E-3</v>
      </c>
      <c r="AZ919" s="13">
        <f t="shared" si="1327"/>
        <v>6.9309527930284606E-4</v>
      </c>
      <c r="BA919" s="13">
        <f t="shared" si="1328"/>
        <v>2.8984613465164868E-4</v>
      </c>
      <c r="BB919" s="13">
        <f t="shared" si="1329"/>
        <v>9.0908260683514276E-5</v>
      </c>
      <c r="BC919" s="13">
        <f t="shared" si="1330"/>
        <v>2.2810204097934195E-5</v>
      </c>
      <c r="BD919" s="13">
        <f t="shared" si="1331"/>
        <v>3.6002544570279957E-4</v>
      </c>
      <c r="BE919" s="13">
        <f t="shared" si="1332"/>
        <v>5.2429860793081265E-4</v>
      </c>
      <c r="BF919" s="13">
        <f t="shared" si="1333"/>
        <v>3.8176333584086241E-4</v>
      </c>
      <c r="BG919" s="13">
        <f t="shared" si="1334"/>
        <v>1.8531836932587036E-4</v>
      </c>
      <c r="BH919" s="13">
        <f t="shared" si="1335"/>
        <v>6.7468955473337031E-5</v>
      </c>
      <c r="BI919" s="13">
        <f t="shared" si="1336"/>
        <v>1.9650766275235816E-5</v>
      </c>
      <c r="BJ919" s="14">
        <f t="shared" si="1337"/>
        <v>0.41750854605332177</v>
      </c>
      <c r="BK919" s="14">
        <f t="shared" si="1338"/>
        <v>0.25716345855701433</v>
      </c>
      <c r="BL919" s="14">
        <f t="shared" si="1339"/>
        <v>0.30344080698755843</v>
      </c>
      <c r="BM919" s="14">
        <f t="shared" si="1340"/>
        <v>0.50792243089698119</v>
      </c>
      <c r="BN919" s="14">
        <f t="shared" si="1341"/>
        <v>0.49096921418336992</v>
      </c>
    </row>
    <row r="920" spans="1:66" x14ac:dyDescent="0.25">
      <c r="A920" t="s">
        <v>290</v>
      </c>
      <c r="B920" t="s">
        <v>307</v>
      </c>
      <c r="C920" t="s">
        <v>299</v>
      </c>
      <c r="D920" s="7" t="s">
        <v>365</v>
      </c>
      <c r="E920" s="10">
        <f>VLOOKUP(A920,home!$A$2:$E$405,3,FALSE)</f>
        <v>1.6292</v>
      </c>
      <c r="F920" s="10">
        <f>VLOOKUP(B920,home!$B$2:$E$405,3,FALSE)</f>
        <v>1.3299000000000001</v>
      </c>
      <c r="G920" s="10">
        <f>VLOOKUP(C920,away!$B$2:$E$405,4,FALSE)</f>
        <v>1.2637</v>
      </c>
      <c r="H920" s="10">
        <f>VLOOKUP(A920,away!$A$2:$E$405,3,FALSE)</f>
        <v>1.1462000000000001</v>
      </c>
      <c r="I920" s="10">
        <f>VLOOKUP(C920,away!$B$2:$E$405,3,FALSE)</f>
        <v>1.1291</v>
      </c>
      <c r="J920" s="10">
        <f>VLOOKUP(B920,home!$B$2:$E$405,4,FALSE)</f>
        <v>0.63009999999999999</v>
      </c>
      <c r="K920" s="12">
        <f t="shared" si="1286"/>
        <v>2.7380247711960006</v>
      </c>
      <c r="L920" s="12">
        <f t="shared" si="1287"/>
        <v>0.81545930204200001</v>
      </c>
      <c r="M920" s="13">
        <f t="shared" si="1288"/>
        <v>2.8624735044497331E-2</v>
      </c>
      <c r="N920" s="13">
        <f t="shared" si="1289"/>
        <v>7.8375233620755949E-2</v>
      </c>
      <c r="O920" s="13">
        <f t="shared" si="1290"/>
        <v>2.3342306460522971E-2</v>
      </c>
      <c r="P920" s="13">
        <f t="shared" si="1291"/>
        <v>6.3911813305760345E-2</v>
      </c>
      <c r="Q920" s="13">
        <f t="shared" si="1292"/>
        <v>0.10729666555095173</v>
      </c>
      <c r="R920" s="13">
        <f t="shared" si="1293"/>
        <v>9.5173504671742636E-3</v>
      </c>
      <c r="S920" s="13">
        <f t="shared" si="1294"/>
        <v>3.5674739641088749E-2</v>
      </c>
      <c r="T920" s="13">
        <f t="shared" si="1295"/>
        <v>8.7496064001613E-2</v>
      </c>
      <c r="U920" s="13">
        <f t="shared" si="1296"/>
        <v>2.6058741335276969E-2</v>
      </c>
      <c r="V920" s="13">
        <f t="shared" si="1297"/>
        <v>8.8502994821651765E-3</v>
      </c>
      <c r="W920" s="13">
        <f t="shared" si="1298"/>
        <v>9.79269760484128E-2</v>
      </c>
      <c r="X920" s="13">
        <f t="shared" si="1299"/>
        <v>7.9855463539522345E-2</v>
      </c>
      <c r="Y920" s="13">
        <f t="shared" si="1300"/>
        <v>3.2559440281089633E-2</v>
      </c>
      <c r="Z920" s="13">
        <f t="shared" si="1301"/>
        <v>2.5870039897503425E-3</v>
      </c>
      <c r="AA920" s="13">
        <f t="shared" si="1302"/>
        <v>7.0832810071193228E-3</v>
      </c>
      <c r="AB920" s="13">
        <f t="shared" si="1303"/>
        <v>9.6970994294174329E-3</v>
      </c>
      <c r="AC920" s="13">
        <f t="shared" si="1304"/>
        <v>1.2350304014275575E-3</v>
      </c>
      <c r="AD920" s="13">
        <f t="shared" si="1305"/>
        <v>6.7031621547217923E-2</v>
      </c>
      <c r="AE920" s="13">
        <f t="shared" si="1306"/>
        <v>5.4661559321637812E-2</v>
      </c>
      <c r="AF920" s="13">
        <f t="shared" si="1307"/>
        <v>2.2287138506475075E-2</v>
      </c>
      <c r="AG920" s="13">
        <f t="shared" si="1308"/>
        <v>6.0580848036678485E-3</v>
      </c>
      <c r="AH920" s="13">
        <f t="shared" si="1309"/>
        <v>5.2739911696542087E-4</v>
      </c>
      <c r="AI920" s="13">
        <f t="shared" si="1310"/>
        <v>1.4440318465582195E-3</v>
      </c>
      <c r="AJ920" s="13">
        <f t="shared" si="1311"/>
        <v>1.9768974831361539E-3</v>
      </c>
      <c r="AK920" s="13">
        <f t="shared" si="1312"/>
        <v>1.8042647596472725E-3</v>
      </c>
      <c r="AL920" s="13">
        <f t="shared" si="1313"/>
        <v>1.1030045493210597E-4</v>
      </c>
      <c r="AM920" s="13">
        <f t="shared" si="1314"/>
        <v>3.6706848049943647E-2</v>
      </c>
      <c r="AN920" s="13">
        <f t="shared" si="1315"/>
        <v>2.9932940690968794E-2</v>
      </c>
      <c r="AO920" s="13">
        <f t="shared" si="1316"/>
        <v>1.2204547461960997E-2</v>
      </c>
      <c r="AP920" s="13">
        <f t="shared" si="1317"/>
        <v>3.3174372516897254E-3</v>
      </c>
      <c r="AQ920" s="13">
        <f t="shared" si="1318"/>
        <v>6.7630876645775851E-4</v>
      </c>
      <c r="AR920" s="13">
        <f t="shared" si="1319"/>
        <v>8.6014503163637864E-5</v>
      </c>
      <c r="AS920" s="13">
        <f t="shared" si="1320"/>
        <v>2.3550984034415725E-4</v>
      </c>
      <c r="AT920" s="13">
        <f t="shared" si="1321"/>
        <v>3.2241588836135897E-4</v>
      </c>
      <c r="AU920" s="13">
        <f t="shared" si="1322"/>
        <v>2.9426089632018839E-4</v>
      </c>
      <c r="AV920" s="13">
        <f t="shared" si="1323"/>
        <v>2.0142340582975346E-4</v>
      </c>
      <c r="AW920" s="13">
        <f t="shared" si="1324"/>
        <v>6.8409192960434525E-6</v>
      </c>
      <c r="AX920" s="13">
        <f t="shared" si="1325"/>
        <v>1.6750709872212225E-2</v>
      </c>
      <c r="AY920" s="13">
        <f t="shared" si="1326"/>
        <v>1.365952218110222E-2</v>
      </c>
      <c r="AZ920" s="13">
        <f t="shared" si="1327"/>
        <v>5.5693922120144167E-3</v>
      </c>
      <c r="BA920" s="13">
        <f t="shared" si="1328"/>
        <v>1.5138708953358088E-3</v>
      </c>
      <c r="BB920" s="13">
        <f t="shared" si="1329"/>
        <v>3.0862502592305909E-4</v>
      </c>
      <c r="BC920" s="13">
        <f t="shared" si="1330"/>
        <v>5.0334229646382391E-5</v>
      </c>
      <c r="BD920" s="13">
        <f t="shared" si="1331"/>
        <v>1.1690221119218252E-5</v>
      </c>
      <c r="BE920" s="13">
        <f t="shared" si="1332"/>
        <v>3.2008115005178208E-5</v>
      </c>
      <c r="BF920" s="13">
        <f t="shared" si="1333"/>
        <v>4.3819505881734183E-5</v>
      </c>
      <c r="BG920" s="13">
        <f t="shared" si="1334"/>
        <v>3.9992964188585675E-5</v>
      </c>
      <c r="BH920" s="13">
        <f t="shared" si="1335"/>
        <v>2.7375431655475535E-5</v>
      </c>
      <c r="BI920" s="13">
        <f t="shared" si="1336"/>
        <v>1.499092199897503E-5</v>
      </c>
      <c r="BJ920" s="14">
        <f t="shared" si="1337"/>
        <v>0.75423878385859944</v>
      </c>
      <c r="BK920" s="14">
        <f t="shared" si="1338"/>
        <v>0.15206644051097348</v>
      </c>
      <c r="BL920" s="14">
        <f t="shared" si="1339"/>
        <v>8.2760873599686272E-2</v>
      </c>
      <c r="BM920" s="14">
        <f t="shared" si="1340"/>
        <v>0.66693231624754046</v>
      </c>
      <c r="BN920" s="14">
        <f t="shared" si="1341"/>
        <v>0.3110681044496626</v>
      </c>
    </row>
    <row r="921" spans="1:66" x14ac:dyDescent="0.25">
      <c r="A921" t="s">
        <v>290</v>
      </c>
      <c r="B921" t="s">
        <v>316</v>
      </c>
      <c r="C921" t="s">
        <v>301</v>
      </c>
      <c r="D921" s="7" t="s">
        <v>365</v>
      </c>
      <c r="E921" s="10">
        <f>VLOOKUP(A921,home!$A$2:$E$405,3,FALSE)</f>
        <v>1.6292</v>
      </c>
      <c r="F921" s="10">
        <f>VLOOKUP(B921,home!$B$2:$E$405,3,FALSE)</f>
        <v>0.86650000000000005</v>
      </c>
      <c r="G921" s="10">
        <f>VLOOKUP(C921,away!$B$2:$E$405,4,FALSE)</f>
        <v>0.64990000000000003</v>
      </c>
      <c r="H921" s="10">
        <f>VLOOKUP(A921,away!$A$2:$E$405,3,FALSE)</f>
        <v>1.1462000000000001</v>
      </c>
      <c r="I921" s="10">
        <f>VLOOKUP(C921,away!$B$2:$E$405,3,FALSE)</f>
        <v>0.51319999999999999</v>
      </c>
      <c r="J921" s="10">
        <f>VLOOKUP(B921,home!$B$2:$E$405,4,FALSE)</f>
        <v>1.3856999999999999</v>
      </c>
      <c r="K921" s="12">
        <f t="shared" si="1286"/>
        <v>0.91746499982000007</v>
      </c>
      <c r="L921" s="12">
        <f t="shared" si="1287"/>
        <v>0.81511008928799999</v>
      </c>
      <c r="M921" s="13">
        <f t="shared" si="1288"/>
        <v>0.17682847410642982</v>
      </c>
      <c r="N921" s="13">
        <f t="shared" si="1289"/>
        <v>0.16223393596422653</v>
      </c>
      <c r="O921" s="13">
        <f t="shared" si="1290"/>
        <v>0.14413467331755281</v>
      </c>
      <c r="P921" s="13">
        <f t="shared" si="1291"/>
        <v>0.13223851802934436</v>
      </c>
      <c r="Q921" s="13">
        <f t="shared" si="1292"/>
        <v>7.4421979015108497E-2</v>
      </c>
      <c r="R921" s="13">
        <f t="shared" si="1293"/>
        <v>5.8742813218683583E-2</v>
      </c>
      <c r="S921" s="13">
        <f t="shared" si="1294"/>
        <v>2.4723147302724714E-2</v>
      </c>
      <c r="T921" s="13">
        <f t="shared" si="1295"/>
        <v>6.0662105959994744E-2</v>
      </c>
      <c r="U921" s="13">
        <f t="shared" si="1296"/>
        <v>5.3894475119105827E-2</v>
      </c>
      <c r="V921" s="13">
        <f t="shared" si="1297"/>
        <v>2.0543149241436555E-3</v>
      </c>
      <c r="W921" s="13">
        <f t="shared" si="1298"/>
        <v>2.2759853654566856E-2</v>
      </c>
      <c r="X921" s="13">
        <f t="shared" si="1299"/>
        <v>1.8551786344555801E-2</v>
      </c>
      <c r="Y921" s="13">
        <f t="shared" si="1300"/>
        <v>7.5608741118813882E-3</v>
      </c>
      <c r="Z921" s="13">
        <f t="shared" si="1301"/>
        <v>1.5960619909236497E-2</v>
      </c>
      <c r="AA921" s="13">
        <f t="shared" si="1302"/>
        <v>1.4643310142154751E-2</v>
      </c>
      <c r="AB921" s="13">
        <f t="shared" si="1303"/>
        <v>6.7173622684681064E-3</v>
      </c>
      <c r="AC921" s="13">
        <f t="shared" si="1304"/>
        <v>9.6018034746349367E-5</v>
      </c>
      <c r="AD921" s="13">
        <f t="shared" si="1305"/>
        <v>5.2203422822726005E-3</v>
      </c>
      <c r="AE921" s="13">
        <f t="shared" si="1306"/>
        <v>4.2551536638171412E-3</v>
      </c>
      <c r="AF921" s="13">
        <f t="shared" si="1307"/>
        <v>1.734209341424075E-3</v>
      </c>
      <c r="AG921" s="13">
        <f t="shared" si="1308"/>
        <v>4.7119051037742052E-4</v>
      </c>
      <c r="AH921" s="13">
        <f t="shared" si="1309"/>
        <v>3.2524155798273973E-3</v>
      </c>
      <c r="AI921" s="13">
        <f t="shared" si="1310"/>
        <v>2.9839774593609079E-3</v>
      </c>
      <c r="AJ921" s="13">
        <f t="shared" si="1311"/>
        <v>1.3688474396077199E-3</v>
      </c>
      <c r="AK921" s="13">
        <f t="shared" si="1312"/>
        <v>4.1862320531110142E-4</v>
      </c>
      <c r="AL921" s="13">
        <f t="shared" si="1313"/>
        <v>2.8722257957856001E-6</v>
      </c>
      <c r="AM921" s="13">
        <f t="shared" si="1314"/>
        <v>9.5789626621311456E-4</v>
      </c>
      <c r="AN921" s="13">
        <f t="shared" si="1315"/>
        <v>7.8079091108161365E-4</v>
      </c>
      <c r="AO921" s="13">
        <f t="shared" si="1316"/>
        <v>3.1821527462349642E-4</v>
      </c>
      <c r="AP921" s="13">
        <f t="shared" si="1317"/>
        <v>8.646016030372122E-5</v>
      </c>
      <c r="AQ921" s="13">
        <f t="shared" si="1318"/>
        <v>1.7618637246255245E-5</v>
      </c>
      <c r="AR921" s="13">
        <f t="shared" si="1319"/>
        <v>5.3021535073495855E-4</v>
      </c>
      <c r="AS921" s="13">
        <f t="shared" si="1320"/>
        <v>4.8645402666660999E-4</v>
      </c>
      <c r="AT921" s="13">
        <f t="shared" si="1321"/>
        <v>2.2315227174405982E-4</v>
      </c>
      <c r="AU921" s="13">
        <f t="shared" si="1322"/>
        <v>6.8244799651832156E-5</v>
      </c>
      <c r="AV921" s="13">
        <f t="shared" si="1323"/>
        <v>1.5653053775071029E-5</v>
      </c>
      <c r="AW921" s="13">
        <f t="shared" si="1324"/>
        <v>5.9665303182722767E-8</v>
      </c>
      <c r="AX921" s="13">
        <f t="shared" si="1325"/>
        <v>1.4647271628479889E-4</v>
      </c>
      <c r="AY921" s="13">
        <f t="shared" si="1326"/>
        <v>1.1939138884915831E-4</v>
      </c>
      <c r="AZ921" s="13">
        <f t="shared" si="1327"/>
        <v>4.8658562812527879E-5</v>
      </c>
      <c r="BA921" s="13">
        <f t="shared" si="1328"/>
        <v>1.3220695159581787E-5</v>
      </c>
      <c r="BB921" s="13">
        <f t="shared" si="1329"/>
        <v>2.6940805029940342E-6</v>
      </c>
      <c r="BC921" s="13">
        <f t="shared" si="1330"/>
        <v>4.3919443986890557E-7</v>
      </c>
      <c r="BD921" s="13">
        <f t="shared" si="1331"/>
        <v>7.2030646979906688E-5</v>
      </c>
      <c r="BE921" s="13">
        <f t="shared" si="1332"/>
        <v>6.6085597518454571E-5</v>
      </c>
      <c r="BF921" s="13">
        <f t="shared" si="1333"/>
        <v>3.0315611357686762E-5</v>
      </c>
      <c r="BG921" s="13">
        <f t="shared" si="1334"/>
        <v>9.2711707896077589E-6</v>
      </c>
      <c r="BH921" s="13">
        <f t="shared" si="1335"/>
        <v>2.1264936767046677E-6</v>
      </c>
      <c r="BI921" s="13">
        <f t="shared" si="1336"/>
        <v>3.9019670414301606E-7</v>
      </c>
      <c r="BJ921" s="14">
        <f t="shared" si="1337"/>
        <v>0.36036328873574225</v>
      </c>
      <c r="BK921" s="14">
        <f t="shared" si="1338"/>
        <v>0.33606273601203379</v>
      </c>
      <c r="BL921" s="14">
        <f t="shared" si="1339"/>
        <v>0.28766043696967125</v>
      </c>
      <c r="BM921" s="14">
        <f t="shared" si="1340"/>
        <v>0.25132735625179226</v>
      </c>
      <c r="BN921" s="14">
        <f t="shared" si="1341"/>
        <v>0.74860039365134556</v>
      </c>
    </row>
    <row r="922" spans="1:66" x14ac:dyDescent="0.25">
      <c r="A922" t="s">
        <v>338</v>
      </c>
      <c r="B922" t="s">
        <v>86</v>
      </c>
      <c r="C922" t="s">
        <v>90</v>
      </c>
      <c r="D922" s="7" t="s">
        <v>366</v>
      </c>
      <c r="E922" s="10">
        <f>VLOOKUP(A922,home!$A$2:$E$405,3,FALSE)</f>
        <v>1.4215</v>
      </c>
      <c r="F922" s="10">
        <f>VLOOKUP(B922,home!$B$2:$E$405,3,FALSE)</f>
        <v>0.81169999999999998</v>
      </c>
      <c r="G922" s="10">
        <f>VLOOKUP(C922,away!$B$2:$E$405,4,FALSE)</f>
        <v>0.58620000000000005</v>
      </c>
      <c r="H922" s="10">
        <f>VLOOKUP(A922,away!$A$2:$E$405,3,FALSE)</f>
        <v>1.0277000000000001</v>
      </c>
      <c r="I922" s="10">
        <f>VLOOKUP(C922,away!$B$2:$E$405,3,FALSE)</f>
        <v>1.7839</v>
      </c>
      <c r="J922" s="10">
        <f>VLOOKUP(B922,home!$B$2:$E$405,4,FALSE)</f>
        <v>1.0479000000000001</v>
      </c>
      <c r="K922" s="12">
        <f t="shared" si="1286"/>
        <v>0.67637605461000005</v>
      </c>
      <c r="L922" s="12">
        <f t="shared" si="1287"/>
        <v>1.9211297720370002</v>
      </c>
      <c r="M922" s="13">
        <f t="shared" si="1288"/>
        <v>7.445906061041728E-2</v>
      </c>
      <c r="N922" s="13">
        <f t="shared" si="1289"/>
        <v>5.0362325645640887E-2</v>
      </c>
      <c r="O922" s="13">
        <f t="shared" si="1290"/>
        <v>0.14304551813658015</v>
      </c>
      <c r="P922" s="13">
        <f t="shared" si="1291"/>
        <v>9.6752563186863261E-2</v>
      </c>
      <c r="Q922" s="13">
        <f t="shared" si="1292"/>
        <v>1.7031935560591308E-2</v>
      </c>
      <c r="R922" s="13">
        <f t="shared" si="1293"/>
        <v>0.1374045018243214</v>
      </c>
      <c r="S922" s="13">
        <f t="shared" si="1294"/>
        <v>3.1430219527636312E-2</v>
      </c>
      <c r="T922" s="13">
        <f t="shared" si="1295"/>
        <v>3.2720558480867655E-2</v>
      </c>
      <c r="U922" s="13">
        <f t="shared" si="1296"/>
        <v>9.2937114829587053E-2</v>
      </c>
      <c r="V922" s="13">
        <f t="shared" si="1297"/>
        <v>4.5378468172006864E-3</v>
      </c>
      <c r="W922" s="13">
        <f t="shared" si="1298"/>
        <v>3.8399977922815021E-3</v>
      </c>
      <c r="X922" s="13">
        <f t="shared" si="1299"/>
        <v>7.3771340833083468E-3</v>
      </c>
      <c r="Y922" s="13">
        <f t="shared" si="1300"/>
        <v>7.0862159598762756E-3</v>
      </c>
      <c r="Z922" s="13">
        <f t="shared" si="1301"/>
        <v>8.799062642220537E-2</v>
      </c>
      <c r="AA922" s="13">
        <f t="shared" si="1302"/>
        <v>5.951475274211368E-2</v>
      </c>
      <c r="AB922" s="13">
        <f t="shared" si="1303"/>
        <v>2.0127176825400269E-2</v>
      </c>
      <c r="AC922" s="13">
        <f t="shared" si="1304"/>
        <v>3.6853163613852577E-4</v>
      </c>
      <c r="AD922" s="13">
        <f t="shared" si="1305"/>
        <v>6.4932063911361815E-4</v>
      </c>
      <c r="AE922" s="13">
        <f t="shared" si="1306"/>
        <v>1.2474292113992646E-3</v>
      </c>
      <c r="AF922" s="13">
        <f t="shared" si="1307"/>
        <v>1.1982366982638824E-3</v>
      </c>
      <c r="AG922" s="13">
        <f t="shared" si="1308"/>
        <v>7.6732273166068654E-4</v>
      </c>
      <c r="AH922" s="13">
        <f t="shared" si="1309"/>
        <v>4.2260353019971067E-2</v>
      </c>
      <c r="AI922" s="13">
        <f t="shared" si="1310"/>
        <v>2.8583890842073825E-2</v>
      </c>
      <c r="AJ922" s="13">
        <f t="shared" si="1311"/>
        <v>9.6667296565824037E-3</v>
      </c>
      <c r="AK922" s="13">
        <f t="shared" si="1312"/>
        <v>2.1794481553668956E-3</v>
      </c>
      <c r="AL922" s="13">
        <f t="shared" si="1313"/>
        <v>1.9154891356156748E-5</v>
      </c>
      <c r="AM922" s="13">
        <f t="shared" si="1314"/>
        <v>8.7836986412102557E-5</v>
      </c>
      <c r="AN922" s="13">
        <f t="shared" si="1315"/>
        <v>1.6874624968229968E-4</v>
      </c>
      <c r="AO922" s="13">
        <f t="shared" si="1316"/>
        <v>1.6209172209212758E-4</v>
      </c>
      <c r="AP922" s="13">
        <f t="shared" si="1317"/>
        <v>1.037997443706446E-4</v>
      </c>
      <c r="AQ922" s="13">
        <f t="shared" si="1318"/>
        <v>4.9853194810068845E-5</v>
      </c>
      <c r="AR922" s="13">
        <f t="shared" si="1319"/>
        <v>1.6237524472692038E-2</v>
      </c>
      <c r="AS922" s="13">
        <f t="shared" si="1320"/>
        <v>1.098267273947276E-2</v>
      </c>
      <c r="AT922" s="13">
        <f t="shared" si="1321"/>
        <v>3.714208428298693E-3</v>
      </c>
      <c r="AU922" s="13">
        <f t="shared" si="1322"/>
        <v>8.3740054757729305E-4</v>
      </c>
      <c r="AV922" s="13">
        <f t="shared" si="1323"/>
        <v>1.4159941962464578E-4</v>
      </c>
      <c r="AW922" s="13">
        <f t="shared" si="1324"/>
        <v>6.9138844781159677E-7</v>
      </c>
      <c r="AX922" s="13">
        <f t="shared" si="1325"/>
        <v>9.9018057197083498E-6</v>
      </c>
      <c r="AY922" s="13">
        <f t="shared" si="1326"/>
        <v>1.9022653765057967E-5</v>
      </c>
      <c r="AZ922" s="13">
        <f t="shared" si="1327"/>
        <v>1.8272493245602301E-5</v>
      </c>
      <c r="BA922" s="13">
        <f t="shared" si="1328"/>
        <v>1.1701276927823856E-5</v>
      </c>
      <c r="BB922" s="13">
        <f t="shared" si="1329"/>
        <v>5.6199178692230141E-6</v>
      </c>
      <c r="BC922" s="13">
        <f t="shared" si="1330"/>
        <v>2.159318306993415E-6</v>
      </c>
      <c r="BD922" s="13">
        <f t="shared" si="1331"/>
        <v>5.1990652814446776E-3</v>
      </c>
      <c r="BE922" s="13">
        <f t="shared" si="1332"/>
        <v>3.5165232627233796E-3</v>
      </c>
      <c r="BF922" s="13">
        <f t="shared" si="1333"/>
        <v>1.1892460651925622E-3</v>
      </c>
      <c r="BG922" s="13">
        <f t="shared" si="1334"/>
        <v>2.6812585384513736E-4</v>
      </c>
      <c r="BH922" s="13">
        <f t="shared" si="1335"/>
        <v>4.5338476790677874E-5</v>
      </c>
      <c r="BI922" s="13">
        <f t="shared" si="1336"/>
        <v>6.1331720107411529E-6</v>
      </c>
      <c r="BJ922" s="14">
        <f t="shared" si="1337"/>
        <v>0.12291948216620507</v>
      </c>
      <c r="BK922" s="14">
        <f t="shared" si="1338"/>
        <v>0.20758639932337727</v>
      </c>
      <c r="BL922" s="14">
        <f t="shared" si="1339"/>
        <v>0.57785732375166921</v>
      </c>
      <c r="BM922" s="14">
        <f t="shared" si="1340"/>
        <v>0.47727959543372561</v>
      </c>
      <c r="BN922" s="14">
        <f t="shared" si="1341"/>
        <v>0.51905590496441434</v>
      </c>
    </row>
    <row r="923" spans="1:66" x14ac:dyDescent="0.25">
      <c r="A923" t="s">
        <v>290</v>
      </c>
      <c r="B923" t="s">
        <v>291</v>
      </c>
      <c r="C923" t="s">
        <v>298</v>
      </c>
      <c r="D923" s="7" t="s">
        <v>366</v>
      </c>
      <c r="E923" s="10">
        <f>VLOOKUP(A923,home!$A$2:$E$405,3,FALSE)</f>
        <v>1.6292</v>
      </c>
      <c r="F923" s="10">
        <f>VLOOKUP(B923,home!$B$2:$E$405,3,FALSE)</f>
        <v>0.90259999999999996</v>
      </c>
      <c r="G923" s="10">
        <f>VLOOKUP(C923,away!$B$2:$E$405,4,FALSE)</f>
        <v>1.6248</v>
      </c>
      <c r="H923" s="10">
        <f>VLOOKUP(A923,away!$A$2:$E$405,3,FALSE)</f>
        <v>1.1462000000000001</v>
      </c>
      <c r="I923" s="10">
        <f>VLOOKUP(C923,away!$B$2:$E$405,3,FALSE)</f>
        <v>1.0264</v>
      </c>
      <c r="J923" s="10">
        <f>VLOOKUP(B923,home!$B$2:$E$405,4,FALSE)</f>
        <v>0.71850000000000003</v>
      </c>
      <c r="K923" s="12">
        <f t="shared" si="1286"/>
        <v>2.389294266816</v>
      </c>
      <c r="L923" s="12">
        <f t="shared" si="1287"/>
        <v>0.84528628008000006</v>
      </c>
      <c r="M923" s="13">
        <f t="shared" si="1288"/>
        <v>3.9376718163261583E-2</v>
      </c>
      <c r="N923" s="13">
        <f t="shared" si="1289"/>
        <v>9.408256695351036E-2</v>
      </c>
      <c r="O923" s="13">
        <f t="shared" si="1290"/>
        <v>3.3284599617981955E-2</v>
      </c>
      <c r="P923" s="13">
        <f t="shared" si="1291"/>
        <v>7.9526703040510308E-2</v>
      </c>
      <c r="Q923" s="13">
        <f t="shared" si="1292"/>
        <v>0.1123954689146774</v>
      </c>
      <c r="R923" s="13">
        <f t="shared" si="1293"/>
        <v>1.4067507697518078E-2</v>
      </c>
      <c r="S923" s="13">
        <f t="shared" si="1294"/>
        <v>4.0153781164997258E-2</v>
      </c>
      <c r="T923" s="13">
        <f t="shared" si="1295"/>
        <v>9.5006347816734935E-2</v>
      </c>
      <c r="U923" s="13">
        <f t="shared" si="1296"/>
        <v>3.3611415490069893E-2</v>
      </c>
      <c r="V923" s="13">
        <f t="shared" si="1297"/>
        <v>9.0106765272438324E-3</v>
      </c>
      <c r="W923" s="13">
        <f t="shared" si="1298"/>
        <v>8.9515283164644896E-2</v>
      </c>
      <c r="X923" s="13">
        <f t="shared" si="1299"/>
        <v>7.5666040716550531E-2</v>
      </c>
      <c r="Y923" s="13">
        <f t="shared" si="1300"/>
        <v>3.197973304283741E-2</v>
      </c>
      <c r="Z923" s="13">
        <f t="shared" si="1301"/>
        <v>3.9636904172106078E-3</v>
      </c>
      <c r="AA923" s="13">
        <f t="shared" si="1302"/>
        <v>9.4704227892748252E-3</v>
      </c>
      <c r="AB923" s="13">
        <f t="shared" si="1303"/>
        <v>1.1313813437368968E-2</v>
      </c>
      <c r="AC923" s="13">
        <f t="shared" si="1304"/>
        <v>1.1373938551156254E-3</v>
      </c>
      <c r="AD923" s="13">
        <f t="shared" si="1305"/>
        <v>5.346958821442422E-2</v>
      </c>
      <c r="AE923" s="13">
        <f t="shared" si="1306"/>
        <v>4.5197109319180057E-2</v>
      </c>
      <c r="AF923" s="13">
        <f t="shared" si="1307"/>
        <v>1.9102248203389408E-2</v>
      </c>
      <c r="AG923" s="13">
        <f t="shared" si="1308"/>
        <v>5.3822894416692994E-3</v>
      </c>
      <c r="AH923" s="13">
        <f t="shared" si="1309"/>
        <v>8.3761328203817446E-4</v>
      </c>
      <c r="AI923" s="13">
        <f t="shared" si="1310"/>
        <v>2.0013046125827434E-3</v>
      </c>
      <c r="AJ923" s="13">
        <f t="shared" si="1311"/>
        <v>2.390852818498183E-3</v>
      </c>
      <c r="AK923" s="13">
        <f t="shared" si="1312"/>
        <v>1.904150310679528E-3</v>
      </c>
      <c r="AL923" s="13">
        <f t="shared" si="1313"/>
        <v>9.1884938689760297E-5</v>
      </c>
      <c r="AM923" s="13">
        <f t="shared" si="1314"/>
        <v>2.5550916113947216E-2</v>
      </c>
      <c r="AN923" s="13">
        <f t="shared" si="1315"/>
        <v>2.1597838834594572E-2</v>
      </c>
      <c r="AO923" s="13">
        <f t="shared" si="1316"/>
        <v>9.1281784231309043E-3</v>
      </c>
      <c r="AP923" s="13">
        <f t="shared" si="1317"/>
        <v>2.5719746610649479E-3</v>
      </c>
      <c r="AQ923" s="13">
        <f t="shared" si="1318"/>
        <v>5.4351372342790214E-4</v>
      </c>
      <c r="AR923" s="13">
        <f t="shared" si="1319"/>
        <v>1.4160460306392972E-4</v>
      </c>
      <c r="AS923" s="13">
        <f t="shared" si="1320"/>
        <v>3.3833506625540269E-4</v>
      </c>
      <c r="AT923" s="13">
        <f t="shared" si="1321"/>
        <v>4.0419101703342267E-4</v>
      </c>
      <c r="AU923" s="13">
        <f t="shared" si="1322"/>
        <v>3.2191042656549496E-4</v>
      </c>
      <c r="AV923" s="13">
        <f t="shared" si="1323"/>
        <v>1.9228468415530755E-4</v>
      </c>
      <c r="AW923" s="13">
        <f t="shared" si="1324"/>
        <v>5.1548411895315864E-6</v>
      </c>
      <c r="AX923" s="13">
        <f t="shared" si="1325"/>
        <v>1.0174776230491778E-2</v>
      </c>
      <c r="AY923" s="13">
        <f t="shared" si="1326"/>
        <v>8.6005987505187991E-3</v>
      </c>
      <c r="AZ923" s="13">
        <f t="shared" si="1327"/>
        <v>3.6349840621433664E-3</v>
      </c>
      <c r="BA923" s="13">
        <f t="shared" si="1328"/>
        <v>1.0242007186797514E-3</v>
      </c>
      <c r="BB923" s="13">
        <f t="shared" si="1329"/>
        <v>2.1643570388701737E-4</v>
      </c>
      <c r="BC923" s="13">
        <f t="shared" si="1330"/>
        <v>3.6590026203030672E-5</v>
      </c>
      <c r="BD923" s="13">
        <f t="shared" si="1331"/>
        <v>1.9949404694352352E-5</v>
      </c>
      <c r="BE923" s="13">
        <f t="shared" si="1332"/>
        <v>4.7664998262608267E-5</v>
      </c>
      <c r="BF923" s="13">
        <f t="shared" si="1333"/>
        <v>5.6942853538322281E-5</v>
      </c>
      <c r="BG923" s="13">
        <f t="shared" si="1334"/>
        <v>4.5351077831752206E-5</v>
      </c>
      <c r="BH923" s="13">
        <f t="shared" si="1335"/>
        <v>2.7089267564332934E-5</v>
      </c>
      <c r="BI923" s="13">
        <f t="shared" si="1336"/>
        <v>1.2944846336741056E-5</v>
      </c>
      <c r="BJ923" s="14">
        <f t="shared" si="1337"/>
        <v>0.70487668303570772</v>
      </c>
      <c r="BK923" s="14">
        <f t="shared" si="1338"/>
        <v>0.17789775644033717</v>
      </c>
      <c r="BL923" s="14">
        <f t="shared" si="1339"/>
        <v>0.11048994830131403</v>
      </c>
      <c r="BM923" s="14">
        <f t="shared" si="1340"/>
        <v>0.6158990698977802</v>
      </c>
      <c r="BN923" s="14">
        <f t="shared" si="1341"/>
        <v>0.37273356438745964</v>
      </c>
    </row>
    <row r="924" spans="1:66" x14ac:dyDescent="0.25">
      <c r="A924" t="s">
        <v>290</v>
      </c>
      <c r="B924" t="s">
        <v>297</v>
      </c>
      <c r="C924" t="s">
        <v>293</v>
      </c>
      <c r="D924" s="7" t="s">
        <v>366</v>
      </c>
      <c r="E924" s="10">
        <f>VLOOKUP(A924,home!$A$2:$E$405,3,FALSE)</f>
        <v>1.6292</v>
      </c>
      <c r="F924" s="10">
        <f>VLOOKUP(B924,home!$B$2:$E$405,3,FALSE)</f>
        <v>1.1554</v>
      </c>
      <c r="G924" s="10">
        <f>VLOOKUP(C924,away!$B$2:$E$405,4,FALSE)</f>
        <v>1.2998000000000001</v>
      </c>
      <c r="H924" s="10">
        <f>VLOOKUP(A924,away!$A$2:$E$405,3,FALSE)</f>
        <v>1.1462000000000001</v>
      </c>
      <c r="I924" s="10">
        <f>VLOOKUP(C924,away!$B$2:$E$405,3,FALSE)</f>
        <v>0.66720000000000002</v>
      </c>
      <c r="J924" s="10">
        <f>VLOOKUP(B924,home!$B$2:$E$405,4,FALSE)</f>
        <v>0.87239999999999995</v>
      </c>
      <c r="K924" s="12">
        <f t="shared" si="1286"/>
        <v>2.4467145084640003</v>
      </c>
      <c r="L924" s="12">
        <f t="shared" si="1287"/>
        <v>0.66716322393600003</v>
      </c>
      <c r="M924" s="13">
        <f t="shared" si="1288"/>
        <v>4.4428339665676664E-2</v>
      </c>
      <c r="N924" s="13">
        <f t="shared" si="1289"/>
        <v>0.10870346324697774</v>
      </c>
      <c r="O924" s="13">
        <f t="shared" si="1290"/>
        <v>2.9640954325476511E-2</v>
      </c>
      <c r="P924" s="13">
        <f t="shared" si="1291"/>
        <v>7.2522952992862155E-2</v>
      </c>
      <c r="Q924" s="13">
        <f t="shared" si="1292"/>
        <v>0.13298317032333185</v>
      </c>
      <c r="R924" s="13">
        <f t="shared" si="1293"/>
        <v>9.8876773241623143E-3</v>
      </c>
      <c r="S924" s="13">
        <f t="shared" si="1294"/>
        <v>2.9595854528794187E-2</v>
      </c>
      <c r="T924" s="13">
        <f t="shared" si="1295"/>
        <v>8.8721480642144274E-2</v>
      </c>
      <c r="U924" s="13">
        <f t="shared" si="1296"/>
        <v>2.4192323564038439E-2</v>
      </c>
      <c r="V924" s="13">
        <f t="shared" si="1297"/>
        <v>5.3678920129879857E-3</v>
      </c>
      <c r="W924" s="13">
        <f t="shared" si="1298"/>
        <v>0.10845728407054511</v>
      </c>
      <c r="X924" s="13">
        <f t="shared" si="1299"/>
        <v>7.2358711299847445E-2</v>
      </c>
      <c r="Y924" s="13">
        <f t="shared" si="1300"/>
        <v>2.4137535555330242E-2</v>
      </c>
      <c r="Z924" s="13">
        <f t="shared" si="1301"/>
        <v>2.1988982269423377E-3</v>
      </c>
      <c r="AA924" s="13">
        <f t="shared" si="1302"/>
        <v>5.3800761944955838E-3</v>
      </c>
      <c r="AB924" s="13">
        <f t="shared" si="1303"/>
        <v>6.5817552408570668E-3</v>
      </c>
      <c r="AC924" s="13">
        <f t="shared" si="1304"/>
        <v>5.476450716172045E-4</v>
      </c>
      <c r="AD924" s="13">
        <f t="shared" si="1305"/>
        <v>6.6341002621001052E-2</v>
      </c>
      <c r="AE924" s="13">
        <f t="shared" si="1306"/>
        <v>4.4260277187773686E-2</v>
      </c>
      <c r="AF924" s="13">
        <f t="shared" si="1307"/>
        <v>1.4764414610448041E-2</v>
      </c>
      <c r="AG924" s="13">
        <f t="shared" si="1308"/>
        <v>3.283424817011433E-3</v>
      </c>
      <c r="AH924" s="13">
        <f t="shared" si="1309"/>
        <v>3.6675600754850092E-4</v>
      </c>
      <c r="AI924" s="13">
        <f t="shared" si="1310"/>
        <v>8.9734724473524981E-4</v>
      </c>
      <c r="AJ924" s="13">
        <f t="shared" si="1311"/>
        <v>1.097776261411966E-3</v>
      </c>
      <c r="AK924" s="13">
        <f t="shared" si="1312"/>
        <v>8.9531503528134202E-4</v>
      </c>
      <c r="AL924" s="13">
        <f t="shared" si="1313"/>
        <v>3.5758111227686145E-5</v>
      </c>
      <c r="AM924" s="13">
        <f t="shared" si="1314"/>
        <v>3.2463498723770308E-2</v>
      </c>
      <c r="AN924" s="13">
        <f t="shared" si="1315"/>
        <v>2.1658452468792822E-2</v>
      </c>
      <c r="AO924" s="13">
        <f t="shared" si="1316"/>
        <v>7.2248614872722165E-3</v>
      </c>
      <c r="AP924" s="13">
        <f t="shared" si="1317"/>
        <v>1.6067206274465256E-3</v>
      </c>
      <c r="AQ924" s="13">
        <f t="shared" si="1318"/>
        <v>2.6798622844292414E-4</v>
      </c>
      <c r="AR924" s="13">
        <f t="shared" si="1319"/>
        <v>4.893722407879079E-5</v>
      </c>
      <c r="AS924" s="13">
        <f t="shared" si="1320"/>
        <v>1.1973541615753126E-4</v>
      </c>
      <c r="AT924" s="13">
        <f t="shared" si="1321"/>
        <v>1.4647918994480333E-4</v>
      </c>
      <c r="AU924" s="13">
        <f t="shared" si="1322"/>
        <v>1.1946425307533481E-4</v>
      </c>
      <c r="AV924" s="13">
        <f t="shared" si="1323"/>
        <v>7.3073730310559175E-5</v>
      </c>
      <c r="AW924" s="13">
        <f t="shared" si="1324"/>
        <v>1.6213899101298623E-6</v>
      </c>
      <c r="AX924" s="13">
        <f t="shared" si="1325"/>
        <v>1.3238152220491899E-2</v>
      </c>
      <c r="AY924" s="13">
        <f t="shared" si="1326"/>
        <v>8.8320083143788915E-3</v>
      </c>
      <c r="AZ924" s="13">
        <f t="shared" si="1327"/>
        <v>2.9461955704252886E-3</v>
      </c>
      <c r="BA924" s="13">
        <f t="shared" si="1328"/>
        <v>6.5519777837029947E-4</v>
      </c>
      <c r="BB924" s="13">
        <f t="shared" si="1329"/>
        <v>1.0928096553330843E-4</v>
      </c>
      <c r="BC924" s="13">
        <f t="shared" si="1330"/>
        <v>1.4581648256008196E-5</v>
      </c>
      <c r="BD924" s="13">
        <f t="shared" si="1331"/>
        <v>5.4415193644807486E-6</v>
      </c>
      <c r="BE924" s="13">
        <f t="shared" si="1332"/>
        <v>1.3313844377162855E-5</v>
      </c>
      <c r="BF924" s="13">
        <f t="shared" si="1333"/>
        <v>1.6287588100518108E-5</v>
      </c>
      <c r="BG924" s="13">
        <f t="shared" si="1334"/>
        <v>1.328369270447442E-5</v>
      </c>
      <c r="BH924" s="13">
        <f t="shared" si="1335"/>
        <v>8.1253509165037385E-6</v>
      </c>
      <c r="BI924" s="13">
        <f t="shared" si="1336"/>
        <v>3.9760827947541922E-6</v>
      </c>
      <c r="BJ924" s="14">
        <f t="shared" si="1337"/>
        <v>0.75302770040759137</v>
      </c>
      <c r="BK924" s="14">
        <f t="shared" si="1338"/>
        <v>0.16133045069754476</v>
      </c>
      <c r="BL924" s="14">
        <f t="shared" si="1339"/>
        <v>7.9508099089831905E-2</v>
      </c>
      <c r="BM924" s="14">
        <f t="shared" si="1340"/>
        <v>0.5890682036189544</v>
      </c>
      <c r="BN924" s="14">
        <f t="shared" si="1341"/>
        <v>0.3981665578784872</v>
      </c>
    </row>
    <row r="925" spans="1:66" x14ac:dyDescent="0.25">
      <c r="A925" t="s">
        <v>290</v>
      </c>
      <c r="B925" t="s">
        <v>309</v>
      </c>
      <c r="C925" t="s">
        <v>294</v>
      </c>
      <c r="D925" s="7" t="s">
        <v>366</v>
      </c>
      <c r="E925" s="10">
        <f>VLOOKUP(A925,home!$A$2:$E$405,3,FALSE)</f>
        <v>1.6292</v>
      </c>
      <c r="F925" s="10">
        <f>VLOOKUP(B925,home!$B$2:$E$405,3,FALSE)</f>
        <v>1.0470999999999999</v>
      </c>
      <c r="G925" s="10">
        <f>VLOOKUP(C925,away!$B$2:$E$405,4,FALSE)</f>
        <v>0.75819999999999999</v>
      </c>
      <c r="H925" s="10">
        <f>VLOOKUP(A925,away!$A$2:$E$405,3,FALSE)</f>
        <v>1.1462000000000001</v>
      </c>
      <c r="I925" s="10">
        <f>VLOOKUP(C925,away!$B$2:$E$405,3,FALSE)</f>
        <v>0.87239999999999995</v>
      </c>
      <c r="J925" s="10">
        <f>VLOOKUP(B925,home!$B$2:$E$405,4,FALSE)</f>
        <v>0.92379999999999995</v>
      </c>
      <c r="K925" s="12">
        <f t="shared" si="1286"/>
        <v>1.2934401596239999</v>
      </c>
      <c r="L925" s="12">
        <f t="shared" si="1287"/>
        <v>0.92374908014400003</v>
      </c>
      <c r="M925" s="13">
        <f t="shared" si="1288"/>
        <v>0.10891481241736195</v>
      </c>
      <c r="N925" s="13">
        <f t="shared" si="1289"/>
        <v>0.14087479235853065</v>
      </c>
      <c r="O925" s="13">
        <f t="shared" si="1290"/>
        <v>0.1006099577845944</v>
      </c>
      <c r="P925" s="13">
        <f t="shared" si="1291"/>
        <v>0.13013295985666967</v>
      </c>
      <c r="Q925" s="13">
        <f t="shared" si="1292"/>
        <v>9.1106556957607887E-2</v>
      </c>
      <c r="R925" s="13">
        <f t="shared" si="1293"/>
        <v>4.6469177978422878E-2</v>
      </c>
      <c r="S925" s="13">
        <f t="shared" si="1294"/>
        <v>3.8871175704192115E-2</v>
      </c>
      <c r="T925" s="13">
        <f t="shared" si="1295"/>
        <v>8.415959818467722E-2</v>
      </c>
      <c r="U925" s="13">
        <f t="shared" si="1296"/>
        <v>6.0105100982007345E-2</v>
      </c>
      <c r="V925" s="13">
        <f t="shared" si="1297"/>
        <v>5.1604256729779465E-3</v>
      </c>
      <c r="W925" s="13">
        <f t="shared" si="1298"/>
        <v>3.928029319134712E-2</v>
      </c>
      <c r="X925" s="13">
        <f t="shared" si="1299"/>
        <v>3.6285134703293524E-2</v>
      </c>
      <c r="Y925" s="13">
        <f t="shared" si="1300"/>
        <v>1.6759179902534265E-2</v>
      </c>
      <c r="Z925" s="13">
        <f t="shared" si="1301"/>
        <v>1.4308620137538653E-2</v>
      </c>
      <c r="AA925" s="13">
        <f t="shared" si="1302"/>
        <v>1.8507343914697175E-2</v>
      </c>
      <c r="AB925" s="13">
        <f t="shared" si="1303"/>
        <v>1.1969070933621092E-2</v>
      </c>
      <c r="AC925" s="13">
        <f t="shared" si="1304"/>
        <v>3.8535935335614501E-4</v>
      </c>
      <c r="AD925" s="13">
        <f t="shared" si="1305"/>
        <v>1.2701677173873388E-2</v>
      </c>
      <c r="AE925" s="13">
        <f t="shared" si="1306"/>
        <v>1.1733162605651583E-2</v>
      </c>
      <c r="AF925" s="13">
        <f t="shared" si="1307"/>
        <v>5.4192490820753145E-3</v>
      </c>
      <c r="AG925" s="13">
        <f t="shared" si="1308"/>
        <v>1.6686754515460962E-3</v>
      </c>
      <c r="AH925" s="13">
        <f t="shared" si="1309"/>
        <v>3.3043936725453112E-3</v>
      </c>
      <c r="AI925" s="13">
        <f t="shared" si="1310"/>
        <v>4.2740354792775419E-3</v>
      </c>
      <c r="AJ925" s="13">
        <f t="shared" si="1311"/>
        <v>2.7641045662776926E-3</v>
      </c>
      <c r="AK925" s="13">
        <f t="shared" si="1312"/>
        <v>1.1917346171412149E-3</v>
      </c>
      <c r="AL925" s="13">
        <f t="shared" si="1313"/>
        <v>1.8417312447280461E-5</v>
      </c>
      <c r="AM925" s="13">
        <f t="shared" si="1314"/>
        <v>3.285771870253462E-3</v>
      </c>
      <c r="AN925" s="13">
        <f t="shared" si="1315"/>
        <v>3.0352287427096655E-3</v>
      </c>
      <c r="AO925" s="13">
        <f t="shared" si="1316"/>
        <v>1.4018948795523416E-3</v>
      </c>
      <c r="AP925" s="13">
        <f t="shared" si="1317"/>
        <v>4.316663684816865E-4</v>
      </c>
      <c r="AQ925" s="13">
        <f t="shared" si="1318"/>
        <v>9.96878527035147E-5</v>
      </c>
      <c r="AR925" s="13">
        <f t="shared" si="1319"/>
        <v>6.1048612308947723E-4</v>
      </c>
      <c r="AS925" s="13">
        <f t="shared" si="1320"/>
        <v>7.8962726849709022E-4</v>
      </c>
      <c r="AT925" s="13">
        <f t="shared" si="1321"/>
        <v>5.1066781010416986E-4</v>
      </c>
      <c r="AU925" s="13">
        <f t="shared" si="1322"/>
        <v>2.2017275127199194E-4</v>
      </c>
      <c r="AV925" s="13">
        <f t="shared" si="1323"/>
        <v>7.1195069637525142E-5</v>
      </c>
      <c r="AW925" s="13">
        <f t="shared" si="1324"/>
        <v>6.1125737939766254E-7</v>
      </c>
      <c r="AX925" s="13">
        <f t="shared" si="1325"/>
        <v>7.0832488205811348E-4</v>
      </c>
      <c r="AY925" s="13">
        <f t="shared" si="1326"/>
        <v>6.5431445824428965E-4</v>
      </c>
      <c r="AZ925" s="13">
        <f t="shared" si="1327"/>
        <v>3.0221118946404112E-4</v>
      </c>
      <c r="BA925" s="13">
        <f t="shared" si="1328"/>
        <v>9.305576942554404E-5</v>
      </c>
      <c r="BB925" s="13">
        <f t="shared" si="1329"/>
        <v>2.1490045352234615E-5</v>
      </c>
      <c r="BC925" s="13">
        <f t="shared" si="1330"/>
        <v>3.9702819252759145E-6</v>
      </c>
      <c r="BD925" s="13">
        <f t="shared" si="1331"/>
        <v>9.3989332440763541E-5</v>
      </c>
      <c r="BE925" s="13">
        <f t="shared" si="1332"/>
        <v>1.2156957715513438E-4</v>
      </c>
      <c r="BF925" s="13">
        <f t="shared" si="1333"/>
        <v>7.8621486640479614E-5</v>
      </c>
      <c r="BG925" s="13">
        <f t="shared" si="1334"/>
        <v>3.3897396076712705E-5</v>
      </c>
      <c r="BH925" s="13">
        <f t="shared" si="1335"/>
        <v>1.0961063348075311E-5</v>
      </c>
      <c r="BI925" s="13">
        <f t="shared" si="1336"/>
        <v>2.8354959053166608E-6</v>
      </c>
      <c r="BJ925" s="14">
        <f t="shared" si="1337"/>
        <v>0.4500259359513073</v>
      </c>
      <c r="BK925" s="14">
        <f t="shared" si="1338"/>
        <v>0.28413746477524937</v>
      </c>
      <c r="BL925" s="14">
        <f t="shared" si="1339"/>
        <v>0.25173894330275143</v>
      </c>
      <c r="BM925" s="14">
        <f t="shared" si="1340"/>
        <v>0.38144900361279438</v>
      </c>
      <c r="BN925" s="14">
        <f t="shared" si="1341"/>
        <v>0.61810825735318742</v>
      </c>
    </row>
    <row r="926" spans="1:66" s="10" customFormat="1" x14ac:dyDescent="0.25">
      <c r="A926" t="s">
        <v>290</v>
      </c>
      <c r="B926" t="s">
        <v>315</v>
      </c>
      <c r="C926" t="s">
        <v>304</v>
      </c>
      <c r="D926" s="7" t="s">
        <v>366</v>
      </c>
      <c r="E926" s="10">
        <f>VLOOKUP(A926,home!$A$2:$E$405,3,FALSE)</f>
        <v>1.6292</v>
      </c>
      <c r="F926" s="10">
        <f>VLOOKUP(B926,home!$B$2:$E$405,3,FALSE)</f>
        <v>1.163</v>
      </c>
      <c r="G926" s="10">
        <f>VLOOKUP(C926,away!$B$2:$E$405,4,FALSE)</f>
        <v>1.1253</v>
      </c>
      <c r="H926" s="10">
        <f>VLOOKUP(A926,away!$A$2:$E$405,3,FALSE)</f>
        <v>1.1462000000000001</v>
      </c>
      <c r="I926" s="10">
        <f>VLOOKUP(C926,away!$B$2:$E$405,3,FALSE)</f>
        <v>0.92090000000000005</v>
      </c>
      <c r="J926" s="10">
        <f>VLOOKUP(B926,home!$B$2:$E$405,4,FALSE)</f>
        <v>0.91839999999999999</v>
      </c>
      <c r="K926" s="12">
        <f t="shared" si="1286"/>
        <v>2.1321729778799998</v>
      </c>
      <c r="L926" s="12">
        <f t="shared" si="1287"/>
        <v>0.96940387667200012</v>
      </c>
      <c r="M926" s="13">
        <f t="shared" si="1288"/>
        <v>4.4978222331024401E-2</v>
      </c>
      <c r="N926" s="13">
        <f t="shared" si="1289"/>
        <v>9.5901350247288977E-2</v>
      </c>
      <c r="O926" s="13">
        <f t="shared" si="1290"/>
        <v>4.3602063093510175E-2</v>
      </c>
      <c r="P926" s="13">
        <f t="shared" si="1291"/>
        <v>9.296714070780121E-2</v>
      </c>
      <c r="Q926" s="13">
        <f t="shared" si="1292"/>
        <v>0.10223913376973755</v>
      </c>
      <c r="R926" s="13">
        <f t="shared" si="1293"/>
        <v>2.113400449687295E-2</v>
      </c>
      <c r="S926" s="13">
        <f t="shared" si="1294"/>
        <v>4.8039299929282402E-2</v>
      </c>
      <c r="T926" s="13">
        <f t="shared" si="1295"/>
        <v>9.9111012623970776E-2</v>
      </c>
      <c r="U926" s="13">
        <f t="shared" si="1296"/>
        <v>4.5061353302626901E-2</v>
      </c>
      <c r="V926" s="13">
        <f t="shared" si="1297"/>
        <v>1.1032688276860995E-2</v>
      </c>
      <c r="W926" s="13">
        <f t="shared" si="1298"/>
        <v>7.266383943523097E-2</v>
      </c>
      <c r="X926" s="13">
        <f t="shared" si="1299"/>
        <v>7.0440607642384662E-2</v>
      </c>
      <c r="Y926" s="13">
        <f t="shared" si="1300"/>
        <v>3.4142699061829498E-2</v>
      </c>
      <c r="Z926" s="13">
        <f t="shared" si="1301"/>
        <v>6.8291286296240416E-3</v>
      </c>
      <c r="AA926" s="13">
        <f t="shared" si="1302"/>
        <v>1.4560883526551053E-2</v>
      </c>
      <c r="AB926" s="13">
        <f t="shared" si="1303"/>
        <v>1.5523161194685102E-2</v>
      </c>
      <c r="AC926" s="13">
        <f t="shared" si="1304"/>
        <v>1.4252418035104971E-3</v>
      </c>
      <c r="AD926" s="13">
        <f t="shared" si="1305"/>
        <v>3.8732968728202651E-2</v>
      </c>
      <c r="AE926" s="13">
        <f t="shared" si="1306"/>
        <v>3.7547890040135E-2</v>
      </c>
      <c r="AF926" s="13">
        <f t="shared" si="1307"/>
        <v>1.8199535082880424E-2</v>
      </c>
      <c r="AG926" s="13">
        <f t="shared" si="1308"/>
        <v>5.8808999543241182E-3</v>
      </c>
      <c r="AH926" s="13">
        <f t="shared" si="1309"/>
        <v>1.6550459419623221E-3</v>
      </c>
      <c r="AI926" s="13">
        <f t="shared" si="1310"/>
        <v>3.5288442346020133E-3</v>
      </c>
      <c r="AJ926" s="13">
        <f t="shared" si="1311"/>
        <v>3.7620531600830232E-3</v>
      </c>
      <c r="AK926" s="13">
        <f t="shared" si="1312"/>
        <v>2.6737826964256936E-3</v>
      </c>
      <c r="AL926" s="13">
        <f t="shared" si="1313"/>
        <v>1.1783538648054262E-4</v>
      </c>
      <c r="AM926" s="13">
        <f t="shared" si="1314"/>
        <v>1.6517077855068951E-2</v>
      </c>
      <c r="AN926" s="13">
        <f t="shared" si="1315"/>
        <v>1.6011719303997085E-2</v>
      </c>
      <c r="AO926" s="13">
        <f t="shared" si="1316"/>
        <v>7.7609113827393356E-3</v>
      </c>
      <c r="AP926" s="13">
        <f t="shared" si="1317"/>
        <v>2.5078191936451222E-3</v>
      </c>
      <c r="AQ926" s="13">
        <f t="shared" si="1318"/>
        <v>6.0777241207800759E-4</v>
      </c>
      <c r="AR926" s="13">
        <f t="shared" si="1319"/>
        <v>3.2088159044170759E-4</v>
      </c>
      <c r="AS926" s="13">
        <f t="shared" si="1320"/>
        <v>6.8417505623896593E-4</v>
      </c>
      <c r="AT926" s="13">
        <f t="shared" si="1321"/>
        <v>7.2938978352612657E-4</v>
      </c>
      <c r="AU926" s="13">
        <f t="shared" si="1322"/>
        <v>5.1839506225871647E-4</v>
      </c>
      <c r="AV926" s="13">
        <f t="shared" si="1323"/>
        <v>2.7632698590361387E-4</v>
      </c>
      <c r="AW926" s="13">
        <f t="shared" si="1324"/>
        <v>6.7655080784744398E-6</v>
      </c>
      <c r="AX926" s="13">
        <f t="shared" si="1325"/>
        <v>5.8695445126863612E-3</v>
      </c>
      <c r="AY926" s="13">
        <f t="shared" si="1326"/>
        <v>5.6899592048970243E-3</v>
      </c>
      <c r="AZ926" s="13">
        <f t="shared" si="1327"/>
        <v>2.7579342556663532E-3</v>
      </c>
      <c r="BA926" s="13">
        <f t="shared" si="1328"/>
        <v>8.9118405301649001E-4</v>
      </c>
      <c r="BB926" s="13">
        <f t="shared" si="1329"/>
        <v>2.1597931895561267E-4</v>
      </c>
      <c r="BC926" s="13">
        <f t="shared" si="1330"/>
        <v>4.1874237815309877E-5</v>
      </c>
      <c r="BD926" s="13">
        <f t="shared" si="1331"/>
        <v>5.1843976287811368E-5</v>
      </c>
      <c r="BE926" s="13">
        <f t="shared" si="1332"/>
        <v>1.1054032530672284E-4</v>
      </c>
      <c r="BF926" s="13">
        <f t="shared" si="1333"/>
        <v>1.1784554729252962E-4</v>
      </c>
      <c r="BG926" s="13">
        <f t="shared" si="1334"/>
        <v>8.375569716687039E-5</v>
      </c>
      <c r="BH926" s="13">
        <f t="shared" si="1335"/>
        <v>4.464540856067538E-5</v>
      </c>
      <c r="BI926" s="13">
        <f t="shared" si="1336"/>
        <v>1.9038346743896894E-5</v>
      </c>
      <c r="BJ926" s="14">
        <f t="shared" si="1337"/>
        <v>0.63373171231655034</v>
      </c>
      <c r="BK926" s="14">
        <f t="shared" si="1338"/>
        <v>0.20425038763985709</v>
      </c>
      <c r="BL926" s="14">
        <f t="shared" si="1339"/>
        <v>0.15445802942704687</v>
      </c>
      <c r="BM926" s="14">
        <f t="shared" si="1340"/>
        <v>0.59276414967002444</v>
      </c>
      <c r="BN926" s="14">
        <f t="shared" si="1341"/>
        <v>0.40082191464623523</v>
      </c>
    </row>
    <row r="927" spans="1:66" x14ac:dyDescent="0.25">
      <c r="A927" t="s">
        <v>290</v>
      </c>
      <c r="B927" t="s">
        <v>292</v>
      </c>
      <c r="C927" t="s">
        <v>302</v>
      </c>
      <c r="D927" s="7" t="s">
        <v>366</v>
      </c>
      <c r="E927" s="10">
        <f>VLOOKUP(A927,home!$A$2:$E$405,3,FALSE)</f>
        <v>1.6292</v>
      </c>
      <c r="F927" s="10">
        <f>VLOOKUP(B927,home!$B$2:$E$405,3,FALSE)</f>
        <v>0.97489999999999999</v>
      </c>
      <c r="G927" s="10">
        <f>VLOOKUP(C927,away!$B$2:$E$405,4,FALSE)</f>
        <v>1.0109999999999999</v>
      </c>
      <c r="H927" s="10">
        <f>VLOOKUP(A927,away!$A$2:$E$405,3,FALSE)</f>
        <v>1.1462000000000001</v>
      </c>
      <c r="I927" s="10">
        <f>VLOOKUP(C927,away!$B$2:$E$405,3,FALSE)</f>
        <v>0.97509999999999997</v>
      </c>
      <c r="J927" s="10">
        <f>VLOOKUP(B927,home!$B$2:$E$405,4,FALSE)</f>
        <v>1.2829999999999999</v>
      </c>
      <c r="K927" s="12">
        <f t="shared" si="1286"/>
        <v>1.6057784578799996</v>
      </c>
      <c r="L927" s="12">
        <f t="shared" si="1287"/>
        <v>1.4339572924599999</v>
      </c>
      <c r="M927" s="13">
        <f t="shared" si="1288"/>
        <v>4.7847531517735013E-2</v>
      </c>
      <c r="N927" s="13">
        <f t="shared" si="1289"/>
        <v>7.6832535373913213E-2</v>
      </c>
      <c r="O927" s="13">
        <f t="shared" si="1290"/>
        <v>6.8611316746065812E-2</v>
      </c>
      <c r="P927" s="13">
        <f t="shared" si="1291"/>
        <v>0.11017457439761377</v>
      </c>
      <c r="Q927" s="13">
        <f t="shared" si="1292"/>
        <v>6.1688015083866447E-2</v>
      </c>
      <c r="R927" s="13">
        <f t="shared" si="1293"/>
        <v>4.9192848996652001E-2</v>
      </c>
      <c r="S927" s="13">
        <f t="shared" si="1294"/>
        <v>6.3422482093962035E-2</v>
      </c>
      <c r="T927" s="13">
        <f t="shared" si="1295"/>
        <v>8.8457979086892763E-2</v>
      </c>
      <c r="U927" s="13">
        <f t="shared" si="1296"/>
        <v>7.8992817200567556E-2</v>
      </c>
      <c r="V927" s="13">
        <f t="shared" si="1297"/>
        <v>1.6226414637160923E-2</v>
      </c>
      <c r="W927" s="13">
        <f t="shared" si="1298"/>
        <v>3.3019095243683086E-2</v>
      </c>
      <c r="X927" s="13">
        <f t="shared" si="1299"/>
        <v>4.7347972415110656E-2</v>
      </c>
      <c r="Y927" s="13">
        <f t="shared" si="1300"/>
        <v>3.3947485163921431E-2</v>
      </c>
      <c r="Z927" s="13">
        <f t="shared" si="1301"/>
        <v>2.3513481518544235E-2</v>
      </c>
      <c r="AA927" s="13">
        <f t="shared" si="1302"/>
        <v>3.7757442092237838E-2</v>
      </c>
      <c r="AB927" s="13">
        <f t="shared" si="1303"/>
        <v>3.0315043568183531E-2</v>
      </c>
      <c r="AC927" s="13">
        <f t="shared" si="1304"/>
        <v>2.3352018771148337E-3</v>
      </c>
      <c r="AD927" s="13">
        <f t="shared" si="1305"/>
        <v>1.3255337960248555E-2</v>
      </c>
      <c r="AE927" s="13">
        <f t="shared" si="1306"/>
        <v>1.9007588532120277E-2</v>
      </c>
      <c r="AF927" s="13">
        <f t="shared" si="1307"/>
        <v>1.3628035093856471E-2</v>
      </c>
      <c r="AG927" s="13">
        <f t="shared" si="1308"/>
        <v>6.5140067682454266E-3</v>
      </c>
      <c r="AH927" s="13">
        <f t="shared" si="1309"/>
        <v>8.4293320736599925E-3</v>
      </c>
      <c r="AI927" s="13">
        <f t="shared" si="1310"/>
        <v>1.3535639858200164E-2</v>
      </c>
      <c r="AJ927" s="13">
        <f t="shared" si="1311"/>
        <v>1.0867619448959859E-2</v>
      </c>
      <c r="AK927" s="13">
        <f t="shared" si="1312"/>
        <v>5.8169963998591532E-3</v>
      </c>
      <c r="AL927" s="13">
        <f t="shared" si="1313"/>
        <v>2.1508308979180867E-4</v>
      </c>
      <c r="AM927" s="13">
        <f t="shared" si="1314"/>
        <v>4.2570272296972239E-3</v>
      </c>
      <c r="AN927" s="13">
        <f t="shared" si="1315"/>
        <v>6.1043952402251248E-3</v>
      </c>
      <c r="AO927" s="13">
        <f t="shared" si="1316"/>
        <v>4.3767210353894666E-3</v>
      </c>
      <c r="AP927" s="13">
        <f t="shared" si="1317"/>
        <v>2.0920103485866015E-3</v>
      </c>
      <c r="AQ927" s="13">
        <f t="shared" si="1318"/>
        <v>7.4996337381438676E-4</v>
      </c>
      <c r="AR927" s="13">
        <f t="shared" si="1319"/>
        <v>2.4174604395183407E-3</v>
      </c>
      <c r="AS927" s="13">
        <f t="shared" si="1320"/>
        <v>3.881905896555668E-3</v>
      </c>
      <c r="AT927" s="13">
        <f t="shared" si="1321"/>
        <v>3.1167404321032189E-3</v>
      </c>
      <c r="AU927" s="13">
        <f t="shared" si="1322"/>
        <v>1.6682648815583175E-3</v>
      </c>
      <c r="AV927" s="13">
        <f t="shared" si="1323"/>
        <v>6.6971595221101846E-4</v>
      </c>
      <c r="AW927" s="13">
        <f t="shared" si="1324"/>
        <v>1.375705933123619E-5</v>
      </c>
      <c r="AX927" s="13">
        <f t="shared" si="1325"/>
        <v>1.1393071033427309E-3</v>
      </c>
      <c r="AY927" s="13">
        <f t="shared" si="1326"/>
        <v>1.6337177291897876E-3</v>
      </c>
      <c r="AZ927" s="13">
        <f t="shared" si="1327"/>
        <v>1.1713407257964439E-3</v>
      </c>
      <c r="BA927" s="13">
        <f t="shared" si="1328"/>
        <v>5.5988419190373311E-4</v>
      </c>
      <c r="BB927" s="13">
        <f t="shared" si="1329"/>
        <v>2.0071250497835823E-4</v>
      </c>
      <c r="BC927" s="13">
        <f t="shared" si="1330"/>
        <v>5.7562632040326084E-5</v>
      </c>
      <c r="BD927" s="13">
        <f t="shared" si="1331"/>
        <v>5.7775583774681289E-4</v>
      </c>
      <c r="BE927" s="13">
        <f t="shared" si="1332"/>
        <v>9.2774787816824454E-4</v>
      </c>
      <c r="BF927" s="13">
        <f t="shared" si="1333"/>
        <v>7.4487877855322279E-4</v>
      </c>
      <c r="BG927" s="13">
        <f t="shared" si="1334"/>
        <v>3.9870343211091078E-4</v>
      </c>
      <c r="BH927" s="13">
        <f t="shared" si="1335"/>
        <v>1.6005734559163025E-4</v>
      </c>
      <c r="BI927" s="13">
        <f t="shared" si="1336"/>
        <v>5.1403327515298772E-5</v>
      </c>
      <c r="BJ927" s="14">
        <f t="shared" si="1337"/>
        <v>0.41604069283682255</v>
      </c>
      <c r="BK927" s="14">
        <f t="shared" si="1338"/>
        <v>0.24185500534256821</v>
      </c>
      <c r="BL927" s="14">
        <f t="shared" si="1339"/>
        <v>0.31813369058601859</v>
      </c>
      <c r="BM927" s="14">
        <f t="shared" si="1340"/>
        <v>0.58357608749824885</v>
      </c>
      <c r="BN927" s="14">
        <f t="shared" si="1341"/>
        <v>0.41434682211584628</v>
      </c>
    </row>
    <row r="928" spans="1:66" x14ac:dyDescent="0.25">
      <c r="A928" t="s">
        <v>290</v>
      </c>
      <c r="B928" t="s">
        <v>311</v>
      </c>
      <c r="C928" t="s">
        <v>295</v>
      </c>
      <c r="D928" s="7" t="s">
        <v>366</v>
      </c>
      <c r="E928" s="10">
        <f>VLOOKUP(A928,home!$A$2:$E$405,3,FALSE)</f>
        <v>1.6292</v>
      </c>
      <c r="F928" s="10">
        <f>VLOOKUP(B928,home!$B$2:$E$405,3,FALSE)</f>
        <v>1.2583</v>
      </c>
      <c r="G928" s="10">
        <f>VLOOKUP(C928,away!$B$2:$E$405,4,FALSE)</f>
        <v>0.75819999999999999</v>
      </c>
      <c r="H928" s="10">
        <f>VLOOKUP(A928,away!$A$2:$E$405,3,FALSE)</f>
        <v>1.1462000000000001</v>
      </c>
      <c r="I928" s="10">
        <f>VLOOKUP(C928,away!$B$2:$E$405,3,FALSE)</f>
        <v>1.0264</v>
      </c>
      <c r="J928" s="10">
        <f>VLOOKUP(B928,home!$B$2:$E$405,4,FALSE)</f>
        <v>1.0468999999999999</v>
      </c>
      <c r="K928" s="12">
        <f t="shared" si="1286"/>
        <v>1.5543269533519999</v>
      </c>
      <c r="L928" s="12">
        <f t="shared" si="1287"/>
        <v>1.231635638992</v>
      </c>
      <c r="M928" s="13">
        <f t="shared" si="1288"/>
        <v>6.1669697671875211E-2</v>
      </c>
      <c r="N928" s="13">
        <f t="shared" si="1289"/>
        <v>9.5854873296464735E-2</v>
      </c>
      <c r="O928" s="13">
        <f t="shared" si="1290"/>
        <v>7.5954597498543483E-2</v>
      </c>
      <c r="P928" s="13">
        <f t="shared" si="1291"/>
        <v>0.11805827812298855</v>
      </c>
      <c r="Q928" s="13">
        <f t="shared" si="1292"/>
        <v>7.4494906587417989E-2</v>
      </c>
      <c r="R928" s="13">
        <f t="shared" si="1293"/>
        <v>4.6774194612249388E-2</v>
      </c>
      <c r="S928" s="13">
        <f t="shared" si="1294"/>
        <v>5.6501643268640912E-2</v>
      </c>
      <c r="T928" s="13">
        <f t="shared" si="1295"/>
        <v>9.1750581876443915E-2</v>
      </c>
      <c r="U928" s="13">
        <f t="shared" si="1296"/>
        <v>7.2702391407151123E-2</v>
      </c>
      <c r="V928" s="13">
        <f t="shared" si="1297"/>
        <v>1.2018304265819181E-2</v>
      </c>
      <c r="W928" s="13">
        <f t="shared" si="1298"/>
        <v>3.8596480398754414E-2</v>
      </c>
      <c r="X928" s="13">
        <f t="shared" si="1299"/>
        <v>4.7536800798762102E-2</v>
      </c>
      <c r="Y928" s="13">
        <f t="shared" si="1300"/>
        <v>2.9274009013709388E-2</v>
      </c>
      <c r="Z928" s="13">
        <f t="shared" si="1301"/>
        <v>1.9202921689864653E-2</v>
      </c>
      <c r="AA928" s="13">
        <f t="shared" si="1302"/>
        <v>2.9847618765664372E-2</v>
      </c>
      <c r="AB928" s="13">
        <f t="shared" si="1303"/>
        <v>2.3196479170423539E-2</v>
      </c>
      <c r="AC928" s="13">
        <f t="shared" si="1304"/>
        <v>1.4379634175544398E-3</v>
      </c>
      <c r="AD928" s="13">
        <f t="shared" si="1305"/>
        <v>1.4997887447076542E-2</v>
      </c>
      <c r="AE928" s="13">
        <f t="shared" si="1306"/>
        <v>1.8471932689410216E-2</v>
      </c>
      <c r="AF928" s="13">
        <f t="shared" si="1307"/>
        <v>1.1375345310669482E-2</v>
      </c>
      <c r="AG928" s="13">
        <f t="shared" si="1308"/>
        <v>4.6700935634870211E-3</v>
      </c>
      <c r="AH928" s="13">
        <f t="shared" si="1309"/>
        <v>5.9127506815024426E-3</v>
      </c>
      <c r="AI928" s="13">
        <f t="shared" si="1310"/>
        <v>9.1903477527096548E-3</v>
      </c>
      <c r="AJ928" s="13">
        <f t="shared" si="1311"/>
        <v>7.1424026113572972E-3</v>
      </c>
      <c r="AK928" s="13">
        <f t="shared" si="1312"/>
        <v>3.700542963508119E-3</v>
      </c>
      <c r="AL928" s="13">
        <f t="shared" si="1313"/>
        <v>1.1011144305171228E-4</v>
      </c>
      <c r="AM928" s="13">
        <f t="shared" si="1314"/>
        <v>4.6623241404661325E-3</v>
      </c>
      <c r="AN928" s="13">
        <f t="shared" si="1315"/>
        <v>5.7422845719308328E-3</v>
      </c>
      <c r="AO928" s="13">
        <f t="shared" si="1316"/>
        <v>3.5362011640119673E-3</v>
      </c>
      <c r="AP928" s="13">
        <f t="shared" si="1317"/>
        <v>1.4517704600807118E-3</v>
      </c>
      <c r="AQ928" s="13">
        <f t="shared" si="1318"/>
        <v>4.4701305956780399E-4</v>
      </c>
      <c r="AR928" s="13">
        <f t="shared" si="1319"/>
        <v>1.4564708927625293E-3</v>
      </c>
      <c r="AS928" s="13">
        <f t="shared" si="1320"/>
        <v>2.2638319653934501E-3</v>
      </c>
      <c r="AT928" s="13">
        <f t="shared" si="1321"/>
        <v>1.7593675208354355E-3</v>
      </c>
      <c r="AU928" s="13">
        <f t="shared" si="1322"/>
        <v>9.1154411949553459E-4</v>
      </c>
      <c r="AV928" s="13">
        <f t="shared" si="1323"/>
        <v>3.5420939852535662E-4</v>
      </c>
      <c r="AW928" s="13">
        <f t="shared" si="1324"/>
        <v>5.8553731767230561E-6</v>
      </c>
      <c r="AX928" s="13">
        <f t="shared" si="1325"/>
        <v>1.2077960127983677E-3</v>
      </c>
      <c r="AY928" s="13">
        <f t="shared" si="1326"/>
        <v>1.4875646139949075E-3</v>
      </c>
      <c r="AZ928" s="13">
        <f t="shared" si="1327"/>
        <v>9.1606879694975285E-4</v>
      </c>
      <c r="BA928" s="13">
        <f t="shared" si="1328"/>
        <v>3.7608765936394739E-4</v>
      </c>
      <c r="BB928" s="13">
        <f t="shared" si="1329"/>
        <v>1.1580074116443015E-4</v>
      </c>
      <c r="BC928" s="13">
        <f t="shared" si="1330"/>
        <v>2.8524863967960034E-5</v>
      </c>
      <c r="BD928" s="13">
        <f t="shared" si="1331"/>
        <v>2.9897357644680442E-4</v>
      </c>
      <c r="BE928" s="13">
        <f t="shared" si="1332"/>
        <v>4.6470268821131286E-4</v>
      </c>
      <c r="BF928" s="13">
        <f t="shared" si="1333"/>
        <v>3.611499567909871E-4</v>
      </c>
      <c r="BG928" s="13">
        <f t="shared" si="1334"/>
        <v>1.8711503734738046E-4</v>
      </c>
      <c r="BH928" s="13">
        <f t="shared" si="1335"/>
        <v>7.2709486481624934E-5</v>
      </c>
      <c r="BI928" s="13">
        <f t="shared" si="1336"/>
        <v>2.2602862920554478E-5</v>
      </c>
      <c r="BJ928" s="14">
        <f t="shared" si="1337"/>
        <v>0.4469943470664926</v>
      </c>
      <c r="BK928" s="14">
        <f t="shared" si="1338"/>
        <v>0.25128356280392494</v>
      </c>
      <c r="BL928" s="14">
        <f t="shared" si="1339"/>
        <v>0.28257400296832036</v>
      </c>
      <c r="BM928" s="14">
        <f t="shared" si="1340"/>
        <v>0.52576657749824529</v>
      </c>
      <c r="BN928" s="14">
        <f t="shared" si="1341"/>
        <v>0.47280654778953934</v>
      </c>
    </row>
    <row r="929" spans="1:66" x14ac:dyDescent="0.25">
      <c r="A929" t="s">
        <v>290</v>
      </c>
      <c r="B929" t="s">
        <v>303</v>
      </c>
      <c r="C929" t="s">
        <v>300</v>
      </c>
      <c r="D929" s="7" t="s">
        <v>366</v>
      </c>
      <c r="E929" s="10">
        <f>VLOOKUP(A929,home!$A$2:$E$405,3,FALSE)</f>
        <v>1.6292</v>
      </c>
      <c r="F929" s="10">
        <f>VLOOKUP(B929,home!$B$2:$E$405,3,FALSE)</f>
        <v>1.0470999999999999</v>
      </c>
      <c r="G929" s="10">
        <f>VLOOKUP(C929,away!$B$2:$E$405,4,FALSE)</f>
        <v>1.1554</v>
      </c>
      <c r="H929" s="10">
        <f>VLOOKUP(A929,away!$A$2:$E$405,3,FALSE)</f>
        <v>1.1462000000000001</v>
      </c>
      <c r="I929" s="10">
        <f>VLOOKUP(C929,away!$B$2:$E$405,3,FALSE)</f>
        <v>0.76980000000000004</v>
      </c>
      <c r="J929" s="10">
        <f>VLOOKUP(B929,home!$B$2:$E$405,4,FALSE)</f>
        <v>1.1291</v>
      </c>
      <c r="K929" s="12">
        <f t="shared" si="1286"/>
        <v>1.9710376687279998</v>
      </c>
      <c r="L929" s="12">
        <f t="shared" si="1287"/>
        <v>0.99625546851600022</v>
      </c>
      <c r="M929" s="13">
        <f t="shared" si="1288"/>
        <v>5.1442369474014003E-2</v>
      </c>
      <c r="N929" s="13">
        <f t="shared" si="1289"/>
        <v>0.10139484800190496</v>
      </c>
      <c r="O929" s="13">
        <f t="shared" si="1290"/>
        <v>5.1249741901907009E-2</v>
      </c>
      <c r="P929" s="13">
        <f t="shared" si="1291"/>
        <v>0.10101517180124646</v>
      </c>
      <c r="Q929" s="13">
        <f t="shared" si="1292"/>
        <v>9.9926532413352337E-2</v>
      </c>
      <c r="R929" s="13">
        <f t="shared" si="1293"/>
        <v>2.5528917814904222E-2</v>
      </c>
      <c r="S929" s="13">
        <f t="shared" si="1294"/>
        <v>4.9589788720705699E-2</v>
      </c>
      <c r="T929" s="13">
        <f t="shared" si="1295"/>
        <v>9.9552354366643614E-2</v>
      </c>
      <c r="U929" s="13">
        <f t="shared" si="1296"/>
        <v>5.0318458655037514E-2</v>
      </c>
      <c r="V929" s="13">
        <f t="shared" si="1297"/>
        <v>1.0819704281442015E-2</v>
      </c>
      <c r="W929" s="13">
        <f t="shared" si="1298"/>
        <v>6.5652986497362301E-2</v>
      </c>
      <c r="X929" s="13">
        <f t="shared" si="1299"/>
        <v>6.5407146822404311E-2</v>
      </c>
      <c r="Y929" s="13">
        <f t="shared" si="1300"/>
        <v>3.258111385092461E-2</v>
      </c>
      <c r="Z929" s="13">
        <f t="shared" si="1301"/>
        <v>8.4777746594646257E-3</v>
      </c>
      <c r="AA929" s="13">
        <f t="shared" si="1302"/>
        <v>1.6710013200792465E-2</v>
      </c>
      <c r="AB929" s="13">
        <f t="shared" si="1303"/>
        <v>1.6468032731852045E-2</v>
      </c>
      <c r="AC929" s="13">
        <f t="shared" si="1304"/>
        <v>1.327886791087465E-3</v>
      </c>
      <c r="AD929" s="13">
        <f t="shared" si="1305"/>
        <v>3.2351127362697969E-2</v>
      </c>
      <c r="AE929" s="13">
        <f t="shared" si="1306"/>
        <v>3.2229987547745462E-2</v>
      </c>
      <c r="AF929" s="13">
        <f t="shared" si="1307"/>
        <v>1.6054650672322004E-2</v>
      </c>
      <c r="AG929" s="13">
        <f t="shared" si="1308"/>
        <v>5.3315111758049588E-3</v>
      </c>
      <c r="AH929" s="13">
        <f t="shared" si="1309"/>
        <v>2.1115073413345009E-3</v>
      </c>
      <c r="AI929" s="13">
        <f t="shared" si="1310"/>
        <v>4.1618605075660108E-3</v>
      </c>
      <c r="AJ929" s="13">
        <f t="shared" si="1311"/>
        <v>4.1015919162020204E-3</v>
      </c>
      <c r="AK929" s="13">
        <f t="shared" si="1312"/>
        <v>2.6947973895281468E-3</v>
      </c>
      <c r="AL929" s="13">
        <f t="shared" si="1313"/>
        <v>1.0430057068196664E-4</v>
      </c>
      <c r="AM929" s="13">
        <f t="shared" si="1314"/>
        <v>1.2753058131538946E-2</v>
      </c>
      <c r="AN929" s="13">
        <f t="shared" si="1315"/>
        <v>1.2705303903848119E-2</v>
      </c>
      <c r="AO929" s="13">
        <f t="shared" si="1316"/>
        <v>6.3288642466831869E-3</v>
      </c>
      <c r="AP929" s="13">
        <f t="shared" si="1317"/>
        <v>2.1017218717511738E-3</v>
      </c>
      <c r="AQ929" s="13">
        <f t="shared" si="1318"/>
        <v>5.2346297700794767E-4</v>
      </c>
      <c r="AR929" s="13">
        <f t="shared" si="1319"/>
        <v>4.2072014712323549E-4</v>
      </c>
      <c r="AS929" s="13">
        <f t="shared" si="1320"/>
        <v>8.2925525797268303E-4</v>
      </c>
      <c r="AT929" s="13">
        <f t="shared" si="1321"/>
        <v>8.1724667522745673E-4</v>
      </c>
      <c r="AU929" s="13">
        <f t="shared" si="1322"/>
        <v>5.3694132717201169E-4</v>
      </c>
      <c r="AV929" s="13">
        <f t="shared" si="1323"/>
        <v>2.6458289543821015E-4</v>
      </c>
      <c r="AW929" s="13">
        <f t="shared" si="1324"/>
        <v>5.6891819882533924E-6</v>
      </c>
      <c r="AX929" s="13">
        <f t="shared" si="1325"/>
        <v>4.189459661456868E-3</v>
      </c>
      <c r="AY929" s="13">
        <f t="shared" si="1326"/>
        <v>4.173772097853596E-3</v>
      </c>
      <c r="AZ929" s="13">
        <f t="shared" si="1327"/>
        <v>2.0790716384130716E-3</v>
      </c>
      <c r="BA929" s="13">
        <f t="shared" si="1328"/>
        <v>6.9042882973518105E-4</v>
      </c>
      <c r="BB929" s="13">
        <f t="shared" si="1329"/>
        <v>1.7196087431119411E-4</v>
      </c>
      <c r="BC929" s="13">
        <f t="shared" si="1330"/>
        <v>3.4263392280663946E-5</v>
      </c>
      <c r="BD929" s="13">
        <f t="shared" si="1331"/>
        <v>6.985745788106323E-5</v>
      </c>
      <c r="BE929" s="13">
        <f t="shared" si="1332"/>
        <v>1.3769168092515527E-4</v>
      </c>
      <c r="BF929" s="13">
        <f t="shared" si="1333"/>
        <v>1.3569774488697887E-4</v>
      </c>
      <c r="BG929" s="13">
        <f t="shared" si="1334"/>
        <v>8.9155122244559225E-5</v>
      </c>
      <c r="BH929" s="13">
        <f t="shared" si="1335"/>
        <v>4.3932026076018981E-5</v>
      </c>
      <c r="BI929" s="13">
        <f t="shared" si="1336"/>
        <v>1.7318335651874807E-5</v>
      </c>
      <c r="BJ929" s="14">
        <f t="shared" si="1337"/>
        <v>0.59623362633604249</v>
      </c>
      <c r="BK929" s="14">
        <f t="shared" si="1338"/>
        <v>0.21847299373703122</v>
      </c>
      <c r="BL929" s="14">
        <f t="shared" si="1339"/>
        <v>0.17670732012972321</v>
      </c>
      <c r="BM929" s="14">
        <f t="shared" si="1340"/>
        <v>0.56516605053906721</v>
      </c>
      <c r="BN929" s="14">
        <f t="shared" si="1341"/>
        <v>0.43055758140732897</v>
      </c>
    </row>
    <row r="930" spans="1:66" x14ac:dyDescent="0.25">
      <c r="A930" t="s">
        <v>290</v>
      </c>
      <c r="B930" t="s">
        <v>313</v>
      </c>
      <c r="C930" t="s">
        <v>312</v>
      </c>
      <c r="D930" s="7" t="s">
        <v>366</v>
      </c>
      <c r="E930" s="10">
        <f>VLOOKUP(A930,home!$A$2:$E$405,3,FALSE)</f>
        <v>1.6292</v>
      </c>
      <c r="F930" s="10">
        <f>VLOOKUP(B930,home!$B$2:$E$405,3,FALSE)</f>
        <v>0.90259999999999996</v>
      </c>
      <c r="G930" s="10">
        <f>VLOOKUP(C930,away!$B$2:$E$405,4,FALSE)</f>
        <v>1.1048</v>
      </c>
      <c r="H930" s="10">
        <f>VLOOKUP(A930,away!$A$2:$E$405,3,FALSE)</f>
        <v>1.1462000000000001</v>
      </c>
      <c r="I930" s="10">
        <f>VLOOKUP(C930,away!$B$2:$E$405,3,FALSE)</f>
        <v>1.1778</v>
      </c>
      <c r="J930" s="10">
        <f>VLOOKUP(B930,home!$B$2:$E$405,4,FALSE)</f>
        <v>1.2317</v>
      </c>
      <c r="K930" s="12">
        <f t="shared" si="1286"/>
        <v>1.6246259884159999</v>
      </c>
      <c r="L930" s="12">
        <f t="shared" si="1287"/>
        <v>1.6627880532120003</v>
      </c>
      <c r="M930" s="13">
        <f t="shared" si="1288"/>
        <v>3.7350310969002376E-2</v>
      </c>
      <c r="N930" s="13">
        <f t="shared" si="1289"/>
        <v>6.0680285875660454E-2</v>
      </c>
      <c r="O930" s="13">
        <f t="shared" si="1290"/>
        <v>6.210565086301028E-2</v>
      </c>
      <c r="P930" s="13">
        <f t="shared" si="1291"/>
        <v>0.10089845441953708</v>
      </c>
      <c r="Q930" s="13">
        <f t="shared" si="1292"/>
        <v>4.9291384709055155E-2</v>
      </c>
      <c r="R930" s="13">
        <f t="shared" si="1293"/>
        <v>5.1634267145984528E-2</v>
      </c>
      <c r="S930" s="13">
        <f t="shared" si="1294"/>
        <v>6.8141990254782375E-2</v>
      </c>
      <c r="T930" s="13">
        <f t="shared" si="1295"/>
        <v>8.1961125620493583E-2</v>
      </c>
      <c r="U930" s="13">
        <f t="shared" si="1296"/>
        <v>8.3886372298180911E-2</v>
      </c>
      <c r="V930" s="13">
        <f t="shared" si="1297"/>
        <v>2.0453262694637632E-2</v>
      </c>
      <c r="W930" s="13">
        <f t="shared" si="1298"/>
        <v>2.669335486778068E-2</v>
      </c>
      <c r="X930" s="13">
        <f t="shared" si="1299"/>
        <v>4.4385391574294109E-2</v>
      </c>
      <c r="Y930" s="13">
        <f t="shared" si="1300"/>
        <v>3.6901749423436415E-2</v>
      </c>
      <c r="Z930" s="13">
        <f t="shared" si="1301"/>
        <v>2.8618947515566658E-2</v>
      </c>
      <c r="AA930" s="13">
        <f t="shared" si="1302"/>
        <v>4.6495085894903115E-2</v>
      </c>
      <c r="AB930" s="13">
        <f t="shared" si="1303"/>
        <v>3.7768562439246894E-2</v>
      </c>
      <c r="AC930" s="13">
        <f t="shared" si="1304"/>
        <v>3.4532888418225185E-3</v>
      </c>
      <c r="AD930" s="13">
        <f t="shared" si="1305"/>
        <v>1.0841679509051811E-2</v>
      </c>
      <c r="AE930" s="13">
        <f t="shared" si="1306"/>
        <v>1.8027415164404696E-2</v>
      </c>
      <c r="AF930" s="13">
        <f t="shared" si="1307"/>
        <v>1.4987885282832489E-2</v>
      </c>
      <c r="AG930" s="13">
        <f t="shared" si="1308"/>
        <v>8.3072255304019425E-3</v>
      </c>
      <c r="AH930" s="13">
        <f t="shared" si="1309"/>
        <v>1.1896811006096374E-2</v>
      </c>
      <c r="AI930" s="13">
        <f t="shared" si="1310"/>
        <v>1.9327868339777673E-2</v>
      </c>
      <c r="AJ930" s="13">
        <f t="shared" si="1311"/>
        <v>1.5700278602742805E-2</v>
      </c>
      <c r="AK930" s="13">
        <f t="shared" si="1312"/>
        <v>8.502360214462535E-3</v>
      </c>
      <c r="AL930" s="13">
        <f t="shared" si="1313"/>
        <v>3.7314977869211716E-4</v>
      </c>
      <c r="AM930" s="13">
        <f t="shared" si="1314"/>
        <v>3.5227348576965553E-3</v>
      </c>
      <c r="AN930" s="13">
        <f t="shared" si="1315"/>
        <v>5.8575614360113085E-3</v>
      </c>
      <c r="AO930" s="13">
        <f t="shared" si="1316"/>
        <v>4.8699415883774666E-3</v>
      </c>
      <c r="AP930" s="13">
        <f t="shared" si="1317"/>
        <v>2.6992268976647753E-3</v>
      </c>
      <c r="AQ930" s="13">
        <f t="shared" si="1318"/>
        <v>1.1220605595863697E-3</v>
      </c>
      <c r="AR930" s="13">
        <f t="shared" si="1319"/>
        <v>3.956375042451615E-3</v>
      </c>
      <c r="AS930" s="13">
        <f t="shared" si="1320"/>
        <v>6.4276297138873492E-3</v>
      </c>
      <c r="AT930" s="13">
        <f t="shared" si="1321"/>
        <v>5.2212471385481435E-3</v>
      </c>
      <c r="AU930" s="13">
        <f t="shared" si="1322"/>
        <v>2.8275245977426628E-3</v>
      </c>
      <c r="AV930" s="13">
        <f t="shared" si="1323"/>
        <v>1.1484174860945569E-3</v>
      </c>
      <c r="AW930" s="13">
        <f t="shared" si="1324"/>
        <v>2.80008347991426E-5</v>
      </c>
      <c r="AX930" s="13">
        <f t="shared" si="1325"/>
        <v>9.5385443335212824E-4</v>
      </c>
      <c r="AY930" s="13">
        <f t="shared" si="1326"/>
        <v>1.5860577562812209E-3</v>
      </c>
      <c r="AZ930" s="13">
        <f t="shared" si="1327"/>
        <v>1.3186389444243224E-3</v>
      </c>
      <c r="BA930" s="13">
        <f t="shared" si="1328"/>
        <v>7.3087236109628225E-4</v>
      </c>
      <c r="BB930" s="13">
        <f t="shared" si="1329"/>
        <v>3.0382145761343631E-4</v>
      </c>
      <c r="BC930" s="13">
        <f t="shared" si="1330"/>
        <v>1.0103813800581553E-4</v>
      </c>
      <c r="BD930" s="13">
        <f t="shared" si="1331"/>
        <v>1.096435525769112E-3</v>
      </c>
      <c r="BE930" s="13">
        <f t="shared" si="1332"/>
        <v>1.7812976497870604E-3</v>
      </c>
      <c r="BF930" s="13">
        <f t="shared" si="1333"/>
        <v>1.4469712274742005E-3</v>
      </c>
      <c r="BG930" s="13">
        <f t="shared" si="1334"/>
        <v>7.8359568688159522E-4</v>
      </c>
      <c r="BH930" s="13">
        <f t="shared" si="1335"/>
        <v>3.1826247932963158E-4</v>
      </c>
      <c r="BI930" s="13">
        <f t="shared" si="1336"/>
        <v>1.0341149901132582E-4</v>
      </c>
      <c r="BJ930" s="14">
        <f t="shared" si="1337"/>
        <v>0.37514330598752094</v>
      </c>
      <c r="BK930" s="14">
        <f t="shared" si="1338"/>
        <v>0.23225651471475536</v>
      </c>
      <c r="BL930" s="14">
        <f t="shared" si="1339"/>
        <v>0.36242842485138238</v>
      </c>
      <c r="BM930" s="14">
        <f t="shared" si="1340"/>
        <v>0.6349287821654932</v>
      </c>
      <c r="BN930" s="14">
        <f t="shared" si="1341"/>
        <v>0.36196035398224985</v>
      </c>
    </row>
    <row r="931" spans="1:66" s="15" customFormat="1" x14ac:dyDescent="0.25">
      <c r="A931" s="15" t="s">
        <v>344</v>
      </c>
      <c r="B931" s="15" t="s">
        <v>197</v>
      </c>
      <c r="C931" s="15" t="s">
        <v>201</v>
      </c>
      <c r="D931" s="21" t="s">
        <v>367</v>
      </c>
      <c r="E931" s="15">
        <f>VLOOKUP(A931,home!$A$2:$E$405,3,FALSE)</f>
        <v>1.3976999999999999</v>
      </c>
      <c r="F931" s="15">
        <f>VLOOKUP(B931,home!$B$2:$E$405,3,FALSE)</f>
        <v>0.79959999999999998</v>
      </c>
      <c r="G931" s="15">
        <f>VLOOKUP(C931,away!$B$2:$E$405,4,FALSE)</f>
        <v>1.2625999999999999</v>
      </c>
      <c r="H931" s="15">
        <f>VLOOKUP(A931,away!$A$2:$E$405,3,FALSE)</f>
        <v>1.0585</v>
      </c>
      <c r="I931" s="15">
        <f>VLOOKUP(C931,away!$B$2:$E$405,3,FALSE)</f>
        <v>0.61129999999999995</v>
      </c>
      <c r="J931" s="15">
        <f>VLOOKUP(B931,home!$B$2:$E$405,4,FALSE)</f>
        <v>1.8339000000000001</v>
      </c>
      <c r="K931" s="16">
        <f t="shared" si="1286"/>
        <v>1.4110829215919998</v>
      </c>
      <c r="L931" s="16">
        <f t="shared" si="1287"/>
        <v>1.1866452595949999</v>
      </c>
      <c r="M931" s="17">
        <f t="shared" si="1288"/>
        <v>7.4442506140795409E-2</v>
      </c>
      <c r="N931" s="17">
        <f t="shared" si="1289"/>
        <v>0.10504454905578396</v>
      </c>
      <c r="O931" s="17">
        <f t="shared" si="1290"/>
        <v>8.8336847024346535E-2</v>
      </c>
      <c r="P931" s="17">
        <f t="shared" si="1291"/>
        <v>0.12465061618334045</v>
      </c>
      <c r="Q931" s="17">
        <f t="shared" si="1292"/>
        <v>7.4113284589474901E-2</v>
      </c>
      <c r="R931" s="17">
        <f t="shared" si="1293"/>
        <v>5.2412250384504762E-2</v>
      </c>
      <c r="S931" s="17">
        <f t="shared" si="1294"/>
        <v>5.2180457511396085E-2</v>
      </c>
      <c r="T931" s="17">
        <f t="shared" si="1295"/>
        <v>8.7946177831115538E-2</v>
      </c>
      <c r="U931" s="17">
        <f t="shared" si="1296"/>
        <v>7.3958031399778384E-2</v>
      </c>
      <c r="V931" s="17">
        <f t="shared" si="1297"/>
        <v>9.7082022962978586E-3</v>
      </c>
      <c r="W931" s="17">
        <f t="shared" si="1298"/>
        <v>3.4859996715765201E-2</v>
      </c>
      <c r="X931" s="17">
        <f t="shared" si="1299"/>
        <v>4.136644985226004E-2</v>
      </c>
      <c r="Y931" s="17">
        <f t="shared" si="1300"/>
        <v>2.454365081172934E-2</v>
      </c>
      <c r="Z931" s="17">
        <f t="shared" si="1301"/>
        <v>2.0731582821159587E-2</v>
      </c>
      <c r="AA931" s="17">
        <f t="shared" si="1302"/>
        <v>2.9253982456508381E-2</v>
      </c>
      <c r="AB931" s="17">
        <f t="shared" si="1303"/>
        <v>2.0639897516465479E-2</v>
      </c>
      <c r="AC931" s="17">
        <f t="shared" si="1304"/>
        <v>1.0159966571864259E-3</v>
      </c>
      <c r="AD931" s="17">
        <f t="shared" si="1305"/>
        <v>1.2297586503092369E-2</v>
      </c>
      <c r="AE931" s="17">
        <f t="shared" si="1306"/>
        <v>1.4592872728354011E-2</v>
      </c>
      <c r="AF931" s="17">
        <f t="shared" si="1307"/>
        <v>8.6582816234872222E-3</v>
      </c>
      <c r="AG931" s="17">
        <f t="shared" si="1308"/>
        <v>3.4247696149165359E-3</v>
      </c>
      <c r="AH931" s="17">
        <f t="shared" si="1309"/>
        <v>6.1502586196575436E-3</v>
      </c>
      <c r="AI931" s="17">
        <f t="shared" si="1310"/>
        <v>8.678524901572747E-3</v>
      </c>
      <c r="AJ931" s="17">
        <f t="shared" si="1311"/>
        <v>6.1230591366100975E-3</v>
      </c>
      <c r="AK931" s="17">
        <f t="shared" si="1312"/>
        <v>2.8800480585227887E-3</v>
      </c>
      <c r="AL931" s="17">
        <f t="shared" si="1313"/>
        <v>6.8049621606760638E-5</v>
      </c>
      <c r="AM931" s="17">
        <f t="shared" si="1314"/>
        <v>3.4705828582627858E-3</v>
      </c>
      <c r="AN931" s="17">
        <f t="shared" si="1315"/>
        <v>4.1183506967891999E-3</v>
      </c>
      <c r="AO931" s="17">
        <f t="shared" si="1316"/>
        <v>2.443510665847335E-3</v>
      </c>
      <c r="AP931" s="17">
        <f t="shared" si="1317"/>
        <v>9.665267827991869E-4</v>
      </c>
      <c r="AQ931" s="17">
        <f t="shared" si="1318"/>
        <v>2.8673110627006553E-4</v>
      </c>
      <c r="AR931" s="17">
        <f t="shared" si="1319"/>
        <v>1.4596350472599814E-3</v>
      </c>
      <c r="AS931" s="17">
        <f t="shared" si="1320"/>
        <v>2.059666086945691E-3</v>
      </c>
      <c r="AT931" s="17">
        <f t="shared" si="1321"/>
        <v>1.4531798197356441E-3</v>
      </c>
      <c r="AU931" s="17">
        <f t="shared" si="1322"/>
        <v>6.8351907521036967E-4</v>
      </c>
      <c r="AV931" s="17">
        <f t="shared" si="1323"/>
        <v>2.4112552340292755E-4</v>
      </c>
      <c r="AW931" s="17">
        <f t="shared" si="1324"/>
        <v>3.1651672113102427E-6</v>
      </c>
      <c r="AX931" s="17">
        <f t="shared" si="1325"/>
        <v>8.1621336654409357E-4</v>
      </c>
      <c r="AY931" s="17">
        <f t="shared" si="1326"/>
        <v>9.6855572222762456E-4</v>
      </c>
      <c r="AZ931" s="17">
        <f t="shared" si="1327"/>
        <v>5.7466602821751127E-4</v>
      </c>
      <c r="BA931" s="17">
        <f t="shared" si="1328"/>
        <v>2.2730823941153198E-4</v>
      </c>
      <c r="BB931" s="17">
        <f t="shared" si="1329"/>
        <v>6.743356119114499E-5</v>
      </c>
      <c r="BC931" s="17">
        <f t="shared" si="1330"/>
        <v>1.6003943145016301E-5</v>
      </c>
      <c r="BD931" s="17">
        <f t="shared" si="1331"/>
        <v>2.8867816826162968E-4</v>
      </c>
      <c r="BE931" s="17">
        <f t="shared" si="1332"/>
        <v>4.0734883307044724E-4</v>
      </c>
      <c r="BF931" s="17">
        <f t="shared" si="1333"/>
        <v>2.8740149073806933E-4</v>
      </c>
      <c r="BG931" s="17">
        <f t="shared" si="1334"/>
        <v>1.3518244507352368E-4</v>
      </c>
      <c r="BH931" s="17">
        <f t="shared" si="1335"/>
        <v>4.7688409885574458E-5</v>
      </c>
      <c r="BI931" s="17">
        <f t="shared" si="1336"/>
        <v>1.3458460149482644E-5</v>
      </c>
      <c r="BJ931" s="18">
        <f t="shared" si="1337"/>
        <v>0.42080350229668462</v>
      </c>
      <c r="BK931" s="18">
        <f t="shared" si="1338"/>
        <v>0.26303438413285068</v>
      </c>
      <c r="BL931" s="18">
        <f t="shared" si="1339"/>
        <v>0.29550978285770002</v>
      </c>
      <c r="BM931" s="18">
        <f t="shared" si="1340"/>
        <v>0.48011380817513261</v>
      </c>
      <c r="BN931" s="18">
        <f t="shared" si="1341"/>
        <v>0.51900005337824606</v>
      </c>
    </row>
    <row r="932" spans="1:66" x14ac:dyDescent="0.25">
      <c r="A932" t="s">
        <v>341</v>
      </c>
      <c r="B932" t="s">
        <v>145</v>
      </c>
      <c r="C932" t="s">
        <v>151</v>
      </c>
      <c r="D932" s="22" t="s">
        <v>367</v>
      </c>
      <c r="E932" s="10">
        <f>VLOOKUP(A932,home!$A$2:$E$405,3,FALSE)</f>
        <v>1.4705999999999999</v>
      </c>
      <c r="F932" s="10">
        <f>VLOOKUP(B932,home!$B$2:$E$405,3,FALSE)</f>
        <v>1.19</v>
      </c>
      <c r="G932" s="10">
        <f>VLOOKUP(C932,away!$B$2:$E$405,4,FALSE)</f>
        <v>1.105</v>
      </c>
      <c r="H932" s="10">
        <f>VLOOKUP(A932,away!$A$2:$E$405,3,FALSE)</f>
        <v>1.2646999999999999</v>
      </c>
      <c r="I932" s="10">
        <f>VLOOKUP(C932,away!$B$2:$E$405,3,FALSE)</f>
        <v>0.88949999999999996</v>
      </c>
      <c r="J932" s="10">
        <f>VLOOKUP(B932,home!$B$2:$E$405,4,FALSE)</f>
        <v>1.0871999999999999</v>
      </c>
      <c r="K932" s="12">
        <f t="shared" ref="K932:K995" si="1342">E932*F932*G932</f>
        <v>1.9337654699999998</v>
      </c>
      <c r="L932" s="12">
        <f t="shared" ref="L932:L995" si="1343">H932*I932*J932</f>
        <v>1.2230463466799999</v>
      </c>
      <c r="M932" s="13">
        <f t="shared" ref="M932:M995" si="1344">_xlfn.POISSON.DIST(0,K932,FALSE) * _xlfn.POISSON.DIST(0,L932,FALSE)</f>
        <v>4.2561217968385315E-2</v>
      </c>
      <c r="N932" s="13">
        <f t="shared" ref="N932:N995" si="1345">_xlfn.POISSON.DIST(1,K932,FALSE) * _xlfn.POISSON.DIST(0,L932,FALSE)</f>
        <v>8.2303413668407058E-2</v>
      </c>
      <c r="O932" s="13">
        <f t="shared" ref="O932:O995" si="1346">_xlfn.POISSON.DIST(0,K932,FALSE) * _xlfn.POISSON.DIST(1,L932,FALSE)</f>
        <v>5.2054342146484821E-2</v>
      </c>
      <c r="P932" s="13">
        <f t="shared" ref="P932:P995" si="1347">_xlfn.POISSON.DIST(1,K932,FALSE) * _xlfn.POISSON.DIST(1,L932,FALSE)</f>
        <v>0.10066088940643801</v>
      </c>
      <c r="Q932" s="13">
        <f t="shared" ref="Q932:Q995" si="1348">_xlfn.POISSON.DIST(2,K932,FALSE) * _xlfn.POISSON.DIST(0,L932,FALSE)</f>
        <v>7.9577749707545817E-2</v>
      </c>
      <c r="R932" s="13">
        <f t="shared" ref="R932:R995" si="1349">_xlfn.POISSON.DIST(0,K932,FALSE) * _xlfn.POISSON.DIST(2,L932,FALSE)</f>
        <v>3.1832436495544507E-2</v>
      </c>
      <c r="S932" s="13">
        <f t="shared" ref="S932:S995" si="1350">_xlfn.POISSON.DIST(2,K932,FALSE) * _xlfn.POISSON.DIST(2,L932,FALSE)</f>
        <v>5.9517884706810492E-2</v>
      </c>
      <c r="T932" s="13">
        <f t="shared" ref="T932:T995" si="1351">_xlfn.POISSON.DIST(2,K932,FALSE) * _xlfn.POISSON.DIST(1,L932,FALSE)</f>
        <v>9.7327276056829337E-2</v>
      </c>
      <c r="U932" s="13">
        <f t="shared" ref="U932:U995" si="1352">_xlfn.POISSON.DIST(1,K932,FALSE) * _xlfn.POISSON.DIST(2,L932,FALSE)</f>
        <v>6.1556466521051775E-2</v>
      </c>
      <c r="V932" s="13">
        <f t="shared" ref="V932:V995" si="1353">_xlfn.POISSON.DIST(3,K932,FALSE) * _xlfn.POISSON.DIST(3,L932,FALSE)</f>
        <v>1.5640538228507604E-2</v>
      </c>
      <c r="W932" s="13">
        <f t="shared" ref="W932:W995" si="1354">_xlfn.POISSON.DIST(3,K932,FALSE) * _xlfn.POISSON.DIST(0,L932,FALSE)</f>
        <v>5.1294901521584876E-2</v>
      </c>
      <c r="X932" s="13">
        <f t="shared" ref="X932:X995" si="1355">_xlfn.POISSON.DIST(3,K932,FALSE) * _xlfn.POISSON.DIST(1,L932,FALSE)</f>
        <v>6.2736041909284751E-2</v>
      </c>
      <c r="Y932" s="13">
        <f t="shared" ref="Y932:Y995" si="1356">_xlfn.POISSON.DIST(3,K932,FALSE) * _xlfn.POISSON.DIST(2,L932,FALSE)</f>
        <v>3.8364543431157049E-2</v>
      </c>
      <c r="Z932" s="13">
        <f t="shared" ref="Z932:Z995" si="1357">_xlfn.POISSON.DIST(0,K932,FALSE) * _xlfn.POISSON.DIST(3,L932,FALSE)</f>
        <v>1.2977515053932936E-2</v>
      </c>
      <c r="AA932" s="13">
        <f t="shared" ref="AA932:AA995" si="1358">_xlfn.POISSON.DIST(1,K932,FALSE) * _xlfn.POISSON.DIST(3,L932,FALSE)</f>
        <v>2.5095470497700698E-2</v>
      </c>
      <c r="AB932" s="13">
        <f t="shared" ref="AB932:AB995" si="1359">_xlfn.POISSON.DIST(2,K932,FALSE) * _xlfn.POISSON.DIST(3,L932,FALSE)</f>
        <v>2.4264377150928669E-2</v>
      </c>
      <c r="AC932" s="13">
        <f t="shared" ref="AC932:AC995" si="1360">_xlfn.POISSON.DIST(4,K932,FALSE) * _xlfn.POISSON.DIST(4,L932,FALSE)</f>
        <v>2.3119499453211653E-3</v>
      </c>
      <c r="AD932" s="13">
        <f t="shared" ref="AD932:AD995" si="1361">_xlfn.POISSON.DIST(4,K932,FALSE) * _xlfn.POISSON.DIST(0,L932,FALSE)</f>
        <v>2.4798077337372815E-2</v>
      </c>
      <c r="AE932" s="13">
        <f t="shared" ref="AE932:AE995" si="1362">_xlfn.POISSON.DIST(4,K932,FALSE) * _xlfn.POISSON.DIST(1,L932,FALSE)</f>
        <v>3.0329197892161919E-2</v>
      </c>
      <c r="AF932" s="13">
        <f t="shared" ref="AF932:AF995" si="1363">_xlfn.POISSON.DIST(4,K932,FALSE) * _xlfn.POISSON.DIST(2,L932,FALSE)</f>
        <v>1.8547007339871698E-2</v>
      </c>
      <c r="AG932" s="13">
        <f t="shared" ref="AG932:AG995" si="1364">_xlfn.POISSON.DIST(4,K932,FALSE) * _xlfn.POISSON.DIST(3,L932,FALSE)</f>
        <v>7.5612831896257407E-3</v>
      </c>
      <c r="AH932" s="13">
        <f t="shared" ref="AH932:AH995" si="1365">_xlfn.POISSON.DIST(0,K932,FALSE) * _xlfn.POISSON.DIST(4,L932,FALSE)</f>
        <v>3.9680255939243464E-3</v>
      </c>
      <c r="AI932" s="13">
        <f t="shared" ref="AI932:AI995" si="1366">_xlfn.POISSON.DIST(1,K932,FALSE) * _xlfn.POISSON.DIST(4,L932,FALSE)</f>
        <v>7.6732308776071411E-3</v>
      </c>
      <c r="AJ932" s="13">
        <f t="shared" ref="AJ932:AJ995" si="1367">_xlfn.POISSON.DIST(2,K932,FALSE) * _xlfn.POISSON.DIST(4,L932,FALSE)</f>
        <v>7.4191144572272449E-3</v>
      </c>
      <c r="AK932" s="13">
        <f t="shared" ref="AK932:AK995" si="1368">_xlfn.POISSON.DIST(3,K932,FALSE) * _xlfn.POISSON.DIST(4,L932,FALSE)</f>
        <v>4.7822757851212769E-3</v>
      </c>
      <c r="AL932" s="13">
        <f t="shared" ref="AL932:AL995" si="1369">_xlfn.POISSON.DIST(5,K932,FALSE) * _xlfn.POISSON.DIST(5,L932,FALSE)</f>
        <v>2.187183063530392E-4</v>
      </c>
      <c r="AM932" s="13">
        <f t="shared" ref="AM932:AM995" si="1370">_xlfn.POISSON.DIST(5,K932,FALSE) * _xlfn.POISSON.DIST(0,L932,FALSE)</f>
        <v>9.5907331354802214E-3</v>
      </c>
      <c r="AN932" s="13">
        <f t="shared" ref="AN932:AN995" si="1371">_xlfn.POISSON.DIST(5,K932,FALSE) * _xlfn.POISSON.DIST(1,L932,FALSE)</f>
        <v>1.1729911123331905E-2</v>
      </c>
      <c r="AO932" s="13">
        <f t="shared" ref="AO932:AO995" si="1372">_xlfn.POISSON.DIST(5,K932,FALSE) * _xlfn.POISSON.DIST(2,L932,FALSE)</f>
        <v>7.1731124731360908E-3</v>
      </c>
      <c r="AP932" s="13">
        <f t="shared" ref="AP932:AP995" si="1373">_xlfn.POISSON.DIST(5,K932,FALSE) * _xlfn.POISSON.DIST(3,L932,FALSE)</f>
        <v>2.924349668197945E-3</v>
      </c>
      <c r="AQ932" s="13">
        <f t="shared" ref="AQ932:AQ995" si="1374">_xlfn.POISSON.DIST(5,K932,FALSE) * _xlfn.POISSON.DIST(4,L932,FALSE)</f>
        <v>8.941537945260918E-4</v>
      </c>
      <c r="AR932" s="13">
        <f t="shared" ref="AR932:AR995" si="1375">_xlfn.POISSON.DIST(0,K932,FALSE) * _xlfn.POISSON.DIST(5,L932,FALSE)</f>
        <v>9.7061584123638175E-4</v>
      </c>
      <c r="AS932" s="13">
        <f t="shared" ref="AS932:AS995" si="1376">_xlfn.POISSON.DIST(1,K932,FALSE) * _xlfn.POISSON.DIST(5,L932,FALSE)</f>
        <v>1.876943398417917E-3</v>
      </c>
      <c r="AT932" s="13">
        <f t="shared" ref="AT932:AT995" si="1377">_xlfn.POISSON.DIST(2,K932,FALSE) * _xlfn.POISSON.DIST(5,L932,FALSE)</f>
        <v>1.8147841665025106E-3</v>
      </c>
      <c r="AU932" s="13">
        <f t="shared" ref="AU932:AU995" si="1378">_xlfn.POISSON.DIST(3,K932,FALSE) * _xlfn.POISSON.DIST(5,L932,FALSE)</f>
        <v>1.1697889855617615E-3</v>
      </c>
      <c r="AV932" s="13">
        <f t="shared" ref="AV932:AV995" si="1379">_xlfn.POISSON.DIST(4,K932,FALSE) * _xlfn.POISSON.DIST(5,L932,FALSE)</f>
        <v>5.655243868664155E-4</v>
      </c>
      <c r="AW932" s="13">
        <f t="shared" ref="AW932:AW995" si="1380">_xlfn.POISSON.DIST(6,K932,FALSE) * _xlfn.POISSON.DIST(6,L932,FALSE)</f>
        <v>1.4369092788834038E-5</v>
      </c>
      <c r="AX932" s="13">
        <f t="shared" ref="AX932:AX995" si="1381">_xlfn.POISSON.DIST(6,K932,FALSE) * _xlfn.POISSON.DIST(0,L932,FALSE)</f>
        <v>3.0910380948960801E-3</v>
      </c>
      <c r="AY932" s="13">
        <f t="shared" ref="AY932:AY995" si="1382">_xlfn.POISSON.DIST(6,K932,FALSE) * _xlfn.POISSON.DIST(1,L932,FALSE)</f>
        <v>3.7804828494113572E-3</v>
      </c>
      <c r="AZ932" s="13">
        <f t="shared" ref="AZ932:AZ995" si="1383">_xlfn.POISSON.DIST(6,K932,FALSE) * _xlfn.POISSON.DIST(2,L932,FALSE)</f>
        <v>2.3118528688294789E-3</v>
      </c>
      <c r="BA932" s="13">
        <f t="shared" ref="BA932:BA995" si="1384">_xlfn.POISSON.DIST(6,K932,FALSE) * _xlfn.POISSON.DIST(3,L932,FALSE)</f>
        <v>9.4250106842785702E-4</v>
      </c>
      <c r="BB932" s="13">
        <f t="shared" ref="BB932:BB995" si="1385">_xlfn.POISSON.DIST(6,K932,FALSE) * _xlfn.POISSON.DIST(4,L932,FALSE)</f>
        <v>2.8818062212067184E-4</v>
      </c>
      <c r="BC932" s="13">
        <f t="shared" ref="BC932:BC995" si="1386">_xlfn.POISSON.DIST(6,K932,FALSE) * _xlfn.POISSON.DIST(5,L932,FALSE)</f>
        <v>7.0491651413731468E-5</v>
      </c>
      <c r="BD932" s="13">
        <f t="shared" ref="BD932:BD995" si="1387">_xlfn.POISSON.DIST(0,K932,FALSE) * _xlfn.POISSON.DIST(6,L932,FALSE)</f>
        <v>1.9785135977564837E-4</v>
      </c>
      <c r="BE932" s="13">
        <f t="shared" ref="BE932:BE995" si="1388">_xlfn.POISSON.DIST(1,K932,FALSE) * _xlfn.POISSON.DIST(6,L932,FALSE)</f>
        <v>3.825981277266957E-4</v>
      </c>
      <c r="BF932" s="13">
        <f t="shared" ref="BF932:BF995" si="1389">_xlfn.POISSON.DIST(2,K932,FALSE) * _xlfn.POISSON.DIST(6,L932,FALSE)</f>
        <v>3.6992752414226695E-4</v>
      </c>
      <c r="BG932" s="13">
        <f t="shared" ref="BG932:BG995" si="1390">_xlfn.POISSON.DIST(3,K932,FALSE) * _xlfn.POISSON.DIST(6,L932,FALSE)</f>
        <v>2.3845102419630231E-4</v>
      </c>
      <c r="BH932" s="13">
        <f t="shared" ref="BH932:BH995" si="1391">_xlfn.POISSON.DIST(4,K932,FALSE) * _xlfn.POISSON.DIST(6,L932,FALSE)</f>
        <v>1.1527708921923594E-4</v>
      </c>
      <c r="BI932" s="13">
        <f t="shared" ref="BI932:BI995" si="1392">_xlfn.POISSON.DIST(5,K932,FALSE) * _xlfn.POISSON.DIST(6,L932,FALSE)</f>
        <v>4.4583770922853553E-5</v>
      </c>
      <c r="BJ932" s="14">
        <f t="shared" ref="BJ932:BJ995" si="1393">SUM(N932,Q932,T932,W932,X932,Y932,AD932,AE932,AF932,AG932,AM932,AN932,AO932,AP932,AQ932,AX932,AY932,AZ932,BA932,BB932,BC932)</f>
        <v>0.53563629940361257</v>
      </c>
      <c r="BK932" s="14">
        <f t="shared" ref="BK932:BK995" si="1394">SUM(M932,P932,S932,V932,AC932,AL932,AY932)</f>
        <v>0.22469168141122697</v>
      </c>
      <c r="BL932" s="14">
        <f t="shared" ref="BL932:BL995" si="1395">SUM(O932,R932,U932,AA932,AB932,AH932,AI932,AJ932,AK932,AR932,AS932,AT932,AU932,AV932,BD932,BE932,BF932,BG932,BH932,BI932)</f>
        <v>0.22639208520015847</v>
      </c>
      <c r="BM932" s="14">
        <f t="shared" ref="BM932:BM995" si="1396">SUM(S932:BI932)</f>
        <v>0.60694141791950285</v>
      </c>
      <c r="BN932" s="14">
        <f t="shared" ref="BN932:BN995" si="1397">SUM(M932:R932)</f>
        <v>0.38899004939280557</v>
      </c>
    </row>
    <row r="933" spans="1:66" x14ac:dyDescent="0.25">
      <c r="A933" t="s">
        <v>346</v>
      </c>
      <c r="B933" t="s">
        <v>245</v>
      </c>
      <c r="C933" t="s">
        <v>320</v>
      </c>
      <c r="D933" s="22" t="s">
        <v>367</v>
      </c>
      <c r="E933" s="10">
        <f>VLOOKUP(A933,home!$A$2:$E$405,3,FALSE)</f>
        <v>1.5866</v>
      </c>
      <c r="F933" s="10">
        <f>VLOOKUP(B933,home!$B$2:$E$405,3,FALSE)</f>
        <v>0.88239999999999996</v>
      </c>
      <c r="G933" s="10">
        <f>VLOOKUP(C933,away!$B$2:$E$405,4,FALSE)</f>
        <v>0.98040000000000005</v>
      </c>
      <c r="H933" s="10">
        <f>VLOOKUP(A933,away!$A$2:$E$405,3,FALSE)</f>
        <v>1.1788000000000001</v>
      </c>
      <c r="I933" s="10">
        <f>VLOOKUP(C933,away!$B$2:$E$405,3,FALSE)</f>
        <v>0.5655</v>
      </c>
      <c r="J933" s="10">
        <f>VLOOKUP(B933,home!$B$2:$E$405,4,FALSE)</f>
        <v>1.3573</v>
      </c>
      <c r="K933" s="12">
        <f t="shared" si="1342"/>
        <v>1.372575529536</v>
      </c>
      <c r="L933" s="12">
        <f t="shared" si="1343"/>
        <v>0.9047916532200001</v>
      </c>
      <c r="M933" s="13">
        <f t="shared" si="1344"/>
        <v>0.10255385715316608</v>
      </c>
      <c r="N933" s="13">
        <f t="shared" si="1345"/>
        <v>0.14076291478796626</v>
      </c>
      <c r="O933" s="13">
        <f t="shared" si="1346"/>
        <v>9.2789873957700872E-2</v>
      </c>
      <c r="P933" s="13">
        <f t="shared" si="1347"/>
        <v>0.12736111038306999</v>
      </c>
      <c r="Q933" s="13">
        <f t="shared" si="1348"/>
        <v>9.6603866152061832E-2</v>
      </c>
      <c r="R933" s="13">
        <f t="shared" si="1349"/>
        <v>4.1977751730131796E-2</v>
      </c>
      <c r="S933" s="13">
        <f t="shared" si="1350"/>
        <v>3.9542277804779181E-2</v>
      </c>
      <c r="T933" s="13">
        <f t="shared" si="1351"/>
        <v>8.7406371763167637E-2</v>
      </c>
      <c r="U933" s="13">
        <f t="shared" si="1352"/>
        <v>5.7617634809716399E-2</v>
      </c>
      <c r="V933" s="13">
        <f t="shared" si="1353"/>
        <v>5.4563724944065471E-3</v>
      </c>
      <c r="W933" s="13">
        <f t="shared" si="1354"/>
        <v>4.4198700912963726E-2</v>
      </c>
      <c r="X933" s="13">
        <f t="shared" si="1355"/>
        <v>3.9990615669216779E-2</v>
      </c>
      <c r="Y933" s="13">
        <f t="shared" si="1356"/>
        <v>1.8091587632318142E-2</v>
      </c>
      <c r="Z933" s="13">
        <f t="shared" si="1357"/>
        <v>1.2660373128788224E-2</v>
      </c>
      <c r="AA933" s="13">
        <f t="shared" si="1358"/>
        <v>1.7377318351369846E-2</v>
      </c>
      <c r="AB933" s="13">
        <f t="shared" si="1359"/>
        <v>1.1925840969023559E-2</v>
      </c>
      <c r="AC933" s="13">
        <f t="shared" si="1360"/>
        <v>4.2351506737660328E-4</v>
      </c>
      <c r="AD933" s="13">
        <f t="shared" si="1361"/>
        <v>1.5166513827603614E-2</v>
      </c>
      <c r="AE933" s="13">
        <f t="shared" si="1362"/>
        <v>1.3722535119661466E-2</v>
      </c>
      <c r="AF933" s="13">
        <f t="shared" si="1363"/>
        <v>6.2080176186440029E-3</v>
      </c>
      <c r="AG933" s="13">
        <f t="shared" si="1364"/>
        <v>1.8723208414639324E-3</v>
      </c>
      <c r="AH933" s="13">
        <f t="shared" si="1365"/>
        <v>2.8637499833945911E-3</v>
      </c>
      <c r="AI933" s="13">
        <f t="shared" si="1366"/>
        <v>3.9307131499165425E-3</v>
      </c>
      <c r="AJ933" s="13">
        <f t="shared" si="1367"/>
        <v>2.6976003416004086E-3</v>
      </c>
      <c r="AK933" s="13">
        <f t="shared" si="1368"/>
        <v>1.234220072449559E-3</v>
      </c>
      <c r="AL933" s="13">
        <f t="shared" si="1369"/>
        <v>2.1038447794112897E-5</v>
      </c>
      <c r="AM933" s="13">
        <f t="shared" si="1370"/>
        <v>4.1634371496276201E-3</v>
      </c>
      <c r="AN933" s="13">
        <f t="shared" si="1371"/>
        <v>3.7670431816891397E-3</v>
      </c>
      <c r="AO933" s="13">
        <f t="shared" si="1372"/>
        <v>1.7041946140558225E-3</v>
      </c>
      <c r="AP933" s="13">
        <f t="shared" si="1373"/>
        <v>5.1398035408672937E-4</v>
      </c>
      <c r="AQ933" s="13">
        <f t="shared" si="1374"/>
        <v>1.1626128357418322E-4</v>
      </c>
      <c r="AR933" s="13">
        <f t="shared" si="1375"/>
        <v>5.1821941637686798E-4</v>
      </c>
      <c r="AS933" s="13">
        <f t="shared" si="1376"/>
        <v>7.1129528984931656E-4</v>
      </c>
      <c r="AT933" s="13">
        <f t="shared" si="1377"/>
        <v>4.8815325456069421E-4</v>
      </c>
      <c r="AU933" s="13">
        <f t="shared" si="1378"/>
        <v>2.2334240395778898E-4</v>
      </c>
      <c r="AV933" s="13">
        <f t="shared" si="1379"/>
        <v>7.6638579595051336E-5</v>
      </c>
      <c r="AW933" s="13">
        <f t="shared" si="1380"/>
        <v>7.2576501811265956E-7</v>
      </c>
      <c r="AX933" s="13">
        <f t="shared" si="1381"/>
        <v>9.5243865838999682E-4</v>
      </c>
      <c r="AY933" s="13">
        <f t="shared" si="1382"/>
        <v>8.6175854831532415E-4</v>
      </c>
      <c r="AZ933" s="13">
        <f t="shared" si="1383"/>
        <v>3.8985597080334466E-4</v>
      </c>
      <c r="BA933" s="13">
        <f t="shared" si="1384"/>
        <v>1.1757947611361546E-4</v>
      </c>
      <c r="BB933" s="13">
        <f t="shared" si="1385"/>
        <v>2.6596232144394911E-5</v>
      </c>
      <c r="BC933" s="13">
        <f t="shared" si="1386"/>
        <v>4.8128097702699964E-6</v>
      </c>
      <c r="BD933" s="13">
        <f t="shared" si="1387"/>
        <v>7.8146767079054959E-5</v>
      </c>
      <c r="BE933" s="13">
        <f t="shared" si="1388"/>
        <v>1.0726234020506033E-4</v>
      </c>
      <c r="BF933" s="13">
        <f t="shared" si="1389"/>
        <v>7.3612831703115652E-5</v>
      </c>
      <c r="BG933" s="13">
        <f t="shared" si="1390"/>
        <v>3.3679723818516152E-5</v>
      </c>
      <c r="BH933" s="13">
        <f t="shared" si="1391"/>
        <v>1.1556991188706505E-5</v>
      </c>
      <c r="BI933" s="13">
        <f t="shared" si="1392"/>
        <v>3.1725686601363441E-6</v>
      </c>
      <c r="BJ933" s="14">
        <f t="shared" si="1393"/>
        <v>0.47664140260363785</v>
      </c>
      <c r="BK933" s="14">
        <f t="shared" si="1394"/>
        <v>0.27621992989890787</v>
      </c>
      <c r="BL933" s="14">
        <f t="shared" si="1395"/>
        <v>0.23473978353229794</v>
      </c>
      <c r="BM933" s="14">
        <f t="shared" si="1396"/>
        <v>0.39735108221623772</v>
      </c>
      <c r="BN933" s="14">
        <f t="shared" si="1397"/>
        <v>0.60204937416409687</v>
      </c>
    </row>
    <row r="934" spans="1:66" x14ac:dyDescent="0.25">
      <c r="A934" t="s">
        <v>346</v>
      </c>
      <c r="B934" t="s">
        <v>234</v>
      </c>
      <c r="C934" t="s">
        <v>243</v>
      </c>
      <c r="D934" s="22" t="s">
        <v>367</v>
      </c>
      <c r="E934" s="10">
        <f>VLOOKUP(A934,home!$A$2:$E$405,3,FALSE)</f>
        <v>1.5866</v>
      </c>
      <c r="F934" s="10">
        <f>VLOOKUP(B934,home!$B$2:$E$405,3,FALSE)</f>
        <v>1.4496</v>
      </c>
      <c r="G934" s="10">
        <f>VLOOKUP(C934,away!$B$2:$E$405,4,FALSE)</f>
        <v>1.2033</v>
      </c>
      <c r="H934" s="10">
        <f>VLOOKUP(A934,away!$A$2:$E$405,3,FALSE)</f>
        <v>1.1788000000000001</v>
      </c>
      <c r="I934" s="10">
        <f>VLOOKUP(C934,away!$B$2:$E$405,3,FALSE)</f>
        <v>0.7712</v>
      </c>
      <c r="J934" s="10">
        <f>VLOOKUP(B934,home!$B$2:$E$405,4,FALSE)</f>
        <v>0.2545</v>
      </c>
      <c r="K934" s="12">
        <f t="shared" si="1342"/>
        <v>2.7675122186880001</v>
      </c>
      <c r="L934" s="12">
        <f t="shared" si="1343"/>
        <v>0.23136354752000002</v>
      </c>
      <c r="M934" s="13">
        <f t="shared" si="1344"/>
        <v>4.9843072147299758E-2</v>
      </c>
      <c r="N934" s="13">
        <f t="shared" si="1345"/>
        <v>0.13794131118459962</v>
      </c>
      <c r="O934" s="13">
        <f t="shared" si="1346"/>
        <v>1.1531869991294576E-2</v>
      </c>
      <c r="P934" s="13">
        <f t="shared" si="1347"/>
        <v>3.191459110522922E-2</v>
      </c>
      <c r="Q934" s="13">
        <f t="shared" si="1348"/>
        <v>0.19087713208261159</v>
      </c>
      <c r="R934" s="13">
        <f t="shared" si="1349"/>
        <v>1.3340271753626721E-3</v>
      </c>
      <c r="S934" s="13">
        <f t="shared" si="1350"/>
        <v>5.1087396980863849E-3</v>
      </c>
      <c r="T934" s="13">
        <f t="shared" si="1351"/>
        <v>4.4162010419076622E-2</v>
      </c>
      <c r="U934" s="13">
        <f t="shared" si="1352"/>
        <v>3.6919365078780346E-3</v>
      </c>
      <c r="V934" s="13">
        <f t="shared" si="1353"/>
        <v>3.6345926770957803E-4</v>
      </c>
      <c r="W934" s="13">
        <f t="shared" si="1354"/>
        <v>0.17608493176891696</v>
      </c>
      <c r="X934" s="13">
        <f t="shared" si="1355"/>
        <v>4.0739634478873778E-2</v>
      </c>
      <c r="Y934" s="13">
        <f t="shared" si="1356"/>
        <v>4.7128331788501713E-3</v>
      </c>
      <c r="Z934" s="13">
        <f t="shared" si="1357"/>
        <v>1.0288175325999764E-4</v>
      </c>
      <c r="AA934" s="13">
        <f t="shared" si="1358"/>
        <v>2.8472650922708748E-4</v>
      </c>
      <c r="AB934" s="13">
        <f t="shared" si="1359"/>
        <v>3.9399204663517317E-4</v>
      </c>
      <c r="AC934" s="13">
        <f t="shared" si="1360"/>
        <v>1.4545218388220924E-5</v>
      </c>
      <c r="AD934" s="13">
        <f t="shared" si="1361"/>
        <v>0.12182930004933012</v>
      </c>
      <c r="AE934" s="13">
        <f t="shared" si="1362"/>
        <v>2.8186859051291528E-2</v>
      </c>
      <c r="AF934" s="13">
        <f t="shared" si="1363"/>
        <v>3.2607058517765148E-3</v>
      </c>
      <c r="AG934" s="13">
        <f t="shared" si="1364"/>
        <v>2.5146949109541253E-4</v>
      </c>
      <c r="AH934" s="13">
        <f t="shared" si="1365"/>
        <v>5.9507718523275949E-6</v>
      </c>
      <c r="AI934" s="13">
        <f t="shared" si="1366"/>
        <v>1.6468833811941244E-5</v>
      </c>
      <c r="AJ934" s="13">
        <f t="shared" si="1367"/>
        <v>2.2788849401044735E-5</v>
      </c>
      <c r="AK934" s="13">
        <f t="shared" si="1368"/>
        <v>2.1022806389077342E-5</v>
      </c>
      <c r="AL934" s="13">
        <f t="shared" si="1369"/>
        <v>3.7253297391018089E-7</v>
      </c>
      <c r="AM934" s="13">
        <f t="shared" si="1370"/>
        <v>6.7432815296145518E-2</v>
      </c>
      <c r="AN934" s="13">
        <f t="shared" si="1371"/>
        <v>1.5601495366177144E-2</v>
      </c>
      <c r="AO934" s="13">
        <f t="shared" si="1372"/>
        <v>1.8048086572677927E-3</v>
      </c>
      <c r="AP934" s="13">
        <f t="shared" si="1373"/>
        <v>1.3918897784676143E-4</v>
      </c>
      <c r="AQ934" s="13">
        <f t="shared" si="1374"/>
        <v>8.0508139225773541E-6</v>
      </c>
      <c r="AR934" s="13">
        <f t="shared" si="1375"/>
        <v>2.7535833724733495E-7</v>
      </c>
      <c r="AS934" s="13">
        <f t="shared" si="1376"/>
        <v>7.6205756284961055E-7</v>
      </c>
      <c r="AT934" s="13">
        <f t="shared" si="1377"/>
        <v>1.0545018082649481E-6</v>
      </c>
      <c r="AU934" s="13">
        <f t="shared" si="1378"/>
        <v>9.7278221300061154E-7</v>
      </c>
      <c r="AV934" s="13">
        <f t="shared" si="1379"/>
        <v>6.7304666515038639E-7</v>
      </c>
      <c r="AW934" s="13">
        <f t="shared" si="1380"/>
        <v>6.6259278166875196E-9</v>
      </c>
      <c r="AX934" s="13">
        <f t="shared" si="1381"/>
        <v>3.1103523378768955E-2</v>
      </c>
      <c r="AY934" s="13">
        <f t="shared" si="1382"/>
        <v>7.1962215092832424E-3</v>
      </c>
      <c r="AZ934" s="13">
        <f t="shared" si="1383"/>
        <v>8.3247166856374971E-4</v>
      </c>
      <c r="BA934" s="13">
        <f t="shared" si="1384"/>
        <v>6.4201199482934258E-5</v>
      </c>
      <c r="BB934" s="13">
        <f t="shared" si="1385"/>
        <v>3.7134543168527148E-6</v>
      </c>
      <c r="BC934" s="13">
        <f t="shared" si="1386"/>
        <v>1.7183159286010055E-7</v>
      </c>
      <c r="BD934" s="13">
        <f t="shared" si="1387"/>
        <v>1.0617980290791982E-8</v>
      </c>
      <c r="BE934" s="13">
        <f t="shared" si="1388"/>
        <v>2.9385390192555176E-8</v>
      </c>
      <c r="BF934" s="13">
        <f t="shared" si="1389"/>
        <v>4.066221320440549E-8</v>
      </c>
      <c r="BG934" s="13">
        <f t="shared" si="1390"/>
        <v>3.751105729402958E-8</v>
      </c>
      <c r="BH934" s="13">
        <f t="shared" si="1391"/>
        <v>2.5953077349283124E-8</v>
      </c>
      <c r="BI934" s="13">
        <f t="shared" si="1392"/>
        <v>1.4365091735339159E-8</v>
      </c>
      <c r="BJ934" s="14">
        <f t="shared" si="1393"/>
        <v>0.87223284970979065</v>
      </c>
      <c r="BK934" s="14">
        <f t="shared" si="1394"/>
        <v>9.4441001478970305E-2</v>
      </c>
      <c r="BL934" s="14">
        <f t="shared" si="1395"/>
        <v>1.7306679733248512E-2</v>
      </c>
      <c r="BM934" s="14">
        <f t="shared" si="1396"/>
        <v>0.55344519410551674</v>
      </c>
      <c r="BN934" s="14">
        <f t="shared" si="1397"/>
        <v>0.42344200368639745</v>
      </c>
    </row>
    <row r="935" spans="1:66" x14ac:dyDescent="0.25">
      <c r="A935" t="s">
        <v>347</v>
      </c>
      <c r="B935" t="s">
        <v>253</v>
      </c>
      <c r="C935" t="s">
        <v>256</v>
      </c>
      <c r="D935" s="22" t="s">
        <v>367</v>
      </c>
      <c r="E935" s="10">
        <f>VLOOKUP(A935,home!$A$2:$E$405,3,FALSE)</f>
        <v>1.1809000000000001</v>
      </c>
      <c r="F935" s="10">
        <f>VLOOKUP(B935,home!$B$2:$E$405,3,FALSE)</f>
        <v>1.1725000000000001</v>
      </c>
      <c r="G935" s="10">
        <f>VLOOKUP(C935,away!$B$2:$E$405,4,FALSE)</f>
        <v>1.3408</v>
      </c>
      <c r="H935" s="10">
        <f>VLOOKUP(A935,away!$A$2:$E$405,3,FALSE)</f>
        <v>0.92459999999999998</v>
      </c>
      <c r="I935" s="10">
        <f>VLOOKUP(C935,away!$B$2:$E$405,3,FALSE)</f>
        <v>0.72099999999999997</v>
      </c>
      <c r="J935" s="10">
        <f>VLOOKUP(B935,home!$B$2:$E$405,4,FALSE)</f>
        <v>0.74880000000000002</v>
      </c>
      <c r="K935" s="12">
        <f t="shared" si="1342"/>
        <v>1.8564787192000001</v>
      </c>
      <c r="L935" s="12">
        <f t="shared" si="1343"/>
        <v>0.49917748607999995</v>
      </c>
      <c r="M935" s="13">
        <f t="shared" si="1344"/>
        <v>9.4831257340955905E-2</v>
      </c>
      <c r="N935" s="13">
        <f t="shared" si="1345"/>
        <v>0.1760522111684634</v>
      </c>
      <c r="O935" s="13">
        <f t="shared" si="1346"/>
        <v>4.7337628641263903E-2</v>
      </c>
      <c r="P935" s="13">
        <f t="shared" si="1347"/>
        <v>8.7881300189898842E-2</v>
      </c>
      <c r="Q935" s="13">
        <f t="shared" si="1348"/>
        <v>0.16341859175117848</v>
      </c>
      <c r="R935" s="13">
        <f t="shared" si="1349"/>
        <v>1.181493923106736E-2</v>
      </c>
      <c r="S935" s="13">
        <f t="shared" si="1350"/>
        <v>2.0360172214366604E-2</v>
      </c>
      <c r="T935" s="13">
        <f t="shared" si="1351"/>
        <v>8.1574881809087091E-2</v>
      </c>
      <c r="U935" s="13">
        <f t="shared" si="1352"/>
        <v>2.1934183251117761E-2</v>
      </c>
      <c r="V935" s="13">
        <f t="shared" si="1353"/>
        <v>2.096447072246121E-3</v>
      </c>
      <c r="W935" s="13">
        <f t="shared" si="1354"/>
        <v>0.10112771263589851</v>
      </c>
      <c r="X935" s="13">
        <f t="shared" si="1355"/>
        <v>5.0480677366608454E-2</v>
      </c>
      <c r="Y935" s="13">
        <f t="shared" si="1356"/>
        <v>1.259940881173958E-2</v>
      </c>
      <c r="Z935" s="13">
        <f t="shared" si="1357"/>
        <v>1.9659172211840574E-3</v>
      </c>
      <c r="AA935" s="13">
        <f t="shared" si="1358"/>
        <v>3.6496834848370016E-3</v>
      </c>
      <c r="AB935" s="13">
        <f t="shared" si="1359"/>
        <v>3.3877798607077959E-3</v>
      </c>
      <c r="AC935" s="13">
        <f t="shared" si="1360"/>
        <v>1.2142521599305443E-4</v>
      </c>
      <c r="AD935" s="13">
        <f t="shared" si="1361"/>
        <v>4.6935361607479638E-2</v>
      </c>
      <c r="AE935" s="13">
        <f t="shared" si="1362"/>
        <v>2.3429075815477429E-2</v>
      </c>
      <c r="AF935" s="13">
        <f t="shared" si="1363"/>
        <v>5.847633583373874E-3</v>
      </c>
      <c r="AG935" s="13">
        <f t="shared" si="1364"/>
        <v>9.7300234388851743E-4</v>
      </c>
      <c r="AH935" s="13">
        <f t="shared" si="1365"/>
        <v>2.4533540407800923E-4</v>
      </c>
      <c r="AI935" s="13">
        <f t="shared" si="1366"/>
        <v>4.5545995673715702E-4</v>
      </c>
      <c r="AJ935" s="13">
        <f t="shared" si="1367"/>
        <v>4.2277585856514245E-4</v>
      </c>
      <c r="AK935" s="13">
        <f t="shared" si="1368"/>
        <v>2.6162479480589868E-4</v>
      </c>
      <c r="AL935" s="13">
        <f t="shared" si="1369"/>
        <v>4.5010500362522604E-6</v>
      </c>
      <c r="AM935" s="13">
        <f t="shared" si="1370"/>
        <v>1.7426900000448525E-2</v>
      </c>
      <c r="AN935" s="13">
        <f t="shared" si="1371"/>
        <v>8.6991161323914431E-3</v>
      </c>
      <c r="AO935" s="13">
        <f t="shared" si="1372"/>
        <v>2.1712014610425663E-3</v>
      </c>
      <c r="AP935" s="13">
        <f t="shared" si="1373"/>
        <v>3.6127162903215045E-4</v>
      </c>
      <c r="AQ935" s="13">
        <f t="shared" si="1374"/>
        <v>4.5084665893073792E-5</v>
      </c>
      <c r="AR935" s="13">
        <f t="shared" si="1375"/>
        <v>2.4493182050816334E-5</v>
      </c>
      <c r="AS935" s="13">
        <f t="shared" si="1376"/>
        <v>4.5471071242831938E-5</v>
      </c>
      <c r="AT935" s="13">
        <f t="shared" si="1377"/>
        <v>4.2208038050772304E-5</v>
      </c>
      <c r="AU935" s="13">
        <f t="shared" si="1378"/>
        <v>2.6119441473480879E-5</v>
      </c>
      <c r="AV935" s="13">
        <f t="shared" si="1379"/>
        <v>1.2122546813226789E-5</v>
      </c>
      <c r="AW935" s="13">
        <f t="shared" si="1380"/>
        <v>1.158660775456989E-7</v>
      </c>
      <c r="AX935" s="13">
        <f t="shared" si="1381"/>
        <v>5.3921114987431906E-3</v>
      </c>
      <c r="AY935" s="13">
        <f t="shared" si="1382"/>
        <v>2.6916206626056865E-3</v>
      </c>
      <c r="AZ935" s="13">
        <f t="shared" si="1383"/>
        <v>6.7179821792024514E-4</v>
      </c>
      <c r="BA935" s="13">
        <f t="shared" si="1384"/>
        <v>1.1178218185815064E-4</v>
      </c>
      <c r="BB935" s="13">
        <f t="shared" si="1385"/>
        <v>1.3949787132122253E-5</v>
      </c>
      <c r="BC935" s="13">
        <f t="shared" si="1386"/>
        <v>1.3926839343927844E-6</v>
      </c>
      <c r="BD935" s="13">
        <f t="shared" si="1387"/>
        <v>2.0377408403710452E-6</v>
      </c>
      <c r="BE935" s="13">
        <f t="shared" si="1388"/>
        <v>3.783022505393569E-6</v>
      </c>
      <c r="BF935" s="13">
        <f t="shared" si="1389"/>
        <v>3.5115503877589154E-6</v>
      </c>
      <c r="BG935" s="13">
        <f t="shared" si="1390"/>
        <v>2.1730395220909779E-6</v>
      </c>
      <c r="BH935" s="13">
        <f t="shared" si="1391"/>
        <v>1.0085504071856101E-6</v>
      </c>
      <c r="BI935" s="13">
        <f t="shared" si="1392"/>
        <v>3.7447047363611583E-7</v>
      </c>
      <c r="BJ935" s="14">
        <f t="shared" si="1393"/>
        <v>0.70002478581419647</v>
      </c>
      <c r="BK935" s="14">
        <f t="shared" si="1394"/>
        <v>0.20798672374610247</v>
      </c>
      <c r="BL935" s="14">
        <f t="shared" si="1395"/>
        <v>8.9672713136947593E-2</v>
      </c>
      <c r="BM935" s="14">
        <f t="shared" si="1396"/>
        <v>0.41562270679907459</v>
      </c>
      <c r="BN935" s="14">
        <f t="shared" si="1397"/>
        <v>0.58133592832282788</v>
      </c>
    </row>
    <row r="936" spans="1:66" x14ac:dyDescent="0.25">
      <c r="A936" t="s">
        <v>347</v>
      </c>
      <c r="B936" t="s">
        <v>323</v>
      </c>
      <c r="C936" t="s">
        <v>255</v>
      </c>
      <c r="D936" s="22" t="s">
        <v>367</v>
      </c>
      <c r="E936" s="10">
        <f>VLOOKUP(A936,home!$A$2:$E$405,3,FALSE)</f>
        <v>1.1809000000000001</v>
      </c>
      <c r="F936" s="10">
        <f>VLOOKUP(B936,home!$B$2:$E$405,3,FALSE)</f>
        <v>0.7762</v>
      </c>
      <c r="G936" s="10">
        <f>VLOOKUP(C936,away!$B$2:$E$405,4,FALSE)</f>
        <v>1.2376</v>
      </c>
      <c r="H936" s="10">
        <f>VLOOKUP(A936,away!$A$2:$E$405,3,FALSE)</f>
        <v>0.92459999999999998</v>
      </c>
      <c r="I936" s="10">
        <f>VLOOKUP(C936,away!$B$2:$E$405,3,FALSE)</f>
        <v>0.83199999999999996</v>
      </c>
      <c r="J936" s="10">
        <f>VLOOKUP(B936,home!$B$2:$E$405,4,FALSE)</f>
        <v>0.72099999999999997</v>
      </c>
      <c r="K936" s="12">
        <f t="shared" si="1342"/>
        <v>1.1344022042080002</v>
      </c>
      <c r="L936" s="12">
        <f t="shared" si="1343"/>
        <v>0.55464165119999997</v>
      </c>
      <c r="M936" s="13">
        <f t="shared" si="1344"/>
        <v>0.18469603570988785</v>
      </c>
      <c r="N936" s="13">
        <f t="shared" si="1345"/>
        <v>0.20951959001777631</v>
      </c>
      <c r="O936" s="13">
        <f t="shared" si="1346"/>
        <v>0.10244011421622636</v>
      </c>
      <c r="P936" s="13">
        <f t="shared" si="1347"/>
        <v>0.11620829136620649</v>
      </c>
      <c r="Q936" s="13">
        <f t="shared" si="1348"/>
        <v>0.11883974237046099</v>
      </c>
      <c r="R936" s="13">
        <f t="shared" si="1349"/>
        <v>2.8408777049002191E-2</v>
      </c>
      <c r="S936" s="13">
        <f t="shared" si="1350"/>
        <v>1.8279178178281515E-2</v>
      </c>
      <c r="T936" s="13">
        <f t="shared" si="1351"/>
        <v>6.5913470936535087E-2</v>
      </c>
      <c r="U936" s="13">
        <f t="shared" si="1352"/>
        <v>3.2226979303241733E-2</v>
      </c>
      <c r="V936" s="13">
        <f t="shared" si="1353"/>
        <v>1.2778906677739217E-3</v>
      </c>
      <c r="W936" s="13">
        <f t="shared" si="1354"/>
        <v>4.4937355230853952E-2</v>
      </c>
      <c r="X936" s="13">
        <f t="shared" si="1355"/>
        <v>2.4924128905801791E-2</v>
      </c>
      <c r="Y936" s="13">
        <f t="shared" si="1356"/>
        <v>6.9119800055177779E-3</v>
      </c>
      <c r="Z936" s="13">
        <f t="shared" si="1357"/>
        <v>5.2522303370104127E-3</v>
      </c>
      <c r="AA936" s="13">
        <f t="shared" si="1358"/>
        <v>5.9581416713127399E-3</v>
      </c>
      <c r="AB936" s="13">
        <f t="shared" si="1359"/>
        <v>3.3794645224603558E-3</v>
      </c>
      <c r="AC936" s="13">
        <f t="shared" si="1360"/>
        <v>5.0251989195401349E-5</v>
      </c>
      <c r="AD936" s="13">
        <f t="shared" si="1361"/>
        <v>1.274425870628965E-2</v>
      </c>
      <c r="AE936" s="13">
        <f t="shared" si="1362"/>
        <v>7.068496692176466E-3</v>
      </c>
      <c r="AF936" s="13">
        <f t="shared" si="1363"/>
        <v>1.9602413384252467E-3</v>
      </c>
      <c r="AG936" s="13">
        <f t="shared" si="1364"/>
        <v>3.624104975648923E-4</v>
      </c>
      <c r="AH936" s="13">
        <f t="shared" si="1365"/>
        <v>7.2827642665054685E-4</v>
      </c>
      <c r="AI936" s="13">
        <f t="shared" si="1366"/>
        <v>8.2615838366510632E-4</v>
      </c>
      <c r="AJ936" s="13">
        <f t="shared" si="1367"/>
        <v>4.6859794572730773E-4</v>
      </c>
      <c r="AK936" s="13">
        <f t="shared" si="1368"/>
        <v>1.7719284750679961E-4</v>
      </c>
      <c r="AL936" s="13">
        <f t="shared" si="1369"/>
        <v>1.2647153534628959E-6</v>
      </c>
      <c r="AM936" s="13">
        <f t="shared" si="1370"/>
        <v>2.8914230334823945E-3</v>
      </c>
      <c r="AN936" s="13">
        <f t="shared" si="1371"/>
        <v>1.6037036456083881E-3</v>
      </c>
      <c r="AO936" s="13">
        <f t="shared" si="1372"/>
        <v>4.4474041901784803E-4</v>
      </c>
      <c r="AP936" s="13">
        <f t="shared" si="1373"/>
        <v>8.2223853453146373E-5</v>
      </c>
      <c r="AQ936" s="13">
        <f t="shared" si="1374"/>
        <v>1.1401193461819979E-5</v>
      </c>
      <c r="AR936" s="13">
        <f t="shared" si="1375"/>
        <v>8.0786487961499029E-5</v>
      </c>
      <c r="AS936" s="13">
        <f t="shared" si="1376"/>
        <v>9.1644370013747579E-5</v>
      </c>
      <c r="AT936" s="13">
        <f t="shared" si="1377"/>
        <v>5.198078767342441E-5</v>
      </c>
      <c r="AU936" s="13">
        <f t="shared" si="1378"/>
        <v>1.9655706704400234E-5</v>
      </c>
      <c r="AV936" s="13">
        <f t="shared" si="1379"/>
        <v>5.5743692526843952E-6</v>
      </c>
      <c r="AW936" s="13">
        <f t="shared" si="1380"/>
        <v>2.2103947067774733E-8</v>
      </c>
      <c r="AX936" s="13">
        <f t="shared" si="1381"/>
        <v>5.4667277708003498E-4</v>
      </c>
      <c r="AY936" s="13">
        <f t="shared" si="1382"/>
        <v>3.032074917457601E-4</v>
      </c>
      <c r="AZ936" s="13">
        <f t="shared" si="1383"/>
        <v>8.4085751939039387E-5</v>
      </c>
      <c r="BA936" s="13">
        <f t="shared" si="1384"/>
        <v>1.5545820099287468E-5</v>
      </c>
      <c r="BB936" s="13">
        <f t="shared" si="1385"/>
        <v>2.1555898322817368E-6</v>
      </c>
      <c r="BC936" s="13">
        <f t="shared" si="1386"/>
        <v>2.391159807773348E-7</v>
      </c>
      <c r="BD936" s="13">
        <f t="shared" si="1387"/>
        <v>7.4679251796024539E-6</v>
      </c>
      <c r="BE936" s="13">
        <f t="shared" si="1388"/>
        <v>8.4716307846014495E-6</v>
      </c>
      <c r="BF936" s="13">
        <f t="shared" si="1389"/>
        <v>4.805118317644118E-6</v>
      </c>
      <c r="BG936" s="13">
        <f t="shared" si="1390"/>
        <v>1.8169789370052421E-6</v>
      </c>
      <c r="BH936" s="13">
        <f t="shared" si="1391"/>
        <v>5.1529622778456357E-7</v>
      </c>
      <c r="BI936" s="13">
        <f t="shared" si="1392"/>
        <v>1.1691063532377533E-7</v>
      </c>
      <c r="BJ936" s="14">
        <f t="shared" si="1393"/>
        <v>0.49916707339310312</v>
      </c>
      <c r="BK936" s="14">
        <f t="shared" si="1394"/>
        <v>0.32081612011844435</v>
      </c>
      <c r="BL936" s="14">
        <f t="shared" si="1395"/>
        <v>0.17488653794748085</v>
      </c>
      <c r="BM936" s="14">
        <f t="shared" si="1396"/>
        <v>0.23970622567867966</v>
      </c>
      <c r="BN936" s="14">
        <f t="shared" si="1397"/>
        <v>0.7601125507295603</v>
      </c>
    </row>
    <row r="937" spans="1:66" x14ac:dyDescent="0.25">
      <c r="A937" t="s">
        <v>338</v>
      </c>
      <c r="B937" t="s">
        <v>82</v>
      </c>
      <c r="C937" t="s">
        <v>93</v>
      </c>
      <c r="D937" s="22" t="s">
        <v>368</v>
      </c>
      <c r="E937" s="10">
        <f>VLOOKUP(A937,home!$A$2:$E$405,3,FALSE)</f>
        <v>1.4215</v>
      </c>
      <c r="F937" s="10">
        <f>VLOOKUP(B937,home!$B$2:$E$405,3,FALSE)</f>
        <v>1.0282</v>
      </c>
      <c r="G937" s="10">
        <f>VLOOKUP(C937,away!$B$2:$E$405,4,FALSE)</f>
        <v>0.99660000000000004</v>
      </c>
      <c r="H937" s="10">
        <f>VLOOKUP(A937,away!$A$2:$E$405,3,FALSE)</f>
        <v>1.0277000000000001</v>
      </c>
      <c r="I937" s="10">
        <f>VLOOKUP(C937,away!$B$2:$E$405,3,FALSE)</f>
        <v>0.56759999999999999</v>
      </c>
      <c r="J937" s="10">
        <f>VLOOKUP(B937,home!$B$2:$E$405,4,FALSE)</f>
        <v>1.3472999999999999</v>
      </c>
      <c r="K937" s="12">
        <f t="shared" si="1342"/>
        <v>1.4566169065800001</v>
      </c>
      <c r="L937" s="12">
        <f t="shared" si="1343"/>
        <v>0.78591043119600001</v>
      </c>
      <c r="M937" s="13">
        <f t="shared" si="1344"/>
        <v>0.10618978749176339</v>
      </c>
      <c r="N937" s="13">
        <f t="shared" si="1345"/>
        <v>0.15467783976663993</v>
      </c>
      <c r="O937" s="13">
        <f t="shared" si="1346"/>
        <v>8.3455661676263365E-2</v>
      </c>
      <c r="P937" s="13">
        <f t="shared" si="1347"/>
        <v>0.1215629277474658</v>
      </c>
      <c r="Q937" s="13">
        <f t="shared" si="1348"/>
        <v>0.11265317823868003</v>
      </c>
      <c r="R937" s="13">
        <f t="shared" si="1349"/>
        <v>3.2794337526869811E-2</v>
      </c>
      <c r="S937" s="13">
        <f t="shared" si="1350"/>
        <v>3.4790410998048693E-2</v>
      </c>
      <c r="T937" s="13">
        <f t="shared" si="1351"/>
        <v>8.8535307885160869E-2</v>
      </c>
      <c r="U937" s="13">
        <f t="shared" si="1352"/>
        <v>4.7768786481729511E-2</v>
      </c>
      <c r="V937" s="13">
        <f t="shared" si="1353"/>
        <v>4.4252259388654312E-3</v>
      </c>
      <c r="W937" s="13">
        <f t="shared" si="1354"/>
        <v>5.4697508000810482E-2</v>
      </c>
      <c r="X937" s="13">
        <f t="shared" si="1355"/>
        <v>4.2987342098263624E-2</v>
      </c>
      <c r="Y937" s="13">
        <f t="shared" si="1356"/>
        <v>1.6892100282208163E-2</v>
      </c>
      <c r="Z937" s="13">
        <f t="shared" si="1357"/>
        <v>8.5911373155098079E-3</v>
      </c>
      <c r="AA937" s="13">
        <f t="shared" si="1358"/>
        <v>1.25139958605219E-2</v>
      </c>
      <c r="AB937" s="13">
        <f t="shared" si="1359"/>
        <v>9.1140489696541708E-3</v>
      </c>
      <c r="AC937" s="13">
        <f t="shared" si="1360"/>
        <v>3.1661673510402049E-4</v>
      </c>
      <c r="AD937" s="13">
        <f t="shared" si="1361"/>
        <v>1.991832872544385E-2</v>
      </c>
      <c r="AE937" s="13">
        <f t="shared" si="1362"/>
        <v>1.5654022317317249E-2</v>
      </c>
      <c r="AF937" s="13">
        <f t="shared" si="1363"/>
        <v>6.1513297146773031E-3</v>
      </c>
      <c r="AG937" s="13">
        <f t="shared" si="1364"/>
        <v>1.6114647294969359E-3</v>
      </c>
      <c r="AH937" s="13">
        <f t="shared" si="1365"/>
        <v>1.6879661080240894E-3</v>
      </c>
      <c r="AI937" s="13">
        <f t="shared" si="1366"/>
        <v>2.4587199706819309E-3</v>
      </c>
      <c r="AJ937" s="13">
        <f t="shared" si="1367"/>
        <v>1.7907065389205917E-3</v>
      </c>
      <c r="AK937" s="13">
        <f t="shared" si="1368"/>
        <v>8.6945780643836348E-4</v>
      </c>
      <c r="AL937" s="13">
        <f t="shared" si="1369"/>
        <v>1.4498138927370566E-5</v>
      </c>
      <c r="AM937" s="13">
        <f t="shared" si="1370"/>
        <v>5.8026748744599132E-3</v>
      </c>
      <c r="AN937" s="13">
        <f t="shared" si="1371"/>
        <v>4.560382712676986E-3</v>
      </c>
      <c r="AO937" s="13">
        <f t="shared" si="1372"/>
        <v>1.7920261720693769E-3</v>
      </c>
      <c r="AP937" s="13">
        <f t="shared" si="1373"/>
        <v>4.6945735386852048E-4</v>
      </c>
      <c r="AQ937" s="13">
        <f t="shared" si="1374"/>
        <v>9.2237857851735494E-5</v>
      </c>
      <c r="AR937" s="13">
        <f t="shared" si="1375"/>
        <v>2.6531803436028931E-4</v>
      </c>
      <c r="AS937" s="13">
        <f t="shared" si="1376"/>
        <v>3.8646673446977072E-4</v>
      </c>
      <c r="AT937" s="13">
        <f t="shared" si="1377"/>
        <v>2.8146698962971592E-4</v>
      </c>
      <c r="AU937" s="13">
        <f t="shared" si="1378"/>
        <v>1.3666319191294057E-4</v>
      </c>
      <c r="AV937" s="13">
        <f t="shared" si="1379"/>
        <v>4.976647896189411E-5</v>
      </c>
      <c r="AW937" s="13">
        <f t="shared" si="1380"/>
        <v>4.6102890571106896E-7</v>
      </c>
      <c r="AX937" s="13">
        <f t="shared" si="1381"/>
        <v>1.4087123875875496E-3</v>
      </c>
      <c r="AY937" s="13">
        <f t="shared" si="1382"/>
        <v>1.1071217599600779E-3</v>
      </c>
      <c r="AZ937" s="13">
        <f t="shared" si="1383"/>
        <v>4.3504926987834956E-4</v>
      </c>
      <c r="BA937" s="13">
        <f t="shared" si="1384"/>
        <v>1.1396991976053292E-4</v>
      </c>
      <c r="BB937" s="13">
        <f t="shared" si="1385"/>
        <v>2.2392537195593478E-5</v>
      </c>
      <c r="BC937" s="13">
        <f t="shared" si="1386"/>
        <v>3.5197057125922695E-6</v>
      </c>
      <c r="BD937" s="13">
        <f t="shared" si="1387"/>
        <v>3.4752701798028337E-5</v>
      </c>
      <c r="BE937" s="13">
        <f t="shared" si="1388"/>
        <v>5.0621372988341238E-5</v>
      </c>
      <c r="BF937" s="13">
        <f t="shared" si="1389"/>
        <v>3.6867973864555002E-5</v>
      </c>
      <c r="BG937" s="13">
        <f t="shared" si="1390"/>
        <v>1.7900838014153464E-5</v>
      </c>
      <c r="BH937" s="13">
        <f t="shared" si="1391"/>
        <v>6.5186658233414747E-6</v>
      </c>
      <c r="BI937" s="13">
        <f t="shared" si="1392"/>
        <v>1.8990397693248851E-6</v>
      </c>
      <c r="BJ937" s="14">
        <f t="shared" si="1393"/>
        <v>0.52958596630971977</v>
      </c>
      <c r="BK937" s="14">
        <f t="shared" si="1394"/>
        <v>0.26840658881013474</v>
      </c>
      <c r="BL937" s="14">
        <f t="shared" si="1395"/>
        <v>0.1937219229606961</v>
      </c>
      <c r="BM937" s="14">
        <f t="shared" si="1396"/>
        <v>0.38786522221732372</v>
      </c>
      <c r="BN937" s="14">
        <f t="shared" si="1397"/>
        <v>0.6113337324476823</v>
      </c>
    </row>
    <row r="938" spans="1:66" x14ac:dyDescent="0.25">
      <c r="A938" t="s">
        <v>338</v>
      </c>
      <c r="B938" t="s">
        <v>96</v>
      </c>
      <c r="C938" t="s">
        <v>71</v>
      </c>
      <c r="D938" s="22" t="s">
        <v>368</v>
      </c>
      <c r="E938" s="10">
        <f>VLOOKUP(A938,home!$A$2:$E$405,3,FALSE)</f>
        <v>1.4215</v>
      </c>
      <c r="F938" s="10">
        <f>VLOOKUP(B938,home!$B$2:$E$405,3,FALSE)</f>
        <v>1.2987</v>
      </c>
      <c r="G938" s="10">
        <f>VLOOKUP(C938,away!$B$2:$E$405,4,FALSE)</f>
        <v>0.99660000000000004</v>
      </c>
      <c r="H938" s="10">
        <f>VLOOKUP(A938,away!$A$2:$E$405,3,FALSE)</f>
        <v>1.0277000000000001</v>
      </c>
      <c r="I938" s="10">
        <f>VLOOKUP(C938,away!$B$2:$E$405,3,FALSE)</f>
        <v>0.97299999999999998</v>
      </c>
      <c r="J938" s="10">
        <f>VLOOKUP(B938,home!$B$2:$E$405,4,FALSE)</f>
        <v>0.5988</v>
      </c>
      <c r="K938" s="12">
        <f t="shared" si="1342"/>
        <v>1.8398253030299998</v>
      </c>
      <c r="L938" s="12">
        <f t="shared" si="1343"/>
        <v>0.59877131748000001</v>
      </c>
      <c r="M938" s="13">
        <f t="shared" si="1344"/>
        <v>8.7283257083934085E-2</v>
      </c>
      <c r="N938" s="13">
        <f t="shared" si="1345"/>
        <v>0.16058594491389436</v>
      </c>
      <c r="O938" s="13">
        <f t="shared" si="1346"/>
        <v>5.2262710838092759E-2</v>
      </c>
      <c r="P938" s="13">
        <f t="shared" si="1347"/>
        <v>9.6154257804863238E-2</v>
      </c>
      <c r="Q938" s="13">
        <f t="shared" si="1348"/>
        <v>0.14772504238178236</v>
      </c>
      <c r="R938" s="13">
        <f t="shared" si="1349"/>
        <v>1.5646706111800537E-2</v>
      </c>
      <c r="S938" s="13">
        <f t="shared" si="1350"/>
        <v>2.6481714829664396E-2</v>
      </c>
      <c r="T938" s="13">
        <f t="shared" si="1351"/>
        <v>8.8453518251728647E-2</v>
      </c>
      <c r="U938" s="13">
        <f t="shared" si="1352"/>
        <v>2.8787205813564767E-2</v>
      </c>
      <c r="V938" s="13">
        <f t="shared" si="1353"/>
        <v>3.2414637633293901E-3</v>
      </c>
      <c r="W938" s="13">
        <f t="shared" si="1354"/>
        <v>9.0596090288394077E-2</v>
      </c>
      <c r="X938" s="13">
        <f t="shared" si="1355"/>
        <v>5.4246340340518756E-2</v>
      </c>
      <c r="Y938" s="13">
        <f t="shared" si="1356"/>
        <v>1.6240576337080443E-2</v>
      </c>
      <c r="Z938" s="13">
        <f t="shared" si="1357"/>
        <v>3.1229329442617254E-3</v>
      </c>
      <c r="AA938" s="13">
        <f t="shared" si="1358"/>
        <v>5.7456510505186969E-3</v>
      </c>
      <c r="AB938" s="13">
        <f t="shared" si="1359"/>
        <v>5.2854970925626018E-3</v>
      </c>
      <c r="AC938" s="13">
        <f t="shared" si="1360"/>
        <v>2.2318179394973739E-4</v>
      </c>
      <c r="AD938" s="13">
        <f t="shared" si="1361"/>
        <v>4.1670244817044497E-2</v>
      </c>
      <c r="AE938" s="13">
        <f t="shared" si="1362"/>
        <v>2.4950947388815873E-2</v>
      </c>
      <c r="AF938" s="13">
        <f t="shared" si="1363"/>
        <v>7.4699558201877236E-3</v>
      </c>
      <c r="AG938" s="13">
        <f t="shared" si="1364"/>
        <v>1.4909317626570658E-3</v>
      </c>
      <c r="AH938" s="13">
        <f t="shared" si="1365"/>
        <v>4.6748066835932203E-4</v>
      </c>
      <c r="AI938" s="13">
        <f t="shared" si="1366"/>
        <v>8.6008276232485631E-4</v>
      </c>
      <c r="AJ938" s="13">
        <f t="shared" si="1367"/>
        <v>7.9120101441260431E-4</v>
      </c>
      <c r="AK938" s="13">
        <f t="shared" si="1368"/>
        <v>4.8522388203310428E-4</v>
      </c>
      <c r="AL938" s="13">
        <f t="shared" si="1369"/>
        <v>9.8345916363586104E-6</v>
      </c>
      <c r="AM938" s="13">
        <f t="shared" si="1370"/>
        <v>1.5333194159570622E-2</v>
      </c>
      <c r="AN938" s="13">
        <f t="shared" si="1371"/>
        <v>9.1810768681027423E-3</v>
      </c>
      <c r="AO938" s="13">
        <f t="shared" si="1372"/>
        <v>2.7486827460995156E-3</v>
      </c>
      <c r="AP938" s="13">
        <f t="shared" si="1373"/>
        <v>5.4861079640551721E-4</v>
      </c>
      <c r="AQ938" s="13">
        <f t="shared" si="1374"/>
        <v>8.2123102336870856E-5</v>
      </c>
      <c r="AR938" s="13">
        <f t="shared" si="1375"/>
        <v>5.5982803137988461E-5</v>
      </c>
      <c r="AS938" s="13">
        <f t="shared" si="1376"/>
        <v>1.0299857774781841E-4</v>
      </c>
      <c r="AT938" s="13">
        <f t="shared" si="1377"/>
        <v>9.4749694758269548E-5</v>
      </c>
      <c r="AU938" s="13">
        <f t="shared" si="1378"/>
        <v>5.8107628623544411E-5</v>
      </c>
      <c r="AV938" s="13">
        <f t="shared" si="1379"/>
        <v>2.672697136016684E-5</v>
      </c>
      <c r="AW938" s="13">
        <f t="shared" si="1380"/>
        <v>3.0094796184317468E-7</v>
      </c>
      <c r="AX938" s="13">
        <f t="shared" si="1381"/>
        <v>4.7017330985083044E-3</v>
      </c>
      <c r="AY938" s="13">
        <f t="shared" si="1382"/>
        <v>2.81526292183314E-3</v>
      </c>
      <c r="AZ938" s="13">
        <f t="shared" si="1383"/>
        <v>8.4284934437931175E-4</v>
      </c>
      <c r="BA938" s="13">
        <f t="shared" si="1384"/>
        <v>1.6822467079038493E-4</v>
      </c>
      <c r="BB938" s="13">
        <f t="shared" si="1385"/>
        <v>2.5182026940449506E-5</v>
      </c>
      <c r="BC938" s="13">
        <f t="shared" si="1386"/>
        <v>3.0156550895899616E-6</v>
      </c>
      <c r="BD938" s="13">
        <f t="shared" si="1387"/>
        <v>5.5868161318594697E-6</v>
      </c>
      <c r="BE938" s="13">
        <f t="shared" si="1388"/>
        <v>1.0278765682771237E-5</v>
      </c>
      <c r="BF938" s="13">
        <f t="shared" si="1389"/>
        <v>9.4555665935394812E-6</v>
      </c>
      <c r="BG938" s="13">
        <f t="shared" si="1390"/>
        <v>5.798863557759705E-6</v>
      </c>
      <c r="BH938" s="13">
        <f t="shared" si="1391"/>
        <v>2.66722397559622E-6</v>
      </c>
      <c r="BI938" s="13">
        <f t="shared" si="1392"/>
        <v>9.8144523183003861E-7</v>
      </c>
      <c r="BJ938" s="14">
        <f t="shared" si="1393"/>
        <v>0.66987954769216029</v>
      </c>
      <c r="BK938" s="14">
        <f t="shared" si="1394"/>
        <v>0.21620897278921036</v>
      </c>
      <c r="BL938" s="14">
        <f t="shared" si="1395"/>
        <v>0.11070509359047037</v>
      </c>
      <c r="BM938" s="14">
        <f t="shared" si="1396"/>
        <v>0.43744366590786421</v>
      </c>
      <c r="BN938" s="14">
        <f t="shared" si="1397"/>
        <v>0.55965791913436735</v>
      </c>
    </row>
    <row r="939" spans="1:66" x14ac:dyDescent="0.25">
      <c r="A939" t="s">
        <v>338</v>
      </c>
      <c r="B939" t="s">
        <v>89</v>
      </c>
      <c r="C939" t="s">
        <v>94</v>
      </c>
      <c r="D939" s="22" t="s">
        <v>368</v>
      </c>
      <c r="E939" s="10">
        <f>VLOOKUP(A939,home!$A$2:$E$405,3,FALSE)</f>
        <v>1.4215</v>
      </c>
      <c r="F939" s="10">
        <f>VLOOKUP(B939,home!$B$2:$E$405,3,FALSE)</f>
        <v>0.70350000000000001</v>
      </c>
      <c r="G939" s="10">
        <f>VLOOKUP(C939,away!$B$2:$E$405,4,FALSE)</f>
        <v>1.1364000000000001</v>
      </c>
      <c r="H939" s="10">
        <f>VLOOKUP(A939,away!$A$2:$E$405,3,FALSE)</f>
        <v>1.0277000000000001</v>
      </c>
      <c r="I939" s="10">
        <f>VLOOKUP(C939,away!$B$2:$E$405,3,FALSE)</f>
        <v>1.4220999999999999</v>
      </c>
      <c r="J939" s="10">
        <f>VLOOKUP(B939,home!$B$2:$E$405,4,FALSE)</f>
        <v>0.81089999999999995</v>
      </c>
      <c r="K939" s="12">
        <f t="shared" si="1342"/>
        <v>1.1364286941000001</v>
      </c>
      <c r="L939" s="12">
        <f t="shared" si="1343"/>
        <v>1.1851240006529999</v>
      </c>
      <c r="M939" s="13">
        <f t="shared" si="1344"/>
        <v>9.8121115124324393E-2</v>
      </c>
      <c r="N939" s="13">
        <f t="shared" si="1345"/>
        <v>0.11150765072437173</v>
      </c>
      <c r="O939" s="13">
        <f t="shared" si="1346"/>
        <v>0.11628568850467291</v>
      </c>
      <c r="P939" s="13">
        <f t="shared" si="1347"/>
        <v>0.1321503931298848</v>
      </c>
      <c r="Q939" s="13">
        <f t="shared" si="1348"/>
        <v>6.3360246947428381E-2</v>
      </c>
      <c r="R939" s="13">
        <f t="shared" si="1349"/>
        <v>6.8906480189673283E-2</v>
      </c>
      <c r="S939" s="13">
        <f t="shared" si="1350"/>
        <v>4.4495332075709951E-2</v>
      </c>
      <c r="T939" s="13">
        <f t="shared" si="1351"/>
        <v>7.5089749344698337E-2</v>
      </c>
      <c r="U939" s="13">
        <f t="shared" si="1352"/>
        <v>7.8307301296977924E-2</v>
      </c>
      <c r="V939" s="13">
        <f t="shared" si="1353"/>
        <v>6.6585233506790626E-3</v>
      </c>
      <c r="W939" s="13">
        <f t="shared" si="1354"/>
        <v>2.4001467565439832E-2</v>
      </c>
      <c r="X939" s="13">
        <f t="shared" si="1355"/>
        <v>2.8444715262697276E-2</v>
      </c>
      <c r="Y939" s="13">
        <f t="shared" si="1356"/>
        <v>1.6855257374781624E-2</v>
      </c>
      <c r="Z939" s="13">
        <f t="shared" si="1357"/>
        <v>2.7220907824434103E-2</v>
      </c>
      <c r="AA939" s="13">
        <f t="shared" si="1358"/>
        <v>3.0934620731138118E-2</v>
      </c>
      <c r="AB939" s="13">
        <f t="shared" si="1359"/>
        <v>1.7577495319983049E-2</v>
      </c>
      <c r="AC939" s="13">
        <f t="shared" si="1360"/>
        <v>5.6048491534024369E-4</v>
      </c>
      <c r="AD939" s="13">
        <f t="shared" si="1361"/>
        <v>6.8189891104690767E-3</v>
      </c>
      <c r="AE939" s="13">
        <f t="shared" si="1362"/>
        <v>8.081347655008354E-3</v>
      </c>
      <c r="AF939" s="13">
        <f t="shared" si="1363"/>
        <v>4.7886995317856212E-3</v>
      </c>
      <c r="AG939" s="13">
        <f t="shared" si="1364"/>
        <v>1.8917342490116416E-3</v>
      </c>
      <c r="AH939" s="13">
        <f t="shared" si="1365"/>
        <v>8.0650377955749728E-3</v>
      </c>
      <c r="AI939" s="13">
        <f t="shared" si="1366"/>
        <v>9.1653403698924076E-3</v>
      </c>
      <c r="AJ939" s="13">
        <f t="shared" si="1367"/>
        <v>5.2078778937694227E-3</v>
      </c>
      <c r="AK939" s="13">
        <f t="shared" si="1368"/>
        <v>1.972793957949547E-3</v>
      </c>
      <c r="AL939" s="13">
        <f t="shared" si="1369"/>
        <v>3.0194643349389193E-5</v>
      </c>
      <c r="AM939" s="13">
        <f t="shared" si="1370"/>
        <v>1.5498589779784991E-3</v>
      </c>
      <c r="AN939" s="13">
        <f t="shared" si="1371"/>
        <v>1.8367750724298485E-3</v>
      </c>
      <c r="AO939" s="13">
        <f t="shared" si="1372"/>
        <v>1.0884031110688832E-3</v>
      </c>
      <c r="AP939" s="13">
        <f t="shared" si="1373"/>
        <v>4.2996421643770892E-4</v>
      </c>
      <c r="AQ939" s="13">
        <f t="shared" si="1374"/>
        <v>1.2739022808057245E-4</v>
      </c>
      <c r="AR939" s="13">
        <f t="shared" si="1375"/>
        <v>1.9116139715418901E-3</v>
      </c>
      <c r="AS939" s="13">
        <f t="shared" si="1376"/>
        <v>2.1724129693026645E-3</v>
      </c>
      <c r="AT939" s="13">
        <f t="shared" si="1377"/>
        <v>1.2343962168752658E-3</v>
      </c>
      <c r="AU939" s="13">
        <f t="shared" si="1378"/>
        <v>4.6760109358184599E-4</v>
      </c>
      <c r="AV939" s="13">
        <f t="shared" si="1379"/>
        <v>1.3284882503473733E-4</v>
      </c>
      <c r="AW939" s="13">
        <f t="shared" si="1380"/>
        <v>1.1296226392087572E-6</v>
      </c>
      <c r="AX939" s="13">
        <f t="shared" si="1381"/>
        <v>2.9355070239721082E-4</v>
      </c>
      <c r="AY939" s="13">
        <f t="shared" si="1382"/>
        <v>3.4789398281948069E-4</v>
      </c>
      <c r="AZ939" s="13">
        <f t="shared" si="1383"/>
        <v>2.0614875436106455E-4</v>
      </c>
      <c r="BA939" s="13">
        <f t="shared" si="1384"/>
        <v>8.1437278832672486E-5</v>
      </c>
      <c r="BB939" s="13">
        <f t="shared" si="1385"/>
        <v>2.412831842311767E-5</v>
      </c>
      <c r="BC939" s="13">
        <f t="shared" si="1386"/>
        <v>5.7190098517269314E-6</v>
      </c>
      <c r="BD939" s="13">
        <f t="shared" si="1387"/>
        <v>3.775832662763159E-4</v>
      </c>
      <c r="BE939" s="13">
        <f t="shared" si="1388"/>
        <v>4.2909645820840624E-4</v>
      </c>
      <c r="BF939" s="13">
        <f t="shared" si="1389"/>
        <v>2.4381876382235728E-4</v>
      </c>
      <c r="BG939" s="13">
        <f t="shared" si="1390"/>
        <v>9.2360879789239226E-5</v>
      </c>
      <c r="BH939" s="13">
        <f t="shared" si="1391"/>
        <v>2.6240388501203063E-5</v>
      </c>
      <c r="BI939" s="13">
        <f t="shared" si="1392"/>
        <v>5.9640660874197723E-6</v>
      </c>
      <c r="BJ939" s="14">
        <f t="shared" si="1393"/>
        <v>0.34683112741837269</v>
      </c>
      <c r="BK939" s="14">
        <f t="shared" si="1394"/>
        <v>0.28236393722210734</v>
      </c>
      <c r="BL939" s="14">
        <f t="shared" si="1395"/>
        <v>0.34351657295865295</v>
      </c>
      <c r="BM939" s="14">
        <f t="shared" si="1396"/>
        <v>0.40925420644303129</v>
      </c>
      <c r="BN939" s="14">
        <f t="shared" si="1397"/>
        <v>0.59033157462035546</v>
      </c>
    </row>
    <row r="940" spans="1:66" x14ac:dyDescent="0.25">
      <c r="A940" t="s">
        <v>350</v>
      </c>
      <c r="B940" t="s">
        <v>98</v>
      </c>
      <c r="C940" t="s">
        <v>101</v>
      </c>
      <c r="D940" s="22" t="s">
        <v>368</v>
      </c>
      <c r="E940" s="10">
        <f>VLOOKUP(A940,home!$A$2:$E$405,3,FALSE)</f>
        <v>1.6204000000000001</v>
      </c>
      <c r="F940" s="10">
        <f>VLOOKUP(B940,home!$B$2:$E$405,3,FALSE)</f>
        <v>0.68569999999999998</v>
      </c>
      <c r="G940" s="10">
        <f>VLOOKUP(C940,away!$B$2:$E$405,4,FALSE)</f>
        <v>0.82279999999999998</v>
      </c>
      <c r="H940" s="10">
        <f>VLOOKUP(A940,away!$A$2:$E$405,3,FALSE)</f>
        <v>1.3241000000000001</v>
      </c>
      <c r="I940" s="10">
        <f>VLOOKUP(C940,away!$B$2:$E$405,3,FALSE)</f>
        <v>1.2586999999999999</v>
      </c>
      <c r="J940" s="10">
        <f>VLOOKUP(B940,home!$B$2:$E$405,4,FALSE)</f>
        <v>0.75519999999999998</v>
      </c>
      <c r="K940" s="12">
        <f t="shared" si="1342"/>
        <v>0.91421989278400007</v>
      </c>
      <c r="L940" s="12">
        <f t="shared" si="1343"/>
        <v>1.2586500547839998</v>
      </c>
      <c r="M940" s="13">
        <f t="shared" si="1344"/>
        <v>0.11385040290497755</v>
      </c>
      <c r="N940" s="13">
        <f t="shared" si="1345"/>
        <v>0.10408430313720378</v>
      </c>
      <c r="O940" s="13">
        <f t="shared" si="1346"/>
        <v>0.14329781585353046</v>
      </c>
      <c r="P940" s="13">
        <f t="shared" si="1347"/>
        <v>0.13100571384579598</v>
      </c>
      <c r="Q940" s="13">
        <f t="shared" si="1348"/>
        <v>4.7577970227295902E-2</v>
      </c>
      <c r="R940" s="13">
        <f t="shared" si="1349"/>
        <v>9.0180901887236833E-2</v>
      </c>
      <c r="S940" s="13">
        <f t="shared" si="1350"/>
        <v>3.7686509275182023E-2</v>
      </c>
      <c r="T940" s="13">
        <f t="shared" si="1351"/>
        <v>5.98840148330975E-2</v>
      </c>
      <c r="U940" s="13">
        <f t="shared" si="1352"/>
        <v>8.2445174454514075E-2</v>
      </c>
      <c r="V940" s="13">
        <f t="shared" si="1353"/>
        <v>4.8183580519079172E-3</v>
      </c>
      <c r="W940" s="13">
        <f t="shared" si="1354"/>
        <v>1.4498908946692937E-2</v>
      </c>
      <c r="X940" s="13">
        <f t="shared" si="1355"/>
        <v>1.8249052540063291E-2</v>
      </c>
      <c r="Y940" s="13">
        <f t="shared" si="1356"/>
        <v>1.1484585489653379E-2</v>
      </c>
      <c r="Z940" s="13">
        <f t="shared" si="1357"/>
        <v>3.7835399033613715E-2</v>
      </c>
      <c r="AA940" s="13">
        <f t="shared" si="1358"/>
        <v>3.4589874447950184E-2</v>
      </c>
      <c r="AB940" s="13">
        <f t="shared" si="1359"/>
        <v>1.5811375654608523E-2</v>
      </c>
      <c r="AC940" s="13">
        <f t="shared" si="1360"/>
        <v>3.4652514398745605E-4</v>
      </c>
      <c r="AD940" s="13">
        <f t="shared" si="1361"/>
        <v>3.3137977456826487E-3</v>
      </c>
      <c r="AE940" s="13">
        <f t="shared" si="1362"/>
        <v>4.1709117141465607E-3</v>
      </c>
      <c r="AF940" s="13">
        <f t="shared" si="1363"/>
        <v>2.6248591287548985E-3</v>
      </c>
      <c r="AG940" s="13">
        <f t="shared" si="1364"/>
        <v>1.1012596954025448E-3</v>
      </c>
      <c r="AH940" s="13">
        <f t="shared" si="1365"/>
        <v>1.1905381766608103E-2</v>
      </c>
      <c r="AI940" s="13">
        <f t="shared" si="1366"/>
        <v>1.0884136842221047E-2</v>
      </c>
      <c r="AJ940" s="13">
        <f t="shared" si="1367"/>
        <v>4.9752472084708555E-3</v>
      </c>
      <c r="AK940" s="13">
        <f t="shared" si="1368"/>
        <v>1.5161566565007072E-3</v>
      </c>
      <c r="AL940" s="13">
        <f t="shared" si="1369"/>
        <v>1.594962255565603E-5</v>
      </c>
      <c r="AM940" s="13">
        <f t="shared" si="1370"/>
        <v>6.0590796395317047E-4</v>
      </c>
      <c r="AN940" s="13">
        <f t="shared" si="1371"/>
        <v>7.6262609202371989E-4</v>
      </c>
      <c r="AO940" s="13">
        <f t="shared" si="1372"/>
        <v>4.7993968625268144E-4</v>
      </c>
      <c r="AP940" s="13">
        <f t="shared" si="1373"/>
        <v>2.0135870413165105E-4</v>
      </c>
      <c r="AQ940" s="13">
        <f t="shared" si="1374"/>
        <v>6.3360035996634469E-5</v>
      </c>
      <c r="AR940" s="13">
        <f t="shared" si="1375"/>
        <v>2.9969418825531433E-3</v>
      </c>
      <c r="AS940" s="13">
        <f t="shared" si="1376"/>
        <v>2.7398638865476135E-3</v>
      </c>
      <c r="AT940" s="13">
        <f t="shared" si="1377"/>
        <v>1.2524190343011566E-3</v>
      </c>
      <c r="AU940" s="13">
        <f t="shared" si="1378"/>
        <v>3.8166213175314811E-4</v>
      </c>
      <c r="AV940" s="13">
        <f t="shared" si="1379"/>
        <v>8.7230778292768981E-5</v>
      </c>
      <c r="AW940" s="13">
        <f t="shared" si="1380"/>
        <v>5.0980439515359051E-7</v>
      </c>
      <c r="AX940" s="13">
        <f t="shared" si="1381"/>
        <v>9.2322185640373179E-5</v>
      </c>
      <c r="AY940" s="13">
        <f t="shared" si="1382"/>
        <v>1.1620132401403431E-4</v>
      </c>
      <c r="AZ940" s="13">
        <f t="shared" si="1383"/>
        <v>7.3128401418118819E-5</v>
      </c>
      <c r="BA940" s="13">
        <f t="shared" si="1384"/>
        <v>3.0681022150393858E-5</v>
      </c>
      <c r="BB940" s="13">
        <f t="shared" si="1385"/>
        <v>9.6541675526055869E-6</v>
      </c>
      <c r="BC940" s="13">
        <f t="shared" si="1386"/>
        <v>2.4302437037961863E-6</v>
      </c>
      <c r="BD940" s="13">
        <f t="shared" si="1387"/>
        <v>6.2868351077666337E-4</v>
      </c>
      <c r="BE940" s="13">
        <f t="shared" si="1388"/>
        <v>5.747549718173098E-4</v>
      </c>
      <c r="BF940" s="13">
        <f t="shared" si="1389"/>
        <v>2.6272621435594599E-4</v>
      </c>
      <c r="BG940" s="13">
        <f t="shared" si="1390"/>
        <v>8.0063177173346397E-5</v>
      </c>
      <c r="BH940" s="13">
        <f t="shared" si="1391"/>
        <v>1.8298837312840783E-5</v>
      </c>
      <c r="BI940" s="13">
        <f t="shared" si="1392"/>
        <v>3.3458322172434327E-6</v>
      </c>
      <c r="BJ940" s="14">
        <f t="shared" si="1393"/>
        <v>0.26942727328483046</v>
      </c>
      <c r="BK940" s="14">
        <f t="shared" si="1394"/>
        <v>0.28783966016842061</v>
      </c>
      <c r="BL940" s="14">
        <f t="shared" si="1395"/>
        <v>0.40463205502874205</v>
      </c>
      <c r="BM940" s="14">
        <f t="shared" si="1396"/>
        <v>0.36962158813994744</v>
      </c>
      <c r="BN940" s="14">
        <f t="shared" si="1397"/>
        <v>0.62999710785604057</v>
      </c>
    </row>
    <row r="941" spans="1:66" x14ac:dyDescent="0.25">
      <c r="A941" t="s">
        <v>350</v>
      </c>
      <c r="B941" t="s">
        <v>100</v>
      </c>
      <c r="C941" t="s">
        <v>99</v>
      </c>
      <c r="D941" s="22" t="s">
        <v>368</v>
      </c>
      <c r="E941" s="10">
        <f>VLOOKUP(A941,home!$A$2:$E$405,3,FALSE)</f>
        <v>1.6204000000000001</v>
      </c>
      <c r="F941" s="10">
        <f>VLOOKUP(B941,home!$B$2:$E$405,3,FALSE)</f>
        <v>0.89139999999999997</v>
      </c>
      <c r="G941" s="10">
        <f>VLOOKUP(C941,away!$B$2:$E$405,4,FALSE)</f>
        <v>0.82279999999999998</v>
      </c>
      <c r="H941" s="10">
        <f>VLOOKUP(A941,away!$A$2:$E$405,3,FALSE)</f>
        <v>1.3241000000000001</v>
      </c>
      <c r="I941" s="10">
        <f>VLOOKUP(C941,away!$B$2:$E$405,3,FALSE)</f>
        <v>0.41959999999999997</v>
      </c>
      <c r="J941" s="10">
        <f>VLOOKUP(B941,home!$B$2:$E$405,4,FALSE)</f>
        <v>0.92310000000000003</v>
      </c>
      <c r="K941" s="12">
        <f t="shared" si="1342"/>
        <v>1.188472527968</v>
      </c>
      <c r="L941" s="12">
        <f t="shared" si="1343"/>
        <v>0.51286730751600007</v>
      </c>
      <c r="M941" s="13">
        <f t="shared" si="1344"/>
        <v>0.18243892208465637</v>
      </c>
      <c r="N941" s="13">
        <f t="shared" si="1345"/>
        <v>0.21682364692970854</v>
      </c>
      <c r="O941" s="13">
        <f t="shared" si="1346"/>
        <v>9.3566958755679053E-2</v>
      </c>
      <c r="P941" s="13">
        <f t="shared" si="1347"/>
        <v>0.11120176000663946</v>
      </c>
      <c r="Q941" s="13">
        <f t="shared" si="1348"/>
        <v>0.12884447389489589</v>
      </c>
      <c r="R941" s="13">
        <f t="shared" si="1349"/>
        <v>2.3993717104742868E-2</v>
      </c>
      <c r="S941" s="13">
        <f t="shared" si="1350"/>
        <v>1.694516620586611E-2</v>
      </c>
      <c r="T941" s="13">
        <f t="shared" si="1351"/>
        <v>6.6080118414790834E-2</v>
      </c>
      <c r="U941" s="13">
        <f t="shared" si="1352"/>
        <v>2.8515873622822794E-2</v>
      </c>
      <c r="V941" s="13">
        <f t="shared" si="1353"/>
        <v>1.1476183579479833E-3</v>
      </c>
      <c r="W941" s="13">
        <f t="shared" si="1354"/>
        <v>5.1042705868191304E-2</v>
      </c>
      <c r="X941" s="13">
        <f t="shared" si="1355"/>
        <v>2.6178135126950414E-2</v>
      </c>
      <c r="Y941" s="13">
        <f t="shared" si="1356"/>
        <v>6.712954839174539E-3</v>
      </c>
      <c r="Z941" s="13">
        <f t="shared" si="1357"/>
        <v>4.1018643629366913E-3</v>
      </c>
      <c r="AA941" s="13">
        <f t="shared" si="1358"/>
        <v>4.8749531088012185E-3</v>
      </c>
      <c r="AB941" s="13">
        <f t="shared" si="1359"/>
        <v>2.8968739224712226E-3</v>
      </c>
      <c r="AC941" s="13">
        <f t="shared" si="1360"/>
        <v>4.3719145756260163E-5</v>
      </c>
      <c r="AD941" s="13">
        <f t="shared" si="1361"/>
        <v>1.5165713419374106E-2</v>
      </c>
      <c r="AE941" s="13">
        <f t="shared" si="1362"/>
        <v>7.7779986079536696E-3</v>
      </c>
      <c r="AF941" s="13">
        <f t="shared" si="1363"/>
        <v>1.994540601962197E-3</v>
      </c>
      <c r="AG941" s="13">
        <f t="shared" si="1364"/>
        <v>3.4097822275323142E-4</v>
      </c>
      <c r="AH941" s="13">
        <f t="shared" si="1365"/>
        <v>5.2592803290379324E-4</v>
      </c>
      <c r="AI941" s="13">
        <f t="shared" si="1366"/>
        <v>6.2505101879440858E-4</v>
      </c>
      <c r="AJ941" s="13">
        <f t="shared" si="1367"/>
        <v>3.7142798220778236E-4</v>
      </c>
      <c r="AK941" s="13">
        <f t="shared" si="1368"/>
        <v>1.471439843241788E-4</v>
      </c>
      <c r="AL941" s="13">
        <f t="shared" si="1369"/>
        <v>1.0659229726926372E-6</v>
      </c>
      <c r="AM941" s="13">
        <f t="shared" si="1370"/>
        <v>3.6048067531923534E-3</v>
      </c>
      <c r="AN941" s="13">
        <f t="shared" si="1371"/>
        <v>1.8487875336252566E-3</v>
      </c>
      <c r="AO941" s="13">
        <f t="shared" si="1372"/>
        <v>4.7409134226976586E-4</v>
      </c>
      <c r="AP941" s="13">
        <f t="shared" si="1373"/>
        <v>8.1048650075513752E-5</v>
      </c>
      <c r="AQ941" s="13">
        <f t="shared" si="1374"/>
        <v>1.0391800735508796E-5</v>
      </c>
      <c r="AR941" s="13">
        <f t="shared" si="1375"/>
        <v>5.3946258836510956E-5</v>
      </c>
      <c r="AS941" s="13">
        <f t="shared" si="1376"/>
        <v>6.4113646613844229E-5</v>
      </c>
      <c r="AT941" s="13">
        <f t="shared" si="1377"/>
        <v>3.8098653834201231E-5</v>
      </c>
      <c r="AU941" s="13">
        <f t="shared" si="1378"/>
        <v>1.5093067811503623E-5</v>
      </c>
      <c r="AV941" s="13">
        <f t="shared" si="1379"/>
        <v>4.484424114182543E-6</v>
      </c>
      <c r="AW941" s="13">
        <f t="shared" si="1380"/>
        <v>1.8047518046725913E-8</v>
      </c>
      <c r="AX941" s="13">
        <f t="shared" si="1381"/>
        <v>7.1403563246710442E-4</v>
      </c>
      <c r="AY941" s="13">
        <f t="shared" si="1382"/>
        <v>3.6620553229388809E-4</v>
      </c>
      <c r="AZ941" s="13">
        <f t="shared" si="1383"/>
        <v>9.3907422672514983E-5</v>
      </c>
      <c r="BA941" s="13">
        <f t="shared" si="1384"/>
        <v>1.6054015673939915E-5</v>
      </c>
      <c r="BB941" s="13">
        <f t="shared" si="1385"/>
        <v>2.058394948378306E-6</v>
      </c>
      <c r="BC941" s="13">
        <f t="shared" si="1386"/>
        <v>2.1113669499586362E-7</v>
      </c>
      <c r="BD941" s="13">
        <f t="shared" si="1387"/>
        <v>4.6112120866737664E-6</v>
      </c>
      <c r="BE941" s="13">
        <f t="shared" si="1388"/>
        <v>5.4802988856457669E-6</v>
      </c>
      <c r="BF941" s="13">
        <f t="shared" si="1389"/>
        <v>3.2565923353218197E-6</v>
      </c>
      <c r="BG941" s="13">
        <f t="shared" si="1390"/>
        <v>1.2901235084403784E-6</v>
      </c>
      <c r="BH941" s="13">
        <f t="shared" si="1391"/>
        <v>3.8331908686677071E-7</v>
      </c>
      <c r="BI941" s="13">
        <f t="shared" si="1392"/>
        <v>9.1112840837387285E-8</v>
      </c>
      <c r="BJ941" s="14">
        <f t="shared" si="1393"/>
        <v>0.5281728641404041</v>
      </c>
      <c r="BK941" s="14">
        <f t="shared" si="1394"/>
        <v>0.31214445725613271</v>
      </c>
      <c r="BL941" s="14">
        <f t="shared" si="1395"/>
        <v>0.15570877624270132</v>
      </c>
      <c r="BM941" s="14">
        <f t="shared" si="1396"/>
        <v>0.24289229574107668</v>
      </c>
      <c r="BN941" s="14">
        <f t="shared" si="1397"/>
        <v>0.75686947877632216</v>
      </c>
    </row>
    <row r="942" spans="1:66" x14ac:dyDescent="0.25">
      <c r="A942" t="s">
        <v>350</v>
      </c>
      <c r="B942" t="s">
        <v>104</v>
      </c>
      <c r="C942" t="s">
        <v>108</v>
      </c>
      <c r="D942" s="22" t="s">
        <v>368</v>
      </c>
      <c r="E942" s="10">
        <f>VLOOKUP(A942,home!$A$2:$E$405,3,FALSE)</f>
        <v>1.6204000000000001</v>
      </c>
      <c r="F942" s="10">
        <f>VLOOKUP(B942,home!$B$2:$E$405,3,FALSE)</f>
        <v>1.0971</v>
      </c>
      <c r="G942" s="10">
        <f>VLOOKUP(C942,away!$B$2:$E$405,4,FALSE)</f>
        <v>0.82279999999999998</v>
      </c>
      <c r="H942" s="10">
        <f>VLOOKUP(A942,away!$A$2:$E$405,3,FALSE)</f>
        <v>1.3241000000000001</v>
      </c>
      <c r="I942" s="10">
        <f>VLOOKUP(C942,away!$B$2:$E$405,3,FALSE)</f>
        <v>1.2586999999999999</v>
      </c>
      <c r="J942" s="10">
        <f>VLOOKUP(B942,home!$B$2:$E$405,4,FALSE)</f>
        <v>0.92310000000000003</v>
      </c>
      <c r="K942" s="12">
        <f t="shared" si="1342"/>
        <v>1.462725163152</v>
      </c>
      <c r="L942" s="12">
        <f t="shared" si="1343"/>
        <v>1.5384796948770001</v>
      </c>
      <c r="M942" s="13">
        <f t="shared" si="1344"/>
        <v>4.9727118141808545E-2</v>
      </c>
      <c r="N942" s="13">
        <f t="shared" si="1345"/>
        <v>7.273710699705567E-2</v>
      </c>
      <c r="O942" s="13">
        <f t="shared" si="1346"/>
        <v>7.6504161545922128E-2</v>
      </c>
      <c r="P942" s="13">
        <f t="shared" si="1347"/>
        <v>0.1119045621790659</v>
      </c>
      <c r="Q942" s="13">
        <f t="shared" si="1348"/>
        <v>5.319719834973638E-2</v>
      </c>
      <c r="R942" s="13">
        <f t="shared" si="1349"/>
        <v>5.8850049555995522E-2</v>
      </c>
      <c r="S942" s="13">
        <f t="shared" si="1350"/>
        <v>6.295675028249785E-2</v>
      </c>
      <c r="T942" s="13">
        <f t="shared" si="1351"/>
        <v>8.184280948541367E-2</v>
      </c>
      <c r="U942" s="13">
        <f t="shared" si="1352"/>
        <v>8.6081448338296812E-2</v>
      </c>
      <c r="V942" s="13">
        <f t="shared" si="1353"/>
        <v>1.5741796517208206E-2</v>
      </c>
      <c r="W942" s="13">
        <f t="shared" si="1354"/>
        <v>2.5937626878449149E-2</v>
      </c>
      <c r="X942" s="13">
        <f t="shared" si="1355"/>
        <v>3.9904512285789916E-2</v>
      </c>
      <c r="Y942" s="13">
        <f t="shared" si="1356"/>
        <v>3.0696140942828794E-2</v>
      </c>
      <c r="Z942" s="13">
        <f t="shared" si="1357"/>
        <v>3.0179868761468099E-2</v>
      </c>
      <c r="AA942" s="13">
        <f t="shared" si="1358"/>
        <v>4.4144853458024366E-2</v>
      </c>
      <c r="AB942" s="13">
        <f t="shared" si="1359"/>
        <v>3.2285893988354922E-2</v>
      </c>
      <c r="AC942" s="13">
        <f t="shared" si="1360"/>
        <v>2.2140570791607298E-3</v>
      </c>
      <c r="AD942" s="13">
        <f t="shared" si="1361"/>
        <v>9.4849048768888122E-3</v>
      </c>
      <c r="AE942" s="13">
        <f t="shared" si="1362"/>
        <v>1.4592333560933269E-2</v>
      </c>
      <c r="AF942" s="13">
        <f t="shared" si="1363"/>
        <v>1.1225004442184015E-2</v>
      </c>
      <c r="AG942" s="13">
        <f t="shared" si="1364"/>
        <v>5.7564804697347437E-3</v>
      </c>
      <c r="AH942" s="13">
        <f t="shared" si="1365"/>
        <v>1.1607778820892837E-2</v>
      </c>
      <c r="AI942" s="13">
        <f t="shared" si="1366"/>
        <v>1.6978990169622805E-2</v>
      </c>
      <c r="AJ942" s="13">
        <f t="shared" si="1367"/>
        <v>1.2417798083008864E-2</v>
      </c>
      <c r="AK942" s="13">
        <f t="shared" si="1368"/>
        <v>6.0546085756525772E-3</v>
      </c>
      <c r="AL942" s="13">
        <f t="shared" si="1369"/>
        <v>1.9929816755227039E-4</v>
      </c>
      <c r="AM942" s="13">
        <f t="shared" si="1370"/>
        <v>2.7747618067056751E-3</v>
      </c>
      <c r="AN942" s="13">
        <f t="shared" si="1371"/>
        <v>4.2689146977368999E-3</v>
      </c>
      <c r="AO942" s="13">
        <f t="shared" si="1372"/>
        <v>3.2838192908151045E-3</v>
      </c>
      <c r="AP942" s="13">
        <f t="shared" si="1373"/>
        <v>1.6840297668548091E-3</v>
      </c>
      <c r="AQ942" s="13">
        <f t="shared" si="1374"/>
        <v>6.4771140046864309E-4</v>
      </c>
      <c r="AR942" s="13">
        <f t="shared" si="1375"/>
        <v>3.5716664037133816E-3</v>
      </c>
      <c r="AS942" s="13">
        <f t="shared" si="1376"/>
        <v>5.2243663230961716E-3</v>
      </c>
      <c r="AT942" s="13">
        <f t="shared" si="1377"/>
        <v>3.8209060411583326E-3</v>
      </c>
      <c r="AU942" s="13">
        <f t="shared" si="1378"/>
        <v>1.8629784708139277E-3</v>
      </c>
      <c r="AV942" s="13">
        <f t="shared" si="1379"/>
        <v>6.812563719174919E-4</v>
      </c>
      <c r="AW942" s="13">
        <f t="shared" si="1380"/>
        <v>1.2458200215952417E-5</v>
      </c>
      <c r="AX942" s="13">
        <f t="shared" si="1381"/>
        <v>6.7645231940358292E-4</v>
      </c>
      <c r="AY942" s="13">
        <f t="shared" si="1382"/>
        <v>1.0407081579548632E-3</v>
      </c>
      <c r="AZ942" s="13">
        <f t="shared" si="1383"/>
        <v>8.0055418465320156E-4</v>
      </c>
      <c r="BA942" s="13">
        <f t="shared" si="1384"/>
        <v>4.105454525792543E-4</v>
      </c>
      <c r="BB942" s="13">
        <f t="shared" si="1385"/>
        <v>1.5790396065431777E-4</v>
      </c>
      <c r="BC942" s="13">
        <f t="shared" si="1386"/>
        <v>4.8586407441464897E-5</v>
      </c>
      <c r="BD942" s="13">
        <f t="shared" si="1387"/>
        <v>9.1582270649789887E-4</v>
      </c>
      <c r="BE942" s="13">
        <f t="shared" si="1388"/>
        <v>1.3395969177804451E-3</v>
      </c>
      <c r="BF942" s="13">
        <f t="shared" si="1389"/>
        <v>9.7973106005915921E-4</v>
      </c>
      <c r="BG942" s="13">
        <f t="shared" si="1390"/>
        <v>4.7769242489003851E-4</v>
      </c>
      <c r="BH942" s="13">
        <f t="shared" si="1391"/>
        <v>1.7468318253343912E-4</v>
      </c>
      <c r="BI942" s="13">
        <f t="shared" si="1392"/>
        <v>5.110269733422701E-5</v>
      </c>
      <c r="BJ942" s="14">
        <f t="shared" si="1393"/>
        <v>0.36116810573428221</v>
      </c>
      <c r="BK942" s="14">
        <f t="shared" si="1394"/>
        <v>0.24378429052524836</v>
      </c>
      <c r="BL942" s="14">
        <f t="shared" si="1395"/>
        <v>0.36402538513556532</v>
      </c>
      <c r="BM942" s="14">
        <f t="shared" si="1396"/>
        <v>0.57520920342924098</v>
      </c>
      <c r="BN942" s="14">
        <f t="shared" si="1397"/>
        <v>0.4229201967695842</v>
      </c>
    </row>
    <row r="943" spans="1:66" x14ac:dyDescent="0.25">
      <c r="A943" t="s">
        <v>339</v>
      </c>
      <c r="B943" t="s">
        <v>116</v>
      </c>
      <c r="C943" t="s">
        <v>125</v>
      </c>
      <c r="D943" s="22" t="s">
        <v>368</v>
      </c>
      <c r="E943" s="10">
        <f>VLOOKUP(A943,home!$A$2:$E$405,3,FALSE)</f>
        <v>1.2710999999999999</v>
      </c>
      <c r="F943" s="10">
        <f>VLOOKUP(B943,home!$B$2:$E$405,3,FALSE)</f>
        <v>0.5383</v>
      </c>
      <c r="G943" s="10">
        <f>VLOOKUP(C943,away!$B$2:$E$405,4,FALSE)</f>
        <v>0.70389999999999997</v>
      </c>
      <c r="H943" s="10">
        <f>VLOOKUP(A943,away!$A$2:$E$405,3,FALSE)</f>
        <v>0.94469999999999998</v>
      </c>
      <c r="I943" s="10">
        <f>VLOOKUP(C943,away!$B$2:$E$405,3,FALSE)</f>
        <v>1.3928</v>
      </c>
      <c r="J943" s="10">
        <f>VLOOKUP(B943,home!$B$2:$E$405,4,FALSE)</f>
        <v>1.7827999999999999</v>
      </c>
      <c r="K943" s="12">
        <f t="shared" si="1342"/>
        <v>0.48163170020699997</v>
      </c>
      <c r="L943" s="12">
        <f t="shared" si="1343"/>
        <v>2.3457693036479998</v>
      </c>
      <c r="M943" s="13">
        <f t="shared" si="1344"/>
        <v>5.9166427330870831E-2</v>
      </c>
      <c r="N943" s="13">
        <f t="shared" si="1345"/>
        <v>2.8496426990541231E-2</v>
      </c>
      <c r="O943" s="13">
        <f t="shared" si="1346"/>
        <v>0.13879078903927689</v>
      </c>
      <c r="P943" s="13">
        <f t="shared" si="1347"/>
        <v>6.684604369805798E-2</v>
      </c>
      <c r="Q943" s="13">
        <f t="shared" si="1348"/>
        <v>6.8623912906395079E-3</v>
      </c>
      <c r="R943" s="13">
        <f t="shared" si="1349"/>
        <v>0.16278558627871051</v>
      </c>
      <c r="S943" s="13">
        <f t="shared" si="1350"/>
        <v>1.888061253510585E-2</v>
      </c>
      <c r="T943" s="13">
        <f t="shared" si="1351"/>
        <v>1.6097586839203537E-2</v>
      </c>
      <c r="U943" s="13">
        <f t="shared" si="1352"/>
        <v>7.8402698688608635E-2</v>
      </c>
      <c r="V943" s="13">
        <f t="shared" si="1353"/>
        <v>2.3701396354950045E-3</v>
      </c>
      <c r="W943" s="13">
        <f t="shared" si="1354"/>
        <v>1.1017150615988051E-3</v>
      </c>
      <c r="X943" s="13">
        <f t="shared" si="1355"/>
        <v>2.5843693728651428E-3</v>
      </c>
      <c r="Y943" s="13">
        <f t="shared" si="1356"/>
        <v>3.0311671720775427E-3</v>
      </c>
      <c r="Z943" s="13">
        <f t="shared" si="1357"/>
        <v>0.12728581045631404</v>
      </c>
      <c r="AA943" s="13">
        <f t="shared" si="1358"/>
        <v>6.1304881302300475E-2</v>
      </c>
      <c r="AB943" s="13">
        <f t="shared" si="1359"/>
        <v>1.4763187106307649E-2</v>
      </c>
      <c r="AC943" s="13">
        <f t="shared" si="1360"/>
        <v>1.6736101957660906E-4</v>
      </c>
      <c r="AD943" s="13">
        <f t="shared" si="1361"/>
        <v>1.3265522456537305E-4</v>
      </c>
      <c r="AE943" s="13">
        <f t="shared" si="1362"/>
        <v>3.1117855375398419E-4</v>
      </c>
      <c r="AF943" s="13">
        <f t="shared" si="1363"/>
        <v>3.6497654967483764E-4</v>
      </c>
      <c r="AG943" s="13">
        <f t="shared" si="1364"/>
        <v>2.8538359559286453E-4</v>
      </c>
      <c r="AH943" s="13">
        <f t="shared" si="1365"/>
        <v>7.4645786739594794E-2</v>
      </c>
      <c r="AI943" s="13">
        <f t="shared" si="1366"/>
        <v>3.5951777180680169E-2</v>
      </c>
      <c r="AJ943" s="13">
        <f t="shared" si="1367"/>
        <v>8.6577577844971065E-3</v>
      </c>
      <c r="AK943" s="13">
        <f t="shared" si="1368"/>
        <v>1.3899502005759105E-3</v>
      </c>
      <c r="AL943" s="13">
        <f t="shared" si="1369"/>
        <v>7.5633581628359427E-6</v>
      </c>
      <c r="AM943" s="13">
        <f t="shared" si="1370"/>
        <v>1.2778192269752406E-5</v>
      </c>
      <c r="AN943" s="13">
        <f t="shared" si="1371"/>
        <v>2.997469118249736E-5</v>
      </c>
      <c r="AO943" s="13">
        <f t="shared" si="1372"/>
        <v>3.5156855231115344E-5</v>
      </c>
      <c r="AP943" s="13">
        <f t="shared" si="1373"/>
        <v>2.7489957271315659E-5</v>
      </c>
      <c r="AQ943" s="13">
        <f t="shared" si="1374"/>
        <v>1.6121274481411853E-5</v>
      </c>
      <c r="AR943" s="13">
        <f t="shared" si="1375"/>
        <v>3.5020359036079238E-2</v>
      </c>
      <c r="AS943" s="13">
        <f t="shared" si="1376"/>
        <v>1.6866915064406417E-2</v>
      </c>
      <c r="AT943" s="13">
        <f t="shared" si="1377"/>
        <v>4.0618204898585615E-3</v>
      </c>
      <c r="AU943" s="13">
        <f t="shared" si="1378"/>
        <v>6.5210050282206954E-4</v>
      </c>
      <c r="AV943" s="13">
        <f t="shared" si="1379"/>
        <v>7.8518068470008224E-5</v>
      </c>
      <c r="AW943" s="13">
        <f t="shared" si="1380"/>
        <v>2.3736273023254501E-7</v>
      </c>
      <c r="AX943" s="13">
        <f t="shared" si="1381"/>
        <v>1.0257304114087989E-6</v>
      </c>
      <c r="AY943" s="13">
        <f t="shared" si="1382"/>
        <v>2.4061269129009948E-6</v>
      </c>
      <c r="AZ943" s="13">
        <f t="shared" si="1383"/>
        <v>2.8221093264822398E-6</v>
      </c>
      <c r="BA943" s="13">
        <f t="shared" si="1384"/>
        <v>2.2066724765335898E-6</v>
      </c>
      <c r="BB943" s="13">
        <f t="shared" si="1385"/>
        <v>1.2940861396643517E-6</v>
      </c>
      <c r="BC943" s="13">
        <f t="shared" si="1386"/>
        <v>6.0712550854019428E-7</v>
      </c>
      <c r="BD943" s="13">
        <f t="shared" si="1387"/>
        <v>1.3691613871594429E-2</v>
      </c>
      <c r="BE943" s="13">
        <f t="shared" si="1388"/>
        <v>6.5943152675537698E-3</v>
      </c>
      <c r="BF943" s="13">
        <f t="shared" si="1389"/>
        <v>1.5880156370064501E-3</v>
      </c>
      <c r="BG943" s="13">
        <f t="shared" si="1390"/>
        <v>2.5494622373557291E-4</v>
      </c>
      <c r="BH943" s="13">
        <f t="shared" si="1391"/>
        <v>3.0697545799779546E-5</v>
      </c>
      <c r="BI943" s="13">
        <f t="shared" si="1392"/>
        <v>2.9569822351460156E-6</v>
      </c>
      <c r="BJ943" s="14">
        <f t="shared" si="1393"/>
        <v>5.9399733471724447E-2</v>
      </c>
      <c r="BK943" s="14">
        <f t="shared" si="1394"/>
        <v>0.14744055370418205</v>
      </c>
      <c r="BL943" s="14">
        <f t="shared" si="1395"/>
        <v>0.65553467301011359</v>
      </c>
      <c r="BM943" s="14">
        <f t="shared" si="1396"/>
        <v>0.52671093725005447</v>
      </c>
      <c r="BN943" s="14">
        <f t="shared" si="1397"/>
        <v>0.462947664628097</v>
      </c>
    </row>
    <row r="944" spans="1:66" x14ac:dyDescent="0.25">
      <c r="A944" t="s">
        <v>339</v>
      </c>
      <c r="B944" t="s">
        <v>110</v>
      </c>
      <c r="C944" t="s">
        <v>124</v>
      </c>
      <c r="D944" s="22" t="s">
        <v>368</v>
      </c>
      <c r="E944" s="10">
        <f>VLOOKUP(A944,home!$A$2:$E$405,3,FALSE)</f>
        <v>1.2710999999999999</v>
      </c>
      <c r="F944" s="10">
        <f>VLOOKUP(B944,home!$B$2:$E$405,3,FALSE)</f>
        <v>0.95230000000000004</v>
      </c>
      <c r="G944" s="10">
        <f>VLOOKUP(C944,away!$B$2:$E$405,4,FALSE)</f>
        <v>1.2008000000000001</v>
      </c>
      <c r="H944" s="10">
        <f>VLOOKUP(A944,away!$A$2:$E$405,3,FALSE)</f>
        <v>0.94469999999999998</v>
      </c>
      <c r="I944" s="10">
        <f>VLOOKUP(C944,away!$B$2:$E$405,3,FALSE)</f>
        <v>0.94710000000000005</v>
      </c>
      <c r="J944" s="10">
        <f>VLOOKUP(B944,home!$B$2:$E$405,4,FALSE)</f>
        <v>1.17</v>
      </c>
      <c r="K944" s="12">
        <f t="shared" si="1342"/>
        <v>1.453530610824</v>
      </c>
      <c r="L944" s="12">
        <f t="shared" si="1343"/>
        <v>1.0468286829</v>
      </c>
      <c r="M944" s="13">
        <f t="shared" si="1344"/>
        <v>8.2055511296681691E-2</v>
      </c>
      <c r="N944" s="13">
        <f t="shared" si="1345"/>
        <v>0.11927019745654137</v>
      </c>
      <c r="O944" s="13">
        <f t="shared" si="1346"/>
        <v>8.5898062815391363E-2</v>
      </c>
      <c r="P944" s="13">
        <f t="shared" si="1347"/>
        <v>0.12485546371265412</v>
      </c>
      <c r="Q944" s="13">
        <f t="shared" si="1348"/>
        <v>8.6681441481052862E-2</v>
      </c>
      <c r="R944" s="13">
        <f t="shared" si="1349"/>
        <v>4.4960277980348795E-2</v>
      </c>
      <c r="S944" s="13">
        <f t="shared" si="1350"/>
        <v>4.7494941450484586E-2</v>
      </c>
      <c r="T944" s="13">
        <f t="shared" si="1351"/>
        <v>9.0740619217483984E-2</v>
      </c>
      <c r="U944" s="13">
        <f t="shared" si="1352"/>
        <v>6.535114031559322E-2</v>
      </c>
      <c r="V944" s="13">
        <f t="shared" si="1353"/>
        <v>8.0297984256115541E-3</v>
      </c>
      <c r="W944" s="13">
        <f t="shared" si="1354"/>
        <v>4.1998042861019859E-2</v>
      </c>
      <c r="X944" s="13">
        <f t="shared" si="1355"/>
        <v>4.3964755892579165E-2</v>
      </c>
      <c r="Y944" s="13">
        <f t="shared" si="1356"/>
        <v>2.3011783752524325E-2</v>
      </c>
      <c r="Z944" s="13">
        <f t="shared" si="1357"/>
        <v>1.5688569526995471E-2</v>
      </c>
      <c r="AA944" s="13">
        <f t="shared" si="1358"/>
        <v>2.2803816047528517E-2</v>
      </c>
      <c r="AB944" s="13">
        <f t="shared" si="1359"/>
        <v>1.6573022334341134E-2</v>
      </c>
      <c r="AC944" s="13">
        <f t="shared" si="1360"/>
        <v>7.6363259312648248E-4</v>
      </c>
      <c r="AD944" s="13">
        <f t="shared" si="1361"/>
        <v>1.5261360223297684E-2</v>
      </c>
      <c r="AE944" s="13">
        <f t="shared" si="1362"/>
        <v>1.5976029621817163E-2</v>
      </c>
      <c r="AF944" s="13">
        <f t="shared" si="1363"/>
        <v>8.3620830234891214E-3</v>
      </c>
      <c r="AG944" s="13">
        <f t="shared" si="1364"/>
        <v>2.9178894525931894E-3</v>
      </c>
      <c r="AH944" s="13">
        <f t="shared" si="1365"/>
        <v>4.1058111436324349E-3</v>
      </c>
      <c r="AI944" s="13">
        <f t="shared" si="1366"/>
        <v>5.9679221795320399E-3</v>
      </c>
      <c r="AJ944" s="13">
        <f t="shared" si="1367"/>
        <v>4.3372787854826528E-3</v>
      </c>
      <c r="AK944" s="13">
        <f t="shared" si="1368"/>
        <v>2.1014558274588591E-3</v>
      </c>
      <c r="AL944" s="13">
        <f t="shared" si="1369"/>
        <v>4.6477658850324777E-5</v>
      </c>
      <c r="AM944" s="13">
        <f t="shared" si="1370"/>
        <v>4.4365708494749963E-3</v>
      </c>
      <c r="AN944" s="13">
        <f t="shared" si="1371"/>
        <v>4.6443296189484446E-3</v>
      </c>
      <c r="AO944" s="13">
        <f t="shared" si="1372"/>
        <v>2.4309087289786291E-3</v>
      </c>
      <c r="AP944" s="13">
        <f t="shared" si="1373"/>
        <v>8.4824832766893724E-4</v>
      </c>
      <c r="AQ944" s="13">
        <f t="shared" si="1374"/>
        <v>2.2199266990645028E-4</v>
      </c>
      <c r="AR944" s="13">
        <f t="shared" si="1375"/>
        <v>8.5961617434497737E-4</v>
      </c>
      <c r="AS944" s="13">
        <f t="shared" si="1376"/>
        <v>1.249478422969845E-3</v>
      </c>
      <c r="AT944" s="13">
        <f t="shared" si="1377"/>
        <v>9.0807756767538367E-4</v>
      </c>
      <c r="AU944" s="13">
        <f t="shared" si="1378"/>
        <v>4.3997284720625758E-4</v>
      </c>
      <c r="AV944" s="13">
        <f t="shared" si="1379"/>
        <v>1.5987850033642151E-4</v>
      </c>
      <c r="AW944" s="13">
        <f t="shared" si="1380"/>
        <v>1.9644525314950173E-6</v>
      </c>
      <c r="AX944" s="13">
        <f t="shared" si="1381"/>
        <v>1.0747819228002231E-3</v>
      </c>
      <c r="AY944" s="13">
        <f t="shared" si="1382"/>
        <v>1.1251125446496868E-3</v>
      </c>
      <c r="AZ944" s="13">
        <f t="shared" si="1383"/>
        <v>5.8890004161494961E-4</v>
      </c>
      <c r="BA944" s="13">
        <f t="shared" si="1384"/>
        <v>2.0549248497451095E-4</v>
      </c>
      <c r="BB944" s="13">
        <f t="shared" si="1385"/>
        <v>5.3778856847928831E-5</v>
      </c>
      <c r="BC944" s="13">
        <f t="shared" si="1386"/>
        <v>1.1259449976397001E-5</v>
      </c>
      <c r="BD944" s="13">
        <f t="shared" si="1387"/>
        <v>1.4997847793151483E-4</v>
      </c>
      <c r="BE944" s="13">
        <f t="shared" si="1388"/>
        <v>2.1799830863824857E-4</v>
      </c>
      <c r="BF944" s="13">
        <f t="shared" si="1389"/>
        <v>1.5843360735677621E-4</v>
      </c>
      <c r="BG944" s="13">
        <f t="shared" si="1390"/>
        <v>7.6762699358781561E-5</v>
      </c>
      <c r="BH944" s="13">
        <f t="shared" si="1391"/>
        <v>2.7894233321867212E-5</v>
      </c>
      <c r="BI944" s="13">
        <f t="shared" si="1392"/>
        <v>8.1090243997601662E-6</v>
      </c>
      <c r="BJ944" s="14">
        <f t="shared" si="1393"/>
        <v>0.46382557847823991</v>
      </c>
      <c r="BK944" s="14">
        <f t="shared" si="1394"/>
        <v>0.26437093768205855</v>
      </c>
      <c r="BL944" s="14">
        <f t="shared" si="1395"/>
        <v>0.25635498729284889</v>
      </c>
      <c r="BM944" s="14">
        <f t="shared" si="1396"/>
        <v>0.45539597014535438</v>
      </c>
      <c r="BN944" s="14">
        <f t="shared" si="1397"/>
        <v>0.54372095474267024</v>
      </c>
    </row>
    <row r="945" spans="1:66" x14ac:dyDescent="0.25">
      <c r="A945" t="s">
        <v>339</v>
      </c>
      <c r="B945" t="s">
        <v>111</v>
      </c>
      <c r="C945" t="s">
        <v>128</v>
      </c>
      <c r="D945" s="22" t="s">
        <v>368</v>
      </c>
      <c r="E945" s="10">
        <f>VLOOKUP(A945,home!$A$2:$E$405,3,FALSE)</f>
        <v>1.2710999999999999</v>
      </c>
      <c r="F945" s="10">
        <f>VLOOKUP(B945,home!$B$2:$E$405,3,FALSE)</f>
        <v>1.7391000000000001</v>
      </c>
      <c r="G945" s="10">
        <f>VLOOKUP(C945,away!$B$2:$E$405,4,FALSE)</f>
        <v>0.99380000000000002</v>
      </c>
      <c r="H945" s="10">
        <f>VLOOKUP(A945,away!$A$2:$E$405,3,FALSE)</f>
        <v>0.94469999999999998</v>
      </c>
      <c r="I945" s="10">
        <f>VLOOKUP(C945,away!$B$2:$E$405,3,FALSE)</f>
        <v>0.61280000000000001</v>
      </c>
      <c r="J945" s="10">
        <f>VLOOKUP(B945,home!$B$2:$E$405,4,FALSE)</f>
        <v>0.72430000000000005</v>
      </c>
      <c r="K945" s="12">
        <f t="shared" si="1342"/>
        <v>2.1968644759380003</v>
      </c>
      <c r="L945" s="12">
        <f t="shared" si="1343"/>
        <v>0.41930607748800003</v>
      </c>
      <c r="M945" s="13">
        <f t="shared" si="1344"/>
        <v>7.3082191997779142E-2</v>
      </c>
      <c r="N945" s="13">
        <f t="shared" si="1345"/>
        <v>0.16055167142360138</v>
      </c>
      <c r="O945" s="13">
        <f t="shared" si="1346"/>
        <v>3.0643807260813678E-2</v>
      </c>
      <c r="P945" s="13">
        <f t="shared" si="1347"/>
        <v>6.732029157877252E-2</v>
      </c>
      <c r="Q945" s="13">
        <f t="shared" si="1348"/>
        <v>0.17635513175149004</v>
      </c>
      <c r="R945" s="13">
        <f t="shared" si="1349"/>
        <v>6.4245673109150376E-3</v>
      </c>
      <c r="S945" s="13">
        <f t="shared" si="1350"/>
        <v>1.5503166826156062E-2</v>
      </c>
      <c r="T945" s="13">
        <f t="shared" si="1351"/>
        <v>7.3946778539596747E-2</v>
      </c>
      <c r="U945" s="13">
        <f t="shared" si="1352"/>
        <v>1.4113903698621772E-2</v>
      </c>
      <c r="V945" s="13">
        <f t="shared" si="1353"/>
        <v>1.5867639838883126E-3</v>
      </c>
      <c r="W945" s="13">
        <f t="shared" si="1354"/>
        <v>0.12914277469807137</v>
      </c>
      <c r="X945" s="13">
        <f t="shared" si="1355"/>
        <v>5.4150350294564852E-2</v>
      </c>
      <c r="Y945" s="13">
        <f t="shared" si="1356"/>
        <v>1.1352785488307576E-2</v>
      </c>
      <c r="Z945" s="13">
        <f t="shared" si="1357"/>
        <v>8.9795337289913751E-4</v>
      </c>
      <c r="AA945" s="13">
        <f t="shared" si="1358"/>
        <v>1.9726818659708233E-3</v>
      </c>
      <c r="AB945" s="13">
        <f t="shared" si="1359"/>
        <v>2.1668573568391952E-3</v>
      </c>
      <c r="AC945" s="13">
        <f t="shared" si="1360"/>
        <v>9.135383321673468E-5</v>
      </c>
      <c r="AD945" s="13">
        <f t="shared" si="1361"/>
        <v>7.0927293514564477E-2</v>
      </c>
      <c r="AE945" s="13">
        <f t="shared" si="1362"/>
        <v>2.9740245230432096E-2</v>
      </c>
      <c r="AF945" s="13">
        <f t="shared" si="1363"/>
        <v>6.2351327855518406E-3</v>
      </c>
      <c r="AG945" s="13">
        <f t="shared" si="1364"/>
        <v>8.7147635697552308E-4</v>
      </c>
      <c r="AH945" s="13">
        <f t="shared" si="1365"/>
        <v>9.412932663936419E-5</v>
      </c>
      <c r="AI945" s="13">
        <f t="shared" si="1366"/>
        <v>2.0678937383798366E-4</v>
      </c>
      <c r="AJ945" s="13">
        <f t="shared" si="1367"/>
        <v>2.2714411469306465E-4</v>
      </c>
      <c r="AK945" s="13">
        <f t="shared" si="1368"/>
        <v>1.6633494549586012E-4</v>
      </c>
      <c r="AL945" s="13">
        <f t="shared" si="1369"/>
        <v>3.3660548600819343E-6</v>
      </c>
      <c r="AM945" s="13">
        <f t="shared" si="1370"/>
        <v>3.1163530299314894E-2</v>
      </c>
      <c r="AN945" s="13">
        <f t="shared" si="1371"/>
        <v>1.3067057650484168E-2</v>
      </c>
      <c r="AO945" s="13">
        <f t="shared" si="1372"/>
        <v>2.7395483438670386E-3</v>
      </c>
      <c r="AP945" s="13">
        <f t="shared" si="1373"/>
        <v>3.829030900518782E-4</v>
      </c>
      <c r="AQ945" s="13">
        <f t="shared" si="1374"/>
        <v>4.0138398186921879E-5</v>
      </c>
      <c r="AR945" s="13">
        <f t="shared" si="1375"/>
        <v>7.8937997459477045E-6</v>
      </c>
      <c r="AS945" s="13">
        <f t="shared" si="1376"/>
        <v>1.7341608242040924E-5</v>
      </c>
      <c r="AT945" s="13">
        <f t="shared" si="1377"/>
        <v>1.9048581551286675E-5</v>
      </c>
      <c r="AU945" s="13">
        <f t="shared" si="1378"/>
        <v>1.3949050709009884E-5</v>
      </c>
      <c r="AV945" s="13">
        <f t="shared" si="1379"/>
        <v>7.6610434939203997E-6</v>
      </c>
      <c r="AW945" s="13">
        <f t="shared" si="1380"/>
        <v>8.6129735293162228E-8</v>
      </c>
      <c r="AX945" s="13">
        <f t="shared" si="1381"/>
        <v>1.1410342109897068E-2</v>
      </c>
      <c r="AY945" s="13">
        <f t="shared" si="1382"/>
        <v>4.7844257928970901E-3</v>
      </c>
      <c r="AZ945" s="13">
        <f t="shared" si="1383"/>
        <v>1.0030694061260465E-3</v>
      </c>
      <c r="BA945" s="13">
        <f t="shared" si="1384"/>
        <v>1.4019769937697674E-4</v>
      </c>
      <c r="BB945" s="13">
        <f t="shared" si="1385"/>
        <v>1.4696436849650486E-5</v>
      </c>
      <c r="BC945" s="13">
        <f t="shared" si="1386"/>
        <v>1.2324610576954097E-6</v>
      </c>
      <c r="BD945" s="13">
        <f t="shared" si="1387"/>
        <v>5.5165303465818329E-7</v>
      </c>
      <c r="BE945" s="13">
        <f t="shared" si="1388"/>
        <v>1.2119069548839573E-6</v>
      </c>
      <c r="BF945" s="13">
        <f t="shared" si="1389"/>
        <v>1.3311976686633815E-6</v>
      </c>
      <c r="BG945" s="13">
        <f t="shared" si="1390"/>
        <v>9.7482028957935569E-7</v>
      </c>
      <c r="BH945" s="13">
        <f t="shared" si="1391"/>
        <v>5.353870161501204E-7</v>
      </c>
      <c r="BI945" s="13">
        <f t="shared" si="1392"/>
        <v>2.3523454333172885E-7</v>
      </c>
      <c r="BJ945" s="14">
        <f t="shared" si="1393"/>
        <v>0.77802078177126532</v>
      </c>
      <c r="BK945" s="14">
        <f t="shared" si="1394"/>
        <v>0.16237156006756998</v>
      </c>
      <c r="BL945" s="14">
        <f t="shared" si="1395"/>
        <v>5.6086949537076269E-2</v>
      </c>
      <c r="BM945" s="14">
        <f t="shared" si="1396"/>
        <v>0.47821524376227703</v>
      </c>
      <c r="BN945" s="14">
        <f t="shared" si="1397"/>
        <v>0.51437766132337182</v>
      </c>
    </row>
    <row r="946" spans="1:66" x14ac:dyDescent="0.25">
      <c r="A946" t="s">
        <v>351</v>
      </c>
      <c r="B946" t="s">
        <v>157</v>
      </c>
      <c r="C946" t="s">
        <v>165</v>
      </c>
      <c r="D946" s="22" t="s">
        <v>368</v>
      </c>
      <c r="E946" s="10">
        <f>VLOOKUP(A946,home!$A$2:$E$405,3,FALSE)</f>
        <v>1.3231999999999999</v>
      </c>
      <c r="F946" s="10">
        <f>VLOOKUP(B946,home!$B$2:$E$405,3,FALSE)</f>
        <v>0.81389999999999996</v>
      </c>
      <c r="G946" s="10">
        <f>VLOOKUP(C946,away!$B$2:$E$405,4,FALSE)</f>
        <v>1.0257000000000001</v>
      </c>
      <c r="H946" s="10">
        <f>VLOOKUP(A946,away!$A$2:$E$405,3,FALSE)</f>
        <v>1.1951000000000001</v>
      </c>
      <c r="I946" s="10">
        <f>VLOOKUP(C946,away!$B$2:$E$405,3,FALSE)</f>
        <v>0.83679999999999999</v>
      </c>
      <c r="J946" s="10">
        <f>VLOOKUP(B946,home!$B$2:$E$405,4,FALSE)</f>
        <v>1.4803999999999999</v>
      </c>
      <c r="K946" s="12">
        <f t="shared" si="1342"/>
        <v>1.1046301587359999</v>
      </c>
      <c r="L946" s="12">
        <f t="shared" si="1343"/>
        <v>1.4804883502720001</v>
      </c>
      <c r="M946" s="13">
        <f t="shared" si="1344"/>
        <v>7.538714501595202E-2</v>
      </c>
      <c r="N946" s="13">
        <f t="shared" si="1345"/>
        <v>8.3274913965624919E-2</v>
      </c>
      <c r="O946" s="13">
        <f t="shared" si="1346"/>
        <v>0.11160978995638283</v>
      </c>
      <c r="P946" s="13">
        <f t="shared" si="1347"/>
        <v>0.12328753999601078</v>
      </c>
      <c r="Q946" s="13">
        <f t="shared" si="1348"/>
        <v>4.5993990716287493E-2</v>
      </c>
      <c r="R946" s="13">
        <f t="shared" si="1349"/>
        <v>8.2618496903364841E-2</v>
      </c>
      <c r="S946" s="13">
        <f t="shared" si="1350"/>
        <v>5.0405866660196703E-2</v>
      </c>
      <c r="T946" s="13">
        <f t="shared" si="1351"/>
        <v>6.8093567437982158E-2</v>
      </c>
      <c r="U946" s="13">
        <f t="shared" si="1352"/>
        <v>9.1262883348893625E-2</v>
      </c>
      <c r="V946" s="13">
        <f t="shared" si="1353"/>
        <v>9.1592616878405329E-3</v>
      </c>
      <c r="W946" s="13">
        <f t="shared" si="1354"/>
        <v>1.6935449755278258E-2</v>
      </c>
      <c r="X946" s="13">
        <f t="shared" si="1355"/>
        <v>2.5072736069306253E-2</v>
      </c>
      <c r="Y946" s="13">
        <f t="shared" si="1356"/>
        <v>1.8559946830026246E-2</v>
      </c>
      <c r="Z946" s="13">
        <f t="shared" si="1357"/>
        <v>4.0771907394138329E-2</v>
      </c>
      <c r="AA946" s="13">
        <f t="shared" si="1358"/>
        <v>4.5037878536756511E-2</v>
      </c>
      <c r="AB946" s="13">
        <f t="shared" si="1359"/>
        <v>2.4875099458595014E-2</v>
      </c>
      <c r="AC946" s="13">
        <f t="shared" si="1360"/>
        <v>9.3618650221684362E-4</v>
      </c>
      <c r="AD946" s="13">
        <f t="shared" si="1361"/>
        <v>4.6768521378596443E-3</v>
      </c>
      <c r="AE946" s="13">
        <f t="shared" si="1362"/>
        <v>6.9240251060459007E-3</v>
      </c>
      <c r="AF946" s="13">
        <f t="shared" si="1363"/>
        <v>5.125469253245904E-3</v>
      </c>
      <c r="AG946" s="13">
        <f t="shared" si="1364"/>
        <v>2.529399173035963E-3</v>
      </c>
      <c r="AH946" s="13">
        <f t="shared" si="1365"/>
        <v>1.5090583478847654E-2</v>
      </c>
      <c r="AI946" s="13">
        <f t="shared" si="1366"/>
        <v>1.6669513623658341E-2</v>
      </c>
      <c r="AJ946" s="13">
        <f t="shared" si="1367"/>
        <v>9.2068237400768135E-3</v>
      </c>
      <c r="AK946" s="13">
        <f t="shared" si="1368"/>
        <v>3.3900450564851416E-3</v>
      </c>
      <c r="AL946" s="13">
        <f t="shared" si="1369"/>
        <v>6.1241279696352171E-5</v>
      </c>
      <c r="AM946" s="13">
        <f t="shared" si="1370"/>
        <v>1.0332383838857397E-3</v>
      </c>
      <c r="AN946" s="13">
        <f t="shared" si="1371"/>
        <v>1.5296973903967063E-3</v>
      </c>
      <c r="AO946" s="13">
        <f t="shared" si="1372"/>
        <v>1.1323495829619018E-3</v>
      </c>
      <c r="AP946" s="13">
        <f t="shared" si="1373"/>
        <v>5.5881012200348454E-4</v>
      </c>
      <c r="AQ946" s="13">
        <f t="shared" si="1374"/>
        <v>2.068279689100585E-4</v>
      </c>
      <c r="AR946" s="13">
        <f t="shared" si="1375"/>
        <v>4.4682866078482103E-3</v>
      </c>
      <c r="AS946" s="13">
        <f t="shared" si="1376"/>
        <v>4.9358041449053111E-3</v>
      </c>
      <c r="AT946" s="13">
        <f t="shared" si="1377"/>
        <v>2.7261190580382798E-3</v>
      </c>
      <c r="AU946" s="13">
        <f t="shared" si="1378"/>
        <v>1.0037844426046868E-3</v>
      </c>
      <c r="AV946" s="13">
        <f t="shared" si="1379"/>
        <v>2.7720264204278563E-4</v>
      </c>
      <c r="AW946" s="13">
        <f t="shared" si="1380"/>
        <v>2.7820417741178425E-6</v>
      </c>
      <c r="AX946" s="13">
        <f t="shared" si="1381"/>
        <v>1.9022438000063864E-4</v>
      </c>
      <c r="AY946" s="13">
        <f t="shared" si="1382"/>
        <v>2.8162497852865954E-4</v>
      </c>
      <c r="AZ946" s="13">
        <f t="shared" si="1383"/>
        <v>2.0847124992864134E-4</v>
      </c>
      <c r="BA946" s="13">
        <f t="shared" si="1384"/>
        <v>1.0287975229533203E-4</v>
      </c>
      <c r="BB946" s="13">
        <f t="shared" si="1385"/>
        <v>3.8078068688027031E-5</v>
      </c>
      <c r="BC946" s="13">
        <f t="shared" si="1386"/>
        <v>1.1274827418696202E-5</v>
      </c>
      <c r="BD946" s="13">
        <f t="shared" si="1387"/>
        <v>1.1025410447659447E-3</v>
      </c>
      <c r="BE946" s="13">
        <f t="shared" si="1388"/>
        <v>1.2179000892927607E-3</v>
      </c>
      <c r="BF946" s="13">
        <f t="shared" si="1389"/>
        <v>6.7266458448002537E-4</v>
      </c>
      <c r="BG946" s="13">
        <f t="shared" si="1390"/>
        <v>2.4768186224341868E-4</v>
      </c>
      <c r="BH946" s="13">
        <f t="shared" si="1391"/>
        <v>6.8399213701493913E-5</v>
      </c>
      <c r="BI946" s="13">
        <f t="shared" si="1392"/>
        <v>1.5111166857699761E-5</v>
      </c>
      <c r="BJ946" s="14">
        <f t="shared" si="1393"/>
        <v>0.28247982714971065</v>
      </c>
      <c r="BK946" s="14">
        <f t="shared" si="1394"/>
        <v>0.25951886612044189</v>
      </c>
      <c r="BL946" s="14">
        <f t="shared" si="1395"/>
        <v>0.41649660895984136</v>
      </c>
      <c r="BM946" s="14">
        <f t="shared" si="1396"/>
        <v>0.47681649013375482</v>
      </c>
      <c r="BN946" s="14">
        <f t="shared" si="1397"/>
        <v>0.52217187655362285</v>
      </c>
    </row>
    <row r="947" spans="1:66" x14ac:dyDescent="0.25">
      <c r="A947" t="s">
        <v>351</v>
      </c>
      <c r="B947" t="s">
        <v>156</v>
      </c>
      <c r="C947" t="s">
        <v>160</v>
      </c>
      <c r="D947" s="22" t="s">
        <v>368</v>
      </c>
      <c r="E947" s="10">
        <f>VLOOKUP(A947,home!$A$2:$E$405,3,FALSE)</f>
        <v>1.3231999999999999</v>
      </c>
      <c r="F947" s="10">
        <f>VLOOKUP(B947,home!$B$2:$E$405,3,FALSE)</f>
        <v>0.75570000000000004</v>
      </c>
      <c r="G947" s="10">
        <f>VLOOKUP(C947,away!$B$2:$E$405,4,FALSE)</f>
        <v>1.1876</v>
      </c>
      <c r="H947" s="10">
        <f>VLOOKUP(A947,away!$A$2:$E$405,3,FALSE)</f>
        <v>1.1951000000000001</v>
      </c>
      <c r="I947" s="10">
        <f>VLOOKUP(C947,away!$B$2:$E$405,3,FALSE)</f>
        <v>0.83679999999999999</v>
      </c>
      <c r="J947" s="10">
        <f>VLOOKUP(B947,home!$B$2:$E$405,4,FALSE)</f>
        <v>0.77700000000000002</v>
      </c>
      <c r="K947" s="12">
        <f t="shared" si="1342"/>
        <v>1.1875314042239999</v>
      </c>
      <c r="L947" s="12">
        <f t="shared" si="1343"/>
        <v>0.7770463713600001</v>
      </c>
      <c r="M947" s="13">
        <f t="shared" si="1344"/>
        <v>0.14021507634798641</v>
      </c>
      <c r="N947" s="13">
        <f t="shared" si="1345"/>
        <v>0.16650980650889968</v>
      </c>
      <c r="O947" s="13">
        <f t="shared" si="1346"/>
        <v>0.10895361628616822</v>
      </c>
      <c r="P947" s="13">
        <f t="shared" si="1347"/>
        <v>0.12938584094359623</v>
      </c>
      <c r="Q947" s="13">
        <f t="shared" si="1348"/>
        <v>9.8867812170290115E-2</v>
      </c>
      <c r="R947" s="13">
        <f t="shared" si="1349"/>
        <v>4.2331006090858402E-2</v>
      </c>
      <c r="S947" s="13">
        <f t="shared" si="1350"/>
        <v>2.9848245054501923E-2</v>
      </c>
      <c r="T947" s="13">
        <f t="shared" si="1351"/>
        <v>7.6824874691225981E-2</v>
      </c>
      <c r="U947" s="13">
        <f t="shared" si="1352"/>
        <v>5.0269399105291775E-2</v>
      </c>
      <c r="V947" s="13">
        <f t="shared" si="1353"/>
        <v>3.0603305116480785E-3</v>
      </c>
      <c r="W947" s="13">
        <f t="shared" si="1354"/>
        <v>3.9136210606379764E-2</v>
      </c>
      <c r="X947" s="13">
        <f t="shared" si="1355"/>
        <v>3.0410650440468145E-2</v>
      </c>
      <c r="Y947" s="13">
        <f t="shared" si="1356"/>
        <v>1.1815242787731578E-2</v>
      </c>
      <c r="Z947" s="13">
        <f t="shared" si="1357"/>
        <v>1.0964384892973196E-2</v>
      </c>
      <c r="AA947" s="13">
        <f t="shared" si="1358"/>
        <v>1.3020551388404871E-2</v>
      </c>
      <c r="AB947" s="13">
        <f t="shared" si="1359"/>
        <v>7.7311568370215964E-3</v>
      </c>
      <c r="AC947" s="13">
        <f t="shared" si="1360"/>
        <v>1.7649824430801081E-4</v>
      </c>
      <c r="AD947" s="13">
        <f t="shared" si="1361"/>
        <v>1.1618869784350092E-2</v>
      </c>
      <c r="AE947" s="13">
        <f t="shared" si="1362"/>
        <v>9.0284006052335861E-3</v>
      </c>
      <c r="AF947" s="13">
        <f t="shared" si="1363"/>
        <v>3.5077429647405924E-3</v>
      </c>
      <c r="AG947" s="13">
        <f t="shared" si="1364"/>
        <v>9.0855964747174882E-4</v>
      </c>
      <c r="AH947" s="13">
        <f t="shared" si="1365"/>
        <v>2.1299588738198059E-3</v>
      </c>
      <c r="AI947" s="13">
        <f t="shared" si="1366"/>
        <v>2.5293930523666037E-3</v>
      </c>
      <c r="AJ947" s="13">
        <f t="shared" si="1367"/>
        <v>1.5018668416556715E-3</v>
      </c>
      <c r="AK947" s="13">
        <f t="shared" si="1368"/>
        <v>5.9450467980960784E-4</v>
      </c>
      <c r="AL947" s="13">
        <f t="shared" si="1369"/>
        <v>6.5146699940268483E-6</v>
      </c>
      <c r="AM947" s="13">
        <f t="shared" si="1370"/>
        <v>2.7595545501010125E-3</v>
      </c>
      <c r="AN947" s="13">
        <f t="shared" si="1371"/>
        <v>2.1443018497259692E-3</v>
      </c>
      <c r="AO947" s="13">
        <f t="shared" si="1372"/>
        <v>8.3311098571505003E-4</v>
      </c>
      <c r="AP947" s="13">
        <f t="shared" si="1373"/>
        <v>2.1578862279667755E-4</v>
      </c>
      <c r="AQ947" s="13">
        <f t="shared" si="1374"/>
        <v>4.1919441581232514E-5</v>
      </c>
      <c r="AR947" s="13">
        <f t="shared" si="1375"/>
        <v>3.310153628095426E-4</v>
      </c>
      <c r="AS947" s="13">
        <f t="shared" si="1376"/>
        <v>3.9309113861693296E-4</v>
      </c>
      <c r="AT947" s="13">
        <f t="shared" si="1377"/>
        <v>2.3340403591488878E-4</v>
      </c>
      <c r="AU947" s="13">
        <f t="shared" si="1378"/>
        <v>9.2391540840518939E-5</v>
      </c>
      <c r="AV947" s="13">
        <f t="shared" si="1379"/>
        <v>2.7429464058190127E-5</v>
      </c>
      <c r="AW947" s="13">
        <f t="shared" si="1380"/>
        <v>1.6698673003751269E-7</v>
      </c>
      <c r="AX947" s="13">
        <f t="shared" si="1381"/>
        <v>5.4617628165236365E-4</v>
      </c>
      <c r="AY947" s="13">
        <f t="shared" si="1382"/>
        <v>4.2440429778086661E-4</v>
      </c>
      <c r="AZ947" s="13">
        <f t="shared" si="1383"/>
        <v>1.6489090979010561E-4</v>
      </c>
      <c r="BA947" s="13">
        <f t="shared" si="1384"/>
        <v>4.2709294374216904E-5</v>
      </c>
      <c r="BB947" s="13">
        <f t="shared" si="1385"/>
        <v>8.2967755542078263E-6</v>
      </c>
      <c r="BC947" s="13">
        <f t="shared" si="1386"/>
        <v>1.2893958676771095E-6</v>
      </c>
      <c r="BD947" s="13">
        <f t="shared" si="1387"/>
        <v>4.2869047755928144E-5</v>
      </c>
      <c r="BE947" s="13">
        <f t="shared" si="1388"/>
        <v>5.0908340479343065E-5</v>
      </c>
      <c r="BF947" s="13">
        <f t="shared" si="1389"/>
        <v>3.0227626528073895E-5</v>
      </c>
      <c r="BG947" s="13">
        <f t="shared" si="1390"/>
        <v>1.1965418592414076E-5</v>
      </c>
      <c r="BH947" s="13">
        <f t="shared" si="1391"/>
        <v>3.5523275857943613E-6</v>
      </c>
      <c r="BI947" s="13">
        <f t="shared" si="1392"/>
        <v>8.4370011324440548E-7</v>
      </c>
      <c r="BJ947" s="14">
        <f t="shared" si="1393"/>
        <v>0.45581061261173073</v>
      </c>
      <c r="BK947" s="14">
        <f t="shared" si="1394"/>
        <v>0.30311691006981545</v>
      </c>
      <c r="BL947" s="14">
        <f t="shared" si="1395"/>
        <v>0.23027915115869146</v>
      </c>
      <c r="BM947" s="14">
        <f t="shared" si="1396"/>
        <v>0.31348366307436087</v>
      </c>
      <c r="BN947" s="14">
        <f t="shared" si="1397"/>
        <v>0.68626315834779916</v>
      </c>
    </row>
    <row r="948" spans="1:66" x14ac:dyDescent="0.25">
      <c r="A948" t="s">
        <v>351</v>
      </c>
      <c r="B948" t="s">
        <v>162</v>
      </c>
      <c r="C948" t="s">
        <v>163</v>
      </c>
      <c r="D948" s="22" t="s">
        <v>368</v>
      </c>
      <c r="E948" s="10">
        <f>VLOOKUP(A948,home!$A$2:$E$405,3,FALSE)</f>
        <v>1.3231999999999999</v>
      </c>
      <c r="F948" s="10">
        <f>VLOOKUP(B948,home!$B$2:$E$405,3,FALSE)</f>
        <v>0.63949999999999996</v>
      </c>
      <c r="G948" s="10">
        <f>VLOOKUP(C948,away!$B$2:$E$405,4,FALSE)</f>
        <v>0.75570000000000004</v>
      </c>
      <c r="H948" s="10">
        <f>VLOOKUP(A948,away!$A$2:$E$405,3,FALSE)</f>
        <v>1.1951000000000001</v>
      </c>
      <c r="I948" s="10">
        <f>VLOOKUP(C948,away!$B$2:$E$405,3,FALSE)</f>
        <v>1.6091</v>
      </c>
      <c r="J948" s="10">
        <f>VLOOKUP(B948,home!$B$2:$E$405,4,FALSE)</f>
        <v>1.6091</v>
      </c>
      <c r="K948" s="12">
        <f t="shared" si="1342"/>
        <v>0.63946306247999996</v>
      </c>
      <c r="L948" s="12">
        <f t="shared" si="1343"/>
        <v>3.0943562782309999</v>
      </c>
      <c r="M948" s="13">
        <f t="shared" si="1344"/>
        <v>2.3901373795556815E-2</v>
      </c>
      <c r="N948" s="13">
        <f t="shared" si="1345"/>
        <v>1.5284045684785981E-2</v>
      </c>
      <c r="O948" s="13">
        <f t="shared" si="1346"/>
        <v>7.3959366062627138E-2</v>
      </c>
      <c r="P948" s="13">
        <f t="shared" si="1347"/>
        <v>4.7294282721486919E-2</v>
      </c>
      <c r="Q948" s="13">
        <f t="shared" si="1348"/>
        <v>4.8867913303387352E-3</v>
      </c>
      <c r="R948" s="13">
        <f t="shared" si="1349"/>
        <v>0.11442831435493754</v>
      </c>
      <c r="S948" s="13">
        <f t="shared" si="1350"/>
        <v>2.3395613127431832E-2</v>
      </c>
      <c r="T948" s="13">
        <f t="shared" si="1351"/>
        <v>1.5121473433438485E-2</v>
      </c>
      <c r="U948" s="13">
        <f t="shared" si="1352"/>
        <v>7.3172680331832496E-2</v>
      </c>
      <c r="V948" s="13">
        <f t="shared" si="1353"/>
        <v>5.1437245181696657E-3</v>
      </c>
      <c r="W948" s="13">
        <f t="shared" si="1354"/>
        <v>1.0416408499330403E-3</v>
      </c>
      <c r="X948" s="13">
        <f t="shared" si="1355"/>
        <v>3.2232079036521783E-3</v>
      </c>
      <c r="Y948" s="13">
        <f t="shared" si="1356"/>
        <v>4.9868768063549502E-3</v>
      </c>
      <c r="Z948" s="13">
        <f t="shared" si="1357"/>
        <v>0.11802732431053047</v>
      </c>
      <c r="AA948" s="13">
        <f t="shared" si="1358"/>
        <v>7.547411425993196E-2</v>
      </c>
      <c r="AB948" s="13">
        <f t="shared" si="1359"/>
        <v>2.413145412131076E-2</v>
      </c>
      <c r="AC948" s="13">
        <f t="shared" si="1360"/>
        <v>6.3612651432870537E-4</v>
      </c>
      <c r="AD948" s="13">
        <f t="shared" si="1361"/>
        <v>1.6652271197561299E-4</v>
      </c>
      <c r="AE948" s="13">
        <f t="shared" si="1362"/>
        <v>5.152805992697906E-4</v>
      </c>
      <c r="AF948" s="13">
        <f t="shared" si="1363"/>
        <v>7.9723087870055438E-4</v>
      </c>
      <c r="AG948" s="13">
        <f t="shared" si="1364"/>
        <v>8.2230545823555904E-4</v>
      </c>
      <c r="AH948" s="13">
        <f t="shared" si="1365"/>
        <v>9.1304647995774063E-2</v>
      </c>
      <c r="AI948" s="13">
        <f t="shared" si="1366"/>
        <v>5.8385949826036072E-2</v>
      </c>
      <c r="AJ948" s="13">
        <f t="shared" si="1367"/>
        <v>1.8667829140780322E-2</v>
      </c>
      <c r="AK948" s="13">
        <f t="shared" si="1368"/>
        <v>3.9791290640722576E-3</v>
      </c>
      <c r="AL948" s="13">
        <f t="shared" si="1369"/>
        <v>5.0348816720967758E-5</v>
      </c>
      <c r="AM948" s="13">
        <f t="shared" si="1370"/>
        <v>2.1297024674480103E-5</v>
      </c>
      <c r="AN948" s="13">
        <f t="shared" si="1371"/>
        <v>6.5900582009118013E-5</v>
      </c>
      <c r="AO948" s="13">
        <f t="shared" si="1372"/>
        <v>1.0195993983949563E-4</v>
      </c>
      <c r="AP948" s="13">
        <f t="shared" si="1373"/>
        <v>1.0516679332346611E-4</v>
      </c>
      <c r="AQ948" s="13">
        <f t="shared" si="1374"/>
        <v>8.1355881795472344E-5</v>
      </c>
      <c r="AR948" s="13">
        <f t="shared" si="1375"/>
        <v>5.6505822151478959E-2</v>
      </c>
      <c r="AS948" s="13">
        <f t="shared" si="1376"/>
        <v>3.613338608093495E-2</v>
      </c>
      <c r="AT948" s="13">
        <f t="shared" si="1377"/>
        <v>1.1552982860543433E-2</v>
      </c>
      <c r="AU948" s="13">
        <f t="shared" si="1378"/>
        <v>2.462568600260685E-3</v>
      </c>
      <c r="AV948" s="13">
        <f t="shared" si="1379"/>
        <v>3.9368041467244605E-4</v>
      </c>
      <c r="AW948" s="13">
        <f t="shared" si="1380"/>
        <v>2.7674038891164259E-6</v>
      </c>
      <c r="AX948" s="13">
        <f t="shared" si="1381"/>
        <v>2.2697767700091933E-6</v>
      </c>
      <c r="AY948" s="13">
        <f t="shared" si="1382"/>
        <v>7.0234979984608278E-6</v>
      </c>
      <c r="AZ948" s="13">
        <f t="shared" si="1383"/>
        <v>1.0866602563340065E-5</v>
      </c>
      <c r="BA948" s="13">
        <f t="shared" si="1384"/>
        <v>1.1208379954970801E-5</v>
      </c>
      <c r="BB948" s="13">
        <f t="shared" si="1385"/>
        <v>8.6706802206155978E-6</v>
      </c>
      <c r="BC948" s="13">
        <f t="shared" si="1386"/>
        <v>5.3660347554390417E-6</v>
      </c>
      <c r="BD948" s="13">
        <f t="shared" si="1387"/>
        <v>2.9141524255172219E-2</v>
      </c>
      <c r="BE948" s="13">
        <f t="shared" si="1388"/>
        <v>1.8634928345547624E-2</v>
      </c>
      <c r="BF948" s="13">
        <f t="shared" si="1389"/>
        <v>5.9581741744696212E-3</v>
      </c>
      <c r="BG948" s="13">
        <f t="shared" si="1390"/>
        <v>1.2700107681318635E-3</v>
      </c>
      <c r="BH948" s="13">
        <f t="shared" si="1391"/>
        <v>2.0303124379304459E-4</v>
      </c>
      <c r="BI948" s="13">
        <f t="shared" si="1392"/>
        <v>2.5966196187004771E-5</v>
      </c>
      <c r="BJ948" s="14">
        <f t="shared" si="1393"/>
        <v>4.7266460850589755E-2</v>
      </c>
      <c r="BK948" s="14">
        <f t="shared" si="1394"/>
        <v>0.10042849299169336</v>
      </c>
      <c r="BL948" s="14">
        <f t="shared" si="1395"/>
        <v>0.69578556024849447</v>
      </c>
      <c r="BM948" s="14">
        <f t="shared" si="1396"/>
        <v>0.68174940835746556</v>
      </c>
      <c r="BN948" s="14">
        <f t="shared" si="1397"/>
        <v>0.27975417394973312</v>
      </c>
    </row>
    <row r="949" spans="1:66" x14ac:dyDescent="0.25">
      <c r="A949" t="s">
        <v>351</v>
      </c>
      <c r="B949" t="s">
        <v>164</v>
      </c>
      <c r="C949" t="s">
        <v>155</v>
      </c>
      <c r="D949" s="22" t="s">
        <v>368</v>
      </c>
      <c r="E949" s="10">
        <f>VLOOKUP(A949,home!$A$2:$E$405,3,FALSE)</f>
        <v>1.3231999999999999</v>
      </c>
      <c r="F949" s="10">
        <f>VLOOKUP(B949,home!$B$2:$E$405,3,FALSE)</f>
        <v>0.97170000000000001</v>
      </c>
      <c r="G949" s="10">
        <f>VLOOKUP(C949,away!$B$2:$E$405,4,FALSE)</f>
        <v>1.4611000000000001</v>
      </c>
      <c r="H949" s="10">
        <f>VLOOKUP(A949,away!$A$2:$E$405,3,FALSE)</f>
        <v>1.1951000000000001</v>
      </c>
      <c r="I949" s="10">
        <f>VLOOKUP(C949,away!$B$2:$E$405,3,FALSE)</f>
        <v>0.61360000000000003</v>
      </c>
      <c r="J949" s="10">
        <f>VLOOKUP(B949,home!$B$2:$E$405,4,FALSE)</f>
        <v>0.89649999999999996</v>
      </c>
      <c r="K949" s="12">
        <f t="shared" si="1342"/>
        <v>1.8786143511839999</v>
      </c>
      <c r="L949" s="12">
        <f t="shared" si="1343"/>
        <v>0.65741542724000002</v>
      </c>
      <c r="M949" s="13">
        <f t="shared" si="1344"/>
        <v>7.9180139268252958E-2</v>
      </c>
      <c r="N949" s="13">
        <f t="shared" si="1345"/>
        <v>0.14874894595808777</v>
      </c>
      <c r="O949" s="13">
        <f t="shared" si="1346"/>
        <v>5.205424508596123E-2</v>
      </c>
      <c r="P949" s="13">
        <f t="shared" si="1347"/>
        <v>9.7789851858535962E-2</v>
      </c>
      <c r="Q949" s="13">
        <f t="shared" si="1348"/>
        <v>0.1397209523001785</v>
      </c>
      <c r="R949" s="13">
        <f t="shared" si="1349"/>
        <v>1.711063188642143E-2</v>
      </c>
      <c r="S949" s="13">
        <f t="shared" si="1350"/>
        <v>3.0193351561673139E-2</v>
      </c>
      <c r="T949" s="13">
        <f t="shared" si="1351"/>
        <v>9.1854709550801522E-2</v>
      </c>
      <c r="U949" s="13">
        <f t="shared" si="1352"/>
        <v>3.2144278619657851E-2</v>
      </c>
      <c r="V949" s="13">
        <f t="shared" si="1353"/>
        <v>4.143299631020462E-3</v>
      </c>
      <c r="W949" s="13">
        <f t="shared" si="1354"/>
        <v>8.7493928717403482E-2</v>
      </c>
      <c r="X949" s="13">
        <f t="shared" si="1355"/>
        <v>5.7519858528657923E-2</v>
      </c>
      <c r="Y949" s="13">
        <f t="shared" si="1356"/>
        <v>1.8907221184700996E-2</v>
      </c>
      <c r="Z949" s="13">
        <f t="shared" si="1357"/>
        <v>3.7495977906527042E-3</v>
      </c>
      <c r="AA949" s="13">
        <f t="shared" si="1358"/>
        <v>7.0440482206879894E-3</v>
      </c>
      <c r="AB949" s="13">
        <f t="shared" si="1359"/>
        <v>6.6165250389082896E-3</v>
      </c>
      <c r="AC949" s="13">
        <f t="shared" si="1360"/>
        <v>3.1981872353616716E-4</v>
      </c>
      <c r="AD949" s="13">
        <f t="shared" si="1361"/>
        <v>4.1091837532496026E-2</v>
      </c>
      <c r="AE949" s="13">
        <f t="shared" si="1362"/>
        <v>2.7014407927502544E-2</v>
      </c>
      <c r="AF949" s="13">
        <f t="shared" si="1363"/>
        <v>8.8798442646473609E-3</v>
      </c>
      <c r="AG949" s="13">
        <f t="shared" si="1364"/>
        <v>1.9459155370226031E-3</v>
      </c>
      <c r="AH949" s="13">
        <f t="shared" si="1365"/>
        <v>6.1626085838002687E-4</v>
      </c>
      <c r="AI949" s="13">
        <f t="shared" si="1366"/>
        <v>1.157716492625689E-3</v>
      </c>
      <c r="AJ949" s="13">
        <f t="shared" si="1367"/>
        <v>1.0874514088245128E-3</v>
      </c>
      <c r="AK949" s="13">
        <f t="shared" si="1368"/>
        <v>6.8096727427766285E-4</v>
      </c>
      <c r="AL949" s="13">
        <f t="shared" si="1369"/>
        <v>1.5799429445422798E-5</v>
      </c>
      <c r="AM949" s="13">
        <f t="shared" si="1370"/>
        <v>1.5439143141013665E-2</v>
      </c>
      <c r="AN949" s="13">
        <f t="shared" si="1371"/>
        <v>1.0149930884269015E-2</v>
      </c>
      <c r="AO949" s="13">
        <f t="shared" si="1372"/>
        <v>3.3363605743690918E-3</v>
      </c>
      <c r="AP949" s="13">
        <f t="shared" si="1373"/>
        <v>7.3112497080851614E-4</v>
      </c>
      <c r="AQ949" s="13">
        <f t="shared" si="1374"/>
        <v>1.2016320876247829E-4</v>
      </c>
      <c r="AR949" s="13">
        <f t="shared" si="1375"/>
        <v>8.1027879100638918E-5</v>
      </c>
      <c r="AS949" s="13">
        <f t="shared" si="1376"/>
        <v>1.5222013652446237E-4</v>
      </c>
      <c r="AT949" s="13">
        <f t="shared" si="1377"/>
        <v>1.4298146650702141E-4</v>
      </c>
      <c r="AU949" s="13">
        <f t="shared" si="1378"/>
        <v>8.9535678311141619E-5</v>
      </c>
      <c r="AV949" s="13">
        <f t="shared" si="1379"/>
        <v>4.2050752554576163E-5</v>
      </c>
      <c r="AW949" s="13">
        <f t="shared" si="1380"/>
        <v>5.4202139548702834E-7</v>
      </c>
      <c r="AX949" s="13">
        <f t="shared" si="1381"/>
        <v>4.8340326457820479E-3</v>
      </c>
      <c r="AY949" s="13">
        <f t="shared" si="1382"/>
        <v>3.1779676371189135E-3</v>
      </c>
      <c r="AZ949" s="13">
        <f t="shared" si="1383"/>
        <v>1.0446224759557115E-3</v>
      </c>
      <c r="BA949" s="13">
        <f t="shared" si="1384"/>
        <v>2.2891697711164359E-4</v>
      </c>
      <c r="BB949" s="13">
        <f t="shared" si="1385"/>
        <v>3.7623388077585118E-5</v>
      </c>
      <c r="BC949" s="13">
        <f t="shared" si="1386"/>
        <v>4.9468391494483898E-6</v>
      </c>
      <c r="BD949" s="13">
        <f t="shared" si="1387"/>
        <v>8.8781629595495973E-6</v>
      </c>
      <c r="BE949" s="13">
        <f t="shared" si="1388"/>
        <v>1.6678644347960088E-5</v>
      </c>
      <c r="BF949" s="13">
        <f t="shared" si="1389"/>
        <v>1.5666370315185867E-5</v>
      </c>
      <c r="BG949" s="13">
        <f t="shared" si="1390"/>
        <v>9.8103560350237245E-6</v>
      </c>
      <c r="BH949" s="13">
        <f t="shared" si="1391"/>
        <v>4.6074689094050335E-6</v>
      </c>
      <c r="BI949" s="13">
        <f t="shared" si="1392"/>
        <v>1.731131443168477E-6</v>
      </c>
      <c r="BJ949" s="14">
        <f t="shared" si="1393"/>
        <v>0.66228245424391696</v>
      </c>
      <c r="BK949" s="14">
        <f t="shared" si="1394"/>
        <v>0.21482022810958304</v>
      </c>
      <c r="BL949" s="14">
        <f t="shared" si="1395"/>
        <v>0.11907731293275284</v>
      </c>
      <c r="BM949" s="14">
        <f t="shared" si="1396"/>
        <v>0.46214740110374414</v>
      </c>
      <c r="BN949" s="14">
        <f t="shared" si="1397"/>
        <v>0.53460476635743792</v>
      </c>
    </row>
    <row r="950" spans="1:66" x14ac:dyDescent="0.25">
      <c r="A950" t="s">
        <v>351</v>
      </c>
      <c r="B950" t="s">
        <v>166</v>
      </c>
      <c r="C950" t="s">
        <v>161</v>
      </c>
      <c r="D950" s="22" t="s">
        <v>368</v>
      </c>
      <c r="E950" s="10">
        <f>VLOOKUP(A950,home!$A$2:$E$405,3,FALSE)</f>
        <v>1.3231999999999999</v>
      </c>
      <c r="F950" s="10">
        <f>VLOOKUP(B950,home!$B$2:$E$405,3,FALSE)</f>
        <v>1.6277999999999999</v>
      </c>
      <c r="G950" s="10">
        <f>VLOOKUP(C950,away!$B$2:$E$405,4,FALSE)</f>
        <v>0.872</v>
      </c>
      <c r="H950" s="10">
        <f>VLOOKUP(A950,away!$A$2:$E$405,3,FALSE)</f>
        <v>1.1951000000000001</v>
      </c>
      <c r="I950" s="10">
        <f>VLOOKUP(C950,away!$B$2:$E$405,3,FALSE)</f>
        <v>1.2229000000000001</v>
      </c>
      <c r="J950" s="10">
        <f>VLOOKUP(B950,home!$B$2:$E$405,4,FALSE)</f>
        <v>1.0298</v>
      </c>
      <c r="K950" s="12">
        <f t="shared" si="1342"/>
        <v>1.8782051251199998</v>
      </c>
      <c r="L950" s="12">
        <f t="shared" si="1343"/>
        <v>1.5050401261420003</v>
      </c>
      <c r="M950" s="13">
        <f t="shared" si="1344"/>
        <v>3.3937141283402604E-2</v>
      </c>
      <c r="N950" s="13">
        <f t="shared" si="1345"/>
        <v>6.3740912690408297E-2</v>
      </c>
      <c r="O950" s="13">
        <f t="shared" si="1346"/>
        <v>5.1076759398071152E-2</v>
      </c>
      <c r="P950" s="13">
        <f t="shared" si="1347"/>
        <v>9.5932631275978342E-2</v>
      </c>
      <c r="Q950" s="13">
        <f t="shared" si="1348"/>
        <v>5.9859254447475654E-2</v>
      </c>
      <c r="R950" s="13">
        <f t="shared" si="1349"/>
        <v>3.8436286203698801E-2</v>
      </c>
      <c r="S950" s="13">
        <f t="shared" si="1350"/>
        <v>6.7794968841657408E-2</v>
      </c>
      <c r="T950" s="13">
        <f t="shared" si="1351"/>
        <v>9.0090579864394865E-2</v>
      </c>
      <c r="U950" s="13">
        <f t="shared" si="1352"/>
        <v>7.2191229738366225E-2</v>
      </c>
      <c r="V950" s="13">
        <f t="shared" si="1353"/>
        <v>2.1293451174405006E-2</v>
      </c>
      <c r="W950" s="13">
        <f t="shared" si="1354"/>
        <v>3.7475986163036969E-2</v>
      </c>
      <c r="X950" s="13">
        <f t="shared" si="1355"/>
        <v>5.6402862942113031E-2</v>
      </c>
      <c r="Y950" s="13">
        <f t="shared" si="1356"/>
        <v>4.2444285978583879E-2</v>
      </c>
      <c r="Z950" s="13">
        <f t="shared" si="1357"/>
        <v>1.9282717678814957E-2</v>
      </c>
      <c r="AA950" s="13">
        <f t="shared" si="1358"/>
        <v>3.6216899170592273E-2</v>
      </c>
      <c r="AB950" s="13">
        <f t="shared" si="1359"/>
        <v>3.4011382819080345E-2</v>
      </c>
      <c r="AC950" s="13">
        <f t="shared" si="1360"/>
        <v>3.761985988759221E-3</v>
      </c>
      <c r="AD950" s="13">
        <f t="shared" si="1361"/>
        <v>1.7596897320085559E-2</v>
      </c>
      <c r="AE950" s="13">
        <f t="shared" si="1362"/>
        <v>2.6484036562329401E-2</v>
      </c>
      <c r="AF950" s="13">
        <f t="shared" si="1363"/>
        <v>1.9929768864258797E-2</v>
      </c>
      <c r="AG950" s="13">
        <f t="shared" si="1364"/>
        <v>9.9983672818149891E-3</v>
      </c>
      <c r="AH950" s="13">
        <f t="shared" si="1365"/>
        <v>7.2553159619210628E-3</v>
      </c>
      <c r="AI950" s="13">
        <f t="shared" si="1366"/>
        <v>1.3626971624045079E-2</v>
      </c>
      <c r="AJ950" s="13">
        <f t="shared" si="1367"/>
        <v>1.279712397207314E-2</v>
      </c>
      <c r="AK950" s="13">
        <f t="shared" si="1368"/>
        <v>8.0118746103812599E-3</v>
      </c>
      <c r="AL950" s="13">
        <f t="shared" si="1369"/>
        <v>4.2537137905783104E-4</v>
      </c>
      <c r="AM950" s="13">
        <f t="shared" si="1370"/>
        <v>6.610116546559016E-3</v>
      </c>
      <c r="AN950" s="13">
        <f t="shared" si="1371"/>
        <v>9.9484906410465066E-3</v>
      </c>
      <c r="AO950" s="13">
        <f t="shared" si="1372"/>
        <v>7.4864388046615715E-3</v>
      </c>
      <c r="AP950" s="13">
        <f t="shared" si="1373"/>
        <v>3.7557969343074062E-3</v>
      </c>
      <c r="AQ950" s="13">
        <f t="shared" si="1374"/>
        <v>1.4131562729434394E-3</v>
      </c>
      <c r="AR950" s="13">
        <f t="shared" si="1375"/>
        <v>2.1839083301059509E-3</v>
      </c>
      <c r="AS950" s="13">
        <f t="shared" si="1376"/>
        <v>4.1018278183972568E-3</v>
      </c>
      <c r="AT950" s="13">
        <f t="shared" si="1377"/>
        <v>3.8520370154367586E-3</v>
      </c>
      <c r="AU950" s="13">
        <f t="shared" si="1378"/>
        <v>2.4116385548484227E-3</v>
      </c>
      <c r="AV950" s="13">
        <f t="shared" si="1379"/>
        <v>1.1323879734133242E-3</v>
      </c>
      <c r="AW950" s="13">
        <f t="shared" si="1380"/>
        <v>3.3400799667421912E-5</v>
      </c>
      <c r="AX950" s="13">
        <f t="shared" si="1381"/>
        <v>2.0691924625646091E-3</v>
      </c>
      <c r="AY950" s="13">
        <f t="shared" si="1382"/>
        <v>3.1142176848703157E-3</v>
      </c>
      <c r="AZ950" s="13">
        <f t="shared" si="1383"/>
        <v>2.3435112886354341E-3</v>
      </c>
      <c r="BA950" s="13">
        <f t="shared" si="1384"/>
        <v>1.1756928418210251E-3</v>
      </c>
      <c r="BB950" s="13">
        <f t="shared" si="1385"/>
        <v>4.4236622573964077E-4</v>
      </c>
      <c r="BC950" s="13">
        <f t="shared" si="1386"/>
        <v>1.3315578403763002E-4</v>
      </c>
      <c r="BD950" s="13">
        <f t="shared" si="1387"/>
        <v>5.4781161143753715E-4</v>
      </c>
      <c r="BE950" s="13">
        <f t="shared" si="1388"/>
        <v>1.028902576202228E-3</v>
      </c>
      <c r="BF950" s="13">
        <f t="shared" si="1389"/>
        <v>9.6624504593609815E-4</v>
      </c>
      <c r="BG950" s="13">
        <f t="shared" si="1390"/>
        <v>6.0493546579966308E-4</v>
      </c>
      <c r="BH950" s="13">
        <f t="shared" si="1391"/>
        <v>2.8404822305794534E-4</v>
      </c>
      <c r="BI950" s="13">
        <f t="shared" si="1392"/>
        <v>1.0670016566573236E-4</v>
      </c>
      <c r="BJ950" s="14">
        <f t="shared" si="1393"/>
        <v>0.46251508760168791</v>
      </c>
      <c r="BK950" s="14">
        <f t="shared" si="1394"/>
        <v>0.22625976762813071</v>
      </c>
      <c r="BL950" s="14">
        <f t="shared" si="1395"/>
        <v>0.29084428627853021</v>
      </c>
      <c r="BM950" s="14">
        <f t="shared" si="1396"/>
        <v>0.65283805700292641</v>
      </c>
      <c r="BN950" s="14">
        <f t="shared" si="1397"/>
        <v>0.34298298529903487</v>
      </c>
    </row>
    <row r="951" spans="1:66" x14ac:dyDescent="0.25">
      <c r="A951" t="s">
        <v>342</v>
      </c>
      <c r="B951" t="s">
        <v>174</v>
      </c>
      <c r="C951" t="s">
        <v>173</v>
      </c>
      <c r="D951" s="22" t="s">
        <v>368</v>
      </c>
      <c r="E951" s="10">
        <f>VLOOKUP(A951,home!$A$2:$E$405,3,FALSE)</f>
        <v>1.3548</v>
      </c>
      <c r="F951" s="10">
        <f>VLOOKUP(B951,home!$B$2:$E$405,3,FALSE)</f>
        <v>0.98419999999999996</v>
      </c>
      <c r="G951" s="10">
        <f>VLOOKUP(C951,away!$B$2:$E$405,4,FALSE)</f>
        <v>0.61509999999999998</v>
      </c>
      <c r="H951" s="10">
        <f>VLOOKUP(A951,away!$A$2:$E$405,3,FALSE)</f>
        <v>1.1719999999999999</v>
      </c>
      <c r="I951" s="10">
        <f>VLOOKUP(C951,away!$B$2:$E$405,3,FALSE)</f>
        <v>1.2799</v>
      </c>
      <c r="J951" s="10">
        <f>VLOOKUP(B951,home!$B$2:$E$405,4,FALSE)</f>
        <v>0.61619999999999997</v>
      </c>
      <c r="K951" s="12">
        <f t="shared" si="1342"/>
        <v>0.82017074781599986</v>
      </c>
      <c r="L951" s="12">
        <f t="shared" si="1343"/>
        <v>0.9243263733599999</v>
      </c>
      <c r="M951" s="13">
        <f t="shared" si="1344"/>
        <v>0.17473283631991557</v>
      </c>
      <c r="N951" s="13">
        <f t="shared" si="1345"/>
        <v>0.14331076103251586</v>
      </c>
      <c r="O951" s="13">
        <f t="shared" si="1346"/>
        <v>0.16151016890249401</v>
      </c>
      <c r="P951" s="13">
        <f t="shared" si="1347"/>
        <v>0.13246591600864696</v>
      </c>
      <c r="Q951" s="13">
        <f t="shared" si="1348"/>
        <v>5.8769647023059278E-2</v>
      </c>
      <c r="R951" s="13">
        <f t="shared" si="1349"/>
        <v>7.4644054341201652E-2</v>
      </c>
      <c r="S951" s="13">
        <f t="shared" si="1350"/>
        <v>2.5105783311218884E-2</v>
      </c>
      <c r="T951" s="13">
        <f t="shared" si="1351"/>
        <v>5.4322334696471693E-2</v>
      </c>
      <c r="U951" s="13">
        <f t="shared" si="1352"/>
        <v>6.1220869869041503E-2</v>
      </c>
      <c r="V951" s="13">
        <f t="shared" si="1353"/>
        <v>2.1147590251861313E-3</v>
      </c>
      <c r="W951" s="13">
        <f t="shared" si="1354"/>
        <v>1.6067048449261628E-2</v>
      </c>
      <c r="X951" s="13">
        <f t="shared" si="1355"/>
        <v>1.4851196623705411E-2</v>
      </c>
      <c r="Y951" s="13">
        <f t="shared" si="1356"/>
        <v>6.8636763576229477E-3</v>
      </c>
      <c r="Z951" s="13">
        <f t="shared" si="1357"/>
        <v>2.2998489347363232E-2</v>
      </c>
      <c r="AA951" s="13">
        <f t="shared" si="1358"/>
        <v>1.8862688206665212E-2</v>
      </c>
      <c r="AB951" s="13">
        <f t="shared" si="1359"/>
        <v>7.7353125461403216E-3</v>
      </c>
      <c r="AC951" s="13">
        <f t="shared" si="1360"/>
        <v>1.0020064678053063E-4</v>
      </c>
      <c r="AD951" s="13">
        <f t="shared" si="1361"/>
        <v>3.2944307854567024E-3</v>
      </c>
      <c r="AE951" s="13">
        <f t="shared" si="1362"/>
        <v>3.0451292602067296E-3</v>
      </c>
      <c r="AF951" s="13">
        <f t="shared" si="1363"/>
        <v>1.4073466427496528E-3</v>
      </c>
      <c r="AG951" s="13">
        <f t="shared" si="1364"/>
        <v>4.3361587278438609E-4</v>
      </c>
      <c r="AH951" s="13">
        <f t="shared" si="1365"/>
        <v>5.3145275628017101E-3</v>
      </c>
      <c r="AI951" s="13">
        <f t="shared" si="1366"/>
        <v>4.3588200454718227E-3</v>
      </c>
      <c r="AJ951" s="13">
        <f t="shared" si="1367"/>
        <v>1.787488348144997E-3</v>
      </c>
      <c r="AK951" s="13">
        <f t="shared" si="1368"/>
        <v>4.886818850701563E-4</v>
      </c>
      <c r="AL951" s="13">
        <f t="shared" si="1369"/>
        <v>3.0385062681956914E-6</v>
      </c>
      <c r="AM951" s="13">
        <f t="shared" si="1370"/>
        <v>5.403991521872152E-4</v>
      </c>
      <c r="AN951" s="13">
        <f t="shared" si="1371"/>
        <v>4.9950518850802724E-4</v>
      </c>
      <c r="AO951" s="13">
        <f t="shared" si="1372"/>
        <v>2.3085290968406395E-4</v>
      </c>
      <c r="AP951" s="13">
        <f t="shared" si="1373"/>
        <v>7.1127810929291489E-5</v>
      </c>
      <c r="AQ951" s="13">
        <f t="shared" si="1374"/>
        <v>1.6436327880326937E-5</v>
      </c>
      <c r="AR951" s="13">
        <f t="shared" si="1375"/>
        <v>9.8247159764925296E-4</v>
      </c>
      <c r="AS951" s="13">
        <f t="shared" si="1376"/>
        <v>8.0579446495196807E-4</v>
      </c>
      <c r="AT951" s="13">
        <f t="shared" si="1377"/>
        <v>3.3044452445282448E-4</v>
      </c>
      <c r="AU951" s="13">
        <f t="shared" si="1378"/>
        <v>9.034031091072519E-5</v>
      </c>
      <c r="AV951" s="13">
        <f t="shared" si="1379"/>
        <v>1.8523620089394849E-5</v>
      </c>
      <c r="AW951" s="13">
        <f t="shared" si="1380"/>
        <v>6.3986338068966385E-8</v>
      </c>
      <c r="AX951" s="13">
        <f t="shared" si="1381"/>
        <v>7.3869929461420068E-5</v>
      </c>
      <c r="AY951" s="13">
        <f t="shared" si="1382"/>
        <v>6.8279923999433419E-5</v>
      </c>
      <c r="AZ951" s="13">
        <f t="shared" si="1383"/>
        <v>3.1556467261846356E-5</v>
      </c>
      <c r="BA951" s="13">
        <f t="shared" si="1384"/>
        <v>9.7228249800653383E-6</v>
      </c>
      <c r="BB951" s="13">
        <f t="shared" si="1385"/>
        <v>2.2467658881594512E-6</v>
      </c>
      <c r="BC951" s="13">
        <f t="shared" si="1386"/>
        <v>4.1534899303827702E-7</v>
      </c>
      <c r="BD951" s="13">
        <f t="shared" si="1387"/>
        <v>1.5135406813072312E-4</v>
      </c>
      <c r="BE951" s="13">
        <f t="shared" si="1388"/>
        <v>1.2413617924376898E-4</v>
      </c>
      <c r="BF951" s="13">
        <f t="shared" si="1389"/>
        <v>5.0906431480691491E-5</v>
      </c>
      <c r="BG951" s="13">
        <f t="shared" si="1390"/>
        <v>1.3917321992054235E-5</v>
      </c>
      <c r="BH951" s="13">
        <f t="shared" si="1391"/>
        <v>2.8536450964547955E-6</v>
      </c>
      <c r="BI951" s="13">
        <f t="shared" si="1392"/>
        <v>4.680952465521582E-7</v>
      </c>
      <c r="BJ951" s="14">
        <f t="shared" si="1393"/>
        <v>0.30390959939360723</v>
      </c>
      <c r="BK951" s="14">
        <f t="shared" si="1394"/>
        <v>0.33459081374201571</v>
      </c>
      <c r="BL951" s="14">
        <f t="shared" si="1395"/>
        <v>0.33849382196627592</v>
      </c>
      <c r="BM951" s="14">
        <f t="shared" si="1396"/>
        <v>0.25449112488376729</v>
      </c>
      <c r="BN951" s="14">
        <f t="shared" si="1397"/>
        <v>0.7454333836278334</v>
      </c>
    </row>
    <row r="952" spans="1:66" x14ac:dyDescent="0.25">
      <c r="A952" t="s">
        <v>343</v>
      </c>
      <c r="B952" t="s">
        <v>182</v>
      </c>
      <c r="C952" t="s">
        <v>180</v>
      </c>
      <c r="D952" s="22" t="s">
        <v>368</v>
      </c>
      <c r="E952" s="10">
        <f>VLOOKUP(A952,home!$A$2:$E$405,3,FALSE)</f>
        <v>1.3052999999999999</v>
      </c>
      <c r="F952" s="10">
        <f>VLOOKUP(B952,home!$B$2:$E$405,3,FALSE)</f>
        <v>1.2903</v>
      </c>
      <c r="G952" s="10">
        <f>VLOOKUP(C952,away!$B$2:$E$405,4,FALSE)</f>
        <v>0.8468</v>
      </c>
      <c r="H952" s="10">
        <f>VLOOKUP(A952,away!$A$2:$E$405,3,FALSE)</f>
        <v>1.1211</v>
      </c>
      <c r="I952" s="10">
        <f>VLOOKUP(C952,away!$B$2:$E$405,3,FALSE)</f>
        <v>0.75109999999999999</v>
      </c>
      <c r="J952" s="10">
        <f>VLOOKUP(B952,home!$B$2:$E$405,4,FALSE)</f>
        <v>0.93889999999999996</v>
      </c>
      <c r="K952" s="12">
        <f t="shared" si="1342"/>
        <v>1.4262047700119997</v>
      </c>
      <c r="L952" s="12">
        <f t="shared" si="1343"/>
        <v>0.79060845336899999</v>
      </c>
      <c r="M952" s="13">
        <f t="shared" si="1344"/>
        <v>0.10895577387222444</v>
      </c>
      <c r="N952" s="13">
        <f t="shared" si="1345"/>
        <v>0.15539324441691529</v>
      </c>
      <c r="O952" s="13">
        <f t="shared" si="1346"/>
        <v>8.6141355866741848E-2</v>
      </c>
      <c r="P952" s="13">
        <f t="shared" si="1347"/>
        <v>0.12285521263244839</v>
      </c>
      <c r="Q952" s="13">
        <f t="shared" si="1348"/>
        <v>0.1108112932075226</v>
      </c>
      <c r="R952" s="13">
        <f t="shared" si="1349"/>
        <v>3.4052042066456706E-2</v>
      </c>
      <c r="S952" s="13">
        <f t="shared" si="1350"/>
        <v>3.4631949126130247E-2</v>
      </c>
      <c r="T952" s="13">
        <f t="shared" si="1351"/>
        <v>8.7608345138618204E-2</v>
      </c>
      <c r="U952" s="13">
        <f t="shared" si="1352"/>
        <v>4.8565184823829821E-2</v>
      </c>
      <c r="V952" s="13">
        <f t="shared" si="1353"/>
        <v>4.3388812446624172E-3</v>
      </c>
      <c r="W952" s="13">
        <f t="shared" si="1354"/>
        <v>5.2679864981255667E-2</v>
      </c>
      <c r="X952" s="13">
        <f t="shared" si="1355"/>
        <v>4.1649146576518283E-2</v>
      </c>
      <c r="Y952" s="13">
        <f t="shared" si="1356"/>
        <v>1.646408367949995E-2</v>
      </c>
      <c r="Z952" s="13">
        <f t="shared" si="1357"/>
        <v>8.9739441040724878E-3</v>
      </c>
      <c r="AA952" s="13">
        <f t="shared" si="1358"/>
        <v>1.2798681887049244E-2</v>
      </c>
      <c r="AB952" s="13">
        <f t="shared" si="1359"/>
        <v>9.1267705785879078E-3</v>
      </c>
      <c r="AC952" s="13">
        <f t="shared" si="1360"/>
        <v>3.0577439758095772E-4</v>
      </c>
      <c r="AD952" s="13">
        <f t="shared" si="1361"/>
        <v>1.8783068679963738E-2</v>
      </c>
      <c r="AE952" s="13">
        <f t="shared" si="1362"/>
        <v>1.4850052878589835E-2</v>
      </c>
      <c r="AF952" s="13">
        <f t="shared" si="1363"/>
        <v>5.8702886693948872E-3</v>
      </c>
      <c r="AG952" s="13">
        <f t="shared" si="1364"/>
        <v>1.5470332819132859E-3</v>
      </c>
      <c r="AH952" s="13">
        <f t="shared" si="1365"/>
        <v>1.7737190171851513E-3</v>
      </c>
      <c r="AI952" s="13">
        <f t="shared" si="1366"/>
        <v>2.5296865229704588E-3</v>
      </c>
      <c r="AJ952" s="13">
        <f t="shared" si="1367"/>
        <v>1.8039254928477696E-3</v>
      </c>
      <c r="AK952" s="13">
        <f t="shared" si="1368"/>
        <v>8.5758904754857865E-4</v>
      </c>
      <c r="AL952" s="13">
        <f t="shared" si="1369"/>
        <v>1.3791275963556398E-5</v>
      </c>
      <c r="AM952" s="13">
        <f t="shared" si="1370"/>
        <v>5.3577004293654546E-3</v>
      </c>
      <c r="AN952" s="13">
        <f t="shared" si="1371"/>
        <v>4.2358432500750488E-3</v>
      </c>
      <c r="AO952" s="13">
        <f t="shared" si="1372"/>
        <v>1.6744467403276761E-3</v>
      </c>
      <c r="AP952" s="13">
        <f t="shared" si="1373"/>
        <v>4.4127724920640926E-4</v>
      </c>
      <c r="AQ952" s="13">
        <f t="shared" si="1374"/>
        <v>8.7219380875501487E-5</v>
      </c>
      <c r="AR952" s="13">
        <f t="shared" si="1375"/>
        <v>2.8046344977758708E-4</v>
      </c>
      <c r="AS952" s="13">
        <f t="shared" si="1376"/>
        <v>3.9999830988681563E-4</v>
      </c>
      <c r="AT952" s="13">
        <f t="shared" si="1377"/>
        <v>2.8523974877865731E-4</v>
      </c>
      <c r="AU952" s="13">
        <f t="shared" si="1378"/>
        <v>1.3560343010171516E-4</v>
      </c>
      <c r="AV952" s="13">
        <f t="shared" si="1379"/>
        <v>4.8349564710263747E-5</v>
      </c>
      <c r="AW952" s="13">
        <f t="shared" si="1380"/>
        <v>4.3196174434410786E-7</v>
      </c>
      <c r="AX952" s="13">
        <f t="shared" si="1381"/>
        <v>1.2735296514427264E-3</v>
      </c>
      <c r="AY952" s="13">
        <f t="shared" si="1382"/>
        <v>1.0068633080466953E-3</v>
      </c>
      <c r="AZ952" s="13">
        <f t="shared" si="1383"/>
        <v>3.9801732136439643E-4</v>
      </c>
      <c r="BA952" s="13">
        <f t="shared" si="1384"/>
        <v>1.0489195295265924E-4</v>
      </c>
      <c r="BB952" s="13">
        <f t="shared" si="1385"/>
        <v>2.0732116173688956E-5</v>
      </c>
      <c r="BC952" s="13">
        <f t="shared" si="1386"/>
        <v>3.278197260629332E-6</v>
      </c>
      <c r="BD952" s="13">
        <f t="shared" si="1387"/>
        <v>3.6956129042532041E-5</v>
      </c>
      <c r="BE952" s="13">
        <f t="shared" si="1388"/>
        <v>5.2707007521638188E-5</v>
      </c>
      <c r="BF952" s="13">
        <f t="shared" si="1389"/>
        <v>3.7585492770209376E-5</v>
      </c>
      <c r="BG952" s="13">
        <f t="shared" si="1390"/>
        <v>1.7868203024041374E-5</v>
      </c>
      <c r="BH952" s="13">
        <f t="shared" si="1391"/>
        <v>6.3709290961076638E-6</v>
      </c>
      <c r="BI952" s="13">
        <f t="shared" si="1392"/>
        <v>1.8172498932553971E-6</v>
      </c>
      <c r="BJ952" s="14">
        <f t="shared" si="1393"/>
        <v>0.52026022110728276</v>
      </c>
      <c r="BK952" s="14">
        <f t="shared" si="1394"/>
        <v>0.27210824585705667</v>
      </c>
      <c r="BL952" s="14">
        <f t="shared" si="1395"/>
        <v>0.19895191481782032</v>
      </c>
      <c r="BM952" s="14">
        <f t="shared" si="1396"/>
        <v>0.38107897247762046</v>
      </c>
      <c r="BN952" s="14">
        <f t="shared" si="1397"/>
        <v>0.61820892206230926</v>
      </c>
    </row>
    <row r="953" spans="1:66" x14ac:dyDescent="0.25">
      <c r="A953" t="s">
        <v>343</v>
      </c>
      <c r="B953" t="s">
        <v>183</v>
      </c>
      <c r="C953" t="s">
        <v>188</v>
      </c>
      <c r="D953" s="22" t="s">
        <v>368</v>
      </c>
      <c r="E953" s="10">
        <f>VLOOKUP(A953,home!$A$2:$E$405,3,FALSE)</f>
        <v>1.3052999999999999</v>
      </c>
      <c r="F953" s="10">
        <f>VLOOKUP(B953,home!$B$2:$E$405,3,FALSE)</f>
        <v>0.8468</v>
      </c>
      <c r="G953" s="10">
        <f>VLOOKUP(C953,away!$B$2:$E$405,4,FALSE)</f>
        <v>0.7661</v>
      </c>
      <c r="H953" s="10">
        <f>VLOOKUP(A953,away!$A$2:$E$405,3,FALSE)</f>
        <v>1.1211</v>
      </c>
      <c r="I953" s="10">
        <f>VLOOKUP(C953,away!$B$2:$E$405,3,FALSE)</f>
        <v>1.1737</v>
      </c>
      <c r="J953" s="10">
        <f>VLOOKUP(B953,home!$B$2:$E$405,4,FALSE)</f>
        <v>1.3613999999999999</v>
      </c>
      <c r="K953" s="12">
        <f t="shared" si="1342"/>
        <v>0.84679181144399984</v>
      </c>
      <c r="L953" s="12">
        <f t="shared" si="1343"/>
        <v>1.7913778642979998</v>
      </c>
      <c r="M953" s="13">
        <f t="shared" si="1344"/>
        <v>7.1492003425325162E-2</v>
      </c>
      <c r="N953" s="13">
        <f t="shared" si="1345"/>
        <v>6.0538843084291742E-2</v>
      </c>
      <c r="O953" s="13">
        <f t="shared" si="1346"/>
        <v>0.12806919241044426</v>
      </c>
      <c r="P953" s="13">
        <f t="shared" si="1347"/>
        <v>0.10844794343141026</v>
      </c>
      <c r="Q953" s="13">
        <f t="shared" si="1348"/>
        <v>2.563189829903573E-2</v>
      </c>
      <c r="R953" s="13">
        <f t="shared" si="1349"/>
        <v>0.11471015819129567</v>
      </c>
      <c r="S953" s="13">
        <f t="shared" si="1350"/>
        <v>4.1126824928003729E-2</v>
      </c>
      <c r="T953" s="13">
        <f t="shared" si="1351"/>
        <v>4.5916415232830153E-2</v>
      </c>
      <c r="U953" s="13">
        <f t="shared" si="1352"/>
        <v>9.7135622645835029E-2</v>
      </c>
      <c r="V953" s="13">
        <f t="shared" si="1353"/>
        <v>6.9318080183212354E-3</v>
      </c>
      <c r="W953" s="13">
        <f t="shared" si="1354"/>
        <v>7.23496053046295E-3</v>
      </c>
      <c r="X953" s="13">
        <f t="shared" si="1355"/>
        <v>1.2960548143341043E-2</v>
      </c>
      <c r="Y953" s="13">
        <f t="shared" si="1356"/>
        <v>1.1608619526574845E-2</v>
      </c>
      <c r="Z953" s="13">
        <f t="shared" si="1357"/>
        <v>6.8496412731336317E-2</v>
      </c>
      <c r="AA953" s="13">
        <f t="shared" si="1358"/>
        <v>5.8002201414184142E-2</v>
      </c>
      <c r="AB953" s="13">
        <f t="shared" si="1359"/>
        <v>2.4557894601628355E-2</v>
      </c>
      <c r="AC953" s="13">
        <f t="shared" si="1360"/>
        <v>6.5718916787097827E-4</v>
      </c>
      <c r="AD953" s="13">
        <f t="shared" si="1361"/>
        <v>1.5316263333291405E-3</v>
      </c>
      <c r="AE953" s="13">
        <f t="shared" si="1362"/>
        <v>2.7437215099017317E-3</v>
      </c>
      <c r="AF953" s="13">
        <f t="shared" si="1363"/>
        <v>2.4575209893181243E-3</v>
      </c>
      <c r="AG953" s="13">
        <f t="shared" si="1364"/>
        <v>1.4674495671040699E-3</v>
      </c>
      <c r="AH953" s="13">
        <f t="shared" si="1365"/>
        <v>3.0675739387683892E-2</v>
      </c>
      <c r="AI953" s="13">
        <f t="shared" si="1366"/>
        <v>2.59759649234809E-2</v>
      </c>
      <c r="AJ953" s="13">
        <f t="shared" si="1367"/>
        <v>1.0998117195780093E-2</v>
      </c>
      <c r="AK953" s="13">
        <f t="shared" si="1368"/>
        <v>3.104371860896011E-3</v>
      </c>
      <c r="AL953" s="13">
        <f t="shared" si="1369"/>
        <v>3.987624365595027E-5</v>
      </c>
      <c r="AM953" s="13">
        <f t="shared" si="1370"/>
        <v>2.5939372745102294E-4</v>
      </c>
      <c r="AN953" s="13">
        <f t="shared" si="1371"/>
        <v>4.6467218149351083E-4</v>
      </c>
      <c r="AO953" s="13">
        <f t="shared" si="1372"/>
        <v>4.1620173004126908E-4</v>
      </c>
      <c r="AP953" s="13">
        <f t="shared" si="1373"/>
        <v>2.4852485542615382E-4</v>
      </c>
      <c r="AQ953" s="13">
        <f t="shared" si="1374"/>
        <v>1.1130048118456814E-4</v>
      </c>
      <c r="AR953" s="13">
        <f t="shared" si="1375"/>
        <v>1.0990368102014239E-2</v>
      </c>
      <c r="AS953" s="13">
        <f t="shared" si="1376"/>
        <v>9.3065537135409923E-3</v>
      </c>
      <c r="AT953" s="13">
        <f t="shared" si="1377"/>
        <v>3.9403567386951301E-3</v>
      </c>
      <c r="AU953" s="13">
        <f t="shared" si="1378"/>
        <v>1.1122206068317406E-3</v>
      </c>
      <c r="AV953" s="13">
        <f t="shared" si="1379"/>
        <v>2.354548255960985E-4</v>
      </c>
      <c r="AW953" s="13">
        <f t="shared" si="1380"/>
        <v>1.6802565357205174E-6</v>
      </c>
      <c r="AX953" s="13">
        <f t="shared" si="1381"/>
        <v>3.6608747390910471E-5</v>
      </c>
      <c r="AY953" s="13">
        <f t="shared" si="1382"/>
        <v>6.558009971575416E-5</v>
      </c>
      <c r="AZ953" s="13">
        <f t="shared" si="1383"/>
        <v>5.8739369484628793E-5</v>
      </c>
      <c r="BA953" s="13">
        <f t="shared" si="1384"/>
        <v>3.5074802085861816E-5</v>
      </c>
      <c r="BB953" s="13">
        <f t="shared" si="1385"/>
        <v>1.5708056012811542E-5</v>
      </c>
      <c r="BC953" s="13">
        <f t="shared" si="1386"/>
        <v>5.6278127665007384E-6</v>
      </c>
      <c r="BD953" s="13">
        <f t="shared" si="1387"/>
        <v>3.2813170230725198E-3</v>
      </c>
      <c r="BE953" s="13">
        <f t="shared" si="1388"/>
        <v>2.7785923858896122E-3</v>
      </c>
      <c r="BF953" s="13">
        <f t="shared" si="1389"/>
        <v>1.1764446398559848E-3</v>
      </c>
      <c r="BG953" s="13">
        <f t="shared" si="1390"/>
        <v>3.320678958824113E-4</v>
      </c>
      <c r="BH953" s="13">
        <f t="shared" si="1391"/>
        <v>7.0298093769166121E-5</v>
      </c>
      <c r="BI953" s="13">
        <f t="shared" si="1392"/>
        <v>1.1905570032770469E-5</v>
      </c>
      <c r="BJ953" s="14">
        <f t="shared" si="1393"/>
        <v>0.17380903507924256</v>
      </c>
      <c r="BK953" s="14">
        <f t="shared" si="1394"/>
        <v>0.22876122531430307</v>
      </c>
      <c r="BL953" s="14">
        <f t="shared" si="1395"/>
        <v>0.52646484222640877</v>
      </c>
      <c r="BM953" s="14">
        <f t="shared" si="1396"/>
        <v>0.48857757666630824</v>
      </c>
      <c r="BN953" s="14">
        <f t="shared" si="1397"/>
        <v>0.50889003884180284</v>
      </c>
    </row>
    <row r="954" spans="1:66" x14ac:dyDescent="0.25">
      <c r="A954" t="s">
        <v>343</v>
      </c>
      <c r="B954" t="s">
        <v>190</v>
      </c>
      <c r="C954" t="s">
        <v>177</v>
      </c>
      <c r="D954" s="22" t="s">
        <v>368</v>
      </c>
      <c r="E954" s="10">
        <f>VLOOKUP(A954,home!$A$2:$E$405,3,FALSE)</f>
        <v>1.3052999999999999</v>
      </c>
      <c r="F954" s="10">
        <f>VLOOKUP(B954,home!$B$2:$E$405,3,FALSE)</f>
        <v>0.5242</v>
      </c>
      <c r="G954" s="10">
        <f>VLOOKUP(C954,away!$B$2:$E$405,4,FALSE)</f>
        <v>0.7661</v>
      </c>
      <c r="H954" s="10">
        <f>VLOOKUP(A954,away!$A$2:$E$405,3,FALSE)</f>
        <v>1.1211</v>
      </c>
      <c r="I954" s="10">
        <f>VLOOKUP(C954,away!$B$2:$E$405,3,FALSE)</f>
        <v>0.75109999999999999</v>
      </c>
      <c r="J954" s="10">
        <f>VLOOKUP(B954,home!$B$2:$E$405,4,FALSE)</f>
        <v>0.70420000000000005</v>
      </c>
      <c r="K954" s="12">
        <f t="shared" si="1342"/>
        <v>0.52419493098600001</v>
      </c>
      <c r="L954" s="12">
        <f t="shared" si="1343"/>
        <v>0.59297739148200002</v>
      </c>
      <c r="M954" s="13">
        <f t="shared" si="1344"/>
        <v>0.32720371432531242</v>
      </c>
      <c r="N954" s="13">
        <f t="shared" si="1345"/>
        <v>0.17151852844912002</v>
      </c>
      <c r="O954" s="13">
        <f t="shared" si="1346"/>
        <v>0.19402440500384527</v>
      </c>
      <c r="P954" s="13">
        <f t="shared" si="1347"/>
        <v>0.1017066095905904</v>
      </c>
      <c r="Q954" s="13">
        <f t="shared" si="1348"/>
        <v>4.4954571591603362E-2</v>
      </c>
      <c r="R954" s="13">
        <f t="shared" si="1349"/>
        <v>5.7526042781513638E-2</v>
      </c>
      <c r="S954" s="13">
        <f t="shared" si="1350"/>
        <v>7.9035123850461006E-3</v>
      </c>
      <c r="T954" s="13">
        <f t="shared" si="1351"/>
        <v>2.6657044597579786E-2</v>
      </c>
      <c r="U954" s="13">
        <f t="shared" si="1352"/>
        <v>3.0154860025753228E-2</v>
      </c>
      <c r="V954" s="13">
        <f t="shared" si="1353"/>
        <v>2.7296601588530281E-4</v>
      </c>
      <c r="W954" s="13">
        <f t="shared" si="1354"/>
        <v>7.854986184321908E-3</v>
      </c>
      <c r="X954" s="13">
        <f t="shared" si="1355"/>
        <v>4.6578292177063534E-3</v>
      </c>
      <c r="Y954" s="13">
        <f t="shared" si="1356"/>
        <v>1.3809937097420792E-3</v>
      </c>
      <c r="Z954" s="13">
        <f t="shared" si="1357"/>
        <v>1.1370547596954632E-2</v>
      </c>
      <c r="AA954" s="13">
        <f t="shared" si="1358"/>
        <v>5.9603834128586618E-3</v>
      </c>
      <c r="AB954" s="13">
        <f t="shared" si="1359"/>
        <v>1.5622013858767724E-3</v>
      </c>
      <c r="AC954" s="13">
        <f t="shared" si="1360"/>
        <v>5.3029746442501041E-6</v>
      </c>
      <c r="AD954" s="13">
        <f t="shared" si="1361"/>
        <v>1.0293859851966515E-3</v>
      </c>
      <c r="AE954" s="13">
        <f t="shared" si="1362"/>
        <v>6.104026163300391E-4</v>
      </c>
      <c r="AF954" s="13">
        <f t="shared" si="1363"/>
        <v>1.8097747559258731E-4</v>
      </c>
      <c r="AG954" s="13">
        <f t="shared" si="1364"/>
        <v>3.577185046462992E-5</v>
      </c>
      <c r="AH954" s="13">
        <f t="shared" si="1365"/>
        <v>1.6856194134410201E-3</v>
      </c>
      <c r="AI954" s="13">
        <f t="shared" si="1366"/>
        <v>8.8359315209737745E-4</v>
      </c>
      <c r="AJ954" s="13">
        <f t="shared" si="1367"/>
        <v>2.3158752569169344E-4</v>
      </c>
      <c r="AK954" s="13">
        <f t="shared" si="1368"/>
        <v>4.0465669015725251E-5</v>
      </c>
      <c r="AL954" s="13">
        <f t="shared" si="1369"/>
        <v>6.5934162504685476E-8</v>
      </c>
      <c r="AM954" s="13">
        <f t="shared" si="1370"/>
        <v>1.0791978309362291E-4</v>
      </c>
      <c r="AN954" s="13">
        <f t="shared" si="1371"/>
        <v>6.3993991468159765E-5</v>
      </c>
      <c r="AO954" s="13">
        <f t="shared" si="1372"/>
        <v>1.897349506565537E-5</v>
      </c>
      <c r="AP954" s="13">
        <f t="shared" si="1373"/>
        <v>3.75028453710964E-6</v>
      </c>
      <c r="AQ954" s="13">
        <f t="shared" si="1374"/>
        <v>5.5595848553263848E-7</v>
      </c>
      <c r="AR954" s="13">
        <f t="shared" si="1375"/>
        <v>1.999068405627351E-4</v>
      </c>
      <c r="AS954" s="13">
        <f t="shared" si="1376"/>
        <v>1.0479015249241224E-4</v>
      </c>
      <c r="AT954" s="13">
        <f t="shared" si="1377"/>
        <v>2.7465233376886222E-5</v>
      </c>
      <c r="AU954" s="13">
        <f t="shared" si="1378"/>
        <v>4.7990453715037522E-6</v>
      </c>
      <c r="AV954" s="13">
        <f t="shared" si="1379"/>
        <v>6.2890881432852302E-7</v>
      </c>
      <c r="AW954" s="13">
        <f t="shared" si="1380"/>
        <v>5.6929706606428971E-10</v>
      </c>
      <c r="AX954" s="13">
        <f t="shared" si="1381"/>
        <v>9.4285005417976193E-6</v>
      </c>
      <c r="AY954" s="13">
        <f t="shared" si="1382"/>
        <v>5.5908876568617758E-6</v>
      </c>
      <c r="AZ954" s="13">
        <f t="shared" si="1383"/>
        <v>1.6576349894174034E-6</v>
      </c>
      <c r="BA954" s="13">
        <f t="shared" si="1384"/>
        <v>3.276466906846749E-7</v>
      </c>
      <c r="BB954" s="13">
        <f t="shared" si="1385"/>
        <v>4.857176999247705E-8</v>
      </c>
      <c r="BC954" s="13">
        <f t="shared" si="1386"/>
        <v>5.7603922939605477E-9</v>
      </c>
      <c r="BD954" s="13">
        <f t="shared" si="1387"/>
        <v>1.9756706142716446E-5</v>
      </c>
      <c r="BE954" s="13">
        <f t="shared" si="1388"/>
        <v>1.0356365212991931E-5</v>
      </c>
      <c r="BF954" s="13">
        <f t="shared" si="1389"/>
        <v>2.7143770740450578E-6</v>
      </c>
      <c r="BG954" s="13">
        <f t="shared" si="1390"/>
        <v>4.7428756766634325E-7</v>
      </c>
      <c r="BH954" s="13">
        <f t="shared" si="1391"/>
        <v>6.2154784700094145E-8</v>
      </c>
      <c r="BI954" s="13">
        <f t="shared" si="1392"/>
        <v>6.5162446152631115E-9</v>
      </c>
      <c r="BJ954" s="14">
        <f t="shared" si="1393"/>
        <v>0.25909274419234846</v>
      </c>
      <c r="BK954" s="14">
        <f t="shared" si="1394"/>
        <v>0.43709776211329782</v>
      </c>
      <c r="BL954" s="14">
        <f t="shared" si="1395"/>
        <v>0.29244011895773797</v>
      </c>
      <c r="BM954" s="14">
        <f t="shared" si="1396"/>
        <v>0.1030617107999941</v>
      </c>
      <c r="BN954" s="14">
        <f t="shared" si="1397"/>
        <v>0.89693387174198513</v>
      </c>
    </row>
    <row r="955" spans="1:66" x14ac:dyDescent="0.25">
      <c r="A955" t="s">
        <v>343</v>
      </c>
      <c r="B955" t="s">
        <v>194</v>
      </c>
      <c r="C955" t="s">
        <v>181</v>
      </c>
      <c r="D955" s="22" t="s">
        <v>368</v>
      </c>
      <c r="E955" s="10">
        <f>VLOOKUP(A955,home!$A$2:$E$405,3,FALSE)</f>
        <v>1.3052999999999999</v>
      </c>
      <c r="F955" s="10">
        <f>VLOOKUP(B955,home!$B$2:$E$405,3,FALSE)</f>
        <v>1.25</v>
      </c>
      <c r="G955" s="10">
        <f>VLOOKUP(C955,away!$B$2:$E$405,4,FALSE)</f>
        <v>0.9274</v>
      </c>
      <c r="H955" s="10">
        <f>VLOOKUP(A955,away!$A$2:$E$405,3,FALSE)</f>
        <v>1.1211</v>
      </c>
      <c r="I955" s="10">
        <f>VLOOKUP(C955,away!$B$2:$E$405,3,FALSE)</f>
        <v>0.9859</v>
      </c>
      <c r="J955" s="10">
        <f>VLOOKUP(B955,home!$B$2:$E$405,4,FALSE)</f>
        <v>0.65720000000000001</v>
      </c>
      <c r="K955" s="12">
        <f t="shared" si="1342"/>
        <v>1.5131690249999998</v>
      </c>
      <c r="L955" s="12">
        <f t="shared" si="1343"/>
        <v>0.72639822442800006</v>
      </c>
      <c r="M955" s="13">
        <f t="shared" si="1344"/>
        <v>0.10650458432776014</v>
      </c>
      <c r="N955" s="13">
        <f t="shared" si="1345"/>
        <v>0.16115943802526708</v>
      </c>
      <c r="O955" s="13">
        <f t="shared" si="1346"/>
        <v>7.7364740949127153E-2</v>
      </c>
      <c r="P955" s="13">
        <f t="shared" si="1347"/>
        <v>0.1170659296313683</v>
      </c>
      <c r="Q955" s="13">
        <f t="shared" si="1348"/>
        <v>0.12193073485312064</v>
      </c>
      <c r="R955" s="13">
        <f t="shared" si="1349"/>
        <v>2.8098805229389078E-2</v>
      </c>
      <c r="S955" s="13">
        <f t="shared" si="1350"/>
        <v>3.2168643178499441E-2</v>
      </c>
      <c r="T955" s="13">
        <f t="shared" si="1351"/>
        <v>8.8570269300508084E-2</v>
      </c>
      <c r="U955" s="13">
        <f t="shared" si="1352"/>
        <v>4.2518241712619573E-2</v>
      </c>
      <c r="V955" s="13">
        <f t="shared" si="1353"/>
        <v>3.9287324186718948E-3</v>
      </c>
      <c r="W955" s="13">
        <f t="shared" si="1354"/>
        <v>6.1500603725076701E-2</v>
      </c>
      <c r="X955" s="13">
        <f t="shared" si="1355"/>
        <v>4.4673929347145758E-2</v>
      </c>
      <c r="Y955" s="13">
        <f t="shared" si="1356"/>
        <v>1.6225531477994302E-2</v>
      </c>
      <c r="Z955" s="13">
        <f t="shared" si="1357"/>
        <v>6.803640742392144E-3</v>
      </c>
      <c r="AA955" s="13">
        <f t="shared" si="1358"/>
        <v>1.0295058428615795E-2</v>
      </c>
      <c r="AB955" s="13">
        <f t="shared" si="1359"/>
        <v>7.7890817623732971E-3</v>
      </c>
      <c r="AC955" s="13">
        <f t="shared" si="1360"/>
        <v>2.6989490391872884E-4</v>
      </c>
      <c r="AD955" s="13">
        <f t="shared" si="1361"/>
        <v>2.3265202143896421E-2</v>
      </c>
      <c r="AE955" s="13">
        <f t="shared" si="1362"/>
        <v>1.6899801528284859E-2</v>
      </c>
      <c r="AF955" s="13">
        <f t="shared" si="1363"/>
        <v>6.1379929116658627E-3</v>
      </c>
      <c r="AG955" s="13">
        <f t="shared" si="1364"/>
        <v>1.4862090508619109E-3</v>
      </c>
      <c r="AH955" s="13">
        <f t="shared" si="1365"/>
        <v>1.2355381387299134E-3</v>
      </c>
      <c r="AI955" s="13">
        <f t="shared" si="1366"/>
        <v>1.8695780407322576E-3</v>
      </c>
      <c r="AJ955" s="13">
        <f t="shared" si="1367"/>
        <v>1.4144937905281201E-3</v>
      </c>
      <c r="AK955" s="13">
        <f t="shared" si="1368"/>
        <v>7.1345606329399668E-4</v>
      </c>
      <c r="AL955" s="13">
        <f t="shared" si="1369"/>
        <v>1.1866342854419103E-5</v>
      </c>
      <c r="AM955" s="13">
        <f t="shared" si="1370"/>
        <v>7.0408366489015306E-3</v>
      </c>
      <c r="AN955" s="13">
        <f t="shared" si="1371"/>
        <v>5.1144512402496612E-3</v>
      </c>
      <c r="AO955" s="13">
        <f t="shared" si="1372"/>
        <v>1.8575641499204685E-3</v>
      </c>
      <c r="AP955" s="13">
        <f t="shared" si="1373"/>
        <v>4.4977710008777856E-4</v>
      </c>
      <c r="AQ955" s="13">
        <f t="shared" si="1374"/>
        <v>8.167932172303431E-5</v>
      </c>
      <c r="AR955" s="13">
        <f t="shared" si="1375"/>
        <v>1.7949854203729707E-4</v>
      </c>
      <c r="AS955" s="13">
        <f t="shared" si="1376"/>
        <v>2.716116338434983E-4</v>
      </c>
      <c r="AT955" s="13">
        <f t="shared" si="1377"/>
        <v>2.0549715558081165E-4</v>
      </c>
      <c r="AU955" s="13">
        <f t="shared" si="1378"/>
        <v>1.0365064351683005E-4</v>
      </c>
      <c r="AV955" s="13">
        <f t="shared" si="1379"/>
        <v>3.9210235797746074E-5</v>
      </c>
      <c r="AW955" s="13">
        <f t="shared" si="1380"/>
        <v>3.6230690244336363E-7</v>
      </c>
      <c r="AX955" s="13">
        <f t="shared" si="1381"/>
        <v>1.7756626545337658E-3</v>
      </c>
      <c r="AY955" s="13">
        <f t="shared" si="1382"/>
        <v>1.2898381994364365E-3</v>
      </c>
      <c r="AZ955" s="13">
        <f t="shared" si="1383"/>
        <v>4.6846808893501814E-4</v>
      </c>
      <c r="BA955" s="13">
        <f t="shared" si="1384"/>
        <v>1.1343146266785853E-4</v>
      </c>
      <c r="BB955" s="13">
        <f t="shared" si="1385"/>
        <v>2.0599103269050853E-5</v>
      </c>
      <c r="BC955" s="13">
        <f t="shared" si="1386"/>
        <v>2.9926304078895115E-6</v>
      </c>
      <c r="BD955" s="13">
        <f t="shared" si="1387"/>
        <v>2.1731237037217876E-5</v>
      </c>
      <c r="BE955" s="13">
        <f t="shared" si="1388"/>
        <v>3.2883034759650863E-5</v>
      </c>
      <c r="BF955" s="13">
        <f t="shared" si="1389"/>
        <v>2.4878794823150999E-5</v>
      </c>
      <c r="BG955" s="13">
        <f t="shared" si="1390"/>
        <v>1.2548607235240817E-5</v>
      </c>
      <c r="BH955" s="13">
        <f t="shared" si="1391"/>
        <v>4.7470409438143235E-6</v>
      </c>
      <c r="BI955" s="13">
        <f t="shared" si="1392"/>
        <v>1.4366150633173198E-6</v>
      </c>
      <c r="BJ955" s="14">
        <f t="shared" si="1393"/>
        <v>0.56006501296395395</v>
      </c>
      <c r="BK955" s="14">
        <f t="shared" si="1394"/>
        <v>0.26123948900250943</v>
      </c>
      <c r="BL955" s="14">
        <f t="shared" si="1395"/>
        <v>0.17219668765604787</v>
      </c>
      <c r="BM955" s="14">
        <f t="shared" si="1396"/>
        <v>0.38689112145633681</v>
      </c>
      <c r="BN955" s="14">
        <f t="shared" si="1397"/>
        <v>0.61212423301603247</v>
      </c>
    </row>
    <row r="956" spans="1:66" x14ac:dyDescent="0.25">
      <c r="A956" t="s">
        <v>343</v>
      </c>
      <c r="B956" t="s">
        <v>191</v>
      </c>
      <c r="C956" t="s">
        <v>184</v>
      </c>
      <c r="D956" s="22" t="s">
        <v>368</v>
      </c>
      <c r="E956" s="10">
        <f>VLOOKUP(A956,home!$A$2:$E$405,3,FALSE)</f>
        <v>1.3052999999999999</v>
      </c>
      <c r="F956" s="10">
        <f>VLOOKUP(B956,home!$B$2:$E$405,3,FALSE)</f>
        <v>0.7258</v>
      </c>
      <c r="G956" s="10">
        <f>VLOOKUP(C956,away!$B$2:$E$405,4,FALSE)</f>
        <v>0.5645</v>
      </c>
      <c r="H956" s="10">
        <f>VLOOKUP(A956,away!$A$2:$E$405,3,FALSE)</f>
        <v>1.1211</v>
      </c>
      <c r="I956" s="10">
        <f>VLOOKUP(C956,away!$B$2:$E$405,3,FALSE)</f>
        <v>1.9717</v>
      </c>
      <c r="J956" s="10">
        <f>VLOOKUP(B956,home!$B$2:$E$405,4,FALSE)</f>
        <v>1.1267</v>
      </c>
      <c r="K956" s="12">
        <f t="shared" si="1342"/>
        <v>0.53479981472999993</v>
      </c>
      <c r="L956" s="12">
        <f t="shared" si="1343"/>
        <v>2.4905397826289999</v>
      </c>
      <c r="M956" s="13">
        <f t="shared" si="1344"/>
        <v>4.8541333961829497E-2</v>
      </c>
      <c r="N956" s="13">
        <f t="shared" si="1345"/>
        <v>2.5959896409533466E-2</v>
      </c>
      <c r="O956" s="13">
        <f t="shared" si="1346"/>
        <v>0.12089412333381652</v>
      </c>
      <c r="P956" s="13">
        <f t="shared" si="1347"/>
        <v>6.465415476087083E-2</v>
      </c>
      <c r="Q956" s="13">
        <f t="shared" si="1348"/>
        <v>6.9416738951142446E-3</v>
      </c>
      <c r="R956" s="13">
        <f t="shared" si="1349"/>
        <v>0.1505458118244635</v>
      </c>
      <c r="S956" s="13">
        <f t="shared" si="1350"/>
        <v>2.1528867187342385E-2</v>
      </c>
      <c r="T956" s="13">
        <f t="shared" si="1351"/>
        <v>1.7288514993819233E-2</v>
      </c>
      <c r="U956" s="13">
        <f t="shared" si="1352"/>
        <v>8.0511872272100507E-2</v>
      </c>
      <c r="V956" s="13">
        <f t="shared" si="1353"/>
        <v>3.186129330637894E-3</v>
      </c>
      <c r="W956" s="13">
        <f t="shared" si="1354"/>
        <v>1.2374686376743921E-3</v>
      </c>
      <c r="X956" s="13">
        <f t="shared" si="1355"/>
        <v>3.0819648718837848E-3</v>
      </c>
      <c r="Y956" s="13">
        <f t="shared" si="1356"/>
        <v>3.8378780610458284E-3</v>
      </c>
      <c r="Z956" s="13">
        <f t="shared" si="1357"/>
        <v>0.12498011115233518</v>
      </c>
      <c r="AA956" s="13">
        <f t="shared" si="1358"/>
        <v>6.6839340289203644E-2</v>
      </c>
      <c r="AB956" s="13">
        <f t="shared" si="1359"/>
        <v>1.7872833401670767E-2</v>
      </c>
      <c r="AC956" s="13">
        <f t="shared" si="1360"/>
        <v>2.6523336147034723E-4</v>
      </c>
      <c r="AD956" s="13">
        <f t="shared" si="1361"/>
        <v>1.6544949954061251E-4</v>
      </c>
      <c r="AE956" s="13">
        <f t="shared" si="1362"/>
        <v>4.1205856062195389E-4</v>
      </c>
      <c r="AF956" s="13">
        <f t="shared" si="1363"/>
        <v>5.1312411900090993E-4</v>
      </c>
      <c r="AG956" s="13">
        <f t="shared" si="1364"/>
        <v>4.2598534393274099E-4</v>
      </c>
      <c r="AH956" s="13">
        <f t="shared" si="1365"/>
        <v>7.7816984715571302E-2</v>
      </c>
      <c r="AI956" s="13">
        <f t="shared" si="1366"/>
        <v>4.1616509008734766E-2</v>
      </c>
      <c r="AJ956" s="13">
        <f t="shared" si="1367"/>
        <v>1.1128250653790363E-2</v>
      </c>
      <c r="AK956" s="13">
        <f t="shared" si="1368"/>
        <v>1.983795462638696E-3</v>
      </c>
      <c r="AL956" s="13">
        <f t="shared" si="1369"/>
        <v>1.4130999212946652E-5</v>
      </c>
      <c r="AM956" s="13">
        <f t="shared" si="1370"/>
        <v>1.7696472340298159E-5</v>
      </c>
      <c r="AN956" s="13">
        <f t="shared" si="1371"/>
        <v>4.4073768375706286E-5</v>
      </c>
      <c r="AO956" s="13">
        <f t="shared" si="1372"/>
        <v>5.4883736755036227E-5</v>
      </c>
      <c r="AP956" s="13">
        <f t="shared" si="1373"/>
        <v>4.5563376602585045E-5</v>
      </c>
      <c r="AQ956" s="13">
        <f t="shared" si="1374"/>
        <v>2.8369350514911362E-5</v>
      </c>
      <c r="AR956" s="13">
        <f t="shared" si="1375"/>
        <v>3.8761259239672635E-2</v>
      </c>
      <c r="AS956" s="13">
        <f t="shared" si="1376"/>
        <v>2.0729514260078422E-2</v>
      </c>
      <c r="AT956" s="13">
        <f t="shared" si="1377"/>
        <v>5.5430701928664162E-3</v>
      </c>
      <c r="AU956" s="13">
        <f t="shared" si="1378"/>
        <v>9.8814430406011502E-4</v>
      </c>
      <c r="AV956" s="13">
        <f t="shared" si="1379"/>
        <v>1.3211484768446352E-4</v>
      </c>
      <c r="AW956" s="13">
        <f t="shared" si="1380"/>
        <v>5.2282350334323566E-7</v>
      </c>
      <c r="AX956" s="13">
        <f t="shared" si="1381"/>
        <v>1.5773450214943372E-6</v>
      </c>
      <c r="AY956" s="13">
        <f t="shared" si="1382"/>
        <v>3.9284405269634417E-6</v>
      </c>
      <c r="AZ956" s="13">
        <f t="shared" si="1383"/>
        <v>4.8919687080472427E-6</v>
      </c>
      <c r="BA956" s="13">
        <f t="shared" si="1384"/>
        <v>4.0612142275892827E-6</v>
      </c>
      <c r="BB956" s="13">
        <f t="shared" si="1385"/>
        <v>2.528653899897504E-6</v>
      </c>
      <c r="BC956" s="13">
        <f t="shared" si="1386"/>
        <v>1.2595426268389406E-6</v>
      </c>
      <c r="BD956" s="13">
        <f t="shared" si="1387"/>
        <v>1.6089409693533431E-2</v>
      </c>
      <c r="BE956" s="13">
        <f t="shared" si="1388"/>
        <v>8.6046133232167421E-3</v>
      </c>
      <c r="BF956" s="13">
        <f t="shared" si="1389"/>
        <v>2.3008728055398013E-3</v>
      </c>
      <c r="BG956" s="13">
        <f t="shared" si="1390"/>
        <v>4.1016878337332712E-4</v>
      </c>
      <c r="BH956" s="13">
        <f t="shared" si="1391"/>
        <v>5.4839547339021187E-5</v>
      </c>
      <c r="BI956" s="13">
        <f t="shared" si="1392"/>
        <v>5.8656359513571191E-6</v>
      </c>
      <c r="BJ956" s="14">
        <f t="shared" si="1393"/>
        <v>6.0072848261766523E-2</v>
      </c>
      <c r="BK956" s="14">
        <f t="shared" si="1394"/>
        <v>0.13819377804189087</v>
      </c>
      <c r="BL956" s="14">
        <f t="shared" si="1395"/>
        <v>0.6628293935953059</v>
      </c>
      <c r="BM956" s="14">
        <f t="shared" si="1396"/>
        <v>0.56853573124864676</v>
      </c>
      <c r="BN956" s="14">
        <f t="shared" si="1397"/>
        <v>0.41753699418562806</v>
      </c>
    </row>
    <row r="957" spans="1:66" x14ac:dyDescent="0.25">
      <c r="A957" t="s">
        <v>343</v>
      </c>
      <c r="B957" t="s">
        <v>179</v>
      </c>
      <c r="C957" t="s">
        <v>196</v>
      </c>
      <c r="D957" s="22" t="s">
        <v>368</v>
      </c>
      <c r="E957" s="10">
        <f>VLOOKUP(A957,home!$A$2:$E$405,3,FALSE)</f>
        <v>1.3052999999999999</v>
      </c>
      <c r="F957" s="10">
        <f>VLOOKUP(B957,home!$B$2:$E$405,3,FALSE)</f>
        <v>1.2096</v>
      </c>
      <c r="G957" s="10">
        <f>VLOOKUP(C957,away!$B$2:$E$405,4,FALSE)</f>
        <v>1.8548</v>
      </c>
      <c r="H957" s="10">
        <f>VLOOKUP(A957,away!$A$2:$E$405,3,FALSE)</f>
        <v>1.1211</v>
      </c>
      <c r="I957" s="10">
        <f>VLOOKUP(C957,away!$B$2:$E$405,3,FALSE)</f>
        <v>0.51639999999999997</v>
      </c>
      <c r="J957" s="10">
        <f>VLOOKUP(B957,home!$B$2:$E$405,4,FALSE)</f>
        <v>1.2205999999999999</v>
      </c>
      <c r="K957" s="12">
        <f t="shared" si="1342"/>
        <v>2.9285268042239996</v>
      </c>
      <c r="L957" s="12">
        <f t="shared" si="1343"/>
        <v>0.70664933042399991</v>
      </c>
      <c r="M957" s="13">
        <f t="shared" si="1344"/>
        <v>2.6379287671663813E-2</v>
      </c>
      <c r="N957" s="13">
        <f t="shared" si="1345"/>
        <v>7.7252451022803176E-2</v>
      </c>
      <c r="O957" s="13">
        <f t="shared" si="1346"/>
        <v>1.8640905970243305E-2</v>
      </c>
      <c r="P957" s="13">
        <f t="shared" si="1347"/>
        <v>5.4590392788876702E-2</v>
      </c>
      <c r="Q957" s="13">
        <f t="shared" si="1348"/>
        <v>0.11311793675614043</v>
      </c>
      <c r="R957" s="13">
        <f t="shared" si="1349"/>
        <v>6.5862918611845874E-3</v>
      </c>
      <c r="S957" s="13">
        <f t="shared" si="1350"/>
        <v>2.8242906157441731E-2</v>
      </c>
      <c r="T957" s="13">
        <f t="shared" si="1351"/>
        <v>7.9934714267671E-2</v>
      </c>
      <c r="U957" s="13">
        <f t="shared" si="1352"/>
        <v>1.9288132255921436E-2</v>
      </c>
      <c r="V957" s="13">
        <f t="shared" si="1353"/>
        <v>6.4941158037169489E-3</v>
      </c>
      <c r="W957" s="13">
        <f t="shared" si="1354"/>
        <v>0.11042296994295747</v>
      </c>
      <c r="X957" s="13">
        <f t="shared" si="1355"/>
        <v>7.803031777362035E-2</v>
      </c>
      <c r="Y957" s="13">
        <f t="shared" si="1356"/>
        <v>2.7570035903750383E-2</v>
      </c>
      <c r="Z957" s="13">
        <f t="shared" si="1357"/>
        <v>1.5513995778943764E-3</v>
      </c>
      <c r="AA957" s="13">
        <f t="shared" si="1358"/>
        <v>4.5433152479254797E-3</v>
      </c>
      <c r="AB957" s="13">
        <f t="shared" si="1359"/>
        <v>6.6526102417946882E-3</v>
      </c>
      <c r="AC957" s="13">
        <f t="shared" si="1360"/>
        <v>8.3994954904093055E-4</v>
      </c>
      <c r="AD957" s="13">
        <f t="shared" si="1361"/>
        <v>8.0844156819993004E-2</v>
      </c>
      <c r="AE957" s="13">
        <f t="shared" si="1362"/>
        <v>5.7128469285540891E-2</v>
      </c>
      <c r="AF957" s="13">
        <f t="shared" si="1363"/>
        <v>2.0184897284387757E-2</v>
      </c>
      <c r="AG957" s="13">
        <f t="shared" si="1364"/>
        <v>4.7545480502299417E-3</v>
      </c>
      <c r="AH957" s="13">
        <f t="shared" si="1365"/>
        <v>2.7407386823478426E-4</v>
      </c>
      <c r="AI957" s="13">
        <f t="shared" si="1366"/>
        <v>8.0263266946292234E-4</v>
      </c>
      <c r="AJ957" s="13">
        <f t="shared" si="1367"/>
        <v>1.1752656432340151E-3</v>
      </c>
      <c r="AK957" s="13">
        <f t="shared" si="1368"/>
        <v>1.1472656460981244E-3</v>
      </c>
      <c r="AL957" s="13">
        <f t="shared" si="1369"/>
        <v>6.9529058366862536E-5</v>
      </c>
      <c r="AM957" s="13">
        <f t="shared" si="1370"/>
        <v>4.7350856042447584E-2</v>
      </c>
      <c r="AN957" s="13">
        <f t="shared" si="1371"/>
        <v>3.3460450717398789E-2</v>
      </c>
      <c r="AO957" s="13">
        <f t="shared" si="1372"/>
        <v>1.1822402547567553E-2</v>
      </c>
      <c r="AP957" s="13">
        <f t="shared" si="1373"/>
        <v>2.7847642814138674E-3</v>
      </c>
      <c r="AQ957" s="13">
        <f t="shared" si="1374"/>
        <v>4.9196295371244515E-4</v>
      </c>
      <c r="AR957" s="13">
        <f t="shared" si="1375"/>
        <v>3.8734823094965184E-5</v>
      </c>
      <c r="AS957" s="13">
        <f t="shared" si="1376"/>
        <v>1.1343596769048036E-4</v>
      </c>
      <c r="AT957" s="13">
        <f t="shared" si="1377"/>
        <v>1.6610013597232969E-4</v>
      </c>
      <c r="AU957" s="13">
        <f t="shared" si="1378"/>
        <v>1.6214290012673947E-4</v>
      </c>
      <c r="AV957" s="13">
        <f t="shared" si="1379"/>
        <v>1.1870995728394288E-4</v>
      </c>
      <c r="AW957" s="13">
        <f t="shared" si="1380"/>
        <v>3.9968422003097068E-6</v>
      </c>
      <c r="AX957" s="13">
        <f t="shared" si="1381"/>
        <v>2.3111375187209942E-2</v>
      </c>
      <c r="AY957" s="13">
        <f t="shared" si="1382"/>
        <v>1.633163780121975E-2</v>
      </c>
      <c r="AZ957" s="13">
        <f t="shared" si="1383"/>
        <v>5.7703704584796114E-3</v>
      </c>
      <c r="BA957" s="13">
        <f t="shared" si="1384"/>
        <v>1.359209473594349E-3</v>
      </c>
      <c r="BB957" s="13">
        <f t="shared" si="1385"/>
        <v>2.4012111610535099E-4</v>
      </c>
      <c r="BC957" s="13">
        <f t="shared" si="1386"/>
        <v>3.393628518330197E-5</v>
      </c>
      <c r="BD957" s="13">
        <f t="shared" si="1387"/>
        <v>4.5619894673582049E-6</v>
      </c>
      <c r="BE957" s="13">
        <f t="shared" si="1388"/>
        <v>1.335990843574607E-5</v>
      </c>
      <c r="BF957" s="13">
        <f t="shared" si="1389"/>
        <v>1.956242497803035E-5</v>
      </c>
      <c r="BG957" s="13">
        <f t="shared" si="1390"/>
        <v>1.9096361967927651E-5</v>
      </c>
      <c r="BH957" s="13">
        <f t="shared" si="1391"/>
        <v>1.3981051971559974E-5</v>
      </c>
      <c r="BI957" s="13">
        <f t="shared" si="1392"/>
        <v>8.1887770899924351E-6</v>
      </c>
      <c r="BJ957" s="14">
        <f t="shared" si="1393"/>
        <v>0.79199758397142694</v>
      </c>
      <c r="BK957" s="14">
        <f t="shared" si="1394"/>
        <v>0.13294781883032675</v>
      </c>
      <c r="BL957" s="14">
        <f t="shared" si="1395"/>
        <v>5.9788367702178422E-2</v>
      </c>
      <c r="BM957" s="14">
        <f t="shared" si="1396"/>
        <v>0.67339026305189498</v>
      </c>
      <c r="BN957" s="14">
        <f t="shared" si="1397"/>
        <v>0.29656726607091205</v>
      </c>
    </row>
    <row r="958" spans="1:66" x14ac:dyDescent="0.25">
      <c r="A958" t="s">
        <v>343</v>
      </c>
      <c r="B958" t="s">
        <v>185</v>
      </c>
      <c r="C958" t="s">
        <v>195</v>
      </c>
      <c r="D958" s="22" t="s">
        <v>368</v>
      </c>
      <c r="E958" s="10">
        <f>VLOOKUP(A958,home!$A$2:$E$405,3,FALSE)</f>
        <v>1.3052999999999999</v>
      </c>
      <c r="F958" s="10">
        <f>VLOOKUP(B958,home!$B$2:$E$405,3,FALSE)</f>
        <v>0.8871</v>
      </c>
      <c r="G958" s="10">
        <f>VLOOKUP(C958,away!$B$2:$E$405,4,FALSE)</f>
        <v>0.9274</v>
      </c>
      <c r="H958" s="10">
        <f>VLOOKUP(A958,away!$A$2:$E$405,3,FALSE)</f>
        <v>1.1211</v>
      </c>
      <c r="I958" s="10">
        <f>VLOOKUP(C958,away!$B$2:$E$405,3,FALSE)</f>
        <v>1.6900999999999999</v>
      </c>
      <c r="J958" s="10">
        <f>VLOOKUP(B958,home!$B$2:$E$405,4,FALSE)</f>
        <v>0.61029999999999995</v>
      </c>
      <c r="K958" s="12">
        <f t="shared" si="1342"/>
        <v>1.073865793662</v>
      </c>
      <c r="L958" s="12">
        <f t="shared" si="1343"/>
        <v>1.156378808433</v>
      </c>
      <c r="M958" s="13">
        <f t="shared" si="1344"/>
        <v>0.10750213167297236</v>
      </c>
      <c r="N958" s="13">
        <f t="shared" si="1345"/>
        <v>0.11544286194935327</v>
      </c>
      <c r="O958" s="13">
        <f t="shared" si="1346"/>
        <v>0.12431318692799923</v>
      </c>
      <c r="P958" s="13">
        <f t="shared" si="1347"/>
        <v>0.13349567914308844</v>
      </c>
      <c r="Q958" s="13">
        <f t="shared" si="1348"/>
        <v>6.1985070284927474E-2</v>
      </c>
      <c r="R958" s="13">
        <f t="shared" si="1349"/>
        <v>7.1876567486154286E-2</v>
      </c>
      <c r="S958" s="13">
        <f t="shared" si="1350"/>
        <v>4.1443588309688639E-2</v>
      </c>
      <c r="T958" s="13">
        <f t="shared" si="1351"/>
        <v>7.1678221716720183E-2</v>
      </c>
      <c r="U958" s="13">
        <f t="shared" si="1352"/>
        <v>7.7185787189219354E-2</v>
      </c>
      <c r="V958" s="13">
        <f t="shared" si="1353"/>
        <v>5.718274172727569E-3</v>
      </c>
      <c r="W958" s="13">
        <f t="shared" si="1354"/>
        <v>2.2187882232239501E-2</v>
      </c>
      <c r="X958" s="13">
        <f t="shared" si="1355"/>
        <v>2.5657596817368844E-2</v>
      </c>
      <c r="Y958" s="13">
        <f t="shared" si="1356"/>
        <v>1.4834950617461661E-2</v>
      </c>
      <c r="Z958" s="13">
        <f t="shared" si="1357"/>
        <v>2.7705513154631059E-2</v>
      </c>
      <c r="AA958" s="13">
        <f t="shared" si="1358"/>
        <v>2.9752002872610858E-2</v>
      </c>
      <c r="AB958" s="13">
        <f t="shared" si="1359"/>
        <v>1.597482908891518E-2</v>
      </c>
      <c r="AC958" s="13">
        <f t="shared" si="1360"/>
        <v>4.4380799846418942E-4</v>
      </c>
      <c r="AD958" s="13">
        <f t="shared" si="1361"/>
        <v>5.9567019407507135E-3</v>
      </c>
      <c r="AE958" s="13">
        <f t="shared" si="1362"/>
        <v>6.8882038924358473E-3</v>
      </c>
      <c r="AF958" s="13">
        <f t="shared" si="1363"/>
        <v>3.98268650468926E-3</v>
      </c>
      <c r="AG958" s="13">
        <f t="shared" si="1364"/>
        <v>1.5351647582182515E-3</v>
      </c>
      <c r="AH958" s="13">
        <f t="shared" si="1365"/>
        <v>8.0095170721942738E-3</v>
      </c>
      <c r="AI958" s="13">
        <f t="shared" si="1366"/>
        <v>8.6011464075812401E-3</v>
      </c>
      <c r="AJ958" s="13">
        <f t="shared" si="1367"/>
        <v>4.6182384566901451E-3</v>
      </c>
      <c r="AK958" s="13">
        <f t="shared" si="1368"/>
        <v>1.6531227685379778E-3</v>
      </c>
      <c r="AL958" s="13">
        <f t="shared" si="1369"/>
        <v>2.2044753621944086E-5</v>
      </c>
      <c r="AM958" s="13">
        <f t="shared" si="1370"/>
        <v>1.2793396914424486E-3</v>
      </c>
      <c r="AN958" s="13">
        <f t="shared" si="1371"/>
        <v>1.4794013079712605E-3</v>
      </c>
      <c r="AO958" s="13">
        <f t="shared" si="1372"/>
        <v>8.5537416085301407E-4</v>
      </c>
      <c r="AP958" s="13">
        <f t="shared" si="1373"/>
        <v>3.2971218429719514E-4</v>
      </c>
      <c r="AQ958" s="13">
        <f t="shared" si="1374"/>
        <v>9.5318045700858121E-5</v>
      </c>
      <c r="AR958" s="13">
        <f t="shared" si="1375"/>
        <v>1.8524071616135549E-3</v>
      </c>
      <c r="AS958" s="13">
        <f t="shared" si="1376"/>
        <v>1.9892366867913123E-3</v>
      </c>
      <c r="AT958" s="13">
        <f t="shared" si="1377"/>
        <v>1.06808661672136E-3</v>
      </c>
      <c r="AU958" s="13">
        <f t="shared" si="1378"/>
        <v>3.8232722745508126E-4</v>
      </c>
      <c r="AV958" s="13">
        <f t="shared" si="1379"/>
        <v>1.0264203288741069E-4</v>
      </c>
      <c r="AW958" s="13">
        <f t="shared" si="1380"/>
        <v>7.60418863459246E-7</v>
      </c>
      <c r="AX958" s="13">
        <f t="shared" si="1381"/>
        <v>2.2897318885235708E-4</v>
      </c>
      <c r="AY958" s="13">
        <f t="shared" si="1382"/>
        <v>2.6477974328819291E-4</v>
      </c>
      <c r="AZ958" s="13">
        <f t="shared" si="1383"/>
        <v>1.5309284202039811E-4</v>
      </c>
      <c r="BA958" s="13">
        <f t="shared" si="1384"/>
        <v>5.9011106078389814E-5</v>
      </c>
      <c r="BB958" s="13">
        <f t="shared" si="1385"/>
        <v>1.7059798132810456E-5</v>
      </c>
      <c r="BC958" s="13">
        <f t="shared" si="1386"/>
        <v>3.94551780738537E-6</v>
      </c>
      <c r="BD958" s="13">
        <f t="shared" si="1387"/>
        <v>3.5701406437990625E-4</v>
      </c>
      <c r="BE958" s="13">
        <f t="shared" si="1388"/>
        <v>3.8338519159382433E-4</v>
      </c>
      <c r="BF958" s="13">
        <f t="shared" si="1389"/>
        <v>2.0585212152458005E-4</v>
      </c>
      <c r="BG958" s="13">
        <f t="shared" si="1390"/>
        <v>7.3685850619333214E-5</v>
      </c>
      <c r="BH958" s="13">
        <f t="shared" si="1391"/>
        <v>1.9782178614247455E-5</v>
      </c>
      <c r="BI958" s="13">
        <f t="shared" si="1392"/>
        <v>4.2486809875904593E-6</v>
      </c>
      <c r="BJ958" s="14">
        <f t="shared" si="1393"/>
        <v>0.33491534830060921</v>
      </c>
      <c r="BK958" s="14">
        <f t="shared" si="1394"/>
        <v>0.28889030579385133</v>
      </c>
      <c r="BL958" s="14">
        <f t="shared" si="1395"/>
        <v>0.34842306608309065</v>
      </c>
      <c r="BM958" s="14">
        <f t="shared" si="1396"/>
        <v>0.3850547165432624</v>
      </c>
      <c r="BN958" s="14">
        <f t="shared" si="1397"/>
        <v>0.61461549746449506</v>
      </c>
    </row>
    <row r="959" spans="1:66" x14ac:dyDescent="0.25">
      <c r="A959" t="s">
        <v>343</v>
      </c>
      <c r="B959" t="s">
        <v>189</v>
      </c>
      <c r="C959" t="s">
        <v>193</v>
      </c>
      <c r="D959" s="22" t="s">
        <v>368</v>
      </c>
      <c r="E959" s="10">
        <f>VLOOKUP(A959,home!$A$2:$E$405,3,FALSE)</f>
        <v>1.3052999999999999</v>
      </c>
      <c r="F959" s="10">
        <f>VLOOKUP(B959,home!$B$2:$E$405,3,FALSE)</f>
        <v>0.6855</v>
      </c>
      <c r="G959" s="10">
        <f>VLOOKUP(C959,away!$B$2:$E$405,4,FALSE)</f>
        <v>1.5725</v>
      </c>
      <c r="H959" s="10">
        <f>VLOOKUP(A959,away!$A$2:$E$405,3,FALSE)</f>
        <v>1.1211</v>
      </c>
      <c r="I959" s="10">
        <f>VLOOKUP(C959,away!$B$2:$E$405,3,FALSE)</f>
        <v>0.89200000000000002</v>
      </c>
      <c r="J959" s="10">
        <f>VLOOKUP(B959,home!$B$2:$E$405,4,FALSE)</f>
        <v>1.3145</v>
      </c>
      <c r="K959" s="12">
        <f t="shared" si="1342"/>
        <v>1.4070465033749999</v>
      </c>
      <c r="L959" s="12">
        <f t="shared" si="1343"/>
        <v>1.3145278673999998</v>
      </c>
      <c r="M959" s="13">
        <f t="shared" si="1344"/>
        <v>6.5771124735407291E-2</v>
      </c>
      <c r="N959" s="13">
        <f t="shared" si="1345"/>
        <v>9.2543031081995811E-2</v>
      </c>
      <c r="O959" s="13">
        <f t="shared" si="1346"/>
        <v>8.6457976334934322E-2</v>
      </c>
      <c r="P959" s="13">
        <f t="shared" si="1347"/>
        <v>0.12165039329094783</v>
      </c>
      <c r="Q959" s="13">
        <f t="shared" si="1348"/>
        <v>6.5106174147823076E-2</v>
      </c>
      <c r="R959" s="13">
        <f t="shared" si="1349"/>
        <v>5.6825709625640437E-2</v>
      </c>
      <c r="S959" s="13">
        <f t="shared" si="1350"/>
        <v>5.625119779909845E-2</v>
      </c>
      <c r="T959" s="13">
        <f t="shared" si="1351"/>
        <v>8.5583880257110861E-2</v>
      </c>
      <c r="U959" s="13">
        <f t="shared" si="1352"/>
        <v>7.9956416030560459E-2</v>
      </c>
      <c r="V959" s="13">
        <f t="shared" si="1353"/>
        <v>1.1560257657606947E-2</v>
      </c>
      <c r="W959" s="13">
        <f t="shared" si="1354"/>
        <v>3.053580489427276E-2</v>
      </c>
      <c r="X959" s="13">
        <f t="shared" si="1355"/>
        <v>4.0140166487010839E-2</v>
      </c>
      <c r="Y959" s="13">
        <f t="shared" si="1356"/>
        <v>2.6382683724625655E-2</v>
      </c>
      <c r="Z959" s="13">
        <f t="shared" si="1357"/>
        <v>2.4899659629228254E-2</v>
      </c>
      <c r="AA959" s="13">
        <f t="shared" si="1358"/>
        <v>3.5034979016533262E-2</v>
      </c>
      <c r="AB959" s="13">
        <f t="shared" si="1359"/>
        <v>2.4647922360514815E-2</v>
      </c>
      <c r="AC959" s="13">
        <f t="shared" si="1360"/>
        <v>1.3363671142257191E-3</v>
      </c>
      <c r="AD959" s="13">
        <f t="shared" si="1361"/>
        <v>1.0741324376056923E-2</v>
      </c>
      <c r="AE959" s="13">
        <f t="shared" si="1362"/>
        <v>1.4119770225109738E-2</v>
      </c>
      <c r="AF959" s="13">
        <f t="shared" si="1363"/>
        <v>9.2804157210957614E-3</v>
      </c>
      <c r="AG959" s="13">
        <f t="shared" si="1364"/>
        <v>4.0664550288124802E-3</v>
      </c>
      <c r="AH959" s="13">
        <f t="shared" si="1365"/>
        <v>8.1828241178488244E-3</v>
      </c>
      <c r="AI959" s="13">
        <f t="shared" si="1366"/>
        <v>1.1513614062751807E-2</v>
      </c>
      <c r="AJ959" s="13">
        <f t="shared" si="1367"/>
        <v>8.1000952041020806E-3</v>
      </c>
      <c r="AK959" s="13">
        <f t="shared" si="1368"/>
        <v>3.799070211312146E-3</v>
      </c>
      <c r="AL959" s="13">
        <f t="shared" si="1369"/>
        <v>9.8869882904179608E-5</v>
      </c>
      <c r="AM959" s="13">
        <f t="shared" si="1370"/>
        <v>3.0227085809895094E-3</v>
      </c>
      <c r="AN959" s="13">
        <f t="shared" si="1371"/>
        <v>3.9734346647398184E-3</v>
      </c>
      <c r="AO959" s="13">
        <f t="shared" si="1372"/>
        <v>2.6115952980468337E-3</v>
      </c>
      <c r="AP959" s="13">
        <f t="shared" si="1373"/>
        <v>1.144338265884457E-3</v>
      </c>
      <c r="AQ959" s="13">
        <f t="shared" si="1374"/>
        <v>3.7606613505932748E-4</v>
      </c>
      <c r="AR959" s="13">
        <f t="shared" si="1375"/>
        <v>2.1513100673890202E-3</v>
      </c>
      <c r="AS959" s="13">
        <f t="shared" si="1376"/>
        <v>3.0269933079951567E-3</v>
      </c>
      <c r="AT959" s="13">
        <f t="shared" si="1377"/>
        <v>2.1295601748770551E-3</v>
      </c>
      <c r="AU959" s="13">
        <f t="shared" si="1378"/>
        <v>9.9879673259580448E-4</v>
      </c>
      <c r="AV959" s="13">
        <f t="shared" si="1379"/>
        <v>3.5133836254532533E-4</v>
      </c>
      <c r="AW959" s="13">
        <f t="shared" si="1380"/>
        <v>5.0797199245064856E-6</v>
      </c>
      <c r="AX959" s="13">
        <f t="shared" si="1381"/>
        <v>7.0884858993381565E-4</v>
      </c>
      <c r="AY959" s="13">
        <f t="shared" si="1382"/>
        <v>9.3180122523519552E-4</v>
      </c>
      <c r="AZ959" s="13">
        <f t="shared" si="1383"/>
        <v>6.1243933872456434E-4</v>
      </c>
      <c r="BA959" s="13">
        <f t="shared" si="1384"/>
        <v>2.6835619261515584E-4</v>
      </c>
      <c r="BB959" s="13">
        <f t="shared" si="1385"/>
        <v>8.8190423395496134E-5</v>
      </c>
      <c r="BC959" s="13">
        <f t="shared" si="1386"/>
        <v>2.3185753838236919E-5</v>
      </c>
      <c r="BD959" s="13">
        <f t="shared" si="1387"/>
        <v>4.7132617250017278E-4</v>
      </c>
      <c r="BE959" s="13">
        <f t="shared" si="1388"/>
        <v>6.631778429654902E-4</v>
      </c>
      <c r="BF959" s="13">
        <f t="shared" si="1389"/>
        <v>4.6656103253018394E-4</v>
      </c>
      <c r="BG959" s="13">
        <f t="shared" si="1390"/>
        <v>2.1882435647754164E-4</v>
      </c>
      <c r="BH959" s="13">
        <f t="shared" si="1391"/>
        <v>7.6974011408752359E-5</v>
      </c>
      <c r="BI959" s="13">
        <f t="shared" si="1392"/>
        <v>2.1661202720686474E-5</v>
      </c>
      <c r="BJ959" s="14">
        <f t="shared" si="1393"/>
        <v>0.39226067041237628</v>
      </c>
      <c r="BK959" s="14">
        <f t="shared" si="1394"/>
        <v>0.25760001170542562</v>
      </c>
      <c r="BL959" s="14">
        <f t="shared" si="1395"/>
        <v>0.32509513022820324</v>
      </c>
      <c r="BM959" s="14">
        <f t="shared" si="1396"/>
        <v>0.51057434125317402</v>
      </c>
      <c r="BN959" s="14">
        <f t="shared" si="1397"/>
        <v>0.48835440921674872</v>
      </c>
    </row>
    <row r="960" spans="1:66" x14ac:dyDescent="0.25">
      <c r="A960" t="s">
        <v>343</v>
      </c>
      <c r="B960" t="s">
        <v>192</v>
      </c>
      <c r="C960" t="s">
        <v>178</v>
      </c>
      <c r="D960" s="22" t="s">
        <v>368</v>
      </c>
      <c r="E960" s="10">
        <f>VLOOKUP(A960,home!$A$2:$E$405,3,FALSE)</f>
        <v>1.3052999999999999</v>
      </c>
      <c r="F960" s="10">
        <f>VLOOKUP(B960,home!$B$2:$E$405,3,FALSE)</f>
        <v>1.2096</v>
      </c>
      <c r="G960" s="10">
        <f>VLOOKUP(C960,away!$B$2:$E$405,4,FALSE)</f>
        <v>0.9274</v>
      </c>
      <c r="H960" s="10">
        <f>VLOOKUP(A960,away!$A$2:$E$405,3,FALSE)</f>
        <v>1.1211</v>
      </c>
      <c r="I960" s="10">
        <f>VLOOKUP(C960,away!$B$2:$E$405,3,FALSE)</f>
        <v>0.9859</v>
      </c>
      <c r="J960" s="10">
        <f>VLOOKUP(B960,home!$B$2:$E$405,4,FALSE)</f>
        <v>0.79810000000000003</v>
      </c>
      <c r="K960" s="12">
        <f t="shared" si="1342"/>
        <v>1.4642634021119998</v>
      </c>
      <c r="L960" s="12">
        <f t="shared" si="1343"/>
        <v>0.88213393626900005</v>
      </c>
      <c r="M960" s="13">
        <f t="shared" si="1344"/>
        <v>9.5713364686126262E-2</v>
      </c>
      <c r="N960" s="13">
        <f t="shared" si="1345"/>
        <v>0.14014957700289377</v>
      </c>
      <c r="O960" s="13">
        <f t="shared" si="1346"/>
        <v>8.4432007144122856E-2</v>
      </c>
      <c r="P960" s="13">
        <f t="shared" si="1347"/>
        <v>0.12363069802799799</v>
      </c>
      <c r="Q960" s="13">
        <f t="shared" si="1348"/>
        <v>0.10260794821340749</v>
      </c>
      <c r="R960" s="13">
        <f t="shared" si="1349"/>
        <v>3.7240169404568708E-2</v>
      </c>
      <c r="S960" s="13">
        <f t="shared" si="1350"/>
        <v>3.9922714933836041E-2</v>
      </c>
      <c r="T960" s="13">
        <f t="shared" si="1351"/>
        <v>9.0513953249978851E-2</v>
      </c>
      <c r="U960" s="13">
        <f t="shared" si="1352"/>
        <v>5.4529417147560981E-2</v>
      </c>
      <c r="V960" s="13">
        <f t="shared" si="1353"/>
        <v>5.7296922496183501E-3</v>
      </c>
      <c r="W960" s="13">
        <f t="shared" si="1354"/>
        <v>5.0081687778231965E-2</v>
      </c>
      <c r="X960" s="13">
        <f t="shared" si="1355"/>
        <v>4.4178756374806838E-2</v>
      </c>
      <c r="Y960" s="13">
        <f t="shared" si="1356"/>
        <v>1.9485790130188765E-2</v>
      </c>
      <c r="Z960" s="13">
        <f t="shared" si="1357"/>
        <v>1.0950272408058863E-2</v>
      </c>
      <c r="AA960" s="13">
        <f t="shared" si="1358"/>
        <v>1.6034083130277429E-2</v>
      </c>
      <c r="AB960" s="13">
        <f t="shared" si="1359"/>
        <v>1.1739060557043331E-2</v>
      </c>
      <c r="AC960" s="13">
        <f t="shared" si="1360"/>
        <v>4.6255677996803122E-4</v>
      </c>
      <c r="AD960" s="13">
        <f t="shared" si="1361"/>
        <v>1.8333195632416234E-2</v>
      </c>
      <c r="AE960" s="13">
        <f t="shared" si="1362"/>
        <v>1.6172334027612971E-2</v>
      </c>
      <c r="AF960" s="13">
        <f t="shared" si="1363"/>
        <v>7.1330823372176598E-3</v>
      </c>
      <c r="AG960" s="13">
        <f t="shared" si="1364"/>
        <v>2.0974446666202316E-3</v>
      </c>
      <c r="AH960" s="13">
        <f t="shared" si="1365"/>
        <v>2.4149017256346961E-3</v>
      </c>
      <c r="AI960" s="13">
        <f t="shared" si="1366"/>
        <v>3.5360522165439985E-3</v>
      </c>
      <c r="AJ960" s="13">
        <f t="shared" si="1367"/>
        <v>2.5888559243211974E-3</v>
      </c>
      <c r="AK960" s="13">
        <f t="shared" si="1368"/>
        <v>1.2635889944414538E-3</v>
      </c>
      <c r="AL960" s="13">
        <f t="shared" si="1369"/>
        <v>2.3898947768710095E-5</v>
      </c>
      <c r="AM960" s="13">
        <f t="shared" si="1370"/>
        <v>5.3689254816613307E-3</v>
      </c>
      <c r="AN960" s="13">
        <f t="shared" si="1371"/>
        <v>4.736111368672846E-3</v>
      </c>
      <c r="AO960" s="13">
        <f t="shared" si="1372"/>
        <v>2.0889422821278696E-3</v>
      </c>
      <c r="AP960" s="13">
        <f t="shared" si="1373"/>
        <v>6.1424229265740198E-4</v>
      </c>
      <c r="AQ960" s="13">
        <f t="shared" si="1374"/>
        <v>1.3546099286119222E-4</v>
      </c>
      <c r="AR960" s="13">
        <f t="shared" si="1375"/>
        <v>4.2605335298738723E-4</v>
      </c>
      <c r="AS960" s="13">
        <f t="shared" si="1376"/>
        <v>6.2385433212653631E-4</v>
      </c>
      <c r="AT960" s="13">
        <f t="shared" si="1377"/>
        <v>4.5674353339095588E-4</v>
      </c>
      <c r="AU960" s="13">
        <f t="shared" si="1378"/>
        <v>2.2293094669856555E-4</v>
      </c>
      <c r="AV960" s="13">
        <f t="shared" si="1379"/>
        <v>8.1607406612222658E-5</v>
      </c>
      <c r="AW960" s="13">
        <f t="shared" si="1380"/>
        <v>8.5749188169787609E-7</v>
      </c>
      <c r="AX960" s="13">
        <f t="shared" si="1381"/>
        <v>1.3102535152438707E-3</v>
      </c>
      <c r="AY960" s="13">
        <f t="shared" si="1382"/>
        <v>1.1558190909123699E-3</v>
      </c>
      <c r="AZ960" s="13">
        <f t="shared" si="1383"/>
        <v>5.0979362214069294E-4</v>
      </c>
      <c r="BA960" s="13">
        <f t="shared" si="1384"/>
        <v>1.4990208486126696E-4</v>
      </c>
      <c r="BB960" s="13">
        <f t="shared" si="1385"/>
        <v>3.3058429043399767E-5</v>
      </c>
      <c r="BC960" s="13">
        <f t="shared" si="1386"/>
        <v>5.8323924277847362E-6</v>
      </c>
      <c r="BD960" s="13">
        <f t="shared" si="1387"/>
        <v>6.2639353555228234E-5</v>
      </c>
      <c r="BE960" s="13">
        <f t="shared" si="1388"/>
        <v>9.1720512942874884E-5</v>
      </c>
      <c r="BF960" s="13">
        <f t="shared" si="1389"/>
        <v>6.7151495162595871E-5</v>
      </c>
      <c r="BG960" s="13">
        <f t="shared" si="1390"/>
        <v>3.2775825587896696E-5</v>
      </c>
      <c r="BH960" s="13">
        <f t="shared" si="1391"/>
        <v>1.1998110470590794E-5</v>
      </c>
      <c r="BI960" s="13">
        <f t="shared" si="1392"/>
        <v>3.5136788113165767E-6</v>
      </c>
      <c r="BJ960" s="14">
        <f t="shared" si="1393"/>
        <v>0.50686211096598477</v>
      </c>
      <c r="BK960" s="14">
        <f t="shared" si="1394"/>
        <v>0.26663874471622778</v>
      </c>
      <c r="BL960" s="14">
        <f t="shared" si="1395"/>
        <v>0.21585912479286079</v>
      </c>
      <c r="BM960" s="14">
        <f t="shared" si="1396"/>
        <v>0.41538152680498458</v>
      </c>
      <c r="BN960" s="14">
        <f t="shared" si="1397"/>
        <v>0.58377376447911711</v>
      </c>
    </row>
    <row r="961" spans="1:66" x14ac:dyDescent="0.25">
      <c r="A961" t="s">
        <v>344</v>
      </c>
      <c r="B961" t="s">
        <v>207</v>
      </c>
      <c r="C961" t="s">
        <v>198</v>
      </c>
      <c r="D961" s="22" t="s">
        <v>368</v>
      </c>
      <c r="E961" s="10">
        <f>VLOOKUP(A961,home!$A$2:$E$405,3,FALSE)</f>
        <v>1.3976999999999999</v>
      </c>
      <c r="F961" s="10">
        <f>VLOOKUP(B961,home!$B$2:$E$405,3,FALSE)</f>
        <v>0.6734</v>
      </c>
      <c r="G961" s="10">
        <f>VLOOKUP(C961,away!$B$2:$E$405,4,FALSE)</f>
        <v>0.71550000000000002</v>
      </c>
      <c r="H961" s="10">
        <f>VLOOKUP(A961,away!$A$2:$E$405,3,FALSE)</f>
        <v>1.0585</v>
      </c>
      <c r="I961" s="10">
        <f>VLOOKUP(C961,away!$B$2:$E$405,3,FALSE)</f>
        <v>0.89219999999999999</v>
      </c>
      <c r="J961" s="10">
        <f>VLOOKUP(B961,home!$B$2:$E$405,4,FALSE)</f>
        <v>1.2782</v>
      </c>
      <c r="K961" s="12">
        <f t="shared" si="1342"/>
        <v>0.67343659928999999</v>
      </c>
      <c r="L961" s="12">
        <f t="shared" si="1343"/>
        <v>1.2071240273399999</v>
      </c>
      <c r="M961" s="13">
        <f t="shared" si="1344"/>
        <v>0.1525045836553458</v>
      </c>
      <c r="N961" s="13">
        <f t="shared" si="1345"/>
        <v>0.10270216819299342</v>
      </c>
      <c r="O961" s="13">
        <f t="shared" si="1346"/>
        <v>0.18409194720985095</v>
      </c>
      <c r="P961" s="13">
        <f t="shared" si="1347"/>
        <v>0.12397425488567625</v>
      </c>
      <c r="Q961" s="13">
        <f t="shared" si="1348"/>
        <v>3.4581699443799539E-2</v>
      </c>
      <c r="R961" s="13">
        <f t="shared" si="1349"/>
        <v>0.11111090635840901</v>
      </c>
      <c r="S961" s="13">
        <f t="shared" si="1350"/>
        <v>2.5195334307448313E-2</v>
      </c>
      <c r="T961" s="13">
        <f t="shared" si="1351"/>
        <v>4.1744400304860735E-2</v>
      </c>
      <c r="U961" s="13">
        <f t="shared" si="1352"/>
        <v>7.4826150922036622E-2</v>
      </c>
      <c r="V961" s="13">
        <f t="shared" si="1353"/>
        <v>2.2757587728354355E-3</v>
      </c>
      <c r="W961" s="13">
        <f t="shared" si="1354"/>
        <v>7.7628606903670828E-3</v>
      </c>
      <c r="X961" s="13">
        <f t="shared" si="1355"/>
        <v>9.3707356602352847E-3</v>
      </c>
      <c r="Y961" s="13">
        <f t="shared" si="1356"/>
        <v>5.6558200846608874E-3</v>
      </c>
      <c r="Z961" s="13">
        <f t="shared" si="1357"/>
        <v>4.4708214921586741E-2</v>
      </c>
      <c r="AA961" s="13">
        <f t="shared" si="1358"/>
        <v>3.0108148217119816E-2</v>
      </c>
      <c r="AB961" s="13">
        <f t="shared" si="1359"/>
        <v>1.0137964473128222E-2</v>
      </c>
      <c r="AC961" s="13">
        <f t="shared" si="1360"/>
        <v>1.1562582718801624E-4</v>
      </c>
      <c r="AD961" s="13">
        <f t="shared" si="1361"/>
        <v>1.3069486260207073E-3</v>
      </c>
      <c r="AE961" s="13">
        <f t="shared" si="1362"/>
        <v>1.5776490889685953E-3</v>
      </c>
      <c r="AF961" s="13">
        <f t="shared" si="1363"/>
        <v>9.5220906100252679E-4</v>
      </c>
      <c r="AG961" s="13">
        <f t="shared" si="1364"/>
        <v>3.8314481219566974E-4</v>
      </c>
      <c r="AH961" s="13">
        <f t="shared" si="1365"/>
        <v>1.3492090112832021E-2</v>
      </c>
      <c r="AI961" s="13">
        <f t="shared" si="1366"/>
        <v>9.0860672828998301E-3</v>
      </c>
      <c r="AJ961" s="13">
        <f t="shared" si="1367"/>
        <v>3.0594451259580956E-3</v>
      </c>
      <c r="AK961" s="13">
        <f t="shared" si="1368"/>
        <v>6.8678077377986192E-4</v>
      </c>
      <c r="AL961" s="13">
        <f t="shared" si="1369"/>
        <v>3.7597888345624942E-6</v>
      </c>
      <c r="AM961" s="13">
        <f t="shared" si="1370"/>
        <v>1.760294076308247E-4</v>
      </c>
      <c r="AN961" s="13">
        <f t="shared" si="1371"/>
        <v>2.1248932746959561E-4</v>
      </c>
      <c r="AO961" s="13">
        <f t="shared" si="1372"/>
        <v>1.2825048637093322E-4</v>
      </c>
      <c r="AP961" s="13">
        <f t="shared" si="1373"/>
        <v>5.1604747872131536E-5</v>
      </c>
      <c r="AQ961" s="13">
        <f t="shared" si="1374"/>
        <v>1.5573332770318183E-5</v>
      </c>
      <c r="AR961" s="13">
        <f t="shared" si="1375"/>
        <v>3.2573252308471948E-3</v>
      </c>
      <c r="AS961" s="13">
        <f t="shared" si="1376"/>
        <v>2.1936020262432496E-3</v>
      </c>
      <c r="AT961" s="13">
        <f t="shared" si="1377"/>
        <v>7.3862594437445355E-4</v>
      </c>
      <c r="AU961" s="13">
        <f t="shared" si="1378"/>
        <v>1.6580591470896557E-4</v>
      </c>
      <c r="AV961" s="13">
        <f t="shared" si="1379"/>
        <v>2.7914942835943386E-5</v>
      </c>
      <c r="AW961" s="13">
        <f t="shared" si="1380"/>
        <v>8.4900366074274099E-8</v>
      </c>
      <c r="AX961" s="13">
        <f t="shared" si="1381"/>
        <v>1.9757440941655948E-5</v>
      </c>
      <c r="AY961" s="13">
        <f t="shared" si="1382"/>
        <v>2.3849681679423925E-5</v>
      </c>
      <c r="AZ961" s="13">
        <f t="shared" si="1383"/>
        <v>1.4394761899821617E-5</v>
      </c>
      <c r="BA961" s="13">
        <f t="shared" si="1384"/>
        <v>5.792087652371017E-6</v>
      </c>
      <c r="BB961" s="13">
        <f t="shared" si="1385"/>
        <v>1.7479420434090974E-6</v>
      </c>
      <c r="BC961" s="13">
        <f t="shared" si="1386"/>
        <v>4.2199656779937949E-7</v>
      </c>
      <c r="BD961" s="13">
        <f t="shared" si="1387"/>
        <v>6.5533259183607722E-4</v>
      </c>
      <c r="BE961" s="13">
        <f t="shared" si="1388"/>
        <v>4.4132495204998956E-4</v>
      </c>
      <c r="BF961" s="13">
        <f t="shared" si="1389"/>
        <v>1.4860218744518363E-4</v>
      </c>
      <c r="BG961" s="13">
        <f t="shared" si="1390"/>
        <v>3.3358050586713198E-5</v>
      </c>
      <c r="BH961" s="13">
        <f t="shared" si="1391"/>
        <v>5.6161330365149802E-6</v>
      </c>
      <c r="BI961" s="13">
        <f t="shared" si="1392"/>
        <v>7.5642190665417426E-7</v>
      </c>
      <c r="BJ961" s="14">
        <f t="shared" si="1393"/>
        <v>0.20668754717800272</v>
      </c>
      <c r="BK961" s="14">
        <f t="shared" si="1394"/>
        <v>0.30409316691900773</v>
      </c>
      <c r="BL961" s="14">
        <f t="shared" si="1395"/>
        <v>0.44426776487188535</v>
      </c>
      <c r="BM961" s="14">
        <f t="shared" si="1396"/>
        <v>0.29076736936309422</v>
      </c>
      <c r="BN961" s="14">
        <f t="shared" si="1397"/>
        <v>0.708965559746075</v>
      </c>
    </row>
    <row r="962" spans="1:66" x14ac:dyDescent="0.25">
      <c r="A962" t="s">
        <v>344</v>
      </c>
      <c r="B962" t="s">
        <v>200</v>
      </c>
      <c r="C962" t="s">
        <v>204</v>
      </c>
      <c r="D962" s="22" t="s">
        <v>368</v>
      </c>
      <c r="E962" s="10">
        <f>VLOOKUP(A962,home!$A$2:$E$405,3,FALSE)</f>
        <v>1.3976999999999999</v>
      </c>
      <c r="F962" s="10">
        <f>VLOOKUP(B962,home!$B$2:$E$405,3,FALSE)</f>
        <v>1.2264999999999999</v>
      </c>
      <c r="G962" s="10">
        <f>VLOOKUP(C962,away!$B$2:$E$405,4,FALSE)</f>
        <v>1.2625999999999999</v>
      </c>
      <c r="H962" s="10">
        <f>VLOOKUP(A962,away!$A$2:$E$405,3,FALSE)</f>
        <v>1.0585</v>
      </c>
      <c r="I962" s="10">
        <f>VLOOKUP(C962,away!$B$2:$E$405,3,FALSE)</f>
        <v>0.83360000000000001</v>
      </c>
      <c r="J962" s="10">
        <f>VLOOKUP(B962,home!$B$2:$E$405,4,FALSE)</f>
        <v>0.8548</v>
      </c>
      <c r="K962" s="12">
        <f t="shared" si="1342"/>
        <v>2.1644487285299996</v>
      </c>
      <c r="L962" s="12">
        <f t="shared" si="1343"/>
        <v>0.75424611487999993</v>
      </c>
      <c r="M962" s="13">
        <f t="shared" si="1344"/>
        <v>5.4004125163981197E-2</v>
      </c>
      <c r="N962" s="13">
        <f t="shared" si="1345"/>
        <v>0.11688916004655404</v>
      </c>
      <c r="O962" s="13">
        <f t="shared" si="1346"/>
        <v>4.0732401592426054E-2</v>
      </c>
      <c r="P962" s="13">
        <f t="shared" si="1347"/>
        <v>8.8163194836699904E-2</v>
      </c>
      <c r="Q962" s="13">
        <f t="shared" si="1348"/>
        <v>0.12650029692085182</v>
      </c>
      <c r="R962" s="13">
        <f t="shared" si="1349"/>
        <v>1.5361127825409635E-2</v>
      </c>
      <c r="S962" s="13">
        <f t="shared" si="1350"/>
        <v>3.5982199971818327E-2</v>
      </c>
      <c r="T962" s="13">
        <f t="shared" si="1351"/>
        <v>9.5412357483718901E-2</v>
      </c>
      <c r="U962" s="13">
        <f t="shared" si="1352"/>
        <v>3.3248373590494679E-2</v>
      </c>
      <c r="V962" s="13">
        <f t="shared" si="1353"/>
        <v>6.5268793965809679E-3</v>
      </c>
      <c r="W962" s="13">
        <f t="shared" si="1354"/>
        <v>9.1267802276335033E-2</v>
      </c>
      <c r="X962" s="13">
        <f t="shared" si="1355"/>
        <v>6.8838385280561715E-2</v>
      </c>
      <c r="Y962" s="13">
        <f t="shared" si="1356"/>
        <v>2.5960542326238116E-2</v>
      </c>
      <c r="Z962" s="13">
        <f t="shared" si="1357"/>
        <v>3.8620236608300947E-3</v>
      </c>
      <c r="AA962" s="13">
        <f t="shared" si="1358"/>
        <v>8.3591522022364723E-3</v>
      </c>
      <c r="AB962" s="13">
        <f t="shared" si="1359"/>
        <v>9.0464781778597427E-3</v>
      </c>
      <c r="AC962" s="13">
        <f t="shared" si="1360"/>
        <v>6.6595669563336611E-4</v>
      </c>
      <c r="AD962" s="13">
        <f t="shared" si="1361"/>
        <v>4.9386119648185199E-2</v>
      </c>
      <c r="AE962" s="13">
        <f t="shared" si="1362"/>
        <v>3.7249288873642518E-2</v>
      </c>
      <c r="AF962" s="13">
        <f t="shared" si="1363"/>
        <v>1.4047565707493836E-2</v>
      </c>
      <c r="AG962" s="13">
        <f t="shared" si="1364"/>
        <v>3.5317739527995825E-3</v>
      </c>
      <c r="AH962" s="13">
        <f t="shared" si="1365"/>
        <v>7.2822908543893311E-4</v>
      </c>
      <c r="AI962" s="13">
        <f t="shared" si="1366"/>
        <v>1.5762145180568631E-3</v>
      </c>
      <c r="AJ962" s="13">
        <f t="shared" si="1367"/>
        <v>1.7058177547493523E-3</v>
      </c>
      <c r="AK962" s="13">
        <f t="shared" si="1368"/>
        <v>1.2307183567903778E-3</v>
      </c>
      <c r="AL962" s="13">
        <f t="shared" si="1369"/>
        <v>4.3487692639516155E-5</v>
      </c>
      <c r="AM962" s="13">
        <f t="shared" si="1370"/>
        <v>2.1378744775908985E-2</v>
      </c>
      <c r="AN962" s="13">
        <f t="shared" si="1371"/>
        <v>1.6124835188240448E-2</v>
      </c>
      <c r="AO962" s="13">
        <f t="shared" si="1372"/>
        <v>6.0810471469053334E-3</v>
      </c>
      <c r="AP962" s="13">
        <f t="shared" si="1373"/>
        <v>1.5288687283184861E-3</v>
      </c>
      <c r="AQ962" s="13">
        <f t="shared" si="1374"/>
        <v>2.8828582462393597E-4</v>
      </c>
      <c r="AR962" s="13">
        <f t="shared" si="1375"/>
        <v>1.0985279168698621E-4</v>
      </c>
      <c r="AS962" s="13">
        <f t="shared" si="1376"/>
        <v>2.3777073529236819E-4</v>
      </c>
      <c r="AT962" s="13">
        <f t="shared" si="1377"/>
        <v>2.5732128284260478E-4</v>
      </c>
      <c r="AU962" s="13">
        <f t="shared" si="1378"/>
        <v>1.8565290782412809E-4</v>
      </c>
      <c r="AV962" s="13">
        <f t="shared" si="1379"/>
        <v>1.0045905007195783E-4</v>
      </c>
      <c r="AW962" s="13">
        <f t="shared" si="1380"/>
        <v>1.9720787314005909E-6</v>
      </c>
      <c r="AX962" s="13">
        <f t="shared" si="1381"/>
        <v>7.7121994912972567E-3</v>
      </c>
      <c r="AY962" s="13">
        <f t="shared" si="1382"/>
        <v>5.8168965034904674E-3</v>
      </c>
      <c r="AZ962" s="13">
        <f t="shared" si="1383"/>
        <v>2.19368579420837E-3</v>
      </c>
      <c r="BA962" s="13">
        <f t="shared" si="1384"/>
        <v>5.5152632918303694E-4</v>
      </c>
      <c r="BB962" s="13">
        <f t="shared" si="1385"/>
        <v>1.0399664776008335E-4</v>
      </c>
      <c r="BC962" s="13">
        <f t="shared" si="1386"/>
        <v>1.568781350671735E-5</v>
      </c>
      <c r="BD962" s="13">
        <f t="shared" si="1387"/>
        <v>1.3809340223105215E-5</v>
      </c>
      <c r="BE962" s="13">
        <f t="shared" si="1388"/>
        <v>2.9889608887738258E-5</v>
      </c>
      <c r="BF962" s="13">
        <f t="shared" si="1389"/>
        <v>3.2347262976662033E-5</v>
      </c>
      <c r="BG962" s="13">
        <f t="shared" si="1390"/>
        <v>2.3337997407087224E-5</v>
      </c>
      <c r="BH962" s="13">
        <f t="shared" si="1391"/>
        <v>1.2628474703551593E-5</v>
      </c>
      <c r="BI962" s="13">
        <f t="shared" si="1392"/>
        <v>5.4667372030751048E-6</v>
      </c>
      <c r="BJ962" s="14">
        <f t="shared" si="1393"/>
        <v>0.69087906675982402</v>
      </c>
      <c r="BK962" s="14">
        <f t="shared" si="1394"/>
        <v>0.19120274026084377</v>
      </c>
      <c r="BL962" s="14">
        <f t="shared" si="1395"/>
        <v>0.11299704929258136</v>
      </c>
      <c r="BM962" s="14">
        <f t="shared" si="1396"/>
        <v>0.55147564916339742</v>
      </c>
      <c r="BN962" s="14">
        <f t="shared" si="1397"/>
        <v>0.44165030638592273</v>
      </c>
    </row>
    <row r="963" spans="1:66" x14ac:dyDescent="0.25">
      <c r="A963" t="s">
        <v>345</v>
      </c>
      <c r="B963" t="s">
        <v>218</v>
      </c>
      <c r="C963" t="s">
        <v>217</v>
      </c>
      <c r="D963" s="22" t="s">
        <v>368</v>
      </c>
      <c r="E963" s="10">
        <f>VLOOKUP(A963,home!$A$2:$E$405,3,FALSE)</f>
        <v>1.8042</v>
      </c>
      <c r="F963" s="10">
        <f>VLOOKUP(B963,home!$B$2:$E$405,3,FALSE)</f>
        <v>0.99770000000000003</v>
      </c>
      <c r="G963" s="10">
        <f>VLOOKUP(C963,away!$B$2:$E$405,4,FALSE)</f>
        <v>1.0346</v>
      </c>
      <c r="H963" s="10">
        <f>VLOOKUP(A963,away!$A$2:$E$405,3,FALSE)</f>
        <v>1.2458</v>
      </c>
      <c r="I963" s="10">
        <f>VLOOKUP(C963,away!$B$2:$E$405,3,FALSE)</f>
        <v>0.85619999999999996</v>
      </c>
      <c r="J963" s="10">
        <f>VLOOKUP(B963,home!$B$2:$E$405,4,FALSE)</f>
        <v>0.85619999999999996</v>
      </c>
      <c r="K963" s="12">
        <f t="shared" si="1342"/>
        <v>1.8623320817640001</v>
      </c>
      <c r="L963" s="12">
        <f t="shared" si="1343"/>
        <v>0.91326912055199994</v>
      </c>
      <c r="M963" s="13">
        <f t="shared" si="1344"/>
        <v>6.2312003305557577E-2</v>
      </c>
      <c r="N963" s="13">
        <f t="shared" si="1345"/>
        <v>0.1160456428349243</v>
      </c>
      <c r="O963" s="13">
        <f t="shared" si="1346"/>
        <v>5.6907628458699872E-2</v>
      </c>
      <c r="P963" s="13">
        <f t="shared" si="1347"/>
        <v>0.1059809021757428</v>
      </c>
      <c r="Q963" s="13">
        <f t="shared" si="1348"/>
        <v>0.10805776180020311</v>
      </c>
      <c r="R963" s="13">
        <f t="shared" si="1349"/>
        <v>2.59859898975884E-2</v>
      </c>
      <c r="S963" s="13">
        <f t="shared" si="1350"/>
        <v>4.5063354691497276E-2</v>
      </c>
      <c r="T963" s="13">
        <f t="shared" si="1351"/>
        <v>9.8685817088088976E-2</v>
      </c>
      <c r="U963" s="13">
        <f t="shared" si="1352"/>
        <v>4.8394542662674081E-2</v>
      </c>
      <c r="V963" s="13">
        <f t="shared" si="1353"/>
        <v>8.5160246143394618E-3</v>
      </c>
      <c r="W963" s="13">
        <f t="shared" si="1354"/>
        <v>6.7079812161376887E-2</v>
      </c>
      <c r="X963" s="13">
        <f t="shared" si="1355"/>
        <v>6.1261921059414005E-2</v>
      </c>
      <c r="Y963" s="13">
        <f t="shared" si="1356"/>
        <v>2.797431038462854E-2</v>
      </c>
      <c r="Z963" s="13">
        <f t="shared" si="1357"/>
        <v>7.9107340468145704E-3</v>
      </c>
      <c r="AA963" s="13">
        <f t="shared" si="1358"/>
        <v>1.4732413805685534E-2</v>
      </c>
      <c r="AB963" s="13">
        <f t="shared" si="1359"/>
        <v>1.3718323436075519E-2</v>
      </c>
      <c r="AC963" s="13">
        <f t="shared" si="1360"/>
        <v>9.0525894259969918E-4</v>
      </c>
      <c r="AD963" s="13">
        <f t="shared" si="1361"/>
        <v>3.1231221556708776E-2</v>
      </c>
      <c r="AE963" s="13">
        <f t="shared" si="1362"/>
        <v>2.8522510244860081E-2</v>
      </c>
      <c r="AF963" s="13">
        <f t="shared" si="1363"/>
        <v>1.3024363923629389E-2</v>
      </c>
      <c r="AG963" s="13">
        <f t="shared" si="1364"/>
        <v>3.9649164620940694E-3</v>
      </c>
      <c r="AH963" s="13">
        <f t="shared" si="1365"/>
        <v>1.8061572814637764E-3</v>
      </c>
      <c r="AI963" s="13">
        <f t="shared" si="1366"/>
        <v>3.3636646499816416E-3</v>
      </c>
      <c r="AJ963" s="13">
        <f t="shared" si="1367"/>
        <v>3.1321302949781442E-3</v>
      </c>
      <c r="AK963" s="13">
        <f t="shared" si="1368"/>
        <v>1.9443555775342457E-3</v>
      </c>
      <c r="AL963" s="13">
        <f t="shared" si="1369"/>
        <v>6.1586952336561027E-5</v>
      </c>
      <c r="AM963" s="13">
        <f t="shared" si="1370"/>
        <v>1.1632581171547638E-2</v>
      </c>
      <c r="AN963" s="13">
        <f t="shared" si="1371"/>
        <v>1.0623677176289065E-2</v>
      </c>
      <c r="AO963" s="13">
        <f t="shared" si="1372"/>
        <v>4.8511381559089338E-3</v>
      </c>
      <c r="AP963" s="13">
        <f t="shared" si="1373"/>
        <v>1.476798225774401E-3</v>
      </c>
      <c r="AQ963" s="13">
        <f t="shared" si="1374"/>
        <v>3.3717855422143517E-4</v>
      </c>
      <c r="AR963" s="13">
        <f t="shared" si="1375"/>
        <v>3.2990153440420298E-4</v>
      </c>
      <c r="AS963" s="13">
        <f t="shared" si="1376"/>
        <v>6.1438621134411731E-4</v>
      </c>
      <c r="AT963" s="13">
        <f t="shared" si="1377"/>
        <v>5.7209557598979352E-4</v>
      </c>
      <c r="AU963" s="13">
        <f t="shared" si="1378"/>
        <v>3.5514398166701551E-4</v>
      </c>
      <c r="AV963" s="13">
        <f t="shared" si="1379"/>
        <v>1.6534900767597221E-4</v>
      </c>
      <c r="AW963" s="13">
        <f t="shared" si="1380"/>
        <v>2.9096591099955569E-6</v>
      </c>
      <c r="AX963" s="13">
        <f t="shared" si="1381"/>
        <v>3.6106215182495015E-3</v>
      </c>
      <c r="AY963" s="13">
        <f t="shared" si="1382"/>
        <v>3.2974691386178489E-3</v>
      </c>
      <c r="AZ963" s="13">
        <f t="shared" si="1383"/>
        <v>1.5057383701364419E-3</v>
      </c>
      <c r="BA963" s="13">
        <f t="shared" si="1384"/>
        <v>4.5838145235863666E-4</v>
      </c>
      <c r="BB963" s="13">
        <f t="shared" si="1385"/>
        <v>1.0465640646823012E-4</v>
      </c>
      <c r="BC963" s="13">
        <f t="shared" si="1386"/>
        <v>1.9115892859074641E-5</v>
      </c>
      <c r="BD963" s="13">
        <f t="shared" si="1387"/>
        <v>5.0214814032346932E-5</v>
      </c>
      <c r="BE963" s="13">
        <f t="shared" si="1388"/>
        <v>9.351665915225279E-5</v>
      </c>
      <c r="BF963" s="13">
        <f t="shared" si="1389"/>
        <v>8.7079537259314698E-5</v>
      </c>
      <c r="BG963" s="13">
        <f t="shared" si="1390"/>
        <v>5.4057005301061769E-5</v>
      </c>
      <c r="BH963" s="13">
        <f t="shared" si="1391"/>
        <v>2.5168023804063487E-5</v>
      </c>
      <c r="BI963" s="13">
        <f t="shared" si="1392"/>
        <v>9.3742436329814976E-6</v>
      </c>
      <c r="BJ963" s="14">
        <f t="shared" si="1393"/>
        <v>0.59376563357835954</v>
      </c>
      <c r="BK963" s="14">
        <f t="shared" si="1394"/>
        <v>0.22613659982069123</v>
      </c>
      <c r="BL963" s="14">
        <f t="shared" si="1395"/>
        <v>0.17234149265894436</v>
      </c>
      <c r="BM963" s="14">
        <f t="shared" si="1396"/>
        <v>0.5215699721525856</v>
      </c>
      <c r="BN963" s="14">
        <f t="shared" si="1397"/>
        <v>0.47528992847271601</v>
      </c>
    </row>
    <row r="964" spans="1:66" x14ac:dyDescent="0.25">
      <c r="A964" t="s">
        <v>345</v>
      </c>
      <c r="B964" t="s">
        <v>222</v>
      </c>
      <c r="C964" t="s">
        <v>219</v>
      </c>
      <c r="D964" s="22" t="s">
        <v>368</v>
      </c>
      <c r="E964" s="10">
        <f>VLOOKUP(A964,home!$A$2:$E$405,3,FALSE)</f>
        <v>1.8042</v>
      </c>
      <c r="F964" s="10">
        <f>VLOOKUP(B964,home!$B$2:$E$405,3,FALSE)</f>
        <v>1.1085</v>
      </c>
      <c r="G964" s="10">
        <f>VLOOKUP(C964,away!$B$2:$E$405,4,FALSE)</f>
        <v>0.99770000000000003</v>
      </c>
      <c r="H964" s="10">
        <f>VLOOKUP(A964,away!$A$2:$E$405,3,FALSE)</f>
        <v>1.2458</v>
      </c>
      <c r="I964" s="10">
        <f>VLOOKUP(C964,away!$B$2:$E$405,3,FALSE)</f>
        <v>1.3913</v>
      </c>
      <c r="J964" s="10">
        <f>VLOOKUP(B964,home!$B$2:$E$405,4,FALSE)</f>
        <v>1.5519000000000001</v>
      </c>
      <c r="K964" s="12">
        <f t="shared" si="1342"/>
        <v>1.9953558018900002</v>
      </c>
      <c r="L964" s="12">
        <f t="shared" si="1343"/>
        <v>2.6898796219259999</v>
      </c>
      <c r="M964" s="13">
        <f t="shared" si="1344"/>
        <v>9.2305612624562737E-3</v>
      </c>
      <c r="N964" s="13">
        <f t="shared" si="1345"/>
        <v>1.8418253969743208E-2</v>
      </c>
      <c r="O964" s="13">
        <f t="shared" si="1346"/>
        <v>2.4829098638820657E-2</v>
      </c>
      <c r="P964" s="13">
        <f t="shared" si="1347"/>
        <v>4.9542886024669906E-2</v>
      </c>
      <c r="Q964" s="13">
        <f t="shared" si="1348"/>
        <v>1.8375484959605323E-2</v>
      </c>
      <c r="R964" s="13">
        <f t="shared" si="1349"/>
        <v>3.3393643229677146E-2</v>
      </c>
      <c r="S964" s="13">
        <f t="shared" si="1350"/>
        <v>6.6477473196475123E-2</v>
      </c>
      <c r="T964" s="13">
        <f t="shared" si="1351"/>
        <v>4.9427842535850058E-2</v>
      </c>
      <c r="U964" s="13">
        <f t="shared" si="1352"/>
        <v>6.6632199764581013E-2</v>
      </c>
      <c r="V964" s="13">
        <f t="shared" si="1353"/>
        <v>3.9644704683063185E-2</v>
      </c>
      <c r="W964" s="13">
        <f t="shared" si="1354"/>
        <v>1.2221876842230306E-2</v>
      </c>
      <c r="X964" s="13">
        <f t="shared" si="1355"/>
        <v>3.2875377459604581E-2</v>
      </c>
      <c r="Y964" s="13">
        <f t="shared" si="1356"/>
        <v>4.4215403945857872E-2</v>
      </c>
      <c r="Z964" s="13">
        <f t="shared" si="1357"/>
        <v>2.9941626808458566E-2</v>
      </c>
      <c r="AA964" s="13">
        <f t="shared" si="1358"/>
        <v>5.9744198770282968E-2</v>
      </c>
      <c r="AB964" s="13">
        <f t="shared" si="1359"/>
        <v>5.960546682277678E-2</v>
      </c>
      <c r="AC964" s="13">
        <f t="shared" si="1360"/>
        <v>1.3298981975122351E-2</v>
      </c>
      <c r="AD964" s="13">
        <f t="shared" si="1361"/>
        <v>6.0967482167823203E-3</v>
      </c>
      <c r="AE964" s="13">
        <f t="shared" si="1362"/>
        <v>1.639951878833644E-2</v>
      </c>
      <c r="AF964" s="13">
        <f t="shared" si="1363"/>
        <v>2.2056365699069384E-2</v>
      </c>
      <c r="AG964" s="13">
        <f t="shared" si="1364"/>
        <v>1.9776322875891452E-2</v>
      </c>
      <c r="AH964" s="13">
        <f t="shared" si="1365"/>
        <v>2.0134842949846479E-2</v>
      </c>
      <c r="AI964" s="13">
        <f t="shared" si="1366"/>
        <v>4.0176175700120137E-2</v>
      </c>
      <c r="AJ964" s="13">
        <f t="shared" si="1367"/>
        <v>4.0082882640493388E-2</v>
      </c>
      <c r="AK964" s="13">
        <f t="shared" si="1368"/>
        <v>2.6659870811061481E-2</v>
      </c>
      <c r="AL964" s="13">
        <f t="shared" si="1369"/>
        <v>2.8551674356681492E-3</v>
      </c>
      <c r="AM964" s="13">
        <f t="shared" si="1370"/>
        <v>2.4330363854038212E-3</v>
      </c>
      <c r="AN964" s="13">
        <f t="shared" si="1371"/>
        <v>6.5445749925022315E-3</v>
      </c>
      <c r="AO964" s="13">
        <f t="shared" si="1372"/>
        <v>8.8020594532491302E-3</v>
      </c>
      <c r="AP964" s="13">
        <f t="shared" si="1373"/>
        <v>7.8921601180919829E-3</v>
      </c>
      <c r="AQ964" s="13">
        <f t="shared" si="1374"/>
        <v>5.307240168658179E-3</v>
      </c>
      <c r="AR964" s="13">
        <f t="shared" si="1375"/>
        <v>1.0832060748294488E-2</v>
      </c>
      <c r="AS964" s="13">
        <f t="shared" si="1376"/>
        <v>2.1613815260534342E-2</v>
      </c>
      <c r="AT964" s="13">
        <f t="shared" si="1377"/>
        <v>2.1563625840542919E-2</v>
      </c>
      <c r="AU964" s="13">
        <f t="shared" si="1378"/>
        <v>1.4342368643570812E-2</v>
      </c>
      <c r="AV964" s="13">
        <f t="shared" si="1379"/>
        <v>7.1545321214485612E-3</v>
      </c>
      <c r="AW964" s="13">
        <f t="shared" si="1380"/>
        <v>4.2567904722108375E-4</v>
      </c>
      <c r="AX964" s="13">
        <f t="shared" si="1381"/>
        <v>8.0912887797083286E-4</v>
      </c>
      <c r="AY964" s="13">
        <f t="shared" si="1382"/>
        <v>2.1764592803655922E-3</v>
      </c>
      <c r="AZ964" s="13">
        <f t="shared" si="1383"/>
        <v>2.9272067331035673E-3</v>
      </c>
      <c r="BA964" s="13">
        <f t="shared" si="1384"/>
        <v>2.6246112468466219E-3</v>
      </c>
      <c r="BB964" s="13">
        <f t="shared" si="1385"/>
        <v>1.7649720770926299E-3</v>
      </c>
      <c r="BC964" s="13">
        <f t="shared" si="1386"/>
        <v>9.4951248468797412E-4</v>
      </c>
      <c r="BD964" s="13">
        <f t="shared" si="1387"/>
        <v>4.8561565783836356E-3</v>
      </c>
      <c r="BE964" s="13">
        <f t="shared" si="1388"/>
        <v>9.6897602035640792E-3</v>
      </c>
      <c r="BF964" s="13">
        <f t="shared" si="1389"/>
        <v>9.6672596205522095E-3</v>
      </c>
      <c r="BG964" s="13">
        <f t="shared" si="1390"/>
        <v>6.42987419074859E-3</v>
      </c>
      <c r="BH964" s="13">
        <f t="shared" si="1391"/>
        <v>3.2074716929832432E-3</v>
      </c>
      <c r="BI964" s="13">
        <f t="shared" si="1392"/>
        <v>1.2800094503984101E-3</v>
      </c>
      <c r="BJ964" s="14">
        <f t="shared" si="1393"/>
        <v>0.2820941571109436</v>
      </c>
      <c r="BK964" s="14">
        <f t="shared" si="1394"/>
        <v>0.18322623385782061</v>
      </c>
      <c r="BL964" s="14">
        <f t="shared" si="1395"/>
        <v>0.48189531367868133</v>
      </c>
      <c r="BM964" s="14">
        <f t="shared" si="1396"/>
        <v>0.82161662313778705</v>
      </c>
      <c r="BN964" s="14">
        <f t="shared" si="1397"/>
        <v>0.15378992808497252</v>
      </c>
    </row>
    <row r="965" spans="1:66" x14ac:dyDescent="0.25">
      <c r="A965" t="s">
        <v>346</v>
      </c>
      <c r="B965" t="s">
        <v>244</v>
      </c>
      <c r="C965" t="s">
        <v>233</v>
      </c>
      <c r="D965" s="22" t="s">
        <v>368</v>
      </c>
      <c r="E965" s="10">
        <f>VLOOKUP(A965,home!$A$2:$E$405,3,FALSE)</f>
        <v>1.5866</v>
      </c>
      <c r="F965" s="10">
        <f>VLOOKUP(B965,home!$B$2:$E$405,3,FALSE)</f>
        <v>1.0714999999999999</v>
      </c>
      <c r="G965" s="10">
        <f>VLOOKUP(C965,away!$B$2:$E$405,4,FALSE)</f>
        <v>1.3236000000000001</v>
      </c>
      <c r="H965" s="10">
        <f>VLOOKUP(A965,away!$A$2:$E$405,3,FALSE)</f>
        <v>1.1788000000000001</v>
      </c>
      <c r="I965" s="10">
        <f>VLOOKUP(C965,away!$B$2:$E$405,3,FALSE)</f>
        <v>0.76349999999999996</v>
      </c>
      <c r="J965" s="10">
        <f>VLOOKUP(B965,home!$B$2:$E$405,4,FALSE)</f>
        <v>0.2545</v>
      </c>
      <c r="K965" s="12">
        <f t="shared" si="1342"/>
        <v>2.2501754588399998</v>
      </c>
      <c r="L965" s="12">
        <f t="shared" si="1343"/>
        <v>0.2290535121</v>
      </c>
      <c r="M965" s="13">
        <f t="shared" si="1344"/>
        <v>8.3807818951184151E-2</v>
      </c>
      <c r="N965" s="13">
        <f t="shared" si="1345"/>
        <v>0.1885822974628604</v>
      </c>
      <c r="O965" s="13">
        <f t="shared" si="1346"/>
        <v>1.9196475272209666E-2</v>
      </c>
      <c r="P965" s="13">
        <f t="shared" si="1347"/>
        <v>4.3195437553755087E-2</v>
      </c>
      <c r="Q965" s="13">
        <f t="shared" si="1348"/>
        <v>0.21217162886129665</v>
      </c>
      <c r="R965" s="13">
        <f t="shared" si="1349"/>
        <v>2.1985100405202134E-3</v>
      </c>
      <c r="S965" s="13">
        <f t="shared" si="1350"/>
        <v>5.5658465069564752E-3</v>
      </c>
      <c r="T965" s="13">
        <f t="shared" si="1351"/>
        <v>4.8598656758657717E-2</v>
      </c>
      <c r="U965" s="13">
        <f t="shared" si="1352"/>
        <v>4.9470333391919167E-3</v>
      </c>
      <c r="V965" s="13">
        <f t="shared" si="1353"/>
        <v>3.1874402682199778E-4</v>
      </c>
      <c r="W965" s="13">
        <f t="shared" si="1354"/>
        <v>0.15914113077526612</v>
      </c>
      <c r="X965" s="13">
        <f t="shared" si="1355"/>
        <v>3.645183492364009E-2</v>
      </c>
      <c r="Y965" s="13">
        <f t="shared" si="1356"/>
        <v>4.1747104058745986E-3</v>
      </c>
      <c r="Z965" s="13">
        <f t="shared" si="1357"/>
        <v>1.6785881538942273E-4</v>
      </c>
      <c r="AA965" s="13">
        <f t="shared" si="1358"/>
        <v>3.7771178693923305E-4</v>
      </c>
      <c r="AB965" s="13">
        <f t="shared" si="1359"/>
        <v>4.2495889674263259E-4</v>
      </c>
      <c r="AC965" s="13">
        <f t="shared" si="1360"/>
        <v>1.0267752966344427E-5</v>
      </c>
      <c r="AD965" s="13">
        <f t="shared" si="1361"/>
        <v>8.9523866740637711E-2</v>
      </c>
      <c r="AE965" s="13">
        <f t="shared" si="1362"/>
        <v>2.0505756093715445E-2</v>
      </c>
      <c r="AF965" s="13">
        <f t="shared" si="1363"/>
        <v>2.3484577257657491E-3</v>
      </c>
      <c r="AG965" s="13">
        <f t="shared" si="1364"/>
        <v>1.7930749670167452E-4</v>
      </c>
      <c r="AH965" s="13">
        <f t="shared" si="1365"/>
        <v>9.6121628004731998E-6</v>
      </c>
      <c r="AI965" s="13">
        <f t="shared" si="1366"/>
        <v>2.1629052839999556E-5</v>
      </c>
      <c r="AJ965" s="13">
        <f t="shared" si="1367"/>
        <v>2.4334581949260307E-5</v>
      </c>
      <c r="AK965" s="13">
        <f t="shared" si="1368"/>
        <v>1.8252359701118796E-5</v>
      </c>
      <c r="AL965" s="13">
        <f t="shared" si="1369"/>
        <v>2.1168434526781023E-7</v>
      </c>
      <c r="AM965" s="13">
        <f t="shared" si="1370"/>
        <v>4.0288881584049113E-2</v>
      </c>
      <c r="AN965" s="13">
        <f t="shared" si="1371"/>
        <v>9.2283098254074599E-3</v>
      </c>
      <c r="AO965" s="13">
        <f t="shared" si="1372"/>
        <v>1.056888388128258E-3</v>
      </c>
      <c r="AP965" s="13">
        <f t="shared" si="1373"/>
        <v>8.0694665732828494E-5</v>
      </c>
      <c r="AQ965" s="13">
        <f t="shared" si="1374"/>
        <v>4.6208491484599709E-6</v>
      </c>
      <c r="AR965" s="13">
        <f t="shared" si="1375"/>
        <v>4.4033992966507184E-7</v>
      </c>
      <c r="AS965" s="13">
        <f t="shared" si="1376"/>
        <v>9.9084210327967615E-7</v>
      </c>
      <c r="AT965" s="13">
        <f t="shared" si="1377"/>
        <v>1.1147842921926681E-6</v>
      </c>
      <c r="AU965" s="13">
        <f t="shared" si="1378"/>
        <v>8.3615341873075379E-7</v>
      </c>
      <c r="AV965" s="13">
        <f t="shared" si="1379"/>
        <v>4.7037297566327708E-7</v>
      </c>
      <c r="AW965" s="13">
        <f t="shared" si="1380"/>
        <v>3.0306764901578091E-9</v>
      </c>
      <c r="AX965" s="13">
        <f t="shared" si="1381"/>
        <v>1.5109508767423008E-2</v>
      </c>
      <c r="AY965" s="13">
        <f t="shared" si="1382"/>
        <v>3.4608860492839812E-3</v>
      </c>
      <c r="AZ965" s="13">
        <f t="shared" si="1383"/>
        <v>3.9636405228319477E-4</v>
      </c>
      <c r="BA965" s="13">
        <f t="shared" si="1384"/>
        <v>3.0262859415217928E-5</v>
      </c>
      <c r="BB965" s="13">
        <f t="shared" si="1385"/>
        <v>1.7329535588110544E-6</v>
      </c>
      <c r="BC965" s="13">
        <f t="shared" si="1386"/>
        <v>7.938781979037322E-8</v>
      </c>
      <c r="BD965" s="13">
        <f t="shared" si="1387"/>
        <v>1.6810234567941929E-8</v>
      </c>
      <c r="BE965" s="13">
        <f t="shared" si="1388"/>
        <v>3.782597728212675E-8</v>
      </c>
      <c r="BF965" s="13">
        <f t="shared" si="1389"/>
        <v>4.2557542893440495E-8</v>
      </c>
      <c r="BG965" s="13">
        <f t="shared" si="1390"/>
        <v>3.1920646202450144E-8</v>
      </c>
      <c r="BH965" s="13">
        <f t="shared" si="1391"/>
        <v>1.7956763678766888E-8</v>
      </c>
      <c r="BI965" s="13">
        <f t="shared" si="1392"/>
        <v>8.0811737900301498E-9</v>
      </c>
      <c r="BJ965" s="14">
        <f t="shared" si="1393"/>
        <v>0.83133587662666608</v>
      </c>
      <c r="BK965" s="14">
        <f t="shared" si="1394"/>
        <v>0.1363592125253133</v>
      </c>
      <c r="BL965" s="14">
        <f t="shared" si="1395"/>
        <v>2.7222525137952456E-2</v>
      </c>
      <c r="BM965" s="14">
        <f t="shared" si="1396"/>
        <v>0.44247242194488806</v>
      </c>
      <c r="BN965" s="14">
        <f t="shared" si="1397"/>
        <v>0.5491521681418261</v>
      </c>
    </row>
    <row r="966" spans="1:66" x14ac:dyDescent="0.25">
      <c r="A966" t="s">
        <v>346</v>
      </c>
      <c r="B966" t="s">
        <v>238</v>
      </c>
      <c r="C966" t="s">
        <v>231</v>
      </c>
      <c r="D966" s="22" t="s">
        <v>368</v>
      </c>
      <c r="E966" s="10">
        <f>VLOOKUP(A966,home!$A$2:$E$405,3,FALSE)</f>
        <v>1.5866</v>
      </c>
      <c r="F966" s="10">
        <f>VLOOKUP(B966,home!$B$2:$E$405,3,FALSE)</f>
        <v>1.6807000000000001</v>
      </c>
      <c r="G966" s="10">
        <f>VLOOKUP(C966,away!$B$2:$E$405,4,FALSE)</f>
        <v>0.88239999999999996</v>
      </c>
      <c r="H966" s="10">
        <f>VLOOKUP(A966,away!$A$2:$E$405,3,FALSE)</f>
        <v>1.1788000000000001</v>
      </c>
      <c r="I966" s="10">
        <f>VLOOKUP(C966,away!$B$2:$E$405,3,FALSE)</f>
        <v>1.018</v>
      </c>
      <c r="J966" s="10">
        <f>VLOOKUP(B966,home!$B$2:$E$405,4,FALSE)</f>
        <v>0.65980000000000005</v>
      </c>
      <c r="K966" s="12">
        <f t="shared" si="1342"/>
        <v>2.3530066222879999</v>
      </c>
      <c r="L966" s="12">
        <f t="shared" si="1343"/>
        <v>0.7917721403200001</v>
      </c>
      <c r="M966" s="13">
        <f t="shared" si="1344"/>
        <v>4.3076453114842712E-2</v>
      </c>
      <c r="N966" s="13">
        <f t="shared" si="1345"/>
        <v>0.10135917944390344</v>
      </c>
      <c r="O966" s="13">
        <f t="shared" si="1346"/>
        <v>3.4106735480133148E-2</v>
      </c>
      <c r="P966" s="13">
        <f t="shared" si="1347"/>
        <v>8.0253374449378384E-2</v>
      </c>
      <c r="Q966" s="13">
        <f t="shared" si="1348"/>
        <v>0.11924941023059128</v>
      </c>
      <c r="R966" s="13">
        <f t="shared" si="1349"/>
        <v>1.3502381475216551E-2</v>
      </c>
      <c r="S966" s="13">
        <f t="shared" si="1350"/>
        <v>3.737891379625289E-2</v>
      </c>
      <c r="T966" s="13">
        <f t="shared" si="1351"/>
        <v>9.4418360770172974E-2</v>
      </c>
      <c r="U966" s="13">
        <f t="shared" si="1352"/>
        <v>3.1771193027843363E-2</v>
      </c>
      <c r="V966" s="13">
        <f t="shared" si="1353"/>
        <v>7.7376224221727451E-3</v>
      </c>
      <c r="W966" s="13">
        <f t="shared" si="1354"/>
        <v>9.353155065883989E-2</v>
      </c>
      <c r="X966" s="13">
        <f t="shared" si="1355"/>
        <v>7.4055676052598177E-2</v>
      </c>
      <c r="Y966" s="13">
        <f t="shared" si="1356"/>
        <v>2.9317610565505109E-2</v>
      </c>
      <c r="Z966" s="13">
        <f t="shared" si="1357"/>
        <v>3.5636031600164439E-3</v>
      </c>
      <c r="AA966" s="13">
        <f t="shared" si="1358"/>
        <v>8.3851818347251365E-3</v>
      </c>
      <c r="AB966" s="13">
        <f t="shared" si="1359"/>
        <v>9.8651941930986455E-3</v>
      </c>
      <c r="AC966" s="13">
        <f t="shared" si="1360"/>
        <v>9.0097121613491387E-4</v>
      </c>
      <c r="AD966" s="13">
        <f t="shared" si="1361"/>
        <v>5.5020089523278928E-2</v>
      </c>
      <c r="AE966" s="13">
        <f t="shared" si="1362"/>
        <v>4.3563374042444571E-2</v>
      </c>
      <c r="AF966" s="13">
        <f t="shared" si="1363"/>
        <v>1.7246132952573531E-2</v>
      </c>
      <c r="AG966" s="13">
        <f t="shared" si="1364"/>
        <v>4.5516692000341441E-3</v>
      </c>
      <c r="AH966" s="13">
        <f t="shared" si="1365"/>
        <v>7.0539042531433363E-4</v>
      </c>
      <c r="AI966" s="13">
        <f t="shared" si="1366"/>
        <v>1.6597883420631759E-3</v>
      </c>
      <c r="AJ966" s="13">
        <f t="shared" si="1367"/>
        <v>1.9527464802355371E-3</v>
      </c>
      <c r="AK966" s="13">
        <f t="shared" si="1368"/>
        <v>1.5316084665479338E-3</v>
      </c>
      <c r="AL966" s="13">
        <f t="shared" si="1369"/>
        <v>6.7142000000620206E-5</v>
      </c>
      <c r="AM966" s="13">
        <f t="shared" si="1370"/>
        <v>2.5892527001430802E-2</v>
      </c>
      <c r="AN966" s="13">
        <f t="shared" si="1371"/>
        <v>2.0500981522216258E-2</v>
      </c>
      <c r="AO966" s="13">
        <f t="shared" si="1372"/>
        <v>8.1160530092529697E-3</v>
      </c>
      <c r="AP966" s="13">
        <f t="shared" si="1373"/>
        <v>2.1420215540289343E-3</v>
      </c>
      <c r="AQ966" s="13">
        <f t="shared" si="1374"/>
        <v>4.2399824761126534E-4</v>
      </c>
      <c r="AR966" s="13">
        <f t="shared" si="1375"/>
        <v>1.1170169736247306E-4</v>
      </c>
      <c r="AS966" s="13">
        <f t="shared" si="1376"/>
        <v>2.6283483361470915E-4</v>
      </c>
      <c r="AT966" s="13">
        <f t="shared" si="1377"/>
        <v>3.0922605203168767E-4</v>
      </c>
      <c r="AU966" s="13">
        <f t="shared" si="1378"/>
        <v>2.4253698273817825E-4</v>
      </c>
      <c r="AV966" s="13">
        <f t="shared" si="1379"/>
        <v>1.4267278163317089E-4</v>
      </c>
      <c r="AW966" s="13">
        <f t="shared" si="1380"/>
        <v>3.4746825944845974E-6</v>
      </c>
      <c r="AX966" s="13">
        <f t="shared" si="1381"/>
        <v>1.0154214583689574E-2</v>
      </c>
      <c r="AY966" s="13">
        <f t="shared" si="1382"/>
        <v>8.0398242141964532E-3</v>
      </c>
      <c r="AZ966" s="13">
        <f t="shared" si="1383"/>
        <v>3.1828544129354434E-3</v>
      </c>
      <c r="BA966" s="13">
        <f t="shared" si="1384"/>
        <v>8.4003181695228466E-4</v>
      </c>
      <c r="BB966" s="13">
        <f t="shared" si="1385"/>
        <v>1.6627844741130219E-4</v>
      </c>
      <c r="BC966" s="13">
        <f t="shared" si="1386"/>
        <v>2.633092843918667E-5</v>
      </c>
      <c r="BD966" s="13">
        <f t="shared" si="1387"/>
        <v>1.4740381999677031E-5</v>
      </c>
      <c r="BE966" s="13">
        <f t="shared" si="1388"/>
        <v>3.4684216460294888E-5</v>
      </c>
      <c r="BF966" s="13">
        <f t="shared" si="1389"/>
        <v>4.0806095509972166E-5</v>
      </c>
      <c r="BG966" s="13">
        <f t="shared" si="1390"/>
        <v>3.200567098822704E-5</v>
      </c>
      <c r="BH966" s="13">
        <f t="shared" si="1391"/>
        <v>1.8827388946517278E-5</v>
      </c>
      <c r="BI966" s="13">
        <f t="shared" si="1392"/>
        <v>8.8601941743094149E-6</v>
      </c>
      <c r="BJ966" s="14">
        <f t="shared" si="1393"/>
        <v>0.71179816917810668</v>
      </c>
      <c r="BK966" s="14">
        <f t="shared" si="1394"/>
        <v>0.17745430121297873</v>
      </c>
      <c r="BL966" s="14">
        <f t="shared" si="1395"/>
        <v>0.10469911602063707</v>
      </c>
      <c r="BM966" s="14">
        <f t="shared" si="1396"/>
        <v>0.59793130584607146</v>
      </c>
      <c r="BN966" s="14">
        <f t="shared" si="1397"/>
        <v>0.39154753419406546</v>
      </c>
    </row>
    <row r="967" spans="1:66" x14ac:dyDescent="0.25">
      <c r="A967" t="s">
        <v>346</v>
      </c>
      <c r="B967" t="s">
        <v>321</v>
      </c>
      <c r="C967" t="s">
        <v>240</v>
      </c>
      <c r="D967" s="22" t="s">
        <v>368</v>
      </c>
      <c r="E967" s="10">
        <f>VLOOKUP(A967,home!$A$2:$E$405,3,FALSE)</f>
        <v>1.5866</v>
      </c>
      <c r="F967" s="10">
        <f>VLOOKUP(B967,home!$B$2:$E$405,3,FALSE)</f>
        <v>1.0084</v>
      </c>
      <c r="G967" s="10">
        <f>VLOOKUP(C967,away!$B$2:$E$405,4,FALSE)</f>
        <v>1.2033</v>
      </c>
      <c r="H967" s="10">
        <f>VLOOKUP(A967,away!$A$2:$E$405,3,FALSE)</f>
        <v>1.1788000000000001</v>
      </c>
      <c r="I967" s="10">
        <f>VLOOKUP(C967,away!$B$2:$E$405,3,FALSE)</f>
        <v>1.3882000000000001</v>
      </c>
      <c r="J967" s="10">
        <f>VLOOKUP(B967,home!$B$2:$E$405,4,FALSE)</f>
        <v>0.76349999999999996</v>
      </c>
      <c r="K967" s="12">
        <f t="shared" si="1342"/>
        <v>1.9251926885519999</v>
      </c>
      <c r="L967" s="12">
        <f t="shared" si="1343"/>
        <v>1.2493991571600001</v>
      </c>
      <c r="M967" s="13">
        <f t="shared" si="1344"/>
        <v>4.1811166009427254E-2</v>
      </c>
      <c r="N967" s="13">
        <f t="shared" si="1345"/>
        <v>8.049455110118324E-2</v>
      </c>
      <c r="O967" s="13">
        <f t="shared" si="1346"/>
        <v>5.2238835572055248E-2</v>
      </c>
      <c r="P967" s="13">
        <f t="shared" si="1347"/>
        <v>0.10056982430179089</v>
      </c>
      <c r="Q967" s="13">
        <f t="shared" si="1348"/>
        <v>7.7483760624136658E-2</v>
      </c>
      <c r="R967" s="13">
        <f t="shared" si="1349"/>
        <v>3.2633578567372833E-2</v>
      </c>
      <c r="S967" s="13">
        <f t="shared" si="1350"/>
        <v>6.0476007520410949E-2</v>
      </c>
      <c r="T967" s="13">
        <f t="shared" si="1351"/>
        <v>9.680814521738354E-2</v>
      </c>
      <c r="U967" s="13">
        <f t="shared" si="1352"/>
        <v>6.2825926859193415E-2</v>
      </c>
      <c r="V967" s="13">
        <f t="shared" si="1353"/>
        <v>1.6162778275359325E-2</v>
      </c>
      <c r="W967" s="13">
        <f t="shared" si="1354"/>
        <v>4.9723723145033767E-2</v>
      </c>
      <c r="X967" s="13">
        <f t="shared" si="1355"/>
        <v>6.2124777788262371E-2</v>
      </c>
      <c r="Y967" s="13">
        <f t="shared" si="1356"/>
        <v>3.8809322503703655E-2</v>
      </c>
      <c r="Z967" s="13">
        <f t="shared" si="1357"/>
        <v>1.3590788519063422E-2</v>
      </c>
      <c r="AA967" s="13">
        <f t="shared" si="1358"/>
        <v>2.6164886688557359E-2</v>
      </c>
      <c r="AB967" s="13">
        <f t="shared" si="1359"/>
        <v>2.5186224274801092E-2</v>
      </c>
      <c r="AC967" s="13">
        <f t="shared" si="1360"/>
        <v>2.4298051312046454E-3</v>
      </c>
      <c r="AD967" s="13">
        <f t="shared" si="1361"/>
        <v>2.3931937061600714E-2</v>
      </c>
      <c r="AE967" s="13">
        <f t="shared" si="1362"/>
        <v>2.99005419939701E-2</v>
      </c>
      <c r="AF967" s="13">
        <f t="shared" si="1363"/>
        <v>1.8678855982946715E-2</v>
      </c>
      <c r="AG967" s="13">
        <f t="shared" si="1364"/>
        <v>7.7791156406022185E-3</v>
      </c>
      <c r="AH967" s="13">
        <f t="shared" si="1365"/>
        <v>4.2450799302144095E-3</v>
      </c>
      <c r="AI967" s="13">
        <f t="shared" si="1366"/>
        <v>8.1725968439676135E-3</v>
      </c>
      <c r="AJ967" s="13">
        <f t="shared" si="1367"/>
        <v>7.866911845244802E-3</v>
      </c>
      <c r="AK967" s="13">
        <f t="shared" si="1368"/>
        <v>5.0484403886494732E-3</v>
      </c>
      <c r="AL967" s="13">
        <f t="shared" si="1369"/>
        <v>2.3377972771937867E-4</v>
      </c>
      <c r="AM967" s="13">
        <f t="shared" si="1370"/>
        <v>9.2147180507760659E-3</v>
      </c>
      <c r="AN967" s="13">
        <f t="shared" si="1371"/>
        <v>1.1512860966106655E-2</v>
      </c>
      <c r="AO967" s="13">
        <f t="shared" si="1372"/>
        <v>7.1920793937769595E-3</v>
      </c>
      <c r="AP967" s="13">
        <f t="shared" si="1373"/>
        <v>2.9952593109375796E-3</v>
      </c>
      <c r="AQ967" s="13">
        <f t="shared" si="1374"/>
        <v>9.3556861464026318E-4</v>
      </c>
      <c r="AR967" s="13">
        <f t="shared" si="1375"/>
        <v>1.0607598573773426E-3</v>
      </c>
      <c r="AS967" s="13">
        <f t="shared" si="1376"/>
        <v>2.0421671217323223E-3</v>
      </c>
      <c r="AT967" s="13">
        <f t="shared" si="1377"/>
        <v>1.9657826057801744E-3</v>
      </c>
      <c r="AU967" s="13">
        <f t="shared" si="1378"/>
        <v>1.2615034333102306E-3</v>
      </c>
      <c r="AV967" s="13">
        <f t="shared" si="1379"/>
        <v>6.0715929659802524E-4</v>
      </c>
      <c r="AW967" s="13">
        <f t="shared" si="1380"/>
        <v>1.5619954339441613E-5</v>
      </c>
      <c r="AX967" s="13">
        <f t="shared" si="1381"/>
        <v>2.9566846364037008E-3</v>
      </c>
      <c r="AY967" s="13">
        <f t="shared" si="1382"/>
        <v>3.6940792927107049E-3</v>
      </c>
      <c r="AZ967" s="13">
        <f t="shared" si="1383"/>
        <v>2.3076897773974822E-3</v>
      </c>
      <c r="BA967" s="13">
        <f t="shared" si="1384"/>
        <v>9.6107522095572099E-4</v>
      </c>
      <c r="BB967" s="13">
        <f t="shared" si="1385"/>
        <v>3.0019164275735954E-4</v>
      </c>
      <c r="BC967" s="13">
        <f t="shared" si="1386"/>
        <v>7.5011837089504135E-5</v>
      </c>
      <c r="BD967" s="13">
        <f t="shared" si="1387"/>
        <v>2.2088541195940223E-4</v>
      </c>
      <c r="BE967" s="13">
        <f t="shared" si="1388"/>
        <v>4.2524698011203765E-4</v>
      </c>
      <c r="BF967" s="13">
        <f t="shared" si="1389"/>
        <v>4.0934118847025635E-4</v>
      </c>
      <c r="BG967" s="13">
        <f t="shared" si="1390"/>
        <v>2.6268688772204131E-4</v>
      </c>
      <c r="BH967" s="13">
        <f t="shared" si="1391"/>
        <v>1.264307189052385E-4</v>
      </c>
      <c r="BI967" s="13">
        <f t="shared" si="1392"/>
        <v>4.8680699128947654E-5</v>
      </c>
      <c r="BJ967" s="14">
        <f t="shared" si="1393"/>
        <v>0.52787994980237507</v>
      </c>
      <c r="BK967" s="14">
        <f t="shared" si="1394"/>
        <v>0.22537744025862314</v>
      </c>
      <c r="BL967" s="14">
        <f t="shared" si="1395"/>
        <v>0.23281312517115224</v>
      </c>
      <c r="BM967" s="14">
        <f t="shared" si="1396"/>
        <v>0.61075112823687672</v>
      </c>
      <c r="BN967" s="14">
        <f t="shared" si="1397"/>
        <v>0.38523171617596608</v>
      </c>
    </row>
    <row r="968" spans="1:66" x14ac:dyDescent="0.25">
      <c r="A968" t="s">
        <v>346</v>
      </c>
      <c r="B968" t="s">
        <v>235</v>
      </c>
      <c r="C968" t="s">
        <v>237</v>
      </c>
      <c r="D968" s="22" t="s">
        <v>368</v>
      </c>
      <c r="E968" s="10">
        <f>VLOOKUP(A968,home!$A$2:$E$405,3,FALSE)</f>
        <v>1.5866</v>
      </c>
      <c r="F968" s="10">
        <f>VLOOKUP(B968,home!$B$2:$E$405,3,FALSE)</f>
        <v>1.1975</v>
      </c>
      <c r="G968" s="10">
        <f>VLOOKUP(C968,away!$B$2:$E$405,4,FALSE)</f>
        <v>0.70030000000000003</v>
      </c>
      <c r="H968" s="10">
        <f>VLOOKUP(A968,away!$A$2:$E$405,3,FALSE)</f>
        <v>1.1788000000000001</v>
      </c>
      <c r="I968" s="10">
        <f>VLOOKUP(C968,away!$B$2:$E$405,3,FALSE)</f>
        <v>0.84830000000000005</v>
      </c>
      <c r="J968" s="10">
        <f>VLOOKUP(B968,home!$B$2:$E$405,4,FALSE)</f>
        <v>0.67869999999999997</v>
      </c>
      <c r="K968" s="12">
        <f t="shared" si="1342"/>
        <v>1.3305374360500002</v>
      </c>
      <c r="L968" s="12">
        <f t="shared" si="1343"/>
        <v>0.67868373834800011</v>
      </c>
      <c r="M968" s="13">
        <f t="shared" si="1344"/>
        <v>0.13409306912627625</v>
      </c>
      <c r="N968" s="13">
        <f t="shared" si="1345"/>
        <v>0.17841584838735103</v>
      </c>
      <c r="O968" s="13">
        <f t="shared" si="1346"/>
        <v>9.1006785441177948E-2</v>
      </c>
      <c r="P968" s="13">
        <f t="shared" si="1347"/>
        <v>0.1210879349640574</v>
      </c>
      <c r="Q968" s="13">
        <f t="shared" si="1348"/>
        <v>0.11869448273199586</v>
      </c>
      <c r="R968" s="13">
        <f t="shared" si="1349"/>
        <v>3.0882412679126503E-2</v>
      </c>
      <c r="S968" s="13">
        <f t="shared" si="1350"/>
        <v>2.7336028792159715E-2</v>
      </c>
      <c r="T968" s="13">
        <f t="shared" si="1351"/>
        <v>8.0556015261833092E-2</v>
      </c>
      <c r="U968" s="13">
        <f t="shared" si="1352"/>
        <v>4.1090206185122997E-2</v>
      </c>
      <c r="V968" s="13">
        <f t="shared" si="1353"/>
        <v>2.7427577793777851E-3</v>
      </c>
      <c r="W968" s="13">
        <f t="shared" si="1354"/>
        <v>5.264248424250359E-2</v>
      </c>
      <c r="X968" s="13">
        <f t="shared" si="1355"/>
        <v>3.5727598001628023E-2</v>
      </c>
      <c r="Y968" s="13">
        <f t="shared" si="1356"/>
        <v>1.2123869886969722E-2</v>
      </c>
      <c r="Z968" s="13">
        <f t="shared" si="1357"/>
        <v>6.98646376209175E-3</v>
      </c>
      <c r="AA968" s="13">
        <f t="shared" si="1358"/>
        <v>9.2957515810697961E-3</v>
      </c>
      <c r="AB968" s="13">
        <f t="shared" si="1359"/>
        <v>6.1841727374171741E-3</v>
      </c>
      <c r="AC968" s="13">
        <f t="shared" si="1360"/>
        <v>1.5479681284771753E-4</v>
      </c>
      <c r="AD968" s="13">
        <f t="shared" si="1361"/>
        <v>1.7510699002830817E-2</v>
      </c>
      <c r="AE968" s="13">
        <f t="shared" si="1362"/>
        <v>1.1884226660327814E-2</v>
      </c>
      <c r="AF968" s="13">
        <f t="shared" si="1363"/>
        <v>4.0328156886031254E-3</v>
      </c>
      <c r="AG968" s="13">
        <f t="shared" si="1364"/>
        <v>9.1233547586987769E-4</v>
      </c>
      <c r="AH968" s="13">
        <f t="shared" si="1365"/>
        <v>1.1853998359723154E-3</v>
      </c>
      <c r="AI968" s="13">
        <f t="shared" si="1366"/>
        <v>1.5772188584486954E-3</v>
      </c>
      <c r="AJ968" s="13">
        <f t="shared" si="1367"/>
        <v>1.0492743680050182E-3</v>
      </c>
      <c r="AK968" s="13">
        <f t="shared" si="1368"/>
        <v>4.6536627577279364E-4</v>
      </c>
      <c r="AL968" s="13">
        <f t="shared" si="1369"/>
        <v>5.591348316174768E-6</v>
      </c>
      <c r="AM968" s="13">
        <f t="shared" si="1370"/>
        <v>4.6597281109339592E-3</v>
      </c>
      <c r="AN968" s="13">
        <f t="shared" si="1371"/>
        <v>3.1624816940139236E-3</v>
      </c>
      <c r="AO968" s="13">
        <f t="shared" si="1372"/>
        <v>1.073162449275243E-3</v>
      </c>
      <c r="AP968" s="13">
        <f t="shared" si="1373"/>
        <v>2.4277930097627265E-4</v>
      </c>
      <c r="AQ968" s="13">
        <f t="shared" si="1374"/>
        <v>4.1192590895022746E-5</v>
      </c>
      <c r="AR968" s="13">
        <f t="shared" si="1375"/>
        <v>1.6090231842295948E-4</v>
      </c>
      <c r="AS968" s="13">
        <f t="shared" si="1376"/>
        <v>2.1408655820898524E-4</v>
      </c>
      <c r="AT968" s="13">
        <f t="shared" si="1377"/>
        <v>1.4242509012607623E-4</v>
      </c>
      <c r="AU968" s="13">
        <f t="shared" si="1378"/>
        <v>6.3167304748513209E-5</v>
      </c>
      <c r="AV968" s="13">
        <f t="shared" si="1379"/>
        <v>2.1011615925568942E-5</v>
      </c>
      <c r="AW968" s="13">
        <f t="shared" si="1380"/>
        <v>1.4025184682090394E-7</v>
      </c>
      <c r="AX968" s="13">
        <f t="shared" si="1381"/>
        <v>1.0333237822353631E-3</v>
      </c>
      <c r="AY968" s="13">
        <f t="shared" si="1382"/>
        <v>7.0130004745139099E-4</v>
      </c>
      <c r="AZ968" s="13">
        <f t="shared" si="1383"/>
        <v>2.3798046895396994E-4</v>
      </c>
      <c r="BA968" s="13">
        <f t="shared" si="1384"/>
        <v>5.3837824774496834E-5</v>
      </c>
      <c r="BB968" s="13">
        <f t="shared" si="1385"/>
        <v>9.1347140456200196E-6</v>
      </c>
      <c r="BC968" s="13">
        <f t="shared" si="1386"/>
        <v>1.2399163754442764E-6</v>
      </c>
      <c r="BD968" s="13">
        <f t="shared" si="1387"/>
        <v>1.8200297829359064E-5</v>
      </c>
      <c r="BE968" s="13">
        <f t="shared" si="1388"/>
        <v>2.4216177609221794E-5</v>
      </c>
      <c r="BF968" s="13">
        <f t="shared" si="1389"/>
        <v>1.6110265433552701E-5</v>
      </c>
      <c r="BG968" s="13">
        <f t="shared" si="1390"/>
        <v>7.1451037546813849E-6</v>
      </c>
      <c r="BH968" s="13">
        <f t="shared" si="1391"/>
        <v>2.3767070075162498E-6</v>
      </c>
      <c r="BI968" s="13">
        <f t="shared" si="1392"/>
        <v>6.3245952960454756E-7</v>
      </c>
      <c r="BJ968" s="14">
        <f t="shared" si="1393"/>
        <v>0.5237165362398436</v>
      </c>
      <c r="BK968" s="14">
        <f t="shared" si="1394"/>
        <v>0.28612147887048639</v>
      </c>
      <c r="BL968" s="14">
        <f t="shared" si="1395"/>
        <v>0.18340686186070931</v>
      </c>
      <c r="BM968" s="14">
        <f t="shared" si="1396"/>
        <v>0.32534964760754154</v>
      </c>
      <c r="BN968" s="14">
        <f t="shared" si="1397"/>
        <v>0.67418053332998507</v>
      </c>
    </row>
    <row r="969" spans="1:66" x14ac:dyDescent="0.25">
      <c r="A969" t="s">
        <v>347</v>
      </c>
      <c r="B969" t="s">
        <v>248</v>
      </c>
      <c r="C969" t="s">
        <v>324</v>
      </c>
      <c r="D969" s="22" t="s">
        <v>368</v>
      </c>
      <c r="E969" s="10">
        <f>VLOOKUP(A969,home!$A$2:$E$405,3,FALSE)</f>
        <v>1.1809000000000001</v>
      </c>
      <c r="F969" s="10">
        <f>VLOOKUP(B969,home!$B$2:$E$405,3,FALSE)</f>
        <v>0.58630000000000004</v>
      </c>
      <c r="G969" s="10">
        <f>VLOOKUP(C969,away!$B$2:$E$405,4,FALSE)</f>
        <v>0.70569999999999999</v>
      </c>
      <c r="H969" s="10">
        <f>VLOOKUP(A969,away!$A$2:$E$405,3,FALSE)</f>
        <v>0.92459999999999998</v>
      </c>
      <c r="I969" s="10">
        <f>VLOOKUP(C969,away!$B$2:$E$405,3,FALSE)</f>
        <v>0.72099999999999997</v>
      </c>
      <c r="J969" s="10">
        <f>VLOOKUP(B969,home!$B$2:$E$405,4,FALSE)</f>
        <v>1.0814999999999999</v>
      </c>
      <c r="K969" s="12">
        <f t="shared" si="1342"/>
        <v>0.48859963051900002</v>
      </c>
      <c r="L969" s="12">
        <f t="shared" si="1343"/>
        <v>0.72096748289999979</v>
      </c>
      <c r="M969" s="13">
        <f t="shared" si="1344"/>
        <v>0.29832639297438757</v>
      </c>
      <c r="N969" s="13">
        <f t="shared" si="1345"/>
        <v>0.14576216538135175</v>
      </c>
      <c r="O969" s="13">
        <f t="shared" si="1346"/>
        <v>0.21508362862538033</v>
      </c>
      <c r="P969" s="13">
        <f t="shared" si="1347"/>
        <v>0.10508978147704665</v>
      </c>
      <c r="Q969" s="13">
        <f t="shared" si="1348"/>
        <v>3.5609670074488911E-2</v>
      </c>
      <c r="R969" s="13">
        <f t="shared" si="1349"/>
        <v>7.7534151171519392E-2</v>
      </c>
      <c r="S969" s="13">
        <f t="shared" si="1350"/>
        <v>9.2548484067931352E-3</v>
      </c>
      <c r="T969" s="13">
        <f t="shared" si="1351"/>
        <v>2.5673414200503716E-2</v>
      </c>
      <c r="U969" s="13">
        <f t="shared" si="1352"/>
        <v>3.7883157615008663E-2</v>
      </c>
      <c r="V969" s="13">
        <f t="shared" si="1353"/>
        <v>3.6223933829138653E-4</v>
      </c>
      <c r="W969" s="13">
        <f t="shared" si="1354"/>
        <v>5.7996238804329265E-3</v>
      </c>
      <c r="X969" s="13">
        <f t="shared" si="1355"/>
        <v>4.1813402308424558E-3</v>
      </c>
      <c r="Y969" s="13">
        <f t="shared" si="1356"/>
        <v>1.5073051706894945E-3</v>
      </c>
      <c r="Z969" s="13">
        <f t="shared" si="1357"/>
        <v>1.8633200602972806E-2</v>
      </c>
      <c r="AA969" s="13">
        <f t="shared" si="1358"/>
        <v>9.1041749299989212E-3</v>
      </c>
      <c r="AB969" s="13">
        <f t="shared" si="1359"/>
        <v>2.2241482534889074E-3</v>
      </c>
      <c r="AC969" s="13">
        <f t="shared" si="1360"/>
        <v>7.9752524835063845E-6</v>
      </c>
      <c r="AD969" s="13">
        <f t="shared" si="1361"/>
        <v>7.0842352128217402E-4</v>
      </c>
      <c r="AE969" s="13">
        <f t="shared" si="1362"/>
        <v>5.1075032296596335E-4</v>
      </c>
      <c r="AF969" s="13">
        <f t="shared" si="1363"/>
        <v>1.8411718736956626E-4</v>
      </c>
      <c r="AG969" s="13">
        <f t="shared" si="1364"/>
        <v>4.4247501712154621E-5</v>
      </c>
      <c r="AH969" s="13">
        <f t="shared" si="1365"/>
        <v>3.3584829342740144E-3</v>
      </c>
      <c r="AI969" s="13">
        <f t="shared" si="1366"/>
        <v>1.6409535207906505E-3</v>
      </c>
      <c r="AJ969" s="13">
        <f t="shared" si="1367"/>
        <v>4.0088464197858195E-4</v>
      </c>
      <c r="AK969" s="13">
        <f t="shared" si="1368"/>
        <v>6.5290695983825605E-5</v>
      </c>
      <c r="AL969" s="13">
        <f t="shared" si="1369"/>
        <v>1.1237591583630558E-7</v>
      </c>
      <c r="AM969" s="13">
        <f t="shared" si="1370"/>
        <v>6.922709414988783E-5</v>
      </c>
      <c r="AN969" s="13">
        <f t="shared" si="1371"/>
        <v>4.9910483817725929E-5</v>
      </c>
      <c r="AO969" s="13">
        <f t="shared" si="1372"/>
        <v>1.7991917944193514E-5</v>
      </c>
      <c r="AP969" s="13">
        <f t="shared" si="1373"/>
        <v>4.3238625975895137E-6</v>
      </c>
      <c r="AQ969" s="13">
        <f t="shared" si="1374"/>
        <v>7.7934108334739124E-7</v>
      </c>
      <c r="AR969" s="13">
        <f t="shared" si="1375"/>
        <v>4.8427139749722853E-4</v>
      </c>
      <c r="AS969" s="13">
        <f t="shared" si="1376"/>
        <v>2.3661482588806565E-4</v>
      </c>
      <c r="AT969" s="13">
        <f t="shared" si="1377"/>
        <v>5.7804958252113188E-5</v>
      </c>
      <c r="AU969" s="13">
        <f t="shared" si="1378"/>
        <v>9.4144937480495785E-6</v>
      </c>
      <c r="AV969" s="13">
        <f t="shared" si="1379"/>
        <v>1.1499795417051145E-6</v>
      </c>
      <c r="AW969" s="13">
        <f t="shared" si="1380"/>
        <v>1.0996122141382829E-9</v>
      </c>
      <c r="AX969" s="13">
        <f t="shared" si="1381"/>
        <v>5.6373887705898714E-6</v>
      </c>
      <c r="AY969" s="13">
        <f t="shared" si="1382"/>
        <v>4.0643739920609035E-6</v>
      </c>
      <c r="AZ969" s="13">
        <f t="shared" si="1383"/>
        <v>1.4651407433101863E-6</v>
      </c>
      <c r="BA969" s="13">
        <f t="shared" si="1384"/>
        <v>3.5210627793286003E-7</v>
      </c>
      <c r="BB969" s="13">
        <f t="shared" si="1385"/>
        <v>6.3464294228635434E-8</v>
      </c>
      <c r="BC969" s="13">
        <f t="shared" si="1386"/>
        <v>9.1511384928088589E-9</v>
      </c>
      <c r="BD969" s="13">
        <f t="shared" si="1387"/>
        <v>5.8190655082340319E-5</v>
      </c>
      <c r="BE969" s="13">
        <f t="shared" si="1388"/>
        <v>2.8431932572890048E-5</v>
      </c>
      <c r="BF969" s="13">
        <f t="shared" si="1389"/>
        <v>6.945915875027598E-6</v>
      </c>
      <c r="BG969" s="13">
        <f t="shared" si="1390"/>
        <v>1.131257310051514E-6</v>
      </c>
      <c r="BH969" s="13">
        <f t="shared" si="1391"/>
        <v>1.3818297592827188E-7</v>
      </c>
      <c r="BI969" s="13">
        <f t="shared" si="1392"/>
        <v>1.3503230196513901E-8</v>
      </c>
      <c r="BJ969" s="14">
        <f t="shared" si="1393"/>
        <v>0.22013488179644849</v>
      </c>
      <c r="BK969" s="14">
        <f t="shared" si="1394"/>
        <v>0.41304541419891017</v>
      </c>
      <c r="BL969" s="14">
        <f t="shared" si="1395"/>
        <v>0.34817897949039689</v>
      </c>
      <c r="BM969" s="14">
        <f t="shared" si="1396"/>
        <v>0.1225826231101738</v>
      </c>
      <c r="BN969" s="14">
        <f t="shared" si="1397"/>
        <v>0.8774057897041746</v>
      </c>
    </row>
    <row r="970" spans="1:66" x14ac:dyDescent="0.25">
      <c r="A970" t="s">
        <v>347</v>
      </c>
      <c r="B970" t="s">
        <v>325</v>
      </c>
      <c r="C970" t="s">
        <v>252</v>
      </c>
      <c r="D970" s="22" t="s">
        <v>368</v>
      </c>
      <c r="E970" s="10">
        <f>VLOOKUP(A970,home!$A$2:$E$405,3,FALSE)</f>
        <v>1.1809000000000001</v>
      </c>
      <c r="F970" s="10">
        <f>VLOOKUP(B970,home!$B$2:$E$405,3,FALSE)</f>
        <v>0.65139999999999998</v>
      </c>
      <c r="G970" s="10" t="e">
        <f>VLOOKUP(C970,away!$B$2:$E$405,4,FALSE)</f>
        <v>#N/A</v>
      </c>
      <c r="H970" s="10">
        <f>VLOOKUP(A970,away!$A$2:$E$405,3,FALSE)</f>
        <v>0.92459999999999998</v>
      </c>
      <c r="I970" s="10" t="e">
        <f>VLOOKUP(C970,away!$B$2:$E$405,3,FALSE)</f>
        <v>#N/A</v>
      </c>
      <c r="J970" s="10">
        <f>VLOOKUP(B970,home!$B$2:$E$405,4,FALSE)</f>
        <v>1.0814999999999999</v>
      </c>
      <c r="K970" s="12" t="e">
        <f t="shared" si="1342"/>
        <v>#N/A</v>
      </c>
      <c r="L970" s="12" t="e">
        <f t="shared" si="1343"/>
        <v>#N/A</v>
      </c>
      <c r="M970" s="13" t="e">
        <f t="shared" si="1344"/>
        <v>#N/A</v>
      </c>
      <c r="N970" s="13" t="e">
        <f t="shared" si="1345"/>
        <v>#N/A</v>
      </c>
      <c r="O970" s="13" t="e">
        <f t="shared" si="1346"/>
        <v>#N/A</v>
      </c>
      <c r="P970" s="13" t="e">
        <f t="shared" si="1347"/>
        <v>#N/A</v>
      </c>
      <c r="Q970" s="13" t="e">
        <f t="shared" si="1348"/>
        <v>#N/A</v>
      </c>
      <c r="R970" s="13" t="e">
        <f t="shared" si="1349"/>
        <v>#N/A</v>
      </c>
      <c r="S970" s="13" t="e">
        <f t="shared" si="1350"/>
        <v>#N/A</v>
      </c>
      <c r="T970" s="13" t="e">
        <f t="shared" si="1351"/>
        <v>#N/A</v>
      </c>
      <c r="U970" s="13" t="e">
        <f t="shared" si="1352"/>
        <v>#N/A</v>
      </c>
      <c r="V970" s="13" t="e">
        <f t="shared" si="1353"/>
        <v>#N/A</v>
      </c>
      <c r="W970" s="13" t="e">
        <f t="shared" si="1354"/>
        <v>#N/A</v>
      </c>
      <c r="X970" s="13" t="e">
        <f t="shared" si="1355"/>
        <v>#N/A</v>
      </c>
      <c r="Y970" s="13" t="e">
        <f t="shared" si="1356"/>
        <v>#N/A</v>
      </c>
      <c r="Z970" s="13" t="e">
        <f t="shared" si="1357"/>
        <v>#N/A</v>
      </c>
      <c r="AA970" s="13" t="e">
        <f t="shared" si="1358"/>
        <v>#N/A</v>
      </c>
      <c r="AB970" s="13" t="e">
        <f t="shared" si="1359"/>
        <v>#N/A</v>
      </c>
      <c r="AC970" s="13" t="e">
        <f t="shared" si="1360"/>
        <v>#N/A</v>
      </c>
      <c r="AD970" s="13" t="e">
        <f t="shared" si="1361"/>
        <v>#N/A</v>
      </c>
      <c r="AE970" s="13" t="e">
        <f t="shared" si="1362"/>
        <v>#N/A</v>
      </c>
      <c r="AF970" s="13" t="e">
        <f t="shared" si="1363"/>
        <v>#N/A</v>
      </c>
      <c r="AG970" s="13" t="e">
        <f t="shared" si="1364"/>
        <v>#N/A</v>
      </c>
      <c r="AH970" s="13" t="e">
        <f t="shared" si="1365"/>
        <v>#N/A</v>
      </c>
      <c r="AI970" s="13" t="e">
        <f t="shared" si="1366"/>
        <v>#N/A</v>
      </c>
      <c r="AJ970" s="13" t="e">
        <f t="shared" si="1367"/>
        <v>#N/A</v>
      </c>
      <c r="AK970" s="13" t="e">
        <f t="shared" si="1368"/>
        <v>#N/A</v>
      </c>
      <c r="AL970" s="13" t="e">
        <f t="shared" si="1369"/>
        <v>#N/A</v>
      </c>
      <c r="AM970" s="13" t="e">
        <f t="shared" si="1370"/>
        <v>#N/A</v>
      </c>
      <c r="AN970" s="13" t="e">
        <f t="shared" si="1371"/>
        <v>#N/A</v>
      </c>
      <c r="AO970" s="13" t="e">
        <f t="shared" si="1372"/>
        <v>#N/A</v>
      </c>
      <c r="AP970" s="13" t="e">
        <f t="shared" si="1373"/>
        <v>#N/A</v>
      </c>
      <c r="AQ970" s="13" t="e">
        <f t="shared" si="1374"/>
        <v>#N/A</v>
      </c>
      <c r="AR970" s="13" t="e">
        <f t="shared" si="1375"/>
        <v>#N/A</v>
      </c>
      <c r="AS970" s="13" t="e">
        <f t="shared" si="1376"/>
        <v>#N/A</v>
      </c>
      <c r="AT970" s="13" t="e">
        <f t="shared" si="1377"/>
        <v>#N/A</v>
      </c>
      <c r="AU970" s="13" t="e">
        <f t="shared" si="1378"/>
        <v>#N/A</v>
      </c>
      <c r="AV970" s="13" t="e">
        <f t="shared" si="1379"/>
        <v>#N/A</v>
      </c>
      <c r="AW970" s="13" t="e">
        <f t="shared" si="1380"/>
        <v>#N/A</v>
      </c>
      <c r="AX970" s="13" t="e">
        <f t="shared" si="1381"/>
        <v>#N/A</v>
      </c>
      <c r="AY970" s="13" t="e">
        <f t="shared" si="1382"/>
        <v>#N/A</v>
      </c>
      <c r="AZ970" s="13" t="e">
        <f t="shared" si="1383"/>
        <v>#N/A</v>
      </c>
      <c r="BA970" s="13" t="e">
        <f t="shared" si="1384"/>
        <v>#N/A</v>
      </c>
      <c r="BB970" s="13" t="e">
        <f t="shared" si="1385"/>
        <v>#N/A</v>
      </c>
      <c r="BC970" s="13" t="e">
        <f t="shared" si="1386"/>
        <v>#N/A</v>
      </c>
      <c r="BD970" s="13" t="e">
        <f t="shared" si="1387"/>
        <v>#N/A</v>
      </c>
      <c r="BE970" s="13" t="e">
        <f t="shared" si="1388"/>
        <v>#N/A</v>
      </c>
      <c r="BF970" s="13" t="e">
        <f t="shared" si="1389"/>
        <v>#N/A</v>
      </c>
      <c r="BG970" s="13" t="e">
        <f t="shared" si="1390"/>
        <v>#N/A</v>
      </c>
      <c r="BH970" s="13" t="e">
        <f t="shared" si="1391"/>
        <v>#N/A</v>
      </c>
      <c r="BI970" s="13" t="e">
        <f t="shared" si="1392"/>
        <v>#N/A</v>
      </c>
      <c r="BJ970" s="14" t="e">
        <f t="shared" si="1393"/>
        <v>#N/A</v>
      </c>
      <c r="BK970" s="14" t="e">
        <f t="shared" si="1394"/>
        <v>#N/A</v>
      </c>
      <c r="BL970" s="14" t="e">
        <f t="shared" si="1395"/>
        <v>#N/A</v>
      </c>
      <c r="BM970" s="14" t="e">
        <f t="shared" si="1396"/>
        <v>#N/A</v>
      </c>
      <c r="BN970" s="14" t="e">
        <f t="shared" si="1397"/>
        <v>#N/A</v>
      </c>
    </row>
    <row r="971" spans="1:66" x14ac:dyDescent="0.25">
      <c r="A971" t="s">
        <v>348</v>
      </c>
      <c r="B971" t="s">
        <v>271</v>
      </c>
      <c r="C971" t="s">
        <v>265</v>
      </c>
      <c r="D971" s="22" t="s">
        <v>368</v>
      </c>
      <c r="E971" s="10">
        <f>VLOOKUP(A971,home!$A$2:$E$405,3,FALSE)</f>
        <v>1.5417000000000001</v>
      </c>
      <c r="F971" s="10">
        <f>VLOOKUP(B971,home!$B$2:$E$405,3,FALSE)</f>
        <v>0.79279999999999995</v>
      </c>
      <c r="G971" s="10">
        <f>VLOOKUP(C971,away!$B$2:$E$405,4,FALSE)</f>
        <v>1.4414</v>
      </c>
      <c r="H971" s="10">
        <f>VLOOKUP(A971,away!$A$2:$E$405,3,FALSE)</f>
        <v>1.125</v>
      </c>
      <c r="I971" s="10">
        <f>VLOOKUP(C971,away!$B$2:$E$405,3,FALSE)</f>
        <v>0.59260000000000002</v>
      </c>
      <c r="J971" s="10">
        <f>VLOOKUP(B971,home!$B$2:$E$405,4,FALSE)</f>
        <v>1.1852</v>
      </c>
      <c r="K971" s="12">
        <f t="shared" si="1342"/>
        <v>1.761765218064</v>
      </c>
      <c r="L971" s="12">
        <f t="shared" si="1343"/>
        <v>0.7901432100000001</v>
      </c>
      <c r="M971" s="13">
        <f t="shared" si="1344"/>
        <v>7.7932794858589463E-2</v>
      </c>
      <c r="N971" s="13">
        <f t="shared" si="1345"/>
        <v>0.13729928732837984</v>
      </c>
      <c r="O971" s="13">
        <f t="shared" si="1346"/>
        <v>6.1578068693837376E-2</v>
      </c>
      <c r="P971" s="13">
        <f t="shared" si="1347"/>
        <v>0.10848609962035838</v>
      </c>
      <c r="Q971" s="13">
        <f t="shared" si="1348"/>
        <v>0.12094455444005749</v>
      </c>
      <c r="R971" s="13">
        <f t="shared" si="1349"/>
        <v>2.4327746431674593E-2</v>
      </c>
      <c r="S971" s="13">
        <f t="shared" si="1350"/>
        <v>3.7754432624268849E-2</v>
      </c>
      <c r="T971" s="13">
        <f t="shared" si="1351"/>
        <v>9.5563518477286766E-2</v>
      </c>
      <c r="U971" s="13">
        <f t="shared" si="1352"/>
        <v>4.2859777497204883E-2</v>
      </c>
      <c r="V971" s="13">
        <f t="shared" si="1353"/>
        <v>5.8395486724149136E-3</v>
      </c>
      <c r="W971" s="13">
        <f t="shared" si="1354"/>
        <v>7.1025303108913737E-2</v>
      </c>
      <c r="X971" s="13">
        <f t="shared" si="1355"/>
        <v>5.6120160989700074E-2</v>
      </c>
      <c r="Y971" s="13">
        <f t="shared" si="1356"/>
        <v>2.2171482075059201E-2</v>
      </c>
      <c r="Z971" s="13">
        <f t="shared" si="1357"/>
        <v>6.4074678858631363E-3</v>
      </c>
      <c r="AA971" s="13">
        <f t="shared" si="1358"/>
        <v>1.1288454057175745E-2</v>
      </c>
      <c r="AB971" s="13">
        <f t="shared" si="1359"/>
        <v>9.9438028618228386E-3</v>
      </c>
      <c r="AC971" s="13">
        <f t="shared" si="1360"/>
        <v>5.0805782418288374E-4</v>
      </c>
      <c r="AD971" s="13">
        <f t="shared" si="1361"/>
        <v>3.1282477154934277E-2</v>
      </c>
      <c r="AE971" s="13">
        <f t="shared" si="1362"/>
        <v>2.4717636915951437E-2</v>
      </c>
      <c r="AF971" s="13">
        <f t="shared" si="1363"/>
        <v>9.7652364881921864E-3</v>
      </c>
      <c r="AG971" s="13">
        <f t="shared" si="1364"/>
        <v>2.5719784350631005E-3</v>
      </c>
      <c r="AH971" s="13">
        <f t="shared" si="1365"/>
        <v>1.265704310826953E-3</v>
      </c>
      <c r="AI971" s="13">
        <f t="shared" si="1366"/>
        <v>2.2298738311685917E-3</v>
      </c>
      <c r="AJ971" s="13">
        <f t="shared" si="1367"/>
        <v>1.9642570782119708E-3</v>
      </c>
      <c r="AK971" s="13">
        <f t="shared" si="1368"/>
        <v>1.1535199332432897E-3</v>
      </c>
      <c r="AL971" s="13">
        <f t="shared" si="1369"/>
        <v>2.8289611236049242E-5</v>
      </c>
      <c r="AM971" s="13">
        <f t="shared" si="1370"/>
        <v>1.1022476037288969E-2</v>
      </c>
      <c r="AN971" s="13">
        <f t="shared" si="1371"/>
        <v>8.7093345982515863E-3</v>
      </c>
      <c r="AO971" s="13">
        <f t="shared" si="1372"/>
        <v>3.4408107982132848E-3</v>
      </c>
      <c r="AP971" s="13">
        <f t="shared" si="1373"/>
        <v>9.062444297009692E-4</v>
      </c>
      <c r="AQ971" s="13">
        <f t="shared" si="1374"/>
        <v>1.7901572068213577E-4</v>
      </c>
      <c r="AR971" s="13">
        <f t="shared" si="1375"/>
        <v>2.0001753341352936E-4</v>
      </c>
      <c r="AS971" s="13">
        <f t="shared" si="1376"/>
        <v>3.5238393337090997E-4</v>
      </c>
      <c r="AT971" s="13">
        <f t="shared" si="1377"/>
        <v>3.1040887860872568E-4</v>
      </c>
      <c r="AU971" s="13">
        <f t="shared" si="1378"/>
        <v>1.8228918857036779E-4</v>
      </c>
      <c r="AV971" s="13">
        <f t="shared" si="1379"/>
        <v>8.0287688013095916E-5</v>
      </c>
      <c r="AW971" s="13">
        <f t="shared" si="1380"/>
        <v>1.0939017636727402E-6</v>
      </c>
      <c r="AX971" s="13">
        <f t="shared" si="1381"/>
        <v>3.236502483239936E-3</v>
      </c>
      <c r="AY971" s="13">
        <f t="shared" si="1382"/>
        <v>2.557300461280174E-3</v>
      </c>
      <c r="AZ971" s="13">
        <f t="shared" si="1383"/>
        <v>1.010316797705199E-3</v>
      </c>
      <c r="BA971" s="13">
        <f t="shared" si="1384"/>
        <v>2.6609831921856888E-4</v>
      </c>
      <c r="BB971" s="13">
        <f t="shared" si="1385"/>
        <v>5.2563945030741173E-5</v>
      </c>
      <c r="BC971" s="13">
        <f t="shared" si="1386"/>
        <v>8.3066088513706805E-6</v>
      </c>
      <c r="BD971" s="13">
        <f t="shared" si="1387"/>
        <v>2.6340415984608056E-5</v>
      </c>
      <c r="BE971" s="13">
        <f t="shared" si="1388"/>
        <v>4.6405628711019485E-5</v>
      </c>
      <c r="BF971" s="13">
        <f t="shared" si="1389"/>
        <v>4.0877911292733137E-5</v>
      </c>
      <c r="BG971" s="13">
        <f t="shared" si="1390"/>
        <v>2.4005760767547616E-5</v>
      </c>
      <c r="BH971" s="13">
        <f t="shared" si="1391"/>
        <v>1.0573128588357686E-5</v>
      </c>
      <c r="BI971" s="13">
        <f t="shared" si="1392"/>
        <v>3.7254740386173356E-6</v>
      </c>
      <c r="BJ971" s="14">
        <f t="shared" si="1393"/>
        <v>0.60285060561300097</v>
      </c>
      <c r="BK971" s="14">
        <f t="shared" si="1394"/>
        <v>0.2331065236723307</v>
      </c>
      <c r="BL971" s="14">
        <f t="shared" si="1395"/>
        <v>0.15788852023652578</v>
      </c>
      <c r="BM971" s="14">
        <f t="shared" si="1396"/>
        <v>0.46712835947530695</v>
      </c>
      <c r="BN971" s="14">
        <f t="shared" si="1397"/>
        <v>0.53056855137289716</v>
      </c>
    </row>
    <row r="972" spans="1:66" x14ac:dyDescent="0.25">
      <c r="A972" t="s">
        <v>348</v>
      </c>
      <c r="B972" t="s">
        <v>326</v>
      </c>
      <c r="C972" t="s">
        <v>264</v>
      </c>
      <c r="D972" s="22" t="s">
        <v>368</v>
      </c>
      <c r="E972" s="10">
        <f>VLOOKUP(A972,home!$A$2:$E$405,3,FALSE)</f>
        <v>1.5417000000000001</v>
      </c>
      <c r="F972" s="10">
        <f>VLOOKUP(B972,home!$B$2:$E$405,3,FALSE)</f>
        <v>1.0089999999999999</v>
      </c>
      <c r="G972" s="10">
        <f>VLOOKUP(C972,away!$B$2:$E$405,4,FALSE)</f>
        <v>1.1531</v>
      </c>
      <c r="H972" s="10">
        <f>VLOOKUP(A972,away!$A$2:$E$405,3,FALSE)</f>
        <v>1.125</v>
      </c>
      <c r="I972" s="10">
        <f>VLOOKUP(C972,away!$B$2:$E$405,3,FALSE)</f>
        <v>1.284</v>
      </c>
      <c r="J972" s="10">
        <f>VLOOKUP(B972,home!$B$2:$E$405,4,FALSE)</f>
        <v>0.69140000000000001</v>
      </c>
      <c r="K972" s="12">
        <f t="shared" si="1342"/>
        <v>1.7937338784299999</v>
      </c>
      <c r="L972" s="12">
        <f t="shared" si="1343"/>
        <v>0.9987273000000001</v>
      </c>
      <c r="M972" s="13">
        <f t="shared" si="1344"/>
        <v>6.1270231222055237E-2</v>
      </c>
      <c r="N972" s="13">
        <f t="shared" si="1345"/>
        <v>0.10990248948224</v>
      </c>
      <c r="O972" s="13">
        <f t="shared" si="1346"/>
        <v>6.1192252598778932E-2</v>
      </c>
      <c r="P972" s="13">
        <f t="shared" si="1347"/>
        <v>0.10976261658387597</v>
      </c>
      <c r="Q972" s="13">
        <f t="shared" si="1348"/>
        <v>9.8567909354045344E-2</v>
      </c>
      <c r="R972" s="13">
        <f t="shared" si="1349"/>
        <v>3.0557186609448232E-2</v>
      </c>
      <c r="S972" s="13">
        <f t="shared" si="1350"/>
        <v>4.915858712722692E-2</v>
      </c>
      <c r="T972" s="13">
        <f t="shared" si="1351"/>
        <v>9.8442461975810455E-2</v>
      </c>
      <c r="U972" s="13">
        <f t="shared" si="1352"/>
        <v>5.4811460850874835E-2</v>
      </c>
      <c r="V972" s="13">
        <f t="shared" si="1353"/>
        <v>9.7850221932691203E-3</v>
      </c>
      <c r="W972" s="13">
        <f t="shared" si="1354"/>
        <v>5.8934866111456131E-2</v>
      </c>
      <c r="X972" s="13">
        <f t="shared" si="1355"/>
        <v>5.8859859707356091E-2</v>
      </c>
      <c r="Y972" s="13">
        <f t="shared" si="1356"/>
        <v>2.9392474381953266E-2</v>
      </c>
      <c r="Z972" s="13">
        <f t="shared" si="1357"/>
        <v>1.0172765492683465E-2</v>
      </c>
      <c r="AA972" s="13">
        <f t="shared" si="1358"/>
        <v>1.8247234101549981E-2</v>
      </c>
      <c r="AB972" s="13">
        <f t="shared" si="1359"/>
        <v>1.6365340997796702E-2</v>
      </c>
      <c r="AC972" s="13">
        <f t="shared" si="1360"/>
        <v>1.0955867329886754E-3</v>
      </c>
      <c r="AD972" s="13">
        <f t="shared" si="1361"/>
        <v>2.6428366491213749E-2</v>
      </c>
      <c r="AE972" s="13">
        <f t="shared" si="1362"/>
        <v>2.6394731109180385E-2</v>
      </c>
      <c r="AF972" s="13">
        <f t="shared" si="1363"/>
        <v>1.3180569267448865E-2</v>
      </c>
      <c r="AG972" s="13">
        <f t="shared" si="1364"/>
        <v>4.3879314523140624E-3</v>
      </c>
      <c r="AH972" s="13">
        <f t="shared" si="1365"/>
        <v>2.5399546535102317E-3</v>
      </c>
      <c r="AI972" s="13">
        <f t="shared" si="1366"/>
        <v>4.5560027116772336E-3</v>
      </c>
      <c r="AJ972" s="13">
        <f t="shared" si="1367"/>
        <v>4.0861282070772014E-3</v>
      </c>
      <c r="AK972" s="13">
        <f t="shared" si="1368"/>
        <v>2.4431421988809366E-3</v>
      </c>
      <c r="AL972" s="13">
        <f t="shared" si="1369"/>
        <v>7.8507597643359022E-5</v>
      </c>
      <c r="AM972" s="13">
        <f t="shared" si="1370"/>
        <v>9.4810912653708439E-3</v>
      </c>
      <c r="AN972" s="13">
        <f t="shared" si="1371"/>
        <v>9.4690246805174075E-3</v>
      </c>
      <c r="AO972" s="13">
        <f t="shared" si="1372"/>
        <v>4.7284867264032557E-3</v>
      </c>
      <c r="AP972" s="13">
        <f t="shared" si="1373"/>
        <v>1.5741562604488547E-3</v>
      </c>
      <c r="AQ972" s="13">
        <f t="shared" si="1374"/>
        <v>3.930382079440453E-4</v>
      </c>
      <c r="AR972" s="13">
        <f t="shared" si="1375"/>
        <v>5.0734441064454209E-4</v>
      </c>
      <c r="AS972" s="13">
        <f t="shared" si="1376"/>
        <v>9.100408574052169E-4</v>
      </c>
      <c r="AT972" s="13">
        <f t="shared" si="1377"/>
        <v>8.1618555834161121E-4</v>
      </c>
      <c r="AU972" s="13">
        <f t="shared" si="1378"/>
        <v>4.880065623608844E-4</v>
      </c>
      <c r="AV972" s="13">
        <f t="shared" si="1379"/>
        <v>2.1883847595072025E-4</v>
      </c>
      <c r="AW972" s="13">
        <f t="shared" si="1380"/>
        <v>3.9067364939331079E-6</v>
      </c>
      <c r="AX972" s="13">
        <f t="shared" si="1381"/>
        <v>2.8344257678637424E-3</v>
      </c>
      <c r="AY972" s="13">
        <f t="shared" si="1382"/>
        <v>2.8308183941889824E-3</v>
      </c>
      <c r="AZ972" s="13">
        <f t="shared" si="1383"/>
        <v>1.413607805809349E-3</v>
      </c>
      <c r="BA972" s="13">
        <f t="shared" si="1384"/>
        <v>4.7060290238496529E-4</v>
      </c>
      <c r="BB972" s="13">
        <f t="shared" si="1385"/>
        <v>1.1750099151777497E-4</v>
      </c>
      <c r="BC972" s="13">
        <f t="shared" si="1386"/>
        <v>2.347028960117407E-5</v>
      </c>
      <c r="BD972" s="13">
        <f t="shared" si="1387"/>
        <v>8.4449785568852431E-5</v>
      </c>
      <c r="BE972" s="13">
        <f t="shared" si="1388"/>
        <v>1.514804414009995E-4</v>
      </c>
      <c r="BF972" s="13">
        <f t="shared" si="1389"/>
        <v>1.3585779983025159E-4</v>
      </c>
      <c r="BG972" s="13">
        <f t="shared" si="1390"/>
        <v>8.1230912734827924E-5</v>
      </c>
      <c r="BH972" s="13">
        <f t="shared" si="1391"/>
        <v>3.6426660037062948E-5</v>
      </c>
      <c r="BI972" s="13">
        <f t="shared" si="1392"/>
        <v>1.3067946837306381E-5</v>
      </c>
      <c r="BJ972" s="14">
        <f t="shared" si="1393"/>
        <v>0.55782788262506866</v>
      </c>
      <c r="BK972" s="14">
        <f t="shared" si="1394"/>
        <v>0.23398136985124826</v>
      </c>
      <c r="BL972" s="14">
        <f t="shared" si="1395"/>
        <v>0.19824163234070658</v>
      </c>
      <c r="BM972" s="14">
        <f t="shared" si="1396"/>
        <v>0.5261440528015684</v>
      </c>
      <c r="BN972" s="14">
        <f t="shared" si="1397"/>
        <v>0.47125268585044372</v>
      </c>
    </row>
    <row r="973" spans="1:66" x14ac:dyDescent="0.25">
      <c r="A973" t="s">
        <v>348</v>
      </c>
      <c r="B973" t="s">
        <v>260</v>
      </c>
      <c r="C973" t="s">
        <v>266</v>
      </c>
      <c r="D973" s="22" t="s">
        <v>368</v>
      </c>
      <c r="E973" s="10">
        <f>VLOOKUP(A973,home!$A$2:$E$405,3,FALSE)</f>
        <v>1.5417000000000001</v>
      </c>
      <c r="F973" s="10">
        <f>VLOOKUP(B973,home!$B$2:$E$405,3,FALSE)</f>
        <v>1.0810999999999999</v>
      </c>
      <c r="G973" s="10">
        <f>VLOOKUP(C973,away!$B$2:$E$405,4,FALSE)</f>
        <v>0.77839999999999998</v>
      </c>
      <c r="H973" s="10">
        <f>VLOOKUP(A973,away!$A$2:$E$405,3,FALSE)</f>
        <v>1.125</v>
      </c>
      <c r="I973" s="10">
        <f>VLOOKUP(C973,away!$B$2:$E$405,3,FALSE)</f>
        <v>1.6</v>
      </c>
      <c r="J973" s="10">
        <f>VLOOKUP(B973,home!$B$2:$E$405,4,FALSE)</f>
        <v>0.88890000000000002</v>
      </c>
      <c r="K973" s="12">
        <f t="shared" si="1342"/>
        <v>1.2973840876080001</v>
      </c>
      <c r="L973" s="12">
        <f t="shared" si="1343"/>
        <v>1.60002</v>
      </c>
      <c r="M973" s="13">
        <f t="shared" si="1344"/>
        <v>5.5166241069894657E-2</v>
      </c>
      <c r="N973" s="13">
        <f t="shared" si="1345"/>
        <v>7.1571803337228262E-2</v>
      </c>
      <c r="O973" s="13">
        <f t="shared" si="1346"/>
        <v>8.826708903665284E-2</v>
      </c>
      <c r="P973" s="13">
        <f t="shared" si="1347"/>
        <v>0.11451631677563195</v>
      </c>
      <c r="Q973" s="13">
        <f t="shared" si="1348"/>
        <v>4.6428059385564553E-2</v>
      </c>
      <c r="R973" s="13">
        <f t="shared" si="1349"/>
        <v>7.0614553900212651E-2</v>
      </c>
      <c r="S973" s="13">
        <f t="shared" si="1350"/>
        <v>5.942940172070859E-2</v>
      </c>
      <c r="T973" s="13">
        <f t="shared" si="1351"/>
        <v>7.4285823578090993E-2</v>
      </c>
      <c r="U973" s="13">
        <f t="shared" si="1352"/>
        <v>9.161419858367334E-2</v>
      </c>
      <c r="V973" s="13">
        <f t="shared" si="1353"/>
        <v>1.370732869564666E-2</v>
      </c>
      <c r="W973" s="13">
        <f t="shared" si="1354"/>
        <v>2.0078341821783582E-2</v>
      </c>
      <c r="X973" s="13">
        <f t="shared" si="1355"/>
        <v>3.2125748481690163E-2</v>
      </c>
      <c r="Y973" s="13">
        <f t="shared" si="1356"/>
        <v>2.5700920042836955E-2</v>
      </c>
      <c r="Z973" s="13">
        <f t="shared" si="1357"/>
        <v>3.7661566177139408E-2</v>
      </c>
      <c r="AA973" s="13">
        <f t="shared" si="1358"/>
        <v>4.8861516672616331E-2</v>
      </c>
      <c r="AB973" s="13">
        <f t="shared" si="1359"/>
        <v>3.1696077113722715E-2</v>
      </c>
      <c r="AC973" s="13">
        <f t="shared" si="1360"/>
        <v>1.778389242922116E-3</v>
      </c>
      <c r="AD973" s="13">
        <f t="shared" si="1361"/>
        <v>6.5123302962840591E-3</v>
      </c>
      <c r="AE973" s="13">
        <f t="shared" si="1362"/>
        <v>1.0419858720660419E-2</v>
      </c>
      <c r="AF973" s="13">
        <f t="shared" si="1363"/>
        <v>8.3359911751155445E-3</v>
      </c>
      <c r="AG973" s="13">
        <f t="shared" si="1364"/>
        <v>4.4459175333361233E-3</v>
      </c>
      <c r="AH973" s="13">
        <f t="shared" si="1365"/>
        <v>1.5064814778686649E-2</v>
      </c>
      <c r="AI973" s="13">
        <f t="shared" si="1366"/>
        <v>1.9544850976629894E-2</v>
      </c>
      <c r="AJ973" s="13">
        <f t="shared" si="1367"/>
        <v>1.2678589325874652E-2</v>
      </c>
      <c r="AK973" s="13">
        <f t="shared" si="1368"/>
        <v>5.4830000149021412E-3</v>
      </c>
      <c r="AL973" s="13">
        <f t="shared" si="1369"/>
        <v>1.4766609574490923E-4</v>
      </c>
      <c r="AM973" s="13">
        <f t="shared" si="1370"/>
        <v>1.689798739929286E-3</v>
      </c>
      <c r="AN973" s="13">
        <f t="shared" si="1371"/>
        <v>2.7037117798616559E-3</v>
      </c>
      <c r="AO973" s="13">
        <f t="shared" si="1372"/>
        <v>2.1629964610071239E-3</v>
      </c>
      <c r="AP973" s="13">
        <f t="shared" si="1373"/>
        <v>1.1536125325135392E-3</v>
      </c>
      <c r="AQ973" s="13">
        <f t="shared" si="1374"/>
        <v>4.6145078106807824E-4</v>
      </c>
      <c r="AR973" s="13">
        <f t="shared" si="1375"/>
        <v>4.8208009884388404E-3</v>
      </c>
      <c r="AS973" s="13">
        <f t="shared" si="1376"/>
        <v>6.25443049192547E-3</v>
      </c>
      <c r="AT973" s="13">
        <f t="shared" si="1377"/>
        <v>4.0571992986371905E-3</v>
      </c>
      <c r="AU973" s="13">
        <f t="shared" si="1378"/>
        <v>1.754581936768744E-3</v>
      </c>
      <c r="AV973" s="13">
        <f t="shared" si="1379"/>
        <v>5.6909167129204851E-4</v>
      </c>
      <c r="AW973" s="13">
        <f t="shared" si="1380"/>
        <v>8.5147572286302701E-6</v>
      </c>
      <c r="AX973" s="13">
        <f t="shared" si="1381"/>
        <v>3.6538633274071745E-4</v>
      </c>
      <c r="AY973" s="13">
        <f t="shared" si="1382"/>
        <v>5.8462544011180276E-4</v>
      </c>
      <c r="AZ973" s="13">
        <f t="shared" si="1383"/>
        <v>4.6770619834384344E-4</v>
      </c>
      <c r="BA973" s="13">
        <f t="shared" si="1384"/>
        <v>2.4944642382470538E-4</v>
      </c>
      <c r="BB973" s="13">
        <f t="shared" si="1385"/>
        <v>9.9779816762001275E-5</v>
      </c>
      <c r="BC973" s="13">
        <f t="shared" si="1386"/>
        <v>3.192994048310744E-5</v>
      </c>
      <c r="BD973" s="13">
        <f t="shared" si="1387"/>
        <v>1.2855629995869868E-3</v>
      </c>
      <c r="BE973" s="13">
        <f t="shared" si="1388"/>
        <v>1.6678689792817667E-3</v>
      </c>
      <c r="BF973" s="13">
        <f t="shared" si="1389"/>
        <v>1.0819333369675806E-3</v>
      </c>
      <c r="BG973" s="13">
        <f t="shared" si="1390"/>
        <v>4.6789436507812144E-4</v>
      </c>
      <c r="BH973" s="13">
        <f t="shared" si="1391"/>
        <v>1.5175967598345073E-4</v>
      </c>
      <c r="BI973" s="13">
        <f t="shared" si="1392"/>
        <v>3.9378117752294983E-5</v>
      </c>
      <c r="BJ973" s="14">
        <f t="shared" si="1393"/>
        <v>0.30987523881923656</v>
      </c>
      <c r="BK973" s="14">
        <f t="shared" si="1394"/>
        <v>0.24532996904066071</v>
      </c>
      <c r="BL973" s="14">
        <f t="shared" si="1395"/>
        <v>0.40597519226468382</v>
      </c>
      <c r="BM973" s="14">
        <f t="shared" si="1396"/>
        <v>0.55170179211365222</v>
      </c>
      <c r="BN973" s="14">
        <f t="shared" si="1397"/>
        <v>0.44656406350518491</v>
      </c>
    </row>
    <row r="974" spans="1:66" x14ac:dyDescent="0.25">
      <c r="A974" t="s">
        <v>349</v>
      </c>
      <c r="B974" t="s">
        <v>275</v>
      </c>
      <c r="C974" t="s">
        <v>288</v>
      </c>
      <c r="D974" s="22" t="s">
        <v>368</v>
      </c>
      <c r="E974" s="10">
        <f>VLOOKUP(A974,home!$A$2:$E$405,3,FALSE)</f>
        <v>1.5124</v>
      </c>
      <c r="F974" s="10">
        <f>VLOOKUP(B974,home!$B$2:$E$405,3,FALSE)</f>
        <v>1.0138</v>
      </c>
      <c r="G974" s="10">
        <f>VLOOKUP(C974,away!$B$2:$E$405,4,FALSE)</f>
        <v>1.4986999999999999</v>
      </c>
      <c r="H974" s="10">
        <f>VLOOKUP(A974,away!$A$2:$E$405,3,FALSE)</f>
        <v>1.1446000000000001</v>
      </c>
      <c r="I974" s="10">
        <f>VLOOKUP(C974,away!$B$2:$E$405,3,FALSE)</f>
        <v>1.0484</v>
      </c>
      <c r="J974" s="10">
        <f>VLOOKUP(B974,home!$B$2:$E$405,4,FALSE)</f>
        <v>1.2814000000000001</v>
      </c>
      <c r="K974" s="12">
        <f t="shared" si="1342"/>
        <v>2.2979134275440001</v>
      </c>
      <c r="L974" s="12">
        <f t="shared" si="1343"/>
        <v>1.5376782572960002</v>
      </c>
      <c r="M974" s="13">
        <f t="shared" si="1344"/>
        <v>2.1588561066150216E-2</v>
      </c>
      <c r="N974" s="13">
        <f t="shared" si="1345"/>
        <v>4.9608644355260197E-2</v>
      </c>
      <c r="O974" s="13">
        <f t="shared" si="1346"/>
        <v>3.3196260957726147E-2</v>
      </c>
      <c r="P974" s="13">
        <f t="shared" si="1347"/>
        <v>7.6282133799013552E-2</v>
      </c>
      <c r="Q974" s="13">
        <f t="shared" si="1348"/>
        <v>5.6998184993103648E-2</v>
      </c>
      <c r="R974" s="13">
        <f t="shared" si="1349"/>
        <v>2.5522584349109794E-2</v>
      </c>
      <c r="S974" s="13">
        <f t="shared" si="1350"/>
        <v>6.7384805303842749E-2</v>
      </c>
      <c r="T974" s="13">
        <f t="shared" si="1351"/>
        <v>8.7644869769230652E-2</v>
      </c>
      <c r="U974" s="13">
        <f t="shared" si="1352"/>
        <v>5.864868928144374E-2</v>
      </c>
      <c r="V974" s="13">
        <f t="shared" si="1353"/>
        <v>2.6455660263053099E-2</v>
      </c>
      <c r="W974" s="13">
        <f t="shared" si="1354"/>
        <v>4.3658964880429932E-2</v>
      </c>
      <c r="X974" s="13">
        <f t="shared" si="1355"/>
        <v>6.7133441032686772E-2</v>
      </c>
      <c r="Y974" s="13">
        <f t="shared" si="1356"/>
        <v>5.1614816306712795E-2</v>
      </c>
      <c r="Z974" s="13">
        <f t="shared" si="1357"/>
        <v>1.3081841007876439E-2</v>
      </c>
      <c r="AA974" s="13">
        <f t="shared" si="1358"/>
        <v>3.0060938108995003E-2</v>
      </c>
      <c r="AB974" s="13">
        <f t="shared" si="1359"/>
        <v>3.4538716662614391E-2</v>
      </c>
      <c r="AC974" s="13">
        <f t="shared" si="1360"/>
        <v>5.8424870517763839E-3</v>
      </c>
      <c r="AD974" s="13">
        <f t="shared" si="1361"/>
        <v>2.5081130407852974E-2</v>
      </c>
      <c r="AE974" s="13">
        <f t="shared" si="1362"/>
        <v>3.856670889656108E-2</v>
      </c>
      <c r="AF974" s="13">
        <f t="shared" si="1363"/>
        <v>2.9651594862853094E-2</v>
      </c>
      <c r="AG974" s="13">
        <f t="shared" si="1364"/>
        <v>1.5198204238252992E-2</v>
      </c>
      <c r="AH974" s="13">
        <f t="shared" si="1365"/>
        <v>5.0289156208036968E-3</v>
      </c>
      <c r="AI974" s="13">
        <f t="shared" si="1366"/>
        <v>1.1556012731030586E-2</v>
      </c>
      <c r="AJ974" s="13">
        <f t="shared" si="1367"/>
        <v>1.32773584117523E-2</v>
      </c>
      <c r="AK974" s="13">
        <f t="shared" si="1368"/>
        <v>1.017007339222663E-2</v>
      </c>
      <c r="AL974" s="13">
        <f t="shared" si="1369"/>
        <v>8.2576578890458847E-4</v>
      </c>
      <c r="AM974" s="13">
        <f t="shared" si="1370"/>
        <v>1.1526853268437495E-2</v>
      </c>
      <c r="AN974" s="13">
        <f t="shared" si="1371"/>
        <v>1.7724591645917671E-2</v>
      </c>
      <c r="AO974" s="13">
        <f t="shared" si="1372"/>
        <v>1.3627359596688964E-2</v>
      </c>
      <c r="AP974" s="13">
        <f t="shared" si="1373"/>
        <v>6.9848315187275361E-3</v>
      </c>
      <c r="AQ974" s="13">
        <f t="shared" si="1374"/>
        <v>2.6851058893057824E-3</v>
      </c>
      <c r="AR974" s="13">
        <f t="shared" si="1375"/>
        <v>1.5465708415772124E-3</v>
      </c>
      <c r="AS974" s="13">
        <f t="shared" si="1376"/>
        <v>3.5538859035083008E-3</v>
      </c>
      <c r="AT974" s="13">
        <f t="shared" si="1377"/>
        <v>4.0832610688155335E-3</v>
      </c>
      <c r="AU974" s="13">
        <f t="shared" si="1378"/>
        <v>3.1276601460662932E-3</v>
      </c>
      <c r="AV974" s="13">
        <f t="shared" si="1379"/>
        <v>1.7967730616099914E-3</v>
      </c>
      <c r="AW974" s="13">
        <f t="shared" si="1380"/>
        <v>8.1050093821618448E-5</v>
      </c>
      <c r="AX974" s="13">
        <f t="shared" si="1381"/>
        <v>4.4146184838119891E-3</v>
      </c>
      <c r="AY974" s="13">
        <f t="shared" si="1382"/>
        <v>6.7882628568147309E-3</v>
      </c>
      <c r="AZ974" s="13">
        <f t="shared" si="1383"/>
        <v>5.2190820998670208E-3</v>
      </c>
      <c r="BA974" s="13">
        <f t="shared" si="1384"/>
        <v>2.6750896893360898E-3</v>
      </c>
      <c r="BB974" s="13">
        <f t="shared" si="1385"/>
        <v>1.0283568129022041E-3</v>
      </c>
      <c r="BC974" s="13">
        <f t="shared" si="1386"/>
        <v>3.1625638238838604E-4</v>
      </c>
      <c r="BD974" s="13">
        <f t="shared" si="1387"/>
        <v>3.9635472607687589E-4</v>
      </c>
      <c r="BE974" s="13">
        <f t="shared" si="1388"/>
        <v>9.107888471225771E-4</v>
      </c>
      <c r="BF974" s="13">
        <f t="shared" si="1389"/>
        <v>1.046456960730145E-3</v>
      </c>
      <c r="BG974" s="13">
        <f t="shared" si="1390"/>
        <v>8.015558338028948E-4</v>
      </c>
      <c r="BH974" s="13">
        <f t="shared" si="1391"/>
        <v>4.6047647835547483E-4</v>
      </c>
      <c r="BI974" s="13">
        <f t="shared" si="1392"/>
        <v>2.1162701653624396E-4</v>
      </c>
      <c r="BJ974" s="14">
        <f t="shared" si="1393"/>
        <v>0.53814696798714201</v>
      </c>
      <c r="BK974" s="14">
        <f t="shared" si="1394"/>
        <v>0.20516767612955533</v>
      </c>
      <c r="BL974" s="14">
        <f t="shared" si="1395"/>
        <v>0.23993496039990383</v>
      </c>
      <c r="BM974" s="14">
        <f t="shared" si="1396"/>
        <v>0.72642786324112074</v>
      </c>
      <c r="BN974" s="14">
        <f t="shared" si="1397"/>
        <v>0.26319636952036357</v>
      </c>
    </row>
    <row r="975" spans="1:66" x14ac:dyDescent="0.25">
      <c r="A975" t="s">
        <v>349</v>
      </c>
      <c r="B975" t="s">
        <v>283</v>
      </c>
      <c r="C975" t="s">
        <v>276</v>
      </c>
      <c r="D975" s="22" t="s">
        <v>368</v>
      </c>
      <c r="E975" s="10">
        <f>VLOOKUP(A975,home!$A$2:$E$405,3,FALSE)</f>
        <v>1.5124</v>
      </c>
      <c r="F975" s="10">
        <f>VLOOKUP(B975,home!$B$2:$E$405,3,FALSE)</f>
        <v>1.3665</v>
      </c>
      <c r="G975" s="10">
        <f>VLOOKUP(C975,away!$B$2:$E$405,4,FALSE)</f>
        <v>0.52900000000000003</v>
      </c>
      <c r="H975" s="10">
        <f>VLOOKUP(A975,away!$A$2:$E$405,3,FALSE)</f>
        <v>1.1446000000000001</v>
      </c>
      <c r="I975" s="10">
        <f>VLOOKUP(C975,away!$B$2:$E$405,3,FALSE)</f>
        <v>0.93189999999999995</v>
      </c>
      <c r="J975" s="10">
        <f>VLOOKUP(B975,home!$B$2:$E$405,4,FALSE)</f>
        <v>0.93189999999999995</v>
      </c>
      <c r="K975" s="12">
        <f t="shared" si="1342"/>
        <v>1.0932814434</v>
      </c>
      <c r="L975" s="12">
        <f t="shared" si="1343"/>
        <v>0.99401368840600002</v>
      </c>
      <c r="M975" s="13">
        <f t="shared" si="1344"/>
        <v>0.12402214609219954</v>
      </c>
      <c r="N975" s="13">
        <f t="shared" si="1345"/>
        <v>0.13559111089324558</v>
      </c>
      <c r="O975" s="13">
        <f t="shared" si="1346"/>
        <v>0.12327971088113504</v>
      </c>
      <c r="P975" s="13">
        <f t="shared" si="1347"/>
        <v>0.134779420254062</v>
      </c>
      <c r="Q975" s="13">
        <f t="shared" si="1348"/>
        <v>7.4119622714788488E-2</v>
      </c>
      <c r="R975" s="13">
        <f t="shared" si="1349"/>
        <v>6.1270860059291159E-2</v>
      </c>
      <c r="S975" s="13">
        <f t="shared" si="1350"/>
        <v>3.6617436273269723E-2</v>
      </c>
      <c r="T975" s="13">
        <f t="shared" si="1351"/>
        <v>7.3675919557988051E-2</v>
      </c>
      <c r="U975" s="13">
        <f t="shared" si="1352"/>
        <v>6.6986294323981246E-2</v>
      </c>
      <c r="V975" s="13">
        <f t="shared" si="1353"/>
        <v>4.4215013990166379E-3</v>
      </c>
      <c r="W975" s="13">
        <f t="shared" si="1354"/>
        <v>2.7011202701962465E-2</v>
      </c>
      <c r="X975" s="13">
        <f t="shared" si="1355"/>
        <v>2.6849505226059823E-2</v>
      </c>
      <c r="Y975" s="13">
        <f t="shared" si="1356"/>
        <v>1.3344387860815947E-2</v>
      </c>
      <c r="Z975" s="13">
        <f t="shared" si="1357"/>
        <v>2.0301357866447961E-2</v>
      </c>
      <c r="AA975" s="13">
        <f t="shared" si="1358"/>
        <v>2.2195097831210171E-2</v>
      </c>
      <c r="AB975" s="13">
        <f t="shared" si="1359"/>
        <v>1.2132744296654832E-2</v>
      </c>
      <c r="AC975" s="13">
        <f t="shared" si="1360"/>
        <v>3.0031299549566274E-4</v>
      </c>
      <c r="AD975" s="13">
        <f t="shared" si="1361"/>
        <v>7.3827116694928736E-3</v>
      </c>
      <c r="AE975" s="13">
        <f t="shared" si="1362"/>
        <v>7.3385164570306301E-3</v>
      </c>
      <c r="AF975" s="13">
        <f t="shared" si="1363"/>
        <v>3.6472929054405735E-3</v>
      </c>
      <c r="AG975" s="13">
        <f t="shared" si="1364"/>
        <v>1.2084863578780071E-3</v>
      </c>
      <c r="AH975" s="13">
        <f t="shared" si="1365"/>
        <v>5.0449569031195242E-3</v>
      </c>
      <c r="AI975" s="13">
        <f t="shared" si="1366"/>
        <v>5.5155577649333076E-3</v>
      </c>
      <c r="AJ975" s="13">
        <f t="shared" si="1367"/>
        <v>3.0150284772011821E-3</v>
      </c>
      <c r="AK975" s="13">
        <f t="shared" si="1368"/>
        <v>1.0987582284822043E-3</v>
      </c>
      <c r="AL975" s="13">
        <f t="shared" si="1369"/>
        <v>1.3054446388171941E-5</v>
      </c>
      <c r="AM975" s="13">
        <f t="shared" si="1370"/>
        <v>1.6142763340458389E-3</v>
      </c>
      <c r="AN975" s="13">
        <f t="shared" si="1371"/>
        <v>1.6046127729114205E-3</v>
      </c>
      <c r="AO975" s="13">
        <f t="shared" si="1372"/>
        <v>7.9750353043253012E-4</v>
      </c>
      <c r="AP975" s="13">
        <f t="shared" si="1373"/>
        <v>2.6424314193401537E-4</v>
      </c>
      <c r="AQ975" s="13">
        <f t="shared" si="1374"/>
        <v>6.5665325037455178E-5</v>
      </c>
      <c r="AR975" s="13">
        <f t="shared" si="1375"/>
        <v>1.0029512438238302E-3</v>
      </c>
      <c r="AS975" s="13">
        <f t="shared" si="1376"/>
        <v>1.0965079835075424E-3</v>
      </c>
      <c r="AT975" s="13">
        <f t="shared" si="1377"/>
        <v>5.9939591545437459E-4</v>
      </c>
      <c r="AU975" s="13">
        <f t="shared" si="1378"/>
        <v>2.1843614387200773E-4</v>
      </c>
      <c r="AV975" s="13">
        <f t="shared" si="1379"/>
        <v>5.9703045665779651E-5</v>
      </c>
      <c r="AW975" s="13">
        <f t="shared" si="1380"/>
        <v>3.9407628470992225E-7</v>
      </c>
      <c r="AX975" s="13">
        <f t="shared" si="1381"/>
        <v>2.9414306008868253E-4</v>
      </c>
      <c r="AY975" s="13">
        <f t="shared" si="1382"/>
        <v>2.9238222807777899E-4</v>
      </c>
      <c r="AZ975" s="13">
        <f t="shared" si="1383"/>
        <v>1.4531596847797869E-4</v>
      </c>
      <c r="BA975" s="13">
        <f t="shared" si="1384"/>
        <v>4.8148687270361892E-5</v>
      </c>
      <c r="BB975" s="13">
        <f t="shared" si="1385"/>
        <v>1.1965113556379858E-5</v>
      </c>
      <c r="BC975" s="13">
        <f t="shared" si="1386"/>
        <v>2.3786973316747557E-6</v>
      </c>
      <c r="BD975" s="13">
        <f t="shared" si="1387"/>
        <v>1.6615787752745177E-4</v>
      </c>
      <c r="BE975" s="13">
        <f t="shared" si="1388"/>
        <v>1.816573241754929E-4</v>
      </c>
      <c r="BF975" s="13">
        <f t="shared" si="1389"/>
        <v>9.9301290789382282E-5</v>
      </c>
      <c r="BG975" s="13">
        <f t="shared" si="1390"/>
        <v>3.6188086175232999E-5</v>
      </c>
      <c r="BH975" s="13">
        <f t="shared" si="1391"/>
        <v>9.8909407718855766E-6</v>
      </c>
      <c r="BI975" s="13">
        <f t="shared" si="1392"/>
        <v>2.1627164007341953E-6</v>
      </c>
      <c r="BJ975" s="14">
        <f t="shared" si="1393"/>
        <v>0.37530939120386647</v>
      </c>
      <c r="BK975" s="14">
        <f t="shared" si="1394"/>
        <v>0.30044625368850952</v>
      </c>
      <c r="BL975" s="14">
        <f t="shared" si="1395"/>
        <v>0.30401136133417228</v>
      </c>
      <c r="BM975" s="14">
        <f t="shared" si="1396"/>
        <v>0.34671350504648146</v>
      </c>
      <c r="BN975" s="14">
        <f t="shared" si="1397"/>
        <v>0.65306287089472181</v>
      </c>
    </row>
    <row r="976" spans="1:66" x14ac:dyDescent="0.25">
      <c r="A976" t="s">
        <v>349</v>
      </c>
      <c r="B976" t="s">
        <v>279</v>
      </c>
      <c r="C976" t="s">
        <v>284</v>
      </c>
      <c r="D976" s="22" t="s">
        <v>368</v>
      </c>
      <c r="E976" s="10">
        <f>VLOOKUP(A976,home!$A$2:$E$405,3,FALSE)</f>
        <v>1.5124</v>
      </c>
      <c r="F976" s="10">
        <f>VLOOKUP(B976,home!$B$2:$E$405,3,FALSE)</f>
        <v>1.2783</v>
      </c>
      <c r="G976" s="10">
        <f>VLOOKUP(C976,away!$B$2:$E$405,4,FALSE)</f>
        <v>0.70530000000000004</v>
      </c>
      <c r="H976" s="10">
        <f>VLOOKUP(A976,away!$A$2:$E$405,3,FALSE)</f>
        <v>1.1446000000000001</v>
      </c>
      <c r="I976" s="10">
        <f>VLOOKUP(C976,away!$B$2:$E$405,3,FALSE)</f>
        <v>1.0484</v>
      </c>
      <c r="J976" s="10">
        <f>VLOOKUP(B976,home!$B$2:$E$405,4,FALSE)</f>
        <v>1.2231000000000001</v>
      </c>
      <c r="K976" s="12">
        <f t="shared" si="1342"/>
        <v>1.3635571388760002</v>
      </c>
      <c r="L976" s="12">
        <f t="shared" si="1343"/>
        <v>1.4677183365840001</v>
      </c>
      <c r="M976" s="13">
        <f t="shared" si="1344"/>
        <v>5.8937632204531916E-2</v>
      </c>
      <c r="N976" s="13">
        <f t="shared" si="1345"/>
        <v>8.0364829140937552E-2</v>
      </c>
      <c r="O976" s="13">
        <f t="shared" si="1346"/>
        <v>8.6503843501435154E-2</v>
      </c>
      <c r="P976" s="13">
        <f t="shared" si="1347"/>
        <v>0.11795293334659421</v>
      </c>
      <c r="Q976" s="13">
        <f t="shared" si="1348"/>
        <v>5.4791018244837709E-2</v>
      </c>
      <c r="R976" s="13">
        <f t="shared" si="1349"/>
        <v>6.348163864602456E-2</v>
      </c>
      <c r="S976" s="13">
        <f t="shared" si="1350"/>
        <v>5.9015326730398818E-2</v>
      </c>
      <c r="T976" s="13">
        <f t="shared" si="1351"/>
        <v>8.0417782158056797E-2</v>
      </c>
      <c r="U976" s="13">
        <f t="shared" si="1352"/>
        <v>8.6560841563333379E-2</v>
      </c>
      <c r="V976" s="13">
        <f t="shared" si="1353"/>
        <v>1.312315830948829E-2</v>
      </c>
      <c r="W976" s="13">
        <f t="shared" si="1354"/>
        <v>2.4903561358011205E-2</v>
      </c>
      <c r="X976" s="13">
        <f t="shared" si="1355"/>
        <v>3.6551413651397781E-2</v>
      </c>
      <c r="Y976" s="13">
        <f t="shared" si="1356"/>
        <v>2.6823590022111644E-2</v>
      </c>
      <c r="Z976" s="13">
        <f t="shared" si="1357"/>
        <v>3.1057721692389906E-2</v>
      </c>
      <c r="AA976" s="13">
        <f t="shared" si="1358"/>
        <v>4.2348978130882266E-2</v>
      </c>
      <c r="AB976" s="13">
        <f t="shared" si="1359"/>
        <v>2.8872625727234071E-2</v>
      </c>
      <c r="AC976" s="13">
        <f t="shared" si="1360"/>
        <v>1.6414756576962272E-3</v>
      </c>
      <c r="AD976" s="13">
        <f t="shared" si="1361"/>
        <v>8.48935721828817E-3</v>
      </c>
      <c r="AE976" s="13">
        <f t="shared" si="1362"/>
        <v>1.2459985255093285E-2</v>
      </c>
      <c r="AF976" s="13">
        <f t="shared" si="1363"/>
        <v>9.1438744162333444E-3</v>
      </c>
      <c r="AG976" s="13">
        <f t="shared" si="1364"/>
        <v>4.4735440493756653E-3</v>
      </c>
      <c r="AH976" s="13">
        <f t="shared" si="1365"/>
        <v>1.1395996905110841E-2</v>
      </c>
      <c r="AI976" s="13">
        <f t="shared" si="1366"/>
        <v>1.5539092934572693E-2</v>
      </c>
      <c r="AJ976" s="13">
        <f t="shared" si="1367"/>
        <v>1.0594220551297107E-2</v>
      </c>
      <c r="AK976" s="13">
        <f t="shared" si="1368"/>
        <v>4.8152750211826667E-3</v>
      </c>
      <c r="AL976" s="13">
        <f t="shared" si="1369"/>
        <v>1.3140457911195962E-4</v>
      </c>
      <c r="AM976" s="13">
        <f t="shared" si="1370"/>
        <v>2.3151447278930678E-3</v>
      </c>
      <c r="AN976" s="13">
        <f t="shared" si="1371"/>
        <v>3.3979803689744301E-3</v>
      </c>
      <c r="AO976" s="13">
        <f t="shared" si="1372"/>
        <v>2.4936390474481194E-3</v>
      </c>
      <c r="AP976" s="13">
        <f t="shared" si="1373"/>
        <v>1.2199865849204879E-3</v>
      </c>
      <c r="AQ976" s="13">
        <f t="shared" si="1374"/>
        <v>4.476491702685737E-4</v>
      </c>
      <c r="AR976" s="13">
        <f t="shared" si="1375"/>
        <v>3.3452227242571357E-3</v>
      </c>
      <c r="AS976" s="13">
        <f t="shared" si="1376"/>
        <v>4.5614023267910395E-3</v>
      </c>
      <c r="AT976" s="13">
        <f t="shared" si="1377"/>
        <v>3.1098663529907601E-3</v>
      </c>
      <c r="AU976" s="13">
        <f t="shared" si="1378"/>
        <v>1.4134934888569404E-3</v>
      </c>
      <c r="AV976" s="13">
        <f t="shared" si="1379"/>
        <v>4.818447843714063E-4</v>
      </c>
      <c r="AW976" s="13">
        <f t="shared" si="1380"/>
        <v>7.3050645900671683E-6</v>
      </c>
      <c r="AX976" s="13">
        <f t="shared" si="1381"/>
        <v>5.2613868687495383E-4</v>
      </c>
      <c r="AY976" s="13">
        <f t="shared" si="1382"/>
        <v>7.7222339831259715E-4</v>
      </c>
      <c r="AZ976" s="13">
        <f t="shared" si="1383"/>
        <v>5.6670322082130471E-4</v>
      </c>
      <c r="BA976" s="13">
        <f t="shared" si="1384"/>
        <v>2.7725356953354677E-4</v>
      </c>
      <c r="BB976" s="13">
        <f t="shared" si="1385"/>
        <v>1.0173253697193849E-4</v>
      </c>
      <c r="BC976" s="13">
        <f t="shared" si="1386"/>
        <v>2.9862941988184741E-5</v>
      </c>
      <c r="BD976" s="13">
        <f t="shared" si="1387"/>
        <v>8.1830745539161363E-4</v>
      </c>
      <c r="BE976" s="13">
        <f t="shared" si="1388"/>
        <v>1.1158089725946888E-3</v>
      </c>
      <c r="BF976" s="13">
        <f t="shared" si="1389"/>
        <v>7.6073464510169179E-4</v>
      </c>
      <c r="BG976" s="13">
        <f t="shared" si="1390"/>
        <v>3.4576838537290399E-4</v>
      </c>
      <c r="BH976" s="13">
        <f t="shared" si="1391"/>
        <v>1.1786873756821281E-4</v>
      </c>
      <c r="BI976" s="13">
        <f t="shared" si="1392"/>
        <v>3.214415171228768E-5</v>
      </c>
      <c r="BJ976" s="14">
        <f t="shared" si="1393"/>
        <v>0.35056726976835045</v>
      </c>
      <c r="BK976" s="14">
        <f t="shared" si="1394"/>
        <v>0.25157415422613405</v>
      </c>
      <c r="BL976" s="14">
        <f t="shared" si="1395"/>
        <v>0.36621497500608141</v>
      </c>
      <c r="BM976" s="14">
        <f t="shared" si="1396"/>
        <v>0.53661730727487211</v>
      </c>
      <c r="BN976" s="14">
        <f t="shared" si="1397"/>
        <v>0.46203189508436115</v>
      </c>
    </row>
    <row r="977" spans="1:66" x14ac:dyDescent="0.25">
      <c r="A977" t="s">
        <v>290</v>
      </c>
      <c r="B977" t="s">
        <v>301</v>
      </c>
      <c r="C977" t="s">
        <v>308</v>
      </c>
      <c r="D977" s="22" t="s">
        <v>368</v>
      </c>
      <c r="E977" s="10">
        <f>VLOOKUP(A977,home!$A$2:$E$405,3,FALSE)</f>
        <v>1.6292</v>
      </c>
      <c r="F977" s="10">
        <f>VLOOKUP(B977,home!$B$2:$E$405,3,FALSE)</f>
        <v>0.93879999999999997</v>
      </c>
      <c r="G977" s="10">
        <f>VLOOKUP(C977,away!$B$2:$E$405,4,FALSE)</f>
        <v>0.75019999999999998</v>
      </c>
      <c r="H977" s="10">
        <f>VLOOKUP(A977,away!$A$2:$E$405,3,FALSE)</f>
        <v>1.1462000000000001</v>
      </c>
      <c r="I977" s="10">
        <f>VLOOKUP(C977,away!$B$2:$E$405,3,FALSE)</f>
        <v>0.96940000000000004</v>
      </c>
      <c r="J977" s="10">
        <f>VLOOKUP(B977,home!$B$2:$E$405,4,FALSE)</f>
        <v>1.7962</v>
      </c>
      <c r="K977" s="12">
        <f t="shared" si="1342"/>
        <v>1.147425618592</v>
      </c>
      <c r="L977" s="12">
        <f t="shared" si="1343"/>
        <v>1.9958050241360004</v>
      </c>
      <c r="M977" s="13">
        <f t="shared" si="1344"/>
        <v>4.314319227505068E-2</v>
      </c>
      <c r="N977" s="13">
        <f t="shared" si="1345"/>
        <v>4.950360408423362E-2</v>
      </c>
      <c r="O977" s="13">
        <f t="shared" si="1346"/>
        <v>8.6105399899811613E-2</v>
      </c>
      <c r="P977" s="13">
        <f t="shared" si="1347"/>
        <v>9.8799541744152869E-2</v>
      </c>
      <c r="Q977" s="13">
        <f t="shared" si="1348"/>
        <v>2.8400851769442615E-2</v>
      </c>
      <c r="R977" s="13">
        <f t="shared" si="1349"/>
        <v>8.5924794862641762E-2</v>
      </c>
      <c r="S977" s="13">
        <f t="shared" si="1350"/>
        <v>5.6563671660079688E-2</v>
      </c>
      <c r="T977" s="13">
        <f t="shared" si="1351"/>
        <v>5.6682562651195381E-2</v>
      </c>
      <c r="U977" s="13">
        <f t="shared" si="1352"/>
        <v>9.8592310897657423E-2</v>
      </c>
      <c r="V977" s="13">
        <f t="shared" si="1353"/>
        <v>1.439254966926177E-2</v>
      </c>
      <c r="W977" s="13">
        <f t="shared" si="1354"/>
        <v>1.0862621636697458E-2</v>
      </c>
      <c r="X977" s="13">
        <f t="shared" si="1355"/>
        <v>2.1679674837809207E-2</v>
      </c>
      <c r="Y977" s="13">
        <f t="shared" si="1356"/>
        <v>2.1634201981467229E-2</v>
      </c>
      <c r="Z977" s="13">
        <f t="shared" si="1357"/>
        <v>5.7163045761571878E-2</v>
      </c>
      <c r="AA977" s="13">
        <f t="shared" si="1358"/>
        <v>6.5590343143574412E-2</v>
      </c>
      <c r="AB977" s="13">
        <f t="shared" si="1359"/>
        <v>3.7630020027588716E-2</v>
      </c>
      <c r="AC977" s="13">
        <f t="shared" si="1360"/>
        <v>2.0599676867724204E-3</v>
      </c>
      <c r="AD977" s="13">
        <f t="shared" si="1361"/>
        <v>3.1160125877546076E-3</v>
      </c>
      <c r="AE977" s="13">
        <f t="shared" si="1362"/>
        <v>6.2189535779116649E-3</v>
      </c>
      <c r="AF977" s="13">
        <f t="shared" si="1363"/>
        <v>6.2059093978323295E-3</v>
      </c>
      <c r="AG977" s="13">
        <f t="shared" si="1364"/>
        <v>4.1285950518421951E-3</v>
      </c>
      <c r="AH977" s="13">
        <f t="shared" si="1365"/>
        <v>2.852157348146531E-2</v>
      </c>
      <c r="AI977" s="13">
        <f t="shared" si="1366"/>
        <v>3.2726384095187515E-2</v>
      </c>
      <c r="AJ977" s="13">
        <f t="shared" si="1367"/>
        <v>1.8775545757349965E-2</v>
      </c>
      <c r="AK977" s="13">
        <f t="shared" si="1368"/>
        <v>7.181180735009892E-3</v>
      </c>
      <c r="AL977" s="13">
        <f t="shared" si="1369"/>
        <v>1.8869615596671889E-4</v>
      </c>
      <c r="AM977" s="13">
        <f t="shared" si="1370"/>
        <v>7.1507853420895698E-4</v>
      </c>
      <c r="AN977" s="13">
        <f t="shared" si="1371"/>
        <v>1.4271573312260428E-3</v>
      </c>
      <c r="AO977" s="13">
        <f t="shared" si="1372"/>
        <v>1.4241638859467315E-3</v>
      </c>
      <c r="AP977" s="13">
        <f t="shared" si="1373"/>
        <v>9.4745114625517895E-4</v>
      </c>
      <c r="AQ977" s="13">
        <f t="shared" si="1374"/>
        <v>4.7273193945487457E-4</v>
      </c>
      <c r="AR977" s="13">
        <f t="shared" si="1375"/>
        <v>1.1384699930114518E-2</v>
      </c>
      <c r="AS977" s="13">
        <f t="shared" si="1376"/>
        <v>1.306309635979595E-2</v>
      </c>
      <c r="AT977" s="13">
        <f t="shared" si="1377"/>
        <v>7.4944657106828872E-3</v>
      </c>
      <c r="AU977" s="13">
        <f t="shared" si="1378"/>
        <v>2.86644731803228E-3</v>
      </c>
      <c r="AV977" s="13">
        <f t="shared" si="1379"/>
        <v>8.2225877176364244E-4</v>
      </c>
      <c r="AW977" s="13">
        <f t="shared" si="1380"/>
        <v>1.2003370349924104E-5</v>
      </c>
      <c r="AX977" s="13">
        <f t="shared" si="1381"/>
        <v>1.3674990490942905E-4</v>
      </c>
      <c r="AY977" s="13">
        <f t="shared" si="1382"/>
        <v>2.7292614726835874E-4</v>
      </c>
      <c r="AZ977" s="13">
        <f t="shared" si="1383"/>
        <v>2.7235368796813626E-4</v>
      </c>
      <c r="BA977" s="13">
        <f t="shared" si="1384"/>
        <v>1.8118828626292495E-4</v>
      </c>
      <c r="BB977" s="13">
        <f t="shared" si="1385"/>
        <v>9.0404123009534359E-5</v>
      </c>
      <c r="BC977" s="13">
        <f t="shared" si="1386"/>
        <v>3.6085800581007545E-5</v>
      </c>
      <c r="BD977" s="13">
        <f t="shared" si="1387"/>
        <v>3.7869402198005531E-3</v>
      </c>
      <c r="BE977" s="13">
        <f t="shared" si="1388"/>
        <v>4.3452322242755739E-3</v>
      </c>
      <c r="BF977" s="13">
        <f t="shared" si="1389"/>
        <v>2.4929153864326468E-3</v>
      </c>
      <c r="BG977" s="13">
        <f t="shared" si="1390"/>
        <v>9.5347832645833097E-4</v>
      </c>
      <c r="BH977" s="13">
        <f t="shared" si="1391"/>
        <v>2.7351136463762895E-4</v>
      </c>
      <c r="BI977" s="13">
        <f t="shared" si="1392"/>
        <v>6.2766789352254623E-5</v>
      </c>
      <c r="BJ977" s="14">
        <f t="shared" si="1393"/>
        <v>0.21440927836327747</v>
      </c>
      <c r="BK977" s="14">
        <f t="shared" si="1394"/>
        <v>0.21542054533855251</v>
      </c>
      <c r="BL977" s="14">
        <f t="shared" si="1395"/>
        <v>0.50859336530163279</v>
      </c>
      <c r="BM977" s="14">
        <f t="shared" si="1396"/>
        <v>0.60344792735278285</v>
      </c>
      <c r="BN977" s="14">
        <f t="shared" si="1397"/>
        <v>0.39187738463533317</v>
      </c>
    </row>
    <row r="978" spans="1:66" x14ac:dyDescent="0.25">
      <c r="A978" t="s">
        <v>290</v>
      </c>
      <c r="B978" t="s">
        <v>291</v>
      </c>
      <c r="C978" t="s">
        <v>297</v>
      </c>
      <c r="D978" s="22" t="s">
        <v>368</v>
      </c>
      <c r="E978" s="10">
        <f>VLOOKUP(A978,home!$A$2:$E$405,3,FALSE)</f>
        <v>1.6292</v>
      </c>
      <c r="F978" s="10">
        <f>VLOOKUP(B978,home!$B$2:$E$405,3,FALSE)</f>
        <v>0.90259999999999996</v>
      </c>
      <c r="G978" s="10">
        <f>VLOOKUP(C978,away!$B$2:$E$405,4,FALSE)</f>
        <v>1.3359000000000001</v>
      </c>
      <c r="H978" s="10">
        <f>VLOOKUP(A978,away!$A$2:$E$405,3,FALSE)</f>
        <v>1.1462000000000001</v>
      </c>
      <c r="I978" s="10">
        <f>VLOOKUP(C978,away!$B$2:$E$405,3,FALSE)</f>
        <v>1.2317</v>
      </c>
      <c r="J978" s="10">
        <f>VLOOKUP(B978,home!$B$2:$E$405,4,FALSE)</f>
        <v>0.71850000000000003</v>
      </c>
      <c r="K978" s="12">
        <f t="shared" si="1342"/>
        <v>1.964462217528</v>
      </c>
      <c r="L978" s="12">
        <f t="shared" si="1343"/>
        <v>1.0143600069900001</v>
      </c>
      <c r="M978" s="13">
        <f t="shared" si="1344"/>
        <v>5.0852691661889396E-2</v>
      </c>
      <c r="N978" s="13">
        <f t="shared" si="1345"/>
        <v>9.989819142938286E-2</v>
      </c>
      <c r="O978" s="13">
        <f t="shared" si="1346"/>
        <v>5.1582936669614436E-2</v>
      </c>
      <c r="P978" s="13">
        <f t="shared" si="1347"/>
        <v>0.10133273015659715</v>
      </c>
      <c r="Q978" s="13">
        <f t="shared" si="1348"/>
        <v>9.8123111331201066E-2</v>
      </c>
      <c r="R978" s="13">
        <f t="shared" si="1349"/>
        <v>2.6161834000377415E-2</v>
      </c>
      <c r="S978" s="13">
        <f t="shared" si="1350"/>
        <v>5.0480721203815561E-2</v>
      </c>
      <c r="T978" s="13">
        <f t="shared" si="1351"/>
        <v>9.9532159895797667E-2</v>
      </c>
      <c r="U978" s="13">
        <f t="shared" si="1352"/>
        <v>5.1393934434980838E-2</v>
      </c>
      <c r="V978" s="13">
        <f t="shared" si="1353"/>
        <v>1.1176835008213993E-2</v>
      </c>
      <c r="W978" s="13">
        <f t="shared" si="1354"/>
        <v>6.4253048292146023E-2</v>
      </c>
      <c r="X978" s="13">
        <f t="shared" si="1355"/>
        <v>6.517572251475004E-2</v>
      </c>
      <c r="Y978" s="13">
        <f t="shared" si="1356"/>
        <v>3.3055823172820076E-2</v>
      </c>
      <c r="Z978" s="13">
        <f t="shared" si="1357"/>
        <v>8.8458393731646844E-3</v>
      </c>
      <c r="AA978" s="13">
        <f t="shared" si="1358"/>
        <v>1.7377317230903588E-2</v>
      </c>
      <c r="AB978" s="13">
        <f t="shared" si="1359"/>
        <v>1.70685415710542E-2</v>
      </c>
      <c r="AC978" s="13">
        <f t="shared" si="1360"/>
        <v>1.3919853218174721E-3</v>
      </c>
      <c r="AD978" s="13">
        <f t="shared" si="1361"/>
        <v>3.1555671432730699E-2</v>
      </c>
      <c r="AE978" s="13">
        <f t="shared" si="1362"/>
        <v>3.2008811095078853E-2</v>
      </c>
      <c r="AF978" s="13">
        <f t="shared" si="1363"/>
        <v>1.6234228923072889E-2</v>
      </c>
      <c r="AG978" s="13">
        <f t="shared" si="1364"/>
        <v>5.4891175212951589E-3</v>
      </c>
      <c r="AH978" s="13">
        <f t="shared" si="1365"/>
        <v>2.2432164220989367E-3</v>
      </c>
      <c r="AI978" s="13">
        <f t="shared" si="1366"/>
        <v>4.4067139069517026E-3</v>
      </c>
      <c r="AJ978" s="13">
        <f t="shared" si="1367"/>
        <v>4.3284114868309105E-3</v>
      </c>
      <c r="AK978" s="13">
        <f t="shared" si="1368"/>
        <v>2.8343336092645057E-3</v>
      </c>
      <c r="AL978" s="13">
        <f t="shared" si="1369"/>
        <v>1.109508019245197E-4</v>
      </c>
      <c r="AM978" s="13">
        <f t="shared" si="1370"/>
        <v>1.2397984855665428E-2</v>
      </c>
      <c r="AN978" s="13">
        <f t="shared" si="1371"/>
        <v>1.2576020004854697E-2</v>
      </c>
      <c r="AO978" s="13">
        <f t="shared" si="1372"/>
        <v>6.3783058700153956E-3</v>
      </c>
      <c r="AP978" s="13">
        <f t="shared" si="1373"/>
        <v>2.1566327956310583E-3</v>
      </c>
      <c r="AQ978" s="13">
        <f t="shared" si="1374"/>
        <v>5.4690051441279579E-4</v>
      </c>
      <c r="AR978" s="13">
        <f t="shared" si="1375"/>
        <v>4.5508580512007227E-4</v>
      </c>
      <c r="AS978" s="13">
        <f t="shared" si="1376"/>
        <v>8.9399886989169233E-4</v>
      </c>
      <c r="AT978" s="13">
        <f t="shared" si="1377"/>
        <v>8.7811350120748017E-4</v>
      </c>
      <c r="AU978" s="13">
        <f t="shared" si="1378"/>
        <v>5.7500693194110749E-4</v>
      </c>
      <c r="AV978" s="13">
        <f t="shared" si="1379"/>
        <v>2.8239484815374986E-4</v>
      </c>
      <c r="AW978" s="13">
        <f t="shared" si="1380"/>
        <v>6.1413485067525908E-6</v>
      </c>
      <c r="AX978" s="13">
        <f t="shared" si="1381"/>
        <v>4.0592288037398401E-3</v>
      </c>
      <c r="AY978" s="13">
        <f t="shared" si="1382"/>
        <v>4.117519357735553E-3</v>
      </c>
      <c r="AZ978" s="13">
        <f t="shared" si="1383"/>
        <v>2.0883234822470479E-3</v>
      </c>
      <c r="BA978" s="13">
        <f t="shared" si="1384"/>
        <v>7.0610394068316561E-4</v>
      </c>
      <c r="BB978" s="13">
        <f t="shared" si="1385"/>
        <v>1.7906089955176059E-4</v>
      </c>
      <c r="BC978" s="13">
        <f t="shared" si="1386"/>
        <v>3.6326443064191934E-5</v>
      </c>
      <c r="BD978" s="13">
        <f t="shared" si="1387"/>
        <v>7.6936806743774347E-5</v>
      </c>
      <c r="BE978" s="13">
        <f t="shared" si="1388"/>
        <v>1.5113944998539812E-4</v>
      </c>
      <c r="BF978" s="13">
        <f t="shared" si="1389"/>
        <v>1.4845386953713874E-4</v>
      </c>
      <c r="BG978" s="13">
        <f t="shared" si="1390"/>
        <v>9.7210672583846649E-5</v>
      </c>
      <c r="BH978" s="13">
        <f t="shared" si="1391"/>
        <v>4.774167335786292E-5</v>
      </c>
      <c r="BI978" s="13">
        <f t="shared" si="1392"/>
        <v>1.8757342702616973E-5</v>
      </c>
      <c r="BJ978" s="14">
        <f t="shared" si="1393"/>
        <v>0.59056829257587629</v>
      </c>
      <c r="BK978" s="14">
        <f t="shared" si="1394"/>
        <v>0.21946343351199363</v>
      </c>
      <c r="BL978" s="14">
        <f t="shared" si="1395"/>
        <v>0.18102207910330126</v>
      </c>
      <c r="BM978" s="14">
        <f t="shared" si="1396"/>
        <v>0.56783677130604471</v>
      </c>
      <c r="BN978" s="14">
        <f t="shared" si="1397"/>
        <v>0.42795149524906234</v>
      </c>
    </row>
    <row r="979" spans="1:66" x14ac:dyDescent="0.25">
      <c r="A979" t="s">
        <v>338</v>
      </c>
      <c r="B979" t="s">
        <v>74</v>
      </c>
      <c r="C979" t="s">
        <v>76</v>
      </c>
      <c r="D979" s="22" t="s">
        <v>369</v>
      </c>
      <c r="E979" s="10">
        <f>VLOOKUP(A979,home!$A$2:$E$405,3,FALSE)</f>
        <v>1.4215</v>
      </c>
      <c r="F979" s="10">
        <f>VLOOKUP(B979,home!$B$2:$E$405,3,FALSE)</f>
        <v>0.7621</v>
      </c>
      <c r="G979" s="10">
        <f>VLOOKUP(C979,away!$B$2:$E$405,4,FALSE)</f>
        <v>0.59530000000000005</v>
      </c>
      <c r="H979" s="10">
        <f>VLOOKUP(A979,away!$A$2:$E$405,3,FALSE)</f>
        <v>1.0277000000000001</v>
      </c>
      <c r="I979" s="10">
        <f>VLOOKUP(C979,away!$B$2:$E$405,3,FALSE)</f>
        <v>1.1976</v>
      </c>
      <c r="J979" s="10">
        <f>VLOOKUP(B979,home!$B$2:$E$405,4,FALSE)</f>
        <v>1.2974000000000001</v>
      </c>
      <c r="K979" s="12">
        <f t="shared" si="1342"/>
        <v>0.64490346179500013</v>
      </c>
      <c r="L979" s="12">
        <f t="shared" si="1343"/>
        <v>1.5968055648480002</v>
      </c>
      <c r="M979" s="13">
        <f t="shared" si="1344"/>
        <v>0.10627671934087772</v>
      </c>
      <c r="N979" s="13">
        <f t="shared" si="1345"/>
        <v>6.8538224211147677E-2</v>
      </c>
      <c r="O979" s="13">
        <f t="shared" si="1346"/>
        <v>0.16970325685730261</v>
      </c>
      <c r="P979" s="13">
        <f t="shared" si="1347"/>
        <v>0.10944221782516055</v>
      </c>
      <c r="Q979" s="13">
        <f t="shared" si="1348"/>
        <v>2.2100269029525513E-2</v>
      </c>
      <c r="R979" s="13">
        <f t="shared" si="1349"/>
        <v>0.13549155246128522</v>
      </c>
      <c r="S979" s="13">
        <f t="shared" si="1350"/>
        <v>2.8175500515950937E-2</v>
      </c>
      <c r="T979" s="13">
        <f t="shared" si="1351"/>
        <v>3.5289832570984246E-2</v>
      </c>
      <c r="U979" s="13">
        <f t="shared" si="1352"/>
        <v>8.7378971226261704E-2</v>
      </c>
      <c r="V979" s="13">
        <f t="shared" si="1353"/>
        <v>3.2238577888656817E-3</v>
      </c>
      <c r="W979" s="13">
        <f t="shared" si="1354"/>
        <v>4.7508466679139442E-3</v>
      </c>
      <c r="X979" s="13">
        <f t="shared" si="1355"/>
        <v>7.5861783970645642E-3</v>
      </c>
      <c r="Y979" s="13">
        <f t="shared" si="1356"/>
        <v>6.0568259401811908E-3</v>
      </c>
      <c r="Z979" s="13">
        <f t="shared" si="1357"/>
        <v>7.2117888320024998E-2</v>
      </c>
      <c r="AA979" s="13">
        <f t="shared" si="1358"/>
        <v>4.6509075834929317E-2</v>
      </c>
      <c r="AB979" s="13">
        <f t="shared" si="1359"/>
        <v>1.4996932005416051E-2</v>
      </c>
      <c r="AC979" s="13">
        <f t="shared" si="1360"/>
        <v>2.0749261253698504E-4</v>
      </c>
      <c r="AD979" s="13">
        <f t="shared" si="1361"/>
        <v>7.6595936564873587E-4</v>
      </c>
      <c r="AE979" s="13">
        <f t="shared" si="1362"/>
        <v>1.2230881775153455E-3</v>
      </c>
      <c r="AF979" s="13">
        <f t="shared" si="1363"/>
        <v>9.7651700407815143E-4</v>
      </c>
      <c r="AG979" s="13">
        <f t="shared" si="1364"/>
        <v>5.1976926209356311E-4</v>
      </c>
      <c r="AH979" s="13">
        <f t="shared" si="1365"/>
        <v>2.8789561348625616E-2</v>
      </c>
      <c r="AI979" s="13">
        <f t="shared" si="1366"/>
        <v>1.8566487777288192E-2</v>
      </c>
      <c r="AJ979" s="13">
        <f t="shared" si="1367"/>
        <v>5.9867961204738557E-3</v>
      </c>
      <c r="AK979" s="13">
        <f t="shared" si="1368"/>
        <v>1.2869685143848222E-3</v>
      </c>
      <c r="AL979" s="13">
        <f t="shared" si="1369"/>
        <v>8.5469148235741218E-6</v>
      </c>
      <c r="AM979" s="13">
        <f t="shared" si="1370"/>
        <v>9.8793969300234438E-5</v>
      </c>
      <c r="AN979" s="13">
        <f t="shared" si="1371"/>
        <v>1.5775475995203681E-4</v>
      </c>
      <c r="AO979" s="13">
        <f t="shared" si="1372"/>
        <v>1.2595183928633643E-4</v>
      </c>
      <c r="AP979" s="13">
        <f t="shared" si="1373"/>
        <v>6.7040199291754332E-5</v>
      </c>
      <c r="AQ979" s="13">
        <f t="shared" si="1374"/>
        <v>2.6762540824398061E-5</v>
      </c>
      <c r="AR979" s="13">
        <f t="shared" si="1375"/>
        <v>9.1942663542036555E-3</v>
      </c>
      <c r="AS979" s="13">
        <f t="shared" si="1376"/>
        <v>5.9294142004912322E-3</v>
      </c>
      <c r="AT979" s="13">
        <f t="shared" si="1377"/>
        <v>1.9119498721566141E-3</v>
      </c>
      <c r="AU979" s="13">
        <f t="shared" si="1378"/>
        <v>4.1100769711076946E-4</v>
      </c>
      <c r="AV979" s="13">
        <f t="shared" si="1379"/>
        <v>6.6265071672781523E-5</v>
      </c>
      <c r="AW979" s="13">
        <f t="shared" si="1380"/>
        <v>2.444857892511249E-7</v>
      </c>
      <c r="AX979" s="13">
        <f t="shared" si="1381"/>
        <v>1.0618762134365023E-5</v>
      </c>
      <c r="AY979" s="13">
        <f t="shared" si="1382"/>
        <v>1.6956098467951293E-5</v>
      </c>
      <c r="AZ979" s="13">
        <f t="shared" si="1383"/>
        <v>1.3537796195867641E-5</v>
      </c>
      <c r="BA979" s="13">
        <f t="shared" si="1384"/>
        <v>7.205742767113179E-6</v>
      </c>
      <c r="BB979" s="13">
        <f t="shared" si="1385"/>
        <v>2.8765425373473868E-6</v>
      </c>
      <c r="BC979" s="13">
        <f t="shared" si="1386"/>
        <v>9.1865582623165869E-7</v>
      </c>
      <c r="BD979" s="13">
        <f t="shared" si="1387"/>
        <v>2.4469092798478542E-3</v>
      </c>
      <c r="BE979" s="13">
        <f t="shared" si="1388"/>
        <v>1.5780202652721919E-3</v>
      </c>
      <c r="BF979" s="13">
        <f t="shared" si="1389"/>
        <v>5.0883536592835035E-4</v>
      </c>
      <c r="BG979" s="13">
        <f t="shared" si="1390"/>
        <v>1.0938322965697296E-4</v>
      </c>
      <c r="BH979" s="13">
        <f t="shared" si="1391"/>
        <v>1.7635405867024843E-5</v>
      </c>
      <c r="BI979" s="13">
        <f t="shared" si="1392"/>
        <v>2.2746268587608359E-6</v>
      </c>
      <c r="BJ979" s="14">
        <f t="shared" si="1393"/>
        <v>0.14833592753273667</v>
      </c>
      <c r="BK979" s="14">
        <f t="shared" si="1394"/>
        <v>0.24735129109668341</v>
      </c>
      <c r="BL979" s="14">
        <f t="shared" si="1395"/>
        <v>0.53088556351503335</v>
      </c>
      <c r="BM979" s="14">
        <f t="shared" si="1396"/>
        <v>0.38712171912650067</v>
      </c>
      <c r="BN979" s="14">
        <f t="shared" si="1397"/>
        <v>0.61155223972529926</v>
      </c>
    </row>
    <row r="980" spans="1:66" x14ac:dyDescent="0.25">
      <c r="A980" t="s">
        <v>338</v>
      </c>
      <c r="B980" t="s">
        <v>87</v>
      </c>
      <c r="C980" t="s">
        <v>80</v>
      </c>
      <c r="D980" s="22" t="s">
        <v>369</v>
      </c>
      <c r="E980" s="10">
        <f>VLOOKUP(A980,home!$A$2:$E$405,3,FALSE)</f>
        <v>1.4215</v>
      </c>
      <c r="F980" s="10">
        <f>VLOOKUP(B980,home!$B$2:$E$405,3,FALSE)</f>
        <v>0.82069999999999999</v>
      </c>
      <c r="G980" s="10">
        <f>VLOOKUP(C980,away!$B$2:$E$405,4,FALSE)</f>
        <v>1.0823</v>
      </c>
      <c r="H980" s="10">
        <f>VLOOKUP(A980,away!$A$2:$E$405,3,FALSE)</f>
        <v>1.0277000000000001</v>
      </c>
      <c r="I980" s="10">
        <f>VLOOKUP(C980,away!$B$2:$E$405,3,FALSE)</f>
        <v>1.7215</v>
      </c>
      <c r="J980" s="10">
        <f>VLOOKUP(B980,home!$B$2:$E$405,4,FALSE)</f>
        <v>1.0541</v>
      </c>
      <c r="K980" s="12">
        <f t="shared" si="1342"/>
        <v>1.2626382916150001</v>
      </c>
      <c r="L980" s="12">
        <f t="shared" si="1343"/>
        <v>1.8648984882550004</v>
      </c>
      <c r="M980" s="13">
        <f t="shared" si="1344"/>
        <v>4.3825616547796431E-2</v>
      </c>
      <c r="N980" s="13">
        <f t="shared" si="1345"/>
        <v>5.5335901606883758E-2</v>
      </c>
      <c r="O980" s="13">
        <f t="shared" si="1346"/>
        <v>8.173032604682888E-2</v>
      </c>
      <c r="P980" s="13">
        <f t="shared" si="1347"/>
        <v>0.10319583925290496</v>
      </c>
      <c r="Q980" s="13">
        <f t="shared" si="1348"/>
        <v>3.4934614134945731E-2</v>
      </c>
      <c r="R980" s="13">
        <f t="shared" si="1349"/>
        <v>7.6209380744659758E-2</v>
      </c>
      <c r="S980" s="13">
        <f t="shared" si="1350"/>
        <v>6.0748610504413207E-2</v>
      </c>
      <c r="T980" s="13">
        <f t="shared" si="1351"/>
        <v>6.5149509088032048E-2</v>
      </c>
      <c r="U980" s="13">
        <f t="shared" si="1352"/>
        <v>9.6224882308474272E-2</v>
      </c>
      <c r="V980" s="13">
        <f t="shared" si="1353"/>
        <v>1.5893809091244243E-2</v>
      </c>
      <c r="W980" s="13">
        <f t="shared" si="1354"/>
        <v>1.4703260503192371E-2</v>
      </c>
      <c r="X980" s="13">
        <f t="shared" si="1355"/>
        <v>2.7420088284822904E-2</v>
      </c>
      <c r="Y980" s="13">
        <f t="shared" si="1356"/>
        <v>2.5567840595092445E-2</v>
      </c>
      <c r="Z980" s="13">
        <f t="shared" si="1357"/>
        <v>4.7374252980521905E-2</v>
      </c>
      <c r="AA980" s="13">
        <f t="shared" si="1358"/>
        <v>5.9816545849862998E-2</v>
      </c>
      <c r="AB980" s="13">
        <f t="shared" si="1359"/>
        <v>3.7763330631090677E-2</v>
      </c>
      <c r="AC980" s="13">
        <f t="shared" si="1360"/>
        <v>2.3390643094370659E-3</v>
      </c>
      <c r="AD980" s="13">
        <f t="shared" si="1361"/>
        <v>4.6412249307302813E-3</v>
      </c>
      <c r="AE980" s="13">
        <f t="shared" si="1362"/>
        <v>8.6554133569703203E-3</v>
      </c>
      <c r="AF980" s="13">
        <f t="shared" si="1363"/>
        <v>8.070733642318046E-3</v>
      </c>
      <c r="AG980" s="13">
        <f t="shared" si="1364"/>
        <v>5.0170329895558993E-3</v>
      </c>
      <c r="AH980" s="13">
        <f t="shared" si="1365"/>
        <v>2.208704319139632E-2</v>
      </c>
      <c r="AI980" s="13">
        <f t="shared" si="1366"/>
        <v>2.7887946482011365E-2</v>
      </c>
      <c r="AJ980" s="13">
        <f t="shared" si="1367"/>
        <v>1.7606194551348694E-2</v>
      </c>
      <c r="AK980" s="13">
        <f t="shared" si="1368"/>
        <v>7.410085136718746E-3</v>
      </c>
      <c r="AL980" s="13">
        <f t="shared" si="1369"/>
        <v>2.2031106324824632E-4</v>
      </c>
      <c r="AM980" s="13">
        <f t="shared" si="1370"/>
        <v>1.1720376635076441E-3</v>
      </c>
      <c r="AN980" s="13">
        <f t="shared" si="1371"/>
        <v>2.1857312668533283E-3</v>
      </c>
      <c r="AO980" s="13">
        <f t="shared" si="1372"/>
        <v>2.0380834676432297E-3</v>
      </c>
      <c r="AP980" s="13">
        <f t="shared" si="1373"/>
        <v>1.2669395925817895E-3</v>
      </c>
      <c r="AQ980" s="13">
        <f t="shared" si="1374"/>
        <v>5.9067843272904647E-4</v>
      </c>
      <c r="AR980" s="13">
        <f t="shared" si="1375"/>
        <v>8.2380186915315765E-3</v>
      </c>
      <c r="AS980" s="13">
        <f t="shared" si="1376"/>
        <v>1.0401637846967869E-2</v>
      </c>
      <c r="AT980" s="13">
        <f t="shared" si="1377"/>
        <v>6.56675312054672E-3</v>
      </c>
      <c r="AU980" s="13">
        <f t="shared" si="1378"/>
        <v>2.7638113138615272E-3</v>
      </c>
      <c r="AV980" s="13">
        <f t="shared" si="1379"/>
        <v>8.7242349892008211E-4</v>
      </c>
      <c r="AW980" s="13">
        <f t="shared" si="1380"/>
        <v>1.4410131980312082E-5</v>
      </c>
      <c r="AX980" s="13">
        <f t="shared" si="1381"/>
        <v>2.4664327219328842E-4</v>
      </c>
      <c r="AY980" s="13">
        <f t="shared" si="1382"/>
        <v>4.5996466545153008E-4</v>
      </c>
      <c r="AZ980" s="13">
        <f t="shared" si="1383"/>
        <v>4.2889370462563785E-4</v>
      </c>
      <c r="BA980" s="13">
        <f t="shared" si="1384"/>
        <v>2.6661440712614625E-4</v>
      </c>
      <c r="BB980" s="13">
        <f t="shared" si="1385"/>
        <v>1.2430220119913837E-4</v>
      </c>
      <c r="BC980" s="13">
        <f t="shared" si="1386"/>
        <v>4.6362197420608399E-5</v>
      </c>
      <c r="BD980" s="13">
        <f t="shared" si="1387"/>
        <v>2.5605114340089457E-3</v>
      </c>
      <c r="BE980" s="13">
        <f t="shared" si="1388"/>
        <v>3.2329997826977294E-3</v>
      </c>
      <c r="BF980" s="13">
        <f t="shared" si="1389"/>
        <v>2.0410546612085641E-3</v>
      </c>
      <c r="BG980" s="13">
        <f t="shared" si="1390"/>
        <v>8.5903792350707137E-4</v>
      </c>
      <c r="BH980" s="13">
        <f t="shared" si="1391"/>
        <v>2.7116354404236649E-4</v>
      </c>
      <c r="BI980" s="13">
        <f t="shared" si="1392"/>
        <v>6.8476294799584388E-5</v>
      </c>
      <c r="BJ980" s="14">
        <f t="shared" si="1393"/>
        <v>0.25832187000387513</v>
      </c>
      <c r="BK980" s="14">
        <f t="shared" si="1394"/>
        <v>0.22668321543449568</v>
      </c>
      <c r="BL980" s="14">
        <f t="shared" si="1395"/>
        <v>0.46461162305448378</v>
      </c>
      <c r="BM980" s="14">
        <f t="shared" si="1396"/>
        <v>0.60131372860588561</v>
      </c>
      <c r="BN980" s="14">
        <f t="shared" si="1397"/>
        <v>0.39523167833401956</v>
      </c>
    </row>
    <row r="981" spans="1:66" x14ac:dyDescent="0.25">
      <c r="A981" t="s">
        <v>338</v>
      </c>
      <c r="B981" t="s">
        <v>78</v>
      </c>
      <c r="C981" t="s">
        <v>77</v>
      </c>
      <c r="D981" s="22" t="s">
        <v>369</v>
      </c>
      <c r="E981" s="10">
        <f>VLOOKUP(A981,home!$A$2:$E$405,3,FALSE)</f>
        <v>1.4215</v>
      </c>
      <c r="F981" s="10">
        <f>VLOOKUP(B981,home!$B$2:$E$405,3,FALSE)</f>
        <v>0.93799999999999994</v>
      </c>
      <c r="G981" s="10">
        <f>VLOOKUP(C981,away!$B$2:$E$405,4,FALSE)</f>
        <v>1.1137999999999999</v>
      </c>
      <c r="H981" s="10">
        <f>VLOOKUP(A981,away!$A$2:$E$405,3,FALSE)</f>
        <v>1.0277000000000001</v>
      </c>
      <c r="I981" s="10">
        <f>VLOOKUP(C981,away!$B$2:$E$405,3,FALSE)</f>
        <v>0.7298</v>
      </c>
      <c r="J981" s="10">
        <f>VLOOKUP(B981,home!$B$2:$E$405,4,FALSE)</f>
        <v>0.89200000000000002</v>
      </c>
      <c r="K981" s="12">
        <f t="shared" si="1342"/>
        <v>1.4851041645999998</v>
      </c>
      <c r="L981" s="12">
        <f t="shared" si="1343"/>
        <v>0.66901379032000008</v>
      </c>
      <c r="M981" s="13">
        <f t="shared" si="1344"/>
        <v>0.11600546755171953</v>
      </c>
      <c r="N981" s="13">
        <f t="shared" si="1345"/>
        <v>0.17228020297742883</v>
      </c>
      <c r="O981" s="13">
        <f t="shared" si="1346"/>
        <v>7.760925754461967E-2</v>
      </c>
      <c r="P981" s="13">
        <f t="shared" si="1347"/>
        <v>0.11525783159102862</v>
      </c>
      <c r="Q981" s="13">
        <f t="shared" si="1348"/>
        <v>0.12792702345995646</v>
      </c>
      <c r="R981" s="13">
        <f t="shared" si="1349"/>
        <v>2.5960831776923529E-2</v>
      </c>
      <c r="S981" s="13">
        <f t="shared" si="1350"/>
        <v>2.8628753504965736E-2</v>
      </c>
      <c r="T981" s="13">
        <f t="shared" si="1351"/>
        <v>8.5584942849301043E-2</v>
      </c>
      <c r="U981" s="13">
        <f t="shared" si="1352"/>
        <v>3.8554539388389146E-2</v>
      </c>
      <c r="V981" s="13">
        <f t="shared" si="1353"/>
        <v>3.1604717717917405E-3</v>
      </c>
      <c r="W981" s="13">
        <f t="shared" si="1354"/>
        <v>6.3328318435087724E-2</v>
      </c>
      <c r="X981" s="13">
        <f t="shared" si="1355"/>
        <v>4.2367518350849974E-2</v>
      </c>
      <c r="Y981" s="13">
        <f t="shared" si="1356"/>
        <v>1.4172227019177148E-2</v>
      </c>
      <c r="Z981" s="13">
        <f t="shared" si="1357"/>
        <v>5.7893848223131714E-3</v>
      </c>
      <c r="AA981" s="13">
        <f t="shared" si="1358"/>
        <v>8.597839510089321E-3</v>
      </c>
      <c r="AB981" s="13">
        <f t="shared" si="1359"/>
        <v>6.3843436314980385E-3</v>
      </c>
      <c r="AC981" s="13">
        <f t="shared" si="1360"/>
        <v>1.9625644102667374E-4</v>
      </c>
      <c r="AD981" s="13">
        <f t="shared" si="1361"/>
        <v>2.351228736126593E-2</v>
      </c>
      <c r="AE981" s="13">
        <f t="shared" si="1362"/>
        <v>1.5730044486653553E-2</v>
      </c>
      <c r="AF981" s="13">
        <f t="shared" si="1363"/>
        <v>5.2618083419591561E-3</v>
      </c>
      <c r="AG981" s="13">
        <f t="shared" si="1364"/>
        <v>1.1734074475971636E-3</v>
      </c>
      <c r="AH981" s="13">
        <f t="shared" si="1365"/>
        <v>9.6829457089920342E-4</v>
      </c>
      <c r="AI981" s="13">
        <f t="shared" si="1366"/>
        <v>1.4380182998019768E-3</v>
      </c>
      <c r="AJ981" s="13">
        <f t="shared" si="1367"/>
        <v>1.0678034829034637E-3</v>
      </c>
      <c r="AK981" s="13">
        <f t="shared" si="1368"/>
        <v>5.2859979981143945E-4</v>
      </c>
      <c r="AL981" s="13">
        <f t="shared" si="1369"/>
        <v>7.7996640351187355E-6</v>
      </c>
      <c r="AM981" s="13">
        <f t="shared" si="1370"/>
        <v>6.9836391758975958E-3</v>
      </c>
      <c r="AN981" s="13">
        <f t="shared" si="1371"/>
        <v>4.672150915294492E-3</v>
      </c>
      <c r="AO981" s="13">
        <f t="shared" si="1372"/>
        <v>1.5628666963941127E-3</v>
      </c>
      <c r="AP981" s="13">
        <f t="shared" si="1373"/>
        <v>3.4852645743984077E-4</v>
      </c>
      <c r="AQ981" s="13">
        <f t="shared" si="1374"/>
        <v>5.8292251579657494E-5</v>
      </c>
      <c r="AR981" s="13">
        <f t="shared" si="1375"/>
        <v>1.2956048420471086E-4</v>
      </c>
      <c r="AS981" s="13">
        <f t="shared" si="1376"/>
        <v>1.924108146600086E-4</v>
      </c>
      <c r="AT981" s="13">
        <f t="shared" si="1377"/>
        <v>1.4287505108282877E-4</v>
      </c>
      <c r="AU981" s="13">
        <f t="shared" si="1378"/>
        <v>7.0728111126848884E-5</v>
      </c>
      <c r="AV981" s="13">
        <f t="shared" si="1379"/>
        <v>2.6259653097193721E-5</v>
      </c>
      <c r="AW981" s="13">
        <f t="shared" si="1380"/>
        <v>2.1526101379314601E-7</v>
      </c>
      <c r="AX981" s="13">
        <f t="shared" si="1381"/>
        <v>1.7285719373648712E-3</v>
      </c>
      <c r="AY981" s="13">
        <f t="shared" si="1382"/>
        <v>1.1564384636572583E-3</v>
      </c>
      <c r="AZ981" s="13">
        <f t="shared" si="1383"/>
        <v>3.8683663992158994E-4</v>
      </c>
      <c r="BA981" s="13">
        <f t="shared" si="1384"/>
        <v>8.626634890286533E-5</v>
      </c>
      <c r="BB981" s="13">
        <f t="shared" si="1385"/>
        <v>1.4428344264143371E-5</v>
      </c>
      <c r="BC981" s="13">
        <f t="shared" si="1386"/>
        <v>1.9305522568392786E-6</v>
      </c>
      <c r="BD981" s="13">
        <f t="shared" si="1387"/>
        <v>1.4446291768914686E-5</v>
      </c>
      <c r="BE981" s="13">
        <f t="shared" si="1388"/>
        <v>2.1454248069041899E-5</v>
      </c>
      <c r="BF981" s="13">
        <f t="shared" si="1389"/>
        <v>1.5930896577847821E-5</v>
      </c>
      <c r="BG981" s="13">
        <f t="shared" si="1390"/>
        <v>7.8863469511912253E-6</v>
      </c>
      <c r="BH981" s="13">
        <f t="shared" si="1391"/>
        <v>2.9280116751736501E-6</v>
      </c>
      <c r="BI981" s="13">
        <f t="shared" si="1392"/>
        <v>8.6968046655956202E-7</v>
      </c>
      <c r="BJ981" s="14">
        <f t="shared" si="1393"/>
        <v>0.56833772851225028</v>
      </c>
      <c r="BK981" s="14">
        <f t="shared" si="1394"/>
        <v>0.26441301898822467</v>
      </c>
      <c r="BL981" s="14">
        <f t="shared" si="1395"/>
        <v>0.16173487759461608</v>
      </c>
      <c r="BM981" s="14">
        <f t="shared" si="1396"/>
        <v>0.36407817181308411</v>
      </c>
      <c r="BN981" s="14">
        <f t="shared" si="1397"/>
        <v>0.63504061490167663</v>
      </c>
    </row>
    <row r="982" spans="1:66" x14ac:dyDescent="0.25">
      <c r="A982" t="s">
        <v>338</v>
      </c>
      <c r="B982" t="s">
        <v>88</v>
      </c>
      <c r="C982" t="s">
        <v>72</v>
      </c>
      <c r="D982" s="22" t="s">
        <v>369</v>
      </c>
      <c r="E982" s="10">
        <f>VLOOKUP(A982,home!$A$2:$E$405,3,FALSE)</f>
        <v>1.4215</v>
      </c>
      <c r="F982" s="10">
        <f>VLOOKUP(B982,home!$B$2:$E$405,3,FALSE)</f>
        <v>0.99660000000000004</v>
      </c>
      <c r="G982" s="10">
        <f>VLOOKUP(C982,away!$B$2:$E$405,4,FALSE)</f>
        <v>0.91990000000000005</v>
      </c>
      <c r="H982" s="10">
        <f>VLOOKUP(A982,away!$A$2:$E$405,3,FALSE)</f>
        <v>1.0277000000000001</v>
      </c>
      <c r="I982" s="10">
        <f>VLOOKUP(C982,away!$B$2:$E$405,3,FALSE)</f>
        <v>0.74850000000000005</v>
      </c>
      <c r="J982" s="10">
        <f>VLOOKUP(B982,home!$B$2:$E$405,4,FALSE)</f>
        <v>1.1352</v>
      </c>
      <c r="K982" s="12">
        <f t="shared" si="1342"/>
        <v>1.3031918813100001</v>
      </c>
      <c r="L982" s="12">
        <f t="shared" si="1343"/>
        <v>0.87323381244000009</v>
      </c>
      <c r="M982" s="13">
        <f t="shared" si="1344"/>
        <v>0.11344629864139374</v>
      </c>
      <c r="N982" s="13">
        <f t="shared" si="1345"/>
        <v>0.14784229535413401</v>
      </c>
      <c r="O982" s="13">
        <f t="shared" si="1346"/>
        <v>9.9065143869831049E-2</v>
      </c>
      <c r="P982" s="13">
        <f t="shared" si="1347"/>
        <v>0.12910089121197094</v>
      </c>
      <c r="Q982" s="13">
        <f t="shared" si="1348"/>
        <v>9.6333439509871305E-2</v>
      </c>
      <c r="R982" s="13">
        <f t="shared" si="1349"/>
        <v>4.325351663068483E-2</v>
      </c>
      <c r="S982" s="13">
        <f t="shared" si="1350"/>
        <v>3.6728920007364101E-2</v>
      </c>
      <c r="T982" s="13">
        <f t="shared" si="1351"/>
        <v>8.412161664866305E-2</v>
      </c>
      <c r="U982" s="13">
        <f t="shared" si="1352"/>
        <v>5.6367631711215539E-2</v>
      </c>
      <c r="V982" s="13">
        <f t="shared" si="1353"/>
        <v>4.6441320332858615E-3</v>
      </c>
      <c r="W982" s="13">
        <f t="shared" si="1354"/>
        <v>4.1846985422644103E-2</v>
      </c>
      <c r="X982" s="13">
        <f t="shared" si="1355"/>
        <v>3.6542202619736612E-2</v>
      </c>
      <c r="Y982" s="13">
        <f t="shared" si="1356"/>
        <v>1.5954943454293779E-2</v>
      </c>
      <c r="Z982" s="13">
        <f t="shared" si="1357"/>
        <v>1.2590144409616625E-2</v>
      </c>
      <c r="AA982" s="13">
        <f t="shared" si="1358"/>
        <v>1.6407373979132868E-2</v>
      </c>
      <c r="AB982" s="13">
        <f t="shared" si="1359"/>
        <v>1.0690978281611453E-2</v>
      </c>
      <c r="AC982" s="13">
        <f t="shared" si="1360"/>
        <v>3.3031134090725979E-4</v>
      </c>
      <c r="AD982" s="13">
        <f t="shared" si="1361"/>
        <v>1.3633662915021929E-2</v>
      </c>
      <c r="AE982" s="13">
        <f t="shared" si="1362"/>
        <v>1.1905375444806443E-2</v>
      </c>
      <c r="AF982" s="13">
        <f t="shared" si="1363"/>
        <v>5.1980881940989453E-3</v>
      </c>
      <c r="AG982" s="13">
        <f t="shared" si="1364"/>
        <v>1.5130487903774596E-3</v>
      </c>
      <c r="AH982" s="13">
        <f t="shared" si="1365"/>
        <v>2.7485349504949193E-3</v>
      </c>
      <c r="AI982" s="13">
        <f t="shared" si="1366"/>
        <v>3.5818684329817613E-3</v>
      </c>
      <c r="AJ982" s="13">
        <f t="shared" si="1367"/>
        <v>2.3339309308912019E-3</v>
      </c>
      <c r="AK982" s="13">
        <f t="shared" si="1368"/>
        <v>1.0138532802252353E-3</v>
      </c>
      <c r="AL982" s="13">
        <f t="shared" si="1369"/>
        <v>1.5035656164806374E-5</v>
      </c>
      <c r="AM982" s="13">
        <f t="shared" si="1370"/>
        <v>3.5534557646747624E-3</v>
      </c>
      <c r="AN982" s="13">
        <f t="shared" si="1371"/>
        <v>3.1029977247238379E-3</v>
      </c>
      <c r="AO982" s="13">
        <f t="shared" si="1372"/>
        <v>1.3548212665766212E-3</v>
      </c>
      <c r="AP982" s="13">
        <f t="shared" si="1373"/>
        <v>3.9435857992916435E-4</v>
      </c>
      <c r="AQ982" s="13">
        <f t="shared" si="1374"/>
        <v>8.609181155499214E-5</v>
      </c>
      <c r="AR982" s="13">
        <f t="shared" si="1375"/>
        <v>4.8002273068905319E-4</v>
      </c>
      <c r="AS982" s="13">
        <f t="shared" si="1376"/>
        <v>6.2556172547823072E-4</v>
      </c>
      <c r="AT982" s="13">
        <f t="shared" si="1377"/>
        <v>4.0761348095075267E-4</v>
      </c>
      <c r="AU982" s="13">
        <f t="shared" si="1378"/>
        <v>1.7706619302917647E-4</v>
      </c>
      <c r="AV982" s="13">
        <f t="shared" si="1379"/>
        <v>5.7687806302523025E-5</v>
      </c>
      <c r="AW982" s="13">
        <f t="shared" si="1380"/>
        <v>4.752901284767481E-7</v>
      </c>
      <c r="AX982" s="13">
        <f t="shared" si="1381"/>
        <v>7.7180578385306034E-4</v>
      </c>
      <c r="AY982" s="13">
        <f t="shared" si="1382"/>
        <v>6.7396690709725041E-4</v>
      </c>
      <c r="AZ982" s="13">
        <f t="shared" si="1383"/>
        <v>2.9426534587146362E-4</v>
      </c>
      <c r="BA982" s="13">
        <f t="shared" si="1384"/>
        <v>8.5654149948104501E-5</v>
      </c>
      <c r="BB982" s="13">
        <f t="shared" si="1385"/>
        <v>1.8699024977622677E-5</v>
      </c>
      <c r="BC982" s="13">
        <f t="shared" si="1386"/>
        <v>3.2657241740240487E-6</v>
      </c>
      <c r="BD982" s="13">
        <f t="shared" si="1387"/>
        <v>6.9862013196243512E-5</v>
      </c>
      <c r="BE982" s="13">
        <f t="shared" si="1388"/>
        <v>9.1043608409316636E-5</v>
      </c>
      <c r="BF982" s="13">
        <f t="shared" si="1389"/>
        <v>5.9323645662094151E-5</v>
      </c>
      <c r="BG982" s="13">
        <f t="shared" si="1390"/>
        <v>2.5770031132184106E-5</v>
      </c>
      <c r="BH982" s="13">
        <f t="shared" si="1391"/>
        <v>8.395823838142069E-6</v>
      </c>
      <c r="BI982" s="13">
        <f t="shared" si="1392"/>
        <v>2.188273892555142E-6</v>
      </c>
      <c r="BJ982" s="14">
        <f t="shared" si="1393"/>
        <v>0.46523104043702851</v>
      </c>
      <c r="BK982" s="14">
        <f t="shared" si="1394"/>
        <v>0.28493955579818392</v>
      </c>
      <c r="BL982" s="14">
        <f t="shared" si="1395"/>
        <v>0.23746736739964916</v>
      </c>
      <c r="BM982" s="14">
        <f t="shared" si="1396"/>
        <v>0.37051303120962359</v>
      </c>
      <c r="BN982" s="14">
        <f t="shared" si="1397"/>
        <v>0.62904158521788589</v>
      </c>
    </row>
    <row r="983" spans="1:66" x14ac:dyDescent="0.25">
      <c r="A983" t="s">
        <v>338</v>
      </c>
      <c r="B983" t="s">
        <v>83</v>
      </c>
      <c r="C983" t="s">
        <v>84</v>
      </c>
      <c r="D983" s="22" t="s">
        <v>369</v>
      </c>
      <c r="E983" s="10">
        <f>VLOOKUP(A983,home!$A$2:$E$405,3,FALSE)</f>
        <v>1.4215</v>
      </c>
      <c r="F983" s="10">
        <f>VLOOKUP(B983,home!$B$2:$E$405,3,FALSE)</f>
        <v>0.64939999999999998</v>
      </c>
      <c r="G983" s="10">
        <f>VLOOKUP(C983,away!$B$2:$E$405,4,FALSE)</f>
        <v>0.93799999999999994</v>
      </c>
      <c r="H983" s="10">
        <f>VLOOKUP(A983,away!$A$2:$E$405,3,FALSE)</f>
        <v>1.0277000000000001</v>
      </c>
      <c r="I983" s="10">
        <f>VLOOKUP(C983,away!$B$2:$E$405,3,FALSE)</f>
        <v>0.97299999999999998</v>
      </c>
      <c r="J983" s="10">
        <f>VLOOKUP(B983,home!$B$2:$E$405,4,FALSE)</f>
        <v>0.74850000000000005</v>
      </c>
      <c r="K983" s="12">
        <f t="shared" si="1342"/>
        <v>0.86588852979999986</v>
      </c>
      <c r="L983" s="12">
        <f t="shared" si="1343"/>
        <v>0.74846414685000007</v>
      </c>
      <c r="M983" s="13">
        <f t="shared" si="1344"/>
        <v>0.19901945869521814</v>
      </c>
      <c r="N983" s="13">
        <f t="shared" si="1345"/>
        <v>0.17232866649119422</v>
      </c>
      <c r="O983" s="13">
        <f t="shared" si="1346"/>
        <v>0.14895892935886526</v>
      </c>
      <c r="P983" s="13">
        <f t="shared" si="1347"/>
        <v>0.12898182834312988</v>
      </c>
      <c r="Q983" s="13">
        <f t="shared" si="1348"/>
        <v>7.4608707835227328E-2</v>
      </c>
      <c r="R983" s="13">
        <f t="shared" si="1349"/>
        <v>5.5745208989136256E-2</v>
      </c>
      <c r="S983" s="13">
        <f t="shared" si="1350"/>
        <v>2.0897846059632991E-2</v>
      </c>
      <c r="T983" s="13">
        <f t="shared" si="1351"/>
        <v>5.5841942857474333E-2</v>
      </c>
      <c r="U983" s="13">
        <f t="shared" si="1352"/>
        <v>4.8269137054996934E-2</v>
      </c>
      <c r="V983" s="13">
        <f t="shared" si="1353"/>
        <v>1.50484581361273E-3</v>
      </c>
      <c r="W983" s="13">
        <f t="shared" si="1354"/>
        <v>2.153427477924091E-2</v>
      </c>
      <c r="X983" s="13">
        <f t="shared" si="1355"/>
        <v>1.6117632600678021E-2</v>
      </c>
      <c r="Y983" s="13">
        <f t="shared" si="1356"/>
        <v>6.0317350668541115E-3</v>
      </c>
      <c r="Z983" s="13">
        <f t="shared" si="1357"/>
        <v>1.3907763429009606E-2</v>
      </c>
      <c r="AA983" s="13">
        <f t="shared" si="1358"/>
        <v>1.2042572828351333E-2</v>
      </c>
      <c r="AB983" s="13">
        <f t="shared" si="1359"/>
        <v>5.2137628406752805E-3</v>
      </c>
      <c r="AC983" s="13">
        <f t="shared" si="1360"/>
        <v>6.0954392879090087E-5</v>
      </c>
      <c r="AD983" s="13">
        <f t="shared" si="1361"/>
        <v>4.6615703822265302E-3</v>
      </c>
      <c r="AE983" s="13">
        <f t="shared" si="1362"/>
        <v>3.4890182991144086E-3</v>
      </c>
      <c r="AF983" s="13">
        <f t="shared" si="1363"/>
        <v>1.3057025522953522E-3</v>
      </c>
      <c r="AG983" s="13">
        <f t="shared" si="1364"/>
        <v>3.2575718228120275E-4</v>
      </c>
      <c r="AH983" s="13">
        <f t="shared" si="1365"/>
        <v>2.6023655723713263E-3</v>
      </c>
      <c r="AI983" s="13">
        <f t="shared" si="1366"/>
        <v>2.2533584994627429E-3</v>
      </c>
      <c r="AJ983" s="13">
        <f t="shared" si="1367"/>
        <v>9.7557863910606392E-4</v>
      </c>
      <c r="AK983" s="13">
        <f t="shared" si="1368"/>
        <v>2.815807845066115E-4</v>
      </c>
      <c r="AL983" s="13">
        <f t="shared" si="1369"/>
        <v>1.5801488137158528E-6</v>
      </c>
      <c r="AM983" s="13">
        <f t="shared" si="1370"/>
        <v>8.0728006496507115E-4</v>
      </c>
      <c r="AN983" s="13">
        <f t="shared" si="1371"/>
        <v>6.0422018509309454E-4</v>
      </c>
      <c r="AO983" s="13">
        <f t="shared" si="1372"/>
        <v>2.2611857267262607E-4</v>
      </c>
      <c r="AP983" s="13">
        <f t="shared" si="1373"/>
        <v>5.6413881527452268E-5</v>
      </c>
      <c r="AQ983" s="13">
        <f t="shared" si="1374"/>
        <v>1.0555941926985382E-5</v>
      </c>
      <c r="AR983" s="13">
        <f t="shared" si="1375"/>
        <v>3.8955546558334356E-4</v>
      </c>
      <c r="AS983" s="13">
        <f t="shared" si="1376"/>
        <v>3.3731160936951575E-4</v>
      </c>
      <c r="AT983" s="13">
        <f t="shared" si="1377"/>
        <v>1.4603712676072091E-4</v>
      </c>
      <c r="AU983" s="13">
        <f t="shared" si="1378"/>
        <v>4.2150624329018959E-5</v>
      </c>
      <c r="AV983" s="13">
        <f t="shared" si="1379"/>
        <v>9.1244355326015806E-6</v>
      </c>
      <c r="AW983" s="13">
        <f t="shared" si="1380"/>
        <v>2.8446476259084633E-8</v>
      </c>
      <c r="AX983" s="13">
        <f t="shared" si="1381"/>
        <v>1.1650242476490893E-4</v>
      </c>
      <c r="AY983" s="13">
        <f t="shared" si="1382"/>
        <v>8.7197887957623878E-5</v>
      </c>
      <c r="AZ983" s="13">
        <f t="shared" si="1383"/>
        <v>3.2632246408662431E-5</v>
      </c>
      <c r="BA983" s="13">
        <f t="shared" si="1384"/>
        <v>8.1413554893528327E-6</v>
      </c>
      <c r="BB983" s="13">
        <f t="shared" si="1385"/>
        <v>1.5233781726352581E-6</v>
      </c>
      <c r="BC983" s="13">
        <f t="shared" si="1386"/>
        <v>2.2803878886227223E-7</v>
      </c>
      <c r="BD983" s="13">
        <f t="shared" si="1387"/>
        <v>4.8594716533098604E-5</v>
      </c>
      <c r="BE983" s="13">
        <f t="shared" si="1388"/>
        <v>4.2077607654892499E-5</v>
      </c>
      <c r="BF983" s="13">
        <f t="shared" si="1389"/>
        <v>1.8217258914898041E-5</v>
      </c>
      <c r="BG983" s="13">
        <f t="shared" si="1390"/>
        <v>5.2580385129356693E-6</v>
      </c>
      <c r="BH983" s="13">
        <f t="shared" si="1391"/>
        <v>1.1382188093994107E-6</v>
      </c>
      <c r="BI983" s="13">
        <f t="shared" si="1392"/>
        <v>1.9711412229231249E-7</v>
      </c>
      <c r="BJ983" s="14">
        <f t="shared" si="1393"/>
        <v>0.35819582202435368</v>
      </c>
      <c r="BK983" s="14">
        <f t="shared" si="1394"/>
        <v>0.35055371134124419</v>
      </c>
      <c r="BL983" s="14">
        <f t="shared" si="1395"/>
        <v>0.27738215678359451</v>
      </c>
      <c r="BM983" s="14">
        <f t="shared" si="1396"/>
        <v>0.22030948442394951</v>
      </c>
      <c r="BN983" s="14">
        <f t="shared" si="1397"/>
        <v>0.77964279971277106</v>
      </c>
    </row>
    <row r="984" spans="1:66" x14ac:dyDescent="0.25">
      <c r="A984" t="s">
        <v>350</v>
      </c>
      <c r="B984" t="s">
        <v>97</v>
      </c>
      <c r="C984" t="s">
        <v>102</v>
      </c>
      <c r="D984" s="22" t="s">
        <v>369</v>
      </c>
      <c r="E984" s="10">
        <f>VLOOKUP(A984,home!$A$2:$E$405,3,FALSE)</f>
        <v>1.6204000000000001</v>
      </c>
      <c r="F984" s="10">
        <f>VLOOKUP(B984,home!$B$2:$E$405,3,FALSE)</f>
        <v>0.96</v>
      </c>
      <c r="G984" s="10">
        <f>VLOOKUP(C984,away!$B$2:$E$405,4,FALSE)</f>
        <v>1.0971</v>
      </c>
      <c r="H984" s="10">
        <f>VLOOKUP(A984,away!$A$2:$E$405,3,FALSE)</f>
        <v>1.3241000000000001</v>
      </c>
      <c r="I984" s="10">
        <f>VLOOKUP(C984,away!$B$2:$E$405,3,FALSE)</f>
        <v>1.0909</v>
      </c>
      <c r="J984" s="10">
        <f>VLOOKUP(B984,home!$B$2:$E$405,4,FALSE)</f>
        <v>1.1748000000000001</v>
      </c>
      <c r="K984" s="12">
        <f t="shared" si="1342"/>
        <v>1.7066312064</v>
      </c>
      <c r="L984" s="12">
        <f t="shared" si="1343"/>
        <v>1.6969524186120002</v>
      </c>
      <c r="M984" s="13">
        <f t="shared" si="1344"/>
        <v>3.3253886715518675E-2</v>
      </c>
      <c r="N984" s="13">
        <f t="shared" si="1345"/>
        <v>5.675212080279457E-2</v>
      </c>
      <c r="O984" s="13">
        <f t="shared" si="1346"/>
        <v>5.6430263490148881E-2</v>
      </c>
      <c r="P984" s="13">
        <f t="shared" si="1347"/>
        <v>9.6305648657662654E-2</v>
      </c>
      <c r="Q984" s="13">
        <f t="shared" si="1348"/>
        <v>4.842747019571593E-2</v>
      </c>
      <c r="R984" s="13">
        <f t="shared" si="1349"/>
        <v>4.7879736056260308E-2</v>
      </c>
      <c r="S984" s="13">
        <f t="shared" si="1350"/>
        <v>6.972702200736193E-2</v>
      </c>
      <c r="T984" s="13">
        <f t="shared" si="1351"/>
        <v>8.2179112675880697E-2</v>
      </c>
      <c r="U984" s="13">
        <f t="shared" si="1352"/>
        <v>8.1713051707809098E-2</v>
      </c>
      <c r="V984" s="13">
        <f t="shared" si="1353"/>
        <v>2.2437163647574976E-2</v>
      </c>
      <c r="W984" s="13">
        <f t="shared" si="1354"/>
        <v>2.7549277294338242E-2</v>
      </c>
      <c r="X984" s="13">
        <f t="shared" si="1355"/>
        <v>4.674981273563994E-2</v>
      </c>
      <c r="Y984" s="13">
        <f t="shared" si="1356"/>
        <v>3.9666103895701146E-2</v>
      </c>
      <c r="Z984" s="13">
        <f t="shared" si="1357"/>
        <v>2.7083211301058365E-2</v>
      </c>
      <c r="AA984" s="13">
        <f t="shared" si="1358"/>
        <v>4.6221053575911351E-2</v>
      </c>
      <c r="AB984" s="13">
        <f t="shared" si="1359"/>
        <v>3.9441146212668317E-2</v>
      </c>
      <c r="AC984" s="13">
        <f t="shared" si="1360"/>
        <v>4.0612275220700744E-3</v>
      </c>
      <c r="AD984" s="13">
        <f t="shared" si="1361"/>
        <v>1.175411408607115E-2</v>
      </c>
      <c r="AE984" s="13">
        <f t="shared" si="1362"/>
        <v>1.9946172326999818E-2</v>
      </c>
      <c r="AF984" s="13">
        <f t="shared" si="1363"/>
        <v>1.6923852686177045E-2</v>
      </c>
      <c r="AG984" s="13">
        <f t="shared" si="1364"/>
        <v>9.5729909160137752E-3</v>
      </c>
      <c r="AH984" s="13">
        <f t="shared" si="1365"/>
        <v>1.1489730230277722E-2</v>
      </c>
      <c r="AI984" s="13">
        <f t="shared" si="1366"/>
        <v>1.9608732164109417E-2</v>
      </c>
      <c r="AJ984" s="13">
        <f t="shared" si="1367"/>
        <v>1.6732437114604273E-2</v>
      </c>
      <c r="AK984" s="13">
        <f t="shared" si="1368"/>
        <v>9.5186997796364095E-3</v>
      </c>
      <c r="AL984" s="13">
        <f t="shared" si="1369"/>
        <v>4.7046428491835277E-4</v>
      </c>
      <c r="AM984" s="13">
        <f t="shared" si="1370"/>
        <v>4.0119875805749656E-3</v>
      </c>
      <c r="AN984" s="13">
        <f t="shared" si="1371"/>
        <v>6.8081520282979955E-3</v>
      </c>
      <c r="AO984" s="13">
        <f t="shared" si="1372"/>
        <v>5.7765550253492401E-3</v>
      </c>
      <c r="AP984" s="13">
        <f t="shared" si="1373"/>
        <v>3.2675130071705646E-3</v>
      </c>
      <c r="AQ984" s="13">
        <f t="shared" si="1374"/>
        <v>1.386203525091066E-3</v>
      </c>
      <c r="AR984" s="13">
        <f t="shared" si="1375"/>
        <v>3.8995051006938371E-3</v>
      </c>
      <c r="AS984" s="13">
        <f t="shared" si="1376"/>
        <v>6.6550170943600762E-3</v>
      </c>
      <c r="AT984" s="13">
        <f t="shared" si="1377"/>
        <v>5.678829926180181E-3</v>
      </c>
      <c r="AU984" s="13">
        <f t="shared" si="1378"/>
        <v>3.2305561226191023E-3</v>
      </c>
      <c r="AV984" s="13">
        <f t="shared" si="1379"/>
        <v>1.378341973222086E-3</v>
      </c>
      <c r="AW984" s="13">
        <f t="shared" si="1380"/>
        <v>3.7847178350517804E-5</v>
      </c>
      <c r="AX984" s="13">
        <f t="shared" si="1381"/>
        <v>1.1411638674497454E-3</v>
      </c>
      <c r="AY984" s="13">
        <f t="shared" si="1382"/>
        <v>1.9365007849014694E-3</v>
      </c>
      <c r="AZ984" s="13">
        <f t="shared" si="1383"/>
        <v>1.6430748452912929E-3</v>
      </c>
      <c r="BA984" s="13">
        <f t="shared" si="1384"/>
        <v>9.2940661089253222E-4</v>
      </c>
      <c r="BB984" s="13">
        <f t="shared" si="1385"/>
        <v>3.9428969905701652E-4</v>
      </c>
      <c r="BC984" s="13">
        <f t="shared" si="1386"/>
        <v>1.3381817168972031E-4</v>
      </c>
      <c r="BD984" s="13">
        <f t="shared" si="1387"/>
        <v>1.1028791020020398E-3</v>
      </c>
      <c r="BE984" s="13">
        <f t="shared" si="1388"/>
        <v>1.8822078923630898E-3</v>
      </c>
      <c r="BF984" s="13">
        <f t="shared" si="1389"/>
        <v>1.6061173630196111E-3</v>
      </c>
      <c r="BG984" s="13">
        <f t="shared" si="1390"/>
        <v>9.1368333762338193E-4</v>
      </c>
      <c r="BH984" s="13">
        <f t="shared" si="1391"/>
        <v>3.8983012418894268E-4</v>
      </c>
      <c r="BI984" s="13">
        <f t="shared" si="1392"/>
        <v>1.3305925102712735E-4</v>
      </c>
      <c r="BJ984" s="14">
        <f t="shared" si="1393"/>
        <v>0.38694969276109781</v>
      </c>
      <c r="BK984" s="14">
        <f t="shared" si="1394"/>
        <v>0.2281919136200081</v>
      </c>
      <c r="BL984" s="14">
        <f t="shared" si="1395"/>
        <v>0.35590487761872514</v>
      </c>
      <c r="BM984" s="14">
        <f t="shared" si="1396"/>
        <v>0.65718191577623764</v>
      </c>
      <c r="BN984" s="14">
        <f t="shared" si="1397"/>
        <v>0.33904912591810099</v>
      </c>
    </row>
    <row r="985" spans="1:66" x14ac:dyDescent="0.25">
      <c r="A985" t="s">
        <v>350</v>
      </c>
      <c r="B985" t="s">
        <v>106</v>
      </c>
      <c r="C985" t="s">
        <v>107</v>
      </c>
      <c r="D985" s="22" t="s">
        <v>369</v>
      </c>
      <c r="E985" s="10">
        <f>VLOOKUP(A985,home!$A$2:$E$405,3,FALSE)</f>
        <v>1.6204000000000001</v>
      </c>
      <c r="F985" s="10">
        <f>VLOOKUP(B985,home!$B$2:$E$405,3,FALSE)</f>
        <v>1.2343</v>
      </c>
      <c r="G985" s="10">
        <f>VLOOKUP(C985,away!$B$2:$E$405,4,FALSE)</f>
        <v>1.5770999999999999</v>
      </c>
      <c r="H985" s="10">
        <f>VLOOKUP(A985,away!$A$2:$E$405,3,FALSE)</f>
        <v>1.3241000000000001</v>
      </c>
      <c r="I985" s="10">
        <f>VLOOKUP(C985,away!$B$2:$E$405,3,FALSE)</f>
        <v>0.83909999999999996</v>
      </c>
      <c r="J985" s="10">
        <f>VLOOKUP(B985,home!$B$2:$E$405,4,FALSE)</f>
        <v>1.1748000000000001</v>
      </c>
      <c r="K985" s="12">
        <f t="shared" si="1342"/>
        <v>3.1542941844119996</v>
      </c>
      <c r="L985" s="12">
        <f t="shared" si="1343"/>
        <v>1.3052642537880002</v>
      </c>
      <c r="M985" s="13">
        <f t="shared" si="1344"/>
        <v>1.1567469912776367E-2</v>
      </c>
      <c r="N985" s="13">
        <f t="shared" si="1345"/>
        <v>3.6487203074231277E-2</v>
      </c>
      <c r="O985" s="13">
        <f t="shared" si="1346"/>
        <v>1.5098604983915187E-2</v>
      </c>
      <c r="P985" s="13">
        <f t="shared" si="1347"/>
        <v>4.7625441893497711E-2</v>
      </c>
      <c r="Q985" s="13">
        <f t="shared" si="1348"/>
        <v>5.7545686231253682E-2</v>
      </c>
      <c r="R985" s="13">
        <f t="shared" si="1349"/>
        <v>9.8538346837849199E-3</v>
      </c>
      <c r="S985" s="13">
        <f t="shared" si="1350"/>
        <v>4.9020717854768331E-2</v>
      </c>
      <c r="T985" s="13">
        <f t="shared" si="1351"/>
        <v>7.5112327197355735E-2</v>
      </c>
      <c r="U985" s="13">
        <f t="shared" si="1352"/>
        <v>3.1081893437220034E-2</v>
      </c>
      <c r="V985" s="13">
        <f t="shared" si="1353"/>
        <v>2.2425276009878859E-2</v>
      </c>
      <c r="W985" s="13">
        <f t="shared" si="1354"/>
        <v>6.0505341139080383E-2</v>
      </c>
      <c r="X985" s="13">
        <f t="shared" si="1355"/>
        <v>7.8975458952090141E-2</v>
      </c>
      <c r="Y985" s="13">
        <f t="shared" si="1356"/>
        <v>5.15419217483324E-2</v>
      </c>
      <c r="Z985" s="13">
        <f t="shared" si="1357"/>
        <v>4.2872860584936123E-3</v>
      </c>
      <c r="AA985" s="13">
        <f t="shared" si="1358"/>
        <v>1.3523361481217046E-2</v>
      </c>
      <c r="AB985" s="13">
        <f t="shared" si="1359"/>
        <v>2.1328330236952093E-2</v>
      </c>
      <c r="AC985" s="13">
        <f t="shared" si="1360"/>
        <v>5.7705665521901673E-3</v>
      </c>
      <c r="AD985" s="13">
        <f t="shared" si="1361"/>
        <v>4.7712911420216345E-2</v>
      </c>
      <c r="AE985" s="13">
        <f t="shared" si="1362"/>
        <v>6.2277957720961633E-2</v>
      </c>
      <c r="AF985" s="13">
        <f t="shared" si="1363"/>
        <v>4.0644596006045815E-2</v>
      </c>
      <c r="AG985" s="13">
        <f t="shared" si="1364"/>
        <v>1.7683979425448706E-2</v>
      </c>
      <c r="AH985" s="13">
        <f t="shared" si="1365"/>
        <v>1.3990103094788412E-3</v>
      </c>
      <c r="AI985" s="13">
        <f t="shared" si="1366"/>
        <v>4.4128900831215418E-3</v>
      </c>
      <c r="AJ985" s="13">
        <f t="shared" si="1367"/>
        <v>6.9597767628198333E-3</v>
      </c>
      <c r="AK985" s="13">
        <f t="shared" si="1368"/>
        <v>7.3177277892561227E-3</v>
      </c>
      <c r="AL985" s="13">
        <f t="shared" si="1369"/>
        <v>9.5034016633264464E-4</v>
      </c>
      <c r="AM985" s="13">
        <f t="shared" si="1370"/>
        <v>3.0100111802830651E-2</v>
      </c>
      <c r="AN985" s="13">
        <f t="shared" si="1371"/>
        <v>3.9288599971257124E-2</v>
      </c>
      <c r="AO985" s="13">
        <f t="shared" si="1372"/>
        <v>2.5641002561929093E-2</v>
      </c>
      <c r="AP985" s="13">
        <f t="shared" si="1373"/>
        <v>1.1156094691790859E-2</v>
      </c>
      <c r="AQ985" s="13">
        <f t="shared" si="1374"/>
        <v>3.6404129032671685E-3</v>
      </c>
      <c r="AR985" s="13">
        <f t="shared" si="1375"/>
        <v>3.6521562952872343E-4</v>
      </c>
      <c r="AS985" s="13">
        <f t="shared" si="1376"/>
        <v>1.1519975362788198E-3</v>
      </c>
      <c r="AT985" s="13">
        <f t="shared" si="1377"/>
        <v>1.8168695645706166E-3</v>
      </c>
      <c r="AU985" s="13">
        <f t="shared" si="1378"/>
        <v>1.9103137004534191E-3</v>
      </c>
      <c r="AV985" s="13">
        <f t="shared" si="1379"/>
        <v>1.5064228489356968E-3</v>
      </c>
      <c r="AW985" s="13">
        <f t="shared" si="1380"/>
        <v>1.0868690558766838E-4</v>
      </c>
      <c r="AX985" s="13">
        <f t="shared" si="1381"/>
        <v>1.5824101268303289E-2</v>
      </c>
      <c r="AY985" s="13">
        <f t="shared" si="1382"/>
        <v>2.0654633733837639E-2</v>
      </c>
      <c r="AZ985" s="13">
        <f t="shared" si="1383"/>
        <v>1.3479877543931025E-2</v>
      </c>
      <c r="BA985" s="13">
        <f t="shared" si="1384"/>
        <v>5.8649341011775824E-3</v>
      </c>
      <c r="BB985" s="13">
        <f t="shared" si="1385"/>
        <v>1.9138222082723394E-3</v>
      </c>
      <c r="BC985" s="13">
        <f t="shared" si="1386"/>
        <v>4.9960874331269906E-4</v>
      </c>
      <c r="BD985" s="13">
        <f t="shared" si="1387"/>
        <v>7.9450484358087282E-5</v>
      </c>
      <c r="BE985" s="13">
        <f t="shared" si="1388"/>
        <v>2.5061020075943128E-4</v>
      </c>
      <c r="BF985" s="13">
        <f t="shared" si="1389"/>
        <v>3.9524914940489896E-4</v>
      </c>
      <c r="BG985" s="13">
        <f t="shared" si="1390"/>
        <v>4.1557736445388735E-4</v>
      </c>
      <c r="BH985" s="13">
        <f t="shared" si="1391"/>
        <v>3.2771331596754074E-4</v>
      </c>
      <c r="BI985" s="13">
        <f t="shared" si="1392"/>
        <v>2.0674084134215715E-4</v>
      </c>
      <c r="BJ985" s="14">
        <f t="shared" si="1393"/>
        <v>0.69655058244492574</v>
      </c>
      <c r="BK985" s="14">
        <f t="shared" si="1394"/>
        <v>0.15801444612328169</v>
      </c>
      <c r="BL985" s="14">
        <f t="shared" si="1395"/>
        <v>0.11940159040381888</v>
      </c>
      <c r="BM985" s="14">
        <f t="shared" si="1396"/>
        <v>0.77952971742281085</v>
      </c>
      <c r="BN985" s="14">
        <f t="shared" si="1397"/>
        <v>0.17817824077945915</v>
      </c>
    </row>
    <row r="986" spans="1:66" x14ac:dyDescent="0.25">
      <c r="A986" t="s">
        <v>350</v>
      </c>
      <c r="B986" t="s">
        <v>105</v>
      </c>
      <c r="C986" t="s">
        <v>103</v>
      </c>
      <c r="D986" s="22" t="s">
        <v>369</v>
      </c>
      <c r="E986" s="10">
        <f>VLOOKUP(A986,home!$A$2:$E$405,3,FALSE)</f>
        <v>1.6204000000000001</v>
      </c>
      <c r="F986" s="10">
        <f>VLOOKUP(B986,home!$B$2:$E$405,3,FALSE)</f>
        <v>1.8513999999999999</v>
      </c>
      <c r="G986" s="10">
        <f>VLOOKUP(C986,away!$B$2:$E$405,4,FALSE)</f>
        <v>1.0286</v>
      </c>
      <c r="H986" s="10">
        <f>VLOOKUP(A986,away!$A$2:$E$405,3,FALSE)</f>
        <v>1.3241000000000001</v>
      </c>
      <c r="I986" s="10">
        <f>VLOOKUP(C986,away!$B$2:$E$405,3,FALSE)</f>
        <v>0.83909999999999996</v>
      </c>
      <c r="J986" s="10">
        <f>VLOOKUP(B986,home!$B$2:$E$405,4,FALSE)</f>
        <v>0.41959999999999997</v>
      </c>
      <c r="K986" s="12">
        <f t="shared" si="1342"/>
        <v>3.0858088048159997</v>
      </c>
      <c r="L986" s="12">
        <f t="shared" si="1343"/>
        <v>0.46619754927599999</v>
      </c>
      <c r="M986" s="13">
        <f t="shared" si="1344"/>
        <v>2.8667065632178784E-2</v>
      </c>
      <c r="N986" s="13">
        <f t="shared" si="1345"/>
        <v>8.8461083536015436E-2</v>
      </c>
      <c r="O986" s="13">
        <f t="shared" si="1346"/>
        <v>1.3364515742655993E-2</v>
      </c>
      <c r="P986" s="13">
        <f t="shared" si="1347"/>
        <v>4.1240340350789897E-2</v>
      </c>
      <c r="Q986" s="13">
        <f t="shared" si="1348"/>
        <v>0.13648699522950011</v>
      </c>
      <c r="R986" s="13">
        <f t="shared" si="1349"/>
        <v>3.1152522432433727E-3</v>
      </c>
      <c r="S986" s="13">
        <f t="shared" si="1350"/>
        <v>1.4832052345984456E-2</v>
      </c>
      <c r="T986" s="13">
        <f t="shared" si="1351"/>
        <v>6.3629902684038037E-2</v>
      </c>
      <c r="U986" s="13">
        <f t="shared" si="1352"/>
        <v>9.6130728014231937E-3</v>
      </c>
      <c r="V986" s="13">
        <f t="shared" si="1353"/>
        <v>2.3708154030499923E-3</v>
      </c>
      <c r="W986" s="13">
        <f t="shared" si="1354"/>
        <v>0.14039092387402355</v>
      </c>
      <c r="X986" s="13">
        <f t="shared" si="1355"/>
        <v>6.5449904650663249E-2</v>
      </c>
      <c r="Y986" s="13">
        <f t="shared" si="1356"/>
        <v>1.5256292574243543E-2</v>
      </c>
      <c r="Z986" s="13">
        <f t="shared" si="1357"/>
        <v>4.8410765372554056E-4</v>
      </c>
      <c r="AA986" s="13">
        <f t="shared" si="1358"/>
        <v>1.4938636603450881E-3</v>
      </c>
      <c r="AB986" s="13">
        <f t="shared" si="1359"/>
        <v>2.3048888181437664E-3</v>
      </c>
      <c r="AC986" s="13">
        <f t="shared" si="1360"/>
        <v>2.1316542165752389E-4</v>
      </c>
      <c r="AD986" s="13">
        <f t="shared" si="1361"/>
        <v>0.10830488725167867</v>
      </c>
      <c r="AE986" s="13">
        <f t="shared" si="1362"/>
        <v>5.0491473011346079E-2</v>
      </c>
      <c r="AF986" s="13">
        <f t="shared" si="1363"/>
        <v>1.176950048861242E-2</v>
      </c>
      <c r="AG986" s="13">
        <f t="shared" si="1364"/>
        <v>1.8289707613312648E-3</v>
      </c>
      <c r="AH986" s="13">
        <f t="shared" si="1365"/>
        <v>5.6422450438150364E-5</v>
      </c>
      <c r="AI986" s="13">
        <f t="shared" si="1366"/>
        <v>1.7410889435133875E-4</v>
      </c>
      <c r="AJ986" s="13">
        <f t="shared" si="1367"/>
        <v>2.6863337959306998E-4</v>
      </c>
      <c r="AK986" s="13">
        <f t="shared" si="1368"/>
        <v>2.7631708267192464E-4</v>
      </c>
      <c r="AL986" s="13">
        <f t="shared" si="1369"/>
        <v>1.2266361200649728E-5</v>
      </c>
      <c r="AM986" s="13">
        <f t="shared" si="1370"/>
        <v>6.6841634937166813E-2</v>
      </c>
      <c r="AN986" s="13">
        <f t="shared" si="1371"/>
        <v>3.116140639730822E-2</v>
      </c>
      <c r="AO986" s="13">
        <f t="shared" si="1372"/>
        <v>7.2636856472092807E-3</v>
      </c>
      <c r="AP986" s="13">
        <f t="shared" si="1373"/>
        <v>1.1287708158134076E-3</v>
      </c>
      <c r="AQ986" s="13">
        <f t="shared" si="1374"/>
        <v>1.3155754700662045E-4</v>
      </c>
      <c r="AR986" s="13">
        <f t="shared" si="1375"/>
        <v>5.2608016236824555E-6</v>
      </c>
      <c r="AS986" s="13">
        <f t="shared" si="1376"/>
        <v>1.6233827970749628E-5</v>
      </c>
      <c r="AT986" s="13">
        <f t="shared" si="1377"/>
        <v>2.5047244644003741E-5</v>
      </c>
      <c r="AU986" s="13">
        <f t="shared" si="1378"/>
        <v>2.5763669352949038E-5</v>
      </c>
      <c r="AV986" s="13">
        <f t="shared" si="1379"/>
        <v>1.987543943342457E-5</v>
      </c>
      <c r="AW986" s="13">
        <f t="shared" si="1380"/>
        <v>4.9017623110244191E-7</v>
      </c>
      <c r="AX986" s="13">
        <f t="shared" si="1381"/>
        <v>3.4376750936234358E-2</v>
      </c>
      <c r="AY986" s="13">
        <f t="shared" si="1382"/>
        <v>1.6026357038543892E-2</v>
      </c>
      <c r="AZ986" s="13">
        <f t="shared" si="1383"/>
        <v>3.7357241875956679E-3</v>
      </c>
      <c r="BA986" s="13">
        <f t="shared" si="1384"/>
        <v>5.805284870093922E-4</v>
      </c>
      <c r="BB986" s="13">
        <f t="shared" si="1385"/>
        <v>6.7660239482170706E-5</v>
      </c>
      <c r="BC986" s="13">
        <f t="shared" si="1386"/>
        <v>6.3086075660030499E-6</v>
      </c>
      <c r="BD986" s="13">
        <f t="shared" si="1387"/>
        <v>4.0876213736466016E-7</v>
      </c>
      <c r="BE986" s="13">
        <f t="shared" si="1388"/>
        <v>1.2613618025552755E-6</v>
      </c>
      <c r="BF986" s="13">
        <f t="shared" si="1389"/>
        <v>1.9461606781918258E-6</v>
      </c>
      <c r="BG986" s="13">
        <f t="shared" si="1390"/>
        <v>2.0018265854503372E-6</v>
      </c>
      <c r="BH986" s="13">
        <f t="shared" si="1391"/>
        <v>1.5443135257743497E-6</v>
      </c>
      <c r="BI986" s="13">
        <f t="shared" si="1392"/>
        <v>9.530912550461855E-7</v>
      </c>
      <c r="BJ986" s="14">
        <f t="shared" si="1393"/>
        <v>0.84339031890238825</v>
      </c>
      <c r="BK986" s="14">
        <f t="shared" si="1394"/>
        <v>0.10336206255340522</v>
      </c>
      <c r="BL986" s="14">
        <f t="shared" si="1395"/>
        <v>3.0767371571875091E-2</v>
      </c>
      <c r="BM986" s="14">
        <f t="shared" si="1396"/>
        <v>0.65064274108469766</v>
      </c>
      <c r="BN986" s="14">
        <f t="shared" si="1397"/>
        <v>0.31133525273438356</v>
      </c>
    </row>
    <row r="987" spans="1:66" x14ac:dyDescent="0.25">
      <c r="A987" t="s">
        <v>339</v>
      </c>
      <c r="B987" t="s">
        <v>113</v>
      </c>
      <c r="C987" t="s">
        <v>114</v>
      </c>
      <c r="D987" s="22" t="s">
        <v>369</v>
      </c>
      <c r="E987" s="10">
        <f>VLOOKUP(A987,home!$A$2:$E$405,3,FALSE)</f>
        <v>1.2710999999999999</v>
      </c>
      <c r="F987" s="10">
        <f>VLOOKUP(B987,home!$B$2:$E$405,3,FALSE)</f>
        <v>1.1180000000000001</v>
      </c>
      <c r="G987" s="10">
        <f>VLOOKUP(C987,away!$B$2:$E$405,4,FALSE)</f>
        <v>1.0766</v>
      </c>
      <c r="H987" s="10">
        <f>VLOOKUP(A987,away!$A$2:$E$405,3,FALSE)</f>
        <v>0.94469999999999998</v>
      </c>
      <c r="I987" s="10">
        <f>VLOOKUP(C987,away!$B$2:$E$405,3,FALSE)</f>
        <v>1.5042</v>
      </c>
      <c r="J987" s="10">
        <f>VLOOKUP(B987,home!$B$2:$E$405,4,FALSE)</f>
        <v>1.2257</v>
      </c>
      <c r="K987" s="12">
        <f t="shared" si="1342"/>
        <v>1.5299452786800001</v>
      </c>
      <c r="L987" s="12">
        <f t="shared" si="1343"/>
        <v>1.7417414439179999</v>
      </c>
      <c r="M987" s="13">
        <f t="shared" si="1344"/>
        <v>3.7942374810144723E-2</v>
      </c>
      <c r="N987" s="13">
        <f t="shared" si="1345"/>
        <v>5.8049757202687888E-2</v>
      </c>
      <c r="O987" s="13">
        <f t="shared" si="1346"/>
        <v>6.6085806687499402E-2</v>
      </c>
      <c r="P987" s="13">
        <f t="shared" si="1347"/>
        <v>0.1011076679292989</v>
      </c>
      <c r="Q987" s="13">
        <f t="shared" si="1348"/>
        <v>4.4406475980386335E-2</v>
      </c>
      <c r="R987" s="13">
        <f t="shared" si="1349"/>
        <v>5.7552194181185533E-2</v>
      </c>
      <c r="S987" s="13">
        <f t="shared" si="1350"/>
        <v>6.7357147287523664E-2</v>
      </c>
      <c r="T987" s="13">
        <f t="shared" si="1351"/>
        <v>7.7344599593388075E-2</v>
      </c>
      <c r="U987" s="13">
        <f t="shared" si="1352"/>
        <v>8.8051707765179385E-2</v>
      </c>
      <c r="V987" s="13">
        <f t="shared" si="1353"/>
        <v>1.9943471630595309E-2</v>
      </c>
      <c r="W987" s="13">
        <f t="shared" si="1354"/>
        <v>2.2646492756336303E-2</v>
      </c>
      <c r="X987" s="13">
        <f t="shared" si="1355"/>
        <v>3.9444334993099718E-2</v>
      </c>
      <c r="Y987" s="13">
        <f t="shared" si="1356"/>
        <v>3.4350916492633408E-2</v>
      </c>
      <c r="Z987" s="13">
        <f t="shared" si="1357"/>
        <v>3.3413680597929055E-2</v>
      </c>
      <c r="AA987" s="13">
        <f t="shared" si="1358"/>
        <v>5.1121102874123081E-2</v>
      </c>
      <c r="AB987" s="13">
        <f t="shared" si="1359"/>
        <v>3.9106244991589607E-2</v>
      </c>
      <c r="AC987" s="13">
        <f t="shared" si="1360"/>
        <v>3.3215466827548252E-3</v>
      </c>
      <c r="AD987" s="13">
        <f t="shared" si="1361"/>
        <v>8.6619736678043846E-3</v>
      </c>
      <c r="AE987" s="13">
        <f t="shared" si="1362"/>
        <v>1.5086918523341302E-2</v>
      </c>
      <c r="AF987" s="13">
        <f t="shared" si="1363"/>
        <v>1.3138755626558854E-2</v>
      </c>
      <c r="AG987" s="13">
        <f t="shared" si="1364"/>
        <v>7.6281050654294514E-3</v>
      </c>
      <c r="AH987" s="13">
        <f t="shared" si="1365"/>
        <v>1.4549498072812953E-2</v>
      </c>
      <c r="AI987" s="13">
        <f t="shared" si="1366"/>
        <v>2.2259935883663939E-2</v>
      </c>
      <c r="AJ987" s="13">
        <f t="shared" si="1367"/>
        <v>1.7028241904465582E-2</v>
      </c>
      <c r="AK987" s="13">
        <f t="shared" si="1368"/>
        <v>8.6840927686526841E-3</v>
      </c>
      <c r="AL987" s="13">
        <f t="shared" si="1369"/>
        <v>3.5404619841755079E-4</v>
      </c>
      <c r="AM987" s="13">
        <f t="shared" si="1370"/>
        <v>2.650469143421561E-3</v>
      </c>
      <c r="AN987" s="13">
        <f t="shared" si="1371"/>
        <v>4.6164319529231734E-3</v>
      </c>
      <c r="AO987" s="13">
        <f t="shared" si="1372"/>
        <v>4.0203154277168021E-3</v>
      </c>
      <c r="AP987" s="13">
        <f t="shared" si="1373"/>
        <v>2.3341166660257569E-3</v>
      </c>
      <c r="AQ987" s="13">
        <f t="shared" si="1374"/>
        <v>1.0163569330391925E-3</v>
      </c>
      <c r="AR987" s="13">
        <f t="shared" si="1375"/>
        <v>5.0682927563246803E-3</v>
      </c>
      <c r="AS987" s="13">
        <f t="shared" si="1376"/>
        <v>7.7542105735069894E-3</v>
      </c>
      <c r="AT987" s="13">
        <f t="shared" si="1377"/>
        <v>5.9317589284137778E-3</v>
      </c>
      <c r="AU987" s="13">
        <f t="shared" si="1378"/>
        <v>3.0250888555981991E-3</v>
      </c>
      <c r="AV987" s="13">
        <f t="shared" si="1379"/>
        <v>1.157055103052487E-3</v>
      </c>
      <c r="AW987" s="13">
        <f t="shared" si="1380"/>
        <v>2.620698247477745E-5</v>
      </c>
      <c r="AX987" s="13">
        <f t="shared" si="1381"/>
        <v>6.7584545871080762E-4</v>
      </c>
      <c r="AY987" s="13">
        <f t="shared" si="1382"/>
        <v>1.1771480451203849E-3</v>
      </c>
      <c r="AZ987" s="13">
        <f t="shared" si="1383"/>
        <v>1.0251437679066153E-3</v>
      </c>
      <c r="BA987" s="13">
        <f t="shared" si="1384"/>
        <v>5.9517846217906881E-4</v>
      </c>
      <c r="BB987" s="13">
        <f t="shared" si="1385"/>
        <v>2.591617485261665E-4</v>
      </c>
      <c r="BC987" s="13">
        <f t="shared" si="1386"/>
        <v>9.0278551617255812E-5</v>
      </c>
      <c r="BD987" s="13">
        <f t="shared" si="1387"/>
        <v>1.4712759239333467E-3</v>
      </c>
      <c r="BE987" s="13">
        <f t="shared" si="1388"/>
        <v>2.250971653457379E-3</v>
      </c>
      <c r="BF987" s="13">
        <f t="shared" si="1389"/>
        <v>1.7219317268248155E-3</v>
      </c>
      <c r="BG987" s="13">
        <f t="shared" si="1390"/>
        <v>8.7815377188830881E-4</v>
      </c>
      <c r="BH987" s="13">
        <f t="shared" si="1391"/>
        <v>3.3588180431388785E-4</v>
      </c>
      <c r="BI987" s="13">
        <f t="shared" si="1392"/>
        <v>1.0277615614091051E-4</v>
      </c>
      <c r="BJ987" s="14">
        <f t="shared" si="1393"/>
        <v>0.33921877605885248</v>
      </c>
      <c r="BK987" s="14">
        <f t="shared" si="1394"/>
        <v>0.23120340258385538</v>
      </c>
      <c r="BL987" s="14">
        <f t="shared" si="1395"/>
        <v>0.39413622238262702</v>
      </c>
      <c r="BM987" s="14">
        <f t="shared" si="1396"/>
        <v>0.63167686376941523</v>
      </c>
      <c r="BN987" s="14">
        <f t="shared" si="1397"/>
        <v>0.3651442767912027</v>
      </c>
    </row>
    <row r="988" spans="1:66" x14ac:dyDescent="0.25">
      <c r="A988" t="s">
        <v>339</v>
      </c>
      <c r="B988" t="s">
        <v>115</v>
      </c>
      <c r="C988" t="s">
        <v>126</v>
      </c>
      <c r="D988" s="22" t="s">
        <v>369</v>
      </c>
      <c r="E988" s="10">
        <f>VLOOKUP(A988,home!$A$2:$E$405,3,FALSE)</f>
        <v>1.2710999999999999</v>
      </c>
      <c r="F988" s="10">
        <f>VLOOKUP(B988,home!$B$2:$E$405,3,FALSE)</f>
        <v>0.99380000000000002</v>
      </c>
      <c r="G988" s="10">
        <f>VLOOKUP(C988,away!$B$2:$E$405,4,FALSE)</f>
        <v>1.0766</v>
      </c>
      <c r="H988" s="10">
        <f>VLOOKUP(A988,away!$A$2:$E$405,3,FALSE)</f>
        <v>0.94469999999999998</v>
      </c>
      <c r="I988" s="10">
        <f>VLOOKUP(C988,away!$B$2:$E$405,3,FALSE)</f>
        <v>0.78</v>
      </c>
      <c r="J988" s="10">
        <f>VLOOKUP(B988,home!$B$2:$E$405,4,FALSE)</f>
        <v>0.78</v>
      </c>
      <c r="K988" s="12">
        <f t="shared" si="1342"/>
        <v>1.3599817691879998</v>
      </c>
      <c r="L988" s="12">
        <f t="shared" si="1343"/>
        <v>0.57475547999999999</v>
      </c>
      <c r="M988" s="13">
        <f t="shared" si="1344"/>
        <v>0.14446222140326512</v>
      </c>
      <c r="N988" s="13">
        <f t="shared" si="1345"/>
        <v>0.19646598744484103</v>
      </c>
      <c r="O988" s="13">
        <f t="shared" si="1346"/>
        <v>8.3030453404499896E-2</v>
      </c>
      <c r="P988" s="13">
        <f t="shared" si="1347"/>
        <v>0.11291990291753357</v>
      </c>
      <c r="Q988" s="13">
        <f t="shared" si="1348"/>
        <v>0.13359508059525116</v>
      </c>
      <c r="R988" s="13">
        <f t="shared" si="1349"/>
        <v>2.3861104050560487E-2</v>
      </c>
      <c r="S988" s="13">
        <f t="shared" si="1350"/>
        <v>2.2066157419992804E-2</v>
      </c>
      <c r="T988" s="13">
        <f t="shared" si="1351"/>
        <v>7.6784504673162252E-2</v>
      </c>
      <c r="U988" s="13">
        <f t="shared" si="1352"/>
        <v>3.2450666501460203E-2</v>
      </c>
      <c r="V988" s="13">
        <f t="shared" si="1353"/>
        <v>1.9164628720727524E-3</v>
      </c>
      <c r="W988" s="13">
        <f t="shared" si="1354"/>
        <v>6.0562291354247712E-2</v>
      </c>
      <c r="X988" s="13">
        <f t="shared" si="1355"/>
        <v>3.480850883721049E-2</v>
      </c>
      <c r="Y988" s="13">
        <f t="shared" si="1356"/>
        <v>1.0003190602407577E-2</v>
      </c>
      <c r="Z988" s="13">
        <f t="shared" si="1357"/>
        <v>4.5714334373032793E-3</v>
      </c>
      <c r="AA988" s="13">
        <f t="shared" si="1358"/>
        <v>6.2170661337888934E-3</v>
      </c>
      <c r="AB988" s="13">
        <f t="shared" si="1359"/>
        <v>4.2275482998945096E-3</v>
      </c>
      <c r="AC988" s="13">
        <f t="shared" si="1360"/>
        <v>9.3626035650271717E-5</v>
      </c>
      <c r="AD988" s="13">
        <f t="shared" si="1361"/>
        <v>2.0590903035507223E-2</v>
      </c>
      <c r="AE988" s="13">
        <f t="shared" si="1362"/>
        <v>1.1834734357806409E-2</v>
      </c>
      <c r="AF988" s="13">
        <f t="shared" si="1363"/>
        <v>3.4010392132467573E-3</v>
      </c>
      <c r="AG988" s="13">
        <f t="shared" si="1364"/>
        <v>6.5158864183615425E-4</v>
      </c>
      <c r="AH988" s="13">
        <f t="shared" si="1365"/>
        <v>6.5686410488632397E-4</v>
      </c>
      <c r="AI988" s="13">
        <f t="shared" si="1366"/>
        <v>8.9332320747939479E-4</v>
      </c>
      <c r="AJ988" s="13">
        <f t="shared" si="1367"/>
        <v>6.0745163808226309E-4</v>
      </c>
      <c r="AK988" s="13">
        <f t="shared" si="1368"/>
        <v>2.7537438448508829E-4</v>
      </c>
      <c r="AL988" s="13">
        <f t="shared" si="1369"/>
        <v>2.927337750585987E-6</v>
      </c>
      <c r="AM988" s="13">
        <f t="shared" si="1370"/>
        <v>5.6006505478815348E-3</v>
      </c>
      <c r="AN988" s="13">
        <f t="shared" si="1371"/>
        <v>3.2190045939599139E-3</v>
      </c>
      <c r="AO988" s="13">
        <f t="shared" si="1372"/>
        <v>9.2507026526181767E-4</v>
      </c>
      <c r="AP988" s="13">
        <f t="shared" si="1373"/>
        <v>1.7722973478142781E-4</v>
      </c>
      <c r="AQ988" s="13">
        <f t="shared" si="1374"/>
        <v>2.5465940321143054E-5</v>
      </c>
      <c r="AR988" s="13">
        <f t="shared" si="1375"/>
        <v>7.5507248779741905E-5</v>
      </c>
      <c r="AS988" s="13">
        <f t="shared" si="1376"/>
        <v>1.0268848178199185E-4</v>
      </c>
      <c r="AT988" s="13">
        <f t="shared" si="1377"/>
        <v>6.9827231564551491E-5</v>
      </c>
      <c r="AU988" s="13">
        <f t="shared" si="1378"/>
        <v>3.1654587306886303E-5</v>
      </c>
      <c r="AV988" s="13">
        <f t="shared" si="1379"/>
        <v>1.0762415412133808E-5</v>
      </c>
      <c r="AW988" s="13">
        <f t="shared" si="1380"/>
        <v>6.3560388043955517E-8</v>
      </c>
      <c r="AX988" s="13">
        <f t="shared" si="1381"/>
        <v>1.2694637734519444E-3</v>
      </c>
      <c r="AY988" s="13">
        <f t="shared" si="1382"/>
        <v>7.2963126045298341E-4</v>
      </c>
      <c r="AZ988" s="13">
        <f t="shared" si="1383"/>
        <v>2.0967978266232974E-4</v>
      </c>
      <c r="BA988" s="13">
        <f t="shared" si="1384"/>
        <v>4.0171534710127676E-5</v>
      </c>
      <c r="BB988" s="13">
        <f t="shared" si="1385"/>
        <v>5.7722024286640225E-6</v>
      </c>
      <c r="BC988" s="13">
        <f t="shared" si="1386"/>
        <v>6.6352099550879131E-7</v>
      </c>
      <c r="BD988" s="13">
        <f t="shared" si="1387"/>
        <v>7.2330341693133274E-6</v>
      </c>
      <c r="BE988" s="13">
        <f t="shared" si="1388"/>
        <v>9.836794606179995E-6</v>
      </c>
      <c r="BF988" s="13">
        <f t="shared" si="1389"/>
        <v>6.6889306658258226E-6</v>
      </c>
      <c r="BG988" s="13">
        <f t="shared" si="1390"/>
        <v>3.0322745869618899E-6</v>
      </c>
      <c r="BH988" s="13">
        <f t="shared" si="1391"/>
        <v>1.0309595393600606E-6</v>
      </c>
      <c r="BI988" s="13">
        <f t="shared" si="1392"/>
        <v>2.8041723566002813E-7</v>
      </c>
      <c r="BJ988" s="14">
        <f t="shared" si="1393"/>
        <v>0.56090063191242412</v>
      </c>
      <c r="BK988" s="14">
        <f t="shared" si="1394"/>
        <v>0.28219092924671807</v>
      </c>
      <c r="BL988" s="14">
        <f t="shared" si="1395"/>
        <v>0.1525383941007856</v>
      </c>
      <c r="BM988" s="14">
        <f t="shared" si="1396"/>
        <v>0.30513707118121508</v>
      </c>
      <c r="BN988" s="14">
        <f t="shared" si="1397"/>
        <v>0.69433474981595122</v>
      </c>
    </row>
    <row r="989" spans="1:66" x14ac:dyDescent="0.25">
      <c r="A989" t="s">
        <v>339</v>
      </c>
      <c r="B989" t="s">
        <v>123</v>
      </c>
      <c r="C989" t="s">
        <v>121</v>
      </c>
      <c r="D989" s="22" t="s">
        <v>369</v>
      </c>
      <c r="E989" s="10">
        <f>VLOOKUP(A989,home!$A$2:$E$405,3,FALSE)</f>
        <v>1.2710999999999999</v>
      </c>
      <c r="F989" s="10">
        <f>VLOOKUP(B989,home!$B$2:$E$405,3,FALSE)</f>
        <v>1.2008000000000001</v>
      </c>
      <c r="G989" s="10">
        <f>VLOOKUP(C989,away!$B$2:$E$405,4,FALSE)</f>
        <v>1.0766</v>
      </c>
      <c r="H989" s="10">
        <f>VLOOKUP(A989,away!$A$2:$E$405,3,FALSE)</f>
        <v>0.94469999999999998</v>
      </c>
      <c r="I989" s="10">
        <f>VLOOKUP(C989,away!$B$2:$E$405,3,FALSE)</f>
        <v>1.0027999999999999</v>
      </c>
      <c r="J989" s="10">
        <f>VLOOKUP(B989,home!$B$2:$E$405,4,FALSE)</f>
        <v>1.2257</v>
      </c>
      <c r="K989" s="12">
        <f t="shared" si="1342"/>
        <v>1.6432542850079999</v>
      </c>
      <c r="L989" s="12">
        <f t="shared" si="1343"/>
        <v>1.1611609626119999</v>
      </c>
      <c r="M989" s="13">
        <f t="shared" si="1344"/>
        <v>6.0542162997748221E-2</v>
      </c>
      <c r="N989" s="13">
        <f t="shared" si="1345"/>
        <v>9.9486168769702538E-2</v>
      </c>
      <c r="O989" s="13">
        <f t="shared" si="1346"/>
        <v>7.0299196265077926E-2</v>
      </c>
      <c r="P989" s="13">
        <f t="shared" si="1347"/>
        <v>0.11551945549520767</v>
      </c>
      <c r="Q989" s="13">
        <f t="shared" si="1348"/>
        <v>8.174053656492139E-2</v>
      </c>
      <c r="R989" s="13">
        <f t="shared" si="1349"/>
        <v>4.0814341203003902E-2</v>
      </c>
      <c r="S989" s="13">
        <f t="shared" si="1350"/>
        <v>5.5105169427154474E-2</v>
      </c>
      <c r="T989" s="13">
        <f t="shared" si="1351"/>
        <v>9.4913920122145487E-2</v>
      </c>
      <c r="U989" s="13">
        <f t="shared" si="1352"/>
        <v>6.7068341071614732E-2</v>
      </c>
      <c r="V989" s="13">
        <f t="shared" si="1353"/>
        <v>1.1682802441577073E-2</v>
      </c>
      <c r="W989" s="13">
        <f t="shared" si="1354"/>
        <v>4.4773495656386719E-2</v>
      </c>
      <c r="X989" s="13">
        <f t="shared" si="1355"/>
        <v>5.1989235315874197E-2</v>
      </c>
      <c r="Y989" s="13">
        <f t="shared" si="1356"/>
        <v>3.0183935262421139E-2</v>
      </c>
      <c r="Z989" s="13">
        <f t="shared" si="1357"/>
        <v>1.5797339906551539E-2</v>
      </c>
      <c r="AA989" s="13">
        <f t="shared" si="1358"/>
        <v>2.5959046493168696E-2</v>
      </c>
      <c r="AB989" s="13">
        <f t="shared" si="1359"/>
        <v>2.1328657192310679E-2</v>
      </c>
      <c r="AC989" s="13">
        <f t="shared" si="1360"/>
        <v>1.3932345966471973E-3</v>
      </c>
      <c r="AD989" s="13">
        <f t="shared" si="1361"/>
        <v>1.8393559648036125E-2</v>
      </c>
      <c r="AE989" s="13">
        <f t="shared" si="1362"/>
        <v>2.1357883426774863E-2</v>
      </c>
      <c r="AF989" s="13">
        <f t="shared" si="1363"/>
        <v>1.2399970239594393E-2</v>
      </c>
      <c r="AG989" s="13">
        <f t="shared" si="1364"/>
        <v>4.7994537932558581E-3</v>
      </c>
      <c r="AH989" s="13">
        <f t="shared" si="1365"/>
        <v>4.5858136031500882E-3</v>
      </c>
      <c r="AI989" s="13">
        <f t="shared" si="1366"/>
        <v>7.5356578536243581E-3</v>
      </c>
      <c r="AJ989" s="13">
        <f t="shared" si="1367"/>
        <v>6.1915010291612085E-3</v>
      </c>
      <c r="AK989" s="13">
        <f t="shared" si="1368"/>
        <v>3.3914035322668654E-3</v>
      </c>
      <c r="AL989" s="13">
        <f t="shared" si="1369"/>
        <v>1.0633627476293222E-4</v>
      </c>
      <c r="AM989" s="13">
        <f t="shared" si="1370"/>
        <v>6.0450591416371224E-3</v>
      </c>
      <c r="AN989" s="13">
        <f t="shared" si="1371"/>
        <v>7.0192866919498295E-3</v>
      </c>
      <c r="AO989" s="13">
        <f t="shared" si="1372"/>
        <v>4.0752608460370337E-3</v>
      </c>
      <c r="AP989" s="13">
        <f t="shared" si="1373"/>
        <v>1.5773446022931182E-3</v>
      </c>
      <c r="AQ989" s="13">
        <f t="shared" si="1374"/>
        <v>4.5788774419238E-4</v>
      </c>
      <c r="AR989" s="13">
        <f t="shared" si="1375"/>
        <v>1.0649735475585921E-3</v>
      </c>
      <c r="AS989" s="13">
        <f t="shared" si="1376"/>
        <v>1.7500223454458273E-3</v>
      </c>
      <c r="AT989" s="13">
        <f t="shared" si="1377"/>
        <v>1.4378658590068032E-3</v>
      </c>
      <c r="AU989" s="13">
        <f t="shared" si="1378"/>
        <v>7.875930780265459E-4</v>
      </c>
      <c r="AV989" s="13">
        <f t="shared" si="1379"/>
        <v>3.2355392507744018E-4</v>
      </c>
      <c r="AW989" s="13">
        <f t="shared" si="1380"/>
        <v>5.6360669214112683E-6</v>
      </c>
      <c r="AX989" s="13">
        <f t="shared" si="1381"/>
        <v>1.6555948896036642E-3</v>
      </c>
      <c r="AY989" s="13">
        <f t="shared" si="1382"/>
        <v>1.9224121557076983E-3</v>
      </c>
      <c r="AZ989" s="13">
        <f t="shared" si="1383"/>
        <v>1.1161149746292808E-3</v>
      </c>
      <c r="BA989" s="13">
        <f t="shared" si="1384"/>
        <v>4.319963794420678E-4</v>
      </c>
      <c r="BB989" s="13">
        <f t="shared" si="1385"/>
        <v>1.2540433294946262E-4</v>
      </c>
      <c r="BC989" s="13">
        <f t="shared" si="1386"/>
        <v>2.9122923192662745E-5</v>
      </c>
      <c r="BD989" s="13">
        <f t="shared" si="1387"/>
        <v>2.0610095160657519E-4</v>
      </c>
      <c r="BE989" s="13">
        <f t="shared" si="1388"/>
        <v>3.3867627187173112E-4</v>
      </c>
      <c r="BF989" s="13">
        <f t="shared" si="1389"/>
        <v>2.782656174918783E-4</v>
      </c>
      <c r="BG989" s="13">
        <f t="shared" si="1390"/>
        <v>1.5242038943797534E-4</v>
      </c>
      <c r="BH989" s="13">
        <f t="shared" si="1391"/>
        <v>6.2616364516635217E-5</v>
      </c>
      <c r="BI989" s="13">
        <f t="shared" si="1392"/>
        <v>2.0578921860716749E-5</v>
      </c>
      <c r="BJ989" s="14">
        <f t="shared" si="1393"/>
        <v>0.48449364348074703</v>
      </c>
      <c r="BK989" s="14">
        <f t="shared" si="1394"/>
        <v>0.24627157338880526</v>
      </c>
      <c r="BL989" s="14">
        <f t="shared" si="1395"/>
        <v>0.25359662551527917</v>
      </c>
      <c r="BM989" s="14">
        <f t="shared" si="1396"/>
        <v>0.52984054490693511</v>
      </c>
      <c r="BN989" s="14">
        <f t="shared" si="1397"/>
        <v>0.46840186129566169</v>
      </c>
    </row>
    <row r="990" spans="1:66" s="10" customFormat="1" x14ac:dyDescent="0.25">
      <c r="A990" t="s">
        <v>339</v>
      </c>
      <c r="B990" t="s">
        <v>127</v>
      </c>
      <c r="C990" t="s">
        <v>112</v>
      </c>
      <c r="D990" s="22" t="s">
        <v>369</v>
      </c>
      <c r="E990" s="10">
        <f>VLOOKUP(A990,home!$A$2:$E$405,3,FALSE)</f>
        <v>1.2710999999999999</v>
      </c>
      <c r="F990" s="10">
        <f>VLOOKUP(B990,home!$B$2:$E$405,3,FALSE)</f>
        <v>0.74529999999999996</v>
      </c>
      <c r="G990" s="10">
        <f>VLOOKUP(C990,away!$B$2:$E$405,4,FALSE)</f>
        <v>0.91090000000000004</v>
      </c>
      <c r="H990" s="10">
        <f>VLOOKUP(A990,away!$A$2:$E$405,3,FALSE)</f>
        <v>0.94469999999999998</v>
      </c>
      <c r="I990" s="10">
        <f>VLOOKUP(C990,away!$B$2:$E$405,3,FALSE)</f>
        <v>0.89139999999999997</v>
      </c>
      <c r="J990" s="10">
        <f>VLOOKUP(B990,home!$B$2:$E$405,4,FALSE)</f>
        <v>0.8357</v>
      </c>
      <c r="K990" s="12">
        <f t="shared" si="1342"/>
        <v>0.86294187104699993</v>
      </c>
      <c r="L990" s="12">
        <f t="shared" si="1343"/>
        <v>0.70374763320599987</v>
      </c>
      <c r="M990" s="13">
        <f t="shared" si="1344"/>
        <v>0.20873505633077605</v>
      </c>
      <c r="N990" s="13">
        <f t="shared" si="1345"/>
        <v>0.1801262200631808</v>
      </c>
      <c r="O990" s="13">
        <f t="shared" si="1346"/>
        <v>0.1468968018599047</v>
      </c>
      <c r="P990" s="13">
        <f t="shared" si="1347"/>
        <v>0.12676340104780656</v>
      </c>
      <c r="Q990" s="13">
        <f t="shared" si="1348"/>
        <v>7.771922868297243E-2</v>
      </c>
      <c r="R990" s="13">
        <f t="shared" si="1349"/>
        <v>5.1689138317219323E-2</v>
      </c>
      <c r="S990" s="13">
        <f t="shared" si="1350"/>
        <v>1.9245641014587242E-2</v>
      </c>
      <c r="T990" s="13">
        <f t="shared" si="1351"/>
        <v>5.4694723240237712E-2</v>
      </c>
      <c r="U990" s="13">
        <f t="shared" si="1352"/>
        <v>4.4604721732268413E-2</v>
      </c>
      <c r="V990" s="13">
        <f t="shared" si="1353"/>
        <v>1.2986387588592003E-3</v>
      </c>
      <c r="W990" s="13">
        <f t="shared" si="1354"/>
        <v>2.2355725538671302E-2</v>
      </c>
      <c r="X990" s="13">
        <f t="shared" si="1355"/>
        <v>1.5732788936442855E-2</v>
      </c>
      <c r="Y990" s="13">
        <f t="shared" si="1356"/>
        <v>5.5359564888755987E-3</v>
      </c>
      <c r="Z990" s="13">
        <f t="shared" si="1357"/>
        <v>1.2125369584400221E-2</v>
      </c>
      <c r="AA990" s="13">
        <f t="shared" si="1358"/>
        <v>1.046348911629871E-2</v>
      </c>
      <c r="AB990" s="13">
        <f t="shared" si="1359"/>
        <v>4.5146914378493639E-3</v>
      </c>
      <c r="AC990" s="13">
        <f t="shared" si="1360"/>
        <v>4.9290913532699347E-5</v>
      </c>
      <c r="AD990" s="13">
        <f t="shared" si="1361"/>
        <v>4.8229229062385533E-3</v>
      </c>
      <c r="AE990" s="13">
        <f t="shared" si="1362"/>
        <v>3.3941205804003845E-3</v>
      </c>
      <c r="AF990" s="13">
        <f t="shared" si="1363"/>
        <v>1.1943021626362725E-3</v>
      </c>
      <c r="AG990" s="13">
        <f t="shared" si="1364"/>
        <v>2.8016244009602801E-4</v>
      </c>
      <c r="AH990" s="13">
        <f t="shared" si="1365"/>
        <v>2.1333000366924181E-3</v>
      </c>
      <c r="AI990" s="13">
        <f t="shared" si="1366"/>
        <v>1.8409139251679885E-3</v>
      </c>
      <c r="AJ990" s="13">
        <f t="shared" si="1367"/>
        <v>7.9430085351047037E-4</v>
      </c>
      <c r="AK990" s="13">
        <f t="shared" si="1368"/>
        <v>2.2847848823418477E-4</v>
      </c>
      <c r="AL990" s="13">
        <f t="shared" si="1369"/>
        <v>1.1973616602774884E-6</v>
      </c>
      <c r="AM990" s="13">
        <f t="shared" si="1370"/>
        <v>8.3238042332498669E-4</v>
      </c>
      <c r="AN990" s="13">
        <f t="shared" si="1371"/>
        <v>5.857857528419676E-4</v>
      </c>
      <c r="AO990" s="13">
        <f t="shared" si="1372"/>
        <v>2.0612266856416474E-4</v>
      </c>
      <c r="AP990" s="13">
        <f t="shared" si="1373"/>
        <v>4.8352780050711904E-5</v>
      </c>
      <c r="AQ990" s="13">
        <f t="shared" si="1374"/>
        <v>8.507038629904695E-6</v>
      </c>
      <c r="AR990" s="13">
        <f t="shared" si="1375"/>
        <v>3.0026097034811241E-4</v>
      </c>
      <c r="AS990" s="13">
        <f t="shared" si="1376"/>
        <v>2.5910776355458784E-4</v>
      </c>
      <c r="AT990" s="13">
        <f t="shared" si="1377"/>
        <v>1.1179746914229984E-4</v>
      </c>
      <c r="AU990" s="13">
        <f t="shared" si="1378"/>
        <v>3.2158239066658491E-5</v>
      </c>
      <c r="AV990" s="13">
        <f t="shared" si="1379"/>
        <v>6.9376727474397516E-6</v>
      </c>
      <c r="AW990" s="13">
        <f t="shared" si="1380"/>
        <v>2.0198603143820725E-8</v>
      </c>
      <c r="AX990" s="13">
        <f t="shared" si="1381"/>
        <v>1.197159866544929E-4</v>
      </c>
      <c r="AY990" s="13">
        <f t="shared" si="1382"/>
        <v>8.424984226502045E-5</v>
      </c>
      <c r="AZ990" s="13">
        <f t="shared" si="1383"/>
        <v>2.9645313545993475E-5</v>
      </c>
      <c r="BA990" s="13">
        <f t="shared" si="1384"/>
        <v>6.9542730812142271E-6</v>
      </c>
      <c r="BB990" s="13">
        <f t="shared" si="1385"/>
        <v>1.2235133053931767E-6</v>
      </c>
      <c r="BC990" s="13">
        <f t="shared" si="1386"/>
        <v>1.7220891857329958E-7</v>
      </c>
      <c r="BD990" s="13">
        <f t="shared" si="1387"/>
        <v>3.5217991204436839E-5</v>
      </c>
      <c r="BE990" s="13">
        <f t="shared" si="1388"/>
        <v>3.039107922447351E-5</v>
      </c>
      <c r="BF990" s="13">
        <f t="shared" si="1389"/>
        <v>1.3112867384552388E-5</v>
      </c>
      <c r="BG990" s="13">
        <f t="shared" si="1390"/>
        <v>3.7718807718722729E-6</v>
      </c>
      <c r="BH990" s="13">
        <f t="shared" si="1391"/>
        <v>8.1372846266141537E-7</v>
      </c>
      <c r="BI990" s="13">
        <f t="shared" si="1392"/>
        <v>1.4044007241864818E-7</v>
      </c>
      <c r="BJ990" s="14">
        <f t="shared" si="1393"/>
        <v>0.36777926084093449</v>
      </c>
      <c r="BK990" s="14">
        <f t="shared" si="1394"/>
        <v>0.35617747526948706</v>
      </c>
      <c r="BL990" s="14">
        <f t="shared" si="1395"/>
        <v>0.26395954586912512</v>
      </c>
      <c r="BM990" s="14">
        <f t="shared" si="1396"/>
        <v>0.208027575618425</v>
      </c>
      <c r="BN990" s="14">
        <f t="shared" si="1397"/>
        <v>0.79192984630185992</v>
      </c>
    </row>
    <row r="991" spans="1:66" x14ac:dyDescent="0.25">
      <c r="A991" t="s">
        <v>339</v>
      </c>
      <c r="B991" t="s">
        <v>117</v>
      </c>
      <c r="C991" t="s">
        <v>109</v>
      </c>
      <c r="D991" s="22" t="s">
        <v>369</v>
      </c>
      <c r="E991" s="10">
        <f>VLOOKUP(A991,home!$A$2:$E$405,3,FALSE)</f>
        <v>1.2710999999999999</v>
      </c>
      <c r="F991" s="10">
        <f>VLOOKUP(B991,home!$B$2:$E$405,3,FALSE)</f>
        <v>1.0766</v>
      </c>
      <c r="G991" s="10">
        <f>VLOOKUP(C991,away!$B$2:$E$405,4,FALSE)</f>
        <v>1.0766</v>
      </c>
      <c r="H991" s="10">
        <f>VLOOKUP(A991,away!$A$2:$E$405,3,FALSE)</f>
        <v>0.94469999999999998</v>
      </c>
      <c r="I991" s="10">
        <f>VLOOKUP(C991,away!$B$2:$E$405,3,FALSE)</f>
        <v>1.0585</v>
      </c>
      <c r="J991" s="10">
        <f>VLOOKUP(B991,home!$B$2:$E$405,4,FALSE)</f>
        <v>1.0027999999999999</v>
      </c>
      <c r="K991" s="12">
        <f t="shared" si="1342"/>
        <v>1.4732907755159999</v>
      </c>
      <c r="L991" s="12">
        <f t="shared" si="1343"/>
        <v>1.0027648518599999</v>
      </c>
      <c r="M991" s="13">
        <f t="shared" si="1344"/>
        <v>8.4074192377731047E-2</v>
      </c>
      <c r="N991" s="13">
        <f t="shared" si="1345"/>
        <v>0.12386573208906874</v>
      </c>
      <c r="O991" s="13">
        <f t="shared" si="1346"/>
        <v>8.4306645064904595E-2</v>
      </c>
      <c r="P991" s="13">
        <f t="shared" si="1347"/>
        <v>0.12420820248882546</v>
      </c>
      <c r="Q991" s="13">
        <f t="shared" si="1348"/>
        <v>9.124512024468058E-2</v>
      </c>
      <c r="R991" s="13">
        <f t="shared" si="1349"/>
        <v>4.2269870224661318E-2</v>
      </c>
      <c r="S991" s="13">
        <f t="shared" si="1350"/>
        <v>4.5875188120128266E-2</v>
      </c>
      <c r="T991" s="13">
        <f t="shared" si="1351"/>
        <v>9.1497399485104991E-2</v>
      </c>
      <c r="U991" s="13">
        <f t="shared" si="1352"/>
        <v>6.2275809884251958E-2</v>
      </c>
      <c r="V991" s="13">
        <f t="shared" si="1353"/>
        <v>7.5304845426649039E-3</v>
      </c>
      <c r="W991" s="13">
        <f t="shared" si="1354"/>
        <v>4.4810197989112038E-2</v>
      </c>
      <c r="X991" s="13">
        <f t="shared" si="1355"/>
        <v>4.4934091548369193E-2</v>
      </c>
      <c r="Y991" s="13">
        <f t="shared" si="1356"/>
        <v>2.2529163827482053E-2</v>
      </c>
      <c r="Z991" s="13">
        <f t="shared" si="1357"/>
        <v>1.4128913384657979E-2</v>
      </c>
      <c r="AA991" s="13">
        <f t="shared" si="1358"/>
        <v>2.0815997757681146E-2</v>
      </c>
      <c r="AB991" s="13">
        <f t="shared" si="1359"/>
        <v>1.5334008739776686E-2</v>
      </c>
      <c r="AC991" s="13">
        <f t="shared" si="1360"/>
        <v>6.9532926994404927E-4</v>
      </c>
      <c r="AD991" s="13">
        <f t="shared" si="1361"/>
        <v>1.6504612836601096E-2</v>
      </c>
      <c r="AE991" s="13">
        <f t="shared" si="1362"/>
        <v>1.6550245646100949E-2</v>
      </c>
      <c r="AF991" s="13">
        <f t="shared" si="1363"/>
        <v>8.2980023117795124E-3</v>
      </c>
      <c r="AG991" s="13">
        <f t="shared" si="1364"/>
        <v>2.7736483529685074E-3</v>
      </c>
      <c r="AH991" s="13">
        <f t="shared" si="1365"/>
        <v>3.5419944342773312E-3</v>
      </c>
      <c r="AI991" s="13">
        <f t="shared" si="1366"/>
        <v>5.2183877269498047E-3</v>
      </c>
      <c r="AJ991" s="13">
        <f t="shared" si="1367"/>
        <v>3.844101250590527E-3</v>
      </c>
      <c r="AK991" s="13">
        <f t="shared" si="1368"/>
        <v>1.8878263042148475E-3</v>
      </c>
      <c r="AL991" s="13">
        <f t="shared" si="1369"/>
        <v>4.1090182999126128E-5</v>
      </c>
      <c r="AM991" s="13">
        <f t="shared" si="1370"/>
        <v>4.8632187691254672E-3</v>
      </c>
      <c r="AN991" s="13">
        <f t="shared" si="1371"/>
        <v>4.8766648485848692E-3</v>
      </c>
      <c r="AO991" s="13">
        <f t="shared" si="1372"/>
        <v>2.4450740522310378E-3</v>
      </c>
      <c r="AP991" s="13">
        <f t="shared" si="1373"/>
        <v>8.1727810659072881E-4</v>
      </c>
      <c r="AQ991" s="13">
        <f t="shared" si="1374"/>
        <v>2.048844398709683E-4</v>
      </c>
      <c r="AR991" s="13">
        <f t="shared" si="1375"/>
        <v>7.1035750483541067E-4</v>
      </c>
      <c r="AS991" s="13">
        <f t="shared" si="1376"/>
        <v>1.0465631591925729E-3</v>
      </c>
      <c r="AT991" s="13">
        <f t="shared" si="1377"/>
        <v>7.7094592421665024E-4</v>
      </c>
      <c r="AU991" s="13">
        <f t="shared" si="1378"/>
        <v>3.7860917285668266E-4</v>
      </c>
      <c r="AV991" s="13">
        <f t="shared" si="1379"/>
        <v>1.3945035047387334E-4</v>
      </c>
      <c r="AW991" s="13">
        <f t="shared" si="1380"/>
        <v>1.6862545997627525E-6</v>
      </c>
      <c r="AX991" s="13">
        <f t="shared" si="1381"/>
        <v>1.194155891978138E-3</v>
      </c>
      <c r="AY991" s="13">
        <f t="shared" si="1382"/>
        <v>1.1974575561172036E-3</v>
      </c>
      <c r="AZ991" s="13">
        <f t="shared" si="1383"/>
        <v>6.0038417443425255E-4</v>
      </c>
      <c r="BA991" s="13">
        <f t="shared" si="1384"/>
        <v>2.0068138257855054E-4</v>
      </c>
      <c r="BB991" s="13">
        <f t="shared" si="1385"/>
        <v>5.0309059218110039E-5</v>
      </c>
      <c r="BC991" s="13">
        <f t="shared" si="1386"/>
        <v>1.0089631262812818E-5</v>
      </c>
      <c r="BD991" s="13">
        <f t="shared" si="1387"/>
        <v>1.1872025635065323E-4</v>
      </c>
      <c r="BE991" s="13">
        <f t="shared" si="1388"/>
        <v>1.7490945854831222E-4</v>
      </c>
      <c r="BF991" s="13">
        <f t="shared" si="1389"/>
        <v>1.2884624591486327E-4</v>
      </c>
      <c r="BG991" s="13">
        <f t="shared" si="1390"/>
        <v>6.3275995188744706E-5</v>
      </c>
      <c r="BH991" s="13">
        <f t="shared" si="1391"/>
        <v>2.3305985005793098E-5</v>
      </c>
      <c r="BI991" s="13">
        <f t="shared" si="1392"/>
        <v>6.8672985446698295E-6</v>
      </c>
      <c r="BJ991" s="14">
        <f t="shared" si="1393"/>
        <v>0.47946841224325981</v>
      </c>
      <c r="BK991" s="14">
        <f t="shared" si="1394"/>
        <v>0.26362194453841009</v>
      </c>
      <c r="BL991" s="14">
        <f t="shared" si="1395"/>
        <v>0.24305649273843649</v>
      </c>
      <c r="BM991" s="14">
        <f t="shared" si="1396"/>
        <v>0.44911022911337523</v>
      </c>
      <c r="BN991" s="14">
        <f t="shared" si="1397"/>
        <v>0.54996976248987173</v>
      </c>
    </row>
    <row r="992" spans="1:66" x14ac:dyDescent="0.25">
      <c r="A992" t="s">
        <v>341</v>
      </c>
      <c r="B992" t="s">
        <v>152</v>
      </c>
      <c r="C992" t="s">
        <v>150</v>
      </c>
      <c r="D992" s="22" t="s">
        <v>369</v>
      </c>
      <c r="E992" s="10">
        <f>VLOOKUP(A992,home!$A$2:$E$405,3,FALSE)</f>
        <v>1.4705999999999999</v>
      </c>
      <c r="F992" s="10">
        <f>VLOOKUP(B992,home!$B$2:$E$405,3,FALSE)</f>
        <v>0.98219999999999996</v>
      </c>
      <c r="G992" s="10">
        <f>VLOOKUP(C992,away!$B$2:$E$405,4,FALSE)</f>
        <v>1.2844</v>
      </c>
      <c r="H992" s="10">
        <f>VLOOKUP(A992,away!$A$2:$E$405,3,FALSE)</f>
        <v>1.2646999999999999</v>
      </c>
      <c r="I992" s="10">
        <f>VLOOKUP(C992,away!$B$2:$E$405,3,FALSE)</f>
        <v>0.79069999999999996</v>
      </c>
      <c r="J992" s="10">
        <f>VLOOKUP(B992,home!$B$2:$E$405,4,FALSE)</f>
        <v>0.96640000000000004</v>
      </c>
      <c r="K992" s="12">
        <f t="shared" si="1342"/>
        <v>1.8552173122079998</v>
      </c>
      <c r="L992" s="12">
        <f t="shared" si="1343"/>
        <v>0.96639834745599984</v>
      </c>
      <c r="M992" s="13">
        <f t="shared" si="1344"/>
        <v>5.9509717546058841E-2</v>
      </c>
      <c r="N992" s="13">
        <f t="shared" si="1345"/>
        <v>0.11040345823605653</v>
      </c>
      <c r="O992" s="13">
        <f t="shared" si="1346"/>
        <v>5.7510092694084573E-2</v>
      </c>
      <c r="P992" s="13">
        <f t="shared" si="1347"/>
        <v>0.10669371959275252</v>
      </c>
      <c r="Q992" s="13">
        <f t="shared" si="1348"/>
        <v>0.1024112035235825</v>
      </c>
      <c r="R992" s="13">
        <f t="shared" si="1349"/>
        <v>2.778882927080235E-2</v>
      </c>
      <c r="S992" s="13">
        <f t="shared" si="1350"/>
        <v>4.7822230847114844E-2</v>
      </c>
      <c r="T992" s="13">
        <f t="shared" si="1351"/>
        <v>9.8970017846170197E-2</v>
      </c>
      <c r="U992" s="13">
        <f t="shared" si="1352"/>
        <v>5.1554317149184931E-2</v>
      </c>
      <c r="V992" s="13">
        <f t="shared" si="1353"/>
        <v>9.5266078637640406E-3</v>
      </c>
      <c r="W992" s="13">
        <f t="shared" si="1354"/>
        <v>6.3331679247002379E-2</v>
      </c>
      <c r="X992" s="13">
        <f t="shared" si="1355"/>
        <v>6.1203630165916525E-2</v>
      </c>
      <c r="Y992" s="13">
        <f t="shared" si="1356"/>
        <v>2.9573543525324954E-2</v>
      </c>
      <c r="Z992" s="13">
        <f t="shared" si="1357"/>
        <v>8.9516928950134373E-3</v>
      </c>
      <c r="AA992" s="13">
        <f t="shared" si="1358"/>
        <v>1.6607335632398277E-2</v>
      </c>
      <c r="AB992" s="13">
        <f t="shared" si="1359"/>
        <v>1.5405108287437042E-2</v>
      </c>
      <c r="AC992" s="13">
        <f t="shared" si="1360"/>
        <v>1.067503415828542E-3</v>
      </c>
      <c r="AD992" s="13">
        <f t="shared" si="1361"/>
        <v>2.9373506937560748E-2</v>
      </c>
      <c r="AE992" s="13">
        <f t="shared" si="1362"/>
        <v>2.8386508563446052E-2</v>
      </c>
      <c r="AF992" s="13">
        <f t="shared" si="1363"/>
        <v>1.3716337482879926E-2</v>
      </c>
      <c r="AG992" s="13">
        <f t="shared" si="1364"/>
        <v>4.4184819588679834E-3</v>
      </c>
      <c r="AH992" s="13">
        <f t="shared" si="1365"/>
        <v>2.1627253051686502E-3</v>
      </c>
      <c r="AI992" s="13">
        <f t="shared" si="1366"/>
        <v>4.0123254276992091E-3</v>
      </c>
      <c r="AJ992" s="13">
        <f t="shared" si="1367"/>
        <v>3.7218677978399714E-3</v>
      </c>
      <c r="AK992" s="13">
        <f t="shared" si="1368"/>
        <v>2.3016245241007254E-3</v>
      </c>
      <c r="AL992" s="13">
        <f t="shared" si="1369"/>
        <v>7.6556175904927563E-5</v>
      </c>
      <c r="AM992" s="13">
        <f t="shared" si="1370"/>
        <v>1.0898847718164888E-2</v>
      </c>
      <c r="AN992" s="13">
        <f t="shared" si="1371"/>
        <v>1.0532628424009141E-2</v>
      </c>
      <c r="AO992" s="13">
        <f t="shared" si="1372"/>
        <v>5.089357351665263E-3</v>
      </c>
      <c r="AP992" s="13">
        <f t="shared" si="1373"/>
        <v>1.6394488447541182E-3</v>
      </c>
      <c r="AQ992" s="13">
        <f t="shared" si="1374"/>
        <v>3.9609016357725692E-4</v>
      </c>
      <c r="AR992" s="13">
        <f t="shared" si="1375"/>
        <v>4.1801083218325131E-4</v>
      </c>
      <c r="AS992" s="13">
        <f t="shared" si="1376"/>
        <v>7.7550093255684082E-4</v>
      </c>
      <c r="AT992" s="13">
        <f t="shared" si="1377"/>
        <v>7.1936137785644997E-4</v>
      </c>
      <c r="AU992" s="13">
        <f t="shared" si="1378"/>
        <v>4.4485722731102872E-4</v>
      </c>
      <c r="AV992" s="13">
        <f t="shared" si="1379"/>
        <v>2.0632670739206761E-4</v>
      </c>
      <c r="AW992" s="13">
        <f t="shared" si="1380"/>
        <v>3.8126654407193253E-6</v>
      </c>
      <c r="AX992" s="13">
        <f t="shared" si="1381"/>
        <v>3.3699551616430241E-3</v>
      </c>
      <c r="AY992" s="13">
        <f t="shared" si="1382"/>
        <v>3.256719099212635E-3</v>
      </c>
      <c r="AZ992" s="13">
        <f t="shared" si="1383"/>
        <v>1.5736439778037414E-3</v>
      </c>
      <c r="BA992" s="13">
        <f t="shared" si="1384"/>
        <v>5.0692231321120733E-4</v>
      </c>
      <c r="BB992" s="13">
        <f t="shared" si="1385"/>
        <v>1.2247222144397087E-4</v>
      </c>
      <c r="BC992" s="13">
        <f t="shared" si="1386"/>
        <v>2.3671390482543748E-5</v>
      </c>
      <c r="BD992" s="13">
        <f t="shared" si="1387"/>
        <v>6.7327496240100201E-5</v>
      </c>
      <c r="BE992" s="13">
        <f t="shared" si="1388"/>
        <v>1.2490713661225292E-4</v>
      </c>
      <c r="BF992" s="13">
        <f t="shared" si="1389"/>
        <v>1.1586494113069069E-4</v>
      </c>
      <c r="BG992" s="13">
        <f t="shared" si="1390"/>
        <v>7.1651548221206017E-5</v>
      </c>
      <c r="BH992" s="13">
        <f t="shared" si="1391"/>
        <v>3.3232298176621953E-5</v>
      </c>
      <c r="BI992" s="13">
        <f t="shared" si="1392"/>
        <v>1.2330626980345469E-5</v>
      </c>
      <c r="BJ992" s="14">
        <f t="shared" si="1393"/>
        <v>0.57919812415277572</v>
      </c>
      <c r="BK992" s="14">
        <f t="shared" si="1394"/>
        <v>0.22795305454063636</v>
      </c>
      <c r="BL992" s="14">
        <f t="shared" si="1395"/>
        <v>0.18405359721337661</v>
      </c>
      <c r="BM992" s="14">
        <f t="shared" si="1396"/>
        <v>0.53258654150469287</v>
      </c>
      <c r="BN992" s="14">
        <f t="shared" si="1397"/>
        <v>0.46431702086333732</v>
      </c>
    </row>
    <row r="993" spans="1:66" x14ac:dyDescent="0.25">
      <c r="A993" t="s">
        <v>341</v>
      </c>
      <c r="B993" t="s">
        <v>154</v>
      </c>
      <c r="C993" t="s">
        <v>319</v>
      </c>
      <c r="D993" s="22" t="s">
        <v>369</v>
      </c>
      <c r="E993" s="10">
        <f>VLOOKUP(A993,home!$A$2:$E$405,3,FALSE)</f>
        <v>1.4705999999999999</v>
      </c>
      <c r="F993" s="10">
        <f>VLOOKUP(B993,home!$B$2:$E$405,3,FALSE)</f>
        <v>0.83109999999999995</v>
      </c>
      <c r="G993" s="10">
        <f>VLOOKUP(C993,away!$B$2:$E$405,4,FALSE)</f>
        <v>1.19</v>
      </c>
      <c r="H993" s="10">
        <f>VLOOKUP(A993,away!$A$2:$E$405,3,FALSE)</f>
        <v>1.2646999999999999</v>
      </c>
      <c r="I993" s="10">
        <f>VLOOKUP(C993,away!$B$2:$E$405,3,FALSE)</f>
        <v>1.5813999999999999</v>
      </c>
      <c r="J993" s="10">
        <f>VLOOKUP(B993,home!$B$2:$E$405,4,FALSE)</f>
        <v>1.4056999999999999</v>
      </c>
      <c r="K993" s="12">
        <f t="shared" si="1342"/>
        <v>1.4544366353999998</v>
      </c>
      <c r="L993" s="12">
        <f t="shared" si="1343"/>
        <v>2.8113951925059997</v>
      </c>
      <c r="M993" s="13">
        <f t="shared" si="1344"/>
        <v>1.4040183257993739E-2</v>
      </c>
      <c r="N993" s="13">
        <f t="shared" si="1345"/>
        <v>2.042055689815582E-2</v>
      </c>
      <c r="O993" s="13">
        <f t="shared" si="1346"/>
        <v>3.9472503713426817E-2</v>
      </c>
      <c r="P993" s="13">
        <f t="shared" si="1347"/>
        <v>5.74102554917705E-2</v>
      </c>
      <c r="Q993" s="13">
        <f t="shared" si="1348"/>
        <v>1.4850203033974005E-2</v>
      </c>
      <c r="R993" s="13">
        <f t="shared" si="1349"/>
        <v>5.5486403588051694E-2</v>
      </c>
      <c r="S993" s="13">
        <f t="shared" si="1350"/>
        <v>5.8687578628181955E-2</v>
      </c>
      <c r="T993" s="13">
        <f t="shared" si="1351"/>
        <v>4.1749789417452526E-2</v>
      </c>
      <c r="U993" s="13">
        <f t="shared" si="1352"/>
        <v>8.070145814505239E-2</v>
      </c>
      <c r="V993" s="13">
        <f t="shared" si="1353"/>
        <v>2.6663698213158709E-2</v>
      </c>
      <c r="W993" s="13">
        <f t="shared" si="1354"/>
        <v>7.1995597785800072E-3</v>
      </c>
      <c r="X993" s="13">
        <f t="shared" si="1355"/>
        <v>2.024080774965939E-2</v>
      </c>
      <c r="Y993" s="13">
        <f t="shared" si="1356"/>
        <v>2.8452454799915303E-2</v>
      </c>
      <c r="Z993" s="13">
        <f t="shared" si="1357"/>
        <v>5.1998069432298726E-2</v>
      </c>
      <c r="AA993" s="13">
        <f t="shared" si="1358"/>
        <v>7.5627897152408141E-2</v>
      </c>
      <c r="AB993" s="13">
        <f t="shared" si="1359"/>
        <v>5.4997992138362865E-2</v>
      </c>
      <c r="AC993" s="13">
        <f t="shared" si="1360"/>
        <v>6.8142349829255558E-3</v>
      </c>
      <c r="AD993" s="13">
        <f t="shared" si="1361"/>
        <v>2.6178258751797679E-3</v>
      </c>
      <c r="AE993" s="13">
        <f t="shared" si="1362"/>
        <v>7.3597430802982101E-3</v>
      </c>
      <c r="AF993" s="13">
        <f t="shared" si="1363"/>
        <v>1.0345573157014844E-2</v>
      </c>
      <c r="AG993" s="13">
        <f t="shared" si="1364"/>
        <v>9.6951648791168826E-3</v>
      </c>
      <c r="AH993" s="13">
        <f t="shared" si="1365"/>
        <v>3.6546780605389462E-2</v>
      </c>
      <c r="AI993" s="13">
        <f t="shared" si="1366"/>
        <v>5.3154976618404619E-2</v>
      </c>
      <c r="AJ993" s="13">
        <f t="shared" si="1367"/>
        <v>3.865527267381904E-2</v>
      </c>
      <c r="AK993" s="13">
        <f t="shared" si="1368"/>
        <v>1.8740548242726307E-2</v>
      </c>
      <c r="AL993" s="13">
        <f t="shared" si="1369"/>
        <v>1.1145352283859515E-3</v>
      </c>
      <c r="AM993" s="13">
        <f t="shared" si="1370"/>
        <v>7.6149237159190461E-4</v>
      </c>
      <c r="AN993" s="13">
        <f t="shared" si="1371"/>
        <v>2.1408559926234727E-3</v>
      </c>
      <c r="AO993" s="13">
        <f t="shared" si="1372"/>
        <v>3.009396122754646E-3</v>
      </c>
      <c r="AP993" s="13">
        <f t="shared" si="1373"/>
        <v>2.8202005972862024E-3</v>
      </c>
      <c r="AQ993" s="13">
        <f t="shared" si="1374"/>
        <v>1.9821746002782448E-3</v>
      </c>
      <c r="AR993" s="13">
        <f t="shared" si="1375"/>
        <v>2.0549488659112682E-2</v>
      </c>
      <c r="AS993" s="13">
        <f t="shared" si="1376"/>
        <v>2.9887929144550303E-2</v>
      </c>
      <c r="AT993" s="13">
        <f t="shared" si="1377"/>
        <v>2.1735049552036669E-2</v>
      </c>
      <c r="AU993" s="13">
        <f t="shared" si="1378"/>
        <v>1.0537417446905496E-2</v>
      </c>
      <c r="AV993" s="13">
        <f t="shared" si="1379"/>
        <v>3.8315014943206206E-3</v>
      </c>
      <c r="AW993" s="13">
        <f t="shared" si="1380"/>
        <v>1.265925076151739E-4</v>
      </c>
      <c r="AX993" s="13">
        <f t="shared" si="1381"/>
        <v>1.8459040047014957E-4</v>
      </c>
      <c r="AY993" s="13">
        <f t="shared" si="1382"/>
        <v>5.1895656446453576E-4</v>
      </c>
      <c r="AZ993" s="13">
        <f t="shared" si="1383"/>
        <v>7.2949599522751296E-4</v>
      </c>
      <c r="BA993" s="13">
        <f t="shared" si="1384"/>
        <v>6.8363384464500314E-4</v>
      </c>
      <c r="BB993" s="13">
        <f t="shared" si="1385"/>
        <v>4.8049122606733894E-4</v>
      </c>
      <c r="BC993" s="13">
        <f t="shared" si="1386"/>
        <v>2.7017014460140591E-4</v>
      </c>
      <c r="BD993" s="13">
        <f t="shared" si="1387"/>
        <v>9.6287889374476587E-3</v>
      </c>
      <c r="BE993" s="13">
        <f t="shared" si="1388"/>
        <v>1.4004463385158112E-2</v>
      </c>
      <c r="BF993" s="13">
        <f t="shared" si="1389"/>
        <v>1.0184302303245929E-2</v>
      </c>
      <c r="BG993" s="13">
        <f t="shared" si="1390"/>
        <v>4.9374741252764922E-3</v>
      </c>
      <c r="BH993" s="13">
        <f t="shared" si="1391"/>
        <v>1.7953108135354242E-3</v>
      </c>
      <c r="BI993" s="13">
        <f t="shared" si="1392"/>
        <v>5.2223316382713999E-4</v>
      </c>
      <c r="BJ993" s="14">
        <f t="shared" si="1393"/>
        <v>0.17651313652935718</v>
      </c>
      <c r="BK993" s="14">
        <f t="shared" si="1394"/>
        <v>0.16524944236688094</v>
      </c>
      <c r="BL993" s="14">
        <f t="shared" si="1395"/>
        <v>0.580997791903058</v>
      </c>
      <c r="BM993" s="14">
        <f t="shared" si="1396"/>
        <v>0.77268597019137286</v>
      </c>
      <c r="BN993" s="14">
        <f t="shared" si="1397"/>
        <v>0.20168010598337255</v>
      </c>
    </row>
    <row r="994" spans="1:66" x14ac:dyDescent="0.25">
      <c r="A994" t="s">
        <v>341</v>
      </c>
      <c r="B994" t="s">
        <v>153</v>
      </c>
      <c r="C994" t="s">
        <v>147</v>
      </c>
      <c r="D994" s="22" t="s">
        <v>369</v>
      </c>
      <c r="E994" s="10">
        <f>VLOOKUP(A994,home!$A$2:$E$405,3,FALSE)</f>
        <v>1.4705999999999999</v>
      </c>
      <c r="F994" s="10">
        <f>VLOOKUP(B994,home!$B$2:$E$405,3,FALSE)</f>
        <v>0.51</v>
      </c>
      <c r="G994" s="10">
        <f>VLOOKUP(C994,away!$B$2:$E$405,4,FALSE)</f>
        <v>1.02</v>
      </c>
      <c r="H994" s="10">
        <f>VLOOKUP(A994,away!$A$2:$E$405,3,FALSE)</f>
        <v>1.2646999999999999</v>
      </c>
      <c r="I994" s="10">
        <f>VLOOKUP(C994,away!$B$2:$E$405,3,FALSE)</f>
        <v>1.0871999999999999</v>
      </c>
      <c r="J994" s="10">
        <f>VLOOKUP(B994,home!$B$2:$E$405,4,FALSE)</f>
        <v>1.5813999999999999</v>
      </c>
      <c r="K994" s="12">
        <f t="shared" si="1342"/>
        <v>0.76500612000000001</v>
      </c>
      <c r="L994" s="12">
        <f t="shared" si="1343"/>
        <v>2.1743962817759996</v>
      </c>
      <c r="M994" s="13">
        <f t="shared" si="1344"/>
        <v>5.2897330645636238E-2</v>
      </c>
      <c r="N994" s="13">
        <f t="shared" si="1345"/>
        <v>4.0466781675575277E-2</v>
      </c>
      <c r="O994" s="13">
        <f t="shared" si="1346"/>
        <v>0.11501975907174707</v>
      </c>
      <c r="P994" s="13">
        <f t="shared" si="1347"/>
        <v>8.7990819610812038E-2</v>
      </c>
      <c r="Q994" s="13">
        <f t="shared" si="1348"/>
        <v>1.5478667819259467E-2</v>
      </c>
      <c r="R994" s="13">
        <f t="shared" si="1349"/>
        <v>0.1250492682281891</v>
      </c>
      <c r="S994" s="13">
        <f t="shared" si="1350"/>
        <v>3.6591564457426798E-2</v>
      </c>
      <c r="T994" s="13">
        <f t="shared" si="1351"/>
        <v>3.3656757753043609E-2</v>
      </c>
      <c r="U994" s="13">
        <f t="shared" si="1352"/>
        <v>9.5663455496086236E-2</v>
      </c>
      <c r="V994" s="13">
        <f t="shared" si="1353"/>
        <v>6.7630418484525869E-3</v>
      </c>
      <c r="W994" s="13">
        <f t="shared" si="1354"/>
        <v>3.9470918703935157E-3</v>
      </c>
      <c r="X994" s="13">
        <f t="shared" si="1355"/>
        <v>8.5825418868119372E-3</v>
      </c>
      <c r="Y994" s="13">
        <f t="shared" si="1356"/>
        <v>9.3309235834353275E-3</v>
      </c>
      <c r="Z994" s="13">
        <f t="shared" si="1357"/>
        <v>9.0635554624728012E-2</v>
      </c>
      <c r="AA994" s="13">
        <f t="shared" si="1358"/>
        <v>6.933675397751124E-2</v>
      </c>
      <c r="AB994" s="13">
        <f t="shared" si="1359"/>
        <v>2.6521520566865214E-2</v>
      </c>
      <c r="AC994" s="13">
        <f t="shared" si="1360"/>
        <v>7.0311392376074455E-4</v>
      </c>
      <c r="AD994" s="13">
        <f t="shared" si="1361"/>
        <v>7.5488735926332166E-4</v>
      </c>
      <c r="AE994" s="13">
        <f t="shared" si="1362"/>
        <v>1.6414242671418697E-3</v>
      </c>
      <c r="AF994" s="13">
        <f t="shared" si="1363"/>
        <v>1.7845534116450888E-3</v>
      </c>
      <c r="AG994" s="13">
        <f t="shared" si="1364"/>
        <v>1.2934421009705853E-3</v>
      </c>
      <c r="AH994" s="13">
        <f t="shared" si="1365"/>
        <v>4.9269403243178529E-2</v>
      </c>
      <c r="AI994" s="13">
        <f t="shared" si="1366"/>
        <v>3.769139500977943E-2</v>
      </c>
      <c r="AJ994" s="13">
        <f t="shared" si="1367"/>
        <v>1.4417073926909357E-2</v>
      </c>
      <c r="AK994" s="13">
        <f t="shared" si="1368"/>
        <v>3.6763832621926973E-3</v>
      </c>
      <c r="AL994" s="13">
        <f t="shared" si="1369"/>
        <v>4.67831322876673E-5</v>
      </c>
      <c r="AM994" s="13">
        <f t="shared" si="1370"/>
        <v>1.1549868994941597E-4</v>
      </c>
      <c r="AN994" s="13">
        <f t="shared" si="1371"/>
        <v>2.511399219760091E-4</v>
      </c>
      <c r="AO994" s="13">
        <f t="shared" si="1372"/>
        <v>2.7303885627507452E-4</v>
      </c>
      <c r="AP994" s="13">
        <f t="shared" si="1373"/>
        <v>1.978982246216312E-4</v>
      </c>
      <c r="AQ994" s="13">
        <f t="shared" si="1374"/>
        <v>1.0757729094683663E-4</v>
      </c>
      <c r="AR994" s="13">
        <f t="shared" si="1375"/>
        <v>2.142624144345796E-2</v>
      </c>
      <c r="AS994" s="13">
        <f t="shared" si="1376"/>
        <v>1.6391205832842974E-2</v>
      </c>
      <c r="AT994" s="13">
        <f t="shared" si="1377"/>
        <v>6.2696863881522855E-3</v>
      </c>
      <c r="AU994" s="13">
        <f t="shared" si="1378"/>
        <v>1.5987828191390647E-3</v>
      </c>
      <c r="AV994" s="13">
        <f t="shared" si="1379"/>
        <v>3.057696602980594E-4</v>
      </c>
      <c r="AW994" s="13">
        <f t="shared" si="1380"/>
        <v>2.1616750073046549E-6</v>
      </c>
      <c r="AX994" s="13">
        <f t="shared" si="1381"/>
        <v>1.4726200777214278E-5</v>
      </c>
      <c r="AY994" s="13">
        <f t="shared" si="1382"/>
        <v>3.202059621466156E-5</v>
      </c>
      <c r="AZ994" s="13">
        <f t="shared" si="1383"/>
        <v>3.4812732674705382E-5</v>
      </c>
      <c r="BA994" s="13">
        <f t="shared" si="1384"/>
        <v>2.5232225495447078E-5</v>
      </c>
      <c r="BB994" s="13">
        <f t="shared" si="1385"/>
        <v>1.3716214324558428E-5</v>
      </c>
      <c r="BC994" s="13">
        <f t="shared" si="1386"/>
        <v>5.964897085472512E-6</v>
      </c>
      <c r="BD994" s="13">
        <f t="shared" si="1387"/>
        <v>7.7648566211816379E-3</v>
      </c>
      <c r="BE994" s="13">
        <f t="shared" si="1388"/>
        <v>5.940162836126475E-3</v>
      </c>
      <c r="BF994" s="13">
        <f t="shared" si="1389"/>
        <v>2.2721304617166547E-3</v>
      </c>
      <c r="BG994" s="13">
        <f t="shared" si="1390"/>
        <v>5.7939790288388891E-4</v>
      </c>
      <c r="BH994" s="13">
        <f t="shared" si="1391"/>
        <v>1.1081073540533517E-4</v>
      </c>
      <c r="BI994" s="13">
        <f t="shared" si="1392"/>
        <v>1.6954178149356419E-5</v>
      </c>
      <c r="BJ994" s="14">
        <f t="shared" si="1393"/>
        <v>0.11800869757788102</v>
      </c>
      <c r="BK994" s="14">
        <f t="shared" si="1394"/>
        <v>0.18502467421459073</v>
      </c>
      <c r="BL994" s="14">
        <f t="shared" si="1395"/>
        <v>0.59932101166181262</v>
      </c>
      <c r="BM994" s="14">
        <f t="shared" si="1396"/>
        <v>0.55605745210658586</v>
      </c>
      <c r="BN994" s="14">
        <f t="shared" si="1397"/>
        <v>0.43690262705121918</v>
      </c>
    </row>
    <row r="995" spans="1:66" x14ac:dyDescent="0.25">
      <c r="A995" t="s">
        <v>341</v>
      </c>
      <c r="B995" t="s">
        <v>148</v>
      </c>
      <c r="C995" t="s">
        <v>149</v>
      </c>
      <c r="D995" s="22" t="s">
        <v>369</v>
      </c>
      <c r="E995" s="10">
        <f>VLOOKUP(A995,home!$A$2:$E$405,3,FALSE)</f>
        <v>1.4705999999999999</v>
      </c>
      <c r="F995" s="10">
        <f>VLOOKUP(B995,home!$B$2:$E$405,3,FALSE)</f>
        <v>1.105</v>
      </c>
      <c r="G995" s="10">
        <f>VLOOKUP(C995,away!$B$2:$E$405,4,FALSE)</f>
        <v>0.68</v>
      </c>
      <c r="H995" s="10">
        <f>VLOOKUP(A995,away!$A$2:$E$405,3,FALSE)</f>
        <v>1.2646999999999999</v>
      </c>
      <c r="I995" s="10">
        <f>VLOOKUP(C995,away!$B$2:$E$405,3,FALSE)</f>
        <v>1.0543</v>
      </c>
      <c r="J995" s="10">
        <f>VLOOKUP(B995,home!$B$2:$E$405,4,FALSE)</f>
        <v>0.69189999999999996</v>
      </c>
      <c r="K995" s="12">
        <f t="shared" si="1342"/>
        <v>1.10500884</v>
      </c>
      <c r="L995" s="12">
        <f t="shared" si="1343"/>
        <v>0.92256092399899992</v>
      </c>
      <c r="M995" s="13">
        <f t="shared" si="1344"/>
        <v>0.13165508561144929</v>
      </c>
      <c r="N995" s="13">
        <f t="shared" si="1345"/>
        <v>0.14548003343160829</v>
      </c>
      <c r="O995" s="13">
        <f t="shared" si="1346"/>
        <v>0.12145983743086609</v>
      </c>
      <c r="P995" s="13">
        <f t="shared" si="1347"/>
        <v>0.13421419406606991</v>
      </c>
      <c r="Q995" s="13">
        <f t="shared" si="1348"/>
        <v>8.0378361492711353E-2</v>
      </c>
      <c r="R995" s="13">
        <f t="shared" si="1349"/>
        <v>5.6027049924494067E-2</v>
      </c>
      <c r="S995" s="13">
        <f t="shared" si="1350"/>
        <v>3.42057616026459E-2</v>
      </c>
      <c r="T995" s="13">
        <f t="shared" si="1351"/>
        <v>7.415393544824142E-2</v>
      </c>
      <c r="U995" s="13">
        <f t="shared" si="1352"/>
        <v>6.1910385445687284E-2</v>
      </c>
      <c r="V995" s="13">
        <f t="shared" si="1353"/>
        <v>3.8745169323764145E-3</v>
      </c>
      <c r="W995" s="13">
        <f t="shared" si="1354"/>
        <v>2.9606266664720549E-2</v>
      </c>
      <c r="X995" s="13">
        <f t="shared" si="1355"/>
        <v>2.7313584730365378E-2</v>
      </c>
      <c r="Y995" s="13">
        <f t="shared" si="1356"/>
        <v>1.2599222983285429E-2</v>
      </c>
      <c r="Z995" s="13">
        <f t="shared" si="1357"/>
        <v>1.7229455649093117E-2</v>
      </c>
      <c r="AA995" s="13">
        <f t="shared" si="1358"/>
        <v>1.9038700800635834E-2</v>
      </c>
      <c r="AB995" s="13">
        <f t="shared" si="1359"/>
        <v>1.0518966343408839E-2</v>
      </c>
      <c r="AC995" s="13">
        <f t="shared" si="1360"/>
        <v>2.4686435633074921E-4</v>
      </c>
      <c r="AD995" s="13">
        <f t="shared" si="1361"/>
        <v>8.1787965959783798E-3</v>
      </c>
      <c r="AE995" s="13">
        <f t="shared" si="1362"/>
        <v>7.5454381447856884E-3</v>
      </c>
      <c r="AF995" s="13">
        <f t="shared" si="1363"/>
        <v>3.4805631934153925E-3</v>
      </c>
      <c r="AG995" s="13">
        <f t="shared" si="1364"/>
        <v>1.0703438652514049E-3</v>
      </c>
      <c r="AH995" s="13">
        <f t="shared" si="1365"/>
        <v>3.9738056309067829E-3</v>
      </c>
      <c r="AI995" s="13">
        <f t="shared" si="1366"/>
        <v>4.3910903505937722E-3</v>
      </c>
      <c r="AJ995" s="13">
        <f t="shared" si="1367"/>
        <v>2.4260968273224093E-3</v>
      </c>
      <c r="AK995" s="13">
        <f t="shared" si="1368"/>
        <v>8.9361948029573863E-4</v>
      </c>
      <c r="AL995" s="13">
        <f t="shared" si="1369"/>
        <v>1.0066515995091723E-5</v>
      </c>
      <c r="AM995" s="13">
        <f t="shared" si="1370"/>
        <v>1.8075285078236027E-3</v>
      </c>
      <c r="AN995" s="13">
        <f t="shared" si="1371"/>
        <v>1.6675551703322763E-3</v>
      </c>
      <c r="AO995" s="13">
        <f t="shared" si="1372"/>
        <v>7.6921061938052732E-4</v>
      </c>
      <c r="AP995" s="13">
        <f t="shared" si="1373"/>
        <v>2.3654788658851415E-4</v>
      </c>
      <c r="AQ995" s="13">
        <f t="shared" si="1374"/>
        <v>5.4557459205277542E-5</v>
      </c>
      <c r="AR995" s="13">
        <f t="shared" si="1375"/>
        <v>7.3321555892835841E-4</v>
      </c>
      <c r="AS995" s="13">
        <f t="shared" si="1376"/>
        <v>8.1020967424137703E-4</v>
      </c>
      <c r="AT995" s="13">
        <f t="shared" si="1377"/>
        <v>4.4764442614512101E-4</v>
      </c>
      <c r="AU995" s="13">
        <f t="shared" si="1378"/>
        <v>1.6488368268902863E-4</v>
      </c>
      <c r="AV995" s="13">
        <f t="shared" si="1379"/>
        <v>4.5549481735782891E-5</v>
      </c>
      <c r="AW995" s="13">
        <f t="shared" si="1380"/>
        <v>2.8506079711147151E-7</v>
      </c>
      <c r="AX995" s="13">
        <f t="shared" si="1381"/>
        <v>3.3288916328284797E-4</v>
      </c>
      <c r="AY995" s="13">
        <f t="shared" si="1382"/>
        <v>3.0711053406747815E-4</v>
      </c>
      <c r="AZ995" s="13">
        <f t="shared" si="1383"/>
        <v>1.416640890395595E-4</v>
      </c>
      <c r="BA995" s="13">
        <f t="shared" si="1384"/>
        <v>4.3564584293937545E-5</v>
      </c>
      <c r="BB995" s="13">
        <f t="shared" si="1385"/>
        <v>1.0047745784961831E-5</v>
      </c>
      <c r="BC995" s="13">
        <f t="shared" si="1386"/>
        <v>1.8539315270962895E-6</v>
      </c>
      <c r="BD995" s="13">
        <f t="shared" si="1387"/>
        <v>1.127393372558982E-4</v>
      </c>
      <c r="BE995" s="13">
        <f t="shared" si="1388"/>
        <v>1.2457796428350885E-4</v>
      </c>
      <c r="BF995" s="13">
        <f t="shared" si="1389"/>
        <v>6.8829875901240794E-5</v>
      </c>
      <c r="BG995" s="13">
        <f t="shared" si="1390"/>
        <v>2.5352540442324679E-5</v>
      </c>
      <c r="BH995" s="13">
        <f t="shared" si="1391"/>
        <v>7.0036953263065698E-6</v>
      </c>
      <c r="BI995" s="13">
        <f t="shared" si="1392"/>
        <v>1.5478290496470881E-6</v>
      </c>
      <c r="BJ995" s="14">
        <f t="shared" si="1393"/>
        <v>0.39517907624168924</v>
      </c>
      <c r="BK995" s="14">
        <f t="shared" si="1394"/>
        <v>0.30451359961893476</v>
      </c>
      <c r="BL995" s="14">
        <f t="shared" si="1395"/>
        <v>0.28318110630020948</v>
      </c>
      <c r="BM995" s="14">
        <f t="shared" si="1396"/>
        <v>0.33058185037945742</v>
      </c>
      <c r="BN995" s="14">
        <f t="shared" si="1397"/>
        <v>0.66921456195719897</v>
      </c>
    </row>
    <row r="996" spans="1:66" x14ac:dyDescent="0.25">
      <c r="A996" t="s">
        <v>351</v>
      </c>
      <c r="B996" t="s">
        <v>159</v>
      </c>
      <c r="C996" t="s">
        <v>158</v>
      </c>
      <c r="D996" s="22" t="s">
        <v>369</v>
      </c>
      <c r="E996" s="10">
        <f>VLOOKUP(A996,home!$A$2:$E$405,3,FALSE)</f>
        <v>1.3231999999999999</v>
      </c>
      <c r="F996" s="10">
        <f>VLOOKUP(B996,home!$B$2:$E$405,3,FALSE)</f>
        <v>1.0257000000000001</v>
      </c>
      <c r="G996" s="10">
        <f>VLOOKUP(C996,away!$B$2:$E$405,4,FALSE)</f>
        <v>0.40689999999999998</v>
      </c>
      <c r="H996" s="10">
        <f>VLOOKUP(A996,away!$A$2:$E$405,3,FALSE)</f>
        <v>1.1951000000000001</v>
      </c>
      <c r="I996" s="10">
        <f>VLOOKUP(C996,away!$B$2:$E$405,3,FALSE)</f>
        <v>1.2229000000000001</v>
      </c>
      <c r="J996" s="10">
        <f>VLOOKUP(B996,home!$B$2:$E$405,4,FALSE)</f>
        <v>1.0161</v>
      </c>
      <c r="K996" s="12">
        <f t="shared" ref="K996:K1044" si="1398">E996*F996*G996</f>
        <v>0.55224721905599994</v>
      </c>
      <c r="L996" s="12">
        <f t="shared" ref="L996:L1044" si="1399">H996*I996*J996</f>
        <v>1.4850177434190004</v>
      </c>
      <c r="M996" s="13">
        <f t="shared" ref="M996:M1044" si="1400">_xlfn.POISSON.DIST(0,K996,FALSE) * _xlfn.POISSON.DIST(0,L996,FALSE)</f>
        <v>0.13038483106104284</v>
      </c>
      <c r="N996" s="13">
        <f t="shared" ref="N996:N1044" si="1401">_xlfn.POISSON.DIST(1,K996,FALSE) * _xlfn.POISSON.DIST(0,L996,FALSE)</f>
        <v>7.2004660360547271E-2</v>
      </c>
      <c r="O996" s="13">
        <f t="shared" ref="O996:O1044" si="1402">_xlfn.POISSON.DIST(0,K996,FALSE) * _xlfn.POISSON.DIST(1,L996,FALSE)</f>
        <v>0.19362378759833743</v>
      </c>
      <c r="P996" s="13">
        <f t="shared" ref="P996:P1044" si="1403">_xlfn.POISSON.DIST(1,K996,FALSE) * _xlfn.POISSON.DIST(1,L996,FALSE)</f>
        <v>0.10692819824427145</v>
      </c>
      <c r="Q996" s="13">
        <f t="shared" ref="Q996:Q1044" si="1404">_xlfn.POISSON.DIST(2,K996,FALSE) * _xlfn.POISSON.DIST(0,L996,FALSE)</f>
        <v>1.9882186721592011E-2</v>
      </c>
      <c r="R996" s="13">
        <f t="shared" ref="R996:R1044" si="1405">_xlfn.POISSON.DIST(0,K996,FALSE) * _xlfn.POISSON.DIST(2,L996,FALSE)</f>
        <v>0.14376738006576148</v>
      </c>
      <c r="S996" s="13">
        <f t="shared" ref="S996:S1044" si="1406">_xlfn.POISSON.DIST(2,K996,FALSE) * _xlfn.POISSON.DIST(2,L996,FALSE)</f>
        <v>2.1922871484976042E-2</v>
      </c>
      <c r="T996" s="13">
        <f t="shared" ref="T996:T1044" si="1407">_xlfn.POISSON.DIST(2,K996,FALSE) * _xlfn.POISSON.DIST(1,L996,FALSE)</f>
        <v>2.9525400059533781E-2</v>
      </c>
      <c r="U996" s="13">
        <f t="shared" ref="U996:U1044" si="1408">_xlfn.POISSON.DIST(1,K996,FALSE) * _xlfn.POISSON.DIST(2,L996,FALSE)</f>
        <v>7.9395135832283775E-2</v>
      </c>
      <c r="V996" s="13">
        <f t="shared" ref="V996:V1044" si="1409">_xlfn.POISSON.DIST(3,K996,FALSE) * _xlfn.POISSON.DIST(3,L996,FALSE)</f>
        <v>1.9976532624001015E-3</v>
      </c>
      <c r="W996" s="13">
        <f t="shared" ref="W996:W1044" si="1410">_xlfn.POISSON.DIST(3,K996,FALSE) * _xlfn.POISSON.DIST(0,L996,FALSE)</f>
        <v>3.6599607752504397E-3</v>
      </c>
      <c r="X996" s="13">
        <f t="shared" ref="X996:X1044" si="1411">_xlfn.POISSON.DIST(3,K996,FALSE) * _xlfn.POISSON.DIST(1,L996,FALSE)</f>
        <v>5.4351066914644624E-3</v>
      </c>
      <c r="Y996" s="13">
        <f t="shared" ref="Y996:Y1044" si="1412">_xlfn.POISSON.DIST(3,K996,FALSE) * _xlfn.POISSON.DIST(2,L996,FALSE)</f>
        <v>4.0356149371000337E-3</v>
      </c>
      <c r="Z996" s="13">
        <f t="shared" ref="Z996:Z1044" si="1413">_xlfn.POISSON.DIST(0,K996,FALSE) * _xlfn.POISSON.DIST(3,L996,FALSE)</f>
        <v>7.1165703440839653E-2</v>
      </c>
      <c r="AA996" s="13">
        <f t="shared" ref="AA996:AA1044" si="1414">_xlfn.POISSON.DIST(1,K996,FALSE) * _xlfn.POISSON.DIST(3,L996,FALSE)</f>
        <v>3.93010618173677E-2</v>
      </c>
      <c r="AB996" s="13">
        <f t="shared" ref="AB996:AB1044" si="1415">_xlfn.POISSON.DIST(2,K996,FALSE) * _xlfn.POISSON.DIST(3,L996,FALSE)</f>
        <v>1.0851951047294627E-2</v>
      </c>
      <c r="AC996" s="13">
        <f t="shared" ref="AC996:AC1044" si="1416">_xlfn.POISSON.DIST(4,K996,FALSE) * _xlfn.POISSON.DIST(4,L996,FALSE)</f>
        <v>1.0239183036427617E-4</v>
      </c>
      <c r="AD996" s="13">
        <f t="shared" ref="AD996:AD1044" si="1417">_xlfn.POISSON.DIST(4,K996,FALSE) * _xlfn.POISSON.DIST(0,L996,FALSE)</f>
        <v>5.0530078999652412E-4</v>
      </c>
      <c r="AE996" s="13">
        <f t="shared" ref="AE996:AE1044" si="1418">_xlfn.POISSON.DIST(4,K996,FALSE) * _xlfn.POISSON.DIST(1,L996,FALSE)</f>
        <v>7.5038063890847651E-4</v>
      </c>
      <c r="AF996" s="13">
        <f t="shared" ref="AF996:AF1044" si="1419">_xlfn.POISSON.DIST(4,K996,FALSE) * _xlfn.POISSON.DIST(2,L996,FALSE)</f>
        <v>5.5716428154858682E-4</v>
      </c>
      <c r="AG996" s="13">
        <f t="shared" ref="AG996:AG1044" si="1420">_xlfn.POISSON.DIST(4,K996,FALSE) * _xlfn.POISSON.DIST(3,L996,FALSE)</f>
        <v>2.7579961469965041E-4</v>
      </c>
      <c r="AH996" s="13">
        <f t="shared" ref="AH996:AH1044" si="1421">_xlfn.POISSON.DIST(0,K996,FALSE) * _xlfn.POISSON.DIST(4,L996,FALSE)</f>
        <v>2.6420583083135375E-2</v>
      </c>
      <c r="AI996" s="13">
        <f t="shared" ref="AI996:AI1044" si="1422">_xlfn.POISSON.DIST(1,K996,FALSE) * _xlfn.POISSON.DIST(4,L996,FALSE)</f>
        <v>1.4590693533499507E-2</v>
      </c>
      <c r="AJ996" s="13">
        <f t="shared" ref="AJ996:AJ1044" si="1423">_xlfn.POISSON.DIST(2,K996,FALSE) * _xlfn.POISSON.DIST(4,L996,FALSE)</f>
        <v>4.0288349639867318E-3</v>
      </c>
      <c r="AK996" s="13">
        <f t="shared" ref="AK996:AK1044" si="1424">_xlfn.POISSON.DIST(3,K996,FALSE) * _xlfn.POISSON.DIST(4,L996,FALSE)</f>
        <v>7.4163763496575084E-4</v>
      </c>
      <c r="AL996" s="13">
        <f t="shared" ref="AL996:AL1044" si="1425">_xlfn.POISSON.DIST(5,K996,FALSE) * _xlfn.POISSON.DIST(5,L996,FALSE)</f>
        <v>3.3588489847133501E-6</v>
      </c>
      <c r="AM996" s="13">
        <f t="shared" ref="AM996:AM1044" si="1426">_xlfn.POISSON.DIST(5,K996,FALSE) * _xlfn.POISSON.DIST(0,L996,FALSE)</f>
        <v>5.5810191212476092E-5</v>
      </c>
      <c r="AN996" s="13">
        <f t="shared" ref="AN996:AN1044" si="1427">_xlfn.POISSON.DIST(5,K996,FALSE) * _xlfn.POISSON.DIST(1,L996,FALSE)</f>
        <v>8.2879124214134167E-5</v>
      </c>
      <c r="AO996" s="13">
        <f t="shared" ref="AO996:AO1044" si="1428">_xlfn.POISSON.DIST(5,K996,FALSE) * _xlfn.POISSON.DIST(2,L996,FALSE)</f>
        <v>6.1538485008508283E-5</v>
      </c>
      <c r="AP996" s="13">
        <f t="shared" ref="AP996:AP1044" si="1429">_xlfn.POISSON.DIST(5,K996,FALSE) * _xlfn.POISSON.DIST(3,L996,FALSE)</f>
        <v>3.0461914046919661E-5</v>
      </c>
      <c r="AQ996" s="13">
        <f t="shared" ref="AQ996:AQ1044" si="1430">_xlfn.POISSON.DIST(5,K996,FALSE) * _xlfn.POISSON.DIST(4,L996,FALSE)</f>
        <v>1.1309120714545047E-5</v>
      </c>
      <c r="AR996" s="13">
        <f t="shared" ref="AR996:AR1044" si="1431">_xlfn.POISSON.DIST(0,K996,FALSE) * _xlfn.POISSON.DIST(5,L996,FALSE)</f>
        <v>7.8470069339863779E-3</v>
      </c>
      <c r="AS996" s="13">
        <f t="shared" ref="AS996:AS1044" si="1432">_xlfn.POISSON.DIST(1,K996,FALSE) * _xlfn.POISSON.DIST(5,L996,FALSE)</f>
        <v>4.3334877572071256E-3</v>
      </c>
      <c r="AT996" s="13">
        <f t="shared" ref="AT996:AT1044" si="1433">_xlfn.POISSON.DIST(2,K996,FALSE) * _xlfn.POISSON.DIST(5,L996,FALSE)</f>
        <v>1.1965782813654286E-3</v>
      </c>
      <c r="AU996" s="13">
        <f t="shared" ref="AU996:AU1044" si="1434">_xlfn.POISSON.DIST(3,K996,FALSE) * _xlfn.POISSON.DIST(5,L996,FALSE)</f>
        <v>2.2026900942228862E-4</v>
      </c>
      <c r="AV996" s="13">
        <f t="shared" ref="AV996:AV1044" si="1435">_xlfn.POISSON.DIST(4,K996,FALSE) * _xlfn.POISSON.DIST(5,L996,FALSE)</f>
        <v>3.0410736974419681E-5</v>
      </c>
      <c r="AW996" s="13">
        <f t="shared" ref="AW996:AW1044" si="1436">_xlfn.POISSON.DIST(6,K996,FALSE) * _xlfn.POISSON.DIST(6,L996,FALSE)</f>
        <v>7.6516158442339557E-8</v>
      </c>
      <c r="AX996" s="13">
        <f t="shared" ref="AX996:AX1044" si="1437">_xlfn.POISSON.DIST(6,K996,FALSE) * _xlfn.POISSON.DIST(0,L996,FALSE)</f>
        <v>5.1368371486789174E-6</v>
      </c>
      <c r="AY996" s="13">
        <f t="shared" ref="AY996:AY1044" si="1438">_xlfn.POISSON.DIST(6,K996,FALSE) * _xlfn.POISSON.DIST(1,L996,FALSE)</f>
        <v>7.6282943108420577E-6</v>
      </c>
      <c r="AZ996" s="13">
        <f t="shared" ref="AZ996:AZ1044" si="1439">_xlfn.POISSON.DIST(6,K996,FALSE) * _xlfn.POISSON.DIST(2,L996,FALSE)</f>
        <v>5.6640762018113365E-6</v>
      </c>
      <c r="BA996" s="13">
        <f t="shared" ref="BA996:BA1044" si="1440">_xlfn.POISSON.DIST(6,K996,FALSE) * _xlfn.POISSON.DIST(3,L996,FALSE)</f>
        <v>2.8037512199223786E-6</v>
      </c>
      <c r="BB996" s="13">
        <f t="shared" ref="BB996:BB1044" si="1441">_xlfn.POISSON.DIST(6,K996,FALSE) * _xlfn.POISSON.DIST(4,L996,FALSE)</f>
        <v>1.0409050774293502E-6</v>
      </c>
      <c r="BC996" s="13">
        <f t="shared" ref="BC996:BC1044" si="1442">_xlfn.POISSON.DIST(6,K996,FALSE) * _xlfn.POISSON.DIST(5,L996,FALSE)</f>
        <v>3.0915250183950251E-7</v>
      </c>
      <c r="BD996" s="13">
        <f t="shared" ref="BD996:BD1044" si="1443">_xlfn.POISSON.DIST(0,K996,FALSE) * _xlfn.POISSON.DIST(6,L996,FALSE)</f>
        <v>1.9421574216169539E-3</v>
      </c>
      <c r="BE996" s="13">
        <f t="shared" ref="BE996:BE1044" si="1444">_xlfn.POISSON.DIST(1,K996,FALSE) * _xlfn.POISSON.DIST(6,L996,FALSE)</f>
        <v>1.0725510350569338E-3</v>
      </c>
      <c r="BF996" s="13">
        <f t="shared" ref="BF996:BF1044" si="1445">_xlfn.POISSON.DIST(2,K996,FALSE) * _xlfn.POISSON.DIST(6,L996,FALSE)</f>
        <v>2.96156663202913E-4</v>
      </c>
      <c r="BG996" s="13">
        <f t="shared" ref="BG996:BG1044" si="1446">_xlfn.POISSON.DIST(3,K996,FALSE) * _xlfn.POISSON.DIST(6,L996,FALSE)</f>
        <v>5.4517231219571037E-5</v>
      </c>
      <c r="BH996" s="13">
        <f t="shared" ref="BH996:BH1044" si="1447">_xlfn.POISSON.DIST(4,K996,FALSE) * _xlfn.POISSON.DIST(6,L996,FALSE)</f>
        <v>7.526747332910261E-6</v>
      </c>
      <c r="BI996" s="13">
        <f t="shared" ref="BI996:BI1044" si="1448">_xlfn.POISSON.DIST(5,K996,FALSE) * _xlfn.POISSON.DIST(6,L996,FALSE)</f>
        <v>8.3132505662737161E-7</v>
      </c>
      <c r="BJ996" s="14">
        <f t="shared" ref="BJ996:BJ1044" si="1449">SUM(N996,Q996,T996,W996,X996,Y996,AD996,AE996,AF996,AG996,AM996,AN996,AO996,AP996,AQ996,AX996,AY996,AZ996,BA996,BB996,BC996)</f>
        <v>0.13689615672229835</v>
      </c>
      <c r="BK996" s="14">
        <f t="shared" ref="BK996:BK1044" si="1450">SUM(M996,P996,S996,V996,AC996,AL996,AY996)</f>
        <v>0.26134693302635026</v>
      </c>
      <c r="BL996" s="14">
        <f t="shared" ref="BL996:BL1044" si="1451">SUM(O996,R996,U996,AA996,AB996,AH996,AI996,AJ996,AK996,AR996,AS996,AT996,AU996,AV996,BD996,BE996,BF996,BG996,BH996,BI996)</f>
        <v>0.52972255871907392</v>
      </c>
      <c r="BM996" s="14">
        <f t="shared" ref="BM996:BM1044" si="1452">SUM(S996:BI996)</f>
        <v>0.33253275607885724</v>
      </c>
      <c r="BN996" s="14">
        <f t="shared" ref="BN996:BN1044" si="1453">SUM(M996:R996)</f>
        <v>0.66659104405155256</v>
      </c>
    </row>
    <row r="997" spans="1:66" x14ac:dyDescent="0.25">
      <c r="A997" t="s">
        <v>344</v>
      </c>
      <c r="B997" t="s">
        <v>212</v>
      </c>
      <c r="C997" t="s">
        <v>199</v>
      </c>
      <c r="D997" s="22" t="s">
        <v>369</v>
      </c>
      <c r="E997" s="10">
        <f>VLOOKUP(A997,home!$A$2:$E$405,3,FALSE)</f>
        <v>1.3976999999999999</v>
      </c>
      <c r="F997" s="10">
        <f>VLOOKUP(B997,home!$B$2:$E$405,3,FALSE)</f>
        <v>1.3513999999999999</v>
      </c>
      <c r="G997" s="10">
        <f>VLOOKUP(C997,away!$B$2:$E$405,4,FALSE)</f>
        <v>0.86609999999999998</v>
      </c>
      <c r="H997" s="10">
        <f>VLOOKUP(A997,away!$A$2:$E$405,3,FALSE)</f>
        <v>1.0585</v>
      </c>
      <c r="I997" s="10">
        <f>VLOOKUP(C997,away!$B$2:$E$405,3,FALSE)</f>
        <v>1.3425</v>
      </c>
      <c r="J997" s="10">
        <f>VLOOKUP(B997,home!$B$2:$E$405,4,FALSE)</f>
        <v>1.1022000000000001</v>
      </c>
      <c r="K997" s="12">
        <f t="shared" si="1398"/>
        <v>1.6359345266579997</v>
      </c>
      <c r="L997" s="12">
        <f t="shared" si="1399"/>
        <v>1.5662661547500001</v>
      </c>
      <c r="M997" s="13">
        <f t="shared" si="1400"/>
        <v>4.0672597987204795E-2</v>
      </c>
      <c r="N997" s="13">
        <f t="shared" si="1401"/>
        <v>6.6537707336148985E-2</v>
      </c>
      <c r="O997" s="13">
        <f t="shared" si="1402"/>
        <v>6.3704113653111849E-2</v>
      </c>
      <c r="P997" s="13">
        <f t="shared" si="1403"/>
        <v>0.10421575901527094</v>
      </c>
      <c r="Q997" s="13">
        <f t="shared" si="1404"/>
        <v>5.4425666377935715E-2</v>
      </c>
      <c r="R997" s="13">
        <f t="shared" si="1405"/>
        <v>4.9888798566608245E-2</v>
      </c>
      <c r="S997" s="13">
        <f t="shared" si="1406"/>
        <v>6.6758241202994784E-2</v>
      </c>
      <c r="T997" s="13">
        <f t="shared" si="1407"/>
        <v>8.5245079197475732E-2</v>
      </c>
      <c r="U997" s="13">
        <f t="shared" si="1408"/>
        <v>8.1614808068600553E-2</v>
      </c>
      <c r="V997" s="13">
        <f t="shared" si="1409"/>
        <v>1.9006137142268831E-2</v>
      </c>
      <c r="W997" s="13">
        <f t="shared" si="1410"/>
        <v>2.967894225467815E-2</v>
      </c>
      <c r="X997" s="13">
        <f t="shared" si="1411"/>
        <v>4.648512276228204E-2</v>
      </c>
      <c r="Y997" s="13">
        <f t="shared" si="1412"/>
        <v>3.6404037240980604E-2</v>
      </c>
      <c r="Z997" s="13">
        <f t="shared" si="1413"/>
        <v>2.604637889867294E-2</v>
      </c>
      <c r="AA997" s="13">
        <f t="shared" si="1414"/>
        <v>4.261017053475543E-2</v>
      </c>
      <c r="AB997" s="13">
        <f t="shared" si="1415"/>
        <v>3.4853724582295888E-2</v>
      </c>
      <c r="AC997" s="13">
        <f t="shared" si="1416"/>
        <v>3.0437246239670402E-3</v>
      </c>
      <c r="AD997" s="13">
        <f t="shared" si="1417"/>
        <v>1.2138201587279258E-2</v>
      </c>
      <c r="AE997" s="13">
        <f t="shared" si="1418"/>
        <v>1.9011654325688229E-2</v>
      </c>
      <c r="AF997" s="13">
        <f t="shared" si="1419"/>
        <v>1.4888655358065956E-2</v>
      </c>
      <c r="AG997" s="13">
        <f t="shared" si="1420"/>
        <v>7.7731989923586504E-3</v>
      </c>
      <c r="AH997" s="13">
        <f t="shared" si="1421"/>
        <v>1.0198890430696503E-2</v>
      </c>
      <c r="AI997" s="13">
        <f t="shared" si="1422"/>
        <v>1.6684716989178287E-2</v>
      </c>
      <c r="AJ997" s="13">
        <f t="shared" si="1423"/>
        <v>1.3647552295057035E-2</v>
      </c>
      <c r="AK997" s="13">
        <f t="shared" si="1424"/>
        <v>7.4421673346181409E-3</v>
      </c>
      <c r="AL997" s="13">
        <f t="shared" si="1425"/>
        <v>3.1195850535044171E-4</v>
      </c>
      <c r="AM997" s="13">
        <f t="shared" si="1426"/>
        <v>3.9714606136330103E-3</v>
      </c>
      <c r="AN997" s="13">
        <f t="shared" si="1427"/>
        <v>6.2203643440560501E-3</v>
      </c>
      <c r="AO997" s="13">
        <f t="shared" si="1428"/>
        <v>4.8713730711543394E-3</v>
      </c>
      <c r="AP997" s="13">
        <f t="shared" si="1429"/>
        <v>2.5432889228365354E-3</v>
      </c>
      <c r="AQ997" s="13">
        <f t="shared" si="1430"/>
        <v>9.9586684039736258E-4</v>
      </c>
      <c r="AR997" s="13">
        <f t="shared" si="1431"/>
        <v>3.1948353795207152E-3</v>
      </c>
      <c r="AS997" s="13">
        <f t="shared" si="1432"/>
        <v>5.2265415043464521E-3</v>
      </c>
      <c r="AT997" s="13">
        <f t="shared" si="1433"/>
        <v>4.2751398509857019E-3</v>
      </c>
      <c r="AU997" s="13">
        <f t="shared" si="1434"/>
        <v>2.3312829628396813E-3</v>
      </c>
      <c r="AV997" s="13">
        <f t="shared" si="1435"/>
        <v>9.5345657257974868E-4</v>
      </c>
      <c r="AW997" s="13">
        <f t="shared" si="1436"/>
        <v>2.2203723572340496E-5</v>
      </c>
      <c r="AX997" s="13">
        <f t="shared" si="1437"/>
        <v>1.0828415898507695E-3</v>
      </c>
      <c r="AY997" s="13">
        <f t="shared" si="1438"/>
        <v>1.6960181331389414E-3</v>
      </c>
      <c r="AZ997" s="13">
        <f t="shared" si="1439"/>
        <v>1.328207899888902E-3</v>
      </c>
      <c r="BA997" s="13">
        <f t="shared" si="1440"/>
        <v>6.9344236002252119E-4</v>
      </c>
      <c r="BB997" s="13">
        <f t="shared" si="1441"/>
        <v>2.7152882469330989E-4</v>
      </c>
      <c r="BC997" s="13">
        <f t="shared" si="1442"/>
        <v>8.5057281631235432E-5</v>
      </c>
      <c r="BD997" s="13">
        <f t="shared" si="1443"/>
        <v>8.3399375415686152E-4</v>
      </c>
      <c r="BE997" s="13">
        <f t="shared" si="1444"/>
        <v>1.3643591774423335E-3</v>
      </c>
      <c r="BF997" s="13">
        <f t="shared" si="1445"/>
        <v>1.116001142570311E-3</v>
      </c>
      <c r="BG997" s="13">
        <f t="shared" si="1446"/>
        <v>6.0856826697351608E-4</v>
      </c>
      <c r="BH997" s="13">
        <f t="shared" si="1447"/>
        <v>2.4889445994259962E-4</v>
      </c>
      <c r="BI997" s="13">
        <f t="shared" si="1448"/>
        <v>8.1435008102798958E-5</v>
      </c>
      <c r="BJ997" s="14">
        <f t="shared" si="1449"/>
        <v>0.39634771531419638</v>
      </c>
      <c r="BK997" s="14">
        <f t="shared" si="1450"/>
        <v>0.23570443661019577</v>
      </c>
      <c r="BL997" s="14">
        <f t="shared" si="1451"/>
        <v>0.34087945053438268</v>
      </c>
      <c r="BM997" s="14">
        <f t="shared" si="1452"/>
        <v>0.61785952401160005</v>
      </c>
      <c r="BN997" s="14">
        <f t="shared" si="1453"/>
        <v>0.37944464293628055</v>
      </c>
    </row>
    <row r="998" spans="1:66" x14ac:dyDescent="0.25">
      <c r="A998" t="s">
        <v>344</v>
      </c>
      <c r="B998" t="s">
        <v>203</v>
      </c>
      <c r="C998" t="s">
        <v>208</v>
      </c>
      <c r="D998" s="22" t="s">
        <v>369</v>
      </c>
      <c r="E998" s="10">
        <f>VLOOKUP(A998,home!$A$2:$E$405,3,FALSE)</f>
        <v>1.3976999999999999</v>
      </c>
      <c r="F998" s="10">
        <f>VLOOKUP(B998,home!$B$2:$E$405,3,FALSE)</f>
        <v>0.82279999999999998</v>
      </c>
      <c r="G998" s="10">
        <f>VLOOKUP(C998,away!$B$2:$E$405,4,FALSE)</f>
        <v>0.68140000000000001</v>
      </c>
      <c r="H998" s="10">
        <f>VLOOKUP(A998,away!$A$2:$E$405,3,FALSE)</f>
        <v>1.0585</v>
      </c>
      <c r="I998" s="10">
        <f>VLOOKUP(C998,away!$B$2:$E$405,3,FALSE)</f>
        <v>1.1247</v>
      </c>
      <c r="J998" s="10">
        <f>VLOOKUP(B998,home!$B$2:$E$405,4,FALSE)</f>
        <v>0.94469999999999998</v>
      </c>
      <c r="K998" s="12">
        <f t="shared" si="1398"/>
        <v>0.78362877938399988</v>
      </c>
      <c r="L998" s="12">
        <f t="shared" si="1399"/>
        <v>1.124660579265</v>
      </c>
      <c r="M998" s="13">
        <f t="shared" si="1400"/>
        <v>0.14833391581500296</v>
      </c>
      <c r="N998" s="13">
        <f t="shared" si="1401"/>
        <v>0.11623872539135978</v>
      </c>
      <c r="O998" s="13">
        <f t="shared" si="1402"/>
        <v>0.166825307685147</v>
      </c>
      <c r="P998" s="13">
        <f t="shared" si="1403"/>
        <v>0.13072911223167197</v>
      </c>
      <c r="Q998" s="13">
        <f t="shared" si="1404"/>
        <v>4.5544005247791598E-2</v>
      </c>
      <c r="R998" s="13">
        <f t="shared" si="1405"/>
        <v>9.3810923588619644E-2</v>
      </c>
      <c r="S998" s="13">
        <f t="shared" si="1406"/>
        <v>2.880342754214632E-2</v>
      </c>
      <c r="T998" s="13">
        <f t="shared" si="1407"/>
        <v>5.1221547324029504E-2</v>
      </c>
      <c r="U998" s="13">
        <f t="shared" si="1408"/>
        <v>7.3512939544635697E-2</v>
      </c>
      <c r="V998" s="13">
        <f t="shared" si="1409"/>
        <v>2.8205481090306608E-3</v>
      </c>
      <c r="W998" s="13">
        <f t="shared" si="1410"/>
        <v>1.1896531080195142E-2</v>
      </c>
      <c r="X998" s="13">
        <f t="shared" si="1411"/>
        <v>1.3379559535896344E-2</v>
      </c>
      <c r="Y998" s="13">
        <f t="shared" si="1412"/>
        <v>7.5237315889758695E-3</v>
      </c>
      <c r="Z998" s="13">
        <f t="shared" si="1413"/>
        <v>3.5168482554853886E-2</v>
      </c>
      <c r="AA998" s="13">
        <f t="shared" si="1414"/>
        <v>2.7559035057247643E-2</v>
      </c>
      <c r="AB998" s="13">
        <f t="shared" si="1415"/>
        <v>1.0798026501455914E-2</v>
      </c>
      <c r="AC998" s="13">
        <f t="shared" si="1416"/>
        <v>1.5536220605481927E-4</v>
      </c>
      <c r="AD998" s="13">
        <f t="shared" si="1417"/>
        <v>2.3306160323192833E-3</v>
      </c>
      <c r="AE998" s="13">
        <f t="shared" si="1418"/>
        <v>2.6211519769525015E-3</v>
      </c>
      <c r="AF998" s="13">
        <f t="shared" si="1419"/>
        <v>1.4739531503705002E-3</v>
      </c>
      <c r="AG998" s="13">
        <f t="shared" si="1420"/>
        <v>5.5256566796838631E-4</v>
      </c>
      <c r="AH998" s="13">
        <f t="shared" si="1421"/>
        <v>9.8881514905032556E-3</v>
      </c>
      <c r="AI998" s="13">
        <f t="shared" si="1422"/>
        <v>7.7486400828671457E-3</v>
      </c>
      <c r="AJ998" s="13">
        <f t="shared" si="1423"/>
        <v>3.036028685011558E-3</v>
      </c>
      <c r="AK998" s="13">
        <f t="shared" si="1424"/>
        <v>7.9303981753680599E-4</v>
      </c>
      <c r="AL998" s="13">
        <f t="shared" si="1425"/>
        <v>5.4769303865020279E-6</v>
      </c>
      <c r="AM998" s="13">
        <f t="shared" si="1426"/>
        <v>3.6526755932382826E-4</v>
      </c>
      <c r="AN998" s="13">
        <f t="shared" si="1427"/>
        <v>4.1080202485584946E-4</v>
      </c>
      <c r="AO998" s="13">
        <f t="shared" si="1428"/>
        <v>2.3100642161880732E-4</v>
      </c>
      <c r="AP998" s="13">
        <f t="shared" si="1429"/>
        <v>8.6601271983914238E-5</v>
      </c>
      <c r="AQ998" s="13">
        <f t="shared" si="1430"/>
        <v>2.4349259178628703E-5</v>
      </c>
      <c r="AR998" s="13">
        <f t="shared" si="1431"/>
        <v>2.2241628366338898E-3</v>
      </c>
      <c r="AS998" s="13">
        <f t="shared" si="1432"/>
        <v>1.74291800882267E-3</v>
      </c>
      <c r="AT998" s="13">
        <f t="shared" si="1433"/>
        <v>6.8290035591005009E-4</v>
      </c>
      <c r="AU998" s="13">
        <f t="shared" si="1434"/>
        <v>1.7838012411423059E-4</v>
      </c>
      <c r="AV998" s="13">
        <f t="shared" si="1435"/>
        <v>3.4945949731500216E-5</v>
      </c>
      <c r="AW998" s="13">
        <f t="shared" si="1436"/>
        <v>1.3408079318283223E-7</v>
      </c>
      <c r="AX998" s="13">
        <f t="shared" si="1437"/>
        <v>4.7705695276917377E-5</v>
      </c>
      <c r="AY998" s="13">
        <f t="shared" si="1438"/>
        <v>5.3652714884377472E-5</v>
      </c>
      <c r="AZ998" s="13">
        <f t="shared" si="1439"/>
        <v>3.017054670050193E-5</v>
      </c>
      <c r="BA998" s="13">
        <f t="shared" si="1440"/>
        <v>1.1310541509642748E-5</v>
      </c>
      <c r="BB998" s="13">
        <f t="shared" si="1441"/>
        <v>3.1801300415089104E-6</v>
      </c>
      <c r="BC998" s="13">
        <f t="shared" si="1442"/>
        <v>7.15313378924287E-7</v>
      </c>
      <c r="BD998" s="13">
        <f t="shared" si="1443"/>
        <v>4.1690471070472619E-4</v>
      </c>
      <c r="BE998" s="13">
        <f t="shared" si="1444"/>
        <v>3.266985295689842E-4</v>
      </c>
      <c r="BF998" s="13">
        <f t="shared" si="1445"/>
        <v>1.2800518497634532E-4</v>
      </c>
      <c r="BG998" s="13">
        <f t="shared" si="1446"/>
        <v>3.3436182285945537E-5</v>
      </c>
      <c r="BH998" s="13">
        <f t="shared" si="1447"/>
        <v>6.5503886779991036E-6</v>
      </c>
      <c r="BI998" s="13">
        <f t="shared" si="1448"/>
        <v>1.0266146168462422E-6</v>
      </c>
      <c r="BJ998" s="14">
        <f t="shared" si="1449"/>
        <v>0.25404714847461185</v>
      </c>
      <c r="BK998" s="14">
        <f t="shared" si="1450"/>
        <v>0.31090149554917762</v>
      </c>
      <c r="BL998" s="14">
        <f t="shared" si="1451"/>
        <v>0.39974802133906789</v>
      </c>
      <c r="BM998" s="14">
        <f t="shared" si="1452"/>
        <v>0.29832963932402706</v>
      </c>
      <c r="BN998" s="14">
        <f t="shared" si="1453"/>
        <v>0.70148198995959288</v>
      </c>
    </row>
    <row r="999" spans="1:66" x14ac:dyDescent="0.25">
      <c r="A999" t="s">
        <v>344</v>
      </c>
      <c r="B999" t="s">
        <v>205</v>
      </c>
      <c r="C999" t="s">
        <v>214</v>
      </c>
      <c r="D999" s="22" t="s">
        <v>369</v>
      </c>
      <c r="E999" s="10">
        <f>VLOOKUP(A999,home!$A$2:$E$405,3,FALSE)</f>
        <v>1.3976999999999999</v>
      </c>
      <c r="F999" s="10">
        <f>VLOOKUP(B999,home!$B$2:$E$405,3,FALSE)</f>
        <v>0.96799999999999997</v>
      </c>
      <c r="G999" s="10">
        <f>VLOOKUP(C999,away!$B$2:$E$405,4,FALSE)</f>
        <v>0.78700000000000003</v>
      </c>
      <c r="H999" s="10">
        <f>VLOOKUP(A999,away!$A$2:$E$405,3,FALSE)</f>
        <v>1.0585</v>
      </c>
      <c r="I999" s="10">
        <f>VLOOKUP(C999,away!$B$2:$E$405,3,FALSE)</f>
        <v>0.70850000000000002</v>
      </c>
      <c r="J999" s="10">
        <f>VLOOKUP(B999,home!$B$2:$E$405,4,FALSE)</f>
        <v>1.2782</v>
      </c>
      <c r="K999" s="12">
        <f t="shared" si="1398"/>
        <v>1.0647902231999999</v>
      </c>
      <c r="L999" s="12">
        <f t="shared" si="1399"/>
        <v>0.9585825749500001</v>
      </c>
      <c r="M999" s="13">
        <f t="shared" si="1400"/>
        <v>0.13220879865419066</v>
      </c>
      <c r="N999" s="13">
        <f t="shared" si="1401"/>
        <v>0.14077463622799949</v>
      </c>
      <c r="O999" s="13">
        <f t="shared" si="1402"/>
        <v>0.12673305064498017</v>
      </c>
      <c r="P999" s="13">
        <f t="shared" si="1403"/>
        <v>0.13494411328308531</v>
      </c>
      <c r="Q999" s="13">
        <f t="shared" si="1404"/>
        <v>7.4947728165055197E-2</v>
      </c>
      <c r="R999" s="13">
        <f t="shared" si="1405"/>
        <v>6.0742047009266928E-2</v>
      </c>
      <c r="S999" s="13">
        <f t="shared" si="1406"/>
        <v>3.4434004951116322E-2</v>
      </c>
      <c r="T999" s="13">
        <f t="shared" si="1407"/>
        <v>7.1843586251111244E-2</v>
      </c>
      <c r="U999" s="13">
        <f t="shared" si="1408"/>
        <v>6.4677537792622211E-2</v>
      </c>
      <c r="V999" s="13">
        <f t="shared" si="1409"/>
        <v>3.9051580296673378E-3</v>
      </c>
      <c r="W999" s="13">
        <f t="shared" si="1410"/>
        <v>2.6601202733734022E-2</v>
      </c>
      <c r="X999" s="13">
        <f t="shared" si="1411"/>
        <v>2.5499449413269735E-2</v>
      </c>
      <c r="Y999" s="13">
        <f t="shared" si="1412"/>
        <v>1.2221663939189685E-2</v>
      </c>
      <c r="Z999" s="13">
        <f t="shared" si="1413"/>
        <v>1.9408755943292354E-2</v>
      </c>
      <c r="AA999" s="13">
        <f t="shared" si="1414"/>
        <v>2.0666253572892587E-2</v>
      </c>
      <c r="AB999" s="13">
        <f t="shared" si="1415"/>
        <v>1.1002612377294047E-2</v>
      </c>
      <c r="AC999" s="13">
        <f t="shared" si="1416"/>
        <v>2.4912207664510243E-4</v>
      </c>
      <c r="AD999" s="13">
        <f t="shared" si="1417"/>
        <v>7.0811751490602714E-3</v>
      </c>
      <c r="AE999" s="13">
        <f t="shared" si="1418"/>
        <v>6.7878911080581448E-3</v>
      </c>
      <c r="AF999" s="13">
        <f t="shared" si="1419"/>
        <v>3.2533770684212925E-3</v>
      </c>
      <c r="AG999" s="13">
        <f t="shared" si="1420"/>
        <v>1.0395435225101887E-3</v>
      </c>
      <c r="AH999" s="13">
        <f t="shared" si="1421"/>
        <v>4.6512238121743247E-3</v>
      </c>
      <c r="AI999" s="13">
        <f t="shared" si="1422"/>
        <v>4.9525776411182528E-3</v>
      </c>
      <c r="AJ999" s="13">
        <f t="shared" si="1423"/>
        <v>2.6367281259508167E-3</v>
      </c>
      <c r="AK999" s="13">
        <f t="shared" si="1424"/>
        <v>9.3585410991629619E-4</v>
      </c>
      <c r="AL999" s="13">
        <f t="shared" si="1425"/>
        <v>1.0171050058489769E-5</v>
      </c>
      <c r="AM999" s="13">
        <f t="shared" si="1426"/>
        <v>1.5079932134972366E-3</v>
      </c>
      <c r="AN999" s="13">
        <f t="shared" si="1427"/>
        <v>1.4455360176013061E-3</v>
      </c>
      <c r="AO999" s="13">
        <f t="shared" si="1428"/>
        <v>6.9283281896761421E-4</v>
      </c>
      <c r="AP999" s="13">
        <f t="shared" si="1429"/>
        <v>2.2137915587194771E-4</v>
      </c>
      <c r="AQ999" s="13">
        <f t="shared" si="1430"/>
        <v>5.3052550318997254E-5</v>
      </c>
      <c r="AR999" s="13">
        <f t="shared" si="1431"/>
        <v>8.9171641970856421E-4</v>
      </c>
      <c r="AS999" s="13">
        <f t="shared" si="1432"/>
        <v>9.4949092557258666E-4</v>
      </c>
      <c r="AT999" s="13">
        <f t="shared" si="1433"/>
        <v>5.0550432728340452E-4</v>
      </c>
      <c r="AU999" s="13">
        <f t="shared" si="1434"/>
        <v>1.7941868849222076E-4</v>
      </c>
      <c r="AV999" s="13">
        <f t="shared" si="1435"/>
        <v>4.776081634147073E-5</v>
      </c>
      <c r="AW999" s="13">
        <f t="shared" si="1436"/>
        <v>2.8837451425158758E-7</v>
      </c>
      <c r="AX999" s="13">
        <f t="shared" si="1437"/>
        <v>2.6761607173063449E-4</v>
      </c>
      <c r="AY999" s="13">
        <f t="shared" si="1438"/>
        <v>2.5653210313755553E-4</v>
      </c>
      <c r="AZ999" s="13">
        <f t="shared" si="1439"/>
        <v>1.2295360199146847E-4</v>
      </c>
      <c r="BA999" s="13">
        <f t="shared" si="1440"/>
        <v>3.9287060132119782E-5</v>
      </c>
      <c r="BB999" s="13">
        <f t="shared" si="1441"/>
        <v>9.4149728159157153E-6</v>
      </c>
      <c r="BC999" s="13">
        <f t="shared" si="1442"/>
        <v>1.8050057769929484E-6</v>
      </c>
      <c r="BD999" s="13">
        <f t="shared" si="1443"/>
        <v>1.4246397028823833E-4</v>
      </c>
      <c r="BE999" s="13">
        <f t="shared" si="1444"/>
        <v>1.5169424272117144E-4</v>
      </c>
      <c r="BF999" s="13">
        <f t="shared" si="1445"/>
        <v>8.0761273282615553E-5</v>
      </c>
      <c r="BG999" s="13">
        <f t="shared" si="1446"/>
        <v>2.8664604734837475E-5</v>
      </c>
      <c r="BH999" s="13">
        <f t="shared" si="1447"/>
        <v>7.6304477183868394E-6</v>
      </c>
      <c r="BI999" s="13">
        <f t="shared" si="1448"/>
        <v>1.6249652258354113E-6</v>
      </c>
      <c r="BJ999" s="14">
        <f t="shared" si="1449"/>
        <v>0.37466865615025108</v>
      </c>
      <c r="BK999" s="14">
        <f t="shared" si="1450"/>
        <v>0.3060079001479008</v>
      </c>
      <c r="BL999" s="14">
        <f t="shared" si="1451"/>
        <v>0.29998461576758484</v>
      </c>
      <c r="BM999" s="14">
        <f t="shared" si="1452"/>
        <v>0.32946331029582804</v>
      </c>
      <c r="BN999" s="14">
        <f t="shared" si="1453"/>
        <v>0.67035037398457775</v>
      </c>
    </row>
    <row r="1000" spans="1:66" x14ac:dyDescent="0.25">
      <c r="A1000" t="s">
        <v>345</v>
      </c>
      <c r="B1000" t="s">
        <v>220</v>
      </c>
      <c r="C1000" t="s">
        <v>224</v>
      </c>
      <c r="D1000" s="22" t="s">
        <v>369</v>
      </c>
      <c r="E1000" s="10">
        <f>VLOOKUP(A1000,home!$A$2:$E$405,3,FALSE)</f>
        <v>1.8042</v>
      </c>
      <c r="F1000" s="10">
        <f>VLOOKUP(B1000,home!$B$2:$E$405,3,FALSE)</f>
        <v>0.70209999999999995</v>
      </c>
      <c r="G1000" s="10">
        <f>VLOOKUP(C1000,away!$B$2:$E$405,4,FALSE)</f>
        <v>1.2563</v>
      </c>
      <c r="H1000" s="10">
        <f>VLOOKUP(A1000,away!$A$2:$E$405,3,FALSE)</f>
        <v>1.2458</v>
      </c>
      <c r="I1000" s="10">
        <f>VLOOKUP(C1000,away!$B$2:$E$405,3,FALSE)</f>
        <v>0.90969999999999995</v>
      </c>
      <c r="J1000" s="10">
        <f>VLOOKUP(B1000,home!$B$2:$E$405,4,FALSE)</f>
        <v>1.1773</v>
      </c>
      <c r="K1000" s="12">
        <f t="shared" si="1398"/>
        <v>1.5913914165659999</v>
      </c>
      <c r="L1000" s="12">
        <f t="shared" si="1399"/>
        <v>1.334239105298</v>
      </c>
      <c r="M1000" s="13">
        <f t="shared" si="1400"/>
        <v>5.3630865816321663E-2</v>
      </c>
      <c r="N1000" s="13">
        <f t="shared" si="1401"/>
        <v>8.534769952309719E-2</v>
      </c>
      <c r="O1000" s="13">
        <f t="shared" si="1402"/>
        <v>7.1556398423126111E-2</v>
      </c>
      <c r="P1000" s="13">
        <f t="shared" si="1403"/>
        <v>0.11387423825093974</v>
      </c>
      <c r="Q1000" s="13">
        <f t="shared" si="1404"/>
        <v>6.791079822235549E-2</v>
      </c>
      <c r="R1000" s="13">
        <f t="shared" si="1405"/>
        <v>4.7736672505209507E-2</v>
      </c>
      <c r="S1000" s="13">
        <f t="shared" si="1406"/>
        <v>6.0447197429383079E-2</v>
      </c>
      <c r="T1000" s="13">
        <f t="shared" si="1407"/>
        <v>9.0609242660268596E-2</v>
      </c>
      <c r="U1000" s="13">
        <f t="shared" si="1408"/>
        <v>7.5967730880212567E-2</v>
      </c>
      <c r="V1000" s="13">
        <f t="shared" si="1409"/>
        <v>1.4260814710796051E-2</v>
      </c>
      <c r="W1000" s="13">
        <f t="shared" si="1410"/>
        <v>3.6024220461067361E-2</v>
      </c>
      <c r="X1000" s="13">
        <f t="shared" si="1411"/>
        <v>4.8064923677032426E-2</v>
      </c>
      <c r="Y1000" s="13">
        <f t="shared" si="1412"/>
        <v>3.2065050381530201E-2</v>
      </c>
      <c r="Z1000" s="13">
        <f t="shared" si="1413"/>
        <v>2.1230711737751456E-2</v>
      </c>
      <c r="AA1000" s="13">
        <f t="shared" si="1414"/>
        <v>3.3786372427044686E-2</v>
      </c>
      <c r="AB1000" s="13">
        <f t="shared" si="1415"/>
        <v>2.6883671538650549E-2</v>
      </c>
      <c r="AC1000" s="13">
        <f t="shared" si="1416"/>
        <v>1.8924962651072352E-3</v>
      </c>
      <c r="AD1000" s="13">
        <f t="shared" si="1417"/>
        <v>1.4332158807555962E-2</v>
      </c>
      <c r="AE1000" s="13">
        <f t="shared" si="1418"/>
        <v>1.9122526744382317E-2</v>
      </c>
      <c r="AF1000" s="13">
        <f t="shared" si="1419"/>
        <v>1.2757011487230872E-2</v>
      </c>
      <c r="AG1000" s="13">
        <f t="shared" si="1420"/>
        <v>5.6736345309997428E-3</v>
      </c>
      <c r="AH1000" s="13">
        <f t="shared" si="1421"/>
        <v>7.081711458454318E-3</v>
      </c>
      <c r="AI1000" s="13">
        <f t="shared" si="1422"/>
        <v>1.1269774829581291E-2</v>
      </c>
      <c r="AJ1000" s="13">
        <f t="shared" si="1423"/>
        <v>8.9673114652136111E-3</v>
      </c>
      <c r="AK1000" s="13">
        <f t="shared" si="1424"/>
        <v>4.7568341651382734E-3</v>
      </c>
      <c r="AL1000" s="13">
        <f t="shared" si="1425"/>
        <v>1.607332399368044E-4</v>
      </c>
      <c r="AM1000" s="13">
        <f t="shared" si="1426"/>
        <v>4.5616149014410688E-3</v>
      </c>
      <c r="AN1000" s="13">
        <f t="shared" si="1427"/>
        <v>6.0862849848127556E-3</v>
      </c>
      <c r="AO1000" s="13">
        <f t="shared" si="1428"/>
        <v>4.0602797163626116E-3</v>
      </c>
      <c r="AP1000" s="13">
        <f t="shared" si="1429"/>
        <v>1.8057946586730895E-3</v>
      </c>
      <c r="AQ1000" s="13">
        <f t="shared" si="1430"/>
        <v>6.0234046243497306E-4</v>
      </c>
      <c r="AR1000" s="13">
        <f t="shared" si="1431"/>
        <v>1.8897392720613369E-3</v>
      </c>
      <c r="AS1000" s="13">
        <f t="shared" si="1432"/>
        <v>3.0073148571060919E-3</v>
      </c>
      <c r="AT1000" s="13">
        <f t="shared" si="1433"/>
        <v>2.392907525255021E-3</v>
      </c>
      <c r="AU1000" s="13">
        <f t="shared" si="1434"/>
        <v>1.2693508321090098E-3</v>
      </c>
      <c r="AV1000" s="13">
        <f t="shared" si="1435"/>
        <v>5.0500850470729683E-4</v>
      </c>
      <c r="AW1000" s="13">
        <f t="shared" si="1436"/>
        <v>9.4801208744314246E-6</v>
      </c>
      <c r="AX1000" s="13">
        <f t="shared" si="1437"/>
        <v>1.2098857999721462E-3</v>
      </c>
      <c r="AY1000" s="13">
        <f t="shared" si="1438"/>
        <v>1.6142769472675914E-3</v>
      </c>
      <c r="AZ1000" s="13">
        <f t="shared" si="1439"/>
        <v>1.0769157149127491E-3</v>
      </c>
      <c r="BA1000" s="13">
        <f t="shared" si="1440"/>
        <v>4.7895435331551413E-4</v>
      </c>
      <c r="BB1000" s="13">
        <f t="shared" si="1441"/>
        <v>1.5975990696156858E-4</v>
      </c>
      <c r="BC1000" s="13">
        <f t="shared" si="1442"/>
        <v>4.2631583065378997E-5</v>
      </c>
      <c r="BD1000" s="13">
        <f t="shared" si="1443"/>
        <v>4.202273392669346E-4</v>
      </c>
      <c r="BE1000" s="13">
        <f t="shared" si="1444"/>
        <v>6.687461807157681E-4</v>
      </c>
      <c r="BF1000" s="13">
        <f t="shared" si="1445"/>
        <v>5.3211846592618418E-4</v>
      </c>
      <c r="BG1000" s="13">
        <f t="shared" si="1446"/>
        <v>2.8226958642373236E-4</v>
      </c>
      <c r="BH1000" s="13">
        <f t="shared" si="1447"/>
        <v>1.1230034924809056E-4</v>
      </c>
      <c r="BI1000" s="13">
        <f t="shared" si="1448"/>
        <v>3.5742762374155055E-5</v>
      </c>
      <c r="BJ1000" s="14">
        <f t="shared" si="1449"/>
        <v>0.43360600552473949</v>
      </c>
      <c r="BK1000" s="14">
        <f t="shared" si="1450"/>
        <v>0.24588062265975216</v>
      </c>
      <c r="BL1000" s="14">
        <f t="shared" si="1451"/>
        <v>0.29912220336782452</v>
      </c>
      <c r="BM1000" s="14">
        <f t="shared" si="1452"/>
        <v>0.55817807372262485</v>
      </c>
      <c r="BN1000" s="14">
        <f t="shared" si="1453"/>
        <v>0.44005667274104976</v>
      </c>
    </row>
    <row r="1001" spans="1:66" x14ac:dyDescent="0.25">
      <c r="A1001" t="s">
        <v>345</v>
      </c>
      <c r="B1001" t="s">
        <v>225</v>
      </c>
      <c r="C1001" t="s">
        <v>223</v>
      </c>
      <c r="D1001" s="22" t="s">
        <v>369</v>
      </c>
      <c r="E1001" s="10">
        <f>VLOOKUP(A1001,home!$A$2:$E$405,3,FALSE)</f>
        <v>1.8042</v>
      </c>
      <c r="F1001" s="10">
        <f>VLOOKUP(B1001,home!$B$2:$E$405,3,FALSE)</f>
        <v>0.77600000000000002</v>
      </c>
      <c r="G1001" s="10">
        <f>VLOOKUP(C1001,away!$B$2:$E$405,4,FALSE)</f>
        <v>0.84989999999999999</v>
      </c>
      <c r="H1001" s="10">
        <f>VLOOKUP(A1001,away!$A$2:$E$405,3,FALSE)</f>
        <v>1.2458</v>
      </c>
      <c r="I1001" s="10">
        <f>VLOOKUP(C1001,away!$B$2:$E$405,3,FALSE)</f>
        <v>1.2307999999999999</v>
      </c>
      <c r="J1001" s="10">
        <f>VLOOKUP(B1001,home!$B$2:$E$405,4,FALSE)</f>
        <v>0.74919999999999998</v>
      </c>
      <c r="K1001" s="12">
        <f t="shared" si="1398"/>
        <v>1.18991031408</v>
      </c>
      <c r="L1001" s="12">
        <f t="shared" si="1399"/>
        <v>1.1487713154879999</v>
      </c>
      <c r="M1001" s="13">
        <f t="shared" si="1400"/>
        <v>9.6454717490883843E-2</v>
      </c>
      <c r="N1001" s="13">
        <f t="shared" si="1401"/>
        <v>0.11477246318407526</v>
      </c>
      <c r="O1001" s="13">
        <f t="shared" si="1402"/>
        <v>0.11080441269702604</v>
      </c>
      <c r="P1001" s="13">
        <f t="shared" si="1403"/>
        <v>0.13184731351376819</v>
      </c>
      <c r="Q1001" s="13">
        <f t="shared" si="1404"/>
        <v>6.828446885754913E-2</v>
      </c>
      <c r="R1001" s="13">
        <f t="shared" si="1405"/>
        <v>6.3644465467918923E-2</v>
      </c>
      <c r="S1001" s="13">
        <f t="shared" si="1406"/>
        <v>4.5056671495722483E-2</v>
      </c>
      <c r="T1001" s="13">
        <f t="shared" si="1407"/>
        <v>7.8443239116886082E-2</v>
      </c>
      <c r="U1001" s="13">
        <f t="shared" si="1408"/>
        <v>7.5731205894385117E-2</v>
      </c>
      <c r="V1001" s="13">
        <f t="shared" si="1409"/>
        <v>6.8432815442874004E-3</v>
      </c>
      <c r="W1001" s="13">
        <f t="shared" si="1410"/>
        <v>2.7084131261690757E-2</v>
      </c>
      <c r="X1001" s="13">
        <f t="shared" si="1411"/>
        <v>3.1113473098342153E-2</v>
      </c>
      <c r="Y1001" s="13">
        <f t="shared" si="1412"/>
        <v>1.7871132710291508E-2</v>
      </c>
      <c r="Z1001" s="13">
        <f t="shared" si="1413"/>
        <v>2.4370978773037271E-2</v>
      </c>
      <c r="AA1001" s="13">
        <f t="shared" si="1414"/>
        <v>2.8999279006261789E-2</v>
      </c>
      <c r="AB1001" s="13">
        <f t="shared" si="1415"/>
        <v>1.7253270595217262E-2</v>
      </c>
      <c r="AC1001" s="13">
        <f t="shared" si="1416"/>
        <v>5.8464499631518839E-4</v>
      </c>
      <c r="AD1001" s="13">
        <f t="shared" si="1417"/>
        <v>8.0569217840456009E-3</v>
      </c>
      <c r="AE1001" s="13">
        <f t="shared" si="1418"/>
        <v>9.2555606366419886E-3</v>
      </c>
      <c r="AF1001" s="13">
        <f t="shared" si="1419"/>
        <v>5.316261284067085E-3</v>
      </c>
      <c r="AG1001" s="13">
        <f t="shared" si="1420"/>
        <v>2.035722822925223E-3</v>
      </c>
      <c r="AH1001" s="13">
        <f t="shared" si="1421"/>
        <v>6.9991703362080387E-3</v>
      </c>
      <c r="AI1001" s="13">
        <f t="shared" si="1422"/>
        <v>8.3283849730567266E-3</v>
      </c>
      <c r="AJ1001" s="13">
        <f t="shared" si="1423"/>
        <v>4.9550155895345428E-3</v>
      </c>
      <c r="AK1001" s="13">
        <f t="shared" si="1424"/>
        <v>1.965341385471448E-3</v>
      </c>
      <c r="AL1001" s="13">
        <f t="shared" si="1425"/>
        <v>3.19668645053923E-5</v>
      </c>
      <c r="AM1001" s="13">
        <f t="shared" si="1426"/>
        <v>1.9174028661143394E-3</v>
      </c>
      <c r="AN1001" s="13">
        <f t="shared" si="1427"/>
        <v>2.2026574128266312E-3</v>
      </c>
      <c r="AO1001" s="13">
        <f t="shared" si="1428"/>
        <v>1.2651748268511218E-3</v>
      </c>
      <c r="AP1001" s="13">
        <f t="shared" si="1429"/>
        <v>4.8446551672135532E-4</v>
      </c>
      <c r="AQ1001" s="13">
        <f t="shared" si="1430"/>
        <v>1.3913502223814129E-4</v>
      </c>
      <c r="AR1001" s="13">
        <f t="shared" si="1431"/>
        <v>1.6080892228900574E-3</v>
      </c>
      <c r="AS1001" s="13">
        <f t="shared" si="1432"/>
        <v>1.913481952277771E-3</v>
      </c>
      <c r="AT1001" s="13">
        <f t="shared" si="1433"/>
        <v>1.1384359554106275E-3</v>
      </c>
      <c r="AU1001" s="13">
        <f t="shared" si="1434"/>
        <v>4.5154556175420817E-4</v>
      </c>
      <c r="AV1001" s="13">
        <f t="shared" si="1435"/>
        <v>1.3432468030209502E-4</v>
      </c>
      <c r="AW1001" s="13">
        <f t="shared" si="1436"/>
        <v>1.2137950198965261E-6</v>
      </c>
      <c r="AX1001" s="13">
        <f t="shared" si="1437"/>
        <v>3.802562411060006E-4</v>
      </c>
      <c r="AY1001" s="13">
        <f t="shared" si="1438"/>
        <v>4.3682746231786236E-4</v>
      </c>
      <c r="AZ1001" s="13">
        <f t="shared" si="1439"/>
        <v>2.5090742926408774E-4</v>
      </c>
      <c r="BA1001" s="13">
        <f t="shared" si="1440"/>
        <v>9.6078419193806129E-5</v>
      </c>
      <c r="BB1001" s="13">
        <f t="shared" si="1441"/>
        <v>2.7593033001819053E-5</v>
      </c>
      <c r="BC1001" s="13">
        <f t="shared" si="1442"/>
        <v>6.3396169639606862E-6</v>
      </c>
      <c r="BD1001" s="13">
        <f t="shared" si="1443"/>
        <v>3.0788779533358107E-4</v>
      </c>
      <c r="BE1001" s="13">
        <f t="shared" si="1444"/>
        <v>3.6635886324678016E-4</v>
      </c>
      <c r="BF1001" s="13">
        <f t="shared" si="1445"/>
        <v>2.1796709501598405E-4</v>
      </c>
      <c r="BG1001" s="13">
        <f t="shared" si="1446"/>
        <v>8.6453764829858254E-5</v>
      </c>
      <c r="BH1001" s="13">
        <f t="shared" si="1447"/>
        <v>2.5718056615523786E-5</v>
      </c>
      <c r="BI1001" s="13">
        <f t="shared" si="1448"/>
        <v>6.120436164981027E-6</v>
      </c>
      <c r="BJ1001" s="14">
        <f t="shared" si="1449"/>
        <v>0.36944021260311399</v>
      </c>
      <c r="BK1001" s="14">
        <f t="shared" si="1450"/>
        <v>0.28125542336780041</v>
      </c>
      <c r="BL1001" s="14">
        <f t="shared" si="1451"/>
        <v>0.32493692932892138</v>
      </c>
      <c r="BM1001" s="14">
        <f t="shared" si="1452"/>
        <v>0.41376008919435364</v>
      </c>
      <c r="BN1001" s="14">
        <f t="shared" si="1453"/>
        <v>0.58580784121122143</v>
      </c>
    </row>
    <row r="1002" spans="1:66" x14ac:dyDescent="0.25">
      <c r="A1002" t="s">
        <v>345</v>
      </c>
      <c r="B1002" t="s">
        <v>229</v>
      </c>
      <c r="C1002" t="s">
        <v>221</v>
      </c>
      <c r="D1002" s="22" t="s">
        <v>369</v>
      </c>
      <c r="E1002" s="10">
        <f>VLOOKUP(A1002,home!$A$2:$E$405,3,FALSE)</f>
        <v>1.8042</v>
      </c>
      <c r="F1002" s="10">
        <f>VLOOKUP(B1002,home!$B$2:$E$405,3,FALSE)</f>
        <v>0.99770000000000003</v>
      </c>
      <c r="G1002" s="10">
        <f>VLOOKUP(C1002,away!$B$2:$E$405,4,FALSE)</f>
        <v>0.81289999999999996</v>
      </c>
      <c r="H1002" s="10">
        <f>VLOOKUP(A1002,away!$A$2:$E$405,3,FALSE)</f>
        <v>1.2458</v>
      </c>
      <c r="I1002" s="10">
        <f>VLOOKUP(C1002,away!$B$2:$E$405,3,FALSE)</f>
        <v>1.2843</v>
      </c>
      <c r="J1002" s="10">
        <f>VLOOKUP(B1002,home!$B$2:$E$405,4,FALSE)</f>
        <v>0.74919999999999998</v>
      </c>
      <c r="K1002" s="12">
        <f t="shared" si="1398"/>
        <v>1.4632609213859999</v>
      </c>
      <c r="L1002" s="12">
        <f t="shared" si="1399"/>
        <v>1.198705720248</v>
      </c>
      <c r="M1002" s="13">
        <f t="shared" si="1400"/>
        <v>6.9810793839561888E-2</v>
      </c>
      <c r="N1002" s="13">
        <f t="shared" si="1401"/>
        <v>0.10215140651636542</v>
      </c>
      <c r="O1002" s="13">
        <f t="shared" si="1402"/>
        <v>8.3682597910536685E-2</v>
      </c>
      <c r="P1002" s="13">
        <f t="shared" si="1403"/>
        <v>0.12244947532254606</v>
      </c>
      <c r="Q1002" s="13">
        <f t="shared" si="1404"/>
        <v>7.4737080610006362E-2</v>
      </c>
      <c r="R1002" s="13">
        <f t="shared" si="1405"/>
        <v>5.0155404400286839E-2</v>
      </c>
      <c r="S1002" s="13">
        <f t="shared" si="1406"/>
        <v>5.3694683809302882E-2</v>
      </c>
      <c r="T1002" s="13">
        <f t="shared" si="1407"/>
        <v>8.9587766041850522E-2</v>
      </c>
      <c r="U1002" s="13">
        <f t="shared" si="1408"/>
        <v>7.3390443255251153E-2</v>
      </c>
      <c r="V1002" s="13">
        <f t="shared" si="1409"/>
        <v>1.046461203433423E-2</v>
      </c>
      <c r="W1002" s="13">
        <f t="shared" si="1410"/>
        <v>3.6453283145032558E-2</v>
      </c>
      <c r="X1002" s="13">
        <f t="shared" si="1411"/>
        <v>4.3696759027770531E-2</v>
      </c>
      <c r="Y1002" s="13">
        <f t="shared" si="1412"/>
        <v>2.6189777501443488E-2</v>
      </c>
      <c r="Z1002" s="13">
        <f t="shared" si="1413"/>
        <v>2.0040523385325183E-2</v>
      </c>
      <c r="AA1002" s="13">
        <f t="shared" si="1414"/>
        <v>2.9324514713868606E-2</v>
      </c>
      <c r="AB1002" s="13">
        <f t="shared" si="1415"/>
        <v>2.1454708209706349E-2</v>
      </c>
      <c r="AC1002" s="13">
        <f t="shared" si="1416"/>
        <v>1.1471956757889493E-3</v>
      </c>
      <c r="AD1002" s="13">
        <f t="shared" si="1417"/>
        <v>1.3335166170586277E-2</v>
      </c>
      <c r="AE1002" s="13">
        <f t="shared" si="1418"/>
        <v>1.5984939969139387E-2</v>
      </c>
      <c r="AF1002" s="13">
        <f t="shared" si="1419"/>
        <v>9.580619489414138E-3</v>
      </c>
      <c r="AG1002" s="13">
        <f t="shared" si="1420"/>
        <v>3.8281144618267336E-3</v>
      </c>
      <c r="AH1002" s="13">
        <f t="shared" si="1421"/>
        <v>6.0056725046882739E-3</v>
      </c>
      <c r="AI1002" s="13">
        <f t="shared" si="1422"/>
        <v>8.7878658827527292E-3</v>
      </c>
      <c r="AJ1002" s="13">
        <f t="shared" si="1423"/>
        <v>6.4294703643066773E-3</v>
      </c>
      <c r="AK1002" s="13">
        <f t="shared" si="1424"/>
        <v>3.1359975764331232E-3</v>
      </c>
      <c r="AL1002" s="13">
        <f t="shared" si="1425"/>
        <v>8.0488131342831948E-5</v>
      </c>
      <c r="AM1002" s="13">
        <f t="shared" si="1426"/>
        <v>3.9025655075214973E-3</v>
      </c>
      <c r="AN1002" s="13">
        <f t="shared" si="1427"/>
        <v>4.6780275975085578E-3</v>
      </c>
      <c r="AO1002" s="13">
        <f t="shared" si="1428"/>
        <v>2.8037892203057594E-3</v>
      </c>
      <c r="AP1002" s="13">
        <f t="shared" si="1429"/>
        <v>1.1203060589167313E-3</v>
      </c>
      <c r="AQ1002" s="13">
        <f t="shared" si="1430"/>
        <v>3.3572932031299444E-4</v>
      </c>
      <c r="AR1002" s="13">
        <f t="shared" si="1431"/>
        <v>1.4398067970611945E-3</v>
      </c>
      <c r="AS1002" s="13">
        <f t="shared" si="1432"/>
        <v>2.1068130204855888E-3</v>
      </c>
      <c r="AT1002" s="13">
        <f t="shared" si="1433"/>
        <v>1.5414085807718822E-3</v>
      </c>
      <c r="AU1002" s="13">
        <f t="shared" si="1434"/>
        <v>7.5182764671085029E-4</v>
      </c>
      <c r="AV1002" s="13">
        <f t="shared" si="1435"/>
        <v>2.7503000376239686E-4</v>
      </c>
      <c r="AW1002" s="13">
        <f t="shared" si="1436"/>
        <v>3.9216036305503975E-6</v>
      </c>
      <c r="AX1002" s="13">
        <f t="shared" si="1437"/>
        <v>9.5174526671752029E-4</v>
      </c>
      <c r="AY1002" s="13">
        <f t="shared" si="1438"/>
        <v>1.1408624954332501E-3</v>
      </c>
      <c r="AZ1002" s="13">
        <f t="shared" si="1439"/>
        <v>6.8377919964612247E-4</v>
      </c>
      <c r="BA1002" s="13">
        <f t="shared" si="1440"/>
        <v>2.7321667933413545E-4</v>
      </c>
      <c r="BB1002" s="13">
        <f t="shared" si="1441"/>
        <v>8.1876599096247858E-5</v>
      </c>
      <c r="BC1002" s="13">
        <f t="shared" si="1442"/>
        <v>1.9629189538224919E-5</v>
      </c>
      <c r="BD1002" s="13">
        <f t="shared" si="1443"/>
        <v>2.8765077394820058E-4</v>
      </c>
      <c r="BE1002" s="13">
        <f t="shared" si="1444"/>
        <v>4.2090813652483994E-4</v>
      </c>
      <c r="BF1002" s="13">
        <f t="shared" si="1445"/>
        <v>3.0794921383510079E-4</v>
      </c>
      <c r="BG1002" s="13">
        <f t="shared" si="1446"/>
        <v>1.502033501254813E-4</v>
      </c>
      <c r="BH1002" s="13">
        <f t="shared" si="1447"/>
        <v>5.4946673124968957E-5</v>
      </c>
      <c r="BI1002" s="13">
        <f t="shared" si="1448"/>
        <v>1.6080263908787485E-5</v>
      </c>
      <c r="BJ1002" s="14">
        <f t="shared" si="1449"/>
        <v>0.43153644006776654</v>
      </c>
      <c r="BK1002" s="14">
        <f t="shared" si="1450"/>
        <v>0.25878811130831014</v>
      </c>
      <c r="BL1002" s="14">
        <f t="shared" si="1451"/>
        <v>0.2897192992780897</v>
      </c>
      <c r="BM1002" s="14">
        <f t="shared" si="1452"/>
        <v>0.4959606745483856</v>
      </c>
      <c r="BN1002" s="14">
        <f t="shared" si="1453"/>
        <v>0.50298675859930331</v>
      </c>
    </row>
    <row r="1003" spans="1:66" x14ac:dyDescent="0.25">
      <c r="A1003" t="s">
        <v>345</v>
      </c>
      <c r="B1003" t="s">
        <v>230</v>
      </c>
      <c r="C1003" t="s">
        <v>215</v>
      </c>
      <c r="D1003" s="22" t="s">
        <v>369</v>
      </c>
      <c r="E1003" s="10">
        <f>VLOOKUP(A1003,home!$A$2:$E$405,3,FALSE)</f>
        <v>1.8042</v>
      </c>
      <c r="F1003" s="10">
        <f>VLOOKUP(B1003,home!$B$2:$E$405,3,FALSE)</f>
        <v>1.2563</v>
      </c>
      <c r="G1003" s="10">
        <f>VLOOKUP(C1003,away!$B$2:$E$405,4,FALSE)</f>
        <v>0.44340000000000002</v>
      </c>
      <c r="H1003" s="10">
        <f>VLOOKUP(A1003,away!$A$2:$E$405,3,FALSE)</f>
        <v>1.2458</v>
      </c>
      <c r="I1003" s="10">
        <f>VLOOKUP(C1003,away!$B$2:$E$405,3,FALSE)</f>
        <v>1.3378000000000001</v>
      </c>
      <c r="J1003" s="10">
        <f>VLOOKUP(B1003,home!$B$2:$E$405,4,FALSE)</f>
        <v>1.1773</v>
      </c>
      <c r="K1003" s="12">
        <f t="shared" si="1398"/>
        <v>1.005017738364</v>
      </c>
      <c r="L1003" s="12">
        <f t="shared" si="1399"/>
        <v>1.962124958852</v>
      </c>
      <c r="M1003" s="13">
        <f t="shared" si="1400"/>
        <v>5.1450109047674296E-2</v>
      </c>
      <c r="N1003" s="13">
        <f t="shared" si="1401"/>
        <v>5.1708272233674787E-2</v>
      </c>
      <c r="O1003" s="13">
        <f t="shared" si="1402"/>
        <v>0.10095154309809884</v>
      </c>
      <c r="P1003" s="13">
        <f t="shared" si="1403"/>
        <v>0.10145809152880716</v>
      </c>
      <c r="Q1003" s="13">
        <f t="shared" si="1404"/>
        <v>2.5983865407498929E-2</v>
      </c>
      <c r="R1003" s="13">
        <f t="shared" si="1405"/>
        <v>9.903977117370158E-2</v>
      </c>
      <c r="S1003" s="13">
        <f t="shared" si="1406"/>
        <v>5.0018088042969491E-2</v>
      </c>
      <c r="T1003" s="13">
        <f t="shared" si="1407"/>
        <v>5.0983590843504741E-2</v>
      </c>
      <c r="U1003" s="13">
        <f t="shared" si="1408"/>
        <v>9.9536726833081637E-2</v>
      </c>
      <c r="V1003" s="13">
        <f t="shared" si="1409"/>
        <v>1.0959354279085778E-2</v>
      </c>
      <c r="W1003" s="13">
        <f t="shared" si="1410"/>
        <v>8.704748548599716E-3</v>
      </c>
      <c r="X1003" s="13">
        <f t="shared" si="1411"/>
        <v>1.7079804387738224E-2</v>
      </c>
      <c r="Y1003" s="13">
        <f t="shared" si="1412"/>
        <v>1.6756355240745542E-2</v>
      </c>
      <c r="Z1003" s="13">
        <f t="shared" si="1413"/>
        <v>6.4776135646303551E-2</v>
      </c>
      <c r="AA1003" s="13">
        <f t="shared" si="1414"/>
        <v>6.5101165347207668E-2</v>
      </c>
      <c r="AB1003" s="13">
        <f t="shared" si="1415"/>
        <v>3.2713912981055727E-2</v>
      </c>
      <c r="AC1003" s="13">
        <f t="shared" si="1416"/>
        <v>1.3507201322374698E-3</v>
      </c>
      <c r="AD1003" s="13">
        <f t="shared" si="1417"/>
        <v>2.1871066748352496E-3</v>
      </c>
      <c r="AE1003" s="13">
        <f t="shared" si="1418"/>
        <v>4.2913765943660481E-3</v>
      </c>
      <c r="AF1003" s="13">
        <f t="shared" si="1419"/>
        <v>4.2101085618194605E-3</v>
      </c>
      <c r="AG1003" s="13">
        <f t="shared" si="1420"/>
        <v>2.7535863628741532E-3</v>
      </c>
      <c r="AH1003" s="13">
        <f t="shared" si="1421"/>
        <v>3.1774718122398751E-2</v>
      </c>
      <c r="AI1003" s="13">
        <f t="shared" si="1422"/>
        <v>3.1934155344526795E-2</v>
      </c>
      <c r="AJ1003" s="13">
        <f t="shared" si="1423"/>
        <v>1.6047196290460482E-2</v>
      </c>
      <c r="AK1003" s="13">
        <f t="shared" si="1424"/>
        <v>5.3759056409739209E-3</v>
      </c>
      <c r="AL1003" s="13">
        <f t="shared" si="1425"/>
        <v>1.0654320415870638E-4</v>
      </c>
      <c r="AM1003" s="13">
        <f t="shared" si="1426"/>
        <v>4.3961620078074624E-4</v>
      </c>
      <c r="AN1003" s="13">
        <f t="shared" si="1427"/>
        <v>8.6258191986759427E-4</v>
      </c>
      <c r="AO1003" s="13">
        <f t="shared" si="1428"/>
        <v>8.4624675701334159E-4</v>
      </c>
      <c r="AP1003" s="13">
        <f t="shared" si="1429"/>
        <v>5.5348062776114696E-4</v>
      </c>
      <c r="AQ1003" s="13">
        <f t="shared" si="1430"/>
        <v>2.7149953849280506E-4</v>
      </c>
      <c r="AR1003" s="13">
        <f t="shared" si="1431"/>
        <v>1.2469193497689103E-2</v>
      </c>
      <c r="AS1003" s="13">
        <f t="shared" si="1432"/>
        <v>1.2531760648270596E-2</v>
      </c>
      <c r="AT1003" s="13">
        <f t="shared" si="1433"/>
        <v>6.2973208722219443E-3</v>
      </c>
      <c r="AU1003" s="13">
        <f t="shared" si="1434"/>
        <v>2.1096397269176367E-3</v>
      </c>
      <c r="AV1003" s="13">
        <f t="shared" si="1435"/>
        <v>5.3005633677740251E-4</v>
      </c>
      <c r="AW1003" s="13">
        <f t="shared" si="1436"/>
        <v>5.8361123250109509E-6</v>
      </c>
      <c r="AX1003" s="13">
        <f t="shared" si="1437"/>
        <v>7.3637013309473261E-5</v>
      </c>
      <c r="AY1003" s="13">
        <f t="shared" si="1438"/>
        <v>1.4448502170983439E-4</v>
      </c>
      <c r="AZ1003" s="13">
        <f t="shared" si="1439"/>
        <v>1.4174883363856961E-4</v>
      </c>
      <c r="BA1003" s="13">
        <f t="shared" si="1440"/>
        <v>9.2709641456799105E-5</v>
      </c>
      <c r="BB1003" s="13">
        <f t="shared" si="1441"/>
        <v>4.5476975357151432E-5</v>
      </c>
      <c r="BC1003" s="13">
        <f t="shared" si="1442"/>
        <v>1.7846301680272826E-5</v>
      </c>
      <c r="BD1003" s="13">
        <f t="shared" si="1443"/>
        <v>4.0776859630951437E-3</v>
      </c>
      <c r="BE1003" s="13">
        <f t="shared" si="1444"/>
        <v>4.0981467243885105E-3</v>
      </c>
      <c r="BF1003" s="13">
        <f t="shared" si="1445"/>
        <v>2.0593550762143878E-3</v>
      </c>
      <c r="BG1003" s="13">
        <f t="shared" si="1446"/>
        <v>6.8989612706180222E-4</v>
      </c>
      <c r="BH1003" s="13">
        <f t="shared" si="1447"/>
        <v>1.733394613314338E-4</v>
      </c>
      <c r="BI1003" s="13">
        <f t="shared" si="1448"/>
        <v>3.4841846679310335E-5</v>
      </c>
      <c r="BJ1003" s="14">
        <f t="shared" si="1449"/>
        <v>0.18814814368672458</v>
      </c>
      <c r="BK1003" s="14">
        <f t="shared" si="1450"/>
        <v>0.21548739125664274</v>
      </c>
      <c r="BL1003" s="14">
        <f t="shared" si="1451"/>
        <v>0.52754633111215266</v>
      </c>
      <c r="BM1003" s="14">
        <f t="shared" si="1452"/>
        <v>0.56522770030298308</v>
      </c>
      <c r="BN1003" s="14">
        <f t="shared" si="1453"/>
        <v>0.43059165248945563</v>
      </c>
    </row>
    <row r="1004" spans="1:66" x14ac:dyDescent="0.25">
      <c r="A1004" t="s">
        <v>345</v>
      </c>
      <c r="B1004" t="s">
        <v>228</v>
      </c>
      <c r="C1004" t="s">
        <v>216</v>
      </c>
      <c r="D1004" s="22" t="s">
        <v>369</v>
      </c>
      <c r="E1004" s="10">
        <f>VLOOKUP(A1004,home!$A$2:$E$405,3,FALSE)</f>
        <v>1.8042</v>
      </c>
      <c r="F1004" s="10">
        <f>VLOOKUP(B1004,home!$B$2:$E$405,3,FALSE)</f>
        <v>0.59119999999999995</v>
      </c>
      <c r="G1004" s="10">
        <f>VLOOKUP(C1004,away!$B$2:$E$405,4,FALSE)</f>
        <v>1.1455</v>
      </c>
      <c r="H1004" s="10">
        <f>VLOOKUP(A1004,away!$A$2:$E$405,3,FALSE)</f>
        <v>1.2458</v>
      </c>
      <c r="I1004" s="10">
        <f>VLOOKUP(C1004,away!$B$2:$E$405,3,FALSE)</f>
        <v>0.96319999999999995</v>
      </c>
      <c r="J1004" s="10">
        <f>VLOOKUP(B1004,home!$B$2:$E$405,4,FALSE)</f>
        <v>1.1237999999999999</v>
      </c>
      <c r="K1004" s="12">
        <f t="shared" si="1398"/>
        <v>1.22183960232</v>
      </c>
      <c r="L1004" s="12">
        <f t="shared" si="1399"/>
        <v>1.3485089345279997</v>
      </c>
      <c r="M1004" s="13">
        <f t="shared" si="1400"/>
        <v>7.6508874614299477E-2</v>
      </c>
      <c r="N1004" s="13">
        <f t="shared" si="1401"/>
        <v>9.3481572932686413E-2</v>
      </c>
      <c r="O1004" s="13">
        <f t="shared" si="1402"/>
        <v>0.10317290098806531</v>
      </c>
      <c r="P1004" s="13">
        <f t="shared" si="1403"/>
        <v>0.12606073631345843</v>
      </c>
      <c r="Q1004" s="13">
        <f t="shared" si="1404"/>
        <v>5.7109743948160832E-2</v>
      </c>
      <c r="R1004" s="13">
        <f t="shared" si="1405"/>
        <v>6.9564789391789381E-2</v>
      </c>
      <c r="S1004" s="13">
        <f t="shared" si="1406"/>
        <v>5.1926359262253571E-2</v>
      </c>
      <c r="T1004" s="13">
        <f t="shared" si="1407"/>
        <v>7.7012999962701237E-2</v>
      </c>
      <c r="U1004" s="13">
        <f t="shared" si="1408"/>
        <v>8.499701460593849E-2</v>
      </c>
      <c r="V1004" s="13">
        <f t="shared" si="1409"/>
        <v>9.5063410264150713E-3</v>
      </c>
      <c r="W1004" s="13">
        <f t="shared" si="1410"/>
        <v>2.3259648944739281E-2</v>
      </c>
      <c r="X1004" s="13">
        <f t="shared" si="1411"/>
        <v>3.1365844415965675E-2</v>
      </c>
      <c r="Y1004" s="13">
        <f t="shared" si="1412"/>
        <v>2.1148560716972443E-2</v>
      </c>
      <c r="Z1004" s="13">
        <f t="shared" si="1413"/>
        <v>3.1269580007795526E-2</v>
      </c>
      <c r="AA1004" s="13">
        <f t="shared" si="1414"/>
        <v>3.8206411201438306E-2</v>
      </c>
      <c r="AB1004" s="13">
        <f t="shared" si="1415"/>
        <v>2.3341053134219893E-2</v>
      </c>
      <c r="AC1004" s="13">
        <f t="shared" si="1416"/>
        <v>9.7895207866247579E-4</v>
      </c>
      <c r="AD1004" s="13">
        <f t="shared" si="1417"/>
        <v>7.1048900541857644E-3</v>
      </c>
      <c r="AE1004" s="13">
        <f t="shared" si="1418"/>
        <v>9.581007716908627E-3</v>
      </c>
      <c r="AF1004" s="13">
        <f t="shared" si="1419"/>
        <v>6.460037254016498E-3</v>
      </c>
      <c r="AG1004" s="13">
        <f t="shared" si="1420"/>
        <v>2.9038059848083236E-3</v>
      </c>
      <c r="AH1004" s="13">
        <f t="shared" si="1421"/>
        <v>1.05418270048626E-2</v>
      </c>
      <c r="AI1004" s="13">
        <f t="shared" si="1422"/>
        <v>1.2880421715347557E-2</v>
      </c>
      <c r="AJ1004" s="13">
        <f t="shared" si="1423"/>
        <v>7.8689046731970774E-3</v>
      </c>
      <c r="AK1004" s="13">
        <f t="shared" si="1424"/>
        <v>3.2048464521977011E-3</v>
      </c>
      <c r="AL1004" s="13">
        <f t="shared" si="1425"/>
        <v>6.4519270724558558E-5</v>
      </c>
      <c r="AM1004" s="13">
        <f t="shared" si="1426"/>
        <v>1.7362072076667313E-3</v>
      </c>
      <c r="AN1004" s="13">
        <f t="shared" si="1427"/>
        <v>2.3412909317304972E-3</v>
      </c>
      <c r="AO1004" s="13">
        <f t="shared" si="1428"/>
        <v>1.5786258698839803E-3</v>
      </c>
      <c r="AP1004" s="13">
        <f t="shared" si="1429"/>
        <v>7.0959702993852753E-4</v>
      </c>
      <c r="AQ1004" s="13">
        <f t="shared" si="1430"/>
        <v>2.3922448369665934E-4</v>
      </c>
      <c r="AR1004" s="13">
        <f t="shared" si="1431"/>
        <v>2.8431495804611506E-3</v>
      </c>
      <c r="AS1004" s="13">
        <f t="shared" si="1432"/>
        <v>3.473872752726927E-3</v>
      </c>
      <c r="AT1004" s="13">
        <f t="shared" si="1433"/>
        <v>2.1222576513510766E-3</v>
      </c>
      <c r="AU1004" s="13">
        <f t="shared" si="1434"/>
        <v>8.6435281491579195E-4</v>
      </c>
      <c r="AV1004" s="13">
        <f t="shared" si="1435"/>
        <v>2.6402512491022104E-4</v>
      </c>
      <c r="AW1004" s="13">
        <f t="shared" si="1436"/>
        <v>2.9529423928296787E-6</v>
      </c>
      <c r="AX1004" s="13">
        <f t="shared" si="1437"/>
        <v>3.5356112069343882E-4</v>
      </c>
      <c r="AY1004" s="13">
        <f t="shared" si="1438"/>
        <v>4.767803301568347E-4</v>
      </c>
      <c r="AZ1004" s="13">
        <f t="shared" si="1439"/>
        <v>3.2147126751185055E-4</v>
      </c>
      <c r="BA1004" s="13">
        <f t="shared" si="1440"/>
        <v>1.4450229214459036E-4</v>
      </c>
      <c r="BB1004" s="13">
        <f t="shared" si="1441"/>
        <v>4.8715658004188839E-5</v>
      </c>
      <c r="BC1004" s="13">
        <f t="shared" si="1442"/>
        <v>1.3138700014011817E-5</v>
      </c>
      <c r="BD1004" s="13">
        <f t="shared" si="1443"/>
        <v>6.390021019085653E-4</v>
      </c>
      <c r="BE1004" s="13">
        <f t="shared" si="1444"/>
        <v>7.8075807407760548E-4</v>
      </c>
      <c r="BF1004" s="13">
        <f t="shared" si="1445"/>
        <v>4.7698056736955542E-4</v>
      </c>
      <c r="BG1004" s="13">
        <f t="shared" si="1446"/>
        <v>1.9426458224972845E-4</v>
      </c>
      <c r="BH1004" s="13">
        <f t="shared" si="1447"/>
        <v>5.9340039980217302E-5</v>
      </c>
      <c r="BI1004" s="13">
        <f t="shared" si="1448"/>
        <v>1.4500802170216321E-5</v>
      </c>
      <c r="BJ1004" s="14">
        <f t="shared" si="1449"/>
        <v>0.33739122682258643</v>
      </c>
      <c r="BK1004" s="14">
        <f t="shared" si="1450"/>
        <v>0.26552256289597043</v>
      </c>
      <c r="BL1004" s="14">
        <f t="shared" si="1451"/>
        <v>0.36551067325917747</v>
      </c>
      <c r="BM1004" s="14">
        <f t="shared" si="1452"/>
        <v>0.47332159740930596</v>
      </c>
      <c r="BN1004" s="14">
        <f t="shared" si="1453"/>
        <v>0.52589861818845984</v>
      </c>
    </row>
    <row r="1005" spans="1:66" x14ac:dyDescent="0.25">
      <c r="A1005" t="s">
        <v>346</v>
      </c>
      <c r="B1005" t="s">
        <v>241</v>
      </c>
      <c r="C1005" t="s">
        <v>239</v>
      </c>
      <c r="D1005" s="22" t="s">
        <v>369</v>
      </c>
      <c r="E1005" s="10">
        <f>VLOOKUP(A1005,home!$A$2:$E$405,3,FALSE)</f>
        <v>1.5866</v>
      </c>
      <c r="F1005" s="10">
        <f>VLOOKUP(B1005,home!$B$2:$E$405,3,FALSE)</f>
        <v>0.91679999999999995</v>
      </c>
      <c r="G1005" s="10">
        <f>VLOOKUP(C1005,away!$B$2:$E$405,4,FALSE)</f>
        <v>0.88239999999999996</v>
      </c>
      <c r="H1005" s="10">
        <f>VLOOKUP(A1005,away!$A$2:$E$405,3,FALSE)</f>
        <v>1.1788000000000001</v>
      </c>
      <c r="I1005" s="10">
        <f>VLOOKUP(C1005,away!$B$2:$E$405,3,FALSE)</f>
        <v>1.2725</v>
      </c>
      <c r="J1005" s="10">
        <f>VLOOKUP(B1005,home!$B$2:$E$405,4,FALSE)</f>
        <v>1.0797000000000001</v>
      </c>
      <c r="K1005" s="12">
        <f t="shared" si="1398"/>
        <v>1.2835345221119998</v>
      </c>
      <c r="L1005" s="12">
        <f t="shared" si="1399"/>
        <v>1.6195748331000002</v>
      </c>
      <c r="M1005" s="13">
        <f t="shared" si="1400"/>
        <v>5.4852399029594899E-2</v>
      </c>
      <c r="N1005" s="13">
        <f t="shared" si="1401"/>
        <v>7.0404947775147803E-2</v>
      </c>
      <c r="O1005" s="13">
        <f t="shared" si="1402"/>
        <v>8.883756500349077E-2</v>
      </c>
      <c r="P1005" s="13">
        <f t="shared" si="1403"/>
        <v>0.11402608154234925</v>
      </c>
      <c r="Q1005" s="13">
        <f t="shared" si="1404"/>
        <v>4.5183590498447328E-2</v>
      </c>
      <c r="R1005" s="13">
        <f t="shared" si="1405"/>
        <v>7.1939542256769504E-2</v>
      </c>
      <c r="S1005" s="13">
        <f t="shared" si="1406"/>
        <v>5.9258790417204228E-2</v>
      </c>
      <c r="T1005" s="13">
        <f t="shared" si="1407"/>
        <v>7.3178206040381596E-2</v>
      </c>
      <c r="U1005" s="13">
        <f t="shared" si="1408"/>
        <v>9.2336885991498655E-2</v>
      </c>
      <c r="V1005" s="13">
        <f t="shared" si="1409"/>
        <v>1.3687333417100425E-2</v>
      </c>
      <c r="W1005" s="13">
        <f t="shared" si="1410"/>
        <v>1.9331566079242964E-2</v>
      </c>
      <c r="X1005" s="13">
        <f t="shared" si="1411"/>
        <v>3.1308917906351548E-2</v>
      </c>
      <c r="Y1005" s="13">
        <f t="shared" si="1412"/>
        <v>2.5353567746360463E-2</v>
      </c>
      <c r="Z1005" s="13">
        <f t="shared" si="1413"/>
        <v>3.883715738126594E-2</v>
      </c>
      <c r="AA1005" s="13">
        <f t="shared" si="1414"/>
        <v>4.9848832239551708E-2</v>
      </c>
      <c r="AB1005" s="13">
        <f t="shared" si="1415"/>
        <v>3.1991348533217133E-2</v>
      </c>
      <c r="AC1005" s="13">
        <f t="shared" si="1416"/>
        <v>1.7783098642066147E-3</v>
      </c>
      <c r="AD1005" s="13">
        <f t="shared" si="1417"/>
        <v>6.203183107299416E-3</v>
      </c>
      <c r="AE1005" s="13">
        <f t="shared" si="1418"/>
        <v>1.0046519245693194E-2</v>
      </c>
      <c r="AF1005" s="13">
        <f t="shared" si="1419"/>
        <v>8.1355448652897476E-3</v>
      </c>
      <c r="AG1005" s="13">
        <f t="shared" si="1420"/>
        <v>4.3920412391264003E-3</v>
      </c>
      <c r="AH1005" s="13">
        <f t="shared" si="1421"/>
        <v>1.5724920670960561E-2</v>
      </c>
      <c r="AI1005" s="13">
        <f t="shared" si="1422"/>
        <v>2.0183478538650469E-2</v>
      </c>
      <c r="AJ1005" s="13">
        <f t="shared" si="1423"/>
        <v>1.2953095740332271E-2</v>
      </c>
      <c r="AK1005" s="13">
        <f t="shared" si="1424"/>
        <v>5.5419151836461206E-3</v>
      </c>
      <c r="AL1005" s="13">
        <f t="shared" si="1425"/>
        <v>1.4786861407770584E-4</v>
      </c>
      <c r="AM1005" s="13">
        <f t="shared" si="1426"/>
        <v>1.5923999330401564E-3</v>
      </c>
      <c r="AN1005" s="13">
        <f t="shared" si="1427"/>
        <v>2.5790108557819632E-3</v>
      </c>
      <c r="AO1005" s="13">
        <f t="shared" si="1428"/>
        <v>2.088450538158081E-3</v>
      </c>
      <c r="AP1005" s="13">
        <f t="shared" si="1429"/>
        <v>1.1274673105916594E-3</v>
      </c>
      <c r="AQ1005" s="13">
        <f t="shared" si="1430"/>
        <v>4.5650442034429826E-4</v>
      </c>
      <c r="AR1005" s="13">
        <f t="shared" si="1431"/>
        <v>5.0935371542363385E-3</v>
      </c>
      <c r="AS1005" s="13">
        <f t="shared" si="1432"/>
        <v>6.5377307771224543E-3</v>
      </c>
      <c r="AT1005" s="13">
        <f t="shared" si="1433"/>
        <v>4.1957015743553918E-3</v>
      </c>
      <c r="AU1005" s="13">
        <f t="shared" si="1434"/>
        <v>1.7951092717216044E-3</v>
      </c>
      <c r="AV1005" s="13">
        <f t="shared" si="1435"/>
        <v>5.7602118030450247E-4</v>
      </c>
      <c r="AW1005" s="13">
        <f t="shared" si="1436"/>
        <v>8.5385096816729689E-6</v>
      </c>
      <c r="AX1005" s="13">
        <f t="shared" si="1437"/>
        <v>3.4065004784431283E-4</v>
      </c>
      <c r="AY1005" s="13">
        <f t="shared" si="1438"/>
        <v>5.5170824438296009E-4</v>
      </c>
      <c r="AZ1005" s="13">
        <f t="shared" si="1439"/>
        <v>4.4676639390821342E-4</v>
      </c>
      <c r="BA1005" s="13">
        <f t="shared" si="1440"/>
        <v>2.411905359495278E-4</v>
      </c>
      <c r="BB1005" s="13">
        <f t="shared" si="1441"/>
        <v>9.7656530501439044E-5</v>
      </c>
      <c r="BC1005" s="13">
        <f t="shared" si="1442"/>
        <v>3.1632411817598643E-5</v>
      </c>
      <c r="BD1005" s="13">
        <f t="shared" si="1443"/>
        <v>1.3748940977434951E-3</v>
      </c>
      <c r="BE1005" s="13">
        <f t="shared" si="1444"/>
        <v>1.7647240387018061E-3</v>
      </c>
      <c r="BF1005" s="13">
        <f t="shared" si="1445"/>
        <v>1.1325421128373407E-3</v>
      </c>
      <c r="BG1005" s="13">
        <f t="shared" si="1446"/>
        <v>4.8455229985746353E-4</v>
      </c>
      <c r="BH1005" s="13">
        <f t="shared" si="1447"/>
        <v>1.5548490115895497E-4</v>
      </c>
      <c r="BI1005" s="13">
        <f t="shared" si="1448"/>
        <v>3.9914047660938141E-5</v>
      </c>
      <c r="BJ1005" s="14">
        <f t="shared" si="1449"/>
        <v>0.30309152172566056</v>
      </c>
      <c r="BK1005" s="14">
        <f t="shared" si="1450"/>
        <v>0.24430249112891611</v>
      </c>
      <c r="BL1005" s="14">
        <f t="shared" si="1451"/>
        <v>0.41250779561381745</v>
      </c>
      <c r="BM1005" s="14">
        <f t="shared" si="1452"/>
        <v>0.5529516700091589</v>
      </c>
      <c r="BN1005" s="14">
        <f t="shared" si="1453"/>
        <v>0.44524412610579961</v>
      </c>
    </row>
    <row r="1006" spans="1:66" x14ac:dyDescent="0.25">
      <c r="A1006" t="s">
        <v>346</v>
      </c>
      <c r="B1006" t="s">
        <v>232</v>
      </c>
      <c r="C1006" t="s">
        <v>242</v>
      </c>
      <c r="D1006" s="22" t="s">
        <v>369</v>
      </c>
      <c r="E1006" s="10">
        <f>VLOOKUP(A1006,home!$A$2:$E$405,3,FALSE)</f>
        <v>1.5866</v>
      </c>
      <c r="F1006" s="10">
        <f>VLOOKUP(B1006,home!$B$2:$E$405,3,FALSE)</f>
        <v>0.94540000000000002</v>
      </c>
      <c r="G1006" s="10">
        <f>VLOOKUP(C1006,away!$B$2:$E$405,4,FALSE)</f>
        <v>0.84040000000000004</v>
      </c>
      <c r="H1006" s="10">
        <f>VLOOKUP(A1006,away!$A$2:$E$405,3,FALSE)</f>
        <v>1.1788000000000001</v>
      </c>
      <c r="I1006" s="10">
        <f>VLOOKUP(C1006,away!$B$2:$E$405,3,FALSE)</f>
        <v>0.75409999999999999</v>
      </c>
      <c r="J1006" s="10">
        <f>VLOOKUP(B1006,home!$B$2:$E$405,4,FALSE)</f>
        <v>1.018</v>
      </c>
      <c r="K1006" s="12">
        <f t="shared" si="1398"/>
        <v>1.260576166256</v>
      </c>
      <c r="L1006" s="12">
        <f t="shared" si="1399"/>
        <v>0.90493387544000004</v>
      </c>
      <c r="M1006" s="13">
        <f t="shared" si="1400"/>
        <v>0.11469142226915285</v>
      </c>
      <c r="N1006" s="13">
        <f t="shared" si="1401"/>
        <v>0.14457727338649673</v>
      </c>
      <c r="O1006" s="13">
        <f t="shared" si="1402"/>
        <v>0.10378815323375001</v>
      </c>
      <c r="P1006" s="13">
        <f t="shared" si="1403"/>
        <v>0.13083287230619087</v>
      </c>
      <c r="Q1006" s="13">
        <f t="shared" si="1404"/>
        <v>9.1125332506647852E-2</v>
      </c>
      <c r="R1006" s="13">
        <f t="shared" si="1405"/>
        <v>4.6960707865288991E-2</v>
      </c>
      <c r="S1006" s="13">
        <f t="shared" si="1406"/>
        <v>3.7311509738971696E-2</v>
      </c>
      <c r="T1006" s="13">
        <f t="shared" si="1407"/>
        <v>8.2462400295999466E-2</v>
      </c>
      <c r="U1006" s="13">
        <f t="shared" si="1408"/>
        <v>5.9197549085493975E-2</v>
      </c>
      <c r="V1006" s="13">
        <f t="shared" si="1409"/>
        <v>4.7291844233944332E-3</v>
      </c>
      <c r="W1006" s="13">
        <f t="shared" si="1410"/>
        <v>3.8290140766677798E-2</v>
      </c>
      <c r="X1006" s="13">
        <f t="shared" si="1411"/>
        <v>3.4650045475132875E-2</v>
      </c>
      <c r="Y1006" s="13">
        <f t="shared" si="1412"/>
        <v>1.5677999967992115E-2</v>
      </c>
      <c r="Z1006" s="13">
        <f t="shared" si="1413"/>
        <v>1.4165445120647217E-2</v>
      </c>
      <c r="AA1006" s="13">
        <f t="shared" si="1414"/>
        <v>1.7856622503495227E-2</v>
      </c>
      <c r="AB1006" s="13">
        <f t="shared" si="1415"/>
        <v>1.125481636886832E-2</v>
      </c>
      <c r="AC1006" s="13">
        <f t="shared" si="1416"/>
        <v>3.3717254608978922E-4</v>
      </c>
      <c r="AD1006" s="13">
        <f t="shared" si="1417"/>
        <v>1.2066909713265319E-2</v>
      </c>
      <c r="AE1006" s="13">
        <f t="shared" si="1418"/>
        <v>1.0919755371409766E-2</v>
      </c>
      <c r="AF1006" s="13">
        <f t="shared" si="1419"/>
        <v>4.9408282735532976E-3</v>
      </c>
      <c r="AG1006" s="13">
        <f t="shared" si="1420"/>
        <v>1.4903742924900366E-3</v>
      </c>
      <c r="AH1006" s="13">
        <f t="shared" si="1421"/>
        <v>3.2046977875899809E-3</v>
      </c>
      <c r="AI1006" s="13">
        <f t="shared" si="1422"/>
        <v>4.0397656510892631E-3</v>
      </c>
      <c r="AJ1006" s="13">
        <f t="shared" si="1423"/>
        <v>2.5462161485113894E-3</v>
      </c>
      <c r="AK1006" s="13">
        <f t="shared" si="1424"/>
        <v>1.0698997969832015E-3</v>
      </c>
      <c r="AL1006" s="13">
        <f t="shared" si="1425"/>
        <v>1.5385022452401222E-5</v>
      </c>
      <c r="AM1006" s="13">
        <f t="shared" si="1426"/>
        <v>3.0422517569810561E-3</v>
      </c>
      <c r="AN1006" s="13">
        <f t="shared" si="1427"/>
        <v>2.7530366725090163E-3</v>
      </c>
      <c r="AO1006" s="13">
        <f t="shared" si="1428"/>
        <v>1.2456580726410132E-3</v>
      </c>
      <c r="AP1006" s="13">
        <f t="shared" si="1429"/>
        <v>3.7574606238271769E-4</v>
      </c>
      <c r="AQ1006" s="13">
        <f t="shared" si="1430"/>
        <v>8.5006335103328176E-5</v>
      </c>
      <c r="AR1006" s="13">
        <f t="shared" si="1431"/>
        <v>5.8000791770755926E-4</v>
      </c>
      <c r="AS1006" s="13">
        <f t="shared" si="1432"/>
        <v>7.311441573019206E-4</v>
      </c>
      <c r="AT1006" s="13">
        <f t="shared" si="1433"/>
        <v>4.6083144939606456E-4</v>
      </c>
      <c r="AU1006" s="13">
        <f t="shared" si="1434"/>
        <v>1.9363771392329562E-4</v>
      </c>
      <c r="AV1006" s="13">
        <f t="shared" si="1435"/>
        <v>6.1023771765001016E-5</v>
      </c>
      <c r="AW1006" s="13">
        <f t="shared" si="1436"/>
        <v>4.8750780285013142E-7</v>
      </c>
      <c r="AX1006" s="13">
        <f t="shared" si="1437"/>
        <v>6.3916500943346022E-4</v>
      </c>
      <c r="AY1006" s="13">
        <f t="shared" si="1438"/>
        <v>5.7840206903226536E-4</v>
      </c>
      <c r="AZ1006" s="13">
        <f t="shared" si="1439"/>
        <v>2.6170781294594116E-4</v>
      </c>
      <c r="BA1006" s="13">
        <f t="shared" si="1440"/>
        <v>7.8942755134032362E-5</v>
      </c>
      <c r="BB1006" s="13">
        <f t="shared" si="1441"/>
        <v>1.7859493335337716E-5</v>
      </c>
      <c r="BC1006" s="13">
        <f t="shared" si="1442"/>
        <v>3.2323321034684033E-6</v>
      </c>
      <c r="BD1006" s="13">
        <f t="shared" si="1443"/>
        <v>8.7478135459497668E-5</v>
      </c>
      <c r="BE1006" s="13">
        <f t="shared" si="1444"/>
        <v>1.1027285262875662E-4</v>
      </c>
      <c r="BF1006" s="13">
        <f t="shared" si="1445"/>
        <v>6.9503664904435467E-5</v>
      </c>
      <c r="BG1006" s="13">
        <f t="shared" si="1446"/>
        <v>2.920488781532498E-5</v>
      </c>
      <c r="BH1006" s="13">
        <f t="shared" si="1447"/>
        <v>9.2037463795447339E-6</v>
      </c>
      <c r="BI1006" s="13">
        <f t="shared" si="1448"/>
        <v>2.3204046652638073E-6</v>
      </c>
      <c r="BJ1006" s="14">
        <f t="shared" si="1449"/>
        <v>0.44528206842126683</v>
      </c>
      <c r="BK1006" s="14">
        <f t="shared" si="1450"/>
        <v>0.28849594837528431</v>
      </c>
      <c r="BL1006" s="14">
        <f t="shared" si="1451"/>
        <v>0.25225305714301699</v>
      </c>
      <c r="BM1006" s="14">
        <f t="shared" si="1452"/>
        <v>0.36764284293145866</v>
      </c>
      <c r="BN1006" s="14">
        <f t="shared" si="1453"/>
        <v>0.63197576156752733</v>
      </c>
    </row>
    <row r="1007" spans="1:66" x14ac:dyDescent="0.25">
      <c r="A1007" t="s">
        <v>346</v>
      </c>
      <c r="B1007" t="s">
        <v>236</v>
      </c>
      <c r="C1007" t="s">
        <v>322</v>
      </c>
      <c r="D1007" s="22" t="s">
        <v>369</v>
      </c>
      <c r="E1007" s="10">
        <f>VLOOKUP(A1007,home!$A$2:$E$405,3,FALSE)</f>
        <v>1.5866</v>
      </c>
      <c r="F1007" s="10">
        <f>VLOOKUP(B1007,home!$B$2:$E$405,3,FALSE)</f>
        <v>0.84040000000000004</v>
      </c>
      <c r="G1007" s="10">
        <f>VLOOKUP(C1007,away!$B$2:$E$405,4,FALSE)</f>
        <v>1.1345000000000001</v>
      </c>
      <c r="H1007" s="10">
        <f>VLOOKUP(A1007,away!$A$2:$E$405,3,FALSE)</f>
        <v>1.1788000000000001</v>
      </c>
      <c r="I1007" s="10">
        <f>VLOOKUP(C1007,away!$B$2:$E$405,3,FALSE)</f>
        <v>0.84830000000000005</v>
      </c>
      <c r="J1007" s="10">
        <f>VLOOKUP(B1007,home!$B$2:$E$405,4,FALSE)</f>
        <v>1.2254</v>
      </c>
      <c r="K1007" s="12">
        <f t="shared" si="1398"/>
        <v>1.5127180670800002</v>
      </c>
      <c r="L1007" s="12">
        <f t="shared" si="1399"/>
        <v>1.2253706394160002</v>
      </c>
      <c r="M1007" s="13">
        <f t="shared" si="1400"/>
        <v>6.4693877792033366E-2</v>
      </c>
      <c r="N1007" s="13">
        <f t="shared" si="1401"/>
        <v>9.7863597765474472E-2</v>
      </c>
      <c r="O1007" s="13">
        <f t="shared" si="1402"/>
        <v>7.9273978396324496E-2</v>
      </c>
      <c r="P1007" s="13">
        <f t="shared" si="1403"/>
        <v>0.11991917936942968</v>
      </c>
      <c r="Q1007" s="13">
        <f t="shared" si="1404"/>
        <v>7.4020016224641605E-2</v>
      </c>
      <c r="R1007" s="13">
        <f t="shared" si="1405"/>
        <v>4.8570002798277181E-2</v>
      </c>
      <c r="S1007" s="13">
        <f t="shared" si="1406"/>
        <v>5.5571756058841244E-2</v>
      </c>
      <c r="T1007" s="13">
        <f t="shared" si="1407"/>
        <v>9.0701954610771782E-2</v>
      </c>
      <c r="U1007" s="13">
        <f t="shared" si="1408"/>
        <v>7.3472720751080065E-2</v>
      </c>
      <c r="V1007" s="13">
        <f t="shared" si="1409"/>
        <v>1.1445560761847643E-2</v>
      </c>
      <c r="W1007" s="13">
        <f t="shared" si="1410"/>
        <v>3.7323805289523365E-2</v>
      </c>
      <c r="X1007" s="13">
        <f t="shared" si="1411"/>
        <v>4.5735495153061537E-2</v>
      </c>
      <c r="Y1007" s="13">
        <f t="shared" si="1412"/>
        <v>2.8021466469857204E-2</v>
      </c>
      <c r="Z1007" s="13">
        <f t="shared" si="1413"/>
        <v>1.983875179512061E-2</v>
      </c>
      <c r="AA1007" s="13">
        <f t="shared" si="1414"/>
        <v>3.001043826879473E-2</v>
      </c>
      <c r="AB1007" s="13">
        <f t="shared" si="1415"/>
        <v>2.2698666085097425E-2</v>
      </c>
      <c r="AC1007" s="13">
        <f t="shared" si="1416"/>
        <v>1.3259970464244743E-3</v>
      </c>
      <c r="AD1007" s="13">
        <f t="shared" si="1417"/>
        <v>1.4115098648409522E-2</v>
      </c>
      <c r="AE1007" s="13">
        <f t="shared" si="1418"/>
        <v>1.7296227456221495E-2</v>
      </c>
      <c r="AF1007" s="13">
        <f t="shared" si="1419"/>
        <v>1.0597144648757358E-2</v>
      </c>
      <c r="AG1007" s="13">
        <f t="shared" si="1420"/>
        <v>4.3284766380772164E-3</v>
      </c>
      <c r="AH1007" s="13">
        <f t="shared" si="1421"/>
        <v>6.077455993100566E-3</v>
      </c>
      <c r="AI1007" s="13">
        <f t="shared" si="1422"/>
        <v>9.1934774826468516E-3</v>
      </c>
      <c r="AJ1007" s="13">
        <f t="shared" si="1423"/>
        <v>6.9535697436465269E-3</v>
      </c>
      <c r="AK1007" s="13">
        <f t="shared" si="1424"/>
        <v>3.5062635273049821E-3</v>
      </c>
      <c r="AL1007" s="13">
        <f t="shared" si="1425"/>
        <v>9.8316862788578631E-5</v>
      </c>
      <c r="AM1007" s="13">
        <f t="shared" si="1426"/>
        <v>4.2704329488131116E-3</v>
      </c>
      <c r="AN1007" s="13">
        <f t="shared" si="1427"/>
        <v>5.2328631530702777E-3</v>
      </c>
      <c r="AO1007" s="13">
        <f t="shared" si="1428"/>
        <v>3.2060984339270775E-3</v>
      </c>
      <c r="AP1007" s="13">
        <f t="shared" si="1429"/>
        <v>1.3095529626706197E-3</v>
      </c>
      <c r="AQ1007" s="13">
        <f t="shared" si="1430"/>
        <v>4.0117193780420373E-4</v>
      </c>
      <c r="AR1007" s="13">
        <f t="shared" si="1431"/>
        <v>1.4894272272576491E-3</v>
      </c>
      <c r="AS1007" s="13">
        <f t="shared" si="1432"/>
        <v>2.2530834762735149E-3</v>
      </c>
      <c r="AT1007" s="13">
        <f t="shared" si="1433"/>
        <v>1.7041400405991801E-3</v>
      </c>
      <c r="AU1007" s="13">
        <f t="shared" si="1434"/>
        <v>8.5929447608294155E-4</v>
      </c>
      <c r="AV1007" s="13">
        <f t="shared" si="1435"/>
        <v>3.2496756972817729E-4</v>
      </c>
      <c r="AW1007" s="13">
        <f t="shared" si="1436"/>
        <v>5.0623360982574397E-6</v>
      </c>
      <c r="AX1007" s="13">
        <f t="shared" si="1437"/>
        <v>1.0766601793205542E-3</v>
      </c>
      <c r="AY1007" s="13">
        <f t="shared" si="1438"/>
        <v>1.3193077723677729E-3</v>
      </c>
      <c r="AZ1007" s="13">
        <f t="shared" si="1439"/>
        <v>8.0832050430639857E-4</v>
      </c>
      <c r="BA1007" s="13">
        <f t="shared" si="1440"/>
        <v>3.3016407107166508E-4</v>
      </c>
      <c r="BB1007" s="13">
        <f t="shared" si="1441"/>
        <v>1.01143339720319E-4</v>
      </c>
      <c r="BC1007" s="13">
        <f t="shared" si="1442"/>
        <v>2.4787615773151414E-5</v>
      </c>
      <c r="BD1007" s="13">
        <f t="shared" si="1443"/>
        <v>3.0418339897138384E-4</v>
      </c>
      <c r="BE1007" s="13">
        <f t="shared" si="1444"/>
        <v>4.6014372332981628E-4</v>
      </c>
      <c r="BF1007" s="13">
        <f t="shared" si="1445"/>
        <v>3.4803386186723712E-4</v>
      </c>
      <c r="BG1007" s="13">
        <f t="shared" si="1446"/>
        <v>1.7549237026739825E-4</v>
      </c>
      <c r="BH1007" s="13">
        <f t="shared" si="1447"/>
        <v>6.6367619784546612E-5</v>
      </c>
      <c r="BI1007" s="13">
        <f t="shared" si="1448"/>
        <v>2.0079099503435929E-5</v>
      </c>
      <c r="BJ1007" s="14">
        <f t="shared" si="1449"/>
        <v>0.43808378582364077</v>
      </c>
      <c r="BK1007" s="14">
        <f t="shared" si="1450"/>
        <v>0.25437399566373281</v>
      </c>
      <c r="BL1007" s="14">
        <f t="shared" si="1451"/>
        <v>0.28776178590993801</v>
      </c>
      <c r="BM1007" s="14">
        <f t="shared" si="1452"/>
        <v>0.51440342140998185</v>
      </c>
      <c r="BN1007" s="14">
        <f t="shared" si="1453"/>
        <v>0.48434065234618079</v>
      </c>
    </row>
    <row r="1008" spans="1:66" x14ac:dyDescent="0.25">
      <c r="A1008" t="s">
        <v>347</v>
      </c>
      <c r="B1008" t="s">
        <v>246</v>
      </c>
      <c r="C1008" t="s">
        <v>250</v>
      </c>
      <c r="D1008" s="22" t="s">
        <v>369</v>
      </c>
      <c r="E1008" s="10">
        <f>VLOOKUP(A1008,home!$A$2:$E$405,3,FALSE)</f>
        <v>1.1809000000000001</v>
      </c>
      <c r="F1008" s="10">
        <f>VLOOKUP(B1008,home!$B$2:$E$405,3,FALSE)</f>
        <v>0.49399999999999999</v>
      </c>
      <c r="G1008" s="10">
        <f>VLOOKUP(C1008,away!$B$2:$E$405,4,FALSE)</f>
        <v>0.65139999999999998</v>
      </c>
      <c r="H1008" s="10">
        <f>VLOOKUP(A1008,away!$A$2:$E$405,3,FALSE)</f>
        <v>0.92459999999999998</v>
      </c>
      <c r="I1008" s="10">
        <f>VLOOKUP(C1008,away!$B$2:$E$405,3,FALSE)</f>
        <v>0.99839999999999995</v>
      </c>
      <c r="J1008" s="10">
        <f>VLOOKUP(B1008,home!$B$2:$E$405,4,FALSE)</f>
        <v>1.7124999999999999</v>
      </c>
      <c r="K1008" s="12">
        <f t="shared" si="1398"/>
        <v>0.38000370043999998</v>
      </c>
      <c r="L1008" s="12">
        <f t="shared" si="1399"/>
        <v>1.5808440959999999</v>
      </c>
      <c r="M1008" s="13">
        <f t="shared" si="1400"/>
        <v>0.14073905226055661</v>
      </c>
      <c r="N1008" s="13">
        <f t="shared" si="1401"/>
        <v>5.3481360655430049E-2</v>
      </c>
      <c r="O1008" s="13">
        <f t="shared" si="1402"/>
        <v>0.22248649984273636</v>
      </c>
      <c r="P1008" s="13">
        <f t="shared" si="1403"/>
        <v>8.454569323818327E-2</v>
      </c>
      <c r="Q1008" s="13">
        <f t="shared" si="1404"/>
        <v>1.0161557476814822E-2</v>
      </c>
      <c r="R1008" s="13">
        <f t="shared" si="1405"/>
        <v>0.17585823485804736</v>
      </c>
      <c r="S1008" s="13">
        <f t="shared" si="1406"/>
        <v>1.2697211844036761E-2</v>
      </c>
      <c r="T1008" s="13">
        <f t="shared" si="1407"/>
        <v>1.6063838143387365E-2</v>
      </c>
      <c r="U1008" s="13">
        <f t="shared" si="1408"/>
        <v>6.6826779998904587E-2</v>
      </c>
      <c r="V1008" s="13">
        <f t="shared" si="1409"/>
        <v>8.4750588672491097E-4</v>
      </c>
      <c r="W1008" s="13">
        <f t="shared" si="1410"/>
        <v>1.2871431478077941E-3</v>
      </c>
      <c r="X1008" s="13">
        <f t="shared" si="1411"/>
        <v>2.0347726459188061E-3</v>
      </c>
      <c r="Y1008" s="13">
        <f t="shared" si="1412"/>
        <v>1.6083291620015219E-3</v>
      </c>
      <c r="Z1008" s="13">
        <f t="shared" si="1413"/>
        <v>9.2668150769441834E-2</v>
      </c>
      <c r="AA1008" s="13">
        <f t="shared" si="1414"/>
        <v>3.5214240205319727E-2</v>
      </c>
      <c r="AB1008" s="13">
        <f t="shared" si="1415"/>
        <v>6.6907707931022605E-3</v>
      </c>
      <c r="AC1008" s="13">
        <f t="shared" si="1416"/>
        <v>3.1819958446903055E-5</v>
      </c>
      <c r="AD1008" s="13">
        <f t="shared" si="1417"/>
        <v>1.222797897907379E-4</v>
      </c>
      <c r="AE1008" s="13">
        <f t="shared" si="1418"/>
        <v>1.9330528375080904E-4</v>
      </c>
      <c r="AF1008" s="13">
        <f t="shared" si="1419"/>
        <v>1.5279275827153563E-4</v>
      </c>
      <c r="AG1008" s="13">
        <f t="shared" si="1420"/>
        <v>8.0513843275037398E-5</v>
      </c>
      <c r="AH1008" s="13">
        <f t="shared" si="1421"/>
        <v>3.6623474757777504E-2</v>
      </c>
      <c r="AI1008" s="13">
        <f t="shared" si="1422"/>
        <v>1.3917055930926382E-2</v>
      </c>
      <c r="AJ1008" s="13">
        <f t="shared" si="1423"/>
        <v>2.6442663764912372E-3</v>
      </c>
      <c r="AK1008" s="13">
        <f t="shared" si="1424"/>
        <v>3.3494366933858015E-4</v>
      </c>
      <c r="AL1008" s="13">
        <f t="shared" si="1425"/>
        <v>7.6460382601498313E-7</v>
      </c>
      <c r="AM1008" s="13">
        <f t="shared" si="1426"/>
        <v>9.2933545219011485E-6</v>
      </c>
      <c r="AN1008" s="13">
        <f t="shared" si="1427"/>
        <v>1.4691344627982333E-5</v>
      </c>
      <c r="AO1008" s="13">
        <f t="shared" si="1428"/>
        <v>1.1612362708723595E-5</v>
      </c>
      <c r="AP1008" s="13">
        <f t="shared" si="1429"/>
        <v>6.1191116762320862E-6</v>
      </c>
      <c r="AQ1008" s="13">
        <f t="shared" si="1430"/>
        <v>2.4183403915340397E-6</v>
      </c>
      <c r="AR1008" s="13">
        <f t="shared" si="1431"/>
        <v>1.1579200769167521E-2</v>
      </c>
      <c r="AS1008" s="13">
        <f t="shared" si="1432"/>
        <v>4.4001391404213507E-3</v>
      </c>
      <c r="AT1008" s="13">
        <f t="shared" si="1433"/>
        <v>8.3603457790549715E-4</v>
      </c>
      <c r="AU1008" s="13">
        <f t="shared" si="1434"/>
        <v>1.0589874443329414E-4</v>
      </c>
      <c r="AV1008" s="13">
        <f t="shared" si="1435"/>
        <v>1.0060478689150405E-5</v>
      </c>
      <c r="AW1008" s="13">
        <f t="shared" si="1436"/>
        <v>1.2758829487916735E-8</v>
      </c>
      <c r="AX1008" s="13">
        <f t="shared" si="1437"/>
        <v>5.8858485130387377E-7</v>
      </c>
      <c r="AY1008" s="13">
        <f t="shared" si="1438"/>
        <v>9.3046088717876654E-7</v>
      </c>
      <c r="AZ1008" s="13">
        <f t="shared" si="1439"/>
        <v>7.3545680002773777E-7</v>
      </c>
      <c r="BA1008" s="13">
        <f t="shared" si="1440"/>
        <v>3.8754751339563387E-7</v>
      </c>
      <c r="BB1008" s="13">
        <f t="shared" si="1441"/>
        <v>1.5316304961774221E-7</v>
      </c>
      <c r="BC1008" s="13">
        <f t="shared" si="1442"/>
        <v>4.8425380542712572E-8</v>
      </c>
      <c r="BD1008" s="13">
        <f t="shared" si="1443"/>
        <v>3.0508185287228544E-3</v>
      </c>
      <c r="BE1008" s="13">
        <f t="shared" si="1444"/>
        <v>1.1593223302856007E-3</v>
      </c>
      <c r="BF1008" s="13">
        <f t="shared" si="1445"/>
        <v>2.2027338775562611E-4</v>
      </c>
      <c r="BG1008" s="13">
        <f t="shared" si="1446"/>
        <v>2.7901567485197637E-5</v>
      </c>
      <c r="BH1008" s="13">
        <f t="shared" si="1447"/>
        <v>2.6506747231128716E-6</v>
      </c>
      <c r="BI1008" s="13">
        <f t="shared" si="1448"/>
        <v>2.0145324068913277E-7</v>
      </c>
      <c r="BJ1008" s="14">
        <f t="shared" si="1449"/>
        <v>8.5232871058856921E-2</v>
      </c>
      <c r="BK1008" s="14">
        <f t="shared" si="1450"/>
        <v>0.23886297825266165</v>
      </c>
      <c r="BL1008" s="14">
        <f t="shared" si="1451"/>
        <v>0.58198876808547406</v>
      </c>
      <c r="BM1008" s="14">
        <f t="shared" si="1452"/>
        <v>0.31147945213260819</v>
      </c>
      <c r="BN1008" s="14">
        <f t="shared" si="1453"/>
        <v>0.68727239833176834</v>
      </c>
    </row>
    <row r="1009" spans="1:66" x14ac:dyDescent="0.25">
      <c r="A1009" t="s">
        <v>347</v>
      </c>
      <c r="B1009" t="s">
        <v>257</v>
      </c>
      <c r="C1009" t="s">
        <v>259</v>
      </c>
      <c r="D1009" s="22" t="s">
        <v>369</v>
      </c>
      <c r="E1009" s="10">
        <f>VLOOKUP(A1009,home!$A$2:$E$405,3,FALSE)</f>
        <v>1.1809000000000001</v>
      </c>
      <c r="F1009" s="10">
        <f>VLOOKUP(B1009,home!$B$2:$E$405,3,FALSE)</f>
        <v>1.1073999999999999</v>
      </c>
      <c r="G1009" s="10">
        <f>VLOOKUP(C1009,away!$B$2:$E$405,4,FALSE)</f>
        <v>0.58630000000000004</v>
      </c>
      <c r="H1009" s="10">
        <f>VLOOKUP(A1009,away!$A$2:$E$405,3,FALSE)</f>
        <v>0.92459999999999998</v>
      </c>
      <c r="I1009" s="10">
        <f>VLOOKUP(C1009,away!$B$2:$E$405,3,FALSE)</f>
        <v>0.91520000000000001</v>
      </c>
      <c r="J1009" s="10">
        <f>VLOOKUP(B1009,home!$B$2:$E$405,4,FALSE)</f>
        <v>0.91520000000000001</v>
      </c>
      <c r="K1009" s="12">
        <f t="shared" si="1398"/>
        <v>0.76672131335800009</v>
      </c>
      <c r="L1009" s="12">
        <f t="shared" si="1399"/>
        <v>0.77443667558400009</v>
      </c>
      <c r="M1009" s="13">
        <f t="shared" si="1400"/>
        <v>0.2141329941626107</v>
      </c>
      <c r="N1009" s="13">
        <f t="shared" si="1401"/>
        <v>0.16418033051763783</v>
      </c>
      <c r="O1009" s="13">
        <f t="shared" si="1402"/>
        <v>0.16583244413214035</v>
      </c>
      <c r="P1009" s="13">
        <f t="shared" si="1403"/>
        <v>0.12714726936236181</v>
      </c>
      <c r="Q1009" s="13">
        <f t="shared" si="1404"/>
        <v>6.2940279321016909E-2</v>
      </c>
      <c r="R1009" s="13">
        <f t="shared" si="1405"/>
        <v>6.4213363368832085E-2</v>
      </c>
      <c r="S1009" s="13">
        <f t="shared" si="1406"/>
        <v>1.8874284378179881E-2</v>
      </c>
      <c r="T1009" s="13">
        <f t="shared" si="1407"/>
        <v>4.8743260677696722E-2</v>
      </c>
      <c r="U1009" s="13">
        <f t="shared" si="1408"/>
        <v>4.923375429728543E-2</v>
      </c>
      <c r="V1009" s="13">
        <f t="shared" si="1409"/>
        <v>1.2452353263701452E-3</v>
      </c>
      <c r="W1009" s="13">
        <f t="shared" si="1410"/>
        <v>1.6085884541376484E-2</v>
      </c>
      <c r="X1009" s="13">
        <f t="shared" si="1411"/>
        <v>1.2457498948051662E-2</v>
      </c>
      <c r="Y1009" s="13">
        <f t="shared" si="1412"/>
        <v>4.8237720357101541E-3</v>
      </c>
      <c r="Z1009" s="13">
        <f t="shared" si="1413"/>
        <v>1.6576394551808576E-2</v>
      </c>
      <c r="AA1009" s="13">
        <f t="shared" si="1414"/>
        <v>1.270947500150307E-2</v>
      </c>
      <c r="AB1009" s="13">
        <f t="shared" si="1415"/>
        <v>4.8723126826215515E-3</v>
      </c>
      <c r="AC1009" s="13">
        <f t="shared" si="1416"/>
        <v>4.621201419726106E-5</v>
      </c>
      <c r="AD1009" s="13">
        <f t="shared" si="1417"/>
        <v>3.083347630522332E-3</v>
      </c>
      <c r="AE1009" s="13">
        <f t="shared" si="1418"/>
        <v>2.3878574886515187E-3</v>
      </c>
      <c r="AF1009" s="13">
        <f t="shared" si="1419"/>
        <v>9.2462220763982065E-4</v>
      </c>
      <c r="AG1009" s="13">
        <f t="shared" si="1420"/>
        <v>2.386871162185739E-4</v>
      </c>
      <c r="AH1009" s="13">
        <f t="shared" si="1421"/>
        <v>3.2093419724678412E-3</v>
      </c>
      <c r="AI1009" s="13">
        <f t="shared" si="1422"/>
        <v>2.460670892145498E-3</v>
      </c>
      <c r="AJ1009" s="13">
        <f t="shared" si="1423"/>
        <v>9.433244090837989E-4</v>
      </c>
      <c r="AK1009" s="13">
        <f t="shared" si="1424"/>
        <v>2.4108897661846316E-4</v>
      </c>
      <c r="AL1009" s="13">
        <f t="shared" si="1425"/>
        <v>1.0975854402809994E-6</v>
      </c>
      <c r="AM1009" s="13">
        <f t="shared" si="1426"/>
        <v>4.7281366896267214E-4</v>
      </c>
      <c r="AN1009" s="13">
        <f t="shared" si="1427"/>
        <v>3.6616424596212576E-4</v>
      </c>
      <c r="AO1009" s="13">
        <f t="shared" si="1428"/>
        <v>1.417855106803154E-4</v>
      </c>
      <c r="AP1009" s="13">
        <f t="shared" si="1429"/>
        <v>3.6601299845747729E-5</v>
      </c>
      <c r="AQ1009" s="13">
        <f t="shared" si="1430"/>
        <v>7.0863472436485111E-6</v>
      </c>
      <c r="AR1009" s="13">
        <f t="shared" si="1431"/>
        <v>4.9708642559403863E-4</v>
      </c>
      <c r="AS1009" s="13">
        <f t="shared" si="1432"/>
        <v>3.8112675708389506E-4</v>
      </c>
      <c r="AT1009" s="13">
        <f t="shared" si="1433"/>
        <v>1.4610900387361975E-4</v>
      </c>
      <c r="AU1009" s="13">
        <f t="shared" si="1434"/>
        <v>3.7341629114470277E-5</v>
      </c>
      <c r="AV1009" s="13">
        <f t="shared" si="1435"/>
        <v>7.157655729393495E-6</v>
      </c>
      <c r="AW1009" s="13">
        <f t="shared" si="1436"/>
        <v>1.8103364034393525E-8</v>
      </c>
      <c r="AX1009" s="13">
        <f t="shared" si="1437"/>
        <v>6.041938620677908E-5</v>
      </c>
      <c r="AY1009" s="13">
        <f t="shared" si="1438"/>
        <v>4.6790988594803781E-5</v>
      </c>
      <c r="AZ1009" s="13">
        <f t="shared" si="1439"/>
        <v>1.811832882732435E-5</v>
      </c>
      <c r="BA1009" s="13">
        <f t="shared" si="1440"/>
        <v>4.6771661147236079E-6</v>
      </c>
      <c r="BB1009" s="13">
        <f t="shared" si="1441"/>
        <v>9.0554224426017123E-7</v>
      </c>
      <c r="BC1009" s="13">
        <f t="shared" si="1442"/>
        <v>1.4025702504914434E-7</v>
      </c>
      <c r="BD1009" s="13">
        <f t="shared" si="1443"/>
        <v>6.4160326485830093E-5</v>
      </c>
      <c r="BE1009" s="13">
        <f t="shared" si="1444"/>
        <v>4.9193089788693727E-5</v>
      </c>
      <c r="BF1009" s="13">
        <f t="shared" si="1445"/>
        <v>1.885869520546264E-5</v>
      </c>
      <c r="BG1009" s="13">
        <f t="shared" si="1446"/>
        <v>4.8197878520501769E-6</v>
      </c>
      <c r="BH1009" s="13">
        <f t="shared" si="1447"/>
        <v>9.2385851800771143E-7</v>
      </c>
      <c r="BI1009" s="13">
        <f t="shared" si="1448"/>
        <v>1.4166840325676965E-7</v>
      </c>
      <c r="BJ1009" s="14">
        <f t="shared" si="1449"/>
        <v>0.31702104322622943</v>
      </c>
      <c r="BK1009" s="14">
        <f t="shared" si="1450"/>
        <v>0.36149388381775488</v>
      </c>
      <c r="BL1009" s="14">
        <f t="shared" si="1451"/>
        <v>0.30492269463034677</v>
      </c>
      <c r="BM1009" s="14">
        <f t="shared" si="1452"/>
        <v>0.20152056247630931</v>
      </c>
      <c r="BN1009" s="14">
        <f t="shared" si="1453"/>
        <v>0.79844668086459958</v>
      </c>
    </row>
    <row r="1010" spans="1:66" x14ac:dyDescent="0.25">
      <c r="A1010" t="s">
        <v>347</v>
      </c>
      <c r="B1010" t="s">
        <v>249</v>
      </c>
      <c r="C1010" t="s">
        <v>251</v>
      </c>
      <c r="D1010" s="22" t="s">
        <v>369</v>
      </c>
      <c r="E1010" s="10">
        <f>VLOOKUP(A1010,home!$A$2:$E$405,3,FALSE)</f>
        <v>1.1809000000000001</v>
      </c>
      <c r="F1010" s="10">
        <f>VLOOKUP(B1010,home!$B$2:$E$405,3,FALSE)</f>
        <v>0.78169999999999995</v>
      </c>
      <c r="G1010" s="10">
        <f>VLOOKUP(C1010,away!$B$2:$E$405,4,FALSE)</f>
        <v>0.8468</v>
      </c>
      <c r="H1010" s="10">
        <f>VLOOKUP(A1010,away!$A$2:$E$405,3,FALSE)</f>
        <v>0.92459999999999998</v>
      </c>
      <c r="I1010" s="10">
        <f>VLOOKUP(C1010,away!$B$2:$E$405,3,FALSE)</f>
        <v>1.2479</v>
      </c>
      <c r="J1010" s="10">
        <f>VLOOKUP(B1010,home!$B$2:$E$405,4,FALSE)</f>
        <v>2.0798999999999999</v>
      </c>
      <c r="K1010" s="12">
        <f t="shared" si="1398"/>
        <v>0.78168915000399997</v>
      </c>
      <c r="L1010" s="12">
        <f t="shared" si="1399"/>
        <v>2.3998059663659994</v>
      </c>
      <c r="M1010" s="13">
        <f t="shared" si="1400"/>
        <v>4.1523526184013296E-2</v>
      </c>
      <c r="N1010" s="13">
        <f t="shared" si="1401"/>
        <v>3.2458489887950193E-2</v>
      </c>
      <c r="O1010" s="13">
        <f t="shared" si="1402"/>
        <v>9.9648405880949906E-2</v>
      </c>
      <c r="P1010" s="13">
        <f t="shared" si="1403"/>
        <v>7.7894077692333322E-2</v>
      </c>
      <c r="Q1010" s="13">
        <f t="shared" si="1404"/>
        <v>1.2686224685462606E-2</v>
      </c>
      <c r="R1010" s="13">
        <f t="shared" si="1405"/>
        <v>0.11956841948598219</v>
      </c>
      <c r="S1010" s="13">
        <f t="shared" si="1406"/>
        <v>3.6530419602678547E-2</v>
      </c>
      <c r="T1010" s="13">
        <f t="shared" si="1407"/>
        <v>3.0444477690832784E-2</v>
      </c>
      <c r="U1010" s="13">
        <f t="shared" si="1408"/>
        <v>9.3465336195319132E-2</v>
      </c>
      <c r="V1010" s="13">
        <f t="shared" si="1409"/>
        <v>7.6141664046722379E-3</v>
      </c>
      <c r="W1010" s="13">
        <f t="shared" si="1410"/>
        <v>3.3055613970463418E-3</v>
      </c>
      <c r="X1010" s="13">
        <f t="shared" si="1411"/>
        <v>7.9327059628209393E-3</v>
      </c>
      <c r="Y1010" s="13">
        <f t="shared" si="1412"/>
        <v>9.5184775495024167E-3</v>
      </c>
      <c r="Z1010" s="13">
        <f t="shared" si="1413"/>
        <v>9.5647002157137562E-2</v>
      </c>
      <c r="AA1010" s="13">
        <f t="shared" si="1414"/>
        <v>7.4766223816643607E-2</v>
      </c>
      <c r="AB1010" s="13">
        <f t="shared" si="1415"/>
        <v>2.922197297212048E-2</v>
      </c>
      <c r="AC1010" s="13">
        <f t="shared" si="1416"/>
        <v>8.9271451029283996E-4</v>
      </c>
      <c r="AD1010" s="13">
        <f t="shared" si="1417"/>
        <v>6.4598036968579737E-4</v>
      </c>
      <c r="AE1010" s="13">
        <f t="shared" si="1418"/>
        <v>1.5502275453272902E-3</v>
      </c>
      <c r="AF1010" s="13">
        <f t="shared" si="1419"/>
        <v>1.8601226562506752E-3</v>
      </c>
      <c r="AG1010" s="13">
        <f t="shared" si="1420"/>
        <v>1.4879778162143135E-3</v>
      </c>
      <c r="AH1010" s="13">
        <f t="shared" si="1421"/>
        <v>5.7383561610430074E-2</v>
      </c>
      <c r="AI1010" s="13">
        <f t="shared" si="1422"/>
        <v>4.4856107499459251E-2</v>
      </c>
      <c r="AJ1010" s="13">
        <f t="shared" si="1423"/>
        <v>1.7531766271870173E-2</v>
      </c>
      <c r="AK1010" s="13">
        <f t="shared" si="1424"/>
        <v>4.5681304917089965E-3</v>
      </c>
      <c r="AL1010" s="13">
        <f t="shared" si="1425"/>
        <v>6.69858076249756E-5</v>
      </c>
      <c r="AM1010" s="13">
        <f t="shared" si="1426"/>
        <v>1.0099116921979215E-4</v>
      </c>
      <c r="AN1010" s="13">
        <f t="shared" si="1427"/>
        <v>2.4235921044393546E-4</v>
      </c>
      <c r="AO1010" s="13">
        <f t="shared" si="1428"/>
        <v>2.9080753961355465E-4</v>
      </c>
      <c r="AP1010" s="13">
        <f t="shared" si="1429"/>
        <v>2.3262722287627503E-4</v>
      </c>
      <c r="AQ1010" s="13">
        <f t="shared" si="1430"/>
        <v>1.3956504934940946E-4</v>
      </c>
      <c r="AR1010" s="13">
        <f t="shared" si="1431"/>
        <v>2.7541882704808202E-2</v>
      </c>
      <c r="AS1010" s="13">
        <f t="shared" si="1432"/>
        <v>2.152919088103139E-2</v>
      </c>
      <c r="AT1010" s="13">
        <f t="shared" si="1433"/>
        <v>8.4145674600336479E-3</v>
      </c>
      <c r="AU1010" s="13">
        <f t="shared" si="1434"/>
        <v>2.1925253618283393E-3</v>
      </c>
      <c r="AV1010" s="13">
        <f t="shared" si="1435"/>
        <v>4.2846832161245172E-4</v>
      </c>
      <c r="AW1010" s="13">
        <f t="shared" si="1436"/>
        <v>3.4905230459666572E-6</v>
      </c>
      <c r="AX1010" s="13">
        <f t="shared" si="1437"/>
        <v>1.3157283537554903E-5</v>
      </c>
      <c r="AY1010" s="13">
        <f t="shared" si="1438"/>
        <v>3.1574927534593395E-5</v>
      </c>
      <c r="AZ1010" s="13">
        <f t="shared" si="1439"/>
        <v>3.7886849742545665E-5</v>
      </c>
      <c r="BA1010" s="13">
        <f t="shared" si="1440"/>
        <v>3.0307029352991066E-5</v>
      </c>
      <c r="BB1010" s="13">
        <f t="shared" si="1441"/>
        <v>1.8182747466034356E-5</v>
      </c>
      <c r="BC1010" s="13">
        <f t="shared" si="1442"/>
        <v>8.7270131707831012E-6</v>
      </c>
      <c r="BD1010" s="13">
        <f t="shared" si="1443"/>
        <v>1.1015862406658541E-2</v>
      </c>
      <c r="BE1010" s="13">
        <f t="shared" si="1444"/>
        <v>8.6109801212219325E-3</v>
      </c>
      <c r="BF1010" s="13">
        <f t="shared" si="1445"/>
        <v>3.3655548658296564E-3</v>
      </c>
      <c r="BG1010" s="13">
        <f t="shared" si="1446"/>
        <v>8.7693924078740323E-4</v>
      </c>
      <c r="BH1010" s="13">
        <f t="shared" si="1447"/>
        <v>1.7137347243406458E-4</v>
      </c>
      <c r="BI1010" s="13">
        <f t="shared" si="1448"/>
        <v>2.6792156800043578E-5</v>
      </c>
      <c r="BJ1010" s="14">
        <f t="shared" si="1449"/>
        <v>0.10303643160340081</v>
      </c>
      <c r="BK1010" s="14">
        <f t="shared" si="1450"/>
        <v>0.16455346512914984</v>
      </c>
      <c r="BL1010" s="14">
        <f t="shared" si="1451"/>
        <v>0.62518406121752945</v>
      </c>
      <c r="BM1010" s="14">
        <f t="shared" si="1452"/>
        <v>0.60461373188603751</v>
      </c>
      <c r="BN1010" s="14">
        <f t="shared" si="1453"/>
        <v>0.38377914381669148</v>
      </c>
    </row>
    <row r="1011" spans="1:66" x14ac:dyDescent="0.25">
      <c r="A1011" t="s">
        <v>348</v>
      </c>
      <c r="B1011" t="s">
        <v>327</v>
      </c>
      <c r="C1011" t="s">
        <v>261</v>
      </c>
      <c r="D1011" s="22" t="s">
        <v>369</v>
      </c>
      <c r="E1011" s="10">
        <f>VLOOKUP(A1011,home!$A$2:$E$405,3,FALSE)</f>
        <v>1.5417000000000001</v>
      </c>
      <c r="F1011" s="10">
        <f>VLOOKUP(B1011,home!$B$2:$E$405,3,FALSE)</f>
        <v>0.64859999999999995</v>
      </c>
      <c r="G1011" s="10">
        <f>VLOOKUP(C1011,away!$B$2:$E$405,4,FALSE)</f>
        <v>1.7297</v>
      </c>
      <c r="H1011" s="10">
        <f>VLOOKUP(A1011,away!$A$2:$E$405,3,FALSE)</f>
        <v>1.125</v>
      </c>
      <c r="I1011" s="10">
        <f>VLOOKUP(C1011,away!$B$2:$E$405,3,FALSE)</f>
        <v>0.98770000000000002</v>
      </c>
      <c r="J1011" s="10">
        <f>VLOOKUP(B1011,home!$B$2:$E$405,4,FALSE)</f>
        <v>1.5802</v>
      </c>
      <c r="K1011" s="12">
        <f t="shared" si="1398"/>
        <v>1.7296076686140001</v>
      </c>
      <c r="L1011" s="12">
        <f t="shared" si="1399"/>
        <v>1.7558589825000002</v>
      </c>
      <c r="M1011" s="13">
        <f t="shared" si="1400"/>
        <v>3.063945715579847E-2</v>
      </c>
      <c r="N1011" s="13">
        <f t="shared" si="1401"/>
        <v>5.2994240058839126E-2</v>
      </c>
      <c r="O1011" s="13">
        <f t="shared" si="1402"/>
        <v>5.379856606593264E-2</v>
      </c>
      <c r="P1011" s="13">
        <f t="shared" si="1403"/>
        <v>9.3050412428073992E-2</v>
      </c>
      <c r="Q1011" s="13">
        <f t="shared" si="1404"/>
        <v>4.582962199906971E-2</v>
      </c>
      <c r="R1011" s="13">
        <f t="shared" si="1405"/>
        <v>4.7231347736243767E-2</v>
      </c>
      <c r="S1011" s="13">
        <f t="shared" si="1406"/>
        <v>7.0647296466511397E-2</v>
      </c>
      <c r="T1011" s="13">
        <f t="shared" si="1407"/>
        <v>8.0470353451646146E-2</v>
      </c>
      <c r="U1011" s="13">
        <f t="shared" si="1408"/>
        <v>8.1691701243581702E-2</v>
      </c>
      <c r="V1011" s="13">
        <f t="shared" si="1409"/>
        <v>2.3839122938439993E-2</v>
      </c>
      <c r="W1011" s="13">
        <f t="shared" si="1410"/>
        <v>2.6422421886423943E-2</v>
      </c>
      <c r="X1011" s="13">
        <f t="shared" si="1411"/>
        <v>4.6394046808682067E-2</v>
      </c>
      <c r="Y1011" s="13">
        <f t="shared" si="1412"/>
        <v>4.0730701911774948E-2</v>
      </c>
      <c r="Z1011" s="13">
        <f t="shared" si="1413"/>
        <v>2.764386205942156E-2</v>
      </c>
      <c r="AA1011" s="13">
        <f t="shared" si="1414"/>
        <v>4.7813035808083125E-2</v>
      </c>
      <c r="AB1011" s="13">
        <f t="shared" si="1415"/>
        <v>4.1348896696688189E-2</v>
      </c>
      <c r="AC1011" s="13">
        <f t="shared" si="1416"/>
        <v>4.5248847957428699E-3</v>
      </c>
      <c r="AD1011" s="13">
        <f t="shared" si="1417"/>
        <v>1.1425105879528313E-2</v>
      </c>
      <c r="AE1011" s="13">
        <f t="shared" si="1418"/>
        <v>2.0060874784583349E-2</v>
      </c>
      <c r="AF1011" s="13">
        <f t="shared" si="1419"/>
        <v>1.7612033593659218E-2</v>
      </c>
      <c r="AG1011" s="13">
        <f t="shared" si="1420"/>
        <v>1.0308082461839433E-2</v>
      </c>
      <c r="AH1011" s="13">
        <f t="shared" si="1421"/>
        <v>1.2134680877006572E-2</v>
      </c>
      <c r="AI1011" s="13">
        <f t="shared" si="1422"/>
        <v>2.0988237101054224E-2</v>
      </c>
      <c r="AJ1011" s="13">
        <f t="shared" si="1423"/>
        <v>1.8150707920336132E-2</v>
      </c>
      <c r="AK1011" s="13">
        <f t="shared" si="1424"/>
        <v>1.0464534536595413E-2</v>
      </c>
      <c r="AL1011" s="13">
        <f t="shared" si="1425"/>
        <v>5.4967344139608947E-4</v>
      </c>
      <c r="AM1011" s="13">
        <f t="shared" si="1426"/>
        <v>3.9521901487918083E-3</v>
      </c>
      <c r="AN1011" s="13">
        <f t="shared" si="1427"/>
        <v>6.939488573304107E-3</v>
      </c>
      <c r="AO1011" s="13">
        <f t="shared" si="1428"/>
        <v>6.0923816726960647E-3</v>
      </c>
      <c r="AP1011" s="13">
        <f t="shared" si="1429"/>
        <v>3.5657876949405877E-3</v>
      </c>
      <c r="AQ1011" s="13">
        <f t="shared" si="1430"/>
        <v>1.5652550884623498E-3</v>
      </c>
      <c r="AR1011" s="13">
        <f t="shared" si="1431"/>
        <v>4.2613576835325911E-3</v>
      </c>
      <c r="AS1011" s="13">
        <f t="shared" si="1432"/>
        <v>7.3704769281451596E-3</v>
      </c>
      <c r="AT1011" s="13">
        <f t="shared" si="1433"/>
        <v>6.3740167081312148E-3</v>
      </c>
      <c r="AU1011" s="13">
        <f t="shared" si="1434"/>
        <v>3.6748493927525037E-3</v>
      </c>
      <c r="AV1011" s="13">
        <f t="shared" si="1435"/>
        <v>1.5890119226765582E-3</v>
      </c>
      <c r="AW1011" s="13">
        <f t="shared" si="1436"/>
        <v>4.6370255483337216E-5</v>
      </c>
      <c r="AX1011" s="13">
        <f t="shared" si="1437"/>
        <v>1.1392897315285039E-3</v>
      </c>
      <c r="AY1011" s="13">
        <f t="shared" si="1438"/>
        <v>2.0004321087743371E-3</v>
      </c>
      <c r="AZ1011" s="13">
        <f t="shared" si="1439"/>
        <v>1.7562383435364187E-3</v>
      </c>
      <c r="BA1011" s="13">
        <f t="shared" si="1440"/>
        <v>1.027902290303114E-3</v>
      </c>
      <c r="BB1011" s="13">
        <f t="shared" si="1441"/>
        <v>4.5121286739026133E-4</v>
      </c>
      <c r="BC1011" s="13">
        <f t="shared" si="1442"/>
        <v>1.5845323324535423E-4</v>
      </c>
      <c r="BD1011" s="13">
        <f t="shared" si="1443"/>
        <v>1.2470571943793505E-3</v>
      </c>
      <c r="BE1011" s="13">
        <f t="shared" si="1444"/>
        <v>2.1569196865987841E-3</v>
      </c>
      <c r="BF1011" s="13">
        <f t="shared" si="1445"/>
        <v>1.8653124152628819E-3</v>
      </c>
      <c r="BG1011" s="13">
        <f t="shared" si="1446"/>
        <v>1.0754195525998606E-3</v>
      </c>
      <c r="BH1011" s="13">
        <f t="shared" si="1447"/>
        <v>4.6501347628853901E-4</v>
      </c>
      <c r="BI1011" s="13">
        <f t="shared" si="1448"/>
        <v>1.6085817491950208E-4</v>
      </c>
      <c r="BJ1011" s="14">
        <f t="shared" si="1449"/>
        <v>0.38089611458901923</v>
      </c>
      <c r="BK1011" s="14">
        <f t="shared" si="1450"/>
        <v>0.22525127933473715</v>
      </c>
      <c r="BL1011" s="14">
        <f t="shared" si="1451"/>
        <v>0.36386200112080874</v>
      </c>
      <c r="BM1011" s="14">
        <f t="shared" si="1452"/>
        <v>0.67215554980673808</v>
      </c>
      <c r="BN1011" s="14">
        <f t="shared" si="1453"/>
        <v>0.32354364544395769</v>
      </c>
    </row>
    <row r="1012" spans="1:66" x14ac:dyDescent="0.25">
      <c r="A1012" t="s">
        <v>348</v>
      </c>
      <c r="B1012" t="s">
        <v>269</v>
      </c>
      <c r="C1012" t="s">
        <v>263</v>
      </c>
      <c r="D1012" s="22" t="s">
        <v>369</v>
      </c>
      <c r="E1012" s="10">
        <f>VLOOKUP(A1012,home!$A$2:$E$405,3,FALSE)</f>
        <v>1.5417000000000001</v>
      </c>
      <c r="F1012" s="10">
        <f>VLOOKUP(B1012,home!$B$2:$E$405,3,FALSE)</f>
        <v>1.4414</v>
      </c>
      <c r="G1012" s="10">
        <f>VLOOKUP(C1012,away!$B$2:$E$405,4,FALSE)</f>
        <v>0.97299999999999998</v>
      </c>
      <c r="H1012" s="10">
        <f>VLOOKUP(A1012,away!$A$2:$E$405,3,FALSE)</f>
        <v>1.125</v>
      </c>
      <c r="I1012" s="10">
        <f>VLOOKUP(C1012,away!$B$2:$E$405,3,FALSE)</f>
        <v>1.5556000000000001</v>
      </c>
      <c r="J1012" s="10">
        <f>VLOOKUP(B1012,home!$B$2:$E$405,4,FALSE)</f>
        <v>0.88890000000000002</v>
      </c>
      <c r="K1012" s="12">
        <f t="shared" si="1398"/>
        <v>2.1622068077400001</v>
      </c>
      <c r="L1012" s="12">
        <f t="shared" si="1399"/>
        <v>1.555619445</v>
      </c>
      <c r="M1012" s="13">
        <f t="shared" si="1400"/>
        <v>2.4286703663298621E-2</v>
      </c>
      <c r="N1012" s="13">
        <f t="shared" si="1401"/>
        <v>5.2512875998348273E-2</v>
      </c>
      <c r="O1012" s="13">
        <f t="shared" si="1402"/>
        <v>3.7780868473580066E-2</v>
      </c>
      <c r="P1012" s="13">
        <f t="shared" si="1403"/>
        <v>8.1690051015904361E-2</v>
      </c>
      <c r="Q1012" s="13">
        <f t="shared" si="1404"/>
        <v>5.6771848988817555E-2</v>
      </c>
      <c r="R1012" s="13">
        <f t="shared" si="1405"/>
        <v>2.9386326823244324E-2</v>
      </c>
      <c r="S1012" s="13">
        <f t="shared" si="1406"/>
        <v>6.8692570711700887E-2</v>
      </c>
      <c r="T1012" s="13">
        <f t="shared" si="1407"/>
        <v>8.8315392215608177E-2</v>
      </c>
      <c r="U1012" s="13">
        <f t="shared" si="1408"/>
        <v>6.3539315911691444E-2</v>
      </c>
      <c r="V1012" s="13">
        <f t="shared" si="1409"/>
        <v>2.5672481735265078E-2</v>
      </c>
      <c r="W1012" s="13">
        <f t="shared" si="1410"/>
        <v>4.0917492790536192E-2</v>
      </c>
      <c r="X1012" s="13">
        <f t="shared" si="1411"/>
        <v>6.3652047425605415E-2</v>
      </c>
      <c r="Y1012" s="13">
        <f t="shared" si="1412"/>
        <v>4.9509181344667003E-2</v>
      </c>
      <c r="Z1012" s="13">
        <f t="shared" si="1413"/>
        <v>1.5237980474454647E-2</v>
      </c>
      <c r="AA1012" s="13">
        <f t="shared" si="1414"/>
        <v>3.294766511807503E-2</v>
      </c>
      <c r="AB1012" s="13">
        <f t="shared" si="1415"/>
        <v>3.5619832908719791E-2</v>
      </c>
      <c r="AC1012" s="13">
        <f t="shared" si="1416"/>
        <v>5.3969508679863713E-3</v>
      </c>
      <c r="AD1012" s="13">
        <f t="shared" si="1417"/>
        <v>2.2118020366837424E-2</v>
      </c>
      <c r="AE1012" s="13">
        <f t="shared" si="1418"/>
        <v>3.4407222567558328E-2</v>
      </c>
      <c r="AF1012" s="13">
        <f t="shared" si="1419"/>
        <v>2.6762272237268295E-2</v>
      </c>
      <c r="AG1012" s="13">
        <f t="shared" si="1420"/>
        <v>1.3877303694892736E-2</v>
      </c>
      <c r="AH1012" s="13">
        <f t="shared" si="1421"/>
        <v>5.9261246821479931E-3</v>
      </c>
      <c r="AI1012" s="13">
        <f t="shared" si="1422"/>
        <v>1.2813507131256433E-2</v>
      </c>
      <c r="AJ1012" s="13">
        <f t="shared" si="1423"/>
        <v>1.3852726175113851E-2</v>
      </c>
      <c r="AK1012" s="13">
        <f t="shared" si="1424"/>
        <v>9.9841529471964233E-3</v>
      </c>
      <c r="AL1012" s="13">
        <f t="shared" si="1425"/>
        <v>7.2612108723898528E-4</v>
      </c>
      <c r="AM1012" s="13">
        <f t="shared" si="1426"/>
        <v>9.5647468421815648E-3</v>
      </c>
      <c r="AN1012" s="13">
        <f t="shared" si="1427"/>
        <v>1.4879106174199989E-2</v>
      </c>
      <c r="AO1012" s="13">
        <f t="shared" si="1428"/>
        <v>1.1573113444402535E-2</v>
      </c>
      <c r="AP1012" s="13">
        <f t="shared" si="1429"/>
        <v>6.0011201044345023E-3</v>
      </c>
      <c r="AQ1012" s="13">
        <f t="shared" si="1430"/>
        <v>2.3338647815596852E-3</v>
      </c>
      <c r="AR1012" s="13">
        <f t="shared" si="1431"/>
        <v>1.8437589578087737E-3</v>
      </c>
      <c r="AS1012" s="13">
        <f t="shared" si="1432"/>
        <v>3.9865881704057374E-3</v>
      </c>
      <c r="AT1012" s="13">
        <f t="shared" si="1433"/>
        <v>4.3099140408535191E-3</v>
      </c>
      <c r="AU1012" s="13">
        <f t="shared" si="1434"/>
        <v>3.1063084933025645E-3</v>
      </c>
      <c r="AV1012" s="13">
        <f t="shared" si="1435"/>
        <v>1.6791203427898463E-3</v>
      </c>
      <c r="AW1012" s="13">
        <f t="shared" si="1436"/>
        <v>6.7843327730339145E-5</v>
      </c>
      <c r="AX1012" s="13">
        <f t="shared" si="1437"/>
        <v>3.4468267894124426E-3</v>
      </c>
      <c r="AY1012" s="13">
        <f t="shared" si="1438"/>
        <v>5.361950777156916E-3</v>
      </c>
      <c r="AZ1012" s="13">
        <f t="shared" si="1439"/>
        <v>4.1705774460390815E-3</v>
      </c>
      <c r="BA1012" s="13">
        <f t="shared" si="1440"/>
        <v>2.1626104573122776E-3</v>
      </c>
      <c r="BB1012" s="13">
        <f t="shared" si="1441"/>
        <v>8.4104971983883022E-4</v>
      </c>
      <c r="BC1012" s="13">
        <f t="shared" si="1442"/>
        <v>2.6167065967861748E-4</v>
      </c>
      <c r="BD1012" s="13">
        <f t="shared" si="1443"/>
        <v>4.7803121444337724E-4</v>
      </c>
      <c r="BE1012" s="13">
        <f t="shared" si="1444"/>
        <v>1.0336023461816899E-3</v>
      </c>
      <c r="BF1012" s="13">
        <f t="shared" si="1445"/>
        <v>1.1174310147050433E-3</v>
      </c>
      <c r="BG1012" s="13">
        <f t="shared" si="1446"/>
        <v>8.053723157250204E-4</v>
      </c>
      <c r="BH1012" s="13">
        <f t="shared" si="1447"/>
        <v>4.3534537595649181E-4</v>
      </c>
      <c r="BI1012" s="13">
        <f t="shared" si="1448"/>
        <v>1.8826134712225117E-4</v>
      </c>
      <c r="BJ1012" s="14">
        <f t="shared" si="1449"/>
        <v>0.50944029482635578</v>
      </c>
      <c r="BK1012" s="14">
        <f t="shared" si="1450"/>
        <v>0.2118268298585512</v>
      </c>
      <c r="BL1012" s="14">
        <f t="shared" si="1451"/>
        <v>0.26083425379031966</v>
      </c>
      <c r="BM1012" s="14">
        <f t="shared" si="1452"/>
        <v>0.70961657653706167</v>
      </c>
      <c r="BN1012" s="14">
        <f t="shared" si="1453"/>
        <v>0.28242867496319318</v>
      </c>
    </row>
    <row r="1013" spans="1:66" x14ac:dyDescent="0.25">
      <c r="A1013" t="s">
        <v>349</v>
      </c>
      <c r="B1013" t="s">
        <v>285</v>
      </c>
      <c r="C1013" t="s">
        <v>286</v>
      </c>
      <c r="D1013" s="22" t="s">
        <v>369</v>
      </c>
      <c r="E1013" s="10">
        <f>VLOOKUP(A1013,home!$A$2:$E$405,3,FALSE)</f>
        <v>1.5124</v>
      </c>
      <c r="F1013" s="10">
        <f>VLOOKUP(B1013,home!$B$2:$E$405,3,FALSE)</f>
        <v>1.2342</v>
      </c>
      <c r="G1013" s="10">
        <f>VLOOKUP(C1013,away!$B$2:$E$405,4,FALSE)</f>
        <v>1.4986999999999999</v>
      </c>
      <c r="H1013" s="10">
        <f>VLOOKUP(A1013,away!$A$2:$E$405,3,FALSE)</f>
        <v>1.1446000000000001</v>
      </c>
      <c r="I1013" s="10">
        <f>VLOOKUP(C1013,away!$B$2:$E$405,3,FALSE)</f>
        <v>0.58240000000000003</v>
      </c>
      <c r="J1013" s="10">
        <f>VLOOKUP(B1013,home!$B$2:$E$405,4,FALSE)</f>
        <v>0.99019999999999997</v>
      </c>
      <c r="K1013" s="12">
        <f t="shared" si="1398"/>
        <v>2.7974795346959995</v>
      </c>
      <c r="L1013" s="12">
        <f t="shared" si="1399"/>
        <v>0.66008221260800004</v>
      </c>
      <c r="M1013" s="13">
        <f t="shared" si="1400"/>
        <v>3.1506489222487381E-2</v>
      </c>
      <c r="N1013" s="13">
        <f t="shared" si="1401"/>
        <v>8.8138758810028528E-2</v>
      </c>
      <c r="O1013" s="13">
        <f t="shared" si="1402"/>
        <v>2.0796873117489571E-2</v>
      </c>
      <c r="P1013" s="13">
        <f t="shared" si="1403"/>
        <v>5.8178826931846471E-2</v>
      </c>
      <c r="Q1013" s="13">
        <f t="shared" si="1404"/>
        <v>0.12328318699228077</v>
      </c>
      <c r="R1013" s="13">
        <f t="shared" si="1405"/>
        <v>6.8638230113601748E-3</v>
      </c>
      <c r="S1013" s="13">
        <f t="shared" si="1406"/>
        <v>2.6857767928883534E-2</v>
      </c>
      <c r="T1013" s="13">
        <f t="shared" si="1407"/>
        <v>8.1377038847230479E-2</v>
      </c>
      <c r="U1013" s="13">
        <f t="shared" si="1408"/>
        <v>1.9201404404055558E-2</v>
      </c>
      <c r="V1013" s="13">
        <f t="shared" si="1409"/>
        <v>5.5105171124026318E-3</v>
      </c>
      <c r="W1013" s="13">
        <f t="shared" si="1410"/>
        <v>0.11496073086100184</v>
      </c>
      <c r="X1013" s="13">
        <f t="shared" si="1411"/>
        <v>7.5883533589762867E-2</v>
      </c>
      <c r="Y1013" s="13">
        <f t="shared" si="1412"/>
        <v>2.5044685376222078E-2</v>
      </c>
      <c r="Z1013" s="13">
        <f t="shared" si="1413"/>
        <v>1.5102291600961103E-3</v>
      </c>
      <c r="AA1013" s="13">
        <f t="shared" si="1414"/>
        <v>4.2248351680699969E-3</v>
      </c>
      <c r="AB1013" s="13">
        <f t="shared" si="1415"/>
        <v>5.9094449600698758E-3</v>
      </c>
      <c r="AC1013" s="13">
        <f t="shared" si="1416"/>
        <v>6.359710120420009E-4</v>
      </c>
      <c r="AD1013" s="13">
        <f t="shared" si="1417"/>
        <v>8.0400072969336878E-2</v>
      </c>
      <c r="AE1013" s="13">
        <f t="shared" si="1418"/>
        <v>5.3070658059444525E-2</v>
      </c>
      <c r="AF1013" s="13">
        <f t="shared" si="1419"/>
        <v>1.7515498698220364E-2</v>
      </c>
      <c r="AG1013" s="13">
        <f t="shared" si="1420"/>
        <v>3.8538897118846147E-3</v>
      </c>
      <c r="AH1013" s="13">
        <f t="shared" si="1421"/>
        <v>2.4921885138534043E-4</v>
      </c>
      <c r="AI1013" s="13">
        <f t="shared" si="1422"/>
        <v>6.9718463641093361E-4</v>
      </c>
      <c r="AJ1013" s="13">
        <f t="shared" si="1423"/>
        <v>9.7517987613202929E-4</v>
      </c>
      <c r="AK1013" s="13">
        <f t="shared" si="1424"/>
        <v>9.0934858204224386E-4</v>
      </c>
      <c r="AL1013" s="13">
        <f t="shared" si="1425"/>
        <v>4.6974510148664219E-5</v>
      </c>
      <c r="AM1013" s="13">
        <f t="shared" si="1426"/>
        <v>4.4983511743956983E-2</v>
      </c>
      <c r="AN1013" s="13">
        <f t="shared" si="1427"/>
        <v>2.9692815962829071E-2</v>
      </c>
      <c r="AO1013" s="13">
        <f t="shared" si="1428"/>
        <v>9.7998498296531771E-3</v>
      </c>
      <c r="AP1013" s="13">
        <f t="shared" si="1429"/>
        <v>2.1562355195945343E-3</v>
      </c>
      <c r="AQ1013" s="13">
        <f t="shared" si="1430"/>
        <v>3.558231781694801E-4</v>
      </c>
      <c r="AR1013" s="13">
        <f t="shared" si="1431"/>
        <v>3.2900986169211979E-5</v>
      </c>
      <c r="AS1013" s="13">
        <f t="shared" si="1432"/>
        <v>9.2039835479686645E-5</v>
      </c>
      <c r="AT1013" s="13">
        <f t="shared" si="1433"/>
        <v>1.2873977806560508E-4</v>
      </c>
      <c r="AU1013" s="13">
        <f t="shared" si="1434"/>
        <v>1.2004896481327838E-4</v>
      </c>
      <c r="AV1013" s="13">
        <f t="shared" si="1435"/>
        <v>8.3958630556646622E-5</v>
      </c>
      <c r="AW1013" s="13">
        <f t="shared" si="1436"/>
        <v>2.4094876639261524E-6</v>
      </c>
      <c r="AX1013" s="13">
        <f t="shared" si="1437"/>
        <v>2.0973408917079477E-2</v>
      </c>
      <c r="AY1013" s="13">
        <f t="shared" si="1438"/>
        <v>1.3844174163918177E-2</v>
      </c>
      <c r="AZ1013" s="13">
        <f t="shared" si="1439"/>
        <v>4.5691465569248088E-3</v>
      </c>
      <c r="BA1013" s="13">
        <f t="shared" si="1440"/>
        <v>1.0053374563417179E-3</v>
      </c>
      <c r="BB1013" s="13">
        <f t="shared" si="1441"/>
        <v>1.6590134314993488E-4</v>
      </c>
      <c r="BC1013" s="13">
        <f t="shared" si="1442"/>
        <v>2.1901705132209623E-5</v>
      </c>
      <c r="BD1013" s="13">
        <f t="shared" si="1443"/>
        <v>3.6195592912597734E-6</v>
      </c>
      <c r="BE1013" s="13">
        <f t="shared" si="1444"/>
        <v>1.0125643041917974E-5</v>
      </c>
      <c r="BF1013" s="13">
        <f t="shared" si="1445"/>
        <v>1.4163139592701242E-5</v>
      </c>
      <c r="BG1013" s="13">
        <f t="shared" si="1446"/>
        <v>1.3207031052541453E-5</v>
      </c>
      <c r="BH1013" s="13">
        <f t="shared" si="1447"/>
        <v>9.2365997708948204E-6</v>
      </c>
      <c r="BI1013" s="13">
        <f t="shared" si="1448"/>
        <v>5.1678397658512029E-6</v>
      </c>
      <c r="BJ1013" s="14">
        <f t="shared" si="1449"/>
        <v>0.79109616029216256</v>
      </c>
      <c r="BK1013" s="14">
        <f t="shared" si="1450"/>
        <v>0.13658072088172887</v>
      </c>
      <c r="BL1013" s="14">
        <f t="shared" si="1451"/>
        <v>6.0340520614615333E-2</v>
      </c>
      <c r="BM1013" s="14">
        <f t="shared" si="1452"/>
        <v>0.64691790818685579</v>
      </c>
      <c r="BN1013" s="14">
        <f t="shared" si="1453"/>
        <v>0.32876795808549292</v>
      </c>
    </row>
    <row r="1014" spans="1:66" x14ac:dyDescent="0.25">
      <c r="A1014" t="s">
        <v>349</v>
      </c>
      <c r="B1014" t="s">
        <v>287</v>
      </c>
      <c r="C1014" t="s">
        <v>277</v>
      </c>
      <c r="D1014" s="22" t="s">
        <v>369</v>
      </c>
      <c r="E1014" s="10">
        <f>VLOOKUP(A1014,home!$A$2:$E$405,3,FALSE)</f>
        <v>1.5124</v>
      </c>
      <c r="F1014" s="10">
        <f>VLOOKUP(B1014,home!$B$2:$E$405,3,FALSE)</f>
        <v>0.79339999999999999</v>
      </c>
      <c r="G1014" s="10">
        <f>VLOOKUP(C1014,away!$B$2:$E$405,4,FALSE)</f>
        <v>0.79339999999999999</v>
      </c>
      <c r="H1014" s="10">
        <f>VLOOKUP(A1014,away!$A$2:$E$405,3,FALSE)</f>
        <v>1.1446000000000001</v>
      </c>
      <c r="I1014" s="10">
        <f>VLOOKUP(C1014,away!$B$2:$E$405,3,FALSE)</f>
        <v>1.4560999999999999</v>
      </c>
      <c r="J1014" s="10">
        <f>VLOOKUP(B1014,home!$B$2:$E$405,4,FALSE)</f>
        <v>1.3395999999999999</v>
      </c>
      <c r="K1014" s="12">
        <f t="shared" si="1398"/>
        <v>0.95203093614399992</v>
      </c>
      <c r="L1014" s="12">
        <f t="shared" si="1399"/>
        <v>2.2326470995759999</v>
      </c>
      <c r="M1014" s="13">
        <f t="shared" si="1400"/>
        <v>4.1391570262972667E-2</v>
      </c>
      <c r="N1014" s="13">
        <f t="shared" si="1401"/>
        <v>3.9406055385928014E-2</v>
      </c>
      <c r="O1014" s="13">
        <f t="shared" si="1402"/>
        <v>9.2412769294522121E-2</v>
      </c>
      <c r="P1014" s="13">
        <f t="shared" si="1403"/>
        <v>8.7979815263123373E-2</v>
      </c>
      <c r="Q1014" s="13">
        <f t="shared" si="1404"/>
        <v>1.8757891899403675E-2</v>
      </c>
      <c r="R1014" s="13">
        <f t="shared" si="1405"/>
        <v>0.10316255066460044</v>
      </c>
      <c r="S1014" s="13">
        <f t="shared" si="1406"/>
        <v>4.6751354469980279E-2</v>
      </c>
      <c r="T1014" s="13">
        <f t="shared" si="1407"/>
        <v>4.1879752943363754E-2</v>
      </c>
      <c r="U1014" s="13">
        <f t="shared" si="1408"/>
        <v>9.8213939684222359E-2</v>
      </c>
      <c r="V1014" s="13">
        <f t="shared" si="1409"/>
        <v>1.1041366644994154E-2</v>
      </c>
      <c r="W1014" s="13">
        <f t="shared" si="1410"/>
        <v>5.9526977950257456E-3</v>
      </c>
      <c r="X1014" s="13">
        <f t="shared" si="1411"/>
        <v>1.3290273466716679E-2</v>
      </c>
      <c r="Y1014" s="13">
        <f t="shared" si="1412"/>
        <v>1.4836245254018436E-2</v>
      </c>
      <c r="Z1014" s="13">
        <f t="shared" si="1413"/>
        <v>7.677518984206079E-2</v>
      </c>
      <c r="AA1014" s="13">
        <f t="shared" si="1414"/>
        <v>7.3092355857970429E-2</v>
      </c>
      <c r="AB1014" s="13">
        <f t="shared" si="1415"/>
        <v>3.4793091986216981E-2</v>
      </c>
      <c r="AC1014" s="13">
        <f t="shared" si="1416"/>
        <v>1.4668104391596245E-3</v>
      </c>
      <c r="AD1014" s="13">
        <f t="shared" si="1417"/>
        <v>1.416788113595171E-3</v>
      </c>
      <c r="AE1014" s="13">
        <f t="shared" si="1418"/>
        <v>3.1631878725320106E-3</v>
      </c>
      <c r="AF1014" s="13">
        <f t="shared" si="1419"/>
        <v>3.5311411145112865E-3</v>
      </c>
      <c r="AG1014" s="13">
        <f t="shared" si="1420"/>
        <v>2.6279306558357296E-3</v>
      </c>
      <c r="AH1014" s="13">
        <f t="shared" si="1421"/>
        <v>4.2852976230068451E-2</v>
      </c>
      <c r="AI1014" s="13">
        <f t="shared" si="1422"/>
        <v>4.0797359076868642E-2</v>
      </c>
      <c r="AJ1014" s="13">
        <f t="shared" si="1423"/>
        <v>1.9420173977077081E-2</v>
      </c>
      <c r="AK1014" s="13">
        <f t="shared" si="1424"/>
        <v>6.1628688038253476E-3</v>
      </c>
      <c r="AL1014" s="13">
        <f t="shared" si="1425"/>
        <v>1.2471110483936154E-4</v>
      </c>
      <c r="AM1014" s="13">
        <f t="shared" si="1426"/>
        <v>2.6976522282074058E-4</v>
      </c>
      <c r="AN1014" s="13">
        <f t="shared" si="1427"/>
        <v>6.0229054229719967E-4</v>
      </c>
      <c r="AO1014" s="13">
        <f t="shared" si="1428"/>
        <v>6.7235111618094969E-4</v>
      </c>
      <c r="AP1014" s="13">
        <f t="shared" si="1429"/>
        <v>5.0037425647936123E-4</v>
      </c>
      <c r="AQ1014" s="13">
        <f t="shared" si="1430"/>
        <v>2.7928978310778587E-4</v>
      </c>
      <c r="AR1014" s="13">
        <f t="shared" si="1431"/>
        <v>1.9135114617652303E-2</v>
      </c>
      <c r="AS1014" s="13">
        <f t="shared" si="1432"/>
        <v>1.8217221082666258E-2</v>
      </c>
      <c r="AT1014" s="13">
        <f t="shared" si="1433"/>
        <v>8.6716790206364837E-3</v>
      </c>
      <c r="AU1014" s="13">
        <f t="shared" si="1434"/>
        <v>2.7519022319856127E-3</v>
      </c>
      <c r="AV1014" s="13">
        <f t="shared" si="1435"/>
        <v>6.5497401452350632E-4</v>
      </c>
      <c r="AW1014" s="13">
        <f t="shared" si="1436"/>
        <v>7.3633216023606053E-6</v>
      </c>
      <c r="AX1014" s="13">
        <f t="shared" si="1437"/>
        <v>4.2804139603520705E-5</v>
      </c>
      <c r="AY1014" s="13">
        <f t="shared" si="1438"/>
        <v>9.556653813564668E-5</v>
      </c>
      <c r="AZ1014" s="13">
        <f t="shared" si="1439"/>
        <v>1.066831770925354E-4</v>
      </c>
      <c r="BA1014" s="13">
        <f t="shared" si="1440"/>
        <v>7.9395295303067326E-5</v>
      </c>
      <c r="BB1014" s="13">
        <f t="shared" si="1441"/>
        <v>4.4315418944593323E-5</v>
      </c>
      <c r="BC1014" s="13">
        <f t="shared" si="1442"/>
        <v>1.9788138314628303E-5</v>
      </c>
      <c r="BD1014" s="13">
        <f t="shared" si="1443"/>
        <v>7.1203263585259613E-3</v>
      </c>
      <c r="BE1014" s="13">
        <f t="shared" si="1444"/>
        <v>6.778770968758268E-3</v>
      </c>
      <c r="BF1014" s="13">
        <f t="shared" si="1445"/>
        <v>3.2267998356463514E-3</v>
      </c>
      <c r="BG1014" s="13">
        <f t="shared" si="1446"/>
        <v>1.0240044227599005E-3</v>
      </c>
      <c r="BH1014" s="13">
        <f t="shared" si="1447"/>
        <v>2.4372097230392604E-4</v>
      </c>
      <c r="BI1014" s="13">
        <f t="shared" si="1448"/>
        <v>4.6405981084086537E-5</v>
      </c>
      <c r="BJ1014" s="14">
        <f t="shared" si="1449"/>
        <v>0.14757458812921051</v>
      </c>
      <c r="BK1014" s="14">
        <f t="shared" si="1450"/>
        <v>0.18885119472320511</v>
      </c>
      <c r="BL1014" s="14">
        <f t="shared" si="1451"/>
        <v>0.57877900508191438</v>
      </c>
      <c r="BM1014" s="14">
        <f t="shared" si="1452"/>
        <v>0.60878112178930721</v>
      </c>
      <c r="BN1014" s="14">
        <f t="shared" si="1453"/>
        <v>0.38311065277055034</v>
      </c>
    </row>
    <row r="1015" spans="1:66" x14ac:dyDescent="0.25">
      <c r="A1015" t="s">
        <v>349</v>
      </c>
      <c r="B1015" t="s">
        <v>280</v>
      </c>
      <c r="C1015" t="s">
        <v>282</v>
      </c>
      <c r="D1015" s="22" t="s">
        <v>369</v>
      </c>
      <c r="E1015" s="10">
        <f>VLOOKUP(A1015,home!$A$2:$E$405,3,FALSE)</f>
        <v>1.5124</v>
      </c>
      <c r="F1015" s="10">
        <f>VLOOKUP(B1015,home!$B$2:$E$405,3,FALSE)</f>
        <v>0.4546</v>
      </c>
      <c r="G1015" s="10">
        <f>VLOOKUP(C1015,away!$B$2:$E$405,4,FALSE)</f>
        <v>1.0579000000000001</v>
      </c>
      <c r="H1015" s="10">
        <f>VLOOKUP(A1015,away!$A$2:$E$405,3,FALSE)</f>
        <v>1.1446000000000001</v>
      </c>
      <c r="I1015" s="10">
        <f>VLOOKUP(C1015,away!$B$2:$E$405,3,FALSE)</f>
        <v>1.3395999999999999</v>
      </c>
      <c r="J1015" s="10">
        <f>VLOOKUP(B1015,home!$B$2:$E$405,4,FALSE)</f>
        <v>0.65529999999999999</v>
      </c>
      <c r="K1015" s="12">
        <f t="shared" si="1398"/>
        <v>0.7273454346160001</v>
      </c>
      <c r="L1015" s="12">
        <f t="shared" si="1399"/>
        <v>1.0047755266480001</v>
      </c>
      <c r="M1015" s="13">
        <f t="shared" si="1400"/>
        <v>0.17690879507674773</v>
      </c>
      <c r="N1015" s="13">
        <f t="shared" si="1401"/>
        <v>0.12867380444248996</v>
      </c>
      <c r="O1015" s="13">
        <f t="shared" si="1402"/>
        <v>0.17775362774190231</v>
      </c>
      <c r="P1015" s="13">
        <f t="shared" si="1403"/>
        <v>0.12928828962450464</v>
      </c>
      <c r="Q1015" s="13">
        <f t="shared" si="1404"/>
        <v>4.6795152107958538E-2</v>
      </c>
      <c r="R1015" s="13">
        <f t="shared" si="1405"/>
        <v>8.9301247463981215E-2</v>
      </c>
      <c r="S1015" s="13">
        <f t="shared" si="1406"/>
        <v>2.3621581146909879E-2</v>
      </c>
      <c r="T1015" s="13">
        <f t="shared" si="1407"/>
        <v>4.7018623603847308E-2</v>
      </c>
      <c r="U1015" s="13">
        <f t="shared" si="1408"/>
        <v>6.4952854648440403E-2</v>
      </c>
      <c r="V1015" s="13">
        <f t="shared" si="1409"/>
        <v>1.9181219737709229E-3</v>
      </c>
      <c r="W1015" s="13">
        <f t="shared" si="1410"/>
        <v>1.1345413415961646E-2</v>
      </c>
      <c r="X1015" s="13">
        <f t="shared" si="1411"/>
        <v>1.1399593740062148E-2</v>
      </c>
      <c r="Y1015" s="13">
        <f t="shared" si="1412"/>
        <v>5.7270164018720943E-3</v>
      </c>
      <c r="Z1015" s="13">
        <f t="shared" si="1413"/>
        <v>2.9909235983648374E-2</v>
      </c>
      <c r="AA1015" s="13">
        <f t="shared" si="1414"/>
        <v>2.1754346245559237E-2</v>
      </c>
      <c r="AB1015" s="13">
        <f t="shared" si="1415"/>
        <v>7.9114622123816168E-3</v>
      </c>
      <c r="AC1015" s="13">
        <f t="shared" si="1416"/>
        <v>8.7612485989050368E-5</v>
      </c>
      <c r="AD1015" s="13">
        <f t="shared" si="1417"/>
        <v>2.063008662982705E-3</v>
      </c>
      <c r="AE1015" s="13">
        <f t="shared" si="1418"/>
        <v>2.0728606158278338E-3</v>
      </c>
      <c r="AF1015" s="13">
        <f t="shared" si="1419"/>
        <v>1.0413798084681547E-3</v>
      </c>
      <c r="AG1015" s="13">
        <f t="shared" si="1420"/>
        <v>3.4878431516472791E-4</v>
      </c>
      <c r="AH1015" s="13">
        <f t="shared" si="1421"/>
        <v>7.5130170842774013E-3</v>
      </c>
      <c r="AI1015" s="13">
        <f t="shared" si="1422"/>
        <v>5.4645586764411804E-3</v>
      </c>
      <c r="AJ1015" s="13">
        <f t="shared" si="1423"/>
        <v>1.9873109027503722E-3</v>
      </c>
      <c r="AK1015" s="13">
        <f t="shared" si="1424"/>
        <v>4.8182050409269504E-4</v>
      </c>
      <c r="AL1015" s="13">
        <f t="shared" si="1425"/>
        <v>2.561154397860465E-6</v>
      </c>
      <c r="AM1015" s="13">
        <f t="shared" si="1426"/>
        <v>3.0010398651874589E-4</v>
      </c>
      <c r="AN1015" s="13">
        <f t="shared" si="1427"/>
        <v>3.0153714110353722E-4</v>
      </c>
      <c r="AO1015" s="13">
        <f t="shared" si="1428"/>
        <v>1.5148856987811944E-4</v>
      </c>
      <c r="AP1015" s="13">
        <f t="shared" si="1429"/>
        <v>5.0737335860146612E-5</v>
      </c>
      <c r="AQ1015" s="13">
        <f t="shared" si="1430"/>
        <v>1.2744908339898817E-5</v>
      </c>
      <c r="AR1015" s="13">
        <f t="shared" si="1431"/>
        <v>1.50977913951405E-3</v>
      </c>
      <c r="AS1015" s="13">
        <f t="shared" si="1432"/>
        <v>1.0981309644040173E-3</v>
      </c>
      <c r="AT1015" s="13">
        <f t="shared" si="1433"/>
        <v>3.9936027178486368E-4</v>
      </c>
      <c r="AU1015" s="13">
        <f t="shared" si="1434"/>
        <v>9.6824290149908528E-5</v>
      </c>
      <c r="AV1015" s="13">
        <f t="shared" si="1435"/>
        <v>1.7606176350117727E-5</v>
      </c>
      <c r="AW1015" s="13">
        <f t="shared" si="1436"/>
        <v>5.1992778322111221E-8</v>
      </c>
      <c r="AX1015" s="13">
        <f t="shared" si="1437"/>
        <v>3.6379877417411884E-5</v>
      </c>
      <c r="AY1015" s="13">
        <f t="shared" si="1438"/>
        <v>3.6553610491469715E-5</v>
      </c>
      <c r="AZ1015" s="13">
        <f t="shared" si="1439"/>
        <v>1.836408661622617E-5</v>
      </c>
      <c r="BA1015" s="13">
        <f t="shared" si="1440"/>
        <v>6.1505949337427134E-6</v>
      </c>
      <c r="BB1015" s="13">
        <f t="shared" si="1441"/>
        <v>1.5449918159374638E-6</v>
      </c>
      <c r="BC1015" s="13">
        <f t="shared" si="1442"/>
        <v>3.1047399310508315E-7</v>
      </c>
      <c r="BD1015" s="13">
        <f t="shared" si="1443"/>
        <v>2.5283152167123222E-4</v>
      </c>
      <c r="BE1015" s="13">
        <f t="shared" si="1444"/>
        <v>1.8389585301458705E-4</v>
      </c>
      <c r="BF1015" s="13">
        <f t="shared" si="1445"/>
        <v>6.6877904567487446E-5</v>
      </c>
      <c r="BG1015" s="13">
        <f t="shared" si="1446"/>
        <v>1.6214446187948843E-5</v>
      </c>
      <c r="BH1015" s="13">
        <f t="shared" si="1447"/>
        <v>2.9483758524078494E-6</v>
      </c>
      <c r="BI1015" s="13">
        <f t="shared" si="1448"/>
        <v>4.2889754315618151E-7</v>
      </c>
      <c r="BJ1015" s="14">
        <f t="shared" si="1449"/>
        <v>0.25740155269160347</v>
      </c>
      <c r="BK1015" s="14">
        <f t="shared" si="1450"/>
        <v>0.33186351507281159</v>
      </c>
      <c r="BL1015" s="14">
        <f t="shared" si="1451"/>
        <v>0.38076514332086625</v>
      </c>
      <c r="BM1015" s="14">
        <f t="shared" si="1452"/>
        <v>0.25118202899363201</v>
      </c>
      <c r="BN1015" s="14">
        <f t="shared" si="1453"/>
        <v>0.74872091645758432</v>
      </c>
    </row>
    <row r="1016" spans="1:66" x14ac:dyDescent="0.25">
      <c r="A1016" t="s">
        <v>290</v>
      </c>
      <c r="B1016" t="s">
        <v>306</v>
      </c>
      <c r="C1016" t="s">
        <v>296</v>
      </c>
      <c r="D1016" s="22" t="s">
        <v>369</v>
      </c>
      <c r="E1016" s="10">
        <f>VLOOKUP(A1016,home!$A$2:$E$405,3,FALSE)</f>
        <v>1.6292</v>
      </c>
      <c r="F1016" s="10">
        <f>VLOOKUP(B1016,home!$B$2:$E$405,3,FALSE)</f>
        <v>1.0911999999999999</v>
      </c>
      <c r="G1016" s="10">
        <f>VLOOKUP(C1016,away!$B$2:$E$405,4,FALSE)</f>
        <v>0.83040000000000003</v>
      </c>
      <c r="H1016" s="10">
        <f>VLOOKUP(A1016,away!$A$2:$E$405,3,FALSE)</f>
        <v>1.1462000000000001</v>
      </c>
      <c r="I1016" s="10">
        <f>VLOOKUP(C1016,away!$B$2:$E$405,3,FALSE)</f>
        <v>0.66720000000000002</v>
      </c>
      <c r="J1016" s="10">
        <f>VLOOKUP(B1016,home!$B$2:$E$405,4,FALSE)</f>
        <v>0.92090000000000005</v>
      </c>
      <c r="K1016" s="12">
        <f t="shared" si="1398"/>
        <v>1.4762710364159999</v>
      </c>
      <c r="L1016" s="12">
        <f t="shared" si="1399"/>
        <v>0.70425333897600007</v>
      </c>
      <c r="M1016" s="13">
        <f t="shared" si="1400"/>
        <v>0.11298226998228132</v>
      </c>
      <c r="N1016" s="13">
        <f t="shared" si="1401"/>
        <v>0.16679245280337479</v>
      </c>
      <c r="O1016" s="13">
        <f t="shared" si="1402"/>
        <v>7.9568140880109536E-2</v>
      </c>
      <c r="P1016" s="13">
        <f t="shared" si="1403"/>
        <v>0.11746414180277361</v>
      </c>
      <c r="Q1016" s="13">
        <f t="shared" si="1404"/>
        <v>0.12311543358320244</v>
      </c>
      <c r="R1016" s="13">
        <f t="shared" si="1405"/>
        <v>2.8018064445464952E-2</v>
      </c>
      <c r="S1016" s="13">
        <f t="shared" si="1406"/>
        <v>3.0530951032462825E-2</v>
      </c>
      <c r="T1016" s="13">
        <f t="shared" si="1407"/>
        <v>8.6704455180448295E-2</v>
      </c>
      <c r="U1016" s="13">
        <f t="shared" si="1408"/>
        <v>4.1362257037276827E-2</v>
      </c>
      <c r="V1016" s="13">
        <f t="shared" si="1409"/>
        <v>3.5268974916872432E-3</v>
      </c>
      <c r="W1016" s="13">
        <f t="shared" si="1410"/>
        <v>6.0583916244893149E-2</v>
      </c>
      <c r="X1016" s="13">
        <f t="shared" si="1411"/>
        <v>4.2666425303708337E-2</v>
      </c>
      <c r="Y1016" s="13">
        <f t="shared" si="1412"/>
        <v>1.5023986241153345E-2</v>
      </c>
      <c r="Z1016" s="13">
        <f t="shared" si="1413"/>
        <v>6.577271812454483E-3</v>
      </c>
      <c r="AA1016" s="13">
        <f t="shared" si="1414"/>
        <v>9.7098358753619218E-3</v>
      </c>
      <c r="AB1016" s="13">
        <f t="shared" si="1415"/>
        <v>7.1671747355749023E-3</v>
      </c>
      <c r="AC1016" s="13">
        <f t="shared" si="1416"/>
        <v>2.2917533164294699E-4</v>
      </c>
      <c r="AD1016" s="13">
        <f t="shared" si="1417"/>
        <v>2.235957020624714E-2</v>
      </c>
      <c r="AE1016" s="13">
        <f t="shared" si="1418"/>
        <v>1.5746801975817841E-2</v>
      </c>
      <c r="AF1016" s="13">
        <f t="shared" si="1419"/>
        <v>5.5448689348317932E-3</v>
      </c>
      <c r="AG1016" s="13">
        <f t="shared" si="1420"/>
        <v>1.3016641538465294E-3</v>
      </c>
      <c r="AH1016" s="13">
        <f t="shared" si="1421"/>
        <v>1.1580164088184489E-3</v>
      </c>
      <c r="AI1016" s="13">
        <f t="shared" si="1422"/>
        <v>1.709546084033146E-3</v>
      </c>
      <c r="AJ1016" s="13">
        <f t="shared" si="1423"/>
        <v>1.2618766846382635E-3</v>
      </c>
      <c r="AK1016" s="13">
        <f t="shared" si="1424"/>
        <v>6.20957333686705E-4</v>
      </c>
      <c r="AL1016" s="13">
        <f t="shared" si="1425"/>
        <v>9.5306577423259657E-6</v>
      </c>
      <c r="AM1016" s="13">
        <f t="shared" si="1426"/>
        <v>6.6017571764385562E-3</v>
      </c>
      <c r="AN1016" s="13">
        <f t="shared" si="1427"/>
        <v>4.6493095346156242E-3</v>
      </c>
      <c r="AO1016" s="13">
        <f t="shared" si="1428"/>
        <v>1.6371458818430029E-3</v>
      </c>
      <c r="AP1016" s="13">
        <f t="shared" si="1429"/>
        <v>3.8432181789291439E-4</v>
      </c>
      <c r="AQ1016" s="13">
        <f t="shared" si="1430"/>
        <v>6.7664980873102787E-5</v>
      </c>
      <c r="AR1016" s="13">
        <f t="shared" si="1431"/>
        <v>1.6310738449987791E-4</v>
      </c>
      <c r="AS1016" s="13">
        <f t="shared" si="1432"/>
        <v>2.4079070756273779E-4</v>
      </c>
      <c r="AT1016" s="13">
        <f t="shared" si="1433"/>
        <v>1.7773617370649245E-4</v>
      </c>
      <c r="AU1016" s="13">
        <f t="shared" si="1434"/>
        <v>8.7462255122099265E-5</v>
      </c>
      <c r="AV1016" s="13">
        <f t="shared" si="1435"/>
        <v>3.227949850409552E-5</v>
      </c>
      <c r="AW1016" s="13">
        <f t="shared" si="1436"/>
        <v>2.7524243225995838E-7</v>
      </c>
      <c r="AX1016" s="13">
        <f t="shared" si="1437"/>
        <v>1.624330484837951E-3</v>
      </c>
      <c r="AY1016" s="13">
        <f t="shared" si="1438"/>
        <v>1.1439401675476322E-3</v>
      </c>
      <c r="AZ1016" s="13">
        <f t="shared" si="1439"/>
        <v>4.028118412920924E-4</v>
      </c>
      <c r="BA1016" s="13">
        <f t="shared" si="1440"/>
        <v>9.4560528069675582E-5</v>
      </c>
      <c r="BB1016" s="13">
        <f t="shared" si="1441"/>
        <v>1.6648641907100696E-5</v>
      </c>
      <c r="BC1016" s="13">
        <f t="shared" si="1442"/>
        <v>2.344972330498286E-6</v>
      </c>
      <c r="BD1016" s="13">
        <f t="shared" si="1443"/>
        <v>1.9144820024280214E-5</v>
      </c>
      <c r="BE1016" s="13">
        <f t="shared" si="1444"/>
        <v>2.8262943299241945E-5</v>
      </c>
      <c r="BF1016" s="13">
        <f t="shared" si="1445"/>
        <v>2.0861882298269274E-5</v>
      </c>
      <c r="BG1016" s="13">
        <f t="shared" si="1446"/>
        <v>1.0265930867351528E-5</v>
      </c>
      <c r="BH1016" s="13">
        <f t="shared" si="1447"/>
        <v>3.7888241003300115E-6</v>
      </c>
      <c r="BI1016" s="13">
        <f t="shared" si="1448"/>
        <v>1.1186662562784212E-6</v>
      </c>
      <c r="BJ1016" s="14">
        <f t="shared" si="1449"/>
        <v>0.55646441065517172</v>
      </c>
      <c r="BK1016" s="14">
        <f t="shared" si="1450"/>
        <v>0.26588690646613794</v>
      </c>
      <c r="BL1016" s="14">
        <f t="shared" si="1451"/>
        <v>0.17136068857120573</v>
      </c>
      <c r="BM1016" s="14">
        <f t="shared" si="1452"/>
        <v>0.37120510908264798</v>
      </c>
      <c r="BN1016" s="14">
        <f t="shared" si="1453"/>
        <v>0.62794050349720665</v>
      </c>
    </row>
    <row r="1017" spans="1:66" x14ac:dyDescent="0.25">
      <c r="A1017" t="s">
        <v>290</v>
      </c>
      <c r="B1017" t="s">
        <v>298</v>
      </c>
      <c r="C1017" t="s">
        <v>307</v>
      </c>
      <c r="D1017" s="22" t="s">
        <v>369</v>
      </c>
      <c r="E1017" s="10">
        <f>VLOOKUP(A1017,home!$A$2:$E$405,3,FALSE)</f>
        <v>1.6292</v>
      </c>
      <c r="F1017" s="10">
        <f>VLOOKUP(B1017,home!$B$2:$E$405,3,FALSE)</f>
        <v>0.61380000000000001</v>
      </c>
      <c r="G1017" s="10">
        <f>VLOOKUP(C1017,away!$B$2:$E$405,4,FALSE)</f>
        <v>0.79790000000000005</v>
      </c>
      <c r="H1017" s="10">
        <f>VLOOKUP(A1017,away!$A$2:$E$405,3,FALSE)</f>
        <v>1.1462000000000001</v>
      </c>
      <c r="I1017" s="10">
        <f>VLOOKUP(C1017,away!$B$2:$E$405,3,FALSE)</f>
        <v>1.0033000000000001</v>
      </c>
      <c r="J1017" s="10">
        <f>VLOOKUP(B1017,home!$B$2:$E$405,4,FALSE)</f>
        <v>1.4883</v>
      </c>
      <c r="K1017" s="12">
        <f t="shared" si="1398"/>
        <v>0.79790236178400009</v>
      </c>
      <c r="L1017" s="12">
        <f t="shared" si="1399"/>
        <v>1.7115188952180003</v>
      </c>
      <c r="M1017" s="13">
        <f t="shared" si="1400"/>
        <v>8.1315286278070609E-2</v>
      </c>
      <c r="N1017" s="13">
        <f t="shared" si="1401"/>
        <v>6.4881658970414646E-2</v>
      </c>
      <c r="O1017" s="13">
        <f t="shared" si="1402"/>
        <v>0.13917264893497883</v>
      </c>
      <c r="P1017" s="13">
        <f t="shared" si="1403"/>
        <v>0.11104618528095511</v>
      </c>
      <c r="Q1017" s="13">
        <f t="shared" si="1404"/>
        <v>2.5884614464478949E-2</v>
      </c>
      <c r="R1017" s="13">
        <f t="shared" si="1405"/>
        <v>0.11909830917487881</v>
      </c>
      <c r="S1017" s="13">
        <f t="shared" si="1406"/>
        <v>3.7911860825538747E-2</v>
      </c>
      <c r="T1017" s="13">
        <f t="shared" si="1407"/>
        <v>4.4302006751388873E-2</v>
      </c>
      <c r="U1017" s="13">
        <f t="shared" si="1408"/>
        <v>9.502882217511685E-2</v>
      </c>
      <c r="V1017" s="13">
        <f t="shared" si="1409"/>
        <v>5.7525981949403202E-3</v>
      </c>
      <c r="W1017" s="13">
        <f t="shared" si="1410"/>
        <v>6.8844650050253484E-3</v>
      </c>
      <c r="X1017" s="13">
        <f t="shared" si="1411"/>
        <v>1.1782891939567969E-2</v>
      </c>
      <c r="Y1017" s="13">
        <f t="shared" si="1412"/>
        <v>1.0083321097441226E-2</v>
      </c>
      <c r="Z1017" s="13">
        <f t="shared" si="1413"/>
        <v>6.7946335513773465E-2</v>
      </c>
      <c r="AA1017" s="13">
        <f t="shared" si="1414"/>
        <v>5.4214541581007927E-2</v>
      </c>
      <c r="AB1017" s="13">
        <f t="shared" si="1415"/>
        <v>2.162895538526155E-2</v>
      </c>
      <c r="AC1017" s="13">
        <f t="shared" si="1416"/>
        <v>4.9099323313095942E-4</v>
      </c>
      <c r="AD1017" s="13">
        <f t="shared" si="1417"/>
        <v>1.3732827217822557E-3</v>
      </c>
      <c r="AE1017" s="13">
        <f t="shared" si="1418"/>
        <v>2.3503993268067344E-3</v>
      </c>
      <c r="AF1017" s="13">
        <f t="shared" si="1419"/>
        <v>2.0113764295686975E-3</v>
      </c>
      <c r="AG1017" s="13">
        <f t="shared" si="1420"/>
        <v>1.1475029215343142E-3</v>
      </c>
      <c r="AH1017" s="13">
        <f t="shared" si="1421"/>
        <v>2.9072859273161288E-2</v>
      </c>
      <c r="AI1017" s="13">
        <f t="shared" si="1422"/>
        <v>2.3197303077869262E-2</v>
      </c>
      <c r="AJ1017" s="13">
        <f t="shared" si="1423"/>
        <v>9.2545914564255687E-3</v>
      </c>
      <c r="AK1017" s="13">
        <f t="shared" si="1424"/>
        <v>2.4614201268093306E-3</v>
      </c>
      <c r="AL1017" s="13">
        <f t="shared" si="1425"/>
        <v>2.6820504745691197E-5</v>
      </c>
      <c r="AM1017" s="13">
        <f t="shared" si="1426"/>
        <v>2.1914910542144441E-4</v>
      </c>
      <c r="AN1017" s="13">
        <f t="shared" si="1427"/>
        <v>3.7507783479892359E-4</v>
      </c>
      <c r="AO1017" s="13">
        <f t="shared" si="1428"/>
        <v>3.2097640071790672E-4</v>
      </c>
      <c r="AP1017" s="13">
        <f t="shared" si="1429"/>
        <v>1.8311905824925395E-4</v>
      </c>
      <c r="AQ1017" s="13">
        <f t="shared" si="1430"/>
        <v>7.8352932067030949E-5</v>
      </c>
      <c r="AR1017" s="13">
        <f t="shared" si="1431"/>
        <v>9.9517495968058922E-3</v>
      </c>
      <c r="AS1017" s="13">
        <f t="shared" si="1432"/>
        <v>7.9405245071743919E-3</v>
      </c>
      <c r="AT1017" s="13">
        <f t="shared" si="1433"/>
        <v>3.1678816290390899E-3</v>
      </c>
      <c r="AU1017" s="13">
        <f t="shared" si="1434"/>
        <v>8.4255341122081197E-4</v>
      </c>
      <c r="AV1017" s="13">
        <f t="shared" si="1435"/>
        <v>1.6806883918556292E-4</v>
      </c>
      <c r="AW1017" s="13">
        <f t="shared" si="1436"/>
        <v>1.0174097487422569E-6</v>
      </c>
      <c r="AX1017" s="13">
        <f t="shared" si="1437"/>
        <v>2.9143264799770207E-5</v>
      </c>
      <c r="AY1017" s="13">
        <f t="shared" si="1438"/>
        <v>4.9879248373148337E-5</v>
      </c>
      <c r="AZ1017" s="13">
        <f t="shared" si="1439"/>
        <v>4.268463803495755E-5</v>
      </c>
      <c r="BA1017" s="13">
        <f t="shared" si="1440"/>
        <v>2.4351854844123593E-5</v>
      </c>
      <c r="BB1017" s="13">
        <f t="shared" si="1441"/>
        <v>1.0419664924830881E-5</v>
      </c>
      <c r="BC1017" s="13">
        <f t="shared" si="1442"/>
        <v>3.5666906801376633E-6</v>
      </c>
      <c r="BD1017" s="13">
        <f t="shared" si="1443"/>
        <v>2.8387679125685618E-3</v>
      </c>
      <c r="BE1017" s="13">
        <f t="shared" si="1444"/>
        <v>2.2650596219950915E-3</v>
      </c>
      <c r="BF1017" s="13">
        <f t="shared" si="1445"/>
        <v>9.0364821098572895E-4</v>
      </c>
      <c r="BG1017" s="13">
        <f t="shared" si="1446"/>
        <v>2.4034101392246651E-4</v>
      </c>
      <c r="BH1017" s="13">
        <f t="shared" si="1447"/>
        <v>4.7942165660574318E-5</v>
      </c>
      <c r="BI1017" s="13">
        <f t="shared" si="1448"/>
        <v>7.6506334419224093E-6</v>
      </c>
      <c r="BJ1017" s="14">
        <f t="shared" si="1449"/>
        <v>0.17203824032092052</v>
      </c>
      <c r="BK1017" s="14">
        <f t="shared" si="1450"/>
        <v>0.23659362356575458</v>
      </c>
      <c r="BL1017" s="14">
        <f t="shared" si="1451"/>
        <v>0.52150363872750949</v>
      </c>
      <c r="BM1017" s="14">
        <f t="shared" si="1452"/>
        <v>0.45663427318555661</v>
      </c>
      <c r="BN1017" s="14">
        <f t="shared" si="1453"/>
        <v>0.54139870310377691</v>
      </c>
    </row>
    <row r="1018" spans="1:66" x14ac:dyDescent="0.25">
      <c r="A1018" t="s">
        <v>290</v>
      </c>
      <c r="B1018" t="s">
        <v>316</v>
      </c>
      <c r="C1018" t="s">
        <v>305</v>
      </c>
      <c r="D1018" s="22" t="s">
        <v>369</v>
      </c>
      <c r="E1018" s="10">
        <f>VLOOKUP(A1018,home!$A$2:$E$405,3,FALSE)</f>
        <v>1.6292</v>
      </c>
      <c r="F1018" s="10">
        <f>VLOOKUP(B1018,home!$B$2:$E$405,3,FALSE)</f>
        <v>0.86650000000000005</v>
      </c>
      <c r="G1018" s="10">
        <f>VLOOKUP(C1018,away!$B$2:$E$405,4,FALSE)</f>
        <v>0.54559999999999997</v>
      </c>
      <c r="H1018" s="10">
        <f>VLOOKUP(A1018,away!$A$2:$E$405,3,FALSE)</f>
        <v>1.1462000000000001</v>
      </c>
      <c r="I1018" s="10">
        <f>VLOOKUP(C1018,away!$B$2:$E$405,3,FALSE)</f>
        <v>1.0179</v>
      </c>
      <c r="J1018" s="10">
        <f>VLOOKUP(B1018,home!$B$2:$E$405,4,FALSE)</f>
        <v>1.3856999999999999</v>
      </c>
      <c r="K1018" s="12">
        <f t="shared" si="1398"/>
        <v>0.77022450208000004</v>
      </c>
      <c r="L1018" s="12">
        <f t="shared" si="1399"/>
        <v>1.6167197191860001</v>
      </c>
      <c r="M1018" s="13">
        <f t="shared" si="1400"/>
        <v>9.1910112162080213E-2</v>
      </c>
      <c r="N1018" s="13">
        <f t="shared" si="1401"/>
        <v>7.0791420376155184E-2</v>
      </c>
      <c r="O1018" s="13">
        <f t="shared" si="1402"/>
        <v>0.1485928907250321</v>
      </c>
      <c r="P1018" s="13">
        <f t="shared" si="1403"/>
        <v>0.11444988527131569</v>
      </c>
      <c r="Q1018" s="13">
        <f t="shared" si="1404"/>
        <v>2.7262643255380043E-2</v>
      </c>
      <c r="R1018" s="13">
        <f t="shared" si="1405"/>
        <v>0.12011652828300498</v>
      </c>
      <c r="S1018" s="13">
        <f t="shared" si="1406"/>
        <v>3.5629311972544715E-2</v>
      </c>
      <c r="T1018" s="13">
        <f t="shared" si="1407"/>
        <v>4.4076052948106119E-2</v>
      </c>
      <c r="U1018" s="13">
        <f t="shared" si="1408"/>
        <v>9.2516693188355745E-2</v>
      </c>
      <c r="V1018" s="13">
        <f t="shared" si="1409"/>
        <v>4.9296602851401578E-3</v>
      </c>
      <c r="W1018" s="13">
        <f t="shared" si="1410"/>
        <v>6.9994519422532566E-3</v>
      </c>
      <c r="X1018" s="13">
        <f t="shared" si="1411"/>
        <v>1.1316151978535588E-2</v>
      </c>
      <c r="Y1018" s="13">
        <f t="shared" si="1412"/>
        <v>9.1475230245020803E-3</v>
      </c>
      <c r="Z1018" s="13">
        <f t="shared" si="1413"/>
        <v>6.4731586625099008E-2</v>
      </c>
      <c r="AA1018" s="13">
        <f t="shared" si="1414"/>
        <v>4.9857854077165274E-2</v>
      </c>
      <c r="AB1018" s="13">
        <f t="shared" si="1415"/>
        <v>1.920087041568096E-2</v>
      </c>
      <c r="AC1018" s="13">
        <f t="shared" si="1416"/>
        <v>3.8366225488463337E-4</v>
      </c>
      <c r="AD1018" s="13">
        <f t="shared" si="1417"/>
        <v>1.3477873467637258E-3</v>
      </c>
      <c r="AE1018" s="13">
        <f t="shared" si="1418"/>
        <v>2.1789943807822947E-3</v>
      </c>
      <c r="AF1018" s="13">
        <f t="shared" si="1419"/>
        <v>1.7614115917031126E-3</v>
      </c>
      <c r="AG1018" s="13">
        <f t="shared" si="1420"/>
        <v>9.4923628463640711E-4</v>
      </c>
      <c r="AH1018" s="13">
        <f t="shared" si="1421"/>
        <v>2.6163208137748566E-2</v>
      </c>
      <c r="AI1018" s="13">
        <f t="shared" si="1422"/>
        <v>2.0151543960712795E-2</v>
      </c>
      <c r="AJ1018" s="13">
        <f t="shared" si="1423"/>
        <v>7.760606456641621E-3</v>
      </c>
      <c r="AK1018" s="13">
        <f t="shared" si="1424"/>
        <v>1.9924697479685423E-3</v>
      </c>
      <c r="AL1018" s="13">
        <f t="shared" si="1425"/>
        <v>1.911001957088102E-5</v>
      </c>
      <c r="AM1018" s="13">
        <f t="shared" si="1426"/>
        <v>2.0761976761416308E-4</v>
      </c>
      <c r="AN1018" s="13">
        <f t="shared" si="1427"/>
        <v>3.3566297239463229E-4</v>
      </c>
      <c r="AO1018" s="13">
        <f t="shared" si="1428"/>
        <v>2.7133647323549409E-4</v>
      </c>
      <c r="AP1018" s="13">
        <f t="shared" si="1429"/>
        <v>1.4622500893806921E-4</v>
      </c>
      <c r="AQ1018" s="13">
        <f t="shared" si="1430"/>
        <v>5.9101213847081375E-5</v>
      </c>
      <c r="AR1018" s="13">
        <f t="shared" si="1431"/>
        <v>8.4597149026931426E-3</v>
      </c>
      <c r="AS1018" s="13">
        <f t="shared" si="1432"/>
        <v>6.5158796986655824E-3</v>
      </c>
      <c r="AT1018" s="13">
        <f t="shared" si="1433"/>
        <v>2.5093450982589388E-3</v>
      </c>
      <c r="AU1018" s="13">
        <f t="shared" si="1434"/>
        <v>6.4425302628446008E-4</v>
      </c>
      <c r="AV1018" s="13">
        <f t="shared" si="1435"/>
        <v>1.2405486659587036E-4</v>
      </c>
      <c r="AW1018" s="13">
        <f t="shared" si="1436"/>
        <v>6.6101405915034641E-7</v>
      </c>
      <c r="AX1018" s="13">
        <f t="shared" si="1437"/>
        <v>2.665230535543066E-5</v>
      </c>
      <c r="AY1018" s="13">
        <f t="shared" si="1438"/>
        <v>4.3089307629891382E-5</v>
      </c>
      <c r="AZ1018" s="13">
        <f t="shared" si="1439"/>
        <v>3.4831666665658596E-5</v>
      </c>
      <c r="BA1018" s="13">
        <f t="shared" si="1440"/>
        <v>1.8771014116827973E-5</v>
      </c>
      <c r="BB1018" s="13">
        <f t="shared" si="1441"/>
        <v>7.5868671679486381E-6</v>
      </c>
      <c r="BC1018" s="13">
        <f t="shared" si="1442"/>
        <v>2.4531675514534801E-6</v>
      </c>
      <c r="BD1018" s="13">
        <f t="shared" si="1443"/>
        <v>2.2794979836459465E-3</v>
      </c>
      <c r="BE1018" s="13">
        <f t="shared" si="1444"/>
        <v>1.7557251994460633E-3</v>
      </c>
      <c r="BF1018" s="13">
        <f t="shared" si="1445"/>
        <v>6.7615128376632635E-4</v>
      </c>
      <c r="BG1018" s="13">
        <f t="shared" si="1446"/>
        <v>1.7359609528989054E-4</v>
      </c>
      <c r="BH1018" s="13">
        <f t="shared" si="1447"/>
        <v>3.3426991514422041E-5</v>
      </c>
      <c r="BI1018" s="13">
        <f t="shared" si="1448"/>
        <v>5.1492575790456224E-6</v>
      </c>
      <c r="BJ1018" s="14">
        <f t="shared" si="1449"/>
        <v>0.17698400289333444</v>
      </c>
      <c r="BK1018" s="14">
        <f t="shared" si="1450"/>
        <v>0.24736483127316616</v>
      </c>
      <c r="BL1018" s="14">
        <f t="shared" si="1451"/>
        <v>0.50952945939605021</v>
      </c>
      <c r="BM1018" s="14">
        <f t="shared" si="1452"/>
        <v>0.42544397182111099</v>
      </c>
      <c r="BN1018" s="14">
        <f t="shared" si="1453"/>
        <v>0.57312348007296821</v>
      </c>
    </row>
    <row r="1019" spans="1:66" x14ac:dyDescent="0.25">
      <c r="A1019" t="s">
        <v>290</v>
      </c>
      <c r="B1019" t="s">
        <v>292</v>
      </c>
      <c r="C1019" t="s">
        <v>313</v>
      </c>
      <c r="D1019" s="22" t="s">
        <v>369</v>
      </c>
      <c r="E1019" s="10">
        <f>VLOOKUP(A1019,home!$A$2:$E$405,3,FALSE)</f>
        <v>1.6292</v>
      </c>
      <c r="F1019" s="10">
        <f>VLOOKUP(B1019,home!$B$2:$E$405,3,FALSE)</f>
        <v>0.97489999999999999</v>
      </c>
      <c r="G1019" s="10">
        <f>VLOOKUP(C1019,away!$B$2:$E$405,4,FALSE)</f>
        <v>1.0831999999999999</v>
      </c>
      <c r="H1019" s="10">
        <f>VLOOKUP(A1019,away!$A$2:$E$405,3,FALSE)</f>
        <v>1.1462000000000001</v>
      </c>
      <c r="I1019" s="10">
        <f>VLOOKUP(C1019,away!$B$2:$E$405,3,FALSE)</f>
        <v>1.0777000000000001</v>
      </c>
      <c r="J1019" s="10">
        <f>VLOOKUP(B1019,home!$B$2:$E$405,4,FALSE)</f>
        <v>1.2829999999999999</v>
      </c>
      <c r="K1019" s="12">
        <f t="shared" si="1398"/>
        <v>1.7204542290559999</v>
      </c>
      <c r="L1019" s="12">
        <f t="shared" si="1399"/>
        <v>1.5848382464200002</v>
      </c>
      <c r="M1019" s="13">
        <f t="shared" si="1400"/>
        <v>3.668847978644308E-2</v>
      </c>
      <c r="N1019" s="13">
        <f t="shared" si="1401"/>
        <v>6.312085020622156E-2</v>
      </c>
      <c r="O1019" s="13">
        <f t="shared" si="1402"/>
        <v>5.8145305968562058E-2</v>
      </c>
      <c r="P1019" s="13">
        <f t="shared" si="1403"/>
        <v>0.10003633755336766</v>
      </c>
      <c r="Q1019" s="13">
        <f t="shared" si="1404"/>
        <v>5.4298266839452089E-2</v>
      </c>
      <c r="R1019" s="13">
        <f t="shared" si="1405"/>
        <v>4.6075452374385144E-2</v>
      </c>
      <c r="S1019" s="13">
        <f t="shared" si="1406"/>
        <v>6.8190811457314413E-2</v>
      </c>
      <c r="T1019" s="13">
        <f t="shared" si="1407"/>
        <v>8.6053970001482474E-2</v>
      </c>
      <c r="U1019" s="13">
        <f t="shared" si="1408"/>
        <v>7.9270706893179235E-2</v>
      </c>
      <c r="V1019" s="13">
        <f t="shared" si="1409"/>
        <v>2.0659100842459442E-2</v>
      </c>
      <c r="W1019" s="13">
        <f t="shared" si="1410"/>
        <v>3.1139227604782181E-2</v>
      </c>
      <c r="X1019" s="13">
        <f t="shared" si="1411"/>
        <v>4.9350638872036244E-2</v>
      </c>
      <c r="Y1019" s="13">
        <f t="shared" si="1412"/>
        <v>3.9106389984832318E-2</v>
      </c>
      <c r="Z1019" s="13">
        <f t="shared" si="1413"/>
        <v>2.4340713048009603E-2</v>
      </c>
      <c r="AA1019" s="13">
        <f t="shared" si="1414"/>
        <v>4.1877082701686677E-2</v>
      </c>
      <c r="AB1019" s="13">
        <f t="shared" si="1415"/>
        <v>3.6023802017322352E-2</v>
      </c>
      <c r="AC1019" s="13">
        <f t="shared" si="1416"/>
        <v>3.5206228178691723E-3</v>
      </c>
      <c r="AD1019" s="13">
        <f t="shared" si="1417"/>
        <v>1.3393403955546205E-2</v>
      </c>
      <c r="AE1019" s="13">
        <f t="shared" si="1418"/>
        <v>2.1226378838502539E-2</v>
      </c>
      <c r="AF1019" s="13">
        <f t="shared" si="1419"/>
        <v>1.6820188508129486E-2</v>
      </c>
      <c r="AG1019" s="13">
        <f t="shared" si="1420"/>
        <v>8.885759353225926E-3</v>
      </c>
      <c r="AH1019" s="13">
        <f t="shared" si="1421"/>
        <v>9.6440232459049872E-3</v>
      </c>
      <c r="AI1019" s="13">
        <f t="shared" si="1422"/>
        <v>1.6592100578531603E-2</v>
      </c>
      <c r="AJ1019" s="13">
        <f t="shared" si="1423"/>
        <v>1.4272974804628602E-2</v>
      </c>
      <c r="AK1019" s="13">
        <f t="shared" si="1424"/>
        <v>8.1853332879443415E-3</v>
      </c>
      <c r="AL1019" s="13">
        <f t="shared" si="1425"/>
        <v>3.8397907425598803E-4</v>
      </c>
      <c r="AM1019" s="13">
        <f t="shared" si="1426"/>
        <v>4.6085476953549613E-3</v>
      </c>
      <c r="AN1019" s="13">
        <f t="shared" si="1427"/>
        <v>7.3038026480492894E-3</v>
      </c>
      <c r="AO1019" s="13">
        <f t="shared" si="1428"/>
        <v>5.7876728904660965E-3</v>
      </c>
      <c r="AP1019" s="13">
        <f t="shared" si="1429"/>
        <v>3.0575084515262877E-3</v>
      </c>
      <c r="AQ1019" s="13">
        <f t="shared" si="1430"/>
        <v>1.2114140831828127E-3</v>
      </c>
      <c r="AR1019" s="13">
        <f t="shared" si="1431"/>
        <v>3.0568433778947537E-3</v>
      </c>
      <c r="AS1019" s="13">
        <f t="shared" si="1432"/>
        <v>5.259159117060856E-3</v>
      </c>
      <c r="AT1019" s="13">
        <f t="shared" si="1433"/>
        <v>4.5240712721128853E-3</v>
      </c>
      <c r="AU1019" s="13">
        <f t="shared" si="1434"/>
        <v>2.5944858508857912E-3</v>
      </c>
      <c r="AV1019" s="13">
        <f t="shared" si="1435"/>
        <v>1.115923538595603E-3</v>
      </c>
      <c r="AW1019" s="13">
        <f t="shared" si="1436"/>
        <v>2.9082592826360176E-5</v>
      </c>
      <c r="AX1019" s="13">
        <f t="shared" si="1437"/>
        <v>1.3214658953799559E-3</v>
      </c>
      <c r="AY1019" s="13">
        <f t="shared" si="1438"/>
        <v>2.0943096923378042E-3</v>
      </c>
      <c r="AZ1019" s="13">
        <f t="shared" si="1439"/>
        <v>1.6595710501325284E-3</v>
      </c>
      <c r="BA1019" s="13">
        <f t="shared" si="1440"/>
        <v>8.7671722430047842E-4</v>
      </c>
      <c r="BB1019" s="13">
        <f t="shared" si="1441"/>
        <v>3.4736374709164495E-4</v>
      </c>
      <c r="BC1019" s="13">
        <f t="shared" si="1442"/>
        <v>1.1010307036212053E-4</v>
      </c>
      <c r="BD1019" s="13">
        <f t="shared" si="1443"/>
        <v>8.074337164338855E-4</v>
      </c>
      <c r="BE1019" s="13">
        <f t="shared" si="1444"/>
        <v>1.3891527521210812E-3</v>
      </c>
      <c r="BF1019" s="13">
        <f t="shared" si="1445"/>
        <v>1.1949868635957477E-3</v>
      </c>
      <c r="BG1019" s="13">
        <f t="shared" si="1446"/>
        <v>6.8530673437989013E-4</v>
      </c>
      <c r="BH1019" s="13">
        <f t="shared" si="1447"/>
        <v>2.947597173411096E-4</v>
      </c>
      <c r="BI1019" s="13">
        <f t="shared" si="1448"/>
        <v>1.0142412045097254E-4</v>
      </c>
      <c r="BJ1019" s="14">
        <f t="shared" si="1449"/>
        <v>0.41177355061239518</v>
      </c>
      <c r="BK1019" s="14">
        <f t="shared" si="1450"/>
        <v>0.23157364122404758</v>
      </c>
      <c r="BL1019" s="14">
        <f t="shared" si="1451"/>
        <v>0.33111032893301756</v>
      </c>
      <c r="BM1019" s="14">
        <f t="shared" si="1452"/>
        <v>0.63836831398952687</v>
      </c>
      <c r="BN1019" s="14">
        <f t="shared" si="1453"/>
        <v>0.35836469272843163</v>
      </c>
    </row>
    <row r="1020" spans="1:66" x14ac:dyDescent="0.25">
      <c r="A1020" t="s">
        <v>290</v>
      </c>
      <c r="B1020" t="s">
        <v>304</v>
      </c>
      <c r="C1020" t="s">
        <v>303</v>
      </c>
      <c r="D1020" s="22" t="s">
        <v>369</v>
      </c>
      <c r="E1020" s="10">
        <f>VLOOKUP(A1020,home!$A$2:$E$405,3,FALSE)</f>
        <v>1.6292</v>
      </c>
      <c r="F1020" s="10">
        <f>VLOOKUP(B1020,home!$B$2:$E$405,3,FALSE)</f>
        <v>0.86650000000000005</v>
      </c>
      <c r="G1020" s="10">
        <f>VLOOKUP(C1020,away!$B$2:$E$405,4,FALSE)</f>
        <v>1.1554</v>
      </c>
      <c r="H1020" s="10">
        <f>VLOOKUP(A1020,away!$A$2:$E$405,3,FALSE)</f>
        <v>1.1462000000000001</v>
      </c>
      <c r="I1020" s="10">
        <f>VLOOKUP(C1020,away!$B$2:$E$405,3,FALSE)</f>
        <v>1.0777000000000001</v>
      </c>
      <c r="J1020" s="10">
        <f>VLOOKUP(B1020,home!$B$2:$E$405,4,FALSE)</f>
        <v>0.71850000000000003</v>
      </c>
      <c r="K1020" s="12">
        <f t="shared" si="1398"/>
        <v>1.63108025972</v>
      </c>
      <c r="L1020" s="12">
        <f t="shared" si="1399"/>
        <v>0.88753412319000025</v>
      </c>
      <c r="M1020" s="13">
        <f t="shared" si="1400"/>
        <v>8.0571170229982253E-2</v>
      </c>
      <c r="N1020" s="13">
        <f t="shared" si="1401"/>
        <v>0.13141804526466377</v>
      </c>
      <c r="O1020" s="13">
        <f t="shared" si="1402"/>
        <v>7.1509662924459552E-2</v>
      </c>
      <c r="P1020" s="13">
        <f t="shared" si="1403"/>
        <v>0.11663799957531715</v>
      </c>
      <c r="Q1020" s="13">
        <f t="shared" si="1404"/>
        <v>0.10717668970109127</v>
      </c>
      <c r="R1020" s="13">
        <f t="shared" si="1405"/>
        <v>3.1733632991636333E-2</v>
      </c>
      <c r="S1020" s="13">
        <f t="shared" si="1406"/>
        <v>4.2212440585445238E-2</v>
      </c>
      <c r="T1020" s="13">
        <f t="shared" si="1407"/>
        <v>9.5122969320264789E-2</v>
      </c>
      <c r="U1020" s="13">
        <f t="shared" si="1408"/>
        <v>5.176010234185735E-2</v>
      </c>
      <c r="V1020" s="13">
        <f t="shared" si="1409"/>
        <v>6.7898212957761672E-3</v>
      </c>
      <c r="W1020" s="13">
        <f t="shared" si="1410"/>
        <v>5.8271260957861934E-2</v>
      </c>
      <c r="X1020" s="13">
        <f t="shared" si="1411"/>
        <v>5.1717732501411692E-2</v>
      </c>
      <c r="Y1020" s="13">
        <f t="shared" si="1412"/>
        <v>2.2950626184507696E-2</v>
      </c>
      <c r="Z1020" s="13">
        <f t="shared" si="1413"/>
        <v>9.3882273776217402E-3</v>
      </c>
      <c r="AA1020" s="13">
        <f t="shared" si="1414"/>
        <v>1.5312952349401682E-2</v>
      </c>
      <c r="AB1020" s="13">
        <f t="shared" si="1415"/>
        <v>1.2488327147571043E-2</v>
      </c>
      <c r="AC1020" s="13">
        <f t="shared" si="1416"/>
        <v>6.1432579664714103E-4</v>
      </c>
      <c r="AD1020" s="13">
        <f t="shared" si="1417"/>
        <v>2.3761275864340344E-2</v>
      </c>
      <c r="AE1020" s="13">
        <f t="shared" si="1418"/>
        <v>2.1088943140133026E-2</v>
      </c>
      <c r="AF1020" s="13">
        <f t="shared" si="1419"/>
        <v>9.3585783294408646E-3</v>
      </c>
      <c r="AG1020" s="13">
        <f t="shared" si="1420"/>
        <v>2.7686858706417457E-3</v>
      </c>
      <c r="AH1020" s="13">
        <f t="shared" si="1421"/>
        <v>2.0830930384764666E-3</v>
      </c>
      <c r="AI1020" s="13">
        <f t="shared" si="1422"/>
        <v>3.3976919342191192E-3</v>
      </c>
      <c r="AJ1020" s="13">
        <f t="shared" si="1423"/>
        <v>2.7709541212573353E-3</v>
      </c>
      <c r="AK1020" s="13">
        <f t="shared" si="1424"/>
        <v>1.506549522590873E-3</v>
      </c>
      <c r="AL1020" s="13">
        <f t="shared" si="1425"/>
        <v>3.5572888815643262E-5</v>
      </c>
      <c r="AM1020" s="13">
        <f t="shared" si="1426"/>
        <v>7.7513096016173641E-3</v>
      </c>
      <c r="AN1020" s="13">
        <f t="shared" si="1427"/>
        <v>6.8795517708456983E-3</v>
      </c>
      <c r="AO1020" s="13">
        <f t="shared" si="1428"/>
        <v>3.0529184744388744E-3</v>
      </c>
      <c r="AP1020" s="13">
        <f t="shared" si="1429"/>
        <v>9.031897737938867E-4</v>
      </c>
      <c r="AQ1020" s="13">
        <f t="shared" si="1430"/>
        <v>2.0040293598958296E-4</v>
      </c>
      <c r="AR1020" s="13">
        <f t="shared" si="1431"/>
        <v>3.6976323068548097E-4</v>
      </c>
      <c r="AS1020" s="13">
        <f t="shared" si="1432"/>
        <v>6.0311350634138056E-4</v>
      </c>
      <c r="AT1020" s="13">
        <f t="shared" si="1433"/>
        <v>4.918632672819695E-4</v>
      </c>
      <c r="AU1020" s="13">
        <f t="shared" si="1434"/>
        <v>2.6742282191500086E-4</v>
      </c>
      <c r="AV1020" s="13">
        <f t="shared" si="1435"/>
        <v>1.0904702145604377E-4</v>
      </c>
      <c r="AW1020" s="13">
        <f t="shared" si="1436"/>
        <v>1.4304643055631123E-6</v>
      </c>
      <c r="AX1020" s="13">
        <f t="shared" si="1437"/>
        <v>2.1071680130293627E-3</v>
      </c>
      <c r="AY1020" s="13">
        <f t="shared" si="1438"/>
        <v>1.8701835148580306E-3</v>
      </c>
      <c r="AZ1020" s="13">
        <f t="shared" si="1439"/>
        <v>8.2992584303195731E-4</v>
      </c>
      <c r="BA1020" s="13">
        <f t="shared" si="1440"/>
        <v>2.4552916846936338E-4</v>
      </c>
      <c r="BB1020" s="13">
        <f t="shared" si="1441"/>
        <v>5.4478878813756571E-5</v>
      </c>
      <c r="BC1020" s="13">
        <f t="shared" si="1442"/>
        <v>9.6703727880683477E-6</v>
      </c>
      <c r="BD1020" s="13">
        <f t="shared" si="1443"/>
        <v>5.4696247455723324E-5</v>
      </c>
      <c r="BE1020" s="13">
        <f t="shared" si="1444"/>
        <v>8.9213969505790592E-5</v>
      </c>
      <c r="BF1020" s="13">
        <f t="shared" si="1445"/>
        <v>7.2757572276078557E-5</v>
      </c>
      <c r="BG1020" s="13">
        <f t="shared" si="1446"/>
        <v>3.955781329488762E-5</v>
      </c>
      <c r="BH1020" s="13">
        <f t="shared" si="1447"/>
        <v>1.6130492095745151E-5</v>
      </c>
      <c r="BI1020" s="13">
        <f t="shared" si="1448"/>
        <v>5.2620254473878821E-6</v>
      </c>
      <c r="BJ1020" s="14">
        <f t="shared" si="1449"/>
        <v>0.54753913548203303</v>
      </c>
      <c r="BK1020" s="14">
        <f t="shared" si="1450"/>
        <v>0.24873151388684162</v>
      </c>
      <c r="BL1020" s="14">
        <f t="shared" si="1451"/>
        <v>0.19468179433922525</v>
      </c>
      <c r="BM1020" s="14">
        <f t="shared" si="1452"/>
        <v>0.45942471734801898</v>
      </c>
      <c r="BN1020" s="14">
        <f t="shared" si="1453"/>
        <v>0.5390472006871504</v>
      </c>
    </row>
    <row r="1021" spans="1:66" x14ac:dyDescent="0.25">
      <c r="A1021" t="s">
        <v>290</v>
      </c>
      <c r="B1021" t="s">
        <v>300</v>
      </c>
      <c r="C1021" t="s">
        <v>299</v>
      </c>
      <c r="D1021" s="22" t="s">
        <v>369</v>
      </c>
      <c r="E1021" s="10">
        <f>VLOOKUP(A1021,home!$A$2:$E$405,3,FALSE)</f>
        <v>1.6292</v>
      </c>
      <c r="F1021" s="10">
        <f>VLOOKUP(B1021,home!$B$2:$E$405,3,FALSE)</f>
        <v>0.75819999999999999</v>
      </c>
      <c r="G1021" s="10">
        <f>VLOOKUP(C1021,away!$B$2:$E$405,4,FALSE)</f>
        <v>1.2637</v>
      </c>
      <c r="H1021" s="10">
        <f>VLOOKUP(A1021,away!$A$2:$E$405,3,FALSE)</f>
        <v>1.1462000000000001</v>
      </c>
      <c r="I1021" s="10">
        <f>VLOOKUP(C1021,away!$B$2:$E$405,3,FALSE)</f>
        <v>1.1291</v>
      </c>
      <c r="J1021" s="10">
        <f>VLOOKUP(B1021,home!$B$2:$E$405,4,FALSE)</f>
        <v>1.1291</v>
      </c>
      <c r="K1021" s="12">
        <f t="shared" si="1398"/>
        <v>1.5609973543279998</v>
      </c>
      <c r="L1021" s="12">
        <f t="shared" si="1399"/>
        <v>1.4612523376220001</v>
      </c>
      <c r="M1021" s="13">
        <f t="shared" si="1400"/>
        <v>4.8691554055619354E-2</v>
      </c>
      <c r="N1021" s="13">
        <f t="shared" si="1401"/>
        <v>7.6007387058940598E-2</v>
      </c>
      <c r="O1021" s="13">
        <f t="shared" si="1402"/>
        <v>7.1150647186221772E-2</v>
      </c>
      <c r="P1021" s="13">
        <f t="shared" si="1403"/>
        <v>0.11106597201641712</v>
      </c>
      <c r="Q1021" s="13">
        <f t="shared" si="1404"/>
        <v>5.9323665054195271E-2</v>
      </c>
      <c r="R1021" s="13">
        <f t="shared" si="1405"/>
        <v>5.1984524762092379E-2</v>
      </c>
      <c r="S1021" s="13">
        <f t="shared" si="1406"/>
        <v>6.3335676891010689E-2</v>
      </c>
      <c r="T1021" s="13">
        <f t="shared" si="1407"/>
        <v>8.6686844236747412E-2</v>
      </c>
      <c r="U1021" s="13">
        <f t="shared" si="1408"/>
        <v>8.1147705619624602E-2</v>
      </c>
      <c r="V1021" s="13">
        <f t="shared" si="1409"/>
        <v>1.6052153085893691E-2</v>
      </c>
      <c r="W1021" s="13">
        <f t="shared" si="1410"/>
        <v>3.0868028066213075E-2</v>
      </c>
      <c r="X1021" s="13">
        <f t="shared" si="1411"/>
        <v>4.5105978169535363E-2</v>
      </c>
      <c r="Y1021" s="13">
        <f t="shared" si="1412"/>
        <v>3.295560802048024E-2</v>
      </c>
      <c r="Z1021" s="13">
        <f t="shared" si="1413"/>
        <v>2.5320836109592074E-2</v>
      </c>
      <c r="AA1021" s="13">
        <f t="shared" si="1414"/>
        <v>3.9525758176446109E-2</v>
      </c>
      <c r="AB1021" s="13">
        <f t="shared" si="1415"/>
        <v>3.0849801970620348E-2</v>
      </c>
      <c r="AC1021" s="13">
        <f t="shared" si="1416"/>
        <v>2.2884461433041892E-3</v>
      </c>
      <c r="AD1021" s="13">
        <f t="shared" si="1417"/>
        <v>1.2046227536170269E-2</v>
      </c>
      <c r="AE1021" s="13">
        <f t="shared" si="1418"/>
        <v>1.7602578146755313E-2</v>
      </c>
      <c r="AF1021" s="13">
        <f t="shared" si="1419"/>
        <v>1.2860904232560071E-2</v>
      </c>
      <c r="AG1021" s="13">
        <f t="shared" si="1420"/>
        <v>6.2643421245870247E-3</v>
      </c>
      <c r="AH1021" s="13">
        <f t="shared" si="1421"/>
        <v>9.2500327389212437E-3</v>
      </c>
      <c r="AI1021" s="13">
        <f t="shared" si="1422"/>
        <v>1.4439276632903442E-2</v>
      </c>
      <c r="AJ1021" s="13">
        <f t="shared" si="1423"/>
        <v>1.1269836311186193E-2</v>
      </c>
      <c r="AK1021" s="13">
        <f t="shared" si="1424"/>
        <v>5.8640615551570898E-3</v>
      </c>
      <c r="AL1021" s="13">
        <f t="shared" si="1425"/>
        <v>2.0879883605519681E-4</v>
      </c>
      <c r="AM1021" s="13">
        <f t="shared" si="1426"/>
        <v>3.7608258627189737E-3</v>
      </c>
      <c r="AN1021" s="13">
        <f t="shared" si="1427"/>
        <v>5.4955155832873762E-3</v>
      </c>
      <c r="AO1021" s="13">
        <f t="shared" si="1428"/>
        <v>4.0151674962584051E-3</v>
      </c>
      <c r="AP1021" s="13">
        <f t="shared" si="1429"/>
        <v>1.9557242966171556E-3</v>
      </c>
      <c r="AQ1021" s="13">
        <f t="shared" si="1430"/>
        <v>7.1445167504399006E-4</v>
      </c>
      <c r="AR1021" s="13">
        <f t="shared" si="1431"/>
        <v>2.7033263925657397E-3</v>
      </c>
      <c r="AS1021" s="13">
        <f t="shared" si="1432"/>
        <v>4.2198853466801755E-3</v>
      </c>
      <c r="AT1021" s="13">
        <f t="shared" si="1433"/>
        <v>3.2936149308676246E-3</v>
      </c>
      <c r="AU1021" s="13">
        <f t="shared" si="1434"/>
        <v>1.7137747310865196E-3</v>
      </c>
      <c r="AV1021" s="13">
        <f t="shared" si="1435"/>
        <v>6.6879945528505941E-4</v>
      </c>
      <c r="AW1021" s="13">
        <f t="shared" si="1436"/>
        <v>1.3229790242401884E-5</v>
      </c>
      <c r="AX1021" s="13">
        <f t="shared" si="1437"/>
        <v>9.7843987029877402E-4</v>
      </c>
      <c r="AY1021" s="13">
        <f t="shared" si="1438"/>
        <v>1.4297475476966503E-3</v>
      </c>
      <c r="AZ1021" s="13">
        <f t="shared" si="1439"/>
        <v>1.0446109731405266E-3</v>
      </c>
      <c r="BA1021" s="13">
        <f t="shared" si="1440"/>
        <v>5.0881340880239547E-4</v>
      </c>
      <c r="BB1021" s="13">
        <f t="shared" si="1441"/>
        <v>1.8587619575647968E-4</v>
      </c>
      <c r="BC1021" s="13">
        <f t="shared" si="1442"/>
        <v>5.432240511148809E-5</v>
      </c>
      <c r="BD1021" s="13">
        <f t="shared" si="1443"/>
        <v>6.5837366841532306E-4</v>
      </c>
      <c r="BE1021" s="13">
        <f t="shared" si="1444"/>
        <v>1.0277195545555391E-3</v>
      </c>
      <c r="BF1021" s="13">
        <f t="shared" si="1445"/>
        <v>8.0213375282617359E-4</v>
      </c>
      <c r="BG1021" s="13">
        <f t="shared" si="1446"/>
        <v>4.1737622199294883E-4</v>
      </c>
      <c r="BH1021" s="13">
        <f t="shared" si="1447"/>
        <v>1.6288079457260233E-4</v>
      </c>
      <c r="BI1021" s="13">
        <f t="shared" si="1448"/>
        <v>5.0851297879734888E-5</v>
      </c>
      <c r="BJ1021" s="14">
        <f t="shared" si="1449"/>
        <v>0.39986505796091693</v>
      </c>
      <c r="BK1021" s="14">
        <f t="shared" si="1450"/>
        <v>0.24307234857599691</v>
      </c>
      <c r="BL1021" s="14">
        <f t="shared" si="1451"/>
        <v>0.33120038109990058</v>
      </c>
      <c r="BM1021" s="14">
        <f t="shared" si="1452"/>
        <v>0.57981835585546593</v>
      </c>
      <c r="BN1021" s="14">
        <f t="shared" si="1453"/>
        <v>0.4182237501334865</v>
      </c>
    </row>
    <row r="1022" spans="1:66" x14ac:dyDescent="0.25">
      <c r="A1022" t="s">
        <v>290</v>
      </c>
      <c r="B1022" t="s">
        <v>312</v>
      </c>
      <c r="C1022" t="s">
        <v>314</v>
      </c>
      <c r="D1022" s="22" t="s">
        <v>369</v>
      </c>
      <c r="E1022" s="10">
        <f>VLOOKUP(A1022,home!$A$2:$E$405,3,FALSE)</f>
        <v>1.6292</v>
      </c>
      <c r="F1022" s="10">
        <f>VLOOKUP(B1022,home!$B$2:$E$405,3,FALSE)</f>
        <v>1.0831999999999999</v>
      </c>
      <c r="G1022" s="10">
        <f>VLOOKUP(C1022,away!$B$2:$E$405,4,FALSE)</f>
        <v>0.64990000000000003</v>
      </c>
      <c r="H1022" s="10">
        <f>VLOOKUP(A1022,away!$A$2:$E$405,3,FALSE)</f>
        <v>1.1462000000000001</v>
      </c>
      <c r="I1022" s="10">
        <f>VLOOKUP(C1022,away!$B$2:$E$405,3,FALSE)</f>
        <v>1.2829999999999999</v>
      </c>
      <c r="J1022" s="10">
        <f>VLOOKUP(B1022,home!$B$2:$E$405,4,FALSE)</f>
        <v>1.0777000000000001</v>
      </c>
      <c r="K1022" s="12">
        <f t="shared" si="1398"/>
        <v>1.146910661056</v>
      </c>
      <c r="L1022" s="12">
        <f t="shared" si="1399"/>
        <v>1.5848382464200002</v>
      </c>
      <c r="M1022" s="13">
        <f t="shared" si="1400"/>
        <v>6.5105326849108552E-2</v>
      </c>
      <c r="N1022" s="13">
        <f t="shared" si="1401"/>
        <v>7.4669993454778039E-2</v>
      </c>
      <c r="O1022" s="13">
        <f t="shared" si="1402"/>
        <v>0.10318141203614214</v>
      </c>
      <c r="P1022" s="13">
        <f t="shared" si="1403"/>
        <v>0.1183398614870633</v>
      </c>
      <c r="Q1022" s="13">
        <f t="shared" si="1404"/>
        <v>4.2819905777133335E-2</v>
      </c>
      <c r="R1022" s="13">
        <f t="shared" si="1405"/>
        <v>8.1762924057249525E-2</v>
      </c>
      <c r="S1022" s="13">
        <f t="shared" si="1406"/>
        <v>5.3775641312862429E-2</v>
      </c>
      <c r="T1022" s="13">
        <f t="shared" si="1407"/>
        <v>6.7862624383701622E-2</v>
      </c>
      <c r="U1022" s="13">
        <f t="shared" si="1408"/>
        <v>9.3774769280371581E-2</v>
      </c>
      <c r="V1022" s="13">
        <f t="shared" si="1409"/>
        <v>1.0860695109721064E-2</v>
      </c>
      <c r="W1022" s="13">
        <f t="shared" si="1410"/>
        <v>1.6370202147069215E-2</v>
      </c>
      <c r="X1022" s="13">
        <f t="shared" si="1411"/>
        <v>2.594412246430209E-2</v>
      </c>
      <c r="Y1022" s="13">
        <f t="shared" si="1412"/>
        <v>2.0558618775615135E-2</v>
      </c>
      <c r="Z1022" s="13">
        <f t="shared" si="1413"/>
        <v>4.3193669728354339E-2</v>
      </c>
      <c r="AA1022" s="13">
        <f t="shared" si="1414"/>
        <v>4.9539280301581411E-2</v>
      </c>
      <c r="AB1022" s="13">
        <f t="shared" si="1415"/>
        <v>2.840856435946261E-2</v>
      </c>
      <c r="AC1022" s="13">
        <f t="shared" si="1416"/>
        <v>1.2338210415527751E-3</v>
      </c>
      <c r="AD1022" s="13">
        <f t="shared" si="1417"/>
        <v>4.6937898415288729E-3</v>
      </c>
      <c r="AE1022" s="13">
        <f t="shared" si="1418"/>
        <v>7.4388976615126284E-3</v>
      </c>
      <c r="AF1022" s="13">
        <f t="shared" si="1419"/>
        <v>5.8947247625847589E-3</v>
      </c>
      <c r="AG1022" s="13">
        <f t="shared" si="1420"/>
        <v>3.1140617519544609E-3</v>
      </c>
      <c r="AH1022" s="13">
        <f t="shared" si="1421"/>
        <v>1.711374494718243E-2</v>
      </c>
      <c r="AI1022" s="13">
        <f t="shared" si="1422"/>
        <v>1.9627936530516782E-2</v>
      </c>
      <c r="AJ1022" s="13">
        <f t="shared" si="1423"/>
        <v>1.1255744830690107E-2</v>
      </c>
      <c r="AK1022" s="13">
        <f t="shared" si="1424"/>
        <v>4.3031112481481497E-3</v>
      </c>
      <c r="AL1022" s="13">
        <f t="shared" si="1425"/>
        <v>8.9707075118802644E-5</v>
      </c>
      <c r="AM1022" s="13">
        <f t="shared" si="1426"/>
        <v>1.0766715220011634E-3</v>
      </c>
      <c r="AN1022" s="13">
        <f t="shared" si="1427"/>
        <v>1.7063502068986761E-3</v>
      </c>
      <c r="AO1022" s="13">
        <f t="shared" si="1428"/>
        <v>1.3521445348398517E-3</v>
      </c>
      <c r="AP1022" s="13">
        <f t="shared" si="1429"/>
        <v>7.1431012450065925E-4</v>
      </c>
      <c r="AQ1022" s="13">
        <f t="shared" si="1430"/>
        <v>2.8301650127841914E-4</v>
      </c>
      <c r="AR1022" s="13">
        <f t="shared" si="1431"/>
        <v>5.4245035063543454E-3</v>
      </c>
      <c r="AS1022" s="13">
        <f t="shared" si="1432"/>
        <v>6.2214209023734512E-3</v>
      </c>
      <c r="AT1022" s="13">
        <f t="shared" si="1433"/>
        <v>3.5677069799243759E-3</v>
      </c>
      <c r="AU1022" s="13">
        <f t="shared" si="1434"/>
        <v>1.3639470569330573E-3</v>
      </c>
      <c r="AV1022" s="13">
        <f t="shared" si="1435"/>
        <v>3.9108135517811944E-4</v>
      </c>
      <c r="AW1022" s="13">
        <f t="shared" si="1436"/>
        <v>4.5293796980582268E-6</v>
      </c>
      <c r="AX1022" s="13">
        <f t="shared" si="1437"/>
        <v>2.0580767450642098E-4</v>
      </c>
      <c r="AY1022" s="13">
        <f t="shared" si="1438"/>
        <v>3.2617187396453436E-4</v>
      </c>
      <c r="AZ1022" s="13">
        <f t="shared" si="1439"/>
        <v>2.5846483038273905E-4</v>
      </c>
      <c r="BA1022" s="13">
        <f t="shared" si="1440"/>
        <v>1.3654164951500767E-4</v>
      </c>
      <c r="BB1022" s="13">
        <f t="shared" si="1441"/>
        <v>5.4099107095164746E-5</v>
      </c>
      <c r="BC1022" s="13">
        <f t="shared" si="1442"/>
        <v>1.7147666804317725E-5</v>
      </c>
      <c r="BD1022" s="13">
        <f t="shared" si="1443"/>
        <v>1.4328267707849609E-3</v>
      </c>
      <c r="BE1022" s="13">
        <f t="shared" si="1444"/>
        <v>1.6433242988597131E-3</v>
      </c>
      <c r="BF1022" s="13">
        <f t="shared" si="1445"/>
        <v>9.4237307896729075E-4</v>
      </c>
      <c r="BG1022" s="13">
        <f t="shared" si="1446"/>
        <v>3.6027257698658462E-4</v>
      </c>
      <c r="BH1022" s="13">
        <f t="shared" si="1447"/>
        <v>1.0330011485800804E-4</v>
      </c>
      <c r="BI1022" s="13">
        <f t="shared" si="1448"/>
        <v>2.3695200603791746E-5</v>
      </c>
      <c r="BJ1022" s="14">
        <f t="shared" si="1449"/>
        <v>0.27549766671196702</v>
      </c>
      <c r="BK1022" s="14">
        <f t="shared" si="1450"/>
        <v>0.24973122474939147</v>
      </c>
      <c r="BL1022" s="14">
        <f t="shared" si="1451"/>
        <v>0.43044193943316833</v>
      </c>
      <c r="BM1022" s="14">
        <f t="shared" si="1452"/>
        <v>0.51266343446713991</v>
      </c>
      <c r="BN1022" s="14">
        <f t="shared" si="1453"/>
        <v>0.48587942366147485</v>
      </c>
    </row>
    <row r="1023" spans="1:66" x14ac:dyDescent="0.25">
      <c r="A1023" t="s">
        <v>290</v>
      </c>
      <c r="B1023" t="s">
        <v>294</v>
      </c>
      <c r="C1023" t="s">
        <v>293</v>
      </c>
      <c r="D1023" s="22" t="s">
        <v>369</v>
      </c>
      <c r="E1023" s="10">
        <f>VLOOKUP(A1023,home!$A$2:$E$405,3,FALSE)</f>
        <v>1.6292</v>
      </c>
      <c r="F1023" s="10">
        <f>VLOOKUP(B1023,home!$B$2:$E$405,3,FALSE)</f>
        <v>1.0470999999999999</v>
      </c>
      <c r="G1023" s="10">
        <f>VLOOKUP(C1023,away!$B$2:$E$405,4,FALSE)</f>
        <v>1.2998000000000001</v>
      </c>
      <c r="H1023" s="10">
        <f>VLOOKUP(A1023,away!$A$2:$E$405,3,FALSE)</f>
        <v>1.1462000000000001</v>
      </c>
      <c r="I1023" s="10">
        <f>VLOOKUP(C1023,away!$B$2:$E$405,3,FALSE)</f>
        <v>0.66720000000000002</v>
      </c>
      <c r="J1023" s="10">
        <f>VLOOKUP(B1023,home!$B$2:$E$405,4,FALSE)</f>
        <v>1.1803999999999999</v>
      </c>
      <c r="K1023" s="12">
        <f t="shared" si="1398"/>
        <v>2.217374728936</v>
      </c>
      <c r="L1023" s="12">
        <f t="shared" si="1399"/>
        <v>0.90270457305600005</v>
      </c>
      <c r="M1023" s="13">
        <f t="shared" si="1400"/>
        <v>4.4153666807120365E-2</v>
      </c>
      <c r="N1023" s="13">
        <f t="shared" si="1401"/>
        <v>9.7905224967968968E-2</v>
      </c>
      <c r="O1023" s="13">
        <f t="shared" si="1402"/>
        <v>3.9857716943978473E-2</v>
      </c>
      <c r="P1023" s="13">
        <f t="shared" si="1403"/>
        <v>8.8379494304662076E-2</v>
      </c>
      <c r="Q1023" s="13">
        <f t="shared" si="1404"/>
        <v>0.10854628583738418</v>
      </c>
      <c r="R1023" s="13">
        <f t="shared" si="1405"/>
        <v>1.7989871678450491E-2</v>
      </c>
      <c r="S1023" s="13">
        <f t="shared" si="1406"/>
        <v>4.4225856980739928E-2</v>
      </c>
      <c r="T1023" s="13">
        <f t="shared" si="1407"/>
        <v>9.798522861365043E-2</v>
      </c>
      <c r="U1023" s="13">
        <f t="shared" si="1408"/>
        <v>3.9890286836597573E-2</v>
      </c>
      <c r="V1023" s="13">
        <f t="shared" si="1409"/>
        <v>9.8359991814309673E-3</v>
      </c>
      <c r="W1023" s="13">
        <f t="shared" si="1410"/>
        <v>8.0229263711893095E-2</v>
      </c>
      <c r="X1023" s="13">
        <f t="shared" si="1411"/>
        <v>7.2423323245641699E-2</v>
      </c>
      <c r="Y1023" s="13">
        <f t="shared" si="1412"/>
        <v>3.2688432544876835E-2</v>
      </c>
      <c r="Z1023" s="13">
        <f t="shared" si="1413"/>
        <v>5.413179810942627E-3</v>
      </c>
      <c r="AA1023" s="13">
        <f t="shared" si="1414"/>
        <v>1.2003048115970734E-2</v>
      </c>
      <c r="AB1023" s="13">
        <f t="shared" si="1415"/>
        <v>1.3307627781278189E-2</v>
      </c>
      <c r="AC1023" s="13">
        <f t="shared" si="1416"/>
        <v>1.230504588431703E-3</v>
      </c>
      <c r="AD1023" s="13">
        <f t="shared" si="1417"/>
        <v>4.4474585468973461E-2</v>
      </c>
      <c r="AE1023" s="13">
        <f t="shared" si="1418"/>
        <v>4.0147411687612274E-2</v>
      </c>
      <c r="AF1023" s="13">
        <f t="shared" si="1419"/>
        <v>1.812062606338475E-2</v>
      </c>
      <c r="AG1023" s="13">
        <f t="shared" si="1420"/>
        <v>5.452524004685053E-3</v>
      </c>
      <c r="AH1023" s="13">
        <f t="shared" si="1421"/>
        <v>1.2216255425280807E-3</v>
      </c>
      <c r="AI1023" s="13">
        <f t="shared" si="1422"/>
        <v>2.7088016062244962E-3</v>
      </c>
      <c r="AJ1023" s="13">
        <f t="shared" si="1423"/>
        <v>3.0032141136717228E-3</v>
      </c>
      <c r="AK1023" s="13">
        <f t="shared" si="1424"/>
        <v>2.2197503604132018E-3</v>
      </c>
      <c r="AL1023" s="13">
        <f t="shared" si="1425"/>
        <v>9.852080801372777E-5</v>
      </c>
      <c r="AM1023" s="13">
        <f t="shared" si="1426"/>
        <v>1.9723364379761198E-2</v>
      </c>
      <c r="AN1023" s="13">
        <f t="shared" si="1427"/>
        <v>1.7804371221660252E-2</v>
      </c>
      <c r="AO1023" s="13">
        <f t="shared" si="1428"/>
        <v>8.036043661089674E-3</v>
      </c>
      <c r="AP1023" s="13">
        <f t="shared" si="1429"/>
        <v>2.4180577873811103E-3</v>
      </c>
      <c r="AQ1023" s="13">
        <f t="shared" si="1430"/>
        <v>5.4569795564565033E-4</v>
      </c>
      <c r="AR1023" s="13">
        <f t="shared" si="1431"/>
        <v>2.205533927604231E-4</v>
      </c>
      <c r="AS1023" s="13">
        <f t="shared" si="1432"/>
        <v>4.8904951948805823E-4</v>
      </c>
      <c r="AT1023" s="13">
        <f t="shared" si="1433"/>
        <v>5.4220302285555729E-4</v>
      </c>
      <c r="AU1023" s="13">
        <f t="shared" si="1434"/>
        <v>4.0075576027754034E-4</v>
      </c>
      <c r="AV1023" s="13">
        <f t="shared" si="1435"/>
        <v>2.2215642382873794E-4</v>
      </c>
      <c r="AW1023" s="13">
        <f t="shared" si="1436"/>
        <v>5.4778508158641156E-6</v>
      </c>
      <c r="AX1023" s="13">
        <f t="shared" si="1437"/>
        <v>7.2890149575464917E-3</v>
      </c>
      <c r="AY1023" s="13">
        <f t="shared" si="1438"/>
        <v>6.5798271352508044E-3</v>
      </c>
      <c r="AZ1023" s="13">
        <f t="shared" si="1439"/>
        <v>2.96982002245443E-3</v>
      </c>
      <c r="BA1023" s="13">
        <f t="shared" si="1440"/>
        <v>8.9362337180762914E-4</v>
      </c>
      <c r="BB1023" s="13">
        <f t="shared" si="1441"/>
        <v>2.0166947608011725E-4</v>
      </c>
      <c r="BC1023" s="13">
        <f t="shared" si="1442"/>
        <v>3.6409591660665892E-5</v>
      </c>
      <c r="BD1023" s="13">
        <f t="shared" si="1443"/>
        <v>3.3182426041308327E-5</v>
      </c>
      <c r="BE1023" s="13">
        <f t="shared" si="1444"/>
        <v>7.3577872948784917E-5</v>
      </c>
      <c r="BF1023" s="13">
        <f t="shared" si="1445"/>
        <v>8.1574858042749715E-5</v>
      </c>
      <c r="BG1023" s="13">
        <f t="shared" si="1446"/>
        <v>6.0294009580178274E-5</v>
      </c>
      <c r="BH1023" s="13">
        <f t="shared" si="1447"/>
        <v>3.3423603287328102E-5</v>
      </c>
      <c r="BI1023" s="13">
        <f t="shared" si="1448"/>
        <v>1.4822530655860709E-5</v>
      </c>
      <c r="BJ1023" s="14">
        <f t="shared" si="1449"/>
        <v>0.66447080570640882</v>
      </c>
      <c r="BK1023" s="14">
        <f t="shared" si="1450"/>
        <v>0.19450386980564957</v>
      </c>
      <c r="BL1023" s="14">
        <f t="shared" si="1451"/>
        <v>0.1343735363988795</v>
      </c>
      <c r="BM1023" s="14">
        <f t="shared" si="1452"/>
        <v>0.59535478189788094</v>
      </c>
      <c r="BN1023" s="14">
        <f t="shared" si="1453"/>
        <v>0.39683226053956455</v>
      </c>
    </row>
    <row r="1024" spans="1:66" x14ac:dyDescent="0.25">
      <c r="A1024" t="s">
        <v>290</v>
      </c>
      <c r="B1024" t="s">
        <v>310</v>
      </c>
      <c r="C1024" t="s">
        <v>309</v>
      </c>
      <c r="D1024" s="22" t="s">
        <v>369</v>
      </c>
      <c r="E1024" s="10">
        <f>VLOOKUP(A1024,home!$A$2:$E$405,3,FALSE)</f>
        <v>1.6292</v>
      </c>
      <c r="F1024" s="10">
        <f>VLOOKUP(B1024,home!$B$2:$E$405,3,FALSE)</f>
        <v>0.8286</v>
      </c>
      <c r="G1024" s="10">
        <f>VLOOKUP(C1024,away!$B$2:$E$405,4,FALSE)</f>
        <v>1.1253</v>
      </c>
      <c r="H1024" s="10">
        <f>VLOOKUP(A1024,away!$A$2:$E$405,3,FALSE)</f>
        <v>1.1462000000000001</v>
      </c>
      <c r="I1024" s="10">
        <f>VLOOKUP(C1024,away!$B$2:$E$405,3,FALSE)</f>
        <v>1.0663</v>
      </c>
      <c r="J1024" s="10">
        <f>VLOOKUP(B1024,home!$B$2:$E$405,4,FALSE)</f>
        <v>0.56710000000000005</v>
      </c>
      <c r="K1024" s="12">
        <f t="shared" si="1398"/>
        <v>1.5191044965359999</v>
      </c>
      <c r="L1024" s="12">
        <f t="shared" si="1399"/>
        <v>0.69310568432600017</v>
      </c>
      <c r="M1024" s="13">
        <f t="shared" si="1400"/>
        <v>0.10945845798264348</v>
      </c>
      <c r="N1024" s="13">
        <f t="shared" si="1401"/>
        <v>0.1662788357053305</v>
      </c>
      <c r="O1024" s="13">
        <f t="shared" si="1402"/>
        <v>7.5866279425328823E-2</v>
      </c>
      <c r="P1024" s="13">
        <f t="shared" si="1403"/>
        <v>0.11524880621047363</v>
      </c>
      <c r="Q1024" s="13">
        <f t="shared" si="1404"/>
        <v>0.12629746349936921</v>
      </c>
      <c r="R1024" s="13">
        <f t="shared" si="1405"/>
        <v>2.6291674759180043E-2</v>
      </c>
      <c r="S1024" s="13">
        <f t="shared" si="1406"/>
        <v>3.0336365909351307E-2</v>
      </c>
      <c r="T1024" s="13">
        <f t="shared" si="1407"/>
        <v>8.7537489867368298E-2</v>
      </c>
      <c r="U1024" s="13">
        <f t="shared" si="1408"/>
        <v>3.993980134813245E-2</v>
      </c>
      <c r="V1024" s="13">
        <f t="shared" si="1409"/>
        <v>3.5490176113421919E-3</v>
      </c>
      <c r="W1024" s="13">
        <f t="shared" si="1410"/>
        <v>6.3953014900994365E-2</v>
      </c>
      <c r="X1024" s="13">
        <f t="shared" si="1411"/>
        <v>4.432619815766458E-2</v>
      </c>
      <c r="Y1024" s="13">
        <f t="shared" si="1412"/>
        <v>1.5361369953818999E-2</v>
      </c>
      <c r="Z1024" s="13">
        <f t="shared" si="1413"/>
        <v>6.0743030753460372E-3</v>
      </c>
      <c r="AA1024" s="13">
        <f t="shared" si="1414"/>
        <v>9.2275011150806177E-3</v>
      </c>
      <c r="AB1024" s="13">
        <f t="shared" si="1415"/>
        <v>7.0087692178549613E-3</v>
      </c>
      <c r="AC1024" s="13">
        <f t="shared" si="1416"/>
        <v>2.3354753167635037E-4</v>
      </c>
      <c r="AD1024" s="13">
        <f t="shared" si="1417"/>
        <v>2.4287828125783582E-2</v>
      </c>
      <c r="AE1024" s="13">
        <f t="shared" si="1418"/>
        <v>1.6834031733913502E-2</v>
      </c>
      <c r="AF1024" s="13">
        <f t="shared" si="1419"/>
        <v>5.833881542449861E-3</v>
      </c>
      <c r="AG1024" s="13">
        <f t="shared" si="1420"/>
        <v>1.3478321529188442E-3</v>
      </c>
      <c r="AH1024" s="13">
        <f t="shared" si="1421"/>
        <v>1.0525334974603104E-3</v>
      </c>
      <c r="AI1024" s="13">
        <f t="shared" si="1422"/>
        <v>1.5989083687467198E-3</v>
      </c>
      <c r="AJ1024" s="13">
        <f t="shared" si="1423"/>
        <v>1.2144544462560918E-3</v>
      </c>
      <c r="AK1024" s="13">
        <f t="shared" si="1424"/>
        <v>6.1496107004858902E-4</v>
      </c>
      <c r="AL1024" s="13">
        <f t="shared" si="1425"/>
        <v>9.8360874856724679E-6</v>
      </c>
      <c r="AM1024" s="13">
        <f t="shared" si="1426"/>
        <v>7.3791497833942633E-3</v>
      </c>
      <c r="AN1024" s="13">
        <f t="shared" si="1427"/>
        <v>5.1145306603635355E-3</v>
      </c>
      <c r="AO1024" s="13">
        <f t="shared" si="1428"/>
        <v>1.772455136678789E-3</v>
      </c>
      <c r="AP1024" s="13">
        <f t="shared" si="1429"/>
        <v>4.0949957681496213E-4</v>
      </c>
      <c r="AQ1024" s="13">
        <f t="shared" si="1430"/>
        <v>7.0956621104885435E-5</v>
      </c>
      <c r="AR1024" s="13">
        <f t="shared" si="1431"/>
        <v>1.459033900066534E-4</v>
      </c>
      <c r="AS1024" s="13">
        <f t="shared" si="1432"/>
        <v>2.2164249581895282E-4</v>
      </c>
      <c r="AT1024" s="13">
        <f t="shared" si="1433"/>
        <v>1.6834905601101645E-4</v>
      </c>
      <c r="AU1024" s="13">
        <f t="shared" si="1434"/>
        <v>8.5246602657975339E-5</v>
      </c>
      <c r="AV1024" s="13">
        <f t="shared" si="1435"/>
        <v>3.2374624353037009E-5</v>
      </c>
      <c r="AW1024" s="13">
        <f t="shared" si="1436"/>
        <v>2.8767822600822344E-7</v>
      </c>
      <c r="AX1024" s="13">
        <f t="shared" si="1437"/>
        <v>1.8682832694278131E-3</v>
      </c>
      <c r="AY1024" s="13">
        <f t="shared" si="1438"/>
        <v>1.2949177539715812E-3</v>
      </c>
      <c r="AZ1024" s="13">
        <f t="shared" si="1439"/>
        <v>4.4875742800617996E-4</v>
      </c>
      <c r="BA1024" s="13">
        <f t="shared" si="1440"/>
        <v>1.0367877474486638E-4</v>
      </c>
      <c r="BB1024" s="13">
        <f t="shared" si="1441"/>
        <v>1.7965087029905457E-5</v>
      </c>
      <c r="BC1024" s="13">
        <f t="shared" si="1442"/>
        <v>2.4903407879677546E-6</v>
      </c>
      <c r="BD1024" s="13">
        <f t="shared" si="1443"/>
        <v>1.6854411496007463E-5</v>
      </c>
      <c r="BE1024" s="13">
        <f t="shared" si="1444"/>
        <v>2.5603612290052981E-5</v>
      </c>
      <c r="BF1024" s="13">
        <f t="shared" si="1445"/>
        <v>1.9447281278691943E-5</v>
      </c>
      <c r="BG1024" s="13">
        <f t="shared" si="1446"/>
        <v>9.8474841452871007E-6</v>
      </c>
      <c r="BH1024" s="13">
        <f t="shared" si="1447"/>
        <v>3.7398393611681501E-6</v>
      </c>
      <c r="BI1024" s="13">
        <f t="shared" si="1448"/>
        <v>1.1362413579745701E-6</v>
      </c>
      <c r="BJ1024" s="14">
        <f t="shared" si="1449"/>
        <v>0.57054063007193645</v>
      </c>
      <c r="BK1024" s="14">
        <f t="shared" si="1450"/>
        <v>0.26013094908694417</v>
      </c>
      <c r="BL1024" s="14">
        <f t="shared" si="1451"/>
        <v>0.1635450282868654</v>
      </c>
      <c r="BM1024" s="14">
        <f t="shared" si="1452"/>
        <v>0.37955476286302098</v>
      </c>
      <c r="BN1024" s="14">
        <f t="shared" si="1453"/>
        <v>0.61944151758232568</v>
      </c>
    </row>
    <row r="1025" spans="1:66" x14ac:dyDescent="0.25">
      <c r="A1025" t="s">
        <v>338</v>
      </c>
      <c r="B1025" t="s">
        <v>90</v>
      </c>
      <c r="C1025" t="s">
        <v>73</v>
      </c>
      <c r="D1025" s="22" t="s">
        <v>370</v>
      </c>
      <c r="E1025" s="10">
        <f>VLOOKUP(A1025,home!$A$2:$E$405,3,FALSE)</f>
        <v>1.4215</v>
      </c>
      <c r="F1025" s="10">
        <f>VLOOKUP(B1025,home!$B$2:$E$405,3,FALSE)</f>
        <v>1.6775</v>
      </c>
      <c r="G1025" s="10">
        <f>VLOOKUP(C1025,away!$B$2:$E$405,4,FALSE)</f>
        <v>1.407</v>
      </c>
      <c r="H1025" s="10">
        <f>VLOOKUP(A1025,away!$A$2:$E$405,3,FALSE)</f>
        <v>1.0277000000000001</v>
      </c>
      <c r="I1025" s="10">
        <f>VLOOKUP(C1025,away!$B$2:$E$405,3,FALSE)</f>
        <v>0.16220000000000001</v>
      </c>
      <c r="J1025" s="10">
        <f>VLOOKUP(B1025,home!$B$2:$E$405,4,FALSE)</f>
        <v>0.67359999999999998</v>
      </c>
      <c r="K1025" s="12">
        <f t="shared" si="1398"/>
        <v>3.3550847137499997</v>
      </c>
      <c r="L1025" s="12">
        <f t="shared" si="1399"/>
        <v>0.11228436438400001</v>
      </c>
      <c r="M1025" s="13">
        <f t="shared" si="1400"/>
        <v>3.1199004924088808E-2</v>
      </c>
      <c r="N1025" s="13">
        <f t="shared" si="1401"/>
        <v>0.10467530450502131</v>
      </c>
      <c r="O1025" s="13">
        <f t="shared" si="1402"/>
        <v>3.5031604373145981E-3</v>
      </c>
      <c r="P1025" s="13">
        <f t="shared" si="1403"/>
        <v>1.175340003304797E-2</v>
      </c>
      <c r="Q1025" s="13">
        <f t="shared" si="1404"/>
        <v>0.17559725702596174</v>
      </c>
      <c r="R1025" s="13">
        <f t="shared" si="1405"/>
        <v>1.9667507151952248E-4</v>
      </c>
      <c r="S1025" s="13">
        <f t="shared" si="1406"/>
        <v>1.1069456595889057E-3</v>
      </c>
      <c r="T1025" s="13">
        <f t="shared" si="1407"/>
        <v>1.9716826392733994E-2</v>
      </c>
      <c r="U1025" s="13">
        <f t="shared" si="1408"/>
        <v>6.5986152603083768E-4</v>
      </c>
      <c r="V1025" s="13">
        <f t="shared" si="1409"/>
        <v>4.6334722617847294E-5</v>
      </c>
      <c r="W1025" s="13">
        <f t="shared" si="1410"/>
        <v>0.19638122427474469</v>
      </c>
      <c r="X1025" s="13">
        <f t="shared" si="1411"/>
        <v>2.2050540944641459E-2</v>
      </c>
      <c r="Y1025" s="13">
        <f t="shared" si="1412"/>
        <v>1.2379654871462163E-3</v>
      </c>
      <c r="Z1025" s="13">
        <f t="shared" si="1413"/>
        <v>7.3611784652491116E-6</v>
      </c>
      <c r="AA1025" s="13">
        <f t="shared" si="1414"/>
        <v>2.4697377343942975E-5</v>
      </c>
      <c r="AB1025" s="13">
        <f t="shared" si="1415"/>
        <v>4.1430896598189323E-5</v>
      </c>
      <c r="AC1025" s="13">
        <f t="shared" si="1416"/>
        <v>1.0909613376951714E-6</v>
      </c>
      <c r="AD1025" s="13">
        <f t="shared" si="1417"/>
        <v>0.16471891090792659</v>
      </c>
      <c r="AE1025" s="13">
        <f t="shared" si="1418"/>
        <v>1.8495358213321263E-2</v>
      </c>
      <c r="AF1025" s="13">
        <f t="shared" si="1419"/>
        <v>1.0383697705185857E-3</v>
      </c>
      <c r="AG1025" s="13">
        <f t="shared" si="1420"/>
        <v>3.8864229892746467E-5</v>
      </c>
      <c r="AH1025" s="13">
        <f t="shared" si="1421"/>
        <v>2.0663631127192112E-7</v>
      </c>
      <c r="AI1025" s="13">
        <f t="shared" si="1422"/>
        <v>6.932823292541092E-7</v>
      </c>
      <c r="AJ1025" s="13">
        <f t="shared" si="1423"/>
        <v>1.1630104725967281E-6</v>
      </c>
      <c r="AK1025" s="13">
        <f t="shared" si="1424"/>
        <v>1.300666219513482E-6</v>
      </c>
      <c r="AL1025" s="13">
        <f t="shared" si="1425"/>
        <v>1.6439633319997585E-8</v>
      </c>
      <c r="AM1025" s="13">
        <f t="shared" si="1426"/>
        <v>0.11052918001054649</v>
      </c>
      <c r="AN1025" s="13">
        <f t="shared" si="1427"/>
        <v>1.2410698723368932E-2</v>
      </c>
      <c r="AO1025" s="13">
        <f t="shared" si="1428"/>
        <v>6.9676370885740017E-4</v>
      </c>
      <c r="AP1025" s="13">
        <f t="shared" si="1429"/>
        <v>2.6078556724963883E-5</v>
      </c>
      <c r="AQ1025" s="13">
        <f t="shared" si="1430"/>
        <v>7.320535414786639E-7</v>
      </c>
      <c r="AR1025" s="13">
        <f t="shared" si="1431"/>
        <v>4.6404053739644057E-9</v>
      </c>
      <c r="AS1025" s="13">
        <f t="shared" si="1432"/>
        <v>1.5568953135791326E-8</v>
      </c>
      <c r="AT1025" s="13">
        <f t="shared" si="1433"/>
        <v>2.6117578337491801E-8</v>
      </c>
      <c r="AU1025" s="13">
        <f t="shared" si="1434"/>
        <v>2.9208895946762295E-8</v>
      </c>
      <c r="AV1025" s="13">
        <f t="shared" si="1435"/>
        <v>2.4499580074124131E-8</v>
      </c>
      <c r="AW1025" s="13">
        <f t="shared" si="1436"/>
        <v>1.7203325276691902E-10</v>
      </c>
      <c r="AX1025" s="13">
        <f t="shared" si="1437"/>
        <v>6.180579371278444E-2</v>
      </c>
      <c r="AY1025" s="13">
        <f t="shared" si="1438"/>
        <v>6.9398242622886247E-3</v>
      </c>
      <c r="AZ1025" s="13">
        <f t="shared" si="1439"/>
        <v>3.8961687811386983E-4</v>
      </c>
      <c r="BA1025" s="13">
        <f t="shared" si="1440"/>
        <v>1.4582627837431433E-5</v>
      </c>
      <c r="BB1025" s="13">
        <f t="shared" si="1441"/>
        <v>4.0935027444360289E-7</v>
      </c>
      <c r="BC1025" s="13">
        <f t="shared" si="1442"/>
        <v>9.1927270752631777E-9</v>
      </c>
      <c r="BD1025" s="13">
        <f t="shared" si="1443"/>
        <v>8.6840827983281924E-11</v>
      </c>
      <c r="BE1025" s="13">
        <f t="shared" si="1444"/>
        <v>2.9135833449610235E-10</v>
      </c>
      <c r="BF1025" s="13">
        <f t="shared" si="1445"/>
        <v>4.8876594714576616E-10</v>
      </c>
      <c r="BG1025" s="13">
        <f t="shared" si="1446"/>
        <v>5.4661705262343352E-10</v>
      </c>
      <c r="BH1025" s="13">
        <f t="shared" si="1447"/>
        <v>4.5848662938299028E-10</v>
      </c>
      <c r="BI1025" s="13">
        <f t="shared" si="1448"/>
        <v>3.0765229634032635E-10</v>
      </c>
      <c r="BJ1025" s="14">
        <f t="shared" si="1449"/>
        <v>0.89676431082897379</v>
      </c>
      <c r="BK1025" s="14">
        <f t="shared" si="1450"/>
        <v>5.104661700260317E-2</v>
      </c>
      <c r="BL1025" s="14">
        <f t="shared" si="1451"/>
        <v>4.4292911192736831E-3</v>
      </c>
      <c r="BM1025" s="14">
        <f t="shared" si="1452"/>
        <v>0.61838295404210675</v>
      </c>
      <c r="BN1025" s="14">
        <f t="shared" si="1453"/>
        <v>0.32692480199695395</v>
      </c>
    </row>
    <row r="1026" spans="1:66" x14ac:dyDescent="0.25">
      <c r="A1026" t="s">
        <v>338</v>
      </c>
      <c r="B1026" t="s">
        <v>81</v>
      </c>
      <c r="C1026" t="s">
        <v>95</v>
      </c>
      <c r="D1026" s="22" t="s">
        <v>370</v>
      </c>
      <c r="E1026" s="10">
        <f>VLOOKUP(A1026,home!$A$2:$E$405,3,FALSE)</f>
        <v>1.4215</v>
      </c>
      <c r="F1026" s="10">
        <f>VLOOKUP(B1026,home!$B$2:$E$405,3,FALSE)</f>
        <v>0.97409999999999997</v>
      </c>
      <c r="G1026" s="10">
        <f>VLOOKUP(C1026,away!$B$2:$E$405,4,FALSE)</f>
        <v>1.1137999999999999</v>
      </c>
      <c r="H1026" s="10">
        <f>VLOOKUP(A1026,away!$A$2:$E$405,3,FALSE)</f>
        <v>1.0277000000000001</v>
      </c>
      <c r="I1026" s="10">
        <f>VLOOKUP(C1026,away!$B$2:$E$405,3,FALSE)</f>
        <v>0.81089999999999995</v>
      </c>
      <c r="J1026" s="10">
        <f>VLOOKUP(B1026,home!$B$2:$E$405,4,FALSE)</f>
        <v>0.97299999999999998</v>
      </c>
      <c r="K1026" s="12">
        <f t="shared" si="1398"/>
        <v>1.5422600924699996</v>
      </c>
      <c r="L1026" s="12">
        <f t="shared" si="1399"/>
        <v>0.81086115789000002</v>
      </c>
      <c r="M1026" s="13">
        <f t="shared" si="1400"/>
        <v>9.5071955253607482E-2</v>
      </c>
      <c r="N1026" s="13">
        <f t="shared" si="1401"/>
        <v>0.14662568250073232</v>
      </c>
      <c r="O1026" s="13">
        <f t="shared" si="1402"/>
        <v>7.709015571980643E-2</v>
      </c>
      <c r="P1026" s="13">
        <f t="shared" si="1403"/>
        <v>0.11889307068895531</v>
      </c>
      <c r="Q1026" s="13">
        <f t="shared" si="1404"/>
        <v>0.11306746932602815</v>
      </c>
      <c r="R1026" s="13">
        <f t="shared" si="1405"/>
        <v>3.1254706464441319E-2</v>
      </c>
      <c r="S1026" s="13">
        <f t="shared" si="1406"/>
        <v>3.7170694081503496E-2</v>
      </c>
      <c r="T1026" s="13">
        <f t="shared" si="1407"/>
        <v>9.1682019097395234E-2</v>
      </c>
      <c r="U1026" s="13">
        <f t="shared" si="1408"/>
        <v>4.8202886481971956E-2</v>
      </c>
      <c r="V1026" s="13">
        <f t="shared" si="1409"/>
        <v>5.1649043052601614E-3</v>
      </c>
      <c r="W1026" s="13">
        <f t="shared" si="1410"/>
        <v>5.8126481899369656E-2</v>
      </c>
      <c r="X1026" s="13">
        <f t="shared" si="1411"/>
        <v>4.7132506416994999E-2</v>
      </c>
      <c r="Y1026" s="13">
        <f t="shared" si="1412"/>
        <v>1.9108959363771209E-2</v>
      </c>
      <c r="Z1026" s="13">
        <f t="shared" si="1413"/>
        <v>8.4477424910896545E-3</v>
      </c>
      <c r="AA1026" s="13">
        <f t="shared" si="1414"/>
        <v>1.3028616115470674E-2</v>
      </c>
      <c r="AB1026" s="13">
        <f t="shared" si="1415"/>
        <v>1.0046757347500967E-2</v>
      </c>
      <c r="AC1026" s="13">
        <f t="shared" si="1416"/>
        <v>4.0368853453479769E-4</v>
      </c>
      <c r="AD1026" s="13">
        <f t="shared" si="1417"/>
        <v>2.2411538337269422E-2</v>
      </c>
      <c r="AE1026" s="13">
        <f t="shared" si="1418"/>
        <v>1.8172645926254408E-2</v>
      </c>
      <c r="AF1026" s="13">
        <f t="shared" si="1419"/>
        <v>7.3677463588438198E-3</v>
      </c>
      <c r="AG1026" s="13">
        <f t="shared" si="1420"/>
        <v>1.991406447857311E-3</v>
      </c>
      <c r="AH1026" s="13">
        <f t="shared" si="1421"/>
        <v>1.7124865644703772E-3</v>
      </c>
      <c r="AI1026" s="13">
        <f t="shared" si="1422"/>
        <v>2.6410996872737159E-3</v>
      </c>
      <c r="AJ1026" s="13">
        <f t="shared" si="1423"/>
        <v>2.0366313239586244E-3</v>
      </c>
      <c r="AK1026" s="13">
        <f t="shared" si="1424"/>
        <v>1.047005071338575E-3</v>
      </c>
      <c r="AL1026" s="13">
        <f t="shared" si="1425"/>
        <v>2.0193450043069469E-5</v>
      </c>
      <c r="AM1026" s="13">
        <f t="shared" si="1426"/>
        <v>6.9128842376864107E-3</v>
      </c>
      <c r="AN1026" s="13">
        <f t="shared" si="1427"/>
        <v>5.6053893173299328E-3</v>
      </c>
      <c r="AO1026" s="13">
        <f t="shared" si="1428"/>
        <v>2.2725962361371927E-3</v>
      </c>
      <c r="AP1026" s="13">
        <f t="shared" si="1429"/>
        <v>6.142533384835534E-4</v>
      </c>
      <c r="AQ1026" s="13">
        <f t="shared" si="1430"/>
        <v>1.2451854332014303E-4</v>
      </c>
      <c r="AR1026" s="13">
        <f t="shared" si="1431"/>
        <v>2.7771776770750377E-4</v>
      </c>
      <c r="AS1026" s="13">
        <f t="shared" si="1432"/>
        <v>4.2831303010513658E-4</v>
      </c>
      <c r="AT1026" s="13">
        <f t="shared" si="1433"/>
        <v>3.3028504670802692E-4</v>
      </c>
      <c r="AU1026" s="13">
        <f t="shared" si="1434"/>
        <v>1.6979514889245987E-4</v>
      </c>
      <c r="AV1026" s="13">
        <f t="shared" si="1435"/>
        <v>6.5467070507960691E-5</v>
      </c>
      <c r="AW1026" s="13">
        <f t="shared" si="1436"/>
        <v>7.0147490948659005E-7</v>
      </c>
      <c r="AX1026" s="13">
        <f t="shared" si="1437"/>
        <v>1.7769109139414427E-3</v>
      </c>
      <c r="AY1026" s="13">
        <f t="shared" si="1438"/>
        <v>1.4408280411459362E-3</v>
      </c>
      <c r="AZ1026" s="13">
        <f t="shared" si="1439"/>
        <v>5.8415574688198708E-4</v>
      </c>
      <c r="BA1026" s="13">
        <f t="shared" si="1440"/>
        <v>1.5788973510160866E-4</v>
      </c>
      <c r="BB1026" s="13">
        <f t="shared" si="1441"/>
        <v>3.2006663355858936E-5</v>
      </c>
      <c r="BC1026" s="13">
        <f t="shared" si="1442"/>
        <v>5.190592021785444E-6</v>
      </c>
      <c r="BD1026" s="13">
        <f t="shared" si="1443"/>
        <v>3.7531758448322075E-5</v>
      </c>
      <c r="BE1026" s="13">
        <f t="shared" si="1444"/>
        <v>5.7883733255070894E-5</v>
      </c>
      <c r="BF1026" s="13">
        <f t="shared" si="1445"/>
        <v>4.4635885901237225E-5</v>
      </c>
      <c r="BG1026" s="13">
        <f t="shared" si="1446"/>
        <v>2.2946715172507485E-5</v>
      </c>
      <c r="BH1026" s="13">
        <f t="shared" si="1447"/>
        <v>8.8474507659585427E-6</v>
      </c>
      <c r="BI1026" s="13">
        <f t="shared" si="1448"/>
        <v>2.7290140472861958E-6</v>
      </c>
      <c r="BJ1026" s="14">
        <f t="shared" si="1449"/>
        <v>0.54521307903992244</v>
      </c>
      <c r="BK1026" s="14">
        <f t="shared" si="1450"/>
        <v>0.25816533435505024</v>
      </c>
      <c r="BL1026" s="14">
        <f t="shared" si="1451"/>
        <v>0.18850649739774408</v>
      </c>
      <c r="BM1026" s="14">
        <f t="shared" si="1452"/>
        <v>0.41688948676399912</v>
      </c>
      <c r="BN1026" s="14">
        <f t="shared" si="1453"/>
        <v>0.58200303995357094</v>
      </c>
    </row>
    <row r="1027" spans="1:66" x14ac:dyDescent="0.25">
      <c r="A1027" t="s">
        <v>338</v>
      </c>
      <c r="B1027" t="s">
        <v>85</v>
      </c>
      <c r="C1027" t="s">
        <v>86</v>
      </c>
      <c r="D1027" s="22" t="s">
        <v>370</v>
      </c>
      <c r="E1027" s="10">
        <f>VLOOKUP(A1027,home!$A$2:$E$405,3,FALSE)</f>
        <v>1.4215</v>
      </c>
      <c r="F1027" s="10">
        <f>VLOOKUP(B1027,home!$B$2:$E$405,3,FALSE)</f>
        <v>1.2987</v>
      </c>
      <c r="G1027" s="10">
        <f>VLOOKUP(C1027,away!$B$2:$E$405,4,FALSE)</f>
        <v>1.0551999999999999</v>
      </c>
      <c r="H1027" s="10">
        <f>VLOOKUP(A1027,away!$A$2:$E$405,3,FALSE)</f>
        <v>1.0277000000000001</v>
      </c>
      <c r="I1027" s="10">
        <f>VLOOKUP(C1027,away!$B$2:$E$405,3,FALSE)</f>
        <v>0.7298</v>
      </c>
      <c r="J1027" s="10">
        <f>VLOOKUP(B1027,home!$B$2:$E$405,4,FALSE)</f>
        <v>1.5718000000000001</v>
      </c>
      <c r="K1027" s="12">
        <f t="shared" si="1398"/>
        <v>1.9480068831599997</v>
      </c>
      <c r="L1027" s="12">
        <f t="shared" si="1399"/>
        <v>1.1788743000280002</v>
      </c>
      <c r="M1027" s="13">
        <f t="shared" si="1400"/>
        <v>4.3854357896928917E-2</v>
      </c>
      <c r="N1027" s="13">
        <f t="shared" si="1401"/>
        <v>8.5428591039779622E-2</v>
      </c>
      <c r="O1027" s="13">
        <f t="shared" si="1402"/>
        <v>5.1698775468919475E-2</v>
      </c>
      <c r="P1027" s="13">
        <f t="shared" si="1403"/>
        <v>0.10070957046439849</v>
      </c>
      <c r="Q1027" s="13">
        <f t="shared" si="1404"/>
        <v>8.3207741682075717E-2</v>
      </c>
      <c r="R1027" s="13">
        <f t="shared" si="1405"/>
        <v>3.0473178871613608E-2</v>
      </c>
      <c r="S1027" s="13">
        <f t="shared" si="1406"/>
        <v>5.7818755475575641E-2</v>
      </c>
      <c r="T1027" s="13">
        <f t="shared" si="1407"/>
        <v>9.8091468232367654E-2</v>
      </c>
      <c r="U1027" s="13">
        <f t="shared" si="1408"/>
        <v>5.9361962193669189E-2</v>
      </c>
      <c r="V1027" s="13">
        <f t="shared" si="1409"/>
        <v>1.4753131623180978E-2</v>
      </c>
      <c r="W1027" s="13">
        <f t="shared" si="1410"/>
        <v>5.4029751176294223E-2</v>
      </c>
      <c r="X1027" s="13">
        <f t="shared" si="1411"/>
        <v>6.3694285098640863E-2</v>
      </c>
      <c r="Y1027" s="13">
        <f t="shared" si="1412"/>
        <v>3.7543777880722079E-2</v>
      </c>
      <c r="Z1027" s="13">
        <f t="shared" si="1413"/>
        <v>1.1974682470633841E-2</v>
      </c>
      <c r="AA1027" s="13">
        <f t="shared" si="1414"/>
        <v>2.3326763876450114E-2</v>
      </c>
      <c r="AB1027" s="13">
        <f t="shared" si="1415"/>
        <v>2.2720348296586434E-2</v>
      </c>
      <c r="AC1027" s="13">
        <f t="shared" si="1416"/>
        <v>2.1174941613945901E-3</v>
      </c>
      <c r="AD1027" s="13">
        <f t="shared" si="1417"/>
        <v>2.631258179671082E-2</v>
      </c>
      <c r="AE1027" s="13">
        <f t="shared" si="1418"/>
        <v>3.1019226447526964E-2</v>
      </c>
      <c r="AF1027" s="13">
        <f t="shared" si="1419"/>
        <v>1.8283884432869199E-2</v>
      </c>
      <c r="AG1027" s="13">
        <f t="shared" si="1420"/>
        <v>7.1848004875305054E-3</v>
      </c>
      <c r="AH1027" s="13">
        <f t="shared" si="1421"/>
        <v>3.529161353906509E-3</v>
      </c>
      <c r="AI1027" s="13">
        <f t="shared" si="1422"/>
        <v>6.874830609192144E-3</v>
      </c>
      <c r="AJ1027" s="13">
        <f t="shared" si="1423"/>
        <v>6.6961086736326766E-3</v>
      </c>
      <c r="AK1027" s="13">
        <f t="shared" si="1424"/>
        <v>4.3480219288746088E-3</v>
      </c>
      <c r="AL1027" s="13">
        <f t="shared" si="1425"/>
        <v>1.9450922342187989E-4</v>
      </c>
      <c r="AM1027" s="13">
        <f t="shared" si="1426"/>
        <v>1.0251418090740639E-2</v>
      </c>
      <c r="AN1027" s="13">
        <f t="shared" si="1427"/>
        <v>1.2085133326016247E-2</v>
      </c>
      <c r="AO1027" s="13">
        <f t="shared" si="1428"/>
        <v>7.1234265452262326E-3</v>
      </c>
      <c r="AP1027" s="13">
        <f t="shared" si="1429"/>
        <v>2.7992081607681489E-3</v>
      </c>
      <c r="AQ1027" s="13">
        <f t="shared" si="1430"/>
        <v>8.2497864028955464E-4</v>
      </c>
      <c r="AR1027" s="13">
        <f t="shared" si="1431"/>
        <v>8.3208752415448058E-4</v>
      </c>
      <c r="AS1027" s="13">
        <f t="shared" si="1432"/>
        <v>1.6209122244444907E-3</v>
      </c>
      <c r="AT1027" s="13">
        <f t="shared" si="1433"/>
        <v>1.5787740851080276E-3</v>
      </c>
      <c r="AU1027" s="13">
        <f t="shared" si="1434"/>
        <v>1.0251542615816894E-3</v>
      </c>
      <c r="AV1027" s="13">
        <f t="shared" si="1435"/>
        <v>4.992518894654847E-4</v>
      </c>
      <c r="AW1027" s="13">
        <f t="shared" si="1436"/>
        <v>1.2407825762861344E-5</v>
      </c>
      <c r="AX1027" s="13">
        <f t="shared" si="1437"/>
        <v>3.3283055004856175E-3</v>
      </c>
      <c r="AY1027" s="13">
        <f t="shared" si="1438"/>
        <v>3.923653817164325E-3</v>
      </c>
      <c r="AZ1027" s="13">
        <f t="shared" si="1439"/>
        <v>2.3127473236308929E-3</v>
      </c>
      <c r="BA1027" s="13">
        <f t="shared" si="1440"/>
        <v>9.0881279409566623E-4</v>
      </c>
      <c r="BB1027" s="13">
        <f t="shared" si="1441"/>
        <v>2.6784401162400497E-4</v>
      </c>
      <c r="BC1027" s="13">
        <f t="shared" si="1442"/>
        <v>6.3150884343988044E-5</v>
      </c>
      <c r="BD1027" s="13">
        <f t="shared" si="1443"/>
        <v>1.6348776626660743E-4</v>
      </c>
      <c r="BE1027" s="13">
        <f t="shared" si="1444"/>
        <v>3.1847529399980446E-4</v>
      </c>
      <c r="BF1027" s="13">
        <f t="shared" si="1445"/>
        <v>3.101960324140119E-4</v>
      </c>
      <c r="BG1027" s="13">
        <f t="shared" si="1446"/>
        <v>2.014213354238058E-4</v>
      </c>
      <c r="BH1027" s="13">
        <f t="shared" si="1447"/>
        <v>9.8092536955213252E-5</v>
      </c>
      <c r="BI1027" s="13">
        <f t="shared" si="1448"/>
        <v>3.8216987435076408E-5</v>
      </c>
      <c r="BJ1027" s="14">
        <f t="shared" si="1449"/>
        <v>0.5486847873689028</v>
      </c>
      <c r="BK1027" s="14">
        <f t="shared" si="1450"/>
        <v>0.22337147266206483</v>
      </c>
      <c r="BL1027" s="14">
        <f t="shared" si="1451"/>
        <v>0.21571522121009346</v>
      </c>
      <c r="BM1027" s="14">
        <f t="shared" si="1452"/>
        <v>0.60046270229657761</v>
      </c>
      <c r="BN1027" s="14">
        <f t="shared" si="1453"/>
        <v>0.39537221542371587</v>
      </c>
    </row>
    <row r="1028" spans="1:66" x14ac:dyDescent="0.25">
      <c r="A1028" t="s">
        <v>338</v>
      </c>
      <c r="B1028" t="s">
        <v>91</v>
      </c>
      <c r="C1028" t="s">
        <v>92</v>
      </c>
      <c r="D1028" s="22" t="s">
        <v>370</v>
      </c>
      <c r="E1028" s="10">
        <f>VLOOKUP(A1028,home!$A$2:$E$405,3,FALSE)</f>
        <v>1.4215</v>
      </c>
      <c r="F1028" s="10">
        <f>VLOOKUP(B1028,home!$B$2:$E$405,3,FALSE)</f>
        <v>1.1725000000000001</v>
      </c>
      <c r="G1028" s="10">
        <f>VLOOKUP(C1028,away!$B$2:$E$405,4,FALSE)</f>
        <v>1.1364000000000001</v>
      </c>
      <c r="H1028" s="10">
        <f>VLOOKUP(A1028,away!$A$2:$E$405,3,FALSE)</f>
        <v>1.0277000000000001</v>
      </c>
      <c r="I1028" s="10">
        <f>VLOOKUP(C1028,away!$B$2:$E$405,3,FALSE)</f>
        <v>0.5988</v>
      </c>
      <c r="J1028" s="10">
        <f>VLOOKUP(B1028,home!$B$2:$E$405,4,FALSE)</f>
        <v>1.3785000000000001</v>
      </c>
      <c r="K1028" s="12">
        <f t="shared" si="1398"/>
        <v>1.8940478235000002</v>
      </c>
      <c r="L1028" s="12">
        <f t="shared" si="1399"/>
        <v>0.84831064866000006</v>
      </c>
      <c r="M1028" s="13">
        <f t="shared" si="1400"/>
        <v>6.4418238969318226E-2</v>
      </c>
      <c r="N1028" s="13">
        <f t="shared" si="1401"/>
        <v>0.12201122531354007</v>
      </c>
      <c r="O1028" s="13">
        <f t="shared" si="1402"/>
        <v>5.4646678085597228E-2</v>
      </c>
      <c r="P1028" s="13">
        <f t="shared" si="1403"/>
        <v>0.10350342168953058</v>
      </c>
      <c r="Q1028" s="13">
        <f t="shared" si="1404"/>
        <v>0.11554754787383936</v>
      </c>
      <c r="R1028" s="13">
        <f t="shared" si="1405"/>
        <v>2.3178679466953598E-2</v>
      </c>
      <c r="S1028" s="13">
        <f t="shared" si="1406"/>
        <v>4.1575796206347986E-2</v>
      </c>
      <c r="T1028" s="13">
        <f t="shared" si="1407"/>
        <v>9.8020215287929077E-2</v>
      </c>
      <c r="U1028" s="13">
        <f t="shared" si="1408"/>
        <v>4.3901527395987607E-2</v>
      </c>
      <c r="V1028" s="13">
        <f t="shared" si="1409"/>
        <v>7.4223926426820646E-3</v>
      </c>
      <c r="W1028" s="13">
        <f t="shared" si="1410"/>
        <v>7.2950860520402533E-2</v>
      </c>
      <c r="X1028" s="13">
        <f t="shared" si="1411"/>
        <v>6.1884991808367852E-2</v>
      </c>
      <c r="Y1028" s="13">
        <f t="shared" si="1412"/>
        <v>2.6248848771637662E-2</v>
      </c>
      <c r="Z1028" s="13">
        <f t="shared" si="1413"/>
        <v>6.5542402045645444E-3</v>
      </c>
      <c r="AA1028" s="13">
        <f t="shared" si="1414"/>
        <v>1.2414044394151672E-2</v>
      </c>
      <c r="AB1028" s="13">
        <f t="shared" si="1415"/>
        <v>1.1756396882787677E-2</v>
      </c>
      <c r="AC1028" s="13">
        <f t="shared" si="1416"/>
        <v>7.4536638218903478E-4</v>
      </c>
      <c r="AD1028" s="13">
        <f t="shared" si="1417"/>
        <v>3.4543104647780119E-2</v>
      </c>
      <c r="AE1028" s="13">
        <f t="shared" si="1418"/>
        <v>2.9303283510488609E-2</v>
      </c>
      <c r="AF1028" s="13">
        <f t="shared" si="1419"/>
        <v>1.2429143721325238E-2</v>
      </c>
      <c r="AG1028" s="13">
        <f t="shared" si="1420"/>
        <v>3.5145916575085936E-3</v>
      </c>
      <c r="AH1028" s="13">
        <f t="shared" si="1421"/>
        <v>1.3900079398518996E-3</v>
      </c>
      <c r="AI1028" s="13">
        <f t="shared" si="1422"/>
        <v>2.6327415131242094E-3</v>
      </c>
      <c r="AJ1028" s="13">
        <f t="shared" si="1423"/>
        <v>2.4932691663855032E-3</v>
      </c>
      <c r="AK1028" s="13">
        <f t="shared" si="1424"/>
        <v>1.574123679330708E-3</v>
      </c>
      <c r="AL1028" s="13">
        <f t="shared" si="1425"/>
        <v>4.7904427195320433E-5</v>
      </c>
      <c r="AM1028" s="13">
        <f t="shared" si="1426"/>
        <v>1.3085258435012124E-2</v>
      </c>
      <c r="AN1028" s="13">
        <f t="shared" si="1427"/>
        <v>1.1100364070888871E-2</v>
      </c>
      <c r="AO1028" s="13">
        <f t="shared" si="1428"/>
        <v>4.7082785226689487E-3</v>
      </c>
      <c r="AP1028" s="13">
        <f t="shared" si="1429"/>
        <v>1.331360935879081E-3</v>
      </c>
      <c r="AQ1028" s="13">
        <f t="shared" si="1430"/>
        <v>2.8235191477904193E-4</v>
      </c>
      <c r="AR1028" s="13">
        <f t="shared" si="1431"/>
        <v>2.3583170741966314E-4</v>
      </c>
      <c r="AS1028" s="13">
        <f t="shared" si="1432"/>
        <v>4.466765321505018E-4</v>
      </c>
      <c r="AT1028" s="13">
        <f t="shared" si="1433"/>
        <v>4.2301335676409296E-4</v>
      </c>
      <c r="AU1028" s="13">
        <f t="shared" si="1434"/>
        <v>2.6706917589681988E-4</v>
      </c>
      <c r="AV1028" s="13">
        <f t="shared" si="1435"/>
        <v>1.2646044783282755E-4</v>
      </c>
      <c r="AW1028" s="13">
        <f t="shared" si="1436"/>
        <v>2.1380556742780778E-6</v>
      </c>
      <c r="AX1028" s="13">
        <f t="shared" si="1437"/>
        <v>4.13068420979496E-3</v>
      </c>
      <c r="AY1028" s="13">
        <f t="shared" si="1438"/>
        <v>3.5041034014207818E-3</v>
      </c>
      <c r="AZ1028" s="13">
        <f t="shared" si="1439"/>
        <v>1.486284114715488E-3</v>
      </c>
      <c r="BA1028" s="13">
        <f t="shared" si="1440"/>
        <v>4.2027688048244989E-4</v>
      </c>
      <c r="BB1028" s="13">
        <f t="shared" si="1441"/>
        <v>8.913133827471706E-5</v>
      </c>
      <c r="BC1028" s="13">
        <f t="shared" si="1442"/>
        <v>1.5122212677551831E-5</v>
      </c>
      <c r="BD1028" s="13">
        <f t="shared" si="1443"/>
        <v>3.3343091449294957E-5</v>
      </c>
      <c r="BE1028" s="13">
        <f t="shared" si="1444"/>
        <v>6.3153409788298574E-5</v>
      </c>
      <c r="BF1028" s="13">
        <f t="shared" si="1445"/>
        <v>5.9807789178065269E-5</v>
      </c>
      <c r="BG1028" s="13">
        <f t="shared" si="1446"/>
        <v>3.7759604307020476E-5</v>
      </c>
      <c r="BH1028" s="13">
        <f t="shared" si="1447"/>
        <v>1.7879624088483335E-5</v>
      </c>
      <c r="BI1028" s="13">
        <f t="shared" si="1448"/>
        <v>6.7729726179580022E-6</v>
      </c>
      <c r="BJ1028" s="14">
        <f t="shared" si="1449"/>
        <v>0.61660702914941301</v>
      </c>
      <c r="BK1028" s="14">
        <f t="shared" si="1450"/>
        <v>0.22121722371868402</v>
      </c>
      <c r="BL1028" s="14">
        <f t="shared" si="1451"/>
        <v>0.1557052362356631</v>
      </c>
      <c r="BM1028" s="14">
        <f t="shared" si="1452"/>
        <v>0.5132759725637992</v>
      </c>
      <c r="BN1028" s="14">
        <f t="shared" si="1453"/>
        <v>0.48330579139877905</v>
      </c>
    </row>
    <row r="1029" spans="1:66" x14ac:dyDescent="0.25">
      <c r="A1029" t="s">
        <v>339</v>
      </c>
      <c r="B1029" t="s">
        <v>119</v>
      </c>
      <c r="C1029" t="s">
        <v>122</v>
      </c>
      <c r="D1029" s="22" t="s">
        <v>370</v>
      </c>
      <c r="E1029" s="10">
        <f>VLOOKUP(A1029,home!$A$2:$E$405,3,FALSE)</f>
        <v>1.2710999999999999</v>
      </c>
      <c r="F1029" s="10">
        <f>VLOOKUP(B1029,home!$B$2:$E$405,3,FALSE)</f>
        <v>1.2836000000000001</v>
      </c>
      <c r="G1029" s="10">
        <f>VLOOKUP(C1029,away!$B$2:$E$405,4,FALSE)</f>
        <v>1.2422</v>
      </c>
      <c r="H1029" s="10">
        <f>VLOOKUP(A1029,away!$A$2:$E$405,3,FALSE)</f>
        <v>0.94469999999999998</v>
      </c>
      <c r="I1029" s="10">
        <f>VLOOKUP(C1029,away!$B$2:$E$405,3,FALSE)</f>
        <v>0.8357</v>
      </c>
      <c r="J1029" s="10">
        <f>VLOOKUP(B1029,home!$B$2:$E$405,4,FALSE)</f>
        <v>0.8357</v>
      </c>
      <c r="K1029" s="12">
        <f t="shared" si="1398"/>
        <v>2.0267535951119999</v>
      </c>
      <c r="L1029" s="12">
        <f t="shared" si="1399"/>
        <v>0.65977327470299996</v>
      </c>
      <c r="M1029" s="13">
        <f t="shared" si="1400"/>
        <v>6.8117108597110482E-2</v>
      </c>
      <c r="N1029" s="13">
        <f t="shared" si="1401"/>
        <v>0.13805659473782816</v>
      </c>
      <c r="O1029" s="13">
        <f t="shared" si="1402"/>
        <v>4.494184780241544E-2</v>
      </c>
      <c r="P1029" s="13">
        <f t="shared" si="1403"/>
        <v>9.1086051604521823E-2</v>
      </c>
      <c r="Q1029" s="13">
        <f t="shared" si="1404"/>
        <v>0.13990334985690689</v>
      </c>
      <c r="R1029" s="13">
        <f t="shared" si="1405"/>
        <v>1.4825715047901729E-2</v>
      </c>
      <c r="S1029" s="13">
        <f t="shared" si="1406"/>
        <v>3.045001823981399E-2</v>
      </c>
      <c r="T1029" s="13">
        <f t="shared" si="1407"/>
        <v>9.2304491277010903E-2</v>
      </c>
      <c r="U1029" s="13">
        <f t="shared" si="1408"/>
        <v>3.0048071273440904E-2</v>
      </c>
      <c r="V1029" s="13">
        <f t="shared" si="1409"/>
        <v>4.5241887910602496E-3</v>
      </c>
      <c r="W1029" s="13">
        <f t="shared" si="1410"/>
        <v>9.4516539096899319E-2</v>
      </c>
      <c r="X1029" s="13">
        <f t="shared" si="1411"/>
        <v>6.2359486513555371E-2</v>
      </c>
      <c r="Y1029" s="13">
        <f t="shared" si="1412"/>
        <v>2.0571561312922995E-2</v>
      </c>
      <c r="Z1029" s="13">
        <f t="shared" si="1413"/>
        <v>3.2605368556558891E-3</v>
      </c>
      <c r="AA1029" s="13">
        <f t="shared" si="1414"/>
        <v>6.6083047941957488E-3</v>
      </c>
      <c r="AB1029" s="13">
        <f t="shared" si="1415"/>
        <v>6.6967027496160512E-3</v>
      </c>
      <c r="AC1029" s="13">
        <f t="shared" si="1416"/>
        <v>3.7810847210251566E-4</v>
      </c>
      <c r="AD1029" s="13">
        <f t="shared" si="1417"/>
        <v>4.7890433853046158E-2</v>
      </c>
      <c r="AE1029" s="13">
        <f t="shared" si="1418"/>
        <v>3.1596828370171665E-2</v>
      </c>
      <c r="AF1029" s="13">
        <f t="shared" si="1419"/>
        <v>1.0423371462008406E-2</v>
      </c>
      <c r="AG1029" s="13">
        <f t="shared" si="1420"/>
        <v>2.2923539743116938E-3</v>
      </c>
      <c r="AH1029" s="13">
        <f t="shared" si="1421"/>
        <v>5.3780376963647705E-4</v>
      </c>
      <c r="AI1029" s="13">
        <f t="shared" si="1422"/>
        <v>1.0899957235755155E-3</v>
      </c>
      <c r="AJ1029" s="13">
        <f t="shared" si="1423"/>
        <v>1.1045763757066914E-3</v>
      </c>
      <c r="AK1029" s="13">
        <f t="shared" si="1424"/>
        <v>7.462347135131067E-4</v>
      </c>
      <c r="AL1029" s="13">
        <f t="shared" si="1425"/>
        <v>2.0224233536241206E-5</v>
      </c>
      <c r="AM1029" s="13">
        <f t="shared" si="1426"/>
        <v>1.9412421796626937E-2</v>
      </c>
      <c r="AN1029" s="13">
        <f t="shared" si="1427"/>
        <v>1.2807797098676445E-2</v>
      </c>
      <c r="AO1029" s="13">
        <f t="shared" si="1428"/>
        <v>4.2251211167626699E-3</v>
      </c>
      <c r="AP1029" s="13">
        <f t="shared" si="1429"/>
        <v>9.2920733174110088E-4</v>
      </c>
      <c r="AQ1029" s="13">
        <f t="shared" si="1430"/>
        <v>1.5326654103521573E-4</v>
      </c>
      <c r="AR1029" s="13">
        <f t="shared" si="1431"/>
        <v>7.0965710848135274E-5</v>
      </c>
      <c r="AS1029" s="13">
        <f t="shared" si="1432"/>
        <v>1.4383000959113681E-4</v>
      </c>
      <c r="AT1029" s="13">
        <f t="shared" si="1433"/>
        <v>1.4575399451191503E-4</v>
      </c>
      <c r="AU1029" s="13">
        <f t="shared" si="1434"/>
        <v>9.8469144126319503E-5</v>
      </c>
      <c r="AV1029" s="13">
        <f t="shared" si="1435"/>
        <v>4.989317296640495E-5</v>
      </c>
      <c r="AW1029" s="13">
        <f t="shared" si="1436"/>
        <v>7.512167148130923E-7</v>
      </c>
      <c r="AX1029" s="13">
        <f t="shared" si="1437"/>
        <v>6.5573659443573656E-3</v>
      </c>
      <c r="AY1029" s="13">
        <f t="shared" si="1438"/>
        <v>4.3263748025345883E-3</v>
      </c>
      <c r="AZ1029" s="13">
        <f t="shared" si="1439"/>
        <v>1.427213235530395E-3</v>
      </c>
      <c r="BA1029" s="13">
        <f t="shared" si="1440"/>
        <v>3.1387905003511752E-4</v>
      </c>
      <c r="BB1029" s="13">
        <f t="shared" si="1441"/>
        <v>5.1772252175584056E-5</v>
      </c>
      <c r="BC1029" s="13">
        <f t="shared" si="1442"/>
        <v>6.8315896713269237E-6</v>
      </c>
      <c r="BD1029" s="13">
        <f t="shared" si="1443"/>
        <v>7.8035465729834009E-6</v>
      </c>
      <c r="BE1029" s="13">
        <f t="shared" si="1444"/>
        <v>1.5815866071418033E-5</v>
      </c>
      <c r="BF1029" s="13">
        <f t="shared" si="1445"/>
        <v>1.6027431710028204E-5</v>
      </c>
      <c r="BG1029" s="13">
        <f t="shared" si="1446"/>
        <v>1.0827884946237246E-5</v>
      </c>
      <c r="BH1029" s="13">
        <f t="shared" si="1447"/>
        <v>5.4863636855613617E-6</v>
      </c>
      <c r="BI1029" s="13">
        <f t="shared" si="1448"/>
        <v>2.2239014647606816E-6</v>
      </c>
      <c r="BJ1029" s="14">
        <f t="shared" si="1449"/>
        <v>0.69012626121380827</v>
      </c>
      <c r="BK1029" s="14">
        <f t="shared" si="1450"/>
        <v>0.19890207474067989</v>
      </c>
      <c r="BL1029" s="14">
        <f t="shared" si="1451"/>
        <v>0.10716634927649656</v>
      </c>
      <c r="BM1029" s="14">
        <f t="shared" si="1452"/>
        <v>0.49819893085413641</v>
      </c>
      <c r="BN1029" s="14">
        <f t="shared" si="1453"/>
        <v>0.49693066764668453</v>
      </c>
    </row>
    <row r="1030" spans="1:66" x14ac:dyDescent="0.25">
      <c r="A1030" t="s">
        <v>341</v>
      </c>
      <c r="B1030" t="s">
        <v>318</v>
      </c>
      <c r="C1030" t="s">
        <v>146</v>
      </c>
      <c r="D1030" s="22" t="s">
        <v>370</v>
      </c>
      <c r="E1030" s="10">
        <f>VLOOKUP(A1030,home!$A$2:$E$405,3,FALSE)</f>
        <v>1.4705999999999999</v>
      </c>
      <c r="F1030" s="10">
        <f>VLOOKUP(B1030,home!$B$2:$E$405,3,FALSE)</f>
        <v>0.93500000000000005</v>
      </c>
      <c r="G1030" s="10">
        <f>VLOOKUP(C1030,away!$B$2:$E$405,4,FALSE)</f>
        <v>0.85</v>
      </c>
      <c r="H1030" s="10">
        <f>VLOOKUP(A1030,away!$A$2:$E$405,3,FALSE)</f>
        <v>1.2646999999999999</v>
      </c>
      <c r="I1030" s="10">
        <f>VLOOKUP(C1030,away!$B$2:$E$405,3,FALSE)</f>
        <v>0.29649999999999999</v>
      </c>
      <c r="J1030" s="10">
        <f>VLOOKUP(B1030,home!$B$2:$E$405,4,FALSE)</f>
        <v>0.59299999999999997</v>
      </c>
      <c r="K1030" s="12">
        <f t="shared" si="1398"/>
        <v>1.16875935</v>
      </c>
      <c r="L1030" s="12">
        <f t="shared" si="1399"/>
        <v>0.22236524514999995</v>
      </c>
      <c r="M1030" s="13">
        <f t="shared" si="1400"/>
        <v>0.24879535319761201</v>
      </c>
      <c r="N1030" s="13">
        <f t="shared" si="1401"/>
        <v>0.29078189528626142</v>
      </c>
      <c r="O1030" s="13">
        <f t="shared" si="1402"/>
        <v>5.5323439705967814E-2</v>
      </c>
      <c r="P1030" s="13">
        <f t="shared" si="1403"/>
        <v>6.4659787430511137E-2</v>
      </c>
      <c r="Q1030" s="13">
        <f t="shared" si="1404"/>
        <v>0.16992702946326951</v>
      </c>
      <c r="R1030" s="13">
        <f t="shared" si="1405"/>
        <v>6.1510051163793872E-3</v>
      </c>
      <c r="S1030" s="13">
        <f t="shared" si="1406"/>
        <v>4.2011316296953803E-3</v>
      </c>
      <c r="T1030" s="13">
        <f t="shared" si="1407"/>
        <v>3.7785865564211187E-2</v>
      </c>
      <c r="U1030" s="13">
        <f t="shared" si="1408"/>
        <v>7.189044741666247E-3</v>
      </c>
      <c r="V1030" s="13">
        <f t="shared" si="1409"/>
        <v>1.213153589229171E-4</v>
      </c>
      <c r="W1030" s="13">
        <f t="shared" si="1410"/>
        <v>6.6201268167640562E-2</v>
      </c>
      <c r="X1030" s="13">
        <f t="shared" si="1411"/>
        <v>1.4720861225338279E-2</v>
      </c>
      <c r="Y1030" s="13">
        <f t="shared" si="1412"/>
        <v>1.6367039575957375E-3</v>
      </c>
      <c r="Z1030" s="13">
        <f t="shared" si="1413"/>
        <v>4.5592325354086881E-4</v>
      </c>
      <c r="AA1030" s="13">
        <f t="shared" si="1414"/>
        <v>5.3286456545831101E-4</v>
      </c>
      <c r="AB1030" s="13">
        <f t="shared" si="1415"/>
        <v>3.1139522158154403E-4</v>
      </c>
      <c r="AC1030" s="13">
        <f t="shared" si="1416"/>
        <v>1.9705516047614615E-6</v>
      </c>
      <c r="AD1030" s="13">
        <f t="shared" si="1417"/>
        <v>1.9343337788196822E-2</v>
      </c>
      <c r="AE1030" s="13">
        <f t="shared" si="1418"/>
        <v>4.3012860492916433E-3</v>
      </c>
      <c r="AF1030" s="13">
        <f t="shared" si="1419"/>
        <v>4.7822826340550555E-4</v>
      </c>
      <c r="AG1030" s="13">
        <f t="shared" si="1420"/>
        <v>3.544711500994133E-5</v>
      </c>
      <c r="AH1030" s="13">
        <f t="shared" si="1421"/>
        <v>2.5345371510800214E-5</v>
      </c>
      <c r="AI1030" s="13">
        <f t="shared" si="1422"/>
        <v>2.9622639932471375E-5</v>
      </c>
      <c r="AJ1030" s="13">
        <f t="shared" si="1423"/>
        <v>1.7310868696379647E-5</v>
      </c>
      <c r="AK1030" s="13">
        <f t="shared" si="1424"/>
        <v>6.7440798818386724E-6</v>
      </c>
      <c r="AL1030" s="13">
        <f t="shared" si="1425"/>
        <v>2.0485181294125808E-8</v>
      </c>
      <c r="AM1030" s="13">
        <f t="shared" si="1426"/>
        <v>4.5215413800326672E-3</v>
      </c>
      <c r="AN1030" s="13">
        <f t="shared" si="1427"/>
        <v>1.005433657426833E-3</v>
      </c>
      <c r="AO1030" s="13">
        <f t="shared" si="1428"/>
        <v>1.1178675085788939E-4</v>
      </c>
      <c r="AP1030" s="13">
        <f t="shared" si="1429"/>
        <v>8.2858294196788474E-6</v>
      </c>
      <c r="AQ1030" s="13">
        <f t="shared" si="1430"/>
        <v>4.6062012254449213E-7</v>
      </c>
      <c r="AR1030" s="13">
        <f t="shared" si="1431"/>
        <v>1.1271859498833831E-6</v>
      </c>
      <c r="AS1030" s="13">
        <f t="shared" si="1432"/>
        <v>1.3174091181148353E-6</v>
      </c>
      <c r="AT1030" s="13">
        <f t="shared" si="1433"/>
        <v>7.6986711228598421E-7</v>
      </c>
      <c r="AU1030" s="13">
        <f t="shared" si="1434"/>
        <v>2.9992979524724792E-7</v>
      </c>
      <c r="AV1030" s="13">
        <f t="shared" si="1435"/>
        <v>8.7636438134701656E-8</v>
      </c>
      <c r="AW1030" s="13">
        <f t="shared" si="1436"/>
        <v>1.4788676839661986E-10</v>
      </c>
      <c r="AX1030" s="13">
        <f t="shared" si="1437"/>
        <v>8.8076562738751394E-4</v>
      </c>
      <c r="AY1030" s="13">
        <f t="shared" si="1438"/>
        <v>1.9585166465371803E-4</v>
      </c>
      <c r="AZ1030" s="13">
        <f t="shared" si="1439"/>
        <v>2.1775301711879795E-5</v>
      </c>
      <c r="BA1030" s="13">
        <f t="shared" si="1440"/>
        <v>1.6140234344591215E-6</v>
      </c>
      <c r="BB1030" s="13">
        <f t="shared" si="1441"/>
        <v>8.9725679170336836E-8</v>
      </c>
      <c r="BC1030" s="13">
        <f t="shared" si="1442"/>
        <v>3.9903745289924405E-9</v>
      </c>
      <c r="BD1030" s="13">
        <f t="shared" si="1443"/>
        <v>4.1774496679242325E-8</v>
      </c>
      <c r="BE1030" s="13">
        <f t="shared" si="1444"/>
        <v>4.8824333585408416E-8</v>
      </c>
      <c r="BF1030" s="13">
        <f t="shared" si="1445"/>
        <v>2.8531948192732557E-8</v>
      </c>
      <c r="BG1030" s="13">
        <f t="shared" si="1446"/>
        <v>1.1115660407990591E-8</v>
      </c>
      <c r="BH1030" s="13">
        <f t="shared" si="1447"/>
        <v>3.2478830083159551E-9</v>
      </c>
      <c r="BI1030" s="13">
        <f t="shared" si="1448"/>
        <v>7.591987267350794E-10</v>
      </c>
      <c r="BJ1030" s="14">
        <f t="shared" si="1449"/>
        <v>0.61195953145132165</v>
      </c>
      <c r="BK1030" s="14">
        <f t="shared" si="1450"/>
        <v>0.31797543031818121</v>
      </c>
      <c r="BL1030" s="14">
        <f t="shared" si="1451"/>
        <v>6.9590508593009082E-2</v>
      </c>
      <c r="BM1030" s="14">
        <f t="shared" si="1452"/>
        <v>0.1641470318992844</v>
      </c>
      <c r="BN1030" s="14">
        <f t="shared" si="1453"/>
        <v>0.83563851020000135</v>
      </c>
    </row>
    <row r="1031" spans="1:66" x14ac:dyDescent="0.25">
      <c r="A1031" t="s">
        <v>342</v>
      </c>
      <c r="B1031" t="s">
        <v>167</v>
      </c>
      <c r="C1031" t="s">
        <v>168</v>
      </c>
      <c r="D1031" s="22" t="s">
        <v>370</v>
      </c>
      <c r="E1031" s="10">
        <f>VLOOKUP(A1031,home!$A$2:$E$405,3,FALSE)</f>
        <v>1.3548</v>
      </c>
      <c r="F1031" s="10">
        <f>VLOOKUP(B1031,home!$B$2:$E$405,3,FALSE)</f>
        <v>1.5582</v>
      </c>
      <c r="G1031" s="10">
        <f>VLOOKUP(C1031,away!$B$2:$E$405,4,FALSE)</f>
        <v>0.90210000000000001</v>
      </c>
      <c r="H1031" s="10">
        <f>VLOOKUP(A1031,away!$A$2:$E$405,3,FALSE)</f>
        <v>1.1719999999999999</v>
      </c>
      <c r="I1031" s="10">
        <f>VLOOKUP(C1031,away!$B$2:$E$405,3,FALSE)</f>
        <v>1.0903</v>
      </c>
      <c r="J1031" s="10">
        <f>VLOOKUP(B1031,home!$B$2:$E$405,4,FALSE)</f>
        <v>1.0428999999999999</v>
      </c>
      <c r="K1031" s="12">
        <f t="shared" si="1398"/>
        <v>1.904377627656</v>
      </c>
      <c r="L1031" s="12">
        <f t="shared" si="1399"/>
        <v>1.33265057564</v>
      </c>
      <c r="M1031" s="13">
        <f t="shared" si="1400"/>
        <v>3.9280455344250183E-2</v>
      </c>
      <c r="N1031" s="13">
        <f t="shared" si="1401"/>
        <v>7.4804820361730598E-2</v>
      </c>
      <c r="O1031" s="13">
        <f t="shared" si="1402"/>
        <v>5.234712142591632E-2</v>
      </c>
      <c r="P1031" s="13">
        <f t="shared" si="1403"/>
        <v>9.9688686915707078E-2</v>
      </c>
      <c r="Q1031" s="13">
        <f t="shared" si="1404"/>
        <v>7.1228313168852905E-2</v>
      </c>
      <c r="R1031" s="13">
        <f t="shared" si="1405"/>
        <v>3.4880210750672193E-2</v>
      </c>
      <c r="S1031" s="13">
        <f t="shared" si="1406"/>
        <v>6.3249230513518995E-2</v>
      </c>
      <c r="T1031" s="13">
        <f t="shared" si="1407"/>
        <v>9.4922452546338035E-2</v>
      </c>
      <c r="U1031" s="13">
        <f t="shared" si="1408"/>
        <v>6.6425093001506411E-2</v>
      </c>
      <c r="V1031" s="13">
        <f t="shared" si="1409"/>
        <v>1.7835368995324407E-2</v>
      </c>
      <c r="W1031" s="13">
        <f t="shared" si="1410"/>
        <v>4.5215202018146237E-2</v>
      </c>
      <c r="X1031" s="13">
        <f t="shared" si="1411"/>
        <v>6.0256064997161476E-2</v>
      </c>
      <c r="Y1031" s="13">
        <f t="shared" si="1412"/>
        <v>4.015013985213426E-2</v>
      </c>
      <c r="Z1031" s="13">
        <f t="shared" si="1413"/>
        <v>1.5494377645109268E-2</v>
      </c>
      <c r="AA1031" s="13">
        <f t="shared" si="1414"/>
        <v>2.9507146141799348E-2</v>
      </c>
      <c r="AB1031" s="13">
        <f t="shared" si="1415"/>
        <v>2.8096374484209378E-2</v>
      </c>
      <c r="AC1031" s="13">
        <f t="shared" si="1416"/>
        <v>2.8289904295579656E-3</v>
      </c>
      <c r="AD1031" s="13">
        <f t="shared" si="1417"/>
        <v>2.1526704788326027E-2</v>
      </c>
      <c r="AE1031" s="13">
        <f t="shared" si="1418"/>
        <v>2.8687575527795026E-2</v>
      </c>
      <c r="AF1031" s="13">
        <f t="shared" si="1419"/>
        <v>1.9115257020416016E-2</v>
      </c>
      <c r="AG1031" s="13">
        <f t="shared" si="1420"/>
        <v>8.4913194239213171E-3</v>
      </c>
      <c r="AH1031" s="13">
        <f t="shared" si="1421"/>
        <v>5.1621478219846069E-3</v>
      </c>
      <c r="AI1031" s="13">
        <f t="shared" si="1422"/>
        <v>9.8306788228406331E-3</v>
      </c>
      <c r="AJ1031" s="13">
        <f t="shared" si="1423"/>
        <v>9.3606624074446653E-3</v>
      </c>
      <c r="AK1031" s="13">
        <f t="shared" si="1424"/>
        <v>5.942078689592724E-3</v>
      </c>
      <c r="AL1031" s="13">
        <f t="shared" si="1425"/>
        <v>2.8718439106487255E-4</v>
      </c>
      <c r="AM1031" s="13">
        <f t="shared" si="1426"/>
        <v>8.1989949992086718E-3</v>
      </c>
      <c r="AN1031" s="13">
        <f t="shared" si="1427"/>
        <v>1.0926395405364919E-2</v>
      </c>
      <c r="AO1031" s="13">
        <f t="shared" si="1428"/>
        <v>7.2805335633149074E-3</v>
      </c>
      <c r="AP1031" s="13">
        <f t="shared" si="1429"/>
        <v>3.2341357480393171E-3</v>
      </c>
      <c r="AQ1031" s="13">
        <f t="shared" si="1430"/>
        <v>1.0774932165806251E-3</v>
      </c>
      <c r="AR1031" s="13">
        <f t="shared" si="1431"/>
        <v>1.3758678533013092E-3</v>
      </c>
      <c r="AS1031" s="13">
        <f t="shared" si="1432"/>
        <v>2.6201719584381007E-3</v>
      </c>
      <c r="AT1031" s="13">
        <f t="shared" si="1433"/>
        <v>2.4948984291305637E-3</v>
      </c>
      <c r="AU1031" s="13">
        <f t="shared" si="1434"/>
        <v>1.5837429172367811E-3</v>
      </c>
      <c r="AV1031" s="13">
        <f t="shared" si="1435"/>
        <v>7.5401114488609343E-4</v>
      </c>
      <c r="AW1031" s="13">
        <f t="shared" si="1436"/>
        <v>2.0245462050501789E-5</v>
      </c>
      <c r="AX1031" s="13">
        <f t="shared" si="1437"/>
        <v>2.602330440959403E-3</v>
      </c>
      <c r="AY1031" s="13">
        <f t="shared" si="1438"/>
        <v>3.4679971601500438E-3</v>
      </c>
      <c r="AZ1031" s="13">
        <f t="shared" si="1439"/>
        <v>2.310814205895921E-3</v>
      </c>
      <c r="BA1031" s="13">
        <f t="shared" si="1440"/>
        <v>1.0265026272280962E-3</v>
      </c>
      <c r="BB1031" s="13">
        <f t="shared" si="1441"/>
        <v>3.4199232926787387E-4</v>
      </c>
      <c r="BC1031" s="13">
        <f t="shared" si="1442"/>
        <v>9.1151254892659139E-5</v>
      </c>
      <c r="BD1031" s="13">
        <f t="shared" si="1443"/>
        <v>3.0559184778442721E-4</v>
      </c>
      <c r="BE1031" s="13">
        <f t="shared" si="1444"/>
        <v>5.8196227811472092E-4</v>
      </c>
      <c r="BF1031" s="13">
        <f t="shared" si="1445"/>
        <v>5.5413797129069697E-4</v>
      </c>
      <c r="BG1031" s="13">
        <f t="shared" si="1446"/>
        <v>3.5176265172022866E-4</v>
      </c>
      <c r="BH1031" s="13">
        <f t="shared" si="1447"/>
        <v>1.674722310452382E-4</v>
      </c>
      <c r="BI1031" s="13">
        <f t="shared" si="1448"/>
        <v>6.3786074011237625E-5</v>
      </c>
      <c r="BJ1031" s="14">
        <f t="shared" si="1449"/>
        <v>0.5049561906557245</v>
      </c>
      <c r="BK1031" s="14">
        <f t="shared" si="1450"/>
        <v>0.22663791374957354</v>
      </c>
      <c r="BL1031" s="14">
        <f t="shared" si="1451"/>
        <v>0.25240491890292571</v>
      </c>
      <c r="BM1031" s="14">
        <f t="shared" si="1452"/>
        <v>0.62381604128810386</v>
      </c>
      <c r="BN1031" s="14">
        <f t="shared" si="1453"/>
        <v>0.37222960796712934</v>
      </c>
    </row>
    <row r="1032" spans="1:66" x14ac:dyDescent="0.25">
      <c r="A1032" t="s">
        <v>344</v>
      </c>
      <c r="B1032" t="s">
        <v>202</v>
      </c>
      <c r="C1032" t="s">
        <v>210</v>
      </c>
      <c r="D1032" s="22" t="s">
        <v>370</v>
      </c>
      <c r="E1032" s="10">
        <f>VLOOKUP(A1032,home!$A$2:$E$405,3,FALSE)</f>
        <v>1.3976999999999999</v>
      </c>
      <c r="F1032" s="10">
        <f>VLOOKUP(B1032,home!$B$2:$E$405,3,FALSE)</f>
        <v>1.2358</v>
      </c>
      <c r="G1032" s="10">
        <f>VLOOKUP(C1032,away!$B$2:$E$405,4,FALSE)</f>
        <v>1.6296999999999999</v>
      </c>
      <c r="H1032" s="10">
        <f>VLOOKUP(A1032,away!$A$2:$E$405,3,FALSE)</f>
        <v>1.0585</v>
      </c>
      <c r="I1032" s="10">
        <f>VLOOKUP(C1032,away!$B$2:$E$405,3,FALSE)</f>
        <v>0.73480000000000001</v>
      </c>
      <c r="J1032" s="10">
        <f>VLOOKUP(B1032,home!$B$2:$E$405,4,FALSE)</f>
        <v>0.77300000000000002</v>
      </c>
      <c r="K1032" s="12">
        <f t="shared" si="1398"/>
        <v>2.8149444025019998</v>
      </c>
      <c r="L1032" s="12">
        <f t="shared" si="1399"/>
        <v>0.60122842340000004</v>
      </c>
      <c r="M1032" s="13">
        <f t="shared" si="1400"/>
        <v>3.2837871002419479E-2</v>
      </c>
      <c r="N1032" s="13">
        <f t="shared" si="1401"/>
        <v>9.2436781168343432E-2</v>
      </c>
      <c r="O1032" s="13">
        <f t="shared" si="1402"/>
        <v>1.9743061410597239E-2</v>
      </c>
      <c r="P1032" s="13">
        <f t="shared" si="1403"/>
        <v>5.5575620206013927E-2</v>
      </c>
      <c r="Q1032" s="13">
        <f t="shared" si="1404"/>
        <v>0.13010219986756535</v>
      </c>
      <c r="R1032" s="13">
        <f t="shared" si="1405"/>
        <v>5.93504484249138E-3</v>
      </c>
      <c r="S1032" s="13">
        <f t="shared" si="1406"/>
        <v>2.3514386491861296E-2</v>
      </c>
      <c r="T1032" s="13">
        <f t="shared" si="1407"/>
        <v>7.8221140507247988E-2</v>
      </c>
      <c r="U1032" s="13">
        <f t="shared" si="1408"/>
        <v>1.6706821257969469E-2</v>
      </c>
      <c r="V1032" s="13">
        <f t="shared" si="1409"/>
        <v>4.4218139779755496E-3</v>
      </c>
      <c r="W1032" s="13">
        <f t="shared" si="1410"/>
        <v>0.12207681975679983</v>
      </c>
      <c r="X1032" s="13">
        <f t="shared" si="1411"/>
        <v>7.3396053876066722E-2</v>
      </c>
      <c r="Y1032" s="13">
        <f t="shared" si="1412"/>
        <v>2.2063896877844529E-2</v>
      </c>
      <c r="Z1032" s="13">
        <f t="shared" si="1413"/>
        <v>1.1894392178197978E-3</v>
      </c>
      <c r="AA1032" s="13">
        <f t="shared" si="1414"/>
        <v>3.3482052683181962E-3</v>
      </c>
      <c r="AB1032" s="13">
        <f t="shared" si="1415"/>
        <v>4.7125058392400079E-3</v>
      </c>
      <c r="AC1032" s="13">
        <f t="shared" si="1416"/>
        <v>4.6772416793461292E-4</v>
      </c>
      <c r="AD1032" s="13">
        <f t="shared" si="1417"/>
        <v>8.5909865112412304E-2</v>
      </c>
      <c r="AE1032" s="13">
        <f t="shared" si="1418"/>
        <v>5.1651452756042313E-2</v>
      </c>
      <c r="AF1032" s="13">
        <f t="shared" si="1419"/>
        <v>1.5527160753417453E-2</v>
      </c>
      <c r="AG1032" s="13">
        <f t="shared" si="1420"/>
        <v>3.1117901265518438E-3</v>
      </c>
      <c r="AH1032" s="13">
        <f t="shared" si="1421"/>
        <v>1.7878116641498158E-4</v>
      </c>
      <c r="AI1032" s="13">
        <f t="shared" si="1422"/>
        <v>5.0325904367263087E-4</v>
      </c>
      <c r="AJ1032" s="13">
        <f t="shared" si="1423"/>
        <v>7.0832311399739102E-4</v>
      </c>
      <c r="AK1032" s="13">
        <f t="shared" si="1424"/>
        <v>6.6463006163658064E-4</v>
      </c>
      <c r="AL1032" s="13">
        <f t="shared" si="1425"/>
        <v>3.1663515233850205E-5</v>
      </c>
      <c r="AM1032" s="13">
        <f t="shared" si="1426"/>
        <v>4.8366298783577351E-2</v>
      </c>
      <c r="AN1032" s="13">
        <f t="shared" si="1427"/>
        <v>2.9079193563343545E-2</v>
      </c>
      <c r="AO1032" s="13">
        <f t="shared" si="1428"/>
        <v>8.7416188499162342E-3</v>
      </c>
      <c r="AP1032" s="13">
        <f t="shared" si="1429"/>
        <v>1.7519032396996197E-3</v>
      </c>
      <c r="AQ1032" s="13">
        <f t="shared" si="1430"/>
        <v>2.6332350568848868E-4</v>
      </c>
      <c r="AR1032" s="13">
        <f t="shared" si="1431"/>
        <v>2.1497663763458485E-5</v>
      </c>
      <c r="AS1032" s="13">
        <f t="shared" si="1432"/>
        <v>6.0514728277817525E-5</v>
      </c>
      <c r="AT1032" s="13">
        <f t="shared" si="1433"/>
        <v>8.5172797817285994E-5</v>
      </c>
      <c r="AU1032" s="13">
        <f t="shared" si="1434"/>
        <v>7.9918896820401243E-5</v>
      </c>
      <c r="AV1032" s="13">
        <f t="shared" si="1435"/>
        <v>5.6241812814680843E-5</v>
      </c>
      <c r="AW1032" s="13">
        <f t="shared" si="1436"/>
        <v>1.4885586564350755E-6</v>
      </c>
      <c r="AX1032" s="13">
        <f t="shared" si="1437"/>
        <v>2.269140700509506E-2</v>
      </c>
      <c r="AY1032" s="13">
        <f t="shared" si="1438"/>
        <v>1.3642718858401017E-2</v>
      </c>
      <c r="AZ1032" s="13">
        <f t="shared" si="1439"/>
        <v>4.1011951750629461E-3</v>
      </c>
      <c r="BA1032" s="13">
        <f t="shared" si="1440"/>
        <v>8.2191836971959396E-4</v>
      </c>
      <c r="BB1032" s="13">
        <f t="shared" si="1441"/>
        <v>1.2354017139750245E-4</v>
      </c>
      <c r="BC1032" s="13">
        <f t="shared" si="1442"/>
        <v>1.4855172495177238E-5</v>
      </c>
      <c r="BD1032" s="13">
        <f t="shared" si="1443"/>
        <v>2.1541677485479087E-6</v>
      </c>
      <c r="BE1032" s="13">
        <f t="shared" si="1444"/>
        <v>6.0638624458252698E-6</v>
      </c>
      <c r="BF1032" s="13">
        <f t="shared" si="1445"/>
        <v>8.5347178247089666E-6</v>
      </c>
      <c r="BG1032" s="13">
        <f t="shared" si="1446"/>
        <v>8.008252055866183E-6</v>
      </c>
      <c r="BH1032" s="13">
        <f t="shared" si="1447"/>
        <v>5.6356960746214122E-6</v>
      </c>
      <c r="BI1032" s="13">
        <f t="shared" si="1448"/>
        <v>3.1728342238916056E-6</v>
      </c>
      <c r="BJ1032" s="14">
        <f t="shared" si="1449"/>
        <v>0.80409513349668826</v>
      </c>
      <c r="BK1032" s="14">
        <f t="shared" si="1450"/>
        <v>0.13049179821983975</v>
      </c>
      <c r="BL1032" s="14">
        <f t="shared" si="1451"/>
        <v>5.2837547434204983E-2</v>
      </c>
      <c r="BM1032" s="14">
        <f t="shared" si="1452"/>
        <v>0.63834210957137727</v>
      </c>
      <c r="BN1032" s="14">
        <f t="shared" si="1453"/>
        <v>0.33663057849743078</v>
      </c>
    </row>
    <row r="1033" spans="1:66" x14ac:dyDescent="0.25">
      <c r="A1033" t="s">
        <v>344</v>
      </c>
      <c r="B1033" t="s">
        <v>206</v>
      </c>
      <c r="C1033" t="s">
        <v>213</v>
      </c>
      <c r="D1033" s="22" t="s">
        <v>370</v>
      </c>
      <c r="E1033" s="10">
        <f>VLOOKUP(A1033,home!$A$2:$E$405,3,FALSE)</f>
        <v>1.3976999999999999</v>
      </c>
      <c r="F1033" s="10">
        <f>VLOOKUP(B1033,home!$B$2:$E$405,3,FALSE)</f>
        <v>0.97909999999999997</v>
      </c>
      <c r="G1033" s="10">
        <f>VLOOKUP(C1033,away!$B$2:$E$405,4,FALSE)</f>
        <v>0.6401</v>
      </c>
      <c r="H1033" s="10">
        <f>VLOOKUP(A1033,away!$A$2:$E$405,3,FALSE)</f>
        <v>1.0585</v>
      </c>
      <c r="I1033" s="10">
        <f>VLOOKUP(C1033,away!$B$2:$E$405,3,FALSE)</f>
        <v>1.0939000000000001</v>
      </c>
      <c r="J1033" s="10">
        <f>VLOOKUP(B1033,home!$B$2:$E$405,4,FALSE)</f>
        <v>0.89500000000000002</v>
      </c>
      <c r="K1033" s="12">
        <f t="shared" si="1398"/>
        <v>0.87596921360699997</v>
      </c>
      <c r="L1033" s="12">
        <f t="shared" si="1399"/>
        <v>1.0363143692500001</v>
      </c>
      <c r="M1033" s="13">
        <f t="shared" si="1400"/>
        <v>0.14774261857059207</v>
      </c>
      <c r="N1033" s="13">
        <f t="shared" si="1401"/>
        <v>0.12941798540552046</v>
      </c>
      <c r="O1033" s="13">
        <f t="shared" si="1402"/>
        <v>0.15310779857532647</v>
      </c>
      <c r="P1033" s="13">
        <f t="shared" si="1403"/>
        <v>0.13411771791512767</v>
      </c>
      <c r="Q1033" s="13">
        <f t="shared" si="1404"/>
        <v>5.6683085451137982E-2</v>
      </c>
      <c r="R1033" s="13">
        <f t="shared" si="1405"/>
        <v>7.9333905853922734E-2</v>
      </c>
      <c r="S1033" s="13">
        <f t="shared" si="1406"/>
        <v>3.0437328160268153E-2</v>
      </c>
      <c r="T1033" s="13">
        <f t="shared" si="1407"/>
        <v>5.8741495946439917E-2</v>
      </c>
      <c r="U1033" s="13">
        <f t="shared" si="1408"/>
        <v>6.9494059123232463E-2</v>
      </c>
      <c r="V1033" s="13">
        <f t="shared" si="1409"/>
        <v>3.0700424470791049E-3</v>
      </c>
      <c r="W1033" s="13">
        <f t="shared" si="1410"/>
        <v>1.6550879262483907E-2</v>
      </c>
      <c r="X1033" s="13">
        <f t="shared" si="1411"/>
        <v>1.7151914003433917E-2</v>
      </c>
      <c r="Y1033" s="13">
        <f t="shared" si="1412"/>
        <v>8.8873874709494306E-3</v>
      </c>
      <c r="Z1033" s="13">
        <f t="shared" si="1413"/>
        <v>2.7404955535048951E-2</v>
      </c>
      <c r="AA1033" s="13">
        <f t="shared" si="1414"/>
        <v>2.4005897348971631E-2</v>
      </c>
      <c r="AB1033" s="13">
        <f t="shared" si="1415"/>
        <v>1.0514213511354521E-2</v>
      </c>
      <c r="AC1033" s="13">
        <f t="shared" si="1416"/>
        <v>1.7418259660299419E-4</v>
      </c>
      <c r="AD1033" s="13">
        <f t="shared" si="1417"/>
        <v>3.6245151730156075E-3</v>
      </c>
      <c r="AE1033" s="13">
        <f t="shared" si="1418"/>
        <v>3.7561371553607244E-3</v>
      </c>
      <c r="AF1033" s="13">
        <f t="shared" si="1419"/>
        <v>1.9462694534870689E-3</v>
      </c>
      <c r="AG1033" s="13">
        <f t="shared" si="1420"/>
        <v>6.7231566702699824E-4</v>
      </c>
      <c r="AH1033" s="13">
        <f t="shared" si="1421"/>
        <v>7.1000373024071375E-3</v>
      </c>
      <c r="AI1033" s="13">
        <f t="shared" si="1422"/>
        <v>6.2194140923699454E-3</v>
      </c>
      <c r="AJ1033" s="13">
        <f t="shared" si="1423"/>
        <v>2.7240076357947971E-3</v>
      </c>
      <c r="AK1033" s="13">
        <f t="shared" si="1424"/>
        <v>7.9538227552887724E-4</v>
      </c>
      <c r="AL1033" s="13">
        <f t="shared" si="1425"/>
        <v>6.3247755002427788E-6</v>
      </c>
      <c r="AM1033" s="13">
        <f t="shared" si="1426"/>
        <v>6.3499274116262446E-4</v>
      </c>
      <c r="AN1033" s="13">
        <f t="shared" si="1427"/>
        <v>6.5805210203627375E-4</v>
      </c>
      <c r="AO1033" s="13">
        <f t="shared" si="1428"/>
        <v>3.4097442452767876E-4</v>
      </c>
      <c r="AP1033" s="13">
        <f t="shared" si="1429"/>
        <v>1.1778556522826109E-4</v>
      </c>
      <c r="AQ1033" s="13">
        <f t="shared" si="1430"/>
        <v>3.0515718434070032E-5</v>
      </c>
      <c r="AR1033" s="13">
        <f t="shared" si="1431"/>
        <v>1.4715741357391053E-3</v>
      </c>
      <c r="AS1033" s="13">
        <f t="shared" si="1432"/>
        <v>1.2890536384477847E-3</v>
      </c>
      <c r="AT1033" s="13">
        <f t="shared" si="1433"/>
        <v>5.6458565098417395E-4</v>
      </c>
      <c r="AU1033" s="13">
        <f t="shared" si="1434"/>
        <v>1.6485321623546767E-4</v>
      </c>
      <c r="AV1033" s="13">
        <f t="shared" si="1435"/>
        <v>3.610158554659183E-5</v>
      </c>
      <c r="AW1033" s="13">
        <f t="shared" si="1436"/>
        <v>1.5948615095047996E-7</v>
      </c>
      <c r="AX1033" s="13">
        <f t="shared" si="1437"/>
        <v>9.2705682020396201E-5</v>
      </c>
      <c r="AY1033" s="13">
        <f t="shared" si="1438"/>
        <v>9.6072230388857959E-5</v>
      </c>
      <c r="AZ1033" s="13">
        <f t="shared" si="1439"/>
        <v>4.9780516418935E-5</v>
      </c>
      <c r="BA1033" s="13">
        <f t="shared" si="1440"/>
        <v>1.7196088157875971E-5</v>
      </c>
      <c r="BB1033" s="13">
        <f t="shared" si="1441"/>
        <v>4.4551383132241574E-6</v>
      </c>
      <c r="BC1033" s="13">
        <f t="shared" si="1442"/>
        <v>9.2338477019808071E-7</v>
      </c>
      <c r="BD1033" s="13">
        <f t="shared" si="1443"/>
        <v>2.5416890371384734E-4</v>
      </c>
      <c r="BE1033" s="13">
        <f t="shared" si="1444"/>
        <v>2.2264413470957214E-4</v>
      </c>
      <c r="BF1033" s="13">
        <f t="shared" si="1445"/>
        <v>9.7514703797877442E-5</v>
      </c>
      <c r="BG1033" s="13">
        <f t="shared" si="1446"/>
        <v>2.8473292800315413E-5</v>
      </c>
      <c r="BH1033" s="13">
        <f t="shared" si="1447"/>
        <v>6.235431975773536E-6</v>
      </c>
      <c r="BI1033" s="13">
        <f t="shared" si="1448"/>
        <v>1.0924092888636576E-6</v>
      </c>
      <c r="BJ1033" s="14">
        <f t="shared" si="1449"/>
        <v>0.29947543858031439</v>
      </c>
      <c r="BK1033" s="14">
        <f t="shared" si="1450"/>
        <v>0.31564428669555911</v>
      </c>
      <c r="BL1033" s="14">
        <f t="shared" si="1451"/>
        <v>0.3574310128221479</v>
      </c>
      <c r="BM1033" s="14">
        <f t="shared" si="1452"/>
        <v>0.29945666911720509</v>
      </c>
      <c r="BN1033" s="14">
        <f t="shared" si="1453"/>
        <v>0.7004031117716274</v>
      </c>
    </row>
    <row r="1034" spans="1:66" x14ac:dyDescent="0.25">
      <c r="A1034" t="s">
        <v>344</v>
      </c>
      <c r="B1034" t="s">
        <v>211</v>
      </c>
      <c r="C1034" t="s">
        <v>209</v>
      </c>
      <c r="D1034" s="22" t="s">
        <v>370</v>
      </c>
      <c r="E1034" s="10">
        <f>VLOOKUP(A1034,home!$A$2:$E$405,3,FALSE)</f>
        <v>1.3976999999999999</v>
      </c>
      <c r="F1034" s="10">
        <f>VLOOKUP(B1034,home!$B$2:$E$405,3,FALSE)</f>
        <v>1.2683</v>
      </c>
      <c r="G1034" s="10">
        <f>VLOOKUP(C1034,away!$B$2:$E$405,4,FALSE)</f>
        <v>0.98799999999999999</v>
      </c>
      <c r="H1034" s="10">
        <f>VLOOKUP(A1034,away!$A$2:$E$405,3,FALSE)</f>
        <v>1.0585</v>
      </c>
      <c r="I1034" s="10">
        <f>VLOOKUP(C1034,away!$B$2:$E$405,3,FALSE)</f>
        <v>1.2146999999999999</v>
      </c>
      <c r="J1034" s="10">
        <f>VLOOKUP(B1034,home!$B$2:$E$405,4,FALSE)</f>
        <v>0.73</v>
      </c>
      <c r="K1034" s="12">
        <f t="shared" si="1398"/>
        <v>1.7514304750799998</v>
      </c>
      <c r="L1034" s="12">
        <f t="shared" si="1399"/>
        <v>0.93860476349999988</v>
      </c>
      <c r="M1034" s="13">
        <f t="shared" si="1400"/>
        <v>6.7878547385994262E-2</v>
      </c>
      <c r="N1034" s="13">
        <f t="shared" si="1401"/>
        <v>0.11888455649599222</v>
      </c>
      <c r="O1034" s="13">
        <f t="shared" si="1402"/>
        <v>6.371112791595468E-2</v>
      </c>
      <c r="P1034" s="13">
        <f t="shared" si="1403"/>
        <v>0.11158561103372316</v>
      </c>
      <c r="Q1034" s="13">
        <f t="shared" si="1404"/>
        <v>0.10410901763172541</v>
      </c>
      <c r="R1034" s="13">
        <f t="shared" si="1405"/>
        <v>2.9899784074936434E-2</v>
      </c>
      <c r="S1034" s="13">
        <f t="shared" si="1406"/>
        <v>4.5858924024125884E-2</v>
      </c>
      <c r="T1034" s="13">
        <f t="shared" si="1407"/>
        <v>9.7717219872442945E-2</v>
      </c>
      <c r="U1034" s="13">
        <f t="shared" si="1408"/>
        <v>5.2367393027155339E-2</v>
      </c>
      <c r="V1034" s="13">
        <f t="shared" si="1409"/>
        <v>8.3763922732334409E-3</v>
      </c>
      <c r="W1034" s="13">
        <f t="shared" si="1410"/>
        <v>6.0779902070281604E-2</v>
      </c>
      <c r="X1034" s="13">
        <f t="shared" si="1411"/>
        <v>5.7048305608229821E-2</v>
      </c>
      <c r="Y1034" s="13">
        <f t="shared" si="1412"/>
        <v>2.6772905696744127E-2</v>
      </c>
      <c r="Z1034" s="13">
        <f t="shared" si="1413"/>
        <v>9.3546932534522599E-3</v>
      </c>
      <c r="AA1034" s="13">
        <f t="shared" si="1414"/>
        <v>1.6384094849121563E-2</v>
      </c>
      <c r="AB1034" s="13">
        <f t="shared" si="1415"/>
        <v>1.4347801512676383E-2</v>
      </c>
      <c r="AC1034" s="13">
        <f t="shared" si="1416"/>
        <v>8.6062247026275627E-4</v>
      </c>
      <c r="AD1034" s="13">
        <f t="shared" si="1417"/>
        <v>2.6612943189567303E-2</v>
      </c>
      <c r="AE1034" s="13">
        <f t="shared" si="1418"/>
        <v>2.4979035248482752E-2</v>
      </c>
      <c r="AF1034" s="13">
        <f t="shared" si="1419"/>
        <v>1.1722720735930154E-2</v>
      </c>
      <c r="AG1034" s="13">
        <f t="shared" si="1420"/>
        <v>3.6676671746414227E-3</v>
      </c>
      <c r="AH1034" s="13">
        <f t="shared" si="1421"/>
        <v>2.1950899121929005E-3</v>
      </c>
      <c r="AI1034" s="13">
        <f t="shared" si="1422"/>
        <v>3.8445473677553273E-3</v>
      </c>
      <c r="AJ1034" s="13">
        <f t="shared" si="1423"/>
        <v>3.3667287113876387E-3</v>
      </c>
      <c r="AK1034" s="13">
        <f t="shared" si="1424"/>
        <v>1.965530422150375E-3</v>
      </c>
      <c r="AL1034" s="13">
        <f t="shared" si="1425"/>
        <v>5.6591125126780154E-5</v>
      </c>
      <c r="AM1034" s="13">
        <f t="shared" si="1426"/>
        <v>9.3221439467561836E-3</v>
      </c>
      <c r="AN1034" s="13">
        <f t="shared" si="1427"/>
        <v>8.7498087144580426E-3</v>
      </c>
      <c r="AO1034" s="13">
        <f t="shared" si="1428"/>
        <v>4.1063060695520634E-3</v>
      </c>
      <c r="AP1034" s="13">
        <f t="shared" si="1429"/>
        <v>1.2847328124235098E-3</v>
      </c>
      <c r="AQ1034" s="13">
        <f t="shared" si="1430"/>
        <v>3.0146408439136449E-4</v>
      </c>
      <c r="AR1034" s="13">
        <f t="shared" si="1431"/>
        <v>4.1206436957901075E-4</v>
      </c>
      <c r="AS1034" s="13">
        <f t="shared" si="1432"/>
        <v>7.2170209457530739E-4</v>
      </c>
      <c r="AT1034" s="13">
        <f t="shared" si="1433"/>
        <v>6.3200552118413105E-4</v>
      </c>
      <c r="AU1034" s="13">
        <f t="shared" si="1434"/>
        <v>3.6897124340690168E-4</v>
      </c>
      <c r="AV1034" s="13">
        <f t="shared" si="1435"/>
        <v>1.6155687003275207E-4</v>
      </c>
      <c r="AW1034" s="13">
        <f t="shared" si="1436"/>
        <v>2.5841724011893863E-6</v>
      </c>
      <c r="AX1034" s="13">
        <f t="shared" si="1437"/>
        <v>2.7211811669052214E-3</v>
      </c>
      <c r="AY1034" s="13">
        <f t="shared" si="1438"/>
        <v>2.5541136056037293E-3</v>
      </c>
      <c r="AZ1034" s="13">
        <f t="shared" si="1439"/>
        <v>1.1986515983699098E-3</v>
      </c>
      <c r="BA1034" s="13">
        <f t="shared" si="1440"/>
        <v>3.7502003333562869E-4</v>
      </c>
      <c r="BB1034" s="13">
        <f t="shared" si="1441"/>
        <v>8.799889742418746E-5</v>
      </c>
      <c r="BC1034" s="13">
        <f t="shared" si="1442"/>
        <v>1.6519236861018049E-5</v>
      </c>
      <c r="BD1034" s="13">
        <f t="shared" si="1443"/>
        <v>6.446093002591395E-5</v>
      </c>
      <c r="BE1034" s="13">
        <f t="shared" si="1444"/>
        <v>1.128988372993851E-4</v>
      </c>
      <c r="BF1034" s="13">
        <f t="shared" si="1445"/>
        <v>9.8867232123620849E-5</v>
      </c>
      <c r="BG1034" s="13">
        <f t="shared" si="1446"/>
        <v>5.7719694442705937E-5</v>
      </c>
      <c r="BH1034" s="13">
        <f t="shared" si="1447"/>
        <v>2.5273007964815229E-5</v>
      </c>
      <c r="BI1034" s="13">
        <f t="shared" si="1448"/>
        <v>8.8527832693033932E-6</v>
      </c>
      <c r="BJ1034" s="14">
        <f t="shared" si="1449"/>
        <v>0.56301221389011868</v>
      </c>
      <c r="BK1034" s="14">
        <f t="shared" si="1450"/>
        <v>0.23717080191807002</v>
      </c>
      <c r="BL1034" s="14">
        <f t="shared" si="1451"/>
        <v>0.19074647037723452</v>
      </c>
      <c r="BM1034" s="14">
        <f t="shared" si="1452"/>
        <v>0.50166400546734669</v>
      </c>
      <c r="BN1034" s="14">
        <f t="shared" si="1453"/>
        <v>0.49606864453832616</v>
      </c>
    </row>
    <row r="1035" spans="1:66" x14ac:dyDescent="0.25">
      <c r="A1035" t="s">
        <v>347</v>
      </c>
      <c r="B1035" t="s">
        <v>247</v>
      </c>
      <c r="C1035" t="s">
        <v>258</v>
      </c>
      <c r="D1035" s="22" t="s">
        <v>370</v>
      </c>
      <c r="E1035" s="10">
        <f>VLOOKUP(A1035,home!$A$2:$E$405,3,FALSE)</f>
        <v>1.1809000000000001</v>
      </c>
      <c r="F1035" s="10">
        <f>VLOOKUP(B1035,home!$B$2:$E$405,3,FALSE)</f>
        <v>1.3028</v>
      </c>
      <c r="G1035" s="10">
        <f>VLOOKUP(C1035,away!$B$2:$E$405,4,FALSE)</f>
        <v>1.2376</v>
      </c>
      <c r="H1035" s="10">
        <f>VLOOKUP(A1035,away!$A$2:$E$405,3,FALSE)</f>
        <v>0.92459999999999998</v>
      </c>
      <c r="I1035" s="10">
        <f>VLOOKUP(C1035,away!$B$2:$E$405,3,FALSE)</f>
        <v>1.5807</v>
      </c>
      <c r="J1035" s="10">
        <f>VLOOKUP(B1035,home!$B$2:$E$405,4,FALSE)</f>
        <v>0.41599999999999998</v>
      </c>
      <c r="K1035" s="12">
        <f t="shared" si="1398"/>
        <v>1.9040185411520003</v>
      </c>
      <c r="L1035" s="12">
        <f t="shared" si="1399"/>
        <v>0.60799033151999993</v>
      </c>
      <c r="M1035" s="13">
        <f t="shared" si="1400"/>
        <v>8.1105145568038245E-2</v>
      </c>
      <c r="N1035" s="13">
        <f t="shared" si="1401"/>
        <v>0.1544257009443768</v>
      </c>
      <c r="O1035" s="13">
        <f t="shared" si="1402"/>
        <v>4.9311144341889421E-2</v>
      </c>
      <c r="P1035" s="13">
        <f t="shared" si="1403"/>
        <v>9.3889333112380013E-2</v>
      </c>
      <c r="Q1035" s="13">
        <f t="shared" si="1404"/>
        <v>0.14701469891424374</v>
      </c>
      <c r="R1035" s="13">
        <f t="shared" si="1405"/>
        <v>1.4990349498027961E-2</v>
      </c>
      <c r="S1035" s="13">
        <f t="shared" si="1406"/>
        <v>2.7172156620113821E-2</v>
      </c>
      <c r="T1035" s="13">
        <f t="shared" si="1407"/>
        <v>8.9383515531184024E-2</v>
      </c>
      <c r="U1035" s="13">
        <f t="shared" si="1408"/>
        <v>2.8541903382593815E-2</v>
      </c>
      <c r="V1035" s="13">
        <f t="shared" si="1409"/>
        <v>3.4950182348274122E-3</v>
      </c>
      <c r="W1035" s="13">
        <f t="shared" si="1410"/>
        <v>9.3306237518199622E-2</v>
      </c>
      <c r="X1035" s="13">
        <f t="shared" si="1411"/>
        <v>5.6729290281574044E-2</v>
      </c>
      <c r="Y1035" s="13">
        <f t="shared" si="1412"/>
        <v>1.7245430002594257E-2</v>
      </c>
      <c r="Z1035" s="13">
        <f t="shared" si="1413"/>
        <v>3.0379958536355615E-3</v>
      </c>
      <c r="AA1035" s="13">
        <f t="shared" si="1414"/>
        <v>5.7844004332650075E-3</v>
      </c>
      <c r="AB1035" s="13">
        <f t="shared" si="1415"/>
        <v>5.5068028371921211E-3</v>
      </c>
      <c r="AC1035" s="13">
        <f t="shared" si="1416"/>
        <v>2.5287000056016491E-4</v>
      </c>
      <c r="AD1035" s="13">
        <f t="shared" si="1417"/>
        <v>4.4414201559946138E-2</v>
      </c>
      <c r="AE1035" s="13">
        <f t="shared" si="1418"/>
        <v>2.7003405130627749E-2</v>
      </c>
      <c r="AF1035" s="13">
        <f t="shared" si="1419"/>
        <v>8.2089046187696166E-3</v>
      </c>
      <c r="AG1035" s="13">
        <f t="shared" si="1420"/>
        <v>1.6636448801939326E-3</v>
      </c>
      <c r="AH1035" s="13">
        <f t="shared" si="1421"/>
        <v>4.617680265520675E-4</v>
      </c>
      <c r="AI1035" s="13">
        <f t="shared" si="1422"/>
        <v>8.792148842663057E-4</v>
      </c>
      <c r="AJ1035" s="13">
        <f t="shared" si="1423"/>
        <v>8.3702072064992846E-4</v>
      </c>
      <c r="AK1035" s="13">
        <f t="shared" si="1424"/>
        <v>5.3123432381529077E-4</v>
      </c>
      <c r="AL1035" s="13">
        <f t="shared" si="1425"/>
        <v>1.1709144000884289E-5</v>
      </c>
      <c r="AM1035" s="13">
        <f t="shared" si="1426"/>
        <v>1.6913092652119901E-2</v>
      </c>
      <c r="AN1035" s="13">
        <f t="shared" si="1427"/>
        <v>1.0282996808590855E-2</v>
      </c>
      <c r="AO1035" s="13">
        <f t="shared" si="1428"/>
        <v>3.1259813193371274E-3</v>
      </c>
      <c r="AP1035" s="13">
        <f t="shared" si="1429"/>
        <v>6.3352213955636903E-4</v>
      </c>
      <c r="AQ1035" s="13">
        <f t="shared" si="1430"/>
        <v>9.62938339135341E-5</v>
      </c>
      <c r="AR1035" s="13">
        <f t="shared" si="1431"/>
        <v>5.615009910974556E-5</v>
      </c>
      <c r="AS1035" s="13">
        <f t="shared" si="1432"/>
        <v>1.0691082979247797E-4</v>
      </c>
      <c r="AT1035" s="13">
        <f t="shared" si="1433"/>
        <v>1.017801010874119E-4</v>
      </c>
      <c r="AU1035" s="13">
        <f t="shared" si="1434"/>
        <v>6.4597066530252355E-5</v>
      </c>
      <c r="AV1035" s="13">
        <f t="shared" si="1435"/>
        <v>3.074850309440746E-5</v>
      </c>
      <c r="AW1035" s="13">
        <f t="shared" si="1436"/>
        <v>3.765221175618551E-7</v>
      </c>
      <c r="AX1035" s="13">
        <f t="shared" si="1437"/>
        <v>5.3671403329763221E-3</v>
      </c>
      <c r="AY1035" s="13">
        <f t="shared" si="1438"/>
        <v>3.2631694303606371E-3</v>
      </c>
      <c r="AZ1035" s="13">
        <f t="shared" si="1439"/>
        <v>9.9198773188544651E-4</v>
      </c>
      <c r="BA1035" s="13">
        <f t="shared" si="1440"/>
        <v>2.0103964999093515E-4</v>
      </c>
      <c r="BB1035" s="13">
        <f t="shared" si="1441"/>
        <v>3.055754086166335E-5</v>
      </c>
      <c r="BC1035" s="13">
        <f t="shared" si="1442"/>
        <v>3.7157378797837309E-6</v>
      </c>
      <c r="BD1035" s="13">
        <f t="shared" si="1443"/>
        <v>5.6897862287691717E-6</v>
      </c>
      <c r="BE1035" s="13">
        <f t="shared" si="1444"/>
        <v>1.0833458474767819E-5</v>
      </c>
      <c r="BF1035" s="13">
        <f t="shared" si="1445"/>
        <v>1.0313552900379104E-5</v>
      </c>
      <c r="BG1035" s="13">
        <f t="shared" si="1446"/>
        <v>6.5457319824912656E-6</v>
      </c>
      <c r="BH1035" s="13">
        <f t="shared" si="1447"/>
        <v>3.1157987650187537E-6</v>
      </c>
      <c r="BI1035" s="13">
        <f t="shared" si="1448"/>
        <v>1.1865077238188419E-6</v>
      </c>
      <c r="BJ1035" s="14">
        <f t="shared" si="1449"/>
        <v>0.68030452655918272</v>
      </c>
      <c r="BK1035" s="14">
        <f t="shared" si="1450"/>
        <v>0.2091894021102812</v>
      </c>
      <c r="BL1035" s="14">
        <f t="shared" si="1451"/>
        <v>0.10724170988394144</v>
      </c>
      <c r="BM1035" s="14">
        <f t="shared" si="1452"/>
        <v>0.45577446911984132</v>
      </c>
      <c r="BN1035" s="14">
        <f t="shared" si="1453"/>
        <v>0.54073637237895611</v>
      </c>
    </row>
    <row r="1036" spans="1:66" x14ac:dyDescent="0.25">
      <c r="A1036" t="s">
        <v>348</v>
      </c>
      <c r="B1036" t="s">
        <v>272</v>
      </c>
      <c r="C1036" t="s">
        <v>267</v>
      </c>
      <c r="D1036" s="22" t="s">
        <v>370</v>
      </c>
      <c r="E1036" s="10">
        <f>VLOOKUP(A1036,home!$A$2:$E$405,3,FALSE)</f>
        <v>1.5417000000000001</v>
      </c>
      <c r="F1036" s="10">
        <f>VLOOKUP(B1036,home!$B$2:$E$405,3,FALSE)</f>
        <v>0.3604</v>
      </c>
      <c r="G1036" s="10">
        <f>VLOOKUP(C1036,away!$B$2:$E$405,4,FALSE)</f>
        <v>0.72070000000000001</v>
      </c>
      <c r="H1036" s="10">
        <f>VLOOKUP(A1036,away!$A$2:$E$405,3,FALSE)</f>
        <v>1.125</v>
      </c>
      <c r="I1036" s="10">
        <f>VLOOKUP(C1036,away!$B$2:$E$405,3,FALSE)</f>
        <v>0.98770000000000002</v>
      </c>
      <c r="J1036" s="10">
        <f>VLOOKUP(B1036,home!$B$2:$E$405,4,FALSE)</f>
        <v>0.79010000000000002</v>
      </c>
      <c r="K1036" s="12">
        <f t="shared" si="1398"/>
        <v>0.40044158967600002</v>
      </c>
      <c r="L1036" s="12">
        <f t="shared" si="1399"/>
        <v>0.87792949125000008</v>
      </c>
      <c r="M1036" s="13">
        <f t="shared" si="1400"/>
        <v>0.27849056978449094</v>
      </c>
      <c r="N1036" s="13">
        <f t="shared" si="1401"/>
        <v>0.11151920647427656</v>
      </c>
      <c r="O1036" s="13">
        <f t="shared" si="1402"/>
        <v>0.24449508424882077</v>
      </c>
      <c r="P1036" s="13">
        <f t="shared" si="1403"/>
        <v>9.790600020456533E-2</v>
      </c>
      <c r="Q1036" s="13">
        <f t="shared" si="1404"/>
        <v>2.2328464159982686E-2</v>
      </c>
      <c r="R1036" s="13">
        <f t="shared" si="1405"/>
        <v>0.10732472246384656</v>
      </c>
      <c r="S1036" s="13">
        <f t="shared" si="1406"/>
        <v>8.6049456571133821E-3</v>
      </c>
      <c r="T1036" s="13">
        <f t="shared" si="1407"/>
        <v>1.9602817180367459E-2</v>
      </c>
      <c r="U1036" s="13">
        <f t="shared" si="1408"/>
        <v>4.2977282474958217E-2</v>
      </c>
      <c r="V1036" s="13">
        <f t="shared" si="1409"/>
        <v>3.3612780334499646E-4</v>
      </c>
      <c r="W1036" s="13">
        <f t="shared" si="1410"/>
        <v>2.9804152277490194E-3</v>
      </c>
      <c r="X1036" s="13">
        <f t="shared" si="1411"/>
        <v>2.6165944246114496E-3</v>
      </c>
      <c r="Y1036" s="13">
        <f t="shared" si="1412"/>
        <v>1.1485927060033581E-3</v>
      </c>
      <c r="Z1036" s="13">
        <f t="shared" si="1413"/>
        <v>3.1407846330410757E-2</v>
      </c>
      <c r="AA1036" s="13">
        <f t="shared" si="1414"/>
        <v>1.2577007912849205E-2</v>
      </c>
      <c r="AB1036" s="13">
        <f t="shared" si="1415"/>
        <v>2.5181785209944831E-3</v>
      </c>
      <c r="AC1036" s="13">
        <f t="shared" si="1416"/>
        <v>7.3855572579445395E-6</v>
      </c>
      <c r="AD1036" s="13">
        <f t="shared" si="1417"/>
        <v>2.9837055292359374E-4</v>
      </c>
      <c r="AE1036" s="13">
        <f t="shared" si="1418"/>
        <v>2.6194830773219185E-4</v>
      </c>
      <c r="AF1036" s="13">
        <f t="shared" si="1419"/>
        <v>1.1498607227056082E-4</v>
      </c>
      <c r="AG1036" s="13">
        <f t="shared" si="1420"/>
        <v>3.364988797644307E-5</v>
      </c>
      <c r="AH1036" s="13">
        <f t="shared" si="1421"/>
        <v>6.8934686375289236E-3</v>
      </c>
      <c r="AI1036" s="13">
        <f t="shared" si="1422"/>
        <v>2.7604315395937319E-3</v>
      </c>
      <c r="AJ1036" s="13">
        <f t="shared" si="1423"/>
        <v>5.5269579695334096E-4</v>
      </c>
      <c r="AK1036" s="13">
        <f t="shared" si="1424"/>
        <v>7.3774127846413186E-5</v>
      </c>
      <c r="AL1036" s="13">
        <f t="shared" si="1425"/>
        <v>1.0385850708937231E-7</v>
      </c>
      <c r="AM1036" s="13">
        <f t="shared" si="1426"/>
        <v>2.3895995705046189E-5</v>
      </c>
      <c r="AN1036" s="13">
        <f t="shared" si="1427"/>
        <v>2.0978999352243389E-5</v>
      </c>
      <c r="AO1036" s="13">
        <f t="shared" si="1428"/>
        <v>9.2090411141245588E-6</v>
      </c>
      <c r="AP1036" s="13">
        <f t="shared" si="1429"/>
        <v>2.694962926741236E-6</v>
      </c>
      <c r="AQ1036" s="13">
        <f t="shared" si="1430"/>
        <v>5.9149685780288612E-7</v>
      </c>
      <c r="AR1036" s="13">
        <f t="shared" si="1431"/>
        <v>1.2103958827787201E-3</v>
      </c>
      <c r="AS1036" s="13">
        <f t="shared" si="1432"/>
        <v>4.8469285143719603E-4</v>
      </c>
      <c r="AT1036" s="13">
        <f t="shared" si="1433"/>
        <v>9.704558796705203E-5</v>
      </c>
      <c r="AU1036" s="13">
        <f t="shared" si="1434"/>
        <v>1.2953696505522804E-5</v>
      </c>
      <c r="AV1036" s="13">
        <f t="shared" si="1435"/>
        <v>1.2967997052129995E-6</v>
      </c>
      <c r="AW1036" s="13">
        <f t="shared" si="1436"/>
        <v>1.0142345238921664E-9</v>
      </c>
      <c r="AX1036" s="13">
        <f t="shared" si="1437"/>
        <v>1.5948250845032603E-6</v>
      </c>
      <c r="AY1036" s="13">
        <f t="shared" si="1438"/>
        <v>1.4001439750706859E-6</v>
      </c>
      <c r="AZ1036" s="13">
        <f t="shared" si="1439"/>
        <v>6.1461384385527991E-7</v>
      </c>
      <c r="BA1036" s="13">
        <f t="shared" si="1440"/>
        <v>1.7986253975035763E-7</v>
      </c>
      <c r="BB1036" s="13">
        <f t="shared" si="1441"/>
        <v>3.9476657004491098E-8</v>
      </c>
      <c r="BC1036" s="13">
        <f t="shared" si="1442"/>
        <v>6.9315442800407265E-9</v>
      </c>
      <c r="BD1036" s="13">
        <f t="shared" si="1443"/>
        <v>1.7710704026316931E-4</v>
      </c>
      <c r="BE1036" s="13">
        <f t="shared" si="1444"/>
        <v>7.0921024745794858E-5</v>
      </c>
      <c r="BF1036" s="13">
        <f t="shared" si="1445"/>
        <v>1.4199863945328512E-5</v>
      </c>
      <c r="BG1036" s="13">
        <f t="shared" si="1446"/>
        <v>1.8954053638167553E-6</v>
      </c>
      <c r="BH1036" s="13">
        <f t="shared" si="1447"/>
        <v>1.8974978424179966E-7</v>
      </c>
      <c r="BI1036" s="13">
        <f t="shared" si="1448"/>
        <v>1.5196741048492852E-8</v>
      </c>
      <c r="BJ1036" s="14">
        <f t="shared" si="1449"/>
        <v>0.16096625134349371</v>
      </c>
      <c r="BK1036" s="14">
        <f t="shared" si="1450"/>
        <v>0.38534653300925475</v>
      </c>
      <c r="BL1036" s="14">
        <f t="shared" si="1451"/>
        <v>0.42224335882262881</v>
      </c>
      <c r="BM1036" s="14">
        <f t="shared" si="1452"/>
        <v>0.13789854304006458</v>
      </c>
      <c r="BN1036" s="14">
        <f t="shared" si="1453"/>
        <v>0.86206404733598285</v>
      </c>
    </row>
    <row r="1037" spans="1:66" x14ac:dyDescent="0.25">
      <c r="A1037" t="s">
        <v>348</v>
      </c>
      <c r="B1037" t="s">
        <v>268</v>
      </c>
      <c r="C1037" t="s">
        <v>273</v>
      </c>
      <c r="D1037" s="22" t="s">
        <v>370</v>
      </c>
      <c r="E1037" s="10">
        <f>VLOOKUP(A1037,home!$A$2:$E$405,3,FALSE)</f>
        <v>1.5417000000000001</v>
      </c>
      <c r="F1037" s="10">
        <f>VLOOKUP(B1037,home!$B$2:$E$405,3,FALSE)</f>
        <v>1.0089999999999999</v>
      </c>
      <c r="G1037" s="10">
        <f>VLOOKUP(C1037,away!$B$2:$E$405,4,FALSE)</f>
        <v>0.64859999999999995</v>
      </c>
      <c r="H1037" s="10">
        <f>VLOOKUP(A1037,away!$A$2:$E$405,3,FALSE)</f>
        <v>1.125</v>
      </c>
      <c r="I1037" s="10">
        <f>VLOOKUP(C1037,away!$B$2:$E$405,3,FALSE)</f>
        <v>1.5802</v>
      </c>
      <c r="J1037" s="10">
        <f>VLOOKUP(B1037,home!$B$2:$E$405,4,FALSE)</f>
        <v>1.0864</v>
      </c>
      <c r="K1037" s="12">
        <f t="shared" si="1398"/>
        <v>1.0089461395799999</v>
      </c>
      <c r="L1037" s="12">
        <f t="shared" si="1399"/>
        <v>1.9313204400000001</v>
      </c>
      <c r="M1037" s="13">
        <f t="shared" si="1400"/>
        <v>5.2851637692862836E-2</v>
      </c>
      <c r="N1037" s="13">
        <f t="shared" si="1401"/>
        <v>5.3324455820694769E-2</v>
      </c>
      <c r="O1037" s="13">
        <f t="shared" si="1402"/>
        <v>0.10207344816370044</v>
      </c>
      <c r="P1037" s="13">
        <f t="shared" si="1403"/>
        <v>0.10298661147838478</v>
      </c>
      <c r="Q1037" s="13">
        <f t="shared" si="1404"/>
        <v>2.6900751922747122E-2</v>
      </c>
      <c r="R1037" s="13">
        <f t="shared" si="1405"/>
        <v>9.85682684099176E-2</v>
      </c>
      <c r="S1037" s="13">
        <f t="shared" si="1406"/>
        <v>5.0169884069798956E-2</v>
      </c>
      <c r="T1037" s="13">
        <f t="shared" si="1407"/>
        <v>5.195397203977082E-2</v>
      </c>
      <c r="U1037" s="13">
        <f t="shared" si="1408"/>
        <v>9.9450073897271604E-2</v>
      </c>
      <c r="V1037" s="13">
        <f t="shared" si="1409"/>
        <v>1.0862327880164831E-2</v>
      </c>
      <c r="W1037" s="13">
        <f t="shared" si="1410"/>
        <v>9.0471366014183239E-3</v>
      </c>
      <c r="X1037" s="13">
        <f t="shared" si="1411"/>
        <v>1.7472919841791341E-2</v>
      </c>
      <c r="Y1037" s="13">
        <f t="shared" si="1412"/>
        <v>1.6872903618466599E-2</v>
      </c>
      <c r="Z1037" s="13">
        <f t="shared" si="1413"/>
        <v>6.3455637171826701E-2</v>
      </c>
      <c r="AA1037" s="13">
        <f t="shared" si="1414"/>
        <v>6.4023320159103683E-2</v>
      </c>
      <c r="AB1037" s="13">
        <f t="shared" si="1415"/>
        <v>3.2298040858811029E-2</v>
      </c>
      <c r="AC1037" s="13">
        <f t="shared" si="1416"/>
        <v>1.322894604097138E-3</v>
      </c>
      <c r="AD1037" s="13">
        <f t="shared" si="1417"/>
        <v>2.2820183870634844E-3</v>
      </c>
      <c r="AE1037" s="13">
        <f t="shared" si="1418"/>
        <v>4.4073087553915397E-3</v>
      </c>
      <c r="AF1037" s="13">
        <f t="shared" si="1419"/>
        <v>4.2559627423393214E-3</v>
      </c>
      <c r="AG1037" s="13">
        <f t="shared" si="1420"/>
        <v>2.7398759453861276E-3</v>
      </c>
      <c r="AH1037" s="13">
        <f t="shared" si="1421"/>
        <v>3.0638292275793174E-2</v>
      </c>
      <c r="AI1037" s="13">
        <f t="shared" si="1422"/>
        <v>3.0912386714985252E-2</v>
      </c>
      <c r="AJ1037" s="13">
        <f t="shared" si="1423"/>
        <v>1.5594466620644223E-2</v>
      </c>
      <c r="AK1037" s="13">
        <f t="shared" si="1424"/>
        <v>5.2446589652360518E-3</v>
      </c>
      <c r="AL1037" s="13">
        <f t="shared" si="1425"/>
        <v>1.0311160718291367E-4</v>
      </c>
      <c r="AM1037" s="13">
        <f t="shared" si="1426"/>
        <v>4.604867284156561E-4</v>
      </c>
      <c r="AN1037" s="13">
        <f t="shared" si="1427"/>
        <v>8.893474309378856E-4</v>
      </c>
      <c r="AO1037" s="13">
        <f t="shared" si="1428"/>
        <v>8.5880743581591358E-4</v>
      </c>
      <c r="AP1037" s="13">
        <f t="shared" si="1429"/>
        <v>5.5287745160508721E-4</v>
      </c>
      <c r="AQ1037" s="13">
        <f t="shared" si="1430"/>
        <v>2.6694588077500392E-4</v>
      </c>
      <c r="AR1037" s="13">
        <f t="shared" si="1431"/>
        <v>1.18344720237867E-2</v>
      </c>
      <c r="AS1037" s="13">
        <f t="shared" si="1432"/>
        <v>1.19403448623671E-2</v>
      </c>
      <c r="AT1037" s="13">
        <f t="shared" si="1433"/>
        <v>6.0235824270695858E-3</v>
      </c>
      <c r="AU1037" s="13">
        <f t="shared" si="1434"/>
        <v>2.0258234120779282E-3</v>
      </c>
      <c r="AV1037" s="13">
        <f t="shared" si="1435"/>
        <v>5.1098667777170232E-4</v>
      </c>
      <c r="AW1037" s="13">
        <f t="shared" si="1436"/>
        <v>5.5811972971340767E-6</v>
      </c>
      <c r="AX1037" s="13">
        <f t="shared" si="1437"/>
        <v>7.7434384493799989E-5</v>
      </c>
      <c r="AY1037" s="13">
        <f t="shared" si="1438"/>
        <v>1.49550609531695E-4</v>
      </c>
      <c r="AZ1037" s="13">
        <f t="shared" si="1439"/>
        <v>1.4441507450151073E-4</v>
      </c>
      <c r="BA1037" s="13">
        <f t="shared" si="1440"/>
        <v>9.2970595076296805E-5</v>
      </c>
      <c r="BB1037" s="13">
        <f t="shared" si="1441"/>
        <v>4.4889002647453847E-5</v>
      </c>
      <c r="BC1037" s="13">
        <f t="shared" si="1442"/>
        <v>1.7339009668848351E-5</v>
      </c>
      <c r="BD1037" s="13">
        <f t="shared" si="1443"/>
        <v>3.8093596193579039E-3</v>
      </c>
      <c r="BE1037" s="13">
        <f t="shared" si="1444"/>
        <v>3.8434386822230951E-3</v>
      </c>
      <c r="BF1037" s="13">
        <f t="shared" si="1445"/>
        <v>1.9389113105707169E-3</v>
      </c>
      <c r="BG1037" s="13">
        <f t="shared" si="1446"/>
        <v>6.5208569392944109E-4</v>
      </c>
      <c r="BH1037" s="13">
        <f t="shared" si="1447"/>
        <v>1.6447983589136373E-4</v>
      </c>
      <c r="BI1037" s="13">
        <f t="shared" si="1448"/>
        <v>3.3190259092268669E-5</v>
      </c>
      <c r="BJ1037" s="14">
        <f t="shared" si="1449"/>
        <v>0.19281236927853856</v>
      </c>
      <c r="BK1037" s="14">
        <f t="shared" si="1450"/>
        <v>0.21844601794202312</v>
      </c>
      <c r="BL1037" s="14">
        <f t="shared" si="1451"/>
        <v>0.52157963086960102</v>
      </c>
      <c r="BM1037" s="14">
        <f t="shared" si="1452"/>
        <v>0.55944451236144721</v>
      </c>
      <c r="BN1037" s="14">
        <f t="shared" si="1453"/>
        <v>0.43670517348830756</v>
      </c>
    </row>
    <row r="1038" spans="1:66" x14ac:dyDescent="0.25">
      <c r="A1038" t="s">
        <v>348</v>
      </c>
      <c r="B1038" t="s">
        <v>262</v>
      </c>
      <c r="C1038" t="s">
        <v>270</v>
      </c>
      <c r="D1038" s="22" t="s">
        <v>370</v>
      </c>
      <c r="E1038" s="10">
        <f>VLOOKUP(A1038,home!$A$2:$E$405,3,FALSE)</f>
        <v>1.5417000000000001</v>
      </c>
      <c r="F1038" s="10">
        <f>VLOOKUP(B1038,home!$B$2:$E$405,3,FALSE)</f>
        <v>0.72070000000000001</v>
      </c>
      <c r="G1038" s="10">
        <f>VLOOKUP(C1038,away!$B$2:$E$405,4,FALSE)</f>
        <v>1.1531</v>
      </c>
      <c r="H1038" s="10">
        <f>VLOOKUP(A1038,away!$A$2:$E$405,3,FALSE)</f>
        <v>1.125</v>
      </c>
      <c r="I1038" s="10">
        <f>VLOOKUP(C1038,away!$B$2:$E$405,3,FALSE)</f>
        <v>0.59260000000000002</v>
      </c>
      <c r="J1038" s="10">
        <f>VLOOKUP(B1038,home!$B$2:$E$405,4,FALSE)</f>
        <v>0.49380000000000002</v>
      </c>
      <c r="K1038" s="12">
        <f t="shared" si="1398"/>
        <v>1.2812130883890001</v>
      </c>
      <c r="L1038" s="12">
        <f t="shared" si="1399"/>
        <v>0.32920411500000002</v>
      </c>
      <c r="M1038" s="13">
        <f t="shared" si="1400"/>
        <v>0.19980423767880012</v>
      </c>
      <c r="N1038" s="13">
        <f t="shared" si="1401"/>
        <v>0.25599180442966529</v>
      </c>
      <c r="O1038" s="13">
        <f t="shared" si="1402"/>
        <v>6.5776377238299058E-2</v>
      </c>
      <c r="P1038" s="13">
        <f t="shared" si="1403"/>
        <v>8.4273555424521057E-2</v>
      </c>
      <c r="Q1038" s="13">
        <f t="shared" si="1404"/>
        <v>0.16399002517780223</v>
      </c>
      <c r="R1038" s="13">
        <f t="shared" si="1405"/>
        <v>1.0826927028320193E-2</v>
      </c>
      <c r="S1038" s="13">
        <f t="shared" si="1406"/>
        <v>8.8862381328804179E-3</v>
      </c>
      <c r="T1038" s="13">
        <f t="shared" si="1407"/>
        <v>5.3986191107486106E-2</v>
      </c>
      <c r="U1038" s="13">
        <f t="shared" si="1408"/>
        <v>1.3871600615716453E-2</v>
      </c>
      <c r="V1038" s="13">
        <f t="shared" si="1409"/>
        <v>4.164492263398234E-4</v>
      </c>
      <c r="W1038" s="13">
        <f t="shared" si="1410"/>
        <v>7.0035388874347279E-2</v>
      </c>
      <c r="X1038" s="13">
        <f t="shared" si="1411"/>
        <v>2.3055938213060349E-2</v>
      </c>
      <c r="Y1038" s="13">
        <f t="shared" si="1412"/>
        <v>3.7950548674626069E-3</v>
      </c>
      <c r="Z1038" s="13">
        <f t="shared" si="1413"/>
        <v>1.1880896435092433E-3</v>
      </c>
      <c r="AA1038" s="13">
        <f t="shared" si="1414"/>
        <v>1.5221960014434638E-3</v>
      </c>
      <c r="AB1038" s="13">
        <f t="shared" si="1415"/>
        <v>9.7512872007138372E-4</v>
      </c>
      <c r="AC1038" s="13">
        <f t="shared" si="1416"/>
        <v>1.0978138328410615E-5</v>
      </c>
      <c r="AD1038" s="13">
        <f t="shared" si="1417"/>
        <v>2.2432564219056764E-2</v>
      </c>
      <c r="AE1038" s="13">
        <f t="shared" si="1418"/>
        <v>7.3848924509152493E-3</v>
      </c>
      <c r="AF1038" s="13">
        <f t="shared" si="1419"/>
        <v>1.2155684918368679E-3</v>
      </c>
      <c r="AG1038" s="13">
        <f t="shared" si="1420"/>
        <v>1.3339004985901364E-4</v>
      </c>
      <c r="AH1038" s="13">
        <f t="shared" si="1421"/>
        <v>9.7780999908031471E-5</v>
      </c>
      <c r="AI1038" s="13">
        <f t="shared" si="1422"/>
        <v>1.2527829687793355E-4</v>
      </c>
      <c r="AJ1038" s="13">
        <f t="shared" si="1423"/>
        <v>8.0254096825545636E-5</v>
      </c>
      <c r="AK1038" s="13">
        <f t="shared" si="1424"/>
        <v>3.4274199749909055E-5</v>
      </c>
      <c r="AL1038" s="13">
        <f t="shared" si="1425"/>
        <v>1.8521464001472156E-7</v>
      </c>
      <c r="AM1038" s="13">
        <f t="shared" si="1426"/>
        <v>5.7481789767164591E-3</v>
      </c>
      <c r="AN1038" s="13">
        <f t="shared" si="1427"/>
        <v>1.8923241728915478E-3</v>
      </c>
      <c r="AO1038" s="13">
        <f t="shared" si="1428"/>
        <v>3.1148045231493452E-4</v>
      </c>
      <c r="AP1038" s="13">
        <f t="shared" si="1429"/>
        <v>3.4180215548045912E-5</v>
      </c>
      <c r="AQ1038" s="13">
        <f t="shared" si="1430"/>
        <v>2.8130669025009232E-6</v>
      </c>
      <c r="AR1038" s="13">
        <f t="shared" si="1431"/>
        <v>6.4379815077077172E-6</v>
      </c>
      <c r="AS1038" s="13">
        <f t="shared" si="1432"/>
        <v>8.2484261704814759E-6</v>
      </c>
      <c r="AT1038" s="13">
        <f t="shared" si="1433"/>
        <v>5.2839957841156129E-6</v>
      </c>
      <c r="AU1038" s="13">
        <f t="shared" si="1434"/>
        <v>2.2566415192004068E-6</v>
      </c>
      <c r="AV1038" s="13">
        <f t="shared" si="1435"/>
        <v>7.2280966255039914E-7</v>
      </c>
      <c r="AW1038" s="13">
        <f t="shared" si="1436"/>
        <v>2.1699984962010474E-9</v>
      </c>
      <c r="AX1038" s="13">
        <f t="shared" si="1437"/>
        <v>1.2274403565619351E-3</v>
      </c>
      <c r="AY1038" s="13">
        <f t="shared" si="1438"/>
        <v>4.0407841629725631E-4</v>
      </c>
      <c r="AZ1038" s="13">
        <f t="shared" si="1439"/>
        <v>6.6512138713869929E-5</v>
      </c>
      <c r="BA1038" s="13">
        <f t="shared" si="1440"/>
        <v>7.2986899206855986E-6</v>
      </c>
      <c r="BB1038" s="13">
        <f t="shared" si="1441"/>
        <v>6.0068968899968056E-7</v>
      </c>
      <c r="BC1038" s="13">
        <f t="shared" si="1442"/>
        <v>3.9549903491353019E-8</v>
      </c>
      <c r="BD1038" s="13">
        <f t="shared" si="1443"/>
        <v>3.5323500077188088E-7</v>
      </c>
      <c r="BE1038" s="13">
        <f t="shared" si="1444"/>
        <v>4.5256930626603236E-7</v>
      </c>
      <c r="BF1038" s="13">
        <f t="shared" si="1445"/>
        <v>2.8991885929558531E-7</v>
      </c>
      <c r="BG1038" s="13">
        <f t="shared" si="1446"/>
        <v>1.2381594570010427E-7</v>
      </c>
      <c r="BH1038" s="13">
        <f t="shared" si="1447"/>
        <v>3.9658652545558813E-8</v>
      </c>
      <c r="BI1038" s="13">
        <f t="shared" si="1448"/>
        <v>1.0162236941848337E-8</v>
      </c>
      <c r="BJ1038" s="14">
        <f t="shared" si="1449"/>
        <v>0.61171576460695154</v>
      </c>
      <c r="BK1038" s="14">
        <f t="shared" si="1450"/>
        <v>0.29379572223180705</v>
      </c>
      <c r="BL1038" s="14">
        <f t="shared" si="1451"/>
        <v>9.3334036411857557E-2</v>
      </c>
      <c r="BM1038" s="14">
        <f t="shared" si="1452"/>
        <v>0.21896660967041864</v>
      </c>
      <c r="BN1038" s="14">
        <f t="shared" si="1453"/>
        <v>0.78066292697740802</v>
      </c>
    </row>
    <row r="1039" spans="1:66" x14ac:dyDescent="0.25">
      <c r="A1039" t="s">
        <v>349</v>
      </c>
      <c r="B1039" t="s">
        <v>274</v>
      </c>
      <c r="C1039" t="s">
        <v>278</v>
      </c>
      <c r="D1039" s="22" t="s">
        <v>370</v>
      </c>
      <c r="E1039" s="10">
        <f>VLOOKUP(A1039,home!$A$2:$E$405,3,FALSE)</f>
        <v>1.5124</v>
      </c>
      <c r="F1039" s="10">
        <f>VLOOKUP(B1039,home!$B$2:$E$405,3,FALSE)</f>
        <v>1.2783</v>
      </c>
      <c r="G1039" s="10">
        <f>VLOOKUP(C1039,away!$B$2:$E$405,4,FALSE)</f>
        <v>0.9698</v>
      </c>
      <c r="H1039" s="10">
        <f>VLOOKUP(A1039,away!$A$2:$E$405,3,FALSE)</f>
        <v>1.1446000000000001</v>
      </c>
      <c r="I1039" s="10">
        <f>VLOOKUP(C1039,away!$B$2:$E$405,3,FALSE)</f>
        <v>1.1066</v>
      </c>
      <c r="J1039" s="10">
        <f>VLOOKUP(B1039,home!$B$2:$E$405,4,FALSE)</f>
        <v>0.46600000000000003</v>
      </c>
      <c r="K1039" s="12">
        <f t="shared" si="1398"/>
        <v>1.8749152322159999</v>
      </c>
      <c r="L1039" s="12">
        <f t="shared" si="1399"/>
        <v>0.59024229176000009</v>
      </c>
      <c r="M1039" s="13">
        <f t="shared" si="1400"/>
        <v>8.4995452495494964E-2</v>
      </c>
      <c r="N1039" s="13">
        <f t="shared" si="1401"/>
        <v>0.15935926855289489</v>
      </c>
      <c r="O1039" s="13">
        <f t="shared" si="1402"/>
        <v>5.0167910670119165E-2</v>
      </c>
      <c r="P1039" s="13">
        <f t="shared" si="1403"/>
        <v>9.4060579883857992E-2</v>
      </c>
      <c r="Q1039" s="13">
        <f t="shared" si="1404"/>
        <v>0.14939256000231146</v>
      </c>
      <c r="R1039" s="13">
        <f t="shared" si="1405"/>
        <v>1.4805611283371045E-2</v>
      </c>
      <c r="S1039" s="13">
        <f t="shared" si="1406"/>
        <v>2.6023135439382991E-2</v>
      </c>
      <c r="T1039" s="13">
        <f t="shared" si="1407"/>
        <v>8.8177806987657634E-2</v>
      </c>
      <c r="U1039" s="13">
        <f t="shared" si="1408"/>
        <v>2.7759266117461448E-2</v>
      </c>
      <c r="V1039" s="13">
        <f t="shared" si="1409"/>
        <v>3.1998459760136768E-3</v>
      </c>
      <c r="W1039" s="13">
        <f t="shared" si="1410"/>
        <v>9.33661287760255E-2</v>
      </c>
      <c r="X1039" s="13">
        <f t="shared" si="1411"/>
        <v>5.5108637821520583E-2</v>
      </c>
      <c r="Y1039" s="13">
        <f t="shared" si="1412"/>
        <v>1.6263724341773061E-2</v>
      </c>
      <c r="Z1039" s="13">
        <f t="shared" si="1413"/>
        <v>2.9129659782682138E-3</v>
      </c>
      <c r="AA1039" s="13">
        <f t="shared" si="1414"/>
        <v>5.4615642835820549E-3</v>
      </c>
      <c r="AB1039" s="13">
        <f t="shared" si="1415"/>
        <v>5.1199850335074308E-3</v>
      </c>
      <c r="AC1039" s="13">
        <f t="shared" si="1416"/>
        <v>2.2132019949745916E-4</v>
      </c>
      <c r="AD1039" s="13">
        <f t="shared" si="1417"/>
        <v>4.3763394253802719E-2</v>
      </c>
      <c r="AE1039" s="13">
        <f t="shared" si="1418"/>
        <v>2.5831006119560934E-2</v>
      </c>
      <c r="AF1039" s="13">
        <f t="shared" si="1419"/>
        <v>7.623276125238115E-3</v>
      </c>
      <c r="AG1039" s="13">
        <f t="shared" si="1420"/>
        <v>1.4998599902932795E-3</v>
      </c>
      <c r="AH1039" s="13">
        <f t="shared" si="1421"/>
        <v>4.2983892870798528E-4</v>
      </c>
      <c r="AI1039" s="13">
        <f t="shared" si="1422"/>
        <v>8.0591155483400868E-4</v>
      </c>
      <c r="AJ1039" s="13">
        <f t="shared" si="1423"/>
        <v>7.555079249885817E-4</v>
      </c>
      <c r="AK1039" s="13">
        <f t="shared" si="1424"/>
        <v>4.7217110554033164E-4</v>
      </c>
      <c r="AL1039" s="13">
        <f t="shared" si="1425"/>
        <v>9.7969976950687039E-6</v>
      </c>
      <c r="AM1039" s="13">
        <f t="shared" si="1426"/>
        <v>1.6410530899985766E-2</v>
      </c>
      <c r="AN1039" s="13">
        <f t="shared" si="1427"/>
        <v>9.6861893674058935E-3</v>
      </c>
      <c r="AO1039" s="13">
        <f t="shared" si="1428"/>
        <v>2.8585993053194996E-3</v>
      </c>
      <c r="AP1039" s="13">
        <f t="shared" si="1429"/>
        <v>5.6242206839844189E-4</v>
      </c>
      <c r="AQ1039" s="13">
        <f t="shared" si="1430"/>
        <v>8.2991322646973963E-5</v>
      </c>
      <c r="AR1039" s="13">
        <f t="shared" si="1431"/>
        <v>5.0741822873652912E-5</v>
      </c>
      <c r="AS1039" s="13">
        <f t="shared" si="1432"/>
        <v>9.5136616616218079E-5</v>
      </c>
      <c r="AT1039" s="13">
        <f t="shared" si="1433"/>
        <v>8.9186545817620562E-5</v>
      </c>
      <c r="AU1039" s="13">
        <f t="shared" si="1434"/>
        <v>5.5739071087395657E-5</v>
      </c>
      <c r="AV1039" s="13">
        <f t="shared" si="1435"/>
        <v>2.612650835283215E-5</v>
      </c>
      <c r="AW1039" s="13">
        <f t="shared" si="1436"/>
        <v>3.011635908036848E-7</v>
      </c>
      <c r="AX1039" s="13">
        <f t="shared" si="1437"/>
        <v>5.1280590588557735E-3</v>
      </c>
      <c r="AY1039" s="13">
        <f t="shared" si="1438"/>
        <v>3.0267973311796604E-3</v>
      </c>
      <c r="AZ1039" s="13">
        <f t="shared" si="1439"/>
        <v>8.9327189672426728E-4</v>
      </c>
      <c r="BA1039" s="13">
        <f t="shared" si="1440"/>
        <v>1.7574895049577788E-4</v>
      </c>
      <c r="BB1039" s="13">
        <f t="shared" si="1441"/>
        <v>2.5933615828760681E-5</v>
      </c>
      <c r="BC1039" s="13">
        <f t="shared" si="1442"/>
        <v>3.0614233680782244E-6</v>
      </c>
      <c r="BD1039" s="13">
        <f t="shared" si="1443"/>
        <v>4.9916616368374794E-6</v>
      </c>
      <c r="BE1039" s="13">
        <f t="shared" si="1444"/>
        <v>9.3589424369748406E-6</v>
      </c>
      <c r="BF1039" s="13">
        <f t="shared" si="1445"/>
        <v>8.7736118662584304E-6</v>
      </c>
      <c r="BG1039" s="13">
        <f t="shared" si="1446"/>
        <v>5.4832595098663267E-6</v>
      </c>
      <c r="BH1039" s="13">
        <f t="shared" si="1447"/>
        <v>2.5701616943104047E-6</v>
      </c>
      <c r="BI1039" s="13">
        <f t="shared" si="1448"/>
        <v>9.6376706198413141E-7</v>
      </c>
      <c r="BJ1039" s="14">
        <f t="shared" si="1449"/>
        <v>0.679239268211287</v>
      </c>
      <c r="BK1039" s="14">
        <f t="shared" si="1450"/>
        <v>0.21153692832312185</v>
      </c>
      <c r="BL1039" s="14">
        <f t="shared" si="1451"/>
        <v>0.106126838871066</v>
      </c>
      <c r="BM1039" s="14">
        <f t="shared" si="1452"/>
        <v>0.44400812232810472</v>
      </c>
      <c r="BN1039" s="14">
        <f t="shared" si="1453"/>
        <v>0.55278138288804946</v>
      </c>
    </row>
    <row r="1040" spans="1:66" x14ac:dyDescent="0.25">
      <c r="A1040" t="s">
        <v>349</v>
      </c>
      <c r="B1040" t="s">
        <v>281</v>
      </c>
      <c r="C1040" t="s">
        <v>289</v>
      </c>
      <c r="D1040" s="22" t="s">
        <v>370</v>
      </c>
      <c r="E1040" s="10">
        <f>VLOOKUP(A1040,home!$A$2:$E$405,3,FALSE)</f>
        <v>1.5124</v>
      </c>
      <c r="F1040" s="10">
        <f>VLOOKUP(B1040,home!$B$2:$E$405,3,FALSE)</f>
        <v>1.5427999999999999</v>
      </c>
      <c r="G1040" s="10">
        <f>VLOOKUP(C1040,away!$B$2:$E$405,4,FALSE)</f>
        <v>0.92569999999999997</v>
      </c>
      <c r="H1040" s="10">
        <f>VLOOKUP(A1040,away!$A$2:$E$405,3,FALSE)</f>
        <v>1.1446000000000001</v>
      </c>
      <c r="I1040" s="10">
        <f>VLOOKUP(C1040,away!$B$2:$E$405,3,FALSE)</f>
        <v>1.1649</v>
      </c>
      <c r="J1040" s="10">
        <f>VLOOKUP(B1040,home!$B$2:$E$405,4,FALSE)</f>
        <v>1.1066</v>
      </c>
      <c r="K1040" s="12">
        <f t="shared" si="1398"/>
        <v>2.1599642475039995</v>
      </c>
      <c r="L1040" s="12">
        <f t="shared" si="1399"/>
        <v>1.4754790679640002</v>
      </c>
      <c r="M1040" s="13">
        <f t="shared" si="1400"/>
        <v>2.6372240573419341E-2</v>
      </c>
      <c r="N1040" s="13">
        <f t="shared" si="1401"/>
        <v>5.6963096765160148E-2</v>
      </c>
      <c r="O1040" s="13">
        <f t="shared" si="1402"/>
        <v>3.8911688941391159E-2</v>
      </c>
      <c r="P1040" s="13">
        <f t="shared" si="1403"/>
        <v>8.4047856923401651E-2</v>
      </c>
      <c r="Q1040" s="13">
        <f t="shared" si="1404"/>
        <v>6.1519126219928326E-2</v>
      </c>
      <c r="R1040" s="13">
        <f t="shared" si="1405"/>
        <v>2.8706691266074464E-2</v>
      </c>
      <c r="S1040" s="13">
        <f t="shared" si="1406"/>
        <v>6.6964752518377843E-2</v>
      </c>
      <c r="T1040" s="13">
        <f t="shared" si="1407"/>
        <v>9.0770183016939537E-2</v>
      </c>
      <c r="U1040" s="13">
        <f t="shared" si="1408"/>
        <v>6.2005426798856164E-2</v>
      </c>
      <c r="V1040" s="13">
        <f t="shared" si="1409"/>
        <v>2.3712829248562845E-2</v>
      </c>
      <c r="W1040" s="13">
        <f t="shared" si="1410"/>
        <v>4.4293037724243693E-2</v>
      </c>
      <c r="X1040" s="13">
        <f t="shared" si="1411"/>
        <v>6.5353450018661385E-2</v>
      </c>
      <c r="Y1040" s="13">
        <f t="shared" si="1412"/>
        <v>4.8213823760883193E-2</v>
      </c>
      <c r="Z1040" s="13">
        <f t="shared" si="1413"/>
        <v>1.4118707357865959E-2</v>
      </c>
      <c r="AA1040" s="13">
        <f t="shared" si="1414"/>
        <v>3.0495903113962126E-2</v>
      </c>
      <c r="AB1040" s="13">
        <f t="shared" si="1415"/>
        <v>3.2935030210752038E-2</v>
      </c>
      <c r="AC1040" s="13">
        <f t="shared" si="1416"/>
        <v>4.723272550505783E-3</v>
      </c>
      <c r="AD1040" s="13">
        <f t="shared" si="1417"/>
        <v>2.3917844474428074E-2</v>
      </c>
      <c r="AE1040" s="13">
        <f t="shared" si="1418"/>
        <v>3.5290278872837047E-2</v>
      </c>
      <c r="AF1040" s="13">
        <f t="shared" si="1419"/>
        <v>2.603503388974163E-2</v>
      </c>
      <c r="AG1040" s="13">
        <f t="shared" si="1420"/>
        <v>1.2804715846015719E-2</v>
      </c>
      <c r="AH1040" s="13">
        <f t="shared" si="1421"/>
        <v>5.2079642933101321E-3</v>
      </c>
      <c r="AI1040" s="13">
        <f t="shared" si="1422"/>
        <v>1.1249016675827318E-2</v>
      </c>
      <c r="AJ1040" s="13">
        <f t="shared" si="1423"/>
        <v>1.2148736919681649E-2</v>
      </c>
      <c r="AK1040" s="13">
        <f t="shared" si="1424"/>
        <v>8.7469457996147432E-3</v>
      </c>
      <c r="AL1040" s="13">
        <f t="shared" si="1425"/>
        <v>6.0211939054622234E-4</v>
      </c>
      <c r="AM1040" s="13">
        <f t="shared" si="1426"/>
        <v>1.033233778842515E-2</v>
      </c>
      <c r="AN1040" s="13">
        <f t="shared" si="1427"/>
        <v>1.5245148129954761E-2</v>
      </c>
      <c r="AO1040" s="13">
        <f t="shared" si="1428"/>
        <v>1.1246948476879386E-2</v>
      </c>
      <c r="AP1040" s="13">
        <f t="shared" si="1429"/>
        <v>5.5315456853683789E-3</v>
      </c>
      <c r="AQ1040" s="13">
        <f t="shared" si="1430"/>
        <v>2.0404199680619049E-3</v>
      </c>
      <c r="AR1040" s="13">
        <f t="shared" si="1431"/>
        <v>1.5368484602966039E-3</v>
      </c>
      <c r="AS1040" s="13">
        <f t="shared" si="1432"/>
        <v>3.3195377280722345E-3</v>
      </c>
      <c r="AT1040" s="13">
        <f t="shared" si="1433"/>
        <v>3.5850414054383402E-3</v>
      </c>
      <c r="AU1040" s="13">
        <f t="shared" si="1434"/>
        <v>2.5811870871894353E-3</v>
      </c>
      <c r="AV1040" s="13">
        <f t="shared" si="1435"/>
        <v>1.3938179561120423E-3</v>
      </c>
      <c r="AW1040" s="13">
        <f t="shared" si="1436"/>
        <v>5.3303991123363151E-5</v>
      </c>
      <c r="AX1040" s="13">
        <f t="shared" si="1437"/>
        <v>3.7195800360221441E-3</v>
      </c>
      <c r="AY1040" s="13">
        <f t="shared" si="1438"/>
        <v>5.4881624847674558E-3</v>
      </c>
      <c r="AZ1040" s="13">
        <f t="shared" si="1439"/>
        <v>4.0488344339298385E-3</v>
      </c>
      <c r="BA1040" s="13">
        <f t="shared" si="1440"/>
        <v>1.9913234856384506E-3</v>
      </c>
      <c r="BB1040" s="13">
        <f t="shared" si="1441"/>
        <v>7.3453903015116106E-4</v>
      </c>
      <c r="BC1040" s="13">
        <f t="shared" si="1442"/>
        <v>2.1675939271812296E-4</v>
      </c>
      <c r="BD1040" s="13">
        <f t="shared" si="1443"/>
        <v>3.7793128896672389E-4</v>
      </c>
      <c r="BE1040" s="13">
        <f t="shared" si="1444"/>
        <v>8.1631807218122629E-4</v>
      </c>
      <c r="BF1040" s="13">
        <f t="shared" si="1445"/>
        <v>8.8160892525141908E-4</v>
      </c>
      <c r="BG1040" s="13">
        <f t="shared" si="1446"/>
        <v>6.3474791960783049E-4</v>
      </c>
      <c r="BH1040" s="13">
        <f t="shared" si="1447"/>
        <v>3.4275820313261422E-4</v>
      </c>
      <c r="BI1040" s="13">
        <f t="shared" si="1448"/>
        <v>1.4806909286103209E-4</v>
      </c>
      <c r="BJ1040" s="14">
        <f t="shared" si="1449"/>
        <v>0.52575618950075564</v>
      </c>
      <c r="BK1040" s="14">
        <f t="shared" si="1450"/>
        <v>0.21191123368958115</v>
      </c>
      <c r="BL1040" s="14">
        <f t="shared" si="1451"/>
        <v>0.24602527015857928</v>
      </c>
      <c r="BM1040" s="14">
        <f t="shared" si="1452"/>
        <v>0.6958558415237629</v>
      </c>
      <c r="BN1040" s="14">
        <f t="shared" si="1453"/>
        <v>0.29652070068937508</v>
      </c>
    </row>
    <row r="1041" spans="1:66" x14ac:dyDescent="0.25">
      <c r="A1041" t="s">
        <v>290</v>
      </c>
      <c r="B1041" t="s">
        <v>311</v>
      </c>
      <c r="C1041" t="s">
        <v>302</v>
      </c>
      <c r="D1041" s="22" t="s">
        <v>370</v>
      </c>
      <c r="E1041" s="10">
        <f>VLOOKUP(A1041,home!$A$2:$E$405,3,FALSE)</f>
        <v>1.6292</v>
      </c>
      <c r="F1041" s="10">
        <f>VLOOKUP(B1041,home!$B$2:$E$405,3,FALSE)</f>
        <v>1.2583</v>
      </c>
      <c r="G1041" s="10">
        <f>VLOOKUP(C1041,away!$B$2:$E$405,4,FALSE)</f>
        <v>1.0109999999999999</v>
      </c>
      <c r="H1041" s="10">
        <f>VLOOKUP(A1041,away!$A$2:$E$405,3,FALSE)</f>
        <v>1.1462000000000001</v>
      </c>
      <c r="I1041" s="10">
        <f>VLOOKUP(C1041,away!$B$2:$E$405,3,FALSE)</f>
        <v>0.97509999999999997</v>
      </c>
      <c r="J1041" s="10">
        <f>VLOOKUP(B1041,home!$B$2:$E$405,4,FALSE)</f>
        <v>1.0468999999999999</v>
      </c>
      <c r="K1041" s="12">
        <f t="shared" si="1398"/>
        <v>2.0725726059599996</v>
      </c>
      <c r="L1041" s="12">
        <f t="shared" si="1399"/>
        <v>1.1700778561779999</v>
      </c>
      <c r="M1041" s="13">
        <f t="shared" si="1400"/>
        <v>3.9060230118590181E-2</v>
      </c>
      <c r="N1041" s="13">
        <f t="shared" si="1401"/>
        <v>8.0955162926283714E-2</v>
      </c>
      <c r="O1041" s="13">
        <f t="shared" si="1402"/>
        <v>4.5703510318979346E-2</v>
      </c>
      <c r="P1041" s="13">
        <f t="shared" si="1403"/>
        <v>9.4723843483326742E-2</v>
      </c>
      <c r="Q1041" s="13">
        <f t="shared" si="1404"/>
        <v>8.3892726496022113E-2</v>
      </c>
      <c r="R1041" s="13">
        <f t="shared" si="1405"/>
        <v>2.6738332686920219E-2</v>
      </c>
      <c r="S1041" s="13">
        <f t="shared" si="1406"/>
        <v>5.7428018837908705E-2</v>
      </c>
      <c r="T1041" s="13">
        <f t="shared" si="1407"/>
        <v>9.8161021567392842E-2</v>
      </c>
      <c r="U1041" s="13">
        <f t="shared" si="1408"/>
        <v>5.5417135855955674E-2</v>
      </c>
      <c r="V1041" s="13">
        <f t="shared" si="1409"/>
        <v>1.5474115662583139E-2</v>
      </c>
      <c r="W1041" s="13">
        <f t="shared" si="1410"/>
        <v>5.7957922258316669E-2</v>
      </c>
      <c r="X1041" s="13">
        <f t="shared" si="1411"/>
        <v>6.7815281424542351E-2</v>
      </c>
      <c r="Y1041" s="13">
        <f t="shared" si="1412"/>
        <v>3.9674579552668121E-2</v>
      </c>
      <c r="Z1041" s="13">
        <f t="shared" si="1413"/>
        <v>1.0428643662695249E-2</v>
      </c>
      <c r="AA1041" s="13">
        <f t="shared" si="1414"/>
        <v>2.1614121172620522E-2</v>
      </c>
      <c r="AB1041" s="13">
        <f t="shared" si="1415"/>
        <v>2.2398417722136667E-2</v>
      </c>
      <c r="AC1041" s="13">
        <f t="shared" si="1416"/>
        <v>2.3453646228133234E-3</v>
      </c>
      <c r="AD1041" s="13">
        <f t="shared" si="1417"/>
        <v>3.0030500492736617E-2</v>
      </c>
      <c r="AE1041" s="13">
        <f t="shared" si="1418"/>
        <v>3.5138023636493633E-2</v>
      </c>
      <c r="AF1041" s="13">
        <f t="shared" si="1419"/>
        <v>2.0557111683460177E-2</v>
      </c>
      <c r="AG1041" s="13">
        <f t="shared" si="1420"/>
        <v>8.017807055931598E-3</v>
      </c>
      <c r="AH1041" s="13">
        <f t="shared" si="1421"/>
        <v>3.0505812549226881E-3</v>
      </c>
      <c r="AI1041" s="13">
        <f t="shared" si="1422"/>
        <v>6.3225511412078406E-3</v>
      </c>
      <c r="AJ1041" s="13">
        <f t="shared" si="1423"/>
        <v>6.5519731475242541E-3</v>
      </c>
      <c r="AK1041" s="13">
        <f t="shared" si="1424"/>
        <v>4.5264800201814271E-3</v>
      </c>
      <c r="AL1041" s="13">
        <f t="shared" si="1425"/>
        <v>2.2750705847681698E-4</v>
      </c>
      <c r="AM1041" s="13">
        <f t="shared" si="1426"/>
        <v>1.2448078532902836E-2</v>
      </c>
      <c r="AN1041" s="13">
        <f t="shared" si="1427"/>
        <v>1.4565221043314333E-2</v>
      </c>
      <c r="AO1041" s="13">
        <f t="shared" si="1428"/>
        <v>8.5212213065599621E-3</v>
      </c>
      <c r="AP1041" s="13">
        <f t="shared" si="1429"/>
        <v>3.3234974527993244E-3</v>
      </c>
      <c r="AQ1041" s="13">
        <f t="shared" si="1430"/>
        <v>9.7218769364612015E-4</v>
      </c>
      <c r="AR1041" s="13">
        <f t="shared" si="1431"/>
        <v>7.1388351497134531E-4</v>
      </c>
      <c r="AS1041" s="13">
        <f t="shared" si="1432"/>
        <v>1.4795754169760454E-3</v>
      </c>
      <c r="AT1041" s="13">
        <f t="shared" si="1433"/>
        <v>1.5332637388381983E-3</v>
      </c>
      <c r="AU1041" s="13">
        <f t="shared" si="1434"/>
        <v>1.0592668076092853E-3</v>
      </c>
      <c r="AV1041" s="13">
        <f t="shared" si="1435"/>
        <v>5.4885184196342665E-4</v>
      </c>
      <c r="AW1041" s="13">
        <f t="shared" si="1436"/>
        <v>1.5325578908010494E-5</v>
      </c>
      <c r="AX1041" s="13">
        <f t="shared" si="1437"/>
        <v>4.2999244273555235E-3</v>
      </c>
      <c r="AY1041" s="13">
        <f t="shared" si="1438"/>
        <v>5.031246355687565E-3</v>
      </c>
      <c r="AZ1041" s="13">
        <f t="shared" si="1439"/>
        <v>2.9434749748831401E-3</v>
      </c>
      <c r="BA1041" s="13">
        <f t="shared" si="1440"/>
        <v>1.1480316294416187E-3</v>
      </c>
      <c r="BB1041" s="13">
        <f t="shared" si="1441"/>
        <v>3.3582159695039659E-4</v>
      </c>
      <c r="BC1041" s="13">
        <f t="shared" si="1442"/>
        <v>7.8587482843598381E-5</v>
      </c>
      <c r="BD1041" s="13">
        <f t="shared" si="1443"/>
        <v>1.3921654879308119E-4</v>
      </c>
      <c r="BE1041" s="13">
        <f t="shared" si="1444"/>
        <v>2.8853640532483364E-4</v>
      </c>
      <c r="BF1041" s="13">
        <f t="shared" si="1445"/>
        <v>2.9900632474921069E-4</v>
      </c>
      <c r="BG1041" s="13">
        <f t="shared" si="1446"/>
        <v>2.0657077256133112E-4</v>
      </c>
      <c r="BH1041" s="13">
        <f t="shared" si="1447"/>
        <v>1.0703323110065214E-4</v>
      </c>
      <c r="BI1041" s="13">
        <f t="shared" si="1448"/>
        <v>4.4366828541319492E-5</v>
      </c>
      <c r="BJ1041" s="14">
        <f t="shared" si="1449"/>
        <v>0.5758674295902324</v>
      </c>
      <c r="BK1041" s="14">
        <f t="shared" si="1450"/>
        <v>0.21429032613938645</v>
      </c>
      <c r="BL1041" s="14">
        <f t="shared" si="1451"/>
        <v>0.19874267475187737</v>
      </c>
      <c r="BM1041" s="14">
        <f t="shared" si="1452"/>
        <v>0.6232393473372897</v>
      </c>
      <c r="BN1041" s="14">
        <f t="shared" si="1453"/>
        <v>0.37107380603012236</v>
      </c>
    </row>
    <row r="1042" spans="1:66" x14ac:dyDescent="0.25">
      <c r="A1042" t="s">
        <v>290</v>
      </c>
      <c r="B1042" t="s">
        <v>295</v>
      </c>
      <c r="C1042" t="s">
        <v>317</v>
      </c>
      <c r="D1042" s="22" t="s">
        <v>370</v>
      </c>
      <c r="E1042" s="10">
        <f>VLOOKUP(A1042,home!$A$2:$E$405,3,FALSE)</f>
        <v>1.6292</v>
      </c>
      <c r="F1042" s="10">
        <f>VLOOKUP(B1042,home!$B$2:$E$405,3,FALSE)</f>
        <v>1.0570999999999999</v>
      </c>
      <c r="G1042" s="10">
        <f>VLOOKUP(C1042,away!$B$2:$E$405,4,FALSE)</f>
        <v>1.0570999999999999</v>
      </c>
      <c r="H1042" s="10">
        <f>VLOOKUP(A1042,away!$A$2:$E$405,3,FALSE)</f>
        <v>1.1462000000000001</v>
      </c>
      <c r="I1042" s="10">
        <f>VLOOKUP(C1042,away!$B$2:$E$405,3,FALSE)</f>
        <v>1.0179</v>
      </c>
      <c r="J1042" s="10">
        <f>VLOOKUP(B1042,home!$B$2:$E$405,4,FALSE)</f>
        <v>0.72699999999999998</v>
      </c>
      <c r="K1042" s="12">
        <f t="shared" si="1398"/>
        <v>1.8205664999719997</v>
      </c>
      <c r="L1042" s="12">
        <f t="shared" si="1399"/>
        <v>0.84820324446000006</v>
      </c>
      <c r="M1042" s="13">
        <f t="shared" si="1400"/>
        <v>6.9337475674244864E-2</v>
      </c>
      <c r="N1042" s="13">
        <f t="shared" si="1401"/>
        <v>0.12623348540515361</v>
      </c>
      <c r="O1042" s="13">
        <f t="shared" si="1402"/>
        <v>5.8812271829560815E-2</v>
      </c>
      <c r="P1042" s="13">
        <f t="shared" si="1403"/>
        <v>0.10707165188014535</v>
      </c>
      <c r="Q1042" s="13">
        <f t="shared" si="1404"/>
        <v>0.11490822735166356</v>
      </c>
      <c r="R1042" s="13">
        <f t="shared" si="1405"/>
        <v>2.494237988994847E-2</v>
      </c>
      <c r="S1042" s="13">
        <f t="shared" si="1406"/>
        <v>4.1335289916681464E-2</v>
      </c>
      <c r="T1042" s="13">
        <f t="shared" si="1407"/>
        <v>9.7465531254828333E-2</v>
      </c>
      <c r="U1042" s="13">
        <f t="shared" si="1408"/>
        <v>4.5409261257215471E-2</v>
      </c>
      <c r="V1042" s="13">
        <f t="shared" si="1409"/>
        <v>7.092265008186399E-3</v>
      </c>
      <c r="W1042" s="13">
        <f t="shared" si="1410"/>
        <v>6.973268976253498E-2</v>
      </c>
      <c r="X1042" s="13">
        <f t="shared" si="1411"/>
        <v>5.9147493701504787E-2</v>
      </c>
      <c r="Y1042" s="13">
        <f t="shared" si="1412"/>
        <v>2.5084548029646887E-2</v>
      </c>
      <c r="Z1042" s="13">
        <f t="shared" si="1413"/>
        <v>7.052069182402719E-3</v>
      </c>
      <c r="AA1042" s="13">
        <f t="shared" si="1414"/>
        <v>1.2838760908967319E-2</v>
      </c>
      <c r="AB1042" s="13">
        <f t="shared" si="1415"/>
        <v>1.1686909006007985E-2</v>
      </c>
      <c r="AC1042" s="13">
        <f t="shared" si="1416"/>
        <v>6.8449684190797838E-4</v>
      </c>
      <c r="AD1042" s="13">
        <f t="shared" si="1417"/>
        <v>3.1738249733652885E-2</v>
      </c>
      <c r="AE1042" s="13">
        <f t="shared" si="1418"/>
        <v>2.6920486397566105E-2</v>
      </c>
      <c r="AF1042" s="13">
        <f t="shared" si="1419"/>
        <v>1.1417021952428434E-2</v>
      </c>
      <c r="AG1042" s="13">
        <f t="shared" si="1420"/>
        <v>3.2279850207069484E-3</v>
      </c>
      <c r="AH1042" s="13">
        <f t="shared" si="1421"/>
        <v>1.4953969901675913E-3</v>
      </c>
      <c r="AI1042" s="13">
        <f t="shared" si="1422"/>
        <v>2.722469664458074E-3</v>
      </c>
      <c r="AJ1042" s="13">
        <f t="shared" si="1423"/>
        <v>2.4782185341511911E-3</v>
      </c>
      <c r="AK1042" s="13">
        <f t="shared" si="1424"/>
        <v>1.5039205476284577E-3</v>
      </c>
      <c r="AL1042" s="13">
        <f t="shared" si="1425"/>
        <v>4.2280286011077515E-5</v>
      </c>
      <c r="AM1042" s="13">
        <f t="shared" si="1426"/>
        <v>1.1556318846566748E-2</v>
      </c>
      <c r="AN1042" s="13">
        <f t="shared" si="1427"/>
        <v>9.8021071396721601E-3</v>
      </c>
      <c r="AO1042" s="13">
        <f t="shared" si="1428"/>
        <v>4.1570895392072284E-3</v>
      </c>
      <c r="AP1042" s="13">
        <f t="shared" si="1429"/>
        <v>1.1753522782220996E-3</v>
      </c>
      <c r="AQ1042" s="13">
        <f t="shared" si="1430"/>
        <v>2.4923440394285928E-4</v>
      </c>
      <c r="AR1042" s="13">
        <f t="shared" si="1431"/>
        <v>2.53680115763174E-4</v>
      </c>
      <c r="AS1042" s="13">
        <f t="shared" si="1432"/>
        <v>4.6184152046745342E-4</v>
      </c>
      <c r="AT1042" s="13">
        <f t="shared" si="1433"/>
        <v>4.204066002295893E-4</v>
      </c>
      <c r="AU1042" s="13">
        <f t="shared" si="1434"/>
        <v>2.5512605758170367E-4</v>
      </c>
      <c r="AV1042" s="13">
        <f t="shared" si="1435"/>
        <v>1.1611848842579424E-4</v>
      </c>
      <c r="AW1042" s="13">
        <f t="shared" si="1436"/>
        <v>1.813601607832581E-6</v>
      </c>
      <c r="AX1042" s="13">
        <f t="shared" si="1437"/>
        <v>3.5065078258424108E-3</v>
      </c>
      <c r="AY1042" s="13">
        <f t="shared" si="1438"/>
        <v>2.9742313146039132E-3</v>
      </c>
      <c r="AZ1042" s="13">
        <f t="shared" si="1439"/>
        <v>1.2613763254107852E-3</v>
      </c>
      <c r="BA1042" s="13">
        <f t="shared" si="1440"/>
        <v>3.5663449723282034E-4</v>
      </c>
      <c r="BB1042" s="13">
        <f t="shared" si="1441"/>
        <v>7.5624634409809767E-5</v>
      </c>
      <c r="BC1042" s="13">
        <f t="shared" si="1442"/>
        <v>1.2829012053500405E-5</v>
      </c>
      <c r="BD1042" s="13">
        <f t="shared" si="1443"/>
        <v>3.5862049540885415E-5</v>
      </c>
      <c r="BE1042" s="13">
        <f t="shared" si="1444"/>
        <v>6.5289246014472213E-5</v>
      </c>
      <c r="BF1042" s="13">
        <f t="shared" si="1445"/>
        <v>5.9431707051189279E-5</v>
      </c>
      <c r="BG1042" s="13">
        <f t="shared" si="1446"/>
        <v>3.606645829784829E-5</v>
      </c>
      <c r="BH1042" s="13">
        <f t="shared" si="1447"/>
        <v>1.6415346437424932E-5</v>
      </c>
      <c r="BI1042" s="13">
        <f t="shared" si="1448"/>
        <v>5.9770459618821144E-6</v>
      </c>
      <c r="BJ1042" s="14">
        <f t="shared" si="1449"/>
        <v>0.60100302442685072</v>
      </c>
      <c r="BK1042" s="14">
        <f t="shared" si="1450"/>
        <v>0.22853769092178103</v>
      </c>
      <c r="BL1042" s="14">
        <f t="shared" si="1451"/>
        <v>0.1636158032638769</v>
      </c>
      <c r="BM1042" s="14">
        <f t="shared" si="1452"/>
        <v>0.49593067805119856</v>
      </c>
      <c r="BN1042" s="14">
        <f t="shared" si="1453"/>
        <v>0.50130549203071673</v>
      </c>
    </row>
    <row r="1043" spans="1:66" x14ac:dyDescent="0.25">
      <c r="A1043" t="s">
        <v>338</v>
      </c>
      <c r="B1043" t="s">
        <v>79</v>
      </c>
      <c r="C1043" t="s">
        <v>75</v>
      </c>
      <c r="D1043" s="22" t="s">
        <v>371</v>
      </c>
      <c r="E1043" s="10">
        <f>VLOOKUP(A1043,home!$A$2:$E$405,3,FALSE)</f>
        <v>1.4215</v>
      </c>
      <c r="F1043" s="10">
        <f>VLOOKUP(B1043,home!$B$2:$E$405,3,FALSE)</f>
        <v>1.407</v>
      </c>
      <c r="G1043" s="10">
        <f>VLOOKUP(C1043,away!$B$2:$E$405,4,FALSE)</f>
        <v>0.43290000000000001</v>
      </c>
      <c r="H1043" s="10">
        <f>VLOOKUP(A1043,away!$A$2:$E$405,3,FALSE)</f>
        <v>1.0277000000000001</v>
      </c>
      <c r="I1043" s="10">
        <f>VLOOKUP(C1043,away!$B$2:$E$405,3,FALSE)</f>
        <v>0.52390000000000003</v>
      </c>
      <c r="J1043" s="10">
        <f>VLOOKUP(B1043,home!$B$2:$E$405,4,FALSE)</f>
        <v>0.89200000000000002</v>
      </c>
      <c r="K1043" s="12">
        <f t="shared" si="1398"/>
        <v>0.86582186144999995</v>
      </c>
      <c r="L1043" s="12">
        <f t="shared" si="1399"/>
        <v>0.48026353076000006</v>
      </c>
      <c r="M1043" s="13">
        <f t="shared" si="1400"/>
        <v>0.26025707350298044</v>
      </c>
      <c r="N1043" s="13">
        <f t="shared" si="1401"/>
        <v>0.22533626383588001</v>
      </c>
      <c r="O1043" s="13">
        <f t="shared" si="1402"/>
        <v>0.12499198102580625</v>
      </c>
      <c r="P1043" s="13">
        <f t="shared" si="1403"/>
        <v>0.10822078967808664</v>
      </c>
      <c r="Q1043" s="13">
        <f t="shared" si="1404"/>
        <v>9.7550531703284954E-2</v>
      </c>
      <c r="R1043" s="13">
        <f t="shared" si="1405"/>
        <v>3.0014545062070321E-2</v>
      </c>
      <c r="S1043" s="13">
        <f t="shared" si="1406"/>
        <v>1.1250164271149521E-2</v>
      </c>
      <c r="T1043" s="13">
        <f t="shared" si="1407"/>
        <v>4.6849962783334947E-2</v>
      </c>
      <c r="U1043" s="13">
        <f t="shared" si="1408"/>
        <v>2.598724927621663E-2</v>
      </c>
      <c r="V1043" s="13">
        <f t="shared" si="1409"/>
        <v>5.197859199772485E-4</v>
      </c>
      <c r="W1043" s="13">
        <f t="shared" si="1410"/>
        <v>2.8153794314925144E-2</v>
      </c>
      <c r="X1043" s="13">
        <f t="shared" si="1411"/>
        <v>1.3521240661976765E-2</v>
      </c>
      <c r="Y1043" s="13">
        <f t="shared" si="1412"/>
        <v>3.2468793902883206E-3</v>
      </c>
      <c r="Z1043" s="13">
        <f t="shared" si="1413"/>
        <v>4.804963795221673E-3</v>
      </c>
      <c r="AA1043" s="13">
        <f t="shared" si="1414"/>
        <v>4.1602426973786858E-3</v>
      </c>
      <c r="AB1043" s="13">
        <f t="shared" si="1415"/>
        <v>1.8010145381640909E-3</v>
      </c>
      <c r="AC1043" s="13">
        <f t="shared" si="1416"/>
        <v>1.3508672878309966E-5</v>
      </c>
      <c r="AD1043" s="13">
        <f t="shared" si="1417"/>
        <v>6.0940426501572276E-3</v>
      </c>
      <c r="AE1043" s="13">
        <f t="shared" si="1418"/>
        <v>2.9267464397665375E-3</v>
      </c>
      <c r="AF1043" s="13">
        <f t="shared" si="1419"/>
        <v>7.0280478940076851E-4</v>
      </c>
      <c r="AG1043" s="13">
        <f t="shared" si="1420"/>
        <v>1.1251050319755049E-4</v>
      </c>
      <c r="AH1043" s="13">
        <f t="shared" si="1421"/>
        <v>5.7691221936678261E-4</v>
      </c>
      <c r="AI1043" s="13">
        <f t="shared" si="1422"/>
        <v>4.9950321166539842E-4</v>
      </c>
      <c r="AJ1043" s="13">
        <f t="shared" si="1423"/>
        <v>2.1624040026219424E-4</v>
      </c>
      <c r="AK1043" s="13">
        <f t="shared" si="1424"/>
        <v>6.2408555291902049E-5</v>
      </c>
      <c r="AL1043" s="13">
        <f t="shared" si="1425"/>
        <v>2.2468849383675481E-7</v>
      </c>
      <c r="AM1043" s="13">
        <f t="shared" si="1426"/>
        <v>1.0552710702229646E-3</v>
      </c>
      <c r="AN1043" s="13">
        <f t="shared" si="1427"/>
        <v>5.0680821009416491E-4</v>
      </c>
      <c r="AO1043" s="13">
        <f t="shared" si="1428"/>
        <v>1.2170075019898977E-4</v>
      </c>
      <c r="AP1043" s="13">
        <f t="shared" si="1429"/>
        <v>1.9482810662235871E-5</v>
      </c>
      <c r="AQ1043" s="13">
        <f t="shared" si="1430"/>
        <v>2.3392208594434933E-6</v>
      </c>
      <c r="AR1043" s="13">
        <f t="shared" si="1431"/>
        <v>5.541397988233574E-5</v>
      </c>
      <c r="AS1043" s="13">
        <f t="shared" si="1432"/>
        <v>4.797863521207678E-5</v>
      </c>
      <c r="AT1043" s="13">
        <f t="shared" si="1433"/>
        <v>2.0770475624575412E-5</v>
      </c>
      <c r="AU1043" s="13">
        <f t="shared" si="1434"/>
        <v>5.9945106228239129E-6</v>
      </c>
      <c r="AV1043" s="13">
        <f t="shared" si="1435"/>
        <v>1.2975445864837994E-6</v>
      </c>
      <c r="AW1043" s="13">
        <f t="shared" si="1436"/>
        <v>2.5952935588847721E-9</v>
      </c>
      <c r="AX1043" s="13">
        <f t="shared" si="1437"/>
        <v>1.5227946039246339E-4</v>
      </c>
      <c r="AY1043" s="13">
        <f t="shared" si="1438"/>
        <v>7.3134271310312048E-5</v>
      </c>
      <c r="AZ1043" s="13">
        <f t="shared" si="1439"/>
        <v>1.756186167952512E-5</v>
      </c>
      <c r="BA1043" s="13">
        <f t="shared" si="1440"/>
        <v>2.8114405656424931E-6</v>
      </c>
      <c r="BB1043" s="13">
        <f t="shared" si="1441"/>
        <v>3.3755809314433884E-7</v>
      </c>
      <c r="BC1043" s="13">
        <f t="shared" si="1442"/>
        <v>3.2423368330022628E-8</v>
      </c>
      <c r="BD1043" s="13">
        <f t="shared" si="1443"/>
        <v>4.4355522719590282E-6</v>
      </c>
      <c r="BE1043" s="13">
        <f t="shared" si="1444"/>
        <v>3.8403981246663423E-6</v>
      </c>
      <c r="BF1043" s="13">
        <f t="shared" si="1445"/>
        <v>1.6625503265038505E-6</v>
      </c>
      <c r="BG1043" s="13">
        <f t="shared" si="1446"/>
        <v>4.7982413948262312E-7</v>
      </c>
      <c r="BH1043" s="13">
        <f t="shared" si="1447"/>
        <v>1.0386055740387227E-7</v>
      </c>
      <c r="BI1043" s="13">
        <f t="shared" si="1448"/>
        <v>1.7984948228531059E-8</v>
      </c>
      <c r="BJ1043" s="14">
        <f t="shared" si="1449"/>
        <v>0.42644653614965955</v>
      </c>
      <c r="BK1043" s="14">
        <f t="shared" si="1450"/>
        <v>0.38033468100487627</v>
      </c>
      <c r="BL1043" s="14">
        <f t="shared" si="1451"/>
        <v>0.18845209230251878</v>
      </c>
      <c r="BM1043" s="14">
        <f t="shared" si="1452"/>
        <v>0.15359395676815077</v>
      </c>
      <c r="BN1043" s="14">
        <f t="shared" si="1453"/>
        <v>0.84637118480810869</v>
      </c>
    </row>
    <row r="1044" spans="1:66" s="15" customFormat="1" x14ac:dyDescent="0.25">
      <c r="A1044" s="15" t="s">
        <v>339</v>
      </c>
      <c r="B1044" s="15" t="s">
        <v>118</v>
      </c>
      <c r="C1044" s="15" t="s">
        <v>120</v>
      </c>
      <c r="D1044" s="21" t="s">
        <v>371</v>
      </c>
      <c r="E1044" s="15">
        <f>VLOOKUP(A1044,home!$A$2:$E$405,3,FALSE)</f>
        <v>1.2710999999999999</v>
      </c>
      <c r="F1044" s="15">
        <f>VLOOKUP(B1044,home!$B$2:$E$405,3,FALSE)</f>
        <v>0.74529999999999996</v>
      </c>
      <c r="G1044" s="15">
        <f>VLOOKUP(C1044,away!$B$2:$E$405,4,FALSE)</f>
        <v>0.99380000000000002</v>
      </c>
      <c r="H1044" s="15">
        <f>VLOOKUP(A1044,away!$A$2:$E$405,3,FALSE)</f>
        <v>0.94469999999999998</v>
      </c>
      <c r="I1044" s="15">
        <f>VLOOKUP(C1044,away!$B$2:$E$405,3,FALSE)</f>
        <v>0.78</v>
      </c>
      <c r="J1044" s="15">
        <f>VLOOKUP(B1044,home!$B$2:$E$405,4,FALSE)</f>
        <v>1.1142000000000001</v>
      </c>
      <c r="K1044" s="16">
        <f t="shared" si="1398"/>
        <v>0.94147725485399991</v>
      </c>
      <c r="L1044" s="16">
        <f t="shared" si="1399"/>
        <v>0.82101609720000013</v>
      </c>
      <c r="M1044" s="17">
        <f t="shared" si="1400"/>
        <v>0.17161642974890412</v>
      </c>
      <c r="N1044" s="17">
        <f t="shared" si="1401"/>
        <v>0.16157296516784256</v>
      </c>
      <c r="O1044" s="17">
        <f t="shared" si="1402"/>
        <v>0.14089985136784322</v>
      </c>
      <c r="P1044" s="17">
        <f t="shared" si="1403"/>
        <v>0.13265400527513366</v>
      </c>
      <c r="Q1044" s="17">
        <f t="shared" si="1404"/>
        <v>7.6058635852420675E-2</v>
      </c>
      <c r="R1044" s="17">
        <f t="shared" si="1405"/>
        <v>5.7840523033043371E-2</v>
      </c>
      <c r="S1044" s="17">
        <f t="shared" si="1406"/>
        <v>2.5634324669965868E-2</v>
      </c>
      <c r="T1044" s="17">
        <f t="shared" si="1407"/>
        <v>6.2445364365910423E-2</v>
      </c>
      <c r="U1044" s="17">
        <f t="shared" si="1408"/>
        <v>5.4455536844469229E-2</v>
      </c>
      <c r="V1044" s="17">
        <f t="shared" si="1409"/>
        <v>2.2016124660283174E-3</v>
      </c>
      <c r="W1044" s="17">
        <f t="shared" si="1410"/>
        <v>2.3869158563425679E-2</v>
      </c>
      <c r="X1044" s="17">
        <f t="shared" si="1411"/>
        <v>1.9596963407191709E-2</v>
      </c>
      <c r="Y1044" s="17">
        <f t="shared" si="1412"/>
        <v>8.0447112067718769E-3</v>
      </c>
      <c r="Z1044" s="17">
        <f t="shared" si="1413"/>
        <v>1.5829333493531998E-2</v>
      </c>
      <c r="AA1044" s="17">
        <f t="shared" si="1414"/>
        <v>1.4902957443658982E-2</v>
      </c>
      <c r="AB1044" s="17">
        <f t="shared" si="1415"/>
        <v>7.015397731631021E-3</v>
      </c>
      <c r="AC1044" s="17">
        <f t="shared" si="1416"/>
        <v>1.0636099647831988E-4</v>
      </c>
      <c r="AD1044" s="17">
        <f t="shared" si="1417"/>
        <v>5.6180674699922136E-3</v>
      </c>
      <c r="AE1044" s="17">
        <f t="shared" si="1418"/>
        <v>4.6125238280192854E-3</v>
      </c>
      <c r="AF1044" s="17">
        <f t="shared" si="1419"/>
        <v>1.8934781557611989E-3</v>
      </c>
      <c r="AG1044" s="17">
        <f t="shared" si="1420"/>
        <v>5.1819201519217131E-4</v>
      </c>
      <c r="AH1044" s="17">
        <f t="shared" si="1421"/>
        <v>3.2490344015342204E-3</v>
      </c>
      <c r="AI1044" s="17">
        <f t="shared" si="1422"/>
        <v>3.0588919892826465E-3</v>
      </c>
      <c r="AJ1044" s="17">
        <f t="shared" si="1423"/>
        <v>1.4399386164823582E-3</v>
      </c>
      <c r="AK1044" s="17">
        <f t="shared" si="1424"/>
        <v>4.5188981860135908E-4</v>
      </c>
      <c r="AL1044" s="17">
        <f t="shared" si="1425"/>
        <v>3.2885457898284066E-6</v>
      </c>
      <c r="AM1044" s="17">
        <f t="shared" si="1426"/>
        <v>1.0578565478465652E-3</v>
      </c>
      <c r="AN1044" s="17">
        <f t="shared" si="1427"/>
        <v>8.6851725431045211E-4</v>
      </c>
      <c r="AO1044" s="17">
        <f t="shared" si="1428"/>
        <v>3.5653332324241365E-4</v>
      </c>
      <c r="AP1044" s="17">
        <f t="shared" si="1429"/>
        <v>9.7573199190077541E-5</v>
      </c>
      <c r="AQ1044" s="17">
        <f t="shared" si="1430"/>
        <v>2.0027291797588916E-5</v>
      </c>
      <c r="AR1044" s="17">
        <f t="shared" si="1431"/>
        <v>5.3350190880323289E-4</v>
      </c>
      <c r="AS1044" s="17">
        <f t="shared" si="1432"/>
        <v>5.0227991255943677E-4</v>
      </c>
      <c r="AT1044" s="17">
        <f t="shared" si="1433"/>
        <v>2.364425566223828E-4</v>
      </c>
      <c r="AU1044" s="17">
        <f t="shared" si="1434"/>
        <v>7.4201763046500798E-5</v>
      </c>
      <c r="AV1044" s="17">
        <f t="shared" si="1435"/>
        <v>1.7464818044586637E-5</v>
      </c>
      <c r="AW1044" s="17">
        <f t="shared" si="1436"/>
        <v>7.0609461134682486E-8</v>
      </c>
      <c r="AX1044" s="17">
        <f t="shared" si="1437"/>
        <v>1.6599131311598547E-4</v>
      </c>
      <c r="AY1044" s="17">
        <f t="shared" si="1438"/>
        <v>1.3628154006358956E-4</v>
      </c>
      <c r="AZ1044" s="17">
        <f t="shared" si="1439"/>
        <v>5.5944669071706877E-5</v>
      </c>
      <c r="BA1044" s="17">
        <f t="shared" si="1440"/>
        <v>1.5310491286799448E-5</v>
      </c>
      <c r="BB1044" s="17">
        <f t="shared" si="1441"/>
        <v>3.1425399506256722E-6</v>
      </c>
      <c r="BC1044" s="17">
        <f t="shared" si="1442"/>
        <v>5.1601517711155425E-7</v>
      </c>
      <c r="BD1044" s="17">
        <f t="shared" si="1443"/>
        <v>7.3002275835730088E-5</v>
      </c>
      <c r="BE1044" s="17">
        <f t="shared" si="1444"/>
        <v>6.8729982251917646E-5</v>
      </c>
      <c r="BF1044" s="17">
        <f t="shared" si="1445"/>
        <v>3.2353857508349782E-5</v>
      </c>
      <c r="BG1044" s="17">
        <f t="shared" si="1446"/>
        <v>1.0153473650299542E-5</v>
      </c>
      <c r="BH1044" s="17">
        <f t="shared" si="1447"/>
        <v>2.3898161248791084E-6</v>
      </c>
      <c r="BI1044" s="17">
        <f t="shared" si="1448"/>
        <v>4.499915049714015E-7</v>
      </c>
      <c r="BJ1044" s="18">
        <f t="shared" si="1449"/>
        <v>0.3670077542175807</v>
      </c>
      <c r="BK1044" s="18">
        <f t="shared" si="1450"/>
        <v>0.33235230324236364</v>
      </c>
      <c r="BL1044" s="18">
        <f t="shared" si="1451"/>
        <v>0.28486499160249867</v>
      </c>
      <c r="BM1044" s="18">
        <f t="shared" si="1452"/>
        <v>0.25927576118018497</v>
      </c>
      <c r="BN1044" s="18">
        <f t="shared" si="1453"/>
        <v>0.74064241044518753</v>
      </c>
    </row>
    <row r="1045" spans="1:66" x14ac:dyDescent="0.25">
      <c r="A1045" t="s">
        <v>357</v>
      </c>
      <c r="B1045" t="s">
        <v>333</v>
      </c>
      <c r="C1045" t="s">
        <v>337</v>
      </c>
      <c r="D1045" t="s">
        <v>371</v>
      </c>
      <c r="E1045" s="10">
        <f>VLOOKUP(A1045,home!$A$2:$E$405,3,FALSE)</f>
        <v>1.72</v>
      </c>
      <c r="F1045" s="10">
        <f>VLOOKUP(B1045,home!$B$2:$E$405,3,FALSE)</f>
        <v>1.5116000000000001</v>
      </c>
      <c r="G1045" s="10">
        <f>VLOOKUP(C1045,away!$B$2:$E$405,4,FALSE)</f>
        <v>0.87209999999999999</v>
      </c>
      <c r="H1045" s="10">
        <f>VLOOKUP(A1045,away!$A$2:$E$405,3,FALSE)</f>
        <v>1.58</v>
      </c>
      <c r="I1045" s="10">
        <f>VLOOKUP(C1045,away!$B$2:$E$405,3,FALSE)</f>
        <v>0.94940000000000002</v>
      </c>
      <c r="J1045" s="10">
        <f>VLOOKUP(B1045,home!$B$2:$E$405,4,FALSE)</f>
        <v>0.63290000000000002</v>
      </c>
      <c r="K1045" s="12">
        <f t="shared" ref="K1045:K1072" si="1454">E1045*F1045*G1045</f>
        <v>2.2674181392000001</v>
      </c>
      <c r="L1045" s="12">
        <f t="shared" ref="L1045:L1072" si="1455">H1045*I1045*J1045</f>
        <v>0.94938291080000015</v>
      </c>
      <c r="M1045" s="13">
        <f t="shared" ref="M1045:M1072" si="1456">_xlfn.POISSON.DIST(0,K1045,FALSE) * _xlfn.POISSON.DIST(0,L1045,FALSE)</f>
        <v>4.0083077148115751E-2</v>
      </c>
      <c r="N1045" s="13">
        <f t="shared" ref="N1045:N1072" si="1457">_xlfn.POISSON.DIST(1,K1045,FALSE) * _xlfn.POISSON.DIST(0,L1045,FALSE)</f>
        <v>9.0885096200590654E-2</v>
      </c>
      <c r="O1045" s="13">
        <f t="shared" ref="O1045:O1072" si="1458">_xlfn.POISSON.DIST(0,K1045,FALSE) * _xlfn.POISSON.DIST(1,L1045,FALSE)</f>
        <v>3.8054188456699105E-2</v>
      </c>
      <c r="P1045" s="13">
        <f t="shared" ref="P1045:P1072" si="1459">_xlfn.POISSON.DIST(1,K1045,FALSE) * _xlfn.POISSON.DIST(1,L1045,FALSE)</f>
        <v>8.6284757179254795E-2</v>
      </c>
      <c r="Q1045" s="13">
        <f t="shared" ref="Q1045:Q1072" si="1460">_xlfn.POISSON.DIST(2,K1045,FALSE) * _xlfn.POISSON.DIST(0,L1045,FALSE)</f>
        <v>0.10303725785407816</v>
      </c>
      <c r="R1045" s="13">
        <f t="shared" ref="R1045:R1072" si="1461">_xlfn.POISSON.DIST(0,K1045,FALSE) * _xlfn.POISSON.DIST(2,L1045,FALSE)</f>
        <v>1.8063998102576379E-2</v>
      </c>
      <c r="S1045" s="13">
        <f t="shared" ref="S1045:S1072" si="1462">_xlfn.POISSON.DIST(2,K1045,FALSE) * _xlfn.POISSON.DIST(2,L1045,FALSE)</f>
        <v>4.6435178204830924E-2</v>
      </c>
      <c r="T1045" s="13">
        <f t="shared" ref="T1045:T1072" si="1463">_xlfn.POISSON.DIST(2,K1045,FALSE) * _xlfn.POISSON.DIST(1,L1045,FALSE)</f>
        <v>9.7821811782354912E-2</v>
      </c>
      <c r="U1045" s="13">
        <f t="shared" ref="U1045:U1072" si="1464">_xlfn.POISSON.DIST(1,K1045,FALSE) * _xlfn.POISSON.DIST(2,L1045,FALSE)</f>
        <v>4.0958636964256064E-2</v>
      </c>
      <c r="V1045" s="13">
        <f t="shared" ref="V1045:V1072" si="1465">_xlfn.POISSON.DIST(3,K1045,FALSE) * _xlfn.POISSON.DIST(3,L1045,FALSE)</f>
        <v>1.1106510558263829E-2</v>
      </c>
      <c r="W1045" s="13">
        <f t="shared" ref="W1045:W1072" si="1466">_xlfn.POISSON.DIST(3,K1045,FALSE) * _xlfn.POISSON.DIST(0,L1045,FALSE)</f>
        <v>7.7876182490588156E-2</v>
      </c>
      <c r="X1045" s="13">
        <f t="shared" ref="X1045:X1072" si="1467">_xlfn.POISSON.DIST(3,K1045,FALSE) * _xlfn.POISSON.DIST(1,L1045,FALSE)</f>
        <v>7.39343168149066E-2</v>
      </c>
      <c r="Y1045" s="13">
        <f t="shared" ref="Y1045:Y1072" si="1468">_xlfn.POISSON.DIST(3,K1045,FALSE) * _xlfn.POISSON.DIST(2,L1045,FALSE)</f>
        <v>3.5095988452872706E-2</v>
      </c>
      <c r="Z1045" s="13">
        <f t="shared" ref="Z1045:Z1072" si="1469">_xlfn.POISSON.DIST(0,K1045,FALSE) * _xlfn.POISSON.DIST(3,L1045,FALSE)</f>
        <v>5.7165503664365477E-3</v>
      </c>
      <c r="AA1045" s="13">
        <f t="shared" ref="AA1045:AA1072" si="1470">_xlfn.POISSON.DIST(1,K1045,FALSE) * _xlfn.POISSON.DIST(3,L1045,FALSE)</f>
        <v>1.2961809994508635E-2</v>
      </c>
      <c r="AB1045" s="13">
        <f t="shared" ref="AB1045:AB1072" si="1471">_xlfn.POISSON.DIST(2,K1045,FALSE) * _xlfn.POISSON.DIST(3,L1045,FALSE)</f>
        <v>1.4694921549206369E-2</v>
      </c>
      <c r="AC1045" s="13">
        <f t="shared" ref="AC1045:AC1072" si="1472">_xlfn.POISSON.DIST(4,K1045,FALSE) * _xlfn.POISSON.DIST(4,L1045,FALSE)</f>
        <v>1.4942755066673966E-3</v>
      </c>
      <c r="AD1045" s="13">
        <f t="shared" ref="AD1045:AD1072" si="1473">_xlfn.POISSON.DIST(4,K1045,FALSE) * _xlfn.POISSON.DIST(0,L1045,FALSE)</f>
        <v>4.4144467197702264E-2</v>
      </c>
      <c r="AE1045" s="13">
        <f t="shared" ref="AE1045:AE1072" si="1474">_xlfn.POISSON.DIST(4,K1045,FALSE) * _xlfn.POISSON.DIST(1,L1045,FALSE)</f>
        <v>4.1910002763869705E-2</v>
      </c>
      <c r="AF1045" s="13">
        <f t="shared" ref="AF1045:AF1072" si="1475">_xlfn.POISSON.DIST(4,K1045,FALSE) * _xlfn.POISSON.DIST(2,L1045,FALSE)</f>
        <v>1.9894320207799333E-2</v>
      </c>
      <c r="AG1045" s="13">
        <f t="shared" ref="AG1045:AG1072" si="1476">_xlfn.POISSON.DIST(4,K1045,FALSE) * _xlfn.POISSON.DIST(3,L1045,FALSE)</f>
        <v>6.2957758757559313E-3</v>
      </c>
      <c r="AH1045" s="13">
        <f t="shared" ref="AH1045:AH1072" si="1477">_xlfn.POISSON.DIST(0,K1045,FALSE) * _xlfn.POISSON.DIST(4,L1045,FALSE)</f>
        <v>1.3567988066555843E-3</v>
      </c>
      <c r="AI1045" s="13">
        <f t="shared" ref="AI1045:AI1072" si="1478">_xlfn.POISSON.DIST(1,K1045,FALSE) * _xlfn.POISSON.DIST(4,L1045,FALSE)</f>
        <v>3.0764302254557853E-3</v>
      </c>
      <c r="AJ1045" s="13">
        <f t="shared" ref="AJ1045:AJ1072" si="1479">_xlfn.POISSON.DIST(2,K1045,FALSE) * _xlfn.POISSON.DIST(4,L1045,FALSE)</f>
        <v>3.487776848590798E-3</v>
      </c>
      <c r="AK1045" s="13">
        <f t="shared" ref="AK1045:AK1072" si="1480">_xlfn.POISSON.DIST(3,K1045,FALSE) * _xlfn.POISSON.DIST(4,L1045,FALSE)</f>
        <v>2.6360828306588621E-3</v>
      </c>
      <c r="AL1045" s="13">
        <f t="shared" ref="AL1045:AL1072" si="1481">_xlfn.POISSON.DIST(5,K1045,FALSE) * _xlfn.POISSON.DIST(5,L1045,FALSE)</f>
        <v>1.2866596920717223E-4</v>
      </c>
      <c r="AM1045" s="13">
        <f t="shared" ref="AM1045:AM1072" si="1482">_xlfn.POISSON.DIST(5,K1045,FALSE) * _xlfn.POISSON.DIST(0,L1045,FALSE)</f>
        <v>2.0018793133877895E-2</v>
      </c>
      <c r="AN1045" s="13">
        <f t="shared" ref="AN1045:AN1072" si="1483">_xlfn.POISSON.DIST(5,K1045,FALSE) * _xlfn.POISSON.DIST(1,L1045,FALSE)</f>
        <v>1.9005500096144053E-2</v>
      </c>
      <c r="AO1045" s="13">
        <f t="shared" ref="AO1045:AO1072" si="1484">_xlfn.POISSON.DIST(5,K1045,FALSE) * _xlfn.POISSON.DIST(2,L1045,FALSE)</f>
        <v>9.0217485012434612E-3</v>
      </c>
      <c r="AP1045" s="13">
        <f t="shared" ref="AP1045:AP1072" si="1485">_xlfn.POISSON.DIST(5,K1045,FALSE) * _xlfn.POISSON.DIST(3,L1045,FALSE)</f>
        <v>2.855031284205352E-3</v>
      </c>
      <c r="AQ1045" s="13">
        <f t="shared" ref="AQ1045:AQ1072" si="1486">_xlfn.POISSON.DIST(5,K1045,FALSE) * _xlfn.POISSON.DIST(4,L1045,FALSE)</f>
        <v>6.7762947775598496E-4</v>
      </c>
      <c r="AR1045" s="13">
        <f t="shared" ref="AR1045:AR1072" si="1487">_xlfn.POISSON.DIST(0,K1045,FALSE) * _xlfn.POISSON.DIST(5,L1045,FALSE)</f>
        <v>2.5762432008652909E-4</v>
      </c>
      <c r="AS1045" s="13">
        <f t="shared" ref="AS1045:AS1072" si="1488">_xlfn.POISSON.DIST(1,K1045,FALSE) * _xlfn.POISSON.DIST(5,L1045,FALSE)</f>
        <v>5.8414205646326294E-4</v>
      </c>
      <c r="AT1045" s="13">
        <f t="shared" ref="AT1045:AT1072" si="1489">_xlfn.POISSON.DIST(2,K1045,FALSE) * _xlfn.POISSON.DIST(5,L1045,FALSE)</f>
        <v>6.6224714734719676E-4</v>
      </c>
      <c r="AU1045" s="13">
        <f t="shared" ref="AU1045:AU1072" si="1490">_xlfn.POISSON.DIST(3,K1045,FALSE) * _xlfn.POISSON.DIST(5,L1045,FALSE)</f>
        <v>5.0053039817616295E-4</v>
      </c>
      <c r="AV1045" s="13">
        <f t="shared" ref="AV1045:AV1072" si="1491">_xlfn.POISSON.DIST(4,K1045,FALSE) * _xlfn.POISSON.DIST(5,L1045,FALSE)</f>
        <v>2.8372792601140769E-4</v>
      </c>
      <c r="AW1045" s="13">
        <f t="shared" ref="AW1045:AW1072" si="1492">_xlfn.POISSON.DIST(6,K1045,FALSE) * _xlfn.POISSON.DIST(6,L1045,FALSE)</f>
        <v>7.6936818201983068E-6</v>
      </c>
      <c r="AX1045" s="13">
        <f t="shared" ref="AX1045:AX1072" si="1493">_xlfn.POISSON.DIST(6,K1045,FALSE) * _xlfn.POISSON.DIST(0,L1045,FALSE)</f>
        <v>7.5651624461078549E-3</v>
      </c>
      <c r="AY1045" s="13">
        <f t="shared" ref="AY1045:AY1072" si="1494">_xlfn.POISSON.DIST(6,K1045,FALSE) * _xlfn.POISSON.DIST(1,L1045,FALSE)</f>
        <v>7.1822359437607253E-3</v>
      </c>
      <c r="AZ1045" s="13">
        <f t="shared" ref="AZ1045:AZ1072" si="1495">_xlfn.POISSON.DIST(6,K1045,FALSE) * _xlfn.POISSON.DIST(2,L1045,FALSE)</f>
        <v>3.4093460331699713E-3</v>
      </c>
      <c r="BA1045" s="13">
        <f t="shared" ref="BA1045:BA1072" si="1496">_xlfn.POISSON.DIST(6,K1045,FALSE) * _xlfn.POISSON.DIST(3,L1045,FALSE)</f>
        <v>1.0789249536317803E-3</v>
      </c>
      <c r="BB1045" s="13">
        <f t="shared" ref="BB1045:BB1072" si="1497">_xlfn.POISSON.DIST(6,K1045,FALSE) * _xlfn.POISSON.DIST(4,L1045,FALSE)</f>
        <v>2.5607822825342373E-4</v>
      </c>
      <c r="BC1045" s="13">
        <f t="shared" ref="BC1045:BC1072" si="1498">_xlfn.POISSON.DIST(6,K1045,FALSE) * _xlfn.POISSON.DIST(5,L1045,FALSE)</f>
        <v>4.8623258746348463E-5</v>
      </c>
      <c r="BD1045" s="13">
        <f t="shared" ref="BD1045:BD1072" si="1499">_xlfn.POISSON.DIST(0,K1045,FALSE) * _xlfn.POISSON.DIST(6,L1045,FALSE)</f>
        <v>4.0764021149436638E-5</v>
      </c>
      <c r="BE1045" s="13">
        <f t="shared" ref="BE1045:BE1072" si="1500">_xlfn.POISSON.DIST(1,K1045,FALSE) * _xlfn.POISSON.DIST(6,L1045,FALSE)</f>
        <v>9.2429080980965063E-5</v>
      </c>
      <c r="BF1045" s="13">
        <f t="shared" ref="BF1045:BF1072" si="1501">_xlfn.POISSON.DIST(2,K1045,FALSE) * _xlfn.POISSON.DIST(6,L1045,FALSE)</f>
        <v>1.0478768740291299E-4</v>
      </c>
      <c r="BG1045" s="13">
        <f t="shared" ref="BG1045:BG1072" si="1502">_xlfn.POISSON.DIST(3,K1045,FALSE) * _xlfn.POISSON.DIST(6,L1045,FALSE)</f>
        <v>7.9199167727394743E-5</v>
      </c>
      <c r="BH1045" s="13">
        <f t="shared" ref="BH1045:BH1072" si="1503">_xlfn.POISSON.DIST(4,K1045,FALSE) * _xlfn.POISSON.DIST(6,L1045,FALSE)</f>
        <v>4.4894407378659527E-5</v>
      </c>
      <c r="BI1045" s="13">
        <f t="shared" ref="BI1045:BI1072" si="1504">_xlfn.POISSON.DIST(5,K1045,FALSE) * _xlfn.POISSON.DIST(6,L1045,FALSE)</f>
        <v>2.035887872780138E-5</v>
      </c>
      <c r="BJ1045" s="14">
        <f t="shared" ref="BJ1045:BJ1072" si="1505">SUM(N1045,Q1045,T1045,W1045,X1045,Y1045,AD1045,AE1045,AF1045,AG1045,AM1045,AN1045,AO1045,AP1045,AQ1045,AX1045,AY1045,AZ1045,BA1045,BB1045,BC1045)</f>
        <v>0.66201429299741543</v>
      </c>
      <c r="BK1045" s="14">
        <f t="shared" ref="BK1045:BK1072" si="1506">SUM(M1045,P1045,S1045,V1045,AC1045,AL1045,AY1045)</f>
        <v>0.19271470051010056</v>
      </c>
      <c r="BL1045" s="14">
        <f t="shared" ref="BL1045:BL1072" si="1507">SUM(O1045,R1045,U1045,AA1045,AB1045,AH1045,AI1045,AJ1045,AK1045,AR1045,AS1045,AT1045,AU1045,AV1045,BD1045,BE1045,BF1045,BG1045,BH1045,BI1045)</f>
        <v>0.13796134887005934</v>
      </c>
      <c r="BM1045" s="14">
        <f t="shared" ref="BM1045:BM1072" si="1508">SUM(S1045:BI1045)</f>
        <v>0.61482397554075652</v>
      </c>
      <c r="BN1045" s="14">
        <f t="shared" ref="BN1045:BN1072" si="1509">SUM(M1045:R1045)</f>
        <v>0.37640837494131479</v>
      </c>
    </row>
    <row r="1046" spans="1:66" x14ac:dyDescent="0.25">
      <c r="A1046" t="s">
        <v>351</v>
      </c>
      <c r="B1046" t="s">
        <v>156</v>
      </c>
      <c r="C1046" t="s">
        <v>166</v>
      </c>
      <c r="D1046" t="s">
        <v>372</v>
      </c>
      <c r="E1046" s="10">
        <f>VLOOKUP(A1046,home!$A$2:$E$405,3,FALSE)</f>
        <v>1.3231999999999999</v>
      </c>
      <c r="F1046" s="10">
        <f>VLOOKUP(B1046,home!$B$2:$E$405,3,FALSE)</f>
        <v>0.75570000000000004</v>
      </c>
      <c r="G1046" s="10">
        <f>VLOOKUP(C1046,away!$B$2:$E$405,4,FALSE)</f>
        <v>0.97170000000000001</v>
      </c>
      <c r="H1046" s="10">
        <f>VLOOKUP(A1046,away!$A$2:$E$405,3,FALSE)</f>
        <v>1.1951000000000001</v>
      </c>
      <c r="I1046" s="10">
        <f>VLOOKUP(C1046,away!$B$2:$E$405,3,FALSE)</f>
        <v>1.0161</v>
      </c>
      <c r="J1046" s="10">
        <f>VLOOKUP(B1046,home!$B$2:$E$405,4,FALSE)</f>
        <v>0.77700000000000002</v>
      </c>
      <c r="K1046" s="12">
        <f t="shared" si="1454"/>
        <v>0.97164387460799995</v>
      </c>
      <c r="L1046" s="12">
        <f t="shared" si="1455"/>
        <v>0.94354304247000009</v>
      </c>
      <c r="M1046" s="13">
        <f t="shared" si="1456"/>
        <v>0.14731429445510144</v>
      </c>
      <c r="N1046" s="13">
        <f t="shared" si="1457"/>
        <v>0.14313703184949855</v>
      </c>
      <c r="O1046" s="13">
        <f t="shared" si="1458"/>
        <v>0.13899737758948788</v>
      </c>
      <c r="P1046" s="13">
        <f t="shared" si="1459"/>
        <v>0.13505595052140115</v>
      </c>
      <c r="Q1046" s="13">
        <f t="shared" si="1460"/>
        <v>6.9539110113067737E-2</v>
      </c>
      <c r="R1046" s="13">
        <f t="shared" si="1461"/>
        <v>6.5575004273068394E-2</v>
      </c>
      <c r="S1046" s="13">
        <f t="shared" si="1462"/>
        <v>3.0954412534620654E-2</v>
      </c>
      <c r="T1046" s="13">
        <f t="shared" si="1463"/>
        <v>6.5613143526740275E-2</v>
      </c>
      <c r="U1046" s="13">
        <f t="shared" si="1464"/>
        <v>6.3715551229320308E-2</v>
      </c>
      <c r="V1046" s="13">
        <f t="shared" si="1465"/>
        <v>3.1531809237885585E-3</v>
      </c>
      <c r="W1046" s="13">
        <f t="shared" si="1466"/>
        <v>2.2522416795684497E-2</v>
      </c>
      <c r="X1046" s="13">
        <f t="shared" si="1467"/>
        <v>2.1250869667177579E-2</v>
      </c>
      <c r="Y1046" s="13">
        <f t="shared" si="1468"/>
        <v>1.0025555110451084E-2</v>
      </c>
      <c r="Z1046" s="13">
        <f t="shared" si="1469"/>
        <v>2.062427968059807E-2</v>
      </c>
      <c r="AA1046" s="13">
        <f t="shared" si="1470"/>
        <v>2.0039455019855348E-2</v>
      </c>
      <c r="AB1046" s="13">
        <f t="shared" si="1471"/>
        <v>9.735606860262494E-3</v>
      </c>
      <c r="AC1046" s="13">
        <f t="shared" si="1472"/>
        <v>1.8067486610999167E-4</v>
      </c>
      <c r="AD1046" s="13">
        <f t="shared" si="1473"/>
        <v>5.4709420802237941E-3</v>
      </c>
      <c r="AE1046" s="13">
        <f t="shared" si="1474"/>
        <v>5.1620693355515094E-3</v>
      </c>
      <c r="AF1046" s="13">
        <f t="shared" si="1475"/>
        <v>2.4353173031536812E-3</v>
      </c>
      <c r="AG1046" s="13">
        <f t="shared" si="1476"/>
        <v>7.6594223253248668E-4</v>
      </c>
      <c r="AH1046" s="13">
        <f t="shared" si="1477"/>
        <v>4.8649738996459262E-3</v>
      </c>
      <c r="AI1046" s="13">
        <f t="shared" si="1478"/>
        <v>4.7270220897187576E-3</v>
      </c>
      <c r="AJ1046" s="13">
        <f t="shared" si="1479"/>
        <v>2.2964910293059694E-3</v>
      </c>
      <c r="AK1046" s="13">
        <f t="shared" si="1480"/>
        <v>7.4379048057245534E-4</v>
      </c>
      <c r="AL1046" s="13">
        <f t="shared" si="1481"/>
        <v>6.6256206481710719E-6</v>
      </c>
      <c r="AM1046" s="13">
        <f t="shared" si="1482"/>
        <v>1.06316147211692E-3</v>
      </c>
      <c r="AN1046" s="13">
        <f t="shared" si="1483"/>
        <v>1.0031386100380828E-3</v>
      </c>
      <c r="AO1046" s="13">
        <f t="shared" si="1484"/>
        <v>4.7325222806722978E-4</v>
      </c>
      <c r="AP1046" s="13">
        <f t="shared" si="1485"/>
        <v>1.4884461570875346E-4</v>
      </c>
      <c r="AQ1046" s="13">
        <f t="shared" si="1486"/>
        <v>3.5110325390278796E-5</v>
      </c>
      <c r="AR1046" s="13">
        <f t="shared" si="1487"/>
        <v>9.180624549618118E-4</v>
      </c>
      <c r="AS1046" s="13">
        <f t="shared" si="1488"/>
        <v>8.9202976087122705E-4</v>
      </c>
      <c r="AT1046" s="13">
        <f t="shared" si="1489"/>
        <v>4.3336762655928339E-4</v>
      </c>
      <c r="AU1046" s="13">
        <f t="shared" si="1490"/>
        <v>1.4035966659991164E-4</v>
      </c>
      <c r="AV1046" s="13">
        <f t="shared" si="1491"/>
        <v>3.4094902573456298E-5</v>
      </c>
      <c r="AW1046" s="13">
        <f t="shared" si="1492"/>
        <v>1.6873023040500596E-7</v>
      </c>
      <c r="AX1046" s="13">
        <f t="shared" si="1493"/>
        <v>1.7216905535027147E-4</v>
      </c>
      <c r="AY1046" s="13">
        <f t="shared" si="1494"/>
        <v>1.6244891430438097E-4</v>
      </c>
      <c r="AZ1046" s="13">
        <f t="shared" si="1495"/>
        <v>7.6638771424351963E-5</v>
      </c>
      <c r="BA1046" s="13">
        <f t="shared" si="1496"/>
        <v>2.4103993186965321E-5</v>
      </c>
      <c r="BB1046" s="13">
        <f t="shared" si="1497"/>
        <v>5.6857887668263526E-6</v>
      </c>
      <c r="BC1046" s="13">
        <f t="shared" si="1498"/>
        <v>1.0729572863786176E-6</v>
      </c>
      <c r="BD1046" s="13">
        <f t="shared" si="1499"/>
        <v>1.4437190698869085E-4</v>
      </c>
      <c r="BE1046" s="13">
        <f t="shared" si="1500"/>
        <v>1.4027807909103735E-4</v>
      </c>
      <c r="BF1046" s="13">
        <f t="shared" si="1501"/>
        <v>6.815016814529149E-5</v>
      </c>
      <c r="BG1046" s="13">
        <f t="shared" si="1502"/>
        <v>2.2072564477292577E-5</v>
      </c>
      <c r="BH1046" s="13">
        <f t="shared" si="1503"/>
        <v>5.3616680178128647E-6</v>
      </c>
      <c r="BI1046" s="13">
        <f t="shared" si="1504"/>
        <v>1.0419263774378976E-6</v>
      </c>
      <c r="BJ1046" s="14">
        <f t="shared" si="1505"/>
        <v>0.34908802474572159</v>
      </c>
      <c r="BK1046" s="14">
        <f t="shared" si="1506"/>
        <v>0.31682758783597442</v>
      </c>
      <c r="BL1046" s="14">
        <f t="shared" si="1507"/>
        <v>0.31349446319590063</v>
      </c>
      <c r="BM1046" s="14">
        <f t="shared" si="1508"/>
        <v>0.30025330647249554</v>
      </c>
      <c r="BN1046" s="14">
        <f t="shared" si="1509"/>
        <v>0.69961876880162521</v>
      </c>
    </row>
    <row r="1047" spans="1:66" x14ac:dyDescent="0.25">
      <c r="A1047" t="s">
        <v>351</v>
      </c>
      <c r="B1047" t="s">
        <v>158</v>
      </c>
      <c r="C1047" t="s">
        <v>157</v>
      </c>
      <c r="D1047" t="s">
        <v>372</v>
      </c>
      <c r="E1047" s="10">
        <f>VLOOKUP(A1047,home!$A$2:$E$405,3,FALSE)</f>
        <v>1.3231999999999999</v>
      </c>
      <c r="F1047" s="10">
        <f>VLOOKUP(B1047,home!$B$2:$E$405,3,FALSE)</f>
        <v>1.1876</v>
      </c>
      <c r="G1047" s="10">
        <f>VLOOKUP(C1047,away!$B$2:$E$405,4,FALSE)</f>
        <v>0.43190000000000001</v>
      </c>
      <c r="H1047" s="10">
        <f>VLOOKUP(A1047,away!$A$2:$E$405,3,FALSE)</f>
        <v>1.1951000000000001</v>
      </c>
      <c r="I1047" s="10">
        <f>VLOOKUP(C1047,away!$B$2:$E$405,3,FALSE)</f>
        <v>0.65739999999999998</v>
      </c>
      <c r="J1047" s="10">
        <f>VLOOKUP(B1047,home!$B$2:$E$405,4,FALSE)</f>
        <v>0.71719999999999995</v>
      </c>
      <c r="K1047" s="12">
        <f t="shared" si="1454"/>
        <v>0.67870161900799997</v>
      </c>
      <c r="L1047" s="12">
        <f t="shared" si="1455"/>
        <v>0.56347444832799998</v>
      </c>
      <c r="M1047" s="13">
        <f t="shared" si="1456"/>
        <v>0.2887551830541934</v>
      </c>
      <c r="N1047" s="13">
        <f t="shared" si="1457"/>
        <v>0.19597861023583246</v>
      </c>
      <c r="O1047" s="13">
        <f t="shared" si="1458"/>
        <v>0.16270616747331226</v>
      </c>
      <c r="P1047" s="13">
        <f t="shared" si="1459"/>
        <v>0.11042893928672382</v>
      </c>
      <c r="Q1047" s="13">
        <f t="shared" si="1460"/>
        <v>6.6505500028998646E-2</v>
      </c>
      <c r="R1047" s="13">
        <f t="shared" si="1461"/>
        <v>4.5840383978293896E-2</v>
      </c>
      <c r="S1047" s="13">
        <f t="shared" si="1462"/>
        <v>1.0557862981893443E-2</v>
      </c>
      <c r="T1047" s="13">
        <f t="shared" si="1463"/>
        <v>3.7474149939617792E-2</v>
      </c>
      <c r="U1047" s="13">
        <f t="shared" si="1464"/>
        <v>3.1111942822016448E-2</v>
      </c>
      <c r="V1047" s="13">
        <f t="shared" si="1465"/>
        <v>4.4862825698660611E-4</v>
      </c>
      <c r="W1047" s="13">
        <f t="shared" si="1466"/>
        <v>1.5045796847539327E-2</v>
      </c>
      <c r="X1047" s="13">
        <f t="shared" si="1467"/>
        <v>8.4779220783223821E-3</v>
      </c>
      <c r="Y1047" s="13">
        <f t="shared" si="1468"/>
        <v>2.3885462330252376E-3</v>
      </c>
      <c r="Z1047" s="13">
        <f t="shared" si="1469"/>
        <v>8.6099616911042825E-3</v>
      </c>
      <c r="AA1047" s="13">
        <f t="shared" si="1470"/>
        <v>5.8435949393493333E-3</v>
      </c>
      <c r="AB1047" s="13">
        <f t="shared" si="1471"/>
        <v>1.9830286730816737E-3</v>
      </c>
      <c r="AC1047" s="13">
        <f t="shared" si="1472"/>
        <v>1.0723085129822741E-5</v>
      </c>
      <c r="AD1047" s="13">
        <f t="shared" si="1473"/>
        <v>2.5529016699225998E-3</v>
      </c>
      <c r="AE1047" s="13">
        <f t="shared" si="1474"/>
        <v>1.4384948600952665E-3</v>
      </c>
      <c r="AF1047" s="13">
        <f t="shared" si="1475"/>
        <v>4.0527754885742192E-4</v>
      </c>
      <c r="AG1047" s="13">
        <f t="shared" si="1476"/>
        <v>7.6121181087386634E-5</v>
      </c>
      <c r="AH1047" s="13">
        <f t="shared" si="1477"/>
        <v>1.2128733535050496E-3</v>
      </c>
      <c r="AI1047" s="13">
        <f t="shared" si="1478"/>
        <v>8.2317910867553943E-4</v>
      </c>
      <c r="AJ1047" s="13">
        <f t="shared" si="1479"/>
        <v>2.7934649689582546E-4</v>
      </c>
      <c r="AK1047" s="13">
        <f t="shared" si="1480"/>
        <v>6.3197639902470013E-5</v>
      </c>
      <c r="AL1047" s="13">
        <f t="shared" si="1481"/>
        <v>1.6403361549985802E-7</v>
      </c>
      <c r="AM1047" s="13">
        <f t="shared" si="1482"/>
        <v>3.4653169930893912E-4</v>
      </c>
      <c r="AN1047" s="13">
        <f t="shared" si="1483"/>
        <v>1.9526175809626882E-4</v>
      </c>
      <c r="AO1047" s="13">
        <f t="shared" si="1484"/>
        <v>5.5012505711425225E-5</v>
      </c>
      <c r="AP1047" s="13">
        <f t="shared" si="1485"/>
        <v>1.0332713768962094E-5</v>
      </c>
      <c r="AQ1047" s="13">
        <f t="shared" si="1486"/>
        <v>1.4555550476742611E-6</v>
      </c>
      <c r="AR1047" s="13">
        <f t="shared" si="1487"/>
        <v>1.3668462875159783E-4</v>
      </c>
      <c r="AS1047" s="13">
        <f t="shared" si="1488"/>
        <v>9.2768078827216866E-5</v>
      </c>
      <c r="AT1047" s="13">
        <f t="shared" si="1489"/>
        <v>3.1480922646146926E-5</v>
      </c>
      <c r="AU1047" s="13">
        <f t="shared" si="1490"/>
        <v>7.1220510559351786E-6</v>
      </c>
      <c r="AV1047" s="13">
        <f t="shared" si="1491"/>
        <v>1.2084368955802098E-6</v>
      </c>
      <c r="AW1047" s="13">
        <f t="shared" si="1492"/>
        <v>1.7425428596468385E-9</v>
      </c>
      <c r="AX1047" s="13">
        <f t="shared" si="1493"/>
        <v>3.9198604226428406E-5</v>
      </c>
      <c r="AY1047" s="13">
        <f t="shared" si="1494"/>
        <v>2.2087411891714353E-5</v>
      </c>
      <c r="AZ1047" s="13">
        <f t="shared" si="1495"/>
        <v>6.2228461153385248E-6</v>
      </c>
      <c r="BA1047" s="13">
        <f t="shared" si="1496"/>
        <v>1.1688049272901379E-6</v>
      </c>
      <c r="BB1047" s="13">
        <f t="shared" si="1497"/>
        <v>1.646479279019646E-7</v>
      </c>
      <c r="BC1047" s="13">
        <f t="shared" si="1498"/>
        <v>1.8554980068581568E-8</v>
      </c>
      <c r="BD1047" s="13">
        <f t="shared" si="1499"/>
        <v>1.2836382630120676E-5</v>
      </c>
      <c r="BE1047" s="13">
        <f t="shared" si="1500"/>
        <v>8.7120736732690715E-6</v>
      </c>
      <c r="BF1047" s="13">
        <f t="shared" si="1501"/>
        <v>2.9564492534823459E-6</v>
      </c>
      <c r="BG1047" s="13">
        <f t="shared" si="1502"/>
        <v>6.6884896495115395E-7</v>
      </c>
      <c r="BH1047" s="13">
        <f t="shared" si="1503"/>
        <v>1.1348721884604325E-7</v>
      </c>
      <c r="BI1047" s="13">
        <f t="shared" si="1504"/>
        <v>1.5404791833504955E-8</v>
      </c>
      <c r="BJ1047" s="14">
        <f t="shared" si="1505"/>
        <v>0.33102077572530048</v>
      </c>
      <c r="BK1047" s="14">
        <f t="shared" si="1506"/>
        <v>0.4102235881104343</v>
      </c>
      <c r="BL1047" s="14">
        <f t="shared" si="1507"/>
        <v>0.25015828124974149</v>
      </c>
      <c r="BM1047" s="14">
        <f t="shared" si="1508"/>
        <v>0.12977573704987733</v>
      </c>
      <c r="BN1047" s="14">
        <f t="shared" si="1509"/>
        <v>0.87021478405735453</v>
      </c>
    </row>
    <row r="1048" spans="1:66" x14ac:dyDescent="0.25">
      <c r="A1048" t="s">
        <v>351</v>
      </c>
      <c r="B1048" t="s">
        <v>159</v>
      </c>
      <c r="C1048" t="s">
        <v>163</v>
      </c>
      <c r="D1048" t="s">
        <v>372</v>
      </c>
      <c r="E1048" s="10">
        <f>VLOOKUP(A1048,home!$A$2:$E$405,3,FALSE)</f>
        <v>1.3231999999999999</v>
      </c>
      <c r="F1048" s="10">
        <f>VLOOKUP(B1048,home!$B$2:$E$405,3,FALSE)</f>
        <v>1.0257000000000001</v>
      </c>
      <c r="G1048" s="10">
        <f>VLOOKUP(C1048,away!$B$2:$E$405,4,FALSE)</f>
        <v>0.75570000000000004</v>
      </c>
      <c r="H1048" s="10">
        <f>VLOOKUP(A1048,away!$A$2:$E$405,3,FALSE)</f>
        <v>1.1951000000000001</v>
      </c>
      <c r="I1048" s="10">
        <f>VLOOKUP(C1048,away!$B$2:$E$405,3,FALSE)</f>
        <v>1.6091</v>
      </c>
      <c r="J1048" s="10">
        <f>VLOOKUP(B1048,home!$B$2:$E$405,4,FALSE)</f>
        <v>1.0161</v>
      </c>
      <c r="K1048" s="12">
        <f t="shared" si="1454"/>
        <v>1.0256407555680001</v>
      </c>
      <c r="L1048" s="12">
        <f t="shared" si="1455"/>
        <v>1.953996280101</v>
      </c>
      <c r="M1048" s="13">
        <f t="shared" si="1456"/>
        <v>5.0811273198069544E-2</v>
      </c>
      <c r="N1048" s="13">
        <f t="shared" si="1457"/>
        <v>5.2114112634240116E-2</v>
      </c>
      <c r="O1048" s="13">
        <f t="shared" si="1458"/>
        <v>9.9285038816223539E-2</v>
      </c>
      <c r="P1048" s="13">
        <f t="shared" si="1459"/>
        <v>0.10183078222806971</v>
      </c>
      <c r="Q1048" s="13">
        <f t="shared" si="1460"/>
        <v>2.6725178928968946E-2</v>
      </c>
      <c r="R1048" s="13">
        <f t="shared" si="1461"/>
        <v>9.7001298258292096E-2</v>
      </c>
      <c r="S1048" s="13">
        <f t="shared" si="1462"/>
        <v>5.1019722379120211E-2</v>
      </c>
      <c r="T1048" s="13">
        <f t="shared" si="1463"/>
        <v>5.2220900212238949E-2</v>
      </c>
      <c r="U1048" s="13">
        <f t="shared" si="1464"/>
        <v>9.9488484836711619E-2</v>
      </c>
      <c r="V1048" s="13">
        <f t="shared" si="1465"/>
        <v>1.1360948317889233E-2</v>
      </c>
      <c r="W1048" s="13">
        <f t="shared" si="1466"/>
        <v>9.1368109031325674E-3</v>
      </c>
      <c r="X1048" s="13">
        <f t="shared" si="1467"/>
        <v>1.7853294516707297E-2</v>
      </c>
      <c r="Y1048" s="13">
        <f t="shared" si="1468"/>
        <v>1.7442635536596817E-2</v>
      </c>
      <c r="Z1048" s="13">
        <f t="shared" si="1469"/>
        <v>6.3180058653890134E-2</v>
      </c>
      <c r="AA1048" s="13">
        <f t="shared" si="1470"/>
        <v>6.4800043094606422E-2</v>
      </c>
      <c r="AB1048" s="13">
        <f t="shared" si="1471"/>
        <v>3.3230782580195552E-2</v>
      </c>
      <c r="AC1048" s="13">
        <f t="shared" si="1472"/>
        <v>1.4230285196180721E-3</v>
      </c>
      <c r="AD1048" s="13">
        <f t="shared" si="1473"/>
        <v>2.3427714095427066E-3</v>
      </c>
      <c r="AE1048" s="13">
        <f t="shared" si="1474"/>
        <v>4.5777666193734254E-3</v>
      </c>
      <c r="AF1048" s="13">
        <f t="shared" si="1475"/>
        <v>4.4724694727131019E-3</v>
      </c>
      <c r="AG1048" s="13">
        <f t="shared" si="1476"/>
        <v>2.9130629041822275E-3</v>
      </c>
      <c r="AH1048" s="13">
        <f t="shared" si="1477"/>
        <v>3.0863399896566075E-2</v>
      </c>
      <c r="AI1048" s="13">
        <f t="shared" si="1478"/>
        <v>3.1654760789311363E-2</v>
      </c>
      <c r="AJ1048" s="13">
        <f t="shared" si="1479"/>
        <v>1.6233206386636802E-2</v>
      </c>
      <c r="AK1048" s="13">
        <f t="shared" si="1480"/>
        <v>5.5498126878938186E-3</v>
      </c>
      <c r="AL1048" s="13">
        <f t="shared" si="1481"/>
        <v>1.1407555698963734E-4</v>
      </c>
      <c r="AM1048" s="13">
        <f t="shared" si="1482"/>
        <v>4.8056836772129814E-4</v>
      </c>
      <c r="AN1048" s="13">
        <f t="shared" si="1483"/>
        <v>9.3902880286162609E-4</v>
      </c>
      <c r="AO1048" s="13">
        <f t="shared" si="1484"/>
        <v>9.1742939384965643E-4</v>
      </c>
      <c r="AP1048" s="13">
        <f t="shared" si="1485"/>
        <v>5.9755120761251473E-4</v>
      </c>
      <c r="AQ1048" s="13">
        <f t="shared" si="1486"/>
        <v>2.9190320921117853E-4</v>
      </c>
      <c r="AR1048" s="13">
        <f t="shared" si="1487"/>
        <v>1.2061393717831938E-2</v>
      </c>
      <c r="AS1048" s="13">
        <f t="shared" si="1488"/>
        <v>1.2370656965960278E-2</v>
      </c>
      <c r="AT1048" s="13">
        <f t="shared" si="1489"/>
        <v>6.3439249787200216E-3</v>
      </c>
      <c r="AU1048" s="13">
        <f t="shared" si="1490"/>
        <v>2.1688626694803706E-3</v>
      </c>
      <c r="AV1048" s="13">
        <f t="shared" si="1491"/>
        <v>5.5611848676226914E-4</v>
      </c>
      <c r="AW1048" s="13">
        <f t="shared" si="1492"/>
        <v>6.3505172453862997E-6</v>
      </c>
      <c r="AX1048" s="13">
        <f t="shared" si="1493"/>
        <v>8.2148417295292085E-5</v>
      </c>
      <c r="AY1048" s="13">
        <f t="shared" si="1494"/>
        <v>1.6051770181118539E-4</v>
      </c>
      <c r="AZ1048" s="13">
        <f t="shared" si="1495"/>
        <v>1.5682549611470892E-4</v>
      </c>
      <c r="BA1048" s="13">
        <f t="shared" si="1496"/>
        <v>1.0214547867771169E-4</v>
      </c>
      <c r="BB1048" s="13">
        <f t="shared" si="1497"/>
        <v>4.9897971341346163E-5</v>
      </c>
      <c r="BC1048" s="13">
        <f t="shared" si="1498"/>
        <v>1.9500090077115339E-5</v>
      </c>
      <c r="BD1048" s="13">
        <f t="shared" si="1499"/>
        <v>3.9279864095795296E-3</v>
      </c>
      <c r="BE1048" s="13">
        <f t="shared" si="1500"/>
        <v>4.0287029489819845E-3</v>
      </c>
      <c r="BF1048" s="13">
        <f t="shared" si="1501"/>
        <v>2.0660009682764561E-3</v>
      </c>
      <c r="BG1048" s="13">
        <f t="shared" si="1502"/>
        <v>7.0632493136909473E-4</v>
      </c>
      <c r="BH1048" s="13">
        <f t="shared" si="1503"/>
        <v>1.811089090714785E-4</v>
      </c>
      <c r="BI1048" s="13">
        <f t="shared" si="1504"/>
        <v>3.7150535668033498E-5</v>
      </c>
      <c r="BJ1048" s="14">
        <f t="shared" si="1505"/>
        <v>0.19359651927426974</v>
      </c>
      <c r="BK1048" s="14">
        <f t="shared" si="1506"/>
        <v>0.21672034790156758</v>
      </c>
      <c r="BL1048" s="14">
        <f t="shared" si="1507"/>
        <v>0.52255505886813869</v>
      </c>
      <c r="BM1048" s="14">
        <f t="shared" si="1508"/>
        <v>0.56813013344943641</v>
      </c>
      <c r="BN1048" s="14">
        <f t="shared" si="1509"/>
        <v>0.4277676840638639</v>
      </c>
    </row>
    <row r="1049" spans="1:66" x14ac:dyDescent="0.25">
      <c r="A1049" t="s">
        <v>351</v>
      </c>
      <c r="B1049" t="s">
        <v>160</v>
      </c>
      <c r="C1049" t="s">
        <v>165</v>
      </c>
      <c r="D1049" t="s">
        <v>372</v>
      </c>
      <c r="E1049" s="10">
        <f>VLOOKUP(A1049,home!$A$2:$E$405,3,FALSE)</f>
        <v>1.3231999999999999</v>
      </c>
      <c r="F1049" s="10">
        <f>VLOOKUP(B1049,home!$B$2:$E$405,3,FALSE)</f>
        <v>0.872</v>
      </c>
      <c r="G1049" s="10">
        <f>VLOOKUP(C1049,away!$B$2:$E$405,4,FALSE)</f>
        <v>1.0257000000000001</v>
      </c>
      <c r="H1049" s="10">
        <f>VLOOKUP(A1049,away!$A$2:$E$405,3,FALSE)</f>
        <v>1.1951000000000001</v>
      </c>
      <c r="I1049" s="10">
        <f>VLOOKUP(C1049,away!$B$2:$E$405,3,FALSE)</f>
        <v>0.83679999999999999</v>
      </c>
      <c r="J1049" s="10">
        <f>VLOOKUP(B1049,home!$B$2:$E$405,4,FALSE)</f>
        <v>0.77239999999999998</v>
      </c>
      <c r="K1049" s="12">
        <f t="shared" si="1454"/>
        <v>1.1834838412799999</v>
      </c>
      <c r="L1049" s="12">
        <f t="shared" si="1455"/>
        <v>0.77244609683200005</v>
      </c>
      <c r="M1049" s="13">
        <f t="shared" si="1456"/>
        <v>0.1414328916843913</v>
      </c>
      <c r="N1049" s="13">
        <f t="shared" si="1457"/>
        <v>0.16738354193398158</v>
      </c>
      <c r="O1049" s="13">
        <f t="shared" si="1458"/>
        <v>0.10924928514527109</v>
      </c>
      <c r="P1049" s="13">
        <f t="shared" si="1459"/>
        <v>0.12929476364081946</v>
      </c>
      <c r="Q1049" s="13">
        <f t="shared" si="1460"/>
        <v>9.9047858587540241E-2</v>
      </c>
      <c r="R1049" s="13">
        <f t="shared" si="1461"/>
        <v>4.2194591946075423E-2</v>
      </c>
      <c r="S1049" s="13">
        <f t="shared" si="1462"/>
        <v>2.9549590102137986E-2</v>
      </c>
      <c r="T1049" s="13">
        <f t="shared" si="1463"/>
        <v>7.6509131765513355E-2</v>
      </c>
      <c r="U1049" s="13">
        <f t="shared" si="1464"/>
        <v>4.9936617757583485E-2</v>
      </c>
      <c r="V1049" s="13">
        <f t="shared" si="1465"/>
        <v>3.0015077370205666E-3</v>
      </c>
      <c r="W1049" s="13">
        <f t="shared" si="1466"/>
        <v>3.9073846717246778E-2</v>
      </c>
      <c r="X1049" s="13">
        <f t="shared" si="1467"/>
        <v>3.0182440384949136E-2</v>
      </c>
      <c r="Y1049" s="13">
        <f t="shared" si="1468"/>
        <v>1.1657154134109241E-2</v>
      </c>
      <c r="Z1049" s="13">
        <f t="shared" si="1469"/>
        <v>1.0864349285388304E-2</v>
      </c>
      <c r="AA1049" s="13">
        <f t="shared" si="1470"/>
        <v>1.2857781825278972E-2</v>
      </c>
      <c r="AB1049" s="13">
        <f t="shared" si="1471"/>
        <v>7.6084885124606651E-3</v>
      </c>
      <c r="AC1049" s="13">
        <f t="shared" si="1472"/>
        <v>1.7149442255013381E-4</v>
      </c>
      <c r="AD1049" s="13">
        <f t="shared" si="1473"/>
        <v>1.1560816551628283E-2</v>
      </c>
      <c r="AE1049" s="13">
        <f t="shared" si="1474"/>
        <v>8.9301076214960487E-3</v>
      </c>
      <c r="AF1049" s="13">
        <f t="shared" si="1475"/>
        <v>3.4490133882571585E-3</v>
      </c>
      <c r="AG1049" s="13">
        <f t="shared" si="1476"/>
        <v>8.8805897656018488E-4</v>
      </c>
      <c r="AH1049" s="13">
        <f t="shared" si="1477"/>
        <v>2.0980310500294305E-3</v>
      </c>
      <c r="AI1049" s="13">
        <f t="shared" si="1478"/>
        <v>2.482985846213542E-3</v>
      </c>
      <c r="AJ1049" s="13">
        <f t="shared" si="1479"/>
        <v>1.4692868135603371E-3</v>
      </c>
      <c r="AK1049" s="13">
        <f t="shared" si="1480"/>
        <v>5.7962573401814624E-4</v>
      </c>
      <c r="AL1049" s="13">
        <f t="shared" si="1481"/>
        <v>6.2710535195217075E-6</v>
      </c>
      <c r="AM1049" s="13">
        <f t="shared" si="1482"/>
        <v>2.7364079161708871E-3</v>
      </c>
      <c r="AN1049" s="13">
        <f t="shared" si="1483"/>
        <v>2.1137276141863885E-3</v>
      </c>
      <c r="AO1049" s="13">
        <f t="shared" si="1484"/>
        <v>8.1637032267214559E-4</v>
      </c>
      <c r="AP1049" s="13">
        <f t="shared" si="1485"/>
        <v>2.1020068977252649E-4</v>
      </c>
      <c r="AQ1049" s="13">
        <f t="shared" si="1486"/>
        <v>4.0592175591545536E-5</v>
      </c>
      <c r="AR1049" s="13">
        <f t="shared" si="1487"/>
        <v>3.2412317912551531E-4</v>
      </c>
      <c r="AS1049" s="13">
        <f t="shared" si="1488"/>
        <v>3.8359454507935032E-4</v>
      </c>
      <c r="AT1049" s="13">
        <f t="shared" si="1489"/>
        <v>2.2698897285228185E-4</v>
      </c>
      <c r="AU1049" s="13">
        <f t="shared" si="1490"/>
        <v>8.9545927173140033E-5</v>
      </c>
      <c r="AV1049" s="13">
        <f t="shared" si="1491"/>
        <v>2.6494039465461719E-5</v>
      </c>
      <c r="AW1049" s="13">
        <f t="shared" si="1492"/>
        <v>1.5924599624778359E-7</v>
      </c>
      <c r="AX1049" s="13">
        <f t="shared" si="1493"/>
        <v>5.3974909198981991E-4</v>
      </c>
      <c r="AY1049" s="13">
        <f t="shared" si="1494"/>
        <v>4.169270793761525E-4</v>
      </c>
      <c r="AZ1049" s="13">
        <f t="shared" si="1495"/>
        <v>1.6102684756383719E-4</v>
      </c>
      <c r="BA1049" s="13">
        <f t="shared" si="1496"/>
        <v>4.1461519961949177E-5</v>
      </c>
      <c r="BB1049" s="13">
        <f t="shared" si="1497"/>
        <v>8.0066973158324221E-6</v>
      </c>
      <c r="BC1049" s="13">
        <f t="shared" si="1498"/>
        <v>1.2369484180260014E-6</v>
      </c>
      <c r="BD1049" s="13">
        <f t="shared" si="1499"/>
        <v>4.1727947434713896E-5</v>
      </c>
      <c r="BE1049" s="13">
        <f t="shared" si="1500"/>
        <v>4.9384351518765126E-5</v>
      </c>
      <c r="BF1049" s="13">
        <f t="shared" si="1501"/>
        <v>2.9222791017274979E-5</v>
      </c>
      <c r="BG1049" s="13">
        <f t="shared" si="1502"/>
        <v>1.1528233655349087E-5</v>
      </c>
      <c r="BH1049" s="13">
        <f t="shared" si="1503"/>
        <v>3.4108695624014781E-6</v>
      </c>
      <c r="BI1049" s="13">
        <f t="shared" si="1504"/>
        <v>8.0734180236318634E-7</v>
      </c>
      <c r="BJ1049" s="14">
        <f t="shared" si="1505"/>
        <v>0.45576767696430104</v>
      </c>
      <c r="BK1049" s="14">
        <f t="shared" si="1506"/>
        <v>0.30387344571981512</v>
      </c>
      <c r="BL1049" s="14">
        <f t="shared" si="1507"/>
        <v>0.22966352282917771</v>
      </c>
      <c r="BM1049" s="14">
        <f t="shared" si="1508"/>
        <v>0.31114929402722324</v>
      </c>
      <c r="BN1049" s="14">
        <f t="shared" si="1509"/>
        <v>0.68860293293807917</v>
      </c>
    </row>
    <row r="1050" spans="1:66" x14ac:dyDescent="0.25">
      <c r="A1050" t="s">
        <v>351</v>
      </c>
      <c r="B1050" t="s">
        <v>161</v>
      </c>
      <c r="C1050" t="s">
        <v>155</v>
      </c>
      <c r="D1050" t="s">
        <v>372</v>
      </c>
      <c r="E1050" s="10">
        <f>VLOOKUP(A1050,home!$A$2:$E$405,3,FALSE)</f>
        <v>1.3231999999999999</v>
      </c>
      <c r="F1050" s="10">
        <f>VLOOKUP(B1050,home!$B$2:$E$405,3,FALSE)</f>
        <v>1.4035</v>
      </c>
      <c r="G1050" s="10">
        <f>VLOOKUP(C1050,away!$B$2:$E$405,4,FALSE)</f>
        <v>1.4611000000000001</v>
      </c>
      <c r="H1050" s="10">
        <f>VLOOKUP(A1050,away!$A$2:$E$405,3,FALSE)</f>
        <v>1.1951000000000001</v>
      </c>
      <c r="I1050" s="10">
        <f>VLOOKUP(C1050,away!$B$2:$E$405,3,FALSE)</f>
        <v>0.61360000000000003</v>
      </c>
      <c r="J1050" s="10">
        <f>VLOOKUP(B1050,home!$B$2:$E$405,4,FALSE)</f>
        <v>1.0161</v>
      </c>
      <c r="K1050" s="12">
        <f t="shared" si="1454"/>
        <v>2.7134251743199997</v>
      </c>
      <c r="L1050" s="12">
        <f t="shared" si="1455"/>
        <v>0.74511970509600001</v>
      </c>
      <c r="M1050" s="13">
        <f t="shared" si="1456"/>
        <v>3.1475529402486657E-2</v>
      </c>
      <c r="N1050" s="13">
        <f t="shared" si="1457"/>
        <v>8.5406493855756632E-2</v>
      </c>
      <c r="O1050" s="13">
        <f t="shared" si="1458"/>
        <v>2.3453037186121333E-2</v>
      </c>
      <c r="P1050" s="13">
        <f t="shared" si="1459"/>
        <v>6.3638061515084707E-2</v>
      </c>
      <c r="Q1050" s="13">
        <f t="shared" si="1460"/>
        <v>0.11587206523930824</v>
      </c>
      <c r="R1050" s="13">
        <f t="shared" si="1461"/>
        <v>8.7376600758641253E-3</v>
      </c>
      <c r="S1050" s="13">
        <f t="shared" si="1462"/>
        <v>3.2166280840043325E-2</v>
      </c>
      <c r="T1050" s="13">
        <f t="shared" si="1463"/>
        <v>8.6338559079977811E-2</v>
      </c>
      <c r="U1050" s="13">
        <f t="shared" si="1464"/>
        <v>2.3708986814500514E-2</v>
      </c>
      <c r="V1050" s="13">
        <f t="shared" si="1465"/>
        <v>7.2260712357583223E-3</v>
      </c>
      <c r="W1050" s="13">
        <f t="shared" si="1466"/>
        <v>0.10480339294026278</v>
      </c>
      <c r="X1050" s="13">
        <f t="shared" si="1467"/>
        <v>7.8091073240708797E-2</v>
      </c>
      <c r="Y1050" s="13">
        <f t="shared" si="1468"/>
        <v>2.9093598731873539E-2</v>
      </c>
      <c r="Z1050" s="13">
        <f t="shared" si="1469"/>
        <v>2.1702008996523229E-3</v>
      </c>
      <c r="AA1050" s="13">
        <f t="shared" si="1470"/>
        <v>5.8886777544485238E-3</v>
      </c>
      <c r="AB1050" s="13">
        <f t="shared" si="1471"/>
        <v>7.9892432311893975E-3</v>
      </c>
      <c r="AC1050" s="13">
        <f t="shared" si="1472"/>
        <v>9.1311642437625425E-4</v>
      </c>
      <c r="AD1050" s="13">
        <f t="shared" si="1473"/>
        <v>7.1094041189564985E-2</v>
      </c>
      <c r="AE1050" s="13">
        <f t="shared" si="1474"/>
        <v>5.2973571005251532E-2</v>
      </c>
      <c r="AF1050" s="13">
        <f t="shared" si="1475"/>
        <v>1.9735825802657522E-2</v>
      </c>
      <c r="AG1050" s="13">
        <f t="shared" si="1476"/>
        <v>4.9018509006340657E-3</v>
      </c>
      <c r="AH1050" s="13">
        <f t="shared" si="1477"/>
        <v>4.0426486358700317E-4</v>
      </c>
      <c r="AI1050" s="13">
        <f t="shared" si="1478"/>
        <v>1.096942457950015E-3</v>
      </c>
      <c r="AJ1050" s="13">
        <f t="shared" si="1479"/>
        <v>1.4882356400910143E-3</v>
      </c>
      <c r="AK1050" s="13">
        <f t="shared" si="1480"/>
        <v>1.3460720170477324E-3</v>
      </c>
      <c r="AL1050" s="13">
        <f t="shared" si="1481"/>
        <v>7.3846521774848355E-5</v>
      </c>
      <c r="AM1050" s="13">
        <f t="shared" si="1482"/>
        <v>3.8581672221581709E-2</v>
      </c>
      <c r="AN1050" s="13">
        <f t="shared" si="1483"/>
        <v>2.8747964227855492E-2</v>
      </c>
      <c r="AO1050" s="13">
        <f t="shared" si="1484"/>
        <v>1.0710337313785023E-2</v>
      </c>
      <c r="AP1050" s="13">
        <f t="shared" si="1485"/>
        <v>2.6601611269087264E-3</v>
      </c>
      <c r="AQ1050" s="13">
        <f t="shared" si="1486"/>
        <v>4.9553461859751832E-4</v>
      </c>
      <c r="AR1050" s="13">
        <f t="shared" si="1487"/>
        <v>6.0245143187324516E-5</v>
      </c>
      <c r="AS1050" s="13">
        <f t="shared" si="1488"/>
        <v>1.6347068815499935E-4</v>
      </c>
      <c r="AT1050" s="13">
        <f t="shared" si="1489"/>
        <v>2.2178274025159476E-4</v>
      </c>
      <c r="AU1050" s="13">
        <f t="shared" si="1490"/>
        <v>2.0059695687611693E-4</v>
      </c>
      <c r="AV1050" s="13">
        <f t="shared" si="1491"/>
        <v>1.3607620816990975E-4</v>
      </c>
      <c r="AW1050" s="13">
        <f t="shared" si="1492"/>
        <v>4.1473572085596576E-6</v>
      </c>
      <c r="AX1050" s="13">
        <f t="shared" si="1493"/>
        <v>1.7448080112233744E-2</v>
      </c>
      <c r="AY1050" s="13">
        <f t="shared" si="1494"/>
        <v>1.3000908307718988E-2</v>
      </c>
      <c r="AZ1050" s="13">
        <f t="shared" si="1495"/>
        <v>4.8436164821138552E-3</v>
      </c>
      <c r="BA1050" s="13">
        <f t="shared" si="1496"/>
        <v>1.2030246949169333E-3</v>
      </c>
      <c r="BB1050" s="13">
        <f t="shared" si="1497"/>
        <v>2.2409935147492768E-4</v>
      </c>
      <c r="BC1050" s="13">
        <f t="shared" si="1498"/>
        <v>3.33961685366406E-5</v>
      </c>
      <c r="BD1050" s="13">
        <f t="shared" si="1499"/>
        <v>7.4816405542009179E-6</v>
      </c>
      <c r="BE1050" s="13">
        <f t="shared" si="1500"/>
        <v>2.0300871824982204E-5</v>
      </c>
      <c r="BF1050" s="13">
        <f t="shared" si="1501"/>
        <v>2.754244833527516E-5</v>
      </c>
      <c r="BG1050" s="13">
        <f t="shared" si="1502"/>
        <v>2.4911457558447863E-5</v>
      </c>
      <c r="BH1050" s="13">
        <f t="shared" si="1503"/>
        <v>1.6898844017024168E-5</v>
      </c>
      <c r="BI1050" s="13">
        <f t="shared" si="1504"/>
        <v>9.1707497545400521E-6</v>
      </c>
      <c r="BJ1050" s="14">
        <f t="shared" si="1505"/>
        <v>0.7662592666117195</v>
      </c>
      <c r="BK1050" s="14">
        <f t="shared" si="1506"/>
        <v>0.14849381424724312</v>
      </c>
      <c r="BL1050" s="14">
        <f t="shared" si="1507"/>
        <v>7.5001597789484092E-2</v>
      </c>
      <c r="BM1050" s="14">
        <f t="shared" si="1508"/>
        <v>0.65034527132296704</v>
      </c>
      <c r="BN1050" s="14">
        <f t="shared" si="1509"/>
        <v>0.32858284727462167</v>
      </c>
    </row>
    <row r="1051" spans="1:66" x14ac:dyDescent="0.25">
      <c r="A1051" t="s">
        <v>351</v>
      </c>
      <c r="B1051" t="s">
        <v>162</v>
      </c>
      <c r="C1051" t="s">
        <v>164</v>
      </c>
      <c r="D1051" t="s">
        <v>372</v>
      </c>
      <c r="E1051" s="10">
        <f>VLOOKUP(A1051,home!$A$2:$E$405,3,FALSE)</f>
        <v>1.3231999999999999</v>
      </c>
      <c r="F1051" s="10">
        <f>VLOOKUP(B1051,home!$B$2:$E$405,3,FALSE)</f>
        <v>0.63949999999999996</v>
      </c>
      <c r="G1051" s="10">
        <f>VLOOKUP(C1051,away!$B$2:$E$405,4,FALSE)</f>
        <v>0.872</v>
      </c>
      <c r="H1051" s="10">
        <f>VLOOKUP(A1051,away!$A$2:$E$405,3,FALSE)</f>
        <v>1.1951000000000001</v>
      </c>
      <c r="I1051" s="10">
        <f>VLOOKUP(C1051,away!$B$2:$E$405,3,FALSE)</f>
        <v>1.0942000000000001</v>
      </c>
      <c r="J1051" s="10">
        <f>VLOOKUP(B1051,home!$B$2:$E$405,4,FALSE)</f>
        <v>1.6091</v>
      </c>
      <c r="K1051" s="12">
        <f t="shared" si="1454"/>
        <v>0.73787454079999992</v>
      </c>
      <c r="L1051" s="12">
        <f t="shared" si="1455"/>
        <v>2.1041853456220005</v>
      </c>
      <c r="M1051" s="13">
        <f t="shared" si="1456"/>
        <v>5.8305439597326231E-2</v>
      </c>
      <c r="N1051" s="13">
        <f t="shared" si="1457"/>
        <v>4.302209946901922E-2</v>
      </c>
      <c r="O1051" s="13">
        <f t="shared" si="1458"/>
        <v>0.12268545157074255</v>
      </c>
      <c r="P1051" s="13">
        <f t="shared" si="1459"/>
        <v>9.0526471240602285E-2</v>
      </c>
      <c r="Q1051" s="13">
        <f t="shared" si="1460"/>
        <v>1.5872455944977236E-2</v>
      </c>
      <c r="R1051" s="13">
        <f t="shared" si="1461"/>
        <v>0.12907646465808709</v>
      </c>
      <c r="S1051" s="13">
        <f t="shared" si="1462"/>
        <v>3.5138410977915868E-2</v>
      </c>
      <c r="T1051" s="13">
        <f t="shared" si="1463"/>
        <v>3.33985891984519E-2</v>
      </c>
      <c r="U1051" s="13">
        <f t="shared" si="1464"/>
        <v>9.5242237087673418E-2</v>
      </c>
      <c r="V1051" s="13">
        <f t="shared" si="1465"/>
        <v>6.0618631293739879E-3</v>
      </c>
      <c r="W1051" s="13">
        <f t="shared" si="1466"/>
        <v>3.9039603805894364E-3</v>
      </c>
      <c r="X1051" s="13">
        <f t="shared" si="1467"/>
        <v>8.2146562227251793E-3</v>
      </c>
      <c r="Y1051" s="13">
        <f t="shared" si="1468"/>
        <v>8.6425796215904502E-3</v>
      </c>
      <c r="Z1051" s="13">
        <f t="shared" si="1469"/>
        <v>9.0533601799414318E-2</v>
      </c>
      <c r="AA1051" s="13">
        <f t="shared" si="1470"/>
        <v>6.6802439854712875E-2</v>
      </c>
      <c r="AB1051" s="13">
        <f t="shared" si="1471"/>
        <v>2.4645909816057937E-2</v>
      </c>
      <c r="AC1051" s="13">
        <f t="shared" si="1472"/>
        <v>5.8823743765979016E-4</v>
      </c>
      <c r="AD1051" s="13">
        <f t="shared" si="1473"/>
        <v>7.2015824328220562E-4</v>
      </c>
      <c r="AE1051" s="13">
        <f t="shared" si="1474"/>
        <v>1.5153464220433004E-3</v>
      </c>
      <c r="AF1051" s="13">
        <f t="shared" si="1475"/>
        <v>1.5942848674021222E-3</v>
      </c>
      <c r="AG1051" s="13">
        <f t="shared" si="1476"/>
        <v>1.1182236182448201E-3</v>
      </c>
      <c r="AH1051" s="13">
        <f t="shared" si="1477"/>
        <v>4.7624869548176296E-2</v>
      </c>
      <c r="AI1051" s="13">
        <f t="shared" si="1478"/>
        <v>3.5141178748520484E-2</v>
      </c>
      <c r="AJ1051" s="13">
        <f t="shared" si="1479"/>
        <v>1.2964890566117632E-2</v>
      </c>
      <c r="AK1051" s="13">
        <f t="shared" si="1480"/>
        <v>3.1888208909987667E-3</v>
      </c>
      <c r="AL1051" s="13">
        <f t="shared" si="1481"/>
        <v>3.6532481257818416E-5</v>
      </c>
      <c r="AM1051" s="13">
        <f t="shared" si="1482"/>
        <v>1.0627728661303846E-4</v>
      </c>
      <c r="AN1051" s="13">
        <f t="shared" si="1483"/>
        <v>2.2362710906362475E-4</v>
      </c>
      <c r="AO1051" s="13">
        <f t="shared" si="1484"/>
        <v>2.3527644288774606E-4</v>
      </c>
      <c r="AP1051" s="13">
        <f t="shared" si="1485"/>
        <v>1.6502174776482229E-4</v>
      </c>
      <c r="AQ1051" s="13">
        <f t="shared" si="1486"/>
        <v>8.6809085838917302E-5</v>
      </c>
      <c r="AR1051" s="13">
        <f t="shared" si="1487"/>
        <v>2.0042310518086401E-2</v>
      </c>
      <c r="AS1051" s="13">
        <f t="shared" si="1488"/>
        <v>1.4788710670104011E-2</v>
      </c>
      <c r="AT1051" s="13">
        <f t="shared" si="1489"/>
        <v>5.4561065473635274E-3</v>
      </c>
      <c r="AU1051" s="13">
        <f t="shared" si="1490"/>
        <v>1.3419740377305788E-3</v>
      </c>
      <c r="AV1051" s="13">
        <f t="shared" si="1491"/>
        <v>2.4755211921399307E-4</v>
      </c>
      <c r="AW1051" s="13">
        <f t="shared" si="1492"/>
        <v>1.5755898957731584E-6</v>
      </c>
      <c r="AX1051" s="13">
        <f t="shared" si="1493"/>
        <v>1.3069884009510951E-5</v>
      </c>
      <c r="AY1051" s="13">
        <f t="shared" si="1494"/>
        <v>2.7501458401792256E-5</v>
      </c>
      <c r="AZ1051" s="13">
        <f t="shared" si="1495"/>
        <v>2.8934082876142158E-5</v>
      </c>
      <c r="BA1051" s="13">
        <f t="shared" si="1496"/>
        <v>2.0294224392330267E-5</v>
      </c>
      <c r="BB1051" s="13">
        <f t="shared" si="1497"/>
        <v>1.0675702391776474E-5</v>
      </c>
      <c r="BC1051" s="13">
        <f t="shared" si="1498"/>
        <v>4.4927313053995587E-6</v>
      </c>
      <c r="BD1051" s="13">
        <f t="shared" si="1499"/>
        <v>7.0287893474271805E-3</v>
      </c>
      <c r="BE1051" s="13">
        <f t="shared" si="1500"/>
        <v>5.1863647121127609E-3</v>
      </c>
      <c r="BF1051" s="13">
        <f t="shared" si="1501"/>
        <v>1.9134432401857636E-3</v>
      </c>
      <c r="BG1051" s="13">
        <f t="shared" si="1502"/>
        <v>4.7062701739964481E-4</v>
      </c>
      <c r="BH1051" s="13">
        <f t="shared" si="1503"/>
        <v>8.6815923587959097E-5</v>
      </c>
      <c r="BI1051" s="13">
        <f t="shared" si="1504"/>
        <v>1.2811851950318647E-5</v>
      </c>
      <c r="BJ1051" s="14">
        <f t="shared" si="1505"/>
        <v>0.11892433374387099</v>
      </c>
      <c r="BK1051" s="14">
        <f t="shared" si="1506"/>
        <v>0.19068445632253778</v>
      </c>
      <c r="BL1051" s="14">
        <f t="shared" si="1507"/>
        <v>0.59394776872624921</v>
      </c>
      <c r="BM1051" s="14">
        <f t="shared" si="1508"/>
        <v>0.53457585224281179</v>
      </c>
      <c r="BN1051" s="14">
        <f t="shared" si="1509"/>
        <v>0.45948838248075463</v>
      </c>
    </row>
    <row r="1052" spans="1:66" x14ac:dyDescent="0.25">
      <c r="A1052" t="s">
        <v>343</v>
      </c>
      <c r="B1052" t="s">
        <v>179</v>
      </c>
      <c r="C1052" t="s">
        <v>185</v>
      </c>
      <c r="D1052" t="s">
        <v>372</v>
      </c>
      <c r="E1052" s="10">
        <f>VLOOKUP(A1052,home!$A$2:$E$405,3,FALSE)</f>
        <v>1.3052999999999999</v>
      </c>
      <c r="F1052" s="10">
        <f>VLOOKUP(B1052,home!$B$2:$E$405,3,FALSE)</f>
        <v>1.2096</v>
      </c>
      <c r="G1052" s="10">
        <f>VLOOKUP(C1052,away!$B$2:$E$405,4,FALSE)</f>
        <v>0.6855</v>
      </c>
      <c r="H1052" s="10">
        <f>VLOOKUP(A1052,away!$A$2:$E$405,3,FALSE)</f>
        <v>1.1211</v>
      </c>
      <c r="I1052" s="10">
        <f>VLOOKUP(C1052,away!$B$2:$E$405,3,FALSE)</f>
        <v>1.0327999999999999</v>
      </c>
      <c r="J1052" s="10">
        <f>VLOOKUP(B1052,home!$B$2:$E$405,4,FALSE)</f>
        <v>1.2205999999999999</v>
      </c>
      <c r="K1052" s="12">
        <f t="shared" si="1454"/>
        <v>1.0823296982399999</v>
      </c>
      <c r="L1052" s="12">
        <f t="shared" si="1455"/>
        <v>1.4132986608479998</v>
      </c>
      <c r="M1052" s="13">
        <f t="shared" si="1456"/>
        <v>8.2444630279623704E-2</v>
      </c>
      <c r="N1052" s="13">
        <f t="shared" si="1457"/>
        <v>8.9232271812053482E-2</v>
      </c>
      <c r="O1052" s="13">
        <f t="shared" si="1458"/>
        <v>0.11651888556830063</v>
      </c>
      <c r="P1052" s="13">
        <f t="shared" si="1459"/>
        <v>0.1261118502563999</v>
      </c>
      <c r="Q1052" s="13">
        <f t="shared" si="1460"/>
        <v>4.8289368911804749E-2</v>
      </c>
      <c r="R1052" s="13">
        <f t="shared" si="1461"/>
        <v>8.2337992468590332E-2</v>
      </c>
      <c r="S1052" s="13">
        <f t="shared" si="1462"/>
        <v>4.8226909142387711E-2</v>
      </c>
      <c r="T1052" s="13">
        <f t="shared" si="1463"/>
        <v>6.8247300416248685E-2</v>
      </c>
      <c r="U1052" s="13">
        <f t="shared" si="1464"/>
        <v>8.9116854542216753E-2</v>
      </c>
      <c r="V1052" s="13">
        <f t="shared" si="1465"/>
        <v>8.1967264621733392E-3</v>
      </c>
      <c r="W1052" s="13">
        <f t="shared" si="1466"/>
        <v>1.7421672694171223E-2</v>
      </c>
      <c r="X1052" s="13">
        <f t="shared" si="1467"/>
        <v>2.4622026688404353E-2</v>
      </c>
      <c r="Y1052" s="13">
        <f t="shared" si="1468"/>
        <v>1.7399138673042797E-2</v>
      </c>
      <c r="Z1052" s="13">
        <f t="shared" si="1469"/>
        <v>3.8789391497590454E-2</v>
      </c>
      <c r="AA1052" s="13">
        <f t="shared" si="1470"/>
        <v>4.1982910394500292E-2</v>
      </c>
      <c r="AB1052" s="13">
        <f t="shared" si="1471"/>
        <v>2.271967536925823E-2</v>
      </c>
      <c r="AC1052" s="13">
        <f t="shared" si="1472"/>
        <v>7.8363528398112993E-4</v>
      </c>
      <c r="AD1052" s="13">
        <f t="shared" si="1473"/>
        <v>4.7139984374795956E-3</v>
      </c>
      <c r="AE1052" s="13">
        <f t="shared" si="1474"/>
        <v>6.6622876789294754E-3</v>
      </c>
      <c r="AF1052" s="13">
        <f t="shared" si="1475"/>
        <v>4.7079011274075789E-3</v>
      </c>
      <c r="AG1052" s="13">
        <f t="shared" si="1476"/>
        <v>2.2178901195899726E-3</v>
      </c>
      <c r="AH1052" s="13">
        <f t="shared" si="1477"/>
        <v>1.3705248764663351E-2</v>
      </c>
      <c r="AI1052" s="13">
        <f t="shared" si="1478"/>
        <v>1.4833597759762215E-2</v>
      </c>
      <c r="AJ1052" s="13">
        <f t="shared" si="1479"/>
        <v>8.027421693568489E-3</v>
      </c>
      <c r="AK1052" s="13">
        <f t="shared" si="1480"/>
        <v>2.8961056330817376E-3</v>
      </c>
      <c r="AL1052" s="13">
        <f t="shared" si="1481"/>
        <v>4.7947668758475653E-5</v>
      </c>
      <c r="AM1052" s="13">
        <f t="shared" si="1482"/>
        <v>1.0204201012682247E-3</v>
      </c>
      <c r="AN1052" s="13">
        <f t="shared" si="1483"/>
        <v>1.4421583626247623E-3</v>
      </c>
      <c r="AO1052" s="13">
        <f t="shared" si="1484"/>
        <v>1.0191002413141605E-3</v>
      </c>
      <c r="AP1052" s="13">
        <f t="shared" si="1485"/>
        <v>4.8009766877305865E-4</v>
      </c>
      <c r="AQ1052" s="13">
        <f t="shared" si="1486"/>
        <v>1.6963034808830266E-4</v>
      </c>
      <c r="AR1052" s="13">
        <f t="shared" si="1487"/>
        <v>3.8739219451374841E-3</v>
      </c>
      <c r="AS1052" s="13">
        <f t="shared" si="1488"/>
        <v>4.1928607698859663E-3</v>
      </c>
      <c r="AT1052" s="13">
        <f t="shared" si="1489"/>
        <v>2.2690288659165058E-3</v>
      </c>
      <c r="AU1052" s="13">
        <f t="shared" si="1490"/>
        <v>8.1861244258175372E-4</v>
      </c>
      <c r="AV1052" s="13">
        <f t="shared" si="1491"/>
        <v>2.2150213948875463E-4</v>
      </c>
      <c r="AW1052" s="13">
        <f t="shared" si="1492"/>
        <v>2.0373165744033246E-6</v>
      </c>
      <c r="AX1052" s="13">
        <f t="shared" si="1493"/>
        <v>1.8407183004727788E-4</v>
      </c>
      <c r="AY1052" s="13">
        <f t="shared" si="1494"/>
        <v>2.6014847090565841E-4</v>
      </c>
      <c r="AZ1052" s="13">
        <f t="shared" si="1495"/>
        <v>1.83833742776311E-4</v>
      </c>
      <c r="BA1052" s="13">
        <f t="shared" si="1496"/>
        <v>8.6603994161478629E-5</v>
      </c>
      <c r="BB1052" s="13">
        <f t="shared" si="1497"/>
        <v>3.0599327243126446E-5</v>
      </c>
      <c r="BC1052" s="13">
        <f t="shared" si="1498"/>
        <v>8.649197643112066E-6</v>
      </c>
      <c r="BD1052" s="13">
        <f t="shared" si="1499"/>
        <v>9.1250144954874667E-4</v>
      </c>
      <c r="BE1052" s="13">
        <f t="shared" si="1500"/>
        <v>9.8762741853365742E-4</v>
      </c>
      <c r="BF1052" s="13">
        <f t="shared" si="1501"/>
        <v>5.344692429375417E-4</v>
      </c>
      <c r="BG1052" s="13">
        <f t="shared" si="1502"/>
        <v>1.9282397814238361E-4</v>
      </c>
      <c r="BH1052" s="13">
        <f t="shared" si="1503"/>
        <v>5.2174779519070582E-5</v>
      </c>
      <c r="BI1052" s="13">
        <f t="shared" si="1504"/>
        <v>1.1294062674522843E-5</v>
      </c>
      <c r="BJ1052" s="14">
        <f t="shared" si="1505"/>
        <v>0.28839916984397734</v>
      </c>
      <c r="BK1052" s="14">
        <f t="shared" si="1506"/>
        <v>0.26607184756422991</v>
      </c>
      <c r="BL1052" s="14">
        <f t="shared" si="1507"/>
        <v>0.4062055092883084</v>
      </c>
      <c r="BM1052" s="14">
        <f t="shared" si="1508"/>
        <v>0.45427280774300216</v>
      </c>
      <c r="BN1052" s="14">
        <f t="shared" si="1509"/>
        <v>0.5449349992967728</v>
      </c>
    </row>
    <row r="1053" spans="1:66" x14ac:dyDescent="0.25">
      <c r="A1053" t="s">
        <v>343</v>
      </c>
      <c r="B1053" t="s">
        <v>182</v>
      </c>
      <c r="C1053" t="s">
        <v>184</v>
      </c>
      <c r="D1053" t="s">
        <v>372</v>
      </c>
      <c r="E1053" s="10">
        <f>VLOOKUP(A1053,home!$A$2:$E$405,3,FALSE)</f>
        <v>1.3052999999999999</v>
      </c>
      <c r="F1053" s="10">
        <f>VLOOKUP(B1053,home!$B$2:$E$405,3,FALSE)</f>
        <v>1.2903</v>
      </c>
      <c r="G1053" s="10">
        <f>VLOOKUP(C1053,away!$B$2:$E$405,4,FALSE)</f>
        <v>0.5645</v>
      </c>
      <c r="H1053" s="10">
        <f>VLOOKUP(A1053,away!$A$2:$E$405,3,FALSE)</f>
        <v>1.1211</v>
      </c>
      <c r="I1053" s="10">
        <f>VLOOKUP(C1053,away!$B$2:$E$405,3,FALSE)</f>
        <v>1.9717</v>
      </c>
      <c r="J1053" s="10">
        <f>VLOOKUP(B1053,home!$B$2:$E$405,4,FALSE)</f>
        <v>0.93889999999999996</v>
      </c>
      <c r="K1053" s="12">
        <f t="shared" si="1454"/>
        <v>0.95074703905499991</v>
      </c>
      <c r="L1053" s="12">
        <f t="shared" si="1455"/>
        <v>2.0754129776429999</v>
      </c>
      <c r="M1053" s="13">
        <f t="shared" si="1456"/>
        <v>4.8501526044531805E-2</v>
      </c>
      <c r="N1053" s="13">
        <f t="shared" si="1457"/>
        <v>4.6112682276487578E-2</v>
      </c>
      <c r="O1053" s="13">
        <f t="shared" si="1458"/>
        <v>0.10066069658831125</v>
      </c>
      <c r="P1053" s="13">
        <f t="shared" si="1459"/>
        <v>9.5702859230550663E-2</v>
      </c>
      <c r="Q1053" s="13">
        <f t="shared" si="1460"/>
        <v>2.1920748068627264E-2</v>
      </c>
      <c r="R1053" s="13">
        <f t="shared" si="1461"/>
        <v>0.10445625801898284</v>
      </c>
      <c r="S1053" s="13">
        <f t="shared" si="1462"/>
        <v>4.7210046836944894E-2</v>
      </c>
      <c r="T1053" s="13">
        <f t="shared" si="1463"/>
        <v>4.5494605021271749E-2</v>
      </c>
      <c r="U1053" s="13">
        <f t="shared" si="1464"/>
        <v>9.9311478022313021E-2</v>
      </c>
      <c r="V1053" s="13">
        <f t="shared" si="1465"/>
        <v>1.0350502425555991E-2</v>
      </c>
      <c r="W1053" s="13">
        <f t="shared" si="1466"/>
        <v>6.9470287733726602E-3</v>
      </c>
      <c r="X1053" s="13">
        <f t="shared" si="1467"/>
        <v>1.4417953672316951E-2</v>
      </c>
      <c r="Y1053" s="13">
        <f t="shared" si="1468"/>
        <v>1.4961604081291076E-2</v>
      </c>
      <c r="Z1053" s="13">
        <f t="shared" si="1469"/>
        <v>7.2263291162874208E-2</v>
      </c>
      <c r="AA1053" s="13">
        <f t="shared" si="1470"/>
        <v>6.8704110105472005E-2</v>
      </c>
      <c r="AB1053" s="13">
        <f t="shared" si="1471"/>
        <v>3.2660114626843095E-2</v>
      </c>
      <c r="AC1053" s="13">
        <f t="shared" si="1472"/>
        <v>1.276471017232738E-3</v>
      </c>
      <c r="AD1053" s="13">
        <f t="shared" si="1473"/>
        <v>1.651216759128486E-3</v>
      </c>
      <c r="AE1053" s="13">
        <f t="shared" si="1474"/>
        <v>3.4269566907968755E-3</v>
      </c>
      <c r="AF1053" s="13">
        <f t="shared" si="1475"/>
        <v>3.5561751949501732E-3</v>
      </c>
      <c r="AG1053" s="13">
        <f t="shared" si="1476"/>
        <v>2.4601773834572378E-3</v>
      </c>
      <c r="AH1053" s="13">
        <f t="shared" si="1477"/>
        <v>3.7494043071655971E-2</v>
      </c>
      <c r="AI1053" s="13">
        <f t="shared" si="1478"/>
        <v>3.5647350432577551E-2</v>
      </c>
      <c r="AJ1053" s="13">
        <f t="shared" si="1479"/>
        <v>1.6945806436964535E-2</v>
      </c>
      <c r="AK1053" s="13">
        <f t="shared" si="1480"/>
        <v>5.3703917647810644E-3</v>
      </c>
      <c r="AL1053" s="13">
        <f t="shared" si="1481"/>
        <v>1.0074893392998745E-4</v>
      </c>
      <c r="AM1053" s="13">
        <f t="shared" si="1482"/>
        <v>3.1397788891588036E-4</v>
      </c>
      <c r="AN1053" s="13">
        <f t="shared" si="1483"/>
        <v>6.516337853489703E-4</v>
      </c>
      <c r="AO1053" s="13">
        <f t="shared" si="1484"/>
        <v>6.7620460739194308E-4</v>
      </c>
      <c r="AP1053" s="13">
        <f t="shared" si="1485"/>
        <v>4.6780127257440939E-4</v>
      </c>
      <c r="AQ1053" s="13">
        <f t="shared" si="1486"/>
        <v>2.4272020801470996E-4</v>
      </c>
      <c r="AR1053" s="13">
        <f t="shared" si="1487"/>
        <v>1.5563124715044074E-2</v>
      </c>
      <c r="AS1053" s="13">
        <f t="shared" si="1488"/>
        <v>1.4796594741271844E-2</v>
      </c>
      <c r="AT1053" s="13">
        <f t="shared" si="1489"/>
        <v>7.0339093191804924E-3</v>
      </c>
      <c r="AU1053" s="13">
        <f t="shared" si="1490"/>
        <v>2.2291561527307416E-3</v>
      </c>
      <c r="AV1053" s="13">
        <f t="shared" si="1491"/>
        <v>5.2984090294999685E-4</v>
      </c>
      <c r="AW1053" s="13">
        <f t="shared" si="1492"/>
        <v>5.5221407035252909E-6</v>
      </c>
      <c r="AX1053" s="13">
        <f t="shared" si="1493"/>
        <v>4.9752258035918798E-5</v>
      </c>
      <c r="AY1053" s="13">
        <f t="shared" si="1494"/>
        <v>1.0325648199478909E-4</v>
      </c>
      <c r="AZ1053" s="13">
        <f t="shared" si="1495"/>
        <v>1.0714992137887305E-4</v>
      </c>
      <c r="BA1053" s="13">
        <f t="shared" si="1496"/>
        <v>7.4126779127713411E-5</v>
      </c>
      <c r="BB1053" s="13">
        <f t="shared" si="1497"/>
        <v>3.8460919848133177E-5</v>
      </c>
      <c r="BC1053" s="13">
        <f t="shared" si="1498"/>
        <v>1.5964458436980558E-5</v>
      </c>
      <c r="BD1053" s="13">
        <f t="shared" si="1499"/>
        <v>5.3833185010465001E-3</v>
      </c>
      <c r="BE1053" s="13">
        <f t="shared" si="1500"/>
        <v>5.1181741251599602E-3</v>
      </c>
      <c r="BF1053" s="13">
        <f t="shared" si="1501"/>
        <v>2.4330444474318729E-3</v>
      </c>
      <c r="BG1053" s="13">
        <f t="shared" si="1502"/>
        <v>7.7106993476168731E-4</v>
      </c>
      <c r="BH1053" s="13">
        <f t="shared" si="1503"/>
        <v>1.8327311434475151E-4</v>
      </c>
      <c r="BI1053" s="13">
        <f t="shared" si="1504"/>
        <v>3.4849274160332204E-5</v>
      </c>
      <c r="BJ1053" s="14">
        <f t="shared" si="1505"/>
        <v>0.16369019650276839</v>
      </c>
      <c r="BK1053" s="14">
        <f t="shared" si="1506"/>
        <v>0.20324541097074089</v>
      </c>
      <c r="BL1053" s="14">
        <f t="shared" si="1507"/>
        <v>0.55532660429598357</v>
      </c>
      <c r="BM1053" s="14">
        <f t="shared" si="1508"/>
        <v>0.57707299836358417</v>
      </c>
      <c r="BN1053" s="14">
        <f t="shared" si="1509"/>
        <v>0.4173547702274914</v>
      </c>
    </row>
    <row r="1054" spans="1:66" x14ac:dyDescent="0.25">
      <c r="A1054" t="s">
        <v>343</v>
      </c>
      <c r="B1054" t="s">
        <v>188</v>
      </c>
      <c r="C1054" t="s">
        <v>178</v>
      </c>
      <c r="D1054" t="s">
        <v>372</v>
      </c>
      <c r="E1054" s="10">
        <f>VLOOKUP(A1054,home!$A$2:$E$405,3,FALSE)</f>
        <v>1.3052999999999999</v>
      </c>
      <c r="F1054" s="10">
        <f>VLOOKUP(B1054,home!$B$2:$E$405,3,FALSE)</f>
        <v>0.7661</v>
      </c>
      <c r="G1054" s="10">
        <f>VLOOKUP(C1054,away!$B$2:$E$405,4,FALSE)</f>
        <v>0.9274</v>
      </c>
      <c r="H1054" s="10">
        <f>VLOOKUP(A1054,away!$A$2:$E$405,3,FALSE)</f>
        <v>1.1211</v>
      </c>
      <c r="I1054" s="10">
        <f>VLOOKUP(C1054,away!$B$2:$E$405,3,FALSE)</f>
        <v>0.9859</v>
      </c>
      <c r="J1054" s="10">
        <f>VLOOKUP(B1054,home!$B$2:$E$405,4,FALSE)</f>
        <v>1.0798000000000001</v>
      </c>
      <c r="K1054" s="12">
        <f t="shared" si="1454"/>
        <v>0.92739103204199991</v>
      </c>
      <c r="L1054" s="12">
        <f t="shared" si="1455"/>
        <v>1.1934948307020001</v>
      </c>
      <c r="M1054" s="13">
        <f t="shared" si="1456"/>
        <v>0.11992534404733089</v>
      </c>
      <c r="N1054" s="13">
        <f t="shared" si="1457"/>
        <v>0.11121768858404611</v>
      </c>
      <c r="O1054" s="13">
        <f t="shared" si="1458"/>
        <v>0.1431302781906483</v>
      </c>
      <c r="P1054" s="13">
        <f t="shared" si="1459"/>
        <v>0.13273773640768391</v>
      </c>
      <c r="Q1054" s="13">
        <f t="shared" si="1460"/>
        <v>5.1571143498642127E-2</v>
      </c>
      <c r="R1054" s="13">
        <f t="shared" si="1461"/>
        <v>8.5412623568739007E-2</v>
      </c>
      <c r="S1054" s="13">
        <f t="shared" si="1462"/>
        <v>3.6729739669710597E-2</v>
      </c>
      <c r="T1054" s="13">
        <f t="shared" si="1463"/>
        <v>6.1549893179020439E-2</v>
      </c>
      <c r="U1054" s="13">
        <f t="shared" si="1464"/>
        <v>7.9210901120827709E-2</v>
      </c>
      <c r="V1054" s="13">
        <f t="shared" si="1465"/>
        <v>4.5170903256804657E-3</v>
      </c>
      <c r="W1054" s="13">
        <f t="shared" si="1466"/>
        <v>1.5942205330930603E-2</v>
      </c>
      <c r="X1054" s="13">
        <f t="shared" si="1467"/>
        <v>1.9026939652455544E-2</v>
      </c>
      <c r="Y1054" s="13">
        <f t="shared" si="1468"/>
        <v>1.1354277059642301E-2</v>
      </c>
      <c r="Z1054" s="13">
        <f t="shared" si="1469"/>
        <v>3.3979841568661955E-2</v>
      </c>
      <c r="AA1054" s="13">
        <f t="shared" si="1470"/>
        <v>3.1512600340985061E-2</v>
      </c>
      <c r="AB1054" s="13">
        <f t="shared" si="1471"/>
        <v>1.4612251476276603E-2</v>
      </c>
      <c r="AC1054" s="13">
        <f t="shared" si="1472"/>
        <v>3.1248000044471042E-4</v>
      </c>
      <c r="AD1054" s="13">
        <f t="shared" si="1473"/>
        <v>3.6961645637193005E-3</v>
      </c>
      <c r="AE1054" s="13">
        <f t="shared" si="1474"/>
        <v>4.4113533002228993E-3</v>
      </c>
      <c r="AF1054" s="13">
        <f t="shared" si="1475"/>
        <v>2.6324636801081194E-3</v>
      </c>
      <c r="AG1054" s="13">
        <f t="shared" si="1476"/>
        <v>1.0472772647399352E-3</v>
      </c>
      <c r="AH1054" s="13">
        <f t="shared" si="1477"/>
        <v>1.0138691315067739E-2</v>
      </c>
      <c r="AI1054" s="13">
        <f t="shared" si="1478"/>
        <v>9.4025314022359325E-3</v>
      </c>
      <c r="AJ1054" s="13">
        <f t="shared" si="1479"/>
        <v>4.3599116504634454E-3</v>
      </c>
      <c r="AK1054" s="13">
        <f t="shared" si="1480"/>
        <v>1.3477809883784117E-3</v>
      </c>
      <c r="AL1054" s="13">
        <f t="shared" si="1481"/>
        <v>1.3834569585335653E-5</v>
      </c>
      <c r="AM1054" s="13">
        <f t="shared" si="1482"/>
        <v>6.8555797386894235E-4</v>
      </c>
      <c r="AN1054" s="13">
        <f t="shared" si="1483"/>
        <v>8.1820989795911958E-4</v>
      </c>
      <c r="AO1054" s="13">
        <f t="shared" si="1484"/>
        <v>4.8826464182171012E-4</v>
      </c>
      <c r="AP1054" s="13">
        <f t="shared" si="1485"/>
        <v>1.942471086762583E-4</v>
      </c>
      <c r="AQ1054" s="13">
        <f t="shared" si="1486"/>
        <v>5.7958230020980937E-5</v>
      </c>
      <c r="AR1054" s="13">
        <f t="shared" si="1487"/>
        <v>2.4200951349233235E-3</v>
      </c>
      <c r="AS1054" s="13">
        <f t="shared" si="1488"/>
        <v>2.2443745248163643E-3</v>
      </c>
      <c r="AT1054" s="13">
        <f t="shared" si="1489"/>
        <v>1.0407064034291102E-3</v>
      </c>
      <c r="AU1054" s="13">
        <f t="shared" si="1490"/>
        <v>3.2171392850961354E-4</v>
      </c>
      <c r="AV1054" s="13">
        <f t="shared" si="1491"/>
        <v>7.4588653045704168E-5</v>
      </c>
      <c r="AW1054" s="13">
        <f t="shared" si="1492"/>
        <v>4.2535014538509784E-7</v>
      </c>
      <c r="AX1054" s="13">
        <f t="shared" si="1493"/>
        <v>1.0596338615182342E-4</v>
      </c>
      <c r="AY1054" s="13">
        <f t="shared" si="1494"/>
        <v>1.2646675361588117E-4</v>
      </c>
      <c r="AZ1054" s="13">
        <f t="shared" si="1495"/>
        <v>7.5468708348108823E-5</v>
      </c>
      <c r="BA1054" s="13">
        <f t="shared" si="1496"/>
        <v>3.0023837764408268E-5</v>
      </c>
      <c r="BB1054" s="13">
        <f t="shared" si="1497"/>
        <v>8.958323792414184E-6</v>
      </c>
      <c r="BC1054" s="13">
        <f t="shared" si="1498"/>
        <v>2.1383426276002148E-6</v>
      </c>
      <c r="BD1054" s="13">
        <f t="shared" si="1499"/>
        <v>4.8139517222300742E-4</v>
      </c>
      <c r="BE1054" s="13">
        <f t="shared" si="1500"/>
        <v>4.4644156558793115E-4</v>
      </c>
      <c r="BF1054" s="13">
        <f t="shared" si="1501"/>
        <v>2.0701295212851878E-4</v>
      </c>
      <c r="BG1054" s="13">
        <f t="shared" si="1502"/>
        <v>6.3993985106842733E-5</v>
      </c>
      <c r="BH1054" s="13">
        <f t="shared" si="1503"/>
        <v>1.4836861973178811E-5</v>
      </c>
      <c r="BI1054" s="13">
        <f t="shared" si="1504"/>
        <v>2.7519145475142013E-6</v>
      </c>
      <c r="BJ1054" s="14">
        <f t="shared" si="1505"/>
        <v>0.28504266331817463</v>
      </c>
      <c r="BK1054" s="14">
        <f t="shared" si="1506"/>
        <v>0.29436269177405178</v>
      </c>
      <c r="BL1054" s="14">
        <f t="shared" si="1507"/>
        <v>0.38644548114991334</v>
      </c>
      <c r="BM1054" s="14">
        <f t="shared" si="1508"/>
        <v>0.35570982211024083</v>
      </c>
      <c r="BN1054" s="14">
        <f t="shared" si="1509"/>
        <v>0.64399481429709038</v>
      </c>
    </row>
    <row r="1055" spans="1:66" x14ac:dyDescent="0.25">
      <c r="A1055" t="s">
        <v>344</v>
      </c>
      <c r="B1055" t="s">
        <v>204</v>
      </c>
      <c r="C1055" t="s">
        <v>197</v>
      </c>
      <c r="D1055" t="s">
        <v>372</v>
      </c>
      <c r="E1055" s="10">
        <f>VLOOKUP(A1055,home!$A$2:$E$405,3,FALSE)</f>
        <v>1.3976999999999999</v>
      </c>
      <c r="F1055" s="10">
        <f>VLOOKUP(B1055,home!$B$2:$E$405,3,FALSE)</f>
        <v>0.58919999999999995</v>
      </c>
      <c r="G1055" s="10">
        <f>VLOOKUP(C1055,away!$B$2:$E$405,4,FALSE)</f>
        <v>1.4730000000000001</v>
      </c>
      <c r="H1055" s="10">
        <f>VLOOKUP(A1055,away!$A$2:$E$405,3,FALSE)</f>
        <v>1.0585</v>
      </c>
      <c r="I1055" s="10">
        <f>VLOOKUP(C1055,away!$B$2:$E$405,3,FALSE)</f>
        <v>0.94469999999999998</v>
      </c>
      <c r="J1055" s="10">
        <f>VLOOKUP(B1055,home!$B$2:$E$405,4,FALSE)</f>
        <v>1.0003</v>
      </c>
      <c r="K1055" s="12">
        <f t="shared" si="1454"/>
        <v>1.2130520893199999</v>
      </c>
      <c r="L1055" s="12">
        <f t="shared" si="1455"/>
        <v>1.0002649394849998</v>
      </c>
      <c r="M1055" s="13">
        <f t="shared" si="1456"/>
        <v>0.10933737113830584</v>
      </c>
      <c r="N1055" s="13">
        <f t="shared" si="1457"/>
        <v>0.13263192650007816</v>
      </c>
      <c r="O1055" s="13">
        <f t="shared" si="1458"/>
        <v>0.10936633892510646</v>
      </c>
      <c r="P1055" s="13">
        <f t="shared" si="1459"/>
        <v>0.1326670659343796</v>
      </c>
      <c r="Q1055" s="13">
        <f t="shared" si="1460"/>
        <v>8.0444717775728231E-2</v>
      </c>
      <c r="R1055" s="13">
        <f t="shared" si="1461"/>
        <v>5.4697657193308782E-2</v>
      </c>
      <c r="S1055" s="13">
        <f t="shared" si="1462"/>
        <v>4.0243674693287816E-2</v>
      </c>
      <c r="T1055" s="13">
        <f t="shared" si="1463"/>
        <v>8.0466030757826698E-2</v>
      </c>
      <c r="U1055" s="13">
        <f t="shared" si="1464"/>
        <v>6.6351107339252341E-2</v>
      </c>
      <c r="V1055" s="13">
        <f t="shared" si="1465"/>
        <v>5.4256230442142044E-3</v>
      </c>
      <c r="W1055" s="13">
        <f t="shared" si="1466"/>
        <v>3.252787765753494E-2</v>
      </c>
      <c r="X1055" s="13">
        <f t="shared" si="1467"/>
        <v>3.2536495576689667E-2</v>
      </c>
      <c r="Y1055" s="13">
        <f t="shared" si="1468"/>
        <v>1.6272557889535723E-2</v>
      </c>
      <c r="Z1055" s="13">
        <f t="shared" si="1469"/>
        <v>1.8237382920812097E-2</v>
      </c>
      <c r="AA1055" s="13">
        <f t="shared" si="1470"/>
        <v>2.2122895455819996E-2</v>
      </c>
      <c r="AB1055" s="13">
        <f t="shared" si="1471"/>
        <v>1.341811227724519E-2</v>
      </c>
      <c r="AC1055" s="13">
        <f t="shared" si="1472"/>
        <v>4.1145669285352676E-4</v>
      </c>
      <c r="AD1055" s="13">
        <f t="shared" si="1473"/>
        <v>9.8645024884045328E-3</v>
      </c>
      <c r="AE1055" s="13">
        <f t="shared" si="1474"/>
        <v>9.8671159846135895E-3</v>
      </c>
      <c r="AF1055" s="13">
        <f t="shared" si="1475"/>
        <v>4.9348650866204921E-3</v>
      </c>
      <c r="AG1055" s="13">
        <f t="shared" si="1476"/>
        <v>1.6453908424116956E-3</v>
      </c>
      <c r="AH1055" s="13">
        <f t="shared" si="1477"/>
        <v>4.5605536809127196E-3</v>
      </c>
      <c r="AI1055" s="13">
        <f t="shared" si="1478"/>
        <v>5.5321891710871903E-3</v>
      </c>
      <c r="AJ1055" s="13">
        <f t="shared" si="1479"/>
        <v>3.3554168162503975E-3</v>
      </c>
      <c r="AK1055" s="13">
        <f t="shared" si="1480"/>
        <v>1.356765126497335E-3</v>
      </c>
      <c r="AL1055" s="13">
        <f t="shared" si="1481"/>
        <v>1.9970025484110587E-5</v>
      </c>
      <c r="AM1055" s="13">
        <f t="shared" si="1482"/>
        <v>2.3932310707322907E-3</v>
      </c>
      <c r="AN1055" s="13">
        <f t="shared" si="1483"/>
        <v>2.3938651321396562E-3</v>
      </c>
      <c r="AO1055" s="13">
        <f t="shared" si="1484"/>
        <v>1.1972496807674618E-3</v>
      </c>
      <c r="AP1055" s="13">
        <f t="shared" si="1485"/>
        <v>3.9918895982710031E-4</v>
      </c>
      <c r="AQ1055" s="13">
        <f t="shared" si="1486"/>
        <v>9.9823680186133609E-5</v>
      </c>
      <c r="AR1055" s="13">
        <f t="shared" si="1487"/>
        <v>9.1235239033125111E-4</v>
      </c>
      <c r="AS1055" s="13">
        <f t="shared" si="1488"/>
        <v>1.1067309732874203E-3</v>
      </c>
      <c r="AT1055" s="13">
        <f t="shared" si="1489"/>
        <v>6.7126115973073107E-4</v>
      </c>
      <c r="AU1055" s="13">
        <f t="shared" si="1490"/>
        <v>2.7142491743024308E-4</v>
      </c>
      <c r="AV1055" s="13">
        <f t="shared" si="1491"/>
        <v>8.2313140795566242E-5</v>
      </c>
      <c r="AW1055" s="13">
        <f t="shared" si="1492"/>
        <v>6.7308608921718761E-7</v>
      </c>
      <c r="AX1055" s="13">
        <f t="shared" si="1493"/>
        <v>4.8385232509622387E-4</v>
      </c>
      <c r="AY1055" s="13">
        <f t="shared" si="1494"/>
        <v>4.8398051668205083E-4</v>
      </c>
      <c r="AZ1055" s="13">
        <f t="shared" si="1495"/>
        <v>2.4205437111544522E-4</v>
      </c>
      <c r="BA1055" s="13">
        <f t="shared" si="1496"/>
        <v>8.0706166958623531E-5</v>
      </c>
      <c r="BB1055" s="13">
        <f t="shared" si="1497"/>
        <v>2.0181887302233456E-5</v>
      </c>
      <c r="BC1055" s="13">
        <f t="shared" si="1498"/>
        <v>4.0374468562123285E-6</v>
      </c>
      <c r="BD1055" s="13">
        <f t="shared" si="1499"/>
        <v>1.5209901808394726E-4</v>
      </c>
      <c r="BE1055" s="13">
        <f t="shared" si="1500"/>
        <v>1.8450403167025265E-4</v>
      </c>
      <c r="BF1055" s="13">
        <f t="shared" si="1501"/>
        <v>1.1190650055278171E-4</v>
      </c>
      <c r="BG1055" s="13">
        <f t="shared" si="1502"/>
        <v>4.5249471434680505E-5</v>
      </c>
      <c r="BH1055" s="13">
        <f t="shared" si="1503"/>
        <v>1.3722491466116219E-5</v>
      </c>
      <c r="BI1055" s="13">
        <f t="shared" si="1504"/>
        <v>3.3292193887296289E-6</v>
      </c>
      <c r="BJ1055" s="14">
        <f t="shared" si="1505"/>
        <v>0.40898965179710728</v>
      </c>
      <c r="BK1055" s="14">
        <f t="shared" si="1506"/>
        <v>0.28858914204520708</v>
      </c>
      <c r="BL1055" s="14">
        <f t="shared" si="1507"/>
        <v>0.28431592929965216</v>
      </c>
      <c r="BM1055" s="14">
        <f t="shared" si="1508"/>
        <v>0.38050372116527875</v>
      </c>
      <c r="BN1055" s="14">
        <f t="shared" si="1509"/>
        <v>0.61914507746690706</v>
      </c>
    </row>
    <row r="1056" spans="1:66" x14ac:dyDescent="0.25">
      <c r="A1056" t="s">
        <v>349</v>
      </c>
      <c r="B1056" t="s">
        <v>276</v>
      </c>
      <c r="C1056" t="s">
        <v>275</v>
      </c>
      <c r="D1056" t="s">
        <v>372</v>
      </c>
      <c r="E1056" s="10">
        <f>VLOOKUP(A1056,home!$A$2:$E$405,3,FALSE)</f>
        <v>1.5124</v>
      </c>
      <c r="F1056" s="10">
        <f>VLOOKUP(B1056,home!$B$2:$E$405,3,FALSE)</f>
        <v>1.3224</v>
      </c>
      <c r="G1056" s="10">
        <f>VLOOKUP(C1056,away!$B$2:$E$405,4,FALSE)</f>
        <v>1.2783</v>
      </c>
      <c r="H1056" s="10">
        <f>VLOOKUP(A1056,away!$A$2:$E$405,3,FALSE)</f>
        <v>1.1446000000000001</v>
      </c>
      <c r="I1056" s="10">
        <f>VLOOKUP(C1056,away!$B$2:$E$405,3,FALSE)</f>
        <v>0.64070000000000005</v>
      </c>
      <c r="J1056" s="10">
        <f>VLOOKUP(B1056,home!$B$2:$E$405,4,FALSE)</f>
        <v>1.0484</v>
      </c>
      <c r="K1056" s="12">
        <f t="shared" si="1454"/>
        <v>2.556597136608</v>
      </c>
      <c r="L1056" s="12">
        <f t="shared" si="1455"/>
        <v>0.76883912864800008</v>
      </c>
      <c r="M1056" s="13">
        <f t="shared" si="1456"/>
        <v>3.5956828616106468E-2</v>
      </c>
      <c r="N1056" s="13">
        <f t="shared" si="1457"/>
        <v>9.1927125081442379E-2</v>
      </c>
      <c r="O1056" s="13">
        <f t="shared" si="1458"/>
        <v>2.7645016782152771E-2</v>
      </c>
      <c r="P1056" s="13">
        <f t="shared" si="1459"/>
        <v>7.0677170746731882E-2</v>
      </c>
      <c r="Q1056" s="13">
        <f t="shared" si="1460"/>
        <v>0.11751031237991055</v>
      </c>
      <c r="R1056" s="13">
        <f t="shared" si="1461"/>
        <v>1.0627285307124836E-2</v>
      </c>
      <c r="S1056" s="13">
        <f t="shared" si="1462"/>
        <v>3.4730972231274033E-2</v>
      </c>
      <c r="T1056" s="13">
        <f t="shared" si="1463"/>
        <v>9.0346526177324721E-2</v>
      </c>
      <c r="U1056" s="13">
        <f t="shared" si="1464"/>
        <v>2.7169687186111624E-2</v>
      </c>
      <c r="V1056" s="13">
        <f t="shared" si="1465"/>
        <v>7.5852903145394264E-3</v>
      </c>
      <c r="W1056" s="13">
        <f t="shared" si="1466"/>
        <v>0.10014217605079696</v>
      </c>
      <c r="X1056" s="13">
        <f t="shared" si="1467"/>
        <v>7.6993223375809369E-2</v>
      </c>
      <c r="Y1056" s="13">
        <f t="shared" si="1468"/>
        <v>2.959770138602905E-2</v>
      </c>
      <c r="Z1056" s="13">
        <f t="shared" si="1469"/>
        <v>2.7235575918078511E-3</v>
      </c>
      <c r="AA1056" s="13">
        <f t="shared" si="1470"/>
        <v>6.9630395406029321E-3</v>
      </c>
      <c r="AB1056" s="13">
        <f t="shared" si="1471"/>
        <v>8.9008434757968727E-3</v>
      </c>
      <c r="AC1056" s="13">
        <f t="shared" si="1472"/>
        <v>9.3185856372371282E-4</v>
      </c>
      <c r="AD1056" s="13">
        <f t="shared" si="1473"/>
        <v>6.4005800136290467E-2</v>
      </c>
      <c r="AE1056" s="13">
        <f t="shared" si="1474"/>
        <v>4.9210163605203611E-2</v>
      </c>
      <c r="AF1056" s="13">
        <f t="shared" si="1475"/>
        <v>1.891734965342513E-2</v>
      </c>
      <c r="AG1056" s="13">
        <f t="shared" si="1476"/>
        <v>4.8481328746229754E-3</v>
      </c>
      <c r="AH1056" s="13">
        <f t="shared" si="1477"/>
        <v>5.2349441142704835E-4</v>
      </c>
      <c r="AI1056" s="13">
        <f t="shared" si="1478"/>
        <v>1.3383643132846821E-3</v>
      </c>
      <c r="AJ1056" s="13">
        <f t="shared" si="1479"/>
        <v>1.7108291855409755E-3</v>
      </c>
      <c r="AK1056" s="13">
        <f t="shared" si="1480"/>
        <v>1.4579669989931514E-3</v>
      </c>
      <c r="AL1056" s="13">
        <f t="shared" si="1481"/>
        <v>7.3266891831059197E-5</v>
      </c>
      <c r="AM1056" s="13">
        <f t="shared" si="1482"/>
        <v>3.2727409070948808E-2</v>
      </c>
      <c r="AN1056" s="13">
        <f t="shared" si="1483"/>
        <v>2.5162112673014936E-2</v>
      </c>
      <c r="AO1056" s="13">
        <f t="shared" si="1484"/>
        <v>9.6728083912318002E-3</v>
      </c>
      <c r="AP1056" s="13">
        <f t="shared" si="1485"/>
        <v>2.4789445250312406E-3</v>
      </c>
      <c r="AQ1056" s="13">
        <f t="shared" si="1486"/>
        <v>4.764773871479373E-4</v>
      </c>
      <c r="AR1056" s="13">
        <f t="shared" si="1487"/>
        <v>8.0496597426733921E-5</v>
      </c>
      <c r="AS1056" s="13">
        <f t="shared" si="1488"/>
        <v>2.0579737048787483E-4</v>
      </c>
      <c r="AT1056" s="13">
        <f t="shared" si="1489"/>
        <v>2.6307048405537831E-4</v>
      </c>
      <c r="AU1056" s="13">
        <f t="shared" si="1490"/>
        <v>2.2418841542068689E-4</v>
      </c>
      <c r="AV1056" s="13">
        <f t="shared" si="1491"/>
        <v>1.4328986523130327E-4</v>
      </c>
      <c r="AW1056" s="13">
        <f t="shared" si="1492"/>
        <v>4.0003965429026129E-6</v>
      </c>
      <c r="AX1056" s="13">
        <f t="shared" si="1493"/>
        <v>1.3945133386564407E-2</v>
      </c>
      <c r="AY1056" s="13">
        <f t="shared" si="1494"/>
        <v>1.0721564201806314E-2</v>
      </c>
      <c r="AZ1056" s="13">
        <f t="shared" si="1495"/>
        <v>4.1215790393301774E-3</v>
      </c>
      <c r="BA1056" s="13">
        <f t="shared" si="1496"/>
        <v>1.0562770790841585E-3</v>
      </c>
      <c r="BB1056" s="13">
        <f t="shared" si="1497"/>
        <v>2.0302678727347973E-4</v>
      </c>
      <c r="BC1056" s="13">
        <f t="shared" si="1498"/>
        <v>3.121898764390901E-5</v>
      </c>
      <c r="BD1056" s="13">
        <f t="shared" si="1499"/>
        <v>1.0314822304116489E-5</v>
      </c>
      <c r="BE1056" s="13">
        <f t="shared" si="1500"/>
        <v>2.6370845167324547E-5</v>
      </c>
      <c r="BF1056" s="13">
        <f t="shared" si="1501"/>
        <v>3.3709813622357434E-5</v>
      </c>
      <c r="BG1056" s="13">
        <f t="shared" si="1502"/>
        <v>2.8727470994169452E-5</v>
      </c>
      <c r="BH1056" s="13">
        <f t="shared" si="1503"/>
        <v>1.8361142521420758E-5</v>
      </c>
      <c r="BI1056" s="13">
        <f t="shared" si="1504"/>
        <v>9.3884088790231336E-6</v>
      </c>
      <c r="BJ1056" s="14">
        <f t="shared" si="1505"/>
        <v>0.74409506224993249</v>
      </c>
      <c r="BK1056" s="14">
        <f t="shared" si="1506"/>
        <v>0.16067695156601289</v>
      </c>
      <c r="BL1056" s="14">
        <f t="shared" si="1507"/>
        <v>8.7380242437145275E-2</v>
      </c>
      <c r="BM1056" s="14">
        <f t="shared" si="1508"/>
        <v>0.62981451112616627</v>
      </c>
      <c r="BN1056" s="14">
        <f t="shared" si="1509"/>
        <v>0.35434373891346888</v>
      </c>
    </row>
    <row r="1057" spans="1:66" x14ac:dyDescent="0.25">
      <c r="A1057" t="s">
        <v>349</v>
      </c>
      <c r="B1057" t="s">
        <v>277</v>
      </c>
      <c r="C1057" t="s">
        <v>283</v>
      </c>
      <c r="D1057" t="s">
        <v>372</v>
      </c>
      <c r="E1057" s="10">
        <f>VLOOKUP(A1057,home!$A$2:$E$405,3,FALSE)</f>
        <v>1.5124</v>
      </c>
      <c r="F1057" s="10">
        <f>VLOOKUP(B1057,home!$B$2:$E$405,3,FALSE)</f>
        <v>1.1460999999999999</v>
      </c>
      <c r="G1057" s="10">
        <f>VLOOKUP(C1057,away!$B$2:$E$405,4,FALSE)</f>
        <v>0.61709999999999998</v>
      </c>
      <c r="H1057" s="10">
        <f>VLOOKUP(A1057,away!$A$2:$E$405,3,FALSE)</f>
        <v>1.1446000000000001</v>
      </c>
      <c r="I1057" s="10">
        <f>VLOOKUP(C1057,away!$B$2:$E$405,3,FALSE)</f>
        <v>1.5726</v>
      </c>
      <c r="J1057" s="10">
        <f>VLOOKUP(B1057,home!$B$2:$E$405,4,FALSE)</f>
        <v>0.99019999999999997</v>
      </c>
      <c r="K1057" s="12">
        <f t="shared" si="1454"/>
        <v>1.0696574680439999</v>
      </c>
      <c r="L1057" s="12">
        <f t="shared" si="1455"/>
        <v>1.782357979992</v>
      </c>
      <c r="M1057" s="13">
        <f t="shared" si="1456"/>
        <v>5.7727856055756602E-2</v>
      </c>
      <c r="N1057" s="13">
        <f t="shared" si="1457"/>
        <v>6.1749032344209094E-2</v>
      </c>
      <c r="O1057" s="13">
        <f t="shared" si="1458"/>
        <v>0.10289170490880727</v>
      </c>
      <c r="P1057" s="13">
        <f t="shared" si="1459"/>
        <v>0.11005888055548517</v>
      </c>
      <c r="Q1057" s="13">
        <f t="shared" si="1460"/>
        <v>3.3025156795736872E-2</v>
      </c>
      <c r="R1057" s="13">
        <f t="shared" si="1461"/>
        <v>9.1694925659597359E-2</v>
      </c>
      <c r="S1057" s="13">
        <f t="shared" si="1462"/>
        <v>5.2457158539835701E-2</v>
      </c>
      <c r="T1057" s="13">
        <f t="shared" si="1463"/>
        <v>5.8862651755368624E-2</v>
      </c>
      <c r="U1057" s="13">
        <f t="shared" si="1464"/>
        <v>9.8082162013527707E-2</v>
      </c>
      <c r="V1057" s="13">
        <f t="shared" si="1465"/>
        <v>1.1112247747891988E-2</v>
      </c>
      <c r="W1057" s="13">
        <f t="shared" si="1466"/>
        <v>1.1775201866628001E-2</v>
      </c>
      <c r="X1057" s="13">
        <f t="shared" si="1467"/>
        <v>2.098762501300111E-2</v>
      </c>
      <c r="Y1057" s="13">
        <f t="shared" si="1468"/>
        <v>1.870373046150112E-2</v>
      </c>
      <c r="Z1057" s="13">
        <f t="shared" si="1469"/>
        <v>5.4477727491385505E-2</v>
      </c>
      <c r="AA1057" s="13">
        <f t="shared" si="1470"/>
        <v>5.8272508053226424E-2</v>
      </c>
      <c r="AB1057" s="13">
        <f t="shared" si="1471"/>
        <v>3.1165811710393877E-2</v>
      </c>
      <c r="AC1057" s="13">
        <f t="shared" si="1472"/>
        <v>1.3241024688399187E-3</v>
      </c>
      <c r="AD1057" s="13">
        <f t="shared" si="1473"/>
        <v>3.1488581535910713E-3</v>
      </c>
      <c r="AE1057" s="13">
        <f t="shared" si="1474"/>
        <v>5.6123924579159195E-3</v>
      </c>
      <c r="AF1057" s="13">
        <f t="shared" si="1475"/>
        <v>5.0016462421066787E-3</v>
      </c>
      <c r="AG1057" s="13">
        <f t="shared" si="1476"/>
        <v>2.9715746975719449E-3</v>
      </c>
      <c r="AH1057" s="13">
        <f t="shared" si="1477"/>
        <v>2.4274703081525149E-2</v>
      </c>
      <c r="AI1057" s="13">
        <f t="shared" si="1478"/>
        <v>2.5965617435704073E-2</v>
      </c>
      <c r="AJ1057" s="13">
        <f t="shared" si="1479"/>
        <v>1.3887158301237174E-2</v>
      </c>
      <c r="AK1057" s="13">
        <f t="shared" si="1480"/>
        <v>4.9515008622758577E-3</v>
      </c>
      <c r="AL1057" s="13">
        <f t="shared" si="1481"/>
        <v>1.0097671759749591E-4</v>
      </c>
      <c r="AM1057" s="13">
        <f t="shared" si="1482"/>
        <v>6.7363992795998616E-4</v>
      </c>
      <c r="AN1057" s="13">
        <f t="shared" si="1483"/>
        <v>1.2006675012407172E-3</v>
      </c>
      <c r="AO1057" s="13">
        <f t="shared" si="1484"/>
        <v>1.0700096510767236E-3</v>
      </c>
      <c r="AP1057" s="13">
        <f t="shared" si="1485"/>
        <v>6.3571341342168446E-4</v>
      </c>
      <c r="AQ1057" s="13">
        <f t="shared" si="1486"/>
        <v>2.8326721885002341E-4</v>
      </c>
      <c r="AR1057" s="13">
        <f t="shared" si="1487"/>
        <v>8.6532421498585494E-3</v>
      </c>
      <c r="AS1057" s="13">
        <f t="shared" si="1488"/>
        <v>9.2560050883893127E-3</v>
      </c>
      <c r="AT1057" s="13">
        <f t="shared" si="1489"/>
        <v>4.950377483524445E-3</v>
      </c>
      <c r="AU1057" s="13">
        <f t="shared" si="1490"/>
        <v>1.765069414962929E-3</v>
      </c>
      <c r="AV1057" s="13">
        <f t="shared" si="1491"/>
        <v>4.7200492033278751E-4</v>
      </c>
      <c r="AW1057" s="13">
        <f t="shared" si="1492"/>
        <v>5.3475937981857975E-6</v>
      </c>
      <c r="AX1057" s="13">
        <f t="shared" si="1493"/>
        <v>1.2009399661917018E-4</v>
      </c>
      <c r="AY1057" s="13">
        <f t="shared" si="1494"/>
        <v>2.140504932233102E-4</v>
      </c>
      <c r="AZ1057" s="13">
        <f t="shared" si="1495"/>
        <v>1.9075730235889528E-4</v>
      </c>
      <c r="BA1057" s="13">
        <f t="shared" si="1496"/>
        <v>1.1333260003370789E-4</v>
      </c>
      <c r="BB1057" s="13">
        <f t="shared" si="1497"/>
        <v>5.0499816015830264E-5</v>
      </c>
      <c r="BC1057" s="13">
        <f t="shared" si="1498"/>
        <v>1.8001750012788575E-5</v>
      </c>
      <c r="BD1057" s="13">
        <f t="shared" si="1499"/>
        <v>2.5705291997672507E-3</v>
      </c>
      <c r="BE1057" s="13">
        <f t="shared" si="1500"/>
        <v>2.7495857553562065E-3</v>
      </c>
      <c r="BF1057" s="13">
        <f t="shared" si="1501"/>
        <v>1.470557468622084E-3</v>
      </c>
      <c r="BG1057" s="13">
        <f t="shared" si="1502"/>
        <v>5.2433092616649749E-4</v>
      </c>
      <c r="BH1057" s="13">
        <f t="shared" si="1503"/>
        <v>1.4021362272510524E-4</v>
      </c>
      <c r="BI1057" s="13">
        <f t="shared" si="1504"/>
        <v>2.9996109733882556E-5</v>
      </c>
      <c r="BJ1057" s="14">
        <f t="shared" si="1505"/>
        <v>0.22640790345844328</v>
      </c>
      <c r="BK1057" s="14">
        <f t="shared" si="1506"/>
        <v>0.23299527257863017</v>
      </c>
      <c r="BL1057" s="14">
        <f t="shared" si="1507"/>
        <v>0.4837680041657339</v>
      </c>
      <c r="BM1057" s="14">
        <f t="shared" si="1508"/>
        <v>0.54029264847517533</v>
      </c>
      <c r="BN1057" s="14">
        <f t="shared" si="1509"/>
        <v>0.45714755631959236</v>
      </c>
    </row>
    <row r="1058" spans="1:66" s="10" customFormat="1" x14ac:dyDescent="0.25">
      <c r="A1058" t="s">
        <v>349</v>
      </c>
      <c r="B1058" t="s">
        <v>286</v>
      </c>
      <c r="C1058" t="s">
        <v>287</v>
      </c>
      <c r="D1058" t="s">
        <v>372</v>
      </c>
      <c r="E1058" s="10">
        <f>VLOOKUP(A1058,home!$A$2:$E$405,3,FALSE)</f>
        <v>1.5124</v>
      </c>
      <c r="F1058" s="10">
        <f>VLOOKUP(B1058,home!$B$2:$E$405,3,FALSE)</f>
        <v>0.57299999999999995</v>
      </c>
      <c r="G1058" s="10">
        <f>VLOOKUP(C1058,away!$B$2:$E$405,4,FALSE)</f>
        <v>1.5869</v>
      </c>
      <c r="H1058" s="10">
        <f>VLOOKUP(A1058,away!$A$2:$E$405,3,FALSE)</f>
        <v>1.1446000000000001</v>
      </c>
      <c r="I1058" s="10">
        <f>VLOOKUP(C1058,away!$B$2:$E$405,3,FALSE)</f>
        <v>0.34949999999999998</v>
      </c>
      <c r="J1058" s="10">
        <f>VLOOKUP(B1058,home!$B$2:$E$405,4,FALSE)</f>
        <v>1.3978999999999999</v>
      </c>
      <c r="K1058" s="12">
        <f t="shared" si="1454"/>
        <v>1.3752157918799999</v>
      </c>
      <c r="L1058" s="12">
        <f t="shared" si="1455"/>
        <v>0.55921270082999996</v>
      </c>
      <c r="M1058" s="13">
        <f t="shared" si="1456"/>
        <v>0.14450683193649083</v>
      </c>
      <c r="N1058" s="13">
        <f t="shared" si="1457"/>
        <v>0.19872807731361131</v>
      </c>
      <c r="O1058" s="13">
        <f t="shared" si="1458"/>
        <v>8.0810055775591916E-2</v>
      </c>
      <c r="P1058" s="13">
        <f t="shared" si="1459"/>
        <v>0.1111312648452976</v>
      </c>
      <c r="Q1058" s="13">
        <f t="shared" si="1460"/>
        <v>0.13664699510581391</v>
      </c>
      <c r="R1058" s="13">
        <f t="shared" si="1461"/>
        <v>2.2595004772245849E-2</v>
      </c>
      <c r="S1058" s="13">
        <f t="shared" si="1462"/>
        <v>2.1366045225362493E-2</v>
      </c>
      <c r="T1058" s="13">
        <f t="shared" si="1463"/>
        <v>7.6414735193425967E-2</v>
      </c>
      <c r="U1058" s="13">
        <f t="shared" si="1464"/>
        <v>3.107300738039645E-2</v>
      </c>
      <c r="V1058" s="13">
        <f t="shared" si="1465"/>
        <v>1.8257004021634572E-3</v>
      </c>
      <c r="W1058" s="13">
        <f t="shared" si="1466"/>
        <v>6.2639701860821448E-2</v>
      </c>
      <c r="X1058" s="13">
        <f t="shared" si="1467"/>
        <v>3.5028916856775928E-2</v>
      </c>
      <c r="Y1058" s="13">
        <f t="shared" si="1468"/>
        <v>9.7943076013135896E-3</v>
      </c>
      <c r="Z1058" s="13">
        <f t="shared" si="1469"/>
        <v>4.2118045479847795E-3</v>
      </c>
      <c r="AA1058" s="13">
        <f t="shared" si="1470"/>
        <v>5.7921401267006737E-3</v>
      </c>
      <c r="AB1058" s="13">
        <f t="shared" si="1471"/>
        <v>3.9827212855102949E-3</v>
      </c>
      <c r="AC1058" s="13">
        <f t="shared" si="1472"/>
        <v>8.7752077272963591E-5</v>
      </c>
      <c r="AD1058" s="13">
        <f t="shared" si="1473"/>
        <v>2.1535776799414184E-2</v>
      </c>
      <c r="AE1058" s="13">
        <f t="shared" si="1474"/>
        <v>1.2043079908472457E-2</v>
      </c>
      <c r="AF1058" s="13">
        <f t="shared" si="1475"/>
        <v>3.3673216209641958E-3</v>
      </c>
      <c r="AG1058" s="13">
        <f t="shared" si="1476"/>
        <v>6.2768300607421381E-4</v>
      </c>
      <c r="AH1058" s="13">
        <f t="shared" si="1477"/>
        <v>5.8882364916166153E-4</v>
      </c>
      <c r="AI1058" s="13">
        <f t="shared" si="1478"/>
        <v>8.0975958095952556E-4</v>
      </c>
      <c r="AJ1058" s="13">
        <f t="shared" si="1479"/>
        <v>5.5679708168083542E-4</v>
      </c>
      <c r="AK1058" s="13">
        <f t="shared" si="1480"/>
        <v>2.5523871320006099E-4</v>
      </c>
      <c r="AL1058" s="13">
        <f t="shared" si="1481"/>
        <v>2.6993877616617152E-6</v>
      </c>
      <c r="AM1058" s="13">
        <f t="shared" si="1482"/>
        <v>5.9232680689914633E-3</v>
      </c>
      <c r="AN1058" s="13">
        <f t="shared" si="1483"/>
        <v>3.3123667346008144E-3</v>
      </c>
      <c r="AO1058" s="13">
        <f t="shared" si="1484"/>
        <v>9.2615877389778446E-4</v>
      </c>
      <c r="AP1058" s="13">
        <f t="shared" si="1485"/>
        <v>1.726399164495938E-4</v>
      </c>
      <c r="AQ1058" s="13">
        <f t="shared" si="1486"/>
        <v>2.413560848721072E-5</v>
      </c>
      <c r="AR1058" s="13">
        <f t="shared" si="1487"/>
        <v>6.5855532632053804E-5</v>
      </c>
      <c r="AS1058" s="13">
        <f t="shared" si="1488"/>
        <v>9.0565568458269048E-5</v>
      </c>
      <c r="AT1058" s="13">
        <f t="shared" si="1489"/>
        <v>6.2273599972200412E-5</v>
      </c>
      <c r="AU1058" s="13">
        <f t="shared" si="1490"/>
        <v>2.8546546032995973E-5</v>
      </c>
      <c r="AV1058" s="13">
        <f t="shared" si="1491"/>
        <v>9.8144152270513639E-6</v>
      </c>
      <c r="AW1058" s="13">
        <f t="shared" si="1492"/>
        <v>5.766478155034048E-8</v>
      </c>
      <c r="AX1058" s="13">
        <f t="shared" si="1493"/>
        <v>1.3576286313359315E-3</v>
      </c>
      <c r="AY1058" s="13">
        <f t="shared" si="1494"/>
        <v>7.5920317365350245E-4</v>
      </c>
      <c r="AZ1058" s="13">
        <f t="shared" si="1495"/>
        <v>2.1227802860874129E-4</v>
      </c>
      <c r="BA1058" s="13">
        <f t="shared" si="1496"/>
        <v>3.9569523235054073E-5</v>
      </c>
      <c r="BB1058" s="13">
        <f t="shared" si="1497"/>
        <v>5.5319449897075071E-6</v>
      </c>
      <c r="BC1058" s="13">
        <f t="shared" si="1498"/>
        <v>6.1870677970746418E-7</v>
      </c>
      <c r="BD1058" s="13">
        <f t="shared" si="1499"/>
        <v>6.1378750446281679E-6</v>
      </c>
      <c r="BE1058" s="13">
        <f t="shared" si="1500"/>
        <v>8.4409026899588149E-6</v>
      </c>
      <c r="BF1058" s="13">
        <f t="shared" si="1501"/>
        <v>5.8040313384768675E-6</v>
      </c>
      <c r="BG1058" s="13">
        <f t="shared" si="1502"/>
        <v>2.6605985177466003E-6</v>
      </c>
      <c r="BH1058" s="13">
        <f t="shared" si="1503"/>
        <v>9.1472427436441186E-7</v>
      </c>
      <c r="BI1058" s="13">
        <f t="shared" si="1504"/>
        <v>2.5158865346438267E-7</v>
      </c>
      <c r="BJ1058" s="14">
        <f t="shared" si="1505"/>
        <v>0.56955999437771676</v>
      </c>
      <c r="BK1058" s="14">
        <f t="shared" si="1506"/>
        <v>0.27967949704800255</v>
      </c>
      <c r="BL1058" s="14">
        <f t="shared" si="1507"/>
        <v>0.14674481374828849</v>
      </c>
      <c r="BM1058" s="14">
        <f t="shared" si="1508"/>
        <v>0.30501873446406913</v>
      </c>
      <c r="BN1058" s="14">
        <f t="shared" si="1509"/>
        <v>0.69441822974905143</v>
      </c>
    </row>
    <row r="1059" spans="1:66" x14ac:dyDescent="0.25">
      <c r="A1059" t="s">
        <v>349</v>
      </c>
      <c r="B1059" t="s">
        <v>288</v>
      </c>
      <c r="C1059" t="s">
        <v>285</v>
      </c>
      <c r="D1059" t="s">
        <v>372</v>
      </c>
      <c r="E1059" s="10">
        <f>VLOOKUP(A1059,home!$A$2:$E$405,3,FALSE)</f>
        <v>1.5124</v>
      </c>
      <c r="F1059" s="10">
        <f>VLOOKUP(B1059,home!$B$2:$E$405,3,FALSE)</f>
        <v>0.92569999999999997</v>
      </c>
      <c r="G1059" s="10">
        <f>VLOOKUP(C1059,away!$B$2:$E$405,4,FALSE)</f>
        <v>1.0579000000000001</v>
      </c>
      <c r="H1059" s="10">
        <f>VLOOKUP(A1059,away!$A$2:$E$405,3,FALSE)</f>
        <v>1.1446000000000001</v>
      </c>
      <c r="I1059" s="10">
        <f>VLOOKUP(C1059,away!$B$2:$E$405,3,FALSE)</f>
        <v>0.99019999999999997</v>
      </c>
      <c r="J1059" s="10">
        <f>VLOOKUP(B1059,home!$B$2:$E$405,4,FALSE)</f>
        <v>1.1066</v>
      </c>
      <c r="K1059" s="12">
        <f t="shared" si="1454"/>
        <v>1.481090340572</v>
      </c>
      <c r="L1059" s="12">
        <f t="shared" si="1455"/>
        <v>1.2542015392720001</v>
      </c>
      <c r="M1059" s="13">
        <f t="shared" si="1456"/>
        <v>6.4875068615215248E-2</v>
      </c>
      <c r="N1059" s="13">
        <f t="shared" si="1457"/>
        <v>9.6085837469941024E-2</v>
      </c>
      <c r="O1059" s="13">
        <f t="shared" si="1458"/>
        <v>8.1366410917579596E-2</v>
      </c>
      <c r="P1059" s="13">
        <f t="shared" si="1459"/>
        <v>0.12051100525703926</v>
      </c>
      <c r="Q1059" s="13">
        <f t="shared" si="1460"/>
        <v>7.1155902871250398E-2</v>
      </c>
      <c r="R1059" s="13">
        <f t="shared" si="1461"/>
        <v>5.1024938908933212E-2</v>
      </c>
      <c r="S1059" s="13">
        <f t="shared" si="1462"/>
        <v>5.5964882573766063E-2</v>
      </c>
      <c r="T1059" s="13">
        <f t="shared" si="1463"/>
        <v>8.9243842909411189E-2</v>
      </c>
      <c r="U1059" s="13">
        <f t="shared" si="1464"/>
        <v>7.5572544146297382E-2</v>
      </c>
      <c r="V1059" s="13">
        <f t="shared" si="1465"/>
        <v>1.1551063369468486E-2</v>
      </c>
      <c r="W1059" s="13">
        <f t="shared" si="1466"/>
        <v>3.5129440139096149E-2</v>
      </c>
      <c r="X1059" s="13">
        <f t="shared" si="1467"/>
        <v>4.4059397896217975E-2</v>
      </c>
      <c r="Y1059" s="13">
        <f t="shared" si="1468"/>
        <v>2.7629682330417064E-2</v>
      </c>
      <c r="Z1059" s="13">
        <f t="shared" si="1469"/>
        <v>2.1331852306947934E-2</v>
      </c>
      <c r="AA1059" s="13">
        <f t="shared" si="1470"/>
        <v>3.1594400398329114E-2</v>
      </c>
      <c r="AB1059" s="13">
        <f t="shared" si="1471"/>
        <v>2.3397080623064705E-2</v>
      </c>
      <c r="AC1059" s="13">
        <f t="shared" si="1472"/>
        <v>1.3410681947586562E-3</v>
      </c>
      <c r="AD1059" s="13">
        <f t="shared" si="1473"/>
        <v>1.30074686149294E-2</v>
      </c>
      <c r="AE1059" s="13">
        <f t="shared" si="1474"/>
        <v>1.6313987158876685E-2</v>
      </c>
      <c r="AF1059" s="13">
        <f t="shared" si="1475"/>
        <v>1.0230513903163395E-2</v>
      </c>
      <c r="AG1059" s="13">
        <f t="shared" si="1476"/>
        <v>4.2770420949637088E-3</v>
      </c>
      <c r="AH1059" s="13">
        <f t="shared" si="1477"/>
        <v>6.6886104997242674E-3</v>
      </c>
      <c r="AI1059" s="13">
        <f t="shared" si="1478"/>
        <v>9.9064364029900712E-3</v>
      </c>
      <c r="AJ1059" s="13">
        <f t="shared" si="1479"/>
        <v>7.3361636329797126E-3</v>
      </c>
      <c r="AK1059" s="13">
        <f t="shared" si="1480"/>
        <v>3.621840364553949E-3</v>
      </c>
      <c r="AL1059" s="13">
        <f t="shared" si="1481"/>
        <v>9.9645968609090571E-5</v>
      </c>
      <c r="AM1059" s="13">
        <f t="shared" si="1482"/>
        <v>3.8530472241730751E-3</v>
      </c>
      <c r="AN1059" s="13">
        <f t="shared" si="1483"/>
        <v>4.8324977594455783E-3</v>
      </c>
      <c r="AO1059" s="13">
        <f t="shared" si="1484"/>
        <v>3.030463064212569E-3</v>
      </c>
      <c r="AP1059" s="13">
        <f t="shared" si="1485"/>
        <v>1.2669371466141153E-3</v>
      </c>
      <c r="AQ1059" s="13">
        <f t="shared" si="1486"/>
        <v>3.9724862986107481E-4</v>
      </c>
      <c r="AR1059" s="13">
        <f t="shared" si="1487"/>
        <v>1.6777731168690069E-3</v>
      </c>
      <c r="AS1059" s="13">
        <f t="shared" si="1488"/>
        <v>2.4849335570660634E-3</v>
      </c>
      <c r="AT1059" s="13">
        <f t="shared" si="1489"/>
        <v>1.840205544166884E-3</v>
      </c>
      <c r="AU1059" s="13">
        <f t="shared" si="1490"/>
        <v>9.0850355204420447E-4</v>
      </c>
      <c r="AV1059" s="13">
        <f t="shared" si="1491"/>
        <v>3.3639395882700563E-4</v>
      </c>
      <c r="AW1059" s="13">
        <f t="shared" si="1492"/>
        <v>5.1416926337625407E-6</v>
      </c>
      <c r="AX1059" s="13">
        <f t="shared" si="1493"/>
        <v>9.5111850424841671E-4</v>
      </c>
      <c r="AY1059" s="13">
        <f t="shared" si="1494"/>
        <v>1.1928942920584466E-3</v>
      </c>
      <c r="AZ1059" s="13">
        <f t="shared" si="1495"/>
        <v>7.4806492864424353E-4</v>
      </c>
      <c r="BA1059" s="13">
        <f t="shared" si="1496"/>
        <v>3.1274139499366967E-4</v>
      </c>
      <c r="BB1059" s="13">
        <f t="shared" si="1497"/>
        <v>9.8060184748783295E-5</v>
      </c>
      <c r="BC1059" s="13">
        <f t="shared" si="1498"/>
        <v>2.4597446930644134E-5</v>
      </c>
      <c r="BD1059" s="13">
        <f t="shared" si="1499"/>
        <v>3.5071093762104874E-4</v>
      </c>
      <c r="BE1059" s="13">
        <f t="shared" si="1500"/>
        <v>5.1943458204348452E-4</v>
      </c>
      <c r="BF1059" s="13">
        <f t="shared" si="1501"/>
        <v>3.8466477101182952E-4</v>
      </c>
      <c r="BG1059" s="13">
        <f t="shared" si="1502"/>
        <v>1.8990775890132038E-4</v>
      </c>
      <c r="BH1059" s="13">
        <f t="shared" si="1503"/>
        <v>7.0317636827105465E-5</v>
      </c>
      <c r="BI1059" s="13">
        <f t="shared" si="1504"/>
        <v>2.0829354535295158E-5</v>
      </c>
      <c r="BJ1059" s="14">
        <f t="shared" si="1505"/>
        <v>0.4238407859641975</v>
      </c>
      <c r="BK1059" s="14">
        <f t="shared" si="1506"/>
        <v>0.25553562827091519</v>
      </c>
      <c r="BL1059" s="14">
        <f t="shared" si="1507"/>
        <v>0.29929210066436529</v>
      </c>
      <c r="BM1059" s="14">
        <f t="shared" si="1508"/>
        <v>0.51379345056704262</v>
      </c>
      <c r="BN1059" s="14">
        <f t="shared" si="1509"/>
        <v>0.48501916403995876</v>
      </c>
    </row>
    <row r="1060" spans="1:66" x14ac:dyDescent="0.25">
      <c r="A1060" t="s">
        <v>357</v>
      </c>
      <c r="B1060" t="s">
        <v>330</v>
      </c>
      <c r="C1060" t="s">
        <v>329</v>
      </c>
      <c r="D1060" t="s">
        <v>372</v>
      </c>
      <c r="E1060" s="10">
        <f>VLOOKUP(A1060,home!$A$2:$E$405,3,FALSE)</f>
        <v>1.72</v>
      </c>
      <c r="F1060" s="10">
        <f>VLOOKUP(B1060,home!$B$2:$E$405,3,FALSE)</f>
        <v>0.63949999999999996</v>
      </c>
      <c r="G1060" s="10">
        <f>VLOOKUP(C1060,away!$B$2:$E$405,4,FALSE)</f>
        <v>0.81399999999999995</v>
      </c>
      <c r="H1060" s="10">
        <f>VLOOKUP(A1060,away!$A$2:$E$405,3,FALSE)</f>
        <v>1.58</v>
      </c>
      <c r="I1060" s="10">
        <f>VLOOKUP(C1060,away!$B$2:$E$405,3,FALSE)</f>
        <v>1.7089000000000001</v>
      </c>
      <c r="J1060" s="10">
        <f>VLOOKUP(B1060,home!$B$2:$E$405,4,FALSE)</f>
        <v>1.6456</v>
      </c>
      <c r="K1060" s="12">
        <f t="shared" si="1454"/>
        <v>0.89535115999999992</v>
      </c>
      <c r="L1060" s="12">
        <f t="shared" si="1455"/>
        <v>4.4432220272000009</v>
      </c>
      <c r="M1060" s="13">
        <f t="shared" si="1456"/>
        <v>4.8027184040398459E-3</v>
      </c>
      <c r="N1060" s="13">
        <f t="shared" si="1457"/>
        <v>4.3001194942104241E-3</v>
      </c>
      <c r="O1060" s="13">
        <f t="shared" si="1458"/>
        <v>2.1339544203268682E-2</v>
      </c>
      <c r="P1060" s="13">
        <f t="shared" si="1459"/>
        <v>1.9106385656267887E-2</v>
      </c>
      <c r="Q1060" s="13">
        <f t="shared" si="1460"/>
        <v>1.9250584886399582E-3</v>
      </c>
      <c r="R1060" s="13">
        <f t="shared" si="1461"/>
        <v>4.7408166427185747E-2</v>
      </c>
      <c r="S1060" s="13">
        <f t="shared" si="1462"/>
        <v>1.9002466006489735E-2</v>
      </c>
      <c r="T1060" s="13">
        <f t="shared" si="1463"/>
        <v>8.5534622803734063E-3</v>
      </c>
      <c r="U1060" s="13">
        <f t="shared" si="1464"/>
        <v>4.2446956804053811E-2</v>
      </c>
      <c r="V1060" s="13">
        <f t="shared" si="1465"/>
        <v>8.3996051447936364E-3</v>
      </c>
      <c r="W1060" s="13">
        <f t="shared" si="1466"/>
        <v>5.7453445029054446E-4</v>
      </c>
      <c r="X1060" s="13">
        <f t="shared" si="1467"/>
        <v>2.5527841249161913E-3</v>
      </c>
      <c r="Y1060" s="13">
        <f t="shared" si="1468"/>
        <v>5.6712933272570504E-3</v>
      </c>
      <c r="Z1060" s="13">
        <f t="shared" si="1469"/>
        <v>7.0215003112811758E-2</v>
      </c>
      <c r="AA1060" s="13">
        <f t="shared" si="1470"/>
        <v>6.2867084486459612E-2</v>
      </c>
      <c r="AB1060" s="13">
        <f t="shared" si="1471"/>
        <v>2.8144058510384807E-2</v>
      </c>
      <c r="AC1060" s="13">
        <f t="shared" si="1472"/>
        <v>2.0884799211031827E-3</v>
      </c>
      <c r="AD1060" s="13">
        <f t="shared" si="1473"/>
        <v>1.2860252163190031E-4</v>
      </c>
      <c r="AE1060" s="13">
        <f t="shared" si="1474"/>
        <v>5.7140955686832418E-4</v>
      </c>
      <c r="AF1060" s="13">
        <f t="shared" si="1475"/>
        <v>1.2694497648149648E-3</v>
      </c>
      <c r="AG1060" s="13">
        <f t="shared" si="1476"/>
        <v>1.8801490524832372E-3</v>
      </c>
      <c r="AH1060" s="13">
        <f t="shared" si="1477"/>
        <v>7.7995212117690463E-2</v>
      </c>
      <c r="AI1060" s="13">
        <f t="shared" si="1478"/>
        <v>6.9833103644020206E-2</v>
      </c>
      <c r="AJ1060" s="13">
        <f t="shared" si="1479"/>
        <v>3.1262575177036858E-2</v>
      </c>
      <c r="AK1060" s="13">
        <f t="shared" si="1480"/>
        <v>9.3303276497823853E-3</v>
      </c>
      <c r="AL1060" s="13">
        <f t="shared" si="1481"/>
        <v>3.3233930829177364E-4</v>
      </c>
      <c r="AM1060" s="13">
        <f t="shared" si="1482"/>
        <v>2.3028883384409409E-5</v>
      </c>
      <c r="AN1060" s="13">
        <f t="shared" si="1483"/>
        <v>1.0232244191542801E-4</v>
      </c>
      <c r="AO1060" s="13">
        <f t="shared" si="1484"/>
        <v>2.2732066389776119E-4</v>
      </c>
      <c r="AP1060" s="13">
        <f t="shared" si="1485"/>
        <v>3.366787270227535E-4</v>
      </c>
      <c r="AQ1060" s="13">
        <f t="shared" si="1486"/>
        <v>3.7398458399928866E-4</v>
      </c>
      <c r="AR1060" s="13">
        <f t="shared" si="1487"/>
        <v>6.9310008899491737E-2</v>
      </c>
      <c r="AS1060" s="13">
        <f t="shared" si="1488"/>
        <v>6.2056796867770242E-2</v>
      </c>
      <c r="AT1060" s="13">
        <f t="shared" si="1489"/>
        <v>2.7781312530721226E-2</v>
      </c>
      <c r="AU1060" s="13">
        <f t="shared" si="1490"/>
        <v>8.2913434669012603E-3</v>
      </c>
      <c r="AV1060" s="13">
        <f t="shared" si="1491"/>
        <v>1.8559159977621163E-3</v>
      </c>
      <c r="AW1060" s="13">
        <f t="shared" si="1492"/>
        <v>3.6725746053056713E-5</v>
      </c>
      <c r="AX1060" s="13">
        <f t="shared" si="1493"/>
        <v>3.43648957528928E-6</v>
      </c>
      <c r="AY1060" s="13">
        <f t="shared" si="1494"/>
        <v>1.5269086177168506E-5</v>
      </c>
      <c r="AZ1060" s="13">
        <f t="shared" si="1495"/>
        <v>3.3921970018805083E-5</v>
      </c>
      <c r="BA1060" s="13">
        <f t="shared" si="1496"/>
        <v>5.0240948131190923E-5</v>
      </c>
      <c r="BB1060" s="13">
        <f t="shared" si="1497"/>
        <v>5.5807921850980055E-5</v>
      </c>
      <c r="BC1060" s="13">
        <f t="shared" si="1498"/>
        <v>4.9593397532106169E-5</v>
      </c>
      <c r="BD1060" s="13">
        <f t="shared" si="1499"/>
        <v>5.1326626374608296E-2</v>
      </c>
      <c r="BE1060" s="13">
        <f t="shared" si="1500"/>
        <v>4.5955354463392127E-2</v>
      </c>
      <c r="BF1060" s="13">
        <f t="shared" si="1501"/>
        <v>2.0573089963504661E-2</v>
      </c>
      <c r="BG1060" s="13">
        <f t="shared" si="1502"/>
        <v>6.1400466545360848E-3</v>
      </c>
      <c r="BH1060" s="13">
        <f t="shared" si="1503"/>
        <v>1.3743744736482504E-3</v>
      </c>
      <c r="BI1060" s="13">
        <f t="shared" si="1504"/>
        <v>2.4610955585107014E-4</v>
      </c>
      <c r="BJ1060" s="14">
        <f t="shared" si="1505"/>
        <v>2.8698468174991176E-2</v>
      </c>
      <c r="BK1060" s="14">
        <f t="shared" si="1506"/>
        <v>5.3747263527163233E-2</v>
      </c>
      <c r="BL1060" s="14">
        <f t="shared" si="1507"/>
        <v>0.68553800826806965</v>
      </c>
      <c r="BM1060" s="14">
        <f t="shared" si="1508"/>
        <v>0.73933820706929931</v>
      </c>
      <c r="BN1060" s="14">
        <f t="shared" si="1509"/>
        <v>9.8881992673612543E-2</v>
      </c>
    </row>
    <row r="1061" spans="1:66" x14ac:dyDescent="0.25">
      <c r="A1061" t="s">
        <v>357</v>
      </c>
      <c r="B1061" t="s">
        <v>331</v>
      </c>
      <c r="C1061" t="s">
        <v>335</v>
      </c>
      <c r="D1061" t="s">
        <v>372</v>
      </c>
      <c r="E1061" s="10">
        <f>VLOOKUP(A1061,home!$A$2:$E$405,3,FALSE)</f>
        <v>1.72</v>
      </c>
      <c r="F1061" s="10">
        <f>VLOOKUP(B1061,home!$B$2:$E$405,3,FALSE)</f>
        <v>0.87209999999999999</v>
      </c>
      <c r="G1061" s="10">
        <f>VLOOKUP(C1061,away!$B$2:$E$405,4,FALSE)</f>
        <v>0.58140000000000003</v>
      </c>
      <c r="H1061" s="10">
        <f>VLOOKUP(A1061,away!$A$2:$E$405,3,FALSE)</f>
        <v>1.58</v>
      </c>
      <c r="I1061" s="10">
        <f>VLOOKUP(C1061,away!$B$2:$E$405,3,FALSE)</f>
        <v>1.2658</v>
      </c>
      <c r="J1061" s="10">
        <f>VLOOKUP(B1061,home!$B$2:$E$405,4,FALSE)</f>
        <v>1.2024999999999999</v>
      </c>
      <c r="K1061" s="12">
        <f t="shared" si="1454"/>
        <v>0.87210697679999993</v>
      </c>
      <c r="L1061" s="12">
        <f t="shared" si="1455"/>
        <v>2.40495671</v>
      </c>
      <c r="M1061" s="13">
        <f t="shared" si="1456"/>
        <v>3.7738907527415398E-2</v>
      </c>
      <c r="N1061" s="13">
        <f t="shared" si="1457"/>
        <v>3.2912364551469002E-2</v>
      </c>
      <c r="O1061" s="13">
        <f t="shared" si="1458"/>
        <v>9.0760438886127157E-2</v>
      </c>
      <c r="P1061" s="13">
        <f t="shared" si="1459"/>
        <v>7.9152811970021511E-2</v>
      </c>
      <c r="Q1061" s="13">
        <f t="shared" si="1460"/>
        <v>1.4351551374160556E-2</v>
      </c>
      <c r="R1061" s="13">
        <f t="shared" si="1461"/>
        <v>0.10913746325086823</v>
      </c>
      <c r="S1061" s="13">
        <f t="shared" si="1462"/>
        <v>4.1503371806737223E-2</v>
      </c>
      <c r="T1061" s="13">
        <f t="shared" si="1463"/>
        <v>3.4514859776197143E-2</v>
      </c>
      <c r="U1061" s="13">
        <f t="shared" si="1464"/>
        <v>9.5179543131335795E-2</v>
      </c>
      <c r="V1061" s="13">
        <f t="shared" si="1465"/>
        <v>9.6720358082970741E-3</v>
      </c>
      <c r="W1061" s="13">
        <f t="shared" si="1466"/>
        <v>4.172029360436349E-3</v>
      </c>
      <c r="X1061" s="13">
        <f t="shared" si="1467"/>
        <v>1.0033550004698405E-2</v>
      </c>
      <c r="Y1061" s="13">
        <f t="shared" si="1468"/>
        <v>1.2065126704459984E-2</v>
      </c>
      <c r="Z1061" s="13">
        <f t="shared" si="1469"/>
        <v>8.7490291519184651E-2</v>
      </c>
      <c r="AA1061" s="13">
        <f t="shared" si="1470"/>
        <v>7.630089363614681E-2</v>
      </c>
      <c r="AB1061" s="13">
        <f t="shared" si="1471"/>
        <v>3.3271270838079167E-2</v>
      </c>
      <c r="AC1061" s="13">
        <f t="shared" si="1472"/>
        <v>1.2678706172557232E-3</v>
      </c>
      <c r="AD1061" s="13">
        <f t="shared" si="1473"/>
        <v>9.0961397816274533E-4</v>
      </c>
      <c r="AE1061" s="13">
        <f t="shared" si="1474"/>
        <v>2.1875822402922878E-3</v>
      </c>
      <c r="AF1061" s="13">
        <f t="shared" si="1475"/>
        <v>2.6305202937338852E-3</v>
      </c>
      <c r="AG1061" s="13">
        <f t="shared" si="1476"/>
        <v>2.108762477068826E-3</v>
      </c>
      <c r="AH1061" s="13">
        <f t="shared" si="1477"/>
        <v>5.2602590912229789E-2</v>
      </c>
      <c r="AI1061" s="13">
        <f t="shared" si="1478"/>
        <v>4.5875086532311878E-2</v>
      </c>
      <c r="AJ1061" s="13">
        <f t="shared" si="1479"/>
        <v>2.0003991513066446E-2</v>
      </c>
      <c r="AK1061" s="13">
        <f t="shared" si="1480"/>
        <v>5.8152068541310791E-3</v>
      </c>
      <c r="AL1061" s="13">
        <f t="shared" si="1481"/>
        <v>1.0636823495439469E-4</v>
      </c>
      <c r="AM1061" s="13">
        <f t="shared" si="1482"/>
        <v>1.5865613931010666E-4</v>
      </c>
      <c r="AN1061" s="13">
        <f t="shared" si="1483"/>
        <v>3.8156114681653575E-4</v>
      </c>
      <c r="AO1061" s="13">
        <f t="shared" si="1484"/>
        <v>4.5881902015586148E-4</v>
      </c>
      <c r="AP1061" s="13">
        <f t="shared" si="1485"/>
        <v>3.6781329373315475E-4</v>
      </c>
      <c r="AQ1061" s="13">
        <f t="shared" si="1486"/>
        <v>2.2114376219768778E-4</v>
      </c>
      <c r="AR1061" s="13">
        <f t="shared" si="1487"/>
        <v>2.5301390795550407E-2</v>
      </c>
      <c r="AS1061" s="13">
        <f t="shared" si="1488"/>
        <v>2.2065519435542812E-2</v>
      </c>
      <c r="AT1061" s="13">
        <f t="shared" si="1489"/>
        <v>9.6217467232264393E-3</v>
      </c>
      <c r="AU1061" s="13">
        <f t="shared" si="1490"/>
        <v>2.7970641487761053E-3</v>
      </c>
      <c r="AV1061" s="13">
        <f t="shared" si="1491"/>
        <v>6.0983478967619853E-4</v>
      </c>
      <c r="AW1061" s="13">
        <f t="shared" si="1492"/>
        <v>6.1970710604846443E-6</v>
      </c>
      <c r="AX1061" s="13">
        <f t="shared" si="1493"/>
        <v>2.3060854334082777E-5</v>
      </c>
      <c r="AY1061" s="13">
        <f t="shared" si="1494"/>
        <v>5.5460356369084952E-5</v>
      </c>
      <c r="AZ1061" s="13">
        <f t="shared" si="1495"/>
        <v>6.6689878094411065E-5</v>
      </c>
      <c r="BA1061" s="13">
        <f t="shared" si="1496"/>
        <v>5.346208993741196E-5</v>
      </c>
      <c r="BB1061" s="13">
        <f t="shared" si="1497"/>
        <v>3.2143502981400583E-5</v>
      </c>
      <c r="BC1061" s="13">
        <f t="shared" si="1498"/>
        <v>1.5460746635604865E-5</v>
      </c>
      <c r="BD1061" s="13">
        <f t="shared" si="1499"/>
        <v>1.0141458261015203E-2</v>
      </c>
      <c r="BE1061" s="13">
        <f t="shared" si="1500"/>
        <v>8.8444365043573534E-3</v>
      </c>
      <c r="BF1061" s="13">
        <f t="shared" si="1501"/>
        <v>3.856647390657325E-3</v>
      </c>
      <c r="BG1061" s="13">
        <f t="shared" si="1502"/>
        <v>1.1211363654832561E-3</v>
      </c>
      <c r="BH1061" s="13">
        <f t="shared" si="1503"/>
        <v>2.4443771157053553E-4</v>
      </c>
      <c r="BI1061" s="13">
        <f t="shared" si="1504"/>
        <v>4.2635166730738036E-5</v>
      </c>
      <c r="BJ1061" s="14">
        <f t="shared" si="1505"/>
        <v>0.11772023155124456</v>
      </c>
      <c r="BK1061" s="14">
        <f t="shared" si="1506"/>
        <v>0.16949682632105037</v>
      </c>
      <c r="BL1061" s="14">
        <f t="shared" si="1507"/>
        <v>0.61359279284688284</v>
      </c>
      <c r="BM1061" s="14">
        <f t="shared" si="1508"/>
        <v>0.6241973413929921</v>
      </c>
      <c r="BN1061" s="14">
        <f t="shared" si="1509"/>
        <v>0.36405353756006187</v>
      </c>
    </row>
    <row r="1062" spans="1:66" x14ac:dyDescent="0.25">
      <c r="A1062" t="s">
        <v>344</v>
      </c>
      <c r="B1062" t="s">
        <v>206</v>
      </c>
      <c r="C1062" t="s">
        <v>212</v>
      </c>
      <c r="D1062" t="s">
        <v>373</v>
      </c>
      <c r="E1062" s="10">
        <f>VLOOKUP(A1062,home!$A$2:$E$405,3,FALSE)</f>
        <v>1.3976999999999999</v>
      </c>
      <c r="F1062" s="10">
        <f>VLOOKUP(B1062,home!$B$2:$E$405,3,FALSE)</f>
        <v>0.97909999999999997</v>
      </c>
      <c r="G1062" s="10">
        <f>VLOOKUP(C1062,away!$B$2:$E$405,4,FALSE)</f>
        <v>1.3951</v>
      </c>
      <c r="H1062" s="10">
        <f>VLOOKUP(A1062,away!$A$2:$E$405,3,FALSE)</f>
        <v>1.0585</v>
      </c>
      <c r="I1062" s="10">
        <f>VLOOKUP(C1062,away!$B$2:$E$405,3,FALSE)</f>
        <v>0.99199999999999999</v>
      </c>
      <c r="J1062" s="10">
        <f>VLOOKUP(B1062,home!$B$2:$E$405,4,FALSE)</f>
        <v>0.89500000000000002</v>
      </c>
      <c r="K1062" s="12">
        <f t="shared" si="1454"/>
        <v>1.9091777064569999</v>
      </c>
      <c r="L1062" s="12">
        <f t="shared" si="1455"/>
        <v>0.93977864000000011</v>
      </c>
      <c r="M1062" s="13">
        <f t="shared" si="1456"/>
        <v>5.7904721818608937E-2</v>
      </c>
      <c r="N1062" s="13">
        <f t="shared" si="1457"/>
        <v>0.11055040399468241</v>
      </c>
      <c r="O1062" s="13">
        <f t="shared" si="1458"/>
        <v>5.4417620720270642E-2</v>
      </c>
      <c r="P1062" s="13">
        <f t="shared" si="1459"/>
        <v>0.10389290831757321</v>
      </c>
      <c r="Q1062" s="13">
        <f t="shared" si="1460"/>
        <v>0.10553018337323129</v>
      </c>
      <c r="R1062" s="13">
        <f t="shared" si="1461"/>
        <v>2.5570258796265882E-2</v>
      </c>
      <c r="S1062" s="13">
        <f t="shared" si="1462"/>
        <v>4.6601279048088244E-2</v>
      </c>
      <c r="T1062" s="13">
        <f t="shared" si="1463"/>
        <v>9.9175012209445926E-2</v>
      </c>
      <c r="U1062" s="13">
        <f t="shared" si="1464"/>
        <v>4.8818168042166821E-2</v>
      </c>
      <c r="V1062" s="13">
        <f t="shared" si="1465"/>
        <v>9.2902468046104116E-3</v>
      </c>
      <c r="W1062" s="13">
        <f t="shared" si="1466"/>
        <v>6.7158624484830773E-2</v>
      </c>
      <c r="X1062" s="13">
        <f t="shared" si="1467"/>
        <v>6.3114240782624967E-2</v>
      </c>
      <c r="Y1062" s="13">
        <f t="shared" si="1468"/>
        <v>2.9656707683663918E-2</v>
      </c>
      <c r="Z1062" s="13">
        <f t="shared" si="1469"/>
        <v>8.0101276786675984E-3</v>
      </c>
      <c r="AA1062" s="13">
        <f t="shared" si="1470"/>
        <v>1.5292757189986338E-2</v>
      </c>
      <c r="AB1062" s="13">
        <f t="shared" si="1471"/>
        <v>1.459829554869096E-2</v>
      </c>
      <c r="AC1062" s="13">
        <f t="shared" si="1472"/>
        <v>1.0417876224137555E-3</v>
      </c>
      <c r="AD1062" s="13">
        <f t="shared" si="1473"/>
        <v>3.2054437165689016E-2</v>
      </c>
      <c r="AE1062" s="13">
        <f t="shared" si="1474"/>
        <v>3.0124075365536681E-2</v>
      </c>
      <c r="AF1062" s="13">
        <f t="shared" si="1475"/>
        <v>1.4154981289140785E-2</v>
      </c>
      <c r="AG1062" s="13">
        <f t="shared" si="1476"/>
        <v>4.4341830217113918E-3</v>
      </c>
      <c r="AH1062" s="13">
        <f t="shared" si="1477"/>
        <v>1.8819367240211478E-3</v>
      </c>
      <c r="AI1062" s="13">
        <f t="shared" si="1478"/>
        <v>3.5929516384638946E-3</v>
      </c>
      <c r="AJ1062" s="13">
        <f t="shared" si="1479"/>
        <v>3.4297915842667103E-3</v>
      </c>
      <c r="AK1062" s="13">
        <f t="shared" si="1480"/>
        <v>2.1826938768252789E-3</v>
      </c>
      <c r="AL1062" s="13">
        <f t="shared" si="1481"/>
        <v>7.4767198627336473E-5</v>
      </c>
      <c r="AM1062" s="13">
        <f t="shared" si="1482"/>
        <v>1.2239523365952042E-2</v>
      </c>
      <c r="AN1062" s="13">
        <f t="shared" si="1483"/>
        <v>1.1502442623102632E-2</v>
      </c>
      <c r="AO1062" s="13">
        <f t="shared" si="1484"/>
        <v>5.4048749425087131E-3</v>
      </c>
      <c r="AP1062" s="13">
        <f t="shared" si="1485"/>
        <v>1.693128674280306E-3</v>
      </c>
      <c r="AQ1062" s="13">
        <f t="shared" si="1486"/>
        <v>3.9779154071503713E-4</v>
      </c>
      <c r="AR1062" s="13">
        <f t="shared" si="1487"/>
        <v>3.5372078701333007E-4</v>
      </c>
      <c r="AS1062" s="13">
        <f t="shared" si="1488"/>
        <v>6.7531584087627443E-4</v>
      </c>
      <c r="AT1062" s="13">
        <f t="shared" si="1489"/>
        <v>6.4464897410912317E-4</v>
      </c>
      <c r="AU1062" s="13">
        <f t="shared" si="1490"/>
        <v>4.1024981661983784E-4</v>
      </c>
      <c r="AV1062" s="13">
        <f t="shared" si="1491"/>
        <v>1.958099509921666E-4</v>
      </c>
      <c r="AW1062" s="13">
        <f t="shared" si="1492"/>
        <v>3.726323302309548E-6</v>
      </c>
      <c r="AX1062" s="13">
        <f t="shared" si="1493"/>
        <v>3.8945708579891923E-3</v>
      </c>
      <c r="AY1062" s="13">
        <f t="shared" si="1494"/>
        <v>3.6600345043047164E-3</v>
      </c>
      <c r="AZ1062" s="13">
        <f t="shared" si="1495"/>
        <v>1.7198111244042804E-3</v>
      </c>
      <c r="BA1062" s="13">
        <f t="shared" si="1496"/>
        <v>5.3874725318317528E-4</v>
      </c>
      <c r="BB1062" s="13">
        <f t="shared" si="1497"/>
        <v>1.2657579022505502E-4</v>
      </c>
      <c r="BC1062" s="13">
        <f t="shared" si="1498"/>
        <v>2.379064479892551E-5</v>
      </c>
      <c r="BD1062" s="13">
        <f t="shared" si="1499"/>
        <v>5.5403206693186165E-5</v>
      </c>
      <c r="BE1062" s="13">
        <f t="shared" si="1500"/>
        <v>1.0577456708486025E-4</v>
      </c>
      <c r="BF1062" s="13">
        <f t="shared" si="1501"/>
        <v>1.0097122269427782E-4</v>
      </c>
      <c r="BG1062" s="13">
        <f t="shared" si="1502"/>
        <v>6.4257335787206761E-5</v>
      </c>
      <c r="BH1062" s="13">
        <f t="shared" si="1503"/>
        <v>3.0669668240314165E-5</v>
      </c>
      <c r="BI1062" s="13">
        <f t="shared" si="1504"/>
        <v>1.1710769373768023E-5</v>
      </c>
      <c r="BJ1062" s="14">
        <f t="shared" si="1505"/>
        <v>0.59715414069202122</v>
      </c>
      <c r="BK1062" s="14">
        <f t="shared" si="1506"/>
        <v>0.22246574531422661</v>
      </c>
      <c r="BL1062" s="14">
        <f t="shared" si="1507"/>
        <v>0.17243300626044203</v>
      </c>
      <c r="BM1062" s="14">
        <f t="shared" si="1508"/>
        <v>0.53854061474372261</v>
      </c>
      <c r="BN1062" s="14">
        <f t="shared" si="1509"/>
        <v>0.45786609702063241</v>
      </c>
    </row>
    <row r="1063" spans="1:66" x14ac:dyDescent="0.25">
      <c r="A1063" t="s">
        <v>349</v>
      </c>
      <c r="B1063" t="s">
        <v>281</v>
      </c>
      <c r="C1063" t="s">
        <v>278</v>
      </c>
      <c r="D1063" t="s">
        <v>373</v>
      </c>
      <c r="E1063" s="10">
        <f>VLOOKUP(A1063,home!$A$2:$E$405,3,FALSE)</f>
        <v>1.5124</v>
      </c>
      <c r="F1063" s="10">
        <f>VLOOKUP(B1063,home!$B$2:$E$405,3,FALSE)</f>
        <v>1.5427999999999999</v>
      </c>
      <c r="G1063" s="10">
        <f>VLOOKUP(C1063,away!$B$2:$E$405,4,FALSE)</f>
        <v>0.9698</v>
      </c>
      <c r="H1063" s="10">
        <f>VLOOKUP(A1063,away!$A$2:$E$405,3,FALSE)</f>
        <v>1.1446000000000001</v>
      </c>
      <c r="I1063" s="10">
        <f>VLOOKUP(C1063,away!$B$2:$E$405,3,FALSE)</f>
        <v>1.1066</v>
      </c>
      <c r="J1063" s="10">
        <f>VLOOKUP(B1063,home!$B$2:$E$405,4,FALSE)</f>
        <v>1.1066</v>
      </c>
      <c r="K1063" s="12">
        <f t="shared" si="1454"/>
        <v>2.2628641322559999</v>
      </c>
      <c r="L1063" s="12">
        <f t="shared" si="1455"/>
        <v>1.4016354507760003</v>
      </c>
      <c r="M1063" s="13">
        <f t="shared" si="1456"/>
        <v>2.5616987251871122E-2</v>
      </c>
      <c r="N1063" s="13">
        <f t="shared" si="1457"/>
        <v>5.7967761628718355E-2</v>
      </c>
      <c r="O1063" s="13">
        <f t="shared" si="1458"/>
        <v>3.5905677474299437E-2</v>
      </c>
      <c r="P1063" s="13">
        <f t="shared" si="1459"/>
        <v>8.1249669700944396E-2</v>
      </c>
      <c r="Q1063" s="13">
        <f t="shared" si="1460"/>
        <v>6.5586584308396215E-2</v>
      </c>
      <c r="R1063" s="13">
        <f t="shared" si="1461"/>
        <v>2.5163335216053684E-2</v>
      </c>
      <c r="S1063" s="13">
        <f t="shared" si="1462"/>
        <v>6.4425109416705248E-2</v>
      </c>
      <c r="T1063" s="13">
        <f t="shared" si="1463"/>
        <v>9.1928481661957093E-2</v>
      </c>
      <c r="U1063" s="13">
        <f t="shared" si="1464"/>
        <v>5.6941208708342163E-2</v>
      </c>
      <c r="V1063" s="13">
        <f t="shared" si="1465"/>
        <v>2.2704200185983844E-2</v>
      </c>
      <c r="W1063" s="13">
        <f t="shared" si="1466"/>
        <v>4.9471176396217995E-2</v>
      </c>
      <c r="X1063" s="13">
        <f t="shared" si="1467"/>
        <v>6.9340554628532045E-2</v>
      </c>
      <c r="Y1063" s="13">
        <f t="shared" si="1468"/>
        <v>4.859508977191019E-2</v>
      </c>
      <c r="Z1063" s="13">
        <f t="shared" si="1469"/>
        <v>1.1756607566193669E-2</v>
      </c>
      <c r="AA1063" s="13">
        <f t="shared" si="1470"/>
        <v>2.6603605578549159E-2</v>
      </c>
      <c r="AB1063" s="13">
        <f t="shared" si="1471"/>
        <v>3.0100172426192267E-2</v>
      </c>
      <c r="AC1063" s="13">
        <f t="shared" si="1472"/>
        <v>4.5006970077066865E-3</v>
      </c>
      <c r="AD1063" s="13">
        <f t="shared" si="1473"/>
        <v>2.7986637661877839E-2</v>
      </c>
      <c r="AE1063" s="13">
        <f t="shared" si="1474"/>
        <v>3.9227063494910737E-2</v>
      </c>
      <c r="AF1063" s="13">
        <f t="shared" si="1475"/>
        <v>2.7491021412153999E-2</v>
      </c>
      <c r="AG1063" s="13">
        <f t="shared" si="1476"/>
        <v>1.2844130063105714E-2</v>
      </c>
      <c r="AH1063" s="13">
        <f t="shared" si="1477"/>
        <v>4.1196194864095981E-3</v>
      </c>
      <c r="AI1063" s="13">
        <f t="shared" si="1478"/>
        <v>9.322139174339163E-3</v>
      </c>
      <c r="AJ1063" s="13">
        <f t="shared" si="1479"/>
        <v>1.0547367186755328E-2</v>
      </c>
      <c r="AK1063" s="13">
        <f t="shared" si="1480"/>
        <v>7.9557529655475013E-3</v>
      </c>
      <c r="AL1063" s="13">
        <f t="shared" si="1481"/>
        <v>5.7099633411963728E-4</v>
      </c>
      <c r="AM1063" s="13">
        <f t="shared" si="1482"/>
        <v>1.2665991709501659E-2</v>
      </c>
      <c r="AN1063" s="13">
        <f t="shared" si="1483"/>
        <v>1.7753102999272442E-2</v>
      </c>
      <c r="AO1063" s="13">
        <f t="shared" si="1484"/>
        <v>1.2441689262528997E-2</v>
      </c>
      <c r="AP1063" s="13">
        <f t="shared" si="1485"/>
        <v>5.8129042459665837E-3</v>
      </c>
      <c r="AQ1063" s="13">
        <f t="shared" si="1486"/>
        <v>2.036893165778274E-3</v>
      </c>
      <c r="AR1063" s="13">
        <f t="shared" si="1487"/>
        <v>1.154840943171863E-3</v>
      </c>
      <c r="AS1063" s="13">
        <f t="shared" si="1488"/>
        <v>2.6132481487642981E-3</v>
      </c>
      <c r="AT1063" s="13">
        <f t="shared" si="1489"/>
        <v>2.9567127522615614E-3</v>
      </c>
      <c r="AU1063" s="13">
        <f t="shared" si="1490"/>
        <v>2.2302130788255355E-3</v>
      </c>
      <c r="AV1063" s="13">
        <f t="shared" si="1491"/>
        <v>1.2616672958406321E-3</v>
      </c>
      <c r="AW1063" s="13">
        <f t="shared" si="1492"/>
        <v>5.0306531074177794E-5</v>
      </c>
      <c r="AX1063" s="13">
        <f t="shared" si="1493"/>
        <v>4.7769030564805224E-3</v>
      </c>
      <c r="AY1063" s="13">
        <f t="shared" si="1494"/>
        <v>6.6954766688833321E-3</v>
      </c>
      <c r="AZ1063" s="13">
        <f t="shared" si="1495"/>
        <v>4.6923087294752407E-3</v>
      </c>
      <c r="BA1063" s="13">
        <f t="shared" si="1496"/>
        <v>2.1923020870727298E-3</v>
      </c>
      <c r="BB1063" s="13">
        <f t="shared" si="1497"/>
        <v>7.6820208101283777E-4</v>
      </c>
      <c r="BC1063" s="13">
        <f t="shared" si="1498"/>
        <v>2.1534785402149814E-4</v>
      </c>
      <c r="BD1063" s="13">
        <f t="shared" si="1499"/>
        <v>2.6977766765954583E-4</v>
      </c>
      <c r="BE1063" s="13">
        <f t="shared" si="1500"/>
        <v>6.1047020783046562E-4</v>
      </c>
      <c r="BF1063" s="13">
        <f t="shared" si="1501"/>
        <v>6.9070556855521344E-4</v>
      </c>
      <c r="BG1063" s="13">
        <f t="shared" si="1502"/>
        <v>5.2099095234435999E-4</v>
      </c>
      <c r="BH1063" s="13">
        <f t="shared" si="1503"/>
        <v>2.9473293482248686E-4</v>
      </c>
      <c r="BI1063" s="13">
        <f t="shared" si="1504"/>
        <v>1.333881173608702E-4</v>
      </c>
      <c r="BJ1063" s="14">
        <f t="shared" si="1505"/>
        <v>0.56048962288777426</v>
      </c>
      <c r="BK1063" s="14">
        <f t="shared" si="1506"/>
        <v>0.20576313656621428</v>
      </c>
      <c r="BL1063" s="14">
        <f t="shared" si="1507"/>
        <v>0.21939562588392517</v>
      </c>
      <c r="BM1063" s="14">
        <f t="shared" si="1508"/>
        <v>0.69926980718601528</v>
      </c>
      <c r="BN1063" s="14">
        <f t="shared" si="1509"/>
        <v>0.2914900155802832</v>
      </c>
    </row>
    <row r="1064" spans="1:66" x14ac:dyDescent="0.25">
      <c r="A1064" t="s">
        <v>349</v>
      </c>
      <c r="B1064" t="s">
        <v>282</v>
      </c>
      <c r="C1064" t="s">
        <v>274</v>
      </c>
      <c r="D1064" t="s">
        <v>373</v>
      </c>
      <c r="E1064" s="10">
        <f>VLOOKUP(A1064,home!$A$2:$E$405,3,FALSE)</f>
        <v>1.5124</v>
      </c>
      <c r="F1064" s="10">
        <f>VLOOKUP(B1064,home!$B$2:$E$405,3,FALSE)</f>
        <v>0.79339999999999999</v>
      </c>
      <c r="G1064" s="10">
        <f>VLOOKUP(C1064,away!$B$2:$E$405,4,FALSE)</f>
        <v>0.74939999999999996</v>
      </c>
      <c r="H1064" s="10">
        <f>VLOOKUP(A1064,away!$A$2:$E$405,3,FALSE)</f>
        <v>1.1446000000000001</v>
      </c>
      <c r="I1064" s="10">
        <f>VLOOKUP(C1064,away!$B$2:$E$405,3,FALSE)</f>
        <v>0.93189999999999995</v>
      </c>
      <c r="J1064" s="10">
        <f>VLOOKUP(B1064,home!$B$2:$E$405,4,FALSE)</f>
        <v>0.87370000000000003</v>
      </c>
      <c r="K1064" s="12">
        <f t="shared" si="1454"/>
        <v>0.89923365710399983</v>
      </c>
      <c r="L1064" s="12">
        <f t="shared" si="1455"/>
        <v>0.93193449893800007</v>
      </c>
      <c r="M1064" s="13">
        <f t="shared" si="1456"/>
        <v>0.16022628910340994</v>
      </c>
      <c r="N1064" s="13">
        <f t="shared" si="1457"/>
        <v>0.1440808719146621</v>
      </c>
      <c r="O1064" s="13">
        <f t="shared" si="1458"/>
        <v>0.14932040645228145</v>
      </c>
      <c r="P1064" s="13">
        <f t="shared" si="1459"/>
        <v>0.13427393517434077</v>
      </c>
      <c r="Q1064" s="13">
        <f t="shared" si="1460"/>
        <v>6.4781184685277285E-2</v>
      </c>
      <c r="R1064" s="13">
        <f t="shared" si="1461"/>
        <v>6.9578419084162721E-2</v>
      </c>
      <c r="S1064" s="13">
        <f t="shared" si="1462"/>
        <v>2.8131291325680714E-2</v>
      </c>
      <c r="T1064" s="13">
        <f t="shared" si="1463"/>
        <v>6.0371820890283916E-2</v>
      </c>
      <c r="U1064" s="13">
        <f t="shared" si="1464"/>
        <v>6.2567256248566377E-2</v>
      </c>
      <c r="V1064" s="13">
        <f t="shared" si="1465"/>
        <v>2.6194197725478408E-3</v>
      </c>
      <c r="W1064" s="13">
        <f t="shared" si="1466"/>
        <v>1.9417807205357174E-2</v>
      </c>
      <c r="X1064" s="13">
        <f t="shared" si="1467"/>
        <v>1.8096124428399224E-2</v>
      </c>
      <c r="Y1064" s="13">
        <f t="shared" si="1468"/>
        <v>8.4322013259499652E-3</v>
      </c>
      <c r="Z1064" s="13">
        <f t="shared" si="1469"/>
        <v>2.1614176375365789E-2</v>
      </c>
      <c r="AA1064" s="13">
        <f t="shared" si="1470"/>
        <v>1.9436194867311057E-2</v>
      </c>
      <c r="AB1064" s="13">
        <f t="shared" si="1471"/>
        <v>8.7388402953590561E-3</v>
      </c>
      <c r="AC1064" s="13">
        <f t="shared" si="1472"/>
        <v>1.3719650919241294E-4</v>
      </c>
      <c r="AD1064" s="13">
        <f t="shared" si="1473"/>
        <v>4.3652864465534317E-3</v>
      </c>
      <c r="AE1064" s="13">
        <f t="shared" si="1474"/>
        <v>4.0681610372896148E-3</v>
      </c>
      <c r="AF1064" s="13">
        <f t="shared" si="1475"/>
        <v>1.8956298089427958E-3</v>
      </c>
      <c r="AG1064" s="13">
        <f t="shared" si="1476"/>
        <v>5.8886760538968052E-4</v>
      </c>
      <c r="AH1064" s="13">
        <f t="shared" si="1477"/>
        <v>5.0357491575835191E-3</v>
      </c>
      <c r="AI1064" s="13">
        <f t="shared" si="1478"/>
        <v>4.5283151312322141E-3</v>
      </c>
      <c r="AJ1064" s="13">
        <f t="shared" si="1479"/>
        <v>2.0360066879886612E-3</v>
      </c>
      <c r="AK1064" s="13">
        <f t="shared" si="1480"/>
        <v>6.1028191330941546E-4</v>
      </c>
      <c r="AL1064" s="13">
        <f t="shared" si="1481"/>
        <v>4.5989744341038612E-6</v>
      </c>
      <c r="AM1064" s="13">
        <f t="shared" si="1482"/>
        <v>7.8508249912815362E-4</v>
      </c>
      <c r="AN1064" s="13">
        <f t="shared" si="1483"/>
        <v>7.3164546544998862E-4</v>
      </c>
      <c r="AO1064" s="13">
        <f t="shared" si="1484"/>
        <v>3.4092282512219747E-4</v>
      </c>
      <c r="AP1064" s="13">
        <f t="shared" si="1485"/>
        <v>1.0590591406892752E-4</v>
      </c>
      <c r="AQ1064" s="13">
        <f t="shared" si="1486"/>
        <v>2.4674343740599212E-5</v>
      </c>
      <c r="AR1064" s="13">
        <f t="shared" si="1487"/>
        <v>9.3859767359001048E-4</v>
      </c>
      <c r="AS1064" s="13">
        <f t="shared" si="1488"/>
        <v>8.4401861857165156E-4</v>
      </c>
      <c r="AT1064" s="13">
        <f t="shared" si="1489"/>
        <v>3.7948497452102602E-4</v>
      </c>
      <c r="AU1064" s="13">
        <f t="shared" si="1490"/>
        <v>1.1374855381818682E-4</v>
      </c>
      <c r="AV1064" s="13">
        <f t="shared" si="1491"/>
        <v>2.5571632010054815E-5</v>
      </c>
      <c r="AW1064" s="13">
        <f t="shared" si="1492"/>
        <v>1.070573372074145E-7</v>
      </c>
      <c r="AX1064" s="13">
        <f t="shared" si="1493"/>
        <v>1.1766210113655948E-4</v>
      </c>
      <c r="AY1064" s="13">
        <f t="shared" si="1494"/>
        <v>1.0965337126669183E-4</v>
      </c>
      <c r="AZ1064" s="13">
        <f t="shared" si="1495"/>
        <v>5.1094879804143475E-5</v>
      </c>
      <c r="BA1064" s="13">
        <f t="shared" si="1496"/>
        <v>1.5872360402857263E-5</v>
      </c>
      <c r="BB1064" s="13">
        <f t="shared" si="1497"/>
        <v>3.698000059750034E-6</v>
      </c>
      <c r="BC1064" s="13">
        <f t="shared" si="1498"/>
        <v>6.8925876655116851E-7</v>
      </c>
      <c r="BD1064" s="13">
        <f t="shared" si="1499"/>
        <v>1.457852587735798E-4</v>
      </c>
      <c r="BE1064" s="13">
        <f t="shared" si="1500"/>
        <v>1.3109501139881916E-4</v>
      </c>
      <c r="BF1064" s="13">
        <f t="shared" si="1501"/>
        <v>5.894252326412534E-5</v>
      </c>
      <c r="BG1064" s="13">
        <f t="shared" si="1502"/>
        <v>1.7667700251245676E-5</v>
      </c>
      <c r="BH1064" s="13">
        <f t="shared" si="1503"/>
        <v>3.9718476773862257E-6</v>
      </c>
      <c r="BI1064" s="13">
        <f t="shared" si="1504"/>
        <v>7.1432382247920889E-7</v>
      </c>
      <c r="BJ1064" s="14">
        <f t="shared" si="1505"/>
        <v>0.32838485636705167</v>
      </c>
      <c r="BK1064" s="14">
        <f t="shared" si="1506"/>
        <v>0.32550238423087241</v>
      </c>
      <c r="BL1064" s="14">
        <f t="shared" si="1507"/>
        <v>0.32451106795549289</v>
      </c>
      <c r="BM1064" s="14">
        <f t="shared" si="1508"/>
        <v>0.27764183220071914</v>
      </c>
      <c r="BN1064" s="14">
        <f t="shared" si="1509"/>
        <v>0.72226110641413432</v>
      </c>
    </row>
    <row r="1065" spans="1:66" x14ac:dyDescent="0.25">
      <c r="A1065" t="s">
        <v>349</v>
      </c>
      <c r="B1065" t="s">
        <v>284</v>
      </c>
      <c r="C1065" t="s">
        <v>280</v>
      </c>
      <c r="D1065" t="s">
        <v>373</v>
      </c>
      <c r="E1065" s="10">
        <f>VLOOKUP(A1065,home!$A$2:$E$405,3,FALSE)</f>
        <v>1.5124</v>
      </c>
      <c r="F1065" s="10">
        <f>VLOOKUP(B1065,home!$B$2:$E$405,3,FALSE)</f>
        <v>0.70530000000000004</v>
      </c>
      <c r="G1065" s="10">
        <f>VLOOKUP(C1065,away!$B$2:$E$405,4,FALSE)</f>
        <v>0.70250000000000001</v>
      </c>
      <c r="H1065" s="10">
        <f>VLOOKUP(A1065,away!$A$2:$E$405,3,FALSE)</f>
        <v>1.1446000000000001</v>
      </c>
      <c r="I1065" s="10">
        <f>VLOOKUP(C1065,away!$B$2:$E$405,3,FALSE)</f>
        <v>0.65529999999999999</v>
      </c>
      <c r="J1065" s="10">
        <f>VLOOKUP(B1065,home!$B$2:$E$405,4,FALSE)</f>
        <v>0.64070000000000005</v>
      </c>
      <c r="K1065" s="12">
        <f t="shared" si="1454"/>
        <v>0.74935374330000004</v>
      </c>
      <c r="L1065" s="12">
        <f t="shared" si="1455"/>
        <v>0.4805611226660001</v>
      </c>
      <c r="M1065" s="13">
        <f t="shared" si="1456"/>
        <v>0.29231746278637527</v>
      </c>
      <c r="N1065" s="13">
        <f t="shared" si="1457"/>
        <v>0.21904918497092879</v>
      </c>
      <c r="O1065" s="13">
        <f t="shared" si="1458"/>
        <v>0.1404764080914972</v>
      </c>
      <c r="P1065" s="13">
        <f t="shared" si="1459"/>
        <v>0.10526652224870184</v>
      </c>
      <c r="Q1065" s="13">
        <f t="shared" si="1460"/>
        <v>8.2072663362389775E-2</v>
      </c>
      <c r="R1065" s="13">
        <f t="shared" si="1461"/>
        <v>3.3753750190268536E-2</v>
      </c>
      <c r="S1065" s="13">
        <f t="shared" si="1462"/>
        <v>9.4768890991935254E-3</v>
      </c>
      <c r="T1065" s="13">
        <f t="shared" si="1463"/>
        <v>3.9440931245618718E-2</v>
      </c>
      <c r="U1065" s="13">
        <f t="shared" si="1464"/>
        <v>2.5293499055490814E-2</v>
      </c>
      <c r="V1065" s="13">
        <f t="shared" si="1465"/>
        <v>3.7919168339927518E-4</v>
      </c>
      <c r="W1065" s="13">
        <f t="shared" si="1466"/>
        <v>2.0500485837735855E-2</v>
      </c>
      <c r="X1065" s="13">
        <f t="shared" si="1467"/>
        <v>9.851736489380777E-3</v>
      </c>
      <c r="Y1065" s="13">
        <f t="shared" si="1468"/>
        <v>2.3671807737732121E-3</v>
      </c>
      <c r="Z1065" s="13">
        <f t="shared" si="1469"/>
        <v>5.4069133618743865E-3</v>
      </c>
      <c r="AA1065" s="13">
        <f t="shared" si="1470"/>
        <v>4.05169076741936E-3</v>
      </c>
      <c r="AB1065" s="13">
        <f t="shared" si="1471"/>
        <v>1.518074821629873E-3</v>
      </c>
      <c r="AC1065" s="13">
        <f t="shared" si="1472"/>
        <v>8.5344263640184775E-6</v>
      </c>
      <c r="AD1065" s="13">
        <f t="shared" si="1473"/>
        <v>3.8405289504939997E-3</v>
      </c>
      <c r="AE1065" s="13">
        <f t="shared" si="1474"/>
        <v>1.8456089040806713E-3</v>
      </c>
      <c r="AF1065" s="13">
        <f t="shared" si="1475"/>
        <v>4.4346394347368672E-4</v>
      </c>
      <c r="AG1065" s="13">
        <f t="shared" si="1476"/>
        <v>7.1037176845868832E-5</v>
      </c>
      <c r="AH1065" s="13">
        <f t="shared" si="1477"/>
        <v>6.4958808883503795E-4</v>
      </c>
      <c r="AI1065" s="13">
        <f t="shared" si="1478"/>
        <v>4.8677126597162866E-4</v>
      </c>
      <c r="AJ1065" s="13">
        <f t="shared" si="1479"/>
        <v>1.823819351433599E-4</v>
      </c>
      <c r="AK1065" s="13">
        <f t="shared" si="1480"/>
        <v>4.5556195269991537E-5</v>
      </c>
      <c r="AL1065" s="13">
        <f t="shared" si="1481"/>
        <v>1.2293338539058129E-7</v>
      </c>
      <c r="AM1065" s="13">
        <f t="shared" si="1482"/>
        <v>5.7558294906094013E-4</v>
      </c>
      <c r="AN1065" s="13">
        <f t="shared" si="1483"/>
        <v>2.7660278818813247E-4</v>
      </c>
      <c r="AO1065" s="13">
        <f t="shared" si="1484"/>
        <v>6.6462273212117387E-5</v>
      </c>
      <c r="AP1065" s="13">
        <f t="shared" si="1485"/>
        <v>1.0646394876583185E-5</v>
      </c>
      <c r="AQ1065" s="13">
        <f t="shared" si="1486"/>
        <v>1.2790608685590916E-6</v>
      </c>
      <c r="AR1065" s="13">
        <f t="shared" si="1487"/>
        <v>6.2433356248205472E-5</v>
      </c>
      <c r="AS1065" s="13">
        <f t="shared" si="1488"/>
        <v>4.6784669211375223E-5</v>
      </c>
      <c r="AT1065" s="13">
        <f t="shared" si="1489"/>
        <v>1.7529133501298135E-5</v>
      </c>
      <c r="AU1065" s="13">
        <f t="shared" si="1490"/>
        <v>4.3785072686677332E-6</v>
      </c>
      <c r="AV1065" s="13">
        <f t="shared" si="1491"/>
        <v>8.2026270296060611E-7</v>
      </c>
      <c r="AW1065" s="13">
        <f t="shared" si="1492"/>
        <v>1.2297104267104178E-9</v>
      </c>
      <c r="AX1065" s="13">
        <f t="shared" si="1493"/>
        <v>7.1885872909744738E-5</v>
      </c>
      <c r="AY1065" s="13">
        <f t="shared" si="1494"/>
        <v>3.4545555789332331E-5</v>
      </c>
      <c r="AZ1065" s="13">
        <f t="shared" si="1495"/>
        <v>8.3006255366212403E-6</v>
      </c>
      <c r="BA1065" s="13">
        <f t="shared" si="1496"/>
        <v>1.3296526422362577E-6</v>
      </c>
      <c r="BB1065" s="13">
        <f t="shared" si="1497"/>
        <v>1.5974484162721732E-7</v>
      </c>
      <c r="BC1065" s="13">
        <f t="shared" si="1498"/>
        <v>1.5353432086495594E-8</v>
      </c>
      <c r="BD1065" s="13">
        <f t="shared" si="1499"/>
        <v>5.0005072950739897E-6</v>
      </c>
      <c r="BE1065" s="13">
        <f t="shared" si="1500"/>
        <v>3.7471488599626517E-6</v>
      </c>
      <c r="BF1065" s="13">
        <f t="shared" si="1501"/>
        <v>1.40397001245767E-6</v>
      </c>
      <c r="BG1065" s="13">
        <f t="shared" si="1502"/>
        <v>3.50690061438701E-7</v>
      </c>
      <c r="BH1065" s="13">
        <f t="shared" si="1503"/>
        <v>6.5697727569299393E-8</v>
      </c>
      <c r="BI1065" s="13">
        <f t="shared" si="1504"/>
        <v>9.8461676160716277E-9</v>
      </c>
      <c r="BJ1065" s="14">
        <f t="shared" si="1505"/>
        <v>0.38052963192607936</v>
      </c>
      <c r="BK1065" s="14">
        <f t="shared" si="1506"/>
        <v>0.40748326873320867</v>
      </c>
      <c r="BL1065" s="14">
        <f t="shared" si="1507"/>
        <v>0.2066002442005824</v>
      </c>
      <c r="BM1065" s="14">
        <f t="shared" si="1508"/>
        <v>0.12704952224550439</v>
      </c>
      <c r="BN1065" s="14">
        <f t="shared" si="1509"/>
        <v>0.87293599165016134</v>
      </c>
    </row>
    <row r="1066" spans="1:66" x14ac:dyDescent="0.25">
      <c r="A1066" t="s">
        <v>349</v>
      </c>
      <c r="B1066" t="s">
        <v>289</v>
      </c>
      <c r="C1066" t="s">
        <v>279</v>
      </c>
      <c r="D1066" t="s">
        <v>373</v>
      </c>
      <c r="E1066" s="10">
        <f>VLOOKUP(A1066,home!$A$2:$E$405,3,FALSE)</f>
        <v>1.5124</v>
      </c>
      <c r="F1066" s="10">
        <f>VLOOKUP(B1066,home!$B$2:$E$405,3,FALSE)</f>
        <v>0.66120000000000001</v>
      </c>
      <c r="G1066" s="10">
        <f>VLOOKUP(C1066,away!$B$2:$E$405,4,FALSE)</f>
        <v>1.1020000000000001</v>
      </c>
      <c r="H1066" s="10">
        <f>VLOOKUP(A1066,away!$A$2:$E$405,3,FALSE)</f>
        <v>1.1446000000000001</v>
      </c>
      <c r="I1066" s="10">
        <f>VLOOKUP(C1066,away!$B$2:$E$405,3,FALSE)</f>
        <v>0.99019999999999997</v>
      </c>
      <c r="J1066" s="10">
        <f>VLOOKUP(B1066,home!$B$2:$E$405,4,FALSE)</f>
        <v>0.99019999999999997</v>
      </c>
      <c r="K1066" s="12">
        <f t="shared" si="1454"/>
        <v>1.1019987657600001</v>
      </c>
      <c r="L1066" s="12">
        <f t="shared" si="1455"/>
        <v>1.122275767384</v>
      </c>
      <c r="M1066" s="13">
        <f t="shared" si="1456"/>
        <v>0.10814584641019838</v>
      </c>
      <c r="N1066" s="13">
        <f t="shared" si="1457"/>
        <v>0.11917658926610916</v>
      </c>
      <c r="O1066" s="13">
        <f t="shared" si="1458"/>
        <v>0.12136946276939758</v>
      </c>
      <c r="P1066" s="13">
        <f t="shared" si="1459"/>
        <v>0.13374899817283042</v>
      </c>
      <c r="Q1066" s="13">
        <f t="shared" si="1460"/>
        <v>6.5666227139369399E-2</v>
      </c>
      <c r="R1066" s="13">
        <f t="shared" si="1461"/>
        <v>6.8105003483254767E-2</v>
      </c>
      <c r="S1066" s="13">
        <f t="shared" si="1462"/>
        <v>4.1353401693263861E-2</v>
      </c>
      <c r="T1066" s="13">
        <f t="shared" si="1463"/>
        <v>7.3695615454047833E-2</v>
      </c>
      <c r="U1066" s="13">
        <f t="shared" si="1464"/>
        <v>7.5051629780627266E-2</v>
      </c>
      <c r="V1066" s="13">
        <f t="shared" si="1465"/>
        <v>5.6826305823810238E-3</v>
      </c>
      <c r="W1066" s="13">
        <f t="shared" si="1466"/>
        <v>2.4121367086566953E-2</v>
      </c>
      <c r="X1066" s="13">
        <f t="shared" si="1467"/>
        <v>2.7070825757428085E-2</v>
      </c>
      <c r="Y1066" s="13">
        <f t="shared" si="1468"/>
        <v>1.5190465875318084E-2</v>
      </c>
      <c r="Z1066" s="13">
        <f t="shared" si="1469"/>
        <v>2.5477531682286586E-2</v>
      </c>
      <c r="AA1066" s="13">
        <f t="shared" si="1470"/>
        <v>2.8076208468491116E-2</v>
      </c>
      <c r="AB1066" s="13">
        <f t="shared" si="1471"/>
        <v>1.5469973539748839E-2</v>
      </c>
      <c r="AC1066" s="13">
        <f t="shared" si="1472"/>
        <v>4.3924834645110093E-4</v>
      </c>
      <c r="AD1066" s="13">
        <f t="shared" si="1473"/>
        <v>6.6454291894601711E-3</v>
      </c>
      <c r="AE1066" s="13">
        <f t="shared" si="1474"/>
        <v>7.4580041431974459E-3</v>
      </c>
      <c r="AF1066" s="13">
        <f t="shared" si="1475"/>
        <v>4.1849686614799844E-3</v>
      </c>
      <c r="AG1066" s="13">
        <f t="shared" si="1476"/>
        <v>1.5655629720134805E-3</v>
      </c>
      <c r="AH1066" s="13">
        <f t="shared" si="1477"/>
        <v>7.148204104947084E-3</v>
      </c>
      <c r="AI1066" s="13">
        <f t="shared" si="1478"/>
        <v>7.8773121010522543E-3</v>
      </c>
      <c r="AJ1066" s="13">
        <f t="shared" si="1479"/>
        <v>4.3403941064329493E-3</v>
      </c>
      <c r="AK1066" s="13">
        <f t="shared" si="1480"/>
        <v>1.5943696494003618E-3</v>
      </c>
      <c r="AL1066" s="13">
        <f t="shared" si="1481"/>
        <v>2.1729554388643379E-5</v>
      </c>
      <c r="AM1066" s="13">
        <f t="shared" si="1482"/>
        <v>1.4646509529461149E-3</v>
      </c>
      <c r="AN1066" s="13">
        <f t="shared" si="1483"/>
        <v>1.6437422721673079E-3</v>
      </c>
      <c r="AO1066" s="13">
        <f t="shared" si="1484"/>
        <v>9.2236605993904297E-4</v>
      </c>
      <c r="AP1066" s="13">
        <f t="shared" si="1485"/>
        <v>3.4504969257568208E-4</v>
      </c>
      <c r="AQ1066" s="13">
        <f t="shared" si="1486"/>
        <v>9.6810227130246675E-5</v>
      </c>
      <c r="AR1066" s="13">
        <f t="shared" si="1487"/>
        <v>1.6044512494593891E-3</v>
      </c>
      <c r="AS1066" s="13">
        <f t="shared" si="1488"/>
        <v>1.7681032966263368E-3</v>
      </c>
      <c r="AT1066" s="13">
        <f t="shared" si="1489"/>
        <v>9.7422382530920539E-4</v>
      </c>
      <c r="AU1066" s="13">
        <f t="shared" si="1490"/>
        <v>3.5786448435490991E-4</v>
      </c>
      <c r="AV1066" s="13">
        <f t="shared" si="1491"/>
        <v>9.8591555017112447E-5</v>
      </c>
      <c r="AW1066" s="13">
        <f t="shared" si="1492"/>
        <v>7.4649862680178928E-7</v>
      </c>
      <c r="AX1066" s="13">
        <f t="shared" si="1493"/>
        <v>2.6900725706930473E-4</v>
      </c>
      <c r="AY1066" s="13">
        <f t="shared" si="1494"/>
        <v>3.0190032585931893E-4</v>
      </c>
      <c r="AZ1066" s="13">
        <f t="shared" si="1495"/>
        <v>1.6940770993862346E-4</v>
      </c>
      <c r="BA1066" s="13">
        <f t="shared" si="1496"/>
        <v>6.3374055890711594E-5</v>
      </c>
      <c r="BB1066" s="13">
        <f t="shared" si="1497"/>
        <v>1.7780791801746205E-5</v>
      </c>
      <c r="BC1066" s="13">
        <f t="shared" si="1498"/>
        <v>3.9909903527999702E-6</v>
      </c>
      <c r="BD1066" s="13">
        <f t="shared" si="1499"/>
        <v>3.0010612620287607E-4</v>
      </c>
      <c r="BE1066" s="13">
        <f t="shared" si="1500"/>
        <v>3.3071658067258429E-4</v>
      </c>
      <c r="BF1066" s="13">
        <f t="shared" si="1501"/>
        <v>1.8222463185877774E-4</v>
      </c>
      <c r="BG1066" s="13">
        <f t="shared" si="1502"/>
        <v>6.6937106466481112E-5</v>
      </c>
      <c r="BH1066" s="13">
        <f t="shared" si="1503"/>
        <v>1.8441152177401985E-5</v>
      </c>
      <c r="BI1066" s="13">
        <f t="shared" si="1504"/>
        <v>4.0644253877378592E-6</v>
      </c>
      <c r="BJ1066" s="14">
        <f t="shared" si="1505"/>
        <v>0.35007313588066158</v>
      </c>
      <c r="BK1066" s="14">
        <f t="shared" si="1506"/>
        <v>0.28969375508537265</v>
      </c>
      <c r="BL1066" s="14">
        <f t="shared" si="1507"/>
        <v>0.33473828243688514</v>
      </c>
      <c r="BM1066" s="14">
        <f t="shared" si="1508"/>
        <v>0.38346942401681383</v>
      </c>
      <c r="BN1066" s="14">
        <f t="shared" si="1509"/>
        <v>0.6162121272411597</v>
      </c>
    </row>
    <row r="1067" spans="1:66" x14ac:dyDescent="0.25">
      <c r="A1067" t="s">
        <v>357</v>
      </c>
      <c r="B1067" t="s">
        <v>332</v>
      </c>
      <c r="C1067" t="s">
        <v>334</v>
      </c>
      <c r="D1067" t="s">
        <v>373</v>
      </c>
      <c r="E1067" s="10">
        <f>VLOOKUP(A1067,home!$A$2:$E$405,3,FALSE)</f>
        <v>1.72</v>
      </c>
      <c r="F1067" s="10">
        <f>VLOOKUP(B1067,home!$B$2:$E$405,3,FALSE)</f>
        <v>0.87209999999999999</v>
      </c>
      <c r="G1067" s="10">
        <f>VLOOKUP(C1067,away!$B$2:$E$405,4,FALSE)</f>
        <v>0.87209999999999999</v>
      </c>
      <c r="H1067" s="10">
        <f>VLOOKUP(A1067,away!$A$2:$E$405,3,FALSE)</f>
        <v>1.58</v>
      </c>
      <c r="I1067" s="10">
        <f>VLOOKUP(C1067,away!$B$2:$E$405,3,FALSE)</f>
        <v>0.94940000000000002</v>
      </c>
      <c r="J1067" s="10">
        <f>VLOOKUP(B1067,home!$B$2:$E$405,4,FALSE)</f>
        <v>0.82279999999999998</v>
      </c>
      <c r="K1067" s="12">
        <f t="shared" si="1454"/>
        <v>1.3081604651999998</v>
      </c>
      <c r="L1067" s="12">
        <f t="shared" si="1455"/>
        <v>1.2342427856</v>
      </c>
      <c r="M1067" s="13">
        <f t="shared" si="1456"/>
        <v>7.867709162090436E-2</v>
      </c>
      <c r="N1067" s="13">
        <f t="shared" si="1457"/>
        <v>0.10292226077538526</v>
      </c>
      <c r="O1067" s="13">
        <f t="shared" si="1458"/>
        <v>9.7106632725091416E-2</v>
      </c>
      <c r="P1067" s="13">
        <f t="shared" si="1459"/>
        <v>0.12703105783966112</v>
      </c>
      <c r="Q1067" s="13">
        <f t="shared" si="1460"/>
        <v>6.7319416267681856E-2</v>
      </c>
      <c r="R1067" s="13">
        <f t="shared" si="1461"/>
        <v>5.9926580437426477E-2</v>
      </c>
      <c r="S1067" s="13">
        <f t="shared" si="1462"/>
        <v>5.1275693227251277E-2</v>
      </c>
      <c r="T1067" s="13">
        <f t="shared" si="1463"/>
        <v>8.3088503859189616E-2</v>
      </c>
      <c r="U1067" s="13">
        <f t="shared" si="1464"/>
        <v>7.8393583342869028E-2</v>
      </c>
      <c r="V1067" s="13">
        <f t="shared" si="1465"/>
        <v>9.1987888129207978E-3</v>
      </c>
      <c r="W1067" s="13">
        <f t="shared" si="1466"/>
        <v>2.9354866300574375E-2</v>
      </c>
      <c r="X1067" s="13">
        <f t="shared" si="1467"/>
        <v>3.6231031953736482E-2</v>
      </c>
      <c r="Y1067" s="13">
        <f t="shared" si="1468"/>
        <v>2.2358944901871167E-2</v>
      </c>
      <c r="Z1067" s="13">
        <f t="shared" si="1469"/>
        <v>2.4654649856857249E-2</v>
      </c>
      <c r="AA1067" s="13">
        <f t="shared" si="1470"/>
        <v>3.225223822608949E-2</v>
      </c>
      <c r="AB1067" s="13">
        <f t="shared" si="1471"/>
        <v>2.1095551480791227E-2</v>
      </c>
      <c r="AC1067" s="13">
        <f t="shared" si="1472"/>
        <v>9.2826565655492236E-4</v>
      </c>
      <c r="AD1067" s="13">
        <f t="shared" si="1473"/>
        <v>9.6002188889107928E-3</v>
      </c>
      <c r="AE1067" s="13">
        <f t="shared" si="1474"/>
        <v>1.1849000903818994E-2</v>
      </c>
      <c r="AF1067" s="13">
        <f t="shared" si="1475"/>
        <v>7.3122719410532375E-3</v>
      </c>
      <c r="AG1067" s="13">
        <f t="shared" si="1476"/>
        <v>3.0083729631967563E-3</v>
      </c>
      <c r="AH1067" s="13">
        <f t="shared" si="1477"/>
        <v>7.6074559293300304E-3</v>
      </c>
      <c r="AI1067" s="13">
        <f t="shared" si="1478"/>
        <v>9.95177308750087E-3</v>
      </c>
      <c r="AJ1067" s="13">
        <f t="shared" si="1479"/>
        <v>6.5092580558549903E-3</v>
      </c>
      <c r="AK1067" s="13">
        <f t="shared" si="1480"/>
        <v>2.8383846821513699E-3</v>
      </c>
      <c r="AL1067" s="13">
        <f t="shared" si="1481"/>
        <v>5.9950649358812144E-5</v>
      </c>
      <c r="AM1067" s="13">
        <f t="shared" si="1482"/>
        <v>2.5117253615478739E-3</v>
      </c>
      <c r="AN1067" s="13">
        <f t="shared" si="1483"/>
        <v>3.1000789068990151E-3</v>
      </c>
      <c r="AO1067" s="13">
        <f t="shared" si="1484"/>
        <v>1.913125012815422E-3</v>
      </c>
      <c r="AP1067" s="13">
        <f t="shared" si="1485"/>
        <v>7.8708691500611416E-4</v>
      </c>
      <c r="AQ1067" s="13">
        <f t="shared" si="1486"/>
        <v>2.4286408662161412E-4</v>
      </c>
      <c r="AR1067" s="13">
        <f t="shared" si="1487"/>
        <v>1.8778895195091067E-3</v>
      </c>
      <c r="AS1067" s="13">
        <f t="shared" si="1488"/>
        <v>2.456580827435237E-3</v>
      </c>
      <c r="AT1067" s="13">
        <f t="shared" si="1489"/>
        <v>1.6068009590095409E-3</v>
      </c>
      <c r="AU1067" s="13">
        <f t="shared" si="1490"/>
        <v>7.0065116334057549E-4</v>
      </c>
      <c r="AV1067" s="13">
        <f t="shared" si="1491"/>
        <v>2.2914103794463206E-4</v>
      </c>
      <c r="AW1067" s="13">
        <f t="shared" si="1492"/>
        <v>2.688766001685612E-6</v>
      </c>
      <c r="AX1067" s="13">
        <f t="shared" si="1493"/>
        <v>5.4762330290285038E-4</v>
      </c>
      <c r="AY1067" s="13">
        <f t="shared" si="1494"/>
        <v>6.7590011083428674E-4</v>
      </c>
      <c r="AZ1067" s="13">
        <f t="shared" si="1495"/>
        <v>4.1711241779172941E-4</v>
      </c>
      <c r="BA1067" s="13">
        <f t="shared" si="1496"/>
        <v>1.7160599748120508E-4</v>
      </c>
      <c r="BB1067" s="13">
        <f t="shared" si="1497"/>
        <v>5.2950866089217264E-5</v>
      </c>
      <c r="BC1067" s="13">
        <f t="shared" si="1498"/>
        <v>1.307084489237762E-5</v>
      </c>
      <c r="BD1067" s="13">
        <f t="shared" si="1499"/>
        <v>3.8629526526799386E-4</v>
      </c>
      <c r="BE1067" s="13">
        <f t="shared" si="1500"/>
        <v>5.0533619391753622E-4</v>
      </c>
      <c r="BF1067" s="13">
        <f t="shared" si="1501"/>
        <v>3.3053041525878086E-4</v>
      </c>
      <c r="BG1067" s="13">
        <f t="shared" si="1502"/>
        <v>1.4412894059589196E-4</v>
      </c>
      <c r="BH1067" s="13">
        <f t="shared" si="1503"/>
        <v>4.7135945494676288E-5</v>
      </c>
      <c r="BI1067" s="13">
        <f t="shared" si="1504"/>
        <v>1.2332276077191515E-5</v>
      </c>
      <c r="BJ1067" s="14">
        <f t="shared" si="1505"/>
        <v>0.38347803257830032</v>
      </c>
      <c r="BK1067" s="14">
        <f t="shared" si="1506"/>
        <v>0.26784674791748558</v>
      </c>
      <c r="BL1067" s="14">
        <f t="shared" si="1507"/>
        <v>0.32397828051095606</v>
      </c>
      <c r="BM1067" s="14">
        <f t="shared" si="1508"/>
        <v>0.46630145985261606</v>
      </c>
      <c r="BN1067" s="14">
        <f t="shared" si="1509"/>
        <v>0.53298303966615046</v>
      </c>
    </row>
    <row r="1068" spans="1:66" x14ac:dyDescent="0.25">
      <c r="A1068" t="s">
        <v>357</v>
      </c>
      <c r="B1068" t="s">
        <v>336</v>
      </c>
      <c r="C1068" t="s">
        <v>328</v>
      </c>
      <c r="D1068" t="s">
        <v>373</v>
      </c>
      <c r="E1068" s="10">
        <f>VLOOKUP(A1068,home!$A$2:$E$405,3,FALSE)</f>
        <v>1.72</v>
      </c>
      <c r="F1068" s="10">
        <f>VLOOKUP(B1068,home!$B$2:$E$405,3,FALSE)</f>
        <v>0.81399999999999995</v>
      </c>
      <c r="G1068" s="10">
        <f>VLOOKUP(C1068,away!$B$2:$E$405,4,FALSE)</f>
        <v>1.1628000000000001</v>
      </c>
      <c r="H1068" s="10">
        <f>VLOOKUP(A1068,away!$A$2:$E$405,3,FALSE)</f>
        <v>1.58</v>
      </c>
      <c r="I1068" s="10">
        <f>VLOOKUP(C1068,away!$B$2:$E$405,3,FALSE)</f>
        <v>0.63290000000000002</v>
      </c>
      <c r="J1068" s="10">
        <f>VLOOKUP(B1068,home!$B$2:$E$405,4,FALSE)</f>
        <v>0.69620000000000004</v>
      </c>
      <c r="K1068" s="12">
        <f t="shared" si="1454"/>
        <v>1.6280130240000001</v>
      </c>
      <c r="L1068" s="12">
        <f t="shared" si="1455"/>
        <v>0.69618746840000012</v>
      </c>
      <c r="M1068" s="13">
        <f t="shared" si="1456"/>
        <v>9.7861653918548813E-2</v>
      </c>
      <c r="N1068" s="13">
        <f t="shared" si="1457"/>
        <v>0.15932004712957815</v>
      </c>
      <c r="O1068" s="13">
        <f t="shared" si="1458"/>
        <v>6.8130057094991453E-2</v>
      </c>
      <c r="P1068" s="13">
        <f t="shared" si="1459"/>
        <v>0.11091662027650971</v>
      </c>
      <c r="Q1068" s="13">
        <f t="shared" si="1460"/>
        <v>0.12968755585562355</v>
      </c>
      <c r="R1068" s="13">
        <f t="shared" si="1461"/>
        <v>2.3715645985454781E-2</v>
      </c>
      <c r="S1068" s="13">
        <f t="shared" si="1462"/>
        <v>3.1428287181317537E-2</v>
      </c>
      <c r="T1068" s="13">
        <f t="shared" si="1463"/>
        <v>9.028685119411016E-2</v>
      </c>
      <c r="U1068" s="13">
        <f t="shared" si="1464"/>
        <v>3.8609380536893702E-2</v>
      </c>
      <c r="V1068" s="13">
        <f t="shared" si="1465"/>
        <v>3.9578768776000403E-3</v>
      </c>
      <c r="W1068" s="13">
        <f t="shared" si="1466"/>
        <v>7.0377676661227559E-2</v>
      </c>
      <c r="X1068" s="13">
        <f t="shared" si="1467"/>
        <v>4.8996056546653788E-2</v>
      </c>
      <c r="Y1068" s="13">
        <f t="shared" si="1468"/>
        <v>1.7055220284399073E-2</v>
      </c>
      <c r="Z1068" s="13">
        <f t="shared" si="1469"/>
        <v>5.5035118466947967E-3</v>
      </c>
      <c r="AA1068" s="13">
        <f t="shared" si="1470"/>
        <v>8.9597889641574221E-3</v>
      </c>
      <c r="AB1068" s="13">
        <f t="shared" si="1471"/>
        <v>7.2933265629698775E-3</v>
      </c>
      <c r="AC1068" s="13">
        <f t="shared" si="1472"/>
        <v>2.8036666377729045E-4</v>
      </c>
      <c r="AD1068" s="13">
        <f t="shared" si="1473"/>
        <v>2.8643943550834824E-2</v>
      </c>
      <c r="AE1068" s="13">
        <f t="shared" si="1474"/>
        <v>1.9941554545648204E-2</v>
      </c>
      <c r="AF1068" s="13">
        <f t="shared" si="1475"/>
        <v>6.9415301875476688E-3</v>
      </c>
      <c r="AG1068" s="13">
        <f t="shared" si="1476"/>
        <v>1.6108687760303297E-3</v>
      </c>
      <c r="AH1068" s="13">
        <f t="shared" si="1477"/>
        <v>9.5786899496496476E-4</v>
      </c>
      <c r="AI1068" s="13">
        <f t="shared" si="1478"/>
        <v>1.5594231990887534E-3</v>
      </c>
      <c r="AJ1068" s="13">
        <f t="shared" si="1479"/>
        <v>1.2693806390221181E-3</v>
      </c>
      <c r="AK1068" s="13">
        <f t="shared" si="1480"/>
        <v>6.888560709138172E-4</v>
      </c>
      <c r="AL1068" s="13">
        <f t="shared" si="1481"/>
        <v>1.2710728478086077E-5</v>
      </c>
      <c r="AM1068" s="13">
        <f t="shared" si="1482"/>
        <v>9.3265426318959645E-3</v>
      </c>
      <c r="AN1068" s="13">
        <f t="shared" si="1483"/>
        <v>6.4930221038243261E-3</v>
      </c>
      <c r="AO1068" s="13">
        <f t="shared" si="1484"/>
        <v>2.2601803103633501E-3</v>
      </c>
      <c r="AP1068" s="13">
        <f t="shared" si="1485"/>
        <v>5.2450306946646237E-4</v>
      </c>
      <c r="AQ1068" s="13">
        <f t="shared" si="1486"/>
        <v>9.1288116024971448E-5</v>
      </c>
      <c r="AR1068" s="13">
        <f t="shared" si="1487"/>
        <v>1.3337127813270233E-4</v>
      </c>
      <c r="AS1068" s="13">
        <f t="shared" si="1488"/>
        <v>2.1713017782756583E-4</v>
      </c>
      <c r="AT1068" s="13">
        <f t="shared" si="1489"/>
        <v>1.7674537870335664E-4</v>
      </c>
      <c r="AU1068" s="13">
        <f t="shared" si="1490"/>
        <v>9.5914592820292317E-5</v>
      </c>
      <c r="AV1068" s="13">
        <f t="shared" si="1491"/>
        <v>3.9037551575773193E-5</v>
      </c>
      <c r="AW1068" s="13">
        <f t="shared" si="1492"/>
        <v>4.0017690154917509E-7</v>
      </c>
      <c r="AX1068" s="13">
        <f t="shared" si="1493"/>
        <v>2.5306221456029808E-3</v>
      </c>
      <c r="AY1068" s="13">
        <f t="shared" si="1494"/>
        <v>1.7617874250243158E-3</v>
      </c>
      <c r="AZ1068" s="13">
        <f t="shared" si="1495"/>
        <v>6.1326716364331669E-4</v>
      </c>
      <c r="BA1068" s="13">
        <f t="shared" si="1496"/>
        <v>1.4231630470322974E-4</v>
      </c>
      <c r="BB1068" s="13">
        <f t="shared" si="1497"/>
        <v>2.4769706970846129E-5</v>
      </c>
      <c r="BC1068" s="13">
        <f t="shared" si="1498"/>
        <v>3.4488719178086422E-6</v>
      </c>
      <c r="BD1068" s="13">
        <f t="shared" si="1499"/>
        <v>1.5475235413413044E-5</v>
      </c>
      <c r="BE1068" s="13">
        <f t="shared" si="1500"/>
        <v>2.5193884802502466E-5</v>
      </c>
      <c r="BF1068" s="13">
        <f t="shared" si="1501"/>
        <v>2.0507986291814847E-5</v>
      </c>
      <c r="BG1068" s="13">
        <f t="shared" si="1502"/>
        <v>1.1129089593029349E-5</v>
      </c>
      <c r="BH1068" s="13">
        <f t="shared" si="1503"/>
        <v>4.5295757006786591E-6</v>
      </c>
      <c r="BI1068" s="13">
        <f t="shared" si="1504"/>
        <v>1.4748416467797545E-6</v>
      </c>
      <c r="BJ1068" s="14">
        <f t="shared" si="1505"/>
        <v>0.59663305258109067</v>
      </c>
      <c r="BK1068" s="14">
        <f t="shared" si="1506"/>
        <v>0.24621930307125578</v>
      </c>
      <c r="BL1068" s="14">
        <f t="shared" si="1507"/>
        <v>0.15192423764096483</v>
      </c>
      <c r="BM1068" s="14">
        <f t="shared" si="1508"/>
        <v>0.40888713763117701</v>
      </c>
      <c r="BN1068" s="14">
        <f t="shared" si="1509"/>
        <v>0.58963158026070639</v>
      </c>
    </row>
    <row r="1069" spans="1:66" x14ac:dyDescent="0.25">
      <c r="A1069" t="s">
        <v>290</v>
      </c>
      <c r="B1069" t="s">
        <v>301</v>
      </c>
      <c r="C1069" t="s">
        <v>305</v>
      </c>
      <c r="D1069" t="s">
        <v>373</v>
      </c>
      <c r="E1069" s="10">
        <f>VLOOKUP(A1069,home!$A$2:$E$405,3,FALSE)</f>
        <v>1.6292</v>
      </c>
      <c r="F1069" s="10">
        <f>VLOOKUP(B1069,home!$B$2:$E$405,3,FALSE)</f>
        <v>0.93879999999999997</v>
      </c>
      <c r="G1069" s="10">
        <f>VLOOKUP(C1069,away!$B$2:$E$405,4,FALSE)</f>
        <v>0.54559999999999997</v>
      </c>
      <c r="H1069" s="10">
        <f>VLOOKUP(A1069,away!$A$2:$E$405,3,FALSE)</f>
        <v>1.1462000000000001</v>
      </c>
      <c r="I1069" s="10">
        <f>VLOOKUP(C1069,away!$B$2:$E$405,3,FALSE)</f>
        <v>1.0179</v>
      </c>
      <c r="J1069" s="10">
        <f>VLOOKUP(B1069,home!$B$2:$E$405,4,FALSE)</f>
        <v>1.7962</v>
      </c>
      <c r="K1069" s="12">
        <f t="shared" si="1454"/>
        <v>0.83449135897600002</v>
      </c>
      <c r="L1069" s="12">
        <f t="shared" si="1455"/>
        <v>2.0956570394760003</v>
      </c>
      <c r="M1069" s="13">
        <f t="shared" si="1456"/>
        <v>5.3389114695323328E-2</v>
      </c>
      <c r="N1069" s="13">
        <f t="shared" si="1457"/>
        <v>4.455275487662589E-2</v>
      </c>
      <c r="O1069" s="13">
        <f t="shared" si="1458"/>
        <v>0.11188527404264589</v>
      </c>
      <c r="P1069" s="13">
        <f t="shared" si="1459"/>
        <v>9.3367294385249752E-2</v>
      </c>
      <c r="Q1069" s="13">
        <f t="shared" si="1460"/>
        <v>1.8589444481560077E-2</v>
      </c>
      <c r="R1069" s="13">
        <f t="shared" si="1461"/>
        <v>0.11723658108058617</v>
      </c>
      <c r="S1069" s="13">
        <f t="shared" si="1462"/>
        <v>4.0820360622993747E-2</v>
      </c>
      <c r="T1069" s="13">
        <f t="shared" si="1463"/>
        <v>3.895710018772966E-2</v>
      </c>
      <c r="U1069" s="13">
        <f t="shared" si="1464"/>
        <v>9.7832913867638358E-2</v>
      </c>
      <c r="V1069" s="13">
        <f t="shared" si="1465"/>
        <v>7.9318845110594727E-3</v>
      </c>
      <c r="W1069" s="13">
        <f t="shared" si="1466"/>
        <v>5.1709102626753241E-3</v>
      </c>
      <c r="X1069" s="13">
        <f t="shared" si="1467"/>
        <v>1.0836454492474237E-2</v>
      </c>
      <c r="Y1069" s="13">
        <f t="shared" si="1468"/>
        <v>1.1354746070057485E-2</v>
      </c>
      <c r="Z1069" s="13">
        <f t="shared" si="1469"/>
        <v>8.1895888808543094E-2</v>
      </c>
      <c r="AA1069" s="13">
        <f t="shared" si="1470"/>
        <v>6.8341411546388522E-2</v>
      </c>
      <c r="AB1069" s="13">
        <f t="shared" si="1471"/>
        <v>2.8515158697841925E-2</v>
      </c>
      <c r="AC1069" s="13">
        <f t="shared" si="1472"/>
        <v>8.6695878972727688E-4</v>
      </c>
      <c r="AD1069" s="13">
        <f t="shared" si="1473"/>
        <v>1.078769983060719E-3</v>
      </c>
      <c r="AE1069" s="13">
        <f t="shared" si="1474"/>
        <v>2.2607319089766012E-3</v>
      </c>
      <c r="AF1069" s="13">
        <f t="shared" si="1475"/>
        <v>2.3688593697074158E-3</v>
      </c>
      <c r="AG1069" s="13">
        <f t="shared" si="1476"/>
        <v>1.6547722712186759E-3</v>
      </c>
      <c r="AH1069" s="13">
        <f t="shared" si="1477"/>
        <v>4.2906423971441787E-2</v>
      </c>
      <c r="AI1069" s="13">
        <f t="shared" si="1478"/>
        <v>3.5805040048728878E-2</v>
      </c>
      <c r="AJ1069" s="13">
        <f t="shared" si="1479"/>
        <v>1.4939498264226934E-2</v>
      </c>
      <c r="AK1069" s="13">
        <f t="shared" si="1480"/>
        <v>4.1556274029781095E-3</v>
      </c>
      <c r="AL1069" s="13">
        <f t="shared" si="1481"/>
        <v>6.0645767963960626E-5</v>
      </c>
      <c r="AM1069" s="13">
        <f t="shared" si="1482"/>
        <v>1.8004484583737128E-4</v>
      </c>
      <c r="AN1069" s="13">
        <f t="shared" si="1483"/>
        <v>3.7731224860045834E-4</v>
      </c>
      <c r="AO1069" s="13">
        <f t="shared" si="1484"/>
        <v>3.9535853493003468E-4</v>
      </c>
      <c r="AP1069" s="13">
        <f t="shared" si="1485"/>
        <v>2.7617863228101511E-4</v>
      </c>
      <c r="AQ1069" s="13">
        <f t="shared" si="1486"/>
        <v>1.4469392372314078E-4</v>
      </c>
      <c r="AR1069" s="13">
        <f t="shared" si="1487"/>
        <v>1.7983429886898741E-2</v>
      </c>
      <c r="AS1069" s="13">
        <f t="shared" si="1488"/>
        <v>1.5007016845367743E-2</v>
      </c>
      <c r="AT1069" s="13">
        <f t="shared" si="1489"/>
        <v>6.261612940733326E-3</v>
      </c>
      <c r="AU1069" s="13">
        <f t="shared" si="1490"/>
        <v>1.7417539640980874E-3</v>
      </c>
      <c r="AV1069" s="13">
        <f t="shared" si="1491"/>
        <v>3.6336965812551193E-4</v>
      </c>
      <c r="AW1069" s="13">
        <f t="shared" si="1492"/>
        <v>2.9460495953071183E-6</v>
      </c>
      <c r="AX1069" s="13">
        <f t="shared" si="1493"/>
        <v>2.5040978013242042E-5</v>
      </c>
      <c r="AY1069" s="13">
        <f t="shared" si="1494"/>
        <v>5.247730184881443E-5</v>
      </c>
      <c r="AZ1069" s="13">
        <f t="shared" si="1495"/>
        <v>5.4987213516087454E-5</v>
      </c>
      <c r="BA1069" s="13">
        <f t="shared" si="1496"/>
        <v>3.8411447028719518E-5</v>
      </c>
      <c r="BB1069" s="13">
        <f t="shared" si="1497"/>
        <v>2.012430484054889E-5</v>
      </c>
      <c r="BC1069" s="13">
        <f t="shared" si="1498"/>
        <v>8.4347282207314386E-6</v>
      </c>
      <c r="BD1069" s="13">
        <f t="shared" si="1499"/>
        <v>6.2811835727337373E-3</v>
      </c>
      <c r="BE1069" s="13">
        <f t="shared" si="1500"/>
        <v>5.2415934155883035E-3</v>
      </c>
      <c r="BF1069" s="13">
        <f t="shared" si="1501"/>
        <v>2.1870322062869682E-3</v>
      </c>
      <c r="BG1069" s="13">
        <f t="shared" si="1502"/>
        <v>6.0835315931623063E-4</v>
      </c>
      <c r="BH1069" s="13">
        <f t="shared" si="1503"/>
        <v>1.2691636366378607E-4</v>
      </c>
      <c r="BI1069" s="13">
        <f t="shared" si="1504"/>
        <v>2.1182121758017024E-5</v>
      </c>
      <c r="BJ1069" s="14">
        <f t="shared" si="1505"/>
        <v>0.13839760806292623</v>
      </c>
      <c r="BK1069" s="14">
        <f t="shared" si="1506"/>
        <v>0.19648873607416636</v>
      </c>
      <c r="BL1069" s="14">
        <f t="shared" si="1507"/>
        <v>0.57744137305704712</v>
      </c>
      <c r="BM1069" s="14">
        <f t="shared" si="1508"/>
        <v>0.55515361118843809</v>
      </c>
      <c r="BN1069" s="14">
        <f t="shared" si="1509"/>
        <v>0.43902046356199109</v>
      </c>
    </row>
    <row r="1070" spans="1:66" x14ac:dyDescent="0.25">
      <c r="A1070" t="s">
        <v>290</v>
      </c>
      <c r="B1070" t="s">
        <v>293</v>
      </c>
      <c r="C1070" t="s">
        <v>306</v>
      </c>
      <c r="D1070" t="s">
        <v>373</v>
      </c>
      <c r="E1070" s="10">
        <f>VLOOKUP(A1070,home!$A$2:$E$405,3,FALSE)</f>
        <v>1.6292</v>
      </c>
      <c r="F1070" s="10">
        <f>VLOOKUP(B1070,home!$B$2:$E$405,3,FALSE)</f>
        <v>0.83040000000000003</v>
      </c>
      <c r="G1070" s="10">
        <f>VLOOKUP(C1070,away!$B$2:$E$405,4,FALSE)</f>
        <v>0.83040000000000003</v>
      </c>
      <c r="H1070" s="10">
        <f>VLOOKUP(A1070,away!$A$2:$E$405,3,FALSE)</f>
        <v>1.1462000000000001</v>
      </c>
      <c r="I1070" s="10">
        <f>VLOOKUP(C1070,away!$B$2:$E$405,3,FALSE)</f>
        <v>1.7448999999999999</v>
      </c>
      <c r="J1070" s="10">
        <f>VLOOKUP(B1070,home!$B$2:$E$405,4,FALSE)</f>
        <v>0.92379999999999995</v>
      </c>
      <c r="K1070" s="12">
        <f t="shared" si="1454"/>
        <v>1.1234379294720001</v>
      </c>
      <c r="L1070" s="12">
        <f t="shared" si="1455"/>
        <v>1.847604046244</v>
      </c>
      <c r="M1070" s="13">
        <f t="shared" si="1456"/>
        <v>5.12498813690778E-2</v>
      </c>
      <c r="N1070" s="13">
        <f t="shared" si="1457"/>
        <v>5.757606061096239E-2</v>
      </c>
      <c r="O1070" s="13">
        <f t="shared" si="1458"/>
        <v>9.4689488187033141E-2</v>
      </c>
      <c r="P1070" s="13">
        <f t="shared" si="1459"/>
        <v>0.10637776255160392</v>
      </c>
      <c r="Q1070" s="13">
        <f t="shared" si="1460"/>
        <v>3.2341565159966987E-2</v>
      </c>
      <c r="R1070" s="13">
        <f t="shared" si="1461"/>
        <v>8.7474340755567953E-2</v>
      </c>
      <c r="S1070" s="13">
        <f t="shared" si="1462"/>
        <v>5.5201241755035567E-2</v>
      </c>
      <c r="T1070" s="13">
        <f t="shared" si="1463"/>
        <v>5.9754406651418991E-2</v>
      </c>
      <c r="U1070" s="13">
        <f t="shared" si="1464"/>
        <v>9.8271992260363442E-2</v>
      </c>
      <c r="V1070" s="13">
        <f t="shared" si="1465"/>
        <v>1.2731052966156845E-2</v>
      </c>
      <c r="W1070" s="13">
        <f t="shared" si="1466"/>
        <v>1.2111246999732369E-2</v>
      </c>
      <c r="X1070" s="13">
        <f t="shared" si="1467"/>
        <v>2.237678896176603E-2</v>
      </c>
      <c r="Y1070" s="13">
        <f t="shared" si="1468"/>
        <v>2.06717229138535E-2</v>
      </c>
      <c r="Z1070" s="13">
        <f t="shared" si="1469"/>
        <v>5.3872648640837927E-2</v>
      </c>
      <c r="AA1070" s="13">
        <f t="shared" si="1470"/>
        <v>6.0522576844235509E-2</v>
      </c>
      <c r="AB1070" s="13">
        <f t="shared" si="1471"/>
        <v>3.3996679208098984E-2</v>
      </c>
      <c r="AC1070" s="13">
        <f t="shared" si="1472"/>
        <v>1.6515903223666506E-3</v>
      </c>
      <c r="AD1070" s="13">
        <f t="shared" si="1473"/>
        <v>3.4015585631758244E-3</v>
      </c>
      <c r="AE1070" s="13">
        <f t="shared" si="1474"/>
        <v>6.2847333648595807E-3</v>
      </c>
      <c r="AF1070" s="13">
        <f t="shared" si="1475"/>
        <v>5.8058493972396163E-3</v>
      </c>
      <c r="AG1070" s="13">
        <f t="shared" si="1476"/>
        <v>3.5756369460744008E-3</v>
      </c>
      <c r="AH1070" s="13">
        <f t="shared" si="1477"/>
        <v>2.4883830902673373E-2</v>
      </c>
      <c r="AI1070" s="13">
        <f t="shared" si="1478"/>
        <v>2.795543946663074E-2</v>
      </c>
      <c r="AJ1070" s="13">
        <f t="shared" si="1479"/>
        <v>1.570310051593574E-2</v>
      </c>
      <c r="AK1070" s="13">
        <f t="shared" si="1480"/>
        <v>5.880486243304517E-3</v>
      </c>
      <c r="AL1070" s="13">
        <f t="shared" si="1481"/>
        <v>1.3712615791634008E-4</v>
      </c>
      <c r="AM1070" s="13">
        <f t="shared" si="1482"/>
        <v>7.6428798183840008E-4</v>
      </c>
      <c r="AN1070" s="13">
        <f t="shared" si="1483"/>
        <v>1.4121015677402888E-3</v>
      </c>
      <c r="AO1070" s="13">
        <f t="shared" si="1484"/>
        <v>1.304502285132227E-3</v>
      </c>
      <c r="AP1070" s="13">
        <f t="shared" si="1485"/>
        <v>8.0340123344828222E-4</v>
      </c>
      <c r="AQ1070" s="13">
        <f t="shared" si="1486"/>
        <v>3.7109184241911666E-4</v>
      </c>
      <c r="AR1070" s="13">
        <f t="shared" si="1487"/>
        <v>9.1950933323661551E-3</v>
      </c>
      <c r="AS1070" s="13">
        <f t="shared" si="1488"/>
        <v>1.0330116614615225E-2</v>
      </c>
      <c r="AT1070" s="13">
        <f t="shared" si="1489"/>
        <v>5.8026224103638188E-3</v>
      </c>
      <c r="AU1070" s="13">
        <f t="shared" si="1490"/>
        <v>2.1729620354023196E-3</v>
      </c>
      <c r="AV1070" s="13">
        <f t="shared" si="1491"/>
        <v>6.1029699246841081E-4</v>
      </c>
      <c r="AW1070" s="13">
        <f t="shared" si="1492"/>
        <v>7.9063456000936059E-6</v>
      </c>
      <c r="AX1070" s="13">
        <f t="shared" si="1493"/>
        <v>1.4310501797281107E-4</v>
      </c>
      <c r="AY1070" s="13">
        <f t="shared" si="1494"/>
        <v>2.6440141024438609E-4</v>
      </c>
      <c r="AZ1070" s="13">
        <f t="shared" si="1495"/>
        <v>2.4425455770007379E-4</v>
      </c>
      <c r="BA1070" s="13">
        <f t="shared" si="1496"/>
        <v>1.5042856970673164E-4</v>
      </c>
      <c r="BB1070" s="13">
        <f t="shared" si="1497"/>
        <v>6.9483108515213754E-5</v>
      </c>
      <c r="BC1070" s="13">
        <f t="shared" si="1498"/>
        <v>2.5675454487663955E-5</v>
      </c>
      <c r="BD1070" s="13">
        <f t="shared" si="1499"/>
        <v>2.8314819410784919E-3</v>
      </c>
      <c r="BE1070" s="13">
        <f t="shared" si="1500"/>
        <v>3.1809942092225802E-3</v>
      </c>
      <c r="BF1070" s="13">
        <f t="shared" si="1501"/>
        <v>1.7868247740357192E-3</v>
      </c>
      <c r="BG1070" s="13">
        <f t="shared" si="1502"/>
        <v>6.6912890815732122E-4</v>
      </c>
      <c r="BH1070" s="13">
        <f t="shared" si="1503"/>
        <v>1.8793119878253016E-4</v>
      </c>
      <c r="BI1070" s="13">
        <f t="shared" si="1504"/>
        <v>4.2225807368687317E-5</v>
      </c>
      <c r="BJ1070" s="14">
        <f t="shared" si="1505"/>
        <v>0.22945230259825491</v>
      </c>
      <c r="BK1070" s="14">
        <f t="shared" si="1506"/>
        <v>0.22761305653240149</v>
      </c>
      <c r="BL1070" s="14">
        <f t="shared" si="1507"/>
        <v>0.48618761260770471</v>
      </c>
      <c r="BM1070" s="14">
        <f t="shared" si="1508"/>
        <v>0.56716002668034216</v>
      </c>
      <c r="BN1070" s="14">
        <f t="shared" si="1509"/>
        <v>0.42970909863421225</v>
      </c>
    </row>
    <row r="1071" spans="1:66" x14ac:dyDescent="0.25">
      <c r="A1071" t="s">
        <v>290</v>
      </c>
      <c r="B1071" t="s">
        <v>308</v>
      </c>
      <c r="C1071" t="s">
        <v>307</v>
      </c>
      <c r="D1071" t="s">
        <v>373</v>
      </c>
      <c r="E1071" s="10">
        <f>VLOOKUP(A1071,home!$A$2:$E$405,3,FALSE)</f>
        <v>1.6292</v>
      </c>
      <c r="F1071" s="10">
        <f>VLOOKUP(B1071,home!$B$2:$E$405,3,FALSE)</f>
        <v>0.68600000000000005</v>
      </c>
      <c r="G1071" s="10">
        <f>VLOOKUP(C1071,away!$B$2:$E$405,4,FALSE)</f>
        <v>0.79790000000000005</v>
      </c>
      <c r="H1071" s="10">
        <f>VLOOKUP(A1071,away!$A$2:$E$405,3,FALSE)</f>
        <v>1.1462000000000001</v>
      </c>
      <c r="I1071" s="10">
        <f>VLOOKUP(C1071,away!$B$2:$E$405,3,FALSE)</f>
        <v>1.0033000000000001</v>
      </c>
      <c r="J1071" s="10">
        <f>VLOOKUP(B1071,home!$B$2:$E$405,4,FALSE)</f>
        <v>0.5645</v>
      </c>
      <c r="K1071" s="12">
        <f t="shared" si="1454"/>
        <v>0.89175793448000018</v>
      </c>
      <c r="L1071" s="12">
        <f t="shared" si="1455"/>
        <v>0.64916509867000005</v>
      </c>
      <c r="M1071" s="13">
        <f t="shared" si="1456"/>
        <v>0.21418331186083334</v>
      </c>
      <c r="N1071" s="13">
        <f t="shared" si="1457"/>
        <v>0.19099966778510244</v>
      </c>
      <c r="O1071" s="13">
        <f t="shared" si="1458"/>
        <v>0.13904033077760528</v>
      </c>
      <c r="P1071" s="13">
        <f t="shared" si="1459"/>
        <v>0.12399031818365328</v>
      </c>
      <c r="Q1071" s="13">
        <f t="shared" si="1460"/>
        <v>8.5162734615204599E-2</v>
      </c>
      <c r="R1071" s="13">
        <f t="shared" si="1461"/>
        <v>4.5130065024176783E-2</v>
      </c>
      <c r="S1071" s="13">
        <f t="shared" si="1462"/>
        <v>1.7944440756981862E-2</v>
      </c>
      <c r="T1071" s="13">
        <f t="shared" si="1463"/>
        <v>5.5284675019486328E-2</v>
      </c>
      <c r="U1071" s="13">
        <f t="shared" si="1464"/>
        <v>4.0245093568907986E-2</v>
      </c>
      <c r="V1071" s="13">
        <f t="shared" si="1465"/>
        <v>1.1542225726362645E-3</v>
      </c>
      <c r="W1071" s="13">
        <f t="shared" si="1466"/>
        <v>2.5314848105041088E-2</v>
      </c>
      <c r="X1071" s="13">
        <f t="shared" si="1467"/>
        <v>1.6433515867925064E-2</v>
      </c>
      <c r="Y1071" s="13">
        <f t="shared" si="1468"/>
        <v>5.3340324749482923E-3</v>
      </c>
      <c r="Z1071" s="13">
        <f t="shared" si="1469"/>
        <v>9.7656210381344144E-3</v>
      </c>
      <c r="AA1071" s="13">
        <f t="shared" si="1470"/>
        <v>8.7085700458811796E-3</v>
      </c>
      <c r="AB1071" s="13">
        <f t="shared" si="1471"/>
        <v>3.8829682181947007E-3</v>
      </c>
      <c r="AC1071" s="13">
        <f t="shared" si="1472"/>
        <v>4.1761080377994512E-5</v>
      </c>
      <c r="AD1071" s="13">
        <f t="shared" si="1473"/>
        <v>5.6436791644565963E-3</v>
      </c>
      <c r="AE1071" s="13">
        <f t="shared" si="1474"/>
        <v>3.6636795416562901E-3</v>
      </c>
      <c r="AF1071" s="13">
        <f t="shared" si="1475"/>
        <v>1.1891664455772829E-3</v>
      </c>
      <c r="AG1071" s="13">
        <f t="shared" si="1476"/>
        <v>2.5732178432607677E-4</v>
      </c>
      <c r="AH1071" s="13">
        <f t="shared" si="1477"/>
        <v>1.5848750861985885E-3</v>
      </c>
      <c r="AI1071" s="13">
        <f t="shared" si="1478"/>
        <v>1.4133249332772655E-3</v>
      </c>
      <c r="AJ1071" s="13">
        <f t="shared" si="1479"/>
        <v>6.3017186162420916E-4</v>
      </c>
      <c r="AK1071" s="13">
        <f t="shared" si="1480"/>
        <v>1.8732025256314042E-4</v>
      </c>
      <c r="AL1071" s="13">
        <f t="shared" si="1481"/>
        <v>9.6701644937212918E-7</v>
      </c>
      <c r="AM1071" s="13">
        <f t="shared" si="1482"/>
        <v>1.0065591349127259E-3</v>
      </c>
      <c r="AN1071" s="13">
        <f t="shared" si="1483"/>
        <v>6.5342306013280963E-4</v>
      </c>
      <c r="AO1071" s="13">
        <f t="shared" si="1484"/>
        <v>2.1208972265218434E-4</v>
      </c>
      <c r="AP1071" s="13">
        <f t="shared" si="1485"/>
        <v>4.5893748577466076E-5</v>
      </c>
      <c r="AQ1071" s="13">
        <f t="shared" si="1486"/>
        <v>7.448154955906733E-6</v>
      </c>
      <c r="AR1071" s="13">
        <f t="shared" si="1487"/>
        <v>2.0576911834234638E-4</v>
      </c>
      <c r="AS1071" s="13">
        <f t="shared" si="1488"/>
        <v>1.8349624395274153E-4</v>
      </c>
      <c r="AT1071" s="13">
        <f t="shared" si="1489"/>
        <v>8.1817115746067508E-5</v>
      </c>
      <c r="AU1071" s="13">
        <f t="shared" si="1490"/>
        <v>2.4320354047608089E-5</v>
      </c>
      <c r="AV1071" s="13">
        <f t="shared" si="1491"/>
        <v>5.4219671728293239E-6</v>
      </c>
      <c r="AW1071" s="13">
        <f t="shared" si="1492"/>
        <v>1.555011143968932E-8</v>
      </c>
      <c r="AX1071" s="13">
        <f t="shared" si="1493"/>
        <v>1.4960118251362465E-4</v>
      </c>
      <c r="AY1071" s="13">
        <f t="shared" si="1494"/>
        <v>9.7115866407605851E-5</v>
      </c>
      <c r="AZ1071" s="13">
        <f t="shared" si="1495"/>
        <v>3.1522115499457994E-5</v>
      </c>
      <c r="BA1071" s="13">
        <f t="shared" si="1496"/>
        <v>6.8210190728309293E-6</v>
      </c>
      <c r="BB1071" s="13">
        <f t="shared" si="1497"/>
        <v>1.1069918798610605E-6</v>
      </c>
      <c r="BC1071" s="13">
        <f t="shared" si="1498"/>
        <v>1.4372409858337889E-7</v>
      </c>
      <c r="BD1071" s="13">
        <f t="shared" si="1499"/>
        <v>2.2263021668658028E-5</v>
      </c>
      <c r="BE1071" s="13">
        <f t="shared" si="1500"/>
        <v>1.9853226218525968E-5</v>
      </c>
      <c r="BF1071" s="13">
        <f t="shared" si="1501"/>
        <v>8.8521360026984501E-6</v>
      </c>
      <c r="BG1071" s="13">
        <f t="shared" si="1502"/>
        <v>2.631320839167472E-6</v>
      </c>
      <c r="BH1071" s="13">
        <f t="shared" si="1503"/>
        <v>5.8662530912254135E-7</v>
      </c>
      <c r="BI1071" s="13">
        <f t="shared" si="1504"/>
        <v>1.0462555479536184E-7</v>
      </c>
      <c r="BJ1071" s="14">
        <f t="shared" si="1505"/>
        <v>0.39149504552442704</v>
      </c>
      <c r="BK1071" s="14">
        <f t="shared" si="1506"/>
        <v>0.35741213733733973</v>
      </c>
      <c r="BL1071" s="14">
        <f t="shared" si="1507"/>
        <v>0.24137783552328371</v>
      </c>
      <c r="BM1071" s="14">
        <f t="shared" si="1508"/>
        <v>0.20144711086031306</v>
      </c>
      <c r="BN1071" s="14">
        <f t="shared" si="1509"/>
        <v>0.79850642824657569</v>
      </c>
    </row>
    <row r="1072" spans="1:66" s="15" customFormat="1" x14ac:dyDescent="0.25">
      <c r="A1072" s="15" t="s">
        <v>344</v>
      </c>
      <c r="B1072" s="15" t="s">
        <v>208</v>
      </c>
      <c r="C1072" s="15" t="s">
        <v>207</v>
      </c>
      <c r="D1072" s="15" t="s">
        <v>374</v>
      </c>
      <c r="E1072" s="15">
        <f>VLOOKUP(A1072,home!$A$2:$E$405,3,FALSE)</f>
        <v>1.3976999999999999</v>
      </c>
      <c r="F1072" s="15">
        <f>VLOOKUP(B1072,home!$B$2:$E$405,3,FALSE)</f>
        <v>0.85170000000000001</v>
      </c>
      <c r="G1072" s="15">
        <f>VLOOKUP(C1072,away!$B$2:$E$405,4,FALSE)</f>
        <v>1.0731999999999999</v>
      </c>
      <c r="H1072" s="15">
        <f>VLOOKUP(A1072,away!$A$2:$E$405,3,FALSE)</f>
        <v>1.0585</v>
      </c>
      <c r="I1072" s="15">
        <f>VLOOKUP(C1072,away!$B$2:$E$405,3,FALSE)</f>
        <v>0.73480000000000001</v>
      </c>
      <c r="J1072" s="15">
        <f>VLOOKUP(B1072,home!$B$2:$E$405,4,FALSE)</f>
        <v>0.98970000000000002</v>
      </c>
      <c r="K1072" s="16">
        <f t="shared" si="1454"/>
        <v>1.277559913788</v>
      </c>
      <c r="L1072" s="16">
        <f t="shared" si="1455"/>
        <v>0.76977460625999994</v>
      </c>
      <c r="M1072" s="17">
        <f t="shared" si="1456"/>
        <v>0.12907850161583537</v>
      </c>
      <c r="N1072" s="17">
        <f t="shared" si="1457"/>
        <v>0.16490551939621087</v>
      </c>
      <c r="O1072" s="17">
        <f t="shared" si="1458"/>
        <v>9.9361352757960444E-2</v>
      </c>
      <c r="P1072" s="17">
        <f t="shared" si="1459"/>
        <v>0.12694008126331902</v>
      </c>
      <c r="Q1072" s="17">
        <f t="shared" si="1460"/>
        <v>0.10533834057149427</v>
      </c>
      <c r="R1072" s="17">
        <f t="shared" si="1461"/>
        <v>3.8242923098359971E-2</v>
      </c>
      <c r="S1072" s="17">
        <f t="shared" si="1462"/>
        <v>3.1209271934175418E-2</v>
      </c>
      <c r="T1072" s="17">
        <f t="shared" si="1463"/>
        <v>8.1086779637503784E-2</v>
      </c>
      <c r="U1072" s="17">
        <f t="shared" si="1464"/>
        <v>4.8857625536541875E-2</v>
      </c>
      <c r="V1072" s="17">
        <f t="shared" si="1465"/>
        <v>3.4102481701700493E-3</v>
      </c>
      <c r="W1072" s="17">
        <f t="shared" si="1466"/>
        <v>4.4858680433029728E-2</v>
      </c>
      <c r="X1072" s="17">
        <f t="shared" si="1467"/>
        <v>3.4531073067678622E-2</v>
      </c>
      <c r="Y1072" s="17">
        <f t="shared" si="1468"/>
        <v>1.3290571587203797E-2</v>
      </c>
      <c r="Z1072" s="17">
        <f t="shared" si="1469"/>
        <v>9.8128103567571706E-3</v>
      </c>
      <c r="AA1072" s="17">
        <f t="shared" si="1470"/>
        <v>1.2536453153396684E-2</v>
      </c>
      <c r="AB1072" s="17">
        <f t="shared" si="1471"/>
        <v>8.0080350049303861E-3</v>
      </c>
      <c r="AC1072" s="17">
        <f t="shared" si="1472"/>
        <v>2.0960945007803455E-4</v>
      </c>
      <c r="AD1072" s="17">
        <f t="shared" si="1473"/>
        <v>1.4327412976666233E-2</v>
      </c>
      <c r="AE1072" s="17">
        <f t="shared" si="1474"/>
        <v>1.1028878682837664E-2</v>
      </c>
      <c r="AF1072" s="17">
        <f t="shared" si="1475"/>
        <v>4.2448753727853334E-3</v>
      </c>
      <c r="AG1072" s="17">
        <f t="shared" si="1476"/>
        <v>1.0891990895695338E-3</v>
      </c>
      <c r="AH1072" s="17">
        <f t="shared" si="1477"/>
        <v>1.8884130571691997E-3</v>
      </c>
      <c r="AI1072" s="17">
        <f t="shared" si="1478"/>
        <v>2.4125608225132162E-3</v>
      </c>
      <c r="AJ1072" s="17">
        <f t="shared" si="1479"/>
        <v>1.5410954982091457E-3</v>
      </c>
      <c r="AK1072" s="17">
        <f t="shared" si="1480"/>
        <v>6.5628061061038362E-4</v>
      </c>
      <c r="AL1072" s="17">
        <f t="shared" si="1481"/>
        <v>8.2454755186594266E-6</v>
      </c>
      <c r="AM1072" s="17">
        <f t="shared" si="1482"/>
        <v>3.6608256974549535E-3</v>
      </c>
      <c r="AN1072" s="17">
        <f t="shared" si="1483"/>
        <v>2.8180106598448768E-3</v>
      </c>
      <c r="AO1072" s="17">
        <f t="shared" si="1484"/>
        <v>1.084616523059286E-3</v>
      </c>
      <c r="AP1072" s="17">
        <f t="shared" si="1485"/>
        <v>2.7830341899368408E-4</v>
      </c>
      <c r="AQ1072" s="17">
        <f t="shared" si="1486"/>
        <v>5.3557726194168732E-5</v>
      </c>
      <c r="AR1072" s="17">
        <f t="shared" si="1487"/>
        <v>2.9073048350773282E-4</v>
      </c>
      <c r="AS1072" s="17">
        <f t="shared" si="1488"/>
        <v>3.714256114456827E-4</v>
      </c>
      <c r="AT1072" s="17">
        <f t="shared" si="1489"/>
        <v>2.3725923606860081E-4</v>
      </c>
      <c r="AU1072" s="17">
        <f t="shared" si="1490"/>
        <v>1.0103762972573612E-4</v>
      </c>
      <c r="AV1072" s="17">
        <f t="shared" si="1491"/>
        <v>3.2270406380438843E-5</v>
      </c>
      <c r="AW1072" s="17">
        <f t="shared" si="1492"/>
        <v>2.252465057419257E-7</v>
      </c>
      <c r="AX1072" s="17">
        <f t="shared" si="1493"/>
        <v>7.79487360405575E-4</v>
      </c>
      <c r="AY1072" s="17">
        <f t="shared" si="1494"/>
        <v>6.0002957594084826E-4</v>
      </c>
      <c r="AZ1072" s="17">
        <f t="shared" si="1495"/>
        <v>2.3094376528211052E-4</v>
      </c>
      <c r="BA1072" s="17">
        <f t="shared" si="1496"/>
        <v>5.9258215329412843E-5</v>
      </c>
      <c r="BB1072" s="17">
        <f t="shared" si="1497"/>
        <v>1.1403867343217263E-5</v>
      </c>
      <c r="BC1072" s="17">
        <f t="shared" si="1498"/>
        <v>1.7556814987932688E-6</v>
      </c>
      <c r="BD1072" s="17">
        <f t="shared" si="1499"/>
        <v>3.7299490578324047E-5</v>
      </c>
      <c r="BE1072" s="17">
        <f t="shared" si="1500"/>
        <v>4.7652333967579994E-5</v>
      </c>
      <c r="BF1072" s="17">
        <f t="shared" si="1501"/>
        <v>3.0439355837709244E-5</v>
      </c>
      <c r="BG1072" s="17">
        <f t="shared" si="1502"/>
        <v>1.2962700273262023E-5</v>
      </c>
      <c r="BH1072" s="17">
        <f t="shared" si="1503"/>
        <v>4.1401565608920813E-6</v>
      </c>
      <c r="BI1072" s="17">
        <f t="shared" si="1504"/>
        <v>1.0578596118004209E-6</v>
      </c>
      <c r="BJ1072" s="18">
        <f t="shared" si="1505"/>
        <v>0.48427952330632679</v>
      </c>
      <c r="BK1072" s="18">
        <f t="shared" si="1506"/>
        <v>0.29145598748503737</v>
      </c>
      <c r="BL1072" s="18">
        <f t="shared" si="1507"/>
        <v>0.214671014803649</v>
      </c>
      <c r="BM1072" s="18">
        <f t="shared" si="1508"/>
        <v>0.33575281291915549</v>
      </c>
      <c r="BN1072" s="18">
        <f t="shared" si="1509"/>
        <v>0.66386671870317993</v>
      </c>
    </row>
    <row r="1073" spans="1:66" x14ac:dyDescent="0.25">
      <c r="A1073" t="s">
        <v>338</v>
      </c>
      <c r="B1073" t="s">
        <v>93</v>
      </c>
      <c r="C1073" t="s">
        <v>96</v>
      </c>
      <c r="D1073" s="7" t="s">
        <v>374</v>
      </c>
      <c r="E1073" s="10">
        <f>VLOOKUP(A1073,home!$A$2:$E$405,3,FALSE)</f>
        <v>1.4215</v>
      </c>
      <c r="F1073" s="10">
        <f>VLOOKUP(B1073,home!$B$2:$E$405,3,FALSE)</f>
        <v>0.86580000000000001</v>
      </c>
      <c r="G1073" s="10">
        <f>VLOOKUP(C1073,away!$B$2:$E$405,4,FALSE)</f>
        <v>0.7621</v>
      </c>
      <c r="H1073" s="10">
        <f>VLOOKUP(A1073,away!$A$2:$E$405,3,FALSE)</f>
        <v>1.0277000000000001</v>
      </c>
      <c r="I1073" s="10">
        <f>VLOOKUP(C1073,away!$B$2:$E$405,3,FALSE)</f>
        <v>0.81089999999999995</v>
      </c>
      <c r="J1073" s="10">
        <f>VLOOKUP(B1073,home!$B$2:$E$405,4,FALSE)</f>
        <v>1.1976</v>
      </c>
      <c r="K1073" s="12">
        <f t="shared" ref="K1073:K1136" si="1510">E1073*F1073*G1073</f>
        <v>0.93794291486999992</v>
      </c>
      <c r="L1073" s="12">
        <f t="shared" ref="L1073:L1136" si="1511">H1073*I1073*J1073</f>
        <v>0.99803424736800006</v>
      </c>
      <c r="M1073" s="13">
        <f t="shared" ref="M1073:M1136" si="1512">_xlfn.POISSON.DIST(0,K1073,FALSE) * _xlfn.POISSON.DIST(0,L1073,FALSE)</f>
        <v>0.14428321181081397</v>
      </c>
      <c r="N1073" s="13">
        <f t="shared" ref="N1073:N1136" si="1513">_xlfn.POISSON.DIST(1,K1073,FALSE) * _xlfn.POISSON.DIST(0,L1073,FALSE)</f>
        <v>0.13532941625264044</v>
      </c>
      <c r="O1073" s="13">
        <f t="shared" ref="O1073:O1136" si="1514">_xlfn.POISSON.DIST(0,K1073,FALSE) * _xlfn.POISSON.DIST(1,L1073,FALSE)</f>
        <v>0.14399958670744342</v>
      </c>
      <c r="P1073" s="13">
        <f t="shared" ref="P1073:P1136" si="1515">_xlfn.POISSON.DIST(1,K1073,FALSE) * _xlfn.POISSON.DIST(1,L1073,FALSE)</f>
        <v>0.13506339209645479</v>
      </c>
      <c r="Q1073" s="13">
        <f t="shared" ref="Q1073:Q1136" si="1516">_xlfn.POISSON.DIST(2,K1073,FALSE) * _xlfn.POISSON.DIST(0,L1073,FALSE)</f>
        <v>6.3465633573828548E-2</v>
      </c>
      <c r="R1073" s="13">
        <f t="shared" ref="R1073:R1136" si="1517">_xlfn.POISSON.DIST(0,K1073,FALSE) * _xlfn.POISSON.DIST(2,L1073,FALSE)</f>
        <v>7.1858259570433194E-2</v>
      </c>
      <c r="S1073" s="13">
        <f t="shared" ref="S1073:S1136" si="1518">_xlfn.POISSON.DIST(2,K1073,FALSE) * _xlfn.POISSON.DIST(2,L1073,FALSE)</f>
        <v>3.160818167209916E-2</v>
      </c>
      <c r="T1073" s="13">
        <f t="shared" ref="T1073:T1136" si="1519">_xlfn.POISSON.DIST(2,K1073,FALSE) * _xlfn.POISSON.DIST(1,L1073,FALSE)</f>
        <v>6.3340875837589239E-2</v>
      </c>
      <c r="U1073" s="13">
        <f t="shared" ref="U1073:U1136" si="1520">_xlfn.POISSON.DIST(1,K1073,FALSE) * _xlfn.POISSON.DIST(2,L1073,FALSE)</f>
        <v>6.7398945438977176E-2</v>
      </c>
      <c r="V1073" s="13">
        <f t="shared" ref="V1073:V1136" si="1521">_xlfn.POISSON.DIST(3,K1073,FALSE) * _xlfn.POISSON.DIST(3,L1073,FALSE)</f>
        <v>3.2875991146206537E-3</v>
      </c>
      <c r="W1073" s="13">
        <f t="shared" ref="W1073:W1136" si="1522">_xlfn.POISSON.DIST(3,K1073,FALSE) * _xlfn.POISSON.DIST(0,L1073,FALSE)</f>
        <v>1.984238044943603E-2</v>
      </c>
      <c r="X1073" s="13">
        <f t="shared" ref="X1073:X1136" si="1523">_xlfn.POISSON.DIST(3,K1073,FALSE) * _xlfn.POISSON.DIST(1,L1073,FALSE)</f>
        <v>1.9803375237842404E-2</v>
      </c>
      <c r="Y1073" s="13">
        <f t="shared" ref="Y1073:Y1136" si="1524">_xlfn.POISSON.DIST(3,K1073,FALSE) * _xlfn.POISSON.DIST(2,L1073,FALSE)</f>
        <v>9.882223350423068E-3</v>
      </c>
      <c r="Z1073" s="13">
        <f t="shared" ref="Z1073:Z1136" si="1525">_xlfn.POISSON.DIST(0,K1073,FALSE) * _xlfn.POISSON.DIST(3,L1073,FALSE)</f>
        <v>2.3905668002517224E-2</v>
      </c>
      <c r="AA1073" s="13">
        <f t="shared" ref="AA1073:AA1136" si="1526">_xlfn.POISSON.DIST(1,K1073,FALSE) * _xlfn.POISSON.DIST(3,L1073,FALSE)</f>
        <v>2.2422151928195494E-2</v>
      </c>
      <c r="AB1073" s="13">
        <f t="shared" ref="AB1073:AB1136" si="1527">_xlfn.POISSON.DIST(2,K1073,FALSE) * _xlfn.POISSON.DIST(3,L1073,FALSE)</f>
        <v>1.0515349268594832E-2</v>
      </c>
      <c r="AC1073" s="13">
        <f t="shared" ref="AC1073:AC1136" si="1528">_xlfn.POISSON.DIST(4,K1073,FALSE) * _xlfn.POISSON.DIST(4,L1073,FALSE)</f>
        <v>1.9234492127546973E-4</v>
      </c>
      <c r="AD1073" s="13">
        <f t="shared" ref="AD1073:AD1136" si="1529">_xlfn.POISSON.DIST(4,K1073,FALSE) * _xlfn.POISSON.DIST(0,L1073,FALSE)</f>
        <v>4.6527550391758819E-3</v>
      </c>
      <c r="AE1073" s="13">
        <f t="shared" ref="AE1073:AE1136" si="1530">_xlfn.POISSON.DIST(4,K1073,FALSE) * _xlfn.POISSON.DIST(1,L1073,FALSE)</f>
        <v>4.6436088737115706E-3</v>
      </c>
      <c r="AF1073" s="13">
        <f t="shared" ref="AF1073:AF1136" si="1531">_xlfn.POISSON.DIST(4,K1073,FALSE) * _xlfn.POISSON.DIST(2,L1073,FALSE)</f>
        <v>2.317240343673047E-3</v>
      </c>
      <c r="AG1073" s="13">
        <f t="shared" ref="AG1073:AG1136" si="1532">_xlfn.POISSON.DIST(4,K1073,FALSE) * _xlfn.POISSON.DIST(3,L1073,FALSE)</f>
        <v>7.7089507412283174E-4</v>
      </c>
      <c r="AH1073" s="13">
        <f t="shared" ref="AH1073:AH1136" si="1533">_xlfn.POISSON.DIST(0,K1073,FALSE) * _xlfn.POISSON.DIST(4,L1073,FALSE)</f>
        <v>5.9646688431803895E-3</v>
      </c>
      <c r="AI1073" s="13">
        <f t="shared" ref="AI1073:AI1136" si="1534">_xlfn.POISSON.DIST(1,K1073,FALSE) * _xlfn.POISSON.DIST(4,L1073,FALSE)</f>
        <v>5.5945188810068852E-3</v>
      </c>
      <c r="AJ1073" s="13">
        <f t="shared" ref="AJ1073:AJ1136" si="1535">_xlfn.POISSON.DIST(2,K1073,FALSE) * _xlfn.POISSON.DIST(4,L1073,FALSE)</f>
        <v>2.6236696732734235E-3</v>
      </c>
      <c r="AK1073" s="13">
        <f t="shared" ref="AK1073:AK1136" si="1536">_xlfn.POISSON.DIST(3,K1073,FALSE) * _xlfn.POISSON.DIST(4,L1073,FALSE)</f>
        <v>8.2028412700203184E-4</v>
      </c>
      <c r="AL1073" s="13">
        <f t="shared" ref="AL1073:AL1136" si="1537">_xlfn.POISSON.DIST(5,K1073,FALSE) * _xlfn.POISSON.DIST(5,L1073,FALSE)</f>
        <v>7.2021567011009432E-6</v>
      </c>
      <c r="AM1073" s="13">
        <f t="shared" ref="AM1073:AM1136" si="1538">_xlfn.POISSON.DIST(5,K1073,FALSE) * _xlfn.POISSON.DIST(0,L1073,FALSE)</f>
        <v>8.728037247241416E-4</v>
      </c>
      <c r="AN1073" s="13">
        <f t="shared" ref="AN1073:AN1136" si="1539">_xlfn.POISSON.DIST(5,K1073,FALSE) * _xlfn.POISSON.DIST(1,L1073,FALSE)</f>
        <v>8.7108800850504574E-4</v>
      </c>
      <c r="AO1073" s="13">
        <f t="shared" ref="AO1073:AO1136" si="1540">_xlfn.POISSON.DIST(5,K1073,FALSE) * _xlfn.POISSON.DIST(2,L1073,FALSE)</f>
        <v>4.3468783247981171E-4</v>
      </c>
      <c r="AP1073" s="13">
        <f t="shared" ref="AP1073:AP1136" si="1541">_xlfn.POISSON.DIST(5,K1073,FALSE) * _xlfn.POISSON.DIST(3,L1073,FALSE)</f>
        <v>1.4461111457633871E-4</v>
      </c>
      <c r="AQ1073" s="13">
        <f t="shared" ref="AQ1073:AQ1136" si="1542">_xlfn.POISSON.DIST(5,K1073,FALSE) * _xlfn.POISSON.DIST(4,L1073,FALSE)</f>
        <v>3.6081711224310954E-5</v>
      </c>
      <c r="AR1073" s="13">
        <f t="shared" ref="AR1073:AR1136" si="1543">_xlfn.POISSON.DIST(0,K1073,FALSE) * _xlfn.POISSON.DIST(5,L1073,FALSE)</f>
        <v>1.1905887559405803E-3</v>
      </c>
      <c r="AS1073" s="13">
        <f t="shared" ref="AS1073:AS1136" si="1544">_xlfn.POISSON.DIST(1,K1073,FALSE) * _xlfn.POISSON.DIST(5,L1073,FALSE)</f>
        <v>1.1167042881583549E-3</v>
      </c>
      <c r="AT1073" s="13">
        <f t="shared" ref="AT1073:AT1136" si="1545">_xlfn.POISSON.DIST(2,K1073,FALSE) * _xlfn.POISSON.DIST(5,L1073,FALSE)</f>
        <v>5.2370243754153775E-4</v>
      </c>
      <c r="AU1073" s="13">
        <f t="shared" ref="AU1073:AU1136" si="1546">_xlfn.POISSON.DIST(3,K1073,FALSE) * _xlfn.POISSON.DIST(5,L1073,FALSE)</f>
        <v>1.6373433026407804E-4</v>
      </c>
      <c r="AV1073" s="13">
        <f t="shared" ref="AV1073:AV1136" si="1547">_xlfn.POISSON.DIST(4,K1073,FALSE) * _xlfn.POISSON.DIST(5,L1073,FALSE)</f>
        <v>3.8393363748044147E-5</v>
      </c>
      <c r="AW1073" s="13">
        <f t="shared" ref="AW1073:AW1136" si="1548">_xlfn.POISSON.DIST(6,K1073,FALSE) * _xlfn.POISSON.DIST(6,L1073,FALSE)</f>
        <v>1.8727591039189123E-7</v>
      </c>
      <c r="AX1073" s="13">
        <f t="shared" ref="AX1073:AX1136" si="1549">_xlfn.POISSON.DIST(6,K1073,FALSE) * _xlfn.POISSON.DIST(0,L1073,FALSE)</f>
        <v>1.3644001161285902E-4</v>
      </c>
      <c r="AY1073" s="13">
        <f t="shared" ref="AY1073:AY1136" si="1550">_xlfn.POISSON.DIST(6,K1073,FALSE) * _xlfn.POISSON.DIST(1,L1073,FALSE)</f>
        <v>1.3617180430092093E-4</v>
      </c>
      <c r="AZ1073" s="13">
        <f t="shared" ref="AZ1073:AZ1136" si="1551">_xlfn.POISSON.DIST(6,K1073,FALSE) * _xlfn.POISSON.DIST(2,L1073,FALSE)</f>
        <v>6.7952062109106123E-5</v>
      </c>
      <c r="BA1073" s="13">
        <f t="shared" ref="BA1073:BA1136" si="1552">_xlfn.POISSON.DIST(6,K1073,FALSE) * _xlfn.POISSON.DIST(3,L1073,FALSE)</f>
        <v>2.2606161721388437E-5</v>
      </c>
      <c r="BB1073" s="13">
        <f t="shared" ref="BB1073:BB1136" si="1553">_xlfn.POISSON.DIST(6,K1073,FALSE) * _xlfn.POISSON.DIST(4,L1073,FALSE)</f>
        <v>5.6404308998713002E-6</v>
      </c>
      <c r="BC1073" s="13">
        <f t="shared" ref="BC1073:BC1136" si="1554">_xlfn.POISSON.DIST(6,K1073,FALSE) * _xlfn.POISSON.DIST(5,L1073,FALSE)</f>
        <v>1.1258686415968532E-6</v>
      </c>
      <c r="BD1073" s="13">
        <f t="shared" ref="BD1073:BD1136" si="1555">_xlfn.POISSON.DIST(0,K1073,FALSE) * _xlfn.POISSON.DIST(6,L1073,FALSE)</f>
        <v>1.9804139215999332E-4</v>
      </c>
      <c r="BE1073" s="13">
        <f t="shared" ref="BE1073:BE1136" si="1556">_xlfn.POISSON.DIST(1,K1073,FALSE) * _xlfn.POISSON.DIST(6,L1073,FALSE)</f>
        <v>1.8575152062745689E-4</v>
      </c>
      <c r="BF1073" s="13">
        <f t="shared" ref="BF1073:BF1136" si="1557">_xlfn.POISSON.DIST(2,K1073,FALSE) * _xlfn.POISSON.DIST(6,L1073,FALSE)</f>
        <v>8.7112161349425901E-5</v>
      </c>
      <c r="BG1073" s="13">
        <f t="shared" ref="BG1073:BG1136" si="1558">_xlfn.POISSON.DIST(3,K1073,FALSE) * _xlfn.POISSON.DIST(6,L1073,FALSE)</f>
        <v>2.723541151223543E-5</v>
      </c>
      <c r="BH1073" s="13">
        <f t="shared" ref="BH1073:BH1136" si="1559">_xlfn.POISSON.DIST(4,K1073,FALSE) * _xlfn.POISSON.DIST(6,L1073,FALSE)</f>
        <v>6.3863153153675123E-6</v>
      </c>
      <c r="BI1073" s="13">
        <f t="shared" ref="BI1073:BI1136" si="1560">_xlfn.POISSON.DIST(5,K1073,FALSE) * _xlfn.POISSON.DIST(6,L1073,FALSE)</f>
        <v>1.1979998404349458E-6</v>
      </c>
      <c r="BJ1073" s="14">
        <f t="shared" ref="BJ1073:BJ1136" si="1561">SUM(N1073,Q1073,T1073,W1073,X1073,Y1073,AD1073,AE1073,AF1073,AG1073,AM1073,AN1073,AO1073,AP1073,AQ1073,AX1073,AY1073,AZ1073,BA1073,BB1073,BC1073)</f>
        <v>0.32677761276323847</v>
      </c>
      <c r="BK1073" s="14">
        <f t="shared" ref="BK1073:BK1136" si="1562">SUM(M1073,P1073,S1073,V1073,AC1073,AL1073,AY1073)</f>
        <v>0.31457810357626603</v>
      </c>
      <c r="BL1073" s="14">
        <f t="shared" ref="BL1073:BL1136" si="1563">SUM(O1073,R1073,U1073,AA1073,AB1073,AH1073,AI1073,AJ1073,AK1073,AR1073,AS1073,AT1073,AU1073,AV1073,BD1073,BE1073,BF1073,BG1073,BH1073,BI1073)</f>
        <v>0.33473628241456432</v>
      </c>
      <c r="BM1073" s="14">
        <f t="shared" ref="BM1073:BM1136" si="1564">SUM(S1073:BI1073)</f>
        <v>0.30586218221658107</v>
      </c>
      <c r="BN1073" s="14">
        <f t="shared" ref="BN1073:BN1136" si="1565">SUM(M1073:R1073)</f>
        <v>0.69399950001161437</v>
      </c>
    </row>
    <row r="1074" spans="1:66" x14ac:dyDescent="0.25">
      <c r="A1074" t="s">
        <v>342</v>
      </c>
      <c r="B1074" t="s">
        <v>167</v>
      </c>
      <c r="C1074" t="s">
        <v>171</v>
      </c>
      <c r="D1074" s="7" t="s">
        <v>374</v>
      </c>
      <c r="E1074" s="10">
        <f>VLOOKUP(A1074,home!$A$2:$E$405,3,FALSE)</f>
        <v>1.3548</v>
      </c>
      <c r="F1074" s="10">
        <f>VLOOKUP(B1074,home!$B$2:$E$405,3,FALSE)</f>
        <v>1.5582</v>
      </c>
      <c r="G1074" s="10">
        <f>VLOOKUP(C1074,away!$B$2:$E$405,4,FALSE)</f>
        <v>1.2302</v>
      </c>
      <c r="H1074" s="10">
        <f>VLOOKUP(A1074,away!$A$2:$E$405,3,FALSE)</f>
        <v>1.1719999999999999</v>
      </c>
      <c r="I1074" s="10">
        <f>VLOOKUP(C1074,away!$B$2:$E$405,3,FALSE)</f>
        <v>0.99539999999999995</v>
      </c>
      <c r="J1074" s="10">
        <f>VLOOKUP(B1074,home!$B$2:$E$405,4,FALSE)</f>
        <v>1.0428999999999999</v>
      </c>
      <c r="K1074" s="12">
        <f t="shared" si="1510"/>
        <v>2.597012922672</v>
      </c>
      <c r="L1074" s="12">
        <f t="shared" si="1511"/>
        <v>1.2166563175199998</v>
      </c>
      <c r="M1074" s="13">
        <f t="shared" si="1512"/>
        <v>2.2067060880491821E-2</v>
      </c>
      <c r="N1074" s="13">
        <f t="shared" si="1513"/>
        <v>5.730844227202702E-2</v>
      </c>
      <c r="O1074" s="13">
        <f t="shared" si="1514"/>
        <v>2.6848029029348821E-2</v>
      </c>
      <c r="P1074" s="13">
        <f t="shared" si="1515"/>
        <v>6.972467833749188E-2</v>
      </c>
      <c r="Q1074" s="13">
        <f t="shared" si="1516"/>
        <v>7.4415382579328254E-2</v>
      </c>
      <c r="R1074" s="13">
        <f t="shared" si="1517"/>
        <v>1.6332412065758799E-2</v>
      </c>
      <c r="S1074" s="13">
        <f t="shared" si="1518"/>
        <v>5.5076781584045276E-2</v>
      </c>
      <c r="T1074" s="13">
        <f t="shared" si="1519"/>
        <v>9.0537945335807446E-2</v>
      </c>
      <c r="U1074" s="13">
        <f t="shared" si="1520"/>
        <v>4.241548519317969E-2</v>
      </c>
      <c r="V1074" s="13">
        <f t="shared" si="1521"/>
        <v>1.9336063831413276E-2</v>
      </c>
      <c r="W1074" s="13">
        <f t="shared" si="1522"/>
        <v>6.4419236734698765E-2</v>
      </c>
      <c r="X1074" s="13">
        <f t="shared" si="1523"/>
        <v>7.8376071343087689E-2</v>
      </c>
      <c r="Y1074" s="13">
        <f t="shared" si="1524"/>
        <v>4.7678371170982926E-2</v>
      </c>
      <c r="Z1074" s="13">
        <f t="shared" si="1525"/>
        <v>6.6236441067151061E-3</v>
      </c>
      <c r="AA1074" s="13">
        <f t="shared" si="1526"/>
        <v>1.7201689340319366E-2</v>
      </c>
      <c r="AB1074" s="13">
        <f t="shared" si="1527"/>
        <v>2.2336504754299297E-2</v>
      </c>
      <c r="AC1074" s="13">
        <f t="shared" si="1528"/>
        <v>3.818476433778176E-3</v>
      </c>
      <c r="AD1074" s="13">
        <f t="shared" si="1529"/>
        <v>4.182439756716988E-2</v>
      </c>
      <c r="AE1074" s="13">
        <f t="shared" si="1530"/>
        <v>5.0885917526565343E-2</v>
      </c>
      <c r="AF1074" s="13">
        <f t="shared" si="1531"/>
        <v>3.0955336515748708E-2</v>
      </c>
      <c r="AG1074" s="13">
        <f t="shared" si="1532"/>
        <v>1.2554001910947738E-2</v>
      </c>
      <c r="AH1074" s="13">
        <f t="shared" si="1533"/>
        <v>2.0146746118597609E-3</v>
      </c>
      <c r="AI1074" s="13">
        <f t="shared" si="1534"/>
        <v>5.2321360019789952E-3</v>
      </c>
      <c r="AJ1074" s="13">
        <f t="shared" si="1535"/>
        <v>6.7939624051584326E-3</v>
      </c>
      <c r="AK1074" s="13">
        <f t="shared" si="1536"/>
        <v>5.8813360541147301E-3</v>
      </c>
      <c r="AL1074" s="13">
        <f t="shared" si="1537"/>
        <v>4.8260535016667321E-4</v>
      </c>
      <c r="AM1074" s="13">
        <f t="shared" si="1538"/>
        <v>2.1723700192982306E-2</v>
      </c>
      <c r="AN1074" s="13">
        <f t="shared" si="1539"/>
        <v>2.6430277079702358E-2</v>
      </c>
      <c r="AO1074" s="13">
        <f t="shared" si="1540"/>
        <v>1.6078281791411967E-2</v>
      </c>
      <c r="AP1074" s="13">
        <f t="shared" si="1541"/>
        <v>6.5205810387960516E-3</v>
      </c>
      <c r="AQ1074" s="13">
        <f t="shared" si="1542"/>
        <v>1.9833265286880834E-3</v>
      </c>
      <c r="AR1074" s="13">
        <f t="shared" si="1543"/>
        <v>4.9023331885326602E-4</v>
      </c>
      <c r="AS1074" s="13">
        <f t="shared" si="1544"/>
        <v>1.2731422641863149E-3</v>
      </c>
      <c r="AT1074" s="13">
        <f t="shared" si="1545"/>
        <v>1.6531834562458748E-3</v>
      </c>
      <c r="AU1074" s="13">
        <f t="shared" si="1546"/>
        <v>1.4311129331393657E-3</v>
      </c>
      <c r="AV1074" s="13">
        <f t="shared" si="1547"/>
        <v>9.2915469529149079E-4</v>
      </c>
      <c r="AW1074" s="13">
        <f t="shared" si="1548"/>
        <v>4.2357630510619614E-5</v>
      </c>
      <c r="AX1074" s="13">
        <f t="shared" si="1549"/>
        <v>9.4027883549045402E-3</v>
      </c>
      <c r="AY1074" s="13">
        <f t="shared" si="1550"/>
        <v>1.1439961854298094E-2</v>
      </c>
      <c r="AZ1074" s="13">
        <f t="shared" si="1551"/>
        <v>6.9592509311097953E-3</v>
      </c>
      <c r="BA1074" s="13">
        <f t="shared" si="1552"/>
        <v>2.8223388701805589E-3</v>
      </c>
      <c r="BB1074" s="13">
        <f t="shared" si="1553"/>
        <v>8.5845410414685827E-4</v>
      </c>
      <c r="BC1074" s="13">
        <f t="shared" si="1554"/>
        <v>2.0888872182224925E-4</v>
      </c>
      <c r="BD1074" s="13">
        <f t="shared" si="1555"/>
        <v>9.940757740693721E-5</v>
      </c>
      <c r="BE1074" s="13">
        <f t="shared" si="1556"/>
        <v>2.5816276313733304E-4</v>
      </c>
      <c r="BF1074" s="13">
        <f t="shared" si="1557"/>
        <v>3.3522601601018238E-4</v>
      </c>
      <c r="BG1074" s="13">
        <f t="shared" si="1558"/>
        <v>2.9019543186476474E-4</v>
      </c>
      <c r="BH1074" s="13">
        <f t="shared" si="1559"/>
        <v>1.88410321663294E-4</v>
      </c>
      <c r="BI1074" s="13">
        <f t="shared" si="1560"/>
        <v>9.7860808024872559E-5</v>
      </c>
      <c r="BJ1074" s="14">
        <f t="shared" si="1561"/>
        <v>0.65338295242440647</v>
      </c>
      <c r="BK1074" s="14">
        <f t="shared" si="1562"/>
        <v>0.1819456282716852</v>
      </c>
      <c r="BL1074" s="14">
        <f t="shared" si="1563"/>
        <v>0.15210231904184152</v>
      </c>
      <c r="BM1074" s="14">
        <f t="shared" si="1564"/>
        <v>0.7159609344564144</v>
      </c>
      <c r="BN1074" s="14">
        <f t="shared" si="1565"/>
        <v>0.26669600516444664</v>
      </c>
    </row>
    <row r="1075" spans="1:66" x14ac:dyDescent="0.25">
      <c r="A1075" t="s">
        <v>342</v>
      </c>
      <c r="B1075" t="s">
        <v>168</v>
      </c>
      <c r="C1075" t="s">
        <v>172</v>
      </c>
      <c r="D1075" s="7" t="s">
        <v>374</v>
      </c>
      <c r="E1075" s="10">
        <f>VLOOKUP(A1075,home!$A$2:$E$405,3,FALSE)</f>
        <v>1.3548</v>
      </c>
      <c r="F1075" s="10">
        <f>VLOOKUP(B1075,home!$B$2:$E$405,3,FALSE)</f>
        <v>1.0662</v>
      </c>
      <c r="G1075" s="10">
        <f>VLOOKUP(C1075,away!$B$2:$E$405,4,FALSE)</f>
        <v>1.5992999999999999</v>
      </c>
      <c r="H1075" s="10">
        <f>VLOOKUP(A1075,away!$A$2:$E$405,3,FALSE)</f>
        <v>1.1719999999999999</v>
      </c>
      <c r="I1075" s="10">
        <f>VLOOKUP(C1075,away!$B$2:$E$405,3,FALSE)</f>
        <v>0.52139999999999997</v>
      </c>
      <c r="J1075" s="10">
        <f>VLOOKUP(B1075,home!$B$2:$E$405,4,FALSE)</f>
        <v>0.94799999999999995</v>
      </c>
      <c r="K1075" s="12">
        <f t="shared" si="1510"/>
        <v>2.310169274568</v>
      </c>
      <c r="L1075" s="12">
        <f t="shared" si="1511"/>
        <v>0.57930459839999993</v>
      </c>
      <c r="M1075" s="13">
        <f t="shared" si="1512"/>
        <v>5.5605460452639408E-2</v>
      </c>
      <c r="N1075" s="13">
        <f t="shared" si="1513"/>
        <v>0.12845802623589361</v>
      </c>
      <c r="O1075" s="13">
        <f t="shared" si="1514"/>
        <v>3.2212498936363347E-2</v>
      </c>
      <c r="P1075" s="13">
        <f t="shared" si="1515"/>
        <v>7.4416325299840991E-2</v>
      </c>
      <c r="Q1075" s="13">
        <f t="shared" si="1516"/>
        <v>0.14837989264090573</v>
      </c>
      <c r="R1075" s="13">
        <f t="shared" si="1517"/>
        <v>9.3304243798951955E-3</v>
      </c>
      <c r="S1075" s="13">
        <f t="shared" si="1518"/>
        <v>2.4897687322670548E-2</v>
      </c>
      <c r="T1075" s="13">
        <f t="shared" si="1519"/>
        <v>8.5957154116974993E-2</v>
      </c>
      <c r="U1075" s="13">
        <f t="shared" si="1520"/>
        <v>2.1554859721114067E-2</v>
      </c>
      <c r="V1075" s="13">
        <f t="shared" si="1521"/>
        <v>3.7022630989743868E-3</v>
      </c>
      <c r="W1075" s="13">
        <f t="shared" si="1522"/>
        <v>0.11426088964757297</v>
      </c>
      <c r="X1075" s="13">
        <f t="shared" si="1523"/>
        <v>6.6191858790113967E-2</v>
      </c>
      <c r="Y1075" s="13">
        <f t="shared" si="1524"/>
        <v>1.9172624086878236E-2</v>
      </c>
      <c r="Z1075" s="13">
        <f t="shared" si="1525"/>
        <v>1.8017192494322513E-3</v>
      </c>
      <c r="AA1075" s="13">
        <f t="shared" si="1526"/>
        <v>4.1622764514361059E-3</v>
      </c>
      <c r="AB1075" s="13">
        <f t="shared" si="1527"/>
        <v>4.8077815851828099E-3</v>
      </c>
      <c r="AC1075" s="13">
        <f t="shared" si="1528"/>
        <v>3.0966924479648603E-4</v>
      </c>
      <c r="AD1075" s="13">
        <f t="shared" si="1529"/>
        <v>6.5990499137157016E-2</v>
      </c>
      <c r="AE1075" s="13">
        <f t="shared" si="1530"/>
        <v>3.8228599600866282E-2</v>
      </c>
      <c r="AF1075" s="13">
        <f t="shared" si="1531"/>
        <v>1.1073001769587119E-2</v>
      </c>
      <c r="AG1075" s="13">
        <f t="shared" si="1532"/>
        <v>2.1382136144043845E-3</v>
      </c>
      <c r="AH1075" s="13">
        <f t="shared" si="1533"/>
        <v>2.6093606155547488E-4</v>
      </c>
      <c r="AI1075" s="13">
        <f t="shared" si="1534"/>
        <v>6.028064720322425E-4</v>
      </c>
      <c r="AJ1075" s="13">
        <f t="shared" si="1535"/>
        <v>6.9629249509981059E-4</v>
      </c>
      <c r="AK1075" s="13">
        <f t="shared" si="1536"/>
        <v>5.3618450943062408E-4</v>
      </c>
      <c r="AL1075" s="13">
        <f t="shared" si="1537"/>
        <v>1.657711100208149E-5</v>
      </c>
      <c r="AM1075" s="13">
        <f t="shared" si="1538"/>
        <v>3.0489844704013242E-2</v>
      </c>
      <c r="AN1075" s="13">
        <f t="shared" si="1539"/>
        <v>1.7662907241536751E-2</v>
      </c>
      <c r="AO1075" s="13">
        <f t="shared" si="1540"/>
        <v>5.1161016930674494E-3</v>
      </c>
      <c r="AP1075" s="13">
        <f t="shared" si="1541"/>
        <v>9.8792707889199926E-4</v>
      </c>
      <c r="AQ1075" s="13">
        <f t="shared" si="1542"/>
        <v>1.4307767492150367E-4</v>
      </c>
      <c r="AR1075" s="13">
        <f t="shared" si="1543"/>
        <v>3.0232292069494415E-5</v>
      </c>
      <c r="AS1075" s="13">
        <f t="shared" si="1544"/>
        <v>6.9841712238711827E-5</v>
      </c>
      <c r="AT1075" s="13">
        <f t="shared" si="1545"/>
        <v>8.0673088848545957E-5</v>
      </c>
      <c r="AU1075" s="13">
        <f t="shared" si="1546"/>
        <v>6.2122830380801744E-5</v>
      </c>
      <c r="AV1075" s="13">
        <f t="shared" si="1547"/>
        <v>3.5878563498731933E-5</v>
      </c>
      <c r="AW1075" s="13">
        <f t="shared" si="1548"/>
        <v>6.1625027211589323E-7</v>
      </c>
      <c r="AX1075" s="13">
        <f t="shared" si="1549"/>
        <v>1.1739450403593542E-2</v>
      </c>
      <c r="AY1075" s="13">
        <f t="shared" si="1550"/>
        <v>6.8007176014904733E-3</v>
      </c>
      <c r="AZ1075" s="13">
        <f t="shared" si="1551"/>
        <v>1.9698434894816247E-3</v>
      </c>
      <c r="BA1075" s="13">
        <f t="shared" si="1552"/>
        <v>3.8037979719500226E-4</v>
      </c>
      <c r="BB1075" s="13">
        <f t="shared" si="1553"/>
        <v>5.5088941413381046E-5</v>
      </c>
      <c r="BC1075" s="13">
        <f t="shared" si="1554"/>
        <v>6.3826554163519684E-6</v>
      </c>
      <c r="BD1075" s="13">
        <f t="shared" si="1555"/>
        <v>2.9189509693383264E-6</v>
      </c>
      <c r="BE1075" s="13">
        <f t="shared" si="1556"/>
        <v>6.7432708433358821E-6</v>
      </c>
      <c r="BF1075" s="13">
        <f t="shared" si="1557"/>
        <v>7.7890485561824016E-6</v>
      </c>
      <c r="BG1075" s="13">
        <f t="shared" si="1558"/>
        <v>5.9980068842036089E-6</v>
      </c>
      <c r="BH1075" s="13">
        <f t="shared" si="1559"/>
        <v>3.4641028031336314E-6</v>
      </c>
      <c r="BI1075" s="13">
        <f t="shared" si="1560"/>
        <v>1.6005327719488388E-6</v>
      </c>
      <c r="BJ1075" s="14">
        <f t="shared" si="1561"/>
        <v>0.75520248092137565</v>
      </c>
      <c r="BK1075" s="14">
        <f t="shared" si="1562"/>
        <v>0.16574870013141441</v>
      </c>
      <c r="BL1075" s="14">
        <f t="shared" si="1563"/>
        <v>7.4471323011974108E-2</v>
      </c>
      <c r="BM1075" s="14">
        <f t="shared" si="1564"/>
        <v>0.54202149401743949</v>
      </c>
      <c r="BN1075" s="14">
        <f t="shared" si="1565"/>
        <v>0.44840262794553826</v>
      </c>
    </row>
    <row r="1076" spans="1:66" x14ac:dyDescent="0.25">
      <c r="A1076" t="s">
        <v>342</v>
      </c>
      <c r="B1076" t="s">
        <v>170</v>
      </c>
      <c r="C1076" t="s">
        <v>174</v>
      </c>
      <c r="D1076" s="7" t="s">
        <v>374</v>
      </c>
      <c r="E1076" s="10">
        <f>VLOOKUP(A1076,home!$A$2:$E$405,3,FALSE)</f>
        <v>1.3548</v>
      </c>
      <c r="F1076" s="10">
        <f>VLOOKUP(B1076,home!$B$2:$E$405,3,FALSE)</f>
        <v>0.98419999999999996</v>
      </c>
      <c r="G1076" s="10">
        <f>VLOOKUP(C1076,away!$B$2:$E$405,4,FALSE)</f>
        <v>0.77910000000000001</v>
      </c>
      <c r="H1076" s="10">
        <f>VLOOKUP(A1076,away!$A$2:$E$405,3,FALSE)</f>
        <v>1.1719999999999999</v>
      </c>
      <c r="I1076" s="10">
        <f>VLOOKUP(C1076,away!$B$2:$E$405,3,FALSE)</f>
        <v>0.90059999999999996</v>
      </c>
      <c r="J1076" s="10">
        <f>VLOOKUP(B1076,home!$B$2:$E$405,4,FALSE)</f>
        <v>1.0428999999999999</v>
      </c>
      <c r="K1076" s="12">
        <f t="shared" si="1510"/>
        <v>1.038847390056</v>
      </c>
      <c r="L1076" s="12">
        <f t="shared" si="1511"/>
        <v>1.10078428728</v>
      </c>
      <c r="M1076" s="13">
        <f t="shared" si="1512"/>
        <v>0.11769818594859462</v>
      </c>
      <c r="N1076" s="13">
        <f t="shared" si="1513"/>
        <v>0.12227045328702331</v>
      </c>
      <c r="O1076" s="13">
        <f t="shared" si="1514"/>
        <v>0.12956031373357263</v>
      </c>
      <c r="P1076" s="13">
        <f t="shared" si="1515"/>
        <v>0.13459339377695848</v>
      </c>
      <c r="Q1076" s="13">
        <f t="shared" si="1516"/>
        <v>6.3510170639094102E-2</v>
      </c>
      <c r="R1076" s="13">
        <f t="shared" si="1517"/>
        <v>7.1308978806491979E-2</v>
      </c>
      <c r="S1076" s="13">
        <f t="shared" si="1518"/>
        <v>3.8478464010293673E-2</v>
      </c>
      <c r="T1076" s="13">
        <f t="shared" si="1519"/>
        <v>6.9910997921986379E-2</v>
      </c>
      <c r="U1076" s="13">
        <f t="shared" si="1520"/>
        <v>7.4079146520682829E-2</v>
      </c>
      <c r="V1076" s="13">
        <f t="shared" si="1521"/>
        <v>4.8891030682796273E-3</v>
      </c>
      <c r="W1076" s="13">
        <f t="shared" si="1522"/>
        <v>2.1992458336811373E-2</v>
      </c>
      <c r="X1076" s="13">
        <f t="shared" si="1523"/>
        <v>2.4208952575822E-2</v>
      </c>
      <c r="Y1076" s="13">
        <f t="shared" si="1524"/>
        <v>1.3324417303485771E-2</v>
      </c>
      <c r="Z1076" s="13">
        <f t="shared" si="1525"/>
        <v>2.6165267804056296E-2</v>
      </c>
      <c r="AA1076" s="13">
        <f t="shared" si="1526"/>
        <v>2.7181720168360173E-2</v>
      </c>
      <c r="AB1076" s="13">
        <f t="shared" si="1527"/>
        <v>1.4118829527066749E-2</v>
      </c>
      <c r="AC1076" s="13">
        <f t="shared" si="1528"/>
        <v>3.4943241116121537E-4</v>
      </c>
      <c r="AD1076" s="13">
        <f t="shared" si="1529"/>
        <v>5.7117019860279524E-3</v>
      </c>
      <c r="AE1076" s="13">
        <f t="shared" si="1530"/>
        <v>6.2873517998455397E-3</v>
      </c>
      <c r="AF1076" s="13">
        <f t="shared" si="1531"/>
        <v>3.4605090349357991E-3</v>
      </c>
      <c r="AG1076" s="13">
        <f t="shared" si="1532"/>
        <v>1.2697579905492679E-3</v>
      </c>
      <c r="AH1076" s="13">
        <f t="shared" si="1533"/>
        <v>7.2005789177946129E-3</v>
      </c>
      <c r="AI1076" s="13">
        <f t="shared" si="1534"/>
        <v>7.4803026156431921E-3</v>
      </c>
      <c r="AJ1076" s="13">
        <f t="shared" si="1535"/>
        <v>3.8854464245449993E-3</v>
      </c>
      <c r="AK1076" s="13">
        <f t="shared" si="1536"/>
        <v>1.3454619591136633E-3</v>
      </c>
      <c r="AL1076" s="13">
        <f t="shared" si="1537"/>
        <v>1.5983693796060617E-5</v>
      </c>
      <c r="AM1076" s="13">
        <f t="shared" si="1538"/>
        <v>1.1867173401925626E-3</v>
      </c>
      <c r="AN1076" s="13">
        <f t="shared" si="1539"/>
        <v>1.3063198015266873E-3</v>
      </c>
      <c r="AO1076" s="13">
        <f t="shared" si="1540"/>
        <v>7.1898815584165278E-4</v>
      </c>
      <c r="AP1076" s="13">
        <f t="shared" si="1541"/>
        <v>2.6381695489697171E-4</v>
      </c>
      <c r="AQ1076" s="13">
        <f t="shared" si="1542"/>
        <v>7.2601389667160767E-5</v>
      </c>
      <c r="AR1076" s="13">
        <f t="shared" si="1543"/>
        <v>1.5852568264055865E-3</v>
      </c>
      <c r="AS1076" s="13">
        <f t="shared" si="1544"/>
        <v>1.6468399166799012E-3</v>
      </c>
      <c r="AT1076" s="13">
        <f t="shared" si="1545"/>
        <v>8.5540767464147786E-4</v>
      </c>
      <c r="AU1076" s="13">
        <f t="shared" si="1546"/>
        <v>2.9621267674505709E-4</v>
      </c>
      <c r="AV1076" s="13">
        <f t="shared" si="1547"/>
        <v>7.6929941534526039E-5</v>
      </c>
      <c r="AW1076" s="13">
        <f t="shared" si="1548"/>
        <v>5.0772508980514725E-7</v>
      </c>
      <c r="AX1076" s="13">
        <f t="shared" si="1549"/>
        <v>2.0546970193220689E-4</v>
      </c>
      <c r="AY1076" s="13">
        <f t="shared" si="1550"/>
        <v>2.2617781939907839E-4</v>
      </c>
      <c r="AZ1076" s="13">
        <f t="shared" si="1551"/>
        <v>1.2448649486287956E-4</v>
      </c>
      <c r="BA1076" s="13">
        <f t="shared" si="1552"/>
        <v>4.5677592507873409E-5</v>
      </c>
      <c r="BB1076" s="13">
        <f t="shared" si="1553"/>
        <v>1.257029402836143E-5</v>
      </c>
      <c r="BC1076" s="13">
        <f t="shared" si="1554"/>
        <v>2.7674364305819737E-6</v>
      </c>
      <c r="BD1076" s="13">
        <f t="shared" si="1555"/>
        <v>2.9083763430177122E-4</v>
      </c>
      <c r="BE1076" s="13">
        <f t="shared" si="1556"/>
        <v>3.0213591732445645E-4</v>
      </c>
      <c r="BF1076" s="13">
        <f t="shared" si="1557"/>
        <v>1.5693655457734346E-4</v>
      </c>
      <c r="BG1076" s="13">
        <f t="shared" si="1558"/>
        <v>5.4344376709018085E-5</v>
      </c>
      <c r="BH1076" s="13">
        <f t="shared" si="1559"/>
        <v>1.4113878477095877E-5</v>
      </c>
      <c r="BI1076" s="13">
        <f t="shared" si="1560"/>
        <v>2.932433163899722E-6</v>
      </c>
      <c r="BJ1076" s="14">
        <f t="shared" si="1561"/>
        <v>0.33611236385686738</v>
      </c>
      <c r="BK1076" s="14">
        <f t="shared" si="1562"/>
        <v>0.29625074072848279</v>
      </c>
      <c r="BL1076" s="14">
        <f t="shared" si="1563"/>
        <v>0.34144272650383106</v>
      </c>
      <c r="BM1076" s="14">
        <f t="shared" si="1564"/>
        <v>0.36080393260719312</v>
      </c>
      <c r="BN1076" s="14">
        <f t="shared" si="1565"/>
        <v>0.63894149619173513</v>
      </c>
    </row>
    <row r="1077" spans="1:66" x14ac:dyDescent="0.25">
      <c r="A1077" t="s">
        <v>342</v>
      </c>
      <c r="B1077" t="s">
        <v>175</v>
      </c>
      <c r="C1077" t="s">
        <v>173</v>
      </c>
      <c r="D1077" s="7" t="s">
        <v>374</v>
      </c>
      <c r="E1077" s="10">
        <f>VLOOKUP(A1077,home!$A$2:$E$405,3,FALSE)</f>
        <v>1.3548</v>
      </c>
      <c r="F1077" s="10">
        <f>VLOOKUP(B1077,home!$B$2:$E$405,3,FALSE)</f>
        <v>1.2302</v>
      </c>
      <c r="G1077" s="10">
        <f>VLOOKUP(C1077,away!$B$2:$E$405,4,FALSE)</f>
        <v>0.61509999999999998</v>
      </c>
      <c r="H1077" s="10">
        <f>VLOOKUP(A1077,away!$A$2:$E$405,3,FALSE)</f>
        <v>1.1719999999999999</v>
      </c>
      <c r="I1077" s="10">
        <f>VLOOKUP(C1077,away!$B$2:$E$405,3,FALSE)</f>
        <v>1.2799</v>
      </c>
      <c r="J1077" s="10">
        <f>VLOOKUP(B1077,home!$B$2:$E$405,4,FALSE)</f>
        <v>0.85319999999999996</v>
      </c>
      <c r="K1077" s="12">
        <f t="shared" si="1510"/>
        <v>1.025171767896</v>
      </c>
      <c r="L1077" s="12">
        <f t="shared" si="1511"/>
        <v>1.2798365169599999</v>
      </c>
      <c r="M1077" s="13">
        <f t="shared" si="1512"/>
        <v>9.9757974169744162E-2</v>
      </c>
      <c r="N1077" s="13">
        <f t="shared" si="1513"/>
        <v>0.10226905874132011</v>
      </c>
      <c r="O1077" s="13">
        <f t="shared" si="1514"/>
        <v>0.12767389820039099</v>
      </c>
      <c r="P1077" s="13">
        <f t="shared" si="1515"/>
        <v>0.13088767593226874</v>
      </c>
      <c r="Q1077" s="13">
        <f t="shared" si="1516"/>
        <v>5.2421675875449492E-2</v>
      </c>
      <c r="R1077" s="13">
        <f t="shared" si="1517"/>
        <v>8.1700858589747016E-2</v>
      </c>
      <c r="S1077" s="13">
        <f t="shared" si="1518"/>
        <v>4.2932867907382002E-2</v>
      </c>
      <c r="T1077" s="13">
        <f t="shared" si="1519"/>
        <v>6.7091175065641329E-2</v>
      </c>
      <c r="U1077" s="13">
        <f t="shared" si="1520"/>
        <v>8.3757413639072048E-2</v>
      </c>
      <c r="V1077" s="13">
        <f t="shared" si="1521"/>
        <v>6.258907396484977E-3</v>
      </c>
      <c r="W1077" s="13">
        <f t="shared" si="1522"/>
        <v>1.7913740711101883E-2</v>
      </c>
      <c r="X1077" s="13">
        <f t="shared" si="1523"/>
        <v>2.2926659517421188E-2</v>
      </c>
      <c r="Y1077" s="13">
        <f t="shared" si="1524"/>
        <v>1.4671188031152084E-2</v>
      </c>
      <c r="Z1077" s="13">
        <f t="shared" si="1525"/>
        <v>3.4854580763381118E-2</v>
      </c>
      <c r="AA1077" s="13">
        <f t="shared" si="1526"/>
        <v>3.5731932180469335E-2</v>
      </c>
      <c r="AB1077" s="13">
        <f t="shared" si="1527"/>
        <v>1.8315684041895854E-2</v>
      </c>
      <c r="AC1077" s="13">
        <f t="shared" si="1528"/>
        <v>5.1325085151041647E-4</v>
      </c>
      <c r="AD1077" s="13">
        <f t="shared" si="1529"/>
        <v>4.5911653086077161E-3</v>
      </c>
      <c r="AE1077" s="13">
        <f t="shared" si="1530"/>
        <v>5.8759410173560818E-3</v>
      </c>
      <c r="AF1077" s="13">
        <f t="shared" si="1531"/>
        <v>3.7601219427577039E-3</v>
      </c>
      <c r="AG1077" s="13">
        <f t="shared" si="1532"/>
        <v>1.6041137901879631E-3</v>
      </c>
      <c r="AH1077" s="13">
        <f t="shared" si="1533"/>
        <v>1.1152041311076673E-2</v>
      </c>
      <c r="AI1077" s="13">
        <f t="shared" si="1534"/>
        <v>1.1432757906525697E-2</v>
      </c>
      <c r="AJ1077" s="13">
        <f t="shared" si="1535"/>
        <v>5.8602703174799589E-3</v>
      </c>
      <c r="AK1077" s="13">
        <f t="shared" si="1536"/>
        <v>2.0025945605731277E-3</v>
      </c>
      <c r="AL1077" s="13">
        <f t="shared" si="1537"/>
        <v>2.693647768353783E-5</v>
      </c>
      <c r="AM1077" s="13">
        <f t="shared" si="1538"/>
        <v>9.4134661122563176E-4</v>
      </c>
      <c r="AN1077" s="13">
        <f t="shared" si="1539"/>
        <v>1.2047697681631115E-3</v>
      </c>
      <c r="AO1077" s="13">
        <f t="shared" si="1540"/>
        <v>7.7095417191229182E-4</v>
      </c>
      <c r="AP1077" s="13">
        <f t="shared" si="1541"/>
        <v>3.2889843403866964E-4</v>
      </c>
      <c r="AQ1077" s="13">
        <f t="shared" si="1542"/>
        <v>1.0523405656341227E-4</v>
      </c>
      <c r="AR1077" s="13">
        <f t="shared" si="1543"/>
        <v>2.8545579417124795E-3</v>
      </c>
      <c r="AS1077" s="13">
        <f t="shared" si="1544"/>
        <v>2.9264122116669494E-3</v>
      </c>
      <c r="AT1077" s="13">
        <f t="shared" si="1545"/>
        <v>1.5000375903135245E-3</v>
      </c>
      <c r="AU1077" s="13">
        <f t="shared" si="1546"/>
        <v>5.1259872945739061E-4</v>
      </c>
      <c r="AV1077" s="13">
        <f t="shared" si="1547"/>
        <v>1.3137543642476911E-4</v>
      </c>
      <c r="AW1077" s="13">
        <f t="shared" si="1548"/>
        <v>9.8172407077747939E-7</v>
      </c>
      <c r="AX1077" s="13">
        <f t="shared" si="1549"/>
        <v>1.6084032827218148E-4</v>
      </c>
      <c r="AY1077" s="13">
        <f t="shared" si="1550"/>
        <v>2.0584932552257173E-4</v>
      </c>
      <c r="AZ1077" s="13">
        <f t="shared" si="1551"/>
        <v>1.3172674189768674E-4</v>
      </c>
      <c r="BA1077" s="13">
        <f t="shared" si="1552"/>
        <v>5.6196231513608118E-5</v>
      </c>
      <c r="BB1077" s="13">
        <f t="shared" si="1553"/>
        <v>1.7980497301663493E-5</v>
      </c>
      <c r="BC1077" s="13">
        <f t="shared" si="1554"/>
        <v>4.6024194079539352E-6</v>
      </c>
      <c r="BD1077" s="13">
        <f t="shared" si="1555"/>
        <v>6.08894582263635E-4</v>
      </c>
      <c r="BE1077" s="13">
        <f t="shared" si="1556"/>
        <v>6.2422153536150708E-4</v>
      </c>
      <c r="BF1077" s="13">
        <f t="shared" si="1557"/>
        <v>3.1996714748265575E-4</v>
      </c>
      <c r="BG1077" s="13">
        <f t="shared" si="1558"/>
        <v>1.093404287511448E-4</v>
      </c>
      <c r="BH1077" s="13">
        <f t="shared" si="1559"/>
        <v>2.8023180161329427E-5</v>
      </c>
      <c r="BI1077" s="13">
        <f t="shared" si="1560"/>
        <v>5.7457146296116437E-6</v>
      </c>
      <c r="BJ1077" s="14">
        <f t="shared" si="1561"/>
        <v>0.29705323858681443</v>
      </c>
      <c r="BK1077" s="14">
        <f t="shared" si="1562"/>
        <v>0.28058346206059648</v>
      </c>
      <c r="BL1077" s="14">
        <f t="shared" si="1563"/>
        <v>0.38724862524545572</v>
      </c>
      <c r="BM1077" s="14">
        <f t="shared" si="1564"/>
        <v>0.40482389754587539</v>
      </c>
      <c r="BN1077" s="14">
        <f t="shared" si="1565"/>
        <v>0.59471114150892057</v>
      </c>
    </row>
    <row r="1078" spans="1:66" x14ac:dyDescent="0.25">
      <c r="A1078" t="s">
        <v>342</v>
      </c>
      <c r="B1078" t="s">
        <v>176</v>
      </c>
      <c r="C1078" t="s">
        <v>169</v>
      </c>
      <c r="D1078" s="7" t="s">
        <v>374</v>
      </c>
      <c r="E1078" s="10">
        <f>VLOOKUP(A1078,home!$A$2:$E$405,3,FALSE)</f>
        <v>1.3548</v>
      </c>
      <c r="F1078" s="10">
        <f>VLOOKUP(B1078,home!$B$2:$E$405,3,FALSE)</f>
        <v>0.81579999999999997</v>
      </c>
      <c r="G1078" s="10">
        <f>VLOOKUP(C1078,away!$B$2:$E$405,4,FALSE)</f>
        <v>1.0662</v>
      </c>
      <c r="H1078" s="10">
        <f>VLOOKUP(A1078,away!$A$2:$E$405,3,FALSE)</f>
        <v>1.1719999999999999</v>
      </c>
      <c r="I1078" s="10">
        <f>VLOOKUP(C1078,away!$B$2:$E$405,3,FALSE)</f>
        <v>1.0903</v>
      </c>
      <c r="J1078" s="10">
        <f>VLOOKUP(B1078,home!$B$2:$E$405,4,FALSE)</f>
        <v>1.3920999999999999</v>
      </c>
      <c r="K1078" s="12">
        <f t="shared" si="1510"/>
        <v>1.1784131146080001</v>
      </c>
      <c r="L1078" s="12">
        <f t="shared" si="1511"/>
        <v>1.77886937036</v>
      </c>
      <c r="M1078" s="13">
        <f t="shared" si="1512"/>
        <v>5.1959927370972665E-2</v>
      </c>
      <c r="N1078" s="13">
        <f t="shared" si="1513"/>
        <v>6.1230259848033382E-2</v>
      </c>
      <c r="O1078" s="13">
        <f t="shared" si="1514"/>
        <v>9.242992328635348E-2</v>
      </c>
      <c r="P1078" s="13">
        <f t="shared" si="1515"/>
        <v>0.10892063378285033</v>
      </c>
      <c r="Q1078" s="13">
        <f t="shared" si="1516"/>
        <v>3.6077270607889102E-2</v>
      </c>
      <c r="R1078" s="13">
        <f t="shared" si="1517"/>
        <v>8.2210379719409366E-2</v>
      </c>
      <c r="S1078" s="13">
        <f t="shared" si="1518"/>
        <v>5.7081028900193578E-2</v>
      </c>
      <c r="T1078" s="13">
        <f t="shared" si="1519"/>
        <v>6.4176751650563024E-2</v>
      </c>
      <c r="U1078" s="13">
        <f t="shared" si="1520"/>
        <v>9.6877789618255564E-2</v>
      </c>
      <c r="V1078" s="13">
        <f t="shared" si="1521"/>
        <v>1.3295078554580208E-2</v>
      </c>
      <c r="W1078" s="13">
        <f t="shared" si="1522"/>
        <v>1.4171309607866073E-2</v>
      </c>
      <c r="X1078" s="13">
        <f t="shared" si="1523"/>
        <v>2.5208908599321341E-2</v>
      </c>
      <c r="Y1078" s="13">
        <f t="shared" si="1524"/>
        <v>2.2421677683768775E-2</v>
      </c>
      <c r="Z1078" s="13">
        <f t="shared" si="1525"/>
        <v>4.8747175469507423E-2</v>
      </c>
      <c r="AA1078" s="13">
        <f t="shared" si="1526"/>
        <v>5.7444310873364948E-2</v>
      </c>
      <c r="AB1078" s="13">
        <f t="shared" si="1527"/>
        <v>3.3846564646396106E-2</v>
      </c>
      <c r="AC1078" s="13">
        <f t="shared" si="1528"/>
        <v>1.7418572056726008E-3</v>
      </c>
      <c r="AD1078" s="13">
        <f t="shared" si="1529"/>
        <v>4.1749142732699371E-3</v>
      </c>
      <c r="AE1078" s="13">
        <f t="shared" si="1530"/>
        <v>7.4266271245986707E-3</v>
      </c>
      <c r="AF1078" s="13">
        <f t="shared" si="1531"/>
        <v>6.6054997585166678E-3</v>
      </c>
      <c r="AG1078" s="13">
        <f t="shared" si="1532"/>
        <v>3.9167737321152262E-3</v>
      </c>
      <c r="AH1078" s="13">
        <f t="shared" si="1533"/>
        <v>2.1678714333567786E-2</v>
      </c>
      <c r="AI1078" s="13">
        <f t="shared" si="1534"/>
        <v>2.5546481278516713E-2</v>
      </c>
      <c r="AJ1078" s="13">
        <f t="shared" si="1535"/>
        <v>1.5052154285345927E-2</v>
      </c>
      <c r="AK1078" s="13">
        <f t="shared" si="1536"/>
        <v>5.9125520043182113E-3</v>
      </c>
      <c r="AL1078" s="13">
        <f t="shared" si="1537"/>
        <v>1.4605423864165991E-4</v>
      </c>
      <c r="AM1078" s="13">
        <f t="shared" si="1538"/>
        <v>9.839547463970828E-4</v>
      </c>
      <c r="AN1078" s="13">
        <f t="shared" si="1539"/>
        <v>1.7503269601861122E-3</v>
      </c>
      <c r="AO1078" s="13">
        <f t="shared" si="1540"/>
        <v>1.5568015087952013E-3</v>
      </c>
      <c r="AP1078" s="13">
        <f t="shared" si="1541"/>
        <v>9.2311550657533936E-4</v>
      </c>
      <c r="AQ1078" s="13">
        <f t="shared" si="1542"/>
        <v>4.1052547498780675E-4</v>
      </c>
      <c r="AR1078" s="13">
        <f t="shared" si="1543"/>
        <v>7.712720183353605E-3</v>
      </c>
      <c r="AS1078" s="13">
        <f t="shared" si="1544"/>
        <v>9.0887706133657084E-3</v>
      </c>
      <c r="AT1078" s="13">
        <f t="shared" si="1545"/>
        <v>5.3551632432269755E-3</v>
      </c>
      <c r="AU1078" s="13">
        <f t="shared" si="1546"/>
        <v>2.103531532228458E-3</v>
      </c>
      <c r="AV1078" s="13">
        <f t="shared" si="1547"/>
        <v>6.197072861423695E-4</v>
      </c>
      <c r="AW1078" s="13">
        <f t="shared" si="1548"/>
        <v>8.5045881853563185E-6</v>
      </c>
      <c r="AX1078" s="13">
        <f t="shared" si="1549"/>
        <v>1.9325086288918541E-4</v>
      </c>
      <c r="AY1078" s="13">
        <f t="shared" si="1550"/>
        <v>3.4376804078921195E-4</v>
      </c>
      <c r="AZ1078" s="13">
        <f t="shared" si="1551"/>
        <v>3.0575921913429818E-4</v>
      </c>
      <c r="BA1078" s="13">
        <f t="shared" si="1552"/>
        <v>1.8130190320773143E-4</v>
      </c>
      <c r="BB1078" s="13">
        <f t="shared" si="1553"/>
        <v>8.0628100601051755E-5</v>
      </c>
      <c r="BC1078" s="13">
        <f t="shared" si="1554"/>
        <v>2.8685371709903126E-5</v>
      </c>
      <c r="BD1078" s="13">
        <f t="shared" si="1555"/>
        <v>2.2866536160541808E-3</v>
      </c>
      <c r="BE1078" s="13">
        <f t="shared" si="1556"/>
        <v>2.6946226097240536E-3</v>
      </c>
      <c r="BF1078" s="13">
        <f t="shared" si="1557"/>
        <v>1.5876893111090302E-3</v>
      </c>
      <c r="BG1078" s="13">
        <f t="shared" si="1558"/>
        <v>6.2365130204460691E-4</v>
      </c>
      <c r="BH1078" s="13">
        <f t="shared" si="1559"/>
        <v>1.8372971831793011E-4</v>
      </c>
      <c r="BI1078" s="13">
        <f t="shared" si="1560"/>
        <v>4.3301901921816438E-5</v>
      </c>
      <c r="BJ1078" s="14">
        <f t="shared" si="1561"/>
        <v>0.25216811058121519</v>
      </c>
      <c r="BK1078" s="14">
        <f t="shared" si="1562"/>
        <v>0.23348834809370023</v>
      </c>
      <c r="BL1078" s="14">
        <f t="shared" si="1563"/>
        <v>0.46329841136301686</v>
      </c>
      <c r="BM1078" s="14">
        <f t="shared" si="1564"/>
        <v>0.56453838743932705</v>
      </c>
      <c r="BN1078" s="14">
        <f t="shared" si="1565"/>
        <v>0.43282839461550837</v>
      </c>
    </row>
    <row r="1079" spans="1:66" x14ac:dyDescent="0.25">
      <c r="A1079" t="s">
        <v>343</v>
      </c>
      <c r="B1079" t="s">
        <v>189</v>
      </c>
      <c r="C1079" t="s">
        <v>194</v>
      </c>
      <c r="D1079" s="7" t="s">
        <v>374</v>
      </c>
      <c r="E1079" s="10">
        <f>VLOOKUP(A1079,home!$A$2:$E$405,3,FALSE)</f>
        <v>1.3052999999999999</v>
      </c>
      <c r="F1079" s="10">
        <f>VLOOKUP(B1079,home!$B$2:$E$405,3,FALSE)</f>
        <v>0.6855</v>
      </c>
      <c r="G1079" s="10">
        <f>VLOOKUP(C1079,away!$B$2:$E$405,4,FALSE)</f>
        <v>0.8871</v>
      </c>
      <c r="H1079" s="10">
        <f>VLOOKUP(A1079,away!$A$2:$E$405,3,FALSE)</f>
        <v>1.1211</v>
      </c>
      <c r="I1079" s="10">
        <f>VLOOKUP(C1079,away!$B$2:$E$405,3,FALSE)</f>
        <v>1.4553</v>
      </c>
      <c r="J1079" s="10">
        <f>VLOOKUP(B1079,home!$B$2:$E$405,4,FALSE)</f>
        <v>1.3145</v>
      </c>
      <c r="K1079" s="12">
        <f t="shared" si="1510"/>
        <v>0.79376213236499993</v>
      </c>
      <c r="L1079" s="12">
        <f t="shared" si="1511"/>
        <v>2.1446551630349999</v>
      </c>
      <c r="M1079" s="13">
        <f t="shared" si="1512"/>
        <v>5.2949465818458052E-2</v>
      </c>
      <c r="N1079" s="13">
        <f t="shared" si="1513"/>
        <v>4.2029280895646941E-2</v>
      </c>
      <c r="O1079" s="13">
        <f t="shared" si="1514"/>
        <v>0.1135583452475013</v>
      </c>
      <c r="P1079" s="13">
        <f t="shared" si="1515"/>
        <v>9.0138314271497488E-2</v>
      </c>
      <c r="Q1079" s="13">
        <f t="shared" si="1516"/>
        <v>1.6680625812748134E-2</v>
      </c>
      <c r="R1079" s="13">
        <f t="shared" si="1517"/>
        <v>0.12177174572038239</v>
      </c>
      <c r="S1079" s="13">
        <f t="shared" si="1518"/>
        <v>3.83616509350833E-2</v>
      </c>
      <c r="T1079" s="13">
        <f t="shared" si="1519"/>
        <v>3.5774190271965177E-2</v>
      </c>
      <c r="U1079" s="13">
        <f t="shared" si="1520"/>
        <v>9.6657800544819289E-2</v>
      </c>
      <c r="V1079" s="13">
        <f t="shared" si="1521"/>
        <v>7.2560894608782612E-3</v>
      </c>
      <c r="W1079" s="13">
        <f t="shared" si="1522"/>
        <v>4.4134830381032074E-3</v>
      </c>
      <c r="X1079" s="13">
        <f t="shared" si="1523"/>
        <v>9.46539918463544E-3</v>
      </c>
      <c r="Y1079" s="13">
        <f t="shared" si="1524"/>
        <v>1.0150008615757841E-2</v>
      </c>
      <c r="Z1079" s="13">
        <f t="shared" si="1525"/>
        <v>8.705280105700107E-2</v>
      </c>
      <c r="AA1079" s="13">
        <f t="shared" si="1526"/>
        <v>6.9099216995351292E-2</v>
      </c>
      <c r="AB1079" s="13">
        <f t="shared" si="1527"/>
        <v>2.742417091349094E-2</v>
      </c>
      <c r="AC1079" s="13">
        <f t="shared" si="1528"/>
        <v>7.7202345445894079E-4</v>
      </c>
      <c r="AD1079" s="13">
        <f t="shared" si="1529"/>
        <v>8.7581392687038982E-4</v>
      </c>
      <c r="AE1079" s="13">
        <f t="shared" si="1530"/>
        <v>1.8783188601205392E-3</v>
      </c>
      <c r="AF1079" s="13">
        <f t="shared" si="1531"/>
        <v>2.0141731205917659E-3</v>
      </c>
      <c r="AG1079" s="13">
        <f t="shared" si="1532"/>
        <v>1.4399022607744824E-3</v>
      </c>
      <c r="AH1079" s="13">
        <f t="shared" si="1533"/>
        <v>4.667455981088902E-2</v>
      </c>
      <c r="AI1079" s="13">
        <f t="shared" si="1534"/>
        <v>3.7048498122688997E-2</v>
      </c>
      <c r="AJ1079" s="13">
        <f t="shared" si="1535"/>
        <v>1.4703847435393156E-2</v>
      </c>
      <c r="AK1079" s="13">
        <f t="shared" si="1536"/>
        <v>3.8904524314291034E-3</v>
      </c>
      <c r="AL1079" s="13">
        <f t="shared" si="1537"/>
        <v>5.2570043294924896E-5</v>
      </c>
      <c r="AM1079" s="13">
        <f t="shared" si="1538"/>
        <v>1.39037586029521E-4</v>
      </c>
      <c r="AN1079" s="13">
        <f t="shared" si="1539"/>
        <v>2.9818767673413514E-4</v>
      </c>
      <c r="AO1079" s="13">
        <f t="shared" si="1540"/>
        <v>3.1975487023063734E-4</v>
      </c>
      <c r="AP1079" s="13">
        <f t="shared" si="1541"/>
        <v>2.2858797778190754E-4</v>
      </c>
      <c r="AQ1079" s="13">
        <f t="shared" si="1542"/>
        <v>1.2256059668942448E-4</v>
      </c>
      <c r="AR1079" s="13">
        <f t="shared" si="1543"/>
        <v>2.0020167136161802E-2</v>
      </c>
      <c r="AS1079" s="13">
        <f t="shared" si="1544"/>
        <v>1.5891250556303489E-2</v>
      </c>
      <c r="AT1079" s="13">
        <f t="shared" si="1545"/>
        <v>6.3069364637589739E-3</v>
      </c>
      <c r="AU1079" s="13">
        <f t="shared" si="1546"/>
        <v>1.6687357787212988E-3</v>
      </c>
      <c r="AV1079" s="13">
        <f t="shared" si="1547"/>
        <v>3.311448175178966E-4</v>
      </c>
      <c r="AW1079" s="13">
        <f t="shared" si="1548"/>
        <v>2.4859001620897679E-6</v>
      </c>
      <c r="AX1079" s="13">
        <f t="shared" si="1549"/>
        <v>1.8393795127612442E-5</v>
      </c>
      <c r="AY1079" s="13">
        <f t="shared" si="1550"/>
        <v>3.9448347688242047E-5</v>
      </c>
      <c r="AZ1079" s="13">
        <f t="shared" si="1551"/>
        <v>4.2301551271394067E-5</v>
      </c>
      <c r="BA1079" s="13">
        <f t="shared" si="1552"/>
        <v>3.0240746779528347E-5</v>
      </c>
      <c r="BB1079" s="13">
        <f t="shared" si="1553"/>
        <v>1.6213993428687381E-5</v>
      </c>
      <c r="BC1079" s="13">
        <f t="shared" si="1554"/>
        <v>6.9546849440499886E-6</v>
      </c>
      <c r="BD1079" s="13">
        <f t="shared" si="1555"/>
        <v>7.1560591355655156E-3</v>
      </c>
      <c r="BE1079" s="13">
        <f t="shared" si="1556"/>
        <v>5.6802087587765216E-3</v>
      </c>
      <c r="BF1079" s="13">
        <f t="shared" si="1557"/>
        <v>2.2543673083224008E-3</v>
      </c>
      <c r="BG1079" s="13">
        <f t="shared" si="1558"/>
        <v>5.9647713392931142E-4</v>
      </c>
      <c r="BH1079" s="13">
        <f t="shared" si="1559"/>
        <v>1.1836524043367345E-4</v>
      </c>
      <c r="BI1079" s="13">
        <f t="shared" si="1560"/>
        <v>1.8790769128905714E-5</v>
      </c>
      <c r="BJ1079" s="14">
        <f t="shared" si="1561"/>
        <v>0.12598287781391906</v>
      </c>
      <c r="BK1079" s="14">
        <f t="shared" si="1562"/>
        <v>0.18956956233135924</v>
      </c>
      <c r="BL1079" s="14">
        <f t="shared" si="1563"/>
        <v>0.59087114032056531</v>
      </c>
      <c r="BM1079" s="14">
        <f t="shared" si="1564"/>
        <v>0.55631164130908384</v>
      </c>
      <c r="BN1079" s="14">
        <f t="shared" si="1565"/>
        <v>0.43712777776623435</v>
      </c>
    </row>
    <row r="1080" spans="1:66" x14ac:dyDescent="0.25">
      <c r="A1080" t="s">
        <v>346</v>
      </c>
      <c r="B1080" t="s">
        <v>322</v>
      </c>
      <c r="C1080" t="s">
        <v>235</v>
      </c>
      <c r="D1080" s="7" t="s">
        <v>374</v>
      </c>
      <c r="E1080" s="10">
        <f>VLOOKUP(A1080,home!$A$2:$E$405,3,FALSE)</f>
        <v>1.5866</v>
      </c>
      <c r="F1080" s="10">
        <f>VLOOKUP(B1080,home!$B$2:$E$405,3,FALSE)</f>
        <v>0.63029999999999997</v>
      </c>
      <c r="G1080" s="10">
        <f>VLOOKUP(C1080,away!$B$2:$E$405,4,FALSE)</f>
        <v>0.94540000000000002</v>
      </c>
      <c r="H1080" s="10">
        <f>VLOOKUP(A1080,away!$A$2:$E$405,3,FALSE)</f>
        <v>1.1788000000000001</v>
      </c>
      <c r="I1080" s="10">
        <f>VLOOKUP(C1080,away!$B$2:$E$405,3,FALSE)</f>
        <v>1.3573</v>
      </c>
      <c r="J1080" s="10">
        <f>VLOOKUP(B1080,home!$B$2:$E$405,4,FALSE)</f>
        <v>1.6117999999999999</v>
      </c>
      <c r="K1080" s="12">
        <f t="shared" si="1510"/>
        <v>0.945432124692</v>
      </c>
      <c r="L1080" s="12">
        <f t="shared" si="1511"/>
        <v>2.5788562098319998</v>
      </c>
      <c r="M1080" s="13">
        <f t="shared" si="1512"/>
        <v>2.947277466358255E-2</v>
      </c>
      <c r="N1080" s="13">
        <f t="shared" si="1513"/>
        <v>2.7864507970759397E-2</v>
      </c>
      <c r="O1080" s="13">
        <f t="shared" si="1514"/>
        <v>7.6006047962159096E-2</v>
      </c>
      <c r="P1080" s="13">
        <f t="shared" si="1515"/>
        <v>7.185855941430612E-2</v>
      </c>
      <c r="Q1080" s="13">
        <f t="shared" si="1516"/>
        <v>1.3172000487146111E-2</v>
      </c>
      <c r="R1080" s="13">
        <f t="shared" si="1517"/>
        <v>9.8004334386001424E-2</v>
      </c>
      <c r="S1080" s="13">
        <f t="shared" si="1518"/>
        <v>4.3800190345496461E-2</v>
      </c>
      <c r="T1080" s="13">
        <f t="shared" si="1519"/>
        <v>3.3968695252186876E-2</v>
      </c>
      <c r="U1080" s="13">
        <f t="shared" si="1520"/>
        <v>9.2656446087582556E-2</v>
      </c>
      <c r="V1080" s="13">
        <f t="shared" si="1521"/>
        <v>1.1865634626555198E-2</v>
      </c>
      <c r="W1080" s="13">
        <f t="shared" si="1522"/>
        <v>4.1510774690022029E-3</v>
      </c>
      <c r="X1080" s="13">
        <f t="shared" si="1523"/>
        <v>1.0705031908430031E-2</v>
      </c>
      <c r="Y1080" s="13">
        <f t="shared" si="1524"/>
        <v>1.3803369006752249E-2</v>
      </c>
      <c r="Z1080" s="13">
        <f t="shared" si="1525"/>
        <v>8.4246362107263842E-2</v>
      </c>
      <c r="AA1080" s="13">
        <f t="shared" si="1526"/>
        <v>7.9649217124642055E-2</v>
      </c>
      <c r="AB1080" s="13">
        <f t="shared" si="1527"/>
        <v>3.7651464288102378E-2</v>
      </c>
      <c r="AC1080" s="13">
        <f t="shared" si="1528"/>
        <v>1.8081250843645577E-3</v>
      </c>
      <c r="AD1080" s="13">
        <f t="shared" si="1529"/>
        <v>9.8114049781996052E-4</v>
      </c>
      <c r="AE1080" s="13">
        <f t="shared" si="1530"/>
        <v>2.5302202655206646E-3</v>
      </c>
      <c r="AF1080" s="13">
        <f t="shared" si="1531"/>
        <v>3.2625371219903699E-3</v>
      </c>
      <c r="AG1080" s="13">
        <f t="shared" si="1532"/>
        <v>2.8045380389507615E-3</v>
      </c>
      <c r="AH1080" s="13">
        <f t="shared" si="1533"/>
        <v>5.4314813519018158E-2</v>
      </c>
      <c r="AI1080" s="13">
        <f t="shared" si="1534"/>
        <v>5.1350969547535104E-2</v>
      </c>
      <c r="AJ1080" s="13">
        <f t="shared" si="1535"/>
        <v>2.4274428122160151E-2</v>
      </c>
      <c r="AK1080" s="13">
        <f t="shared" si="1536"/>
        <v>7.6499413850723693E-3</v>
      </c>
      <c r="AL1080" s="13">
        <f t="shared" si="1537"/>
        <v>1.7633801403008371E-4</v>
      </c>
      <c r="AM1080" s="13">
        <f t="shared" si="1538"/>
        <v>1.8552034909505842E-4</v>
      </c>
      <c r="AN1080" s="13">
        <f t="shared" si="1539"/>
        <v>4.7843030431399182E-4</v>
      </c>
      <c r="AO1080" s="13">
        <f t="shared" si="1540"/>
        <v>6.1690148062597586E-4</v>
      </c>
      <c r="AP1080" s="13">
        <f t="shared" si="1541"/>
        <v>5.3030007138895089E-4</v>
      </c>
      <c r="AQ1080" s="13">
        <f t="shared" si="1542"/>
        <v>3.4189190804393723E-4</v>
      </c>
      <c r="AR1080" s="13">
        <f t="shared" si="1543"/>
        <v>2.8014018825877406E-2</v>
      </c>
      <c r="AS1080" s="13">
        <f t="shared" si="1544"/>
        <v>2.6485353339710964E-2</v>
      </c>
      <c r="AT1080" s="13">
        <f t="shared" si="1545"/>
        <v>1.2520051940590646E-2</v>
      </c>
      <c r="AU1080" s="13">
        <f t="shared" si="1546"/>
        <v>3.9456197691489373E-3</v>
      </c>
      <c r="AV1080" s="13">
        <f t="shared" si="1547"/>
        <v>9.3257892039330962E-4</v>
      </c>
      <c r="AW1080" s="13">
        <f t="shared" si="1548"/>
        <v>1.1942656120605609E-5</v>
      </c>
      <c r="AX1080" s="13">
        <f t="shared" si="1549"/>
        <v>2.9232816303090431E-5</v>
      </c>
      <c r="AY1080" s="13">
        <f t="shared" si="1550"/>
        <v>7.5387229854102875E-5</v>
      </c>
      <c r="AZ1080" s="13">
        <f t="shared" si="1551"/>
        <v>9.7206412925642793E-5</v>
      </c>
      <c r="BA1080" s="13">
        <f t="shared" si="1552"/>
        <v>8.356045386959583E-5</v>
      </c>
      <c r="BB1080" s="13">
        <f t="shared" si="1553"/>
        <v>5.3872598839496893E-5</v>
      </c>
      <c r="BC1080" s="13">
        <f t="shared" si="1554"/>
        <v>2.7785937211404948E-5</v>
      </c>
      <c r="BD1080" s="13">
        <f t="shared" si="1555"/>
        <v>1.2040687735244079E-2</v>
      </c>
      <c r="BE1080" s="13">
        <f t="shared" si="1556"/>
        <v>1.1383652988284714E-2</v>
      </c>
      <c r="BF1080" s="13">
        <f t="shared" si="1557"/>
        <v>5.3812356157352257E-3</v>
      </c>
      <c r="BG1080" s="13">
        <f t="shared" si="1558"/>
        <v>1.6958643405509393E-3</v>
      </c>
      <c r="BH1080" s="13">
        <f t="shared" si="1559"/>
        <v>4.0083115666911798E-4</v>
      </c>
      <c r="BI1080" s="13">
        <f t="shared" si="1560"/>
        <v>7.5791730418487243E-5</v>
      </c>
      <c r="BJ1080" s="14">
        <f t="shared" si="1561"/>
        <v>0.11576320758102984</v>
      </c>
      <c r="BK1080" s="14">
        <f t="shared" si="1562"/>
        <v>0.15905700937818906</v>
      </c>
      <c r="BL1080" s="14">
        <f t="shared" si="1563"/>
        <v>0.62443334878489709</v>
      </c>
      <c r="BM1080" s="14">
        <f t="shared" si="1564"/>
        <v>0.66705825839369171</v>
      </c>
      <c r="BN1080" s="14">
        <f t="shared" si="1565"/>
        <v>0.31637822488395473</v>
      </c>
    </row>
    <row r="1081" spans="1:66" x14ac:dyDescent="0.25">
      <c r="A1081" t="s">
        <v>346</v>
      </c>
      <c r="B1081" t="s">
        <v>233</v>
      </c>
      <c r="C1081" t="s">
        <v>234</v>
      </c>
      <c r="D1081" s="7" t="s">
        <v>374</v>
      </c>
      <c r="E1081" s="10">
        <f>VLOOKUP(A1081,home!$A$2:$E$405,3,FALSE)</f>
        <v>1.5866</v>
      </c>
      <c r="F1081" s="10">
        <f>VLOOKUP(B1081,home!$B$2:$E$405,3,FALSE)</f>
        <v>1.0084</v>
      </c>
      <c r="G1081" s="10">
        <f>VLOOKUP(C1081,away!$B$2:$E$405,4,FALSE)</f>
        <v>0.81940000000000002</v>
      </c>
      <c r="H1081" s="10">
        <f>VLOOKUP(A1081,away!$A$2:$E$405,3,FALSE)</f>
        <v>1.1788000000000001</v>
      </c>
      <c r="I1081" s="10">
        <f>VLOOKUP(C1081,away!$B$2:$E$405,3,FALSE)</f>
        <v>1.4420999999999999</v>
      </c>
      <c r="J1081" s="10">
        <f>VLOOKUP(B1081,home!$B$2:$E$405,4,FALSE)</f>
        <v>1.018</v>
      </c>
      <c r="K1081" s="12">
        <f t="shared" si="1510"/>
        <v>1.3109805443359999</v>
      </c>
      <c r="L1081" s="12">
        <f t="shared" si="1511"/>
        <v>1.7305465346400002</v>
      </c>
      <c r="M1081" s="13">
        <f t="shared" si="1512"/>
        <v>4.7761897586520885E-2</v>
      </c>
      <c r="N1081" s="13">
        <f t="shared" si="1513"/>
        <v>6.2614918496497432E-2</v>
      </c>
      <c r="O1081" s="13">
        <f t="shared" si="1514"/>
        <v>8.2654186356184323E-2</v>
      </c>
      <c r="P1081" s="13">
        <f t="shared" si="1515"/>
        <v>0.10835803022087968</v>
      </c>
      <c r="Q1081" s="13">
        <f t="shared" si="1516"/>
        <v>4.1043469967046234E-2</v>
      </c>
      <c r="R1081" s="13">
        <f t="shared" si="1517"/>
        <v>7.1518457886091777E-2</v>
      </c>
      <c r="S1081" s="13">
        <f t="shared" si="1518"/>
        <v>6.1458313565114144E-2</v>
      </c>
      <c r="T1081" s="13">
        <f t="shared" si="1519"/>
        <v>7.1027634721072791E-2</v>
      </c>
      <c r="U1081" s="13">
        <f t="shared" si="1520"/>
        <v>9.3759306849579879E-2</v>
      </c>
      <c r="V1081" s="13">
        <f t="shared" si="1521"/>
        <v>1.5492362776204895E-2</v>
      </c>
      <c r="W1081" s="13">
        <f t="shared" si="1522"/>
        <v>1.7935730199612185E-2</v>
      </c>
      <c r="X1081" s="13">
        <f t="shared" si="1523"/>
        <v>3.1038615743176869E-2</v>
      </c>
      <c r="Y1081" s="13">
        <f t="shared" si="1524"/>
        <v>2.6856884457188642E-2</v>
      </c>
      <c r="Z1081" s="13">
        <f t="shared" si="1525"/>
        <v>4.1255339819190967E-2</v>
      </c>
      <c r="AA1081" s="13">
        <f t="shared" si="1526"/>
        <v>5.4084947852929624E-2</v>
      </c>
      <c r="AB1081" s="13">
        <f t="shared" si="1527"/>
        <v>3.5452157188308929E-2</v>
      </c>
      <c r="AC1081" s="13">
        <f t="shared" si="1528"/>
        <v>2.19673264506481E-3</v>
      </c>
      <c r="AD1081" s="13">
        <f t="shared" si="1529"/>
        <v>5.8783483350377998E-3</v>
      </c>
      <c r="AE1081" s="13">
        <f t="shared" si="1530"/>
        <v>1.0172755340606481E-2</v>
      </c>
      <c r="AF1081" s="13">
        <f t="shared" si="1531"/>
        <v>8.8022132512135497E-3</v>
      </c>
      <c r="AG1081" s="13">
        <f t="shared" si="1532"/>
        <v>5.0775465463499658E-3</v>
      </c>
      <c r="AH1081" s="13">
        <f t="shared" si="1533"/>
        <v>1.7848571339874147E-2</v>
      </c>
      <c r="AI1081" s="13">
        <f t="shared" si="1534"/>
        <v>2.3399129770768138E-2</v>
      </c>
      <c r="AJ1081" s="13">
        <f t="shared" si="1535"/>
        <v>1.5337901941935158E-2</v>
      </c>
      <c r="AK1081" s="13">
        <f t="shared" si="1536"/>
        <v>6.7025636789367826E-3</v>
      </c>
      <c r="AL1081" s="13">
        <f t="shared" si="1537"/>
        <v>1.9935022213883071E-4</v>
      </c>
      <c r="AM1081" s="13">
        <f t="shared" si="1538"/>
        <v>1.5412800600128941E-3</v>
      </c>
      <c r="AN1081" s="13">
        <f t="shared" si="1539"/>
        <v>2.6672568667650458E-3</v>
      </c>
      <c r="AO1081" s="13">
        <f t="shared" si="1540"/>
        <v>2.307906063887497E-3</v>
      </c>
      <c r="AP1081" s="13">
        <f t="shared" si="1541"/>
        <v>1.3313129470450503E-3</v>
      </c>
      <c r="AQ1081" s="13">
        <f t="shared" si="1542"/>
        <v>5.7597475175754493E-4</v>
      </c>
      <c r="AR1081" s="13">
        <f t="shared" si="1543"/>
        <v>6.1775566560988062E-3</v>
      </c>
      <c r="AS1081" s="13">
        <f t="shared" si="1544"/>
        <v>8.0986565876788909E-3</v>
      </c>
      <c r="AT1081" s="13">
        <f t="shared" si="1545"/>
        <v>5.3085906108528026E-3</v>
      </c>
      <c r="AU1081" s="13">
        <f t="shared" si="1546"/>
        <v>2.3198196695575959E-3</v>
      </c>
      <c r="AV1081" s="13">
        <f t="shared" si="1547"/>
        <v>7.6030961328949365E-4</v>
      </c>
      <c r="AW1081" s="13">
        <f t="shared" si="1548"/>
        <v>1.2563011339465428E-5</v>
      </c>
      <c r="AX1081" s="13">
        <f t="shared" si="1549"/>
        <v>3.36764695341655E-4</v>
      </c>
      <c r="AY1081" s="13">
        <f t="shared" si="1550"/>
        <v>5.8278697651259655E-4</v>
      </c>
      <c r="AZ1081" s="13">
        <f t="shared" si="1551"/>
        <v>5.042699913185985E-4</v>
      </c>
      <c r="BA1081" s="13">
        <f t="shared" si="1552"/>
        <v>2.9088756199978122E-4</v>
      </c>
      <c r="BB1081" s="13">
        <f t="shared" si="1553"/>
        <v>1.2584861559714999E-4</v>
      </c>
      <c r="BC1081" s="13">
        <f t="shared" si="1554"/>
        <v>4.355737712217787E-5</v>
      </c>
      <c r="BD1081" s="13">
        <f t="shared" si="1555"/>
        <v>1.7817582106256767E-3</v>
      </c>
      <c r="BE1081" s="13">
        <f t="shared" si="1556"/>
        <v>2.3358503488411868E-3</v>
      </c>
      <c r="BF1081" s="13">
        <f t="shared" si="1557"/>
        <v>1.5311271809056272E-3</v>
      </c>
      <c r="BG1081" s="13">
        <f t="shared" si="1558"/>
        <v>6.6909264835710155E-4</v>
      </c>
      <c r="BH1081" s="13">
        <f t="shared" si="1559"/>
        <v>2.1929186108860207E-4</v>
      </c>
      <c r="BI1081" s="13">
        <f t="shared" si="1560"/>
        <v>5.7497472683677981E-5</v>
      </c>
      <c r="BJ1081" s="14">
        <f t="shared" si="1561"/>
        <v>0.29075596296516193</v>
      </c>
      <c r="BK1081" s="14">
        <f t="shared" si="1562"/>
        <v>0.23604947399243584</v>
      </c>
      <c r="BL1081" s="14">
        <f t="shared" si="1563"/>
        <v>0.4300167737245883</v>
      </c>
      <c r="BM1081" s="14">
        <f t="shared" si="1564"/>
        <v>0.58355636602298344</v>
      </c>
      <c r="BN1081" s="14">
        <f t="shared" si="1565"/>
        <v>0.41395096051322033</v>
      </c>
    </row>
    <row r="1082" spans="1:66" x14ac:dyDescent="0.25">
      <c r="A1082" t="s">
        <v>347</v>
      </c>
      <c r="B1082" t="s">
        <v>323</v>
      </c>
      <c r="C1082" t="s">
        <v>253</v>
      </c>
      <c r="D1082" s="7" t="s">
        <v>374</v>
      </c>
      <c r="E1082" s="10">
        <f>VLOOKUP(A1082,home!$A$2:$E$405,3,FALSE)</f>
        <v>1.1809000000000001</v>
      </c>
      <c r="F1082" s="10">
        <f>VLOOKUP(B1082,home!$B$2:$E$405,3,FALSE)</f>
        <v>0.7762</v>
      </c>
      <c r="G1082" s="10">
        <f>VLOOKUP(C1082,away!$B$2:$E$405,4,FALSE)</f>
        <v>0.8468</v>
      </c>
      <c r="H1082" s="10">
        <f>VLOOKUP(A1082,away!$A$2:$E$405,3,FALSE)</f>
        <v>0.92459999999999998</v>
      </c>
      <c r="I1082" s="10">
        <f>VLOOKUP(C1082,away!$B$2:$E$405,3,FALSE)</f>
        <v>0.90129999999999999</v>
      </c>
      <c r="J1082" s="10">
        <f>VLOOKUP(B1082,home!$B$2:$E$405,4,FALSE)</f>
        <v>0.72099999999999997</v>
      </c>
      <c r="K1082" s="12">
        <f t="shared" si="1510"/>
        <v>0.77618922634400001</v>
      </c>
      <c r="L1082" s="12">
        <f t="shared" si="1511"/>
        <v>0.6008395675799999</v>
      </c>
      <c r="M1082" s="13">
        <f t="shared" si="1512"/>
        <v>0.25232715636181224</v>
      </c>
      <c r="N1082" s="13">
        <f t="shared" si="1513"/>
        <v>0.19585362028205655</v>
      </c>
      <c r="O1082" s="13">
        <f t="shared" si="1514"/>
        <v>0.15160813951712229</v>
      </c>
      <c r="P1082" s="13">
        <f t="shared" si="1515"/>
        <v>0.11767660451924834</v>
      </c>
      <c r="Q1082" s="13">
        <f t="shared" si="1516"/>
        <v>7.600973500170051E-2</v>
      </c>
      <c r="R1082" s="13">
        <f t="shared" si="1517"/>
        <v>4.5546084494538022E-2</v>
      </c>
      <c r="S1082" s="13">
        <f t="shared" si="1518"/>
        <v>1.3720068274501562E-2</v>
      </c>
      <c r="T1082" s="13">
        <f t="shared" si="1519"/>
        <v>4.5669656310292114E-2</v>
      </c>
      <c r="U1082" s="13">
        <f t="shared" si="1520"/>
        <v>3.5352380086813913E-2</v>
      </c>
      <c r="V1082" s="13">
        <f t="shared" si="1521"/>
        <v>7.1095137474819854E-4</v>
      </c>
      <c r="W1082" s="13">
        <f t="shared" si="1522"/>
        <v>1.9665979135194127E-2</v>
      </c>
      <c r="X1082" s="13">
        <f t="shared" si="1523"/>
        <v>1.1816098399627339E-2</v>
      </c>
      <c r="Y1082" s="13">
        <f t="shared" si="1524"/>
        <v>3.5497897264574092E-3</v>
      </c>
      <c r="Z1082" s="13">
        <f t="shared" si="1525"/>
        <v>9.1219632375534529E-3</v>
      </c>
      <c r="AA1082" s="13">
        <f t="shared" si="1526"/>
        <v>7.0803695880950236E-3</v>
      </c>
      <c r="AB1082" s="13">
        <f t="shared" si="1527"/>
        <v>2.747853296406531E-3</v>
      </c>
      <c r="AC1082" s="13">
        <f t="shared" si="1528"/>
        <v>2.0722686215424662E-5</v>
      </c>
      <c r="AD1082" s="13">
        <f t="shared" si="1529"/>
        <v>3.8161302825608931E-3</v>
      </c>
      <c r="AE1082" s="13">
        <f t="shared" si="1530"/>
        <v>2.2928820688028297E-3</v>
      </c>
      <c r="AF1082" s="13">
        <f t="shared" si="1531"/>
        <v>6.8882713536571379E-4</v>
      </c>
      <c r="AG1082" s="13">
        <f t="shared" si="1532"/>
        <v>1.3795819938350182E-4</v>
      </c>
      <c r="AH1082" s="13">
        <f t="shared" si="1533"/>
        <v>1.3702091117830681E-3</v>
      </c>
      <c r="AI1082" s="13">
        <f t="shared" si="1534"/>
        <v>1.0635415504043988E-3</v>
      </c>
      <c r="AJ1082" s="13">
        <f t="shared" si="1535"/>
        <v>4.1275474659654434E-4</v>
      </c>
      <c r="AK1082" s="13">
        <f t="shared" si="1536"/>
        <v>1.067919291435285E-4</v>
      </c>
      <c r="AL1082" s="13">
        <f t="shared" si="1537"/>
        <v>3.865735873236462E-7</v>
      </c>
      <c r="AM1082" s="13">
        <f t="shared" si="1538"/>
        <v>5.9240784232977004E-4</v>
      </c>
      <c r="AN1082" s="13">
        <f t="shared" si="1539"/>
        <v>3.5594207181641982E-4</v>
      </c>
      <c r="AO1082" s="13">
        <f t="shared" si="1540"/>
        <v>1.0693204025685346E-4</v>
      </c>
      <c r="AP1082" s="13">
        <f t="shared" si="1541"/>
        <v>2.1416333609458322E-5</v>
      </c>
      <c r="AQ1082" s="13">
        <f t="shared" si="1542"/>
        <v>3.2169451562639888E-6</v>
      </c>
      <c r="AR1082" s="13">
        <f t="shared" si="1543"/>
        <v>1.6465517004358294E-4</v>
      </c>
      <c r="AS1082" s="13">
        <f t="shared" si="1544"/>
        <v>1.278035690496684E-4</v>
      </c>
      <c r="AT1082" s="13">
        <f t="shared" si="1545"/>
        <v>4.9599876692332043E-5</v>
      </c>
      <c r="AU1082" s="13">
        <f t="shared" si="1546"/>
        <v>1.2832963305526337E-5</v>
      </c>
      <c r="AV1082" s="13">
        <f t="shared" si="1547"/>
        <v>2.4902019649543565E-6</v>
      </c>
      <c r="AW1082" s="13">
        <f t="shared" si="1548"/>
        <v>5.0079018895967068E-9</v>
      </c>
      <c r="AX1082" s="13">
        <f t="shared" si="1549"/>
        <v>7.6636764136343749E-5</v>
      </c>
      <c r="AY1082" s="13">
        <f t="shared" si="1550"/>
        <v>4.6046400224411222E-5</v>
      </c>
      <c r="AZ1082" s="13">
        <f t="shared" si="1551"/>
        <v>1.3833249599725423E-5</v>
      </c>
      <c r="BA1082" s="13">
        <f t="shared" si="1552"/>
        <v>2.7705212359084098E-6</v>
      </c>
      <c r="BB1082" s="13">
        <f t="shared" si="1553"/>
        <v>4.161596953386039E-7</v>
      </c>
      <c r="BC1082" s="13">
        <f t="shared" si="1554"/>
        <v>5.0009042278294271E-8</v>
      </c>
      <c r="BD1082" s="13">
        <f t="shared" si="1555"/>
        <v>1.6488556861466273E-5</v>
      </c>
      <c r="BE1082" s="13">
        <f t="shared" si="1556"/>
        <v>1.2798240193830559E-5</v>
      </c>
      <c r="BF1082" s="13">
        <f t="shared" si="1557"/>
        <v>4.9669280773070129E-6</v>
      </c>
      <c r="BG1082" s="13">
        <f t="shared" si="1558"/>
        <v>1.2850920205437408E-6</v>
      </c>
      <c r="BH1082" s="13">
        <f t="shared" si="1559"/>
        <v>2.493686453016734E-7</v>
      </c>
      <c r="BI1082" s="13">
        <f t="shared" si="1560"/>
        <v>3.8711451174231458E-8</v>
      </c>
      <c r="BJ1082" s="14">
        <f t="shared" si="1561"/>
        <v>0.36072034487854387</v>
      </c>
      <c r="BK1082" s="14">
        <f t="shared" si="1562"/>
        <v>0.38450193619033751</v>
      </c>
      <c r="BL1082" s="14">
        <f t="shared" si="1563"/>
        <v>0.24568133299920902</v>
      </c>
      <c r="BM1082" s="14">
        <f t="shared" si="1564"/>
        <v>0.16095819573684328</v>
      </c>
      <c r="BN1082" s="14">
        <f t="shared" si="1565"/>
        <v>0.83902134017647789</v>
      </c>
    </row>
    <row r="1083" spans="1:66" x14ac:dyDescent="0.25">
      <c r="A1083" t="s">
        <v>338</v>
      </c>
      <c r="B1083" t="s">
        <v>80</v>
      </c>
      <c r="C1083" t="s">
        <v>88</v>
      </c>
      <c r="D1083" s="7" t="s">
        <v>375</v>
      </c>
      <c r="E1083" s="10">
        <f>VLOOKUP(A1083,home!$A$2:$E$405,3,FALSE)</f>
        <v>1.4215</v>
      </c>
      <c r="F1083" s="10">
        <f>VLOOKUP(B1083,home!$B$2:$E$405,3,FALSE)</f>
        <v>1.1725000000000001</v>
      </c>
      <c r="G1083" s="10">
        <f>VLOOKUP(C1083,away!$B$2:$E$405,4,FALSE)</f>
        <v>1.1904999999999999</v>
      </c>
      <c r="H1083" s="10">
        <f>VLOOKUP(A1083,away!$A$2:$E$405,3,FALSE)</f>
        <v>1.0277000000000001</v>
      </c>
      <c r="I1083" s="10">
        <f>VLOOKUP(C1083,away!$B$2:$E$405,3,FALSE)</f>
        <v>1.4220999999999999</v>
      </c>
      <c r="J1083" s="10">
        <f>VLOOKUP(B1083,home!$B$2:$E$405,4,FALSE)</f>
        <v>0.89200000000000002</v>
      </c>
      <c r="K1083" s="12">
        <f t="shared" si="1510"/>
        <v>1.9842167668749999</v>
      </c>
      <c r="L1083" s="12">
        <f t="shared" si="1511"/>
        <v>1.3036510156400001</v>
      </c>
      <c r="M1083" s="13">
        <f t="shared" si="1512"/>
        <v>3.7333367450047929E-2</v>
      </c>
      <c r="N1083" s="13">
        <f t="shared" si="1513"/>
        <v>7.4077493658290458E-2</v>
      </c>
      <c r="O1083" s="13">
        <f t="shared" si="1514"/>
        <v>4.8669682393516309E-2</v>
      </c>
      <c r="P1083" s="13">
        <f t="shared" si="1515"/>
        <v>9.6571199843696026E-2</v>
      </c>
      <c r="Q1083" s="13">
        <f t="shared" si="1516"/>
        <v>7.3492902482428235E-2</v>
      </c>
      <c r="R1083" s="13">
        <f t="shared" si="1517"/>
        <v>3.1724140441591886E-2</v>
      </c>
      <c r="S1083" s="13">
        <f t="shared" si="1518"/>
        <v>6.2450813282040996E-2</v>
      </c>
      <c r="T1083" s="13">
        <f t="shared" si="1519"/>
        <v>9.5809096963549056E-2</v>
      </c>
      <c r="U1083" s="13">
        <f t="shared" si="1520"/>
        <v>6.2947571378903888E-2</v>
      </c>
      <c r="V1083" s="13">
        <f t="shared" si="1521"/>
        <v>1.7949239459939308E-2</v>
      </c>
      <c r="W1083" s="13">
        <f t="shared" si="1522"/>
        <v>4.8608616450647797E-2</v>
      </c>
      <c r="X1083" s="13">
        <f t="shared" si="1523"/>
        <v>6.3368672204742224E-2</v>
      </c>
      <c r="Y1083" s="13">
        <f t="shared" si="1524"/>
        <v>4.1305316939735229E-2</v>
      </c>
      <c r="Z1083" s="13">
        <f t="shared" si="1525"/>
        <v>1.3785735968995754E-2</v>
      </c>
      <c r="AA1083" s="13">
        <f t="shared" si="1526"/>
        <v>2.7353888453393149E-2</v>
      </c>
      <c r="AB1083" s="13">
        <f t="shared" si="1527"/>
        <v>2.7138022054225584E-2</v>
      </c>
      <c r="AC1083" s="13">
        <f t="shared" si="1528"/>
        <v>2.9018605026177612E-3</v>
      </c>
      <c r="AD1083" s="13">
        <f t="shared" si="1529"/>
        <v>2.411250794399283E-2</v>
      </c>
      <c r="AE1083" s="13">
        <f t="shared" si="1530"/>
        <v>3.1434295470813819E-2</v>
      </c>
      <c r="AF1083" s="13">
        <f t="shared" si="1531"/>
        <v>2.0489675608227152E-2</v>
      </c>
      <c r="AG1083" s="13">
        <f t="shared" si="1532"/>
        <v>8.9037954722664871E-3</v>
      </c>
      <c r="AH1083" s="13">
        <f t="shared" si="1533"/>
        <v>4.4929471743315507E-3</v>
      </c>
      <c r="AI1083" s="13">
        <f t="shared" si="1534"/>
        <v>8.9149811159923154E-3</v>
      </c>
      <c r="AJ1083" s="13">
        <f t="shared" si="1535"/>
        <v>8.8446275033629788E-3</v>
      </c>
      <c r="AK1083" s="13">
        <f t="shared" si="1536"/>
        <v>5.8498860629788638E-3</v>
      </c>
      <c r="AL1083" s="13">
        <f t="shared" si="1537"/>
        <v>3.0025274402774825E-4</v>
      </c>
      <c r="AM1083" s="13">
        <f t="shared" si="1538"/>
        <v>9.5688885107754352E-3</v>
      </c>
      <c r="AN1083" s="13">
        <f t="shared" si="1539"/>
        <v>1.2474491225618325E-2</v>
      </c>
      <c r="AO1083" s="13">
        <f t="shared" si="1540"/>
        <v>8.1311915779348001E-3</v>
      </c>
      <c r="AP1083" s="13">
        <f t="shared" si="1541"/>
        <v>3.5334120529793723E-3</v>
      </c>
      <c r="AQ1083" s="13">
        <f t="shared" si="1542"/>
        <v>1.1515840528852947E-3</v>
      </c>
      <c r="AR1083" s="13">
        <f t="shared" si="1543"/>
        <v>1.1714470294068384E-3</v>
      </c>
      <c r="AS1083" s="13">
        <f t="shared" si="1544"/>
        <v>2.3244048372549598E-3</v>
      </c>
      <c r="AT1083" s="13">
        <f t="shared" si="1545"/>
        <v>2.3060615255433244E-3</v>
      </c>
      <c r="AU1083" s="13">
        <f t="shared" si="1546"/>
        <v>1.5252419814761348E-3</v>
      </c>
      <c r="AV1083" s="13">
        <f t="shared" si="1547"/>
        <v>7.5660267829664877E-4</v>
      </c>
      <c r="AW1083" s="13">
        <f t="shared" si="1548"/>
        <v>2.1574212239313323E-5</v>
      </c>
      <c r="AX1083" s="13">
        <f t="shared" si="1549"/>
        <v>3.1644581705730277E-3</v>
      </c>
      <c r="AY1083" s="13">
        <f t="shared" si="1550"/>
        <v>4.1253491080178242E-3</v>
      </c>
      <c r="AZ1083" s="13">
        <f t="shared" si="1551"/>
        <v>2.6890077772685028E-3</v>
      </c>
      <c r="BA1083" s="13">
        <f t="shared" si="1552"/>
        <v>1.1685092399666475E-3</v>
      </c>
      <c r="BB1083" s="13">
        <f t="shared" si="1553"/>
        <v>3.8083206436681136E-4</v>
      </c>
      <c r="BC1083" s="13">
        <f t="shared" si="1554"/>
        <v>9.9294421500014255E-5</v>
      </c>
      <c r="BD1083" s="13">
        <f t="shared" si="1555"/>
        <v>2.5452635160911453E-4</v>
      </c>
      <c r="BE1083" s="13">
        <f t="shared" si="1556"/>
        <v>5.0503545447432669E-4</v>
      </c>
      <c r="BF1083" s="13">
        <f t="shared" si="1557"/>
        <v>5.0104990831714756E-4</v>
      </c>
      <c r="BG1083" s="13">
        <f t="shared" si="1558"/>
        <v>3.3139720970802182E-4</v>
      </c>
      <c r="BH1083" s="13">
        <f t="shared" si="1559"/>
        <v>1.6439097499956187E-4</v>
      </c>
      <c r="BI1083" s="13">
        <f t="shared" si="1560"/>
        <v>6.523746578341188E-5</v>
      </c>
      <c r="BJ1083" s="14">
        <f t="shared" si="1561"/>
        <v>0.52808939139657951</v>
      </c>
      <c r="BK1083" s="14">
        <f t="shared" si="1562"/>
        <v>0.22163208239038759</v>
      </c>
      <c r="BL1083" s="14">
        <f t="shared" si="1563"/>
        <v>0.23584114199516601</v>
      </c>
      <c r="BM1083" s="14">
        <f t="shared" si="1564"/>
        <v>0.63337579058577975</v>
      </c>
      <c r="BN1083" s="14">
        <f t="shared" si="1565"/>
        <v>0.36186878626957086</v>
      </c>
    </row>
    <row r="1084" spans="1:66" x14ac:dyDescent="0.25">
      <c r="A1084" t="s">
        <v>338</v>
      </c>
      <c r="B1084" t="s">
        <v>71</v>
      </c>
      <c r="C1084" t="s">
        <v>81</v>
      </c>
      <c r="D1084" s="7" t="s">
        <v>375</v>
      </c>
      <c r="E1084" s="10">
        <f>VLOOKUP(A1084,home!$A$2:$E$405,3,FALSE)</f>
        <v>1.4215</v>
      </c>
      <c r="F1084" s="10">
        <f>VLOOKUP(B1084,home!$B$2:$E$405,3,FALSE)</f>
        <v>0.91990000000000005</v>
      </c>
      <c r="G1084" s="10">
        <f>VLOOKUP(C1084,away!$B$2:$E$405,4,FALSE)</f>
        <v>0.87939999999999996</v>
      </c>
      <c r="H1084" s="10">
        <f>VLOOKUP(A1084,away!$A$2:$E$405,3,FALSE)</f>
        <v>1.0277000000000001</v>
      </c>
      <c r="I1084" s="10">
        <f>VLOOKUP(C1084,away!$B$2:$E$405,3,FALSE)</f>
        <v>0.7298</v>
      </c>
      <c r="J1084" s="10">
        <f>VLOOKUP(B1084,home!$B$2:$E$405,4,FALSE)</f>
        <v>1.6467000000000001</v>
      </c>
      <c r="K1084" s="12">
        <f t="shared" si="1510"/>
        <v>1.1499367252900001</v>
      </c>
      <c r="L1084" s="12">
        <f t="shared" si="1511"/>
        <v>1.2350504579820001</v>
      </c>
      <c r="M1084" s="13">
        <f t="shared" si="1512"/>
        <v>9.2090159866247898E-2</v>
      </c>
      <c r="N1084" s="13">
        <f t="shared" si="1513"/>
        <v>0.10589785686802571</v>
      </c>
      <c r="O1084" s="13">
        <f t="shared" si="1514"/>
        <v>0.11373599411844508</v>
      </c>
      <c r="P1084" s="13">
        <f t="shared" si="1515"/>
        <v>0.13078919662416746</v>
      </c>
      <c r="Q1084" s="13">
        <f t="shared" si="1516"/>
        <v>6.0887917371023344E-2</v>
      </c>
      <c r="R1084" s="13">
        <f t="shared" si="1517"/>
        <v>7.023484581251184E-2</v>
      </c>
      <c r="S1084" s="13">
        <f t="shared" si="1518"/>
        <v>4.6437681231196931E-2</v>
      </c>
      <c r="T1084" s="13">
        <f t="shared" si="1519"/>
        <v>7.5199650234652568E-2</v>
      </c>
      <c r="U1084" s="13">
        <f t="shared" si="1520"/>
        <v>8.0765628594887937E-2</v>
      </c>
      <c r="V1084" s="13">
        <f t="shared" si="1521"/>
        <v>7.3280202673585981E-3</v>
      </c>
      <c r="W1084" s="13">
        <f t="shared" si="1522"/>
        <v>2.3339084103787554E-2</v>
      </c>
      <c r="X1084" s="13">
        <f t="shared" si="1523"/>
        <v>2.8824946511263241E-2</v>
      </c>
      <c r="Y1084" s="13">
        <f t="shared" si="1524"/>
        <v>1.7800131695021159E-2</v>
      </c>
      <c r="Z1084" s="13">
        <f t="shared" si="1525"/>
        <v>2.8914526162345962E-2</v>
      </c>
      <c r="AA1084" s="13">
        <f t="shared" si="1526"/>
        <v>3.3249875528440151E-2</v>
      </c>
      <c r="AB1084" s="13">
        <f t="shared" si="1527"/>
        <v>1.9117626490737297E-2</v>
      </c>
      <c r="AC1084" s="13">
        <f t="shared" si="1528"/>
        <v>6.5046708370190571E-4</v>
      </c>
      <c r="AD1084" s="13">
        <f t="shared" si="1529"/>
        <v>6.7096174863943425E-3</v>
      </c>
      <c r="AE1084" s="13">
        <f t="shared" si="1530"/>
        <v>8.2867161494553695E-3</v>
      </c>
      <c r="AF1084" s="13">
        <f t="shared" si="1531"/>
        <v>5.1172562877758454E-3</v>
      </c>
      <c r="AG1084" s="13">
        <f t="shared" si="1532"/>
        <v>2.1066899072762755E-3</v>
      </c>
      <c r="AH1084" s="13">
        <f t="shared" si="1533"/>
        <v>8.9277246947844831E-3</v>
      </c>
      <c r="AI1084" s="13">
        <f t="shared" si="1534"/>
        <v>1.0266318499811133E-2</v>
      </c>
      <c r="AJ1084" s="13">
        <f t="shared" si="1535"/>
        <v>5.9028083382284833E-3</v>
      </c>
      <c r="AK1084" s="13">
        <f t="shared" si="1536"/>
        <v>2.2626186968256554E-3</v>
      </c>
      <c r="AL1084" s="13">
        <f t="shared" si="1537"/>
        <v>3.6952511508894785E-5</v>
      </c>
      <c r="AM1084" s="13">
        <f t="shared" si="1538"/>
        <v>1.5431271120505659E-3</v>
      </c>
      <c r="AN1084" s="13">
        <f t="shared" si="1539"/>
        <v>1.9058398464624929E-3</v>
      </c>
      <c r="AO1084" s="13">
        <f t="shared" si="1540"/>
        <v>1.1769041876069232E-3</v>
      </c>
      <c r="AP1084" s="13">
        <f t="shared" si="1541"/>
        <v>4.8451201863495468E-4</v>
      </c>
      <c r="AQ1084" s="13">
        <f t="shared" si="1542"/>
        <v>1.4959919762822112E-4</v>
      </c>
      <c r="AR1084" s="13">
        <f t="shared" si="1543"/>
        <v>2.2052380946061536E-3</v>
      </c>
      <c r="AS1084" s="13">
        <f t="shared" si="1544"/>
        <v>2.5358842729961595E-3</v>
      </c>
      <c r="AT1084" s="13">
        <f t="shared" si="1545"/>
        <v>1.4580532283018088E-3</v>
      </c>
      <c r="AU1084" s="13">
        <f t="shared" si="1546"/>
        <v>5.5888965155063139E-4</v>
      </c>
      <c r="AV1084" s="13">
        <f t="shared" si="1547"/>
        <v>1.6067193392565066E-4</v>
      </c>
      <c r="AW1084" s="13">
        <f t="shared" si="1548"/>
        <v>1.4578072488095446E-6</v>
      </c>
      <c r="AX1084" s="13">
        <f t="shared" si="1549"/>
        <v>2.9574975632294052E-4</v>
      </c>
      <c r="AY1084" s="13">
        <f t="shared" si="1550"/>
        <v>3.6526587199471264E-4</v>
      </c>
      <c r="AZ1084" s="13">
        <f t="shared" si="1551"/>
        <v>2.2556089124613224E-4</v>
      </c>
      <c r="BA1084" s="13">
        <f t="shared" si="1552"/>
        <v>9.2859694012121223E-5</v>
      </c>
      <c r="BB1084" s="13">
        <f t="shared" si="1553"/>
        <v>2.8671601904434698E-5</v>
      </c>
      <c r="BC1084" s="13">
        <f t="shared" si="1554"/>
        <v>7.0821750126299191E-6</v>
      </c>
      <c r="BD1084" s="13">
        <f t="shared" si="1555"/>
        <v>4.5393005311711434E-4</v>
      </c>
      <c r="BE1084" s="13">
        <f t="shared" si="1556"/>
        <v>5.2199083879221023E-4</v>
      </c>
      <c r="BF1084" s="13">
        <f t="shared" si="1557"/>
        <v>3.0012821789604743E-4</v>
      </c>
      <c r="BG1084" s="13">
        <f t="shared" si="1558"/>
        <v>1.1504282001816809E-4</v>
      </c>
      <c r="BH1084" s="13">
        <f t="shared" si="1559"/>
        <v>3.3072990929954789E-5</v>
      </c>
      <c r="BI1084" s="13">
        <f t="shared" si="1560"/>
        <v>7.6063693771076137E-6</v>
      </c>
      <c r="BJ1084" s="14">
        <f t="shared" si="1561"/>
        <v>0.34044503896755157</v>
      </c>
      <c r="BK1084" s="14">
        <f t="shared" si="1562"/>
        <v>0.27769774345617637</v>
      </c>
      <c r="BL1084" s="14">
        <f t="shared" si="1563"/>
        <v>0.35281394924618315</v>
      </c>
      <c r="BM1084" s="14">
        <f t="shared" si="1564"/>
        <v>0.42587147910708989</v>
      </c>
      <c r="BN1084" s="14">
        <f t="shared" si="1565"/>
        <v>0.57363597066042138</v>
      </c>
    </row>
    <row r="1085" spans="1:66" x14ac:dyDescent="0.25">
      <c r="A1085" t="s">
        <v>338</v>
      </c>
      <c r="B1085" t="s">
        <v>73</v>
      </c>
      <c r="C1085" t="s">
        <v>85</v>
      </c>
      <c r="D1085" s="7" t="s">
        <v>375</v>
      </c>
      <c r="E1085" s="10">
        <f>VLOOKUP(A1085,home!$A$2:$E$405,3,FALSE)</f>
        <v>1.4215</v>
      </c>
      <c r="F1085" s="10">
        <f>VLOOKUP(B1085,home!$B$2:$E$405,3,FALSE)</f>
        <v>0.54110000000000003</v>
      </c>
      <c r="G1085" s="10">
        <f>VLOOKUP(C1085,away!$B$2:$E$405,4,FALSE)</f>
        <v>1.2897000000000001</v>
      </c>
      <c r="H1085" s="10">
        <f>VLOOKUP(A1085,away!$A$2:$E$405,3,FALSE)</f>
        <v>1.0277000000000001</v>
      </c>
      <c r="I1085" s="10">
        <f>VLOOKUP(C1085,away!$B$2:$E$405,3,FALSE)</f>
        <v>1.6216999999999999</v>
      </c>
      <c r="J1085" s="10">
        <f>VLOOKUP(B1085,home!$B$2:$E$405,4,FALSE)</f>
        <v>0.74850000000000005</v>
      </c>
      <c r="K1085" s="12">
        <f t="shared" si="1510"/>
        <v>0.99200325640500009</v>
      </c>
      <c r="L1085" s="12">
        <f t="shared" si="1511"/>
        <v>1.2474658858650001</v>
      </c>
      <c r="M1085" s="13">
        <f t="shared" si="1512"/>
        <v>0.10651503370241332</v>
      </c>
      <c r="N1085" s="13">
        <f t="shared" si="1513"/>
        <v>0.10566326028888233</v>
      </c>
      <c r="O1085" s="13">
        <f t="shared" si="1514"/>
        <v>0.13287387087552135</v>
      </c>
      <c r="P1085" s="13">
        <f t="shared" si="1515"/>
        <v>0.13181131259965467</v>
      </c>
      <c r="Q1085" s="13">
        <f t="shared" si="1516"/>
        <v>5.2409149144470195E-2</v>
      </c>
      <c r="R1085" s="13">
        <f t="shared" si="1517"/>
        <v>8.2877810520021966E-2</v>
      </c>
      <c r="S1085" s="13">
        <f t="shared" si="1518"/>
        <v>4.0778802590873707E-2</v>
      </c>
      <c r="T1085" s="13">
        <f t="shared" si="1519"/>
        <v>6.537862566493742E-2</v>
      </c>
      <c r="U1085" s="13">
        <f t="shared" si="1520"/>
        <v>8.2215057919578352E-2</v>
      </c>
      <c r="V1085" s="13">
        <f t="shared" si="1521"/>
        <v>5.607041047956657E-3</v>
      </c>
      <c r="W1085" s="13">
        <f t="shared" si="1522"/>
        <v>1.7330015538909924E-2</v>
      </c>
      <c r="X1085" s="13">
        <f t="shared" si="1523"/>
        <v>2.1618603186300486E-2</v>
      </c>
      <c r="Y1085" s="13">
        <f t="shared" si="1524"/>
        <v>1.3484234987481128E-2</v>
      </c>
      <c r="Z1085" s="13">
        <f t="shared" si="1525"/>
        <v>3.4462413772970268E-2</v>
      </c>
      <c r="AA1085" s="13">
        <f t="shared" si="1526"/>
        <v>3.4186826686363025E-2</v>
      </c>
      <c r="AB1085" s="13">
        <f t="shared" si="1527"/>
        <v>1.695672169951274E-2</v>
      </c>
      <c r="AC1085" s="13">
        <f t="shared" si="1528"/>
        <v>4.3366615411079111E-4</v>
      </c>
      <c r="AD1085" s="13">
        <f t="shared" si="1529"/>
        <v>4.2978579620369731E-3</v>
      </c>
      <c r="AE1085" s="13">
        <f t="shared" si="1530"/>
        <v>5.3614311899343962E-3</v>
      </c>
      <c r="AF1085" s="13">
        <f t="shared" si="1531"/>
        <v>3.3441012544278771E-3</v>
      </c>
      <c r="AG1085" s="13">
        <f t="shared" si="1532"/>
        <v>1.3905507445923764E-3</v>
      </c>
      <c r="AH1085" s="13">
        <f t="shared" si="1533"/>
        <v>1.0747671381586135E-2</v>
      </c>
      <c r="AI1085" s="13">
        <f t="shared" si="1534"/>
        <v>1.0661725009304271E-2</v>
      </c>
      <c r="AJ1085" s="13">
        <f t="shared" si="1535"/>
        <v>5.2882329640622332E-3</v>
      </c>
      <c r="AK1085" s="13">
        <f t="shared" si="1536"/>
        <v>1.7486481069926675E-3</v>
      </c>
      <c r="AL1085" s="13">
        <f t="shared" si="1537"/>
        <v>2.1466304996190366E-5</v>
      </c>
      <c r="AM1085" s="13">
        <f t="shared" si="1538"/>
        <v>8.5269781878136728E-4</v>
      </c>
      <c r="AN1085" s="13">
        <f t="shared" si="1539"/>
        <v>1.0637114398812516E-3</v>
      </c>
      <c r="AO1085" s="13">
        <f t="shared" si="1540"/>
        <v>6.634718668281003E-4</v>
      </c>
      <c r="AP1085" s="13">
        <f t="shared" si="1541"/>
        <v>2.7588617336640709E-4</v>
      </c>
      <c r="AQ1085" s="13">
        <f t="shared" si="1542"/>
        <v>8.603964741410752E-5</v>
      </c>
      <c r="AR1085" s="13">
        <f t="shared" si="1543"/>
        <v>2.6814706802032497E-3</v>
      </c>
      <c r="AS1085" s="13">
        <f t="shared" si="1544"/>
        <v>2.6600276467161539E-3</v>
      </c>
      <c r="AT1085" s="13">
        <f t="shared" si="1545"/>
        <v>1.3193780438348769E-3</v>
      </c>
      <c r="AU1085" s="13">
        <f t="shared" si="1546"/>
        <v>4.3627577197115239E-4</v>
      </c>
      <c r="AV1085" s="13">
        <f t="shared" si="1547"/>
        <v>1.0819674662149707E-4</v>
      </c>
      <c r="AW1085" s="13">
        <f t="shared" si="1548"/>
        <v>7.3789840318002255E-7</v>
      </c>
      <c r="AX1085" s="13">
        <f t="shared" si="1549"/>
        <v>1.409798354934261E-4</v>
      </c>
      <c r="AY1085" s="13">
        <f t="shared" si="1550"/>
        <v>1.7586753537290875E-4</v>
      </c>
      <c r="AZ1085" s="13">
        <f t="shared" si="1551"/>
        <v>1.0969437540442995E-4</v>
      </c>
      <c r="BA1085" s="13">
        <f t="shared" si="1552"/>
        <v>4.5613330396098357E-5</v>
      </c>
      <c r="BB1085" s="13">
        <f t="shared" si="1553"/>
        <v>1.4225268402455445E-5</v>
      </c>
      <c r="BC1085" s="13">
        <f t="shared" si="1554"/>
        <v>3.5491074098672924E-6</v>
      </c>
      <c r="BD1085" s="13">
        <f t="shared" si="1555"/>
        <v>5.5750719958346147E-4</v>
      </c>
      <c r="BE1085" s="13">
        <f t="shared" si="1556"/>
        <v>5.5304895745602602E-4</v>
      </c>
      <c r="BF1085" s="13">
        <f t="shared" si="1557"/>
        <v>2.7431318337388404E-4</v>
      </c>
      <c r="BG1085" s="13">
        <f t="shared" si="1558"/>
        <v>9.070652372723833E-5</v>
      </c>
      <c r="BH1085" s="13">
        <f t="shared" si="1559"/>
        <v>2.2495291728649451E-5</v>
      </c>
      <c r="BI1085" s="13">
        <f t="shared" si="1560"/>
        <v>4.4630805297201454E-6</v>
      </c>
      <c r="BJ1085" s="14">
        <f t="shared" si="1561"/>
        <v>0.29370956636072343</v>
      </c>
      <c r="BK1085" s="14">
        <f t="shared" si="1562"/>
        <v>0.28534318993537822</v>
      </c>
      <c r="BL1085" s="14">
        <f t="shared" si="1563"/>
        <v>0.38626444828868856</v>
      </c>
      <c r="BM1085" s="14">
        <f t="shared" si="1564"/>
        <v>0.38745405158982688</v>
      </c>
      <c r="BN1085" s="14">
        <f t="shared" si="1565"/>
        <v>0.61215043713096384</v>
      </c>
    </row>
    <row r="1086" spans="1:66" x14ac:dyDescent="0.25">
      <c r="A1086" t="s">
        <v>338</v>
      </c>
      <c r="B1086" t="s">
        <v>94</v>
      </c>
      <c r="C1086" t="s">
        <v>91</v>
      </c>
      <c r="D1086" s="7" t="s">
        <v>375</v>
      </c>
      <c r="E1086" s="10">
        <f>VLOOKUP(A1086,home!$A$2:$E$405,3,FALSE)</f>
        <v>1.4215</v>
      </c>
      <c r="F1086" s="10">
        <f>VLOOKUP(B1086,home!$B$2:$E$405,3,FALSE)</f>
        <v>1.1137999999999999</v>
      </c>
      <c r="G1086" s="10">
        <f>VLOOKUP(C1086,away!$B$2:$E$405,4,FALSE)</f>
        <v>1.2987</v>
      </c>
      <c r="H1086" s="10">
        <f>VLOOKUP(A1086,away!$A$2:$E$405,3,FALSE)</f>
        <v>1.0277000000000001</v>
      </c>
      <c r="I1086" s="10">
        <f>VLOOKUP(C1086,away!$B$2:$E$405,3,FALSE)</f>
        <v>1.4220999999999999</v>
      </c>
      <c r="J1086" s="10">
        <f>VLOOKUP(B1086,home!$B$2:$E$405,4,FALSE)</f>
        <v>0.56759999999999999</v>
      </c>
      <c r="K1086" s="12">
        <f t="shared" si="1510"/>
        <v>2.0561884632899998</v>
      </c>
      <c r="L1086" s="12">
        <f t="shared" si="1511"/>
        <v>0.82954295569200009</v>
      </c>
      <c r="M1086" s="13">
        <f t="shared" si="1512"/>
        <v>5.5813951219962604E-2</v>
      </c>
      <c r="N1086" s="13">
        <f t="shared" si="1513"/>
        <v>0.11476400258911791</v>
      </c>
      <c r="O1086" s="13">
        <f t="shared" si="1514"/>
        <v>4.6300070063856891E-2</v>
      </c>
      <c r="P1086" s="13">
        <f t="shared" si="1515"/>
        <v>9.5201669914821221E-2</v>
      </c>
      <c r="Q1086" s="13">
        <f t="shared" si="1516"/>
        <v>0.117988209062364</v>
      </c>
      <c r="R1086" s="13">
        <f t="shared" si="1517"/>
        <v>1.9203948484759266E-2</v>
      </c>
      <c r="S1086" s="13">
        <f t="shared" si="1518"/>
        <v>4.0596292488108907E-2</v>
      </c>
      <c r="T1086" s="13">
        <f t="shared" si="1519"/>
        <v>9.787628768239906E-2</v>
      </c>
      <c r="U1086" s="13">
        <f t="shared" si="1520"/>
        <v>3.9486937323977477E-2</v>
      </c>
      <c r="V1086" s="13">
        <f t="shared" si="1521"/>
        <v>7.6938844793823817E-3</v>
      </c>
      <c r="W1086" s="13">
        <f t="shared" si="1522"/>
        <v>8.0868664759427153E-2</v>
      </c>
      <c r="X1086" s="13">
        <f t="shared" si="1523"/>
        <v>6.7084031187400681E-2</v>
      </c>
      <c r="Y1086" s="13">
        <f t="shared" si="1524"/>
        <v>2.7824542755465337E-2</v>
      </c>
      <c r="Z1086" s="13">
        <f t="shared" si="1525"/>
        <v>5.3101667290013704E-3</v>
      </c>
      <c r="AA1086" s="13">
        <f t="shared" si="1526"/>
        <v>1.0918703566319011E-2</v>
      </c>
      <c r="AB1086" s="13">
        <f t="shared" si="1527"/>
        <v>1.1225456153574268E-2</v>
      </c>
      <c r="AC1086" s="13">
        <f t="shared" si="1528"/>
        <v>8.2021456392043367E-4</v>
      </c>
      <c r="AD1086" s="13">
        <f t="shared" si="1529"/>
        <v>4.157030388000018E-2</v>
      </c>
      <c r="AE1086" s="13">
        <f t="shared" si="1530"/>
        <v>3.4484352749629965E-2</v>
      </c>
      <c r="AF1086" s="13">
        <f t="shared" si="1531"/>
        <v>1.4303125952526793E-2</v>
      </c>
      <c r="AG1086" s="13">
        <f t="shared" si="1532"/>
        <v>3.9550191260980111E-3</v>
      </c>
      <c r="AH1086" s="13">
        <f t="shared" si="1533"/>
        <v>1.1012528508982792E-3</v>
      </c>
      <c r="AI1086" s="13">
        <f t="shared" si="1534"/>
        <v>2.2643834071822636E-3</v>
      </c>
      <c r="AJ1086" s="13">
        <f t="shared" si="1535"/>
        <v>2.327999519156737E-3</v>
      </c>
      <c r="AK1086" s="13">
        <f t="shared" si="1536"/>
        <v>1.5956019179449166E-3</v>
      </c>
      <c r="AL1086" s="13">
        <f t="shared" si="1537"/>
        <v>5.5961489532211264E-5</v>
      </c>
      <c r="AM1086" s="13">
        <f t="shared" si="1538"/>
        <v>1.7095275850703178E-2</v>
      </c>
      <c r="AN1086" s="13">
        <f t="shared" si="1539"/>
        <v>1.4181265657562383E-2</v>
      </c>
      <c r="AO1086" s="13">
        <f t="shared" si="1540"/>
        <v>5.8819845145138766E-3</v>
      </c>
      <c r="AP1086" s="13">
        <f t="shared" si="1541"/>
        <v>1.6264529398348055E-3</v>
      </c>
      <c r="AQ1086" s="13">
        <f t="shared" si="1542"/>
        <v>3.3730314475112678E-4</v>
      </c>
      <c r="AR1086" s="13">
        <f t="shared" si="1543"/>
        <v>1.8270730897968003E-4</v>
      </c>
      <c r="AS1086" s="13">
        <f t="shared" si="1544"/>
        <v>3.7568066088277942E-4</v>
      </c>
      <c r="AT1086" s="13">
        <f t="shared" si="1545"/>
        <v>3.8623512039416704E-4</v>
      </c>
      <c r="AU1086" s="13">
        <f t="shared" si="1546"/>
        <v>2.6472406622397014E-4</v>
      </c>
      <c r="AV1086" s="13">
        <f t="shared" si="1547"/>
        <v>1.3608064273123633E-4</v>
      </c>
      <c r="AW1086" s="13">
        <f t="shared" si="1548"/>
        <v>2.6514812644597768E-6</v>
      </c>
      <c r="AX1086" s="13">
        <f t="shared" si="1549"/>
        <v>5.8585181634960033E-3</v>
      </c>
      <c r="AY1086" s="13">
        <f t="shared" si="1550"/>
        <v>4.8598924733217422E-3</v>
      </c>
      <c r="AZ1086" s="13">
        <f t="shared" si="1551"/>
        <v>2.0157447833323112E-3</v>
      </c>
      <c r="BA1086" s="13">
        <f t="shared" si="1552"/>
        <v>5.5738229516207201E-4</v>
      </c>
      <c r="BB1086" s="13">
        <f t="shared" si="1553"/>
        <v>1.15593139144784E-4</v>
      </c>
      <c r="BC1086" s="13">
        <f t="shared" si="1554"/>
        <v>1.9177894860776153E-5</v>
      </c>
      <c r="BD1086" s="13">
        <f t="shared" si="1555"/>
        <v>2.5260593519589201E-5</v>
      </c>
      <c r="BE1086" s="13">
        <f t="shared" si="1556"/>
        <v>5.1940540970837442E-5</v>
      </c>
      <c r="BF1086" s="13">
        <f t="shared" si="1557"/>
        <v>5.3399770560638776E-5</v>
      </c>
      <c r="BG1086" s="13">
        <f t="shared" si="1558"/>
        <v>3.6599997389706137E-5</v>
      </c>
      <c r="BH1086" s="13">
        <f t="shared" si="1559"/>
        <v>1.8814123097289469E-5</v>
      </c>
      <c r="BI1086" s="13">
        <f t="shared" si="1560"/>
        <v>7.7370765719129057E-6</v>
      </c>
      <c r="BJ1086" s="14">
        <f t="shared" si="1561"/>
        <v>0.65326713060111197</v>
      </c>
      <c r="BK1086" s="14">
        <f t="shared" si="1562"/>
        <v>0.20504186662904952</v>
      </c>
      <c r="BL1086" s="14">
        <f t="shared" si="1563"/>
        <v>0.13596353318899093</v>
      </c>
      <c r="BM1086" s="14">
        <f t="shared" si="1564"/>
        <v>0.54545360482121474</v>
      </c>
      <c r="BN1086" s="14">
        <f t="shared" si="1565"/>
        <v>0.4492718513348819</v>
      </c>
    </row>
    <row r="1087" spans="1:66" x14ac:dyDescent="0.25">
      <c r="A1087" t="s">
        <v>338</v>
      </c>
      <c r="B1087" t="s">
        <v>75</v>
      </c>
      <c r="C1087" t="s">
        <v>74</v>
      </c>
      <c r="D1087" s="7" t="s">
        <v>375</v>
      </c>
      <c r="E1087" s="10">
        <f>VLOOKUP(A1087,home!$A$2:$E$405,3,FALSE)</f>
        <v>1.4215</v>
      </c>
      <c r="F1087" s="10">
        <f>VLOOKUP(B1087,home!$B$2:$E$405,3,FALSE)</f>
        <v>0.7621</v>
      </c>
      <c r="G1087" s="10">
        <f>VLOOKUP(C1087,away!$B$2:$E$405,4,FALSE)</f>
        <v>1.6234</v>
      </c>
      <c r="H1087" s="10">
        <f>VLOOKUP(A1087,away!$A$2:$E$405,3,FALSE)</f>
        <v>1.0277000000000001</v>
      </c>
      <c r="I1087" s="10">
        <f>VLOOKUP(C1087,away!$B$2:$E$405,3,FALSE)</f>
        <v>0.67359999999999998</v>
      </c>
      <c r="J1087" s="10">
        <f>VLOOKUP(B1087,home!$B$2:$E$405,4,FALSE)</f>
        <v>1.3785000000000001</v>
      </c>
      <c r="K1087" s="12">
        <f t="shared" si="1510"/>
        <v>1.75867004851</v>
      </c>
      <c r="L1087" s="12">
        <f t="shared" si="1511"/>
        <v>0.95427864552000008</v>
      </c>
      <c r="M1087" s="13">
        <f t="shared" si="1512"/>
        <v>6.634089900817193E-2</v>
      </c>
      <c r="N1087" s="13">
        <f t="shared" si="1513"/>
        <v>0.11667175207689873</v>
      </c>
      <c r="O1087" s="13">
        <f t="shared" si="1514"/>
        <v>6.3307703248097424E-2</v>
      </c>
      <c r="P1087" s="13">
        <f t="shared" si="1515"/>
        <v>0.11133736154238817</v>
      </c>
      <c r="Q1087" s="13">
        <f t="shared" si="1516"/>
        <v>0.10259355794241311</v>
      </c>
      <c r="R1087" s="13">
        <f t="shared" si="1517"/>
        <v>3.0206594653288257E-2</v>
      </c>
      <c r="S1087" s="13">
        <f t="shared" si="1518"/>
        <v>4.6713295495488798E-2</v>
      </c>
      <c r="T1087" s="13">
        <f t="shared" si="1519"/>
        <v>9.7902841512363628E-2</v>
      </c>
      <c r="U1087" s="13">
        <f t="shared" si="1520"/>
        <v>5.312343328422036E-2</v>
      </c>
      <c r="V1087" s="13">
        <f t="shared" si="1521"/>
        <v>8.7107905231817075E-3</v>
      </c>
      <c r="W1087" s="13">
        <f t="shared" si="1522"/>
        <v>6.0142739174465713E-2</v>
      </c>
      <c r="X1087" s="13">
        <f t="shared" si="1523"/>
        <v>5.7392931677271788E-2</v>
      </c>
      <c r="Y1087" s="13">
        <f t="shared" si="1524"/>
        <v>2.7384424551704412E-2</v>
      </c>
      <c r="Z1087" s="13">
        <f t="shared" si="1525"/>
        <v>9.6085027438371998E-3</v>
      </c>
      <c r="AA1087" s="13">
        <f t="shared" si="1526"/>
        <v>1.6898185986612635E-2</v>
      </c>
      <c r="AB1087" s="13">
        <f t="shared" si="1527"/>
        <v>1.4859166784403525E-2</v>
      </c>
      <c r="AC1087" s="13">
        <f t="shared" si="1528"/>
        <v>9.1368639886839061E-4</v>
      </c>
      <c r="AD1087" s="13">
        <f t="shared" si="1529"/>
        <v>2.644280850537049E-2</v>
      </c>
      <c r="AE1087" s="13">
        <f t="shared" si="1530"/>
        <v>2.5233807484249689E-2</v>
      </c>
      <c r="AF1087" s="13">
        <f t="shared" si="1531"/>
        <v>1.2040041813691116E-2</v>
      </c>
      <c r="AG1087" s="13">
        <f t="shared" si="1532"/>
        <v>3.8298515979911085E-3</v>
      </c>
      <c r="AH1087" s="13">
        <f t="shared" si="1533"/>
        <v>2.2922972459660418E-3</v>
      </c>
      <c r="AI1087" s="13">
        <f t="shared" si="1534"/>
        <v>4.0313945087624373E-3</v>
      </c>
      <c r="AJ1087" s="13">
        <f t="shared" si="1535"/>
        <v>3.5449463881440926E-3</v>
      </c>
      <c r="AK1087" s="13">
        <f t="shared" si="1536"/>
        <v>2.078130345467573E-3</v>
      </c>
      <c r="AL1087" s="13">
        <f t="shared" si="1537"/>
        <v>6.1336179911967591E-5</v>
      </c>
      <c r="AM1087" s="13">
        <f t="shared" si="1538"/>
        <v>9.3008350633761033E-3</v>
      </c>
      <c r="AN1087" s="13">
        <f t="shared" si="1539"/>
        <v>8.8755882864834726E-3</v>
      </c>
      <c r="AO1087" s="13">
        <f t="shared" si="1540"/>
        <v>4.2348921841093125E-3</v>
      </c>
      <c r="AP1087" s="13">
        <f t="shared" si="1541"/>
        <v>1.3470890591250233E-3</v>
      </c>
      <c r="AQ1087" s="13">
        <f t="shared" si="1542"/>
        <v>3.2137458068415964E-4</v>
      </c>
      <c r="AR1087" s="13">
        <f t="shared" si="1543"/>
        <v>4.3749806220194024E-4</v>
      </c>
      <c r="AS1087" s="13">
        <f t="shared" si="1544"/>
        <v>7.694147382757172E-4</v>
      </c>
      <c r="AT1087" s="13">
        <f t="shared" si="1545"/>
        <v>6.7657332754383242E-4</v>
      </c>
      <c r="AU1087" s="13">
        <f t="shared" si="1546"/>
        <v>3.9662308225736127E-4</v>
      </c>
      <c r="AV1087" s="13">
        <f t="shared" si="1547"/>
        <v>1.7438228382843493E-4</v>
      </c>
      <c r="AW1087" s="13">
        <f t="shared" si="1548"/>
        <v>2.8593926474151912E-6</v>
      </c>
      <c r="AX1087" s="13">
        <f t="shared" si="1549"/>
        <v>2.7261833420151932E-3</v>
      </c>
      <c r="AY1087" s="13">
        <f t="shared" si="1550"/>
        <v>2.6015385470574458E-3</v>
      </c>
      <c r="AZ1087" s="13">
        <f t="shared" si="1551"/>
        <v>1.2412963404770242E-3</v>
      </c>
      <c r="BA1087" s="13">
        <f t="shared" si="1552"/>
        <v>3.9484753015978254E-4</v>
      </c>
      <c r="BB1087" s="13">
        <f t="shared" si="1553"/>
        <v>9.4198641566948651E-5</v>
      </c>
      <c r="BC1087" s="13">
        <f t="shared" si="1554"/>
        <v>1.7978350416866354E-5</v>
      </c>
      <c r="BD1087" s="13">
        <f t="shared" si="1555"/>
        <v>6.9582509702615359E-5</v>
      </c>
      <c r="BE1087" s="13">
        <f t="shared" si="1556"/>
        <v>1.2237267571414608E-4</v>
      </c>
      <c r="BF1087" s="13">
        <f t="shared" si="1557"/>
        <v>1.0760657976724792E-4</v>
      </c>
      <c r="BG1087" s="13">
        <f t="shared" si="1558"/>
        <v>6.3081489619753691E-5</v>
      </c>
      <c r="BH1087" s="13">
        <f t="shared" si="1559"/>
        <v>2.7734881602413839E-5</v>
      </c>
      <c r="BI1087" s="13">
        <f t="shared" si="1560"/>
        <v>9.7553011146272415E-6</v>
      </c>
      <c r="BJ1087" s="14">
        <f t="shared" si="1561"/>
        <v>0.56079057826189116</v>
      </c>
      <c r="BK1087" s="14">
        <f t="shared" si="1562"/>
        <v>0.23667890769506841</v>
      </c>
      <c r="BL1087" s="14">
        <f t="shared" si="1563"/>
        <v>0.19319647737659046</v>
      </c>
      <c r="BM1087" s="14">
        <f t="shared" si="1564"/>
        <v>0.50721791845171937</v>
      </c>
      <c r="BN1087" s="14">
        <f t="shared" si="1565"/>
        <v>0.49045786847125755</v>
      </c>
    </row>
    <row r="1088" spans="1:66" x14ac:dyDescent="0.25">
      <c r="A1088" t="s">
        <v>350</v>
      </c>
      <c r="B1088" t="s">
        <v>99</v>
      </c>
      <c r="C1088" t="s">
        <v>97</v>
      </c>
      <c r="D1088" s="7" t="s">
        <v>375</v>
      </c>
      <c r="E1088" s="10">
        <f>VLOOKUP(A1088,home!$A$2:$E$405,3,FALSE)</f>
        <v>1.6204000000000001</v>
      </c>
      <c r="F1088" s="10">
        <f>VLOOKUP(B1088,home!$B$2:$E$405,3,FALSE)</f>
        <v>0.34289999999999998</v>
      </c>
      <c r="G1088" s="10">
        <f>VLOOKUP(C1088,away!$B$2:$E$405,4,FALSE)</f>
        <v>0.89139999999999997</v>
      </c>
      <c r="H1088" s="10">
        <f>VLOOKUP(A1088,away!$A$2:$E$405,3,FALSE)</f>
        <v>1.3241000000000001</v>
      </c>
      <c r="I1088" s="10">
        <f>VLOOKUP(C1088,away!$B$2:$E$405,3,FALSE)</f>
        <v>1.0069999999999999</v>
      </c>
      <c r="J1088" s="10">
        <f>VLOOKUP(B1088,home!$B$2:$E$405,4,FALSE)</f>
        <v>1.3426</v>
      </c>
      <c r="K1088" s="12">
        <f t="shared" si="1510"/>
        <v>0.49529318162399999</v>
      </c>
      <c r="L1088" s="12">
        <f t="shared" si="1511"/>
        <v>1.7901808166199997</v>
      </c>
      <c r="M1088" s="13">
        <f t="shared" si="1512"/>
        <v>0.10172583281076433</v>
      </c>
      <c r="N1088" s="13">
        <f t="shared" si="1513"/>
        <v>5.0384111386194551E-2</v>
      </c>
      <c r="O1088" s="13">
        <f t="shared" si="1514"/>
        <v>0.18210763445252368</v>
      </c>
      <c r="P1088" s="13">
        <f t="shared" si="1515"/>
        <v>9.0196669666010781E-2</v>
      </c>
      <c r="Q1088" s="13">
        <f t="shared" si="1516"/>
        <v>1.247745341588315E-2</v>
      </c>
      <c r="R1088" s="13">
        <f t="shared" si="1517"/>
        <v>0.1630027968784776</v>
      </c>
      <c r="S1088" s="13">
        <f t="shared" si="1518"/>
        <v>1.9993542923294215E-2</v>
      </c>
      <c r="T1088" s="13">
        <f t="shared" si="1519"/>
        <v>2.2336897745383701E-2</v>
      </c>
      <c r="U1088" s="13">
        <f t="shared" si="1520"/>
        <v>8.0734173879551771E-2</v>
      </c>
      <c r="V1088" s="13">
        <f t="shared" si="1521"/>
        <v>1.9697290874648912E-3</v>
      </c>
      <c r="W1088" s="13">
        <f t="shared" si="1522"/>
        <v>2.0599992003060047E-3</v>
      </c>
      <c r="X1088" s="13">
        <f t="shared" si="1523"/>
        <v>3.6877710506403498E-3</v>
      </c>
      <c r="Y1088" s="13">
        <f t="shared" si="1524"/>
        <v>3.3008884954714682E-3</v>
      </c>
      <c r="Z1088" s="13">
        <f t="shared" si="1525"/>
        <v>9.7268160009085641E-2</v>
      </c>
      <c r="AA1088" s="13">
        <f t="shared" si="1526"/>
        <v>4.8176256441612338E-2</v>
      </c>
      <c r="AB1088" s="13">
        <f t="shared" si="1527"/>
        <v>1.1930685665849948E-2</v>
      </c>
      <c r="AC1088" s="13">
        <f t="shared" si="1528"/>
        <v>1.0915553535212982E-4</v>
      </c>
      <c r="AD1088" s="13">
        <f t="shared" si="1529"/>
        <v>2.5507588951561406E-4</v>
      </c>
      <c r="AE1088" s="13">
        <f t="shared" si="1530"/>
        <v>4.5663196419313482E-4</v>
      </c>
      <c r="AF1088" s="13">
        <f t="shared" si="1531"/>
        <v>4.087268912770303E-4</v>
      </c>
      <c r="AG1088" s="13">
        <f t="shared" si="1532"/>
        <v>2.438983466669559E-4</v>
      </c>
      <c r="AH1088" s="13">
        <f t="shared" si="1533"/>
        <v>4.3531898529047465E-2</v>
      </c>
      <c r="AI1088" s="13">
        <f t="shared" si="1534"/>
        <v>2.1561052524585043E-2</v>
      </c>
      <c r="AJ1088" s="13">
        <f t="shared" si="1535"/>
        <v>5.3395211520319502E-3</v>
      </c>
      <c r="AK1088" s="13">
        <f t="shared" si="1536"/>
        <v>8.8154280657951718E-4</v>
      </c>
      <c r="AL1088" s="13">
        <f t="shared" si="1537"/>
        <v>3.8713728823189558E-6</v>
      </c>
      <c r="AM1088" s="13">
        <f t="shared" si="1538"/>
        <v>2.5267469774752082E-5</v>
      </c>
      <c r="AN1088" s="13">
        <f t="shared" si="1539"/>
        <v>4.5233339675286845E-5</v>
      </c>
      <c r="AO1088" s="13">
        <f t="shared" si="1540"/>
        <v>4.048792847917742E-5</v>
      </c>
      <c r="AP1088" s="13">
        <f t="shared" si="1541"/>
        <v>2.4160237622701984E-5</v>
      </c>
      <c r="AQ1088" s="13">
        <f t="shared" si="1542"/>
        <v>1.0812798479285479E-5</v>
      </c>
      <c r="AR1088" s="13">
        <f t="shared" si="1543"/>
        <v>1.558599393154984E-2</v>
      </c>
      <c r="AS1088" s="13">
        <f t="shared" si="1544"/>
        <v>7.7196365231296752E-3</v>
      </c>
      <c r="AT1088" s="13">
        <f t="shared" si="1545"/>
        <v>1.9117416672608646E-3</v>
      </c>
      <c r="AU1088" s="13">
        <f t="shared" si="1546"/>
        <v>3.1562420427360142E-4</v>
      </c>
      <c r="AV1088" s="13">
        <f t="shared" si="1547"/>
        <v>3.9081629083053818E-5</v>
      </c>
      <c r="AW1088" s="13">
        <f t="shared" si="1548"/>
        <v>9.5350231371974659E-8</v>
      </c>
      <c r="AX1088" s="13">
        <f t="shared" si="1549"/>
        <v>2.0858009160542024E-6</v>
      </c>
      <c r="AY1088" s="13">
        <f t="shared" si="1550"/>
        <v>3.7339607872086559E-6</v>
      </c>
      <c r="AZ1088" s="13">
        <f t="shared" si="1551"/>
        <v>3.3422324856361247E-6</v>
      </c>
      <c r="BA1088" s="13">
        <f t="shared" si="1552"/>
        <v>1.9944001601566558E-6</v>
      </c>
      <c r="BB1088" s="13">
        <f t="shared" si="1553"/>
        <v>8.9258422684407584E-7</v>
      </c>
      <c r="BC1088" s="13">
        <f t="shared" si="1554"/>
        <v>3.1957743202277191E-7</v>
      </c>
      <c r="BD1088" s="13">
        <f t="shared" si="1555"/>
        <v>4.6502912240360397E-3</v>
      </c>
      <c r="BE1088" s="13">
        <f t="shared" si="1556"/>
        <v>2.303257535830975E-3</v>
      </c>
      <c r="BF1088" s="13">
        <f t="shared" si="1557"/>
        <v>5.7039387651058881E-4</v>
      </c>
      <c r="BG1088" s="13">
        <f t="shared" si="1558"/>
        <v>9.4170732625258868E-5</v>
      </c>
      <c r="BH1088" s="13">
        <f t="shared" si="1559"/>
        <v>1.1660530444456864E-5</v>
      </c>
      <c r="BI1088" s="13">
        <f t="shared" si="1560"/>
        <v>1.1550762446517111E-6</v>
      </c>
      <c r="BJ1088" s="14">
        <f t="shared" si="1561"/>
        <v>9.5769784715571099E-2</v>
      </c>
      <c r="BK1088" s="14">
        <f t="shared" si="1562"/>
        <v>0.21400253535655589</v>
      </c>
      <c r="BL1088" s="14">
        <f t="shared" si="1563"/>
        <v>0.59046856926124813</v>
      </c>
      <c r="BM1088" s="14">
        <f t="shared" si="1564"/>
        <v>0.39761091212205113</v>
      </c>
      <c r="BN1088" s="14">
        <f t="shared" si="1565"/>
        <v>0.59989449860985411</v>
      </c>
    </row>
    <row r="1089" spans="1:66" x14ac:dyDescent="0.25">
      <c r="A1089" t="s">
        <v>350</v>
      </c>
      <c r="B1089" t="s">
        <v>107</v>
      </c>
      <c r="C1089" t="s">
        <v>104</v>
      </c>
      <c r="D1089" s="7" t="s">
        <v>375</v>
      </c>
      <c r="E1089" s="10">
        <f>VLOOKUP(A1089,home!$A$2:$E$405,3,FALSE)</f>
        <v>1.6204000000000001</v>
      </c>
      <c r="F1089" s="10">
        <f>VLOOKUP(B1089,home!$B$2:$E$405,3,FALSE)</f>
        <v>1.0286</v>
      </c>
      <c r="G1089" s="10">
        <f>VLOOKUP(C1089,away!$B$2:$E$405,4,FALSE)</f>
        <v>1.5770999999999999</v>
      </c>
      <c r="H1089" s="10">
        <f>VLOOKUP(A1089,away!$A$2:$E$405,3,FALSE)</f>
        <v>1.3241000000000001</v>
      </c>
      <c r="I1089" s="10">
        <f>VLOOKUP(C1089,away!$B$2:$E$405,3,FALSE)</f>
        <v>0.67130000000000001</v>
      </c>
      <c r="J1089" s="10">
        <f>VLOOKUP(B1089,home!$B$2:$E$405,4,FALSE)</f>
        <v>1.0069999999999999</v>
      </c>
      <c r="K1089" s="12">
        <f t="shared" si="1510"/>
        <v>2.6286210792240001</v>
      </c>
      <c r="L1089" s="12">
        <f t="shared" si="1511"/>
        <v>0.89509040830999997</v>
      </c>
      <c r="M1089" s="13">
        <f t="shared" si="1512"/>
        <v>2.948978084944617E-2</v>
      </c>
      <c r="N1089" s="13">
        <f t="shared" si="1513"/>
        <v>7.7517459562550448E-2</v>
      </c>
      <c r="O1089" s="13">
        <f t="shared" si="1514"/>
        <v>2.6396019981503194E-2</v>
      </c>
      <c r="P1089" s="13">
        <f t="shared" si="1515"/>
        <v>6.9385134530997192E-2</v>
      </c>
      <c r="Q1089" s="13">
        <f t="shared" si="1516"/>
        <v>0.10188201410700709</v>
      </c>
      <c r="R1089" s="13">
        <f t="shared" si="1517"/>
        <v>1.1813412151501305E-2</v>
      </c>
      <c r="S1089" s="13">
        <f t="shared" si="1518"/>
        <v>4.0813264419147031E-2</v>
      </c>
      <c r="T1089" s="13">
        <f t="shared" si="1519"/>
        <v>9.119361360648616E-2</v>
      </c>
      <c r="U1089" s="13">
        <f t="shared" si="1520"/>
        <v>3.1052984198997279E-2</v>
      </c>
      <c r="V1089" s="13">
        <f t="shared" si="1521"/>
        <v>1.066973696123189E-2</v>
      </c>
      <c r="W1089" s="13">
        <f t="shared" si="1522"/>
        <v>8.9269736625158594E-2</v>
      </c>
      <c r="X1089" s="13">
        <f t="shared" si="1523"/>
        <v>7.9904485005539372E-2</v>
      </c>
      <c r="Y1089" s="13">
        <f t="shared" si="1524"/>
        <v>3.5760869054704256E-2</v>
      </c>
      <c r="Z1089" s="13">
        <f t="shared" si="1525"/>
        <v>3.524690635407206E-3</v>
      </c>
      <c r="AA1089" s="13">
        <f t="shared" si="1526"/>
        <v>9.2650761019748163E-3</v>
      </c>
      <c r="AB1089" s="13">
        <f t="shared" si="1527"/>
        <v>1.217718717113277E-2</v>
      </c>
      <c r="AC1089" s="13">
        <f t="shared" si="1528"/>
        <v>1.5690205071482656E-3</v>
      </c>
      <c r="AD1089" s="13">
        <f t="shared" si="1529"/>
        <v>5.8664077857416674E-2</v>
      </c>
      <c r="AE1089" s="13">
        <f t="shared" si="1530"/>
        <v>5.2509653402524725E-2</v>
      </c>
      <c r="AF1089" s="13">
        <f t="shared" si="1531"/>
        <v>2.3500443552141217E-2</v>
      </c>
      <c r="AG1089" s="13">
        <f t="shared" si="1532"/>
        <v>7.011673871517396E-3</v>
      </c>
      <c r="AH1089" s="13">
        <f t="shared" si="1533"/>
        <v>7.8872919500326706E-4</v>
      </c>
      <c r="AI1089" s="13">
        <f t="shared" si="1534"/>
        <v>2.073270187784965E-3</v>
      </c>
      <c r="AJ1089" s="13">
        <f t="shared" si="1535"/>
        <v>2.7249208592691303E-3</v>
      </c>
      <c r="AK1089" s="13">
        <f t="shared" si="1536"/>
        <v>2.3875948032973369E-3</v>
      </c>
      <c r="AL1089" s="13">
        <f t="shared" si="1537"/>
        <v>1.4766701661999006E-4</v>
      </c>
      <c r="AM1089" s="13">
        <f t="shared" si="1538"/>
        <v>3.0841126329848655E-2</v>
      </c>
      <c r="AN1089" s="13">
        <f t="shared" si="1539"/>
        <v>2.7605596359324528E-2</v>
      </c>
      <c r="AO1089" s="13">
        <f t="shared" si="1540"/>
        <v>1.2354752258454419E-2</v>
      </c>
      <c r="AP1089" s="13">
        <f t="shared" si="1541"/>
        <v>3.6862067478629535E-3</v>
      </c>
      <c r="AQ1089" s="13">
        <f t="shared" si="1542"/>
        <v>8.248720757649318E-4</v>
      </c>
      <c r="AR1089" s="13">
        <f t="shared" si="1543"/>
        <v>1.4119678744029844E-4</v>
      </c>
      <c r="AS1089" s="13">
        <f t="shared" si="1544"/>
        <v>3.7115285178427899E-4</v>
      </c>
      <c r="AT1089" s="13">
        <f t="shared" si="1545"/>
        <v>4.8781010490712854E-4</v>
      </c>
      <c r="AU1089" s="13">
        <f t="shared" si="1546"/>
        <v>4.2742264147244965E-4</v>
      </c>
      <c r="AV1089" s="13">
        <f t="shared" si="1547"/>
        <v>2.8088304127802093E-4</v>
      </c>
      <c r="AW1089" s="13">
        <f t="shared" si="1548"/>
        <v>9.651079419942163E-6</v>
      </c>
      <c r="AX1089" s="13">
        <f t="shared" si="1549"/>
        <v>1.351160579627508E-2</v>
      </c>
      <c r="AY1089" s="13">
        <f t="shared" si="1550"/>
        <v>1.2094108749111624E-2</v>
      </c>
      <c r="AZ1089" s="13">
        <f t="shared" si="1551"/>
        <v>5.4126603691939329E-3</v>
      </c>
      <c r="BA1089" s="13">
        <f t="shared" si="1552"/>
        <v>1.614940126635051E-3</v>
      </c>
      <c r="BB1089" s="13">
        <f t="shared" si="1553"/>
        <v>3.613793543364926E-4</v>
      </c>
      <c r="BC1089" s="13">
        <f t="shared" si="1554"/>
        <v>6.4693438765571089E-5</v>
      </c>
      <c r="BD1089" s="13">
        <f t="shared" si="1555"/>
        <v>2.1063981686999494E-5</v>
      </c>
      <c r="BE1089" s="13">
        <f t="shared" si="1556"/>
        <v>5.5369226274835184E-5</v>
      </c>
      <c r="BF1089" s="13">
        <f t="shared" si="1557"/>
        <v>7.2772357663177572E-5</v>
      </c>
      <c r="BG1089" s="13">
        <f t="shared" si="1558"/>
        <v>6.3763651112752262E-5</v>
      </c>
      <c r="BH1089" s="13">
        <f t="shared" si="1559"/>
        <v>4.1902619350816374E-5</v>
      </c>
      <c r="BI1089" s="13">
        <f t="shared" si="1560"/>
        <v>2.2029221700051067E-5</v>
      </c>
      <c r="BJ1089" s="14">
        <f t="shared" si="1561"/>
        <v>0.72558596825061916</v>
      </c>
      <c r="BK1089" s="14">
        <f t="shared" si="1562"/>
        <v>0.16416871303370217</v>
      </c>
      <c r="BL1089" s="14">
        <f t="shared" si="1563"/>
        <v>0.10066456113513489</v>
      </c>
      <c r="BM1089" s="14">
        <f t="shared" si="1564"/>
        <v>0.66537565420216616</v>
      </c>
      <c r="BN1089" s="14">
        <f t="shared" si="1565"/>
        <v>0.31648382118300539</v>
      </c>
    </row>
    <row r="1090" spans="1:66" x14ac:dyDescent="0.25">
      <c r="A1090" t="s">
        <v>350</v>
      </c>
      <c r="B1090" t="s">
        <v>108</v>
      </c>
      <c r="C1090" t="s">
        <v>105</v>
      </c>
      <c r="D1090" s="7" t="s">
        <v>375</v>
      </c>
      <c r="E1090" s="10">
        <f>VLOOKUP(A1090,home!$A$2:$E$405,3,FALSE)</f>
        <v>1.6204000000000001</v>
      </c>
      <c r="F1090" s="10">
        <f>VLOOKUP(B1090,home!$B$2:$E$405,3,FALSE)</f>
        <v>0.88160000000000005</v>
      </c>
      <c r="G1090" s="10">
        <f>VLOOKUP(C1090,away!$B$2:$E$405,4,FALSE)</f>
        <v>0.48</v>
      </c>
      <c r="H1090" s="10">
        <f>VLOOKUP(A1090,away!$A$2:$E$405,3,FALSE)</f>
        <v>1.3241000000000001</v>
      </c>
      <c r="I1090" s="10">
        <f>VLOOKUP(C1090,away!$B$2:$E$405,3,FALSE)</f>
        <v>1.2586999999999999</v>
      </c>
      <c r="J1090" s="10">
        <f>VLOOKUP(B1090,home!$B$2:$E$405,4,FALSE)</f>
        <v>1.2947</v>
      </c>
      <c r="K1090" s="12">
        <f t="shared" si="1510"/>
        <v>0.68570142720000005</v>
      </c>
      <c r="L1090" s="12">
        <f t="shared" si="1511"/>
        <v>2.157804854249</v>
      </c>
      <c r="M1090" s="13">
        <f t="shared" si="1512"/>
        <v>5.822116785924885E-2</v>
      </c>
      <c r="N1090" s="13">
        <f t="shared" si="1513"/>
        <v>3.9922337894337703E-2</v>
      </c>
      <c r="O1090" s="13">
        <f t="shared" si="1514"/>
        <v>0.12562991862673303</v>
      </c>
      <c r="P1090" s="13">
        <f t="shared" si="1515"/>
        <v>8.6144614501370703E-2</v>
      </c>
      <c r="Q1090" s="13">
        <f t="shared" si="1516"/>
        <v>1.3687402035654002E-2</v>
      </c>
      <c r="R1090" s="13">
        <f t="shared" si="1517"/>
        <v>0.13554242412583573</v>
      </c>
      <c r="S1090" s="13">
        <f t="shared" si="1518"/>
        <v>3.186510542664641E-2</v>
      </c>
      <c r="T1090" s="13">
        <f t="shared" si="1519"/>
        <v>2.9534742554591854E-2</v>
      </c>
      <c r="U1090" s="13">
        <f t="shared" si="1520"/>
        <v>9.2941633669233276E-2</v>
      </c>
      <c r="V1090" s="13">
        <f t="shared" si="1521"/>
        <v>5.2386582710873871E-3</v>
      </c>
      <c r="W1090" s="13">
        <f t="shared" si="1522"/>
        <v>3.1284903701693785E-3</v>
      </c>
      <c r="X1090" s="13">
        <f t="shared" si="1523"/>
        <v>6.7506717072227359E-3</v>
      </c>
      <c r="Y1090" s="13">
        <f t="shared" si="1524"/>
        <v>7.2833160896433038E-3</v>
      </c>
      <c r="Z1090" s="13">
        <f t="shared" si="1525"/>
        <v>9.7491366911801686E-2</v>
      </c>
      <c r="AA1090" s="13">
        <f t="shared" si="1526"/>
        <v>6.6849969431101275E-2</v>
      </c>
      <c r="AB1090" s="13">
        <f t="shared" si="1527"/>
        <v>2.2919559723591255E-2</v>
      </c>
      <c r="AC1090" s="13">
        <f t="shared" si="1528"/>
        <v>4.8444815461945288E-4</v>
      </c>
      <c r="AD1090" s="13">
        <f t="shared" si="1529"/>
        <v>5.3630257795164965E-4</v>
      </c>
      <c r="AE1090" s="13">
        <f t="shared" si="1530"/>
        <v>1.1572363060503225E-3</v>
      </c>
      <c r="AF1090" s="13">
        <f t="shared" si="1531"/>
        <v>1.2485450593542841E-3</v>
      </c>
      <c r="AG1090" s="13">
        <f t="shared" si="1532"/>
        <v>8.9803886327442643E-4</v>
      </c>
      <c r="AH1090" s="13">
        <f t="shared" si="1533"/>
        <v>5.2591836192414011E-2</v>
      </c>
      <c r="AI1090" s="13">
        <f t="shared" si="1534"/>
        <v>3.60622971362069E-2</v>
      </c>
      <c r="AJ1090" s="13">
        <f t="shared" si="1535"/>
        <v>1.2363984307203773E-2</v>
      </c>
      <c r="AK1090" s="13">
        <f t="shared" si="1536"/>
        <v>2.8260005617760098E-3</v>
      </c>
      <c r="AL1090" s="13">
        <f t="shared" si="1537"/>
        <v>2.8671770807815342E-5</v>
      </c>
      <c r="AM1090" s="13">
        <f t="shared" si="1538"/>
        <v>7.3548688622497113E-5</v>
      </c>
      <c r="AN1090" s="13">
        <f t="shared" si="1539"/>
        <v>1.5870371733327248E-4</v>
      </c>
      <c r="AO1090" s="13">
        <f t="shared" si="1540"/>
        <v>1.7122582582454829E-4</v>
      </c>
      <c r="AP1090" s="13">
        <f t="shared" si="1541"/>
        <v>1.2315730604566802E-4</v>
      </c>
      <c r="AQ1090" s="13">
        <f t="shared" si="1542"/>
        <v>6.6437358205393042E-5</v>
      </c>
      <c r="AR1090" s="13">
        <f t="shared" si="1543"/>
        <v>2.2696583885971833E-2</v>
      </c>
      <c r="AS1090" s="13">
        <f t="shared" si="1544"/>
        <v>1.556307996317541E-2</v>
      </c>
      <c r="AT1090" s="13">
        <f t="shared" si="1545"/>
        <v>5.3358130711885507E-3</v>
      </c>
      <c r="AU1090" s="13">
        <f t="shared" si="1546"/>
        <v>1.2195915460621349E-3</v>
      </c>
      <c r="AV1090" s="13">
        <f t="shared" si="1547"/>
        <v>2.0906891593396506E-4</v>
      </c>
      <c r="AW1090" s="13">
        <f t="shared" si="1548"/>
        <v>1.1784176395936326E-6</v>
      </c>
      <c r="AX1090" s="13">
        <f t="shared" si="1549"/>
        <v>8.4054067928557753E-6</v>
      </c>
      <c r="AY1090" s="13">
        <f t="shared" si="1550"/>
        <v>1.8137227579561715E-5</v>
      </c>
      <c r="AZ1090" s="13">
        <f t="shared" si="1551"/>
        <v>1.9568298856898558E-5</v>
      </c>
      <c r="BA1090" s="13">
        <f t="shared" si="1552"/>
        <v>1.4074856754270286E-5</v>
      </c>
      <c r="BB1090" s="13">
        <f t="shared" si="1553"/>
        <v>7.5926985568059379E-6</v>
      </c>
      <c r="BC1090" s="13">
        <f t="shared" si="1554"/>
        <v>3.2767123605450452E-6</v>
      </c>
      <c r="BD1090" s="13">
        <f t="shared" si="1555"/>
        <v>8.1624664806699398E-3</v>
      </c>
      <c r="BE1090" s="13">
        <f t="shared" si="1556"/>
        <v>5.5970149152675397E-3</v>
      </c>
      <c r="BF1090" s="13">
        <f t="shared" si="1557"/>
        <v>1.9189405577293194E-3</v>
      </c>
      <c r="BG1090" s="13">
        <f t="shared" si="1558"/>
        <v>4.3860675971565277E-4</v>
      </c>
      <c r="BH1090" s="13">
        <f t="shared" si="1559"/>
        <v>7.518832027914763E-5</v>
      </c>
      <c r="BI1090" s="13">
        <f t="shared" si="1560"/>
        <v>1.031134770483645E-5</v>
      </c>
      <c r="BJ1090" s="14">
        <f t="shared" si="1561"/>
        <v>0.10481121155518199</v>
      </c>
      <c r="BK1090" s="14">
        <f t="shared" si="1562"/>
        <v>0.1820008032113602</v>
      </c>
      <c r="BL1090" s="14">
        <f t="shared" si="1563"/>
        <v>0.60895428953779374</v>
      </c>
      <c r="BM1090" s="14">
        <f t="shared" si="1564"/>
        <v>0.53409284736301754</v>
      </c>
      <c r="BN1090" s="14">
        <f t="shared" si="1565"/>
        <v>0.45914786504318</v>
      </c>
    </row>
    <row r="1091" spans="1:66" x14ac:dyDescent="0.25">
      <c r="A1091" t="s">
        <v>339</v>
      </c>
      <c r="B1091" t="s">
        <v>115</v>
      </c>
      <c r="C1091" t="s">
        <v>116</v>
      </c>
      <c r="D1091" s="7" t="s">
        <v>375</v>
      </c>
      <c r="E1091" s="10">
        <f>VLOOKUP(A1091,home!$A$2:$E$405,3,FALSE)</f>
        <v>1.2710999999999999</v>
      </c>
      <c r="F1091" s="10">
        <f>VLOOKUP(B1091,home!$B$2:$E$405,3,FALSE)</f>
        <v>0.99380000000000002</v>
      </c>
      <c r="G1091" s="10">
        <f>VLOOKUP(C1091,away!$B$2:$E$405,4,FALSE)</f>
        <v>1.4492</v>
      </c>
      <c r="H1091" s="10">
        <f>VLOOKUP(A1091,away!$A$2:$E$405,3,FALSE)</f>
        <v>0.94469999999999998</v>
      </c>
      <c r="I1091" s="10">
        <f>VLOOKUP(C1091,away!$B$2:$E$405,3,FALSE)</f>
        <v>0.78</v>
      </c>
      <c r="J1091" s="10">
        <f>VLOOKUP(B1091,home!$B$2:$E$405,4,FALSE)</f>
        <v>0.78</v>
      </c>
      <c r="K1091" s="12">
        <f t="shared" si="1510"/>
        <v>1.8306572356559998</v>
      </c>
      <c r="L1091" s="12">
        <f t="shared" si="1511"/>
        <v>0.57475547999999999</v>
      </c>
      <c r="M1091" s="13">
        <f t="shared" si="1512"/>
        <v>9.0228249313143105E-2</v>
      </c>
      <c r="N1091" s="13">
        <f t="shared" si="1513"/>
        <v>0.1651769974656789</v>
      </c>
      <c r="O1091" s="13">
        <f t="shared" si="1514"/>
        <v>5.1859180743535231E-2</v>
      </c>
      <c r="P1091" s="13">
        <f t="shared" si="1515"/>
        <v>9.4936384463345042E-2</v>
      </c>
      <c r="Q1091" s="13">
        <f t="shared" si="1516"/>
        <v>0.15119123278723895</v>
      </c>
      <c r="R1091" s="13">
        <f t="shared" si="1517"/>
        <v>1.4903174160328674E-2</v>
      </c>
      <c r="S1091" s="13">
        <f t="shared" si="1518"/>
        <v>2.4972547853865986E-2</v>
      </c>
      <c r="T1091" s="13">
        <f t="shared" si="1519"/>
        <v>8.6897989572421258E-2</v>
      </c>
      <c r="U1091" s="13">
        <f t="shared" si="1520"/>
        <v>2.7282603610847212E-2</v>
      </c>
      <c r="V1091" s="13">
        <f t="shared" si="1521"/>
        <v>2.9195135942352338E-3</v>
      </c>
      <c r="W1091" s="13">
        <f t="shared" si="1522"/>
        <v>9.2259774756569893E-2</v>
      </c>
      <c r="X1091" s="13">
        <f t="shared" si="1523"/>
        <v>5.3026811124904205E-2</v>
      </c>
      <c r="Y1091" s="13">
        <f t="shared" si="1524"/>
        <v>1.5238725140481827E-2</v>
      </c>
      <c r="Z1091" s="13">
        <f t="shared" si="1525"/>
        <v>2.8552270060144352E-3</v>
      </c>
      <c r="AA1091" s="13">
        <f t="shared" si="1526"/>
        <v>5.2269419780007417E-3</v>
      </c>
      <c r="AB1091" s="13">
        <f t="shared" si="1527"/>
        <v>4.7843695761905719E-3</v>
      </c>
      <c r="AC1091" s="13">
        <f t="shared" si="1528"/>
        <v>1.9199091411102048E-4</v>
      </c>
      <c r="AD1091" s="13">
        <f t="shared" si="1529"/>
        <v>4.2224006054526836E-2</v>
      </c>
      <c r="AE1091" s="13">
        <f t="shared" si="1530"/>
        <v>2.4268478867392477E-2</v>
      </c>
      <c r="AF1091" s="13">
        <f t="shared" si="1531"/>
        <v>6.9742206101490092E-3</v>
      </c>
      <c r="AG1091" s="13">
        <f t="shared" si="1532"/>
        <v>1.3361571714706959E-3</v>
      </c>
      <c r="AH1091" s="13">
        <f t="shared" si="1533"/>
        <v>4.1026434208769734E-4</v>
      </c>
      <c r="AI1091" s="13">
        <f t="shared" si="1534"/>
        <v>7.5105338637449133E-4</v>
      </c>
      <c r="AJ1091" s="13">
        <f t="shared" si="1535"/>
        <v>6.8746065806520214E-4</v>
      </c>
      <c r="AK1091" s="13">
        <f t="shared" si="1536"/>
        <v>4.1950160930529922E-4</v>
      </c>
      <c r="AL1091" s="13">
        <f t="shared" si="1537"/>
        <v>8.0803621368093557E-6</v>
      </c>
      <c r="AM1091" s="13">
        <f t="shared" si="1538"/>
        <v>1.545953644042046E-2</v>
      </c>
      <c r="AN1091" s="13">
        <f t="shared" si="1539"/>
        <v>8.8854532873913518E-3</v>
      </c>
      <c r="AO1091" s="13">
        <f t="shared" si="1540"/>
        <v>2.5534814846060972E-3</v>
      </c>
      <c r="AP1091" s="13">
        <f t="shared" si="1541"/>
        <v>4.8920915878529676E-4</v>
      </c>
      <c r="AQ1091" s="13">
        <f t="shared" si="1542"/>
        <v>7.0293911219509853E-5</v>
      </c>
      <c r="AR1091" s="13">
        <f t="shared" si="1543"/>
        <v>4.716033577269974E-5</v>
      </c>
      <c r="AS1091" s="13">
        <f t="shared" si="1544"/>
        <v>8.6334409918259266E-5</v>
      </c>
      <c r="AT1091" s="13">
        <f t="shared" si="1545"/>
        <v>7.9024356101476236E-5</v>
      </c>
      <c r="AU1091" s="13">
        <f t="shared" si="1546"/>
        <v>4.8222169763407955E-5</v>
      </c>
      <c r="AV1091" s="13">
        <f t="shared" si="1547"/>
        <v>2.2069565999103673E-5</v>
      </c>
      <c r="AW1091" s="13">
        <f t="shared" si="1548"/>
        <v>2.3616660225066398E-7</v>
      </c>
      <c r="AX1091" s="13">
        <f t="shared" si="1549"/>
        <v>4.7168520407572193E-3</v>
      </c>
      <c r="AY1091" s="13">
        <f t="shared" si="1550"/>
        <v>2.7110365587743948E-3</v>
      </c>
      <c r="AZ1091" s="13">
        <f t="shared" si="1551"/>
        <v>7.790915593179627E-4</v>
      </c>
      <c r="BA1091" s="13">
        <f t="shared" si="1552"/>
        <v>1.4926238104658141E-4</v>
      </c>
      <c r="BB1091" s="13">
        <f t="shared" si="1553"/>
        <v>2.1447342866092695E-5</v>
      </c>
      <c r="BC1091" s="13">
        <f t="shared" si="1554"/>
        <v>2.4653955687451372E-6</v>
      </c>
      <c r="BD1091" s="13">
        <f t="shared" si="1555"/>
        <v>4.5176102373332011E-6</v>
      </c>
      <c r="BE1091" s="13">
        <f t="shared" si="1556"/>
        <v>8.270195868847641E-6</v>
      </c>
      <c r="BF1091" s="13">
        <f t="shared" si="1557"/>
        <v>7.569946953799149E-6</v>
      </c>
      <c r="BG1091" s="13">
        <f t="shared" si="1558"/>
        <v>4.6193260548348363E-6</v>
      </c>
      <c r="BH1091" s="13">
        <f t="shared" si="1559"/>
        <v>2.1141006665344184E-6</v>
      </c>
      <c r="BI1091" s="13">
        <f t="shared" si="1560"/>
        <v>7.7403873641928092E-7</v>
      </c>
      <c r="BJ1091" s="14">
        <f t="shared" si="1561"/>
        <v>0.67443252311158763</v>
      </c>
      <c r="BK1091" s="14">
        <f t="shared" si="1562"/>
        <v>0.21596780305961158</v>
      </c>
      <c r="BL1091" s="14">
        <f t="shared" si="1563"/>
        <v>0.10663522612080788</v>
      </c>
      <c r="BM1091" s="14">
        <f t="shared" si="1564"/>
        <v>0.42888475997257952</v>
      </c>
      <c r="BN1091" s="14">
        <f t="shared" si="1565"/>
        <v>0.56829521893326995</v>
      </c>
    </row>
    <row r="1092" spans="1:66" x14ac:dyDescent="0.25">
      <c r="A1092" t="s">
        <v>339</v>
      </c>
      <c r="B1092" t="s">
        <v>117</v>
      </c>
      <c r="C1092" t="s">
        <v>125</v>
      </c>
      <c r="D1092" s="7" t="s">
        <v>375</v>
      </c>
      <c r="E1092" s="10">
        <f>VLOOKUP(A1092,home!$A$2:$E$405,3,FALSE)</f>
        <v>1.2710999999999999</v>
      </c>
      <c r="F1092" s="10">
        <f>VLOOKUP(B1092,home!$B$2:$E$405,3,FALSE)</f>
        <v>1.0766</v>
      </c>
      <c r="G1092" s="10">
        <f>VLOOKUP(C1092,away!$B$2:$E$405,4,FALSE)</f>
        <v>0.70389999999999997</v>
      </c>
      <c r="H1092" s="10">
        <f>VLOOKUP(A1092,away!$A$2:$E$405,3,FALSE)</f>
        <v>0.94469999999999998</v>
      </c>
      <c r="I1092" s="10">
        <f>VLOOKUP(C1092,away!$B$2:$E$405,3,FALSE)</f>
        <v>1.3928</v>
      </c>
      <c r="J1092" s="10">
        <f>VLOOKUP(B1092,home!$B$2:$E$405,4,FALSE)</f>
        <v>1.0027999999999999</v>
      </c>
      <c r="K1092" s="12">
        <f t="shared" si="1510"/>
        <v>0.96326340041399994</v>
      </c>
      <c r="L1092" s="12">
        <f t="shared" si="1511"/>
        <v>1.319462338848</v>
      </c>
      <c r="M1092" s="13">
        <f t="shared" si="1512"/>
        <v>0.10200578626057374</v>
      </c>
      <c r="N1092" s="13">
        <f t="shared" si="1513"/>
        <v>9.8258440535263919E-2</v>
      </c>
      <c r="O1092" s="13">
        <f t="shared" si="1514"/>
        <v>0.13459279331540583</v>
      </c>
      <c r="P1092" s="13">
        <f t="shared" si="1515"/>
        <v>0.12964831176021646</v>
      </c>
      <c r="Q1092" s="13">
        <f t="shared" si="1516"/>
        <v>4.7324379774687571E-2</v>
      </c>
      <c r="R1092" s="13">
        <f t="shared" si="1517"/>
        <v>8.8795060930015421E-2</v>
      </c>
      <c r="S1092" s="13">
        <f t="shared" si="1518"/>
        <v>4.1195419785639689E-2</v>
      </c>
      <c r="T1092" s="13">
        <f t="shared" si="1519"/>
        <v>6.2442736822040247E-2</v>
      </c>
      <c r="U1092" s="13">
        <f t="shared" si="1520"/>
        <v>8.553303233141496E-2</v>
      </c>
      <c r="V1092" s="13">
        <f t="shared" si="1521"/>
        <v>5.8176619443247807E-3</v>
      </c>
      <c r="W1092" s="13">
        <f t="shared" si="1522"/>
        <v>1.5195280994749693E-2</v>
      </c>
      <c r="X1092" s="13">
        <f t="shared" si="1523"/>
        <v>2.004960100078499E-2</v>
      </c>
      <c r="Y1092" s="13">
        <f t="shared" si="1524"/>
        <v>1.3227346714732486E-2</v>
      </c>
      <c r="Z1092" s="13">
        <f t="shared" si="1525"/>
        <v>3.905391292428962E-2</v>
      </c>
      <c r="AA1092" s="13">
        <f t="shared" si="1526"/>
        <v>3.7619204962923473E-2</v>
      </c>
      <c r="AB1092" s="13">
        <f t="shared" si="1527"/>
        <v>1.8118601646728447E-2</v>
      </c>
      <c r="AC1092" s="13">
        <f t="shared" si="1528"/>
        <v>4.6213680439327891E-4</v>
      </c>
      <c r="AD1092" s="13">
        <f t="shared" si="1529"/>
        <v>3.6592645103122037E-3</v>
      </c>
      <c r="AE1092" s="13">
        <f t="shared" si="1530"/>
        <v>4.8282617092400212E-3</v>
      </c>
      <c r="AF1092" s="13">
        <f t="shared" si="1531"/>
        <v>3.185354743722041E-3</v>
      </c>
      <c r="AG1092" s="13">
        <f t="shared" si="1532"/>
        <v>1.4009852067373525E-3</v>
      </c>
      <c r="AH1092" s="13">
        <f t="shared" si="1533"/>
        <v>1.2882541822062327E-2</v>
      </c>
      <c r="AI1092" s="13">
        <f t="shared" si="1534"/>
        <v>1.2409281041495322E-2</v>
      </c>
      <c r="AJ1092" s="13">
        <f t="shared" si="1535"/>
        <v>5.9767031263618835E-3</v>
      </c>
      <c r="AK1092" s="13">
        <f t="shared" si="1536"/>
        <v>1.919046458921444E-3</v>
      </c>
      <c r="AL1092" s="13">
        <f t="shared" si="1537"/>
        <v>2.349484619972302E-5</v>
      </c>
      <c r="AM1092" s="13">
        <f t="shared" si="1538"/>
        <v>7.0496711504352085E-4</v>
      </c>
      <c r="AN1092" s="13">
        <f t="shared" si="1539"/>
        <v>9.3017755842625112E-4</v>
      </c>
      <c r="AO1092" s="13">
        <f t="shared" si="1540"/>
        <v>6.1366712839251182E-4</v>
      </c>
      <c r="AP1092" s="13">
        <f t="shared" si="1541"/>
        <v>2.6990355483430664E-4</v>
      </c>
      <c r="AQ1092" s="13">
        <f t="shared" si="1542"/>
        <v>8.9031893931265893E-5</v>
      </c>
      <c r="AR1092" s="13">
        <f t="shared" si="1543"/>
        <v>3.3996057525691055E-3</v>
      </c>
      <c r="AS1092" s="13">
        <f t="shared" si="1544"/>
        <v>3.2747157972867111E-3</v>
      </c>
      <c r="AT1092" s="13">
        <f t="shared" si="1545"/>
        <v>1.5772069371419203E-3</v>
      </c>
      <c r="AU1092" s="13">
        <f t="shared" si="1546"/>
        <v>5.06421905809292E-4</v>
      </c>
      <c r="AV1092" s="13">
        <f t="shared" si="1547"/>
        <v>1.2195442175849925E-4</v>
      </c>
      <c r="AW1092" s="13">
        <f t="shared" si="1548"/>
        <v>8.2949192734976913E-7</v>
      </c>
      <c r="AX1092" s="13">
        <f t="shared" si="1549"/>
        <v>1.1317817006947821E-4</v>
      </c>
      <c r="AY1092" s="13">
        <f t="shared" si="1550"/>
        <v>1.4933433298641044E-4</v>
      </c>
      <c r="AZ1092" s="13">
        <f t="shared" si="1551"/>
        <v>9.8520514136277577E-5</v>
      </c>
      <c r="BA1092" s="13">
        <f t="shared" si="1552"/>
        <v>4.3331369335586775E-5</v>
      </c>
      <c r="BB1092" s="13">
        <f t="shared" si="1553"/>
        <v>1.4293527482254954E-5</v>
      </c>
      <c r="BC1092" s="13">
        <f t="shared" si="1554"/>
        <v>3.7719542404248561E-6</v>
      </c>
      <c r="BD1092" s="13">
        <f t="shared" si="1555"/>
        <v>7.4760862624099155E-4</v>
      </c>
      <c r="BE1092" s="13">
        <f t="shared" si="1556"/>
        <v>7.2014402749173657E-4</v>
      </c>
      <c r="BF1092" s="13">
        <f t="shared" si="1557"/>
        <v>3.4684419235476164E-4</v>
      </c>
      <c r="BG1092" s="13">
        <f t="shared" si="1558"/>
        <v>1.1136743871383172E-4</v>
      </c>
      <c r="BH1092" s="13">
        <f t="shared" si="1559"/>
        <v>2.6819044427720819E-5</v>
      </c>
      <c r="BI1092" s="13">
        <f t="shared" si="1560"/>
        <v>5.1667607862601002E-6</v>
      </c>
      <c r="BJ1092" s="14">
        <f t="shared" si="1561"/>
        <v>0.27260182913114889</v>
      </c>
      <c r="BK1092" s="14">
        <f t="shared" si="1562"/>
        <v>0.2793021457343341</v>
      </c>
      <c r="BL1092" s="14">
        <f t="shared" si="1563"/>
        <v>0.40868412053990988</v>
      </c>
      <c r="BM1092" s="14">
        <f t="shared" si="1564"/>
        <v>0.39886873091246056</v>
      </c>
      <c r="BN1092" s="14">
        <f t="shared" si="1565"/>
        <v>0.60062477257616298</v>
      </c>
    </row>
    <row r="1093" spans="1:66" x14ac:dyDescent="0.25">
      <c r="A1093" t="s">
        <v>343</v>
      </c>
      <c r="B1093" t="s">
        <v>193</v>
      </c>
      <c r="C1093" t="s">
        <v>191</v>
      </c>
      <c r="D1093" s="7" t="s">
        <v>375</v>
      </c>
      <c r="E1093" s="10">
        <f>VLOOKUP(A1093,home!$A$2:$E$405,3,FALSE)</f>
        <v>1.3052999999999999</v>
      </c>
      <c r="F1093" s="10">
        <f>VLOOKUP(B1093,home!$B$2:$E$405,3,FALSE)</f>
        <v>0.4839</v>
      </c>
      <c r="G1093" s="10">
        <f>VLOOKUP(C1093,away!$B$2:$E$405,4,FALSE)</f>
        <v>1.25</v>
      </c>
      <c r="H1093" s="10">
        <f>VLOOKUP(A1093,away!$A$2:$E$405,3,FALSE)</f>
        <v>1.1211</v>
      </c>
      <c r="I1093" s="10">
        <f>VLOOKUP(C1093,away!$B$2:$E$405,3,FALSE)</f>
        <v>0.75109999999999999</v>
      </c>
      <c r="J1093" s="10">
        <f>VLOOKUP(B1093,home!$B$2:$E$405,4,FALSE)</f>
        <v>1.0798000000000001</v>
      </c>
      <c r="K1093" s="12">
        <f t="shared" si="1510"/>
        <v>0.78954333749999994</v>
      </c>
      <c r="L1093" s="12">
        <f t="shared" si="1511"/>
        <v>0.90925445515800007</v>
      </c>
      <c r="M1093" s="13">
        <f t="shared" si="1512"/>
        <v>0.18290327959600927</v>
      </c>
      <c r="N1093" s="13">
        <f t="shared" si="1513"/>
        <v>0.14441006581192881</v>
      </c>
      <c r="O1093" s="13">
        <f t="shared" si="1514"/>
        <v>0.16630562183568076</v>
      </c>
      <c r="P1093" s="13">
        <f t="shared" si="1515"/>
        <v>0.13130549570915626</v>
      </c>
      <c r="Q1093" s="13">
        <f t="shared" si="1516"/>
        <v>5.7009002664872445E-2</v>
      </c>
      <c r="R1093" s="13">
        <f t="shared" si="1517"/>
        <v>7.5607063785957149E-2</v>
      </c>
      <c r="S1093" s="13">
        <f t="shared" si="1518"/>
        <v>2.3565915878475355E-2</v>
      </c>
      <c r="T1093" s="13">
        <f t="shared" si="1519"/>
        <v>5.1835689657149575E-2</v>
      </c>
      <c r="U1093" s="13">
        <f t="shared" si="1520"/>
        <v>5.9695053480139981E-2</v>
      </c>
      <c r="V1093" s="13">
        <f t="shared" si="1521"/>
        <v>1.8797635517150239E-3</v>
      </c>
      <c r="W1093" s="13">
        <f t="shared" si="1522"/>
        <v>1.5003692743856597E-2</v>
      </c>
      <c r="X1093" s="13">
        <f t="shared" si="1523"/>
        <v>1.3642174471173369E-2</v>
      </c>
      <c r="Y1093" s="13">
        <f t="shared" si="1524"/>
        <v>6.2021039579785589E-3</v>
      </c>
      <c r="Z1093" s="13">
        <f t="shared" si="1525"/>
        <v>2.2915353196265545E-2</v>
      </c>
      <c r="AA1093" s="13">
        <f t="shared" si="1526"/>
        <v>1.809266444257079E-2</v>
      </c>
      <c r="AB1093" s="13">
        <f t="shared" si="1527"/>
        <v>7.1424713341274584E-3</v>
      </c>
      <c r="AC1093" s="13">
        <f t="shared" si="1528"/>
        <v>8.4342147089680564E-5</v>
      </c>
      <c r="AD1093" s="13">
        <f t="shared" si="1529"/>
        <v>2.961516410952267E-3</v>
      </c>
      <c r="AE1093" s="13">
        <f t="shared" si="1530"/>
        <v>2.6927719906818795E-3</v>
      </c>
      <c r="AF1093" s="13">
        <f t="shared" si="1531"/>
        <v>1.2242074646260875E-3</v>
      </c>
      <c r="AG1093" s="13">
        <f t="shared" si="1532"/>
        <v>3.7103869708298337E-4</v>
      </c>
      <c r="AH1093" s="13">
        <f t="shared" si="1533"/>
        <v>5.208971746305891E-3</v>
      </c>
      <c r="AI1093" s="13">
        <f t="shared" si="1534"/>
        <v>4.1127089375215557E-3</v>
      </c>
      <c r="AJ1093" s="13">
        <f t="shared" si="1535"/>
        <v>1.6235809703484239E-3</v>
      </c>
      <c r="AK1093" s="13">
        <f t="shared" si="1536"/>
        <v>4.2729584601012779E-4</v>
      </c>
      <c r="AL1093" s="13">
        <f t="shared" si="1537"/>
        <v>2.4219549167726827E-6</v>
      </c>
      <c r="AM1093" s="13">
        <f t="shared" si="1538"/>
        <v>4.6764911023285496E-4</v>
      </c>
      <c r="AN1093" s="13">
        <f t="shared" si="1539"/>
        <v>4.2521203692989806E-4</v>
      </c>
      <c r="AO1093" s="13">
        <f t="shared" si="1540"/>
        <v>1.933129694826589E-4</v>
      </c>
      <c r="AP1093" s="13">
        <f t="shared" si="1541"/>
        <v>5.8590226247310057E-5</v>
      </c>
      <c r="AQ1093" s="13">
        <f t="shared" si="1542"/>
        <v>1.3318356061020464E-5</v>
      </c>
      <c r="AR1093" s="13">
        <f t="shared" si="1543"/>
        <v>9.4725615342415614E-4</v>
      </c>
      <c r="AS1093" s="13">
        <f t="shared" si="1544"/>
        <v>7.4789978484192019E-4</v>
      </c>
      <c r="AT1093" s="13">
        <f t="shared" si="1545"/>
        <v>2.9524964611981074E-4</v>
      </c>
      <c r="AU1093" s="13">
        <f t="shared" si="1546"/>
        <v>7.7704130331043104E-5</v>
      </c>
      <c r="AV1093" s="13">
        <f t="shared" si="1547"/>
        <v>1.5337694599776685E-5</v>
      </c>
      <c r="AW1093" s="13">
        <f t="shared" si="1548"/>
        <v>4.8297534879650344E-8</v>
      </c>
      <c r="AX1093" s="13">
        <f t="shared" si="1549"/>
        <v>6.1538206545358934E-5</v>
      </c>
      <c r="AY1093" s="13">
        <f t="shared" si="1550"/>
        <v>5.5953888463800812E-5</v>
      </c>
      <c r="AZ1093" s="13">
        <f t="shared" si="1551"/>
        <v>2.5438161184562353E-5</v>
      </c>
      <c r="BA1093" s="13">
        <f t="shared" si="1552"/>
        <v>7.7099204626968773E-6</v>
      </c>
      <c r="BB1093" s="13">
        <f t="shared" si="1553"/>
        <v>1.7525698824052411E-6</v>
      </c>
      <c r="BC1093" s="13">
        <f t="shared" si="1554"/>
        <v>3.1870639471053964E-7</v>
      </c>
      <c r="BD1093" s="13">
        <f t="shared" si="1555"/>
        <v>1.4354947961279057E-4</v>
      </c>
      <c r="BE1093" s="13">
        <f t="shared" si="1556"/>
        <v>1.1333853522987086E-4</v>
      </c>
      <c r="BF1093" s="13">
        <f t="shared" si="1557"/>
        <v>4.474284268637678E-5</v>
      </c>
      <c r="BG1093" s="13">
        <f t="shared" si="1558"/>
        <v>1.1775471114613131E-5</v>
      </c>
      <c r="BH1093" s="13">
        <f t="shared" si="1559"/>
        <v>2.3243111911166237E-6</v>
      </c>
      <c r="BI1093" s="13">
        <f t="shared" si="1560"/>
        <v>3.6702888304456393E-7</v>
      </c>
      <c r="BJ1093" s="14">
        <f t="shared" si="1561"/>
        <v>0.29666305802218979</v>
      </c>
      <c r="BK1093" s="14">
        <f t="shared" si="1562"/>
        <v>0.33979717272582621</v>
      </c>
      <c r="BL1093" s="14">
        <f t="shared" si="1563"/>
        <v>0.34061497745669678</v>
      </c>
      <c r="BM1093" s="14">
        <f t="shared" si="1564"/>
        <v>0.24239412640644467</v>
      </c>
      <c r="BN1093" s="14">
        <f t="shared" si="1565"/>
        <v>0.75754052940360472</v>
      </c>
    </row>
    <row r="1094" spans="1:66" x14ac:dyDescent="0.25">
      <c r="A1094" t="s">
        <v>343</v>
      </c>
      <c r="B1094" t="s">
        <v>179</v>
      </c>
      <c r="C1094" t="s">
        <v>192</v>
      </c>
      <c r="D1094" s="7" t="s">
        <v>375</v>
      </c>
      <c r="E1094" s="10">
        <f>VLOOKUP(A1094,home!$A$2:$E$405,3,FALSE)</f>
        <v>1.3052999999999999</v>
      </c>
      <c r="F1094" s="10">
        <f>VLOOKUP(B1094,home!$B$2:$E$405,3,FALSE)</f>
        <v>1.2096</v>
      </c>
      <c r="G1094" s="10">
        <f>VLOOKUP(C1094,away!$B$2:$E$405,4,FALSE)</f>
        <v>0.8468</v>
      </c>
      <c r="H1094" s="10">
        <f>VLOOKUP(A1094,away!$A$2:$E$405,3,FALSE)</f>
        <v>1.1211</v>
      </c>
      <c r="I1094" s="10">
        <f>VLOOKUP(C1094,away!$B$2:$E$405,3,FALSE)</f>
        <v>0.79810000000000003</v>
      </c>
      <c r="J1094" s="10">
        <f>VLOOKUP(B1094,home!$B$2:$E$405,4,FALSE)</f>
        <v>1.2205999999999999</v>
      </c>
      <c r="K1094" s="12">
        <f t="shared" si="1510"/>
        <v>1.337004797184</v>
      </c>
      <c r="L1094" s="12">
        <f t="shared" si="1511"/>
        <v>1.092131740146</v>
      </c>
      <c r="M1094" s="13">
        <f t="shared" si="1512"/>
        <v>8.8112881929053435E-2</v>
      </c>
      <c r="N1094" s="13">
        <f t="shared" si="1513"/>
        <v>0.11780734583285184</v>
      </c>
      <c r="O1094" s="13">
        <f t="shared" si="1514"/>
        <v>9.6230875070456176E-2</v>
      </c>
      <c r="P1094" s="13">
        <f t="shared" si="1515"/>
        <v>0.12866114160641412</v>
      </c>
      <c r="Q1094" s="13">
        <f t="shared" si="1516"/>
        <v>7.8754493261018729E-2</v>
      </c>
      <c r="R1094" s="13">
        <f t="shared" si="1517"/>
        <v>5.2548396523234814E-2</v>
      </c>
      <c r="S1094" s="13">
        <f t="shared" si="1518"/>
        <v>4.6967279349671064E-2</v>
      </c>
      <c r="T1094" s="13">
        <f t="shared" si="1519"/>
        <v>8.6010281769472827E-2</v>
      </c>
      <c r="U1094" s="13">
        <f t="shared" si="1520"/>
        <v>7.0257458235891967E-2</v>
      </c>
      <c r="V1094" s="13">
        <f t="shared" si="1521"/>
        <v>7.6201038271460535E-3</v>
      </c>
      <c r="W1094" s="13">
        <f t="shared" si="1522"/>
        <v>3.5098378429925678E-2</v>
      </c>
      <c r="X1094" s="13">
        <f t="shared" si="1523"/>
        <v>3.8332053110977565E-2</v>
      </c>
      <c r="Y1094" s="13">
        <f t="shared" si="1524"/>
        <v>2.0931825933730407E-2</v>
      </c>
      <c r="Z1094" s="13">
        <f t="shared" si="1525"/>
        <v>1.9129923912267484E-2</v>
      </c>
      <c r="AA1094" s="13">
        <f t="shared" si="1526"/>
        <v>2.557680004046654E-2</v>
      </c>
      <c r="AB1094" s="13">
        <f t="shared" si="1527"/>
        <v>1.709815217535985E-2</v>
      </c>
      <c r="AC1094" s="13">
        <f t="shared" si="1528"/>
        <v>6.9542276062243527E-4</v>
      </c>
      <c r="AD1094" s="13">
        <f t="shared" si="1529"/>
        <v>1.1731675083547518E-2</v>
      </c>
      <c r="AE1094" s="13">
        <f t="shared" si="1530"/>
        <v>1.2812534723822223E-2</v>
      </c>
      <c r="AF1094" s="13">
        <f t="shared" si="1531"/>
        <v>6.996487921804506E-3</v>
      </c>
      <c r="AG1094" s="13">
        <f t="shared" si="1532"/>
        <v>2.5470288429836089E-3</v>
      </c>
      <c r="AH1094" s="13">
        <f t="shared" si="1533"/>
        <v>5.2230992727913149E-3</v>
      </c>
      <c r="AI1094" s="13">
        <f t="shared" si="1534"/>
        <v>6.9833087838902502E-3</v>
      </c>
      <c r="AJ1094" s="13">
        <f t="shared" si="1535"/>
        <v>4.6683586721392159E-3</v>
      </c>
      <c r="AK1094" s="13">
        <f t="shared" si="1536"/>
        <v>2.080539313208553E-3</v>
      </c>
      <c r="AL1094" s="13">
        <f t="shared" si="1537"/>
        <v>4.0617845800485287E-5</v>
      </c>
      <c r="AM1094" s="13">
        <f t="shared" si="1538"/>
        <v>3.1370611731414031E-3</v>
      </c>
      <c r="AN1094" s="13">
        <f t="shared" si="1539"/>
        <v>3.4260840779673733E-3</v>
      </c>
      <c r="AO1094" s="13">
        <f t="shared" si="1540"/>
        <v>1.8708675829785053E-3</v>
      </c>
      <c r="AP1094" s="13">
        <f t="shared" si="1541"/>
        <v>6.8107795632701875E-4</v>
      </c>
      <c r="AQ1094" s="13">
        <f t="shared" si="1542"/>
        <v>1.8595671340462705E-4</v>
      </c>
      <c r="AR1094" s="13">
        <f t="shared" si="1543"/>
        <v>1.1408624995497777E-3</v>
      </c>
      <c r="AS1094" s="13">
        <f t="shared" si="1544"/>
        <v>1.5253386348253819E-3</v>
      </c>
      <c r="AT1094" s="13">
        <f t="shared" si="1545"/>
        <v>1.0196925360458149E-3</v>
      </c>
      <c r="AU1094" s="13">
        <f t="shared" si="1546"/>
        <v>4.5444460411532436E-4</v>
      </c>
      <c r="AV1094" s="13">
        <f t="shared" si="1547"/>
        <v>1.5189865393914318E-4</v>
      </c>
      <c r="AW1094" s="13">
        <f t="shared" si="1548"/>
        <v>1.6474884564336264E-6</v>
      </c>
      <c r="AX1094" s="13">
        <f t="shared" si="1549"/>
        <v>6.9904430625828708E-4</v>
      </c>
      <c r="AY1094" s="13">
        <f t="shared" si="1550"/>
        <v>7.634484746330165E-4</v>
      </c>
      <c r="AZ1094" s="13">
        <f t="shared" si="1551"/>
        <v>4.1689315555638271E-4</v>
      </c>
      <c r="BA1094" s="13">
        <f t="shared" si="1552"/>
        <v>1.5176741581091646E-4</v>
      </c>
      <c r="BB1094" s="13">
        <f t="shared" si="1553"/>
        <v>4.1437502981759429E-5</v>
      </c>
      <c r="BC1094" s="13">
        <f t="shared" si="1554"/>
        <v>9.051042447754801E-6</v>
      </c>
      <c r="BD1094" s="13">
        <f t="shared" si="1555"/>
        <v>2.0766202448343555E-4</v>
      </c>
      <c r="BE1094" s="13">
        <f t="shared" si="1556"/>
        <v>2.7764512292729462E-4</v>
      </c>
      <c r="BF1094" s="13">
        <f t="shared" si="1557"/>
        <v>1.8560643063426718E-4</v>
      </c>
      <c r="BG1094" s="13">
        <f t="shared" si="1558"/>
        <v>8.2718896048738182E-5</v>
      </c>
      <c r="BH1094" s="13">
        <f t="shared" si="1559"/>
        <v>2.7648890208731901E-5</v>
      </c>
      <c r="BI1094" s="13">
        <f t="shared" si="1560"/>
        <v>7.3933397691776463E-6</v>
      </c>
      <c r="BJ1094" s="14">
        <f t="shared" si="1561"/>
        <v>0.42240479431164174</v>
      </c>
      <c r="BK1094" s="14">
        <f t="shared" si="1562"/>
        <v>0.27286089579334061</v>
      </c>
      <c r="BL1094" s="14">
        <f t="shared" si="1563"/>
        <v>0.28574789971998571</v>
      </c>
      <c r="BM1094" s="14">
        <f t="shared" si="1564"/>
        <v>0.43726657852802991</v>
      </c>
      <c r="BN1094" s="14">
        <f t="shared" si="1565"/>
        <v>0.56211513422302917</v>
      </c>
    </row>
    <row r="1095" spans="1:66" x14ac:dyDescent="0.25">
      <c r="A1095" t="s">
        <v>343</v>
      </c>
      <c r="B1095" t="s">
        <v>196</v>
      </c>
      <c r="C1095" t="s">
        <v>195</v>
      </c>
      <c r="D1095" s="7" t="s">
        <v>375</v>
      </c>
      <c r="E1095" s="10">
        <f>VLOOKUP(A1095,home!$A$2:$E$405,3,FALSE)</f>
        <v>1.3052999999999999</v>
      </c>
      <c r="F1095" s="10">
        <f>VLOOKUP(B1095,home!$B$2:$E$405,3,FALSE)</f>
        <v>0.8468</v>
      </c>
      <c r="G1095" s="10">
        <f>VLOOKUP(C1095,away!$B$2:$E$405,4,FALSE)</f>
        <v>0.9274</v>
      </c>
      <c r="H1095" s="10">
        <f>VLOOKUP(A1095,away!$A$2:$E$405,3,FALSE)</f>
        <v>1.1211</v>
      </c>
      <c r="I1095" s="10">
        <f>VLOOKUP(C1095,away!$B$2:$E$405,3,FALSE)</f>
        <v>1.6900999999999999</v>
      </c>
      <c r="J1095" s="10">
        <f>VLOOKUP(B1095,home!$B$2:$E$405,4,FALSE)</f>
        <v>1.4553</v>
      </c>
      <c r="K1095" s="12">
        <f t="shared" si="1510"/>
        <v>1.0250812242959999</v>
      </c>
      <c r="L1095" s="12">
        <f t="shared" si="1511"/>
        <v>2.7574603963830002</v>
      </c>
      <c r="M1095" s="13">
        <f t="shared" si="1512"/>
        <v>2.2764758453622115E-2</v>
      </c>
      <c r="N1095" s="13">
        <f t="shared" si="1513"/>
        <v>2.3335726466441671E-2</v>
      </c>
      <c r="O1095" s="13">
        <f t="shared" si="1514"/>
        <v>6.277291986908809E-2</v>
      </c>
      <c r="P1095" s="13">
        <f t="shared" si="1515"/>
        <v>6.4347341552039514E-2</v>
      </c>
      <c r="Q1095" s="13">
        <f t="shared" si="1516"/>
        <v>1.1960507528028297E-2</v>
      </c>
      <c r="R1095" s="13">
        <f t="shared" si="1517"/>
        <v>8.6546920252166995E-2</v>
      </c>
      <c r="S1095" s="13">
        <f t="shared" si="1518"/>
        <v>4.5471384785943356E-2</v>
      </c>
      <c r="T1095" s="13">
        <f t="shared" si="1519"/>
        <v>3.2980625829178767E-2</v>
      </c>
      <c r="U1095" s="13">
        <f t="shared" si="1520"/>
        <v>8.8717622971139609E-2</v>
      </c>
      <c r="V1095" s="13">
        <f t="shared" si="1521"/>
        <v>1.4281151737362803E-2</v>
      </c>
      <c r="W1095" s="13">
        <f t="shared" si="1522"/>
        <v>4.0868305666775899E-3</v>
      </c>
      <c r="X1095" s="13">
        <f t="shared" si="1523"/>
        <v>1.1269273434340948E-2</v>
      </c>
      <c r="Y1095" s="13">
        <f t="shared" si="1524"/>
        <v>1.5537287595603105E-2</v>
      </c>
      <c r="Z1095" s="13">
        <f t="shared" si="1525"/>
        <v>7.9549901674756104E-2</v>
      </c>
      <c r="AA1095" s="13">
        <f t="shared" si="1526"/>
        <v>8.154511060138539E-2</v>
      </c>
      <c r="AB1095" s="13">
        <f t="shared" si="1527"/>
        <v>4.1795180905310432E-2</v>
      </c>
      <c r="AC1095" s="13">
        <f t="shared" si="1528"/>
        <v>2.5229626048765838E-3</v>
      </c>
      <c r="AD1095" s="13">
        <f t="shared" si="1529"/>
        <v>1.0473333201950446E-3</v>
      </c>
      <c r="AE1095" s="13">
        <f t="shared" si="1530"/>
        <v>2.8879801522501518E-3</v>
      </c>
      <c r="AF1095" s="13">
        <f t="shared" si="1531"/>
        <v>3.9817454476849708E-3</v>
      </c>
      <c r="AG1095" s="13">
        <f t="shared" si="1532"/>
        <v>3.6598351268232023E-3</v>
      </c>
      <c r="AH1095" s="13">
        <f t="shared" si="1533"/>
        <v>5.4838925851075422E-2</v>
      </c>
      <c r="AI1095" s="13">
        <f t="shared" si="1534"/>
        <v>5.6214353250497943E-2</v>
      </c>
      <c r="AJ1095" s="13">
        <f t="shared" si="1535"/>
        <v>2.8812139026514128E-2</v>
      </c>
      <c r="AK1095" s="13">
        <f t="shared" si="1536"/>
        <v>9.8449275826285529E-3</v>
      </c>
      <c r="AL1095" s="13">
        <f t="shared" si="1537"/>
        <v>2.8525835104248326E-4</v>
      </c>
      <c r="AM1095" s="13">
        <f t="shared" si="1538"/>
        <v>2.1472034442230624E-4</v>
      </c>
      <c r="AN1095" s="13">
        <f t="shared" si="1539"/>
        <v>5.920828460422269E-4</v>
      </c>
      <c r="AO1095" s="13">
        <f t="shared" si="1540"/>
        <v>8.1632249966958714E-4</v>
      </c>
      <c r="AP1095" s="13">
        <f t="shared" si="1541"/>
        <v>7.503256545050871E-4</v>
      </c>
      <c r="AQ1095" s="13">
        <f t="shared" si="1542"/>
        <v>5.1724831917198289E-4</v>
      </c>
      <c r="AR1095" s="13">
        <f t="shared" si="1543"/>
        <v>3.0243233242904868E-2</v>
      </c>
      <c r="AS1095" s="13">
        <f t="shared" si="1544"/>
        <v>3.1001770559306405E-2</v>
      </c>
      <c r="AT1095" s="13">
        <f t="shared" si="1545"/>
        <v>1.5889666460138747E-2</v>
      </c>
      <c r="AU1095" s="13">
        <f t="shared" si="1546"/>
        <v>5.4293995828713706E-3</v>
      </c>
      <c r="AV1095" s="13">
        <f t="shared" si="1547"/>
        <v>1.3913938929004939E-3</v>
      </c>
      <c r="AW1095" s="13">
        <f t="shared" si="1548"/>
        <v>2.2397700305176048E-5</v>
      </c>
      <c r="AX1095" s="13">
        <f t="shared" si="1549"/>
        <v>3.6684298923612727E-5</v>
      </c>
      <c r="AY1095" s="13">
        <f t="shared" si="1550"/>
        <v>1.0115550145093762E-4</v>
      </c>
      <c r="AZ1095" s="13">
        <f t="shared" si="1551"/>
        <v>1.3946614456361182E-4</v>
      </c>
      <c r="BA1095" s="13">
        <f t="shared" si="1552"/>
        <v>1.2819079009012863E-4</v>
      </c>
      <c r="BB1095" s="13">
        <f t="shared" si="1553"/>
        <v>8.8370256713644018E-5</v>
      </c>
      <c r="BC1095" s="13">
        <f t="shared" si="1554"/>
        <v>4.8735496621214448E-5</v>
      </c>
      <c r="BD1095" s="13">
        <f t="shared" si="1555"/>
        <v>1.3899086320980657E-2</v>
      </c>
      <c r="BE1095" s="13">
        <f t="shared" si="1556"/>
        <v>1.4247692422506635E-2</v>
      </c>
      <c r="BF1095" s="13">
        <f t="shared" si="1557"/>
        <v>7.302520995927971E-3</v>
      </c>
      <c r="BG1095" s="13">
        <f t="shared" si="1558"/>
        <v>2.4952257209843627E-3</v>
      </c>
      <c r="BH1095" s="13">
        <f t="shared" si="1559"/>
        <v>6.3945225924037991E-4</v>
      </c>
      <c r="BI1095" s="13">
        <f t="shared" si="1560"/>
        <v>1.310981009561944E-4</v>
      </c>
      <c r="BJ1095" s="14">
        <f t="shared" si="1561"/>
        <v>0.11418044761939811</v>
      </c>
      <c r="BK1095" s="14">
        <f t="shared" si="1562"/>
        <v>0.14977401298633777</v>
      </c>
      <c r="BL1095" s="14">
        <f t="shared" si="1563"/>
        <v>0.63375863986852476</v>
      </c>
      <c r="BM1095" s="14">
        <f t="shared" si="1564"/>
        <v>0.70545607022648404</v>
      </c>
      <c r="BN1095" s="14">
        <f t="shared" si="1565"/>
        <v>0.27172817412138667</v>
      </c>
    </row>
    <row r="1096" spans="1:66" x14ac:dyDescent="0.25">
      <c r="A1096" t="s">
        <v>343</v>
      </c>
      <c r="B1096" t="s">
        <v>177</v>
      </c>
      <c r="C1096" t="s">
        <v>187</v>
      </c>
      <c r="D1096" s="7" t="s">
        <v>375</v>
      </c>
      <c r="E1096" s="10">
        <f>VLOOKUP(A1096,home!$A$2:$E$405,3,FALSE)</f>
        <v>1.3052999999999999</v>
      </c>
      <c r="F1096" s="10">
        <f>VLOOKUP(B1096,home!$B$2:$E$405,3,FALSE)</f>
        <v>1.0484</v>
      </c>
      <c r="G1096" s="10">
        <f>VLOOKUP(C1096,away!$B$2:$E$405,4,FALSE)</f>
        <v>0.80640000000000001</v>
      </c>
      <c r="H1096" s="10">
        <f>VLOOKUP(A1096,away!$A$2:$E$405,3,FALSE)</f>
        <v>1.1211</v>
      </c>
      <c r="I1096" s="10">
        <f>VLOOKUP(C1096,away!$B$2:$E$405,3,FALSE)</f>
        <v>0.61029999999999995</v>
      </c>
      <c r="J1096" s="10">
        <f>VLOOKUP(B1096,home!$B$2:$E$405,4,FALSE)</f>
        <v>0.84499999999999997</v>
      </c>
      <c r="K1096" s="12">
        <f t="shared" si="1510"/>
        <v>1.103539465728</v>
      </c>
      <c r="L1096" s="12">
        <f t="shared" si="1511"/>
        <v>0.57815519384999992</v>
      </c>
      <c r="M1096" s="13">
        <f t="shared" si="1512"/>
        <v>0.18605840306572982</v>
      </c>
      <c r="N1096" s="13">
        <f t="shared" si="1513"/>
        <v>0.20532279071336035</v>
      </c>
      <c r="O1096" s="13">
        <f t="shared" si="1514"/>
        <v>0.10757063209188844</v>
      </c>
      <c r="P1096" s="13">
        <f t="shared" si="1515"/>
        <v>0.11870843786670582</v>
      </c>
      <c r="Q1096" s="13">
        <f t="shared" si="1516"/>
        <v>0.11329090138280182</v>
      </c>
      <c r="R1096" s="13">
        <f t="shared" si="1517"/>
        <v>3.1096259824826389E-2</v>
      </c>
      <c r="S1096" s="13">
        <f t="shared" si="1518"/>
        <v>1.8934502538666999E-2</v>
      </c>
      <c r="T1096" s="13">
        <f t="shared" si="1519"/>
        <v>6.5499723050415015E-2</v>
      </c>
      <c r="U1096" s="13">
        <f t="shared" si="1520"/>
        <v>3.4315949953227981E-2</v>
      </c>
      <c r="V1096" s="13">
        <f t="shared" si="1521"/>
        <v>1.342281766915164E-3</v>
      </c>
      <c r="W1096" s="13">
        <f t="shared" si="1522"/>
        <v>4.1673660261273532E-2</v>
      </c>
      <c r="X1096" s="13">
        <f t="shared" si="1523"/>
        <v>2.409384312679564E-2</v>
      </c>
      <c r="Y1096" s="13">
        <f t="shared" si="1524"/>
        <v>6.96499027178201E-3</v>
      </c>
      <c r="Z1096" s="13">
        <f t="shared" si="1525"/>
        <v>5.9928213756774889E-3</v>
      </c>
      <c r="AA1096" s="13">
        <f t="shared" si="1526"/>
        <v>6.6133148991184736E-3</v>
      </c>
      <c r="AB1096" s="13">
        <f t="shared" si="1527"/>
        <v>3.6490269952321117E-3</v>
      </c>
      <c r="AC1096" s="13">
        <f t="shared" si="1528"/>
        <v>5.3524917815445977E-5</v>
      </c>
      <c r="AD1096" s="13">
        <f t="shared" si="1529"/>
        <v>1.1497132194914005E-2</v>
      </c>
      <c r="AE1096" s="13">
        <f t="shared" si="1530"/>
        <v>6.6471266928695826E-3</v>
      </c>
      <c r="AF1096" s="13">
        <f t="shared" si="1531"/>
        <v>1.9215354108307607E-3</v>
      </c>
      <c r="AG1096" s="13">
        <f t="shared" si="1532"/>
        <v>3.7031522597949929E-4</v>
      </c>
      <c r="AH1096" s="13">
        <f t="shared" si="1533"/>
        <v>8.6619520104081035E-4</v>
      </c>
      <c r="AI1096" s="13">
        <f t="shared" si="1534"/>
        <v>9.5588058937273333E-4</v>
      </c>
      <c r="AJ1096" s="13">
        <f t="shared" si="1535"/>
        <v>5.2742597744807602E-4</v>
      </c>
      <c r="AK1096" s="13">
        <f t="shared" si="1536"/>
        <v>1.9401179378803924E-4</v>
      </c>
      <c r="AL1096" s="13">
        <f t="shared" si="1537"/>
        <v>1.3659924574480499E-6</v>
      </c>
      <c r="AM1096" s="13">
        <f t="shared" si="1538"/>
        <v>2.5375078239559161E-3</v>
      </c>
      <c r="AN1096" s="13">
        <f t="shared" si="1539"/>
        <v>1.4670733278551243E-3</v>
      </c>
      <c r="AO1096" s="13">
        <f t="shared" si="1540"/>
        <v>4.2409803212912188E-4</v>
      </c>
      <c r="AP1096" s="13">
        <f t="shared" si="1541"/>
        <v>8.1731493325671987E-5</v>
      </c>
      <c r="AQ1096" s="13">
        <f t="shared" si="1542"/>
        <v>1.1813371841838465E-5</v>
      </c>
      <c r="AR1096" s="13">
        <f t="shared" si="1543"/>
        <v>1.001590508739379E-4</v>
      </c>
      <c r="AS1096" s="13">
        <f t="shared" si="1544"/>
        <v>1.1052946548924899E-4</v>
      </c>
      <c r="AT1096" s="13">
        <f t="shared" si="1545"/>
        <v>6.0986813646603626E-5</v>
      </c>
      <c r="AU1096" s="13">
        <f t="shared" si="1546"/>
        <v>2.2433785249342011E-5</v>
      </c>
      <c r="AV1096" s="13">
        <f t="shared" si="1547"/>
        <v>6.1891418470788982E-6</v>
      </c>
      <c r="AW1096" s="13">
        <f t="shared" si="1548"/>
        <v>2.420906973436176E-8</v>
      </c>
      <c r="AX1096" s="13">
        <f t="shared" si="1549"/>
        <v>4.6670667138815536E-4</v>
      </c>
      <c r="AY1096" s="13">
        <f t="shared" si="1550"/>
        <v>2.6982888606750719E-4</v>
      </c>
      <c r="AZ1096" s="13">
        <f t="shared" si="1551"/>
        <v>7.8001485965344572E-5</v>
      </c>
      <c r="BA1096" s="13">
        <f t="shared" si="1552"/>
        <v>1.5032321412960614E-5</v>
      </c>
      <c r="BB1096" s="13">
        <f t="shared" si="1553"/>
        <v>2.172753675131437E-6</v>
      </c>
      <c r="BC1096" s="13">
        <f t="shared" si="1554"/>
        <v>2.5123776444678321E-7</v>
      </c>
      <c r="BD1096" s="13">
        <f t="shared" si="1555"/>
        <v>9.6512459123089279E-6</v>
      </c>
      <c r="BE1096" s="13">
        <f t="shared" si="1556"/>
        <v>1.0650530757678938E-5</v>
      </c>
      <c r="BF1096" s="13">
        <f t="shared" si="1557"/>
        <v>5.8766405110243233E-6</v>
      </c>
      <c r="BG1096" s="13">
        <f t="shared" si="1558"/>
        <v>2.1617015766037666E-6</v>
      </c>
      <c r="BH1096" s="13">
        <f t="shared" si="1559"/>
        <v>5.9638075072717447E-7</v>
      </c>
      <c r="BI1096" s="13">
        <f t="shared" si="1560"/>
        <v>1.3162593900558585E-7</v>
      </c>
      <c r="BJ1096" s="14">
        <f t="shared" si="1561"/>
        <v>0.48263623573640352</v>
      </c>
      <c r="BK1096" s="14">
        <f t="shared" si="1562"/>
        <v>0.32536834503435824</v>
      </c>
      <c r="BL1096" s="14">
        <f t="shared" si="1563"/>
        <v>0.18611806370849665</v>
      </c>
      <c r="BM1096" s="14">
        <f t="shared" si="1564"/>
        <v>0.2377982362326253</v>
      </c>
      <c r="BN1096" s="14">
        <f t="shared" si="1565"/>
        <v>0.76204742494531263</v>
      </c>
    </row>
    <row r="1097" spans="1:66" x14ac:dyDescent="0.25">
      <c r="A1097" t="s">
        <v>344</v>
      </c>
      <c r="B1097" t="s">
        <v>209</v>
      </c>
      <c r="C1097" t="s">
        <v>202</v>
      </c>
      <c r="D1097" s="7" t="s">
        <v>375</v>
      </c>
      <c r="E1097" s="10">
        <f>VLOOKUP(A1097,home!$A$2:$E$405,3,FALSE)</f>
        <v>1.3976999999999999</v>
      </c>
      <c r="F1097" s="10">
        <f>VLOOKUP(B1097,home!$B$2:$E$405,3,FALSE)</f>
        <v>0.93010000000000004</v>
      </c>
      <c r="G1097" s="10">
        <f>VLOOKUP(C1097,away!$B$2:$E$405,4,FALSE)</f>
        <v>0.6179</v>
      </c>
      <c r="H1097" s="10">
        <f>VLOOKUP(A1097,away!$A$2:$E$405,3,FALSE)</f>
        <v>1.0585</v>
      </c>
      <c r="I1097" s="10">
        <f>VLOOKUP(C1097,away!$B$2:$E$405,3,FALSE)</f>
        <v>1.0736000000000001</v>
      </c>
      <c r="J1097" s="10">
        <f>VLOOKUP(B1097,home!$B$2:$E$405,4,FALSE)</f>
        <v>0.89749999999999996</v>
      </c>
      <c r="K1097" s="12">
        <f t="shared" si="1510"/>
        <v>0.80327047578300004</v>
      </c>
      <c r="L1097" s="12">
        <f t="shared" si="1511"/>
        <v>1.019924026</v>
      </c>
      <c r="M1097" s="13">
        <f t="shared" si="1512"/>
        <v>0.16150898522757495</v>
      </c>
      <c r="N1097" s="13">
        <f t="shared" si="1513"/>
        <v>0.12973539940698364</v>
      </c>
      <c r="O1097" s="13">
        <f t="shared" si="1514"/>
        <v>0.16472689444848276</v>
      </c>
      <c r="P1097" s="13">
        <f t="shared" si="1515"/>
        <v>0.13232025087788876</v>
      </c>
      <c r="Q1097" s="13">
        <f t="shared" si="1516"/>
        <v>5.2106308003772646E-2</v>
      </c>
      <c r="R1097" s="13">
        <f t="shared" si="1517"/>
        <v>8.4004458688186789E-2</v>
      </c>
      <c r="S1097" s="13">
        <f t="shared" si="1518"/>
        <v>2.7101663674805435E-2</v>
      </c>
      <c r="T1097" s="13">
        <f t="shared" si="1519"/>
        <v>5.3144475439203816E-2</v>
      </c>
      <c r="U1097" s="13">
        <f t="shared" si="1520"/>
        <v>6.7478301498353155E-2</v>
      </c>
      <c r="V1097" s="13">
        <f t="shared" si="1521"/>
        <v>2.4670790720717228E-3</v>
      </c>
      <c r="W1097" s="13">
        <f t="shared" si="1522"/>
        <v>1.3951819607162E-2</v>
      </c>
      <c r="X1097" s="13">
        <f t="shared" si="1523"/>
        <v>1.4229796023762405E-2</v>
      </c>
      <c r="Y1097" s="13">
        <f t="shared" si="1524"/>
        <v>7.2566554248572708E-3</v>
      </c>
      <c r="Z1097" s="13">
        <f t="shared" si="1525"/>
        <v>2.8559388569068714E-2</v>
      </c>
      <c r="AA1097" s="13">
        <f t="shared" si="1526"/>
        <v>2.2940913643947396E-2</v>
      </c>
      <c r="AB1097" s="13">
        <f t="shared" si="1527"/>
        <v>9.2138793088351705E-3</v>
      </c>
      <c r="AC1097" s="13">
        <f t="shared" si="1528"/>
        <v>1.263259909704641E-4</v>
      </c>
      <c r="AD1097" s="13">
        <f t="shared" si="1529"/>
        <v>2.8017711934709014E-3</v>
      </c>
      <c r="AE1097" s="13">
        <f t="shared" si="1530"/>
        <v>2.8575937555756666E-3</v>
      </c>
      <c r="AF1097" s="13">
        <f t="shared" si="1531"/>
        <v>1.4572642639295967E-3</v>
      </c>
      <c r="AG1097" s="13">
        <f t="shared" si="1532"/>
        <v>4.9543294500433365E-4</v>
      </c>
      <c r="AH1097" s="13">
        <f t="shared" si="1533"/>
        <v>7.2821016423657344E-3</v>
      </c>
      <c r="AI1097" s="13">
        <f t="shared" si="1534"/>
        <v>5.8494972509632887E-3</v>
      </c>
      <c r="AJ1097" s="13">
        <f t="shared" si="1535"/>
        <v>2.3493642199363157E-3</v>
      </c>
      <c r="AK1097" s="13">
        <f t="shared" si="1536"/>
        <v>6.2905830491193375E-4</v>
      </c>
      <c r="AL1097" s="13">
        <f t="shared" si="1537"/>
        <v>4.1398283306793617E-6</v>
      </c>
      <c r="AM1097" s="13">
        <f t="shared" si="1538"/>
        <v>4.5011601592289508E-4</v>
      </c>
      <c r="AN1097" s="13">
        <f t="shared" si="1539"/>
        <v>4.5908413912715924E-4</v>
      </c>
      <c r="AO1097" s="13">
        <f t="shared" si="1540"/>
        <v>2.3411547172565815E-4</v>
      </c>
      <c r="AP1097" s="13">
        <f t="shared" si="1541"/>
        <v>7.9593331490440805E-5</v>
      </c>
      <c r="AQ1097" s="13">
        <f t="shared" si="1542"/>
        <v>2.0294787774120739E-5</v>
      </c>
      <c r="AR1097" s="13">
        <f t="shared" si="1543"/>
        <v>1.4854380849645748E-3</v>
      </c>
      <c r="AS1097" s="13">
        <f t="shared" si="1544"/>
        <v>1.1932085572556822E-3</v>
      </c>
      <c r="AT1097" s="13">
        <f t="shared" si="1545"/>
        <v>4.7923460274755948E-4</v>
      </c>
      <c r="AU1097" s="13">
        <f t="shared" si="1546"/>
        <v>1.2831833578690304E-4</v>
      </c>
      <c r="AV1097" s="13">
        <f t="shared" si="1547"/>
        <v>2.5768582659807089E-5</v>
      </c>
      <c r="AW1097" s="13">
        <f t="shared" si="1548"/>
        <v>9.4212701839437773E-8</v>
      </c>
      <c r="AX1097" s="13">
        <f t="shared" si="1549"/>
        <v>6.0260817711322044E-5</v>
      </c>
      <c r="AY1097" s="13">
        <f t="shared" si="1550"/>
        <v>6.1461455810183678E-5</v>
      </c>
      <c r="AZ1097" s="13">
        <f t="shared" si="1551"/>
        <v>3.134300772687181E-5</v>
      </c>
      <c r="BA1097" s="13">
        <f t="shared" si="1552"/>
        <v>1.0655828875913402E-5</v>
      </c>
      <c r="BB1097" s="13">
        <f t="shared" si="1553"/>
        <v>2.7170339718721624E-6</v>
      </c>
      <c r="BC1097" s="13">
        <f t="shared" si="1554"/>
        <v>5.5423364547412552E-7</v>
      </c>
      <c r="BD1097" s="13">
        <f t="shared" si="1555"/>
        <v>2.5250566533179978E-4</v>
      </c>
      <c r="BE1097" s="13">
        <f t="shared" si="1556"/>
        <v>2.0283034592897777E-4</v>
      </c>
      <c r="BF1097" s="13">
        <f t="shared" si="1557"/>
        <v>8.1463814238800234E-5</v>
      </c>
      <c r="BG1097" s="13">
        <f t="shared" si="1558"/>
        <v>2.1812492274233001E-5</v>
      </c>
      <c r="BH1097" s="13">
        <f t="shared" si="1559"/>
        <v>4.3803327617840382E-6</v>
      </c>
      <c r="BI1097" s="13">
        <f t="shared" si="1560"/>
        <v>7.0371839632922546E-7</v>
      </c>
      <c r="BJ1097" s="14">
        <f t="shared" si="1561"/>
        <v>0.27944671218750416</v>
      </c>
      <c r="BK1097" s="14">
        <f t="shared" si="1562"/>
        <v>0.32358990612745225</v>
      </c>
      <c r="BL1097" s="14">
        <f t="shared" si="1563"/>
        <v>0.36835013353832907</v>
      </c>
      <c r="BM1097" s="14">
        <f t="shared" si="1564"/>
        <v>0.27548247652635627</v>
      </c>
      <c r="BN1097" s="14">
        <f t="shared" si="1565"/>
        <v>0.72440229665288958</v>
      </c>
    </row>
    <row r="1098" spans="1:66" x14ac:dyDescent="0.25">
      <c r="A1098" t="s">
        <v>344</v>
      </c>
      <c r="B1098" t="s">
        <v>201</v>
      </c>
      <c r="C1098" t="s">
        <v>205</v>
      </c>
      <c r="D1098" s="7" t="s">
        <v>375</v>
      </c>
      <c r="E1098" s="10">
        <f>VLOOKUP(A1098,home!$A$2:$E$405,3,FALSE)</f>
        <v>1.3976999999999999</v>
      </c>
      <c r="F1098" s="10">
        <f>VLOOKUP(B1098,home!$B$2:$E$405,3,FALSE)</f>
        <v>0.8417</v>
      </c>
      <c r="G1098" s="10">
        <f>VLOOKUP(C1098,away!$B$2:$E$405,4,FALSE)</f>
        <v>1.4309000000000001</v>
      </c>
      <c r="H1098" s="10">
        <f>VLOOKUP(A1098,away!$A$2:$E$405,3,FALSE)</f>
        <v>1.0585</v>
      </c>
      <c r="I1098" s="10">
        <f>VLOOKUP(C1098,away!$B$2:$E$405,3,FALSE)</f>
        <v>1.1114999999999999</v>
      </c>
      <c r="J1098" s="10">
        <f>VLOOKUP(B1098,home!$B$2:$E$405,4,FALSE)</f>
        <v>1.0003</v>
      </c>
      <c r="K1098" s="12">
        <f t="shared" si="1510"/>
        <v>1.6833738483809999</v>
      </c>
      <c r="L1098" s="12">
        <f t="shared" si="1511"/>
        <v>1.176875706825</v>
      </c>
      <c r="M1098" s="13">
        <f t="shared" si="1512"/>
        <v>5.7254470331339832E-2</v>
      </c>
      <c r="N1098" s="13">
        <f t="shared" si="1513"/>
        <v>9.6380678058683319E-2</v>
      </c>
      <c r="O1098" s="13">
        <f t="shared" si="1514"/>
        <v>6.7381395240086558E-2</v>
      </c>
      <c r="P1098" s="13">
        <f t="shared" si="1515"/>
        <v>0.11342807861458569</v>
      </c>
      <c r="Q1098" s="13">
        <f t="shared" si="1516"/>
        <v>8.1122356466607981E-2</v>
      </c>
      <c r="R1098" s="13">
        <f t="shared" si="1517"/>
        <v>3.9649763575015783E-2</v>
      </c>
      <c r="S1098" s="13">
        <f t="shared" si="1518"/>
        <v>5.6178709469058306E-2</v>
      </c>
      <c r="T1098" s="13">
        <f t="shared" si="1519"/>
        <v>9.547093060594887E-2</v>
      </c>
      <c r="U1098" s="13">
        <f t="shared" si="1520"/>
        <v>6.6745375096671111E-2</v>
      </c>
      <c r="V1098" s="13">
        <f t="shared" si="1521"/>
        <v>1.2366318370222612E-2</v>
      </c>
      <c r="W1098" s="13">
        <f t="shared" si="1522"/>
        <v>4.5519751131643069E-2</v>
      </c>
      <c r="X1098" s="13">
        <f t="shared" si="1523"/>
        <v>5.3571089287550527E-2</v>
      </c>
      <c r="Y1098" s="13">
        <f t="shared" si="1524"/>
        <v>3.1523256785335609E-2</v>
      </c>
      <c r="Z1098" s="13">
        <f t="shared" si="1525"/>
        <v>1.5554281177596951E-2</v>
      </c>
      <c r="AA1098" s="13">
        <f t="shared" si="1526"/>
        <v>2.618367016473153E-2</v>
      </c>
      <c r="AB1098" s="13">
        <f t="shared" si="1527"/>
        <v>2.2038452804971447E-2</v>
      </c>
      <c r="AC1098" s="13">
        <f t="shared" si="1528"/>
        <v>1.5311989222774325E-3</v>
      </c>
      <c r="AD1098" s="13">
        <f t="shared" si="1529"/>
        <v>1.9156689659954831E-2</v>
      </c>
      <c r="AE1098" s="13">
        <f t="shared" si="1530"/>
        <v>2.2545042683986511E-2</v>
      </c>
      <c r="AF1098" s="13">
        <f t="shared" si="1531"/>
        <v>1.3266356522058211E-2</v>
      </c>
      <c r="AG1098" s="13">
        <f t="shared" si="1532"/>
        <v>5.2042842362965708E-3</v>
      </c>
      <c r="AH1098" s="13">
        <f t="shared" si="1533"/>
        <v>4.5763639137598004E-3</v>
      </c>
      <c r="AI1098" s="13">
        <f t="shared" si="1534"/>
        <v>7.7037313330977682E-3</v>
      </c>
      <c r="AJ1098" s="13">
        <f t="shared" si="1535"/>
        <v>6.484129930545042E-3</v>
      </c>
      <c r="AK1098" s="13">
        <f t="shared" si="1536"/>
        <v>3.6384049181946787E-3</v>
      </c>
      <c r="AL1098" s="13">
        <f t="shared" si="1537"/>
        <v>1.2133966184686492E-4</v>
      </c>
      <c r="AM1098" s="13">
        <f t="shared" si="1538"/>
        <v>6.4495740790237385E-3</v>
      </c>
      <c r="AN1098" s="13">
        <f t="shared" si="1539"/>
        <v>7.5903470529712601E-3</v>
      </c>
      <c r="AO1098" s="13">
        <f t="shared" si="1540"/>
        <v>4.4664475265063048E-3</v>
      </c>
      <c r="AP1098" s="13">
        <f t="shared" si="1541"/>
        <v>1.7521511965846272E-3</v>
      </c>
      <c r="AQ1098" s="13">
        <f t="shared" si="1542"/>
        <v>5.1551604448620057E-4</v>
      </c>
      <c r="AR1098" s="13">
        <f t="shared" si="1543"/>
        <v>1.0771623031388961E-3</v>
      </c>
      <c r="AS1098" s="13">
        <f t="shared" si="1544"/>
        <v>1.8132668515658647E-3</v>
      </c>
      <c r="AT1098" s="13">
        <f t="shared" si="1545"/>
        <v>1.5262029990310648E-3</v>
      </c>
      <c r="AU1098" s="13">
        <f t="shared" si="1546"/>
        <v>8.5639007196318265E-4</v>
      </c>
      <c r="AV1098" s="13">
        <f t="shared" si="1547"/>
        <v>3.6040616278898587E-4</v>
      </c>
      <c r="AW1098" s="13">
        <f t="shared" si="1548"/>
        <v>6.6774624386838863E-6</v>
      </c>
      <c r="AX1098" s="13">
        <f t="shared" si="1549"/>
        <v>1.8095073896374218E-3</v>
      </c>
      <c r="AY1098" s="13">
        <f t="shared" si="1550"/>
        <v>2.1295652881846011E-3</v>
      </c>
      <c r="AZ1098" s="13">
        <f t="shared" si="1551"/>
        <v>1.253116826881119E-3</v>
      </c>
      <c r="BA1098" s="13">
        <f t="shared" si="1552"/>
        <v>4.9158758379000617E-4</v>
      </c>
      <c r="BB1098" s="13">
        <f t="shared" si="1553"/>
        <v>1.4463437128481432E-4</v>
      </c>
      <c r="BC1098" s="13">
        <f t="shared" si="1554"/>
        <v>3.404333558740102E-5</v>
      </c>
      <c r="BD1098" s="13">
        <f t="shared" si="1555"/>
        <v>2.1128102447863923E-4</v>
      </c>
      <c r="BE1098" s="13">
        <f t="shared" si="1556"/>
        <v>3.5566495126648713E-4</v>
      </c>
      <c r="BF1098" s="13">
        <f t="shared" si="1557"/>
        <v>2.9935853887385369E-4</v>
      </c>
      <c r="BG1098" s="13">
        <f t="shared" si="1558"/>
        <v>1.6797744520993081E-4</v>
      </c>
      <c r="BH1098" s="13">
        <f t="shared" si="1559"/>
        <v>7.0692209596062396E-5</v>
      </c>
      <c r="BI1098" s="13">
        <f t="shared" si="1560"/>
        <v>2.3800283383655977E-5</v>
      </c>
      <c r="BJ1098" s="14">
        <f t="shared" si="1561"/>
        <v>0.49039692613300295</v>
      </c>
      <c r="BK1098" s="14">
        <f t="shared" si="1562"/>
        <v>0.24300968065751533</v>
      </c>
      <c r="BL1098" s="14">
        <f t="shared" si="1563"/>
        <v>0.25116348981837028</v>
      </c>
      <c r="BM1098" s="14">
        <f t="shared" si="1564"/>
        <v>0.54278474767442075</v>
      </c>
      <c r="BN1098" s="14">
        <f t="shared" si="1565"/>
        <v>0.45521674228631914</v>
      </c>
    </row>
    <row r="1099" spans="1:66" x14ac:dyDescent="0.25">
      <c r="A1099" t="s">
        <v>344</v>
      </c>
      <c r="B1099" t="s">
        <v>198</v>
      </c>
      <c r="C1099" t="s">
        <v>200</v>
      </c>
      <c r="D1099" s="7" t="s">
        <v>375</v>
      </c>
      <c r="E1099" s="10">
        <f>VLOOKUP(A1099,home!$A$2:$E$405,3,FALSE)</f>
        <v>1.3976999999999999</v>
      </c>
      <c r="F1099" s="10">
        <f>VLOOKUP(B1099,home!$B$2:$E$405,3,FALSE)</f>
        <v>0.56479999999999997</v>
      </c>
      <c r="G1099" s="10">
        <f>VLOOKUP(C1099,away!$B$2:$E$405,4,FALSE)</f>
        <v>0.85860000000000003</v>
      </c>
      <c r="H1099" s="10">
        <f>VLOOKUP(A1099,away!$A$2:$E$405,3,FALSE)</f>
        <v>1.0585</v>
      </c>
      <c r="I1099" s="10">
        <f>VLOOKUP(C1099,away!$B$2:$E$405,3,FALSE)</f>
        <v>1.2282</v>
      </c>
      <c r="J1099" s="10">
        <f>VLOOKUP(B1099,home!$B$2:$E$405,4,FALSE)</f>
        <v>0.99450000000000005</v>
      </c>
      <c r="K1099" s="12">
        <f t="shared" si="1510"/>
        <v>0.67779683625599996</v>
      </c>
      <c r="L1099" s="12">
        <f t="shared" si="1511"/>
        <v>1.29289942665</v>
      </c>
      <c r="M1099" s="13">
        <f t="shared" si="1512"/>
        <v>0.13935979137432636</v>
      </c>
      <c r="N1099" s="13">
        <f t="shared" si="1513"/>
        <v>9.4457625694814584E-2</v>
      </c>
      <c r="O1099" s="13">
        <f t="shared" si="1514"/>
        <v>0.18017819436593016</v>
      </c>
      <c r="P1099" s="13">
        <f t="shared" si="1515"/>
        <v>0.1221242101035461</v>
      </c>
      <c r="Q1099" s="13">
        <f t="shared" si="1516"/>
        <v>3.2011539928099381E-2</v>
      </c>
      <c r="R1099" s="13">
        <f t="shared" si="1517"/>
        <v>0.1164761420952717</v>
      </c>
      <c r="S1099" s="13">
        <f t="shared" si="1518"/>
        <v>2.6755067846927529E-2</v>
      </c>
      <c r="T1099" s="13">
        <f t="shared" si="1519"/>
        <v>4.1387701619223276E-2</v>
      </c>
      <c r="U1099" s="13">
        <f t="shared" si="1520"/>
        <v>7.8947160611479453E-2</v>
      </c>
      <c r="V1099" s="13">
        <f t="shared" si="1521"/>
        <v>2.6051205658630763E-3</v>
      </c>
      <c r="W1099" s="13">
        <f t="shared" si="1522"/>
        <v>7.2324401623161273E-3</v>
      </c>
      <c r="X1099" s="13">
        <f t="shared" si="1523"/>
        <v>9.3508177391389558E-3</v>
      </c>
      <c r="Y1099" s="13">
        <f t="shared" si="1524"/>
        <v>6.0448334468207023E-3</v>
      </c>
      <c r="Z1099" s="13">
        <f t="shared" si="1525"/>
        <v>5.0197312444460233E-2</v>
      </c>
      <c r="AA1099" s="13">
        <f t="shared" si="1526"/>
        <v>3.4023579563409075E-2</v>
      </c>
      <c r="AB1099" s="13">
        <f t="shared" si="1527"/>
        <v>1.1530537293091484E-2</v>
      </c>
      <c r="AC1099" s="13">
        <f t="shared" si="1528"/>
        <v>1.4268296480688761E-4</v>
      </c>
      <c r="AD1099" s="13">
        <f t="shared" si="1529"/>
        <v>1.2255312651071751E-3</v>
      </c>
      <c r="AE1099" s="13">
        <f t="shared" si="1530"/>
        <v>1.584488669998716E-3</v>
      </c>
      <c r="AF1099" s="13">
        <f t="shared" si="1531"/>
        <v>1.0242922464873806E-3</v>
      </c>
      <c r="AG1099" s="13">
        <f t="shared" si="1532"/>
        <v>4.4143561940185826E-4</v>
      </c>
      <c r="AH1099" s="13">
        <f t="shared" si="1533"/>
        <v>1.6225019119703393E-2</v>
      </c>
      <c r="AI1099" s="13">
        <f t="shared" si="1534"/>
        <v>1.0997266627528068E-2</v>
      </c>
      <c r="AJ1099" s="13">
        <f t="shared" si="1535"/>
        <v>3.7269562638011068E-3</v>
      </c>
      <c r="AK1099" s="13">
        <f t="shared" si="1536"/>
        <v>8.4203972148962406E-4</v>
      </c>
      <c r="AL1099" s="13">
        <f t="shared" si="1537"/>
        <v>5.0014553553596504E-6</v>
      </c>
      <c r="AM1099" s="13">
        <f t="shared" si="1538"/>
        <v>1.6613224284449136E-4</v>
      </c>
      <c r="AN1099" s="13">
        <f t="shared" si="1539"/>
        <v>2.1479228152172146E-4</v>
      </c>
      <c r="AO1099" s="13">
        <f t="shared" si="1540"/>
        <v>1.3885240881413954E-4</v>
      </c>
      <c r="AP1099" s="13">
        <f t="shared" si="1541"/>
        <v>5.9840733248257471E-5</v>
      </c>
      <c r="AQ1099" s="13">
        <f t="shared" si="1542"/>
        <v>1.9342012426746927E-5</v>
      </c>
      <c r="AR1099" s="13">
        <f t="shared" si="1543"/>
        <v>4.1954635834499567E-3</v>
      </c>
      <c r="AS1099" s="13">
        <f t="shared" si="1544"/>
        <v>2.8436719434896409E-3</v>
      </c>
      <c r="AT1099" s="13">
        <f t="shared" si="1545"/>
        <v>9.6371592332361459E-4</v>
      </c>
      <c r="AU1099" s="13">
        <f t="shared" si="1546"/>
        <v>2.1773453462609193E-4</v>
      </c>
      <c r="AV1099" s="13">
        <f t="shared" si="1547"/>
        <v>3.689494467830939E-5</v>
      </c>
      <c r="AW1099" s="13">
        <f t="shared" si="1548"/>
        <v>1.2174697406896793E-7</v>
      </c>
      <c r="AX1099" s="13">
        <f t="shared" si="1549"/>
        <v>1.8767318100018279E-5</v>
      </c>
      <c r="AY1099" s="13">
        <f t="shared" si="1550"/>
        <v>2.4264254811271804E-5</v>
      </c>
      <c r="AZ1099" s="13">
        <f t="shared" si="1551"/>
        <v>1.5685620566791411E-5</v>
      </c>
      <c r="BA1099" s="13">
        <f t="shared" si="1552"/>
        <v>6.7599766124846874E-6</v>
      </c>
      <c r="BB1099" s="13">
        <f t="shared" si="1553"/>
        <v>2.1849924716122161E-6</v>
      </c>
      <c r="BC1099" s="13">
        <f t="shared" si="1554"/>
        <v>5.6499510275639969E-7</v>
      </c>
      <c r="BD1099" s="13">
        <f t="shared" si="1555"/>
        <v>9.0405207692890153E-4</v>
      </c>
      <c r="BE1099" s="13">
        <f t="shared" si="1556"/>
        <v>6.1276363755307522E-4</v>
      </c>
      <c r="BF1099" s="13">
        <f t="shared" si="1557"/>
        <v>2.076646274530963E-4</v>
      </c>
      <c r="BG1099" s="13">
        <f t="shared" si="1558"/>
        <v>4.6918142496663185E-5</v>
      </c>
      <c r="BH1099" s="13">
        <f t="shared" si="1559"/>
        <v>7.9502421368116203E-6</v>
      </c>
      <c r="BI1099" s="13">
        <f t="shared" si="1560"/>
        <v>1.0777297935600116E-6</v>
      </c>
      <c r="BJ1099" s="14">
        <f t="shared" si="1561"/>
        <v>0.19542789322792845</v>
      </c>
      <c r="BK1099" s="14">
        <f t="shared" si="1562"/>
        <v>0.29101613856563663</v>
      </c>
      <c r="BL1099" s="14">
        <f t="shared" si="1563"/>
        <v>0.46298480304763384</v>
      </c>
      <c r="BM1099" s="14">
        <f t="shared" si="1564"/>
        <v>0.31499450121583361</v>
      </c>
      <c r="BN1099" s="14">
        <f t="shared" si="1565"/>
        <v>0.6846075035619883</v>
      </c>
    </row>
    <row r="1100" spans="1:66" x14ac:dyDescent="0.25">
      <c r="A1100" t="s">
        <v>345</v>
      </c>
      <c r="B1100" t="s">
        <v>219</v>
      </c>
      <c r="C1100" t="s">
        <v>228</v>
      </c>
      <c r="D1100" s="7" t="s">
        <v>375</v>
      </c>
      <c r="E1100" s="10">
        <f>VLOOKUP(A1100,home!$A$2:$E$405,3,FALSE)</f>
        <v>1.8042</v>
      </c>
      <c r="F1100" s="10">
        <f>VLOOKUP(B1100,home!$B$2:$E$405,3,FALSE)</f>
        <v>0.84989999999999999</v>
      </c>
      <c r="G1100" s="10">
        <f>VLOOKUP(C1100,away!$B$2:$E$405,4,FALSE)</f>
        <v>0.84989999999999999</v>
      </c>
      <c r="H1100" s="10">
        <f>VLOOKUP(A1100,away!$A$2:$E$405,3,FALSE)</f>
        <v>1.2458</v>
      </c>
      <c r="I1100" s="10">
        <f>VLOOKUP(C1100,away!$B$2:$E$405,3,FALSE)</f>
        <v>0.90969999999999995</v>
      </c>
      <c r="J1100" s="10">
        <f>VLOOKUP(B1100,home!$B$2:$E$405,4,FALSE)</f>
        <v>0.69569999999999999</v>
      </c>
      <c r="K1100" s="12">
        <f t="shared" si="1510"/>
        <v>1.303227804042</v>
      </c>
      <c r="L1100" s="12">
        <f t="shared" si="1511"/>
        <v>0.78843977368200002</v>
      </c>
      <c r="M1100" s="13">
        <f t="shared" si="1512"/>
        <v>0.12348104978501601</v>
      </c>
      <c r="N1100" s="13">
        <f t="shared" si="1513"/>
        <v>0.16092393735212726</v>
      </c>
      <c r="O1100" s="13">
        <f t="shared" si="1514"/>
        <v>9.7357370946513783E-2</v>
      </c>
      <c r="P1100" s="13">
        <f t="shared" si="1515"/>
        <v>0.12687883274592757</v>
      </c>
      <c r="Q1100" s="13">
        <f t="shared" si="1516"/>
        <v>0.10486027474660262</v>
      </c>
      <c r="R1100" s="13">
        <f t="shared" si="1517"/>
        <v>3.8380211757671923E-2</v>
      </c>
      <c r="S1100" s="13">
        <f t="shared" si="1518"/>
        <v>3.2592527814989732E-2</v>
      </c>
      <c r="T1100" s="13">
        <f t="shared" si="1519"/>
        <v>8.2676011289443699E-2</v>
      </c>
      <c r="U1100" s="13">
        <f t="shared" si="1520"/>
        <v>5.0018159087617725E-2</v>
      </c>
      <c r="V1100" s="13">
        <f t="shared" si="1521"/>
        <v>3.7210405002807713E-3</v>
      </c>
      <c r="W1100" s="13">
        <f t="shared" si="1522"/>
        <v>4.5552275196418586E-2</v>
      </c>
      <c r="X1100" s="13">
        <f t="shared" si="1523"/>
        <v>3.5915225546564448E-2</v>
      </c>
      <c r="Y1100" s="13">
        <f t="shared" si="1524"/>
        <v>1.4158496150835628E-2</v>
      </c>
      <c r="Z1100" s="13">
        <f t="shared" si="1525"/>
        <v>1.0086828490695365E-2</v>
      </c>
      <c r="AA1100" s="13">
        <f t="shared" si="1526"/>
        <v>1.31454353436772E-2</v>
      </c>
      <c r="AB1100" s="13">
        <f t="shared" si="1527"/>
        <v>8.5657484180582666E-3</v>
      </c>
      <c r="AC1100" s="13">
        <f t="shared" si="1528"/>
        <v>2.3896443831762204E-4</v>
      </c>
      <c r="AD1100" s="13">
        <f t="shared" si="1529"/>
        <v>1.4841247893336369E-2</v>
      </c>
      <c r="AE1100" s="13">
        <f t="shared" si="1530"/>
        <v>1.1701430130180586E-2</v>
      </c>
      <c r="AF1100" s="13">
        <f t="shared" si="1531"/>
        <v>4.612936461797658E-3</v>
      </c>
      <c r="AG1100" s="13">
        <f t="shared" si="1532"/>
        <v>1.212340859983064E-3</v>
      </c>
      <c r="AH1100" s="13">
        <f t="shared" si="1533"/>
        <v>1.9882141930932505E-3</v>
      </c>
      <c r="AI1100" s="13">
        <f t="shared" si="1534"/>
        <v>2.5910960168300536E-3</v>
      </c>
      <c r="AJ1100" s="13">
        <f t="shared" si="1535"/>
        <v>1.6883941860377019E-3</v>
      </c>
      <c r="AK1100" s="13">
        <f t="shared" si="1536"/>
        <v>7.3345408247573178E-4</v>
      </c>
      <c r="AL1100" s="13">
        <f t="shared" si="1537"/>
        <v>9.8215974205963608E-6</v>
      </c>
      <c r="AM1100" s="13">
        <f t="shared" si="1538"/>
        <v>3.8683053802551432E-3</v>
      </c>
      <c r="AN1100" s="13">
        <f t="shared" si="1539"/>
        <v>3.0499258185412281E-3</v>
      </c>
      <c r="AO1100" s="13">
        <f t="shared" si="1540"/>
        <v>1.2023414110587671E-3</v>
      </c>
      <c r="AP1100" s="13">
        <f t="shared" si="1541"/>
        <v>3.1599126334122372E-4</v>
      </c>
      <c r="AQ1100" s="13">
        <f t="shared" si="1542"/>
        <v>6.2285020038560916E-5</v>
      </c>
      <c r="AR1100" s="13">
        <f t="shared" si="1543"/>
        <v>3.1351742968675658E-4</v>
      </c>
      <c r="AS1100" s="13">
        <f t="shared" si="1544"/>
        <v>4.0858463141956385E-4</v>
      </c>
      <c r="AT1100" s="13">
        <f t="shared" si="1545"/>
        <v>2.6623942598511408E-4</v>
      </c>
      <c r="AU1100" s="13">
        <f t="shared" si="1546"/>
        <v>1.1565687415866099E-4</v>
      </c>
      <c r="AV1100" s="13">
        <f t="shared" si="1547"/>
        <v>3.7681813533038435E-5</v>
      </c>
      <c r="AW1100" s="13">
        <f t="shared" si="1548"/>
        <v>2.8032929807521644E-7</v>
      </c>
      <c r="AX1100" s="13">
        <f t="shared" si="1549"/>
        <v>8.4021385434562672E-4</v>
      </c>
      <c r="AY1100" s="13">
        <f t="shared" si="1550"/>
        <v>6.6245802116474681E-4</v>
      </c>
      <c r="AZ1100" s="13">
        <f t="shared" si="1551"/>
        <v>2.6115412614047923E-4</v>
      </c>
      <c r="BA1100" s="13">
        <f t="shared" si="1552"/>
        <v>6.8634766703440001E-5</v>
      </c>
      <c r="BB1100" s="13">
        <f t="shared" si="1553"/>
        <v>1.3528594981594273E-5</v>
      </c>
      <c r="BC1100" s="13">
        <f t="shared" si="1554"/>
        <v>2.1332964731047261E-6</v>
      </c>
      <c r="BD1100" s="13">
        <f t="shared" si="1555"/>
        <v>4.1198268551264771E-5</v>
      </c>
      <c r="BE1100" s="13">
        <f t="shared" si="1556"/>
        <v>5.3690729054397367E-5</v>
      </c>
      <c r="BF1100" s="13">
        <f t="shared" si="1557"/>
        <v>3.4985625461488148E-5</v>
      </c>
      <c r="BG1100" s="13">
        <f t="shared" si="1558"/>
        <v>1.5198079947737035E-5</v>
      </c>
      <c r="BH1100" s="13">
        <f t="shared" si="1559"/>
        <v>4.9516400889860233E-6</v>
      </c>
      <c r="BI1100" s="13">
        <f t="shared" si="1560"/>
        <v>1.290623007915118E-6</v>
      </c>
      <c r="BJ1100" s="14">
        <f t="shared" si="1561"/>
        <v>0.48680114718033385</v>
      </c>
      <c r="BK1100" s="14">
        <f t="shared" si="1562"/>
        <v>0.287584694903117</v>
      </c>
      <c r="BL1100" s="14">
        <f t="shared" si="1563"/>
        <v>0.21576107917287052</v>
      </c>
      <c r="BM1100" s="14">
        <f t="shared" si="1564"/>
        <v>0.34768989472129103</v>
      </c>
      <c r="BN1100" s="14">
        <f t="shared" si="1565"/>
        <v>0.65188167733385916</v>
      </c>
    </row>
    <row r="1101" spans="1:66" x14ac:dyDescent="0.25">
      <c r="A1101" t="s">
        <v>345</v>
      </c>
      <c r="B1101" t="s">
        <v>227</v>
      </c>
      <c r="C1101" t="s">
        <v>225</v>
      </c>
      <c r="D1101" s="7" t="s">
        <v>375</v>
      </c>
      <c r="E1101" s="10">
        <f>VLOOKUP(A1101,home!$A$2:$E$405,3,FALSE)</f>
        <v>1.8042</v>
      </c>
      <c r="F1101" s="10">
        <f>VLOOKUP(B1101,home!$B$2:$E$405,3,FALSE)</f>
        <v>1.2194</v>
      </c>
      <c r="G1101" s="10">
        <f>VLOOKUP(C1101,away!$B$2:$E$405,4,FALSE)</f>
        <v>1.1085</v>
      </c>
      <c r="H1101" s="10">
        <f>VLOOKUP(A1101,away!$A$2:$E$405,3,FALSE)</f>
        <v>1.2458</v>
      </c>
      <c r="I1101" s="10">
        <f>VLOOKUP(C1101,away!$B$2:$E$405,3,FALSE)</f>
        <v>0.96319999999999995</v>
      </c>
      <c r="J1101" s="10">
        <f>VLOOKUP(B1101,home!$B$2:$E$405,4,FALSE)</f>
        <v>0.64219999999999999</v>
      </c>
      <c r="K1101" s="12">
        <f t="shared" si="1510"/>
        <v>2.4387459805799998</v>
      </c>
      <c r="L1101" s="12">
        <f t="shared" si="1511"/>
        <v>0.77061081843199997</v>
      </c>
      <c r="M1101" s="13">
        <f t="shared" si="1512"/>
        <v>4.0382579035267166E-2</v>
      </c>
      <c r="N1101" s="13">
        <f t="shared" si="1513"/>
        <v>9.8482852307711963E-2</v>
      </c>
      <c r="O1101" s="13">
        <f t="shared" si="1514"/>
        <v>3.111925228076215E-2</v>
      </c>
      <c r="P1101" s="13">
        <f t="shared" si="1515"/>
        <v>7.589195141836369E-2</v>
      </c>
      <c r="Q1101" s="13">
        <f t="shared" si="1516"/>
        <v>0.12008733011074316</v>
      </c>
      <c r="R1101" s="13">
        <f t="shared" si="1517"/>
        <v>1.1990416234535001E-2</v>
      </c>
      <c r="S1101" s="13">
        <f t="shared" si="1518"/>
        <v>3.5656392110675221E-2</v>
      </c>
      <c r="T1101" s="13">
        <f t="shared" si="1519"/>
        <v>9.2540595739953532E-2</v>
      </c>
      <c r="U1101" s="13">
        <f t="shared" si="1520"/>
        <v>2.9241579397453411E-2</v>
      </c>
      <c r="V1101" s="13">
        <f t="shared" si="1521"/>
        <v>7.445546081349807E-3</v>
      </c>
      <c r="W1101" s="13">
        <f t="shared" si="1522"/>
        <v>9.7620831208719491E-2</v>
      </c>
      <c r="X1101" s="13">
        <f t="shared" si="1523"/>
        <v>7.5227668633763442E-2</v>
      </c>
      <c r="Y1101" s="13">
        <f t="shared" si="1524"/>
        <v>2.8985627647297871E-2</v>
      </c>
      <c r="Z1101" s="13">
        <f t="shared" si="1525"/>
        <v>3.0799814892784523E-3</v>
      </c>
      <c r="AA1101" s="13">
        <f t="shared" si="1526"/>
        <v>7.5112924772386272E-3</v>
      </c>
      <c r="AB1101" s="13">
        <f t="shared" si="1527"/>
        <v>9.1590671689132461E-3</v>
      </c>
      <c r="AC1101" s="13">
        <f t="shared" si="1528"/>
        <v>8.7453710700892331E-4</v>
      </c>
      <c r="AD1101" s="13">
        <f t="shared" si="1529"/>
        <v>5.9518102432785845E-2</v>
      </c>
      <c r="AE1101" s="13">
        <f t="shared" si="1530"/>
        <v>4.5865293627248706E-2</v>
      </c>
      <c r="AF1101" s="13">
        <f t="shared" si="1531"/>
        <v>1.7672145729859059E-2</v>
      </c>
      <c r="AG1101" s="13">
        <f t="shared" si="1532"/>
        <v>4.5394488947787543E-3</v>
      </c>
      <c r="AH1101" s="13">
        <f t="shared" si="1533"/>
        <v>5.9336676405206956E-4</v>
      </c>
      <c r="AI1101" s="13">
        <f t="shared" si="1534"/>
        <v>1.4470708108417457E-3</v>
      </c>
      <c r="AJ1101" s="13">
        <f t="shared" si="1535"/>
        <v>1.7645190617774744E-3</v>
      </c>
      <c r="AK1101" s="13">
        <f t="shared" si="1536"/>
        <v>1.434404589855536E-3</v>
      </c>
      <c r="AL1101" s="13">
        <f t="shared" si="1537"/>
        <v>6.5741544224517793E-5</v>
      </c>
      <c r="AM1101" s="13">
        <f t="shared" si="1538"/>
        <v>2.9029906615941025E-2</v>
      </c>
      <c r="AN1101" s="13">
        <f t="shared" si="1539"/>
        <v>2.2370760096314841E-2</v>
      </c>
      <c r="AO1101" s="13">
        <f t="shared" si="1540"/>
        <v>8.6195748733835544E-3</v>
      </c>
      <c r="AP1101" s="13">
        <f t="shared" si="1541"/>
        <v>2.2141125492380013E-3</v>
      </c>
      <c r="AQ1101" s="13">
        <f t="shared" si="1542"/>
        <v>4.2655477091721445E-4</v>
      </c>
      <c r="AR1101" s="13">
        <f t="shared" si="1543"/>
        <v>9.145096953530256E-5</v>
      </c>
      <c r="AS1101" s="13">
        <f t="shared" si="1544"/>
        <v>2.2302568437436313E-4</v>
      </c>
      <c r="AT1101" s="13">
        <f t="shared" si="1545"/>
        <v>2.7195149566704093E-4</v>
      </c>
      <c r="AU1101" s="13">
        <f t="shared" si="1546"/>
        <v>2.2107353899023842E-4</v>
      </c>
      <c r="AV1101" s="13">
        <f t="shared" si="1547"/>
        <v>1.3478555115626001E-4</v>
      </c>
      <c r="AW1101" s="13">
        <f t="shared" si="1548"/>
        <v>3.4319351174357641E-6</v>
      </c>
      <c r="AX1101" s="13">
        <f t="shared" si="1549"/>
        <v>1.1799428012706488E-2</v>
      </c>
      <c r="AY1101" s="13">
        <f t="shared" si="1550"/>
        <v>9.0927668779012139E-3</v>
      </c>
      <c r="AZ1101" s="13">
        <f t="shared" si="1551"/>
        <v>3.5034922627954178E-3</v>
      </c>
      <c r="BA1101" s="13">
        <f t="shared" si="1552"/>
        <v>8.9994301333431884E-4</v>
      </c>
      <c r="BB1101" s="13">
        <f t="shared" si="1553"/>
        <v>1.7337645551192989E-4</v>
      </c>
      <c r="BC1101" s="13">
        <f t="shared" si="1554"/>
        <v>2.6721154455777514E-5</v>
      </c>
      <c r="BD1101" s="13">
        <f t="shared" si="1555"/>
        <v>1.1745517746666564E-5</v>
      </c>
      <c r="BE1101" s="13">
        <f t="shared" si="1556"/>
        <v>2.8644334194514139E-5</v>
      </c>
      <c r="BF1101" s="13">
        <f t="shared" si="1557"/>
        <v>3.4928127441630804E-5</v>
      </c>
      <c r="BG1101" s="13">
        <f t="shared" si="1558"/>
        <v>2.8393610135821038E-5</v>
      </c>
      <c r="BH1101" s="13">
        <f t="shared" si="1559"/>
        <v>1.7311200648222285E-5</v>
      </c>
      <c r="BI1101" s="13">
        <f t="shared" si="1560"/>
        <v>8.4435241999731934E-6</v>
      </c>
      <c r="BJ1101" s="14">
        <f t="shared" si="1561"/>
        <v>0.72869653301536186</v>
      </c>
      <c r="BK1101" s="14">
        <f t="shared" si="1562"/>
        <v>0.16940951417479053</v>
      </c>
      <c r="BL1101" s="14">
        <f t="shared" si="1563"/>
        <v>9.5332722339519324E-2</v>
      </c>
      <c r="BM1101" s="14">
        <f t="shared" si="1564"/>
        <v>0.60947503468878328</v>
      </c>
      <c r="BN1101" s="14">
        <f t="shared" si="1565"/>
        <v>0.37795438138738313</v>
      </c>
    </row>
    <row r="1102" spans="1:66" x14ac:dyDescent="0.25">
      <c r="A1102" t="s">
        <v>346</v>
      </c>
      <c r="B1102" t="s">
        <v>241</v>
      </c>
      <c r="C1102" t="s">
        <v>321</v>
      </c>
      <c r="D1102" s="7" t="s">
        <v>375</v>
      </c>
      <c r="E1102" s="10">
        <f>VLOOKUP(A1102,home!$A$2:$E$405,3,FALSE)</f>
        <v>1.5866</v>
      </c>
      <c r="F1102" s="10">
        <f>VLOOKUP(B1102,home!$B$2:$E$405,3,FALSE)</f>
        <v>0.91679999999999995</v>
      </c>
      <c r="G1102" s="10">
        <f>VLOOKUP(C1102,away!$B$2:$E$405,4,FALSE)</f>
        <v>0.50419999999999998</v>
      </c>
      <c r="H1102" s="10">
        <f>VLOOKUP(A1102,away!$A$2:$E$405,3,FALSE)</f>
        <v>1.1788000000000001</v>
      </c>
      <c r="I1102" s="10">
        <f>VLOOKUP(C1102,away!$B$2:$E$405,3,FALSE)</f>
        <v>1.1028</v>
      </c>
      <c r="J1102" s="10">
        <f>VLOOKUP(B1102,home!$B$2:$E$405,4,FALSE)</f>
        <v>1.0797000000000001</v>
      </c>
      <c r="K1102" s="12">
        <f t="shared" si="1510"/>
        <v>0.73340673849599991</v>
      </c>
      <c r="L1102" s="12">
        <f t="shared" si="1511"/>
        <v>1.4035890970080001</v>
      </c>
      <c r="M1102" s="13">
        <f t="shared" si="1512"/>
        <v>0.11800882897375517</v>
      </c>
      <c r="N1102" s="13">
        <f t="shared" si="1513"/>
        <v>8.6548470371374031E-2</v>
      </c>
      <c r="O1102" s="13">
        <f t="shared" si="1514"/>
        <v>0.16563590569824452</v>
      </c>
      <c r="P1102" s="13">
        <f t="shared" si="1515"/>
        <v>0.12147848937598052</v>
      </c>
      <c r="Q1102" s="13">
        <f t="shared" si="1516"/>
        <v>3.1737615688443549E-2</v>
      </c>
      <c r="R1102" s="13">
        <f t="shared" si="1517"/>
        <v>0.11624237565555066</v>
      </c>
      <c r="S1102" s="13">
        <f t="shared" si="1518"/>
        <v>3.1262540924696686E-2</v>
      </c>
      <c r="T1102" s="13">
        <f t="shared" si="1519"/>
        <v>4.4546571345329418E-2</v>
      </c>
      <c r="U1102" s="13">
        <f t="shared" si="1520"/>
        <v>8.5252941604564231E-2</v>
      </c>
      <c r="V1102" s="13">
        <f t="shared" si="1521"/>
        <v>3.5757458701402471E-3</v>
      </c>
      <c r="W1102" s="13">
        <f t="shared" si="1522"/>
        <v>7.7588604032336229E-3</v>
      </c>
      <c r="X1102" s="13">
        <f t="shared" si="1523"/>
        <v>1.0890251867185808E-2</v>
      </c>
      <c r="Y1102" s="13">
        <f t="shared" si="1524"/>
        <v>7.6427193922265083E-3</v>
      </c>
      <c r="Z1102" s="13">
        <f t="shared" si="1525"/>
        <v>5.438551036014639E-2</v>
      </c>
      <c r="AA1102" s="13">
        <f t="shared" si="1526"/>
        <v>3.9886699774675377E-2</v>
      </c>
      <c r="AB1102" s="13">
        <f t="shared" si="1527"/>
        <v>1.4626587195556899E-2</v>
      </c>
      <c r="AC1102" s="13">
        <f t="shared" si="1528"/>
        <v>2.3005493025104608E-4</v>
      </c>
      <c r="AD1102" s="13">
        <f t="shared" si="1529"/>
        <v>1.4226001256953322E-3</v>
      </c>
      <c r="AE1102" s="13">
        <f t="shared" si="1530"/>
        <v>1.9967460258281783E-3</v>
      </c>
      <c r="AF1102" s="13">
        <f t="shared" si="1531"/>
        <v>1.4013054756732432E-3</v>
      </c>
      <c r="AG1102" s="13">
        <f t="shared" si="1532"/>
        <v>6.5561902907752486E-4</v>
      </c>
      <c r="AH1102" s="13">
        <f t="shared" si="1533"/>
        <v>1.9083727344179267E-2</v>
      </c>
      <c r="AI1102" s="13">
        <f t="shared" si="1534"/>
        <v>1.3996134229841445E-2</v>
      </c>
      <c r="AJ1102" s="13">
        <f t="shared" si="1535"/>
        <v>5.1324295785301179E-3</v>
      </c>
      <c r="AK1102" s="13">
        <f t="shared" si="1536"/>
        <v>1.2547194792500581E-3</v>
      </c>
      <c r="AL1102" s="13">
        <f t="shared" si="1537"/>
        <v>9.4727574685480274E-6</v>
      </c>
      <c r="AM1102" s="13">
        <f t="shared" si="1538"/>
        <v>2.0866890367404273E-4</v>
      </c>
      <c r="AN1102" s="13">
        <f t="shared" si="1539"/>
        <v>2.9288539808149897E-4</v>
      </c>
      <c r="AO1102" s="13">
        <f t="shared" si="1540"/>
        <v>2.0554537571001991E-4</v>
      </c>
      <c r="AP1102" s="13">
        <f t="shared" si="1541"/>
        <v>9.6167082762332377E-5</v>
      </c>
      <c r="AQ1102" s="13">
        <f t="shared" si="1542"/>
        <v>3.3744767214068908E-5</v>
      </c>
      <c r="AR1102" s="13">
        <f t="shared" si="1543"/>
        <v>5.3571423261126903E-3</v>
      </c>
      <c r="AS1102" s="13">
        <f t="shared" si="1544"/>
        <v>3.9289642810531825E-3</v>
      </c>
      <c r="AT1102" s="13">
        <f t="shared" si="1545"/>
        <v>1.4407644395172474E-3</v>
      </c>
      <c r="AU1102" s="13">
        <f t="shared" si="1546"/>
        <v>3.5222211617578732E-4</v>
      </c>
      <c r="AV1102" s="13">
        <f t="shared" si="1547"/>
        <v>6.4580518362660828E-5</v>
      </c>
      <c r="AW1102" s="13">
        <f t="shared" si="1548"/>
        <v>2.7086868497501516E-7</v>
      </c>
      <c r="AX1102" s="13">
        <f t="shared" si="1549"/>
        <v>2.5506530011519258E-5</v>
      </c>
      <c r="AY1102" s="13">
        <f t="shared" si="1550"/>
        <v>3.5800687426675766E-5</v>
      </c>
      <c r="AZ1102" s="13">
        <f t="shared" si="1551"/>
        <v>2.5124727268736755E-5</v>
      </c>
      <c r="BA1102" s="13">
        <f t="shared" si="1552"/>
        <v>1.1754931086566172E-5</v>
      </c>
      <c r="BB1102" s="13">
        <f t="shared" si="1553"/>
        <v>4.1247732772961687E-6</v>
      </c>
      <c r="BC1102" s="13">
        <f t="shared" si="1554"/>
        <v>1.1578973599285715E-6</v>
      </c>
      <c r="BD1102" s="13">
        <f t="shared" si="1555"/>
        <v>1.2532044266753079E-3</v>
      </c>
      <c r="BE1102" s="13">
        <f t="shared" si="1556"/>
        <v>9.1910857123668705E-4</v>
      </c>
      <c r="BF1102" s="13">
        <f t="shared" si="1557"/>
        <v>3.3704020977720845E-4</v>
      </c>
      <c r="BG1102" s="13">
        <f t="shared" si="1558"/>
        <v>8.2395853664903374E-5</v>
      </c>
      <c r="BH1102" s="13">
        <f t="shared" si="1559"/>
        <v>1.5107418575492612E-5</v>
      </c>
      <c r="BI1102" s="13">
        <f t="shared" si="1560"/>
        <v>2.2159765169091857E-6</v>
      </c>
      <c r="BJ1102" s="14">
        <f t="shared" si="1561"/>
        <v>0.19554124079793991</v>
      </c>
      <c r="BK1102" s="14">
        <f t="shared" si="1562"/>
        <v>0.27460093351971893</v>
      </c>
      <c r="BL1102" s="14">
        <f t="shared" si="1563"/>
        <v>0.47486426669806064</v>
      </c>
      <c r="BM1102" s="14">
        <f t="shared" si="1564"/>
        <v>0.3597047357937756</v>
      </c>
      <c r="BN1102" s="14">
        <f t="shared" si="1565"/>
        <v>0.63965168576334841</v>
      </c>
    </row>
    <row r="1103" spans="1:66" x14ac:dyDescent="0.25">
      <c r="A1103" t="s">
        <v>346</v>
      </c>
      <c r="B1103" t="s">
        <v>242</v>
      </c>
      <c r="C1103" t="s">
        <v>245</v>
      </c>
      <c r="D1103" s="7" t="s">
        <v>375</v>
      </c>
      <c r="E1103" s="10">
        <f>VLOOKUP(A1103,home!$A$2:$E$405,3,FALSE)</f>
        <v>1.5866</v>
      </c>
      <c r="F1103" s="10">
        <f>VLOOKUP(B1103,home!$B$2:$E$405,3,FALSE)</f>
        <v>0.40110000000000001</v>
      </c>
      <c r="G1103" s="10">
        <f>VLOOKUP(C1103,away!$B$2:$E$405,4,FALSE)</f>
        <v>1.4496</v>
      </c>
      <c r="H1103" s="10">
        <f>VLOOKUP(A1103,away!$A$2:$E$405,3,FALSE)</f>
        <v>1.1788000000000001</v>
      </c>
      <c r="I1103" s="10">
        <f>VLOOKUP(C1103,away!$B$2:$E$405,3,FALSE)</f>
        <v>0.59379999999999999</v>
      </c>
      <c r="J1103" s="10">
        <f>VLOOKUP(B1103,home!$B$2:$E$405,4,FALSE)</f>
        <v>1.0025999999999999</v>
      </c>
      <c r="K1103" s="12">
        <f t="shared" si="1510"/>
        <v>0.92250407289600012</v>
      </c>
      <c r="L1103" s="12">
        <f t="shared" si="1511"/>
        <v>0.70179136574399992</v>
      </c>
      <c r="M1103" s="13">
        <f t="shared" si="1512"/>
        <v>0.19705046044749452</v>
      </c>
      <c r="N1103" s="13">
        <f t="shared" si="1513"/>
        <v>0.18177985232884586</v>
      </c>
      <c r="O1103" s="13">
        <f t="shared" si="1514"/>
        <v>0.13828831175793121</v>
      </c>
      <c r="P1103" s="13">
        <f t="shared" si="1515"/>
        <v>0.12757153083060335</v>
      </c>
      <c r="Q1103" s="13">
        <f t="shared" si="1516"/>
        <v>8.3846327071896876E-2</v>
      </c>
      <c r="R1103" s="13">
        <f t="shared" si="1517"/>
        <v>4.8524771587515288E-2</v>
      </c>
      <c r="S1103" s="13">
        <f t="shared" si="1518"/>
        <v>2.0647624270332569E-2</v>
      </c>
      <c r="T1103" s="13">
        <f t="shared" si="1519"/>
        <v>5.8842628388404622E-2</v>
      </c>
      <c r="U1103" s="13">
        <f t="shared" si="1520"/>
        <v>4.4764299425830961E-2</v>
      </c>
      <c r="V1103" s="13">
        <f t="shared" si="1521"/>
        <v>1.4852648122040614E-3</v>
      </c>
      <c r="W1103" s="13">
        <f t="shared" si="1522"/>
        <v>2.5782859407065008E-2</v>
      </c>
      <c r="X1103" s="13">
        <f t="shared" si="1523"/>
        <v>1.8094188116069689E-2</v>
      </c>
      <c r="Y1103" s="13">
        <f t="shared" si="1524"/>
        <v>6.3491724950026987E-3</v>
      </c>
      <c r="Z1103" s="13">
        <f t="shared" si="1525"/>
        <v>1.1351421908272668E-2</v>
      </c>
      <c r="AA1103" s="13">
        <f t="shared" si="1526"/>
        <v>1.047173294354242E-2</v>
      </c>
      <c r="AB1103" s="13">
        <f t="shared" si="1527"/>
        <v>4.8301081453485514E-3</v>
      </c>
      <c r="AC1103" s="13">
        <f t="shared" si="1528"/>
        <v>6.0098028111493635E-5</v>
      </c>
      <c r="AD1103" s="13">
        <f t="shared" si="1529"/>
        <v>5.9461982034806028E-3</v>
      </c>
      <c r="AE1103" s="13">
        <f t="shared" si="1530"/>
        <v>4.1729905582051719E-3</v>
      </c>
      <c r="AF1103" s="13">
        <f t="shared" si="1531"/>
        <v>1.4642843715398117E-3</v>
      </c>
      <c r="AG1103" s="13">
        <f t="shared" si="1532"/>
        <v>3.4254070964683973E-4</v>
      </c>
      <c r="AH1103" s="13">
        <f t="shared" si="1533"/>
        <v>1.9915824710357586E-3</v>
      </c>
      <c r="AI1103" s="13">
        <f t="shared" si="1534"/>
        <v>1.8372429410387675E-3</v>
      </c>
      <c r="AJ1103" s="13">
        <f t="shared" si="1535"/>
        <v>8.4743204800384435E-4</v>
      </c>
      <c r="AK1103" s="13">
        <f t="shared" si="1536"/>
        <v>2.6058650526204839E-4</v>
      </c>
      <c r="AL1103" s="13">
        <f t="shared" si="1537"/>
        <v>1.5563115008557424E-6</v>
      </c>
      <c r="AM1103" s="13">
        <f t="shared" si="1538"/>
        <v>1.0970784121915474E-3</v>
      </c>
      <c r="AN1103" s="13">
        <f t="shared" si="1539"/>
        <v>7.6992015722016506E-4</v>
      </c>
      <c r="AO1103" s="13">
        <f t="shared" si="1540"/>
        <v>2.7016165932468734E-4</v>
      </c>
      <c r="AP1103" s="13">
        <f t="shared" si="1541"/>
        <v>6.3199039956379191E-5</v>
      </c>
      <c r="AQ1103" s="13">
        <f t="shared" si="1542"/>
        <v>1.1088135141174242E-5</v>
      </c>
      <c r="AR1103" s="13">
        <f t="shared" si="1543"/>
        <v>2.7953507646799917E-4</v>
      </c>
      <c r="AS1103" s="13">
        <f t="shared" si="1544"/>
        <v>2.5787224655902404E-4</v>
      </c>
      <c r="AT1103" s="13">
        <f t="shared" si="1545"/>
        <v>1.1894409886877061E-4</v>
      </c>
      <c r="AU1103" s="13">
        <f t="shared" si="1546"/>
        <v>3.6575471884461805E-5</v>
      </c>
      <c r="AV1103" s="13">
        <f t="shared" si="1547"/>
        <v>8.435255445377285E-6</v>
      </c>
      <c r="AW1103" s="13">
        <f t="shared" si="1548"/>
        <v>2.7987901644099074E-8</v>
      </c>
      <c r="AX1103" s="13">
        <f t="shared" si="1549"/>
        <v>1.6867655058882985E-4</v>
      </c>
      <c r="AY1103" s="13">
        <f t="shared" si="1550"/>
        <v>1.183757468067218E-4</v>
      </c>
      <c r="AZ1103" s="13">
        <f t="shared" si="1551"/>
        <v>4.1537538511227613E-5</v>
      </c>
      <c r="BA1103" s="13">
        <f t="shared" si="1552"/>
        <v>9.7168952938128067E-6</v>
      </c>
      <c r="BB1103" s="13">
        <f t="shared" si="1553"/>
        <v>1.7048083047590834E-6</v>
      </c>
      <c r="BC1103" s="13">
        <f t="shared" si="1554"/>
        <v>2.3928394970571814E-7</v>
      </c>
      <c r="BD1103" s="13">
        <f t="shared" si="1555"/>
        <v>3.2695883847971744E-5</v>
      </c>
      <c r="BE1103" s="13">
        <f t="shared" si="1556"/>
        <v>3.0162086016688476E-5</v>
      </c>
      <c r="BF1103" s="13">
        <f t="shared" si="1557"/>
        <v>1.3912323598717306E-5</v>
      </c>
      <c r="BG1103" s="13">
        <f t="shared" si="1558"/>
        <v>4.2780583944212839E-6</v>
      </c>
      <c r="BH1103" s="13">
        <f t="shared" si="1559"/>
        <v>9.8663157323513897E-7</v>
      </c>
      <c r="BI1103" s="13">
        <f t="shared" si="1560"/>
        <v>1.8203432895144087E-7</v>
      </c>
      <c r="BJ1103" s="14">
        <f t="shared" si="1561"/>
        <v>0.38917273987744616</v>
      </c>
      <c r="BK1103" s="14">
        <f t="shared" si="1562"/>
        <v>0.34693491044705355</v>
      </c>
      <c r="BL1103" s="14">
        <f t="shared" si="1563"/>
        <v>0.25259964699249443</v>
      </c>
      <c r="BM1103" s="14">
        <f t="shared" si="1564"/>
        <v>0.22287911744207473</v>
      </c>
      <c r="BN1103" s="14">
        <f t="shared" si="1565"/>
        <v>0.77706125402428716</v>
      </c>
    </row>
    <row r="1104" spans="1:66" x14ac:dyDescent="0.25">
      <c r="A1104" t="s">
        <v>346</v>
      </c>
      <c r="B1104" t="s">
        <v>236</v>
      </c>
      <c r="C1104" t="s">
        <v>239</v>
      </c>
      <c r="D1104" s="7" t="s">
        <v>375</v>
      </c>
      <c r="E1104" s="10">
        <f>VLOOKUP(A1104,home!$A$2:$E$405,3,FALSE)</f>
        <v>1.5866</v>
      </c>
      <c r="F1104" s="10">
        <f>VLOOKUP(B1104,home!$B$2:$E$405,3,FALSE)</f>
        <v>0.84040000000000004</v>
      </c>
      <c r="G1104" s="10">
        <f>VLOOKUP(C1104,away!$B$2:$E$405,4,FALSE)</f>
        <v>0.88239999999999996</v>
      </c>
      <c r="H1104" s="10">
        <f>VLOOKUP(A1104,away!$A$2:$E$405,3,FALSE)</f>
        <v>1.1788000000000001</v>
      </c>
      <c r="I1104" s="10">
        <f>VLOOKUP(C1104,away!$B$2:$E$405,3,FALSE)</f>
        <v>1.2725</v>
      </c>
      <c r="J1104" s="10">
        <f>VLOOKUP(B1104,home!$B$2:$E$405,4,FALSE)</f>
        <v>1.2254</v>
      </c>
      <c r="K1104" s="12">
        <f t="shared" si="1510"/>
        <v>1.176573311936</v>
      </c>
      <c r="L1104" s="12">
        <f t="shared" si="1511"/>
        <v>1.8381281842000001</v>
      </c>
      <c r="M1104" s="13">
        <f t="shared" si="1512"/>
        <v>4.9060478043743867E-2</v>
      </c>
      <c r="N1104" s="13">
        <f t="shared" si="1513"/>
        <v>5.7723249137091127E-2</v>
      </c>
      <c r="O1104" s="13">
        <f t="shared" si="1514"/>
        <v>9.0179447422530895E-2</v>
      </c>
      <c r="P1104" s="13">
        <f t="shared" si="1515"/>
        <v>0.10610273112248556</v>
      </c>
      <c r="Q1104" s="13">
        <f t="shared" si="1516"/>
        <v>3.3957817206467088E-2</v>
      </c>
      <c r="R1104" s="13">
        <f t="shared" si="1517"/>
        <v>8.2880691971468051E-2</v>
      </c>
      <c r="S1104" s="13">
        <f t="shared" si="1518"/>
        <v>5.7366896943058049E-2</v>
      </c>
      <c r="T1104" s="13">
        <f t="shared" si="1519"/>
        <v>6.2418820881118879E-2</v>
      </c>
      <c r="U1104" s="13">
        <f t="shared" si="1520"/>
        <v>9.7515210248417611E-2</v>
      </c>
      <c r="V1104" s="13">
        <f t="shared" si="1521"/>
        <v>1.3785217946835737E-2</v>
      </c>
      <c r="W1104" s="13">
        <f t="shared" si="1522"/>
        <v>1.3317953818910089E-2</v>
      </c>
      <c r="X1104" s="13">
        <f t="shared" si="1523"/>
        <v>2.4480106270412666E-2</v>
      </c>
      <c r="Y1104" s="13">
        <f t="shared" si="1524"/>
        <v>2.2498786643928334E-2</v>
      </c>
      <c r="Z1104" s="13">
        <f t="shared" si="1525"/>
        <v>5.0781778612918042E-2</v>
      </c>
      <c r="AA1104" s="13">
        <f t="shared" si="1526"/>
        <v>5.9748485448601708E-2</v>
      </c>
      <c r="AB1104" s="13">
        <f t="shared" si="1527"/>
        <v>3.5149236703710618E-2</v>
      </c>
      <c r="AC1104" s="13">
        <f t="shared" si="1528"/>
        <v>1.8633242729180985E-3</v>
      </c>
      <c r="AD1104" s="13">
        <f t="shared" si="1529"/>
        <v>3.9173872582314384E-3</v>
      </c>
      <c r="AE1104" s="13">
        <f t="shared" si="1530"/>
        <v>7.2006599277811712E-3</v>
      </c>
      <c r="AF1104" s="13">
        <f t="shared" si="1531"/>
        <v>6.6178679790470539E-3</v>
      </c>
      <c r="AG1104" s="13">
        <f t="shared" si="1532"/>
        <v>4.0548298838670293E-3</v>
      </c>
      <c r="AH1104" s="13">
        <f t="shared" si="1533"/>
        <v>2.3335854628052342E-2</v>
      </c>
      <c r="AI1104" s="13">
        <f t="shared" si="1534"/>
        <v>2.7456343766584575E-2</v>
      </c>
      <c r="AJ1104" s="13">
        <f t="shared" si="1535"/>
        <v>1.6152200659551884E-2</v>
      </c>
      <c r="AK1104" s="13">
        <f t="shared" si="1536"/>
        <v>6.3347494083546016E-3</v>
      </c>
      <c r="AL1104" s="13">
        <f t="shared" si="1537"/>
        <v>1.6119190208228385E-4</v>
      </c>
      <c r="AM1104" s="13">
        <f t="shared" si="1538"/>
        <v>9.218186601106489E-4</v>
      </c>
      <c r="AN1104" s="13">
        <f t="shared" si="1539"/>
        <v>1.6944208598708645E-3</v>
      </c>
      <c r="AO1104" s="13">
        <f t="shared" si="1540"/>
        <v>1.5572813692125175E-3</v>
      </c>
      <c r="AP1104" s="13">
        <f t="shared" si="1541"/>
        <v>9.5416092515969843E-4</v>
      </c>
      <c r="AQ1104" s="13">
        <f t="shared" si="1542"/>
        <v>4.3846752219959683E-4</v>
      </c>
      <c r="AR1104" s="13">
        <f t="shared" si="1543"/>
        <v>8.5788584188434148E-3</v>
      </c>
      <c r="AS1104" s="13">
        <f t="shared" si="1544"/>
        <v>1.0093655862488633E-2</v>
      </c>
      <c r="AT1104" s="13">
        <f t="shared" si="1545"/>
        <v>5.9379630538352384E-3</v>
      </c>
      <c r="AU1104" s="13">
        <f t="shared" si="1546"/>
        <v>2.3288162854681769E-3</v>
      </c>
      <c r="AV1104" s="13">
        <f t="shared" si="1547"/>
        <v>6.8500577247094694E-4</v>
      </c>
      <c r="AW1104" s="13">
        <f t="shared" si="1548"/>
        <v>9.6835702289897765E-6</v>
      </c>
      <c r="AX1104" s="13">
        <f t="shared" si="1549"/>
        <v>1.8076453898846533E-4</v>
      </c>
      <c r="AY1104" s="13">
        <f t="shared" si="1550"/>
        <v>3.32268393818618E-4</v>
      </c>
      <c r="AZ1104" s="13">
        <f t="shared" si="1551"/>
        <v>3.0537594969843338E-4</v>
      </c>
      <c r="BA1104" s="13">
        <f t="shared" si="1552"/>
        <v>1.8710671330584403E-4</v>
      </c>
      <c r="BB1104" s="13">
        <f t="shared" si="1553"/>
        <v>8.5981530795125195E-5</v>
      </c>
      <c r="BC1104" s="13">
        <f t="shared" si="1554"/>
        <v>3.1609015015036017E-5</v>
      </c>
      <c r="BD1104" s="13">
        <f t="shared" si="1555"/>
        <v>2.6281735746562537E-3</v>
      </c>
      <c r="BE1104" s="13">
        <f t="shared" si="1556"/>
        <v>3.0922388870759845E-3</v>
      </c>
      <c r="BF1104" s="13">
        <f t="shared" si="1557"/>
        <v>1.8191228743321412E-3</v>
      </c>
      <c r="BG1104" s="13">
        <f t="shared" si="1558"/>
        <v>7.1344380835716779E-4</v>
      </c>
      <c r="BH1104" s="13">
        <f t="shared" si="1559"/>
        <v>2.0985473611975658E-4</v>
      </c>
      <c r="BI1104" s="13">
        <f t="shared" si="1560"/>
        <v>4.938189638037541E-5</v>
      </c>
      <c r="BJ1104" s="14">
        <f t="shared" si="1561"/>
        <v>0.24287673448502972</v>
      </c>
      <c r="BK1104" s="14">
        <f t="shared" si="1562"/>
        <v>0.22867210862494219</v>
      </c>
      <c r="BL1104" s="14">
        <f t="shared" si="1563"/>
        <v>0.47488873542730042</v>
      </c>
      <c r="BM1104" s="14">
        <f t="shared" si="1564"/>
        <v>0.57699235742281441</v>
      </c>
      <c r="BN1104" s="14">
        <f t="shared" si="1565"/>
        <v>0.4199044149037866</v>
      </c>
    </row>
    <row r="1105" spans="1:66" x14ac:dyDescent="0.25">
      <c r="A1105" t="s">
        <v>347</v>
      </c>
      <c r="B1105" t="s">
        <v>250</v>
      </c>
      <c r="C1105" t="s">
        <v>248</v>
      </c>
      <c r="D1105" s="7" t="s">
        <v>375</v>
      </c>
      <c r="E1105" s="10">
        <f>VLOOKUP(A1105,home!$A$2:$E$405,3,FALSE)</f>
        <v>1.1809000000000001</v>
      </c>
      <c r="F1105" s="10">
        <f>VLOOKUP(B1105,home!$B$2:$E$405,3,FALSE)</f>
        <v>0.7762</v>
      </c>
      <c r="G1105" s="10">
        <f>VLOOKUP(C1105,away!$B$2:$E$405,4,FALSE)</f>
        <v>0.3528</v>
      </c>
      <c r="H1105" s="10">
        <f>VLOOKUP(A1105,away!$A$2:$E$405,3,FALSE)</f>
        <v>0.92459999999999998</v>
      </c>
      <c r="I1105" s="10">
        <f>VLOOKUP(C1105,away!$B$2:$E$405,3,FALSE)</f>
        <v>0.54079999999999995</v>
      </c>
      <c r="J1105" s="10">
        <f>VLOOKUP(B1105,home!$B$2:$E$405,4,FALSE)</f>
        <v>0.99139999999999995</v>
      </c>
      <c r="K1105" s="12">
        <f t="shared" si="1510"/>
        <v>0.32338162382400004</v>
      </c>
      <c r="L1105" s="12">
        <f t="shared" si="1511"/>
        <v>0.49572347635199993</v>
      </c>
      <c r="M1105" s="13">
        <f t="shared" si="1512"/>
        <v>0.44082597312761762</v>
      </c>
      <c r="N1105" s="13">
        <f t="shared" si="1513"/>
        <v>0.14255501901380399</v>
      </c>
      <c r="O1105" s="13">
        <f t="shared" si="1514"/>
        <v>0.21852778386507593</v>
      </c>
      <c r="P1105" s="13">
        <f t="shared" si="1515"/>
        <v>7.066786959694836E-2</v>
      </c>
      <c r="Q1105" s="13">
        <f t="shared" si="1516"/>
        <v>2.304983676647256E-2</v>
      </c>
      <c r="R1105" s="13">
        <f t="shared" si="1517"/>
        <v>5.4164676348546943E-2</v>
      </c>
      <c r="S1105" s="13">
        <f t="shared" si="1518"/>
        <v>2.832153785052477E-3</v>
      </c>
      <c r="T1105" s="13">
        <f t="shared" si="1519"/>
        <v>1.1426345211221918E-2</v>
      </c>
      <c r="U1105" s="13">
        <f t="shared" si="1520"/>
        <v>1.7515860991494516E-2</v>
      </c>
      <c r="V1105" s="13">
        <f t="shared" si="1521"/>
        <v>5.0446280029131608E-5</v>
      </c>
      <c r="W1105" s="13">
        <f t="shared" si="1522"/>
        <v>2.4846312141400114E-3</v>
      </c>
      <c r="X1105" s="13">
        <f t="shared" si="1523"/>
        <v>1.2316900229261769E-3</v>
      </c>
      <c r="Y1105" s="13">
        <f t="shared" si="1524"/>
        <v>3.0528882997651939E-4</v>
      </c>
      <c r="Z1105" s="13">
        <f t="shared" si="1525"/>
        <v>8.9502338849942135E-3</v>
      </c>
      <c r="AA1105" s="13">
        <f t="shared" si="1526"/>
        <v>2.8943411673340168E-3</v>
      </c>
      <c r="AB1105" s="13">
        <f t="shared" si="1527"/>
        <v>4.6798837329656295E-4</v>
      </c>
      <c r="AC1105" s="13">
        <f t="shared" si="1528"/>
        <v>5.054334584486041E-7</v>
      </c>
      <c r="AD1105" s="13">
        <f t="shared" si="1529"/>
        <v>2.0087101915809837E-4</v>
      </c>
      <c r="AE1105" s="13">
        <f t="shared" si="1530"/>
        <v>9.9576479915421717E-5</v>
      </c>
      <c r="AF1105" s="13">
        <f t="shared" si="1531"/>
        <v>2.4681199393283968E-5</v>
      </c>
      <c r="AG1105" s="13">
        <f t="shared" si="1532"/>
        <v>4.0783499879252003E-6</v>
      </c>
      <c r="AH1105" s="13">
        <f t="shared" si="1533"/>
        <v>1.1092102639081991E-3</v>
      </c>
      <c r="AI1105" s="13">
        <f t="shared" si="1534"/>
        <v>3.5869821630488098E-4</v>
      </c>
      <c r="AJ1105" s="13">
        <f t="shared" si="1535"/>
        <v>5.7998205825722388E-5</v>
      </c>
      <c r="AK1105" s="13">
        <f t="shared" si="1536"/>
        <v>6.2518513262668959E-6</v>
      </c>
      <c r="AL1105" s="13">
        <f t="shared" si="1537"/>
        <v>3.2409982994573155E-9</v>
      </c>
      <c r="AM1105" s="13">
        <f t="shared" si="1538"/>
        <v>1.2991599270905546E-5</v>
      </c>
      <c r="AN1105" s="13">
        <f t="shared" si="1539"/>
        <v>6.4402407539454045E-6</v>
      </c>
      <c r="AO1105" s="13">
        <f t="shared" si="1540"/>
        <v>1.5962892675448201E-6</v>
      </c>
      <c r="AP1105" s="13">
        <f t="shared" si="1541"/>
        <v>2.6377268832356865E-7</v>
      </c>
      <c r="AQ1105" s="13">
        <f t="shared" si="1542"/>
        <v>3.2689578505617996E-8</v>
      </c>
      <c r="AR1105" s="13">
        <f t="shared" si="1543"/>
        <v>1.099723136059784E-4</v>
      </c>
      <c r="AS1105" s="13">
        <f t="shared" si="1544"/>
        <v>3.5563025349583467E-5</v>
      </c>
      <c r="AT1105" s="13">
        <f t="shared" si="1545"/>
        <v>5.7502144428211867E-6</v>
      </c>
      <c r="AU1105" s="13">
        <f t="shared" si="1546"/>
        <v>6.1983789461857769E-7</v>
      </c>
      <c r="AV1105" s="13">
        <f t="shared" si="1547"/>
        <v>5.0111046217351254E-8</v>
      </c>
      <c r="AW1105" s="13">
        <f t="shared" si="1548"/>
        <v>1.4432153071212318E-11</v>
      </c>
      <c r="AX1105" s="13">
        <f t="shared" si="1549"/>
        <v>7.0020741138268776E-7</v>
      </c>
      <c r="AY1105" s="13">
        <f t="shared" si="1550"/>
        <v>3.4710925213806089E-7</v>
      </c>
      <c r="AZ1105" s="13">
        <f t="shared" si="1551"/>
        <v>8.6035102571911182E-8</v>
      </c>
      <c r="BA1105" s="13">
        <f t="shared" si="1552"/>
        <v>1.4216540045082902E-8</v>
      </c>
      <c r="BB1105" s="13">
        <f t="shared" si="1553"/>
        <v>1.7618681632114778E-9</v>
      </c>
      <c r="BC1105" s="13">
        <f t="shared" si="1554"/>
        <v>1.7467988214822142E-10</v>
      </c>
      <c r="BD1105" s="13">
        <f t="shared" si="1555"/>
        <v>9.0859762672046528E-6</v>
      </c>
      <c r="BE1105" s="13">
        <f t="shared" si="1556"/>
        <v>2.9382377593149666E-6</v>
      </c>
      <c r="BF1105" s="13">
        <f t="shared" si="1557"/>
        <v>4.7508604889413249E-7</v>
      </c>
      <c r="BG1105" s="13">
        <f t="shared" si="1558"/>
        <v>5.1211365982504282E-8</v>
      </c>
      <c r="BH1105" s="13">
        <f t="shared" si="1559"/>
        <v>4.1402036724168475E-9</v>
      </c>
      <c r="BI1105" s="13">
        <f t="shared" si="1560"/>
        <v>2.6777315730964987E-10</v>
      </c>
      <c r="BJ1105" s="14">
        <f t="shared" si="1561"/>
        <v>0.18140449220340932</v>
      </c>
      <c r="BK1105" s="14">
        <f t="shared" si="1562"/>
        <v>0.51437729857335646</v>
      </c>
      <c r="BL1105" s="14">
        <f t="shared" si="1563"/>
        <v>0.29526731970487041</v>
      </c>
      <c r="BM1105" s="14">
        <f t="shared" si="1564"/>
        <v>5.0207838553345097E-2</v>
      </c>
      <c r="BN1105" s="14">
        <f t="shared" si="1565"/>
        <v>0.94979115871846542</v>
      </c>
    </row>
    <row r="1106" spans="1:66" x14ac:dyDescent="0.25">
      <c r="A1106" t="s">
        <v>347</v>
      </c>
      <c r="B1106" t="s">
        <v>252</v>
      </c>
      <c r="C1106" t="s">
        <v>246</v>
      </c>
      <c r="D1106" s="7" t="s">
        <v>375</v>
      </c>
      <c r="E1106" s="10">
        <f>VLOOKUP(A1106,home!$A$2:$E$405,3,FALSE)</f>
        <v>1.1809000000000001</v>
      </c>
      <c r="F1106" s="10" t="e">
        <f>VLOOKUP(B1106,home!$B$2:$E$405,3,FALSE)</f>
        <v>#N/A</v>
      </c>
      <c r="G1106" s="10">
        <f>VLOOKUP(C1106,away!$B$2:$E$405,4,FALSE)</f>
        <v>2.0465</v>
      </c>
      <c r="H1106" s="10">
        <f>VLOOKUP(A1106,away!$A$2:$E$405,3,FALSE)</f>
        <v>0.92459999999999998</v>
      </c>
      <c r="I1106" s="10">
        <f>VLOOKUP(C1106,away!$B$2:$E$405,3,FALSE)</f>
        <v>0.81120000000000003</v>
      </c>
      <c r="J1106" s="10" t="e">
        <f>VLOOKUP(B1106,home!$B$2:$E$405,4,FALSE)</f>
        <v>#N/A</v>
      </c>
      <c r="K1106" s="12" t="e">
        <f t="shared" si="1510"/>
        <v>#N/A</v>
      </c>
      <c r="L1106" s="12" t="e">
        <f t="shared" si="1511"/>
        <v>#N/A</v>
      </c>
      <c r="M1106" s="13" t="e">
        <f t="shared" si="1512"/>
        <v>#N/A</v>
      </c>
      <c r="N1106" s="13" t="e">
        <f t="shared" si="1513"/>
        <v>#N/A</v>
      </c>
      <c r="O1106" s="13" t="e">
        <f t="shared" si="1514"/>
        <v>#N/A</v>
      </c>
      <c r="P1106" s="13" t="e">
        <f t="shared" si="1515"/>
        <v>#N/A</v>
      </c>
      <c r="Q1106" s="13" t="e">
        <f t="shared" si="1516"/>
        <v>#N/A</v>
      </c>
      <c r="R1106" s="13" t="e">
        <f t="shared" si="1517"/>
        <v>#N/A</v>
      </c>
      <c r="S1106" s="13" t="e">
        <f t="shared" si="1518"/>
        <v>#N/A</v>
      </c>
      <c r="T1106" s="13" t="e">
        <f t="shared" si="1519"/>
        <v>#N/A</v>
      </c>
      <c r="U1106" s="13" t="e">
        <f t="shared" si="1520"/>
        <v>#N/A</v>
      </c>
      <c r="V1106" s="13" t="e">
        <f t="shared" si="1521"/>
        <v>#N/A</v>
      </c>
      <c r="W1106" s="13" t="e">
        <f t="shared" si="1522"/>
        <v>#N/A</v>
      </c>
      <c r="X1106" s="13" t="e">
        <f t="shared" si="1523"/>
        <v>#N/A</v>
      </c>
      <c r="Y1106" s="13" t="e">
        <f t="shared" si="1524"/>
        <v>#N/A</v>
      </c>
      <c r="Z1106" s="13" t="e">
        <f t="shared" si="1525"/>
        <v>#N/A</v>
      </c>
      <c r="AA1106" s="13" t="e">
        <f t="shared" si="1526"/>
        <v>#N/A</v>
      </c>
      <c r="AB1106" s="13" t="e">
        <f t="shared" si="1527"/>
        <v>#N/A</v>
      </c>
      <c r="AC1106" s="13" t="e">
        <f t="shared" si="1528"/>
        <v>#N/A</v>
      </c>
      <c r="AD1106" s="13" t="e">
        <f t="shared" si="1529"/>
        <v>#N/A</v>
      </c>
      <c r="AE1106" s="13" t="e">
        <f t="shared" si="1530"/>
        <v>#N/A</v>
      </c>
      <c r="AF1106" s="13" t="e">
        <f t="shared" si="1531"/>
        <v>#N/A</v>
      </c>
      <c r="AG1106" s="13" t="e">
        <f t="shared" si="1532"/>
        <v>#N/A</v>
      </c>
      <c r="AH1106" s="13" t="e">
        <f t="shared" si="1533"/>
        <v>#N/A</v>
      </c>
      <c r="AI1106" s="13" t="e">
        <f t="shared" si="1534"/>
        <v>#N/A</v>
      </c>
      <c r="AJ1106" s="13" t="e">
        <f t="shared" si="1535"/>
        <v>#N/A</v>
      </c>
      <c r="AK1106" s="13" t="e">
        <f t="shared" si="1536"/>
        <v>#N/A</v>
      </c>
      <c r="AL1106" s="13" t="e">
        <f t="shared" si="1537"/>
        <v>#N/A</v>
      </c>
      <c r="AM1106" s="13" t="e">
        <f t="shared" si="1538"/>
        <v>#N/A</v>
      </c>
      <c r="AN1106" s="13" t="e">
        <f t="shared" si="1539"/>
        <v>#N/A</v>
      </c>
      <c r="AO1106" s="13" t="e">
        <f t="shared" si="1540"/>
        <v>#N/A</v>
      </c>
      <c r="AP1106" s="13" t="e">
        <f t="shared" si="1541"/>
        <v>#N/A</v>
      </c>
      <c r="AQ1106" s="13" t="e">
        <f t="shared" si="1542"/>
        <v>#N/A</v>
      </c>
      <c r="AR1106" s="13" t="e">
        <f t="shared" si="1543"/>
        <v>#N/A</v>
      </c>
      <c r="AS1106" s="13" t="e">
        <f t="shared" si="1544"/>
        <v>#N/A</v>
      </c>
      <c r="AT1106" s="13" t="e">
        <f t="shared" si="1545"/>
        <v>#N/A</v>
      </c>
      <c r="AU1106" s="13" t="e">
        <f t="shared" si="1546"/>
        <v>#N/A</v>
      </c>
      <c r="AV1106" s="13" t="e">
        <f t="shared" si="1547"/>
        <v>#N/A</v>
      </c>
      <c r="AW1106" s="13" t="e">
        <f t="shared" si="1548"/>
        <v>#N/A</v>
      </c>
      <c r="AX1106" s="13" t="e">
        <f t="shared" si="1549"/>
        <v>#N/A</v>
      </c>
      <c r="AY1106" s="13" t="e">
        <f t="shared" si="1550"/>
        <v>#N/A</v>
      </c>
      <c r="AZ1106" s="13" t="e">
        <f t="shared" si="1551"/>
        <v>#N/A</v>
      </c>
      <c r="BA1106" s="13" t="e">
        <f t="shared" si="1552"/>
        <v>#N/A</v>
      </c>
      <c r="BB1106" s="13" t="e">
        <f t="shared" si="1553"/>
        <v>#N/A</v>
      </c>
      <c r="BC1106" s="13" t="e">
        <f t="shared" si="1554"/>
        <v>#N/A</v>
      </c>
      <c r="BD1106" s="13" t="e">
        <f t="shared" si="1555"/>
        <v>#N/A</v>
      </c>
      <c r="BE1106" s="13" t="e">
        <f t="shared" si="1556"/>
        <v>#N/A</v>
      </c>
      <c r="BF1106" s="13" t="e">
        <f t="shared" si="1557"/>
        <v>#N/A</v>
      </c>
      <c r="BG1106" s="13" t="e">
        <f t="shared" si="1558"/>
        <v>#N/A</v>
      </c>
      <c r="BH1106" s="13" t="e">
        <f t="shared" si="1559"/>
        <v>#N/A</v>
      </c>
      <c r="BI1106" s="13" t="e">
        <f t="shared" si="1560"/>
        <v>#N/A</v>
      </c>
      <c r="BJ1106" s="14" t="e">
        <f t="shared" si="1561"/>
        <v>#N/A</v>
      </c>
      <c r="BK1106" s="14" t="e">
        <f t="shared" si="1562"/>
        <v>#N/A</v>
      </c>
      <c r="BL1106" s="14" t="e">
        <f t="shared" si="1563"/>
        <v>#N/A</v>
      </c>
      <c r="BM1106" s="14" t="e">
        <f t="shared" si="1564"/>
        <v>#N/A</v>
      </c>
      <c r="BN1106" s="14" t="e">
        <f t="shared" si="1565"/>
        <v>#N/A</v>
      </c>
    </row>
    <row r="1107" spans="1:66" x14ac:dyDescent="0.25">
      <c r="A1107" t="s">
        <v>348</v>
      </c>
      <c r="B1107" t="s">
        <v>265</v>
      </c>
      <c r="C1107" t="s">
        <v>267</v>
      </c>
      <c r="D1107" s="7" t="s">
        <v>375</v>
      </c>
      <c r="E1107" s="10">
        <f>VLOOKUP(A1107,home!$A$2:$E$405,3,FALSE)</f>
        <v>1.5417000000000001</v>
      </c>
      <c r="F1107" s="10">
        <f>VLOOKUP(B1107,home!$B$2:$E$405,3,FALSE)</f>
        <v>0.72070000000000001</v>
      </c>
      <c r="G1107" s="10">
        <f>VLOOKUP(C1107,away!$B$2:$E$405,4,FALSE)</f>
        <v>0.72070000000000001</v>
      </c>
      <c r="H1107" s="10">
        <f>VLOOKUP(A1107,away!$A$2:$E$405,3,FALSE)</f>
        <v>1.125</v>
      </c>
      <c r="I1107" s="10">
        <f>VLOOKUP(C1107,away!$B$2:$E$405,3,FALSE)</f>
        <v>0.98770000000000002</v>
      </c>
      <c r="J1107" s="10">
        <f>VLOOKUP(B1107,home!$B$2:$E$405,4,FALSE)</f>
        <v>1.0864</v>
      </c>
      <c r="K1107" s="12">
        <f t="shared" si="1510"/>
        <v>0.80077206903300013</v>
      </c>
      <c r="L1107" s="12">
        <f t="shared" si="1511"/>
        <v>1.20716694</v>
      </c>
      <c r="M1107" s="13">
        <f t="shared" si="1512"/>
        <v>0.13426510888333679</v>
      </c>
      <c r="N1107" s="13">
        <f t="shared" si="1513"/>
        <v>0.10751574903945063</v>
      </c>
      <c r="O1107" s="13">
        <f t="shared" si="1514"/>
        <v>0.16208040063946447</v>
      </c>
      <c r="P1107" s="13">
        <f t="shared" si="1515"/>
        <v>0.12978945776976156</v>
      </c>
      <c r="Q1107" s="13">
        <f t="shared" si="1516"/>
        <v>4.3047804405976837E-2</v>
      </c>
      <c r="R1107" s="13">
        <f t="shared" si="1517"/>
        <v>9.7829050636958195E-2</v>
      </c>
      <c r="S1107" s="13">
        <f t="shared" si="1518"/>
        <v>3.1365749985734638E-2</v>
      </c>
      <c r="T1107" s="13">
        <f t="shared" si="1519"/>
        <v>5.1965886318481577E-2</v>
      </c>
      <c r="U1107" s="13">
        <f t="shared" si="1520"/>
        <v>7.8338771290091147E-2</v>
      </c>
      <c r="V1107" s="13">
        <f t="shared" si="1521"/>
        <v>3.3689100591507586E-3</v>
      </c>
      <c r="W1107" s="13">
        <f t="shared" si="1522"/>
        <v>1.1490493133833992E-2</v>
      </c>
      <c r="X1107" s="13">
        <f t="shared" si="1523"/>
        <v>1.3870943435461389E-2</v>
      </c>
      <c r="Y1107" s="13">
        <f t="shared" si="1524"/>
        <v>8.3722721709495081E-3</v>
      </c>
      <c r="Z1107" s="13">
        <f t="shared" si="1525"/>
        <v>3.9365331900173967E-2</v>
      </c>
      <c r="AA1107" s="13">
        <f t="shared" si="1526"/>
        <v>3.1522658273873065E-2</v>
      </c>
      <c r="AB1107" s="13">
        <f t="shared" si="1527"/>
        <v>1.2621232143694778E-2</v>
      </c>
      <c r="AC1107" s="13">
        <f t="shared" si="1528"/>
        <v>2.0353808478651311E-4</v>
      </c>
      <c r="AD1107" s="13">
        <f t="shared" si="1529"/>
        <v>2.3003164902474318E-3</v>
      </c>
      <c r="AE1107" s="13">
        <f t="shared" si="1530"/>
        <v>2.7768660185635316E-3</v>
      </c>
      <c r="AF1107" s="13">
        <f t="shared" si="1531"/>
        <v>1.6760704272096611E-3</v>
      </c>
      <c r="AG1107" s="13">
        <f t="shared" si="1532"/>
        <v>6.7443226961305983E-4</v>
      </c>
      <c r="AH1107" s="13">
        <f t="shared" si="1533"/>
        <v>1.1880131813004347E-2</v>
      </c>
      <c r="AI1107" s="13">
        <f t="shared" si="1534"/>
        <v>9.5132777322842581E-3</v>
      </c>
      <c r="AJ1107" s="13">
        <f t="shared" si="1535"/>
        <v>3.808983546483416E-3</v>
      </c>
      <c r="AK1107" s="13">
        <f t="shared" si="1536"/>
        <v>1.0167092118100599E-3</v>
      </c>
      <c r="AL1107" s="13">
        <f t="shared" si="1537"/>
        <v>7.8701303353177634E-6</v>
      </c>
      <c r="AM1107" s="13">
        <f t="shared" si="1538"/>
        <v>3.6840583906523307E-4</v>
      </c>
      <c r="AN1107" s="13">
        <f t="shared" si="1539"/>
        <v>4.4472734942250982E-4</v>
      </c>
      <c r="AO1107" s="13">
        <f t="shared" si="1540"/>
        <v>2.6843007676834098E-4</v>
      </c>
      <c r="AP1107" s="13">
        <f t="shared" si="1541"/>
        <v>1.0801330479213445E-4</v>
      </c>
      <c r="AQ1107" s="13">
        <f t="shared" si="1542"/>
        <v>3.2597522656302067E-5</v>
      </c>
      <c r="AR1107" s="13">
        <f t="shared" si="1543"/>
        <v>2.8682604735002204E-3</v>
      </c>
      <c r="AS1107" s="13">
        <f t="shared" si="1544"/>
        <v>2.2968228738903442E-3</v>
      </c>
      <c r="AT1107" s="13">
        <f t="shared" si="1545"/>
        <v>9.196158024637461E-4</v>
      </c>
      <c r="AU1107" s="13">
        <f t="shared" si="1546"/>
        <v>2.4546754961811228E-4</v>
      </c>
      <c r="AV1107" s="13">
        <f t="shared" si="1547"/>
        <v>4.914088939703909E-5</v>
      </c>
      <c r="AW1107" s="13">
        <f t="shared" si="1548"/>
        <v>2.1132733368035313E-7</v>
      </c>
      <c r="AX1107" s="13">
        <f t="shared" si="1549"/>
        <v>4.9168184332017499E-5</v>
      </c>
      <c r="AY1107" s="13">
        <f t="shared" si="1550"/>
        <v>5.9354206625437505E-5</v>
      </c>
      <c r="AZ1107" s="13">
        <f t="shared" si="1551"/>
        <v>3.5825217994078562E-5</v>
      </c>
      <c r="BA1107" s="13">
        <f t="shared" si="1552"/>
        <v>1.4415672926914922E-5</v>
      </c>
      <c r="BB1107" s="13">
        <f t="shared" si="1553"/>
        <v>4.3505309438061825E-6</v>
      </c>
      <c r="BC1107" s="13">
        <f t="shared" si="1554"/>
        <v>1.0503634253619636E-6</v>
      </c>
      <c r="BD1107" s="13">
        <f t="shared" si="1555"/>
        <v>5.7707820315303483E-4</v>
      </c>
      <c r="BE1107" s="13">
        <f t="shared" si="1556"/>
        <v>4.6210810673270164E-4</v>
      </c>
      <c r="BF1107" s="13">
        <f t="shared" si="1557"/>
        <v>1.8502163237263397E-4</v>
      </c>
      <c r="BG1107" s="13">
        <f t="shared" si="1558"/>
        <v>4.9386718456965746E-5</v>
      </c>
      <c r="BH1107" s="13">
        <f t="shared" si="1559"/>
        <v>9.8868761803836785E-6</v>
      </c>
      <c r="BI1107" s="13">
        <f t="shared" si="1560"/>
        <v>1.583426859047785E-6</v>
      </c>
      <c r="BJ1107" s="14">
        <f t="shared" si="1561"/>
        <v>0.24507717197873971</v>
      </c>
      <c r="BK1107" s="14">
        <f t="shared" si="1562"/>
        <v>0.29905998911973103</v>
      </c>
      <c r="BL1107" s="14">
        <f t="shared" si="1563"/>
        <v>0.41627558784028801</v>
      </c>
      <c r="BM1107" s="14">
        <f t="shared" si="1564"/>
        <v>0.32519136658469255</v>
      </c>
      <c r="BN1107" s="14">
        <f t="shared" si="1565"/>
        <v>0.67452757137494856</v>
      </c>
    </row>
    <row r="1108" spans="1:66" x14ac:dyDescent="0.25">
      <c r="A1108" t="s">
        <v>348</v>
      </c>
      <c r="B1108" t="s">
        <v>273</v>
      </c>
      <c r="C1108" t="s">
        <v>326</v>
      </c>
      <c r="D1108" s="7" t="s">
        <v>375</v>
      </c>
      <c r="E1108" s="10">
        <f>VLOOKUP(A1108,home!$A$2:$E$405,3,FALSE)</f>
        <v>1.5417000000000001</v>
      </c>
      <c r="F1108" s="10">
        <f>VLOOKUP(B1108,home!$B$2:$E$405,3,FALSE)</f>
        <v>2.0179999999999998</v>
      </c>
      <c r="G1108" s="10">
        <f>VLOOKUP(C1108,away!$B$2:$E$405,4,FALSE)</f>
        <v>0.79279999999999995</v>
      </c>
      <c r="H1108" s="10">
        <f>VLOOKUP(A1108,away!$A$2:$E$405,3,FALSE)</f>
        <v>1.125</v>
      </c>
      <c r="I1108" s="10">
        <f>VLOOKUP(C1108,away!$B$2:$E$405,3,FALSE)</f>
        <v>0.79010000000000002</v>
      </c>
      <c r="J1108" s="10">
        <f>VLOOKUP(B1108,home!$B$2:$E$405,4,FALSE)</f>
        <v>1.0864</v>
      </c>
      <c r="K1108" s="12">
        <f t="shared" si="1510"/>
        <v>2.4665201956799998</v>
      </c>
      <c r="L1108" s="12">
        <f t="shared" si="1511"/>
        <v>0.96566022000000007</v>
      </c>
      <c r="M1108" s="13">
        <f t="shared" si="1512"/>
        <v>3.2316400710694297E-2</v>
      </c>
      <c r="N1108" s="13">
        <f t="shared" si="1513"/>
        <v>7.9709055004614976E-2</v>
      </c>
      <c r="O1108" s="13">
        <f t="shared" si="1514"/>
        <v>3.120666261989721E-2</v>
      </c>
      <c r="P1108" s="13">
        <f t="shared" si="1515"/>
        <v>7.6971863591748596E-2</v>
      </c>
      <c r="Q1108" s="13">
        <f t="shared" si="1516"/>
        <v>9.8301996973725422E-2</v>
      </c>
      <c r="R1108" s="13">
        <f t="shared" si="1517"/>
        <v>1.5067516345497857E-2</v>
      </c>
      <c r="S1108" s="13">
        <f t="shared" si="1518"/>
        <v>4.5833289401766023E-2</v>
      </c>
      <c r="T1108" s="13">
        <f t="shared" si="1519"/>
        <v>9.4926328024087028E-2</v>
      </c>
      <c r="U1108" s="13">
        <f t="shared" si="1520"/>
        <v>3.7164333364908972E-2</v>
      </c>
      <c r="V1108" s="13">
        <f t="shared" si="1521"/>
        <v>1.2129629476776652E-2</v>
      </c>
      <c r="W1108" s="13">
        <f t="shared" si="1522"/>
        <v>8.0821286937122649E-2</v>
      </c>
      <c r="X1108" s="13">
        <f t="shared" si="1523"/>
        <v>7.8045901724384997E-2</v>
      </c>
      <c r="Y1108" s="13">
        <f t="shared" si="1524"/>
        <v>3.7682911314633992E-2</v>
      </c>
      <c r="Z1108" s="13">
        <f t="shared" si="1525"/>
        <v>4.8500337163490202E-3</v>
      </c>
      <c r="AA1108" s="13">
        <f t="shared" si="1526"/>
        <v>1.1962706111103781E-2</v>
      </c>
      <c r="AB1108" s="13">
        <f t="shared" si="1527"/>
        <v>1.4753128109011018E-2</v>
      </c>
      <c r="AC1108" s="13">
        <f t="shared" si="1528"/>
        <v>1.8056624596422426E-3</v>
      </c>
      <c r="AD1108" s="13">
        <f t="shared" si="1529"/>
        <v>4.9836834117815289E-2</v>
      </c>
      <c r="AE1108" s="13">
        <f t="shared" si="1530"/>
        <v>4.812544819831302E-2</v>
      </c>
      <c r="AF1108" s="13">
        <f t="shared" si="1531"/>
        <v>2.3236415447390777E-2</v>
      </c>
      <c r="AG1108" s="13">
        <f t="shared" si="1532"/>
        <v>7.47949401764626E-3</v>
      </c>
      <c r="AH1108" s="13">
        <f t="shared" si="1533"/>
        <v>1.170871156384253E-3</v>
      </c>
      <c r="AI1108" s="13">
        <f t="shared" si="1534"/>
        <v>2.8879773537609549E-3</v>
      </c>
      <c r="AJ1108" s="13">
        <f t="shared" si="1535"/>
        <v>3.5616272338589404E-3</v>
      </c>
      <c r="AK1108" s="13">
        <f t="shared" si="1536"/>
        <v>2.9282751672656568E-3</v>
      </c>
      <c r="AL1108" s="13">
        <f t="shared" si="1537"/>
        <v>1.7203054978870875E-4</v>
      </c>
      <c r="AM1108" s="13">
        <f t="shared" si="1538"/>
        <v>2.4584711568069077E-2</v>
      </c>
      <c r="AN1108" s="13">
        <f t="shared" si="1539"/>
        <v>2.3740477981458133E-2</v>
      </c>
      <c r="AO1108" s="13">
        <f t="shared" si="1540"/>
        <v>1.1462617595240008E-2</v>
      </c>
      <c r="AP1108" s="13">
        <f t="shared" si="1541"/>
        <v>3.689664609598446E-3</v>
      </c>
      <c r="AQ1108" s="13">
        <f t="shared" si="1542"/>
        <v>8.9074058465776231E-4</v>
      </c>
      <c r="AR1108" s="13">
        <f t="shared" si="1543"/>
        <v>2.261327396931345E-4</v>
      </c>
      <c r="AS1108" s="13">
        <f t="shared" si="1544"/>
        <v>5.5776096935756451E-4</v>
      </c>
      <c r="AT1108" s="13">
        <f t="shared" si="1545"/>
        <v>6.8786434764124343E-4</v>
      </c>
      <c r="AU1108" s="13">
        <f t="shared" si="1546"/>
        <v>5.6554376844845835E-4</v>
      </c>
      <c r="AV1108" s="13">
        <f t="shared" si="1547"/>
        <v>3.4873128160477397E-4</v>
      </c>
      <c r="AW1108" s="13">
        <f t="shared" si="1548"/>
        <v>1.1381829969325822E-5</v>
      </c>
      <c r="AX1108" s="13">
        <f t="shared" si="1549"/>
        <v>1.0106447931268359E-2</v>
      </c>
      <c r="AY1108" s="13">
        <f t="shared" si="1550"/>
        <v>9.7593947327271491E-3</v>
      </c>
      <c r="AZ1108" s="13">
        <f t="shared" si="1551"/>
        <v>4.7121296323360696E-3</v>
      </c>
      <c r="BA1108" s="13">
        <f t="shared" si="1552"/>
        <v>1.5167720458100563E-3</v>
      </c>
      <c r="BB1108" s="13">
        <f t="shared" si="1553"/>
        <v>3.6617160686169722E-4</v>
      </c>
      <c r="BC1108" s="13">
        <f t="shared" si="1554"/>
        <v>7.0719470887964036E-5</v>
      </c>
      <c r="BD1108" s="13">
        <f t="shared" si="1555"/>
        <v>3.6394565193545825E-5</v>
      </c>
      <c r="BE1108" s="13">
        <f t="shared" si="1556"/>
        <v>8.9767930062873162E-5</v>
      </c>
      <c r="BF1108" s="13">
        <f t="shared" si="1557"/>
        <v>1.1070720621223325E-4</v>
      </c>
      <c r="BG1108" s="13">
        <f t="shared" si="1558"/>
        <v>9.1020519976594543E-5</v>
      </c>
      <c r="BH1108" s="13">
        <f t="shared" si="1559"/>
        <v>5.6125987685891314E-5</v>
      </c>
      <c r="BI1108" s="13">
        <f t="shared" si="1560"/>
        <v>2.7687176425947566E-5</v>
      </c>
      <c r="BJ1108" s="14">
        <f t="shared" si="1561"/>
        <v>0.68906551951864892</v>
      </c>
      <c r="BK1108" s="14">
        <f t="shared" si="1562"/>
        <v>0.17898827092314371</v>
      </c>
      <c r="BL1108" s="14">
        <f t="shared" si="1563"/>
        <v>0.1235008339539909</v>
      </c>
      <c r="BM1108" s="14">
        <f t="shared" si="1564"/>
        <v>0.6530831499631965</v>
      </c>
      <c r="BN1108" s="14">
        <f t="shared" si="1565"/>
        <v>0.33357349524617835</v>
      </c>
    </row>
    <row r="1109" spans="1:66" x14ac:dyDescent="0.25">
      <c r="A1109" t="s">
        <v>348</v>
      </c>
      <c r="B1109" t="s">
        <v>270</v>
      </c>
      <c r="C1109" t="s">
        <v>271</v>
      </c>
      <c r="D1109" s="7" t="s">
        <v>375</v>
      </c>
      <c r="E1109" s="10">
        <f>VLOOKUP(A1109,home!$A$2:$E$405,3,FALSE)</f>
        <v>1.5417000000000001</v>
      </c>
      <c r="F1109" s="10">
        <f>VLOOKUP(B1109,home!$B$2:$E$405,3,FALSE)</f>
        <v>1.0089999999999999</v>
      </c>
      <c r="G1109" s="10">
        <f>VLOOKUP(C1109,away!$B$2:$E$405,4,FALSE)</f>
        <v>1.0089999999999999</v>
      </c>
      <c r="H1109" s="10">
        <f>VLOOKUP(A1109,away!$A$2:$E$405,3,FALSE)</f>
        <v>1.125</v>
      </c>
      <c r="I1109" s="10">
        <f>VLOOKUP(C1109,away!$B$2:$E$405,3,FALSE)</f>
        <v>0.59260000000000002</v>
      </c>
      <c r="J1109" s="10">
        <f>VLOOKUP(B1109,home!$B$2:$E$405,4,FALSE)</f>
        <v>0.98770000000000002</v>
      </c>
      <c r="K1109" s="12">
        <f t="shared" si="1510"/>
        <v>1.5695754776999997</v>
      </c>
      <c r="L1109" s="12">
        <f t="shared" si="1511"/>
        <v>0.65847489749999999</v>
      </c>
      <c r="M1109" s="13">
        <f t="shared" si="1512"/>
        <v>0.1077382747225291</v>
      </c>
      <c r="N1109" s="13">
        <f t="shared" si="1513"/>
        <v>0.16910335401418744</v>
      </c>
      <c r="O1109" s="13">
        <f t="shared" si="1514"/>
        <v>7.0942949404744188E-2</v>
      </c>
      <c r="P1109" s="13">
        <f t="shared" si="1515"/>
        <v>0.11135031370139828</v>
      </c>
      <c r="Q1109" s="13">
        <f t="shared" si="1516"/>
        <v>0.13271023882874522</v>
      </c>
      <c r="R1109" s="13">
        <f t="shared" si="1517"/>
        <v>2.3357075668818304E-2</v>
      </c>
      <c r="S1109" s="13">
        <f t="shared" si="1518"/>
        <v>2.8770862521541467E-2</v>
      </c>
      <c r="T1109" s="13">
        <f t="shared" si="1519"/>
        <v>8.7386360909958521E-2</v>
      </c>
      <c r="U1109" s="13">
        <f t="shared" si="1520"/>
        <v>3.6660693200560528E-2</v>
      </c>
      <c r="V1109" s="13">
        <f t="shared" si="1521"/>
        <v>3.3039373276315142E-3</v>
      </c>
      <c r="W1109" s="13">
        <f t="shared" si="1522"/>
        <v>6.9432912168436278E-2</v>
      </c>
      <c r="X1109" s="13">
        <f t="shared" si="1523"/>
        <v>4.5719829723237577E-2</v>
      </c>
      <c r="Y1109" s="13">
        <f t="shared" si="1524"/>
        <v>1.5052680095363155E-2</v>
      </c>
      <c r="Z1109" s="13">
        <f t="shared" si="1525"/>
        <v>5.1266826689749584E-3</v>
      </c>
      <c r="AA1109" s="13">
        <f t="shared" si="1526"/>
        <v>8.0467153991726804E-3</v>
      </c>
      <c r="AB1109" s="13">
        <f t="shared" si="1527"/>
        <v>6.3149635832862022E-3</v>
      </c>
      <c r="AC1109" s="13">
        <f t="shared" si="1528"/>
        <v>2.1341908135073736E-4</v>
      </c>
      <c r="AD1109" s="13">
        <f t="shared" si="1529"/>
        <v>2.7245049071218864E-2</v>
      </c>
      <c r="AE1109" s="13">
        <f t="shared" si="1530"/>
        <v>1.794018089455331E-2</v>
      </c>
      <c r="AF1109" s="13">
        <f t="shared" si="1531"/>
        <v>5.9065793878362235E-3</v>
      </c>
      <c r="AG1109" s="13">
        <f t="shared" si="1532"/>
        <v>1.2964447523270233E-3</v>
      </c>
      <c r="AH1109" s="13">
        <f t="shared" si="1533"/>
        <v>8.4394796124207796E-4</v>
      </c>
      <c r="AI1109" s="13">
        <f t="shared" si="1534"/>
        <v>1.3246400244204754E-3</v>
      </c>
      <c r="AJ1109" s="13">
        <f t="shared" si="1535"/>
        <v>1.0395612495551537E-3</v>
      </c>
      <c r="AK1109" s="13">
        <f t="shared" si="1536"/>
        <v>5.4388994828964633E-4</v>
      </c>
      <c r="AL1109" s="13">
        <f t="shared" si="1537"/>
        <v>8.8229672210629952E-6</v>
      </c>
      <c r="AM1109" s="13">
        <f t="shared" si="1538"/>
        <v>8.5526321821836563E-3</v>
      </c>
      <c r="AN1109" s="13">
        <f t="shared" si="1539"/>
        <v>5.6316935995185842E-3</v>
      </c>
      <c r="AO1109" s="13">
        <f t="shared" si="1540"/>
        <v>1.8541644328472025E-3</v>
      </c>
      <c r="AP1109" s="13">
        <f t="shared" si="1541"/>
        <v>4.0697357828906901E-4</v>
      </c>
      <c r="AQ1109" s="13">
        <f t="shared" si="1542"/>
        <v>6.6995471312275738E-5</v>
      </c>
      <c r="AR1109" s="13">
        <f t="shared" si="1543"/>
        <v>1.111437094548423E-4</v>
      </c>
      <c r="AS1109" s="13">
        <f t="shared" si="1544"/>
        <v>1.7444844086093408E-4</v>
      </c>
      <c r="AT1109" s="13">
        <f t="shared" si="1545"/>
        <v>1.3690499744916041E-4</v>
      </c>
      <c r="AU1109" s="13">
        <f t="shared" si="1546"/>
        <v>7.1627575590261066E-5</v>
      </c>
      <c r="AV1109" s="13">
        <f t="shared" si="1547"/>
        <v>2.81062215433942E-5</v>
      </c>
      <c r="AW1109" s="13">
        <f t="shared" si="1548"/>
        <v>2.532990688088824E-7</v>
      </c>
      <c r="AX1109" s="13">
        <f t="shared" si="1549"/>
        <v>2.2373336238238847E-3</v>
      </c>
      <c r="AY1109" s="13">
        <f t="shared" si="1550"/>
        <v>1.4732280286207358E-3</v>
      </c>
      <c r="AZ1109" s="13">
        <f t="shared" si="1551"/>
        <v>4.8504183757008297E-4</v>
      </c>
      <c r="BA1109" s="13">
        <f t="shared" si="1552"/>
        <v>1.0646262475905733E-4</v>
      </c>
      <c r="BB1109" s="13">
        <f t="shared" si="1553"/>
        <v>1.7525741481450308E-5</v>
      </c>
      <c r="BC1109" s="13">
        <f t="shared" si="1554"/>
        <v>2.308052165121899E-6</v>
      </c>
      <c r="BD1109" s="13">
        <f t="shared" si="1555"/>
        <v>1.2197557115174501E-5</v>
      </c>
      <c r="BE1109" s="13">
        <f t="shared" si="1556"/>
        <v>1.914498653582305E-5</v>
      </c>
      <c r="BF1109" s="13">
        <f t="shared" si="1557"/>
        <v>1.5024750693762263E-5</v>
      </c>
      <c r="BG1109" s="13">
        <f t="shared" si="1558"/>
        <v>7.8608267491617686E-6</v>
      </c>
      <c r="BH1109" s="13">
        <f t="shared" si="1559"/>
        <v>3.0845402249831288E-6</v>
      </c>
      <c r="BI1109" s="13">
        <f t="shared" si="1560"/>
        <v>9.6828373942255181E-7</v>
      </c>
      <c r="BJ1109" s="14">
        <f t="shared" si="1561"/>
        <v>0.59262798901843483</v>
      </c>
      <c r="BK1109" s="14">
        <f t="shared" si="1562"/>
        <v>0.25285885835029287</v>
      </c>
      <c r="BL1109" s="14">
        <f t="shared" si="1563"/>
        <v>0.14965494833004617</v>
      </c>
      <c r="BM1109" s="14">
        <f t="shared" si="1564"/>
        <v>0.3835932972977743</v>
      </c>
      <c r="BN1109" s="14">
        <f t="shared" si="1565"/>
        <v>0.61520220634042244</v>
      </c>
    </row>
    <row r="1110" spans="1:66" x14ac:dyDescent="0.25">
      <c r="A1110" t="s">
        <v>349</v>
      </c>
      <c r="B1110" t="s">
        <v>283</v>
      </c>
      <c r="C1110" t="s">
        <v>286</v>
      </c>
      <c r="D1110" s="7" t="s">
        <v>375</v>
      </c>
      <c r="E1110" s="10">
        <f>VLOOKUP(A1110,home!$A$2:$E$405,3,FALSE)</f>
        <v>1.5124</v>
      </c>
      <c r="F1110" s="10">
        <f>VLOOKUP(B1110,home!$B$2:$E$405,3,FALSE)</f>
        <v>1.3665</v>
      </c>
      <c r="G1110" s="10">
        <f>VLOOKUP(C1110,away!$B$2:$E$405,4,FALSE)</f>
        <v>1.4986999999999999</v>
      </c>
      <c r="H1110" s="10">
        <f>VLOOKUP(A1110,away!$A$2:$E$405,3,FALSE)</f>
        <v>1.1446000000000001</v>
      </c>
      <c r="I1110" s="10">
        <f>VLOOKUP(C1110,away!$B$2:$E$405,3,FALSE)</f>
        <v>0.58240000000000003</v>
      </c>
      <c r="J1110" s="10">
        <f>VLOOKUP(B1110,home!$B$2:$E$405,4,FALSE)</f>
        <v>0.93189999999999995</v>
      </c>
      <c r="K1110" s="12">
        <f t="shared" si="1510"/>
        <v>3.0973551970199997</v>
      </c>
      <c r="L1110" s="12">
        <f t="shared" si="1511"/>
        <v>0.62121855577600005</v>
      </c>
      <c r="M1110" s="13">
        <f t="shared" si="1512"/>
        <v>2.4268556134434686E-2</v>
      </c>
      <c r="N1110" s="13">
        <f t="shared" si="1513"/>
        <v>7.5168338467162865E-2</v>
      </c>
      <c r="O1110" s="13">
        <f t="shared" si="1514"/>
        <v>1.5076077392602298E-2</v>
      </c>
      <c r="P1110" s="13">
        <f t="shared" si="1515"/>
        <v>4.6695966662652459E-2</v>
      </c>
      <c r="Q1110" s="13">
        <f t="shared" si="1516"/>
        <v>0.11641152190131264</v>
      </c>
      <c r="R1110" s="13">
        <f t="shared" si="1517"/>
        <v>4.6827695122998022E-3</v>
      </c>
      <c r="S1110" s="13">
        <f t="shared" si="1518"/>
        <v>2.2462330375988222E-2</v>
      </c>
      <c r="T1110" s="13">
        <f t="shared" si="1519"/>
        <v>7.231699751121963E-2</v>
      </c>
      <c r="U1110" s="13">
        <f t="shared" si="1520"/>
        <v>1.4504200485368601E-2</v>
      </c>
      <c r="V1110" s="13">
        <f t="shared" si="1521"/>
        <v>4.8022828139895717E-3</v>
      </c>
      <c r="W1110" s="13">
        <f t="shared" si="1522"/>
        <v>0.1201892774513461</v>
      </c>
      <c r="X1110" s="13">
        <f t="shared" si="1523"/>
        <v>7.4663809358086169E-2</v>
      </c>
      <c r="Y1110" s="13">
        <f t="shared" si="1524"/>
        <v>2.3191271909082444E-2</v>
      </c>
      <c r="Z1110" s="13">
        <f t="shared" si="1525"/>
        <v>9.6967443782092233E-4</v>
      </c>
      <c r="AA1110" s="13">
        <f t="shared" si="1526"/>
        <v>3.0034261594020805E-3</v>
      </c>
      <c r="AB1110" s="13">
        <f t="shared" si="1527"/>
        <v>4.651338811844926E-3</v>
      </c>
      <c r="AC1110" s="13">
        <f t="shared" si="1528"/>
        <v>5.7751488424073673E-4</v>
      </c>
      <c r="AD1110" s="13">
        <f t="shared" si="1529"/>
        <v>9.3067220785001376E-2</v>
      </c>
      <c r="AE1110" s="13">
        <f t="shared" si="1530"/>
        <v>5.7815084486144676E-2</v>
      </c>
      <c r="AF1110" s="13">
        <f t="shared" si="1531"/>
        <v>1.7957901643275109E-2</v>
      </c>
      <c r="AG1110" s="13">
        <f t="shared" si="1532"/>
        <v>3.7185939078676071E-3</v>
      </c>
      <c r="AH1110" s="13">
        <f t="shared" si="1533"/>
        <v>1.5059493845900453E-4</v>
      </c>
      <c r="AI1110" s="13">
        <f t="shared" si="1534"/>
        <v>4.6644601528090471E-4</v>
      </c>
      <c r="AJ1110" s="13">
        <f t="shared" si="1535"/>
        <v>7.2237449477979029E-4</v>
      </c>
      <c r="AK1110" s="13">
        <f t="shared" si="1536"/>
        <v>7.4581679853362676E-4</v>
      </c>
      <c r="AL1110" s="13">
        <f t="shared" si="1537"/>
        <v>4.4448653034494548E-5</v>
      </c>
      <c r="AM1110" s="13">
        <f t="shared" si="1538"/>
        <v>5.7652447994126325E-2</v>
      </c>
      <c r="AN1110" s="13">
        <f t="shared" si="1539"/>
        <v>3.5814770479862097E-2</v>
      </c>
      <c r="AO1110" s="13">
        <f t="shared" si="1540"/>
        <v>1.1124399996474427E-2</v>
      </c>
      <c r="AP1110" s="13">
        <f t="shared" si="1541"/>
        <v>2.3035612332281278E-3</v>
      </c>
      <c r="AQ1110" s="13">
        <f t="shared" si="1542"/>
        <v>3.5775374561188976E-4</v>
      </c>
      <c r="AR1110" s="13">
        <f t="shared" si="1543"/>
        <v>1.8710474035335686E-5</v>
      </c>
      <c r="AS1110" s="13">
        <f t="shared" si="1544"/>
        <v>5.7952983992054752E-5</v>
      </c>
      <c r="AT1110" s="13">
        <f t="shared" si="1545"/>
        <v>8.9750488075303819E-5</v>
      </c>
      <c r="AU1110" s="13">
        <f t="shared" si="1546"/>
        <v>9.2663046891707955E-5</v>
      </c>
      <c r="AV1110" s="13">
        <f t="shared" si="1547"/>
        <v>7.1752592465434894E-5</v>
      </c>
      <c r="AW1110" s="13">
        <f t="shared" si="1548"/>
        <v>2.3756996602711967E-6</v>
      </c>
      <c r="AX1110" s="13">
        <f t="shared" si="1549"/>
        <v>2.976168490258873E-2</v>
      </c>
      <c r="AY1110" s="13">
        <f t="shared" si="1550"/>
        <v>1.8488510912646552E-2</v>
      </c>
      <c r="AZ1110" s="13">
        <f t="shared" si="1551"/>
        <v>5.7427030238015537E-3</v>
      </c>
      <c r="BA1110" s="13">
        <f t="shared" si="1552"/>
        <v>1.1891578928988232E-3</v>
      </c>
      <c r="BB1110" s="13">
        <f t="shared" si="1553"/>
        <v>1.8468173720405956E-4</v>
      </c>
      <c r="BC1110" s="13">
        <f t="shared" si="1554"/>
        <v>2.2945544412821737E-5</v>
      </c>
      <c r="BD1110" s="13">
        <f t="shared" si="1555"/>
        <v>1.9372156096859294E-6</v>
      </c>
      <c r="BE1110" s="13">
        <f t="shared" si="1556"/>
        <v>6.0002448364089807E-6</v>
      </c>
      <c r="BF1110" s="13">
        <f t="shared" si="1557"/>
        <v>9.2924447637218864E-6</v>
      </c>
      <c r="BG1110" s="13">
        <f t="shared" si="1558"/>
        <v>9.5940006939784254E-6</v>
      </c>
      <c r="BH1110" s="13">
        <f t="shared" si="1559"/>
        <v>7.4290069774268899E-6</v>
      </c>
      <c r="BI1110" s="13">
        <f t="shared" si="1560"/>
        <v>4.6020546740462015E-6</v>
      </c>
      <c r="BJ1110" s="14">
        <f t="shared" si="1561"/>
        <v>0.81714263488335426</v>
      </c>
      <c r="BK1110" s="14">
        <f t="shared" si="1562"/>
        <v>0.11733961043698672</v>
      </c>
      <c r="BL1110" s="14">
        <f t="shared" si="1563"/>
        <v>4.4372729161586126E-2</v>
      </c>
      <c r="BM1110" s="14">
        <f t="shared" si="1564"/>
        <v>0.67903528363629695</v>
      </c>
      <c r="BN1110" s="14">
        <f t="shared" si="1565"/>
        <v>0.28230323007046476</v>
      </c>
    </row>
    <row r="1111" spans="1:66" x14ac:dyDescent="0.25">
      <c r="A1111" t="s">
        <v>357</v>
      </c>
      <c r="B1111" t="s">
        <v>329</v>
      </c>
      <c r="C1111" t="s">
        <v>331</v>
      </c>
      <c r="D1111" s="7" t="s">
        <v>375</v>
      </c>
      <c r="E1111" s="10">
        <f>VLOOKUP(A1111,home!$A$2:$E$405,3,FALSE)</f>
        <v>1.72</v>
      </c>
      <c r="F1111" s="10">
        <f>VLOOKUP(B1111,home!$B$2:$E$405,3,FALSE)</f>
        <v>1.1628000000000001</v>
      </c>
      <c r="G1111" s="10">
        <f>VLOOKUP(C1111,away!$B$2:$E$405,4,FALSE)</f>
        <v>1.3953</v>
      </c>
      <c r="H1111" s="10">
        <f>VLOOKUP(A1111,away!$A$2:$E$405,3,FALSE)</f>
        <v>1.58</v>
      </c>
      <c r="I1111" s="10">
        <f>VLOOKUP(C1111,away!$B$2:$E$405,3,FALSE)</f>
        <v>0.94940000000000002</v>
      </c>
      <c r="J1111" s="10">
        <f>VLOOKUP(B1111,home!$B$2:$E$405,4,FALSE)</f>
        <v>0.69620000000000004</v>
      </c>
      <c r="K1111" s="12">
        <f t="shared" si="1510"/>
        <v>2.7906223248000002</v>
      </c>
      <c r="L1111" s="12">
        <f t="shared" si="1511"/>
        <v>1.0443362024000002</v>
      </c>
      <c r="M1111" s="13">
        <f t="shared" si="1512"/>
        <v>2.1602234356743265E-2</v>
      </c>
      <c r="N1111" s="13">
        <f t="shared" si="1513"/>
        <v>6.028367746148932E-2</v>
      </c>
      <c r="O1111" s="13">
        <f t="shared" si="1514"/>
        <v>2.2559995391476073E-2</v>
      </c>
      <c r="P1111" s="13">
        <f t="shared" si="1515"/>
        <v>6.2956426786838243E-2</v>
      </c>
      <c r="Q1111" s="13">
        <f t="shared" si="1516"/>
        <v>8.4114488072537366E-2</v>
      </c>
      <c r="R1111" s="13">
        <f t="shared" si="1517"/>
        <v>1.1780109956647813E-2</v>
      </c>
      <c r="S1111" s="13">
        <f t="shared" si="1518"/>
        <v>4.5869232880177635E-2</v>
      </c>
      <c r="T1111" s="13">
        <f t="shared" si="1519"/>
        <v>8.78438050404938E-2</v>
      </c>
      <c r="U1111" s="13">
        <f t="shared" si="1520"/>
        <v>3.2873837833620148E-2</v>
      </c>
      <c r="V1111" s="13">
        <f t="shared" si="1521"/>
        <v>1.4853211498096236E-2</v>
      </c>
      <c r="W1111" s="13">
        <f t="shared" si="1522"/>
        <v>7.8243922751448702E-2</v>
      </c>
      <c r="X1111" s="13">
        <f t="shared" si="1523"/>
        <v>8.1712961147126922E-2</v>
      </c>
      <c r="Y1111" s="13">
        <f t="shared" si="1524"/>
        <v>4.2667901765624641E-2</v>
      </c>
      <c r="Z1111" s="13">
        <f t="shared" si="1525"/>
        <v>4.1007984319933371E-3</v>
      </c>
      <c r="AA1111" s="13">
        <f t="shared" si="1526"/>
        <v>1.1443779653825439E-2</v>
      </c>
      <c r="AB1111" s="13">
        <f t="shared" si="1527"/>
        <v>1.596763349102865E-2</v>
      </c>
      <c r="AC1111" s="13">
        <f t="shared" si="1528"/>
        <v>2.7054641281163958E-3</v>
      </c>
      <c r="AD1111" s="13">
        <f t="shared" si="1529"/>
        <v>5.458730940252985E-2</v>
      </c>
      <c r="AE1111" s="13">
        <f t="shared" si="1530"/>
        <v>5.7007503400671851E-2</v>
      </c>
      <c r="AF1111" s="13">
        <f t="shared" si="1531"/>
        <v>2.9767499804881366E-2</v>
      </c>
      <c r="AG1111" s="13">
        <f t="shared" si="1532"/>
        <v>1.0362425900390852E-2</v>
      </c>
      <c r="AH1111" s="13">
        <f t="shared" si="1533"/>
        <v>1.070653065318949E-3</v>
      </c>
      <c r="AI1111" s="13">
        <f t="shared" si="1534"/>
        <v>2.9877883461946119E-3</v>
      </c>
      <c r="AJ1111" s="13">
        <f t="shared" si="1535"/>
        <v>4.1688944303339788E-3</v>
      </c>
      <c r="AK1111" s="13">
        <f t="shared" si="1536"/>
        <v>3.8779366223414598E-3</v>
      </c>
      <c r="AL1111" s="13">
        <f t="shared" si="1537"/>
        <v>3.1538655028619077E-4</v>
      </c>
      <c r="AM1111" s="13">
        <f t="shared" si="1538"/>
        <v>3.0466512853892961E-2</v>
      </c>
      <c r="AN1111" s="13">
        <f t="shared" si="1539"/>
        <v>3.1817282334205367E-2</v>
      </c>
      <c r="AO1111" s="13">
        <f t="shared" si="1540"/>
        <v>1.6613969901796321E-2</v>
      </c>
      <c r="AP1111" s="13">
        <f t="shared" si="1541"/>
        <v>5.7835234113432932E-3</v>
      </c>
      <c r="AQ1111" s="13">
        <f t="shared" si="1542"/>
        <v>1.5099857189734369E-3</v>
      </c>
      <c r="AR1111" s="13">
        <f t="shared" si="1543"/>
        <v>2.2362435126462219E-4</v>
      </c>
      <c r="AS1111" s="13">
        <f t="shared" si="1544"/>
        <v>6.2405110700797185E-4</v>
      </c>
      <c r="AT1111" s="13">
        <f t="shared" si="1545"/>
        <v>8.7074547551630019E-4</v>
      </c>
      <c r="AU1111" s="13">
        <f t="shared" si="1546"/>
        <v>8.0997392106479309E-4</v>
      </c>
      <c r="AV1111" s="13">
        <f t="shared" si="1547"/>
        <v>5.6508282665730116E-4</v>
      </c>
      <c r="AW1111" s="13">
        <f t="shared" si="1548"/>
        <v>2.5531837142845245E-5</v>
      </c>
      <c r="AX1111" s="13">
        <f t="shared" si="1549"/>
        <v>1.4170088488146637E-2</v>
      </c>
      <c r="AY1111" s="13">
        <f t="shared" si="1550"/>
        <v>1.479833639938302E-2</v>
      </c>
      <c r="AZ1111" s="13">
        <f t="shared" si="1551"/>
        <v>7.7272192185846768E-3</v>
      </c>
      <c r="BA1111" s="13">
        <f t="shared" si="1552"/>
        <v>2.6899382579496736E-3</v>
      </c>
      <c r="BB1111" s="13">
        <f t="shared" si="1553"/>
        <v>7.0229997624940844E-4</v>
      </c>
      <c r="BC1111" s="13">
        <f t="shared" si="1554"/>
        <v>1.4668745802838356E-4</v>
      </c>
      <c r="BD1111" s="13">
        <f t="shared" si="1555"/>
        <v>3.892316762730986E-5</v>
      </c>
      <c r="BE1111" s="13">
        <f t="shared" si="1556"/>
        <v>1.0861986053270355E-4</v>
      </c>
      <c r="BF1111" s="13">
        <f t="shared" si="1557"/>
        <v>1.5155850385961252E-4</v>
      </c>
      <c r="BG1111" s="13">
        <f t="shared" si="1558"/>
        <v>1.4098084812797388E-4</v>
      </c>
      <c r="BH1111" s="13">
        <f t="shared" si="1559"/>
        <v>9.835607553879056E-5</v>
      </c>
      <c r="BI1111" s="13">
        <f t="shared" si="1560"/>
        <v>5.4894932035652839E-5</v>
      </c>
      <c r="BJ1111" s="14">
        <f t="shared" si="1561"/>
        <v>0.71301733876574769</v>
      </c>
      <c r="BK1111" s="14">
        <f t="shared" si="1562"/>
        <v>0.16310029259964098</v>
      </c>
      <c r="BL1111" s="14">
        <f t="shared" si="1563"/>
        <v>0.11041743986002017</v>
      </c>
      <c r="BM1111" s="14">
        <f t="shared" si="1564"/>
        <v>0.71256613306942995</v>
      </c>
      <c r="BN1111" s="14">
        <f t="shared" si="1565"/>
        <v>0.26329693202573207</v>
      </c>
    </row>
    <row r="1112" spans="1:66" x14ac:dyDescent="0.25">
      <c r="A1112" t="s">
        <v>357</v>
      </c>
      <c r="B1112" t="s">
        <v>337</v>
      </c>
      <c r="C1112" t="s">
        <v>330</v>
      </c>
      <c r="D1112" s="7" t="s">
        <v>375</v>
      </c>
      <c r="E1112" s="10">
        <f>VLOOKUP(A1112,home!$A$2:$E$405,3,FALSE)</f>
        <v>1.72</v>
      </c>
      <c r="F1112" s="10">
        <f>VLOOKUP(B1112,home!$B$2:$E$405,3,FALSE)</f>
        <v>1.0465</v>
      </c>
      <c r="G1112" s="10">
        <f>VLOOKUP(C1112,away!$B$2:$E$405,4,FALSE)</f>
        <v>0.98839999999999995</v>
      </c>
      <c r="H1112" s="10">
        <f>VLOOKUP(A1112,away!$A$2:$E$405,3,FALSE)</f>
        <v>1.58</v>
      </c>
      <c r="I1112" s="10">
        <f>VLOOKUP(C1112,away!$B$2:$E$405,3,FALSE)</f>
        <v>0.50629999999999997</v>
      </c>
      <c r="J1112" s="10">
        <f>VLOOKUP(B1112,home!$B$2:$E$405,4,FALSE)</f>
        <v>1.2024999999999999</v>
      </c>
      <c r="K1112" s="12">
        <f t="shared" si="1510"/>
        <v>1.7791002319999998</v>
      </c>
      <c r="L1112" s="12">
        <f t="shared" si="1511"/>
        <v>0.96194468499999986</v>
      </c>
      <c r="M1112" s="13">
        <f t="shared" si="1512"/>
        <v>6.4502911478345401E-2</v>
      </c>
      <c r="N1112" s="13">
        <f t="shared" si="1513"/>
        <v>0.11475714477579976</v>
      </c>
      <c r="O1112" s="13">
        <f t="shared" si="1514"/>
        <v>6.2048232863619837E-2</v>
      </c>
      <c r="P1112" s="13">
        <f t="shared" si="1515"/>
        <v>0.11039002548285606</v>
      </c>
      <c r="Q1112" s="13">
        <f t="shared" si="1516"/>
        <v>0.10208223144714149</v>
      </c>
      <c r="R1112" s="13">
        <f t="shared" si="1517"/>
        <v>2.9843483908400709E-2</v>
      </c>
      <c r="S1112" s="13">
        <f t="shared" si="1518"/>
        <v>4.7230262351012728E-2</v>
      </c>
      <c r="T1112" s="13">
        <f t="shared" si="1519"/>
        <v>9.8197459973517587E-2</v>
      </c>
      <c r="U1112" s="13">
        <f t="shared" si="1520"/>
        <v>5.3094549145123966E-2</v>
      </c>
      <c r="V1112" s="13">
        <f t="shared" si="1521"/>
        <v>8.9810758494738747E-3</v>
      </c>
      <c r="W1112" s="13">
        <f t="shared" si="1522"/>
        <v>6.0538173883562342E-2</v>
      </c>
      <c r="X1112" s="13">
        <f t="shared" si="1523"/>
        <v>5.8234374606898592E-2</v>
      </c>
      <c r="Y1112" s="13">
        <f t="shared" si="1524"/>
        <v>2.8009123568702526E-2</v>
      </c>
      <c r="Z1112" s="13">
        <f t="shared" si="1525"/>
        <v>9.569260242523029E-3</v>
      </c>
      <c r="AA1112" s="13">
        <f t="shared" si="1526"/>
        <v>1.7024673117541095E-2</v>
      </c>
      <c r="AB1112" s="13">
        <f t="shared" si="1527"/>
        <v>1.5144299946570766E-2</v>
      </c>
      <c r="AC1112" s="13">
        <f t="shared" si="1528"/>
        <v>9.6063608715914314E-4</v>
      </c>
      <c r="AD1112" s="13">
        <f t="shared" si="1529"/>
        <v>2.6925869800275542E-2</v>
      </c>
      <c r="AE1112" s="13">
        <f t="shared" si="1530"/>
        <v>2.5901197343377064E-2</v>
      </c>
      <c r="AF1112" s="13">
        <f t="shared" si="1531"/>
        <v>1.245775955979884E-2</v>
      </c>
      <c r="AG1112" s="13">
        <f t="shared" si="1532"/>
        <v>3.9945585318521444E-3</v>
      </c>
      <c r="AH1112" s="13">
        <f t="shared" si="1533"/>
        <v>2.3012747574192092E-3</v>
      </c>
      <c r="AI1112" s="13">
        <f t="shared" si="1534"/>
        <v>4.0941984548202581E-3</v>
      </c>
      <c r="AJ1112" s="13">
        <f t="shared" si="1535"/>
        <v>3.6419947104123821E-3</v>
      </c>
      <c r="AK1112" s="13">
        <f t="shared" si="1536"/>
        <v>2.159824544745813E-3</v>
      </c>
      <c r="AL1112" s="13">
        <f t="shared" si="1537"/>
        <v>6.5761150751683376E-5</v>
      </c>
      <c r="AM1112" s="13">
        <f t="shared" si="1538"/>
        <v>9.5807642416944009E-3</v>
      </c>
      <c r="AN1112" s="13">
        <f t="shared" si="1539"/>
        <v>9.2161652405359819E-3</v>
      </c>
      <c r="AO1112" s="13">
        <f t="shared" si="1540"/>
        <v>4.4327205846076663E-3</v>
      </c>
      <c r="AP1112" s="13">
        <f t="shared" si="1541"/>
        <v>1.4213440021511457E-3</v>
      </c>
      <c r="AQ1112" s="13">
        <f t="shared" si="1542"/>
        <v>3.4181357710648072E-4</v>
      </c>
      <c r="AR1112" s="13">
        <f t="shared" si="1543"/>
        <v>4.4273980432481459E-4</v>
      </c>
      <c r="AS1112" s="13">
        <f t="shared" si="1544"/>
        <v>7.8767848858991212E-4</v>
      </c>
      <c r="AT1112" s="13">
        <f t="shared" si="1545"/>
        <v>7.0067949089586113E-4</v>
      </c>
      <c r="AU1112" s="13">
        <f t="shared" si="1546"/>
        <v>4.1552634827015598E-4</v>
      </c>
      <c r="AV1112" s="13">
        <f t="shared" si="1547"/>
        <v>1.8481575565238692E-4</v>
      </c>
      <c r="AW1112" s="13">
        <f t="shared" si="1548"/>
        <v>3.1262047543808031E-6</v>
      </c>
      <c r="AX1112" s="13">
        <f t="shared" si="1549"/>
        <v>2.8408566475226372E-3</v>
      </c>
      <c r="AY1112" s="13">
        <f t="shared" si="1550"/>
        <v>2.7327469529313184E-3</v>
      </c>
      <c r="AZ1112" s="13">
        <f t="shared" si="1551"/>
        <v>1.3143757034111132E-3</v>
      </c>
      <c r="BA1112" s="13">
        <f t="shared" si="1552"/>
        <v>4.2145224066315222E-4</v>
      </c>
      <c r="BB1112" s="13">
        <f t="shared" si="1553"/>
        <v>1.0135343572181501E-4</v>
      </c>
      <c r="BC1112" s="13">
        <f t="shared" si="1554"/>
        <v>1.9499279759817821E-5</v>
      </c>
      <c r="BD1112" s="13">
        <f t="shared" si="1555"/>
        <v>7.0981866934699189E-5</v>
      </c>
      <c r="BE1112" s="13">
        <f t="shared" si="1556"/>
        <v>1.2628385593131645E-4</v>
      </c>
      <c r="BF1112" s="13">
        <f t="shared" si="1557"/>
        <v>1.1233581869262986E-4</v>
      </c>
      <c r="BG1112" s="13">
        <f t="shared" si="1558"/>
        <v>6.6618893699322532E-5</v>
      </c>
      <c r="BH1112" s="13">
        <f t="shared" si="1559"/>
        <v>2.9630422309012033E-5</v>
      </c>
      <c r="BI1112" s="13">
        <f t="shared" si="1560"/>
        <v>1.0543098240844256E-5</v>
      </c>
      <c r="BJ1112" s="14">
        <f t="shared" si="1561"/>
        <v>0.56352098539703155</v>
      </c>
      <c r="BK1112" s="14">
        <f t="shared" si="1562"/>
        <v>0.23486341935253024</v>
      </c>
      <c r="BL1112" s="14">
        <f t="shared" si="1563"/>
        <v>0.19230036529219496</v>
      </c>
      <c r="BM1112" s="14">
        <f t="shared" si="1564"/>
        <v>0.5139003795799395</v>
      </c>
      <c r="BN1112" s="14">
        <f t="shared" si="1565"/>
        <v>0.48362402995616321</v>
      </c>
    </row>
    <row r="1113" spans="1:66" x14ac:dyDescent="0.25">
      <c r="A1113" t="s">
        <v>290</v>
      </c>
      <c r="B1113" t="s">
        <v>310</v>
      </c>
      <c r="C1113" t="s">
        <v>291</v>
      </c>
      <c r="D1113" s="7" t="s">
        <v>375</v>
      </c>
      <c r="E1113" s="10">
        <f>VLOOKUP(A1113,home!$A$2:$E$405,3,FALSE)</f>
        <v>1.6292</v>
      </c>
      <c r="F1113" s="10">
        <f>VLOOKUP(B1113,home!$B$2:$E$405,3,FALSE)</f>
        <v>0.8286</v>
      </c>
      <c r="G1113" s="10">
        <f>VLOOKUP(C1113,away!$B$2:$E$405,4,FALSE)</f>
        <v>0.85250000000000004</v>
      </c>
      <c r="H1113" s="10">
        <f>VLOOKUP(A1113,away!$A$2:$E$405,3,FALSE)</f>
        <v>1.1462000000000001</v>
      </c>
      <c r="I1113" s="10">
        <f>VLOOKUP(C1113,away!$B$2:$E$405,3,FALSE)</f>
        <v>0.96940000000000004</v>
      </c>
      <c r="J1113" s="10">
        <f>VLOOKUP(B1113,home!$B$2:$E$405,4,FALSE)</f>
        <v>0.56710000000000005</v>
      </c>
      <c r="K1113" s="12">
        <f t="shared" si="1510"/>
        <v>1.1508367397999999</v>
      </c>
      <c r="L1113" s="12">
        <f t="shared" si="1511"/>
        <v>0.6301197133880001</v>
      </c>
      <c r="M1113" s="13">
        <f t="shared" si="1512"/>
        <v>0.16847692988575214</v>
      </c>
      <c r="N1113" s="13">
        <f t="shared" si="1513"/>
        <v>0.19388944072123213</v>
      </c>
      <c r="O1113" s="13">
        <f t="shared" si="1514"/>
        <v>0.1061606347721003</v>
      </c>
      <c r="P1113" s="13">
        <f t="shared" si="1515"/>
        <v>0.12217355881622241</v>
      </c>
      <c r="Q1113" s="13">
        <f t="shared" si="1516"/>
        <v>0.1115675459206341</v>
      </c>
      <c r="R1113" s="13">
        <f t="shared" si="1517"/>
        <v>3.3446954377842002E-2</v>
      </c>
      <c r="S1113" s="13">
        <f t="shared" si="1518"/>
        <v>2.2148994648618758E-2</v>
      </c>
      <c r="T1113" s="13">
        <f t="shared" si="1519"/>
        <v>7.0300910058912494E-2</v>
      </c>
      <c r="U1113" s="13">
        <f t="shared" si="1520"/>
        <v>3.8491983932435019E-2</v>
      </c>
      <c r="V1113" s="13">
        <f t="shared" si="1521"/>
        <v>1.7846304286674157E-3</v>
      </c>
      <c r="W1113" s="13">
        <f t="shared" si="1522"/>
        <v>4.27986769382631E-2</v>
      </c>
      <c r="X1113" s="13">
        <f t="shared" si="1523"/>
        <v>2.6968290045723951E-2</v>
      </c>
      <c r="Y1113" s="13">
        <f t="shared" si="1524"/>
        <v>8.4966255970880152E-3</v>
      </c>
      <c r="Z1113" s="13">
        <f t="shared" si="1525"/>
        <v>7.0251951020891077E-3</v>
      </c>
      <c r="AA1113" s="13">
        <f t="shared" si="1526"/>
        <v>8.0848526277471564E-3</v>
      </c>
      <c r="AB1113" s="13">
        <f t="shared" si="1527"/>
        <v>4.6521727199400013E-3</v>
      </c>
      <c r="AC1113" s="13">
        <f t="shared" si="1528"/>
        <v>8.0884461002269297E-5</v>
      </c>
      <c r="AD1113" s="13">
        <f t="shared" si="1529"/>
        <v>1.2313572458846043E-2</v>
      </c>
      <c r="AE1113" s="13">
        <f t="shared" si="1530"/>
        <v>7.7590247485504384E-3</v>
      </c>
      <c r="AF1113" s="13">
        <f t="shared" si="1531"/>
        <v>2.4445572253635008E-3</v>
      </c>
      <c r="AG1113" s="13">
        <f t="shared" si="1532"/>
        <v>5.1345456606887146E-4</v>
      </c>
      <c r="AH1113" s="13">
        <f t="shared" si="1533"/>
        <v>1.1066784810557925E-3</v>
      </c>
      <c r="AI1113" s="13">
        <f t="shared" si="1534"/>
        <v>1.273606255145064E-3</v>
      </c>
      <c r="AJ1113" s="13">
        <f t="shared" si="1535"/>
        <v>7.3285643523001635E-4</v>
      </c>
      <c r="AK1113" s="13">
        <f t="shared" si="1536"/>
        <v>2.8113270355385387E-4</v>
      </c>
      <c r="AL1113" s="13">
        <f t="shared" si="1537"/>
        <v>2.3461829368045449E-6</v>
      </c>
      <c r="AM1113" s="13">
        <f t="shared" si="1538"/>
        <v>2.834182316765885E-3</v>
      </c>
      <c r="AN1113" s="13">
        <f t="shared" si="1539"/>
        <v>1.7858741491298573E-3</v>
      </c>
      <c r="AO1113" s="13">
        <f t="shared" si="1540"/>
        <v>5.6265725349837219E-4</v>
      </c>
      <c r="AP1113" s="13">
        <f t="shared" si="1541"/>
        <v>1.1818047577002457E-4</v>
      </c>
      <c r="AQ1113" s="13">
        <f t="shared" si="1542"/>
        <v>1.8616961880066339E-5</v>
      </c>
      <c r="AR1113" s="13">
        <f t="shared" si="1543"/>
        <v>1.3946798545910866E-4</v>
      </c>
      <c r="AS1113" s="13">
        <f t="shared" si="1544"/>
        <v>1.6050488169223439E-4</v>
      </c>
      <c r="AT1113" s="13">
        <f t="shared" si="1545"/>
        <v>9.2357457384337893E-5</v>
      </c>
      <c r="AU1113" s="13">
        <f t="shared" si="1546"/>
        <v>3.5429451717469605E-5</v>
      </c>
      <c r="AV1113" s="13">
        <f t="shared" si="1547"/>
        <v>1.0193378676858561E-5</v>
      </c>
      <c r="AW1113" s="13">
        <f t="shared" si="1548"/>
        <v>4.7260265383002242E-8</v>
      </c>
      <c r="AX1113" s="13">
        <f t="shared" si="1549"/>
        <v>5.4361352290427758E-4</v>
      </c>
      <c r="AY1113" s="13">
        <f t="shared" si="1550"/>
        <v>3.4254159724628436E-4</v>
      </c>
      <c r="AZ1113" s="13">
        <f t="shared" si="1551"/>
        <v>1.0792110654014823E-4</v>
      </c>
      <c r="BA1113" s="13">
        <f t="shared" si="1552"/>
        <v>2.2667738907198016E-5</v>
      </c>
      <c r="BB1113" s="13">
        <f t="shared" si="1553"/>
        <v>3.5708472858394072E-6</v>
      </c>
      <c r="BC1113" s="13">
        <f t="shared" si="1554"/>
        <v>4.5001225366108911E-7</v>
      </c>
      <c r="BD1113" s="13">
        <f t="shared" si="1555"/>
        <v>1.4646921170715885E-5</v>
      </c>
      <c r="BE1113" s="13">
        <f t="shared" si="1556"/>
        <v>1.6856215008214265E-5</v>
      </c>
      <c r="BF1113" s="13">
        <f t="shared" si="1557"/>
        <v>9.6993757627105706E-6</v>
      </c>
      <c r="BG1113" s="13">
        <f t="shared" si="1558"/>
        <v>3.7207993269509888E-6</v>
      </c>
      <c r="BH1113" s="13">
        <f t="shared" si="1559"/>
        <v>1.0705081417195779E-6</v>
      </c>
      <c r="BI1113" s="13">
        <f t="shared" si="1560"/>
        <v>2.4639601994918268E-7</v>
      </c>
      <c r="BJ1113" s="14">
        <f t="shared" si="1561"/>
        <v>0.48339237426286424</v>
      </c>
      <c r="BK1113" s="14">
        <f t="shared" si="1562"/>
        <v>0.31500988602044605</v>
      </c>
      <c r="BL1113" s="14">
        <f t="shared" si="1563"/>
        <v>0.19471506567540947</v>
      </c>
      <c r="BM1113" s="14">
        <f t="shared" si="1564"/>
        <v>0.26408496223004496</v>
      </c>
      <c r="BN1113" s="14">
        <f t="shared" si="1565"/>
        <v>0.7357150644937831</v>
      </c>
    </row>
    <row r="1114" spans="1:66" x14ac:dyDescent="0.25">
      <c r="A1114" t="s">
        <v>338</v>
      </c>
      <c r="B1114" t="s">
        <v>77</v>
      </c>
      <c r="C1114" t="s">
        <v>90</v>
      </c>
      <c r="D1114" s="7" t="s">
        <v>376</v>
      </c>
      <c r="E1114" s="10">
        <f>VLOOKUP(A1114,home!$A$2:$E$405,3,FALSE)</f>
        <v>1.4215</v>
      </c>
      <c r="F1114" s="10">
        <f>VLOOKUP(B1114,home!$B$2:$E$405,3,FALSE)</f>
        <v>1.1364000000000001</v>
      </c>
      <c r="G1114" s="10">
        <f>VLOOKUP(C1114,away!$B$2:$E$405,4,FALSE)</f>
        <v>0.58620000000000005</v>
      </c>
      <c r="H1114" s="10">
        <f>VLOOKUP(A1114,away!$A$2:$E$405,3,FALSE)</f>
        <v>1.0277000000000001</v>
      </c>
      <c r="I1114" s="10">
        <f>VLOOKUP(C1114,away!$B$2:$E$405,3,FALSE)</f>
        <v>1.7839</v>
      </c>
      <c r="J1114" s="10">
        <f>VLOOKUP(B1114,home!$B$2:$E$405,4,FALSE)</f>
        <v>1.2724</v>
      </c>
      <c r="K1114" s="12">
        <f t="shared" si="1510"/>
        <v>0.94694314212000008</v>
      </c>
      <c r="L1114" s="12">
        <f t="shared" si="1511"/>
        <v>2.3327087717720003</v>
      </c>
      <c r="M1114" s="13">
        <f t="shared" si="1512"/>
        <v>3.7641356960497453E-2</v>
      </c>
      <c r="N1114" s="13">
        <f t="shared" si="1513"/>
        <v>3.564422483383399E-2</v>
      </c>
      <c r="O1114" s="13">
        <f t="shared" si="1514"/>
        <v>8.7806323563153446E-2</v>
      </c>
      <c r="P1114" s="13">
        <f t="shared" si="1515"/>
        <v>8.3147595932897916E-2</v>
      </c>
      <c r="Q1114" s="13">
        <f t="shared" si="1516"/>
        <v>1.6876527131291244E-2</v>
      </c>
      <c r="R1114" s="13">
        <f t="shared" si="1517"/>
        <v>0.10241329059640929</v>
      </c>
      <c r="S1114" s="13">
        <f t="shared" si="1518"/>
        <v>4.591706614532938E-2</v>
      </c>
      <c r="T1114" s="13">
        <f t="shared" si="1519"/>
        <v>3.9368022876211238E-2</v>
      </c>
      <c r="U1114" s="13">
        <f t="shared" si="1520"/>
        <v>9.6979563192212459E-2</v>
      </c>
      <c r="V1114" s="13">
        <f t="shared" si="1521"/>
        <v>1.1269795809028368E-2</v>
      </c>
      <c r="W1114" s="13">
        <f t="shared" si="1522"/>
        <v>5.3270372099261222E-3</v>
      </c>
      <c r="X1114" s="13">
        <f t="shared" si="1523"/>
        <v>1.2426426427150509E-2</v>
      </c>
      <c r="Y1114" s="13">
        <f t="shared" si="1524"/>
        <v>1.4493616964196697E-2</v>
      </c>
      <c r="Z1114" s="13">
        <f t="shared" si="1525"/>
        <v>7.9633460440092951E-2</v>
      </c>
      <c r="AA1114" s="13">
        <f t="shared" si="1526"/>
        <v>7.5408359247030335E-2</v>
      </c>
      <c r="AB1114" s="13">
        <f t="shared" si="1527"/>
        <v>3.5703714323748331E-2</v>
      </c>
      <c r="AC1114" s="13">
        <f t="shared" si="1528"/>
        <v>1.5558957351729291E-3</v>
      </c>
      <c r="AD1114" s="13">
        <f t="shared" si="1529"/>
        <v>1.2611003384394E-3</v>
      </c>
      <c r="AE1114" s="13">
        <f t="shared" si="1530"/>
        <v>2.9417798215622265E-3</v>
      </c>
      <c r="AF1114" s="13">
        <f t="shared" si="1531"/>
        <v>3.431157797190039E-3</v>
      </c>
      <c r="AG1114" s="13">
        <f t="shared" si="1532"/>
        <v>2.6679639636130324E-3</v>
      </c>
      <c r="AH1114" s="13">
        <f t="shared" si="1533"/>
        <v>4.6440417923790868E-2</v>
      </c>
      <c r="AI1114" s="13">
        <f t="shared" si="1534"/>
        <v>4.397643527012049E-2</v>
      </c>
      <c r="AJ1114" s="13">
        <f t="shared" si="1535"/>
        <v>2.0821591896962342E-2</v>
      </c>
      <c r="AK1114" s="13">
        <f t="shared" si="1536"/>
        <v>6.5722878849499523E-3</v>
      </c>
      <c r="AL1114" s="13">
        <f t="shared" si="1537"/>
        <v>1.3747537320468397E-4</v>
      </c>
      <c r="AM1114" s="13">
        <f t="shared" si="1538"/>
        <v>2.3883806340208028E-4</v>
      </c>
      <c r="AN1114" s="13">
        <f t="shared" si="1539"/>
        <v>5.5713964553106979E-4</v>
      </c>
      <c r="AO1114" s="13">
        <f t="shared" si="1540"/>
        <v>6.4982226911613485E-4</v>
      </c>
      <c r="AP1114" s="13">
        <f t="shared" si="1541"/>
        <v>5.0528203575333109E-4</v>
      </c>
      <c r="AQ1114" s="13">
        <f t="shared" si="1542"/>
        <v>2.946689592551523E-4</v>
      </c>
      <c r="AR1114" s="13">
        <f t="shared" si="1543"/>
        <v>2.1666394051116911E-2</v>
      </c>
      <c r="AS1114" s="13">
        <f t="shared" si="1544"/>
        <v>2.0516843261174724E-2</v>
      </c>
      <c r="AT1114" s="13">
        <f t="shared" si="1545"/>
        <v>9.7141420120601691E-3</v>
      </c>
      <c r="AU1114" s="13">
        <f t="shared" si="1546"/>
        <v>3.0662467199667198E-3</v>
      </c>
      <c r="AV1114" s="13">
        <f t="shared" si="1547"/>
        <v>7.2589032588010727E-4</v>
      </c>
      <c r="AW1114" s="13">
        <f t="shared" si="1548"/>
        <v>8.4354223540932356E-6</v>
      </c>
      <c r="AX1114" s="13">
        <f t="shared" si="1549"/>
        <v>3.7694344369303597E-5</v>
      </c>
      <c r="AY1114" s="13">
        <f t="shared" si="1550"/>
        <v>8.7929927756469012E-5</v>
      </c>
      <c r="AZ1114" s="13">
        <f t="shared" si="1551"/>
        <v>1.025574568893968E-4</v>
      </c>
      <c r="BA1114" s="13">
        <f t="shared" si="1552"/>
        <v>7.9745559765508227E-5</v>
      </c>
      <c r="BB1114" s="13">
        <f t="shared" si="1553"/>
        <v>4.6505791693717348E-5</v>
      </c>
      <c r="BC1114" s="13">
        <f t="shared" si="1554"/>
        <v>2.1696893644427176E-5</v>
      </c>
      <c r="BD1114" s="13">
        <f t="shared" si="1555"/>
        <v>8.4235645759515154E-3</v>
      </c>
      <c r="BE1114" s="13">
        <f t="shared" si="1556"/>
        <v>7.9766367074022536E-3</v>
      </c>
      <c r="BF1114" s="13">
        <f t="shared" si="1557"/>
        <v>3.7767107136286097E-3</v>
      </c>
      <c r="BG1114" s="13">
        <f t="shared" si="1558"/>
        <v>1.1921101033472482E-3</v>
      </c>
      <c r="BH1114" s="13">
        <f t="shared" si="1559"/>
        <v>2.8221512175416024E-4</v>
      </c>
      <c r="BI1114" s="13">
        <f t="shared" si="1560"/>
        <v>5.3448334829532597E-5</v>
      </c>
      <c r="BJ1114" s="14">
        <f t="shared" si="1561"/>
        <v>0.13705973831059109</v>
      </c>
      <c r="BK1114" s="14">
        <f t="shared" si="1562"/>
        <v>0.17975711588388718</v>
      </c>
      <c r="BL1114" s="14">
        <f t="shared" si="1563"/>
        <v>0.59351618582548948</v>
      </c>
      <c r="BM1114" s="14">
        <f t="shared" si="1564"/>
        <v>0.62635768693657479</v>
      </c>
      <c r="BN1114" s="14">
        <f t="shared" si="1565"/>
        <v>0.36352931901808339</v>
      </c>
    </row>
    <row r="1115" spans="1:66" x14ac:dyDescent="0.25">
      <c r="A1115" t="s">
        <v>338</v>
      </c>
      <c r="B1115" t="s">
        <v>95</v>
      </c>
      <c r="C1115" t="s">
        <v>87</v>
      </c>
      <c r="D1115" s="7" t="s">
        <v>376</v>
      </c>
      <c r="E1115" s="10">
        <f>VLOOKUP(A1115,home!$A$2:$E$405,3,FALSE)</f>
        <v>1.4215</v>
      </c>
      <c r="F1115" s="10">
        <f>VLOOKUP(B1115,home!$B$2:$E$405,3,FALSE)</f>
        <v>1.1904999999999999</v>
      </c>
      <c r="G1115" s="10">
        <f>VLOOKUP(C1115,away!$B$2:$E$405,4,FALSE)</f>
        <v>1.1904999999999999</v>
      </c>
      <c r="H1115" s="10">
        <f>VLOOKUP(A1115,away!$A$2:$E$405,3,FALSE)</f>
        <v>1.0277000000000001</v>
      </c>
      <c r="I1115" s="10">
        <f>VLOOKUP(C1115,away!$B$2:$E$405,3,FALSE)</f>
        <v>0.67359999999999998</v>
      </c>
      <c r="J1115" s="10">
        <f>VLOOKUP(B1115,home!$B$2:$E$405,4,FALSE)</f>
        <v>0.97299999999999998</v>
      </c>
      <c r="K1115" s="12">
        <f t="shared" si="1510"/>
        <v>2.0146780903749995</v>
      </c>
      <c r="L1115" s="12">
        <f t="shared" si="1511"/>
        <v>0.67356773455999996</v>
      </c>
      <c r="M1115" s="13">
        <f t="shared" si="1512"/>
        <v>6.8000118923334088E-2</v>
      </c>
      <c r="N1115" s="13">
        <f t="shared" si="1513"/>
        <v>0.13699834973773559</v>
      </c>
      <c r="O1115" s="13">
        <f t="shared" si="1514"/>
        <v>4.5802686053000724E-2</v>
      </c>
      <c r="P1115" s="13">
        <f t="shared" si="1515"/>
        <v>9.2277668071305136E-2</v>
      </c>
      <c r="Q1115" s="13">
        <f t="shared" si="1516"/>
        <v>0.13800378681707376</v>
      </c>
      <c r="R1115" s="13">
        <f t="shared" si="1517"/>
        <v>1.54256057407413E-2</v>
      </c>
      <c r="S1115" s="13">
        <f t="shared" si="1518"/>
        <v>3.1305710046912891E-2</v>
      </c>
      <c r="T1115" s="13">
        <f t="shared" si="1519"/>
        <v>9.2954898047077558E-2</v>
      </c>
      <c r="U1115" s="13">
        <f t="shared" si="1520"/>
        <v>3.1077629916634316E-2</v>
      </c>
      <c r="V1115" s="13">
        <f t="shared" si="1521"/>
        <v>4.7202824645097927E-3</v>
      </c>
      <c r="W1115" s="13">
        <f t="shared" si="1522"/>
        <v>9.2677735229713551E-2</v>
      </c>
      <c r="X1115" s="13">
        <f t="shared" si="1523"/>
        <v>6.2424732162829649E-2</v>
      </c>
      <c r="Y1115" s="13">
        <f t="shared" si="1524"/>
        <v>2.1023642711715966E-2</v>
      </c>
      <c r="Z1115" s="13">
        <f t="shared" si="1525"/>
        <v>3.4633967710022829E-3</v>
      </c>
      <c r="AA1115" s="13">
        <f t="shared" si="1526"/>
        <v>6.9776295928138197E-3</v>
      </c>
      <c r="AB1115" s="13">
        <f t="shared" si="1527"/>
        <v>7.0288387316971169E-3</v>
      </c>
      <c r="AC1115" s="13">
        <f t="shared" si="1528"/>
        <v>4.0034549328685963E-4</v>
      </c>
      <c r="AD1115" s="13">
        <f t="shared" si="1529"/>
        <v>4.6678950658219795E-2</v>
      </c>
      <c r="AE1115" s="13">
        <f t="shared" si="1530"/>
        <v>3.1441435046495124E-2</v>
      </c>
      <c r="AF1115" s="13">
        <f t="shared" si="1531"/>
        <v>1.0588968087791552E-2</v>
      </c>
      <c r="AG1115" s="13">
        <f t="shared" si="1532"/>
        <v>2.3774624154072974E-3</v>
      </c>
      <c r="AH1115" s="13">
        <f t="shared" si="1533"/>
        <v>5.8320807923160662E-4</v>
      </c>
      <c r="AI1115" s="13">
        <f t="shared" si="1534"/>
        <v>1.1749765393576047E-3</v>
      </c>
      <c r="AJ1115" s="13">
        <f t="shared" si="1535"/>
        <v>1.1835997452742024E-3</v>
      </c>
      <c r="AK1115" s="13">
        <f t="shared" si="1536"/>
        <v>7.9485749152578855E-4</v>
      </c>
      <c r="AL1115" s="13">
        <f t="shared" si="1537"/>
        <v>2.1731108197042199E-5</v>
      </c>
      <c r="AM1115" s="13">
        <f t="shared" si="1538"/>
        <v>1.8808611834562207E-2</v>
      </c>
      <c r="AN1115" s="13">
        <f t="shared" si="1539"/>
        <v>1.266887406362447E-2</v>
      </c>
      <c r="AO1115" s="13">
        <f t="shared" si="1540"/>
        <v>4.2666724012307379E-3</v>
      </c>
      <c r="AP1115" s="13">
        <f t="shared" si="1541"/>
        <v>9.5796428780222113E-4</v>
      </c>
      <c r="AQ1115" s="13">
        <f t="shared" si="1542"/>
        <v>1.6131345878108146E-4</v>
      </c>
      <c r="AR1115" s="13">
        <f t="shared" si="1543"/>
        <v>7.8566028941024456E-5</v>
      </c>
      <c r="AS1115" s="13">
        <f t="shared" si="1544"/>
        <v>1.5828525715525012E-4</v>
      </c>
      <c r="AT1115" s="13">
        <f t="shared" si="1545"/>
        <v>1.5944691981002753E-4</v>
      </c>
      <c r="AU1115" s="13">
        <f t="shared" si="1546"/>
        <v>1.0707807197301398E-4</v>
      </c>
      <c r="AV1115" s="13">
        <f t="shared" si="1547"/>
        <v>5.393196139090716E-5</v>
      </c>
      <c r="AW1115" s="13">
        <f t="shared" si="1548"/>
        <v>8.1915542566473866E-7</v>
      </c>
      <c r="AX1115" s="13">
        <f t="shared" si="1549"/>
        <v>6.3155496955767327E-3</v>
      </c>
      <c r="AY1115" s="13">
        <f t="shared" si="1550"/>
        <v>4.2539505009507169E-3</v>
      </c>
      <c r="AZ1115" s="13">
        <f t="shared" si="1551"/>
        <v>1.4326619009278757E-3</v>
      </c>
      <c r="BA1115" s="13">
        <f t="shared" si="1552"/>
        <v>3.2166494366613746E-4</v>
      </c>
      <c r="BB1115" s="13">
        <f t="shared" si="1553"/>
        <v>5.4165781848142551E-5</v>
      </c>
      <c r="BC1115" s="13">
        <f t="shared" si="1554"/>
        <v>7.2968645940249109E-6</v>
      </c>
      <c r="BD1115" s="13">
        <f t="shared" si="1555"/>
        <v>8.8199236878635383E-6</v>
      </c>
      <c r="BE1115" s="13">
        <f t="shared" si="1556"/>
        <v>1.7769307012718137E-5</v>
      </c>
      <c r="BF1115" s="13">
        <f t="shared" si="1557"/>
        <v>1.7899716759835037E-5</v>
      </c>
      <c r="BG1115" s="13">
        <f t="shared" si="1558"/>
        <v>1.2020722393319273E-5</v>
      </c>
      <c r="BH1115" s="13">
        <f t="shared" si="1559"/>
        <v>6.0544715090751184E-6</v>
      </c>
      <c r="BI1115" s="13">
        <f t="shared" si="1560"/>
        <v>2.4395622196266593E-6</v>
      </c>
      <c r="BJ1115" s="14">
        <f t="shared" si="1561"/>
        <v>0.68441868664762395</v>
      </c>
      <c r="BK1115" s="14">
        <f t="shared" si="1562"/>
        <v>0.20097980660849651</v>
      </c>
      <c r="BL1115" s="14">
        <f t="shared" si="1563"/>
        <v>0.11067134383312913</v>
      </c>
      <c r="BM1115" s="14">
        <f t="shared" si="1564"/>
        <v>0.49877188717153659</v>
      </c>
      <c r="BN1115" s="14">
        <f t="shared" si="1565"/>
        <v>0.49650821534319056</v>
      </c>
    </row>
    <row r="1116" spans="1:66" x14ac:dyDescent="0.25">
      <c r="A1116" t="s">
        <v>338</v>
      </c>
      <c r="B1116" t="s">
        <v>92</v>
      </c>
      <c r="C1116" t="s">
        <v>79</v>
      </c>
      <c r="D1116" s="7" t="s">
        <v>376</v>
      </c>
      <c r="E1116" s="10">
        <f>VLOOKUP(A1116,home!$A$2:$E$405,3,FALSE)</f>
        <v>1.4215</v>
      </c>
      <c r="F1116" s="10">
        <f>VLOOKUP(B1116,home!$B$2:$E$405,3,FALSE)</f>
        <v>0.87939999999999996</v>
      </c>
      <c r="G1116" s="10">
        <f>VLOOKUP(C1116,away!$B$2:$E$405,4,FALSE)</f>
        <v>0.70350000000000001</v>
      </c>
      <c r="H1116" s="10">
        <f>VLOOKUP(A1116,away!$A$2:$E$405,3,FALSE)</f>
        <v>1.0277000000000001</v>
      </c>
      <c r="I1116" s="10">
        <f>VLOOKUP(C1116,away!$B$2:$E$405,3,FALSE)</f>
        <v>1.4220999999999999</v>
      </c>
      <c r="J1116" s="10">
        <f>VLOOKUP(B1116,home!$B$2:$E$405,4,FALSE)</f>
        <v>0.97299999999999998</v>
      </c>
      <c r="K1116" s="12">
        <f t="shared" si="1510"/>
        <v>0.87942220484999989</v>
      </c>
      <c r="L1116" s="12">
        <f t="shared" si="1511"/>
        <v>1.4220318814100001</v>
      </c>
      <c r="M1116" s="13">
        <f t="shared" si="1512"/>
        <v>0.10011316465633562</v>
      </c>
      <c r="N1116" s="13">
        <f t="shared" si="1513"/>
        <v>8.8041739996585766E-2</v>
      </c>
      <c r="O1116" s="13">
        <f t="shared" si="1514"/>
        <v>0.14236411189015807</v>
      </c>
      <c r="P1116" s="13">
        <f t="shared" si="1515"/>
        <v>0.12519816116995491</v>
      </c>
      <c r="Q1116" s="13">
        <f t="shared" si="1516"/>
        <v>3.8712930553313929E-2</v>
      </c>
      <c r="R1116" s="13">
        <f t="shared" si="1517"/>
        <v>0.10122315293821264</v>
      </c>
      <c r="S1116" s="13">
        <f t="shared" si="1518"/>
        <v>3.9142153816995644E-2</v>
      </c>
      <c r="T1116" s="13">
        <f t="shared" si="1519"/>
        <v>5.5051021469623686E-2</v>
      </c>
      <c r="U1116" s="13">
        <f t="shared" si="1520"/>
        <v>8.901788833879172E-2</v>
      </c>
      <c r="V1116" s="13">
        <f t="shared" si="1521"/>
        <v>5.438873653010246E-3</v>
      </c>
      <c r="W1116" s="13">
        <f t="shared" si="1522"/>
        <v>1.1348336914466755E-2</v>
      </c>
      <c r="X1116" s="13">
        <f t="shared" si="1523"/>
        <v>1.6137696893353717E-2</v>
      </c>
      <c r="Y1116" s="13">
        <f t="shared" si="1524"/>
        <v>1.1474159737440051E-2</v>
      </c>
      <c r="Z1116" s="13">
        <f t="shared" si="1525"/>
        <v>4.7980850204992875E-2</v>
      </c>
      <c r="AA1116" s="13">
        <f t="shared" si="1526"/>
        <v>4.2195425077852407E-2</v>
      </c>
      <c r="AB1116" s="13">
        <f t="shared" si="1527"/>
        <v>1.8553796878273968E-2</v>
      </c>
      <c r="AC1116" s="13">
        <f t="shared" si="1528"/>
        <v>4.2510454452349703E-4</v>
      </c>
      <c r="AD1116" s="13">
        <f t="shared" si="1529"/>
        <v>2.4949948676752493E-3</v>
      </c>
      <c r="AE1116" s="13">
        <f t="shared" si="1530"/>
        <v>3.5479622457885293E-3</v>
      </c>
      <c r="AF1116" s="13">
        <f t="shared" si="1531"/>
        <v>2.5226577137751559E-3</v>
      </c>
      <c r="AG1116" s="13">
        <f t="shared" si="1532"/>
        <v>1.1957665649577108E-3</v>
      </c>
      <c r="AH1116" s="13">
        <f t="shared" si="1533"/>
        <v>1.7057574672164365E-2</v>
      </c>
      <c r="AI1116" s="13">
        <f t="shared" si="1534"/>
        <v>1.5000809927588303E-2</v>
      </c>
      <c r="AJ1116" s="13">
        <f t="shared" si="1535"/>
        <v>6.5960226705277349E-3</v>
      </c>
      <c r="AK1116" s="13">
        <f t="shared" si="1536"/>
        <v>1.9335629333853618E-3</v>
      </c>
      <c r="AL1116" s="13">
        <f t="shared" si="1537"/>
        <v>2.1264858607569674E-5</v>
      </c>
      <c r="AM1116" s="13">
        <f t="shared" si="1538"/>
        <v>4.3883077752408036E-4</v>
      </c>
      <c r="AN1116" s="13">
        <f t="shared" si="1539"/>
        <v>6.2403135618318119E-4</v>
      </c>
      <c r="AO1116" s="13">
        <f t="shared" si="1540"/>
        <v>4.4369624174600162E-4</v>
      </c>
      <c r="AP1116" s="13">
        <f t="shared" si="1541"/>
        <v>2.1031673380820417E-4</v>
      </c>
      <c r="AQ1116" s="13">
        <f t="shared" si="1542"/>
        <v>7.4769275167321751E-5</v>
      </c>
      <c r="AR1116" s="13">
        <f t="shared" si="1543"/>
        <v>4.8512830006698831E-3</v>
      </c>
      <c r="AS1116" s="13">
        <f t="shared" si="1544"/>
        <v>4.2663259928004326E-3</v>
      </c>
      <c r="AT1116" s="13">
        <f t="shared" si="1545"/>
        <v>1.8759509055987103E-3</v>
      </c>
      <c r="AU1116" s="13">
        <f t="shared" si="1546"/>
        <v>5.4991762719732394E-4</v>
      </c>
      <c r="AV1116" s="13">
        <f t="shared" si="1547"/>
        <v>1.2090244304893771E-4</v>
      </c>
      <c r="AW1116" s="13">
        <f t="shared" si="1548"/>
        <v>7.3869772059835202E-7</v>
      </c>
      <c r="AX1116" s="13">
        <f t="shared" si="1549"/>
        <v>6.4319588321044407E-5</v>
      </c>
      <c r="AY1116" s="13">
        <f t="shared" si="1550"/>
        <v>9.1464505191691462E-5</v>
      </c>
      <c r="AZ1116" s="13">
        <f t="shared" si="1551"/>
        <v>6.5032721199987869E-5</v>
      </c>
      <c r="BA1116" s="13">
        <f t="shared" si="1552"/>
        <v>3.0826200960410231E-5</v>
      </c>
      <c r="BB1116" s="13">
        <f t="shared" si="1553"/>
        <v>1.0958960137113738E-5</v>
      </c>
      <c r="BC1116" s="13">
        <f t="shared" si="1554"/>
        <v>3.1167981404154027E-6</v>
      </c>
      <c r="BD1116" s="13">
        <f t="shared" si="1555"/>
        <v>1.1497798487824925E-3</v>
      </c>
      <c r="BE1116" s="13">
        <f t="shared" si="1556"/>
        <v>1.0111419297083991E-3</v>
      </c>
      <c r="BF1116" s="13">
        <f t="shared" si="1557"/>
        <v>4.4461033262022191E-4</v>
      </c>
      <c r="BG1116" s="13">
        <f t="shared" si="1558"/>
        <v>1.3033339967065581E-4</v>
      </c>
      <c r="BH1116" s="13">
        <f t="shared" si="1559"/>
        <v>2.8654521425991093E-5</v>
      </c>
      <c r="BI1116" s="13">
        <f t="shared" si="1560"/>
        <v>5.0398844822733308E-6</v>
      </c>
      <c r="BJ1116" s="14">
        <f t="shared" si="1561"/>
        <v>0.2325846301153599</v>
      </c>
      <c r="BK1116" s="14">
        <f t="shared" si="1562"/>
        <v>0.27043018720461925</v>
      </c>
      <c r="BL1116" s="14">
        <f t="shared" si="1563"/>
        <v>0.44837628521295986</v>
      </c>
      <c r="BM1116" s="14">
        <f t="shared" si="1564"/>
        <v>0.40362796572589987</v>
      </c>
      <c r="BN1116" s="14">
        <f t="shared" si="1565"/>
        <v>0.59565326120456097</v>
      </c>
    </row>
    <row r="1117" spans="1:66" x14ac:dyDescent="0.25">
      <c r="A1117" t="s">
        <v>338</v>
      </c>
      <c r="B1117" t="s">
        <v>84</v>
      </c>
      <c r="C1117" t="s">
        <v>82</v>
      </c>
      <c r="D1117" s="7" t="s">
        <v>376</v>
      </c>
      <c r="E1117" s="10">
        <f>VLOOKUP(A1117,home!$A$2:$E$405,3,FALSE)</f>
        <v>1.4215</v>
      </c>
      <c r="F1117" s="10">
        <f>VLOOKUP(B1117,home!$B$2:$E$405,3,FALSE)</f>
        <v>0.81169999999999998</v>
      </c>
      <c r="G1117" s="10">
        <f>VLOOKUP(C1117,away!$B$2:$E$405,4,FALSE)</f>
        <v>0.87939999999999996</v>
      </c>
      <c r="H1117" s="10">
        <f>VLOOKUP(A1117,away!$A$2:$E$405,3,FALSE)</f>
        <v>1.0277000000000001</v>
      </c>
      <c r="I1117" s="10">
        <f>VLOOKUP(C1117,away!$B$2:$E$405,3,FALSE)</f>
        <v>1.2974000000000001</v>
      </c>
      <c r="J1117" s="10">
        <f>VLOOKUP(B1117,home!$B$2:$E$405,4,FALSE)</f>
        <v>0.5988</v>
      </c>
      <c r="K1117" s="12">
        <f t="shared" si="1510"/>
        <v>1.01467946507</v>
      </c>
      <c r="L1117" s="12">
        <f t="shared" si="1511"/>
        <v>0.7984027824240002</v>
      </c>
      <c r="M1117" s="13">
        <f t="shared" si="1512"/>
        <v>0.16315049082916122</v>
      </c>
      <c r="N1117" s="13">
        <f t="shared" si="1513"/>
        <v>0.16554545276044122</v>
      </c>
      <c r="O1117" s="13">
        <f t="shared" si="1514"/>
        <v>0.13025980583184366</v>
      </c>
      <c r="P1117" s="13">
        <f t="shared" si="1515"/>
        <v>0.13217195010157717</v>
      </c>
      <c r="Q1117" s="13">
        <f t="shared" si="1516"/>
        <v>8.3987785725867722E-2</v>
      </c>
      <c r="R1117" s="13">
        <f t="shared" si="1517"/>
        <v>5.1999895707076978E-2</v>
      </c>
      <c r="S1117" s="13">
        <f t="shared" si="1518"/>
        <v>2.6768881149040569E-2</v>
      </c>
      <c r="T1117" s="13">
        <f t="shared" si="1519"/>
        <v>6.7056081813163512E-2</v>
      </c>
      <c r="U1117" s="13">
        <f t="shared" si="1520"/>
        <v>5.2763226359752655E-2</v>
      </c>
      <c r="V1117" s="13">
        <f t="shared" si="1521"/>
        <v>2.4095648716884236E-3</v>
      </c>
      <c r="W1117" s="13">
        <f t="shared" si="1522"/>
        <v>2.8406893830912414E-2</v>
      </c>
      <c r="X1117" s="13">
        <f t="shared" si="1523"/>
        <v>2.268014307462364E-2</v>
      </c>
      <c r="Y1117" s="13">
        <f t="shared" si="1524"/>
        <v>9.0539446682769663E-3</v>
      </c>
      <c r="Z1117" s="13">
        <f t="shared" si="1525"/>
        <v>1.3838953806096028E-2</v>
      </c>
      <c r="AA1117" s="13">
        <f t="shared" si="1526"/>
        <v>1.4042102245097957E-2</v>
      </c>
      <c r="AB1117" s="13">
        <f t="shared" si="1527"/>
        <v>7.1241163972571202E-3</v>
      </c>
      <c r="AC1117" s="13">
        <f t="shared" si="1528"/>
        <v>1.2200273133134493E-4</v>
      </c>
      <c r="AD1117" s="13">
        <f t="shared" si="1529"/>
        <v>7.2059729591626206E-3</v>
      </c>
      <c r="AE1117" s="13">
        <f t="shared" si="1530"/>
        <v>5.7532688606675431E-3</v>
      </c>
      <c r="AF1117" s="13">
        <f t="shared" si="1531"/>
        <v>2.2967129331951616E-3</v>
      </c>
      <c r="AG1117" s="13">
        <f t="shared" si="1532"/>
        <v>6.1123399876406796E-4</v>
      </c>
      <c r="AH1117" s="13">
        <f t="shared" si="1533"/>
        <v>2.7622648061560689E-3</v>
      </c>
      <c r="AI1117" s="13">
        <f t="shared" si="1534"/>
        <v>2.8028133758921268E-3</v>
      </c>
      <c r="AJ1117" s="13">
        <f t="shared" si="1535"/>
        <v>1.421978588470632E-3</v>
      </c>
      <c r="AK1117" s="13">
        <f t="shared" si="1536"/>
        <v>4.8095082449679154E-4</v>
      </c>
      <c r="AL1117" s="13">
        <f t="shared" si="1537"/>
        <v>3.9534883004839716E-6</v>
      </c>
      <c r="AM1117" s="13">
        <f t="shared" si="1538"/>
        <v>1.462350557502403E-3</v>
      </c>
      <c r="AN1117" s="13">
        <f t="shared" si="1539"/>
        <v>1.1675447539892065E-3</v>
      </c>
      <c r="AO1117" s="13">
        <f t="shared" si="1540"/>
        <v>4.6608549009476358E-4</v>
      </c>
      <c r="AP1117" s="13">
        <f t="shared" si="1541"/>
        <v>1.2404131737970436E-4</v>
      </c>
      <c r="AQ1117" s="13">
        <f t="shared" si="1542"/>
        <v>2.4758733232873607E-5</v>
      </c>
      <c r="AR1117" s="13">
        <f t="shared" si="1543"/>
        <v>4.4107998140537953E-4</v>
      </c>
      <c r="AS1117" s="13">
        <f t="shared" si="1544"/>
        <v>4.4755479958549603E-4</v>
      </c>
      <c r="AT1117" s="13">
        <f t="shared" si="1545"/>
        <v>2.2706233231646104E-4</v>
      </c>
      <c r="AU1117" s="13">
        <f t="shared" si="1546"/>
        <v>7.6798495297471106E-5</v>
      </c>
      <c r="AV1117" s="13">
        <f t="shared" si="1547"/>
        <v>1.9481464031654714E-5</v>
      </c>
      <c r="AW1117" s="13">
        <f t="shared" si="1548"/>
        <v>8.8966984429033226E-8</v>
      </c>
      <c r="AX1117" s="13">
        <f t="shared" si="1549"/>
        <v>2.4730284690522566E-4</v>
      </c>
      <c r="AY1117" s="13">
        <f t="shared" si="1550"/>
        <v>1.9744728107050873E-4</v>
      </c>
      <c r="AZ1117" s="13">
        <f t="shared" si="1551"/>
        <v>7.882122929437389E-5</v>
      </c>
      <c r="BA1117" s="13">
        <f t="shared" si="1552"/>
        <v>2.0977029594236075E-5</v>
      </c>
      <c r="BB1117" s="13">
        <f t="shared" si="1553"/>
        <v>4.1870296987571694E-6</v>
      </c>
      <c r="BC1117" s="13">
        <f t="shared" si="1554"/>
        <v>6.6858723231592963E-7</v>
      </c>
      <c r="BD1117" s="13">
        <f t="shared" si="1555"/>
        <v>5.8693247404263521E-5</v>
      </c>
      <c r="BE1117" s="13">
        <f t="shared" si="1556"/>
        <v>5.9554832879379267E-5</v>
      </c>
      <c r="BF1117" s="13">
        <f t="shared" si="1557"/>
        <v>3.02145329841909E-5</v>
      </c>
      <c r="BG1117" s="13">
        <f t="shared" si="1558"/>
        <v>1.0219355388579566E-5</v>
      </c>
      <c r="BH1117" s="13">
        <f t="shared" si="1559"/>
        <v>2.5923425147610328E-6</v>
      </c>
      <c r="BI1117" s="13">
        <f t="shared" si="1560"/>
        <v>5.2607934323118881E-7</v>
      </c>
      <c r="BJ1117" s="14">
        <f t="shared" si="1561"/>
        <v>0.39639167548106924</v>
      </c>
      <c r="BK1117" s="14">
        <f t="shared" si="1562"/>
        <v>0.32482429045216971</v>
      </c>
      <c r="BL1117" s="14">
        <f t="shared" si="1563"/>
        <v>0.26503093159919477</v>
      </c>
      <c r="BM1117" s="14">
        <f t="shared" si="1564"/>
        <v>0.27277311206847565</v>
      </c>
      <c r="BN1117" s="14">
        <f t="shared" si="1565"/>
        <v>0.72711538095596795</v>
      </c>
    </row>
    <row r="1118" spans="1:66" x14ac:dyDescent="0.25">
      <c r="A1118" t="s">
        <v>350</v>
      </c>
      <c r="B1118" t="s">
        <v>101</v>
      </c>
      <c r="C1118" t="s">
        <v>100</v>
      </c>
      <c r="D1118" s="7" t="s">
        <v>376</v>
      </c>
      <c r="E1118" s="10">
        <f>VLOOKUP(A1118,home!$A$2:$E$405,3,FALSE)</f>
        <v>1.6204000000000001</v>
      </c>
      <c r="F1118" s="10">
        <f>VLOOKUP(B1118,home!$B$2:$E$405,3,FALSE)</f>
        <v>0.89139999999999997</v>
      </c>
      <c r="G1118" s="10">
        <f>VLOOKUP(C1118,away!$B$2:$E$405,4,FALSE)</f>
        <v>0.75429999999999997</v>
      </c>
      <c r="H1118" s="10">
        <f>VLOOKUP(A1118,away!$A$2:$E$405,3,FALSE)</f>
        <v>1.3241000000000001</v>
      </c>
      <c r="I1118" s="10">
        <f>VLOOKUP(C1118,away!$B$2:$E$405,3,FALSE)</f>
        <v>0.92310000000000003</v>
      </c>
      <c r="J1118" s="10">
        <f>VLOOKUP(B1118,home!$B$2:$E$405,4,FALSE)</f>
        <v>1.3426</v>
      </c>
      <c r="K1118" s="12">
        <f t="shared" si="1510"/>
        <v>1.089529445608</v>
      </c>
      <c r="L1118" s="12">
        <f t="shared" si="1511"/>
        <v>1.641028710846</v>
      </c>
      <c r="M1118" s="13">
        <f t="shared" si="1512"/>
        <v>6.5182897257948069E-2</v>
      </c>
      <c r="N1118" s="13">
        <f t="shared" si="1513"/>
        <v>7.1018685912575402E-2</v>
      </c>
      <c r="O1118" s="13">
        <f t="shared" si="1514"/>
        <v>0.10696700585641779</v>
      </c>
      <c r="P1118" s="13">
        <f t="shared" si="1515"/>
        <v>0.11654370258909057</v>
      </c>
      <c r="Q1118" s="13">
        <f t="shared" si="1516"/>
        <v>3.8688474745068466E-2</v>
      </c>
      <c r="R1118" s="13">
        <f t="shared" si="1517"/>
        <v>8.7767963861806936E-2</v>
      </c>
      <c r="S1118" s="13">
        <f t="shared" si="1518"/>
        <v>5.209355208401014E-2</v>
      </c>
      <c r="T1118" s="13">
        <f t="shared" si="1519"/>
        <v>6.3488897835497729E-2</v>
      </c>
      <c r="U1118" s="13">
        <f t="shared" si="1520"/>
        <v>9.5625781008497501E-2</v>
      </c>
      <c r="V1118" s="13">
        <f t="shared" si="1521"/>
        <v>1.0348957738378546E-2</v>
      </c>
      <c r="W1118" s="13">
        <f t="shared" si="1522"/>
        <v>1.4050744146804524E-2</v>
      </c>
      <c r="X1118" s="13">
        <f t="shared" si="1523"/>
        <v>2.3057674553657606E-2</v>
      </c>
      <c r="Y1118" s="13">
        <f t="shared" si="1524"/>
        <v>1.8919152973947688E-2</v>
      </c>
      <c r="Z1118" s="13">
        <f t="shared" si="1525"/>
        <v>4.8009916196573112E-2</v>
      </c>
      <c r="AA1118" s="13">
        <f t="shared" si="1526"/>
        <v>5.2308217377338852E-2</v>
      </c>
      <c r="AB1118" s="13">
        <f t="shared" si="1527"/>
        <v>2.8495671539937369E-2</v>
      </c>
      <c r="AC1118" s="13">
        <f t="shared" si="1528"/>
        <v>1.1564631056476911E-3</v>
      </c>
      <c r="AD1118" s="13">
        <f t="shared" si="1529"/>
        <v>3.8271748701619443E-3</v>
      </c>
      <c r="AE1118" s="13">
        <f t="shared" si="1530"/>
        <v>6.2805038433640624E-3</v>
      </c>
      <c r="AF1118" s="13">
        <f t="shared" si="1531"/>
        <v>5.1532435627695394E-3</v>
      </c>
      <c r="AG1118" s="13">
        <f t="shared" si="1532"/>
        <v>2.8188735468290481E-3</v>
      </c>
      <c r="AH1118" s="13">
        <f t="shared" si="1533"/>
        <v>1.9696412720971716E-2</v>
      </c>
      <c r="AI1118" s="13">
        <f t="shared" si="1534"/>
        <v>2.1459821632346675E-2</v>
      </c>
      <c r="AJ1118" s="13">
        <f t="shared" si="1535"/>
        <v>1.1690553782968618E-2</v>
      </c>
      <c r="AK1118" s="13">
        <f t="shared" si="1536"/>
        <v>4.2457341940027697E-3</v>
      </c>
      <c r="AL1118" s="13">
        <f t="shared" si="1537"/>
        <v>8.2707886828964979E-5</v>
      </c>
      <c r="AM1118" s="13">
        <f t="shared" si="1538"/>
        <v>8.3396394290648299E-4</v>
      </c>
      <c r="AN1118" s="13">
        <f t="shared" si="1539"/>
        <v>1.3685587741198728E-3</v>
      </c>
      <c r="AO1118" s="13">
        <f t="shared" si="1540"/>
        <v>1.122922120405459E-3</v>
      </c>
      <c r="AP1118" s="13">
        <f t="shared" si="1541"/>
        <v>6.1424914654314229E-4</v>
      </c>
      <c r="AQ1118" s="13">
        <f t="shared" si="1542"/>
        <v>2.5200012127248712E-4</v>
      </c>
      <c r="AR1118" s="13">
        <f t="shared" si="1543"/>
        <v>6.4644757551573897E-3</v>
      </c>
      <c r="AS1118" s="13">
        <f t="shared" si="1544"/>
        <v>7.0432366856629887E-3</v>
      </c>
      <c r="AT1118" s="13">
        <f t="shared" si="1545"/>
        <v>3.8369068807081611E-3</v>
      </c>
      <c r="AU1118" s="13">
        <f t="shared" si="1546"/>
        <v>1.3934743421958283E-3</v>
      </c>
      <c r="AV1118" s="13">
        <f t="shared" si="1547"/>
        <v>3.7955783188039816E-4</v>
      </c>
      <c r="AW1118" s="13">
        <f t="shared" si="1548"/>
        <v>4.1077081096485682E-6</v>
      </c>
      <c r="AX1118" s="13">
        <f t="shared" si="1549"/>
        <v>1.5143804539532698E-4</v>
      </c>
      <c r="AY1118" s="13">
        <f t="shared" si="1550"/>
        <v>2.4851418040813144E-4</v>
      </c>
      <c r="AZ1118" s="13">
        <f t="shared" si="1551"/>
        <v>2.0390945255105317E-4</v>
      </c>
      <c r="BA1118" s="13">
        <f t="shared" si="1552"/>
        <v>1.1154042201638945E-4</v>
      </c>
      <c r="BB1118" s="13">
        <f t="shared" si="1553"/>
        <v>4.5760258737193592E-5</v>
      </c>
      <c r="BC1118" s="13">
        <f t="shared" si="1554"/>
        <v>1.5018779680695231E-5</v>
      </c>
      <c r="BD1118" s="13">
        <f t="shared" si="1555"/>
        <v>1.7680650524635267E-3</v>
      </c>
      <c r="BE1118" s="13">
        <f t="shared" si="1556"/>
        <v>1.926358936409466E-3</v>
      </c>
      <c r="BF1118" s="13">
        <f t="shared" si="1557"/>
        <v>1.0494123920141108E-3</v>
      </c>
      <c r="BG1118" s="13">
        <f t="shared" si="1558"/>
        <v>3.811219005617666E-4</v>
      </c>
      <c r="BH1118" s="13">
        <f t="shared" si="1559"/>
        <v>1.0381088325703217E-4</v>
      </c>
      <c r="BI1118" s="13">
        <f t="shared" si="1560"/>
        <v>2.2621002816622226E-5</v>
      </c>
      <c r="BJ1118" s="14">
        <f t="shared" si="1561"/>
        <v>0.25227130123471214</v>
      </c>
      <c r="BK1118" s="14">
        <f t="shared" si="1562"/>
        <v>0.24565679484231212</v>
      </c>
      <c r="BL1118" s="14">
        <f t="shared" si="1563"/>
        <v>0.45262620363741551</v>
      </c>
      <c r="BM1118" s="14">
        <f t="shared" si="1564"/>
        <v>0.51215107921580705</v>
      </c>
      <c r="BN1118" s="14">
        <f t="shared" si="1565"/>
        <v>0.4861687302229073</v>
      </c>
    </row>
    <row r="1119" spans="1:66" x14ac:dyDescent="0.25">
      <c r="A1119" t="s">
        <v>350</v>
      </c>
      <c r="B1119" t="s">
        <v>102</v>
      </c>
      <c r="C1119" t="s">
        <v>98</v>
      </c>
      <c r="D1119" s="7" t="s">
        <v>376</v>
      </c>
      <c r="E1119" s="10">
        <f>VLOOKUP(A1119,home!$A$2:$E$405,3,FALSE)</f>
        <v>1.6204000000000001</v>
      </c>
      <c r="F1119" s="10">
        <f>VLOOKUP(B1119,home!$B$2:$E$405,3,FALSE)</f>
        <v>0.68569999999999998</v>
      </c>
      <c r="G1119" s="10">
        <f>VLOOKUP(C1119,away!$B$2:$E$405,4,FALSE)</f>
        <v>1.0971</v>
      </c>
      <c r="H1119" s="10">
        <f>VLOOKUP(A1119,away!$A$2:$E$405,3,FALSE)</f>
        <v>1.3241000000000001</v>
      </c>
      <c r="I1119" s="10">
        <f>VLOOKUP(C1119,away!$B$2:$E$405,3,FALSE)</f>
        <v>0.92310000000000003</v>
      </c>
      <c r="J1119" s="10">
        <f>VLOOKUP(B1119,home!$B$2:$E$405,4,FALSE)</f>
        <v>0.83909999999999996</v>
      </c>
      <c r="K1119" s="12">
        <f t="shared" si="1510"/>
        <v>1.218996893988</v>
      </c>
      <c r="L1119" s="12">
        <f t="shared" si="1511"/>
        <v>1.0256123873609999</v>
      </c>
      <c r="M1119" s="13">
        <f t="shared" si="1512"/>
        <v>0.10596893632578257</v>
      </c>
      <c r="N1119" s="13">
        <f t="shared" si="1513"/>
        <v>0.12917580424034109</v>
      </c>
      <c r="O1119" s="13">
        <f t="shared" si="1514"/>
        <v>0.10868305377119163</v>
      </c>
      <c r="P1119" s="13">
        <f t="shared" si="1515"/>
        <v>0.13248430497621339</v>
      </c>
      <c r="Q1119" s="13">
        <f t="shared" si="1516"/>
        <v>7.8732452073688855E-2</v>
      </c>
      <c r="R1119" s="13">
        <f t="shared" si="1517"/>
        <v>5.573334312197787E-2</v>
      </c>
      <c r="S1119" s="13">
        <f t="shared" si="1518"/>
        <v>4.1408576120528263E-2</v>
      </c>
      <c r="T1119" s="13">
        <f t="shared" si="1519"/>
        <v>8.0748978134081537E-2</v>
      </c>
      <c r="U1119" s="13">
        <f t="shared" si="1520"/>
        <v>6.7938772157258492E-2</v>
      </c>
      <c r="V1119" s="13">
        <f t="shared" si="1521"/>
        <v>5.7521955831755693E-3</v>
      </c>
      <c r="W1119" s="13">
        <f t="shared" si="1522"/>
        <v>3.1991538177961937E-2</v>
      </c>
      <c r="X1119" s="13">
        <f t="shared" si="1523"/>
        <v>3.2810917846050107E-2</v>
      </c>
      <c r="Y1119" s="13">
        <f t="shared" si="1524"/>
        <v>1.6825641891796542E-2</v>
      </c>
      <c r="Z1119" s="13">
        <f t="shared" si="1525"/>
        <v>1.9053602364980503E-2</v>
      </c>
      <c r="AA1119" s="13">
        <f t="shared" si="1526"/>
        <v>2.3226282102193647E-2</v>
      </c>
      <c r="AB1119" s="13">
        <f t="shared" si="1527"/>
        <v>1.4156382870731567E-2</v>
      </c>
      <c r="AC1119" s="13">
        <f t="shared" si="1528"/>
        <v>4.4946876671326716E-4</v>
      </c>
      <c r="AD1119" s="13">
        <f t="shared" si="1529"/>
        <v>9.749396418208529E-3</v>
      </c>
      <c r="AE1119" s="13">
        <f t="shared" si="1530"/>
        <v>9.9991017358076299E-3</v>
      </c>
      <c r="AF1119" s="13">
        <f t="shared" si="1531"/>
        <v>5.1276013013635893E-3</v>
      </c>
      <c r="AG1119" s="13">
        <f t="shared" si="1532"/>
        <v>1.7529771373756278E-3</v>
      </c>
      <c r="AH1119" s="13">
        <f t="shared" si="1533"/>
        <v>4.8854026523437108E-3</v>
      </c>
      <c r="AI1119" s="13">
        <f t="shared" si="1534"/>
        <v>5.9552906590877213E-3</v>
      </c>
      <c r="AJ1119" s="13">
        <f t="shared" si="1535"/>
        <v>3.629740408111841E-3</v>
      </c>
      <c r="AK1119" s="13">
        <f t="shared" si="1536"/>
        <v>1.4748807611570235E-3</v>
      </c>
      <c r="AL1119" s="13">
        <f t="shared" si="1537"/>
        <v>2.2477363359939636E-5</v>
      </c>
      <c r="AM1119" s="13">
        <f t="shared" si="1538"/>
        <v>2.3768967904107862E-3</v>
      </c>
      <c r="AN1119" s="13">
        <f t="shared" si="1539"/>
        <v>2.4377747917239045E-3</v>
      </c>
      <c r="AO1119" s="13">
        <f t="shared" si="1540"/>
        <v>1.2501060119942088E-3</v>
      </c>
      <c r="AP1119" s="13">
        <f t="shared" si="1541"/>
        <v>4.2737473713857322E-4</v>
      </c>
      <c r="AQ1119" s="13">
        <f t="shared" si="1542"/>
        <v>1.0958020611361794E-4</v>
      </c>
      <c r="AR1119" s="13">
        <f t="shared" si="1543"/>
        <v>1.0021058954979994E-3</v>
      </c>
      <c r="AS1119" s="13">
        <f t="shared" si="1544"/>
        <v>1.2215639740591245E-3</v>
      </c>
      <c r="AT1119" s="13">
        <f t="shared" si="1545"/>
        <v>7.4454134509285537E-4</v>
      </c>
      <c r="AU1119" s="13">
        <f t="shared" si="1546"/>
        <v>3.0253119570461281E-4</v>
      </c>
      <c r="AV1119" s="13">
        <f t="shared" si="1547"/>
        <v>9.2196146974599683E-5</v>
      </c>
      <c r="AW1119" s="13">
        <f t="shared" si="1548"/>
        <v>7.8060031492111272E-7</v>
      </c>
      <c r="AX1119" s="13">
        <f t="shared" si="1549"/>
        <v>4.8290496747346531E-4</v>
      </c>
      <c r="AY1119" s="13">
        <f t="shared" si="1550"/>
        <v>4.9527331655894666E-4</v>
      </c>
      <c r="AZ1119" s="13">
        <f t="shared" si="1551"/>
        <v>2.5397922429611075E-4</v>
      </c>
      <c r="BA1119" s="13">
        <f t="shared" si="1552"/>
        <v>8.6828079523476376E-5</v>
      </c>
      <c r="BB1119" s="13">
        <f t="shared" si="1553"/>
        <v>2.2262988482510832E-5</v>
      </c>
      <c r="BC1119" s="13">
        <f t="shared" si="1554"/>
        <v>4.5666393534676778E-6</v>
      </c>
      <c r="BD1119" s="13">
        <f t="shared" si="1555"/>
        <v>1.7129536997837258E-4</v>
      </c>
      <c r="BE1119" s="13">
        <f t="shared" si="1556"/>
        <v>2.0880852395816147E-4</v>
      </c>
      <c r="BF1119" s="13">
        <f t="shared" si="1557"/>
        <v>1.2726847107160887E-4</v>
      </c>
      <c r="BG1119" s="13">
        <f t="shared" si="1558"/>
        <v>5.1713290312964286E-5</v>
      </c>
      <c r="BH1119" s="13">
        <f t="shared" si="1559"/>
        <v>1.5759585067350798E-5</v>
      </c>
      <c r="BI1119" s="13">
        <f t="shared" si="1560"/>
        <v>3.8421770495280584E-6</v>
      </c>
      <c r="BJ1119" s="14">
        <f t="shared" si="1561"/>
        <v>0.40486195670974451</v>
      </c>
      <c r="BK1119" s="14">
        <f t="shared" si="1562"/>
        <v>0.28658123245233197</v>
      </c>
      <c r="BL1119" s="14">
        <f t="shared" si="1563"/>
        <v>0.28962477447882062</v>
      </c>
      <c r="BM1119" s="14">
        <f t="shared" si="1564"/>
        <v>0.38884917878043812</v>
      </c>
      <c r="BN1119" s="14">
        <f t="shared" si="1565"/>
        <v>0.6107778945091954</v>
      </c>
    </row>
    <row r="1120" spans="1:66" x14ac:dyDescent="0.25">
      <c r="A1120" t="s">
        <v>350</v>
      </c>
      <c r="B1120" t="s">
        <v>103</v>
      </c>
      <c r="C1120" t="s">
        <v>106</v>
      </c>
      <c r="D1120" s="7" t="s">
        <v>376</v>
      </c>
      <c r="E1120" s="10">
        <f>VLOOKUP(A1120,home!$A$2:$E$405,3,FALSE)</f>
        <v>1.6204000000000001</v>
      </c>
      <c r="F1120" s="10">
        <f>VLOOKUP(B1120,home!$B$2:$E$405,3,FALSE)</f>
        <v>1.1657</v>
      </c>
      <c r="G1120" s="10">
        <f>VLOOKUP(C1120,away!$B$2:$E$405,4,FALSE)</f>
        <v>0.82279999999999998</v>
      </c>
      <c r="H1120" s="10">
        <f>VLOOKUP(A1120,away!$A$2:$E$405,3,FALSE)</f>
        <v>1.3241000000000001</v>
      </c>
      <c r="I1120" s="10">
        <f>VLOOKUP(C1120,away!$B$2:$E$405,3,FALSE)</f>
        <v>1.5944</v>
      </c>
      <c r="J1120" s="10">
        <f>VLOOKUP(B1120,home!$B$2:$E$405,4,FALSE)</f>
        <v>1.0069999999999999</v>
      </c>
      <c r="K1120" s="12">
        <f t="shared" si="1510"/>
        <v>1.5541871503840001</v>
      </c>
      <c r="L1120" s="12">
        <f t="shared" si="1511"/>
        <v>2.1259230552799999</v>
      </c>
      <c r="M1120" s="13">
        <f t="shared" si="1512"/>
        <v>2.5220195273701968E-2</v>
      </c>
      <c r="N1120" s="13">
        <f t="shared" si="1513"/>
        <v>3.9196903424562883E-2</v>
      </c>
      <c r="O1120" s="13">
        <f t="shared" si="1514"/>
        <v>5.3616194591026685E-2</v>
      </c>
      <c r="P1120" s="13">
        <f t="shared" si="1515"/>
        <v>8.3329600685861802E-2</v>
      </c>
      <c r="Q1120" s="13">
        <f t="shared" si="1516"/>
        <v>3.045966181864913E-2</v>
      </c>
      <c r="R1120" s="13">
        <f t="shared" si="1517"/>
        <v>5.6991952108721246E-2</v>
      </c>
      <c r="S1120" s="13">
        <f t="shared" si="1518"/>
        <v>6.8831964573503587E-2</v>
      </c>
      <c r="T1120" s="13">
        <f t="shared" si="1519"/>
        <v>6.4754897316298105E-2</v>
      </c>
      <c r="U1120" s="13">
        <f t="shared" si="1520"/>
        <v>8.8576159642674873E-2</v>
      </c>
      <c r="V1120" s="13">
        <f t="shared" si="1521"/>
        <v>2.5269608388067879E-2</v>
      </c>
      <c r="W1120" s="13">
        <f t="shared" si="1522"/>
        <v>1.5780005001195543E-2</v>
      </c>
      <c r="X1120" s="13">
        <f t="shared" si="1523"/>
        <v>3.3547076444475299E-2</v>
      </c>
      <c r="Y1120" s="13">
        <f t="shared" si="1524"/>
        <v>3.5659251625275327E-2</v>
      </c>
      <c r="Z1120" s="13">
        <f t="shared" si="1525"/>
        <v>4.038683498444804E-2</v>
      </c>
      <c r="AA1120" s="13">
        <f t="shared" si="1526"/>
        <v>6.2768699977508141E-2</v>
      </c>
      <c r="AB1120" s="13">
        <f t="shared" si="1527"/>
        <v>4.8777153475675822E-2</v>
      </c>
      <c r="AC1120" s="13">
        <f t="shared" si="1528"/>
        <v>5.2183041051368749E-3</v>
      </c>
      <c r="AD1120" s="13">
        <f t="shared" si="1529"/>
        <v>6.1312702514633409E-3</v>
      </c>
      <c r="AE1120" s="13">
        <f t="shared" si="1530"/>
        <v>1.3034608785738316E-2</v>
      </c>
      <c r="AF1120" s="13">
        <f t="shared" si="1531"/>
        <v>1.3855287667078168E-2</v>
      </c>
      <c r="AG1120" s="13">
        <f t="shared" si="1532"/>
        <v>9.8184251629927083E-3</v>
      </c>
      <c r="AH1120" s="13">
        <f t="shared" si="1533"/>
        <v>2.1464825905806749E-2</v>
      </c>
      <c r="AI1120" s="13">
        <f t="shared" si="1534"/>
        <v>3.336035660803445E-2</v>
      </c>
      <c r="AJ1120" s="13">
        <f t="shared" si="1535"/>
        <v>2.5924118786217563E-2</v>
      </c>
      <c r="AK1120" s="13">
        <f t="shared" si="1536"/>
        <v>1.34303107675226E-2</v>
      </c>
      <c r="AL1120" s="13">
        <f t="shared" si="1537"/>
        <v>6.8966824819452813E-4</v>
      </c>
      <c r="AM1120" s="13">
        <f t="shared" si="1538"/>
        <v>1.9058282880711995E-3</v>
      </c>
      <c r="AN1120" s="13">
        <f t="shared" si="1539"/>
        <v>4.051644297015375E-3</v>
      </c>
      <c r="AO1120" s="13">
        <f t="shared" si="1540"/>
        <v>4.3067420114093575E-3</v>
      </c>
      <c r="AP1120" s="13">
        <f t="shared" si="1541"/>
        <v>3.0519340450660386E-3</v>
      </c>
      <c r="AQ1120" s="13">
        <f t="shared" si="1542"/>
        <v>1.622044237399961E-3</v>
      </c>
      <c r="AR1120" s="13">
        <f t="shared" si="1543"/>
        <v>9.1265136541451904E-3</v>
      </c>
      <c r="AS1120" s="13">
        <f t="shared" si="1544"/>
        <v>1.4184310249076581E-2</v>
      </c>
      <c r="AT1120" s="13">
        <f t="shared" si="1545"/>
        <v>1.1022536363087452E-2</v>
      </c>
      <c r="AU1120" s="13">
        <f t="shared" si="1546"/>
        <v>5.7103614600503023E-3</v>
      </c>
      <c r="AV1120" s="13">
        <f t="shared" si="1547"/>
        <v>2.218742601314549E-3</v>
      </c>
      <c r="AW1120" s="13">
        <f t="shared" si="1548"/>
        <v>6.3297795789883711E-5</v>
      </c>
      <c r="AX1120" s="13">
        <f t="shared" si="1549"/>
        <v>4.9366897269309963E-4</v>
      </c>
      <c r="AY1120" s="13">
        <f t="shared" si="1550"/>
        <v>1.049502250724653E-3</v>
      </c>
      <c r="AZ1120" s="13">
        <f t="shared" si="1551"/>
        <v>1.1155805156918956E-3</v>
      </c>
      <c r="BA1120" s="13">
        <f t="shared" si="1552"/>
        <v>7.9054611277685094E-4</v>
      </c>
      <c r="BB1120" s="13">
        <f t="shared" si="1553"/>
        <v>4.2016005185357275E-4</v>
      </c>
      <c r="BC1120" s="13">
        <f t="shared" si="1554"/>
        <v>1.7864558822863004E-4</v>
      </c>
      <c r="BD1120" s="13">
        <f t="shared" si="1555"/>
        <v>3.2337109652791659E-3</v>
      </c>
      <c r="BE1120" s="13">
        <f t="shared" si="1556"/>
        <v>5.0257920302927209E-3</v>
      </c>
      <c r="BF1120" s="13">
        <f t="shared" si="1557"/>
        <v>3.905510696991632E-3</v>
      </c>
      <c r="BG1120" s="13">
        <f t="shared" si="1558"/>
        <v>2.0232981803172184E-3</v>
      </c>
      <c r="BH1120" s="13">
        <f t="shared" si="1559"/>
        <v>7.8614600831108743E-4</v>
      </c>
      <c r="BI1120" s="13">
        <f t="shared" si="1560"/>
        <v>2.4436360488855297E-4</v>
      </c>
      <c r="BJ1120" s="14">
        <f t="shared" si="1561"/>
        <v>0.28122368386865942</v>
      </c>
      <c r="BK1120" s="14">
        <f t="shared" si="1562"/>
        <v>0.2096088435251913</v>
      </c>
      <c r="BL1120" s="14">
        <f t="shared" si="1563"/>
        <v>0.46239105767694255</v>
      </c>
      <c r="BM1120" s="14">
        <f t="shared" si="1564"/>
        <v>0.70380970769778273</v>
      </c>
      <c r="BN1120" s="14">
        <f t="shared" si="1565"/>
        <v>0.28881450790252372</v>
      </c>
    </row>
    <row r="1121" spans="1:66" x14ac:dyDescent="0.25">
      <c r="A1121" t="s">
        <v>339</v>
      </c>
      <c r="B1121" t="s">
        <v>127</v>
      </c>
      <c r="C1121" t="s">
        <v>111</v>
      </c>
      <c r="D1121" s="7" t="s">
        <v>376</v>
      </c>
      <c r="E1121" s="10">
        <f>VLOOKUP(A1121,home!$A$2:$E$405,3,FALSE)</f>
        <v>1.2710999999999999</v>
      </c>
      <c r="F1121" s="10">
        <f>VLOOKUP(B1121,home!$B$2:$E$405,3,FALSE)</f>
        <v>0.74529999999999996</v>
      </c>
      <c r="G1121" s="10">
        <f>VLOOKUP(C1121,away!$B$2:$E$405,4,FALSE)</f>
        <v>0.86950000000000005</v>
      </c>
      <c r="H1121" s="10">
        <f>VLOOKUP(A1121,away!$A$2:$E$405,3,FALSE)</f>
        <v>0.94469999999999998</v>
      </c>
      <c r="I1121" s="10">
        <f>VLOOKUP(C1121,away!$B$2:$E$405,3,FALSE)</f>
        <v>1.3928</v>
      </c>
      <c r="J1121" s="10">
        <f>VLOOKUP(B1121,home!$B$2:$E$405,4,FALSE)</f>
        <v>0.8357</v>
      </c>
      <c r="K1121" s="12">
        <f t="shared" si="1510"/>
        <v>0.82372154668499997</v>
      </c>
      <c r="L1121" s="12">
        <f t="shared" si="1511"/>
        <v>1.0995958083120001</v>
      </c>
      <c r="M1121" s="13">
        <f t="shared" si="1512"/>
        <v>0.14612142059402858</v>
      </c>
      <c r="N1121" s="13">
        <f t="shared" si="1513"/>
        <v>0.12036336257552262</v>
      </c>
      <c r="O1121" s="13">
        <f t="shared" si="1514"/>
        <v>0.1606745015897886</v>
      </c>
      <c r="P1121" s="13">
        <f t="shared" si="1515"/>
        <v>0.13235104896238215</v>
      </c>
      <c r="Q1121" s="13">
        <f t="shared" si="1516"/>
        <v>4.9572947592458456E-2</v>
      </c>
      <c r="R1121" s="13">
        <f t="shared" si="1517"/>
        <v>8.8338504225375661E-2</v>
      </c>
      <c r="S1121" s="13">
        <f t="shared" si="1518"/>
        <v>2.996959667212323E-2</v>
      </c>
      <c r="T1121" s="13">
        <f t="shared" si="1519"/>
        <v>5.4510205378337777E-2</v>
      </c>
      <c r="U1121" s="13">
        <f t="shared" si="1520"/>
        <v>7.2766329332365834E-2</v>
      </c>
      <c r="V1121" s="13">
        <f t="shared" si="1521"/>
        <v>3.0161427396856004E-3</v>
      </c>
      <c r="W1121" s="13">
        <f t="shared" si="1522"/>
        <v>1.3611435021531443E-2</v>
      </c>
      <c r="X1121" s="13">
        <f t="shared" si="1523"/>
        <v>1.4967076894787134E-2</v>
      </c>
      <c r="Y1121" s="13">
        <f t="shared" si="1524"/>
        <v>8.2288675080956584E-3</v>
      </c>
      <c r="Z1121" s="13">
        <f t="shared" si="1525"/>
        <v>3.237888298625833E-2</v>
      </c>
      <c r="AA1121" s="13">
        <f t="shared" si="1526"/>
        <v>2.6671183573373343E-2</v>
      </c>
      <c r="AB1121" s="13">
        <f t="shared" si="1527"/>
        <v>1.0984814292489325E-2</v>
      </c>
      <c r="AC1121" s="13">
        <f t="shared" si="1528"/>
        <v>1.7074398375116449E-4</v>
      </c>
      <c r="AD1121" s="13">
        <f t="shared" si="1529"/>
        <v>2.803008077134564E-3</v>
      </c>
      <c r="AE1121" s="13">
        <f t="shared" si="1530"/>
        <v>3.0821759322818458E-3</v>
      </c>
      <c r="AF1121" s="13">
        <f t="shared" si="1531"/>
        <v>1.6945738678086242E-3</v>
      </c>
      <c r="AG1121" s="13">
        <f t="shared" si="1532"/>
        <v>6.2111544063913899E-4</v>
      </c>
      <c r="AH1121" s="13">
        <f t="shared" si="1533"/>
        <v>8.9009210023785982E-3</v>
      </c>
      <c r="AI1121" s="13">
        <f t="shared" si="1534"/>
        <v>7.3318804150002987E-3</v>
      </c>
      <c r="AJ1121" s="13">
        <f t="shared" si="1535"/>
        <v>3.0197139377767519E-3</v>
      </c>
      <c r="AK1121" s="13">
        <f t="shared" si="1536"/>
        <v>8.2913447845723936E-4</v>
      </c>
      <c r="AL1121" s="13">
        <f t="shared" si="1537"/>
        <v>6.1861280191813481E-6</v>
      </c>
      <c r="AM1121" s="13">
        <f t="shared" si="1538"/>
        <v>4.6177962973356629E-4</v>
      </c>
      <c r="AN1121" s="13">
        <f t="shared" si="1539"/>
        <v>5.0777094521889691E-4</v>
      </c>
      <c r="AO1121" s="13">
        <f t="shared" si="1540"/>
        <v>2.7917140147266066E-4</v>
      </c>
      <c r="AP1121" s="13">
        <f t="shared" si="1541"/>
        <v>1.023252342866414E-4</v>
      </c>
      <c r="AQ1121" s="13">
        <f t="shared" si="1542"/>
        <v>2.8129099676533552E-5</v>
      </c>
      <c r="AR1121" s="13">
        <f t="shared" si="1543"/>
        <v>1.9574830848663508E-3</v>
      </c>
      <c r="AS1121" s="13">
        <f t="shared" si="1544"/>
        <v>1.6124209942758355E-3</v>
      </c>
      <c r="AT1121" s="13">
        <f t="shared" si="1545"/>
        <v>6.6409295765612825E-4</v>
      </c>
      <c r="AU1121" s="13">
        <f t="shared" si="1546"/>
        <v>1.8234255940770741E-4</v>
      </c>
      <c r="AV1121" s="13">
        <f t="shared" si="1547"/>
        <v>3.7549873765454558E-5</v>
      </c>
      <c r="AW1121" s="13">
        <f t="shared" si="1548"/>
        <v>1.5564311155023633E-7</v>
      </c>
      <c r="AX1121" s="13">
        <f t="shared" si="1549"/>
        <v>6.3396305138626607E-5</v>
      </c>
      <c r="AY1121" s="13">
        <f t="shared" si="1550"/>
        <v>6.971031139290233E-5</v>
      </c>
      <c r="AZ1121" s="13">
        <f t="shared" si="1551"/>
        <v>3.8326583101879829E-5</v>
      </c>
      <c r="BA1121" s="13">
        <f t="shared" si="1552"/>
        <v>1.4047916708582866E-5</v>
      </c>
      <c r="BB1121" s="13">
        <f t="shared" si="1553"/>
        <v>3.8617575820684569E-6</v>
      </c>
      <c r="BC1121" s="13">
        <f t="shared" si="1554"/>
        <v>8.4927448999191207E-7</v>
      </c>
      <c r="BD1121" s="13">
        <f t="shared" si="1555"/>
        <v>3.5874003249344703E-4</v>
      </c>
      <c r="BE1121" s="13">
        <f t="shared" si="1556"/>
        <v>2.9550189442332928E-4</v>
      </c>
      <c r="BF1121" s="13">
        <f t="shared" si="1557"/>
        <v>1.2170563876136616E-4</v>
      </c>
      <c r="BG1121" s="13">
        <f t="shared" si="1558"/>
        <v>3.3417185666932805E-5</v>
      </c>
      <c r="BH1121" s="13">
        <f t="shared" si="1559"/>
        <v>6.8816139658564257E-6</v>
      </c>
      <c r="BI1121" s="13">
        <f t="shared" si="1560"/>
        <v>1.1337067399288708E-6</v>
      </c>
      <c r="BJ1121" s="14">
        <f t="shared" si="1561"/>
        <v>0.27102413674739961</v>
      </c>
      <c r="BK1121" s="14">
        <f t="shared" si="1562"/>
        <v>0.31170484939138277</v>
      </c>
      <c r="BL1121" s="14">
        <f t="shared" si="1563"/>
        <v>0.38478825238902792</v>
      </c>
      <c r="BM1121" s="14">
        <f t="shared" si="1564"/>
        <v>0.30240478130623122</v>
      </c>
      <c r="BN1121" s="14">
        <f t="shared" si="1565"/>
        <v>0.69742178553955614</v>
      </c>
    </row>
    <row r="1122" spans="1:66" x14ac:dyDescent="0.25">
      <c r="A1122" t="s">
        <v>339</v>
      </c>
      <c r="B1122" t="s">
        <v>109</v>
      </c>
      <c r="C1122" t="s">
        <v>119</v>
      </c>
      <c r="D1122" s="7" t="s">
        <v>376</v>
      </c>
      <c r="E1122" s="10">
        <f>VLOOKUP(A1122,home!$A$2:$E$405,3,FALSE)</f>
        <v>1.2710999999999999</v>
      </c>
      <c r="F1122" s="10">
        <f>VLOOKUP(B1122,home!$B$2:$E$405,3,FALSE)</f>
        <v>0.91090000000000004</v>
      </c>
      <c r="G1122" s="10">
        <f>VLOOKUP(C1122,away!$B$2:$E$405,4,FALSE)</f>
        <v>0.86950000000000005</v>
      </c>
      <c r="H1122" s="10">
        <f>VLOOKUP(A1122,away!$A$2:$E$405,3,FALSE)</f>
        <v>0.94469999999999998</v>
      </c>
      <c r="I1122" s="10">
        <f>VLOOKUP(C1122,away!$B$2:$E$405,3,FALSE)</f>
        <v>2.1171000000000002</v>
      </c>
      <c r="J1122" s="10">
        <f>VLOOKUP(B1122,home!$B$2:$E$405,4,FALSE)</f>
        <v>0.61280000000000001</v>
      </c>
      <c r="K1122" s="12">
        <f t="shared" si="1510"/>
        <v>1.006746218805</v>
      </c>
      <c r="L1122" s="12">
        <f t="shared" si="1511"/>
        <v>1.2256149339360001</v>
      </c>
      <c r="M1122" s="13">
        <f t="shared" si="1512"/>
        <v>0.10727483859024611</v>
      </c>
      <c r="N1122" s="13">
        <f t="shared" si="1513"/>
        <v>0.10799853812364697</v>
      </c>
      <c r="O1122" s="13">
        <f t="shared" si="1514"/>
        <v>0.13147764421177954</v>
      </c>
      <c r="P1122" s="13">
        <f t="shared" si="1515"/>
        <v>0.13236462116759815</v>
      </c>
      <c r="Q1122" s="13">
        <f t="shared" si="1516"/>
        <v>5.4363559946224604E-2</v>
      </c>
      <c r="R1122" s="13">
        <f t="shared" si="1517"/>
        <v>8.0570482112340566E-2</v>
      </c>
      <c r="S1122" s="13">
        <f t="shared" si="1518"/>
        <v>4.0830620598190308E-2</v>
      </c>
      <c r="T1122" s="13">
        <f t="shared" si="1519"/>
        <v>6.6628790932017831E-2</v>
      </c>
      <c r="U1122" s="13">
        <f t="shared" si="1520"/>
        <v>8.1114028213894754E-2</v>
      </c>
      <c r="V1122" s="13">
        <f t="shared" si="1521"/>
        <v>5.597801868899549E-3</v>
      </c>
      <c r="W1122" s="13">
        <f t="shared" si="1522"/>
        <v>1.8243436138880194E-2</v>
      </c>
      <c r="X1122" s="13">
        <f t="shared" si="1523"/>
        <v>2.2359427778119282E-2</v>
      </c>
      <c r="Y1122" s="13">
        <f t="shared" si="1524"/>
        <v>1.3702024299563218E-2</v>
      </c>
      <c r="Z1122" s="13">
        <f t="shared" si="1525"/>
        <v>3.291612870376933E-2</v>
      </c>
      <c r="AA1122" s="13">
        <f t="shared" si="1526"/>
        <v>3.31381881102185E-2</v>
      </c>
      <c r="AB1122" s="13">
        <f t="shared" si="1527"/>
        <v>1.6680872789005638E-2</v>
      </c>
      <c r="AC1122" s="13">
        <f t="shared" si="1528"/>
        <v>4.3168960534302556E-4</v>
      </c>
      <c r="AD1122" s="13">
        <f t="shared" si="1529"/>
        <v>4.5916275877070298E-3</v>
      </c>
      <c r="AE1122" s="13">
        <f t="shared" si="1530"/>
        <v>5.6275673425662661E-3</v>
      </c>
      <c r="AF1122" s="13">
        <f t="shared" si="1531"/>
        <v>3.4486152883898735E-3</v>
      </c>
      <c r="AG1122" s="13">
        <f t="shared" si="1532"/>
        <v>1.4088914662835454E-3</v>
      </c>
      <c r="AH1122" s="13">
        <f t="shared" si="1533"/>
        <v>1.0085624726674784E-2</v>
      </c>
      <c r="AI1122" s="13">
        <f t="shared" si="1534"/>
        <v>1.0153664557866052E-2</v>
      </c>
      <c r="AJ1122" s="13">
        <f t="shared" si="1535"/>
        <v>5.111081700322994E-3</v>
      </c>
      <c r="AK1122" s="13">
        <f t="shared" si="1536"/>
        <v>1.7151873919345351E-3</v>
      </c>
      <c r="AL1122" s="13">
        <f t="shared" si="1537"/>
        <v>2.1306182073683386E-5</v>
      </c>
      <c r="AM1122" s="13">
        <f t="shared" si="1538"/>
        <v>9.2452074241695557E-4</v>
      </c>
      <c r="AN1122" s="13">
        <f t="shared" si="1539"/>
        <v>1.1331064286398186E-3</v>
      </c>
      <c r="AO1122" s="13">
        <f t="shared" si="1540"/>
        <v>6.943760803399243E-4</v>
      </c>
      <c r="AP1122" s="13">
        <f t="shared" si="1541"/>
        <v>2.8367923127751841E-4</v>
      </c>
      <c r="AQ1122" s="13">
        <f t="shared" si="1542"/>
        <v>8.6920375575302793E-5</v>
      </c>
      <c r="AR1122" s="13">
        <f t="shared" si="1543"/>
        <v>2.4722184566173585E-3</v>
      </c>
      <c r="AS1122" s="13">
        <f t="shared" si="1544"/>
        <v>2.488896583259459E-3</v>
      </c>
      <c r="AT1122" s="13">
        <f t="shared" si="1545"/>
        <v>1.2528436120965718E-3</v>
      </c>
      <c r="AU1122" s="13">
        <f t="shared" si="1546"/>
        <v>4.2043185641074069E-4</v>
      </c>
      <c r="AV1122" s="13">
        <f t="shared" si="1547"/>
        <v>1.0581704542666995E-4</v>
      </c>
      <c r="AW1122" s="13">
        <f t="shared" si="1548"/>
        <v>7.3025944795745394E-7</v>
      </c>
      <c r="AX1122" s="13">
        <f t="shared" si="1549"/>
        <v>1.5512629360584353E-4</v>
      </c>
      <c r="AY1122" s="13">
        <f t="shared" si="1550"/>
        <v>1.9012510208946243E-4</v>
      </c>
      <c r="AZ1122" s="13">
        <f t="shared" si="1551"/>
        <v>1.165100822184759E-4</v>
      </c>
      <c r="BA1122" s="13">
        <f t="shared" si="1552"/>
        <v>4.7598832240358443E-5</v>
      </c>
      <c r="BB1122" s="13">
        <f t="shared" si="1553"/>
        <v>1.4584459907924421E-5</v>
      </c>
      <c r="BC1122" s="13">
        <f t="shared" si="1554"/>
        <v>3.5749863733086026E-6</v>
      </c>
      <c r="BD1122" s="13">
        <f t="shared" si="1555"/>
        <v>5.0499797673040736E-4</v>
      </c>
      <c r="BE1122" s="13">
        <f t="shared" si="1556"/>
        <v>5.0840480357751297E-4</v>
      </c>
      <c r="BF1122" s="13">
        <f t="shared" si="1557"/>
        <v>2.5591730681197988E-4</v>
      </c>
      <c r="BG1122" s="13">
        <f t="shared" si="1558"/>
        <v>8.5881260319906636E-5</v>
      </c>
      <c r="BH1122" s="13">
        <f t="shared" si="1559"/>
        <v>2.1615158523318467E-5</v>
      </c>
      <c r="BI1122" s="13">
        <f t="shared" si="1560"/>
        <v>4.3521958224443085E-6</v>
      </c>
      <c r="BJ1122" s="14">
        <f t="shared" si="1561"/>
        <v>0.30202260151808374</v>
      </c>
      <c r="BK1122" s="14">
        <f t="shared" si="1562"/>
        <v>0.28671100311444025</v>
      </c>
      <c r="BL1122" s="14">
        <f t="shared" si="1563"/>
        <v>0.37816815006963378</v>
      </c>
      <c r="BM1122" s="14">
        <f t="shared" si="1564"/>
        <v>0.38557880441144965</v>
      </c>
      <c r="BN1122" s="14">
        <f t="shared" si="1565"/>
        <v>0.61404968415183592</v>
      </c>
    </row>
    <row r="1123" spans="1:66" x14ac:dyDescent="0.25">
      <c r="A1123" t="s">
        <v>339</v>
      </c>
      <c r="B1123" t="s">
        <v>120</v>
      </c>
      <c r="C1123" t="s">
        <v>114</v>
      </c>
      <c r="D1123" s="7" t="s">
        <v>376</v>
      </c>
      <c r="E1123" s="10">
        <f>VLOOKUP(A1123,home!$A$2:$E$405,3,FALSE)</f>
        <v>1.2710999999999999</v>
      </c>
      <c r="F1123" s="10">
        <f>VLOOKUP(B1123,home!$B$2:$E$405,3,FALSE)</f>
        <v>0.99380000000000002</v>
      </c>
      <c r="G1123" s="10">
        <f>VLOOKUP(C1123,away!$B$2:$E$405,4,FALSE)</f>
        <v>1.0766</v>
      </c>
      <c r="H1123" s="10">
        <f>VLOOKUP(A1123,away!$A$2:$E$405,3,FALSE)</f>
        <v>0.94469999999999998</v>
      </c>
      <c r="I1123" s="10">
        <f>VLOOKUP(C1123,away!$B$2:$E$405,3,FALSE)</f>
        <v>1.5042</v>
      </c>
      <c r="J1123" s="10">
        <f>VLOOKUP(B1123,home!$B$2:$E$405,4,FALSE)</f>
        <v>0.78</v>
      </c>
      <c r="K1123" s="12">
        <f t="shared" si="1510"/>
        <v>1.3599817691879998</v>
      </c>
      <c r="L1123" s="12">
        <f t="shared" si="1511"/>
        <v>1.1083938372</v>
      </c>
      <c r="M1123" s="13">
        <f t="shared" si="1512"/>
        <v>8.4722369761762048E-2</v>
      </c>
      <c r="N1123" s="13">
        <f t="shared" si="1513"/>
        <v>0.11522087831840105</v>
      </c>
      <c r="O1123" s="13">
        <f t="shared" si="1514"/>
        <v>9.3905752516916699E-2</v>
      </c>
      <c r="P1123" s="13">
        <f t="shared" si="1515"/>
        <v>0.12771011144488684</v>
      </c>
      <c r="Q1123" s="13">
        <f t="shared" si="1516"/>
        <v>7.8349146971427169E-2</v>
      </c>
      <c r="R1123" s="13">
        <f t="shared" si="1517"/>
        <v>5.2042278683689429E-2</v>
      </c>
      <c r="S1123" s="13">
        <f t="shared" si="1518"/>
        <v>4.8127409004046155E-2</v>
      </c>
      <c r="T1123" s="13">
        <f t="shared" si="1519"/>
        <v>8.6841711653006928E-2</v>
      </c>
      <c r="U1123" s="13">
        <f t="shared" si="1520"/>
        <v>7.0776550236818891E-2</v>
      </c>
      <c r="V1123" s="13">
        <f t="shared" si="1521"/>
        <v>8.0607817231529832E-3</v>
      </c>
      <c r="W1123" s="13">
        <f t="shared" si="1522"/>
        <v>3.5517803837524058E-2</v>
      </c>
      <c r="X1123" s="13">
        <f t="shared" si="1523"/>
        <v>3.9367714884390177E-2</v>
      </c>
      <c r="Y1123" s="13">
        <f t="shared" si="1524"/>
        <v>2.1817466281252394E-2</v>
      </c>
      <c r="Z1123" s="13">
        <f t="shared" si="1525"/>
        <v>1.9227780322282093E-2</v>
      </c>
      <c r="AA1123" s="13">
        <f t="shared" si="1526"/>
        <v>2.614943070025541E-2</v>
      </c>
      <c r="AB1123" s="13">
        <f t="shared" si="1527"/>
        <v>1.7781374513496179E-2</v>
      </c>
      <c r="AC1123" s="13">
        <f t="shared" si="1528"/>
        <v>7.5942408649831272E-4</v>
      </c>
      <c r="AD1123" s="13">
        <f t="shared" si="1529"/>
        <v>1.2075891425157073E-2</v>
      </c>
      <c r="AE1123" s="13">
        <f t="shared" si="1530"/>
        <v>1.3384843634340426E-2</v>
      </c>
      <c r="AF1123" s="13">
        <f t="shared" si="1531"/>
        <v>7.4178390980942895E-3</v>
      </c>
      <c r="AG1123" s="13">
        <f t="shared" si="1532"/>
        <v>2.7406290472229713E-3</v>
      </c>
      <c r="AH1123" s="13">
        <f t="shared" si="1533"/>
        <v>5.3279883030632278E-3</v>
      </c>
      <c r="AI1123" s="13">
        <f t="shared" si="1534"/>
        <v>7.2459669586128986E-3</v>
      </c>
      <c r="AJ1123" s="13">
        <f t="shared" si="1535"/>
        <v>4.9271914819260807E-3</v>
      </c>
      <c r="AK1123" s="13">
        <f t="shared" si="1536"/>
        <v>2.2336301962392916E-3</v>
      </c>
      <c r="AL1123" s="13">
        <f t="shared" si="1537"/>
        <v>4.5790095340040354E-5</v>
      </c>
      <c r="AM1123" s="13">
        <f t="shared" si="1538"/>
        <v>3.2845984369814629E-3</v>
      </c>
      <c r="AN1123" s="13">
        <f t="shared" si="1539"/>
        <v>3.6406286652270062E-3</v>
      </c>
      <c r="AO1123" s="13">
        <f t="shared" si="1540"/>
        <v>2.0176251880356382E-3</v>
      </c>
      <c r="AP1123" s="13">
        <f t="shared" si="1541"/>
        <v>7.4544110806606392E-4</v>
      </c>
      <c r="AQ1123" s="13">
        <f t="shared" si="1542"/>
        <v>2.0656058254399121E-4</v>
      </c>
      <c r="AR1123" s="13">
        <f t="shared" si="1543"/>
        <v>1.1811018799577936E-3</v>
      </c>
      <c r="AS1123" s="13">
        <f t="shared" si="1544"/>
        <v>1.6062770242962728E-3</v>
      </c>
      <c r="AT1123" s="13">
        <f t="shared" si="1545"/>
        <v>1.0922537346542407E-3</v>
      </c>
      <c r="AU1123" s="13">
        <f t="shared" si="1546"/>
        <v>4.9514838881909156E-4</v>
      </c>
      <c r="AV1123" s="13">
        <f t="shared" si="1547"/>
        <v>1.6834819545919394E-4</v>
      </c>
      <c r="AW1123" s="13">
        <f t="shared" si="1548"/>
        <v>1.9173272115448721E-6</v>
      </c>
      <c r="AX1123" s="13">
        <f t="shared" si="1549"/>
        <v>7.4449899889969767E-4</v>
      </c>
      <c r="AY1123" s="13">
        <f t="shared" si="1550"/>
        <v>8.2519810218199461E-4</v>
      </c>
      <c r="AZ1123" s="13">
        <f t="shared" si="1551"/>
        <v>4.5732224546382935E-4</v>
      </c>
      <c r="BA1123" s="13">
        <f t="shared" si="1552"/>
        <v>1.6896438616219133E-4</v>
      </c>
      <c r="BB1123" s="13">
        <f t="shared" si="1553"/>
        <v>4.6819771082113484E-5</v>
      </c>
      <c r="BC1123" s="13">
        <f t="shared" si="1554"/>
        <v>1.0378949145305872E-5</v>
      </c>
      <c r="BD1123" s="13">
        <f t="shared" si="1555"/>
        <v>2.1818767414175872E-4</v>
      </c>
      <c r="BE1123" s="13">
        <f t="shared" si="1556"/>
        <v>2.9673125909432385E-4</v>
      </c>
      <c r="BF1123" s="13">
        <f t="shared" si="1557"/>
        <v>2.0177455135824069E-4</v>
      </c>
      <c r="BG1123" s="13">
        <f t="shared" si="1558"/>
        <v>9.1469903777765057E-5</v>
      </c>
      <c r="BH1123" s="13">
        <f t="shared" si="1559"/>
        <v>3.1099350391785256E-5</v>
      </c>
      <c r="BI1123" s="13">
        <f t="shared" si="1560"/>
        <v>8.4589099132835268E-6</v>
      </c>
      <c r="BJ1123" s="14">
        <f t="shared" si="1561"/>
        <v>0.42488196158460606</v>
      </c>
      <c r="BK1123" s="14">
        <f t="shared" si="1562"/>
        <v>0.27025108421786842</v>
      </c>
      <c r="BL1123" s="14">
        <f t="shared" si="1563"/>
        <v>0.28578101446288195</v>
      </c>
      <c r="BM1123" s="14">
        <f t="shared" si="1564"/>
        <v>0.4473680221155848</v>
      </c>
      <c r="BN1123" s="14">
        <f t="shared" si="1565"/>
        <v>0.55195053769708313</v>
      </c>
    </row>
    <row r="1124" spans="1:66" x14ac:dyDescent="0.25">
      <c r="A1124" t="s">
        <v>339</v>
      </c>
      <c r="B1124" t="s">
        <v>123</v>
      </c>
      <c r="C1124" t="s">
        <v>113</v>
      </c>
      <c r="D1124" s="7" t="s">
        <v>376</v>
      </c>
      <c r="E1124" s="10">
        <f>VLOOKUP(A1124,home!$A$2:$E$405,3,FALSE)</f>
        <v>1.2710999999999999</v>
      </c>
      <c r="F1124" s="10">
        <f>VLOOKUP(B1124,home!$B$2:$E$405,3,FALSE)</f>
        <v>1.2008000000000001</v>
      </c>
      <c r="G1124" s="10">
        <f>VLOOKUP(C1124,away!$B$2:$E$405,4,FALSE)</f>
        <v>1.2008000000000001</v>
      </c>
      <c r="H1124" s="10">
        <f>VLOOKUP(A1124,away!$A$2:$E$405,3,FALSE)</f>
        <v>0.94469999999999998</v>
      </c>
      <c r="I1124" s="10">
        <f>VLOOKUP(C1124,away!$B$2:$E$405,3,FALSE)</f>
        <v>0.8357</v>
      </c>
      <c r="J1124" s="10">
        <f>VLOOKUP(B1124,home!$B$2:$E$405,4,FALSE)</f>
        <v>1.2257</v>
      </c>
      <c r="K1124" s="12">
        <f t="shared" si="1510"/>
        <v>1.8328253255039999</v>
      </c>
      <c r="L1124" s="12">
        <f t="shared" si="1511"/>
        <v>0.96767273280299992</v>
      </c>
      <c r="M1124" s="13">
        <f t="shared" si="1512"/>
        <v>6.0779783209461501E-2</v>
      </c>
      <c r="N1124" s="13">
        <f t="shared" si="1513"/>
        <v>0.11139872594494384</v>
      </c>
      <c r="O1124" s="13">
        <f t="shared" si="1514"/>
        <v>5.8814938917473497E-2</v>
      </c>
      <c r="P1124" s="13">
        <f t="shared" si="1515"/>
        <v>0.10779750956591624</v>
      </c>
      <c r="Q1124" s="13">
        <f t="shared" si="1516"/>
        <v>0.1020872030703863</v>
      </c>
      <c r="R1124" s="13">
        <f t="shared" si="1517"/>
        <v>2.8456806335956542E-2</v>
      </c>
      <c r="S1124" s="13">
        <f t="shared" si="1518"/>
        <v>4.7796744472448562E-2</v>
      </c>
      <c r="T1124" s="13">
        <f t="shared" si="1519"/>
        <v>9.8787002779335498E-2</v>
      </c>
      <c r="U1124" s="13">
        <f t="shared" si="1520"/>
        <v>5.2156355335503841E-2</v>
      </c>
      <c r="V1124" s="13">
        <f t="shared" si="1521"/>
        <v>9.4190128278019009E-3</v>
      </c>
      <c r="W1124" s="13">
        <f t="shared" si="1522"/>
        <v>6.2369337065757896E-2</v>
      </c>
      <c r="X1124" s="13">
        <f t="shared" si="1523"/>
        <v>6.0353106841533374E-2</v>
      </c>
      <c r="Y1124" s="13">
        <f t="shared" si="1524"/>
        <v>2.9201027915249013E-2</v>
      </c>
      <c r="Z1124" s="13">
        <f t="shared" si="1525"/>
        <v>9.1789585179869321E-3</v>
      </c>
      <c r="AA1124" s="13">
        <f t="shared" si="1526"/>
        <v>1.6823427633517112E-2</v>
      </c>
      <c r="AB1124" s="13">
        <f t="shared" si="1527"/>
        <v>1.5417202114246995E-2</v>
      </c>
      <c r="AC1124" s="13">
        <f t="shared" si="1528"/>
        <v>1.0440829086080937E-3</v>
      </c>
      <c r="AD1124" s="13">
        <f t="shared" si="1529"/>
        <v>2.85780251272541E-2</v>
      </c>
      <c r="AE1124" s="13">
        <f t="shared" si="1530"/>
        <v>2.7654175673002771E-2</v>
      </c>
      <c r="AF1124" s="13">
        <f t="shared" si="1531"/>
        <v>1.3380095873454415E-2</v>
      </c>
      <c r="AG1124" s="13">
        <f t="shared" si="1532"/>
        <v>4.3158513130105922E-3</v>
      </c>
      <c r="AH1124" s="13">
        <f t="shared" si="1533"/>
        <v>2.2205569683464467E-3</v>
      </c>
      <c r="AI1124" s="13">
        <f t="shared" si="1534"/>
        <v>4.0698930483097518E-3</v>
      </c>
      <c r="AJ1124" s="13">
        <f t="shared" si="1535"/>
        <v>3.7297015255173941E-3</v>
      </c>
      <c r="AK1124" s="13">
        <f t="shared" si="1536"/>
        <v>2.2786304708463942E-3</v>
      </c>
      <c r="AL1124" s="13">
        <f t="shared" si="1537"/>
        <v>7.407037760593403E-5</v>
      </c>
      <c r="AM1124" s="13">
        <f t="shared" si="1538"/>
        <v>1.0475705641224185E-2</v>
      </c>
      <c r="AN1124" s="13">
        <f t="shared" si="1539"/>
        <v>1.0137054705883209E-2</v>
      </c>
      <c r="AO1124" s="13">
        <f t="shared" si="1540"/>
        <v>4.9046757149077578E-3</v>
      </c>
      <c r="AP1124" s="13">
        <f t="shared" si="1541"/>
        <v>1.5820403175190992E-3</v>
      </c>
      <c r="AQ1124" s="13">
        <f t="shared" si="1542"/>
        <v>3.8272431936455805E-4</v>
      </c>
      <c r="AR1124" s="13">
        <f t="shared" si="1543"/>
        <v>4.2975448598091026E-4</v>
      </c>
      <c r="AS1124" s="13">
        <f t="shared" si="1544"/>
        <v>7.8766490565476612E-4</v>
      </c>
      <c r="AT1124" s="13">
        <f t="shared" si="1545"/>
        <v>7.2182609354738713E-4</v>
      </c>
      <c r="AU1124" s="13">
        <f t="shared" si="1546"/>
        <v>4.409937149544235E-4</v>
      </c>
      <c r="AV1124" s="13">
        <f t="shared" si="1547"/>
        <v>2.0206611228913983E-4</v>
      </c>
      <c r="AW1124" s="13">
        <f t="shared" si="1548"/>
        <v>3.6491493538465829E-6</v>
      </c>
      <c r="AX1124" s="13">
        <f t="shared" si="1549"/>
        <v>3.2000231002934703E-3</v>
      </c>
      <c r="AY1124" s="13">
        <f t="shared" si="1550"/>
        <v>3.0965750984937109E-3</v>
      </c>
      <c r="AZ1124" s="13">
        <f t="shared" si="1551"/>
        <v>1.4982356439445638E-3</v>
      </c>
      <c r="BA1124" s="13">
        <f t="shared" si="1552"/>
        <v>4.8326725998623285E-4</v>
      </c>
      <c r="BB1124" s="13">
        <f t="shared" si="1553"/>
        <v>1.1691113753627393E-4</v>
      </c>
      <c r="BC1124" s="13">
        <f t="shared" si="1554"/>
        <v>2.2626343990966723E-5</v>
      </c>
      <c r="BD1124" s="13">
        <f t="shared" si="1555"/>
        <v>6.9310282980582637E-5</v>
      </c>
      <c r="BE1124" s="13">
        <f t="shared" si="1556"/>
        <v>1.2703364196466074E-4</v>
      </c>
      <c r="BF1124" s="13">
        <f t="shared" si="1557"/>
        <v>1.1641523809191896E-4</v>
      </c>
      <c r="BG1124" s="13">
        <f t="shared" si="1558"/>
        <v>7.1122932216482326E-5</v>
      </c>
      <c r="BH1124" s="13">
        <f t="shared" si="1559"/>
        <v>3.2588977847618287E-5</v>
      </c>
      <c r="BI1124" s="13">
        <f t="shared" si="1560"/>
        <v>1.1945980786280713E-5</v>
      </c>
      <c r="BJ1124" s="14">
        <f t="shared" si="1561"/>
        <v>0.57402439088707191</v>
      </c>
      <c r="BK1124" s="14">
        <f t="shared" si="1562"/>
        <v>0.23000777846033596</v>
      </c>
      <c r="BL1124" s="14">
        <f t="shared" si="1563"/>
        <v>0.18697823471603212</v>
      </c>
      <c r="BM1124" s="14">
        <f t="shared" si="1564"/>
        <v>0.52776146958814907</v>
      </c>
      <c r="BN1124" s="14">
        <f t="shared" si="1565"/>
        <v>0.46933496704413796</v>
      </c>
    </row>
    <row r="1125" spans="1:66" x14ac:dyDescent="0.25">
      <c r="A1125" t="s">
        <v>339</v>
      </c>
      <c r="B1125" t="s">
        <v>124</v>
      </c>
      <c r="C1125" t="s">
        <v>126</v>
      </c>
      <c r="D1125" s="7" t="s">
        <v>376</v>
      </c>
      <c r="E1125" s="10">
        <f>VLOOKUP(A1125,home!$A$2:$E$405,3,FALSE)</f>
        <v>1.2710999999999999</v>
      </c>
      <c r="F1125" s="10">
        <f>VLOOKUP(B1125,home!$B$2:$E$405,3,FALSE)</f>
        <v>0.78669999999999995</v>
      </c>
      <c r="G1125" s="10">
        <f>VLOOKUP(C1125,away!$B$2:$E$405,4,FALSE)</f>
        <v>1.0766</v>
      </c>
      <c r="H1125" s="10">
        <f>VLOOKUP(A1125,away!$A$2:$E$405,3,FALSE)</f>
        <v>0.94469999999999998</v>
      </c>
      <c r="I1125" s="10">
        <f>VLOOKUP(C1125,away!$B$2:$E$405,3,FALSE)</f>
        <v>0.78</v>
      </c>
      <c r="J1125" s="10">
        <f>VLOOKUP(B1125,home!$B$2:$E$405,4,FALSE)</f>
        <v>0.8357</v>
      </c>
      <c r="K1125" s="12">
        <f t="shared" si="1510"/>
        <v>1.0765724067419999</v>
      </c>
      <c r="L1125" s="12">
        <f t="shared" si="1511"/>
        <v>0.61579891620000005</v>
      </c>
      <c r="M1125" s="13">
        <f t="shared" si="1512"/>
        <v>0.18408248699522192</v>
      </c>
      <c r="N1125" s="13">
        <f t="shared" si="1513"/>
        <v>0.19817812606349897</v>
      </c>
      <c r="O1125" s="13">
        <f t="shared" si="1514"/>
        <v>0.11335779598305826</v>
      </c>
      <c r="P1125" s="13">
        <f t="shared" si="1515"/>
        <v>0.12203787524444963</v>
      </c>
      <c r="Q1125" s="13">
        <f t="shared" si="1516"/>
        <v>0.10667655106990026</v>
      </c>
      <c r="R1125" s="13">
        <f t="shared" si="1517"/>
        <v>3.4902803954593997E-2</v>
      </c>
      <c r="S1125" s="13">
        <f t="shared" si="1518"/>
        <v>2.0226317067530745E-2</v>
      </c>
      <c r="T1125" s="13">
        <f t="shared" si="1519"/>
        <v>6.5691304532798533E-2</v>
      </c>
      <c r="U1125" s="13">
        <f t="shared" si="1520"/>
        <v>3.7575395655441449E-2</v>
      </c>
      <c r="V1125" s="13">
        <f t="shared" si="1521"/>
        <v>1.48989775618366E-3</v>
      </c>
      <c r="W1125" s="13">
        <f t="shared" si="1522"/>
        <v>3.8281677109419474E-2</v>
      </c>
      <c r="X1125" s="13">
        <f t="shared" si="1523"/>
        <v>2.3573815274298859E-2</v>
      </c>
      <c r="Y1125" s="13">
        <f t="shared" si="1524"/>
        <v>7.2583649483061227E-3</v>
      </c>
      <c r="Z1125" s="13">
        <f t="shared" si="1525"/>
        <v>7.1643696158600204E-3</v>
      </c>
      <c r="AA1125" s="13">
        <f t="shared" si="1526"/>
        <v>7.7129626401356791E-3</v>
      </c>
      <c r="AB1125" s="13">
        <f t="shared" si="1527"/>
        <v>4.1517813763009993E-3</v>
      </c>
      <c r="AC1125" s="13">
        <f t="shared" si="1528"/>
        <v>6.1733179872254217E-5</v>
      </c>
      <c r="AD1125" s="13">
        <f t="shared" si="1529"/>
        <v>1.0303249314951963E-2</v>
      </c>
      <c r="AE1125" s="13">
        <f t="shared" si="1530"/>
        <v>6.3447297614858105E-3</v>
      </c>
      <c r="AF1125" s="13">
        <f t="shared" si="1531"/>
        <v>1.9535388553524238E-3</v>
      </c>
      <c r="AG1125" s="13">
        <f t="shared" si="1532"/>
        <v>4.0099570329353709E-4</v>
      </c>
      <c r="AH1125" s="13">
        <f t="shared" si="1533"/>
        <v>1.1029527611757025E-3</v>
      </c>
      <c r="AI1125" s="13">
        <f t="shared" si="1534"/>
        <v>1.1874085086216602E-3</v>
      </c>
      <c r="AJ1125" s="13">
        <f t="shared" si="1535"/>
        <v>6.3916561795637479E-4</v>
      </c>
      <c r="AK1125" s="13">
        <f t="shared" si="1536"/>
        <v>2.2936935587667738E-4</v>
      </c>
      <c r="AL1125" s="13">
        <f t="shared" si="1537"/>
        <v>1.6370457019931248E-6</v>
      </c>
      <c r="AM1125" s="13">
        <f t="shared" si="1538"/>
        <v>2.2184387824521396E-3</v>
      </c>
      <c r="AN1125" s="13">
        <f t="shared" si="1539"/>
        <v>1.366112197890075E-3</v>
      </c>
      <c r="AO1125" s="13">
        <f t="shared" si="1540"/>
        <v>4.2062520543415411E-4</v>
      </c>
      <c r="AP1125" s="13">
        <f t="shared" si="1541"/>
        <v>8.6340181877584841E-5</v>
      </c>
      <c r="AQ1125" s="13">
        <f t="shared" si="1542"/>
        <v>1.3292047606181903E-5</v>
      </c>
      <c r="AR1125" s="13">
        <f t="shared" si="1543"/>
        <v>1.3583942299035909E-4</v>
      </c>
      <c r="AS1125" s="13">
        <f t="shared" si="1544"/>
        <v>1.4624097453917541E-4</v>
      </c>
      <c r="AT1125" s="13">
        <f t="shared" si="1545"/>
        <v>7.8719498961967802E-5</v>
      </c>
      <c r="AU1125" s="13">
        <f t="shared" si="1546"/>
        <v>2.8249080151670017E-5</v>
      </c>
      <c r="AV1125" s="13">
        <f t="shared" si="1547"/>
        <v>7.6030450517827634E-6</v>
      </c>
      <c r="AW1125" s="13">
        <f t="shared" si="1548"/>
        <v>3.0146747799245036E-8</v>
      </c>
      <c r="AX1125" s="13">
        <f t="shared" si="1549"/>
        <v>3.9805166320571513E-4</v>
      </c>
      <c r="AY1125" s="13">
        <f t="shared" si="1550"/>
        <v>2.4511978279368683E-4</v>
      </c>
      <c r="AZ1125" s="13">
        <f t="shared" si="1551"/>
        <v>7.5472248291765876E-5</v>
      </c>
      <c r="BA1125" s="13">
        <f t="shared" si="1552"/>
        <v>1.5491909567082247E-5</v>
      </c>
      <c r="BB1125" s="13">
        <f t="shared" si="1553"/>
        <v>2.3849752803194142E-6</v>
      </c>
      <c r="BC1125" s="13">
        <f t="shared" si="1554"/>
        <v>2.9373303855689741E-7</v>
      </c>
      <c r="BD1125" s="13">
        <f t="shared" si="1555"/>
        <v>1.3941628242449411E-5</v>
      </c>
      <c r="BE1125" s="13">
        <f t="shared" si="1556"/>
        <v>1.5009172270875999E-5</v>
      </c>
      <c r="BF1125" s="13">
        <f t="shared" si="1557"/>
        <v>8.0792303574311317E-6</v>
      </c>
      <c r="BG1125" s="13">
        <f t="shared" si="1558"/>
        <v>2.8992921568408876E-6</v>
      </c>
      <c r="BH1125" s="13">
        <f t="shared" si="1559"/>
        <v>7.8032448378459958E-7</v>
      </c>
      <c r="BI1125" s="13">
        <f t="shared" si="1560"/>
        <v>1.6801516150953904E-7</v>
      </c>
      <c r="BJ1125" s="14">
        <f t="shared" si="1561"/>
        <v>0.46350397536074323</v>
      </c>
      <c r="BK1125" s="14">
        <f t="shared" si="1562"/>
        <v>0.32814506707175384</v>
      </c>
      <c r="BL1125" s="14">
        <f t="shared" si="1563"/>
        <v>0.20129716553752863</v>
      </c>
      <c r="BM1125" s="14">
        <f t="shared" si="1564"/>
        <v>0.24062984863911691</v>
      </c>
      <c r="BN1125" s="14">
        <f t="shared" si="1565"/>
        <v>0.75923563931072302</v>
      </c>
    </row>
    <row r="1126" spans="1:66" x14ac:dyDescent="0.25">
      <c r="A1126" t="s">
        <v>339</v>
      </c>
      <c r="B1126" t="s">
        <v>110</v>
      </c>
      <c r="C1126" t="s">
        <v>122</v>
      </c>
      <c r="D1126" s="7" t="s">
        <v>376</v>
      </c>
      <c r="E1126" s="10">
        <f>VLOOKUP(A1126,home!$A$2:$E$405,3,FALSE)</f>
        <v>1.2710999999999999</v>
      </c>
      <c r="F1126" s="10">
        <f>VLOOKUP(B1126,home!$B$2:$E$405,3,FALSE)</f>
        <v>0.95230000000000004</v>
      </c>
      <c r="G1126" s="10">
        <f>VLOOKUP(C1126,away!$B$2:$E$405,4,FALSE)</f>
        <v>1.2422</v>
      </c>
      <c r="H1126" s="10">
        <f>VLOOKUP(A1126,away!$A$2:$E$405,3,FALSE)</f>
        <v>0.94469999999999998</v>
      </c>
      <c r="I1126" s="10">
        <f>VLOOKUP(C1126,away!$B$2:$E$405,3,FALSE)</f>
        <v>0.8357</v>
      </c>
      <c r="J1126" s="10">
        <f>VLOOKUP(B1126,home!$B$2:$E$405,4,FALSE)</f>
        <v>1.17</v>
      </c>
      <c r="K1126" s="12">
        <f t="shared" si="1510"/>
        <v>1.5036440079659998</v>
      </c>
      <c r="L1126" s="12">
        <f t="shared" si="1511"/>
        <v>0.9236983742999999</v>
      </c>
      <c r="M1126" s="13">
        <f t="shared" si="1512"/>
        <v>8.8271112004570634E-2</v>
      </c>
      <c r="N1126" s="13">
        <f t="shared" si="1513"/>
        <v>0.13272832864216827</v>
      </c>
      <c r="O1126" s="13">
        <f t="shared" si="1514"/>
        <v>8.1535882656275108E-2</v>
      </c>
      <c r="P1126" s="13">
        <f t="shared" si="1515"/>
        <v>0.12260094139032693</v>
      </c>
      <c r="Q1126" s="13">
        <f t="shared" si="1516"/>
        <v>9.9788078025069171E-2</v>
      </c>
      <c r="R1126" s="13">
        <f t="shared" si="1517"/>
        <v>3.7657281128358429E-2</v>
      </c>
      <c r="S1126" s="13">
        <f t="shared" si="1518"/>
        <v>4.2570526439658099E-2</v>
      </c>
      <c r="T1126" s="13">
        <f t="shared" si="1519"/>
        <v>9.2174085446277934E-2</v>
      </c>
      <c r="U1126" s="13">
        <f t="shared" si="1520"/>
        <v>5.6623145124947268E-2</v>
      </c>
      <c r="V1126" s="13">
        <f t="shared" si="1521"/>
        <v>6.5696422186150025E-3</v>
      </c>
      <c r="W1126" s="13">
        <f t="shared" si="1522"/>
        <v>5.001524852961297E-2</v>
      </c>
      <c r="X1126" s="13">
        <f t="shared" si="1523"/>
        <v>4.6199003757013961E-2</v>
      </c>
      <c r="Y1126" s="13">
        <f t="shared" si="1524"/>
        <v>2.1336972332316687E-2</v>
      </c>
      <c r="Z1126" s="13">
        <f t="shared" si="1525"/>
        <v>1.1594656452940919E-2</v>
      </c>
      <c r="AA1126" s="13">
        <f t="shared" si="1526"/>
        <v>1.7434235699888924E-2</v>
      </c>
      <c r="AB1126" s="13">
        <f t="shared" si="1527"/>
        <v>1.3107442021802453E-2</v>
      </c>
      <c r="AC1126" s="13">
        <f t="shared" si="1528"/>
        <v>5.7029155852124239E-4</v>
      </c>
      <c r="AD1126" s="13">
        <f t="shared" si="1529"/>
        <v>1.8801282189620717E-2</v>
      </c>
      <c r="AE1126" s="13">
        <f t="shared" si="1530"/>
        <v>1.7366713793308199E-2</v>
      </c>
      <c r="AF1126" s="13">
        <f t="shared" si="1531"/>
        <v>8.0208026489060821E-3</v>
      </c>
      <c r="AG1126" s="13">
        <f t="shared" si="1532"/>
        <v>2.469600789125228E-3</v>
      </c>
      <c r="AH1126" s="13">
        <f t="shared" si="1533"/>
        <v>2.6774913290371319E-3</v>
      </c>
      <c r="AI1126" s="13">
        <f t="shared" si="1534"/>
        <v>4.0259937932876043E-3</v>
      </c>
      <c r="AJ1126" s="13">
        <f t="shared" si="1535"/>
        <v>3.0268307216926066E-3</v>
      </c>
      <c r="AK1126" s="13">
        <f t="shared" si="1536"/>
        <v>1.5170919592668302E-3</v>
      </c>
      <c r="AL1126" s="13">
        <f t="shared" si="1537"/>
        <v>3.1683426368545425E-5</v>
      </c>
      <c r="AM1126" s="13">
        <f t="shared" si="1538"/>
        <v>5.6540870613002066E-3</v>
      </c>
      <c r="AN1126" s="13">
        <f t="shared" si="1539"/>
        <v>5.2226710266736649E-3</v>
      </c>
      <c r="AO1126" s="13">
        <f t="shared" si="1540"/>
        <v>2.4120863684210874E-3</v>
      </c>
      <c r="AP1126" s="13">
        <f t="shared" si="1541"/>
        <v>7.4268008572724985E-4</v>
      </c>
      <c r="AQ1126" s="13">
        <f t="shared" si="1542"/>
        <v>1.7150309695281127E-4</v>
      </c>
      <c r="AR1126" s="13">
        <f t="shared" si="1543"/>
        <v>4.9463887756678914E-4</v>
      </c>
      <c r="AS1126" s="13">
        <f t="shared" si="1544"/>
        <v>7.4376078436033026E-4</v>
      </c>
      <c r="AT1126" s="13">
        <f t="shared" si="1545"/>
        <v>5.591757233817515E-4</v>
      </c>
      <c r="AU1126" s="13">
        <f t="shared" si="1546"/>
        <v>2.8026707528767465E-4</v>
      </c>
      <c r="AV1126" s="13">
        <f t="shared" si="1547"/>
        <v>1.0535547709661701E-4</v>
      </c>
      <c r="AW1126" s="13">
        <f t="shared" si="1548"/>
        <v>1.222376095091387E-6</v>
      </c>
      <c r="AX1126" s="13">
        <f t="shared" si="1549"/>
        <v>1.4169556883736906E-3</v>
      </c>
      <c r="AY1126" s="13">
        <f t="shared" si="1550"/>
        <v>1.3088396658059154E-3</v>
      </c>
      <c r="AZ1126" s="13">
        <f t="shared" si="1551"/>
        <v>6.0448653576213951E-4</v>
      </c>
      <c r="BA1126" s="13">
        <f t="shared" si="1552"/>
        <v>1.8612107678990907E-4</v>
      </c>
      <c r="BB1126" s="13">
        <f t="shared" si="1553"/>
        <v>4.2979934013451098E-5</v>
      </c>
      <c r="BC1126" s="13">
        <f t="shared" si="1554"/>
        <v>7.9400990351492137E-6</v>
      </c>
      <c r="BD1126" s="13">
        <f t="shared" si="1555"/>
        <v>7.6149521179003267E-5</v>
      </c>
      <c r="BE1126" s="13">
        <f t="shared" si="1556"/>
        <v>1.1450177123028824E-4</v>
      </c>
      <c r="BF1126" s="13">
        <f t="shared" si="1557"/>
        <v>8.6084951105958339E-5</v>
      </c>
      <c r="BG1126" s="13">
        <f t="shared" si="1558"/>
        <v>4.3147040302173435E-5</v>
      </c>
      <c r="BH1126" s="13">
        <f t="shared" si="1559"/>
        <v>1.6219447152957658E-5</v>
      </c>
      <c r="BI1126" s="13">
        <f t="shared" si="1560"/>
        <v>4.8776549048131904E-6</v>
      </c>
      <c r="BJ1126" s="14">
        <f t="shared" si="1561"/>
        <v>0.50667046679227457</v>
      </c>
      <c r="BK1126" s="14">
        <f t="shared" si="1562"/>
        <v>0.26192303670386635</v>
      </c>
      <c r="BL1126" s="14">
        <f t="shared" si="1563"/>
        <v>0.2201295727581247</v>
      </c>
      <c r="BM1126" s="14">
        <f t="shared" si="1564"/>
        <v>0.43642849157072716</v>
      </c>
      <c r="BN1126" s="14">
        <f t="shared" si="1565"/>
        <v>0.56258162384676857</v>
      </c>
    </row>
    <row r="1127" spans="1:66" x14ac:dyDescent="0.25">
      <c r="A1127" t="s">
        <v>339</v>
      </c>
      <c r="B1127" t="s">
        <v>128</v>
      </c>
      <c r="C1127" t="s">
        <v>121</v>
      </c>
      <c r="D1127" s="7" t="s">
        <v>376</v>
      </c>
      <c r="E1127" s="10">
        <f>VLOOKUP(A1127,home!$A$2:$E$405,3,FALSE)</f>
        <v>1.2710999999999999</v>
      </c>
      <c r="F1127" s="10">
        <f>VLOOKUP(B1127,home!$B$2:$E$405,3,FALSE)</f>
        <v>0.5383</v>
      </c>
      <c r="G1127" s="10">
        <f>VLOOKUP(C1127,away!$B$2:$E$405,4,FALSE)</f>
        <v>1.0766</v>
      </c>
      <c r="H1127" s="10">
        <f>VLOOKUP(A1127,away!$A$2:$E$405,3,FALSE)</f>
        <v>0.94469999999999998</v>
      </c>
      <c r="I1127" s="10">
        <f>VLOOKUP(C1127,away!$B$2:$E$405,3,FALSE)</f>
        <v>1.0027999999999999</v>
      </c>
      <c r="J1127" s="10">
        <f>VLOOKUP(B1127,home!$B$2:$E$405,4,FALSE)</f>
        <v>0.72430000000000005</v>
      </c>
      <c r="K1127" s="12">
        <f t="shared" si="1510"/>
        <v>0.73664538775799993</v>
      </c>
      <c r="L1127" s="12">
        <f t="shared" si="1511"/>
        <v>0.68616209938799999</v>
      </c>
      <c r="M1127" s="13">
        <f t="shared" si="1512"/>
        <v>0.24103635960376707</v>
      </c>
      <c r="N1127" s="13">
        <f t="shared" si="1513"/>
        <v>0.17755832258409371</v>
      </c>
      <c r="O1127" s="13">
        <f t="shared" si="1514"/>
        <v>0.1653900145345617</v>
      </c>
      <c r="P1127" s="13">
        <f t="shared" si="1515"/>
        <v>0.12183379138811347</v>
      </c>
      <c r="Q1127" s="13">
        <f t="shared" si="1516"/>
        <v>6.5398759694809863E-2</v>
      </c>
      <c r="R1127" s="13">
        <f t="shared" si="1517"/>
        <v>5.6742179795423342E-2</v>
      </c>
      <c r="S1127" s="13">
        <f t="shared" si="1518"/>
        <v>1.539547057174602E-2</v>
      </c>
      <c r="T1127" s="13">
        <f t="shared" si="1519"/>
        <v>4.4874150249562053E-2</v>
      </c>
      <c r="U1127" s="13">
        <f t="shared" si="1520"/>
        <v>4.1798865037633776E-2</v>
      </c>
      <c r="V1127" s="13">
        <f t="shared" si="1521"/>
        <v>8.646406676031677E-4</v>
      </c>
      <c r="W1127" s="13">
        <f t="shared" si="1522"/>
        <v>1.6058564898091824E-2</v>
      </c>
      <c r="X1127" s="13">
        <f t="shared" si="1523"/>
        <v>1.1018778603633131E-2</v>
      </c>
      <c r="Y1127" s="13">
        <f t="shared" si="1524"/>
        <v>3.7803341296802416E-3</v>
      </c>
      <c r="Z1127" s="13">
        <f t="shared" si="1525"/>
        <v>1.2978111070759682E-2</v>
      </c>
      <c r="AA1127" s="13">
        <f t="shared" si="1526"/>
        <v>9.5602656620861586E-3</v>
      </c>
      <c r="AB1127" s="13">
        <f t="shared" si="1527"/>
        <v>3.5212628028584748E-3</v>
      </c>
      <c r="AC1127" s="13">
        <f t="shared" si="1528"/>
        <v>2.7314979287671824E-5</v>
      </c>
      <c r="AD1127" s="13">
        <f t="shared" si="1529"/>
        <v>2.9573669415479641E-3</v>
      </c>
      <c r="AE1127" s="13">
        <f t="shared" si="1530"/>
        <v>2.0292331092732195E-3</v>
      </c>
      <c r="AF1127" s="13">
        <f t="shared" si="1531"/>
        <v>6.9619142520327545E-4</v>
      </c>
      <c r="AG1127" s="13">
        <f t="shared" si="1532"/>
        <v>1.5923338996446781E-4</v>
      </c>
      <c r="AH1127" s="13">
        <f t="shared" si="1533"/>
        <v>2.2262719846007765E-3</v>
      </c>
      <c r="AI1127" s="13">
        <f t="shared" si="1534"/>
        <v>1.6399729893510112E-3</v>
      </c>
      <c r="AJ1127" s="13">
        <f t="shared" si="1535"/>
        <v>6.0403926932656095E-4</v>
      </c>
      <c r="AK1127" s="13">
        <f t="shared" si="1536"/>
        <v>1.4832091392470782E-4</v>
      </c>
      <c r="AL1127" s="13">
        <f t="shared" si="1537"/>
        <v>5.5226315129808174E-7</v>
      </c>
      <c r="AM1127" s="13">
        <f t="shared" si="1538"/>
        <v>4.3570614347985815E-4</v>
      </c>
      <c r="AN1127" s="13">
        <f t="shared" si="1539"/>
        <v>2.9896504212638864E-4</v>
      </c>
      <c r="AO1127" s="13">
        <f t="shared" si="1540"/>
        <v>1.0256924047453232E-4</v>
      </c>
      <c r="AP1127" s="13">
        <f t="shared" si="1541"/>
        <v>2.3459708458879246E-5</v>
      </c>
      <c r="AQ1127" s="13">
        <f t="shared" si="1542"/>
        <v>4.024290701793751E-6</v>
      </c>
      <c r="AR1127" s="13">
        <f t="shared" si="1543"/>
        <v>3.0551669175247169E-4</v>
      </c>
      <c r="AS1127" s="13">
        <f t="shared" si="1544"/>
        <v>2.2505746186254086E-4</v>
      </c>
      <c r="AT1127" s="13">
        <f t="shared" si="1545"/>
        <v>8.2893770630781337E-5</v>
      </c>
      <c r="AU1127" s="13">
        <f t="shared" si="1546"/>
        <v>2.0354437936344878E-5</v>
      </c>
      <c r="AV1127" s="13">
        <f t="shared" si="1547"/>
        <v>3.7485007065537279E-6</v>
      </c>
      <c r="AW1127" s="13">
        <f t="shared" si="1548"/>
        <v>7.7540530119834977E-9</v>
      </c>
      <c r="AX1127" s="13">
        <f t="shared" si="1549"/>
        <v>5.3493486835377131E-5</v>
      </c>
      <c r="AY1127" s="13">
        <f t="shared" si="1550"/>
        <v>3.6705203230546712E-5</v>
      </c>
      <c r="AZ1127" s="13">
        <f t="shared" si="1551"/>
        <v>1.2592859653567563E-5</v>
      </c>
      <c r="BA1127" s="13">
        <f t="shared" si="1552"/>
        <v>2.880247672396788E-6</v>
      </c>
      <c r="BB1127" s="13">
        <f t="shared" si="1553"/>
        <v>4.9407919741229507E-7</v>
      </c>
      <c r="BC1127" s="13">
        <f t="shared" si="1554"/>
        <v>6.7803683872071709E-8</v>
      </c>
      <c r="BD1127" s="13">
        <f t="shared" si="1555"/>
        <v>3.4938995768492066E-5</v>
      </c>
      <c r="BE1127" s="13">
        <f t="shared" si="1556"/>
        <v>2.5737650085755956E-5</v>
      </c>
      <c r="BF1127" s="13">
        <f t="shared" si="1557"/>
        <v>9.4797606137007076E-6</v>
      </c>
      <c r="BG1127" s="13">
        <f t="shared" si="1558"/>
        <v>2.3277406443775245E-6</v>
      </c>
      <c r="BH1127" s="13">
        <f t="shared" si="1559"/>
        <v>4.2867985239438446E-7</v>
      </c>
      <c r="BI1127" s="13">
        <f t="shared" si="1560"/>
        <v>6.3157007218220714E-8</v>
      </c>
      <c r="BJ1127" s="14">
        <f t="shared" si="1561"/>
        <v>0.32550189313137445</v>
      </c>
      <c r="BK1127" s="14">
        <f t="shared" si="1562"/>
        <v>0.37919483467689924</v>
      </c>
      <c r="BL1127" s="14">
        <f t="shared" si="1563"/>
        <v>0.28234173983662725</v>
      </c>
      <c r="BM1127" s="14">
        <f t="shared" si="1564"/>
        <v>0.17202045366571367</v>
      </c>
      <c r="BN1127" s="14">
        <f t="shared" si="1565"/>
        <v>0.82795942760076913</v>
      </c>
    </row>
    <row r="1128" spans="1:66" x14ac:dyDescent="0.25">
      <c r="A1128" t="s">
        <v>341</v>
      </c>
      <c r="B1128" t="s">
        <v>149</v>
      </c>
      <c r="C1128" t="s">
        <v>152</v>
      </c>
      <c r="D1128" s="7" t="s">
        <v>376</v>
      </c>
      <c r="E1128" s="10">
        <f>VLOOKUP(A1128,home!$A$2:$E$405,3,FALSE)</f>
        <v>1.4705999999999999</v>
      </c>
      <c r="F1128" s="10">
        <f>VLOOKUP(B1128,home!$B$2:$E$405,3,FALSE)</f>
        <v>1.615</v>
      </c>
      <c r="G1128" s="10">
        <f>VLOOKUP(C1128,away!$B$2:$E$405,4,FALSE)</f>
        <v>0.68</v>
      </c>
      <c r="H1128" s="10">
        <f>VLOOKUP(A1128,away!$A$2:$E$405,3,FALSE)</f>
        <v>1.2646999999999999</v>
      </c>
      <c r="I1128" s="10">
        <f>VLOOKUP(C1128,away!$B$2:$E$405,3,FALSE)</f>
        <v>0.98839999999999995</v>
      </c>
      <c r="J1128" s="10">
        <f>VLOOKUP(B1128,home!$B$2:$E$405,4,FALSE)</f>
        <v>0.69189999999999996</v>
      </c>
      <c r="K1128" s="12">
        <f t="shared" si="1510"/>
        <v>1.6150129200000001</v>
      </c>
      <c r="L1128" s="12">
        <f t="shared" si="1511"/>
        <v>0.86489539721199982</v>
      </c>
      <c r="M1128" s="13">
        <f t="shared" si="1512"/>
        <v>8.3750903756566741E-2</v>
      </c>
      <c r="N1128" s="13">
        <f t="shared" si="1513"/>
        <v>0.13525879162853183</v>
      </c>
      <c r="O1128" s="13">
        <f t="shared" si="1514"/>
        <v>7.2435771171399765E-2</v>
      </c>
      <c r="P1128" s="13">
        <f t="shared" si="1515"/>
        <v>0.11698470631197413</v>
      </c>
      <c r="Q1128" s="13">
        <f t="shared" si="1516"/>
        <v>0.10922234801183339</v>
      </c>
      <c r="R1128" s="13">
        <f t="shared" si="1517"/>
        <v>3.1324682539822665E-2</v>
      </c>
      <c r="S1128" s="13">
        <f t="shared" si="1518"/>
        <v>4.0851563675889886E-2</v>
      </c>
      <c r="T1128" s="13">
        <f t="shared" si="1519"/>
        <v>9.4465906068121913E-2</v>
      </c>
      <c r="U1128" s="13">
        <f t="shared" si="1520"/>
        <v>5.0589767016712008E-2</v>
      </c>
      <c r="V1128" s="13">
        <f t="shared" si="1521"/>
        <v>6.3402409402314175E-3</v>
      </c>
      <c r="W1128" s="13">
        <f t="shared" si="1522"/>
        <v>5.8798501063949092E-2</v>
      </c>
      <c r="X1128" s="13">
        <f t="shared" si="1523"/>
        <v>5.0854552933174445E-2</v>
      </c>
      <c r="Y1128" s="13">
        <f t="shared" si="1524"/>
        <v>2.1991934379588293E-2</v>
      </c>
      <c r="Z1128" s="13">
        <f t="shared" si="1525"/>
        <v>9.030857915939907E-3</v>
      </c>
      <c r="AA1128" s="13">
        <f t="shared" si="1526"/>
        <v>1.4584952212927223E-2</v>
      </c>
      <c r="AB1128" s="13">
        <f t="shared" si="1527"/>
        <v>1.1777443130730031E-2</v>
      </c>
      <c r="AC1128" s="13">
        <f t="shared" si="1528"/>
        <v>5.5350986606664797E-4</v>
      </c>
      <c r="AD1128" s="13">
        <f t="shared" si="1529"/>
        <v>2.3740084723727902E-2</v>
      </c>
      <c r="AE1128" s="13">
        <f t="shared" si="1530"/>
        <v>2.0532690006975173E-2</v>
      </c>
      <c r="AF1128" s="13">
        <f t="shared" si="1531"/>
        <v>8.8793145397068254E-3</v>
      </c>
      <c r="AG1128" s="13">
        <f t="shared" si="1532"/>
        <v>2.559892758596674E-3</v>
      </c>
      <c r="AH1128" s="13">
        <f t="shared" si="1533"/>
        <v>1.9526868610929941E-3</v>
      </c>
      <c r="AI1128" s="13">
        <f t="shared" si="1534"/>
        <v>3.1536145093794309E-3</v>
      </c>
      <c r="AJ1128" s="13">
        <f t="shared" si="1535"/>
        <v>2.5465640886736217E-3</v>
      </c>
      <c r="AK1128" s="13">
        <f t="shared" si="1536"/>
        <v>1.3709113016053085E-3</v>
      </c>
      <c r="AL1128" s="13">
        <f t="shared" si="1537"/>
        <v>3.0926084958222229E-5</v>
      </c>
      <c r="AM1128" s="13">
        <f t="shared" si="1538"/>
        <v>7.6681087101430302E-3</v>
      </c>
      <c r="AN1128" s="13">
        <f t="shared" si="1539"/>
        <v>6.6321119287239515E-3</v>
      </c>
      <c r="AO1128" s="13">
        <f t="shared" si="1540"/>
        <v>2.8680415404740722E-3</v>
      </c>
      <c r="AP1128" s="13">
        <f t="shared" si="1541"/>
        <v>8.2685197578961293E-4</v>
      </c>
      <c r="AQ1128" s="13">
        <f t="shared" si="1542"/>
        <v>1.7878511700902101E-4</v>
      </c>
      <c r="AR1128" s="13">
        <f t="shared" si="1543"/>
        <v>3.3777397567113577E-4</v>
      </c>
      <c r="AS1128" s="13">
        <f t="shared" si="1544"/>
        <v>5.4550933474864993E-4</v>
      </c>
      <c r="AT1128" s="13">
        <f t="shared" si="1545"/>
        <v>4.4050231179983742E-4</v>
      </c>
      <c r="AU1128" s="13">
        <f t="shared" si="1546"/>
        <v>2.3713897494886867E-4</v>
      </c>
      <c r="AV1128" s="13">
        <f t="shared" si="1547"/>
        <v>9.5745627094494888E-5</v>
      </c>
      <c r="AW1128" s="13">
        <f t="shared" si="1548"/>
        <v>1.1999469073500795E-6</v>
      </c>
      <c r="AX1128" s="13">
        <f t="shared" si="1549"/>
        <v>2.0640157731409243E-3</v>
      </c>
      <c r="AY1128" s="13">
        <f t="shared" si="1550"/>
        <v>1.7851577419625525E-3</v>
      </c>
      <c r="AZ1128" s="13">
        <f t="shared" si="1551"/>
        <v>7.7198735716038928E-4</v>
      </c>
      <c r="BA1128" s="13">
        <f t="shared" si="1552"/>
        <v>2.2256277063795898E-4</v>
      </c>
      <c r="BB1128" s="13">
        <f t="shared" si="1553"/>
        <v>4.8123378978880179E-5</v>
      </c>
      <c r="BC1128" s="13">
        <f t="shared" si="1554"/>
        <v>8.3243377954244381E-6</v>
      </c>
      <c r="BD1128" s="13">
        <f t="shared" si="1555"/>
        <v>4.8689859475993862E-5</v>
      </c>
      <c r="BE1128" s="13">
        <f t="shared" si="1556"/>
        <v>7.8634752126714513E-5</v>
      </c>
      <c r="BF1128" s="13">
        <f t="shared" si="1557"/>
        <v>6.3498070322820722E-5</v>
      </c>
      <c r="BG1128" s="13">
        <f t="shared" si="1558"/>
        <v>3.4183401322141353E-5</v>
      </c>
      <c r="BH1128" s="13">
        <f t="shared" si="1559"/>
        <v>1.3801658696200854E-5</v>
      </c>
      <c r="BI1128" s="13">
        <f t="shared" si="1560"/>
        <v>4.4579714223589415E-6</v>
      </c>
      <c r="BJ1128" s="14">
        <f t="shared" si="1561"/>
        <v>0.54937808674602118</v>
      </c>
      <c r="BK1128" s="14">
        <f t="shared" si="1562"/>
        <v>0.25029700837764957</v>
      </c>
      <c r="BL1128" s="14">
        <f t="shared" si="1563"/>
        <v>0.19163632876997225</v>
      </c>
      <c r="BM1128" s="14">
        <f t="shared" si="1564"/>
        <v>0.44958112059439931</v>
      </c>
      <c r="BN1128" s="14">
        <f t="shared" si="1565"/>
        <v>0.54897720342012857</v>
      </c>
    </row>
    <row r="1129" spans="1:66" x14ac:dyDescent="0.25">
      <c r="A1129" t="s">
        <v>341</v>
      </c>
      <c r="B1129" t="s">
        <v>319</v>
      </c>
      <c r="C1129" t="s">
        <v>151</v>
      </c>
      <c r="D1129" s="7" t="s">
        <v>376</v>
      </c>
      <c r="E1129" s="10">
        <f>VLOOKUP(A1129,home!$A$2:$E$405,3,FALSE)</f>
        <v>1.4705999999999999</v>
      </c>
      <c r="F1129" s="10">
        <f>VLOOKUP(B1129,home!$B$2:$E$405,3,FALSE)</f>
        <v>0.75549999999999995</v>
      </c>
      <c r="G1129" s="10">
        <f>VLOOKUP(C1129,away!$B$2:$E$405,4,FALSE)</f>
        <v>1.105</v>
      </c>
      <c r="H1129" s="10">
        <f>VLOOKUP(A1129,away!$A$2:$E$405,3,FALSE)</f>
        <v>1.2646999999999999</v>
      </c>
      <c r="I1129" s="10">
        <f>VLOOKUP(C1129,away!$B$2:$E$405,3,FALSE)</f>
        <v>0.88949999999999996</v>
      </c>
      <c r="J1129" s="10">
        <f>VLOOKUP(B1129,home!$B$2:$E$405,4,FALSE)</f>
        <v>1.1420999999999999</v>
      </c>
      <c r="K1129" s="12">
        <f t="shared" si="1510"/>
        <v>1.2276973215</v>
      </c>
      <c r="L1129" s="12">
        <f t="shared" si="1511"/>
        <v>1.2848061373649997</v>
      </c>
      <c r="M1129" s="13">
        <f t="shared" si="1512"/>
        <v>8.1065042001011847E-2</v>
      </c>
      <c r="N1129" s="13">
        <f t="shared" si="1513"/>
        <v>9.9523334931927263E-2</v>
      </c>
      <c r="O1129" s="13">
        <f t="shared" si="1514"/>
        <v>0.10415286348865151</v>
      </c>
      <c r="P1129" s="13">
        <f t="shared" si="1515"/>
        <v>0.12786819153157261</v>
      </c>
      <c r="Q1129" s="13">
        <f t="shared" si="1516"/>
        <v>6.1092265861337251E-2</v>
      </c>
      <c r="R1129" s="13">
        <f t="shared" si="1517"/>
        <v>6.6908119117179241E-2</v>
      </c>
      <c r="S1129" s="13">
        <f t="shared" si="1518"/>
        <v>5.0423320589135262E-2</v>
      </c>
      <c r="T1129" s="13">
        <f t="shared" si="1519"/>
        <v>7.8491718124180362E-2</v>
      </c>
      <c r="U1129" s="13">
        <f t="shared" si="1520"/>
        <v>8.21429186267639E-2</v>
      </c>
      <c r="V1129" s="13">
        <f t="shared" si="1521"/>
        <v>8.8372642998184626E-3</v>
      </c>
      <c r="W1129" s="13">
        <f t="shared" si="1522"/>
        <v>2.5000937054109877E-2</v>
      </c>
      <c r="X1129" s="13">
        <f t="shared" si="1523"/>
        <v>3.2121357366996409E-2</v>
      </c>
      <c r="Y1129" s="13">
        <f t="shared" si="1524"/>
        <v>2.0634858542805719E-2</v>
      </c>
      <c r="Z1129" s="13">
        <f t="shared" si="1525"/>
        <v>2.8654654027100126E-2</v>
      </c>
      <c r="AA1129" s="13">
        <f t="shared" si="1526"/>
        <v>3.5179241997580019E-2</v>
      </c>
      <c r="AB1129" s="13">
        <f t="shared" si="1527"/>
        <v>2.1594730586414652E-2</v>
      </c>
      <c r="AC1129" s="13">
        <f t="shared" si="1528"/>
        <v>8.7121786423842483E-4</v>
      </c>
      <c r="AD1129" s="13">
        <f t="shared" si="1529"/>
        <v>7.673395864080201E-3</v>
      </c>
      <c r="AE1129" s="13">
        <f t="shared" si="1530"/>
        <v>9.8588261006014484E-3</v>
      </c>
      <c r="AF1129" s="13">
        <f t="shared" si="1531"/>
        <v>6.3333401406334951E-3</v>
      </c>
      <c r="AG1129" s="13">
        <f t="shared" si="1532"/>
        <v>2.7123714275686757E-3</v>
      </c>
      <c r="AH1129" s="13">
        <f t="shared" si="1533"/>
        <v>9.2039188395222332E-3</v>
      </c>
      <c r="AI1129" s="13">
        <f t="shared" si="1534"/>
        <v>1.1299626506584837E-2</v>
      </c>
      <c r="AJ1129" s="13">
        <f t="shared" si="1535"/>
        <v>6.9362605980423037E-3</v>
      </c>
      <c r="AK1129" s="13">
        <f t="shared" si="1536"/>
        <v>2.8385428524808414E-3</v>
      </c>
      <c r="AL1129" s="13">
        <f t="shared" si="1537"/>
        <v>5.4968726336452517E-5</v>
      </c>
      <c r="AM1129" s="13">
        <f t="shared" si="1538"/>
        <v>1.8841215098280852E-3</v>
      </c>
      <c r="AN1129" s="13">
        <f t="shared" si="1539"/>
        <v>2.4207308793685336E-3</v>
      </c>
      <c r="AO1129" s="13">
        <f t="shared" si="1540"/>
        <v>1.5550849453608326E-3</v>
      </c>
      <c r="AP1129" s="13">
        <f t="shared" si="1541"/>
        <v>6.6599422730783786E-4</v>
      </c>
      <c r="AQ1129" s="13">
        <f t="shared" si="1542"/>
        <v>2.1391836767369263E-4</v>
      </c>
      <c r="AR1129" s="13">
        <f t="shared" si="1543"/>
        <v>2.3650502825655001E-3</v>
      </c>
      <c r="AS1129" s="13">
        <f t="shared" si="1544"/>
        <v>2.9035658971184831E-3</v>
      </c>
      <c r="AT1129" s="13">
        <f t="shared" si="1545"/>
        <v>1.7823500373455533E-3</v>
      </c>
      <c r="AU1129" s="13">
        <f t="shared" si="1546"/>
        <v>7.293954556081869E-4</v>
      </c>
      <c r="AV1129" s="13">
        <f t="shared" si="1547"/>
        <v>2.2386921179111085E-4</v>
      </c>
      <c r="AW1129" s="13">
        <f t="shared" si="1548"/>
        <v>2.4084746759235323E-6</v>
      </c>
      <c r="AX1129" s="13">
        <f t="shared" si="1549"/>
        <v>3.8552182183274644E-4</v>
      </c>
      <c r="AY1129" s="13">
        <f t="shared" si="1550"/>
        <v>4.9532080277884854E-4</v>
      </c>
      <c r="AZ1129" s="13">
        <f t="shared" si="1551"/>
        <v>3.181956036874117E-4</v>
      </c>
      <c r="BA1129" s="13">
        <f t="shared" si="1552"/>
        <v>1.3627322150004925E-4</v>
      </c>
      <c r="BB1129" s="13">
        <f t="shared" si="1553"/>
        <v>4.3771167835440822E-5</v>
      </c>
      <c r="BC1129" s="13">
        <f t="shared" si="1554"/>
        <v>1.1247493014921555E-5</v>
      </c>
      <c r="BD1129" s="13">
        <f t="shared" si="1555"/>
        <v>5.0643851970283069E-4</v>
      </c>
      <c r="BE1129" s="13">
        <f t="shared" si="1556"/>
        <v>6.217532141435904E-4</v>
      </c>
      <c r="BF1129" s="13">
        <f t="shared" si="1557"/>
        <v>3.8166237781905095E-4</v>
      </c>
      <c r="BG1129" s="13">
        <f t="shared" si="1558"/>
        <v>1.5618862632192328E-4</v>
      </c>
      <c r="BH1129" s="13">
        <f t="shared" si="1559"/>
        <v>4.7938089546047417E-5</v>
      </c>
      <c r="BI1129" s="13">
        <f t="shared" si="1560"/>
        <v>1.1770692826701894E-5</v>
      </c>
      <c r="BJ1129" s="14">
        <f t="shared" si="1561"/>
        <v>0.35157258545442915</v>
      </c>
      <c r="BK1129" s="14">
        <f t="shared" si="1562"/>
        <v>0.269615325814892</v>
      </c>
      <c r="BL1129" s="14">
        <f t="shared" si="1563"/>
        <v>0.34998620501800859</v>
      </c>
      <c r="BM1129" s="14">
        <f t="shared" si="1564"/>
        <v>0.4587260410546472</v>
      </c>
      <c r="BN1129" s="14">
        <f t="shared" si="1565"/>
        <v>0.54060981693167975</v>
      </c>
    </row>
    <row r="1130" spans="1:66" x14ac:dyDescent="0.25">
      <c r="A1130" t="s">
        <v>341</v>
      </c>
      <c r="B1130" t="s">
        <v>150</v>
      </c>
      <c r="C1130" t="s">
        <v>148</v>
      </c>
      <c r="D1130" s="7" t="s">
        <v>376</v>
      </c>
      <c r="E1130" s="10">
        <f>VLOOKUP(A1130,home!$A$2:$E$405,3,FALSE)</f>
        <v>1.4705999999999999</v>
      </c>
      <c r="F1130" s="10">
        <f>VLOOKUP(B1130,home!$B$2:$E$405,3,FALSE)</f>
        <v>0.93500000000000005</v>
      </c>
      <c r="G1130" s="10">
        <f>VLOOKUP(C1130,away!$B$2:$E$405,4,FALSE)</f>
        <v>0.45329999999999998</v>
      </c>
      <c r="H1130" s="10">
        <f>VLOOKUP(A1130,away!$A$2:$E$405,3,FALSE)</f>
        <v>1.2646999999999999</v>
      </c>
      <c r="I1130" s="10">
        <f>VLOOKUP(C1130,away!$B$2:$E$405,3,FALSE)</f>
        <v>1.845</v>
      </c>
      <c r="J1130" s="10">
        <f>VLOOKUP(B1130,home!$B$2:$E$405,4,FALSE)</f>
        <v>1.3836999999999999</v>
      </c>
      <c r="K1130" s="12">
        <f t="shared" si="1510"/>
        <v>0.6232924863</v>
      </c>
      <c r="L1130" s="12">
        <f t="shared" si="1511"/>
        <v>3.2286861445499992</v>
      </c>
      <c r="M1130" s="13">
        <f t="shared" si="1512"/>
        <v>2.1237673322792434E-2</v>
      </c>
      <c r="N1130" s="13">
        <f t="shared" si="1513"/>
        <v>1.3237282208590481E-2</v>
      </c>
      <c r="O1130" s="13">
        <f t="shared" si="1514"/>
        <v>6.856978159977907E-2</v>
      </c>
      <c r="P1130" s="13">
        <f t="shared" si="1515"/>
        <v>4.2739029658374297E-2</v>
      </c>
      <c r="Q1130" s="13">
        <f t="shared" si="1516"/>
        <v>4.1253492698235571E-3</v>
      </c>
      <c r="R1130" s="13">
        <f t="shared" si="1517"/>
        <v>0.11069515189301311</v>
      </c>
      <c r="S1130" s="13">
        <f t="shared" si="1518"/>
        <v>2.1502174795426505E-2</v>
      </c>
      <c r="T1130" s="13">
        <f t="shared" si="1519"/>
        <v>1.3319458028908776E-2</v>
      </c>
      <c r="U1130" s="13">
        <f t="shared" si="1520"/>
        <v>6.8995456444752301E-2</v>
      </c>
      <c r="V1130" s="13">
        <f t="shared" si="1521"/>
        <v>4.8079240672074053E-3</v>
      </c>
      <c r="W1130" s="13">
        <f t="shared" si="1522"/>
        <v>8.5709973441473817E-4</v>
      </c>
      <c r="X1130" s="13">
        <f t="shared" si="1523"/>
        <v>2.7673060370023493E-3</v>
      </c>
      <c r="Y1130" s="13">
        <f t="shared" si="1524"/>
        <v>4.4673813296995275E-3</v>
      </c>
      <c r="Z1130" s="13">
        <f t="shared" si="1525"/>
        <v>0.11913330106194302</v>
      </c>
      <c r="AA1130" s="13">
        <f t="shared" si="1526"/>
        <v>7.4254891420024907E-2</v>
      </c>
      <c r="AB1130" s="13">
        <f t="shared" si="1527"/>
        <v>2.3141257946561924E-2</v>
      </c>
      <c r="AC1130" s="13">
        <f t="shared" si="1528"/>
        <v>6.047214017408974E-4</v>
      </c>
      <c r="AD1130" s="13">
        <f t="shared" si="1529"/>
        <v>1.3355595611760796E-4</v>
      </c>
      <c r="AE1130" s="13">
        <f t="shared" si="1530"/>
        <v>4.312102650390485E-4</v>
      </c>
      <c r="AF1130" s="13">
        <f t="shared" si="1531"/>
        <v>6.9612130405965458E-4</v>
      </c>
      <c r="AG1130" s="13">
        <f t="shared" si="1532"/>
        <v>7.4918573644782804E-4</v>
      </c>
      <c r="AH1130" s="13">
        <f t="shared" si="1533"/>
        <v>9.6161009623299779E-2</v>
      </c>
      <c r="AI1130" s="13">
        <f t="shared" si="1534"/>
        <v>5.9936434773224759E-2</v>
      </c>
      <c r="AJ1130" s="13">
        <f t="shared" si="1535"/>
        <v>1.8678964724880513E-2</v>
      </c>
      <c r="AK1130" s="13">
        <f t="shared" si="1536"/>
        <v>3.8808194549602572E-3</v>
      </c>
      <c r="AL1130" s="13">
        <f t="shared" si="1537"/>
        <v>4.8678036489657504E-5</v>
      </c>
      <c r="AM1130" s="13">
        <f t="shared" si="1538"/>
        <v>1.6648884789743517E-5</v>
      </c>
      <c r="AN1130" s="13">
        <f t="shared" si="1539"/>
        <v>5.3754023642854128E-5</v>
      </c>
      <c r="AO1130" s="13">
        <f t="shared" si="1540"/>
        <v>8.6777435674748109E-5</v>
      </c>
      <c r="AP1130" s="13">
        <f t="shared" si="1541"/>
        <v>9.3392368074212686E-5</v>
      </c>
      <c r="AQ1130" s="13">
        <f t="shared" si="1542"/>
        <v>7.5383661201981045E-5</v>
      </c>
      <c r="AR1130" s="13">
        <f t="shared" si="1543"/>
        <v>6.2094743883337425E-2</v>
      </c>
      <c r="AS1130" s="13">
        <f t="shared" si="1544"/>
        <v>3.8703187301207108E-2</v>
      </c>
      <c r="AT1130" s="13">
        <f t="shared" si="1545"/>
        <v>1.2061702920351979E-2</v>
      </c>
      <c r="AU1130" s="13">
        <f t="shared" si="1546"/>
        <v>2.5059896007460524E-3</v>
      </c>
      <c r="AV1130" s="13">
        <f t="shared" si="1547"/>
        <v>3.9049112222273776E-4</v>
      </c>
      <c r="AW1130" s="13">
        <f t="shared" si="1548"/>
        <v>2.7211236236532309E-6</v>
      </c>
      <c r="AX1130" s="13">
        <f t="shared" si="1549"/>
        <v>1.7295207991202474E-6</v>
      </c>
      <c r="AY1130" s="13">
        <f t="shared" si="1550"/>
        <v>5.5840798408305854E-6</v>
      </c>
      <c r="AZ1130" s="13">
        <f t="shared" si="1551"/>
        <v>9.0146206060753398E-6</v>
      </c>
      <c r="BA1130" s="13">
        <f t="shared" si="1552"/>
        <v>9.7017935497367901E-6</v>
      </c>
      <c r="BB1130" s="13">
        <f t="shared" si="1553"/>
        <v>7.8310116028299318E-6</v>
      </c>
      <c r="BC1130" s="13">
        <f t="shared" si="1554"/>
        <v>5.0567757319734558E-6</v>
      </c>
      <c r="BD1130" s="13">
        <f t="shared" si="1555"/>
        <v>3.3414073204252076E-2</v>
      </c>
      <c r="BE1130" s="13">
        <f t="shared" si="1556"/>
        <v>2.0826740764888486E-2</v>
      </c>
      <c r="BF1130" s="13">
        <f t="shared" si="1557"/>
        <v>6.4905755164364528E-3</v>
      </c>
      <c r="BG1130" s="13">
        <f t="shared" si="1558"/>
        <v>1.3485089837191946E-3</v>
      </c>
      <c r="BH1130" s="13">
        <f t="shared" si="1559"/>
        <v>2.1012887931505574E-4</v>
      </c>
      <c r="BI1130" s="13">
        <f t="shared" si="1560"/>
        <v>2.6194350326342758E-5</v>
      </c>
      <c r="BJ1130" s="14">
        <f t="shared" si="1561"/>
        <v>4.1148824045617663E-2</v>
      </c>
      <c r="BK1130" s="14">
        <f t="shared" si="1562"/>
        <v>9.094578536187202E-2</v>
      </c>
      <c r="BL1130" s="14">
        <f t="shared" si="1563"/>
        <v>0.70238610440729965</v>
      </c>
      <c r="BM1130" s="14">
        <f t="shared" si="1564"/>
        <v>0.69300688396814225</v>
      </c>
      <c r="BN1130" s="14">
        <f t="shared" si="1565"/>
        <v>0.26060426795237296</v>
      </c>
    </row>
    <row r="1131" spans="1:66" x14ac:dyDescent="0.25">
      <c r="A1131" t="s">
        <v>341</v>
      </c>
      <c r="B1131" t="s">
        <v>147</v>
      </c>
      <c r="C1131" t="s">
        <v>145</v>
      </c>
      <c r="D1131" s="7" t="s">
        <v>376</v>
      </c>
      <c r="E1131" s="10">
        <f>VLOOKUP(A1131,home!$A$2:$E$405,3,FALSE)</f>
        <v>1.4705999999999999</v>
      </c>
      <c r="F1131" s="10">
        <f>VLOOKUP(B1131,home!$B$2:$E$405,3,FALSE)</f>
        <v>1.0578000000000001</v>
      </c>
      <c r="G1131" s="10">
        <f>VLOOKUP(C1131,away!$B$2:$E$405,4,FALSE)</f>
        <v>0.68</v>
      </c>
      <c r="H1131" s="10">
        <f>VLOOKUP(A1131,away!$A$2:$E$405,3,FALSE)</f>
        <v>1.2646999999999999</v>
      </c>
      <c r="I1131" s="10">
        <f>VLOOKUP(C1131,away!$B$2:$E$405,3,FALSE)</f>
        <v>1.1420999999999999</v>
      </c>
      <c r="J1131" s="10">
        <f>VLOOKUP(B1131,home!$B$2:$E$405,4,FALSE)</f>
        <v>0.70279999999999998</v>
      </c>
      <c r="K1131" s="12">
        <f t="shared" si="1510"/>
        <v>1.0578084624000001</v>
      </c>
      <c r="L1131" s="12">
        <f t="shared" si="1511"/>
        <v>1.0151340678359999</v>
      </c>
      <c r="M1131" s="13">
        <f t="shared" si="1512"/>
        <v>0.12581502198038647</v>
      </c>
      <c r="N1131" s="13">
        <f t="shared" si="1513"/>
        <v>0.13308819494789481</v>
      </c>
      <c r="O1131" s="13">
        <f t="shared" si="1514"/>
        <v>0.12771911505782546</v>
      </c>
      <c r="P1131" s="13">
        <f t="shared" si="1515"/>
        <v>0.13510236071840703</v>
      </c>
      <c r="Q1131" s="13">
        <f t="shared" si="1516"/>
        <v>7.0390909430712037E-2</v>
      </c>
      <c r="R1131" s="13">
        <f t="shared" si="1517"/>
        <v>6.4826012404532216E-2</v>
      </c>
      <c r="S1131" s="13">
        <f t="shared" si="1518"/>
        <v>3.6268816680992216E-2</v>
      </c>
      <c r="T1131" s="13">
        <f t="shared" si="1519"/>
        <v>7.1456210229074155E-2</v>
      </c>
      <c r="U1131" s="13">
        <f t="shared" si="1520"/>
        <v>6.8573504505161559E-2</v>
      </c>
      <c r="V1131" s="13">
        <f t="shared" si="1521"/>
        <v>4.3273429665383074E-3</v>
      </c>
      <c r="W1131" s="13">
        <f t="shared" si="1522"/>
        <v>2.4820033223946394E-2</v>
      </c>
      <c r="X1131" s="13">
        <f t="shared" si="1523"/>
        <v>2.5195661290449371E-2</v>
      </c>
      <c r="Y1131" s="13">
        <f t="shared" si="1524"/>
        <v>1.2788487068795951E-2</v>
      </c>
      <c r="Z1131" s="13">
        <f t="shared" si="1525"/>
        <v>2.1935697891266603E-2</v>
      </c>
      <c r="AA1131" s="13">
        <f t="shared" si="1526"/>
        <v>2.320376685803165E-2</v>
      </c>
      <c r="AB1131" s="13">
        <f t="shared" si="1527"/>
        <v>1.2272570470991269E-2</v>
      </c>
      <c r="AC1131" s="13">
        <f t="shared" si="1528"/>
        <v>2.9042351283610013E-4</v>
      </c>
      <c r="AD1131" s="13">
        <f t="shared" si="1529"/>
        <v>6.5637102953349123E-3</v>
      </c>
      <c r="AE1131" s="13">
        <f t="shared" si="1530"/>
        <v>6.6630459322003623E-3</v>
      </c>
      <c r="AF1131" s="13">
        <f t="shared" si="1531"/>
        <v>3.3819424606663325E-3</v>
      </c>
      <c r="AG1131" s="13">
        <f t="shared" si="1532"/>
        <v>1.1443750024278355E-3</v>
      </c>
      <c r="AH1131" s="13">
        <f t="shared" si="1533"/>
        <v>5.5669185577957555E-3</v>
      </c>
      <c r="AI1131" s="13">
        <f t="shared" si="1534"/>
        <v>5.8887335599279549E-3</v>
      </c>
      <c r="AJ1131" s="13">
        <f t="shared" si="1535"/>
        <v>3.114576096255334E-3</v>
      </c>
      <c r="AK1131" s="13">
        <f t="shared" si="1536"/>
        <v>1.0982083171358833E-3</v>
      </c>
      <c r="AL1131" s="13">
        <f t="shared" si="1537"/>
        <v>1.2474472944385435E-5</v>
      </c>
      <c r="AM1131" s="13">
        <f t="shared" si="1538"/>
        <v>1.3886296590294553E-3</v>
      </c>
      <c r="AN1131" s="13">
        <f t="shared" si="1539"/>
        <v>1.4096452744882886E-3</v>
      </c>
      <c r="AO1131" s="13">
        <f t="shared" si="1540"/>
        <v>7.1548947084854541E-4</v>
      </c>
      <c r="AP1131" s="13">
        <f t="shared" si="1541"/>
        <v>2.4210591234543707E-4</v>
      </c>
      <c r="AQ1131" s="13">
        <f t="shared" si="1542"/>
        <v>6.1442489911592372E-5</v>
      </c>
      <c r="AR1131" s="13">
        <f t="shared" si="1543"/>
        <v>1.1302337361773851E-3</v>
      </c>
      <c r="AS1131" s="13">
        <f t="shared" si="1544"/>
        <v>1.1955708106184072E-3</v>
      </c>
      <c r="AT1131" s="13">
        <f t="shared" si="1545"/>
        <v>6.3234246043528944E-4</v>
      </c>
      <c r="AU1131" s="13">
        <f t="shared" si="1546"/>
        <v>2.2296573526109552E-4</v>
      </c>
      <c r="AV1131" s="13">
        <f t="shared" si="1547"/>
        <v>5.8963760396106233E-5</v>
      </c>
      <c r="AW1131" s="13">
        <f t="shared" si="1548"/>
        <v>3.7209183878233079E-7</v>
      </c>
      <c r="AX1131" s="13">
        <f t="shared" si="1549"/>
        <v>2.4481736741016407E-4</v>
      </c>
      <c r="AY1131" s="13">
        <f t="shared" si="1550"/>
        <v>2.4852245005598037E-4</v>
      </c>
      <c r="AZ1131" s="13">
        <f t="shared" si="1551"/>
        <v>1.2614180283694823E-4</v>
      </c>
      <c r="BA1131" s="13">
        <f t="shared" si="1552"/>
        <v>4.2683613812679325E-5</v>
      </c>
      <c r="BB1131" s="13">
        <f t="shared" si="1553"/>
        <v>1.0832397629901504E-5</v>
      </c>
      <c r="BC1131" s="13">
        <f t="shared" si="1554"/>
        <v>2.1992671740917925E-6</v>
      </c>
      <c r="BD1131" s="13">
        <f t="shared" si="1555"/>
        <v>1.9122312836853815E-4</v>
      </c>
      <c r="BE1131" s="13">
        <f t="shared" si="1556"/>
        <v>2.0227744339484119E-4</v>
      </c>
      <c r="BF1131" s="13">
        <f t="shared" si="1557"/>
        <v>1.0698539568784999E-4</v>
      </c>
      <c r="BG1131" s="13">
        <f t="shared" si="1558"/>
        <v>3.7723352303940074E-5</v>
      </c>
      <c r="BH1131" s="13">
        <f t="shared" si="1559"/>
        <v>9.9760203243010875E-6</v>
      </c>
      <c r="BI1131" s="13">
        <f t="shared" si="1560"/>
        <v>2.1105437440240174E-6</v>
      </c>
      <c r="BJ1131" s="14">
        <f t="shared" si="1561"/>
        <v>0.35998507958704506</v>
      </c>
      <c r="BK1131" s="14">
        <f t="shared" si="1562"/>
        <v>0.3020649627821605</v>
      </c>
      <c r="BL1131" s="14">
        <f t="shared" si="1563"/>
        <v>0.31605377821436897</v>
      </c>
      <c r="BM1131" s="14">
        <f t="shared" si="1564"/>
        <v>0.34284975357686592</v>
      </c>
      <c r="BN1131" s="14">
        <f t="shared" si="1565"/>
        <v>0.65694161453975808</v>
      </c>
    </row>
    <row r="1132" spans="1:66" x14ac:dyDescent="0.25">
      <c r="A1132" t="s">
        <v>341</v>
      </c>
      <c r="B1132" t="s">
        <v>154</v>
      </c>
      <c r="C1132" t="s">
        <v>318</v>
      </c>
      <c r="D1132" s="7" t="s">
        <v>376</v>
      </c>
      <c r="E1132" s="10">
        <f>VLOOKUP(A1132,home!$A$2:$E$405,3,FALSE)</f>
        <v>1.4705999999999999</v>
      </c>
      <c r="F1132" s="10">
        <f>VLOOKUP(B1132,home!$B$2:$E$405,3,FALSE)</f>
        <v>0.83109999999999995</v>
      </c>
      <c r="G1132" s="10">
        <f>VLOOKUP(C1132,away!$B$2:$E$405,4,FALSE)</f>
        <v>0.75549999999999995</v>
      </c>
      <c r="H1132" s="10">
        <f>VLOOKUP(A1132,away!$A$2:$E$405,3,FALSE)</f>
        <v>1.2646999999999999</v>
      </c>
      <c r="I1132" s="10">
        <f>VLOOKUP(C1132,away!$B$2:$E$405,3,FALSE)</f>
        <v>1.3178000000000001</v>
      </c>
      <c r="J1132" s="10">
        <f>VLOOKUP(B1132,home!$B$2:$E$405,4,FALSE)</f>
        <v>1.4056999999999999</v>
      </c>
      <c r="K1132" s="12">
        <f t="shared" si="1510"/>
        <v>0.92338393112999984</v>
      </c>
      <c r="L1132" s="12">
        <f t="shared" si="1511"/>
        <v>2.3427700674620002</v>
      </c>
      <c r="M1132" s="13">
        <f t="shared" si="1512"/>
        <v>3.815288129826673E-2</v>
      </c>
      <c r="N1132" s="13">
        <f t="shared" si="1513"/>
        <v>3.5229757517129784E-2</v>
      </c>
      <c r="O1132" s="13">
        <f t="shared" si="1514"/>
        <v>8.9383428293010034E-2</v>
      </c>
      <c r="P1132" s="13">
        <f t="shared" si="1515"/>
        <v>8.2535221395076047E-2</v>
      </c>
      <c r="Q1132" s="13">
        <f t="shared" si="1516"/>
        <v>1.6265295994461981E-2</v>
      </c>
      <c r="R1132" s="13">
        <f t="shared" si="1517"/>
        <v>0.10470241016600002</v>
      </c>
      <c r="S1132" s="13">
        <f t="shared" si="1518"/>
        <v>4.463662074090647E-2</v>
      </c>
      <c r="T1132" s="13">
        <f t="shared" si="1519"/>
        <v>3.8105848594235096E-2</v>
      </c>
      <c r="U1132" s="13">
        <f t="shared" si="1520"/>
        <v>9.6680523097866747E-2</v>
      </c>
      <c r="V1132" s="13">
        <f t="shared" si="1521"/>
        <v>1.0729037871427862E-2</v>
      </c>
      <c r="W1132" s="13">
        <f t="shared" si="1522"/>
        <v>5.0063709854531154E-3</v>
      </c>
      <c r="X1132" s="13">
        <f t="shared" si="1523"/>
        <v>1.1728776091329794E-2</v>
      </c>
      <c r="Y1132" s="13">
        <f t="shared" si="1524"/>
        <v>1.3738912777365704E-2</v>
      </c>
      <c r="Z1132" s="13">
        <f t="shared" si="1525"/>
        <v>8.1764557509344624E-2</v>
      </c>
      <c r="AA1132" s="13">
        <f t="shared" si="1526"/>
        <v>7.5500078540083587E-2</v>
      </c>
      <c r="AB1132" s="13">
        <f t="shared" si="1527"/>
        <v>3.4857779661483061E-2</v>
      </c>
      <c r="AC1132" s="13">
        <f t="shared" si="1528"/>
        <v>1.4506170404793961E-3</v>
      </c>
      <c r="AD1132" s="13">
        <f t="shared" si="1529"/>
        <v>1.155700630310717E-3</v>
      </c>
      <c r="AE1132" s="13">
        <f t="shared" si="1530"/>
        <v>2.7075408436389144E-3</v>
      </c>
      <c r="AF1132" s="13">
        <f t="shared" si="1531"/>
        <v>3.1715728224540308E-3</v>
      </c>
      <c r="AG1132" s="13">
        <f t="shared" si="1532"/>
        <v>2.4767552917404258E-3</v>
      </c>
      <c r="AH1132" s="13">
        <f t="shared" si="1533"/>
        <v>4.7888889478041985E-2</v>
      </c>
      <c r="AI1132" s="13">
        <f t="shared" si="1534"/>
        <v>4.4219831023684493E-2</v>
      </c>
      <c r="AJ1132" s="13">
        <f t="shared" si="1535"/>
        <v>2.0415940702277056E-2</v>
      </c>
      <c r="AK1132" s="13">
        <f t="shared" si="1536"/>
        <v>6.2839171944618537E-3</v>
      </c>
      <c r="AL1132" s="13">
        <f t="shared" si="1537"/>
        <v>1.2552341476854717E-4</v>
      </c>
      <c r="AM1132" s="13">
        <f t="shared" si="1538"/>
        <v>2.1343107824514578E-4</v>
      </c>
      <c r="AN1132" s="13">
        <f t="shared" si="1539"/>
        <v>5.0001994157886759E-4</v>
      </c>
      <c r="AO1132" s="13">
        <f t="shared" si="1540"/>
        <v>5.8571587613253468E-4</v>
      </c>
      <c r="AP1132" s="13">
        <f t="shared" si="1541"/>
        <v>4.5739920754686098E-4</v>
      </c>
      <c r="AQ1132" s="13">
        <f t="shared" si="1542"/>
        <v>2.6789529308040628E-4</v>
      </c>
      <c r="AR1132" s="13">
        <f t="shared" si="1543"/>
        <v>2.2438531366630543E-2</v>
      </c>
      <c r="AS1132" s="13">
        <f t="shared" si="1544"/>
        <v>2.0719379302103116E-2</v>
      </c>
      <c r="AT1132" s="13">
        <f t="shared" si="1545"/>
        <v>9.5659709552747638E-3</v>
      </c>
      <c r="AU1132" s="13">
        <f t="shared" si="1546"/>
        <v>2.9443546219190043E-3</v>
      </c>
      <c r="AV1132" s="13">
        <f t="shared" si="1547"/>
        <v>6.7969243635708845E-4</v>
      </c>
      <c r="AW1132" s="13">
        <f t="shared" si="1548"/>
        <v>7.5428283349443059E-6</v>
      </c>
      <c r="AX1132" s="13">
        <f t="shared" si="1549"/>
        <v>3.2846471342552875E-5</v>
      </c>
      <c r="AY1132" s="13">
        <f t="shared" si="1550"/>
        <v>7.6951729883081236E-5</v>
      </c>
      <c r="AZ1132" s="13">
        <f t="shared" si="1551"/>
        <v>9.014010470475195E-5</v>
      </c>
      <c r="BA1132" s="13">
        <f t="shared" si="1552"/>
        <v>7.0392513060061164E-5</v>
      </c>
      <c r="BB1132" s="13">
        <f t="shared" si="1553"/>
        <v>4.1228368142634818E-5</v>
      </c>
      <c r="BC1132" s="13">
        <f t="shared" si="1554"/>
        <v>1.9317717362973753E-5</v>
      </c>
      <c r="BD1132" s="13">
        <f t="shared" si="1555"/>
        <v>8.7613866072581998E-3</v>
      </c>
      <c r="BE1132" s="13">
        <f t="shared" si="1556"/>
        <v>8.0901236075598092E-3</v>
      </c>
      <c r="BF1132" s="13">
        <f t="shared" si="1557"/>
        <v>3.735145070038096E-3</v>
      </c>
      <c r="BG1132" s="13">
        <f t="shared" si="1558"/>
        <v>1.1496576460375387E-3</v>
      </c>
      <c r="BH1132" s="13">
        <f t="shared" si="1559"/>
        <v>2.65393849162951E-4</v>
      </c>
      <c r="BI1132" s="13">
        <f t="shared" si="1560"/>
        <v>4.9012083147561608E-5</v>
      </c>
      <c r="BJ1132" s="14">
        <f t="shared" si="1561"/>
        <v>0.13194186984919948</v>
      </c>
      <c r="BK1132" s="14">
        <f t="shared" si="1562"/>
        <v>0.17770685349080814</v>
      </c>
      <c r="BL1132" s="14">
        <f t="shared" si="1563"/>
        <v>0.5983314457023976</v>
      </c>
      <c r="BM1132" s="14">
        <f t="shared" si="1564"/>
        <v>0.62340632298625709</v>
      </c>
      <c r="BN1132" s="14">
        <f t="shared" si="1565"/>
        <v>0.36626899466394458</v>
      </c>
    </row>
    <row r="1133" spans="1:66" x14ac:dyDescent="0.25">
      <c r="A1133" t="s">
        <v>351</v>
      </c>
      <c r="B1133" t="s">
        <v>155</v>
      </c>
      <c r="C1133" t="s">
        <v>156</v>
      </c>
      <c r="D1133" s="7" t="s">
        <v>376</v>
      </c>
      <c r="E1133" s="10">
        <f>VLOOKUP(A1133,home!$A$2:$E$405,3,FALSE)</f>
        <v>1.3231999999999999</v>
      </c>
      <c r="F1133" s="10">
        <f>VLOOKUP(B1133,home!$B$2:$E$405,3,FALSE)</f>
        <v>0.70179999999999998</v>
      </c>
      <c r="G1133" s="10">
        <f>VLOOKUP(C1133,away!$B$2:$E$405,4,FALSE)</f>
        <v>0.93010000000000004</v>
      </c>
      <c r="H1133" s="10">
        <f>VLOOKUP(A1133,away!$A$2:$E$405,3,FALSE)</f>
        <v>1.1951000000000001</v>
      </c>
      <c r="I1133" s="10">
        <f>VLOOKUP(C1133,away!$B$2:$E$405,3,FALSE)</f>
        <v>1.0298</v>
      </c>
      <c r="J1133" s="10">
        <f>VLOOKUP(B1133,home!$B$2:$E$405,4,FALSE)</f>
        <v>1.0161</v>
      </c>
      <c r="K1133" s="12">
        <f t="shared" si="1510"/>
        <v>0.86371109897599996</v>
      </c>
      <c r="L1133" s="12">
        <f t="shared" si="1511"/>
        <v>1.2505284750780001</v>
      </c>
      <c r="M1133" s="13">
        <f t="shared" si="1512"/>
        <v>0.12072505712328445</v>
      </c>
      <c r="N1133" s="13">
        <f t="shared" si="1513"/>
        <v>0.10427157176189239</v>
      </c>
      <c r="O1133" s="13">
        <f t="shared" si="1514"/>
        <v>0.15097012158808537</v>
      </c>
      <c r="P1133" s="13">
        <f t="shared" si="1515"/>
        <v>0.13039456962938556</v>
      </c>
      <c r="Q1133" s="13">
        <f t="shared" si="1516"/>
        <v>4.5030256919209449E-2</v>
      </c>
      <c r="R1133" s="13">
        <f t="shared" si="1517"/>
        <v>9.4396217965944343E-2</v>
      </c>
      <c r="S1133" s="13">
        <f t="shared" si="1518"/>
        <v>3.520964121696267E-2</v>
      </c>
      <c r="T1133" s="13">
        <f t="shared" si="1519"/>
        <v>5.631161851754956E-2</v>
      </c>
      <c r="U1133" s="13">
        <f t="shared" si="1520"/>
        <v>8.1531061158543833E-2</v>
      </c>
      <c r="V1133" s="13">
        <f t="shared" si="1521"/>
        <v>4.2255298689911607E-3</v>
      </c>
      <c r="W1133" s="13">
        <f t="shared" si="1522"/>
        <v>1.2964377563620675E-2</v>
      </c>
      <c r="X1133" s="13">
        <f t="shared" si="1523"/>
        <v>1.6212323304970005E-2</v>
      </c>
      <c r="Y1133" s="13">
        <f t="shared" si="1524"/>
        <v>1.0136985970017833E-2</v>
      </c>
      <c r="Z1133" s="13">
        <f t="shared" si="1525"/>
        <v>3.9348386168694294E-2</v>
      </c>
      <c r="AA1133" s="13">
        <f t="shared" si="1526"/>
        <v>3.3985637860694994E-2</v>
      </c>
      <c r="AB1133" s="13">
        <f t="shared" si="1527"/>
        <v>1.4676886313030608E-2</v>
      </c>
      <c r="AC1133" s="13">
        <f t="shared" si="1528"/>
        <v>2.8524844067817927E-4</v>
      </c>
      <c r="AD1133" s="13">
        <f t="shared" si="1529"/>
        <v>2.7993691982536521E-3</v>
      </c>
      <c r="AE1133" s="13">
        <f t="shared" si="1530"/>
        <v>3.5006908946724636E-3</v>
      </c>
      <c r="AF1133" s="13">
        <f t="shared" si="1531"/>
        <v>2.1888568231170987E-3</v>
      </c>
      <c r="AG1133" s="13">
        <f t="shared" si="1532"/>
        <v>9.1240926172556688E-4</v>
      </c>
      <c r="AH1133" s="13">
        <f t="shared" si="1533"/>
        <v>1.2301569338079387E-2</v>
      </c>
      <c r="AI1133" s="13">
        <f t="shared" si="1534"/>
        <v>1.0625001972122013E-2</v>
      </c>
      <c r="AJ1133" s="13">
        <f t="shared" si="1535"/>
        <v>4.5884660649818344E-3</v>
      </c>
      <c r="AK1133" s="13">
        <f t="shared" si="1536"/>
        <v>1.3210363558665142E-3</v>
      </c>
      <c r="AL1133" s="13">
        <f t="shared" si="1537"/>
        <v>1.2323820272605415E-5</v>
      </c>
      <c r="AM1133" s="13">
        <f t="shared" si="1538"/>
        <v>4.8356924933264534E-4</v>
      </c>
      <c r="AN1133" s="13">
        <f t="shared" si="1539"/>
        <v>6.0471711596256621E-4</v>
      </c>
      <c r="AO1133" s="13">
        <f t="shared" si="1540"/>
        <v>3.7810798643911716E-4</v>
      </c>
      <c r="AP1133" s="13">
        <f t="shared" si="1541"/>
        <v>1.5761160123217409E-4</v>
      </c>
      <c r="AQ1133" s="13">
        <f t="shared" si="1542"/>
        <v>4.9274448835868126E-5</v>
      </c>
      <c r="AR1133" s="13">
        <f t="shared" si="1543"/>
        <v>3.0766925490829382E-3</v>
      </c>
      <c r="AS1133" s="13">
        <f t="shared" si="1544"/>
        <v>2.6573735027796957E-3</v>
      </c>
      <c r="AT1133" s="13">
        <f t="shared" si="1545"/>
        <v>1.1476014942377764E-3</v>
      </c>
      <c r="AU1133" s="13">
        <f t="shared" si="1546"/>
        <v>3.3039871592486993E-4</v>
      </c>
      <c r="AV1133" s="13">
        <f t="shared" si="1547"/>
        <v>7.1342259507932134E-5</v>
      </c>
      <c r="AW1133" s="13">
        <f t="shared" si="1548"/>
        <v>3.6974724011732696E-7</v>
      </c>
      <c r="AX1133" s="13">
        <f t="shared" si="1549"/>
        <v>6.9610687962016394E-5</v>
      </c>
      <c r="AY1133" s="13">
        <f t="shared" si="1550"/>
        <v>8.7050147466270859E-5</v>
      </c>
      <c r="AZ1133" s="13">
        <f t="shared" si="1551"/>
        <v>5.4429344083155377E-5</v>
      </c>
      <c r="BA1133" s="13">
        <f t="shared" si="1552"/>
        <v>2.2688481551934684E-5</v>
      </c>
      <c r="BB1133" s="13">
        <f t="shared" si="1553"/>
        <v>7.0931480592440546E-6</v>
      </c>
      <c r="BC1133" s="13">
        <f t="shared" si="1554"/>
        <v>1.7740367252057877E-6</v>
      </c>
      <c r="BD1133" s="13">
        <f t="shared" si="1555"/>
        <v>6.4124860694808822E-4</v>
      </c>
      <c r="BE1133" s="13">
        <f t="shared" si="1556"/>
        <v>5.5385353902396238E-4</v>
      </c>
      <c r="BF1133" s="13">
        <f t="shared" si="1557"/>
        <v>2.3918472443106668E-4</v>
      </c>
      <c r="BG1133" s="13">
        <f t="shared" si="1558"/>
        <v>6.8862167065542775E-5</v>
      </c>
      <c r="BH1133" s="13">
        <f t="shared" si="1559"/>
        <v>1.4869254498512214E-5</v>
      </c>
      <c r="BI1133" s="13">
        <f t="shared" si="1560"/>
        <v>2.568548028772764E-6</v>
      </c>
      <c r="BJ1133" s="14">
        <f t="shared" si="1561"/>
        <v>0.25624438646267889</v>
      </c>
      <c r="BK1133" s="14">
        <f t="shared" si="1562"/>
        <v>0.29093942024704095</v>
      </c>
      <c r="BL1133" s="14">
        <f t="shared" si="1563"/>
        <v>0.41319999397887802</v>
      </c>
      <c r="BM1133" s="14">
        <f t="shared" si="1564"/>
        <v>0.35385771146926437</v>
      </c>
      <c r="BN1133" s="14">
        <f t="shared" si="1565"/>
        <v>0.64578779498780159</v>
      </c>
    </row>
    <row r="1134" spans="1:66" x14ac:dyDescent="0.25">
      <c r="A1134" t="s">
        <v>351</v>
      </c>
      <c r="B1134" t="s">
        <v>158</v>
      </c>
      <c r="C1134" t="s">
        <v>161</v>
      </c>
      <c r="D1134" s="7" t="s">
        <v>376</v>
      </c>
      <c r="E1134" s="10">
        <f>VLOOKUP(A1134,home!$A$2:$E$405,3,FALSE)</f>
        <v>1.3231999999999999</v>
      </c>
      <c r="F1134" s="10">
        <f>VLOOKUP(B1134,home!$B$2:$E$405,3,FALSE)</f>
        <v>1.1876</v>
      </c>
      <c r="G1134" s="10">
        <f>VLOOKUP(C1134,away!$B$2:$E$405,4,FALSE)</f>
        <v>0.872</v>
      </c>
      <c r="H1134" s="10">
        <f>VLOOKUP(A1134,away!$A$2:$E$405,3,FALSE)</f>
        <v>1.1951000000000001</v>
      </c>
      <c r="I1134" s="10">
        <f>VLOOKUP(C1134,away!$B$2:$E$405,3,FALSE)</f>
        <v>1.2229000000000001</v>
      </c>
      <c r="J1134" s="10">
        <f>VLOOKUP(B1134,home!$B$2:$E$405,4,FALSE)</f>
        <v>0.71719999999999995</v>
      </c>
      <c r="K1134" s="12">
        <f t="shared" si="1510"/>
        <v>1.37028898304</v>
      </c>
      <c r="L1134" s="12">
        <f t="shared" si="1511"/>
        <v>1.048179042988</v>
      </c>
      <c r="M1134" s="13">
        <f t="shared" si="1512"/>
        <v>8.9057947463227746E-2</v>
      </c>
      <c r="N1134" s="13">
        <f t="shared" si="1513"/>
        <v>0.12203512426101609</v>
      </c>
      <c r="O1134" s="13">
        <f t="shared" si="1514"/>
        <v>9.334867414248163E-2</v>
      </c>
      <c r="P1134" s="13">
        <f t="shared" si="1515"/>
        <v>0.12791465975883351</v>
      </c>
      <c r="Q1134" s="13">
        <f t="shared" si="1516"/>
        <v>8.3611693159393916E-2</v>
      </c>
      <c r="R1134" s="13">
        <f t="shared" si="1517"/>
        <v>4.8923061963432532E-2</v>
      </c>
      <c r="S1134" s="13">
        <f t="shared" si="1518"/>
        <v>4.5931218513581076E-2</v>
      </c>
      <c r="T1134" s="13">
        <f t="shared" si="1519"/>
        <v>8.7640024518419818E-2</v>
      </c>
      <c r="U1134" s="13">
        <f t="shared" si="1520"/>
        <v>6.7038732825074873E-2</v>
      </c>
      <c r="V1134" s="13">
        <f t="shared" si="1521"/>
        <v>7.3301539501061923E-3</v>
      </c>
      <c r="W1134" s="13">
        <f t="shared" si="1522"/>
        <v>3.8190727329879465E-2</v>
      </c>
      <c r="X1134" s="13">
        <f t="shared" si="1523"/>
        <v>4.0030720023648714E-2</v>
      </c>
      <c r="Y1134" s="13">
        <f t="shared" si="1524"/>
        <v>2.0979680902254341E-2</v>
      </c>
      <c r="Z1134" s="13">
        <f t="shared" si="1525"/>
        <v>1.7093376089624447E-2</v>
      </c>
      <c r="AA1134" s="13">
        <f t="shared" si="1526"/>
        <v>2.3422864938571736E-2</v>
      </c>
      <c r="AB1134" s="13">
        <f t="shared" si="1527"/>
        <v>1.6048046888279374E-2</v>
      </c>
      <c r="AC1134" s="13">
        <f t="shared" si="1528"/>
        <v>6.580225117576216E-4</v>
      </c>
      <c r="AD1134" s="13">
        <f t="shared" si="1529"/>
        <v>1.3083083228604615E-2</v>
      </c>
      <c r="AE1134" s="13">
        <f t="shared" si="1530"/>
        <v>1.371341365789114E-2</v>
      </c>
      <c r="AF1134" s="13">
        <f t="shared" si="1531"/>
        <v>7.1870564020134519E-3</v>
      </c>
      <c r="AG1134" s="13">
        <f t="shared" si="1532"/>
        <v>2.5111073004544129E-3</v>
      </c>
      <c r="AH1134" s="13">
        <f t="shared" si="1533"/>
        <v>4.4792296477641283E-3</v>
      </c>
      <c r="AI1134" s="13">
        <f t="shared" si="1534"/>
        <v>6.137839038837324E-3</v>
      </c>
      <c r="AJ1134" s="13">
        <f t="shared" si="1535"/>
        <v>4.2053066072958055E-3</v>
      </c>
      <c r="AK1134" s="13">
        <f t="shared" si="1536"/>
        <v>1.9208284380942537E-3</v>
      </c>
      <c r="AL1134" s="13">
        <f t="shared" si="1537"/>
        <v>3.7804925041589809E-5</v>
      </c>
      <c r="AM1134" s="13">
        <f t="shared" si="1538"/>
        <v>3.5855209624704593E-3</v>
      </c>
      <c r="AN1134" s="13">
        <f t="shared" si="1539"/>
        <v>3.7582679310556987E-3</v>
      </c>
      <c r="AO1134" s="13">
        <f t="shared" si="1540"/>
        <v>1.9696688416332266E-3</v>
      </c>
      <c r="AP1134" s="13">
        <f t="shared" si="1541"/>
        <v>6.8818853380879941E-4</v>
      </c>
      <c r="AQ1134" s="13">
        <f t="shared" si="1542"/>
        <v>1.8033619969075551E-4</v>
      </c>
      <c r="AR1134" s="13">
        <f t="shared" si="1543"/>
        <v>9.3900692910337631E-4</v>
      </c>
      <c r="AS1134" s="13">
        <f t="shared" si="1544"/>
        <v>1.2867108499485789E-3</v>
      </c>
      <c r="AT1134" s="13">
        <f t="shared" si="1545"/>
        <v>8.8158285102128643E-4</v>
      </c>
      <c r="AU1134" s="13">
        <f t="shared" si="1546"/>
        <v>4.0267442279715406E-4</v>
      </c>
      <c r="AV1134" s="13">
        <f t="shared" si="1547"/>
        <v>1.3794508132773279E-4</v>
      </c>
      <c r="AW1134" s="13">
        <f t="shared" si="1548"/>
        <v>1.5083201012027339E-6</v>
      </c>
      <c r="AX1134" s="13">
        <f t="shared" si="1549"/>
        <v>8.1886664555537458E-4</v>
      </c>
      <c r="AY1134" s="13">
        <f t="shared" si="1550"/>
        <v>8.5831885687302626E-4</v>
      </c>
      <c r="AZ1134" s="13">
        <f t="shared" si="1551"/>
        <v>4.498359189878615E-4</v>
      </c>
      <c r="BA1134" s="13">
        <f t="shared" si="1552"/>
        <v>1.5716952768877473E-4</v>
      </c>
      <c r="BB1134" s="13">
        <f t="shared" si="1553"/>
        <v>4.1185451279923959E-5</v>
      </c>
      <c r="BC1134" s="13">
        <f t="shared" si="1554"/>
        <v>8.633945381523921E-6</v>
      </c>
      <c r="BD1134" s="13">
        <f t="shared" si="1555"/>
        <v>1.6404123071777957E-4</v>
      </c>
      <c r="BE1134" s="13">
        <f t="shared" si="1556"/>
        <v>2.247838912168962E-4</v>
      </c>
      <c r="BF1134" s="13">
        <f t="shared" si="1557"/>
        <v>1.540094448496874E-4</v>
      </c>
      <c r="BG1134" s="13">
        <f t="shared" si="1558"/>
        <v>7.034581518721102E-5</v>
      </c>
      <c r="BH1134" s="13">
        <f t="shared" si="1559"/>
        <v>2.4098523888500793E-5</v>
      </c>
      <c r="BI1134" s="13">
        <f t="shared" si="1560"/>
        <v>6.6043883583877786E-6</v>
      </c>
      <c r="BJ1134" s="14">
        <f t="shared" si="1561"/>
        <v>0.44149862359800141</v>
      </c>
      <c r="BK1134" s="14">
        <f t="shared" si="1562"/>
        <v>0.2717881259794207</v>
      </c>
      <c r="BL1134" s="14">
        <f t="shared" si="1563"/>
        <v>0.26981638791824825</v>
      </c>
      <c r="BM1134" s="14">
        <f t="shared" si="1564"/>
        <v>0.43444854230013769</v>
      </c>
      <c r="BN1134" s="14">
        <f t="shared" si="1565"/>
        <v>0.56489116074838541</v>
      </c>
    </row>
    <row r="1135" spans="1:66" x14ac:dyDescent="0.25">
      <c r="A1135" t="s">
        <v>351</v>
      </c>
      <c r="B1135" t="s">
        <v>160</v>
      </c>
      <c r="C1135" t="s">
        <v>159</v>
      </c>
      <c r="D1135" s="7" t="s">
        <v>376</v>
      </c>
      <c r="E1135" s="10">
        <f>VLOOKUP(A1135,home!$A$2:$E$405,3,FALSE)</f>
        <v>1.3231999999999999</v>
      </c>
      <c r="F1135" s="10">
        <f>VLOOKUP(B1135,home!$B$2:$E$405,3,FALSE)</f>
        <v>0.872</v>
      </c>
      <c r="G1135" s="10">
        <f>VLOOKUP(C1135,away!$B$2:$E$405,4,FALSE)</f>
        <v>1.1627000000000001</v>
      </c>
      <c r="H1135" s="10">
        <f>VLOOKUP(A1135,away!$A$2:$E$405,3,FALSE)</f>
        <v>1.1951000000000001</v>
      </c>
      <c r="I1135" s="10">
        <f>VLOOKUP(C1135,away!$B$2:$E$405,3,FALSE)</f>
        <v>1.2229000000000001</v>
      </c>
      <c r="J1135" s="10">
        <f>VLOOKUP(B1135,home!$B$2:$E$405,4,FALSE)</f>
        <v>0.77239999999999998</v>
      </c>
      <c r="K1135" s="12">
        <f t="shared" si="1510"/>
        <v>1.34155860608</v>
      </c>
      <c r="L1135" s="12">
        <f t="shared" si="1511"/>
        <v>1.1288531689960002</v>
      </c>
      <c r="M1135" s="13">
        <f t="shared" si="1512"/>
        <v>8.4550036234886605E-2</v>
      </c>
      <c r="N1135" s="13">
        <f t="shared" si="1513"/>
        <v>0.11342882875528798</v>
      </c>
      <c r="O1135" s="13">
        <f t="shared" si="1514"/>
        <v>9.5444576342478396E-2</v>
      </c>
      <c r="P1135" s="13">
        <f t="shared" si="1515"/>
        <v>0.12804449279591149</v>
      </c>
      <c r="Q1135" s="13">
        <f t="shared" si="1516"/>
        <v>7.6085710697115588E-2</v>
      </c>
      <c r="R1135" s="13">
        <f t="shared" si="1517"/>
        <v>5.387145623384372E-2</v>
      </c>
      <c r="S1135" s="13">
        <f t="shared" si="1518"/>
        <v>4.8478371108601745E-2</v>
      </c>
      <c r="T1135" s="13">
        <f t="shared" si="1519"/>
        <v>8.5889595635751798E-2</v>
      </c>
      <c r="U1135" s="13">
        <f t="shared" si="1520"/>
        <v>7.2271715732575126E-2</v>
      </c>
      <c r="V1135" s="13">
        <f t="shared" si="1521"/>
        <v>8.157416098200216E-3</v>
      </c>
      <c r="W1135" s="13">
        <f t="shared" si="1522"/>
        <v>3.4024479995142853E-2</v>
      </c>
      <c r="X1135" s="13">
        <f t="shared" si="1523"/>
        <v>3.840864206595803E-2</v>
      </c>
      <c r="Y1135" s="13">
        <f t="shared" si="1524"/>
        <v>2.1678858656494906E-2</v>
      </c>
      <c r="Z1135" s="13">
        <f t="shared" si="1525"/>
        <v>2.0270988029334604E-2</v>
      </c>
      <c r="AA1135" s="13">
        <f t="shared" si="1526"/>
        <v>2.7194718444498504E-2</v>
      </c>
      <c r="AB1135" s="13">
        <f t="shared" si="1527"/>
        <v>1.8241654284569739E-2</v>
      </c>
      <c r="AC1135" s="13">
        <f t="shared" si="1528"/>
        <v>7.7211099880364928E-4</v>
      </c>
      <c r="AD1135" s="13">
        <f t="shared" si="1529"/>
        <v>1.1411458488720164E-2</v>
      </c>
      <c r="AE1135" s="13">
        <f t="shared" si="1530"/>
        <v>1.2881861077858065E-2</v>
      </c>
      <c r="AF1135" s="13">
        <f t="shared" si="1531"/>
        <v>7.2708648501531564E-3</v>
      </c>
      <c r="AG1135" s="13">
        <f t="shared" si="1532"/>
        <v>2.7359129424790064E-3</v>
      </c>
      <c r="AH1135" s="13">
        <f t="shared" si="1533"/>
        <v>5.7207422688985874E-3</v>
      </c>
      <c r="AI1135" s="13">
        <f t="shared" si="1534"/>
        <v>7.6747110240065258E-3</v>
      </c>
      <c r="AJ1135" s="13">
        <f t="shared" si="1535"/>
        <v>5.1480373117165018E-3</v>
      </c>
      <c r="AK1135" s="13">
        <f t="shared" si="1536"/>
        <v>2.3021312533180746E-3</v>
      </c>
      <c r="AL1135" s="13">
        <f t="shared" si="1537"/>
        <v>4.6772096442066253E-5</v>
      </c>
      <c r="AM1135" s="13">
        <f t="shared" si="1538"/>
        <v>3.0618280686934402E-3</v>
      </c>
      <c r="AN1135" s="13">
        <f t="shared" si="1539"/>
        <v>3.4563543182654934E-3</v>
      </c>
      <c r="AO1135" s="13">
        <f t="shared" si="1540"/>
        <v>1.9508582626735066E-3</v>
      </c>
      <c r="AP1135" s="13">
        <f t="shared" si="1541"/>
        <v>7.3407751069367309E-4</v>
      </c>
      <c r="AQ1135" s="13">
        <f t="shared" si="1542"/>
        <v>2.0716643105881196E-4</v>
      </c>
      <c r="AR1135" s="13">
        <f t="shared" si="1543"/>
        <v>1.2915756078511074E-3</v>
      </c>
      <c r="AS1135" s="13">
        <f t="shared" si="1544"/>
        <v>1.7327243721156607E-3</v>
      </c>
      <c r="AT1135" s="13">
        <f t="shared" si="1545"/>
        <v>1.1622756466881645E-3</v>
      </c>
      <c r="AU1135" s="13">
        <f t="shared" si="1546"/>
        <v>5.1975363215056841E-4</v>
      </c>
      <c r="AV1135" s="13">
        <f t="shared" si="1547"/>
        <v>1.7431998956323326E-4</v>
      </c>
      <c r="AW1135" s="13">
        <f t="shared" si="1548"/>
        <v>1.9675756617747926E-6</v>
      </c>
      <c r="AX1135" s="13">
        <f t="shared" si="1549"/>
        <v>6.8460363264883218E-4</v>
      </c>
      <c r="AY1135" s="13">
        <f t="shared" si="1550"/>
        <v>7.7281698022180787E-4</v>
      </c>
      <c r="AZ1135" s="13">
        <f t="shared" si="1551"/>
        <v>4.3619844858865369E-4</v>
      </c>
      <c r="BA1135" s="13">
        <f t="shared" si="1552"/>
        <v>1.6413466700014684E-4</v>
      </c>
      <c r="BB1135" s="13">
        <f t="shared" si="1553"/>
        <v>4.6320984746304733E-5</v>
      </c>
      <c r="BC1135" s="13">
        <f t="shared" si="1554"/>
        <v>1.0457918084376295E-5</v>
      </c>
      <c r="BD1135" s="13">
        <f t="shared" si="1555"/>
        <v>2.4299986965344286E-4</v>
      </c>
      <c r="BE1135" s="13">
        <f t="shared" si="1556"/>
        <v>3.2599856640989455E-4</v>
      </c>
      <c r="BF1135" s="13">
        <f t="shared" si="1557"/>
        <v>2.1867309116846821E-4</v>
      </c>
      <c r="BG1135" s="13">
        <f t="shared" si="1558"/>
        <v>9.7787589125058365E-5</v>
      </c>
      <c r="BH1135" s="13">
        <f t="shared" si="1559"/>
        <v>3.2796945439634237E-5</v>
      </c>
      <c r="BI1135" s="13">
        <f t="shared" si="1560"/>
        <v>8.7998048815355021E-6</v>
      </c>
      <c r="BJ1135" s="14">
        <f t="shared" si="1561"/>
        <v>0.41534103038763653</v>
      </c>
      <c r="BK1135" s="14">
        <f t="shared" si="1562"/>
        <v>0.27082201631306752</v>
      </c>
      <c r="BL1135" s="14">
        <f t="shared" si="1563"/>
        <v>0.2936774480109518</v>
      </c>
      <c r="BM1135" s="14">
        <f t="shared" si="1564"/>
        <v>0.44791553227690672</v>
      </c>
      <c r="BN1135" s="14">
        <f t="shared" si="1565"/>
        <v>0.55142510105952369</v>
      </c>
    </row>
    <row r="1136" spans="1:66" x14ac:dyDescent="0.25">
      <c r="A1136" t="s">
        <v>351</v>
      </c>
      <c r="B1136" t="s">
        <v>163</v>
      </c>
      <c r="C1136" t="s">
        <v>157</v>
      </c>
      <c r="D1136" s="7" t="s">
        <v>376</v>
      </c>
      <c r="E1136" s="10">
        <f>VLOOKUP(A1136,home!$A$2:$E$405,3,FALSE)</f>
        <v>1.3231999999999999</v>
      </c>
      <c r="F1136" s="10">
        <f>VLOOKUP(B1136,home!$B$2:$E$405,3,FALSE)</f>
        <v>1.1335999999999999</v>
      </c>
      <c r="G1136" s="10">
        <f>VLOOKUP(C1136,away!$B$2:$E$405,4,FALSE)</f>
        <v>0.43190000000000001</v>
      </c>
      <c r="H1136" s="10">
        <f>VLOOKUP(A1136,away!$A$2:$E$405,3,FALSE)</f>
        <v>1.1951000000000001</v>
      </c>
      <c r="I1136" s="10">
        <f>VLOOKUP(C1136,away!$B$2:$E$405,3,FALSE)</f>
        <v>0.65739999999999998</v>
      </c>
      <c r="J1136" s="10">
        <f>VLOOKUP(B1136,home!$B$2:$E$405,4,FALSE)</f>
        <v>0.41839999999999999</v>
      </c>
      <c r="K1136" s="12">
        <f t="shared" si="1510"/>
        <v>0.64784115468799996</v>
      </c>
      <c r="L1136" s="12">
        <f t="shared" si="1511"/>
        <v>0.32871961681599998</v>
      </c>
      <c r="M1136" s="13">
        <f t="shared" si="1512"/>
        <v>0.37660410166900116</v>
      </c>
      <c r="N1136" s="13">
        <f t="shared" si="1513"/>
        <v>0.24397963608548262</v>
      </c>
      <c r="O1136" s="13">
        <f t="shared" si="1514"/>
        <v>0.12379715599196797</v>
      </c>
      <c r="P1136" s="13">
        <f t="shared" si="1515"/>
        <v>8.0200892484926969E-2</v>
      </c>
      <c r="Q1136" s="13">
        <f t="shared" si="1516"/>
        <v>7.9030024580988539E-2</v>
      </c>
      <c r="R1136" s="13">
        <f t="shared" si="1517"/>
        <v>2.0347276840295143E-2</v>
      </c>
      <c r="S1136" s="13">
        <f t="shared" si="1518"/>
        <v>4.2698573428125372E-3</v>
      </c>
      <c r="T1136" s="13">
        <f t="shared" si="1519"/>
        <v>2.5978719397221614E-2</v>
      </c>
      <c r="U1136" s="13">
        <f t="shared" si="1520"/>
        <v>1.3181803322973203E-2</v>
      </c>
      <c r="V1136" s="13">
        <f t="shared" si="1521"/>
        <v>1.0103341005087316E-4</v>
      </c>
      <c r="W1136" s="13">
        <f t="shared" si="1522"/>
        <v>1.7066300793189545E-2</v>
      </c>
      <c r="X1136" s="13">
        <f t="shared" si="1523"/>
        <v>5.6100278572038644E-3</v>
      </c>
      <c r="Y1136" s="13">
        <f t="shared" si="1524"/>
        <v>9.220631037735698E-4</v>
      </c>
      <c r="Z1136" s="13">
        <f t="shared" si="1525"/>
        <v>2.2295163487302968E-3</v>
      </c>
      <c r="AA1136" s="13">
        <f t="shared" si="1526"/>
        <v>1.4443724457572089E-3</v>
      </c>
      <c r="AB1136" s="13">
        <f t="shared" si="1527"/>
        <v>4.6786195652944037E-4</v>
      </c>
      <c r="AC1136" s="13">
        <f t="shared" si="1528"/>
        <v>1.3447426656012218E-6</v>
      </c>
      <c r="AD1136" s="13">
        <f t="shared" si="1529"/>
        <v>2.7640630030281608E-3</v>
      </c>
      <c r="AE1136" s="13">
        <f t="shared" si="1530"/>
        <v>9.0860173121069929E-4</v>
      </c>
      <c r="AF1136" s="13">
        <f t="shared" si="1531"/>
        <v>1.4933760646096764E-4</v>
      </c>
      <c r="AG1136" s="13">
        <f t="shared" si="1532"/>
        <v>1.6363400257355962E-5</v>
      </c>
      <c r="AH1136" s="13">
        <f t="shared" si="1533"/>
        <v>1.8322143995990763E-4</v>
      </c>
      <c r="AI1136" s="13">
        <f t="shared" si="1534"/>
        <v>1.1869838922722461E-4</v>
      </c>
      <c r="AJ1136" s="13">
        <f t="shared" si="1535"/>
        <v>3.8448850768285419E-5</v>
      </c>
      <c r="AK1136" s="13">
        <f t="shared" si="1536"/>
        <v>8.3029159593842062E-6</v>
      </c>
      <c r="AL1136" s="13">
        <f t="shared" si="1537"/>
        <v>1.1454953513869819E-8</v>
      </c>
      <c r="AM1136" s="13">
        <f t="shared" si="1538"/>
        <v>3.5813475350242893E-4</v>
      </c>
      <c r="AN1136" s="13">
        <f t="shared" si="1539"/>
        <v>1.1772591893981106E-4</v>
      </c>
      <c r="AO1136" s="13">
        <f t="shared" si="1540"/>
        <v>1.9349409481603082E-5</v>
      </c>
      <c r="AP1136" s="13">
        <f t="shared" si="1541"/>
        <v>2.1201768234694807E-6</v>
      </c>
      <c r="AQ1136" s="13">
        <f t="shared" si="1542"/>
        <v>1.7423592824826292E-7</v>
      </c>
      <c r="AR1136" s="13">
        <f t="shared" si="1543"/>
        <v>1.2045696307219326E-5</v>
      </c>
      <c r="AS1136" s="13">
        <f t="shared" si="1544"/>
        <v>7.8036978046899443E-6</v>
      </c>
      <c r="AT1136" s="13">
        <f t="shared" si="1545"/>
        <v>2.5277782983132718E-6</v>
      </c>
      <c r="AU1136" s="13">
        <f t="shared" si="1546"/>
        <v>5.4586627052484583E-7</v>
      </c>
      <c r="AV1136" s="13">
        <f t="shared" si="1547"/>
        <v>8.8408658750512059E-8</v>
      </c>
      <c r="AW1136" s="13">
        <f t="shared" si="1548"/>
        <v>6.7761808098146431E-11</v>
      </c>
      <c r="AX1136" s="13">
        <f t="shared" si="1549"/>
        <v>3.8669072040485955E-5</v>
      </c>
      <c r="AY1136" s="13">
        <f t="shared" si="1550"/>
        <v>1.2711282543778842E-5</v>
      </c>
      <c r="AZ1136" s="13">
        <f t="shared" si="1551"/>
        <v>2.089223963515445E-6</v>
      </c>
      <c r="BA1136" s="13">
        <f t="shared" si="1552"/>
        <v>2.2892296690986728E-7</v>
      </c>
      <c r="BB1136" s="13">
        <f t="shared" si="1553"/>
        <v>1.8812867490748356E-8</v>
      </c>
      <c r="BC1136" s="13">
        <f t="shared" si="1554"/>
        <v>1.2368317185537973E-9</v>
      </c>
      <c r="BD1136" s="13">
        <f t="shared" si="1555"/>
        <v>6.5994277906517314E-7</v>
      </c>
      <c r="BE1136" s="13">
        <f t="shared" si="1556"/>
        <v>4.2753809201758937E-7</v>
      </c>
      <c r="BF1136" s="13">
        <f t="shared" si="1557"/>
        <v>1.3848838560288971E-7</v>
      </c>
      <c r="BG1136" s="13">
        <f t="shared" si="1558"/>
        <v>2.9906158546617685E-8</v>
      </c>
      <c r="BH1136" s="13">
        <f t="shared" si="1559"/>
        <v>4.8436100712807995E-9</v>
      </c>
      <c r="BI1136" s="13">
        <f t="shared" si="1560"/>
        <v>6.2757798828739601E-10</v>
      </c>
      <c r="BJ1136" s="14">
        <f t="shared" si="1561"/>
        <v>0.37697636060470646</v>
      </c>
      <c r="BK1136" s="14">
        <f t="shared" si="1562"/>
        <v>0.46118995238695443</v>
      </c>
      <c r="BL1136" s="14">
        <f t="shared" si="1563"/>
        <v>0.15961141494738057</v>
      </c>
      <c r="BM1136" s="14">
        <f t="shared" si="1564"/>
        <v>7.6035445420327308E-2</v>
      </c>
      <c r="BN1136" s="14">
        <f t="shared" si="1565"/>
        <v>0.92395908765266244</v>
      </c>
    </row>
    <row r="1137" spans="1:66" x14ac:dyDescent="0.25">
      <c r="A1137" t="s">
        <v>351</v>
      </c>
      <c r="B1137" t="s">
        <v>165</v>
      </c>
      <c r="C1137" t="s">
        <v>162</v>
      </c>
      <c r="D1137" s="7" t="s">
        <v>376</v>
      </c>
      <c r="E1137" s="10">
        <f>VLOOKUP(A1137,home!$A$2:$E$405,3,FALSE)</f>
        <v>1.3231999999999999</v>
      </c>
      <c r="F1137" s="10">
        <f>VLOOKUP(B1137,home!$B$2:$E$405,3,FALSE)</f>
        <v>0.81389999999999996</v>
      </c>
      <c r="G1137" s="10">
        <f>VLOOKUP(C1137,away!$B$2:$E$405,4,FALSE)</f>
        <v>1.7814000000000001</v>
      </c>
      <c r="H1137" s="10">
        <f>VLOOKUP(A1137,away!$A$2:$E$405,3,FALSE)</f>
        <v>1.1951000000000001</v>
      </c>
      <c r="I1137" s="10">
        <f>VLOOKUP(C1137,away!$B$2:$E$405,3,FALSE)</f>
        <v>0.83679999999999999</v>
      </c>
      <c r="J1137" s="10">
        <f>VLOOKUP(B1137,home!$B$2:$E$405,4,FALSE)</f>
        <v>1.3516999999999999</v>
      </c>
      <c r="K1137" s="12">
        <f t="shared" ref="K1137:K1195" si="1566">E1137*F1137*G1137</f>
        <v>1.9184831478719999</v>
      </c>
      <c r="L1137" s="12">
        <f t="shared" ref="L1137:L1195" si="1567">H1137*I1137*J1137</f>
        <v>1.351780669456</v>
      </c>
      <c r="M1137" s="13">
        <f t="shared" ref="M1137:M1195" si="1568">_xlfn.POISSON.DIST(0,K1137,FALSE) * _xlfn.POISSON.DIST(0,L1137,FALSE)</f>
        <v>3.7996401643635949E-2</v>
      </c>
      <c r="N1137" s="13">
        <f t="shared" ref="N1137:N1195" si="1569">_xlfn.POISSON.DIST(1,K1137,FALSE) * _xlfn.POISSON.DIST(0,L1137,FALSE)</f>
        <v>7.2895456233091516E-2</v>
      </c>
      <c r="O1137" s="13">
        <f t="shared" ref="O1137:O1195" si="1570">_xlfn.POISSON.DIST(0,K1137,FALSE) * _xlfn.POISSON.DIST(1,L1137,FALSE)</f>
        <v>5.1362801250753258E-2</v>
      </c>
      <c r="P1137" s="13">
        <f t="shared" ref="P1137:P1195" si="1571">_xlfn.POISSON.DIST(1,K1137,FALSE) * _xlfn.POISSON.DIST(1,L1137,FALSE)</f>
        <v>9.8538668627069004E-2</v>
      </c>
      <c r="Q1137" s="13">
        <f t="shared" ref="Q1137:Q1195" si="1572">_xlfn.POISSON.DIST(2,K1137,FALSE) * _xlfn.POISSON.DIST(0,L1137,FALSE)</f>
        <v>6.9924352169813533E-2</v>
      </c>
      <c r="R1137" s="13">
        <f t="shared" ref="R1137:R1195" si="1573">_xlfn.POISSON.DIST(0,K1137,FALSE) * _xlfn.POISSON.DIST(2,L1137,FALSE)</f>
        <v>3.4715620929939371E-2</v>
      </c>
      <c r="S1137" s="13">
        <f t="shared" ref="S1137:S1195" si="1574">_xlfn.POISSON.DIST(2,K1137,FALSE) * _xlfn.POISSON.DIST(2,L1137,FALSE)</f>
        <v>6.3886768185729206E-2</v>
      </c>
      <c r="T1137" s="13">
        <f t="shared" ref="T1137:T1195" si="1575">_xlfn.POISSON.DIST(2,K1137,FALSE) * _xlfn.POISSON.DIST(1,L1137,FALSE)</f>
        <v>9.4522387587387638E-2</v>
      </c>
      <c r="U1137" s="13">
        <f t="shared" ref="U1137:U1195" si="1576">_xlfn.POISSON.DIST(1,K1137,FALSE) * _xlfn.POISSON.DIST(2,L1137,FALSE)</f>
        <v>6.6601333722001152E-2</v>
      </c>
      <c r="V1137" s="13">
        <f t="shared" ref="V1137:V1195" si="1577">_xlfn.POISSON.DIST(3,K1137,FALSE) * _xlfn.POISSON.DIST(3,L1137,FALSE)</f>
        <v>1.8409103106806515E-2</v>
      </c>
      <c r="W1137" s="13">
        <f t="shared" ref="W1137:W1195" si="1578">_xlfn.POISSON.DIST(3,K1137,FALSE) * _xlfn.POISSON.DIST(0,L1137,FALSE)</f>
        <v>4.4716230421218049E-2</v>
      </c>
      <c r="X1137" s="13">
        <f t="shared" ref="X1137:X1195" si="1579">_xlfn.POISSON.DIST(3,K1137,FALSE) * _xlfn.POISSON.DIST(1,L1137,FALSE)</f>
        <v>6.0446535894342887E-2</v>
      </c>
      <c r="Y1137" s="13">
        <f t="shared" ref="Y1137:Y1195" si="1580">_xlfn.POISSON.DIST(3,K1137,FALSE) * _xlfn.POISSON.DIST(2,L1137,FALSE)</f>
        <v>4.085522937877549E-2</v>
      </c>
      <c r="Z1137" s="13">
        <f t="shared" ref="Z1137:Z1195" si="1581">_xlfn.POISSON.DIST(0,K1137,FALSE) * _xlfn.POISSON.DIST(3,L1137,FALSE)</f>
        <v>1.5642635100418047E-2</v>
      </c>
      <c r="AA1137" s="13">
        <f t="shared" ref="AA1137:AA1195" si="1582">_xlfn.POISSON.DIST(1,K1137,FALSE) * _xlfn.POISSON.DIST(3,L1137,FALSE)</f>
        <v>3.0010131828463051E-2</v>
      </c>
      <c r="AB1137" s="13">
        <f t="shared" ref="AB1137:AB1195" si="1583">_xlfn.POISSON.DIST(2,K1137,FALSE) * _xlfn.POISSON.DIST(3,L1137,FALSE)</f>
        <v>2.8786966089161755E-2</v>
      </c>
      <c r="AC1137" s="13">
        <f t="shared" ref="AC1137:AC1195" si="1584">_xlfn.POISSON.DIST(4,K1137,FALSE) * _xlfn.POISSON.DIST(4,L1137,FALSE)</f>
        <v>2.9838491809312299E-3</v>
      </c>
      <c r="AD1137" s="13">
        <f t="shared" ref="AD1137:AD1195" si="1585">_xlfn.POISSON.DIST(4,K1137,FALSE) * _xlfn.POISSON.DIST(0,L1137,FALSE)</f>
        <v>2.1446833624867021E-2</v>
      </c>
      <c r="AE1137" s="13">
        <f t="shared" ref="AE1137:AE1195" si="1586">_xlfn.POISSON.DIST(4,K1137,FALSE) * _xlfn.POISSON.DIST(1,L1137,FALSE)</f>
        <v>2.899141511513419E-2</v>
      </c>
      <c r="AF1137" s="13">
        <f t="shared" ref="AF1137:AF1195" si="1587">_xlfn.POISSON.DIST(4,K1137,FALSE) * _xlfn.POISSON.DIST(2,L1137,FALSE)</f>
        <v>1.9595017266406452E-2</v>
      </c>
      <c r="AG1137" s="13">
        <f t="shared" ref="AG1137:AG1195" si="1588">_xlfn.POISSON.DIST(4,K1137,FALSE) * _xlfn.POISSON.DIST(3,L1137,FALSE)</f>
        <v>8.829388519461594E-3</v>
      </c>
      <c r="AH1137" s="13">
        <f t="shared" ref="AH1137:AH1195" si="1589">_xlfn.POISSON.DIST(0,K1137,FALSE) * _xlfn.POISSON.DIST(4,L1137,FALSE)</f>
        <v>5.2863529370247601E-3</v>
      </c>
      <c r="AI1137" s="13">
        <f t="shared" ref="AI1137:AI1195" si="1590">_xlfn.POISSON.DIST(1,K1137,FALSE) * _xlfn.POISSON.DIST(4,L1137,FALSE)</f>
        <v>1.0141779023385653E-2</v>
      </c>
      <c r="AJ1137" s="13">
        <f t="shared" ref="AJ1137:AJ1195" si="1591">_xlfn.POISSON.DIST(2,K1137,FALSE) * _xlfn.POISSON.DIST(4,L1137,FALSE)</f>
        <v>9.7284160729035653E-3</v>
      </c>
      <c r="AK1137" s="13">
        <f t="shared" ref="AK1137:AK1195" si="1592">_xlfn.POISSON.DIST(3,K1137,FALSE) * _xlfn.POISSON.DIST(4,L1137,FALSE)</f>
        <v>6.2212674304508633E-3</v>
      </c>
      <c r="AL1137" s="13">
        <f t="shared" ref="AL1137:AL1195" si="1593">_xlfn.POISSON.DIST(5,K1137,FALSE) * _xlfn.POISSON.DIST(5,L1137,FALSE)</f>
        <v>3.0952881110222726E-4</v>
      </c>
      <c r="AM1137" s="13">
        <f t="shared" ref="AM1137:AM1195" si="1594">_xlfn.POISSON.DIST(5,K1137,FALSE) * _xlfn.POISSON.DIST(0,L1137,FALSE)</f>
        <v>8.2290777769043876E-3</v>
      </c>
      <c r="AN1137" s="13">
        <f t="shared" ref="AN1137:AN1195" si="1595">_xlfn.POISSON.DIST(5,K1137,FALSE) * _xlfn.POISSON.DIST(1,L1137,FALSE)</f>
        <v>1.1123908266269305E-2</v>
      </c>
      <c r="AO1137" s="13">
        <f t="shared" ref="AO1137:AO1195" si="1596">_xlfn.POISSON.DIST(5,K1137,FALSE) * _xlfn.POISSON.DIST(2,L1137,FALSE)</f>
        <v>7.5185420815723283E-3</v>
      </c>
      <c r="AP1137" s="13">
        <f t="shared" ref="AP1137:AP1195" si="1597">_xlfn.POISSON.DIST(5,K1137,FALSE) * _xlfn.POISSON.DIST(3,L1137,FALSE)</f>
        <v>3.3878066161203151E-3</v>
      </c>
      <c r="AQ1137" s="13">
        <f t="shared" ref="AQ1137:AQ1195" si="1598">_xlfn.POISSON.DIST(5,K1137,FALSE) * _xlfn.POISSON.DIST(4,L1137,FALSE)</f>
        <v>1.144892873881647E-3</v>
      </c>
      <c r="AR1137" s="13">
        <f t="shared" ref="AR1137:AR1195" si="1599">_xlfn.POISSON.DIST(0,K1137,FALSE) * _xlfn.POISSON.DIST(5,L1137,FALSE)</f>
        <v>1.4291979424384045E-3</v>
      </c>
      <c r="AS1137" s="13">
        <f t="shared" ref="AS1137:AS1195" si="1600">_xlfn.POISSON.DIST(1,K1137,FALSE) * _xlfn.POISSON.DIST(5,L1137,FALSE)</f>
        <v>2.7418921675414153E-3</v>
      </c>
      <c r="AT1137" s="13">
        <f t="shared" ref="AT1137:AT1195" si="1601">_xlfn.POISSON.DIST(2,K1137,FALSE) * _xlfn.POISSON.DIST(5,L1137,FALSE)</f>
        <v>2.6301369583552185E-3</v>
      </c>
      <c r="AU1137" s="13">
        <f t="shared" ref="AU1137:AU1195" si="1602">_xlfn.POISSON.DIST(3,K1137,FALSE) * _xlfn.POISSON.DIST(5,L1137,FALSE)</f>
        <v>1.6819578103999353E-3</v>
      </c>
      <c r="AV1137" s="13">
        <f t="shared" ref="AV1137:AV1195" si="1603">_xlfn.POISSON.DIST(4,K1137,FALSE) * _xlfn.POISSON.DIST(5,L1137,FALSE)</f>
        <v>8.0670192867099096E-4</v>
      </c>
      <c r="AW1137" s="13">
        <f t="shared" ref="AW1137:AW1195" si="1604">_xlfn.POISSON.DIST(6,K1137,FALSE) * _xlfn.POISSON.DIST(6,L1137,FALSE)</f>
        <v>2.2297840225470085E-5</v>
      </c>
      <c r="AX1137" s="13">
        <f t="shared" ref="AX1137:AX1195" si="1605">_xlfn.POISSON.DIST(6,K1137,FALSE) * _xlfn.POISSON.DIST(0,L1137,FALSE)</f>
        <v>2.6312245062531749E-3</v>
      </c>
      <c r="AY1137" s="13">
        <f t="shared" ref="AY1137:AY1195" si="1606">_xlfn.POISSON.DIST(6,K1137,FALSE) * _xlfn.POISSON.DIST(1,L1137,FALSE)</f>
        <v>3.5568384245519497E-3</v>
      </c>
      <c r="AZ1137" s="13">
        <f t="shared" ref="AZ1137:AZ1195" si="1607">_xlfn.POISSON.DIST(6,K1137,FALSE) * _xlfn.POISSON.DIST(2,L1137,FALSE)</f>
        <v>2.4040327133438301E-3</v>
      </c>
      <c r="BA1137" s="13">
        <f t="shared" ref="BA1137:BA1195" si="1608">_xlfn.POISSON.DIST(6,K1137,FALSE) * _xlfn.POISSON.DIST(3,L1137,FALSE)</f>
        <v>1.0832416502126819E-3</v>
      </c>
      <c r="BB1137" s="13">
        <f t="shared" ref="BB1137:BB1195" si="1609">_xlfn.POISSON.DIST(6,K1137,FALSE) * _xlfn.POISSON.DIST(4,L1137,FALSE)</f>
        <v>3.6607628077678047E-4</v>
      </c>
      <c r="BC1137" s="13">
        <f t="shared" ref="BC1137:BC1195" si="1610">_xlfn.POISSON.DIST(6,K1137,FALSE) * _xlfn.POISSON.DIST(5,L1137,FALSE)</f>
        <v>9.8970967980079781E-5</v>
      </c>
      <c r="BD1137" s="13">
        <f t="shared" ref="BD1137:BD1195" si="1611">_xlfn.POISSON.DIST(0,K1137,FALSE) * _xlfn.POISSON.DIST(6,L1137,FALSE)</f>
        <v>3.2199369190242052E-4</v>
      </c>
      <c r="BE1137" s="13">
        <f t="shared" ref="BE1137:BE1195" si="1612">_xlfn.POISSON.DIST(1,K1137,FALSE) * _xlfn.POISSON.DIST(6,L1137,FALSE)</f>
        <v>6.1773947163588255E-4</v>
      </c>
      <c r="BF1137" s="13">
        <f t="shared" ref="BF1137:BF1195" si="1613">_xlfn.POISSON.DIST(2,K1137,FALSE) * _xlfn.POISSON.DIST(6,L1137,FALSE)</f>
        <v>5.9256138305439714E-4</v>
      </c>
      <c r="BG1137" s="13">
        <f t="shared" ref="BG1137:BG1195" si="1614">_xlfn.POISSON.DIST(3,K1137,FALSE) * _xlfn.POISSON.DIST(6,L1137,FALSE)</f>
        <v>3.7893967582319522E-4</v>
      </c>
      <c r="BH1137" s="13">
        <f t="shared" ref="BH1137:BH1195" si="1615">_xlfn.POISSON.DIST(4,K1137,FALSE) * _xlfn.POISSON.DIST(6,L1137,FALSE)</f>
        <v>1.8174734553171967E-4</v>
      </c>
      <c r="BI1137" s="13">
        <f t="shared" ref="BI1137:BI1195" si="1616">_xlfn.POISSON.DIST(5,K1137,FALSE) * _xlfn.POISSON.DIST(6,L1137,FALSE)</f>
        <v>6.9735843914614726E-5</v>
      </c>
      <c r="BJ1137" s="14">
        <f t="shared" ref="BJ1137:BJ1195" si="1617">SUM(N1137,Q1137,T1137,W1137,X1137,Y1137,AD1137,AE1137,AF1137,AG1137,AM1137,AN1137,AO1137,AP1137,AQ1137,AX1137,AY1137,AZ1137,BA1137,BB1137,BC1137)</f>
        <v>0.5037674583683649</v>
      </c>
      <c r="BK1137" s="14">
        <f t="shared" ref="BK1137:BK1195" si="1618">SUM(M1137,P1137,S1137,V1137,AC1137,AL1137,AY1137)</f>
        <v>0.22568115797982605</v>
      </c>
      <c r="BL1137" s="14">
        <f t="shared" ref="BL1137:BL1195" si="1619">SUM(O1137,R1137,U1137,AA1137,AB1137,AH1137,AI1137,AJ1137,AK1137,AR1137,AS1137,AT1137,AU1137,AV1137,BD1137,BE1137,BF1137,BG1137,BH1137,BI1137)</f>
        <v>0.25430727350335169</v>
      </c>
      <c r="BM1137" s="14">
        <f t="shared" ref="BM1137:BM1195" si="1620">SUM(S1137:BI1137)</f>
        <v>0.63043068351333131</v>
      </c>
      <c r="BN1137" s="14">
        <f t="shared" ref="BN1137:BN1195" si="1621">SUM(M1137:R1137)</f>
        <v>0.36543330085430259</v>
      </c>
    </row>
    <row r="1138" spans="1:66" x14ac:dyDescent="0.25">
      <c r="A1138" t="s">
        <v>351</v>
      </c>
      <c r="B1138" t="s">
        <v>166</v>
      </c>
      <c r="C1138" t="s">
        <v>164</v>
      </c>
      <c r="D1138" s="7" t="s">
        <v>376</v>
      </c>
      <c r="E1138" s="10">
        <f>VLOOKUP(A1138,home!$A$2:$E$405,3,FALSE)</f>
        <v>1.3231999999999999</v>
      </c>
      <c r="F1138" s="10">
        <f>VLOOKUP(B1138,home!$B$2:$E$405,3,FALSE)</f>
        <v>1.6277999999999999</v>
      </c>
      <c r="G1138" s="10">
        <f>VLOOKUP(C1138,away!$B$2:$E$405,4,FALSE)</f>
        <v>0.872</v>
      </c>
      <c r="H1138" s="10">
        <f>VLOOKUP(A1138,away!$A$2:$E$405,3,FALSE)</f>
        <v>1.1951000000000001</v>
      </c>
      <c r="I1138" s="10">
        <f>VLOOKUP(C1138,away!$B$2:$E$405,3,FALSE)</f>
        <v>1.0942000000000001</v>
      </c>
      <c r="J1138" s="10">
        <f>VLOOKUP(B1138,home!$B$2:$E$405,4,FALSE)</f>
        <v>1.0298</v>
      </c>
      <c r="K1138" s="12">
        <f t="shared" si="1566"/>
        <v>1.8782051251199998</v>
      </c>
      <c r="L1138" s="12">
        <f t="shared" si="1567"/>
        <v>1.3466472369160003</v>
      </c>
      <c r="M1138" s="13">
        <f t="shared" si="1568"/>
        <v>3.9761651472169521E-2</v>
      </c>
      <c r="N1138" s="13">
        <f t="shared" si="1569"/>
        <v>7.468053757826397E-2</v>
      </c>
      <c r="O1138" s="13">
        <f t="shared" si="1570"/>
        <v>5.3544918090214104E-2</v>
      </c>
      <c r="P1138" s="13">
        <f t="shared" si="1571"/>
        <v>0.1005683395811707</v>
      </c>
      <c r="Q1138" s="13">
        <f t="shared" si="1572"/>
        <v>7.0132684213106075E-2</v>
      </c>
      <c r="R1138" s="13">
        <f t="shared" si="1573"/>
        <v>3.6053057998540194E-2</v>
      </c>
      <c r="S1138" s="13">
        <f t="shared" si="1574"/>
        <v>6.359136599993076E-2</v>
      </c>
      <c r="T1138" s="13">
        <f t="shared" si="1575"/>
        <v>9.4443985413081702E-2</v>
      </c>
      <c r="U1138" s="13">
        <f t="shared" si="1576"/>
        <v>6.7715038309106787E-2</v>
      </c>
      <c r="V1138" s="13">
        <f t="shared" si="1577"/>
        <v>1.7871150421818464E-2</v>
      </c>
      <c r="W1138" s="13">
        <f t="shared" si="1578"/>
        <v>4.3907855642492777E-2</v>
      </c>
      <c r="X1138" s="13">
        <f t="shared" si="1579"/>
        <v>5.9128392479869514E-2</v>
      </c>
      <c r="Y1138" s="13">
        <f t="shared" si="1580"/>
        <v>3.9812543178150556E-2</v>
      </c>
      <c r="Z1138" s="13">
        <f t="shared" si="1581"/>
        <v>1.6183583645368819E-2</v>
      </c>
      <c r="AA1138" s="13">
        <f t="shared" si="1582"/>
        <v>3.0396089745539919E-2</v>
      </c>
      <c r="AB1138" s="13">
        <f t="shared" si="1583"/>
        <v>2.8545045771840281E-2</v>
      </c>
      <c r="AC1138" s="13">
        <f t="shared" si="1584"/>
        <v>2.8250711706252806E-3</v>
      </c>
      <c r="AD1138" s="13">
        <f t="shared" si="1585"/>
        <v>2.061698987518976E-2</v>
      </c>
      <c r="AE1138" s="13">
        <f t="shared" si="1586"/>
        <v>2.7763812448949442E-2</v>
      </c>
      <c r="AF1138" s="13">
        <f t="shared" si="1587"/>
        <v>1.8694030660315913E-2</v>
      </c>
      <c r="AG1138" s="13">
        <f t="shared" si="1588"/>
        <v>8.3914215785124719E-3</v>
      </c>
      <c r="AH1138" s="13">
        <f t="shared" si="1589"/>
        <v>5.4483945498587233E-3</v>
      </c>
      <c r="AI1138" s="13">
        <f t="shared" si="1590"/>
        <v>1.0233202567220528E-2</v>
      </c>
      <c r="AJ1138" s="13">
        <f t="shared" si="1591"/>
        <v>9.6100267540723695E-3</v>
      </c>
      <c r="AK1138" s="13">
        <f t="shared" si="1592"/>
        <v>6.0165338340130133E-3</v>
      </c>
      <c r="AL1138" s="13">
        <f t="shared" si="1593"/>
        <v>2.8581581127461815E-4</v>
      </c>
      <c r="AM1138" s="13">
        <f t="shared" si="1594"/>
        <v>7.744587209625709E-3</v>
      </c>
      <c r="AN1138" s="13">
        <f t="shared" si="1595"/>
        <v>1.0429226966897458E-2</v>
      </c>
      <c r="AO1138" s="13">
        <f t="shared" si="1596"/>
        <v>7.0222448390711506E-3</v>
      </c>
      <c r="AP1138" s="13">
        <f t="shared" si="1597"/>
        <v>3.152162203160936E-3</v>
      </c>
      <c r="AQ1138" s="13">
        <f t="shared" si="1598"/>
        <v>1.0612126302994318E-3</v>
      </c>
      <c r="AR1138" s="13">
        <f t="shared" si="1599"/>
        <v>1.4674130932390893E-3</v>
      </c>
      <c r="AS1138" s="13">
        <f t="shared" si="1600"/>
        <v>2.7561027923898493E-3</v>
      </c>
      <c r="AT1138" s="13">
        <f t="shared" si="1601"/>
        <v>2.5882631950120793E-3</v>
      </c>
      <c r="AU1138" s="13">
        <f t="shared" si="1602"/>
        <v>1.6204297326770508E-3</v>
      </c>
      <c r="AV1138" s="13">
        <f t="shared" si="1603"/>
        <v>7.6087485720271705E-4</v>
      </c>
      <c r="AW1138" s="13">
        <f t="shared" si="1604"/>
        <v>2.0080781706388944E-5</v>
      </c>
      <c r="AX1138" s="13">
        <f t="shared" si="1605"/>
        <v>2.4243205648429664E-3</v>
      </c>
      <c r="AY1138" s="13">
        <f t="shared" si="1606"/>
        <v>3.2647045900444181E-3</v>
      </c>
      <c r="AZ1138" s="13">
        <f t="shared" si="1607"/>
        <v>2.1982027077651501E-3</v>
      </c>
      <c r="BA1138" s="13">
        <f t="shared" si="1608"/>
        <v>9.8673453419773636E-4</v>
      </c>
      <c r="BB1138" s="13">
        <f t="shared" si="1609"/>
        <v>3.3219583351174462E-4</v>
      </c>
      <c r="BC1138" s="13">
        <f t="shared" si="1610"/>
        <v>8.9470120262719714E-5</v>
      </c>
      <c r="BD1138" s="13">
        <f t="shared" si="1611"/>
        <v>3.2934796457079652E-4</v>
      </c>
      <c r="BE1138" s="13">
        <f t="shared" si="1612"/>
        <v>6.1858303500470998E-4</v>
      </c>
      <c r="BF1138" s="13">
        <f t="shared" si="1613"/>
        <v>5.8091291332906542E-4</v>
      </c>
      <c r="BG1138" s="13">
        <f t="shared" si="1614"/>
        <v>3.636912036876803E-4</v>
      </c>
      <c r="BH1138" s="13">
        <f t="shared" si="1615"/>
        <v>1.7077167068181573E-4</v>
      </c>
      <c r="BI1138" s="13">
        <f t="shared" si="1616"/>
        <v>6.4148845419978201E-5</v>
      </c>
      <c r="BJ1138" s="14">
        <f t="shared" si="1617"/>
        <v>0.49627731526761176</v>
      </c>
      <c r="BK1138" s="14">
        <f t="shared" si="1618"/>
        <v>0.22816809904703375</v>
      </c>
      <c r="BL1138" s="14">
        <f t="shared" si="1619"/>
        <v>0.25888284692362079</v>
      </c>
      <c r="BM1138" s="14">
        <f t="shared" si="1620"/>
        <v>0.62152603214183222</v>
      </c>
      <c r="BN1138" s="14">
        <f t="shared" si="1621"/>
        <v>0.37474118893346459</v>
      </c>
    </row>
    <row r="1139" spans="1:66" x14ac:dyDescent="0.25">
      <c r="A1139" t="s">
        <v>343</v>
      </c>
      <c r="B1139" t="s">
        <v>181</v>
      </c>
      <c r="C1139" t="s">
        <v>188</v>
      </c>
      <c r="D1139" s="7" t="s">
        <v>376</v>
      </c>
      <c r="E1139" s="10">
        <f>VLOOKUP(A1139,home!$A$2:$E$405,3,FALSE)</f>
        <v>1.3052999999999999</v>
      </c>
      <c r="F1139" s="10">
        <f>VLOOKUP(B1139,home!$B$2:$E$405,3,FALSE)</f>
        <v>1.0887</v>
      </c>
      <c r="G1139" s="10">
        <f>VLOOKUP(C1139,away!$B$2:$E$405,4,FALSE)</f>
        <v>0.7661</v>
      </c>
      <c r="H1139" s="10">
        <f>VLOOKUP(A1139,away!$A$2:$E$405,3,FALSE)</f>
        <v>1.1211</v>
      </c>
      <c r="I1139" s="10">
        <f>VLOOKUP(C1139,away!$B$2:$E$405,3,FALSE)</f>
        <v>1.1737</v>
      </c>
      <c r="J1139" s="10">
        <f>VLOOKUP(B1139,home!$B$2:$E$405,4,FALSE)</f>
        <v>1.2676000000000001</v>
      </c>
      <c r="K1139" s="12">
        <f t="shared" si="1566"/>
        <v>1.0886894722709999</v>
      </c>
      <c r="L1139" s="12">
        <f t="shared" si="1567"/>
        <v>1.6679525347319999</v>
      </c>
      <c r="M1139" s="13">
        <f t="shared" si="1568"/>
        <v>6.3504658917012347E-2</v>
      </c>
      <c r="N1139" s="13">
        <f t="shared" si="1569"/>
        <v>6.9136853603112017E-2</v>
      </c>
      <c r="O1139" s="13">
        <f t="shared" si="1570"/>
        <v>0.10592275680792185</v>
      </c>
      <c r="P1139" s="13">
        <f t="shared" si="1571"/>
        <v>0.11531699021070589</v>
      </c>
      <c r="Q1139" s="13">
        <f t="shared" si="1572"/>
        <v>3.7634282331824698E-2</v>
      </c>
      <c r="R1139" s="13">
        <f t="shared" si="1573"/>
        <v>8.8337065351787245E-2</v>
      </c>
      <c r="S1139" s="13">
        <f t="shared" si="1574"/>
        <v>5.2350522221660263E-2</v>
      </c>
      <c r="T1139" s="13">
        <f t="shared" si="1575"/>
        <v>6.2772196608186726E-2</v>
      </c>
      <c r="U1139" s="13">
        <f t="shared" si="1576"/>
        <v>9.6171633059806083E-2</v>
      </c>
      <c r="V1139" s="13">
        <f t="shared" si="1577"/>
        <v>1.0562487787881202E-2</v>
      </c>
      <c r="W1139" s="13">
        <f t="shared" si="1578"/>
        <v>1.3657348990377348E-2</v>
      </c>
      <c r="X1139" s="13">
        <f t="shared" si="1579"/>
        <v>2.2779809866219417E-2</v>
      </c>
      <c r="Y1139" s="13">
        <f t="shared" si="1580"/>
        <v>1.8997820803536854E-2</v>
      </c>
      <c r="Z1139" s="13">
        <f t="shared" si="1581"/>
        <v>4.9114010688099945E-2</v>
      </c>
      <c r="AA1139" s="13">
        <f t="shared" si="1582"/>
        <v>5.3469906377139768E-2</v>
      </c>
      <c r="AB1139" s="13">
        <f t="shared" si="1583"/>
        <v>2.9106062078054034E-2</v>
      </c>
      <c r="AC1139" s="13">
        <f t="shared" si="1584"/>
        <v>1.1987647064087069E-3</v>
      </c>
      <c r="AD1139" s="13">
        <f t="shared" si="1585"/>
        <v>3.717153016238697E-3</v>
      </c>
      <c r="AE1139" s="13">
        <f t="shared" si="1586"/>
        <v>6.200034795422033E-3</v>
      </c>
      <c r="AF1139" s="13">
        <f t="shared" si="1587"/>
        <v>5.1706818762253899E-3</v>
      </c>
      <c r="AG1139" s="13">
        <f t="shared" si="1588"/>
        <v>2.8748173139143168E-3</v>
      </c>
      <c r="AH1139" s="13">
        <f t="shared" si="1589"/>
        <v>2.0479959654517724E-2</v>
      </c>
      <c r="AI1139" s="13">
        <f t="shared" si="1590"/>
        <v>2.2296316468408267E-2</v>
      </c>
      <c r="AJ1139" s="13">
        <f t="shared" si="1591"/>
        <v>1.2136882504789301E-2</v>
      </c>
      <c r="AK1139" s="13">
        <f t="shared" si="1592"/>
        <v>4.4044320697180653E-3</v>
      </c>
      <c r="AL1139" s="13">
        <f t="shared" si="1593"/>
        <v>8.7072627596990215E-5</v>
      </c>
      <c r="AM1139" s="13">
        <f t="shared" si="1594"/>
        <v>8.0936507111989268E-4</v>
      </c>
      <c r="AN1139" s="13">
        <f t="shared" si="1595"/>
        <v>1.3499825218979704E-3</v>
      </c>
      <c r="AO1139" s="13">
        <f t="shared" si="1596"/>
        <v>1.1258533846218088E-3</v>
      </c>
      <c r="AP1139" s="13">
        <f t="shared" si="1597"/>
        <v>6.2595666887218225E-4</v>
      </c>
      <c r="AQ1139" s="13">
        <f t="shared" si="1598"/>
        <v>2.610165031194391E-4</v>
      </c>
      <c r="AR1139" s="13">
        <f t="shared" si="1599"/>
        <v>6.8319201233923805E-3</v>
      </c>
      <c r="AS1139" s="13">
        <f t="shared" si="1600"/>
        <v>7.4378395137336753E-3</v>
      </c>
      <c r="AT1139" s="13">
        <f t="shared" si="1601"/>
        <v>4.0487487875215528E-3</v>
      </c>
      <c r="AU1139" s="13">
        <f t="shared" si="1602"/>
        <v>1.4692767269482297E-3</v>
      </c>
      <c r="AV1139" s="13">
        <f t="shared" si="1603"/>
        <v>3.9989652612033258E-4</v>
      </c>
      <c r="AW1139" s="13">
        <f t="shared" si="1604"/>
        <v>4.3920458030856408E-6</v>
      </c>
      <c r="AX1139" s="13">
        <f t="shared" si="1605"/>
        <v>1.4685787202534933E-4</v>
      </c>
      <c r="AY1139" s="13">
        <f t="shared" si="1606"/>
        <v>2.449519598900291E-4</v>
      </c>
      <c r="AZ1139" s="13">
        <f t="shared" si="1607"/>
        <v>2.0428412119307264E-4</v>
      </c>
      <c r="BA1139" s="13">
        <f t="shared" si="1608"/>
        <v>1.1357873924982817E-4</v>
      </c>
      <c r="BB1139" s="13">
        <f t="shared" si="1609"/>
        <v>4.7360986505853983E-5</v>
      </c>
      <c r="BC1139" s="13">
        <f t="shared" si="1610"/>
        <v>1.5799175497969427E-5</v>
      </c>
      <c r="BD1139" s="13">
        <f t="shared" si="1611"/>
        <v>1.8992197478164821E-3</v>
      </c>
      <c r="BE1139" s="13">
        <f t="shared" si="1612"/>
        <v>2.0676605449769874E-3</v>
      </c>
      <c r="BF1139" s="13">
        <f t="shared" si="1613"/>
        <v>1.1255201337732822E-3</v>
      </c>
      <c r="BG1139" s="13">
        <f t="shared" si="1614"/>
        <v>4.0844730682267321E-4</v>
      </c>
      <c r="BH1139" s="13">
        <f t="shared" si="1615"/>
        <v>1.1116807072882182E-4</v>
      </c>
      <c r="BI1139" s="13">
        <f t="shared" si="1616"/>
        <v>2.4205501651029249E-5</v>
      </c>
      <c r="BJ1139" s="14">
        <f t="shared" si="1617"/>
        <v>0.24788600620905085</v>
      </c>
      <c r="BK1139" s="14">
        <f t="shared" si="1618"/>
        <v>0.24326544843115544</v>
      </c>
      <c r="BL1139" s="14">
        <f t="shared" si="1619"/>
        <v>0.45814891735562774</v>
      </c>
      <c r="BM1139" s="14">
        <f t="shared" si="1620"/>
        <v>0.51832121554748323</v>
      </c>
      <c r="BN1139" s="14">
        <f t="shared" si="1621"/>
        <v>0.47985260722236406</v>
      </c>
    </row>
    <row r="1140" spans="1:66" x14ac:dyDescent="0.25">
      <c r="A1140" t="s">
        <v>343</v>
      </c>
      <c r="B1140" t="s">
        <v>178</v>
      </c>
      <c r="C1140" t="s">
        <v>182</v>
      </c>
      <c r="D1140" s="7" t="s">
        <v>376</v>
      </c>
      <c r="E1140" s="10">
        <f>VLOOKUP(A1140,home!$A$2:$E$405,3,FALSE)</f>
        <v>1.3052999999999999</v>
      </c>
      <c r="F1140" s="10">
        <f>VLOOKUP(B1140,home!$B$2:$E$405,3,FALSE)</f>
        <v>1.0484</v>
      </c>
      <c r="G1140" s="10">
        <f>VLOOKUP(C1140,away!$B$2:$E$405,4,FALSE)</f>
        <v>0.64510000000000001</v>
      </c>
      <c r="H1140" s="10">
        <f>VLOOKUP(A1140,away!$A$2:$E$405,3,FALSE)</f>
        <v>1.1211</v>
      </c>
      <c r="I1140" s="10">
        <f>VLOOKUP(C1140,away!$B$2:$E$405,3,FALSE)</f>
        <v>1.4084000000000001</v>
      </c>
      <c r="J1140" s="10">
        <f>VLOOKUP(B1140,home!$B$2:$E$405,4,FALSE)</f>
        <v>1.3145</v>
      </c>
      <c r="K1140" s="12">
        <f t="shared" si="1566"/>
        <v>0.88280420305200002</v>
      </c>
      <c r="L1140" s="12">
        <f t="shared" si="1567"/>
        <v>2.0755392919800002</v>
      </c>
      <c r="M1140" s="13">
        <f t="shared" si="1568"/>
        <v>5.1904826601511925E-2</v>
      </c>
      <c r="N1140" s="13">
        <f t="shared" si="1569"/>
        <v>4.5821799082499982E-2</v>
      </c>
      <c r="O1140" s="13">
        <f t="shared" si="1570"/>
        <v>0.10773050705484677</v>
      </c>
      <c r="P1140" s="13">
        <f t="shared" si="1571"/>
        <v>9.5104944424941856E-2</v>
      </c>
      <c r="Q1140" s="13">
        <f t="shared" si="1572"/>
        <v>2.0225838410717633E-2</v>
      </c>
      <c r="R1140" s="13">
        <f t="shared" si="1573"/>
        <v>0.11179945016863156</v>
      </c>
      <c r="S1140" s="13">
        <f t="shared" si="1574"/>
        <v>4.3565074032093053E-2</v>
      </c>
      <c r="T1140" s="13">
        <f t="shared" si="1575"/>
        <v>4.1979522334682773E-2</v>
      </c>
      <c r="U1140" s="13">
        <f t="shared" si="1576"/>
        <v>9.869702450777057E-2</v>
      </c>
      <c r="V1140" s="13">
        <f t="shared" si="1577"/>
        <v>8.8693398967383628E-3</v>
      </c>
      <c r="W1140" s="13">
        <f t="shared" si="1578"/>
        <v>5.951818386410704E-3</v>
      </c>
      <c r="X1140" s="13">
        <f t="shared" si="1579"/>
        <v>1.2353232919724422E-2</v>
      </c>
      <c r="Y1140" s="13">
        <f t="shared" si="1580"/>
        <v>1.2819810153934432E-2</v>
      </c>
      <c r="Z1140" s="13">
        <f t="shared" si="1581"/>
        <v>7.7348050548918287E-2</v>
      </c>
      <c r="AA1140" s="13">
        <f t="shared" si="1582"/>
        <v>6.8283184122463619E-2</v>
      </c>
      <c r="AB1140" s="13">
        <f t="shared" si="1583"/>
        <v>3.0140340970542235E-2</v>
      </c>
      <c r="AC1140" s="13">
        <f t="shared" si="1584"/>
        <v>1.0157028416176357E-3</v>
      </c>
      <c r="AD1140" s="13">
        <f t="shared" si="1585"/>
        <v>1.3135725718313852E-3</v>
      </c>
      <c r="AE1140" s="13">
        <f t="shared" si="1586"/>
        <v>2.7263714857032615E-3</v>
      </c>
      <c r="AF1140" s="13">
        <f t="shared" si="1587"/>
        <v>2.8293455715555048E-3</v>
      </c>
      <c r="AG1140" s="13">
        <f t="shared" si="1588"/>
        <v>1.957472634784354E-3</v>
      </c>
      <c r="AH1140" s="13">
        <f t="shared" si="1589"/>
        <v>4.0134729518083771E-2</v>
      </c>
      <c r="AI1140" s="13">
        <f t="shared" si="1590"/>
        <v>3.5431107906919522E-2</v>
      </c>
      <c r="AJ1140" s="13">
        <f t="shared" si="1591"/>
        <v>1.5639365489508752E-2</v>
      </c>
      <c r="AK1140" s="13">
        <f t="shared" si="1592"/>
        <v>4.6021658624015764E-3</v>
      </c>
      <c r="AL1140" s="13">
        <f t="shared" si="1593"/>
        <v>7.4442681830662002E-5</v>
      </c>
      <c r="AM1140" s="13">
        <f t="shared" si="1594"/>
        <v>2.3192547748531448E-4</v>
      </c>
      <c r="AN1140" s="13">
        <f t="shared" si="1595"/>
        <v>4.813704413319932E-4</v>
      </c>
      <c r="AO1140" s="13">
        <f t="shared" si="1596"/>
        <v>4.9955163249115276E-4</v>
      </c>
      <c r="AP1140" s="13">
        <f t="shared" si="1597"/>
        <v>3.4561301386938019E-4</v>
      </c>
      <c r="AQ1140" s="13">
        <f t="shared" si="1598"/>
        <v>1.793333475263818E-4</v>
      </c>
      <c r="AR1140" s="13">
        <f t="shared" si="1599"/>
        <v>1.6660241617554493E-2</v>
      </c>
      <c r="AS1140" s="13">
        <f t="shared" si="1600"/>
        <v>1.4707731323838956E-2</v>
      </c>
      <c r="AT1140" s="13">
        <f t="shared" si="1601"/>
        <v>6.4920235150222926E-3</v>
      </c>
      <c r="AU1140" s="13">
        <f t="shared" si="1602"/>
        <v>1.9103952151247E-3</v>
      </c>
      <c r="AV1140" s="13">
        <f t="shared" si="1603"/>
        <v>4.2162623135062863E-4</v>
      </c>
      <c r="AW1140" s="13">
        <f t="shared" si="1604"/>
        <v>3.7889149889570871E-6</v>
      </c>
      <c r="AX1140" s="13">
        <f t="shared" si="1605"/>
        <v>3.4124131053146254E-5</v>
      </c>
      <c r="AY1140" s="13">
        <f t="shared" si="1606"/>
        <v>7.0825974805479935E-5</v>
      </c>
      <c r="AZ1140" s="13">
        <f t="shared" si="1607"/>
        <v>7.3501046800779587E-5</v>
      </c>
      <c r="BA1140" s="13">
        <f t="shared" si="1608"/>
        <v>5.0851436878892978E-5</v>
      </c>
      <c r="BB1140" s="13">
        <f t="shared" si="1609"/>
        <v>2.6386038823945795E-5</v>
      </c>
      <c r="BC1140" s="13">
        <f t="shared" si="1610"/>
        <v>1.0953052067761857E-5</v>
      </c>
      <c r="BD1140" s="13">
        <f t="shared" si="1611"/>
        <v>5.7631643485191305E-3</v>
      </c>
      <c r="BE1140" s="13">
        <f t="shared" si="1612"/>
        <v>5.0877457097521298E-3</v>
      </c>
      <c r="BF1140" s="13">
        <f t="shared" si="1613"/>
        <v>2.2457416483144801E-3</v>
      </c>
      <c r="BG1140" s="13">
        <f t="shared" si="1614"/>
        <v>6.6085005536698329E-4</v>
      </c>
      <c r="BH1140" s="13">
        <f t="shared" si="1615"/>
        <v>1.4585030161627991E-4</v>
      </c>
      <c r="BI1140" s="13">
        <f t="shared" si="1616"/>
        <v>2.5751451856650771E-5</v>
      </c>
      <c r="BJ1140" s="14">
        <f t="shared" si="1617"/>
        <v>0.14998321914497864</v>
      </c>
      <c r="BK1140" s="14">
        <f t="shared" si="1618"/>
        <v>0.20060515645353899</v>
      </c>
      <c r="BL1140" s="14">
        <f t="shared" si="1619"/>
        <v>0.56657899701948522</v>
      </c>
      <c r="BM1140" s="14">
        <f t="shared" si="1620"/>
        <v>0.56186102036395502</v>
      </c>
      <c r="BN1140" s="14">
        <f t="shared" si="1621"/>
        <v>0.43258736574314977</v>
      </c>
    </row>
    <row r="1141" spans="1:66" x14ac:dyDescent="0.25">
      <c r="A1141" t="s">
        <v>343</v>
      </c>
      <c r="B1141" t="s">
        <v>185</v>
      </c>
      <c r="C1141" t="s">
        <v>186</v>
      </c>
      <c r="D1141" s="7" t="s">
        <v>376</v>
      </c>
      <c r="E1141" s="10">
        <f>VLOOKUP(A1141,home!$A$2:$E$405,3,FALSE)</f>
        <v>1.3052999999999999</v>
      </c>
      <c r="F1141" s="10">
        <f>VLOOKUP(B1141,home!$B$2:$E$405,3,FALSE)</f>
        <v>0.8871</v>
      </c>
      <c r="G1141" s="10">
        <f>VLOOKUP(C1141,away!$B$2:$E$405,4,FALSE)</f>
        <v>1.3709</v>
      </c>
      <c r="H1141" s="10">
        <f>VLOOKUP(A1141,away!$A$2:$E$405,3,FALSE)</f>
        <v>1.1211</v>
      </c>
      <c r="I1141" s="10">
        <f>VLOOKUP(C1141,away!$B$2:$E$405,3,FALSE)</f>
        <v>0.56340000000000001</v>
      </c>
      <c r="J1141" s="10">
        <f>VLOOKUP(B1141,home!$B$2:$E$405,4,FALSE)</f>
        <v>0.61029999999999995</v>
      </c>
      <c r="K1141" s="12">
        <f t="shared" si="1566"/>
        <v>1.587408471567</v>
      </c>
      <c r="L1141" s="12">
        <f t="shared" si="1567"/>
        <v>0.38548240972199999</v>
      </c>
      <c r="M1141" s="13">
        <f t="shared" si="1568"/>
        <v>0.13905428517170809</v>
      </c>
      <c r="N1141" s="13">
        <f t="shared" si="1569"/>
        <v>0.22073595028926293</v>
      </c>
      <c r="O1141" s="13">
        <f t="shared" si="1570"/>
        <v>5.36029809301602E-2</v>
      </c>
      <c r="P1141" s="13">
        <f t="shared" si="1571"/>
        <v>8.5089826029780671E-2</v>
      </c>
      <c r="Q1141" s="13">
        <f t="shared" si="1572"/>
        <v>0.17519905873428407</v>
      </c>
      <c r="R1141" s="13">
        <f t="shared" si="1573"/>
        <v>1.0331503128620285E-2</v>
      </c>
      <c r="S1141" s="13">
        <f t="shared" si="1574"/>
        <v>1.3016999952280945E-2</v>
      </c>
      <c r="T1141" s="13">
        <f t="shared" si="1575"/>
        <v>6.7536155341918036E-2</v>
      </c>
      <c r="U1141" s="13">
        <f t="shared" si="1576"/>
        <v>1.6400315590392806E-2</v>
      </c>
      <c r="V1141" s="13">
        <f t="shared" si="1577"/>
        <v>8.8503745937266022E-4</v>
      </c>
      <c r="W1141" s="13">
        <f t="shared" si="1578"/>
        <v>9.2704156681789024E-2</v>
      </c>
      <c r="X1141" s="13">
        <f t="shared" si="1579"/>
        <v>3.5735821708941878E-2</v>
      </c>
      <c r="Y1141" s="13">
        <f t="shared" si="1580"/>
        <v>6.8877653328793384E-3</v>
      </c>
      <c r="Z1141" s="13">
        <f t="shared" si="1581"/>
        <v>1.327537574023643E-3</v>
      </c>
      <c r="AA1141" s="13">
        <f t="shared" si="1582"/>
        <v>2.107344391328635E-3</v>
      </c>
      <c r="AB1141" s="13">
        <f t="shared" si="1583"/>
        <v>1.6726081696521392E-3</v>
      </c>
      <c r="AC1141" s="13">
        <f t="shared" si="1584"/>
        <v>3.3848149373312512E-5</v>
      </c>
      <c r="AD1141" s="13">
        <f t="shared" si="1585"/>
        <v>3.6789840916536608E-2</v>
      </c>
      <c r="AE1141" s="13">
        <f t="shared" si="1586"/>
        <v>1.4181836529795563E-2</v>
      </c>
      <c r="AF1141" s="13">
        <f t="shared" si="1587"/>
        <v>2.7334242598945403E-3</v>
      </c>
      <c r="AG1141" s="13">
        <f t="shared" si="1588"/>
        <v>3.5122899016557391E-4</v>
      </c>
      <c r="AH1141" s="13">
        <f t="shared" si="1589"/>
        <v>1.2793559575778295E-4</v>
      </c>
      <c r="AI1141" s="13">
        <f t="shared" si="1590"/>
        <v>2.0308604852087585E-4</v>
      </c>
      <c r="AJ1141" s="13">
        <f t="shared" si="1591"/>
        <v>1.6119025693955258E-4</v>
      </c>
      <c r="AK1141" s="13">
        <f t="shared" si="1592"/>
        <v>8.5291593133302423E-5</v>
      </c>
      <c r="AL1141" s="13">
        <f t="shared" si="1593"/>
        <v>8.2849173272113745E-7</v>
      </c>
      <c r="AM1141" s="13">
        <f t="shared" si="1594"/>
        <v>1.1680101027702486E-2</v>
      </c>
      <c r="AN1141" s="13">
        <f t="shared" si="1595"/>
        <v>4.5024734899551623E-3</v>
      </c>
      <c r="AO1141" s="13">
        <f t="shared" si="1596"/>
        <v>8.6781216530866967E-4</v>
      </c>
      <c r="AP1141" s="13">
        <f t="shared" si="1597"/>
        <v>1.1150877488975087E-4</v>
      </c>
      <c r="AQ1141" s="13">
        <f t="shared" si="1598"/>
        <v>1.07461678124123E-5</v>
      </c>
      <c r="AR1141" s="13">
        <f t="shared" si="1599"/>
        <v>9.8633843483859716E-6</v>
      </c>
      <c r="AS1141" s="13">
        <f t="shared" si="1600"/>
        <v>1.565721987294925E-5</v>
      </c>
      <c r="AT1141" s="13">
        <f t="shared" si="1601"/>
        <v>1.2427201733753413E-5</v>
      </c>
      <c r="AU1141" s="13">
        <f t="shared" si="1602"/>
        <v>6.5756817700107617E-6</v>
      </c>
      <c r="AV1141" s="13">
        <f t="shared" si="1603"/>
        <v>2.6095732370109426E-6</v>
      </c>
      <c r="AW1141" s="13">
        <f t="shared" si="1604"/>
        <v>1.4082473321940101E-8</v>
      </c>
      <c r="AX1141" s="13">
        <f t="shared" si="1605"/>
        <v>3.0901818866888899E-3</v>
      </c>
      <c r="AY1141" s="13">
        <f t="shared" si="1606"/>
        <v>1.1912107601601096E-3</v>
      </c>
      <c r="AZ1141" s="13">
        <f t="shared" si="1607"/>
        <v>2.2959539715664722E-4</v>
      </c>
      <c r="BA1141" s="13">
        <f t="shared" si="1608"/>
        <v>2.9501662319008002E-5</v>
      </c>
      <c r="BB1141" s="13">
        <f t="shared" si="1609"/>
        <v>2.8430929703839825E-6</v>
      </c>
      <c r="BC1141" s="13">
        <f t="shared" si="1610"/>
        <v>2.1919246585745928E-7</v>
      </c>
      <c r="BD1141" s="13">
        <f t="shared" si="1611"/>
        <v>6.3369352777168046E-7</v>
      </c>
      <c r="BE1141" s="13">
        <f t="shared" si="1612"/>
        <v>1.0059304743619437E-6</v>
      </c>
      <c r="BF1141" s="13">
        <f t="shared" si="1613"/>
        <v>7.9841127840478031E-7</v>
      </c>
      <c r="BG1141" s="13">
        <f t="shared" si="1614"/>
        <v>4.2246827571146245E-7</v>
      </c>
      <c r="BH1141" s="13">
        <f t="shared" si="1615"/>
        <v>1.6765742995816965E-7</v>
      </c>
      <c r="BI1141" s="13">
        <f t="shared" si="1616"/>
        <v>5.3228164927349867E-8</v>
      </c>
      <c r="BJ1141" s="14">
        <f t="shared" si="1617"/>
        <v>0.67457143240289674</v>
      </c>
      <c r="BK1141" s="14">
        <f t="shared" si="1618"/>
        <v>0.2392720360144085</v>
      </c>
      <c r="BL1141" s="14">
        <f t="shared" si="1619"/>
        <v>8.4742470154618846E-2</v>
      </c>
      <c r="BM1141" s="14">
        <f t="shared" si="1620"/>
        <v>0.31470867518444495</v>
      </c>
      <c r="BN1141" s="14">
        <f t="shared" si="1621"/>
        <v>0.68401360428381619</v>
      </c>
    </row>
    <row r="1142" spans="1:66" x14ac:dyDescent="0.25">
      <c r="A1142" t="s">
        <v>343</v>
      </c>
      <c r="B1142" t="s">
        <v>184</v>
      </c>
      <c r="C1142" t="s">
        <v>190</v>
      </c>
      <c r="D1142" s="7" t="s">
        <v>376</v>
      </c>
      <c r="E1142" s="10">
        <f>VLOOKUP(A1142,home!$A$2:$E$405,3,FALSE)</f>
        <v>1.3052999999999999</v>
      </c>
      <c r="F1142" s="10">
        <f>VLOOKUP(B1142,home!$B$2:$E$405,3,FALSE)</f>
        <v>1.5725</v>
      </c>
      <c r="G1142" s="10">
        <f>VLOOKUP(C1142,away!$B$2:$E$405,4,FALSE)</f>
        <v>1.129</v>
      </c>
      <c r="H1142" s="10">
        <f>VLOOKUP(A1142,away!$A$2:$E$405,3,FALSE)</f>
        <v>1.1211</v>
      </c>
      <c r="I1142" s="10">
        <f>VLOOKUP(C1142,away!$B$2:$E$405,3,FALSE)</f>
        <v>1.0798000000000001</v>
      </c>
      <c r="J1142" s="10">
        <f>VLOOKUP(B1142,home!$B$2:$E$405,4,FALSE)</f>
        <v>0.65720000000000001</v>
      </c>
      <c r="K1142" s="12">
        <f t="shared" si="1566"/>
        <v>2.3173676182499996</v>
      </c>
      <c r="L1142" s="12">
        <f t="shared" si="1567"/>
        <v>0.79558251621599996</v>
      </c>
      <c r="M1142" s="13">
        <f t="shared" si="1568"/>
        <v>4.4469570421587251E-2</v>
      </c>
      <c r="N1142" s="13">
        <f t="shared" si="1569"/>
        <v>0.10305234249247427</v>
      </c>
      <c r="O1142" s="13">
        <f t="shared" si="1570"/>
        <v>3.5379212731050998E-2</v>
      </c>
      <c r="P1142" s="13">
        <f t="shared" si="1571"/>
        <v>8.1986641942115704E-2</v>
      </c>
      <c r="Q1142" s="13">
        <f t="shared" si="1572"/>
        <v>0.1194050807384342</v>
      </c>
      <c r="R1142" s="13">
        <f t="shared" si="1573"/>
        <v>1.4073541543155342E-2</v>
      </c>
      <c r="S1142" s="13">
        <f t="shared" si="1574"/>
        <v>3.778881487509074E-2</v>
      </c>
      <c r="T1142" s="13">
        <f t="shared" si="1575"/>
        <v>9.4996594582858127E-2</v>
      </c>
      <c r="U1142" s="13">
        <f t="shared" si="1576"/>
        <v>3.2613569446204319E-2</v>
      </c>
      <c r="V1142" s="13">
        <f t="shared" si="1577"/>
        <v>7.7410687933072682E-3</v>
      </c>
      <c r="W1142" s="13">
        <f t="shared" si="1578"/>
        <v>9.2235155852591399E-2</v>
      </c>
      <c r="X1142" s="13">
        <f t="shared" si="1579"/>
        <v>7.3380677376779585E-2</v>
      </c>
      <c r="Y1142" s="13">
        <f t="shared" si="1580"/>
        <v>2.9190191974526394E-2</v>
      </c>
      <c r="Z1142" s="13">
        <f t="shared" si="1581"/>
        <v>3.7322211976579789E-3</v>
      </c>
      <c r="AA1142" s="13">
        <f t="shared" si="1582"/>
        <v>8.648928547598831E-3</v>
      </c>
      <c r="AB1142" s="13">
        <f t="shared" si="1583"/>
        <v>1.0021373474381768E-2</v>
      </c>
      <c r="AC1142" s="13">
        <f t="shared" si="1584"/>
        <v>8.9199230702777081E-4</v>
      </c>
      <c r="AD1142" s="13">
        <f t="shared" si="1585"/>
        <v>5.3435690859259311E-2</v>
      </c>
      <c r="AE1142" s="13">
        <f t="shared" si="1586"/>
        <v>4.2512501389549838E-2</v>
      </c>
      <c r="AF1142" s="13">
        <f t="shared" si="1587"/>
        <v>1.6911101413067123E-2</v>
      </c>
      <c r="AG1142" s="13">
        <f t="shared" si="1588"/>
        <v>4.4847255380639659E-3</v>
      </c>
      <c r="AH1142" s="13">
        <f t="shared" si="1589"/>
        <v>7.4232248287685678E-4</v>
      </c>
      <c r="AI1142" s="13">
        <f t="shared" si="1590"/>
        <v>1.7202340841177676E-3</v>
      </c>
      <c r="AJ1142" s="13">
        <f t="shared" si="1591"/>
        <v>1.9932073811722308E-3</v>
      </c>
      <c r="AK1142" s="13">
        <f t="shared" si="1592"/>
        <v>1.5396647471951374E-3</v>
      </c>
      <c r="AL1142" s="13">
        <f t="shared" si="1593"/>
        <v>6.5781120166527837E-5</v>
      </c>
      <c r="AM1142" s="13">
        <f t="shared" si="1594"/>
        <v>2.4766027931212992E-2</v>
      </c>
      <c r="AN1142" s="13">
        <f t="shared" si="1595"/>
        <v>1.9703418818190169E-2</v>
      </c>
      <c r="AO1142" s="13">
        <f t="shared" si="1596"/>
        <v>7.8378477607167069E-3</v>
      </c>
      <c r="AP1142" s="13">
        <f t="shared" si="1597"/>
        <v>2.0785515477296469E-3</v>
      </c>
      <c r="AQ1142" s="13">
        <f t="shared" si="1598"/>
        <v>4.1341481760685328E-4</v>
      </c>
      <c r="AR1142" s="13">
        <f t="shared" si="1599"/>
        <v>1.1811575775417571E-4</v>
      </c>
      <c r="AS1142" s="13">
        <f t="shared" si="1600"/>
        <v>2.7371763222458804E-4</v>
      </c>
      <c r="AT1142" s="13">
        <f t="shared" si="1601"/>
        <v>3.1715218873066159E-4</v>
      </c>
      <c r="AU1142" s="13">
        <f t="shared" si="1602"/>
        <v>2.4498607074051586E-4</v>
      </c>
      <c r="AV1142" s="13">
        <f t="shared" si="1603"/>
        <v>1.419306968140938E-4</v>
      </c>
      <c r="AW1142" s="13">
        <f t="shared" si="1604"/>
        <v>3.3688287009866237E-6</v>
      </c>
      <c r="AX1142" s="13">
        <f t="shared" si="1605"/>
        <v>9.5653318600780052E-3</v>
      </c>
      <c r="AY1142" s="13">
        <f t="shared" si="1606"/>
        <v>7.6100107896819313E-3</v>
      </c>
      <c r="AZ1142" s="13">
        <f t="shared" si="1607"/>
        <v>3.027195766243029E-3</v>
      </c>
      <c r="BA1142" s="13">
        <f t="shared" si="1608"/>
        <v>8.0279467492868392E-4</v>
      </c>
      <c r="BB1142" s="13">
        <f t="shared" si="1609"/>
        <v>1.5967235187114198E-4</v>
      </c>
      <c r="BC1142" s="13">
        <f t="shared" si="1610"/>
        <v>2.5406506294353945E-5</v>
      </c>
      <c r="BD1142" s="13">
        <f t="shared" si="1611"/>
        <v>1.5661805293137761E-5</v>
      </c>
      <c r="BE1142" s="13">
        <f t="shared" si="1612"/>
        <v>3.6294160429653891E-5</v>
      </c>
      <c r="BF1142" s="13">
        <f t="shared" si="1613"/>
        <v>4.2053456055625222E-5</v>
      </c>
      <c r="BG1142" s="13">
        <f t="shared" si="1614"/>
        <v>3.2484439099601747E-5</v>
      </c>
      <c r="BH1142" s="13">
        <f t="shared" si="1615"/>
        <v>1.8819596816607816E-5</v>
      </c>
      <c r="BI1142" s="13">
        <f t="shared" si="1616"/>
        <v>8.722384850265541E-6</v>
      </c>
      <c r="BJ1142" s="14">
        <f t="shared" si="1617"/>
        <v>0.70559373504215772</v>
      </c>
      <c r="BK1142" s="14">
        <f t="shared" si="1618"/>
        <v>0.1805538802489772</v>
      </c>
      <c r="BL1142" s="14">
        <f t="shared" si="1619"/>
        <v>0.10798199262656216</v>
      </c>
      <c r="BM1142" s="14">
        <f t="shared" si="1620"/>
        <v>0.59188879728555643</v>
      </c>
      <c r="BN1142" s="14">
        <f t="shared" si="1621"/>
        <v>0.39836638986881773</v>
      </c>
    </row>
    <row r="1143" spans="1:66" x14ac:dyDescent="0.25">
      <c r="A1143" t="s">
        <v>343</v>
      </c>
      <c r="B1143" t="s">
        <v>180</v>
      </c>
      <c r="C1143" t="s">
        <v>183</v>
      </c>
      <c r="D1143" s="7" t="s">
        <v>376</v>
      </c>
      <c r="E1143" s="10">
        <f>VLOOKUP(A1143,home!$A$2:$E$405,3,FALSE)</f>
        <v>1.3052999999999999</v>
      </c>
      <c r="F1143" s="10">
        <f>VLOOKUP(B1143,home!$B$2:$E$405,3,FALSE)</f>
        <v>0.6855</v>
      </c>
      <c r="G1143" s="10">
        <f>VLOOKUP(C1143,away!$B$2:$E$405,4,FALSE)</f>
        <v>1.0887</v>
      </c>
      <c r="H1143" s="10">
        <f>VLOOKUP(A1143,away!$A$2:$E$405,3,FALSE)</f>
        <v>1.1211</v>
      </c>
      <c r="I1143" s="10">
        <f>VLOOKUP(C1143,away!$B$2:$E$405,3,FALSE)</f>
        <v>0.75109999999999999</v>
      </c>
      <c r="J1143" s="10">
        <f>VLOOKUP(B1143,home!$B$2:$E$405,4,FALSE)</f>
        <v>1.3145</v>
      </c>
      <c r="K1143" s="12">
        <f t="shared" si="1566"/>
        <v>0.97415041540500003</v>
      </c>
      <c r="L1143" s="12">
        <f t="shared" si="1567"/>
        <v>1.106885517045</v>
      </c>
      <c r="M1143" s="13">
        <f t="shared" si="1568"/>
        <v>0.12480085994944463</v>
      </c>
      <c r="N1143" s="13">
        <f t="shared" si="1569"/>
        <v>0.12157480956265271</v>
      </c>
      <c r="O1143" s="13">
        <f t="shared" si="1570"/>
        <v>0.13814026439280166</v>
      </c>
      <c r="P1143" s="13">
        <f t="shared" si="1571"/>
        <v>0.13456939594240425</v>
      </c>
      <c r="Q1143" s="13">
        <f t="shared" si="1572"/>
        <v>5.9216075619120942E-2</v>
      </c>
      <c r="R1143" s="13">
        <f t="shared" si="1573"/>
        <v>7.6452728988579646E-2</v>
      </c>
      <c r="S1143" s="13">
        <f t="shared" si="1574"/>
        <v>3.6275636104669634E-2</v>
      </c>
      <c r="T1143" s="13">
        <f t="shared" si="1575"/>
        <v>6.5545416479046506E-2</v>
      </c>
      <c r="U1143" s="13">
        <f t="shared" si="1576"/>
        <v>7.447645770307075E-2</v>
      </c>
      <c r="V1143" s="13">
        <f t="shared" si="1577"/>
        <v>4.3461153855735898E-3</v>
      </c>
      <c r="W1143" s="13">
        <f t="shared" si="1578"/>
        <v>1.9228454887673524E-2</v>
      </c>
      <c r="X1143" s="13">
        <f t="shared" si="1579"/>
        <v>2.1283698230318965E-2</v>
      </c>
      <c r="Y1143" s="13">
        <f t="shared" si="1580"/>
        <v>1.1779308660148183E-2</v>
      </c>
      <c r="Z1143" s="13">
        <f t="shared" si="1581"/>
        <v>2.8208139485341753E-2</v>
      </c>
      <c r="AA1143" s="13">
        <f t="shared" si="1582"/>
        <v>2.7478970797447849E-2</v>
      </c>
      <c r="AB1143" s="13">
        <f t="shared" si="1583"/>
        <v>1.3384325408617842E-2</v>
      </c>
      <c r="AC1143" s="13">
        <f t="shared" si="1584"/>
        <v>2.9289367595781437E-4</v>
      </c>
      <c r="AD1143" s="13">
        <f t="shared" si="1585"/>
        <v>4.6828518291058656E-3</v>
      </c>
      <c r="AE1143" s="13">
        <f t="shared" si="1586"/>
        <v>5.1833808681049703E-3</v>
      </c>
      <c r="AF1143" s="13">
        <f t="shared" si="1587"/>
        <v>2.8687046061167663E-3</v>
      </c>
      <c r="AG1143" s="13">
        <f t="shared" si="1588"/>
        <v>1.0584425270636433E-3</v>
      </c>
      <c r="AH1143" s="13">
        <f t="shared" si="1589"/>
        <v>7.8057952647774967E-3</v>
      </c>
      <c r="AI1143" s="13">
        <f t="shared" si="1590"/>
        <v>7.6040186997493805E-3</v>
      </c>
      <c r="AJ1143" s="13">
        <f t="shared" si="1591"/>
        <v>3.703728987554123E-3</v>
      </c>
      <c r="AK1143" s="13">
        <f t="shared" si="1592"/>
        <v>1.2026630439244633E-3</v>
      </c>
      <c r="AL1143" s="13">
        <f t="shared" si="1593"/>
        <v>1.2632773544977092E-5</v>
      </c>
      <c r="AM1143" s="13">
        <f t="shared" si="1594"/>
        <v>9.1236041092070911E-4</v>
      </c>
      <c r="AN1143" s="13">
        <f t="shared" si="1595"/>
        <v>1.0098785251733578E-3</v>
      </c>
      <c r="AO1143" s="13">
        <f t="shared" si="1596"/>
        <v>5.5890995674457724E-4</v>
      </c>
      <c r="AP1143" s="13">
        <f t="shared" si="1597"/>
        <v>2.0621644548427334E-4</v>
      </c>
      <c r="AQ1143" s="13">
        <f t="shared" si="1598"/>
        <v>5.7064499220760496E-5</v>
      </c>
      <c r="AR1143" s="13">
        <f t="shared" si="1599"/>
        <v>1.72802434552013E-3</v>
      </c>
      <c r="AS1143" s="13">
        <f t="shared" si="1600"/>
        <v>1.6833556340183876E-3</v>
      </c>
      <c r="AT1143" s="13">
        <f t="shared" si="1601"/>
        <v>8.1992079507667965E-4</v>
      </c>
      <c r="AU1143" s="13">
        <f t="shared" si="1602"/>
        <v>2.6624206104104849E-4</v>
      </c>
      <c r="AV1143" s="13">
        <f t="shared" si="1603"/>
        <v>6.4839953590355178E-5</v>
      </c>
      <c r="AW1143" s="13">
        <f t="shared" si="1604"/>
        <v>3.7837717929930668E-7</v>
      </c>
      <c r="AX1143" s="13">
        <f t="shared" si="1605"/>
        <v>1.4812937888291413E-4</v>
      </c>
      <c r="AY1143" s="13">
        <f t="shared" si="1606"/>
        <v>1.6396226413436911E-4</v>
      </c>
      <c r="AZ1143" s="13">
        <f t="shared" si="1607"/>
        <v>9.0743727756120024E-5</v>
      </c>
      <c r="BA1143" s="13">
        <f t="shared" si="1608"/>
        <v>3.3480972671974551E-5</v>
      </c>
      <c r="BB1143" s="13">
        <f t="shared" si="1609"/>
        <v>9.2649009367970165E-6</v>
      </c>
      <c r="BC1143" s="13">
        <f t="shared" si="1610"/>
        <v>2.0510369327594536E-6</v>
      </c>
      <c r="BD1143" s="13">
        <f t="shared" si="1611"/>
        <v>3.1878752019289967E-4</v>
      </c>
      <c r="BE1143" s="13">
        <f t="shared" si="1612"/>
        <v>3.1054699522184301E-4</v>
      </c>
      <c r="BF1143" s="13">
        <f t="shared" si="1613"/>
        <v>1.5125974219906644E-4</v>
      </c>
      <c r="BG1143" s="13">
        <f t="shared" si="1614"/>
        <v>4.9116580232424603E-5</v>
      </c>
      <c r="BH1143" s="13">
        <f t="shared" si="1615"/>
        <v>1.1961734259172359E-5</v>
      </c>
      <c r="BI1143" s="13">
        <f t="shared" si="1616"/>
        <v>2.3305056795073955E-6</v>
      </c>
      <c r="BJ1143" s="14">
        <f t="shared" si="1617"/>
        <v>0.31561320538821069</v>
      </c>
      <c r="BK1143" s="14">
        <f t="shared" si="1618"/>
        <v>0.3004614960957292</v>
      </c>
      <c r="BL1143" s="14">
        <f t="shared" si="1619"/>
        <v>0.35565533915355457</v>
      </c>
      <c r="BM1143" s="14">
        <f t="shared" si="1620"/>
        <v>0.34502046178087742</v>
      </c>
      <c r="BN1143" s="14">
        <f t="shared" si="1621"/>
        <v>0.65475413445500386</v>
      </c>
    </row>
    <row r="1144" spans="1:66" x14ac:dyDescent="0.25">
      <c r="A1144" t="s">
        <v>344</v>
      </c>
      <c r="B1144" t="s">
        <v>213</v>
      </c>
      <c r="C1144" t="s">
        <v>214</v>
      </c>
      <c r="D1144" s="7" t="s">
        <v>376</v>
      </c>
      <c r="E1144" s="10">
        <f>VLOOKUP(A1144,home!$A$2:$E$405,3,FALSE)</f>
        <v>1.3976999999999999</v>
      </c>
      <c r="F1144" s="10">
        <f>VLOOKUP(B1144,home!$B$2:$E$405,3,FALSE)</f>
        <v>1.0544</v>
      </c>
      <c r="G1144" s="10">
        <f>VLOOKUP(C1144,away!$B$2:$E$405,4,FALSE)</f>
        <v>0.78700000000000003</v>
      </c>
      <c r="H1144" s="10">
        <f>VLOOKUP(A1144,away!$A$2:$E$405,3,FALSE)</f>
        <v>1.0585</v>
      </c>
      <c r="I1144" s="10">
        <f>VLOOKUP(C1144,away!$B$2:$E$405,3,FALSE)</f>
        <v>0.70850000000000002</v>
      </c>
      <c r="J1144" s="10">
        <f>VLOOKUP(B1144,home!$B$2:$E$405,4,FALSE)</f>
        <v>1.1933</v>
      </c>
      <c r="K1144" s="12">
        <f t="shared" si="1566"/>
        <v>1.1598293505599999</v>
      </c>
      <c r="L1144" s="12">
        <f t="shared" si="1567"/>
        <v>0.89491205342500013</v>
      </c>
      <c r="M1144" s="13">
        <f t="shared" si="1568"/>
        <v>0.12812596415763719</v>
      </c>
      <c r="N1144" s="13">
        <f t="shared" si="1569"/>
        <v>0.14860425379882616</v>
      </c>
      <c r="O1144" s="13">
        <f t="shared" si="1570"/>
        <v>0.11466146968136907</v>
      </c>
      <c r="P1144" s="13">
        <f t="shared" si="1571"/>
        <v>0.1329877379147974</v>
      </c>
      <c r="Q1144" s="13">
        <f t="shared" si="1572"/>
        <v>8.617778758697299E-2</v>
      </c>
      <c r="R1144" s="13">
        <f t="shared" si="1573"/>
        <v>5.1305965640641195E-2</v>
      </c>
      <c r="S1144" s="13">
        <f t="shared" si="1574"/>
        <v>3.4508498242275774E-2</v>
      </c>
      <c r="T1144" s="13">
        <f t="shared" si="1575"/>
        <v>7.7121540849081488E-2</v>
      </c>
      <c r="U1144" s="13">
        <f t="shared" si="1576"/>
        <v>5.9506164808838545E-2</v>
      </c>
      <c r="V1144" s="13">
        <f t="shared" si="1577"/>
        <v>3.9797702642332504E-3</v>
      </c>
      <c r="W1144" s="13">
        <f t="shared" si="1578"/>
        <v>3.3317175803232173E-2</v>
      </c>
      <c r="X1144" s="13">
        <f t="shared" si="1579"/>
        <v>2.9815942212392234E-2</v>
      </c>
      <c r="Y1144" s="13">
        <f t="shared" si="1580"/>
        <v>1.3341323035046537E-2</v>
      </c>
      <c r="Z1144" s="13">
        <f t="shared" si="1581"/>
        <v>1.5304775688139569E-2</v>
      </c>
      <c r="AA1144" s="13">
        <f t="shared" si="1582"/>
        <v>1.7750928046841391E-2</v>
      </c>
      <c r="AB1144" s="13">
        <f t="shared" si="1583"/>
        <v>1.0294023674202672E-2</v>
      </c>
      <c r="AC1144" s="13">
        <f t="shared" si="1584"/>
        <v>2.5817398152892633E-4</v>
      </c>
      <c r="AD1144" s="13">
        <f t="shared" si="1585"/>
        <v>9.6605595935890243E-3</v>
      </c>
      <c r="AE1144" s="13">
        <f t="shared" si="1586"/>
        <v>8.645351223133339E-3</v>
      </c>
      <c r="AF1144" s="13">
        <f t="shared" si="1587"/>
        <v>3.8684145078372967E-3</v>
      </c>
      <c r="AG1144" s="13">
        <f t="shared" si="1588"/>
        <v>1.1539635902359118E-3</v>
      </c>
      <c r="AH1144" s="13">
        <f t="shared" si="1589"/>
        <v>3.4241070595705E-3</v>
      </c>
      <c r="AI1144" s="13">
        <f t="shared" si="1590"/>
        <v>3.9713798671495637E-3</v>
      </c>
      <c r="AJ1144" s="13">
        <f t="shared" si="1591"/>
        <v>2.3030614660715693E-3</v>
      </c>
      <c r="AK1144" s="13">
        <f t="shared" si="1592"/>
        <v>8.9038609483118323E-4</v>
      </c>
      <c r="AL1144" s="13">
        <f t="shared" si="1593"/>
        <v>1.0718818474527612E-5</v>
      </c>
      <c r="AM1144" s="13">
        <f t="shared" si="1594"/>
        <v>2.2409201118957067E-3</v>
      </c>
      <c r="AN1144" s="13">
        <f t="shared" si="1595"/>
        <v>2.0054264188979678E-3</v>
      </c>
      <c r="AO1144" s="13">
        <f t="shared" si="1596"/>
        <v>8.9734013726436247E-4</v>
      </c>
      <c r="AP1144" s="13">
        <f t="shared" si="1597"/>
        <v>2.6768016828664066E-4</v>
      </c>
      <c r="AQ1144" s="13">
        <f t="shared" si="1598"/>
        <v>5.9887552265636791E-5</v>
      </c>
      <c r="AR1144" s="13">
        <f t="shared" si="1599"/>
        <v>6.1285493596545534E-4</v>
      </c>
      <c r="AS1144" s="13">
        <f t="shared" si="1600"/>
        <v>7.1080714236830425E-4</v>
      </c>
      <c r="AT1144" s="13">
        <f t="shared" si="1601"/>
        <v>4.1220749315321997E-4</v>
      </c>
      <c r="AU1144" s="13">
        <f t="shared" si="1602"/>
        <v>1.5936344969328826E-4</v>
      </c>
      <c r="AV1144" s="13">
        <f t="shared" si="1603"/>
        <v>4.6208601590191917E-5</v>
      </c>
      <c r="AW1144" s="13">
        <f t="shared" si="1604"/>
        <v>3.0904296916330921E-7</v>
      </c>
      <c r="AX1144" s="13">
        <f t="shared" si="1605"/>
        <v>4.3318081967280654E-4</v>
      </c>
      <c r="AY1144" s="13">
        <f t="shared" si="1606"/>
        <v>3.8765873683771599E-4</v>
      </c>
      <c r="AZ1144" s="13">
        <f t="shared" si="1607"/>
        <v>1.7346023810579109E-4</v>
      </c>
      <c r="BA1144" s="13">
        <f t="shared" si="1608"/>
        <v>5.1743885956947646E-5</v>
      </c>
      <c r="BB1144" s="13">
        <f t="shared" si="1609"/>
        <v>1.1576556808480261E-5</v>
      </c>
      <c r="BC1144" s="13">
        <f t="shared" si="1610"/>
        <v>2.0720000450136477E-6</v>
      </c>
      <c r="BD1144" s="13">
        <f t="shared" si="1611"/>
        <v>9.1408544866082052E-5</v>
      </c>
      <c r="BE1144" s="13">
        <f t="shared" si="1612"/>
        <v>1.0601831322766254E-4</v>
      </c>
      <c r="BF1144" s="13">
        <f t="shared" si="1613"/>
        <v>6.1481575689153266E-5</v>
      </c>
      <c r="BG1144" s="13">
        <f t="shared" si="1614"/>
        <v>2.376937866765204E-5</v>
      </c>
      <c r="BH1144" s="13">
        <f t="shared" si="1615"/>
        <v>6.8921057558293921E-6</v>
      </c>
      <c r="BI1144" s="13">
        <f t="shared" si="1616"/>
        <v>1.5987333085548878E-6</v>
      </c>
      <c r="BJ1144" s="14">
        <f t="shared" si="1617"/>
        <v>0.41823725882638429</v>
      </c>
      <c r="BK1144" s="14">
        <f t="shared" si="1618"/>
        <v>0.30025852211578474</v>
      </c>
      <c r="BL1144" s="14">
        <f t="shared" si="1619"/>
        <v>0.26634009661380115</v>
      </c>
      <c r="BM1144" s="14">
        <f t="shared" si="1620"/>
        <v>0.33789012476999719</v>
      </c>
      <c r="BN1144" s="14">
        <f t="shared" si="1621"/>
        <v>0.66186317878024403</v>
      </c>
    </row>
    <row r="1145" spans="1:66" x14ac:dyDescent="0.25">
      <c r="A1145" t="s">
        <v>344</v>
      </c>
      <c r="B1145" t="s">
        <v>199</v>
      </c>
      <c r="C1145" t="s">
        <v>203</v>
      </c>
      <c r="D1145" s="7" t="s">
        <v>376</v>
      </c>
      <c r="E1145" s="10">
        <f>VLOOKUP(A1145,home!$A$2:$E$405,3,FALSE)</f>
        <v>1.3976999999999999</v>
      </c>
      <c r="F1145" s="10">
        <f>VLOOKUP(B1145,home!$B$2:$E$405,3,FALSE)</f>
        <v>1.4309000000000001</v>
      </c>
      <c r="G1145" s="10">
        <f>VLOOKUP(C1145,away!$B$2:$E$405,4,FALSE)</f>
        <v>0.89429999999999998</v>
      </c>
      <c r="H1145" s="10">
        <f>VLOOKUP(A1145,away!$A$2:$E$405,3,FALSE)</f>
        <v>1.0585</v>
      </c>
      <c r="I1145" s="10">
        <f>VLOOKUP(C1145,away!$B$2:$E$405,3,FALSE)</f>
        <v>1.1809000000000001</v>
      </c>
      <c r="J1145" s="10">
        <f>VLOOKUP(B1145,home!$B$2:$E$405,4,FALSE)</f>
        <v>0.89500000000000002</v>
      </c>
      <c r="K1145" s="12">
        <f t="shared" si="1566"/>
        <v>1.7885722140990001</v>
      </c>
      <c r="L1145" s="12">
        <f t="shared" si="1567"/>
        <v>1.1187344717500001</v>
      </c>
      <c r="M1145" s="13">
        <f t="shared" si="1568"/>
        <v>5.4622647882703809E-2</v>
      </c>
      <c r="N1145" s="13">
        <f t="shared" si="1569"/>
        <v>9.7696550263517604E-2</v>
      </c>
      <c r="O1145" s="13">
        <f t="shared" si="1570"/>
        <v>6.1108239124642902E-2</v>
      </c>
      <c r="P1145" s="13">
        <f t="shared" si="1571"/>
        <v>0.10929649855085369</v>
      </c>
      <c r="Q1145" s="13">
        <f t="shared" si="1572"/>
        <v>8.7368667607326991E-2</v>
      </c>
      <c r="R1145" s="13">
        <f t="shared" si="1573"/>
        <v>3.4181946808340039E-2</v>
      </c>
      <c r="S1145" s="13">
        <f t="shared" si="1574"/>
        <v>5.4673862667409104E-2</v>
      </c>
      <c r="T1145" s="13">
        <f t="shared" si="1575"/>
        <v>9.77423402031843E-2</v>
      </c>
      <c r="U1145" s="13">
        <f t="shared" si="1576"/>
        <v>6.1136880285206988E-2</v>
      </c>
      <c r="V1145" s="13">
        <f t="shared" si="1577"/>
        <v>1.2155441792061001E-2</v>
      </c>
      <c r="W1145" s="13">
        <f t="shared" si="1578"/>
        <v>5.2088390421772143E-2</v>
      </c>
      <c r="X1145" s="13">
        <f t="shared" si="1579"/>
        <v>5.8273077942809018E-2</v>
      </c>
      <c r="Y1145" s="13">
        <f t="shared" si="1580"/>
        <v>3.259605053479752E-2</v>
      </c>
      <c r="Z1145" s="13">
        <f t="shared" si="1581"/>
        <v>1.2746840735338294E-2</v>
      </c>
      <c r="AA1145" s="13">
        <f t="shared" si="1582"/>
        <v>2.2798645156771338E-2</v>
      </c>
      <c r="AB1145" s="13">
        <f t="shared" si="1583"/>
        <v>2.0388511623251986E-2</v>
      </c>
      <c r="AC1145" s="13">
        <f t="shared" si="1584"/>
        <v>1.5201423742124945E-3</v>
      </c>
      <c r="AD1145" s="13">
        <f t="shared" si="1585"/>
        <v>2.3290961946380553E-2</v>
      </c>
      <c r="AE1145" s="13">
        <f t="shared" si="1586"/>
        <v>2.6056402009633401E-2</v>
      </c>
      <c r="AF1145" s="13">
        <f t="shared" si="1587"/>
        <v>1.4575097568976434E-2</v>
      </c>
      <c r="AG1145" s="13">
        <f t="shared" si="1588"/>
        <v>5.4352213598445193E-3</v>
      </c>
      <c r="AH1145" s="13">
        <f t="shared" si="1589"/>
        <v>3.5650825341325193E-3</v>
      </c>
      <c r="AI1145" s="13">
        <f t="shared" si="1590"/>
        <v>6.3764075615190732E-3</v>
      </c>
      <c r="AJ1145" s="13">
        <f t="shared" si="1591"/>
        <v>5.7023326951518892E-3</v>
      </c>
      <c r="AK1145" s="13">
        <f t="shared" si="1592"/>
        <v>3.3996779380323114E-3</v>
      </c>
      <c r="AL1145" s="13">
        <f t="shared" si="1593"/>
        <v>1.2166838865592004E-4</v>
      </c>
      <c r="AM1145" s="13">
        <f t="shared" si="1594"/>
        <v>8.3315134753866767E-3</v>
      </c>
      <c r="AN1145" s="13">
        <f t="shared" si="1595"/>
        <v>9.3207513267647216E-3</v>
      </c>
      <c r="AO1145" s="13">
        <f t="shared" si="1596"/>
        <v>5.2137229059306227E-3</v>
      </c>
      <c r="AP1145" s="13">
        <f t="shared" si="1597"/>
        <v>1.9442571803390562E-3</v>
      </c>
      <c r="AQ1145" s="13">
        <f t="shared" si="1598"/>
        <v>5.4377688239818994E-4</v>
      </c>
      <c r="AR1145" s="13">
        <f t="shared" si="1599"/>
        <v>7.9767614511357815E-4</v>
      </c>
      <c r="AS1145" s="13">
        <f t="shared" si="1600"/>
        <v>1.4267013889997476E-3</v>
      </c>
      <c r="AT1145" s="13">
        <f t="shared" si="1601"/>
        <v>1.275879231090699E-3</v>
      </c>
      <c r="AU1145" s="13">
        <f t="shared" si="1602"/>
        <v>7.606673804249406E-4</v>
      </c>
      <c r="AV1145" s="13">
        <f t="shared" si="1603"/>
        <v>3.4012713519988082E-4</v>
      </c>
      <c r="AW1145" s="13">
        <f t="shared" si="1604"/>
        <v>6.7625230049937603E-6</v>
      </c>
      <c r="AX1145" s="13">
        <f t="shared" si="1605"/>
        <v>2.4835855839113346E-3</v>
      </c>
      <c r="AY1145" s="13">
        <f t="shared" si="1606"/>
        <v>2.7784728062629624E-3</v>
      </c>
      <c r="AZ1145" s="13">
        <f t="shared" si="1607"/>
        <v>1.554186653593168E-3</v>
      </c>
      <c r="BA1145" s="13">
        <f t="shared" si="1608"/>
        <v>5.7957406163615095E-4</v>
      </c>
      <c r="BB1145" s="13">
        <f t="shared" si="1609"/>
        <v>1.6209737042113039E-4</v>
      </c>
      <c r="BC1145" s="13">
        <f t="shared" si="1610"/>
        <v>3.6268783214029438E-5</v>
      </c>
      <c r="BD1145" s="13">
        <f t="shared" si="1611"/>
        <v>1.4873130013853613E-4</v>
      </c>
      <c r="BE1145" s="13">
        <f t="shared" si="1612"/>
        <v>2.6601667079460443E-4</v>
      </c>
      <c r="BF1145" s="13">
        <f t="shared" si="1613"/>
        <v>2.3789501293517532E-4</v>
      </c>
      <c r="BG1145" s="13">
        <f t="shared" si="1614"/>
        <v>1.4183080333619226E-4</v>
      </c>
      <c r="BH1145" s="13">
        <f t="shared" si="1615"/>
        <v>6.3418658487613362E-5</v>
      </c>
      <c r="BI1145" s="13">
        <f t="shared" si="1616"/>
        <v>2.2685770085275774E-5</v>
      </c>
      <c r="BJ1145" s="14">
        <f t="shared" si="1617"/>
        <v>0.52807096688810051</v>
      </c>
      <c r="BK1145" s="14">
        <f t="shared" si="1618"/>
        <v>0.23516873446215894</v>
      </c>
      <c r="BL1145" s="14">
        <f t="shared" si="1619"/>
        <v>0.22413935322365522</v>
      </c>
      <c r="BM1145" s="14">
        <f t="shared" si="1620"/>
        <v>0.55307963478860989</v>
      </c>
      <c r="BN1145" s="14">
        <f t="shared" si="1621"/>
        <v>0.44427455023738499</v>
      </c>
    </row>
    <row r="1146" spans="1:66" x14ac:dyDescent="0.25">
      <c r="A1146" t="s">
        <v>344</v>
      </c>
      <c r="B1146" t="s">
        <v>212</v>
      </c>
      <c r="C1146" t="s">
        <v>197</v>
      </c>
      <c r="D1146" s="7" t="s">
        <v>376</v>
      </c>
      <c r="E1146" s="10">
        <f>VLOOKUP(A1146,home!$A$2:$E$405,3,FALSE)</f>
        <v>1.3976999999999999</v>
      </c>
      <c r="F1146" s="10">
        <f>VLOOKUP(B1146,home!$B$2:$E$405,3,FALSE)</f>
        <v>1.3513999999999999</v>
      </c>
      <c r="G1146" s="10">
        <f>VLOOKUP(C1146,away!$B$2:$E$405,4,FALSE)</f>
        <v>1.4730000000000001</v>
      </c>
      <c r="H1146" s="10">
        <f>VLOOKUP(A1146,away!$A$2:$E$405,3,FALSE)</f>
        <v>1.0585</v>
      </c>
      <c r="I1146" s="10">
        <f>VLOOKUP(C1146,away!$B$2:$E$405,3,FALSE)</f>
        <v>0.94469999999999998</v>
      </c>
      <c r="J1146" s="10">
        <f>VLOOKUP(B1146,home!$B$2:$E$405,4,FALSE)</f>
        <v>1.1022000000000001</v>
      </c>
      <c r="K1146" s="12">
        <f t="shared" si="1566"/>
        <v>2.7822786719399999</v>
      </c>
      <c r="L1146" s="12">
        <f t="shared" si="1567"/>
        <v>1.10216136789</v>
      </c>
      <c r="M1146" s="13">
        <f t="shared" si="1568"/>
        <v>2.0559337949159505E-2</v>
      </c>
      <c r="N1146" s="13">
        <f t="shared" si="1569"/>
        <v>5.720180748515314E-2</v>
      </c>
      <c r="O1146" s="13">
        <f t="shared" si="1570"/>
        <v>2.2659708036958427E-2</v>
      </c>
      <c r="P1146" s="13">
        <f t="shared" si="1571"/>
        <v>6.3045622383616828E-2</v>
      </c>
      <c r="Q1146" s="13">
        <f t="shared" si="1572"/>
        <v>7.9575684481179729E-2</v>
      </c>
      <c r="R1146" s="13">
        <f t="shared" si="1573"/>
        <v>1.2487327403001064E-2</v>
      </c>
      <c r="S1146" s="13">
        <f t="shared" si="1574"/>
        <v>4.8332666542651274E-2</v>
      </c>
      <c r="T1146" s="13">
        <f t="shared" si="1575"/>
        <v>8.7705245258560091E-2</v>
      </c>
      <c r="U1146" s="13">
        <f t="shared" si="1576"/>
        <v>3.4743224702901768E-2</v>
      </c>
      <c r="V1146" s="13">
        <f t="shared" si="1577"/>
        <v>1.6468121315625212E-2</v>
      </c>
      <c r="W1146" s="13">
        <f t="shared" si="1578"/>
        <v>7.3800576579004393E-2</v>
      </c>
      <c r="X1146" s="13">
        <f t="shared" si="1579"/>
        <v>8.1340144433386177E-2</v>
      </c>
      <c r="Y1146" s="13">
        <f t="shared" si="1580"/>
        <v>4.4824982426535549E-2</v>
      </c>
      <c r="Z1146" s="13">
        <f t="shared" si="1581"/>
        <v>4.5876832839273117E-3</v>
      </c>
      <c r="AA1146" s="13">
        <f t="shared" si="1582"/>
        <v>1.2764213354486617E-2</v>
      </c>
      <c r="AB1146" s="13">
        <f t="shared" si="1583"/>
        <v>1.7756799290139923E-2</v>
      </c>
      <c r="AC1146" s="13">
        <f t="shared" si="1584"/>
        <v>3.1562390299238186E-3</v>
      </c>
      <c r="AD1146" s="13">
        <f t="shared" si="1585"/>
        <v>5.1333442548159657E-2</v>
      </c>
      <c r="AE1146" s="13">
        <f t="shared" si="1586"/>
        <v>5.6577737257382368E-2</v>
      </c>
      <c r="AF1146" s="13">
        <f t="shared" si="1587"/>
        <v>3.1178898143858789E-2</v>
      </c>
      <c r="AG1146" s="13">
        <f t="shared" si="1588"/>
        <v>1.145472567584613E-2</v>
      </c>
      <c r="AH1146" s="13">
        <f t="shared" si="1589"/>
        <v>1.2640918209148532E-3</v>
      </c>
      <c r="AI1146" s="13">
        <f t="shared" si="1590"/>
        <v>3.5170557127051937E-3</v>
      </c>
      <c r="AJ1146" s="13">
        <f t="shared" si="1591"/>
        <v>4.8927145487421995E-3</v>
      </c>
      <c r="AK1146" s="13">
        <f t="shared" si="1592"/>
        <v>4.5376317789519874E-3</v>
      </c>
      <c r="AL1146" s="13">
        <f t="shared" si="1593"/>
        <v>3.871468128498663E-4</v>
      </c>
      <c r="AM1146" s="13">
        <f t="shared" si="1594"/>
        <v>2.8564788471800395E-2</v>
      </c>
      <c r="AN1146" s="13">
        <f t="shared" si="1595"/>
        <v>3.1483006335568026E-2</v>
      </c>
      <c r="AO1146" s="13">
        <f t="shared" si="1596"/>
        <v>1.7349676664049598E-2</v>
      </c>
      <c r="AP1146" s="13">
        <f t="shared" si="1597"/>
        <v>6.3740477881660393E-3</v>
      </c>
      <c r="AQ1146" s="13">
        <f t="shared" si="1598"/>
        <v>1.7563073073003277E-3</v>
      </c>
      <c r="AR1146" s="13">
        <f t="shared" si="1599"/>
        <v>2.7864663409561511E-4</v>
      </c>
      <c r="AS1146" s="13">
        <f t="shared" si="1600"/>
        <v>7.7527258705209902E-4</v>
      </c>
      <c r="AT1146" s="13">
        <f t="shared" si="1601"/>
        <v>1.0785121919474011E-3</v>
      </c>
      <c r="AU1146" s="13">
        <f t="shared" si="1602"/>
        <v>1.0002404896941712E-3</v>
      </c>
      <c r="AV1146" s="13">
        <f t="shared" si="1603"/>
        <v>6.9573694532172842E-4</v>
      </c>
      <c r="AW1146" s="13">
        <f t="shared" si="1604"/>
        <v>3.2977596401302929E-5</v>
      </c>
      <c r="AX1146" s="13">
        <f t="shared" si="1605"/>
        <v>1.324586695559464E-2</v>
      </c>
      <c r="AY1146" s="13">
        <f t="shared" si="1606"/>
        <v>1.4599082842667139E-2</v>
      </c>
      <c r="AZ1146" s="13">
        <f t="shared" si="1607"/>
        <v>8.0452725579067234E-3</v>
      </c>
      <c r="BA1146" s="13">
        <f t="shared" si="1608"/>
        <v>2.955729535823451E-3</v>
      </c>
      <c r="BB1146" s="13">
        <f t="shared" si="1609"/>
        <v>8.1442272707901232E-4</v>
      </c>
      <c r="BC1146" s="13">
        <f t="shared" si="1610"/>
        <v>1.7952505338362167E-4</v>
      </c>
      <c r="BD1146" s="13">
        <f t="shared" si="1611"/>
        <v>5.1185592565461203E-5</v>
      </c>
      <c r="BE1146" s="13">
        <f t="shared" si="1612"/>
        <v>1.4241258250549332E-4</v>
      </c>
      <c r="BF1146" s="13">
        <f t="shared" si="1613"/>
        <v>1.9811574546046485E-4</v>
      </c>
      <c r="BG1146" s="13">
        <f t="shared" si="1614"/>
        <v>1.8373773772338171E-4</v>
      </c>
      <c r="BH1146" s="13">
        <f t="shared" si="1615"/>
        <v>1.2780239722456763E-4</v>
      </c>
      <c r="BI1146" s="13">
        <f t="shared" si="1616"/>
        <v>7.1116376804143688E-5</v>
      </c>
      <c r="BJ1146" s="14">
        <f t="shared" si="1617"/>
        <v>0.70036097052840507</v>
      </c>
      <c r="BK1146" s="14">
        <f t="shared" si="1618"/>
        <v>0.16654821687649368</v>
      </c>
      <c r="BL1146" s="14">
        <f t="shared" si="1619"/>
        <v>0.11922554592919657</v>
      </c>
      <c r="BM1146" s="14">
        <f t="shared" si="1620"/>
        <v>0.72062682363268793</v>
      </c>
      <c r="BN1146" s="14">
        <f t="shared" si="1621"/>
        <v>0.25552948773906869</v>
      </c>
    </row>
    <row r="1147" spans="1:66" x14ac:dyDescent="0.25">
      <c r="A1147" t="s">
        <v>345</v>
      </c>
      <c r="B1147" t="s">
        <v>216</v>
      </c>
      <c r="C1147" t="s">
        <v>218</v>
      </c>
      <c r="D1147" s="7" t="s">
        <v>376</v>
      </c>
      <c r="E1147" s="10">
        <f>VLOOKUP(A1147,home!$A$2:$E$405,3,FALSE)</f>
        <v>1.8042</v>
      </c>
      <c r="F1147" s="10">
        <f>VLOOKUP(B1147,home!$B$2:$E$405,3,FALSE)</f>
        <v>0.73899999999999999</v>
      </c>
      <c r="G1147" s="10">
        <f>VLOOKUP(C1147,away!$B$2:$E$405,4,FALSE)</f>
        <v>1.1085</v>
      </c>
      <c r="H1147" s="10">
        <f>VLOOKUP(A1147,away!$A$2:$E$405,3,FALSE)</f>
        <v>1.2458</v>
      </c>
      <c r="I1147" s="10">
        <f>VLOOKUP(C1147,away!$B$2:$E$405,3,FALSE)</f>
        <v>0.74919999999999998</v>
      </c>
      <c r="J1147" s="10">
        <f>VLOOKUP(B1147,home!$B$2:$E$405,4,FALSE)</f>
        <v>1.2843</v>
      </c>
      <c r="K1147" s="12">
        <f t="shared" si="1566"/>
        <v>1.4779672623</v>
      </c>
      <c r="L1147" s="12">
        <f t="shared" si="1567"/>
        <v>1.198705720248</v>
      </c>
      <c r="M1147" s="13">
        <f t="shared" si="1568"/>
        <v>6.8791644850215425E-2</v>
      </c>
      <c r="N1147" s="13">
        <f t="shared" si="1569"/>
        <v>0.10167179900838678</v>
      </c>
      <c r="O1147" s="13">
        <f t="shared" si="1570"/>
        <v>8.2460938187222096E-2</v>
      </c>
      <c r="P1147" s="13">
        <f t="shared" si="1571"/>
        <v>0.12187456705925818</v>
      </c>
      <c r="Q1147" s="13">
        <f t="shared" si="1572"/>
        <v>7.5133795216770646E-2</v>
      </c>
      <c r="R1147" s="13">
        <f t="shared" si="1573"/>
        <v>4.9423199151019948E-2</v>
      </c>
      <c r="S1147" s="13">
        <f t="shared" si="1574"/>
        <v>5.3979702506833975E-2</v>
      </c>
      <c r="T1147" s="13">
        <f t="shared" si="1575"/>
        <v>9.0063310110284803E-2</v>
      </c>
      <c r="U1147" s="13">
        <f t="shared" si="1576"/>
        <v>7.3045870343340646E-2</v>
      </c>
      <c r="V1147" s="13">
        <f t="shared" si="1577"/>
        <v>1.0625891313355304E-2</v>
      </c>
      <c r="W1147" s="13">
        <f t="shared" si="1578"/>
        <v>3.7015096540913124E-2</v>
      </c>
      <c r="X1147" s="13">
        <f t="shared" si="1579"/>
        <v>4.4370207959124518E-2</v>
      </c>
      <c r="Y1147" s="13">
        <f t="shared" si="1580"/>
        <v>2.6593411044597955E-2</v>
      </c>
      <c r="Z1147" s="13">
        <f t="shared" si="1581"/>
        <v>1.9747957178427904E-2</v>
      </c>
      <c r="AA1147" s="13">
        <f t="shared" si="1582"/>
        <v>2.9186834207018727E-2</v>
      </c>
      <c r="AB1147" s="13">
        <f t="shared" si="1583"/>
        <v>2.1568592724075734E-2</v>
      </c>
      <c r="AC1147" s="13">
        <f t="shared" si="1584"/>
        <v>1.1765835682640434E-3</v>
      </c>
      <c r="AD1147" s="13">
        <f t="shared" si="1585"/>
        <v>1.3676775224585883E-2</v>
      </c>
      <c r="AE1147" s="13">
        <f t="shared" si="1586"/>
        <v>1.6394428696257225E-2</v>
      </c>
      <c r="AF1147" s="13">
        <f t="shared" si="1587"/>
        <v>9.8260477292007493E-3</v>
      </c>
      <c r="AG1147" s="13">
        <f t="shared" si="1588"/>
        <v>3.9261798734742705E-3</v>
      </c>
      <c r="AH1147" s="13">
        <f t="shared" si="1589"/>
        <v>5.9179973082485174E-3</v>
      </c>
      <c r="AI1147" s="13">
        <f t="shared" si="1590"/>
        <v>8.7466062799708318E-3</v>
      </c>
      <c r="AJ1147" s="13">
        <f t="shared" si="1591"/>
        <v>6.463598869012239E-3</v>
      </c>
      <c r="AK1147" s="13">
        <f t="shared" si="1592"/>
        <v>3.1843291750131321E-3</v>
      </c>
      <c r="AL1147" s="13">
        <f t="shared" si="1593"/>
        <v>8.3379668157923604E-5</v>
      </c>
      <c r="AM1147" s="13">
        <f t="shared" si="1594"/>
        <v>4.0427652071547302E-3</v>
      </c>
      <c r="AN1147" s="13">
        <f t="shared" si="1595"/>
        <v>4.8460857794359663E-3</v>
      </c>
      <c r="AO1147" s="13">
        <f t="shared" si="1596"/>
        <v>2.9045153723111909E-3</v>
      </c>
      <c r="AP1147" s="13">
        <f t="shared" si="1597"/>
        <v>1.1605530637792247E-3</v>
      </c>
      <c r="AQ1147" s="13">
        <f t="shared" si="1598"/>
        <v>3.4779039905087443E-4</v>
      </c>
      <c r="AR1147" s="13">
        <f t="shared" si="1599"/>
        <v>1.4187874451619537E-3</v>
      </c>
      <c r="AS1147" s="13">
        <f t="shared" si="1600"/>
        <v>2.0969213961116243E-3</v>
      </c>
      <c r="AT1147" s="13">
        <f t="shared" si="1601"/>
        <v>1.5495905875346958E-3</v>
      </c>
      <c r="AU1147" s="13">
        <f t="shared" si="1602"/>
        <v>7.6341471944816773E-4</v>
      </c>
      <c r="AV1147" s="13">
        <f t="shared" si="1603"/>
        <v>2.8207549072558258E-4</v>
      </c>
      <c r="AW1147" s="13">
        <f t="shared" si="1604"/>
        <v>4.1033168507994315E-6</v>
      </c>
      <c r="AX1147" s="13">
        <f t="shared" si="1605"/>
        <v>9.9584577089002974E-4</v>
      </c>
      <c r="AY1147" s="13">
        <f t="shared" si="1606"/>
        <v>1.1937260220506577E-3</v>
      </c>
      <c r="AZ1147" s="13">
        <f t="shared" si="1607"/>
        <v>7.15463105520507E-4</v>
      </c>
      <c r="BA1147" s="13">
        <f t="shared" si="1608"/>
        <v>2.8587657240461011E-4</v>
      </c>
      <c r="BB1147" s="13">
        <f t="shared" si="1609"/>
        <v>8.5670470656574367E-5</v>
      </c>
      <c r="BC1147" s="13">
        <f t="shared" si="1610"/>
        <v>2.0538736646474836E-5</v>
      </c>
      <c r="BD1147" s="13">
        <f t="shared" si="1611"/>
        <v>2.834514377219463E-4</v>
      </c>
      <c r="BE1147" s="13">
        <f t="shared" si="1612"/>
        <v>4.1893194540490398E-4</v>
      </c>
      <c r="BF1147" s="13">
        <f t="shared" si="1613"/>
        <v>3.0958385022004952E-4</v>
      </c>
      <c r="BG1147" s="13">
        <f t="shared" si="1614"/>
        <v>1.5251826518733997E-4</v>
      </c>
      <c r="BH1147" s="13">
        <f t="shared" si="1615"/>
        <v>5.635425071241953E-5</v>
      </c>
      <c r="BI1147" s="13">
        <f t="shared" si="1616"/>
        <v>1.6657947528880491E-5</v>
      </c>
      <c r="BJ1147" s="14">
        <f t="shared" si="1617"/>
        <v>0.43526988190349669</v>
      </c>
      <c r="BK1147" s="14">
        <f t="shared" si="1618"/>
        <v>0.25772549498813552</v>
      </c>
      <c r="BL1147" s="14">
        <f t="shared" si="1619"/>
        <v>0.28734625358067944</v>
      </c>
      <c r="BM1147" s="14">
        <f t="shared" si="1620"/>
        <v>0.49954402147266663</v>
      </c>
      <c r="BN1147" s="14">
        <f t="shared" si="1621"/>
        <v>0.4993559434728731</v>
      </c>
    </row>
    <row r="1148" spans="1:66" x14ac:dyDescent="0.25">
      <c r="A1148" t="s">
        <v>345</v>
      </c>
      <c r="B1148" t="s">
        <v>217</v>
      </c>
      <c r="C1148" t="s">
        <v>222</v>
      </c>
      <c r="D1148" s="7" t="s">
        <v>376</v>
      </c>
      <c r="E1148" s="10">
        <f>VLOOKUP(A1148,home!$A$2:$E$405,3,FALSE)</f>
        <v>1.8042</v>
      </c>
      <c r="F1148" s="10">
        <f>VLOOKUP(B1148,home!$B$2:$E$405,3,FALSE)</f>
        <v>1.1085</v>
      </c>
      <c r="G1148" s="10">
        <f>VLOOKUP(C1148,away!$B$2:$E$405,4,FALSE)</f>
        <v>1.0716000000000001</v>
      </c>
      <c r="H1148" s="10">
        <f>VLOOKUP(A1148,away!$A$2:$E$405,3,FALSE)</f>
        <v>1.2458</v>
      </c>
      <c r="I1148" s="10">
        <f>VLOOKUP(C1148,away!$B$2:$E$405,3,FALSE)</f>
        <v>0.74919999999999998</v>
      </c>
      <c r="J1148" s="10">
        <f>VLOOKUP(B1148,home!$B$2:$E$405,4,FALSE)</f>
        <v>0.90969999999999995</v>
      </c>
      <c r="K1148" s="12">
        <f t="shared" si="1566"/>
        <v>2.1431525281200003</v>
      </c>
      <c r="L1148" s="12">
        <f t="shared" si="1567"/>
        <v>0.84907155159199998</v>
      </c>
      <c r="M1148" s="13">
        <f t="shared" si="1568"/>
        <v>5.0175717737823054E-2</v>
      </c>
      <c r="N1148" s="13">
        <f t="shared" si="1569"/>
        <v>0.107534216320051</v>
      </c>
      <c r="O1148" s="13">
        <f t="shared" si="1570"/>
        <v>4.2602774511895661E-2</v>
      </c>
      <c r="P1148" s="13">
        <f t="shared" si="1571"/>
        <v>9.1304243900095478E-2</v>
      </c>
      <c r="Q1148" s="13">
        <f t="shared" si="1572"/>
        <v>0.11523111378286019</v>
      </c>
      <c r="R1148" s="13">
        <f t="shared" si="1573"/>
        <v>1.8086401928469675E-2</v>
      </c>
      <c r="S1148" s="13">
        <f t="shared" si="1574"/>
        <v>4.153635129709364E-2</v>
      </c>
      <c r="T1148" s="13">
        <f t="shared" si="1575"/>
        <v>9.7839460571287409E-2</v>
      </c>
      <c r="U1148" s="13">
        <f t="shared" si="1576"/>
        <v>3.8761918017594224E-2</v>
      </c>
      <c r="V1148" s="13">
        <f t="shared" si="1577"/>
        <v>8.3981418381742137E-3</v>
      </c>
      <c r="W1148" s="13">
        <f t="shared" si="1578"/>
        <v>8.2319284273940072E-2</v>
      </c>
      <c r="X1148" s="13">
        <f t="shared" si="1579"/>
        <v>6.9894962424417229E-2</v>
      </c>
      <c r="Y1148" s="13">
        <f t="shared" si="1580"/>
        <v>2.9672912097082227E-2</v>
      </c>
      <c r="Z1148" s="13">
        <f t="shared" si="1581"/>
        <v>5.1188831160407632E-3</v>
      </c>
      <c r="AA1148" s="13">
        <f t="shared" si="1582"/>
        <v>1.0970547291293545E-2</v>
      </c>
      <c r="AB1148" s="13">
        <f t="shared" si="1583"/>
        <v>1.1755778081097895E-2</v>
      </c>
      <c r="AC1148" s="13">
        <f t="shared" si="1584"/>
        <v>9.5512583734582346E-4</v>
      </c>
      <c r="AD1148" s="13">
        <f t="shared" si="1585"/>
        <v>4.4105695551180941E-2</v>
      </c>
      <c r="AE1148" s="13">
        <f t="shared" si="1586"/>
        <v>3.7448891355685576E-2</v>
      </c>
      <c r="AF1148" s="13">
        <f t="shared" si="1587"/>
        <v>1.589839414438609E-2</v>
      </c>
      <c r="AG1148" s="13">
        <f t="shared" si="1588"/>
        <v>4.4996247279983559E-3</v>
      </c>
      <c r="AH1148" s="13">
        <f t="shared" si="1589"/>
        <v>1.0865745074387055E-3</v>
      </c>
      <c r="AI1148" s="13">
        <f t="shared" si="1590"/>
        <v>2.3286949026080053E-3</v>
      </c>
      <c r="AJ1148" s="13">
        <f t="shared" si="1591"/>
        <v>2.4953741838722528E-3</v>
      </c>
      <c r="AK1148" s="13">
        <f t="shared" si="1592"/>
        <v>1.7826558302570671E-3</v>
      </c>
      <c r="AL1148" s="13">
        <f t="shared" si="1593"/>
        <v>6.9521311375337488E-5</v>
      </c>
      <c r="AM1148" s="13">
        <f t="shared" si="1594"/>
        <v>1.8905046585000897E-2</v>
      </c>
      <c r="AN1148" s="13">
        <f t="shared" si="1595"/>
        <v>1.6051737236845751E-2</v>
      </c>
      <c r="AO1148" s="13">
        <f t="shared" si="1596"/>
        <v>6.8145367207178512E-3</v>
      </c>
      <c r="AP1148" s="13">
        <f t="shared" si="1597"/>
        <v>1.9286764222801887E-3</v>
      </c>
      <c r="AQ1148" s="13">
        <f t="shared" si="1598"/>
        <v>4.0939607059608672E-4</v>
      </c>
      <c r="AR1148" s="13">
        <f t="shared" si="1599"/>
        <v>1.8451590059025903E-4</v>
      </c>
      <c r="AS1148" s="13">
        <f t="shared" si="1600"/>
        <v>3.9544571882835222E-4</v>
      </c>
      <c r="AT1148" s="13">
        <f t="shared" si="1601"/>
        <v>4.2375024602060707E-4</v>
      </c>
      <c r="AU1148" s="13">
        <f t="shared" si="1602"/>
        <v>3.027204703501787E-4</v>
      </c>
      <c r="AV1148" s="13">
        <f t="shared" si="1603"/>
        <v>1.6219403533616536E-4</v>
      </c>
      <c r="AW1148" s="13">
        <f t="shared" si="1604"/>
        <v>3.5140895593470818E-6</v>
      </c>
      <c r="AX1148" s="13">
        <f t="shared" si="1605"/>
        <v>6.7527330638118338E-3</v>
      </c>
      <c r="AY1148" s="13">
        <f t="shared" si="1606"/>
        <v>5.7335535399773135E-3</v>
      </c>
      <c r="AZ1148" s="13">
        <f t="shared" si="1607"/>
        <v>2.4340986001621704E-3</v>
      </c>
      <c r="BA1148" s="13">
        <f t="shared" si="1608"/>
        <v>6.8890795838920317E-4</v>
      </c>
      <c r="BB1148" s="13">
        <f t="shared" si="1609"/>
        <v>1.4623303728339938E-4</v>
      </c>
      <c r="BC1148" s="13">
        <f t="shared" si="1610"/>
        <v>2.483246237204535E-5</v>
      </c>
      <c r="BD1148" s="13">
        <f t="shared" si="1611"/>
        <v>2.6111200334594397E-5</v>
      </c>
      <c r="BE1148" s="13">
        <f t="shared" si="1612"/>
        <v>5.5960285009333767E-5</v>
      </c>
      <c r="BF1148" s="13">
        <f t="shared" si="1613"/>
        <v>5.9965713146034731E-5</v>
      </c>
      <c r="BG1148" s="13">
        <f t="shared" si="1614"/>
        <v>4.2838556576481022E-5</v>
      </c>
      <c r="BH1148" s="13">
        <f t="shared" si="1615"/>
        <v>2.2952390206974256E-5</v>
      </c>
      <c r="BI1148" s="13">
        <f t="shared" si="1616"/>
        <v>9.838094619694722E-6</v>
      </c>
      <c r="BJ1148" s="14">
        <f t="shared" si="1617"/>
        <v>0.66433430694632589</v>
      </c>
      <c r="BK1148" s="14">
        <f t="shared" si="1618"/>
        <v>0.19817265546188489</v>
      </c>
      <c r="BL1148" s="14">
        <f t="shared" si="1619"/>
        <v>0.13155701186554569</v>
      </c>
      <c r="BM1148" s="14">
        <f t="shared" si="1620"/>
        <v>0.56851834975818416</v>
      </c>
      <c r="BN1148" s="14">
        <f t="shared" si="1621"/>
        <v>0.42493446818119507</v>
      </c>
    </row>
    <row r="1149" spans="1:66" x14ac:dyDescent="0.25">
      <c r="A1149" t="s">
        <v>345</v>
      </c>
      <c r="B1149" t="s">
        <v>221</v>
      </c>
      <c r="C1149" t="s">
        <v>230</v>
      </c>
      <c r="D1149" s="7" t="s">
        <v>376</v>
      </c>
      <c r="E1149" s="10">
        <f>VLOOKUP(A1149,home!$A$2:$E$405,3,FALSE)</f>
        <v>1.8042</v>
      </c>
      <c r="F1149" s="10">
        <f>VLOOKUP(B1149,home!$B$2:$E$405,3,FALSE)</f>
        <v>1.6997</v>
      </c>
      <c r="G1149" s="10">
        <f>VLOOKUP(C1149,away!$B$2:$E$405,4,FALSE)</f>
        <v>0.92379999999999995</v>
      </c>
      <c r="H1149" s="10">
        <f>VLOOKUP(A1149,away!$A$2:$E$405,3,FALSE)</f>
        <v>1.2458</v>
      </c>
      <c r="I1149" s="10">
        <f>VLOOKUP(C1149,away!$B$2:$E$405,3,FALSE)</f>
        <v>1.3913</v>
      </c>
      <c r="J1149" s="10">
        <f>VLOOKUP(B1149,home!$B$2:$E$405,4,FALSE)</f>
        <v>0.96319999999999995</v>
      </c>
      <c r="K1149" s="12">
        <f t="shared" si="1566"/>
        <v>2.8329239160119997</v>
      </c>
      <c r="L1149" s="12">
        <f t="shared" si="1567"/>
        <v>1.6694967793279998</v>
      </c>
      <c r="M1149" s="13">
        <f t="shared" si="1568"/>
        <v>1.1082137563902731E-2</v>
      </c>
      <c r="N1149" s="13">
        <f t="shared" si="1569"/>
        <v>3.1394852545315002E-2</v>
      </c>
      <c r="O1149" s="13">
        <f t="shared" si="1570"/>
        <v>1.8501592971005457E-2</v>
      </c>
      <c r="P1149" s="13">
        <f t="shared" si="1571"/>
        <v>5.2413605211880862E-2</v>
      </c>
      <c r="Q1149" s="13">
        <f t="shared" si="1572"/>
        <v>4.4469614307646552E-2</v>
      </c>
      <c r="R1149" s="13">
        <f t="shared" si="1573"/>
        <v>1.5444174938765584E-2</v>
      </c>
      <c r="S1149" s="13">
        <f t="shared" si="1574"/>
        <v>6.1973287993084734E-2</v>
      </c>
      <c r="T1149" s="13">
        <f t="shared" si="1575"/>
        <v>7.4241877864574271E-2</v>
      </c>
      <c r="U1149" s="13">
        <f t="shared" si="1576"/>
        <v>4.3752172547102182E-2</v>
      </c>
      <c r="V1149" s="13">
        <f t="shared" si="1577"/>
        <v>3.2567357774531312E-2</v>
      </c>
      <c r="W1149" s="13">
        <f t="shared" si="1578"/>
        <v>4.1993011302653767E-2</v>
      </c>
      <c r="X1149" s="13">
        <f t="shared" si="1579"/>
        <v>7.0107197124064755E-2</v>
      </c>
      <c r="Y1149" s="13">
        <f t="shared" si="1580"/>
        <v>5.8521869903169668E-2</v>
      </c>
      <c r="Z1149" s="13">
        <f t="shared" si="1581"/>
        <v>8.5946667732157821E-3</v>
      </c>
      <c r="AA1149" s="13">
        <f t="shared" si="1582"/>
        <v>2.434803705199667E-2</v>
      </c>
      <c r="AB1149" s="13">
        <f t="shared" si="1583"/>
        <v>3.4488068236273844E-2</v>
      </c>
      <c r="AC1149" s="13">
        <f t="shared" si="1584"/>
        <v>9.6268241536519826E-3</v>
      </c>
      <c r="AD1149" s="13">
        <f t="shared" si="1585"/>
        <v>2.9740751506162517E-2</v>
      </c>
      <c r="AE1149" s="13">
        <f t="shared" si="1586"/>
        <v>4.9652088854332685E-2</v>
      </c>
      <c r="AF1149" s="13">
        <f t="shared" si="1587"/>
        <v>4.1447001214608051E-2</v>
      </c>
      <c r="AG1149" s="13">
        <f t="shared" si="1588"/>
        <v>2.3065211680197276E-2</v>
      </c>
      <c r="AH1149" s="13">
        <f t="shared" si="1589"/>
        <v>3.5871921243202823E-3</v>
      </c>
      <c r="AI1149" s="13">
        <f t="shared" si="1590"/>
        <v>1.0162242360316818E-2</v>
      </c>
      <c r="AJ1149" s="13">
        <f t="shared" si="1591"/>
        <v>1.4394429711425877E-2</v>
      </c>
      <c r="AK1149" s="13">
        <f t="shared" si="1592"/>
        <v>1.3592774728950688E-2</v>
      </c>
      <c r="AL1149" s="13">
        <f t="shared" si="1593"/>
        <v>1.8212246788101413E-3</v>
      </c>
      <c r="AM1149" s="13">
        <f t="shared" si="1594"/>
        <v>1.6850657244395537E-2</v>
      </c>
      <c r="AN1149" s="13">
        <f t="shared" si="1595"/>
        <v>2.8132117999078377E-2</v>
      </c>
      <c r="AO1149" s="13">
        <f t="shared" si="1596"/>
        <v>2.3483240197568304E-2</v>
      </c>
      <c r="AP1149" s="13">
        <f t="shared" si="1597"/>
        <v>1.3068397959342032E-2</v>
      </c>
      <c r="AQ1149" s="13">
        <f t="shared" si="1598"/>
        <v>5.4544120760245344E-3</v>
      </c>
      <c r="AR1149" s="13">
        <f t="shared" si="1599"/>
        <v>1.197761139676695E-3</v>
      </c>
      <c r="AS1149" s="13">
        <f t="shared" si="1600"/>
        <v>3.3931661782598981E-3</v>
      </c>
      <c r="AT1149" s="13">
        <f t="shared" si="1601"/>
        <v>4.8062908086977524E-3</v>
      </c>
      <c r="AU1149" s="13">
        <f t="shared" si="1602"/>
        <v>4.538618726422838E-3</v>
      </c>
      <c r="AV1149" s="13">
        <f t="shared" si="1603"/>
        <v>3.2143903839357952E-3</v>
      </c>
      <c r="AW1149" s="13">
        <f t="shared" si="1604"/>
        <v>2.3926629368621721E-4</v>
      </c>
      <c r="AX1149" s="13">
        <f t="shared" si="1605"/>
        <v>7.9561049846948242E-3</v>
      </c>
      <c r="AY1149" s="13">
        <f t="shared" si="1606"/>
        <v>1.3282691647943457E-2</v>
      </c>
      <c r="AZ1149" s="13">
        <f t="shared" si="1607"/>
        <v>1.1087705463524262E-2</v>
      </c>
      <c r="BA1149" s="13">
        <f t="shared" si="1608"/>
        <v>6.1702961871637398E-3</v>
      </c>
      <c r="BB1149" s="13">
        <f t="shared" si="1609"/>
        <v>2.5753224029924264E-3</v>
      </c>
      <c r="BC1149" s="13">
        <f t="shared" si="1610"/>
        <v>8.5989849150541991E-4</v>
      </c>
      <c r="BD1149" s="13">
        <f t="shared" si="1611"/>
        <v>3.3327639418241265E-4</v>
      </c>
      <c r="BE1149" s="13">
        <f t="shared" si="1612"/>
        <v>9.4414666772159924E-4</v>
      </c>
      <c r="BF1149" s="13">
        <f t="shared" si="1613"/>
        <v>1.3373478376057769E-3</v>
      </c>
      <c r="BG1149" s="13">
        <f t="shared" si="1614"/>
        <v>1.2628682243934456E-3</v>
      </c>
      <c r="BH1149" s="13">
        <f t="shared" si="1615"/>
        <v>8.9440239891395014E-4</v>
      </c>
      <c r="BI1149" s="13">
        <f t="shared" si="1616"/>
        <v>5.067547892843667E-4</v>
      </c>
      <c r="BJ1149" s="14">
        <f t="shared" si="1617"/>
        <v>0.59355432095695726</v>
      </c>
      <c r="BK1149" s="14">
        <f t="shared" si="1618"/>
        <v>0.18276712902380524</v>
      </c>
      <c r="BL1149" s="14">
        <f t="shared" si="1619"/>
        <v>0.20069970821925195</v>
      </c>
      <c r="BM1149" s="14">
        <f t="shared" si="1620"/>
        <v>0.79926642208045684</v>
      </c>
      <c r="BN1149" s="14">
        <f t="shared" si="1621"/>
        <v>0.17330597753851618</v>
      </c>
    </row>
    <row r="1150" spans="1:66" x14ac:dyDescent="0.25">
      <c r="A1150" t="s">
        <v>345</v>
      </c>
      <c r="B1150" t="s">
        <v>223</v>
      </c>
      <c r="C1150" t="s">
        <v>220</v>
      </c>
      <c r="D1150" s="7" t="s">
        <v>376</v>
      </c>
      <c r="E1150" s="10">
        <f>VLOOKUP(A1150,home!$A$2:$E$405,3,FALSE)</f>
        <v>1.8042</v>
      </c>
      <c r="F1150" s="10">
        <f>VLOOKUP(B1150,home!$B$2:$E$405,3,FALSE)</f>
        <v>1.2932999999999999</v>
      </c>
      <c r="G1150" s="10">
        <f>VLOOKUP(C1150,away!$B$2:$E$405,4,FALSE)</f>
        <v>1.1085</v>
      </c>
      <c r="H1150" s="10">
        <f>VLOOKUP(A1150,away!$A$2:$E$405,3,FALSE)</f>
        <v>1.2458</v>
      </c>
      <c r="I1150" s="10">
        <f>VLOOKUP(C1150,away!$B$2:$E$405,3,FALSE)</f>
        <v>0.74919999999999998</v>
      </c>
      <c r="J1150" s="10">
        <f>VLOOKUP(B1150,home!$B$2:$E$405,4,FALSE)</f>
        <v>1.0166999999999999</v>
      </c>
      <c r="K1150" s="12">
        <f t="shared" si="1566"/>
        <v>2.58654270681</v>
      </c>
      <c r="L1150" s="12">
        <f t="shared" si="1567"/>
        <v>0.94894036111199997</v>
      </c>
      <c r="M1150" s="13">
        <f t="shared" si="1568"/>
        <v>2.9144674730867754E-2</v>
      </c>
      <c r="N1150" s="13">
        <f t="shared" si="1569"/>
        <v>7.5383945867475682E-2</v>
      </c>
      <c r="O1150" s="13">
        <f t="shared" si="1570"/>
        <v>2.7656558163601429E-2</v>
      </c>
      <c r="P1150" s="13">
        <f t="shared" si="1571"/>
        <v>7.1534868813529828E-2</v>
      </c>
      <c r="Q1150" s="13">
        <f t="shared" si="1572"/>
        <v>9.7491897697039573E-2</v>
      </c>
      <c r="R1150" s="13">
        <f t="shared" si="1573"/>
        <v>1.3122212145441483E-2</v>
      </c>
      <c r="S1150" s="13">
        <f t="shared" si="1574"/>
        <v>4.3895132673664294E-2</v>
      </c>
      <c r="T1150" s="13">
        <f t="shared" si="1575"/>
        <v>9.2513996606122889E-2</v>
      </c>
      <c r="U1150" s="13">
        <f t="shared" si="1576"/>
        <v>3.3941162122005271E-2</v>
      </c>
      <c r="V1150" s="13">
        <f t="shared" si="1577"/>
        <v>1.1971055075943393E-2</v>
      </c>
      <c r="W1150" s="13">
        <f t="shared" si="1578"/>
        <v>8.4055652320448093E-2</v>
      </c>
      <c r="X1150" s="13">
        <f t="shared" si="1579"/>
        <v>7.9763801066470741E-2</v>
      </c>
      <c r="Y1150" s="13">
        <f t="shared" si="1580"/>
        <v>3.7845545093841228E-2</v>
      </c>
      <c r="Z1150" s="13">
        <f t="shared" si="1581"/>
        <v>4.1507322439611714E-3</v>
      </c>
      <c r="AA1150" s="13">
        <f t="shared" si="1582"/>
        <v>1.0736046213538873E-2</v>
      </c>
      <c r="AB1150" s="13">
        <f t="shared" si="1583"/>
        <v>1.3884621016802049E-2</v>
      </c>
      <c r="AC1150" s="13">
        <f t="shared" si="1584"/>
        <v>1.836415791059967E-3</v>
      </c>
      <c r="AD1150" s="13">
        <f t="shared" si="1585"/>
        <v>5.4353383618903017E-2</v>
      </c>
      <c r="AE1150" s="13">
        <f t="shared" si="1586"/>
        <v>5.1578119478980895E-2</v>
      </c>
      <c r="AF1150" s="13">
        <f t="shared" si="1587"/>
        <v>2.4472279661931003E-2</v>
      </c>
      <c r="AG1150" s="13">
        <f t="shared" si="1588"/>
        <v>7.7409112998755537E-3</v>
      </c>
      <c r="AH1150" s="13">
        <f t="shared" si="1589"/>
        <v>9.8469933861593381E-4</v>
      </c>
      <c r="AI1150" s="13">
        <f t="shared" si="1590"/>
        <v>2.5469668926976739E-3</v>
      </c>
      <c r="AJ1150" s="13">
        <f t="shared" si="1591"/>
        <v>3.2939193203968494E-3</v>
      </c>
      <c r="AK1150" s="13">
        <f t="shared" si="1592"/>
        <v>2.8399543316643405E-3</v>
      </c>
      <c r="AL1150" s="13">
        <f t="shared" si="1593"/>
        <v>1.8029744907248522E-4</v>
      </c>
      <c r="AM1150" s="13">
        <f t="shared" si="1594"/>
        <v>2.8117469597983943E-2</v>
      </c>
      <c r="AN1150" s="13">
        <f t="shared" si="1595"/>
        <v>2.6681801753866564E-2</v>
      </c>
      <c r="AO1150" s="13">
        <f t="shared" si="1596"/>
        <v>1.2659719295716465E-2</v>
      </c>
      <c r="AP1150" s="13">
        <f t="shared" si="1597"/>
        <v>4.0044395333512462E-3</v>
      </c>
      <c r="AQ1150" s="13">
        <f t="shared" si="1598"/>
        <v>9.4999357420737479E-4</v>
      </c>
      <c r="AR1150" s="13">
        <f t="shared" si="1599"/>
        <v>1.8688418919459045E-4</v>
      </c>
      <c r="AS1150" s="13">
        <f t="shared" si="1600"/>
        <v>4.8338393657936803E-4</v>
      </c>
      <c r="AT1150" s="13">
        <f t="shared" si="1601"/>
        <v>6.2514659787423627E-4</v>
      </c>
      <c r="AU1150" s="13">
        <f t="shared" si="1602"/>
        <v>5.389894578062298E-4</v>
      </c>
      <c r="AV1150" s="13">
        <f t="shared" si="1603"/>
        <v>3.4852981278404497E-4</v>
      </c>
      <c r="AW1150" s="13">
        <f t="shared" si="1604"/>
        <v>1.2292653885710664E-5</v>
      </c>
      <c r="AX1150" s="13">
        <f t="shared" si="1605"/>
        <v>1.212117265376954E-2</v>
      </c>
      <c r="AY1150" s="13">
        <f t="shared" si="1606"/>
        <v>1.1502269955168967E-2</v>
      </c>
      <c r="AZ1150" s="13">
        <f t="shared" si="1607"/>
        <v>5.4574841024328732E-3</v>
      </c>
      <c r="BA1150" s="13">
        <f t="shared" si="1608"/>
        <v>1.7262756449752167E-3</v>
      </c>
      <c r="BB1150" s="13">
        <f t="shared" si="1609"/>
        <v>4.0953315848040812E-4</v>
      </c>
      <c r="BC1150" s="13">
        <f t="shared" si="1610"/>
        <v>7.7724508659147317E-5</v>
      </c>
      <c r="BD1150" s="13">
        <f t="shared" si="1611"/>
        <v>2.9556991663406315E-5</v>
      </c>
      <c r="BE1150" s="13">
        <f t="shared" si="1612"/>
        <v>7.6450421222227564E-5</v>
      </c>
      <c r="BF1150" s="13">
        <f t="shared" si="1613"/>
        <v>9.8871139722452611E-5</v>
      </c>
      <c r="BG1150" s="13">
        <f t="shared" si="1614"/>
        <v>8.5244808454367415E-5</v>
      </c>
      <c r="BH1150" s="13">
        <f t="shared" si="1615"/>
        <v>5.5122334400264869E-5</v>
      </c>
      <c r="BI1150" s="13">
        <f t="shared" si="1616"/>
        <v>2.8515254405069413E-5</v>
      </c>
      <c r="BJ1150" s="14">
        <f t="shared" si="1617"/>
        <v>0.70890741648970046</v>
      </c>
      <c r="BK1150" s="14">
        <f t="shared" si="1618"/>
        <v>0.17006471448930671</v>
      </c>
      <c r="BL1150" s="14">
        <f t="shared" si="1619"/>
        <v>0.11156283448887019</v>
      </c>
      <c r="BM1150" s="14">
        <f t="shared" si="1620"/>
        <v>0.66886156299259902</v>
      </c>
      <c r="BN1150" s="14">
        <f t="shared" si="1621"/>
        <v>0.31433415741795573</v>
      </c>
    </row>
    <row r="1151" spans="1:66" x14ac:dyDescent="0.25">
      <c r="A1151" t="s">
        <v>345</v>
      </c>
      <c r="B1151" t="s">
        <v>224</v>
      </c>
      <c r="C1151" t="s">
        <v>226</v>
      </c>
      <c r="D1151" s="7" t="s">
        <v>376</v>
      </c>
      <c r="E1151" s="10">
        <f>VLOOKUP(A1151,home!$A$2:$E$405,3,FALSE)</f>
        <v>1.8042</v>
      </c>
      <c r="F1151" s="10">
        <f>VLOOKUP(B1151,home!$B$2:$E$405,3,FALSE)</f>
        <v>0.77600000000000002</v>
      </c>
      <c r="G1151" s="10">
        <f>VLOOKUP(C1151,away!$B$2:$E$405,4,FALSE)</f>
        <v>1.2932999999999999</v>
      </c>
      <c r="H1151" s="10">
        <f>VLOOKUP(A1151,away!$A$2:$E$405,3,FALSE)</f>
        <v>1.2458</v>
      </c>
      <c r="I1151" s="10">
        <f>VLOOKUP(C1151,away!$B$2:$E$405,3,FALSE)</f>
        <v>0.96319999999999995</v>
      </c>
      <c r="J1151" s="10">
        <f>VLOOKUP(B1151,home!$B$2:$E$405,4,FALSE)</f>
        <v>0.96319999999999995</v>
      </c>
      <c r="K1151" s="12">
        <f t="shared" si="1566"/>
        <v>1.8106965633599998</v>
      </c>
      <c r="L1151" s="12">
        <f t="shared" si="1567"/>
        <v>1.1557962321919999</v>
      </c>
      <c r="M1151" s="13">
        <f t="shared" si="1568"/>
        <v>5.1483557427058776E-2</v>
      </c>
      <c r="N1151" s="13">
        <f t="shared" si="1569"/>
        <v>9.3221100502722531E-2</v>
      </c>
      <c r="O1151" s="13">
        <f t="shared" si="1570"/>
        <v>5.9504501694034991E-2</v>
      </c>
      <c r="P1151" s="13">
        <f t="shared" si="1571"/>
        <v>0.10774459672183845</v>
      </c>
      <c r="Q1151" s="13">
        <f t="shared" si="1572"/>
        <v>8.4397563156458424E-2</v>
      </c>
      <c r="R1151" s="13">
        <f t="shared" si="1573"/>
        <v>3.438753942821407E-2</v>
      </c>
      <c r="S1151" s="13">
        <f t="shared" si="1574"/>
        <v>5.6371872413823278E-2</v>
      </c>
      <c r="T1151" s="13">
        <f t="shared" si="1575"/>
        <v>9.7546385502420993E-2</v>
      </c>
      <c r="U1151" s="13">
        <f t="shared" si="1576"/>
        <v>6.2265399465073715E-2</v>
      </c>
      <c r="V1151" s="13">
        <f t="shared" si="1577"/>
        <v>1.3108316007898996E-2</v>
      </c>
      <c r="W1151" s="13">
        <f t="shared" si="1578"/>
        <v>5.0939459187785953E-2</v>
      </c>
      <c r="X1151" s="13">
        <f t="shared" si="1579"/>
        <v>5.8875634999141155E-2</v>
      </c>
      <c r="Y1151" s="13">
        <f t="shared" si="1580"/>
        <v>3.4024118549959403E-2</v>
      </c>
      <c r="Z1151" s="13">
        <f t="shared" si="1581"/>
        <v>1.3248329501827879E-2</v>
      </c>
      <c r="AA1151" s="13">
        <f t="shared" si="1582"/>
        <v>2.3988704699220643E-2</v>
      </c>
      <c r="AB1151" s="13">
        <f t="shared" si="1583"/>
        <v>2.171813257916835E-2</v>
      </c>
      <c r="AC1151" s="13">
        <f t="shared" si="1584"/>
        <v>1.7145646743313347E-3</v>
      </c>
      <c r="AD1151" s="13">
        <f t="shared" si="1585"/>
        <v>2.3058975922685247E-2</v>
      </c>
      <c r="AE1151" s="13">
        <f t="shared" si="1586"/>
        <v>2.6651477489645654E-2</v>
      </c>
      <c r="AF1151" s="13">
        <f t="shared" si="1587"/>
        <v>1.5401838632441179E-2</v>
      </c>
      <c r="AG1151" s="13">
        <f t="shared" si="1588"/>
        <v>5.9337956867348959E-3</v>
      </c>
      <c r="AH1151" s="13">
        <f t="shared" si="1589"/>
        <v>3.8280923302626974E-3</v>
      </c>
      <c r="AI1151" s="13">
        <f t="shared" si="1590"/>
        <v>6.9315136266314406E-3</v>
      </c>
      <c r="AJ1151" s="13">
        <f t="shared" si="1591"/>
        <v>6.2754339513122794E-3</v>
      </c>
      <c r="AK1151" s="13">
        <f t="shared" si="1592"/>
        <v>3.7876355630779373E-3</v>
      </c>
      <c r="AL1151" s="13">
        <f t="shared" si="1593"/>
        <v>1.435293819010623E-4</v>
      </c>
      <c r="AM1151" s="13">
        <f t="shared" si="1594"/>
        <v>8.3505616915614308E-3</v>
      </c>
      <c r="AN1151" s="13">
        <f t="shared" si="1595"/>
        <v>9.6515477397935544E-3</v>
      </c>
      <c r="AO1151" s="13">
        <f t="shared" si="1596"/>
        <v>5.5776112562373036E-3</v>
      </c>
      <c r="AP1151" s="13">
        <f t="shared" si="1597"/>
        <v>2.148860691530253E-3</v>
      </c>
      <c r="AQ1151" s="13">
        <f t="shared" si="1598"/>
        <v>6.2091127269404088E-4</v>
      </c>
      <c r="AR1151" s="13">
        <f t="shared" si="1599"/>
        <v>8.8489893836014323E-4</v>
      </c>
      <c r="AS1151" s="13">
        <f t="shared" si="1600"/>
        <v>1.6022834666096237E-3</v>
      </c>
      <c r="AT1151" s="13">
        <f t="shared" si="1601"/>
        <v>1.4506245832592965E-3</v>
      </c>
      <c r="AU1151" s="13">
        <f t="shared" si="1602"/>
        <v>8.7554698254438022E-4</v>
      </c>
      <c r="AV1151" s="13">
        <f t="shared" si="1603"/>
        <v>3.9633747808833175E-4</v>
      </c>
      <c r="AW1151" s="13">
        <f t="shared" si="1604"/>
        <v>8.343826512298824E-6</v>
      </c>
      <c r="AX1151" s="13">
        <f t="shared" si="1605"/>
        <v>2.5200555595059912E-3</v>
      </c>
      <c r="AY1151" s="13">
        <f t="shared" si="1606"/>
        <v>2.912670720591527E-3</v>
      </c>
      <c r="AZ1151" s="13">
        <f t="shared" si="1607"/>
        <v>1.6832269222378227E-3</v>
      </c>
      <c r="BA1151" s="13">
        <f t="shared" si="1608"/>
        <v>6.4848911154887022E-4</v>
      </c>
      <c r="BB1151" s="13">
        <f t="shared" si="1609"/>
        <v>1.8738031793643059E-4</v>
      </c>
      <c r="BC1151" s="13">
        <f t="shared" si="1610"/>
        <v>4.3314693091573072E-5</v>
      </c>
      <c r="BD1151" s="13">
        <f t="shared" si="1611"/>
        <v>1.7046047647122553E-4</v>
      </c>
      <c r="BE1151" s="13">
        <f t="shared" si="1612"/>
        <v>3.0865219893515619E-4</v>
      </c>
      <c r="BF1151" s="13">
        <f t="shared" si="1613"/>
        <v>2.7943773794269718E-4</v>
      </c>
      <c r="BG1151" s="13">
        <f t="shared" si="1614"/>
        <v>1.6865898392197804E-4</v>
      </c>
      <c r="BH1151" s="13">
        <f t="shared" si="1615"/>
        <v>7.6347560641828771E-5</v>
      </c>
      <c r="BI1151" s="13">
        <f t="shared" si="1616"/>
        <v>2.7648453135015706E-5</v>
      </c>
      <c r="BJ1151" s="14">
        <f t="shared" si="1617"/>
        <v>0.52439497960672432</v>
      </c>
      <c r="BK1151" s="14">
        <f t="shared" si="1618"/>
        <v>0.23347910734744345</v>
      </c>
      <c r="BL1151" s="14">
        <f t="shared" si="1619"/>
        <v>0.22892785019690581</v>
      </c>
      <c r="BM1151" s="14">
        <f t="shared" si="1620"/>
        <v>0.56640708082849478</v>
      </c>
      <c r="BN1151" s="14">
        <f t="shared" si="1621"/>
        <v>0.43073885893032726</v>
      </c>
    </row>
    <row r="1152" spans="1:66" x14ac:dyDescent="0.25">
      <c r="A1152" t="s">
        <v>345</v>
      </c>
      <c r="B1152" t="s">
        <v>215</v>
      </c>
      <c r="C1152" t="s">
        <v>229</v>
      </c>
      <c r="D1152" s="7" t="s">
        <v>376</v>
      </c>
      <c r="E1152" s="10">
        <f>VLOOKUP(A1152,home!$A$2:$E$405,3,FALSE)</f>
        <v>1.8042</v>
      </c>
      <c r="F1152" s="10">
        <f>VLOOKUP(B1152,home!$B$2:$E$405,3,FALSE)</f>
        <v>1.2563</v>
      </c>
      <c r="G1152" s="10">
        <f>VLOOKUP(C1152,away!$B$2:$E$405,4,FALSE)</f>
        <v>0.84989999999999999</v>
      </c>
      <c r="H1152" s="10">
        <f>VLOOKUP(A1152,away!$A$2:$E$405,3,FALSE)</f>
        <v>1.2458</v>
      </c>
      <c r="I1152" s="10">
        <f>VLOOKUP(C1152,away!$B$2:$E$405,3,FALSE)</f>
        <v>1.0166999999999999</v>
      </c>
      <c r="J1152" s="10">
        <f>VLOOKUP(B1152,home!$B$2:$E$405,4,FALSE)</f>
        <v>0.69569999999999999</v>
      </c>
      <c r="K1152" s="12">
        <f t="shared" si="1566"/>
        <v>1.9263973293539998</v>
      </c>
      <c r="L1152" s="12">
        <f t="shared" si="1567"/>
        <v>0.88117700110199992</v>
      </c>
      <c r="M1152" s="13">
        <f t="shared" si="1568"/>
        <v>6.0351207071370989E-2</v>
      </c>
      <c r="N1152" s="13">
        <f t="shared" si="1569"/>
        <v>0.11626040412557928</v>
      </c>
      <c r="O1152" s="13">
        <f t="shared" si="1570"/>
        <v>5.3180095660036501E-2</v>
      </c>
      <c r="P1152" s="13">
        <f t="shared" si="1571"/>
        <v>0.10244599425428454</v>
      </c>
      <c r="Q1152" s="13">
        <f t="shared" si="1572"/>
        <v>0.11198186600856636</v>
      </c>
      <c r="R1152" s="13">
        <f t="shared" si="1573"/>
        <v>2.3430538606014219E-2</v>
      </c>
      <c r="S1152" s="13">
        <f t="shared" si="1574"/>
        <v>4.3475442530657923E-2</v>
      </c>
      <c r="T1152" s="13">
        <f t="shared" si="1575"/>
        <v>9.8675844867234491E-2</v>
      </c>
      <c r="U1152" s="13">
        <f t="shared" si="1576"/>
        <v>4.5136526995951574E-2</v>
      </c>
      <c r="V1152" s="13">
        <f t="shared" si="1577"/>
        <v>8.1999371343349538E-3</v>
      </c>
      <c r="W1152" s="13">
        <f t="shared" si="1578"/>
        <v>7.1907189204993199E-2</v>
      </c>
      <c r="X1152" s="13">
        <f t="shared" si="1579"/>
        <v>6.3362961341330015E-2</v>
      </c>
      <c r="Y1152" s="13">
        <f t="shared" si="1580"/>
        <v>2.7916992127847564E-2</v>
      </c>
      <c r="Z1152" s="13">
        <f t="shared" si="1581"/>
        <v>6.8821505810174157E-3</v>
      </c>
      <c r="AA1152" s="13">
        <f t="shared" si="1582"/>
        <v>1.3257756499484024E-2</v>
      </c>
      <c r="AB1152" s="13">
        <f t="shared" si="1583"/>
        <v>1.2769853356915831E-2</v>
      </c>
      <c r="AC1152" s="13">
        <f t="shared" si="1584"/>
        <v>8.6996055393321952E-4</v>
      </c>
      <c r="AD1152" s="13">
        <f t="shared" si="1585"/>
        <v>3.4630454311462937E-2</v>
      </c>
      <c r="AE1152" s="13">
        <f t="shared" si="1586"/>
        <v>3.0515559876974737E-2</v>
      </c>
      <c r="AF1152" s="13">
        <f t="shared" si="1587"/>
        <v>1.3444804769670554E-2</v>
      </c>
      <c r="AG1152" s="13">
        <f t="shared" si="1588"/>
        <v>3.9490842491133882E-3</v>
      </c>
      <c r="AH1152" s="13">
        <f t="shared" si="1589"/>
        <v>1.5160982025283279E-3</v>
      </c>
      <c r="AI1152" s="13">
        <f t="shared" si="1590"/>
        <v>2.9206075283889697E-3</v>
      </c>
      <c r="AJ1152" s="13">
        <f t="shared" si="1591"/>
        <v>2.813125271389849E-3</v>
      </c>
      <c r="AK1152" s="13">
        <f t="shared" si="1592"/>
        <v>1.8063990033145498E-3</v>
      </c>
      <c r="AL1152" s="13">
        <f t="shared" si="1593"/>
        <v>5.907021796882987E-5</v>
      </c>
      <c r="AM1152" s="13">
        <f t="shared" si="1594"/>
        <v>1.3342402939983573E-2</v>
      </c>
      <c r="AN1152" s="13">
        <f t="shared" si="1595"/>
        <v>1.1757018610149234E-2</v>
      </c>
      <c r="AO1152" s="13">
        <f t="shared" si="1596"/>
        <v>5.1800072003958522E-3</v>
      </c>
      <c r="AP1152" s="13">
        <f t="shared" si="1597"/>
        <v>1.5215010701771945E-3</v>
      </c>
      <c r="AQ1152" s="13">
        <f t="shared" si="1598"/>
        <v>3.3517793754805588E-4</v>
      </c>
      <c r="AR1152" s="13">
        <f t="shared" si="1599"/>
        <v>2.6719017349600895E-4</v>
      </c>
      <c r="AS1152" s="13">
        <f t="shared" si="1600"/>
        <v>5.147144366523434E-4</v>
      </c>
      <c r="AT1152" s="13">
        <f t="shared" si="1601"/>
        <v>4.9577225807351146E-4</v>
      </c>
      <c r="AU1152" s="13">
        <f t="shared" si="1602"/>
        <v>3.1835145130687141E-4</v>
      </c>
      <c r="AV1152" s="13">
        <f t="shared" si="1603"/>
        <v>1.5331784639838184E-4</v>
      </c>
      <c r="AW1152" s="13">
        <f t="shared" si="1604"/>
        <v>2.7853199741112435E-6</v>
      </c>
      <c r="AX1152" s="13">
        <f t="shared" si="1605"/>
        <v>4.2837948984582189E-3</v>
      </c>
      <c r="AY1152" s="13">
        <f t="shared" si="1606"/>
        <v>3.7747815419594596E-3</v>
      </c>
      <c r="AZ1152" s="13">
        <f t="shared" si="1607"/>
        <v>1.6631253394795097E-3</v>
      </c>
      <c r="BA1152" s="13">
        <f t="shared" si="1608"/>
        <v>4.8850259969976666E-4</v>
      </c>
      <c r="BB1152" s="13">
        <f t="shared" si="1609"/>
        <v>1.0761431395849277E-4</v>
      </c>
      <c r="BC1152" s="13">
        <f t="shared" si="1610"/>
        <v>1.8965451689918753E-5</v>
      </c>
      <c r="BD1152" s="13">
        <f t="shared" si="1611"/>
        <v>3.9240305967522698E-5</v>
      </c>
      <c r="BE1152" s="13">
        <f t="shared" si="1612"/>
        <v>7.5592420618869532E-5</v>
      </c>
      <c r="BF1152" s="13">
        <f t="shared" si="1613"/>
        <v>7.2810518599797263E-5</v>
      </c>
      <c r="BG1152" s="13">
        <f t="shared" si="1614"/>
        <v>4.6753996193176376E-5</v>
      </c>
      <c r="BH1152" s="13">
        <f t="shared" si="1615"/>
        <v>2.2516693350790525E-5</v>
      </c>
      <c r="BI1152" s="13">
        <f t="shared" si="1616"/>
        <v>8.6752195873691611E-6</v>
      </c>
      <c r="BJ1152" s="14">
        <f t="shared" si="1617"/>
        <v>0.61511805278627163</v>
      </c>
      <c r="BK1152" s="14">
        <f t="shared" si="1618"/>
        <v>0.21917639330450989</v>
      </c>
      <c r="BL1152" s="14">
        <f t="shared" si="1619"/>
        <v>0.15884593644426848</v>
      </c>
      <c r="BM1152" s="14">
        <f t="shared" si="1620"/>
        <v>0.52860043116822986</v>
      </c>
      <c r="BN1152" s="14">
        <f t="shared" si="1621"/>
        <v>0.46765010572585192</v>
      </c>
    </row>
    <row r="1153" spans="1:66" x14ac:dyDescent="0.25">
      <c r="A1153" t="s">
        <v>346</v>
      </c>
      <c r="B1153" t="s">
        <v>320</v>
      </c>
      <c r="C1153" t="s">
        <v>232</v>
      </c>
      <c r="D1153" s="7" t="s">
        <v>376</v>
      </c>
      <c r="E1153" s="10">
        <f>VLOOKUP(A1153,home!$A$2:$E$405,3,FALSE)</f>
        <v>1.5866</v>
      </c>
      <c r="F1153" s="10">
        <f>VLOOKUP(B1153,home!$B$2:$E$405,3,FALSE)</f>
        <v>1.0084</v>
      </c>
      <c r="G1153" s="10">
        <f>VLOOKUP(C1153,away!$B$2:$E$405,4,FALSE)</f>
        <v>0.94540000000000002</v>
      </c>
      <c r="H1153" s="10">
        <f>VLOOKUP(A1153,away!$A$2:$E$405,3,FALSE)</f>
        <v>1.1788000000000001</v>
      </c>
      <c r="I1153" s="10">
        <f>VLOOKUP(C1153,away!$B$2:$E$405,3,FALSE)</f>
        <v>1.1876</v>
      </c>
      <c r="J1153" s="10">
        <f>VLOOKUP(B1153,home!$B$2:$E$405,4,FALSE)</f>
        <v>1.6117999999999999</v>
      </c>
      <c r="K1153" s="12">
        <f t="shared" si="1566"/>
        <v>1.5125714017759999</v>
      </c>
      <c r="L1153" s="12">
        <f t="shared" si="1567"/>
        <v>2.2564279339839999</v>
      </c>
      <c r="M1153" s="13">
        <f t="shared" si="1568"/>
        <v>2.3075142207814783E-2</v>
      </c>
      <c r="N1153" s="13">
        <f t="shared" si="1569"/>
        <v>3.4902800195454949E-2</v>
      </c>
      <c r="O1153" s="13">
        <f t="shared" si="1570"/>
        <v>5.2067395458366507E-2</v>
      </c>
      <c r="P1153" s="13">
        <f t="shared" si="1571"/>
        <v>7.8755653335286765E-2</v>
      </c>
      <c r="Q1153" s="13">
        <f t="shared" si="1572"/>
        <v>2.639648870877347E-2</v>
      </c>
      <c r="R1153" s="13">
        <f t="shared" si="1573"/>
        <v>5.8743162781024927E-2</v>
      </c>
      <c r="S1153" s="13">
        <f t="shared" si="1574"/>
        <v>6.7198425868934639E-2</v>
      </c>
      <c r="T1153" s="13">
        <f t="shared" si="1575"/>
        <v>5.9561774481569706E-2</v>
      </c>
      <c r="U1153" s="13">
        <f t="shared" si="1576"/>
        <v>8.8853228072450621E-2</v>
      </c>
      <c r="V1153" s="13">
        <f t="shared" si="1577"/>
        <v>2.5483198830964768E-2</v>
      </c>
      <c r="W1153" s="13">
        <f t="shared" si="1578"/>
        <v>1.3308857976064615E-2</v>
      </c>
      <c r="X1153" s="13">
        <f t="shared" si="1579"/>
        <v>3.0030478906617961E-2</v>
      </c>
      <c r="Y1153" s="13">
        <f t="shared" si="1580"/>
        <v>3.3880805737905029E-2</v>
      </c>
      <c r="Z1153" s="13">
        <f t="shared" si="1581"/>
        <v>4.4183237809891293E-2</v>
      </c>
      <c r="AA1153" s="13">
        <f t="shared" si="1582"/>
        <v>6.6830301949109647E-2</v>
      </c>
      <c r="AB1153" s="13">
        <f t="shared" si="1583"/>
        <v>5.054280175013906E-2</v>
      </c>
      <c r="AC1153" s="13">
        <f t="shared" si="1584"/>
        <v>5.4358981705591638E-3</v>
      </c>
      <c r="AD1153" s="13">
        <f t="shared" si="1585"/>
        <v>5.0326494912234405E-3</v>
      </c>
      <c r="AE1153" s="13">
        <f t="shared" si="1586"/>
        <v>1.1355810893946936E-2</v>
      </c>
      <c r="AF1153" s="13">
        <f t="shared" si="1587"/>
        <v>1.2811784457070844E-2</v>
      </c>
      <c r="AG1153" s="13">
        <f t="shared" si="1588"/>
        <v>9.636289444372231E-3</v>
      </c>
      <c r="AH1153" s="13">
        <f t="shared" si="1589"/>
        <v>2.4924073002024188E-2</v>
      </c>
      <c r="AI1153" s="13">
        <f t="shared" si="1590"/>
        <v>3.7699440038639086E-2</v>
      </c>
      <c r="AJ1153" s="13">
        <f t="shared" si="1591"/>
        <v>2.8511547432707288E-2</v>
      </c>
      <c r="AK1153" s="13">
        <f t="shared" si="1592"/>
        <v>1.4375250422364327E-2</v>
      </c>
      <c r="AL1153" s="13">
        <f t="shared" si="1593"/>
        <v>7.4211063668589718E-4</v>
      </c>
      <c r="AM1153" s="13">
        <f t="shared" si="1594"/>
        <v>1.5224483391174204E-3</v>
      </c>
      <c r="AN1153" s="13">
        <f t="shared" si="1595"/>
        <v>3.435294960432093E-3</v>
      </c>
      <c r="AO1153" s="13">
        <f t="shared" si="1596"/>
        <v>3.8757477550967175E-3</v>
      </c>
      <c r="AP1153" s="13">
        <f t="shared" si="1597"/>
        <v>2.9151151665586707E-3</v>
      </c>
      <c r="AQ1153" s="13">
        <f t="shared" si="1598"/>
        <v>1.6444368231508513E-3</v>
      </c>
      <c r="AR1153" s="13">
        <f t="shared" si="1599"/>
        <v>1.1247874910084761E-2</v>
      </c>
      <c r="AS1153" s="13">
        <f t="shared" si="1600"/>
        <v>1.701321391974801E-2</v>
      </c>
      <c r="AT1153" s="13">
        <f t="shared" si="1601"/>
        <v>1.28668504136541E-2</v>
      </c>
      <c r="AU1153" s="13">
        <f t="shared" si="1602"/>
        <v>6.4873433222076291E-3</v>
      </c>
      <c r="AV1153" s="13">
        <f t="shared" si="1603"/>
        <v>2.4531424956684431E-3</v>
      </c>
      <c r="AW1153" s="13">
        <f t="shared" si="1604"/>
        <v>7.0356383593440529E-5</v>
      </c>
      <c r="AX1153" s="13">
        <f t="shared" si="1605"/>
        <v>3.8380196973839681E-4</v>
      </c>
      <c r="AY1153" s="13">
        <f t="shared" si="1606"/>
        <v>8.6602148563580037E-4</v>
      </c>
      <c r="AZ1153" s="13">
        <f t="shared" si="1607"/>
        <v>9.770575358094718E-4</v>
      </c>
      <c r="BA1153" s="13">
        <f t="shared" si="1608"/>
        <v>7.3488663897002156E-4</v>
      </c>
      <c r="BB1153" s="13">
        <f t="shared" si="1609"/>
        <v>4.1455468512089277E-4</v>
      </c>
      <c r="BC1153" s="13">
        <f t="shared" si="1610"/>
        <v>1.8708255433414468E-4</v>
      </c>
      <c r="BD1153" s="13">
        <f t="shared" si="1611"/>
        <v>4.2300031908455013E-3</v>
      </c>
      <c r="BE1153" s="13">
        <f t="shared" si="1612"/>
        <v>6.3981818558941335E-3</v>
      </c>
      <c r="BF1153" s="13">
        <f t="shared" si="1613"/>
        <v>4.838853449293779E-3</v>
      </c>
      <c r="BG1153" s="13">
        <f t="shared" si="1614"/>
        <v>2.4397037815956416E-3</v>
      </c>
      <c r="BH1153" s="13">
        <f t="shared" si="1615"/>
        <v>9.2255654221158232E-4</v>
      </c>
      <c r="BI1153" s="13">
        <f t="shared" si="1616"/>
        <v>2.7908652845411809E-4</v>
      </c>
      <c r="BJ1153" s="14">
        <f t="shared" si="1617"/>
        <v>0.25387418820696372</v>
      </c>
      <c r="BK1153" s="14">
        <f t="shared" si="1618"/>
        <v>0.20155645053588184</v>
      </c>
      <c r="BL1153" s="14">
        <f t="shared" si="1619"/>
        <v>0.49172401131648341</v>
      </c>
      <c r="BM1153" s="14">
        <f t="shared" si="1620"/>
        <v>0.71660158008045638</v>
      </c>
      <c r="BN1153" s="14">
        <f t="shared" si="1621"/>
        <v>0.27394064268672141</v>
      </c>
    </row>
    <row r="1154" spans="1:66" x14ac:dyDescent="0.25">
      <c r="A1154" t="s">
        <v>346</v>
      </c>
      <c r="B1154" t="s">
        <v>240</v>
      </c>
      <c r="C1154" t="s">
        <v>244</v>
      </c>
      <c r="D1154" s="7" t="s">
        <v>376</v>
      </c>
      <c r="E1154" s="10">
        <f>VLOOKUP(A1154,home!$A$2:$E$405,3,FALSE)</f>
        <v>1.5866</v>
      </c>
      <c r="F1154" s="10">
        <f>VLOOKUP(B1154,home!$B$2:$E$405,3,FALSE)</f>
        <v>0.84040000000000004</v>
      </c>
      <c r="G1154" s="10">
        <f>VLOOKUP(C1154,away!$B$2:$E$405,4,FALSE)</f>
        <v>1.5126999999999999</v>
      </c>
      <c r="H1154" s="10">
        <f>VLOOKUP(A1154,away!$A$2:$E$405,3,FALSE)</f>
        <v>1.1788000000000001</v>
      </c>
      <c r="I1154" s="10">
        <f>VLOOKUP(C1154,away!$B$2:$E$405,3,FALSE)</f>
        <v>1.1028</v>
      </c>
      <c r="J1154" s="10">
        <f>VLOOKUP(B1154,home!$B$2:$E$405,4,FALSE)</f>
        <v>1.0367999999999999</v>
      </c>
      <c r="K1154" s="12">
        <f t="shared" si="1566"/>
        <v>2.0170018687279998</v>
      </c>
      <c r="L1154" s="12">
        <f t="shared" si="1567"/>
        <v>1.347819927552</v>
      </c>
      <c r="M1154" s="13">
        <f t="shared" si="1568"/>
        <v>3.4568175746665111E-2</v>
      </c>
      <c r="N1154" s="13">
        <f t="shared" si="1569"/>
        <v>6.9724075079541453E-2</v>
      </c>
      <c r="O1154" s="13">
        <f t="shared" si="1570"/>
        <v>4.6591676130474984E-2</v>
      </c>
      <c r="P1154" s="13">
        <f t="shared" si="1571"/>
        <v>9.3975497822337786E-2</v>
      </c>
      <c r="Q1154" s="13">
        <f t="shared" si="1572"/>
        <v>7.0316794865383253E-2</v>
      </c>
      <c r="R1154" s="13">
        <f t="shared" si="1573"/>
        <v>3.1398594773351524E-2</v>
      </c>
      <c r="S1154" s="13">
        <f t="shared" si="1574"/>
        <v>6.3869397214345369E-2</v>
      </c>
      <c r="T1154" s="13">
        <f t="shared" si="1575"/>
        <v>9.4774377361149714E-2</v>
      </c>
      <c r="U1154" s="13">
        <f t="shared" si="1576"/>
        <v>6.3331024333283234E-2</v>
      </c>
      <c r="V1154" s="13">
        <f t="shared" si="1577"/>
        <v>1.9292498789824315E-2</v>
      </c>
      <c r="W1154" s="13">
        <f t="shared" si="1578"/>
        <v>4.7276368882147132E-2</v>
      </c>
      <c r="X1154" s="13">
        <f t="shared" si="1579"/>
        <v>6.3720032081657191E-2</v>
      </c>
      <c r="Y1154" s="13">
        <f t="shared" si="1580"/>
        <v>4.294156451195516E-2</v>
      </c>
      <c r="Z1154" s="13">
        <f t="shared" si="1581"/>
        <v>1.4106550577551088E-2</v>
      </c>
      <c r="AA1154" s="13">
        <f t="shared" si="1582"/>
        <v>2.8452938876226588E-2</v>
      </c>
      <c r="AB1154" s="13">
        <f t="shared" si="1583"/>
        <v>2.8694815442076298E-2</v>
      </c>
      <c r="AC1154" s="13">
        <f t="shared" si="1584"/>
        <v>3.2779828173777285E-3</v>
      </c>
      <c r="AD1154" s="13">
        <f t="shared" si="1585"/>
        <v>2.3839131095491264E-2</v>
      </c>
      <c r="AE1154" s="13">
        <f t="shared" si="1586"/>
        <v>3.2130855946027673E-2</v>
      </c>
      <c r="AF1154" s="13">
        <f t="shared" si="1587"/>
        <v>2.1653303966679385E-2</v>
      </c>
      <c r="AG1154" s="13">
        <f t="shared" si="1588"/>
        <v>9.7282515278770826E-3</v>
      </c>
      <c r="AH1154" s="13">
        <f t="shared" si="1589"/>
        <v>4.7532724943608797E-3</v>
      </c>
      <c r="AI1154" s="13">
        <f t="shared" si="1590"/>
        <v>9.587359503699296E-3</v>
      </c>
      <c r="AJ1154" s="13">
        <f t="shared" si="1591"/>
        <v>9.6688610175643154E-3</v>
      </c>
      <c r="AK1154" s="13">
        <f t="shared" si="1592"/>
        <v>6.5007035802995099E-3</v>
      </c>
      <c r="AL1154" s="13">
        <f t="shared" si="1593"/>
        <v>3.564551041092871E-4</v>
      </c>
      <c r="AM1154" s="13">
        <f t="shared" si="1594"/>
        <v>9.6167143936915223E-3</v>
      </c>
      <c r="AN1154" s="13">
        <f t="shared" si="1595"/>
        <v>1.2961599297393584E-2</v>
      </c>
      <c r="AO1154" s="13">
        <f t="shared" si="1596"/>
        <v>8.7349509129855396E-3</v>
      </c>
      <c r="AP1154" s="13">
        <f t="shared" si="1597"/>
        <v>3.9243803022368153E-3</v>
      </c>
      <c r="AQ1154" s="13">
        <f t="shared" si="1598"/>
        <v>1.3223394936618294E-3</v>
      </c>
      <c r="AR1154" s="13">
        <f t="shared" si="1599"/>
        <v>1.2813110777968792E-3</v>
      </c>
      <c r="AS1154" s="13">
        <f t="shared" si="1600"/>
        <v>2.5844068383381932E-3</v>
      </c>
      <c r="AT1154" s="13">
        <f t="shared" si="1601"/>
        <v>2.606376711240779E-3</v>
      </c>
      <c r="AU1154" s="13">
        <f t="shared" si="1602"/>
        <v>1.7523555657272629E-3</v>
      </c>
      <c r="AV1154" s="13">
        <f t="shared" si="1603"/>
        <v>8.8362611268695036E-4</v>
      </c>
      <c r="AW1154" s="13">
        <f t="shared" si="1604"/>
        <v>2.6917858804805448E-5</v>
      </c>
      <c r="AX1154" s="13">
        <f t="shared" si="1605"/>
        <v>3.2328218171832125E-3</v>
      </c>
      <c r="AY1154" s="13">
        <f t="shared" si="1606"/>
        <v>4.3572616674244034E-3</v>
      </c>
      <c r="AZ1154" s="13">
        <f t="shared" si="1607"/>
        <v>2.9364020524565333E-3</v>
      </c>
      <c r="BA1154" s="13">
        <f t="shared" si="1608"/>
        <v>1.3192470672018365E-3</v>
      </c>
      <c r="BB1154" s="13">
        <f t="shared" si="1609"/>
        <v>4.4452687163479163E-4</v>
      </c>
      <c r="BC1154" s="13">
        <f t="shared" si="1610"/>
        <v>1.1982843518434443E-4</v>
      </c>
      <c r="BD1154" s="13">
        <f t="shared" si="1611"/>
        <v>2.8782943400796089E-4</v>
      </c>
      <c r="BE1154" s="13">
        <f t="shared" si="1612"/>
        <v>5.8055250626897967E-4</v>
      </c>
      <c r="BF1154" s="13">
        <f t="shared" si="1613"/>
        <v>5.8548774501962801E-4</v>
      </c>
      <c r="BG1154" s="13">
        <f t="shared" si="1614"/>
        <v>3.9364329194064402E-4</v>
      </c>
      <c r="BH1154" s="13">
        <f t="shared" si="1615"/>
        <v>1.9849481386413021E-4</v>
      </c>
      <c r="BI1154" s="13">
        <f t="shared" si="1616"/>
        <v>8.0072882099353347E-5</v>
      </c>
      <c r="BJ1154" s="14">
        <f t="shared" si="1617"/>
        <v>0.52507482762896374</v>
      </c>
      <c r="BK1154" s="14">
        <f t="shared" si="1618"/>
        <v>0.21969726916208399</v>
      </c>
      <c r="BL1154" s="14">
        <f t="shared" si="1619"/>
        <v>0.24021340313032735</v>
      </c>
      <c r="BM1154" s="14">
        <f t="shared" si="1620"/>
        <v>0.64818689227255244</v>
      </c>
      <c r="BN1154" s="14">
        <f t="shared" si="1621"/>
        <v>0.34657481441775406</v>
      </c>
    </row>
    <row r="1155" spans="1:66" x14ac:dyDescent="0.25">
      <c r="A1155" t="s">
        <v>346</v>
      </c>
      <c r="B1155" t="s">
        <v>243</v>
      </c>
      <c r="C1155" t="s">
        <v>238</v>
      </c>
      <c r="D1155" s="7" t="s">
        <v>376</v>
      </c>
      <c r="E1155" s="10">
        <f>VLOOKUP(A1155,home!$A$2:$E$405,3,FALSE)</f>
        <v>1.5866</v>
      </c>
      <c r="F1155" s="10">
        <f>VLOOKUP(B1155,home!$B$2:$E$405,3,FALSE)</f>
        <v>0.77029999999999998</v>
      </c>
      <c r="G1155" s="10">
        <f>VLOOKUP(C1155,away!$B$2:$E$405,4,FALSE)</f>
        <v>0.51570000000000005</v>
      </c>
      <c r="H1155" s="10">
        <f>VLOOKUP(A1155,away!$A$2:$E$405,3,FALSE)</f>
        <v>1.1788000000000001</v>
      </c>
      <c r="I1155" s="10">
        <f>VLOOKUP(C1155,away!$B$2:$E$405,3,FALSE)</f>
        <v>1.0025999999999999</v>
      </c>
      <c r="J1155" s="10">
        <f>VLOOKUP(B1155,home!$B$2:$E$405,4,FALSE)</f>
        <v>1.0367999999999999</v>
      </c>
      <c r="K1155" s="12">
        <f t="shared" si="1566"/>
        <v>0.63026687028600004</v>
      </c>
      <c r="L1155" s="12">
        <f t="shared" si="1567"/>
        <v>1.225357507584</v>
      </c>
      <c r="M1155" s="13">
        <f t="shared" si="1568"/>
        <v>0.15635528740991786</v>
      </c>
      <c r="N1155" s="13">
        <f t="shared" si="1569"/>
        <v>9.854555764851694E-2</v>
      </c>
      <c r="O1155" s="13">
        <f t="shared" si="1570"/>
        <v>0.19159112527819691</v>
      </c>
      <c r="P1155" s="13">
        <f t="shared" si="1571"/>
        <v>0.12075353890366211</v>
      </c>
      <c r="Q1155" s="13">
        <f t="shared" si="1572"/>
        <v>3.1055000099859675E-2</v>
      </c>
      <c r="R1155" s="13">
        <f t="shared" si="1573"/>
        <v>0.11738381187305266</v>
      </c>
      <c r="S1155" s="13">
        <f t="shared" si="1574"/>
        <v>2.3314557184641326E-2</v>
      </c>
      <c r="T1155" s="13">
        <f t="shared" si="1575"/>
        <v>3.8053477520384925E-2</v>
      </c>
      <c r="U1155" s="13">
        <f t="shared" si="1576"/>
        <v>7.3983127731469506E-2</v>
      </c>
      <c r="V1155" s="13">
        <f t="shared" si="1577"/>
        <v>2.0006538631443258E-3</v>
      </c>
      <c r="W1155" s="13">
        <f t="shared" si="1578"/>
        <v>6.5243125732233273E-3</v>
      </c>
      <c r="X1155" s="13">
        <f t="shared" si="1579"/>
        <v>7.9946153934238907E-3</v>
      </c>
      <c r="Y1155" s="13">
        <f t="shared" si="1580"/>
        <v>4.8981309962892895E-3</v>
      </c>
      <c r="Z1155" s="13">
        <f t="shared" si="1581"/>
        <v>4.7945711715824305E-2</v>
      </c>
      <c r="AA1155" s="13">
        <f t="shared" si="1582"/>
        <v>3.021859366676739E-2</v>
      </c>
      <c r="AB1155" s="13">
        <f t="shared" si="1583"/>
        <v>9.5228892273989101E-3</v>
      </c>
      <c r="AC1155" s="13">
        <f t="shared" si="1584"/>
        <v>9.656934140904378E-5</v>
      </c>
      <c r="AD1155" s="13">
        <f t="shared" si="1585"/>
        <v>1.0280145165732664E-3</v>
      </c>
      <c r="AE1155" s="13">
        <f t="shared" si="1586"/>
        <v>1.2596853057883883E-3</v>
      </c>
      <c r="AF1155" s="13">
        <f t="shared" si="1587"/>
        <v>7.717824233205244E-4</v>
      </c>
      <c r="AG1155" s="13">
        <f t="shared" si="1588"/>
        <v>3.1523646221239237E-4</v>
      </c>
      <c r="AH1155" s="13">
        <f t="shared" si="1589"/>
        <v>1.4687659451860874E-2</v>
      </c>
      <c r="AI1155" s="13">
        <f t="shared" si="1590"/>
        <v>9.2571451545509394E-3</v>
      </c>
      <c r="AJ1155" s="13">
        <f t="shared" si="1591"/>
        <v>2.9172359521710141E-3</v>
      </c>
      <c r="AK1155" s="13">
        <f t="shared" si="1592"/>
        <v>6.1287905782020835E-4</v>
      </c>
      <c r="AL1155" s="13">
        <f t="shared" si="1593"/>
        <v>2.9832287523903248E-6</v>
      </c>
      <c r="AM1155" s="13">
        <f t="shared" si="1594"/>
        <v>1.2958469839384159E-4</v>
      </c>
      <c r="AN1155" s="13">
        <f t="shared" si="1595"/>
        <v>1.5878758304490212E-4</v>
      </c>
      <c r="AO1155" s="13">
        <f t="shared" si="1596"/>
        <v>9.7285778497594353E-5</v>
      </c>
      <c r="AP1155" s="13">
        <f t="shared" si="1597"/>
        <v>3.9736619687727097E-5</v>
      </c>
      <c r="AQ1155" s="13">
        <f t="shared" si="1598"/>
        <v>1.2172891315091651E-5</v>
      </c>
      <c r="AR1155" s="13">
        <f t="shared" si="1599"/>
        <v>3.5995267556349635E-3</v>
      </c>
      <c r="AS1155" s="13">
        <f t="shared" si="1600"/>
        <v>2.2686624627847678E-3</v>
      </c>
      <c r="AT1155" s="13">
        <f t="shared" si="1601"/>
        <v>7.1493139507734218E-4</v>
      </c>
      <c r="AU1155" s="13">
        <f t="shared" si="1602"/>
        <v>1.5019919094820015E-4</v>
      </c>
      <c r="AV1155" s="13">
        <f t="shared" si="1603"/>
        <v>2.366639349960285E-5</v>
      </c>
      <c r="AW1155" s="13">
        <f t="shared" si="1604"/>
        <v>6.3998729215031595E-8</v>
      </c>
      <c r="AX1155" s="13">
        <f t="shared" si="1605"/>
        <v>1.3612157048940299E-5</v>
      </c>
      <c r="AY1155" s="13">
        <f t="shared" si="1606"/>
        <v>1.6679758834331462E-5</v>
      </c>
      <c r="AZ1155" s="13">
        <f t="shared" si="1607"/>
        <v>1.0219333856169305E-5</v>
      </c>
      <c r="BA1155" s="13">
        <f t="shared" si="1608"/>
        <v>4.1741124877214684E-6</v>
      </c>
      <c r="BB1155" s="13">
        <f t="shared" si="1609"/>
        <v>1.2786950185824076E-6</v>
      </c>
      <c r="BC1155" s="13">
        <f t="shared" si="1610"/>
        <v>3.1337170818604312E-7</v>
      </c>
      <c r="BD1155" s="13">
        <f t="shared" si="1611"/>
        <v>7.3511785562779526E-4</v>
      </c>
      <c r="BE1155" s="13">
        <f t="shared" si="1612"/>
        <v>4.6332043015788612E-4</v>
      </c>
      <c r="BF1155" s="13">
        <f t="shared" si="1613"/>
        <v>1.4600775872758705E-4</v>
      </c>
      <c r="BG1155" s="13">
        <f t="shared" si="1614"/>
        <v>3.0674617710236577E-5</v>
      </c>
      <c r="BH1155" s="13">
        <f t="shared" si="1615"/>
        <v>4.8332988253625778E-6</v>
      </c>
      <c r="BI1155" s="13">
        <f t="shared" si="1616"/>
        <v>6.0925362476365446E-7</v>
      </c>
      <c r="BJ1155" s="14">
        <f t="shared" si="1617"/>
        <v>0.19092965793948574</v>
      </c>
      <c r="BK1155" s="14">
        <f t="shared" si="1618"/>
        <v>0.30254026969036146</v>
      </c>
      <c r="BL1155" s="14">
        <f t="shared" si="1619"/>
        <v>0.45831201680590694</v>
      </c>
      <c r="BM1155" s="14">
        <f t="shared" si="1620"/>
        <v>0.28402671917826705</v>
      </c>
      <c r="BN1155" s="14">
        <f t="shared" si="1621"/>
        <v>0.71568432121320613</v>
      </c>
    </row>
    <row r="1156" spans="1:66" x14ac:dyDescent="0.25">
      <c r="A1156" t="s">
        <v>347</v>
      </c>
      <c r="B1156" t="s">
        <v>324</v>
      </c>
      <c r="C1156" t="s">
        <v>256</v>
      </c>
      <c r="D1156" s="7" t="s">
        <v>376</v>
      </c>
      <c r="E1156" s="10">
        <f>VLOOKUP(A1156,home!$A$2:$E$405,3,FALSE)</f>
        <v>1.1809000000000001</v>
      </c>
      <c r="F1156" s="10">
        <f>VLOOKUP(B1156,home!$B$2:$E$405,3,FALSE)</f>
        <v>1.3408</v>
      </c>
      <c r="G1156" s="10">
        <f>VLOOKUP(C1156,away!$B$2:$E$405,4,FALSE)</f>
        <v>1.3408</v>
      </c>
      <c r="H1156" s="10">
        <f>VLOOKUP(A1156,away!$A$2:$E$405,3,FALSE)</f>
        <v>0.92459999999999998</v>
      </c>
      <c r="I1156" s="10">
        <f>VLOOKUP(C1156,away!$B$2:$E$405,3,FALSE)</f>
        <v>0.72099999999999997</v>
      </c>
      <c r="J1156" s="10">
        <f>VLOOKUP(B1156,home!$B$2:$E$405,4,FALSE)</f>
        <v>0.63090000000000002</v>
      </c>
      <c r="K1156" s="12">
        <f t="shared" si="1566"/>
        <v>2.122956645376</v>
      </c>
      <c r="L1156" s="12">
        <f t="shared" si="1567"/>
        <v>0.42058103093999993</v>
      </c>
      <c r="M1156" s="13">
        <f t="shared" si="1568"/>
        <v>7.8587888927117294E-2</v>
      </c>
      <c r="N1156" s="13">
        <f t="shared" si="1569"/>
        <v>0.16683868104389463</v>
      </c>
      <c r="O1156" s="13">
        <f t="shared" si="1570"/>
        <v>3.3052575344365197E-2</v>
      </c>
      <c r="P1156" s="13">
        <f t="shared" si="1571"/>
        <v>7.0169184474111024E-2</v>
      </c>
      <c r="Q1156" s="13">
        <f t="shared" si="1572"/>
        <v>0.17709564331395156</v>
      </c>
      <c r="R1156" s="13">
        <f t="shared" si="1573"/>
        <v>6.950643106777568E-3</v>
      </c>
      <c r="S1156" s="13">
        <f t="shared" si="1574"/>
        <v>1.5663082813969262E-2</v>
      </c>
      <c r="T1156" s="13">
        <f t="shared" si="1575"/>
        <v>7.4483068239964242E-2</v>
      </c>
      <c r="U1156" s="13">
        <f t="shared" si="1576"/>
        <v>1.4755913973170325E-2</v>
      </c>
      <c r="V1156" s="13">
        <f t="shared" si="1577"/>
        <v>1.5539088534592632E-3</v>
      </c>
      <c r="W1156" s="13">
        <f t="shared" si="1578"/>
        <v>0.1253221242801637</v>
      </c>
      <c r="X1156" s="13">
        <f t="shared" si="1579"/>
        <v>5.2708108229342042E-2</v>
      </c>
      <c r="Y1156" s="13">
        <f t="shared" si="1580"/>
        <v>1.1084015248996885E-2</v>
      </c>
      <c r="Z1156" s="13">
        <f t="shared" si="1581"/>
        <v>9.7443621451483793E-4</v>
      </c>
      <c r="AA1156" s="13">
        <f t="shared" si="1582"/>
        <v>2.0686858370993085E-3</v>
      </c>
      <c r="AB1156" s="13">
        <f t="shared" si="1583"/>
        <v>2.1958651725325963E-3</v>
      </c>
      <c r="AC1156" s="13">
        <f t="shared" si="1584"/>
        <v>8.6715426577575386E-5</v>
      </c>
      <c r="AD1156" s="13">
        <f t="shared" si="1585"/>
        <v>6.6513359138302641E-2</v>
      </c>
      <c r="AE1156" s="13">
        <f t="shared" si="1586"/>
        <v>2.7974257157669789E-2</v>
      </c>
      <c r="AF1156" s="13">
        <f t="shared" si="1587"/>
        <v>5.8827209575767151E-3</v>
      </c>
      <c r="AG1156" s="13">
        <f t="shared" si="1588"/>
        <v>8.2472028168998626E-4</v>
      </c>
      <c r="AH1156" s="13">
        <f t="shared" si="1589"/>
        <v>1.0245734692148035E-4</v>
      </c>
      <c r="AI1156" s="13">
        <f t="shared" si="1590"/>
        <v>2.1751250551455098E-4</v>
      </c>
      <c r="AJ1156" s="13">
        <f t="shared" si="1591"/>
        <v>2.3088480951724999E-4</v>
      </c>
      <c r="AK1156" s="13">
        <f t="shared" si="1592"/>
        <v>1.6338614689367253E-4</v>
      </c>
      <c r="AL1156" s="13">
        <f t="shared" si="1593"/>
        <v>3.0970424819102292E-6</v>
      </c>
      <c r="AM1156" s="13">
        <f t="shared" si="1594"/>
        <v>2.8240995557788032E-2</v>
      </c>
      <c r="AN1156" s="13">
        <f t="shared" si="1595"/>
        <v>1.1877627026466447E-2</v>
      </c>
      <c r="AO1156" s="13">
        <f t="shared" si="1596"/>
        <v>2.497752309956032E-3</v>
      </c>
      <c r="AP1156" s="13">
        <f t="shared" si="1597"/>
        <v>3.5016908051802476E-4</v>
      </c>
      <c r="AQ1156" s="13">
        <f t="shared" si="1598"/>
        <v>3.6818618221895672E-5</v>
      </c>
      <c r="AR1156" s="13">
        <f t="shared" si="1599"/>
        <v>8.6183233191226865E-6</v>
      </c>
      <c r="AS1156" s="13">
        <f t="shared" si="1600"/>
        <v>1.8296326762330453E-5</v>
      </c>
      <c r="AT1156" s="13">
        <f t="shared" si="1601"/>
        <v>1.9421154243030101E-5</v>
      </c>
      <c r="AU1156" s="13">
        <f t="shared" si="1602"/>
        <v>1.3743422820371011E-5</v>
      </c>
      <c r="AV1156" s="13">
        <f t="shared" si="1603"/>
        <v>7.2941727016797045E-6</v>
      </c>
      <c r="AW1156" s="13">
        <f t="shared" si="1604"/>
        <v>7.6813131063312496E-8</v>
      </c>
      <c r="AX1156" s="13">
        <f t="shared" si="1605"/>
        <v>9.9924015319066938E-3</v>
      </c>
      <c r="AY1156" s="13">
        <f t="shared" si="1606"/>
        <v>4.2026145378557516E-3</v>
      </c>
      <c r="AZ1156" s="13">
        <f t="shared" si="1607"/>
        <v>8.8376997748740153E-4</v>
      </c>
      <c r="BA1156" s="13">
        <f t="shared" si="1608"/>
        <v>1.2389896274849063E-4</v>
      </c>
      <c r="BB1156" s="13">
        <f t="shared" si="1609"/>
        <v>1.3027388371289209E-5</v>
      </c>
      <c r="BC1156" s="13">
        <f t="shared" si="1610"/>
        <v>1.0958144863305163E-6</v>
      </c>
      <c r="BD1156" s="13">
        <f t="shared" si="1611"/>
        <v>6.0411721775514359E-7</v>
      </c>
      <c r="BE1156" s="13">
        <f t="shared" si="1612"/>
        <v>1.282514662019342E-6</v>
      </c>
      <c r="BF1156" s="13">
        <f t="shared" si="1613"/>
        <v>1.3613615122630589E-6</v>
      </c>
      <c r="BG1156" s="13">
        <f t="shared" si="1614"/>
        <v>9.6337048973932694E-7</v>
      </c>
      <c r="BH1156" s="13">
        <f t="shared" si="1615"/>
        <v>5.1129844578780909E-7</v>
      </c>
      <c r="BI1156" s="13">
        <f t="shared" si="1616"/>
        <v>2.1709288665113006E-7</v>
      </c>
      <c r="BJ1156" s="14">
        <f t="shared" si="1617"/>
        <v>0.76694686869735873</v>
      </c>
      <c r="BK1156" s="14">
        <f t="shared" si="1618"/>
        <v>0.17026649207557207</v>
      </c>
      <c r="BL1156" s="14">
        <f t="shared" si="1619"/>
        <v>5.9810237397852704E-2</v>
      </c>
      <c r="BM1156" s="14">
        <f t="shared" si="1620"/>
        <v>0.46110088045035613</v>
      </c>
      <c r="BN1156" s="14">
        <f t="shared" si="1621"/>
        <v>0.5326946162102173</v>
      </c>
    </row>
    <row r="1157" spans="1:66" x14ac:dyDescent="0.25">
      <c r="A1157" t="s">
        <v>347</v>
      </c>
      <c r="B1157" t="s">
        <v>251</v>
      </c>
      <c r="C1157" t="s">
        <v>325</v>
      </c>
      <c r="D1157" s="7" t="s">
        <v>376</v>
      </c>
      <c r="E1157" s="10">
        <f>VLOOKUP(A1157,home!$A$2:$E$405,3,FALSE)</f>
        <v>1.1809000000000001</v>
      </c>
      <c r="F1157" s="10">
        <f>VLOOKUP(B1157,home!$B$2:$E$405,3,FALSE)</f>
        <v>0.9879</v>
      </c>
      <c r="G1157" s="10">
        <f>VLOOKUP(C1157,away!$B$2:$E$405,4,FALSE)</f>
        <v>1.0585</v>
      </c>
      <c r="H1157" s="10">
        <f>VLOOKUP(A1157,away!$A$2:$E$405,3,FALSE)</f>
        <v>0.92459999999999998</v>
      </c>
      <c r="I1157" s="10">
        <f>VLOOKUP(C1157,away!$B$2:$E$405,3,FALSE)</f>
        <v>1.1717</v>
      </c>
      <c r="J1157" s="10">
        <f>VLOOKUP(B1157,home!$B$2:$E$405,4,FALSE)</f>
        <v>0.90129999999999999</v>
      </c>
      <c r="K1157" s="12">
        <f t="shared" si="1566"/>
        <v>1.234857859935</v>
      </c>
      <c r="L1157" s="12">
        <f t="shared" si="1567"/>
        <v>0.97642679796599996</v>
      </c>
      <c r="M1157" s="13">
        <f t="shared" si="1568"/>
        <v>0.10955981119390931</v>
      </c>
      <c r="N1157" s="13">
        <f t="shared" si="1569"/>
        <v>0.13529079398579349</v>
      </c>
      <c r="O1157" s="13">
        <f t="shared" si="1570"/>
        <v>0.10697713562982838</v>
      </c>
      <c r="P1157" s="13">
        <f t="shared" si="1571"/>
        <v>0.13210155676582611</v>
      </c>
      <c r="Q1157" s="13">
        <f t="shared" si="1572"/>
        <v>8.3532450165101982E-2</v>
      </c>
      <c r="R1157" s="13">
        <f t="shared" si="1573"/>
        <v>5.22276709993039E-2</v>
      </c>
      <c r="S1157" s="13">
        <f t="shared" si="1574"/>
        <v>3.982030707653527E-2</v>
      </c>
      <c r="T1157" s="13">
        <f t="shared" si="1575"/>
        <v>8.1563322840964986E-2</v>
      </c>
      <c r="U1157" s="13">
        <f t="shared" si="1576"/>
        <v>6.4493750039589681E-2</v>
      </c>
      <c r="V1157" s="13">
        <f t="shared" si="1577"/>
        <v>5.3348075340766566E-3</v>
      </c>
      <c r="W1157" s="13">
        <f t="shared" si="1578"/>
        <v>3.4383567548668281E-2</v>
      </c>
      <c r="X1157" s="13">
        <f t="shared" si="1579"/>
        <v>3.3573036764193834E-2</v>
      </c>
      <c r="Y1157" s="13">
        <f t="shared" si="1580"/>
        <v>1.6390806392828292E-2</v>
      </c>
      <c r="Z1157" s="13">
        <f t="shared" si="1581"/>
        <v>1.6998832519690674E-2</v>
      </c>
      <c r="AA1157" s="13">
        <f t="shared" si="1582"/>
        <v>2.0991141946658711E-2</v>
      </c>
      <c r="AB1157" s="13">
        <f t="shared" si="1583"/>
        <v>1.2960538310921395E-2</v>
      </c>
      <c r="AC1157" s="13">
        <f t="shared" si="1584"/>
        <v>4.0202719673039804E-4</v>
      </c>
      <c r="AD1157" s="13">
        <f t="shared" si="1585"/>
        <v>1.0614704660019764E-2</v>
      </c>
      <c r="AE1157" s="13">
        <f t="shared" si="1586"/>
        <v>1.0364482082537875E-2</v>
      </c>
      <c r="AF1157" s="13">
        <f t="shared" si="1587"/>
        <v>5.0600790262142177E-3</v>
      </c>
      <c r="AG1157" s="13">
        <f t="shared" si="1588"/>
        <v>1.6469322536737546E-3</v>
      </c>
      <c r="AH1157" s="13">
        <f t="shared" si="1589"/>
        <v>4.1495289015904694E-3</v>
      </c>
      <c r="AI1157" s="13">
        <f t="shared" si="1590"/>
        <v>5.1240783791564378E-3</v>
      </c>
      <c r="AJ1157" s="13">
        <f t="shared" si="1591"/>
        <v>3.1637542307121616E-3</v>
      </c>
      <c r="AK1157" s="13">
        <f t="shared" si="1592"/>
        <v>1.3022622595658406E-3</v>
      </c>
      <c r="AL1157" s="13">
        <f t="shared" si="1593"/>
        <v>1.938974445886559E-5</v>
      </c>
      <c r="AM1157" s="13">
        <f t="shared" si="1594"/>
        <v>2.6215302960628131E-3</v>
      </c>
      <c r="AN1157" s="13">
        <f t="shared" si="1595"/>
        <v>2.559732432755472E-3</v>
      </c>
      <c r="AO1157" s="13">
        <f t="shared" si="1596"/>
        <v>1.2496956714825723E-3</v>
      </c>
      <c r="AP1157" s="13">
        <f t="shared" si="1597"/>
        <v>4.0674544764589948E-4</v>
      </c>
      <c r="AQ1157" s="13">
        <f t="shared" si="1598"/>
        <v>9.9289288758033222E-5</v>
      </c>
      <c r="AR1157" s="13">
        <f t="shared" si="1599"/>
        <v>8.1034224368947119E-4</v>
      </c>
      <c r="AS1157" s="13">
        <f t="shared" si="1600"/>
        <v>1.0006574888573067E-3</v>
      </c>
      <c r="AT1157" s="13">
        <f t="shared" si="1601"/>
        <v>6.1783488260913253E-4</v>
      </c>
      <c r="AU1157" s="13">
        <f t="shared" si="1602"/>
        <v>2.5431275364396839E-4</v>
      </c>
      <c r="AV1157" s="13">
        <f t="shared" si="1603"/>
        <v>7.8510025679741962E-5</v>
      </c>
      <c r="AW1157" s="13">
        <f t="shared" si="1604"/>
        <v>6.4942087603796455E-7</v>
      </c>
      <c r="AX1157" s="13">
        <f t="shared" si="1605"/>
        <v>5.3953621519181507E-4</v>
      </c>
      <c r="AY1157" s="13">
        <f t="shared" si="1606"/>
        <v>5.2681761898643866E-4</v>
      </c>
      <c r="AZ1157" s="13">
        <f t="shared" si="1607"/>
        <v>2.5719942040950024E-4</v>
      </c>
      <c r="BA1157" s="13">
        <f t="shared" si="1608"/>
        <v>8.3712135503053115E-5</v>
      </c>
      <c r="BB1157" s="13">
        <f t="shared" si="1609"/>
        <v>2.0434693105035514E-5</v>
      </c>
      <c r="BC1157" s="13">
        <f t="shared" si="1610"/>
        <v>3.9905963911935459E-6</v>
      </c>
      <c r="BD1157" s="13">
        <f t="shared" si="1611"/>
        <v>1.3187331371038234E-4</v>
      </c>
      <c r="BE1157" s="13">
        <f t="shared" si="1612"/>
        <v>1.6284479795093961E-4</v>
      </c>
      <c r="BF1157" s="13">
        <f t="shared" si="1613"/>
        <v>1.0054508934962239E-4</v>
      </c>
      <c r="BG1157" s="13">
        <f t="shared" si="1614"/>
        <v>4.1386297953749353E-5</v>
      </c>
      <c r="BH1157" s="13">
        <f t="shared" si="1615"/>
        <v>1.2776548830449804E-5</v>
      </c>
      <c r="BI1157" s="13">
        <f t="shared" si="1616"/>
        <v>3.1554443492248518E-6</v>
      </c>
      <c r="BJ1157" s="14">
        <f t="shared" si="1617"/>
        <v>0.42078885953628836</v>
      </c>
      <c r="BK1157" s="14">
        <f t="shared" si="1618"/>
        <v>0.28776471713052304</v>
      </c>
      <c r="BL1157" s="14">
        <f t="shared" si="1619"/>
        <v>0.27460409958395104</v>
      </c>
      <c r="BM1157" s="14">
        <f t="shared" si="1620"/>
        <v>0.37994092183257949</v>
      </c>
      <c r="BN1157" s="14">
        <f t="shared" si="1621"/>
        <v>0.61968941873976324</v>
      </c>
    </row>
    <row r="1158" spans="1:66" x14ac:dyDescent="0.25">
      <c r="A1158" t="s">
        <v>347</v>
      </c>
      <c r="B1158" t="s">
        <v>259</v>
      </c>
      <c r="C1158" t="s">
        <v>247</v>
      </c>
      <c r="D1158" s="7" t="s">
        <v>376</v>
      </c>
      <c r="E1158" s="10">
        <f>VLOOKUP(A1158,home!$A$2:$E$405,3,FALSE)</f>
        <v>1.1809000000000001</v>
      </c>
      <c r="F1158" s="10">
        <f>VLOOKUP(B1158,home!$B$2:$E$405,3,FALSE)</f>
        <v>0.5645</v>
      </c>
      <c r="G1158" s="10">
        <f>VLOOKUP(C1158,away!$B$2:$E$405,4,FALSE)</f>
        <v>0.5645</v>
      </c>
      <c r="H1158" s="10">
        <f>VLOOKUP(A1158,away!$A$2:$E$405,3,FALSE)</f>
        <v>0.92459999999999998</v>
      </c>
      <c r="I1158" s="10">
        <f>VLOOKUP(C1158,away!$B$2:$E$405,3,FALSE)</f>
        <v>1.5322</v>
      </c>
      <c r="J1158" s="10">
        <f>VLOOKUP(B1158,home!$B$2:$E$405,4,FALSE)</f>
        <v>0.72099999999999997</v>
      </c>
      <c r="K1158" s="12">
        <f t="shared" si="1566"/>
        <v>0.37630588922500002</v>
      </c>
      <c r="L1158" s="12">
        <f t="shared" si="1567"/>
        <v>1.0214205985199998</v>
      </c>
      <c r="M1158" s="13">
        <f t="shared" si="1568"/>
        <v>0.24715824295676903</v>
      </c>
      <c r="N1158" s="13">
        <f t="shared" si="1569"/>
        <v>9.3007102395135571E-2</v>
      </c>
      <c r="O1158" s="13">
        <f t="shared" si="1570"/>
        <v>0.25245252045005451</v>
      </c>
      <c r="P1158" s="13">
        <f t="shared" si="1571"/>
        <v>9.4999370195050281E-2</v>
      </c>
      <c r="Q1158" s="13">
        <f t="shared" si="1572"/>
        <v>1.7499560185521058E-2</v>
      </c>
      <c r="R1158" s="13">
        <f t="shared" si="1573"/>
        <v>0.12893010226798857</v>
      </c>
      <c r="S1158" s="13">
        <f t="shared" si="1574"/>
        <v>9.1286459127268172E-3</v>
      </c>
      <c r="T1158" s="13">
        <f t="shared" si="1575"/>
        <v>1.7874411238531677E-2</v>
      </c>
      <c r="U1158" s="13">
        <f t="shared" si="1576"/>
        <v>4.8517156781825638E-2</v>
      </c>
      <c r="V1158" s="13">
        <f t="shared" si="1577"/>
        <v>3.8986071886043311E-4</v>
      </c>
      <c r="W1158" s="13">
        <f t="shared" si="1578"/>
        <v>2.1950625188863039E-3</v>
      </c>
      <c r="X1158" s="13">
        <f t="shared" si="1579"/>
        <v>2.2420820718296666E-3</v>
      </c>
      <c r="Y1158" s="13">
        <f t="shared" si="1580"/>
        <v>1.1450544058696094E-3</v>
      </c>
      <c r="Z1158" s="13">
        <f t="shared" si="1581"/>
        <v>4.389728740860456E-2</v>
      </c>
      <c r="AA1158" s="13">
        <f t="shared" si="1582"/>
        <v>1.6518807772860338E-2</v>
      </c>
      <c r="AB1158" s="13">
        <f t="shared" si="1583"/>
        <v>3.1080623239515253E-3</v>
      </c>
      <c r="AC1158" s="13">
        <f t="shared" si="1584"/>
        <v>9.3655896098336935E-6</v>
      </c>
      <c r="AD1158" s="13">
        <f t="shared" si="1585"/>
        <v>2.0650373826849462E-4</v>
      </c>
      <c r="AE1158" s="13">
        <f t="shared" si="1586"/>
        <v>2.1092717193882317E-4</v>
      </c>
      <c r="AF1158" s="13">
        <f t="shared" si="1587"/>
        <v>1.0772267910294181E-4</v>
      </c>
      <c r="AG1158" s="13">
        <f t="shared" si="1588"/>
        <v>3.6676721121168237E-5</v>
      </c>
      <c r="AH1158" s="13">
        <f t="shared" si="1589"/>
        <v>1.1209398394575328E-2</v>
      </c>
      <c r="AI1158" s="13">
        <f t="shared" si="1590"/>
        <v>4.2181626305479569E-3</v>
      </c>
      <c r="AJ1158" s="13">
        <f t="shared" si="1591"/>
        <v>7.9365971979200708E-4</v>
      </c>
      <c r="AK1158" s="13">
        <f t="shared" si="1592"/>
        <v>9.9552942199465229E-5</v>
      </c>
      <c r="AL1158" s="13">
        <f t="shared" si="1593"/>
        <v>1.4399278839267871E-7</v>
      </c>
      <c r="AM1158" s="13">
        <f t="shared" si="1594"/>
        <v>1.554171457148251E-5</v>
      </c>
      <c r="AN1158" s="13">
        <f t="shared" si="1595"/>
        <v>1.5874627399630666E-5</v>
      </c>
      <c r="AO1158" s="13">
        <f t="shared" si="1596"/>
        <v>8.1073357099063703E-6</v>
      </c>
      <c r="AP1158" s="13">
        <f t="shared" si="1597"/>
        <v>2.7603332310717111E-6</v>
      </c>
      <c r="AQ1158" s="13">
        <f t="shared" si="1598"/>
        <v>7.0486530524897787E-7</v>
      </c>
      <c r="AR1158" s="13">
        <f t="shared" si="1599"/>
        <v>2.2899020834472521E-3</v>
      </c>
      <c r="AS1158" s="13">
        <f t="shared" si="1600"/>
        <v>8.6170363974979851E-4</v>
      </c>
      <c r="AT1158" s="13">
        <f t="shared" si="1601"/>
        <v>1.6213207720223348E-4</v>
      </c>
      <c r="AU1158" s="13">
        <f t="shared" si="1602"/>
        <v>2.0337085161160952E-5</v>
      </c>
      <c r="AV1158" s="13">
        <f t="shared" si="1603"/>
        <v>1.9132412289538051E-6</v>
      </c>
      <c r="AW1158" s="13">
        <f t="shared" si="1604"/>
        <v>1.5373893491482573E-9</v>
      </c>
      <c r="AX1158" s="13">
        <f t="shared" si="1605"/>
        <v>9.7473978698381127E-7</v>
      </c>
      <c r="AY1158" s="13">
        <f t="shared" si="1606"/>
        <v>9.956192966222617E-7</v>
      </c>
      <c r="AZ1158" s="13">
        <f t="shared" si="1607"/>
        <v>5.0847302892698574E-7</v>
      </c>
      <c r="BA1158" s="13">
        <f t="shared" si="1608"/>
        <v>1.7312160851262634E-7</v>
      </c>
      <c r="BB1158" s="13">
        <f t="shared" si="1609"/>
        <v>4.4207494245927968E-8</v>
      </c>
      <c r="BC1158" s="13">
        <f t="shared" si="1610"/>
        <v>9.0308890463490416E-9</v>
      </c>
      <c r="BD1158" s="13">
        <f t="shared" si="1611"/>
        <v>3.8982552610448095E-4</v>
      </c>
      <c r="BE1158" s="13">
        <f t="shared" si="1612"/>
        <v>1.4669364124335018E-4</v>
      </c>
      <c r="BF1158" s="13">
        <f t="shared" si="1613"/>
        <v>2.760084055586601E-5</v>
      </c>
      <c r="BG1158" s="13">
        <f t="shared" si="1614"/>
        <v>3.4621196162442024E-6</v>
      </c>
      <c r="BH1158" s="13">
        <f t="shared" si="1615"/>
        <v>3.2570400019852246E-7</v>
      </c>
      <c r="BI1158" s="13">
        <f t="shared" si="1616"/>
        <v>2.4512866683768918E-8</v>
      </c>
      <c r="BJ1158" s="14">
        <f t="shared" si="1617"/>
        <v>0.13457079719452705</v>
      </c>
      <c r="BK1158" s="14">
        <f t="shared" si="1618"/>
        <v>0.35168662498510145</v>
      </c>
      <c r="BL1158" s="14">
        <f t="shared" si="1619"/>
        <v>0.46975134375497163</v>
      </c>
      <c r="BM1158" s="14">
        <f t="shared" si="1620"/>
        <v>0.16585816081077825</v>
      </c>
      <c r="BN1158" s="14">
        <f t="shared" si="1621"/>
        <v>0.83404689845051894</v>
      </c>
    </row>
    <row r="1159" spans="1:66" x14ac:dyDescent="0.25">
      <c r="A1159" t="s">
        <v>348</v>
      </c>
      <c r="B1159" t="s">
        <v>263</v>
      </c>
      <c r="C1159" t="s">
        <v>268</v>
      </c>
      <c r="D1159" s="7" t="s">
        <v>376</v>
      </c>
      <c r="E1159" s="10">
        <f>VLOOKUP(A1159,home!$A$2:$E$405,3,FALSE)</f>
        <v>1.5417000000000001</v>
      </c>
      <c r="F1159" s="10">
        <f>VLOOKUP(B1159,home!$B$2:$E$405,3,FALSE)</f>
        <v>1.2323999999999999</v>
      </c>
      <c r="G1159" s="10">
        <f>VLOOKUP(C1159,away!$B$2:$E$405,4,FALSE)</f>
        <v>1.1531</v>
      </c>
      <c r="H1159" s="10">
        <f>VLOOKUP(A1159,away!$A$2:$E$405,3,FALSE)</f>
        <v>1.125</v>
      </c>
      <c r="I1159" s="10">
        <f>VLOOKUP(C1159,away!$B$2:$E$405,3,FALSE)</f>
        <v>0.88890000000000002</v>
      </c>
      <c r="J1159" s="10">
        <f>VLOOKUP(B1159,home!$B$2:$E$405,4,FALSE)</f>
        <v>0.71109999999999995</v>
      </c>
      <c r="K1159" s="12">
        <f t="shared" si="1566"/>
        <v>2.1908797143480001</v>
      </c>
      <c r="L1159" s="12">
        <f t="shared" si="1567"/>
        <v>0.71110888874999989</v>
      </c>
      <c r="M1159" s="13">
        <f t="shared" si="1568"/>
        <v>5.4913909434284806E-2</v>
      </c>
      <c r="N1159" s="13">
        <f t="shared" si="1569"/>
        <v>0.12030977021511785</v>
      </c>
      <c r="O1159" s="13">
        <f t="shared" si="1570"/>
        <v>3.9049769114732402E-2</v>
      </c>
      <c r="P1159" s="13">
        <f t="shared" si="1571"/>
        <v>8.5553347003440292E-2</v>
      </c>
      <c r="Q1159" s="13">
        <f t="shared" si="1572"/>
        <v>0.13179211750108549</v>
      </c>
      <c r="R1159" s="13">
        <f t="shared" si="1573"/>
        <v>1.388431896056071E-2</v>
      </c>
      <c r="S1159" s="13">
        <f t="shared" si="1574"/>
        <v>3.3322045629669304E-2</v>
      </c>
      <c r="T1159" s="13">
        <f t="shared" si="1575"/>
        <v>9.3718546222206309E-2</v>
      </c>
      <c r="U1159" s="13">
        <f t="shared" si="1576"/>
        <v>3.041887275822977E-2</v>
      </c>
      <c r="V1159" s="13">
        <f t="shared" si="1577"/>
        <v>5.7682461753684171E-3</v>
      </c>
      <c r="W1159" s="13">
        <f t="shared" si="1578"/>
        <v>9.6246892248032054E-2</v>
      </c>
      <c r="X1159" s="13">
        <f t="shared" si="1579"/>
        <v>6.8442020592139052E-2</v>
      </c>
      <c r="Y1159" s="13">
        <f t="shared" si="1580"/>
        <v>2.4334864603540299E-2</v>
      </c>
      <c r="Z1159" s="13">
        <f t="shared" si="1581"/>
        <v>3.2910875423649605E-3</v>
      </c>
      <c r="AA1159" s="13">
        <f t="shared" si="1582"/>
        <v>7.2103769347108063E-3</v>
      </c>
      <c r="AB1159" s="13">
        <f t="shared" si="1583"/>
        <v>7.8985342795303108E-3</v>
      </c>
      <c r="AC1159" s="13">
        <f t="shared" si="1584"/>
        <v>5.616664016986464E-4</v>
      </c>
      <c r="AD1159" s="13">
        <f t="shared" si="1585"/>
        <v>5.2716340948812827E-2</v>
      </c>
      <c r="AE1159" s="13">
        <f t="shared" si="1586"/>
        <v>3.7487058631076403E-2</v>
      </c>
      <c r="AF1159" s="13">
        <f t="shared" si="1587"/>
        <v>1.3328690302825413E-2</v>
      </c>
      <c r="AG1159" s="13">
        <f t="shared" si="1588"/>
        <v>3.1593833832450268E-3</v>
      </c>
      <c r="AH1159" s="13">
        <f t="shared" si="1589"/>
        <v>5.850804012575287E-4</v>
      </c>
      <c r="AI1159" s="13">
        <f t="shared" si="1590"/>
        <v>1.2818407823777078E-3</v>
      </c>
      <c r="AJ1159" s="13">
        <f t="shared" si="1591"/>
        <v>1.4041794835676449E-3</v>
      </c>
      <c r="AK1159" s="13">
        <f t="shared" si="1592"/>
        <v>1.0254627819506678E-3</v>
      </c>
      <c r="AL1159" s="13">
        <f t="shared" si="1593"/>
        <v>3.5002017565114071E-5</v>
      </c>
      <c r="AM1159" s="13">
        <f t="shared" si="1594"/>
        <v>2.309903239988137E-2</v>
      </c>
      <c r="AN1159" s="13">
        <f t="shared" si="1595"/>
        <v>1.6425927261079883E-2</v>
      </c>
      <c r="AO1159" s="13">
        <f t="shared" si="1596"/>
        <v>5.8403114406574211E-3</v>
      </c>
      <c r="AP1159" s="13">
        <f t="shared" si="1597"/>
        <v>1.3843657928399367E-3</v>
      </c>
      <c r="AQ1159" s="13">
        <f t="shared" si="1598"/>
        <v>2.4610870514247992E-4</v>
      </c>
      <c r="AR1159" s="13">
        <f t="shared" si="1599"/>
        <v>8.3211174793529084E-5</v>
      </c>
      <c r="AS1159" s="13">
        <f t="shared" si="1600"/>
        <v>1.8230567486220853E-4</v>
      </c>
      <c r="AT1159" s="13">
        <f t="shared" si="1601"/>
        <v>1.9970490243306741E-4</v>
      </c>
      <c r="AU1159" s="13">
        <f t="shared" si="1602"/>
        <v>1.4584313986548464E-4</v>
      </c>
      <c r="AV1159" s="13">
        <f t="shared" si="1603"/>
        <v>7.9881194152027127E-5</v>
      </c>
      <c r="AW1159" s="13">
        <f t="shared" si="1604"/>
        <v>1.5147648511289099E-6</v>
      </c>
      <c r="AX1159" s="13">
        <f t="shared" si="1605"/>
        <v>8.4345335843278735E-3</v>
      </c>
      <c r="AY1159" s="13">
        <f t="shared" si="1606"/>
        <v>5.9978718042759472E-3</v>
      </c>
      <c r="AZ1159" s="13">
        <f t="shared" si="1607"/>
        <v>2.1325699768018121E-3</v>
      </c>
      <c r="BA1159" s="13">
        <f t="shared" si="1608"/>
        <v>5.0549648879505004E-4</v>
      </c>
      <c r="BB1159" s="13">
        <f t="shared" si="1609"/>
        <v>8.9865761603518676E-5</v>
      </c>
      <c r="BC1159" s="13">
        <f t="shared" si="1610"/>
        <v>1.278086837411012E-5</v>
      </c>
      <c r="BD1159" s="13">
        <f t="shared" si="1611"/>
        <v>9.862034339834739E-6</v>
      </c>
      <c r="BE1159" s="13">
        <f t="shared" si="1612"/>
        <v>2.1606530977347302E-5</v>
      </c>
      <c r="BF1159" s="13">
        <f t="shared" si="1613"/>
        <v>2.3668655207850941E-5</v>
      </c>
      <c r="BG1159" s="13">
        <f t="shared" si="1614"/>
        <v>1.7285058853592587E-5</v>
      </c>
      <c r="BH1159" s="13">
        <f t="shared" si="1615"/>
        <v>9.4673712009118283E-6</v>
      </c>
      <c r="BI1159" s="13">
        <f t="shared" si="1616"/>
        <v>4.1483743024560384E-6</v>
      </c>
      <c r="BJ1159" s="14">
        <f t="shared" si="1617"/>
        <v>0.70570454873186028</v>
      </c>
      <c r="BK1159" s="14">
        <f t="shared" si="1618"/>
        <v>0.18615208846630252</v>
      </c>
      <c r="BL1159" s="14">
        <f t="shared" si="1619"/>
        <v>0.1035354196079059</v>
      </c>
      <c r="BM1159" s="14">
        <f t="shared" si="1620"/>
        <v>0.54718355507978678</v>
      </c>
      <c r="BN1159" s="14">
        <f t="shared" si="1621"/>
        <v>0.44550323222922156</v>
      </c>
    </row>
    <row r="1160" spans="1:66" x14ac:dyDescent="0.25">
      <c r="A1160" t="s">
        <v>348</v>
      </c>
      <c r="B1160" t="s">
        <v>264</v>
      </c>
      <c r="C1160" t="s">
        <v>260</v>
      </c>
      <c r="D1160" s="7" t="s">
        <v>376</v>
      </c>
      <c r="E1160" s="10">
        <f>VLOOKUP(A1160,home!$A$2:$E$405,3,FALSE)</f>
        <v>1.5417000000000001</v>
      </c>
      <c r="F1160" s="10">
        <f>VLOOKUP(B1160,home!$B$2:$E$405,3,FALSE)</f>
        <v>1.2252000000000001</v>
      </c>
      <c r="G1160" s="10">
        <f>VLOOKUP(C1160,away!$B$2:$E$405,4,FALSE)</f>
        <v>1.0810999999999999</v>
      </c>
      <c r="H1160" s="10">
        <f>VLOOKUP(A1160,away!$A$2:$E$405,3,FALSE)</f>
        <v>1.125</v>
      </c>
      <c r="I1160" s="10">
        <f>VLOOKUP(C1160,away!$B$2:$E$405,3,FALSE)</f>
        <v>0.88890000000000002</v>
      </c>
      <c r="J1160" s="10">
        <f>VLOOKUP(B1160,home!$B$2:$E$405,4,FALSE)</f>
        <v>1.8765000000000001</v>
      </c>
      <c r="K1160" s="12">
        <f t="shared" si="1566"/>
        <v>2.0420798871240002</v>
      </c>
      <c r="L1160" s="12">
        <f t="shared" si="1567"/>
        <v>1.8765234562499999</v>
      </c>
      <c r="M1160" s="13">
        <f t="shared" si="1568"/>
        <v>1.9868825301337448E-2</v>
      </c>
      <c r="N1160" s="13">
        <f t="shared" si="1569"/>
        <v>4.0573728528641662E-2</v>
      </c>
      <c r="O1160" s="13">
        <f t="shared" si="1570"/>
        <v>3.7284316726093197E-2</v>
      </c>
      <c r="P1160" s="13">
        <f t="shared" si="1571"/>
        <v>7.6137553291515878E-2</v>
      </c>
      <c r="Q1160" s="13">
        <f t="shared" si="1572"/>
        <v>4.1427397486984208E-2</v>
      </c>
      <c r="R1160" s="13">
        <f t="shared" si="1573"/>
        <v>3.4982447443384052E-2</v>
      </c>
      <c r="S1160" s="13">
        <f t="shared" si="1574"/>
        <v>7.2939981771697998E-2</v>
      </c>
      <c r="T1160" s="13">
        <f t="shared" si="1575"/>
        <v>7.7739483115718169E-2</v>
      </c>
      <c r="U1160" s="13">
        <f t="shared" si="1576"/>
        <v>7.1436952326506972E-2</v>
      </c>
      <c r="V1160" s="13">
        <f t="shared" si="1577"/>
        <v>3.105631094048639E-2</v>
      </c>
      <c r="W1160" s="13">
        <f t="shared" si="1578"/>
        <v>2.81993517280206E-2</v>
      </c>
      <c r="X1160" s="13">
        <f t="shared" si="1579"/>
        <v>5.2916744968674621E-2</v>
      </c>
      <c r="Y1160" s="13">
        <f t="shared" si="1580"/>
        <v>4.9649756581058559E-2</v>
      </c>
      <c r="Z1160" s="13">
        <f t="shared" si="1581"/>
        <v>2.1881794394847665E-2</v>
      </c>
      <c r="AA1160" s="13">
        <f t="shared" si="1582"/>
        <v>4.4684372227901108E-2</v>
      </c>
      <c r="AB1160" s="13">
        <f t="shared" si="1583"/>
        <v>4.562452889767956E-2</v>
      </c>
      <c r="AC1160" s="13">
        <f t="shared" si="1584"/>
        <v>7.4380074482498591E-3</v>
      </c>
      <c r="AD1160" s="13">
        <f t="shared" si="1585"/>
        <v>1.4396332248431575E-2</v>
      </c>
      <c r="AE1160" s="13">
        <f t="shared" si="1586"/>
        <v>2.7015055148150155E-2</v>
      </c>
      <c r="AF1160" s="13">
        <f t="shared" si="1587"/>
        <v>2.5347192328695544E-2</v>
      </c>
      <c r="AG1160" s="13">
        <f t="shared" si="1588"/>
        <v>1.5854866984959078E-2</v>
      </c>
      <c r="AH1160" s="13">
        <f t="shared" si="1589"/>
        <v>1.0265425111692856E-2</v>
      </c>
      <c r="AI1160" s="13">
        <f t="shared" si="1590"/>
        <v>2.096281815336563E-2</v>
      </c>
      <c r="AJ1160" s="13">
        <f t="shared" si="1591"/>
        <v>2.1403874664212917E-2</v>
      </c>
      <c r="AK1160" s="13">
        <f t="shared" si="1592"/>
        <v>1.4569473986104056E-2</v>
      </c>
      <c r="AL1160" s="13">
        <f t="shared" si="1593"/>
        <v>1.1401009971851608E-3</v>
      </c>
      <c r="AM1160" s="13">
        <f t="shared" si="1594"/>
        <v>5.8796921065753464E-3</v>
      </c>
      <c r="AN1160" s="13">
        <f t="shared" si="1595"/>
        <v>1.1033380153516611E-2</v>
      </c>
      <c r="AO1160" s="13">
        <f t="shared" si="1596"/>
        <v>1.0352198329898575E-2</v>
      </c>
      <c r="AP1160" s="13">
        <f t="shared" si="1597"/>
        <v>6.4753809966022497E-3</v>
      </c>
      <c r="AQ1160" s="13">
        <f t="shared" si="1598"/>
        <v>3.0378010820699061E-3</v>
      </c>
      <c r="AR1160" s="13">
        <f t="shared" si="1599"/>
        <v>3.8526622020938804E-3</v>
      </c>
      <c r="AS1160" s="13">
        <f t="shared" si="1600"/>
        <v>7.867443994778775E-3</v>
      </c>
      <c r="AT1160" s="13">
        <f t="shared" si="1601"/>
        <v>8.032974572406119E-3</v>
      </c>
      <c r="AU1160" s="13">
        <f t="shared" si="1602"/>
        <v>5.4679919360296836E-3</v>
      </c>
      <c r="AV1160" s="13">
        <f t="shared" si="1603"/>
        <v>2.7915190888806109E-3</v>
      </c>
      <c r="AW1160" s="13">
        <f t="shared" si="1604"/>
        <v>1.2135775953086269E-4</v>
      </c>
      <c r="AX1160" s="13">
        <f t="shared" si="1605"/>
        <v>2.0011334988865419E-3</v>
      </c>
      <c r="AY1160" s="13">
        <f t="shared" si="1606"/>
        <v>3.755173949748229E-3</v>
      </c>
      <c r="AZ1160" s="13">
        <f t="shared" si="1607"/>
        <v>3.5233359995007559E-3</v>
      </c>
      <c r="BA1160" s="13">
        <f t="shared" si="1608"/>
        <v>2.2038742157710683E-3</v>
      </c>
      <c r="BB1160" s="13">
        <f t="shared" si="1609"/>
        <v>1.0339054151297462E-3</v>
      </c>
      <c r="BC1160" s="13">
        <f t="shared" si="1610"/>
        <v>3.8802955260697208E-4</v>
      </c>
      <c r="BD1160" s="13">
        <f t="shared" si="1611"/>
        <v>1.204935165206157E-3</v>
      </c>
      <c r="BE1160" s="13">
        <f t="shared" si="1612"/>
        <v>2.460573866155928E-3</v>
      </c>
      <c r="BF1160" s="13">
        <f t="shared" si="1613"/>
        <v>2.5123442014299818E-3</v>
      </c>
      <c r="BG1160" s="13">
        <f t="shared" si="1614"/>
        <v>1.7101358544242579E-3</v>
      </c>
      <c r="BH1160" s="13">
        <f t="shared" si="1615"/>
        <v>8.7305850814234885E-4</v>
      </c>
      <c r="BI1160" s="13">
        <f t="shared" si="1616"/>
        <v>3.5657104395199485E-4</v>
      </c>
      <c r="BJ1160" s="14">
        <f t="shared" si="1617"/>
        <v>0.42280381441964027</v>
      </c>
      <c r="BK1160" s="14">
        <f t="shared" si="1618"/>
        <v>0.21233595370022096</v>
      </c>
      <c r="BL1160" s="14">
        <f t="shared" si="1619"/>
        <v>0.33834441997044007</v>
      </c>
      <c r="BM1160" s="14">
        <f t="shared" si="1620"/>
        <v>0.74145789751697511</v>
      </c>
      <c r="BN1160" s="14">
        <f t="shared" si="1621"/>
        <v>0.25027426877795644</v>
      </c>
    </row>
    <row r="1161" spans="1:66" x14ac:dyDescent="0.25">
      <c r="A1161" t="s">
        <v>348</v>
      </c>
      <c r="B1161" t="s">
        <v>266</v>
      </c>
      <c r="C1161" t="s">
        <v>269</v>
      </c>
      <c r="D1161" s="7" t="s">
        <v>376</v>
      </c>
      <c r="E1161" s="10">
        <f>VLOOKUP(A1161,home!$A$2:$E$405,3,FALSE)</f>
        <v>1.5417000000000001</v>
      </c>
      <c r="F1161" s="10">
        <f>VLOOKUP(B1161,home!$B$2:$E$405,3,FALSE)</f>
        <v>0.89190000000000003</v>
      </c>
      <c r="G1161" s="10">
        <f>VLOOKUP(C1161,away!$B$2:$E$405,4,FALSE)</f>
        <v>0.86480000000000001</v>
      </c>
      <c r="H1161" s="10">
        <f>VLOOKUP(A1161,away!$A$2:$E$405,3,FALSE)</f>
        <v>1.125</v>
      </c>
      <c r="I1161" s="10">
        <f>VLOOKUP(C1161,away!$B$2:$E$405,3,FALSE)</f>
        <v>0.98770000000000002</v>
      </c>
      <c r="J1161" s="10">
        <f>VLOOKUP(B1161,home!$B$2:$E$405,4,FALSE)</f>
        <v>0.66669999999999996</v>
      </c>
      <c r="K1161" s="12">
        <f t="shared" si="1566"/>
        <v>1.1891365205040001</v>
      </c>
      <c r="L1161" s="12">
        <f t="shared" si="1567"/>
        <v>0.74081203875000001</v>
      </c>
      <c r="M1161" s="13">
        <f t="shared" si="1568"/>
        <v>0.14515566520727954</v>
      </c>
      <c r="N1161" s="13">
        <f t="shared" si="1569"/>
        <v>0.17260990265602794</v>
      </c>
      <c r="O1161" s="13">
        <f t="shared" si="1570"/>
        <v>0.10753306427831721</v>
      </c>
      <c r="P1161" s="13">
        <f t="shared" si="1571"/>
        <v>0.12787149389505112</v>
      </c>
      <c r="Q1161" s="13">
        <f t="shared" si="1572"/>
        <v>0.10262836952446164</v>
      </c>
      <c r="R1161" s="13">
        <f t="shared" si="1573"/>
        <v>3.9830894290527483E-2</v>
      </c>
      <c r="S1161" s="13">
        <f t="shared" si="1574"/>
        <v>2.8161351690275064E-2</v>
      </c>
      <c r="T1161" s="13">
        <f t="shared" si="1575"/>
        <v>7.6028331661004797E-2</v>
      </c>
      <c r="U1161" s="13">
        <f t="shared" si="1576"/>
        <v>4.7364371045200492E-2</v>
      </c>
      <c r="V1161" s="13">
        <f t="shared" si="1577"/>
        <v>2.7564539118876937E-3</v>
      </c>
      <c r="W1161" s="13">
        <f t="shared" si="1578"/>
        <v>4.0679714080439015E-2</v>
      </c>
      <c r="X1161" s="13">
        <f t="shared" si="1579"/>
        <v>3.0136021923697111E-2</v>
      </c>
      <c r="Y1161" s="13">
        <f t="shared" si="1580"/>
        <v>1.1162563920554374E-2</v>
      </c>
      <c r="Z1161" s="13">
        <f t="shared" si="1581"/>
        <v>9.835735334867134E-3</v>
      </c>
      <c r="AA1161" s="13">
        <f t="shared" si="1582"/>
        <v>1.169603209270215E-2</v>
      </c>
      <c r="AB1161" s="13">
        <f t="shared" si="1583"/>
        <v>6.9540894532094779E-3</v>
      </c>
      <c r="AC1161" s="13">
        <f t="shared" si="1584"/>
        <v>1.5176460692328721E-4</v>
      </c>
      <c r="AD1161" s="13">
        <f t="shared" si="1585"/>
        <v>1.209343341417771E-2</v>
      </c>
      <c r="AE1161" s="13">
        <f t="shared" si="1586"/>
        <v>8.9589610630443628E-3</v>
      </c>
      <c r="AF1161" s="13">
        <f t="shared" si="1587"/>
        <v>3.3184531050978803E-3</v>
      </c>
      <c r="AG1161" s="13">
        <f t="shared" si="1588"/>
        <v>8.1945000342794304E-4</v>
      </c>
      <c r="AH1161" s="13">
        <f t="shared" si="1589"/>
        <v>1.8216077865070835E-3</v>
      </c>
      <c r="AI1161" s="13">
        <f t="shared" si="1590"/>
        <v>2.1661403449700265E-3</v>
      </c>
      <c r="AJ1161" s="13">
        <f t="shared" si="1591"/>
        <v>1.2879182963704962E-3</v>
      </c>
      <c r="AK1161" s="13">
        <f t="shared" si="1592"/>
        <v>5.1050356054648362E-4</v>
      </c>
      <c r="AL1161" s="13">
        <f t="shared" si="1593"/>
        <v>5.3477394712673467E-6</v>
      </c>
      <c r="AM1161" s="13">
        <f t="shared" si="1594"/>
        <v>2.8761486662164139E-3</v>
      </c>
      <c r="AN1161" s="13">
        <f t="shared" si="1595"/>
        <v>2.130685557167875E-3</v>
      </c>
      <c r="AO1161" s="13">
        <f t="shared" si="1596"/>
        <v>7.892187557703564E-4</v>
      </c>
      <c r="AP1161" s="13">
        <f t="shared" si="1597"/>
        <v>1.9488758516065873E-4</v>
      </c>
      <c r="AQ1161" s="13">
        <f t="shared" si="1598"/>
        <v>3.6093767322482946E-5</v>
      </c>
      <c r="AR1161" s="13">
        <f t="shared" si="1599"/>
        <v>2.6989379562503759E-4</v>
      </c>
      <c r="AS1161" s="13">
        <f t="shared" si="1600"/>
        <v>3.2094056903517491E-4</v>
      </c>
      <c r="AT1161" s="13">
        <f t="shared" si="1601"/>
        <v>1.9082107577553088E-4</v>
      </c>
      <c r="AU1161" s="13">
        <f t="shared" si="1602"/>
        <v>7.5637436695514962E-5</v>
      </c>
      <c r="AV1161" s="13">
        <f t="shared" si="1603"/>
        <v>2.2485809572986562E-5</v>
      </c>
      <c r="AW1161" s="13">
        <f t="shared" si="1604"/>
        <v>1.3086017272407366E-7</v>
      </c>
      <c r="AX1161" s="13">
        <f t="shared" si="1605"/>
        <v>5.7002223623280176E-4</v>
      </c>
      <c r="AY1161" s="13">
        <f t="shared" si="1606"/>
        <v>4.2227933495645598E-4</v>
      </c>
      <c r="AZ1161" s="13">
        <f t="shared" si="1607"/>
        <v>1.5641480752554313E-4</v>
      </c>
      <c r="BA1161" s="13">
        <f t="shared" si="1608"/>
        <v>3.8624657484562157E-5</v>
      </c>
      <c r="BB1161" s="13">
        <f t="shared" si="1609"/>
        <v>7.1534028142897321E-6</v>
      </c>
      <c r="BC1161" s="13">
        <f t="shared" si="1610"/>
        <v>1.0598653845707935E-6</v>
      </c>
      <c r="BD1161" s="13">
        <f t="shared" si="1611"/>
        <v>3.3323428830493304E-5</v>
      </c>
      <c r="BE1161" s="13">
        <f t="shared" si="1612"/>
        <v>3.9626106210755492E-5</v>
      </c>
      <c r="BF1161" s="13">
        <f t="shared" si="1613"/>
        <v>2.3560425030289868E-5</v>
      </c>
      <c r="BG1161" s="13">
        <f t="shared" si="1614"/>
        <v>9.3388539473714142E-6</v>
      </c>
      <c r="BH1161" s="13">
        <f t="shared" si="1615"/>
        <v>2.7762930721180729E-6</v>
      </c>
      <c r="BI1161" s="13">
        <f t="shared" si="1616"/>
        <v>6.6027829673556817E-7</v>
      </c>
      <c r="BJ1161" s="14">
        <f t="shared" si="1617"/>
        <v>0.46565778998796892</v>
      </c>
      <c r="BK1161" s="14">
        <f t="shared" si="1618"/>
        <v>0.30452435638584441</v>
      </c>
      <c r="BL1161" s="14">
        <f t="shared" si="1619"/>
        <v>0.2201536852204429</v>
      </c>
      <c r="BM1161" s="14">
        <f t="shared" si="1620"/>
        <v>0.30412002860267467</v>
      </c>
      <c r="BN1161" s="14">
        <f t="shared" si="1621"/>
        <v>0.69562938985166489</v>
      </c>
    </row>
    <row r="1162" spans="1:66" x14ac:dyDescent="0.25">
      <c r="A1162" t="s">
        <v>349</v>
      </c>
      <c r="B1162" t="s">
        <v>284</v>
      </c>
      <c r="C1162" t="s">
        <v>277</v>
      </c>
      <c r="D1162" s="7" t="s">
        <v>376</v>
      </c>
      <c r="E1162" s="10">
        <f>VLOOKUP(A1162,home!$A$2:$E$405,3,FALSE)</f>
        <v>1.5124</v>
      </c>
      <c r="F1162" s="10">
        <f>VLOOKUP(B1162,home!$B$2:$E$405,3,FALSE)</f>
        <v>0.70530000000000004</v>
      </c>
      <c r="G1162" s="10">
        <f>VLOOKUP(C1162,away!$B$2:$E$405,4,FALSE)</f>
        <v>0.79339999999999999</v>
      </c>
      <c r="H1162" s="10">
        <f>VLOOKUP(A1162,away!$A$2:$E$405,3,FALSE)</f>
        <v>1.1446000000000001</v>
      </c>
      <c r="I1162" s="10">
        <f>VLOOKUP(C1162,away!$B$2:$E$405,3,FALSE)</f>
        <v>1.4560999999999999</v>
      </c>
      <c r="J1162" s="10">
        <f>VLOOKUP(B1162,home!$B$2:$E$405,4,FALSE)</f>
        <v>0.64070000000000005</v>
      </c>
      <c r="K1162" s="12">
        <f t="shared" si="1566"/>
        <v>0.84631638424800004</v>
      </c>
      <c r="L1162" s="12">
        <f t="shared" si="1567"/>
        <v>1.0678239748420002</v>
      </c>
      <c r="M1162" s="13">
        <f t="shared" si="1568"/>
        <v>0.1474685481103282</v>
      </c>
      <c r="N1162" s="13">
        <f t="shared" si="1569"/>
        <v>0.12480504842703519</v>
      </c>
      <c r="O1162" s="13">
        <f t="shared" si="1570"/>
        <v>0.1574704512073494</v>
      </c>
      <c r="P1162" s="13">
        <f t="shared" si="1571"/>
        <v>0.13326982289170505</v>
      </c>
      <c r="Q1162" s="13">
        <f t="shared" si="1572"/>
        <v>5.281227866033248E-2</v>
      </c>
      <c r="R1162" s="13">
        <f t="shared" si="1573"/>
        <v>8.4075361564197537E-2</v>
      </c>
      <c r="S1162" s="13">
        <f t="shared" si="1574"/>
        <v>3.0109548648127156E-2</v>
      </c>
      <c r="T1162" s="13">
        <f t="shared" si="1575"/>
        <v>5.6394217319539572E-2</v>
      </c>
      <c r="U1162" s="13">
        <f t="shared" si="1576"/>
        <v>7.1154356003354929E-2</v>
      </c>
      <c r="V1162" s="13">
        <f t="shared" si="1577"/>
        <v>3.023389858835073E-3</v>
      </c>
      <c r="W1162" s="13">
        <f t="shared" si="1578"/>
        <v>1.4898632239903469E-2</v>
      </c>
      <c r="X1162" s="13">
        <f t="shared" si="1579"/>
        <v>1.5909116698122894E-2</v>
      </c>
      <c r="Y1162" s="13">
        <f t="shared" si="1580"/>
        <v>8.4940681144074128E-3</v>
      </c>
      <c r="Z1162" s="13">
        <f t="shared" si="1581"/>
        <v>2.9925895590586588E-2</v>
      </c>
      <c r="AA1162" s="13">
        <f t="shared" si="1582"/>
        <v>2.5326775751608407E-2</v>
      </c>
      <c r="AB1162" s="13">
        <f t="shared" si="1583"/>
        <v>1.0717232639380573E-2</v>
      </c>
      <c r="AC1162" s="13">
        <f t="shared" si="1584"/>
        <v>1.7076803671980226E-4</v>
      </c>
      <c r="AD1162" s="13">
        <f t="shared" si="1585"/>
        <v>3.1522391418789463E-3</v>
      </c>
      <c r="AE1162" s="13">
        <f t="shared" si="1586"/>
        <v>3.3660365301337123E-3</v>
      </c>
      <c r="AF1162" s="13">
        <f t="shared" si="1587"/>
        <v>1.7971672535353773E-3</v>
      </c>
      <c r="AG1162" s="13">
        <f t="shared" si="1588"/>
        <v>6.396860933753426E-4</v>
      </c>
      <c r="AH1162" s="13">
        <f t="shared" si="1589"/>
        <v>7.9888971950617133E-3</v>
      </c>
      <c r="AI1162" s="13">
        <f t="shared" si="1590"/>
        <v>6.7611345882536179E-3</v>
      </c>
      <c r="AJ1162" s="13">
        <f t="shared" si="1591"/>
        <v>2.8610294890724459E-3</v>
      </c>
      <c r="AK1162" s="13">
        <f t="shared" si="1592"/>
        <v>8.0711204413956529E-4</v>
      </c>
      <c r="AL1162" s="13">
        <f t="shared" si="1593"/>
        <v>6.1730386040515545E-6</v>
      </c>
      <c r="AM1162" s="13">
        <f t="shared" si="1594"/>
        <v>5.3355832656800176E-4</v>
      </c>
      <c r="AN1162" s="13">
        <f t="shared" si="1595"/>
        <v>5.6974637308588965E-4</v>
      </c>
      <c r="AO1162" s="13">
        <f t="shared" si="1596"/>
        <v>3.0419441838019391E-4</v>
      </c>
      <c r="AP1162" s="13">
        <f t="shared" si="1597"/>
        <v>1.0827536431982972E-4</v>
      </c>
      <c r="AQ1162" s="13">
        <f t="shared" si="1598"/>
        <v>2.890475747636656E-5</v>
      </c>
      <c r="AR1162" s="13">
        <f t="shared" si="1599"/>
        <v>1.7061471914869815E-3</v>
      </c>
      <c r="AS1162" s="13">
        <f t="shared" si="1600"/>
        <v>1.4439403220941423E-3</v>
      </c>
      <c r="AT1162" s="13">
        <f t="shared" si="1601"/>
        <v>6.110151762323034E-4</v>
      </c>
      <c r="AU1162" s="13">
        <f t="shared" si="1602"/>
        <v>1.7237071822319257E-4</v>
      </c>
      <c r="AV1162" s="13">
        <f t="shared" si="1603"/>
        <v>3.6470040749220792E-5</v>
      </c>
      <c r="AW1162" s="13">
        <f t="shared" si="1604"/>
        <v>1.5496331854552514E-7</v>
      </c>
      <c r="AX1162" s="13">
        <f t="shared" si="1605"/>
        <v>7.5259858954407444E-5</v>
      </c>
      <c r="AY1162" s="13">
        <f t="shared" si="1606"/>
        <v>8.0364281734743653E-5</v>
      </c>
      <c r="AZ1162" s="13">
        <f t="shared" si="1607"/>
        <v>4.2907453378658158E-5</v>
      </c>
      <c r="BA1162" s="13">
        <f t="shared" si="1608"/>
        <v>1.5272535805715526E-5</v>
      </c>
      <c r="BB1162" s="13">
        <f t="shared" si="1609"/>
        <v>4.0770949724939797E-6</v>
      </c>
      <c r="BC1162" s="13">
        <f t="shared" si="1610"/>
        <v>8.7072395186737173E-7</v>
      </c>
      <c r="BD1162" s="13">
        <f t="shared" si="1611"/>
        <v>3.036441459465238E-4</v>
      </c>
      <c r="BE1162" s="13">
        <f t="shared" si="1612"/>
        <v>2.5697901569553402E-4</v>
      </c>
      <c r="BF1162" s="13">
        <f t="shared" si="1613"/>
        <v>1.0874277569552719E-4</v>
      </c>
      <c r="BG1162" s="13">
        <f t="shared" si="1614"/>
        <v>3.0676930913243297E-5</v>
      </c>
      <c r="BH1162" s="13">
        <f t="shared" si="1615"/>
        <v>6.4905973125804409E-6</v>
      </c>
      <c r="BI1162" s="13">
        <f t="shared" si="1616"/>
        <v>1.0986197698385732E-6</v>
      </c>
      <c r="BJ1162" s="14">
        <f t="shared" si="1617"/>
        <v>0.28403192166689256</v>
      </c>
      <c r="BK1162" s="14">
        <f t="shared" si="1618"/>
        <v>0.31412861486605403</v>
      </c>
      <c r="BL1162" s="14">
        <f t="shared" si="1619"/>
        <v>0.37183992601653731</v>
      </c>
      <c r="BM1162" s="14">
        <f t="shared" si="1620"/>
        <v>0.29994463796070653</v>
      </c>
      <c r="BN1162" s="14">
        <f t="shared" si="1621"/>
        <v>0.69990151086094787</v>
      </c>
    </row>
    <row r="1163" spans="1:66" x14ac:dyDescent="0.25">
      <c r="A1163" t="s">
        <v>349</v>
      </c>
      <c r="B1163" t="s">
        <v>287</v>
      </c>
      <c r="C1163" t="s">
        <v>276</v>
      </c>
      <c r="D1163" s="7" t="s">
        <v>376</v>
      </c>
      <c r="E1163" s="10">
        <f>VLOOKUP(A1163,home!$A$2:$E$405,3,FALSE)</f>
        <v>1.5124</v>
      </c>
      <c r="F1163" s="10">
        <f>VLOOKUP(B1163,home!$B$2:$E$405,3,FALSE)</f>
        <v>0.79339999999999999</v>
      </c>
      <c r="G1163" s="10">
        <f>VLOOKUP(C1163,away!$B$2:$E$405,4,FALSE)</f>
        <v>0.52900000000000003</v>
      </c>
      <c r="H1163" s="10">
        <f>VLOOKUP(A1163,away!$A$2:$E$405,3,FALSE)</f>
        <v>1.1446000000000001</v>
      </c>
      <c r="I1163" s="10">
        <f>VLOOKUP(C1163,away!$B$2:$E$405,3,FALSE)</f>
        <v>0.93189999999999995</v>
      </c>
      <c r="J1163" s="10">
        <f>VLOOKUP(B1163,home!$B$2:$E$405,4,FALSE)</f>
        <v>1.3395999999999999</v>
      </c>
      <c r="K1163" s="12">
        <f t="shared" si="1566"/>
        <v>0.63476728663999993</v>
      </c>
      <c r="L1163" s="12">
        <f t="shared" si="1567"/>
        <v>1.4288880105040001</v>
      </c>
      <c r="M1163" s="13">
        <f t="shared" si="1568"/>
        <v>0.12698893819497648</v>
      </c>
      <c r="N1163" s="13">
        <f t="shared" si="1569"/>
        <v>8.060842373131985E-2</v>
      </c>
      <c r="O1163" s="13">
        <f t="shared" si="1570"/>
        <v>0.18145297125343535</v>
      </c>
      <c r="P1163" s="13">
        <f t="shared" si="1571"/>
        <v>0.11518041021530905</v>
      </c>
      <c r="Q1163" s="13">
        <f t="shared" si="1572"/>
        <v>2.5583795206128641E-2</v>
      </c>
      <c r="R1163" s="13">
        <f t="shared" si="1573"/>
        <v>0.12963798754718042</v>
      </c>
      <c r="S1163" s="13">
        <f t="shared" si="1574"/>
        <v>2.6117485282453688E-2</v>
      </c>
      <c r="T1163" s="13">
        <f t="shared" si="1575"/>
        <v>3.6556378233226924E-2</v>
      </c>
      <c r="U1163" s="13">
        <f t="shared" si="1576"/>
        <v>8.2289953600793803E-2</v>
      </c>
      <c r="V1163" s="13">
        <f t="shared" si="1577"/>
        <v>2.6320951094763365E-3</v>
      </c>
      <c r="W1163" s="13">
        <f t="shared" si="1578"/>
        <v>5.4132520883159053E-3</v>
      </c>
      <c r="X1163" s="13">
        <f t="shared" si="1579"/>
        <v>7.7349310068303371E-3</v>
      </c>
      <c r="Y1163" s="13">
        <f t="shared" si="1580"/>
        <v>5.5261750888677529E-3</v>
      </c>
      <c r="Z1163" s="13">
        <f t="shared" si="1581"/>
        <v>6.1746055370677656E-2</v>
      </c>
      <c r="AA1163" s="13">
        <f t="shared" si="1582"/>
        <v>3.9194376028368241E-2</v>
      </c>
      <c r="AB1163" s="13">
        <f t="shared" si="1583"/>
        <v>1.2439653861537583E-2</v>
      </c>
      <c r="AC1163" s="13">
        <f t="shared" si="1584"/>
        <v>1.4920876118443776E-4</v>
      </c>
      <c r="AD1163" s="13">
        <f t="shared" si="1585"/>
        <v>8.5903883499965005E-4</v>
      </c>
      <c r="AE1163" s="13">
        <f t="shared" si="1586"/>
        <v>1.2274702918883239E-3</v>
      </c>
      <c r="AF1163" s="13">
        <f t="shared" si="1587"/>
        <v>8.7695879166453596E-4</v>
      </c>
      <c r="AG1163" s="13">
        <f t="shared" si="1588"/>
        <v>4.1769196770517688E-4</v>
      </c>
      <c r="AH1163" s="13">
        <f t="shared" si="1589"/>
        <v>2.2057049553769345E-2</v>
      </c>
      <c r="AI1163" s="13">
        <f t="shared" si="1590"/>
        <v>1.4001093496530186E-2</v>
      </c>
      <c r="AJ1163" s="13">
        <f t="shared" si="1591"/>
        <v>4.4437180643927083E-3</v>
      </c>
      <c r="AK1163" s="13">
        <f t="shared" si="1592"/>
        <v>9.402422861092372E-4</v>
      </c>
      <c r="AL1163" s="13">
        <f t="shared" si="1593"/>
        <v>5.4133616881037849E-6</v>
      </c>
      <c r="AM1163" s="13">
        <f t="shared" si="1594"/>
        <v>1.0905795008222291E-4</v>
      </c>
      <c r="AN1163" s="13">
        <f t="shared" si="1595"/>
        <v>1.5583159732263202E-4</v>
      </c>
      <c r="AO1163" s="13">
        <f t="shared" si="1596"/>
        <v>1.1133295053599811E-4</v>
      </c>
      <c r="AP1163" s="13">
        <f t="shared" si="1597"/>
        <v>5.3027439398307526E-5</v>
      </c>
      <c r="AQ1163" s="13">
        <f t="shared" si="1598"/>
        <v>1.8942568095992262E-5</v>
      </c>
      <c r="AR1163" s="13">
        <f t="shared" si="1599"/>
        <v>6.3034107308947247E-3</v>
      </c>
      <c r="AS1163" s="13">
        <f t="shared" si="1600"/>
        <v>4.0011989262275028E-3</v>
      </c>
      <c r="AT1163" s="13">
        <f t="shared" si="1601"/>
        <v>1.2699150928541566E-3</v>
      </c>
      <c r="AU1163" s="13">
        <f t="shared" si="1602"/>
        <v>2.6870018591807214E-4</v>
      </c>
      <c r="AV1163" s="13">
        <f t="shared" si="1603"/>
        <v>4.2640521983719545E-5</v>
      </c>
      <c r="AW1163" s="13">
        <f t="shared" si="1604"/>
        <v>1.3638834932795939E-7</v>
      </c>
      <c r="AX1163" s="13">
        <f t="shared" si="1605"/>
        <v>1.1537736510035531E-5</v>
      </c>
      <c r="AY1163" s="13">
        <f t="shared" si="1606"/>
        <v>1.6486133367544033E-5</v>
      </c>
      <c r="AZ1163" s="13">
        <f t="shared" si="1607"/>
        <v>1.1778419154226806E-5</v>
      </c>
      <c r="BA1163" s="13">
        <f t="shared" si="1608"/>
        <v>5.6100139707217823E-6</v>
      </c>
      <c r="BB1163" s="13">
        <f t="shared" si="1609"/>
        <v>2.0040204253810726E-6</v>
      </c>
      <c r="BC1163" s="13">
        <f t="shared" si="1610"/>
        <v>5.7270415172642812E-7</v>
      </c>
      <c r="BD1163" s="13">
        <f t="shared" si="1611"/>
        <v>1.501144669776287E-3</v>
      </c>
      <c r="BE1163" s="13">
        <f t="shared" si="1612"/>
        <v>9.5287752888799219E-4</v>
      </c>
      <c r="BF1163" s="13">
        <f t="shared" si="1613"/>
        <v>3.0242774175622949E-4</v>
      </c>
      <c r="BG1163" s="13">
        <f t="shared" si="1614"/>
        <v>6.3990412346421469E-5</v>
      </c>
      <c r="BH1163" s="13">
        <f t="shared" si="1615"/>
        <v>1.0154755104028175E-5</v>
      </c>
      <c r="BI1163" s="13">
        <f t="shared" si="1616"/>
        <v>1.2891812687755312E-6</v>
      </c>
      <c r="BJ1163" s="14">
        <f t="shared" si="1617"/>
        <v>0.16530029677396185</v>
      </c>
      <c r="BK1163" s="14">
        <f t="shared" si="1618"/>
        <v>0.27109003705845558</v>
      </c>
      <c r="BL1163" s="14">
        <f t="shared" si="1619"/>
        <v>0.50117479543913479</v>
      </c>
      <c r="BM1163" s="14">
        <f t="shared" si="1620"/>
        <v>0.33984230874886195</v>
      </c>
      <c r="BN1163" s="14">
        <f t="shared" si="1621"/>
        <v>0.6594525261483497</v>
      </c>
    </row>
    <row r="1164" spans="1:66" x14ac:dyDescent="0.25">
      <c r="A1164" t="s">
        <v>349</v>
      </c>
      <c r="B1164" t="s">
        <v>279</v>
      </c>
      <c r="C1164" t="s">
        <v>281</v>
      </c>
      <c r="D1164" s="7" t="s">
        <v>376</v>
      </c>
      <c r="E1164" s="10">
        <f>VLOOKUP(A1164,home!$A$2:$E$405,3,FALSE)</f>
        <v>1.5124</v>
      </c>
      <c r="F1164" s="10">
        <f>VLOOKUP(B1164,home!$B$2:$E$405,3,FALSE)</f>
        <v>1.2783</v>
      </c>
      <c r="G1164" s="10">
        <f>VLOOKUP(C1164,away!$B$2:$E$405,4,FALSE)</f>
        <v>0.9698</v>
      </c>
      <c r="H1164" s="10">
        <f>VLOOKUP(A1164,away!$A$2:$E$405,3,FALSE)</f>
        <v>1.1446000000000001</v>
      </c>
      <c r="I1164" s="10">
        <f>VLOOKUP(C1164,away!$B$2:$E$405,3,FALSE)</f>
        <v>1.1066</v>
      </c>
      <c r="J1164" s="10">
        <f>VLOOKUP(B1164,home!$B$2:$E$405,4,FALSE)</f>
        <v>1.2231000000000001</v>
      </c>
      <c r="K1164" s="12">
        <f t="shared" si="1566"/>
        <v>1.8749152322159999</v>
      </c>
      <c r="L1164" s="12">
        <f t="shared" si="1567"/>
        <v>1.5491960237160003</v>
      </c>
      <c r="M1164" s="13">
        <f t="shared" si="1568"/>
        <v>3.2578221828094688E-2</v>
      </c>
      <c r="N1164" s="13">
        <f t="shared" si="1569"/>
        <v>6.1081404344006503E-2</v>
      </c>
      <c r="O1164" s="13">
        <f t="shared" si="1570"/>
        <v>5.0470051715822098E-2</v>
      </c>
      <c r="P1164" s="13">
        <f t="shared" si="1571"/>
        <v>9.4627068732724098E-2</v>
      </c>
      <c r="Q1164" s="13">
        <f t="shared" si="1572"/>
        <v>5.7261227704861181E-2</v>
      </c>
      <c r="R1164" s="13">
        <f t="shared" si="1573"/>
        <v>3.9094001717446251E-2</v>
      </c>
      <c r="S1164" s="13">
        <f t="shared" si="1574"/>
        <v>6.8713711449605072E-2</v>
      </c>
      <c r="T1164" s="13">
        <f t="shared" si="1575"/>
        <v>8.8708866273467413E-2</v>
      </c>
      <c r="U1164" s="13">
        <f t="shared" si="1576"/>
        <v>7.3297939308318433E-2</v>
      </c>
      <c r="V1164" s="13">
        <f t="shared" si="1577"/>
        <v>2.2176290824425762E-2</v>
      </c>
      <c r="W1164" s="13">
        <f t="shared" si="1578"/>
        <v>3.5786649346411022E-2</v>
      </c>
      <c r="X1164" s="13">
        <f t="shared" si="1579"/>
        <v>5.5440534869578749E-2</v>
      </c>
      <c r="Y1164" s="13">
        <f t="shared" si="1580"/>
        <v>4.2944128086319838E-2</v>
      </c>
      <c r="Z1164" s="13">
        <f t="shared" si="1581"/>
        <v>2.0188090670604734E-2</v>
      </c>
      <c r="AA1164" s="13">
        <f t="shared" si="1582"/>
        <v>3.7850958707674534E-2</v>
      </c>
      <c r="AB1164" s="13">
        <f t="shared" si="1583"/>
        <v>3.5483669517498914E-2</v>
      </c>
      <c r="AC1164" s="13">
        <f t="shared" si="1584"/>
        <v>4.0258439502024552E-3</v>
      </c>
      <c r="AD1164" s="13">
        <f t="shared" si="1585"/>
        <v>1.6774233492389701E-2</v>
      </c>
      <c r="AE1164" s="13">
        <f t="shared" si="1586"/>
        <v>2.5986575827293881E-2</v>
      </c>
      <c r="AF1164" s="13">
        <f t="shared" si="1587"/>
        <v>2.0129149970819011E-2</v>
      </c>
      <c r="AG1164" s="13">
        <f t="shared" si="1588"/>
        <v>1.0394666365191948E-2</v>
      </c>
      <c r="AH1164" s="13">
        <f t="shared" si="1589"/>
        <v>7.8188274483297366E-3</v>
      </c>
      <c r="AI1164" s="13">
        <f t="shared" si="1590"/>
        <v>1.4659638680941981E-2</v>
      </c>
      <c r="AJ1164" s="13">
        <f t="shared" si="1591"/>
        <v>1.3742789930840497E-2</v>
      </c>
      <c r="AK1164" s="13">
        <f t="shared" si="1592"/>
        <v>8.5888553914925062E-3</v>
      </c>
      <c r="AL1164" s="13">
        <f t="shared" si="1593"/>
        <v>4.6774046072030036E-4</v>
      </c>
      <c r="AM1164" s="13">
        <f t="shared" si="1594"/>
        <v>6.2900531767258435E-3</v>
      </c>
      <c r="AN1164" s="13">
        <f t="shared" si="1595"/>
        <v>9.7445253703458724E-3</v>
      </c>
      <c r="AO1164" s="13">
        <f t="shared" si="1596"/>
        <v>7.5480899783697568E-3</v>
      </c>
      <c r="AP1164" s="13">
        <f t="shared" si="1597"/>
        <v>3.897823660380338E-3</v>
      </c>
      <c r="AQ1164" s="13">
        <f t="shared" si="1598"/>
        <v>1.5096232289518419E-3</v>
      </c>
      <c r="AR1164" s="13">
        <f t="shared" si="1599"/>
        <v>2.422579278614789E-3</v>
      </c>
      <c r="AS1164" s="13">
        <f t="shared" si="1600"/>
        <v>4.5421307907257159E-3</v>
      </c>
      <c r="AT1164" s="13">
        <f t="shared" si="1601"/>
        <v>4.2580551031244753E-3</v>
      </c>
      <c r="AU1164" s="13">
        <f t="shared" si="1602"/>
        <v>2.6611641241543831E-3</v>
      </c>
      <c r="AV1164" s="13">
        <f t="shared" si="1603"/>
        <v>1.2473642879509514E-3</v>
      </c>
      <c r="AW1164" s="13">
        <f t="shared" si="1604"/>
        <v>3.7739005318071347E-5</v>
      </c>
      <c r="AX1164" s="13">
        <f t="shared" si="1605"/>
        <v>1.9655527520819863E-3</v>
      </c>
      <c r="AY1164" s="13">
        <f t="shared" si="1606"/>
        <v>3.0450265079294547E-3</v>
      </c>
      <c r="AZ1164" s="13">
        <f t="shared" si="1607"/>
        <v>2.3586714790970651E-3</v>
      </c>
      <c r="BA1164" s="13">
        <f t="shared" si="1608"/>
        <v>1.2180148255565028E-3</v>
      </c>
      <c r="BB1164" s="13">
        <f t="shared" si="1609"/>
        <v>4.7173593114481819E-4</v>
      </c>
      <c r="BC1164" s="13">
        <f t="shared" si="1610"/>
        <v>1.461622857547034E-4</v>
      </c>
      <c r="BD1164" s="13">
        <f t="shared" si="1611"/>
        <v>6.2550836426113394E-4</v>
      </c>
      <c r="BE1164" s="13">
        <f t="shared" si="1612"/>
        <v>1.1727751600317143E-3</v>
      </c>
      <c r="BF1164" s="13">
        <f t="shared" si="1613"/>
        <v>1.0994270057540091E-3</v>
      </c>
      <c r="BG1164" s="13">
        <f t="shared" si="1614"/>
        <v>6.8711081326593983E-4</v>
      </c>
      <c r="BH1164" s="13">
        <f t="shared" si="1615"/>
        <v>3.2206863250315869E-4</v>
      </c>
      <c r="BI1164" s="13">
        <f t="shared" si="1616"/>
        <v>1.2077027697982978E-4</v>
      </c>
      <c r="BJ1164" s="14">
        <f t="shared" si="1617"/>
        <v>0.45270271547667729</v>
      </c>
      <c r="BK1164" s="14">
        <f t="shared" si="1618"/>
        <v>0.22563390375370179</v>
      </c>
      <c r="BL1164" s="14">
        <f t="shared" si="1619"/>
        <v>0.30016568625573115</v>
      </c>
      <c r="BM1164" s="14">
        <f t="shared" si="1620"/>
        <v>0.66057113261114897</v>
      </c>
      <c r="BN1164" s="14">
        <f t="shared" si="1621"/>
        <v>0.33511197604295484</v>
      </c>
    </row>
    <row r="1165" spans="1:66" x14ac:dyDescent="0.25">
      <c r="A1165" t="s">
        <v>349</v>
      </c>
      <c r="B1165" t="s">
        <v>285</v>
      </c>
      <c r="C1165" t="s">
        <v>289</v>
      </c>
      <c r="D1165" s="7" t="s">
        <v>376</v>
      </c>
      <c r="E1165" s="10">
        <f>VLOOKUP(A1165,home!$A$2:$E$405,3,FALSE)</f>
        <v>1.5124</v>
      </c>
      <c r="F1165" s="10">
        <f>VLOOKUP(B1165,home!$B$2:$E$405,3,FALSE)</f>
        <v>1.2342</v>
      </c>
      <c r="G1165" s="10">
        <f>VLOOKUP(C1165,away!$B$2:$E$405,4,FALSE)</f>
        <v>0.92569999999999997</v>
      </c>
      <c r="H1165" s="10">
        <f>VLOOKUP(A1165,away!$A$2:$E$405,3,FALSE)</f>
        <v>1.1446000000000001</v>
      </c>
      <c r="I1165" s="10">
        <f>VLOOKUP(C1165,away!$B$2:$E$405,3,FALSE)</f>
        <v>1.1649</v>
      </c>
      <c r="J1165" s="10">
        <f>VLOOKUP(B1165,home!$B$2:$E$405,4,FALSE)</f>
        <v>0.99019999999999997</v>
      </c>
      <c r="K1165" s="12">
        <f t="shared" si="1566"/>
        <v>1.7279153968559999</v>
      </c>
      <c r="L1165" s="12">
        <f t="shared" si="1567"/>
        <v>1.3202777635080001</v>
      </c>
      <c r="M1165" s="13">
        <f t="shared" si="1568"/>
        <v>4.7444571725047124E-2</v>
      </c>
      <c r="N1165" s="13">
        <f t="shared" si="1569"/>
        <v>8.198020598094774E-2</v>
      </c>
      <c r="O1165" s="13">
        <f t="shared" si="1570"/>
        <v>6.2640013047740112E-2</v>
      </c>
      <c r="P1165" s="13">
        <f t="shared" si="1571"/>
        <v>0.10823664300445085</v>
      </c>
      <c r="Q1165" s="13">
        <f t="shared" si="1572"/>
        <v>7.0827430075952991E-2</v>
      </c>
      <c r="R1165" s="13">
        <f t="shared" si="1573"/>
        <v>4.1351108166391141E-2</v>
      </c>
      <c r="S1165" s="13">
        <f t="shared" si="1574"/>
        <v>6.1730828538010749E-2</v>
      </c>
      <c r="T1165" s="13">
        <f t="shared" si="1575"/>
        <v>9.3511880975698458E-2</v>
      </c>
      <c r="U1165" s="13">
        <f t="shared" si="1576"/>
        <v>7.1451216477765117E-2</v>
      </c>
      <c r="V1165" s="13">
        <f t="shared" si="1577"/>
        <v>1.5647587180629256E-2</v>
      </c>
      <c r="W1165" s="13">
        <f t="shared" si="1578"/>
        <v>4.0794602315993619E-2</v>
      </c>
      <c r="X1165" s="13">
        <f t="shared" si="1579"/>
        <v>5.3860206308958332E-2</v>
      </c>
      <c r="Y1165" s="13">
        <f t="shared" si="1580"/>
        <v>3.5555216363835497E-2</v>
      </c>
      <c r="Z1165" s="13">
        <f t="shared" si="1581"/>
        <v>1.8198316202833423E-2</v>
      </c>
      <c r="AA1165" s="13">
        <f t="shared" si="1582"/>
        <v>3.144515076372989E-2</v>
      </c>
      <c r="AB1165" s="13">
        <f t="shared" si="1583"/>
        <v>2.7167280080553542E-2</v>
      </c>
      <c r="AC1165" s="13">
        <f t="shared" si="1584"/>
        <v>2.2310801925954017E-3</v>
      </c>
      <c r="AD1165" s="13">
        <f t="shared" si="1585"/>
        <v>1.7622405362605707E-2</v>
      </c>
      <c r="AE1165" s="13">
        <f t="shared" si="1586"/>
        <v>2.3266469939772449E-2</v>
      </c>
      <c r="AF1165" s="13">
        <f t="shared" si="1587"/>
        <v>1.5359101448404444E-2</v>
      </c>
      <c r="AG1165" s="13">
        <f t="shared" si="1588"/>
        <v>6.759426703263966E-3</v>
      </c>
      <c r="AH1165" s="13">
        <f t="shared" si="1589"/>
        <v>6.0067080539720815E-3</v>
      </c>
      <c r="AI1165" s="13">
        <f t="shared" si="1590"/>
        <v>1.03790833308773E-2</v>
      </c>
      <c r="AJ1165" s="13">
        <f t="shared" si="1591"/>
        <v>8.9670889463371733E-3</v>
      </c>
      <c r="AK1165" s="13">
        <f t="shared" si="1592"/>
        <v>5.1647903517844139E-3</v>
      </c>
      <c r="AL1165" s="13">
        <f t="shared" si="1593"/>
        <v>2.0359305314817657E-4</v>
      </c>
      <c r="AM1165" s="13">
        <f t="shared" si="1594"/>
        <v>6.0900051111368253E-3</v>
      </c>
      <c r="AN1165" s="13">
        <f t="shared" si="1595"/>
        <v>8.0404983278840169E-3</v>
      </c>
      <c r="AO1165" s="13">
        <f t="shared" si="1596"/>
        <v>5.3078455749142632E-3</v>
      </c>
      <c r="AP1165" s="13">
        <f t="shared" si="1597"/>
        <v>2.3359434948978788E-3</v>
      </c>
      <c r="AQ1165" s="13">
        <f t="shared" si="1598"/>
        <v>7.7102356328120859E-4</v>
      </c>
      <c r="AR1165" s="13">
        <f t="shared" si="1599"/>
        <v>1.5861046151087498E-3</v>
      </c>
      <c r="AS1165" s="13">
        <f t="shared" si="1600"/>
        <v>2.7406545854707681E-3</v>
      </c>
      <c r="AT1165" s="13">
        <f t="shared" si="1601"/>
        <v>2.3678096278494697E-3</v>
      </c>
      <c r="AU1165" s="13">
        <f t="shared" si="1602"/>
        <v>1.3637915709283244E-3</v>
      </c>
      <c r="AV1165" s="13">
        <f t="shared" si="1603"/>
        <v>5.8912911337737094E-4</v>
      </c>
      <c r="AW1165" s="13">
        <f t="shared" si="1604"/>
        <v>1.2901738580039324E-5</v>
      </c>
      <c r="AX1165" s="13">
        <f t="shared" si="1605"/>
        <v>1.7538355997441762E-3</v>
      </c>
      <c r="AY1165" s="13">
        <f t="shared" si="1606"/>
        <v>2.315550143190953E-3</v>
      </c>
      <c r="AZ1165" s="13">
        <f t="shared" si="1607"/>
        <v>1.5285846821713907E-3</v>
      </c>
      <c r="BA1165" s="13">
        <f t="shared" si="1608"/>
        <v>6.7271878850327677E-4</v>
      </c>
      <c r="BB1165" s="13">
        <f t="shared" si="1609"/>
        <v>2.220439143887295E-4</v>
      </c>
      <c r="BC1165" s="13">
        <f t="shared" si="1610"/>
        <v>5.863192853794271E-5</v>
      </c>
      <c r="BD1165" s="13">
        <f t="shared" si="1611"/>
        <v>3.490164423209165E-4</v>
      </c>
      <c r="BE1165" s="13">
        <f t="shared" si="1612"/>
        <v>6.0307088444221558E-4</v>
      </c>
      <c r="BF1165" s="13">
        <f t="shared" si="1613"/>
        <v>5.2102773331163502E-4</v>
      </c>
      <c r="BG1165" s="13">
        <f t="shared" si="1614"/>
        <v>3.0009728085938521E-4</v>
      </c>
      <c r="BH1165" s="13">
        <f t="shared" si="1615"/>
        <v>1.2963567803788779E-4</v>
      </c>
      <c r="BI1165" s="13">
        <f t="shared" si="1616"/>
        <v>4.4799896812706687E-5</v>
      </c>
      <c r="BJ1165" s="14">
        <f t="shared" si="1617"/>
        <v>0.46863362660408386</v>
      </c>
      <c r="BK1165" s="14">
        <f t="shared" si="1618"/>
        <v>0.23780985383707254</v>
      </c>
      <c r="BL1165" s="14">
        <f t="shared" si="1619"/>
        <v>0.27516757664767033</v>
      </c>
      <c r="BM1165" s="14">
        <f t="shared" si="1620"/>
        <v>0.58502675288651917</v>
      </c>
      <c r="BN1165" s="14">
        <f t="shared" si="1621"/>
        <v>0.41247997200052999</v>
      </c>
    </row>
    <row r="1166" spans="1:66" x14ac:dyDescent="0.25">
      <c r="A1166" t="s">
        <v>357</v>
      </c>
      <c r="B1166" t="s">
        <v>328</v>
      </c>
      <c r="C1166" t="s">
        <v>332</v>
      </c>
      <c r="D1166" s="7" t="s">
        <v>376</v>
      </c>
      <c r="E1166" s="10">
        <f>VLOOKUP(A1166,home!$A$2:$E$405,3,FALSE)</f>
        <v>1.72</v>
      </c>
      <c r="F1166" s="10">
        <f>VLOOKUP(B1166,home!$B$2:$E$405,3,FALSE)</f>
        <v>0.63949999999999996</v>
      </c>
      <c r="G1166" s="10">
        <f>VLOOKUP(C1166,away!$B$2:$E$405,4,FALSE)</f>
        <v>0.75580000000000003</v>
      </c>
      <c r="H1166" s="10">
        <f>VLOOKUP(A1166,away!$A$2:$E$405,3,FALSE)</f>
        <v>1.58</v>
      </c>
      <c r="I1166" s="10">
        <f>VLOOKUP(C1166,away!$B$2:$E$405,3,FALSE)</f>
        <v>0.75949999999999995</v>
      </c>
      <c r="J1166" s="10">
        <f>VLOOKUP(B1166,home!$B$2:$E$405,4,FALSE)</f>
        <v>1.3290999999999999</v>
      </c>
      <c r="K1166" s="12">
        <f t="shared" si="1566"/>
        <v>0.83133465200000001</v>
      </c>
      <c r="L1166" s="12">
        <f t="shared" si="1567"/>
        <v>1.594933291</v>
      </c>
      <c r="M1166" s="13">
        <f t="shared" si="1568"/>
        <v>8.8366004922571517E-2</v>
      </c>
      <c r="N1166" s="13">
        <f t="shared" si="1569"/>
        <v>7.3461721950936282E-2</v>
      </c>
      <c r="O1166" s="13">
        <f t="shared" si="1570"/>
        <v>0.14093788304367921</v>
      </c>
      <c r="P1166" s="13">
        <f t="shared" si="1571"/>
        <v>0.11716654595373377</v>
      </c>
      <c r="Q1166" s="13">
        <f t="shared" si="1572"/>
        <v>3.0535637526701187E-2</v>
      </c>
      <c r="R1166" s="13">
        <f t="shared" si="1573"/>
        <v>0.11239326081471422</v>
      </c>
      <c r="S1166" s="13">
        <f t="shared" si="1574"/>
        <v>3.8838463679435373E-2</v>
      </c>
      <c r="T1166" s="13">
        <f t="shared" si="1575"/>
        <v>4.870230485324463E-2</v>
      </c>
      <c r="U1166" s="13">
        <f t="shared" si="1576"/>
        <v>9.3436412366545679E-2</v>
      </c>
      <c r="V1166" s="13">
        <f t="shared" si="1577"/>
        <v>5.7218693790877127E-3</v>
      </c>
      <c r="W1166" s="13">
        <f t="shared" si="1578"/>
        <v>8.461777865619427E-3</v>
      </c>
      <c r="X1166" s="13">
        <f t="shared" si="1579"/>
        <v>1.3495971218923349E-2</v>
      </c>
      <c r="Y1166" s="13">
        <f t="shared" si="1580"/>
        <v>1.0762586895719352E-2</v>
      </c>
      <c r="Z1166" s="13">
        <f t="shared" si="1581"/>
        <v>5.9753251119144493E-2</v>
      </c>
      <c r="AA1166" s="13">
        <f t="shared" si="1582"/>
        <v>4.9674948225002596E-2</v>
      </c>
      <c r="AB1166" s="13">
        <f t="shared" si="1583"/>
        <v>2.0648252897875276E-2</v>
      </c>
      <c r="AC1166" s="13">
        <f t="shared" si="1584"/>
        <v>4.7417250002813129E-4</v>
      </c>
      <c r="AD1166" s="13">
        <f t="shared" si="1585"/>
        <v>1.7586422893040065E-3</v>
      </c>
      <c r="AE1166" s="13">
        <f t="shared" si="1586"/>
        <v>2.8049171341714137E-3</v>
      </c>
      <c r="AF1166" s="13">
        <f t="shared" si="1587"/>
        <v>2.2368278578931513E-3</v>
      </c>
      <c r="AG1166" s="13">
        <f t="shared" si="1588"/>
        <v>1.1891970722633345E-3</v>
      </c>
      <c r="AH1166" s="13">
        <f t="shared" si="1589"/>
        <v>2.3825612363851639E-2</v>
      </c>
      <c r="AI1166" s="13">
        <f t="shared" si="1590"/>
        <v>1.9807057163189503E-2</v>
      </c>
      <c r="AJ1166" s="13">
        <f t="shared" si="1591"/>
        <v>8.2331464869521264E-3</v>
      </c>
      <c r="AK1166" s="13">
        <f t="shared" si="1592"/>
        <v>2.2814999898651232E-3</v>
      </c>
      <c r="AL1166" s="13">
        <f t="shared" si="1593"/>
        <v>2.5148654876147651E-5</v>
      </c>
      <c r="AM1166" s="13">
        <f t="shared" si="1594"/>
        <v>2.9240405511420602E-4</v>
      </c>
      <c r="AN1166" s="13">
        <f t="shared" si="1595"/>
        <v>4.6636496192504606E-4</v>
      </c>
      <c r="AO1166" s="13">
        <f t="shared" si="1596"/>
        <v>3.7191050176510178E-4</v>
      </c>
      <c r="AP1166" s="13">
        <f t="shared" si="1597"/>
        <v>1.9772414684589168E-4</v>
      </c>
      <c r="AQ1166" s="13">
        <f t="shared" si="1598"/>
        <v>7.8839206059771319E-5</v>
      </c>
      <c r="AR1166" s="13">
        <f t="shared" si="1599"/>
        <v>7.6000524675136393E-3</v>
      </c>
      <c r="AS1166" s="13">
        <f t="shared" si="1600"/>
        <v>6.318186973262193E-3</v>
      </c>
      <c r="AT1166" s="13">
        <f t="shared" si="1601"/>
        <v>2.626263884343929E-3</v>
      </c>
      <c r="AU1166" s="13">
        <f t="shared" si="1602"/>
        <v>7.2776805745040972E-4</v>
      </c>
      <c r="AV1166" s="13">
        <f t="shared" si="1603"/>
        <v>1.5125470119431303E-4</v>
      </c>
      <c r="AW1166" s="13">
        <f t="shared" si="1604"/>
        <v>9.2625521601969552E-7</v>
      </c>
      <c r="AX1166" s="13">
        <f t="shared" si="1605"/>
        <v>4.0514270566959542E-5</v>
      </c>
      <c r="AY1166" s="13">
        <f t="shared" si="1606"/>
        <v>6.4617558887825229E-5</v>
      </c>
      <c r="AZ1166" s="13">
        <f t="shared" si="1607"/>
        <v>5.1530347926672705E-5</v>
      </c>
      <c r="BA1166" s="13">
        <f t="shared" si="1608"/>
        <v>2.7395822468354372E-5</v>
      </c>
      <c r="BB1166" s="13">
        <f t="shared" si="1609"/>
        <v>1.0923627322276047E-5</v>
      </c>
      <c r="BC1166" s="13">
        <f t="shared" si="1610"/>
        <v>3.4844913749550514E-6</v>
      </c>
      <c r="BD1166" s="13">
        <f t="shared" si="1611"/>
        <v>2.0202627822973659E-3</v>
      </c>
      <c r="BE1166" s="13">
        <f t="shared" si="1612"/>
        <v>1.6795144570697323E-3</v>
      </c>
      <c r="BF1166" s="13">
        <f t="shared" si="1613"/>
        <v>6.9811928334851748E-4</v>
      </c>
      <c r="BG1166" s="13">
        <f t="shared" si="1614"/>
        <v>1.9345691715900976E-4</v>
      </c>
      <c r="BH1166" s="13">
        <f t="shared" si="1615"/>
        <v>4.0206859725844539E-5</v>
      </c>
      <c r="BI1166" s="13">
        <f t="shared" si="1616"/>
        <v>6.6850711476395592E-6</v>
      </c>
      <c r="BJ1166" s="14">
        <f t="shared" si="1617"/>
        <v>0.19501529365503317</v>
      </c>
      <c r="BK1166" s="14">
        <f t="shared" si="1618"/>
        <v>0.25065682264862044</v>
      </c>
      <c r="BL1166" s="14">
        <f t="shared" si="1619"/>
        <v>0.49329984480618799</v>
      </c>
      <c r="BM1166" s="14">
        <f t="shared" si="1620"/>
        <v>0.43580046671297801</v>
      </c>
      <c r="BN1166" s="14">
        <f t="shared" si="1621"/>
        <v>0.56286105421233623</v>
      </c>
    </row>
    <row r="1167" spans="1:66" x14ac:dyDescent="0.25">
      <c r="A1167" t="s">
        <v>357</v>
      </c>
      <c r="B1167" t="s">
        <v>335</v>
      </c>
      <c r="C1167" t="s">
        <v>333</v>
      </c>
      <c r="D1167" s="7" t="s">
        <v>376</v>
      </c>
      <c r="E1167" s="10">
        <f>VLOOKUP(A1167,home!$A$2:$E$405,3,FALSE)</f>
        <v>1.72</v>
      </c>
      <c r="F1167" s="10">
        <f>VLOOKUP(B1167,home!$B$2:$E$405,3,FALSE)</f>
        <v>1.3953</v>
      </c>
      <c r="G1167" s="10">
        <f>VLOOKUP(C1167,away!$B$2:$E$405,4,FALSE)</f>
        <v>0.98839999999999995</v>
      </c>
      <c r="H1167" s="10">
        <f>VLOOKUP(A1167,away!$A$2:$E$405,3,FALSE)</f>
        <v>1.58</v>
      </c>
      <c r="I1167" s="10">
        <f>VLOOKUP(C1167,away!$B$2:$E$405,3,FALSE)</f>
        <v>1.3290999999999999</v>
      </c>
      <c r="J1167" s="10">
        <f>VLOOKUP(B1167,home!$B$2:$E$405,4,FALSE)</f>
        <v>0.75949999999999995</v>
      </c>
      <c r="K1167" s="12">
        <f t="shared" si="1566"/>
        <v>2.3720769743999996</v>
      </c>
      <c r="L1167" s="12">
        <f t="shared" si="1567"/>
        <v>1.594933291</v>
      </c>
      <c r="M1167" s="13">
        <f t="shared" si="1568"/>
        <v>1.8929944125554408E-2</v>
      </c>
      <c r="N1167" s="13">
        <f t="shared" si="1569"/>
        <v>4.4903284586906143E-2</v>
      </c>
      <c r="O1167" s="13">
        <f t="shared" si="1570"/>
        <v>3.0191998082616613E-2</v>
      </c>
      <c r="P1167" s="13">
        <f t="shared" si="1571"/>
        <v>7.161774346290381E-2</v>
      </c>
      <c r="Q1167" s="13">
        <f t="shared" si="1572"/>
        <v>5.3257023721765238E-2</v>
      </c>
      <c r="R1167" s="13">
        <f t="shared" si="1573"/>
        <v>2.4077111431886709E-2</v>
      </c>
      <c r="S1167" s="13">
        <f t="shared" si="1574"/>
        <v>6.7737933412522475E-2</v>
      </c>
      <c r="T1167" s="13">
        <f t="shared" si="1575"/>
        <v>8.4941400113420121E-2</v>
      </c>
      <c r="U1167" s="13">
        <f t="shared" si="1576"/>
        <v>5.7112761637641465E-2</v>
      </c>
      <c r="V1167" s="13">
        <f t="shared" si="1577"/>
        <v>2.8474803410048592E-2</v>
      </c>
      <c r="W1167" s="13">
        <f t="shared" si="1578"/>
        <v>4.2109919898491305E-2</v>
      </c>
      <c r="X1167" s="13">
        <f t="shared" si="1579"/>
        <v>6.7162513127447129E-2</v>
      </c>
      <c r="Y1167" s="13">
        <f t="shared" si="1580"/>
        <v>5.3559864047094986E-2</v>
      </c>
      <c r="Z1167" s="13">
        <f t="shared" si="1581"/>
        <v>1.2800462191277595E-2</v>
      </c>
      <c r="AA1167" s="13">
        <f t="shared" si="1582"/>
        <v>3.0363681625607347E-2</v>
      </c>
      <c r="AB1167" s="13">
        <f t="shared" si="1583"/>
        <v>3.6012495021057772E-2</v>
      </c>
      <c r="AC1167" s="13">
        <f t="shared" si="1584"/>
        <v>6.7330533051618065E-3</v>
      </c>
      <c r="AD1167" s="13">
        <f t="shared" si="1585"/>
        <v>2.4971992846259901E-2</v>
      </c>
      <c r="AE1167" s="13">
        <f t="shared" si="1586"/>
        <v>3.9828662733113765E-2</v>
      </c>
      <c r="AF1167" s="13">
        <f t="shared" si="1587"/>
        <v>3.1762030064527103E-2</v>
      </c>
      <c r="AG1167" s="13">
        <f t="shared" si="1588"/>
        <v>1.6886106379885718E-2</v>
      </c>
      <c r="AH1167" s="13">
        <f t="shared" si="1589"/>
        <v>5.1039708222638622E-3</v>
      </c>
      <c r="AI1167" s="13">
        <f t="shared" si="1590"/>
        <v>1.210701166550154E-2</v>
      </c>
      <c r="AJ1167" s="13">
        <f t="shared" si="1591"/>
        <v>1.4359381800264198E-2</v>
      </c>
      <c r="AK1167" s="13">
        <f t="shared" si="1592"/>
        <v>1.1353852978341707E-2</v>
      </c>
      <c r="AL1167" s="13">
        <f t="shared" si="1593"/>
        <v>1.0189276442294033E-3</v>
      </c>
      <c r="AM1167" s="13">
        <f t="shared" si="1594"/>
        <v>1.184709784709892E-2</v>
      </c>
      <c r="AN1167" s="13">
        <f t="shared" si="1595"/>
        <v>1.8895330758072496E-2</v>
      </c>
      <c r="AO1167" s="13">
        <f t="shared" si="1596"/>
        <v>1.5068396035253048E-2</v>
      </c>
      <c r="AP1167" s="13">
        <f t="shared" si="1597"/>
        <v>8.0110288261991645E-3</v>
      </c>
      <c r="AQ1167" s="13">
        <f t="shared" si="1598"/>
        <v>3.1942641425164254E-3</v>
      </c>
      <c r="AR1167" s="13">
        <f t="shared" si="1599"/>
        <v>1.6280985961442558E-3</v>
      </c>
      <c r="AS1167" s="13">
        <f t="shared" si="1600"/>
        <v>3.8619751919667534E-3</v>
      </c>
      <c r="AT1167" s="13">
        <f t="shared" si="1601"/>
        <v>4.5804512142841773E-3</v>
      </c>
      <c r="AU1167" s="13">
        <f t="shared" si="1602"/>
        <v>3.6217276192553388E-3</v>
      </c>
      <c r="AV1167" s="13">
        <f t="shared" si="1603"/>
        <v>2.1477541732960299E-3</v>
      </c>
      <c r="AW1167" s="13">
        <f t="shared" si="1604"/>
        <v>1.0708093270945775E-4</v>
      </c>
      <c r="AX1167" s="13">
        <f t="shared" si="1605"/>
        <v>4.6837046694278607E-3</v>
      </c>
      <c r="AY1167" s="13">
        <f t="shared" si="1606"/>
        <v>7.470196502482645E-3</v>
      </c>
      <c r="AZ1167" s="13">
        <f t="shared" si="1607"/>
        <v>5.9572325460606687E-3</v>
      </c>
      <c r="BA1167" s="13">
        <f t="shared" si="1608"/>
        <v>3.1671295033136168E-3</v>
      </c>
      <c r="BB1167" s="13">
        <f t="shared" si="1609"/>
        <v>1.2628400704357958E-3</v>
      </c>
      <c r="BC1167" s="13">
        <f t="shared" si="1610"/>
        <v>4.0282913390936716E-4</v>
      </c>
      <c r="BD1167" s="13">
        <f t="shared" si="1611"/>
        <v>4.3278477533680617E-4</v>
      </c>
      <c r="BE1167" s="13">
        <f t="shared" si="1612"/>
        <v>1.0265988004473146E-3</v>
      </c>
      <c r="BF1167" s="13">
        <f t="shared" si="1613"/>
        <v>1.2175856882438677E-3</v>
      </c>
      <c r="BG1167" s="13">
        <f t="shared" si="1614"/>
        <v>9.6273565848075174E-4</v>
      </c>
      <c r="BH1167" s="13">
        <f t="shared" si="1615"/>
        <v>5.7092077197900333E-4</v>
      </c>
      <c r="BI1167" s="13">
        <f t="shared" si="1616"/>
        <v>2.7085360348361312E-4</v>
      </c>
      <c r="BJ1167" s="14">
        <f t="shared" si="1617"/>
        <v>0.53934284755368134</v>
      </c>
      <c r="BK1167" s="14">
        <f t="shared" si="1618"/>
        <v>0.20198260186290315</v>
      </c>
      <c r="BL1167" s="14">
        <f t="shared" si="1619"/>
        <v>0.24100375115809916</v>
      </c>
      <c r="BM1167" s="14">
        <f t="shared" si="1620"/>
        <v>0.7447894417845552</v>
      </c>
      <c r="BN1167" s="14">
        <f t="shared" si="1621"/>
        <v>0.24297710541163292</v>
      </c>
    </row>
    <row r="1168" spans="1:66" x14ac:dyDescent="0.25">
      <c r="A1168" t="s">
        <v>357</v>
      </c>
      <c r="B1168" t="s">
        <v>334</v>
      </c>
      <c r="C1168" t="s">
        <v>336</v>
      </c>
      <c r="D1168" s="7" t="s">
        <v>376</v>
      </c>
      <c r="E1168" s="10">
        <f>VLOOKUP(A1168,home!$A$2:$E$405,3,FALSE)</f>
        <v>1.72</v>
      </c>
      <c r="F1168" s="10">
        <f>VLOOKUP(B1168,home!$B$2:$E$405,3,FALSE)</f>
        <v>1.0465</v>
      </c>
      <c r="G1168" s="10">
        <f>VLOOKUP(C1168,away!$B$2:$E$405,4,FALSE)</f>
        <v>1.5698000000000001</v>
      </c>
      <c r="H1168" s="10">
        <f>VLOOKUP(A1168,away!$A$2:$E$405,3,FALSE)</f>
        <v>1.58</v>
      </c>
      <c r="I1168" s="10">
        <f>VLOOKUP(C1168,away!$B$2:$E$405,3,FALSE)</f>
        <v>0.94940000000000002</v>
      </c>
      <c r="J1168" s="10">
        <f>VLOOKUP(B1168,home!$B$2:$E$405,4,FALSE)</f>
        <v>1.0126999999999999</v>
      </c>
      <c r="K1168" s="12">
        <f t="shared" si="1566"/>
        <v>2.8256086040000001</v>
      </c>
      <c r="L1168" s="12">
        <f t="shared" si="1567"/>
        <v>1.5191026604</v>
      </c>
      <c r="M1168" s="13">
        <f t="shared" si="1568"/>
        <v>1.2975254124742722E-2</v>
      </c>
      <c r="N1168" s="13">
        <f t="shared" si="1569"/>
        <v>3.6662989693959522E-2</v>
      </c>
      <c r="O1168" s="13">
        <f t="shared" si="1570"/>
        <v>1.9710743060262742E-2</v>
      </c>
      <c r="P1168" s="13">
        <f t="shared" si="1571"/>
        <v>5.5694845182311693E-2</v>
      </c>
      <c r="Q1168" s="13">
        <f t="shared" si="1572"/>
        <v>5.1797629563807693E-2</v>
      </c>
      <c r="R1168" s="13">
        <f t="shared" si="1573"/>
        <v>1.4971321110652986E-2</v>
      </c>
      <c r="S1168" s="13">
        <f t="shared" si="1574"/>
        <v>5.9765992828737284E-2</v>
      </c>
      <c r="T1168" s="13">
        <f t="shared" si="1575"/>
        <v>7.8685916872793957E-2</v>
      </c>
      <c r="U1168" s="13">
        <f t="shared" si="1576"/>
        <v>4.2303093743507915E-2</v>
      </c>
      <c r="V1168" s="13">
        <f t="shared" si="1577"/>
        <v>2.8504324768793752E-2</v>
      </c>
      <c r="W1168" s="13">
        <f t="shared" si="1578"/>
        <v>4.878660925409993E-2</v>
      </c>
      <c r="X1168" s="13">
        <f t="shared" si="1579"/>
        <v>7.4111867909798457E-2</v>
      </c>
      <c r="Y1168" s="13">
        <f t="shared" si="1580"/>
        <v>5.6291767854494121E-2</v>
      </c>
      <c r="Z1168" s="13">
        <f t="shared" si="1581"/>
        <v>7.5809912429652144E-3</v>
      </c>
      <c r="AA1168" s="13">
        <f t="shared" si="1582"/>
        <v>2.1420914082971164E-2</v>
      </c>
      <c r="AB1168" s="13">
        <f t="shared" si="1583"/>
        <v>3.0263559569194055E-2</v>
      </c>
      <c r="AC1168" s="13">
        <f t="shared" si="1584"/>
        <v>7.6469791061596001E-3</v>
      </c>
      <c r="AD1168" s="13">
        <f t="shared" si="1585"/>
        <v>3.4462965717092696E-2</v>
      </c>
      <c r="AE1168" s="13">
        <f t="shared" si="1586"/>
        <v>5.2352782906109507E-2</v>
      </c>
      <c r="AF1168" s="13">
        <f t="shared" si="1587"/>
        <v>3.9764625896007308E-2</v>
      </c>
      <c r="AG1168" s="13">
        <f t="shared" si="1588"/>
        <v>2.0135516329478485E-2</v>
      </c>
      <c r="AH1168" s="13">
        <f t="shared" si="1589"/>
        <v>2.8790759914143894E-3</v>
      </c>
      <c r="AI1168" s="13">
        <f t="shared" si="1590"/>
        <v>8.1351418929103293E-3</v>
      </c>
      <c r="AJ1168" s="13">
        <f t="shared" si="1591"/>
        <v>1.1493363463684139E-2</v>
      </c>
      <c r="AK1168" s="13">
        <f t="shared" si="1592"/>
        <v>1.0825248897295048E-2</v>
      </c>
      <c r="AL1168" s="13">
        <f t="shared" si="1593"/>
        <v>1.3129525274353773E-3</v>
      </c>
      <c r="AM1168" s="13">
        <f t="shared" si="1594"/>
        <v>1.9475770489914838E-2</v>
      </c>
      <c r="AN1168" s="13">
        <f t="shared" si="1595"/>
        <v>2.9585694764569442E-2</v>
      </c>
      <c r="AO1168" s="13">
        <f t="shared" si="1596"/>
        <v>2.2471853813319898E-2</v>
      </c>
      <c r="AP1168" s="13">
        <f t="shared" si="1597"/>
        <v>1.1379017637311386E-2</v>
      </c>
      <c r="AQ1168" s="13">
        <f t="shared" si="1598"/>
        <v>4.3214739913945612E-3</v>
      </c>
      <c r="AR1168" s="13">
        <f t="shared" si="1599"/>
        <v>8.7472239961027367E-4</v>
      </c>
      <c r="AS1168" s="13">
        <f t="shared" si="1600"/>
        <v>2.4716231384503155E-3</v>
      </c>
      <c r="AT1168" s="13">
        <f t="shared" si="1601"/>
        <v>3.4919198029253482E-3</v>
      </c>
      <c r="AU1168" s="13">
        <f t="shared" si="1602"/>
        <v>3.2889328798746164E-3</v>
      </c>
      <c r="AV1168" s="13">
        <f t="shared" si="1603"/>
        <v>2.3233092608380538E-3</v>
      </c>
      <c r="AW1168" s="13">
        <f t="shared" si="1604"/>
        <v>1.5654732514554495E-4</v>
      </c>
      <c r="AX1168" s="13">
        <f t="shared" si="1605"/>
        <v>9.1718174443054402E-3</v>
      </c>
      <c r="AY1168" s="13">
        <f t="shared" si="1606"/>
        <v>1.3932932280347522E-2</v>
      </c>
      <c r="AZ1168" s="13">
        <f t="shared" si="1607"/>
        <v>1.058277724712448E-2</v>
      </c>
      <c r="BA1168" s="13">
        <f t="shared" si="1608"/>
        <v>5.3587750235091309E-3</v>
      </c>
      <c r="BB1168" s="13">
        <f t="shared" si="1609"/>
        <v>2.0351323486744481E-3</v>
      </c>
      <c r="BC1168" s="13">
        <f t="shared" si="1610"/>
        <v>6.1831499302749109E-4</v>
      </c>
      <c r="BD1168" s="13">
        <f t="shared" si="1611"/>
        <v>2.2146552072657322E-4</v>
      </c>
      <c r="BE1168" s="13">
        <f t="shared" si="1612"/>
        <v>6.2577488085434558E-4</v>
      </c>
      <c r="BF1168" s="13">
        <f t="shared" si="1613"/>
        <v>8.8409744375455711E-4</v>
      </c>
      <c r="BG1168" s="13">
        <f t="shared" si="1614"/>
        <v>8.3270444794909424E-4</v>
      </c>
      <c r="BH1168" s="13">
        <f t="shared" si="1615"/>
        <v>5.8822421317850776E-4</v>
      </c>
      <c r="BI1168" s="13">
        <f t="shared" si="1616"/>
        <v>3.3241827956766444E-4</v>
      </c>
      <c r="BJ1168" s="14">
        <f t="shared" si="1617"/>
        <v>0.62198623203114034</v>
      </c>
      <c r="BK1168" s="14">
        <f t="shared" si="1618"/>
        <v>0.17983328081852798</v>
      </c>
      <c r="BL1168" s="14">
        <f t="shared" si="1619"/>
        <v>0.17793765407962214</v>
      </c>
      <c r="BM1168" s="14">
        <f t="shared" si="1620"/>
        <v>0.78174899048131619</v>
      </c>
      <c r="BN1168" s="14">
        <f t="shared" si="1621"/>
        <v>0.19181278273573735</v>
      </c>
    </row>
    <row r="1169" spans="1:66" x14ac:dyDescent="0.25">
      <c r="A1169" t="s">
        <v>290</v>
      </c>
      <c r="B1169" t="s">
        <v>306</v>
      </c>
      <c r="C1169" t="s">
        <v>309</v>
      </c>
      <c r="D1169" s="7" t="s">
        <v>376</v>
      </c>
      <c r="E1169" s="10">
        <f>VLOOKUP(A1169,home!$A$2:$E$405,3,FALSE)</f>
        <v>1.6292</v>
      </c>
      <c r="F1169" s="10">
        <f>VLOOKUP(B1169,home!$B$2:$E$405,3,FALSE)</f>
        <v>1.0911999999999999</v>
      </c>
      <c r="G1169" s="10">
        <f>VLOOKUP(C1169,away!$B$2:$E$405,4,FALSE)</f>
        <v>1.1253</v>
      </c>
      <c r="H1169" s="10">
        <f>VLOOKUP(A1169,away!$A$2:$E$405,3,FALSE)</f>
        <v>1.1462000000000001</v>
      </c>
      <c r="I1169" s="10">
        <f>VLOOKUP(C1169,away!$B$2:$E$405,3,FALSE)</f>
        <v>1.0663</v>
      </c>
      <c r="J1169" s="10">
        <f>VLOOKUP(B1169,home!$B$2:$E$405,4,FALSE)</f>
        <v>0.92090000000000005</v>
      </c>
      <c r="K1169" s="12">
        <f t="shared" si="1566"/>
        <v>2.0005392549119998</v>
      </c>
      <c r="L1169" s="12">
        <f t="shared" si="1567"/>
        <v>1.1255175889540001</v>
      </c>
      <c r="M1169" s="13">
        <f t="shared" si="1568"/>
        <v>4.3890523672972068E-2</v>
      </c>
      <c r="N1169" s="13">
        <f t="shared" si="1569"/>
        <v>8.7804715526425034E-2</v>
      </c>
      <c r="O1169" s="13">
        <f t="shared" si="1570"/>
        <v>4.9399556382331983E-2</v>
      </c>
      <c r="P1169" s="13">
        <f t="shared" si="1571"/>
        <v>9.8825751718093741E-2</v>
      </c>
      <c r="Q1169" s="13">
        <f t="shared" si="1572"/>
        <v>8.782839008849723E-2</v>
      </c>
      <c r="R1169" s="13">
        <f t="shared" si="1573"/>
        <v>2.7800034797419746E-2</v>
      </c>
      <c r="S1169" s="13">
        <f t="shared" si="1574"/>
        <v>5.5630056247543566E-2</v>
      </c>
      <c r="T1169" s="13">
        <f t="shared" si="1575"/>
        <v>9.8852397854116786E-2</v>
      </c>
      <c r="U1169" s="13">
        <f t="shared" si="1576"/>
        <v>5.5615060900157762E-2</v>
      </c>
      <c r="V1169" s="13">
        <f t="shared" si="1577"/>
        <v>1.3917664190886789E-2</v>
      </c>
      <c r="W1169" s="13">
        <f t="shared" si="1578"/>
        <v>5.8568047355920902E-2</v>
      </c>
      <c r="X1169" s="13">
        <f t="shared" si="1579"/>
        <v>6.5919367449779789E-2</v>
      </c>
      <c r="Y1169" s="13">
        <f t="shared" si="1580"/>
        <v>3.7096703758724481E-2</v>
      </c>
      <c r="Z1169" s="13">
        <f t="shared" si="1581"/>
        <v>1.0429809379343059E-2</v>
      </c>
      <c r="AA1169" s="13">
        <f t="shared" si="1582"/>
        <v>2.0865243084625146E-2</v>
      </c>
      <c r="AB1169" s="13">
        <f t="shared" si="1583"/>
        <v>2.0870868927036879E-2</v>
      </c>
      <c r="AC1169" s="13">
        <f t="shared" si="1584"/>
        <v>1.9585999304665581E-3</v>
      </c>
      <c r="AD1169" s="13">
        <f t="shared" si="1585"/>
        <v>2.9291919454766186E-2</v>
      </c>
      <c r="AE1169" s="13">
        <f t="shared" si="1586"/>
        <v>3.2968570560563203E-2</v>
      </c>
      <c r="AF1169" s="13">
        <f t="shared" si="1587"/>
        <v>1.8553353024292465E-2</v>
      </c>
      <c r="AG1169" s="13">
        <f t="shared" si="1588"/>
        <v>6.9607083876380201E-3</v>
      </c>
      <c r="AH1169" s="13">
        <f t="shared" si="1589"/>
        <v>2.9347334764720043E-3</v>
      </c>
      <c r="AI1169" s="13">
        <f t="shared" si="1590"/>
        <v>5.8710495223866068E-3</v>
      </c>
      <c r="AJ1169" s="13">
        <f t="shared" si="1591"/>
        <v>5.8726325185333786E-3</v>
      </c>
      <c r="AK1169" s="13">
        <f t="shared" si="1592"/>
        <v>3.9161439609995815E-3</v>
      </c>
      <c r="AL1169" s="13">
        <f t="shared" si="1593"/>
        <v>1.7640264389240701E-4</v>
      </c>
      <c r="AM1169" s="13">
        <f t="shared" si="1594"/>
        <v>1.1719926944196052E-2</v>
      </c>
      <c r="AN1169" s="13">
        <f t="shared" si="1595"/>
        <v>1.319098391694856E-2</v>
      </c>
      <c r="AO1169" s="13">
        <f t="shared" si="1596"/>
        <v>7.4233422070674694E-3</v>
      </c>
      <c r="AP1169" s="13">
        <f t="shared" si="1597"/>
        <v>2.7850340742930145E-3</v>
      </c>
      <c r="AQ1169" s="13">
        <f t="shared" si="1598"/>
        <v>7.8365120911325255E-4</v>
      </c>
      <c r="AR1169" s="13">
        <f t="shared" si="1599"/>
        <v>6.6061882933227231E-4</v>
      </c>
      <c r="AS1169" s="13">
        <f t="shared" si="1600"/>
        <v>1.3215939006132216E-3</v>
      </c>
      <c r="AT1169" s="13">
        <f t="shared" si="1601"/>
        <v>1.3219502386145093E-3</v>
      </c>
      <c r="AU1169" s="13">
        <f t="shared" si="1602"/>
        <v>8.8153778179620357E-4</v>
      </c>
      <c r="AV1169" s="13">
        <f t="shared" si="1603"/>
        <v>4.4088773429283861E-4</v>
      </c>
      <c r="AW1169" s="13">
        <f t="shared" si="1604"/>
        <v>1.1033211745977288E-5</v>
      </c>
      <c r="AX1169" s="13">
        <f t="shared" si="1605"/>
        <v>3.9076956527608351E-3</v>
      </c>
      <c r="AY1169" s="13">
        <f t="shared" si="1606"/>
        <v>4.3981801894614012E-3</v>
      </c>
      <c r="AZ1169" s="13">
        <f t="shared" si="1607"/>
        <v>2.4751145813139228E-3</v>
      </c>
      <c r="BA1169" s="13">
        <f t="shared" si="1608"/>
        <v>9.2859499864844511E-4</v>
      </c>
      <c r="BB1169" s="13">
        <f t="shared" si="1609"/>
        <v>2.6128750099838527E-4</v>
      </c>
      <c r="BC1169" s="13">
        <f t="shared" si="1610"/>
        <v>5.881673562950371E-5</v>
      </c>
      <c r="BD1169" s="13">
        <f t="shared" si="1611"/>
        <v>1.2392301866794532E-4</v>
      </c>
      <c r="BE1169" s="13">
        <f t="shared" si="1612"/>
        <v>2.4791286343241712E-4</v>
      </c>
      <c r="BF1169" s="13">
        <f t="shared" si="1613"/>
        <v>2.4797970754709416E-4</v>
      </c>
      <c r="BG1169" s="13">
        <f t="shared" si="1614"/>
        <v>1.6536437978985309E-4</v>
      </c>
      <c r="BH1169" s="13">
        <f t="shared" si="1615"/>
        <v>8.2704483283444432E-5</v>
      </c>
      <c r="BI1169" s="13">
        <f t="shared" si="1616"/>
        <v>3.3090713073148776E-5</v>
      </c>
      <c r="BJ1169" s="14">
        <f t="shared" si="1617"/>
        <v>0.57177680147115473</v>
      </c>
      <c r="BK1169" s="14">
        <f t="shared" si="1618"/>
        <v>0.21879717859331654</v>
      </c>
      <c r="BL1169" s="14">
        <f t="shared" si="1619"/>
        <v>0.19867288722040602</v>
      </c>
      <c r="BM1169" s="14">
        <f t="shared" si="1620"/>
        <v>0.59974055750076527</v>
      </c>
      <c r="BN1169" s="14">
        <f t="shared" si="1621"/>
        <v>0.39554897218573987</v>
      </c>
    </row>
    <row r="1170" spans="1:66" x14ac:dyDescent="0.25">
      <c r="A1170" t="s">
        <v>290</v>
      </c>
      <c r="B1170" t="s">
        <v>296</v>
      </c>
      <c r="C1170" t="s">
        <v>294</v>
      </c>
      <c r="D1170" s="7" t="s">
        <v>376</v>
      </c>
      <c r="E1170" s="10">
        <f>VLOOKUP(A1170,home!$A$2:$E$405,3,FALSE)</f>
        <v>1.6292</v>
      </c>
      <c r="F1170" s="10">
        <f>VLOOKUP(B1170,home!$B$2:$E$405,3,FALSE)</f>
        <v>1.1915</v>
      </c>
      <c r="G1170" s="10">
        <f>VLOOKUP(C1170,away!$B$2:$E$405,4,FALSE)</f>
        <v>0.75819999999999999</v>
      </c>
      <c r="H1170" s="10">
        <f>VLOOKUP(A1170,away!$A$2:$E$405,3,FALSE)</f>
        <v>1.1462000000000001</v>
      </c>
      <c r="I1170" s="10">
        <f>VLOOKUP(C1170,away!$B$2:$E$405,3,FALSE)</f>
        <v>0.87239999999999995</v>
      </c>
      <c r="J1170" s="10">
        <f>VLOOKUP(B1170,home!$B$2:$E$405,4,FALSE)</f>
        <v>1.1291</v>
      </c>
      <c r="K1170" s="12">
        <f t="shared" si="1566"/>
        <v>1.47181162276</v>
      </c>
      <c r="L1170" s="12">
        <f t="shared" si="1567"/>
        <v>1.129037764008</v>
      </c>
      <c r="M1170" s="13">
        <f t="shared" si="1568"/>
        <v>7.4210518004831638E-2</v>
      </c>
      <c r="N1170" s="13">
        <f t="shared" si="1569"/>
        <v>0.10922390293055145</v>
      </c>
      <c r="O1170" s="13">
        <f t="shared" si="1570"/>
        <v>8.3786477314050548E-2</v>
      </c>
      <c r="P1170" s="13">
        <f t="shared" si="1571"/>
        <v>0.12331791114093667</v>
      </c>
      <c r="Q1170" s="13">
        <f t="shared" si="1572"/>
        <v>8.0378504908197854E-2</v>
      </c>
      <c r="R1170" s="13">
        <f t="shared" si="1573"/>
        <v>4.729904850038133E-2</v>
      </c>
      <c r="S1170" s="13">
        <f t="shared" si="1574"/>
        <v>5.1230295977633011E-2</v>
      </c>
      <c r="T1170" s="13">
        <f t="shared" si="1575"/>
        <v>9.0750367455857753E-2</v>
      </c>
      <c r="U1170" s="13">
        <f t="shared" si="1576"/>
        <v>6.9615289328350191E-2</v>
      </c>
      <c r="V1170" s="13">
        <f t="shared" si="1577"/>
        <v>9.458996225189642E-3</v>
      </c>
      <c r="W1170" s="13">
        <f t="shared" si="1578"/>
        <v>3.9434005914652445E-2</v>
      </c>
      <c r="X1170" s="13">
        <f t="shared" si="1579"/>
        <v>4.452248186375745E-2</v>
      </c>
      <c r="Y1170" s="13">
        <f t="shared" si="1580"/>
        <v>2.5133781685771722E-2</v>
      </c>
      <c r="Z1170" s="13">
        <f t="shared" si="1581"/>
        <v>1.780080398619216E-2</v>
      </c>
      <c r="AA1170" s="13">
        <f t="shared" si="1582"/>
        <v>2.6199430201350158E-2</v>
      </c>
      <c r="AB1170" s="13">
        <f t="shared" si="1583"/>
        <v>1.9280312940018269E-2</v>
      </c>
      <c r="AC1170" s="13">
        <f t="shared" si="1584"/>
        <v>9.8239414652823024E-4</v>
      </c>
      <c r="AD1170" s="13">
        <f t="shared" si="1585"/>
        <v>1.4509857059293009E-2</v>
      </c>
      <c r="AE1170" s="13">
        <f t="shared" si="1586"/>
        <v>1.6382176570299875E-2</v>
      </c>
      <c r="AF1170" s="13">
        <f t="shared" si="1587"/>
        <v>9.2480480022578086E-3</v>
      </c>
      <c r="AG1170" s="13">
        <f t="shared" si="1588"/>
        <v>3.4804651459692691E-3</v>
      </c>
      <c r="AH1170" s="13">
        <f t="shared" si="1589"/>
        <v>5.0244449825287722E-3</v>
      </c>
      <c r="AI1170" s="13">
        <f t="shared" si="1590"/>
        <v>7.3950365232040112E-3</v>
      </c>
      <c r="AJ1170" s="13">
        <f t="shared" si="1591"/>
        <v>5.4420503527931839E-3</v>
      </c>
      <c r="AK1170" s="13">
        <f t="shared" si="1592"/>
        <v>2.6698909869620562E-3</v>
      </c>
      <c r="AL1170" s="13">
        <f t="shared" si="1593"/>
        <v>6.5298988512144343E-5</v>
      </c>
      <c r="AM1170" s="13">
        <f t="shared" si="1594"/>
        <v>4.2711552528907366E-3</v>
      </c>
      <c r="AN1170" s="13">
        <f t="shared" si="1595"/>
        <v>4.8222955764547814E-3</v>
      </c>
      <c r="AO1170" s="13">
        <f t="shared" si="1596"/>
        <v>2.7222769075130882E-3</v>
      </c>
      <c r="AP1170" s="13">
        <f t="shared" si="1597"/>
        <v>1.0245178108897299E-3</v>
      </c>
      <c r="AQ1170" s="13">
        <f t="shared" si="1598"/>
        <v>2.8917982459832791E-4</v>
      </c>
      <c r="AR1170" s="13">
        <f t="shared" si="1599"/>
        <v>1.1345576256910996E-3</v>
      </c>
      <c r="AS1170" s="13">
        <f t="shared" si="1600"/>
        <v>1.66985510018315E-3</v>
      </c>
      <c r="AT1170" s="13">
        <f t="shared" si="1601"/>
        <v>1.2288560723873125E-3</v>
      </c>
      <c r="AU1170" s="13">
        <f t="shared" si="1602"/>
        <v>6.0288155001295032E-4</v>
      </c>
      <c r="AV1170" s="13">
        <f t="shared" si="1603"/>
        <v>2.2183201811415605E-4</v>
      </c>
      <c r="AW1170" s="13">
        <f t="shared" si="1604"/>
        <v>3.0141485329049475E-6</v>
      </c>
      <c r="AX1170" s="13">
        <f t="shared" si="1605"/>
        <v>1.0477226573028359E-3</v>
      </c>
      <c r="AY1170" s="13">
        <f t="shared" si="1606"/>
        <v>1.1829184463017139E-3</v>
      </c>
      <c r="AZ1170" s="13">
        <f t="shared" si="1607"/>
        <v>6.677797988081524E-4</v>
      </c>
      <c r="BA1170" s="13">
        <f t="shared" si="1608"/>
        <v>2.5131620363202277E-4</v>
      </c>
      <c r="BB1170" s="13">
        <f t="shared" si="1609"/>
        <v>7.0936371151919555E-5</v>
      </c>
      <c r="BC1170" s="13">
        <f t="shared" si="1610"/>
        <v>1.6017968374440964E-5</v>
      </c>
      <c r="BD1170" s="13">
        <f t="shared" si="1611"/>
        <v>2.1349306747475073E-4</v>
      </c>
      <c r="BE1170" s="13">
        <f t="shared" si="1612"/>
        <v>3.1422157808802303E-4</v>
      </c>
      <c r="BF1170" s="13">
        <f t="shared" si="1613"/>
        <v>2.3123748537597069E-4</v>
      </c>
      <c r="BG1170" s="13">
        <f t="shared" si="1614"/>
        <v>1.1344600619804976E-4</v>
      </c>
      <c r="BH1170" s="13">
        <f t="shared" si="1615"/>
        <v>4.1742787619498146E-5</v>
      </c>
      <c r="BI1170" s="13">
        <f t="shared" si="1616"/>
        <v>1.2287503996955921E-5</v>
      </c>
      <c r="BJ1170" s="14">
        <f t="shared" si="1617"/>
        <v>0.44942970835452645</v>
      </c>
      <c r="BK1170" s="14">
        <f t="shared" si="1618"/>
        <v>0.26044833292993302</v>
      </c>
      <c r="BL1170" s="14">
        <f t="shared" si="1619"/>
        <v>0.27249639192478042</v>
      </c>
      <c r="BM1170" s="14">
        <f t="shared" si="1620"/>
        <v>0.48077897009871379</v>
      </c>
      <c r="BN1170" s="14">
        <f t="shared" si="1621"/>
        <v>0.51821636279894945</v>
      </c>
    </row>
    <row r="1171" spans="1:66" x14ac:dyDescent="0.25">
      <c r="A1171" t="s">
        <v>290</v>
      </c>
      <c r="B1171" t="s">
        <v>297</v>
      </c>
      <c r="C1171" t="s">
        <v>298</v>
      </c>
      <c r="D1171" s="7" t="s">
        <v>376</v>
      </c>
      <c r="E1171" s="10">
        <f>VLOOKUP(A1171,home!$A$2:$E$405,3,FALSE)</f>
        <v>1.6292</v>
      </c>
      <c r="F1171" s="10">
        <f>VLOOKUP(B1171,home!$B$2:$E$405,3,FALSE)</f>
        <v>1.1554</v>
      </c>
      <c r="G1171" s="10">
        <f>VLOOKUP(C1171,away!$B$2:$E$405,4,FALSE)</f>
        <v>1.6248</v>
      </c>
      <c r="H1171" s="10">
        <f>VLOOKUP(A1171,away!$A$2:$E$405,3,FALSE)</f>
        <v>1.1462000000000001</v>
      </c>
      <c r="I1171" s="10">
        <f>VLOOKUP(C1171,away!$B$2:$E$405,3,FALSE)</f>
        <v>1.0264</v>
      </c>
      <c r="J1171" s="10">
        <f>VLOOKUP(B1171,home!$B$2:$E$405,4,FALSE)</f>
        <v>0.87239999999999995</v>
      </c>
      <c r="K1171" s="12">
        <f t="shared" si="1566"/>
        <v>3.058487254464</v>
      </c>
      <c r="L1171" s="12">
        <f t="shared" si="1567"/>
        <v>1.026343424832</v>
      </c>
      <c r="M1171" s="13">
        <f t="shared" si="1568"/>
        <v>1.6825988062924985E-2</v>
      </c>
      <c r="N1171" s="13">
        <f t="shared" si="1569"/>
        <v>5.146207003421948E-2</v>
      </c>
      <c r="O1171" s="13">
        <f t="shared" si="1570"/>
        <v>1.7269242214684778E-2</v>
      </c>
      <c r="P1171" s="13">
        <f t="shared" si="1571"/>
        <v>5.2817757207865051E-2</v>
      </c>
      <c r="Q1171" s="13">
        <f t="shared" si="1572"/>
        <v>7.8698042643997018E-2</v>
      </c>
      <c r="R1171" s="13">
        <f t="shared" si="1573"/>
        <v>8.8620865994364639E-3</v>
      </c>
      <c r="S1171" s="13">
        <f t="shared" si="1574"/>
        <v>4.1449504570491541E-2</v>
      </c>
      <c r="T1171" s="13">
        <f t="shared" si="1575"/>
        <v>8.0771218614814663E-2</v>
      </c>
      <c r="U1171" s="13">
        <f t="shared" si="1576"/>
        <v>2.7104578912332637E-2</v>
      </c>
      <c r="V1171" s="13">
        <f t="shared" si="1577"/>
        <v>1.445693451901239E-2</v>
      </c>
      <c r="W1171" s="13">
        <f t="shared" si="1578"/>
        <v>8.0232320125976406E-2</v>
      </c>
      <c r="X1171" s="13">
        <f t="shared" si="1579"/>
        <v>8.2345914220312025E-2</v>
      </c>
      <c r="Y1171" s="13">
        <f t="shared" si="1580"/>
        <v>4.2257593810898567E-2</v>
      </c>
      <c r="Z1171" s="13">
        <f t="shared" si="1581"/>
        <v>3.0318481038744648E-3</v>
      </c>
      <c r="AA1171" s="13">
        <f t="shared" si="1582"/>
        <v>9.2728687831708963E-3</v>
      </c>
      <c r="AB1171" s="13">
        <f t="shared" si="1583"/>
        <v>1.4180475492822645E-2</v>
      </c>
      <c r="AC1171" s="13">
        <f t="shared" si="1584"/>
        <v>2.8363225035418081E-3</v>
      </c>
      <c r="AD1171" s="13">
        <f t="shared" si="1585"/>
        <v>6.1347382125343575E-2</v>
      </c>
      <c r="AE1171" s="13">
        <f t="shared" si="1586"/>
        <v>6.2963482275002536E-2</v>
      </c>
      <c r="AF1171" s="13">
        <f t="shared" si="1587"/>
        <v>3.2311078018737519E-2</v>
      </c>
      <c r="AG1171" s="13">
        <f t="shared" si="1588"/>
        <v>1.1054087491255008E-2</v>
      </c>
      <c r="AH1171" s="13">
        <f t="shared" si="1589"/>
        <v>7.7792934162523061E-4</v>
      </c>
      <c r="AI1171" s="13">
        <f t="shared" si="1590"/>
        <v>2.379286976234339E-3</v>
      </c>
      <c r="AJ1171" s="13">
        <f t="shared" si="1591"/>
        <v>3.638509445762458E-3</v>
      </c>
      <c r="AK1171" s="13">
        <f t="shared" si="1592"/>
        <v>3.7094449217037837E-3</v>
      </c>
      <c r="AL1171" s="13">
        <f t="shared" si="1593"/>
        <v>3.5613526598266942E-4</v>
      </c>
      <c r="AM1171" s="13">
        <f t="shared" si="1594"/>
        <v>3.7526037265019185E-2</v>
      </c>
      <c r="AN1171" s="13">
        <f t="shared" si="1595"/>
        <v>3.8514601606953046E-2</v>
      </c>
      <c r="AO1171" s="13">
        <f t="shared" si="1596"/>
        <v>1.9764604059660122E-2</v>
      </c>
      <c r="AP1171" s="13">
        <f t="shared" si="1597"/>
        <v>6.7617571403466746E-3</v>
      </c>
      <c r="AQ1171" s="13">
        <f t="shared" si="1598"/>
        <v>1.7349712453264086E-3</v>
      </c>
      <c r="AR1171" s="13">
        <f t="shared" si="1599"/>
        <v>1.5968453295218851E-4</v>
      </c>
      <c r="AS1171" s="13">
        <f t="shared" si="1600"/>
        <v>4.8839310876930514E-4</v>
      </c>
      <c r="AT1171" s="13">
        <f t="shared" si="1601"/>
        <v>7.4687204916948499E-4</v>
      </c>
      <c r="AU1171" s="13">
        <f t="shared" si="1602"/>
        <v>7.6143288103342659E-4</v>
      </c>
      <c r="AV1171" s="13">
        <f t="shared" si="1603"/>
        <v>5.8220819044263461E-4</v>
      </c>
      <c r="AW1171" s="13">
        <f t="shared" si="1604"/>
        <v>3.105359324299311E-5</v>
      </c>
      <c r="AX1171" s="13">
        <f t="shared" si="1605"/>
        <v>1.9128817780933727E-2</v>
      </c>
      <c r="AY1171" s="13">
        <f t="shared" si="1606"/>
        <v>1.9632736354270777E-2</v>
      </c>
      <c r="AZ1171" s="13">
        <f t="shared" si="1607"/>
        <v>1.0074964934332992E-2</v>
      </c>
      <c r="BA1171" s="13">
        <f t="shared" si="1608"/>
        <v>3.4467913385885438E-3</v>
      </c>
      <c r="BB1171" s="13">
        <f t="shared" si="1609"/>
        <v>8.8439790678205969E-4</v>
      </c>
      <c r="BC1171" s="13">
        <f t="shared" si="1610"/>
        <v>1.8153919531219026E-4</v>
      </c>
      <c r="BD1171" s="13">
        <f t="shared" si="1611"/>
        <v>2.7315195073807909E-5</v>
      </c>
      <c r="BE1171" s="13">
        <f t="shared" si="1612"/>
        <v>8.3543175986439325E-5</v>
      </c>
      <c r="BF1171" s="13">
        <f t="shared" si="1613"/>
        <v>1.277578694759838E-4</v>
      </c>
      <c r="BG1171" s="13">
        <f t="shared" si="1614"/>
        <v>1.3024860514992392E-4</v>
      </c>
      <c r="BH1171" s="13">
        <f t="shared" si="1615"/>
        <v>9.9590924690689105E-5</v>
      </c>
      <c r="BI1171" s="13">
        <f t="shared" si="1616"/>
        <v>6.0919514765351341E-5</v>
      </c>
      <c r="BJ1171" s="14">
        <f t="shared" si="1617"/>
        <v>0.74109440818808237</v>
      </c>
      <c r="BK1171" s="14">
        <f t="shared" si="1618"/>
        <v>0.14837537848408922</v>
      </c>
      <c r="BL1171" s="14">
        <f t="shared" si="1619"/>
        <v>9.0462388735282465E-2</v>
      </c>
      <c r="BM1171" s="14">
        <f t="shared" si="1620"/>
        <v>0.73742715398717318</v>
      </c>
      <c r="BN1171" s="14">
        <f t="shared" si="1621"/>
        <v>0.22593518676312779</v>
      </c>
    </row>
    <row r="1172" spans="1:66" x14ac:dyDescent="0.25">
      <c r="A1172" t="s">
        <v>290</v>
      </c>
      <c r="B1172" t="s">
        <v>295</v>
      </c>
      <c r="C1172" t="s">
        <v>316</v>
      </c>
      <c r="D1172" s="7" t="s">
        <v>376</v>
      </c>
      <c r="E1172" s="10">
        <f>VLOOKUP(A1172,home!$A$2:$E$405,3,FALSE)</f>
        <v>1.6292</v>
      </c>
      <c r="F1172" s="10">
        <f>VLOOKUP(B1172,home!$B$2:$E$405,3,FALSE)</f>
        <v>1.0570999999999999</v>
      </c>
      <c r="G1172" s="10">
        <f>VLOOKUP(C1172,away!$B$2:$E$405,4,FALSE)</f>
        <v>1.4080999999999999</v>
      </c>
      <c r="H1172" s="10">
        <f>VLOOKUP(A1172,away!$A$2:$E$405,3,FALSE)</f>
        <v>1.1462000000000001</v>
      </c>
      <c r="I1172" s="10">
        <f>VLOOKUP(C1172,away!$B$2:$E$405,3,FALSE)</f>
        <v>0.76980000000000004</v>
      </c>
      <c r="J1172" s="10">
        <f>VLOOKUP(B1172,home!$B$2:$E$405,4,FALSE)</f>
        <v>0.72699999999999998</v>
      </c>
      <c r="K1172" s="12">
        <f t="shared" si="1566"/>
        <v>2.4250682892919997</v>
      </c>
      <c r="L1172" s="12">
        <f t="shared" si="1567"/>
        <v>0.64146464052000007</v>
      </c>
      <c r="M1172" s="13">
        <f t="shared" si="1568"/>
        <v>4.6582379586755165E-2</v>
      </c>
      <c r="N1172" s="13">
        <f t="shared" si="1569"/>
        <v>0.11296545157560291</v>
      </c>
      <c r="O1172" s="13">
        <f t="shared" si="1570"/>
        <v>2.9880949376184091E-2</v>
      </c>
      <c r="P1172" s="13">
        <f t="shared" si="1571"/>
        <v>7.2463342786123597E-2</v>
      </c>
      <c r="Q1172" s="13">
        <f t="shared" si="1572"/>
        <v>0.1369744672007728</v>
      </c>
      <c r="R1172" s="13">
        <f t="shared" si="1573"/>
        <v>9.5837862249951219E-3</v>
      </c>
      <c r="S1172" s="13">
        <f t="shared" si="1574"/>
        <v>2.8180913546719377E-2</v>
      </c>
      <c r="T1172" s="13">
        <f t="shared" si="1575"/>
        <v>8.7864277363362275E-2</v>
      </c>
      <c r="U1172" s="13">
        <f t="shared" si="1576"/>
        <v>2.324133606558915E-2</v>
      </c>
      <c r="V1172" s="13">
        <f t="shared" si="1577"/>
        <v>4.8709004384106672E-3</v>
      </c>
      <c r="W1172" s="13">
        <f t="shared" si="1578"/>
        <v>0.11072414561708709</v>
      </c>
      <c r="X1172" s="13">
        <f t="shared" si="1579"/>
        <v>7.1025624265148912E-2</v>
      </c>
      <c r="Y1172" s="13">
        <f t="shared" si="1580"/>
        <v>2.2780213268476165E-2</v>
      </c>
      <c r="Z1172" s="13">
        <f t="shared" si="1581"/>
        <v>2.0492199952123419E-3</v>
      </c>
      <c r="AA1172" s="13">
        <f t="shared" si="1582"/>
        <v>4.969498428172554E-3</v>
      </c>
      <c r="AB1172" s="13">
        <f t="shared" si="1583"/>
        <v>6.0256865259238502E-3</v>
      </c>
      <c r="AC1172" s="13">
        <f t="shared" si="1584"/>
        <v>4.7357194297077888E-4</v>
      </c>
      <c r="AD1172" s="13">
        <f t="shared" si="1585"/>
        <v>6.7128403598736924E-2</v>
      </c>
      <c r="AE1172" s="13">
        <f t="shared" si="1586"/>
        <v>4.306049728314526E-2</v>
      </c>
      <c r="AF1172" s="13">
        <f t="shared" si="1587"/>
        <v>1.3810893205172602E-2</v>
      </c>
      <c r="AG1172" s="13">
        <f t="shared" si="1588"/>
        <v>2.9530665483720525E-3</v>
      </c>
      <c r="AH1172" s="13">
        <f t="shared" si="1589"/>
        <v>3.2862554189382021E-4</v>
      </c>
      <c r="AI1172" s="13">
        <f t="shared" si="1590"/>
        <v>7.9693938069810291E-4</v>
      </c>
      <c r="AJ1172" s="13">
        <f t="shared" si="1591"/>
        <v>9.6631621030948732E-4</v>
      </c>
      <c r="AK1172" s="13">
        <f t="shared" si="1592"/>
        <v>7.8112759968345215E-4</v>
      </c>
      <c r="AL1172" s="13">
        <f t="shared" si="1593"/>
        <v>2.9467456443242267E-5</v>
      </c>
      <c r="AM1172" s="13">
        <f t="shared" si="1594"/>
        <v>3.2558192575618379E-2</v>
      </c>
      <c r="AN1172" s="13">
        <f t="shared" si="1595"/>
        <v>2.0884929296499981E-2</v>
      </c>
      <c r="AO1172" s="13">
        <f t="shared" si="1596"/>
        <v>6.6984718317324868E-3</v>
      </c>
      <c r="AP1172" s="13">
        <f t="shared" si="1597"/>
        <v>1.4322776085252092E-3</v>
      </c>
      <c r="AQ1172" s="13">
        <f t="shared" si="1598"/>
        <v>2.296888603193671E-4</v>
      </c>
      <c r="AR1172" s="13">
        <f t="shared" si="1599"/>
        <v>4.2160333019321927E-5</v>
      </c>
      <c r="AS1172" s="13">
        <f t="shared" si="1600"/>
        <v>1.0224168667114802E-4</v>
      </c>
      <c r="AT1172" s="13">
        <f t="shared" si="1601"/>
        <v>1.2397153609496482E-4</v>
      </c>
      <c r="AU1172" s="13">
        <f t="shared" si="1602"/>
        <v>1.0021314698623923E-4</v>
      </c>
      <c r="AV1172" s="13">
        <f t="shared" si="1603"/>
        <v>6.0755931231621732E-5</v>
      </c>
      <c r="AW1172" s="13">
        <f t="shared" si="1604"/>
        <v>1.2733178989236931E-6</v>
      </c>
      <c r="AX1172" s="13">
        <f t="shared" si="1605"/>
        <v>1.3159306728632379E-2</v>
      </c>
      <c r="AY1172" s="13">
        <f t="shared" si="1606"/>
        <v>8.4412299601745872E-3</v>
      </c>
      <c r="AZ1172" s="13">
        <f t="shared" si="1607"/>
        <v>2.7073752709750225E-3</v>
      </c>
      <c r="BA1172" s="13">
        <f t="shared" si="1608"/>
        <v>5.7889516831624371E-4</v>
      </c>
      <c r="BB1172" s="13">
        <f t="shared" si="1609"/>
        <v>9.2835195260686026E-5</v>
      </c>
      <c r="BC1172" s="13">
        <f t="shared" si="1610"/>
        <v>1.1910099031099996E-5</v>
      </c>
      <c r="BD1172" s="13">
        <f t="shared" si="1611"/>
        <v>4.5073938107404707E-6</v>
      </c>
      <c r="BE1172" s="13">
        <f t="shared" si="1612"/>
        <v>1.0930737797777739E-5</v>
      </c>
      <c r="BF1172" s="13">
        <f t="shared" si="1613"/>
        <v>1.3253892805978134E-5</v>
      </c>
      <c r="BG1172" s="13">
        <f t="shared" si="1614"/>
        <v>1.0713865051150978E-5</v>
      </c>
      <c r="BH1172" s="13">
        <f t="shared" si="1615"/>
        <v>6.4954635978250125E-6</v>
      </c>
      <c r="BI1172" s="13">
        <f t="shared" si="1616"/>
        <v>3.1503885590671926E-6</v>
      </c>
      <c r="BJ1172" s="14">
        <f t="shared" si="1617"/>
        <v>0.75608215252096234</v>
      </c>
      <c r="BK1172" s="14">
        <f t="shared" si="1618"/>
        <v>0.16104180571759746</v>
      </c>
      <c r="BL1172" s="14">
        <f t="shared" si="1619"/>
        <v>7.7052659729075448E-2</v>
      </c>
      <c r="BM1172" s="14">
        <f t="shared" si="1620"/>
        <v>0.57933550457013838</v>
      </c>
      <c r="BN1172" s="14">
        <f t="shared" si="1621"/>
        <v>0.40845037675043372</v>
      </c>
    </row>
    <row r="1173" spans="1:66" x14ac:dyDescent="0.25">
      <c r="A1173" t="s">
        <v>290</v>
      </c>
      <c r="B1173" t="s">
        <v>304</v>
      </c>
      <c r="C1173" t="s">
        <v>300</v>
      </c>
      <c r="D1173" s="7" t="s">
        <v>376</v>
      </c>
      <c r="E1173" s="10">
        <f>VLOOKUP(A1173,home!$A$2:$E$405,3,FALSE)</f>
        <v>1.6292</v>
      </c>
      <c r="F1173" s="10">
        <f>VLOOKUP(B1173,home!$B$2:$E$405,3,FALSE)</f>
        <v>0.86650000000000005</v>
      </c>
      <c r="G1173" s="10">
        <f>VLOOKUP(C1173,away!$B$2:$E$405,4,FALSE)</f>
        <v>1.1554</v>
      </c>
      <c r="H1173" s="10">
        <f>VLOOKUP(A1173,away!$A$2:$E$405,3,FALSE)</f>
        <v>1.1462000000000001</v>
      </c>
      <c r="I1173" s="10">
        <f>VLOOKUP(C1173,away!$B$2:$E$405,3,FALSE)</f>
        <v>0.76980000000000004</v>
      </c>
      <c r="J1173" s="10">
        <f>VLOOKUP(B1173,home!$B$2:$E$405,4,FALSE)</f>
        <v>0.71850000000000003</v>
      </c>
      <c r="K1173" s="12">
        <f t="shared" si="1566"/>
        <v>1.63108025972</v>
      </c>
      <c r="L1173" s="12">
        <f t="shared" si="1567"/>
        <v>0.6339647100600001</v>
      </c>
      <c r="M1173" s="13">
        <f t="shared" si="1568"/>
        <v>0.10382536543197142</v>
      </c>
      <c r="N1173" s="13">
        <f t="shared" si="1569"/>
        <v>0.16934750401430385</v>
      </c>
      <c r="O1173" s="13">
        <f t="shared" si="1570"/>
        <v>6.5821617692953319E-2</v>
      </c>
      <c r="P1173" s="13">
        <f t="shared" si="1571"/>
        <v>0.10736034128181283</v>
      </c>
      <c r="Q1173" s="13">
        <f t="shared" si="1572"/>
        <v>0.13810968541529225</v>
      </c>
      <c r="R1173" s="13">
        <f t="shared" si="1573"/>
        <v>2.0864291388196659E-2</v>
      </c>
      <c r="S1173" s="13">
        <f t="shared" si="1574"/>
        <v>2.7753918399881693E-2</v>
      </c>
      <c r="T1173" s="13">
        <f t="shared" si="1575"/>
        <v>8.7556666670783573E-2</v>
      </c>
      <c r="U1173" s="13">
        <f t="shared" si="1576"/>
        <v>3.4031333816333567E-2</v>
      </c>
      <c r="V1173" s="13">
        <f t="shared" si="1577"/>
        <v>3.1887627833545235E-3</v>
      </c>
      <c r="W1173" s="13">
        <f t="shared" si="1578"/>
        <v>7.5089327185674126E-2</v>
      </c>
      <c r="X1173" s="13">
        <f t="shared" si="1579"/>
        <v>4.7603983537866379E-2</v>
      </c>
      <c r="Y1173" s="13">
        <f t="shared" si="1580"/>
        <v>1.5089622810642238E-2</v>
      </c>
      <c r="Z1173" s="13">
        <f t="shared" si="1581"/>
        <v>4.4090748135084843E-3</v>
      </c>
      <c r="AA1173" s="13">
        <f t="shared" si="1582"/>
        <v>7.1915548919423292E-3</v>
      </c>
      <c r="AB1173" s="13">
        <f t="shared" si="1583"/>
        <v>5.8650016104699661E-3</v>
      </c>
      <c r="AC1173" s="13">
        <f t="shared" si="1584"/>
        <v>2.0608322642504803E-4</v>
      </c>
      <c r="AD1173" s="13">
        <f t="shared" si="1585"/>
        <v>3.0619179822052367E-2</v>
      </c>
      <c r="AE1173" s="13">
        <f t="shared" si="1586"/>
        <v>1.9411479458162434E-2</v>
      </c>
      <c r="AF1173" s="13">
        <f t="shared" si="1587"/>
        <v>6.1530964732647974E-3</v>
      </c>
      <c r="AG1173" s="13">
        <f t="shared" si="1588"/>
        <v>1.300282007214842E-3</v>
      </c>
      <c r="AH1173" s="13">
        <f t="shared" si="1589"/>
        <v>6.9879945894468873E-4</v>
      </c>
      <c r="AI1173" s="13">
        <f t="shared" si="1590"/>
        <v>1.1397980029876982E-3</v>
      </c>
      <c r="AJ1173" s="13">
        <f t="shared" si="1591"/>
        <v>9.2955101137075626E-4</v>
      </c>
      <c r="AK1173" s="13">
        <f t="shared" si="1592"/>
        <v>5.0539076834986722E-4</v>
      </c>
      <c r="AL1173" s="13">
        <f t="shared" si="1593"/>
        <v>8.5239923517330265E-6</v>
      </c>
      <c r="AM1173" s="13">
        <f t="shared" si="1594"/>
        <v>9.988467955313312E-3</v>
      </c>
      <c r="AN1173" s="13">
        <f t="shared" si="1595"/>
        <v>6.3323361912338057E-3</v>
      </c>
      <c r="AO1173" s="13">
        <f t="shared" si="1596"/>
        <v>2.0072388387389925E-3</v>
      </c>
      <c r="AP1173" s="13">
        <f t="shared" si="1597"/>
        <v>4.2417286280744556E-4</v>
      </c>
      <c r="AQ1173" s="13">
        <f t="shared" si="1598"/>
        <v>6.7227656496260591E-5</v>
      </c>
      <c r="AR1173" s="13">
        <f t="shared" si="1599"/>
        <v>8.8602839275990912E-5</v>
      </c>
      <c r="AS1173" s="13">
        <f t="shared" si="1600"/>
        <v>1.4451834209821266E-4</v>
      </c>
      <c r="AT1173" s="13">
        <f t="shared" si="1601"/>
        <v>1.1786050748192828E-4</v>
      </c>
      <c r="AU1173" s="13">
        <f t="shared" si="1602"/>
        <v>6.4079982384784856E-5</v>
      </c>
      <c r="AV1173" s="13">
        <f t="shared" si="1603"/>
        <v>2.6129898577756989E-5</v>
      </c>
      <c r="AW1173" s="13">
        <f t="shared" si="1604"/>
        <v>2.4483920779381492E-7</v>
      </c>
      <c r="AX1173" s="13">
        <f t="shared" si="1605"/>
        <v>2.7153321511262218E-3</v>
      </c>
      <c r="AY1173" s="13">
        <f t="shared" si="1606"/>
        <v>1.7214247599053314E-3</v>
      </c>
      <c r="AZ1173" s="13">
        <f t="shared" si="1607"/>
        <v>5.456612744017444E-4</v>
      </c>
      <c r="BA1173" s="13">
        <f t="shared" si="1608"/>
        <v>1.1530999720569068E-4</v>
      </c>
      <c r="BB1173" s="13">
        <f t="shared" si="1609"/>
        <v>1.8275617236381276E-5</v>
      </c>
      <c r="BC1173" s="13">
        <f t="shared" si="1610"/>
        <v>2.3172192764859992E-6</v>
      </c>
      <c r="BD1173" s="13">
        <f t="shared" si="1611"/>
        <v>9.3618455520160597E-6</v>
      </c>
      <c r="BE1173" s="13">
        <f t="shared" si="1612"/>
        <v>1.5269921474440882E-5</v>
      </c>
      <c r="BF1173" s="13">
        <f t="shared" si="1613"/>
        <v>1.2453233742217523E-5</v>
      </c>
      <c r="BG1173" s="13">
        <f t="shared" si="1614"/>
        <v>6.770741242203341E-6</v>
      </c>
      <c r="BH1173" s="13">
        <f t="shared" si="1615"/>
        <v>2.7609055959574862E-6</v>
      </c>
      <c r="BI1173" s="13">
        <f t="shared" si="1616"/>
        <v>9.0065172330334771E-7</v>
      </c>
      <c r="BJ1173" s="14">
        <f t="shared" si="1617"/>
        <v>0.61421859191899841</v>
      </c>
      <c r="BK1173" s="14">
        <f t="shared" si="1618"/>
        <v>0.2440644198757026</v>
      </c>
      <c r="BL1173" s="14">
        <f t="shared" si="1619"/>
        <v>0.13753604751069765</v>
      </c>
      <c r="BM1173" s="14">
        <f t="shared" si="1620"/>
        <v>0.39317814897367942</v>
      </c>
      <c r="BN1173" s="14">
        <f t="shared" si="1621"/>
        <v>0.60532880522453036</v>
      </c>
    </row>
    <row r="1174" spans="1:66" x14ac:dyDescent="0.25">
      <c r="A1174" t="s">
        <v>290</v>
      </c>
      <c r="B1174" t="s">
        <v>307</v>
      </c>
      <c r="C1174" t="s">
        <v>308</v>
      </c>
      <c r="D1174" s="7" t="s">
        <v>376</v>
      </c>
      <c r="E1174" s="10">
        <f>VLOOKUP(A1174,home!$A$2:$E$405,3,FALSE)</f>
        <v>1.6292</v>
      </c>
      <c r="F1174" s="10">
        <f>VLOOKUP(B1174,home!$B$2:$E$405,3,FALSE)</f>
        <v>1.3299000000000001</v>
      </c>
      <c r="G1174" s="10">
        <f>VLOOKUP(C1174,away!$B$2:$E$405,4,FALSE)</f>
        <v>0.75019999999999998</v>
      </c>
      <c r="H1174" s="10">
        <f>VLOOKUP(A1174,away!$A$2:$E$405,3,FALSE)</f>
        <v>1.1462000000000001</v>
      </c>
      <c r="I1174" s="10">
        <f>VLOOKUP(C1174,away!$B$2:$E$405,3,FALSE)</f>
        <v>0.96940000000000004</v>
      </c>
      <c r="J1174" s="10">
        <f>VLOOKUP(B1174,home!$B$2:$E$405,4,FALSE)</f>
        <v>0.63009999999999999</v>
      </c>
      <c r="K1174" s="12">
        <f t="shared" si="1566"/>
        <v>1.6254381446160002</v>
      </c>
      <c r="L1174" s="12">
        <f t="shared" si="1567"/>
        <v>0.70012066902800008</v>
      </c>
      <c r="M1174" s="13">
        <f t="shared" si="1568"/>
        <v>9.7728816593362813E-2</v>
      </c>
      <c r="N1174" s="13">
        <f t="shared" si="1569"/>
        <v>0.15885214631903302</v>
      </c>
      <c r="O1174" s="13">
        <f t="shared" si="1570"/>
        <v>6.8421964456659878E-2</v>
      </c>
      <c r="P1174" s="13">
        <f t="shared" si="1571"/>
        <v>0.11121567095741514</v>
      </c>
      <c r="Q1174" s="13">
        <f t="shared" si="1572"/>
        <v>0.12910216899053922</v>
      </c>
      <c r="R1174" s="13">
        <f t="shared" si="1573"/>
        <v>2.3951815765803377E-2</v>
      </c>
      <c r="S1174" s="13">
        <f t="shared" si="1574"/>
        <v>3.1640937385882729E-2</v>
      </c>
      <c r="T1174" s="13">
        <f t="shared" si="1575"/>
        <v>9.0387096926622251E-2</v>
      </c>
      <c r="U1174" s="13">
        <f t="shared" si="1576"/>
        <v>3.8932194978551701E-2</v>
      </c>
      <c r="V1174" s="13">
        <f t="shared" si="1577"/>
        <v>4.0008307384055411E-3</v>
      </c>
      <c r="W1174" s="13">
        <f t="shared" si="1578"/>
        <v>6.9949196676627814E-2</v>
      </c>
      <c r="X1174" s="13">
        <f t="shared" si="1579"/>
        <v>4.8972878375211824E-2</v>
      </c>
      <c r="Y1174" s="13">
        <f t="shared" si="1580"/>
        <v>1.7143462186140088E-2</v>
      </c>
      <c r="Z1174" s="13">
        <f t="shared" si="1581"/>
        <v>5.5897204261298886E-3</v>
      </c>
      <c r="AA1174" s="13">
        <f t="shared" si="1582"/>
        <v>9.0857447983707217E-3</v>
      </c>
      <c r="AB1174" s="13">
        <f t="shared" si="1583"/>
        <v>7.3841580837590926E-3</v>
      </c>
      <c r="AC1174" s="13">
        <f t="shared" si="1584"/>
        <v>2.8455979673466244E-4</v>
      </c>
      <c r="AD1174" s="13">
        <f t="shared" si="1585"/>
        <v>2.8424523115859402E-2</v>
      </c>
      <c r="AE1174" s="13">
        <f t="shared" si="1586"/>
        <v>1.9900596140677337E-2</v>
      </c>
      <c r="AF1174" s="13">
        <f t="shared" si="1587"/>
        <v>6.9664093420335263E-3</v>
      </c>
      <c r="AG1174" s="13">
        <f t="shared" si="1588"/>
        <v>1.625775723089141E-3</v>
      </c>
      <c r="AH1174" s="13">
        <f t="shared" si="1589"/>
        <v>9.7836970110538359E-4</v>
      </c>
      <c r="AI1174" s="13">
        <f t="shared" si="1590"/>
        <v>1.590279431713245E-3</v>
      </c>
      <c r="AJ1174" s="13">
        <f t="shared" si="1591"/>
        <v>1.2924504244524824E-3</v>
      </c>
      <c r="AK1174" s="13">
        <f t="shared" si="1592"/>
        <v>7.0026607331006847E-4</v>
      </c>
      <c r="AL1174" s="13">
        <f t="shared" si="1593"/>
        <v>1.295319428783526E-5</v>
      </c>
      <c r="AM1174" s="13">
        <f t="shared" si="1594"/>
        <v>9.2404608230074233E-3</v>
      </c>
      <c r="AN1174" s="13">
        <f t="shared" si="1595"/>
        <v>6.469437613530981E-3</v>
      </c>
      <c r="AO1174" s="13">
        <f t="shared" si="1596"/>
        <v>2.2646934951101091E-3</v>
      </c>
      <c r="AP1174" s="13">
        <f t="shared" si="1597"/>
        <v>5.2851957497994991E-4</v>
      </c>
      <c r="AQ1174" s="13">
        <f t="shared" si="1598"/>
        <v>9.250686960733918E-5</v>
      </c>
      <c r="AR1174" s="13">
        <f t="shared" si="1599"/>
        <v>1.3699536993892517E-4</v>
      </c>
      <c r="AS1174" s="13">
        <f t="shared" si="1600"/>
        <v>2.2267749993450908E-4</v>
      </c>
      <c r="AT1174" s="13">
        <f t="shared" si="1601"/>
        <v>1.8097425117063901E-4</v>
      </c>
      <c r="AU1174" s="13">
        <f t="shared" si="1602"/>
        <v>9.8054150348691186E-5</v>
      </c>
      <c r="AV1174" s="13">
        <f t="shared" si="1603"/>
        <v>3.9845239053668735E-5</v>
      </c>
      <c r="AW1174" s="13">
        <f t="shared" si="1604"/>
        <v>4.0946588619742091E-7</v>
      </c>
      <c r="AX1174" s="13">
        <f t="shared" si="1605"/>
        <v>2.5032995825910033E-3</v>
      </c>
      <c r="AY1174" s="13">
        <f t="shared" si="1606"/>
        <v>1.7526117785411264E-3</v>
      </c>
      <c r="AZ1174" s="13">
        <f t="shared" si="1607"/>
        <v>6.1351986546928324E-4</v>
      </c>
      <c r="BA1174" s="13">
        <f t="shared" si="1608"/>
        <v>1.4317931289144109E-4</v>
      </c>
      <c r="BB1174" s="13">
        <f t="shared" si="1609"/>
        <v>2.5060699083131265E-5</v>
      </c>
      <c r="BC1174" s="13">
        <f t="shared" si="1610"/>
        <v>3.5091026816782513E-6</v>
      </c>
      <c r="BD1174" s="13">
        <f t="shared" si="1611"/>
        <v>1.5985548342563101E-5</v>
      </c>
      <c r="BE1174" s="13">
        <f t="shared" si="1612"/>
        <v>2.5983520038605144E-5</v>
      </c>
      <c r="BF1174" s="13">
        <f t="shared" si="1613"/>
        <v>2.1117302301071509E-5</v>
      </c>
      <c r="BG1174" s="13">
        <f t="shared" si="1614"/>
        <v>1.1441622890516291E-5</v>
      </c>
      <c r="BH1174" s="13">
        <f t="shared" si="1615"/>
        <v>4.6494125706391892E-6</v>
      </c>
      <c r="BI1174" s="13">
        <f t="shared" si="1616"/>
        <v>1.5114665084748144E-6</v>
      </c>
      <c r="BJ1174" s="14">
        <f t="shared" si="1617"/>
        <v>0.5949610525133272</v>
      </c>
      <c r="BK1174" s="14">
        <f t="shared" si="1618"/>
        <v>0.24663638044462985</v>
      </c>
      <c r="BL1174" s="14">
        <f t="shared" si="1619"/>
        <v>0.1530964790968242</v>
      </c>
      <c r="BM1174" s="14">
        <f t="shared" si="1620"/>
        <v>0.40925884708544263</v>
      </c>
      <c r="BN1174" s="14">
        <f t="shared" si="1621"/>
        <v>0.58927258308281349</v>
      </c>
    </row>
    <row r="1175" spans="1:66" x14ac:dyDescent="0.25">
      <c r="A1175" t="s">
        <v>290</v>
      </c>
      <c r="B1175" t="s">
        <v>313</v>
      </c>
      <c r="C1175" t="s">
        <v>302</v>
      </c>
      <c r="D1175" s="7" t="s">
        <v>376</v>
      </c>
      <c r="E1175" s="10">
        <f>VLOOKUP(A1175,home!$A$2:$E$405,3,FALSE)</f>
        <v>1.6292</v>
      </c>
      <c r="F1175" s="10">
        <f>VLOOKUP(B1175,home!$B$2:$E$405,3,FALSE)</f>
        <v>0.90259999999999996</v>
      </c>
      <c r="G1175" s="10">
        <f>VLOOKUP(C1175,away!$B$2:$E$405,4,FALSE)</f>
        <v>1.0109999999999999</v>
      </c>
      <c r="H1175" s="10">
        <f>VLOOKUP(A1175,away!$A$2:$E$405,3,FALSE)</f>
        <v>1.1462000000000001</v>
      </c>
      <c r="I1175" s="10">
        <f>VLOOKUP(C1175,away!$B$2:$E$405,3,FALSE)</f>
        <v>0.97509999999999997</v>
      </c>
      <c r="J1175" s="10">
        <f>VLOOKUP(B1175,home!$B$2:$E$405,4,FALSE)</f>
        <v>1.2317</v>
      </c>
      <c r="K1175" s="12">
        <f t="shared" si="1566"/>
        <v>1.4866915951199999</v>
      </c>
      <c r="L1175" s="12">
        <f t="shared" si="1567"/>
        <v>1.376621353954</v>
      </c>
      <c r="M1175" s="13">
        <f t="shared" si="1568"/>
        <v>5.7079345712805499E-2</v>
      </c>
      <c r="N1175" s="13">
        <f t="shared" si="1569"/>
        <v>8.4859383526176752E-2</v>
      </c>
      <c r="O1175" s="13">
        <f t="shared" si="1570"/>
        <v>7.8576646177970763E-2</v>
      </c>
      <c r="P1175" s="13">
        <f t="shared" si="1571"/>
        <v>0.11681923944550721</v>
      </c>
      <c r="Q1175" s="13">
        <f t="shared" si="1572"/>
        <v>6.3079866127715795E-2</v>
      </c>
      <c r="R1175" s="13">
        <f t="shared" si="1573"/>
        <v>5.4085144525341251E-2</v>
      </c>
      <c r="S1175" s="13">
        <f t="shared" si="1574"/>
        <v>5.9770896697424657E-2</v>
      </c>
      <c r="T1175" s="13">
        <f t="shared" si="1575"/>
        <v>8.6837090715973175E-2</v>
      </c>
      <c r="U1175" s="13">
        <f t="shared" si="1576"/>
        <v>8.0407929786675325E-2</v>
      </c>
      <c r="V1175" s="13">
        <f t="shared" si="1577"/>
        <v>1.3591977596124592E-2</v>
      </c>
      <c r="W1175" s="13">
        <f t="shared" si="1578"/>
        <v>3.1260102264456607E-2</v>
      </c>
      <c r="X1175" s="13">
        <f t="shared" si="1579"/>
        <v>4.3033324304036759E-2</v>
      </c>
      <c r="Y1175" s="13">
        <f t="shared" si="1580"/>
        <v>2.9620296584282328E-2</v>
      </c>
      <c r="Z1175" s="13">
        <f t="shared" si="1581"/>
        <v>2.4818254961757678E-2</v>
      </c>
      <c r="AA1175" s="13">
        <f t="shared" si="1582"/>
        <v>3.6897091057190384E-2</v>
      </c>
      <c r="AB1175" s="13">
        <f t="shared" si="1583"/>
        <v>2.7427297579551133E-2</v>
      </c>
      <c r="AC1175" s="13">
        <f t="shared" si="1584"/>
        <v>1.7385935156482442E-3</v>
      </c>
      <c r="AD1175" s="13">
        <f t="shared" si="1585"/>
        <v>1.1618532824789831E-2</v>
      </c>
      <c r="AE1175" s="13">
        <f t="shared" si="1586"/>
        <v>1.599432038822117E-2</v>
      </c>
      <c r="AF1175" s="13">
        <f t="shared" si="1587"/>
        <v>1.1009061494203547E-2</v>
      </c>
      <c r="AG1175" s="13">
        <f t="shared" si="1588"/>
        <v>5.0517697133044444E-3</v>
      </c>
      <c r="AH1175" s="13">
        <f t="shared" si="1589"/>
        <v>8.5413349370576114E-3</v>
      </c>
      <c r="AI1175" s="13">
        <f t="shared" si="1590"/>
        <v>1.2698330862028368E-2</v>
      </c>
      <c r="AJ1175" s="13">
        <f t="shared" si="1591"/>
        <v>9.4392508823152397E-3</v>
      </c>
      <c r="AK1175" s="13">
        <f t="shared" si="1592"/>
        <v>4.6777516503223697E-3</v>
      </c>
      <c r="AL1175" s="13">
        <f t="shared" si="1593"/>
        <v>1.4232901212625731E-4</v>
      </c>
      <c r="AM1175" s="13">
        <f t="shared" si="1594"/>
        <v>3.4546350196481708E-3</v>
      </c>
      <c r="AN1175" s="13">
        <f t="shared" si="1595"/>
        <v>4.7557243381649685E-3</v>
      </c>
      <c r="AO1175" s="13">
        <f t="shared" si="1596"/>
        <v>3.2734158387183248E-3</v>
      </c>
      <c r="AP1175" s="13">
        <f t="shared" si="1597"/>
        <v>1.5020847146502963E-3</v>
      </c>
      <c r="AQ1175" s="13">
        <f t="shared" si="1598"/>
        <v>5.1695047340887478E-4</v>
      </c>
      <c r="AR1175" s="13">
        <f t="shared" si="1599"/>
        <v>2.3516368131253711E-3</v>
      </c>
      <c r="AS1175" s="13">
        <f t="shared" si="1600"/>
        <v>3.4961586848482711E-3</v>
      </c>
      <c r="AT1175" s="13">
        <f t="shared" si="1601"/>
        <v>2.5988548659848592E-3</v>
      </c>
      <c r="AU1175" s="13">
        <f t="shared" si="1602"/>
        <v>1.2878985620654677E-3</v>
      </c>
      <c r="AV1175" s="13">
        <f t="shared" si="1603"/>
        <v>4.7867699189746622E-4</v>
      </c>
      <c r="AW1175" s="13">
        <f t="shared" si="1604"/>
        <v>8.0914493967345175E-6</v>
      </c>
      <c r="AX1175" s="13">
        <f t="shared" si="1605"/>
        <v>8.5599614131969123E-4</v>
      </c>
      <c r="AY1175" s="13">
        <f t="shared" si="1606"/>
        <v>1.1783825670429128E-3</v>
      </c>
      <c r="AZ1175" s="13">
        <f t="shared" si="1607"/>
        <v>8.1109330245920247E-4</v>
      </c>
      <c r="BA1175" s="13">
        <f t="shared" si="1608"/>
        <v>3.7218945340480284E-4</v>
      </c>
      <c r="BB1175" s="13">
        <f t="shared" si="1609"/>
        <v>1.2809098731837975E-4</v>
      </c>
      <c r="BC1175" s="13">
        <f t="shared" si="1610"/>
        <v>3.526655767830652E-5</v>
      </c>
      <c r="BD1175" s="13">
        <f t="shared" si="1611"/>
        <v>5.3955224228211906E-4</v>
      </c>
      <c r="BE1175" s="13">
        <f t="shared" si="1612"/>
        <v>8.0214778372897626E-4</v>
      </c>
      <c r="BF1175" s="13">
        <f t="shared" si="1613"/>
        <v>5.9627318405700231E-4</v>
      </c>
      <c r="BG1175" s="13">
        <f t="shared" si="1614"/>
        <v>2.9549144371099535E-4</v>
      </c>
      <c r="BH1175" s="13">
        <f t="shared" si="1615"/>
        <v>1.0982616144875285E-4</v>
      </c>
      <c r="BI1175" s="13">
        <f t="shared" si="1616"/>
        <v>3.2655526230030571E-5</v>
      </c>
      <c r="BJ1175" s="14">
        <f t="shared" si="1617"/>
        <v>0.39924757733697436</v>
      </c>
      <c r="BK1175" s="14">
        <f t="shared" si="1618"/>
        <v>0.2503207645466794</v>
      </c>
      <c r="BL1175" s="14">
        <f t="shared" si="1619"/>
        <v>0.32533994971783187</v>
      </c>
      <c r="BM1175" s="14">
        <f t="shared" si="1620"/>
        <v>0.54405662993007964</v>
      </c>
      <c r="BN1175" s="14">
        <f t="shared" si="1621"/>
        <v>0.45449962551551731</v>
      </c>
    </row>
    <row r="1176" spans="1:66" x14ac:dyDescent="0.25">
      <c r="A1176" t="s">
        <v>290</v>
      </c>
      <c r="B1176" t="s">
        <v>317</v>
      </c>
      <c r="C1176" t="s">
        <v>299</v>
      </c>
      <c r="D1176" s="7" t="s">
        <v>376</v>
      </c>
      <c r="E1176" s="10">
        <f>VLOOKUP(A1176,home!$A$2:$E$405,3,FALSE)</f>
        <v>1.6292</v>
      </c>
      <c r="F1176" s="10">
        <f>VLOOKUP(B1176,home!$B$2:$E$405,3,FALSE)</f>
        <v>0.90259999999999996</v>
      </c>
      <c r="G1176" s="10">
        <f>VLOOKUP(C1176,away!$B$2:$E$405,4,FALSE)</f>
        <v>1.2637</v>
      </c>
      <c r="H1176" s="10">
        <f>VLOOKUP(A1176,away!$A$2:$E$405,3,FALSE)</f>
        <v>1.1462000000000001</v>
      </c>
      <c r="I1176" s="10">
        <f>VLOOKUP(C1176,away!$B$2:$E$405,3,FALSE)</f>
        <v>1.1291</v>
      </c>
      <c r="J1176" s="10">
        <f>VLOOKUP(B1176,home!$B$2:$E$405,4,FALSE)</f>
        <v>0.87239999999999995</v>
      </c>
      <c r="K1176" s="12">
        <f t="shared" si="1566"/>
        <v>1.8582909681040001</v>
      </c>
      <c r="L1176" s="12">
        <f t="shared" si="1567"/>
        <v>1.129037764008</v>
      </c>
      <c r="M1176" s="13">
        <f t="shared" si="1568"/>
        <v>5.0421947515675768E-2</v>
      </c>
      <c r="N1176" s="13">
        <f t="shared" si="1569"/>
        <v>9.3698649662594211E-2</v>
      </c>
      <c r="O1176" s="13">
        <f t="shared" si="1570"/>
        <v>5.6928282880027305E-2</v>
      </c>
      <c r="P1176" s="13">
        <f t="shared" si="1571"/>
        <v>0.10578931390562432</v>
      </c>
      <c r="Q1176" s="13">
        <f t="shared" si="1572"/>
        <v>8.7059677195769888E-2</v>
      </c>
      <c r="R1176" s="13">
        <f t="shared" si="1573"/>
        <v>3.2137090605840468E-2</v>
      </c>
      <c r="S1176" s="13">
        <f t="shared" si="1574"/>
        <v>5.5488628900854202E-2</v>
      </c>
      <c r="T1176" s="13">
        <f t="shared" si="1575"/>
        <v>9.8293663276370305E-2</v>
      </c>
      <c r="U1176" s="13">
        <f t="shared" si="1576"/>
        <v>5.9720065213973259E-2</v>
      </c>
      <c r="V1176" s="13">
        <f t="shared" si="1577"/>
        <v>1.2935513358785747E-2</v>
      </c>
      <c r="W1176" s="13">
        <f t="shared" si="1578"/>
        <v>5.3927403939649628E-2</v>
      </c>
      <c r="X1176" s="13">
        <f t="shared" si="1579"/>
        <v>6.0886075562778232E-2</v>
      </c>
      <c r="Y1176" s="13">
        <f t="shared" si="1580"/>
        <v>3.4371339306310637E-2</v>
      </c>
      <c r="Z1176" s="13">
        <f t="shared" si="1581"/>
        <v>1.2094662973113542E-2</v>
      </c>
      <c r="AA1176" s="13">
        <f t="shared" si="1582"/>
        <v>2.2475402965198767E-2</v>
      </c>
      <c r="AB1176" s="13">
        <f t="shared" si="1583"/>
        <v>2.0882919167363369E-2</v>
      </c>
      <c r="AC1176" s="13">
        <f t="shared" si="1584"/>
        <v>1.6962344160962178E-3</v>
      </c>
      <c r="AD1176" s="13">
        <f t="shared" si="1585"/>
        <v>2.5053201918586763E-2</v>
      </c>
      <c r="AE1176" s="13">
        <f t="shared" si="1586"/>
        <v>2.8286011075402136E-2</v>
      </c>
      <c r="AF1176" s="13">
        <f t="shared" si="1587"/>
        <v>1.5967987348638777E-2</v>
      </c>
      <c r="AG1176" s="13">
        <f t="shared" si="1588"/>
        <v>6.0094869106050519E-3</v>
      </c>
      <c r="AH1176" s="13">
        <f t="shared" si="1589"/>
        <v>3.4138328098986155E-3</v>
      </c>
      <c r="AI1176" s="13">
        <f t="shared" si="1590"/>
        <v>6.3438946772516975E-3</v>
      </c>
      <c r="AJ1176" s="13">
        <f t="shared" si="1591"/>
        <v>5.8944010906699356E-3</v>
      </c>
      <c r="AK1176" s="13">
        <f t="shared" si="1592"/>
        <v>3.6511707697247683E-3</v>
      </c>
      <c r="AL1176" s="13">
        <f t="shared" si="1593"/>
        <v>1.4235346625287627E-4</v>
      </c>
      <c r="AM1176" s="13">
        <f t="shared" si="1594"/>
        <v>9.3112277694791246E-3</v>
      </c>
      <c r="AN1176" s="13">
        <f t="shared" si="1595"/>
        <v>1.0512727781021908E-2</v>
      </c>
      <c r="AO1176" s="13">
        <f t="shared" si="1596"/>
        <v>5.9346333337548804E-3</v>
      </c>
      <c r="AP1176" s="13">
        <f t="shared" si="1597"/>
        <v>2.2334750497833172E-3</v>
      </c>
      <c r="AQ1176" s="13">
        <f t="shared" si="1598"/>
        <v>6.3041941904375327E-4</v>
      </c>
      <c r="AR1176" s="13">
        <f t="shared" si="1599"/>
        <v>7.7086923247701592E-4</v>
      </c>
      <c r="AS1176" s="13">
        <f t="shared" si="1600"/>
        <v>1.4324993323013015E-3</v>
      </c>
      <c r="AT1176" s="13">
        <f t="shared" si="1601"/>
        <v>1.3310002855152598E-3</v>
      </c>
      <c r="AU1176" s="13">
        <f t="shared" si="1602"/>
        <v>8.2446193637228393E-4</v>
      </c>
      <c r="AV1176" s="13">
        <f t="shared" si="1603"/>
        <v>3.8302254247653776E-4</v>
      </c>
      <c r="AW1176" s="13">
        <f t="shared" si="1604"/>
        <v>8.296362700156694E-6</v>
      </c>
      <c r="AX1176" s="13">
        <f t="shared" si="1605"/>
        <v>2.8838284109970291E-3</v>
      </c>
      <c r="AY1176" s="13">
        <f t="shared" si="1606"/>
        <v>3.2559511809348296E-3</v>
      </c>
      <c r="AZ1176" s="13">
        <f t="shared" si="1607"/>
        <v>1.8380459205209337E-3</v>
      </c>
      <c r="BA1176" s="13">
        <f t="shared" si="1608"/>
        <v>6.9174108541632696E-4</v>
      </c>
      <c r="BB1176" s="13">
        <f t="shared" si="1609"/>
        <v>1.9525045208772918E-4</v>
      </c>
      <c r="BC1176" s="13">
        <f t="shared" si="1610"/>
        <v>4.4089026769336169E-5</v>
      </c>
      <c r="BD1176" s="13">
        <f t="shared" si="1611"/>
        <v>1.4505674576306885E-4</v>
      </c>
      <c r="BE1176" s="13">
        <f t="shared" si="1612"/>
        <v>2.6955764051406905E-4</v>
      </c>
      <c r="BF1176" s="13">
        <f t="shared" si="1613"/>
        <v>2.5045826437535977E-4</v>
      </c>
      <c r="BG1176" s="13">
        <f t="shared" si="1614"/>
        <v>1.5514144352524488E-4</v>
      </c>
      <c r="BH1176" s="13">
        <f t="shared" si="1615"/>
        <v>7.2074485820394901E-5</v>
      </c>
      <c r="BI1176" s="13">
        <f t="shared" si="1616"/>
        <v>2.678707320615595E-5</v>
      </c>
      <c r="BJ1176" s="14">
        <f t="shared" si="1617"/>
        <v>0.5410848856265148</v>
      </c>
      <c r="BK1176" s="14">
        <f t="shared" si="1618"/>
        <v>0.22972994274422398</v>
      </c>
      <c r="BL1176" s="14">
        <f t="shared" si="1619"/>
        <v>0.21710798916229485</v>
      </c>
      <c r="BM1176" s="14">
        <f t="shared" si="1620"/>
        <v>0.57073486392238049</v>
      </c>
      <c r="BN1176" s="14">
        <f t="shared" si="1621"/>
        <v>0.42603496176553196</v>
      </c>
    </row>
    <row r="1177" spans="1:66" x14ac:dyDescent="0.25">
      <c r="A1177" t="s">
        <v>290</v>
      </c>
      <c r="B1177" t="s">
        <v>311</v>
      </c>
      <c r="C1177" t="s">
        <v>312</v>
      </c>
      <c r="D1177" s="7" t="s">
        <v>376</v>
      </c>
      <c r="E1177" s="10">
        <f>VLOOKUP(A1177,home!$A$2:$E$405,3,FALSE)</f>
        <v>1.6292</v>
      </c>
      <c r="F1177" s="10">
        <f>VLOOKUP(B1177,home!$B$2:$E$405,3,FALSE)</f>
        <v>1.2583</v>
      </c>
      <c r="G1177" s="10">
        <f>VLOOKUP(C1177,away!$B$2:$E$405,4,FALSE)</f>
        <v>1.1048</v>
      </c>
      <c r="H1177" s="10">
        <f>VLOOKUP(A1177,away!$A$2:$E$405,3,FALSE)</f>
        <v>1.1462000000000001</v>
      </c>
      <c r="I1177" s="10">
        <f>VLOOKUP(C1177,away!$B$2:$E$405,3,FALSE)</f>
        <v>1.1778</v>
      </c>
      <c r="J1177" s="10">
        <f>VLOOKUP(B1177,home!$B$2:$E$405,4,FALSE)</f>
        <v>1.0468999999999999</v>
      </c>
      <c r="K1177" s="12">
        <f t="shared" si="1566"/>
        <v>2.2648647033279996</v>
      </c>
      <c r="L1177" s="12">
        <f t="shared" si="1567"/>
        <v>1.4133090954840002</v>
      </c>
      <c r="M1177" s="13">
        <f t="shared" si="1568"/>
        <v>2.526907914689738E-2</v>
      </c>
      <c r="N1177" s="13">
        <f t="shared" si="1569"/>
        <v>5.7231045445409481E-2</v>
      </c>
      <c r="O1177" s="13">
        <f t="shared" si="1570"/>
        <v>3.5713019392815147E-2</v>
      </c>
      <c r="P1177" s="13">
        <f t="shared" si="1571"/>
        <v>8.0885157072055389E-2</v>
      </c>
      <c r="Q1177" s="13">
        <f t="shared" si="1572"/>
        <v>6.4810287381934312E-2</v>
      </c>
      <c r="R1177" s="13">
        <f t="shared" si="1573"/>
        <v>2.5236767567531074E-2</v>
      </c>
      <c r="S1177" s="13">
        <f t="shared" si="1574"/>
        <v>6.4727414447296655E-2</v>
      </c>
      <c r="T1177" s="13">
        <f t="shared" si="1575"/>
        <v>9.1596968637819701E-2</v>
      </c>
      <c r="U1177" s="13">
        <f t="shared" si="1576"/>
        <v>5.7157864089793953E-2</v>
      </c>
      <c r="V1177" s="13">
        <f t="shared" si="1577"/>
        <v>2.3021052084169873E-2</v>
      </c>
      <c r="W1177" s="13">
        <f t="shared" si="1578"/>
        <v>4.8928844101295686E-2</v>
      </c>
      <c r="X1177" s="13">
        <f t="shared" si="1579"/>
        <v>6.9151580399879856E-2</v>
      </c>
      <c r="Y1177" s="13">
        <f t="shared" si="1580"/>
        <v>4.886627877312167E-2</v>
      </c>
      <c r="Z1177" s="13">
        <f t="shared" si="1581"/>
        <v>1.1889117714602437E-2</v>
      </c>
      <c r="AA1177" s="13">
        <f t="shared" si="1582"/>
        <v>2.6927243065514715E-2</v>
      </c>
      <c r="AB1177" s="13">
        <f t="shared" si="1583"/>
        <v>3.0493281188508962E-2</v>
      </c>
      <c r="AC1177" s="13">
        <f t="shared" si="1584"/>
        <v>4.6055828819663329E-3</v>
      </c>
      <c r="AD1177" s="13">
        <f t="shared" si="1585"/>
        <v>2.7704302994915758E-2</v>
      </c>
      <c r="AE1177" s="13">
        <f t="shared" si="1586"/>
        <v>3.9154743406759063E-2</v>
      </c>
      <c r="AF1177" s="13">
        <f t="shared" si="1587"/>
        <v>2.7668877494057394E-2</v>
      </c>
      <c r="AG1177" s="13">
        <f t="shared" si="1588"/>
        <v>1.3034892074727961E-2</v>
      </c>
      <c r="AH1177" s="13">
        <f t="shared" si="1589"/>
        <v>4.2007495508318915E-3</v>
      </c>
      <c r="AI1177" s="13">
        <f t="shared" si="1590"/>
        <v>9.5141293852001006E-3</v>
      </c>
      <c r="AJ1177" s="13">
        <f t="shared" si="1591"/>
        <v>1.0774107913717716E-2</v>
      </c>
      <c r="AK1177" s="13">
        <f t="shared" si="1592"/>
        <v>8.1339655745420424E-3</v>
      </c>
      <c r="AL1177" s="13">
        <f t="shared" si="1593"/>
        <v>5.8969033679560142E-4</v>
      </c>
      <c r="AM1177" s="13">
        <f t="shared" si="1594"/>
        <v>1.2549299596697767E-2</v>
      </c>
      <c r="AN1177" s="13">
        <f t="shared" si="1595"/>
        <v>1.7736039261966652E-2</v>
      </c>
      <c r="AO1177" s="13">
        <f t="shared" si="1596"/>
        <v>1.2533252803399404E-2</v>
      </c>
      <c r="AP1177" s="13">
        <f t="shared" si="1597"/>
        <v>5.9044533943482429E-3</v>
      </c>
      <c r="AQ1177" s="13">
        <f t="shared" si="1598"/>
        <v>2.0862044215234367E-3</v>
      </c>
      <c r="AR1177" s="13">
        <f t="shared" si="1599"/>
        <v>1.1873915096082069E-3</v>
      </c>
      <c r="AS1177" s="13">
        <f t="shared" si="1600"/>
        <v>2.6892811191429776E-3</v>
      </c>
      <c r="AT1177" s="13">
        <f t="shared" si="1601"/>
        <v>3.0454289420366754E-3</v>
      </c>
      <c r="AU1177" s="13">
        <f t="shared" si="1602"/>
        <v>2.2991615057707995E-3</v>
      </c>
      <c r="AV1177" s="13">
        <f t="shared" si="1603"/>
        <v>1.3018224354176852E-3</v>
      </c>
      <c r="AW1177" s="13">
        <f t="shared" si="1604"/>
        <v>5.2432543740630587E-5</v>
      </c>
      <c r="AX1177" s="13">
        <f t="shared" si="1605"/>
        <v>4.7370776180081795E-3</v>
      </c>
      <c r="AY1177" s="13">
        <f t="shared" si="1606"/>
        <v>6.6949548835446423E-3</v>
      </c>
      <c r="AZ1177" s="13">
        <f t="shared" si="1607"/>
        <v>4.7310203153843348E-3</v>
      </c>
      <c r="BA1177" s="13">
        <f t="shared" si="1608"/>
        <v>2.2287980142174225E-3</v>
      </c>
      <c r="BB1177" s="13">
        <f t="shared" si="1609"/>
        <v>7.8749512637253996E-4</v>
      </c>
      <c r="BC1177" s="13">
        <f t="shared" si="1610"/>
        <v>2.2259480495032634E-4</v>
      </c>
      <c r="BD1177" s="13">
        <f t="shared" si="1611"/>
        <v>2.7969187007162639E-4</v>
      </c>
      <c r="BE1177" s="13">
        <f t="shared" si="1612"/>
        <v>6.3346424433302758E-4</v>
      </c>
      <c r="BF1177" s="13">
        <f t="shared" si="1613"/>
        <v>7.1735540390510904E-4</v>
      </c>
      <c r="BG1177" s="13">
        <f t="shared" si="1614"/>
        <v>5.4157097801542733E-4</v>
      </c>
      <c r="BH1177" s="13">
        <f t="shared" si="1615"/>
        <v>3.0664624811349149E-4</v>
      </c>
      <c r="BI1177" s="13">
        <f t="shared" si="1616"/>
        <v>1.3890245275204131E-4</v>
      </c>
      <c r="BJ1177" s="14">
        <f t="shared" si="1617"/>
        <v>0.5583590109503338</v>
      </c>
      <c r="BK1177" s="14">
        <f t="shared" si="1618"/>
        <v>0.20579293085272587</v>
      </c>
      <c r="BL1177" s="14">
        <f t="shared" si="1619"/>
        <v>0.22129184443762273</v>
      </c>
      <c r="BM1177" s="14">
        <f t="shared" si="1620"/>
        <v>0.70154502560883825</v>
      </c>
      <c r="BN1177" s="14">
        <f t="shared" si="1621"/>
        <v>0.28914535600664276</v>
      </c>
    </row>
    <row r="1178" spans="1:66" x14ac:dyDescent="0.25">
      <c r="A1178" t="s">
        <v>290</v>
      </c>
      <c r="B1178" t="s">
        <v>293</v>
      </c>
      <c r="C1178" t="s">
        <v>305</v>
      </c>
      <c r="D1178" s="7" t="s">
        <v>376</v>
      </c>
      <c r="E1178" s="10">
        <f>VLOOKUP(A1178,home!$A$2:$E$405,3,FALSE)</f>
        <v>1.6292</v>
      </c>
      <c r="F1178" s="10">
        <f>VLOOKUP(B1178,home!$B$2:$E$405,3,FALSE)</f>
        <v>0.83040000000000003</v>
      </c>
      <c r="G1178" s="10">
        <f>VLOOKUP(C1178,away!$B$2:$E$405,4,FALSE)</f>
        <v>0.54559999999999997</v>
      </c>
      <c r="H1178" s="10">
        <f>VLOOKUP(A1178,away!$A$2:$E$405,3,FALSE)</f>
        <v>1.1462000000000001</v>
      </c>
      <c r="I1178" s="10">
        <f>VLOOKUP(C1178,away!$B$2:$E$405,3,FALSE)</f>
        <v>1.0179</v>
      </c>
      <c r="J1178" s="10">
        <f>VLOOKUP(B1178,home!$B$2:$E$405,4,FALSE)</f>
        <v>0.92379999999999995</v>
      </c>
      <c r="K1178" s="12">
        <f t="shared" si="1566"/>
        <v>0.73813551820799994</v>
      </c>
      <c r="L1178" s="12">
        <f t="shared" si="1567"/>
        <v>1.0778131461240001</v>
      </c>
      <c r="M1178" s="13">
        <f t="shared" si="1568"/>
        <v>0.16268350312557323</v>
      </c>
      <c r="N1178" s="13">
        <f t="shared" si="1569"/>
        <v>0.12008247188348779</v>
      </c>
      <c r="O1178" s="13">
        <f t="shared" si="1570"/>
        <v>0.1753424183262477</v>
      </c>
      <c r="P1178" s="13">
        <f t="shared" si="1571"/>
        <v>0.12942646681508876</v>
      </c>
      <c r="Q1178" s="13">
        <f t="shared" si="1572"/>
        <v>4.4318568805707913E-2</v>
      </c>
      <c r="R1178" s="13">
        <f t="shared" si="1573"/>
        <v>9.4493181772601784E-2</v>
      </c>
      <c r="S1178" s="13">
        <f t="shared" si="1574"/>
        <v>2.5742023607807408E-2</v>
      </c>
      <c r="T1178" s="13">
        <f t="shared" si="1575"/>
        <v>4.7767136076193012E-2</v>
      </c>
      <c r="U1178" s="13">
        <f t="shared" si="1576"/>
        <v>6.9748773694842156E-2</v>
      </c>
      <c r="V1178" s="13">
        <f t="shared" si="1577"/>
        <v>2.2755152729881504E-3</v>
      </c>
      <c r="W1178" s="13">
        <f t="shared" si="1578"/>
        <v>1.0904369917212704E-2</v>
      </c>
      <c r="X1178" s="13">
        <f t="shared" si="1579"/>
        <v>1.1752873246970927E-2</v>
      </c>
      <c r="Y1178" s="13">
        <f t="shared" si="1580"/>
        <v>6.3337006451571632E-3</v>
      </c>
      <c r="Z1178" s="13">
        <f t="shared" si="1581"/>
        <v>3.3948664511198316E-2</v>
      </c>
      <c r="AA1178" s="13">
        <f t="shared" si="1582"/>
        <v>2.5058715071442906E-2</v>
      </c>
      <c r="AB1178" s="13">
        <f t="shared" si="1583"/>
        <v>9.2483638174430619E-3</v>
      </c>
      <c r="AC1178" s="13">
        <f t="shared" si="1584"/>
        <v>1.1314603828457122E-4</v>
      </c>
      <c r="AD1178" s="13">
        <f t="shared" si="1585"/>
        <v>2.0122256848933806E-3</v>
      </c>
      <c r="AE1178" s="13">
        <f t="shared" si="1586"/>
        <v>2.1688032961464554E-3</v>
      </c>
      <c r="AF1178" s="13">
        <f t="shared" si="1587"/>
        <v>1.1687823519718563E-3</v>
      </c>
      <c r="AG1178" s="13">
        <f t="shared" si="1588"/>
        <v>4.1990966130433166E-4</v>
      </c>
      <c r="AH1178" s="13">
        <f t="shared" si="1589"/>
        <v>9.1475792258807094E-3</v>
      </c>
      <c r="AI1178" s="13">
        <f t="shared" si="1590"/>
        <v>6.7521531322441933E-3</v>
      </c>
      <c r="AJ1178" s="13">
        <f t="shared" si="1591"/>
        <v>2.4920020256444181E-3</v>
      </c>
      <c r="AK1178" s="13">
        <f t="shared" si="1592"/>
        <v>6.1314506885814266E-4</v>
      </c>
      <c r="AL1178" s="13">
        <f t="shared" si="1593"/>
        <v>3.6006335462282849E-6</v>
      </c>
      <c r="AM1178" s="13">
        <f t="shared" si="1594"/>
        <v>2.970590497340447E-4</v>
      </c>
      <c r="AN1178" s="13">
        <f t="shared" si="1595"/>
        <v>3.2017414897845653E-4</v>
      </c>
      <c r="AO1178" s="13">
        <f t="shared" si="1596"/>
        <v>1.7254395340902227E-4</v>
      </c>
      <c r="AP1178" s="13">
        <f t="shared" si="1597"/>
        <v>6.1990047089483728E-5</v>
      </c>
      <c r="AQ1178" s="13">
        <f t="shared" si="1598"/>
        <v>1.6703421920472839E-5</v>
      </c>
      <c r="AR1178" s="13">
        <f t="shared" si="1599"/>
        <v>1.9718762289730072E-3</v>
      </c>
      <c r="AS1178" s="13">
        <f t="shared" si="1600"/>
        <v>1.4555118821150278E-3</v>
      </c>
      <c r="AT1178" s="13">
        <f t="shared" si="1601"/>
        <v>5.3718250868143853E-4</v>
      </c>
      <c r="AU1178" s="13">
        <f t="shared" si="1602"/>
        <v>1.3217116313928235E-4</v>
      </c>
      <c r="AV1178" s="13">
        <f t="shared" si="1603"/>
        <v>2.4390057498992064E-5</v>
      </c>
      <c r="AW1178" s="13">
        <f t="shared" si="1604"/>
        <v>7.9571217396356559E-8</v>
      </c>
      <c r="AX1178" s="13">
        <f t="shared" si="1605"/>
        <v>3.654497260230251E-5</v>
      </c>
      <c r="AY1178" s="13">
        <f t="shared" si="1606"/>
        <v>3.9388651895503056E-5</v>
      </c>
      <c r="AZ1178" s="13">
        <f t="shared" si="1607"/>
        <v>2.1226803410537604E-5</v>
      </c>
      <c r="BA1178" s="13">
        <f t="shared" si="1608"/>
        <v>7.6261759220223969E-6</v>
      </c>
      <c r="BB1178" s="13">
        <f t="shared" si="1609"/>
        <v>2.0548981658525137E-6</v>
      </c>
      <c r="BC1178" s="13">
        <f t="shared" si="1610"/>
        <v>4.4295925142038719E-7</v>
      </c>
      <c r="BD1178" s="13">
        <f t="shared" si="1611"/>
        <v>3.5421902035275428E-4</v>
      </c>
      <c r="BE1178" s="13">
        <f t="shared" si="1612"/>
        <v>2.6146164014721036E-4</v>
      </c>
      <c r="BF1178" s="13">
        <f t="shared" si="1613"/>
        <v>9.6497061620787338E-5</v>
      </c>
      <c r="BG1178" s="13">
        <f t="shared" si="1614"/>
        <v>2.3742636195003055E-5</v>
      </c>
      <c r="BH1178" s="13">
        <f t="shared" si="1615"/>
        <v>4.3813207678556485E-6</v>
      </c>
      <c r="BI1178" s="13">
        <f t="shared" si="1616"/>
        <v>6.4680169508332041E-7</v>
      </c>
      <c r="BJ1178" s="14">
        <f t="shared" si="1617"/>
        <v>0.24790459665142464</v>
      </c>
      <c r="BK1178" s="14">
        <f t="shared" si="1618"/>
        <v>0.32028364414518379</v>
      </c>
      <c r="BL1178" s="14">
        <f t="shared" si="1619"/>
        <v>0.39775841245639154</v>
      </c>
      <c r="BM1178" s="14">
        <f t="shared" si="1620"/>
        <v>0.2735093979548131</v>
      </c>
      <c r="BN1178" s="14">
        <f t="shared" si="1621"/>
        <v>0.72634661072870721</v>
      </c>
    </row>
    <row r="1179" spans="1:66" x14ac:dyDescent="0.25">
      <c r="A1179" t="s">
        <v>338</v>
      </c>
      <c r="B1179" t="s">
        <v>76</v>
      </c>
      <c r="C1179" t="s">
        <v>78</v>
      </c>
      <c r="D1179" s="7" t="s">
        <v>377</v>
      </c>
      <c r="E1179" s="10">
        <f>VLOOKUP(A1179,home!$A$2:$E$405,3,FALSE)</f>
        <v>1.4215</v>
      </c>
      <c r="F1179" s="10">
        <f>VLOOKUP(B1179,home!$B$2:$E$405,3,FALSE)</f>
        <v>1.1137999999999999</v>
      </c>
      <c r="G1179" s="10">
        <f>VLOOKUP(C1179,away!$B$2:$E$405,4,FALSE)</f>
        <v>1.0823</v>
      </c>
      <c r="H1179" s="10">
        <f>VLOOKUP(A1179,away!$A$2:$E$405,3,FALSE)</f>
        <v>1.0277000000000001</v>
      </c>
      <c r="I1179" s="10">
        <f>VLOOKUP(C1179,away!$B$2:$E$405,3,FALSE)</f>
        <v>0.74850000000000005</v>
      </c>
      <c r="J1179" s="10">
        <f>VLOOKUP(B1179,home!$B$2:$E$405,4,FALSE)</f>
        <v>0.64870000000000005</v>
      </c>
      <c r="K1179" s="12">
        <f t="shared" si="1566"/>
        <v>1.7135695494099998</v>
      </c>
      <c r="L1179" s="12">
        <f t="shared" si="1567"/>
        <v>0.49900173901500011</v>
      </c>
      <c r="M1179" s="13">
        <f t="shared" si="1568"/>
        <v>0.10941893884139145</v>
      </c>
      <c r="N1179" s="13">
        <f t="shared" si="1569"/>
        <v>0.18749696172736349</v>
      </c>
      <c r="O1179" s="13">
        <f t="shared" si="1570"/>
        <v>5.4600240763030279E-2</v>
      </c>
      <c r="P1179" s="13">
        <f t="shared" si="1571"/>
        <v>9.3561309961983308E-2</v>
      </c>
      <c r="Q1179" s="13">
        <f t="shared" si="1572"/>
        <v>0.16064454211145118</v>
      </c>
      <c r="R1179" s="13">
        <f t="shared" si="1573"/>
        <v>1.3622807545694901E-2</v>
      </c>
      <c r="S1179" s="13">
        <f t="shared" si="1574"/>
        <v>2.0000465217660576E-2</v>
      </c>
      <c r="T1179" s="13">
        <f t="shared" si="1575"/>
        <v>8.0161905876882558E-2</v>
      </c>
      <c r="U1179" s="13">
        <f t="shared" si="1576"/>
        <v>2.3343628187775561E-2</v>
      </c>
      <c r="V1179" s="13">
        <f t="shared" si="1577"/>
        <v>1.9002090552429774E-3</v>
      </c>
      <c r="W1179" s="13">
        <f t="shared" si="1578"/>
        <v>9.1758531880365021E-2</v>
      </c>
      <c r="X1179" s="13">
        <f t="shared" si="1579"/>
        <v>4.5787666977765477E-2</v>
      </c>
      <c r="Y1179" s="13">
        <f t="shared" si="1580"/>
        <v>1.1424062723672333E-2</v>
      </c>
      <c r="Z1179" s="13">
        <f t="shared" si="1581"/>
        <v>2.2659348851894736E-3</v>
      </c>
      <c r="AA1179" s="13">
        <f t="shared" si="1582"/>
        <v>3.8828370202065267E-3</v>
      </c>
      <c r="AB1179" s="13">
        <f t="shared" si="1583"/>
        <v>3.3267556415738832E-3</v>
      </c>
      <c r="AC1179" s="13">
        <f t="shared" si="1584"/>
        <v>1.0155123183694572E-4</v>
      </c>
      <c r="AD1179" s="13">
        <f t="shared" si="1585"/>
        <v>3.930865653219006E-2</v>
      </c>
      <c r="AE1179" s="13">
        <f t="shared" si="1586"/>
        <v>1.9615087967906186E-2</v>
      </c>
      <c r="AF1179" s="13">
        <f t="shared" si="1587"/>
        <v>4.8939815034586944E-3</v>
      </c>
      <c r="AG1179" s="13">
        <f t="shared" si="1588"/>
        <v>8.140350936443778E-4</v>
      </c>
      <c r="AH1179" s="13">
        <f t="shared" si="1589"/>
        <v>2.8267636205107541E-4</v>
      </c>
      <c r="AI1179" s="13">
        <f t="shared" si="1590"/>
        <v>4.8438560634871933E-4</v>
      </c>
      <c r="AJ1179" s="13">
        <f t="shared" si="1591"/>
        <v>4.1501421260583242E-4</v>
      </c>
      <c r="AK1179" s="13">
        <f t="shared" si="1592"/>
        <v>2.3705190576457397E-4</v>
      </c>
      <c r="AL1179" s="13">
        <f t="shared" si="1593"/>
        <v>3.4733534722687384E-6</v>
      </c>
      <c r="AM1179" s="13">
        <f t="shared" si="1594"/>
        <v>1.3471623372355452E-2</v>
      </c>
      <c r="AN1179" s="13">
        <f t="shared" si="1595"/>
        <v>6.7223634901604915E-3</v>
      </c>
      <c r="AO1179" s="13">
        <f t="shared" si="1596"/>
        <v>1.6772355359405151E-3</v>
      </c>
      <c r="AP1179" s="13">
        <f t="shared" si="1597"/>
        <v>2.7898114972402428E-4</v>
      </c>
      <c r="AQ1179" s="13">
        <f t="shared" si="1598"/>
        <v>3.4803019716173049E-5</v>
      </c>
      <c r="AR1179" s="13">
        <f t="shared" si="1599"/>
        <v>2.8211199248384093E-5</v>
      </c>
      <c r="AS1179" s="13">
        <f t="shared" si="1600"/>
        <v>4.8341851984369261E-5</v>
      </c>
      <c r="AT1179" s="13">
        <f t="shared" si="1601"/>
        <v>4.1418562761250288E-5</v>
      </c>
      <c r="AU1179" s="13">
        <f t="shared" si="1602"/>
        <v>2.3657862642668477E-5</v>
      </c>
      <c r="AV1179" s="13">
        <f t="shared" si="1603"/>
        <v>1.0134848257150276E-5</v>
      </c>
      <c r="AW1179" s="13">
        <f t="shared" si="1604"/>
        <v>8.2499302494183519E-8</v>
      </c>
      <c r="AX1179" s="13">
        <f t="shared" si="1605"/>
        <v>3.847427265331398E-3</v>
      </c>
      <c r="AY1179" s="13">
        <f t="shared" si="1606"/>
        <v>1.919872896134094E-3</v>
      </c>
      <c r="AZ1179" s="13">
        <f t="shared" si="1607"/>
        <v>4.7900995692933874E-4</v>
      </c>
      <c r="BA1179" s="13">
        <f t="shared" si="1608"/>
        <v>7.9675600504413446E-5</v>
      </c>
      <c r="BB1179" s="13">
        <f t="shared" si="1609"/>
        <v>9.9395658021916801E-6</v>
      </c>
      <c r="BC1179" s="13">
        <f t="shared" si="1610"/>
        <v>9.9197212406953493E-7</v>
      </c>
      <c r="BD1179" s="13">
        <f t="shared" si="1611"/>
        <v>2.3462395807737202E-6</v>
      </c>
      <c r="BE1179" s="13">
        <f t="shared" si="1612"/>
        <v>4.0204447012343307E-6</v>
      </c>
      <c r="BF1179" s="13">
        <f t="shared" si="1613"/>
        <v>3.444655807560968E-6</v>
      </c>
      <c r="BG1179" s="13">
        <f t="shared" si="1614"/>
        <v>1.9675524333449285E-6</v>
      </c>
      <c r="BH1179" s="13">
        <f t="shared" si="1615"/>
        <v>8.4288448416185471E-7</v>
      </c>
      <c r="BI1179" s="13">
        <f t="shared" si="1616"/>
        <v>2.8886823714598145E-7</v>
      </c>
      <c r="BJ1179" s="14">
        <f t="shared" si="1617"/>
        <v>0.67042735621942151</v>
      </c>
      <c r="BK1179" s="14">
        <f t="shared" si="1618"/>
        <v>0.22690582055772163</v>
      </c>
      <c r="BL1179" s="14">
        <f t="shared" si="1619"/>
        <v>0.1003600722151894</v>
      </c>
      <c r="BM1179" s="14">
        <f t="shared" si="1620"/>
        <v>0.37869459252977589</v>
      </c>
      <c r="BN1179" s="14">
        <f t="shared" si="1621"/>
        <v>0.6193448009509146</v>
      </c>
    </row>
    <row r="1180" spans="1:66" x14ac:dyDescent="0.25">
      <c r="A1180" t="s">
        <v>338</v>
      </c>
      <c r="B1180" t="s">
        <v>72</v>
      </c>
      <c r="C1180" t="s">
        <v>89</v>
      </c>
      <c r="D1180" s="7" t="s">
        <v>377</v>
      </c>
      <c r="E1180" s="10">
        <f>VLOOKUP(A1180,home!$A$2:$E$405,3,FALSE)</f>
        <v>1.4215</v>
      </c>
      <c r="F1180" s="10">
        <f>VLOOKUP(B1180,home!$B$2:$E$405,3,FALSE)</f>
        <v>0.93799999999999994</v>
      </c>
      <c r="G1180" s="10">
        <f>VLOOKUP(C1180,away!$B$2:$E$405,4,FALSE)</f>
        <v>0.70350000000000001</v>
      </c>
      <c r="H1180" s="10">
        <f>VLOOKUP(A1180,away!$A$2:$E$405,3,FALSE)</f>
        <v>1.0277000000000001</v>
      </c>
      <c r="I1180" s="10">
        <f>VLOOKUP(C1180,away!$B$2:$E$405,3,FALSE)</f>
        <v>0.8982</v>
      </c>
      <c r="J1180" s="10">
        <f>VLOOKUP(B1180,home!$B$2:$E$405,4,FALSE)</f>
        <v>0.64870000000000005</v>
      </c>
      <c r="K1180" s="12">
        <f t="shared" si="1566"/>
        <v>0.93802368449999995</v>
      </c>
      <c r="L1180" s="12">
        <f t="shared" si="1567"/>
        <v>0.59880208681800007</v>
      </c>
      <c r="M1180" s="13">
        <f t="shared" si="1568"/>
        <v>0.21506267723446382</v>
      </c>
      <c r="N1180" s="13">
        <f t="shared" si="1569"/>
        <v>0.201733884897906</v>
      </c>
      <c r="O1180" s="13">
        <f t="shared" si="1570"/>
        <v>0.12877997992466295</v>
      </c>
      <c r="P1180" s="13">
        <f t="shared" si="1571"/>
        <v>0.12079867125876835</v>
      </c>
      <c r="Q1180" s="13">
        <f t="shared" si="1572"/>
        <v>9.4615581000216345E-2</v>
      </c>
      <c r="R1180" s="13">
        <f t="shared" si="1573"/>
        <v>3.8556860359634154E-2</v>
      </c>
      <c r="S1180" s="13">
        <f t="shared" si="1574"/>
        <v>1.6962867715507035E-2</v>
      </c>
      <c r="T1180" s="13">
        <f t="shared" si="1575"/>
        <v>5.6656007348427066E-2</v>
      </c>
      <c r="U1180" s="13">
        <f t="shared" si="1576"/>
        <v>3.6167248217296021E-2</v>
      </c>
      <c r="V1180" s="13">
        <f t="shared" si="1577"/>
        <v>1.0586535914507511E-3</v>
      </c>
      <c r="W1180" s="13">
        <f t="shared" si="1578"/>
        <v>2.9583885300310375E-2</v>
      </c>
      <c r="X1180" s="13">
        <f t="shared" si="1579"/>
        <v>1.7714892254010212E-2</v>
      </c>
      <c r="Y1180" s="13">
        <f t="shared" si="1580"/>
        <v>5.3038572247286683E-3</v>
      </c>
      <c r="Z1180" s="13">
        <f t="shared" si="1581"/>
        <v>7.6959761481663865E-3</v>
      </c>
      <c r="AA1180" s="13">
        <f t="shared" si="1582"/>
        <v>7.2190079023271517E-3</v>
      </c>
      <c r="AB1180" s="13">
        <f t="shared" si="1583"/>
        <v>3.3858001954877649E-3</v>
      </c>
      <c r="AC1180" s="13">
        <f t="shared" si="1584"/>
        <v>3.7164731700271138E-5</v>
      </c>
      <c r="AD1180" s="13">
        <f t="shared" si="1585"/>
        <v>6.9375962728056313E-3</v>
      </c>
      <c r="AE1180" s="13">
        <f t="shared" si="1586"/>
        <v>4.1542471256567921E-3</v>
      </c>
      <c r="AF1180" s="13">
        <f t="shared" si="1587"/>
        <v>1.2437859240004825E-3</v>
      </c>
      <c r="AG1180" s="13">
        <f t="shared" si="1588"/>
        <v>2.4826053561544781E-4</v>
      </c>
      <c r="AH1180" s="13">
        <f t="shared" si="1589"/>
        <v>1.1520916444058965E-3</v>
      </c>
      <c r="AI1180" s="13">
        <f t="shared" si="1590"/>
        <v>1.0806892491672826E-3</v>
      </c>
      <c r="AJ1180" s="13">
        <f t="shared" si="1591"/>
        <v>5.068560556517165E-4</v>
      </c>
      <c r="AK1180" s="13">
        <f t="shared" si="1592"/>
        <v>1.5848099494452004E-4</v>
      </c>
      <c r="AL1180" s="13">
        <f t="shared" si="1593"/>
        <v>8.3500312835535496E-7</v>
      </c>
      <c r="AM1180" s="13">
        <f t="shared" si="1594"/>
        <v>1.3015259234781212E-3</v>
      </c>
      <c r="AN1180" s="13">
        <f t="shared" si="1595"/>
        <v>7.7935643902642376E-4</v>
      </c>
      <c r="AO1180" s="13">
        <f t="shared" si="1596"/>
        <v>2.3334013103203395E-4</v>
      </c>
      <c r="AP1180" s="13">
        <f t="shared" si="1597"/>
        <v>4.6574852466789173E-5</v>
      </c>
      <c r="AQ1180" s="13">
        <f t="shared" si="1598"/>
        <v>6.9722797125884577E-6</v>
      </c>
      <c r="AR1180" s="13">
        <f t="shared" si="1599"/>
        <v>1.3797497617516643E-4</v>
      </c>
      <c r="AS1180" s="13">
        <f t="shared" si="1600"/>
        <v>1.2942379552062934E-4</v>
      </c>
      <c r="AT1180" s="13">
        <f t="shared" si="1601"/>
        <v>6.0701292768117651E-5</v>
      </c>
      <c r="AU1180" s="13">
        <f t="shared" si="1602"/>
        <v>1.8979750098754308E-5</v>
      </c>
      <c r="AV1180" s="13">
        <f t="shared" si="1603"/>
        <v>4.4508637796306881E-6</v>
      </c>
      <c r="AW1180" s="13">
        <f t="shared" si="1604"/>
        <v>1.3028148829721414E-8</v>
      </c>
      <c r="AX1180" s="13">
        <f t="shared" si="1605"/>
        <v>2.0347702370220196E-4</v>
      </c>
      <c r="AY1180" s="13">
        <f t="shared" si="1606"/>
        <v>1.2184246641239421E-4</v>
      </c>
      <c r="AZ1180" s="13">
        <f t="shared" si="1607"/>
        <v>3.6479761575396856E-5</v>
      </c>
      <c r="BA1180" s="13">
        <f t="shared" si="1608"/>
        <v>7.2813857859902457E-6</v>
      </c>
      <c r="BB1180" s="13">
        <f t="shared" si="1609"/>
        <v>1.0900272508944705E-6</v>
      </c>
      <c r="BC1180" s="13">
        <f t="shared" si="1610"/>
        <v>1.3054211850481936E-7</v>
      </c>
      <c r="BD1180" s="13">
        <f t="shared" si="1611"/>
        <v>1.3769950610392249E-5</v>
      </c>
      <c r="BE1180" s="13">
        <f t="shared" si="1612"/>
        <v>1.291653980694316E-5</v>
      </c>
      <c r="BF1180" s="13">
        <f t="shared" si="1613"/>
        <v>6.0580101303498699E-6</v>
      </c>
      <c r="BG1180" s="13">
        <f t="shared" si="1614"/>
        <v>1.8941856610697036E-6</v>
      </c>
      <c r="BH1180" s="13">
        <f t="shared" si="1615"/>
        <v>4.4419775323091783E-7</v>
      </c>
      <c r="BI1180" s="13">
        <f t="shared" si="1616"/>
        <v>8.3333602626457477E-8</v>
      </c>
      <c r="BJ1180" s="14">
        <f t="shared" si="1617"/>
        <v>0.42093006871623834</v>
      </c>
      <c r="BK1180" s="14">
        <f t="shared" si="1618"/>
        <v>0.354042712001431</v>
      </c>
      <c r="BL1180" s="14">
        <f t="shared" si="1619"/>
        <v>0.21739371143948436</v>
      </c>
      <c r="BM1180" s="14">
        <f t="shared" si="1620"/>
        <v>0.20039298419140494</v>
      </c>
      <c r="BN1180" s="14">
        <f t="shared" si="1621"/>
        <v>0.79954765467565159</v>
      </c>
    </row>
    <row r="1181" spans="1:66" x14ac:dyDescent="0.25">
      <c r="A1181" t="s">
        <v>339</v>
      </c>
      <c r="B1181" t="s">
        <v>112</v>
      </c>
      <c r="C1181" t="s">
        <v>118</v>
      </c>
      <c r="D1181" s="7" t="s">
        <v>377</v>
      </c>
      <c r="E1181" s="10">
        <f>VLOOKUP(A1181,home!$A$2:$E$405,3,FALSE)</f>
        <v>1.2710999999999999</v>
      </c>
      <c r="F1181" s="10">
        <f>VLOOKUP(B1181,home!$B$2:$E$405,3,FALSE)</f>
        <v>0.70389999999999997</v>
      </c>
      <c r="G1181" s="10">
        <f>VLOOKUP(C1181,away!$B$2:$E$405,4,FALSE)</f>
        <v>0.70389999999999997</v>
      </c>
      <c r="H1181" s="10">
        <f>VLOOKUP(A1181,away!$A$2:$E$405,3,FALSE)</f>
        <v>0.94469999999999998</v>
      </c>
      <c r="I1181" s="10">
        <f>VLOOKUP(C1181,away!$B$2:$E$405,3,FALSE)</f>
        <v>0.89139999999999997</v>
      </c>
      <c r="J1181" s="10">
        <f>VLOOKUP(B1181,home!$B$2:$E$405,4,FALSE)</f>
        <v>0.78</v>
      </c>
      <c r="K1181" s="12">
        <f t="shared" si="1566"/>
        <v>0.62979853943099984</v>
      </c>
      <c r="L1181" s="12">
        <f t="shared" si="1567"/>
        <v>0.6568423524</v>
      </c>
      <c r="M1181" s="13">
        <f t="shared" si="1568"/>
        <v>0.27619700219006504</v>
      </c>
      <c r="N1181" s="13">
        <f t="shared" si="1569"/>
        <v>0.17394846857452362</v>
      </c>
      <c r="O1181" s="13">
        <f t="shared" si="1570"/>
        <v>0.18141788864435027</v>
      </c>
      <c r="P1181" s="13">
        <f t="shared" si="1571"/>
        <v>0.11425672129486757</v>
      </c>
      <c r="Q1181" s="13">
        <f t="shared" si="1572"/>
        <v>5.4776245722247069E-2</v>
      </c>
      <c r="R1181" s="13">
        <f t="shared" si="1573"/>
        <v>5.9581476372298131E-2</v>
      </c>
      <c r="S1181" s="13">
        <f t="shared" si="1574"/>
        <v>1.1816383104757159E-2</v>
      </c>
      <c r="T1181" s="13">
        <f t="shared" si="1575"/>
        <v>3.5979358095841206E-2</v>
      </c>
      <c r="U1181" s="13">
        <f t="shared" si="1576"/>
        <v>3.7524326796415992E-2</v>
      </c>
      <c r="V1181" s="13">
        <f t="shared" si="1577"/>
        <v>5.4313132390133151E-4</v>
      </c>
      <c r="W1181" s="13">
        <f t="shared" si="1578"/>
        <v>1.1499333183794921E-2</v>
      </c>
      <c r="X1181" s="13">
        <f t="shared" si="1579"/>
        <v>7.553249059475237E-3</v>
      </c>
      <c r="Y1181" s="13">
        <f t="shared" si="1580"/>
        <v>2.480646940244401E-3</v>
      </c>
      <c r="Z1181" s="13">
        <f t="shared" si="1581"/>
        <v>1.3045212366615109E-2</v>
      </c>
      <c r="AA1181" s="13">
        <f t="shared" si="1582"/>
        <v>8.2158556950614123E-3</v>
      </c>
      <c r="AB1181" s="13">
        <f t="shared" si="1583"/>
        <v>2.5871669584627698E-3</v>
      </c>
      <c r="AC1181" s="13">
        <f t="shared" si="1584"/>
        <v>1.4042604510874347E-5</v>
      </c>
      <c r="AD1181" s="13">
        <f t="shared" si="1585"/>
        <v>1.8105658108961171E-3</v>
      </c>
      <c r="AE1181" s="13">
        <f t="shared" si="1586"/>
        <v>1.1892563064040192E-3</v>
      </c>
      <c r="AF1181" s="13">
        <f t="shared" si="1587"/>
        <v>3.905769549524755E-4</v>
      </c>
      <c r="AG1181" s="13">
        <f t="shared" si="1588"/>
        <v>8.5515828628070955E-5</v>
      </c>
      <c r="AH1181" s="13">
        <f t="shared" si="1589"/>
        <v>2.1421619946112597E-3</v>
      </c>
      <c r="AI1181" s="13">
        <f t="shared" si="1590"/>
        <v>1.3491304954307687E-3</v>
      </c>
      <c r="AJ1181" s="13">
        <f t="shared" si="1591"/>
        <v>4.2484020776205962E-4</v>
      </c>
      <c r="AK1181" s="13">
        <f t="shared" si="1592"/>
        <v>8.9187914113369226E-5</v>
      </c>
      <c r="AL1181" s="13">
        <f t="shared" si="1593"/>
        <v>2.3236486089720996E-7</v>
      </c>
      <c r="AM1181" s="13">
        <f t="shared" si="1594"/>
        <v>2.2805834064921576E-4</v>
      </c>
      <c r="AN1181" s="13">
        <f t="shared" si="1595"/>
        <v>1.4979837695647141E-4</v>
      </c>
      <c r="AO1181" s="13">
        <f t="shared" si="1596"/>
        <v>4.9196959152895313E-5</v>
      </c>
      <c r="AP1181" s="13">
        <f t="shared" si="1597"/>
        <v>1.0771548793638157E-5</v>
      </c>
      <c r="AQ1181" s="13">
        <f t="shared" si="1598"/>
        <v>1.7688023621511672E-6</v>
      </c>
      <c r="AR1181" s="13">
        <f t="shared" si="1599"/>
        <v>2.8141254475246729E-4</v>
      </c>
      <c r="AS1181" s="13">
        <f t="shared" si="1600"/>
        <v>1.7723320966266478E-4</v>
      </c>
      <c r="AT1181" s="13">
        <f t="shared" si="1601"/>
        <v>5.5810608292107219E-5</v>
      </c>
      <c r="AU1181" s="13">
        <f t="shared" si="1602"/>
        <v>1.1716479862374926E-5</v>
      </c>
      <c r="AV1181" s="13">
        <f t="shared" si="1603"/>
        <v>1.8447554761491123E-6</v>
      </c>
      <c r="AW1181" s="13">
        <f t="shared" si="1604"/>
        <v>2.6701198117984499E-9</v>
      </c>
      <c r="AX1181" s="13">
        <f t="shared" si="1605"/>
        <v>2.3938468307655577E-5</v>
      </c>
      <c r="AY1181" s="13">
        <f t="shared" si="1606"/>
        <v>1.5723799836053338E-5</v>
      </c>
      <c r="AZ1181" s="13">
        <f t="shared" si="1607"/>
        <v>5.1640288364900035E-6</v>
      </c>
      <c r="BA1181" s="13">
        <f t="shared" si="1608"/>
        <v>1.1306509496071764E-6</v>
      </c>
      <c r="BB1181" s="13">
        <f t="shared" si="1609"/>
        <v>1.8566485737081789E-7</v>
      </c>
      <c r="BC1181" s="13">
        <f t="shared" si="1610"/>
        <v>2.4390508334691707E-8</v>
      </c>
      <c r="BD1181" s="13">
        <f t="shared" si="1611"/>
        <v>3.0807279648346802E-5</v>
      </c>
      <c r="BE1181" s="13">
        <f t="shared" si="1612"/>
        <v>1.9402379726371181E-5</v>
      </c>
      <c r="BF1181" s="13">
        <f t="shared" si="1613"/>
        <v>6.1097952065771057E-6</v>
      </c>
      <c r="BG1181" s="13">
        <f t="shared" si="1614"/>
        <v>1.2826466991082617E-6</v>
      </c>
      <c r="BH1181" s="13">
        <f t="shared" si="1615"/>
        <v>2.0195225442609405E-7</v>
      </c>
      <c r="BI1181" s="13">
        <f t="shared" si="1616"/>
        <v>2.5437846974470348E-8</v>
      </c>
      <c r="BJ1181" s="14">
        <f t="shared" si="1617"/>
        <v>0.29019897750821705</v>
      </c>
      <c r="BK1181" s="14">
        <f t="shared" si="1618"/>
        <v>0.40284323668279892</v>
      </c>
      <c r="BL1181" s="14">
        <f t="shared" si="1619"/>
        <v>0.29391788216793369</v>
      </c>
      <c r="BM1181" s="14">
        <f t="shared" si="1620"/>
        <v>0.13981178479749673</v>
      </c>
      <c r="BN1181" s="14">
        <f t="shared" si="1621"/>
        <v>0.86017780279835165</v>
      </c>
    </row>
    <row r="1182" spans="1:66" x14ac:dyDescent="0.25">
      <c r="A1182" t="s">
        <v>341</v>
      </c>
      <c r="B1182" t="s">
        <v>146</v>
      </c>
      <c r="C1182" t="s">
        <v>153</v>
      </c>
      <c r="D1182" s="7" t="s">
        <v>377</v>
      </c>
      <c r="E1182" s="10">
        <f>VLOOKUP(A1182,home!$A$2:$E$405,3,FALSE)</f>
        <v>1.4705999999999999</v>
      </c>
      <c r="F1182" s="10">
        <f>VLOOKUP(B1182,home!$B$2:$E$405,3,FALSE)</f>
        <v>0.90669999999999995</v>
      </c>
      <c r="G1182" s="10">
        <f>VLOOKUP(C1182,away!$B$2:$E$405,4,FALSE)</f>
        <v>1.2844</v>
      </c>
      <c r="H1182" s="10">
        <f>VLOOKUP(A1182,away!$A$2:$E$405,3,FALSE)</f>
        <v>1.2646999999999999</v>
      </c>
      <c r="I1182" s="10">
        <f>VLOOKUP(C1182,away!$B$2:$E$405,3,FALSE)</f>
        <v>0.43930000000000002</v>
      </c>
      <c r="J1182" s="10">
        <f>VLOOKUP(B1182,home!$B$2:$E$405,4,FALSE)</f>
        <v>0.79069999999999996</v>
      </c>
      <c r="K1182" s="12">
        <f t="shared" si="1566"/>
        <v>1.7126099948879998</v>
      </c>
      <c r="L1182" s="12">
        <f t="shared" si="1567"/>
        <v>0.439299248797</v>
      </c>
      <c r="M1182" s="13">
        <f t="shared" si="1568"/>
        <v>0.1162619733005088</v>
      </c>
      <c r="N1182" s="13">
        <f t="shared" si="1569"/>
        <v>0.19911141749985314</v>
      </c>
      <c r="O1182" s="13">
        <f t="shared" si="1570"/>
        <v>5.1073797534570385E-2</v>
      </c>
      <c r="P1182" s="13">
        <f t="shared" si="1571"/>
        <v>8.7469496134591318E-2</v>
      </c>
      <c r="Q1182" s="13">
        <f t="shared" si="1572"/>
        <v>0.17050010185328301</v>
      </c>
      <c r="R1182" s="13">
        <f t="shared" si="1573"/>
        <v>1.1218340445073419E-2</v>
      </c>
      <c r="S1182" s="13">
        <f t="shared" si="1574"/>
        <v>1.645188133497345E-2</v>
      </c>
      <c r="T1182" s="13">
        <f t="shared" si="1575"/>
        <v>7.4900566663959209E-2</v>
      </c>
      <c r="U1182" s="13">
        <f t="shared" si="1576"/>
        <v>1.921264197228903E-2</v>
      </c>
      <c r="V1182" s="13">
        <f t="shared" si="1577"/>
        <v>1.375282743870034E-3</v>
      </c>
      <c r="W1182" s="13">
        <f t="shared" si="1578"/>
        <v>9.7333392854451473E-2</v>
      </c>
      <c r="X1182" s="13">
        <f t="shared" si="1579"/>
        <v>4.2758486363823817E-2</v>
      </c>
      <c r="Y1182" s="13">
        <f t="shared" si="1580"/>
        <v>9.3918854696622856E-3</v>
      </c>
      <c r="Z1182" s="13">
        <f t="shared" si="1581"/>
        <v>1.6427361767565856E-3</v>
      </c>
      <c r="AA1182" s="13">
        <f t="shared" si="1582"/>
        <v>2.8133663952774283E-3</v>
      </c>
      <c r="AB1182" s="13">
        <f t="shared" si="1583"/>
        <v>2.4090997039170744E-3</v>
      </c>
      <c r="AC1182" s="13">
        <f t="shared" si="1584"/>
        <v>6.4668225793170617E-5</v>
      </c>
      <c r="AD1182" s="13">
        <f t="shared" si="1585"/>
        <v>4.1673535359723436E-2</v>
      </c>
      <c r="AE1182" s="13">
        <f t="shared" si="1586"/>
        <v>1.8307152778241721E-2</v>
      </c>
      <c r="AF1182" s="13">
        <f t="shared" si="1587"/>
        <v>4.0211592315467495E-3</v>
      </c>
      <c r="AG1182" s="13">
        <f t="shared" si="1588"/>
        <v>5.8883074323720305E-4</v>
      </c>
      <c r="AH1182" s="13">
        <f t="shared" si="1589"/>
        <v>1.8041319210520594E-4</v>
      </c>
      <c r="AI1182" s="13">
        <f t="shared" si="1590"/>
        <v>3.0897743600902445E-4</v>
      </c>
      <c r="AJ1182" s="13">
        <f t="shared" si="1591"/>
        <v>2.6457892255196143E-4</v>
      </c>
      <c r="AK1182" s="13">
        <f t="shared" si="1592"/>
        <v>1.5104016906639569E-4</v>
      </c>
      <c r="AL1182" s="13">
        <f t="shared" si="1593"/>
        <v>1.9461211488045029E-6</v>
      </c>
      <c r="AM1182" s="13">
        <f t="shared" si="1594"/>
        <v>1.4274102635876159E-2</v>
      </c>
      <c r="AN1182" s="13">
        <f t="shared" si="1595"/>
        <v>6.270602565191674E-3</v>
      </c>
      <c r="AO1182" s="13">
        <f t="shared" si="1596"/>
        <v>1.3773354981966217E-3</v>
      </c>
      <c r="AP1182" s="13">
        <f t="shared" si="1597"/>
        <v>2.016874832330726E-4</v>
      </c>
      <c r="AQ1182" s="13">
        <f t="shared" si="1598"/>
        <v>2.2150289969011577E-5</v>
      </c>
      <c r="AR1182" s="13">
        <f t="shared" si="1599"/>
        <v>1.5851075952977172E-5</v>
      </c>
      <c r="AS1182" s="13">
        <f t="shared" si="1600"/>
        <v>2.7146711106797531E-5</v>
      </c>
      <c r="AT1182" s="13">
        <f t="shared" si="1601"/>
        <v>2.3245864384919271E-5</v>
      </c>
      <c r="AU1182" s="13">
        <f t="shared" si="1602"/>
        <v>1.3270366561807909E-5</v>
      </c>
      <c r="AV1182" s="13">
        <f t="shared" si="1603"/>
        <v>5.6817406023949298E-6</v>
      </c>
      <c r="AW1182" s="13">
        <f t="shared" si="1604"/>
        <v>4.0671136311652714E-8</v>
      </c>
      <c r="AX1182" s="13">
        <f t="shared" si="1605"/>
        <v>4.0743284737097792E-3</v>
      </c>
      <c r="AY1182" s="13">
        <f t="shared" si="1606"/>
        <v>1.7898494378529336E-3</v>
      </c>
      <c r="AZ1182" s="13">
        <f t="shared" si="1607"/>
        <v>3.9313975675426318E-4</v>
      </c>
      <c r="BA1182" s="13">
        <f t="shared" si="1608"/>
        <v>5.7568666604794383E-5</v>
      </c>
      <c r="BB1182" s="13">
        <f t="shared" si="1609"/>
        <v>6.3224679984327773E-6</v>
      </c>
      <c r="BC1182" s="13">
        <f t="shared" si="1610"/>
        <v>5.5549108845091861E-7</v>
      </c>
      <c r="BD1182" s="13">
        <f t="shared" si="1611"/>
        <v>1.1605609597945098E-6</v>
      </c>
      <c r="BE1182" s="13">
        <f t="shared" si="1612"/>
        <v>1.9875882994208875E-6</v>
      </c>
      <c r="BF1182" s="13">
        <f t="shared" si="1613"/>
        <v>1.7019817936553279E-6</v>
      </c>
      <c r="BG1182" s="13">
        <f t="shared" si="1614"/>
        <v>9.7161034364383978E-7</v>
      </c>
      <c r="BH1182" s="13">
        <f t="shared" si="1615"/>
        <v>4.1599739641525091E-7</v>
      </c>
      <c r="BI1182" s="13">
        <f t="shared" si="1616"/>
        <v>1.4248825978962874E-7</v>
      </c>
      <c r="BJ1182" s="14">
        <f t="shared" si="1617"/>
        <v>0.68705417158425741</v>
      </c>
      <c r="BK1182" s="14">
        <f t="shared" si="1618"/>
        <v>0.22341509729873851</v>
      </c>
      <c r="BL1182" s="14">
        <f t="shared" si="1619"/>
        <v>8.7723831756521542E-2</v>
      </c>
      <c r="BM1182" s="14">
        <f t="shared" si="1620"/>
        <v>0.36241090128167702</v>
      </c>
      <c r="BN1182" s="14">
        <f t="shared" si="1621"/>
        <v>0.63563512676788014</v>
      </c>
    </row>
    <row r="1183" spans="1:66" x14ac:dyDescent="0.25">
      <c r="A1183" t="s">
        <v>342</v>
      </c>
      <c r="B1183" t="s">
        <v>170</v>
      </c>
      <c r="C1183" t="s">
        <v>167</v>
      </c>
      <c r="D1183" s="7" t="s">
        <v>377</v>
      </c>
      <c r="E1183" s="10">
        <f>VLOOKUP(A1183,home!$A$2:$E$405,3,FALSE)</f>
        <v>1.3548</v>
      </c>
      <c r="F1183" s="10">
        <f>VLOOKUP(B1183,home!$B$2:$E$405,3,FALSE)</f>
        <v>0.98419999999999996</v>
      </c>
      <c r="G1183" s="10">
        <f>VLOOKUP(C1183,away!$B$2:$E$405,4,FALSE)</f>
        <v>0.98419999999999996</v>
      </c>
      <c r="H1183" s="10">
        <f>VLOOKUP(A1183,away!$A$2:$E$405,3,FALSE)</f>
        <v>1.1719999999999999</v>
      </c>
      <c r="I1183" s="10">
        <f>VLOOKUP(C1183,away!$B$2:$E$405,3,FALSE)</f>
        <v>1.0428999999999999</v>
      </c>
      <c r="J1183" s="10">
        <f>VLOOKUP(B1183,home!$B$2:$E$405,4,FALSE)</f>
        <v>1.0428999999999999</v>
      </c>
      <c r="K1183" s="12">
        <f t="shared" si="1566"/>
        <v>1.3123265322719999</v>
      </c>
      <c r="L1183" s="12">
        <f t="shared" si="1567"/>
        <v>1.2747145605199997</v>
      </c>
      <c r="M1183" s="13">
        <f t="shared" si="1568"/>
        <v>7.5242346151998221E-2</v>
      </c>
      <c r="N1183" s="13">
        <f t="shared" si="1569"/>
        <v>9.8742527205661276E-2</v>
      </c>
      <c r="O1183" s="13">
        <f t="shared" si="1570"/>
        <v>9.5912514207638105E-2</v>
      </c>
      <c r="P1183" s="13">
        <f t="shared" si="1571"/>
        <v>0.12586853717159863</v>
      </c>
      <c r="Q1183" s="13">
        <f t="shared" si="1572"/>
        <v>6.4791219157789556E-2</v>
      </c>
      <c r="R1183" s="13">
        <f t="shared" si="1573"/>
        <v>6.1130539198278835E-2</v>
      </c>
      <c r="S1183" s="13">
        <f t="shared" si="1574"/>
        <v>5.2639535646966842E-2</v>
      </c>
      <c r="T1183" s="13">
        <f t="shared" si="1575"/>
        <v>8.25903104542767E-2</v>
      </c>
      <c r="U1183" s="13">
        <f t="shared" si="1576"/>
        <v>8.0223228521994816E-2</v>
      </c>
      <c r="V1183" s="13">
        <f t="shared" si="1577"/>
        <v>9.7841791492893522E-3</v>
      </c>
      <c r="W1183" s="13">
        <f t="shared" si="1578"/>
        <v>2.8342411986339047E-2</v>
      </c>
      <c r="X1183" s="13">
        <f t="shared" si="1579"/>
        <v>3.6128485239242954E-2</v>
      </c>
      <c r="Y1183" s="13">
        <f t="shared" si="1580"/>
        <v>2.3026753091997441E-2</v>
      </c>
      <c r="Z1183" s="13">
        <f t="shared" si="1581"/>
        <v>2.5974662802828199E-2</v>
      </c>
      <c r="AA1183" s="13">
        <f t="shared" si="1582"/>
        <v>3.4087239162970032E-2</v>
      </c>
      <c r="AB1183" s="13">
        <f t="shared" si="1583"/>
        <v>2.2366794182733393E-2</v>
      </c>
      <c r="AC1183" s="13">
        <f t="shared" si="1584"/>
        <v>1.0229614538285517E-3</v>
      </c>
      <c r="AD1183" s="13">
        <f t="shared" si="1585"/>
        <v>9.298624809564171E-3</v>
      </c>
      <c r="AE1183" s="13">
        <f t="shared" si="1586"/>
        <v>1.185309243756396E-2</v>
      </c>
      <c r="AF1183" s="13">
        <f t="shared" si="1587"/>
        <v>7.5546547586761385E-3</v>
      </c>
      <c r="AG1183" s="13">
        <f t="shared" si="1588"/>
        <v>3.2100094735287256E-3</v>
      </c>
      <c r="AH1183" s="13">
        <f t="shared" si="1589"/>
        <v>8.2775702198405882E-3</v>
      </c>
      <c r="AI1183" s="13">
        <f t="shared" si="1590"/>
        <v>1.0862875022241373E-2</v>
      </c>
      <c r="AJ1183" s="13">
        <f t="shared" si="1591"/>
        <v>7.1278195542210749E-3</v>
      </c>
      <c r="AK1183" s="13">
        <f t="shared" si="1592"/>
        <v>3.1180089060838323E-3</v>
      </c>
      <c r="AL1183" s="13">
        <f t="shared" si="1593"/>
        <v>6.8450104687710903E-5</v>
      </c>
      <c r="AM1183" s="13">
        <f t="shared" si="1594"/>
        <v>2.4405664102467471E-3</v>
      </c>
      <c r="AN1183" s="13">
        <f t="shared" si="1595"/>
        <v>3.1110255390575554E-3</v>
      </c>
      <c r="AO1183" s="13">
        <f t="shared" si="1596"/>
        <v>1.982834776393124E-3</v>
      </c>
      <c r="AP1183" s="13">
        <f t="shared" si="1597"/>
        <v>8.4251612019124408E-4</v>
      </c>
      <c r="AQ1183" s="13">
        <f t="shared" si="1598"/>
        <v>2.6849189147014937E-4</v>
      </c>
      <c r="AR1183" s="13">
        <f t="shared" si="1599"/>
        <v>2.1103078569915039E-3</v>
      </c>
      <c r="AS1183" s="13">
        <f t="shared" si="1600"/>
        <v>2.7694129919920156E-3</v>
      </c>
      <c r="AT1183" s="13">
        <f t="shared" si="1601"/>
        <v>1.8171870741049536E-3</v>
      </c>
      <c r="AU1183" s="13">
        <f t="shared" si="1602"/>
        <v>7.9491427048321848E-4</v>
      </c>
      <c r="AV1183" s="13">
        <f t="shared" si="1603"/>
        <v>2.6079677200919218E-4</v>
      </c>
      <c r="AW1183" s="13">
        <f t="shared" si="1604"/>
        <v>3.180727559717589E-6</v>
      </c>
      <c r="AX1183" s="13">
        <f t="shared" si="1605"/>
        <v>5.3380334232310629E-4</v>
      </c>
      <c r="AY1183" s="13">
        <f t="shared" si="1606"/>
        <v>6.8044689291350542E-4</v>
      </c>
      <c r="AZ1183" s="13">
        <f t="shared" si="1607"/>
        <v>4.3368778102871928E-4</v>
      </c>
      <c r="BA1183" s="13">
        <f t="shared" si="1608"/>
        <v>1.8427604306563923E-4</v>
      </c>
      <c r="BB1183" s="13">
        <f t="shared" si="1609"/>
        <v>5.8724838812695242E-5</v>
      </c>
      <c r="BC1183" s="13">
        <f t="shared" si="1610"/>
        <v>1.497148141974651E-5</v>
      </c>
      <c r="BD1183" s="13">
        <f t="shared" si="1611"/>
        <v>4.4834002541447167E-4</v>
      </c>
      <c r="BE1183" s="13">
        <f t="shared" si="1612"/>
        <v>5.8836851083091384E-4</v>
      </c>
      <c r="BF1183" s="13">
        <f t="shared" si="1613"/>
        <v>3.8606580375838705E-4</v>
      </c>
      <c r="BG1183" s="13">
        <f t="shared" si="1614"/>
        <v>1.6888146582501551E-4</v>
      </c>
      <c r="BH1183" s="13">
        <f t="shared" si="1615"/>
        <v>5.5406907102788714E-5</v>
      </c>
      <c r="BI1183" s="13">
        <f t="shared" si="1616"/>
        <v>1.4542390852423911E-5</v>
      </c>
      <c r="BJ1183" s="14">
        <f t="shared" si="1617"/>
        <v>0.37608943373156217</v>
      </c>
      <c r="BK1183" s="14">
        <f t="shared" si="1618"/>
        <v>0.26530645657128282</v>
      </c>
      <c r="BL1183" s="14">
        <f t="shared" si="1619"/>
        <v>0.33252081304536696</v>
      </c>
      <c r="BM1183" s="14">
        <f t="shared" si="1620"/>
        <v>0.47752641689272174</v>
      </c>
      <c r="BN1183" s="14">
        <f t="shared" si="1621"/>
        <v>0.52168768309296465</v>
      </c>
    </row>
    <row r="1184" spans="1:66" x14ac:dyDescent="0.25">
      <c r="A1184" t="s">
        <v>344</v>
      </c>
      <c r="B1184" t="s">
        <v>211</v>
      </c>
      <c r="C1184" t="s">
        <v>206</v>
      </c>
      <c r="D1184" s="7" t="s">
        <v>377</v>
      </c>
      <c r="E1184" s="10">
        <f>VLOOKUP(A1184,home!$A$2:$E$405,3,FALSE)</f>
        <v>1.3976999999999999</v>
      </c>
      <c r="F1184" s="10">
        <f>VLOOKUP(B1184,home!$B$2:$E$405,3,FALSE)</f>
        <v>1.2683</v>
      </c>
      <c r="G1184" s="10">
        <f>VLOOKUP(C1184,away!$B$2:$E$405,4,FALSE)</f>
        <v>0.8347</v>
      </c>
      <c r="H1184" s="10">
        <f>VLOOKUP(A1184,away!$A$2:$E$405,3,FALSE)</f>
        <v>1.0585</v>
      </c>
      <c r="I1184" s="10">
        <f>VLOOKUP(C1184,away!$B$2:$E$405,3,FALSE)</f>
        <v>1.3646</v>
      </c>
      <c r="J1184" s="10">
        <f>VLOOKUP(B1184,home!$B$2:$E$405,4,FALSE)</f>
        <v>0.73</v>
      </c>
      <c r="K1184" s="12">
        <f t="shared" si="1566"/>
        <v>1.4796751189769999</v>
      </c>
      <c r="L1184" s="12">
        <f t="shared" si="1567"/>
        <v>1.0544332430000001</v>
      </c>
      <c r="M1184" s="13">
        <f t="shared" si="1568"/>
        <v>7.9332423544023992E-2</v>
      </c>
      <c r="N1184" s="13">
        <f t="shared" si="1569"/>
        <v>0.11738621324623745</v>
      </c>
      <c r="O1184" s="13">
        <f t="shared" si="1570"/>
        <v>8.3650744632574769E-2</v>
      </c>
      <c r="P1184" s="13">
        <f t="shared" si="1571"/>
        <v>0.12377592551671972</v>
      </c>
      <c r="Q1184" s="13">
        <f t="shared" si="1572"/>
        <v>8.6846729525692945E-2</v>
      </c>
      <c r="R1184" s="13">
        <f t="shared" si="1573"/>
        <v>4.4102062971145328E-2</v>
      </c>
      <c r="S1184" s="13">
        <f t="shared" si="1574"/>
        <v>4.8279376366898538E-2</v>
      </c>
      <c r="T1184" s="13">
        <f t="shared" si="1575"/>
        <v>9.157407865772027E-2</v>
      </c>
      <c r="U1184" s="13">
        <f t="shared" si="1576"/>
        <v>6.525672527396062E-2</v>
      </c>
      <c r="V1184" s="13">
        <f t="shared" si="1577"/>
        <v>8.3695980732781065E-3</v>
      </c>
      <c r="W1184" s="13">
        <f t="shared" si="1578"/>
        <v>4.2834981614564352E-2</v>
      </c>
      <c r="X1184" s="13">
        <f t="shared" si="1579"/>
        <v>4.5166628577690465E-2</v>
      </c>
      <c r="Y1184" s="13">
        <f t="shared" si="1580"/>
        <v>2.3812597323275318E-2</v>
      </c>
      <c r="Z1184" s="13">
        <f t="shared" si="1581"/>
        <v>1.5500893760551665E-2</v>
      </c>
      <c r="AA1184" s="13">
        <f t="shared" si="1582"/>
        <v>2.2936286819394122E-2</v>
      </c>
      <c r="AB1184" s="13">
        <f t="shared" si="1583"/>
        <v>1.69691264641888E-2</v>
      </c>
      <c r="AC1184" s="13">
        <f t="shared" si="1584"/>
        <v>8.1615017971503536E-4</v>
      </c>
      <c r="AD1184" s="13">
        <f t="shared" si="1585"/>
        <v>1.5845464129227028E-2</v>
      </c>
      <c r="AE1184" s="13">
        <f t="shared" si="1586"/>
        <v>1.6707984128621029E-2</v>
      </c>
      <c r="AF1184" s="13">
        <f t="shared" si="1587"/>
        <v>8.8087269443672001E-3</v>
      </c>
      <c r="AG1184" s="13">
        <f t="shared" si="1588"/>
        <v>3.0960715062168629E-3</v>
      </c>
      <c r="AH1184" s="13">
        <f t="shared" si="1589"/>
        <v>4.086164419334239E-3</v>
      </c>
      <c r="AI1184" s="13">
        <f t="shared" si="1590"/>
        <v>6.0461958233379749E-3</v>
      </c>
      <c r="AJ1184" s="13">
        <f t="shared" si="1591"/>
        <v>4.4732027621279292E-3</v>
      </c>
      <c r="AK1184" s="13">
        <f t="shared" si="1592"/>
        <v>2.2062956097532961E-3</v>
      </c>
      <c r="AL1184" s="13">
        <f t="shared" si="1593"/>
        <v>5.0934908750799346E-5</v>
      </c>
      <c r="AM1184" s="13">
        <f t="shared" si="1594"/>
        <v>4.6892278041319587E-3</v>
      </c>
      <c r="AN1184" s="13">
        <f t="shared" si="1595"/>
        <v>4.9444776806766297E-3</v>
      </c>
      <c r="AO1184" s="13">
        <f t="shared" si="1596"/>
        <v>2.6068108178884889E-3</v>
      </c>
      <c r="AP1184" s="13">
        <f t="shared" si="1597"/>
        <v>9.1623599486454746E-4</v>
      </c>
      <c r="AQ1184" s="13">
        <f t="shared" si="1598"/>
        <v>2.41527422854589E-4</v>
      </c>
      <c r="AR1184" s="13">
        <f t="shared" si="1599"/>
        <v>8.6171752002196322E-4</v>
      </c>
      <c r="AS1184" s="13">
        <f t="shared" si="1600"/>
        <v>1.2750619739630637E-3</v>
      </c>
      <c r="AT1184" s="13">
        <f t="shared" si="1601"/>
        <v>9.4333873901342245E-4</v>
      </c>
      <c r="AU1184" s="13">
        <f t="shared" si="1602"/>
        <v>4.6527828696176632E-4</v>
      </c>
      <c r="AV1184" s="13">
        <f t="shared" si="1603"/>
        <v>1.7211517615439158E-4</v>
      </c>
      <c r="AW1184" s="13">
        <f t="shared" si="1604"/>
        <v>2.2074887158006582E-6</v>
      </c>
      <c r="AX1184" s="13">
        <f t="shared" si="1605"/>
        <v>1.1564222848315351E-3</v>
      </c>
      <c r="AY1184" s="13">
        <f t="shared" si="1606"/>
        <v>1.2193701000723855E-3</v>
      </c>
      <c r="AZ1184" s="13">
        <f t="shared" si="1607"/>
        <v>6.4287218451827995E-4</v>
      </c>
      <c r="BA1184" s="13">
        <f t="shared" si="1608"/>
        <v>2.2595526745203482E-4</v>
      </c>
      <c r="BB1184" s="13">
        <f t="shared" si="1609"/>
        <v>5.9563686358095351E-5</v>
      </c>
      <c r="BC1184" s="13">
        <f t="shared" si="1610"/>
        <v>1.2561186194320274E-5</v>
      </c>
      <c r="BD1184" s="13">
        <f t="shared" si="1611"/>
        <v>1.5143726653111259E-4</v>
      </c>
      <c r="BE1184" s="13">
        <f t="shared" si="1612"/>
        <v>2.2407795537197569E-4</v>
      </c>
      <c r="BF1184" s="13">
        <f t="shared" si="1613"/>
        <v>1.6578128763757551E-4</v>
      </c>
      <c r="BG1184" s="13">
        <f t="shared" si="1614"/>
        <v>8.1767482169763268E-5</v>
      </c>
      <c r="BH1184" s="13">
        <f t="shared" si="1615"/>
        <v>3.024732722699855E-5</v>
      </c>
      <c r="BI1184" s="13">
        <f t="shared" si="1616"/>
        <v>8.9512435026690675E-6</v>
      </c>
      <c r="BJ1184" s="14">
        <f t="shared" si="1617"/>
        <v>0.46879450008345591</v>
      </c>
      <c r="BK1184" s="14">
        <f t="shared" si="1618"/>
        <v>0.26184377868945857</v>
      </c>
      <c r="BL1184" s="14">
        <f t="shared" si="1619"/>
        <v>0.25410657903437173</v>
      </c>
      <c r="BM1184" s="14">
        <f t="shared" si="1620"/>
        <v>0.46393448952008703</v>
      </c>
      <c r="BN1184" s="14">
        <f t="shared" si="1621"/>
        <v>0.53509409943639419</v>
      </c>
    </row>
    <row r="1185" spans="1:66" x14ac:dyDescent="0.25">
      <c r="A1185" t="s">
        <v>346</v>
      </c>
      <c r="B1185" t="s">
        <v>237</v>
      </c>
      <c r="C1185" t="s">
        <v>231</v>
      </c>
      <c r="D1185" s="7" t="s">
        <v>377</v>
      </c>
      <c r="E1185" s="10">
        <f>VLOOKUP(A1185,home!$A$2:$E$405,3,FALSE)</f>
        <v>1.5866</v>
      </c>
      <c r="F1185" s="10">
        <f>VLOOKUP(B1185,home!$B$2:$E$405,3,FALSE)</f>
        <v>0.97409999999999997</v>
      </c>
      <c r="G1185" s="10">
        <f>VLOOKUP(C1185,away!$B$2:$E$405,4,FALSE)</f>
        <v>0.88239999999999996</v>
      </c>
      <c r="H1185" s="10">
        <f>VLOOKUP(A1185,away!$A$2:$E$405,3,FALSE)</f>
        <v>1.1788000000000001</v>
      </c>
      <c r="I1185" s="10">
        <f>VLOOKUP(C1185,away!$B$2:$E$405,3,FALSE)</f>
        <v>1.018</v>
      </c>
      <c r="J1185" s="10">
        <f>VLOOKUP(B1185,home!$B$2:$E$405,4,FALSE)</f>
        <v>1.3882000000000001</v>
      </c>
      <c r="K1185" s="12">
        <f t="shared" si="1566"/>
        <v>1.363755429744</v>
      </c>
      <c r="L1185" s="12">
        <f t="shared" si="1567"/>
        <v>1.6658655428800002</v>
      </c>
      <c r="M1185" s="13">
        <f t="shared" si="1568"/>
        <v>4.8333954546599583E-2</v>
      </c>
      <c r="N1185" s="13">
        <f t="shared" si="1569"/>
        <v>6.5915692953924868E-2</v>
      </c>
      <c r="O1185" s="13">
        <f t="shared" si="1570"/>
        <v>8.0517869430308378E-2</v>
      </c>
      <c r="P1185" s="13">
        <f t="shared" si="1571"/>
        <v>0.10980668162700145</v>
      </c>
      <c r="Q1185" s="13">
        <f t="shared" si="1572"/>
        <v>4.4946442085626689E-2</v>
      </c>
      <c r="R1185" s="13">
        <f t="shared" si="1573"/>
        <v>6.7065972135030835E-2</v>
      </c>
      <c r="S1185" s="13">
        <f t="shared" si="1574"/>
        <v>6.2365615657978178E-2</v>
      </c>
      <c r="T1185" s="13">
        <f t="shared" si="1575"/>
        <v>7.487472914549699E-2</v>
      </c>
      <c r="U1185" s="13">
        <f t="shared" si="1576"/>
        <v>9.1461583650208081E-2</v>
      </c>
      <c r="V1185" s="13">
        <f t="shared" si="1577"/>
        <v>1.5742697211210022E-2</v>
      </c>
      <c r="W1185" s="13">
        <f t="shared" si="1578"/>
        <v>2.0431984813982538E-2</v>
      </c>
      <c r="X1185" s="13">
        <f t="shared" si="1579"/>
        <v>3.4036939474260945E-2</v>
      </c>
      <c r="Y1185" s="13">
        <f t="shared" si="1580"/>
        <v>2.8350482327631713E-2</v>
      </c>
      <c r="Z1185" s="13">
        <f t="shared" si="1581"/>
        <v>3.7240964026499374E-2</v>
      </c>
      <c r="AA1185" s="13">
        <f t="shared" si="1582"/>
        <v>5.0787566900039487E-2</v>
      </c>
      <c r="AB1185" s="13">
        <f t="shared" si="1583"/>
        <v>3.4630910061707758E-2</v>
      </c>
      <c r="AC1185" s="13">
        <f t="shared" si="1584"/>
        <v>2.2352988660319009E-3</v>
      </c>
      <c r="AD1185" s="13">
        <f t="shared" si="1585"/>
        <v>6.9660575576289147E-3</v>
      </c>
      <c r="AE1185" s="13">
        <f t="shared" si="1586"/>
        <v>1.160451525497282E-2</v>
      </c>
      <c r="AF1185" s="13">
        <f t="shared" si="1587"/>
        <v>9.6657810525422726E-3</v>
      </c>
      <c r="AG1185" s="13">
        <f t="shared" si="1588"/>
        <v>5.3672972001508517E-3</v>
      </c>
      <c r="AH1185" s="13">
        <f t="shared" si="1589"/>
        <v>1.5509609688844732E-2</v>
      </c>
      <c r="AI1185" s="13">
        <f t="shared" si="1590"/>
        <v>2.115131442637215E-2</v>
      </c>
      <c r="AJ1185" s="13">
        <f t="shared" si="1591"/>
        <v>1.4422609947593812E-2</v>
      </c>
      <c r="AK1185" s="13">
        <f t="shared" si="1592"/>
        <v>6.5563042090369603E-3</v>
      </c>
      <c r="AL1185" s="13">
        <f t="shared" si="1593"/>
        <v>2.0312904518244527E-4</v>
      </c>
      <c r="AM1185" s="13">
        <f t="shared" si="1594"/>
        <v>1.8999997636251317E-3</v>
      </c>
      <c r="AN1185" s="13">
        <f t="shared" si="1595"/>
        <v>3.165144137703252E-3</v>
      </c>
      <c r="AO1185" s="13">
        <f t="shared" si="1596"/>
        <v>2.6363522786242398E-3</v>
      </c>
      <c r="AP1185" s="13">
        <f t="shared" si="1597"/>
        <v>1.4639361399510983E-3</v>
      </c>
      <c r="AQ1185" s="13">
        <f t="shared" si="1598"/>
        <v>6.096801931303221E-4</v>
      </c>
      <c r="AR1185" s="13">
        <f t="shared" si="1599"/>
        <v>5.167384872832843E-3</v>
      </c>
      <c r="AS1185" s="13">
        <f t="shared" si="1600"/>
        <v>7.0470491779027981E-3</v>
      </c>
      <c r="AT1185" s="13">
        <f t="shared" si="1601"/>
        <v>4.8052257900189667E-3</v>
      </c>
      <c r="AU1185" s="13">
        <f t="shared" si="1602"/>
        <v>2.1843842540947554E-3</v>
      </c>
      <c r="AV1185" s="13">
        <f t="shared" si="1603"/>
        <v>7.4474147179225559E-4</v>
      </c>
      <c r="AW1185" s="13">
        <f t="shared" si="1604"/>
        <v>1.2818758459174914E-5</v>
      </c>
      <c r="AX1185" s="13">
        <f t="shared" si="1605"/>
        <v>4.3185583235934825E-4</v>
      </c>
      <c r="AY1185" s="13">
        <f t="shared" si="1606"/>
        <v>7.1941375061920006E-4</v>
      </c>
      <c r="AZ1185" s="13">
        <f t="shared" si="1607"/>
        <v>5.9922328911529558E-4</v>
      </c>
      <c r="BA1185" s="13">
        <f t="shared" si="1608"/>
        <v>3.3274180994279708E-4</v>
      </c>
      <c r="BB1185" s="13">
        <f t="shared" si="1609"/>
        <v>1.3857577896480788E-4</v>
      </c>
      <c r="BC1185" s="13">
        <f t="shared" si="1610"/>
        <v>4.616972305104567E-5</v>
      </c>
      <c r="BD1185" s="13">
        <f t="shared" si="1611"/>
        <v>1.434694734408598E-3</v>
      </c>
      <c r="BE1185" s="13">
        <f t="shared" si="1612"/>
        <v>1.956572734074851E-3</v>
      </c>
      <c r="BF1185" s="13">
        <f t="shared" si="1613"/>
        <v>1.3341433448918211E-3</v>
      </c>
      <c r="BG1185" s="13">
        <f t="shared" si="1614"/>
        <v>6.0648174355101413E-4</v>
      </c>
      <c r="BH1185" s="13">
        <f t="shared" si="1615"/>
        <v>2.0677319270207608E-4</v>
      </c>
      <c r="BI1185" s="13">
        <f t="shared" si="1616"/>
        <v>5.639761285459173E-5</v>
      </c>
      <c r="BJ1185" s="14">
        <f t="shared" si="1617"/>
        <v>0.31420301456330513</v>
      </c>
      <c r="BK1185" s="14">
        <f t="shared" si="1618"/>
        <v>0.23940679070462278</v>
      </c>
      <c r="BL1185" s="14">
        <f t="shared" si="1619"/>
        <v>0.40764758937826673</v>
      </c>
      <c r="BM1185" s="14">
        <f t="shared" si="1620"/>
        <v>0.5812051509020425</v>
      </c>
      <c r="BN1185" s="14">
        <f t="shared" si="1621"/>
        <v>0.41658661277849185</v>
      </c>
    </row>
    <row r="1186" spans="1:66" x14ac:dyDescent="0.25">
      <c r="A1186" t="s">
        <v>347</v>
      </c>
      <c r="B1186" t="s">
        <v>255</v>
      </c>
      <c r="C1186" t="s">
        <v>257</v>
      </c>
      <c r="D1186" s="7" t="s">
        <v>377</v>
      </c>
      <c r="E1186" s="10">
        <f>VLOOKUP(A1186,home!$A$2:$E$405,3,FALSE)</f>
        <v>1.1809000000000001</v>
      </c>
      <c r="F1186" s="10">
        <f>VLOOKUP(B1186,home!$B$2:$E$405,3,FALSE)</f>
        <v>0.70569999999999999</v>
      </c>
      <c r="G1186" s="10">
        <f>VLOOKUP(C1186,away!$B$2:$E$405,4,FALSE)</f>
        <v>0.70569999999999999</v>
      </c>
      <c r="H1186" s="10">
        <f>VLOOKUP(A1186,away!$A$2:$E$405,3,FALSE)</f>
        <v>0.92459999999999998</v>
      </c>
      <c r="I1186" s="10">
        <f>VLOOKUP(C1186,away!$B$2:$E$405,3,FALSE)</f>
        <v>0.81120000000000003</v>
      </c>
      <c r="J1186" s="10">
        <f>VLOOKUP(B1186,home!$B$2:$E$405,4,FALSE)</f>
        <v>1.0814999999999999</v>
      </c>
      <c r="K1186" s="12">
        <f t="shared" si="1566"/>
        <v>0.58810294944099994</v>
      </c>
      <c r="L1186" s="12">
        <f t="shared" si="1567"/>
        <v>0.81116341487999999</v>
      </c>
      <c r="M1186" s="13">
        <f t="shared" si="1568"/>
        <v>0.24677794265078901</v>
      </c>
      <c r="N1186" s="13">
        <f t="shared" si="1569"/>
        <v>0.14513083592991094</v>
      </c>
      <c r="O1186" s="13">
        <f t="shared" si="1570"/>
        <v>0.20017723867767478</v>
      </c>
      <c r="P1186" s="13">
        <f t="shared" si="1571"/>
        <v>0.11772482447729553</v>
      </c>
      <c r="Q1186" s="13">
        <f t="shared" si="1572"/>
        <v>4.2675936332609236E-2</v>
      </c>
      <c r="R1186" s="13">
        <f t="shared" si="1573"/>
        <v>8.1188226253515752E-2</v>
      </c>
      <c r="S1186" s="13">
        <f t="shared" si="1574"/>
        <v>1.4040086149253072E-2</v>
      </c>
      <c r="T1186" s="13">
        <f t="shared" si="1575"/>
        <v>3.4617158248760764E-2</v>
      </c>
      <c r="U1186" s="13">
        <f t="shared" si="1576"/>
        <v>4.7747035319575831E-2</v>
      </c>
      <c r="V1186" s="13">
        <f t="shared" si="1577"/>
        <v>7.4419881732653182E-4</v>
      </c>
      <c r="W1186" s="13">
        <f t="shared" si="1578"/>
        <v>8.365948009121273E-3</v>
      </c>
      <c r="X1186" s="13">
        <f t="shared" si="1579"/>
        <v>6.7861509557873489E-3</v>
      </c>
      <c r="Y1186" s="13">
        <f t="shared" si="1580"/>
        <v>2.7523386915938208E-3</v>
      </c>
      <c r="Z1186" s="13">
        <f t="shared" si="1581"/>
        <v>2.1952306285283971E-2</v>
      </c>
      <c r="AA1186" s="13">
        <f t="shared" si="1582"/>
        <v>1.2910216073407702E-2</v>
      </c>
      <c r="AB1186" s="13">
        <f t="shared" si="1583"/>
        <v>3.7962680753458374E-3</v>
      </c>
      <c r="AC1186" s="13">
        <f t="shared" si="1584"/>
        <v>2.218864108277323E-5</v>
      </c>
      <c r="AD1186" s="13">
        <f t="shared" si="1585"/>
        <v>1.2300096747585704E-3</v>
      </c>
      <c r="AE1186" s="13">
        <f t="shared" si="1586"/>
        <v>9.9773884811260008E-4</v>
      </c>
      <c r="AF1186" s="13">
        <f t="shared" si="1587"/>
        <v>4.0466462559672715E-4</v>
      </c>
      <c r="AG1186" s="13">
        <f t="shared" si="1588"/>
        <v>1.094163798600593E-4</v>
      </c>
      <c r="AH1186" s="13">
        <f t="shared" si="1589"/>
        <v>4.4517269327156569E-3</v>
      </c>
      <c r="AI1186" s="13">
        <f t="shared" si="1590"/>
        <v>2.6180737392360134E-3</v>
      </c>
      <c r="AJ1186" s="13">
        <f t="shared" si="1591"/>
        <v>7.6984844394936333E-4</v>
      </c>
      <c r="AK1186" s="13">
        <f t="shared" si="1592"/>
        <v>1.5091671350306164E-4</v>
      </c>
      <c r="AL1186" s="13">
        <f t="shared" si="1593"/>
        <v>4.2340151616477352E-7</v>
      </c>
      <c r="AM1186" s="13">
        <f t="shared" si="1594"/>
        <v>1.446744635132961E-4</v>
      </c>
      <c r="AN1186" s="13">
        <f t="shared" si="1595"/>
        <v>1.1735463186937722E-4</v>
      </c>
      <c r="AO1186" s="13">
        <f t="shared" si="1596"/>
        <v>4.7596891969574647E-5</v>
      </c>
      <c r="AP1186" s="13">
        <f t="shared" si="1597"/>
        <v>1.2869619142571544E-5</v>
      </c>
      <c r="AQ1186" s="13">
        <f t="shared" si="1598"/>
        <v>2.6098410529733364E-6</v>
      </c>
      <c r="AR1186" s="13">
        <f t="shared" si="1599"/>
        <v>7.2221560417098029E-4</v>
      </c>
      <c r="AS1186" s="13">
        <f t="shared" si="1600"/>
        <v>4.2473712694526719E-4</v>
      </c>
      <c r="AT1186" s="13">
        <f t="shared" si="1601"/>
        <v>1.2489457854680404E-4</v>
      </c>
      <c r="AU1186" s="13">
        <f t="shared" si="1602"/>
        <v>2.448362333752203E-5</v>
      </c>
      <c r="AV1186" s="13">
        <f t="shared" si="1603"/>
        <v>3.5997227744498006E-6</v>
      </c>
      <c r="AW1186" s="13">
        <f t="shared" si="1604"/>
        <v>5.6106298820831563E-9</v>
      </c>
      <c r="AX1186" s="13">
        <f t="shared" si="1605"/>
        <v>1.4180579783493953E-5</v>
      </c>
      <c r="AY1186" s="13">
        <f t="shared" si="1606"/>
        <v>1.1502767522157244E-5</v>
      </c>
      <c r="AZ1186" s="13">
        <f t="shared" si="1607"/>
        <v>4.6653120919219132E-6</v>
      </c>
      <c r="BA1186" s="13">
        <f t="shared" si="1608"/>
        <v>1.2614434959881122E-6</v>
      </c>
      <c r="BB1186" s="13">
        <f t="shared" si="1609"/>
        <v>2.5580920347097057E-7</v>
      </c>
      <c r="BC1186" s="13">
        <f t="shared" si="1610"/>
        <v>4.1500613409049059E-8</v>
      </c>
      <c r="BD1186" s="13">
        <f t="shared" si="1611"/>
        <v>9.7639145959825747E-5</v>
      </c>
      <c r="BE1186" s="13">
        <f t="shared" si="1612"/>
        <v>5.7421869719873802E-5</v>
      </c>
      <c r="BF1186" s="13">
        <f t="shared" si="1613"/>
        <v>1.6884985472337316E-5</v>
      </c>
      <c r="BG1186" s="13">
        <f t="shared" si="1614"/>
        <v>3.3100365858500036E-6</v>
      </c>
      <c r="BH1186" s="13">
        <f t="shared" si="1615"/>
        <v>4.8666056972400114E-7</v>
      </c>
      <c r="BI1186" s="13">
        <f t="shared" si="1616"/>
        <v>5.7241303286264502E-8</v>
      </c>
      <c r="BJ1186" s="14">
        <f t="shared" si="1617"/>
        <v>0.24342721055636959</v>
      </c>
      <c r="BK1186" s="14">
        <f t="shared" si="1618"/>
        <v>0.37932116690478523</v>
      </c>
      <c r="BL1186" s="14">
        <f t="shared" si="1619"/>
        <v>0.35528528082430977</v>
      </c>
      <c r="BM1186" s="14">
        <f t="shared" si="1620"/>
        <v>0.16629946309206114</v>
      </c>
      <c r="BN1186" s="14">
        <f t="shared" si="1621"/>
        <v>0.8336750043217952</v>
      </c>
    </row>
    <row r="1187" spans="1:66" x14ac:dyDescent="0.25">
      <c r="A1187" t="s">
        <v>347</v>
      </c>
      <c r="B1187" t="s">
        <v>258</v>
      </c>
      <c r="C1187" t="s">
        <v>249</v>
      </c>
      <c r="D1187" s="7" t="s">
        <v>377</v>
      </c>
      <c r="E1187" s="10">
        <f>VLOOKUP(A1187,home!$A$2:$E$405,3,FALSE)</f>
        <v>1.1809000000000001</v>
      </c>
      <c r="F1187" s="10">
        <f>VLOOKUP(B1187,home!$B$2:$E$405,3,FALSE)</f>
        <v>1.8348</v>
      </c>
      <c r="G1187" s="10">
        <f>VLOOKUP(C1187,away!$B$2:$E$405,4,FALSE)</f>
        <v>2.3287</v>
      </c>
      <c r="H1187" s="10">
        <f>VLOOKUP(A1187,away!$A$2:$E$405,3,FALSE)</f>
        <v>0.92459999999999998</v>
      </c>
      <c r="I1187" s="10">
        <f>VLOOKUP(C1187,away!$B$2:$E$405,3,FALSE)</f>
        <v>0.4506</v>
      </c>
      <c r="J1187" s="10">
        <f>VLOOKUP(B1187,home!$B$2:$E$405,4,FALSE)</f>
        <v>0.81120000000000003</v>
      </c>
      <c r="K1187" s="12">
        <f t="shared" si="1566"/>
        <v>5.0456299656840002</v>
      </c>
      <c r="L1187" s="12">
        <f t="shared" si="1567"/>
        <v>0.337966005312</v>
      </c>
      <c r="M1187" s="13">
        <f t="shared" si="1568"/>
        <v>4.5912820921893338E-3</v>
      </c>
      <c r="N1187" s="13">
        <f t="shared" si="1569"/>
        <v>2.3165910505258836E-2</v>
      </c>
      <c r="O1187" s="13">
        <f t="shared" si="1570"/>
        <v>1.5516972679577507E-3</v>
      </c>
      <c r="P1187" s="13">
        <f t="shared" si="1571"/>
        <v>7.8292902328776243E-3</v>
      </c>
      <c r="Q1187" s="13">
        <f t="shared" si="1572"/>
        <v>5.8443306113843872E-2</v>
      </c>
      <c r="R1187" s="13">
        <f t="shared" si="1573"/>
        <v>2.622104635526125E-4</v>
      </c>
      <c r="S1187" s="13">
        <f t="shared" si="1574"/>
        <v>3.3377270400631901E-3</v>
      </c>
      <c r="T1187" s="13">
        <f t="shared" si="1575"/>
        <v>1.9751850704522199E-2</v>
      </c>
      <c r="U1187" s="13">
        <f t="shared" si="1576"/>
        <v>1.3230169722169543E-3</v>
      </c>
      <c r="V1187" s="13">
        <f t="shared" si="1577"/>
        <v>6.3240708005756212E-4</v>
      </c>
      <c r="W1187" s="13">
        <f t="shared" si="1578"/>
        <v>9.8294432207217869E-2</v>
      </c>
      <c r="X1187" s="13">
        <f t="shared" si="1579"/>
        <v>3.3220176597484614E-2</v>
      </c>
      <c r="Y1187" s="13">
        <f t="shared" si="1580"/>
        <v>5.6136451902055315E-3</v>
      </c>
      <c r="Z1187" s="13">
        <f t="shared" si="1581"/>
        <v>2.9539407639294745E-5</v>
      </c>
      <c r="AA1187" s="13">
        <f t="shared" si="1582"/>
        <v>1.4904492035338048E-4</v>
      </c>
      <c r="AB1187" s="13">
        <f t="shared" si="1583"/>
        <v>3.7601275818400078E-4</v>
      </c>
      <c r="AC1187" s="13">
        <f t="shared" si="1584"/>
        <v>6.7400816314473088E-5</v>
      </c>
      <c r="AD1187" s="13">
        <f t="shared" si="1585"/>
        <v>0.12398933315115826</v>
      </c>
      <c r="AE1187" s="13">
        <f t="shared" si="1586"/>
        <v>4.1904179626395692E-2</v>
      </c>
      <c r="AF1187" s="13">
        <f t="shared" si="1587"/>
        <v>7.081094097104724E-3</v>
      </c>
      <c r="AG1187" s="13">
        <f t="shared" si="1588"/>
        <v>7.9772302841228909E-4</v>
      </c>
      <c r="AH1187" s="13">
        <f t="shared" si="1589"/>
        <v>2.4958288997838047E-6</v>
      </c>
      <c r="AI1187" s="13">
        <f t="shared" si="1590"/>
        <v>1.2593029085969296E-5</v>
      </c>
      <c r="AJ1187" s="13">
        <f t="shared" si="1591"/>
        <v>3.1769882457448437E-5</v>
      </c>
      <c r="AK1187" s="13">
        <f t="shared" si="1592"/>
        <v>5.3433023644520086E-5</v>
      </c>
      <c r="AL1187" s="13">
        <f t="shared" si="1593"/>
        <v>4.5974134654597198E-6</v>
      </c>
      <c r="AM1187" s="13">
        <f t="shared" si="1594"/>
        <v>0.12512085895453212</v>
      </c>
      <c r="AN1187" s="13">
        <f t="shared" si="1595"/>
        <v>4.2286596882069399E-2</v>
      </c>
      <c r="AO1187" s="13">
        <f t="shared" si="1596"/>
        <v>7.1457161132359344E-3</v>
      </c>
      <c r="AP1187" s="13">
        <f t="shared" si="1597"/>
        <v>8.0500304329464683E-4</v>
      </c>
      <c r="AQ1187" s="13">
        <f t="shared" si="1598"/>
        <v>6.8015915701573668E-5</v>
      </c>
      <c r="AR1187" s="13">
        <f t="shared" si="1599"/>
        <v>1.6870106464043533E-7</v>
      </c>
      <c r="AS1187" s="13">
        <f t="shared" si="1600"/>
        <v>8.5120314699257415E-7</v>
      </c>
      <c r="AT1187" s="13">
        <f t="shared" si="1601"/>
        <v>2.1474280526751273E-6</v>
      </c>
      <c r="AU1187" s="13">
        <f t="shared" si="1602"/>
        <v>3.6117091105760208E-6</v>
      </c>
      <c r="AV1187" s="13">
        <f t="shared" si="1603"/>
        <v>4.5558369289140711E-6</v>
      </c>
      <c r="AW1187" s="13">
        <f t="shared" si="1604"/>
        <v>2.1777071571539097E-7</v>
      </c>
      <c r="AX1187" s="13">
        <f t="shared" si="1605"/>
        <v>0.10521892587885143</v>
      </c>
      <c r="AY1187" s="13">
        <f t="shared" si="1606"/>
        <v>3.5560420062494838E-2</v>
      </c>
      <c r="AZ1187" s="13">
        <f t="shared" si="1607"/>
        <v>6.0091065578690402E-3</v>
      </c>
      <c r="BA1187" s="13">
        <f t="shared" si="1608"/>
        <v>6.7695791295238074E-4</v>
      </c>
      <c r="BB1187" s="13">
        <f t="shared" si="1609"/>
        <v>5.7197190401216171E-5</v>
      </c>
      <c r="BC1187" s="13">
        <f t="shared" si="1610"/>
        <v>3.8661411909937812E-6</v>
      </c>
      <c r="BD1187" s="13">
        <f t="shared" si="1611"/>
        <v>9.5025374847349002E-9</v>
      </c>
      <c r="BE1187" s="13">
        <f t="shared" si="1612"/>
        <v>4.7946287883013888E-8</v>
      </c>
      <c r="BF1187" s="13">
        <f t="shared" si="1613"/>
        <v>1.2095961344292329E-7</v>
      </c>
      <c r="BG1187" s="13">
        <f t="shared" si="1614"/>
        <v>2.0343915007505563E-7</v>
      </c>
      <c r="BH1187" s="13">
        <f t="shared" si="1615"/>
        <v>2.5661966795299633E-7</v>
      </c>
      <c r="BI1187" s="13">
        <f t="shared" si="1616"/>
        <v>2.5896157728150323E-7</v>
      </c>
      <c r="BJ1187" s="14">
        <f t="shared" si="1617"/>
        <v>0.73521431587419739</v>
      </c>
      <c r="BK1187" s="14">
        <f t="shared" si="1618"/>
        <v>5.2023124737462484E-2</v>
      </c>
      <c r="BL1187" s="14">
        <f t="shared" si="1619"/>
        <v>3.774506453490339E-3</v>
      </c>
      <c r="BM1187" s="14">
        <f t="shared" si="1620"/>
        <v>0.65963758750533041</v>
      </c>
      <c r="BN1187" s="14">
        <f t="shared" si="1621"/>
        <v>9.5843696675680032E-2</v>
      </c>
    </row>
    <row r="1188" spans="1:66" x14ac:dyDescent="0.25">
      <c r="A1188" t="s">
        <v>348</v>
      </c>
      <c r="B1188" t="s">
        <v>272</v>
      </c>
      <c r="C1188" t="s">
        <v>261</v>
      </c>
      <c r="D1188" s="7" t="s">
        <v>377</v>
      </c>
      <c r="E1188" s="10">
        <f>VLOOKUP(A1188,home!$A$2:$E$405,3,FALSE)</f>
        <v>1.5417000000000001</v>
      </c>
      <c r="F1188" s="10">
        <f>VLOOKUP(B1188,home!$B$2:$E$405,3,FALSE)</f>
        <v>0.3604</v>
      </c>
      <c r="G1188" s="10">
        <f>VLOOKUP(C1188,away!$B$2:$E$405,4,FALSE)</f>
        <v>1.7297</v>
      </c>
      <c r="H1188" s="10">
        <f>VLOOKUP(A1188,away!$A$2:$E$405,3,FALSE)</f>
        <v>1.125</v>
      </c>
      <c r="I1188" s="10">
        <f>VLOOKUP(C1188,away!$B$2:$E$405,3,FALSE)</f>
        <v>0.98770000000000002</v>
      </c>
      <c r="J1188" s="10">
        <f>VLOOKUP(B1188,home!$B$2:$E$405,4,FALSE)</f>
        <v>0.79010000000000002</v>
      </c>
      <c r="K1188" s="12">
        <f t="shared" si="1566"/>
        <v>0.96107092779600001</v>
      </c>
      <c r="L1188" s="12">
        <f t="shared" si="1567"/>
        <v>0.87792949125000008</v>
      </c>
      <c r="M1188" s="13">
        <f t="shared" si="1568"/>
        <v>0.15897625634983856</v>
      </c>
      <c r="N1188" s="13">
        <f t="shared" si="1569"/>
        <v>0.15278745818767406</v>
      </c>
      <c r="O1188" s="13">
        <f t="shared" si="1570"/>
        <v>0.13956994385804336</v>
      </c>
      <c r="P1188" s="13">
        <f t="shared" si="1571"/>
        <v>0.13413661543608535</v>
      </c>
      <c r="Q1188" s="13">
        <f t="shared" si="1572"/>
        <v>7.3419792098010236E-2</v>
      </c>
      <c r="R1188" s="13">
        <f t="shared" si="1573"/>
        <v>6.1266284902541532E-2</v>
      </c>
      <c r="S1188" s="13">
        <f t="shared" si="1574"/>
        <v>2.8294526512585291E-2</v>
      </c>
      <c r="T1188" s="13">
        <f t="shared" si="1575"/>
        <v>6.4457400724286906E-2</v>
      </c>
      <c r="U1188" s="13">
        <f t="shared" si="1576"/>
        <v>5.8881245273899652E-2</v>
      </c>
      <c r="V1188" s="13">
        <f t="shared" si="1577"/>
        <v>2.6526197537692373E-3</v>
      </c>
      <c r="W1188" s="13">
        <f t="shared" si="1578"/>
        <v>2.3520542570074712E-2</v>
      </c>
      <c r="X1188" s="13">
        <f t="shared" si="1579"/>
        <v>2.064937797246966E-2</v>
      </c>
      <c r="Y1188" s="13">
        <f t="shared" si="1580"/>
        <v>9.0643489489996218E-3</v>
      </c>
      <c r="Z1188" s="13">
        <f t="shared" si="1581"/>
        <v>1.7929159445088619E-2</v>
      </c>
      <c r="AA1188" s="13">
        <f t="shared" si="1582"/>
        <v>1.7231193902493735E-2</v>
      </c>
      <c r="AB1188" s="13">
        <f t="shared" si="1583"/>
        <v>8.2801997554512157E-3</v>
      </c>
      <c r="AC1188" s="13">
        <f t="shared" si="1584"/>
        <v>1.3988466107263951E-4</v>
      </c>
      <c r="AD1188" s="13">
        <f t="shared" si="1585"/>
        <v>5.6512274175217533E-3</v>
      </c>
      <c r="AE1188" s="13">
        <f t="shared" si="1586"/>
        <v>4.9613792116029246E-3</v>
      </c>
      <c r="AF1188" s="13">
        <f t="shared" si="1587"/>
        <v>2.1778705635704405E-3</v>
      </c>
      <c r="AG1188" s="13">
        <f t="shared" si="1588"/>
        <v>6.3733893196124937E-4</v>
      </c>
      <c r="AH1188" s="13">
        <f t="shared" si="1589"/>
        <v>3.9351344575416954E-3</v>
      </c>
      <c r="AI1188" s="13">
        <f t="shared" si="1590"/>
        <v>3.7819433241116063E-3</v>
      </c>
      <c r="AJ1188" s="13">
        <f t="shared" si="1591"/>
        <v>1.8173578896879148E-3</v>
      </c>
      <c r="AK1188" s="13">
        <f t="shared" si="1592"/>
        <v>5.8220327772658175E-4</v>
      </c>
      <c r="AL1188" s="13">
        <f t="shared" si="1593"/>
        <v>4.7211213595109553E-6</v>
      </c>
      <c r="AM1188" s="13">
        <f t="shared" si="1594"/>
        <v>1.0862460754687653E-3</v>
      </c>
      <c r="AN1188" s="13">
        <f t="shared" si="1595"/>
        <v>9.5364746440860224E-4</v>
      </c>
      <c r="AO1188" s="13">
        <f t="shared" si="1596"/>
        <v>4.1861761663004827E-4</v>
      </c>
      <c r="AP1188" s="13">
        <f t="shared" si="1597"/>
        <v>1.2250558373210198E-4</v>
      </c>
      <c r="AQ1188" s="13">
        <f t="shared" si="1598"/>
        <v>2.6887816200302141E-5</v>
      </c>
      <c r="AR1188" s="13">
        <f t="shared" si="1599"/>
        <v>6.9095411846198536E-4</v>
      </c>
      <c r="AS1188" s="13">
        <f t="shared" si="1600"/>
        <v>6.6405591569472749E-4</v>
      </c>
      <c r="AT1188" s="13">
        <f t="shared" si="1601"/>
        <v>3.1910241750257709E-4</v>
      </c>
      <c r="AU1188" s="13">
        <f t="shared" si="1602"/>
        <v>1.0222668548371612E-4</v>
      </c>
      <c r="AV1188" s="13">
        <f t="shared" si="1603"/>
        <v>2.4561773865836227E-5</v>
      </c>
      <c r="AW1188" s="13">
        <f t="shared" si="1604"/>
        <v>1.1065161112176847E-7</v>
      </c>
      <c r="AX1188" s="13">
        <f t="shared" si="1605"/>
        <v>1.7399325392758827E-4</v>
      </c>
      <c r="AY1188" s="13">
        <f t="shared" si="1606"/>
        <v>1.5275380890157964E-4</v>
      </c>
      <c r="AZ1188" s="13">
        <f t="shared" si="1607"/>
        <v>6.7053536867731772E-5</v>
      </c>
      <c r="BA1188" s="13">
        <f t="shared" si="1608"/>
        <v>1.9622759169600295E-5</v>
      </c>
      <c r="BB1188" s="13">
        <f t="shared" si="1609"/>
        <v>4.3068497436721144E-6</v>
      </c>
      <c r="BC1188" s="13">
        <f t="shared" si="1610"/>
        <v>7.5622208087045077E-7</v>
      </c>
      <c r="BD1188" s="13">
        <f t="shared" si="1611"/>
        <v>1.0110149961640378E-4</v>
      </c>
      <c r="BE1188" s="13">
        <f t="shared" si="1612"/>
        <v>9.7165712037904125E-5</v>
      </c>
      <c r="BF1188" s="13">
        <f t="shared" si="1613"/>
        <v>4.6691570509113744E-5</v>
      </c>
      <c r="BG1188" s="13">
        <f t="shared" si="1614"/>
        <v>1.4957970329815434E-5</v>
      </c>
      <c r="BH1188" s="13">
        <f t="shared" si="1615"/>
        <v>3.5939176057051886E-6</v>
      </c>
      <c r="BI1188" s="13">
        <f t="shared" si="1616"/>
        <v>6.9080194554749317E-7</v>
      </c>
      <c r="BJ1188" s="14">
        <f t="shared" si="1617"/>
        <v>0.36035312761330246</v>
      </c>
      <c r="BK1188" s="14">
        <f t="shared" si="1618"/>
        <v>0.32435737764361217</v>
      </c>
      <c r="BL1188" s="14">
        <f t="shared" si="1619"/>
        <v>0.29741060902455047</v>
      </c>
      <c r="BM1188" s="14">
        <f t="shared" si="1620"/>
        <v>0.27974127973707019</v>
      </c>
      <c r="BN1188" s="14">
        <f t="shared" si="1621"/>
        <v>0.72015635083219298</v>
      </c>
    </row>
    <row r="1189" spans="1:66" x14ac:dyDescent="0.25">
      <c r="A1189" t="s">
        <v>348</v>
      </c>
      <c r="B1189" t="s">
        <v>327</v>
      </c>
      <c r="C1189" t="s">
        <v>262</v>
      </c>
      <c r="D1189" s="7" t="s">
        <v>377</v>
      </c>
      <c r="E1189" s="10">
        <f>VLOOKUP(A1189,home!$A$2:$E$405,3,FALSE)</f>
        <v>1.5417000000000001</v>
      </c>
      <c r="F1189" s="10">
        <f>VLOOKUP(B1189,home!$B$2:$E$405,3,FALSE)</f>
        <v>0.64859999999999995</v>
      </c>
      <c r="G1189" s="10">
        <f>VLOOKUP(C1189,away!$B$2:$E$405,4,FALSE)</f>
        <v>0.79279999999999995</v>
      </c>
      <c r="H1189" s="10">
        <f>VLOOKUP(A1189,away!$A$2:$E$405,3,FALSE)</f>
        <v>1.125</v>
      </c>
      <c r="I1189" s="10">
        <f>VLOOKUP(C1189,away!$B$2:$E$405,3,FALSE)</f>
        <v>1.0864</v>
      </c>
      <c r="J1189" s="10">
        <f>VLOOKUP(B1189,home!$B$2:$E$405,4,FALSE)</f>
        <v>1.5802</v>
      </c>
      <c r="K1189" s="12">
        <f t="shared" si="1566"/>
        <v>0.79275768033599991</v>
      </c>
      <c r="L1189" s="12">
        <f t="shared" si="1567"/>
        <v>1.9313204399999999</v>
      </c>
      <c r="M1189" s="13">
        <f t="shared" si="1568"/>
        <v>6.5606656290540633E-2</v>
      </c>
      <c r="N1189" s="13">
        <f t="shared" si="1569"/>
        <v>5.2010180655490228E-2</v>
      </c>
      <c r="O1189" s="13">
        <f t="shared" si="1570"/>
        <v>0.12670747629397569</v>
      </c>
      <c r="P1189" s="13">
        <f t="shared" si="1571"/>
        <v>0.10044832498804086</v>
      </c>
      <c r="Q1189" s="13">
        <f t="shared" si="1572"/>
        <v>2.0615735085151361E-2</v>
      </c>
      <c r="R1189" s="13">
        <f t="shared" si="1573"/>
        <v>0.12235636943368539</v>
      </c>
      <c r="S1189" s="13">
        <f t="shared" si="1574"/>
        <v>3.8448331935329351E-2</v>
      </c>
      <c r="T1189" s="13">
        <f t="shared" si="1575"/>
        <v>3.9815590555577964E-2</v>
      </c>
      <c r="U1189" s="13">
        <f t="shared" si="1576"/>
        <v>9.6998951606583061E-2</v>
      </c>
      <c r="V1189" s="13">
        <f t="shared" si="1577"/>
        <v>6.5407837149002454E-3</v>
      </c>
      <c r="W1189" s="13">
        <f t="shared" si="1578"/>
        <v>5.4477607748420294E-3</v>
      </c>
      <c r="X1189" s="13">
        <f t="shared" si="1579"/>
        <v>1.0521371736682647E-2</v>
      </c>
      <c r="Y1189" s="13">
        <f t="shared" si="1580"/>
        <v>1.016007014594675E-2</v>
      </c>
      <c r="Z1189" s="13">
        <f t="shared" si="1581"/>
        <v>7.8769785750489249E-2</v>
      </c>
      <c r="AA1189" s="13">
        <f t="shared" si="1582"/>
        <v>6.2445352632121559E-2</v>
      </c>
      <c r="AB1189" s="13">
        <f t="shared" si="1583"/>
        <v>2.4752016450202103E-2</v>
      </c>
      <c r="AC1189" s="13">
        <f t="shared" si="1584"/>
        <v>6.2589949463473407E-4</v>
      </c>
      <c r="AD1189" s="13">
        <f t="shared" si="1585"/>
        <v>1.0796885487223038E-3</v>
      </c>
      <c r="AE1189" s="13">
        <f t="shared" si="1586"/>
        <v>2.085224562981321E-3</v>
      </c>
      <c r="AF1189" s="13">
        <f t="shared" si="1587"/>
        <v>2.0136184102379469E-3</v>
      </c>
      <c r="AG1189" s="13">
        <f t="shared" si="1588"/>
        <v>1.2963141313509503E-3</v>
      </c>
      <c r="AH1189" s="13">
        <f t="shared" si="1589"/>
        <v>3.8032424318585174E-2</v>
      </c>
      <c r="AI1189" s="13">
        <f t="shared" si="1590"/>
        <v>3.0150496480356056E-2</v>
      </c>
      <c r="AJ1189" s="13">
        <f t="shared" si="1591"/>
        <v>1.1951018825372898E-2</v>
      </c>
      <c r="AK1189" s="13">
        <f t="shared" si="1592"/>
        <v>3.1580873205514959E-3</v>
      </c>
      <c r="AL1189" s="13">
        <f t="shared" si="1593"/>
        <v>3.8331815338063601E-5</v>
      </c>
      <c r="AM1189" s="13">
        <f t="shared" si="1594"/>
        <v>1.7118627787408719E-4</v>
      </c>
      <c r="AN1189" s="13">
        <f t="shared" si="1595"/>
        <v>3.3061555750574429E-4</v>
      </c>
      <c r="AO1189" s="13">
        <f t="shared" si="1596"/>
        <v>3.1926229199641978E-4</v>
      </c>
      <c r="AP1189" s="13">
        <f t="shared" si="1597"/>
        <v>2.0553259675131126E-4</v>
      </c>
      <c r="AQ1189" s="13">
        <f t="shared" si="1598"/>
        <v>9.9237326298021316E-5</v>
      </c>
      <c r="AR1189" s="13">
        <f t="shared" si="1599"/>
        <v>1.4690559693847317E-2</v>
      </c>
      <c r="AS1189" s="13">
        <f t="shared" si="1600"/>
        <v>1.1646054025731937E-2</v>
      </c>
      <c r="AT1189" s="13">
        <f t="shared" si="1601"/>
        <v>4.6162493872534908E-3</v>
      </c>
      <c r="AU1189" s="13">
        <f t="shared" si="1602"/>
        <v>1.2198557186971866E-3</v>
      </c>
      <c r="AV1189" s="13">
        <f t="shared" si="1603"/>
        <v>2.4176249747474634E-4</v>
      </c>
      <c r="AW1189" s="13">
        <f t="shared" si="1604"/>
        <v>1.6302405130831458E-6</v>
      </c>
      <c r="AX1189" s="13">
        <f t="shared" si="1605"/>
        <v>2.2618206092135876E-5</v>
      </c>
      <c r="AY1189" s="13">
        <f t="shared" si="1606"/>
        <v>4.3683003741874535E-5</v>
      </c>
      <c r="AZ1189" s="13">
        <f t="shared" si="1607"/>
        <v>4.2182939003639395E-5</v>
      </c>
      <c r="BA1189" s="13">
        <f t="shared" si="1608"/>
        <v>2.7156257439000661E-5</v>
      </c>
      <c r="BB1189" s="13">
        <f t="shared" si="1609"/>
        <v>1.3111858766461014E-5</v>
      </c>
      <c r="BC1189" s="13">
        <f t="shared" si="1610"/>
        <v>5.0646401684118662E-6</v>
      </c>
      <c r="BD1189" s="13">
        <f t="shared" si="1611"/>
        <v>4.7286963686279096E-3</v>
      </c>
      <c r="BE1189" s="13">
        <f t="shared" si="1612"/>
        <v>3.7487103642067274E-3</v>
      </c>
      <c r="BF1189" s="13">
        <f t="shared" si="1613"/>
        <v>1.4859094662900232E-3</v>
      </c>
      <c r="BG1189" s="13">
        <f t="shared" si="1614"/>
        <v>3.9265538056179426E-4</v>
      </c>
      <c r="BH1189" s="13">
        <f t="shared" si="1615"/>
        <v>7.7820142166404297E-5</v>
      </c>
      <c r="BI1189" s="13">
        <f t="shared" si="1616"/>
        <v>1.2338503077451285E-5</v>
      </c>
      <c r="BJ1189" s="14">
        <f t="shared" si="1617"/>
        <v>0.1463252055626206</v>
      </c>
      <c r="BK1189" s="14">
        <f t="shared" si="1618"/>
        <v>0.21175201124252577</v>
      </c>
      <c r="BL1189" s="14">
        <f t="shared" si="1619"/>
        <v>0.5594128049093684</v>
      </c>
      <c r="BM1189" s="14">
        <f t="shared" si="1620"/>
        <v>0.50847301195489103</v>
      </c>
      <c r="BN1189" s="14">
        <f t="shared" si="1621"/>
        <v>0.48774474274688417</v>
      </c>
    </row>
    <row r="1190" spans="1:66" x14ac:dyDescent="0.25">
      <c r="A1190" t="s">
        <v>349</v>
      </c>
      <c r="B1190" t="s">
        <v>275</v>
      </c>
      <c r="C1190" t="s">
        <v>274</v>
      </c>
      <c r="D1190" s="7" t="s">
        <v>377</v>
      </c>
      <c r="E1190" s="10">
        <f>VLOOKUP(A1190,home!$A$2:$E$405,3,FALSE)</f>
        <v>1.5124</v>
      </c>
      <c r="F1190" s="10">
        <f>VLOOKUP(B1190,home!$B$2:$E$405,3,FALSE)</f>
        <v>1.0138</v>
      </c>
      <c r="G1190" s="10">
        <f>VLOOKUP(C1190,away!$B$2:$E$405,4,FALSE)</f>
        <v>0.74939999999999996</v>
      </c>
      <c r="H1190" s="10">
        <f>VLOOKUP(A1190,away!$A$2:$E$405,3,FALSE)</f>
        <v>1.1446000000000001</v>
      </c>
      <c r="I1190" s="10">
        <f>VLOOKUP(C1190,away!$B$2:$E$405,3,FALSE)</f>
        <v>0.93189999999999995</v>
      </c>
      <c r="J1190" s="10">
        <f>VLOOKUP(B1190,home!$B$2:$E$405,4,FALSE)</f>
        <v>1.2814000000000001</v>
      </c>
      <c r="K1190" s="12">
        <f t="shared" si="1566"/>
        <v>1.1490333773279999</v>
      </c>
      <c r="L1190" s="12">
        <f t="shared" si="1567"/>
        <v>1.3668088210360003</v>
      </c>
      <c r="M1190" s="13">
        <f t="shared" si="1568"/>
        <v>8.079483826424011E-2</v>
      </c>
      <c r="N1190" s="13">
        <f t="shared" si="1569"/>
        <v>9.2835965881429339E-2</v>
      </c>
      <c r="O1190" s="13">
        <f t="shared" si="1570"/>
        <v>0.11043109763374034</v>
      </c>
      <c r="P1190" s="13">
        <f t="shared" si="1571"/>
        <v>0.12688901707613476</v>
      </c>
      <c r="Q1190" s="13">
        <f t="shared" si="1572"/>
        <v>5.3335811707122871E-2</v>
      </c>
      <c r="R1190" s="13">
        <f t="shared" si="1573"/>
        <v>7.5469099181242047E-2</v>
      </c>
      <c r="S1190" s="13">
        <f t="shared" si="1574"/>
        <v>4.9820084427577439E-2</v>
      </c>
      <c r="T1190" s="13">
        <f t="shared" si="1575"/>
        <v>7.2899857918410707E-2</v>
      </c>
      <c r="U1190" s="13">
        <f t="shared" si="1576"/>
        <v>8.6716513916124352E-2</v>
      </c>
      <c r="V1190" s="13">
        <f t="shared" si="1577"/>
        <v>8.6936543080064314E-3</v>
      </c>
      <c r="W1190" s="13">
        <f t="shared" si="1578"/>
        <v>2.0428209286121886E-2</v>
      </c>
      <c r="X1190" s="13">
        <f t="shared" si="1579"/>
        <v>2.7921456650240924E-2</v>
      </c>
      <c r="Y1190" s="13">
        <f t="shared" si="1580"/>
        <v>1.9081646622861798E-2</v>
      </c>
      <c r="Z1190" s="13">
        <f t="shared" si="1581"/>
        <v>3.4383943492187458E-2</v>
      </c>
      <c r="AA1190" s="13">
        <f t="shared" si="1582"/>
        <v>3.9508298716683259E-2</v>
      </c>
      <c r="AB1190" s="13">
        <f t="shared" si="1583"/>
        <v>2.2698176953457029E-2</v>
      </c>
      <c r="AC1190" s="13">
        <f t="shared" si="1584"/>
        <v>8.5334137183279077E-4</v>
      </c>
      <c r="AD1190" s="13">
        <f t="shared" si="1585"/>
        <v>5.8681735771989613E-3</v>
      </c>
      <c r="AE1190" s="13">
        <f t="shared" si="1586"/>
        <v>8.0206714086859202E-3</v>
      </c>
      <c r="AF1190" s="13">
        <f t="shared" si="1587"/>
        <v>5.4813622160115802E-3</v>
      </c>
      <c r="AG1190" s="13">
        <f t="shared" si="1588"/>
        <v>2.4973247427126873E-3</v>
      </c>
      <c r="AH1190" s="13">
        <f t="shared" si="1589"/>
        <v>1.1749069316781305E-2</v>
      </c>
      <c r="AI1190" s="13">
        <f t="shared" si="1590"/>
        <v>1.3500072797522E-2</v>
      </c>
      <c r="AJ1190" s="13">
        <f t="shared" si="1591"/>
        <v>7.7560171203552835E-3</v>
      </c>
      <c r="AK1190" s="13">
        <f t="shared" si="1592"/>
        <v>2.9706408488052059E-3</v>
      </c>
      <c r="AL1190" s="13">
        <f t="shared" si="1593"/>
        <v>5.3607210672609441E-5</v>
      </c>
      <c r="AM1190" s="13">
        <f t="shared" si="1594"/>
        <v>1.3485454608311691E-3</v>
      </c>
      <c r="AN1190" s="13">
        <f t="shared" si="1595"/>
        <v>1.8432038314320997E-3</v>
      </c>
      <c r="AO1190" s="13">
        <f t="shared" si="1596"/>
        <v>1.2596536278843735E-3</v>
      </c>
      <c r="AP1190" s="13">
        <f t="shared" si="1597"/>
        <v>5.7390189668078684E-4</v>
      </c>
      <c r="AQ1190" s="13">
        <f t="shared" si="1598"/>
        <v>1.961035436981478E-4</v>
      </c>
      <c r="AR1190" s="13">
        <f t="shared" si="1599"/>
        <v>3.2117463162280213E-3</v>
      </c>
      <c r="AS1190" s="13">
        <f t="shared" si="1600"/>
        <v>3.6904037168562455E-3</v>
      </c>
      <c r="AT1190" s="13">
        <f t="shared" si="1601"/>
        <v>2.1201985232415684E-3</v>
      </c>
      <c r="AU1190" s="13">
        <f t="shared" si="1602"/>
        <v>8.1205962325536557E-4</v>
      </c>
      <c r="AV1190" s="13">
        <f t="shared" si="1603"/>
        <v>2.3327090287520404E-4</v>
      </c>
      <c r="AW1190" s="13">
        <f t="shared" si="1604"/>
        <v>2.3386279015725962E-6</v>
      </c>
      <c r="AX1190" s="13">
        <f t="shared" si="1605"/>
        <v>2.5825395755653077E-4</v>
      </c>
      <c r="AY1190" s="13">
        <f t="shared" si="1606"/>
        <v>3.5298378725572303E-4</v>
      </c>
      <c r="AZ1190" s="13">
        <f t="shared" si="1607"/>
        <v>2.4123067705190862E-4</v>
      </c>
      <c r="BA1190" s="13">
        <f t="shared" si="1608"/>
        <v>1.0990540576634507E-4</v>
      </c>
      <c r="BB1190" s="13">
        <f t="shared" si="1609"/>
        <v>3.7554919520245353E-5</v>
      </c>
      <c r="BC1190" s="13">
        <f t="shared" si="1610"/>
        <v>1.0266079054713687E-5</v>
      </c>
      <c r="BD1190" s="13">
        <f t="shared" si="1611"/>
        <v>7.3164053265838895E-4</v>
      </c>
      <c r="BE1190" s="13">
        <f t="shared" si="1612"/>
        <v>8.406793922305255E-4</v>
      </c>
      <c r="BF1190" s="13">
        <f t="shared" si="1613"/>
        <v>4.8298434065234557E-4</v>
      </c>
      <c r="BG1190" s="13">
        <f t="shared" si="1614"/>
        <v>1.8498837604543391E-4</v>
      </c>
      <c r="BH1190" s="13">
        <f t="shared" si="1615"/>
        <v>5.3139454623476764E-5</v>
      </c>
      <c r="BI1190" s="13">
        <f t="shared" si="1616"/>
        <v>1.2211801403076288E-5</v>
      </c>
      <c r="BJ1190" s="14">
        <f t="shared" si="1617"/>
        <v>0.31460208319752864</v>
      </c>
      <c r="BK1190" s="14">
        <f t="shared" si="1618"/>
        <v>0.26745752644571991</v>
      </c>
      <c r="BL1190" s="14">
        <f t="shared" si="1619"/>
        <v>0.38317230946478059</v>
      </c>
      <c r="BM1190" s="14">
        <f t="shared" si="1620"/>
        <v>0.45950938769695293</v>
      </c>
      <c r="BN1190" s="14">
        <f t="shared" si="1621"/>
        <v>0.53975582974390945</v>
      </c>
    </row>
    <row r="1191" spans="1:66" x14ac:dyDescent="0.25">
      <c r="A1191" t="s">
        <v>349</v>
      </c>
      <c r="B1191" t="s">
        <v>278</v>
      </c>
      <c r="C1191" t="s">
        <v>282</v>
      </c>
      <c r="D1191" s="7" t="s">
        <v>377</v>
      </c>
      <c r="E1191" s="10">
        <f>VLOOKUP(A1191,home!$A$2:$E$405,3,FALSE)</f>
        <v>1.5124</v>
      </c>
      <c r="F1191" s="10">
        <f>VLOOKUP(B1191,home!$B$2:$E$405,3,FALSE)</f>
        <v>1.0138</v>
      </c>
      <c r="G1191" s="10">
        <f>VLOOKUP(C1191,away!$B$2:$E$405,4,FALSE)</f>
        <v>1.0579000000000001</v>
      </c>
      <c r="H1191" s="10">
        <f>VLOOKUP(A1191,away!$A$2:$E$405,3,FALSE)</f>
        <v>1.1446000000000001</v>
      </c>
      <c r="I1191" s="10">
        <f>VLOOKUP(C1191,away!$B$2:$E$405,3,FALSE)</f>
        <v>1.3395999999999999</v>
      </c>
      <c r="J1191" s="10">
        <f>VLOOKUP(B1191,home!$B$2:$E$405,4,FALSE)</f>
        <v>0.99019999999999997</v>
      </c>
      <c r="K1191" s="12">
        <f t="shared" si="1566"/>
        <v>1.6220475178480001</v>
      </c>
      <c r="L1191" s="12">
        <f t="shared" si="1567"/>
        <v>1.5182797596319999</v>
      </c>
      <c r="M1191" s="13">
        <f t="shared" si="1568"/>
        <v>4.3268634734710459E-2</v>
      </c>
      <c r="N1191" s="13">
        <f t="shared" si="1569"/>
        <v>7.0183781572108861E-2</v>
      </c>
      <c r="O1191" s="13">
        <f t="shared" si="1570"/>
        <v>6.5693892344621002E-2</v>
      </c>
      <c r="P1191" s="13">
        <f t="shared" si="1571"/>
        <v>0.10655861501536622</v>
      </c>
      <c r="Q1191" s="13">
        <f t="shared" si="1572"/>
        <v>5.6920714346112698E-2</v>
      </c>
      <c r="R1191" s="13">
        <f t="shared" si="1573"/>
        <v>4.9870853539140836E-2</v>
      </c>
      <c r="S1191" s="13">
        <f t="shared" si="1574"/>
        <v>6.560605912118235E-2</v>
      </c>
      <c r="T1191" s="13">
        <f t="shared" si="1575"/>
        <v>8.6421568495497703E-2</v>
      </c>
      <c r="U1191" s="13">
        <f t="shared" si="1576"/>
        <v>8.0892894196124526E-2</v>
      </c>
      <c r="V1191" s="13">
        <f t="shared" si="1577"/>
        <v>1.7952164398664098E-2</v>
      </c>
      <c r="W1191" s="13">
        <f t="shared" si="1578"/>
        <v>3.0776034473082386E-2</v>
      </c>
      <c r="X1191" s="13">
        <f t="shared" si="1579"/>
        <v>4.6726630222217666E-2</v>
      </c>
      <c r="Y1191" s="13">
        <f t="shared" si="1580"/>
        <v>3.5472048451100996E-2</v>
      </c>
      <c r="Z1191" s="13">
        <f t="shared" si="1581"/>
        <v>2.5239302508016478E-2</v>
      </c>
      <c r="AA1191" s="13">
        <f t="shared" si="1582"/>
        <v>4.0939347985342926E-2</v>
      </c>
      <c r="AB1191" s="13">
        <f t="shared" si="1583"/>
        <v>3.3202783890970512E-2</v>
      </c>
      <c r="AC1191" s="13">
        <f t="shared" si="1584"/>
        <v>2.7631992934642148E-3</v>
      </c>
      <c r="AD1191" s="13">
        <f t="shared" si="1585"/>
        <v>1.2480047581566938E-2</v>
      </c>
      <c r="AE1191" s="13">
        <f t="shared" si="1586"/>
        <v>1.8948203642337371E-2</v>
      </c>
      <c r="AF1191" s="13">
        <f t="shared" si="1587"/>
        <v>1.4384337035773086E-2</v>
      </c>
      <c r="AG1191" s="13">
        <f t="shared" si="1588"/>
        <v>7.2798159257130802E-3</v>
      </c>
      <c r="AH1191" s="13">
        <f t="shared" si="1589"/>
        <v>9.5800805362876457E-3</v>
      </c>
      <c r="AI1191" s="13">
        <f t="shared" si="1590"/>
        <v>1.5539345854669312E-2</v>
      </c>
      <c r="AJ1191" s="13">
        <f t="shared" si="1591"/>
        <v>1.2602778686273986E-2</v>
      </c>
      <c r="AK1191" s="13">
        <f t="shared" si="1592"/>
        <v>6.8141019620194662E-3</v>
      </c>
      <c r="AL1191" s="13">
        <f t="shared" si="1593"/>
        <v>2.7219965827743656E-4</v>
      </c>
      <c r="AM1191" s="13">
        <f t="shared" si="1594"/>
        <v>4.0486460404611183E-3</v>
      </c>
      <c r="AN1191" s="13">
        <f t="shared" si="1595"/>
        <v>6.1469773371463539E-3</v>
      </c>
      <c r="AO1191" s="13">
        <f t="shared" si="1596"/>
        <v>4.6664156369529593E-3</v>
      </c>
      <c r="AP1191" s="13">
        <f t="shared" si="1597"/>
        <v>2.3616414705386491E-3</v>
      </c>
      <c r="AQ1191" s="13">
        <f t="shared" si="1598"/>
        <v>8.9640811105659557E-4</v>
      </c>
      <c r="AR1191" s="13">
        <f t="shared" si="1599"/>
        <v>2.9090484747780012E-3</v>
      </c>
      <c r="AS1191" s="13">
        <f t="shared" si="1600"/>
        <v>4.7186148578131672E-3</v>
      </c>
      <c r="AT1191" s="13">
        <f t="shared" si="1601"/>
        <v>3.826908758898271E-3</v>
      </c>
      <c r="AU1191" s="13">
        <f t="shared" si="1602"/>
        <v>2.0691426178005706E-3</v>
      </c>
      <c r="AV1191" s="13">
        <f t="shared" si="1603"/>
        <v>8.3906191181923188E-4</v>
      </c>
      <c r="AW1191" s="13">
        <f t="shared" si="1604"/>
        <v>1.8620890662060002E-5</v>
      </c>
      <c r="AX1191" s="13">
        <f t="shared" si="1605"/>
        <v>1.0945160434291806E-3</v>
      </c>
      <c r="AY1191" s="13">
        <f t="shared" si="1606"/>
        <v>1.6617815553310238E-3</v>
      </c>
      <c r="AZ1191" s="13">
        <f t="shared" si="1607"/>
        <v>1.2615246501944391E-3</v>
      </c>
      <c r="BA1191" s="13">
        <f t="shared" si="1608"/>
        <v>6.3844911422235209E-4</v>
      </c>
      <c r="BB1191" s="13">
        <f t="shared" si="1609"/>
        <v>2.4233609191969395E-4</v>
      </c>
      <c r="BC1191" s="13">
        <f t="shared" si="1610"/>
        <v>7.3586796677998226E-5</v>
      </c>
      <c r="BD1191" s="13">
        <f t="shared" si="1611"/>
        <v>7.3612490317396335E-4</v>
      </c>
      <c r="BE1191" s="13">
        <f t="shared" si="1612"/>
        <v>1.1940295720194267E-3</v>
      </c>
      <c r="BF1191" s="13">
        <f t="shared" si="1613"/>
        <v>9.6838635176561046E-4</v>
      </c>
      <c r="BG1191" s="13">
        <f t="shared" si="1614"/>
        <v>5.2358955939976303E-4</v>
      </c>
      <c r="BH1191" s="13">
        <f t="shared" si="1615"/>
        <v>2.1232178629887832E-4</v>
      </c>
      <c r="BI1191" s="13">
        <f t="shared" si="1616"/>
        <v>6.8879205290229832E-5</v>
      </c>
      <c r="BJ1191" s="14">
        <f t="shared" si="1617"/>
        <v>0.40268546459344112</v>
      </c>
      <c r="BK1191" s="14">
        <f t="shared" si="1618"/>
        <v>0.23808265377699578</v>
      </c>
      <c r="BL1191" s="14">
        <f t="shared" si="1619"/>
        <v>0.33320218699450738</v>
      </c>
      <c r="BM1191" s="14">
        <f t="shared" si="1620"/>
        <v>0.60506995565623178</v>
      </c>
      <c r="BN1191" s="14">
        <f t="shared" si="1621"/>
        <v>0.39249649155206007</v>
      </c>
    </row>
    <row r="1192" spans="1:66" x14ac:dyDescent="0.25">
      <c r="A1192" t="s">
        <v>349</v>
      </c>
      <c r="B1192" t="s">
        <v>280</v>
      </c>
      <c r="C1192" t="s">
        <v>288</v>
      </c>
      <c r="D1192" s="7" t="s">
        <v>377</v>
      </c>
      <c r="E1192" s="10">
        <f>VLOOKUP(A1192,home!$A$2:$E$405,3,FALSE)</f>
        <v>1.5124</v>
      </c>
      <c r="F1192" s="10">
        <f>VLOOKUP(B1192,home!$B$2:$E$405,3,FALSE)</f>
        <v>0.4546</v>
      </c>
      <c r="G1192" s="10">
        <f>VLOOKUP(C1192,away!$B$2:$E$405,4,FALSE)</f>
        <v>1.4986999999999999</v>
      </c>
      <c r="H1192" s="10">
        <f>VLOOKUP(A1192,away!$A$2:$E$405,3,FALSE)</f>
        <v>1.1446000000000001</v>
      </c>
      <c r="I1192" s="10">
        <f>VLOOKUP(C1192,away!$B$2:$E$405,3,FALSE)</f>
        <v>1.0484</v>
      </c>
      <c r="J1192" s="10">
        <f>VLOOKUP(B1192,home!$B$2:$E$405,4,FALSE)</f>
        <v>0.65529999999999999</v>
      </c>
      <c r="K1192" s="12">
        <f t="shared" si="1566"/>
        <v>1.030411761848</v>
      </c>
      <c r="L1192" s="12">
        <f t="shared" si="1567"/>
        <v>0.78635910879199999</v>
      </c>
      <c r="M1192" s="13">
        <f t="shared" si="1568"/>
        <v>0.16254979869694045</v>
      </c>
      <c r="N1192" s="13">
        <f t="shared" si="1569"/>
        <v>0.16749322446335216</v>
      </c>
      <c r="O1192" s="13">
        <f t="shared" si="1570"/>
        <v>0.12782251483764509</v>
      </c>
      <c r="P1192" s="13">
        <f t="shared" si="1571"/>
        <v>0.13170982271770001</v>
      </c>
      <c r="Q1192" s="13">
        <f t="shared" si="1572"/>
        <v>8.6293494258442585E-2</v>
      </c>
      <c r="R1192" s="13">
        <f t="shared" si="1573"/>
        <v>5.0257199425641393E-2</v>
      </c>
      <c r="S1192" s="13">
        <f t="shared" si="1574"/>
        <v>2.6680250513060885E-2</v>
      </c>
      <c r="T1192" s="13">
        <f t="shared" si="1575"/>
        <v>6.7857675239616472E-2</v>
      </c>
      <c r="U1192" s="13">
        <f t="shared" si="1576"/>
        <v>5.1785609405721439E-2</v>
      </c>
      <c r="V1192" s="13">
        <f t="shared" si="1577"/>
        <v>2.4020338473426561E-3</v>
      </c>
      <c r="W1192" s="13">
        <f t="shared" si="1578"/>
        <v>2.9639277151620708E-2</v>
      </c>
      <c r="X1192" s="13">
        <f t="shared" si="1579"/>
        <v>2.3307115566187548E-2</v>
      </c>
      <c r="Y1192" s="13">
        <f t="shared" si="1580"/>
        <v>9.1638813125696945E-3</v>
      </c>
      <c r="Z1192" s="13">
        <f t="shared" si="1581"/>
        <v>1.3173402183576394E-2</v>
      </c>
      <c r="AA1192" s="13">
        <f t="shared" si="1582"/>
        <v>1.3574028553511244E-2</v>
      </c>
      <c r="AB1192" s="13">
        <f t="shared" si="1583"/>
        <v>6.9934193385992873E-3</v>
      </c>
      <c r="AC1192" s="13">
        <f t="shared" si="1584"/>
        <v>1.216440495203497E-4</v>
      </c>
      <c r="AD1192" s="13">
        <f t="shared" si="1585"/>
        <v>7.6351649474256647E-3</v>
      </c>
      <c r="AE1192" s="13">
        <f t="shared" si="1586"/>
        <v>6.0039815035375626E-3</v>
      </c>
      <c r="AF1192" s="13">
        <f t="shared" si="1587"/>
        <v>2.3606427721627249E-3</v>
      </c>
      <c r="AG1192" s="13">
        <f t="shared" si="1588"/>
        <v>6.1877098216471895E-4</v>
      </c>
      <c r="AH1192" s="13">
        <f t="shared" si="1589"/>
        <v>2.5897562002089296E-3</v>
      </c>
      <c r="AI1192" s="13">
        <f t="shared" si="1590"/>
        <v>2.6685152490140648E-3</v>
      </c>
      <c r="AJ1192" s="13">
        <f t="shared" si="1591"/>
        <v>1.374834749627418E-3</v>
      </c>
      <c r="AK1192" s="13">
        <f t="shared" si="1592"/>
        <v>4.722152988711474E-4</v>
      </c>
      <c r="AL1192" s="13">
        <f t="shared" si="1593"/>
        <v>3.9425988405828647E-6</v>
      </c>
      <c r="AM1192" s="13">
        <f t="shared" si="1594"/>
        <v>1.5734727530953944E-3</v>
      </c>
      <c r="AN1192" s="13">
        <f t="shared" si="1595"/>
        <v>1.2373146318325891E-3</v>
      </c>
      <c r="AO1192" s="13">
        <f t="shared" si="1596"/>
        <v>4.8648681559158814E-4</v>
      </c>
      <c r="AP1192" s="13">
        <f t="shared" si="1597"/>
        <v>1.2751777958255311E-4</v>
      </c>
      <c r="AQ1192" s="13">
        <f t="shared" si="1598"/>
        <v>2.5068691876917782E-5</v>
      </c>
      <c r="AR1192" s="13">
        <f t="shared" si="1599"/>
        <v>4.0729567551697012E-4</v>
      </c>
      <c r="AS1192" s="13">
        <f t="shared" si="1600"/>
        <v>4.1968225460251252E-4</v>
      </c>
      <c r="AT1192" s="13">
        <f t="shared" si="1601"/>
        <v>2.1622276569065784E-4</v>
      </c>
      <c r="AU1192" s="13">
        <f t="shared" si="1602"/>
        <v>7.4266160315652704E-5</v>
      </c>
      <c r="AV1192" s="13">
        <f t="shared" si="1603"/>
        <v>1.9131181274134426E-5</v>
      </c>
      <c r="AW1192" s="13">
        <f t="shared" si="1604"/>
        <v>8.8738445849092888E-8</v>
      </c>
      <c r="AX1192" s="13">
        <f t="shared" si="1605"/>
        <v>2.702208052894747E-4</v>
      </c>
      <c r="AY1192" s="13">
        <f t="shared" si="1606"/>
        <v>2.1249059162448786E-4</v>
      </c>
      <c r="AZ1192" s="13">
        <f t="shared" si="1607"/>
        <v>8.3546956128258547E-5</v>
      </c>
      <c r="BA1192" s="13">
        <f t="shared" si="1608"/>
        <v>2.1899303321100572E-5</v>
      </c>
      <c r="BB1192" s="13">
        <f t="shared" si="1609"/>
        <v>4.3051791606865817E-6</v>
      </c>
      <c r="BC1192" s="13">
        <f t="shared" si="1610"/>
        <v>6.7708336959747837E-7</v>
      </c>
      <c r="BD1192" s="13">
        <f t="shared" si="1611"/>
        <v>5.33801107357267E-5</v>
      </c>
      <c r="BE1192" s="13">
        <f t="shared" si="1612"/>
        <v>5.5003493950841487E-5</v>
      </c>
      <c r="BF1192" s="13">
        <f t="shared" si="1613"/>
        <v>2.8338123554841182E-5</v>
      </c>
      <c r="BG1192" s="13">
        <f t="shared" si="1614"/>
        <v>9.7333119398700729E-6</v>
      </c>
      <c r="BH1192" s="13">
        <f t="shared" si="1615"/>
        <v>2.5073297761444239E-6</v>
      </c>
      <c r="BI1192" s="13">
        <f t="shared" si="1616"/>
        <v>5.167164184341855E-7</v>
      </c>
      <c r="BJ1192" s="14">
        <f t="shared" si="1617"/>
        <v>0.40441622878795241</v>
      </c>
      <c r="BK1192" s="14">
        <f t="shared" si="1618"/>
        <v>0.32367998301502943</v>
      </c>
      <c r="BL1192" s="14">
        <f t="shared" si="1619"/>
        <v>0.25882417018261572</v>
      </c>
      <c r="BM1192" s="14">
        <f t="shared" si="1620"/>
        <v>0.27375532791627372</v>
      </c>
      <c r="BN1192" s="14">
        <f t="shared" si="1621"/>
        <v>0.72612605439972178</v>
      </c>
    </row>
    <row r="1193" spans="1:66" x14ac:dyDescent="0.25">
      <c r="A1193" t="s">
        <v>290</v>
      </c>
      <c r="B1193" t="s">
        <v>315</v>
      </c>
      <c r="C1193" t="s">
        <v>314</v>
      </c>
      <c r="D1193" s="7" t="s">
        <v>377</v>
      </c>
      <c r="E1193" s="10">
        <f>VLOOKUP(A1193,home!$A$2:$E$405,3,FALSE)</f>
        <v>1.6292</v>
      </c>
      <c r="F1193" s="10">
        <f>VLOOKUP(B1193,home!$B$2:$E$405,3,FALSE)</f>
        <v>1.163</v>
      </c>
      <c r="G1193" s="10">
        <f>VLOOKUP(C1193,away!$B$2:$E$405,4,FALSE)</f>
        <v>0.64990000000000003</v>
      </c>
      <c r="H1193" s="10">
        <f>VLOOKUP(A1193,away!$A$2:$E$405,3,FALSE)</f>
        <v>1.1462000000000001</v>
      </c>
      <c r="I1193" s="10">
        <f>VLOOKUP(C1193,away!$B$2:$E$405,3,FALSE)</f>
        <v>1.2829999999999999</v>
      </c>
      <c r="J1193" s="10">
        <f>VLOOKUP(B1193,home!$B$2:$E$405,4,FALSE)</f>
        <v>0.91839999999999999</v>
      </c>
      <c r="K1193" s="12">
        <f t="shared" si="1566"/>
        <v>1.23140426404</v>
      </c>
      <c r="L1193" s="12">
        <f t="shared" si="1567"/>
        <v>1.35057571264</v>
      </c>
      <c r="M1193" s="13">
        <f t="shared" si="1568"/>
        <v>7.5624121692654686E-2</v>
      </c>
      <c r="N1193" s="13">
        <f t="shared" si="1569"/>
        <v>9.312386591661484E-2</v>
      </c>
      <c r="O1193" s="13">
        <f t="shared" si="1570"/>
        <v>0.10213610204783116</v>
      </c>
      <c r="P1193" s="13">
        <f t="shared" si="1571"/>
        <v>0.12577083157412386</v>
      </c>
      <c r="Q1193" s="13">
        <f t="shared" si="1572"/>
        <v>5.7336562786804379E-2</v>
      </c>
      <c r="R1193" s="13">
        <f t="shared" si="1573"/>
        <v>6.8971269404760699E-2</v>
      </c>
      <c r="S1193" s="13">
        <f t="shared" si="1574"/>
        <v>5.229251500974149E-2</v>
      </c>
      <c r="T1193" s="13">
        <f t="shared" si="1575"/>
        <v>7.7437369146116417E-2</v>
      </c>
      <c r="U1193" s="13">
        <f t="shared" si="1576"/>
        <v>8.4931515241273917E-2</v>
      </c>
      <c r="V1193" s="13">
        <f t="shared" si="1577"/>
        <v>9.6631030045130125E-3</v>
      </c>
      <c r="W1193" s="13">
        <f t="shared" si="1578"/>
        <v>2.3534829300356035E-2</v>
      </c>
      <c r="X1193" s="13">
        <f t="shared" si="1579"/>
        <v>3.1785568854189102E-2</v>
      </c>
      <c r="Y1193" s="13">
        <f t="shared" si="1580"/>
        <v>2.1464408653457123E-2</v>
      </c>
      <c r="Z1193" s="13">
        <f t="shared" si="1581"/>
        <v>3.1050307109340033E-2</v>
      </c>
      <c r="AA1193" s="13">
        <f t="shared" si="1582"/>
        <v>3.8235480574192841E-2</v>
      </c>
      <c r="AB1193" s="13">
        <f t="shared" si="1583"/>
        <v>2.3541666908339833E-2</v>
      </c>
      <c r="AC1193" s="13">
        <f t="shared" si="1584"/>
        <v>1.0044219963004069E-3</v>
      </c>
      <c r="AD1193" s="13">
        <f t="shared" si="1585"/>
        <v>7.2452222884779897E-3</v>
      </c>
      <c r="AE1193" s="13">
        <f t="shared" si="1586"/>
        <v>9.7852212554963708E-3</v>
      </c>
      <c r="AF1193" s="13">
        <f t="shared" si="1587"/>
        <v>6.6078410852410457E-3</v>
      </c>
      <c r="AG1193" s="13">
        <f t="shared" si="1588"/>
        <v>2.9747965609037653E-3</v>
      </c>
      <c r="AH1193" s="13">
        <f t="shared" si="1589"/>
        <v>1.0483947662971952E-2</v>
      </c>
      <c r="AI1193" s="13">
        <f t="shared" si="1590"/>
        <v>1.2909977856155854E-2</v>
      </c>
      <c r="AJ1193" s="13">
        <f t="shared" si="1591"/>
        <v>7.9487008903661501E-3</v>
      </c>
      <c r="AK1193" s="13">
        <f t="shared" si="1592"/>
        <v>3.2626880566584745E-3</v>
      </c>
      <c r="AL1193" s="13">
        <f t="shared" si="1593"/>
        <v>6.6818357369862147E-5</v>
      </c>
      <c r="AM1193" s="13">
        <f t="shared" si="1594"/>
        <v>1.7843595239898881E-3</v>
      </c>
      <c r="AN1193" s="13">
        <f t="shared" si="1595"/>
        <v>2.4099126357186138E-3</v>
      </c>
      <c r="AO1193" s="13">
        <f t="shared" si="1596"/>
        <v>1.6273847376929045E-3</v>
      </c>
      <c r="AP1193" s="13">
        <f t="shared" si="1597"/>
        <v>7.326354339496846E-4</v>
      </c>
      <c r="AQ1193" s="13">
        <f t="shared" si="1598"/>
        <v>2.4736990582797794E-4</v>
      </c>
      <c r="AR1193" s="13">
        <f t="shared" si="1599"/>
        <v>2.831873017239759E-3</v>
      </c>
      <c r="AS1193" s="13">
        <f t="shared" si="1600"/>
        <v>3.4871805086488595E-3</v>
      </c>
      <c r="AT1193" s="13">
        <f t="shared" si="1601"/>
        <v>2.1470644739136915E-3</v>
      </c>
      <c r="AU1193" s="13">
        <f t="shared" si="1602"/>
        <v>8.8130144944870636E-4</v>
      </c>
      <c r="AV1193" s="13">
        <f t="shared" si="1603"/>
        <v>2.7130959068894243E-4</v>
      </c>
      <c r="AW1193" s="13">
        <f t="shared" si="1604"/>
        <v>3.0868312115847586E-6</v>
      </c>
      <c r="AX1193" s="13">
        <f t="shared" si="1605"/>
        <v>3.6621132107025504E-4</v>
      </c>
      <c r="AY1193" s="13">
        <f t="shared" si="1606"/>
        <v>4.9459611593129552E-4</v>
      </c>
      <c r="AZ1193" s="13">
        <f t="shared" si="1607"/>
        <v>3.3399475087144288E-4</v>
      </c>
      <c r="BA1193" s="13">
        <f t="shared" si="1608"/>
        <v>1.5036173289207272E-4</v>
      </c>
      <c r="BB1193" s="13">
        <f t="shared" si="1609"/>
        <v>5.0768726138624157E-5</v>
      </c>
      <c r="BC1193" s="13">
        <f t="shared" si="1610"/>
        <v>1.371340169689945E-5</v>
      </c>
      <c r="BD1193" s="13">
        <f t="shared" si="1611"/>
        <v>6.3744315306076211E-4</v>
      </c>
      <c r="BE1193" s="13">
        <f t="shared" si="1612"/>
        <v>7.8495021676212482E-4</v>
      </c>
      <c r="BF1193" s="13">
        <f t="shared" si="1613"/>
        <v>4.8329552199000153E-4</v>
      </c>
      <c r="BG1193" s="13">
        <f t="shared" si="1614"/>
        <v>1.9837738885664183E-4</v>
      </c>
      <c r="BH1193" s="13">
        <f t="shared" si="1615"/>
        <v>6.1070690631797502E-5</v>
      </c>
      <c r="BI1193" s="13">
        <f t="shared" si="1616"/>
        <v>1.504054177037262E-5</v>
      </c>
      <c r="BJ1193" s="14">
        <f t="shared" si="1617"/>
        <v>0.33950699413343666</v>
      </c>
      <c r="BK1193" s="14">
        <f t="shared" si="1618"/>
        <v>0.26491640775063457</v>
      </c>
      <c r="BL1193" s="14">
        <f t="shared" si="1619"/>
        <v>0.36422025519556245</v>
      </c>
      <c r="BM1193" s="14">
        <f t="shared" si="1620"/>
        <v>0.47623970148146444</v>
      </c>
      <c r="BN1193" s="14">
        <f t="shared" si="1621"/>
        <v>0.52296275342278953</v>
      </c>
    </row>
    <row r="1194" spans="1:66" x14ac:dyDescent="0.25">
      <c r="A1194" t="s">
        <v>290</v>
      </c>
      <c r="B1194" t="s">
        <v>292</v>
      </c>
      <c r="C1194" t="s">
        <v>303</v>
      </c>
      <c r="D1194" s="7" t="s">
        <v>377</v>
      </c>
      <c r="E1194" s="10">
        <f>VLOOKUP(A1194,home!$A$2:$E$405,3,FALSE)</f>
        <v>1.6292</v>
      </c>
      <c r="F1194" s="10">
        <f>VLOOKUP(B1194,home!$B$2:$E$405,3,FALSE)</f>
        <v>0.97489999999999999</v>
      </c>
      <c r="G1194" s="10">
        <f>VLOOKUP(C1194,away!$B$2:$E$405,4,FALSE)</f>
        <v>1.1554</v>
      </c>
      <c r="H1194" s="10">
        <f>VLOOKUP(A1194,away!$A$2:$E$405,3,FALSE)</f>
        <v>1.1462000000000001</v>
      </c>
      <c r="I1194" s="10">
        <f>VLOOKUP(C1194,away!$B$2:$E$405,3,FALSE)</f>
        <v>1.0777000000000001</v>
      </c>
      <c r="J1194" s="10">
        <f>VLOOKUP(B1194,home!$B$2:$E$405,4,FALSE)</f>
        <v>1.2829999999999999</v>
      </c>
      <c r="K1194" s="12">
        <f t="shared" si="1566"/>
        <v>1.8351300002319999</v>
      </c>
      <c r="L1194" s="12">
        <f t="shared" si="1567"/>
        <v>1.5848382464200002</v>
      </c>
      <c r="M1194" s="13">
        <f t="shared" si="1568"/>
        <v>3.27134736848421E-2</v>
      </c>
      <c r="N1194" s="13">
        <f t="shared" si="1569"/>
        <v>6.0033476970853802E-2</v>
      </c>
      <c r="O1194" s="13">
        <f t="shared" si="1570"/>
        <v>5.1845564268991964E-2</v>
      </c>
      <c r="P1194" s="13">
        <f t="shared" si="1571"/>
        <v>9.5143350368983387E-2</v>
      </c>
      <c r="Q1194" s="13">
        <f t="shared" si="1572"/>
        <v>5.5084617303725367E-2</v>
      </c>
      <c r="R1194" s="13">
        <f t="shared" si="1573"/>
        <v>4.1083416580362332E-2</v>
      </c>
      <c r="S1194" s="13">
        <f t="shared" si="1574"/>
        <v>6.9178354511076678E-2</v>
      </c>
      <c r="T1194" s="13">
        <f t="shared" si="1575"/>
        <v>8.7300208292352896E-2</v>
      </c>
      <c r="U1194" s="13">
        <f t="shared" si="1576"/>
        <v>7.5393410278651679E-2</v>
      </c>
      <c r="V1194" s="13">
        <f t="shared" si="1577"/>
        <v>2.2355248226553073E-2</v>
      </c>
      <c r="W1194" s="13">
        <f t="shared" si="1578"/>
        <v>3.3695811255121715E-2</v>
      </c>
      <c r="X1194" s="13">
        <f t="shared" si="1579"/>
        <v>5.3402410421266394E-2</v>
      </c>
      <c r="Y1194" s="13">
        <f t="shared" si="1580"/>
        <v>4.2317091243320497E-2</v>
      </c>
      <c r="Z1194" s="13">
        <f t="shared" si="1581"/>
        <v>2.1703523296721271E-2</v>
      </c>
      <c r="AA1194" s="13">
        <f t="shared" si="1582"/>
        <v>3.9828786712547325E-2</v>
      </c>
      <c r="AB1194" s="13">
        <f t="shared" si="1583"/>
        <v>3.6545500684518631E-2</v>
      </c>
      <c r="AC1194" s="13">
        <f t="shared" si="1584"/>
        <v>4.0636031866704229E-3</v>
      </c>
      <c r="AD1194" s="13">
        <f t="shared" si="1585"/>
        <v>1.5459048529107238E-2</v>
      </c>
      <c r="AE1194" s="13">
        <f t="shared" si="1586"/>
        <v>2.4500091362191997E-2</v>
      </c>
      <c r="AF1194" s="13">
        <f t="shared" si="1587"/>
        <v>1.9414340915793082E-2</v>
      </c>
      <c r="AG1194" s="13">
        <f t="shared" si="1588"/>
        <v>1.0256196670795192E-2</v>
      </c>
      <c r="AH1194" s="13">
        <f t="shared" si="1589"/>
        <v>8.5991434506778389E-3</v>
      </c>
      <c r="AI1194" s="13">
        <f t="shared" si="1590"/>
        <v>1.5780546122637424E-2</v>
      </c>
      <c r="AJ1194" s="13">
        <f t="shared" si="1591"/>
        <v>1.4479676804848353E-2</v>
      </c>
      <c r="AK1194" s="13">
        <f t="shared" si="1592"/>
        <v>8.8573630994135451E-3</v>
      </c>
      <c r="AL1194" s="13">
        <f t="shared" si="1593"/>
        <v>4.7274077399985214E-4</v>
      </c>
      <c r="AM1194" s="13">
        <f t="shared" si="1594"/>
        <v>5.6738727461614112E-3</v>
      </c>
      <c r="AN1194" s="13">
        <f t="shared" si="1595"/>
        <v>8.992170533436681E-3</v>
      </c>
      <c r="AO1194" s="13">
        <f t="shared" si="1596"/>
        <v>7.1255678898606949E-3</v>
      </c>
      <c r="AP1194" s="13">
        <f t="shared" si="1597"/>
        <v>3.7642908397711628E-3</v>
      </c>
      <c r="AQ1194" s="13">
        <f t="shared" si="1598"/>
        <v>1.4914480233794495E-3</v>
      </c>
      <c r="AR1194" s="13">
        <f t="shared" si="1599"/>
        <v>2.7256502854172576E-3</v>
      </c>
      <c r="AS1194" s="13">
        <f t="shared" si="1600"/>
        <v>5.0019226089101218E-3</v>
      </c>
      <c r="AT1194" s="13">
        <f t="shared" si="1601"/>
        <v>4.5895891192248399E-3</v>
      </c>
      <c r="AU1194" s="13">
        <f t="shared" si="1602"/>
        <v>2.8074975604759547E-3</v>
      </c>
      <c r="AV1194" s="13">
        <f t="shared" si="1603"/>
        <v>1.2880307497018949E-3</v>
      </c>
      <c r="AW1194" s="13">
        <f t="shared" si="1604"/>
        <v>3.8191994534530868E-5</v>
      </c>
      <c r="AX1194" s="13">
        <f t="shared" si="1605"/>
        <v>1.7353823489965868E-3</v>
      </c>
      <c r="AY1194" s="13">
        <f t="shared" si="1606"/>
        <v>2.7503003188519711E-3</v>
      </c>
      <c r="AZ1194" s="13">
        <f t="shared" si="1607"/>
        <v>2.1793905672288631E-3</v>
      </c>
      <c r="BA1194" s="13">
        <f t="shared" si="1608"/>
        <v>1.1513271749437606E-3</v>
      </c>
      <c r="BB1194" s="13">
        <f t="shared" si="1609"/>
        <v>4.5616683524839051E-4</v>
      </c>
      <c r="BC1194" s="13">
        <f t="shared" si="1610"/>
        <v>1.4459012945000396E-4</v>
      </c>
      <c r="BD1194" s="13">
        <f t="shared" si="1611"/>
        <v>7.1995246978247675E-4</v>
      </c>
      <c r="BE1194" s="13">
        <f t="shared" si="1612"/>
        <v>1.3212063760389455E-3</v>
      </c>
      <c r="BF1194" s="13">
        <f t="shared" si="1613"/>
        <v>1.2122927285834351E-3</v>
      </c>
      <c r="BG1194" s="13">
        <f t="shared" si="1614"/>
        <v>7.4157158509552358E-4</v>
      </c>
      <c r="BH1194" s="13">
        <f t="shared" si="1615"/>
        <v>3.4022006578209832E-4</v>
      </c>
      <c r="BI1194" s="13">
        <f t="shared" si="1616"/>
        <v>1.2486960987952657E-4</v>
      </c>
      <c r="BJ1194" s="14">
        <f t="shared" si="1617"/>
        <v>0.43692780037185724</v>
      </c>
      <c r="BK1194" s="14">
        <f t="shared" si="1618"/>
        <v>0.22667707107097751</v>
      </c>
      <c r="BL1194" s="14">
        <f t="shared" si="1619"/>
        <v>0.31328621116154115</v>
      </c>
      <c r="BM1194" s="14">
        <f t="shared" si="1620"/>
        <v>0.65997859839902051</v>
      </c>
      <c r="BN1194" s="14">
        <f t="shared" si="1621"/>
        <v>0.33590389917775898</v>
      </c>
    </row>
    <row r="1195" spans="1:66" s="15" customFormat="1" x14ac:dyDescent="0.25">
      <c r="A1195" s="15" t="s">
        <v>338</v>
      </c>
      <c r="B1195" s="15" t="s">
        <v>86</v>
      </c>
      <c r="C1195" s="15" t="s">
        <v>83</v>
      </c>
      <c r="D1195" s="21" t="s">
        <v>378</v>
      </c>
      <c r="E1195" s="15">
        <f>VLOOKUP(A1195,home!$A$2:$E$405,3,FALSE)</f>
        <v>1.4215</v>
      </c>
      <c r="F1195" s="15">
        <f>VLOOKUP(B1195,home!$B$2:$E$405,3,FALSE)</f>
        <v>0.81169999999999998</v>
      </c>
      <c r="G1195" s="15">
        <f>VLOOKUP(C1195,away!$B$2:$E$405,4,FALSE)</f>
        <v>0.87939999999999996</v>
      </c>
      <c r="H1195" s="15">
        <f>VLOOKUP(A1195,away!$A$2:$E$405,3,FALSE)</f>
        <v>1.0277000000000001</v>
      </c>
      <c r="I1195" s="15">
        <f>VLOOKUP(C1195,away!$B$2:$E$405,3,FALSE)</f>
        <v>1.2974000000000001</v>
      </c>
      <c r="J1195" s="15">
        <f>VLOOKUP(B1195,home!$B$2:$E$405,4,FALSE)</f>
        <v>1.0479000000000001</v>
      </c>
      <c r="K1195" s="16">
        <f t="shared" si="1566"/>
        <v>1.01467946507</v>
      </c>
      <c r="L1195" s="16">
        <f t="shared" si="1567"/>
        <v>1.3972048692420003</v>
      </c>
      <c r="M1195" s="17">
        <f t="shared" si="1568"/>
        <v>8.9646211885127586E-2</v>
      </c>
      <c r="N1195" s="17">
        <f t="shared" si="1569"/>
        <v>9.0962170321153113E-2</v>
      </c>
      <c r="O1195" s="17">
        <f t="shared" si="1570"/>
        <v>0.12525412375500031</v>
      </c>
      <c r="P1195" s="17">
        <f t="shared" si="1571"/>
        <v>0.1270927872895353</v>
      </c>
      <c r="Q1195" s="17">
        <f t="shared" si="1572"/>
        <v>4.6148723161536932E-2</v>
      </c>
      <c r="R1195" s="17">
        <f t="shared" si="1573"/>
        <v>8.7502835801563303E-2</v>
      </c>
      <c r="S1195" s="17">
        <f t="shared" si="1574"/>
        <v>4.5045340570890317E-2</v>
      </c>
      <c r="T1195" s="17">
        <f t="shared" si="1575"/>
        <v>6.4479220710600471E-2</v>
      </c>
      <c r="U1195" s="17">
        <f t="shared" si="1576"/>
        <v>8.8787330623238278E-2</v>
      </c>
      <c r="V1195" s="17">
        <f t="shared" si="1577"/>
        <v>7.0957176700794057E-3</v>
      </c>
      <c r="W1195" s="17">
        <f t="shared" si="1578"/>
        <v>1.5608720577070606E-2</v>
      </c>
      <c r="X1195" s="17">
        <f t="shared" si="1579"/>
        <v>2.1808580392920853E-2</v>
      </c>
      <c r="Y1195" s="17">
        <f t="shared" si="1580"/>
        <v>1.523552735812232E-2</v>
      </c>
      <c r="Z1195" s="17">
        <f t="shared" si="1581"/>
        <v>4.0753129418142492E-2</v>
      </c>
      <c r="AA1195" s="17">
        <f t="shared" si="1582"/>
        <v>4.1351363557929295E-2</v>
      </c>
      <c r="AB1195" s="17">
        <f t="shared" si="1583"/>
        <v>2.0979189727437394E-2</v>
      </c>
      <c r="AC1195" s="17">
        <f t="shared" si="1584"/>
        <v>6.2873162564971302E-4</v>
      </c>
      <c r="AD1195" s="17">
        <f t="shared" si="1585"/>
        <v>3.9594620613922745E-3</v>
      </c>
      <c r="AE1195" s="17">
        <f t="shared" si="1586"/>
        <v>5.5321796717562538E-3</v>
      </c>
      <c r="AF1195" s="17">
        <f t="shared" si="1587"/>
        <v>3.8647941874497254E-3</v>
      </c>
      <c r="AG1195" s="17">
        <f t="shared" si="1588"/>
        <v>1.7999697524409789E-3</v>
      </c>
      <c r="AH1195" s="17">
        <f t="shared" si="1589"/>
        <v>1.4235117714969516E-2</v>
      </c>
      <c r="AI1195" s="17">
        <f t="shared" si="1590"/>
        <v>1.4444081628233747E-2</v>
      </c>
      <c r="AJ1195" s="17">
        <f t="shared" si="1591"/>
        <v>7.3280565099818158E-3</v>
      </c>
      <c r="AK1195" s="17">
        <f t="shared" si="1592"/>
        <v>2.4785428198503602E-3</v>
      </c>
      <c r="AL1195" s="17">
        <f t="shared" si="1593"/>
        <v>3.5654492512542822E-5</v>
      </c>
      <c r="AM1195" s="17">
        <f t="shared" si="1594"/>
        <v>8.0351696928369486E-4</v>
      </c>
      <c r="AN1195" s="17">
        <f t="shared" si="1595"/>
        <v>1.122677822001753E-3</v>
      </c>
      <c r="AO1195" s="17">
        <f t="shared" si="1596"/>
        <v>7.8430545974542674E-4</v>
      </c>
      <c r="AP1195" s="17">
        <f t="shared" si="1597"/>
        <v>3.6527846910979866E-4</v>
      </c>
      <c r="AQ1195" s="17">
        <f t="shared" si="1598"/>
        <v>1.2759221391736849E-4</v>
      </c>
      <c r="AR1195" s="17">
        <f t="shared" si="1599"/>
        <v>3.9778751571176918E-3</v>
      </c>
      <c r="AS1195" s="17">
        <f t="shared" si="1600"/>
        <v>4.0362682365394208E-3</v>
      </c>
      <c r="AT1195" s="17">
        <f t="shared" si="1601"/>
        <v>2.0477592475654257E-3</v>
      </c>
      <c r="AU1195" s="17">
        <f t="shared" si="1602"/>
        <v>6.9260641930394401E-4</v>
      </c>
      <c r="AV1195" s="17">
        <f t="shared" si="1603"/>
        <v>1.7569337776084345E-4</v>
      </c>
      <c r="AW1195" s="17">
        <f t="shared" si="1604"/>
        <v>1.4041086676923497E-6</v>
      </c>
      <c r="AX1195" s="17">
        <f t="shared" si="1605"/>
        <v>1.3588536142790779E-4</v>
      </c>
      <c r="AY1195" s="17">
        <f t="shared" si="1606"/>
        <v>1.8985968864578182E-4</v>
      </c>
      <c r="AZ1195" s="17">
        <f t="shared" si="1607"/>
        <v>1.3263644072432828E-4</v>
      </c>
      <c r="BA1195" s="17">
        <f t="shared" si="1608"/>
        <v>6.1773426939653139E-5</v>
      </c>
      <c r="BB1195" s="17">
        <f t="shared" si="1609"/>
        <v>2.157753322746207E-5</v>
      </c>
      <c r="BC1195" s="17">
        <f t="shared" si="1610"/>
        <v>6.0296468983282095E-6</v>
      </c>
      <c r="BD1195" s="17">
        <f t="shared" si="1611"/>
        <v>9.2631775646027079E-4</v>
      </c>
      <c r="BE1195" s="17">
        <f t="shared" si="1612"/>
        <v>9.3991560560995004E-4</v>
      </c>
      <c r="BF1195" s="17">
        <f t="shared" si="1613"/>
        <v>4.7685653195562452E-4</v>
      </c>
      <c r="BG1195" s="17">
        <f t="shared" si="1614"/>
        <v>1.6128551025328952E-4</v>
      </c>
      <c r="BH1195" s="17">
        <f t="shared" si="1615"/>
        <v>4.0913273816837435E-5</v>
      </c>
      <c r="BI1195" s="17">
        <f t="shared" si="1616"/>
        <v>8.3027717581462112E-6</v>
      </c>
      <c r="BJ1195" s="18">
        <f t="shared" si="1617"/>
        <v>0.27315048122636493</v>
      </c>
      <c r="BK1195" s="18">
        <f t="shared" si="1618"/>
        <v>0.26973430322244057</v>
      </c>
      <c r="BL1195" s="18">
        <f t="shared" si="1619"/>
        <v>0.41584443602634552</v>
      </c>
      <c r="BM1195" s="18">
        <f t="shared" si="1620"/>
        <v>0.43268704209939896</v>
      </c>
      <c r="BN1195" s="18">
        <f t="shared" si="1621"/>
        <v>0.56660685221391649</v>
      </c>
    </row>
    <row r="1196" spans="1:66" x14ac:dyDescent="0.25">
      <c r="A1196" t="s">
        <v>338</v>
      </c>
      <c r="B1196" t="s">
        <v>71</v>
      </c>
      <c r="C1196" t="s">
        <v>95</v>
      </c>
      <c r="D1196" s="7" t="s">
        <v>379</v>
      </c>
      <c r="E1196" s="10">
        <f>VLOOKUP(A1196,home!$A$2:$E$405,3,FALSE)</f>
        <v>1.4215</v>
      </c>
      <c r="F1196" s="10">
        <f>VLOOKUP(B1196,home!$B$2:$E$405,3,FALSE)</f>
        <v>0.91990000000000005</v>
      </c>
      <c r="G1196" s="10">
        <f>VLOOKUP(C1196,away!$B$2:$E$405,4,FALSE)</f>
        <v>1.1137999999999999</v>
      </c>
      <c r="H1196" s="10">
        <f>VLOOKUP(A1196,away!$A$2:$E$405,3,FALSE)</f>
        <v>1.0277000000000001</v>
      </c>
      <c r="I1196" s="10">
        <f>VLOOKUP(C1196,away!$B$2:$E$405,3,FALSE)</f>
        <v>0.81089999999999995</v>
      </c>
      <c r="J1196" s="10">
        <f>VLOOKUP(B1196,home!$B$2:$E$405,4,FALSE)</f>
        <v>1.6467000000000001</v>
      </c>
      <c r="K1196" s="12">
        <f t="shared" ref="K1196:K1259" si="1622">E1196*F1196*G1196</f>
        <v>1.45644703733</v>
      </c>
      <c r="L1196" s="12">
        <f t="shared" ref="L1196:L1259" si="1623">H1196*I1196*J1196</f>
        <v>1.3722970901310001</v>
      </c>
      <c r="M1196" s="13">
        <f t="shared" ref="M1196:M1259" si="1624">_xlfn.POISSON.DIST(0,K1196,FALSE) * _xlfn.POISSON.DIST(0,L1196,FALSE)</f>
        <v>5.9087012849310984E-2</v>
      </c>
      <c r="N1196" s="13">
        <f t="shared" ref="N1196:N1259" si="1625">_xlfn.POISSON.DIST(1,K1196,FALSE) * _xlfn.POISSON.DIST(0,L1196,FALSE)</f>
        <v>8.6057104809058621E-2</v>
      </c>
      <c r="O1196" s="13">
        <f t="shared" ref="O1196:O1259" si="1626">_xlfn.POISSON.DIST(0,K1196,FALSE) * _xlfn.POISSON.DIST(1,L1196,FALSE)</f>
        <v>8.1084935797642477E-2</v>
      </c>
      <c r="P1196" s="13">
        <f t="shared" ref="P1196:P1259" si="1627">_xlfn.POISSON.DIST(1,K1196,FALSE) * _xlfn.POISSON.DIST(1,L1196,FALSE)</f>
        <v>0.11809591451456965</v>
      </c>
      <c r="Q1196" s="13">
        <f t="shared" ref="Q1196:Q1259" si="1628">_xlfn.POISSON.DIST(2,K1196,FALSE) * _xlfn.POISSON.DIST(0,L1196,FALSE)</f>
        <v>6.266880767017538E-2</v>
      </c>
      <c r="R1196" s="13">
        <f t="shared" ref="R1196:R1259" si="1629">_xlfn.POISSON.DIST(0,K1196,FALSE) * _xlfn.POISSON.DIST(2,L1196,FALSE)</f>
        <v>5.5636310724281879E-2</v>
      </c>
      <c r="S1196" s="13">
        <f t="shared" ref="S1196:S1259" si="1630">_xlfn.POISSON.DIST(2,K1196,FALSE) * _xlfn.POISSON.DIST(2,L1196,FALSE)</f>
        <v>5.9008927480394616E-2</v>
      </c>
      <c r="T1196" s="13">
        <f t="shared" ref="T1196:T1259" si="1631">_xlfn.POISSON.DIST(2,K1196,FALSE) * _xlfn.POISSON.DIST(1,L1196,FALSE)</f>
        <v>8.6000222407760979E-2</v>
      </c>
      <c r="U1196" s="13">
        <f t="shared" ref="U1196:U1259" si="1632">_xlfn.POISSON.DIST(1,K1196,FALSE) * _xlfn.POISSON.DIST(2,L1196,FALSE)</f>
        <v>8.1031339922351647E-2</v>
      </c>
      <c r="V1196" s="13">
        <f t="shared" ref="V1196:V1259" si="1633">_xlfn.POISSON.DIST(3,K1196,FALSE) * _xlfn.POISSON.DIST(3,L1196,FALSE)</f>
        <v>1.3104427444794868E-2</v>
      </c>
      <c r="W1196" s="13">
        <f t="shared" ref="W1196:W1259" si="1634">_xlfn.POISSON.DIST(3,K1196,FALSE) * _xlfn.POISSON.DIST(0,L1196,FALSE)</f>
        <v>3.04245997547435E-2</v>
      </c>
      <c r="X1196" s="13">
        <f t="shared" ref="X1196:X1259" si="1635">_xlfn.POISSON.DIST(3,K1196,FALSE) * _xlfn.POISSON.DIST(1,L1196,FALSE)</f>
        <v>4.1751589711834847E-2</v>
      </c>
      <c r="Y1196" s="13">
        <f t="shared" ref="Y1196:Y1259" si="1636">_xlfn.POISSON.DIST(3,K1196,FALSE) * _xlfn.POISSON.DIST(2,L1196,FALSE)</f>
        <v>2.8647792534947182E-2</v>
      </c>
      <c r="Z1196" s="13">
        <f t="shared" ref="Z1196:Z1259" si="1637">_xlfn.POISSON.DIST(0,K1196,FALSE) * _xlfn.POISSON.DIST(3,L1196,FALSE)</f>
        <v>2.5449849104185386E-2</v>
      </c>
      <c r="AA1196" s="13">
        <f t="shared" ref="AA1196:AA1259" si="1638">_xlfn.POISSON.DIST(1,K1196,FALSE) * _xlfn.POISSON.DIST(3,L1196,FALSE)</f>
        <v>3.7066357328286358E-2</v>
      </c>
      <c r="AB1196" s="13">
        <f t="shared" ref="AB1196:AB1259" si="1639">_xlfn.POISSON.DIST(2,K1196,FALSE) * _xlfn.POISSON.DIST(3,L1196,FALSE)</f>
        <v>2.6992593157698908E-2</v>
      </c>
      <c r="AC1196" s="13">
        <f t="shared" ref="AC1196:AC1259" si="1640">_xlfn.POISSON.DIST(4,K1196,FALSE) * _xlfn.POISSON.DIST(4,L1196,FALSE)</f>
        <v>1.6369707028827669E-3</v>
      </c>
      <c r="AD1196" s="13">
        <f t="shared" ref="AD1196:AD1259" si="1641">_xlfn.POISSON.DIST(4,K1196,FALSE) * _xlfn.POISSON.DIST(0,L1196,FALSE)</f>
        <v>1.1077954543686801E-2</v>
      </c>
      <c r="AE1196" s="13">
        <f t="shared" ref="AE1196:AE1259" si="1642">_xlfn.POISSON.DIST(4,K1196,FALSE) * _xlfn.POISSON.DIST(1,L1196,FALSE)</f>
        <v>1.520224478490489E-2</v>
      </c>
      <c r="AF1196" s="13">
        <f t="shared" ref="AF1196:AF1259" si="1643">_xlfn.POISSON.DIST(4,K1196,FALSE) * _xlfn.POISSON.DIST(2,L1196,FALSE)</f>
        <v>1.0430998140892078E-2</v>
      </c>
      <c r="AG1196" s="13">
        <f t="shared" ref="AG1196:AG1259" si="1644">_xlfn.POISSON.DIST(4,K1196,FALSE) * _xlfn.POISSON.DIST(3,L1196,FALSE)</f>
        <v>4.7714761319693558E-3</v>
      </c>
      <c r="AH1196" s="13">
        <f t="shared" ref="AH1196:AH1259" si="1645">_xlfn.POISSON.DIST(0,K1196,FALSE) * _xlfn.POISSON.DIST(4,L1196,FALSE)</f>
        <v>8.7311884674866631E-3</v>
      </c>
      <c r="AI1196" s="13">
        <f t="shared" ref="AI1196:AI1259" si="1646">_xlfn.POISSON.DIST(1,K1196,FALSE) * _xlfn.POISSON.DIST(4,L1196,FALSE)</f>
        <v>1.2716513575840813E-2</v>
      </c>
      <c r="AJ1196" s="13">
        <f t="shared" ref="AJ1196:AJ1259" si="1647">_xlfn.POISSON.DIST(2,K1196,FALSE) * _xlfn.POISSON.DIST(4,L1196,FALSE)</f>
        <v>9.2604642613500401E-3</v>
      </c>
      <c r="AK1196" s="13">
        <f t="shared" ref="AK1196:AK1259" si="1648">_xlfn.POISSON.DIST(3,K1196,FALSE) * _xlfn.POISSON.DIST(4,L1196,FALSE)</f>
        <v>4.495791912581204E-3</v>
      </c>
      <c r="AL1196" s="13">
        <f t="shared" ref="AL1196:AL1259" si="1649">_xlfn.POISSON.DIST(5,K1196,FALSE) * _xlfn.POISSON.DIST(5,L1196,FALSE)</f>
        <v>1.3087109526658196E-4</v>
      </c>
      <c r="AM1196" s="13">
        <f t="shared" ref="AM1196:AM1259" si="1650">_xlfn.POISSON.DIST(5,K1196,FALSE) * _xlfn.POISSON.DIST(0,L1196,FALSE)</f>
        <v>3.2268908149658123E-3</v>
      </c>
      <c r="AN1196" s="13">
        <f t="shared" ref="AN1196:AN1259" si="1651">_xlfn.POISSON.DIST(5,K1196,FALSE) * _xlfn.POISSON.DIST(1,L1196,FALSE)</f>
        <v>4.4282528755480357E-3</v>
      </c>
      <c r="AO1196" s="13">
        <f t="shared" ref="AO1196:AO1259" si="1652">_xlfn.POISSON.DIST(5,K1196,FALSE) * _xlfn.POISSON.DIST(2,L1196,FALSE)</f>
        <v>3.0384392677394022E-3</v>
      </c>
      <c r="AP1196" s="13">
        <f t="shared" ref="AP1196:AP1259" si="1653">_xlfn.POISSON.DIST(5,K1196,FALSE) * _xlfn.POISSON.DIST(3,L1196,FALSE)</f>
        <v>1.389880455219516E-3</v>
      </c>
      <c r="AQ1196" s="13">
        <f t="shared" ref="AQ1196:AQ1259" si="1654">_xlfn.POISSON.DIST(5,K1196,FALSE) * _xlfn.POISSON.DIST(4,L1196,FALSE)</f>
        <v>4.7683222608192294E-4</v>
      </c>
      <c r="AR1196" s="13">
        <f t="shared" ref="AR1196:AR1259" si="1655">_xlfn.POISSON.DIST(0,K1196,FALSE) * _xlfn.POISSON.DIST(5,L1196,FALSE)</f>
        <v>2.3963569054634578E-3</v>
      </c>
      <c r="AS1196" s="13">
        <f t="shared" ref="AS1196:AS1259" si="1656">_xlfn.POISSON.DIST(1,K1196,FALSE) * _xlfn.POISSON.DIST(5,L1196,FALSE)</f>
        <v>3.4901669153475398E-3</v>
      </c>
      <c r="AT1196" s="13">
        <f t="shared" ref="AT1196:AT1259" si="1657">_xlfn.POISSON.DIST(2,K1196,FALSE) * _xlfn.POISSON.DIST(5,L1196,FALSE)</f>
        <v>2.5416216318225552E-3</v>
      </c>
      <c r="AU1196" s="13">
        <f t="shared" ref="AU1196:AU1259" si="1658">_xlfn.POISSON.DIST(3,K1196,FALSE) * _xlfn.POISSON.DIST(5,L1196,FALSE)</f>
        <v>1.2339124318939334E-3</v>
      </c>
      <c r="AV1196" s="13">
        <f t="shared" ref="AV1196:AV1259" si="1659">_xlfn.POISSON.DIST(4,K1196,FALSE) * _xlfn.POISSON.DIST(5,L1196,FALSE)</f>
        <v>4.4928202643914364E-4</v>
      </c>
      <c r="AW1196" s="13">
        <f t="shared" ref="AW1196:AW1259" si="1660">_xlfn.POISSON.DIST(6,K1196,FALSE) * _xlfn.POISSON.DIST(6,L1196,FALSE)</f>
        <v>7.2658106398881464E-6</v>
      </c>
      <c r="AX1196" s="13">
        <f t="shared" ref="AX1196:AX1259" si="1661">_xlfn.POISSON.DIST(6,K1196,FALSE) * _xlfn.POISSON.DIST(0,L1196,FALSE)</f>
        <v>7.8329926120739035E-4</v>
      </c>
      <c r="AY1196" s="13">
        <f t="shared" ref="AY1196:AY1259" si="1662">_xlfn.POISSON.DIST(6,K1196,FALSE) * _xlfn.POISSON.DIST(1,L1196,FALSE)</f>
        <v>1.074919296856664E-3</v>
      </c>
      <c r="AZ1196" s="13">
        <f t="shared" ref="AZ1196:AZ1259" si="1663">_xlfn.POISSON.DIST(6,K1196,FALSE) * _xlfn.POISSON.DIST(2,L1196,FALSE)</f>
        <v>7.3755431160103043E-4</v>
      </c>
      <c r="BA1196" s="13">
        <f t="shared" ref="BA1196:BA1259" si="1664">_xlfn.POISSON.DIST(6,K1196,FALSE) * _xlfn.POISSON.DIST(3,L1196,FALSE)</f>
        <v>3.3738121187455565E-4</v>
      </c>
      <c r="BB1196" s="13">
        <f t="shared" ref="BB1196:BB1259" si="1665">_xlfn.POISSON.DIST(6,K1196,FALSE) * _xlfn.POISSON.DIST(4,L1196,FALSE)</f>
        <v>1.157468138300808E-4</v>
      </c>
      <c r="BC1196" s="13">
        <f t="shared" ref="BC1196:BC1259" si="1666">_xlfn.POISSON.DIST(6,K1196,FALSE) * _xlfn.POISSON.DIST(5,L1196,FALSE)</f>
        <v>3.1767803162190884E-5</v>
      </c>
      <c r="BD1196" s="13">
        <f t="shared" ref="BD1196:BD1259" si="1667">_xlfn.POISSON.DIST(0,K1196,FALSE) * _xlfn.POISSON.DIST(6,L1196,FALSE)</f>
        <v>5.4808560138047116E-4</v>
      </c>
      <c r="BE1196" s="13">
        <f t="shared" ref="BE1196:BE1259" si="1668">_xlfn.POISSON.DIST(1,K1196,FALSE) * _xlfn.POISSON.DIST(6,L1196,FALSE)</f>
        <v>7.9825765033381861E-4</v>
      </c>
      <c r="BF1196" s="13">
        <f t="shared" ref="BF1196:BF1259" si="1669">_xlfn.POISSON.DIST(2,K1196,FALSE) * _xlfn.POISSON.DIST(6,L1196,FALSE)</f>
        <v>5.8130999492734875E-4</v>
      </c>
      <c r="BG1196" s="13">
        <f t="shared" ref="BG1196:BG1259" si="1670">_xlfn.POISSON.DIST(3,K1196,FALSE) * _xlfn.POISSON.DIST(6,L1196,FALSE)</f>
        <v>2.8221573996075147E-4</v>
      </c>
      <c r="BH1196" s="13">
        <f t="shared" ref="BH1196:BH1259" si="1671">_xlfn.POISSON.DIST(4,K1196,FALSE) * _xlfn.POISSON.DIST(6,L1196,FALSE)</f>
        <v>1.0275806958843252E-4</v>
      </c>
      <c r="BI1196" s="13">
        <f t="shared" ref="BI1196:BI1259" si="1672">_xlfn.POISSON.DIST(5,K1196,FALSE) * _xlfn.POISSON.DIST(6,L1196,FALSE)</f>
        <v>2.9932337202764515E-5</v>
      </c>
      <c r="BJ1196" s="14">
        <f t="shared" ref="BJ1196:BJ1259" si="1673">SUM(N1196,Q1196,T1196,W1196,X1196,Y1196,AD1196,AE1196,AF1196,AG1196,AM1196,AN1196,AO1196,AP1196,AQ1196,AX1196,AY1196,AZ1196,BA1196,BB1196,BC1196)</f>
        <v>0.39267375482806033</v>
      </c>
      <c r="BK1196" s="14">
        <f t="shared" ref="BK1196:BK1259" si="1674">SUM(M1196,P1196,S1196,V1196,AC1196,AL1196,AY1196)</f>
        <v>0.25213904338407611</v>
      </c>
      <c r="BL1196" s="14">
        <f t="shared" ref="BL1196:BL1259" si="1675">SUM(O1196,R1196,U1196,AA1196,AB1196,AH1196,AI1196,AJ1196,AK1196,AR1196,AS1196,AT1196,AU1196,AV1196,BD1196,BE1196,BF1196,BG1196,BH1196,BI1196)</f>
        <v>0.32946939445188012</v>
      </c>
      <c r="BM1196" s="14">
        <f t="shared" ref="BM1196:BM1259" si="1676">SUM(S1196:BI1196)</f>
        <v>0.53603430191694634</v>
      </c>
      <c r="BN1196" s="14">
        <f t="shared" ref="BN1196:BN1259" si="1677">SUM(M1196:R1196)</f>
        <v>0.46263008636503899</v>
      </c>
    </row>
    <row r="1197" spans="1:66" x14ac:dyDescent="0.25">
      <c r="A1197" t="s">
        <v>341</v>
      </c>
      <c r="B1197" t="s">
        <v>151</v>
      </c>
      <c r="C1197" t="s">
        <v>154</v>
      </c>
      <c r="D1197" s="7" t="s">
        <v>379</v>
      </c>
      <c r="E1197" s="10">
        <f>VLOOKUP(A1197,home!$A$2:$E$405,3,FALSE)</f>
        <v>1.4705999999999999</v>
      </c>
      <c r="F1197" s="10">
        <f>VLOOKUP(B1197,home!$B$2:$E$405,3,FALSE)</f>
        <v>1.2089000000000001</v>
      </c>
      <c r="G1197" s="10">
        <f>VLOOKUP(C1197,away!$B$2:$E$405,4,FALSE)</f>
        <v>2.125</v>
      </c>
      <c r="H1197" s="10">
        <f>VLOOKUP(A1197,away!$A$2:$E$405,3,FALSE)</f>
        <v>1.2646999999999999</v>
      </c>
      <c r="I1197" s="10">
        <f>VLOOKUP(C1197,away!$B$2:$E$405,3,FALSE)</f>
        <v>0.49419999999999997</v>
      </c>
      <c r="J1197" s="10">
        <f>VLOOKUP(B1197,home!$B$2:$E$405,4,FALSE)</f>
        <v>0.96640000000000004</v>
      </c>
      <c r="K1197" s="12">
        <f t="shared" si="1622"/>
        <v>3.7778427225</v>
      </c>
      <c r="L1197" s="12">
        <f t="shared" si="1623"/>
        <v>0.60401424473599996</v>
      </c>
      <c r="M1197" s="13">
        <f t="shared" si="1624"/>
        <v>1.2502121022902695E-2</v>
      </c>
      <c r="N1197" s="13">
        <f t="shared" si="1625"/>
        <v>4.72310469221872E-2</v>
      </c>
      <c r="O1197" s="13">
        <f t="shared" si="1626"/>
        <v>7.5514591872466383E-3</v>
      </c>
      <c r="P1197" s="13">
        <f t="shared" si="1627"/>
        <v>2.8528225134795478E-2</v>
      </c>
      <c r="Q1197" s="13">
        <f t="shared" si="1628"/>
        <v>8.9215733445520459E-2</v>
      </c>
      <c r="R1197" s="13">
        <f t="shared" si="1629"/>
        <v>2.2805944588197525E-3</v>
      </c>
      <c r="S1197" s="13">
        <f t="shared" si="1630"/>
        <v>1.627443111154225E-2</v>
      </c>
      <c r="T1197" s="13">
        <f t="shared" si="1631"/>
        <v>5.3887573855664332E-2</v>
      </c>
      <c r="U1197" s="13">
        <f t="shared" si="1632"/>
        <v>8.6157271792260282E-3</v>
      </c>
      <c r="V1197" s="13">
        <f t="shared" si="1633"/>
        <v>4.1262388272649397E-3</v>
      </c>
      <c r="W1197" s="13">
        <f t="shared" si="1634"/>
        <v>0.11234766977655314</v>
      </c>
      <c r="X1197" s="13">
        <f t="shared" si="1635"/>
        <v>6.7859592907934266E-2</v>
      </c>
      <c r="Y1197" s="13">
        <f t="shared" si="1636"/>
        <v>2.0494080379189164E-2</v>
      </c>
      <c r="Z1197" s="13">
        <f t="shared" si="1637"/>
        <v>4.5917051319770651E-4</v>
      </c>
      <c r="AA1197" s="13">
        <f t="shared" si="1638"/>
        <v>1.7346739816705458E-3</v>
      </c>
      <c r="AB1197" s="13">
        <f t="shared" si="1639"/>
        <v>3.2766627387820846E-3</v>
      </c>
      <c r="AC1197" s="13">
        <f t="shared" si="1640"/>
        <v>5.8847149819872221E-4</v>
      </c>
      <c r="AD1197" s="13">
        <f t="shared" si="1641"/>
        <v>0.10610795666379612</v>
      </c>
      <c r="AE1197" s="13">
        <f t="shared" si="1642"/>
        <v>6.4090717304763026E-2</v>
      </c>
      <c r="AF1197" s="13">
        <f t="shared" si="1643"/>
        <v>1.9355853103712458E-2</v>
      </c>
      <c r="AG1197" s="13">
        <f t="shared" si="1644"/>
        <v>3.8970703312199472E-3</v>
      </c>
      <c r="AH1197" s="13">
        <f t="shared" si="1645"/>
        <v>6.9336382683538532E-5</v>
      </c>
      <c r="AI1197" s="13">
        <f t="shared" si="1646"/>
        <v>2.6194194872548106E-4</v>
      </c>
      <c r="AJ1197" s="13">
        <f t="shared" si="1647"/>
        <v>4.9478774235501329E-4</v>
      </c>
      <c r="AK1197" s="13">
        <f t="shared" si="1648"/>
        <v>6.2307675721269757E-4</v>
      </c>
      <c r="AL1197" s="13">
        <f t="shared" si="1649"/>
        <v>5.3712637576518243E-5</v>
      </c>
      <c r="AM1197" s="13">
        <f t="shared" si="1650"/>
        <v>8.0171834376333517E-2</v>
      </c>
      <c r="AN1197" s="13">
        <f t="shared" si="1651"/>
        <v>4.8424929989920769E-2</v>
      </c>
      <c r="AO1197" s="13">
        <f t="shared" si="1652"/>
        <v>1.462467375712783E-2</v>
      </c>
      <c r="AP1197" s="13">
        <f t="shared" si="1653"/>
        <v>2.9445037579739885E-3</v>
      </c>
      <c r="AQ1197" s="13">
        <f t="shared" si="1654"/>
        <v>4.4463055337374294E-4</v>
      </c>
      <c r="AR1197" s="13">
        <f t="shared" si="1655"/>
        <v>8.3760325638647626E-6</v>
      </c>
      <c r="AS1197" s="13">
        <f t="shared" si="1656"/>
        <v>3.164333366481951E-5</v>
      </c>
      <c r="AT1197" s="13">
        <f t="shared" si="1657"/>
        <v>5.9771768900638811E-5</v>
      </c>
      <c r="AU1197" s="13">
        <f t="shared" si="1658"/>
        <v>7.5269447384076739E-5</v>
      </c>
      <c r="AV1197" s="13">
        <f t="shared" si="1659"/>
        <v>7.1089033506632754E-5</v>
      </c>
      <c r="AW1197" s="13">
        <f t="shared" si="1660"/>
        <v>3.4045916745724605E-6</v>
      </c>
      <c r="AX1197" s="13">
        <f t="shared" si="1661"/>
        <v>5.0479430174684474E-2</v>
      </c>
      <c r="AY1197" s="13">
        <f t="shared" si="1662"/>
        <v>3.0490294891665687E-2</v>
      </c>
      <c r="AZ1197" s="13">
        <f t="shared" si="1663"/>
        <v>9.2082862203836813E-3</v>
      </c>
      <c r="BA1197" s="13">
        <f t="shared" si="1664"/>
        <v>1.8539786822393219E-3</v>
      </c>
      <c r="BB1197" s="13">
        <f t="shared" si="1665"/>
        <v>2.7995738337735704E-4</v>
      </c>
      <c r="BC1197" s="13">
        <f t="shared" si="1666"/>
        <v>3.3819649495788236E-5</v>
      </c>
      <c r="BD1197" s="13">
        <f t="shared" si="1667"/>
        <v>8.4320716382448554E-7</v>
      </c>
      <c r="BE1197" s="13">
        <f t="shared" si="1668"/>
        <v>3.1855040474141976E-6</v>
      </c>
      <c r="BF1197" s="13">
        <f t="shared" si="1669"/>
        <v>6.0171666415090111E-6</v>
      </c>
      <c r="BG1197" s="13">
        <f t="shared" si="1670"/>
        <v>7.5773030688981963E-6</v>
      </c>
      <c r="BH1197" s="13">
        <f t="shared" si="1671"/>
        <v>7.1564648137534919E-6</v>
      </c>
      <c r="BI1197" s="13">
        <f t="shared" si="1672"/>
        <v>5.4071997030931897E-6</v>
      </c>
      <c r="BJ1197" s="14">
        <f t="shared" si="1673"/>
        <v>0.82344363412711641</v>
      </c>
      <c r="BK1197" s="14">
        <f t="shared" si="1674"/>
        <v>9.2563495123946293E-2</v>
      </c>
      <c r="BL1197" s="14">
        <f t="shared" si="1675"/>
        <v>2.518459683818031E-2</v>
      </c>
      <c r="BM1197" s="14">
        <f t="shared" si="1676"/>
        <v>0.72385482613097718</v>
      </c>
      <c r="BN1197" s="14">
        <f t="shared" si="1677"/>
        <v>0.18730918017147222</v>
      </c>
    </row>
    <row r="1198" spans="1:66" x14ac:dyDescent="0.25">
      <c r="A1198" t="s">
        <v>342</v>
      </c>
      <c r="B1198" t="s">
        <v>169</v>
      </c>
      <c r="C1198" t="s">
        <v>175</v>
      </c>
      <c r="D1198" s="7" t="s">
        <v>379</v>
      </c>
      <c r="E1198" s="10">
        <f>VLOOKUP(A1198,home!$A$2:$E$405,3,FALSE)</f>
        <v>1.3548</v>
      </c>
      <c r="F1198" s="10">
        <f>VLOOKUP(B1198,home!$B$2:$E$405,3,FALSE)</f>
        <v>0.90210000000000001</v>
      </c>
      <c r="G1198" s="10">
        <f>VLOOKUP(C1198,away!$B$2:$E$405,4,FALSE)</f>
        <v>0.98419999999999996</v>
      </c>
      <c r="H1198" s="10">
        <f>VLOOKUP(A1198,away!$A$2:$E$405,3,FALSE)</f>
        <v>1.1719999999999999</v>
      </c>
      <c r="I1198" s="10">
        <f>VLOOKUP(C1198,away!$B$2:$E$405,3,FALSE)</f>
        <v>1.2324999999999999</v>
      </c>
      <c r="J1198" s="10">
        <f>VLOOKUP(B1198,home!$B$2:$E$405,4,FALSE)</f>
        <v>0.80579999999999996</v>
      </c>
      <c r="K1198" s="12">
        <f t="shared" si="1622"/>
        <v>1.2028548717360001</v>
      </c>
      <c r="L1198" s="12">
        <f t="shared" si="1623"/>
        <v>1.1639700419999999</v>
      </c>
      <c r="M1198" s="13">
        <f t="shared" si="1624"/>
        <v>9.377800734478331E-2</v>
      </c>
      <c r="N1198" s="13">
        <f t="shared" si="1625"/>
        <v>0.11280133299636702</v>
      </c>
      <c r="O1198" s="13">
        <f t="shared" si="1626"/>
        <v>0.10915479114778373</v>
      </c>
      <c r="P1198" s="13">
        <f t="shared" si="1627"/>
        <v>0.13129737230543731</v>
      </c>
      <c r="Q1198" s="13">
        <f t="shared" si="1628"/>
        <v>6.7841816466497465E-2</v>
      </c>
      <c r="R1198" s="13">
        <f t="shared" si="1629"/>
        <v>6.3526453418393539E-2</v>
      </c>
      <c r="S1198" s="13">
        <f t="shared" si="1630"/>
        <v>4.5956937192458885E-2</v>
      </c>
      <c r="T1198" s="13">
        <f t="shared" si="1631"/>
        <v>7.8965841961865346E-2</v>
      </c>
      <c r="U1198" s="13">
        <f t="shared" si="1632"/>
        <v>7.6413103978424754E-2</v>
      </c>
      <c r="V1198" s="13">
        <f t="shared" si="1633"/>
        <v>7.1493013286523573E-3</v>
      </c>
      <c r="W1198" s="13">
        <f t="shared" si="1634"/>
        <v>2.7201286481382019E-2</v>
      </c>
      <c r="X1198" s="13">
        <f t="shared" si="1635"/>
        <v>3.1661482568188258E-2</v>
      </c>
      <c r="Y1198" s="13">
        <f t="shared" si="1636"/>
        <v>1.842650859733818E-2</v>
      </c>
      <c r="Z1198" s="13">
        <f t="shared" si="1637"/>
        <v>2.4647629551172844E-2</v>
      </c>
      <c r="AA1198" s="13">
        <f t="shared" si="1638"/>
        <v>2.9647521282372462E-2</v>
      </c>
      <c r="AB1198" s="13">
        <f t="shared" si="1639"/>
        <v>1.7830832704699238E-2</v>
      </c>
      <c r="AC1198" s="13">
        <f t="shared" si="1640"/>
        <v>6.2560275647883786E-4</v>
      </c>
      <c r="AD1198" s="13">
        <f t="shared" si="1641"/>
        <v>8.1797999904042427E-3</v>
      </c>
      <c r="AE1198" s="13">
        <f t="shared" si="1642"/>
        <v>9.5210421383824257E-3</v>
      </c>
      <c r="AF1198" s="13">
        <f t="shared" si="1643"/>
        <v>5.5411039088483823E-3</v>
      </c>
      <c r="AG1198" s="13">
        <f t="shared" si="1644"/>
        <v>2.1498929831695376E-3</v>
      </c>
      <c r="AH1198" s="13">
        <f t="shared" si="1645"/>
        <v>7.1722756009697736E-3</v>
      </c>
      <c r="AI1198" s="13">
        <f t="shared" si="1646"/>
        <v>8.6272066480597414E-3</v>
      </c>
      <c r="AJ1198" s="13">
        <f t="shared" si="1647"/>
        <v>5.1886387730459352E-3</v>
      </c>
      <c r="AK1198" s="13">
        <f t="shared" si="1648"/>
        <v>2.080393141945535E-3</v>
      </c>
      <c r="AL1198" s="13">
        <f t="shared" si="1649"/>
        <v>3.5035932350626587E-5</v>
      </c>
      <c r="AM1198" s="13">
        <f t="shared" si="1650"/>
        <v>1.9678224536567638E-3</v>
      </c>
      <c r="AN1198" s="13">
        <f t="shared" si="1651"/>
        <v>2.2904863840314065E-3</v>
      </c>
      <c r="AO1198" s="13">
        <f t="shared" si="1652"/>
        <v>1.3330287663107323E-3</v>
      </c>
      <c r="AP1198" s="13">
        <f t="shared" si="1653"/>
        <v>5.172018497033035E-4</v>
      </c>
      <c r="AQ1198" s="13">
        <f t="shared" si="1654"/>
        <v>1.5050186468040794E-4</v>
      </c>
      <c r="AR1198" s="13">
        <f t="shared" si="1655"/>
        <v>1.6696627864992745E-3</v>
      </c>
      <c r="AS1198" s="13">
        <f t="shared" si="1656"/>
        <v>2.0083620168969574E-3</v>
      </c>
      <c r="AT1198" s="13">
        <f t="shared" si="1657"/>
        <v>1.2078840181170224E-3</v>
      </c>
      <c r="AU1198" s="13">
        <f t="shared" si="1658"/>
        <v>4.8430305856137179E-4</v>
      </c>
      <c r="AV1198" s="13">
        <f t="shared" si="1659"/>
        <v>1.4563657334679789E-4</v>
      </c>
      <c r="AW1198" s="13">
        <f t="shared" si="1660"/>
        <v>1.3625931850937738E-6</v>
      </c>
      <c r="AX1198" s="13">
        <f t="shared" si="1661"/>
        <v>3.9450080418208789E-4</v>
      </c>
      <c r="AY1198" s="13">
        <f t="shared" si="1662"/>
        <v>4.5918711761285859E-4</v>
      </c>
      <c r="AZ1198" s="13">
        <f t="shared" si="1663"/>
        <v>2.6724002428684903E-4</v>
      </c>
      <c r="BA1198" s="13">
        <f t="shared" si="1664"/>
        <v>1.0368646076441485E-4</v>
      </c>
      <c r="BB1198" s="13">
        <f t="shared" si="1665"/>
        <v>3.017198352269682E-5</v>
      </c>
      <c r="BC1198" s="13">
        <f t="shared" si="1666"/>
        <v>7.0238569856273532E-6</v>
      </c>
      <c r="BD1198" s="13">
        <f t="shared" si="1667"/>
        <v>3.2390624395456542E-4</v>
      </c>
      <c r="BE1198" s="13">
        <f t="shared" si="1668"/>
        <v>3.8961220352645839E-4</v>
      </c>
      <c r="BF1198" s="13">
        <f t="shared" si="1669"/>
        <v>2.3432346854979931E-4</v>
      </c>
      <c r="BG1198" s="13">
        <f t="shared" si="1670"/>
        <v>9.395237523573449E-5</v>
      </c>
      <c r="BH1198" s="13">
        <f t="shared" si="1671"/>
        <v>2.8252768065868E-5</v>
      </c>
      <c r="BI1198" s="13">
        <f t="shared" si="1672"/>
        <v>6.7967959416113141E-6</v>
      </c>
      <c r="BJ1198" s="14">
        <f t="shared" si="1673"/>
        <v>0.36981095965818006</v>
      </c>
      <c r="BK1198" s="14">
        <f t="shared" si="1674"/>
        <v>0.27930144397777412</v>
      </c>
      <c r="BL1198" s="14">
        <f t="shared" si="1675"/>
        <v>0.32623390900439025</v>
      </c>
      <c r="BM1198" s="14">
        <f t="shared" si="1676"/>
        <v>0.42113634398782712</v>
      </c>
      <c r="BN1198" s="14">
        <f t="shared" si="1677"/>
        <v>0.57839977367926243</v>
      </c>
    </row>
    <row r="1199" spans="1:66" x14ac:dyDescent="0.25">
      <c r="A1199" t="s">
        <v>342</v>
      </c>
      <c r="B1199" t="s">
        <v>171</v>
      </c>
      <c r="C1199" t="s">
        <v>170</v>
      </c>
      <c r="D1199" s="7" t="s">
        <v>379</v>
      </c>
      <c r="E1199" s="10">
        <f>VLOOKUP(A1199,home!$A$2:$E$405,3,FALSE)</f>
        <v>1.3548</v>
      </c>
      <c r="F1199" s="10">
        <f>VLOOKUP(B1199,home!$B$2:$E$405,3,FALSE)</f>
        <v>0.94310000000000005</v>
      </c>
      <c r="G1199" s="10">
        <f>VLOOKUP(C1199,away!$B$2:$E$405,4,FALSE)</f>
        <v>0.98419999999999996</v>
      </c>
      <c r="H1199" s="10">
        <f>VLOOKUP(A1199,away!$A$2:$E$405,3,FALSE)</f>
        <v>1.1719999999999999</v>
      </c>
      <c r="I1199" s="10">
        <f>VLOOKUP(C1199,away!$B$2:$E$405,3,FALSE)</f>
        <v>0.94799999999999995</v>
      </c>
      <c r="J1199" s="10">
        <f>VLOOKUP(B1199,home!$B$2:$E$405,4,FALSE)</f>
        <v>1.0428999999999999</v>
      </c>
      <c r="K1199" s="12">
        <f t="shared" si="1622"/>
        <v>1.257524032296</v>
      </c>
      <c r="L1199" s="12">
        <f t="shared" si="1623"/>
        <v>1.1587203023999997</v>
      </c>
      <c r="M1199" s="13">
        <f t="shared" si="1624"/>
        <v>8.9256205199356689E-2</v>
      </c>
      <c r="N1199" s="13">
        <f t="shared" si="1625"/>
        <v>0.11224182306973422</v>
      </c>
      <c r="O1199" s="13">
        <f t="shared" si="1626"/>
        <v>0.10342297707967502</v>
      </c>
      <c r="P1199" s="13">
        <f t="shared" si="1627"/>
        <v>0.13005687916928971</v>
      </c>
      <c r="Q1199" s="13">
        <f t="shared" si="1628"/>
        <v>7.0573394969453196E-2</v>
      </c>
      <c r="R1199" s="13">
        <f t="shared" si="1629"/>
        <v>5.9919151638434642E-2</v>
      </c>
      <c r="S1199" s="13">
        <f t="shared" si="1630"/>
        <v>4.7377075301026632E-2</v>
      </c>
      <c r="T1199" s="13">
        <f t="shared" si="1631"/>
        <v>8.1774825560399431E-2</v>
      </c>
      <c r="U1199" s="13">
        <f t="shared" si="1632"/>
        <v>7.5349773180119803E-2</v>
      </c>
      <c r="V1199" s="13">
        <f t="shared" si="1633"/>
        <v>7.6704465458701659E-3</v>
      </c>
      <c r="W1199" s="13">
        <f t="shared" si="1634"/>
        <v>2.958258007160168E-2</v>
      </c>
      <c r="X1199" s="13">
        <f t="shared" si="1635"/>
        <v>3.4277936126338504E-2</v>
      </c>
      <c r="Y1199" s="13">
        <f t="shared" si="1636"/>
        <v>1.9859270256979415E-2</v>
      </c>
      <c r="Z1199" s="13">
        <f t="shared" si="1637"/>
        <v>2.3143179168679466E-2</v>
      </c>
      <c r="AA1199" s="13">
        <f t="shared" si="1638"/>
        <v>2.910310398834659E-2</v>
      </c>
      <c r="AB1199" s="13">
        <f t="shared" si="1639"/>
        <v>1.8298926339877706E-2</v>
      </c>
      <c r="AC1199" s="13">
        <f t="shared" si="1640"/>
        <v>6.985469087013135E-4</v>
      </c>
      <c r="AD1199" s="13">
        <f t="shared" si="1641"/>
        <v>9.3002013443399568E-3</v>
      </c>
      <c r="AE1199" s="13">
        <f t="shared" si="1642"/>
        <v>1.077633211409448E-2</v>
      </c>
      <c r="AF1199" s="13">
        <f t="shared" si="1643"/>
        <v>6.2433774030031929E-3</v>
      </c>
      <c r="AG1199" s="13">
        <f t="shared" si="1644"/>
        <v>2.4114427174683935E-3</v>
      </c>
      <c r="AH1199" s="13">
        <f t="shared" si="1645"/>
        <v>6.7041178912074098E-3</v>
      </c>
      <c r="AI1199" s="13">
        <f t="shared" si="1646"/>
        <v>8.4305893635388991E-3</v>
      </c>
      <c r="AJ1199" s="13">
        <f t="shared" si="1647"/>
        <v>5.3008343655346025E-3</v>
      </c>
      <c r="AK1199" s="13">
        <f t="shared" si="1648"/>
        <v>2.2219755352934278E-3</v>
      </c>
      <c r="AL1199" s="13">
        <f t="shared" si="1649"/>
        <v>4.0714628499443445E-5</v>
      </c>
      <c r="AM1199" s="13">
        <f t="shared" si="1650"/>
        <v>2.3390453391398127E-3</v>
      </c>
      <c r="AN1199" s="13">
        <f t="shared" si="1651"/>
        <v>2.7102993226953941E-3</v>
      </c>
      <c r="AO1199" s="13">
        <f t="shared" si="1652"/>
        <v>1.5702394253940609E-3</v>
      </c>
      <c r="AP1199" s="13">
        <f t="shared" si="1653"/>
        <v>6.0648943394433575E-4</v>
      </c>
      <c r="AQ1199" s="13">
        <f t="shared" si="1654"/>
        <v>1.7568790507559631E-4</v>
      </c>
      <c r="AR1199" s="13">
        <f t="shared" si="1655"/>
        <v>1.5536395020450183E-3</v>
      </c>
      <c r="AS1199" s="13">
        <f t="shared" si="1656"/>
        <v>1.9537390113460009E-3</v>
      </c>
      <c r="AT1199" s="13">
        <f t="shared" si="1657"/>
        <v>1.2284368798009121E-3</v>
      </c>
      <c r="AU1199" s="13">
        <f t="shared" si="1658"/>
        <v>5.1492963283611989E-4</v>
      </c>
      <c r="AV1199" s="13">
        <f t="shared" si="1659"/>
        <v>1.6188409705819405E-4</v>
      </c>
      <c r="AW1199" s="13">
        <f t="shared" si="1660"/>
        <v>1.6479456549166503E-6</v>
      </c>
      <c r="AX1199" s="13">
        <f t="shared" si="1661"/>
        <v>4.9023428776637668E-4</v>
      </c>
      <c r="AY1199" s="13">
        <f t="shared" si="1662"/>
        <v>5.6804442216750448E-4</v>
      </c>
      <c r="AZ1199" s="13">
        <f t="shared" si="1663"/>
        <v>3.2910230231528197E-4</v>
      </c>
      <c r="BA1199" s="13">
        <f t="shared" si="1664"/>
        <v>1.271125064197665E-4</v>
      </c>
      <c r="BB1199" s="13">
        <f t="shared" si="1665"/>
        <v>3.6821960469383428E-5</v>
      </c>
      <c r="BC1199" s="13">
        <f t="shared" si="1666"/>
        <v>8.5332706340089532E-6</v>
      </c>
      <c r="BD1199" s="13">
        <f t="shared" si="1667"/>
        <v>3.0003893893836513E-4</v>
      </c>
      <c r="BE1199" s="13">
        <f t="shared" si="1668"/>
        <v>3.7730617633958621E-4</v>
      </c>
      <c r="BF1199" s="13">
        <f t="shared" si="1669"/>
        <v>2.3723579214037109E-4</v>
      </c>
      <c r="BG1199" s="13">
        <f t="shared" si="1670"/>
        <v>9.9443236645765053E-5</v>
      </c>
      <c r="BH1199" s="13">
        <f t="shared" si="1671"/>
        <v>3.1263064982836951E-5</v>
      </c>
      <c r="BI1199" s="13">
        <f t="shared" si="1672"/>
        <v>7.8628111078298018E-6</v>
      </c>
      <c r="BJ1199" s="14">
        <f t="shared" si="1673"/>
        <v>0.38600279380943409</v>
      </c>
      <c r="BK1199" s="14">
        <f t="shared" si="1674"/>
        <v>0.27566791217491143</v>
      </c>
      <c r="BL1199" s="14">
        <f t="shared" si="1675"/>
        <v>0.31521722852526907</v>
      </c>
      <c r="BM1199" s="14">
        <f t="shared" si="1676"/>
        <v>0.43399428607583795</v>
      </c>
      <c r="BN1199" s="14">
        <f t="shared" si="1677"/>
        <v>0.56547043112594342</v>
      </c>
    </row>
    <row r="1200" spans="1:66" x14ac:dyDescent="0.25">
      <c r="A1200" t="s">
        <v>342</v>
      </c>
      <c r="B1200" t="s">
        <v>173</v>
      </c>
      <c r="C1200" t="s">
        <v>168</v>
      </c>
      <c r="D1200" s="7" t="s">
        <v>379</v>
      </c>
      <c r="E1200" s="10">
        <f>VLOOKUP(A1200,home!$A$2:$E$405,3,FALSE)</f>
        <v>1.3548</v>
      </c>
      <c r="F1200" s="10">
        <f>VLOOKUP(B1200,home!$B$2:$E$405,3,FALSE)</f>
        <v>1.3122</v>
      </c>
      <c r="G1200" s="10">
        <f>VLOOKUP(C1200,away!$B$2:$E$405,4,FALSE)</f>
        <v>0.90210000000000001</v>
      </c>
      <c r="H1200" s="10">
        <f>VLOOKUP(A1200,away!$A$2:$E$405,3,FALSE)</f>
        <v>1.1719999999999999</v>
      </c>
      <c r="I1200" s="10">
        <f>VLOOKUP(C1200,away!$B$2:$E$405,3,FALSE)</f>
        <v>1.0903</v>
      </c>
      <c r="J1200" s="10">
        <f>VLOOKUP(B1200,home!$B$2:$E$405,4,FALSE)</f>
        <v>0.61619999999999997</v>
      </c>
      <c r="K1200" s="12">
        <f t="shared" si="1622"/>
        <v>1.6037250179759999</v>
      </c>
      <c r="L1200" s="12">
        <f t="shared" si="1623"/>
        <v>0.78739983191999996</v>
      </c>
      <c r="M1200" s="13">
        <f t="shared" si="1624"/>
        <v>9.1526672184332539E-2</v>
      </c>
      <c r="N1200" s="13">
        <f t="shared" si="1625"/>
        <v>0.14678361399410214</v>
      </c>
      <c r="O1200" s="13">
        <f t="shared" si="1626"/>
        <v>7.2068086294140368E-2</v>
      </c>
      <c r="P1200" s="13">
        <f t="shared" si="1627"/>
        <v>0.11557739298756617</v>
      </c>
      <c r="Q1200" s="13">
        <f t="shared" si="1628"/>
        <v>0.11770027699563684</v>
      </c>
      <c r="R1200" s="13">
        <f t="shared" si="1629"/>
        <v>2.8373199517401092E-2</v>
      </c>
      <c r="S1200" s="13">
        <f t="shared" si="1630"/>
        <v>3.6486997317293886E-2</v>
      </c>
      <c r="T1200" s="13">
        <f t="shared" si="1631"/>
        <v>9.2677178323301884E-2</v>
      </c>
      <c r="U1200" s="13">
        <f t="shared" si="1632"/>
        <v>4.5502809906080695E-2</v>
      </c>
      <c r="V1200" s="13">
        <f t="shared" si="1633"/>
        <v>5.1194209018038013E-3</v>
      </c>
      <c r="W1200" s="13">
        <f t="shared" si="1634"/>
        <v>6.2919626280202631E-2</v>
      </c>
      <c r="X1200" s="13">
        <f t="shared" si="1635"/>
        <v>4.9542903157500755E-2</v>
      </c>
      <c r="Y1200" s="13">
        <f t="shared" si="1636"/>
        <v>1.9505036809522466E-2</v>
      </c>
      <c r="Z1200" s="13">
        <f t="shared" si="1637"/>
        <v>7.4470175103447493E-3</v>
      </c>
      <c r="AA1200" s="13">
        <f t="shared" si="1638"/>
        <v>1.1942968290645218E-2</v>
      </c>
      <c r="AB1200" s="13">
        <f t="shared" si="1639"/>
        <v>9.576618518300899E-3</v>
      </c>
      <c r="AC1200" s="13">
        <f t="shared" si="1640"/>
        <v>4.0404159473104892E-4</v>
      </c>
      <c r="AD1200" s="13">
        <f t="shared" si="1641"/>
        <v>2.5226444696815297E-2</v>
      </c>
      <c r="AE1200" s="13">
        <f t="shared" si="1642"/>
        <v>1.9863298314211537E-2</v>
      </c>
      <c r="AF1200" s="13">
        <f t="shared" si="1643"/>
        <v>7.8201788769934923E-3</v>
      </c>
      <c r="AG1200" s="13">
        <f t="shared" si="1644"/>
        <v>2.0525358444430037E-3</v>
      </c>
      <c r="AH1200" s="13">
        <f t="shared" si="1645"/>
        <v>1.4659450839876876E-3</v>
      </c>
      <c r="AI1200" s="13">
        <f t="shared" si="1646"/>
        <v>2.350972806169983E-3</v>
      </c>
      <c r="AJ1200" s="13">
        <f t="shared" si="1647"/>
        <v>1.8851569529180214E-3</v>
      </c>
      <c r="AK1200" s="13">
        <f t="shared" si="1648"/>
        <v>1.0077577894020118E-3</v>
      </c>
      <c r="AL1200" s="13">
        <f t="shared" si="1649"/>
        <v>2.0408509590954885E-5</v>
      </c>
      <c r="AM1200" s="13">
        <f t="shared" si="1650"/>
        <v>8.0912560949741273E-3</v>
      </c>
      <c r="AN1200" s="13">
        <f t="shared" si="1651"/>
        <v>6.3710536892043028E-3</v>
      </c>
      <c r="AO1200" s="13">
        <f t="shared" si="1652"/>
        <v>2.508283302016382E-3</v>
      </c>
      <c r="AP1200" s="13">
        <f t="shared" si="1653"/>
        <v>6.5834061680514731E-4</v>
      </c>
      <c r="AQ1200" s="13">
        <f t="shared" si="1654"/>
        <v>1.2959432275462049E-4</v>
      </c>
      <c r="AR1200" s="13">
        <f t="shared" si="1655"/>
        <v>2.3085698254717116E-4</v>
      </c>
      <c r="AS1200" s="13">
        <f t="shared" si="1656"/>
        <v>3.7023111848534713E-4</v>
      </c>
      <c r="AT1200" s="13">
        <f t="shared" si="1657"/>
        <v>2.9687445357409395E-4</v>
      </c>
      <c r="AU1200" s="13">
        <f t="shared" si="1658"/>
        <v>1.5870166279824299E-4</v>
      </c>
      <c r="AV1200" s="13">
        <f t="shared" si="1659"/>
        <v>6.3628456755983358E-5</v>
      </c>
      <c r="AW1200" s="13">
        <f t="shared" si="1660"/>
        <v>7.1586974988674276E-7</v>
      </c>
      <c r="AX1200" s="13">
        <f t="shared" si="1661"/>
        <v>2.1626916377267998E-3</v>
      </c>
      <c r="AY1200" s="13">
        <f t="shared" si="1662"/>
        <v>1.7029030320408717E-3</v>
      </c>
      <c r="AZ1200" s="13">
        <f t="shared" si="1663"/>
        <v>6.7043278060252033E-4</v>
      </c>
      <c r="BA1200" s="13">
        <f t="shared" si="1664"/>
        <v>1.7596621958669426E-4</v>
      </c>
      <c r="BB1200" s="13">
        <f t="shared" si="1665"/>
        <v>3.4638942931540211E-5</v>
      </c>
      <c r="BC1200" s="13">
        <f t="shared" si="1666"/>
        <v>5.4549395684362478E-6</v>
      </c>
      <c r="BD1200" s="13">
        <f t="shared" si="1667"/>
        <v>3.0296124875866808E-5</v>
      </c>
      <c r="BE1200" s="13">
        <f t="shared" si="1668"/>
        <v>4.858665341115263E-5</v>
      </c>
      <c r="BF1200" s="13">
        <f t="shared" si="1669"/>
        <v>3.8959815807597214E-5</v>
      </c>
      <c r="BG1200" s="13">
        <f t="shared" si="1670"/>
        <v>2.0826943768793496E-5</v>
      </c>
      <c r="BH1200" s="13">
        <f t="shared" si="1671"/>
        <v>8.3501726924983761E-6</v>
      </c>
      <c r="BI1200" s="13">
        <f t="shared" si="1672"/>
        <v>2.6782761702759295E-6</v>
      </c>
      <c r="BJ1200" s="14">
        <f t="shared" si="1673"/>
        <v>0.56660170887094141</v>
      </c>
      <c r="BK1200" s="14">
        <f t="shared" si="1674"/>
        <v>0.25083783652735925</v>
      </c>
      <c r="BL1200" s="14">
        <f t="shared" si="1675"/>
        <v>0.17544350581993301</v>
      </c>
      <c r="BM1200" s="14">
        <f t="shared" si="1676"/>
        <v>0.42659863959310834</v>
      </c>
      <c r="BN1200" s="14">
        <f t="shared" si="1677"/>
        <v>0.57202924197317928</v>
      </c>
    </row>
    <row r="1201" spans="1:66" x14ac:dyDescent="0.25">
      <c r="A1201" t="s">
        <v>343</v>
      </c>
      <c r="B1201" t="s">
        <v>190</v>
      </c>
      <c r="C1201" t="s">
        <v>195</v>
      </c>
      <c r="D1201" s="7" t="s">
        <v>379</v>
      </c>
      <c r="E1201" s="10">
        <f>VLOOKUP(A1201,home!$A$2:$E$405,3,FALSE)</f>
        <v>1.3052999999999999</v>
      </c>
      <c r="F1201" s="10">
        <f>VLOOKUP(B1201,home!$B$2:$E$405,3,FALSE)</f>
        <v>0.5242</v>
      </c>
      <c r="G1201" s="10">
        <f>VLOOKUP(C1201,away!$B$2:$E$405,4,FALSE)</f>
        <v>0.9274</v>
      </c>
      <c r="H1201" s="10">
        <f>VLOOKUP(A1201,away!$A$2:$E$405,3,FALSE)</f>
        <v>1.1211</v>
      </c>
      <c r="I1201" s="10">
        <f>VLOOKUP(C1201,away!$B$2:$E$405,3,FALSE)</f>
        <v>1.6900999999999999</v>
      </c>
      <c r="J1201" s="10">
        <f>VLOOKUP(B1201,home!$B$2:$E$405,4,FALSE)</f>
        <v>0.70420000000000005</v>
      </c>
      <c r="K1201" s="12">
        <f t="shared" si="1622"/>
        <v>0.63456256232399999</v>
      </c>
      <c r="L1201" s="12">
        <f t="shared" si="1623"/>
        <v>1.334297815662</v>
      </c>
      <c r="M1201" s="13">
        <f t="shared" si="1624"/>
        <v>0.13961587491179026</v>
      </c>
      <c r="N1201" s="13">
        <f t="shared" si="1625"/>
        <v>8.8595007325132688E-2</v>
      </c>
      <c r="O1201" s="13">
        <f t="shared" si="1626"/>
        <v>0.18628915692654077</v>
      </c>
      <c r="P1201" s="13">
        <f t="shared" si="1627"/>
        <v>0.11821212475248344</v>
      </c>
      <c r="Q1201" s="13">
        <f t="shared" si="1628"/>
        <v>2.8109537428674867E-2</v>
      </c>
      <c r="R1201" s="13">
        <f t="shared" si="1629"/>
        <v>0.12428260758429947</v>
      </c>
      <c r="S1201" s="13">
        <f t="shared" si="1630"/>
        <v>2.5022416769091609E-2</v>
      </c>
      <c r="T1201" s="13">
        <f t="shared" si="1631"/>
        <v>3.7506494390350108E-2</v>
      </c>
      <c r="U1201" s="13">
        <f t="shared" si="1632"/>
        <v>7.8865089921001261E-2</v>
      </c>
      <c r="V1201" s="13">
        <f t="shared" si="1633"/>
        <v>2.3540406884924908E-3</v>
      </c>
      <c r="W1201" s="13">
        <f t="shared" si="1634"/>
        <v>5.9457533654941027E-3</v>
      </c>
      <c r="X1201" s="13">
        <f t="shared" si="1635"/>
        <v>7.9334057280437669E-3</v>
      </c>
      <c r="Y1201" s="13">
        <f t="shared" si="1636"/>
        <v>5.2927629668445995E-3</v>
      </c>
      <c r="Z1201" s="13">
        <f t="shared" si="1637"/>
        <v>5.5276670608169404E-2</v>
      </c>
      <c r="AA1201" s="13">
        <f t="shared" si="1638"/>
        <v>3.5076505737859712E-2</v>
      </c>
      <c r="AB1201" s="13">
        <f t="shared" si="1639"/>
        <v>1.1129118679194371E-2</v>
      </c>
      <c r="AC1201" s="13">
        <f t="shared" si="1640"/>
        <v>1.2457221990170889E-4</v>
      </c>
      <c r="AD1201" s="13">
        <f t="shared" si="1641"/>
        <v>9.4323812263862094E-4</v>
      </c>
      <c r="AE1201" s="13">
        <f t="shared" si="1642"/>
        <v>1.2585605666858377E-3</v>
      </c>
      <c r="AF1201" s="13">
        <f t="shared" si="1643"/>
        <v>8.3964730750362121E-4</v>
      </c>
      <c r="AG1201" s="13">
        <f t="shared" si="1644"/>
        <v>3.7344652277618691E-4</v>
      </c>
      <c r="AH1201" s="13">
        <f t="shared" si="1645"/>
        <v>1.8438885212387079E-2</v>
      </c>
      <c r="AI1201" s="13">
        <f t="shared" si="1646"/>
        <v>1.1700626246770457E-2</v>
      </c>
      <c r="AJ1201" s="13">
        <f t="shared" si="1647"/>
        <v>3.7123896859730531E-3</v>
      </c>
      <c r="AK1201" s="13">
        <f t="shared" si="1648"/>
        <v>7.8524783715875029E-4</v>
      </c>
      <c r="AL1201" s="13">
        <f t="shared" si="1649"/>
        <v>4.2189892256932888E-6</v>
      </c>
      <c r="AM1201" s="13">
        <f t="shared" si="1650"/>
        <v>1.1970871999664854E-4</v>
      </c>
      <c r="AN1201" s="13">
        <f t="shared" si="1651"/>
        <v>1.5972708360722214E-4</v>
      </c>
      <c r="AO1201" s="13">
        <f t="shared" si="1652"/>
        <v>1.0656174937958909E-4</v>
      </c>
      <c r="AP1201" s="13">
        <f t="shared" si="1653"/>
        <v>4.7395036476769043E-5</v>
      </c>
      <c r="AQ1201" s="13">
        <f t="shared" si="1654"/>
        <v>1.5809773411043438E-5</v>
      </c>
      <c r="AR1201" s="13">
        <f t="shared" si="1655"/>
        <v>4.9205928524260912E-3</v>
      </c>
      <c r="AS1201" s="13">
        <f t="shared" si="1656"/>
        <v>3.1224240085886601E-3</v>
      </c>
      <c r="AT1201" s="13">
        <f t="shared" si="1657"/>
        <v>9.9068668977599756E-4</v>
      </c>
      <c r="AU1201" s="13">
        <f t="shared" si="1658"/>
        <v>2.0955089477484626E-4</v>
      </c>
      <c r="AV1201" s="13">
        <f t="shared" si="1659"/>
        <v>3.3243288181403328E-5</v>
      </c>
      <c r="AW1201" s="13">
        <f t="shared" si="1660"/>
        <v>9.922774839500408E-8</v>
      </c>
      <c r="AX1201" s="13">
        <f t="shared" si="1661"/>
        <v>1.2660445348933256E-5</v>
      </c>
      <c r="AY1201" s="13">
        <f t="shared" si="1662"/>
        <v>1.6892804574389772E-5</v>
      </c>
      <c r="AZ1201" s="13">
        <f t="shared" si="1663"/>
        <v>1.1270016122006659E-5</v>
      </c>
      <c r="BA1201" s="13">
        <f t="shared" si="1664"/>
        <v>5.0125192980230005E-6</v>
      </c>
      <c r="BB1201" s="13">
        <f t="shared" si="1665"/>
        <v>1.6720483875789279E-6</v>
      </c>
      <c r="BC1201" s="13">
        <f t="shared" si="1666"/>
        <v>4.4620210224554692E-7</v>
      </c>
      <c r="BD1201" s="13">
        <f t="shared" si="1667"/>
        <v>1.0942560491256951E-3</v>
      </c>
      <c r="BE1201" s="13">
        <f t="shared" si="1668"/>
        <v>6.9437392237173777E-4</v>
      </c>
      <c r="BF1201" s="13">
        <f t="shared" si="1669"/>
        <v>2.2031184769558807E-4</v>
      </c>
      <c r="BG1201" s="13">
        <f t="shared" si="1670"/>
        <v>4.6600550194682404E-5</v>
      </c>
      <c r="BH1201" s="13">
        <f t="shared" si="1671"/>
        <v>7.3927411343114598E-6</v>
      </c>
      <c r="BI1201" s="13">
        <f t="shared" si="1672"/>
        <v>9.3823135135734285E-7</v>
      </c>
      <c r="BJ1201" s="14">
        <f t="shared" si="1673"/>
        <v>0.17729501012284885</v>
      </c>
      <c r="BK1201" s="14">
        <f t="shared" si="1674"/>
        <v>0.28535014113555962</v>
      </c>
      <c r="BL1201" s="14">
        <f t="shared" si="1675"/>
        <v>0.48161999890680529</v>
      </c>
      <c r="BM1201" s="14">
        <f t="shared" si="1676"/>
        <v>0.31442071826763568</v>
      </c>
      <c r="BN1201" s="14">
        <f t="shared" si="1677"/>
        <v>0.68510430892892138</v>
      </c>
    </row>
    <row r="1202" spans="1:66" x14ac:dyDescent="0.25">
      <c r="A1202" t="s">
        <v>346</v>
      </c>
      <c r="B1202" t="s">
        <v>245</v>
      </c>
      <c r="C1202" t="s">
        <v>233</v>
      </c>
      <c r="D1202" s="7" t="s">
        <v>379</v>
      </c>
      <c r="E1202" s="10">
        <f>VLOOKUP(A1202,home!$A$2:$E$405,3,FALSE)</f>
        <v>1.5866</v>
      </c>
      <c r="F1202" s="10">
        <f>VLOOKUP(B1202,home!$B$2:$E$405,3,FALSE)</f>
        <v>0.88239999999999996</v>
      </c>
      <c r="G1202" s="10">
        <f>VLOOKUP(C1202,away!$B$2:$E$405,4,FALSE)</f>
        <v>1.3236000000000001</v>
      </c>
      <c r="H1202" s="10">
        <f>VLOOKUP(A1202,away!$A$2:$E$405,3,FALSE)</f>
        <v>1.1788000000000001</v>
      </c>
      <c r="I1202" s="10">
        <f>VLOOKUP(C1202,away!$B$2:$E$405,3,FALSE)</f>
        <v>0.76349999999999996</v>
      </c>
      <c r="J1202" s="10">
        <f>VLOOKUP(B1202,home!$B$2:$E$405,4,FALSE)</f>
        <v>1.3573</v>
      </c>
      <c r="K1202" s="12">
        <f t="shared" si="1622"/>
        <v>1.8530609658240003</v>
      </c>
      <c r="L1202" s="12">
        <f t="shared" si="1623"/>
        <v>1.22158873074</v>
      </c>
      <c r="M1202" s="13">
        <f t="shared" si="1624"/>
        <v>4.6205811601563042E-2</v>
      </c>
      <c r="N1202" s="13">
        <f t="shared" si="1625"/>
        <v>8.56221858730742E-2</v>
      </c>
      <c r="O1202" s="13">
        <f t="shared" si="1626"/>
        <v>5.6444498747164965E-2</v>
      </c>
      <c r="P1202" s="13">
        <f t="shared" si="1627"/>
        <v>0.10459509736387308</v>
      </c>
      <c r="Q1202" s="13">
        <f t="shared" si="1628"/>
        <v>7.9331565224960487E-2</v>
      </c>
      <c r="R1202" s="13">
        <f t="shared" si="1629"/>
        <v>3.4475981790902395E-2</v>
      </c>
      <c r="S1202" s="13">
        <f t="shared" si="1630"/>
        <v>5.9192415484960403E-2</v>
      </c>
      <c r="T1202" s="13">
        <f t="shared" si="1631"/>
        <v>9.6910546070776996E-2</v>
      </c>
      <c r="U1202" s="13">
        <f t="shared" si="1632"/>
        <v>6.388609611518023E-2</v>
      </c>
      <c r="V1202" s="13">
        <f t="shared" si="1633"/>
        <v>1.4888065775120968E-2</v>
      </c>
      <c r="W1202" s="13">
        <f t="shared" si="1634"/>
        <v>4.9002075625364988E-2</v>
      </c>
      <c r="X1202" s="13">
        <f t="shared" si="1635"/>
        <v>5.9860383366815116E-2</v>
      </c>
      <c r="Y1202" s="13">
        <f t="shared" si="1636"/>
        <v>3.656238486933875E-2</v>
      </c>
      <c r="Z1202" s="13">
        <f t="shared" si="1637"/>
        <v>1.4038490278987934E-2</v>
      </c>
      <c r="AA1202" s="13">
        <f t="shared" si="1638"/>
        <v>2.6014178355092222E-2</v>
      </c>
      <c r="AB1202" s="13">
        <f t="shared" si="1639"/>
        <v>2.41029292339025E-2</v>
      </c>
      <c r="AC1202" s="13">
        <f t="shared" si="1640"/>
        <v>2.1063620507531661E-3</v>
      </c>
      <c r="AD1202" s="13">
        <f t="shared" si="1641"/>
        <v>2.2700958396429882E-2</v>
      </c>
      <c r="AE1202" s="13">
        <f t="shared" si="1642"/>
        <v>2.7731234954076325E-2</v>
      </c>
      <c r="AF1202" s="13">
        <f t="shared" si="1643"/>
        <v>1.6938082054701414E-2</v>
      </c>
      <c r="AG1202" s="13">
        <f t="shared" si="1644"/>
        <v>6.8971233861242244E-3</v>
      </c>
      <c r="AH1202" s="13">
        <f t="shared" si="1645"/>
        <v>4.2873153803536764E-3</v>
      </c>
      <c r="AI1202" s="13">
        <f t="shared" si="1646"/>
        <v>7.9446567795102754E-3</v>
      </c>
      <c r="AJ1202" s="13">
        <f t="shared" si="1647"/>
        <v>7.3609666824897505E-3</v>
      </c>
      <c r="AK1202" s="13">
        <f t="shared" si="1648"/>
        <v>4.5467733433509159E-3</v>
      </c>
      <c r="AL1202" s="13">
        <f t="shared" si="1649"/>
        <v>1.9072505050394297E-4</v>
      </c>
      <c r="AM1202" s="13">
        <f t="shared" si="1650"/>
        <v>8.4132519782437604E-3</v>
      </c>
      <c r="AN1202" s="13">
        <f t="shared" si="1651"/>
        <v>1.027753380549859E-2</v>
      </c>
      <c r="AO1202" s="13">
        <f t="shared" si="1652"/>
        <v>6.2774597382982333E-3</v>
      </c>
      <c r="AP1202" s="13">
        <f t="shared" si="1653"/>
        <v>2.5561580246597306E-3</v>
      </c>
      <c r="AQ1202" s="13">
        <f t="shared" si="1654"/>
        <v>7.8064345922873666E-4</v>
      </c>
      <c r="AR1202" s="13">
        <f t="shared" si="1655"/>
        <v>1.0474672307536649E-3</v>
      </c>
      <c r="AS1202" s="13">
        <f t="shared" si="1656"/>
        <v>1.9410206382893774E-3</v>
      </c>
      <c r="AT1202" s="13">
        <f t="shared" si="1657"/>
        <v>1.7984147893364156E-3</v>
      </c>
      <c r="AU1202" s="13">
        <f t="shared" si="1658"/>
        <v>1.1108574154933017E-3</v>
      </c>
      <c r="AV1202" s="13">
        <f t="shared" si="1659"/>
        <v>5.1462162881169243E-4</v>
      </c>
      <c r="AW1202" s="13">
        <f t="shared" si="1660"/>
        <v>1.1992782663124458E-5</v>
      </c>
      <c r="AX1202" s="13">
        <f t="shared" si="1661"/>
        <v>2.5983781394208452E-3</v>
      </c>
      <c r="AY1202" s="13">
        <f t="shared" si="1662"/>
        <v>3.1741494533176731E-3</v>
      </c>
      <c r="AZ1202" s="13">
        <f t="shared" si="1663"/>
        <v>1.9387526009287011E-3</v>
      </c>
      <c r="BA1202" s="13">
        <f t="shared" si="1664"/>
        <v>7.8945277632912192E-4</v>
      </c>
      <c r="BB1202" s="13">
        <f t="shared" si="1665"/>
        <v>2.4109665375376534E-4</v>
      </c>
      <c r="BC1202" s="13">
        <f t="shared" si="1666"/>
        <v>5.890419104894466E-5</v>
      </c>
      <c r="BD1202" s="13">
        <f t="shared" si="1667"/>
        <v>2.1326236081801862E-4</v>
      </c>
      <c r="BE1202" s="13">
        <f t="shared" si="1668"/>
        <v>3.9518815631134401E-4</v>
      </c>
      <c r="BF1202" s="13">
        <f t="shared" si="1669"/>
        <v>3.6615387330825262E-4</v>
      </c>
      <c r="BG1202" s="13">
        <f t="shared" si="1670"/>
        <v>2.2616848337092977E-4</v>
      </c>
      <c r="BH1202" s="13">
        <f t="shared" si="1671"/>
        <v>1.0477599705857109E-4</v>
      </c>
      <c r="BI1202" s="13">
        <f t="shared" si="1672"/>
        <v>3.8831262060905665E-5</v>
      </c>
      <c r="BJ1202" s="14">
        <f t="shared" si="1673"/>
        <v>0.51866232064239037</v>
      </c>
      <c r="BK1202" s="14">
        <f t="shared" si="1674"/>
        <v>0.23035262678009227</v>
      </c>
      <c r="BL1202" s="14">
        <f t="shared" si="1675"/>
        <v>0.23682015826355943</v>
      </c>
      <c r="BM1202" s="14">
        <f t="shared" si="1676"/>
        <v>0.59003629869283747</v>
      </c>
      <c r="BN1202" s="14">
        <f t="shared" si="1677"/>
        <v>0.40667514060153814</v>
      </c>
    </row>
    <row r="1203" spans="1:66" x14ac:dyDescent="0.25">
      <c r="A1203" t="s">
        <v>346</v>
      </c>
      <c r="B1203" t="s">
        <v>237</v>
      </c>
      <c r="C1203" t="s">
        <v>243</v>
      </c>
      <c r="D1203" s="7" t="s">
        <v>379</v>
      </c>
      <c r="E1203" s="10">
        <f>VLOOKUP(A1203,home!$A$2:$E$405,3,FALSE)</f>
        <v>1.5866</v>
      </c>
      <c r="F1203" s="10">
        <f>VLOOKUP(B1203,home!$B$2:$E$405,3,FALSE)</f>
        <v>0.97409999999999997</v>
      </c>
      <c r="G1203" s="10">
        <f>VLOOKUP(C1203,away!$B$2:$E$405,4,FALSE)</f>
        <v>1.2033</v>
      </c>
      <c r="H1203" s="10">
        <f>VLOOKUP(A1203,away!$A$2:$E$405,3,FALSE)</f>
        <v>1.1788000000000001</v>
      </c>
      <c r="I1203" s="10">
        <f>VLOOKUP(C1203,away!$B$2:$E$405,3,FALSE)</f>
        <v>0.7712</v>
      </c>
      <c r="J1203" s="10">
        <f>VLOOKUP(B1203,home!$B$2:$E$405,4,FALSE)</f>
        <v>1.3882000000000001</v>
      </c>
      <c r="K1203" s="12">
        <f t="shared" si="1622"/>
        <v>1.8597086452980001</v>
      </c>
      <c r="L1203" s="12">
        <f t="shared" si="1623"/>
        <v>1.2619995153920003</v>
      </c>
      <c r="M1203" s="13">
        <f t="shared" si="1624"/>
        <v>4.4081805264930475E-2</v>
      </c>
      <c r="N1203" s="13">
        <f t="shared" si="1625"/>
        <v>8.1979314351534091E-2</v>
      </c>
      <c r="O1203" s="13">
        <f t="shared" si="1626"/>
        <v>5.5631216881946784E-2</v>
      </c>
      <c r="P1203" s="13">
        <f t="shared" si="1627"/>
        <v>0.10345785498380447</v>
      </c>
      <c r="Q1203" s="13">
        <f t="shared" si="1628"/>
        <v>7.6228819817575205E-2</v>
      </c>
      <c r="R1203" s="13">
        <f t="shared" si="1629"/>
        <v>3.5103284372842061E-2</v>
      </c>
      <c r="S1203" s="13">
        <f t="shared" si="1630"/>
        <v>6.0702639635117066E-2</v>
      </c>
      <c r="T1203" s="13">
        <f t="shared" si="1631"/>
        <v>9.6200733668684008E-2</v>
      </c>
      <c r="U1203" s="13">
        <f t="shared" si="1632"/>
        <v>6.5281881426528562E-2</v>
      </c>
      <c r="V1203" s="13">
        <f t="shared" si="1633"/>
        <v>1.5829571736659605E-2</v>
      </c>
      <c r="W1203" s="13">
        <f t="shared" si="1634"/>
        <v>4.7254465078536041E-2</v>
      </c>
      <c r="X1203" s="13">
        <f t="shared" si="1635"/>
        <v>5.9635112029220678E-2</v>
      </c>
      <c r="Y1203" s="13">
        <f t="shared" si="1636"/>
        <v>3.762974124061208E-2</v>
      </c>
      <c r="Z1203" s="13">
        <f t="shared" si="1637"/>
        <v>1.476677595573142E-2</v>
      </c>
      <c r="AA1203" s="13">
        <f t="shared" si="1638"/>
        <v>2.7461900908052356E-2</v>
      </c>
      <c r="AB1203" s="13">
        <f t="shared" si="1639"/>
        <v>2.5535567267510988E-2</v>
      </c>
      <c r="AC1203" s="13">
        <f t="shared" si="1640"/>
        <v>2.3219522308361744E-3</v>
      </c>
      <c r="AD1203" s="13">
        <f t="shared" si="1641"/>
        <v>2.1969884308871469E-2</v>
      </c>
      <c r="AE1203" s="13">
        <f t="shared" si="1642"/>
        <v>2.7725983351014102E-2</v>
      </c>
      <c r="AF1203" s="13">
        <f t="shared" si="1643"/>
        <v>1.7495088776373235E-2</v>
      </c>
      <c r="AG1203" s="13">
        <f t="shared" si="1644"/>
        <v>7.3595978525076832E-3</v>
      </c>
      <c r="AH1203" s="13">
        <f t="shared" si="1645"/>
        <v>4.6589160250088213E-3</v>
      </c>
      <c r="AI1203" s="13">
        <f t="shared" si="1646"/>
        <v>8.6642264094262973E-3</v>
      </c>
      <c r="AJ1203" s="13">
        <f t="shared" si="1647"/>
        <v>8.056468379214669E-3</v>
      </c>
      <c r="AK1203" s="13">
        <f t="shared" si="1648"/>
        <v>4.994227965131829E-3</v>
      </c>
      <c r="AL1203" s="13">
        <f t="shared" si="1649"/>
        <v>2.1798036240433367E-4</v>
      </c>
      <c r="AM1203" s="13">
        <f t="shared" si="1650"/>
        <v>8.1715167570810317E-3</v>
      </c>
      <c r="AN1203" s="13">
        <f t="shared" si="1651"/>
        <v>1.0312450187453871E-2</v>
      </c>
      <c r="AO1203" s="13">
        <f t="shared" si="1652"/>
        <v>6.5071535695354656E-3</v>
      </c>
      <c r="AP1203" s="13">
        <f t="shared" si="1653"/>
        <v>2.7373415504450276E-3</v>
      </c>
      <c r="AQ1203" s="13">
        <f t="shared" si="1654"/>
        <v>8.6363092753100241E-4</v>
      </c>
      <c r="AR1203" s="13">
        <f t="shared" si="1655"/>
        <v>1.175909953162631E-3</v>
      </c>
      <c r="AS1203" s="13">
        <f t="shared" si="1656"/>
        <v>2.186849905988511E-3</v>
      </c>
      <c r="AT1203" s="13">
        <f t="shared" si="1657"/>
        <v>2.0334518380679765E-3</v>
      </c>
      <c r="AU1203" s="13">
        <f t="shared" si="1658"/>
        <v>1.2605426543507083E-3</v>
      </c>
      <c r="AV1203" s="13">
        <f t="shared" si="1659"/>
        <v>5.8606051801572494E-4</v>
      </c>
      <c r="AW1203" s="13">
        <f t="shared" si="1660"/>
        <v>1.4210814408580853E-5</v>
      </c>
      <c r="AX1203" s="13">
        <f t="shared" si="1661"/>
        <v>2.532773393056843E-3</v>
      </c>
      <c r="AY1203" s="13">
        <f t="shared" si="1662"/>
        <v>3.1963587946354883E-3</v>
      </c>
      <c r="AZ1203" s="13">
        <f t="shared" si="1663"/>
        <v>2.0169016249244726E-3</v>
      </c>
      <c r="BA1203" s="13">
        <f t="shared" si="1664"/>
        <v>8.4844295774934081E-4</v>
      </c>
      <c r="BB1203" s="13">
        <f t="shared" si="1665"/>
        <v>2.6768365037935574E-4</v>
      </c>
      <c r="BC1203" s="13">
        <f t="shared" si="1666"/>
        <v>6.7563327411421695E-5</v>
      </c>
      <c r="BD1203" s="13">
        <f t="shared" si="1667"/>
        <v>2.4733296517264467E-4</v>
      </c>
      <c r="BE1203" s="13">
        <f t="shared" si="1668"/>
        <v>4.599672535987564E-4</v>
      </c>
      <c r="BF1203" s="13">
        <f t="shared" si="1669"/>
        <v>4.2770253903579258E-4</v>
      </c>
      <c r="BG1203" s="13">
        <f t="shared" si="1670"/>
        <v>2.6513403648692295E-4</v>
      </c>
      <c r="BH1203" s="13">
        <f t="shared" si="1671"/>
        <v>1.2326801495437143E-4</v>
      </c>
      <c r="BI1203" s="13">
        <f t="shared" si="1672"/>
        <v>4.584851861987356E-5</v>
      </c>
      <c r="BJ1203" s="14">
        <f t="shared" si="1673"/>
        <v>0.51100055721513193</v>
      </c>
      <c r="BK1203" s="14">
        <f t="shared" si="1674"/>
        <v>0.22980816300838761</v>
      </c>
      <c r="BL1203" s="14">
        <f t="shared" si="1675"/>
        <v>0.24419975783311629</v>
      </c>
      <c r="BM1203" s="14">
        <f t="shared" si="1676"/>
        <v>0.60011081035950731</v>
      </c>
      <c r="BN1203" s="14">
        <f t="shared" si="1677"/>
        <v>0.39648229567263304</v>
      </c>
    </row>
    <row r="1204" spans="1:66" x14ac:dyDescent="0.25">
      <c r="A1204" t="s">
        <v>347</v>
      </c>
      <c r="B1204" t="s">
        <v>256</v>
      </c>
      <c r="C1204" t="s">
        <v>250</v>
      </c>
      <c r="D1204" s="7" t="s">
        <v>379</v>
      </c>
      <c r="E1204" s="10">
        <f>VLOOKUP(A1204,home!$A$2:$E$405,3,FALSE)</f>
        <v>1.1809000000000001</v>
      </c>
      <c r="F1204" s="10">
        <f>VLOOKUP(B1204,home!$B$2:$E$405,3,FALSE)</f>
        <v>0.58630000000000004</v>
      </c>
      <c r="G1204" s="10">
        <f>VLOOKUP(C1204,away!$B$2:$E$405,4,FALSE)</f>
        <v>0.65139999999999998</v>
      </c>
      <c r="H1204" s="10">
        <f>VLOOKUP(A1204,away!$A$2:$E$405,3,FALSE)</f>
        <v>0.92459999999999998</v>
      </c>
      <c r="I1204" s="10">
        <f>VLOOKUP(C1204,away!$B$2:$E$405,3,FALSE)</f>
        <v>0.99839999999999995</v>
      </c>
      <c r="J1204" s="10">
        <f>VLOOKUP(B1204,home!$B$2:$E$405,4,FALSE)</f>
        <v>0.83199999999999996</v>
      </c>
      <c r="K1204" s="12">
        <f t="shared" si="1622"/>
        <v>0.45100439183800001</v>
      </c>
      <c r="L1204" s="12">
        <f t="shared" si="1623"/>
        <v>0.7680363724799999</v>
      </c>
      <c r="M1204" s="13">
        <f t="shared" si="1624"/>
        <v>0.29551349810349398</v>
      </c>
      <c r="N1204" s="13">
        <f t="shared" si="1625"/>
        <v>0.13327788549208627</v>
      </c>
      <c r="O1204" s="13">
        <f t="shared" si="1626"/>
        <v>0.22696511510228282</v>
      </c>
      <c r="P1204" s="13">
        <f t="shared" si="1627"/>
        <v>0.10236226370514673</v>
      </c>
      <c r="Q1204" s="13">
        <f t="shared" si="1628"/>
        <v>3.0054455845906485E-2</v>
      </c>
      <c r="R1204" s="13">
        <f t="shared" si="1629"/>
        <v>8.7158731841331466E-2</v>
      </c>
      <c r="S1204" s="13">
        <f t="shared" si="1630"/>
        <v>8.864259245420671E-3</v>
      </c>
      <c r="T1204" s="13">
        <f t="shared" si="1631"/>
        <v>2.3082915244750341E-2</v>
      </c>
      <c r="U1204" s="13">
        <f t="shared" si="1632"/>
        <v>3.9308970847471029E-2</v>
      </c>
      <c r="V1204" s="13">
        <f t="shared" si="1633"/>
        <v>3.4116345060893169E-4</v>
      </c>
      <c r="W1204" s="13">
        <f t="shared" si="1634"/>
        <v>4.5182305269350258E-3</v>
      </c>
      <c r="X1204" s="13">
        <f t="shared" si="1635"/>
        <v>3.4701653839355755E-3</v>
      </c>
      <c r="Y1204" s="13">
        <f t="shared" si="1636"/>
        <v>1.3326066166917728E-3</v>
      </c>
      <c r="Z1204" s="13">
        <f t="shared" si="1637"/>
        <v>2.23136920777911E-2</v>
      </c>
      <c r="AA1204" s="13">
        <f t="shared" si="1638"/>
        <v>1.0063573125204573E-2</v>
      </c>
      <c r="AB1204" s="13">
        <f t="shared" si="1639"/>
        <v>2.269357838525065E-3</v>
      </c>
      <c r="AC1204" s="13">
        <f t="shared" si="1640"/>
        <v>7.3859280798314998E-6</v>
      </c>
      <c r="AD1204" s="13">
        <f t="shared" si="1641"/>
        <v>5.0943545274605444E-4</v>
      </c>
      <c r="AE1204" s="13">
        <f t="shared" si="1642"/>
        <v>3.9126495713978599E-4</v>
      </c>
      <c r="AF1204" s="13">
        <f t="shared" si="1643"/>
        <v>1.5025285918009195E-4</v>
      </c>
      <c r="AG1204" s="13">
        <f t="shared" si="1644"/>
        <v>3.8466553639808695E-5</v>
      </c>
      <c r="AH1204" s="13">
        <f t="shared" si="1645"/>
        <v>4.2844317800155955E-3</v>
      </c>
      <c r="AI1204" s="13">
        <f t="shared" si="1646"/>
        <v>1.9322975493173335E-3</v>
      </c>
      <c r="AJ1204" s="13">
        <f t="shared" si="1647"/>
        <v>4.3573734053996087E-4</v>
      </c>
      <c r="AK1204" s="13">
        <f t="shared" si="1648"/>
        <v>6.5506484757110855E-5</v>
      </c>
      <c r="AL1204" s="13">
        <f t="shared" si="1649"/>
        <v>1.0233580836976621E-7</v>
      </c>
      <c r="AM1204" s="13">
        <f t="shared" si="1650"/>
        <v>4.5951525309290114E-5</v>
      </c>
      <c r="AN1204" s="13">
        <f t="shared" si="1651"/>
        <v>3.5292442808470081E-5</v>
      </c>
      <c r="AO1204" s="13">
        <f t="shared" si="1652"/>
        <v>1.3552939875287612E-5</v>
      </c>
      <c r="AP1204" s="13">
        <f t="shared" si="1653"/>
        <v>3.4697169260851469E-6</v>
      </c>
      <c r="AQ1204" s="13">
        <f t="shared" si="1654"/>
        <v>6.6621720036072285E-7</v>
      </c>
      <c r="AR1204" s="13">
        <f t="shared" si="1655"/>
        <v>6.5811988849224167E-4</v>
      </c>
      <c r="AS1204" s="13">
        <f t="shared" si="1656"/>
        <v>2.9681496006593583E-4</v>
      </c>
      <c r="AT1204" s="13">
        <f t="shared" si="1657"/>
        <v>6.6932425276478816E-5</v>
      </c>
      <c r="AU1204" s="13">
        <f t="shared" si="1658"/>
        <v>1.006227258535357E-5</v>
      </c>
      <c r="AV1204" s="13">
        <f t="shared" si="1659"/>
        <v>1.1345322819663917E-6</v>
      </c>
      <c r="AW1204" s="13">
        <f t="shared" si="1660"/>
        <v>9.8466314380189675E-10</v>
      </c>
      <c r="AX1204" s="13">
        <f t="shared" si="1661"/>
        <v>3.4540566210241398E-6</v>
      </c>
      <c r="AY1204" s="13">
        <f t="shared" si="1662"/>
        <v>2.6528411175519057E-6</v>
      </c>
      <c r="AZ1204" s="13">
        <f t="shared" si="1663"/>
        <v>1.0187392343451775E-6</v>
      </c>
      <c r="BA1204" s="13">
        <f t="shared" si="1664"/>
        <v>2.6080959534984089E-7</v>
      </c>
      <c r="BB1204" s="13">
        <f t="shared" si="1665"/>
        <v>5.0077813880117098E-8</v>
      </c>
      <c r="BC1204" s="13">
        <f t="shared" si="1666"/>
        <v>7.6923165028427487E-9</v>
      </c>
      <c r="BD1204" s="13">
        <f t="shared" si="1667"/>
        <v>8.4243335302420513E-5</v>
      </c>
      <c r="BE1204" s="13">
        <f t="shared" si="1668"/>
        <v>3.799411420447288E-5</v>
      </c>
      <c r="BF1204" s="13">
        <f t="shared" si="1669"/>
        <v>8.5677561851059038E-6</v>
      </c>
      <c r="BG1204" s="13">
        <f t="shared" si="1670"/>
        <v>1.2880318892266503E-6</v>
      </c>
      <c r="BH1204" s="13">
        <f t="shared" si="1671"/>
        <v>1.452270097171539E-7</v>
      </c>
      <c r="BI1204" s="13">
        <f t="shared" si="1672"/>
        <v>1.3099603839187269E-8</v>
      </c>
      <c r="BJ1204" s="14">
        <f t="shared" si="1673"/>
        <v>0.19693205599182936</v>
      </c>
      <c r="BK1204" s="14">
        <f t="shared" si="1674"/>
        <v>0.40709132560967604</v>
      </c>
      <c r="BL1204" s="14">
        <f t="shared" si="1675"/>
        <v>0.37364903755234175</v>
      </c>
      <c r="BM1204" s="14">
        <f t="shared" si="1676"/>
        <v>0.12465150928493611</v>
      </c>
      <c r="BN1204" s="14">
        <f t="shared" si="1677"/>
        <v>0.87533195009024767</v>
      </c>
    </row>
    <row r="1205" spans="1:66" x14ac:dyDescent="0.25">
      <c r="A1205" t="s">
        <v>347</v>
      </c>
      <c r="B1205" t="s">
        <v>248</v>
      </c>
      <c r="C1205" t="s">
        <v>252</v>
      </c>
      <c r="D1205" s="7" t="s">
        <v>379</v>
      </c>
      <c r="E1205" s="10">
        <f>VLOOKUP(A1205,home!$A$2:$E$405,3,FALSE)</f>
        <v>1.1809000000000001</v>
      </c>
      <c r="F1205" s="10">
        <f>VLOOKUP(B1205,home!$B$2:$E$405,3,FALSE)</f>
        <v>0.58630000000000004</v>
      </c>
      <c r="G1205" s="10" t="e">
        <f>VLOOKUP(C1205,away!$B$2:$E$405,4,FALSE)</f>
        <v>#N/A</v>
      </c>
      <c r="H1205" s="10">
        <f>VLOOKUP(A1205,away!$A$2:$E$405,3,FALSE)</f>
        <v>0.92459999999999998</v>
      </c>
      <c r="I1205" s="10" t="e">
        <f>VLOOKUP(C1205,away!$B$2:$E$405,3,FALSE)</f>
        <v>#N/A</v>
      </c>
      <c r="J1205" s="10">
        <f>VLOOKUP(B1205,home!$B$2:$E$405,4,FALSE)</f>
        <v>1.0814999999999999</v>
      </c>
      <c r="K1205" s="12" t="e">
        <f t="shared" si="1622"/>
        <v>#N/A</v>
      </c>
      <c r="L1205" s="12" t="e">
        <f t="shared" si="1623"/>
        <v>#N/A</v>
      </c>
      <c r="M1205" s="13" t="e">
        <f t="shared" si="1624"/>
        <v>#N/A</v>
      </c>
      <c r="N1205" s="13" t="e">
        <f t="shared" si="1625"/>
        <v>#N/A</v>
      </c>
      <c r="O1205" s="13" t="e">
        <f t="shared" si="1626"/>
        <v>#N/A</v>
      </c>
      <c r="P1205" s="13" t="e">
        <f t="shared" si="1627"/>
        <v>#N/A</v>
      </c>
      <c r="Q1205" s="13" t="e">
        <f t="shared" si="1628"/>
        <v>#N/A</v>
      </c>
      <c r="R1205" s="13" t="e">
        <f t="shared" si="1629"/>
        <v>#N/A</v>
      </c>
      <c r="S1205" s="13" t="e">
        <f t="shared" si="1630"/>
        <v>#N/A</v>
      </c>
      <c r="T1205" s="13" t="e">
        <f t="shared" si="1631"/>
        <v>#N/A</v>
      </c>
      <c r="U1205" s="13" t="e">
        <f t="shared" si="1632"/>
        <v>#N/A</v>
      </c>
      <c r="V1205" s="13" t="e">
        <f t="shared" si="1633"/>
        <v>#N/A</v>
      </c>
      <c r="W1205" s="13" t="e">
        <f t="shared" si="1634"/>
        <v>#N/A</v>
      </c>
      <c r="X1205" s="13" t="e">
        <f t="shared" si="1635"/>
        <v>#N/A</v>
      </c>
      <c r="Y1205" s="13" t="e">
        <f t="shared" si="1636"/>
        <v>#N/A</v>
      </c>
      <c r="Z1205" s="13" t="e">
        <f t="shared" si="1637"/>
        <v>#N/A</v>
      </c>
      <c r="AA1205" s="13" t="e">
        <f t="shared" si="1638"/>
        <v>#N/A</v>
      </c>
      <c r="AB1205" s="13" t="e">
        <f t="shared" si="1639"/>
        <v>#N/A</v>
      </c>
      <c r="AC1205" s="13" t="e">
        <f t="shared" si="1640"/>
        <v>#N/A</v>
      </c>
      <c r="AD1205" s="13" t="e">
        <f t="shared" si="1641"/>
        <v>#N/A</v>
      </c>
      <c r="AE1205" s="13" t="e">
        <f t="shared" si="1642"/>
        <v>#N/A</v>
      </c>
      <c r="AF1205" s="13" t="e">
        <f t="shared" si="1643"/>
        <v>#N/A</v>
      </c>
      <c r="AG1205" s="13" t="e">
        <f t="shared" si="1644"/>
        <v>#N/A</v>
      </c>
      <c r="AH1205" s="13" t="e">
        <f t="shared" si="1645"/>
        <v>#N/A</v>
      </c>
      <c r="AI1205" s="13" t="e">
        <f t="shared" si="1646"/>
        <v>#N/A</v>
      </c>
      <c r="AJ1205" s="13" t="e">
        <f t="shared" si="1647"/>
        <v>#N/A</v>
      </c>
      <c r="AK1205" s="13" t="e">
        <f t="shared" si="1648"/>
        <v>#N/A</v>
      </c>
      <c r="AL1205" s="13" t="e">
        <f t="shared" si="1649"/>
        <v>#N/A</v>
      </c>
      <c r="AM1205" s="13" t="e">
        <f t="shared" si="1650"/>
        <v>#N/A</v>
      </c>
      <c r="AN1205" s="13" t="e">
        <f t="shared" si="1651"/>
        <v>#N/A</v>
      </c>
      <c r="AO1205" s="13" t="e">
        <f t="shared" si="1652"/>
        <v>#N/A</v>
      </c>
      <c r="AP1205" s="13" t="e">
        <f t="shared" si="1653"/>
        <v>#N/A</v>
      </c>
      <c r="AQ1205" s="13" t="e">
        <f t="shared" si="1654"/>
        <v>#N/A</v>
      </c>
      <c r="AR1205" s="13" t="e">
        <f t="shared" si="1655"/>
        <v>#N/A</v>
      </c>
      <c r="AS1205" s="13" t="e">
        <f t="shared" si="1656"/>
        <v>#N/A</v>
      </c>
      <c r="AT1205" s="13" t="e">
        <f t="shared" si="1657"/>
        <v>#N/A</v>
      </c>
      <c r="AU1205" s="13" t="e">
        <f t="shared" si="1658"/>
        <v>#N/A</v>
      </c>
      <c r="AV1205" s="13" t="e">
        <f t="shared" si="1659"/>
        <v>#N/A</v>
      </c>
      <c r="AW1205" s="13" t="e">
        <f t="shared" si="1660"/>
        <v>#N/A</v>
      </c>
      <c r="AX1205" s="13" t="e">
        <f t="shared" si="1661"/>
        <v>#N/A</v>
      </c>
      <c r="AY1205" s="13" t="e">
        <f t="shared" si="1662"/>
        <v>#N/A</v>
      </c>
      <c r="AZ1205" s="13" t="e">
        <f t="shared" si="1663"/>
        <v>#N/A</v>
      </c>
      <c r="BA1205" s="13" t="e">
        <f t="shared" si="1664"/>
        <v>#N/A</v>
      </c>
      <c r="BB1205" s="13" t="e">
        <f t="shared" si="1665"/>
        <v>#N/A</v>
      </c>
      <c r="BC1205" s="13" t="e">
        <f t="shared" si="1666"/>
        <v>#N/A</v>
      </c>
      <c r="BD1205" s="13" t="e">
        <f t="shared" si="1667"/>
        <v>#N/A</v>
      </c>
      <c r="BE1205" s="13" t="e">
        <f t="shared" si="1668"/>
        <v>#N/A</v>
      </c>
      <c r="BF1205" s="13" t="e">
        <f t="shared" si="1669"/>
        <v>#N/A</v>
      </c>
      <c r="BG1205" s="13" t="e">
        <f t="shared" si="1670"/>
        <v>#N/A</v>
      </c>
      <c r="BH1205" s="13" t="e">
        <f t="shared" si="1671"/>
        <v>#N/A</v>
      </c>
      <c r="BI1205" s="13" t="e">
        <f t="shared" si="1672"/>
        <v>#N/A</v>
      </c>
      <c r="BJ1205" s="14" t="e">
        <f t="shared" si="1673"/>
        <v>#N/A</v>
      </c>
      <c r="BK1205" s="14" t="e">
        <f t="shared" si="1674"/>
        <v>#N/A</v>
      </c>
      <c r="BL1205" s="14" t="e">
        <f t="shared" si="1675"/>
        <v>#N/A</v>
      </c>
      <c r="BM1205" s="14" t="e">
        <f t="shared" si="1676"/>
        <v>#N/A</v>
      </c>
      <c r="BN1205" s="14" t="e">
        <f t="shared" si="1677"/>
        <v>#N/A</v>
      </c>
    </row>
    <row r="1206" spans="1:66" x14ac:dyDescent="0.25">
      <c r="A1206" t="s">
        <v>349</v>
      </c>
      <c r="B1206" t="s">
        <v>277</v>
      </c>
      <c r="C1206" t="s">
        <v>278</v>
      </c>
      <c r="D1206" s="7" t="s">
        <v>379</v>
      </c>
      <c r="E1206" s="10">
        <f>VLOOKUP(A1206,home!$A$2:$E$405,3,FALSE)</f>
        <v>1.5124</v>
      </c>
      <c r="F1206" s="10">
        <f>VLOOKUP(B1206,home!$B$2:$E$405,3,FALSE)</f>
        <v>1.1460999999999999</v>
      </c>
      <c r="G1206" s="10">
        <f>VLOOKUP(C1206,away!$B$2:$E$405,4,FALSE)</f>
        <v>0.9698</v>
      </c>
      <c r="H1206" s="10">
        <f>VLOOKUP(A1206,away!$A$2:$E$405,3,FALSE)</f>
        <v>1.1446000000000001</v>
      </c>
      <c r="I1206" s="10">
        <f>VLOOKUP(C1206,away!$B$2:$E$405,3,FALSE)</f>
        <v>1.1066</v>
      </c>
      <c r="J1206" s="10">
        <f>VLOOKUP(B1206,home!$B$2:$E$405,4,FALSE)</f>
        <v>0.99019999999999997</v>
      </c>
      <c r="K1206" s="12">
        <f t="shared" si="1622"/>
        <v>1.6810141184719998</v>
      </c>
      <c r="L1206" s="12">
        <f t="shared" si="1623"/>
        <v>1.2542015392720001</v>
      </c>
      <c r="M1206" s="13">
        <f t="shared" si="1624"/>
        <v>5.3119262490755985E-2</v>
      </c>
      <c r="N1206" s="13">
        <f t="shared" si="1625"/>
        <v>8.9294230209780931E-2</v>
      </c>
      <c r="O1206" s="13">
        <f t="shared" si="1626"/>
        <v>6.6622260780899584E-2</v>
      </c>
      <c r="P1206" s="13">
        <f t="shared" si="1627"/>
        <v>0.11199296097721559</v>
      </c>
      <c r="Q1206" s="13">
        <f t="shared" si="1628"/>
        <v>7.5052430840365364E-2</v>
      </c>
      <c r="R1206" s="13">
        <f t="shared" si="1629"/>
        <v>4.1778871010592439E-2</v>
      </c>
      <c r="S1206" s="13">
        <f t="shared" si="1630"/>
        <v>5.9029543711317613E-2</v>
      </c>
      <c r="T1206" s="13">
        <f t="shared" si="1631"/>
        <v>9.413087428609157E-2</v>
      </c>
      <c r="U1206" s="13">
        <f t="shared" si="1632"/>
        <v>7.0230872022626428E-2</v>
      </c>
      <c r="V1206" s="13">
        <f t="shared" si="1633"/>
        <v>1.382819856756794E-2</v>
      </c>
      <c r="W1206" s="13">
        <f t="shared" si="1634"/>
        <v>4.2054731956099184E-2</v>
      </c>
      <c r="X1206" s="13">
        <f t="shared" si="1635"/>
        <v>5.2745109553010976E-2</v>
      </c>
      <c r="Y1206" s="13">
        <f t="shared" si="1636"/>
        <v>3.307649879522833E-2</v>
      </c>
      <c r="Z1206" s="13">
        <f t="shared" si="1637"/>
        <v>1.746637477684379E-2</v>
      </c>
      <c r="AA1206" s="13">
        <f t="shared" si="1638"/>
        <v>2.9361222598397636E-2</v>
      </c>
      <c r="AB1206" s="13">
        <f t="shared" si="1639"/>
        <v>2.4678314861752784E-2</v>
      </c>
      <c r="AC1206" s="13">
        <f t="shared" si="1640"/>
        <v>1.8221507956180775E-3</v>
      </c>
      <c r="AD1206" s="13">
        <f t="shared" si="1641"/>
        <v>1.7673649541689568E-2</v>
      </c>
      <c r="AE1206" s="13">
        <f t="shared" si="1642"/>
        <v>2.2166318459740937E-2</v>
      </c>
      <c r="AF1206" s="13">
        <f t="shared" si="1643"/>
        <v>1.3900515366100222E-2</v>
      </c>
      <c r="AG1206" s="13">
        <f t="shared" si="1644"/>
        <v>5.8113492562789949E-3</v>
      </c>
      <c r="AH1206" s="13">
        <f t="shared" si="1645"/>
        <v>5.4765885326547815E-3</v>
      </c>
      <c r="AI1206" s="13">
        <f t="shared" si="1646"/>
        <v>9.2062226444545401E-3</v>
      </c>
      <c r="AJ1206" s="13">
        <f t="shared" si="1647"/>
        <v>7.7378951215623564E-3</v>
      </c>
      <c r="AK1206" s="13">
        <f t="shared" si="1648"/>
        <v>4.3358369822006455E-3</v>
      </c>
      <c r="AL1206" s="13">
        <f t="shared" si="1649"/>
        <v>1.5366784355017751E-4</v>
      </c>
      <c r="AM1206" s="13">
        <f t="shared" si="1650"/>
        <v>5.9419308809012701E-3</v>
      </c>
      <c r="AN1206" s="13">
        <f t="shared" si="1651"/>
        <v>7.4523788570742041E-3</v>
      </c>
      <c r="AO1206" s="13">
        <f t="shared" si="1652"/>
        <v>4.6733925168902894E-3</v>
      </c>
      <c r="AP1206" s="13">
        <f t="shared" si="1653"/>
        <v>1.9537920294353489E-3</v>
      </c>
      <c r="AQ1206" s="13">
        <f t="shared" si="1654"/>
        <v>6.1261224268379505E-4</v>
      </c>
      <c r="AR1206" s="13">
        <f t="shared" si="1655"/>
        <v>1.3737491535230017E-3</v>
      </c>
      <c r="AS1206" s="13">
        <f t="shared" si="1656"/>
        <v>2.3092917223111243E-3</v>
      </c>
      <c r="AT1206" s="13">
        <f t="shared" si="1657"/>
        <v>1.9409759944377606E-3</v>
      </c>
      <c r="AU1206" s="13">
        <f t="shared" si="1658"/>
        <v>1.0876026834217023E-3</v>
      </c>
      <c r="AV1206" s="13">
        <f t="shared" si="1659"/>
        <v>4.5706886652997834E-4</v>
      </c>
      <c r="AW1206" s="13">
        <f t="shared" si="1660"/>
        <v>8.9995166846191039E-6</v>
      </c>
      <c r="AX1206" s="13">
        <f t="shared" si="1661"/>
        <v>1.6647449502966345E-3</v>
      </c>
      <c r="AY1206" s="13">
        <f t="shared" si="1662"/>
        <v>2.0879256791573285E-3</v>
      </c>
      <c r="AZ1206" s="13">
        <f t="shared" si="1663"/>
        <v>1.3093398003423292E-3</v>
      </c>
      <c r="BA1206" s="13">
        <f t="shared" si="1664"/>
        <v>5.4739199767314737E-4</v>
      </c>
      <c r="BB1206" s="13">
        <f t="shared" si="1665"/>
        <v>1.7163497151670919E-4</v>
      </c>
      <c r="BC1206" s="13">
        <f t="shared" si="1666"/>
        <v>4.3052969093832492E-5</v>
      </c>
      <c r="BD1206" s="13">
        <f t="shared" si="1667"/>
        <v>2.8715971715369298E-4</v>
      </c>
      <c r="BE1206" s="13">
        <f t="shared" si="1668"/>
        <v>4.8271953879178397E-4</v>
      </c>
      <c r="BF1206" s="13">
        <f t="shared" si="1669"/>
        <v>4.0572917998564056E-4</v>
      </c>
      <c r="BG1206" s="13">
        <f t="shared" si="1670"/>
        <v>2.2734549327730973E-4</v>
      </c>
      <c r="BH1206" s="13">
        <f t="shared" si="1671"/>
        <v>9.5542745992534646E-5</v>
      </c>
      <c r="BI1206" s="13">
        <f t="shared" si="1672"/>
        <v>3.2121740986206956E-5</v>
      </c>
      <c r="BJ1206" s="14">
        <f t="shared" si="1673"/>
        <v>0.47236390515945104</v>
      </c>
      <c r="BK1206" s="14">
        <f t="shared" si="1674"/>
        <v>0.24203371006518271</v>
      </c>
      <c r="BL1206" s="14">
        <f t="shared" si="1675"/>
        <v>0.26812739139155201</v>
      </c>
      <c r="BM1206" s="14">
        <f t="shared" si="1676"/>
        <v>0.56005243892094658</v>
      </c>
      <c r="BN1206" s="14">
        <f t="shared" si="1677"/>
        <v>0.43786001630960991</v>
      </c>
    </row>
    <row r="1207" spans="1:66" x14ac:dyDescent="0.25">
      <c r="A1207" t="s">
        <v>338</v>
      </c>
      <c r="B1207" t="s">
        <v>85</v>
      </c>
      <c r="C1207" t="s">
        <v>77</v>
      </c>
      <c r="D1207" s="7" t="s">
        <v>380</v>
      </c>
      <c r="E1207" s="10">
        <f>VLOOKUP(A1207,home!$A$2:$E$405,3,FALSE)</f>
        <v>1.4215</v>
      </c>
      <c r="F1207" s="10">
        <f>VLOOKUP(B1207,home!$B$2:$E$405,3,FALSE)</f>
        <v>1.2987</v>
      </c>
      <c r="G1207" s="10">
        <f>VLOOKUP(C1207,away!$B$2:$E$405,4,FALSE)</f>
        <v>1.1137999999999999</v>
      </c>
      <c r="H1207" s="10">
        <f>VLOOKUP(A1207,away!$A$2:$E$405,3,FALSE)</f>
        <v>1.0277000000000001</v>
      </c>
      <c r="I1207" s="10">
        <f>VLOOKUP(C1207,away!$B$2:$E$405,3,FALSE)</f>
        <v>0.7298</v>
      </c>
      <c r="J1207" s="10">
        <f>VLOOKUP(B1207,home!$B$2:$E$405,4,FALSE)</f>
        <v>1.5718000000000001</v>
      </c>
      <c r="K1207" s="12">
        <f t="shared" si="1622"/>
        <v>2.0561884632899998</v>
      </c>
      <c r="L1207" s="12">
        <f t="shared" si="1623"/>
        <v>1.1788743000280002</v>
      </c>
      <c r="M1207" s="13">
        <f t="shared" si="1624"/>
        <v>3.9357734640569852E-2</v>
      </c>
      <c r="N1207" s="13">
        <f t="shared" si="1625"/>
        <v>8.0926919909168907E-2</v>
      </c>
      <c r="O1207" s="13">
        <f t="shared" si="1626"/>
        <v>4.6397821875089555E-2</v>
      </c>
      <c r="P1207" s="13">
        <f t="shared" si="1627"/>
        <v>9.5402666061343511E-2</v>
      </c>
      <c r="Q1207" s="13">
        <f t="shared" si="1628"/>
        <v>8.3200499543413478E-2</v>
      </c>
      <c r="R1207" s="13">
        <f t="shared" si="1629"/>
        <v>2.7348599892910025E-2</v>
      </c>
      <c r="S1207" s="13">
        <f t="shared" si="1630"/>
        <v>5.7813723113971212E-2</v>
      </c>
      <c r="T1207" s="13">
        <f t="shared" si="1631"/>
        <v>9.8082930661221507E-2</v>
      </c>
      <c r="U1207" s="13">
        <f t="shared" si="1632"/>
        <v>5.6233875586935718E-2</v>
      </c>
      <c r="V1207" s="13">
        <f t="shared" si="1633"/>
        <v>1.5571083973922857E-2</v>
      </c>
      <c r="W1207" s="13">
        <f t="shared" si="1634"/>
        <v>5.7025302433710567E-2</v>
      </c>
      <c r="X1207" s="13">
        <f t="shared" si="1635"/>
        <v>6.7225663490425552E-2</v>
      </c>
      <c r="Y1207" s="13">
        <f t="shared" si="1636"/>
        <v>3.9625303495596668E-2</v>
      </c>
      <c r="Z1207" s="13">
        <f t="shared" si="1637"/>
        <v>1.0746853851833377E-2</v>
      </c>
      <c r="AA1207" s="13">
        <f t="shared" si="1638"/>
        <v>2.2097556906803487E-2</v>
      </c>
      <c r="AB1207" s="13">
        <f t="shared" si="1639"/>
        <v>2.2718370789331799E-2</v>
      </c>
      <c r="AC1207" s="13">
        <f t="shared" si="1640"/>
        <v>2.3590072862165381E-3</v>
      </c>
      <c r="AD1207" s="13">
        <f t="shared" si="1641"/>
        <v>2.9313692244954708E-2</v>
      </c>
      <c r="AE1207" s="13">
        <f t="shared" si="1642"/>
        <v>3.4557158426507195E-2</v>
      </c>
      <c r="AF1207" s="13">
        <f t="shared" si="1643"/>
        <v>2.0369272975502697E-2</v>
      </c>
      <c r="AG1207" s="13">
        <f t="shared" si="1644"/>
        <v>8.0042708070249963E-3</v>
      </c>
      <c r="AH1207" s="13">
        <f t="shared" si="1645"/>
        <v>3.1672974530208235E-3</v>
      </c>
      <c r="AI1207" s="13">
        <f t="shared" si="1646"/>
        <v>6.5125604827092169E-3</v>
      </c>
      <c r="AJ1207" s="13">
        <f t="shared" si="1647"/>
        <v>6.6955258655125244E-3</v>
      </c>
      <c r="AK1207" s="13">
        <f t="shared" si="1648"/>
        <v>4.589087680108881E-3</v>
      </c>
      <c r="AL1207" s="13">
        <f t="shared" si="1649"/>
        <v>2.28728189179065E-4</v>
      </c>
      <c r="AM1207" s="13">
        <f t="shared" si="1650"/>
        <v>1.2054895162101882E-2</v>
      </c>
      <c r="AN1207" s="13">
        <f t="shared" si="1651"/>
        <v>1.421120609613378E-2</v>
      </c>
      <c r="AO1207" s="13">
        <f t="shared" si="1652"/>
        <v>8.3766128195666822E-3</v>
      </c>
      <c r="AP1207" s="13">
        <f t="shared" si="1653"/>
        <v>3.2916578580907472E-3</v>
      </c>
      <c r="AQ1207" s="13">
        <f t="shared" si="1654"/>
        <v>9.7011271334709924E-4</v>
      </c>
      <c r="AR1207" s="13">
        <f t="shared" si="1655"/>
        <v>7.4676911358207776E-4</v>
      </c>
      <c r="AS1207" s="13">
        <f t="shared" si="1656"/>
        <v>1.5354980360887678E-3</v>
      </c>
      <c r="AT1207" s="13">
        <f t="shared" si="1657"/>
        <v>1.5786366736050886E-3</v>
      </c>
      <c r="AU1207" s="13">
        <f t="shared" si="1658"/>
        <v>1.0819915053310947E-3</v>
      </c>
      <c r="AV1207" s="13">
        <f t="shared" si="1659"/>
        <v>5.5619461265989437E-4</v>
      </c>
      <c r="AW1207" s="13">
        <f t="shared" si="1660"/>
        <v>1.5400953480756956E-5</v>
      </c>
      <c r="AX1207" s="13">
        <f t="shared" si="1661"/>
        <v>4.1311893930807211E-3</v>
      </c>
      <c r="AY1207" s="13">
        <f t="shared" si="1662"/>
        <v>4.870153004051133E-3</v>
      </c>
      <c r="AZ1207" s="13">
        <f t="shared" si="1663"/>
        <v>2.8706491068400224E-3</v>
      </c>
      <c r="BA1207" s="13">
        <f t="shared" si="1664"/>
        <v>1.1280448188173446E-3</v>
      </c>
      <c r="BB1207" s="13">
        <f t="shared" si="1665"/>
        <v>3.3245576154587741E-4</v>
      </c>
      <c r="BC1207" s="13">
        <f t="shared" si="1666"/>
        <v>7.8384710636534346E-5</v>
      </c>
      <c r="BD1207" s="13">
        <f t="shared" si="1667"/>
        <v>1.4672448600943361E-4</v>
      </c>
      <c r="BE1207" s="13">
        <f t="shared" si="1668"/>
        <v>3.0169319541475237E-4</v>
      </c>
      <c r="BF1207" s="13">
        <f t="shared" si="1669"/>
        <v>3.1016903393245472E-4</v>
      </c>
      <c r="BG1207" s="13">
        <f t="shared" si="1670"/>
        <v>2.1258866308057265E-4</v>
      </c>
      <c r="BH1207" s="13">
        <f t="shared" si="1671"/>
        <v>1.0928058911312956E-4</v>
      </c>
      <c r="BI1207" s="13">
        <f t="shared" si="1672"/>
        <v>4.4940297319190352E-5</v>
      </c>
      <c r="BJ1207" s="14">
        <f t="shared" si="1673"/>
        <v>0.57064637543173813</v>
      </c>
      <c r="BK1207" s="14">
        <f t="shared" si="1674"/>
        <v>0.21560309626925417</v>
      </c>
      <c r="BL1207" s="14">
        <f t="shared" si="1675"/>
        <v>0.20238518273855852</v>
      </c>
      <c r="BM1207" s="14">
        <f t="shared" si="1676"/>
        <v>0.62189251431831827</v>
      </c>
      <c r="BN1207" s="14">
        <f t="shared" si="1677"/>
        <v>0.37263424192249528</v>
      </c>
    </row>
    <row r="1208" spans="1:66" x14ac:dyDescent="0.25">
      <c r="A1208" t="s">
        <v>338</v>
      </c>
      <c r="B1208" t="s">
        <v>82</v>
      </c>
      <c r="C1208" t="s">
        <v>86</v>
      </c>
      <c r="D1208" s="7" t="s">
        <v>380</v>
      </c>
      <c r="E1208" s="10">
        <f>VLOOKUP(A1208,home!$A$2:$E$405,3,FALSE)</f>
        <v>1.4215</v>
      </c>
      <c r="F1208" s="10">
        <f>VLOOKUP(B1208,home!$B$2:$E$405,3,FALSE)</f>
        <v>1.0282</v>
      </c>
      <c r="G1208" s="10">
        <f>VLOOKUP(C1208,away!$B$2:$E$405,4,FALSE)</f>
        <v>1.0551999999999999</v>
      </c>
      <c r="H1208" s="10">
        <f>VLOOKUP(A1208,away!$A$2:$E$405,3,FALSE)</f>
        <v>1.0277000000000001</v>
      </c>
      <c r="I1208" s="10">
        <f>VLOOKUP(C1208,away!$B$2:$E$405,3,FALSE)</f>
        <v>0.7298</v>
      </c>
      <c r="J1208" s="10">
        <f>VLOOKUP(B1208,home!$B$2:$E$405,4,FALSE)</f>
        <v>1.3472999999999999</v>
      </c>
      <c r="K1208" s="12">
        <f t="shared" si="1622"/>
        <v>1.54226586376</v>
      </c>
      <c r="L1208" s="12">
        <f t="shared" si="1623"/>
        <v>1.010495829258</v>
      </c>
      <c r="M1208" s="13">
        <f t="shared" si="1624"/>
        <v>7.7866325897819541E-2</v>
      </c>
      <c r="N1208" s="13">
        <f t="shared" si="1625"/>
        <v>0.12009057636861829</v>
      </c>
      <c r="O1208" s="13">
        <f t="shared" si="1626"/>
        <v>7.8683597559390833E-2</v>
      </c>
      <c r="P1208" s="13">
        <f t="shared" si="1627"/>
        <v>0.12135102655367812</v>
      </c>
      <c r="Q1208" s="13">
        <f t="shared" si="1628"/>
        <v>9.2605798246291698E-2</v>
      </c>
      <c r="R1208" s="13">
        <f t="shared" si="1629"/>
        <v>3.9754723582389691E-2</v>
      </c>
      <c r="S1208" s="13">
        <f t="shared" si="1630"/>
        <v>4.7279974609807117E-2</v>
      </c>
      <c r="T1208" s="13">
        <f t="shared" si="1631"/>
        <v>9.3577772892985564E-2</v>
      </c>
      <c r="U1208" s="13">
        <f t="shared" si="1632"/>
        <v>6.131235310433427E-2</v>
      </c>
      <c r="V1208" s="13">
        <f t="shared" si="1633"/>
        <v>8.1870698678898016E-3</v>
      </c>
      <c r="W1208" s="13">
        <f t="shared" si="1634"/>
        <v>4.7607587140500444E-2</v>
      </c>
      <c r="X1208" s="13">
        <f t="shared" si="1635"/>
        <v>4.81072682465125E-2</v>
      </c>
      <c r="Y1208" s="13">
        <f t="shared" si="1636"/>
        <v>2.4306096960048346E-2</v>
      </c>
      <c r="Z1208" s="13">
        <f t="shared" si="1637"/>
        <v>1.3390660791103147E-2</v>
      </c>
      <c r="AA1208" s="13">
        <f t="shared" si="1638"/>
        <v>2.0651959031307857E-2</v>
      </c>
      <c r="AB1208" s="13">
        <f t="shared" si="1639"/>
        <v>1.5925405716878074E-2</v>
      </c>
      <c r="AC1208" s="13">
        <f t="shared" si="1640"/>
        <v>7.9744783887618115E-4</v>
      </c>
      <c r="AD1208" s="13">
        <f t="shared" si="1641"/>
        <v>1.8355889125693352E-2</v>
      </c>
      <c r="AE1208" s="13">
        <f t="shared" si="1642"/>
        <v>1.8548549403835407E-2</v>
      </c>
      <c r="AF1208" s="13">
        <f t="shared" si="1643"/>
        <v>9.3716159056808201E-3</v>
      </c>
      <c r="AG1208" s="13">
        <f t="shared" si="1644"/>
        <v>3.1566595953661345E-3</v>
      </c>
      <c r="AH1208" s="13">
        <f t="shared" si="1645"/>
        <v>3.3828017201045896E-3</v>
      </c>
      <c r="AI1208" s="13">
        <f t="shared" si="1646"/>
        <v>5.2171796167859181E-3</v>
      </c>
      <c r="AJ1208" s="13">
        <f t="shared" si="1647"/>
        <v>4.0231390140367009E-3</v>
      </c>
      <c r="AK1208" s="13">
        <f t="shared" si="1648"/>
        <v>2.0682499888366223E-3</v>
      </c>
      <c r="AL1208" s="13">
        <f t="shared" si="1649"/>
        <v>4.9711406184812197E-5</v>
      </c>
      <c r="AM1208" s="13">
        <f t="shared" si="1650"/>
        <v>5.6619322395040491E-3</v>
      </c>
      <c r="AN1208" s="13">
        <f t="shared" si="1651"/>
        <v>5.7213589135602493E-3</v>
      </c>
      <c r="AO1208" s="13">
        <f t="shared" si="1652"/>
        <v>2.8907046599203567E-3</v>
      </c>
      <c r="AP1208" s="13">
        <f t="shared" si="1653"/>
        <v>9.7368166748872857E-4</v>
      </c>
      <c r="AQ1208" s="13">
        <f t="shared" si="1654"/>
        <v>2.4597531600558374E-4</v>
      </c>
      <c r="AR1208" s="13">
        <f t="shared" si="1655"/>
        <v>6.8366140587449538E-4</v>
      </c>
      <c r="AS1208" s="13">
        <f t="shared" si="1656"/>
        <v>1.0543876486504044E-3</v>
      </c>
      <c r="AT1208" s="13">
        <f t="shared" si="1657"/>
        <v>8.1307303884184585E-4</v>
      </c>
      <c r="AU1208" s="13">
        <f t="shared" si="1658"/>
        <v>4.1799159751646246E-4</v>
      </c>
      <c r="AV1208" s="13">
        <f t="shared" si="1659"/>
        <v>1.6116354304703735E-4</v>
      </c>
      <c r="AW1208" s="13">
        <f t="shared" si="1660"/>
        <v>2.1520250329284515E-6</v>
      </c>
      <c r="AX1208" s="13">
        <f t="shared" si="1661"/>
        <v>1.4553674693182157E-3</v>
      </c>
      <c r="AY1208" s="13">
        <f t="shared" si="1662"/>
        <v>1.4706427577838273E-3</v>
      </c>
      <c r="AZ1208" s="13">
        <f t="shared" si="1663"/>
        <v>7.4303918653452017E-4</v>
      </c>
      <c r="BA1208" s="13">
        <f t="shared" si="1664"/>
        <v>2.5027933298946327E-4</v>
      </c>
      <c r="BB1208" s="13">
        <f t="shared" si="1665"/>
        <v>6.3226555533831685E-5</v>
      </c>
      <c r="BC1208" s="13">
        <f t="shared" si="1666"/>
        <v>1.2778034133057251E-5</v>
      </c>
      <c r="BD1208" s="13">
        <f t="shared" si="1667"/>
        <v>1.1513949987680633E-4</v>
      </c>
      <c r="BE1208" s="13">
        <f t="shared" si="1668"/>
        <v>1.7757572023039713E-4</v>
      </c>
      <c r="BF1208" s="13">
        <f t="shared" si="1669"/>
        <v>1.3693448577196878E-4</v>
      </c>
      <c r="BG1208" s="13">
        <f t="shared" si="1670"/>
        <v>7.0396460992545618E-5</v>
      </c>
      <c r="BH1208" s="13">
        <f t="shared" si="1671"/>
        <v>2.7142514679578885E-5</v>
      </c>
      <c r="BI1208" s="13">
        <f t="shared" si="1672"/>
        <v>8.3721947693838407E-6</v>
      </c>
      <c r="BJ1208" s="14">
        <f t="shared" si="1673"/>
        <v>0.49521680001830443</v>
      </c>
      <c r="BK1208" s="14">
        <f t="shared" si="1674"/>
        <v>0.25700219893203941</v>
      </c>
      <c r="BL1208" s="14">
        <f t="shared" si="1675"/>
        <v>0.2346852474443154</v>
      </c>
      <c r="BM1208" s="14">
        <f t="shared" si="1676"/>
        <v>0.46847436824482347</v>
      </c>
      <c r="BN1208" s="14">
        <f t="shared" si="1677"/>
        <v>0.53035204820818826</v>
      </c>
    </row>
    <row r="1209" spans="1:66" x14ac:dyDescent="0.25">
      <c r="A1209" t="s">
        <v>338</v>
      </c>
      <c r="B1209" t="s">
        <v>88</v>
      </c>
      <c r="C1209" t="s">
        <v>87</v>
      </c>
      <c r="D1209" s="7" t="s">
        <v>380</v>
      </c>
      <c r="E1209" s="10">
        <f>VLOOKUP(A1209,home!$A$2:$E$405,3,FALSE)</f>
        <v>1.4215</v>
      </c>
      <c r="F1209" s="10">
        <f>VLOOKUP(B1209,home!$B$2:$E$405,3,FALSE)</f>
        <v>0.99660000000000004</v>
      </c>
      <c r="G1209" s="10">
        <f>VLOOKUP(C1209,away!$B$2:$E$405,4,FALSE)</f>
        <v>1.1904999999999999</v>
      </c>
      <c r="H1209" s="10">
        <f>VLOOKUP(A1209,away!$A$2:$E$405,3,FALSE)</f>
        <v>1.0277000000000001</v>
      </c>
      <c r="I1209" s="10">
        <f>VLOOKUP(C1209,away!$B$2:$E$405,3,FALSE)</f>
        <v>0.67359999999999998</v>
      </c>
      <c r="J1209" s="10">
        <f>VLOOKUP(B1209,home!$B$2:$E$405,4,FALSE)</f>
        <v>1.1352</v>
      </c>
      <c r="K1209" s="12">
        <f t="shared" si="1622"/>
        <v>1.6865419444499998</v>
      </c>
      <c r="L1209" s="12">
        <f t="shared" si="1623"/>
        <v>0.78585209894399999</v>
      </c>
      <c r="M1209" s="13">
        <f t="shared" si="1624"/>
        <v>8.4382601382000946E-2</v>
      </c>
      <c r="N1209" s="13">
        <f t="shared" si="1625"/>
        <v>0.14231479661254912</v>
      </c>
      <c r="O1209" s="13">
        <f t="shared" si="1626"/>
        <v>6.6312244410400317E-2</v>
      </c>
      <c r="P1209" s="13">
        <f t="shared" si="1627"/>
        <v>0.11183838162876017</v>
      </c>
      <c r="Q1209" s="13">
        <f t="shared" si="1628"/>
        <v>0.12000993690146743</v>
      </c>
      <c r="R1209" s="13">
        <f t="shared" si="1629"/>
        <v>2.605580822780031E-2</v>
      </c>
      <c r="S1209" s="13">
        <f t="shared" si="1630"/>
        <v>3.7056879618812509E-2</v>
      </c>
      <c r="T1209" s="13">
        <f t="shared" si="1631"/>
        <v>9.4310060808155169E-2</v>
      </c>
      <c r="U1209" s="13">
        <f t="shared" si="1632"/>
        <v>4.3944213472730628E-2</v>
      </c>
      <c r="V1209" s="13">
        <f t="shared" si="1633"/>
        <v>5.4571300203595822E-3</v>
      </c>
      <c r="W1209" s="13">
        <f t="shared" si="1634"/>
        <v>6.7467264111707587E-2</v>
      </c>
      <c r="X1209" s="13">
        <f t="shared" si="1635"/>
        <v>5.3019291112194604E-2</v>
      </c>
      <c r="Y1209" s="13">
        <f t="shared" si="1636"/>
        <v>2.0832660602520547E-2</v>
      </c>
      <c r="Z1209" s="13">
        <f t="shared" si="1637"/>
        <v>6.8253371951664055E-3</v>
      </c>
      <c r="AA1209" s="13">
        <f t="shared" si="1638"/>
        <v>1.1511217464662856E-2</v>
      </c>
      <c r="AB1209" s="13">
        <f t="shared" si="1639"/>
        <v>9.7070755429196475E-3</v>
      </c>
      <c r="AC1209" s="13">
        <f t="shared" si="1640"/>
        <v>4.5204563782928758E-4</v>
      </c>
      <c r="AD1209" s="13">
        <f t="shared" si="1641"/>
        <v>2.8446592700420225E-2</v>
      </c>
      <c r="AE1209" s="13">
        <f t="shared" si="1642"/>
        <v>2.23548145814303E-2</v>
      </c>
      <c r="AF1209" s="13">
        <f t="shared" si="1643"/>
        <v>8.7837889801604691E-3</v>
      </c>
      <c r="AG1209" s="13">
        <f t="shared" si="1644"/>
        <v>2.300919668913427E-3</v>
      </c>
      <c r="AH1209" s="13">
        <f t="shared" si="1645"/>
        <v>1.3409263902055184E-3</v>
      </c>
      <c r="AI1209" s="13">
        <f t="shared" si="1646"/>
        <v>2.261528601501534E-3</v>
      </c>
      <c r="AJ1209" s="13">
        <f t="shared" si="1647"/>
        <v>1.9070814225028434E-3</v>
      </c>
      <c r="AK1209" s="13">
        <f t="shared" si="1648"/>
        <v>1.0721242701774729E-3</v>
      </c>
      <c r="AL1209" s="13">
        <f t="shared" si="1649"/>
        <v>2.3965154773221751E-5</v>
      </c>
      <c r="AM1209" s="13">
        <f t="shared" si="1650"/>
        <v>9.5952743531887829E-3</v>
      </c>
      <c r="AN1209" s="13">
        <f t="shared" si="1651"/>
        <v>7.5404664903969366E-3</v>
      </c>
      <c r="AO1209" s="13">
        <f t="shared" si="1652"/>
        <v>2.9628457092476649E-3</v>
      </c>
      <c r="AP1209" s="13">
        <f t="shared" si="1653"/>
        <v>7.7611950648650055E-4</v>
      </c>
      <c r="AQ1209" s="13">
        <f t="shared" si="1654"/>
        <v>1.5247878580094948E-4</v>
      </c>
      <c r="AR1209" s="13">
        <f t="shared" si="1655"/>
        <v>2.1075396365448159E-4</v>
      </c>
      <c r="AS1209" s="13">
        <f t="shared" si="1656"/>
        <v>3.5544539966237397E-4</v>
      </c>
      <c r="AT1209" s="13">
        <f t="shared" si="1657"/>
        <v>2.9973678774619379E-4</v>
      </c>
      <c r="AU1209" s="13">
        <f t="shared" si="1658"/>
        <v>1.6850622160955426E-4</v>
      </c>
      <c r="AV1209" s="13">
        <f t="shared" si="1659"/>
        <v>7.1048202661324993E-5</v>
      </c>
      <c r="AW1209" s="13">
        <f t="shared" si="1660"/>
        <v>8.8229882616127686E-7</v>
      </c>
      <c r="AX1209" s="13">
        <f t="shared" si="1661"/>
        <v>2.6971387775263718E-3</v>
      </c>
      <c r="AY1209" s="13">
        <f t="shared" si="1662"/>
        <v>2.1195521694623532E-3</v>
      </c>
      <c r="AZ1209" s="13">
        <f t="shared" si="1663"/>
        <v>8.3282726059664958E-4</v>
      </c>
      <c r="BA1209" s="13">
        <f t="shared" si="1664"/>
        <v>2.1815968359921957E-4</v>
      </c>
      <c r="BB1209" s="13">
        <f t="shared" si="1665"/>
        <v>4.2860311315351414E-5</v>
      </c>
      <c r="BC1209" s="13">
        <f t="shared" si="1666"/>
        <v>6.7363731217124367E-6</v>
      </c>
      <c r="BD1209" s="13">
        <f t="shared" si="1667"/>
        <v>2.7603574116440294E-5</v>
      </c>
      <c r="BE1209" s="13">
        <f t="shared" si="1668"/>
        <v>4.6554585564110894E-5</v>
      </c>
      <c r="BF1209" s="13">
        <f t="shared" si="1669"/>
        <v>3.9258130630179751E-5</v>
      </c>
      <c r="BG1209" s="13">
        <f t="shared" si="1670"/>
        <v>2.2070161322831826E-5</v>
      </c>
      <c r="BH1209" s="13">
        <f t="shared" si="1671"/>
        <v>9.3055631979334834E-6</v>
      </c>
      <c r="BI1209" s="13">
        <f t="shared" si="1672"/>
        <v>3.1388445300090204E-6</v>
      </c>
      <c r="BJ1209" s="14">
        <f t="shared" si="1673"/>
        <v>0.58678458550026147</v>
      </c>
      <c r="BK1209" s="14">
        <f t="shared" si="1674"/>
        <v>0.24133055561199809</v>
      </c>
      <c r="BL1209" s="14">
        <f t="shared" si="1675"/>
        <v>0.16536564123759651</v>
      </c>
      <c r="BM1209" s="14">
        <f t="shared" si="1676"/>
        <v>0.44727368051140798</v>
      </c>
      <c r="BN1209" s="14">
        <f t="shared" si="1677"/>
        <v>0.5509137691629783</v>
      </c>
    </row>
    <row r="1210" spans="1:66" x14ac:dyDescent="0.25">
      <c r="A1210" t="s">
        <v>338</v>
      </c>
      <c r="B1210" t="s">
        <v>83</v>
      </c>
      <c r="C1210" t="s">
        <v>73</v>
      </c>
      <c r="D1210" s="7" t="s">
        <v>380</v>
      </c>
      <c r="E1210" s="10">
        <f>VLOOKUP(A1210,home!$A$2:$E$405,3,FALSE)</f>
        <v>1.4215</v>
      </c>
      <c r="F1210" s="10">
        <f>VLOOKUP(B1210,home!$B$2:$E$405,3,FALSE)</f>
        <v>0.64939999999999998</v>
      </c>
      <c r="G1210" s="10">
        <f>VLOOKUP(C1210,away!$B$2:$E$405,4,FALSE)</f>
        <v>1.407</v>
      </c>
      <c r="H1210" s="10">
        <f>VLOOKUP(A1210,away!$A$2:$E$405,3,FALSE)</f>
        <v>1.0277000000000001</v>
      </c>
      <c r="I1210" s="10">
        <f>VLOOKUP(C1210,away!$B$2:$E$405,3,FALSE)</f>
        <v>0.16220000000000001</v>
      </c>
      <c r="J1210" s="10">
        <f>VLOOKUP(B1210,home!$B$2:$E$405,4,FALSE)</f>
        <v>0.74850000000000005</v>
      </c>
      <c r="K1210" s="12">
        <f t="shared" si="1622"/>
        <v>1.2988327947</v>
      </c>
      <c r="L1210" s="12">
        <f t="shared" si="1623"/>
        <v>0.12476966559000002</v>
      </c>
      <c r="M1210" s="13">
        <f t="shared" si="1624"/>
        <v>0.24084481831633178</v>
      </c>
      <c r="N1210" s="13">
        <f t="shared" si="1625"/>
        <v>0.312817148462815</v>
      </c>
      <c r="O1210" s="13">
        <f t="shared" si="1626"/>
        <v>3.0050127440413035E-2</v>
      </c>
      <c r="P1210" s="13">
        <f t="shared" si="1627"/>
        <v>3.9030091004522822E-2</v>
      </c>
      <c r="Q1210" s="13">
        <f t="shared" si="1628"/>
        <v>0.20314858558402141</v>
      </c>
      <c r="R1210" s="13">
        <f t="shared" si="1629"/>
        <v>1.8746721758386088E-3</v>
      </c>
      <c r="S1210" s="13">
        <f t="shared" si="1630"/>
        <v>1.5812547000912934E-3</v>
      </c>
      <c r="T1210" s="13">
        <f t="shared" si="1631"/>
        <v>2.5346781088399852E-2</v>
      </c>
      <c r="U1210" s="13">
        <f t="shared" si="1632"/>
        <v>2.4348857012907905E-3</v>
      </c>
      <c r="V1210" s="13">
        <f t="shared" si="1633"/>
        <v>2.8472236132669619E-5</v>
      </c>
      <c r="W1210" s="13">
        <f t="shared" si="1634"/>
        <v>8.7952015051148885E-2</v>
      </c>
      <c r="X1210" s="13">
        <f t="shared" si="1635"/>
        <v>1.0973743505898496E-2</v>
      </c>
      <c r="Y1210" s="13">
        <f t="shared" si="1636"/>
        <v>6.8459515375069498E-4</v>
      </c>
      <c r="Z1210" s="13">
        <f t="shared" si="1637"/>
        <v>7.7967406823420323E-5</v>
      </c>
      <c r="AA1210" s="13">
        <f t="shared" si="1638"/>
        <v>1.0126662489997487E-4</v>
      </c>
      <c r="AB1210" s="13">
        <f t="shared" si="1639"/>
        <v>6.5764206714335484E-5</v>
      </c>
      <c r="AC1210" s="13">
        <f t="shared" si="1640"/>
        <v>2.8837914573191647E-7</v>
      </c>
      <c r="AD1210" s="13">
        <f t="shared" si="1641"/>
        <v>2.8558740377095035E-2</v>
      </c>
      <c r="AE1210" s="13">
        <f t="shared" si="1642"/>
        <v>3.563264486521779E-3</v>
      </c>
      <c r="AF1210" s="13">
        <f t="shared" si="1643"/>
        <v>2.2229365919602278E-4</v>
      </c>
      <c r="AG1210" s="13">
        <f t="shared" si="1644"/>
        <v>9.2451685068883986E-6</v>
      </c>
      <c r="AH1210" s="13">
        <f t="shared" si="1645"/>
        <v>2.4319918190694108E-6</v>
      </c>
      <c r="AI1210" s="13">
        <f t="shared" si="1646"/>
        <v>3.1587507310494598E-6</v>
      </c>
      <c r="AJ1210" s="13">
        <f t="shared" si="1647"/>
        <v>2.0513445198848191E-6</v>
      </c>
      <c r="AK1210" s="13">
        <f t="shared" si="1648"/>
        <v>8.8811784521817637E-7</v>
      </c>
      <c r="AL1210" s="13">
        <f t="shared" si="1649"/>
        <v>1.869330530821724E-9</v>
      </c>
      <c r="AM1210" s="13">
        <f t="shared" si="1650"/>
        <v>7.4186057154188145E-3</v>
      </c>
      <c r="AN1210" s="13">
        <f t="shared" si="1651"/>
        <v>9.2561695425686849E-4</v>
      </c>
      <c r="AO1210" s="13">
        <f t="shared" si="1652"/>
        <v>5.7744458923531916E-5</v>
      </c>
      <c r="AP1210" s="13">
        <f t="shared" si="1653"/>
        <v>2.4015856098548568E-6</v>
      </c>
      <c r="AQ1210" s="13">
        <f t="shared" si="1654"/>
        <v>7.4911258356836714E-8</v>
      </c>
      <c r="AR1210" s="13">
        <f t="shared" si="1655"/>
        <v>6.0687761196581299E-8</v>
      </c>
      <c r="AS1210" s="13">
        <f t="shared" si="1656"/>
        <v>7.8823254479041917E-8</v>
      </c>
      <c r="AT1210" s="13">
        <f t="shared" si="1657"/>
        <v>5.1189113951181652E-8</v>
      </c>
      <c r="AU1210" s="13">
        <f t="shared" si="1658"/>
        <v>2.2162033310476675E-8</v>
      </c>
      <c r="AV1210" s="13">
        <f t="shared" si="1659"/>
        <v>7.196193915220226E-9</v>
      </c>
      <c r="AW1210" s="13">
        <f t="shared" si="1660"/>
        <v>8.4148398547830027E-12</v>
      </c>
      <c r="AX1210" s="13">
        <f t="shared" si="1661"/>
        <v>1.6059213990224674E-3</v>
      </c>
      <c r="AY1210" s="13">
        <f t="shared" si="1662"/>
        <v>2.0037027591985826E-4</v>
      </c>
      <c r="AZ1210" s="13">
        <f t="shared" si="1663"/>
        <v>1.2500066160348376E-5</v>
      </c>
      <c r="BA1210" s="13">
        <f t="shared" si="1664"/>
        <v>5.1987635822651418E-7</v>
      </c>
      <c r="BB1210" s="13">
        <f t="shared" si="1665"/>
        <v>1.6216199841017314E-8</v>
      </c>
      <c r="BC1210" s="13">
        <f t="shared" si="1666"/>
        <v>4.0465796626086873E-10</v>
      </c>
      <c r="BD1210" s="13">
        <f t="shared" si="1667"/>
        <v>1.2619986116505361E-9</v>
      </c>
      <c r="BE1210" s="13">
        <f t="shared" si="1668"/>
        <v>1.6391251836775858E-9</v>
      </c>
      <c r="BF1210" s="13">
        <f t="shared" si="1669"/>
        <v>1.0644747715895548E-9</v>
      </c>
      <c r="BG1210" s="13">
        <f t="shared" si="1670"/>
        <v>4.6085824749043521E-10</v>
      </c>
      <c r="BH1210" s="13">
        <f t="shared" si="1671"/>
        <v>1.4964445138713651E-10</v>
      </c>
      <c r="BI1210" s="13">
        <f t="shared" si="1672"/>
        <v>3.8872624201300561E-11</v>
      </c>
      <c r="BJ1210" s="14">
        <f t="shared" si="1673"/>
        <v>0.68350018440114024</v>
      </c>
      <c r="BK1210" s="14">
        <f t="shared" si="1674"/>
        <v>0.28168529678147469</v>
      </c>
      <c r="BL1210" s="14">
        <f t="shared" si="1675"/>
        <v>3.4535471027402724E-2</v>
      </c>
      <c r="BM1210" s="14">
        <f t="shared" si="1676"/>
        <v>0.17183310636539331</v>
      </c>
      <c r="BN1210" s="14">
        <f t="shared" si="1677"/>
        <v>0.82776544298394261</v>
      </c>
    </row>
    <row r="1211" spans="1:66" x14ac:dyDescent="0.25">
      <c r="A1211" t="s">
        <v>338</v>
      </c>
      <c r="B1211" t="s">
        <v>74</v>
      </c>
      <c r="C1211" t="s">
        <v>92</v>
      </c>
      <c r="D1211" s="7" t="s">
        <v>380</v>
      </c>
      <c r="E1211" s="10">
        <f>VLOOKUP(A1211,home!$A$2:$E$405,3,FALSE)</f>
        <v>1.4215</v>
      </c>
      <c r="F1211" s="10">
        <f>VLOOKUP(B1211,home!$B$2:$E$405,3,FALSE)</f>
        <v>0.7621</v>
      </c>
      <c r="G1211" s="10">
        <f>VLOOKUP(C1211,away!$B$2:$E$405,4,FALSE)</f>
        <v>1.1364000000000001</v>
      </c>
      <c r="H1211" s="10">
        <f>VLOOKUP(A1211,away!$A$2:$E$405,3,FALSE)</f>
        <v>1.0277000000000001</v>
      </c>
      <c r="I1211" s="10">
        <f>VLOOKUP(C1211,away!$B$2:$E$405,3,FALSE)</f>
        <v>0.5988</v>
      </c>
      <c r="J1211" s="10">
        <f>VLOOKUP(B1211,home!$B$2:$E$405,4,FALSE)</f>
        <v>1.2974000000000001</v>
      </c>
      <c r="K1211" s="12">
        <f t="shared" si="1622"/>
        <v>1.2310907004600002</v>
      </c>
      <c r="L1211" s="12">
        <f t="shared" si="1623"/>
        <v>0.79840278242400009</v>
      </c>
      <c r="M1211" s="13">
        <f t="shared" si="1624"/>
        <v>0.1314020616884321</v>
      </c>
      <c r="N1211" s="13">
        <f t="shared" si="1625"/>
        <v>0.1617678561659</v>
      </c>
      <c r="O1211" s="13">
        <f t="shared" si="1626"/>
        <v>0.1049117716682943</v>
      </c>
      <c r="P1211" s="13">
        <f t="shared" si="1627"/>
        <v>0.12915590646962002</v>
      </c>
      <c r="Q1211" s="13">
        <f t="shared" si="1628"/>
        <v>9.9575451679595237E-2</v>
      </c>
      <c r="R1211" s="13">
        <f t="shared" si="1629"/>
        <v>4.1880925204498765E-2</v>
      </c>
      <c r="S1211" s="13">
        <f t="shared" si="1630"/>
        <v>3.1737036621887649E-2</v>
      </c>
      <c r="T1211" s="13">
        <f t="shared" si="1631"/>
        <v>7.9501317682115408E-2</v>
      </c>
      <c r="U1211" s="13">
        <f t="shared" si="1632"/>
        <v>5.1559217545919259E-2</v>
      </c>
      <c r="V1211" s="13">
        <f t="shared" si="1633"/>
        <v>3.4660590395357558E-3</v>
      </c>
      <c r="W1211" s="13">
        <f t="shared" si="1634"/>
        <v>4.0862137518951257E-2</v>
      </c>
      <c r="X1211" s="13">
        <f t="shared" si="1635"/>
        <v>3.2624444290922816E-2</v>
      </c>
      <c r="Y1211" s="13">
        <f t="shared" si="1636"/>
        <v>1.3023723548454777E-2</v>
      </c>
      <c r="Z1211" s="13">
        <f t="shared" si="1637"/>
        <v>1.1145949071254418E-2</v>
      </c>
      <c r="AA1211" s="13">
        <f t="shared" si="1638"/>
        <v>1.372167424942209E-2</v>
      </c>
      <c r="AB1211" s="13">
        <f t="shared" si="1639"/>
        <v>8.4463127816024972E-3</v>
      </c>
      <c r="AC1211" s="13">
        <f t="shared" si="1640"/>
        <v>2.1292569127925594E-4</v>
      </c>
      <c r="AD1211" s="13">
        <f t="shared" si="1641"/>
        <v>1.2576249375124651E-2</v>
      </c>
      <c r="AE1211" s="13">
        <f t="shared" si="1642"/>
        <v>1.0040912493557614E-2</v>
      </c>
      <c r="AF1211" s="13">
        <f t="shared" si="1643"/>
        <v>4.0083462364661517E-3</v>
      </c>
      <c r="AG1211" s="13">
        <f t="shared" si="1644"/>
        <v>1.0667582627044482E-3</v>
      </c>
      <c r="AH1211" s="13">
        <f t="shared" si="1645"/>
        <v>2.2247391878114312E-3</v>
      </c>
      <c r="AI1211" s="13">
        <f t="shared" si="1646"/>
        <v>2.7388557250635865E-3</v>
      </c>
      <c r="AJ1211" s="13">
        <f t="shared" si="1647"/>
        <v>1.6858899065137069E-3</v>
      </c>
      <c r="AK1211" s="13">
        <f t="shared" si="1648"/>
        <v>6.9182779530280105E-4</v>
      </c>
      <c r="AL1211" s="13">
        <f t="shared" si="1649"/>
        <v>8.3714396302394494E-6</v>
      </c>
      <c r="AM1211" s="13">
        <f t="shared" si="1650"/>
        <v>3.0965007304763642E-3</v>
      </c>
      <c r="AN1211" s="13">
        <f t="shared" si="1651"/>
        <v>2.4722547989902781E-3</v>
      </c>
      <c r="AO1211" s="13">
        <f t="shared" si="1652"/>
        <v>9.8692755518746248E-4</v>
      </c>
      <c r="AP1211" s="13">
        <f t="shared" si="1653"/>
        <v>2.62655235370862E-4</v>
      </c>
      <c r="AQ1211" s="13">
        <f t="shared" si="1654"/>
        <v>5.2426167684581704E-5</v>
      </c>
      <c r="AR1211" s="13">
        <f t="shared" si="1655"/>
        <v>3.552475915432715E-4</v>
      </c>
      <c r="AS1211" s="13">
        <f t="shared" si="1656"/>
        <v>4.3734200630973411E-4</v>
      </c>
      <c r="AT1211" s="13">
        <f t="shared" si="1657"/>
        <v>2.6920383844421627E-4</v>
      </c>
      <c r="AU1211" s="13">
        <f t="shared" si="1658"/>
        <v>1.1047144734560363E-4</v>
      </c>
      <c r="AV1211" s="13">
        <f t="shared" si="1659"/>
        <v>3.4000092873382331E-5</v>
      </c>
      <c r="AW1211" s="13">
        <f t="shared" si="1660"/>
        <v>2.2856500710835379E-7</v>
      </c>
      <c r="AX1211" s="13">
        <f t="shared" si="1661"/>
        <v>6.35345542209509E-4</v>
      </c>
      <c r="AY1211" s="13">
        <f t="shared" si="1662"/>
        <v>5.0726164870075702E-4</v>
      </c>
      <c r="AZ1211" s="13">
        <f t="shared" si="1663"/>
        <v>2.0249955586983503E-4</v>
      </c>
      <c r="BA1211" s="13">
        <f t="shared" si="1664"/>
        <v>5.3892069615366855E-5</v>
      </c>
      <c r="BB1211" s="13">
        <f t="shared" si="1665"/>
        <v>1.07568945828742E-5</v>
      </c>
      <c r="BC1211" s="13">
        <f t="shared" si="1666"/>
        <v>1.7176669130416836E-6</v>
      </c>
      <c r="BD1211" s="13">
        <f t="shared" si="1667"/>
        <v>4.7271777589595424E-5</v>
      </c>
      <c r="BE1211" s="13">
        <f t="shared" si="1668"/>
        <v>5.819584578476437E-5</v>
      </c>
      <c r="BF1211" s="13">
        <f t="shared" si="1669"/>
        <v>3.5822182275513873E-5</v>
      </c>
      <c r="BG1211" s="13">
        <f t="shared" si="1670"/>
        <v>1.4700118489856054E-5</v>
      </c>
      <c r="BH1211" s="13">
        <f t="shared" si="1671"/>
        <v>4.5242947921304767E-6</v>
      </c>
      <c r="BI1211" s="13">
        <f t="shared" si="1672"/>
        <v>1.1139634489462862E-6</v>
      </c>
      <c r="BJ1211" s="14">
        <f t="shared" si="1673"/>
        <v>0.46332943511939317</v>
      </c>
      <c r="BK1211" s="14">
        <f t="shared" si="1674"/>
        <v>0.29648962259908568</v>
      </c>
      <c r="BL1211" s="14">
        <f t="shared" si="1675"/>
        <v>0.22922910722332543</v>
      </c>
      <c r="BM1211" s="14">
        <f t="shared" si="1676"/>
        <v>0.33099310805302479</v>
      </c>
      <c r="BN1211" s="14">
        <f t="shared" si="1677"/>
        <v>0.66869397287634036</v>
      </c>
    </row>
    <row r="1212" spans="1:66" x14ac:dyDescent="0.25">
      <c r="A1212" t="s">
        <v>350</v>
      </c>
      <c r="B1212" t="s">
        <v>98</v>
      </c>
      <c r="C1212" t="s">
        <v>99</v>
      </c>
      <c r="D1212" s="7" t="s">
        <v>380</v>
      </c>
      <c r="E1212" s="10">
        <f>VLOOKUP(A1212,home!$A$2:$E$405,3,FALSE)</f>
        <v>1.6204000000000001</v>
      </c>
      <c r="F1212" s="10">
        <f>VLOOKUP(B1212,home!$B$2:$E$405,3,FALSE)</f>
        <v>0.68569999999999998</v>
      </c>
      <c r="G1212" s="10">
        <f>VLOOKUP(C1212,away!$B$2:$E$405,4,FALSE)</f>
        <v>0.82279999999999998</v>
      </c>
      <c r="H1212" s="10">
        <f>VLOOKUP(A1212,away!$A$2:$E$405,3,FALSE)</f>
        <v>1.3241000000000001</v>
      </c>
      <c r="I1212" s="10">
        <f>VLOOKUP(C1212,away!$B$2:$E$405,3,FALSE)</f>
        <v>0.41959999999999997</v>
      </c>
      <c r="J1212" s="10">
        <f>VLOOKUP(B1212,home!$B$2:$E$405,4,FALSE)</f>
        <v>0.75519999999999998</v>
      </c>
      <c r="K1212" s="12">
        <f t="shared" si="1622"/>
        <v>0.91421989278400007</v>
      </c>
      <c r="L1212" s="12">
        <f t="shared" si="1623"/>
        <v>0.419583350272</v>
      </c>
      <c r="M1212" s="13">
        <f t="shared" si="1624"/>
        <v>0.26347330035622146</v>
      </c>
      <c r="N1212" s="13">
        <f t="shared" si="1625"/>
        <v>0.24087253240311141</v>
      </c>
      <c r="O1212" s="13">
        <f t="shared" si="1626"/>
        <v>0.11054901007068434</v>
      </c>
      <c r="P1212" s="13">
        <f t="shared" si="1627"/>
        <v>0.10106610413419836</v>
      </c>
      <c r="Q1212" s="13">
        <f t="shared" si="1628"/>
        <v>0.11010523037409155</v>
      </c>
      <c r="R1212" s="13">
        <f t="shared" si="1629"/>
        <v>2.3192262007355399E-2</v>
      </c>
      <c r="S1212" s="13">
        <f t="shared" si="1630"/>
        <v>9.6920232439630521E-3</v>
      </c>
      <c r="T1212" s="13">
        <f t="shared" si="1631"/>
        <v>4.6198321442831709E-2</v>
      </c>
      <c r="U1212" s="13">
        <f t="shared" si="1632"/>
        <v>2.1202827285782887E-2</v>
      </c>
      <c r="V1212" s="13">
        <f t="shared" si="1633"/>
        <v>4.1308635621863305E-4</v>
      </c>
      <c r="W1212" s="13">
        <f t="shared" si="1634"/>
        <v>3.3553463969186535E-2</v>
      </c>
      <c r="X1212" s="13">
        <f t="shared" si="1635"/>
        <v>1.4078474825422127E-2</v>
      </c>
      <c r="Y1212" s="13">
        <f t="shared" si="1636"/>
        <v>2.9535468169853128E-3</v>
      </c>
      <c r="Z1212" s="13">
        <f t="shared" si="1637"/>
        <v>3.2436956644773993E-3</v>
      </c>
      <c r="AA1212" s="13">
        <f t="shared" si="1638"/>
        <v>2.9654511026024535E-3</v>
      </c>
      <c r="AB1212" s="13">
        <f t="shared" si="1639"/>
        <v>1.355537194538705E-3</v>
      </c>
      <c r="AC1212" s="13">
        <f t="shared" si="1640"/>
        <v>9.9035245311297564E-6</v>
      </c>
      <c r="AD1212" s="13">
        <f t="shared" si="1641"/>
        <v>7.6688110581103796E-3</v>
      </c>
      <c r="AE1212" s="13">
        <f t="shared" si="1642"/>
        <v>3.2177054363649146E-3</v>
      </c>
      <c r="AF1212" s="13">
        <f t="shared" si="1643"/>
        <v>6.7504781358920926E-4</v>
      </c>
      <c r="AG1212" s="13">
        <f t="shared" si="1644"/>
        <v>9.441294107318298E-5</v>
      </c>
      <c r="AH1212" s="13">
        <f t="shared" si="1645"/>
        <v>3.402501735410471E-4</v>
      </c>
      <c r="AI1212" s="13">
        <f t="shared" si="1646"/>
        <v>3.1106347717443342E-4</v>
      </c>
      <c r="AJ1212" s="13">
        <f t="shared" si="1647"/>
        <v>1.421902093757144E-4</v>
      </c>
      <c r="AK1212" s="13">
        <f t="shared" si="1648"/>
        <v>4.333103932346672E-5</v>
      </c>
      <c r="AL1212" s="13">
        <f t="shared" si="1649"/>
        <v>1.5195629161748017E-7</v>
      </c>
      <c r="AM1212" s="13">
        <f t="shared" si="1650"/>
        <v>1.4021959246652853E-3</v>
      </c>
      <c r="AN1212" s="13">
        <f t="shared" si="1651"/>
        <v>5.8833806380880545E-4</v>
      </c>
      <c r="AO1212" s="13">
        <f t="shared" si="1652"/>
        <v>1.2342842795272013E-4</v>
      </c>
      <c r="AP1212" s="13">
        <f t="shared" si="1653"/>
        <v>1.7262837773069493E-5</v>
      </c>
      <c r="AQ1212" s="13">
        <f t="shared" si="1654"/>
        <v>1.8107998270066325E-6</v>
      </c>
      <c r="AR1212" s="13">
        <f t="shared" si="1655"/>
        <v>2.8552661548996387E-5</v>
      </c>
      <c r="AS1212" s="13">
        <f t="shared" si="1656"/>
        <v>2.6103411180021317E-5</v>
      </c>
      <c r="AT1212" s="13">
        <f t="shared" si="1657"/>
        <v>1.1932128885147879E-5</v>
      </c>
      <c r="AU1212" s="13">
        <f t="shared" si="1658"/>
        <v>3.6361965300215883E-6</v>
      </c>
      <c r="AV1212" s="13">
        <f t="shared" si="1659"/>
        <v>8.3107080045447217E-7</v>
      </c>
      <c r="AW1212" s="13">
        <f t="shared" si="1660"/>
        <v>1.6191425987308577E-9</v>
      </c>
      <c r="AX1212" s="13">
        <f t="shared" si="1661"/>
        <v>2.1365256798494309E-4</v>
      </c>
      <c r="AY1212" s="13">
        <f t="shared" si="1662"/>
        <v>8.9645060269338673E-5</v>
      </c>
      <c r="AZ1212" s="13">
        <f t="shared" si="1663"/>
        <v>1.8806787361572238E-5</v>
      </c>
      <c r="BA1212" s="13">
        <f t="shared" si="1664"/>
        <v>2.6303382830071956E-6</v>
      </c>
      <c r="BB1212" s="13">
        <f t="shared" si="1665"/>
        <v>2.7591153728321479E-7</v>
      </c>
      <c r="BC1212" s="13">
        <f t="shared" si="1666"/>
        <v>2.3153577438397818E-8</v>
      </c>
      <c r="BD1212" s="13">
        <f t="shared" si="1667"/>
        <v>1.9967035653184026E-6</v>
      </c>
      <c r="BE1212" s="13">
        <f t="shared" si="1668"/>
        <v>1.8254261194068203E-6</v>
      </c>
      <c r="BF1212" s="13">
        <f t="shared" si="1669"/>
        <v>8.3442043558460829E-7</v>
      </c>
      <c r="BG1212" s="13">
        <f t="shared" si="1670"/>
        <v>2.5428125371897979E-7</v>
      </c>
      <c r="BH1212" s="13">
        <f t="shared" si="1671"/>
        <v>5.811724512798669E-8</v>
      </c>
      <c r="BI1212" s="13">
        <f t="shared" si="1672"/>
        <v>1.062638832196189E-8</v>
      </c>
      <c r="BJ1212" s="14">
        <f t="shared" si="1673"/>
        <v>0.4618756169538068</v>
      </c>
      <c r="BK1212" s="14">
        <f t="shared" si="1674"/>
        <v>0.37474421463169355</v>
      </c>
      <c r="BL1212" s="14">
        <f t="shared" si="1675"/>
        <v>0.1601779576043306</v>
      </c>
      <c r="BM1212" s="14">
        <f t="shared" si="1676"/>
        <v>0.15069340206751911</v>
      </c>
      <c r="BN1212" s="14">
        <f t="shared" si="1677"/>
        <v>0.84925843934566247</v>
      </c>
    </row>
    <row r="1213" spans="1:66" x14ac:dyDescent="0.25">
      <c r="A1213" t="s">
        <v>350</v>
      </c>
      <c r="B1213" t="s">
        <v>104</v>
      </c>
      <c r="C1213" t="s">
        <v>97</v>
      </c>
      <c r="D1213" s="7" t="s">
        <v>380</v>
      </c>
      <c r="E1213" s="10">
        <f>VLOOKUP(A1213,home!$A$2:$E$405,3,FALSE)</f>
        <v>1.6204000000000001</v>
      </c>
      <c r="F1213" s="10">
        <f>VLOOKUP(B1213,home!$B$2:$E$405,3,FALSE)</f>
        <v>1.0971</v>
      </c>
      <c r="G1213" s="10">
        <f>VLOOKUP(C1213,away!$B$2:$E$405,4,FALSE)</f>
        <v>0.89139999999999997</v>
      </c>
      <c r="H1213" s="10">
        <f>VLOOKUP(A1213,away!$A$2:$E$405,3,FALSE)</f>
        <v>1.3241000000000001</v>
      </c>
      <c r="I1213" s="10">
        <f>VLOOKUP(C1213,away!$B$2:$E$405,3,FALSE)</f>
        <v>1.0069999999999999</v>
      </c>
      <c r="J1213" s="10">
        <f>VLOOKUP(B1213,home!$B$2:$E$405,4,FALSE)</f>
        <v>0.92310000000000003</v>
      </c>
      <c r="K1213" s="12">
        <f t="shared" si="1622"/>
        <v>1.5846781847760001</v>
      </c>
      <c r="L1213" s="12">
        <f t="shared" si="1623"/>
        <v>1.2308326469699999</v>
      </c>
      <c r="M1213" s="13">
        <f t="shared" si="1624"/>
        <v>5.9874125322754199E-2</v>
      </c>
      <c r="N1213" s="13">
        <f t="shared" si="1625"/>
        <v>9.4881220231512867E-2</v>
      </c>
      <c r="O1213" s="13">
        <f t="shared" si="1626"/>
        <v>7.3695028156019055E-2</v>
      </c>
      <c r="P1213" s="13">
        <f t="shared" si="1627"/>
        <v>0.1167829034452965</v>
      </c>
      <c r="Q1213" s="13">
        <f t="shared" si="1628"/>
        <v>7.5178099922902877E-2</v>
      </c>
      <c r="R1213" s="13">
        <f t="shared" si="1629"/>
        <v>4.5353123286900818E-2</v>
      </c>
      <c r="S1213" s="13">
        <f t="shared" si="1630"/>
        <v>5.6945493832251663E-2</v>
      </c>
      <c r="T1213" s="13">
        <f t="shared" si="1631"/>
        <v>9.2531659722281695E-2</v>
      </c>
      <c r="U1213" s="13">
        <f t="shared" si="1632"/>
        <v>7.187010508420813E-2</v>
      </c>
      <c r="V1213" s="13">
        <f t="shared" si="1633"/>
        <v>1.2341187211982994E-2</v>
      </c>
      <c r="W1213" s="13">
        <f t="shared" si="1634"/>
        <v>3.9711031640244823E-2</v>
      </c>
      <c r="X1213" s="13">
        <f t="shared" si="1635"/>
        <v>4.8877634187671951E-2</v>
      </c>
      <c r="Y1213" s="13">
        <f t="shared" si="1636"/>
        <v>3.0080093932421826E-2</v>
      </c>
      <c r="Z1213" s="13">
        <f t="shared" si="1637"/>
        <v>1.8607368261190953E-2</v>
      </c>
      <c r="AA1213" s="13">
        <f t="shared" si="1638"/>
        <v>2.9486690559602638E-2</v>
      </c>
      <c r="AB1213" s="13">
        <f t="shared" si="1639"/>
        <v>2.3363457635521369E-2</v>
      </c>
      <c r="AC1213" s="13">
        <f t="shared" si="1640"/>
        <v>1.5044475251290408E-3</v>
      </c>
      <c r="AD1213" s="13">
        <f t="shared" si="1641"/>
        <v>1.5732301383811362E-2</v>
      </c>
      <c r="AE1213" s="13">
        <f t="shared" si="1642"/>
        <v>1.9363830155166333E-2</v>
      </c>
      <c r="AF1213" s="13">
        <f t="shared" si="1643"/>
        <v>1.1916817162680443E-2</v>
      </c>
      <c r="AG1213" s="13">
        <f t="shared" si="1644"/>
        <v>4.8892025372664974E-3</v>
      </c>
      <c r="AH1213" s="13">
        <f t="shared" si="1645"/>
        <v>5.7256390825168079E-3</v>
      </c>
      <c r="AI1213" s="13">
        <f t="shared" si="1646"/>
        <v>9.0732953479652576E-3</v>
      </c>
      <c r="AJ1213" s="13">
        <f t="shared" si="1647"/>
        <v>7.1891266009750567E-3</v>
      </c>
      <c r="AK1213" s="13">
        <f t="shared" si="1648"/>
        <v>3.7974840307193362E-3</v>
      </c>
      <c r="AL1213" s="13">
        <f t="shared" si="1649"/>
        <v>1.1737540990775229E-4</v>
      </c>
      <c r="AM1213" s="13">
        <f t="shared" si="1650"/>
        <v>4.9861269598494296E-3</v>
      </c>
      <c r="AN1213" s="13">
        <f t="shared" si="1651"/>
        <v>6.1370878441199522E-3</v>
      </c>
      <c r="AO1213" s="13">
        <f t="shared" si="1652"/>
        <v>3.7768640379327867E-3</v>
      </c>
      <c r="AP1213" s="13">
        <f t="shared" si="1653"/>
        <v>1.5495625203515377E-3</v>
      </c>
      <c r="AQ1213" s="13">
        <f t="shared" si="1654"/>
        <v>4.7681303464244693E-4</v>
      </c>
      <c r="AR1213" s="13">
        <f t="shared" si="1655"/>
        <v>1.4094607015058094E-3</v>
      </c>
      <c r="AS1213" s="13">
        <f t="shared" si="1656"/>
        <v>2.2335416259753335E-3</v>
      </c>
      <c r="AT1213" s="13">
        <f t="shared" si="1657"/>
        <v>1.7697223447361141E-3</v>
      </c>
      <c r="AU1213" s="13">
        <f t="shared" si="1658"/>
        <v>9.348134642713173E-4</v>
      </c>
      <c r="AV1213" s="13">
        <f t="shared" si="1659"/>
        <v>3.703446259164087E-4</v>
      </c>
      <c r="AW1213" s="13">
        <f t="shared" si="1660"/>
        <v>6.3593789880105084E-6</v>
      </c>
      <c r="AX1213" s="13">
        <f t="shared" si="1661"/>
        <v>1.3169011032994787E-3</v>
      </c>
      <c r="AY1213" s="13">
        <f t="shared" si="1662"/>
        <v>1.6208848707718107E-3</v>
      </c>
      <c r="AZ1213" s="13">
        <f t="shared" si="1663"/>
        <v>9.9751900796284728E-4</v>
      </c>
      <c r="BA1213" s="13">
        <f t="shared" si="1664"/>
        <v>4.0925965365793315E-4</v>
      </c>
      <c r="BB1213" s="13">
        <f t="shared" si="1665"/>
        <v>1.2593253570245485E-4</v>
      </c>
      <c r="BC1213" s="13">
        <f t="shared" si="1666"/>
        <v>3.1000375251659317E-5</v>
      </c>
      <c r="BD1213" s="13">
        <f t="shared" si="1667"/>
        <v>2.8913504100576426E-4</v>
      </c>
      <c r="BE1213" s="13">
        <f t="shared" si="1668"/>
        <v>4.5818599193614889E-4</v>
      </c>
      <c r="BF1213" s="13">
        <f t="shared" si="1669"/>
        <v>3.6303867299558378E-4</v>
      </c>
      <c r="BG1213" s="13">
        <f t="shared" si="1670"/>
        <v>1.9176648844204319E-4</v>
      </c>
      <c r="BH1213" s="13">
        <f t="shared" si="1671"/>
        <v>7.5972042701301178E-5</v>
      </c>
      <c r="BI1213" s="13">
        <f t="shared" si="1672"/>
        <v>2.4078247744324545E-5</v>
      </c>
      <c r="BJ1213" s="14">
        <f t="shared" si="1673"/>
        <v>0.45458984281950304</v>
      </c>
      <c r="BK1213" s="14">
        <f t="shared" si="1674"/>
        <v>0.24918641761809396</v>
      </c>
      <c r="BL1213" s="14">
        <f t="shared" si="1675"/>
        <v>0.27767400903165856</v>
      </c>
      <c r="BM1213" s="14">
        <f t="shared" si="1676"/>
        <v>0.53267861187327636</v>
      </c>
      <c r="BN1213" s="14">
        <f t="shared" si="1677"/>
        <v>0.4657645003653863</v>
      </c>
    </row>
    <row r="1214" spans="1:66" x14ac:dyDescent="0.25">
      <c r="A1214" t="s">
        <v>350</v>
      </c>
      <c r="B1214" t="s">
        <v>108</v>
      </c>
      <c r="C1214" t="s">
        <v>100</v>
      </c>
      <c r="D1214" s="7" t="s">
        <v>380</v>
      </c>
      <c r="E1214" s="10">
        <f>VLOOKUP(A1214,home!$A$2:$E$405,3,FALSE)</f>
        <v>1.6204000000000001</v>
      </c>
      <c r="F1214" s="10">
        <f>VLOOKUP(B1214,home!$B$2:$E$405,3,FALSE)</f>
        <v>0.88160000000000005</v>
      </c>
      <c r="G1214" s="10">
        <f>VLOOKUP(C1214,away!$B$2:$E$405,4,FALSE)</f>
        <v>0.75429999999999997</v>
      </c>
      <c r="H1214" s="10">
        <f>VLOOKUP(A1214,away!$A$2:$E$405,3,FALSE)</f>
        <v>1.3241000000000001</v>
      </c>
      <c r="I1214" s="10">
        <f>VLOOKUP(C1214,away!$B$2:$E$405,3,FALSE)</f>
        <v>0.92310000000000003</v>
      </c>
      <c r="J1214" s="10">
        <f>VLOOKUP(B1214,home!$B$2:$E$405,4,FALSE)</f>
        <v>1.2947</v>
      </c>
      <c r="K1214" s="12">
        <f t="shared" si="1622"/>
        <v>1.077551221952</v>
      </c>
      <c r="L1214" s="12">
        <f t="shared" si="1623"/>
        <v>1.5824816564370001</v>
      </c>
      <c r="M1214" s="13">
        <f t="shared" si="1624"/>
        <v>6.9945921997617164E-2</v>
      </c>
      <c r="N1214" s="13">
        <f t="shared" si="1625"/>
        <v>7.5370313719091656E-2</v>
      </c>
      <c r="O1214" s="13">
        <f t="shared" si="1626"/>
        <v>0.11068813850380241</v>
      </c>
      <c r="P1214" s="13">
        <f t="shared" si="1627"/>
        <v>0.11927213890036449</v>
      </c>
      <c r="Q1214" s="13">
        <f t="shared" si="1628"/>
        <v>4.0607686823456404E-2</v>
      </c>
      <c r="R1214" s="13">
        <f t="shared" si="1629"/>
        <v>8.7580974383712706E-2</v>
      </c>
      <c r="S1214" s="13">
        <f t="shared" si="1630"/>
        <v>5.0845863173954876E-2</v>
      </c>
      <c r="T1214" s="13">
        <f t="shared" si="1631"/>
        <v>6.426091950845822E-2</v>
      </c>
      <c r="U1214" s="13">
        <f t="shared" si="1632"/>
        <v>9.4372985966916428E-2</v>
      </c>
      <c r="V1214" s="13">
        <f t="shared" si="1633"/>
        <v>9.6336246977891064E-3</v>
      </c>
      <c r="W1214" s="13">
        <f t="shared" si="1634"/>
        <v>1.4585620852419863E-2</v>
      </c>
      <c r="X1214" s="13">
        <f t="shared" si="1635"/>
        <v>2.308147744669943E-2</v>
      </c>
      <c r="Y1214" s="13">
        <f t="shared" si="1636"/>
        <v>1.8263007331433094E-2</v>
      </c>
      <c r="Z1214" s="13">
        <f t="shared" si="1637"/>
        <v>4.6198428471701379E-2</v>
      </c>
      <c r="AA1214" s="13">
        <f t="shared" si="1638"/>
        <v>4.9781173051943885E-2</v>
      </c>
      <c r="AB1214" s="13">
        <f t="shared" si="1639"/>
        <v>2.6820881926163057E-2</v>
      </c>
      <c r="AC1214" s="13">
        <f t="shared" si="1640"/>
        <v>1.0267065883303274E-3</v>
      </c>
      <c r="AD1214" s="13">
        <f t="shared" si="1641"/>
        <v>3.929188393113397E-3</v>
      </c>
      <c r="AE1214" s="13">
        <f t="shared" si="1642"/>
        <v>6.217868556787123E-3</v>
      </c>
      <c r="AF1214" s="13">
        <f t="shared" si="1643"/>
        <v>4.9198314666260151E-3</v>
      </c>
      <c r="AG1214" s="13">
        <f t="shared" si="1644"/>
        <v>2.5951810162324037E-3</v>
      </c>
      <c r="AH1214" s="13">
        <f t="shared" si="1645"/>
        <v>1.827704140317106E-2</v>
      </c>
      <c r="AI1214" s="13">
        <f t="shared" si="1646"/>
        <v>1.9694448297654273E-2</v>
      </c>
      <c r="AJ1214" s="13">
        <f t="shared" si="1647"/>
        <v>1.0610888414403923E-2</v>
      </c>
      <c r="AK1214" s="13">
        <f t="shared" si="1648"/>
        <v>3.8112585923124236E-3</v>
      </c>
      <c r="AL1214" s="13">
        <f t="shared" si="1649"/>
        <v>7.0029810068084257E-5</v>
      </c>
      <c r="AM1214" s="13">
        <f t="shared" si="1650"/>
        <v>8.4678035085579168E-4</v>
      </c>
      <c r="AN1214" s="13">
        <f t="shared" si="1651"/>
        <v>1.3400143722605772E-3</v>
      </c>
      <c r="AO1214" s="13">
        <f t="shared" si="1652"/>
        <v>1.0602740817321531E-3</v>
      </c>
      <c r="AP1214" s="13">
        <f t="shared" si="1653"/>
        <v>5.5928809504557223E-4</v>
      </c>
      <c r="AQ1214" s="13">
        <f t="shared" si="1654"/>
        <v>2.2126578776830277E-4</v>
      </c>
      <c r="AR1214" s="13">
        <f t="shared" si="1655"/>
        <v>5.7846165508915505E-3</v>
      </c>
      <c r="AS1214" s="13">
        <f t="shared" si="1656"/>
        <v>6.233220632936954E-3</v>
      </c>
      <c r="AT1214" s="13">
        <f t="shared" si="1657"/>
        <v>3.3583072548588168E-3</v>
      </c>
      <c r="AU1214" s="13">
        <f t="shared" si="1658"/>
        <v>1.2062493620544619E-3</v>
      </c>
      <c r="AV1214" s="13">
        <f t="shared" si="1659"/>
        <v>3.2494886851515138E-4</v>
      </c>
      <c r="AW1214" s="13">
        <f t="shared" si="1660"/>
        <v>3.3170884794761056E-6</v>
      </c>
      <c r="AX1214" s="13">
        <f t="shared" si="1661"/>
        <v>1.5207486696493355E-4</v>
      </c>
      <c r="AY1214" s="13">
        <f t="shared" si="1662"/>
        <v>2.4065568737710445E-4</v>
      </c>
      <c r="AZ1214" s="13">
        <f t="shared" si="1663"/>
        <v>1.9041660539575265E-4</v>
      </c>
      <c r="BA1214" s="13">
        <f t="shared" si="1664"/>
        <v>1.0044359503992708E-4</v>
      </c>
      <c r="BB1214" s="13">
        <f t="shared" si="1665"/>
        <v>3.9737536664317751E-5</v>
      </c>
      <c r="BC1214" s="13">
        <f t="shared" si="1666"/>
        <v>1.2576784568655108E-5</v>
      </c>
      <c r="BD1214" s="13">
        <f t="shared" si="1667"/>
        <v>1.5256749302179577E-3</v>
      </c>
      <c r="BE1214" s="13">
        <f t="shared" si="1668"/>
        <v>1.6439928853578926E-3</v>
      </c>
      <c r="BF1214" s="13">
        <f t="shared" si="1669"/>
        <v>8.8574327124889577E-4</v>
      </c>
      <c r="BG1214" s="13">
        <f t="shared" si="1670"/>
        <v>3.1814458142333653E-4</v>
      </c>
      <c r="BH1214" s="13">
        <f t="shared" si="1671"/>
        <v>8.5704270617530939E-5</v>
      </c>
      <c r="BI1214" s="13">
        <f t="shared" si="1672"/>
        <v>1.8470148306085079E-5</v>
      </c>
      <c r="BJ1214" s="14">
        <f t="shared" si="1673"/>
        <v>0.25859462287799068</v>
      </c>
      <c r="BK1214" s="14">
        <f t="shared" si="1674"/>
        <v>0.25103494085550115</v>
      </c>
      <c r="BL1214" s="14">
        <f t="shared" si="1675"/>
        <v>0.44302286329650875</v>
      </c>
      <c r="BM1214" s="14">
        <f t="shared" si="1676"/>
        <v>0.49514834257475943</v>
      </c>
      <c r="BN1214" s="14">
        <f t="shared" si="1677"/>
        <v>0.50346517432804483</v>
      </c>
    </row>
    <row r="1215" spans="1:66" x14ac:dyDescent="0.25">
      <c r="A1215" t="s">
        <v>339</v>
      </c>
      <c r="B1215" t="s">
        <v>118</v>
      </c>
      <c r="C1215" t="s">
        <v>109</v>
      </c>
      <c r="D1215" s="7" t="s">
        <v>380</v>
      </c>
      <c r="E1215" s="10">
        <f>VLOOKUP(A1215,home!$A$2:$E$405,3,FALSE)</f>
        <v>1.2710999999999999</v>
      </c>
      <c r="F1215" s="10">
        <f>VLOOKUP(B1215,home!$B$2:$E$405,3,FALSE)</f>
        <v>0.74529999999999996</v>
      </c>
      <c r="G1215" s="10">
        <f>VLOOKUP(C1215,away!$B$2:$E$405,4,FALSE)</f>
        <v>1.0766</v>
      </c>
      <c r="H1215" s="10">
        <f>VLOOKUP(A1215,away!$A$2:$E$405,3,FALSE)</f>
        <v>0.94469999999999998</v>
      </c>
      <c r="I1215" s="10">
        <f>VLOOKUP(C1215,away!$B$2:$E$405,3,FALSE)</f>
        <v>1.0585</v>
      </c>
      <c r="J1215" s="10">
        <f>VLOOKUP(B1215,home!$B$2:$E$405,4,FALSE)</f>
        <v>1.1142000000000001</v>
      </c>
      <c r="K1215" s="12">
        <f t="shared" si="1622"/>
        <v>1.0199179035779999</v>
      </c>
      <c r="L1215" s="12">
        <f t="shared" si="1623"/>
        <v>1.11416094729</v>
      </c>
      <c r="M1215" s="13">
        <f t="shared" si="1624"/>
        <v>0.11835356146002869</v>
      </c>
      <c r="N1215" s="13">
        <f t="shared" si="1625"/>
        <v>0.12071091628530244</v>
      </c>
      <c r="O1215" s="13">
        <f t="shared" si="1626"/>
        <v>0.13186491615145082</v>
      </c>
      <c r="P1215" s="13">
        <f t="shared" si="1627"/>
        <v>0.13449138883667647</v>
      </c>
      <c r="Q1215" s="13">
        <f t="shared" si="1628"/>
        <v>6.1557612338342553E-2</v>
      </c>
      <c r="R1215" s="13">
        <f t="shared" si="1629"/>
        <v>7.3459369946808462E-2</v>
      </c>
      <c r="S1215" s="13">
        <f t="shared" si="1630"/>
        <v>3.8207413127417607E-2</v>
      </c>
      <c r="T1215" s="13">
        <f t="shared" si="1631"/>
        <v>6.8585087675798337E-2</v>
      </c>
      <c r="U1215" s="13">
        <f t="shared" si="1632"/>
        <v>7.4922526594309619E-2</v>
      </c>
      <c r="V1215" s="13">
        <f t="shared" si="1633"/>
        <v>4.8241218862203564E-3</v>
      </c>
      <c r="W1215" s="13">
        <f t="shared" si="1634"/>
        <v>2.0927903641796516E-2</v>
      </c>
      <c r="X1215" s="13">
        <f t="shared" si="1635"/>
        <v>2.331705294633785E-2</v>
      </c>
      <c r="Y1215" s="13">
        <f t="shared" si="1636"/>
        <v>1.2989474899351436E-2</v>
      </c>
      <c r="Z1215" s="13">
        <f t="shared" si="1637"/>
        <v>2.7281853735754213E-2</v>
      </c>
      <c r="AA1215" s="13">
        <f t="shared" si="1638"/>
        <v>2.7825251067892062E-2</v>
      </c>
      <c r="AB1215" s="13">
        <f t="shared" si="1639"/>
        <v>1.4189735867847988E-2</v>
      </c>
      <c r="AC1215" s="13">
        <f t="shared" si="1640"/>
        <v>3.4261899493741793E-4</v>
      </c>
      <c r="AD1215" s="13">
        <f t="shared" si="1641"/>
        <v>5.3361859021558728E-3</v>
      </c>
      <c r="AE1215" s="13">
        <f t="shared" si="1642"/>
        <v>5.9453699396615316E-3</v>
      </c>
      <c r="AF1215" s="13">
        <f t="shared" si="1643"/>
        <v>3.3120495019813923E-3</v>
      </c>
      <c r="AG1215" s="13">
        <f t="shared" si="1644"/>
        <v>1.2300520701996531E-3</v>
      </c>
      <c r="AH1215" s="13">
        <f t="shared" si="1645"/>
        <v>7.5990940005137885E-3</v>
      </c>
      <c r="AI1215" s="13">
        <f t="shared" si="1646"/>
        <v>7.7504520220961796E-3</v>
      </c>
      <c r="AJ1215" s="13">
        <f t="shared" si="1647"/>
        <v>3.9524123890791029E-3</v>
      </c>
      <c r="AK1215" s="13">
        <f t="shared" si="1648"/>
        <v>1.3437120526484242E-3</v>
      </c>
      <c r="AL1215" s="13">
        <f t="shared" si="1649"/>
        <v>1.557344076596186E-5</v>
      </c>
      <c r="AM1215" s="13">
        <f t="shared" si="1650"/>
        <v>1.0884943076858598E-3</v>
      </c>
      <c r="AN1215" s="13">
        <f t="shared" si="1651"/>
        <v>1.2127578489710504E-3</v>
      </c>
      <c r="AO1215" s="13">
        <f t="shared" si="1652"/>
        <v>6.7560371692148441E-4</v>
      </c>
      <c r="AP1215" s="13">
        <f t="shared" si="1653"/>
        <v>2.5091042574596194E-4</v>
      </c>
      <c r="AQ1215" s="13">
        <f t="shared" si="1654"/>
        <v>6.9888649408514572E-5</v>
      </c>
      <c r="AR1215" s="13">
        <f t="shared" si="1655"/>
        <v>1.6933227540316398E-3</v>
      </c>
      <c r="AS1215" s="13">
        <f t="shared" si="1656"/>
        <v>1.7270501933728752E-3</v>
      </c>
      <c r="AT1215" s="13">
        <f t="shared" si="1657"/>
        <v>8.8072470629942112E-4</v>
      </c>
      <c r="AU1215" s="13">
        <f t="shared" si="1658"/>
        <v>2.9942229869275172E-4</v>
      </c>
      <c r="AV1215" s="13">
        <f t="shared" si="1659"/>
        <v>7.6346540791804259E-5</v>
      </c>
      <c r="AW1215" s="13">
        <f t="shared" si="1660"/>
        <v>4.915811507068563E-7</v>
      </c>
      <c r="AX1215" s="13">
        <f t="shared" si="1661"/>
        <v>1.8502913872525797E-4</v>
      </c>
      <c r="AY1215" s="13">
        <f t="shared" si="1662"/>
        <v>2.0615224047838628E-4</v>
      </c>
      <c r="AZ1215" s="13">
        <f t="shared" si="1663"/>
        <v>1.1484338776867741E-4</v>
      </c>
      <c r="BA1215" s="13">
        <f t="shared" si="1664"/>
        <v>4.2651339235447454E-5</v>
      </c>
      <c r="BB1215" s="13">
        <f t="shared" si="1665"/>
        <v>1.1880114131438327E-5</v>
      </c>
      <c r="BC1215" s="13">
        <f t="shared" si="1666"/>
        <v>2.6472718429193287E-6</v>
      </c>
      <c r="BD1215" s="13">
        <f t="shared" si="1667"/>
        <v>3.1443901394993335E-4</v>
      </c>
      <c r="BE1215" s="13">
        <f t="shared" si="1668"/>
        <v>3.2070197991094948E-4</v>
      </c>
      <c r="BF1215" s="13">
        <f t="shared" si="1669"/>
        <v>1.6354484551204474E-4</v>
      </c>
      <c r="BG1215" s="13">
        <f t="shared" si="1670"/>
        <v>5.5600771991877498E-5</v>
      </c>
      <c r="BH1215" s="13">
        <f t="shared" si="1671"/>
        <v>1.4177055701818519E-5</v>
      </c>
      <c r="BI1215" s="13">
        <f t="shared" si="1672"/>
        <v>2.8918865860614561E-6</v>
      </c>
      <c r="BJ1215" s="14">
        <f t="shared" si="1673"/>
        <v>0.3277725636418426</v>
      </c>
      <c r="BK1215" s="14">
        <f t="shared" si="1674"/>
        <v>0.29644082998652488</v>
      </c>
      <c r="BL1215" s="14">
        <f t="shared" si="1675"/>
        <v>0.34845569213948774</v>
      </c>
      <c r="BM1215" s="14">
        <f t="shared" si="1676"/>
        <v>0.35930751382567239</v>
      </c>
      <c r="BN1215" s="14">
        <f t="shared" si="1677"/>
        <v>0.64043776501860938</v>
      </c>
    </row>
    <row r="1216" spans="1:66" x14ac:dyDescent="0.25">
      <c r="A1216" t="s">
        <v>339</v>
      </c>
      <c r="B1216" t="s">
        <v>121</v>
      </c>
      <c r="C1216" t="s">
        <v>112</v>
      </c>
      <c r="D1216" s="7" t="s">
        <v>380</v>
      </c>
      <c r="E1216" s="10">
        <f>VLOOKUP(A1216,home!$A$2:$E$405,3,FALSE)</f>
        <v>1.2710999999999999</v>
      </c>
      <c r="F1216" s="10">
        <f>VLOOKUP(B1216,home!$B$2:$E$405,3,FALSE)</f>
        <v>1.0766</v>
      </c>
      <c r="G1216" s="10">
        <f>VLOOKUP(C1216,away!$B$2:$E$405,4,FALSE)</f>
        <v>0.91090000000000004</v>
      </c>
      <c r="H1216" s="10">
        <f>VLOOKUP(A1216,away!$A$2:$E$405,3,FALSE)</f>
        <v>0.94469999999999998</v>
      </c>
      <c r="I1216" s="10">
        <f>VLOOKUP(C1216,away!$B$2:$E$405,3,FALSE)</f>
        <v>0.89139999999999997</v>
      </c>
      <c r="J1216" s="10">
        <f>VLOOKUP(B1216,home!$B$2:$E$405,4,FALSE)</f>
        <v>1.0585</v>
      </c>
      <c r="K1216" s="12">
        <f t="shared" si="1622"/>
        <v>1.246535916234</v>
      </c>
      <c r="L1216" s="12">
        <f t="shared" si="1623"/>
        <v>0.89136875642999991</v>
      </c>
      <c r="M1216" s="13">
        <f t="shared" si="1624"/>
        <v>0.11790162688677482</v>
      </c>
      <c r="N1216" s="13">
        <f t="shared" si="1625"/>
        <v>0.14696861249678506</v>
      </c>
      <c r="O1216" s="13">
        <f t="shared" si="1626"/>
        <v>0.1050938265391383</v>
      </c>
      <c r="P1216" s="13">
        <f t="shared" si="1627"/>
        <v>0.13100322935550185</v>
      </c>
      <c r="Q1216" s="13">
        <f t="shared" si="1628"/>
        <v>9.1600827018159858E-2</v>
      </c>
      <c r="R1216" s="13">
        <f t="shared" si="1629"/>
        <v>4.683867673533091E-2</v>
      </c>
      <c r="S1216" s="13">
        <f t="shared" si="1630"/>
        <v>3.6390180854016879E-2</v>
      </c>
      <c r="T1216" s="13">
        <f t="shared" si="1631"/>
        <v>8.1650115267136683E-2</v>
      </c>
      <c r="U1216" s="13">
        <f t="shared" si="1632"/>
        <v>5.8386092819463858E-2</v>
      </c>
      <c r="V1216" s="13">
        <f t="shared" si="1633"/>
        <v>4.4926636765723242E-3</v>
      </c>
      <c r="W1216" s="13">
        <f t="shared" si="1634"/>
        <v>3.8061240278291338E-2</v>
      </c>
      <c r="X1216" s="13">
        <f t="shared" si="1635"/>
        <v>3.3926600415043973E-2</v>
      </c>
      <c r="Y1216" s="13">
        <f t="shared" si="1636"/>
        <v>1.512055581092763E-2</v>
      </c>
      <c r="Z1216" s="13">
        <f t="shared" si="1637"/>
        <v>1.3916844344799563E-2</v>
      </c>
      <c r="AA1216" s="13">
        <f t="shared" si="1638"/>
        <v>1.7347846316430684E-2</v>
      </c>
      <c r="AB1216" s="13">
        <f t="shared" si="1639"/>
        <v>1.0812356751369274E-2</v>
      </c>
      <c r="AC1216" s="13">
        <f t="shared" si="1640"/>
        <v>3.1199391898783211E-4</v>
      </c>
      <c r="AD1216" s="13">
        <f t="shared" si="1641"/>
        <v>1.1861175755825583E-2</v>
      </c>
      <c r="AE1216" s="13">
        <f t="shared" si="1642"/>
        <v>1.0572681483267912E-2</v>
      </c>
      <c r="AF1216" s="13">
        <f t="shared" si="1643"/>
        <v>4.7120789729355027E-3</v>
      </c>
      <c r="AG1216" s="13">
        <f t="shared" si="1644"/>
        <v>1.4000666581018236E-3</v>
      </c>
      <c r="AH1216" s="13">
        <f t="shared" si="1645"/>
        <v>3.1012600592634659E-3</v>
      </c>
      <c r="AI1216" s="13">
        <f t="shared" si="1646"/>
        <v>3.8658320494538937E-3</v>
      </c>
      <c r="AJ1216" s="13">
        <f t="shared" si="1647"/>
        <v>2.4094492478863865E-3</v>
      </c>
      <c r="AK1216" s="13">
        <f t="shared" si="1648"/>
        <v>1.001155008611126E-3</v>
      </c>
      <c r="AL1216" s="13">
        <f t="shared" si="1649"/>
        <v>1.3866546885204839E-5</v>
      </c>
      <c r="AM1216" s="13">
        <f t="shared" si="1650"/>
        <v>2.9570763176801052E-3</v>
      </c>
      <c r="AN1216" s="13">
        <f t="shared" si="1651"/>
        <v>2.6358454399591186E-3</v>
      </c>
      <c r="AO1216" s="13">
        <f t="shared" si="1652"/>
        <v>1.1747551359790225E-3</v>
      </c>
      <c r="AP1216" s="13">
        <f t="shared" si="1653"/>
        <v>3.4904667488912564E-4</v>
      </c>
      <c r="AQ1216" s="13">
        <f t="shared" si="1654"/>
        <v>7.7782325132986609E-5</v>
      </c>
      <c r="AR1216" s="13">
        <f t="shared" si="1655"/>
        <v>5.5287326447834065E-4</v>
      </c>
      <c r="AS1216" s="13">
        <f t="shared" si="1656"/>
        <v>6.8917638129779098E-4</v>
      </c>
      <c r="AT1216" s="13">
        <f t="shared" si="1657"/>
        <v>4.2954155595393732E-4</v>
      </c>
      <c r="AU1216" s="13">
        <f t="shared" si="1658"/>
        <v>1.7847965900387306E-4</v>
      </c>
      <c r="AV1216" s="13">
        <f t="shared" si="1659"/>
        <v>5.562032631638121E-5</v>
      </c>
      <c r="AW1216" s="13">
        <f t="shared" si="1660"/>
        <v>4.2798448680813758E-7</v>
      </c>
      <c r="AX1216" s="13">
        <f t="shared" si="1661"/>
        <v>6.143503061722058E-4</v>
      </c>
      <c r="AY1216" s="13">
        <f t="shared" si="1662"/>
        <v>5.4761266842510883E-4</v>
      </c>
      <c r="AZ1216" s="13">
        <f t="shared" si="1663"/>
        <v>2.4406241162970151E-4</v>
      </c>
      <c r="BA1216" s="13">
        <f t="shared" si="1664"/>
        <v>7.251653611522461E-5</v>
      </c>
      <c r="BB1216" s="13">
        <f t="shared" si="1665"/>
        <v>1.6159743654409735E-5</v>
      </c>
      <c r="BC1216" s="13">
        <f t="shared" si="1666"/>
        <v>2.8808581210917576E-6</v>
      </c>
      <c r="BD1216" s="13">
        <f t="shared" si="1667"/>
        <v>8.2135659036908812E-5</v>
      </c>
      <c r="BE1216" s="13">
        <f t="shared" si="1668"/>
        <v>1.0238504899305655E-4</v>
      </c>
      <c r="BF1216" s="13">
        <f t="shared" si="1669"/>
        <v>6.3813320427611386E-5</v>
      </c>
      <c r="BG1216" s="13">
        <f t="shared" si="1670"/>
        <v>2.6515198615722121E-5</v>
      </c>
      <c r="BH1216" s="13">
        <f t="shared" si="1671"/>
        <v>8.2630368501439185E-6</v>
      </c>
      <c r="BI1216" s="13">
        <f t="shared" si="1672"/>
        <v>2.0600344421738874E-6</v>
      </c>
      <c r="BJ1216" s="14">
        <f t="shared" si="1673"/>
        <v>0.44456604257423349</v>
      </c>
      <c r="BK1216" s="14">
        <f t="shared" si="1674"/>
        <v>0.29066117390716401</v>
      </c>
      <c r="BL1216" s="14">
        <f t="shared" si="1675"/>
        <v>0.25104735901236391</v>
      </c>
      <c r="BM1216" s="14">
        <f t="shared" si="1676"/>
        <v>0.36023743612293185</v>
      </c>
      <c r="BN1216" s="14">
        <f t="shared" si="1677"/>
        <v>0.63940679903169084</v>
      </c>
    </row>
    <row r="1217" spans="1:66" x14ac:dyDescent="0.25">
      <c r="A1217" t="s">
        <v>339</v>
      </c>
      <c r="B1217" t="s">
        <v>114</v>
      </c>
      <c r="C1217" t="s">
        <v>117</v>
      </c>
      <c r="D1217" s="7" t="s">
        <v>380</v>
      </c>
      <c r="E1217" s="10">
        <f>VLOOKUP(A1217,home!$A$2:$E$405,3,FALSE)</f>
        <v>1.2710999999999999</v>
      </c>
      <c r="F1217" s="10">
        <f>VLOOKUP(B1217,home!$B$2:$E$405,3,FALSE)</f>
        <v>1.1594</v>
      </c>
      <c r="G1217" s="10">
        <f>VLOOKUP(C1217,away!$B$2:$E$405,4,FALSE)</f>
        <v>0.74529999999999996</v>
      </c>
      <c r="H1217" s="10">
        <f>VLOOKUP(A1217,away!$A$2:$E$405,3,FALSE)</f>
        <v>0.94469999999999998</v>
      </c>
      <c r="I1217" s="10">
        <f>VLOOKUP(C1217,away!$B$2:$E$405,3,FALSE)</f>
        <v>0.78</v>
      </c>
      <c r="J1217" s="10">
        <f>VLOOKUP(B1217,home!$B$2:$E$405,4,FALSE)</f>
        <v>1.1142000000000001</v>
      </c>
      <c r="K1217" s="12">
        <f t="shared" si="1622"/>
        <v>1.0983585523019999</v>
      </c>
      <c r="L1217" s="12">
        <f t="shared" si="1623"/>
        <v>0.82101609720000013</v>
      </c>
      <c r="M1217" s="13">
        <f t="shared" si="1624"/>
        <v>0.14669867153940225</v>
      </c>
      <c r="N1217" s="13">
        <f t="shared" si="1625"/>
        <v>0.16112774049664447</v>
      </c>
      <c r="O1217" s="13">
        <f t="shared" si="1626"/>
        <v>0.12044197077170475</v>
      </c>
      <c r="P1217" s="13">
        <f t="shared" si="1627"/>
        <v>0.13228846865320942</v>
      </c>
      <c r="Q1217" s="13">
        <f t="shared" si="1628"/>
        <v>8.8488015893793362E-2</v>
      </c>
      <c r="R1217" s="13">
        <f t="shared" si="1629"/>
        <v>4.9442398391030762E-2</v>
      </c>
      <c r="S1217" s="13">
        <f t="shared" si="1630"/>
        <v>2.9823444812025323E-2</v>
      </c>
      <c r="T1217" s="13">
        <f t="shared" si="1631"/>
        <v>7.2650085458093788E-2</v>
      </c>
      <c r="U1217" s="13">
        <f t="shared" si="1632"/>
        <v>5.4305481119111279E-2</v>
      </c>
      <c r="V1217" s="13">
        <f t="shared" si="1633"/>
        <v>2.9882099307874666E-3</v>
      </c>
      <c r="W1217" s="13">
        <f t="shared" si="1634"/>
        <v>3.2397189677727742E-2</v>
      </c>
      <c r="X1217" s="13">
        <f t="shared" si="1635"/>
        <v>2.6598614229456159E-2</v>
      </c>
      <c r="Y1217" s="13">
        <f t="shared" si="1636"/>
        <v>1.0918945222798241E-2</v>
      </c>
      <c r="Z1217" s="13">
        <f t="shared" si="1637"/>
        <v>1.3531001654403883E-2</v>
      </c>
      <c r="AA1217" s="13">
        <f t="shared" si="1638"/>
        <v>1.4861891388327015E-2</v>
      </c>
      <c r="AB1217" s="13">
        <f t="shared" si="1639"/>
        <v>8.1618427548762092E-3</v>
      </c>
      <c r="AC1217" s="13">
        <f t="shared" si="1640"/>
        <v>1.6841738903034748E-4</v>
      </c>
      <c r="AD1217" s="13">
        <f t="shared" si="1641"/>
        <v>8.8959325882705838E-3</v>
      </c>
      <c r="AE1217" s="13">
        <f t="shared" si="1642"/>
        <v>7.3037038545762092E-3</v>
      </c>
      <c r="AF1217" s="13">
        <f t="shared" si="1643"/>
        <v>2.9982292168943782E-3</v>
      </c>
      <c r="AG1217" s="13">
        <f t="shared" si="1644"/>
        <v>8.2053148338854522E-4</v>
      </c>
      <c r="AH1217" s="13">
        <f t="shared" si="1645"/>
        <v>2.7772925423763545E-3</v>
      </c>
      <c r="AI1217" s="13">
        <f t="shared" si="1646"/>
        <v>3.0504630161636336E-3</v>
      </c>
      <c r="AJ1217" s="13">
        <f t="shared" si="1647"/>
        <v>1.6752510711421404E-3</v>
      </c>
      <c r="AK1217" s="13">
        <f t="shared" si="1648"/>
        <v>6.1334211374735193E-4</v>
      </c>
      <c r="AL1217" s="13">
        <f t="shared" si="1649"/>
        <v>6.07495030612117E-6</v>
      </c>
      <c r="AM1217" s="13">
        <f t="shared" si="1650"/>
        <v>1.9541847278058129E-3</v>
      </c>
      <c r="AN1217" s="13">
        <f t="shared" si="1651"/>
        <v>1.6044171184309728E-3</v>
      </c>
      <c r="AO1217" s="13">
        <f t="shared" si="1652"/>
        <v>6.586261404275338E-4</v>
      </c>
      <c r="AP1217" s="13">
        <f t="shared" si="1653"/>
        <v>1.8024755444257106E-4</v>
      </c>
      <c r="AQ1217" s="13">
        <f t="shared" si="1654"/>
        <v>3.6996535919571046E-5</v>
      </c>
      <c r="AR1217" s="13">
        <f t="shared" si="1655"/>
        <v>4.5604037678490032E-4</v>
      </c>
      <c r="AS1217" s="13">
        <f t="shared" si="1656"/>
        <v>5.0089584803672169E-4</v>
      </c>
      <c r="AT1217" s="13">
        <f t="shared" si="1657"/>
        <v>2.7508161925184803E-4</v>
      </c>
      <c r="AU1217" s="13">
        <f t="shared" si="1658"/>
        <v>1.0071274969544992E-4</v>
      </c>
      <c r="AV1217" s="13">
        <f t="shared" si="1659"/>
        <v>2.7654677488462012E-5</v>
      </c>
      <c r="AW1217" s="13">
        <f t="shared" si="1660"/>
        <v>1.5217245147408264E-7</v>
      </c>
      <c r="AX1217" s="13">
        <f t="shared" si="1661"/>
        <v>3.5773258476057821E-4</v>
      </c>
      <c r="AY1217" s="13">
        <f t="shared" si="1662"/>
        <v>2.9370421058139812E-4</v>
      </c>
      <c r="AZ1217" s="13">
        <f t="shared" si="1663"/>
        <v>1.2056794235137322E-4</v>
      </c>
      <c r="BA1217" s="13">
        <f t="shared" si="1664"/>
        <v>3.2996073825586358E-5</v>
      </c>
      <c r="BB1217" s="13">
        <f t="shared" si="1665"/>
        <v>6.7725769388014958E-6</v>
      </c>
      <c r="BC1217" s="13">
        <f t="shared" si="1666"/>
        <v>1.1120789372563061E-6</v>
      </c>
      <c r="BD1217" s="13">
        <f t="shared" si="1667"/>
        <v>6.2402748385592704E-5</v>
      </c>
      <c r="BE1217" s="13">
        <f t="shared" si="1668"/>
        <v>6.8540592376465566E-5</v>
      </c>
      <c r="BF1217" s="13">
        <f t="shared" si="1669"/>
        <v>3.7641072908268101E-5</v>
      </c>
      <c r="BG1217" s="13">
        <f t="shared" si="1670"/>
        <v>1.3781131448873127E-5</v>
      </c>
      <c r="BH1217" s="13">
        <f t="shared" si="1671"/>
        <v>3.7841558968169618E-6</v>
      </c>
      <c r="BI1217" s="13">
        <f t="shared" si="1672"/>
        <v>8.3127199850259118E-7</v>
      </c>
      <c r="BJ1217" s="14">
        <f t="shared" si="1673"/>
        <v>0.41744634566606487</v>
      </c>
      <c r="BK1217" s="14">
        <f t="shared" si="1674"/>
        <v>0.31226699148534232</v>
      </c>
      <c r="BL1217" s="14">
        <f t="shared" si="1675"/>
        <v>0.25687729941275145</v>
      </c>
      <c r="BM1217" s="14">
        <f t="shared" si="1676"/>
        <v>0.3013408204346476</v>
      </c>
      <c r="BN1217" s="14">
        <f t="shared" si="1677"/>
        <v>0.69848726574578501</v>
      </c>
    </row>
    <row r="1218" spans="1:66" x14ac:dyDescent="0.25">
      <c r="A1218" t="s">
        <v>351</v>
      </c>
      <c r="B1218" t="s">
        <v>159</v>
      </c>
      <c r="C1218" t="s">
        <v>165</v>
      </c>
      <c r="D1218" s="7" t="s">
        <v>380</v>
      </c>
      <c r="E1218" s="10">
        <f>VLOOKUP(A1218,home!$A$2:$E$405,3,FALSE)</f>
        <v>1.3231999999999999</v>
      </c>
      <c r="F1218" s="10">
        <f>VLOOKUP(B1218,home!$B$2:$E$405,3,FALSE)</f>
        <v>1.0257000000000001</v>
      </c>
      <c r="G1218" s="10">
        <f>VLOOKUP(C1218,away!$B$2:$E$405,4,FALSE)</f>
        <v>1.0257000000000001</v>
      </c>
      <c r="H1218" s="10">
        <f>VLOOKUP(A1218,away!$A$2:$E$405,3,FALSE)</f>
        <v>1.1951000000000001</v>
      </c>
      <c r="I1218" s="10">
        <f>VLOOKUP(C1218,away!$B$2:$E$405,3,FALSE)</f>
        <v>0.83679999999999999</v>
      </c>
      <c r="J1218" s="10">
        <f>VLOOKUP(B1218,home!$B$2:$E$405,4,FALSE)</f>
        <v>1.0161</v>
      </c>
      <c r="K1218" s="12">
        <f t="shared" si="1622"/>
        <v>1.392086440368</v>
      </c>
      <c r="L1218" s="12">
        <f t="shared" si="1623"/>
        <v>1.0161606408480002</v>
      </c>
      <c r="M1218" s="13">
        <f t="shared" si="1624"/>
        <v>8.9972871558674325E-2</v>
      </c>
      <c r="N1218" s="13">
        <f t="shared" si="1625"/>
        <v>0.12525001449780221</v>
      </c>
      <c r="O1218" s="13">
        <f t="shared" si="1626"/>
        <v>9.14268908219973E-2</v>
      </c>
      <c r="P1218" s="13">
        <f t="shared" si="1627"/>
        <v>0.12727413499830798</v>
      </c>
      <c r="Q1218" s="13">
        <f t="shared" si="1628"/>
        <v>8.7179423419142948E-2</v>
      </c>
      <c r="R1218" s="13">
        <f t="shared" si="1629"/>
        <v>4.6452203984210461E-2</v>
      </c>
      <c r="S1218" s="13">
        <f t="shared" si="1630"/>
        <v>4.5009971225059245E-2</v>
      </c>
      <c r="T1218" s="13">
        <f t="shared" si="1631"/>
        <v>8.8588298770355456E-2</v>
      </c>
      <c r="U1218" s="13">
        <f t="shared" si="1632"/>
        <v>6.4665483291627759E-2</v>
      </c>
      <c r="V1218" s="13">
        <f t="shared" si="1633"/>
        <v>7.074484483460642E-3</v>
      </c>
      <c r="W1218" s="13">
        <f t="shared" si="1634"/>
        <v>4.0453764406963126E-2</v>
      </c>
      <c r="X1218" s="13">
        <f t="shared" si="1635"/>
        <v>4.1107523164493669E-2</v>
      </c>
      <c r="Y1218" s="13">
        <f t="shared" si="1636"/>
        <v>2.0885923541252946E-2</v>
      </c>
      <c r="Z1218" s="13">
        <f t="shared" si="1637"/>
        <v>1.5734300456465775E-2</v>
      </c>
      <c r="AA1218" s="13">
        <f t="shared" si="1638"/>
        <v>2.1903506314122037E-2</v>
      </c>
      <c r="AB1218" s="13">
        <f t="shared" si="1639"/>
        <v>1.5245787068202083E-2</v>
      </c>
      <c r="AC1218" s="13">
        <f t="shared" si="1640"/>
        <v>6.2546554144116693E-4</v>
      </c>
      <c r="AD1218" s="13">
        <f t="shared" si="1641"/>
        <v>1.4078784223193747E-2</v>
      </c>
      <c r="AE1218" s="13">
        <f t="shared" si="1642"/>
        <v>1.4306306398601271E-2</v>
      </c>
      <c r="AF1218" s="13">
        <f t="shared" si="1643"/>
        <v>7.2687527390852555E-3</v>
      </c>
      <c r="AG1218" s="13">
        <f t="shared" si="1644"/>
        <v>2.4620734805048433E-3</v>
      </c>
      <c r="AH1218" s="13">
        <f t="shared" si="1645"/>
        <v>3.9971442087843104E-3</v>
      </c>
      <c r="AI1218" s="13">
        <f t="shared" si="1646"/>
        <v>5.5643702532441166E-3</v>
      </c>
      <c r="AJ1218" s="13">
        <f t="shared" si="1647"/>
        <v>3.8730421893640953E-3</v>
      </c>
      <c r="AK1218" s="13">
        <f t="shared" si="1648"/>
        <v>1.7972031715956496E-3</v>
      </c>
      <c r="AL1218" s="13">
        <f t="shared" si="1649"/>
        <v>3.5390928122710609E-5</v>
      </c>
      <c r="AM1218" s="13">
        <f t="shared" si="1650"/>
        <v>3.9197769227949887E-3</v>
      </c>
      <c r="AN1218" s="13">
        <f t="shared" si="1651"/>
        <v>3.9831230298485575E-3</v>
      </c>
      <c r="AO1218" s="13">
        <f t="shared" si="1652"/>
        <v>2.0237464252936686E-3</v>
      </c>
      <c r="AP1218" s="13">
        <f t="shared" si="1653"/>
        <v>6.8548382148008802E-4</v>
      </c>
      <c r="AQ1218" s="13">
        <f t="shared" si="1654"/>
        <v>1.7414041983153557E-4</v>
      </c>
      <c r="AR1218" s="13">
        <f t="shared" si="1655"/>
        <v>8.1234812415202781E-4</v>
      </c>
      <c r="AS1218" s="13">
        <f t="shared" si="1656"/>
        <v>1.1308588084904185E-3</v>
      </c>
      <c r="AT1218" s="13">
        <f t="shared" si="1657"/>
        <v>7.8712660663511245E-4</v>
      </c>
      <c r="AU1218" s="13">
        <f t="shared" si="1658"/>
        <v>3.6524942531653888E-4</v>
      </c>
      <c r="AV1218" s="13">
        <f t="shared" si="1659"/>
        <v>1.2711469308383956E-4</v>
      </c>
      <c r="AW1218" s="13">
        <f t="shared" si="1660"/>
        <v>1.3906505883300373E-6</v>
      </c>
      <c r="AX1218" s="13">
        <f t="shared" si="1661"/>
        <v>9.0944471724838398E-4</v>
      </c>
      <c r="AY1218" s="13">
        <f t="shared" si="1662"/>
        <v>9.2414192669494611E-4</v>
      </c>
      <c r="AZ1218" s="13">
        <f t="shared" si="1663"/>
        <v>4.6953832623242099E-4</v>
      </c>
      <c r="BA1218" s="13">
        <f t="shared" si="1664"/>
        <v>1.5904212216234475E-4</v>
      </c>
      <c r="BB1218" s="13">
        <f t="shared" si="1665"/>
        <v>4.040308619457854E-5</v>
      </c>
      <c r="BC1218" s="13">
        <f t="shared" si="1666"/>
        <v>8.211205191943987E-6</v>
      </c>
      <c r="BD1218" s="13">
        <f t="shared" si="1667"/>
        <v>1.3757936507166583E-4</v>
      </c>
      <c r="BE1218" s="13">
        <f t="shared" si="1668"/>
        <v>1.9152236859070482E-4</v>
      </c>
      <c r="BF1218" s="13">
        <f t="shared" si="1669"/>
        <v>1.333078461711412E-4</v>
      </c>
      <c r="BG1218" s="13">
        <f t="shared" si="1670"/>
        <v>6.1858681683169632E-5</v>
      </c>
      <c r="BH1218" s="13">
        <f t="shared" si="1671"/>
        <v>2.15281579975452E-5</v>
      </c>
      <c r="BI1218" s="13">
        <f t="shared" si="1672"/>
        <v>5.9938113668965175E-6</v>
      </c>
      <c r="BJ1218" s="14">
        <f t="shared" si="1673"/>
        <v>0.454877916644369</v>
      </c>
      <c r="BK1218" s="14">
        <f t="shared" si="1674"/>
        <v>0.270916460661761</v>
      </c>
      <c r="BL1218" s="14">
        <f t="shared" si="1675"/>
        <v>0.25870011919170682</v>
      </c>
      <c r="BM1218" s="14">
        <f t="shared" si="1676"/>
        <v>0.43175050639806084</v>
      </c>
      <c r="BN1218" s="14">
        <f t="shared" si="1677"/>
        <v>0.56755553928013525</v>
      </c>
    </row>
    <row r="1219" spans="1:66" x14ac:dyDescent="0.25">
      <c r="A1219" t="s">
        <v>351</v>
      </c>
      <c r="B1219" t="s">
        <v>163</v>
      </c>
      <c r="C1219" t="s">
        <v>160</v>
      </c>
      <c r="D1219" s="7" t="s">
        <v>380</v>
      </c>
      <c r="E1219" s="10">
        <f>VLOOKUP(A1219,home!$A$2:$E$405,3,FALSE)</f>
        <v>1.3231999999999999</v>
      </c>
      <c r="F1219" s="10">
        <f>VLOOKUP(B1219,home!$B$2:$E$405,3,FALSE)</f>
        <v>1.1335999999999999</v>
      </c>
      <c r="G1219" s="10">
        <f>VLOOKUP(C1219,away!$B$2:$E$405,4,FALSE)</f>
        <v>1.1876</v>
      </c>
      <c r="H1219" s="10">
        <f>VLOOKUP(A1219,away!$A$2:$E$405,3,FALSE)</f>
        <v>1.1951000000000001</v>
      </c>
      <c r="I1219" s="10">
        <f>VLOOKUP(C1219,away!$B$2:$E$405,3,FALSE)</f>
        <v>0.83679999999999999</v>
      </c>
      <c r="J1219" s="10">
        <f>VLOOKUP(B1219,home!$B$2:$E$405,4,FALSE)</f>
        <v>0.41839999999999999</v>
      </c>
      <c r="K1219" s="12">
        <f t="shared" si="1622"/>
        <v>1.7813756779519998</v>
      </c>
      <c r="L1219" s="12">
        <f t="shared" si="1623"/>
        <v>0.41842497011200003</v>
      </c>
      <c r="M1219" s="13">
        <f t="shared" si="1624"/>
        <v>0.11082524938833957</v>
      </c>
      <c r="N1219" s="13">
        <f t="shared" si="1625"/>
        <v>0.19742140376335285</v>
      </c>
      <c r="O1219" s="13">
        <f t="shared" si="1626"/>
        <v>4.637205166297094E-2</v>
      </c>
      <c r="P1219" s="13">
        <f t="shared" si="1627"/>
        <v>8.2606044969150014E-2</v>
      </c>
      <c r="Q1219" s="13">
        <f t="shared" si="1628"/>
        <v>0.17584084348558915</v>
      </c>
      <c r="R1219" s="13">
        <f t="shared" si="1629"/>
        <v>9.7016121655553681E-3</v>
      </c>
      <c r="S1219" s="13">
        <f t="shared" si="1630"/>
        <v>1.5393059576013902E-2</v>
      </c>
      <c r="T1219" s="13">
        <f t="shared" si="1631"/>
        <v>7.3576199679926527E-2</v>
      </c>
      <c r="U1219" s="13">
        <f t="shared" si="1632"/>
        <v>1.7282215948643563E-2</v>
      </c>
      <c r="V1219" s="13">
        <f t="shared" si="1633"/>
        <v>1.2748396222049577E-3</v>
      </c>
      <c r="W1219" s="13">
        <f t="shared" si="1634"/>
        <v>0.10441286725859759</v>
      </c>
      <c r="X1219" s="13">
        <f t="shared" si="1635"/>
        <v>4.368895086198693E-2</v>
      </c>
      <c r="Y1219" s="13">
        <f t="shared" si="1636"/>
        <v>9.1402739793257602E-3</v>
      </c>
      <c r="Z1219" s="13">
        <f t="shared" si="1637"/>
        <v>1.3531322601369072E-3</v>
      </c>
      <c r="AA1219" s="13">
        <f t="shared" si="1638"/>
        <v>2.4104368972601049E-3</v>
      </c>
      <c r="AB1219" s="13">
        <f t="shared" si="1639"/>
        <v>2.1469468310086177E-3</v>
      </c>
      <c r="AC1219" s="13">
        <f t="shared" si="1640"/>
        <v>5.9389365093658088E-5</v>
      </c>
      <c r="AD1219" s="13">
        <f t="shared" si="1641"/>
        <v>4.6499635549924104E-2</v>
      </c>
      <c r="AE1219" s="13">
        <f t="shared" si="1642"/>
        <v>1.9456608615195891E-2</v>
      </c>
      <c r="AF1219" s="13">
        <f t="shared" si="1643"/>
        <v>4.0705654391471119E-3</v>
      </c>
      <c r="AG1219" s="13">
        <f t="shared" si="1644"/>
        <v>5.6774207407135689E-4</v>
      </c>
      <c r="AH1219" s="13">
        <f t="shared" si="1645"/>
        <v>1.415460813763421E-4</v>
      </c>
      <c r="AI1219" s="13">
        <f t="shared" si="1646"/>
        <v>2.5214674667323032E-4</v>
      </c>
      <c r="AJ1219" s="13">
        <f t="shared" si="1647"/>
        <v>2.2458404089920848E-4</v>
      </c>
      <c r="AK1219" s="13">
        <f t="shared" si="1648"/>
        <v>1.3335618270467569E-4</v>
      </c>
      <c r="AL1219" s="13">
        <f t="shared" si="1649"/>
        <v>1.7706869474934524E-6</v>
      </c>
      <c r="AM1219" s="13">
        <f t="shared" si="1650"/>
        <v>1.6566663960453396E-2</v>
      </c>
      <c r="AN1219" s="13">
        <f t="shared" si="1651"/>
        <v>6.9319058725082604E-3</v>
      </c>
      <c r="AO1219" s="13">
        <f t="shared" si="1652"/>
        <v>1.4502412537617333E-3</v>
      </c>
      <c r="AP1219" s="13">
        <f t="shared" si="1653"/>
        <v>2.0227238442014757E-4</v>
      </c>
      <c r="AQ1219" s="13">
        <f t="shared" si="1654"/>
        <v>2.1158954101370805E-5</v>
      </c>
      <c r="AR1219" s="13">
        <f t="shared" si="1655"/>
        <v>1.1845282973873335E-5</v>
      </c>
      <c r="AS1219" s="13">
        <f t="shared" si="1656"/>
        <v>2.1100898988116894E-5</v>
      </c>
      <c r="AT1219" s="13">
        <f t="shared" si="1657"/>
        <v>1.8794314120176705E-5</v>
      </c>
      <c r="AU1219" s="13">
        <f t="shared" si="1658"/>
        <v>1.1159911352490872E-5</v>
      </c>
      <c r="AV1219" s="13">
        <f t="shared" si="1659"/>
        <v>4.9699986628569105E-6</v>
      </c>
      <c r="AW1219" s="13">
        <f t="shared" si="1660"/>
        <v>3.6661682949361243E-8</v>
      </c>
      <c r="AX1219" s="13">
        <f t="shared" si="1661"/>
        <v>4.9185753739926065E-3</v>
      </c>
      <c r="AY1219" s="13">
        <f t="shared" si="1662"/>
        <v>2.0580547538564756E-3</v>
      </c>
      <c r="AZ1219" s="13">
        <f t="shared" si="1663"/>
        <v>4.3057074943562772E-4</v>
      </c>
      <c r="BA1219" s="13">
        <f t="shared" si="1664"/>
        <v>6.0053850987901338E-5</v>
      </c>
      <c r="BB1219" s="13">
        <f t="shared" si="1665"/>
        <v>6.2820077011807789E-6</v>
      </c>
      <c r="BC1219" s="13">
        <f t="shared" si="1666"/>
        <v>5.2570977692198445E-7</v>
      </c>
      <c r="BD1219" s="13">
        <f t="shared" si="1667"/>
        <v>8.2606036238518857E-7</v>
      </c>
      <c r="BE1219" s="13">
        <f t="shared" si="1668"/>
        <v>1.4715238380731899E-6</v>
      </c>
      <c r="BF1219" s="13">
        <f t="shared" si="1669"/>
        <v>1.3106683873350792E-6</v>
      </c>
      <c r="BG1219" s="13">
        <f t="shared" si="1670"/>
        <v>7.782642623530935E-7</v>
      </c>
      <c r="BH1219" s="13">
        <f t="shared" si="1671"/>
        <v>3.4659525699376366E-7</v>
      </c>
      <c r="BI1219" s="13">
        <f t="shared" si="1672"/>
        <v>1.2348327218044269E-7</v>
      </c>
      <c r="BJ1219" s="14">
        <f t="shared" si="1673"/>
        <v>0.70732139557811291</v>
      </c>
      <c r="BK1219" s="14">
        <f t="shared" si="1674"/>
        <v>0.21221840836160605</v>
      </c>
      <c r="BL1219" s="14">
        <f t="shared" si="1675"/>
        <v>7.8737623558568892E-2</v>
      </c>
      <c r="BM1219" s="14">
        <f t="shared" si="1676"/>
        <v>0.37480533623129331</v>
      </c>
      <c r="BN1219" s="14">
        <f t="shared" si="1677"/>
        <v>0.62276720543495778</v>
      </c>
    </row>
    <row r="1220" spans="1:66" x14ac:dyDescent="0.25">
      <c r="A1220" t="s">
        <v>342</v>
      </c>
      <c r="B1220" t="s">
        <v>172</v>
      </c>
      <c r="C1220" t="s">
        <v>167</v>
      </c>
      <c r="D1220" s="7" t="s">
        <v>380</v>
      </c>
      <c r="E1220" s="10">
        <f>VLOOKUP(A1220,home!$A$2:$E$405,3,FALSE)</f>
        <v>1.3548</v>
      </c>
      <c r="F1220" s="10">
        <f>VLOOKUP(B1220,home!$B$2:$E$405,3,FALSE)</f>
        <v>0.4511</v>
      </c>
      <c r="G1220" s="10">
        <f>VLOOKUP(C1220,away!$B$2:$E$405,4,FALSE)</f>
        <v>0.98419999999999996</v>
      </c>
      <c r="H1220" s="10">
        <f>VLOOKUP(A1220,away!$A$2:$E$405,3,FALSE)</f>
        <v>1.1719999999999999</v>
      </c>
      <c r="I1220" s="10">
        <f>VLOOKUP(C1220,away!$B$2:$E$405,3,FALSE)</f>
        <v>1.0428999999999999</v>
      </c>
      <c r="J1220" s="10">
        <f>VLOOKUP(B1220,home!$B$2:$E$405,4,FALSE)</f>
        <v>1.5168999999999999</v>
      </c>
      <c r="K1220" s="12">
        <f t="shared" si="1622"/>
        <v>0.60149410557600003</v>
      </c>
      <c r="L1220" s="12">
        <f t="shared" si="1623"/>
        <v>1.8540747117199996</v>
      </c>
      <c r="M1220" s="13">
        <f t="shared" si="1624"/>
        <v>8.5814368858528944E-2</v>
      </c>
      <c r="N1220" s="13">
        <f t="shared" si="1625"/>
        <v>5.1616837042129819E-2</v>
      </c>
      <c r="O1220" s="13">
        <f t="shared" si="1626"/>
        <v>0.15910625120281077</v>
      </c>
      <c r="P1220" s="13">
        <f t="shared" si="1627"/>
        <v>9.5701472258785045E-2</v>
      </c>
      <c r="Q1220" s="13">
        <f t="shared" si="1628"/>
        <v>1.5523611614659011E-2</v>
      </c>
      <c r="R1220" s="13">
        <f t="shared" si="1629"/>
        <v>0.14749743841585061</v>
      </c>
      <c r="S1220" s="13">
        <f t="shared" si="1630"/>
        <v>2.6681929595024714E-2</v>
      </c>
      <c r="T1220" s="13">
        <f t="shared" si="1631"/>
        <v>2.8781935729302141E-2</v>
      </c>
      <c r="U1220" s="13">
        <f t="shared" si="1632"/>
        <v>8.8718839794693208E-2</v>
      </c>
      <c r="V1220" s="13">
        <f t="shared" si="1633"/>
        <v>3.3062320434144692E-3</v>
      </c>
      <c r="W1220" s="13">
        <f t="shared" si="1634"/>
        <v>3.112453627822843E-3</v>
      </c>
      <c r="X1220" s="13">
        <f t="shared" si="1635"/>
        <v>5.7707215627475043E-3</v>
      </c>
      <c r="Y1220" s="13">
        <f t="shared" si="1636"/>
        <v>5.3496744589337326E-3</v>
      </c>
      <c r="Z1220" s="13">
        <f t="shared" si="1637"/>
        <v>9.1157090203435556E-2</v>
      </c>
      <c r="AA1220" s="13">
        <f t="shared" si="1638"/>
        <v>5.483045243882622E-2</v>
      </c>
      <c r="AB1220" s="13">
        <f t="shared" si="1639"/>
        <v>1.6490096974009594E-2</v>
      </c>
      <c r="AC1220" s="13">
        <f t="shared" si="1640"/>
        <v>2.3044747516698106E-4</v>
      </c>
      <c r="AD1220" s="13">
        <f t="shared" si="1641"/>
        <v>4.6803062775351934E-4</v>
      </c>
      <c r="AE1220" s="13">
        <f t="shared" si="1642"/>
        <v>8.6776375122823675E-4</v>
      </c>
      <c r="AF1220" s="13">
        <f t="shared" si="1643"/>
        <v>8.0444941344977935E-4</v>
      </c>
      <c r="AG1220" s="13">
        <f t="shared" si="1644"/>
        <v>4.9716977144507416E-4</v>
      </c>
      <c r="AH1220" s="13">
        <f t="shared" si="1645"/>
        <v>4.2253013935042209E-2</v>
      </c>
      <c r="AI1220" s="13">
        <f t="shared" si="1646"/>
        <v>2.5414938824748476E-2</v>
      </c>
      <c r="AJ1220" s="13">
        <f t="shared" si="1647"/>
        <v>7.6434679483304204E-3</v>
      </c>
      <c r="AK1220" s="13">
        <f t="shared" si="1648"/>
        <v>1.5325003056932771E-3</v>
      </c>
      <c r="AL1220" s="13">
        <f t="shared" si="1649"/>
        <v>1.0279939336573222E-5</v>
      </c>
      <c r="AM1220" s="13">
        <f t="shared" si="1650"/>
        <v>5.6303532764555413E-5</v>
      </c>
      <c r="AN1220" s="13">
        <f t="shared" si="1651"/>
        <v>1.0439095627926062E-4</v>
      </c>
      <c r="AO1220" s="13">
        <f t="shared" si="1652"/>
        <v>9.6774316084822614E-5</v>
      </c>
      <c r="AP1220" s="13">
        <f t="shared" si="1653"/>
        <v>5.9808937398955876E-5</v>
      </c>
      <c r="AQ1220" s="13">
        <f t="shared" si="1654"/>
        <v>2.7722559591562161E-5</v>
      </c>
      <c r="AR1220" s="13">
        <f t="shared" si="1655"/>
        <v>1.5668048926182898E-2</v>
      </c>
      <c r="AS1220" s="13">
        <f t="shared" si="1656"/>
        <v>9.4242390749753879E-3</v>
      </c>
      <c r="AT1220" s="13">
        <f t="shared" si="1657"/>
        <v>2.8343121265683555E-3</v>
      </c>
      <c r="AU1220" s="13">
        <f t="shared" si="1658"/>
        <v>5.6827401249781465E-4</v>
      </c>
      <c r="AV1220" s="13">
        <f t="shared" si="1659"/>
        <v>8.545336721736441E-5</v>
      </c>
      <c r="AW1220" s="13">
        <f t="shared" si="1660"/>
        <v>3.1845396261439103E-7</v>
      </c>
      <c r="AX1220" s="13">
        <f t="shared" si="1661"/>
        <v>5.6443738468308748E-6</v>
      </c>
      <c r="AY1220" s="13">
        <f t="shared" si="1662"/>
        <v>1.0465090812902859E-5</v>
      </c>
      <c r="AZ1220" s="13">
        <f t="shared" si="1663"/>
        <v>9.7015301160282441E-6</v>
      </c>
      <c r="BA1220" s="13">
        <f t="shared" si="1664"/>
        <v>5.9957872177059875E-6</v>
      </c>
      <c r="BB1220" s="13">
        <f t="shared" si="1665"/>
        <v>2.7791593643006725E-6</v>
      </c>
      <c r="BC1220" s="13">
        <f t="shared" si="1666"/>
        <v>1.030553819437941E-6</v>
      </c>
      <c r="BD1220" s="13">
        <f t="shared" si="1667"/>
        <v>4.8416222160045704E-3</v>
      </c>
      <c r="BE1220" s="13">
        <f t="shared" si="1668"/>
        <v>2.91220722435256E-3</v>
      </c>
      <c r="BF1220" s="13">
        <f t="shared" si="1669"/>
        <v>8.7583773983195435E-4</v>
      </c>
      <c r="BG1220" s="13">
        <f t="shared" si="1670"/>
        <v>1.7560374598330899E-4</v>
      </c>
      <c r="BH1220" s="13">
        <f t="shared" si="1671"/>
        <v>2.640615453150638E-5</v>
      </c>
      <c r="BI1220" s="13">
        <f t="shared" si="1672"/>
        <v>3.1766292603260158E-6</v>
      </c>
      <c r="BJ1220" s="14">
        <f t="shared" si="1673"/>
        <v>0.11317326439676802</v>
      </c>
      <c r="BK1220" s="14">
        <f t="shared" si="1674"/>
        <v>0.21175519526106965</v>
      </c>
      <c r="BL1220" s="14">
        <f t="shared" si="1675"/>
        <v>0.58090218105741076</v>
      </c>
      <c r="BM1220" s="14">
        <f t="shared" si="1676"/>
        <v>0.44171760488906958</v>
      </c>
      <c r="BN1220" s="14">
        <f t="shared" si="1677"/>
        <v>0.55525997939276428</v>
      </c>
    </row>
    <row r="1221" spans="1:66" x14ac:dyDescent="0.25">
      <c r="A1221" t="s">
        <v>342</v>
      </c>
      <c r="B1221" t="s">
        <v>174</v>
      </c>
      <c r="C1221" t="s">
        <v>176</v>
      </c>
      <c r="D1221" s="7" t="s">
        <v>380</v>
      </c>
      <c r="E1221" s="10">
        <f>VLOOKUP(A1221,home!$A$2:$E$405,3,FALSE)</f>
        <v>1.3548</v>
      </c>
      <c r="F1221" s="10">
        <f>VLOOKUP(B1221,home!$B$2:$E$405,3,FALSE)</f>
        <v>0.98419999999999996</v>
      </c>
      <c r="G1221" s="10">
        <f>VLOOKUP(C1221,away!$B$2:$E$405,4,FALSE)</f>
        <v>1.1072</v>
      </c>
      <c r="H1221" s="10">
        <f>VLOOKUP(A1221,away!$A$2:$E$405,3,FALSE)</f>
        <v>1.1719999999999999</v>
      </c>
      <c r="I1221" s="10">
        <f>VLOOKUP(C1221,away!$B$2:$E$405,3,FALSE)</f>
        <v>0.75839999999999996</v>
      </c>
      <c r="J1221" s="10">
        <f>VLOOKUP(B1221,home!$B$2:$E$405,4,FALSE)</f>
        <v>0.61619999999999997</v>
      </c>
      <c r="K1221" s="12">
        <f t="shared" si="1622"/>
        <v>1.4763340139519998</v>
      </c>
      <c r="L1221" s="12">
        <f t="shared" si="1623"/>
        <v>0.54770616575999986</v>
      </c>
      <c r="M1221" s="13">
        <f t="shared" si="1624"/>
        <v>0.13212059437586307</v>
      </c>
      <c r="N1221" s="13">
        <f t="shared" si="1625"/>
        <v>0.19505412742064196</v>
      </c>
      <c r="O1221" s="13">
        <f t="shared" si="1626"/>
        <v>7.2363264163536167E-2</v>
      </c>
      <c r="P1221" s="13">
        <f t="shared" si="1627"/>
        <v>0.10683234824522225</v>
      </c>
      <c r="Q1221" s="13">
        <f t="shared" si="1628"/>
        <v>0.1439825214364106</v>
      </c>
      <c r="R1221" s="13">
        <f t="shared" si="1629"/>
        <v>1.9816902978444198E-2</v>
      </c>
      <c r="S1221" s="13">
        <f t="shared" si="1630"/>
        <v>2.1596085541213506E-2</v>
      </c>
      <c r="T1221" s="13">
        <f t="shared" si="1631"/>
        <v>7.8860114752393448E-2</v>
      </c>
      <c r="U1221" s="13">
        <f t="shared" si="1632"/>
        <v>2.9256367918263863E-2</v>
      </c>
      <c r="V1221" s="13">
        <f t="shared" si="1633"/>
        <v>1.940281690015048E-3</v>
      </c>
      <c r="W1221" s="13">
        <f t="shared" si="1634"/>
        <v>7.0855431270381977E-2</v>
      </c>
      <c r="X1221" s="13">
        <f t="shared" si="1635"/>
        <v>3.8807956584372111E-2</v>
      </c>
      <c r="Y1221" s="13">
        <f t="shared" si="1636"/>
        <v>1.0627678550903493E-2</v>
      </c>
      <c r="Z1221" s="13">
        <f t="shared" si="1637"/>
        <v>3.6179466491871978E-3</v>
      </c>
      <c r="AA1221" s="13">
        <f t="shared" si="1638"/>
        <v>5.3412976988587236E-3</v>
      </c>
      <c r="AB1221" s="13">
        <f t="shared" si="1639"/>
        <v>3.9427697357343403E-3</v>
      </c>
      <c r="AC1221" s="13">
        <f t="shared" si="1640"/>
        <v>9.8056651472811797E-5</v>
      </c>
      <c r="AD1221" s="13">
        <f t="shared" si="1641"/>
        <v>2.6151570814425765E-2</v>
      </c>
      <c r="AE1221" s="13">
        <f t="shared" si="1642"/>
        <v>1.4323376579370254E-2</v>
      </c>
      <c r="AF1221" s="13">
        <f t="shared" si="1643"/>
        <v>3.9225008335117316E-3</v>
      </c>
      <c r="AG1221" s="13">
        <f t="shared" si="1644"/>
        <v>7.1612596390437132E-4</v>
      </c>
      <c r="AH1221" s="13">
        <f t="shared" si="1645"/>
        <v>4.953929217876397E-4</v>
      </c>
      <c r="AI1221" s="13">
        <f t="shared" si="1646"/>
        <v>7.3136542070615523E-4</v>
      </c>
      <c r="AJ1221" s="13">
        <f t="shared" si="1647"/>
        <v>5.3986982360840576E-4</v>
      </c>
      <c r="AK1221" s="13">
        <f t="shared" si="1648"/>
        <v>2.6567606123311857E-4</v>
      </c>
      <c r="AL1221" s="13">
        <f t="shared" si="1649"/>
        <v>3.1715335182650644E-6</v>
      </c>
      <c r="AM1221" s="13">
        <f t="shared" si="1650"/>
        <v>7.7216907023222254E-3</v>
      </c>
      <c r="AN1221" s="13">
        <f t="shared" si="1651"/>
        <v>4.2292176077535467E-3</v>
      </c>
      <c r="AO1221" s="13">
        <f t="shared" si="1652"/>
        <v>1.1581842800536869E-3</v>
      </c>
      <c r="AP1221" s="13">
        <f t="shared" si="1653"/>
        <v>2.1144822375723693E-4</v>
      </c>
      <c r="AQ1221" s="13">
        <f t="shared" si="1654"/>
        <v>2.895287397270968E-5</v>
      </c>
      <c r="AR1221" s="13">
        <f t="shared" si="1655"/>
        <v>5.4265951547390358E-5</v>
      </c>
      <c r="AS1221" s="13">
        <f t="shared" si="1656"/>
        <v>8.0114670068883543E-5</v>
      </c>
      <c r="AT1221" s="13">
        <f t="shared" si="1657"/>
        <v>5.9138006219617501E-5</v>
      </c>
      <c r="AU1221" s="13">
        <f t="shared" si="1658"/>
        <v>2.9102483366442077E-5</v>
      </c>
      <c r="AV1221" s="13">
        <f t="shared" si="1659"/>
        <v>1.0741246521087685E-5</v>
      </c>
      <c r="AW1221" s="13">
        <f t="shared" si="1660"/>
        <v>7.1235923785993373E-8</v>
      </c>
      <c r="AX1221" s="13">
        <f t="shared" si="1661"/>
        <v>1.8999657715092031E-3</v>
      </c>
      <c r="AY1221" s="13">
        <f t="shared" si="1662"/>
        <v>1.0406229677885456E-3</v>
      </c>
      <c r="AZ1221" s="13">
        <f t="shared" si="1663"/>
        <v>2.8497780784462806E-4</v>
      </c>
      <c r="BA1221" s="13">
        <f t="shared" si="1664"/>
        <v>5.2028034153757083E-5</v>
      </c>
      <c r="BB1221" s="13">
        <f t="shared" si="1665"/>
        <v>7.1240187745961507E-6</v>
      </c>
      <c r="BC1221" s="13">
        <f t="shared" si="1666"/>
        <v>7.8037380156726253E-7</v>
      </c>
      <c r="BD1221" s="13">
        <f t="shared" si="1667"/>
        <v>4.9536327088898496E-6</v>
      </c>
      <c r="BE1221" s="13">
        <f t="shared" si="1668"/>
        <v>7.3132164607592699E-6</v>
      </c>
      <c r="BF1221" s="13">
        <f t="shared" si="1669"/>
        <v>5.3983751062062864E-6</v>
      </c>
      <c r="BG1221" s="13">
        <f t="shared" si="1670"/>
        <v>2.6566015964546932E-6</v>
      </c>
      <c r="BH1221" s="13">
        <f t="shared" si="1671"/>
        <v>9.8050782459131198E-7</v>
      </c>
      <c r="BI1221" s="13">
        <f t="shared" si="1672"/>
        <v>2.8951141047804674E-7</v>
      </c>
      <c r="BJ1221" s="14">
        <f t="shared" si="1673"/>
        <v>0.59993639686804723</v>
      </c>
      <c r="BK1221" s="14">
        <f t="shared" si="1674"/>
        <v>0.26363116100509354</v>
      </c>
      <c r="BL1221" s="14">
        <f t="shared" si="1675"/>
        <v>0.13300786092500341</v>
      </c>
      <c r="BM1221" s="14">
        <f t="shared" si="1676"/>
        <v>0.32898305509534859</v>
      </c>
      <c r="BN1221" s="14">
        <f t="shared" si="1677"/>
        <v>0.67016975862011818</v>
      </c>
    </row>
    <row r="1222" spans="1:66" x14ac:dyDescent="0.25">
      <c r="A1222" t="s">
        <v>343</v>
      </c>
      <c r="B1222" t="s">
        <v>177</v>
      </c>
      <c r="C1222" t="s">
        <v>189</v>
      </c>
      <c r="D1222" s="7" t="s">
        <v>380</v>
      </c>
      <c r="E1222" s="10">
        <f>VLOOKUP(A1222,home!$A$2:$E$405,3,FALSE)</f>
        <v>1.3052999999999999</v>
      </c>
      <c r="F1222" s="10">
        <f>VLOOKUP(B1222,home!$B$2:$E$405,3,FALSE)</f>
        <v>1.0484</v>
      </c>
      <c r="G1222" s="10">
        <f>VLOOKUP(C1222,away!$B$2:$E$405,4,FALSE)</f>
        <v>1.0484</v>
      </c>
      <c r="H1222" s="10">
        <f>VLOOKUP(A1222,away!$A$2:$E$405,3,FALSE)</f>
        <v>1.1211</v>
      </c>
      <c r="I1222" s="10">
        <f>VLOOKUP(C1222,away!$B$2:$E$405,3,FALSE)</f>
        <v>0.93889999999999996</v>
      </c>
      <c r="J1222" s="10">
        <f>VLOOKUP(B1222,home!$B$2:$E$405,4,FALSE)</f>
        <v>0.84499999999999997</v>
      </c>
      <c r="K1222" s="12">
        <f t="shared" si="1622"/>
        <v>1.434710783568</v>
      </c>
      <c r="L1222" s="12">
        <f t="shared" si="1623"/>
        <v>0.88944766754999982</v>
      </c>
      <c r="M1222" s="13">
        <f t="shared" si="1624"/>
        <v>9.7865768234423181E-2</v>
      </c>
      <c r="N1222" s="13">
        <f t="shared" si="1625"/>
        <v>0.14040907302809358</v>
      </c>
      <c r="O1222" s="13">
        <f t="shared" si="1626"/>
        <v>8.7046479289096562E-2</v>
      </c>
      <c r="P1222" s="13">
        <f t="shared" si="1627"/>
        <v>0.12488652250769543</v>
      </c>
      <c r="Q1222" s="13">
        <f t="shared" si="1628"/>
        <v>0.10072320559209634</v>
      </c>
      <c r="R1222" s="13">
        <f t="shared" si="1629"/>
        <v>3.8711643986063152E-2</v>
      </c>
      <c r="S1222" s="13">
        <f t="shared" si="1630"/>
        <v>3.9841927840145355E-2</v>
      </c>
      <c r="T1222" s="13">
        <f t="shared" si="1631"/>
        <v>8.958802028204918E-2</v>
      </c>
      <c r="U1222" s="13">
        <f t="shared" si="1632"/>
        <v>5.5540013076450116E-2</v>
      </c>
      <c r="V1222" s="13">
        <f t="shared" si="1633"/>
        <v>5.6491433881827912E-3</v>
      </c>
      <c r="W1222" s="13">
        <f t="shared" si="1634"/>
        <v>4.8169556406172431E-2</v>
      </c>
      <c r="X1222" s="13">
        <f t="shared" si="1635"/>
        <v>4.2844299592388224E-2</v>
      </c>
      <c r="Y1222" s="13">
        <f t="shared" si="1636"/>
        <v>1.9053881170131553E-2</v>
      </c>
      <c r="Z1222" s="13">
        <f t="shared" si="1637"/>
        <v>1.1477327150143284E-2</v>
      </c>
      <c r="AA1222" s="13">
        <f t="shared" si="1638"/>
        <v>1.6466645028848349E-2</v>
      </c>
      <c r="AB1222" s="13">
        <f t="shared" si="1639"/>
        <v>1.1812436596037564E-2</v>
      </c>
      <c r="AC1222" s="13">
        <f t="shared" si="1640"/>
        <v>4.5055454886403851E-4</v>
      </c>
      <c r="AD1222" s="13">
        <f t="shared" si="1641"/>
        <v>1.727734550390567E-2</v>
      </c>
      <c r="AE1222" s="13">
        <f t="shared" si="1642"/>
        <v>1.5367294659904374E-2</v>
      </c>
      <c r="AF1222" s="13">
        <f t="shared" si="1643"/>
        <v>6.8342021959027551E-3</v>
      </c>
      <c r="AG1222" s="13">
        <f t="shared" si="1644"/>
        <v>2.0262217342369312E-3</v>
      </c>
      <c r="AH1222" s="13">
        <f t="shared" si="1645"/>
        <v>2.5521204658508073E-3</v>
      </c>
      <c r="AI1222" s="13">
        <f t="shared" si="1646"/>
        <v>3.6615547533207409E-3</v>
      </c>
      <c r="AJ1222" s="13">
        <f t="shared" si="1647"/>
        <v>2.6266360446069678E-3</v>
      </c>
      <c r="AK1222" s="13">
        <f t="shared" si="1648"/>
        <v>1.2561543525686717E-3</v>
      </c>
      <c r="AL1222" s="13">
        <f t="shared" si="1649"/>
        <v>2.2998109276727287E-5</v>
      </c>
      <c r="AM1222" s="13">
        <f t="shared" si="1650"/>
        <v>4.9575987811767081E-3</v>
      </c>
      <c r="AN1222" s="13">
        <f t="shared" si="1651"/>
        <v>4.4095246725663452E-3</v>
      </c>
      <c r="AO1222" s="13">
        <f t="shared" si="1652"/>
        <v>1.9610207175091558E-3</v>
      </c>
      <c r="AP1222" s="13">
        <f t="shared" si="1653"/>
        <v>5.8140843440191532E-4</v>
      </c>
      <c r="AQ1222" s="13">
        <f t="shared" si="1654"/>
        <v>1.2928309396817016E-4</v>
      </c>
      <c r="AR1222" s="13">
        <f t="shared" si="1655"/>
        <v>4.5399551913152407E-4</v>
      </c>
      <c r="AS1222" s="13">
        <f t="shared" si="1656"/>
        <v>6.5135226698954983E-4</v>
      </c>
      <c r="AT1222" s="13">
        <f t="shared" si="1657"/>
        <v>4.6725106067568509E-4</v>
      </c>
      <c r="AU1222" s="13">
        <f t="shared" si="1658"/>
        <v>2.234567117949971E-4</v>
      </c>
      <c r="AV1222" s="13">
        <f t="shared" si="1659"/>
        <v>8.0148938518232319E-5</v>
      </c>
      <c r="AW1222" s="13">
        <f t="shared" si="1660"/>
        <v>8.1521919247102803E-7</v>
      </c>
      <c r="AX1222" s="13">
        <f t="shared" si="1661"/>
        <v>1.1854534053262985E-3</v>
      </c>
      <c r="AY1222" s="13">
        <f t="shared" si="1662"/>
        <v>1.0543987663566808E-3</v>
      </c>
      <c r="AZ1222" s="13">
        <f t="shared" si="1663"/>
        <v>4.6891626170177336E-4</v>
      </c>
      <c r="BA1222" s="13">
        <f t="shared" si="1664"/>
        <v>1.3902549174896924E-4</v>
      </c>
      <c r="BB1222" s="13">
        <f t="shared" si="1665"/>
        <v>3.0913974841528105E-5</v>
      </c>
      <c r="BC1222" s="13">
        <f t="shared" si="1666"/>
        <v>5.4992725634993121E-6</v>
      </c>
      <c r="BD1222" s="13">
        <f t="shared" si="1667"/>
        <v>6.7300875928280859E-5</v>
      </c>
      <c r="BE1222" s="13">
        <f t="shared" si="1668"/>
        <v>9.6557292437876585E-5</v>
      </c>
      <c r="BF1222" s="13">
        <f t="shared" si="1669"/>
        <v>6.9265894346375219E-5</v>
      </c>
      <c r="BG1222" s="13">
        <f t="shared" si="1670"/>
        <v>3.3125508517408763E-5</v>
      </c>
      <c r="BH1222" s="13">
        <f t="shared" si="1671"/>
        <v>1.1881381070275006E-5</v>
      </c>
      <c r="BI1222" s="13">
        <f t="shared" si="1672"/>
        <v>3.4092691090408484E-6</v>
      </c>
      <c r="BJ1222" s="14">
        <f t="shared" si="1673"/>
        <v>0.49721614303704198</v>
      </c>
      <c r="BK1222" s="14">
        <f t="shared" si="1674"/>
        <v>0.2697713133949442</v>
      </c>
      <c r="BL1222" s="14">
        <f t="shared" si="1675"/>
        <v>0.22183142831136227</v>
      </c>
      <c r="BM1222" s="14">
        <f t="shared" si="1676"/>
        <v>0.40959993570885922</v>
      </c>
      <c r="BN1222" s="14">
        <f t="shared" si="1677"/>
        <v>0.58964269263746827</v>
      </c>
    </row>
    <row r="1223" spans="1:66" x14ac:dyDescent="0.25">
      <c r="A1223" t="s">
        <v>343</v>
      </c>
      <c r="B1223" t="s">
        <v>194</v>
      </c>
      <c r="C1223" t="s">
        <v>192</v>
      </c>
      <c r="D1223" s="7" t="s">
        <v>380</v>
      </c>
      <c r="E1223" s="10">
        <f>VLOOKUP(A1223,home!$A$2:$E$405,3,FALSE)</f>
        <v>1.3052999999999999</v>
      </c>
      <c r="F1223" s="10">
        <f>VLOOKUP(B1223,home!$B$2:$E$405,3,FALSE)</f>
        <v>1.25</v>
      </c>
      <c r="G1223" s="10">
        <f>VLOOKUP(C1223,away!$B$2:$E$405,4,FALSE)</f>
        <v>0.8468</v>
      </c>
      <c r="H1223" s="10">
        <f>VLOOKUP(A1223,away!$A$2:$E$405,3,FALSE)</f>
        <v>1.1211</v>
      </c>
      <c r="I1223" s="10">
        <f>VLOOKUP(C1223,away!$B$2:$E$405,3,FALSE)</f>
        <v>0.79810000000000003</v>
      </c>
      <c r="J1223" s="10">
        <f>VLOOKUP(B1223,home!$B$2:$E$405,4,FALSE)</f>
        <v>0.65720000000000001</v>
      </c>
      <c r="K1223" s="12">
        <f t="shared" si="1622"/>
        <v>1.3816600499999998</v>
      </c>
      <c r="L1223" s="12">
        <f t="shared" si="1623"/>
        <v>0.58802964085200005</v>
      </c>
      <c r="M1223" s="13">
        <f t="shared" si="1624"/>
        <v>0.13950013766825392</v>
      </c>
      <c r="N1223" s="13">
        <f t="shared" si="1625"/>
        <v>0.19274176718572658</v>
      </c>
      <c r="O1223" s="13">
        <f t="shared" si="1626"/>
        <v>8.2030215851867927E-2</v>
      </c>
      <c r="P1223" s="13">
        <f t="shared" si="1627"/>
        <v>0.11333787213540261</v>
      </c>
      <c r="Q1223" s="13">
        <f t="shared" si="1628"/>
        <v>0.13315179984345968</v>
      </c>
      <c r="R1223" s="13">
        <f t="shared" si="1629"/>
        <v>2.4118099183192965E-2</v>
      </c>
      <c r="S1223" s="13">
        <f t="shared" si="1630"/>
        <v>2.3020538679912925E-2</v>
      </c>
      <c r="T1223" s="13">
        <f t="shared" si="1631"/>
        <v>7.8297205040746998E-2</v>
      </c>
      <c r="U1223" s="13">
        <f t="shared" si="1632"/>
        <v>3.3323014123355345E-2</v>
      </c>
      <c r="V1223" s="13">
        <f t="shared" si="1633"/>
        <v>2.078133249347097E-3</v>
      </c>
      <c r="W1223" s="13">
        <f t="shared" si="1634"/>
        <v>6.1323507476434856E-2</v>
      </c>
      <c r="X1223" s="13">
        <f t="shared" si="1635"/>
        <v>3.6060040077152931E-2</v>
      </c>
      <c r="Y1223" s="13">
        <f t="shared" si="1636"/>
        <v>1.060218620783848E-2</v>
      </c>
      <c r="Z1223" s="13">
        <f t="shared" si="1637"/>
        <v>4.7273857335752923E-3</v>
      </c>
      <c r="AA1223" s="13">
        <f t="shared" si="1638"/>
        <v>6.5316400090209238E-3</v>
      </c>
      <c r="AB1223" s="13">
        <f t="shared" si="1639"/>
        <v>4.512253030722925E-3</v>
      </c>
      <c r="AC1223" s="13">
        <f t="shared" si="1640"/>
        <v>1.0552462726548878E-4</v>
      </c>
      <c r="AD1223" s="13">
        <f t="shared" si="1641"/>
        <v>2.1182060101516579E-2</v>
      </c>
      <c r="AE1223" s="13">
        <f t="shared" si="1642"/>
        <v>1.2455679194000275E-2</v>
      </c>
      <c r="AF1223" s="13">
        <f t="shared" si="1643"/>
        <v>3.6621542815078547E-3</v>
      </c>
      <c r="AG1223" s="13">
        <f t="shared" si="1644"/>
        <v>7.1781842229989281E-4</v>
      </c>
      <c r="AH1223" s="13">
        <f t="shared" si="1645"/>
        <v>6.9496073377078675E-4</v>
      </c>
      <c r="AI1223" s="13">
        <f t="shared" si="1646"/>
        <v>9.6019948216978176E-4</v>
      </c>
      <c r="AJ1223" s="13">
        <f t="shared" si="1647"/>
        <v>6.6333463227233737E-4</v>
      </c>
      <c r="AK1223" s="13">
        <f t="shared" si="1648"/>
        <v>3.0550098706404324E-4</v>
      </c>
      <c r="AL1223" s="13">
        <f t="shared" si="1649"/>
        <v>3.4293691496115886E-6</v>
      </c>
      <c r="AM1223" s="13">
        <f t="shared" si="1650"/>
        <v>5.8532812437928784E-3</v>
      </c>
      <c r="AN1223" s="13">
        <f t="shared" si="1651"/>
        <v>3.4419028675932747E-3</v>
      </c>
      <c r="AO1223" s="13">
        <f t="shared" si="1652"/>
        <v>1.0119704535391709E-3</v>
      </c>
      <c r="AP1223" s="13">
        <f t="shared" si="1653"/>
        <v>1.9835620744915812E-4</v>
      </c>
      <c r="AQ1223" s="13">
        <f t="shared" si="1654"/>
        <v>2.9159832356773309E-5</v>
      </c>
      <c r="AR1223" s="13">
        <f t="shared" si="1655"/>
        <v>8.1731502137095651E-5</v>
      </c>
      <c r="AS1223" s="13">
        <f t="shared" si="1656"/>
        <v>1.1292515132931466E-4</v>
      </c>
      <c r="AT1223" s="13">
        <f t="shared" si="1657"/>
        <v>7.8012085115959241E-5</v>
      </c>
      <c r="AU1223" s="13">
        <f t="shared" si="1658"/>
        <v>3.5928727140640179E-5</v>
      </c>
      <c r="AV1223" s="13">
        <f t="shared" si="1659"/>
        <v>1.2410321734393311E-5</v>
      </c>
      <c r="AW1223" s="13">
        <f t="shared" si="1660"/>
        <v>7.7394866310313144E-8</v>
      </c>
      <c r="AX1223" s="13">
        <f t="shared" si="1661"/>
        <v>1.3478741426604884E-3</v>
      </c>
      <c r="AY1223" s="13">
        <f t="shared" si="1662"/>
        <v>7.9258994802234456E-4</v>
      </c>
      <c r="AZ1223" s="13">
        <f t="shared" si="1663"/>
        <v>2.3303319123924227E-4</v>
      </c>
      <c r="BA1223" s="13">
        <f t="shared" si="1664"/>
        <v>4.5676807917002363E-5</v>
      </c>
      <c r="BB1223" s="13">
        <f t="shared" si="1665"/>
        <v>6.7148292386751708E-6</v>
      </c>
      <c r="BC1223" s="13">
        <f t="shared" si="1666"/>
        <v>7.8970372512013415E-7</v>
      </c>
      <c r="BD1223" s="13">
        <f t="shared" si="1667"/>
        <v>8.0100909746618024E-6</v>
      </c>
      <c r="BE1223" s="13">
        <f t="shared" si="1668"/>
        <v>1.1067222696555772E-5</v>
      </c>
      <c r="BF1223" s="13">
        <f t="shared" si="1669"/>
        <v>7.6455697321421914E-6</v>
      </c>
      <c r="BG1223" s="13">
        <f t="shared" si="1670"/>
        <v>3.5211927527966906E-6</v>
      </c>
      <c r="BH1223" s="13">
        <f t="shared" si="1671"/>
        <v>1.2162728387221778E-6</v>
      </c>
      <c r="BI1223" s="13">
        <f t="shared" si="1672"/>
        <v>3.3609511823250512E-7</v>
      </c>
      <c r="BJ1223" s="14">
        <f t="shared" si="1673"/>
        <v>0.56315556705821812</v>
      </c>
      <c r="BK1223" s="14">
        <f t="shared" si="1674"/>
        <v>0.278838225677354</v>
      </c>
      <c r="BL1223" s="14">
        <f t="shared" si="1675"/>
        <v>0.15349202226500755</v>
      </c>
      <c r="BM1223" s="14">
        <f t="shared" si="1676"/>
        <v>0.31454079631309551</v>
      </c>
      <c r="BN1223" s="14">
        <f t="shared" si="1677"/>
        <v>0.68487989186790377</v>
      </c>
    </row>
    <row r="1224" spans="1:66" x14ac:dyDescent="0.25">
      <c r="A1224" t="s">
        <v>343</v>
      </c>
      <c r="B1224" t="s">
        <v>182</v>
      </c>
      <c r="C1224" t="s">
        <v>196</v>
      </c>
      <c r="D1224" s="7" t="s">
        <v>380</v>
      </c>
      <c r="E1224" s="10">
        <f>VLOOKUP(A1224,home!$A$2:$E$405,3,FALSE)</f>
        <v>1.3052999999999999</v>
      </c>
      <c r="F1224" s="10">
        <f>VLOOKUP(B1224,home!$B$2:$E$405,3,FALSE)</f>
        <v>1.2903</v>
      </c>
      <c r="G1224" s="10">
        <f>VLOOKUP(C1224,away!$B$2:$E$405,4,FALSE)</f>
        <v>1.8548</v>
      </c>
      <c r="H1224" s="10">
        <f>VLOOKUP(A1224,away!$A$2:$E$405,3,FALSE)</f>
        <v>1.1211</v>
      </c>
      <c r="I1224" s="10">
        <f>VLOOKUP(C1224,away!$B$2:$E$405,3,FALSE)</f>
        <v>0.51639999999999997</v>
      </c>
      <c r="J1224" s="10">
        <f>VLOOKUP(B1224,home!$B$2:$E$405,4,FALSE)</f>
        <v>0.93889999999999996</v>
      </c>
      <c r="K1224" s="12">
        <f t="shared" si="1622"/>
        <v>3.1239071887319998</v>
      </c>
      <c r="L1224" s="12">
        <f t="shared" si="1623"/>
        <v>0.54356304795599997</v>
      </c>
      <c r="M1224" s="13">
        <f t="shared" si="1624"/>
        <v>2.5541000975370893E-2</v>
      </c>
      <c r="N1224" s="13">
        <f t="shared" si="1625"/>
        <v>7.978771655437214E-2</v>
      </c>
      <c r="O1224" s="13">
        <f t="shared" si="1626"/>
        <v>1.3883144338019772E-2</v>
      </c>
      <c r="P1224" s="13">
        <f t="shared" si="1627"/>
        <v>4.3369654399743919E-2</v>
      </c>
      <c r="Q1224" s="13">
        <f t="shared" si="1628"/>
        <v>0.12462471065835719</v>
      </c>
      <c r="R1224" s="13">
        <f t="shared" si="1629"/>
        <v>3.7731821257935543E-3</v>
      </c>
      <c r="S1224" s="13">
        <f t="shared" si="1630"/>
        <v>1.8410857551814423E-2</v>
      </c>
      <c r="T1224" s="13">
        <f t="shared" si="1631"/>
        <v>6.774138757609123E-2</v>
      </c>
      <c r="U1224" s="13">
        <f t="shared" si="1632"/>
        <v>1.1787070767161571E-2</v>
      </c>
      <c r="V1224" s="13">
        <f t="shared" si="1633"/>
        <v>3.4735980003075219E-3</v>
      </c>
      <c r="W1224" s="13">
        <f t="shared" si="1634"/>
        <v>0.12977200983976248</v>
      </c>
      <c r="X1224" s="13">
        <f t="shared" si="1635"/>
        <v>7.0539269207877314E-2</v>
      </c>
      <c r="Y1224" s="13">
        <f t="shared" si="1636"/>
        <v>1.91712700856113E-2</v>
      </c>
      <c r="Z1224" s="13">
        <f t="shared" si="1637"/>
        <v>6.8365412559648136E-4</v>
      </c>
      <c r="AA1224" s="13">
        <f t="shared" si="1638"/>
        <v>2.1356720375571374E-3</v>
      </c>
      <c r="AB1224" s="13">
        <f t="shared" si="1639"/>
        <v>3.3358206154493301E-3</v>
      </c>
      <c r="AC1224" s="13">
        <f t="shared" si="1640"/>
        <v>3.6864438315830121E-4</v>
      </c>
      <c r="AD1224" s="13">
        <f t="shared" si="1641"/>
        <v>0.10134892860865848</v>
      </c>
      <c r="AE1224" s="13">
        <f t="shared" si="1642"/>
        <v>5.5089532541597444E-2</v>
      </c>
      <c r="AF1224" s="13">
        <f t="shared" si="1643"/>
        <v>1.4972317109390973E-2</v>
      </c>
      <c r="AG1224" s="13">
        <f t="shared" si="1644"/>
        <v>2.712799440981442E-3</v>
      </c>
      <c r="AH1224" s="13">
        <f t="shared" si="1645"/>
        <v>9.2902280064229321E-5</v>
      </c>
      <c r="AI1224" s="13">
        <f t="shared" si="1646"/>
        <v>2.9021810054223948E-4</v>
      </c>
      <c r="AJ1224" s="13">
        <f t="shared" si="1647"/>
        <v>4.5330720529202417E-4</v>
      </c>
      <c r="AK1224" s="13">
        <f t="shared" si="1648"/>
        <v>4.720298791052555E-4</v>
      </c>
      <c r="AL1224" s="13">
        <f t="shared" si="1649"/>
        <v>2.5038923900280113E-5</v>
      </c>
      <c r="AM1224" s="13">
        <f t="shared" si="1650"/>
        <v>6.3320929330174858E-2</v>
      </c>
      <c r="AN1224" s="13">
        <f t="shared" si="1651"/>
        <v>3.4418917346116323E-2</v>
      </c>
      <c r="AO1224" s="13">
        <f t="shared" si="1652"/>
        <v>9.3544258100003112E-3</v>
      </c>
      <c r="AP1224" s="13">
        <f t="shared" si="1653"/>
        <v>1.6949067350540148E-3</v>
      </c>
      <c r="AQ1224" s="13">
        <f t="shared" si="1654"/>
        <v>2.3032216772677806E-4</v>
      </c>
      <c r="AR1224" s="13">
        <f t="shared" si="1655"/>
        <v>1.0099649302754886E-5</v>
      </c>
      <c r="AS1224" s="13">
        <f t="shared" si="1656"/>
        <v>3.1550367060548116E-5</v>
      </c>
      <c r="AT1224" s="13">
        <f t="shared" si="1657"/>
        <v>4.9280209233789781E-5</v>
      </c>
      <c r="AU1224" s="13">
        <f t="shared" si="1658"/>
        <v>5.1315599962550987E-5</v>
      </c>
      <c r="AV1224" s="13">
        <f t="shared" si="1659"/>
        <v>4.0076292904277147E-5</v>
      </c>
      <c r="AW1224" s="13">
        <f t="shared" si="1660"/>
        <v>1.181030755154771E-6</v>
      </c>
      <c r="AX1224" s="13">
        <f t="shared" si="1661"/>
        <v>3.2968117721954043E-2</v>
      </c>
      <c r="AY1224" s="13">
        <f t="shared" si="1662"/>
        <v>1.7920250554317559E-2</v>
      </c>
      <c r="AZ1224" s="13">
        <f t="shared" si="1663"/>
        <v>4.8703930057200232E-3</v>
      </c>
      <c r="BA1224" s="13">
        <f t="shared" si="1664"/>
        <v>8.824552223109202E-4</v>
      </c>
      <c r="BB1224" s="13">
        <f t="shared" si="1665"/>
        <v>1.1991751258100327E-4</v>
      </c>
      <c r="BC1224" s="13">
        <f t="shared" si="1666"/>
        <v>1.3036545728366426E-5</v>
      </c>
      <c r="BD1224" s="13">
        <f t="shared" si="1667"/>
        <v>9.1496602638202258E-7</v>
      </c>
      <c r="BE1224" s="13">
        <f t="shared" si="1668"/>
        <v>2.8582689472603524E-6</v>
      </c>
      <c r="BF1224" s="13">
        <f t="shared" si="1669"/>
        <v>4.4644834558380315E-6</v>
      </c>
      <c r="BG1224" s="13">
        <f t="shared" si="1670"/>
        <v>4.6488773205558353E-6</v>
      </c>
      <c r="BH1224" s="13">
        <f t="shared" si="1671"/>
        <v>3.6306653203043832E-6</v>
      </c>
      <c r="BI1224" s="13">
        <f t="shared" si="1672"/>
        <v>2.2683722987957653E-6</v>
      </c>
      <c r="BJ1224" s="14">
        <f t="shared" si="1673"/>
        <v>0.83155361357438429</v>
      </c>
      <c r="BK1224" s="14">
        <f t="shared" si="1674"/>
        <v>0.10910904478861291</v>
      </c>
      <c r="BL1224" s="14">
        <f t="shared" si="1675"/>
        <v>3.6424455100818161E-2</v>
      </c>
      <c r="BM1224" s="14">
        <f t="shared" si="1676"/>
        <v>0.66887228901419182</v>
      </c>
      <c r="BN1224" s="14">
        <f t="shared" si="1677"/>
        <v>0.29097940905165742</v>
      </c>
    </row>
    <row r="1225" spans="1:66" x14ac:dyDescent="0.25">
      <c r="A1225" t="s">
        <v>343</v>
      </c>
      <c r="B1225" t="s">
        <v>183</v>
      </c>
      <c r="C1225" t="s">
        <v>193</v>
      </c>
      <c r="D1225" s="7" t="s">
        <v>380</v>
      </c>
      <c r="E1225" s="10">
        <f>VLOOKUP(A1225,home!$A$2:$E$405,3,FALSE)</f>
        <v>1.3052999999999999</v>
      </c>
      <c r="F1225" s="10">
        <f>VLOOKUP(B1225,home!$B$2:$E$405,3,FALSE)</f>
        <v>0.8468</v>
      </c>
      <c r="G1225" s="10">
        <f>VLOOKUP(C1225,away!$B$2:$E$405,4,FALSE)</f>
        <v>1.5725</v>
      </c>
      <c r="H1225" s="10">
        <f>VLOOKUP(A1225,away!$A$2:$E$405,3,FALSE)</f>
        <v>1.1211</v>
      </c>
      <c r="I1225" s="10">
        <f>VLOOKUP(C1225,away!$B$2:$E$405,3,FALSE)</f>
        <v>0.89200000000000002</v>
      </c>
      <c r="J1225" s="10">
        <f>VLOOKUP(B1225,home!$B$2:$E$405,4,FALSE)</f>
        <v>1.3613999999999999</v>
      </c>
      <c r="K1225" s="12">
        <f t="shared" si="1622"/>
        <v>1.7381283428999998</v>
      </c>
      <c r="L1225" s="12">
        <f t="shared" si="1623"/>
        <v>1.3614288616799999</v>
      </c>
      <c r="M1225" s="13">
        <f t="shared" si="1624"/>
        <v>4.5069154391052899E-2</v>
      </c>
      <c r="N1225" s="13">
        <f t="shared" si="1625"/>
        <v>7.8335974637625025E-2</v>
      </c>
      <c r="O1225" s="13">
        <f t="shared" si="1626"/>
        <v>6.1358447559491311E-2</v>
      </c>
      <c r="P1225" s="13">
        <f t="shared" si="1627"/>
        <v>0.10664885677949518</v>
      </c>
      <c r="Q1225" s="13">
        <f t="shared" si="1628"/>
        <v>6.8078988893175818E-2</v>
      </c>
      <c r="R1225" s="13">
        <f t="shared" si="1629"/>
        <v>4.1767580707685124E-2</v>
      </c>
      <c r="S1225" s="13">
        <f t="shared" si="1630"/>
        <v>6.3091813048478426E-2</v>
      </c>
      <c r="T1225" s="13">
        <f t="shared" si="1631"/>
        <v>9.2684700353161703E-2</v>
      </c>
      <c r="U1225" s="13">
        <f t="shared" si="1632"/>
        <v>7.2597415842390739E-2</v>
      </c>
      <c r="V1225" s="13">
        <f t="shared" si="1633"/>
        <v>1.6588506718618352E-2</v>
      </c>
      <c r="W1225" s="13">
        <f t="shared" si="1634"/>
        <v>3.9443340050401052E-2</v>
      </c>
      <c r="X1225" s="13">
        <f t="shared" si="1635"/>
        <v>5.3699301545674656E-2</v>
      </c>
      <c r="Y1225" s="13">
        <f t="shared" si="1636"/>
        <v>3.6553889488169462E-2</v>
      </c>
      <c r="Z1225" s="13">
        <f t="shared" si="1637"/>
        <v>1.8954529952663758E-2</v>
      </c>
      <c r="AA1225" s="13">
        <f t="shared" si="1638"/>
        <v>3.2945405737071866E-2</v>
      </c>
      <c r="AB1225" s="13">
        <f t="shared" si="1639"/>
        <v>2.8631671739972442E-2</v>
      </c>
      <c r="AC1225" s="13">
        <f t="shared" si="1640"/>
        <v>2.4533759579074125E-3</v>
      </c>
      <c r="AD1225" s="13">
        <f t="shared" si="1641"/>
        <v>1.7139396820061208E-2</v>
      </c>
      <c r="AE1225" s="13">
        <f t="shared" si="1642"/>
        <v>2.3334069502617738E-2</v>
      </c>
      <c r="AF1225" s="13">
        <f t="shared" si="1643"/>
        <v>1.5883837840655439E-2</v>
      </c>
      <c r="AG1225" s="13">
        <f t="shared" si="1644"/>
        <v>7.2082384235044126E-3</v>
      </c>
      <c r="AH1225" s="13">
        <f t="shared" si="1645"/>
        <v>6.4513110342836215E-3</v>
      </c>
      <c r="AI1225" s="13">
        <f t="shared" si="1646"/>
        <v>1.1213206557551874E-2</v>
      </c>
      <c r="AJ1225" s="13">
        <f t="shared" si="1647"/>
        <v>9.7449960662365272E-3</v>
      </c>
      <c r="AK1225" s="13">
        <f t="shared" si="1648"/>
        <v>5.6460179547249039E-3</v>
      </c>
      <c r="AL1225" s="13">
        <f t="shared" si="1649"/>
        <v>2.3222067926179394E-4</v>
      </c>
      <c r="AM1225" s="13">
        <f t="shared" si="1650"/>
        <v>5.9580942786317008E-3</v>
      </c>
      <c r="AN1225" s="13">
        <f t="shared" si="1651"/>
        <v>8.1115215115396752E-3</v>
      </c>
      <c r="AO1225" s="13">
        <f t="shared" si="1652"/>
        <v>5.5216297489741476E-3</v>
      </c>
      <c r="AP1225" s="13">
        <f t="shared" si="1653"/>
        <v>2.5057687012547654E-3</v>
      </c>
      <c r="AQ1225" s="13">
        <f t="shared" si="1654"/>
        <v>8.5285645764566185E-4</v>
      </c>
      <c r="AR1225" s="13">
        <f t="shared" si="1655"/>
        <v>1.7566002075496735E-3</v>
      </c>
      <c r="AS1225" s="13">
        <f t="shared" si="1656"/>
        <v>3.0531966078861097E-3</v>
      </c>
      <c r="AT1225" s="13">
        <f t="shared" si="1657"/>
        <v>2.6534237803064928E-3</v>
      </c>
      <c r="AU1225" s="13">
        <f t="shared" si="1658"/>
        <v>1.5373303594251925E-3</v>
      </c>
      <c r="AV1225" s="13">
        <f t="shared" si="1659"/>
        <v>6.6801936752939315E-4</v>
      </c>
      <c r="AW1225" s="13">
        <f t="shared" si="1660"/>
        <v>1.5264239970312943E-5</v>
      </c>
      <c r="AX1225" s="13">
        <f t="shared" si="1661"/>
        <v>1.7259887558933485E-3</v>
      </c>
      <c r="AY1225" s="13">
        <f t="shared" si="1662"/>
        <v>2.3498109072083604E-3</v>
      </c>
      <c r="AZ1225" s="13">
        <f t="shared" si="1663"/>
        <v>1.5995501942819633E-3</v>
      </c>
      <c r="BA1225" s="13">
        <f t="shared" si="1664"/>
        <v>7.2589126673377189E-4</v>
      </c>
      <c r="BB1225" s="13">
        <f t="shared" si="1665"/>
        <v>2.470623302432031E-4</v>
      </c>
      <c r="BC1225" s="13">
        <f t="shared" si="1666"/>
        <v>6.7271557405402393E-5</v>
      </c>
      <c r="BD1225" s="13">
        <f t="shared" si="1667"/>
        <v>3.9858103683186683E-4</v>
      </c>
      <c r="BE1225" s="13">
        <f t="shared" si="1668"/>
        <v>6.9278499705993646E-4</v>
      </c>
      <c r="BF1225" s="13">
        <f t="shared" si="1669"/>
        <v>6.0207461946288449E-4</v>
      </c>
      <c r="BG1225" s="13">
        <f t="shared" si="1670"/>
        <v>3.4882765354305709E-4</v>
      </c>
      <c r="BH1225" s="13">
        <f t="shared" si="1671"/>
        <v>1.5157680785262236E-4</v>
      </c>
      <c r="BI1225" s="13">
        <f t="shared" si="1672"/>
        <v>5.2691989170990026E-5</v>
      </c>
      <c r="BJ1225" s="14">
        <f t="shared" si="1673"/>
        <v>0.46202718326485848</v>
      </c>
      <c r="BK1225" s="14">
        <f t="shared" si="1674"/>
        <v>0.23643373848202243</v>
      </c>
      <c r="BL1225" s="14">
        <f t="shared" si="1675"/>
        <v>0.2822711606260267</v>
      </c>
      <c r="BM1225" s="14">
        <f t="shared" si="1676"/>
        <v>0.59609306268980777</v>
      </c>
      <c r="BN1225" s="14">
        <f t="shared" si="1677"/>
        <v>0.40125900296852535</v>
      </c>
    </row>
    <row r="1226" spans="1:66" x14ac:dyDescent="0.25">
      <c r="A1226" t="s">
        <v>343</v>
      </c>
      <c r="B1226" t="s">
        <v>184</v>
      </c>
      <c r="C1226" t="s">
        <v>179</v>
      </c>
      <c r="D1226" s="7" t="s">
        <v>380</v>
      </c>
      <c r="E1226" s="10">
        <f>VLOOKUP(A1226,home!$A$2:$E$405,3,FALSE)</f>
        <v>1.3052999999999999</v>
      </c>
      <c r="F1226" s="10">
        <f>VLOOKUP(B1226,home!$B$2:$E$405,3,FALSE)</f>
        <v>1.5725</v>
      </c>
      <c r="G1226" s="10">
        <f>VLOOKUP(C1226,away!$B$2:$E$405,4,FALSE)</f>
        <v>1.0887</v>
      </c>
      <c r="H1226" s="10">
        <f>VLOOKUP(A1226,away!$A$2:$E$405,3,FALSE)</f>
        <v>1.1211</v>
      </c>
      <c r="I1226" s="10">
        <f>VLOOKUP(C1226,away!$B$2:$E$405,3,FALSE)</f>
        <v>0.89200000000000002</v>
      </c>
      <c r="J1226" s="10">
        <f>VLOOKUP(B1226,home!$B$2:$E$405,4,FALSE)</f>
        <v>0.65720000000000001</v>
      </c>
      <c r="K1226" s="12">
        <f t="shared" si="1622"/>
        <v>2.2346484729749996</v>
      </c>
      <c r="L1226" s="12">
        <f t="shared" si="1623"/>
        <v>0.65721393263999994</v>
      </c>
      <c r="M1226" s="13">
        <f t="shared" si="1624"/>
        <v>5.5472803485813196E-2</v>
      </c>
      <c r="N1226" s="13">
        <f t="shared" si="1625"/>
        <v>0.1239622156012147</v>
      </c>
      <c r="O1226" s="13">
        <f t="shared" si="1626"/>
        <v>3.6457499333477188E-2</v>
      </c>
      <c r="P1226" s="13">
        <f t="shared" si="1627"/>
        <v>8.1469695214041876E-2</v>
      </c>
      <c r="Q1226" s="13">
        <f t="shared" si="1628"/>
        <v>0.13850598789992608</v>
      </c>
      <c r="R1226" s="13">
        <f t="shared" si="1629"/>
        <v>1.1980188255587358E-2</v>
      </c>
      <c r="S1226" s="13">
        <f t="shared" si="1630"/>
        <v>2.9912456290253679E-2</v>
      </c>
      <c r="T1226" s="13">
        <f t="shared" si="1631"/>
        <v>9.1028065001898667E-2</v>
      </c>
      <c r="U1226" s="13">
        <f t="shared" si="1632"/>
        <v>2.6771509391301317E-2</v>
      </c>
      <c r="V1226" s="13">
        <f t="shared" si="1633"/>
        <v>4.8811881056744673E-3</v>
      </c>
      <c r="W1226" s="13">
        <f t="shared" si="1634"/>
        <v>0.10317073145282117</v>
      </c>
      <c r="X1226" s="13">
        <f t="shared" si="1635"/>
        <v>6.7805242151453948E-2</v>
      </c>
      <c r="Y1226" s="13">
        <f t="shared" si="1636"/>
        <v>2.2281274923982262E-2</v>
      </c>
      <c r="Z1226" s="13">
        <f t="shared" si="1637"/>
        <v>2.6245155457407031E-3</v>
      </c>
      <c r="AA1226" s="13">
        <f t="shared" si="1638"/>
        <v>5.8648696565886107E-3</v>
      </c>
      <c r="AB1226" s="13">
        <f t="shared" si="1639"/>
        <v>6.5529610111465754E-3</v>
      </c>
      <c r="AC1226" s="13">
        <f t="shared" si="1640"/>
        <v>4.4804490022913482E-4</v>
      </c>
      <c r="AD1226" s="13">
        <f t="shared" si="1641"/>
        <v>5.7637579374190152E-2</v>
      </c>
      <c r="AE1226" s="13">
        <f t="shared" si="1642"/>
        <v>3.788022020836166E-2</v>
      </c>
      <c r="AF1226" s="13">
        <f t="shared" si="1643"/>
        <v>1.244770424620328E-2</v>
      </c>
      <c r="AG1226" s="13">
        <f t="shared" si="1644"/>
        <v>2.7269348866622951E-3</v>
      </c>
      <c r="AH1226" s="13">
        <f t="shared" si="1645"/>
        <v>4.3121704577276575E-4</v>
      </c>
      <c r="AI1226" s="13">
        <f t="shared" si="1646"/>
        <v>9.6361851285690155E-4</v>
      </c>
      <c r="AJ1226" s="13">
        <f t="shared" si="1647"/>
        <v>1.0766743191430576E-3</v>
      </c>
      <c r="AK1226" s="13">
        <f t="shared" si="1648"/>
        <v>8.0199620772147698E-4</v>
      </c>
      <c r="AL1226" s="13">
        <f t="shared" si="1649"/>
        <v>2.6320704323666354E-5</v>
      </c>
      <c r="AM1226" s="13">
        <f t="shared" si="1650"/>
        <v>2.5759945746901887E-2</v>
      </c>
      <c r="AN1226" s="13">
        <f t="shared" si="1651"/>
        <v>1.6929795248914432E-2</v>
      </c>
      <c r="AO1226" s="13">
        <f t="shared" si="1652"/>
        <v>5.5632486571645188E-3</v>
      </c>
      <c r="AP1226" s="13">
        <f t="shared" si="1653"/>
        <v>1.2187481760764307E-3</v>
      </c>
      <c r="AQ1226" s="13">
        <f t="shared" si="1654"/>
        <v>2.0024457042425452E-4</v>
      </c>
      <c r="AR1226" s="13">
        <f t="shared" si="1655"/>
        <v>5.6680370094744462E-5</v>
      </c>
      <c r="AS1226" s="13">
        <f t="shared" si="1656"/>
        <v>1.2666070247987856E-4</v>
      </c>
      <c r="AT1226" s="13">
        <f t="shared" si="1657"/>
        <v>1.4152107269130071E-4</v>
      </c>
      <c r="AU1226" s="13">
        <f t="shared" si="1658"/>
        <v>1.0541661632779966E-4</v>
      </c>
      <c r="AV1226" s="13">
        <f t="shared" si="1659"/>
        <v>5.8892270175777236E-5</v>
      </c>
      <c r="AW1226" s="13">
        <f t="shared" si="1660"/>
        <v>1.0737692989083937E-6</v>
      </c>
      <c r="AX1226" s="13">
        <f t="shared" si="1661"/>
        <v>9.5940705712055201E-3</v>
      </c>
      <c r="AY1226" s="13">
        <f t="shared" si="1662"/>
        <v>6.3053568501276712E-3</v>
      </c>
      <c r="AZ1226" s="13">
        <f t="shared" si="1663"/>
        <v>2.0719841860854845E-3</v>
      </c>
      <c r="BA1226" s="13">
        <f t="shared" si="1664"/>
        <v>4.5391229176837693E-4</v>
      </c>
      <c r="BB1226" s="13">
        <f t="shared" si="1665"/>
        <v>7.4579370586682508E-5</v>
      </c>
      <c r="BC1226" s="13">
        <f t="shared" si="1666"/>
        <v>9.8029202874179136E-6</v>
      </c>
      <c r="BD1226" s="13">
        <f t="shared" si="1667"/>
        <v>6.2085214889096066E-6</v>
      </c>
      <c r="BE1226" s="13">
        <f t="shared" si="1668"/>
        <v>1.3873863064624324E-5</v>
      </c>
      <c r="BF1226" s="13">
        <f t="shared" si="1669"/>
        <v>1.55016034558135E-5</v>
      </c>
      <c r="BG1226" s="13">
        <f t="shared" si="1670"/>
        <v>1.1546878163732535E-5</v>
      </c>
      <c r="BH1226" s="13">
        <f t="shared" si="1671"/>
        <v>6.4508034140533199E-6</v>
      </c>
      <c r="BI1226" s="13">
        <f t="shared" si="1672"/>
        <v>2.8830555997352347E-6</v>
      </c>
      <c r="BJ1226" s="14">
        <f t="shared" si="1673"/>
        <v>0.72562764433625671</v>
      </c>
      <c r="BK1226" s="14">
        <f t="shared" si="1674"/>
        <v>0.17851586555046373</v>
      </c>
      <c r="BL1226" s="14">
        <f t="shared" si="1675"/>
        <v>9.1446169490551649E-2</v>
      </c>
      <c r="BM1226" s="14">
        <f t="shared" si="1676"/>
        <v>0.54406152205212377</v>
      </c>
      <c r="BN1226" s="14">
        <f t="shared" si="1677"/>
        <v>0.44784838979006036</v>
      </c>
    </row>
    <row r="1227" spans="1:66" x14ac:dyDescent="0.25">
      <c r="A1227" t="s">
        <v>343</v>
      </c>
      <c r="B1227" t="s">
        <v>180</v>
      </c>
      <c r="C1227" t="s">
        <v>181</v>
      </c>
      <c r="D1227" s="7" t="s">
        <v>380</v>
      </c>
      <c r="E1227" s="10">
        <f>VLOOKUP(A1227,home!$A$2:$E$405,3,FALSE)</f>
        <v>1.3052999999999999</v>
      </c>
      <c r="F1227" s="10">
        <f>VLOOKUP(B1227,home!$B$2:$E$405,3,FALSE)</f>
        <v>0.6855</v>
      </c>
      <c r="G1227" s="10">
        <f>VLOOKUP(C1227,away!$B$2:$E$405,4,FALSE)</f>
        <v>0.9274</v>
      </c>
      <c r="H1227" s="10">
        <f>VLOOKUP(A1227,away!$A$2:$E$405,3,FALSE)</f>
        <v>1.1211</v>
      </c>
      <c r="I1227" s="10">
        <f>VLOOKUP(C1227,away!$B$2:$E$405,3,FALSE)</f>
        <v>0.9859</v>
      </c>
      <c r="J1227" s="10">
        <f>VLOOKUP(B1227,home!$B$2:$E$405,4,FALSE)</f>
        <v>1.3145</v>
      </c>
      <c r="K1227" s="12">
        <f t="shared" si="1622"/>
        <v>0.82982189331</v>
      </c>
      <c r="L1227" s="12">
        <f t="shared" si="1623"/>
        <v>1.4529069781050001</v>
      </c>
      <c r="M1227" s="13">
        <f t="shared" si="1624"/>
        <v>0.10200546676334463</v>
      </c>
      <c r="N1227" s="13">
        <f t="shared" si="1625"/>
        <v>8.4646369557528925E-2</v>
      </c>
      <c r="O1227" s="13">
        <f t="shared" si="1626"/>
        <v>0.14820445446532107</v>
      </c>
      <c r="P1227" s="13">
        <f t="shared" si="1627"/>
        <v>0.12298330100138843</v>
      </c>
      <c r="Q1227" s="13">
        <f t="shared" si="1628"/>
        <v>3.5120705324023296E-2</v>
      </c>
      <c r="R1227" s="13">
        <f t="shared" si="1629"/>
        <v>0.10766364303945489</v>
      </c>
      <c r="S1227" s="13">
        <f t="shared" si="1630"/>
        <v>3.7068827792063969E-2</v>
      </c>
      <c r="T1227" s="13">
        <f t="shared" si="1631"/>
        <v>5.1027117841242878E-2</v>
      </c>
      <c r="U1227" s="13">
        <f t="shared" si="1632"/>
        <v>8.9341648107652466E-2</v>
      </c>
      <c r="V1227" s="13">
        <f t="shared" si="1633"/>
        <v>4.9657979134443819E-3</v>
      </c>
      <c r="W1227" s="13">
        <f t="shared" si="1634"/>
        <v>9.7146433954545374E-3</v>
      </c>
      <c r="X1227" s="13">
        <f t="shared" si="1635"/>
        <v>1.4114473179057551E-2</v>
      </c>
      <c r="Y1227" s="13">
        <f t="shared" si="1636"/>
        <v>1.0253508287064292E-2</v>
      </c>
      <c r="Z1227" s="13">
        <f t="shared" si="1637"/>
        <v>5.214175275340991E-2</v>
      </c>
      <c r="AA1227" s="13">
        <f t="shared" si="1638"/>
        <v>4.3268367990336523E-2</v>
      </c>
      <c r="AB1227" s="13">
        <f t="shared" si="1639"/>
        <v>1.7952519523087424E-2</v>
      </c>
      <c r="AC1227" s="13">
        <f t="shared" si="1640"/>
        <v>3.741896383590776E-4</v>
      </c>
      <c r="AD1227" s="13">
        <f t="shared" si="1641"/>
        <v>2.0153559438118923E-3</v>
      </c>
      <c r="AE1227" s="13">
        <f t="shared" si="1642"/>
        <v>2.9281247141296871E-3</v>
      </c>
      <c r="AF1227" s="13">
        <f t="shared" si="1643"/>
        <v>2.1271464149603659E-3</v>
      </c>
      <c r="AG1227" s="13">
        <f t="shared" si="1644"/>
        <v>1.030181956582316E-3</v>
      </c>
      <c r="AH1227" s="13">
        <f t="shared" si="1645"/>
        <v>1.8939279106513732E-2</v>
      </c>
      <c r="AI1227" s="13">
        <f t="shared" si="1646"/>
        <v>1.5716228446093751E-2</v>
      </c>
      <c r="AJ1227" s="13">
        <f t="shared" si="1647"/>
        <v>6.520835222414997E-3</v>
      </c>
      <c r="AK1227" s="13">
        <f t="shared" si="1648"/>
        <v>1.8037106100756493E-3</v>
      </c>
      <c r="AL1227" s="13">
        <f t="shared" si="1649"/>
        <v>1.8045729659835036E-5</v>
      </c>
      <c r="AM1227" s="13">
        <f t="shared" si="1650"/>
        <v>3.3447729699750939E-4</v>
      </c>
      <c r="AN1227" s="13">
        <f t="shared" si="1651"/>
        <v>4.8596439882538003E-4</v>
      </c>
      <c r="AO1227" s="13">
        <f t="shared" si="1652"/>
        <v>3.5303053308199803E-4</v>
      </c>
      <c r="AP1227" s="13">
        <f t="shared" si="1653"/>
        <v>1.7097350833298756E-4</v>
      </c>
      <c r="AQ1227" s="13">
        <f t="shared" si="1654"/>
        <v>6.2102150832022812E-5</v>
      </c>
      <c r="AR1227" s="13">
        <f t="shared" si="1655"/>
        <v>5.503402154826407E-3</v>
      </c>
      <c r="AS1227" s="13">
        <f t="shared" si="1656"/>
        <v>4.5668435957643824E-3</v>
      </c>
      <c r="AT1227" s="13">
        <f t="shared" si="1657"/>
        <v>1.8948333995439241E-3</v>
      </c>
      <c r="AU1227" s="13">
        <f t="shared" si="1658"/>
        <v>5.2412474637218763E-4</v>
      </c>
      <c r="AV1227" s="13">
        <f t="shared" si="1659"/>
        <v>1.0873254734129806E-4</v>
      </c>
      <c r="AW1227" s="13">
        <f t="shared" si="1660"/>
        <v>6.043585138034431E-7</v>
      </c>
      <c r="AX1227" s="13">
        <f t="shared" si="1661"/>
        <v>4.6259430643947381E-5</v>
      </c>
      <c r="AY1227" s="13">
        <f t="shared" si="1662"/>
        <v>6.7210649585755427E-5</v>
      </c>
      <c r="AZ1227" s="13">
        <f t="shared" si="1663"/>
        <v>4.8825410893057007E-5</v>
      </c>
      <c r="BA1227" s="13">
        <f t="shared" si="1664"/>
        <v>2.3646260065122124E-5</v>
      </c>
      <c r="BB1227" s="13">
        <f t="shared" si="1665"/>
        <v>8.5889540636753878E-6</v>
      </c>
      <c r="BC1227" s="13">
        <f t="shared" si="1666"/>
        <v>2.495790258747454E-6</v>
      </c>
      <c r="BD1227" s="13">
        <f t="shared" si="1667"/>
        <v>1.3326552323442297E-3</v>
      </c>
      <c r="BE1227" s="13">
        <f t="shared" si="1668"/>
        <v>1.1058664880333666E-3</v>
      </c>
      <c r="BF1227" s="13">
        <f t="shared" si="1669"/>
        <v>4.5883611142396436E-4</v>
      </c>
      <c r="BG1227" s="13">
        <f t="shared" si="1670"/>
        <v>1.2691741690027742E-4</v>
      </c>
      <c r="BH1227" s="13">
        <f t="shared" si="1671"/>
        <v>2.6329712796550698E-5</v>
      </c>
      <c r="BI1227" s="13">
        <f t="shared" si="1672"/>
        <v>4.3697944246284478E-6</v>
      </c>
      <c r="BJ1227" s="14">
        <f t="shared" si="1673"/>
        <v>0.21458120099743588</v>
      </c>
      <c r="BK1227" s="14">
        <f t="shared" si="1674"/>
        <v>0.26748283948784607</v>
      </c>
      <c r="BL1227" s="14">
        <f t="shared" si="1675"/>
        <v>0.4650635977107217</v>
      </c>
      <c r="BM1227" s="14">
        <f t="shared" si="1676"/>
        <v>0.39857884450728043</v>
      </c>
      <c r="BN1227" s="14">
        <f t="shared" si="1677"/>
        <v>0.60062394015106124</v>
      </c>
    </row>
    <row r="1228" spans="1:66" x14ac:dyDescent="0.25">
      <c r="A1228" t="s">
        <v>344</v>
      </c>
      <c r="B1228" t="s">
        <v>209</v>
      </c>
      <c r="C1228" t="s">
        <v>208</v>
      </c>
      <c r="D1228" s="7" t="s">
        <v>380</v>
      </c>
      <c r="E1228" s="10">
        <f>VLOOKUP(A1228,home!$A$2:$E$405,3,FALSE)</f>
        <v>1.3976999999999999</v>
      </c>
      <c r="F1228" s="10">
        <f>VLOOKUP(B1228,home!$B$2:$E$405,3,FALSE)</f>
        <v>0.93010000000000004</v>
      </c>
      <c r="G1228" s="10">
        <f>VLOOKUP(C1228,away!$B$2:$E$405,4,FALSE)</f>
        <v>0.68140000000000001</v>
      </c>
      <c r="H1228" s="10">
        <f>VLOOKUP(A1228,away!$A$2:$E$405,3,FALSE)</f>
        <v>1.0585</v>
      </c>
      <c r="I1228" s="10">
        <f>VLOOKUP(C1228,away!$B$2:$E$405,3,FALSE)</f>
        <v>1.1247</v>
      </c>
      <c r="J1228" s="10">
        <f>VLOOKUP(B1228,home!$B$2:$E$405,4,FALSE)</f>
        <v>0.89749999999999996</v>
      </c>
      <c r="K1228" s="12">
        <f t="shared" si="1622"/>
        <v>0.88582052467799999</v>
      </c>
      <c r="L1228" s="12">
        <f t="shared" si="1623"/>
        <v>1.0684692176249999</v>
      </c>
      <c r="M1228" s="13">
        <f t="shared" si="1624"/>
        <v>0.14166505966901549</v>
      </c>
      <c r="N1228" s="13">
        <f t="shared" si="1625"/>
        <v>0.12548981748454746</v>
      </c>
      <c r="O1228" s="13">
        <f t="shared" si="1626"/>
        <v>0.15136475546935191</v>
      </c>
      <c r="P1228" s="13">
        <f t="shared" si="1627"/>
        <v>0.13408200710761847</v>
      </c>
      <c r="Q1228" s="13">
        <f t="shared" si="1628"/>
        <v>5.5580727982954138E-2</v>
      </c>
      <c r="R1228" s="13">
        <f t="shared" si="1629"/>
        <v>8.0864290926168911E-2</v>
      </c>
      <c r="S1228" s="13">
        <f t="shared" si="1630"/>
        <v>3.1726215116153172E-2</v>
      </c>
      <c r="T1228" s="13">
        <f t="shared" si="1631"/>
        <v>5.9386296942974953E-2</v>
      </c>
      <c r="U1228" s="13">
        <f t="shared" si="1632"/>
        <v>7.1631248615933368E-2</v>
      </c>
      <c r="V1228" s="13">
        <f t="shared" si="1633"/>
        <v>3.3364414553600963E-3</v>
      </c>
      <c r="W1228" s="13">
        <f t="shared" si="1634"/>
        <v>1.6411516541281881E-2</v>
      </c>
      <c r="X1228" s="13">
        <f t="shared" si="1635"/>
        <v>1.7535200238903197E-2</v>
      </c>
      <c r="Y1228" s="13">
        <f t="shared" si="1636"/>
        <v>9.3679108400793031E-3</v>
      </c>
      <c r="Z1228" s="13">
        <f t="shared" si="1637"/>
        <v>2.8800335219894696E-2</v>
      </c>
      <c r="AA1228" s="13">
        <f t="shared" si="1638"/>
        <v>2.5511928055389401E-2</v>
      </c>
      <c r="AB1228" s="13">
        <f t="shared" si="1639"/>
        <v>1.1299494747786212E-2</v>
      </c>
      <c r="AC1228" s="13">
        <f t="shared" si="1640"/>
        <v>1.9736551834700106E-4</v>
      </c>
      <c r="AD1228" s="13">
        <f t="shared" si="1641"/>
        <v>3.6344145483399965E-3</v>
      </c>
      <c r="AE1228" s="13">
        <f t="shared" si="1642"/>
        <v>3.8832600689897544E-3</v>
      </c>
      <c r="AF1228" s="13">
        <f t="shared" si="1643"/>
        <v>2.0745719238739421E-3</v>
      </c>
      <c r="AG1228" s="13">
        <f t="shared" si="1644"/>
        <v>7.3887208013612745E-4</v>
      </c>
      <c r="AH1228" s="13">
        <f t="shared" si="1645"/>
        <v>7.6930679099346533E-3</v>
      </c>
      <c r="AI1228" s="13">
        <f t="shared" si="1646"/>
        <v>6.8146774523617989E-3</v>
      </c>
      <c r="AJ1228" s="13">
        <f t="shared" si="1647"/>
        <v>3.0182905781812319E-3</v>
      </c>
      <c r="AK1228" s="13">
        <f t="shared" si="1648"/>
        <v>8.9122124786505453E-4</v>
      </c>
      <c r="AL1228" s="13">
        <f t="shared" si="1649"/>
        <v>7.4720371828112409E-6</v>
      </c>
      <c r="AM1228" s="13">
        <f t="shared" si="1650"/>
        <v>6.4388780042157873E-4</v>
      </c>
      <c r="AN1228" s="13">
        <f t="shared" si="1651"/>
        <v>6.8797429435472641E-4</v>
      </c>
      <c r="AO1228" s="13">
        <f t="shared" si="1652"/>
        <v>3.6753967801765282E-4</v>
      </c>
      <c r="AP1228" s="13">
        <f t="shared" si="1653"/>
        <v>1.30901610739222E-4</v>
      </c>
      <c r="AQ1228" s="13">
        <f t="shared" si="1654"/>
        <v>3.4966085403097196E-5</v>
      </c>
      <c r="AR1228" s="13">
        <f t="shared" si="1655"/>
        <v>1.6439612501727751E-3</v>
      </c>
      <c r="AS1228" s="13">
        <f t="shared" si="1656"/>
        <v>1.4562546171783483E-3</v>
      </c>
      <c r="AT1228" s="13">
        <f t="shared" si="1657"/>
        <v>6.4499011452684213E-4</v>
      </c>
      <c r="AU1228" s="13">
        <f t="shared" si="1658"/>
        <v>1.9044849388743024E-4</v>
      </c>
      <c r="AV1228" s="13">
        <f t="shared" si="1659"/>
        <v>4.2175796194874572E-5</v>
      </c>
      <c r="AW1228" s="13">
        <f t="shared" si="1660"/>
        <v>1.9644649165880591E-7</v>
      </c>
      <c r="AX1228" s="13">
        <f t="shared" si="1661"/>
        <v>9.5061504867201014E-5</v>
      </c>
      <c r="AY1228" s="13">
        <f t="shared" si="1662"/>
        <v>1.015702917317134E-4</v>
      </c>
      <c r="AZ1228" s="13">
        <f t="shared" si="1663"/>
        <v>5.426236507026339E-5</v>
      </c>
      <c r="BA1228" s="13">
        <f t="shared" si="1664"/>
        <v>1.9325888917702151E-5</v>
      </c>
      <c r="BB1228" s="13">
        <f t="shared" si="1665"/>
        <v>5.1622793529512182E-6</v>
      </c>
      <c r="BC1228" s="13">
        <f t="shared" si="1666"/>
        <v>1.1031473162818961E-6</v>
      </c>
      <c r="BD1228" s="13">
        <f t="shared" si="1667"/>
        <v>2.9275366512965348E-4</v>
      </c>
      <c r="BE1228" s="13">
        <f t="shared" si="1668"/>
        <v>2.5932720524655711E-4</v>
      </c>
      <c r="BF1228" s="13">
        <f t="shared" si="1669"/>
        <v>1.148586805073923E-4</v>
      </c>
      <c r="BG1228" s="13">
        <f t="shared" si="1670"/>
        <v>3.3914725543627017E-5</v>
      </c>
      <c r="BH1228" s="13">
        <f t="shared" si="1671"/>
        <v>7.5105899938415104E-6</v>
      </c>
      <c r="BI1228" s="13">
        <f t="shared" si="1672"/>
        <v>1.3306069537972053E-6</v>
      </c>
      <c r="BJ1228" s="14">
        <f t="shared" si="1673"/>
        <v>0.29624434359827312</v>
      </c>
      <c r="BK1228" s="14">
        <f t="shared" si="1674"/>
        <v>0.31111613119540871</v>
      </c>
      <c r="BL1228" s="14">
        <f t="shared" si="1675"/>
        <v>0.36377650074830764</v>
      </c>
      <c r="BM1228" s="14">
        <f t="shared" si="1676"/>
        <v>0.31078927827698777</v>
      </c>
      <c r="BN1228" s="14">
        <f t="shared" si="1677"/>
        <v>0.68904665863965631</v>
      </c>
    </row>
    <row r="1229" spans="1:66" x14ac:dyDescent="0.25">
      <c r="A1229" t="s">
        <v>344</v>
      </c>
      <c r="B1229" t="s">
        <v>204</v>
      </c>
      <c r="C1229" t="s">
        <v>206</v>
      </c>
      <c r="D1229" s="7" t="s">
        <v>380</v>
      </c>
      <c r="E1229" s="10">
        <f>VLOOKUP(A1229,home!$A$2:$E$405,3,FALSE)</f>
        <v>1.3976999999999999</v>
      </c>
      <c r="F1229" s="10">
        <f>VLOOKUP(B1229,home!$B$2:$E$405,3,FALSE)</f>
        <v>0.58919999999999995</v>
      </c>
      <c r="G1229" s="10">
        <f>VLOOKUP(C1229,away!$B$2:$E$405,4,FALSE)</f>
        <v>0.8347</v>
      </c>
      <c r="H1229" s="10">
        <f>VLOOKUP(A1229,away!$A$2:$E$405,3,FALSE)</f>
        <v>1.0585</v>
      </c>
      <c r="I1229" s="10">
        <f>VLOOKUP(C1229,away!$B$2:$E$405,3,FALSE)</f>
        <v>1.3646</v>
      </c>
      <c r="J1229" s="10">
        <f>VLOOKUP(B1229,home!$B$2:$E$405,4,FALSE)</f>
        <v>1.0003</v>
      </c>
      <c r="K1229" s="12">
        <f t="shared" si="1622"/>
        <v>0.68739618394799995</v>
      </c>
      <c r="L1229" s="12">
        <f t="shared" si="1623"/>
        <v>1.44486242873</v>
      </c>
      <c r="M1229" s="13">
        <f t="shared" si="1624"/>
        <v>0.11856918932001746</v>
      </c>
      <c r="N1229" s="13">
        <f t="shared" si="1625"/>
        <v>8.1504008272387962E-2</v>
      </c>
      <c r="O1229" s="13">
        <f t="shared" si="1626"/>
        <v>0.17131616685346762</v>
      </c>
      <c r="P1229" s="13">
        <f t="shared" si="1627"/>
        <v>0.11776207934367248</v>
      </c>
      <c r="Q1229" s="13">
        <f t="shared" si="1628"/>
        <v>2.801277213145285E-2</v>
      </c>
      <c r="R1229" s="13">
        <f t="shared" si="1629"/>
        <v>0.1237641464603076</v>
      </c>
      <c r="S1229" s="13">
        <f t="shared" si="1630"/>
        <v>2.9240115857408842E-2</v>
      </c>
      <c r="T1229" s="13">
        <f t="shared" si="1631"/>
        <v>4.047460197731103E-2</v>
      </c>
      <c r="U1229" s="13">
        <f t="shared" si="1632"/>
        <v>8.5075001986396823E-2</v>
      </c>
      <c r="V1229" s="13">
        <f t="shared" si="1633"/>
        <v>3.2267862272050982E-3</v>
      </c>
      <c r="W1229" s="13">
        <f t="shared" si="1634"/>
        <v>6.4186242216551894E-3</v>
      </c>
      <c r="X1229" s="13">
        <f t="shared" si="1635"/>
        <v>9.2740289820059229E-3</v>
      </c>
      <c r="Y1229" s="13">
        <f t="shared" si="1636"/>
        <v>6.6998480195267461E-3</v>
      </c>
      <c r="Z1229" s="13">
        <f t="shared" si="1637"/>
        <v>5.96073884147785E-2</v>
      </c>
      <c r="AA1229" s="13">
        <f t="shared" si="1638"/>
        <v>4.0973891331424962E-2</v>
      </c>
      <c r="AB1229" s="13">
        <f t="shared" si="1639"/>
        <v>1.4082648271360777E-2</v>
      </c>
      <c r="AC1229" s="13">
        <f t="shared" si="1640"/>
        <v>2.0030132716834941E-4</v>
      </c>
      <c r="AD1229" s="13">
        <f t="shared" si="1641"/>
        <v>1.1030344490404948E-3</v>
      </c>
      <c r="AE1229" s="13">
        <f t="shared" si="1642"/>
        <v>1.5937330330135066E-3</v>
      </c>
      <c r="AF1229" s="13">
        <f t="shared" si="1643"/>
        <v>1.1513624904135626E-3</v>
      </c>
      <c r="AG1229" s="13">
        <f t="shared" si="1644"/>
        <v>5.5452013474918715E-4</v>
      </c>
      <c r="AH1229" s="13">
        <f t="shared" si="1645"/>
        <v>2.1531118998807337E-2</v>
      </c>
      <c r="AI1229" s="13">
        <f t="shared" si="1646"/>
        <v>1.4800409035910445E-2</v>
      </c>
      <c r="AJ1229" s="13">
        <f t="shared" si="1647"/>
        <v>5.0868723460771688E-3</v>
      </c>
      <c r="AK1229" s="13">
        <f t="shared" si="1648"/>
        <v>1.1655655463080183E-3</v>
      </c>
      <c r="AL1229" s="13">
        <f t="shared" si="1649"/>
        <v>7.9575143991171115E-6</v>
      </c>
      <c r="AM1229" s="13">
        <f t="shared" si="1650"/>
        <v>1.5164433420672419E-4</v>
      </c>
      <c r="AN1229" s="13">
        <f t="shared" si="1651"/>
        <v>2.191052010250713E-4</v>
      </c>
      <c r="AO1229" s="13">
        <f t="shared" si="1652"/>
        <v>1.5828843645022974E-4</v>
      </c>
      <c r="AP1229" s="13">
        <f t="shared" si="1653"/>
        <v>7.6235004909784416E-5</v>
      </c>
      <c r="AQ1229" s="13">
        <f t="shared" si="1654"/>
        <v>2.7537273587048653E-5</v>
      </c>
      <c r="AR1229" s="13">
        <f t="shared" si="1655"/>
        <v>6.2219009779782772E-3</v>
      </c>
      <c r="AS1229" s="13">
        <f t="shared" si="1656"/>
        <v>4.2769109891645967E-3</v>
      </c>
      <c r="AT1229" s="13">
        <f t="shared" si="1657"/>
        <v>1.4699661465185046E-3</v>
      </c>
      <c r="AU1229" s="13">
        <f t="shared" si="1658"/>
        <v>3.3681637321652218E-4</v>
      </c>
      <c r="AV1229" s="13">
        <f t="shared" si="1659"/>
        <v>5.7881572410060679E-5</v>
      </c>
      <c r="AW1229" s="13">
        <f t="shared" si="1660"/>
        <v>2.1953741557552084E-7</v>
      </c>
      <c r="AX1229" s="13">
        <f t="shared" si="1661"/>
        <v>1.7373289441839546E-5</v>
      </c>
      <c r="AY1229" s="13">
        <f t="shared" si="1662"/>
        <v>2.5102013177965556E-5</v>
      </c>
      <c r="AZ1229" s="13">
        <f t="shared" si="1663"/>
        <v>1.8134477863163895E-5</v>
      </c>
      <c r="BA1229" s="13">
        <f t="shared" si="1664"/>
        <v>8.7339419097071359E-6</v>
      </c>
      <c r="BB1229" s="13">
        <f t="shared" si="1665"/>
        <v>3.1548361300115474E-6</v>
      </c>
      <c r="BC1229" s="13">
        <f t="shared" si="1666"/>
        <v>9.1166083861072676E-7</v>
      </c>
      <c r="BD1229" s="13">
        <f t="shared" si="1667"/>
        <v>1.498298493059878E-3</v>
      </c>
      <c r="BE1229" s="13">
        <f t="shared" si="1668"/>
        <v>1.0299246665443991E-3</v>
      </c>
      <c r="BF1229" s="13">
        <f t="shared" si="1669"/>
        <v>3.5398314276826812E-4</v>
      </c>
      <c r="BG1229" s="13">
        <f t="shared" si="1670"/>
        <v>8.1108887173609177E-5</v>
      </c>
      <c r="BH1229" s="13">
        <f t="shared" si="1671"/>
        <v>1.3938484881851958E-5</v>
      </c>
      <c r="BI1229" s="13">
        <f t="shared" si="1672"/>
        <v>1.9162522635603855E-6</v>
      </c>
      <c r="BJ1229" s="14">
        <f t="shared" si="1673"/>
        <v>0.17749275418109656</v>
      </c>
      <c r="BK1229" s="14">
        <f t="shared" si="1674"/>
        <v>0.26903153160304938</v>
      </c>
      <c r="BL1229" s="14">
        <f t="shared" si="1675"/>
        <v>0.49313846681604029</v>
      </c>
      <c r="BM1229" s="14">
        <f t="shared" si="1676"/>
        <v>0.35831689615789636</v>
      </c>
      <c r="BN1229" s="14">
        <f t="shared" si="1677"/>
        <v>0.64092836238130602</v>
      </c>
    </row>
    <row r="1230" spans="1:66" x14ac:dyDescent="0.25">
      <c r="A1230" t="s">
        <v>344</v>
      </c>
      <c r="B1230" t="s">
        <v>200</v>
      </c>
      <c r="C1230" t="s">
        <v>197</v>
      </c>
      <c r="D1230" s="7" t="s">
        <v>380</v>
      </c>
      <c r="E1230" s="10">
        <f>VLOOKUP(A1230,home!$A$2:$E$405,3,FALSE)</f>
        <v>1.3976999999999999</v>
      </c>
      <c r="F1230" s="10">
        <f>VLOOKUP(B1230,home!$B$2:$E$405,3,FALSE)</f>
        <v>1.2264999999999999</v>
      </c>
      <c r="G1230" s="10">
        <f>VLOOKUP(C1230,away!$B$2:$E$405,4,FALSE)</f>
        <v>1.4730000000000001</v>
      </c>
      <c r="H1230" s="10">
        <f>VLOOKUP(A1230,away!$A$2:$E$405,3,FALSE)</f>
        <v>1.0585</v>
      </c>
      <c r="I1230" s="10">
        <f>VLOOKUP(C1230,away!$B$2:$E$405,3,FALSE)</f>
        <v>0.94469999999999998</v>
      </c>
      <c r="J1230" s="10">
        <f>VLOOKUP(B1230,home!$B$2:$E$405,4,FALSE)</f>
        <v>0.8548</v>
      </c>
      <c r="K1230" s="12">
        <f t="shared" si="1622"/>
        <v>2.5251330406499997</v>
      </c>
      <c r="L1230" s="12">
        <f t="shared" si="1623"/>
        <v>0.85477003925999995</v>
      </c>
      <c r="M1230" s="13">
        <f t="shared" si="1624"/>
        <v>3.4050754776894121E-2</v>
      </c>
      <c r="N1230" s="13">
        <f t="shared" si="1625"/>
        <v>8.5982685946206144E-2</v>
      </c>
      <c r="O1230" s="13">
        <f t="shared" si="1626"/>
        <v>2.9105564997478416E-2</v>
      </c>
      <c r="P1230" s="13">
        <f t="shared" si="1627"/>
        <v>7.3495423841918858E-2</v>
      </c>
      <c r="Q1230" s="13">
        <f t="shared" si="1628"/>
        <v>0.10855886060329878</v>
      </c>
      <c r="R1230" s="13">
        <f t="shared" si="1629"/>
        <v>1.2439282467789551E-2</v>
      </c>
      <c r="S1230" s="13">
        <f t="shared" si="1630"/>
        <v>3.9658278950755119E-2</v>
      </c>
      <c r="T1230" s="13">
        <f t="shared" si="1631"/>
        <v>9.2792861539902544E-2</v>
      </c>
      <c r="U1230" s="13">
        <f t="shared" si="1632"/>
        <v>3.1410843161393663E-2</v>
      </c>
      <c r="V1230" s="13">
        <f t="shared" si="1633"/>
        <v>9.510972140214357E-3</v>
      </c>
      <c r="W1230" s="13">
        <f t="shared" si="1634"/>
        <v>9.1375188588235776E-2</v>
      </c>
      <c r="X1230" s="13">
        <f t="shared" si="1635"/>
        <v>7.8104773536956176E-2</v>
      </c>
      <c r="Y1230" s="13">
        <f t="shared" si="1636"/>
        <v>3.3380810171288716E-2</v>
      </c>
      <c r="Z1230" s="13">
        <f t="shared" si="1637"/>
        <v>3.5442419877862357E-3</v>
      </c>
      <c r="AA1230" s="13">
        <f t="shared" si="1638"/>
        <v>8.9496825474180558E-3</v>
      </c>
      <c r="AB1230" s="13">
        <f t="shared" si="1639"/>
        <v>1.1299569551906996E-2</v>
      </c>
      <c r="AC1230" s="13">
        <f t="shared" si="1640"/>
        <v>1.2830349377968607E-3</v>
      </c>
      <c r="AD1230" s="13">
        <f t="shared" si="1641"/>
        <v>5.7683626949944722E-2</v>
      </c>
      <c r="AE1230" s="13">
        <f t="shared" si="1642"/>
        <v>4.9306236072663434E-2</v>
      </c>
      <c r="AF1230" s="13">
        <f t="shared" si="1643"/>
        <v>2.1072746671796674E-2</v>
      </c>
      <c r="AG1230" s="13">
        <f t="shared" si="1644"/>
        <v>6.0041174999892269E-3</v>
      </c>
      <c r="AH1230" s="13">
        <f t="shared" si="1645"/>
        <v>7.5737796576174493E-4</v>
      </c>
      <c r="AI1230" s="13">
        <f t="shared" si="1646"/>
        <v>1.9124801256052662E-3</v>
      </c>
      <c r="AJ1230" s="13">
        <f t="shared" si="1647"/>
        <v>2.4146333773761601E-3</v>
      </c>
      <c r="AK1230" s="13">
        <f t="shared" si="1648"/>
        <v>2.0324235074229472E-3</v>
      </c>
      <c r="AL1230" s="13">
        <f t="shared" si="1649"/>
        <v>1.1077251846570848E-4</v>
      </c>
      <c r="AM1230" s="13">
        <f t="shared" si="1650"/>
        <v>2.9131766463166852E-2</v>
      </c>
      <c r="AN1230" s="13">
        <f t="shared" si="1651"/>
        <v>2.4900961163434276E-2</v>
      </c>
      <c r="AO1230" s="13">
        <f t="shared" si="1652"/>
        <v>1.0642297775640224E-2</v>
      </c>
      <c r="AP1230" s="13">
        <f t="shared" si="1653"/>
        <v>3.0322390958335359E-3</v>
      </c>
      <c r="AQ1230" s="13">
        <f t="shared" si="1654"/>
        <v>6.4796678274783436E-4</v>
      </c>
      <c r="AR1230" s="13">
        <f t="shared" si="1655"/>
        <v>1.2947679870576519E-4</v>
      </c>
      <c r="AS1230" s="13">
        <f t="shared" si="1656"/>
        <v>3.2694614240951674E-4</v>
      </c>
      <c r="AT1230" s="13">
        <f t="shared" si="1657"/>
        <v>4.1279125335566547E-4</v>
      </c>
      <c r="AU1230" s="13">
        <f t="shared" si="1658"/>
        <v>3.4745094424657201E-4</v>
      </c>
      <c r="AV1230" s="13">
        <f t="shared" si="1659"/>
        <v>2.1933996483051492E-4</v>
      </c>
      <c r="AW1230" s="13">
        <f t="shared" si="1660"/>
        <v>6.6414527111537161E-6</v>
      </c>
      <c r="AX1230" s="13">
        <f t="shared" si="1661"/>
        <v>1.2260264338107018E-2</v>
      </c>
      <c r="AY1230" s="13">
        <f t="shared" si="1662"/>
        <v>1.0479706629621711E-2</v>
      </c>
      <c r="AZ1230" s="13">
        <f t="shared" si="1663"/>
        <v>4.478869623617516E-3</v>
      </c>
      <c r="BA1230" s="13">
        <f t="shared" si="1664"/>
        <v>1.2761345213399887E-3</v>
      </c>
      <c r="BB1230" s="13">
        <f t="shared" si="1665"/>
        <v>2.7270038872670573E-4</v>
      </c>
      <c r="BC1230" s="13">
        <f t="shared" si="1666"/>
        <v>4.6619224395628722E-5</v>
      </c>
      <c r="BD1230" s="13">
        <f t="shared" si="1667"/>
        <v>1.8445481385497664E-5</v>
      </c>
      <c r="BE1230" s="13">
        <f t="shared" si="1668"/>
        <v>4.6577294497214678E-5</v>
      </c>
      <c r="BF1230" s="13">
        <f t="shared" si="1669"/>
        <v>5.8806932639501109E-5</v>
      </c>
      <c r="BG1230" s="13">
        <f t="shared" si="1670"/>
        <v>4.9498442875761054E-5</v>
      </c>
      <c r="BH1230" s="13">
        <f t="shared" si="1671"/>
        <v>3.12475383915777E-5</v>
      </c>
      <c r="BI1230" s="13">
        <f t="shared" si="1672"/>
        <v>1.5780838326310448E-5</v>
      </c>
      <c r="BJ1230" s="14">
        <f t="shared" si="1673"/>
        <v>0.72143143358691364</v>
      </c>
      <c r="BK1230" s="14">
        <f t="shared" si="1674"/>
        <v>0.16858894379566672</v>
      </c>
      <c r="BL1230" s="14">
        <f t="shared" si="1675"/>
        <v>0.10197821933381669</v>
      </c>
      <c r="BM1230" s="14">
        <f t="shared" si="1676"/>
        <v>0.64143720089368661</v>
      </c>
      <c r="BN1230" s="14">
        <f t="shared" si="1677"/>
        <v>0.34363257263358582</v>
      </c>
    </row>
    <row r="1231" spans="1:66" x14ac:dyDescent="0.25">
      <c r="A1231" t="s">
        <v>345</v>
      </c>
      <c r="B1231" t="s">
        <v>225</v>
      </c>
      <c r="C1231" t="s">
        <v>219</v>
      </c>
      <c r="D1231" s="7" t="s">
        <v>380</v>
      </c>
      <c r="E1231" s="10">
        <f>VLOOKUP(A1231,home!$A$2:$E$405,3,FALSE)</f>
        <v>1.8042</v>
      </c>
      <c r="F1231" s="10">
        <f>VLOOKUP(B1231,home!$B$2:$E$405,3,FALSE)</f>
        <v>0.77600000000000002</v>
      </c>
      <c r="G1231" s="10">
        <f>VLOOKUP(C1231,away!$B$2:$E$405,4,FALSE)</f>
        <v>0.99770000000000003</v>
      </c>
      <c r="H1231" s="10">
        <f>VLOOKUP(A1231,away!$A$2:$E$405,3,FALSE)</f>
        <v>1.2458</v>
      </c>
      <c r="I1231" s="10">
        <f>VLOOKUP(C1231,away!$B$2:$E$405,3,FALSE)</f>
        <v>1.3913</v>
      </c>
      <c r="J1231" s="10">
        <f>VLOOKUP(B1231,home!$B$2:$E$405,4,FALSE)</f>
        <v>0.74919999999999998</v>
      </c>
      <c r="K1231" s="12">
        <f t="shared" si="1622"/>
        <v>1.3968390638400001</v>
      </c>
      <c r="L1231" s="12">
        <f t="shared" si="1623"/>
        <v>1.2985745297679998</v>
      </c>
      <c r="M1231" s="13">
        <f t="shared" si="1624"/>
        <v>6.75144524529461E-2</v>
      </c>
      <c r="N1231" s="13">
        <f t="shared" si="1625"/>
        <v>9.430682456004344E-2</v>
      </c>
      <c r="O1231" s="13">
        <f t="shared" si="1626"/>
        <v>8.7672548346628465E-2</v>
      </c>
      <c r="P1231" s="13">
        <f t="shared" si="1627"/>
        <v>0.12246444035697165</v>
      </c>
      <c r="Q1231" s="13">
        <f t="shared" si="1628"/>
        <v>6.5865728266087109E-2</v>
      </c>
      <c r="R1231" s="13">
        <f t="shared" si="1629"/>
        <v>5.692466912139265E-2</v>
      </c>
      <c r="S1231" s="13">
        <f t="shared" si="1630"/>
        <v>5.5534550777845457E-2</v>
      </c>
      <c r="T1231" s="13">
        <f t="shared" si="1631"/>
        <v>8.5531557110960929E-2</v>
      </c>
      <c r="U1231" s="13">
        <f t="shared" si="1632"/>
        <v>7.9514601524927869E-2</v>
      </c>
      <c r="V1231" s="13">
        <f t="shared" si="1633"/>
        <v>1.1192677903914311E-2</v>
      </c>
      <c r="W1231" s="13">
        <f t="shared" si="1634"/>
        <v>3.0667940736780322E-2</v>
      </c>
      <c r="X1231" s="13">
        <f t="shared" si="1635"/>
        <v>3.982460672121739E-2</v>
      </c>
      <c r="Y1231" s="13">
        <f t="shared" si="1636"/>
        <v>2.5857609973100201E-2</v>
      </c>
      <c r="Z1231" s="13">
        <f t="shared" si="1637"/>
        <v>2.4640308478837143E-2</v>
      </c>
      <c r="AA1231" s="13">
        <f t="shared" si="1638"/>
        <v>3.4418545428307697E-2</v>
      </c>
      <c r="AB1231" s="13">
        <f t="shared" si="1639"/>
        <v>2.4038584387405922E-2</v>
      </c>
      <c r="AC1231" s="13">
        <f t="shared" si="1640"/>
        <v>1.2688996446298074E-3</v>
      </c>
      <c r="AD1231" s="13">
        <f t="shared" si="1641"/>
        <v>1.0709544407166208E-2</v>
      </c>
      <c r="AE1231" s="13">
        <f t="shared" si="1642"/>
        <v>1.3907141592565371E-2</v>
      </c>
      <c r="AF1231" s="13">
        <f t="shared" si="1643"/>
        <v>9.0297299269912843E-3</v>
      </c>
      <c r="AG1231" s="13">
        <f t="shared" si="1644"/>
        <v>3.9085924312915804E-3</v>
      </c>
      <c r="AH1231" s="13">
        <f t="shared" si="1645"/>
        <v>7.9993192490611046E-3</v>
      </c>
      <c r="AI1231" s="13">
        <f t="shared" si="1646"/>
        <v>1.1173761611215806E-2</v>
      </c>
      <c r="AJ1231" s="13">
        <f t="shared" si="1647"/>
        <v>7.8039733542910094E-3</v>
      </c>
      <c r="AK1231" s="13">
        <f t="shared" si="1648"/>
        <v>3.6336316114800537E-3</v>
      </c>
      <c r="AL1231" s="13">
        <f t="shared" si="1649"/>
        <v>9.206626386079428E-5</v>
      </c>
      <c r="AM1231" s="13">
        <f t="shared" si="1650"/>
        <v>2.9919019967717922E-3</v>
      </c>
      <c r="AN1231" s="13">
        <f t="shared" si="1651"/>
        <v>3.8852077285698697E-3</v>
      </c>
      <c r="AO1231" s="13">
        <f t="shared" si="1652"/>
        <v>2.522615899589309E-3</v>
      </c>
      <c r="AP1231" s="13">
        <f t="shared" si="1653"/>
        <v>1.0919349185314889E-3</v>
      </c>
      <c r="AQ1231" s="13">
        <f t="shared" si="1654"/>
        <v>3.5448971834232197E-4</v>
      </c>
      <c r="AR1231" s="13">
        <f t="shared" si="1655"/>
        <v>2.0775424464627265E-3</v>
      </c>
      <c r="AS1231" s="13">
        <f t="shared" si="1656"/>
        <v>2.9019924460048584E-3</v>
      </c>
      <c r="AT1231" s="13">
        <f t="shared" si="1657"/>
        <v>2.0268082057740898E-3</v>
      </c>
      <c r="AU1231" s="13">
        <f t="shared" si="1658"/>
        <v>9.4370829224557E-4</v>
      </c>
      <c r="AV1231" s="13">
        <f t="shared" si="1659"/>
        <v>3.2955215186958683E-4</v>
      </c>
      <c r="AW1231" s="13">
        <f t="shared" si="1660"/>
        <v>4.6388600554852332E-6</v>
      </c>
      <c r="AX1231" s="13">
        <f t="shared" si="1661"/>
        <v>6.9653426404528863E-4</v>
      </c>
      <c r="AY1231" s="13">
        <f t="shared" si="1662"/>
        <v>9.0450165439991039E-4</v>
      </c>
      <c r="AZ1231" s="13">
        <f t="shared" si="1663"/>
        <v>5.8728140526837088E-4</v>
      </c>
      <c r="BA1231" s="13">
        <f t="shared" si="1664"/>
        <v>2.5420955822928824E-4</v>
      </c>
      <c r="BB1231" s="13">
        <f t="shared" si="1665"/>
        <v>8.2527514385032267E-5</v>
      </c>
      <c r="BC1231" s="13">
        <f t="shared" si="1666"/>
        <v>2.1433625637093025E-5</v>
      </c>
      <c r="BD1231" s="13">
        <f t="shared" si="1667"/>
        <v>4.4964061758139885E-4</v>
      </c>
      <c r="BE1231" s="13">
        <f t="shared" si="1668"/>
        <v>6.280755793268407E-4</v>
      </c>
      <c r="BF1231" s="13">
        <f t="shared" si="1669"/>
        <v>4.38660252123835E-4</v>
      </c>
      <c r="BG1231" s="13">
        <f t="shared" si="1670"/>
        <v>2.0424592530682539E-4</v>
      </c>
      <c r="BH1231" s="13">
        <f t="shared" si="1671"/>
        <v>7.1324671774680151E-5</v>
      </c>
      <c r="BI1231" s="13">
        <f t="shared" si="1672"/>
        <v>1.9925817550087907E-5</v>
      </c>
      <c r="BJ1231" s="14">
        <f t="shared" si="1673"/>
        <v>0.39300191400997375</v>
      </c>
      <c r="BK1231" s="14">
        <f t="shared" si="1674"/>
        <v>0.25897158905456802</v>
      </c>
      <c r="BL1231" s="14">
        <f t="shared" si="1675"/>
        <v>0.32327111104073114</v>
      </c>
      <c r="BM1231" s="14">
        <f t="shared" si="1676"/>
        <v>0.50423639668569609</v>
      </c>
      <c r="BN1231" s="14">
        <f t="shared" si="1677"/>
        <v>0.4947486631040694</v>
      </c>
    </row>
    <row r="1232" spans="1:66" x14ac:dyDescent="0.25">
      <c r="A1232" t="s">
        <v>345</v>
      </c>
      <c r="B1232" t="s">
        <v>230</v>
      </c>
      <c r="C1232" t="s">
        <v>224</v>
      </c>
      <c r="D1232" s="7" t="s">
        <v>380</v>
      </c>
      <c r="E1232" s="10">
        <f>VLOOKUP(A1232,home!$A$2:$E$405,3,FALSE)</f>
        <v>1.8042</v>
      </c>
      <c r="F1232" s="10">
        <f>VLOOKUP(B1232,home!$B$2:$E$405,3,FALSE)</f>
        <v>1.2563</v>
      </c>
      <c r="G1232" s="10">
        <f>VLOOKUP(C1232,away!$B$2:$E$405,4,FALSE)</f>
        <v>1.2563</v>
      </c>
      <c r="H1232" s="10">
        <f>VLOOKUP(A1232,away!$A$2:$E$405,3,FALSE)</f>
        <v>1.2458</v>
      </c>
      <c r="I1232" s="10">
        <f>VLOOKUP(C1232,away!$B$2:$E$405,3,FALSE)</f>
        <v>0.90969999999999995</v>
      </c>
      <c r="J1232" s="10">
        <f>VLOOKUP(B1232,home!$B$2:$E$405,4,FALSE)</f>
        <v>1.1773</v>
      </c>
      <c r="K1232" s="12">
        <f t="shared" si="1622"/>
        <v>2.8475502586979999</v>
      </c>
      <c r="L1232" s="12">
        <f t="shared" si="1623"/>
        <v>1.334239105298</v>
      </c>
      <c r="M1232" s="13">
        <f t="shared" si="1624"/>
        <v>1.5271157445052108E-2</v>
      </c>
      <c r="N1232" s="13">
        <f t="shared" si="1625"/>
        <v>4.3485388333276025E-2</v>
      </c>
      <c r="O1232" s="13">
        <f t="shared" si="1626"/>
        <v>2.0375375446351218E-2</v>
      </c>
      <c r="P1232" s="13">
        <f t="shared" si="1627"/>
        <v>5.801990562332629E-2</v>
      </c>
      <c r="Q1232" s="13">
        <f t="shared" si="1628"/>
        <v>6.1913414399001568E-2</v>
      </c>
      <c r="R1232" s="13">
        <f t="shared" si="1629"/>
        <v>1.3592811352825244E-2</v>
      </c>
      <c r="S1232" s="13">
        <f t="shared" si="1630"/>
        <v>5.5108944110035064E-2</v>
      </c>
      <c r="T1232" s="13">
        <f t="shared" si="1631"/>
        <v>8.2607298633668169E-2</v>
      </c>
      <c r="U1232" s="13">
        <f t="shared" si="1632"/>
        <v>3.8706213484170637E-2</v>
      </c>
      <c r="V1232" s="13">
        <f t="shared" si="1633"/>
        <v>2.3264013642640264E-2</v>
      </c>
      <c r="W1232" s="13">
        <f t="shared" si="1634"/>
        <v>5.8767186396251128E-2</v>
      </c>
      <c r="X1232" s="13">
        <f t="shared" si="1635"/>
        <v>7.8409478198214907E-2</v>
      </c>
      <c r="Y1232" s="13">
        <f t="shared" si="1636"/>
        <v>5.2308496019034652E-2</v>
      </c>
      <c r="Z1232" s="13">
        <f t="shared" si="1637"/>
        <v>6.0453534859593507E-3</v>
      </c>
      <c r="AA1232" s="13">
        <f t="shared" si="1638"/>
        <v>1.7214447882864404E-2</v>
      </c>
      <c r="AB1232" s="13">
        <f t="shared" si="1639"/>
        <v>2.4509502761096889E-2</v>
      </c>
      <c r="AC1232" s="13">
        <f t="shared" si="1640"/>
        <v>5.5242042098906808E-3</v>
      </c>
      <c r="AD1232" s="13">
        <f t="shared" si="1641"/>
        <v>4.1835629206399626E-2</v>
      </c>
      <c r="AE1232" s="13">
        <f t="shared" si="1642"/>
        <v>5.5818732481925516E-2</v>
      </c>
      <c r="AF1232" s="13">
        <f t="shared" si="1643"/>
        <v>3.7237767842776361E-2</v>
      </c>
      <c r="AG1232" s="13">
        <f t="shared" si="1644"/>
        <v>1.6561362016613523E-2</v>
      </c>
      <c r="AH1232" s="13">
        <f t="shared" si="1645"/>
        <v>2.0164867565791392E-3</v>
      </c>
      <c r="AI1232" s="13">
        <f t="shared" si="1646"/>
        <v>5.7420473853580182E-3</v>
      </c>
      <c r="AJ1232" s="13">
        <f t="shared" si="1647"/>
        <v>8.1753842588162002E-3</v>
      </c>
      <c r="AK1232" s="13">
        <f t="shared" si="1648"/>
        <v>7.7599391870492099E-3</v>
      </c>
      <c r="AL1232" s="13">
        <f t="shared" si="1649"/>
        <v>8.395272147644217E-4</v>
      </c>
      <c r="AM1232" s="13">
        <f t="shared" si="1650"/>
        <v>2.3825811353895367E-2</v>
      </c>
      <c r="AN1232" s="13">
        <f t="shared" si="1651"/>
        <v>3.1789329223820287E-2</v>
      </c>
      <c r="AO1232" s="13">
        <f t="shared" si="1652"/>
        <v>2.1207283090806772E-2</v>
      </c>
      <c r="AP1232" s="13">
        <f t="shared" si="1653"/>
        <v>9.4318621389598116E-3</v>
      </c>
      <c r="AQ1232" s="13">
        <f t="shared" si="1654"/>
        <v>3.1460898253949572E-3</v>
      </c>
      <c r="AR1232" s="13">
        <f t="shared" si="1655"/>
        <v>5.3809509718868325E-4</v>
      </c>
      <c r="AS1232" s="13">
        <f t="shared" si="1656"/>
        <v>1.5322528332037605E-3</v>
      </c>
      <c r="AT1232" s="13">
        <f t="shared" si="1657"/>
        <v>2.1815834757900558E-3</v>
      </c>
      <c r="AU1232" s="13">
        <f t="shared" si="1658"/>
        <v>2.0707228636190852E-3</v>
      </c>
      <c r="AV1232" s="13">
        <f t="shared" si="1659"/>
        <v>1.4741218564975973E-3</v>
      </c>
      <c r="AW1232" s="13">
        <f t="shared" si="1660"/>
        <v>8.8600738469287834E-5</v>
      </c>
      <c r="AX1232" s="13">
        <f t="shared" si="1661"/>
        <v>1.130753254741242E-2</v>
      </c>
      <c r="AY1232" s="13">
        <f t="shared" si="1662"/>
        <v>1.5086952109187562E-2</v>
      </c>
      <c r="AZ1232" s="13">
        <f t="shared" si="1663"/>
        <v>1.0064800741918095E-2</v>
      </c>
      <c r="BA1232" s="13">
        <f t="shared" si="1664"/>
        <v>4.4762835789664817E-3</v>
      </c>
      <c r="BB1232" s="13">
        <f t="shared" si="1665"/>
        <v>1.4931081493650934E-3</v>
      </c>
      <c r="BC1232" s="13">
        <f t="shared" si="1666"/>
        <v>3.9843265626440691E-4</v>
      </c>
      <c r="BD1232" s="13">
        <f t="shared" si="1667"/>
        <v>1.1965792017304466E-4</v>
      </c>
      <c r="BE1232" s="13">
        <f t="shared" si="1668"/>
        <v>3.4073194154401792E-4</v>
      </c>
      <c r="BF1232" s="13">
        <f t="shared" si="1669"/>
        <v>4.8512566414517011E-4</v>
      </c>
      <c r="BG1232" s="13">
        <f t="shared" si="1670"/>
        <v>4.6047323681253939E-4</v>
      </c>
      <c r="BH1232" s="13">
        <f t="shared" si="1671"/>
        <v>3.2780517115226296E-4</v>
      </c>
      <c r="BI1232" s="13">
        <f t="shared" si="1672"/>
        <v>1.866883399834337E-4</v>
      </c>
      <c r="BJ1232" s="14">
        <f t="shared" si="1673"/>
        <v>0.66117223894315269</v>
      </c>
      <c r="BK1232" s="14">
        <f t="shared" si="1674"/>
        <v>0.17311470435489643</v>
      </c>
      <c r="BL1232" s="14">
        <f t="shared" si="1675"/>
        <v>0.14780946691522059</v>
      </c>
      <c r="BM1232" s="14">
        <f t="shared" si="1676"/>
        <v>0.76048535972867859</v>
      </c>
      <c r="BN1232" s="14">
        <f t="shared" si="1677"/>
        <v>0.21265805259983245</v>
      </c>
    </row>
    <row r="1233" spans="1:66" x14ac:dyDescent="0.25">
      <c r="A1233" t="s">
        <v>346</v>
      </c>
      <c r="B1233" t="s">
        <v>321</v>
      </c>
      <c r="C1233" t="s">
        <v>320</v>
      </c>
      <c r="D1233" s="7" t="s">
        <v>380</v>
      </c>
      <c r="E1233" s="10">
        <f>VLOOKUP(A1233,home!$A$2:$E$405,3,FALSE)</f>
        <v>1.5866</v>
      </c>
      <c r="F1233" s="10">
        <f>VLOOKUP(B1233,home!$B$2:$E$405,3,FALSE)</f>
        <v>1.0084</v>
      </c>
      <c r="G1233" s="10">
        <f>VLOOKUP(C1233,away!$B$2:$E$405,4,FALSE)</f>
        <v>0.98040000000000005</v>
      </c>
      <c r="H1233" s="10">
        <f>VLOOKUP(A1233,away!$A$2:$E$405,3,FALSE)</f>
        <v>1.1788000000000001</v>
      </c>
      <c r="I1233" s="10">
        <f>VLOOKUP(C1233,away!$B$2:$E$405,3,FALSE)</f>
        <v>0.5655</v>
      </c>
      <c r="J1233" s="10">
        <f>VLOOKUP(B1233,home!$B$2:$E$405,4,FALSE)</f>
        <v>0.76349999999999996</v>
      </c>
      <c r="K1233" s="12">
        <f t="shared" si="1622"/>
        <v>1.5685688621759999</v>
      </c>
      <c r="L1233" s="12">
        <f t="shared" si="1623"/>
        <v>0.50895780390000001</v>
      </c>
      <c r="M1233" s="13">
        <f t="shared" si="1624"/>
        <v>0.12523958876861419</v>
      </c>
      <c r="N1233" s="13">
        <f t="shared" si="1625"/>
        <v>0.19644691925417526</v>
      </c>
      <c r="O1233" s="13">
        <f t="shared" si="1626"/>
        <v>6.3741666061012975E-2</v>
      </c>
      <c r="P1233" s="13">
        <f t="shared" si="1627"/>
        <v>9.9983192606525662E-2</v>
      </c>
      <c r="Q1233" s="13">
        <f t="shared" si="1628"/>
        <v>0.15407026030625115</v>
      </c>
      <c r="R1233" s="13">
        <f t="shared" si="1629"/>
        <v>1.6220909187670163E-2</v>
      </c>
      <c r="S1233" s="13">
        <f t="shared" si="1630"/>
        <v>1.9955029599831361E-2</v>
      </c>
      <c r="T1233" s="13">
        <f t="shared" si="1631"/>
        <v>7.841526133177093E-2</v>
      </c>
      <c r="U1233" s="13">
        <f t="shared" si="1632"/>
        <v>2.5443613067964006E-2</v>
      </c>
      <c r="V1233" s="13">
        <f t="shared" si="1633"/>
        <v>1.7700895340468157E-3</v>
      </c>
      <c r="W1233" s="13">
        <f t="shared" si="1634"/>
        <v>8.0556604301245491E-2</v>
      </c>
      <c r="X1233" s="13">
        <f t="shared" si="1635"/>
        <v>4.0999912414803198E-2</v>
      </c>
      <c r="Y1233" s="13">
        <f t="shared" si="1636"/>
        <v>1.0433612691365291E-2</v>
      </c>
      <c r="Z1233" s="13">
        <f t="shared" si="1637"/>
        <v>2.7519194391393133E-3</v>
      </c>
      <c r="AA1233" s="13">
        <f t="shared" si="1638"/>
        <v>4.3165751434507682E-3</v>
      </c>
      <c r="AB1233" s="13">
        <f t="shared" si="1639"/>
        <v>3.3854226806298887E-3</v>
      </c>
      <c r="AC1233" s="13">
        <f t="shared" si="1640"/>
        <v>8.8320316958828753E-5</v>
      </c>
      <c r="AD1233" s="13">
        <f t="shared" si="1641"/>
        <v>3.1589645287391721E-2</v>
      </c>
      <c r="AE1233" s="13">
        <f t="shared" si="1642"/>
        <v>1.6077796491450875E-2</v>
      </c>
      <c r="AF1233" s="13">
        <f t="shared" si="1643"/>
        <v>4.091459996919981E-3</v>
      </c>
      <c r="AG1233" s="13">
        <f t="shared" si="1644"/>
        <v>6.9412683159236484E-4</v>
      </c>
      <c r="AH1233" s="13">
        <f t="shared" si="1645"/>
        <v>3.5015271856351604E-4</v>
      </c>
      <c r="AI1233" s="13">
        <f t="shared" si="1646"/>
        <v>5.4923865134500741E-4</v>
      </c>
      <c r="AJ1233" s="13">
        <f t="shared" si="1647"/>
        <v>4.3075932320165968E-4</v>
      </c>
      <c r="AK1233" s="13">
        <f t="shared" si="1648"/>
        <v>2.2522522048871034E-4</v>
      </c>
      <c r="AL1233" s="13">
        <f t="shared" si="1649"/>
        <v>2.8203692932524099E-6</v>
      </c>
      <c r="AM1233" s="13">
        <f t="shared" si="1650"/>
        <v>9.910106792997489E-3</v>
      </c>
      <c r="AN1233" s="13">
        <f t="shared" si="1651"/>
        <v>5.0438261897784737E-3</v>
      </c>
      <c r="AO1233" s="13">
        <f t="shared" si="1652"/>
        <v>1.2835473504014783E-3</v>
      </c>
      <c r="AP1233" s="13">
        <f t="shared" si="1653"/>
        <v>2.1775714688733341E-4</v>
      </c>
      <c r="AQ1233" s="13">
        <f t="shared" si="1654"/>
        <v>2.7707299815826724E-5</v>
      </c>
      <c r="AR1233" s="13">
        <f t="shared" si="1655"/>
        <v>3.5642591733940393E-5</v>
      </c>
      <c r="AS1233" s="13">
        <f t="shared" si="1656"/>
        <v>5.5907859561110574E-5</v>
      </c>
      <c r="AT1233" s="13">
        <f t="shared" si="1657"/>
        <v>4.384766382923342E-5</v>
      </c>
      <c r="AU1233" s="13">
        <f t="shared" si="1658"/>
        <v>2.2926026720565468E-5</v>
      </c>
      <c r="AV1233" s="13">
        <f t="shared" si="1659"/>
        <v>8.9902629118234854E-6</v>
      </c>
      <c r="AW1233" s="13">
        <f t="shared" si="1660"/>
        <v>6.254445957042451E-8</v>
      </c>
      <c r="AX1233" s="13">
        <f t="shared" si="1661"/>
        <v>2.5907808227224557E-3</v>
      </c>
      <c r="AY1233" s="13">
        <f t="shared" si="1662"/>
        <v>1.3185981179190563E-3</v>
      </c>
      <c r="AZ1233" s="13">
        <f t="shared" si="1663"/>
        <v>3.3555540116137806E-4</v>
      </c>
      <c r="BA1233" s="13">
        <f t="shared" si="1664"/>
        <v>5.6927846687292833E-5</v>
      </c>
      <c r="BB1233" s="13">
        <f t="shared" si="1665"/>
        <v>7.2434679576801106E-6</v>
      </c>
      <c r="BC1233" s="13">
        <f t="shared" si="1666"/>
        <v>7.3732390887217768E-7</v>
      </c>
      <c r="BD1233" s="13">
        <f t="shared" si="1667"/>
        <v>3.0234292023684309E-6</v>
      </c>
      <c r="BE1233" s="13">
        <f t="shared" si="1668"/>
        <v>4.7424569038287395E-6</v>
      </c>
      <c r="BF1233" s="13">
        <f t="shared" si="1669"/>
        <v>3.7194351147786825E-6</v>
      </c>
      <c r="BG1233" s="13">
        <f t="shared" si="1670"/>
        <v>1.944730035308619E-6</v>
      </c>
      <c r="BH1233" s="13">
        <f t="shared" si="1671"/>
        <v>7.6261074468088301E-7</v>
      </c>
      <c r="BI1233" s="13">
        <f t="shared" si="1672"/>
        <v>2.3924149361345682E-7</v>
      </c>
      <c r="BJ1233" s="14">
        <f t="shared" si="1673"/>
        <v>0.63416838666720343</v>
      </c>
      <c r="BK1233" s="14">
        <f t="shared" si="1674"/>
        <v>0.24835763931318916</v>
      </c>
      <c r="BL1233" s="14">
        <f t="shared" si="1675"/>
        <v>0.11484530836257793</v>
      </c>
      <c r="BM1233" s="14">
        <f t="shared" si="1676"/>
        <v>0.34310218202440118</v>
      </c>
      <c r="BN1233" s="14">
        <f t="shared" si="1677"/>
        <v>0.65570253618424934</v>
      </c>
    </row>
    <row r="1234" spans="1:66" x14ac:dyDescent="0.25">
      <c r="A1234" t="s">
        <v>346</v>
      </c>
      <c r="B1234" t="s">
        <v>231</v>
      </c>
      <c r="C1234" t="s">
        <v>241</v>
      </c>
      <c r="D1234" s="7" t="s">
        <v>380</v>
      </c>
      <c r="E1234" s="10">
        <f>VLOOKUP(A1234,home!$A$2:$E$405,3,FALSE)</f>
        <v>1.5866</v>
      </c>
      <c r="F1234" s="10">
        <f>VLOOKUP(B1234,home!$B$2:$E$405,3,FALSE)</f>
        <v>1.0084</v>
      </c>
      <c r="G1234" s="10">
        <f>VLOOKUP(C1234,away!$B$2:$E$405,4,FALSE)</f>
        <v>0.98040000000000005</v>
      </c>
      <c r="H1234" s="10">
        <f>VLOOKUP(A1234,away!$A$2:$E$405,3,FALSE)</f>
        <v>1.1788000000000001</v>
      </c>
      <c r="I1234" s="10">
        <f>VLOOKUP(C1234,away!$B$2:$E$405,3,FALSE)</f>
        <v>1.0367999999999999</v>
      </c>
      <c r="J1234" s="10">
        <f>VLOOKUP(B1234,home!$B$2:$E$405,4,FALSE)</f>
        <v>1.2725</v>
      </c>
      <c r="K1234" s="12">
        <f t="shared" si="1622"/>
        <v>1.5685688621759999</v>
      </c>
      <c r="L1234" s="12">
        <f t="shared" si="1623"/>
        <v>1.5552238463999999</v>
      </c>
      <c r="M1234" s="13">
        <f t="shared" si="1624"/>
        <v>4.3990010339653156E-2</v>
      </c>
      <c r="N1234" s="13">
        <f t="shared" si="1625"/>
        <v>6.9001360465580211E-2</v>
      </c>
      <c r="O1234" s="13">
        <f t="shared" si="1626"/>
        <v>6.8414313083611136E-2</v>
      </c>
      <c r="P1234" s="13">
        <f t="shared" si="1627"/>
        <v>0.10731256123011253</v>
      </c>
      <c r="Q1234" s="13">
        <f t="shared" si="1628"/>
        <v>5.4116692737045606E-2</v>
      </c>
      <c r="R1234" s="13">
        <f t="shared" si="1629"/>
        <v>5.319978557135379E-2</v>
      </c>
      <c r="S1234" s="13">
        <f t="shared" si="1630"/>
        <v>6.544659633431596E-2</v>
      </c>
      <c r="T1234" s="13">
        <f t="shared" si="1631"/>
        <v>8.4163571032955006E-2</v>
      </c>
      <c r="U1234" s="13">
        <f t="shared" si="1632"/>
        <v>8.3447527121665574E-2</v>
      </c>
      <c r="V1234" s="13">
        <f t="shared" si="1633"/>
        <v>1.7739486816820672E-2</v>
      </c>
      <c r="W1234" s="13">
        <f t="shared" si="1634"/>
        <v>2.8295253050425271E-2</v>
      </c>
      <c r="X1234" s="13">
        <f t="shared" si="1635"/>
        <v>4.4005452283943716E-2</v>
      </c>
      <c r="Y1234" s="13">
        <f t="shared" si="1636"/>
        <v>3.4219164381803314E-2</v>
      </c>
      <c r="Z1234" s="13">
        <f t="shared" si="1637"/>
        <v>2.7579191714645349E-2</v>
      </c>
      <c r="AA1234" s="13">
        <f t="shared" si="1638"/>
        <v>4.3259861367575009E-2</v>
      </c>
      <c r="AB1234" s="13">
        <f t="shared" si="1639"/>
        <v>3.3928035761614329E-2</v>
      </c>
      <c r="AC1234" s="13">
        <f t="shared" si="1640"/>
        <v>2.7046904378436403E-3</v>
      </c>
      <c r="AD1234" s="13">
        <f t="shared" si="1641"/>
        <v>1.1095763220571887E-2</v>
      </c>
      <c r="AE1234" s="13">
        <f t="shared" si="1642"/>
        <v>1.7256395554641462E-2</v>
      </c>
      <c r="AF1234" s="13">
        <f t="shared" si="1643"/>
        <v>1.3418778934744678E-2</v>
      </c>
      <c r="AG1234" s="13">
        <f t="shared" si="1644"/>
        <v>6.9564016629616362E-3</v>
      </c>
      <c r="AH1234" s="13">
        <f t="shared" si="1645"/>
        <v>1.0722954154763447E-2</v>
      </c>
      <c r="AI1234" s="13">
        <f t="shared" si="1646"/>
        <v>1.6819691997702706E-2</v>
      </c>
      <c r="AJ1234" s="13">
        <f t="shared" si="1647"/>
        <v>1.3191422569493658E-2</v>
      </c>
      <c r="AK1234" s="13">
        <f t="shared" si="1648"/>
        <v>6.8972182301044894E-3</v>
      </c>
      <c r="AL1234" s="13">
        <f t="shared" si="1649"/>
        <v>2.6392106387659799E-4</v>
      </c>
      <c r="AM1234" s="13">
        <f t="shared" si="1650"/>
        <v>3.4808937379733492E-3</v>
      </c>
      <c r="AN1234" s="13">
        <f t="shared" si="1651"/>
        <v>5.4135689480805851E-3</v>
      </c>
      <c r="AO1234" s="13">
        <f t="shared" si="1652"/>
        <v>4.2096557610927458E-3</v>
      </c>
      <c r="AP1234" s="13">
        <f t="shared" si="1653"/>
        <v>2.1823190082621924E-3</v>
      </c>
      <c r="AQ1234" s="13">
        <f t="shared" si="1654"/>
        <v>8.4849864052534082E-4</v>
      </c>
      <c r="AR1234" s="13">
        <f t="shared" si="1655"/>
        <v>3.3353188010684098E-3</v>
      </c>
      <c r="AS1234" s="13">
        <f t="shared" si="1656"/>
        <v>5.2316772167860948E-3</v>
      </c>
      <c r="AT1234" s="13">
        <f t="shared" si="1657"/>
        <v>4.1031229896031345E-3</v>
      </c>
      <c r="AU1234" s="13">
        <f t="shared" si="1658"/>
        <v>2.1453436530566587E-3</v>
      </c>
      <c r="AV1234" s="13">
        <f t="shared" si="1659"/>
        <v>8.4127981321289633E-4</v>
      </c>
      <c r="AW1234" s="13">
        <f t="shared" si="1660"/>
        <v>1.7884139495216786E-5</v>
      </c>
      <c r="AX1234" s="13">
        <f t="shared" si="1661"/>
        <v>9.1000358832140412E-4</v>
      </c>
      <c r="AY1234" s="13">
        <f t="shared" si="1662"/>
        <v>1.4152592808670162E-3</v>
      </c>
      <c r="AZ1234" s="13">
        <f t="shared" si="1663"/>
        <v>1.1005224912216496E-3</v>
      </c>
      <c r="BA1234" s="13">
        <f t="shared" si="1664"/>
        <v>5.7051960728248126E-4</v>
      </c>
      <c r="BB1234" s="13">
        <f t="shared" si="1665"/>
        <v>2.2182142452111965E-4</v>
      </c>
      <c r="BC1234" s="13">
        <f t="shared" si="1666"/>
        <v>6.8996393811532526E-5</v>
      </c>
      <c r="BD1234" s="13">
        <f t="shared" si="1667"/>
        <v>8.645278891279744E-4</v>
      </c>
      <c r="BE1234" s="13">
        <f t="shared" si="1668"/>
        <v>1.3560715273688857E-3</v>
      </c>
      <c r="BF1234" s="13">
        <f t="shared" si="1669"/>
        <v>1.0635457863571421E-3</v>
      </c>
      <c r="BG1234" s="13">
        <f t="shared" si="1670"/>
        <v>5.5608160132610039E-4</v>
      </c>
      <c r="BH1234" s="13">
        <f t="shared" si="1671"/>
        <v>2.1806307116727227E-4</v>
      </c>
      <c r="BI1234" s="13">
        <f t="shared" si="1672"/>
        <v>6.8409388684690446E-5</v>
      </c>
      <c r="BJ1234" s="14">
        <f t="shared" si="1673"/>
        <v>0.3829508922066322</v>
      </c>
      <c r="BK1234" s="14">
        <f t="shared" si="1674"/>
        <v>0.23887252550348956</v>
      </c>
      <c r="BL1234" s="14">
        <f t="shared" si="1675"/>
        <v>0.34966425159564346</v>
      </c>
      <c r="BM1234" s="14">
        <f t="shared" si="1676"/>
        <v>0.60163476245168235</v>
      </c>
      <c r="BN1234" s="14">
        <f t="shared" si="1677"/>
        <v>0.39603472342735641</v>
      </c>
    </row>
    <row r="1235" spans="1:66" x14ac:dyDescent="0.25">
      <c r="A1235" t="s">
        <v>346</v>
      </c>
      <c r="B1235" t="s">
        <v>234</v>
      </c>
      <c r="C1235" t="s">
        <v>240</v>
      </c>
      <c r="D1235" s="7" t="s">
        <v>380</v>
      </c>
      <c r="E1235" s="10">
        <f>VLOOKUP(A1235,home!$A$2:$E$405,3,FALSE)</f>
        <v>1.5866</v>
      </c>
      <c r="F1235" s="10">
        <f>VLOOKUP(B1235,home!$B$2:$E$405,3,FALSE)</f>
        <v>1.4496</v>
      </c>
      <c r="G1235" s="10">
        <f>VLOOKUP(C1235,away!$B$2:$E$405,4,FALSE)</f>
        <v>1.2033</v>
      </c>
      <c r="H1235" s="10">
        <f>VLOOKUP(A1235,away!$A$2:$E$405,3,FALSE)</f>
        <v>1.1788000000000001</v>
      </c>
      <c r="I1235" s="10">
        <f>VLOOKUP(C1235,away!$B$2:$E$405,3,FALSE)</f>
        <v>1.3882000000000001</v>
      </c>
      <c r="J1235" s="10">
        <f>VLOOKUP(B1235,home!$B$2:$E$405,4,FALSE)</f>
        <v>0.2545</v>
      </c>
      <c r="K1235" s="12">
        <f t="shared" si="1622"/>
        <v>2.7675122186880001</v>
      </c>
      <c r="L1235" s="12">
        <f t="shared" si="1623"/>
        <v>0.41646638572000005</v>
      </c>
      <c r="M1235" s="13">
        <f t="shared" si="1624"/>
        <v>4.1420530950092467E-2</v>
      </c>
      <c r="N1235" s="13">
        <f t="shared" si="1625"/>
        <v>0.11463182550892539</v>
      </c>
      <c r="O1235" s="13">
        <f t="shared" si="1626"/>
        <v>1.7250258819388412E-2</v>
      </c>
      <c r="P1235" s="13">
        <f t="shared" si="1627"/>
        <v>4.7740302058187863E-2</v>
      </c>
      <c r="Q1235" s="13">
        <f t="shared" si="1628"/>
        <v>0.15862248887323094</v>
      </c>
      <c r="R1235" s="13">
        <f t="shared" si="1629"/>
        <v>3.5920764716226229E-3</v>
      </c>
      <c r="S1235" s="13">
        <f t="shared" si="1630"/>
        <v>1.3756079342350441E-2</v>
      </c>
      <c r="T1235" s="13">
        <f t="shared" si="1631"/>
        <v>6.6060934634945404E-2</v>
      </c>
      <c r="U1235" s="13">
        <f t="shared" si="1632"/>
        <v>9.9411155256772885E-3</v>
      </c>
      <c r="V1235" s="13">
        <f t="shared" si="1633"/>
        <v>1.7616582562548467E-3</v>
      </c>
      <c r="W1235" s="13">
        <f t="shared" si="1634"/>
        <v>0.14632989203845598</v>
      </c>
      <c r="X1235" s="13">
        <f t="shared" si="1635"/>
        <v>6.0941481260053575E-2</v>
      </c>
      <c r="Y1235" s="13">
        <f t="shared" si="1636"/>
        <v>1.2690039220398812E-2</v>
      </c>
      <c r="Z1235" s="13">
        <f t="shared" si="1637"/>
        <v>4.9865970178884127E-4</v>
      </c>
      <c r="AA1235" s="13">
        <f t="shared" si="1638"/>
        <v>1.3800468176679327E-3</v>
      </c>
      <c r="AB1235" s="13">
        <f t="shared" si="1639"/>
        <v>1.9096482151287476E-3</v>
      </c>
      <c r="AC1235" s="13">
        <f t="shared" si="1640"/>
        <v>1.2690279335482408E-4</v>
      </c>
      <c r="AD1235" s="13">
        <f t="shared" si="1641"/>
        <v>0.10124244104393071</v>
      </c>
      <c r="AE1235" s="13">
        <f t="shared" si="1642"/>
        <v>4.2164073503036012E-2</v>
      </c>
      <c r="AF1235" s="13">
        <f t="shared" si="1643"/>
        <v>8.7799596495209131E-3</v>
      </c>
      <c r="AG1235" s="13">
        <f t="shared" si="1644"/>
        <v>1.2188526873344711E-3</v>
      </c>
      <c r="AH1235" s="13">
        <f t="shared" si="1645"/>
        <v>5.1918750927052941E-5</v>
      </c>
      <c r="AI1235" s="13">
        <f t="shared" si="1646"/>
        <v>1.4368577756963794E-4</v>
      </c>
      <c r="AJ1235" s="13">
        <f t="shared" si="1647"/>
        <v>1.9882607253782962E-4</v>
      </c>
      <c r="AK1235" s="13">
        <f t="shared" si="1648"/>
        <v>1.834178617140634E-4</v>
      </c>
      <c r="AL1235" s="13">
        <f t="shared" si="1649"/>
        <v>5.8506035995403608E-6</v>
      </c>
      <c r="AM1235" s="13">
        <f t="shared" si="1650"/>
        <v>5.603793852777552E-2</v>
      </c>
      <c r="AN1235" s="13">
        <f t="shared" si="1651"/>
        <v>2.3337917721862212E-2</v>
      </c>
      <c r="AO1235" s="13">
        <f t="shared" si="1652"/>
        <v>4.859729121927346E-3</v>
      </c>
      <c r="AP1235" s="13">
        <f t="shared" si="1653"/>
        <v>6.7463794099577041E-4</v>
      </c>
      <c r="AQ1235" s="13">
        <f t="shared" si="1654"/>
        <v>7.0241006239022774E-5</v>
      </c>
      <c r="AR1235" s="13">
        <f t="shared" si="1655"/>
        <v>4.3244829099373305E-6</v>
      </c>
      <c r="AS1235" s="13">
        <f t="shared" si="1656"/>
        <v>1.1968059292759001E-5</v>
      </c>
      <c r="AT1235" s="13">
        <f t="shared" si="1657"/>
        <v>1.6560875163346503E-5</v>
      </c>
      <c r="AU1235" s="13">
        <f t="shared" si="1658"/>
        <v>1.527747478890936E-5</v>
      </c>
      <c r="AV1235" s="13">
        <f t="shared" si="1659"/>
        <v>1.0570149537251133E-5</v>
      </c>
      <c r="AW1235" s="13">
        <f t="shared" si="1660"/>
        <v>1.8731289415206879E-7</v>
      </c>
      <c r="AX1235" s="13">
        <f t="shared" si="1661"/>
        <v>2.5847613264284294E-2</v>
      </c>
      <c r="AY1235" s="13">
        <f t="shared" si="1662"/>
        <v>1.0764662075664812E-2</v>
      </c>
      <c r="AZ1235" s="13">
        <f t="shared" si="1663"/>
        <v>2.2415599540746389E-3</v>
      </c>
      <c r="BA1235" s="13">
        <f t="shared" si="1664"/>
        <v>3.1117812414938468E-4</v>
      </c>
      <c r="BB1235" s="13">
        <f t="shared" si="1665"/>
        <v>3.2398807169905924E-5</v>
      </c>
      <c r="BC1235" s="13">
        <f t="shared" si="1666"/>
        <v>2.6986028247379901E-6</v>
      </c>
      <c r="BD1235" s="13">
        <f t="shared" si="1667"/>
        <v>3.0016696126825121E-7</v>
      </c>
      <c r="BE1235" s="13">
        <f t="shared" si="1668"/>
        <v>8.3071573295633296E-7</v>
      </c>
      <c r="BF1235" s="13">
        <f t="shared" si="1669"/>
        <v>1.1495079706065047E-6</v>
      </c>
      <c r="BG1235" s="13">
        <f t="shared" si="1670"/>
        <v>1.0604257847109162E-6</v>
      </c>
      <c r="BH1235" s="13">
        <f t="shared" si="1671"/>
        <v>7.3368532904981782E-7</v>
      </c>
      <c r="BI1235" s="13">
        <f t="shared" si="1672"/>
        <v>4.0609662256349914E-7</v>
      </c>
      <c r="BJ1235" s="14">
        <f t="shared" si="1673"/>
        <v>0.83686256356679978</v>
      </c>
      <c r="BK1235" s="14">
        <f t="shared" si="1674"/>
        <v>0.11557598607950481</v>
      </c>
      <c r="BL1235" s="14">
        <f t="shared" si="1675"/>
        <v>3.471417595232696E-2</v>
      </c>
      <c r="BM1235" s="14">
        <f t="shared" si="1676"/>
        <v>0.59362942785620199</v>
      </c>
      <c r="BN1235" s="14">
        <f t="shared" si="1677"/>
        <v>0.38325748268144766</v>
      </c>
    </row>
    <row r="1236" spans="1:66" x14ac:dyDescent="0.25">
      <c r="A1236" t="s">
        <v>346</v>
      </c>
      <c r="B1236" t="s">
        <v>232</v>
      </c>
      <c r="C1236" t="s">
        <v>244</v>
      </c>
      <c r="D1236" s="7" t="s">
        <v>380</v>
      </c>
      <c r="E1236" s="10">
        <f>VLOOKUP(A1236,home!$A$2:$E$405,3,FALSE)</f>
        <v>1.5866</v>
      </c>
      <c r="F1236" s="10">
        <f>VLOOKUP(B1236,home!$B$2:$E$405,3,FALSE)</f>
        <v>0.94540000000000002</v>
      </c>
      <c r="G1236" s="10">
        <f>VLOOKUP(C1236,away!$B$2:$E$405,4,FALSE)</f>
        <v>1.5126999999999999</v>
      </c>
      <c r="H1236" s="10">
        <f>VLOOKUP(A1236,away!$A$2:$E$405,3,FALSE)</f>
        <v>1.1788000000000001</v>
      </c>
      <c r="I1236" s="10">
        <f>VLOOKUP(C1236,away!$B$2:$E$405,3,FALSE)</f>
        <v>1.1028</v>
      </c>
      <c r="J1236" s="10">
        <f>VLOOKUP(B1236,home!$B$2:$E$405,4,FALSE)</f>
        <v>1.018</v>
      </c>
      <c r="K1236" s="12">
        <f t="shared" si="1622"/>
        <v>2.2690070998279999</v>
      </c>
      <c r="L1236" s="12">
        <f t="shared" si="1623"/>
        <v>1.3233802915200001</v>
      </c>
      <c r="M1236" s="13">
        <f t="shared" si="1624"/>
        <v>2.7532520995664077E-2</v>
      </c>
      <c r="N1236" s="13">
        <f t="shared" si="1625"/>
        <v>6.2471485615325263E-2</v>
      </c>
      <c r="O1236" s="13">
        <f t="shared" si="1626"/>
        <v>3.6435995661522447E-2</v>
      </c>
      <c r="P1236" s="13">
        <f t="shared" si="1627"/>
        <v>8.2673532845296632E-2</v>
      </c>
      <c r="Q1236" s="13">
        <f t="shared" si="1628"/>
        <v>7.0874122198987907E-2</v>
      </c>
      <c r="R1236" s="13">
        <f t="shared" si="1629"/>
        <v>2.4109339280183526E-2</v>
      </c>
      <c r="S1236" s="13">
        <f t="shared" si="1630"/>
        <v>6.2062179433175879E-2</v>
      </c>
      <c r="T1236" s="13">
        <f t="shared" si="1631"/>
        <v>9.3793416496920717E-2</v>
      </c>
      <c r="U1236" s="13">
        <f t="shared" si="1632"/>
        <v>5.4704261998898496E-2</v>
      </c>
      <c r="V1236" s="13">
        <f t="shared" si="1633"/>
        <v>2.0706420562018241E-2</v>
      </c>
      <c r="W1236" s="13">
        <f t="shared" si="1634"/>
        <v>5.3604628821193601E-2</v>
      </c>
      <c r="X1236" s="13">
        <f t="shared" si="1635"/>
        <v>7.0939309316212576E-2</v>
      </c>
      <c r="Y1236" s="13">
        <f t="shared" si="1636"/>
        <v>4.6939841921558444E-2</v>
      </c>
      <c r="Z1236" s="13">
        <f t="shared" si="1637"/>
        <v>1.0635274814987952E-2</v>
      </c>
      <c r="AA1236" s="13">
        <f t="shared" si="1638"/>
        <v>2.413151406382958E-2</v>
      </c>
      <c r="AB1236" s="13">
        <f t="shared" si="1639"/>
        <v>2.7377288370214279E-2</v>
      </c>
      <c r="AC1236" s="13">
        <f t="shared" si="1640"/>
        <v>3.8860247775533642E-3</v>
      </c>
      <c r="AD1236" s="13">
        <f t="shared" si="1641"/>
        <v>3.0407320844733236E-2</v>
      </c>
      <c r="AE1236" s="13">
        <f t="shared" si="1642"/>
        <v>4.0240449123845244E-2</v>
      </c>
      <c r="AF1236" s="13">
        <f t="shared" si="1643"/>
        <v>2.6626708646205033E-2</v>
      </c>
      <c r="AG1236" s="13">
        <f t="shared" si="1644"/>
        <v>1.1745753816810972E-2</v>
      </c>
      <c r="AH1236" s="13">
        <f t="shared" si="1645"/>
        <v>3.5186282712635175E-3</v>
      </c>
      <c r="AI1236" s="13">
        <f t="shared" si="1646"/>
        <v>7.9837925291524423E-3</v>
      </c>
      <c r="AJ1236" s="13">
        <f t="shared" si="1647"/>
        <v>9.05764096610032E-3</v>
      </c>
      <c r="AK1236" s="13">
        <f t="shared" si="1648"/>
        <v>6.8506172199248551E-3</v>
      </c>
      <c r="AL1236" s="13">
        <f t="shared" si="1649"/>
        <v>4.6675187809396685E-4</v>
      </c>
      <c r="AM1236" s="13">
        <f t="shared" si="1650"/>
        <v>1.3798885376689522E-2</v>
      </c>
      <c r="AN1236" s="13">
        <f t="shared" si="1651"/>
        <v>1.8261172952454444E-2</v>
      </c>
      <c r="AO1236" s="13">
        <f t="shared" si="1652"/>
        <v>1.2083238192658156E-2</v>
      </c>
      <c r="AP1236" s="13">
        <f t="shared" si="1653"/>
        <v>5.3302397606351821E-3</v>
      </c>
      <c r="AQ1236" s="13">
        <f t="shared" si="1654"/>
        <v>1.7634835620752205E-3</v>
      </c>
      <c r="AR1236" s="13">
        <f t="shared" si="1655"/>
        <v>9.3129666147504582E-4</v>
      </c>
      <c r="AS1236" s="13">
        <f t="shared" si="1656"/>
        <v>2.1131187369329923E-3</v>
      </c>
      <c r="AT1236" s="13">
        <f t="shared" si="1657"/>
        <v>2.3973407084402678E-3</v>
      </c>
      <c r="AU1236" s="13">
        <f t="shared" si="1658"/>
        <v>1.8131943627192179E-3</v>
      </c>
      <c r="AV1236" s="13">
        <f t="shared" si="1659"/>
        <v>1.0285377205945033E-3</v>
      </c>
      <c r="AW1236" s="13">
        <f t="shared" si="1660"/>
        <v>3.8931764780883469E-5</v>
      </c>
      <c r="AX1236" s="13">
        <f t="shared" si="1661"/>
        <v>5.2182948149035518E-3</v>
      </c>
      <c r="AY1236" s="13">
        <f t="shared" si="1662"/>
        <v>6.9057885133843666E-3</v>
      </c>
      <c r="AZ1236" s="13">
        <f t="shared" si="1663"/>
        <v>4.5694922080090367E-3</v>
      </c>
      <c r="BA1236" s="13">
        <f t="shared" si="1664"/>
        <v>2.0157253101111224E-3</v>
      </c>
      <c r="BB1236" s="13">
        <f t="shared" si="1665"/>
        <v>6.6689278712977486E-4</v>
      </c>
      <c r="BC1236" s="13">
        <f t="shared" si="1666"/>
        <v>1.7651055420887739E-4</v>
      </c>
      <c r="BD1236" s="13">
        <f t="shared" si="1667"/>
        <v>2.0540994122574137E-4</v>
      </c>
      <c r="BE1236" s="13">
        <f t="shared" si="1668"/>
        <v>4.6607661501645931E-4</v>
      </c>
      <c r="BF1236" s="13">
        <f t="shared" si="1669"/>
        <v>5.2876557426807379E-4</v>
      </c>
      <c r="BG1236" s="13">
        <f t="shared" si="1670"/>
        <v>3.9992428071962969E-4</v>
      </c>
      <c r="BH1236" s="13">
        <f t="shared" si="1671"/>
        <v>2.2685775808661154E-4</v>
      </c>
      <c r="BI1236" s="13">
        <f t="shared" si="1672"/>
        <v>1.0294837274991683E-4</v>
      </c>
      <c r="BJ1236" s="14">
        <f t="shared" si="1673"/>
        <v>0.57843276083405204</v>
      </c>
      <c r="BK1236" s="14">
        <f t="shared" si="1674"/>
        <v>0.20423321900518654</v>
      </c>
      <c r="BL1236" s="14">
        <f t="shared" si="1675"/>
        <v>0.20438254909331788</v>
      </c>
      <c r="BM1236" s="14">
        <f t="shared" si="1676"/>
        <v>0.6867199504019611</v>
      </c>
      <c r="BN1236" s="14">
        <f t="shared" si="1677"/>
        <v>0.30409699659697986</v>
      </c>
    </row>
    <row r="1237" spans="1:66" x14ac:dyDescent="0.25">
      <c r="A1237" t="s">
        <v>347</v>
      </c>
      <c r="B1237" t="s">
        <v>249</v>
      </c>
      <c r="C1237" t="s">
        <v>259</v>
      </c>
      <c r="D1237" s="7" t="s">
        <v>380</v>
      </c>
      <c r="E1237" s="10">
        <f>VLOOKUP(A1237,home!$A$2:$E$405,3,FALSE)</f>
        <v>1.1809000000000001</v>
      </c>
      <c r="F1237" s="10">
        <f>VLOOKUP(B1237,home!$B$2:$E$405,3,FALSE)</f>
        <v>0.78169999999999995</v>
      </c>
      <c r="G1237" s="10">
        <f>VLOOKUP(C1237,away!$B$2:$E$405,4,FALSE)</f>
        <v>0.58630000000000004</v>
      </c>
      <c r="H1237" s="10">
        <f>VLOOKUP(A1237,away!$A$2:$E$405,3,FALSE)</f>
        <v>0.92459999999999998</v>
      </c>
      <c r="I1237" s="10">
        <f>VLOOKUP(C1237,away!$B$2:$E$405,3,FALSE)</f>
        <v>0.91520000000000001</v>
      </c>
      <c r="J1237" s="10">
        <f>VLOOKUP(B1237,home!$B$2:$E$405,4,FALSE)</f>
        <v>2.0798999999999999</v>
      </c>
      <c r="K1237" s="12">
        <f t="shared" si="1622"/>
        <v>0.54121911743899997</v>
      </c>
      <c r="L1237" s="12">
        <f t="shared" si="1623"/>
        <v>1.7599987342079999</v>
      </c>
      <c r="M1237" s="13">
        <f t="shared" si="1624"/>
        <v>0.10013681764476171</v>
      </c>
      <c r="N1237" s="13">
        <f t="shared" si="1625"/>
        <v>5.4195960068848012E-2</v>
      </c>
      <c r="O1237" s="13">
        <f t="shared" si="1626"/>
        <v>0.17624067230239793</v>
      </c>
      <c r="P1237" s="13">
        <f t="shared" si="1627"/>
        <v>9.5384821120359814E-2</v>
      </c>
      <c r="Q1237" s="13">
        <f t="shared" si="1628"/>
        <v>1.46659448386106E-2</v>
      </c>
      <c r="R1237" s="13">
        <f t="shared" si="1629"/>
        <v>0.15509168008409363</v>
      </c>
      <c r="S1237" s="13">
        <f t="shared" si="1630"/>
        <v>2.2714582693349104E-2</v>
      </c>
      <c r="T1237" s="13">
        <f t="shared" si="1631"/>
        <v>2.5812044351919007E-2</v>
      </c>
      <c r="U1237" s="13">
        <f t="shared" si="1632"/>
        <v>8.3938582217244886E-2</v>
      </c>
      <c r="V1237" s="13">
        <f t="shared" si="1633"/>
        <v>2.4040734777657415E-3</v>
      </c>
      <c r="W1237" s="13">
        <f t="shared" si="1634"/>
        <v>2.6458299073206289E-3</v>
      </c>
      <c r="X1237" s="13">
        <f t="shared" si="1635"/>
        <v>4.6566572878139773E-3</v>
      </c>
      <c r="Y1237" s="13">
        <f t="shared" si="1636"/>
        <v>4.0978554660965295E-3</v>
      </c>
      <c r="Z1237" s="13">
        <f t="shared" si="1637"/>
        <v>9.0987053544732285E-2</v>
      </c>
      <c r="AA1237" s="13">
        <f t="shared" si="1638"/>
        <v>4.9243932817855038E-2</v>
      </c>
      <c r="AB1237" s="13">
        <f t="shared" si="1639"/>
        <v>1.3325878929452454E-2</v>
      </c>
      <c r="AC1237" s="13">
        <f t="shared" si="1640"/>
        <v>1.4312425491339888E-4</v>
      </c>
      <c r="AD1237" s="13">
        <f t="shared" si="1641"/>
        <v>3.5799343183344544E-4</v>
      </c>
      <c r="AE1237" s="13">
        <f t="shared" si="1642"/>
        <v>6.3006798688164194E-4</v>
      </c>
      <c r="AF1237" s="13">
        <f t="shared" si="1643"/>
        <v>5.5445942968833622E-4</v>
      </c>
      <c r="AG1237" s="13">
        <f t="shared" si="1644"/>
        <v>3.2528263147372041E-4</v>
      </c>
      <c r="AH1237" s="13">
        <f t="shared" si="1645"/>
        <v>4.0034274767011095E-2</v>
      </c>
      <c r="AI1237" s="13">
        <f t="shared" si="1646"/>
        <v>2.1667314856712173E-2</v>
      </c>
      <c r="AJ1237" s="13">
        <f t="shared" si="1647"/>
        <v>5.863382512011346E-3</v>
      </c>
      <c r="AK1237" s="13">
        <f t="shared" si="1648"/>
        <v>1.0577915694526827E-3</v>
      </c>
      <c r="AL1237" s="13">
        <f t="shared" si="1649"/>
        <v>5.4532915161453518E-6</v>
      </c>
      <c r="AM1237" s="13">
        <f t="shared" si="1650"/>
        <v>3.8750577845171242E-5</v>
      </c>
      <c r="AN1237" s="13">
        <f t="shared" si="1651"/>
        <v>6.8200967957329962E-5</v>
      </c>
      <c r="AO1237" s="13">
        <f t="shared" si="1652"/>
        <v>6.0016808638330547E-5</v>
      </c>
      <c r="AP1237" s="13">
        <f t="shared" si="1653"/>
        <v>3.5209835744888504E-5</v>
      </c>
      <c r="AQ1237" s="13">
        <f t="shared" si="1654"/>
        <v>1.5492316585668844E-5</v>
      </c>
      <c r="AR1237" s="13">
        <f t="shared" si="1655"/>
        <v>1.4092054582974954E-2</v>
      </c>
      <c r="AS1237" s="13">
        <f t="shared" si="1656"/>
        <v>7.6268893442999197E-3</v>
      </c>
      <c r="AT1237" s="13">
        <f t="shared" si="1657"/>
        <v>2.0639091598634576E-3</v>
      </c>
      <c r="AU1237" s="13">
        <f t="shared" si="1658"/>
        <v>3.7234236465852289E-4</v>
      </c>
      <c r="AV1237" s="13">
        <f t="shared" si="1659"/>
        <v>5.0379701496409003E-5</v>
      </c>
      <c r="AW1237" s="13">
        <f t="shared" si="1660"/>
        <v>1.4429181549886733E-7</v>
      </c>
      <c r="AX1237" s="13">
        <f t="shared" si="1661"/>
        <v>3.4954255902691387E-6</v>
      </c>
      <c r="AY1237" s="13">
        <f t="shared" si="1662"/>
        <v>6.1519446143919355E-6</v>
      </c>
      <c r="AZ1237" s="13">
        <f t="shared" si="1663"/>
        <v>5.4137073671237647E-6</v>
      </c>
      <c r="BA1237" s="13">
        <f t="shared" si="1664"/>
        <v>3.1760393711701159E-6</v>
      </c>
      <c r="BB1237" s="13">
        <f t="shared" si="1665"/>
        <v>1.3974563182635447E-6</v>
      </c>
      <c r="BC1237" s="13">
        <f t="shared" si="1666"/>
        <v>4.9190427025096192E-7</v>
      </c>
      <c r="BD1237" s="13">
        <f t="shared" si="1667"/>
        <v>4.1336663714043329E-3</v>
      </c>
      <c r="BE1237" s="13">
        <f t="shared" si="1668"/>
        <v>2.2372192653187266E-3</v>
      </c>
      <c r="BF1237" s="13">
        <f t="shared" si="1669"/>
        <v>6.0541291814666443E-4</v>
      </c>
      <c r="BG1237" s="13">
        <f t="shared" si="1670"/>
        <v>1.0922034841516911E-4</v>
      </c>
      <c r="BH1237" s="13">
        <f t="shared" si="1671"/>
        <v>1.4778035143909474E-5</v>
      </c>
      <c r="BI1237" s="13">
        <f t="shared" si="1672"/>
        <v>1.5996310276138428E-6</v>
      </c>
      <c r="BJ1237" s="14">
        <f t="shared" si="1673"/>
        <v>0.10817989238478871</v>
      </c>
      <c r="BK1237" s="14">
        <f t="shared" si="1674"/>
        <v>0.2207950244272803</v>
      </c>
      <c r="BL1237" s="14">
        <f t="shared" si="1675"/>
        <v>0.57777098177898101</v>
      </c>
      <c r="BM1237" s="14">
        <f t="shared" si="1676"/>
        <v>0.40201104842391172</v>
      </c>
      <c r="BN1237" s="14">
        <f t="shared" si="1677"/>
        <v>0.5957158960590716</v>
      </c>
    </row>
    <row r="1238" spans="1:66" x14ac:dyDescent="0.25">
      <c r="A1238" t="s">
        <v>347</v>
      </c>
      <c r="B1238" t="s">
        <v>257</v>
      </c>
      <c r="C1238" t="s">
        <v>323</v>
      </c>
      <c r="D1238" s="7" t="s">
        <v>380</v>
      </c>
      <c r="E1238" s="10">
        <f>VLOOKUP(A1238,home!$A$2:$E$405,3,FALSE)</f>
        <v>1.1809000000000001</v>
      </c>
      <c r="F1238" s="10">
        <f>VLOOKUP(B1238,home!$B$2:$E$405,3,FALSE)</f>
        <v>1.1073999999999999</v>
      </c>
      <c r="G1238" s="10">
        <f>VLOOKUP(C1238,away!$B$2:$E$405,4,FALSE)</f>
        <v>1.0422</v>
      </c>
      <c r="H1238" s="10">
        <f>VLOOKUP(A1238,away!$A$2:$E$405,3,FALSE)</f>
        <v>0.92459999999999998</v>
      </c>
      <c r="I1238" s="10">
        <f>VLOOKUP(C1238,away!$B$2:$E$405,3,FALSE)</f>
        <v>1.4142999999999999</v>
      </c>
      <c r="J1238" s="10">
        <f>VLOOKUP(B1238,home!$B$2:$E$405,4,FALSE)</f>
        <v>0.91520000000000001</v>
      </c>
      <c r="K1238" s="12">
        <f t="shared" si="1622"/>
        <v>1.3629148094520001</v>
      </c>
      <c r="L1238" s="12">
        <f t="shared" si="1623"/>
        <v>1.196772061056</v>
      </c>
      <c r="M1238" s="13">
        <f t="shared" si="1624"/>
        <v>7.7328950627667481E-2</v>
      </c>
      <c r="N1238" s="13">
        <f t="shared" si="1625"/>
        <v>0.10539277200983056</v>
      </c>
      <c r="O1238" s="13">
        <f t="shared" si="1626"/>
        <v>9.2545127621971285E-2</v>
      </c>
      <c r="P1238" s="13">
        <f t="shared" si="1627"/>
        <v>0.12613112497861004</v>
      </c>
      <c r="Q1238" s="13">
        <f t="shared" si="1628"/>
        <v>7.1820684890698164E-2</v>
      </c>
      <c r="R1238" s="13">
        <f t="shared" si="1629"/>
        <v>5.5377711562418573E-2</v>
      </c>
      <c r="S1238" s="13">
        <f t="shared" si="1630"/>
        <v>5.1433067949449358E-2</v>
      </c>
      <c r="T1238" s="13">
        <f t="shared" si="1631"/>
        <v>8.5952989083094358E-2</v>
      </c>
      <c r="U1238" s="13">
        <f t="shared" si="1632"/>
        <v>7.5475103201981544E-2</v>
      </c>
      <c r="V1238" s="13">
        <f t="shared" si="1633"/>
        <v>9.3213770075168921E-3</v>
      </c>
      <c r="W1238" s="13">
        <f t="shared" si="1634"/>
        <v>3.2628491687506006E-2</v>
      </c>
      <c r="X1238" s="13">
        <f t="shared" si="1635"/>
        <v>3.9048867246005127E-2</v>
      </c>
      <c r="Y1238" s="13">
        <f t="shared" si="1636"/>
        <v>2.3366296667951848E-2</v>
      </c>
      <c r="Z1238" s="13">
        <f t="shared" si="1637"/>
        <v>2.209149933437345E-2</v>
      </c>
      <c r="AA1238" s="13">
        <f t="shared" si="1638"/>
        <v>3.0108831605816583E-2</v>
      </c>
      <c r="AB1238" s="13">
        <f t="shared" si="1639"/>
        <v>2.0517886245431934E-2</v>
      </c>
      <c r="AC1238" s="13">
        <f t="shared" si="1640"/>
        <v>9.5025517510320115E-4</v>
      </c>
      <c r="AD1238" s="13">
        <f t="shared" si="1641"/>
        <v>1.1117463632745858E-2</v>
      </c>
      <c r="AE1238" s="13">
        <f t="shared" si="1642"/>
        <v>1.3305069865476386E-2</v>
      </c>
      <c r="AF1238" s="13">
        <f t="shared" si="1643"/>
        <v>7.9615679427001273E-3</v>
      </c>
      <c r="AG1238" s="13">
        <f t="shared" si="1644"/>
        <v>3.176060692007536E-3</v>
      </c>
      <c r="AH1238" s="13">
        <f t="shared" si="1645"/>
        <v>6.6096222975538417E-3</v>
      </c>
      <c r="AI1238" s="13">
        <f t="shared" si="1646"/>
        <v>9.0083521142202867E-3</v>
      </c>
      <c r="AJ1238" s="13">
        <f t="shared" si="1647"/>
        <v>6.1388082526145325E-3</v>
      </c>
      <c r="AK1238" s="13">
        <f t="shared" si="1648"/>
        <v>2.7888908932915003E-3</v>
      </c>
      <c r="AL1238" s="13">
        <f t="shared" si="1649"/>
        <v>6.199838651871177E-5</v>
      </c>
      <c r="AM1238" s="13">
        <f t="shared" si="1650"/>
        <v>3.0304311657226692E-3</v>
      </c>
      <c r="AN1238" s="13">
        <f t="shared" si="1651"/>
        <v>3.6267353520902557E-3</v>
      </c>
      <c r="AO1238" s="13">
        <f t="shared" si="1652"/>
        <v>2.1701877711128568E-3</v>
      </c>
      <c r="AP1238" s="13">
        <f t="shared" si="1653"/>
        <v>8.6574003057108672E-4</v>
      </c>
      <c r="AQ1238" s="13">
        <f t="shared" si="1654"/>
        <v>2.59023370181311E-4</v>
      </c>
      <c r="AR1238" s="13">
        <f t="shared" si="1655"/>
        <v>1.5820422599690414E-3</v>
      </c>
      <c r="AS1238" s="13">
        <f t="shared" si="1656"/>
        <v>2.156188825290718E-3</v>
      </c>
      <c r="AT1238" s="13">
        <f t="shared" si="1657"/>
        <v>1.4693508409818156E-3</v>
      </c>
      <c r="AU1238" s="13">
        <f t="shared" si="1658"/>
        <v>6.6753334048495565E-4</v>
      </c>
      <c r="AV1238" s="13">
        <f t="shared" si="1659"/>
        <v>2.274477688874777E-4</v>
      </c>
      <c r="AW1238" s="13">
        <f t="shared" si="1660"/>
        <v>2.8090407477085564E-6</v>
      </c>
      <c r="AX1238" s="13">
        <f t="shared" si="1661"/>
        <v>6.8836991913138524E-4</v>
      </c>
      <c r="AY1238" s="13">
        <f t="shared" si="1662"/>
        <v>8.2382188688781999E-4</v>
      </c>
      <c r="AZ1238" s="13">
        <f t="shared" si="1663"/>
        <v>4.9296350875688971E-4</v>
      </c>
      <c r="BA1238" s="13">
        <f t="shared" si="1664"/>
        <v>1.9665498480012677E-4</v>
      </c>
      <c r="BB1238" s="13">
        <f t="shared" si="1665"/>
        <v>5.8837797869046025E-5</v>
      </c>
      <c r="BC1238" s="13">
        <f t="shared" si="1666"/>
        <v>1.408308652474691E-5</v>
      </c>
      <c r="BD1238" s="13">
        <f t="shared" si="1667"/>
        <v>3.1555732935680691E-4</v>
      </c>
      <c r="BE1238" s="13">
        <f t="shared" si="1668"/>
        <v>4.3007775741151465E-4</v>
      </c>
      <c r="BF1238" s="13">
        <f t="shared" si="1669"/>
        <v>2.9307967239602901E-4</v>
      </c>
      <c r="BG1238" s="13">
        <f t="shared" si="1670"/>
        <v>1.3314754195262949E-4</v>
      </c>
      <c r="BH1238" s="13">
        <f t="shared" si="1671"/>
        <v>4.5367189192342566E-5</v>
      </c>
      <c r="BI1238" s="13">
        <f t="shared" si="1672"/>
        <v>1.2366322802690868E-5</v>
      </c>
      <c r="BJ1238" s="14">
        <f t="shared" si="1673"/>
        <v>0.40599711259166416</v>
      </c>
      <c r="BK1238" s="14">
        <f t="shared" si="1674"/>
        <v>0.26605059601175357</v>
      </c>
      <c r="BL1238" s="14">
        <f t="shared" si="1675"/>
        <v>0.30590249264402614</v>
      </c>
      <c r="BM1238" s="14">
        <f t="shared" si="1676"/>
        <v>0.47062431604448113</v>
      </c>
      <c r="BN1238" s="14">
        <f t="shared" si="1677"/>
        <v>0.528596371691196</v>
      </c>
    </row>
    <row r="1239" spans="1:66" x14ac:dyDescent="0.25">
      <c r="A1239" t="s">
        <v>348</v>
      </c>
      <c r="B1239" t="s">
        <v>268</v>
      </c>
      <c r="C1239" t="s">
        <v>327</v>
      </c>
      <c r="D1239" s="7" t="s">
        <v>380</v>
      </c>
      <c r="E1239" s="10">
        <f>VLOOKUP(A1239,home!$A$2:$E$405,3,FALSE)</f>
        <v>1.5417000000000001</v>
      </c>
      <c r="F1239" s="10">
        <f>VLOOKUP(B1239,home!$B$2:$E$405,3,FALSE)</f>
        <v>1.0089999999999999</v>
      </c>
      <c r="G1239" s="10">
        <f>VLOOKUP(C1239,away!$B$2:$E$405,4,FALSE)</f>
        <v>1.0089999999999999</v>
      </c>
      <c r="H1239" s="10">
        <f>VLOOKUP(A1239,away!$A$2:$E$405,3,FALSE)</f>
        <v>1.125</v>
      </c>
      <c r="I1239" s="10">
        <f>VLOOKUP(C1239,away!$B$2:$E$405,3,FALSE)</f>
        <v>0.88890000000000002</v>
      </c>
      <c r="J1239" s="10">
        <f>VLOOKUP(B1239,home!$B$2:$E$405,4,FALSE)</f>
        <v>1.0864</v>
      </c>
      <c r="K1239" s="12">
        <f t="shared" si="1622"/>
        <v>1.5695754776999997</v>
      </c>
      <c r="L1239" s="12">
        <f t="shared" si="1623"/>
        <v>1.0864135800000001</v>
      </c>
      <c r="M1239" s="13">
        <f t="shared" si="1624"/>
        <v>7.0229343430609256E-2</v>
      </c>
      <c r="N1239" s="13">
        <f t="shared" si="1625"/>
        <v>0.11023025526365586</v>
      </c>
      <c r="O1239" s="13">
        <f t="shared" si="1626"/>
        <v>7.6298112417497677E-2</v>
      </c>
      <c r="P1239" s="13">
        <f t="shared" si="1627"/>
        <v>0.1197556462453022</v>
      </c>
      <c r="Q1239" s="13">
        <f t="shared" si="1628"/>
        <v>8.650735278122279E-2</v>
      </c>
      <c r="R1239" s="13">
        <f t="shared" si="1629"/>
        <v>4.1445652729368052E-2</v>
      </c>
      <c r="S1239" s="13">
        <f t="shared" si="1630"/>
        <v>5.105207491296046E-2</v>
      </c>
      <c r="T1239" s="13">
        <f t="shared" si="1631"/>
        <v>9.3982762831371205E-2</v>
      </c>
      <c r="U1239" s="13">
        <f t="shared" si="1632"/>
        <v>6.5052080181286165E-2</v>
      </c>
      <c r="V1239" s="13">
        <f t="shared" si="1633"/>
        <v>9.6727124853697409E-3</v>
      </c>
      <c r="W1239" s="13">
        <f t="shared" si="1634"/>
        <v>4.5259939855383388E-2</v>
      </c>
      <c r="X1239" s="13">
        <f t="shared" si="1635"/>
        <v>4.9171013288871745E-2</v>
      </c>
      <c r="Y1239" s="13">
        <f t="shared" si="1636"/>
        <v>2.6710028289695365E-2</v>
      </c>
      <c r="Z1239" s="13">
        <f t="shared" si="1637"/>
        <v>1.5009039985716508E-2</v>
      </c>
      <c r="AA1239" s="13">
        <f t="shared" si="1638"/>
        <v>2.3557821105399387E-2</v>
      </c>
      <c r="AB1239" s="13">
        <f t="shared" si="1639"/>
        <v>1.848788915753919E-2</v>
      </c>
      <c r="AC1239" s="13">
        <f t="shared" si="1640"/>
        <v>1.0308742382866877E-3</v>
      </c>
      <c r="AD1239" s="13">
        <f t="shared" si="1641"/>
        <v>1.7759722929796651E-2</v>
      </c>
      <c r="AE1239" s="13">
        <f t="shared" si="1642"/>
        <v>1.929440416796847E-2</v>
      </c>
      <c r="AF1239" s="13">
        <f t="shared" si="1643"/>
        <v>1.0480851353044773E-2</v>
      </c>
      <c r="AG1239" s="13">
        <f t="shared" si="1644"/>
        <v>3.7955130799697391E-3</v>
      </c>
      <c r="AH1239" s="13">
        <f t="shared" si="1645"/>
        <v>4.0765062158113555E-3</v>
      </c>
      <c r="AI1239" s="13">
        <f t="shared" si="1646"/>
        <v>6.3983841910291266E-3</v>
      </c>
      <c r="AJ1239" s="13">
        <f t="shared" si="1647"/>
        <v>5.0213734615713341E-3</v>
      </c>
      <c r="AK1239" s="13">
        <f t="shared" si="1648"/>
        <v>2.6271415498853095E-3</v>
      </c>
      <c r="AL1239" s="13">
        <f t="shared" si="1649"/>
        <v>7.031420461769508E-5</v>
      </c>
      <c r="AM1239" s="13">
        <f t="shared" si="1650"/>
        <v>5.5750451202710438E-3</v>
      </c>
      <c r="AN1239" s="13">
        <f t="shared" si="1651"/>
        <v>6.056804727775195E-3</v>
      </c>
      <c r="AO1239" s="13">
        <f t="shared" si="1652"/>
        <v>3.2900974538315874E-3</v>
      </c>
      <c r="AP1239" s="13">
        <f t="shared" si="1653"/>
        <v>1.1914688511220201E-3</v>
      </c>
      <c r="AQ1239" s="13">
        <f t="shared" si="1654"/>
        <v>3.2360698500149025E-4</v>
      </c>
      <c r="AR1239" s="13">
        <f t="shared" si="1655"/>
        <v>8.8575434236237358E-4</v>
      </c>
      <c r="AS1239" s="13">
        <f t="shared" si="1656"/>
        <v>1.3902582950382717E-3</v>
      </c>
      <c r="AT1239" s="13">
        <f t="shared" si="1657"/>
        <v>1.0910576637805415E-3</v>
      </c>
      <c r="AU1239" s="13">
        <f t="shared" si="1658"/>
        <v>5.7083245127552971E-4</v>
      </c>
      <c r="AV1239" s="13">
        <f t="shared" si="1659"/>
        <v>2.2399115434936274E-4</v>
      </c>
      <c r="AW1239" s="13">
        <f t="shared" si="1660"/>
        <v>3.3305653397241218E-6</v>
      </c>
      <c r="AX1239" s="13">
        <f t="shared" si="1661"/>
        <v>1.4584090179747464E-3</v>
      </c>
      <c r="AY1239" s="13">
        <f t="shared" si="1662"/>
        <v>1.5844353623222286E-3</v>
      </c>
      <c r="AZ1239" s="13">
        <f t="shared" si="1663"/>
        <v>8.6067604712954473E-4</v>
      </c>
      <c r="BA1239" s="13">
        <f t="shared" si="1664"/>
        <v>3.1168338186075254E-4</v>
      </c>
      <c r="BB1239" s="13">
        <f t="shared" si="1665"/>
        <v>8.4654264678461812E-5</v>
      </c>
      <c r="BC1239" s="13">
        <f t="shared" si="1666"/>
        <v>1.8393908550319053E-5</v>
      </c>
      <c r="BD1239" s="13">
        <f t="shared" si="1667"/>
        <v>1.6038259101440865E-4</v>
      </c>
      <c r="BE1239" s="13">
        <f t="shared" si="1668"/>
        <v>2.5173258190620417E-4</v>
      </c>
      <c r="BF1239" s="13">
        <f t="shared" si="1669"/>
        <v>1.9755664374904237E-4</v>
      </c>
      <c r="BG1239" s="13">
        <f t="shared" si="1670"/>
        <v>1.0336002116173728E-4</v>
      </c>
      <c r="BH1239" s="13">
        <f t="shared" si="1671"/>
        <v>4.0557838647503959E-5</v>
      </c>
      <c r="BI1239" s="13">
        <f t="shared" si="1672"/>
        <v>1.2731717793927106E-5</v>
      </c>
      <c r="BJ1239" s="14">
        <f t="shared" si="1673"/>
        <v>0.48394711896149739</v>
      </c>
      <c r="BK1239" s="14">
        <f t="shared" si="1674"/>
        <v>0.25339540087946821</v>
      </c>
      <c r="BL1239" s="14">
        <f t="shared" si="1675"/>
        <v>0.24789317631046651</v>
      </c>
      <c r="BM1239" s="14">
        <f t="shared" si="1676"/>
        <v>0.49419726847251022</v>
      </c>
      <c r="BN1239" s="14">
        <f t="shared" si="1677"/>
        <v>0.50446636286765589</v>
      </c>
    </row>
    <row r="1240" spans="1:66" x14ac:dyDescent="0.25">
      <c r="A1240" t="s">
        <v>348</v>
      </c>
      <c r="B1240" t="s">
        <v>263</v>
      </c>
      <c r="C1240" t="s">
        <v>326</v>
      </c>
      <c r="D1240" s="7" t="s">
        <v>380</v>
      </c>
      <c r="E1240" s="10">
        <f>VLOOKUP(A1240,home!$A$2:$E$405,3,FALSE)</f>
        <v>1.5417000000000001</v>
      </c>
      <c r="F1240" s="10">
        <f>VLOOKUP(B1240,home!$B$2:$E$405,3,FALSE)</f>
        <v>1.2323999999999999</v>
      </c>
      <c r="G1240" s="10">
        <f>VLOOKUP(C1240,away!$B$2:$E$405,4,FALSE)</f>
        <v>0.79279999999999995</v>
      </c>
      <c r="H1240" s="10">
        <f>VLOOKUP(A1240,away!$A$2:$E$405,3,FALSE)</f>
        <v>1.125</v>
      </c>
      <c r="I1240" s="10">
        <f>VLOOKUP(C1240,away!$B$2:$E$405,3,FALSE)</f>
        <v>0.79010000000000002</v>
      </c>
      <c r="J1240" s="10">
        <f>VLOOKUP(B1240,home!$B$2:$E$405,4,FALSE)</f>
        <v>0.71109999999999995</v>
      </c>
      <c r="K1240" s="12">
        <f t="shared" si="1622"/>
        <v>1.5063129282239998</v>
      </c>
      <c r="L1240" s="12">
        <f t="shared" si="1623"/>
        <v>0.63207012374999993</v>
      </c>
      <c r="M1240" s="13">
        <f t="shared" si="1624"/>
        <v>0.11784523867640882</v>
      </c>
      <c r="N1240" s="13">
        <f t="shared" si="1625"/>
        <v>0.17751180654791754</v>
      </c>
      <c r="O1240" s="13">
        <f t="shared" si="1626"/>
        <v>7.4486454593545998E-2</v>
      </c>
      <c r="P1240" s="13">
        <f t="shared" si="1627"/>
        <v>0.11219990953182828</v>
      </c>
      <c r="Q1240" s="13">
        <f t="shared" si="1628"/>
        <v>0.13369416455776292</v>
      </c>
      <c r="R1240" s="13">
        <f t="shared" si="1629"/>
        <v>2.3540331286320684E-2</v>
      </c>
      <c r="S1240" s="13">
        <f t="shared" si="1630"/>
        <v>2.6706254406930436E-2</v>
      </c>
      <c r="T1240" s="13">
        <f t="shared" si="1631"/>
        <v>8.4504087136678063E-2</v>
      </c>
      <c r="U1240" s="13">
        <f t="shared" si="1632"/>
        <v>3.5459105351260747E-2</v>
      </c>
      <c r="V1240" s="13">
        <f t="shared" si="1633"/>
        <v>2.8252113271104149E-3</v>
      </c>
      <c r="W1240" s="13">
        <f t="shared" si="1634"/>
        <v>6.712841616715505E-2</v>
      </c>
      <c r="X1240" s="13">
        <f t="shared" si="1635"/>
        <v>4.2429866313915182E-2</v>
      </c>
      <c r="Y1240" s="13">
        <f t="shared" si="1636"/>
        <v>1.3409325425866161E-2</v>
      </c>
      <c r="Z1240" s="13">
        <f t="shared" si="1637"/>
        <v>4.9597133697535691E-3</v>
      </c>
      <c r="AA1240" s="13">
        <f t="shared" si="1638"/>
        <v>7.4708803691452214E-3</v>
      </c>
      <c r="AB1240" s="13">
        <f t="shared" si="1639"/>
        <v>5.6267418426291672E-3</v>
      </c>
      <c r="AC1240" s="13">
        <f t="shared" si="1640"/>
        <v>1.6811691909998568E-4</v>
      </c>
      <c r="AD1240" s="13">
        <f t="shared" si="1641"/>
        <v>2.5279100280946664E-2</v>
      </c>
      <c r="AE1240" s="13">
        <f t="shared" si="1642"/>
        <v>1.5978164042866613E-2</v>
      </c>
      <c r="AF1240" s="13">
        <f t="shared" si="1643"/>
        <v>5.0496600619362496E-3</v>
      </c>
      <c r="AG1240" s="13">
        <f t="shared" si="1644"/>
        <v>1.0639130867478258E-3</v>
      </c>
      <c r="AH1240" s="13">
        <f t="shared" si="1645"/>
        <v>7.8372166084616699E-4</v>
      </c>
      <c r="AI1240" s="13">
        <f t="shared" si="1646"/>
        <v>1.1805300698617663E-3</v>
      </c>
      <c r="AJ1240" s="13">
        <f t="shared" si="1647"/>
        <v>8.8912385319498007E-4</v>
      </c>
      <c r="AK1240" s="13">
        <f t="shared" si="1648"/>
        <v>4.4643291828664537E-4</v>
      </c>
      <c r="AL1240" s="13">
        <f t="shared" si="1649"/>
        <v>6.402533806421543E-6</v>
      </c>
      <c r="AM1240" s="13">
        <f t="shared" si="1650"/>
        <v>7.6156471134121743E-3</v>
      </c>
      <c r="AN1240" s="13">
        <f t="shared" si="1651"/>
        <v>4.8136230134107625E-3</v>
      </c>
      <c r="AO1240" s="13">
        <f t="shared" si="1652"/>
        <v>1.521273646886194E-3</v>
      </c>
      <c r="AP1240" s="13">
        <f t="shared" si="1653"/>
        <v>3.2051720741499011E-4</v>
      </c>
      <c r="AQ1240" s="13">
        <f t="shared" si="1654"/>
        <v>5.0647337738699297E-5</v>
      </c>
      <c r="AR1240" s="13">
        <f t="shared" si="1655"/>
        <v>9.9073409431318484E-5</v>
      </c>
      <c r="AS1240" s="13">
        <f t="shared" si="1656"/>
        <v>1.4923555746962458E-4</v>
      </c>
      <c r="AT1240" s="13">
        <f t="shared" si="1657"/>
        <v>1.1239772478360561E-4</v>
      </c>
      <c r="AU1240" s="13">
        <f t="shared" si="1658"/>
        <v>5.6435381981502727E-5</v>
      </c>
      <c r="AV1240" s="13">
        <f t="shared" si="1659"/>
        <v>2.1252336371999342E-5</v>
      </c>
      <c r="AW1240" s="13">
        <f t="shared" si="1660"/>
        <v>1.693284160752194E-7</v>
      </c>
      <c r="AX1240" s="13">
        <f t="shared" si="1661"/>
        <v>1.9119246172874256E-3</v>
      </c>
      <c r="AY1240" s="13">
        <f t="shared" si="1662"/>
        <v>1.2084704294495342E-3</v>
      </c>
      <c r="AZ1240" s="13">
        <f t="shared" si="1663"/>
        <v>3.8191902694519134E-4</v>
      </c>
      <c r="BA1240" s="13">
        <f t="shared" si="1664"/>
        <v>8.046653554124221E-5</v>
      </c>
      <c r="BB1240" s="13">
        <f t="shared" si="1665"/>
        <v>1.2715123269321684E-5</v>
      </c>
      <c r="BC1240" s="13">
        <f t="shared" si="1666"/>
        <v>1.6073699076673324E-6</v>
      </c>
      <c r="BD1240" s="13">
        <f t="shared" si="1667"/>
        <v>1.0436890359931309E-5</v>
      </c>
      <c r="BE1240" s="13">
        <f t="shared" si="1668"/>
        <v>1.5721222879620966E-5</v>
      </c>
      <c r="BF1240" s="13">
        <f t="shared" si="1669"/>
        <v>1.1840540635532001E-5</v>
      </c>
      <c r="BG1240" s="13">
        <f t="shared" si="1670"/>
        <v>5.945186478821155E-6</v>
      </c>
      <c r="BH1240" s="13">
        <f t="shared" si="1671"/>
        <v>2.2388278134377073E-6</v>
      </c>
      <c r="BI1240" s="13">
        <f t="shared" si="1672"/>
        <v>6.7447505588973685E-7</v>
      </c>
      <c r="BJ1240" s="14">
        <f t="shared" si="1673"/>
        <v>0.58396731504305543</v>
      </c>
      <c r="BK1240" s="14">
        <f t="shared" si="1674"/>
        <v>0.26095960382463385</v>
      </c>
      <c r="BL1240" s="14">
        <f t="shared" si="1675"/>
        <v>0.15036857349835267</v>
      </c>
      <c r="BM1240" s="14">
        <f t="shared" si="1676"/>
        <v>0.35976899944097795</v>
      </c>
      <c r="BN1240" s="14">
        <f t="shared" si="1677"/>
        <v>0.63927790519378425</v>
      </c>
    </row>
    <row r="1241" spans="1:66" x14ac:dyDescent="0.25">
      <c r="A1241" t="s">
        <v>348</v>
      </c>
      <c r="B1241" t="s">
        <v>261</v>
      </c>
      <c r="C1241" t="s">
        <v>265</v>
      </c>
      <c r="D1241" s="7" t="s">
        <v>380</v>
      </c>
      <c r="E1241" s="10">
        <f>VLOOKUP(A1241,home!$A$2:$E$405,3,FALSE)</f>
        <v>1.5417000000000001</v>
      </c>
      <c r="F1241" s="10">
        <f>VLOOKUP(B1241,home!$B$2:$E$405,3,FALSE)</f>
        <v>0.79279999999999995</v>
      </c>
      <c r="G1241" s="10">
        <f>VLOOKUP(C1241,away!$B$2:$E$405,4,FALSE)</f>
        <v>1.4414</v>
      </c>
      <c r="H1241" s="10">
        <f>VLOOKUP(A1241,away!$A$2:$E$405,3,FALSE)</f>
        <v>1.125</v>
      </c>
      <c r="I1241" s="10">
        <f>VLOOKUP(C1241,away!$B$2:$E$405,3,FALSE)</f>
        <v>0.59260000000000002</v>
      </c>
      <c r="J1241" s="10">
        <f>VLOOKUP(B1241,home!$B$2:$E$405,4,FALSE)</f>
        <v>1.0864</v>
      </c>
      <c r="K1241" s="12">
        <f t="shared" si="1622"/>
        <v>1.761765218064</v>
      </c>
      <c r="L1241" s="12">
        <f t="shared" si="1623"/>
        <v>0.72427572000000007</v>
      </c>
      <c r="M1241" s="13">
        <f t="shared" si="1624"/>
        <v>8.3238862898815394E-2</v>
      </c>
      <c r="N1241" s="13">
        <f t="shared" si="1625"/>
        <v>0.14664733344633091</v>
      </c>
      <c r="O1241" s="13">
        <f t="shared" si="1626"/>
        <v>6.0287887358020806E-2</v>
      </c>
      <c r="P1241" s="13">
        <f t="shared" si="1627"/>
        <v>0.10621310301792139</v>
      </c>
      <c r="Q1241" s="13">
        <f t="shared" si="1628"/>
        <v>0.12917908569378966</v>
      </c>
      <c r="R1241" s="13">
        <f t="shared" si="1629"/>
        <v>2.1832526511754709E-2</v>
      </c>
      <c r="S1241" s="13">
        <f t="shared" si="1630"/>
        <v>3.3882080015944491E-2</v>
      </c>
      <c r="T1241" s="13">
        <f t="shared" si="1631"/>
        <v>9.3561275299811203E-2</v>
      </c>
      <c r="U1241" s="13">
        <f t="shared" si="1632"/>
        <v>3.8463785830869596E-2</v>
      </c>
      <c r="V1241" s="13">
        <f t="shared" si="1633"/>
        <v>4.8037402106934782E-3</v>
      </c>
      <c r="W1241" s="13">
        <f t="shared" si="1634"/>
        <v>7.5861073358875833E-2</v>
      </c>
      <c r="X1241" s="13">
        <f t="shared" si="1635"/>
        <v>5.4944333526972609E-2</v>
      </c>
      <c r="Y1241" s="13">
        <f t="shared" si="1636"/>
        <v>1.9897423362584113E-2</v>
      </c>
      <c r="Z1241" s="13">
        <f t="shared" si="1637"/>
        <v>5.2709229529067448E-3</v>
      </c>
      <c r="AA1241" s="13">
        <f t="shared" si="1638"/>
        <v>9.2861287255262947E-3</v>
      </c>
      <c r="AB1241" s="13">
        <f t="shared" si="1639"/>
        <v>8.179989299548605E-3</v>
      </c>
      <c r="AC1241" s="13">
        <f t="shared" si="1640"/>
        <v>3.8309941421978729E-4</v>
      </c>
      <c r="AD1241" s="13">
        <f t="shared" si="1641"/>
        <v>3.3412350112167248E-2</v>
      </c>
      <c r="AE1241" s="13">
        <f t="shared" si="1642"/>
        <v>2.4199753934382014E-2</v>
      </c>
      <c r="AF1241" s="13">
        <f t="shared" si="1643"/>
        <v>8.7636471023236837E-3</v>
      </c>
      <c r="AG1241" s="13">
        <f t="shared" si="1644"/>
        <v>2.1157656049538005E-3</v>
      </c>
      <c r="AH1241" s="13">
        <f t="shared" si="1645"/>
        <v>9.5440037919526449E-4</v>
      </c>
      <c r="AI1241" s="13">
        <f t="shared" si="1646"/>
        <v>1.6814293921733096E-3</v>
      </c>
      <c r="AJ1241" s="13">
        <f t="shared" si="1647"/>
        <v>1.4811419098807151E-3</v>
      </c>
      <c r="AK1241" s="13">
        <f t="shared" si="1648"/>
        <v>8.6980809994824252E-4</v>
      </c>
      <c r="AL1241" s="13">
        <f t="shared" si="1649"/>
        <v>1.9553451900511569E-5</v>
      </c>
      <c r="AM1241" s="13">
        <f t="shared" si="1650"/>
        <v>1.1772943256278602E-2</v>
      </c>
      <c r="AN1241" s="13">
        <f t="shared" si="1651"/>
        <v>8.5268569534603291E-3</v>
      </c>
      <c r="AO1241" s="13">
        <f t="shared" si="1652"/>
        <v>3.0878977296522427E-3</v>
      </c>
      <c r="AP1241" s="13">
        <f t="shared" si="1653"/>
        <v>7.4549645047674814E-4</v>
      </c>
      <c r="AQ1241" s="13">
        <f t="shared" si="1654"/>
        <v>1.3498624460662274E-4</v>
      </c>
      <c r="AR1241" s="13">
        <f t="shared" si="1655"/>
        <v>1.3824980436198469E-4</v>
      </c>
      <c r="AS1241" s="13">
        <f t="shared" si="1656"/>
        <v>2.4356369672909732E-4</v>
      </c>
      <c r="AT1241" s="13">
        <f t="shared" si="1657"/>
        <v>2.1455102464020608E-4</v>
      </c>
      <c r="AU1241" s="13">
        <f t="shared" si="1658"/>
        <v>1.2599617757036913E-4</v>
      </c>
      <c r="AV1241" s="13">
        <f t="shared" si="1659"/>
        <v>5.5493920813122954E-5</v>
      </c>
      <c r="AW1241" s="13">
        <f t="shared" si="1660"/>
        <v>6.9306328823485768E-7</v>
      </c>
      <c r="AX1241" s="13">
        <f t="shared" si="1661"/>
        <v>3.4568603238587944E-3</v>
      </c>
      <c r="AY1241" s="13">
        <f t="shared" si="1662"/>
        <v>2.5037200000022617E-3</v>
      </c>
      <c r="AZ1241" s="13">
        <f t="shared" si="1663"/>
        <v>9.0669180284001902E-4</v>
      </c>
      <c r="BA1241" s="13">
        <f t="shared" si="1664"/>
        <v>2.1889828610668435E-4</v>
      </c>
      <c r="BB1241" s="13">
        <f t="shared" si="1665"/>
        <v>3.9635678444171193E-5</v>
      </c>
      <c r="BC1241" s="13">
        <f t="shared" si="1666"/>
        <v>5.7414319085681159E-6</v>
      </c>
      <c r="BD1241" s="13">
        <f t="shared" si="1667"/>
        <v>1.6688496099022597E-5</v>
      </c>
      <c r="BE1241" s="13">
        <f t="shared" si="1668"/>
        <v>2.9401211969054761E-5</v>
      </c>
      <c r="BF1241" s="13">
        <f t="shared" si="1669"/>
        <v>2.589901630800383E-5</v>
      </c>
      <c r="BG1241" s="13">
        <f t="shared" si="1670"/>
        <v>1.5209328704504487E-5</v>
      </c>
      <c r="BH1241" s="13">
        <f t="shared" si="1671"/>
        <v>6.6988165754246013E-6</v>
      </c>
      <c r="BI1241" s="13">
        <f t="shared" si="1672"/>
        <v>2.3603484089547301E-6</v>
      </c>
      <c r="BJ1241" s="14">
        <f t="shared" si="1673"/>
        <v>0.61998176959982598</v>
      </c>
      <c r="BK1241" s="14">
        <f t="shared" si="1674"/>
        <v>0.23104415900949737</v>
      </c>
      <c r="BL1241" s="14">
        <f t="shared" si="1675"/>
        <v>0.14391120934909724</v>
      </c>
      <c r="BM1241" s="14">
        <f t="shared" si="1676"/>
        <v>0.45030623504798051</v>
      </c>
      <c r="BN1241" s="14">
        <f t="shared" si="1677"/>
        <v>0.5473987989266329</v>
      </c>
    </row>
    <row r="1242" spans="1:66" x14ac:dyDescent="0.25">
      <c r="A1242" t="s">
        <v>348</v>
      </c>
      <c r="B1242" t="s">
        <v>262</v>
      </c>
      <c r="C1242" t="s">
        <v>266</v>
      </c>
      <c r="D1242" s="7" t="s">
        <v>380</v>
      </c>
      <c r="E1242" s="10">
        <f>VLOOKUP(A1242,home!$A$2:$E$405,3,FALSE)</f>
        <v>1.5417000000000001</v>
      </c>
      <c r="F1242" s="10">
        <f>VLOOKUP(B1242,home!$B$2:$E$405,3,FALSE)</f>
        <v>0.72070000000000001</v>
      </c>
      <c r="G1242" s="10">
        <f>VLOOKUP(C1242,away!$B$2:$E$405,4,FALSE)</f>
        <v>0.77839999999999998</v>
      </c>
      <c r="H1242" s="10">
        <f>VLOOKUP(A1242,away!$A$2:$E$405,3,FALSE)</f>
        <v>1.125</v>
      </c>
      <c r="I1242" s="10">
        <f>VLOOKUP(C1242,away!$B$2:$E$405,3,FALSE)</f>
        <v>1.6</v>
      </c>
      <c r="J1242" s="10">
        <f>VLOOKUP(B1242,home!$B$2:$E$405,4,FALSE)</f>
        <v>0.49380000000000002</v>
      </c>
      <c r="K1242" s="12">
        <f t="shared" si="1622"/>
        <v>0.86488272309600012</v>
      </c>
      <c r="L1242" s="12">
        <f t="shared" si="1623"/>
        <v>0.88884000000000007</v>
      </c>
      <c r="M1242" s="13">
        <f t="shared" si="1624"/>
        <v>0.17312823382247453</v>
      </c>
      <c r="N1242" s="13">
        <f t="shared" si="1625"/>
        <v>0.1497356183131828</v>
      </c>
      <c r="O1242" s="13">
        <f t="shared" si="1626"/>
        <v>0.15388329935076828</v>
      </c>
      <c r="P1242" s="13">
        <f t="shared" si="1627"/>
        <v>0.1330910069814894</v>
      </c>
      <c r="Q1242" s="13">
        <f t="shared" si="1628"/>
        <v>6.4751874655584421E-2</v>
      </c>
      <c r="R1242" s="13">
        <f t="shared" si="1629"/>
        <v>6.8388815897468438E-2</v>
      </c>
      <c r="S1242" s="13">
        <f t="shared" si="1630"/>
        <v>2.5578173687011055E-2</v>
      </c>
      <c r="T1242" s="13">
        <f t="shared" si="1631"/>
        <v>5.7554056268869648E-2</v>
      </c>
      <c r="U1242" s="13">
        <f t="shared" si="1632"/>
        <v>5.9148305322713528E-2</v>
      </c>
      <c r="V1242" s="13">
        <f t="shared" si="1633"/>
        <v>2.1847806215917554E-3</v>
      </c>
      <c r="W1242" s="13">
        <f t="shared" si="1634"/>
        <v>1.8667592559230912E-2</v>
      </c>
      <c r="X1242" s="13">
        <f t="shared" si="1635"/>
        <v>1.6592502970346805E-2</v>
      </c>
      <c r="Y1242" s="13">
        <f t="shared" si="1636"/>
        <v>7.374040170081528E-3</v>
      </c>
      <c r="Z1242" s="13">
        <f t="shared" si="1637"/>
        <v>2.0262238374101953E-2</v>
      </c>
      <c r="AA1242" s="13">
        <f t="shared" si="1638"/>
        <v>1.7524459901013565E-2</v>
      </c>
      <c r="AB1242" s="13">
        <f t="shared" si="1639"/>
        <v>7.5783012999876363E-3</v>
      </c>
      <c r="AC1242" s="13">
        <f t="shared" si="1640"/>
        <v>1.0497083814021742E-4</v>
      </c>
      <c r="AD1242" s="13">
        <f t="shared" si="1641"/>
        <v>4.0363195715685642E-3</v>
      </c>
      <c r="AE1242" s="13">
        <f t="shared" si="1642"/>
        <v>3.587642287993003E-3</v>
      </c>
      <c r="AF1242" s="13">
        <f t="shared" si="1643"/>
        <v>1.5944199856298504E-3</v>
      </c>
      <c r="AG1242" s="13">
        <f t="shared" si="1644"/>
        <v>4.7239475334241216E-4</v>
      </c>
      <c r="AH1242" s="13">
        <f t="shared" si="1645"/>
        <v>4.5024719891091948E-3</v>
      </c>
      <c r="AI1242" s="13">
        <f t="shared" si="1646"/>
        <v>3.894110234604225E-3</v>
      </c>
      <c r="AJ1242" s="13">
        <f t="shared" si="1647"/>
        <v>1.6839743318702528E-3</v>
      </c>
      <c r="AK1242" s="13">
        <f t="shared" si="1648"/>
        <v>4.8548010192390399E-4</v>
      </c>
      <c r="AL1242" s="13">
        <f t="shared" si="1649"/>
        <v>3.2278211920299465E-6</v>
      </c>
      <c r="AM1242" s="13">
        <f t="shared" si="1650"/>
        <v>6.9818861246878031E-4</v>
      </c>
      <c r="AN1242" s="13">
        <f t="shared" si="1651"/>
        <v>6.2057796630675063E-4</v>
      </c>
      <c r="AO1242" s="13">
        <f t="shared" si="1652"/>
        <v>2.7579725978604618E-4</v>
      </c>
      <c r="AP1242" s="13">
        <f t="shared" si="1653"/>
        <v>8.1713212129409763E-5</v>
      </c>
      <c r="AQ1242" s="13">
        <f t="shared" si="1654"/>
        <v>1.8157492867276145E-5</v>
      </c>
      <c r="AR1242" s="13">
        <f t="shared" si="1655"/>
        <v>8.0039544055996359E-4</v>
      </c>
      <c r="AS1242" s="13">
        <f t="shared" si="1656"/>
        <v>6.9224818818512397E-4</v>
      </c>
      <c r="AT1242" s="13">
        <f t="shared" si="1657"/>
        <v>2.9935674902791117E-4</v>
      </c>
      <c r="AU1242" s="13">
        <f t="shared" si="1658"/>
        <v>8.6302826758808578E-5</v>
      </c>
      <c r="AV1242" s="13">
        <f t="shared" si="1659"/>
        <v>1.8660455954510175E-5</v>
      </c>
      <c r="AW1242" s="13">
        <f t="shared" si="1660"/>
        <v>6.8926746653254623E-8</v>
      </c>
      <c r="AX1242" s="13">
        <f t="shared" si="1661"/>
        <v>1.0064187806443606E-4</v>
      </c>
      <c r="AY1242" s="13">
        <f t="shared" si="1662"/>
        <v>8.9454526898793355E-5</v>
      </c>
      <c r="AZ1242" s="13">
        <f t="shared" si="1663"/>
        <v>3.9755380844361745E-5</v>
      </c>
      <c r="BA1242" s="13">
        <f t="shared" si="1664"/>
        <v>1.1778724236567498E-5</v>
      </c>
      <c r="BB1242" s="13">
        <f t="shared" si="1665"/>
        <v>2.6173503126076643E-6</v>
      </c>
      <c r="BC1242" s="13">
        <f t="shared" si="1666"/>
        <v>4.6528113037163938E-7</v>
      </c>
      <c r="BD1242" s="13">
        <f t="shared" si="1667"/>
        <v>1.1857058056455296E-4</v>
      </c>
      <c r="BE1242" s="13">
        <f t="shared" si="1668"/>
        <v>1.0254964659774423E-4</v>
      </c>
      <c r="BF1242" s="13">
        <f t="shared" si="1669"/>
        <v>4.4346708800994737E-5</v>
      </c>
      <c r="BG1242" s="13">
        <f t="shared" si="1670"/>
        <v>1.2784900756049898E-5</v>
      </c>
      <c r="BH1242" s="13">
        <f t="shared" si="1671"/>
        <v>2.7643599451011358E-6</v>
      </c>
      <c r="BI1242" s="13">
        <f t="shared" si="1672"/>
        <v>4.7816943138731609E-7</v>
      </c>
      <c r="BJ1242" s="14">
        <f t="shared" si="1673"/>
        <v>0.32630560922087543</v>
      </c>
      <c r="BK1242" s="14">
        <f t="shared" si="1674"/>
        <v>0.33417984829879777</v>
      </c>
      <c r="BL1242" s="14">
        <f t="shared" si="1675"/>
        <v>0.31926767645604121</v>
      </c>
      <c r="BM1242" s="14">
        <f t="shared" si="1676"/>
        <v>0.25694713772869621</v>
      </c>
      <c r="BN1242" s="14">
        <f t="shared" si="1677"/>
        <v>0.74297884902096789</v>
      </c>
    </row>
    <row r="1243" spans="1:66" x14ac:dyDescent="0.25">
      <c r="A1243" t="s">
        <v>349</v>
      </c>
      <c r="B1243" t="s">
        <v>289</v>
      </c>
      <c r="C1243" t="s">
        <v>275</v>
      </c>
      <c r="D1243" s="7" t="s">
        <v>380</v>
      </c>
      <c r="E1243" s="10">
        <f>VLOOKUP(A1243,home!$A$2:$E$405,3,FALSE)</f>
        <v>1.5124</v>
      </c>
      <c r="F1243" s="10">
        <f>VLOOKUP(B1243,home!$B$2:$E$405,3,FALSE)</f>
        <v>0.66120000000000001</v>
      </c>
      <c r="G1243" s="10">
        <f>VLOOKUP(C1243,away!$B$2:$E$405,4,FALSE)</f>
        <v>1.2783</v>
      </c>
      <c r="H1243" s="10">
        <f>VLOOKUP(A1243,away!$A$2:$E$405,3,FALSE)</f>
        <v>1.1446000000000001</v>
      </c>
      <c r="I1243" s="10">
        <f>VLOOKUP(C1243,away!$B$2:$E$405,3,FALSE)</f>
        <v>0.64070000000000005</v>
      </c>
      <c r="J1243" s="10">
        <f>VLOOKUP(B1243,home!$B$2:$E$405,4,FALSE)</f>
        <v>0.99019999999999997</v>
      </c>
      <c r="K1243" s="12">
        <f t="shared" si="1622"/>
        <v>1.278298568304</v>
      </c>
      <c r="L1243" s="12">
        <f t="shared" si="1623"/>
        <v>0.72615843684400005</v>
      </c>
      <c r="M1243" s="13">
        <f t="shared" si="1624"/>
        <v>0.13473343539828128</v>
      </c>
      <c r="N1243" s="13">
        <f t="shared" si="1625"/>
        <v>0.17222955757230243</v>
      </c>
      <c r="O1243" s="13">
        <f t="shared" si="1626"/>
        <v>9.7837820839438011E-2</v>
      </c>
      <c r="P1243" s="13">
        <f t="shared" si="1627"/>
        <v>0.12506594630503687</v>
      </c>
      <c r="Q1243" s="13">
        <f t="shared" si="1628"/>
        <v>0.1100803984321528</v>
      </c>
      <c r="R1243" s="13">
        <f t="shared" si="1629"/>
        <v>3.5522879522494819E-2</v>
      </c>
      <c r="S1243" s="13">
        <f t="shared" si="1630"/>
        <v>2.9023031437848078E-2</v>
      </c>
      <c r="T1243" s="13">
        <f t="shared" si="1631"/>
        <v>7.9935810052656792E-2</v>
      </c>
      <c r="U1243" s="13">
        <f t="shared" si="1632"/>
        <v>4.5408846035640597E-2</v>
      </c>
      <c r="V1243" s="13">
        <f t="shared" si="1633"/>
        <v>2.993394476108727E-3</v>
      </c>
      <c r="W1243" s="13">
        <f t="shared" si="1634"/>
        <v>4.6905205238051598E-2</v>
      </c>
      <c r="X1243" s="13">
        <f t="shared" si="1635"/>
        <v>3.4060610515510556E-2</v>
      </c>
      <c r="Y1243" s="13">
        <f t="shared" si="1636"/>
        <v>1.2366699844947726E-2</v>
      </c>
      <c r="Z1243" s="13">
        <f t="shared" si="1637"/>
        <v>8.5984128887508608E-3</v>
      </c>
      <c r="AA1243" s="13">
        <f t="shared" si="1638"/>
        <v>1.0991338885376884E-2</v>
      </c>
      <c r="AB1243" s="13">
        <f t="shared" si="1639"/>
        <v>7.0251063804606783E-3</v>
      </c>
      <c r="AC1243" s="13">
        <f t="shared" si="1640"/>
        <v>1.7366314443039864E-4</v>
      </c>
      <c r="AD1243" s="13">
        <f t="shared" si="1641"/>
        <v>1.498971417545167E-2</v>
      </c>
      <c r="AE1243" s="13">
        <f t="shared" si="1642"/>
        <v>1.0884907414384335E-2</v>
      </c>
      <c r="AF1243" s="13">
        <f t="shared" si="1643"/>
        <v>3.9520836766104971E-3</v>
      </c>
      <c r="AG1243" s="13">
        <f t="shared" si="1644"/>
        <v>9.5661296829472253E-4</v>
      </c>
      <c r="AH1243" s="13">
        <f t="shared" si="1645"/>
        <v>1.5609525156586564E-3</v>
      </c>
      <c r="AI1243" s="13">
        <f t="shared" si="1646"/>
        <v>1.9953633659569874E-3</v>
      </c>
      <c r="AJ1243" s="13">
        <f t="shared" si="1647"/>
        <v>1.275335066974534E-3</v>
      </c>
      <c r="AK1243" s="13">
        <f t="shared" si="1648"/>
        <v>5.4341966340714428E-4</v>
      </c>
      <c r="AL1243" s="13">
        <f t="shared" si="1649"/>
        <v>6.448093728863137E-6</v>
      </c>
      <c r="AM1243" s="13">
        <f t="shared" si="1650"/>
        <v>3.8322660339532087E-3</v>
      </c>
      <c r="AN1243" s="13">
        <f t="shared" si="1651"/>
        <v>2.7828323127858179E-3</v>
      </c>
      <c r="AO1243" s="13">
        <f t="shared" si="1652"/>
        <v>1.0103885811257615E-3</v>
      </c>
      <c r="AP1243" s="13">
        <f t="shared" si="1653"/>
        <v>2.4456739755843675E-4</v>
      </c>
      <c r="AQ1243" s="13">
        <f t="shared" si="1654"/>
        <v>4.4398669778509873E-5</v>
      </c>
      <c r="AR1243" s="13">
        <f t="shared" si="1655"/>
        <v>2.2669976775167999E-4</v>
      </c>
      <c r="AS1243" s="13">
        <f t="shared" si="1656"/>
        <v>2.8978998855182177E-4</v>
      </c>
      <c r="AT1243" s="13">
        <f t="shared" si="1657"/>
        <v>1.8521906373731323E-4</v>
      </c>
      <c r="AU1243" s="13">
        <f t="shared" si="1658"/>
        <v>7.8921754666004938E-5</v>
      </c>
      <c r="AV1243" s="13">
        <f t="shared" si="1659"/>
        <v>2.5221391499398426E-5</v>
      </c>
      <c r="AW1243" s="13">
        <f t="shared" si="1660"/>
        <v>1.6626182029558307E-7</v>
      </c>
      <c r="AX1243" s="13">
        <f t="shared" si="1661"/>
        <v>8.1646336409373879E-4</v>
      </c>
      <c r="AY1243" s="13">
        <f t="shared" si="1662"/>
        <v>5.9288176021070305E-4</v>
      </c>
      <c r="AZ1243" s="13">
        <f t="shared" si="1663"/>
        <v>2.152630461139617E-4</v>
      </c>
      <c r="BA1243" s="13">
        <f t="shared" si="1664"/>
        <v>5.2105025692130786E-5</v>
      </c>
      <c r="BB1243" s="13">
        <f t="shared" si="1665"/>
        <v>9.4591260020785359E-6</v>
      </c>
      <c r="BC1243" s="13">
        <f t="shared" si="1666"/>
        <v>1.3737648303159575E-6</v>
      </c>
      <c r="BD1243" s="13">
        <f t="shared" si="1667"/>
        <v>2.7436658163909626E-5</v>
      </c>
      <c r="BE1243" s="13">
        <f t="shared" si="1668"/>
        <v>3.5072240849971923E-5</v>
      </c>
      <c r="BF1243" s="13">
        <f t="shared" si="1669"/>
        <v>2.241639763286609E-5</v>
      </c>
      <c r="BG1243" s="13">
        <f t="shared" si="1670"/>
        <v>9.5516163335419664E-6</v>
      </c>
      <c r="BH1243" s="13">
        <f t="shared" si="1671"/>
        <v>3.0524543710389514E-6</v>
      </c>
      <c r="BI1243" s="13">
        <f t="shared" si="1672"/>
        <v>7.8038961046247563E-7</v>
      </c>
      <c r="BJ1243" s="14">
        <f t="shared" si="1673"/>
        <v>0.49596359897250791</v>
      </c>
      <c r="BK1243" s="14">
        <f t="shared" si="1674"/>
        <v>0.29258880061564496</v>
      </c>
      <c r="BL1243" s="14">
        <f t="shared" si="1675"/>
        <v>0.20306522399857629</v>
      </c>
      <c r="BM1243" s="14">
        <f t="shared" si="1676"/>
        <v>0.32415328290738343</v>
      </c>
      <c r="BN1243" s="14">
        <f t="shared" si="1677"/>
        <v>0.67547003806970618</v>
      </c>
    </row>
    <row r="1244" spans="1:66" x14ac:dyDescent="0.25">
      <c r="A1244" t="s">
        <v>349</v>
      </c>
      <c r="B1244" t="s">
        <v>280</v>
      </c>
      <c r="C1244" t="s">
        <v>287</v>
      </c>
      <c r="D1244" s="7" t="s">
        <v>380</v>
      </c>
      <c r="E1244" s="10">
        <f>VLOOKUP(A1244,home!$A$2:$E$405,3,FALSE)</f>
        <v>1.5124</v>
      </c>
      <c r="F1244" s="10">
        <f>VLOOKUP(B1244,home!$B$2:$E$405,3,FALSE)</f>
        <v>0.4546</v>
      </c>
      <c r="G1244" s="10">
        <f>VLOOKUP(C1244,away!$B$2:$E$405,4,FALSE)</f>
        <v>1.5869</v>
      </c>
      <c r="H1244" s="10">
        <f>VLOOKUP(A1244,away!$A$2:$E$405,3,FALSE)</f>
        <v>1.1446000000000001</v>
      </c>
      <c r="I1244" s="10">
        <f>VLOOKUP(C1244,away!$B$2:$E$405,3,FALSE)</f>
        <v>0.34949999999999998</v>
      </c>
      <c r="J1244" s="10">
        <f>VLOOKUP(B1244,home!$B$2:$E$405,4,FALSE)</f>
        <v>0.65529999999999999</v>
      </c>
      <c r="K1244" s="12">
        <f t="shared" si="1622"/>
        <v>1.091052528776</v>
      </c>
      <c r="L1244" s="12">
        <f t="shared" si="1623"/>
        <v>0.26214470481000002</v>
      </c>
      <c r="M1244" s="13">
        <f t="shared" si="1624"/>
        <v>0.25841273258290598</v>
      </c>
      <c r="N1244" s="13">
        <f t="shared" si="1625"/>
        <v>0.28194186535249577</v>
      </c>
      <c r="O1244" s="13">
        <f t="shared" si="1626"/>
        <v>6.7741529502091363E-2</v>
      </c>
      <c r="P1244" s="13">
        <f t="shared" si="1627"/>
        <v>7.3909567066410775E-2</v>
      </c>
      <c r="Q1244" s="13">
        <f t="shared" si="1628"/>
        <v>0.1538066925803315</v>
      </c>
      <c r="R1244" s="13">
        <f t="shared" si="1629"/>
        <v>8.8790416273518222E-3</v>
      </c>
      <c r="S1244" s="13">
        <f t="shared" si="1630"/>
        <v>5.2847861339337361E-3</v>
      </c>
      <c r="T1244" s="13">
        <f t="shared" si="1631"/>
        <v>4.0319610024273422E-2</v>
      </c>
      <c r="U1244" s="13">
        <f t="shared" si="1632"/>
        <v>9.6875008206295746E-3</v>
      </c>
      <c r="V1244" s="13">
        <f t="shared" si="1633"/>
        <v>1.6794677056759249E-4</v>
      </c>
      <c r="W1244" s="13">
        <f t="shared" si="1634"/>
        <v>5.5937060294147849E-2</v>
      </c>
      <c r="X1244" s="13">
        <f t="shared" si="1635"/>
        <v>1.4663604158748561E-2</v>
      </c>
      <c r="Y1244" s="13">
        <f t="shared" si="1636"/>
        <v>1.9219930918229148E-3</v>
      </c>
      <c r="Z1244" s="13">
        <f t="shared" si="1637"/>
        <v>7.7586458213261547E-4</v>
      </c>
      <c r="AA1244" s="13">
        <f t="shared" si="1638"/>
        <v>8.4650901432352453E-4</v>
      </c>
      <c r="AB1244" s="13">
        <f t="shared" si="1639"/>
        <v>4.6179290035468034E-4</v>
      </c>
      <c r="AC1244" s="13">
        <f t="shared" si="1640"/>
        <v>3.0021917309333292E-6</v>
      </c>
      <c r="AD1244" s="13">
        <f t="shared" si="1641"/>
        <v>1.52575677715564E-2</v>
      </c>
      <c r="AE1244" s="13">
        <f t="shared" si="1642"/>
        <v>3.9996905995932216E-3</v>
      </c>
      <c r="AF1244" s="13">
        <f t="shared" si="1643"/>
        <v>5.2424885578084847E-4</v>
      </c>
      <c r="AG1244" s="13">
        <f t="shared" si="1644"/>
        <v>4.5809687181883616E-5</v>
      </c>
      <c r="AH1244" s="13">
        <f t="shared" si="1645"/>
        <v>5.08471979639221E-5</v>
      </c>
      <c r="AI1244" s="13">
        <f t="shared" si="1646"/>
        <v>5.5476963919711081E-5</v>
      </c>
      <c r="AJ1244" s="13">
        <f t="shared" si="1647"/>
        <v>3.0264140886707845E-5</v>
      </c>
      <c r="AK1244" s="13">
        <f t="shared" si="1648"/>
        <v>1.1006589148558577E-5</v>
      </c>
      <c r="AL1244" s="13">
        <f t="shared" si="1649"/>
        <v>3.4346711768539059E-8</v>
      </c>
      <c r="AM1244" s="13">
        <f t="shared" si="1650"/>
        <v>3.3293615800255617E-3</v>
      </c>
      <c r="AN1244" s="13">
        <f t="shared" si="1651"/>
        <v>8.7277450860155615E-4</v>
      </c>
      <c r="AO1244" s="13">
        <f t="shared" si="1652"/>
        <v>1.1439660796152386E-4</v>
      </c>
      <c r="AP1244" s="13">
        <f t="shared" si="1653"/>
        <v>9.9961550084463274E-6</v>
      </c>
      <c r="AQ1244" s="13">
        <f t="shared" si="1654"/>
        <v>6.5510977598104116E-7</v>
      </c>
      <c r="AR1244" s="13">
        <f t="shared" si="1655"/>
        <v>2.6658647401335993E-6</v>
      </c>
      <c r="AS1244" s="13">
        <f t="shared" si="1656"/>
        <v>2.9085984660975373E-6</v>
      </c>
      <c r="AT1244" s="13">
        <f t="shared" si="1657"/>
        <v>1.5867168558148565E-6</v>
      </c>
      <c r="AU1244" s="13">
        <f t="shared" si="1658"/>
        <v>5.7706381266276767E-7</v>
      </c>
      <c r="AV1244" s="13">
        <f t="shared" si="1659"/>
        <v>1.5740173301770816E-7</v>
      </c>
      <c r="AW1244" s="13">
        <f t="shared" si="1660"/>
        <v>2.7287856002832829E-10</v>
      </c>
      <c r="AX1244" s="13">
        <f t="shared" si="1661"/>
        <v>6.054180618494246E-4</v>
      </c>
      <c r="AY1244" s="13">
        <f t="shared" si="1662"/>
        <v>1.5870713911015974E-4</v>
      </c>
      <c r="AZ1244" s="13">
        <f t="shared" si="1663"/>
        <v>2.0802118066636212E-5</v>
      </c>
      <c r="BA1244" s="13">
        <f t="shared" si="1664"/>
        <v>1.8177217000003735E-6</v>
      </c>
      <c r="BB1244" s="13">
        <f t="shared" si="1665"/>
        <v>1.1912652961833227E-7</v>
      </c>
      <c r="BC1244" s="13">
        <f t="shared" si="1666"/>
        <v>6.2456777883674897E-9</v>
      </c>
      <c r="BD1244" s="13">
        <f t="shared" si="1667"/>
        <v>1.16473720894285E-7</v>
      </c>
      <c r="BE1244" s="13">
        <f t="shared" si="1668"/>
        <v>1.2707894771765966E-7</v>
      </c>
      <c r="BF1244" s="13">
        <f t="shared" si="1669"/>
        <v>6.9324903630772835E-8</v>
      </c>
      <c r="BG1244" s="13">
        <f t="shared" si="1670"/>
        <v>2.5212370471169071E-8</v>
      </c>
      <c r="BH1244" s="13">
        <f t="shared" si="1671"/>
        <v>6.8770051397515922E-9</v>
      </c>
      <c r="BI1244" s="13">
        <f t="shared" si="1672"/>
        <v>1.5006347696263048E-9</v>
      </c>
      <c r="BJ1244" s="14">
        <f t="shared" si="1673"/>
        <v>0.57353219679023926</v>
      </c>
      <c r="BK1244" s="14">
        <f t="shared" si="1674"/>
        <v>0.33793677623137092</v>
      </c>
      <c r="BL1244" s="14">
        <f t="shared" si="1675"/>
        <v>8.7772210869860215E-2</v>
      </c>
      <c r="BM1244" s="14">
        <f t="shared" si="1676"/>
        <v>0.15516691289578396</v>
      </c>
      <c r="BN1244" s="14">
        <f t="shared" si="1677"/>
        <v>0.84469142871158731</v>
      </c>
    </row>
    <row r="1245" spans="1:66" x14ac:dyDescent="0.25">
      <c r="A1245" t="s">
        <v>357</v>
      </c>
      <c r="B1245" t="s">
        <v>334</v>
      </c>
      <c r="C1245" t="s">
        <v>331</v>
      </c>
      <c r="D1245" s="7" t="s">
        <v>380</v>
      </c>
      <c r="E1245" s="10">
        <f>VLOOKUP(A1245,home!$A$2:$E$405,3,FALSE)</f>
        <v>1.72</v>
      </c>
      <c r="F1245" s="10">
        <f>VLOOKUP(B1245,home!$B$2:$E$405,3,FALSE)</f>
        <v>1.0465</v>
      </c>
      <c r="G1245" s="10">
        <f>VLOOKUP(C1245,away!$B$2:$E$405,4,FALSE)</f>
        <v>1.3953</v>
      </c>
      <c r="H1245" s="10">
        <f>VLOOKUP(A1245,away!$A$2:$E$405,3,FALSE)</f>
        <v>1.58</v>
      </c>
      <c r="I1245" s="10">
        <f>VLOOKUP(C1245,away!$B$2:$E$405,3,FALSE)</f>
        <v>0.94940000000000002</v>
      </c>
      <c r="J1245" s="10">
        <f>VLOOKUP(B1245,home!$B$2:$E$405,4,FALSE)</f>
        <v>1.0126999999999999</v>
      </c>
      <c r="K1245" s="12">
        <f t="shared" si="1622"/>
        <v>2.511512094</v>
      </c>
      <c r="L1245" s="12">
        <f t="shared" si="1623"/>
        <v>1.5191026604</v>
      </c>
      <c r="M1245" s="13">
        <f t="shared" si="1624"/>
        <v>1.776340646408904E-2</v>
      </c>
      <c r="N1245" s="13">
        <f t="shared" si="1625"/>
        <v>4.4613010165197406E-2</v>
      </c>
      <c r="O1245" s="13">
        <f t="shared" si="1626"/>
        <v>2.6984438017364221E-2</v>
      </c>
      <c r="P1245" s="13">
        <f t="shared" si="1627"/>
        <v>6.7771742430403625E-2</v>
      </c>
      <c r="Q1245" s="13">
        <f t="shared" si="1628"/>
        <v>5.6023057289819114E-2</v>
      </c>
      <c r="R1245" s="13">
        <f t="shared" si="1629"/>
        <v>2.0496065790788446E-2</v>
      </c>
      <c r="S1245" s="13">
        <f t="shared" si="1630"/>
        <v>6.4641445340710924E-2</v>
      </c>
      <c r="T1245" s="13">
        <f t="shared" si="1631"/>
        <v>8.5104775372705832E-2</v>
      </c>
      <c r="U1245" s="13">
        <f t="shared" si="1632"/>
        <v>5.1476117112984859E-2</v>
      </c>
      <c r="V1245" s="13">
        <f t="shared" si="1633"/>
        <v>2.740254799673664E-2</v>
      </c>
      <c r="W1245" s="13">
        <f t="shared" si="1634"/>
        <v>4.6900861975411857E-2</v>
      </c>
      <c r="X1245" s="13">
        <f t="shared" si="1635"/>
        <v>7.1247224201901355E-2</v>
      </c>
      <c r="Y1245" s="13">
        <f t="shared" si="1636"/>
        <v>5.4115923915611812E-2</v>
      </c>
      <c r="Z1245" s="13">
        <f t="shared" si="1637"/>
        <v>1.037854269017339E-2</v>
      </c>
      <c r="AA1245" s="13">
        <f t="shared" si="1638"/>
        <v>2.6065835484465765E-2</v>
      </c>
      <c r="AB1245" s="13">
        <f t="shared" si="1639"/>
        <v>3.2732330529725059E-2</v>
      </c>
      <c r="AC1245" s="13">
        <f t="shared" si="1640"/>
        <v>6.5342141318938682E-3</v>
      </c>
      <c r="AD1245" s="13">
        <f t="shared" si="1641"/>
        <v>2.9448020517567907E-2</v>
      </c>
      <c r="AE1245" s="13">
        <f t="shared" si="1642"/>
        <v>4.4734566311751191E-2</v>
      </c>
      <c r="AF1245" s="13">
        <f t="shared" si="1643"/>
        <v>3.3978199348010732E-2</v>
      </c>
      <c r="AG1245" s="13">
        <f t="shared" si="1644"/>
        <v>1.7205457675054887E-2</v>
      </c>
      <c r="AH1245" s="13">
        <f t="shared" si="1645"/>
        <v>3.9415179529293416E-3</v>
      </c>
      <c r="AI1245" s="13">
        <f t="shared" si="1646"/>
        <v>9.8991700075001642E-3</v>
      </c>
      <c r="AJ1245" s="13">
        <f t="shared" si="1647"/>
        <v>1.2430942597199368E-2</v>
      </c>
      <c r="AK1245" s="13">
        <f t="shared" si="1648"/>
        <v>1.0406820890895329E-2</v>
      </c>
      <c r="AL1245" s="13">
        <f t="shared" si="1649"/>
        <v>9.9718503436164985E-4</v>
      </c>
      <c r="AM1245" s="13">
        <f t="shared" si="1650"/>
        <v>1.4791811934846381E-2</v>
      </c>
      <c r="AN1245" s="13">
        <f t="shared" si="1651"/>
        <v>2.2470280862361608E-2</v>
      </c>
      <c r="AO1245" s="13">
        <f t="shared" si="1652"/>
        <v>1.7067331718974364E-2</v>
      </c>
      <c r="AP1245" s="13">
        <f t="shared" si="1653"/>
        <v>8.6423430067410923E-3</v>
      </c>
      <c r="AQ1245" s="13">
        <f t="shared" si="1654"/>
        <v>3.282151563407431E-3</v>
      </c>
      <c r="AR1245" s="13">
        <f t="shared" si="1655"/>
        <v>1.1975140816618654E-3</v>
      </c>
      <c r="AS1245" s="13">
        <f t="shared" si="1656"/>
        <v>3.0075710988290787E-3</v>
      </c>
      <c r="AT1245" s="13">
        <f t="shared" si="1657"/>
        <v>3.7767755941370508E-3</v>
      </c>
      <c r="AU1245" s="13">
        <f t="shared" si="1658"/>
        <v>3.1618058603330797E-3</v>
      </c>
      <c r="AV1245" s="13">
        <f t="shared" si="1659"/>
        <v>1.9852284142766511E-3</v>
      </c>
      <c r="AW1245" s="13">
        <f t="shared" si="1660"/>
        <v>1.0568069224665516E-4</v>
      </c>
      <c r="AX1245" s="13">
        <f t="shared" si="1661"/>
        <v>6.1916357610900417E-3</v>
      </c>
      <c r="AY1245" s="13">
        <f t="shared" si="1662"/>
        <v>9.4057303568996602E-3</v>
      </c>
      <c r="AZ1245" s="13">
        <f t="shared" si="1663"/>
        <v>7.1441350040856583E-3</v>
      </c>
      <c r="BA1245" s="13">
        <f t="shared" si="1664"/>
        <v>3.617558163654431E-3</v>
      </c>
      <c r="BB1245" s="13">
        <f t="shared" si="1665"/>
        <v>1.3738605576397959E-3</v>
      </c>
      <c r="BC1245" s="13">
        <f t="shared" si="1666"/>
        <v>4.1740704562584849E-4</v>
      </c>
      <c r="BD1245" s="13">
        <f t="shared" si="1667"/>
        <v>3.0319113788650063E-4</v>
      </c>
      <c r="BE1245" s="13">
        <f t="shared" si="1668"/>
        <v>7.6146820959556785E-4</v>
      </c>
      <c r="BF1245" s="13">
        <f t="shared" si="1669"/>
        <v>9.5621830879789784E-4</v>
      </c>
      <c r="BG1245" s="13">
        <f t="shared" si="1670"/>
        <v>8.0051794901671574E-4</v>
      </c>
      <c r="BH1245" s="13">
        <f t="shared" si="1671"/>
        <v>5.0262762760488924E-4</v>
      </c>
      <c r="BI1245" s="13">
        <f t="shared" si="1672"/>
        <v>2.5247107310164143E-4</v>
      </c>
      <c r="BJ1245" s="14">
        <f t="shared" si="1673"/>
        <v>0.57777534274835818</v>
      </c>
      <c r="BK1245" s="14">
        <f t="shared" si="1674"/>
        <v>0.19451627175509537</v>
      </c>
      <c r="BL1245" s="14">
        <f t="shared" si="1675"/>
        <v>0.21113862773909348</v>
      </c>
      <c r="BM1245" s="14">
        <f t="shared" si="1676"/>
        <v>0.75085701511040548</v>
      </c>
      <c r="BN1245" s="14">
        <f t="shared" si="1677"/>
        <v>0.23365172015766184</v>
      </c>
    </row>
    <row r="1246" spans="1:66" x14ac:dyDescent="0.25">
      <c r="A1246" t="s">
        <v>357</v>
      </c>
      <c r="B1246" t="s">
        <v>332</v>
      </c>
      <c r="C1246" t="s">
        <v>330</v>
      </c>
      <c r="D1246" s="7" t="s">
        <v>380</v>
      </c>
      <c r="E1246" s="10">
        <f>VLOOKUP(A1246,home!$A$2:$E$405,3,FALSE)</f>
        <v>1.72</v>
      </c>
      <c r="F1246" s="10">
        <f>VLOOKUP(B1246,home!$B$2:$E$405,3,FALSE)</f>
        <v>0.87209999999999999</v>
      </c>
      <c r="G1246" s="10">
        <f>VLOOKUP(C1246,away!$B$2:$E$405,4,FALSE)</f>
        <v>0.98839999999999995</v>
      </c>
      <c r="H1246" s="10">
        <f>VLOOKUP(A1246,away!$A$2:$E$405,3,FALSE)</f>
        <v>1.58</v>
      </c>
      <c r="I1246" s="10">
        <f>VLOOKUP(C1246,away!$B$2:$E$405,3,FALSE)</f>
        <v>0.50629999999999997</v>
      </c>
      <c r="J1246" s="10">
        <f>VLOOKUP(B1246,home!$B$2:$E$405,4,FALSE)</f>
        <v>0.82279999999999998</v>
      </c>
      <c r="K1246" s="12">
        <f t="shared" si="1622"/>
        <v>1.4826118607999998</v>
      </c>
      <c r="L1246" s="12">
        <f t="shared" si="1623"/>
        <v>0.65820215119999992</v>
      </c>
      <c r="M1246" s="13">
        <f t="shared" si="1624"/>
        <v>0.11755910953709024</v>
      </c>
      <c r="N1246" s="13">
        <f t="shared" si="1625"/>
        <v>0.17429453014477636</v>
      </c>
      <c r="O1246" s="13">
        <f t="shared" si="1626"/>
        <v>7.7377658790469234E-2</v>
      </c>
      <c r="P1246" s="13">
        <f t="shared" si="1627"/>
        <v>0.11472103468368505</v>
      </c>
      <c r="Q1246" s="13">
        <f t="shared" si="1628"/>
        <v>0.12920556883260431</v>
      </c>
      <c r="R1246" s="13">
        <f t="shared" si="1629"/>
        <v>2.5465070735353212E-2</v>
      </c>
      <c r="S1246" s="13">
        <f t="shared" si="1630"/>
        <v>2.7987868934016891E-2</v>
      </c>
      <c r="T1246" s="13">
        <f t="shared" si="1631"/>
        <v>8.504338335263982E-2</v>
      </c>
      <c r="U1246" s="13">
        <f t="shared" si="1632"/>
        <v>3.7754815908345646E-2</v>
      </c>
      <c r="V1246" s="13">
        <f t="shared" si="1633"/>
        <v>3.034688294580644E-3</v>
      </c>
      <c r="W1246" s="13">
        <f t="shared" si="1634"/>
        <v>6.3853902944209978E-2</v>
      </c>
      <c r="X1246" s="13">
        <f t="shared" si="1635"/>
        <v>4.2028776280395017E-2</v>
      </c>
      <c r="Y1246" s="13">
        <f t="shared" si="1636"/>
        <v>1.3831715480029764E-2</v>
      </c>
      <c r="Z1246" s="13">
        <f t="shared" si="1637"/>
        <v>5.5870547794898843E-3</v>
      </c>
      <c r="AA1246" s="13">
        <f t="shared" si="1638"/>
        <v>8.2834336830110294E-3</v>
      </c>
      <c r="AB1246" s="13">
        <f t="shared" si="1639"/>
        <v>6.1405585132911908E-3</v>
      </c>
      <c r="AC1246" s="13">
        <f t="shared" si="1640"/>
        <v>1.850891130787482E-4</v>
      </c>
      <c r="AD1246" s="13">
        <f t="shared" si="1641"/>
        <v>2.3667638465864446E-2</v>
      </c>
      <c r="AE1246" s="13">
        <f t="shared" si="1642"/>
        <v>1.5578090552055845E-2</v>
      </c>
      <c r="AF1246" s="13">
        <f t="shared" si="1643"/>
        <v>5.1267663564757747E-3</v>
      </c>
      <c r="AG1246" s="13">
        <f t="shared" si="1644"/>
        <v>1.1248162148440471E-3</v>
      </c>
      <c r="AH1246" s="13">
        <f t="shared" si="1645"/>
        <v>9.1935286868312046E-4</v>
      </c>
      <c r="AI1246" s="13">
        <f t="shared" si="1646"/>
        <v>1.363043467370099E-3</v>
      </c>
      <c r="AJ1246" s="13">
        <f t="shared" si="1647"/>
        <v>1.0104322057544334E-3</v>
      </c>
      <c r="AK1246" s="13">
        <f t="shared" si="1648"/>
        <v>4.9935959092860965E-4</v>
      </c>
      <c r="AL1246" s="13">
        <f t="shared" si="1649"/>
        <v>7.2248300092406892E-6</v>
      </c>
      <c r="AM1246" s="13">
        <f t="shared" si="1650"/>
        <v>7.0179843013233843E-3</v>
      </c>
      <c r="AN1246" s="13">
        <f t="shared" si="1651"/>
        <v>4.6192523642188798E-3</v>
      </c>
      <c r="AO1246" s="13">
        <f t="shared" si="1652"/>
        <v>1.520200921532276E-3</v>
      </c>
      <c r="AP1246" s="13">
        <f t="shared" si="1653"/>
        <v>3.3353317226958885E-4</v>
      </c>
      <c r="AQ1246" s="13">
        <f t="shared" si="1654"/>
        <v>5.4883062871100873E-5</v>
      </c>
      <c r="AR1246" s="13">
        <f t="shared" si="1655"/>
        <v>1.2102400717582422E-4</v>
      </c>
      <c r="AS1246" s="13">
        <f t="shared" si="1656"/>
        <v>1.7943162848042127E-4</v>
      </c>
      <c r="AT1246" s="13">
        <f t="shared" si="1657"/>
        <v>1.3301373029386585E-4</v>
      </c>
      <c r="AU1246" s="13">
        <f t="shared" si="1658"/>
        <v>6.5735911394312579E-5</v>
      </c>
      <c r="AV1246" s="13">
        <f t="shared" si="1659"/>
        <v>2.436521047842643E-5</v>
      </c>
      <c r="AW1246" s="13">
        <f t="shared" si="1660"/>
        <v>1.958447346515329E-7</v>
      </c>
      <c r="AX1246" s="13">
        <f t="shared" si="1661"/>
        <v>1.7341577940083745E-3</v>
      </c>
      <c r="AY1246" s="13">
        <f t="shared" si="1662"/>
        <v>1.1414263905365585E-3</v>
      </c>
      <c r="AZ1246" s="13">
        <f t="shared" si="1663"/>
        <v>3.7564465284380697E-4</v>
      </c>
      <c r="BA1246" s="13">
        <f t="shared" si="1664"/>
        <v>8.2416706196190316E-5</v>
      </c>
      <c r="BB1246" s="13">
        <f t="shared" si="1665"/>
        <v>1.3561713328287703E-5</v>
      </c>
      <c r="BC1246" s="13">
        <f t="shared" si="1666"/>
        <v>1.7852697773273359E-6</v>
      </c>
      <c r="BD1246" s="13">
        <f t="shared" si="1667"/>
        <v>1.3276376978328622E-5</v>
      </c>
      <c r="BE1246" s="13">
        <f t="shared" si="1668"/>
        <v>1.9683713976522074E-5</v>
      </c>
      <c r="BF1246" s="13">
        <f t="shared" si="1669"/>
        <v>1.4591653903093184E-5</v>
      </c>
      <c r="BG1246" s="13">
        <f t="shared" si="1670"/>
        <v>7.211253048471521E-6</v>
      </c>
      <c r="BH1246" s="13">
        <f t="shared" si="1671"/>
        <v>2.6728723252235093E-6</v>
      </c>
      <c r="BI1246" s="13">
        <f t="shared" si="1672"/>
        <v>7.9256644235608955E-7</v>
      </c>
      <c r="BJ1246" s="14">
        <f t="shared" si="1673"/>
        <v>0.57065003497280131</v>
      </c>
      <c r="BK1246" s="14">
        <f t="shared" si="1674"/>
        <v>0.26463644178299739</v>
      </c>
      <c r="BL1246" s="14">
        <f t="shared" si="1675"/>
        <v>0.1593955246877034</v>
      </c>
      <c r="BM1246" s="14">
        <f t="shared" si="1676"/>
        <v>0.36050485295321161</v>
      </c>
      <c r="BN1246" s="14">
        <f t="shared" si="1677"/>
        <v>0.63862297272397839</v>
      </c>
    </row>
    <row r="1247" spans="1:66" x14ac:dyDescent="0.25">
      <c r="A1247" t="s">
        <v>290</v>
      </c>
      <c r="B1247" t="s">
        <v>292</v>
      </c>
      <c r="C1247" t="s">
        <v>312</v>
      </c>
      <c r="D1247" s="7" t="s">
        <v>380</v>
      </c>
      <c r="E1247" s="10">
        <f>VLOOKUP(A1247,home!$A$2:$E$405,3,FALSE)</f>
        <v>1.6292</v>
      </c>
      <c r="F1247" s="10">
        <f>VLOOKUP(B1247,home!$B$2:$E$405,3,FALSE)</f>
        <v>0.97489999999999999</v>
      </c>
      <c r="G1247" s="10">
        <f>VLOOKUP(C1247,away!$B$2:$E$405,4,FALSE)</f>
        <v>1.1048</v>
      </c>
      <c r="H1247" s="10">
        <f>VLOOKUP(A1247,away!$A$2:$E$405,3,FALSE)</f>
        <v>1.1462000000000001</v>
      </c>
      <c r="I1247" s="10">
        <f>VLOOKUP(C1247,away!$B$2:$E$405,3,FALSE)</f>
        <v>1.1778</v>
      </c>
      <c r="J1247" s="10">
        <f>VLOOKUP(B1247,home!$B$2:$E$405,4,FALSE)</f>
        <v>1.2829999999999999</v>
      </c>
      <c r="K1247" s="12">
        <f t="shared" si="1622"/>
        <v>1.7547616619839999</v>
      </c>
      <c r="L1247" s="12">
        <f t="shared" si="1623"/>
        <v>1.73204276388</v>
      </c>
      <c r="M1247" s="13">
        <f t="shared" si="1624"/>
        <v>3.059849586825868E-2</v>
      </c>
      <c r="N1247" s="13">
        <f t="shared" si="1625"/>
        <v>5.3693067463996158E-2</v>
      </c>
      <c r="O1247" s="13">
        <f t="shared" si="1626"/>
        <v>5.2997903354229527E-2</v>
      </c>
      <c r="P1247" s="13">
        <f t="shared" si="1627"/>
        <v>9.2998688971535209E-2</v>
      </c>
      <c r="Q1247" s="13">
        <f t="shared" si="1628"/>
        <v>4.7109268150070466E-2</v>
      </c>
      <c r="R1247" s="13">
        <f t="shared" si="1629"/>
        <v>4.5897317502752423E-2</v>
      </c>
      <c r="S1247" s="13">
        <f t="shared" si="1630"/>
        <v>7.0663245896640012E-2</v>
      </c>
      <c r="T1247" s="13">
        <f t="shared" si="1631"/>
        <v>8.1595267011012093E-2</v>
      </c>
      <c r="U1247" s="13">
        <f t="shared" si="1632"/>
        <v>8.0538853141737171E-2</v>
      </c>
      <c r="V1247" s="13">
        <f t="shared" si="1633"/>
        <v>2.3863152747967322E-2</v>
      </c>
      <c r="W1247" s="13">
        <f t="shared" si="1634"/>
        <v>2.7555179224622525E-2</v>
      </c>
      <c r="X1247" s="13">
        <f t="shared" si="1635"/>
        <v>4.772674878342395E-2</v>
      </c>
      <c r="Y1247" s="13">
        <f t="shared" si="1636"/>
        <v>4.1332384936924038E-2</v>
      </c>
      <c r="Z1247" s="13">
        <f t="shared" si="1637"/>
        <v>2.6498705554048398E-2</v>
      </c>
      <c r="AA1247" s="13">
        <f t="shared" si="1638"/>
        <v>4.6498912598446615E-2</v>
      </c>
      <c r="AB1247" s="13">
        <f t="shared" si="1639"/>
        <v>4.0797254575849463E-2</v>
      </c>
      <c r="AC1247" s="13">
        <f t="shared" si="1640"/>
        <v>4.532988177432311E-3</v>
      </c>
      <c r="AD1247" s="13">
        <f t="shared" si="1641"/>
        <v>1.20881930231164E-2</v>
      </c>
      <c r="AE1247" s="13">
        <f t="shared" si="1642"/>
        <v>2.0937267254073463E-2</v>
      </c>
      <c r="AF1247" s="13">
        <f t="shared" si="1643"/>
        <v>1.8132121121419813E-2</v>
      </c>
      <c r="AG1247" s="13">
        <f t="shared" si="1644"/>
        <v>1.0468536394050296E-2</v>
      </c>
      <c r="AH1247" s="13">
        <f t="shared" si="1645"/>
        <v>1.1474222801769072E-2</v>
      </c>
      <c r="AI1247" s="13">
        <f t="shared" si="1646"/>
        <v>2.0134526273607005E-2</v>
      </c>
      <c r="AJ1247" s="13">
        <f t="shared" si="1647"/>
        <v>1.766564739356757E-2</v>
      </c>
      <c r="AK1247" s="13">
        <f t="shared" si="1648"/>
        <v>1.0333000260119985E-2</v>
      </c>
      <c r="AL1247" s="13">
        <f t="shared" si="1649"/>
        <v>5.510884710669459E-4</v>
      </c>
      <c r="AM1247" s="13">
        <f t="shared" si="1650"/>
        <v>4.2423795359254196E-3</v>
      </c>
      <c r="AN1247" s="13">
        <f t="shared" si="1651"/>
        <v>7.347982776832216E-3</v>
      </c>
      <c r="AO1247" s="13">
        <f t="shared" si="1652"/>
        <v>6.363510198863556E-3</v>
      </c>
      <c r="AP1247" s="13">
        <f t="shared" si="1653"/>
        <v>3.6739572642727329E-3</v>
      </c>
      <c r="AQ1247" s="13">
        <f t="shared" si="1654"/>
        <v>1.590862773596987E-3</v>
      </c>
      <c r="AR1247" s="13">
        <f t="shared" si="1655"/>
        <v>3.974768914990206E-3</v>
      </c>
      <c r="AS1247" s="13">
        <f t="shared" si="1656"/>
        <v>6.974772107270555E-3</v>
      </c>
      <c r="AT1247" s="13">
        <f t="shared" si="1657"/>
        <v>6.119531347456862E-3</v>
      </c>
      <c r="AU1247" s="13">
        <f t="shared" si="1658"/>
        <v>3.579439665942197E-3</v>
      </c>
      <c r="AV1247" s="13">
        <f t="shared" si="1659"/>
        <v>1.5702658742950456E-3</v>
      </c>
      <c r="AW1247" s="13">
        <f t="shared" si="1660"/>
        <v>4.6525984604323209E-5</v>
      </c>
      <c r="AX1247" s="13">
        <f t="shared" si="1661"/>
        <v>1.2407274942045682E-3</v>
      </c>
      <c r="AY1247" s="13">
        <f t="shared" si="1662"/>
        <v>2.148993078283987E-3</v>
      </c>
      <c r="AZ1247" s="13">
        <f t="shared" si="1663"/>
        <v>1.8610739554349935E-3</v>
      </c>
      <c r="BA1247" s="13">
        <f t="shared" si="1664"/>
        <v>1.0744865591855697E-3</v>
      </c>
      <c r="BB1247" s="13">
        <f t="shared" si="1665"/>
        <v>4.6526416743092135E-4</v>
      </c>
      <c r="BC1247" s="13">
        <f t="shared" si="1666"/>
        <v>1.6117148689827608E-4</v>
      </c>
      <c r="BD1247" s="13">
        <f t="shared" si="1667"/>
        <v>1.1474116228839906E-3</v>
      </c>
      <c r="BE1247" s="13">
        <f t="shared" si="1668"/>
        <v>2.0134339263516701E-3</v>
      </c>
      <c r="BF1247" s="13">
        <f t="shared" si="1669"/>
        <v>1.7665483314499135E-3</v>
      </c>
      <c r="BG1247" s="13">
        <f t="shared" si="1670"/>
        <v>1.0332904286900375E-3</v>
      </c>
      <c r="BH1247" s="13">
        <f t="shared" si="1671"/>
        <v>4.5329460749007243E-4</v>
      </c>
      <c r="BI1247" s="13">
        <f t="shared" si="1672"/>
        <v>1.5908479976153267E-4</v>
      </c>
      <c r="BJ1247" s="14">
        <f t="shared" si="1673"/>
        <v>0.39080844265363851</v>
      </c>
      <c r="BK1247" s="14">
        <f t="shared" si="1674"/>
        <v>0.22535665321118445</v>
      </c>
      <c r="BL1247" s="14">
        <f t="shared" si="1675"/>
        <v>0.35512947952866092</v>
      </c>
      <c r="BM1247" s="14">
        <f t="shared" si="1676"/>
        <v>0.67239607254301037</v>
      </c>
      <c r="BN1247" s="14">
        <f t="shared" si="1677"/>
        <v>0.32329474131084251</v>
      </c>
    </row>
    <row r="1248" spans="1:66" x14ac:dyDescent="0.25">
      <c r="A1248" t="s">
        <v>338</v>
      </c>
      <c r="B1248" t="s">
        <v>96</v>
      </c>
      <c r="C1248" t="s">
        <v>84</v>
      </c>
      <c r="D1248" s="7" t="s">
        <v>381</v>
      </c>
      <c r="E1248" s="10">
        <f>VLOOKUP(A1248,home!$A$2:$E$405,3,FALSE)</f>
        <v>1.4215</v>
      </c>
      <c r="F1248" s="10">
        <f>VLOOKUP(B1248,home!$B$2:$E$405,3,FALSE)</f>
        <v>1.2987</v>
      </c>
      <c r="G1248" s="10">
        <f>VLOOKUP(C1248,away!$B$2:$E$405,4,FALSE)</f>
        <v>0.93799999999999994</v>
      </c>
      <c r="H1248" s="10">
        <f>VLOOKUP(A1248,away!$A$2:$E$405,3,FALSE)</f>
        <v>1.0277000000000001</v>
      </c>
      <c r="I1248" s="10">
        <f>VLOOKUP(C1248,away!$B$2:$E$405,3,FALSE)</f>
        <v>0.97299999999999998</v>
      </c>
      <c r="J1248" s="10">
        <f>VLOOKUP(B1248,home!$B$2:$E$405,4,FALSE)</f>
        <v>0.5988</v>
      </c>
      <c r="K1248" s="12">
        <f t="shared" si="1622"/>
        <v>1.7316437228999997</v>
      </c>
      <c r="L1248" s="12">
        <f t="shared" si="1623"/>
        <v>0.59877131748000001</v>
      </c>
      <c r="M1248" s="13">
        <f t="shared" si="1624"/>
        <v>9.7255373804539691E-2</v>
      </c>
      <c r="N1248" s="13">
        <f t="shared" si="1625"/>
        <v>0.16841165756692422</v>
      </c>
      <c r="O1248" s="13">
        <f t="shared" si="1626"/>
        <v>5.8233728304954109E-2</v>
      </c>
      <c r="P1248" s="13">
        <f t="shared" si="1627"/>
        <v>0.10084007008033782</v>
      </c>
      <c r="Q1248" s="13">
        <f t="shared" si="1628"/>
        <v>0.14581449484447428</v>
      </c>
      <c r="R1248" s="13">
        <f t="shared" si="1629"/>
        <v>1.7434343109464869E-2</v>
      </c>
      <c r="S1248" s="13">
        <f t="shared" si="1630"/>
        <v>2.6139223304627278E-2</v>
      </c>
      <c r="T1248" s="13">
        <f t="shared" si="1631"/>
        <v>8.730953718570654E-2</v>
      </c>
      <c r="U1248" s="13">
        <f t="shared" si="1632"/>
        <v>3.0190070808389705E-2</v>
      </c>
      <c r="V1248" s="13">
        <f t="shared" si="1633"/>
        <v>3.0114087008151825E-3</v>
      </c>
      <c r="W1248" s="13">
        <f t="shared" si="1634"/>
        <v>8.4166251568422751E-2</v>
      </c>
      <c r="X1248" s="13">
        <f t="shared" si="1635"/>
        <v>5.0396337338977602E-2</v>
      </c>
      <c r="Y1248" s="13">
        <f t="shared" si="1636"/>
        <v>1.5087940652313069E-2</v>
      </c>
      <c r="Z1248" s="13">
        <f t="shared" si="1637"/>
        <v>3.4797281976842137E-3</v>
      </c>
      <c r="AA1248" s="13">
        <f t="shared" si="1638"/>
        <v>6.0256494909179973E-3</v>
      </c>
      <c r="AB1248" s="13">
        <f t="shared" si="1639"/>
        <v>5.2171390586718651E-3</v>
      </c>
      <c r="AC1248" s="13">
        <f t="shared" si="1640"/>
        <v>1.9515031184873669E-4</v>
      </c>
      <c r="AD1248" s="13">
        <f t="shared" si="1641"/>
        <v>3.6436490302120386E-2</v>
      </c>
      <c r="AE1248" s="13">
        <f t="shared" si="1642"/>
        <v>2.1817125302547865E-2</v>
      </c>
      <c r="AF1248" s="13">
        <f t="shared" si="1643"/>
        <v>6.531734430516415E-3</v>
      </c>
      <c r="AG1248" s="13">
        <f t="shared" si="1644"/>
        <v>1.3036717434632638E-3</v>
      </c>
      <c r="AH1248" s="13">
        <f t="shared" si="1645"/>
        <v>5.2089035934992046E-4</v>
      </c>
      <c r="AI1248" s="13">
        <f t="shared" si="1646"/>
        <v>9.0199652108741482E-4</v>
      </c>
      <c r="AJ1248" s="13">
        <f t="shared" si="1647"/>
        <v>7.809683069093297E-4</v>
      </c>
      <c r="AK1248" s="13">
        <f t="shared" si="1648"/>
        <v>4.5078628881446031E-4</v>
      </c>
      <c r="AL1248" s="13">
        <f t="shared" si="1649"/>
        <v>8.0937311135429809E-6</v>
      </c>
      <c r="AM1248" s="13">
        <f t="shared" si="1650"/>
        <v>1.2619003943234697E-2</v>
      </c>
      <c r="AN1248" s="13">
        <f t="shared" si="1651"/>
        <v>7.5558976163759544E-3</v>
      </c>
      <c r="AO1248" s="13">
        <f t="shared" si="1652"/>
        <v>2.2621273852507107E-3</v>
      </c>
      <c r="AP1248" s="13">
        <f t="shared" si="1653"/>
        <v>4.514989982580519E-4</v>
      </c>
      <c r="AQ1248" s="13">
        <f t="shared" si="1654"/>
        <v>6.7586162506968466E-5</v>
      </c>
      <c r="AR1248" s="13">
        <f t="shared" si="1655"/>
        <v>6.2378841346116519E-5</v>
      </c>
      <c r="AS1248" s="13">
        <f t="shared" si="1656"/>
        <v>1.0801792905877764E-4</v>
      </c>
      <c r="AT1248" s="13">
        <f t="shared" si="1657"/>
        <v>9.352428440764489E-5</v>
      </c>
      <c r="AU1248" s="13">
        <f t="shared" si="1658"/>
        <v>5.3983580011070857E-5</v>
      </c>
      <c r="AV1248" s="13">
        <f t="shared" si="1659"/>
        <v>2.3370081866460193E-5</v>
      </c>
      <c r="AW1248" s="13">
        <f t="shared" si="1660"/>
        <v>2.3311262937436991E-7</v>
      </c>
      <c r="AX1248" s="13">
        <f t="shared" si="1661"/>
        <v>3.6419364945921183E-3</v>
      </c>
      <c r="AY1248" s="13">
        <f t="shared" si="1662"/>
        <v>2.1806871130454156E-3</v>
      </c>
      <c r="AZ1248" s="13">
        <f t="shared" si="1663"/>
        <v>6.5286644784493062E-4</v>
      </c>
      <c r="BA1248" s="13">
        <f t="shared" si="1664"/>
        <v>1.3030590103819893E-4</v>
      </c>
      <c r="BB1248" s="13">
        <f t="shared" si="1665"/>
        <v>1.9505859010015213E-5</v>
      </c>
      <c r="BC1248" s="13">
        <f t="shared" si="1666"/>
        <v>2.3359097796011884E-6</v>
      </c>
      <c r="BD1248" s="13">
        <f t="shared" si="1667"/>
        <v>6.2251101692816781E-6</v>
      </c>
      <c r="BE1248" s="13">
        <f t="shared" si="1668"/>
        <v>1.0779672948997574E-5</v>
      </c>
      <c r="BF1248" s="13">
        <f t="shared" si="1669"/>
        <v>9.3332764985232895E-6</v>
      </c>
      <c r="BG1248" s="13">
        <f t="shared" si="1670"/>
        <v>5.3873032209193131E-6</v>
      </c>
      <c r="BH1248" s="13">
        <f t="shared" si="1671"/>
        <v>2.3322224514659703E-6</v>
      </c>
      <c r="BI1248" s="13">
        <f t="shared" si="1672"/>
        <v>8.0771567369749935E-7</v>
      </c>
      <c r="BJ1248" s="14">
        <f t="shared" si="1673"/>
        <v>0.64685899276640313</v>
      </c>
      <c r="BK1248" s="14">
        <f t="shared" si="1674"/>
        <v>0.22963000704632769</v>
      </c>
      <c r="BL1248" s="14">
        <f t="shared" si="1675"/>
        <v>0.12013171226621262</v>
      </c>
      <c r="BM1248" s="14">
        <f t="shared" si="1676"/>
        <v>0.40993031856551643</v>
      </c>
      <c r="BN1248" s="14">
        <f t="shared" si="1677"/>
        <v>0.58798966771069505</v>
      </c>
    </row>
    <row r="1249" spans="1:66" x14ac:dyDescent="0.25">
      <c r="A1249" t="s">
        <v>338</v>
      </c>
      <c r="B1249" t="s">
        <v>81</v>
      </c>
      <c r="C1249" t="s">
        <v>93</v>
      </c>
      <c r="D1249" s="7" t="s">
        <v>381</v>
      </c>
      <c r="E1249" s="10">
        <f>VLOOKUP(A1249,home!$A$2:$E$405,3,FALSE)</f>
        <v>1.4215</v>
      </c>
      <c r="F1249" s="10">
        <f>VLOOKUP(B1249,home!$B$2:$E$405,3,FALSE)</f>
        <v>0.97409999999999997</v>
      </c>
      <c r="G1249" s="10">
        <f>VLOOKUP(C1249,away!$B$2:$E$405,4,FALSE)</f>
        <v>0.99660000000000004</v>
      </c>
      <c r="H1249" s="10">
        <f>VLOOKUP(A1249,away!$A$2:$E$405,3,FALSE)</f>
        <v>1.0277000000000001</v>
      </c>
      <c r="I1249" s="10">
        <f>VLOOKUP(C1249,away!$B$2:$E$405,3,FALSE)</f>
        <v>0.56759999999999999</v>
      </c>
      <c r="J1249" s="10">
        <f>VLOOKUP(B1249,home!$B$2:$E$405,4,FALSE)</f>
        <v>0.97299999999999998</v>
      </c>
      <c r="K1249" s="12">
        <f t="shared" si="1622"/>
        <v>1.3799752272899999</v>
      </c>
      <c r="L1249" s="12">
        <f t="shared" si="1623"/>
        <v>0.56757281196000009</v>
      </c>
      <c r="M1249" s="13">
        <f t="shared" si="1624"/>
        <v>0.14262335005934773</v>
      </c>
      <c r="N1249" s="13">
        <f t="shared" si="1625"/>
        <v>0.19681668991500961</v>
      </c>
      <c r="O1249" s="13">
        <f t="shared" si="1626"/>
        <v>8.0949135844339437E-2</v>
      </c>
      <c r="P1249" s="13">
        <f t="shared" si="1627"/>
        <v>0.1117078021357214</v>
      </c>
      <c r="Q1249" s="13">
        <f t="shared" si="1628"/>
        <v>0.13580107819996545</v>
      </c>
      <c r="R1249" s="13">
        <f t="shared" si="1629"/>
        <v>2.2972264328451886E-2</v>
      </c>
      <c r="S1249" s="13">
        <f t="shared" si="1630"/>
        <v>2.1873404762966474E-2</v>
      </c>
      <c r="T1249" s="13">
        <f t="shared" si="1631"/>
        <v>7.7076999821154263E-2</v>
      </c>
      <c r="U1249" s="13">
        <f t="shared" si="1632"/>
        <v>3.170115568802135E-2</v>
      </c>
      <c r="V1249" s="13">
        <f t="shared" si="1633"/>
        <v>1.9035608048746395E-3</v>
      </c>
      <c r="W1249" s="13">
        <f t="shared" si="1634"/>
        <v>6.2467374585074779E-2</v>
      </c>
      <c r="X1249" s="13">
        <f t="shared" si="1635"/>
        <v>3.5454783449009541E-2</v>
      </c>
      <c r="Y1249" s="13">
        <f t="shared" si="1636"/>
        <v>1.0061585569793606E-2</v>
      </c>
      <c r="Z1249" s="13">
        <f t="shared" si="1637"/>
        <v>4.3461442206626138E-3</v>
      </c>
      <c r="AA1249" s="13">
        <f t="shared" si="1638"/>
        <v>5.9975713587440103E-3</v>
      </c>
      <c r="AB1249" s="13">
        <f t="shared" si="1639"/>
        <v>4.138249949485381E-3</v>
      </c>
      <c r="AC1249" s="13">
        <f t="shared" si="1640"/>
        <v>9.3183634401277461E-5</v>
      </c>
      <c r="AD1249" s="13">
        <f t="shared" si="1641"/>
        <v>2.1550857360312037E-2</v>
      </c>
      <c r="AE1249" s="13">
        <f t="shared" si="1642"/>
        <v>1.2231680712141169E-2</v>
      </c>
      <c r="AF1249" s="13">
        <f t="shared" si="1643"/>
        <v>3.4711847083934298E-3</v>
      </c>
      <c r="AG1249" s="13">
        <f t="shared" si="1644"/>
        <v>6.5671668859180402E-4</v>
      </c>
      <c r="AH1249" s="13">
        <f t="shared" si="1645"/>
        <v>6.1668832412629558E-4</v>
      </c>
      <c r="AI1249" s="13">
        <f t="shared" si="1646"/>
        <v>8.51014610253274E-4</v>
      </c>
      <c r="AJ1249" s="13">
        <f t="shared" si="1647"/>
        <v>5.8718954010568631E-4</v>
      </c>
      <c r="AK1249" s="13">
        <f t="shared" si="1648"/>
        <v>2.7010233968988498E-4</v>
      </c>
      <c r="AL1249" s="13">
        <f t="shared" si="1649"/>
        <v>2.9193926491430226E-6</v>
      </c>
      <c r="AM1249" s="13">
        <f t="shared" si="1650"/>
        <v>5.9479298568181869E-3</v>
      </c>
      <c r="AN1249" s="13">
        <f t="shared" si="1651"/>
        <v>3.3758832741751393E-3</v>
      </c>
      <c r="AO1249" s="13">
        <f t="shared" si="1652"/>
        <v>9.5802978138615782E-4</v>
      </c>
      <c r="AP1249" s="13">
        <f t="shared" si="1653"/>
        <v>1.8125055232092195E-4</v>
      </c>
      <c r="AQ1249" s="13">
        <f t="shared" si="1654"/>
        <v>2.5718221412522194E-5</v>
      </c>
      <c r="AR1249" s="13">
        <f t="shared" si="1655"/>
        <v>7.0003105245452341E-5</v>
      </c>
      <c r="AS1249" s="13">
        <f t="shared" si="1656"/>
        <v>9.660255107209889E-5</v>
      </c>
      <c r="AT1249" s="13">
        <f t="shared" si="1657"/>
        <v>6.6654563686256759E-5</v>
      </c>
      <c r="AU1249" s="13">
        <f t="shared" si="1658"/>
        <v>3.0660548890952643E-5</v>
      </c>
      <c r="AV1249" s="13">
        <f t="shared" si="1659"/>
        <v>1.0577699481157134E-5</v>
      </c>
      <c r="AW1249" s="13">
        <f t="shared" si="1660"/>
        <v>6.3515962434397464E-8</v>
      </c>
      <c r="AX1249" s="13">
        <f t="shared" si="1661"/>
        <v>1.3679993093446096E-3</v>
      </c>
      <c r="AY1249" s="13">
        <f t="shared" si="1662"/>
        <v>7.7643921476405807E-4</v>
      </c>
      <c r="AZ1249" s="13">
        <f t="shared" si="1663"/>
        <v>2.2034289421982544E-4</v>
      </c>
      <c r="BA1249" s="13">
        <f t="shared" si="1664"/>
        <v>4.1686878689250396E-5</v>
      </c>
      <c r="BB1249" s="13">
        <f t="shared" si="1665"/>
        <v>5.9150847398733114E-6</v>
      </c>
      <c r="BC1249" s="13">
        <f t="shared" si="1666"/>
        <v>6.7144825575831648E-7</v>
      </c>
      <c r="BD1249" s="13">
        <f t="shared" si="1667"/>
        <v>6.6219765483488661E-6</v>
      </c>
      <c r="BE1249" s="13">
        <f t="shared" si="1668"/>
        <v>9.1381635924167767E-6</v>
      </c>
      <c r="BF1249" s="13">
        <f t="shared" si="1669"/>
        <v>6.3052196902292726E-6</v>
      </c>
      <c r="BG1249" s="13">
        <f t="shared" si="1670"/>
        <v>2.9003489917125075E-6</v>
      </c>
      <c r="BH1249" s="13">
        <f t="shared" si="1671"/>
        <v>1.0006024397646976E-6</v>
      </c>
      <c r="BI1249" s="13">
        <f t="shared" si="1672"/>
        <v>2.7616131584824305E-7</v>
      </c>
      <c r="BJ1249" s="14">
        <f t="shared" si="1673"/>
        <v>0.56849081752557207</v>
      </c>
      <c r="BK1249" s="14">
        <f t="shared" si="1674"/>
        <v>0.27898066000472466</v>
      </c>
      <c r="BL1249" s="14">
        <f t="shared" si="1675"/>
        <v>0.14838411292417147</v>
      </c>
      <c r="BM1249" s="14">
        <f t="shared" si="1676"/>
        <v>0.30855503849349358</v>
      </c>
      <c r="BN1249" s="14">
        <f t="shared" si="1677"/>
        <v>0.69087032048283559</v>
      </c>
    </row>
    <row r="1250" spans="1:66" x14ac:dyDescent="0.25">
      <c r="A1250" t="s">
        <v>338</v>
      </c>
      <c r="B1250" t="s">
        <v>91</v>
      </c>
      <c r="C1250" t="s">
        <v>72</v>
      </c>
      <c r="D1250" s="7" t="s">
        <v>381</v>
      </c>
      <c r="E1250" s="10">
        <f>VLOOKUP(A1250,home!$A$2:$E$405,3,FALSE)</f>
        <v>1.4215</v>
      </c>
      <c r="F1250" s="10">
        <f>VLOOKUP(B1250,home!$B$2:$E$405,3,FALSE)</f>
        <v>1.1725000000000001</v>
      </c>
      <c r="G1250" s="10">
        <f>VLOOKUP(C1250,away!$B$2:$E$405,4,FALSE)</f>
        <v>0.91990000000000005</v>
      </c>
      <c r="H1250" s="10">
        <f>VLOOKUP(A1250,away!$A$2:$E$405,3,FALSE)</f>
        <v>1.0277000000000001</v>
      </c>
      <c r="I1250" s="10">
        <f>VLOOKUP(C1250,away!$B$2:$E$405,3,FALSE)</f>
        <v>0.74850000000000005</v>
      </c>
      <c r="J1250" s="10">
        <f>VLOOKUP(B1250,home!$B$2:$E$405,4,FALSE)</f>
        <v>1.3785000000000001</v>
      </c>
      <c r="K1250" s="12">
        <f t="shared" si="1622"/>
        <v>1.5332053791250002</v>
      </c>
      <c r="L1250" s="12">
        <f t="shared" si="1623"/>
        <v>1.0603883108250001</v>
      </c>
      <c r="M1250" s="13">
        <f t="shared" si="1624"/>
        <v>7.4750925168635518E-2</v>
      </c>
      <c r="N1250" s="13">
        <f t="shared" si="1625"/>
        <v>0.11460852056312233</v>
      </c>
      <c r="O1250" s="13">
        <f t="shared" si="1626"/>
        <v>7.9265007272175406E-2</v>
      </c>
      <c r="P1250" s="13">
        <f t="shared" si="1627"/>
        <v>0.12152953552608159</v>
      </c>
      <c r="Q1250" s="13">
        <f t="shared" si="1628"/>
        <v>8.7859200110468688E-2</v>
      </c>
      <c r="R1250" s="13">
        <f t="shared" si="1629"/>
        <v>4.2025843584436701E-2</v>
      </c>
      <c r="S1250" s="13">
        <f t="shared" si="1630"/>
        <v>4.939546892518655E-2</v>
      </c>
      <c r="T1250" s="13">
        <f t="shared" si="1631"/>
        <v>9.3164868795575562E-2</v>
      </c>
      <c r="U1250" s="13">
        <f t="shared" si="1632"/>
        <v>6.4434249445924227E-2</v>
      </c>
      <c r="V1250" s="13">
        <f t="shared" si="1633"/>
        <v>8.9229789642935129E-3</v>
      </c>
      <c r="W1250" s="13">
        <f t="shared" si="1634"/>
        <v>4.4902066071663471E-2</v>
      </c>
      <c r="X1250" s="13">
        <f t="shared" si="1635"/>
        <v>4.761362599428378E-2</v>
      </c>
      <c r="Y1250" s="13">
        <f t="shared" si="1636"/>
        <v>2.5244466220165938E-2</v>
      </c>
      <c r="Z1250" s="13">
        <f t="shared" si="1637"/>
        <v>1.4854571096498835E-2</v>
      </c>
      <c r="AA1250" s="13">
        <f t="shared" si="1638"/>
        <v>2.2775108309746765E-2</v>
      </c>
      <c r="AB1250" s="13">
        <f t="shared" si="1639"/>
        <v>1.7459459285329118E-2</v>
      </c>
      <c r="AC1250" s="13">
        <f t="shared" si="1640"/>
        <v>9.066823308484191E-4</v>
      </c>
      <c r="AD1250" s="13">
        <f t="shared" si="1641"/>
        <v>1.7211022308725153E-2</v>
      </c>
      <c r="AE1250" s="13">
        <f t="shared" si="1642"/>
        <v>1.8250366873520458E-2</v>
      </c>
      <c r="AF1250" s="13">
        <f t="shared" si="1643"/>
        <v>9.6762378504744468E-3</v>
      </c>
      <c r="AG1250" s="13">
        <f t="shared" si="1644"/>
        <v>3.4201898364685096E-3</v>
      </c>
      <c r="AH1250" s="13">
        <f t="shared" si="1645"/>
        <v>3.9379033882615674E-3</v>
      </c>
      <c r="AI1250" s="13">
        <f t="shared" si="1646"/>
        <v>6.0376146573571992E-3</v>
      </c>
      <c r="AJ1250" s="13">
        <f t="shared" si="1647"/>
        <v>4.6284516348720018E-3</v>
      </c>
      <c r="AK1250" s="13">
        <f t="shared" si="1648"/>
        <v>2.3654556478685516E-3</v>
      </c>
      <c r="AL1250" s="13">
        <f t="shared" si="1649"/>
        <v>5.8963113721539351E-5</v>
      </c>
      <c r="AM1250" s="13">
        <f t="shared" si="1650"/>
        <v>5.2776063967955537E-3</v>
      </c>
      <c r="AN1250" s="13">
        <f t="shared" si="1651"/>
        <v>5.596312132297253E-3</v>
      </c>
      <c r="AO1250" s="13">
        <f t="shared" si="1652"/>
        <v>2.9671319844080685E-3</v>
      </c>
      <c r="AP1250" s="13">
        <f t="shared" si="1653"/>
        <v>1.0487706909804342E-3</v>
      </c>
      <c r="AQ1250" s="13">
        <f t="shared" si="1654"/>
        <v>2.7802604536287769E-4</v>
      </c>
      <c r="AR1250" s="13">
        <f t="shared" si="1655"/>
        <v>8.3514134441414571E-4</v>
      </c>
      <c r="AS1250" s="13">
        <f t="shared" si="1656"/>
        <v>1.2804432015854526E-3</v>
      </c>
      <c r="AT1250" s="13">
        <f t="shared" si="1657"/>
        <v>9.8159120216742665E-4</v>
      </c>
      <c r="AU1250" s="13">
        <f t="shared" si="1658"/>
        <v>5.0166030375495805E-4</v>
      </c>
      <c r="AV1250" s="13">
        <f t="shared" si="1659"/>
        <v>1.9228706905264584E-4</v>
      </c>
      <c r="AW1250" s="13">
        <f t="shared" si="1660"/>
        <v>2.662828366926748E-6</v>
      </c>
      <c r="AX1250" s="13">
        <f t="shared" si="1661"/>
        <v>1.3486090860785761E-3</v>
      </c>
      <c r="AY1250" s="13">
        <f t="shared" si="1662"/>
        <v>1.4300493107501084E-3</v>
      </c>
      <c r="AZ1250" s="13">
        <f t="shared" si="1663"/>
        <v>7.5820378651138135E-4</v>
      </c>
      <c r="BA1250" s="13">
        <f t="shared" si="1664"/>
        <v>2.6799681081330761E-4</v>
      </c>
      <c r="BB1250" s="13">
        <f t="shared" si="1665"/>
        <v>7.1045171381202586E-5</v>
      </c>
      <c r="BC1250" s="13">
        <f t="shared" si="1666"/>
        <v>1.5067093854637214E-5</v>
      </c>
      <c r="BD1250" s="13">
        <f t="shared" si="1667"/>
        <v>1.4759568658390587E-4</v>
      </c>
      <c r="BE1250" s="13">
        <f t="shared" si="1668"/>
        <v>2.262945006060921E-4</v>
      </c>
      <c r="BF1250" s="13">
        <f t="shared" si="1669"/>
        <v>1.7347797279783304E-4</v>
      </c>
      <c r="BG1250" s="13">
        <f t="shared" si="1670"/>
        <v>8.8659120351112695E-5</v>
      </c>
      <c r="BH1250" s="13">
        <f t="shared" si="1671"/>
        <v>3.3983160057704195E-5</v>
      </c>
      <c r="BI1250" s="13">
        <f t="shared" si="1672"/>
        <v>1.0420632760027579E-5</v>
      </c>
      <c r="BJ1250" s="14">
        <f t="shared" si="1673"/>
        <v>0.48100938313370167</v>
      </c>
      <c r="BK1250" s="14">
        <f t="shared" si="1674"/>
        <v>0.25699460333951718</v>
      </c>
      <c r="BL1250" s="14">
        <f t="shared" si="1675"/>
        <v>0.24740064742010281</v>
      </c>
      <c r="BM1250" s="14">
        <f t="shared" si="1676"/>
        <v>0.47879278628251715</v>
      </c>
      <c r="BN1250" s="14">
        <f t="shared" si="1677"/>
        <v>0.52003903222492021</v>
      </c>
    </row>
    <row r="1251" spans="1:66" x14ac:dyDescent="0.25">
      <c r="A1251" t="s">
        <v>338</v>
      </c>
      <c r="B1251" t="s">
        <v>90</v>
      </c>
      <c r="C1251" t="s">
        <v>76</v>
      </c>
      <c r="D1251" s="7" t="s">
        <v>381</v>
      </c>
      <c r="E1251" s="10">
        <f>VLOOKUP(A1251,home!$A$2:$E$405,3,FALSE)</f>
        <v>1.4215</v>
      </c>
      <c r="F1251" s="10">
        <f>VLOOKUP(B1251,home!$B$2:$E$405,3,FALSE)</f>
        <v>1.6775</v>
      </c>
      <c r="G1251" s="10">
        <f>VLOOKUP(C1251,away!$B$2:$E$405,4,FALSE)</f>
        <v>0.59530000000000005</v>
      </c>
      <c r="H1251" s="10">
        <f>VLOOKUP(A1251,away!$A$2:$E$405,3,FALSE)</f>
        <v>1.0277000000000001</v>
      </c>
      <c r="I1251" s="10">
        <f>VLOOKUP(C1251,away!$B$2:$E$405,3,FALSE)</f>
        <v>1.1976</v>
      </c>
      <c r="J1251" s="10">
        <f>VLOOKUP(B1251,home!$B$2:$E$405,4,FALSE)</f>
        <v>0.67359999999999998</v>
      </c>
      <c r="K1251" s="12">
        <f t="shared" si="1622"/>
        <v>1.4195322886249999</v>
      </c>
      <c r="L1251" s="12">
        <f t="shared" si="1623"/>
        <v>0.829049043072</v>
      </c>
      <c r="M1251" s="13">
        <f t="shared" si="1624"/>
        <v>0.10554885721536621</v>
      </c>
      <c r="N1251" s="13">
        <f t="shared" si="1625"/>
        <v>0.14983001084468212</v>
      </c>
      <c r="O1251" s="13">
        <f t="shared" si="1626"/>
        <v>8.7505179071742517E-2</v>
      </c>
      <c r="P1251" s="13">
        <f t="shared" si="1627"/>
        <v>0.1242164271142511</v>
      </c>
      <c r="Q1251" s="13">
        <f t="shared" si="1628"/>
        <v>0.10634426909953011</v>
      </c>
      <c r="R1251" s="13">
        <f t="shared" si="1629"/>
        <v>3.6273042486636063E-2</v>
      </c>
      <c r="S1251" s="13">
        <f t="shared" si="1630"/>
        <v>3.6546394655762648E-2</v>
      </c>
      <c r="T1251" s="13">
        <f t="shared" si="1631"/>
        <v>8.8164614533156702E-2</v>
      </c>
      <c r="U1251" s="13">
        <f t="shared" si="1632"/>
        <v>5.1490755016446343E-2</v>
      </c>
      <c r="V1251" s="13">
        <f t="shared" si="1633"/>
        <v>4.7788954358446564E-3</v>
      </c>
      <c r="W1251" s="13">
        <f t="shared" si="1634"/>
        <v>5.0319707899002926E-2</v>
      </c>
      <c r="X1251" s="13">
        <f t="shared" si="1635"/>
        <v>4.1717505681330931E-2</v>
      </c>
      <c r="Y1251" s="13">
        <f t="shared" si="1636"/>
        <v>1.7292929082229066E-2</v>
      </c>
      <c r="Z1251" s="13">
        <f t="shared" si="1637"/>
        <v>1.0024043720951878E-2</v>
      </c>
      <c r="AA1251" s="13">
        <f t="shared" si="1638"/>
        <v>1.422945372447988E-2</v>
      </c>
      <c r="AB1251" s="13">
        <f t="shared" si="1639"/>
        <v>1.0099584505697229E-2</v>
      </c>
      <c r="AC1251" s="13">
        <f t="shared" si="1640"/>
        <v>3.5150624332553417E-4</v>
      </c>
      <c r="AD1251" s="13">
        <f t="shared" si="1641"/>
        <v>1.7857612529203287E-2</v>
      </c>
      <c r="AE1251" s="13">
        <f t="shared" si="1642"/>
        <v>1.4804836578886541E-2</v>
      </c>
      <c r="AF1251" s="13">
        <f t="shared" si="1643"/>
        <v>6.1369677992816141E-3</v>
      </c>
      <c r="AG1251" s="13">
        <f t="shared" si="1644"/>
        <v>1.6959490937860338E-3</v>
      </c>
      <c r="AH1251" s="13">
        <f t="shared" si="1645"/>
        <v>2.0776059636417607E-3</v>
      </c>
      <c r="AI1251" s="13">
        <f t="shared" si="1646"/>
        <v>2.9492287484293371E-3</v>
      </c>
      <c r="AJ1251" s="13">
        <f t="shared" si="1647"/>
        <v>2.0932627174682712E-3</v>
      </c>
      <c r="AK1251" s="13">
        <f t="shared" si="1648"/>
        <v>9.904846720070401E-4</v>
      </c>
      <c r="AL1251" s="13">
        <f t="shared" si="1649"/>
        <v>1.6546972011325128E-5</v>
      </c>
      <c r="AM1251" s="13">
        <f t="shared" si="1650"/>
        <v>5.06989151659168E-3</v>
      </c>
      <c r="AN1251" s="13">
        <f t="shared" si="1651"/>
        <v>4.2031887103091831E-3</v>
      </c>
      <c r="AO1251" s="13">
        <f t="shared" si="1652"/>
        <v>1.7423247890664309E-3</v>
      </c>
      <c r="AP1251" s="13">
        <f t="shared" si="1653"/>
        <v>4.8149089969871641E-4</v>
      </c>
      <c r="AQ1251" s="13">
        <f t="shared" si="1654"/>
        <v>9.979489241077428E-5</v>
      </c>
      <c r="AR1251" s="13">
        <f t="shared" si="1655"/>
        <v>3.4448744720757656E-4</v>
      </c>
      <c r="AS1251" s="13">
        <f t="shared" si="1656"/>
        <v>4.8901105433715503E-4</v>
      </c>
      <c r="AT1251" s="13">
        <f t="shared" si="1657"/>
        <v>3.47083490563073E-4</v>
      </c>
      <c r="AU1251" s="13">
        <f t="shared" si="1658"/>
        <v>1.6423207390098412E-4</v>
      </c>
      <c r="AV1251" s="13">
        <f t="shared" si="1659"/>
        <v>5.828318293257356E-5</v>
      </c>
      <c r="AW1251" s="13">
        <f t="shared" si="1660"/>
        <v>5.4093057445751376E-7</v>
      </c>
      <c r="AX1251" s="13">
        <f t="shared" si="1661"/>
        <v>1.1994791179379752E-3</v>
      </c>
      <c r="AY1251" s="13">
        <f t="shared" si="1662"/>
        <v>9.9442701491132498E-4</v>
      </c>
      <c r="AZ1251" s="13">
        <f t="shared" si="1663"/>
        <v>4.1221438255858962E-4</v>
      </c>
      <c r="BA1251" s="13">
        <f t="shared" si="1664"/>
        <v>1.139153131335714E-4</v>
      </c>
      <c r="BB1251" s="13">
        <f t="shared" si="1665"/>
        <v>2.3610345336158645E-5</v>
      </c>
      <c r="BC1251" s="13">
        <f t="shared" si="1666"/>
        <v>3.9148268415083583E-6</v>
      </c>
      <c r="BD1251" s="13">
        <f t="shared" si="1667"/>
        <v>4.7599498076292886E-5</v>
      </c>
      <c r="BE1251" s="13">
        <f t="shared" si="1668"/>
        <v>6.7569024441641327E-5</v>
      </c>
      <c r="BF1251" s="13">
        <f t="shared" si="1669"/>
        <v>4.7958205952900842E-5</v>
      </c>
      <c r="BG1251" s="13">
        <f t="shared" si="1670"/>
        <v>2.2692740618223466E-5</v>
      </c>
      <c r="BH1251" s="13">
        <f t="shared" si="1671"/>
        <v>8.0532695062400675E-6</v>
      </c>
      <c r="BI1251" s="13">
        <f t="shared" si="1672"/>
        <v>2.2863752186213761E-6</v>
      </c>
      <c r="BJ1251" s="14">
        <f t="shared" si="1673"/>
        <v>0.50850865494988517</v>
      </c>
      <c r="BK1251" s="14">
        <f t="shared" si="1674"/>
        <v>0.27245305465147274</v>
      </c>
      <c r="BL1251" s="14">
        <f t="shared" si="1675"/>
        <v>0.20930785326930371</v>
      </c>
      <c r="BM1251" s="14">
        <f t="shared" si="1676"/>
        <v>0.38958193467506863</v>
      </c>
      <c r="BN1251" s="14">
        <f t="shared" si="1677"/>
        <v>0.60971778583220815</v>
      </c>
    </row>
    <row r="1252" spans="1:66" x14ac:dyDescent="0.25">
      <c r="A1252" t="s">
        <v>350</v>
      </c>
      <c r="B1252" t="s">
        <v>101</v>
      </c>
      <c r="C1252" t="s">
        <v>106</v>
      </c>
      <c r="D1252" s="7" t="s">
        <v>381</v>
      </c>
      <c r="E1252" s="10">
        <f>VLOOKUP(A1252,home!$A$2:$E$405,3,FALSE)</f>
        <v>1.6204000000000001</v>
      </c>
      <c r="F1252" s="10">
        <f>VLOOKUP(B1252,home!$B$2:$E$405,3,FALSE)</f>
        <v>0.89139999999999997</v>
      </c>
      <c r="G1252" s="10">
        <f>VLOOKUP(C1252,away!$B$2:$E$405,4,FALSE)</f>
        <v>0.82279999999999998</v>
      </c>
      <c r="H1252" s="10">
        <f>VLOOKUP(A1252,away!$A$2:$E$405,3,FALSE)</f>
        <v>1.3241000000000001</v>
      </c>
      <c r="I1252" s="10">
        <f>VLOOKUP(C1252,away!$B$2:$E$405,3,FALSE)</f>
        <v>1.5944</v>
      </c>
      <c r="J1252" s="10">
        <f>VLOOKUP(B1252,home!$B$2:$E$405,4,FALSE)</f>
        <v>1.3426</v>
      </c>
      <c r="K1252" s="12">
        <f t="shared" si="1622"/>
        <v>1.188472527968</v>
      </c>
      <c r="L1252" s="12">
        <f t="shared" si="1623"/>
        <v>2.8344233307040003</v>
      </c>
      <c r="M1252" s="13">
        <f t="shared" si="1624"/>
        <v>1.7901050894442726E-2</v>
      </c>
      <c r="N1252" s="13">
        <f t="shared" si="1625"/>
        <v>2.1274907209802171E-2</v>
      </c>
      <c r="O1252" s="13">
        <f t="shared" si="1626"/>
        <v>5.0739156299328167E-2</v>
      </c>
      <c r="P1252" s="13">
        <f t="shared" si="1627"/>
        <v>6.0302093354026018E-2</v>
      </c>
      <c r="Q1252" s="13">
        <f t="shared" si="1628"/>
        <v>1.264232137695911E-2</v>
      </c>
      <c r="R1252" s="13">
        <f t="shared" si="1629"/>
        <v>7.1908124197526305E-2</v>
      </c>
      <c r="S1252" s="13">
        <f t="shared" si="1630"/>
        <v>5.0783924423210128E-2</v>
      </c>
      <c r="T1252" s="13">
        <f t="shared" si="1631"/>
        <v>3.5833690665110822E-2</v>
      </c>
      <c r="U1252" s="13">
        <f t="shared" si="1632"/>
        <v>8.546083014647099E-2</v>
      </c>
      <c r="V1252" s="13">
        <f t="shared" si="1633"/>
        <v>1.9008051969873246E-2</v>
      </c>
      <c r="W1252" s="13">
        <f t="shared" si="1634"/>
        <v>5.0083505487528261E-3</v>
      </c>
      <c r="X1252" s="13">
        <f t="shared" si="1635"/>
        <v>1.4195785643729192E-2</v>
      </c>
      <c r="Y1252" s="13">
        <f t="shared" si="1636"/>
        <v>2.0118433013129464E-2</v>
      </c>
      <c r="Z1252" s="13">
        <f t="shared" si="1637"/>
        <v>6.7939354964209817E-2</v>
      </c>
      <c r="AA1252" s="13">
        <f t="shared" si="1638"/>
        <v>8.0744056942829726E-2</v>
      </c>
      <c r="AB1252" s="13">
        <f t="shared" si="1639"/>
        <v>4.7981046736618495E-2</v>
      </c>
      <c r="AC1252" s="13">
        <f t="shared" si="1640"/>
        <v>4.0019484439923099E-3</v>
      </c>
      <c r="AD1252" s="13">
        <f t="shared" si="1641"/>
        <v>1.4880717594065486E-3</v>
      </c>
      <c r="AE1252" s="13">
        <f t="shared" si="1642"/>
        <v>4.2178253126236714E-3</v>
      </c>
      <c r="AF1252" s="13">
        <f t="shared" si="1643"/>
        <v>5.9775512354672145E-3</v>
      </c>
      <c r="AG1252" s="13">
        <f t="shared" si="1644"/>
        <v>5.6476368940955981E-3</v>
      </c>
      <c r="AH1252" s="13">
        <f t="shared" si="1645"/>
        <v>4.8142223195884237E-2</v>
      </c>
      <c r="AI1252" s="13">
        <f t="shared" si="1646"/>
        <v>5.7215709703612221E-2</v>
      </c>
      <c r="AJ1252" s="13">
        <f t="shared" si="1647"/>
        <v>3.3999649575467625E-2</v>
      </c>
      <c r="AK1252" s="13">
        <f t="shared" si="1648"/>
        <v>1.3469216493660716E-2</v>
      </c>
      <c r="AL1252" s="13">
        <f t="shared" si="1649"/>
        <v>5.3924402559526075E-4</v>
      </c>
      <c r="AM1252" s="13">
        <f t="shared" si="1650"/>
        <v>3.5370648113993813E-4</v>
      </c>
      <c r="AN1252" s="13">
        <f t="shared" si="1651"/>
        <v>1.0025539023642549E-3</v>
      </c>
      <c r="AO1252" s="13">
        <f t="shared" si="1652"/>
        <v>1.4208310855747925E-3</v>
      </c>
      <c r="AP1252" s="13">
        <f t="shared" si="1653"/>
        <v>1.3424122593142279E-3</v>
      </c>
      <c r="AQ1252" s="13">
        <f t="shared" si="1654"/>
        <v>9.5124115680582909E-4</v>
      </c>
      <c r="AR1252" s="13">
        <f t="shared" si="1655"/>
        <v>2.7291088123674707E-2</v>
      </c>
      <c r="AS1252" s="13">
        <f t="shared" si="1656"/>
        <v>3.2434708493341138E-2</v>
      </c>
      <c r="AT1252" s="13">
        <f t="shared" si="1657"/>
        <v>1.9273879998493153E-2</v>
      </c>
      <c r="AU1252" s="13">
        <f t="shared" si="1658"/>
        <v>7.6354922951870101E-3</v>
      </c>
      <c r="AV1252" s="13">
        <f t="shared" si="1659"/>
        <v>2.2686432075852744E-3</v>
      </c>
      <c r="AW1252" s="13">
        <f t="shared" si="1660"/>
        <v>5.0458774993144011E-5</v>
      </c>
      <c r="AX1252" s="13">
        <f t="shared" si="1661"/>
        <v>7.00617392998412E-5</v>
      </c>
      <c r="AY1252" s="13">
        <f t="shared" si="1662"/>
        <v>1.9858462846117123E-4</v>
      </c>
      <c r="AZ1252" s="13">
        <f t="shared" si="1663"/>
        <v>2.8143645201476468E-4</v>
      </c>
      <c r="BA1252" s="13">
        <f t="shared" si="1664"/>
        <v>2.6590334856706866E-4</v>
      </c>
      <c r="BB1252" s="13">
        <f t="shared" si="1665"/>
        <v>1.8842066372270439E-4</v>
      </c>
      <c r="BC1252" s="13">
        <f t="shared" si="1666"/>
        <v>1.068127850484732E-4</v>
      </c>
      <c r="BD1252" s="13">
        <f t="shared" si="1667"/>
        <v>1.2892416149673751E-2</v>
      </c>
      <c r="BE1252" s="13">
        <f t="shared" si="1668"/>
        <v>1.532228241301823E-2</v>
      </c>
      <c r="BF1252" s="13">
        <f t="shared" si="1669"/>
        <v>9.1050558568197028E-3</v>
      </c>
      <c r="BG1252" s="13">
        <f t="shared" si="1670"/>
        <v>3.6070362504814521E-3</v>
      </c>
      <c r="BH1252" s="13">
        <f t="shared" si="1671"/>
        <v>1.0717158727704774E-3</v>
      </c>
      <c r="BI1252" s="13">
        <f t="shared" si="1672"/>
        <v>2.5474097451499218E-4</v>
      </c>
      <c r="BJ1252" s="14">
        <f t="shared" si="1673"/>
        <v>0.13258653816138971</v>
      </c>
      <c r="BK1252" s="14">
        <f t="shared" si="1674"/>
        <v>0.15273489773960086</v>
      </c>
      <c r="BL1252" s="14">
        <f t="shared" si="1675"/>
        <v>0.62081707292695842</v>
      </c>
      <c r="BM1252" s="14">
        <f t="shared" si="1676"/>
        <v>0.73916208460660593</v>
      </c>
      <c r="BN1252" s="14">
        <f t="shared" si="1677"/>
        <v>0.23476765333208449</v>
      </c>
    </row>
    <row r="1253" spans="1:66" x14ac:dyDescent="0.25">
      <c r="A1253" t="s">
        <v>350</v>
      </c>
      <c r="B1253" t="s">
        <v>103</v>
      </c>
      <c r="C1253" t="s">
        <v>107</v>
      </c>
      <c r="D1253" s="7" t="s">
        <v>381</v>
      </c>
      <c r="E1253" s="10">
        <f>VLOOKUP(A1253,home!$A$2:$E$405,3,FALSE)</f>
        <v>1.6204000000000001</v>
      </c>
      <c r="F1253" s="10">
        <f>VLOOKUP(B1253,home!$B$2:$E$405,3,FALSE)</f>
        <v>1.1657</v>
      </c>
      <c r="G1253" s="10">
        <f>VLOOKUP(C1253,away!$B$2:$E$405,4,FALSE)</f>
        <v>1.5770999999999999</v>
      </c>
      <c r="H1253" s="10">
        <f>VLOOKUP(A1253,away!$A$2:$E$405,3,FALSE)</f>
        <v>1.3241000000000001</v>
      </c>
      <c r="I1253" s="10">
        <f>VLOOKUP(C1253,away!$B$2:$E$405,3,FALSE)</f>
        <v>0.83909999999999996</v>
      </c>
      <c r="J1253" s="10">
        <f>VLOOKUP(B1253,home!$B$2:$E$405,4,FALSE)</f>
        <v>1.0069999999999999</v>
      </c>
      <c r="K1253" s="12">
        <f t="shared" si="1622"/>
        <v>2.9789846315880002</v>
      </c>
      <c r="L1253" s="12">
        <f t="shared" si="1623"/>
        <v>1.1188296761699998</v>
      </c>
      <c r="M1253" s="13">
        <f t="shared" si="1624"/>
        <v>1.6608937784584263E-2</v>
      </c>
      <c r="N1253" s="13">
        <f t="shared" si="1625"/>
        <v>4.9477770407277757E-2</v>
      </c>
      <c r="O1253" s="13">
        <f t="shared" si="1626"/>
        <v>1.8582572483054081E-2</v>
      </c>
      <c r="P1253" s="13">
        <f t="shared" si="1627"/>
        <v>5.5357197842388163E-2</v>
      </c>
      <c r="Q1253" s="13">
        <f t="shared" si="1628"/>
        <v>7.3696758824260009E-2</v>
      </c>
      <c r="R1253" s="13">
        <f t="shared" si="1629"/>
        <v>1.0395366776810477E-2</v>
      </c>
      <c r="S1253" s="13">
        <f t="shared" si="1630"/>
        <v>4.612605864243733E-2</v>
      </c>
      <c r="T1253" s="13">
        <f t="shared" si="1631"/>
        <v>8.2454120810125389E-2</v>
      </c>
      <c r="U1253" s="13">
        <f t="shared" si="1632"/>
        <v>3.096763786783889E-2</v>
      </c>
      <c r="V1253" s="13">
        <f t="shared" si="1633"/>
        <v>1.7081896152517304E-2</v>
      </c>
      <c r="W1253" s="13">
        <f t="shared" si="1634"/>
        <v>7.318050397843931E-2</v>
      </c>
      <c r="X1253" s="13">
        <f t="shared" si="1635"/>
        <v>8.1876519568154615E-2</v>
      </c>
      <c r="Y1253" s="13">
        <f t="shared" si="1636"/>
        <v>4.5802939937182562E-2</v>
      </c>
      <c r="Z1253" s="13">
        <f t="shared" si="1637"/>
        <v>3.8768816148557462E-3</v>
      </c>
      <c r="AA1253" s="13">
        <f t="shared" si="1638"/>
        <v>1.1549170749141335E-2</v>
      </c>
      <c r="AB1253" s="13">
        <f t="shared" si="1639"/>
        <v>1.7202401084638858E-2</v>
      </c>
      <c r="AC1253" s="13">
        <f t="shared" si="1640"/>
        <v>3.5583473078712744E-3</v>
      </c>
      <c r="AD1253" s="13">
        <f t="shared" si="1641"/>
        <v>5.4500899170908799E-2</v>
      </c>
      <c r="AE1253" s="13">
        <f t="shared" si="1642"/>
        <v>6.0977223370361697E-2</v>
      </c>
      <c r="AF1253" s="13">
        <f t="shared" si="1643"/>
        <v>3.411156353860377E-2</v>
      </c>
      <c r="AG1253" s="13">
        <f t="shared" si="1644"/>
        <v>1.2721676529182808E-2</v>
      </c>
      <c r="AH1253" s="13">
        <f t="shared" si="1645"/>
        <v>1.0843925504246208E-3</v>
      </c>
      <c r="AI1253" s="13">
        <f t="shared" si="1646"/>
        <v>3.2303887423234603E-3</v>
      </c>
      <c r="AJ1253" s="13">
        <f t="shared" si="1647"/>
        <v>4.8116392087182401E-3</v>
      </c>
      <c r="AK1253" s="13">
        <f t="shared" si="1648"/>
        <v>4.7779330851726275E-3</v>
      </c>
      <c r="AL1253" s="13">
        <f t="shared" si="1649"/>
        <v>4.7439550552495432E-4</v>
      </c>
      <c r="AM1253" s="13">
        <f t="shared" si="1650"/>
        <v>3.2471468207572879E-2</v>
      </c>
      <c r="AN1253" s="13">
        <f t="shared" si="1651"/>
        <v>3.6330042259443203E-2</v>
      </c>
      <c r="AO1253" s="13">
        <f t="shared" si="1652"/>
        <v>2.0323564708187629E-2</v>
      </c>
      <c r="AP1253" s="13">
        <f t="shared" si="1653"/>
        <v>7.5795357736938669E-3</v>
      </c>
      <c r="AQ1253" s="13">
        <f t="shared" si="1654"/>
        <v>2.1200523888002107E-3</v>
      </c>
      <c r="AR1253" s="13">
        <f t="shared" si="1655"/>
        <v>2.4265011320654745E-4</v>
      </c>
      <c r="AS1253" s="13">
        <f t="shared" si="1656"/>
        <v>7.228509580953932E-4</v>
      </c>
      <c r="AT1253" s="13">
        <f t="shared" si="1657"/>
        <v>1.0766809475474192E-3</v>
      </c>
      <c r="AU1253" s="13">
        <f t="shared" si="1658"/>
        <v>1.0691386652891225E-3</v>
      </c>
      <c r="AV1253" s="13">
        <f t="shared" si="1659"/>
        <v>7.9623691323320073E-4</v>
      </c>
      <c r="AW1253" s="13">
        <f t="shared" si="1660"/>
        <v>4.3920806367914484E-5</v>
      </c>
      <c r="AX1253" s="13">
        <f t="shared" si="1661"/>
        <v>1.6122000792576349E-2</v>
      </c>
      <c r="AY1253" s="13">
        <f t="shared" si="1662"/>
        <v>1.8037772925970672E-2</v>
      </c>
      <c r="AZ1253" s="13">
        <f t="shared" si="1663"/>
        <v>1.0090597820795882E-2</v>
      </c>
      <c r="BA1253" s="13">
        <f t="shared" si="1664"/>
        <v>3.7632200974009205E-3</v>
      </c>
      <c r="BB1253" s="13">
        <f t="shared" si="1665"/>
        <v>1.0526005807328775E-3</v>
      </c>
      <c r="BC1253" s="13">
        <f t="shared" si="1666"/>
        <v>2.3553615337554352E-4</v>
      </c>
      <c r="BD1253" s="13">
        <f t="shared" si="1667"/>
        <v>4.5247357930249237E-5</v>
      </c>
      <c r="BE1253" s="13">
        <f t="shared" si="1668"/>
        <v>1.3479118389417389E-4</v>
      </c>
      <c r="BF1253" s="13">
        <f t="shared" si="1669"/>
        <v>2.0077043264714802E-4</v>
      </c>
      <c r="BG1253" s="13">
        <f t="shared" si="1670"/>
        <v>1.9936401111104258E-4</v>
      </c>
      <c r="BH1253" s="13">
        <f t="shared" si="1671"/>
        <v>1.4847558129788379E-4</v>
      </c>
      <c r="BI1253" s="13">
        <f t="shared" si="1672"/>
        <v>8.8461294970498038E-5</v>
      </c>
      <c r="BJ1253" s="14">
        <f t="shared" si="1673"/>
        <v>0.71692636784304664</v>
      </c>
      <c r="BK1253" s="14">
        <f t="shared" si="1674"/>
        <v>0.15724460616129396</v>
      </c>
      <c r="BL1253" s="14">
        <f t="shared" si="1675"/>
        <v>0.10732617000734528</v>
      </c>
      <c r="BM1253" s="14">
        <f t="shared" si="1676"/>
        <v>0.74326156938856425</v>
      </c>
      <c r="BN1253" s="14">
        <f t="shared" si="1677"/>
        <v>0.22411860411837475</v>
      </c>
    </row>
    <row r="1254" spans="1:66" x14ac:dyDescent="0.25">
      <c r="A1254" t="s">
        <v>350</v>
      </c>
      <c r="B1254" t="s">
        <v>105</v>
      </c>
      <c r="C1254" t="s">
        <v>102</v>
      </c>
      <c r="D1254" s="7" t="s">
        <v>381</v>
      </c>
      <c r="E1254" s="10">
        <f>VLOOKUP(A1254,home!$A$2:$E$405,3,FALSE)</f>
        <v>1.6204000000000001</v>
      </c>
      <c r="F1254" s="10">
        <f>VLOOKUP(B1254,home!$B$2:$E$405,3,FALSE)</f>
        <v>1.8513999999999999</v>
      </c>
      <c r="G1254" s="10">
        <f>VLOOKUP(C1254,away!$B$2:$E$405,4,FALSE)</f>
        <v>1.0971</v>
      </c>
      <c r="H1254" s="10">
        <f>VLOOKUP(A1254,away!$A$2:$E$405,3,FALSE)</f>
        <v>1.3241000000000001</v>
      </c>
      <c r="I1254" s="10">
        <f>VLOOKUP(C1254,away!$B$2:$E$405,3,FALSE)</f>
        <v>1.0909</v>
      </c>
      <c r="J1254" s="10">
        <f>VLOOKUP(B1254,home!$B$2:$E$405,4,FALSE)</f>
        <v>0.41959999999999997</v>
      </c>
      <c r="K1254" s="12">
        <f t="shared" si="1622"/>
        <v>3.2913093911759996</v>
      </c>
      <c r="L1254" s="12">
        <f t="shared" si="1623"/>
        <v>0.60609570552400005</v>
      </c>
      <c r="M1254" s="13">
        <f t="shared" si="1624"/>
        <v>2.0294505457288486E-2</v>
      </c>
      <c r="N1254" s="13">
        <f t="shared" si="1625"/>
        <v>6.6795496400846158E-2</v>
      </c>
      <c r="O1254" s="13">
        <f t="shared" si="1626"/>
        <v>1.2300412603395936E-2</v>
      </c>
      <c r="P1254" s="13">
        <f t="shared" si="1627"/>
        <v>4.0484463516896663E-2</v>
      </c>
      <c r="Q1254" s="13">
        <f t="shared" si="1628"/>
        <v>0.10992232229618384</v>
      </c>
      <c r="R1254" s="13">
        <f t="shared" si="1629"/>
        <v>3.7276136275457799E-3</v>
      </c>
      <c r="S1254" s="13">
        <f t="shared" si="1630"/>
        <v>2.0190092703913563E-2</v>
      </c>
      <c r="T1254" s="13">
        <f t="shared" si="1631"/>
        <v>6.6623447484942075E-2</v>
      </c>
      <c r="U1254" s="13">
        <f t="shared" si="1632"/>
        <v>1.2268729739017058E-2</v>
      </c>
      <c r="V1254" s="13">
        <f t="shared" si="1633"/>
        <v>4.4751306548607272E-3</v>
      </c>
      <c r="W1254" s="13">
        <f t="shared" si="1634"/>
        <v>0.12059612389110162</v>
      </c>
      <c r="X1254" s="13">
        <f t="shared" si="1635"/>
        <v>7.3092792793236966E-2</v>
      </c>
      <c r="Y1254" s="13">
        <f t="shared" si="1636"/>
        <v>2.2150613908368245E-2</v>
      </c>
      <c r="Z1254" s="13">
        <f t="shared" si="1637"/>
        <v>7.5309687050274571E-4</v>
      </c>
      <c r="AA1254" s="13">
        <f t="shared" si="1638"/>
        <v>2.4786748023509419E-3</v>
      </c>
      <c r="AB1254" s="13">
        <f t="shared" si="1639"/>
        <v>4.0790428273244856E-3</v>
      </c>
      <c r="AC1254" s="13">
        <f t="shared" si="1640"/>
        <v>5.5795047615027371E-4</v>
      </c>
      <c r="AD1254" s="13">
        <f t="shared" si="1641"/>
        <v>9.9229788775551789E-2</v>
      </c>
      <c r="AE1254" s="13">
        <f t="shared" si="1642"/>
        <v>6.0142748836915574E-2</v>
      </c>
      <c r="AF1254" s="13">
        <f t="shared" si="1643"/>
        <v>1.8226130894231533E-2</v>
      </c>
      <c r="AG1254" s="13">
        <f t="shared" si="1644"/>
        <v>3.6822598877706788E-3</v>
      </c>
      <c r="AH1254" s="13">
        <f t="shared" si="1645"/>
        <v>1.1411219476381954E-4</v>
      </c>
      <c r="AI1254" s="13">
        <f t="shared" si="1646"/>
        <v>3.7557853827386391E-4</v>
      </c>
      <c r="AJ1254" s="13">
        <f t="shared" si="1647"/>
        <v>6.1807258507246151E-4</v>
      </c>
      <c r="AK1254" s="13">
        <f t="shared" si="1648"/>
        <v>6.780893678924732E-4</v>
      </c>
      <c r="AL1254" s="13">
        <f t="shared" si="1649"/>
        <v>4.4521066538881531E-5</v>
      </c>
      <c r="AM1254" s="13">
        <f t="shared" si="1650"/>
        <v>6.5319187136276852E-2</v>
      </c>
      <c r="AN1254" s="13">
        <f t="shared" si="1651"/>
        <v>3.958967881161591E-2</v>
      </c>
      <c r="AO1254" s="13">
        <f t="shared" si="1652"/>
        <v>1.1997567155397447E-2</v>
      </c>
      <c r="AP1254" s="13">
        <f t="shared" si="1653"/>
        <v>2.4238913098740622E-3</v>
      </c>
      <c r="AQ1254" s="13">
        <f t="shared" si="1654"/>
        <v>3.6727752839290311E-4</v>
      </c>
      <c r="AR1254" s="13">
        <f t="shared" si="1655"/>
        <v>1.3832582238853866E-5</v>
      </c>
      <c r="AS1254" s="13">
        <f t="shared" si="1656"/>
        <v>4.5527307826954058E-5</v>
      </c>
      <c r="AT1254" s="13">
        <f t="shared" si="1657"/>
        <v>7.4922227902907252E-5</v>
      </c>
      <c r="AU1254" s="13">
        <f t="shared" si="1658"/>
        <v>8.2197410768222387E-5</v>
      </c>
      <c r="AV1254" s="13">
        <f t="shared" si="1659"/>
        <v>6.763427749795041E-5</v>
      </c>
      <c r="AW1254" s="13">
        <f t="shared" si="1660"/>
        <v>2.4670217291352921E-6</v>
      </c>
      <c r="AX1254" s="13">
        <f t="shared" si="1661"/>
        <v>3.583094234093509E-2</v>
      </c>
      <c r="AY1254" s="13">
        <f t="shared" si="1662"/>
        <v>2.171698027771882E-2</v>
      </c>
      <c r="AZ1254" s="13">
        <f t="shared" si="1663"/>
        <v>6.5812842416373895E-3</v>
      </c>
      <c r="BA1254" s="13">
        <f t="shared" si="1664"/>
        <v>1.3296293718963992E-3</v>
      </c>
      <c r="BB1254" s="13">
        <f t="shared" si="1665"/>
        <v>2.0147066306124529E-4</v>
      </c>
      <c r="BC1254" s="13">
        <f t="shared" si="1666"/>
        <v>2.4422100734098723E-5</v>
      </c>
      <c r="BD1254" s="13">
        <f t="shared" si="1667"/>
        <v>1.3973114485461467E-6</v>
      </c>
      <c r="BE1254" s="13">
        <f t="shared" si="1668"/>
        <v>4.5989842929976715E-6</v>
      </c>
      <c r="BF1254" s="13">
        <f t="shared" si="1669"/>
        <v>7.5683400967070766E-6</v>
      </c>
      <c r="BG1254" s="13">
        <f t="shared" si="1670"/>
        <v>8.3032496119686254E-6</v>
      </c>
      <c r="BH1254" s="13">
        <f t="shared" si="1671"/>
        <v>6.8321408562877042E-6</v>
      </c>
      <c r="BI1254" s="13">
        <f t="shared" si="1672"/>
        <v>4.4973378724273885E-6</v>
      </c>
      <c r="BJ1254" s="14">
        <f t="shared" si="1673"/>
        <v>0.82584405610668876</v>
      </c>
      <c r="BK1254" s="14">
        <f t="shared" si="1674"/>
        <v>0.10776364415336741</v>
      </c>
      <c r="BL1254" s="14">
        <f t="shared" si="1675"/>
        <v>3.6957637456050657E-2</v>
      </c>
      <c r="BM1254" s="14">
        <f t="shared" si="1676"/>
        <v>0.69607910742846291</v>
      </c>
      <c r="BN1254" s="14">
        <f t="shared" si="1677"/>
        <v>0.25352481390215686</v>
      </c>
    </row>
    <row r="1255" spans="1:66" x14ac:dyDescent="0.25">
      <c r="A1255" t="s">
        <v>339</v>
      </c>
      <c r="B1255" t="s">
        <v>111</v>
      </c>
      <c r="C1255" t="s">
        <v>123</v>
      </c>
      <c r="D1255" s="7" t="s">
        <v>381</v>
      </c>
      <c r="E1255" s="10">
        <f>VLOOKUP(A1255,home!$A$2:$E$405,3,FALSE)</f>
        <v>1.2710999999999999</v>
      </c>
      <c r="F1255" s="10">
        <f>VLOOKUP(B1255,home!$B$2:$E$405,3,FALSE)</f>
        <v>1.7391000000000001</v>
      </c>
      <c r="G1255" s="10">
        <f>VLOOKUP(C1255,away!$B$2:$E$405,4,FALSE)</f>
        <v>0.82809999999999995</v>
      </c>
      <c r="H1255" s="10">
        <f>VLOOKUP(A1255,away!$A$2:$E$405,3,FALSE)</f>
        <v>0.94469999999999998</v>
      </c>
      <c r="I1255" s="10">
        <f>VLOOKUP(C1255,away!$B$2:$E$405,3,FALSE)</f>
        <v>0.8357</v>
      </c>
      <c r="J1255" s="10">
        <f>VLOOKUP(B1255,home!$B$2:$E$405,4,FALSE)</f>
        <v>0.72430000000000005</v>
      </c>
      <c r="K1255" s="12">
        <f t="shared" si="1622"/>
        <v>1.830573025281</v>
      </c>
      <c r="L1255" s="12">
        <f t="shared" si="1623"/>
        <v>0.57182455769700002</v>
      </c>
      <c r="M1255" s="13">
        <f t="shared" si="1624"/>
        <v>9.0500710002277301E-2</v>
      </c>
      <c r="N1255" s="13">
        <f t="shared" si="1625"/>
        <v>0.16566815849894725</v>
      </c>
      <c r="O1255" s="13">
        <f t="shared" si="1626"/>
        <v>5.1750528468316688E-2</v>
      </c>
      <c r="P1255" s="13">
        <f t="shared" si="1627"/>
        <v>9.4733121458137004E-2</v>
      </c>
      <c r="Q1255" s="13">
        <f t="shared" si="1628"/>
        <v>0.15163383104807504</v>
      </c>
      <c r="R1255" s="13">
        <f t="shared" si="1629"/>
        <v>1.4796111525990599E-2</v>
      </c>
      <c r="S1255" s="13">
        <f t="shared" si="1630"/>
        <v>2.4790867113021302E-2</v>
      </c>
      <c r="T1255" s="13">
        <f t="shared" si="1631"/>
        <v>8.6707948370967139E-2</v>
      </c>
      <c r="U1255" s="13">
        <f t="shared" si="1632"/>
        <v>2.7085362638527687E-2</v>
      </c>
      <c r="V1255" s="13">
        <f t="shared" si="1633"/>
        <v>2.8833613266205133E-3</v>
      </c>
      <c r="W1255" s="13">
        <f t="shared" si="1634"/>
        <v>9.252560027887427E-2</v>
      </c>
      <c r="X1255" s="13">
        <f t="shared" si="1635"/>
        <v>5.2908410455116704E-2</v>
      </c>
      <c r="Y1255" s="13">
        <f t="shared" si="1636"/>
        <v>1.512716420347422E-2</v>
      </c>
      <c r="Z1255" s="13">
        <f t="shared" si="1637"/>
        <v>2.8202599763283535E-3</v>
      </c>
      <c r="AA1255" s="13">
        <f t="shared" si="1638"/>
        <v>5.1626918369463157E-3</v>
      </c>
      <c r="AB1255" s="13">
        <f t="shared" si="1639"/>
        <v>4.7253422072761706E-3</v>
      </c>
      <c r="AC1255" s="13">
        <f t="shared" si="1640"/>
        <v>1.8863789767199253E-4</v>
      </c>
      <c r="AD1255" s="13">
        <f t="shared" si="1641"/>
        <v>4.2343717004609864E-2</v>
      </c>
      <c r="AE1255" s="13">
        <f t="shared" si="1642"/>
        <v>2.4213177247407978E-2</v>
      </c>
      <c r="AF1255" s="13">
        <f t="shared" si="1643"/>
        <v>6.922844684969065E-3</v>
      </c>
      <c r="AG1255" s="13">
        <f t="shared" si="1644"/>
        <v>1.3195508666624879E-3</v>
      </c>
      <c r="AH1255" s="13">
        <f t="shared" si="1645"/>
        <v>4.0317347838862802E-4</v>
      </c>
      <c r="AI1255" s="13">
        <f t="shared" si="1646"/>
        <v>7.3803849404693476E-4</v>
      </c>
      <c r="AJ1255" s="13">
        <f t="shared" si="1647"/>
        <v>6.7551667941066545E-4</v>
      </c>
      <c r="AK1255" s="13">
        <f t="shared" si="1648"/>
        <v>4.1219420381885248E-4</v>
      </c>
      <c r="AL1255" s="13">
        <f t="shared" si="1649"/>
        <v>7.8983941104191581E-6</v>
      </c>
      <c r="AM1255" s="13">
        <f t="shared" si="1650"/>
        <v>1.5502653227754232E-2</v>
      </c>
      <c r="AN1255" s="13">
        <f t="shared" si="1651"/>
        <v>8.864797825090533E-3</v>
      </c>
      <c r="AO1255" s="13">
        <f t="shared" si="1652"/>
        <v>2.534554547702861E-3</v>
      </c>
      <c r="AP1255" s="13">
        <f t="shared" si="1653"/>
        <v>4.8310684439970296E-4</v>
      </c>
      <c r="AQ1255" s="13">
        <f t="shared" si="1654"/>
        <v>6.9063089404813372E-5</v>
      </c>
      <c r="AR1255" s="13">
        <f t="shared" si="1655"/>
        <v>4.6108899190947659E-5</v>
      </c>
      <c r="AS1255" s="13">
        <f t="shared" si="1656"/>
        <v>8.4405707084349719E-5</v>
      </c>
      <c r="AT1255" s="13">
        <f t="shared" si="1657"/>
        <v>7.7255405284190002E-5</v>
      </c>
      <c r="AU1255" s="13">
        <f t="shared" si="1658"/>
        <v>4.7140553656796495E-5</v>
      </c>
      <c r="AV1255" s="13">
        <f t="shared" si="1659"/>
        <v>2.1573556480235822E-5</v>
      </c>
      <c r="AW1255" s="13">
        <f t="shared" si="1660"/>
        <v>2.2966042309617244E-7</v>
      </c>
      <c r="AX1255" s="13">
        <f t="shared" si="1661"/>
        <v>4.7297898031687258E-3</v>
      </c>
      <c r="AY1255" s="13">
        <f t="shared" si="1662"/>
        <v>2.7046099621967374E-3</v>
      </c>
      <c r="AZ1255" s="13">
        <f t="shared" si="1663"/>
        <v>7.732811976880246E-4</v>
      </c>
      <c r="BA1255" s="13">
        <f t="shared" si="1664"/>
        <v>1.473937262811204E-4</v>
      </c>
      <c r="BB1255" s="13">
        <f t="shared" si="1665"/>
        <v>2.1070838084503587E-5</v>
      </c>
      <c r="BC1255" s="13">
        <f t="shared" si="1666"/>
        <v>2.4097645335952742E-6</v>
      </c>
      <c r="BD1255" s="13">
        <f t="shared" si="1667"/>
        <v>4.3943668142931995E-6</v>
      </c>
      <c r="BE1255" s="13">
        <f t="shared" si="1668"/>
        <v>8.0442093534351339E-6</v>
      </c>
      <c r="BF1255" s="13">
        <f t="shared" si="1669"/>
        <v>7.362756326055735E-6</v>
      </c>
      <c r="BG1255" s="13">
        <f t="shared" si="1670"/>
        <v>4.4926877073982238E-6</v>
      </c>
      <c r="BH1255" s="13">
        <f t="shared" si="1671"/>
        <v>2.0560482320436823E-6</v>
      </c>
      <c r="BI1255" s="13">
        <f t="shared" si="1672"/>
        <v>7.5274928645117048E-7</v>
      </c>
      <c r="BJ1255" s="14">
        <f t="shared" si="1673"/>
        <v>0.67520313348540906</v>
      </c>
      <c r="BK1255" s="14">
        <f t="shared" si="1674"/>
        <v>0.21580920615403526</v>
      </c>
      <c r="BL1255" s="14">
        <f t="shared" si="1675"/>
        <v>0.10605254647213876</v>
      </c>
      <c r="BM1255" s="14">
        <f t="shared" si="1676"/>
        <v>0.4280983047843937</v>
      </c>
      <c r="BN1255" s="14">
        <f t="shared" si="1677"/>
        <v>0.56908246100174387</v>
      </c>
    </row>
    <row r="1256" spans="1:66" x14ac:dyDescent="0.25">
      <c r="A1256" t="s">
        <v>339</v>
      </c>
      <c r="B1256" t="s">
        <v>116</v>
      </c>
      <c r="C1256" t="s">
        <v>127</v>
      </c>
      <c r="D1256" s="7" t="s">
        <v>381</v>
      </c>
      <c r="E1256" s="10">
        <f>VLOOKUP(A1256,home!$A$2:$E$405,3,FALSE)</f>
        <v>1.2710999999999999</v>
      </c>
      <c r="F1256" s="10">
        <f>VLOOKUP(B1256,home!$B$2:$E$405,3,FALSE)</f>
        <v>0.5383</v>
      </c>
      <c r="G1256" s="10">
        <f>VLOOKUP(C1256,away!$B$2:$E$405,4,FALSE)</f>
        <v>0.99380000000000002</v>
      </c>
      <c r="H1256" s="10">
        <f>VLOOKUP(A1256,away!$A$2:$E$405,3,FALSE)</f>
        <v>0.94469999999999998</v>
      </c>
      <c r="I1256" s="10">
        <f>VLOOKUP(C1256,away!$B$2:$E$405,3,FALSE)</f>
        <v>0.72430000000000005</v>
      </c>
      <c r="J1256" s="10">
        <f>VLOOKUP(B1256,home!$B$2:$E$405,4,FALSE)</f>
        <v>1.7827999999999999</v>
      </c>
      <c r="K1256" s="12">
        <f t="shared" si="1622"/>
        <v>0.67999088459400003</v>
      </c>
      <c r="L1256" s="12">
        <f t="shared" si="1623"/>
        <v>1.219874143188</v>
      </c>
      <c r="M1256" s="13">
        <f t="shared" si="1624"/>
        <v>0.14958880819335915</v>
      </c>
      <c r="N1256" s="13">
        <f t="shared" si="1625"/>
        <v>0.10171902600876449</v>
      </c>
      <c r="O1256" s="13">
        <f t="shared" si="1626"/>
        <v>0.18247951922538805</v>
      </c>
      <c r="P1256" s="13">
        <f t="shared" si="1627"/>
        <v>0.12408440969835947</v>
      </c>
      <c r="Q1256" s="13">
        <f t="shared" si="1628"/>
        <v>3.4584005237869926E-2</v>
      </c>
      <c r="R1256" s="13">
        <f t="shared" si="1629"/>
        <v>0.11130102358221423</v>
      </c>
      <c r="S1256" s="13">
        <f t="shared" si="1630"/>
        <v>2.5732106760099609E-2</v>
      </c>
      <c r="T1256" s="13">
        <f t="shared" si="1631"/>
        <v>4.2188133757555875E-2</v>
      </c>
      <c r="U1256" s="13">
        <f t="shared" si="1632"/>
        <v>7.5683681481887519E-2</v>
      </c>
      <c r="V1256" s="13">
        <f t="shared" si="1633"/>
        <v>2.3716519349754953E-3</v>
      </c>
      <c r="W1256" s="13">
        <f t="shared" si="1634"/>
        <v>7.8389361048342345E-3</v>
      </c>
      <c r="X1256" s="13">
        <f t="shared" si="1635"/>
        <v>9.5625154643901398E-3</v>
      </c>
      <c r="Y1256" s="13">
        <f t="shared" si="1636"/>
        <v>5.8325326794224615E-3</v>
      </c>
      <c r="Z1256" s="13">
        <f t="shared" si="1637"/>
        <v>4.525774692610033E-2</v>
      </c>
      <c r="AA1256" s="13">
        <f t="shared" si="1638"/>
        <v>3.0774855367010353E-2</v>
      </c>
      <c r="AB1256" s="13">
        <f t="shared" si="1639"/>
        <v>1.0463310562132887E-2</v>
      </c>
      <c r="AC1256" s="13">
        <f t="shared" si="1640"/>
        <v>1.229558188191008E-4</v>
      </c>
      <c r="AD1256" s="13">
        <f t="shared" si="1641"/>
        <v>1.3326012740505185E-3</v>
      </c>
      <c r="AE1256" s="13">
        <f t="shared" si="1642"/>
        <v>1.6256058373936132E-3</v>
      </c>
      <c r="AF1256" s="13">
        <f t="shared" si="1643"/>
        <v>9.9151726402597288E-4</v>
      </c>
      <c r="AG1256" s="13">
        <f t="shared" si="1644"/>
        <v>4.0317542430326459E-4</v>
      </c>
      <c r="AH1256" s="13">
        <f t="shared" si="1645"/>
        <v>1.3802188813523993E-2</v>
      </c>
      <c r="AI1256" s="13">
        <f t="shared" si="1646"/>
        <v>9.3853625806415934E-3</v>
      </c>
      <c r="AJ1256" s="13">
        <f t="shared" si="1647"/>
        <v>3.1909805017229513E-3</v>
      </c>
      <c r="AK1256" s="13">
        <f t="shared" si="1648"/>
        <v>7.2327921802959867E-4</v>
      </c>
      <c r="AL1256" s="13">
        <f t="shared" si="1649"/>
        <v>4.0796902873710776E-6</v>
      </c>
      <c r="AM1256" s="13">
        <f t="shared" si="1650"/>
        <v>1.8123134383054077E-4</v>
      </c>
      <c r="AN1256" s="13">
        <f t="shared" si="1651"/>
        <v>2.2107943027409075E-4</v>
      </c>
      <c r="AO1256" s="13">
        <f t="shared" si="1652"/>
        <v>1.3484454029104884E-4</v>
      </c>
      <c r="AP1256" s="13">
        <f t="shared" si="1653"/>
        <v>5.4831122683707659E-5</v>
      </c>
      <c r="AQ1256" s="13">
        <f t="shared" si="1654"/>
        <v>1.6721767200955998E-5</v>
      </c>
      <c r="AR1256" s="13">
        <f t="shared" si="1655"/>
        <v>3.3673866506033143E-3</v>
      </c>
      <c r="AS1256" s="13">
        <f t="shared" si="1656"/>
        <v>2.2897922273137751E-3</v>
      </c>
      <c r="AT1256" s="13">
        <f t="shared" si="1657"/>
        <v>7.7851892109377955E-4</v>
      </c>
      <c r="AU1256" s="13">
        <f t="shared" si="1658"/>
        <v>1.7646192327590857E-4</v>
      </c>
      <c r="AV1256" s="13">
        <f t="shared" si="1659"/>
        <v>2.9998124826385895E-5</v>
      </c>
      <c r="AW1256" s="13">
        <f t="shared" si="1660"/>
        <v>9.4003237418043394E-8</v>
      </c>
      <c r="AX1256" s="13">
        <f t="shared" si="1661"/>
        <v>2.0539276967914791E-5</v>
      </c>
      <c r="AY1256" s="13">
        <f t="shared" si="1662"/>
        <v>2.5055332892936076E-5</v>
      </c>
      <c r="AZ1256" s="13">
        <f t="shared" si="1663"/>
        <v>1.5282176372530259E-5</v>
      </c>
      <c r="BA1256" s="13">
        <f t="shared" si="1664"/>
        <v>6.214110602829416E-6</v>
      </c>
      <c r="BB1256" s="13">
        <f t="shared" si="1665"/>
        <v>1.8951082118255E-6</v>
      </c>
      <c r="BC1256" s="13">
        <f t="shared" si="1666"/>
        <v>4.6235870122983468E-7</v>
      </c>
      <c r="BD1256" s="13">
        <f t="shared" si="1667"/>
        <v>6.8463131753123709E-4</v>
      </c>
      <c r="BE1256" s="13">
        <f t="shared" si="1668"/>
        <v>4.6554305522882164E-4</v>
      </c>
      <c r="BF1256" s="13">
        <f t="shared" si="1669"/>
        <v>1.5828251697081987E-4</v>
      </c>
      <c r="BG1256" s="13">
        <f t="shared" si="1670"/>
        <v>3.5876889576917547E-5</v>
      </c>
      <c r="BH1256" s="13">
        <f t="shared" si="1671"/>
        <v>6.0989894699723534E-6</v>
      </c>
      <c r="BI1256" s="13">
        <f t="shared" si="1672"/>
        <v>8.2945144896319877E-7</v>
      </c>
      <c r="BJ1256" s="14">
        <f t="shared" si="1673"/>
        <v>0.20675620562064012</v>
      </c>
      <c r="BK1256" s="14">
        <f t="shared" si="1674"/>
        <v>0.30192906742879316</v>
      </c>
      <c r="BL1256" s="14">
        <f t="shared" si="1675"/>
        <v>0.44579762139989115</v>
      </c>
      <c r="BM1256" s="14">
        <f t="shared" si="1676"/>
        <v>0.2959588880998138</v>
      </c>
      <c r="BN1256" s="14">
        <f t="shared" si="1677"/>
        <v>0.70375679194595542</v>
      </c>
    </row>
    <row r="1257" spans="1:66" x14ac:dyDescent="0.25">
      <c r="A1257" t="s">
        <v>339</v>
      </c>
      <c r="B1257" t="s">
        <v>119</v>
      </c>
      <c r="C1257" t="s">
        <v>110</v>
      </c>
      <c r="D1257" s="7" t="s">
        <v>381</v>
      </c>
      <c r="E1257" s="10">
        <f>VLOOKUP(A1257,home!$A$2:$E$405,3,FALSE)</f>
        <v>1.2710999999999999</v>
      </c>
      <c r="F1257" s="10">
        <f>VLOOKUP(B1257,home!$B$2:$E$405,3,FALSE)</f>
        <v>1.2836000000000001</v>
      </c>
      <c r="G1257" s="10">
        <f>VLOOKUP(C1257,away!$B$2:$E$405,4,FALSE)</f>
        <v>0.99380000000000002</v>
      </c>
      <c r="H1257" s="10">
        <f>VLOOKUP(A1257,away!$A$2:$E$405,3,FALSE)</f>
        <v>0.94469999999999998</v>
      </c>
      <c r="I1257" s="10">
        <f>VLOOKUP(C1257,away!$B$2:$E$405,3,FALSE)</f>
        <v>1.0027999999999999</v>
      </c>
      <c r="J1257" s="10">
        <f>VLOOKUP(B1257,home!$B$2:$E$405,4,FALSE)</f>
        <v>0.8357</v>
      </c>
      <c r="K1257" s="12">
        <f t="shared" si="1622"/>
        <v>1.6214681394479999</v>
      </c>
      <c r="L1257" s="12">
        <f t="shared" si="1623"/>
        <v>0.79169635021199991</v>
      </c>
      <c r="M1257" s="13">
        <f t="shared" si="1624"/>
        <v>8.9531524232223533E-2</v>
      </c>
      <c r="N1257" s="13">
        <f t="shared" si="1625"/>
        <v>0.14517251401876699</v>
      </c>
      <c r="O1257" s="13">
        <f t="shared" si="1626"/>
        <v>7.0881780963568591E-2</v>
      </c>
      <c r="P1257" s="13">
        <f t="shared" si="1627"/>
        <v>0.11493254949975822</v>
      </c>
      <c r="Q1257" s="13">
        <f t="shared" si="1628"/>
        <v>0.11769630310249943</v>
      </c>
      <c r="R1257" s="13">
        <f t="shared" si="1629"/>
        <v>2.8058423642691829E-2</v>
      </c>
      <c r="S1257" s="13">
        <f t="shared" si="1630"/>
        <v>3.6885027502302117E-2</v>
      </c>
      <c r="T1257" s="13">
        <f t="shared" si="1631"/>
        <v>9.3179733599694073E-2</v>
      </c>
      <c r="U1257" s="13">
        <f t="shared" si="1632"/>
        <v>4.5495839979759291E-2</v>
      </c>
      <c r="V1257" s="13">
        <f t="shared" si="1633"/>
        <v>5.261077078172886E-3</v>
      </c>
      <c r="W1257" s="13">
        <f t="shared" si="1634"/>
        <v>6.3613601870505868E-2</v>
      </c>
      <c r="X1257" s="13">
        <f t="shared" si="1635"/>
        <v>5.0362656424718752E-2</v>
      </c>
      <c r="Y1257" s="13">
        <f t="shared" si="1636"/>
        <v>1.9935965639215378E-2</v>
      </c>
      <c r="Z1257" s="13">
        <f t="shared" si="1637"/>
        <v>7.4045838635404052E-3</v>
      </c>
      <c r="AA1257" s="13">
        <f t="shared" si="1638"/>
        <v>1.2006296820601543E-2</v>
      </c>
      <c r="AB1257" s="13">
        <f t="shared" si="1639"/>
        <v>9.7339138836806116E-3</v>
      </c>
      <c r="AC1257" s="13">
        <f t="shared" si="1640"/>
        <v>4.2210621265420192E-4</v>
      </c>
      <c r="AD1257" s="13">
        <f t="shared" si="1641"/>
        <v>2.578685716713874E-2</v>
      </c>
      <c r="AE1257" s="13">
        <f t="shared" si="1642"/>
        <v>2.0415360702661894E-2</v>
      </c>
      <c r="AF1257" s="13">
        <f t="shared" si="1643"/>
        <v>8.0813832782794543E-3</v>
      </c>
      <c r="AG1257" s="13">
        <f t="shared" si="1644"/>
        <v>2.132667215359377E-3</v>
      </c>
      <c r="AH1257" s="13">
        <f t="shared" si="1645"/>
        <v>1.4655455049009014E-3</v>
      </c>
      <c r="AI1257" s="13">
        <f t="shared" si="1646"/>
        <v>2.3763353431080444E-3</v>
      </c>
      <c r="AJ1257" s="13">
        <f t="shared" si="1647"/>
        <v>1.9265760237469629E-3</v>
      </c>
      <c r="AK1257" s="13">
        <f t="shared" si="1648"/>
        <v>1.0412938802433712E-3</v>
      </c>
      <c r="AL1257" s="13">
        <f t="shared" si="1649"/>
        <v>2.1674485538390431E-5</v>
      </c>
      <c r="AM1257" s="13">
        <f t="shared" si="1650"/>
        <v>8.3625134626023525E-3</v>
      </c>
      <c r="AN1257" s="13">
        <f t="shared" si="1651"/>
        <v>6.6205713869409962E-3</v>
      </c>
      <c r="AO1257" s="13">
        <f t="shared" si="1652"/>
        <v>2.620741101679592E-3</v>
      </c>
      <c r="AP1257" s="13">
        <f t="shared" si="1653"/>
        <v>6.9161038835010311E-4</v>
      </c>
      <c r="AQ1257" s="13">
        <f t="shared" si="1654"/>
        <v>1.3688635505637009E-4</v>
      </c>
      <c r="AR1257" s="13">
        <f t="shared" si="1655"/>
        <v>2.3205340545992933E-4</v>
      </c>
      <c r="AS1257" s="13">
        <f t="shared" si="1656"/>
        <v>3.7626720360368394E-4</v>
      </c>
      <c r="AT1257" s="13">
        <f t="shared" si="1657"/>
        <v>3.0505264128128366E-4</v>
      </c>
      <c r="AU1257" s="13">
        <f t="shared" si="1658"/>
        <v>1.6487771289735371E-4</v>
      </c>
      <c r="AV1257" s="13">
        <f t="shared" si="1659"/>
        <v>6.6835989592028405E-5</v>
      </c>
      <c r="AW1257" s="13">
        <f t="shared" si="1660"/>
        <v>7.7288229648262126E-7</v>
      </c>
      <c r="AX1257" s="13">
        <f t="shared" si="1661"/>
        <v>2.2599248575524496E-3</v>
      </c>
      <c r="AY1257" s="13">
        <f t="shared" si="1662"/>
        <v>1.7891742614776483E-3</v>
      </c>
      <c r="AZ1257" s="13">
        <f t="shared" si="1663"/>
        <v>7.0824136635255211E-4</v>
      </c>
      <c r="BA1257" s="13">
        <f t="shared" si="1664"/>
        <v>1.8690403493682519E-4</v>
      </c>
      <c r="BB1257" s="13">
        <f t="shared" si="1665"/>
        <v>3.699281057484514E-5</v>
      </c>
      <c r="BC1257" s="13">
        <f t="shared" si="1666"/>
        <v>5.8574146232377565E-6</v>
      </c>
      <c r="BD1257" s="13">
        <f t="shared" si="1667"/>
        <v>3.0619305692815231E-5</v>
      </c>
      <c r="BE1257" s="13">
        <f t="shared" si="1668"/>
        <v>4.9648228632918665E-5</v>
      </c>
      <c r="BF1257" s="13">
        <f t="shared" si="1669"/>
        <v>4.0251510454153777E-5</v>
      </c>
      <c r="BG1257" s="13">
        <f t="shared" si="1670"/>
        <v>2.1755513922022818E-5</v>
      </c>
      <c r="BH1257" s="13">
        <f t="shared" si="1671"/>
        <v>8.8189681704693487E-6</v>
      </c>
      <c r="BI1257" s="13">
        <f t="shared" si="1672"/>
        <v>2.8599351822444125E-6</v>
      </c>
      <c r="BJ1257" s="14">
        <f t="shared" si="1673"/>
        <v>0.56979646045898691</v>
      </c>
      <c r="BK1257" s="14">
        <f t="shared" si="1674"/>
        <v>0.24884313327212701</v>
      </c>
      <c r="BL1257" s="14">
        <f t="shared" si="1675"/>
        <v>0.17428504645719006</v>
      </c>
      <c r="BM1257" s="14">
        <f t="shared" si="1676"/>
        <v>0.43226772721315465</v>
      </c>
      <c r="BN1257" s="14">
        <f t="shared" si="1677"/>
        <v>0.56627309545950855</v>
      </c>
    </row>
    <row r="1258" spans="1:66" x14ac:dyDescent="0.25">
      <c r="A1258" t="s">
        <v>339</v>
      </c>
      <c r="B1258" t="s">
        <v>125</v>
      </c>
      <c r="C1258" t="s">
        <v>124</v>
      </c>
      <c r="D1258" s="7" t="s">
        <v>381</v>
      </c>
      <c r="E1258" s="10">
        <f>VLOOKUP(A1258,home!$A$2:$E$405,3,FALSE)</f>
        <v>1.2710999999999999</v>
      </c>
      <c r="F1258" s="10">
        <f>VLOOKUP(B1258,home!$B$2:$E$405,3,FALSE)</f>
        <v>1.3664000000000001</v>
      </c>
      <c r="G1258" s="10">
        <f>VLOOKUP(C1258,away!$B$2:$E$405,4,FALSE)</f>
        <v>1.2008000000000001</v>
      </c>
      <c r="H1258" s="10">
        <f>VLOOKUP(A1258,away!$A$2:$E$405,3,FALSE)</f>
        <v>0.94469999999999998</v>
      </c>
      <c r="I1258" s="10">
        <f>VLOOKUP(C1258,away!$B$2:$E$405,3,FALSE)</f>
        <v>0.94710000000000005</v>
      </c>
      <c r="J1258" s="10">
        <f>VLOOKUP(B1258,home!$B$2:$E$405,4,FALSE)</f>
        <v>1.4484999999999999</v>
      </c>
      <c r="K1258" s="12">
        <f t="shared" si="1622"/>
        <v>2.0855867128320003</v>
      </c>
      <c r="L1258" s="12">
        <f t="shared" si="1623"/>
        <v>1.296009698445</v>
      </c>
      <c r="M1258" s="13">
        <f t="shared" si="1624"/>
        <v>3.3993144356292367E-2</v>
      </c>
      <c r="N1258" s="13">
        <f t="shared" si="1625"/>
        <v>7.0895650196863447E-2</v>
      </c>
      <c r="O1258" s="13">
        <f t="shared" si="1626"/>
        <v>4.4055444766395821E-2</v>
      </c>
      <c r="P1258" s="13">
        <f t="shared" si="1627"/>
        <v>9.1881450232699197E-2</v>
      </c>
      <c r="Q1258" s="13">
        <f t="shared" si="1628"/>
        <v>7.3929513024081905E-2</v>
      </c>
      <c r="R1258" s="13">
        <f t="shared" si="1629"/>
        <v>2.8548141843278505E-2</v>
      </c>
      <c r="S1258" s="13">
        <f t="shared" si="1630"/>
        <v>6.208752571091055E-2</v>
      </c>
      <c r="T1258" s="13">
        <f t="shared" si="1631"/>
        <v>9.5813365880526094E-2</v>
      </c>
      <c r="U1258" s="13">
        <f t="shared" si="1632"/>
        <v>5.9539625304384898E-2</v>
      </c>
      <c r="V1258" s="13">
        <f t="shared" si="1633"/>
        <v>1.8646543824267978E-2</v>
      </c>
      <c r="W1258" s="13">
        <f t="shared" si="1634"/>
        <v>5.1395470016388514E-2</v>
      </c>
      <c r="X1258" s="13">
        <f t="shared" si="1635"/>
        <v>6.6609027597378717E-2</v>
      </c>
      <c r="Y1258" s="13">
        <f t="shared" si="1636"/>
        <v>4.3162972885096747E-2</v>
      </c>
      <c r="Z1258" s="13">
        <f t="shared" si="1637"/>
        <v>1.2332889567157486E-2</v>
      </c>
      <c r="AA1258" s="13">
        <f t="shared" si="1638"/>
        <v>2.5721310612088048E-2</v>
      </c>
      <c r="AB1258" s="13">
        <f t="shared" si="1639"/>
        <v>2.6822011824597782E-2</v>
      </c>
      <c r="AC1258" s="13">
        <f t="shared" si="1640"/>
        <v>3.1500312799178148E-3</v>
      </c>
      <c r="AD1258" s="13">
        <f t="shared" si="1641"/>
        <v>2.6797427341483833E-2</v>
      </c>
      <c r="AE1258" s="13">
        <f t="shared" si="1642"/>
        <v>3.4729725727938261E-2</v>
      </c>
      <c r="AF1258" s="13">
        <f t="shared" si="1643"/>
        <v>2.2505030683871417E-2</v>
      </c>
      <c r="AG1258" s="13">
        <f t="shared" si="1644"/>
        <v>9.7222460100332194E-3</v>
      </c>
      <c r="AH1258" s="13">
        <f t="shared" si="1645"/>
        <v>3.9958861222218148E-3</v>
      </c>
      <c r="AI1258" s="13">
        <f t="shared" si="1646"/>
        <v>8.3337670024956033E-3</v>
      </c>
      <c r="AJ1258" s="13">
        <f t="shared" si="1647"/>
        <v>8.6903968641213001E-3</v>
      </c>
      <c r="AK1258" s="13">
        <f t="shared" si="1648"/>
        <v>6.0415254096827554E-3</v>
      </c>
      <c r="AL1258" s="13">
        <f t="shared" si="1649"/>
        <v>3.4057389836446723E-4</v>
      </c>
      <c r="AM1258" s="13">
        <f t="shared" si="1650"/>
        <v>1.1177671680295933E-2</v>
      </c>
      <c r="AN1258" s="13">
        <f t="shared" si="1651"/>
        <v>1.4486370903697547E-2</v>
      </c>
      <c r="AO1258" s="13">
        <f t="shared" si="1652"/>
        <v>9.3872385932317424E-3</v>
      </c>
      <c r="AP1258" s="13">
        <f t="shared" si="1653"/>
        <v>4.0553174194818443E-3</v>
      </c>
      <c r="AQ1258" s="13">
        <f t="shared" si="1654"/>
        <v>1.3139326764803553E-3</v>
      </c>
      <c r="AR1258" s="13">
        <f t="shared" si="1655"/>
        <v>1.0357414336562504E-3</v>
      </c>
      <c r="AS1258" s="13">
        <f t="shared" si="1656"/>
        <v>2.1601285719630428E-3</v>
      </c>
      <c r="AT1258" s="13">
        <f t="shared" si="1657"/>
        <v>2.2525677238474429E-3</v>
      </c>
      <c r="AU1258" s="13">
        <f t="shared" si="1658"/>
        <v>1.5659751048701497E-3</v>
      </c>
      <c r="AV1258" s="13">
        <f t="shared" si="1659"/>
        <v>8.1649421783572046E-4</v>
      </c>
      <c r="AW1258" s="13">
        <f t="shared" si="1660"/>
        <v>2.5570861652725127E-5</v>
      </c>
      <c r="AX1258" s="13">
        <f t="shared" si="1661"/>
        <v>3.8853339228039556E-3</v>
      </c>
      <c r="AY1258" s="13">
        <f t="shared" si="1662"/>
        <v>5.0354304456512828E-3</v>
      </c>
      <c r="AZ1258" s="13">
        <f t="shared" si="1663"/>
        <v>3.2629833467046464E-3</v>
      </c>
      <c r="BA1258" s="13">
        <f t="shared" si="1664"/>
        <v>1.4096193543979149E-3</v>
      </c>
      <c r="BB1258" s="13">
        <f t="shared" si="1665"/>
        <v>4.5672008860386939E-4</v>
      </c>
      <c r="BC1258" s="13">
        <f t="shared" si="1666"/>
        <v>1.1838273286105482E-4</v>
      </c>
      <c r="BD1258" s="13">
        <f t="shared" si="1667"/>
        <v>2.2372182384997169E-4</v>
      </c>
      <c r="BE1258" s="13">
        <f t="shared" si="1668"/>
        <v>4.6659126319204219E-4</v>
      </c>
      <c r="BF1258" s="13">
        <f t="shared" si="1669"/>
        <v>4.8655826941841108E-4</v>
      </c>
      <c r="BG1258" s="13">
        <f t="shared" si="1670"/>
        <v>3.3825315390585692E-4</v>
      </c>
      <c r="BH1258" s="13">
        <f t="shared" si="1671"/>
        <v>1.7636407083989315E-4</v>
      </c>
      <c r="BI1258" s="13">
        <f t="shared" si="1672"/>
        <v>7.3564512552928596E-5</v>
      </c>
      <c r="BJ1258" s="14">
        <f t="shared" si="1673"/>
        <v>0.55014943052787224</v>
      </c>
      <c r="BK1258" s="14">
        <f t="shared" si="1674"/>
        <v>0.21513469974810365</v>
      </c>
      <c r="BL1258" s="14">
        <f t="shared" si="1675"/>
        <v>0.2213440698951982</v>
      </c>
      <c r="BM1258" s="14">
        <f t="shared" si="1676"/>
        <v>0.65064788573472176</v>
      </c>
      <c r="BN1258" s="14">
        <f t="shared" si="1677"/>
        <v>0.34330334441961124</v>
      </c>
    </row>
    <row r="1259" spans="1:66" x14ac:dyDescent="0.25">
      <c r="A1259" t="s">
        <v>341</v>
      </c>
      <c r="B1259" t="s">
        <v>145</v>
      </c>
      <c r="C1259" t="s">
        <v>153</v>
      </c>
      <c r="D1259" s="7" t="s">
        <v>381</v>
      </c>
      <c r="E1259" s="10">
        <f>VLOOKUP(A1259,home!$A$2:$E$405,3,FALSE)</f>
        <v>1.4705999999999999</v>
      </c>
      <c r="F1259" s="10">
        <f>VLOOKUP(B1259,home!$B$2:$E$405,3,FALSE)</f>
        <v>1.19</v>
      </c>
      <c r="G1259" s="10">
        <f>VLOOKUP(C1259,away!$B$2:$E$405,4,FALSE)</f>
        <v>1.2844</v>
      </c>
      <c r="H1259" s="10">
        <f>VLOOKUP(A1259,away!$A$2:$E$405,3,FALSE)</f>
        <v>1.2646999999999999</v>
      </c>
      <c r="I1259" s="10">
        <f>VLOOKUP(C1259,away!$B$2:$E$405,3,FALSE)</f>
        <v>0.43930000000000002</v>
      </c>
      <c r="J1259" s="10">
        <f>VLOOKUP(B1259,home!$B$2:$E$405,4,FALSE)</f>
        <v>1.0871999999999999</v>
      </c>
      <c r="K1259" s="12">
        <f t="shared" si="1622"/>
        <v>2.2477179815999997</v>
      </c>
      <c r="L1259" s="12">
        <f t="shared" si="1623"/>
        <v>0.60402952231200002</v>
      </c>
      <c r="M1259" s="13">
        <f t="shared" si="1624"/>
        <v>5.7743325968021356E-2</v>
      </c>
      <c r="N1259" s="13">
        <f t="shared" si="1625"/>
        <v>0.1297907120957118</v>
      </c>
      <c r="O1259" s="13">
        <f t="shared" si="1626"/>
        <v>3.487867360117005E-2</v>
      </c>
      <c r="P1259" s="13">
        <f t="shared" si="1627"/>
        <v>7.8397421827707134E-2</v>
      </c>
      <c r="Q1259" s="13">
        <f t="shared" si="1628"/>
        <v>0.14586645871110004</v>
      </c>
      <c r="R1259" s="13">
        <f t="shared" si="1629"/>
        <v>1.0533874277095455E-2</v>
      </c>
      <c r="S1259" s="13">
        <f t="shared" si="1630"/>
        <v>2.6609810078463587E-2</v>
      </c>
      <c r="T1259" s="13">
        <f t="shared" si="1631"/>
        <v>8.8107647376608839E-2</v>
      </c>
      <c r="U1259" s="13">
        <f t="shared" si="1632"/>
        <v>2.367717862854115E-2</v>
      </c>
      <c r="V1259" s="13">
        <f t="shared" si="1633"/>
        <v>4.0142022582099904E-3</v>
      </c>
      <c r="W1259" s="13">
        <f t="shared" si="1634"/>
        <v>0.10928888738575115</v>
      </c>
      <c r="X1259" s="13">
        <f t="shared" si="1635"/>
        <v>6.6013714441625237E-2</v>
      </c>
      <c r="Y1259" s="13">
        <f t="shared" si="1636"/>
        <v>1.9937116200107834E-2</v>
      </c>
      <c r="Z1259" s="13">
        <f t="shared" si="1637"/>
        <v>2.1209236825628776E-3</v>
      </c>
      <c r="AA1259" s="13">
        <f t="shared" si="1638"/>
        <v>4.7672382988978692E-3</v>
      </c>
      <c r="AB1259" s="13">
        <f t="shared" si="1639"/>
        <v>5.3577036235024685E-3</v>
      </c>
      <c r="AC1259" s="13">
        <f t="shared" si="1640"/>
        <v>3.4062714441763766E-4</v>
      </c>
      <c r="AD1259" s="13">
        <f t="shared" si="1641"/>
        <v>6.1412649341502541E-2</v>
      </c>
      <c r="AE1259" s="13">
        <f t="shared" si="1642"/>
        <v>3.7095053245662146E-2</v>
      </c>
      <c r="AF1259" s="13">
        <f t="shared" si="1643"/>
        <v>1.1203253646057756E-2</v>
      </c>
      <c r="AG1259" s="13">
        <f t="shared" si="1644"/>
        <v>2.2556986493894797E-3</v>
      </c>
      <c r="AH1259" s="13">
        <f t="shared" si="1645"/>
        <v>3.2027512970966566E-4</v>
      </c>
      <c r="AI1259" s="13">
        <f t="shared" si="1646"/>
        <v>7.1988816810768773E-4</v>
      </c>
      <c r="AJ1259" s="13">
        <f t="shared" si="1647"/>
        <v>8.0905279009836671E-4</v>
      </c>
      <c r="AK1259" s="13">
        <f t="shared" si="1648"/>
        <v>6.0617416812258304E-4</v>
      </c>
      <c r="AL1259" s="13">
        <f t="shared" si="1649"/>
        <v>1.8498615713037302E-5</v>
      </c>
      <c r="AM1259" s="13">
        <f t="shared" si="1650"/>
        <v>2.7607663244518132E-2</v>
      </c>
      <c r="AN1259" s="13">
        <f t="shared" si="1651"/>
        <v>1.667584364173685E-2</v>
      </c>
      <c r="AO1259" s="13">
        <f t="shared" si="1652"/>
        <v>5.0363509345339556E-3</v>
      </c>
      <c r="AP1259" s="13">
        <f t="shared" si="1653"/>
        <v>1.0140348830607133E-3</v>
      </c>
      <c r="AQ1259" s="13">
        <f t="shared" si="1654"/>
        <v>1.5312675150571685E-4</v>
      </c>
      <c r="AR1259" s="13">
        <f t="shared" si="1655"/>
        <v>3.8691126721388651E-5</v>
      </c>
      <c r="AS1259" s="13">
        <f t="shared" si="1656"/>
        <v>8.6966741260029507E-5</v>
      </c>
      <c r="AT1259" s="13">
        <f t="shared" si="1657"/>
        <v>9.7738354065661493E-5</v>
      </c>
      <c r="AU1259" s="13">
        <f t="shared" si="1658"/>
        <v>7.3229418641791589E-5</v>
      </c>
      <c r="AV1259" s="13">
        <f t="shared" si="1659"/>
        <v>4.1149770265817284E-5</v>
      </c>
      <c r="AW1259" s="13">
        <f t="shared" si="1660"/>
        <v>6.9764858101272724E-7</v>
      </c>
      <c r="AX1259" s="13">
        <f t="shared" si="1661"/>
        <v>1.034237351744347E-2</v>
      </c>
      <c r="AY1259" s="13">
        <f t="shared" si="1662"/>
        <v>6.2470989353136594E-3</v>
      </c>
      <c r="AZ1259" s="13">
        <f t="shared" si="1663"/>
        <v>1.8867160928666567E-3</v>
      </c>
      <c r="BA1259" s="13">
        <f t="shared" si="1664"/>
        <v>3.798774067708699E-4</v>
      </c>
      <c r="BB1259" s="13">
        <f t="shared" si="1665"/>
        <v>5.7364292137232457E-5</v>
      </c>
      <c r="BC1259" s="13">
        <f t="shared" si="1666"/>
        <v>6.9299451954837109E-6</v>
      </c>
      <c r="BD1259" s="13">
        <f t="shared" si="1667"/>
        <v>3.8950971318722399E-6</v>
      </c>
      <c r="BE1259" s="13">
        <f t="shared" si="1668"/>
        <v>8.755079863387818E-6</v>
      </c>
      <c r="BF1259" s="13">
        <f t="shared" si="1669"/>
        <v>9.8394752196404352E-6</v>
      </c>
      <c r="BG1259" s="13">
        <f t="shared" si="1670"/>
        <v>7.3721217935644711E-6</v>
      </c>
      <c r="BH1259" s="13">
        <f t="shared" si="1671"/>
        <v>4.1426126794850237E-6</v>
      </c>
      <c r="BI1259" s="13">
        <f t="shared" si="1672"/>
        <v>1.8622850020965291E-6</v>
      </c>
      <c r="BJ1259" s="14">
        <f t="shared" si="1673"/>
        <v>0.74037857073859947</v>
      </c>
      <c r="BK1259" s="14">
        <f t="shared" si="1674"/>
        <v>0.17337098482784641</v>
      </c>
      <c r="BL1259" s="14">
        <f t="shared" si="1675"/>
        <v>8.2043700767890054E-2</v>
      </c>
      <c r="BM1259" s="14">
        <f t="shared" si="1676"/>
        <v>0.53445731224936022</v>
      </c>
      <c r="BN1259" s="14">
        <f t="shared" si="1677"/>
        <v>0.45721046648080582</v>
      </c>
    </row>
    <row r="1260" spans="1:66" x14ac:dyDescent="0.25">
      <c r="A1260" t="s">
        <v>341</v>
      </c>
      <c r="B1260" t="s">
        <v>318</v>
      </c>
      <c r="C1260" t="s">
        <v>150</v>
      </c>
      <c r="D1260" s="7" t="s">
        <v>381</v>
      </c>
      <c r="E1260" s="10">
        <f>VLOOKUP(A1260,home!$A$2:$E$405,3,FALSE)</f>
        <v>1.4705999999999999</v>
      </c>
      <c r="F1260" s="10">
        <f>VLOOKUP(B1260,home!$B$2:$E$405,3,FALSE)</f>
        <v>0.93500000000000005</v>
      </c>
      <c r="G1260" s="10">
        <f>VLOOKUP(C1260,away!$B$2:$E$405,4,FALSE)</f>
        <v>1.2844</v>
      </c>
      <c r="H1260" s="10">
        <f>VLOOKUP(A1260,away!$A$2:$E$405,3,FALSE)</f>
        <v>1.2646999999999999</v>
      </c>
      <c r="I1260" s="10">
        <f>VLOOKUP(C1260,away!$B$2:$E$405,3,FALSE)</f>
        <v>0.79069999999999996</v>
      </c>
      <c r="J1260" s="10">
        <f>VLOOKUP(B1260,home!$B$2:$E$405,4,FALSE)</f>
        <v>0.59299999999999997</v>
      </c>
      <c r="K1260" s="12">
        <f t="shared" ref="K1260:K1317" si="1678">E1260*F1260*G1260</f>
        <v>1.7660641284</v>
      </c>
      <c r="L1260" s="12">
        <f t="shared" ref="L1260:L1317" si="1679">H1260*I1260*J1260</f>
        <v>0.59299898596999989</v>
      </c>
      <c r="M1260" s="13">
        <f t="shared" ref="M1260:M1317" si="1680">_xlfn.POISSON.DIST(0,K1260,FALSE) * _xlfn.POISSON.DIST(0,L1260,FALSE)</f>
        <v>9.4508725598437121E-2</v>
      </c>
      <c r="N1260" s="13">
        <f t="shared" ref="N1260:N1317" si="1681">_xlfn.POISSON.DIST(1,K1260,FALSE) * _xlfn.POISSON.DIST(0,L1260,FALSE)</f>
        <v>0.1669084701001986</v>
      </c>
      <c r="O1260" s="13">
        <f t="shared" ref="O1260:O1317" si="1682">_xlfn.POISSON.DIST(0,K1260,FALSE) * _xlfn.POISSON.DIST(1,L1260,FALSE)</f>
        <v>5.6043578445190194E-2</v>
      </c>
      <c r="P1260" s="13">
        <f t="shared" ref="P1260:P1317" si="1683">_xlfn.POISSON.DIST(1,K1260,FALSE) * _xlfn.POISSON.DIST(1,L1260,FALSE)</f>
        <v>9.8976553519221841E-2</v>
      </c>
      <c r="Q1260" s="13">
        <f t="shared" ref="Q1260:Q1317" si="1684">_xlfn.POISSON.DIST(2,K1260,FALSE) * _xlfn.POISSON.DIST(0,L1260,FALSE)</f>
        <v>0.14738553088504242</v>
      </c>
      <c r="R1260" s="13">
        <f t="shared" ref="R1260:R1317" si="1685">_xlfn.POISSON.DIST(0,K1260,FALSE) * _xlfn.POISSON.DIST(2,L1260,FALSE)</f>
        <v>1.6616892594063962E-2</v>
      </c>
      <c r="S1260" s="13">
        <f t="shared" ref="S1260:S1317" si="1686">_xlfn.POISSON.DIST(2,K1260,FALSE) * _xlfn.POISSON.DIST(2,L1260,FALSE)</f>
        <v>2.5913898649336423E-2</v>
      </c>
      <c r="T1260" s="13">
        <f t="shared" ref="T1260:T1317" si="1687">_xlfn.POISSON.DIST(2,K1260,FALSE) * _xlfn.POISSON.DIST(1,L1260,FALSE)</f>
        <v>8.7399470361480255E-2</v>
      </c>
      <c r="U1260" s="13">
        <f t="shared" ref="U1260:U1317" si="1688">_xlfn.POISSON.DIST(1,K1260,FALSE) * _xlfn.POISSON.DIST(2,L1260,FALSE)</f>
        <v>2.9346497935851982E-2</v>
      </c>
      <c r="V1260" s="13">
        <f t="shared" ref="V1260:V1317" si="1689">_xlfn.POISSON.DIST(3,K1260,FALSE) * _xlfn.POISSON.DIST(3,L1260,FALSE)</f>
        <v>3.0154398270480398E-3</v>
      </c>
      <c r="W1260" s="13">
        <f t="shared" ref="W1260:W1317" si="1690">_xlfn.POISSON.DIST(3,K1260,FALSE) * _xlfn.POISSON.DIST(0,L1260,FALSE)</f>
        <v>8.6764099713754567E-2</v>
      </c>
      <c r="X1260" s="13">
        <f t="shared" ref="X1260:X1317" si="1691">_xlfn.POISSON.DIST(3,K1260,FALSE) * _xlfn.POISSON.DIST(1,L1260,FALSE)</f>
        <v>5.1451023148856426E-2</v>
      </c>
      <c r="Y1260" s="13">
        <f t="shared" ref="Y1260:Y1317" si="1692">_xlfn.POISSON.DIST(3,K1260,FALSE) * _xlfn.POISSON.DIST(2,L1260,FALSE)</f>
        <v>1.5255202277195424E-2</v>
      </c>
      <c r="Z1260" s="13">
        <f t="shared" ref="Z1260:Z1317" si="1693">_xlfn.POISSON.DIST(0,K1260,FALSE) * _xlfn.POISSON.DIST(3,L1260,FALSE)</f>
        <v>3.2846001527507764E-3</v>
      </c>
      <c r="AA1260" s="13">
        <f t="shared" ref="AA1260:AA1317" si="1694">_xlfn.POISSON.DIST(1,K1260,FALSE) * _xlfn.POISSON.DIST(3,L1260,FALSE)</f>
        <v>5.8008145059103063E-3</v>
      </c>
      <c r="AB1260" s="13">
        <f t="shared" ref="AB1260:AB1317" si="1695">_xlfn.POISSON.DIST(2,K1260,FALSE) * _xlfn.POISSON.DIST(3,L1260,FALSE)</f>
        <v>5.1223052071952824E-3</v>
      </c>
      <c r="AC1260" s="13">
        <f t="shared" ref="AC1260:AC1317" si="1696">_xlfn.POISSON.DIST(4,K1260,FALSE) * _xlfn.POISSON.DIST(4,L1260,FALSE)</f>
        <v>1.9737452781208399E-4</v>
      </c>
      <c r="AD1260" s="13">
        <f t="shared" ref="AD1260:AD1317" si="1697">_xlfn.POISSON.DIST(4,K1260,FALSE) * _xlfn.POISSON.DIST(0,L1260,FALSE)</f>
        <v>3.8307741034345678E-2</v>
      </c>
      <c r="AE1260" s="13">
        <f t="shared" ref="AE1260:AE1317" si="1698">_xlfn.POISSON.DIST(4,K1260,FALSE) * _xlfn.POISSON.DIST(1,L1260,FALSE)</f>
        <v>2.2716451588168346E-2</v>
      </c>
      <c r="AF1260" s="13">
        <f t="shared" ref="AF1260:AF1317" si="1699">_xlfn.POISSON.DIST(4,K1260,FALSE) * _xlfn.POISSON.DIST(2,L1260,FALSE)</f>
        <v>6.7354163783102114E-3</v>
      </c>
      <c r="AG1260" s="13">
        <f t="shared" ref="AG1260:AG1317" si="1700">_xlfn.POISSON.DIST(4,K1260,FALSE) * _xlfn.POISSON.DIST(3,L1260,FALSE)</f>
        <v>1.3313650274745614E-3</v>
      </c>
      <c r="AH1260" s="13">
        <f t="shared" ref="AH1260:AH1317" si="1701">_xlfn.POISSON.DIST(0,K1260,FALSE) * _xlfn.POISSON.DIST(4,L1260,FALSE)</f>
        <v>4.8694113997452932E-4</v>
      </c>
      <c r="AI1260" s="13">
        <f t="shared" ref="AI1260:AI1317" si="1702">_xlfn.POISSON.DIST(1,K1260,FALSE) * _xlfn.POISSON.DIST(4,L1260,FALSE)</f>
        <v>8.5996927995121947E-4</v>
      </c>
      <c r="AJ1260" s="13">
        <f t="shared" ref="AJ1260:AJ1317" si="1703">_xlfn.POISSON.DIST(2,K1260,FALSE) * _xlfn.POISSON.DIST(4,L1260,FALSE)</f>
        <v>7.5938044842391327E-4</v>
      </c>
      <c r="AK1260" s="13">
        <f t="shared" ref="AK1260:AK1317" si="1704">_xlfn.POISSON.DIST(3,K1260,FALSE) * _xlfn.POISSON.DIST(4,L1260,FALSE)</f>
        <v>4.4703818992325987E-4</v>
      </c>
      <c r="AL1260" s="13">
        <f t="shared" ref="AL1260:AL1317" si="1705">_xlfn.POISSON.DIST(5,K1260,FALSE) * _xlfn.POISSON.DIST(5,L1260,FALSE)</f>
        <v>8.2682103230675383E-6</v>
      </c>
      <c r="AM1260" s="13">
        <f t="shared" ref="AM1260:AM1317" si="1706">_xlfn.POISSON.DIST(5,K1260,FALSE) * _xlfn.POISSON.DIST(0,L1260,FALSE)</f>
        <v>1.3530785456158925E-2</v>
      </c>
      <c r="AN1260" s="13">
        <f t="shared" ref="AN1260:AN1317" si="1707">_xlfn.POISSON.DIST(5,K1260,FALSE) * _xlfn.POISSON.DIST(1,L1260,FALSE)</f>
        <v>8.0237420548798667E-3</v>
      </c>
      <c r="AO1260" s="13">
        <f t="shared" ref="AO1260:AO1317" si="1708">_xlfn.POISSON.DIST(5,K1260,FALSE) * _xlfn.POISSON.DIST(2,L1260,FALSE)</f>
        <v>2.379035451114302E-3</v>
      </c>
      <c r="AP1260" s="13">
        <f t="shared" ref="AP1260:AP1317" si="1709">_xlfn.POISSON.DIST(5,K1260,FALSE) * _xlfn.POISSON.DIST(3,L1260,FALSE)</f>
        <v>4.702552033658207E-4</v>
      </c>
      <c r="AQ1260" s="13">
        <f t="shared" ref="AQ1260:AQ1317" si="1710">_xlfn.POISSON.DIST(5,K1260,FALSE) * _xlfn.POISSON.DIST(4,L1260,FALSE)</f>
        <v>6.9715214685761944E-5</v>
      </c>
      <c r="AR1260" s="13">
        <f t="shared" ref="AR1260:AR1317" si="1711">_xlfn.POISSON.DIST(0,K1260,FALSE) * _xlfn.POISSON.DIST(5,L1260,FALSE)</f>
        <v>5.7751120446394357E-5</v>
      </c>
      <c r="AS1260" s="13">
        <f t="shared" ref="AS1260:AS1317" si="1712">_xlfn.POISSON.DIST(1,K1260,FALSE) * _xlfn.POISSON.DIST(5,L1260,FALSE)</f>
        <v>1.0199218219528486E-4</v>
      </c>
      <c r="AT1260" s="13">
        <f t="shared" ref="AT1260:AT1317" si="1713">_xlfn.POISSON.DIST(2,K1260,FALSE) * _xlfn.POISSON.DIST(5,L1260,FALSE)</f>
        <v>9.0062367176164899E-5</v>
      </c>
      <c r="AU1260" s="13">
        <f t="shared" ref="AU1260:AU1317" si="1714">_xlfn.POISSON.DIST(3,K1260,FALSE) * _xlfn.POISSON.DIST(5,L1260,FALSE)</f>
        <v>5.3018638662871482E-5</v>
      </c>
      <c r="AV1260" s="13">
        <f t="shared" ref="AV1260:AV1317" si="1715">_xlfn.POISSON.DIST(4,K1260,FALSE) * _xlfn.POISSON.DIST(5,L1260,FALSE)</f>
        <v>2.3408578969774677E-5</v>
      </c>
      <c r="AW1260" s="13">
        <f t="shared" ref="AW1260:AW1317" si="1716">_xlfn.POISSON.DIST(6,K1260,FALSE) * _xlfn.POISSON.DIST(6,L1260,FALSE)</f>
        <v>2.4053010166444011E-7</v>
      </c>
      <c r="AX1260" s="13">
        <f t="shared" ref="AX1260:AX1317" si="1717">_xlfn.POISSON.DIST(6,K1260,FALSE) * _xlfn.POISSON.DIST(0,L1260,FALSE)</f>
        <v>3.9827058038664469E-3</v>
      </c>
      <c r="AY1260" s="13">
        <f t="shared" ref="AY1260:AY1317" si="1718">_xlfn.POISSON.DIST(6,K1260,FALSE) * _xlfn.POISSON.DIST(1,L1260,FALSE)</f>
        <v>2.3617405031096366E-3</v>
      </c>
      <c r="AZ1260" s="13">
        <f t="shared" ref="AZ1260:AZ1317" si="1719">_xlfn.POISSON.DIST(6,K1260,FALSE) * _xlfn.POISSON.DIST(2,L1260,FALSE)</f>
        <v>7.0025486173414594E-4</v>
      </c>
      <c r="BA1260" s="13">
        <f t="shared" ref="BA1260:BA1317" si="1720">_xlfn.POISSON.DIST(6,K1260,FALSE) * _xlfn.POISSON.DIST(3,L1260,FALSE)</f>
        <v>1.3841680764297031E-4</v>
      </c>
      <c r="BB1260" s="13">
        <f t="shared" ref="BB1260:BB1317" si="1721">_xlfn.POISSON.DIST(6,K1260,FALSE) * _xlfn.POISSON.DIST(4,L1260,FALSE)</f>
        <v>2.0520256643371485E-5</v>
      </c>
      <c r="BC1260" s="13">
        <f t="shared" ref="BC1260:BC1317" si="1722">_xlfn.POISSON.DIST(6,K1260,FALSE) * _xlfn.POISSON.DIST(5,L1260,FALSE)</f>
        <v>2.4336982762726897E-6</v>
      </c>
      <c r="BD1260" s="13">
        <f t="shared" ref="BD1260:BD1317" si="1723">_xlfn.POISSON.DIST(0,K1260,FALSE) * _xlfn.POISSON.DIST(6,L1260,FALSE)</f>
        <v>5.7077259772238599E-6</v>
      </c>
      <c r="BE1260" s="13">
        <f t="shared" ref="BE1260:BE1317" si="1724">_xlfn.POISSON.DIST(1,K1260,FALSE) * _xlfn.POISSON.DIST(6,L1260,FALSE)</f>
        <v>1.0080210103111893E-5</v>
      </c>
      <c r="BF1260" s="13">
        <f t="shared" ref="BF1260:BF1317" si="1725">_xlfn.POISSON.DIST(2,K1260,FALSE) * _xlfn.POISSON.DIST(6,L1260,FALSE)</f>
        <v>8.9011487349205928E-6</v>
      </c>
      <c r="BG1260" s="13">
        <f t="shared" ref="BG1260:BG1317" si="1726">_xlfn.POISSON.DIST(3,K1260,FALSE) * _xlfn.POISSON.DIST(6,L1260,FALSE)</f>
        <v>5.2399998274321004E-6</v>
      </c>
      <c r="BH1260" s="13">
        <f t="shared" ref="BH1260:BH1317" si="1727">_xlfn.POISSON.DIST(4,K1260,FALSE) * _xlfn.POISSON.DIST(6,L1260,FALSE)</f>
        <v>2.3135439320125065E-6</v>
      </c>
      <c r="BI1260" s="13">
        <f t="shared" ref="BI1260:BI1317" si="1728">_xlfn.POISSON.DIST(5,K1260,FALSE) * _xlfn.POISSON.DIST(6,L1260,FALSE)</f>
        <v>8.1717338956095542E-7</v>
      </c>
      <c r="BJ1260" s="14">
        <f t="shared" ref="BJ1260:BJ1317" si="1729">SUM(N1260,Q1260,T1260,W1260,X1260,Y1260,AD1260,AE1260,AF1260,AG1260,AM1260,AN1260,AO1260,AP1260,AQ1260,AX1260,AY1260,AZ1260,BA1260,BB1260,BC1260)</f>
        <v>0.65593437582630398</v>
      </c>
      <c r="BK1260" s="14">
        <f t="shared" ref="BK1260:BK1317" si="1730">SUM(M1260,P1260,S1260,V1260,AC1260,AL1260,AY1260)</f>
        <v>0.22498200083528819</v>
      </c>
      <c r="BL1260" s="14">
        <f t="shared" ref="BL1260:BL1317" si="1731">SUM(O1260,R1260,U1260,AA1260,AB1260,AH1260,AI1260,AJ1260,AK1260,AR1260,AS1260,AT1260,AU1260,AV1260,BD1260,BE1260,BF1260,BG1260,BH1260,BI1260)</f>
        <v>0.1158427104358994</v>
      </c>
      <c r="BM1260" s="14">
        <f t="shared" ref="BM1260:BM1317" si="1732">SUM(S1260:BI1260)</f>
        <v>0.41724243613508039</v>
      </c>
      <c r="BN1260" s="14">
        <f t="shared" ref="BN1260:BN1317" si="1733">SUM(M1260:R1260)</f>
        <v>0.58043975114215418</v>
      </c>
    </row>
    <row r="1261" spans="1:66" x14ac:dyDescent="0.25">
      <c r="A1261" t="s">
        <v>341</v>
      </c>
      <c r="B1261" t="s">
        <v>149</v>
      </c>
      <c r="C1261" t="s">
        <v>146</v>
      </c>
      <c r="D1261" s="7" t="s">
        <v>381</v>
      </c>
      <c r="E1261" s="10">
        <f>VLOOKUP(A1261,home!$A$2:$E$405,3,FALSE)</f>
        <v>1.4705999999999999</v>
      </c>
      <c r="F1261" s="10">
        <f>VLOOKUP(B1261,home!$B$2:$E$405,3,FALSE)</f>
        <v>1.615</v>
      </c>
      <c r="G1261" s="10">
        <f>VLOOKUP(C1261,away!$B$2:$E$405,4,FALSE)</f>
        <v>0.85</v>
      </c>
      <c r="H1261" s="10">
        <f>VLOOKUP(A1261,away!$A$2:$E$405,3,FALSE)</f>
        <v>1.2646999999999999</v>
      </c>
      <c r="I1261" s="10">
        <f>VLOOKUP(C1261,away!$B$2:$E$405,3,FALSE)</f>
        <v>0.29649999999999999</v>
      </c>
      <c r="J1261" s="10">
        <f>VLOOKUP(B1261,home!$B$2:$E$405,4,FALSE)</f>
        <v>0.69189999999999996</v>
      </c>
      <c r="K1261" s="12">
        <f t="shared" si="1678"/>
        <v>2.0187661499999998</v>
      </c>
      <c r="L1261" s="12">
        <f t="shared" si="1679"/>
        <v>0.25945111824499995</v>
      </c>
      <c r="M1261" s="13">
        <f t="shared" si="1680"/>
        <v>0.1024667146518949</v>
      </c>
      <c r="N1261" s="13">
        <f t="shared" si="1681"/>
        <v>0.20685633504095446</v>
      </c>
      <c r="O1261" s="13">
        <f t="shared" si="1682"/>
        <v>2.6585103699325451E-2</v>
      </c>
      <c r="P1261" s="13">
        <f t="shared" si="1683"/>
        <v>5.3669107442437997E-2</v>
      </c>
      <c r="Q1261" s="13">
        <f t="shared" si="1684"/>
        <v>0.20879728354686888</v>
      </c>
      <c r="R1261" s="13">
        <f t="shared" si="1685"/>
        <v>3.4487674417246362E-3</v>
      </c>
      <c r="S1261" s="13">
        <f t="shared" si="1686"/>
        <v>7.0275823311338288E-3</v>
      </c>
      <c r="T1261" s="13">
        <f t="shared" si="1687"/>
        <v>5.4172688702753456E-2</v>
      </c>
      <c r="U1261" s="13">
        <f t="shared" si="1688"/>
        <v>6.9622549705757935E-3</v>
      </c>
      <c r="V1261" s="13">
        <f t="shared" si="1689"/>
        <v>4.089827527261156E-4</v>
      </c>
      <c r="W1261" s="13">
        <f t="shared" si="1690"/>
        <v>0.14050429607879028</v>
      </c>
      <c r="X1261" s="13">
        <f t="shared" si="1691"/>
        <v>3.6453996735868695E-2</v>
      </c>
      <c r="Y1261" s="13">
        <f t="shared" si="1692"/>
        <v>4.7290151088103553E-3</v>
      </c>
      <c r="Z1261" s="13">
        <f t="shared" si="1693"/>
        <v>2.9826218977413487E-4</v>
      </c>
      <c r="AA1261" s="13">
        <f t="shared" si="1694"/>
        <v>6.0212161254089968E-4</v>
      </c>
      <c r="AB1261" s="13">
        <f t="shared" si="1695"/>
        <v>6.0777136479049187E-4</v>
      </c>
      <c r="AC1261" s="13">
        <f t="shared" si="1696"/>
        <v>1.3388335039292218E-5</v>
      </c>
      <c r="AD1261" s="13">
        <f t="shared" si="1697"/>
        <v>7.0911329213359867E-2</v>
      </c>
      <c r="AE1261" s="13">
        <f t="shared" si="1698"/>
        <v>1.8398023660645552E-2</v>
      </c>
      <c r="AF1261" s="13">
        <f t="shared" si="1699"/>
        <v>2.3866939061262275E-3</v>
      </c>
      <c r="AG1261" s="13">
        <f t="shared" si="1700"/>
        <v>2.0641013428432557E-4</v>
      </c>
      <c r="AH1261" s="13">
        <f t="shared" si="1701"/>
        <v>1.9346114666775418E-5</v>
      </c>
      <c r="AI1261" s="13">
        <f t="shared" si="1702"/>
        <v>3.9055281423304749E-5</v>
      </c>
      <c r="AJ1261" s="13">
        <f t="shared" si="1703"/>
        <v>3.9421740058045723E-5</v>
      </c>
      <c r="AK1261" s="13">
        <f t="shared" si="1704"/>
        <v>2.6527758134427248E-5</v>
      </c>
      <c r="AL1261" s="13">
        <f t="shared" si="1705"/>
        <v>2.8049693762123319E-7</v>
      </c>
      <c r="AM1261" s="13">
        <f t="shared" si="1706"/>
        <v>2.8630678213487411E-2</v>
      </c>
      <c r="AN1261" s="13">
        <f t="shared" si="1707"/>
        <v>7.4282614786020662E-3</v>
      </c>
      <c r="AO1261" s="13">
        <f t="shared" si="1708"/>
        <v>9.6363537361978128E-4</v>
      </c>
      <c r="AP1261" s="13">
        <f t="shared" si="1709"/>
        <v>8.3338758422030196E-5</v>
      </c>
      <c r="AQ1261" s="13">
        <f t="shared" si="1710"/>
        <v>5.4055835164364103E-6</v>
      </c>
      <c r="AR1261" s="13">
        <f t="shared" si="1711"/>
        <v>1.0038742167981756E-6</v>
      </c>
      <c r="AS1261" s="13">
        <f t="shared" si="1712"/>
        <v>2.0265872877299183E-6</v>
      </c>
      <c r="AT1261" s="13">
        <f t="shared" si="1713"/>
        <v>2.0456029082447348E-6</v>
      </c>
      <c r="AU1261" s="13">
        <f t="shared" si="1714"/>
        <v>1.3765313025020088E-6</v>
      </c>
      <c r="AV1261" s="13">
        <f t="shared" si="1715"/>
        <v>6.9472369947661632E-7</v>
      </c>
      <c r="AW1261" s="13">
        <f t="shared" si="1716"/>
        <v>4.0810055391079557E-9</v>
      </c>
      <c r="AX1261" s="13">
        <f t="shared" si="1717"/>
        <v>9.6331073381551446E-3</v>
      </c>
      <c r="AY1261" s="13">
        <f t="shared" si="1718"/>
        <v>2.4993204710584667E-3</v>
      </c>
      <c r="AZ1261" s="13">
        <f t="shared" si="1719"/>
        <v>3.2422574553436957E-4</v>
      </c>
      <c r="BA1261" s="13">
        <f t="shared" si="1720"/>
        <v>2.8040244080903664E-5</v>
      </c>
      <c r="BB1261" s="13">
        <f t="shared" si="1721"/>
        <v>1.818768170663299E-6</v>
      </c>
      <c r="BC1261" s="13">
        <f t="shared" si="1722"/>
        <v>9.4376287141401172E-8</v>
      </c>
      <c r="BD1261" s="13">
        <f t="shared" si="1723"/>
        <v>4.3409381354268335E-8</v>
      </c>
      <c r="BE1261" s="13">
        <f t="shared" si="1724"/>
        <v>8.7633389670438075E-8</v>
      </c>
      <c r="BF1261" s="13">
        <f t="shared" si="1725"/>
        <v>8.8455660338220023E-8</v>
      </c>
      <c r="BG1261" s="13">
        <f t="shared" si="1726"/>
        <v>5.952376428889872E-8</v>
      </c>
      <c r="BH1261" s="13">
        <f t="shared" si="1727"/>
        <v>3.0041140116751881E-8</v>
      </c>
      <c r="BI1261" s="13">
        <f t="shared" si="1728"/>
        <v>1.2129207355021151E-8</v>
      </c>
      <c r="BJ1261" s="14">
        <f t="shared" si="1729"/>
        <v>0.79301399847939658</v>
      </c>
      <c r="BK1261" s="14">
        <f t="shared" si="1730"/>
        <v>0.16608537648122823</v>
      </c>
      <c r="BL1261" s="14">
        <f t="shared" si="1731"/>
        <v>3.8337838495197681E-2</v>
      </c>
      <c r="BM1261" s="14">
        <f t="shared" si="1732"/>
        <v>0.39341284743233729</v>
      </c>
      <c r="BN1261" s="14">
        <f t="shared" si="1733"/>
        <v>0.60182331182320625</v>
      </c>
    </row>
    <row r="1262" spans="1:66" x14ac:dyDescent="0.25">
      <c r="A1262" t="s">
        <v>341</v>
      </c>
      <c r="B1262" t="s">
        <v>152</v>
      </c>
      <c r="C1262" t="s">
        <v>147</v>
      </c>
      <c r="D1262" s="7" t="s">
        <v>381</v>
      </c>
      <c r="E1262" s="10">
        <f>VLOOKUP(A1262,home!$A$2:$E$405,3,FALSE)</f>
        <v>1.4705999999999999</v>
      </c>
      <c r="F1262" s="10">
        <f>VLOOKUP(B1262,home!$B$2:$E$405,3,FALSE)</f>
        <v>0.98219999999999996</v>
      </c>
      <c r="G1262" s="10">
        <f>VLOOKUP(C1262,away!$B$2:$E$405,4,FALSE)</f>
        <v>1.02</v>
      </c>
      <c r="H1262" s="10">
        <f>VLOOKUP(A1262,away!$A$2:$E$405,3,FALSE)</f>
        <v>1.2646999999999999</v>
      </c>
      <c r="I1262" s="10">
        <f>VLOOKUP(C1262,away!$B$2:$E$405,3,FALSE)</f>
        <v>1.0871999999999999</v>
      </c>
      <c r="J1262" s="10">
        <f>VLOOKUP(B1262,home!$B$2:$E$405,4,FALSE)</f>
        <v>0.96640000000000004</v>
      </c>
      <c r="K1262" s="12">
        <f t="shared" si="1678"/>
        <v>1.4733117863999998</v>
      </c>
      <c r="L1262" s="12">
        <f t="shared" si="1679"/>
        <v>1.3287824501759999</v>
      </c>
      <c r="M1262" s="13">
        <f t="shared" si="1680"/>
        <v>6.0682845226040741E-2</v>
      </c>
      <c r="N1262" s="13">
        <f t="shared" si="1681"/>
        <v>8.9404751103812782E-2</v>
      </c>
      <c r="O1262" s="13">
        <f t="shared" si="1682"/>
        <v>8.0634299763109402E-2</v>
      </c>
      <c r="P1262" s="13">
        <f t="shared" si="1683"/>
        <v>0.1187994642290998</v>
      </c>
      <c r="Q1262" s="13">
        <f t="shared" si="1684"/>
        <v>6.5860536780702889E-2</v>
      </c>
      <c r="R1262" s="13">
        <f t="shared" si="1685"/>
        <v>5.357272120372529E-2</v>
      </c>
      <c r="S1262" s="13">
        <f t="shared" si="1686"/>
        <v>5.8143749887425926E-2</v>
      </c>
      <c r="T1262" s="13">
        <f t="shared" si="1687"/>
        <v>8.7514325433368956E-2</v>
      </c>
      <c r="U1262" s="13">
        <f t="shared" si="1688"/>
        <v>7.8929321578969647E-2</v>
      </c>
      <c r="V1262" s="13">
        <f t="shared" si="1689"/>
        <v>1.2647627749686042E-2</v>
      </c>
      <c r="W1262" s="13">
        <f t="shared" si="1690"/>
        <v>3.2344368365880095E-2</v>
      </c>
      <c r="X1262" s="13">
        <f t="shared" si="1691"/>
        <v>4.2978629046609255E-2</v>
      </c>
      <c r="Y1262" s="13">
        <f t="shared" si="1692"/>
        <v>2.8554624004879427E-2</v>
      </c>
      <c r="Z1262" s="13">
        <f t="shared" si="1693"/>
        <v>2.3728830581227288E-2</v>
      </c>
      <c r="AA1262" s="13">
        <f t="shared" si="1694"/>
        <v>3.4959965772810922E-2</v>
      </c>
      <c r="AB1262" s="13">
        <f t="shared" si="1695"/>
        <v>2.5753464812611458E-2</v>
      </c>
      <c r="AC1262" s="13">
        <f t="shared" si="1696"/>
        <v>1.5475248758884585E-3</v>
      </c>
      <c r="AD1262" s="13">
        <f t="shared" si="1697"/>
        <v>1.1913334784278608E-2</v>
      </c>
      <c r="AE1262" s="13">
        <f t="shared" si="1698"/>
        <v>1.5830230184420698E-2</v>
      </c>
      <c r="AF1262" s="13">
        <f t="shared" si="1699"/>
        <v>1.0517466025652305E-2</v>
      </c>
      <c r="AG1262" s="13">
        <f t="shared" si="1700"/>
        <v>4.6584747584030375E-3</v>
      </c>
      <c r="AH1262" s="13">
        <f t="shared" si="1701"/>
        <v>7.8826134098835942E-3</v>
      </c>
      <c r="AI1262" s="13">
        <f t="shared" si="1702"/>
        <v>1.1613547244416192E-2</v>
      </c>
      <c r="AJ1262" s="13">
        <f t="shared" si="1703"/>
        <v>8.5551880185558097E-3</v>
      </c>
      <c r="AK1262" s="13">
        <f t="shared" si="1704"/>
        <v>4.2014864475354444E-3</v>
      </c>
      <c r="AL1262" s="13">
        <f t="shared" si="1705"/>
        <v>1.2118424932248212E-4</v>
      </c>
      <c r="AM1262" s="13">
        <f t="shared" si="1706"/>
        <v>3.510411310601353E-3</v>
      </c>
      <c r="AN1262" s="13">
        <f t="shared" si="1707"/>
        <v>4.6645729424264091E-3</v>
      </c>
      <c r="AO1262" s="13">
        <f t="shared" si="1708"/>
        <v>3.0991013317310189E-3</v>
      </c>
      <c r="AP1262" s="13">
        <f t="shared" si="1709"/>
        <v>1.3726771536404165E-3</v>
      </c>
      <c r="AQ1262" s="13">
        <f t="shared" si="1710"/>
        <v>4.5599732787873233E-4</v>
      </c>
      <c r="AR1262" s="13">
        <f t="shared" si="1711"/>
        <v>2.0948556721150625E-3</v>
      </c>
      <c r="AS1262" s="13">
        <f t="shared" si="1712"/>
        <v>3.0863755525340152E-3</v>
      </c>
      <c r="AT1262" s="13">
        <f t="shared" si="1713"/>
        <v>2.2735967394025883E-3</v>
      </c>
      <c r="AU1262" s="13">
        <f t="shared" si="1714"/>
        <v>1.1165722912274809E-3</v>
      </c>
      <c r="AV1262" s="13">
        <f t="shared" si="1715"/>
        <v>4.1126477925827509E-4</v>
      </c>
      <c r="AW1262" s="13">
        <f t="shared" si="1716"/>
        <v>6.5901033108605729E-6</v>
      </c>
      <c r="AX1262" s="13">
        <f t="shared" si="1717"/>
        <v>8.619883931701406E-4</v>
      </c>
      <c r="AY1262" s="13">
        <f t="shared" si="1718"/>
        <v>1.1453950490998928E-3</v>
      </c>
      <c r="AZ1262" s="13">
        <f t="shared" si="1719"/>
        <v>7.6099041988120773E-4</v>
      </c>
      <c r="BA1262" s="13">
        <f t="shared" si="1720"/>
        <v>3.3706357156340486E-4</v>
      </c>
      <c r="BB1262" s="13">
        <f t="shared" si="1721"/>
        <v>1.119710396217736E-4</v>
      </c>
      <c r="BC1262" s="13">
        <f t="shared" si="1722"/>
        <v>2.9757030475474849E-5</v>
      </c>
      <c r="BD1262" s="13">
        <f t="shared" si="1723"/>
        <v>4.639345754596915E-4</v>
      </c>
      <c r="BE1262" s="13">
        <f t="shared" si="1724"/>
        <v>6.8352027814324353E-4</v>
      </c>
      <c r="BF1262" s="13">
        <f t="shared" si="1725"/>
        <v>5.0351924101592349E-4</v>
      </c>
      <c r="BG1262" s="13">
        <f t="shared" si="1726"/>
        <v>2.4728027748931414E-4</v>
      </c>
      <c r="BH1262" s="13">
        <f t="shared" si="1727"/>
        <v>9.1080236842317258E-5</v>
      </c>
      <c r="BI1262" s="13">
        <f t="shared" si="1728"/>
        <v>2.6837917289577887E-5</v>
      </c>
      <c r="BJ1262" s="14">
        <f t="shared" si="1729"/>
        <v>0.4059266660580978</v>
      </c>
      <c r="BK1262" s="14">
        <f t="shared" si="1730"/>
        <v>0.25308779126656333</v>
      </c>
      <c r="BL1262" s="14">
        <f t="shared" si="1731"/>
        <v>0.31710144581239524</v>
      </c>
      <c r="BM1262" s="14">
        <f t="shared" si="1732"/>
        <v>0.52975131046600366</v>
      </c>
      <c r="BN1262" s="14">
        <f t="shared" si="1733"/>
        <v>0.46895461830649093</v>
      </c>
    </row>
    <row r="1263" spans="1:66" x14ac:dyDescent="0.25">
      <c r="A1263" t="s">
        <v>341</v>
      </c>
      <c r="B1263" t="s">
        <v>148</v>
      </c>
      <c r="C1263" t="s">
        <v>319</v>
      </c>
      <c r="D1263" s="7" t="s">
        <v>381</v>
      </c>
      <c r="E1263" s="10">
        <f>VLOOKUP(A1263,home!$A$2:$E$405,3,FALSE)</f>
        <v>1.4705999999999999</v>
      </c>
      <c r="F1263" s="10">
        <f>VLOOKUP(B1263,home!$B$2:$E$405,3,FALSE)</f>
        <v>1.105</v>
      </c>
      <c r="G1263" s="10">
        <f>VLOOKUP(C1263,away!$B$2:$E$405,4,FALSE)</f>
        <v>1.19</v>
      </c>
      <c r="H1263" s="10">
        <f>VLOOKUP(A1263,away!$A$2:$E$405,3,FALSE)</f>
        <v>1.2646999999999999</v>
      </c>
      <c r="I1263" s="10">
        <f>VLOOKUP(C1263,away!$B$2:$E$405,3,FALSE)</f>
        <v>1.5813999999999999</v>
      </c>
      <c r="J1263" s="10">
        <f>VLOOKUP(B1263,home!$B$2:$E$405,4,FALSE)</f>
        <v>0.69189999999999996</v>
      </c>
      <c r="K1263" s="12">
        <f t="shared" si="1678"/>
        <v>1.9337654699999998</v>
      </c>
      <c r="L1263" s="12">
        <f t="shared" si="1679"/>
        <v>1.3837976337019997</v>
      </c>
      <c r="M1263" s="13">
        <f t="shared" si="1680"/>
        <v>3.6241039889297479E-2</v>
      </c>
      <c r="N1263" s="13">
        <f t="shared" si="1681"/>
        <v>7.0081671534816078E-2</v>
      </c>
      <c r="O1263" s="13">
        <f t="shared" si="1682"/>
        <v>5.0150265241709645E-2</v>
      </c>
      <c r="P1263" s="13">
        <f t="shared" si="1683"/>
        <v>9.6978851235759306E-2</v>
      </c>
      <c r="Q1263" s="13">
        <f t="shared" si="1684"/>
        <v>6.7760758246954642E-2</v>
      </c>
      <c r="R1263" s="13">
        <f t="shared" si="1685"/>
        <v>3.4698909185502724E-2</v>
      </c>
      <c r="S1263" s="13">
        <f t="shared" si="1686"/>
        <v>6.4877398770398845E-2</v>
      </c>
      <c r="T1263" s="13">
        <f t="shared" si="1687"/>
        <v>9.3767176919989106E-2</v>
      </c>
      <c r="U1263" s="13">
        <f t="shared" si="1688"/>
        <v>6.7099552429590995E-2</v>
      </c>
      <c r="V1263" s="13">
        <f t="shared" si="1689"/>
        <v>1.9289781306056426E-2</v>
      </c>
      <c r="W1263" s="13">
        <f t="shared" si="1690"/>
        <v>4.3677804839659516E-2</v>
      </c>
      <c r="X1263" s="13">
        <f t="shared" si="1691"/>
        <v>6.0441242982418597E-2</v>
      </c>
      <c r="Y1263" s="13">
        <f t="shared" si="1692"/>
        <v>4.1819224508539234E-2</v>
      </c>
      <c r="Z1263" s="13">
        <f t="shared" si="1693"/>
        <v>1.6005422807646424E-2</v>
      </c>
      <c r="AA1263" s="13">
        <f t="shared" si="1694"/>
        <v>3.0950733958177101E-2</v>
      </c>
      <c r="AB1263" s="13">
        <f t="shared" si="1695"/>
        <v>2.9925730299739658E-2</v>
      </c>
      <c r="AC1263" s="13">
        <f t="shared" si="1696"/>
        <v>3.2261436850402406E-3</v>
      </c>
      <c r="AD1263" s="13">
        <f t="shared" si="1697"/>
        <v>2.1115657701083108E-2</v>
      </c>
      <c r="AE1263" s="13">
        <f t="shared" si="1698"/>
        <v>2.9219797160820214E-2</v>
      </c>
      <c r="AF1263" s="13">
        <f t="shared" si="1699"/>
        <v>2.0217143084197715E-2</v>
      </c>
      <c r="AG1263" s="13">
        <f t="shared" si="1700"/>
        <v>9.3254782533758514E-3</v>
      </c>
      <c r="AH1263" s="13">
        <f t="shared" si="1701"/>
        <v>5.5370665519052847E-3</v>
      </c>
      <c r="AI1263" s="13">
        <f t="shared" si="1702"/>
        <v>1.0707388103166402E-2</v>
      </c>
      <c r="AJ1263" s="13">
        <f t="shared" si="1703"/>
        <v>1.0352788693895996E-2</v>
      </c>
      <c r="AK1263" s="13">
        <f t="shared" si="1704"/>
        <v>6.6732884314874884E-3</v>
      </c>
      <c r="AL1263" s="13">
        <f t="shared" si="1705"/>
        <v>3.453186878217542E-4</v>
      </c>
      <c r="AM1263" s="13">
        <f t="shared" si="1706"/>
        <v>8.1665459477388205E-3</v>
      </c>
      <c r="AN1263" s="13">
        <f t="shared" si="1707"/>
        <v>1.1300846957999638E-2</v>
      </c>
      <c r="AO1263" s="13">
        <f t="shared" si="1708"/>
        <v>7.8190426396541699E-3</v>
      </c>
      <c r="AP1263" s="13">
        <f t="shared" si="1709"/>
        <v>3.6066575675228274E-3</v>
      </c>
      <c r="AQ1263" s="13">
        <f t="shared" si="1710"/>
        <v>1.2477210518778749E-3</v>
      </c>
      <c r="AR1263" s="13">
        <f t="shared" si="1711"/>
        <v>1.5324359184354028E-3</v>
      </c>
      <c r="AS1263" s="13">
        <f t="shared" si="1712"/>
        <v>2.9633716640581182E-3</v>
      </c>
      <c r="AT1263" s="13">
        <f t="shared" si="1713"/>
        <v>2.8652328993660154E-3</v>
      </c>
      <c r="AU1263" s="13">
        <f t="shared" si="1714"/>
        <v>1.8468961481006609E-3</v>
      </c>
      <c r="AV1263" s="13">
        <f t="shared" si="1715"/>
        <v>8.928659994682657E-4</v>
      </c>
      <c r="AW1263" s="13">
        <f t="shared" si="1716"/>
        <v>2.5668114378898445E-5</v>
      </c>
      <c r="AX1263" s="13">
        <f t="shared" si="1717"/>
        <v>2.6320307604842923E-3</v>
      </c>
      <c r="AY1263" s="13">
        <f t="shared" si="1718"/>
        <v>3.6421979381890393E-3</v>
      </c>
      <c r="AZ1263" s="13">
        <f t="shared" si="1719"/>
        <v>2.5200324441701475E-3</v>
      </c>
      <c r="BA1263" s="13">
        <f t="shared" si="1720"/>
        <v>1.1624049776983059E-3</v>
      </c>
      <c r="BB1263" s="13">
        <f t="shared" si="1721"/>
        <v>4.0213331438558543E-4</v>
      </c>
      <c r="BC1263" s="13">
        <f t="shared" si="1722"/>
        <v>1.1129422577590295E-4</v>
      </c>
      <c r="BD1263" s="13">
        <f t="shared" si="1723"/>
        <v>3.5343019962181036E-4</v>
      </c>
      <c r="BE1263" s="13">
        <f t="shared" si="1724"/>
        <v>6.8345111608386383E-4</v>
      </c>
      <c r="BF1263" s="13">
        <f t="shared" si="1725"/>
        <v>6.6081708435796892E-4</v>
      </c>
      <c r="BG1263" s="13">
        <f t="shared" si="1726"/>
        <v>4.2595508657250562E-4</v>
      </c>
      <c r="BH1263" s="13">
        <f t="shared" si="1727"/>
        <v>2.0592430954619292E-4</v>
      </c>
      <c r="BI1263" s="13">
        <f t="shared" si="1728"/>
        <v>7.9641863846803868E-5</v>
      </c>
      <c r="BJ1263" s="14">
        <f t="shared" si="1729"/>
        <v>0.50003686305735073</v>
      </c>
      <c r="BK1263" s="14">
        <f t="shared" si="1730"/>
        <v>0.22460073151256307</v>
      </c>
      <c r="BL1263" s="14">
        <f t="shared" si="1731"/>
        <v>0.25860574518463292</v>
      </c>
      <c r="BM1263" s="14">
        <f t="shared" si="1732"/>
        <v>0.63972073740434299</v>
      </c>
      <c r="BN1263" s="14">
        <f t="shared" si="1733"/>
        <v>0.35591149533403987</v>
      </c>
    </row>
    <row r="1264" spans="1:66" x14ac:dyDescent="0.25">
      <c r="A1264" t="s">
        <v>351</v>
      </c>
      <c r="B1264" t="s">
        <v>164</v>
      </c>
      <c r="C1264" t="s">
        <v>162</v>
      </c>
      <c r="D1264" s="7" t="s">
        <v>381</v>
      </c>
      <c r="E1264" s="10">
        <f>VLOOKUP(A1264,home!$A$2:$E$405,3,FALSE)</f>
        <v>1.3231999999999999</v>
      </c>
      <c r="F1264" s="10">
        <f>VLOOKUP(B1264,home!$B$2:$E$405,3,FALSE)</f>
        <v>0.97170000000000001</v>
      </c>
      <c r="G1264" s="10">
        <f>VLOOKUP(C1264,away!$B$2:$E$405,4,FALSE)</f>
        <v>1.7814000000000001</v>
      </c>
      <c r="H1264" s="10">
        <f>VLOOKUP(A1264,away!$A$2:$E$405,3,FALSE)</f>
        <v>1.1951000000000001</v>
      </c>
      <c r="I1264" s="10">
        <f>VLOOKUP(C1264,away!$B$2:$E$405,3,FALSE)</f>
        <v>0.83679999999999999</v>
      </c>
      <c r="J1264" s="10">
        <f>VLOOKUP(B1264,home!$B$2:$E$405,4,FALSE)</f>
        <v>0.89649999999999996</v>
      </c>
      <c r="K1264" s="12">
        <f t="shared" si="1678"/>
        <v>2.2904411780160001</v>
      </c>
      <c r="L1264" s="12">
        <f t="shared" si="1679"/>
        <v>0.89655350312000004</v>
      </c>
      <c r="M1264" s="13">
        <f t="shared" si="1680"/>
        <v>4.129579165683208E-2</v>
      </c>
      <c r="N1264" s="13">
        <f t="shared" si="1681"/>
        <v>9.4585581689577758E-2</v>
      </c>
      <c r="O1264" s="13">
        <f t="shared" si="1682"/>
        <v>3.7023886674046477E-2</v>
      </c>
      <c r="P1264" s="13">
        <f t="shared" si="1683"/>
        <v>8.4801034608433884E-2</v>
      </c>
      <c r="Q1264" s="13">
        <f t="shared" si="1684"/>
        <v>0.10832135557420257</v>
      </c>
      <c r="R1264" s="13">
        <f t="shared" si="1685"/>
        <v>1.6596947648367121E-2</v>
      </c>
      <c r="S1264" s="13">
        <f t="shared" si="1686"/>
        <v>4.3534796053916233E-2</v>
      </c>
      <c r="T1264" s="13">
        <f t="shared" si="1687"/>
        <v>9.7115890802758467E-2</v>
      </c>
      <c r="U1264" s="13">
        <f t="shared" si="1688"/>
        <v>3.8014332323195871E-2</v>
      </c>
      <c r="V1264" s="13">
        <f t="shared" si="1689"/>
        <v>9.933204110368965E-3</v>
      </c>
      <c r="W1264" s="13">
        <f t="shared" si="1690"/>
        <v>8.2701231088555524E-2</v>
      </c>
      <c r="X1264" s="13">
        <f t="shared" si="1691"/>
        <v>7.4146078444781119E-2</v>
      </c>
      <c r="Y1264" s="13">
        <f t="shared" si="1692"/>
        <v>3.3237963186139412E-2</v>
      </c>
      <c r="Z1264" s="13">
        <f t="shared" si="1693"/>
        <v>4.9600171850809312E-3</v>
      </c>
      <c r="AA1264" s="13">
        <f t="shared" si="1694"/>
        <v>1.1360627604376372E-2</v>
      </c>
      <c r="AB1264" s="13">
        <f t="shared" si="1695"/>
        <v>1.3010424636584455E-2</v>
      </c>
      <c r="AC1264" s="13">
        <f t="shared" si="1696"/>
        <v>1.2748665659081094E-3</v>
      </c>
      <c r="AD1264" s="13">
        <f t="shared" si="1697"/>
        <v>4.7355576289461153E-2</v>
      </c>
      <c r="AE1264" s="13">
        <f t="shared" si="1698"/>
        <v>4.2456807814582817E-2</v>
      </c>
      <c r="AF1264" s="13">
        <f t="shared" si="1699"/>
        <v>1.9032399888728402E-2</v>
      </c>
      <c r="AG1264" s="13">
        <f t="shared" si="1700"/>
        <v>5.687854931006717E-3</v>
      </c>
      <c r="AH1264" s="13">
        <f t="shared" si="1701"/>
        <v>1.1117301957049275E-3</v>
      </c>
      <c r="AI1264" s="13">
        <f t="shared" si="1702"/>
        <v>2.5463526190863521E-3</v>
      </c>
      <c r="AJ1264" s="13">
        <f t="shared" si="1703"/>
        <v>2.9161354462521362E-3</v>
      </c>
      <c r="AK1264" s="13">
        <f t="shared" si="1704"/>
        <v>2.2264122355893194E-3</v>
      </c>
      <c r="AL1264" s="13">
        <f t="shared" si="1705"/>
        <v>1.0471769586121772E-4</v>
      </c>
      <c r="AM1264" s="13">
        <f t="shared" si="1706"/>
        <v>2.1693032388411984E-2</v>
      </c>
      <c r="AN1264" s="13">
        <f t="shared" si="1707"/>
        <v>1.9448964181126387E-2</v>
      </c>
      <c r="AO1264" s="13">
        <f t="shared" si="1708"/>
        <v>8.7185184843221308E-3</v>
      </c>
      <c r="AP1264" s="13">
        <f t="shared" si="1709"/>
        <v>2.6055394297118269E-3</v>
      </c>
      <c r="AQ1264" s="13">
        <f t="shared" si="1710"/>
        <v>5.8400137580635631E-4</v>
      </c>
      <c r="AR1264" s="13">
        <f t="shared" si="1711"/>
        <v>1.9934512029670727E-4</v>
      </c>
      <c r="AS1264" s="13">
        <f t="shared" si="1712"/>
        <v>4.5658827216413141E-4</v>
      </c>
      <c r="AT1264" s="13">
        <f t="shared" si="1713"/>
        <v>5.2289428998195174E-4</v>
      </c>
      <c r="AU1264" s="13">
        <f t="shared" si="1714"/>
        <v>3.9921953784136717E-4</v>
      </c>
      <c r="AV1264" s="13">
        <f t="shared" si="1715"/>
        <v>2.285972171350961E-4</v>
      </c>
      <c r="AW1264" s="13">
        <f t="shared" si="1716"/>
        <v>5.973280807774928E-6</v>
      </c>
      <c r="AX1264" s="13">
        <f t="shared" si="1717"/>
        <v>8.2811024430755973E-3</v>
      </c>
      <c r="AY1264" s="13">
        <f t="shared" si="1718"/>
        <v>7.4244514050350189E-3</v>
      </c>
      <c r="AZ1264" s="13">
        <f t="shared" si="1719"/>
        <v>3.328208957964175E-3</v>
      </c>
      <c r="BA1264" s="13">
        <f t="shared" si="1720"/>
        <v>9.9463913345938229E-4</v>
      </c>
      <c r="BB1264" s="13">
        <f t="shared" si="1721"/>
        <v>2.2293679986081259E-4</v>
      </c>
      <c r="BC1264" s="13">
        <f t="shared" si="1722"/>
        <v>3.9974953777914788E-5</v>
      </c>
      <c r="BD1264" s="13">
        <f t="shared" si="1723"/>
        <v>2.9787260988648439E-5</v>
      </c>
      <c r="BE1264" s="13">
        <f t="shared" si="1724"/>
        <v>6.8225969148709965E-5</v>
      </c>
      <c r="BF1264" s="13">
        <f t="shared" si="1725"/>
        <v>7.8133784574127284E-5</v>
      </c>
      <c r="BG1264" s="13">
        <f t="shared" si="1726"/>
        <v>5.9653612527604165E-5</v>
      </c>
      <c r="BH1264" s="13">
        <f t="shared" si="1727"/>
        <v>3.415827263765893E-5</v>
      </c>
      <c r="BI1264" s="13">
        <f t="shared" si="1728"/>
        <v>1.5647502843838238E-5</v>
      </c>
      <c r="BJ1264" s="14">
        <f t="shared" si="1729"/>
        <v>0.67798210926234581</v>
      </c>
      <c r="BK1264" s="14">
        <f t="shared" si="1730"/>
        <v>0.18836886209635553</v>
      </c>
      <c r="BL1264" s="14">
        <f t="shared" si="1731"/>
        <v>0.12689910022334289</v>
      </c>
      <c r="BM1264" s="14">
        <f t="shared" si="1732"/>
        <v>0.6081670127914377</v>
      </c>
      <c r="BN1264" s="14">
        <f t="shared" si="1733"/>
        <v>0.38262459785145986</v>
      </c>
    </row>
    <row r="1265" spans="1:66" x14ac:dyDescent="0.25">
      <c r="A1265" t="s">
        <v>351</v>
      </c>
      <c r="B1265" t="s">
        <v>156</v>
      </c>
      <c r="C1265" t="s">
        <v>155</v>
      </c>
      <c r="D1265" s="7" t="s">
        <v>381</v>
      </c>
      <c r="E1265" s="10">
        <f>VLOOKUP(A1265,home!$A$2:$E$405,3,FALSE)</f>
        <v>1.3231999999999999</v>
      </c>
      <c r="F1265" s="10">
        <f>VLOOKUP(B1265,home!$B$2:$E$405,3,FALSE)</f>
        <v>0.75570000000000004</v>
      </c>
      <c r="G1265" s="10">
        <f>VLOOKUP(C1265,away!$B$2:$E$405,4,FALSE)</f>
        <v>1.4611000000000001</v>
      </c>
      <c r="H1265" s="10">
        <f>VLOOKUP(A1265,away!$A$2:$E$405,3,FALSE)</f>
        <v>1.1951000000000001</v>
      </c>
      <c r="I1265" s="10">
        <f>VLOOKUP(C1265,away!$B$2:$E$405,3,FALSE)</f>
        <v>0.61360000000000003</v>
      </c>
      <c r="J1265" s="10">
        <f>VLOOKUP(B1265,home!$B$2:$E$405,4,FALSE)</f>
        <v>0.77700000000000002</v>
      </c>
      <c r="K1265" s="12">
        <f t="shared" si="1678"/>
        <v>1.4610156068640001</v>
      </c>
      <c r="L1265" s="12">
        <f t="shared" si="1679"/>
        <v>0.56978448071999999</v>
      </c>
      <c r="M1265" s="13">
        <f t="shared" si="1680"/>
        <v>0.13123048325404482</v>
      </c>
      <c r="N1265" s="13">
        <f t="shared" si="1681"/>
        <v>0.19172978413046432</v>
      </c>
      <c r="O1265" s="13">
        <f t="shared" si="1682"/>
        <v>7.4773092755540588E-2</v>
      </c>
      <c r="P1265" s="13">
        <f t="shared" si="1683"/>
        <v>0.10924465548933431</v>
      </c>
      <c r="Q1265" s="13">
        <f t="shared" si="1684"/>
        <v>0.14006010345763703</v>
      </c>
      <c r="R1265" s="13">
        <f t="shared" si="1685"/>
        <v>2.1302273913772041E-2</v>
      </c>
      <c r="S1265" s="13">
        <f t="shared" si="1686"/>
        <v>2.2735561237475468E-2</v>
      </c>
      <c r="T1265" s="13">
        <f t="shared" si="1687"/>
        <v>7.9804073318199192E-2</v>
      </c>
      <c r="U1265" s="13">
        <f t="shared" si="1688"/>
        <v>3.112295464971282E-2</v>
      </c>
      <c r="V1265" s="13">
        <f t="shared" si="1689"/>
        <v>2.1029485199177576E-3</v>
      </c>
      <c r="W1265" s="13">
        <f t="shared" si="1690"/>
        <v>6.8209999016864767E-2</v>
      </c>
      <c r="X1265" s="13">
        <f t="shared" si="1691"/>
        <v>3.8864998869735996E-2</v>
      </c>
      <c r="Y1265" s="13">
        <f t="shared" si="1692"/>
        <v>1.1072336599587956E-2</v>
      </c>
      <c r="Z1265" s="13">
        <f t="shared" si="1693"/>
        <v>4.0459016933712677E-3</v>
      </c>
      <c r="AA1265" s="13">
        <f t="shared" si="1694"/>
        <v>5.9111255178529087E-3</v>
      </c>
      <c r="AB1265" s="13">
        <f t="shared" si="1695"/>
        <v>4.318123317857572E-3</v>
      </c>
      <c r="AC1265" s="13">
        <f t="shared" si="1696"/>
        <v>1.0941431102438801E-4</v>
      </c>
      <c r="AD1265" s="13">
        <f t="shared" si="1697"/>
        <v>2.4913968276954378E-2</v>
      </c>
      <c r="AE1265" s="13">
        <f t="shared" si="1698"/>
        <v>1.4195592477359003E-2</v>
      </c>
      <c r="AF1265" s="13">
        <f t="shared" si="1699"/>
        <v>4.0442141441123687E-3</v>
      </c>
      <c r="AG1265" s="13">
        <f t="shared" si="1700"/>
        <v>7.6811015200784827E-4</v>
      </c>
      <c r="AH1265" s="13">
        <f t="shared" si="1701"/>
        <v>5.7632299885042901E-4</v>
      </c>
      <c r="AI1265" s="13">
        <f t="shared" si="1702"/>
        <v>8.4201689591514005E-4</v>
      </c>
      <c r="AJ1265" s="13">
        <f t="shared" si="1703"/>
        <v>6.1509991308760002E-4</v>
      </c>
      <c r="AK1265" s="13">
        <f t="shared" si="1704"/>
        <v>2.9955685760055798E-4</v>
      </c>
      <c r="AL1265" s="13">
        <f t="shared" si="1705"/>
        <v>3.6433390831375208E-6</v>
      </c>
      <c r="AM1265" s="13">
        <f t="shared" si="1706"/>
        <v>7.2799392963089835E-3</v>
      </c>
      <c r="AN1265" s="13">
        <f t="shared" si="1707"/>
        <v>4.1479964316205363E-3</v>
      </c>
      <c r="AO1265" s="13">
        <f t="shared" si="1708"/>
        <v>1.18173199640966E-3</v>
      </c>
      <c r="AP1265" s="13">
        <f t="shared" si="1709"/>
        <v>2.2444418397482896E-4</v>
      </c>
      <c r="AQ1265" s="13">
        <f t="shared" si="1710"/>
        <v>3.1971203204180515E-5</v>
      </c>
      <c r="AR1265" s="13">
        <f t="shared" si="1711"/>
        <v>6.5675980125397005E-5</v>
      </c>
      <c r="AS1265" s="13">
        <f t="shared" si="1712"/>
        <v>9.595363195929492E-5</v>
      </c>
      <c r="AT1265" s="13">
        <f t="shared" si="1713"/>
        <v>7.0094876913907099E-5</v>
      </c>
      <c r="AU1265" s="13">
        <f t="shared" si="1714"/>
        <v>3.4136569710809798E-5</v>
      </c>
      <c r="AV1265" s="13">
        <f t="shared" si="1715"/>
        <v>1.2468515278073505E-5</v>
      </c>
      <c r="AW1265" s="13">
        <f t="shared" si="1716"/>
        <v>8.4248574869283952E-8</v>
      </c>
      <c r="AX1265" s="13">
        <f t="shared" si="1717"/>
        <v>1.7726841548216601E-3</v>
      </c>
      <c r="AY1265" s="13">
        <f t="shared" si="1718"/>
        <v>1.0100479206356316E-3</v>
      </c>
      <c r="AZ1265" s="13">
        <f t="shared" si="1719"/>
        <v>2.8775481498084457E-4</v>
      </c>
      <c r="BA1265" s="13">
        <f t="shared" si="1720"/>
        <v>5.465274260951339E-5</v>
      </c>
      <c r="BB1265" s="13">
        <f t="shared" si="1721"/>
        <v>7.7850711419213495E-6</v>
      </c>
      <c r="BC1265" s="13">
        <f t="shared" si="1722"/>
        <v>8.8716254359358324E-7</v>
      </c>
      <c r="BD1265" s="13">
        <f t="shared" si="1723"/>
        <v>6.2368590385877234E-6</v>
      </c>
      <c r="BE1265" s="13">
        <f t="shared" si="1724"/>
        <v>9.1121483931874679E-6</v>
      </c>
      <c r="BF1265" s="13">
        <f t="shared" si="1725"/>
        <v>6.6564955072538063E-6</v>
      </c>
      <c r="BG1265" s="13">
        <f t="shared" si="1726"/>
        <v>3.241747941039304E-6</v>
      </c>
      <c r="BH1265" s="13">
        <f t="shared" si="1727"/>
        <v>1.1840610838444154E-6</v>
      </c>
      <c r="BI1265" s="13">
        <f t="shared" si="1728"/>
        <v>3.4598634459539853E-7</v>
      </c>
      <c r="BJ1265" s="14">
        <f t="shared" si="1729"/>
        <v>0.58966307542117435</v>
      </c>
      <c r="BK1265" s="14">
        <f t="shared" si="1730"/>
        <v>0.26643675407151551</v>
      </c>
      <c r="BL1265" s="14">
        <f t="shared" si="1731"/>
        <v>0.14006567369248565</v>
      </c>
      <c r="BM1265" s="14">
        <f t="shared" si="1732"/>
        <v>0.33086104820569279</v>
      </c>
      <c r="BN1265" s="14">
        <f t="shared" si="1733"/>
        <v>0.66834039300079295</v>
      </c>
    </row>
    <row r="1266" spans="1:66" x14ac:dyDescent="0.25">
      <c r="A1266" t="s">
        <v>351</v>
      </c>
      <c r="B1266" t="s">
        <v>161</v>
      </c>
      <c r="C1266" t="s">
        <v>157</v>
      </c>
      <c r="D1266" s="7" t="s">
        <v>381</v>
      </c>
      <c r="E1266" s="10">
        <f>VLOOKUP(A1266,home!$A$2:$E$405,3,FALSE)</f>
        <v>1.3231999999999999</v>
      </c>
      <c r="F1266" s="10">
        <f>VLOOKUP(B1266,home!$B$2:$E$405,3,FALSE)</f>
        <v>1.4035</v>
      </c>
      <c r="G1266" s="10">
        <f>VLOOKUP(C1266,away!$B$2:$E$405,4,FALSE)</f>
        <v>0.43190000000000001</v>
      </c>
      <c r="H1266" s="10">
        <f>VLOOKUP(A1266,away!$A$2:$E$405,3,FALSE)</f>
        <v>1.1951000000000001</v>
      </c>
      <c r="I1266" s="10">
        <f>VLOOKUP(C1266,away!$B$2:$E$405,3,FALSE)</f>
        <v>0.65739999999999998</v>
      </c>
      <c r="J1266" s="10">
        <f>VLOOKUP(B1266,home!$B$2:$E$405,4,FALSE)</f>
        <v>1.0161</v>
      </c>
      <c r="K1266" s="12">
        <f t="shared" si="1678"/>
        <v>0.80208632727999996</v>
      </c>
      <c r="L1266" s="12">
        <f t="shared" si="1679"/>
        <v>0.79830784571400004</v>
      </c>
      <c r="M1266" s="13">
        <f t="shared" si="1680"/>
        <v>0.20181695152218682</v>
      </c>
      <c r="N1266" s="13">
        <f t="shared" si="1681"/>
        <v>0.16187461742927661</v>
      </c>
      <c r="O1266" s="13">
        <f t="shared" si="1682"/>
        <v>0.16111205579824373</v>
      </c>
      <c r="P1266" s="13">
        <f t="shared" si="1683"/>
        <v>0.12922577711574373</v>
      </c>
      <c r="Q1266" s="13">
        <f t="shared" si="1684"/>
        <v>6.4918708686851775E-2</v>
      </c>
      <c r="R1266" s="13">
        <f t="shared" si="1685"/>
        <v>6.4308509091424854E-2</v>
      </c>
      <c r="S1266" s="13">
        <f t="shared" si="1686"/>
        <v>2.0686197746540669E-2</v>
      </c>
      <c r="T1266" s="13">
        <f t="shared" si="1687"/>
        <v>5.182511447833537E-2</v>
      </c>
      <c r="U1266" s="13">
        <f t="shared" si="1688"/>
        <v>5.1580975869993446E-2</v>
      </c>
      <c r="V1266" s="13">
        <f t="shared" si="1689"/>
        <v>1.4717351866543546E-3</v>
      </c>
      <c r="W1266" s="13">
        <f t="shared" si="1690"/>
        <v>1.7356802874132393E-2</v>
      </c>
      <c r="X1266" s="13">
        <f t="shared" si="1691"/>
        <v>1.3856071910931191E-2</v>
      </c>
      <c r="Y1266" s="13">
        <f t="shared" si="1692"/>
        <v>5.5307054586368736E-3</v>
      </c>
      <c r="Z1266" s="13">
        <f t="shared" si="1693"/>
        <v>1.7112662451284857E-2</v>
      </c>
      <c r="AA1266" s="13">
        <f t="shared" si="1694"/>
        <v>1.372583257553343E-2</v>
      </c>
      <c r="AB1266" s="13">
        <f t="shared" si="1695"/>
        <v>5.5046513196848959E-3</v>
      </c>
      <c r="AC1266" s="13">
        <f t="shared" si="1696"/>
        <v>5.889808864218626E-5</v>
      </c>
      <c r="AD1266" s="13">
        <f t="shared" si="1697"/>
        <v>3.4804135676589484E-3</v>
      </c>
      <c r="AE1266" s="13">
        <f t="shared" si="1698"/>
        <v>2.778441457391592E-3</v>
      </c>
      <c r="AF1266" s="13">
        <f t="shared" si="1699"/>
        <v>1.1090258071463741E-3</v>
      </c>
      <c r="AG1266" s="13">
        <f t="shared" si="1700"/>
        <v>2.9511466764808403E-4</v>
      </c>
      <c r="AH1266" s="13">
        <f t="shared" si="1701"/>
        <v>3.4152931739790176E-3</v>
      </c>
      <c r="AI1266" s="13">
        <f t="shared" si="1702"/>
        <v>2.7393599585012842E-3</v>
      </c>
      <c r="AJ1266" s="13">
        <f t="shared" si="1703"/>
        <v>1.0986015841060941E-3</v>
      </c>
      <c r="AK1266" s="13">
        <f t="shared" si="1704"/>
        <v>2.9372443657988236E-4</v>
      </c>
      <c r="AL1266" s="13">
        <f t="shared" si="1705"/>
        <v>1.5085256650666927E-6</v>
      </c>
      <c r="AM1266" s="13">
        <f t="shared" si="1706"/>
        <v>5.5831842717980968E-4</v>
      </c>
      <c r="AN1266" s="13">
        <f t="shared" si="1707"/>
        <v>4.4570998082434261E-4</v>
      </c>
      <c r="AO1266" s="13">
        <f t="shared" si="1708"/>
        <v>1.7790688730255459E-4</v>
      </c>
      <c r="AP1266" s="13">
        <f t="shared" si="1709"/>
        <v>4.7341487980061923E-5</v>
      </c>
      <c r="AQ1266" s="13">
        <f t="shared" si="1710"/>
        <v>9.4482703205646133E-6</v>
      </c>
      <c r="AR1266" s="13">
        <f t="shared" si="1711"/>
        <v>5.4529106724018396E-4</v>
      </c>
      <c r="AS1266" s="13">
        <f t="shared" si="1712"/>
        <v>4.3737050942127065E-4</v>
      </c>
      <c r="AT1266" s="13">
        <f t="shared" si="1713"/>
        <v>1.7540445278114479E-4</v>
      </c>
      <c r="AU1266" s="13">
        <f t="shared" si="1714"/>
        <v>4.6896504439928874E-5</v>
      </c>
      <c r="AV1266" s="13">
        <f t="shared" si="1715"/>
        <v>9.4037612521231884E-6</v>
      </c>
      <c r="AW1266" s="13">
        <f t="shared" si="1716"/>
        <v>2.6831299889573526E-8</v>
      </c>
      <c r="AX1266" s="13">
        <f t="shared" si="1717"/>
        <v>7.4636596118233248E-5</v>
      </c>
      <c r="AY1266" s="13">
        <f t="shared" si="1718"/>
        <v>5.9582980258572678E-5</v>
      </c>
      <c r="AZ1266" s="13">
        <f t="shared" si="1719"/>
        <v>2.378278030572047E-5</v>
      </c>
      <c r="BA1266" s="13">
        <f t="shared" si="1720"/>
        <v>6.3286600369830202E-6</v>
      </c>
      <c r="BB1266" s="13">
        <f t="shared" si="1721"/>
        <v>1.2630547400950496E-6</v>
      </c>
      <c r="BC1266" s="13">
        <f t="shared" si="1722"/>
        <v>2.016613017168271E-7</v>
      </c>
      <c r="BD1266" s="13">
        <f t="shared" si="1723"/>
        <v>7.2551689529266506E-5</v>
      </c>
      <c r="BE1266" s="13">
        <f t="shared" si="1724"/>
        <v>5.8192718192488202E-5</v>
      </c>
      <c r="BF1266" s="13">
        <f t="shared" si="1725"/>
        <v>2.3337791804726451E-5</v>
      </c>
      <c r="BG1266" s="13">
        <f t="shared" si="1726"/>
        <v>6.2396412384927744E-6</v>
      </c>
      <c r="BH1266" s="13">
        <f t="shared" si="1727"/>
        <v>1.2511827311318745E-6</v>
      </c>
      <c r="BI1266" s="13">
        <f t="shared" si="1728"/>
        <v>2.0071131231394503E-7</v>
      </c>
      <c r="BJ1266" s="14">
        <f t="shared" si="1729"/>
        <v>0.32442953712437789</v>
      </c>
      <c r="BK1266" s="14">
        <f t="shared" si="1730"/>
        <v>0.35332065116569139</v>
      </c>
      <c r="BL1266" s="14">
        <f t="shared" si="1731"/>
        <v>0.3051551438379897</v>
      </c>
      <c r="BM1266" s="14">
        <f t="shared" si="1732"/>
        <v>0.21670181878665759</v>
      </c>
      <c r="BN1266" s="14">
        <f t="shared" si="1733"/>
        <v>0.7832566196437275</v>
      </c>
    </row>
    <row r="1267" spans="1:66" x14ac:dyDescent="0.25">
      <c r="A1267" t="s">
        <v>351</v>
      </c>
      <c r="B1267" t="s">
        <v>158</v>
      </c>
      <c r="C1267" t="s">
        <v>166</v>
      </c>
      <c r="D1267" s="7" t="s">
        <v>381</v>
      </c>
      <c r="E1267" s="10">
        <f>VLOOKUP(A1267,home!$A$2:$E$405,3,FALSE)</f>
        <v>1.3231999999999999</v>
      </c>
      <c r="F1267" s="10">
        <f>VLOOKUP(B1267,home!$B$2:$E$405,3,FALSE)</f>
        <v>1.1876</v>
      </c>
      <c r="G1267" s="10">
        <f>VLOOKUP(C1267,away!$B$2:$E$405,4,FALSE)</f>
        <v>0.97170000000000001</v>
      </c>
      <c r="H1267" s="10">
        <f>VLOOKUP(A1267,away!$A$2:$E$405,3,FALSE)</f>
        <v>1.1951000000000001</v>
      </c>
      <c r="I1267" s="10">
        <f>VLOOKUP(C1267,away!$B$2:$E$405,3,FALSE)</f>
        <v>1.0161</v>
      </c>
      <c r="J1267" s="10">
        <f>VLOOKUP(B1267,home!$B$2:$E$405,4,FALSE)</f>
        <v>0.71719999999999995</v>
      </c>
      <c r="K1267" s="12">
        <f t="shared" si="1678"/>
        <v>1.5269607853439999</v>
      </c>
      <c r="L1267" s="12">
        <f t="shared" si="1679"/>
        <v>0.87092544409200001</v>
      </c>
      <c r="M1267" s="13">
        <f t="shared" si="1680"/>
        <v>9.090991303666017E-2</v>
      </c>
      <c r="N1267" s="13">
        <f t="shared" si="1681"/>
        <v>0.13881587220601335</v>
      </c>
      <c r="O1267" s="13">
        <f t="shared" si="1682"/>
        <v>7.9175756383818366E-2</v>
      </c>
      <c r="P1267" s="13">
        <f t="shared" si="1683"/>
        <v>0.12089827514804052</v>
      </c>
      <c r="Q1267" s="13">
        <f t="shared" si="1684"/>
        <v>0.10598319662095325</v>
      </c>
      <c r="R1267" s="13">
        <f t="shared" si="1685"/>
        <v>3.44780903949485E-2</v>
      </c>
      <c r="S1267" s="13">
        <f t="shared" si="1686"/>
        <v>4.0194717070835627E-2</v>
      </c>
      <c r="T1267" s="13">
        <f t="shared" si="1687"/>
        <v>9.2303462583393475E-2</v>
      </c>
      <c r="U1267" s="13">
        <f t="shared" si="1688"/>
        <v>5.2646691986631987E-2</v>
      </c>
      <c r="V1267" s="13">
        <f t="shared" si="1689"/>
        <v>5.939300911084854E-3</v>
      </c>
      <c r="W1267" s="13">
        <f t="shared" si="1690"/>
        <v>5.3944061715199443E-2</v>
      </c>
      <c r="X1267" s="13">
        <f t="shared" si="1691"/>
        <v>4.6981255905436337E-2</v>
      </c>
      <c r="Y1267" s="13">
        <f t="shared" si="1692"/>
        <v>2.0458585581721013E-2</v>
      </c>
      <c r="Z1267" s="13">
        <f t="shared" si="1693"/>
        <v>1.0009282062888215E-2</v>
      </c>
      <c r="AA1267" s="13">
        <f t="shared" si="1694"/>
        <v>1.5283781199477401E-2</v>
      </c>
      <c r="AB1267" s="13">
        <f t="shared" si="1695"/>
        <v>1.1668867271689937E-2</v>
      </c>
      <c r="AC1267" s="13">
        <f t="shared" si="1696"/>
        <v>4.9365576023993672E-4</v>
      </c>
      <c r="AD1267" s="13">
        <f t="shared" si="1697"/>
        <v>2.0592616710321532E-2</v>
      </c>
      <c r="AE1267" s="13">
        <f t="shared" si="1698"/>
        <v>1.7934633853453123E-2</v>
      </c>
      <c r="AF1267" s="13">
        <f t="shared" si="1699"/>
        <v>7.8098644767230366E-3</v>
      </c>
      <c r="AG1267" s="13">
        <f t="shared" si="1700"/>
        <v>2.2672698958961152E-3</v>
      </c>
      <c r="AH1267" s="13">
        <f t="shared" si="1701"/>
        <v>2.179334606415752E-3</v>
      </c>
      <c r="AI1267" s="13">
        <f t="shared" si="1702"/>
        <v>3.3277584821399535E-3</v>
      </c>
      <c r="AJ1267" s="13">
        <f t="shared" si="1703"/>
        <v>2.5406783526617906E-3</v>
      </c>
      <c r="AK1267" s="13">
        <f t="shared" si="1704"/>
        <v>1.2931720708956491E-3</v>
      </c>
      <c r="AL1267" s="13">
        <f t="shared" si="1705"/>
        <v>2.6259899690294819E-5</v>
      </c>
      <c r="AM1267" s="13">
        <f t="shared" si="1706"/>
        <v>6.2888236368561119E-3</v>
      </c>
      <c r="AN1267" s="13">
        <f t="shared" si="1707"/>
        <v>5.4770965187451769E-3</v>
      </c>
      <c r="AO1267" s="13">
        <f t="shared" si="1708"/>
        <v>2.3850713589614447E-3</v>
      </c>
      <c r="AP1267" s="13">
        <f t="shared" si="1709"/>
        <v>6.9240644416486863E-4</v>
      </c>
      <c r="AQ1267" s="13">
        <f t="shared" si="1710"/>
        <v>1.507585974691127E-4</v>
      </c>
      <c r="AR1267" s="13">
        <f t="shared" si="1711"/>
        <v>3.7960759198354065E-4</v>
      </c>
      <c r="AS1267" s="13">
        <f t="shared" si="1712"/>
        <v>5.7964590677773195E-4</v>
      </c>
      <c r="AT1267" s="13">
        <f t="shared" si="1713"/>
        <v>4.4254828451738032E-4</v>
      </c>
      <c r="AU1267" s="13">
        <f t="shared" si="1714"/>
        <v>2.2525129202643297E-4</v>
      </c>
      <c r="AV1267" s="13">
        <f t="shared" si="1715"/>
        <v>8.5987472443108169E-5</v>
      </c>
      <c r="AW1267" s="13">
        <f t="shared" si="1716"/>
        <v>9.7006184843088346E-7</v>
      </c>
      <c r="AX1267" s="13">
        <f t="shared" si="1717"/>
        <v>1.6004645132372854E-3</v>
      </c>
      <c r="AY1267" s="13">
        <f t="shared" si="1718"/>
        <v>1.3938852669446696E-3</v>
      </c>
      <c r="AZ1267" s="13">
        <f t="shared" si="1719"/>
        <v>6.0698507256354099E-4</v>
      </c>
      <c r="BA1267" s="13">
        <f t="shared" si="1720"/>
        <v>1.7621291462653892E-4</v>
      </c>
      <c r="BB1267" s="13">
        <f t="shared" si="1721"/>
        <v>3.8367077731466019E-5</v>
      </c>
      <c r="BC1267" s="13">
        <f t="shared" si="1722"/>
        <v>6.6829728423578678E-6</v>
      </c>
      <c r="BD1267" s="13">
        <f t="shared" si="1723"/>
        <v>5.5101651771493303E-5</v>
      </c>
      <c r="BE1267" s="13">
        <f t="shared" si="1724"/>
        <v>8.4138061462751026E-5</v>
      </c>
      <c r="BF1267" s="13">
        <f t="shared" si="1725"/>
        <v>6.423776020424202E-5</v>
      </c>
      <c r="BG1267" s="13">
        <f t="shared" si="1726"/>
        <v>3.2696180256736309E-5</v>
      </c>
      <c r="BH1267" s="13">
        <f t="shared" si="1727"/>
        <v>1.2481446270643764E-5</v>
      </c>
      <c r="BI1267" s="13">
        <f t="shared" si="1728"/>
        <v>3.8117357999302304E-6</v>
      </c>
      <c r="BJ1267" s="14">
        <f t="shared" si="1729"/>
        <v>0.52590757392325316</v>
      </c>
      <c r="BK1267" s="14">
        <f t="shared" si="1730"/>
        <v>0.2598560070934961</v>
      </c>
      <c r="BL1267" s="14">
        <f t="shared" si="1731"/>
        <v>0.20455963813219338</v>
      </c>
      <c r="BM1267" s="14">
        <f t="shared" si="1732"/>
        <v>0.42867848221630034</v>
      </c>
      <c r="BN1267" s="14">
        <f t="shared" si="1733"/>
        <v>0.57026110379043415</v>
      </c>
    </row>
    <row r="1268" spans="1:66" x14ac:dyDescent="0.25">
      <c r="A1268" t="s">
        <v>343</v>
      </c>
      <c r="B1268" t="s">
        <v>191</v>
      </c>
      <c r="C1268" t="s">
        <v>187</v>
      </c>
      <c r="D1268" s="7" t="s">
        <v>381</v>
      </c>
      <c r="E1268" s="10">
        <f>VLOOKUP(A1268,home!$A$2:$E$405,3,FALSE)</f>
        <v>1.3052999999999999</v>
      </c>
      <c r="F1268" s="10">
        <f>VLOOKUP(B1268,home!$B$2:$E$405,3,FALSE)</f>
        <v>0.7258</v>
      </c>
      <c r="G1268" s="10">
        <f>VLOOKUP(C1268,away!$B$2:$E$405,4,FALSE)</f>
        <v>0.80640000000000001</v>
      </c>
      <c r="H1268" s="10">
        <f>VLOOKUP(A1268,away!$A$2:$E$405,3,FALSE)</f>
        <v>1.1211</v>
      </c>
      <c r="I1268" s="10">
        <f>VLOOKUP(C1268,away!$B$2:$E$405,3,FALSE)</f>
        <v>0.61029999999999995</v>
      </c>
      <c r="J1268" s="10">
        <f>VLOOKUP(B1268,home!$B$2:$E$405,4,FALSE)</f>
        <v>1.1267</v>
      </c>
      <c r="K1268" s="12">
        <f t="shared" si="1678"/>
        <v>0.76397266713599987</v>
      </c>
      <c r="L1268" s="12">
        <f t="shared" si="1679"/>
        <v>0.77089639871099991</v>
      </c>
      <c r="M1268" s="13">
        <f t="shared" si="1680"/>
        <v>0.21548390352511457</v>
      </c>
      <c r="N1268" s="13">
        <f t="shared" si="1681"/>
        <v>0.16462381250095826</v>
      </c>
      <c r="O1268" s="13">
        <f t="shared" si="1682"/>
        <v>0.16611576520769936</v>
      </c>
      <c r="P1268" s="13">
        <f t="shared" si="1683"/>
        <v>0.12690790419906361</v>
      </c>
      <c r="Q1268" s="13">
        <f t="shared" si="1684"/>
        <v>6.2884046555226905E-2</v>
      </c>
      <c r="R1268" s="13">
        <f t="shared" si="1685"/>
        <v>6.4029022583868708E-2</v>
      </c>
      <c r="S1268" s="13">
        <f t="shared" si="1686"/>
        <v>1.8685405133197799E-2</v>
      </c>
      <c r="T1268" s="13">
        <f t="shared" si="1687"/>
        <v>4.8477085025799282E-2</v>
      </c>
      <c r="U1268" s="13">
        <f t="shared" si="1688"/>
        <v>4.8916423157509346E-2</v>
      </c>
      <c r="V1268" s="13">
        <f t="shared" si="1689"/>
        <v>1.2227392321147873E-3</v>
      </c>
      <c r="W1268" s="13">
        <f t="shared" si="1690"/>
        <v>1.6013897589033703E-2</v>
      </c>
      <c r="X1268" s="13">
        <f t="shared" si="1691"/>
        <v>1.2345055980712845E-2</v>
      </c>
      <c r="Y1268" s="13">
        <f t="shared" si="1692"/>
        <v>4.7583795987086105E-3</v>
      </c>
      <c r="Z1268" s="13">
        <f t="shared" si="1693"/>
        <v>1.6453247640963228E-2</v>
      </c>
      <c r="AA1268" s="13">
        <f t="shared" si="1694"/>
        <v>1.2569831483315775E-2</v>
      </c>
      <c r="AB1268" s="13">
        <f t="shared" si="1695"/>
        <v>4.801503841879406E-3</v>
      </c>
      <c r="AC1268" s="13">
        <f t="shared" si="1696"/>
        <v>4.5007791414793059E-5</v>
      </c>
      <c r="AD1268" s="13">
        <f t="shared" si="1697"/>
        <v>3.0585450130842079E-3</v>
      </c>
      <c r="AE1268" s="13">
        <f t="shared" si="1698"/>
        <v>2.3578213358821042E-3</v>
      </c>
      <c r="AF1268" s="13">
        <f t="shared" si="1699"/>
        <v>9.0881798831773616E-4</v>
      </c>
      <c r="AG1268" s="13">
        <f t="shared" si="1700"/>
        <v>2.3353483809263954E-4</v>
      </c>
      <c r="AH1268" s="13">
        <f t="shared" si="1701"/>
        <v>3.170937338379701E-3</v>
      </c>
      <c r="AI1268" s="13">
        <f t="shared" si="1702"/>
        <v>2.4225094557230689E-3</v>
      </c>
      <c r="AJ1268" s="13">
        <f t="shared" si="1703"/>
        <v>9.2536550502546593E-4</v>
      </c>
      <c r="AK1268" s="13">
        <f t="shared" si="1704"/>
        <v>2.3565131764998569E-4</v>
      </c>
      <c r="AL1268" s="13">
        <f t="shared" si="1705"/>
        <v>1.060282348266312E-6</v>
      </c>
      <c r="AM1268" s="13">
        <f t="shared" si="1706"/>
        <v>4.6732895824029086E-4</v>
      </c>
      <c r="AN1268" s="13">
        <f t="shared" si="1707"/>
        <v>3.6026221092080347E-4</v>
      </c>
      <c r="AO1268" s="13">
        <f t="shared" si="1708"/>
        <v>1.38862420495255E-4</v>
      </c>
      <c r="AP1268" s="13">
        <f t="shared" si="1709"/>
        <v>3.5682846625361548E-5</v>
      </c>
      <c r="AQ1268" s="13">
        <f t="shared" si="1710"/>
        <v>6.8769444898120421E-6</v>
      </c>
      <c r="AR1268" s="13">
        <f t="shared" si="1711"/>
        <v>4.8889283493903121E-4</v>
      </c>
      <c r="AS1268" s="13">
        <f t="shared" si="1712"/>
        <v>3.7350076305205175E-4</v>
      </c>
      <c r="AT1268" s="13">
        <f t="shared" si="1713"/>
        <v>1.4267218706310352E-4</v>
      </c>
      <c r="AU1268" s="13">
        <f t="shared" si="1714"/>
        <v>3.6332550425575185E-5</v>
      </c>
      <c r="AV1268" s="13">
        <f t="shared" si="1715"/>
        <v>6.9392688631199678E-6</v>
      </c>
      <c r="AW1268" s="13">
        <f t="shared" si="1716"/>
        <v>1.7345741436997938E-8</v>
      </c>
      <c r="AX1268" s="13">
        <f t="shared" si="1717"/>
        <v>5.9504425109453876E-5</v>
      </c>
      <c r="AY1268" s="13">
        <f t="shared" si="1718"/>
        <v>4.5871747024246391E-5</v>
      </c>
      <c r="AZ1268" s="13">
        <f t="shared" si="1719"/>
        <v>1.7681182291786781E-5</v>
      </c>
      <c r="BA1268" s="13">
        <f t="shared" si="1720"/>
        <v>4.5434532512303783E-6</v>
      </c>
      <c r="BB1268" s="13">
        <f t="shared" si="1721"/>
        <v>8.7563293727132051E-7</v>
      </c>
      <c r="BC1268" s="13">
        <f t="shared" si="1722"/>
        <v>1.3500445558703922E-7</v>
      </c>
      <c r="BD1268" s="13">
        <f t="shared" si="1723"/>
        <v>6.2814287635018382E-5</v>
      </c>
      <c r="BE1268" s="13">
        <f t="shared" si="1724"/>
        <v>4.7988398858772848E-5</v>
      </c>
      <c r="BF1268" s="13">
        <f t="shared" si="1725"/>
        <v>1.8330912533861428E-5</v>
      </c>
      <c r="BG1268" s="13">
        <f t="shared" si="1726"/>
        <v>4.6681053798436172E-6</v>
      </c>
      <c r="BH1268" s="13">
        <f t="shared" si="1727"/>
        <v>8.9157622937775925E-7</v>
      </c>
      <c r="BI1268" s="13">
        <f t="shared" si="1728"/>
        <v>1.3622797398255695E-7</v>
      </c>
      <c r="BJ1268" s="14">
        <f t="shared" si="1729"/>
        <v>0.31679862125165736</v>
      </c>
      <c r="BK1268" s="14">
        <f t="shared" si="1730"/>
        <v>0.3623918919102781</v>
      </c>
      <c r="BL1268" s="14">
        <f t="shared" si="1731"/>
        <v>0.30437017700400443</v>
      </c>
      <c r="BM1268" s="14">
        <f t="shared" si="1732"/>
        <v>0.19992362883368903</v>
      </c>
      <c r="BN1268" s="14">
        <f t="shared" si="1733"/>
        <v>0.80004445457193141</v>
      </c>
    </row>
    <row r="1269" spans="1:66" x14ac:dyDescent="0.25">
      <c r="A1269" t="s">
        <v>343</v>
      </c>
      <c r="B1269" t="s">
        <v>188</v>
      </c>
      <c r="C1269" t="s">
        <v>185</v>
      </c>
      <c r="D1269" s="7" t="s">
        <v>381</v>
      </c>
      <c r="E1269" s="10">
        <f>VLOOKUP(A1269,home!$A$2:$E$405,3,FALSE)</f>
        <v>1.3052999999999999</v>
      </c>
      <c r="F1269" s="10">
        <f>VLOOKUP(B1269,home!$B$2:$E$405,3,FALSE)</f>
        <v>0.7661</v>
      </c>
      <c r="G1269" s="10">
        <f>VLOOKUP(C1269,away!$B$2:$E$405,4,FALSE)</f>
        <v>0.6855</v>
      </c>
      <c r="H1269" s="10">
        <f>VLOOKUP(A1269,away!$A$2:$E$405,3,FALSE)</f>
        <v>1.1211</v>
      </c>
      <c r="I1269" s="10">
        <f>VLOOKUP(C1269,away!$B$2:$E$405,3,FALSE)</f>
        <v>1.0327999999999999</v>
      </c>
      <c r="J1269" s="10">
        <f>VLOOKUP(B1269,home!$B$2:$E$405,4,FALSE)</f>
        <v>1.0798000000000001</v>
      </c>
      <c r="K1269" s="12">
        <f t="shared" si="1678"/>
        <v>0.68549337121499998</v>
      </c>
      <c r="L1269" s="12">
        <f t="shared" si="1679"/>
        <v>1.250270271984</v>
      </c>
      <c r="M1269" s="13">
        <f t="shared" si="1680"/>
        <v>0.14431402231274096</v>
      </c>
      <c r="N1269" s="13">
        <f t="shared" si="1681"/>
        <v>9.8926305668757514E-2</v>
      </c>
      <c r="O1269" s="13">
        <f t="shared" si="1682"/>
        <v>0.18043153192805567</v>
      </c>
      <c r="P1269" s="13">
        <f t="shared" si="1683"/>
        <v>0.12368461909484978</v>
      </c>
      <c r="Q1269" s="13">
        <f t="shared" si="1684"/>
        <v>3.3906663387361077E-2</v>
      </c>
      <c r="R1269" s="13">
        <f t="shared" si="1685"/>
        <v>0.11279409024909001</v>
      </c>
      <c r="S1269" s="13">
        <f t="shared" si="1686"/>
        <v>2.6501037036245595E-2</v>
      </c>
      <c r="T1269" s="13">
        <f t="shared" si="1687"/>
        <v>4.2392493255385869E-2</v>
      </c>
      <c r="U1269" s="13">
        <f t="shared" si="1688"/>
        <v>7.7319601177977662E-2</v>
      </c>
      <c r="V1269" s="13">
        <f t="shared" si="1689"/>
        <v>2.5236407068094345E-3</v>
      </c>
      <c r="W1269" s="13">
        <f t="shared" si="1690"/>
        <v>7.7475976640181184E-3</v>
      </c>
      <c r="X1269" s="13">
        <f t="shared" si="1691"/>
        <v>9.6865910386145365E-3</v>
      </c>
      <c r="Y1269" s="13">
        <f t="shared" si="1692"/>
        <v>6.0554284062231886E-3</v>
      </c>
      <c r="Z1269" s="13">
        <f t="shared" si="1693"/>
        <v>4.7007699297972522E-2</v>
      </c>
      <c r="AA1269" s="13">
        <f t="shared" si="1694"/>
        <v>3.2223466264828166E-2</v>
      </c>
      <c r="AB1269" s="13">
        <f t="shared" si="1695"/>
        <v>1.1044486261054942E-2</v>
      </c>
      <c r="AC1269" s="13">
        <f t="shared" si="1696"/>
        <v>1.3518070461543473E-4</v>
      </c>
      <c r="AD1269" s="13">
        <f t="shared" si="1697"/>
        <v>1.3277317103813095E-3</v>
      </c>
      <c r="AE1269" s="13">
        <f t="shared" si="1698"/>
        <v>1.6600234866602215E-3</v>
      </c>
      <c r="AF1269" s="13">
        <f t="shared" si="1699"/>
        <v>1.0377390080832519E-3</v>
      </c>
      <c r="AG1269" s="13">
        <f t="shared" si="1700"/>
        <v>4.3248474396155107E-4</v>
      </c>
      <c r="AH1269" s="13">
        <f t="shared" si="1701"/>
        <v>1.4693082246654545E-2</v>
      </c>
      <c r="AI1269" s="13">
        <f t="shared" si="1702"/>
        <v>1.0072010482798488E-2</v>
      </c>
      <c r="AJ1269" s="13">
        <f t="shared" si="1703"/>
        <v>3.4521482103831778E-3</v>
      </c>
      <c r="AK1269" s="13">
        <f t="shared" si="1704"/>
        <v>7.8880823822313122E-4</v>
      </c>
      <c r="AL1269" s="13">
        <f t="shared" si="1705"/>
        <v>4.6342756417946023E-6</v>
      </c>
      <c r="AM1269" s="13">
        <f t="shared" si="1706"/>
        <v>1.8203025724366839E-4</v>
      </c>
      <c r="AN1269" s="13">
        <f t="shared" si="1707"/>
        <v>2.2758701923335876E-4</v>
      </c>
      <c r="AO1269" s="13">
        <f t="shared" si="1708"/>
        <v>1.4227264221845968E-4</v>
      </c>
      <c r="AP1269" s="13">
        <f t="shared" si="1709"/>
        <v>5.9293085027451954E-5</v>
      </c>
      <c r="AQ1269" s="13">
        <f t="shared" si="1710"/>
        <v>1.8533095386010695E-5</v>
      </c>
      <c r="AR1269" s="13">
        <f t="shared" si="1711"/>
        <v>3.6740647873616124E-3</v>
      </c>
      <c r="AS1269" s="13">
        <f t="shared" si="1712"/>
        <v>2.5185470571508334E-3</v>
      </c>
      <c r="AT1269" s="13">
        <f t="shared" si="1713"/>
        <v>8.632236563849711E-4</v>
      </c>
      <c r="AU1269" s="13">
        <f t="shared" si="1714"/>
        <v>1.9724469810929087E-4</v>
      </c>
      <c r="AV1269" s="13">
        <f t="shared" si="1715"/>
        <v>3.3802483265305675E-5</v>
      </c>
      <c r="AW1269" s="13">
        <f t="shared" si="1716"/>
        <v>1.103281981023292E-7</v>
      </c>
      <c r="AX1269" s="13">
        <f t="shared" si="1717"/>
        <v>2.079675578351598E-5</v>
      </c>
      <c r="AY1269" s="13">
        <f t="shared" si="1718"/>
        <v>2.6001565509841351E-5</v>
      </c>
      <c r="AZ1269" s="13">
        <f t="shared" si="1719"/>
        <v>1.6254492190999573E-5</v>
      </c>
      <c r="BA1269" s="13">
        <f t="shared" si="1720"/>
        <v>6.7741694575342787E-6</v>
      </c>
      <c r="BB1269" s="13">
        <f t="shared" si="1721"/>
        <v>2.1173856725342715E-6</v>
      </c>
      <c r="BC1269" s="13">
        <f t="shared" si="1722"/>
        <v>5.2946087213888981E-7</v>
      </c>
      <c r="BD1269" s="13">
        <f t="shared" si="1723"/>
        <v>7.6559566349690628E-4</v>
      </c>
      <c r="BE1269" s="13">
        <f t="shared" si="1724"/>
        <v>5.2481075235807895E-4</v>
      </c>
      <c r="BF1269" s="13">
        <f t="shared" si="1725"/>
        <v>1.7987714594191E-4</v>
      </c>
      <c r="BG1269" s="13">
        <f t="shared" si="1726"/>
        <v>4.1101530392084153E-5</v>
      </c>
      <c r="BH1269" s="13">
        <f t="shared" si="1727"/>
        <v>7.0437066576413851E-6</v>
      </c>
      <c r="BI1269" s="13">
        <f t="shared" si="1728"/>
        <v>9.6568284451922669E-7</v>
      </c>
      <c r="BJ1269" s="14">
        <f t="shared" si="1729"/>
        <v>0.20387524829804213</v>
      </c>
      <c r="BK1269" s="14">
        <f t="shared" si="1730"/>
        <v>0.29718913569641281</v>
      </c>
      <c r="BL1269" s="14">
        <f t="shared" si="1731"/>
        <v>0.45162550222302894</v>
      </c>
      <c r="BM1269" s="14">
        <f t="shared" si="1732"/>
        <v>0.30561446163728972</v>
      </c>
      <c r="BN1269" s="14">
        <f t="shared" si="1733"/>
        <v>0.69405723264085495</v>
      </c>
    </row>
    <row r="1270" spans="1:66" x14ac:dyDescent="0.25">
      <c r="A1270" t="s">
        <v>343</v>
      </c>
      <c r="B1270" t="s">
        <v>186</v>
      </c>
      <c r="C1270" t="s">
        <v>178</v>
      </c>
      <c r="D1270" s="7" t="s">
        <v>381</v>
      </c>
      <c r="E1270" s="10">
        <f>VLOOKUP(A1270,home!$A$2:$E$405,3,FALSE)</f>
        <v>1.3052999999999999</v>
      </c>
      <c r="F1270" s="10">
        <f>VLOOKUP(B1270,home!$B$2:$E$405,3,FALSE)</f>
        <v>0.7661</v>
      </c>
      <c r="G1270" s="10">
        <f>VLOOKUP(C1270,away!$B$2:$E$405,4,FALSE)</f>
        <v>0.9274</v>
      </c>
      <c r="H1270" s="10">
        <f>VLOOKUP(A1270,away!$A$2:$E$405,3,FALSE)</f>
        <v>1.1211</v>
      </c>
      <c r="I1270" s="10">
        <f>VLOOKUP(C1270,away!$B$2:$E$405,3,FALSE)</f>
        <v>0.9859</v>
      </c>
      <c r="J1270" s="10">
        <f>VLOOKUP(B1270,home!$B$2:$E$405,4,FALSE)</f>
        <v>0.9859</v>
      </c>
      <c r="K1270" s="12">
        <f t="shared" si="1678"/>
        <v>0.92739103204199991</v>
      </c>
      <c r="L1270" s="12">
        <f t="shared" si="1679"/>
        <v>1.089707865891</v>
      </c>
      <c r="M1270" s="13">
        <f t="shared" si="1680"/>
        <v>0.13304087090457095</v>
      </c>
      <c r="N1270" s="13">
        <f t="shared" si="1681"/>
        <v>0.12338091057195653</v>
      </c>
      <c r="O1270" s="13">
        <f t="shared" si="1682"/>
        <v>0.14497568350970003</v>
      </c>
      <c r="P1270" s="13">
        <f t="shared" si="1683"/>
        <v>0.13444914875105507</v>
      </c>
      <c r="Q1270" s="13">
        <f t="shared" si="1684"/>
        <v>5.7211174994804215E-2</v>
      </c>
      <c r="R1270" s="13">
        <f t="shared" si="1685"/>
        <v>7.8990571341722132E-2</v>
      </c>
      <c r="S1270" s="13">
        <f t="shared" si="1686"/>
        <v>3.3968083411092323E-2</v>
      </c>
      <c r="T1270" s="13">
        <f t="shared" si="1687"/>
        <v>6.2343467408704646E-2</v>
      </c>
      <c r="U1270" s="13">
        <f t="shared" si="1688"/>
        <v>7.3255147478186913E-2</v>
      </c>
      <c r="V1270" s="13">
        <f t="shared" si="1689"/>
        <v>3.8141828716697765E-3</v>
      </c>
      <c r="W1270" s="13">
        <f t="shared" si="1690"/>
        <v>1.7685710207588985E-2</v>
      </c>
      <c r="X1270" s="13">
        <f t="shared" si="1691"/>
        <v>1.9272257527078465E-2</v>
      </c>
      <c r="Y1270" s="13">
        <f t="shared" si="1692"/>
        <v>1.0500565310367218E-2</v>
      </c>
      <c r="Z1270" s="13">
        <f t="shared" si="1693"/>
        <v>2.8692215640766273E-2</v>
      </c>
      <c r="AA1270" s="13">
        <f t="shared" si="1694"/>
        <v>2.6608903474661848E-2</v>
      </c>
      <c r="AB1270" s="13">
        <f t="shared" si="1695"/>
        <v>1.23384292274363E-2</v>
      </c>
      <c r="AC1270" s="13">
        <f t="shared" si="1696"/>
        <v>2.4090982191700544E-4</v>
      </c>
      <c r="AD1270" s="13">
        <f t="shared" si="1697"/>
        <v>4.1003922604529201E-3</v>
      </c>
      <c r="AE1270" s="13">
        <f t="shared" si="1698"/>
        <v>4.4682296994541246E-3</v>
      </c>
      <c r="AF1270" s="13">
        <f t="shared" si="1699"/>
        <v>2.4345325250514694E-3</v>
      </c>
      <c r="AG1270" s="13">
        <f t="shared" si="1700"/>
        <v>8.843097474386881E-4</v>
      </c>
      <c r="AH1270" s="13">
        <f t="shared" si="1701"/>
        <v>7.8165332683959449E-3</v>
      </c>
      <c r="AI1270" s="13">
        <f t="shared" si="1702"/>
        <v>7.2489828547683413E-3</v>
      </c>
      <c r="AJ1270" s="13">
        <f t="shared" si="1703"/>
        <v>3.3613208454691865E-3</v>
      </c>
      <c r="AK1270" s="13">
        <f t="shared" si="1704"/>
        <v>1.0390862693013191E-3</v>
      </c>
      <c r="AL1270" s="13">
        <f t="shared" si="1705"/>
        <v>9.7383970090643282E-6</v>
      </c>
      <c r="AM1270" s="13">
        <f t="shared" si="1706"/>
        <v>7.6053340203969264E-4</v>
      </c>
      <c r="AN1270" s="13">
        <f t="shared" si="1707"/>
        <v>8.2875923047549534E-4</v>
      </c>
      <c r="AO1270" s="13">
        <f t="shared" si="1708"/>
        <v>4.5155272618945978E-4</v>
      </c>
      <c r="AP1270" s="13">
        <f t="shared" si="1709"/>
        <v>1.640201858643931E-4</v>
      </c>
      <c r="AQ1270" s="13">
        <f t="shared" si="1710"/>
        <v>4.4683521675333227E-5</v>
      </c>
      <c r="AR1270" s="13">
        <f t="shared" si="1711"/>
        <v>1.7035475573139503E-3</v>
      </c>
      <c r="AS1270" s="13">
        <f t="shared" si="1712"/>
        <v>1.5798547273100125E-3</v>
      </c>
      <c r="AT1270" s="13">
        <f t="shared" si="1713"/>
        <v>7.3257155301823223E-4</v>
      </c>
      <c r="AU1270" s="13">
        <f t="shared" si="1714"/>
        <v>2.264600961993964E-4</v>
      </c>
      <c r="AV1270" s="13">
        <f t="shared" si="1715"/>
        <v>5.2504265582672198E-5</v>
      </c>
      <c r="AW1270" s="13">
        <f t="shared" si="1716"/>
        <v>2.7337446905647209E-7</v>
      </c>
      <c r="AX1270" s="13">
        <f t="shared" si="1717"/>
        <v>1.1755197610333392E-4</v>
      </c>
      <c r="AY1270" s="13">
        <f t="shared" si="1718"/>
        <v>1.2809731301083384E-4</v>
      </c>
      <c r="AZ1270" s="13">
        <f t="shared" si="1719"/>
        <v>6.9794324793703586E-5</v>
      </c>
      <c r="BA1270" s="13">
        <f t="shared" si="1720"/>
        <v>2.5351808240750015E-5</v>
      </c>
      <c r="BB1270" s="13">
        <f t="shared" si="1721"/>
        <v>6.9065162136263895E-6</v>
      </c>
      <c r="BC1270" s="13">
        <f t="shared" si="1722"/>
        <v>1.5052170087784812E-6</v>
      </c>
      <c r="BD1270" s="13">
        <f t="shared" si="1723"/>
        <v>3.0939486218740166E-4</v>
      </c>
      <c r="BE1270" s="13">
        <f t="shared" si="1724"/>
        <v>2.8693002055246676E-4</v>
      </c>
      <c r="BF1270" s="13">
        <f t="shared" si="1725"/>
        <v>1.3304816394199215E-4</v>
      </c>
      <c r="BG1270" s="13">
        <f t="shared" si="1726"/>
        <v>4.1129224689819111E-5</v>
      </c>
      <c r="BH1270" s="13">
        <f t="shared" si="1727"/>
        <v>9.5357185330446609E-6</v>
      </c>
      <c r="BI1270" s="13">
        <f t="shared" si="1728"/>
        <v>1.7686679703244633E-6</v>
      </c>
      <c r="BJ1270" s="14">
        <f t="shared" si="1729"/>
        <v>0.3048803064745127</v>
      </c>
      <c r="BK1270" s="14">
        <f t="shared" si="1730"/>
        <v>0.30565103147032502</v>
      </c>
      <c r="BL1270" s="14">
        <f t="shared" si="1731"/>
        <v>0.36071140312694133</v>
      </c>
      <c r="BM1270" s="14">
        <f t="shared" si="1732"/>
        <v>0.3277587727001946</v>
      </c>
      <c r="BN1270" s="14">
        <f t="shared" si="1733"/>
        <v>0.67204836007380897</v>
      </c>
    </row>
    <row r="1271" spans="1:66" x14ac:dyDescent="0.25">
      <c r="A1271" t="s">
        <v>344</v>
      </c>
      <c r="B1271" t="s">
        <v>211</v>
      </c>
      <c r="C1271" t="s">
        <v>205</v>
      </c>
      <c r="D1271" s="7" t="s">
        <v>381</v>
      </c>
      <c r="E1271" s="10">
        <f>VLOOKUP(A1271,home!$A$2:$E$405,3,FALSE)</f>
        <v>1.3976999999999999</v>
      </c>
      <c r="F1271" s="10">
        <f>VLOOKUP(B1271,home!$B$2:$E$405,3,FALSE)</f>
        <v>1.2683</v>
      </c>
      <c r="G1271" s="10">
        <f>VLOOKUP(C1271,away!$B$2:$E$405,4,FALSE)</f>
        <v>1.4309000000000001</v>
      </c>
      <c r="H1271" s="10">
        <f>VLOOKUP(A1271,away!$A$2:$E$405,3,FALSE)</f>
        <v>1.0585</v>
      </c>
      <c r="I1271" s="10">
        <f>VLOOKUP(C1271,away!$B$2:$E$405,3,FALSE)</f>
        <v>1.1114999999999999</v>
      </c>
      <c r="J1271" s="10">
        <f>VLOOKUP(B1271,home!$B$2:$E$405,4,FALSE)</f>
        <v>0.73</v>
      </c>
      <c r="K1271" s="12">
        <f t="shared" si="1678"/>
        <v>2.5365605939189999</v>
      </c>
      <c r="L1271" s="12">
        <f t="shared" si="1679"/>
        <v>0.85886160749999996</v>
      </c>
      <c r="M1271" s="13">
        <f t="shared" si="1680"/>
        <v>3.3526396291532069E-2</v>
      </c>
      <c r="N1271" s="13">
        <f t="shared" si="1681"/>
        <v>8.5041735689212333E-2</v>
      </c>
      <c r="O1271" s="13">
        <f t="shared" si="1682"/>
        <v>2.8794534612627268E-2</v>
      </c>
      <c r="P1271" s="13">
        <f t="shared" si="1683"/>
        <v>7.3039081818627005E-2</v>
      </c>
      <c r="Q1271" s="13">
        <f t="shared" si="1684"/>
        <v>0.10785675779386554</v>
      </c>
      <c r="R1271" s="13">
        <f t="shared" si="1685"/>
        <v>1.2365260142307721E-2</v>
      </c>
      <c r="S1271" s="13">
        <f t="shared" si="1686"/>
        <v>3.977990526121284E-2</v>
      </c>
      <c r="T1271" s="13">
        <f t="shared" si="1687"/>
        <v>9.2634028378577496E-2</v>
      </c>
      <c r="U1271" s="13">
        <f t="shared" si="1688"/>
        <v>3.1365231610535005E-2</v>
      </c>
      <c r="V1271" s="13">
        <f t="shared" si="1689"/>
        <v>9.6291879981042165E-3</v>
      </c>
      <c r="W1271" s="13">
        <f t="shared" si="1690"/>
        <v>9.1195067202595098E-2</v>
      </c>
      <c r="X1271" s="13">
        <f t="shared" si="1691"/>
        <v>7.8323942013691347E-2</v>
      </c>
      <c r="Y1271" s="13">
        <f t="shared" si="1692"/>
        <v>3.3634713371807859E-2</v>
      </c>
      <c r="Z1271" s="13">
        <f t="shared" si="1693"/>
        <v>3.5400157343260293E-3</v>
      </c>
      <c r="AA1271" s="13">
        <f t="shared" si="1694"/>
        <v>8.9794644135446355E-3</v>
      </c>
      <c r="AB1271" s="13">
        <f t="shared" si="1695"/>
        <v>1.1388477792947655E-2</v>
      </c>
      <c r="AC1271" s="13">
        <f t="shared" si="1696"/>
        <v>1.3111069333339614E-3</v>
      </c>
      <c r="AD1271" s="13">
        <f t="shared" si="1697"/>
        <v>5.7830453456474445E-2</v>
      </c>
      <c r="AE1271" s="13">
        <f t="shared" si="1698"/>
        <v>4.9668356218081564E-2</v>
      </c>
      <c r="AF1271" s="13">
        <f t="shared" si="1699"/>
        <v>2.1329122131672075E-2</v>
      </c>
      <c r="AG1271" s="13">
        <f t="shared" si="1700"/>
        <v>6.1062547068572353E-3</v>
      </c>
      <c r="AH1271" s="13">
        <f t="shared" si="1701"/>
        <v>7.6009590103963659E-4</v>
      </c>
      <c r="AI1271" s="13">
        <f t="shared" si="1702"/>
        <v>1.9280293101764977E-3</v>
      </c>
      <c r="AJ1271" s="13">
        <f t="shared" si="1703"/>
        <v>2.4452815860572688E-3</v>
      </c>
      <c r="AK1271" s="13">
        <f t="shared" si="1704"/>
        <v>2.0675349707428734E-3</v>
      </c>
      <c r="AL1271" s="13">
        <f t="shared" si="1705"/>
        <v>1.1425271686708E-4</v>
      </c>
      <c r="AM1271" s="13">
        <f t="shared" si="1706"/>
        <v>2.9338089873231967E-2</v>
      </c>
      <c r="AN1271" s="13">
        <f t="shared" si="1707"/>
        <v>2.5197359029503475E-2</v>
      </c>
      <c r="AO1271" s="13">
        <f t="shared" si="1708"/>
        <v>1.0820522140416995E-2</v>
      </c>
      <c r="AP1271" s="13">
        <f t="shared" si="1709"/>
        <v>3.0977770131692941E-3</v>
      </c>
      <c r="AQ1271" s="13">
        <f t="shared" si="1710"/>
        <v>6.6514043630178207E-4</v>
      </c>
      <c r="AR1271" s="13">
        <f t="shared" si="1711"/>
        <v>1.3056343748421266E-4</v>
      </c>
      <c r="AS1271" s="13">
        <f t="shared" si="1712"/>
        <v>3.3118207052906063E-4</v>
      </c>
      <c r="AT1271" s="13">
        <f t="shared" si="1713"/>
        <v>4.2003169475825913E-4</v>
      </c>
      <c r="AU1271" s="13">
        <f t="shared" si="1714"/>
        <v>3.5514528170693796E-4</v>
      </c>
      <c r="AV1271" s="13">
        <f t="shared" si="1715"/>
        <v>2.2521188167352031E-4</v>
      </c>
      <c r="AW1271" s="13">
        <f t="shared" si="1716"/>
        <v>6.9140492089104537E-6</v>
      </c>
      <c r="AX1271" s="13">
        <f t="shared" si="1717"/>
        <v>1.2402973778882383E-2</v>
      </c>
      <c r="AY1271" s="13">
        <f t="shared" si="1718"/>
        <v>1.065243799751127E-2</v>
      </c>
      <c r="AZ1271" s="13">
        <f t="shared" si="1719"/>
        <v>4.5744850111683047E-3</v>
      </c>
      <c r="BA1271" s="13">
        <f t="shared" si="1720"/>
        <v>1.3096165167255553E-3</v>
      </c>
      <c r="BB1271" s="13">
        <f t="shared" si="1721"/>
        <v>2.8119483669086526E-4</v>
      </c>
      <c r="BC1271" s="13">
        <f t="shared" si="1722"/>
        <v>4.8301489892203312E-5</v>
      </c>
      <c r="BD1271" s="13">
        <f t="shared" si="1723"/>
        <v>1.8689320633069432E-5</v>
      </c>
      <c r="BE1271" s="13">
        <f t="shared" si="1724"/>
        <v>4.7406594244961215E-5</v>
      </c>
      <c r="BF1271" s="13">
        <f t="shared" si="1725"/>
        <v>6.0124849426837939E-5</v>
      </c>
      <c r="BG1271" s="13">
        <f t="shared" si="1726"/>
        <v>5.0836774590476828E-5</v>
      </c>
      <c r="BH1271" s="13">
        <f t="shared" si="1727"/>
        <v>3.2237639787036565E-5</v>
      </c>
      <c r="BI1271" s="13">
        <f t="shared" si="1728"/>
        <v>1.6354545344950445E-5</v>
      </c>
      <c r="BJ1271" s="14">
        <f t="shared" si="1729"/>
        <v>0.72200832908632884</v>
      </c>
      <c r="BK1271" s="14">
        <f t="shared" si="1730"/>
        <v>0.16805236901718845</v>
      </c>
      <c r="BL1271" s="14">
        <f t="shared" si="1731"/>
        <v>0.10178169443015785</v>
      </c>
      <c r="BM1271" s="14">
        <f t="shared" si="1732"/>
        <v>0.64411311797152726</v>
      </c>
      <c r="BN1271" s="14">
        <f t="shared" si="1733"/>
        <v>0.34062376634817193</v>
      </c>
    </row>
    <row r="1272" spans="1:66" x14ac:dyDescent="0.25">
      <c r="A1272" t="s">
        <v>344</v>
      </c>
      <c r="B1272" t="s">
        <v>203</v>
      </c>
      <c r="C1272" t="s">
        <v>198</v>
      </c>
      <c r="D1272" s="7" t="s">
        <v>381</v>
      </c>
      <c r="E1272" s="10">
        <f>VLOOKUP(A1272,home!$A$2:$E$405,3,FALSE)</f>
        <v>1.3976999999999999</v>
      </c>
      <c r="F1272" s="10">
        <f>VLOOKUP(B1272,home!$B$2:$E$405,3,FALSE)</f>
        <v>0.82279999999999998</v>
      </c>
      <c r="G1272" s="10">
        <f>VLOOKUP(C1272,away!$B$2:$E$405,4,FALSE)</f>
        <v>0.71550000000000002</v>
      </c>
      <c r="H1272" s="10">
        <f>VLOOKUP(A1272,away!$A$2:$E$405,3,FALSE)</f>
        <v>1.0585</v>
      </c>
      <c r="I1272" s="10">
        <f>VLOOKUP(C1272,away!$B$2:$E$405,3,FALSE)</f>
        <v>0.89219999999999999</v>
      </c>
      <c r="J1272" s="10">
        <f>VLOOKUP(B1272,home!$B$2:$E$405,4,FALSE)</f>
        <v>0.94469999999999998</v>
      </c>
      <c r="K1272" s="12">
        <f t="shared" si="1678"/>
        <v>0.82284471917999991</v>
      </c>
      <c r="L1272" s="12">
        <f t="shared" si="1679"/>
        <v>0.89216872838999994</v>
      </c>
      <c r="M1272" s="13">
        <f t="shared" si="1680"/>
        <v>0.17996130065465243</v>
      </c>
      <c r="N1272" s="13">
        <f t="shared" si="1681"/>
        <v>0.14808020590044502</v>
      </c>
      <c r="O1272" s="13">
        <f t="shared" si="1682"/>
        <v>0.16055584476447171</v>
      </c>
      <c r="P1272" s="13">
        <f t="shared" si="1683"/>
        <v>0.13211252899792938</v>
      </c>
      <c r="Q1272" s="13">
        <f t="shared" si="1684"/>
        <v>6.0923507720134128E-2</v>
      </c>
      <c r="R1272" s="13">
        <f t="shared" si="1685"/>
        <v>7.1621451929550481E-2</v>
      </c>
      <c r="S1272" s="13">
        <f t="shared" si="1686"/>
        <v>2.4246491127171001E-2</v>
      </c>
      <c r="T1272" s="13">
        <f t="shared" si="1687"/>
        <v>5.4354048411730402E-2</v>
      </c>
      <c r="U1272" s="13">
        <f t="shared" si="1688"/>
        <v>5.8933333500234823E-2</v>
      </c>
      <c r="V1272" s="13">
        <f t="shared" si="1689"/>
        <v>1.9777494448243228E-3</v>
      </c>
      <c r="W1272" s="13">
        <f t="shared" si="1690"/>
        <v>1.671019553381144E-2</v>
      </c>
      <c r="X1272" s="13">
        <f t="shared" si="1691"/>
        <v>1.4908313900548807E-2</v>
      </c>
      <c r="Y1272" s="13">
        <f t="shared" si="1692"/>
        <v>6.6503657275457937E-3</v>
      </c>
      <c r="Z1272" s="13">
        <f t="shared" si="1693"/>
        <v>2.1299473231144186E-2</v>
      </c>
      <c r="AA1272" s="13">
        <f t="shared" si="1694"/>
        <v>1.7526159069562765E-2</v>
      </c>
      <c r="AB1272" s="13">
        <f t="shared" si="1695"/>
        <v>7.210653718949191E-3</v>
      </c>
      <c r="AC1272" s="13">
        <f t="shared" si="1696"/>
        <v>9.074363485701629E-5</v>
      </c>
      <c r="AD1272" s="13">
        <f t="shared" si="1697"/>
        <v>3.4374740378654901E-3</v>
      </c>
      <c r="AE1272" s="13">
        <f t="shared" si="1698"/>
        <v>3.0668068412360926E-3</v>
      </c>
      <c r="AF1272" s="13">
        <f t="shared" si="1699"/>
        <v>1.3680545798816785E-3</v>
      </c>
      <c r="AG1272" s="13">
        <f t="shared" si="1700"/>
        <v>4.0684517163371763E-4</v>
      </c>
      <c r="AH1272" s="13">
        <f t="shared" si="1701"/>
        <v>4.7506809870016889E-3</v>
      </c>
      <c r="AI1272" s="13">
        <f t="shared" si="1702"/>
        <v>3.9090727626631691E-3</v>
      </c>
      <c r="AJ1272" s="13">
        <f t="shared" si="1703"/>
        <v>1.608279939823881E-3</v>
      </c>
      <c r="AK1272" s="13">
        <f t="shared" si="1704"/>
        <v>4.4112155181573617E-4</v>
      </c>
      <c r="AL1272" s="13">
        <f t="shared" si="1705"/>
        <v>2.6646553559714244E-6</v>
      </c>
      <c r="AM1272" s="13">
        <f t="shared" si="1706"/>
        <v>5.6570147187519414E-4</v>
      </c>
      <c r="AN1272" s="13">
        <f t="shared" si="1707"/>
        <v>5.047011628112432E-4</v>
      </c>
      <c r="AO1272" s="13">
        <f t="shared" si="1708"/>
        <v>2.2513929732113057E-4</v>
      </c>
      <c r="AP1272" s="13">
        <f t="shared" si="1709"/>
        <v>6.6954080200537071E-5</v>
      </c>
      <c r="AQ1272" s="13">
        <f t="shared" si="1710"/>
        <v>1.4933584148258808E-5</v>
      </c>
      <c r="AR1272" s="13">
        <f t="shared" si="1711"/>
        <v>8.4768180303196935E-4</v>
      </c>
      <c r="AS1272" s="13">
        <f t="shared" si="1712"/>
        <v>6.9751049516983681E-4</v>
      </c>
      <c r="AT1272" s="13">
        <f t="shared" si="1713"/>
        <v>2.8697141376156355E-4</v>
      </c>
      <c r="AU1272" s="13">
        <f t="shared" si="1714"/>
        <v>7.8710970789773761E-5</v>
      </c>
      <c r="AV1272" s="13">
        <f t="shared" si="1715"/>
        <v>1.6191726663974142E-5</v>
      </c>
      <c r="AW1272" s="13">
        <f t="shared" si="1716"/>
        <v>5.4337972278955555E-8</v>
      </c>
      <c r="AX1272" s="13">
        <f t="shared" si="1717"/>
        <v>7.7580744794142768E-5</v>
      </c>
      <c r="AY1272" s="13">
        <f t="shared" si="1718"/>
        <v>6.9215114430539446E-5</v>
      </c>
      <c r="AZ1272" s="13">
        <f t="shared" si="1719"/>
        <v>3.0875780313431354E-5</v>
      </c>
      <c r="BA1272" s="13">
        <f t="shared" si="1720"/>
        <v>9.1821352200943493E-6</v>
      </c>
      <c r="BB1272" s="13">
        <f t="shared" si="1721"/>
        <v>2.048003475804152E-6</v>
      </c>
      <c r="BC1272" s="13">
        <f t="shared" si="1722"/>
        <v>3.6543293134929813E-7</v>
      </c>
      <c r="BD1272" s="13">
        <f t="shared" si="1723"/>
        <v>1.2604586604839571E-4</v>
      </c>
      <c r="BE1272" s="13">
        <f t="shared" si="1724"/>
        <v>1.0371617525239205E-4</v>
      </c>
      <c r="BF1272" s="13">
        <f t="shared" si="1725"/>
        <v>4.2671153549989095E-5</v>
      </c>
      <c r="BG1272" s="13">
        <f t="shared" si="1726"/>
        <v>1.1703911119975812E-5</v>
      </c>
      <c r="BH1272" s="13">
        <f t="shared" si="1727"/>
        <v>2.4076253647060432E-6</v>
      </c>
      <c r="BI1272" s="13">
        <f t="shared" si="1728"/>
        <v>3.9622036342243791E-7</v>
      </c>
      <c r="BJ1272" s="14">
        <f t="shared" si="1729"/>
        <v>0.31147251463235431</v>
      </c>
      <c r="BK1272" s="14">
        <f t="shared" si="1730"/>
        <v>0.3384606936292206</v>
      </c>
      <c r="BL1272" s="14">
        <f t="shared" si="1731"/>
        <v>0.3287706055851895</v>
      </c>
      <c r="BM1272" s="14">
        <f t="shared" si="1732"/>
        <v>0.24667928633426719</v>
      </c>
      <c r="BN1272" s="14">
        <f t="shared" si="1733"/>
        <v>0.75325483996718312</v>
      </c>
    </row>
    <row r="1273" spans="1:66" x14ac:dyDescent="0.25">
      <c r="A1273" t="s">
        <v>344</v>
      </c>
      <c r="B1273" t="s">
        <v>212</v>
      </c>
      <c r="C1273" t="s">
        <v>210</v>
      </c>
      <c r="D1273" s="7" t="s">
        <v>381</v>
      </c>
      <c r="E1273" s="10">
        <f>VLOOKUP(A1273,home!$A$2:$E$405,3,FALSE)</f>
        <v>1.3976999999999999</v>
      </c>
      <c r="F1273" s="10">
        <f>VLOOKUP(B1273,home!$B$2:$E$405,3,FALSE)</f>
        <v>1.3513999999999999</v>
      </c>
      <c r="G1273" s="10">
        <f>VLOOKUP(C1273,away!$B$2:$E$405,4,FALSE)</f>
        <v>1.6296999999999999</v>
      </c>
      <c r="H1273" s="10">
        <f>VLOOKUP(A1273,away!$A$2:$E$405,3,FALSE)</f>
        <v>1.0585</v>
      </c>
      <c r="I1273" s="10">
        <f>VLOOKUP(C1273,away!$B$2:$E$405,3,FALSE)</f>
        <v>0.73480000000000001</v>
      </c>
      <c r="J1273" s="10">
        <f>VLOOKUP(B1273,home!$B$2:$E$405,4,FALSE)</f>
        <v>1.1022000000000001</v>
      </c>
      <c r="K1273" s="12">
        <f t="shared" si="1678"/>
        <v>3.0782617458659995</v>
      </c>
      <c r="L1273" s="12">
        <f t="shared" si="1679"/>
        <v>0.85727550876000003</v>
      </c>
      <c r="M1273" s="13">
        <f t="shared" si="1680"/>
        <v>1.9535201130447641E-2</v>
      </c>
      <c r="N1273" s="13">
        <f t="shared" si="1681"/>
        <v>6.0134462337655202E-2</v>
      </c>
      <c r="O1273" s="13">
        <f t="shared" si="1682"/>
        <v>1.6747049487833426E-2</v>
      </c>
      <c r="P1273" s="13">
        <f t="shared" si="1683"/>
        <v>5.1551801794522414E-2</v>
      </c>
      <c r="Q1273" s="13">
        <f t="shared" si="1684"/>
        <v>9.2554807511111878E-2</v>
      </c>
      <c r="R1273" s="13">
        <f t="shared" si="1685"/>
        <v>7.1784176849556498E-3</v>
      </c>
      <c r="S1273" s="13">
        <f t="shared" si="1686"/>
        <v>3.4010249632387947E-2</v>
      </c>
      <c r="T1273" s="13">
        <f t="shared" si="1687"/>
        <v>7.9344969697272283E-2</v>
      </c>
      <c r="U1273" s="13">
        <f t="shared" si="1688"/>
        <v>2.2097048555446943E-2</v>
      </c>
      <c r="V1273" s="13">
        <f t="shared" si="1689"/>
        <v>9.9722526321324671E-3</v>
      </c>
      <c r="W1273" s="13">
        <f t="shared" si="1690"/>
        <v>9.4969307785815582E-2</v>
      </c>
      <c r="X1273" s="13">
        <f t="shared" si="1691"/>
        <v>8.1414861648670067E-2</v>
      </c>
      <c r="Y1273" s="13">
        <f t="shared" si="1692"/>
        <v>3.489748347024433E-2</v>
      </c>
      <c r="Z1273" s="13">
        <f t="shared" si="1693"/>
        <v>2.051293890987379E-3</v>
      </c>
      <c r="AA1273" s="13">
        <f t="shared" si="1694"/>
        <v>6.3144195141550683E-3</v>
      </c>
      <c r="AB1273" s="13">
        <f t="shared" si="1695"/>
        <v>9.7187180188866608E-3</v>
      </c>
      <c r="AC1273" s="13">
        <f t="shared" si="1696"/>
        <v>1.644747562693821E-3</v>
      </c>
      <c r="AD1273" s="13">
        <f t="shared" si="1697"/>
        <v>7.3085096797112531E-2</v>
      </c>
      <c r="AE1273" s="13">
        <f t="shared" si="1698"/>
        <v>6.2654063539518481E-2</v>
      </c>
      <c r="AF1273" s="13">
        <f t="shared" si="1699"/>
        <v>2.6855897098361042E-2</v>
      </c>
      <c r="AG1273" s="13">
        <f t="shared" si="1700"/>
        <v>7.6743009494012245E-3</v>
      </c>
      <c r="AH1273" s="13">
        <f t="shared" si="1701"/>
        <v>4.3963100350312119E-4</v>
      </c>
      <c r="AI1273" s="13">
        <f t="shared" si="1702"/>
        <v>1.3532993003803392E-3</v>
      </c>
      <c r="AJ1273" s="13">
        <f t="shared" si="1703"/>
        <v>2.08290473353401E-3</v>
      </c>
      <c r="AK1273" s="13">
        <f t="shared" si="1704"/>
        <v>2.1372419871736521E-3</v>
      </c>
      <c r="AL1273" s="13">
        <f t="shared" si="1705"/>
        <v>1.7361418454374069E-4</v>
      </c>
      <c r="AM1273" s="13">
        <f t="shared" si="1706"/>
        <v>4.4995011532693023E-2</v>
      </c>
      <c r="AN1273" s="13">
        <f t="shared" si="1707"/>
        <v>3.8573121403351472E-2</v>
      </c>
      <c r="AO1273" s="13">
        <f t="shared" si="1708"/>
        <v>1.6533896137759692E-2</v>
      </c>
      <c r="AP1273" s="13">
        <f t="shared" si="1709"/>
        <v>4.7247014077609808E-3</v>
      </c>
      <c r="AQ1273" s="13">
        <f t="shared" si="1710"/>
        <v>1.0125927007693454E-3</v>
      </c>
      <c r="AR1273" s="13">
        <f t="shared" si="1711"/>
        <v>7.5376978438961557E-5</v>
      </c>
      <c r="AS1273" s="13">
        <f t="shared" si="1712"/>
        <v>2.3203006924762157E-4</v>
      </c>
      <c r="AT1273" s="13">
        <f t="shared" si="1713"/>
        <v>3.5712464302779632E-4</v>
      </c>
      <c r="AU1273" s="13">
        <f t="shared" si="1714"/>
        <v>3.6644104237950535E-4</v>
      </c>
      <c r="AV1273" s="13">
        <f t="shared" si="1715"/>
        <v>2.8200036071802318E-4</v>
      </c>
      <c r="AW1273" s="13">
        <f t="shared" si="1716"/>
        <v>1.2726490745477426E-5</v>
      </c>
      <c r="AX1273" s="13">
        <f t="shared" si="1717"/>
        <v>2.3084403792648072E-2</v>
      </c>
      <c r="AY1273" s="13">
        <f t="shared" si="1718"/>
        <v>1.9789694005763647E-2</v>
      </c>
      <c r="AZ1273" s="13">
        <f t="shared" si="1719"/>
        <v>8.4826099984978767E-3</v>
      </c>
      <c r="BA1273" s="13">
        <f t="shared" si="1720"/>
        <v>2.4239779340249771E-3</v>
      </c>
      <c r="BB1273" s="13">
        <f t="shared" si="1721"/>
        <v>5.195042291535689E-4</v>
      </c>
      <c r="BC1273" s="13">
        <f t="shared" si="1722"/>
        <v>8.9071650470119514E-5</v>
      </c>
      <c r="BD1273" s="13">
        <f t="shared" si="1723"/>
        <v>1.0769806256675379E-5</v>
      </c>
      <c r="BE1273" s="13">
        <f t="shared" si="1724"/>
        <v>3.3152282610312116E-5</v>
      </c>
      <c r="BF1273" s="13">
        <f t="shared" si="1725"/>
        <v>5.102570167373121E-5</v>
      </c>
      <c r="BG1273" s="13">
        <f t="shared" si="1726"/>
        <v>5.2356821839405826E-5</v>
      </c>
      <c r="BH1273" s="13">
        <f t="shared" si="1727"/>
        <v>4.0292000450841119E-5</v>
      </c>
      <c r="BI1273" s="13">
        <f t="shared" si="1728"/>
        <v>2.4805864730447956E-5</v>
      </c>
      <c r="BJ1273" s="14">
        <f t="shared" si="1729"/>
        <v>0.7738138356280555</v>
      </c>
      <c r="BK1273" s="14">
        <f t="shared" si="1730"/>
        <v>0.13667756094249167</v>
      </c>
      <c r="BL1273" s="14">
        <f t="shared" si="1731"/>
        <v>6.9594105857242197E-2</v>
      </c>
      <c r="BM1273" s="14">
        <f t="shared" si="1732"/>
        <v>0.71465808885723248</v>
      </c>
      <c r="BN1273" s="14">
        <f t="shared" si="1733"/>
        <v>0.24770173994652622</v>
      </c>
    </row>
    <row r="1274" spans="1:66" x14ac:dyDescent="0.25">
      <c r="A1274" t="s">
        <v>344</v>
      </c>
      <c r="B1274" t="s">
        <v>199</v>
      </c>
      <c r="C1274" t="s">
        <v>214</v>
      </c>
      <c r="D1274" s="7" t="s">
        <v>381</v>
      </c>
      <c r="E1274" s="10">
        <f>VLOOKUP(A1274,home!$A$2:$E$405,3,FALSE)</f>
        <v>1.3976999999999999</v>
      </c>
      <c r="F1274" s="10">
        <f>VLOOKUP(B1274,home!$B$2:$E$405,3,FALSE)</f>
        <v>1.4309000000000001</v>
      </c>
      <c r="G1274" s="10">
        <f>VLOOKUP(C1274,away!$B$2:$E$405,4,FALSE)</f>
        <v>0.78700000000000003</v>
      </c>
      <c r="H1274" s="10">
        <f>VLOOKUP(A1274,away!$A$2:$E$405,3,FALSE)</f>
        <v>1.0585</v>
      </c>
      <c r="I1274" s="10">
        <f>VLOOKUP(C1274,away!$B$2:$E$405,3,FALSE)</f>
        <v>0.70850000000000002</v>
      </c>
      <c r="J1274" s="10">
        <f>VLOOKUP(B1274,home!$B$2:$E$405,4,FALSE)</f>
        <v>0.89500000000000002</v>
      </c>
      <c r="K1274" s="12">
        <f t="shared" si="1678"/>
        <v>1.5739755479100002</v>
      </c>
      <c r="L1274" s="12">
        <f t="shared" si="1679"/>
        <v>0.67120278875000006</v>
      </c>
      <c r="M1274" s="13">
        <f t="shared" si="1680"/>
        <v>0.10590865129415086</v>
      </c>
      <c r="N1274" s="13">
        <f t="shared" si="1681"/>
        <v>0.16669762744912026</v>
      </c>
      <c r="O1274" s="13">
        <f t="shared" si="1682"/>
        <v>7.1086182101385356E-2</v>
      </c>
      <c r="P1274" s="13">
        <f t="shared" si="1683"/>
        <v>0.11188791242185805</v>
      </c>
      <c r="Q1274" s="13">
        <f t="shared" si="1684"/>
        <v>0.13118899474976306</v>
      </c>
      <c r="R1274" s="13">
        <f t="shared" si="1685"/>
        <v>2.3856621834020091E-2</v>
      </c>
      <c r="S1274" s="13">
        <f t="shared" si="1686"/>
        <v>2.9551185840690559E-2</v>
      </c>
      <c r="T1274" s="13">
        <f t="shared" si="1687"/>
        <v>8.8054419129350081E-2</v>
      </c>
      <c r="U1274" s="13">
        <f t="shared" si="1688"/>
        <v>3.754973942248345E-2</v>
      </c>
      <c r="V1274" s="13">
        <f t="shared" si="1689"/>
        <v>3.4688389505719524E-3</v>
      </c>
      <c r="W1274" s="13">
        <f t="shared" si="1690"/>
        <v>6.8829423297006823E-2</v>
      </c>
      <c r="X1274" s="13">
        <f t="shared" si="1691"/>
        <v>4.6198500865005196E-2</v>
      </c>
      <c r="Y1274" s="13">
        <f t="shared" si="1692"/>
        <v>1.5504281308330387E-2</v>
      </c>
      <c r="Z1274" s="13">
        <f t="shared" si="1693"/>
        <v>5.3375437017161428E-3</v>
      </c>
      <c r="AA1274" s="13">
        <f t="shared" si="1694"/>
        <v>8.4011632724022359E-3</v>
      </c>
      <c r="AB1274" s="13">
        <f t="shared" si="1695"/>
        <v>6.6116127823803404E-3</v>
      </c>
      <c r="AC1274" s="13">
        <f t="shared" si="1696"/>
        <v>2.2904240114268167E-4</v>
      </c>
      <c r="AD1274" s="13">
        <f t="shared" si="1697"/>
        <v>2.708395731155892E-2</v>
      </c>
      <c r="AE1274" s="13">
        <f t="shared" si="1698"/>
        <v>1.81788276779043E-2</v>
      </c>
      <c r="AF1274" s="13">
        <f t="shared" si="1699"/>
        <v>6.1008399168075269E-3</v>
      </c>
      <c r="AG1274" s="13">
        <f t="shared" si="1700"/>
        <v>1.3649669219595103E-3</v>
      </c>
      <c r="AH1274" s="13">
        <f t="shared" si="1701"/>
        <v>8.9564355441671816E-4</v>
      </c>
      <c r="AI1274" s="13">
        <f t="shared" si="1702"/>
        <v>1.409721054295114E-3</v>
      </c>
      <c r="AJ1274" s="13">
        <f t="shared" si="1703"/>
        <v>1.1094332344172076E-3</v>
      </c>
      <c r="AK1274" s="13">
        <f t="shared" si="1704"/>
        <v>5.8207359433712933E-4</v>
      </c>
      <c r="AL1274" s="13">
        <f t="shared" si="1705"/>
        <v>9.6789358779643972E-6</v>
      </c>
      <c r="AM1274" s="13">
        <f t="shared" si="1706"/>
        <v>8.5258973098063916E-3</v>
      </c>
      <c r="AN1274" s="13">
        <f t="shared" si="1707"/>
        <v>5.7226060509381728E-3</v>
      </c>
      <c r="AO1274" s="13">
        <f t="shared" si="1708"/>
        <v>1.9205145701536631E-3</v>
      </c>
      <c r="AP1274" s="13">
        <f t="shared" si="1709"/>
        <v>4.2968491177404884E-4</v>
      </c>
      <c r="AQ1274" s="13">
        <f t="shared" si="1710"/>
        <v>7.210142776663481E-5</v>
      </c>
      <c r="AR1274" s="13">
        <f t="shared" si="1711"/>
        <v>1.2023169029009277E-4</v>
      </c>
      <c r="AS1274" s="13">
        <f t="shared" si="1712"/>
        <v>1.8924174060049422E-4</v>
      </c>
      <c r="AT1274" s="13">
        <f t="shared" si="1713"/>
        <v>1.4893093617455251E-4</v>
      </c>
      <c r="AU1274" s="13">
        <f t="shared" si="1714"/>
        <v>7.8137883955363524E-5</v>
      </c>
      <c r="AV1274" s="13">
        <f t="shared" si="1715"/>
        <v>3.0746779677792841E-5</v>
      </c>
      <c r="AW1274" s="13">
        <f t="shared" si="1716"/>
        <v>2.8403826122724077E-7</v>
      </c>
      <c r="AX1274" s="13">
        <f t="shared" si="1717"/>
        <v>2.2365923149378184E-3</v>
      </c>
      <c r="AY1274" s="13">
        <f t="shared" si="1718"/>
        <v>1.501206999083082E-3</v>
      </c>
      <c r="AZ1274" s="13">
        <f t="shared" si="1719"/>
        <v>5.0380716213779169E-4</v>
      </c>
      <c r="BA1274" s="13">
        <f t="shared" si="1720"/>
        <v>1.1271892407303642E-4</v>
      </c>
      <c r="BB1274" s="13">
        <f t="shared" si="1721"/>
        <v>1.8914314045680383E-5</v>
      </c>
      <c r="BC1274" s="13">
        <f t="shared" si="1722"/>
        <v>2.5390680669507949E-6</v>
      </c>
      <c r="BD1274" s="13">
        <f t="shared" si="1723"/>
        <v>1.3449974303139423E-5</v>
      </c>
      <c r="BE1274" s="13">
        <f t="shared" si="1724"/>
        <v>2.1169930673159297E-5</v>
      </c>
      <c r="BF1274" s="13">
        <f t="shared" si="1725"/>
        <v>1.6660476615251314E-5</v>
      </c>
      <c r="BG1274" s="13">
        <f t="shared" si="1726"/>
        <v>8.741060936310644E-6</v>
      </c>
      <c r="BH1274" s="13">
        <f t="shared" si="1727"/>
        <v>3.4395540441360621E-6</v>
      </c>
      <c r="BI1274" s="13">
        <f t="shared" si="1728"/>
        <v>1.0827547922370218E-6</v>
      </c>
      <c r="BJ1274" s="14">
        <f t="shared" si="1729"/>
        <v>0.59024842167958924</v>
      </c>
      <c r="BK1274" s="14">
        <f t="shared" si="1730"/>
        <v>0.2525565168433751</v>
      </c>
      <c r="BL1274" s="14">
        <f t="shared" si="1731"/>
        <v>0.15213402363220019</v>
      </c>
      <c r="BM1274" s="14">
        <f t="shared" si="1732"/>
        <v>0.3881495930457613</v>
      </c>
      <c r="BN1274" s="14">
        <f t="shared" si="1733"/>
        <v>0.6106259898502977</v>
      </c>
    </row>
    <row r="1275" spans="1:66" x14ac:dyDescent="0.25">
      <c r="A1275" t="s">
        <v>345</v>
      </c>
      <c r="B1275" t="s">
        <v>220</v>
      </c>
      <c r="C1275" t="s">
        <v>216</v>
      </c>
      <c r="D1275" s="7" t="s">
        <v>381</v>
      </c>
      <c r="E1275" s="10">
        <f>VLOOKUP(A1275,home!$A$2:$E$405,3,FALSE)</f>
        <v>1.8042</v>
      </c>
      <c r="F1275" s="10">
        <f>VLOOKUP(B1275,home!$B$2:$E$405,3,FALSE)</f>
        <v>0.70209999999999995</v>
      </c>
      <c r="G1275" s="10">
        <f>VLOOKUP(C1275,away!$B$2:$E$405,4,FALSE)</f>
        <v>1.1455</v>
      </c>
      <c r="H1275" s="10">
        <f>VLOOKUP(A1275,away!$A$2:$E$405,3,FALSE)</f>
        <v>1.2458</v>
      </c>
      <c r="I1275" s="10">
        <f>VLOOKUP(C1275,away!$B$2:$E$405,3,FALSE)</f>
        <v>0.96319999999999995</v>
      </c>
      <c r="J1275" s="10">
        <f>VLOOKUP(B1275,home!$B$2:$E$405,4,FALSE)</f>
        <v>1.1773</v>
      </c>
      <c r="K1275" s="12">
        <f t="shared" si="1678"/>
        <v>1.4510378633099998</v>
      </c>
      <c r="L1275" s="12">
        <f t="shared" si="1679"/>
        <v>1.412706503488</v>
      </c>
      <c r="M1275" s="13">
        <f t="shared" si="1680"/>
        <v>5.7054725982466546E-2</v>
      </c>
      <c r="N1275" s="13">
        <f t="shared" si="1681"/>
        <v>8.2788567681335787E-2</v>
      </c>
      <c r="O1275" s="13">
        <f t="shared" si="1682"/>
        <v>8.0601582450156264E-2</v>
      </c>
      <c r="P1275" s="13">
        <f t="shared" si="1683"/>
        <v>0.11695594797787953</v>
      </c>
      <c r="Q1275" s="13">
        <f t="shared" si="1684"/>
        <v>6.0064673177410405E-2</v>
      </c>
      <c r="R1275" s="13">
        <f t="shared" si="1685"/>
        <v>5.693318985938E-2</v>
      </c>
      <c r="S1275" s="13">
        <f t="shared" si="1686"/>
        <v>5.9936725362628403E-2</v>
      </c>
      <c r="T1275" s="13">
        <f t="shared" si="1687"/>
        <v>8.4853754427608924E-2</v>
      </c>
      <c r="U1275" s="13">
        <f t="shared" si="1688"/>
        <v>8.2612214164977299E-2</v>
      </c>
      <c r="V1275" s="13">
        <f t="shared" si="1689"/>
        <v>1.365152572136568E-2</v>
      </c>
      <c r="W1275" s="13">
        <f t="shared" si="1690"/>
        <v>2.9052038342587683E-2</v>
      </c>
      <c r="X1275" s="13">
        <f t="shared" si="1691"/>
        <v>4.104200350615636E-2</v>
      </c>
      <c r="Y1275" s="13">
        <f t="shared" si="1692"/>
        <v>2.8990152634662193E-2</v>
      </c>
      <c r="Z1275" s="13">
        <f t="shared" si="1693"/>
        <v>2.6809962526221049E-2</v>
      </c>
      <c r="AA1275" s="13">
        <f t="shared" si="1694"/>
        <v>3.8902270739468954E-2</v>
      </c>
      <c r="AB1275" s="13">
        <f t="shared" si="1695"/>
        <v>2.8224333905853088E-2</v>
      </c>
      <c r="AC1275" s="13">
        <f t="shared" si="1696"/>
        <v>1.7490084131871362E-3</v>
      </c>
      <c r="AD1275" s="13">
        <f t="shared" si="1697"/>
        <v>1.0538901910357159E-2</v>
      </c>
      <c r="AE1275" s="13">
        <f t="shared" si="1698"/>
        <v>1.4888375268383667E-2</v>
      </c>
      <c r="AF1275" s="13">
        <f t="shared" si="1699"/>
        <v>1.0516452284007752E-2</v>
      </c>
      <c r="AG1275" s="13">
        <f t="shared" si="1700"/>
        <v>4.9522201784129921E-3</v>
      </c>
      <c r="AH1275" s="13">
        <f t="shared" si="1701"/>
        <v>9.4686521047655219E-3</v>
      </c>
      <c r="AI1275" s="13">
        <f t="shared" si="1702"/>
        <v>1.3739372718524694E-2</v>
      </c>
      <c r="AJ1275" s="13">
        <f t="shared" si="1703"/>
        <v>9.9681750163538915E-3</v>
      </c>
      <c r="AK1275" s="13">
        <f t="shared" si="1704"/>
        <v>4.8213997922767569E-3</v>
      </c>
      <c r="AL1275" s="13">
        <f t="shared" si="1705"/>
        <v>1.4341103806086121E-4</v>
      </c>
      <c r="AM1275" s="13">
        <f t="shared" si="1706"/>
        <v>3.0584691419276644E-3</v>
      </c>
      <c r="AN1275" s="13">
        <f t="shared" si="1707"/>
        <v>4.3207192475185749E-3</v>
      </c>
      <c r="AO1275" s="13">
        <f t="shared" si="1708"/>
        <v>3.0519540903576341E-3</v>
      </c>
      <c r="AP1275" s="13">
        <f t="shared" si="1709"/>
        <v>1.4371717972650104E-3</v>
      </c>
      <c r="AQ1275" s="13">
        <f t="shared" si="1710"/>
        <v>5.0757548615645496E-4</v>
      </c>
      <c r="AR1275" s="13">
        <f t="shared" si="1711"/>
        <v>2.6752852815335139E-3</v>
      </c>
      <c r="AS1275" s="13">
        <f t="shared" si="1712"/>
        <v>3.8819402386610813E-3</v>
      </c>
      <c r="AT1275" s="13">
        <f t="shared" si="1713"/>
        <v>2.816421134701944E-3</v>
      </c>
      <c r="AU1275" s="13">
        <f t="shared" si="1714"/>
        <v>1.362244568493011E-3</v>
      </c>
      <c r="AV1275" s="13">
        <f t="shared" si="1715"/>
        <v>4.9416711199293804E-4</v>
      </c>
      <c r="AW1275" s="13">
        <f t="shared" si="1716"/>
        <v>8.1660261841578297E-6</v>
      </c>
      <c r="AX1275" s="13">
        <f t="shared" si="1717"/>
        <v>7.3965908811704853E-4</v>
      </c>
      <c r="AY1275" s="13">
        <f t="shared" si="1718"/>
        <v>1.0449212041469583E-3</v>
      </c>
      <c r="AZ1275" s="13">
        <f t="shared" si="1719"/>
        <v>7.3808349036545999E-4</v>
      </c>
      <c r="BA1275" s="13">
        <f t="shared" si="1720"/>
        <v>3.4756511565213585E-4</v>
      </c>
      <c r="BB1275" s="13">
        <f t="shared" si="1721"/>
        <v>1.2275187481683292E-4</v>
      </c>
      <c r="BC1275" s="13">
        <f t="shared" si="1722"/>
        <v>3.4682474373816891E-5</v>
      </c>
      <c r="BD1275" s="13">
        <f t="shared" si="1723"/>
        <v>6.2989881931801951E-4</v>
      </c>
      <c r="BE1275" s="13">
        <f t="shared" si="1724"/>
        <v>9.1400703688471066E-4</v>
      </c>
      <c r="BF1275" s="13">
        <f t="shared" si="1725"/>
        <v>6.6312940892574758E-4</v>
      </c>
      <c r="BG1275" s="13">
        <f t="shared" si="1726"/>
        <v>3.2074196020854661E-4</v>
      </c>
      <c r="BH1275" s="13">
        <f t="shared" si="1727"/>
        <v>1.1635218215371766E-4</v>
      </c>
      <c r="BI1275" s="13">
        <f t="shared" si="1728"/>
        <v>3.3766284356757259E-5</v>
      </c>
      <c r="BJ1275" s="14">
        <f t="shared" si="1729"/>
        <v>0.38309069242162058</v>
      </c>
      <c r="BK1275" s="14">
        <f t="shared" si="1730"/>
        <v>0.25053626569973514</v>
      </c>
      <c r="BL1275" s="14">
        <f t="shared" si="1731"/>
        <v>0.33917914477898642</v>
      </c>
      <c r="BM1275" s="14">
        <f t="shared" si="1732"/>
        <v>0.54418062311997162</v>
      </c>
      <c r="BN1275" s="14">
        <f t="shared" si="1733"/>
        <v>0.45439868712862852</v>
      </c>
    </row>
    <row r="1276" spans="1:66" x14ac:dyDescent="0.25">
      <c r="A1276" t="s">
        <v>345</v>
      </c>
      <c r="B1276" t="s">
        <v>222</v>
      </c>
      <c r="C1276" t="s">
        <v>221</v>
      </c>
      <c r="D1276" s="7" t="s">
        <v>381</v>
      </c>
      <c r="E1276" s="10">
        <f>VLOOKUP(A1276,home!$A$2:$E$405,3,FALSE)</f>
        <v>1.8042</v>
      </c>
      <c r="F1276" s="10">
        <f>VLOOKUP(B1276,home!$B$2:$E$405,3,FALSE)</f>
        <v>1.1085</v>
      </c>
      <c r="G1276" s="10">
        <f>VLOOKUP(C1276,away!$B$2:$E$405,4,FALSE)</f>
        <v>0.81289999999999996</v>
      </c>
      <c r="H1276" s="10">
        <f>VLOOKUP(A1276,away!$A$2:$E$405,3,FALSE)</f>
        <v>1.2458</v>
      </c>
      <c r="I1276" s="10">
        <f>VLOOKUP(C1276,away!$B$2:$E$405,3,FALSE)</f>
        <v>1.2843</v>
      </c>
      <c r="J1276" s="10">
        <f>VLOOKUP(B1276,home!$B$2:$E$405,4,FALSE)</f>
        <v>1.5519000000000001</v>
      </c>
      <c r="K1276" s="12">
        <f t="shared" si="1678"/>
        <v>1.6257639885299999</v>
      </c>
      <c r="L1276" s="12">
        <f t="shared" si="1679"/>
        <v>2.483010420786</v>
      </c>
      <c r="M1276" s="13">
        <f t="shared" si="1680"/>
        <v>1.6427896069766693E-2</v>
      </c>
      <c r="N1276" s="13">
        <f t="shared" si="1681"/>
        <v>2.670788183754021E-2</v>
      </c>
      <c r="O1276" s="13">
        <f t="shared" si="1682"/>
        <v>4.0790637132820079E-2</v>
      </c>
      <c r="P1276" s="13">
        <f t="shared" si="1683"/>
        <v>6.6315948919733483E-2</v>
      </c>
      <c r="Q1276" s="13">
        <f t="shared" si="1684"/>
        <v>2.171035625069366E-2</v>
      </c>
      <c r="R1276" s="13">
        <f t="shared" si="1685"/>
        <v>5.0641788535646312E-2</v>
      </c>
      <c r="S1276" s="13">
        <f t="shared" si="1686"/>
        <v>6.6925872041798812E-2</v>
      </c>
      <c r="T1276" s="13">
        <f t="shared" si="1687"/>
        <v>5.3907040809448838E-2</v>
      </c>
      <c r="U1276" s="13">
        <f t="shared" si="1688"/>
        <v>8.2331596116005157E-2</v>
      </c>
      <c r="V1276" s="13">
        <f t="shared" si="1689"/>
        <v>3.0018402119067519E-2</v>
      </c>
      <c r="W1276" s="13">
        <f t="shared" si="1690"/>
        <v>1.1765305123511646E-2</v>
      </c>
      <c r="X1276" s="13">
        <f t="shared" si="1691"/>
        <v>2.9213375225406336E-2</v>
      </c>
      <c r="Y1276" s="13">
        <f t="shared" si="1692"/>
        <v>3.6268557555507744E-2</v>
      </c>
      <c r="Z1276" s="13">
        <f t="shared" si="1693"/>
        <v>4.1914696220416929E-2</v>
      </c>
      <c r="AA1276" s="13">
        <f t="shared" si="1694"/>
        <v>6.8143403705328343E-2</v>
      </c>
      <c r="AB1276" s="13">
        <f t="shared" si="1695"/>
        <v>5.5392545899992297E-2</v>
      </c>
      <c r="AC1276" s="13">
        <f t="shared" si="1696"/>
        <v>7.5736220767631934E-3</v>
      </c>
      <c r="AD1276" s="13">
        <f t="shared" si="1697"/>
        <v>4.7819023459681849E-3</v>
      </c>
      <c r="AE1276" s="13">
        <f t="shared" si="1698"/>
        <v>1.1873513356220024E-2</v>
      </c>
      <c r="AF1276" s="13">
        <f t="shared" si="1699"/>
        <v>1.4741028697418036E-2</v>
      </c>
      <c r="AG1276" s="13">
        <f t="shared" si="1700"/>
        <v>1.2200709289598155E-2</v>
      </c>
      <c r="AH1276" s="13">
        <f t="shared" si="1701"/>
        <v>2.6018656874843702E-2</v>
      </c>
      <c r="AI1276" s="13">
        <f t="shared" si="1702"/>
        <v>4.2300195377039398E-2</v>
      </c>
      <c r="AJ1276" s="13">
        <f t="shared" si="1703"/>
        <v>3.4385067175886928E-2</v>
      </c>
      <c r="AK1276" s="13">
        <f t="shared" si="1704"/>
        <v>1.8634001319247299E-2</v>
      </c>
      <c r="AL1276" s="13">
        <f t="shared" si="1705"/>
        <v>1.2229245489428688E-3</v>
      </c>
      <c r="AM1276" s="13">
        <f t="shared" si="1706"/>
        <v>1.5548489261484402E-3</v>
      </c>
      <c r="AN1276" s="13">
        <f t="shared" si="1707"/>
        <v>3.8607060863744993E-3</v>
      </c>
      <c r="AO1276" s="13">
        <f t="shared" si="1708"/>
        <v>4.7930867220299083E-3</v>
      </c>
      <c r="AP1276" s="13">
        <f t="shared" si="1709"/>
        <v>3.9670947595104242E-3</v>
      </c>
      <c r="AQ1276" s="13">
        <f t="shared" si="1710"/>
        <v>2.4625844070274789E-3</v>
      </c>
      <c r="AR1276" s="13">
        <f t="shared" si="1711"/>
        <v>1.2920919231018445E-2</v>
      </c>
      <c r="AS1276" s="13">
        <f t="shared" si="1712"/>
        <v>2.1006365184494526E-2</v>
      </c>
      <c r="AT1276" s="13">
        <f t="shared" si="1713"/>
        <v>1.7075696023430779E-2</v>
      </c>
      <c r="AU1276" s="13">
        <f t="shared" si="1714"/>
        <v>9.253683891326225E-3</v>
      </c>
      <c r="AV1276" s="13">
        <f t="shared" si="1715"/>
        <v>3.761076507939584E-3</v>
      </c>
      <c r="AW1276" s="13">
        <f t="shared" si="1716"/>
        <v>1.3713022987776221E-4</v>
      </c>
      <c r="AX1276" s="13">
        <f t="shared" si="1717"/>
        <v>4.2130289862277913E-4</v>
      </c>
      <c r="AY1276" s="13">
        <f t="shared" si="1718"/>
        <v>1.0460994875877085E-3</v>
      </c>
      <c r="AZ1276" s="13">
        <f t="shared" si="1719"/>
        <v>1.2987379644295875E-3</v>
      </c>
      <c r="BA1276" s="13">
        <f t="shared" si="1720"/>
        <v>1.0749266331830211E-3</v>
      </c>
      <c r="BB1276" s="13">
        <f t="shared" si="1721"/>
        <v>6.6726350794346287E-4</v>
      </c>
      <c r="BC1276" s="13">
        <f t="shared" si="1722"/>
        <v>3.3136444872676815E-4</v>
      </c>
      <c r="BD1276" s="13">
        <f t="shared" si="1723"/>
        <v>5.3471295161255034E-3</v>
      </c>
      <c r="BE1276" s="13">
        <f t="shared" si="1724"/>
        <v>8.6931706093226861E-3</v>
      </c>
      <c r="BF1276" s="13">
        <f t="shared" si="1725"/>
        <v>7.0665218613921122E-3</v>
      </c>
      <c r="BG1276" s="13">
        <f t="shared" si="1726"/>
        <v>3.8294989221370926E-3</v>
      </c>
      <c r="BH1276" s="13">
        <f t="shared" si="1727"/>
        <v>1.5564653604312341E-3</v>
      </c>
      <c r="BI1276" s="13">
        <f t="shared" si="1728"/>
        <v>5.0608906647669355E-4</v>
      </c>
      <c r="BJ1276" s="14">
        <f t="shared" si="1729"/>
        <v>0.24464768633289694</v>
      </c>
      <c r="BK1276" s="14">
        <f t="shared" si="1730"/>
        <v>0.18953076526366031</v>
      </c>
      <c r="BL1276" s="14">
        <f t="shared" si="1731"/>
        <v>0.50965450831090431</v>
      </c>
      <c r="BM1276" s="14">
        <f t="shared" si="1732"/>
        <v>0.76224417812396794</v>
      </c>
      <c r="BN1276" s="14">
        <f t="shared" si="1733"/>
        <v>0.22259450874620046</v>
      </c>
    </row>
    <row r="1277" spans="1:66" x14ac:dyDescent="0.25">
      <c r="A1277" t="s">
        <v>345</v>
      </c>
      <c r="B1277" t="s">
        <v>226</v>
      </c>
      <c r="C1277" t="s">
        <v>215</v>
      </c>
      <c r="D1277" s="7" t="s">
        <v>381</v>
      </c>
      <c r="E1277" s="10">
        <f>VLOOKUP(A1277,home!$A$2:$E$405,3,FALSE)</f>
        <v>1.8042</v>
      </c>
      <c r="F1277" s="10">
        <f>VLOOKUP(B1277,home!$B$2:$E$405,3,FALSE)</f>
        <v>0.62819999999999998</v>
      </c>
      <c r="G1277" s="10">
        <f>VLOOKUP(C1277,away!$B$2:$E$405,4,FALSE)</f>
        <v>0.44340000000000002</v>
      </c>
      <c r="H1277" s="10">
        <f>VLOOKUP(A1277,away!$A$2:$E$405,3,FALSE)</f>
        <v>1.2458</v>
      </c>
      <c r="I1277" s="10">
        <f>VLOOKUP(C1277,away!$B$2:$E$405,3,FALSE)</f>
        <v>1.3378000000000001</v>
      </c>
      <c r="J1277" s="10">
        <f>VLOOKUP(B1277,home!$B$2:$E$405,4,FALSE)</f>
        <v>1.4449000000000001</v>
      </c>
      <c r="K1277" s="12">
        <f t="shared" si="1678"/>
        <v>0.50254886829599998</v>
      </c>
      <c r="L1277" s="12">
        <f t="shared" si="1679"/>
        <v>2.4081154786760002</v>
      </c>
      <c r="M1277" s="13">
        <f t="shared" si="1680"/>
        <v>5.4439551101961636E-2</v>
      </c>
      <c r="N1277" s="13">
        <f t="shared" si="1681"/>
        <v>2.7358534796833082E-2</v>
      </c>
      <c r="O1277" s="13">
        <f t="shared" si="1682"/>
        <v>0.13109672566080693</v>
      </c>
      <c r="P1277" s="13">
        <f t="shared" si="1683"/>
        <v>6.5882511118149703E-2</v>
      </c>
      <c r="Q1277" s="13">
        <f t="shared" si="1684"/>
        <v>6.8745003501926001E-3</v>
      </c>
      <c r="R1277" s="13">
        <f t="shared" si="1685"/>
        <v>0.15784802713376522</v>
      </c>
      <c r="S1277" s="13">
        <f t="shared" si="1686"/>
        <v>1.9932683055668681E-2</v>
      </c>
      <c r="T1277" s="13">
        <f t="shared" si="1687"/>
        <v>1.6554590701462386E-2</v>
      </c>
      <c r="U1277" s="13">
        <f t="shared" si="1688"/>
        <v>7.9326347398830016E-2</v>
      </c>
      <c r="V1277" s="13">
        <f t="shared" si="1689"/>
        <v>2.6802719437280724E-3</v>
      </c>
      <c r="W1277" s="13">
        <f t="shared" si="1690"/>
        <v>1.1515907903632491E-3</v>
      </c>
      <c r="X1277" s="13">
        <f t="shared" si="1691"/>
        <v>2.7731636073744688E-3</v>
      </c>
      <c r="Y1277" s="13">
        <f t="shared" si="1692"/>
        <v>3.339049103909717E-3</v>
      </c>
      <c r="Z1277" s="13">
        <f t="shared" si="1693"/>
        <v>0.12670542580642974</v>
      </c>
      <c r="AA1277" s="13">
        <f t="shared" si="1694"/>
        <v>6.3675668345984066E-2</v>
      </c>
      <c r="AB1277" s="13">
        <f t="shared" si="1695"/>
        <v>1.6000067532632861E-2</v>
      </c>
      <c r="AC1277" s="13">
        <f t="shared" si="1696"/>
        <v>2.0272835025035525E-4</v>
      </c>
      <c r="AD1277" s="13">
        <f t="shared" si="1697"/>
        <v>1.4468266210928676E-4</v>
      </c>
      <c r="AE1277" s="13">
        <f t="shared" si="1698"/>
        <v>3.4841255812142303E-4</v>
      </c>
      <c r="AF1277" s="13">
        <f t="shared" si="1699"/>
        <v>4.1950883708865032E-4</v>
      </c>
      <c r="AG1277" s="13">
        <f t="shared" si="1700"/>
        <v>3.3674190801151574E-4</v>
      </c>
      <c r="AH1277" s="13">
        <f t="shared" si="1701"/>
        <v>7.6280324279174264E-2</v>
      </c>
      <c r="AI1277" s="13">
        <f t="shared" si="1702"/>
        <v>3.8334590639750921E-2</v>
      </c>
      <c r="AJ1277" s="13">
        <f t="shared" si="1703"/>
        <v>9.6325025712986293E-3</v>
      </c>
      <c r="AK1277" s="13">
        <f t="shared" si="1704"/>
        <v>1.6136010886881453E-3</v>
      </c>
      <c r="AL1277" s="13">
        <f t="shared" si="1705"/>
        <v>9.8136391788520202E-6</v>
      </c>
      <c r="AM1277" s="13">
        <f t="shared" si="1706"/>
        <v>1.4542021621014931E-5</v>
      </c>
      <c r="AN1277" s="13">
        <f t="shared" si="1707"/>
        <v>3.5018867356807114E-5</v>
      </c>
      <c r="AO1277" s="13">
        <f t="shared" si="1708"/>
        <v>4.2164738263814473E-5</v>
      </c>
      <c r="AP1277" s="13">
        <f t="shared" si="1709"/>
        <v>3.3845852955804611E-5</v>
      </c>
      <c r="AQ1277" s="13">
        <f t="shared" si="1710"/>
        <v>2.0376180597966238E-5</v>
      </c>
      <c r="AR1277" s="13">
        <f t="shared" si="1711"/>
        <v>3.6738365923020856E-2</v>
      </c>
      <c r="AS1277" s="13">
        <f t="shared" si="1712"/>
        <v>1.8462824217658463E-2</v>
      </c>
      <c r="AT1277" s="13">
        <f t="shared" si="1713"/>
        <v>4.6392357080661207E-3</v>
      </c>
      <c r="AU1277" s="13">
        <f t="shared" si="1714"/>
        <v>7.7714755161567377E-4</v>
      </c>
      <c r="AV1277" s="13">
        <f t="shared" si="1715"/>
        <v>9.7638655640866023E-5</v>
      </c>
      <c r="AW1277" s="13">
        <f t="shared" si="1716"/>
        <v>3.2990066720429815E-7</v>
      </c>
      <c r="AX1277" s="13">
        <f t="shared" si="1717"/>
        <v>1.2180127513961681E-6</v>
      </c>
      <c r="AY1277" s="13">
        <f t="shared" si="1718"/>
        <v>2.9331153598618554E-6</v>
      </c>
      <c r="AZ1277" s="13">
        <f t="shared" si="1719"/>
        <v>3.5316402494128311E-6</v>
      </c>
      <c r="BA1277" s="13">
        <f t="shared" si="1720"/>
        <v>2.8348658499087358E-6</v>
      </c>
      <c r="BB1277" s="13">
        <f t="shared" si="1721"/>
        <v>1.7066710832838057E-6</v>
      </c>
      <c r="BC1277" s="13">
        <f t="shared" si="1722"/>
        <v>8.2197221053289407E-7</v>
      </c>
      <c r="BD1277" s="13">
        <f t="shared" si="1723"/>
        <v>1.4745037940081562E-2</v>
      </c>
      <c r="BE1277" s="13">
        <f t="shared" si="1724"/>
        <v>7.4101021297695727E-3</v>
      </c>
      <c r="BF1277" s="13">
        <f t="shared" si="1725"/>
        <v>1.8619692196367389E-3</v>
      </c>
      <c r="BG1277" s="13">
        <f t="shared" si="1726"/>
        <v>3.119101747101431E-4</v>
      </c>
      <c r="BH1277" s="13">
        <f t="shared" si="1727"/>
        <v>3.9187526327647518E-5</v>
      </c>
      <c r="BI1277" s="13">
        <f t="shared" si="1728"/>
        <v>3.9387294014557955E-6</v>
      </c>
      <c r="BJ1277" s="14">
        <f t="shared" si="1729"/>
        <v>5.9459769253766191E-2</v>
      </c>
      <c r="BK1277" s="14">
        <f t="shared" si="1730"/>
        <v>0.14315049232429716</v>
      </c>
      <c r="BL1277" s="14">
        <f t="shared" si="1731"/>
        <v>0.65889521242685989</v>
      </c>
      <c r="BM1277" s="14">
        <f t="shared" si="1732"/>
        <v>0.5447084464349512</v>
      </c>
      <c r="BN1277" s="14">
        <f t="shared" si="1733"/>
        <v>0.44349985016170917</v>
      </c>
    </row>
    <row r="1278" spans="1:66" x14ac:dyDescent="0.25">
      <c r="A1278" t="s">
        <v>345</v>
      </c>
      <c r="B1278" t="s">
        <v>228</v>
      </c>
      <c r="C1278" t="s">
        <v>217</v>
      </c>
      <c r="D1278" s="7" t="s">
        <v>381</v>
      </c>
      <c r="E1278" s="10">
        <f>VLOOKUP(A1278,home!$A$2:$E$405,3,FALSE)</f>
        <v>1.8042</v>
      </c>
      <c r="F1278" s="10">
        <f>VLOOKUP(B1278,home!$B$2:$E$405,3,FALSE)</f>
        <v>0.59119999999999995</v>
      </c>
      <c r="G1278" s="10">
        <f>VLOOKUP(C1278,away!$B$2:$E$405,4,FALSE)</f>
        <v>1.0346</v>
      </c>
      <c r="H1278" s="10">
        <f>VLOOKUP(A1278,away!$A$2:$E$405,3,FALSE)</f>
        <v>1.2458</v>
      </c>
      <c r="I1278" s="10">
        <f>VLOOKUP(C1278,away!$B$2:$E$405,3,FALSE)</f>
        <v>0.85619999999999996</v>
      </c>
      <c r="J1278" s="10">
        <f>VLOOKUP(B1278,home!$B$2:$E$405,4,FALSE)</f>
        <v>1.1237999999999999</v>
      </c>
      <c r="K1278" s="12">
        <f t="shared" si="1678"/>
        <v>1.103548889184</v>
      </c>
      <c r="L1278" s="12">
        <f t="shared" si="1679"/>
        <v>1.1987057202479998</v>
      </c>
      <c r="M1278" s="13">
        <f t="shared" si="1680"/>
        <v>0.10003305381777547</v>
      </c>
      <c r="N1278" s="13">
        <f t="shared" si="1681"/>
        <v>0.11039136542228939</v>
      </c>
      <c r="O1278" s="13">
        <f t="shared" si="1682"/>
        <v>0.11991019382524347</v>
      </c>
      <c r="P1278" s="13">
        <f t="shared" si="1683"/>
        <v>0.13232676119768555</v>
      </c>
      <c r="Q1278" s="13">
        <f t="shared" si="1684"/>
        <v>6.091113434363625E-2</v>
      </c>
      <c r="R1278" s="13">
        <f t="shared" si="1685"/>
        <v>7.1868517627182896E-2</v>
      </c>
      <c r="S1278" s="13">
        <f t="shared" si="1686"/>
        <v>4.3761464487945552E-2</v>
      </c>
      <c r="T1278" s="13">
        <f t="shared" si="1687"/>
        <v>7.3014525164511165E-2</v>
      </c>
      <c r="U1278" s="13">
        <f t="shared" si="1688"/>
        <v>7.9310422794778387E-2</v>
      </c>
      <c r="V1278" s="13">
        <f t="shared" si="1689"/>
        <v>6.4321104541062348E-3</v>
      </c>
      <c r="W1278" s="13">
        <f t="shared" si="1690"/>
        <v>2.2406138214619061E-2</v>
      </c>
      <c r="X1278" s="13">
        <f t="shared" si="1691"/>
        <v>2.6858366046531173E-2</v>
      </c>
      <c r="Y1278" s="13">
        <f t="shared" si="1692"/>
        <v>1.6097638508245794E-2</v>
      </c>
      <c r="Z1278" s="13">
        <f t="shared" si="1693"/>
        <v>2.8716401061816103E-2</v>
      </c>
      <c r="AA1278" s="13">
        <f t="shared" si="1694"/>
        <v>3.1689952493129392E-2</v>
      </c>
      <c r="AB1278" s="13">
        <f t="shared" si="1695"/>
        <v>1.7485705936043341E-2</v>
      </c>
      <c r="AC1278" s="13">
        <f t="shared" si="1696"/>
        <v>5.3178693915021259E-4</v>
      </c>
      <c r="AD1278" s="13">
        <f t="shared" si="1697"/>
        <v>6.1815672344115074E-3</v>
      </c>
      <c r="AE1278" s="13">
        <f t="shared" si="1698"/>
        <v>7.4098800039866823E-3</v>
      </c>
      <c r="AF1278" s="13">
        <f t="shared" si="1699"/>
        <v>4.4411327735650553E-3</v>
      </c>
      <c r="AG1278" s="13">
        <f t="shared" si="1700"/>
        <v>1.7745370866844316E-3</v>
      </c>
      <c r="AH1278" s="13">
        <f t="shared" si="1701"/>
        <v>8.6056285544336801E-3</v>
      </c>
      <c r="AI1278" s="13">
        <f t="shared" si="1702"/>
        <v>9.4967318319753961E-3</v>
      </c>
      <c r="AJ1278" s="13">
        <f t="shared" si="1703"/>
        <v>5.2400539320273925E-3</v>
      </c>
      <c r="AK1278" s="13">
        <f t="shared" si="1704"/>
        <v>1.9275518986510269E-3</v>
      </c>
      <c r="AL1278" s="13">
        <f t="shared" si="1705"/>
        <v>2.8138556454816101E-5</v>
      </c>
      <c r="AM1278" s="13">
        <f t="shared" si="1706"/>
        <v>1.3643323309902059E-3</v>
      </c>
      <c r="AN1278" s="13">
        <f t="shared" si="1707"/>
        <v>1.6354329694772472E-3</v>
      </c>
      <c r="AO1278" s="13">
        <f t="shared" si="1708"/>
        <v>9.8020142779727481E-4</v>
      </c>
      <c r="AP1278" s="13">
        <f t="shared" si="1709"/>
        <v>3.9165768616528318E-4</v>
      </c>
      <c r="AQ1278" s="13">
        <f t="shared" si="1710"/>
        <v>1.1737057719635528E-4</v>
      </c>
      <c r="AR1278" s="13">
        <f t="shared" si="1711"/>
        <v>2.0631232349058353E-3</v>
      </c>
      <c r="AS1278" s="13">
        <f t="shared" si="1712"/>
        <v>2.2767573541300347E-3</v>
      </c>
      <c r="AT1278" s="13">
        <f t="shared" si="1713"/>
        <v>1.2562565245458515E-3</v>
      </c>
      <c r="AU1278" s="13">
        <f t="shared" si="1714"/>
        <v>4.6211349739757565E-4</v>
      </c>
      <c r="AV1278" s="13">
        <f t="shared" si="1715"/>
        <v>1.2749120918250693E-4</v>
      </c>
      <c r="AW1278" s="13">
        <f t="shared" si="1716"/>
        <v>1.0339593593030701E-6</v>
      </c>
      <c r="AX1278" s="13">
        <f t="shared" si="1717"/>
        <v>2.5093457139034299E-4</v>
      </c>
      <c r="AY1278" s="13">
        <f t="shared" si="1718"/>
        <v>3.0079670613358421E-4</v>
      </c>
      <c r="AZ1278" s="13">
        <f t="shared" si="1719"/>
        <v>1.8028336613704209E-4</v>
      </c>
      <c r="BA1278" s="13">
        <f t="shared" si="1720"/>
        <v>7.2035567418012272E-5</v>
      </c>
      <c r="BB1278" s="13">
        <f t="shared" si="1721"/>
        <v>2.1587361681320447E-5</v>
      </c>
      <c r="BC1278" s="13">
        <f t="shared" si="1722"/>
        <v>5.1753787864922595E-6</v>
      </c>
      <c r="BD1278" s="13">
        <f t="shared" si="1723"/>
        <v>4.1217960387636361E-4</v>
      </c>
      <c r="BE1278" s="13">
        <f t="shared" si="1724"/>
        <v>4.548603440020621E-4</v>
      </c>
      <c r="BF1278" s="13">
        <f t="shared" si="1725"/>
        <v>2.5098031367866392E-4</v>
      </c>
      <c r="BG1278" s="13">
        <f t="shared" si="1726"/>
        <v>9.232301545571382E-5</v>
      </c>
      <c r="BH1278" s="13">
        <f t="shared" si="1727"/>
        <v>2.5470740288067556E-5</v>
      </c>
      <c r="BI1278" s="13">
        <f t="shared" si="1728"/>
        <v>5.6216414303182212E-6</v>
      </c>
      <c r="BJ1278" s="14">
        <f t="shared" si="1729"/>
        <v>0.33480609274165379</v>
      </c>
      <c r="BK1278" s="14">
        <f t="shared" si="1730"/>
        <v>0.2834141121592515</v>
      </c>
      <c r="BL1278" s="14">
        <f t="shared" si="1731"/>
        <v>0.35296193637235784</v>
      </c>
      <c r="BM1278" s="14">
        <f t="shared" si="1732"/>
        <v>0.40415775335449189</v>
      </c>
      <c r="BN1278" s="14">
        <f t="shared" si="1733"/>
        <v>0.59544102623381301</v>
      </c>
    </row>
    <row r="1279" spans="1:66" x14ac:dyDescent="0.25">
      <c r="A1279" t="s">
        <v>345</v>
      </c>
      <c r="B1279" t="s">
        <v>229</v>
      </c>
      <c r="C1279" t="s">
        <v>227</v>
      </c>
      <c r="D1279" s="7" t="s">
        <v>381</v>
      </c>
      <c r="E1279" s="10">
        <f>VLOOKUP(A1279,home!$A$2:$E$405,3,FALSE)</f>
        <v>1.8042</v>
      </c>
      <c r="F1279" s="10">
        <f>VLOOKUP(B1279,home!$B$2:$E$405,3,FALSE)</f>
        <v>0.99770000000000003</v>
      </c>
      <c r="G1279" s="10">
        <f>VLOOKUP(C1279,away!$B$2:$E$405,4,FALSE)</f>
        <v>1.1455</v>
      </c>
      <c r="H1279" s="10">
        <f>VLOOKUP(A1279,away!$A$2:$E$405,3,FALSE)</f>
        <v>1.2458</v>
      </c>
      <c r="I1279" s="10">
        <f>VLOOKUP(C1279,away!$B$2:$E$405,3,FALSE)</f>
        <v>0.53510000000000002</v>
      </c>
      <c r="J1279" s="10">
        <f>VLOOKUP(B1279,home!$B$2:$E$405,4,FALSE)</f>
        <v>0.74919999999999998</v>
      </c>
      <c r="K1279" s="12">
        <f t="shared" si="1678"/>
        <v>2.06195766447</v>
      </c>
      <c r="L1279" s="12">
        <f t="shared" si="1679"/>
        <v>0.49943738293599999</v>
      </c>
      <c r="M1279" s="13">
        <f t="shared" si="1680"/>
        <v>7.719697185429597E-2</v>
      </c>
      <c r="N1279" s="13">
        <f t="shared" si="1681"/>
        <v>0.15917688778884045</v>
      </c>
      <c r="O1279" s="13">
        <f t="shared" si="1682"/>
        <v>3.8555053593493628E-2</v>
      </c>
      <c r="P1279" s="13">
        <f t="shared" si="1683"/>
        <v>7.9498888261155809E-2</v>
      </c>
      <c r="Q1279" s="13">
        <f t="shared" si="1684"/>
        <v>0.16410800189134037</v>
      </c>
      <c r="R1279" s="13">
        <f t="shared" si="1685"/>
        <v>9.6279175328458401E-3</v>
      </c>
      <c r="S1279" s="13">
        <f t="shared" si="1686"/>
        <v>2.0467361228522166E-2</v>
      </c>
      <c r="T1279" s="13">
        <f t="shared" si="1687"/>
        <v>8.1961670983467169E-2</v>
      </c>
      <c r="U1279" s="13">
        <f t="shared" si="1688"/>
        <v>1.9852358349736574E-2</v>
      </c>
      <c r="V1279" s="13">
        <f t="shared" si="1689"/>
        <v>2.3419635716311919E-3</v>
      </c>
      <c r="W1279" s="13">
        <f t="shared" si="1690"/>
        <v>0.11279458410023552</v>
      </c>
      <c r="X1279" s="13">
        <f t="shared" si="1691"/>
        <v>5.6333831892376188E-2</v>
      </c>
      <c r="Y1279" s="13">
        <f t="shared" si="1692"/>
        <v>1.4067610785542466E-2</v>
      </c>
      <c r="Z1279" s="13">
        <f t="shared" si="1693"/>
        <v>1.6028473119093852E-3</v>
      </c>
      <c r="AA1279" s="13">
        <f t="shared" si="1694"/>
        <v>3.305003299766694E-3</v>
      </c>
      <c r="AB1279" s="13">
        <f t="shared" si="1695"/>
        <v>3.4073884425262877E-3</v>
      </c>
      <c r="AC1279" s="13">
        <f t="shared" si="1696"/>
        <v>1.5073737335530963E-4</v>
      </c>
      <c r="AD1279" s="13">
        <f t="shared" si="1697"/>
        <v>5.8144414299046647E-2</v>
      </c>
      <c r="AE1279" s="13">
        <f t="shared" si="1698"/>
        <v>2.9039494109862393E-2</v>
      </c>
      <c r="AF1279" s="13">
        <f t="shared" si="1699"/>
        <v>7.2517044700075297E-3</v>
      </c>
      <c r="AG1279" s="13">
        <f t="shared" si="1700"/>
        <v>1.2072574341086178E-3</v>
      </c>
      <c r="AH1279" s="13">
        <f t="shared" si="1701"/>
        <v>2.0013046667650644E-4</v>
      </c>
      <c r="AI1279" s="13">
        <f t="shared" si="1702"/>
        <v>4.1266054965758043E-4</v>
      </c>
      <c r="AJ1279" s="13">
        <f t="shared" si="1703"/>
        <v>4.2544429159542551E-4</v>
      </c>
      <c r="AK1279" s="13">
        <f t="shared" si="1704"/>
        <v>2.9241603928673244E-4</v>
      </c>
      <c r="AL1279" s="13">
        <f t="shared" si="1705"/>
        <v>6.2092868739835265E-6</v>
      </c>
      <c r="AM1279" s="13">
        <f t="shared" si="1706"/>
        <v>2.3978264142007669E-2</v>
      </c>
      <c r="AN1279" s="13">
        <f t="shared" si="1707"/>
        <v>1.1975641490432442E-2</v>
      </c>
      <c r="AO1279" s="13">
        <f t="shared" si="1708"/>
        <v>2.9905415224806783E-3</v>
      </c>
      <c r="AP1279" s="13">
        <f t="shared" si="1709"/>
        <v>4.9786274384973025E-4</v>
      </c>
      <c r="AQ1279" s="13">
        <f t="shared" si="1710"/>
        <v>6.2162816462411357E-5</v>
      </c>
      <c r="AR1279" s="13">
        <f t="shared" si="1711"/>
        <v>1.9990527304534953E-5</v>
      </c>
      <c r="AS1279" s="13">
        <f t="shared" si="1712"/>
        <v>4.1219620992382665E-5</v>
      </c>
      <c r="AT1279" s="13">
        <f t="shared" si="1713"/>
        <v>4.2496556715895972E-5</v>
      </c>
      <c r="AU1279" s="13">
        <f t="shared" si="1714"/>
        <v>2.9208700277975251E-5</v>
      </c>
      <c r="AV1279" s="13">
        <f t="shared" si="1715"/>
        <v>1.5056775851844519E-5</v>
      </c>
      <c r="AW1279" s="13">
        <f t="shared" si="1716"/>
        <v>1.776233328555845E-7</v>
      </c>
      <c r="AX1279" s="13">
        <f t="shared" si="1717"/>
        <v>8.2403609213831386E-3</v>
      </c>
      <c r="AY1279" s="13">
        <f t="shared" si="1718"/>
        <v>4.1155442930236805E-3</v>
      </c>
      <c r="AZ1279" s="13">
        <f t="shared" si="1719"/>
        <v>1.0277283355324687E-3</v>
      </c>
      <c r="BA1279" s="13">
        <f t="shared" si="1720"/>
        <v>1.710953167558358E-4</v>
      </c>
      <c r="BB1279" s="13">
        <f t="shared" si="1721"/>
        <v>2.1362849308285141E-5</v>
      </c>
      <c r="BC1279" s="13">
        <f t="shared" si="1722"/>
        <v>2.1338811101172144E-6</v>
      </c>
      <c r="BD1279" s="13">
        <f t="shared" si="1723"/>
        <v>1.6640027734145962E-6</v>
      </c>
      <c r="BE1279" s="13">
        <f t="shared" si="1724"/>
        <v>3.4311032723415636E-6</v>
      </c>
      <c r="BF1279" s="13">
        <f t="shared" si="1725"/>
        <v>3.5373948449963925E-6</v>
      </c>
      <c r="BG1279" s="13">
        <f t="shared" si="1726"/>
        <v>2.4313194709656599E-6</v>
      </c>
      <c r="BH1279" s="13">
        <f t="shared" si="1727"/>
        <v>1.2533194544831969E-6</v>
      </c>
      <c r="BI1279" s="13">
        <f t="shared" si="1728"/>
        <v>5.1685833104019766E-7</v>
      </c>
      <c r="BJ1279" s="14">
        <f t="shared" si="1729"/>
        <v>0.73716815606717379</v>
      </c>
      <c r="BK1279" s="14">
        <f t="shared" si="1730"/>
        <v>0.1837776758688581</v>
      </c>
      <c r="BL1279" s="14">
        <f t="shared" si="1731"/>
        <v>7.6239178744875152E-2</v>
      </c>
      <c r="BM1279" s="14">
        <f t="shared" si="1732"/>
        <v>0.46650877040115368</v>
      </c>
      <c r="BN1279" s="14">
        <f t="shared" si="1733"/>
        <v>0.52816372092197206</v>
      </c>
    </row>
    <row r="1280" spans="1:66" x14ac:dyDescent="0.25">
      <c r="A1280" t="s">
        <v>345</v>
      </c>
      <c r="B1280" t="s">
        <v>218</v>
      </c>
      <c r="C1280" t="s">
        <v>223</v>
      </c>
      <c r="D1280" s="7" t="s">
        <v>381</v>
      </c>
      <c r="E1280" s="10">
        <f>VLOOKUP(A1280,home!$A$2:$E$405,3,FALSE)</f>
        <v>1.8042</v>
      </c>
      <c r="F1280" s="10">
        <f>VLOOKUP(B1280,home!$B$2:$E$405,3,FALSE)</f>
        <v>0.99770000000000003</v>
      </c>
      <c r="G1280" s="10">
        <f>VLOOKUP(C1280,away!$B$2:$E$405,4,FALSE)</f>
        <v>0.84989999999999999</v>
      </c>
      <c r="H1280" s="10">
        <f>VLOOKUP(A1280,away!$A$2:$E$405,3,FALSE)</f>
        <v>1.2458</v>
      </c>
      <c r="I1280" s="10">
        <f>VLOOKUP(C1280,away!$B$2:$E$405,3,FALSE)</f>
        <v>1.2307999999999999</v>
      </c>
      <c r="J1280" s="10">
        <f>VLOOKUP(B1280,home!$B$2:$E$405,4,FALSE)</f>
        <v>0.85619999999999996</v>
      </c>
      <c r="K1280" s="12">
        <f t="shared" si="1678"/>
        <v>1.529862783966</v>
      </c>
      <c r="L1280" s="12">
        <f t="shared" si="1679"/>
        <v>1.312837693968</v>
      </c>
      <c r="M1280" s="13">
        <f t="shared" si="1680"/>
        <v>5.8268101588099495E-2</v>
      </c>
      <c r="N1280" s="13">
        <f t="shared" si="1681"/>
        <v>8.9142200111983594E-2</v>
      </c>
      <c r="O1280" s="13">
        <f t="shared" si="1682"/>
        <v>7.6496560120813697E-2</v>
      </c>
      <c r="P1280" s="13">
        <f t="shared" si="1683"/>
        <v>0.11702924043025052</v>
      </c>
      <c r="Q1280" s="13">
        <f t="shared" si="1684"/>
        <v>6.8187667216086767E-2</v>
      </c>
      <c r="R1280" s="13">
        <f t="shared" si="1685"/>
        <v>5.0213783792746769E-2</v>
      </c>
      <c r="S1280" s="13">
        <f t="shared" si="1686"/>
        <v>5.8762181804454861E-2</v>
      </c>
      <c r="T1280" s="13">
        <f t="shared" si="1687"/>
        <v>8.9519339785024729E-2</v>
      </c>
      <c r="U1280" s="13">
        <f t="shared" si="1688"/>
        <v>7.6820199066638381E-2</v>
      </c>
      <c r="V1280" s="13">
        <f t="shared" si="1689"/>
        <v>1.3113509059692517E-2</v>
      </c>
      <c r="W1280" s="13">
        <f t="shared" si="1690"/>
        <v>3.4772591466449884E-2</v>
      </c>
      <c r="X1280" s="13">
        <f t="shared" si="1691"/>
        <v>4.5650768794105415E-2</v>
      </c>
      <c r="Y1280" s="13">
        <f t="shared" si="1692"/>
        <v>2.9966025015759849E-2</v>
      </c>
      <c r="Z1280" s="13">
        <f t="shared" si="1693"/>
        <v>2.1974182706625794E-2</v>
      </c>
      <c r="AA1280" s="13">
        <f t="shared" si="1694"/>
        <v>3.3617484330936073E-2</v>
      </c>
      <c r="AB1280" s="13">
        <f t="shared" si="1695"/>
        <v>2.5715069084229623E-2</v>
      </c>
      <c r="AC1280" s="13">
        <f t="shared" si="1696"/>
        <v>1.6461236538557271E-3</v>
      </c>
      <c r="AD1280" s="13">
        <f t="shared" si="1697"/>
        <v>1.3299323396643846E-2</v>
      </c>
      <c r="AE1280" s="13">
        <f t="shared" si="1698"/>
        <v>1.7459853059384575E-2</v>
      </c>
      <c r="AF1280" s="13">
        <f t="shared" si="1699"/>
        <v>1.1460976613751289E-2</v>
      </c>
      <c r="AG1280" s="13">
        <f t="shared" si="1700"/>
        <v>5.0154673694061394E-3</v>
      </c>
      <c r="AH1280" s="13">
        <f t="shared" si="1701"/>
        <v>7.212133837849531E-3</v>
      </c>
      <c r="AI1280" s="13">
        <f t="shared" si="1702"/>
        <v>1.1033575151507874E-2</v>
      </c>
      <c r="AJ1280" s="13">
        <f t="shared" si="1703"/>
        <v>8.4399279991919599E-3</v>
      </c>
      <c r="AK1280" s="13">
        <f t="shared" si="1704"/>
        <v>4.3039772484388013E-3</v>
      </c>
      <c r="AL1280" s="13">
        <f t="shared" si="1705"/>
        <v>1.3224704125548465E-4</v>
      </c>
      <c r="AM1280" s="13">
        <f t="shared" si="1706"/>
        <v>4.0692279832907369E-3</v>
      </c>
      <c r="AN1280" s="13">
        <f t="shared" si="1707"/>
        <v>5.3422358818134659E-3</v>
      </c>
      <c r="AO1280" s="13">
        <f t="shared" si="1708"/>
        <v>3.5067443178565484E-3</v>
      </c>
      <c r="AP1280" s="13">
        <f t="shared" si="1709"/>
        <v>1.534595374530059E-3</v>
      </c>
      <c r="AQ1280" s="13">
        <f t="shared" si="1710"/>
        <v>5.0366866316800063E-4</v>
      </c>
      <c r="AR1280" s="13">
        <f t="shared" si="1711"/>
        <v>1.8936722312541919E-3</v>
      </c>
      <c r="AS1280" s="13">
        <f t="shared" si="1712"/>
        <v>2.897058671625645E-3</v>
      </c>
      <c r="AT1280" s="13">
        <f t="shared" si="1713"/>
        <v>2.2160511223430256E-3</v>
      </c>
      <c r="AU1280" s="13">
        <f t="shared" si="1714"/>
        <v>1.1300847131462267E-3</v>
      </c>
      <c r="AV1280" s="13">
        <f t="shared" si="1715"/>
        <v>4.3221863634282625E-4</v>
      </c>
      <c r="AW1280" s="13">
        <f t="shared" si="1716"/>
        <v>7.37814152047812E-6</v>
      </c>
      <c r="AX1280" s="13">
        <f t="shared" si="1717"/>
        <v>1.0375600751849207E-3</v>
      </c>
      <c r="AY1280" s="13">
        <f t="shared" si="1718"/>
        <v>1.3621479764590358E-3</v>
      </c>
      <c r="AZ1280" s="13">
        <f t="shared" si="1719"/>
        <v>8.9413960412882917E-4</v>
      </c>
      <c r="BA1280" s="13">
        <f t="shared" si="1720"/>
        <v>3.9128672532331743E-4</v>
      </c>
      <c r="BB1280" s="13">
        <f t="shared" si="1721"/>
        <v>1.2842399053843861E-4</v>
      </c>
      <c r="BC1280" s="13">
        <f t="shared" si="1722"/>
        <v>3.37199711177304E-5</v>
      </c>
      <c r="BD1280" s="13">
        <f t="shared" si="1723"/>
        <v>4.1434738086849822E-4</v>
      </c>
      <c r="BE1280" s="13">
        <f t="shared" si="1724"/>
        <v>6.3389463762450124E-4</v>
      </c>
      <c r="BF1280" s="13">
        <f t="shared" si="1725"/>
        <v>4.8488590752866913E-4</v>
      </c>
      <c r="BG1280" s="13">
        <f t="shared" si="1726"/>
        <v>2.472696347992301E-4</v>
      </c>
      <c r="BH1280" s="13">
        <f t="shared" si="1727"/>
        <v>9.4572152971051558E-5</v>
      </c>
      <c r="BI1280" s="13">
        <f t="shared" si="1728"/>
        <v>2.8936483445990226E-5</v>
      </c>
      <c r="BJ1280" s="14">
        <f t="shared" si="1729"/>
        <v>0.42327796339200707</v>
      </c>
      <c r="BK1280" s="14">
        <f t="shared" si="1730"/>
        <v>0.25031355155406765</v>
      </c>
      <c r="BL1280" s="14">
        <f t="shared" si="1731"/>
        <v>0.3043257022043025</v>
      </c>
      <c r="BM1280" s="14">
        <f t="shared" si="1732"/>
        <v>0.53919907676208412</v>
      </c>
      <c r="BN1280" s="14">
        <f t="shared" si="1733"/>
        <v>0.45933755325998088</v>
      </c>
    </row>
    <row r="1281" spans="1:66" x14ac:dyDescent="0.25">
      <c r="A1281" t="s">
        <v>346</v>
      </c>
      <c r="B1281" t="s">
        <v>239</v>
      </c>
      <c r="C1281" t="s">
        <v>242</v>
      </c>
      <c r="D1281" s="7" t="s">
        <v>381</v>
      </c>
      <c r="E1281" s="10">
        <f>VLOOKUP(A1281,home!$A$2:$E$405,3,FALSE)</f>
        <v>1.5866</v>
      </c>
      <c r="F1281" s="10">
        <f>VLOOKUP(B1281,home!$B$2:$E$405,3,FALSE)</f>
        <v>1.4496</v>
      </c>
      <c r="G1281" s="10">
        <f>VLOOKUP(C1281,away!$B$2:$E$405,4,FALSE)</f>
        <v>0.84040000000000004</v>
      </c>
      <c r="H1281" s="10">
        <f>VLOOKUP(A1281,away!$A$2:$E$405,3,FALSE)</f>
        <v>1.1788000000000001</v>
      </c>
      <c r="I1281" s="10">
        <f>VLOOKUP(C1281,away!$B$2:$E$405,3,FALSE)</f>
        <v>0.75409999999999999</v>
      </c>
      <c r="J1281" s="10">
        <f>VLOOKUP(B1281,home!$B$2:$E$405,4,FALSE)</f>
        <v>0.67869999999999997</v>
      </c>
      <c r="K1281" s="12">
        <f t="shared" si="1678"/>
        <v>1.9328656765440002</v>
      </c>
      <c r="L1281" s="12">
        <f t="shared" si="1679"/>
        <v>0.60331888139599998</v>
      </c>
      <c r="M1281" s="13">
        <f t="shared" si="1680"/>
        <v>7.9167884753018614E-2</v>
      </c>
      <c r="N1281" s="13">
        <f t="shared" si="1681"/>
        <v>0.15302088712370074</v>
      </c>
      <c r="O1281" s="13">
        <f t="shared" si="1682"/>
        <v>4.7763479671678634E-2</v>
      </c>
      <c r="P1281" s="13">
        <f t="shared" si="1683"/>
        <v>9.23203904496947E-2</v>
      </c>
      <c r="Q1281" s="13">
        <f t="shared" si="1684"/>
        <v>0.14788441025785751</v>
      </c>
      <c r="R1281" s="13">
        <f t="shared" si="1685"/>
        <v>1.4408304563548869E-2</v>
      </c>
      <c r="S1281" s="13">
        <f t="shared" si="1686"/>
        <v>2.6914494808638639E-2</v>
      </c>
      <c r="T1281" s="13">
        <f t="shared" si="1687"/>
        <v>8.9221456972677735E-2</v>
      </c>
      <c r="U1281" s="13">
        <f t="shared" si="1688"/>
        <v>2.7849317348075883E-2</v>
      </c>
      <c r="V1281" s="13">
        <f t="shared" si="1689"/>
        <v>3.4873241245368604E-3</v>
      </c>
      <c r="W1281" s="13">
        <f t="shared" si="1690"/>
        <v>9.5280233561121419E-2</v>
      </c>
      <c r="X1281" s="13">
        <f t="shared" si="1691"/>
        <v>5.7484363931245397E-2</v>
      </c>
      <c r="Y1281" s="13">
        <f t="shared" si="1692"/>
        <v>1.7340701072379769E-2</v>
      </c>
      <c r="Z1281" s="13">
        <f t="shared" si="1693"/>
        <v>2.8976007306977291E-3</v>
      </c>
      <c r="AA1281" s="13">
        <f t="shared" si="1694"/>
        <v>5.6006729966944545E-3</v>
      </c>
      <c r="AB1281" s="13">
        <f t="shared" si="1695"/>
        <v>5.4126743004287714E-3</v>
      </c>
      <c r="AC1281" s="13">
        <f t="shared" si="1696"/>
        <v>2.5416802991380216E-4</v>
      </c>
      <c r="AD1281" s="13">
        <f t="shared" si="1697"/>
        <v>4.6040973275846837E-2</v>
      </c>
      <c r="AE1281" s="13">
        <f t="shared" si="1698"/>
        <v>2.7777388495167043E-2</v>
      </c>
      <c r="AF1281" s="13">
        <f t="shared" si="1699"/>
        <v>8.3793114775031503E-3</v>
      </c>
      <c r="AG1281" s="13">
        <f t="shared" si="1700"/>
        <v>1.6851322758252884E-3</v>
      </c>
      <c r="AH1281" s="13">
        <f t="shared" si="1701"/>
        <v>4.3704430789419645E-4</v>
      </c>
      <c r="AI1281" s="13">
        <f t="shared" si="1702"/>
        <v>8.4474794185762018E-4</v>
      </c>
      <c r="AJ1281" s="13">
        <f t="shared" si="1703"/>
        <v>8.1639215107389069E-4</v>
      </c>
      <c r="AK1281" s="13">
        <f t="shared" si="1704"/>
        <v>5.259921224702158E-4</v>
      </c>
      <c r="AL1281" s="13">
        <f t="shared" si="1705"/>
        <v>1.1855762894095619E-5</v>
      </c>
      <c r="AM1281" s="13">
        <f t="shared" si="1706"/>
        <v>1.7798203391912792E-2</v>
      </c>
      <c r="AN1281" s="13">
        <f t="shared" si="1707"/>
        <v>1.0737992161267319E-2</v>
      </c>
      <c r="AO1281" s="13">
        <f t="shared" si="1708"/>
        <v>3.2392167095874076E-3</v>
      </c>
      <c r="AP1281" s="13">
        <f t="shared" si="1709"/>
        <v>6.5142686727583565E-4</v>
      </c>
      <c r="AQ1281" s="13">
        <f t="shared" si="1710"/>
        <v>9.82545322190394E-5</v>
      </c>
      <c r="AR1281" s="13">
        <f t="shared" si="1711"/>
        <v>5.273541659184313E-5</v>
      </c>
      <c r="AS1281" s="13">
        <f t="shared" si="1712"/>
        <v>1.0193047666862254E-4</v>
      </c>
      <c r="AT1281" s="13">
        <f t="shared" si="1713"/>
        <v>9.8508959873274803E-5</v>
      </c>
      <c r="AU1281" s="13">
        <f t="shared" si="1714"/>
        <v>6.3468195790367693E-5</v>
      </c>
      <c r="AV1281" s="13">
        <f t="shared" si="1715"/>
        <v>3.0668874298844035E-5</v>
      </c>
      <c r="AW1281" s="13">
        <f t="shared" si="1716"/>
        <v>3.8403923470726162E-7</v>
      </c>
      <c r="AX1281" s="13">
        <f t="shared" si="1717"/>
        <v>5.7335894067295397E-3</v>
      </c>
      <c r="AY1281" s="13">
        <f t="shared" si="1718"/>
        <v>3.4591827472520214E-3</v>
      </c>
      <c r="AZ1281" s="13">
        <f t="shared" si="1719"/>
        <v>1.0434951328082158E-3</v>
      </c>
      <c r="BA1281" s="13">
        <f t="shared" si="1720"/>
        <v>2.0985343875600779E-4</v>
      </c>
      <c r="BB1281" s="13">
        <f t="shared" si="1721"/>
        <v>3.1652135481844643E-5</v>
      </c>
      <c r="BC1281" s="13">
        <f t="shared" si="1722"/>
        <v>3.8192661945402308E-6</v>
      </c>
      <c r="BD1281" s="13">
        <f t="shared" si="1723"/>
        <v>5.3027120913571421E-6</v>
      </c>
      <c r="BE1281" s="13">
        <f t="shared" si="1724"/>
        <v>1.024943019397907E-5</v>
      </c>
      <c r="BF1281" s="13">
        <f t="shared" si="1725"/>
        <v>9.9053859130379328E-6</v>
      </c>
      <c r="BG1281" s="13">
        <f t="shared" si="1726"/>
        <v>6.3819268147444919E-6</v>
      </c>
      <c r="BH1281" s="13">
        <f t="shared" si="1727"/>
        <v>3.083851822608853E-6</v>
      </c>
      <c r="BI1281" s="13">
        <f t="shared" si="1728"/>
        <v>1.1921342678936622E-6</v>
      </c>
      <c r="BJ1281" s="14">
        <f t="shared" si="1729"/>
        <v>0.68712154423280947</v>
      </c>
      <c r="BK1281" s="14">
        <f t="shared" si="1730"/>
        <v>0.20561530067594871</v>
      </c>
      <c r="BL1281" s="14">
        <f t="shared" si="1731"/>
        <v>0.10404205276804912</v>
      </c>
      <c r="BM1281" s="14">
        <f t="shared" si="1732"/>
        <v>0.46165234287998874</v>
      </c>
      <c r="BN1281" s="14">
        <f t="shared" si="1733"/>
        <v>0.53456535681949913</v>
      </c>
    </row>
    <row r="1282" spans="1:66" x14ac:dyDescent="0.25">
      <c r="A1282" t="s">
        <v>346</v>
      </c>
      <c r="B1282" t="s">
        <v>238</v>
      </c>
      <c r="C1282" t="s">
        <v>322</v>
      </c>
      <c r="D1282" s="7" t="s">
        <v>381</v>
      </c>
      <c r="E1282" s="10">
        <f>VLOOKUP(A1282,home!$A$2:$E$405,3,FALSE)</f>
        <v>1.5866</v>
      </c>
      <c r="F1282" s="10">
        <f>VLOOKUP(B1282,home!$B$2:$E$405,3,FALSE)</f>
        <v>1.6807000000000001</v>
      </c>
      <c r="G1282" s="10">
        <f>VLOOKUP(C1282,away!$B$2:$E$405,4,FALSE)</f>
        <v>1.1345000000000001</v>
      </c>
      <c r="H1282" s="10">
        <f>VLOOKUP(A1282,away!$A$2:$E$405,3,FALSE)</f>
        <v>1.1788000000000001</v>
      </c>
      <c r="I1282" s="10">
        <f>VLOOKUP(C1282,away!$B$2:$E$405,3,FALSE)</f>
        <v>0.84830000000000005</v>
      </c>
      <c r="J1282" s="10">
        <f>VLOOKUP(B1282,home!$B$2:$E$405,4,FALSE)</f>
        <v>0.65980000000000005</v>
      </c>
      <c r="K1282" s="12">
        <f t="shared" si="1678"/>
        <v>3.0252561343900006</v>
      </c>
      <c r="L1282" s="12">
        <f t="shared" si="1679"/>
        <v>0.65978419119200016</v>
      </c>
      <c r="M1282" s="13">
        <f t="shared" si="1680"/>
        <v>2.5096162685642416E-2</v>
      </c>
      <c r="N1282" s="13">
        <f t="shared" si="1681"/>
        <v>7.5922320114389152E-2</v>
      </c>
      <c r="O1282" s="13">
        <f t="shared" si="1682"/>
        <v>1.6558051399569434E-2</v>
      </c>
      <c r="P1282" s="13">
        <f t="shared" si="1683"/>
        <v>5.0092346570092372E-2</v>
      </c>
      <c r="Q1282" s="13">
        <f t="shared" si="1684"/>
        <v>0.11484223233158856</v>
      </c>
      <c r="R1282" s="13">
        <f t="shared" si="1685"/>
        <v>5.4623702751902415E-3</v>
      </c>
      <c r="S1282" s="13">
        <f t="shared" si="1686"/>
        <v>2.499628345904242E-2</v>
      </c>
      <c r="T1282" s="13">
        <f t="shared" si="1687"/>
        <v>7.577108937358093E-2</v>
      </c>
      <c r="U1282" s="13">
        <f t="shared" si="1688"/>
        <v>1.6525069183328876E-2</v>
      </c>
      <c r="V1282" s="13">
        <f t="shared" si="1689"/>
        <v>5.5436651131749119E-3</v>
      </c>
      <c r="W1282" s="13">
        <f t="shared" si="1690"/>
        <v>0.11580905594939334</v>
      </c>
      <c r="X1282" s="13">
        <f t="shared" si="1691"/>
        <v>7.6408984312279576E-2</v>
      </c>
      <c r="Y1282" s="13">
        <f t="shared" si="1692"/>
        <v>2.5206719957139797E-2</v>
      </c>
      <c r="Z1282" s="13">
        <f t="shared" si="1693"/>
        <v>1.2013285180025395E-3</v>
      </c>
      <c r="AA1282" s="13">
        <f t="shared" si="1694"/>
        <v>3.6343264685048311E-3</v>
      </c>
      <c r="AB1282" s="13">
        <f t="shared" si="1695"/>
        <v>5.4973842216100941E-3</v>
      </c>
      <c r="AC1282" s="13">
        <f t="shared" si="1696"/>
        <v>6.915778260508683E-4</v>
      </c>
      <c r="AD1282" s="13">
        <f t="shared" si="1697"/>
        <v>8.7588014232204262E-2</v>
      </c>
      <c r="AE1282" s="13">
        <f t="shared" si="1698"/>
        <v>5.7789187128308279E-2</v>
      </c>
      <c r="AF1282" s="13">
        <f t="shared" si="1699"/>
        <v>1.9064196044547007E-2</v>
      </c>
      <c r="AG1282" s="13">
        <f t="shared" si="1700"/>
        <v>4.19275172265906E-3</v>
      </c>
      <c r="AH1282" s="13">
        <f t="shared" si="1701"/>
        <v>1.981543911515474E-4</v>
      </c>
      <c r="AI1282" s="13">
        <f t="shared" si="1702"/>
        <v>5.9946778738753442E-4</v>
      </c>
      <c r="AJ1282" s="13">
        <f t="shared" si="1703"/>
        <v>9.0677180058166965E-4</v>
      </c>
      <c r="AK1282" s="13">
        <f t="shared" si="1704"/>
        <v>9.1440565073385414E-4</v>
      </c>
      <c r="AL1282" s="13">
        <f t="shared" si="1705"/>
        <v>5.5216020993600556E-5</v>
      </c>
      <c r="AM1282" s="13">
        <f t="shared" si="1706"/>
        <v>5.2995235471002926E-2</v>
      </c>
      <c r="AN1282" s="13">
        <f t="shared" si="1707"/>
        <v>3.4965418572265261E-2</v>
      </c>
      <c r="AO1282" s="13">
        <f t="shared" si="1708"/>
        <v>1.1534815206195885E-2</v>
      </c>
      <c r="AP1282" s="13">
        <f t="shared" si="1709"/>
        <v>2.5368295737897132E-3</v>
      </c>
      <c r="AQ1282" s="13">
        <f t="shared" si="1710"/>
        <v>4.1844001213369803E-4</v>
      </c>
      <c r="AR1282" s="13">
        <f t="shared" si="1711"/>
        <v>2.6147826939413395E-5</v>
      </c>
      <c r="AS1282" s="13">
        <f t="shared" si="1712"/>
        <v>7.9103873849428491E-5</v>
      </c>
      <c r="AT1282" s="13">
        <f t="shared" si="1713"/>
        <v>1.1965473980849814E-4</v>
      </c>
      <c r="AU1282" s="13">
        <f t="shared" si="1714"/>
        <v>1.2066207853816616E-4</v>
      </c>
      <c r="AV1282" s="13">
        <f t="shared" si="1715"/>
        <v>9.1258423321458805E-5</v>
      </c>
      <c r="AW1282" s="13">
        <f t="shared" si="1716"/>
        <v>3.0614464123448028E-6</v>
      </c>
      <c r="AX1282" s="13">
        <f t="shared" si="1717"/>
        <v>2.6720693533682352E-2</v>
      </c>
      <c r="AY1282" s="13">
        <f t="shared" si="1718"/>
        <v>1.7629891171209919E-2</v>
      </c>
      <c r="AZ1282" s="13">
        <f t="shared" si="1719"/>
        <v>5.8159617435998593E-3</v>
      </c>
      <c r="BA1282" s="13">
        <f t="shared" si="1720"/>
        <v>1.2790932050015498E-3</v>
      </c>
      <c r="BB1282" s="13">
        <f t="shared" si="1721"/>
        <v>2.1098136893028268E-4</v>
      </c>
      <c r="BC1282" s="13">
        <f t="shared" si="1722"/>
        <v>2.7840434371249518E-5</v>
      </c>
      <c r="BD1282" s="13">
        <f t="shared" si="1723"/>
        <v>2.8753204747748757E-6</v>
      </c>
      <c r="BE1282" s="13">
        <f t="shared" si="1724"/>
        <v>8.6985809046498617E-6</v>
      </c>
      <c r="BF1282" s="13">
        <f t="shared" si="1725"/>
        <v>1.3157717621139859E-5</v>
      </c>
      <c r="BG1282" s="13">
        <f t="shared" si="1726"/>
        <v>1.3268488649308255E-5</v>
      </c>
      <c r="BH1282" s="13">
        <f t="shared" si="1727"/>
        <v>1.0035144170100974E-5</v>
      </c>
      <c r="BI1282" s="13">
        <f t="shared" si="1728"/>
        <v>6.0717762920172049E-6</v>
      </c>
      <c r="BJ1282" s="14">
        <f t="shared" si="1729"/>
        <v>0.80672975145827275</v>
      </c>
      <c r="BK1282" s="14">
        <f t="shared" si="1730"/>
        <v>0.12410514284620651</v>
      </c>
      <c r="BL1282" s="14">
        <f t="shared" si="1731"/>
        <v>5.0786935148627046E-2</v>
      </c>
      <c r="BM1282" s="14">
        <f t="shared" si="1732"/>
        <v>0.67722284486983897</v>
      </c>
      <c r="BN1282" s="14">
        <f t="shared" si="1733"/>
        <v>0.28797348337647222</v>
      </c>
    </row>
    <row r="1283" spans="1:66" x14ac:dyDescent="0.25">
      <c r="A1283" t="s">
        <v>346</v>
      </c>
      <c r="B1283" t="s">
        <v>235</v>
      </c>
      <c r="C1283" t="s">
        <v>236</v>
      </c>
      <c r="D1283" s="7" t="s">
        <v>381</v>
      </c>
      <c r="E1283" s="10">
        <f>VLOOKUP(A1283,home!$A$2:$E$405,3,FALSE)</f>
        <v>1.5866</v>
      </c>
      <c r="F1283" s="10">
        <f>VLOOKUP(B1283,home!$B$2:$E$405,3,FALSE)</f>
        <v>1.1975</v>
      </c>
      <c r="G1283" s="10">
        <f>VLOOKUP(C1283,away!$B$2:$E$405,4,FALSE)</f>
        <v>1.1345000000000001</v>
      </c>
      <c r="H1283" s="10">
        <f>VLOOKUP(A1283,away!$A$2:$E$405,3,FALSE)</f>
        <v>1.1788000000000001</v>
      </c>
      <c r="I1283" s="10">
        <f>VLOOKUP(C1283,away!$B$2:$E$405,3,FALSE)</f>
        <v>0.84830000000000005</v>
      </c>
      <c r="J1283" s="10">
        <f>VLOOKUP(B1283,home!$B$2:$E$405,4,FALSE)</f>
        <v>0.67869999999999997</v>
      </c>
      <c r="K1283" s="12">
        <f t="shared" si="1678"/>
        <v>2.1554972457500003</v>
      </c>
      <c r="L1283" s="12">
        <f t="shared" si="1679"/>
        <v>0.67868373834800011</v>
      </c>
      <c r="M1283" s="13">
        <f t="shared" si="1680"/>
        <v>5.8766636939463102E-2</v>
      </c>
      <c r="N1283" s="13">
        <f t="shared" si="1681"/>
        <v>0.12667132406500295</v>
      </c>
      <c r="O1283" s="13">
        <f t="shared" si="1682"/>
        <v>3.9883960848214488E-2</v>
      </c>
      <c r="P1283" s="13">
        <f t="shared" si="1683"/>
        <v>8.5969767757927168E-2</v>
      </c>
      <c r="Q1283" s="13">
        <f t="shared" si="1684"/>
        <v>0.13651984506880982</v>
      </c>
      <c r="R1283" s="13">
        <f t="shared" si="1685"/>
        <v>1.3534297824295742E-2</v>
      </c>
      <c r="S1283" s="13">
        <f t="shared" si="1686"/>
        <v>3.1441313274253625E-2</v>
      </c>
      <c r="T1283" s="13">
        <f t="shared" si="1687"/>
        <v>9.2653798809989626E-2</v>
      </c>
      <c r="U1283" s="13">
        <f t="shared" si="1688"/>
        <v>2.9173141683429691E-2</v>
      </c>
      <c r="V1283" s="13">
        <f t="shared" si="1689"/>
        <v>5.1106140433166821E-3</v>
      </c>
      <c r="W1283" s="13">
        <f t="shared" si="1690"/>
        <v>9.8089383345345435E-2</v>
      </c>
      <c r="X1283" s="13">
        <f t="shared" si="1691"/>
        <v>6.6571669381069093E-2</v>
      </c>
      <c r="Y1283" s="13">
        <f t="shared" si="1692"/>
        <v>2.2590554721805534E-2</v>
      </c>
      <c r="Z1283" s="13">
        <f t="shared" si="1693"/>
        <v>3.0618359477694126E-3</v>
      </c>
      <c r="AA1283" s="13">
        <f t="shared" si="1694"/>
        <v>6.5997789523553107E-3</v>
      </c>
      <c r="AB1283" s="13">
        <f t="shared" si="1695"/>
        <v>7.1129026771803491E-3</v>
      </c>
      <c r="AC1283" s="13">
        <f t="shared" si="1696"/>
        <v>4.6727012690139319E-4</v>
      </c>
      <c r="AD1283" s="13">
        <f t="shared" si="1697"/>
        <v>5.2857848909552016E-2</v>
      </c>
      <c r="AE1283" s="13">
        <f t="shared" si="1698"/>
        <v>3.5873762498968523E-2</v>
      </c>
      <c r="AF1283" s="13">
        <f t="shared" si="1699"/>
        <v>1.2173469620704125E-2</v>
      </c>
      <c r="AG1283" s="13">
        <f t="shared" si="1700"/>
        <v>2.7539786236150956E-3</v>
      </c>
      <c r="AH1283" s="13">
        <f t="shared" si="1701"/>
        <v>5.1950456681010922E-4</v>
      </c>
      <c r="AI1283" s="13">
        <f t="shared" si="1702"/>
        <v>1.1197906629137374E-3</v>
      </c>
      <c r="AJ1283" s="13">
        <f t="shared" si="1703"/>
        <v>1.2068528448635643E-3</v>
      </c>
      <c r="AK1283" s="13">
        <f t="shared" si="1704"/>
        <v>8.6712266104298837E-4</v>
      </c>
      <c r="AL1283" s="13">
        <f t="shared" si="1705"/>
        <v>2.7342796104742994E-5</v>
      </c>
      <c r="AM1283" s="13">
        <f t="shared" si="1706"/>
        <v>2.2786989548161794E-2</v>
      </c>
      <c r="AN1283" s="13">
        <f t="shared" si="1707"/>
        <v>1.5465159252243251E-2</v>
      </c>
      <c r="AO1283" s="13">
        <f t="shared" si="1708"/>
        <v>5.2479760477298059E-3</v>
      </c>
      <c r="AP1283" s="13">
        <f t="shared" si="1709"/>
        <v>1.1872386676113425E-3</v>
      </c>
      <c r="AQ1283" s="13">
        <f t="shared" si="1710"/>
        <v>2.0143989431144113E-4</v>
      </c>
      <c r="AR1283" s="13">
        <f t="shared" si="1711"/>
        <v>7.0515860298308691E-5</v>
      </c>
      <c r="AS1283" s="13">
        <f t="shared" si="1712"/>
        <v>1.5199674265469618E-4</v>
      </c>
      <c r="AT1283" s="13">
        <f t="shared" si="1713"/>
        <v>1.6381428007758463E-4</v>
      </c>
      <c r="AU1283" s="13">
        <f t="shared" si="1714"/>
        <v>1.1770040984058427E-4</v>
      </c>
      <c r="AV1283" s="13">
        <f t="shared" si="1715"/>
        <v>6.3425727308756417E-5</v>
      </c>
      <c r="AW1283" s="13">
        <f t="shared" si="1716"/>
        <v>1.1111056060027239E-6</v>
      </c>
      <c r="AX1283" s="13">
        <f t="shared" si="1717"/>
        <v>8.1862155349994685E-3</v>
      </c>
      <c r="AY1283" s="13">
        <f t="shared" si="1718"/>
        <v>5.5558513622159132E-3</v>
      </c>
      <c r="AZ1283" s="13">
        <f t="shared" si="1719"/>
        <v>1.8853329861072624E-3</v>
      </c>
      <c r="BA1283" s="13">
        <f t="shared" si="1720"/>
        <v>4.2651494634735835E-4</v>
      </c>
      <c r="BB1283" s="13">
        <f t="shared" si="1721"/>
        <v>7.2367189562080449E-5</v>
      </c>
      <c r="BC1283" s="13">
        <f t="shared" si="1722"/>
        <v>9.8228869491462305E-6</v>
      </c>
      <c r="BD1283" s="13">
        <f t="shared" si="1723"/>
        <v>7.97632794668024E-6</v>
      </c>
      <c r="BE1283" s="13">
        <f t="shared" si="1724"/>
        <v>1.7192952920268014E-5</v>
      </c>
      <c r="BF1283" s="13">
        <f t="shared" si="1725"/>
        <v>1.8529681332973569E-5</v>
      </c>
      <c r="BG1283" s="13">
        <f t="shared" si="1726"/>
        <v>1.3313559025949907E-5</v>
      </c>
      <c r="BH1283" s="13">
        <f t="shared" si="1727"/>
        <v>7.1743349528912707E-6</v>
      </c>
      <c r="BI1283" s="13">
        <f t="shared" si="1728"/>
        <v>3.0928518462090169E-6</v>
      </c>
      <c r="BJ1283" s="14">
        <f t="shared" si="1729"/>
        <v>0.70778054336110119</v>
      </c>
      <c r="BK1283" s="14">
        <f t="shared" si="1730"/>
        <v>0.18733879630018263</v>
      </c>
      <c r="BL1283" s="14">
        <f t="shared" si="1731"/>
        <v>0.1006520854493109</v>
      </c>
      <c r="BM1283" s="14">
        <f t="shared" si="1732"/>
        <v>0.53193268829804063</v>
      </c>
      <c r="BN1283" s="14">
        <f t="shared" si="1733"/>
        <v>0.46134583250371325</v>
      </c>
    </row>
    <row r="1284" spans="1:66" x14ac:dyDescent="0.25">
      <c r="A1284" t="s">
        <v>347</v>
      </c>
      <c r="B1284" t="s">
        <v>253</v>
      </c>
      <c r="C1284" t="s">
        <v>324</v>
      </c>
      <c r="D1284" s="7" t="s">
        <v>381</v>
      </c>
      <c r="E1284" s="10">
        <f>VLOOKUP(A1284,home!$A$2:$E$405,3,FALSE)</f>
        <v>1.1809000000000001</v>
      </c>
      <c r="F1284" s="10">
        <f>VLOOKUP(B1284,home!$B$2:$E$405,3,FALSE)</f>
        <v>1.1725000000000001</v>
      </c>
      <c r="G1284" s="10">
        <f>VLOOKUP(C1284,away!$B$2:$E$405,4,FALSE)</f>
        <v>0.70569999999999999</v>
      </c>
      <c r="H1284" s="10">
        <f>VLOOKUP(A1284,away!$A$2:$E$405,3,FALSE)</f>
        <v>0.92459999999999998</v>
      </c>
      <c r="I1284" s="10">
        <f>VLOOKUP(C1284,away!$B$2:$E$405,3,FALSE)</f>
        <v>0.72099999999999997</v>
      </c>
      <c r="J1284" s="10">
        <f>VLOOKUP(B1284,home!$B$2:$E$405,4,FALSE)</f>
        <v>0.74880000000000002</v>
      </c>
      <c r="K1284" s="12">
        <f t="shared" si="1678"/>
        <v>0.9771159249250001</v>
      </c>
      <c r="L1284" s="12">
        <f t="shared" si="1679"/>
        <v>0.49917748607999995</v>
      </c>
      <c r="M1284" s="13">
        <f t="shared" si="1680"/>
        <v>0.22848301340281721</v>
      </c>
      <c r="N1284" s="13">
        <f t="shared" si="1681"/>
        <v>0.22325439097074495</v>
      </c>
      <c r="O1284" s="13">
        <f t="shared" si="1682"/>
        <v>0.11405357624240121</v>
      </c>
      <c r="P1284" s="13">
        <f t="shared" si="1683"/>
        <v>0.11144356564109789</v>
      </c>
      <c r="Q1284" s="13">
        <f t="shared" si="1684"/>
        <v>0.10907271036347352</v>
      </c>
      <c r="R1284" s="13">
        <f t="shared" si="1685"/>
        <v>2.8466488733557723E-2</v>
      </c>
      <c r="S1284" s="13">
        <f t="shared" si="1686"/>
        <v>1.358926877958508E-2</v>
      </c>
      <c r="T1284" s="13">
        <f t="shared" si="1687"/>
        <v>5.4446641359170662E-2</v>
      </c>
      <c r="U1284" s="13">
        <f t="shared" si="1688"/>
        <v>2.7815059468257353E-2</v>
      </c>
      <c r="V1284" s="13">
        <f t="shared" si="1689"/>
        <v>7.3646932079816257E-4</v>
      </c>
      <c r="W1284" s="13">
        <f t="shared" si="1690"/>
        <v>3.5525560756960686E-2</v>
      </c>
      <c r="X1284" s="13">
        <f t="shared" si="1691"/>
        <v>1.7733560110241936E-2</v>
      </c>
      <c r="Y1284" s="13">
        <f t="shared" si="1692"/>
        <v>4.4260969775395675E-3</v>
      </c>
      <c r="Z1284" s="13">
        <f t="shared" si="1693"/>
        <v>4.7366100945139952E-3</v>
      </c>
      <c r="AA1284" s="13">
        <f t="shared" si="1694"/>
        <v>4.6282171535101356E-3</v>
      </c>
      <c r="AB1284" s="13">
        <f t="shared" si="1695"/>
        <v>2.2611523423529032E-3</v>
      </c>
      <c r="AC1284" s="13">
        <f t="shared" si="1696"/>
        <v>2.2451003543074772E-5</v>
      </c>
      <c r="AD1284" s="13">
        <f t="shared" si="1697"/>
        <v>8.678147789379231E-3</v>
      </c>
      <c r="AE1284" s="13">
        <f t="shared" si="1698"/>
        <v>4.3319359973330333E-3</v>
      </c>
      <c r="AF1284" s="13">
        <f t="shared" si="1699"/>
        <v>1.0812024605040805E-3</v>
      </c>
      <c r="AG1284" s="13">
        <f t="shared" si="1700"/>
        <v>1.7990397539264578E-4</v>
      </c>
      <c r="AH1284" s="13">
        <f t="shared" si="1701"/>
        <v>5.9110227988016172E-4</v>
      </c>
      <c r="AI1284" s="13">
        <f t="shared" si="1702"/>
        <v>5.7757545093038059E-4</v>
      </c>
      <c r="AJ1284" s="13">
        <f t="shared" si="1703"/>
        <v>2.8217908547490642E-4</v>
      </c>
      <c r="AK1284" s="13">
        <f t="shared" si="1704"/>
        <v>9.1907226032767942E-5</v>
      </c>
      <c r="AL1284" s="13">
        <f t="shared" si="1705"/>
        <v>4.3802291466632533E-7</v>
      </c>
      <c r="AM1284" s="13">
        <f t="shared" si="1706"/>
        <v>1.6959112807710271E-3</v>
      </c>
      <c r="AN1284" s="13">
        <f t="shared" si="1707"/>
        <v>8.4656072974999416E-4</v>
      </c>
      <c r="AO1284" s="13">
        <f t="shared" si="1708"/>
        <v>2.1129202844532614E-4</v>
      </c>
      <c r="AP1284" s="13">
        <f t="shared" si="1709"/>
        <v>3.5157407862693918E-5</v>
      </c>
      <c r="AQ1284" s="13">
        <f t="shared" si="1710"/>
        <v>4.3874466184971931E-6</v>
      </c>
      <c r="AR1284" s="13">
        <f t="shared" si="1711"/>
        <v>5.9012990017347165E-5</v>
      </c>
      <c r="AS1284" s="13">
        <f t="shared" si="1712"/>
        <v>5.7662532323389976E-5</v>
      </c>
      <c r="AT1284" s="13">
        <f t="shared" si="1713"/>
        <v>2.8171489302343453E-5</v>
      </c>
      <c r="AU1284" s="13">
        <f t="shared" si="1714"/>
        <v>9.1756036087246903E-6</v>
      </c>
      <c r="AV1284" s="13">
        <f t="shared" si="1715"/>
        <v>2.2414071017210483E-6</v>
      </c>
      <c r="AW1284" s="13">
        <f t="shared" si="1716"/>
        <v>5.9346540952770341E-9</v>
      </c>
      <c r="AX1284" s="13">
        <f t="shared" si="1717"/>
        <v>2.7618365328355382E-4</v>
      </c>
      <c r="AY1284" s="13">
        <f t="shared" si="1718"/>
        <v>1.3786466174247469E-4</v>
      </c>
      <c r="AZ1284" s="13">
        <f t="shared" si="1719"/>
        <v>3.4409467633939034E-5</v>
      </c>
      <c r="BA1284" s="13">
        <f t="shared" si="1720"/>
        <v>5.7254771836202708E-6</v>
      </c>
      <c r="BB1284" s="13">
        <f t="shared" si="1721"/>
        <v>7.1450732678199119E-7</v>
      </c>
      <c r="BC1284" s="13">
        <f t="shared" si="1722"/>
        <v>7.133319423375511E-8</v>
      </c>
      <c r="BD1284" s="13">
        <f t="shared" si="1723"/>
        <v>4.9096593338205796E-6</v>
      </c>
      <c r="BE1284" s="13">
        <f t="shared" si="1724"/>
        <v>4.7973063210327558E-6</v>
      </c>
      <c r="BF1284" s="13">
        <f t="shared" si="1725"/>
        <v>2.343762201512235E-6</v>
      </c>
      <c r="BG1284" s="13">
        <f t="shared" si="1726"/>
        <v>7.6337579044496073E-7</v>
      </c>
      <c r="BH1284" s="13">
        <f t="shared" si="1727"/>
        <v>1.8647666038649517E-7</v>
      </c>
      <c r="BI1284" s="13">
        <f t="shared" si="1728"/>
        <v>3.6441862898095083E-8</v>
      </c>
      <c r="BJ1284" s="14">
        <f t="shared" si="1729"/>
        <v>0.46197842875455264</v>
      </c>
      <c r="BK1284" s="14">
        <f t="shared" si="1730"/>
        <v>0.35441307083249862</v>
      </c>
      <c r="BL1284" s="14">
        <f t="shared" si="1731"/>
        <v>0.17893655902692113</v>
      </c>
      <c r="BM1284" s="14">
        <f t="shared" si="1732"/>
        <v>0.18515306462730527</v>
      </c>
      <c r="BN1284" s="14">
        <f t="shared" si="1733"/>
        <v>0.81477374535409253</v>
      </c>
    </row>
    <row r="1285" spans="1:66" x14ac:dyDescent="0.25">
      <c r="A1285" t="s">
        <v>347</v>
      </c>
      <c r="B1285" t="s">
        <v>247</v>
      </c>
      <c r="C1285" t="s">
        <v>255</v>
      </c>
      <c r="D1285" s="7" t="s">
        <v>381</v>
      </c>
      <c r="E1285" s="10">
        <f>VLOOKUP(A1285,home!$A$2:$E$405,3,FALSE)</f>
        <v>1.1809000000000001</v>
      </c>
      <c r="F1285" s="10">
        <f>VLOOKUP(B1285,home!$B$2:$E$405,3,FALSE)</f>
        <v>1.3028</v>
      </c>
      <c r="G1285" s="10">
        <f>VLOOKUP(C1285,away!$B$2:$E$405,4,FALSE)</f>
        <v>1.2376</v>
      </c>
      <c r="H1285" s="10">
        <f>VLOOKUP(A1285,away!$A$2:$E$405,3,FALSE)</f>
        <v>0.92459999999999998</v>
      </c>
      <c r="I1285" s="10">
        <f>VLOOKUP(C1285,away!$B$2:$E$405,3,FALSE)</f>
        <v>0.83199999999999996</v>
      </c>
      <c r="J1285" s="10">
        <f>VLOOKUP(B1285,home!$B$2:$E$405,4,FALSE)</f>
        <v>0.41599999999999998</v>
      </c>
      <c r="K1285" s="12">
        <f t="shared" si="1678"/>
        <v>1.9040185411520003</v>
      </c>
      <c r="L1285" s="12">
        <f t="shared" si="1679"/>
        <v>0.32001515519999996</v>
      </c>
      <c r="M1285" s="13">
        <f t="shared" si="1680"/>
        <v>0.10817189504552491</v>
      </c>
      <c r="N1285" s="13">
        <f t="shared" si="1681"/>
        <v>0.20596129379822761</v>
      </c>
      <c r="O1285" s="13">
        <f t="shared" si="1682"/>
        <v>3.4616645781271764E-2</v>
      </c>
      <c r="P1285" s="13">
        <f t="shared" si="1683"/>
        <v>6.5910735400032602E-2</v>
      </c>
      <c r="Q1285" s="13">
        <f t="shared" si="1684"/>
        <v>0.19607706107573999</v>
      </c>
      <c r="R1285" s="13">
        <f t="shared" si="1685"/>
        <v>5.5389256360985541E-3</v>
      </c>
      <c r="S1285" s="13">
        <f t="shared" si="1686"/>
        <v>1.0040096457459711E-2</v>
      </c>
      <c r="T1285" s="13">
        <f t="shared" si="1687"/>
        <v>6.274763113131282E-2</v>
      </c>
      <c r="U1285" s="13">
        <f t="shared" si="1688"/>
        <v>1.0546217109193784E-2</v>
      </c>
      <c r="V1285" s="13">
        <f t="shared" si="1689"/>
        <v>6.7973102822434153E-4</v>
      </c>
      <c r="W1285" s="13">
        <f t="shared" si="1690"/>
        <v>0.12444478659426735</v>
      </c>
      <c r="X1285" s="13">
        <f t="shared" si="1691"/>
        <v>3.9824217695795347E-2</v>
      </c>
      <c r="Y1285" s="13">
        <f t="shared" si="1692"/>
        <v>6.3721766033192672E-3</v>
      </c>
      <c r="Z1285" s="13">
        <f t="shared" si="1693"/>
        <v>5.9084671569244597E-4</v>
      </c>
      <c r="AA1285" s="13">
        <f t="shared" si="1694"/>
        <v>1.1249831016571816E-3</v>
      </c>
      <c r="AB1285" s="13">
        <f t="shared" si="1695"/>
        <v>1.0709943420189802E-3</v>
      </c>
      <c r="AC1285" s="13">
        <f t="shared" si="1696"/>
        <v>2.5885635500348549E-5</v>
      </c>
      <c r="AD1285" s="13">
        <f t="shared" si="1697"/>
        <v>5.9236295256297249E-2</v>
      </c>
      <c r="AE1285" s="13">
        <f t="shared" si="1698"/>
        <v>1.8956512219916989E-2</v>
      </c>
      <c r="AF1285" s="13">
        <f t="shared" si="1699"/>
        <v>3.0331856000537158E-3</v>
      </c>
      <c r="AG1285" s="13">
        <f t="shared" si="1700"/>
        <v>3.2355512018386509E-4</v>
      </c>
      <c r="AH1285" s="13">
        <f t="shared" si="1701"/>
        <v>4.7269975855432077E-5</v>
      </c>
      <c r="AI1285" s="13">
        <f t="shared" si="1702"/>
        <v>9.000291046855005E-5</v>
      </c>
      <c r="AJ1285" s="13">
        <f t="shared" si="1703"/>
        <v>8.5683605144881416E-5</v>
      </c>
      <c r="AK1285" s="13">
        <f t="shared" si="1704"/>
        <v>5.4381057622867036E-5</v>
      </c>
      <c r="AL1285" s="13">
        <f t="shared" si="1705"/>
        <v>6.3090002126971026E-7</v>
      </c>
      <c r="AM1285" s="13">
        <f t="shared" si="1706"/>
        <v>2.2557400895428844E-2</v>
      </c>
      <c r="AN1285" s="13">
        <f t="shared" si="1707"/>
        <v>7.2187101484592802E-3</v>
      </c>
      <c r="AO1285" s="13">
        <f t="shared" si="1708"/>
        <v>1.1550483242515057E-3</v>
      </c>
      <c r="AP1285" s="13">
        <f t="shared" si="1709"/>
        <v>1.2321098958294855E-4</v>
      </c>
      <c r="AQ1285" s="13">
        <f t="shared" si="1710"/>
        <v>9.8573459884332116E-6</v>
      </c>
      <c r="AR1285" s="13">
        <f t="shared" si="1711"/>
        <v>3.0254217319352692E-6</v>
      </c>
      <c r="AS1285" s="13">
        <f t="shared" si="1712"/>
        <v>5.7604590724089491E-6</v>
      </c>
      <c r="AT1285" s="13">
        <f t="shared" si="1713"/>
        <v>5.4840104397069487E-6</v>
      </c>
      <c r="AU1285" s="13">
        <f t="shared" si="1714"/>
        <v>3.4805525190243869E-6</v>
      </c>
      <c r="AV1285" s="13">
        <f t="shared" si="1715"/>
        <v>1.656759132418934E-6</v>
      </c>
      <c r="AW1285" s="13">
        <f t="shared" si="1716"/>
        <v>1.0678242036354954E-8</v>
      </c>
      <c r="AX1285" s="13">
        <f t="shared" si="1717"/>
        <v>7.1582849241825378E-3</v>
      </c>
      <c r="AY1285" s="13">
        <f t="shared" si="1718"/>
        <v>2.290759660978095E-3</v>
      </c>
      <c r="AZ1285" s="13">
        <f t="shared" si="1719"/>
        <v>3.6653890421690222E-4</v>
      </c>
      <c r="BA1285" s="13">
        <f t="shared" si="1720"/>
        <v>3.9099334773269977E-5</v>
      </c>
      <c r="BB1285" s="13">
        <f t="shared" si="1721"/>
        <v>3.1280949214211857E-6</v>
      </c>
      <c r="BC1285" s="13">
        <f t="shared" si="1722"/>
        <v>2.0020755635178649E-7</v>
      </c>
      <c r="BD1285" s="13">
        <f t="shared" si="1723"/>
        <v>1.6136346751511974E-7</v>
      </c>
      <c r="BE1285" s="13">
        <f t="shared" si="1724"/>
        <v>3.0723903401336648E-7</v>
      </c>
      <c r="BF1285" s="13">
        <f t="shared" si="1725"/>
        <v>2.9249440866354004E-7</v>
      </c>
      <c r="BG1285" s="13">
        <f t="shared" si="1726"/>
        <v>1.856382590928901E-7</v>
      </c>
      <c r="BH1285" s="13">
        <f t="shared" si="1727"/>
        <v>8.8364671815010452E-8</v>
      </c>
      <c r="BI1285" s="13">
        <f t="shared" si="1728"/>
        <v>3.3649594703718284E-8</v>
      </c>
      <c r="BJ1285" s="14">
        <f t="shared" si="1729"/>
        <v>0.75789895392545392</v>
      </c>
      <c r="BK1285" s="14">
        <f t="shared" si="1730"/>
        <v>0.18711973412774124</v>
      </c>
      <c r="BL1285" s="14">
        <f t="shared" si="1731"/>
        <v>5.3195579471663292E-2</v>
      </c>
      <c r="BM1285" s="14">
        <f t="shared" si="1732"/>
        <v>0.38023780852091921</v>
      </c>
      <c r="BN1285" s="14">
        <f t="shared" si="1733"/>
        <v>0.61627655673689552</v>
      </c>
    </row>
    <row r="1286" spans="1:66" x14ac:dyDescent="0.25">
      <c r="A1286" t="s">
        <v>347</v>
      </c>
      <c r="B1286" t="s">
        <v>246</v>
      </c>
      <c r="C1286" t="s">
        <v>251</v>
      </c>
      <c r="D1286" s="7" t="s">
        <v>381</v>
      </c>
      <c r="E1286" s="10">
        <f>VLOOKUP(A1286,home!$A$2:$E$405,3,FALSE)</f>
        <v>1.1809000000000001</v>
      </c>
      <c r="F1286" s="10">
        <f>VLOOKUP(B1286,home!$B$2:$E$405,3,FALSE)</f>
        <v>0.49399999999999999</v>
      </c>
      <c r="G1286" s="10">
        <f>VLOOKUP(C1286,away!$B$2:$E$405,4,FALSE)</f>
        <v>0.8468</v>
      </c>
      <c r="H1286" s="10">
        <f>VLOOKUP(A1286,away!$A$2:$E$405,3,FALSE)</f>
        <v>0.92459999999999998</v>
      </c>
      <c r="I1286" s="10">
        <f>VLOOKUP(C1286,away!$B$2:$E$405,3,FALSE)</f>
        <v>1.2479</v>
      </c>
      <c r="J1286" s="10">
        <f>VLOOKUP(B1286,home!$B$2:$E$405,4,FALSE)</f>
        <v>1.7124999999999999</v>
      </c>
      <c r="K1286" s="12">
        <f t="shared" si="1678"/>
        <v>0.49399314327999999</v>
      </c>
      <c r="L1286" s="12">
        <f t="shared" si="1679"/>
        <v>1.9758967822499998</v>
      </c>
      <c r="M1286" s="13">
        <f t="shared" si="1680"/>
        <v>8.4594170147539657E-2</v>
      </c>
      <c r="N1286" s="13">
        <f t="shared" si="1681"/>
        <v>4.1788940014346257E-2</v>
      </c>
      <c r="O1286" s="13">
        <f t="shared" si="1682"/>
        <v>0.16714934859163263</v>
      </c>
      <c r="P1286" s="13">
        <f t="shared" si="1683"/>
        <v>8.2570632107985042E-2</v>
      </c>
      <c r="Q1286" s="13">
        <f t="shared" si="1684"/>
        <v>1.0321724916013139E-2</v>
      </c>
      <c r="R1286" s="13">
        <f t="shared" si="1685"/>
        <v>0.16513493001869525</v>
      </c>
      <c r="S1286" s="13">
        <f t="shared" si="1686"/>
        <v>2.014887454661822E-2</v>
      </c>
      <c r="T1286" s="13">
        <f t="shared" si="1687"/>
        <v>2.0394663048820014E-2</v>
      </c>
      <c r="U1286" s="13">
        <f t="shared" si="1688"/>
        <v>8.157552314525808E-2</v>
      </c>
      <c r="V1286" s="13">
        <f t="shared" si="1689"/>
        <v>2.185211403624189E-3</v>
      </c>
      <c r="W1286" s="13">
        <f t="shared" si="1690"/>
        <v>1.699620445110942E-3</v>
      </c>
      <c r="X1286" s="13">
        <f t="shared" si="1691"/>
        <v>3.3582745685410234E-3</v>
      </c>
      <c r="Y1286" s="13">
        <f t="shared" si="1692"/>
        <v>3.3178019569461074E-3</v>
      </c>
      <c r="Z1286" s="13">
        <f t="shared" si="1693"/>
        <v>0.1087631922870063</v>
      </c>
      <c r="AA1286" s="13">
        <f t="shared" si="1694"/>
        <v>5.372827123102529E-2</v>
      </c>
      <c r="AB1286" s="13">
        <f t="shared" si="1695"/>
        <v>1.3270698794207291E-2</v>
      </c>
      <c r="AC1286" s="13">
        <f t="shared" si="1696"/>
        <v>1.3330874823594025E-4</v>
      </c>
      <c r="AD1286" s="13">
        <f t="shared" si="1697"/>
        <v>2.099002115158267E-4</v>
      </c>
      <c r="AE1286" s="13">
        <f t="shared" si="1698"/>
        <v>4.1474115252771636E-4</v>
      </c>
      <c r="AF1286" s="13">
        <f t="shared" si="1699"/>
        <v>4.0974285437308562E-4</v>
      </c>
      <c r="AG1286" s="13">
        <f t="shared" si="1700"/>
        <v>2.6986986250190345E-4</v>
      </c>
      <c r="AH1286" s="13">
        <f t="shared" si="1701"/>
        <v>5.3726210416783451E-2</v>
      </c>
      <c r="AI1286" s="13">
        <f t="shared" si="1702"/>
        <v>2.6540379560309538E-2</v>
      </c>
      <c r="AJ1286" s="13">
        <f t="shared" si="1703"/>
        <v>6.5553827614207869E-3</v>
      </c>
      <c r="AK1286" s="13">
        <f t="shared" si="1704"/>
        <v>1.0794380452392605E-3</v>
      </c>
      <c r="AL1286" s="13">
        <f t="shared" si="1705"/>
        <v>5.2047972517103566E-6</v>
      </c>
      <c r="AM1286" s="13">
        <f t="shared" si="1706"/>
        <v>2.073785305236802E-5</v>
      </c>
      <c r="AN1286" s="13">
        <f t="shared" si="1707"/>
        <v>4.0975857116947309E-5</v>
      </c>
      <c r="AO1286" s="13">
        <f t="shared" si="1708"/>
        <v>4.0482032113655976E-5</v>
      </c>
      <c r="AP1286" s="13">
        <f t="shared" si="1709"/>
        <v>2.6662772330771341E-5</v>
      </c>
      <c r="AQ1286" s="13">
        <f t="shared" si="1710"/>
        <v>1.3170721513558859E-5</v>
      </c>
      <c r="AR1286" s="13">
        <f t="shared" si="1711"/>
        <v>2.1231489257001759E-2</v>
      </c>
      <c r="AS1286" s="13">
        <f t="shared" si="1712"/>
        <v>1.048821011458185E-2</v>
      </c>
      <c r="AT1286" s="13">
        <f t="shared" si="1713"/>
        <v>2.5905519409416887E-3</v>
      </c>
      <c r="AU1286" s="13">
        <f t="shared" si="1714"/>
        <v>4.2657163204529673E-4</v>
      </c>
      <c r="AV1286" s="13">
        <f t="shared" si="1715"/>
        <v>5.2680865337033912E-5</v>
      </c>
      <c r="AW1286" s="13">
        <f t="shared" si="1716"/>
        <v>1.411193250729015E-7</v>
      </c>
      <c r="AX1286" s="13">
        <f t="shared" si="1717"/>
        <v>1.7073928690363367E-6</v>
      </c>
      <c r="AY1286" s="13">
        <f t="shared" si="1718"/>
        <v>3.3736320759654932E-6</v>
      </c>
      <c r="AZ1286" s="13">
        <f t="shared" si="1719"/>
        <v>3.3329743816978029E-6</v>
      </c>
      <c r="BA1286" s="13">
        <f t="shared" si="1720"/>
        <v>2.1952044520394576E-6</v>
      </c>
      <c r="BB1286" s="13">
        <f t="shared" si="1721"/>
        <v>1.08437435329141E-6</v>
      </c>
      <c r="BC1286" s="13">
        <f t="shared" si="1722"/>
        <v>4.2852235908458408E-7</v>
      </c>
      <c r="BD1286" s="13">
        <f t="shared" si="1723"/>
        <v>6.9918718842142047E-3</v>
      </c>
      <c r="BE1286" s="13">
        <f t="shared" si="1724"/>
        <v>3.4539367694940309E-3</v>
      </c>
      <c r="BF1286" s="13">
        <f t="shared" si="1725"/>
        <v>8.5311054072636269E-4</v>
      </c>
      <c r="BG1286" s="13">
        <f t="shared" si="1726"/>
        <v>1.4047691919290549E-4</v>
      </c>
      <c r="BH1286" s="13">
        <f t="shared" si="1727"/>
        <v>1.7348658717598483E-5</v>
      </c>
      <c r="BI1286" s="13">
        <f t="shared" si="1728"/>
        <v>1.7140236903196899E-6</v>
      </c>
      <c r="BJ1286" s="14">
        <f t="shared" si="1729"/>
        <v>8.2339430367314448E-2</v>
      </c>
      <c r="BK1286" s="14">
        <f t="shared" si="1730"/>
        <v>0.18964077538333077</v>
      </c>
      <c r="BL1286" s="14">
        <f t="shared" si="1731"/>
        <v>0.61500814517051472</v>
      </c>
      <c r="BM1286" s="14">
        <f t="shared" si="1732"/>
        <v>0.44418856489920305</v>
      </c>
      <c r="BN1286" s="14">
        <f t="shared" si="1733"/>
        <v>0.55155974579621192</v>
      </c>
    </row>
    <row r="1287" spans="1:66" x14ac:dyDescent="0.25">
      <c r="A1287" t="s">
        <v>347</v>
      </c>
      <c r="B1287" t="s">
        <v>325</v>
      </c>
      <c r="C1287" t="s">
        <v>258</v>
      </c>
      <c r="D1287" s="7" t="s">
        <v>381</v>
      </c>
      <c r="E1287" s="10">
        <f>VLOOKUP(A1287,home!$A$2:$E$405,3,FALSE)</f>
        <v>1.1809000000000001</v>
      </c>
      <c r="F1287" s="10">
        <f>VLOOKUP(B1287,home!$B$2:$E$405,3,FALSE)</f>
        <v>0.65139999999999998</v>
      </c>
      <c r="G1287" s="10">
        <f>VLOOKUP(C1287,away!$B$2:$E$405,4,FALSE)</f>
        <v>1.2376</v>
      </c>
      <c r="H1287" s="10">
        <f>VLOOKUP(A1287,away!$A$2:$E$405,3,FALSE)</f>
        <v>0.92459999999999998</v>
      </c>
      <c r="I1287" s="10">
        <f>VLOOKUP(C1287,away!$B$2:$E$405,3,FALSE)</f>
        <v>1.5807</v>
      </c>
      <c r="J1287" s="10">
        <f>VLOOKUP(B1287,home!$B$2:$E$405,4,FALSE)</f>
        <v>1.0814999999999999</v>
      </c>
      <c r="K1287" s="12">
        <f t="shared" si="1678"/>
        <v>0.95200927057600016</v>
      </c>
      <c r="L1287" s="12">
        <f t="shared" si="1679"/>
        <v>1.5806287104299996</v>
      </c>
      <c r="M1287" s="13">
        <f t="shared" si="1680"/>
        <v>7.9449158231185882E-2</v>
      </c>
      <c r="N1287" s="13">
        <f t="shared" si="1681"/>
        <v>7.5636335175548478E-2</v>
      </c>
      <c r="O1287" s="13">
        <f t="shared" si="1682"/>
        <v>0.12557962051970833</v>
      </c>
      <c r="P1287" s="13">
        <f t="shared" si="1683"/>
        <v>0.11955296293017843</v>
      </c>
      <c r="Q1287" s="13">
        <f t="shared" si="1684"/>
        <v>3.6003246139757882E-2</v>
      </c>
      <c r="R1287" s="13">
        <f t="shared" si="1685"/>
        <v>9.9247376819177655E-2</v>
      </c>
      <c r="S1287" s="13">
        <f t="shared" si="1686"/>
        <v>4.4975023221121666E-2</v>
      </c>
      <c r="T1287" s="13">
        <f t="shared" si="1687"/>
        <v>5.6907764517179375E-2</v>
      </c>
      <c r="U1287" s="13">
        <f t="shared" si="1688"/>
        <v>9.4484422812206745E-2</v>
      </c>
      <c r="V1287" s="13">
        <f t="shared" si="1689"/>
        <v>7.5196898853263526E-3</v>
      </c>
      <c r="W1287" s="13">
        <f t="shared" si="1690"/>
        <v>1.1425141365293033E-2</v>
      </c>
      <c r="X1287" s="13">
        <f t="shared" si="1691"/>
        <v>1.8058906462703576E-2</v>
      </c>
      <c r="Y1287" s="13">
        <f t="shared" si="1692"/>
        <v>1.427221301695957E-2</v>
      </c>
      <c r="Z1287" s="13">
        <f t="shared" si="1693"/>
        <v>5.2291084411752335E-2</v>
      </c>
      <c r="AA1287" s="13">
        <f t="shared" si="1694"/>
        <v>4.9781597128460392E-2</v>
      </c>
      <c r="AB1287" s="13">
        <f t="shared" si="1695"/>
        <v>2.3696270985186937E-2</v>
      </c>
      <c r="AC1287" s="13">
        <f t="shared" si="1696"/>
        <v>7.0721423149859878E-4</v>
      </c>
      <c r="AD1287" s="13">
        <f t="shared" si="1697"/>
        <v>2.7192101243500764E-3</v>
      </c>
      <c r="AE1287" s="13">
        <f t="shared" si="1698"/>
        <v>4.2980615922396607E-3</v>
      </c>
      <c r="AF1287" s="13">
        <f t="shared" si="1699"/>
        <v>3.3968197759452431E-3</v>
      </c>
      <c r="AG1287" s="13">
        <f t="shared" si="1700"/>
        <v>1.7897036206718166E-3</v>
      </c>
      <c r="AH1287" s="13">
        <f t="shared" si="1701"/>
        <v>2.0663197330183593E-2</v>
      </c>
      <c r="AI1287" s="13">
        <f t="shared" si="1702"/>
        <v>1.9671555418076036E-2</v>
      </c>
      <c r="AJ1287" s="13">
        <f t="shared" si="1703"/>
        <v>9.3637515623289647E-3</v>
      </c>
      <c r="AK1287" s="13">
        <f t="shared" si="1704"/>
        <v>2.9714594315692266E-3</v>
      </c>
      <c r="AL1287" s="13">
        <f t="shared" si="1705"/>
        <v>4.2567880483274229E-5</v>
      </c>
      <c r="AM1287" s="13">
        <f t="shared" si="1706"/>
        <v>5.177426494050784E-4</v>
      </c>
      <c r="AN1287" s="13">
        <f t="shared" si="1707"/>
        <v>8.1835889626376062E-4</v>
      </c>
      <c r="AO1287" s="13">
        <f t="shared" si="1708"/>
        <v>6.4676078343515282E-4</v>
      </c>
      <c r="AP1287" s="13">
        <f t="shared" si="1709"/>
        <v>3.4076288769260062E-4</v>
      </c>
      <c r="AQ1287" s="13">
        <f t="shared" si="1710"/>
        <v>1.3465490093398955E-4</v>
      </c>
      <c r="AR1287" s="13">
        <f t="shared" si="1711"/>
        <v>6.5321685898737372E-3</v>
      </c>
      <c r="AS1287" s="13">
        <f t="shared" si="1712"/>
        <v>6.2186850545251559E-3</v>
      </c>
      <c r="AT1287" s="13">
        <f t="shared" si="1713"/>
        <v>2.9601229113501836E-3</v>
      </c>
      <c r="AU1287" s="13">
        <f t="shared" si="1714"/>
        <v>9.393548178832648E-4</v>
      </c>
      <c r="AV1287" s="13">
        <f t="shared" si="1715"/>
        <v>2.2356862374627457E-4</v>
      </c>
      <c r="AW1287" s="13">
        <f t="shared" si="1716"/>
        <v>1.7793056978319181E-6</v>
      </c>
      <c r="AX1287" s="13">
        <f t="shared" si="1717"/>
        <v>8.2149300334369044E-5</v>
      </c>
      <c r="AY1287" s="13">
        <f t="shared" si="1718"/>
        <v>1.2984754265024049E-4</v>
      </c>
      <c r="AZ1287" s="13">
        <f t="shared" si="1719"/>
        <v>1.0262037694587701E-4</v>
      </c>
      <c r="BA1287" s="13">
        <f t="shared" si="1720"/>
        <v>5.4068238025267341E-5</v>
      </c>
      <c r="BB1287" s="13">
        <f t="shared" si="1721"/>
        <v>2.1365452336275152E-5</v>
      </c>
      <c r="BC1287" s="13">
        <f t="shared" si="1722"/>
        <v>6.7541694748080394E-6</v>
      </c>
      <c r="BD1287" s="13">
        <f t="shared" si="1723"/>
        <v>1.7208222024205804E-3</v>
      </c>
      <c r="BE1287" s="13">
        <f t="shared" si="1724"/>
        <v>1.6382386897174027E-3</v>
      </c>
      <c r="BF1287" s="13">
        <f t="shared" si="1725"/>
        <v>7.7980921001362337E-4</v>
      </c>
      <c r="BG1287" s="13">
        <f t="shared" si="1726"/>
        <v>2.4746186573783887E-4</v>
      </c>
      <c r="BH1287" s="13">
        <f t="shared" si="1727"/>
        <v>5.8896497574114012E-5</v>
      </c>
      <c r="BI1287" s="13">
        <f t="shared" si="1728"/>
        <v>1.1214002339002691E-5</v>
      </c>
      <c r="BJ1287" s="14">
        <f t="shared" si="1729"/>
        <v>0.22736248698814618</v>
      </c>
      <c r="BK1287" s="14">
        <f t="shared" si="1730"/>
        <v>0.25237646392244445</v>
      </c>
      <c r="BL1287" s="14">
        <f t="shared" si="1731"/>
        <v>0.46678959447207907</v>
      </c>
      <c r="BM1287" s="14">
        <f t="shared" si="1732"/>
        <v>0.46322286174191291</v>
      </c>
      <c r="BN1287" s="14">
        <f t="shared" si="1733"/>
        <v>0.53546869981555656</v>
      </c>
    </row>
    <row r="1288" spans="1:66" x14ac:dyDescent="0.25">
      <c r="A1288" t="s">
        <v>348</v>
      </c>
      <c r="B1288" t="s">
        <v>271</v>
      </c>
      <c r="C1288" t="s">
        <v>272</v>
      </c>
      <c r="D1288" s="7" t="s">
        <v>381</v>
      </c>
      <c r="E1288" s="10">
        <f>VLOOKUP(A1288,home!$A$2:$E$405,3,FALSE)</f>
        <v>1.5417000000000001</v>
      </c>
      <c r="F1288" s="10">
        <f>VLOOKUP(B1288,home!$B$2:$E$405,3,FALSE)</f>
        <v>0.79279999999999995</v>
      </c>
      <c r="G1288" s="10">
        <f>VLOOKUP(C1288,away!$B$2:$E$405,4,FALSE)</f>
        <v>0.72070000000000001</v>
      </c>
      <c r="H1288" s="10">
        <f>VLOOKUP(A1288,away!$A$2:$E$405,3,FALSE)</f>
        <v>1.125</v>
      </c>
      <c r="I1288" s="10">
        <f>VLOOKUP(C1288,away!$B$2:$E$405,3,FALSE)</f>
        <v>0.69140000000000001</v>
      </c>
      <c r="J1288" s="10">
        <f>VLOOKUP(B1288,home!$B$2:$E$405,4,FALSE)</f>
        <v>1.1852</v>
      </c>
      <c r="K1288" s="12">
        <f t="shared" si="1678"/>
        <v>0.880882609032</v>
      </c>
      <c r="L1288" s="12">
        <f t="shared" si="1679"/>
        <v>0.92187819000000004</v>
      </c>
      <c r="M1288" s="13">
        <f t="shared" si="1680"/>
        <v>0.16484316058666376</v>
      </c>
      <c r="N1288" s="13">
        <f t="shared" si="1681"/>
        <v>0.14520747337866133</v>
      </c>
      <c r="O1288" s="13">
        <f t="shared" si="1682"/>
        <v>0.15196531451551293</v>
      </c>
      <c r="P1288" s="13">
        <f t="shared" si="1683"/>
        <v>0.13386360273279346</v>
      </c>
      <c r="Q1288" s="13">
        <f t="shared" si="1684"/>
        <v>6.3955369000369938E-2</v>
      </c>
      <c r="R1288" s="13">
        <f t="shared" si="1685"/>
        <v>7.0046754544170906E-2</v>
      </c>
      <c r="S1288" s="13">
        <f t="shared" si="1686"/>
        <v>2.7176535673104667E-2</v>
      </c>
      <c r="T1288" s="13">
        <f t="shared" si="1687"/>
        <v>5.8959059814843139E-2</v>
      </c>
      <c r="U1288" s="13">
        <f t="shared" si="1688"/>
        <v>6.1702967897093355E-2</v>
      </c>
      <c r="V1288" s="13">
        <f t="shared" si="1689"/>
        <v>2.4521281400998927E-3</v>
      </c>
      <c r="W1288" s="13">
        <f t="shared" si="1690"/>
        <v>1.8779057435550053E-2</v>
      </c>
      <c r="X1288" s="13">
        <f t="shared" si="1691"/>
        <v>1.7312003478590923E-2</v>
      </c>
      <c r="Y1288" s="13">
        <f t="shared" si="1692"/>
        <v>7.9797792160585541E-3</v>
      </c>
      <c r="Z1288" s="13">
        <f t="shared" si="1693"/>
        <v>2.1524858431518183E-2</v>
      </c>
      <c r="AA1288" s="13">
        <f t="shared" si="1694"/>
        <v>1.8960873454200177E-2</v>
      </c>
      <c r="AB1288" s="13">
        <f t="shared" si="1695"/>
        <v>8.3511518389307211E-3</v>
      </c>
      <c r="AC1288" s="13">
        <f t="shared" si="1696"/>
        <v>1.2445568943686284E-4</v>
      </c>
      <c r="AD1288" s="13">
        <f t="shared" si="1697"/>
        <v>4.1355362772472776E-3</v>
      </c>
      <c r="AE1288" s="13">
        <f t="shared" si="1698"/>
        <v>3.812460697948058E-3</v>
      </c>
      <c r="AF1288" s="13">
        <f t="shared" si="1699"/>
        <v>1.7573121838352463E-3</v>
      </c>
      <c r="AG1288" s="13">
        <f t="shared" si="1700"/>
        <v>5.4000925843299477E-4</v>
      </c>
      <c r="AH1288" s="13">
        <f t="shared" si="1701"/>
        <v>4.9608243827135544E-3</v>
      </c>
      <c r="AI1288" s="13">
        <f t="shared" si="1702"/>
        <v>4.3699039251942759E-3</v>
      </c>
      <c r="AJ1288" s="13">
        <f t="shared" si="1703"/>
        <v>1.9246861854221558E-3</v>
      </c>
      <c r="AK1288" s="13">
        <f t="shared" si="1704"/>
        <v>5.6514086286083877E-4</v>
      </c>
      <c r="AL1288" s="13">
        <f t="shared" si="1705"/>
        <v>4.0426516718850105E-6</v>
      </c>
      <c r="AM1288" s="13">
        <f t="shared" si="1706"/>
        <v>7.2858439712961338E-4</v>
      </c>
      <c r="AN1288" s="13">
        <f t="shared" si="1707"/>
        <v>6.7166606528808908E-4</v>
      </c>
      <c r="AO1288" s="13">
        <f t="shared" si="1708"/>
        <v>3.0959714827610276E-4</v>
      </c>
      <c r="AP1288" s="13">
        <f t="shared" si="1709"/>
        <v>9.5136952893978409E-5</v>
      </c>
      <c r="AQ1288" s="13">
        <f t="shared" si="1710"/>
        <v>2.1926170484004016E-5</v>
      </c>
      <c r="AR1288" s="13">
        <f t="shared" si="1711"/>
        <v>9.1465516056876814E-4</v>
      </c>
      <c r="AS1288" s="13">
        <f t="shared" si="1712"/>
        <v>8.0570382420639926E-4</v>
      </c>
      <c r="AT1288" s="13">
        <f t="shared" si="1713"/>
        <v>3.5486524338699643E-4</v>
      </c>
      <c r="AU1288" s="13">
        <f t="shared" si="1714"/>
        <v>1.041982071498377E-4</v>
      </c>
      <c r="AV1288" s="13">
        <f t="shared" si="1715"/>
        <v>2.2946597142651455E-5</v>
      </c>
      <c r="AW1288" s="13">
        <f t="shared" si="1716"/>
        <v>9.1191718146967796E-8</v>
      </c>
      <c r="AX1288" s="13">
        <f t="shared" si="1717"/>
        <v>1.069662207739234E-4</v>
      </c>
      <c r="AY1288" s="13">
        <f t="shared" si="1718"/>
        <v>9.8609825998204897E-5</v>
      </c>
      <c r="AZ1288" s="13">
        <f t="shared" si="1719"/>
        <v>4.5453123953720037E-5</v>
      </c>
      <c r="BA1288" s="13">
        <f t="shared" si="1720"/>
        <v>1.3967414546767026E-5</v>
      </c>
      <c r="BB1288" s="13">
        <f t="shared" si="1721"/>
        <v>3.2190637103383135E-6</v>
      </c>
      <c r="BC1288" s="13">
        <f t="shared" si="1722"/>
        <v>5.9351692535627392E-7</v>
      </c>
      <c r="BD1288" s="13">
        <f t="shared" si="1723"/>
        <v>1.405334406498825E-4</v>
      </c>
      <c r="BE1288" s="13">
        <f t="shared" si="1724"/>
        <v>1.2379346385591223E-4</v>
      </c>
      <c r="BF1288" s="13">
        <f t="shared" si="1725"/>
        <v>5.4523754711252274E-5</v>
      </c>
      <c r="BG1288" s="13">
        <f t="shared" si="1726"/>
        <v>1.600967576808957E-5</v>
      </c>
      <c r="BH1288" s="13">
        <f t="shared" si="1727"/>
        <v>3.5256612400877814E-6</v>
      </c>
      <c r="BI1288" s="13">
        <f t="shared" si="1728"/>
        <v>6.2113873434630442E-7</v>
      </c>
      <c r="BJ1288" s="14">
        <f t="shared" si="1729"/>
        <v>0.32453378064151756</v>
      </c>
      <c r="BK1288" s="14">
        <f t="shared" si="1730"/>
        <v>0.3285625352997687</v>
      </c>
      <c r="BL1288" s="14">
        <f t="shared" si="1731"/>
        <v>0.32538899377351316</v>
      </c>
      <c r="BM1288" s="14">
        <f t="shared" si="1732"/>
        <v>0.27002997475386525</v>
      </c>
      <c r="BN1288" s="14">
        <f t="shared" si="1733"/>
        <v>0.72988167475817223</v>
      </c>
    </row>
    <row r="1289" spans="1:66" x14ac:dyDescent="0.25">
      <c r="A1289" t="s">
        <v>348</v>
      </c>
      <c r="B1289" t="s">
        <v>273</v>
      </c>
      <c r="C1289" t="s">
        <v>269</v>
      </c>
      <c r="D1289" s="7" t="s">
        <v>381</v>
      </c>
      <c r="E1289" s="10">
        <f>VLOOKUP(A1289,home!$A$2:$E$405,3,FALSE)</f>
        <v>1.5417000000000001</v>
      </c>
      <c r="F1289" s="10">
        <f>VLOOKUP(B1289,home!$B$2:$E$405,3,FALSE)</f>
        <v>2.0179999999999998</v>
      </c>
      <c r="G1289" s="10">
        <f>VLOOKUP(C1289,away!$B$2:$E$405,4,FALSE)</f>
        <v>0.86480000000000001</v>
      </c>
      <c r="H1289" s="10">
        <f>VLOOKUP(A1289,away!$A$2:$E$405,3,FALSE)</f>
        <v>1.125</v>
      </c>
      <c r="I1289" s="10">
        <f>VLOOKUP(C1289,away!$B$2:$E$405,3,FALSE)</f>
        <v>0.98770000000000002</v>
      </c>
      <c r="J1289" s="10">
        <f>VLOOKUP(B1289,home!$B$2:$E$405,4,FALSE)</f>
        <v>1.0864</v>
      </c>
      <c r="K1289" s="12">
        <f t="shared" si="1678"/>
        <v>2.6905230388799999</v>
      </c>
      <c r="L1289" s="12">
        <f t="shared" si="1679"/>
        <v>1.20716694</v>
      </c>
      <c r="M1289" s="13">
        <f t="shared" si="1680"/>
        <v>2.0288724737782871E-2</v>
      </c>
      <c r="N1289" s="13">
        <f t="shared" si="1681"/>
        <v>5.4587281336499399E-2</v>
      </c>
      <c r="O1289" s="13">
        <f t="shared" si="1682"/>
        <v>2.4491877758211648E-2</v>
      </c>
      <c r="P1289" s="13">
        <f t="shared" si="1683"/>
        <v>6.5895961373901094E-2</v>
      </c>
      <c r="Q1289" s="13">
        <f t="shared" si="1684"/>
        <v>7.3434169032837948E-2</v>
      </c>
      <c r="R1289" s="13">
        <f t="shared" si="1685"/>
        <v>1.478289256411721E-2</v>
      </c>
      <c r="S1289" s="13">
        <f t="shared" si="1686"/>
        <v>5.3506045617842821E-2</v>
      </c>
      <c r="T1289" s="13">
        <f t="shared" si="1687"/>
        <v>8.8647301122813743E-2</v>
      </c>
      <c r="U1289" s="13">
        <f t="shared" si="1688"/>
        <v>3.977371302504519E-2</v>
      </c>
      <c r="V1289" s="13">
        <f t="shared" si="1689"/>
        <v>1.93092050490134E-2</v>
      </c>
      <c r="W1289" s="13">
        <f t="shared" si="1690"/>
        <v>6.5858774541286247E-2</v>
      </c>
      <c r="X1289" s="13">
        <f t="shared" si="1691"/>
        <v>7.9502535335154417E-2</v>
      </c>
      <c r="Y1289" s="13">
        <f t="shared" si="1692"/>
        <v>4.798641615139012E-2</v>
      </c>
      <c r="Z1289" s="13">
        <f t="shared" si="1693"/>
        <v>5.9484730603247098E-3</v>
      </c>
      <c r="AA1289" s="13">
        <f t="shared" si="1694"/>
        <v>1.6004503814960651E-2</v>
      </c>
      <c r="AB1289" s="13">
        <f t="shared" si="1695"/>
        <v>2.1530243119997246E-2</v>
      </c>
      <c r="AC1289" s="13">
        <f t="shared" si="1696"/>
        <v>3.9196605704503278E-3</v>
      </c>
      <c r="AD1289" s="13">
        <f t="shared" si="1697"/>
        <v>4.4298637553933561E-2</v>
      </c>
      <c r="AE1289" s="13">
        <f t="shared" si="1698"/>
        <v>5.3475850742151061E-2</v>
      </c>
      <c r="AF1289" s="13">
        <f t="shared" si="1699"/>
        <v>3.2277139552149614E-2</v>
      </c>
      <c r="AG1289" s="13">
        <f t="shared" si="1700"/>
        <v>1.2987965261707143E-2</v>
      </c>
      <c r="AH1289" s="13">
        <f t="shared" si="1701"/>
        <v>1.7952000054761537E-3</v>
      </c>
      <c r="AI1289" s="13">
        <f t="shared" si="1702"/>
        <v>4.8300269741310938E-3</v>
      </c>
      <c r="AJ1289" s="13">
        <f t="shared" si="1703"/>
        <v>6.4976494261557811E-3</v>
      </c>
      <c r="AK1289" s="13">
        <f t="shared" si="1704"/>
        <v>5.8273584932125129E-3</v>
      </c>
      <c r="AL1289" s="13">
        <f t="shared" si="1705"/>
        <v>5.0922826325933666E-4</v>
      </c>
      <c r="AM1289" s="13">
        <f t="shared" si="1706"/>
        <v>2.3837300985970609E-2</v>
      </c>
      <c r="AN1289" s="13">
        <f t="shared" si="1707"/>
        <v>2.8775601689093121E-2</v>
      </c>
      <c r="AO1289" s="13">
        <f t="shared" si="1708"/>
        <v>1.7368477518840689E-2</v>
      </c>
      <c r="AP1289" s="13">
        <f t="shared" si="1709"/>
        <v>6.9888839529592371E-3</v>
      </c>
      <c r="AQ1289" s="13">
        <f t="shared" si="1710"/>
        <v>2.1091874138772265E-3</v>
      </c>
      <c r="AR1289" s="13">
        <f t="shared" si="1711"/>
        <v>4.3342121945972608E-4</v>
      </c>
      <c r="AS1289" s="13">
        <f t="shared" si="1712"/>
        <v>1.1661297764958575E-3</v>
      </c>
      <c r="AT1289" s="13">
        <f t="shared" si="1713"/>
        <v>1.5687495149930453E-3</v>
      </c>
      <c r="AU1289" s="13">
        <f t="shared" si="1714"/>
        <v>1.4069189041068712E-3</v>
      </c>
      <c r="AV1289" s="13">
        <f t="shared" si="1715"/>
        <v>9.4633693133383469E-4</v>
      </c>
      <c r="AW1289" s="13">
        <f t="shared" si="1716"/>
        <v>4.5942439020145624E-5</v>
      </c>
      <c r="AX1289" s="13">
        <f t="shared" si="1717"/>
        <v>1.068913458124514E-2</v>
      </c>
      <c r="AY1289" s="13">
        <f t="shared" si="1718"/>
        <v>1.2903569883689877E-2</v>
      </c>
      <c r="AZ1289" s="13">
        <f t="shared" si="1719"/>
        <v>7.7883814857850325E-3</v>
      </c>
      <c r="BA1289" s="13">
        <f t="shared" si="1720"/>
        <v>3.1339588819159245E-3</v>
      </c>
      <c r="BB1289" s="13">
        <f t="shared" si="1721"/>
        <v>9.4580288839206687E-4</v>
      </c>
      <c r="BC1289" s="13">
        <f t="shared" si="1722"/>
        <v>2.2834839572468245E-4</v>
      </c>
      <c r="BD1289" s="13">
        <f t="shared" si="1723"/>
        <v>8.7201961204377588E-5</v>
      </c>
      <c r="BE1289" s="13">
        <f t="shared" si="1724"/>
        <v>2.3461888565589785E-4</v>
      </c>
      <c r="BF1289" s="13">
        <f t="shared" si="1725"/>
        <v>3.1562375860677284E-4</v>
      </c>
      <c r="BG1289" s="13">
        <f t="shared" si="1726"/>
        <v>2.8306433138314063E-4</v>
      </c>
      <c r="BH1289" s="13">
        <f t="shared" si="1727"/>
        <v>1.9039777626787572E-4</v>
      </c>
      <c r="BI1289" s="13">
        <f t="shared" si="1728"/>
        <v>1.024539207200479E-4</v>
      </c>
      <c r="BJ1289" s="14">
        <f t="shared" si="1729"/>
        <v>0.66782471830741674</v>
      </c>
      <c r="BK1289" s="14">
        <f t="shared" si="1730"/>
        <v>0.17633239549593971</v>
      </c>
      <c r="BL1289" s="14">
        <f t="shared" si="1731"/>
        <v>0.14226838216153495</v>
      </c>
      <c r="BM1289" s="14">
        <f t="shared" si="1732"/>
        <v>0.72603543477719623</v>
      </c>
      <c r="BN1289" s="14">
        <f t="shared" si="1733"/>
        <v>0.25348090680335017</v>
      </c>
    </row>
    <row r="1290" spans="1:66" x14ac:dyDescent="0.25">
      <c r="A1290" t="s">
        <v>348</v>
      </c>
      <c r="B1290" t="s">
        <v>260</v>
      </c>
      <c r="C1290" t="s">
        <v>270</v>
      </c>
      <c r="D1290" s="7" t="s">
        <v>381</v>
      </c>
      <c r="E1290" s="10">
        <f>VLOOKUP(A1290,home!$A$2:$E$405,3,FALSE)</f>
        <v>1.5417000000000001</v>
      </c>
      <c r="F1290" s="10">
        <f>VLOOKUP(B1290,home!$B$2:$E$405,3,FALSE)</f>
        <v>1.0810999999999999</v>
      </c>
      <c r="G1290" s="10">
        <f>VLOOKUP(C1290,away!$B$2:$E$405,4,FALSE)</f>
        <v>1.1531</v>
      </c>
      <c r="H1290" s="10">
        <f>VLOOKUP(A1290,away!$A$2:$E$405,3,FALSE)</f>
        <v>1.125</v>
      </c>
      <c r="I1290" s="10">
        <f>VLOOKUP(C1290,away!$B$2:$E$405,3,FALSE)</f>
        <v>0.59260000000000002</v>
      </c>
      <c r="J1290" s="10">
        <f>VLOOKUP(B1290,home!$B$2:$E$405,4,FALSE)</f>
        <v>0.88890000000000002</v>
      </c>
      <c r="K1290" s="12">
        <f t="shared" si="1678"/>
        <v>1.921908519297</v>
      </c>
      <c r="L1290" s="12">
        <f t="shared" si="1679"/>
        <v>0.59260740750000007</v>
      </c>
      <c r="M1290" s="13">
        <f t="shared" si="1680"/>
        <v>8.0902065251324776E-2</v>
      </c>
      <c r="N1290" s="13">
        <f t="shared" si="1681"/>
        <v>0.15548636843524288</v>
      </c>
      <c r="O1290" s="13">
        <f t="shared" si="1682"/>
        <v>4.7943163149983418E-2</v>
      </c>
      <c r="P1290" s="13">
        <f t="shared" si="1683"/>
        <v>9.2142373699999128E-2</v>
      </c>
      <c r="Q1290" s="13">
        <f t="shared" si="1684"/>
        <v>0.14941528806512278</v>
      </c>
      <c r="R1290" s="13">
        <f t="shared" si="1685"/>
        <v>1.4205736810830602E-2</v>
      </c>
      <c r="S1290" s="13">
        <f t="shared" si="1686"/>
        <v>2.6236094853373547E-2</v>
      </c>
      <c r="T1290" s="13">
        <f t="shared" si="1687"/>
        <v>8.8544606501138101E-2</v>
      </c>
      <c r="U1290" s="13">
        <f t="shared" si="1688"/>
        <v>2.7302126599626334E-2</v>
      </c>
      <c r="V1290" s="13">
        <f t="shared" si="1689"/>
        <v>3.3201405632274413E-3</v>
      </c>
      <c r="W1290" s="13">
        <f t="shared" si="1690"/>
        <v>9.5720838348524948E-2</v>
      </c>
      <c r="X1290" s="13">
        <f t="shared" si="1691"/>
        <v>5.6724877857445961E-2</v>
      </c>
      <c r="Y1290" s="13">
        <f t="shared" si="1692"/>
        <v>1.6807791403927602E-2</v>
      </c>
      <c r="Z1290" s="13">
        <f t="shared" si="1693"/>
        <v>2.8061416210312146E-3</v>
      </c>
      <c r="AA1290" s="13">
        <f t="shared" si="1694"/>
        <v>5.3931474878137851E-3</v>
      </c>
      <c r="AB1290" s="13">
        <f t="shared" si="1695"/>
        <v>5.1825680513272647E-3</v>
      </c>
      <c r="AC1290" s="13">
        <f t="shared" si="1696"/>
        <v>2.363394799958604E-4</v>
      </c>
      <c r="AD1290" s="13">
        <f t="shared" si="1697"/>
        <v>4.5991673674070241E-2</v>
      </c>
      <c r="AE1290" s="13">
        <f t="shared" si="1698"/>
        <v>2.7255006502576767E-2</v>
      </c>
      <c r="AF1290" s="13">
        <f t="shared" si="1699"/>
        <v>8.0757593724438293E-3</v>
      </c>
      <c r="AG1290" s="13">
        <f t="shared" si="1700"/>
        <v>1.5952516084325888E-3</v>
      </c>
      <c r="AH1290" s="13">
        <f t="shared" si="1701"/>
        <v>4.157350777792889E-4</v>
      </c>
      <c r="AI1290" s="13">
        <f t="shared" si="1702"/>
        <v>7.9900478775461628E-4</v>
      </c>
      <c r="AJ1290" s="13">
        <f t="shared" si="1703"/>
        <v>7.6780705427234434E-4</v>
      </c>
      <c r="AK1290" s="13">
        <f t="shared" si="1704"/>
        <v>4.91884972927451E-4</v>
      </c>
      <c r="AL1290" s="13">
        <f t="shared" si="1705"/>
        <v>1.0767033260864969E-5</v>
      </c>
      <c r="AM1290" s="13">
        <f t="shared" si="1706"/>
        <v>1.7678357890184633E-2</v>
      </c>
      <c r="AN1290" s="13">
        <f t="shared" si="1707"/>
        <v>1.0476325838159488E-2</v>
      </c>
      <c r="AO1290" s="13">
        <f t="shared" si="1708"/>
        <v>3.1041741475384792E-3</v>
      </c>
      <c r="AP1290" s="13">
        <f t="shared" si="1709"/>
        <v>6.1318553133376706E-4</v>
      </c>
      <c r="AQ1290" s="13">
        <f t="shared" si="1710"/>
        <v>9.0844572010053418E-5</v>
      </c>
      <c r="AR1290" s="13">
        <f t="shared" si="1711"/>
        <v>4.9273537329919072E-5</v>
      </c>
      <c r="AS1290" s="13">
        <f t="shared" si="1712"/>
        <v>9.4699231170270232E-5</v>
      </c>
      <c r="AT1290" s="13">
        <f t="shared" si="1713"/>
        <v>9.1001629578509204E-5</v>
      </c>
      <c r="AU1290" s="13">
        <f t="shared" si="1714"/>
        <v>5.8298935718948908E-5</v>
      </c>
      <c r="AV1290" s="13">
        <f t="shared" si="1715"/>
        <v>2.8011305306049E-5</v>
      </c>
      <c r="AW1290" s="13">
        <f t="shared" si="1716"/>
        <v>3.4063819401099049E-7</v>
      </c>
      <c r="AX1290" s="13">
        <f t="shared" si="1717"/>
        <v>5.6626977727212043E-3</v>
      </c>
      <c r="AY1290" s="13">
        <f t="shared" si="1718"/>
        <v>3.3557566465483375E-3</v>
      </c>
      <c r="AZ1290" s="13">
        <f t="shared" si="1719"/>
        <v>9.9432312325595197E-4</v>
      </c>
      <c r="BA1290" s="13">
        <f t="shared" si="1720"/>
        <v>1.9641441609667093E-4</v>
      </c>
      <c r="BB1290" s="13">
        <f t="shared" si="1721"/>
        <v>2.9099159479668611E-5</v>
      </c>
      <c r="BC1290" s="13">
        <f t="shared" si="1722"/>
        <v>3.4488754919350946E-6</v>
      </c>
      <c r="BD1290" s="13">
        <f t="shared" si="1723"/>
        <v>4.8666438692396349E-6</v>
      </c>
      <c r="BE1290" s="13">
        <f t="shared" si="1724"/>
        <v>9.3532443126761689E-6</v>
      </c>
      <c r="BF1290" s="13">
        <f t="shared" si="1725"/>
        <v>8.9880399637992742E-6</v>
      </c>
      <c r="BG1290" s="13">
        <f t="shared" si="1726"/>
        <v>5.7580635260692424E-6</v>
      </c>
      <c r="BH1290" s="13">
        <f t="shared" si="1727"/>
        <v>2.7666178363514482E-6</v>
      </c>
      <c r="BI1290" s="13">
        <f t="shared" si="1728"/>
        <v>1.0634372778645766E-6</v>
      </c>
      <c r="BJ1290" s="14">
        <f t="shared" si="1729"/>
        <v>0.68782208974174586</v>
      </c>
      <c r="BK1290" s="14">
        <f t="shared" si="1730"/>
        <v>0.20620353752772994</v>
      </c>
      <c r="BL1290" s="14">
        <f t="shared" si="1731"/>
        <v>0.10285525467820478</v>
      </c>
      <c r="BM1290" s="14">
        <f t="shared" si="1732"/>
        <v>0.45623661214785394</v>
      </c>
      <c r="BN1290" s="14">
        <f t="shared" si="1733"/>
        <v>0.54009499541250361</v>
      </c>
    </row>
    <row r="1291" spans="1:66" x14ac:dyDescent="0.25">
      <c r="A1291" t="s">
        <v>348</v>
      </c>
      <c r="B1291" t="s">
        <v>267</v>
      </c>
      <c r="C1291" t="s">
        <v>264</v>
      </c>
      <c r="D1291" s="7" t="s">
        <v>381</v>
      </c>
      <c r="E1291" s="10">
        <f>VLOOKUP(A1291,home!$A$2:$E$405,3,FALSE)</f>
        <v>1.5417000000000001</v>
      </c>
      <c r="F1291" s="10">
        <f>VLOOKUP(B1291,home!$B$2:$E$405,3,FALSE)</f>
        <v>1.0089999999999999</v>
      </c>
      <c r="G1291" s="10">
        <f>VLOOKUP(C1291,away!$B$2:$E$405,4,FALSE)</f>
        <v>1.1531</v>
      </c>
      <c r="H1291" s="10">
        <f>VLOOKUP(A1291,away!$A$2:$E$405,3,FALSE)</f>
        <v>1.125</v>
      </c>
      <c r="I1291" s="10">
        <f>VLOOKUP(C1291,away!$B$2:$E$405,3,FALSE)</f>
        <v>1.284</v>
      </c>
      <c r="J1291" s="10">
        <f>VLOOKUP(B1291,home!$B$2:$E$405,4,FALSE)</f>
        <v>0.88890000000000002</v>
      </c>
      <c r="K1291" s="12">
        <f t="shared" si="1678"/>
        <v>1.7937338784299999</v>
      </c>
      <c r="L1291" s="12">
        <f t="shared" si="1679"/>
        <v>1.2840160500000002</v>
      </c>
      <c r="M1291" s="13">
        <f t="shared" si="1680"/>
        <v>4.6062784694886214E-2</v>
      </c>
      <c r="N1291" s="13">
        <f t="shared" si="1681"/>
        <v>8.2624377442044289E-2</v>
      </c>
      <c r="O1291" s="13">
        <f t="shared" si="1682"/>
        <v>5.9145354855928256E-2</v>
      </c>
      <c r="P1291" s="13">
        <f t="shared" si="1683"/>
        <v>0.10609102675684282</v>
      </c>
      <c r="Q1291" s="13">
        <f t="shared" si="1684"/>
        <v>7.4103072500991157E-2</v>
      </c>
      <c r="R1291" s="13">
        <f t="shared" si="1685"/>
        <v>3.7971792458978679E-2</v>
      </c>
      <c r="S1291" s="13">
        <f t="shared" si="1686"/>
        <v>6.1086764689080357E-2</v>
      </c>
      <c r="T1291" s="13">
        <f t="shared" si="1687"/>
        <v>9.5149534445586298E-2</v>
      </c>
      <c r="U1291" s="13">
        <f t="shared" si="1688"/>
        <v>6.8111290558382845E-2</v>
      </c>
      <c r="V1291" s="13">
        <f t="shared" si="1689"/>
        <v>1.563266704599401E-2</v>
      </c>
      <c r="W1291" s="13">
        <f t="shared" si="1690"/>
        <v>4.4307063880260775E-2</v>
      </c>
      <c r="X1291" s="13">
        <f t="shared" si="1691"/>
        <v>5.689098115063012E-2</v>
      </c>
      <c r="Y1291" s="13">
        <f t="shared" si="1692"/>
        <v>3.6524466448828286E-2</v>
      </c>
      <c r="Z1291" s="13">
        <f t="shared" si="1693"/>
        <v>1.625213032153253E-2</v>
      </c>
      <c r="AA1291" s="13">
        <f t="shared" si="1694"/>
        <v>2.9151996754392347E-2</v>
      </c>
      <c r="AB1291" s="13">
        <f t="shared" si="1695"/>
        <v>2.614546210111748E-2</v>
      </c>
      <c r="AC1291" s="13">
        <f t="shared" si="1696"/>
        <v>2.2503058988440393E-3</v>
      </c>
      <c r="AD1291" s="13">
        <f t="shared" si="1697"/>
        <v>1.9868770383946487E-2</v>
      </c>
      <c r="AE1291" s="13">
        <f t="shared" si="1698"/>
        <v>2.5511820066751952E-2</v>
      </c>
      <c r="AF1291" s="13">
        <f t="shared" si="1699"/>
        <v>1.6378793215210796E-2</v>
      </c>
      <c r="AG1291" s="13">
        <f t="shared" si="1700"/>
        <v>7.0102111226539223E-3</v>
      </c>
      <c r="AH1291" s="13">
        <f t="shared" si="1701"/>
        <v>5.2169990448848579E-3</v>
      </c>
      <c r="AI1291" s="13">
        <f t="shared" si="1702"/>
        <v>9.3579079305469211E-3</v>
      </c>
      <c r="AJ1291" s="13">
        <f t="shared" si="1703"/>
        <v>8.392798243125393E-3</v>
      </c>
      <c r="AK1291" s="13">
        <f t="shared" si="1704"/>
        <v>5.0181488478405999E-3</v>
      </c>
      <c r="AL1291" s="13">
        <f t="shared" si="1705"/>
        <v>2.0731465968174331E-4</v>
      </c>
      <c r="AM1291" s="13">
        <f t="shared" si="1706"/>
        <v>7.1278573120862792E-3</v>
      </c>
      <c r="AN1291" s="13">
        <f t="shared" si="1707"/>
        <v>9.1522831908286417E-3</v>
      </c>
      <c r="AO1291" s="13">
        <f t="shared" si="1708"/>
        <v>5.8758392555845968E-3</v>
      </c>
      <c r="AP1291" s="13">
        <f t="shared" si="1709"/>
        <v>2.514890637130225E-3</v>
      </c>
      <c r="AQ1291" s="13">
        <f t="shared" si="1710"/>
        <v>8.0728998551748391E-4</v>
      </c>
      <c r="AR1291" s="13">
        <f t="shared" si="1711"/>
        <v>1.3397421012933653E-3</v>
      </c>
      <c r="AS1291" s="13">
        <f t="shared" si="1712"/>
        <v>2.4031407954489058E-3</v>
      </c>
      <c r="AT1291" s="13">
        <f t="shared" si="1713"/>
        <v>2.1552975297169609E-3</v>
      </c>
      <c r="AU1291" s="13">
        <f t="shared" si="1714"/>
        <v>1.2886767323832672E-3</v>
      </c>
      <c r="AV1291" s="13">
        <f t="shared" si="1715"/>
        <v>5.7788577830508443E-4</v>
      </c>
      <c r="AW1291" s="13">
        <f t="shared" si="1716"/>
        <v>1.326343384304974E-5</v>
      </c>
      <c r="AX1291" s="13">
        <f t="shared" si="1717"/>
        <v>2.1309131902173613E-3</v>
      </c>
      <c r="AY1291" s="13">
        <f t="shared" si="1718"/>
        <v>2.7361267373957952E-3</v>
      </c>
      <c r="AZ1291" s="13">
        <f t="shared" si="1719"/>
        <v>1.7566153228251687E-3</v>
      </c>
      <c r="BA1291" s="13">
        <f t="shared" si="1720"/>
        <v>7.5184075606114938E-4</v>
      </c>
      <c r="BB1291" s="13">
        <f t="shared" si="1721"/>
        <v>2.413438994566627E-4</v>
      </c>
      <c r="BC1291" s="13">
        <f t="shared" si="1722"/>
        <v>6.1977888094388211E-5</v>
      </c>
      <c r="BD1291" s="13">
        <f t="shared" si="1723"/>
        <v>2.8670839348690131E-4</v>
      </c>
      <c r="BE1291" s="13">
        <f t="shared" si="1724"/>
        <v>5.1427855862769397E-4</v>
      </c>
      <c r="BF1291" s="13">
        <f t="shared" si="1725"/>
        <v>4.6123943678032193E-4</v>
      </c>
      <c r="BG1291" s="13">
        <f t="shared" si="1726"/>
        <v>2.7578026794027852E-4</v>
      </c>
      <c r="BH1291" s="13">
        <f t="shared" si="1727"/>
        <v>1.2366910240174512E-4</v>
      </c>
      <c r="BI1291" s="13">
        <f t="shared" si="1728"/>
        <v>4.4365891738607746E-5</v>
      </c>
      <c r="BJ1291" s="14">
        <f t="shared" si="1729"/>
        <v>0.49152606883210181</v>
      </c>
      <c r="BK1291" s="14">
        <f t="shared" si="1730"/>
        <v>0.23406699048272495</v>
      </c>
      <c r="BL1291" s="14">
        <f t="shared" si="1731"/>
        <v>0.25798253538332044</v>
      </c>
      <c r="BM1291" s="14">
        <f t="shared" si="1732"/>
        <v>0.59110645300645548</v>
      </c>
      <c r="BN1291" s="14">
        <f t="shared" si="1733"/>
        <v>0.40599840870967135</v>
      </c>
    </row>
    <row r="1292" spans="1:66" x14ac:dyDescent="0.25">
      <c r="A1292" t="s">
        <v>349</v>
      </c>
      <c r="B1292" t="s">
        <v>274</v>
      </c>
      <c r="C1292" t="s">
        <v>276</v>
      </c>
      <c r="D1292" s="7" t="s">
        <v>381</v>
      </c>
      <c r="E1292" s="10">
        <f>VLOOKUP(A1292,home!$A$2:$E$405,3,FALSE)</f>
        <v>1.5124</v>
      </c>
      <c r="F1292" s="10">
        <f>VLOOKUP(B1292,home!$B$2:$E$405,3,FALSE)</f>
        <v>1.2783</v>
      </c>
      <c r="G1292" s="10">
        <f>VLOOKUP(C1292,away!$B$2:$E$405,4,FALSE)</f>
        <v>0.52900000000000003</v>
      </c>
      <c r="H1292" s="10">
        <f>VLOOKUP(A1292,away!$A$2:$E$405,3,FALSE)</f>
        <v>1.1446000000000001</v>
      </c>
      <c r="I1292" s="10">
        <f>VLOOKUP(C1292,away!$B$2:$E$405,3,FALSE)</f>
        <v>0.93189999999999995</v>
      </c>
      <c r="J1292" s="10">
        <f>VLOOKUP(B1292,home!$B$2:$E$405,4,FALSE)</f>
        <v>0.46600000000000003</v>
      </c>
      <c r="K1292" s="12">
        <f t="shared" si="1678"/>
        <v>1.0227161866800001</v>
      </c>
      <c r="L1292" s="12">
        <f t="shared" si="1679"/>
        <v>0.49706017684000009</v>
      </c>
      <c r="M1292" s="13">
        <f t="shared" si="1680"/>
        <v>0.21876080437840351</v>
      </c>
      <c r="N1292" s="13">
        <f t="shared" si="1681"/>
        <v>0.22373021564893028</v>
      </c>
      <c r="O1292" s="13">
        <f t="shared" si="1682"/>
        <v>0.10873728410998991</v>
      </c>
      <c r="P1292" s="13">
        <f t="shared" si="1683"/>
        <v>0.11120738055490864</v>
      </c>
      <c r="Q1292" s="13">
        <f t="shared" si="1684"/>
        <v>0.11440625649678403</v>
      </c>
      <c r="R1292" s="13">
        <f t="shared" si="1685"/>
        <v>2.7024486834406457E-2</v>
      </c>
      <c r="S1292" s="13">
        <f t="shared" si="1686"/>
        <v>1.413310936232914E-2</v>
      </c>
      <c r="T1292" s="13">
        <f t="shared" si="1687"/>
        <v>5.6866794085893881E-2</v>
      </c>
      <c r="U1292" s="13">
        <f t="shared" si="1688"/>
        <v>2.7638380122268037E-2</v>
      </c>
      <c r="V1292" s="13">
        <f t="shared" si="1689"/>
        <v>7.9828746477820015E-4</v>
      </c>
      <c r="W1292" s="13">
        <f t="shared" si="1690"/>
        <v>3.9001710125574976E-2</v>
      </c>
      <c r="X1292" s="13">
        <f t="shared" si="1691"/>
        <v>1.938619693208072E-2</v>
      </c>
      <c r="Y1292" s="13">
        <f t="shared" si="1692"/>
        <v>4.8180532376575543E-3</v>
      </c>
      <c r="Z1292" s="13">
        <f t="shared" si="1693"/>
        <v>4.4775987349734451E-3</v>
      </c>
      <c r="AA1292" s="13">
        <f t="shared" si="1694"/>
        <v>4.579312703715234E-3</v>
      </c>
      <c r="AB1292" s="13">
        <f t="shared" si="1695"/>
        <v>2.3416686129794626E-3</v>
      </c>
      <c r="AC1292" s="13">
        <f t="shared" si="1696"/>
        <v>2.5363163816083556E-5</v>
      </c>
      <c r="AD1292" s="13">
        <f t="shared" si="1697"/>
        <v>9.971920063406697E-3</v>
      </c>
      <c r="AE1292" s="13">
        <f t="shared" si="1698"/>
        <v>4.9566443501512774E-3</v>
      </c>
      <c r="AF1292" s="13">
        <f t="shared" si="1699"/>
        <v>1.2318752586095907E-3</v>
      </c>
      <c r="AG1292" s="13">
        <f t="shared" si="1700"/>
        <v>2.0410537796310143E-4</v>
      </c>
      <c r="AH1292" s="13">
        <f t="shared" si="1701"/>
        <v>5.564090047561151E-4</v>
      </c>
      <c r="AI1292" s="13">
        <f t="shared" si="1702"/>
        <v>5.6904849557858799E-4</v>
      </c>
      <c r="AJ1292" s="13">
        <f t="shared" si="1703"/>
        <v>2.909875537170622E-4</v>
      </c>
      <c r="AK1292" s="13">
        <f t="shared" si="1704"/>
        <v>9.9199227102951838E-5</v>
      </c>
      <c r="AL1292" s="13">
        <f t="shared" si="1705"/>
        <v>5.1573608326888131E-7</v>
      </c>
      <c r="AM1292" s="13">
        <f t="shared" si="1706"/>
        <v>2.0396888122250173E-3</v>
      </c>
      <c r="AN1292" s="13">
        <f t="shared" si="1707"/>
        <v>1.0138480817031368E-3</v>
      </c>
      <c r="AO1292" s="13">
        <f t="shared" si="1708"/>
        <v>2.5197175339012798E-4</v>
      </c>
      <c r="AP1292" s="13">
        <f t="shared" si="1709"/>
        <v>4.1748374766260662E-5</v>
      </c>
      <c r="AQ1292" s="13">
        <f t="shared" si="1710"/>
        <v>5.1878636360250287E-6</v>
      </c>
      <c r="AR1292" s="13">
        <f t="shared" si="1711"/>
        <v>5.5313751659888605E-5</v>
      </c>
      <c r="AS1292" s="13">
        <f t="shared" si="1712"/>
        <v>5.6570269168565795E-5</v>
      </c>
      <c r="AT1292" s="13">
        <f t="shared" si="1713"/>
        <v>2.8927664981768394E-5</v>
      </c>
      <c r="AU1292" s="13">
        <f t="shared" si="1714"/>
        <v>9.8615970732369139E-6</v>
      </c>
      <c r="AV1292" s="13">
        <f t="shared" si="1715"/>
        <v>2.5214037383288765E-6</v>
      </c>
      <c r="AW1292" s="13">
        <f t="shared" si="1716"/>
        <v>7.2826446016318187E-9</v>
      </c>
      <c r="AX1292" s="13">
        <f t="shared" si="1717"/>
        <v>3.4767046067543791E-4</v>
      </c>
      <c r="AY1292" s="13">
        <f t="shared" si="1718"/>
        <v>1.7281314066537744E-4</v>
      </c>
      <c r="AZ1292" s="13">
        <f t="shared" si="1719"/>
        <v>4.2949265129704159E-5</v>
      </c>
      <c r="BA1292" s="13">
        <f t="shared" si="1720"/>
        <v>7.1161231068396037E-6</v>
      </c>
      <c r="BB1292" s="13">
        <f t="shared" si="1721"/>
        <v>8.8428535247522578E-7</v>
      </c>
      <c r="BC1292" s="13">
        <f t="shared" si="1722"/>
        <v>8.7908606735671497E-8</v>
      </c>
      <c r="BD1292" s="13">
        <f t="shared" si="1723"/>
        <v>4.582377196958014E-6</v>
      </c>
      <c r="BE1292" s="13">
        <f t="shared" si="1724"/>
        <v>4.6864713328022873E-6</v>
      </c>
      <c r="BF1292" s="13">
        <f t="shared" si="1725"/>
        <v>2.3964650452343469E-6</v>
      </c>
      <c r="BG1292" s="13">
        <f t="shared" si="1726"/>
        <v>8.169678641913282E-7</v>
      </c>
      <c r="BH1292" s="13">
        <f t="shared" si="1727"/>
        <v>2.0888156467646485E-7</v>
      </c>
      <c r="BI1292" s="13">
        <f t="shared" si="1728"/>
        <v>4.2725311458733202E-8</v>
      </c>
      <c r="BJ1292" s="14">
        <f t="shared" si="1729"/>
        <v>0.47849773764630921</v>
      </c>
      <c r="BK1292" s="14">
        <f t="shared" si="1730"/>
        <v>0.34509827380098423</v>
      </c>
      <c r="BL1292" s="14">
        <f t="shared" si="1731"/>
        <v>0.17200270523945096</v>
      </c>
      <c r="BM1292" s="14">
        <f t="shared" si="1732"/>
        <v>0.19603708154027419</v>
      </c>
      <c r="BN1292" s="14">
        <f t="shared" si="1733"/>
        <v>0.8038664280234229</v>
      </c>
    </row>
    <row r="1293" spans="1:66" x14ac:dyDescent="0.25">
      <c r="A1293" t="s">
        <v>349</v>
      </c>
      <c r="B1293" t="s">
        <v>282</v>
      </c>
      <c r="C1293" t="s">
        <v>288</v>
      </c>
      <c r="D1293" s="7" t="s">
        <v>381</v>
      </c>
      <c r="E1293" s="10">
        <f>VLOOKUP(A1293,home!$A$2:$E$405,3,FALSE)</f>
        <v>1.5124</v>
      </c>
      <c r="F1293" s="10">
        <f>VLOOKUP(B1293,home!$B$2:$E$405,3,FALSE)</f>
        <v>0.79339999999999999</v>
      </c>
      <c r="G1293" s="10">
        <f>VLOOKUP(C1293,away!$B$2:$E$405,4,FALSE)</f>
        <v>1.4986999999999999</v>
      </c>
      <c r="H1293" s="10">
        <f>VLOOKUP(A1293,away!$A$2:$E$405,3,FALSE)</f>
        <v>1.1446000000000001</v>
      </c>
      <c r="I1293" s="10">
        <f>VLOOKUP(C1293,away!$B$2:$E$405,3,FALSE)</f>
        <v>1.0484</v>
      </c>
      <c r="J1293" s="10">
        <f>VLOOKUP(B1293,home!$B$2:$E$405,4,FALSE)</f>
        <v>0.87370000000000003</v>
      </c>
      <c r="K1293" s="12">
        <f t="shared" si="1678"/>
        <v>1.7983473203919997</v>
      </c>
      <c r="L1293" s="12">
        <f t="shared" si="1679"/>
        <v>1.0484388117680001</v>
      </c>
      <c r="M1293" s="13">
        <f t="shared" si="1680"/>
        <v>5.8030523933161757E-2</v>
      </c>
      <c r="N1293" s="13">
        <f t="shared" si="1681"/>
        <v>0.10435903721614526</v>
      </c>
      <c r="O1293" s="13">
        <f t="shared" si="1682"/>
        <v>6.0841453558758612E-2</v>
      </c>
      <c r="P1293" s="13">
        <f t="shared" si="1683"/>
        <v>0.10941406497614785</v>
      </c>
      <c r="Q1293" s="13">
        <f t="shared" si="1684"/>
        <v>9.3836897468171906E-2</v>
      </c>
      <c r="R1293" s="13">
        <f t="shared" si="1685"/>
        <v>3.1894270637691423E-2</v>
      </c>
      <c r="S1293" s="13">
        <f t="shared" si="1686"/>
        <v>5.1573882171015432E-2</v>
      </c>
      <c r="T1293" s="13">
        <f t="shared" si="1687"/>
        <v>9.8382245281525824E-2</v>
      </c>
      <c r="U1293" s="13">
        <f t="shared" si="1688"/>
        <v>5.7356976137149601E-2</v>
      </c>
      <c r="V1293" s="13">
        <f t="shared" si="1689"/>
        <v>1.0804482638273161E-2</v>
      </c>
      <c r="W1293" s="13">
        <f t="shared" si="1690"/>
        <v>5.6250444371928568E-2</v>
      </c>
      <c r="X1293" s="13">
        <f t="shared" si="1691"/>
        <v>5.8975149058726785E-2</v>
      </c>
      <c r="Y1293" s="13">
        <f t="shared" si="1692"/>
        <v>3.0915917601486098E-2</v>
      </c>
      <c r="Z1293" s="13">
        <f t="shared" si="1693"/>
        <v>1.1146397069862734E-2</v>
      </c>
      <c r="AA1293" s="13">
        <f t="shared" si="1694"/>
        <v>2.0045093302612886E-2</v>
      </c>
      <c r="AB1293" s="13">
        <f t="shared" si="1695"/>
        <v>1.8024019913880755E-2</v>
      </c>
      <c r="AC1293" s="13">
        <f t="shared" si="1696"/>
        <v>1.27321180011582E-3</v>
      </c>
      <c r="AD1293" s="13">
        <f t="shared" si="1697"/>
        <v>2.5289458976779252E-2</v>
      </c>
      <c r="AE1293" s="13">
        <f t="shared" si="1698"/>
        <v>2.6514450319870025E-2</v>
      </c>
      <c r="AF1293" s="13">
        <f t="shared" si="1699"/>
        <v>1.3899389394023099E-2</v>
      </c>
      <c r="AG1293" s="13">
        <f t="shared" si="1700"/>
        <v>4.8575531001901068E-3</v>
      </c>
      <c r="AH1293" s="13">
        <f t="shared" si="1701"/>
        <v>2.9215788248553006E-3</v>
      </c>
      <c r="AI1293" s="13">
        <f t="shared" si="1702"/>
        <v>5.2540134509925368E-3</v>
      </c>
      <c r="AJ1293" s="13">
        <f t="shared" si="1703"/>
        <v>4.7242705054479769E-3</v>
      </c>
      <c r="AK1293" s="13">
        <f t="shared" si="1704"/>
        <v>2.8319597347597745E-3</v>
      </c>
      <c r="AL1293" s="13">
        <f t="shared" si="1705"/>
        <v>9.6023450545937796E-5</v>
      </c>
      <c r="AM1293" s="13">
        <f t="shared" si="1706"/>
        <v>9.0958461570108656E-3</v>
      </c>
      <c r="AN1293" s="13">
        <f t="shared" si="1707"/>
        <v>9.5364381368810043E-3</v>
      </c>
      <c r="AO1293" s="13">
        <f t="shared" si="1708"/>
        <v>4.9991859343652802E-3</v>
      </c>
      <c r="AP1293" s="13">
        <f t="shared" si="1709"/>
        <v>1.7471135202777443E-3</v>
      </c>
      <c r="AQ1293" s="13">
        <f t="shared" si="1710"/>
        <v>4.5793540580595142E-4</v>
      </c>
      <c r="AR1293" s="13">
        <f t="shared" si="1711"/>
        <v>6.1261932632356866E-4</v>
      </c>
      <c r="AS1293" s="13">
        <f t="shared" si="1712"/>
        <v>1.1017023239143417E-3</v>
      </c>
      <c r="AT1293" s="13">
        <f t="shared" si="1713"/>
        <v>9.9062171104049787E-4</v>
      </c>
      <c r="AU1293" s="13">
        <f t="shared" si="1714"/>
        <v>5.9382729985727216E-4</v>
      </c>
      <c r="AV1293" s="13">
        <f t="shared" si="1715"/>
        <v>2.6697693336848551E-4</v>
      </c>
      <c r="AW1293" s="13">
        <f t="shared" si="1716"/>
        <v>5.029113868384208E-6</v>
      </c>
      <c r="AX1293" s="13">
        <f t="shared" si="1717"/>
        <v>2.7262484271930619E-3</v>
      </c>
      <c r="AY1293" s="13">
        <f t="shared" si="1718"/>
        <v>2.8583046615906732E-3</v>
      </c>
      <c r="AZ1293" s="13">
        <f t="shared" si="1719"/>
        <v>1.4983787715345306E-3</v>
      </c>
      <c r="BA1293" s="13">
        <f t="shared" si="1720"/>
        <v>5.236528196020196E-4</v>
      </c>
      <c r="BB1293" s="13">
        <f t="shared" si="1721"/>
        <v>1.3725448499062607E-4</v>
      </c>
      <c r="BC1293" s="13">
        <f t="shared" si="1722"/>
        <v>2.8780585830680179E-5</v>
      </c>
      <c r="BD1293" s="13">
        <f t="shared" si="1723"/>
        <v>1.0704897975946579E-4</v>
      </c>
      <c r="BE1293" s="13">
        <f t="shared" si="1724"/>
        <v>1.9251124590113271E-4</v>
      </c>
      <c r="BF1293" s="13">
        <f t="shared" si="1725"/>
        <v>1.7310104160581371E-4</v>
      </c>
      <c r="BG1293" s="13">
        <f t="shared" si="1726"/>
        <v>1.0376526477629299E-4</v>
      </c>
      <c r="BH1293" s="13">
        <f t="shared" si="1727"/>
        <v>4.6651496465053222E-5</v>
      </c>
      <c r="BI1293" s="13">
        <f t="shared" si="1728"/>
        <v>1.6779118732041048E-5</v>
      </c>
      <c r="BJ1293" s="14">
        <f t="shared" si="1729"/>
        <v>0.54688968169392937</v>
      </c>
      <c r="BK1293" s="14">
        <f t="shared" si="1730"/>
        <v>0.23405049363085065</v>
      </c>
      <c r="BL1293" s="14">
        <f t="shared" si="1731"/>
        <v>0.20809924080789283</v>
      </c>
      <c r="BM1293" s="14">
        <f t="shared" si="1732"/>
        <v>0.53895628986473643</v>
      </c>
      <c r="BN1293" s="14">
        <f t="shared" si="1733"/>
        <v>0.4583762477900768</v>
      </c>
    </row>
    <row r="1294" spans="1:66" x14ac:dyDescent="0.25">
      <c r="A1294" t="s">
        <v>349</v>
      </c>
      <c r="B1294" t="s">
        <v>286</v>
      </c>
      <c r="C1294" t="s">
        <v>279</v>
      </c>
      <c r="D1294" s="7" t="s">
        <v>381</v>
      </c>
      <c r="E1294" s="10">
        <f>VLOOKUP(A1294,home!$A$2:$E$405,3,FALSE)</f>
        <v>1.5124</v>
      </c>
      <c r="F1294" s="10">
        <f>VLOOKUP(B1294,home!$B$2:$E$405,3,FALSE)</f>
        <v>0.57299999999999995</v>
      </c>
      <c r="G1294" s="10">
        <f>VLOOKUP(C1294,away!$B$2:$E$405,4,FALSE)</f>
        <v>1.1020000000000001</v>
      </c>
      <c r="H1294" s="10">
        <f>VLOOKUP(A1294,away!$A$2:$E$405,3,FALSE)</f>
        <v>1.1446000000000001</v>
      </c>
      <c r="I1294" s="10">
        <f>VLOOKUP(C1294,away!$B$2:$E$405,3,FALSE)</f>
        <v>0.99019999999999997</v>
      </c>
      <c r="J1294" s="10">
        <f>VLOOKUP(B1294,home!$B$2:$E$405,4,FALSE)</f>
        <v>1.3978999999999999</v>
      </c>
      <c r="K1294" s="12">
        <f t="shared" si="1678"/>
        <v>0.95499893040000006</v>
      </c>
      <c r="L1294" s="12">
        <f t="shared" si="1679"/>
        <v>1.5843559838679999</v>
      </c>
      <c r="M1294" s="13">
        <f t="shared" si="1680"/>
        <v>7.8917291793001582E-2</v>
      </c>
      <c r="N1294" s="13">
        <f t="shared" si="1681"/>
        <v>7.5365929252381197E-2</v>
      </c>
      <c r="O1294" s="13">
        <f t="shared" si="1682"/>
        <v>0.12503308348289907</v>
      </c>
      <c r="P1294" s="13">
        <f t="shared" si="1683"/>
        <v>0.1194064609907825</v>
      </c>
      <c r="Q1294" s="13">
        <f t="shared" si="1684"/>
        <v>3.5987190912313061E-2</v>
      </c>
      <c r="R1294" s="13">
        <f t="shared" si="1685"/>
        <v>9.9048456998799175E-2</v>
      </c>
      <c r="S1294" s="13">
        <f t="shared" si="1686"/>
        <v>4.5167233322392294E-2</v>
      </c>
      <c r="T1294" s="13">
        <f t="shared" si="1687"/>
        <v>5.7016521264523307E-2</v>
      </c>
      <c r="U1294" s="13">
        <f t="shared" si="1688"/>
        <v>9.4591170491623605E-2</v>
      </c>
      <c r="V1294" s="13">
        <f t="shared" si="1689"/>
        <v>7.5934062122183076E-3</v>
      </c>
      <c r="W1294" s="13">
        <f t="shared" si="1690"/>
        <v>1.1455909609786525E-2</v>
      </c>
      <c r="X1294" s="13">
        <f t="shared" si="1691"/>
        <v>1.8150238940916209E-2</v>
      </c>
      <c r="Y1294" s="13">
        <f t="shared" si="1692"/>
        <v>1.4378219837337294E-2</v>
      </c>
      <c r="Z1294" s="13">
        <f t="shared" si="1693"/>
        <v>5.2309338512979912E-2</v>
      </c>
      <c r="AA1294" s="13">
        <f t="shared" si="1694"/>
        <v>4.9955362329827335E-2</v>
      </c>
      <c r="AB1294" s="13">
        <f t="shared" si="1695"/>
        <v>2.3853658796364783E-2</v>
      </c>
      <c r="AC1294" s="13">
        <f t="shared" si="1696"/>
        <v>7.1807912916337666E-4</v>
      </c>
      <c r="AD1294" s="13">
        <f t="shared" si="1697"/>
        <v>2.7350953560263029E-3</v>
      </c>
      <c r="AE1294" s="13">
        <f t="shared" si="1698"/>
        <v>4.3333646937698516E-3</v>
      </c>
      <c r="AF1294" s="13">
        <f t="shared" si="1699"/>
        <v>3.4327961414282941E-3</v>
      </c>
      <c r="AG1294" s="13">
        <f t="shared" si="1700"/>
        <v>1.8129237026902993E-3</v>
      </c>
      <c r="AH1294" s="13">
        <f t="shared" si="1701"/>
        <v>2.0719153371304137E-2</v>
      </c>
      <c r="AI1294" s="13">
        <f t="shared" si="1702"/>
        <v>1.9786769308389004E-2</v>
      </c>
      <c r="AJ1294" s="13">
        <f t="shared" si="1703"/>
        <v>9.4481717627915244E-3</v>
      </c>
      <c r="AK1294" s="13">
        <f t="shared" si="1704"/>
        <v>3.0076646425671299E-3</v>
      </c>
      <c r="AL1294" s="13">
        <f t="shared" si="1705"/>
        <v>4.345982259484759E-5</v>
      </c>
      <c r="AM1294" s="13">
        <f t="shared" si="1706"/>
        <v>5.2240262790942545E-4</v>
      </c>
      <c r="AN1294" s="13">
        <f t="shared" si="1707"/>
        <v>8.2767172951666646E-4</v>
      </c>
      <c r="AO1294" s="13">
        <f t="shared" si="1708"/>
        <v>6.5566332866905379E-4</v>
      </c>
      <c r="AP1294" s="13">
        <f t="shared" si="1709"/>
        <v>3.462680393932088E-4</v>
      </c>
      <c r="AQ1294" s="13">
        <f t="shared" si="1710"/>
        <v>1.3715296005871767E-4</v>
      </c>
      <c r="AR1294" s="13">
        <f t="shared" si="1711"/>
        <v>6.5653029249009053E-3</v>
      </c>
      <c r="AS1294" s="13">
        <f t="shared" si="1712"/>
        <v>6.2698572710323556E-3</v>
      </c>
      <c r="AT1294" s="13">
        <f t="shared" si="1713"/>
        <v>2.9938534937982817E-3</v>
      </c>
      <c r="AU1294" s="13">
        <f t="shared" si="1714"/>
        <v>9.5304229478388749E-4</v>
      </c>
      <c r="AV1294" s="13">
        <f t="shared" si="1715"/>
        <v>2.2753859303614347E-4</v>
      </c>
      <c r="AW1294" s="13">
        <f t="shared" si="1716"/>
        <v>1.8265901107895371E-6</v>
      </c>
      <c r="AX1294" s="13">
        <f t="shared" si="1717"/>
        <v>8.3148991815275075E-5</v>
      </c>
      <c r="AY1294" s="13">
        <f t="shared" si="1718"/>
        <v>1.3173760273512244E-4</v>
      </c>
      <c r="AZ1294" s="13">
        <f t="shared" si="1719"/>
        <v>1.0435962959690833E-4</v>
      </c>
      <c r="BA1294" s="13">
        <f t="shared" si="1720"/>
        <v>5.5114267875369911E-5</v>
      </c>
      <c r="BB1294" s="13">
        <f t="shared" si="1721"/>
        <v>2.183015502621155E-5</v>
      </c>
      <c r="BC1294" s="13">
        <f t="shared" si="1722"/>
        <v>6.9173473489088673E-6</v>
      </c>
      <c r="BD1294" s="13">
        <f t="shared" si="1723"/>
        <v>1.7336294958288075E-3</v>
      </c>
      <c r="BE1294" s="13">
        <f t="shared" si="1724"/>
        <v>1.6556143142264022E-3</v>
      </c>
      <c r="BF1294" s="13">
        <f t="shared" si="1725"/>
        <v>7.905549496205718E-4</v>
      </c>
      <c r="BG1294" s="13">
        <f t="shared" si="1726"/>
        <v>2.516597104366907E-4</v>
      </c>
      <c r="BH1294" s="13">
        <f t="shared" si="1727"/>
        <v>6.0083688572953329E-5</v>
      </c>
      <c r="BI1294" s="13">
        <f t="shared" si="1728"/>
        <v>1.1475971664331429E-5</v>
      </c>
      <c r="BJ1294" s="14">
        <f t="shared" si="1729"/>
        <v>0.2275604563911173</v>
      </c>
      <c r="BK1294" s="14">
        <f t="shared" si="1730"/>
        <v>0.25197766887288803</v>
      </c>
      <c r="BL1294" s="14">
        <f t="shared" si="1731"/>
        <v>0.46695610389246706</v>
      </c>
      <c r="BM1294" s="14">
        <f t="shared" si="1732"/>
        <v>0.46491524322665123</v>
      </c>
      <c r="BN1294" s="14">
        <f t="shared" si="1733"/>
        <v>0.5337584134301766</v>
      </c>
    </row>
    <row r="1295" spans="1:66" x14ac:dyDescent="0.25">
      <c r="A1295" t="s">
        <v>349</v>
      </c>
      <c r="B1295" t="s">
        <v>283</v>
      </c>
      <c r="C1295" t="s">
        <v>284</v>
      </c>
      <c r="D1295" s="7" t="s">
        <v>381</v>
      </c>
      <c r="E1295" s="10">
        <f>VLOOKUP(A1295,home!$A$2:$E$405,3,FALSE)</f>
        <v>1.5124</v>
      </c>
      <c r="F1295" s="10">
        <f>VLOOKUP(B1295,home!$B$2:$E$405,3,FALSE)</f>
        <v>1.3665</v>
      </c>
      <c r="G1295" s="10">
        <f>VLOOKUP(C1295,away!$B$2:$E$405,4,FALSE)</f>
        <v>0.70530000000000004</v>
      </c>
      <c r="H1295" s="10">
        <f>VLOOKUP(A1295,away!$A$2:$E$405,3,FALSE)</f>
        <v>1.1446000000000001</v>
      </c>
      <c r="I1295" s="10">
        <f>VLOOKUP(C1295,away!$B$2:$E$405,3,FALSE)</f>
        <v>1.0484</v>
      </c>
      <c r="J1295" s="10">
        <f>VLOOKUP(B1295,home!$B$2:$E$405,4,FALSE)</f>
        <v>0.93189999999999995</v>
      </c>
      <c r="K1295" s="12">
        <f t="shared" si="1678"/>
        <v>1.45763970138</v>
      </c>
      <c r="L1295" s="12">
        <f t="shared" si="1679"/>
        <v>1.118278732616</v>
      </c>
      <c r="M1295" s="13">
        <f t="shared" si="1680"/>
        <v>7.6083912647670601E-2</v>
      </c>
      <c r="N1295" s="13">
        <f t="shared" si="1681"/>
        <v>0.11090293171157259</v>
      </c>
      <c r="O1295" s="13">
        <f t="shared" si="1682"/>
        <v>8.5083021408103546E-2</v>
      </c>
      <c r="P1295" s="13">
        <f t="shared" si="1683"/>
        <v>0.12402038991781619</v>
      </c>
      <c r="Q1295" s="13">
        <f t="shared" si="1684"/>
        <v>8.0828258131111608E-2</v>
      </c>
      <c r="R1295" s="13">
        <f t="shared" si="1685"/>
        <v>4.7573266673697011E-2</v>
      </c>
      <c r="S1295" s="13">
        <f t="shared" si="1686"/>
        <v>5.0539780947497295E-2</v>
      </c>
      <c r="T1295" s="13">
        <f t="shared" si="1687"/>
        <v>9.0388522062418389E-2</v>
      </c>
      <c r="U1295" s="13">
        <f t="shared" si="1688"/>
        <v>6.9344682227918814E-2</v>
      </c>
      <c r="V1295" s="13">
        <f t="shared" si="1689"/>
        <v>9.1535824961744162E-3</v>
      </c>
      <c r="W1295" s="13">
        <f t="shared" si="1690"/>
        <v>3.9272826015099689E-2</v>
      </c>
      <c r="X1295" s="13">
        <f t="shared" si="1691"/>
        <v>4.3917966102414357E-2</v>
      </c>
      <c r="Y1295" s="13">
        <f t="shared" si="1692"/>
        <v>2.4556263736040189E-2</v>
      </c>
      <c r="Z1295" s="13">
        <f t="shared" si="1693"/>
        <v>1.7733390787421619E-2</v>
      </c>
      <c r="AA1295" s="13">
        <f t="shared" si="1694"/>
        <v>2.584889445183209E-2</v>
      </c>
      <c r="AB1295" s="13">
        <f t="shared" si="1695"/>
        <v>1.8839187394885836E-2</v>
      </c>
      <c r="AC1295" s="13">
        <f t="shared" si="1696"/>
        <v>9.3254837883525142E-4</v>
      </c>
      <c r="AD1295" s="13">
        <f t="shared" si="1697"/>
        <v>1.4311407596249655E-2</v>
      </c>
      <c r="AE1295" s="13">
        <f t="shared" si="1698"/>
        <v>1.6004142748685061E-2</v>
      </c>
      <c r="AF1295" s="13">
        <f t="shared" si="1699"/>
        <v>8.9485462348025385E-3</v>
      </c>
      <c r="AG1295" s="13">
        <f t="shared" si="1700"/>
        <v>3.3356563140702188E-3</v>
      </c>
      <c r="AH1295" s="13">
        <f t="shared" si="1701"/>
        <v>4.9577184436855291E-3</v>
      </c>
      <c r="AI1295" s="13">
        <f t="shared" si="1702"/>
        <v>7.2265672317798927E-3</v>
      </c>
      <c r="AJ1295" s="13">
        <f t="shared" si="1703"/>
        <v>5.2668656508670685E-3</v>
      </c>
      <c r="AK1295" s="13">
        <f t="shared" si="1704"/>
        <v>2.5590641581794841E-3</v>
      </c>
      <c r="AL1295" s="13">
        <f t="shared" si="1705"/>
        <v>6.0803925316485923E-5</v>
      </c>
      <c r="AM1295" s="13">
        <f t="shared" si="1706"/>
        <v>4.1721751789849625E-3</v>
      </c>
      <c r="AN1295" s="13">
        <f t="shared" si="1707"/>
        <v>4.6656547714072367E-3</v>
      </c>
      <c r="AO1295" s="13">
        <f t="shared" si="1708"/>
        <v>2.608751252296539E-3</v>
      </c>
      <c r="AP1295" s="13">
        <f t="shared" si="1709"/>
        <v>9.7243701470952498E-4</v>
      </c>
      <c r="AQ1295" s="13">
        <f t="shared" si="1710"/>
        <v>2.7186390808956379E-4</v>
      </c>
      <c r="AR1295" s="13">
        <f t="shared" si="1711"/>
        <v>1.1088222195743225E-3</v>
      </c>
      <c r="AS1295" s="13">
        <f t="shared" si="1712"/>
        <v>1.6162632890238241E-3</v>
      </c>
      <c r="AT1295" s="13">
        <f t="shared" si="1713"/>
        <v>1.1779647689820719E-3</v>
      </c>
      <c r="AU1295" s="13">
        <f t="shared" si="1714"/>
        <v>5.7234940469839599E-4</v>
      </c>
      <c r="AV1295" s="13">
        <f t="shared" si="1715"/>
        <v>2.0856980383739774E-4</v>
      </c>
      <c r="AW1295" s="13">
        <f t="shared" si="1716"/>
        <v>2.7531468085203653E-6</v>
      </c>
      <c r="AX1295" s="13">
        <f t="shared" si="1717"/>
        <v>1.0135880303334486E-3</v>
      </c>
      <c r="AY1295" s="13">
        <f t="shared" si="1718"/>
        <v>1.1334739379560367E-3</v>
      </c>
      <c r="AZ1295" s="13">
        <f t="shared" si="1719"/>
        <v>6.3376989939537161E-4</v>
      </c>
      <c r="BA1295" s="13">
        <f t="shared" si="1720"/>
        <v>2.3624379995534187E-4</v>
      </c>
      <c r="BB1295" s="13">
        <f t="shared" si="1721"/>
        <v>6.6046604300611949E-5</v>
      </c>
      <c r="BC1295" s="13">
        <f t="shared" si="1722"/>
        <v>1.4771702590175732E-5</v>
      </c>
      <c r="BD1295" s="13">
        <f t="shared" si="1723"/>
        <v>2.0666205106700542E-4</v>
      </c>
      <c r="BE1295" s="13">
        <f t="shared" si="1724"/>
        <v>3.012388104038881E-4</v>
      </c>
      <c r="BF1295" s="13">
        <f t="shared" si="1725"/>
        <v>2.1954882482059496E-4</v>
      </c>
      <c r="BG1295" s="13">
        <f t="shared" si="1726"/>
        <v>1.0667436114994064E-4</v>
      </c>
      <c r="BH1295" s="13">
        <f t="shared" si="1727"/>
        <v>3.8873195982875448E-5</v>
      </c>
      <c r="BI1295" s="13">
        <f t="shared" si="1728"/>
        <v>1.1332622756832957E-5</v>
      </c>
      <c r="BJ1295" s="14">
        <f t="shared" si="1729"/>
        <v>0.44825529675248316</v>
      </c>
      <c r="BK1295" s="14">
        <f t="shared" si="1730"/>
        <v>0.26192449225126629</v>
      </c>
      <c r="BL1295" s="14">
        <f t="shared" si="1731"/>
        <v>0.27226756699324639</v>
      </c>
      <c r="BM1295" s="14">
        <f t="shared" si="1732"/>
        <v>0.47455824550329839</v>
      </c>
      <c r="BN1295" s="14">
        <f t="shared" si="1733"/>
        <v>0.52449178048997147</v>
      </c>
    </row>
    <row r="1296" spans="1:66" x14ac:dyDescent="0.25">
      <c r="A1296" t="s">
        <v>349</v>
      </c>
      <c r="B1296" t="s">
        <v>285</v>
      </c>
      <c r="C1296" t="s">
        <v>281</v>
      </c>
      <c r="D1296" s="7" t="s">
        <v>381</v>
      </c>
      <c r="E1296" s="10">
        <f>VLOOKUP(A1296,home!$A$2:$E$405,3,FALSE)</f>
        <v>1.5124</v>
      </c>
      <c r="F1296" s="10">
        <f>VLOOKUP(B1296,home!$B$2:$E$405,3,FALSE)</f>
        <v>1.2342</v>
      </c>
      <c r="G1296" s="10">
        <f>VLOOKUP(C1296,away!$B$2:$E$405,4,FALSE)</f>
        <v>0.9698</v>
      </c>
      <c r="H1296" s="10">
        <f>VLOOKUP(A1296,away!$A$2:$E$405,3,FALSE)</f>
        <v>1.1446000000000001</v>
      </c>
      <c r="I1296" s="10">
        <f>VLOOKUP(C1296,away!$B$2:$E$405,3,FALSE)</f>
        <v>1.1066</v>
      </c>
      <c r="J1296" s="10">
        <f>VLOOKUP(B1296,home!$B$2:$E$405,4,FALSE)</f>
        <v>0.99019999999999997</v>
      </c>
      <c r="K1296" s="12">
        <f t="shared" si="1678"/>
        <v>1.8102326367839998</v>
      </c>
      <c r="L1296" s="12">
        <f t="shared" si="1679"/>
        <v>1.2542015392720001</v>
      </c>
      <c r="M1296" s="13">
        <f t="shared" si="1680"/>
        <v>4.6680247194957773E-2</v>
      </c>
      <c r="N1296" s="13">
        <f t="shared" si="1681"/>
        <v>8.4502106965457305E-2</v>
      </c>
      <c r="O1296" s="13">
        <f t="shared" si="1682"/>
        <v>5.8546437885513503E-2</v>
      </c>
      <c r="P1296" s="13">
        <f t="shared" si="1683"/>
        <v>0.10598267262780375</v>
      </c>
      <c r="Q1296" s="13">
        <f t="shared" si="1684"/>
        <v>7.6484235952941695E-2</v>
      </c>
      <c r="R1296" s="13">
        <f t="shared" si="1685"/>
        <v>3.6714516257451799E-2</v>
      </c>
      <c r="S1296" s="13">
        <f t="shared" si="1686"/>
        <v>6.0155673825060124E-2</v>
      </c>
      <c r="T1296" s="13">
        <f t="shared" si="1687"/>
        <v>9.5926646462222334E-2</v>
      </c>
      <c r="U1296" s="13">
        <f t="shared" si="1688"/>
        <v>6.6461815572975994E-2</v>
      </c>
      <c r="V1296" s="13">
        <f t="shared" si="1689"/>
        <v>1.5175248320723797E-2</v>
      </c>
      <c r="W1296" s="13">
        <f t="shared" si="1690"/>
        <v>4.6151420040501094E-2</v>
      </c>
      <c r="X1296" s="13">
        <f t="shared" si="1691"/>
        <v>5.7883182054385106E-2</v>
      </c>
      <c r="Y1296" s="13">
        <f t="shared" si="1692"/>
        <v>3.629858801528562E-2</v>
      </c>
      <c r="Z1296" s="13">
        <f t="shared" si="1693"/>
        <v>1.5349134267907637E-2</v>
      </c>
      <c r="AA1296" s="13">
        <f t="shared" si="1694"/>
        <v>2.7785503798146087E-2</v>
      </c>
      <c r="AB1296" s="13">
        <f t="shared" si="1695"/>
        <v>2.5149112902444922E-2</v>
      </c>
      <c r="AC1296" s="13">
        <f t="shared" si="1696"/>
        <v>2.1533644735532592E-3</v>
      </c>
      <c r="AD1296" s="13">
        <f t="shared" si="1697"/>
        <v>2.0886201697810559E-2</v>
      </c>
      <c r="AE1296" s="13">
        <f t="shared" si="1698"/>
        <v>2.6195506318939469E-2</v>
      </c>
      <c r="AF1296" s="13">
        <f t="shared" si="1699"/>
        <v>1.6427222173611648E-2</v>
      </c>
      <c r="AG1296" s="13">
        <f t="shared" si="1700"/>
        <v>6.8676824453689526E-3</v>
      </c>
      <c r="AH1296" s="13">
        <f t="shared" si="1701"/>
        <v>4.8127269563255923E-3</v>
      </c>
      <c r="AI1296" s="13">
        <f t="shared" si="1702"/>
        <v>8.7121554082707098E-3</v>
      </c>
      <c r="AJ1296" s="13">
        <f t="shared" si="1703"/>
        <v>7.885514028392937E-3</v>
      </c>
      <c r="AK1296" s="13">
        <f t="shared" si="1704"/>
        <v>4.7582049506716562E-3</v>
      </c>
      <c r="AL1296" s="13">
        <f t="shared" si="1705"/>
        <v>1.9555965168375477E-4</v>
      </c>
      <c r="AM1296" s="13">
        <f t="shared" si="1706"/>
        <v>7.561776794366008E-3</v>
      </c>
      <c r="AN1296" s="13">
        <f t="shared" si="1707"/>
        <v>9.4839920951251388E-3</v>
      </c>
      <c r="AO1296" s="13">
        <f t="shared" si="1708"/>
        <v>5.9474187420747171E-3</v>
      </c>
      <c r="AP1296" s="13">
        <f t="shared" si="1709"/>
        <v>2.4864205803350838E-3</v>
      </c>
      <c r="AQ1296" s="13">
        <f t="shared" si="1710"/>
        <v>7.7961812978346061E-4</v>
      </c>
      <c r="AR1296" s="13">
        <f t="shared" si="1711"/>
        <v>1.2072259113438807E-3</v>
      </c>
      <c r="AS1296" s="13">
        <f t="shared" si="1712"/>
        <v>2.1853597446859999E-3</v>
      </c>
      <c r="AT1296" s="13">
        <f t="shared" si="1713"/>
        <v>1.9780047664722735E-3</v>
      </c>
      <c r="AU1296" s="13">
        <f t="shared" si="1714"/>
        <v>1.1935495946608081E-3</v>
      </c>
      <c r="AV1296" s="13">
        <f t="shared" si="1715"/>
        <v>5.4015060746882729E-4</v>
      </c>
      <c r="AW1296" s="13">
        <f t="shared" si="1716"/>
        <v>1.2333276676633864E-5</v>
      </c>
      <c r="AX1296" s="13">
        <f t="shared" si="1717"/>
        <v>2.2814291908728732E-3</v>
      </c>
      <c r="AY1296" s="13">
        <f t="shared" si="1718"/>
        <v>2.8613720029328311E-3</v>
      </c>
      <c r="AZ1296" s="13">
        <f t="shared" si="1719"/>
        <v>1.7943685852540819E-3</v>
      </c>
      <c r="BA1296" s="13">
        <f t="shared" si="1720"/>
        <v>7.501666138823302E-4</v>
      </c>
      <c r="BB1296" s="13">
        <f t="shared" si="1721"/>
        <v>2.3521503046042072E-4</v>
      </c>
      <c r="BC1296" s="13">
        <f t="shared" si="1722"/>
        <v>5.9001410652673988E-5</v>
      </c>
      <c r="BD1296" s="13">
        <f t="shared" si="1723"/>
        <v>2.5235076604275666E-4</v>
      </c>
      <c r="BE1296" s="13">
        <f t="shared" si="1724"/>
        <v>4.5681359260804156E-4</v>
      </c>
      <c r="BF1296" s="13">
        <f t="shared" si="1725"/>
        <v>4.1346943713281358E-4</v>
      </c>
      <c r="BG1296" s="13">
        <f t="shared" si="1726"/>
        <v>2.4949195647017651E-4</v>
      </c>
      <c r="BH1296" s="13">
        <f t="shared" si="1727"/>
        <v>1.1290962055435165E-4</v>
      </c>
      <c r="BI1296" s="13">
        <f t="shared" si="1728"/>
        <v>4.0878536026876955E-5</v>
      </c>
      <c r="BJ1296" s="14">
        <f t="shared" si="1729"/>
        <v>0.50186357130226333</v>
      </c>
      <c r="BK1296" s="14">
        <f t="shared" si="1730"/>
        <v>0.23320413809671528</v>
      </c>
      <c r="BL1296" s="14">
        <f t="shared" si="1731"/>
        <v>0.24945619229366003</v>
      </c>
      <c r="BM1296" s="14">
        <f t="shared" si="1732"/>
        <v>0.58811378035016415</v>
      </c>
      <c r="BN1296" s="14">
        <f t="shared" si="1733"/>
        <v>0.40891021688412582</v>
      </c>
    </row>
    <row r="1297" spans="1:66" x14ac:dyDescent="0.25">
      <c r="A1297" t="s">
        <v>357</v>
      </c>
      <c r="B1297" t="s">
        <v>333</v>
      </c>
      <c r="C1297" t="s">
        <v>336</v>
      </c>
      <c r="D1297" s="7" t="s">
        <v>381</v>
      </c>
      <c r="E1297" s="10">
        <f>VLOOKUP(A1297,home!$A$2:$E$405,3,FALSE)</f>
        <v>1.72</v>
      </c>
      <c r="F1297" s="10">
        <f>VLOOKUP(B1297,home!$B$2:$E$405,3,FALSE)</f>
        <v>1.5116000000000001</v>
      </c>
      <c r="G1297" s="10">
        <f>VLOOKUP(C1297,away!$B$2:$E$405,4,FALSE)</f>
        <v>1.5698000000000001</v>
      </c>
      <c r="H1297" s="10">
        <f>VLOOKUP(A1297,away!$A$2:$E$405,3,FALSE)</f>
        <v>1.58</v>
      </c>
      <c r="I1297" s="10">
        <f>VLOOKUP(C1297,away!$B$2:$E$405,3,FALSE)</f>
        <v>0.94940000000000002</v>
      </c>
      <c r="J1297" s="10">
        <f>VLOOKUP(B1297,home!$B$2:$E$405,4,FALSE)</f>
        <v>0.63290000000000002</v>
      </c>
      <c r="K1297" s="12">
        <f t="shared" si="1678"/>
        <v>4.0814046496000005</v>
      </c>
      <c r="L1297" s="12">
        <f t="shared" si="1679"/>
        <v>0.94938291080000015</v>
      </c>
      <c r="M1297" s="13">
        <f t="shared" si="1680"/>
        <v>6.5336628896015001E-3</v>
      </c>
      <c r="N1297" s="13">
        <f t="shared" si="1681"/>
        <v>2.6666522096538536E-2</v>
      </c>
      <c r="O1297" s="13">
        <f t="shared" si="1682"/>
        <v>6.2029478923158127E-3</v>
      </c>
      <c r="P1297" s="13">
        <f t="shared" si="1683"/>
        <v>2.5316740368924281E-2</v>
      </c>
      <c r="Q1297" s="13">
        <f t="shared" si="1684"/>
        <v>5.441843363673677E-2</v>
      </c>
      <c r="R1297" s="13">
        <f t="shared" si="1685"/>
        <v>2.9444863627737555E-3</v>
      </c>
      <c r="S1297" s="13">
        <f t="shared" si="1686"/>
        <v>2.4524426563527987E-2</v>
      </c>
      <c r="T1297" s="13">
        <f t="shared" si="1687"/>
        <v>5.1663930927221796E-2</v>
      </c>
      <c r="U1297" s="13">
        <f t="shared" si="1688"/>
        <v>1.2017640331708599E-2</v>
      </c>
      <c r="V1297" s="13">
        <f t="shared" si="1689"/>
        <v>1.0558626242388356E-2</v>
      </c>
      <c r="W1297" s="13">
        <f t="shared" si="1690"/>
        <v>7.4034549356308849E-2</v>
      </c>
      <c r="X1297" s="13">
        <f t="shared" si="1691"/>
        <v>7.0287135967658773E-2</v>
      </c>
      <c r="Y1297" s="13">
        <f t="shared" si="1692"/>
        <v>3.336470286838563E-2</v>
      </c>
      <c r="Z1297" s="13">
        <f t="shared" si="1693"/>
        <v>9.3181501130035118E-4</v>
      </c>
      <c r="AA1297" s="13">
        <f t="shared" si="1694"/>
        <v>3.8031141196883298E-3</v>
      </c>
      <c r="AB1297" s="13">
        <f t="shared" si="1695"/>
        <v>7.7610238255276815E-3</v>
      </c>
      <c r="AC1297" s="13">
        <f t="shared" si="1696"/>
        <v>2.5570457543088849E-3</v>
      </c>
      <c r="AD1297" s="13">
        <f t="shared" si="1697"/>
        <v>7.5541238493469914E-2</v>
      </c>
      <c r="AE1297" s="13">
        <f t="shared" si="1698"/>
        <v>7.1717560886367493E-2</v>
      </c>
      <c r="AF1297" s="13">
        <f t="shared" si="1699"/>
        <v>3.40437133548879E-2</v>
      </c>
      <c r="AG1297" s="13">
        <f t="shared" si="1700"/>
        <v>1.0773506559768106E-2</v>
      </c>
      <c r="AH1297" s="13">
        <f t="shared" si="1701"/>
        <v>2.2116231193886562E-4</v>
      </c>
      <c r="AI1297" s="13">
        <f t="shared" si="1702"/>
        <v>9.0265288826357174E-4</v>
      </c>
      <c r="AJ1297" s="13">
        <f t="shared" si="1703"/>
        <v>1.8420458475669058E-3</v>
      </c>
      <c r="AK1297" s="13">
        <f t="shared" si="1704"/>
        <v>2.5060448290119813E-3</v>
      </c>
      <c r="AL1297" s="13">
        <f t="shared" si="1705"/>
        <v>3.9632325430396712E-4</v>
      </c>
      <c r="AM1297" s="13">
        <f t="shared" si="1706"/>
        <v>6.166287240475813E-2</v>
      </c>
      <c r="AN1297" s="13">
        <f t="shared" si="1707"/>
        <v>5.8541677291918288E-2</v>
      </c>
      <c r="AO1297" s="13">
        <f t="shared" si="1708"/>
        <v>2.7789233995257821E-2</v>
      </c>
      <c r="AP1297" s="13">
        <f t="shared" si="1709"/>
        <v>8.7942079531067308E-3</v>
      </c>
      <c r="AQ1297" s="13">
        <f t="shared" si="1710"/>
        <v>2.0872676861752445E-3</v>
      </c>
      <c r="AR1297" s="13">
        <f t="shared" si="1711"/>
        <v>4.1993543893555583E-5</v>
      </c>
      <c r="AS1297" s="13">
        <f t="shared" si="1712"/>
        <v>1.7139264530033945E-4</v>
      </c>
      <c r="AT1297" s="13">
        <f t="shared" si="1713"/>
        <v>3.4976136971802456E-4</v>
      </c>
      <c r="AU1297" s="13">
        <f t="shared" si="1714"/>
        <v>4.758392268725368E-4</v>
      </c>
      <c r="AV1297" s="13">
        <f t="shared" si="1715"/>
        <v>4.8552310825491037E-4</v>
      </c>
      <c r="AW1297" s="13">
        <f t="shared" si="1716"/>
        <v>4.2657767170648916E-5</v>
      </c>
      <c r="AX1297" s="13">
        <f t="shared" si="1717"/>
        <v>4.1945189023411891E-2</v>
      </c>
      <c r="AY1297" s="13">
        <f t="shared" si="1718"/>
        <v>3.9822045649103001E-2</v>
      </c>
      <c r="AZ1297" s="13">
        <f t="shared" si="1719"/>
        <v>1.890318480617794E-2</v>
      </c>
      <c r="BA1297" s="13">
        <f t="shared" si="1720"/>
        <v>5.9821202048931836E-3</v>
      </c>
      <c r="BB1297" s="13">
        <f t="shared" si="1721"/>
        <v>1.4198306732192462E-3</v>
      </c>
      <c r="BC1297" s="13">
        <f t="shared" si="1722"/>
        <v>2.6959259547680239E-4</v>
      </c>
      <c r="BD1297" s="13">
        <f t="shared" si="1723"/>
        <v>6.6446588227452247E-6</v>
      </c>
      <c r="BE1297" s="13">
        <f t="shared" si="1724"/>
        <v>2.7119541414158022E-5</v>
      </c>
      <c r="BF1297" s="13">
        <f t="shared" si="1725"/>
        <v>5.5342911211382166E-5</v>
      </c>
      <c r="BG1297" s="13">
        <f t="shared" si="1726"/>
        <v>7.529227171351174E-5</v>
      </c>
      <c r="BH1297" s="13">
        <f t="shared" si="1727"/>
        <v>7.6824556962618354E-5</v>
      </c>
      <c r="BI1297" s="13">
        <f t="shared" si="1728"/>
        <v>6.2710420798138129E-5</v>
      </c>
      <c r="BJ1297" s="14">
        <f t="shared" si="1729"/>
        <v>0.76972851643084184</v>
      </c>
      <c r="BK1297" s="14">
        <f t="shared" si="1730"/>
        <v>0.10970887072215799</v>
      </c>
      <c r="BL1297" s="14">
        <f t="shared" si="1731"/>
        <v>4.0029562663757422E-2</v>
      </c>
      <c r="BM1297" s="14">
        <f t="shared" si="1732"/>
        <v>0.75853658369923449</v>
      </c>
      <c r="BN1297" s="14">
        <f t="shared" si="1733"/>
        <v>0.12208279324689064</v>
      </c>
    </row>
    <row r="1298" spans="1:66" x14ac:dyDescent="0.25">
      <c r="A1298" t="s">
        <v>357</v>
      </c>
      <c r="B1298" t="s">
        <v>335</v>
      </c>
      <c r="C1298" t="s">
        <v>328</v>
      </c>
      <c r="D1298" s="7" t="s">
        <v>381</v>
      </c>
      <c r="E1298" s="10">
        <f>VLOOKUP(A1298,home!$A$2:$E$405,3,FALSE)</f>
        <v>1.72</v>
      </c>
      <c r="F1298" s="10">
        <f>VLOOKUP(B1298,home!$B$2:$E$405,3,FALSE)</f>
        <v>1.3953</v>
      </c>
      <c r="G1298" s="10">
        <f>VLOOKUP(C1298,away!$B$2:$E$405,4,FALSE)</f>
        <v>1.1628000000000001</v>
      </c>
      <c r="H1298" s="10">
        <f>VLOOKUP(A1298,away!$A$2:$E$405,3,FALSE)</f>
        <v>1.58</v>
      </c>
      <c r="I1298" s="10">
        <f>VLOOKUP(C1298,away!$B$2:$E$405,3,FALSE)</f>
        <v>0.63290000000000002</v>
      </c>
      <c r="J1298" s="10">
        <f>VLOOKUP(B1298,home!$B$2:$E$405,4,FALSE)</f>
        <v>0.75949999999999995</v>
      </c>
      <c r="K1298" s="12">
        <f t="shared" si="1678"/>
        <v>2.7906223247999997</v>
      </c>
      <c r="L1298" s="12">
        <f t="shared" si="1679"/>
        <v>0.75948632900000002</v>
      </c>
      <c r="M1298" s="13">
        <f t="shared" si="1680"/>
        <v>2.8721518782537727E-2</v>
      </c>
      <c r="N1298" s="13">
        <f t="shared" si="1681"/>
        <v>8.0150911516712303E-2</v>
      </c>
      <c r="O1298" s="13">
        <f t="shared" si="1682"/>
        <v>2.181360086345413E-2</v>
      </c>
      <c r="P1298" s="13">
        <f t="shared" si="1683"/>
        <v>6.0873521553831654E-2</v>
      </c>
      <c r="Q1298" s="13">
        <f t="shared" si="1684"/>
        <v>0.11183546151580338</v>
      </c>
      <c r="R1298" s="13">
        <f t="shared" si="1685"/>
        <v>8.2835658210280039E-3</v>
      </c>
      <c r="S1298" s="13">
        <f t="shared" si="1686"/>
        <v>3.2254436598751081E-2</v>
      </c>
      <c r="T1298" s="13">
        <f t="shared" si="1687"/>
        <v>8.4937504118658289E-2</v>
      </c>
      <c r="U1298" s="13">
        <f t="shared" si="1688"/>
        <v>2.311630370911099E-2</v>
      </c>
      <c r="V1298" s="13">
        <f t="shared" si="1689"/>
        <v>7.5957030157491924E-3</v>
      </c>
      <c r="W1298" s="13">
        <f t="shared" si="1690"/>
        <v>0.10403017853677071</v>
      </c>
      <c r="X1298" s="13">
        <f t="shared" si="1691"/>
        <v>7.9009498402106582E-2</v>
      </c>
      <c r="Y1298" s="13">
        <f t="shared" si="1692"/>
        <v>3.0003316948773645E-2</v>
      </c>
      <c r="Z1298" s="13">
        <f t="shared" si="1693"/>
        <v>2.0970849988141429E-3</v>
      </c>
      <c r="AA1298" s="13">
        <f t="shared" si="1694"/>
        <v>5.8521722146939294E-3</v>
      </c>
      <c r="AB1298" s="13">
        <f t="shared" si="1695"/>
        <v>8.1656012154495677E-3</v>
      </c>
      <c r="AC1298" s="13">
        <f t="shared" si="1696"/>
        <v>1.006164565030835E-3</v>
      </c>
      <c r="AD1298" s="13">
        <f t="shared" si="1697"/>
        <v>7.2577234669410531E-2</v>
      </c>
      <c r="AE1298" s="13">
        <f t="shared" si="1698"/>
        <v>5.512141752804213E-2</v>
      </c>
      <c r="AF1298" s="13">
        <f t="shared" si="1699"/>
        <v>2.0931981523824486E-2</v>
      </c>
      <c r="AG1298" s="13">
        <f t="shared" si="1700"/>
        <v>5.2991846020750948E-3</v>
      </c>
      <c r="AH1298" s="13">
        <f t="shared" si="1701"/>
        <v>3.9817684683758072E-4</v>
      </c>
      <c r="AI1298" s="13">
        <f t="shared" si="1702"/>
        <v>1.1111611980034232E-3</v>
      </c>
      <c r="AJ1298" s="13">
        <f t="shared" si="1703"/>
        <v>1.5504156227999328E-3</v>
      </c>
      <c r="AK1298" s="13">
        <f t="shared" si="1704"/>
        <v>1.4422081499013959E-3</v>
      </c>
      <c r="AL1298" s="13">
        <f t="shared" si="1705"/>
        <v>8.5300197109833324E-5</v>
      </c>
      <c r="AM1298" s="13">
        <f t="shared" si="1706"/>
        <v>4.0507130268141116E-2</v>
      </c>
      <c r="AN1298" s="13">
        <f t="shared" si="1707"/>
        <v>3.0764611665675283E-2</v>
      </c>
      <c r="AO1298" s="13">
        <f t="shared" si="1708"/>
        <v>1.1682650988537147E-2</v>
      </c>
      <c r="AP1298" s="13">
        <f t="shared" si="1709"/>
        <v>2.957604570757433E-3</v>
      </c>
      <c r="AQ1298" s="13">
        <f t="shared" si="1710"/>
        <v>5.6156505951954585E-4</v>
      </c>
      <c r="AR1298" s="13">
        <f t="shared" si="1711"/>
        <v>6.0481974339493912E-5</v>
      </c>
      <c r="AS1298" s="13">
        <f t="shared" si="1712"/>
        <v>1.6878234783977247E-4</v>
      </c>
      <c r="AT1298" s="13">
        <f t="shared" si="1713"/>
        <v>2.3550389395691403E-4</v>
      </c>
      <c r="AU1298" s="13">
        <f t="shared" si="1714"/>
        <v>2.1906747468449867E-4</v>
      </c>
      <c r="AV1298" s="13">
        <f t="shared" si="1715"/>
        <v>1.5283364637303019E-4</v>
      </c>
      <c r="AW1298" s="13">
        <f t="shared" si="1716"/>
        <v>5.0219057651765672E-6</v>
      </c>
      <c r="AX1298" s="13">
        <f t="shared" si="1717"/>
        <v>1.8840017006642711E-2</v>
      </c>
      <c r="AY1298" s="13">
        <f t="shared" si="1718"/>
        <v>1.4308735354672641E-2</v>
      </c>
      <c r="AZ1298" s="13">
        <f t="shared" si="1719"/>
        <v>5.4336444435764183E-3</v>
      </c>
      <c r="BA1298" s="13">
        <f t="shared" si="1720"/>
        <v>1.3755928905143672E-3</v>
      </c>
      <c r="BB1298" s="13">
        <f t="shared" si="1721"/>
        <v>2.6118599865381393E-4</v>
      </c>
      <c r="BC1298" s="13">
        <f t="shared" si="1722"/>
        <v>3.9673439060756832E-5</v>
      </c>
      <c r="BD1298" s="13">
        <f t="shared" si="1723"/>
        <v>7.655872110295737E-6</v>
      </c>
      <c r="BE1298" s="13">
        <f t="shared" si="1724"/>
        <v>2.1364647626804971E-5</v>
      </c>
      <c r="BF1298" s="13">
        <f t="shared" si="1725"/>
        <v>2.9810331314423641E-5</v>
      </c>
      <c r="BG1298" s="13">
        <f t="shared" si="1726"/>
        <v>2.7729792025238378E-5</v>
      </c>
      <c r="BH1298" s="13">
        <f t="shared" si="1727"/>
        <v>1.9345844171922803E-5</v>
      </c>
      <c r="BI1298" s="13">
        <f t="shared" si="1728"/>
        <v>1.079738892765395E-5</v>
      </c>
      <c r="BJ1298" s="14">
        <f t="shared" si="1729"/>
        <v>0.77062910104792837</v>
      </c>
      <c r="BK1298" s="14">
        <f t="shared" si="1730"/>
        <v>0.14484538006768297</v>
      </c>
      <c r="BL1298" s="14">
        <f t="shared" si="1731"/>
        <v>7.2686578854649034E-2</v>
      </c>
      <c r="BM1298" s="14">
        <f t="shared" si="1732"/>
        <v>0.6642758514667999</v>
      </c>
      <c r="BN1298" s="14">
        <f t="shared" si="1733"/>
        <v>0.31167858005336724</v>
      </c>
    </row>
    <row r="1299" spans="1:66" x14ac:dyDescent="0.25">
      <c r="A1299" t="s">
        <v>357</v>
      </c>
      <c r="B1299" t="s">
        <v>337</v>
      </c>
      <c r="C1299" t="s">
        <v>329</v>
      </c>
      <c r="D1299" s="7" t="s">
        <v>381</v>
      </c>
      <c r="E1299" s="10">
        <f>VLOOKUP(A1299,home!$A$2:$E$405,3,FALSE)</f>
        <v>1.72</v>
      </c>
      <c r="F1299" s="10">
        <f>VLOOKUP(B1299,home!$B$2:$E$405,3,FALSE)</f>
        <v>1.0465</v>
      </c>
      <c r="G1299" s="10">
        <f>VLOOKUP(C1299,away!$B$2:$E$405,4,FALSE)</f>
        <v>0.81399999999999995</v>
      </c>
      <c r="H1299" s="10">
        <f>VLOOKUP(A1299,away!$A$2:$E$405,3,FALSE)</f>
        <v>1.58</v>
      </c>
      <c r="I1299" s="10">
        <f>VLOOKUP(C1299,away!$B$2:$E$405,3,FALSE)</f>
        <v>1.7089000000000001</v>
      </c>
      <c r="J1299" s="10">
        <f>VLOOKUP(B1299,home!$B$2:$E$405,4,FALSE)</f>
        <v>1.2024999999999999</v>
      </c>
      <c r="K1299" s="12">
        <f t="shared" si="1678"/>
        <v>1.4651837199999997</v>
      </c>
      <c r="L1299" s="12">
        <f t="shared" si="1679"/>
        <v>3.2468245550000003</v>
      </c>
      <c r="M1299" s="13">
        <f t="shared" si="1680"/>
        <v>8.9867116594798124E-3</v>
      </c>
      <c r="N1299" s="13">
        <f t="shared" si="1681"/>
        <v>1.3167183619804004E-2</v>
      </c>
      <c r="O1299" s="13">
        <f t="shared" si="1682"/>
        <v>2.9178276084703851E-2</v>
      </c>
      <c r="P1299" s="13">
        <f t="shared" si="1683"/>
        <v>4.2751535096973423E-2</v>
      </c>
      <c r="Q1299" s="13">
        <f t="shared" si="1684"/>
        <v>9.6461715389937457E-3</v>
      </c>
      <c r="R1299" s="13">
        <f t="shared" si="1685"/>
        <v>4.7368371632192867E-2</v>
      </c>
      <c r="S1299" s="13">
        <f t="shared" si="1686"/>
        <v>5.0844341690315924E-2</v>
      </c>
      <c r="T1299" s="13">
        <f t="shared" si="1687"/>
        <v>3.1319426614547036E-2</v>
      </c>
      <c r="U1299" s="13">
        <f t="shared" si="1688"/>
        <v>6.9403366958398813E-2</v>
      </c>
      <c r="V1299" s="13">
        <f t="shared" si="1689"/>
        <v>2.6875157956916532E-2</v>
      </c>
      <c r="W1299" s="13">
        <f t="shared" si="1690"/>
        <v>4.7111378330869941E-3</v>
      </c>
      <c r="X1299" s="13">
        <f t="shared" si="1691"/>
        <v>1.5296237998456344E-2</v>
      </c>
      <c r="Y1299" s="13">
        <f t="shared" si="1692"/>
        <v>2.4832100566256059E-2</v>
      </c>
      <c r="Z1299" s="13">
        <f t="shared" si="1693"/>
        <v>5.1265597381923093E-2</v>
      </c>
      <c r="AA1299" s="13">
        <f t="shared" si="1694"/>
        <v>7.5113518680068339E-2</v>
      </c>
      <c r="AB1299" s="13">
        <f t="shared" si="1695"/>
        <v>5.5027552360975993E-2</v>
      </c>
      <c r="AC1299" s="13">
        <f t="shared" si="1696"/>
        <v>7.9906470670769829E-3</v>
      </c>
      <c r="AD1299" s="13">
        <f t="shared" si="1697"/>
        <v>1.7256706139287857E-3</v>
      </c>
      <c r="AE1299" s="13">
        <f t="shared" si="1698"/>
        <v>5.6029497231459063E-3</v>
      </c>
      <c r="AF1299" s="13">
        <f t="shared" si="1699"/>
        <v>9.0958973707702916E-3</v>
      </c>
      <c r="AG1299" s="13">
        <f t="shared" si="1700"/>
        <v>9.8442609777256423E-3</v>
      </c>
      <c r="AH1299" s="13">
        <f t="shared" si="1701"/>
        <v>4.1612600101592907E-2</v>
      </c>
      <c r="AI1299" s="13">
        <f t="shared" si="1702"/>
        <v>6.0970104215724276E-2</v>
      </c>
      <c r="AJ1299" s="13">
        <f t="shared" si="1703"/>
        <v>4.4666202051791275E-2</v>
      </c>
      <c r="AK1299" s="13">
        <f t="shared" si="1704"/>
        <v>2.181473069350506E-2</v>
      </c>
      <c r="AL1299" s="13">
        <f t="shared" si="1705"/>
        <v>1.520522484663509E-3</v>
      </c>
      <c r="AM1299" s="13">
        <f t="shared" si="1706"/>
        <v>5.0568489792217222E-4</v>
      </c>
      <c r="AN1299" s="13">
        <f t="shared" si="1707"/>
        <v>1.6418701436663771E-3</v>
      </c>
      <c r="AO1299" s="13">
        <f t="shared" si="1708"/>
        <v>2.6654321492886857E-3</v>
      </c>
      <c r="AP1299" s="13">
        <f t="shared" si="1709"/>
        <v>2.8847301839989778E-3</v>
      </c>
      <c r="AQ1299" s="13">
        <f t="shared" si="1710"/>
        <v>2.3415531989893876E-3</v>
      </c>
      <c r="AR1299" s="13">
        <f t="shared" si="1711"/>
        <v>2.7021762361449469E-2</v>
      </c>
      <c r="AS1299" s="13">
        <f t="shared" si="1712"/>
        <v>3.9591846297704521E-2</v>
      </c>
      <c r="AT1299" s="13">
        <f t="shared" si="1713"/>
        <v>2.900466432006946E-2</v>
      </c>
      <c r="AU1299" s="13">
        <f t="shared" si="1714"/>
        <v>1.4165720655276883E-2</v>
      </c>
      <c r="AV1299" s="13">
        <f t="shared" si="1715"/>
        <v>5.1888458215448557E-3</v>
      </c>
      <c r="AW1299" s="13">
        <f t="shared" si="1716"/>
        <v>2.0092836584094368E-4</v>
      </c>
      <c r="AX1299" s="13">
        <f t="shared" si="1717"/>
        <v>1.2348687998090468E-4</v>
      </c>
      <c r="AY1299" s="13">
        <f t="shared" si="1718"/>
        <v>4.0094023414233922E-4</v>
      </c>
      <c r="AZ1299" s="13">
        <f t="shared" si="1719"/>
        <v>6.5089129865039826E-4</v>
      </c>
      <c r="BA1299" s="13">
        <f t="shared" si="1720"/>
        <v>7.0444328369798396E-4</v>
      </c>
      <c r="BB1299" s="13">
        <f t="shared" si="1721"/>
        <v>5.7180093777886153E-4</v>
      </c>
      <c r="BC1299" s="13">
        <f t="shared" si="1722"/>
        <v>3.7130746507048692E-4</v>
      </c>
      <c r="BD1299" s="13">
        <f t="shared" si="1723"/>
        <v>1.4622486925754824E-2</v>
      </c>
      <c r="BE1299" s="13">
        <f t="shared" si="1724"/>
        <v>2.1424629789528818E-2</v>
      </c>
      <c r="BF1299" s="13">
        <f t="shared" si="1725"/>
        <v>1.569550938732232E-2</v>
      </c>
      <c r="BG1299" s="13">
        <f t="shared" si="1726"/>
        <v>7.6656016104706135E-3</v>
      </c>
      <c r="BH1299" s="13">
        <f t="shared" si="1727"/>
        <v>2.8078786709168318E-3</v>
      </c>
      <c r="BI1299" s="13">
        <f t="shared" si="1728"/>
        <v>8.2281162327251553E-4</v>
      </c>
      <c r="BJ1299" s="14">
        <f t="shared" si="1729"/>
        <v>0.13810317752990137</v>
      </c>
      <c r="BK1299" s="14">
        <f t="shared" si="1730"/>
        <v>0.13936985618956849</v>
      </c>
      <c r="BL1299" s="14">
        <f t="shared" si="1731"/>
        <v>0.62316648024226451</v>
      </c>
      <c r="BM1299" s="14">
        <f t="shared" si="1732"/>
        <v>0.80060684984320829</v>
      </c>
      <c r="BN1299" s="14">
        <f t="shared" si="1733"/>
        <v>0.15109824963214771</v>
      </c>
    </row>
    <row r="1300" spans="1:66" x14ac:dyDescent="0.25">
      <c r="A1300" t="s">
        <v>290</v>
      </c>
      <c r="B1300" t="s">
        <v>294</v>
      </c>
      <c r="C1300" t="s">
        <v>291</v>
      </c>
      <c r="D1300" s="7" t="s">
        <v>381</v>
      </c>
      <c r="E1300" s="10">
        <f>VLOOKUP(A1300,home!$A$2:$E$405,3,FALSE)</f>
        <v>1.6292</v>
      </c>
      <c r="F1300" s="10">
        <f>VLOOKUP(B1300,home!$B$2:$E$405,3,FALSE)</f>
        <v>1.0470999999999999</v>
      </c>
      <c r="G1300" s="10">
        <f>VLOOKUP(C1300,away!$B$2:$E$405,4,FALSE)</f>
        <v>0.85250000000000004</v>
      </c>
      <c r="H1300" s="10">
        <f>VLOOKUP(A1300,away!$A$2:$E$405,3,FALSE)</f>
        <v>1.1462000000000001</v>
      </c>
      <c r="I1300" s="10">
        <f>VLOOKUP(C1300,away!$B$2:$E$405,3,FALSE)</f>
        <v>0.96940000000000004</v>
      </c>
      <c r="J1300" s="10">
        <f>VLOOKUP(B1300,home!$B$2:$E$405,4,FALSE)</f>
        <v>1.1803999999999999</v>
      </c>
      <c r="K1300" s="12">
        <f t="shared" si="1678"/>
        <v>1.4543098603</v>
      </c>
      <c r="L1300" s="12">
        <f t="shared" si="1679"/>
        <v>1.311573460912</v>
      </c>
      <c r="M1300" s="13">
        <f t="shared" si="1680"/>
        <v>6.2920495785130676E-2</v>
      </c>
      <c r="N1300" s="13">
        <f t="shared" si="1681"/>
        <v>9.150589743528012E-2</v>
      </c>
      <c r="O1300" s="13">
        <f t="shared" si="1682"/>
        <v>8.2524852419202738E-2</v>
      </c>
      <c r="P1300" s="13">
        <f t="shared" si="1683"/>
        <v>0.12001670659304885</v>
      </c>
      <c r="Q1300" s="13">
        <f t="shared" si="1684"/>
        <v>6.6538964457864197E-2</v>
      </c>
      <c r="R1300" s="13">
        <f t="shared" si="1685"/>
        <v>5.4118703149352895E-2</v>
      </c>
      <c r="S1300" s="13">
        <f t="shared" si="1686"/>
        <v>5.7230993183170084E-2</v>
      </c>
      <c r="T1300" s="13">
        <f t="shared" si="1687"/>
        <v>8.7270739899501487E-2</v>
      </c>
      <c r="U1300" s="13">
        <f t="shared" si="1688"/>
        <v>7.870536361675258E-2</v>
      </c>
      <c r="V1300" s="13">
        <f t="shared" si="1689"/>
        <v>1.2129372739332952E-2</v>
      </c>
      <c r="W1300" s="13">
        <f t="shared" si="1690"/>
        <v>3.2256090701741055E-2</v>
      </c>
      <c r="X1300" s="13">
        <f t="shared" si="1691"/>
        <v>4.2306232517173893E-2</v>
      </c>
      <c r="Y1300" s="13">
        <f t="shared" si="1692"/>
        <v>2.7743865900348785E-2</v>
      </c>
      <c r="Z1300" s="13">
        <f t="shared" si="1693"/>
        <v>2.3660218263221965E-2</v>
      </c>
      <c r="AA1300" s="13">
        <f t="shared" si="1694"/>
        <v>3.4409288717053843E-2</v>
      </c>
      <c r="AB1300" s="13">
        <f t="shared" si="1695"/>
        <v>2.5020883933560476E-2</v>
      </c>
      <c r="AC1300" s="13">
        <f t="shared" si="1696"/>
        <v>1.4459987868911787E-3</v>
      </c>
      <c r="AD1300" s="13">
        <f t="shared" si="1697"/>
        <v>1.1727587690568284E-2</v>
      </c>
      <c r="AE1300" s="13">
        <f t="shared" si="1698"/>
        <v>1.5381592775467611E-2</v>
      </c>
      <c r="AF1300" s="13">
        <f t="shared" si="1699"/>
        <v>1.0087044435429538E-2</v>
      </c>
      <c r="AG1300" s="13">
        <f t="shared" si="1700"/>
        <v>4.4099665935164812E-3</v>
      </c>
      <c r="AH1300" s="13">
        <f t="shared" si="1701"/>
        <v>7.7580285883568356E-3</v>
      </c>
      <c r="AI1300" s="13">
        <f t="shared" si="1702"/>
        <v>1.1282577472536637E-2</v>
      </c>
      <c r="AJ1300" s="13">
        <f t="shared" si="1703"/>
        <v>8.2041818339543427E-3</v>
      </c>
      <c r="AK1300" s="13">
        <f t="shared" si="1704"/>
        <v>3.9771408456046467E-3</v>
      </c>
      <c r="AL1300" s="13">
        <f t="shared" si="1705"/>
        <v>1.103259025376179E-4</v>
      </c>
      <c r="AM1300" s="13">
        <f t="shared" si="1706"/>
        <v>3.4111092831852706E-3</v>
      </c>
      <c r="AN1300" s="13">
        <f t="shared" si="1707"/>
        <v>4.4739204080963563E-3</v>
      </c>
      <c r="AO1300" s="13">
        <f t="shared" si="1708"/>
        <v>2.9339376367458836E-3</v>
      </c>
      <c r="AP1300" s="13">
        <f t="shared" si="1709"/>
        <v>1.2826915801089237E-3</v>
      </c>
      <c r="AQ1300" s="13">
        <f t="shared" si="1710"/>
        <v>4.2058605875153573E-4</v>
      </c>
      <c r="AR1300" s="13">
        <f t="shared" si="1711"/>
        <v>2.0350448810970826E-3</v>
      </c>
      <c r="AS1300" s="13">
        <f t="shared" si="1712"/>
        <v>2.9595858367325281E-3</v>
      </c>
      <c r="AT1300" s="13">
        <f t="shared" si="1713"/>
        <v>2.1520774323821714E-3</v>
      </c>
      <c r="AU1300" s="13">
        <f t="shared" si="1714"/>
        <v>1.0432624766808329E-3</v>
      </c>
      <c r="AV1300" s="13">
        <f t="shared" si="1715"/>
        <v>3.7930672667948334E-4</v>
      </c>
      <c r="AW1300" s="13">
        <f t="shared" si="1716"/>
        <v>5.8455389302749585E-6</v>
      </c>
      <c r="AX1300" s="13">
        <f t="shared" si="1717"/>
        <v>8.2680164418286726E-4</v>
      </c>
      <c r="AY1300" s="13">
        <f t="shared" si="1718"/>
        <v>1.084411093948655E-3</v>
      </c>
      <c r="AZ1300" s="13">
        <f t="shared" si="1719"/>
        <v>7.1114240577080292E-4</v>
      </c>
      <c r="BA1300" s="13">
        <f t="shared" si="1720"/>
        <v>3.109051687793658E-4</v>
      </c>
      <c r="BB1300" s="13">
        <f t="shared" si="1721"/>
        <v>1.0194374205784557E-4</v>
      </c>
      <c r="BC1300" s="13">
        <f t="shared" si="1722"/>
        <v>2.6741341317825745E-5</v>
      </c>
      <c r="BD1300" s="13">
        <f t="shared" si="1723"/>
        <v>4.4485180963529133E-4</v>
      </c>
      <c r="BE1300" s="13">
        <f t="shared" si="1724"/>
        <v>6.4695237312490273E-4</v>
      </c>
      <c r="BF1300" s="13">
        <f t="shared" si="1725"/>
        <v>4.7043460769001548E-4</v>
      </c>
      <c r="BG1300" s="13">
        <f t="shared" si="1726"/>
        <v>2.2805256286331728E-4</v>
      </c>
      <c r="BH1300" s="13">
        <f t="shared" si="1727"/>
        <v>8.2914772709701942E-5</v>
      </c>
      <c r="BI1300" s="13">
        <f t="shared" si="1728"/>
        <v>2.4116754303250565E-5</v>
      </c>
      <c r="BJ1300" s="14">
        <f t="shared" si="1729"/>
        <v>0.40481217276983678</v>
      </c>
      <c r="BK1300" s="14">
        <f t="shared" si="1730"/>
        <v>0.25493830408405999</v>
      </c>
      <c r="BL1300" s="14">
        <f t="shared" si="1731"/>
        <v>0.31646762081027346</v>
      </c>
      <c r="BM1300" s="14">
        <f t="shared" si="1732"/>
        <v>0.52117413053249462</v>
      </c>
      <c r="BN1300" s="14">
        <f t="shared" si="1733"/>
        <v>0.47762561983987945</v>
      </c>
    </row>
    <row r="1301" spans="1:66" x14ac:dyDescent="0.25">
      <c r="A1301" t="s">
        <v>290</v>
      </c>
      <c r="B1301" t="s">
        <v>298</v>
      </c>
      <c r="C1301" t="s">
        <v>308</v>
      </c>
      <c r="D1301" s="7" t="s">
        <v>381</v>
      </c>
      <c r="E1301" s="10">
        <f>VLOOKUP(A1301,home!$A$2:$E$405,3,FALSE)</f>
        <v>1.6292</v>
      </c>
      <c r="F1301" s="10">
        <f>VLOOKUP(B1301,home!$B$2:$E$405,3,FALSE)</f>
        <v>0.61380000000000001</v>
      </c>
      <c r="G1301" s="10">
        <f>VLOOKUP(C1301,away!$B$2:$E$405,4,FALSE)</f>
        <v>0.75019999999999998</v>
      </c>
      <c r="H1301" s="10">
        <f>VLOOKUP(A1301,away!$A$2:$E$405,3,FALSE)</f>
        <v>1.1462000000000001</v>
      </c>
      <c r="I1301" s="10">
        <f>VLOOKUP(C1301,away!$B$2:$E$405,3,FALSE)</f>
        <v>0.96940000000000004</v>
      </c>
      <c r="J1301" s="10">
        <f>VLOOKUP(B1301,home!$B$2:$E$405,4,FALSE)</f>
        <v>1.4883</v>
      </c>
      <c r="K1301" s="12">
        <f t="shared" si="1678"/>
        <v>0.75020222059199992</v>
      </c>
      <c r="L1301" s="12">
        <f t="shared" si="1679"/>
        <v>1.6536892425240002</v>
      </c>
      <c r="M1301" s="13">
        <f t="shared" si="1680"/>
        <v>9.03656137230784E-2</v>
      </c>
      <c r="N1301" s="13">
        <f t="shared" si="1681"/>
        <v>6.7792484080212323E-2</v>
      </c>
      <c r="O1301" s="13">
        <f t="shared" si="1682"/>
        <v>0.14943664330793391</v>
      </c>
      <c r="P1301" s="13">
        <f t="shared" si="1683"/>
        <v>0.11210770164742664</v>
      </c>
      <c r="Q1301" s="13">
        <f t="shared" si="1684"/>
        <v>2.5429036048211534E-2</v>
      </c>
      <c r="R1301" s="13">
        <f t="shared" si="1685"/>
        <v>0.12356088473861324</v>
      </c>
      <c r="S1301" s="13">
        <f t="shared" si="1686"/>
        <v>3.4770241275577866E-2</v>
      </c>
      <c r="T1301" s="13">
        <f t="shared" si="1687"/>
        <v>4.2051723360682428E-2</v>
      </c>
      <c r="U1301" s="13">
        <f t="shared" si="1688"/>
        <v>9.2695650109219804E-2</v>
      </c>
      <c r="V1301" s="13">
        <f t="shared" si="1689"/>
        <v>4.7928897761152778E-3</v>
      </c>
      <c r="W1301" s="13">
        <f t="shared" si="1690"/>
        <v>6.3589731036274378E-3</v>
      </c>
      <c r="X1301" s="13">
        <f t="shared" si="1691"/>
        <v>1.0515765414968148E-2</v>
      </c>
      <c r="Y1301" s="13">
        <f t="shared" si="1692"/>
        <v>8.6949040718193801E-3</v>
      </c>
      <c r="Z1301" s="13">
        <f t="shared" si="1693"/>
        <v>6.811043529633086E-2</v>
      </c>
      <c r="AA1301" s="13">
        <f t="shared" si="1694"/>
        <v>5.1096599804795147E-2</v>
      </c>
      <c r="AB1301" s="13">
        <f t="shared" si="1695"/>
        <v>1.916639131912903E-2</v>
      </c>
      <c r="AC1301" s="13">
        <f t="shared" si="1696"/>
        <v>3.7162909299239016E-4</v>
      </c>
      <c r="AD1301" s="13">
        <f t="shared" si="1697"/>
        <v>1.1926289357565259E-3</v>
      </c>
      <c r="AE1301" s="13">
        <f t="shared" si="1698"/>
        <v>1.9722376413834138E-3</v>
      </c>
      <c r="AF1301" s="13">
        <f t="shared" si="1699"/>
        <v>1.6307340856283295E-3</v>
      </c>
      <c r="AG1301" s="13">
        <f t="shared" si="1700"/>
        <v>8.9890913827359324E-4</v>
      </c>
      <c r="AH1301" s="13">
        <f t="shared" si="1701"/>
        <v>2.8158373538292335E-2</v>
      </c>
      <c r="AI1301" s="13">
        <f t="shared" si="1702"/>
        <v>2.1124474356685921E-2</v>
      </c>
      <c r="AJ1301" s="13">
        <f t="shared" si="1703"/>
        <v>7.9238137856122663E-3</v>
      </c>
      <c r="AK1301" s="13">
        <f t="shared" si="1704"/>
        <v>1.981487565841275E-3</v>
      </c>
      <c r="AL1301" s="13">
        <f t="shared" si="1705"/>
        <v>1.8441742058375239E-5</v>
      </c>
      <c r="AM1301" s="13">
        <f t="shared" si="1706"/>
        <v>1.7894257518936396E-4</v>
      </c>
      <c r="AN1301" s="13">
        <f t="shared" si="1707"/>
        <v>2.9591541162019323E-4</v>
      </c>
      <c r="AO1301" s="13">
        <f t="shared" si="1708"/>
        <v>2.446760664466876E-4</v>
      </c>
      <c r="AP1301" s="13">
        <f t="shared" si="1709"/>
        <v>1.3487272632865823E-4</v>
      </c>
      <c r="AQ1301" s="13">
        <f t="shared" si="1710"/>
        <v>5.5759394159896419E-5</v>
      </c>
      <c r="AR1301" s="13">
        <f t="shared" si="1711"/>
        <v>9.3130398814492941E-3</v>
      </c>
      <c r="AS1301" s="13">
        <f t="shared" si="1712"/>
        <v>6.9866631995251166E-3</v>
      </c>
      <c r="AT1301" s="13">
        <f t="shared" si="1713"/>
        <v>2.6207051234060741E-3</v>
      </c>
      <c r="AU1301" s="13">
        <f t="shared" si="1714"/>
        <v>6.5535293436535624E-4</v>
      </c>
      <c r="AV1301" s="13">
        <f t="shared" si="1715"/>
        <v>1.2291180665809331E-4</v>
      </c>
      <c r="AW1301" s="13">
        <f t="shared" si="1716"/>
        <v>6.3552360957748894E-7</v>
      </c>
      <c r="AX1301" s="13">
        <f t="shared" si="1717"/>
        <v>2.2373852877585281E-5</v>
      </c>
      <c r="AY1301" s="13">
        <f t="shared" si="1718"/>
        <v>3.6999399817477427E-5</v>
      </c>
      <c r="AZ1301" s="13">
        <f t="shared" si="1719"/>
        <v>3.0592754729003443E-5</v>
      </c>
      <c r="BA1301" s="13">
        <f t="shared" si="1720"/>
        <v>1.6863636464842741E-5</v>
      </c>
      <c r="BB1301" s="13">
        <f t="shared" si="1721"/>
        <v>6.9718035529364772E-6</v>
      </c>
      <c r="BC1301" s="13">
        <f t="shared" si="1722"/>
        <v>2.3058393072963298E-6</v>
      </c>
      <c r="BD1301" s="13">
        <f t="shared" si="1723"/>
        <v>2.5668123111916154E-3</v>
      </c>
      <c r="BE1301" s="13">
        <f t="shared" si="1724"/>
        <v>1.9256282956988334E-3</v>
      </c>
      <c r="BF1301" s="13">
        <f t="shared" si="1725"/>
        <v>7.2230531173402631E-4</v>
      </c>
      <c r="BG1301" s="13">
        <f t="shared" si="1726"/>
        <v>1.8062501626942115E-4</v>
      </c>
      <c r="BH1301" s="13">
        <f t="shared" si="1727"/>
        <v>3.3876322074946451E-5</v>
      </c>
      <c r="BI1301" s="13">
        <f t="shared" si="1728"/>
        <v>5.0828184092229256E-6</v>
      </c>
      <c r="BJ1301" s="14">
        <f t="shared" si="1729"/>
        <v>0.16756366934105704</v>
      </c>
      <c r="BK1301" s="14">
        <f t="shared" si="1730"/>
        <v>0.24246351665706645</v>
      </c>
      <c r="BL1301" s="14">
        <f t="shared" si="1731"/>
        <v>0.52027732154690498</v>
      </c>
      <c r="BM1301" s="14">
        <f t="shared" si="1732"/>
        <v>0.42968621541967517</v>
      </c>
      <c r="BN1301" s="14">
        <f t="shared" si="1733"/>
        <v>0.56869236354547614</v>
      </c>
    </row>
    <row r="1302" spans="1:66" x14ac:dyDescent="0.25">
      <c r="A1302" t="s">
        <v>290</v>
      </c>
      <c r="B1302" t="s">
        <v>309</v>
      </c>
      <c r="C1302" t="s">
        <v>297</v>
      </c>
      <c r="D1302" s="7" t="s">
        <v>381</v>
      </c>
      <c r="E1302" s="10">
        <f>VLOOKUP(A1302,home!$A$2:$E$405,3,FALSE)</f>
        <v>1.6292</v>
      </c>
      <c r="F1302" s="10">
        <f>VLOOKUP(B1302,home!$B$2:$E$405,3,FALSE)</f>
        <v>1.0470999999999999</v>
      </c>
      <c r="G1302" s="10">
        <f>VLOOKUP(C1302,away!$B$2:$E$405,4,FALSE)</f>
        <v>1.3359000000000001</v>
      </c>
      <c r="H1302" s="10">
        <f>VLOOKUP(A1302,away!$A$2:$E$405,3,FALSE)</f>
        <v>1.1462000000000001</v>
      </c>
      <c r="I1302" s="10">
        <f>VLOOKUP(C1302,away!$B$2:$E$405,3,FALSE)</f>
        <v>1.2317</v>
      </c>
      <c r="J1302" s="10">
        <f>VLOOKUP(B1302,home!$B$2:$E$405,4,FALSE)</f>
        <v>0.92379999999999995</v>
      </c>
      <c r="K1302" s="12">
        <f t="shared" si="1678"/>
        <v>2.2789589939879997</v>
      </c>
      <c r="L1302" s="12">
        <f t="shared" si="1679"/>
        <v>1.3041973200520001</v>
      </c>
      <c r="M1302" s="13">
        <f t="shared" si="1680"/>
        <v>2.7787852504785882E-2</v>
      </c>
      <c r="N1302" s="13">
        <f t="shared" si="1681"/>
        <v>6.3327376389393758E-2</v>
      </c>
      <c r="O1302" s="13">
        <f t="shared" si="1682"/>
        <v>3.6240842766742005E-2</v>
      </c>
      <c r="P1302" s="13">
        <f t="shared" si="1683"/>
        <v>8.2591394572971641E-2</v>
      </c>
      <c r="Q1302" s="13">
        <f t="shared" si="1684"/>
        <v>7.2160246994136118E-2</v>
      </c>
      <c r="R1302" s="13">
        <f t="shared" si="1685"/>
        <v>2.3632605006405419E-2</v>
      </c>
      <c r="S1302" s="13">
        <f t="shared" si="1686"/>
        <v>6.136978789862816E-2</v>
      </c>
      <c r="T1302" s="13">
        <f t="shared" si="1687"/>
        <v>9.4111200744042722E-2</v>
      </c>
      <c r="U1302" s="13">
        <f t="shared" si="1688"/>
        <v>5.3857737730713458E-2</v>
      </c>
      <c r="V1302" s="13">
        <f t="shared" si="1689"/>
        <v>2.0267114785427327E-2</v>
      </c>
      <c r="W1302" s="13">
        <f t="shared" si="1690"/>
        <v>5.4816747965227335E-2</v>
      </c>
      <c r="X1302" s="13">
        <f t="shared" si="1691"/>
        <v>7.1491855790215428E-2</v>
      </c>
      <c r="Y1302" s="13">
        <f t="shared" si="1692"/>
        <v>4.6619743363571511E-2</v>
      </c>
      <c r="Z1302" s="13">
        <f t="shared" si="1693"/>
        <v>1.0273860038400475E-2</v>
      </c>
      <c r="AA1302" s="13">
        <f t="shared" si="1694"/>
        <v>2.3413705737486658E-2</v>
      </c>
      <c r="AB1302" s="13">
        <f t="shared" si="1695"/>
        <v>2.6679437636516833E-2</v>
      </c>
      <c r="AC1302" s="13">
        <f t="shared" si="1696"/>
        <v>3.76488537979555E-3</v>
      </c>
      <c r="AD1302" s="13">
        <f t="shared" si="1697"/>
        <v>3.1231280199132069E-2</v>
      </c>
      <c r="AE1302" s="13">
        <f t="shared" si="1698"/>
        <v>4.0731751937501136E-2</v>
      </c>
      <c r="AF1302" s="13">
        <f t="shared" si="1699"/>
        <v>2.6561120858955924E-2</v>
      </c>
      <c r="AG1302" s="13">
        <f t="shared" si="1700"/>
        <v>1.1546980880609197E-2</v>
      </c>
      <c r="AH1302" s="13">
        <f t="shared" si="1701"/>
        <v>3.3497851821678096E-3</v>
      </c>
      <c r="AI1302" s="13">
        <f t="shared" si="1702"/>
        <v>7.6340230688290598E-3</v>
      </c>
      <c r="AJ1302" s="13">
        <f t="shared" si="1703"/>
        <v>8.6988127665099304E-3</v>
      </c>
      <c r="AK1302" s="13">
        <f t="shared" si="1704"/>
        <v>6.6080791970851462E-3</v>
      </c>
      <c r="AL1302" s="13">
        <f t="shared" si="1705"/>
        <v>4.4760153217475451E-4</v>
      </c>
      <c r="AM1302" s="13">
        <f t="shared" si="1706"/>
        <v>1.4234961380714263E-2</v>
      </c>
      <c r="AN1302" s="13">
        <f t="shared" si="1707"/>
        <v>1.8565198483771261E-2</v>
      </c>
      <c r="AO1302" s="13">
        <f t="shared" si="1708"/>
        <v>1.2106341054383967E-2</v>
      </c>
      <c r="AP1302" s="13">
        <f t="shared" si="1709"/>
        <v>5.2630191862543581E-3</v>
      </c>
      <c r="AQ1302" s="13">
        <f t="shared" si="1710"/>
        <v>1.716003879523798E-3</v>
      </c>
      <c r="AR1302" s="13">
        <f t="shared" si="1711"/>
        <v>8.7375617146663164E-4</v>
      </c>
      <c r="AS1302" s="13">
        <f t="shared" si="1712"/>
        <v>1.991254485516401E-3</v>
      </c>
      <c r="AT1302" s="13">
        <f t="shared" si="1713"/>
        <v>2.2689936595432754E-3</v>
      </c>
      <c r="AU1302" s="13">
        <f t="shared" si="1714"/>
        <v>1.723647835905964E-3</v>
      </c>
      <c r="AV1302" s="13">
        <f t="shared" si="1715"/>
        <v>9.8203068452646248E-4</v>
      </c>
      <c r="AW1302" s="13">
        <f t="shared" si="1716"/>
        <v>3.6954631673583122E-5</v>
      </c>
      <c r="AX1302" s="13">
        <f t="shared" si="1717"/>
        <v>5.4068155446084362E-3</v>
      </c>
      <c r="AY1302" s="13">
        <f t="shared" si="1718"/>
        <v>7.0515543432938177E-3</v>
      </c>
      <c r="AZ1302" s="13">
        <f t="shared" si="1719"/>
        <v>4.5983091383624197E-3</v>
      </c>
      <c r="BA1302" s="13">
        <f t="shared" si="1720"/>
        <v>1.9990341516742962E-3</v>
      </c>
      <c r="BB1302" s="13">
        <f t="shared" si="1721"/>
        <v>6.5178374582651011E-4</v>
      </c>
      <c r="BC1302" s="13">
        <f t="shared" si="1722"/>
        <v>1.7001092291207771E-4</v>
      </c>
      <c r="BD1302" s="13">
        <f t="shared" si="1723"/>
        <v>1.8992507620094599E-4</v>
      </c>
      <c r="BE1302" s="13">
        <f t="shared" si="1724"/>
        <v>4.3283146059200204E-4</v>
      </c>
      <c r="BF1302" s="13">
        <f t="shared" si="1725"/>
        <v>4.9320257499855288E-4</v>
      </c>
      <c r="BG1302" s="13">
        <f t="shared" si="1726"/>
        <v>3.7466281471699769E-4</v>
      </c>
      <c r="BH1302" s="13">
        <f t="shared" si="1727"/>
        <v>2.1346029782804042E-4</v>
      </c>
      <c r="BI1302" s="13">
        <f t="shared" si="1728"/>
        <v>9.7293453118913909E-5</v>
      </c>
      <c r="BJ1302" s="14">
        <f t="shared" si="1729"/>
        <v>0.58436133695411052</v>
      </c>
      <c r="BK1302" s="14">
        <f t="shared" si="1730"/>
        <v>0.20328019101707714</v>
      </c>
      <c r="BL1302" s="14">
        <f t="shared" si="1731"/>
        <v>0.19975608760687047</v>
      </c>
      <c r="BM1302" s="14">
        <f t="shared" si="1732"/>
        <v>0.68491655767040371</v>
      </c>
      <c r="BN1302" s="14">
        <f t="shared" si="1733"/>
        <v>0.30574031823443482</v>
      </c>
    </row>
    <row r="1303" spans="1:66" x14ac:dyDescent="0.25">
      <c r="A1303" t="s">
        <v>290</v>
      </c>
      <c r="B1303" t="s">
        <v>299</v>
      </c>
      <c r="C1303" t="s">
        <v>304</v>
      </c>
      <c r="D1303" s="7" t="s">
        <v>381</v>
      </c>
      <c r="E1303" s="10">
        <f>VLOOKUP(A1303,home!$A$2:$E$405,3,FALSE)</f>
        <v>1.6292</v>
      </c>
      <c r="F1303" s="10">
        <f>VLOOKUP(B1303,home!$B$2:$E$405,3,FALSE)</f>
        <v>0.90259999999999996</v>
      </c>
      <c r="G1303" s="10">
        <f>VLOOKUP(C1303,away!$B$2:$E$405,4,FALSE)</f>
        <v>1.1253</v>
      </c>
      <c r="H1303" s="10">
        <f>VLOOKUP(A1303,away!$A$2:$E$405,3,FALSE)</f>
        <v>1.1462000000000001</v>
      </c>
      <c r="I1303" s="10">
        <f>VLOOKUP(C1303,away!$B$2:$E$405,3,FALSE)</f>
        <v>0.92090000000000005</v>
      </c>
      <c r="J1303" s="10">
        <f>VLOOKUP(B1303,home!$B$2:$E$405,4,FALSE)</f>
        <v>1.0777000000000001</v>
      </c>
      <c r="K1303" s="12">
        <f t="shared" si="1678"/>
        <v>1.654771564776</v>
      </c>
      <c r="L1303" s="12">
        <f t="shared" si="1679"/>
        <v>1.1375506945660003</v>
      </c>
      <c r="M1303" s="13">
        <f t="shared" si="1680"/>
        <v>6.1278743417937695E-2</v>
      </c>
      <c r="N1303" s="13">
        <f t="shared" si="1681"/>
        <v>0.10140232213320775</v>
      </c>
      <c r="O1303" s="13">
        <f t="shared" si="1682"/>
        <v>6.9707677137206728E-2</v>
      </c>
      <c r="P1303" s="13">
        <f t="shared" si="1683"/>
        <v>0.11535028197323577</v>
      </c>
      <c r="Q1303" s="13">
        <f t="shared" si="1684"/>
        <v>8.3898839634144129E-2</v>
      </c>
      <c r="R1303" s="13">
        <f t="shared" si="1685"/>
        <v>3.9648008272006027E-2</v>
      </c>
      <c r="S1303" s="13">
        <f t="shared" si="1686"/>
        <v>5.4283454625352737E-2</v>
      </c>
      <c r="T1303" s="13">
        <f t="shared" si="1687"/>
        <v>9.5439183299102101E-2</v>
      </c>
      <c r="U1303" s="13">
        <f t="shared" si="1688"/>
        <v>6.5608396688519199E-2</v>
      </c>
      <c r="V1303" s="13">
        <f t="shared" si="1689"/>
        <v>1.1353604942962378E-2</v>
      </c>
      <c r="W1303" s="13">
        <f t="shared" si="1690"/>
        <v>4.6277804714761117E-2</v>
      </c>
      <c r="X1303" s="13">
        <f t="shared" si="1691"/>
        <v>5.2643348896266227E-2</v>
      </c>
      <c r="Y1303" s="13">
        <f t="shared" si="1692"/>
        <v>2.9942239050613981E-2</v>
      </c>
      <c r="Z1303" s="13">
        <f t="shared" si="1693"/>
        <v>1.5033873115992987E-2</v>
      </c>
      <c r="AA1303" s="13">
        <f t="shared" si="1694"/>
        <v>2.487762574079555E-2</v>
      </c>
      <c r="AB1303" s="13">
        <f t="shared" si="1695"/>
        <v>2.0583393837503978E-2</v>
      </c>
      <c r="AC1303" s="13">
        <f t="shared" si="1696"/>
        <v>1.3357420723481173E-3</v>
      </c>
      <c r="AD1303" s="13">
        <f t="shared" si="1697"/>
        <v>1.914479883056085E-2</v>
      </c>
      <c r="AE1303" s="13">
        <f t="shared" si="1698"/>
        <v>2.1778179207030842E-2</v>
      </c>
      <c r="AF1303" s="13">
        <f t="shared" si="1699"/>
        <v>1.2386891441670387E-2</v>
      </c>
      <c r="AG1303" s="13">
        <f t="shared" si="1700"/>
        <v>4.6969056543285951E-3</v>
      </c>
      <c r="AH1303" s="13">
        <f t="shared" si="1701"/>
        <v>4.275448201278737E-3</v>
      </c>
      <c r="AI1303" s="13">
        <f t="shared" si="1702"/>
        <v>7.0748901101487498E-3</v>
      </c>
      <c r="AJ1303" s="13">
        <f t="shared" si="1703"/>
        <v>5.8536634890945472E-3</v>
      </c>
      <c r="AK1303" s="13">
        <f t="shared" si="1704"/>
        <v>3.2288252971737082E-3</v>
      </c>
      <c r="AL1303" s="13">
        <f t="shared" si="1705"/>
        <v>1.0057531606874789E-4</v>
      </c>
      <c r="AM1303" s="13">
        <f t="shared" si="1706"/>
        <v>6.3360537436337834E-3</v>
      </c>
      <c r="AN1303" s="13">
        <f t="shared" si="1707"/>
        <v>7.2075823368781154E-3</v>
      </c>
      <c r="AO1303" s="13">
        <f t="shared" si="1708"/>
        <v>4.0994951467286699E-3</v>
      </c>
      <c r="AP1303" s="13">
        <f t="shared" si="1709"/>
        <v>1.5544611838437146E-3</v>
      </c>
      <c r="AQ1303" s="13">
        <f t="shared" si="1710"/>
        <v>4.4206959983932633E-4</v>
      </c>
      <c r="AR1303" s="13">
        <f t="shared" si="1711"/>
        <v>9.727078141891168E-4</v>
      </c>
      <c r="AS1303" s="13">
        <f t="shared" si="1712"/>
        <v>1.6096092317555673E-3</v>
      </c>
      <c r="AT1303" s="13">
        <f t="shared" si="1713"/>
        <v>1.3317677935550279E-3</v>
      </c>
      <c r="AU1303" s="13">
        <f t="shared" si="1714"/>
        <v>7.345904918864448E-4</v>
      </c>
      <c r="AV1303" s="13">
        <f t="shared" si="1715"/>
        <v>3.038948644321259E-4</v>
      </c>
      <c r="AW1303" s="13">
        <f t="shared" si="1716"/>
        <v>5.2589339308778342E-6</v>
      </c>
      <c r="AX1303" s="13">
        <f t="shared" si="1717"/>
        <v>1.7474535946429509E-3</v>
      </c>
      <c r="AY1303" s="13">
        <f t="shared" si="1718"/>
        <v>1.9878170503079425E-3</v>
      </c>
      <c r="AZ1303" s="13">
        <f t="shared" si="1719"/>
        <v>1.1306213331239694E-3</v>
      </c>
      <c r="BA1303" s="13">
        <f t="shared" si="1720"/>
        <v>4.2871302759543603E-4</v>
      </c>
      <c r="BB1303" s="13">
        <f t="shared" si="1721"/>
        <v>1.2192070057767032E-4</v>
      </c>
      <c r="BC1303" s="13">
        <f t="shared" si="1722"/>
        <v>2.7738195524820446E-5</v>
      </c>
      <c r="BD1303" s="13">
        <f t="shared" si="1723"/>
        <v>1.8441740827343419E-4</v>
      </c>
      <c r="BE1303" s="13">
        <f t="shared" si="1724"/>
        <v>3.0516868326056513E-4</v>
      </c>
      <c r="BF1303" s="13">
        <f t="shared" si="1725"/>
        <v>2.5249222975985849E-4</v>
      </c>
      <c r="BG1303" s="13">
        <f t="shared" si="1726"/>
        <v>1.3927232071116744E-4</v>
      </c>
      <c r="BH1303" s="13">
        <f t="shared" si="1727"/>
        <v>5.7615969018300859E-5</v>
      </c>
      <c r="BI1303" s="13">
        <f t="shared" si="1728"/>
        <v>1.9068253441699852E-5</v>
      </c>
      <c r="BJ1303" s="14">
        <f t="shared" si="1729"/>
        <v>0.49269443877438246</v>
      </c>
      <c r="BK1303" s="14">
        <f t="shared" si="1730"/>
        <v>0.24569021939821342</v>
      </c>
      <c r="BL1303" s="14">
        <f t="shared" si="1731"/>
        <v>0.24676853383401059</v>
      </c>
      <c r="BM1303" s="14">
        <f t="shared" si="1732"/>
        <v>0.52691863443848408</v>
      </c>
      <c r="BN1303" s="14">
        <f t="shared" si="1733"/>
        <v>0.47128587256773813</v>
      </c>
    </row>
    <row r="1304" spans="1:66" x14ac:dyDescent="0.25">
      <c r="A1304" t="s">
        <v>290</v>
      </c>
      <c r="B1304" t="s">
        <v>317</v>
      </c>
      <c r="C1304" t="s">
        <v>313</v>
      </c>
      <c r="D1304" s="7" t="s">
        <v>381</v>
      </c>
      <c r="E1304" s="10">
        <f>VLOOKUP(A1304,home!$A$2:$E$405,3,FALSE)</f>
        <v>1.6292</v>
      </c>
      <c r="F1304" s="10">
        <f>VLOOKUP(B1304,home!$B$2:$E$405,3,FALSE)</f>
        <v>0.90259999999999996</v>
      </c>
      <c r="G1304" s="10">
        <f>VLOOKUP(C1304,away!$B$2:$E$405,4,FALSE)</f>
        <v>1.0831999999999999</v>
      </c>
      <c r="H1304" s="10">
        <f>VLOOKUP(A1304,away!$A$2:$E$405,3,FALSE)</f>
        <v>1.1462000000000001</v>
      </c>
      <c r="I1304" s="10">
        <f>VLOOKUP(C1304,away!$B$2:$E$405,3,FALSE)</f>
        <v>1.0777000000000001</v>
      </c>
      <c r="J1304" s="10">
        <f>VLOOKUP(B1304,home!$B$2:$E$405,4,FALSE)</f>
        <v>0.87239999999999995</v>
      </c>
      <c r="K1304" s="12">
        <f t="shared" si="1678"/>
        <v>1.5928628445439998</v>
      </c>
      <c r="L1304" s="12">
        <f t="shared" si="1679"/>
        <v>1.0776405971760001</v>
      </c>
      <c r="M1304" s="13">
        <f t="shared" si="1680"/>
        <v>6.9217369624561556E-2</v>
      </c>
      <c r="N1304" s="13">
        <f t="shared" si="1681"/>
        <v>0.11025377627203256</v>
      </c>
      <c r="O1304" s="13">
        <f t="shared" si="1682"/>
        <v>7.4591447537164443E-2</v>
      </c>
      <c r="P1304" s="13">
        <f t="shared" si="1683"/>
        <v>0.11881394530270227</v>
      </c>
      <c r="Q1304" s="13">
        <f t="shared" si="1684"/>
        <v>8.7809571847193804E-2</v>
      </c>
      <c r="R1304" s="13">
        <f t="shared" si="1685"/>
        <v>4.0191386034086091E-2</v>
      </c>
      <c r="S1304" s="13">
        <f t="shared" si="1686"/>
        <v>5.0987034305707897E-2</v>
      </c>
      <c r="T1304" s="13">
        <f t="shared" si="1687"/>
        <v>9.4627159443178815E-2</v>
      </c>
      <c r="U1304" s="13">
        <f t="shared" si="1688"/>
        <v>6.4019365484420346E-2</v>
      </c>
      <c r="V1304" s="13">
        <f t="shared" si="1689"/>
        <v>9.7245512185486892E-3</v>
      </c>
      <c r="W1304" s="13">
        <f t="shared" si="1690"/>
        <v>4.6622868130237298E-2</v>
      </c>
      <c r="X1304" s="13">
        <f t="shared" si="1691"/>
        <v>5.0242695453926824E-2</v>
      </c>
      <c r="Y1304" s="13">
        <f t="shared" si="1692"/>
        <v>2.7071784166350806E-2</v>
      </c>
      <c r="Z1304" s="13">
        <f t="shared" si="1693"/>
        <v>1.4437289749034563E-2</v>
      </c>
      <c r="AA1304" s="13">
        <f t="shared" si="1694"/>
        <v>2.2996622417153119E-2</v>
      </c>
      <c r="AB1304" s="13">
        <f t="shared" si="1695"/>
        <v>1.8315232699145423E-2</v>
      </c>
      <c r="AC1304" s="13">
        <f t="shared" si="1696"/>
        <v>1.0432824727024657E-3</v>
      </c>
      <c r="AD1304" s="13">
        <f t="shared" si="1697"/>
        <v>1.8565958587682382E-2</v>
      </c>
      <c r="AE1304" s="13">
        <f t="shared" si="1698"/>
        <v>2.0007430699574932E-2</v>
      </c>
      <c r="AF1304" s="13">
        <f t="shared" si="1699"/>
        <v>1.0780409783523685E-2</v>
      </c>
      <c r="AG1304" s="13">
        <f t="shared" si="1700"/>
        <v>3.8724690789728191E-3</v>
      </c>
      <c r="AH1304" s="13">
        <f t="shared" si="1701"/>
        <v>3.8895523866881365E-3</v>
      </c>
      <c r="AI1304" s="13">
        <f t="shared" si="1702"/>
        <v>6.1955234786629683E-3</v>
      </c>
      <c r="AJ1304" s="13">
        <f t="shared" si="1703"/>
        <v>4.9343095758311185E-3</v>
      </c>
      <c r="AK1304" s="13">
        <f t="shared" si="1704"/>
        <v>2.6198927956063516E-3</v>
      </c>
      <c r="AL1304" s="13">
        <f t="shared" si="1705"/>
        <v>7.1633179543969952E-5</v>
      </c>
      <c r="AM1304" s="13">
        <f t="shared" si="1706"/>
        <v>5.91460512153237E-3</v>
      </c>
      <c r="AN1304" s="13">
        <f t="shared" si="1707"/>
        <v>6.3738185952283716E-3</v>
      </c>
      <c r="AO1304" s="13">
        <f t="shared" si="1708"/>
        <v>3.4343428386266984E-3</v>
      </c>
      <c r="AP1304" s="13">
        <f t="shared" si="1709"/>
        <v>1.2336624225082649E-3</v>
      </c>
      <c r="AQ1304" s="13">
        <f t="shared" si="1710"/>
        <v>3.3236117742634931E-4</v>
      </c>
      <c r="AR1304" s="13">
        <f t="shared" si="1711"/>
        <v>8.3830791134758826E-4</v>
      </c>
      <c r="AS1304" s="13">
        <f t="shared" si="1712"/>
        <v>1.3353095242728587E-3</v>
      </c>
      <c r="AT1304" s="13">
        <f t="shared" si="1713"/>
        <v>1.0634824635899808E-3</v>
      </c>
      <c r="AU1304" s="13">
        <f t="shared" si="1714"/>
        <v>5.6466056735886608E-4</v>
      </c>
      <c r="AV1304" s="13">
        <f t="shared" si="1715"/>
        <v>2.2485670938126792E-4</v>
      </c>
      <c r="AW1304" s="13">
        <f t="shared" si="1716"/>
        <v>3.4155767878464719E-6</v>
      </c>
      <c r="AX1304" s="13">
        <f t="shared" si="1717"/>
        <v>1.5701924563730955E-3</v>
      </c>
      <c r="AY1304" s="13">
        <f t="shared" si="1718"/>
        <v>1.6921031363671532E-3</v>
      </c>
      <c r="AZ1304" s="13">
        <f t="shared" si="1719"/>
        <v>9.1173951717904086E-4</v>
      </c>
      <c r="BA1304" s="13">
        <f t="shared" si="1720"/>
        <v>3.2750917258725988E-4</v>
      </c>
      <c r="BB1304" s="13">
        <f t="shared" si="1721"/>
        <v>8.8234295081888092E-5</v>
      </c>
      <c r="BC1304" s="13">
        <f t="shared" si="1722"/>
        <v>1.9016971688689863E-5</v>
      </c>
      <c r="BD1304" s="13">
        <f t="shared" si="1723"/>
        <v>1.5056577303366339E-4</v>
      </c>
      <c r="BE1304" s="13">
        <f t="shared" si="1724"/>
        <v>2.398306255253673E-4</v>
      </c>
      <c r="BF1304" s="13">
        <f t="shared" si="1725"/>
        <v>1.9100864619155176E-4</v>
      </c>
      <c r="BG1304" s="13">
        <f t="shared" si="1726"/>
        <v>1.0141685850172456E-4</v>
      </c>
      <c r="BH1304" s="13">
        <f t="shared" si="1727"/>
        <v>4.0385786429443309E-5</v>
      </c>
      <c r="BI1304" s="13">
        <f t="shared" si="1728"/>
        <v>1.28658037302299E-5</v>
      </c>
      <c r="BJ1304" s="14">
        <f t="shared" si="1729"/>
        <v>0.49175170916727323</v>
      </c>
      <c r="BK1304" s="14">
        <f t="shared" si="1730"/>
        <v>0.25154991924013398</v>
      </c>
      <c r="BL1304" s="14">
        <f t="shared" si="1731"/>
        <v>0.24251602307812059</v>
      </c>
      <c r="BM1304" s="14">
        <f t="shared" si="1732"/>
        <v>0.4976887570572423</v>
      </c>
      <c r="BN1304" s="14">
        <f t="shared" si="1733"/>
        <v>0.50087749661774073</v>
      </c>
    </row>
    <row r="1305" spans="1:66" x14ac:dyDescent="0.25">
      <c r="A1305" t="s">
        <v>290</v>
      </c>
      <c r="B1305" t="s">
        <v>307</v>
      </c>
      <c r="C1305" t="s">
        <v>305</v>
      </c>
      <c r="D1305" s="7" t="s">
        <v>381</v>
      </c>
      <c r="E1305" s="10">
        <f>VLOOKUP(A1305,home!$A$2:$E$405,3,FALSE)</f>
        <v>1.6292</v>
      </c>
      <c r="F1305" s="10">
        <f>VLOOKUP(B1305,home!$B$2:$E$405,3,FALSE)</f>
        <v>1.3299000000000001</v>
      </c>
      <c r="G1305" s="10">
        <f>VLOOKUP(C1305,away!$B$2:$E$405,4,FALSE)</f>
        <v>0.54559999999999997</v>
      </c>
      <c r="H1305" s="10">
        <f>VLOOKUP(A1305,away!$A$2:$E$405,3,FALSE)</f>
        <v>1.1462000000000001</v>
      </c>
      <c r="I1305" s="10">
        <f>VLOOKUP(C1305,away!$B$2:$E$405,3,FALSE)</f>
        <v>1.0179</v>
      </c>
      <c r="J1305" s="10">
        <f>VLOOKUP(B1305,home!$B$2:$E$405,4,FALSE)</f>
        <v>0.63009999999999999</v>
      </c>
      <c r="K1305" s="12">
        <f t="shared" si="1678"/>
        <v>1.1821368324480002</v>
      </c>
      <c r="L1305" s="12">
        <f t="shared" si="1679"/>
        <v>0.73514836909800008</v>
      </c>
      <c r="M1305" s="13">
        <f t="shared" si="1680"/>
        <v>0.14700551122994707</v>
      </c>
      <c r="N1305" s="13">
        <f t="shared" si="1681"/>
        <v>0.17378062939776853</v>
      </c>
      <c r="O1305" s="13">
        <f t="shared" si="1682"/>
        <v>0.1080708618291133</v>
      </c>
      <c r="P1305" s="13">
        <f t="shared" si="1683"/>
        <v>0.1277545462825935</v>
      </c>
      <c r="Q1305" s="13">
        <f t="shared" si="1684"/>
        <v>0.10271624138854898</v>
      </c>
      <c r="R1305" s="13">
        <f t="shared" si="1685"/>
        <v>3.972405891034398E-2</v>
      </c>
      <c r="S1305" s="13">
        <f t="shared" si="1686"/>
        <v>2.7756143220953048E-2</v>
      </c>
      <c r="T1305" s="13">
        <f t="shared" si="1687"/>
        <v>7.5511677336668276E-2</v>
      </c>
      <c r="U1305" s="13">
        <f t="shared" si="1688"/>
        <v>4.6959273172251792E-2</v>
      </c>
      <c r="V1305" s="13">
        <f t="shared" si="1689"/>
        <v>2.6801515837962943E-3</v>
      </c>
      <c r="W1305" s="13">
        <f t="shared" si="1690"/>
        <v>4.0474884078674472E-2</v>
      </c>
      <c r="X1305" s="13">
        <f t="shared" si="1691"/>
        <v>2.9755045019868143E-2</v>
      </c>
      <c r="Y1305" s="13">
        <f t="shared" si="1692"/>
        <v>1.0937186409396818E-2</v>
      </c>
      <c r="Z1305" s="13">
        <f t="shared" si="1693"/>
        <v>9.734359040630752E-3</v>
      </c>
      <c r="AA1305" s="13">
        <f t="shared" si="1694"/>
        <v>1.1507344362202791E-2</v>
      </c>
      <c r="AB1305" s="13">
        <f t="shared" si="1695"/>
        <v>6.8016278071113823E-3</v>
      </c>
      <c r="AC1305" s="13">
        <f t="shared" si="1696"/>
        <v>1.4557343237156056E-4</v>
      </c>
      <c r="AD1305" s="13">
        <f t="shared" si="1697"/>
        <v>1.1961712814616067E-2</v>
      </c>
      <c r="AE1305" s="13">
        <f t="shared" si="1698"/>
        <v>8.7936336672836488E-3</v>
      </c>
      <c r="AF1305" s="13">
        <f t="shared" si="1699"/>
        <v>3.2323127244744199E-3</v>
      </c>
      <c r="AG1305" s="13">
        <f t="shared" si="1700"/>
        <v>7.9207647593736109E-4</v>
      </c>
      <c r="AH1305" s="13">
        <f t="shared" si="1701"/>
        <v>1.7890495432335174E-3</v>
      </c>
      <c r="AI1305" s="13">
        <f t="shared" si="1702"/>
        <v>2.1149013601306117E-3</v>
      </c>
      <c r="AJ1305" s="13">
        <f t="shared" si="1703"/>
        <v>1.2500513974023847E-3</v>
      </c>
      <c r="AK1305" s="13">
        <f t="shared" si="1704"/>
        <v>4.9257726644081679E-4</v>
      </c>
      <c r="AL1305" s="13">
        <f t="shared" si="1705"/>
        <v>5.0604001571989785E-6</v>
      </c>
      <c r="AM1305" s="13">
        <f t="shared" si="1706"/>
        <v>2.8280762594645741E-3</v>
      </c>
      <c r="AN1305" s="13">
        <f t="shared" si="1707"/>
        <v>2.0790556498301539E-3</v>
      </c>
      <c r="AO1305" s="13">
        <f t="shared" si="1708"/>
        <v>7.6420718511831026E-4</v>
      </c>
      <c r="AP1305" s="13">
        <f t="shared" si="1709"/>
        <v>1.8726855526423307E-4</v>
      </c>
      <c r="AQ1305" s="13">
        <f t="shared" si="1710"/>
        <v>3.4417543246459907E-5</v>
      </c>
      <c r="AR1305" s="13">
        <f t="shared" si="1711"/>
        <v>2.6304337078872847E-4</v>
      </c>
      <c r="AS1305" s="13">
        <f t="shared" si="1712"/>
        <v>3.1095325714063234E-4</v>
      </c>
      <c r="AT1305" s="13">
        <f t="shared" si="1713"/>
        <v>1.8379464921780783E-4</v>
      </c>
      <c r="AU1305" s="13">
        <f t="shared" si="1714"/>
        <v>7.2423474815743521E-5</v>
      </c>
      <c r="AV1305" s="13">
        <f t="shared" si="1715"/>
        <v>2.1403614278390153E-5</v>
      </c>
      <c r="AW1305" s="13">
        <f t="shared" si="1716"/>
        <v>1.2215889819412524E-7</v>
      </c>
      <c r="AX1305" s="13">
        <f t="shared" si="1717"/>
        <v>5.5719551854747299E-4</v>
      </c>
      <c r="AY1305" s="13">
        <f t="shared" si="1718"/>
        <v>4.0962137672888917E-4</v>
      </c>
      <c r="AZ1305" s="13">
        <f t="shared" si="1719"/>
        <v>1.5056624352496019E-4</v>
      </c>
      <c r="BA1305" s="13">
        <f t="shared" si="1720"/>
        <v>3.6896176122862266E-5</v>
      </c>
      <c r="BB1305" s="13">
        <f t="shared" si="1721"/>
        <v>6.7810409256686911E-6</v>
      </c>
      <c r="BC1305" s="13">
        <f t="shared" si="1722"/>
        <v>9.9701423545842632E-7</v>
      </c>
      <c r="BD1305" s="13">
        <f t="shared" si="1723"/>
        <v>3.2229317506229037E-5</v>
      </c>
      <c r="BE1305" s="13">
        <f t="shared" si="1724"/>
        <v>3.8099463308774479E-5</v>
      </c>
      <c r="BF1305" s="13">
        <f t="shared" si="1725"/>
        <v>2.2519389436901739E-5</v>
      </c>
      <c r="BG1305" s="13">
        <f t="shared" si="1726"/>
        <v>8.8736665658673211E-6</v>
      </c>
      <c r="BH1305" s="13">
        <f t="shared" si="1727"/>
        <v>2.6224720215935312E-6</v>
      </c>
      <c r="BI1305" s="13">
        <f t="shared" si="1728"/>
        <v>6.2002415375801523E-7</v>
      </c>
      <c r="BJ1305" s="14">
        <f t="shared" si="1729"/>
        <v>0.46501048187624577</v>
      </c>
      <c r="BK1305" s="14">
        <f t="shared" si="1730"/>
        <v>0.30575660752654754</v>
      </c>
      <c r="BL1305" s="14">
        <f t="shared" si="1731"/>
        <v>0.21966632834746502</v>
      </c>
      <c r="BM1305" s="14">
        <f t="shared" si="1732"/>
        <v>0.300706428534743</v>
      </c>
      <c r="BN1305" s="14">
        <f t="shared" si="1733"/>
        <v>0.69905184903831541</v>
      </c>
    </row>
    <row r="1306" spans="1:66" x14ac:dyDescent="0.25">
      <c r="A1306" t="s">
        <v>290</v>
      </c>
      <c r="B1306" t="s">
        <v>310</v>
      </c>
      <c r="C1306" t="s">
        <v>296</v>
      </c>
      <c r="D1306" s="7" t="s">
        <v>381</v>
      </c>
      <c r="E1306" s="10">
        <f>VLOOKUP(A1306,home!$A$2:$E$405,3,FALSE)</f>
        <v>1.6292</v>
      </c>
      <c r="F1306" s="10">
        <f>VLOOKUP(B1306,home!$B$2:$E$405,3,FALSE)</f>
        <v>0.8286</v>
      </c>
      <c r="G1306" s="10">
        <f>VLOOKUP(C1306,away!$B$2:$E$405,4,FALSE)</f>
        <v>0.83040000000000003</v>
      </c>
      <c r="H1306" s="10">
        <f>VLOOKUP(A1306,away!$A$2:$E$405,3,FALSE)</f>
        <v>1.1462000000000001</v>
      </c>
      <c r="I1306" s="10">
        <f>VLOOKUP(C1306,away!$B$2:$E$405,3,FALSE)</f>
        <v>0.66720000000000002</v>
      </c>
      <c r="J1306" s="10">
        <f>VLOOKUP(B1306,home!$B$2:$E$405,4,FALSE)</f>
        <v>0.56710000000000005</v>
      </c>
      <c r="K1306" s="12">
        <f t="shared" si="1678"/>
        <v>1.121002731648</v>
      </c>
      <c r="L1306" s="12">
        <f t="shared" si="1679"/>
        <v>0.43368668534400007</v>
      </c>
      <c r="M1306" s="13">
        <f t="shared" si="1680"/>
        <v>0.21125498466159853</v>
      </c>
      <c r="N1306" s="13">
        <f t="shared" si="1681"/>
        <v>0.23681741487990829</v>
      </c>
      <c r="O1306" s="13">
        <f t="shared" si="1682"/>
        <v>9.1618474060286254E-2</v>
      </c>
      <c r="P1306" s="13">
        <f t="shared" si="1683"/>
        <v>0.10270455969100231</v>
      </c>
      <c r="Q1306" s="13">
        <f t="shared" si="1684"/>
        <v>0.13273648449109748</v>
      </c>
      <c r="R1306" s="13">
        <f t="shared" si="1685"/>
        <v>1.9866856165740399E-2</v>
      </c>
      <c r="S1306" s="13">
        <f t="shared" si="1686"/>
        <v>1.2482813835398333E-2</v>
      </c>
      <c r="T1306" s="13">
        <f t="shared" si="1687"/>
        <v>5.7566045983159349E-2</v>
      </c>
      <c r="U1306" s="13">
        <f t="shared" si="1688"/>
        <v>2.2270800031052897E-2</v>
      </c>
      <c r="V1306" s="13">
        <f t="shared" si="1689"/>
        <v>6.7429935478366388E-4</v>
      </c>
      <c r="W1306" s="13">
        <f t="shared" si="1690"/>
        <v>4.9599320567957558E-2</v>
      </c>
      <c r="X1306" s="13">
        <f t="shared" si="1691"/>
        <v>2.1510564932432003E-2</v>
      </c>
      <c r="Y1306" s="13">
        <f t="shared" si="1692"/>
        <v>4.6644228027116598E-3</v>
      </c>
      <c r="Z1306" s="13">
        <f t="shared" si="1693"/>
        <v>2.8719969995753226E-3</v>
      </c>
      <c r="AA1306" s="13">
        <f t="shared" si="1694"/>
        <v>3.2195164818087964E-3</v>
      </c>
      <c r="AB1306" s="13">
        <f t="shared" si="1695"/>
        <v>1.8045433853467101E-3</v>
      </c>
      <c r="AC1306" s="13">
        <f t="shared" si="1696"/>
        <v>2.0488752739940656E-5</v>
      </c>
      <c r="AD1306" s="13">
        <f t="shared" si="1697"/>
        <v>1.3900243461141324E-2</v>
      </c>
      <c r="AE1306" s="13">
        <f t="shared" si="1698"/>
        <v>6.0283505121369926E-3</v>
      </c>
      <c r="AF1306" s="13">
        <f t="shared" si="1699"/>
        <v>1.3072076758502487E-3</v>
      </c>
      <c r="AG1306" s="13">
        <f t="shared" si="1700"/>
        <v>1.8897285466524291E-4</v>
      </c>
      <c r="AH1306" s="13">
        <f t="shared" si="1701"/>
        <v>3.1138671476593365E-4</v>
      </c>
      <c r="AI1306" s="13">
        <f t="shared" si="1702"/>
        <v>3.4906535785150827E-4</v>
      </c>
      <c r="AJ1306" s="13">
        <f t="shared" si="1703"/>
        <v>1.9565160983761373E-4</v>
      </c>
      <c r="AK1306" s="13">
        <f t="shared" si="1704"/>
        <v>7.3108663026431235E-5</v>
      </c>
      <c r="AL1306" s="13">
        <f t="shared" si="1705"/>
        <v>3.9843572583988062E-7</v>
      </c>
      <c r="AM1306" s="13">
        <f t="shared" si="1706"/>
        <v>3.1164421781023342E-3</v>
      </c>
      <c r="AN1306" s="13">
        <f t="shared" si="1707"/>
        <v>1.3515594782874372E-3</v>
      </c>
      <c r="AO1306" s="13">
        <f t="shared" si="1708"/>
        <v>2.9307667509187235E-4</v>
      </c>
      <c r="AP1306" s="13">
        <f t="shared" si="1709"/>
        <v>4.2367817257411548E-5</v>
      </c>
      <c r="AQ1306" s="13">
        <f t="shared" si="1710"/>
        <v>4.5935895579067823E-6</v>
      </c>
      <c r="AR1306" s="13">
        <f t="shared" si="1711"/>
        <v>2.7008854437399075E-5</v>
      </c>
      <c r="AS1306" s="13">
        <f t="shared" si="1712"/>
        <v>3.0276999603007569E-5</v>
      </c>
      <c r="AT1306" s="13">
        <f t="shared" si="1713"/>
        <v>1.6970299630538451E-5</v>
      </c>
      <c r="AU1306" s="13">
        <f t="shared" si="1714"/>
        <v>6.3412507475728839E-6</v>
      </c>
      <c r="AV1306" s="13">
        <f t="shared" si="1715"/>
        <v>1.7771398525235325E-6</v>
      </c>
      <c r="AW1306" s="13">
        <f t="shared" si="1716"/>
        <v>5.3806969405952605E-9</v>
      </c>
      <c r="AX1306" s="13">
        <f t="shared" si="1717"/>
        <v>5.8225669911262604E-4</v>
      </c>
      <c r="AY1306" s="13">
        <f t="shared" si="1718"/>
        <v>2.5251697785749359E-4</v>
      </c>
      <c r="AZ1306" s="13">
        <f t="shared" si="1719"/>
        <v>5.475662556005033E-5</v>
      </c>
      <c r="BA1306" s="13">
        <f t="shared" si="1720"/>
        <v>7.9157398132535963E-6</v>
      </c>
      <c r="BB1306" s="13">
        <f t="shared" si="1721"/>
        <v>8.582377404138712E-7</v>
      </c>
      <c r="BC1306" s="13">
        <f t="shared" si="1722"/>
        <v>7.4441256175443235E-8</v>
      </c>
      <c r="BD1306" s="13">
        <f t="shared" si="1723"/>
        <v>1.9522300926490327E-6</v>
      </c>
      <c r="BE1306" s="13">
        <f t="shared" si="1724"/>
        <v>2.1884552666649937E-6</v>
      </c>
      <c r="BF1306" s="13">
        <f t="shared" si="1725"/>
        <v>1.2266321660104556E-6</v>
      </c>
      <c r="BG1306" s="13">
        <f t="shared" si="1726"/>
        <v>4.5835266960834125E-7</v>
      </c>
      <c r="BH1306" s="13">
        <f t="shared" si="1727"/>
        <v>1.2845364867227603E-7</v>
      </c>
      <c r="BI1306" s="13">
        <f t="shared" si="1728"/>
        <v>2.8799378210354776E-8</v>
      </c>
      <c r="BJ1306" s="14">
        <f t="shared" si="1729"/>
        <v>0.53002544662069717</v>
      </c>
      <c r="BK1306" s="14">
        <f t="shared" si="1730"/>
        <v>0.32739006170910617</v>
      </c>
      <c r="BL1306" s="14">
        <f t="shared" si="1731"/>
        <v>0.13979775993720941</v>
      </c>
      <c r="BM1306" s="14">
        <f t="shared" si="1732"/>
        <v>0.20483397971979414</v>
      </c>
      <c r="BN1306" s="14">
        <f t="shared" si="1733"/>
        <v>0.79499877394963325</v>
      </c>
    </row>
    <row r="1307" spans="1:66" x14ac:dyDescent="0.25">
      <c r="A1307" t="s">
        <v>290</v>
      </c>
      <c r="B1307" t="s">
        <v>315</v>
      </c>
      <c r="C1307" t="s">
        <v>300</v>
      </c>
      <c r="D1307" s="7" t="s">
        <v>381</v>
      </c>
      <c r="E1307" s="10">
        <f>VLOOKUP(A1307,home!$A$2:$E$405,3,FALSE)</f>
        <v>1.6292</v>
      </c>
      <c r="F1307" s="10">
        <f>VLOOKUP(B1307,home!$B$2:$E$405,3,FALSE)</f>
        <v>1.163</v>
      </c>
      <c r="G1307" s="10">
        <f>VLOOKUP(C1307,away!$B$2:$E$405,4,FALSE)</f>
        <v>1.1554</v>
      </c>
      <c r="H1307" s="10">
        <f>VLOOKUP(A1307,away!$A$2:$E$405,3,FALSE)</f>
        <v>1.1462000000000001</v>
      </c>
      <c r="I1307" s="10">
        <f>VLOOKUP(C1307,away!$B$2:$E$405,3,FALSE)</f>
        <v>0.76980000000000004</v>
      </c>
      <c r="J1307" s="10">
        <f>VLOOKUP(B1307,home!$B$2:$E$405,4,FALSE)</f>
        <v>0.91839999999999999</v>
      </c>
      <c r="K1307" s="12">
        <f t="shared" si="1678"/>
        <v>2.1892052418399999</v>
      </c>
      <c r="L1307" s="12">
        <f t="shared" si="1679"/>
        <v>0.81034542758400019</v>
      </c>
      <c r="M1307" s="13">
        <f t="shared" si="1680"/>
        <v>4.9809444246677811E-2</v>
      </c>
      <c r="N1307" s="13">
        <f t="shared" si="1681"/>
        <v>0.10904309643796428</v>
      </c>
      <c r="O1307" s="13">
        <f t="shared" si="1682"/>
        <v>4.0362855395795545E-2</v>
      </c>
      <c r="P1307" s="13">
        <f t="shared" si="1683"/>
        <v>8.8362574608105524E-2</v>
      </c>
      <c r="Q1307" s="13">
        <f t="shared" si="1684"/>
        <v>0.11935885915422803</v>
      </c>
      <c r="R1307" s="13">
        <f t="shared" si="1685"/>
        <v>1.6353927657108559E-2</v>
      </c>
      <c r="S1307" s="13">
        <f t="shared" si="1686"/>
        <v>3.9189077038807724E-2</v>
      </c>
      <c r="T1307" s="13">
        <f t="shared" si="1687"/>
        <v>9.6721905757271368E-2</v>
      </c>
      <c r="U1307" s="13">
        <f t="shared" si="1688"/>
        <v>3.5802104151614202E-2</v>
      </c>
      <c r="V1307" s="13">
        <f t="shared" si="1689"/>
        <v>7.7246567639192854E-3</v>
      </c>
      <c r="W1307" s="13">
        <f t="shared" si="1690"/>
        <v>8.7100346706826093E-2</v>
      </c>
      <c r="X1307" s="13">
        <f t="shared" si="1691"/>
        <v>7.058136769485765E-2</v>
      </c>
      <c r="Y1307" s="13">
        <f t="shared" si="1692"/>
        <v>2.8597644292076483E-2</v>
      </c>
      <c r="Z1307" s="13">
        <f t="shared" si="1693"/>
        <v>4.4174434999924798E-3</v>
      </c>
      <c r="AA1307" s="13">
        <f t="shared" si="1694"/>
        <v>9.6706904657155712E-3</v>
      </c>
      <c r="AB1307" s="13">
        <f t="shared" si="1695"/>
        <v>1.0585563129878321E-2</v>
      </c>
      <c r="AC1307" s="13">
        <f t="shared" si="1696"/>
        <v>8.5647733319840129E-4</v>
      </c>
      <c r="AD1307" s="13">
        <f t="shared" si="1697"/>
        <v>4.7670133894166258E-2</v>
      </c>
      <c r="AE1307" s="13">
        <f t="shared" si="1698"/>
        <v>3.8629275033454695E-2</v>
      </c>
      <c r="AF1307" s="13">
        <f t="shared" si="1699"/>
        <v>1.5651528197122396E-2</v>
      </c>
      <c r="AG1307" s="13">
        <f t="shared" si="1700"/>
        <v>4.2277147697467278E-3</v>
      </c>
      <c r="AH1307" s="13">
        <f t="shared" si="1701"/>
        <v>8.9491378545739205E-4</v>
      </c>
      <c r="AI1307" s="13">
        <f t="shared" si="1702"/>
        <v>1.9591499501181997E-3</v>
      </c>
      <c r="AJ1307" s="13">
        <f t="shared" si="1703"/>
        <v>2.144490670174669E-3</v>
      </c>
      <c r="AK1307" s="13">
        <f t="shared" si="1704"/>
        <v>1.5649100720744533E-3</v>
      </c>
      <c r="AL1307" s="13">
        <f t="shared" si="1705"/>
        <v>6.0776058355594068E-5</v>
      </c>
      <c r="AM1307" s="13">
        <f t="shared" si="1706"/>
        <v>2.0871941400064681E-2</v>
      </c>
      <c r="AN1307" s="13">
        <f t="shared" si="1707"/>
        <v>1.6913482278343609E-2</v>
      </c>
      <c r="AO1307" s="13">
        <f t="shared" si="1708"/>
        <v>6.8528815143893817E-3</v>
      </c>
      <c r="AP1307" s="13">
        <f t="shared" si="1709"/>
        <v>1.8510670669867847E-3</v>
      </c>
      <c r="AQ1307" s="13">
        <f t="shared" si="1710"/>
        <v>3.7500093347101675E-4</v>
      </c>
      <c r="AR1307" s="13">
        <f t="shared" si="1711"/>
        <v>1.4503785882545735E-4</v>
      </c>
      <c r="AS1307" s="13">
        <f t="shared" si="1712"/>
        <v>3.175176408059411E-4</v>
      </c>
      <c r="AT1307" s="13">
        <f t="shared" si="1713"/>
        <v>3.475556418145183E-4</v>
      </c>
      <c r="AU1307" s="13">
        <f t="shared" si="1714"/>
        <v>2.536235442971363E-4</v>
      </c>
      <c r="AV1307" s="13">
        <f t="shared" si="1715"/>
        <v>1.3880849815733255E-4</v>
      </c>
      <c r="AW1307" s="13">
        <f t="shared" si="1716"/>
        <v>2.994930129357136E-6</v>
      </c>
      <c r="AX1307" s="13">
        <f t="shared" si="1717"/>
        <v>7.615493920066484E-3</v>
      </c>
      <c r="AY1307" s="13">
        <f t="shared" si="1718"/>
        <v>6.1711806769196289E-3</v>
      </c>
      <c r="AZ1307" s="13">
        <f t="shared" si="1719"/>
        <v>2.5003940221682785E-3</v>
      </c>
      <c r="BA1307" s="13">
        <f t="shared" si="1720"/>
        <v>6.7539428767414379E-4</v>
      </c>
      <c r="BB1307" s="13">
        <f t="shared" si="1721"/>
        <v>1.3682566820827382E-4</v>
      </c>
      <c r="BC1307" s="13">
        <f t="shared" si="1722"/>
        <v>2.2175210921740042E-5</v>
      </c>
      <c r="BD1307" s="13">
        <f t="shared" si="1723"/>
        <v>1.9588460954297172E-5</v>
      </c>
      <c r="BE1307" s="13">
        <f t="shared" si="1724"/>
        <v>4.2883161400725537E-5</v>
      </c>
      <c r="BF1307" s="13">
        <f t="shared" si="1725"/>
        <v>4.6940020862569553E-5</v>
      </c>
      <c r="BG1307" s="13">
        <f t="shared" si="1726"/>
        <v>3.4253779908138741E-5</v>
      </c>
      <c r="BH1307" s="13">
        <f t="shared" si="1727"/>
        <v>1.8747138631932752E-5</v>
      </c>
      <c r="BI1307" s="13">
        <f t="shared" si="1728"/>
        <v>8.2082668325056674E-6</v>
      </c>
      <c r="BJ1307" s="14">
        <f t="shared" si="1729"/>
        <v>0.68156770891692786</v>
      </c>
      <c r="BK1307" s="14">
        <f t="shared" si="1730"/>
        <v>0.19217418672598396</v>
      </c>
      <c r="BL1307" s="14">
        <f t="shared" si="1731"/>
        <v>0.12071176929042747</v>
      </c>
      <c r="BM1307" s="14">
        <f t="shared" si="1732"/>
        <v>0.56941216518666171</v>
      </c>
      <c r="BN1307" s="14">
        <f t="shared" si="1733"/>
        <v>0.42329075749987982</v>
      </c>
    </row>
    <row r="1308" spans="1:66" x14ac:dyDescent="0.25">
      <c r="A1308" t="s">
        <v>290</v>
      </c>
      <c r="B1308" t="s">
        <v>316</v>
      </c>
      <c r="C1308" t="s">
        <v>293</v>
      </c>
      <c r="D1308" s="7" t="s">
        <v>381</v>
      </c>
      <c r="E1308" s="10">
        <f>VLOOKUP(A1308,home!$A$2:$E$405,3,FALSE)</f>
        <v>1.6292</v>
      </c>
      <c r="F1308" s="10">
        <f>VLOOKUP(B1308,home!$B$2:$E$405,3,FALSE)</f>
        <v>0.86650000000000005</v>
      </c>
      <c r="G1308" s="10">
        <f>VLOOKUP(C1308,away!$B$2:$E$405,4,FALSE)</f>
        <v>1.2998000000000001</v>
      </c>
      <c r="H1308" s="10">
        <f>VLOOKUP(A1308,away!$A$2:$E$405,3,FALSE)</f>
        <v>1.1462000000000001</v>
      </c>
      <c r="I1308" s="10">
        <f>VLOOKUP(C1308,away!$B$2:$E$405,3,FALSE)</f>
        <v>0.66720000000000002</v>
      </c>
      <c r="J1308" s="10">
        <f>VLOOKUP(B1308,home!$B$2:$E$405,4,FALSE)</f>
        <v>1.3856999999999999</v>
      </c>
      <c r="K1308" s="12">
        <f t="shared" si="1678"/>
        <v>1.8349299996400001</v>
      </c>
      <c r="L1308" s="12">
        <f t="shared" si="1679"/>
        <v>1.0597066476480002</v>
      </c>
      <c r="M1308" s="13">
        <f t="shared" si="1680"/>
        <v>5.5319121796304889E-2</v>
      </c>
      <c r="N1308" s="13">
        <f t="shared" si="1681"/>
        <v>0.10150671613777887</v>
      </c>
      <c r="O1308" s="13">
        <f t="shared" si="1682"/>
        <v>5.8622041109593674E-2</v>
      </c>
      <c r="P1308" s="13">
        <f t="shared" si="1683"/>
        <v>0.1075673418721228</v>
      </c>
      <c r="Q1308" s="13">
        <f t="shared" si="1684"/>
        <v>9.31288593030761E-2</v>
      </c>
      <c r="R1308" s="13">
        <f t="shared" si="1685"/>
        <v>3.1061083331265376E-2</v>
      </c>
      <c r="S1308" s="13">
        <f t="shared" si="1686"/>
        <v>5.2290838419487638E-2</v>
      </c>
      <c r="T1308" s="13">
        <f t="shared" si="1687"/>
        <v>9.8689271291345054E-2</v>
      </c>
      <c r="U1308" s="13">
        <f t="shared" si="1688"/>
        <v>5.6994913625856798E-2</v>
      </c>
      <c r="V1308" s="13">
        <f t="shared" si="1689"/>
        <v>1.1297653627017377E-2</v>
      </c>
      <c r="W1308" s="13">
        <f t="shared" si="1690"/>
        <v>5.6961645922489007E-2</v>
      </c>
      <c r="X1308" s="13">
        <f t="shared" si="1691"/>
        <v>6.0362634845033208E-2</v>
      </c>
      <c r="Y1308" s="13">
        <f t="shared" si="1692"/>
        <v>3.1983342707415242E-2</v>
      </c>
      <c r="Z1308" s="13">
        <f t="shared" si="1693"/>
        <v>1.0971878829763471E-2</v>
      </c>
      <c r="AA1308" s="13">
        <f t="shared" si="1694"/>
        <v>2.0132629617148012E-2</v>
      </c>
      <c r="AB1308" s="13">
        <f t="shared" si="1695"/>
        <v>1.8470983028072836E-2</v>
      </c>
      <c r="AC1308" s="13">
        <f t="shared" si="1696"/>
        <v>1.3730091541910802E-3</v>
      </c>
      <c r="AD1308" s="13">
        <f t="shared" si="1697"/>
        <v>2.6130158233011666E-2</v>
      </c>
      <c r="AE1308" s="13">
        <f t="shared" si="1698"/>
        <v>2.7690302383616583E-2</v>
      </c>
      <c r="AF1308" s="13">
        <f t="shared" si="1699"/>
        <v>1.4671798755650877E-2</v>
      </c>
      <c r="AG1308" s="13">
        <f t="shared" si="1700"/>
        <v>5.1826008914389642E-3</v>
      </c>
      <c r="AH1308" s="13">
        <f t="shared" si="1701"/>
        <v>2.906743233272177E-3</v>
      </c>
      <c r="AI1308" s="13">
        <f t="shared" si="1702"/>
        <v>5.333670359981689E-3</v>
      </c>
      <c r="AJ1308" s="13">
        <f t="shared" si="1703"/>
        <v>4.8934558758605409E-3</v>
      </c>
      <c r="AK1308" s="13">
        <f t="shared" si="1704"/>
        <v>2.9930496628437124E-3</v>
      </c>
      <c r="AL1308" s="13">
        <f t="shared" si="1705"/>
        <v>1.0679196652922367E-4</v>
      </c>
      <c r="AM1308" s="13">
        <f t="shared" si="1706"/>
        <v>9.5894022474186397E-3</v>
      </c>
      <c r="AN1308" s="13">
        <f t="shared" si="1707"/>
        <v>1.0161953308560207E-2</v>
      </c>
      <c r="AO1308" s="13">
        <f t="shared" si="1708"/>
        <v>5.3843447370849193E-3</v>
      </c>
      <c r="AP1308" s="13">
        <f t="shared" si="1709"/>
        <v>1.9019419703724711E-3</v>
      </c>
      <c r="AQ1308" s="13">
        <f t="shared" si="1710"/>
        <v>5.0387513736111064E-4</v>
      </c>
      <c r="AR1308" s="13">
        <f t="shared" si="1711"/>
        <v>6.1605902546087372E-4</v>
      </c>
      <c r="AS1308" s="13">
        <f t="shared" si="1712"/>
        <v>1.1304251873671398E-3</v>
      </c>
      <c r="AT1308" s="13">
        <f t="shared" si="1713"/>
        <v>1.0371255443243168E-3</v>
      </c>
      <c r="AU1308" s="13">
        <f t="shared" si="1714"/>
        <v>6.3435092489121775E-4</v>
      </c>
      <c r="AV1308" s="13">
        <f t="shared" si="1715"/>
        <v>2.9099738559556923E-4</v>
      </c>
      <c r="AW1308" s="13">
        <f t="shared" si="1716"/>
        <v>5.7682123889295201E-6</v>
      </c>
      <c r="AX1308" s="13">
        <f t="shared" si="1717"/>
        <v>2.9326469770672827E-3</v>
      </c>
      <c r="AY1308" s="13">
        <f t="shared" si="1718"/>
        <v>3.1077454968030118E-3</v>
      </c>
      <c r="AZ1308" s="13">
        <f t="shared" si="1719"/>
        <v>1.646649281080144E-3</v>
      </c>
      <c r="BA1308" s="13">
        <f t="shared" si="1720"/>
        <v>5.8165506316847646E-4</v>
      </c>
      <c r="BB1308" s="13">
        <f t="shared" si="1721"/>
        <v>1.5409593426943794E-4</v>
      </c>
      <c r="BC1308" s="13">
        <f t="shared" si="1722"/>
        <v>3.2659297184170542E-5</v>
      </c>
      <c r="BD1308" s="13">
        <f t="shared" si="1723"/>
        <v>1.0880697410407269E-4</v>
      </c>
      <c r="BE1308" s="13">
        <f t="shared" si="1724"/>
        <v>1.9965318095361564E-4</v>
      </c>
      <c r="BF1308" s="13">
        <f t="shared" si="1725"/>
        <v>1.8317480562767146E-4</v>
      </c>
      <c r="BG1308" s="13">
        <f t="shared" si="1726"/>
        <v>1.1203764867481341E-4</v>
      </c>
      <c r="BH1308" s="13">
        <f t="shared" si="1727"/>
        <v>5.1395310660635493E-5</v>
      </c>
      <c r="BI1308" s="13">
        <f t="shared" si="1728"/>
        <v>1.8861359474403502E-5</v>
      </c>
      <c r="BJ1308" s="14">
        <f t="shared" si="1729"/>
        <v>0.55230429992122565</v>
      </c>
      <c r="BK1308" s="14">
        <f t="shared" si="1730"/>
        <v>0.23106250233245601</v>
      </c>
      <c r="BL1308" s="14">
        <f t="shared" si="1731"/>
        <v>0.20579145719102918</v>
      </c>
      <c r="BM1308" s="14">
        <f t="shared" si="1732"/>
        <v>0.54982299743991858</v>
      </c>
      <c r="BN1308" s="14">
        <f t="shared" si="1733"/>
        <v>0.44720516355014178</v>
      </c>
    </row>
    <row r="1309" spans="1:66" x14ac:dyDescent="0.25">
      <c r="A1309" t="s">
        <v>290</v>
      </c>
      <c r="B1309" t="s">
        <v>311</v>
      </c>
      <c r="C1309" t="s">
        <v>301</v>
      </c>
      <c r="D1309" s="7" t="s">
        <v>381</v>
      </c>
      <c r="E1309" s="10">
        <f>VLOOKUP(A1309,home!$A$2:$E$405,3,FALSE)</f>
        <v>1.6292</v>
      </c>
      <c r="F1309" s="10">
        <f>VLOOKUP(B1309,home!$B$2:$E$405,3,FALSE)</f>
        <v>1.2583</v>
      </c>
      <c r="G1309" s="10">
        <f>VLOOKUP(C1309,away!$B$2:$E$405,4,FALSE)</f>
        <v>0.64990000000000003</v>
      </c>
      <c r="H1309" s="10">
        <f>VLOOKUP(A1309,away!$A$2:$E$405,3,FALSE)</f>
        <v>1.1462000000000001</v>
      </c>
      <c r="I1309" s="10">
        <f>VLOOKUP(C1309,away!$B$2:$E$405,3,FALSE)</f>
        <v>0.51319999999999999</v>
      </c>
      <c r="J1309" s="10">
        <f>VLOOKUP(B1309,home!$B$2:$E$405,4,FALSE)</f>
        <v>1.0468999999999999</v>
      </c>
      <c r="K1309" s="12">
        <f t="shared" si="1678"/>
        <v>1.3323095317639999</v>
      </c>
      <c r="L1309" s="12">
        <f t="shared" si="1679"/>
        <v>0.61581781949600001</v>
      </c>
      <c r="M1309" s="13">
        <f t="shared" si="1680"/>
        <v>0.14254075056750082</v>
      </c>
      <c r="N1309" s="13">
        <f t="shared" si="1681"/>
        <v>0.18990840064587611</v>
      </c>
      <c r="O1309" s="13">
        <f t="shared" si="1682"/>
        <v>8.7779134203801568E-2</v>
      </c>
      <c r="P1309" s="13">
        <f t="shared" si="1683"/>
        <v>0.11694897718971617</v>
      </c>
      <c r="Q1309" s="13">
        <f t="shared" si="1684"/>
        <v>0.12650838617127866</v>
      </c>
      <c r="R1309" s="13">
        <f t="shared" si="1685"/>
        <v>2.7027977511315918E-2</v>
      </c>
      <c r="S1309" s="13">
        <f t="shared" si="1686"/>
        <v>2.3987988016177735E-2</v>
      </c>
      <c r="T1309" s="13">
        <f t="shared" si="1687"/>
        <v>7.7906118519954742E-2</v>
      </c>
      <c r="U1309" s="13">
        <f t="shared" si="1688"/>
        <v>3.6009632062629228E-2</v>
      </c>
      <c r="V1309" s="13">
        <f t="shared" si="1689"/>
        <v>2.1867981629129199E-3</v>
      </c>
      <c r="W1309" s="13">
        <f t="shared" si="1690"/>
        <v>5.6182776248025174E-2</v>
      </c>
      <c r="X1309" s="13">
        <f t="shared" si="1691"/>
        <v>3.459835476229052E-2</v>
      </c>
      <c r="Y1309" s="13">
        <f t="shared" si="1692"/>
        <v>1.0653141693931398E-2</v>
      </c>
      <c r="Z1309" s="13">
        <f t="shared" si="1693"/>
        <v>5.5481033921351659E-3</v>
      </c>
      <c r="AA1309" s="13">
        <f t="shared" si="1694"/>
        <v>7.3917910325538624E-3</v>
      </c>
      <c r="AB1309" s="13">
        <f t="shared" si="1695"/>
        <v>4.9240768247395851E-3</v>
      </c>
      <c r="AC1309" s="13">
        <f t="shared" si="1696"/>
        <v>1.121362695645006E-4</v>
      </c>
      <c r="AD1309" s="13">
        <f t="shared" si="1697"/>
        <v>1.8713212079052001E-2</v>
      </c>
      <c r="AE1309" s="13">
        <f t="shared" si="1698"/>
        <v>1.152392945828801E-2</v>
      </c>
      <c r="AF1309" s="13">
        <f t="shared" si="1699"/>
        <v>3.5483205555143218E-3</v>
      </c>
      <c r="AG1309" s="13">
        <f t="shared" si="1700"/>
        <v>7.2837300912322186E-4</v>
      </c>
      <c r="AH1309" s="13">
        <f t="shared" si="1701"/>
        <v>8.541552333207593E-4</v>
      </c>
      <c r="AI1309" s="13">
        <f t="shared" si="1702"/>
        <v>1.1379991589593509E-3</v>
      </c>
      <c r="AJ1309" s="13">
        <f t="shared" si="1703"/>
        <v>7.5808356331047942E-4</v>
      </c>
      <c r="AK1309" s="13">
        <f t="shared" si="1704"/>
        <v>3.3666731909072305E-4</v>
      </c>
      <c r="AL1309" s="13">
        <f t="shared" si="1705"/>
        <v>3.6801327281431302E-6</v>
      </c>
      <c r="AM1309" s="13">
        <f t="shared" si="1706"/>
        <v>4.9863581645684411E-3</v>
      </c>
      <c r="AN1309" s="13">
        <f t="shared" si="1707"/>
        <v>3.0706882121306137E-3</v>
      </c>
      <c r="AO1309" s="13">
        <f t="shared" si="1708"/>
        <v>9.4549225957317267E-4</v>
      </c>
      <c r="AP1309" s="13">
        <f t="shared" si="1709"/>
        <v>1.9408366054689911E-4</v>
      </c>
      <c r="AQ1309" s="13">
        <f t="shared" si="1710"/>
        <v>2.9880044159448303E-5</v>
      </c>
      <c r="AR1309" s="13">
        <f t="shared" si="1711"/>
        <v>1.0520080265893748E-4</v>
      </c>
      <c r="AS1309" s="13">
        <f t="shared" si="1712"/>
        <v>1.4016003213172595E-4</v>
      </c>
      <c r="AT1309" s="13">
        <f t="shared" si="1713"/>
        <v>9.3368273390723503E-5</v>
      </c>
      <c r="AU1309" s="13">
        <f t="shared" si="1714"/>
        <v>4.1465146867602644E-5</v>
      </c>
      <c r="AV1309" s="13">
        <f t="shared" si="1715"/>
        <v>1.3811102601925293E-5</v>
      </c>
      <c r="AW1309" s="13">
        <f t="shared" si="1716"/>
        <v>8.3872264357390481E-8</v>
      </c>
      <c r="AX1309" s="13">
        <f t="shared" si="1717"/>
        <v>1.1072287519072947E-3</v>
      </c>
      <c r="AY1309" s="13">
        <f t="shared" si="1718"/>
        <v>6.8185119568282772E-4</v>
      </c>
      <c r="AZ1309" s="13">
        <f t="shared" si="1719"/>
        <v>2.099480582730697E-4</v>
      </c>
      <c r="BA1309" s="13">
        <f t="shared" si="1720"/>
        <v>4.309658515104699E-5</v>
      </c>
      <c r="BB1309" s="13">
        <f t="shared" si="1721"/>
        <v>6.6349112738603588E-6</v>
      </c>
      <c r="BC1309" s="13">
        <f t="shared" si="1722"/>
        <v>8.171793186436232E-7</v>
      </c>
      <c r="BD1309" s="13">
        <f t="shared" si="1723"/>
        <v>1.0797421483775976E-5</v>
      </c>
      <c r="BE1309" s="13">
        <f t="shared" si="1724"/>
        <v>1.4385507561308125E-5</v>
      </c>
      <c r="BF1309" s="13">
        <f t="shared" si="1725"/>
        <v>9.5829744215969548E-6</v>
      </c>
      <c r="BG1309" s="13">
        <f t="shared" si="1726"/>
        <v>4.2558293881814085E-6</v>
      </c>
      <c r="BH1309" s="13">
        <f t="shared" si="1727"/>
        <v>1.4175205148588608E-6</v>
      </c>
      <c r="BI1309" s="13">
        <f t="shared" si="1728"/>
        <v>3.7771521868349464E-7</v>
      </c>
      <c r="BJ1309" s="14">
        <f t="shared" si="1729"/>
        <v>0.54154709216591967</v>
      </c>
      <c r="BK1309" s="14">
        <f t="shared" si="1730"/>
        <v>0.28646218153428316</v>
      </c>
      <c r="BL1309" s="14">
        <f t="shared" si="1731"/>
        <v>0.16665433923596074</v>
      </c>
      <c r="BM1309" s="14">
        <f t="shared" si="1732"/>
        <v>0.30881632271539083</v>
      </c>
      <c r="BN1309" s="14">
        <f t="shared" si="1733"/>
        <v>0.69071362628948929</v>
      </c>
    </row>
    <row r="1310" spans="1:66" x14ac:dyDescent="0.25">
      <c r="A1310" t="s">
        <v>338</v>
      </c>
      <c r="B1310" t="s">
        <v>89</v>
      </c>
      <c r="C1310" t="s">
        <v>80</v>
      </c>
      <c r="D1310" s="7" t="s">
        <v>382</v>
      </c>
      <c r="E1310" s="10">
        <f>VLOOKUP(A1310,home!$A$2:$E$405,3,FALSE)</f>
        <v>1.4215</v>
      </c>
      <c r="F1310" s="10">
        <f>VLOOKUP(B1310,home!$B$2:$E$405,3,FALSE)</f>
        <v>0.70350000000000001</v>
      </c>
      <c r="G1310" s="10">
        <f>VLOOKUP(C1310,away!$B$2:$E$405,4,FALSE)</f>
        <v>1.0823</v>
      </c>
      <c r="H1310" s="10">
        <f>VLOOKUP(A1310,away!$A$2:$E$405,3,FALSE)</f>
        <v>1.0277000000000001</v>
      </c>
      <c r="I1310" s="10">
        <f>VLOOKUP(C1310,away!$B$2:$E$405,3,FALSE)</f>
        <v>1.7215</v>
      </c>
      <c r="J1310" s="10">
        <f>VLOOKUP(B1310,home!$B$2:$E$405,4,FALSE)</f>
        <v>0.81089999999999995</v>
      </c>
      <c r="K1310" s="12">
        <f t="shared" si="1678"/>
        <v>1.0823273280750001</v>
      </c>
      <c r="L1310" s="12">
        <f t="shared" si="1679"/>
        <v>1.434632562495</v>
      </c>
      <c r="M1310" s="13">
        <f t="shared" si="1680"/>
        <v>8.0704584950335542E-2</v>
      </c>
      <c r="N1310" s="13">
        <f t="shared" si="1681"/>
        <v>8.7348777792698548E-2</v>
      </c>
      <c r="O1310" s="13">
        <f t="shared" si="1682"/>
        <v>0.1157814255123953</v>
      </c>
      <c r="P1310" s="13">
        <f t="shared" si="1683"/>
        <v>0.12531340091554546</v>
      </c>
      <c r="Q1310" s="13">
        <f t="shared" si="1684"/>
        <v>4.7269984639494146E-2</v>
      </c>
      <c r="R1310" s="13">
        <f t="shared" si="1685"/>
        <v>8.3051901586085816E-2</v>
      </c>
      <c r="S1310" s="13">
        <f t="shared" si="1686"/>
        <v>4.8644846072512189E-2</v>
      </c>
      <c r="T1310" s="13">
        <f t="shared" si="1687"/>
        <v>6.7815059192456784E-2</v>
      </c>
      <c r="U1310" s="13">
        <f t="shared" si="1688"/>
        <v>8.9889342735216149E-2</v>
      </c>
      <c r="V1310" s="13">
        <f t="shared" si="1689"/>
        <v>8.3925441054364704E-3</v>
      </c>
      <c r="W1310" s="13">
        <f t="shared" si="1690"/>
        <v>1.7053865391003335E-2</v>
      </c>
      <c r="X1310" s="13">
        <f t="shared" si="1691"/>
        <v>2.4466030606339912E-2</v>
      </c>
      <c r="Y1310" s="13">
        <f t="shared" si="1692"/>
        <v>1.7549882091427264E-2</v>
      </c>
      <c r="Z1310" s="13">
        <f t="shared" si="1693"/>
        <v>3.971632079750962E-2</v>
      </c>
      <c r="AA1310" s="13">
        <f t="shared" si="1694"/>
        <v>4.298605936973815E-2</v>
      </c>
      <c r="AB1310" s="13">
        <f t="shared" si="1695"/>
        <v>2.3262493391061002E-2</v>
      </c>
      <c r="AC1310" s="13">
        <f t="shared" si="1696"/>
        <v>8.1446599721778394E-4</v>
      </c>
      <c r="AD1310" s="13">
        <f t="shared" si="1697"/>
        <v>4.6144661404988385E-3</v>
      </c>
      <c r="AE1310" s="13">
        <f t="shared" si="1698"/>
        <v>6.6200633836902617E-3</v>
      </c>
      <c r="AF1310" s="13">
        <f t="shared" si="1699"/>
        <v>4.7486792480114408E-3</v>
      </c>
      <c r="AG1310" s="13">
        <f t="shared" si="1700"/>
        <v>2.2708699593471612E-3</v>
      </c>
      <c r="AH1310" s="13">
        <f t="shared" si="1701"/>
        <v>1.4244581769651179E-2</v>
      </c>
      <c r="AI1310" s="13">
        <f t="shared" si="1702"/>
        <v>1.5417300126292421E-2</v>
      </c>
      <c r="AJ1310" s="13">
        <f t="shared" si="1703"/>
        <v>8.3432826259102165E-3</v>
      </c>
      <c r="AK1310" s="13">
        <f t="shared" si="1704"/>
        <v>3.010054263958659E-3</v>
      </c>
      <c r="AL1310" s="13">
        <f t="shared" si="1705"/>
        <v>5.0586223374664563E-5</v>
      </c>
      <c r="AM1310" s="13">
        <f t="shared" si="1706"/>
        <v>9.9887256166773363E-4</v>
      </c>
      <c r="AN1310" s="13">
        <f t="shared" si="1707"/>
        <v>1.4330151027513256E-3</v>
      </c>
      <c r="AO1310" s="13">
        <f t="shared" si="1708"/>
        <v>1.0279250644770852E-3</v>
      </c>
      <c r="AP1310" s="13">
        <f t="shared" si="1709"/>
        <v>4.9156492310119964E-4</v>
      </c>
      <c r="AQ1310" s="13">
        <f t="shared" si="1710"/>
        <v>1.7630376131533298E-4</v>
      </c>
      <c r="AR1310" s="13">
        <f t="shared" si="1711"/>
        <v>4.0871481691728429E-3</v>
      </c>
      <c r="AS1310" s="13">
        <f t="shared" si="1712"/>
        <v>4.4236321573874731E-3</v>
      </c>
      <c r="AT1310" s="13">
        <f t="shared" si="1713"/>
        <v>2.3939089866459153E-3</v>
      </c>
      <c r="AU1310" s="13">
        <f t="shared" si="1714"/>
        <v>8.6366437239040171E-4</v>
      </c>
      <c r="AV1310" s="13">
        <f t="shared" si="1715"/>
        <v>2.336918881307188E-4</v>
      </c>
      <c r="AW1310" s="13">
        <f t="shared" si="1716"/>
        <v>2.1818709744012943E-6</v>
      </c>
      <c r="AX1310" s="13">
        <f t="shared" si="1717"/>
        <v>1.8018451179287805E-4</v>
      </c>
      <c r="AY1310" s="13">
        <f t="shared" si="1718"/>
        <v>2.5849856787532718E-4</v>
      </c>
      <c r="AZ1310" s="13">
        <f t="shared" si="1719"/>
        <v>1.8542523141613419E-4</v>
      </c>
      <c r="BA1310" s="13">
        <f t="shared" si="1720"/>
        <v>8.8672358299252322E-5</v>
      </c>
      <c r="BB1310" s="13">
        <f t="shared" si="1721"/>
        <v>3.1803063152332803E-5</v>
      </c>
      <c r="BC1310" s="13">
        <f t="shared" si="1722"/>
        <v>9.1251419970842957E-6</v>
      </c>
      <c r="BD1310" s="13">
        <f t="shared" si="1723"/>
        <v>9.7725930853952928E-4</v>
      </c>
      <c r="BE1310" s="13">
        <f t="shared" si="1724"/>
        <v>1.0577144562480111E-3</v>
      </c>
      <c r="BF1310" s="13">
        <f t="shared" si="1725"/>
        <v>5.7239663064860547E-4</v>
      </c>
      <c r="BG1310" s="13">
        <f t="shared" si="1726"/>
        <v>2.0650683861634603E-4</v>
      </c>
      <c r="BH1310" s="13">
        <f t="shared" si="1727"/>
        <v>5.5876998717211252E-5</v>
      </c>
      <c r="BI1310" s="13">
        <f t="shared" si="1728"/>
        <v>1.2095440544489898E-5</v>
      </c>
      <c r="BJ1310" s="14">
        <f t="shared" si="1729"/>
        <v>0.28463906873281336</v>
      </c>
      <c r="BK1310" s="14">
        <f t="shared" si="1730"/>
        <v>0.26417892683229749</v>
      </c>
      <c r="BL1310" s="14">
        <f t="shared" si="1731"/>
        <v>0.41087033662735045</v>
      </c>
      <c r="BM1310" s="14">
        <f t="shared" si="1732"/>
        <v>0.45967826089651515</v>
      </c>
      <c r="BN1310" s="14">
        <f t="shared" si="1733"/>
        <v>0.53947007539655478</v>
      </c>
    </row>
    <row r="1311" spans="1:66" x14ac:dyDescent="0.25">
      <c r="A1311" t="s">
        <v>338</v>
      </c>
      <c r="B1311" t="s">
        <v>79</v>
      </c>
      <c r="C1311" t="s">
        <v>94</v>
      </c>
      <c r="D1311" s="7" t="s">
        <v>382</v>
      </c>
      <c r="E1311" s="10">
        <f>VLOOKUP(A1311,home!$A$2:$E$405,3,FALSE)</f>
        <v>1.4215</v>
      </c>
      <c r="F1311" s="10">
        <f>VLOOKUP(B1311,home!$B$2:$E$405,3,FALSE)</f>
        <v>1.407</v>
      </c>
      <c r="G1311" s="10">
        <f>VLOOKUP(C1311,away!$B$2:$E$405,4,FALSE)</f>
        <v>1.1364000000000001</v>
      </c>
      <c r="H1311" s="10">
        <f>VLOOKUP(A1311,away!$A$2:$E$405,3,FALSE)</f>
        <v>1.0277000000000001</v>
      </c>
      <c r="I1311" s="10">
        <f>VLOOKUP(C1311,away!$B$2:$E$405,3,FALSE)</f>
        <v>1.4220999999999999</v>
      </c>
      <c r="J1311" s="10">
        <f>VLOOKUP(B1311,home!$B$2:$E$405,4,FALSE)</f>
        <v>0.89200000000000002</v>
      </c>
      <c r="K1311" s="12">
        <f t="shared" si="1678"/>
        <v>2.2728573882000003</v>
      </c>
      <c r="L1311" s="12">
        <f t="shared" si="1679"/>
        <v>1.3036510156400001</v>
      </c>
      <c r="M1311" s="13">
        <f t="shared" si="1680"/>
        <v>2.7973199053884758E-2</v>
      </c>
      <c r="N1311" s="13">
        <f t="shared" si="1681"/>
        <v>6.3579092141211227E-2</v>
      </c>
      <c r="O1311" s="13">
        <f t="shared" si="1682"/>
        <v>3.6467289357296755E-2</v>
      </c>
      <c r="P1311" s="13">
        <f t="shared" si="1683"/>
        <v>8.2884948043359177E-2</v>
      </c>
      <c r="Q1311" s="13">
        <f t="shared" si="1684"/>
        <v>7.2253104654100272E-2</v>
      </c>
      <c r="R1311" s="13">
        <f t="shared" si="1685"/>
        <v>2.3770309404138847E-2</v>
      </c>
      <c r="S1311" s="13">
        <f t="shared" si="1686"/>
        <v>6.1397291376263749E-2</v>
      </c>
      <c r="T1311" s="13">
        <f t="shared" si="1687"/>
        <v>9.4192833265461046E-2</v>
      </c>
      <c r="U1311" s="13">
        <f t="shared" si="1688"/>
        <v>5.4026523348996922E-2</v>
      </c>
      <c r="V1311" s="13">
        <f t="shared" si="1689"/>
        <v>2.0213440316059657E-2</v>
      </c>
      <c r="W1311" s="13">
        <f t="shared" si="1690"/>
        <v>5.4740334244486544E-2</v>
      </c>
      <c r="X1311" s="13">
        <f t="shared" si="1691"/>
        <v>7.1362292334297958E-2</v>
      </c>
      <c r="Y1311" s="13">
        <f t="shared" si="1692"/>
        <v>4.6515762440003071E-2</v>
      </c>
      <c r="Z1311" s="13">
        <f t="shared" si="1693"/>
        <v>1.032939599892755E-2</v>
      </c>
      <c r="AA1311" s="13">
        <f t="shared" si="1694"/>
        <v>2.3477244011806002E-2</v>
      </c>
      <c r="AB1311" s="13">
        <f t="shared" si="1695"/>
        <v>2.668021375340375E-2</v>
      </c>
      <c r="AC1311" s="13">
        <f t="shared" si="1696"/>
        <v>3.7432927030146886E-3</v>
      </c>
      <c r="AD1311" s="13">
        <f t="shared" si="1697"/>
        <v>3.1104243280029687E-2</v>
      </c>
      <c r="AE1311" s="13">
        <f t="shared" si="1698"/>
        <v>4.0549078342724351E-2</v>
      </c>
      <c r="AF1311" s="13">
        <f t="shared" si="1699"/>
        <v>2.6430923582379268E-2</v>
      </c>
      <c r="AG1311" s="13">
        <f t="shared" si="1700"/>
        <v>1.1485566790823987E-2</v>
      </c>
      <c r="AH1311" s="13">
        <f t="shared" si="1701"/>
        <v>3.3664818962374147E-3</v>
      </c>
      <c r="AI1311" s="13">
        <f t="shared" si="1702"/>
        <v>7.6515332501047549E-3</v>
      </c>
      <c r="AJ1311" s="13">
        <f t="shared" si="1703"/>
        <v>8.6954219392792777E-3</v>
      </c>
      <c r="AK1311" s="13">
        <f t="shared" si="1704"/>
        <v>6.5878179994024273E-3</v>
      </c>
      <c r="AL1311" s="13">
        <f t="shared" si="1705"/>
        <v>4.4365697409552474E-4</v>
      </c>
      <c r="AM1311" s="13">
        <f t="shared" si="1706"/>
        <v>1.413910182867713E-2</v>
      </c>
      <c r="AN1311" s="13">
        <f t="shared" si="1707"/>
        <v>1.843245445919232E-2</v>
      </c>
      <c r="AO1311" s="13">
        <f t="shared" si="1708"/>
        <v>1.2014743988232062E-2</v>
      </c>
      <c r="AP1311" s="13">
        <f t="shared" si="1709"/>
        <v>5.2210110676377706E-3</v>
      </c>
      <c r="AQ1311" s="13">
        <f t="shared" si="1710"/>
        <v>1.701594095248416E-3</v>
      </c>
      <c r="AR1311" s="13">
        <f t="shared" si="1711"/>
        <v>8.7774350863271554E-4</v>
      </c>
      <c r="AS1311" s="13">
        <f t="shared" si="1712"/>
        <v>1.994985818540458E-3</v>
      </c>
      <c r="AT1311" s="13">
        <f t="shared" si="1713"/>
        <v>2.2671591285119532E-3</v>
      </c>
      <c r="AU1311" s="13">
        <f t="shared" si="1714"/>
        <v>1.7176431251544888E-3</v>
      </c>
      <c r="AV1311" s="13">
        <f t="shared" si="1715"/>
        <v>9.7598946682457956E-4</v>
      </c>
      <c r="AW1311" s="13">
        <f t="shared" si="1716"/>
        <v>3.6515591997884496E-5</v>
      </c>
      <c r="AX1311" s="13">
        <f t="shared" si="1717"/>
        <v>5.3560270089701547E-3</v>
      </c>
      <c r="AY1311" s="13">
        <f t="shared" si="1718"/>
        <v>6.9823900500392139E-3</v>
      </c>
      <c r="AZ1311" s="13">
        <f t="shared" si="1719"/>
        <v>4.5512999401641271E-3</v>
      </c>
      <c r="BA1311" s="13">
        <f t="shared" si="1720"/>
        <v>1.977768929825745E-3</v>
      </c>
      <c r="BB1311" s="13">
        <f t="shared" si="1721"/>
        <v>6.4458011851714246E-4</v>
      </c>
      <c r="BC1311" s="13">
        <f t="shared" si="1722"/>
        <v>1.6806150523324481E-4</v>
      </c>
      <c r="BD1311" s="13">
        <f t="shared" si="1723"/>
        <v>1.9071186941674293E-4</v>
      </c>
      <c r="BE1311" s="13">
        <f t="shared" si="1724"/>
        <v>4.3346088142127786E-4</v>
      </c>
      <c r="BF1311" s="13">
        <f t="shared" si="1725"/>
        <v>4.9259738341701786E-4</v>
      </c>
      <c r="BG1311" s="13">
        <f t="shared" si="1726"/>
        <v>3.7320120076911914E-4</v>
      </c>
      <c r="BH1311" s="13">
        <f t="shared" si="1727"/>
        <v>2.1205827661330105E-4</v>
      </c>
      <c r="BI1311" s="13">
        <f t="shared" si="1728"/>
        <v>9.6395644145900073E-5</v>
      </c>
      <c r="BJ1311" s="14">
        <f t="shared" si="1729"/>
        <v>0.58340226406725482</v>
      </c>
      <c r="BK1311" s="14">
        <f t="shared" si="1730"/>
        <v>0.20363821851671676</v>
      </c>
      <c r="BL1311" s="14">
        <f t="shared" si="1731"/>
        <v>0.20035478126411368</v>
      </c>
      <c r="BM1311" s="14">
        <f t="shared" si="1732"/>
        <v>0.68385084273498031</v>
      </c>
      <c r="BN1311" s="14">
        <f t="shared" si="1733"/>
        <v>0.30692794265399104</v>
      </c>
    </row>
    <row r="1312" spans="1:66" x14ac:dyDescent="0.25">
      <c r="A1312" t="s">
        <v>339</v>
      </c>
      <c r="B1312" t="s">
        <v>122</v>
      </c>
      <c r="C1312" t="s">
        <v>128</v>
      </c>
      <c r="D1312" s="7" t="s">
        <v>382</v>
      </c>
      <c r="E1312" s="10">
        <f>VLOOKUP(A1312,home!$A$2:$E$405,3,FALSE)</f>
        <v>1.2710999999999999</v>
      </c>
      <c r="F1312" s="10">
        <f>VLOOKUP(B1312,home!$B$2:$E$405,3,FALSE)</f>
        <v>1.2008000000000001</v>
      </c>
      <c r="G1312" s="10">
        <f>VLOOKUP(C1312,away!$B$2:$E$405,4,FALSE)</f>
        <v>0.99380000000000002</v>
      </c>
      <c r="H1312" s="10">
        <f>VLOOKUP(A1312,away!$A$2:$E$405,3,FALSE)</f>
        <v>0.94469999999999998</v>
      </c>
      <c r="I1312" s="10">
        <f>VLOOKUP(C1312,away!$B$2:$E$405,3,FALSE)</f>
        <v>0.61280000000000001</v>
      </c>
      <c r="J1312" s="10">
        <f>VLOOKUP(B1312,home!$B$2:$E$405,4,FALSE)</f>
        <v>1.17</v>
      </c>
      <c r="K1312" s="12">
        <f t="shared" si="1678"/>
        <v>1.5168735913439999</v>
      </c>
      <c r="L1312" s="12">
        <f t="shared" si="1679"/>
        <v>0.67732722719999994</v>
      </c>
      <c r="M1312" s="13">
        <f t="shared" si="1680"/>
        <v>0.111447592773565</v>
      </c>
      <c r="N1312" s="13">
        <f t="shared" si="1681"/>
        <v>0.16905191029708116</v>
      </c>
      <c r="O1312" s="13">
        <f t="shared" si="1682"/>
        <v>7.5486488991433537E-2</v>
      </c>
      <c r="P1312" s="13">
        <f t="shared" si="1683"/>
        <v>0.1145034616543851</v>
      </c>
      <c r="Q1312" s="13">
        <f t="shared" si="1684"/>
        <v>0.12821518914794863</v>
      </c>
      <c r="R1312" s="13">
        <f t="shared" si="1685"/>
        <v>2.5564527139815496E-2</v>
      </c>
      <c r="S1312" s="13">
        <f t="shared" si="1686"/>
        <v>2.94107804496858E-2</v>
      </c>
      <c r="T1312" s="13">
        <f t="shared" si="1687"/>
        <v>8.6843638550503574E-2</v>
      </c>
      <c r="U1312" s="13">
        <f t="shared" si="1688"/>
        <v>3.8778156093583087E-2</v>
      </c>
      <c r="V1312" s="13">
        <f t="shared" si="1689"/>
        <v>3.3574686318043399E-3</v>
      </c>
      <c r="W1312" s="13">
        <f t="shared" si="1690"/>
        <v>6.4828744809233008E-2</v>
      </c>
      <c r="X1312" s="13">
        <f t="shared" si="1691"/>
        <v>4.3910273964494186E-2</v>
      </c>
      <c r="Y1312" s="13">
        <f t="shared" si="1692"/>
        <v>1.4870812054981596E-2</v>
      </c>
      <c r="Z1312" s="13">
        <f t="shared" si="1693"/>
        <v>5.7718500940967931E-3</v>
      </c>
      <c r="AA1312" s="13">
        <f t="shared" si="1694"/>
        <v>8.7551669809318063E-3</v>
      </c>
      <c r="AB1312" s="13">
        <f t="shared" si="1695"/>
        <v>6.6402407905912187E-3</v>
      </c>
      <c r="AC1312" s="13">
        <f t="shared" si="1696"/>
        <v>2.1559560595372346E-4</v>
      </c>
      <c r="AD1312" s="13">
        <f t="shared" si="1697"/>
        <v>2.4584252740276244E-2</v>
      </c>
      <c r="AE1312" s="13">
        <f t="shared" si="1698"/>
        <v>1.6651583741355312E-2</v>
      </c>
      <c r="AF1312" s="13">
        <f t="shared" si="1699"/>
        <v>5.6392855220103958E-3</v>
      </c>
      <c r="AG1312" s="13">
        <f t="shared" si="1700"/>
        <v>1.2732138753374688E-3</v>
      </c>
      <c r="AH1312" s="13">
        <f t="shared" si="1701"/>
        <v>9.7735780501215968E-4</v>
      </c>
      <c r="AI1312" s="13">
        <f t="shared" si="1702"/>
        <v>1.4825282437168834E-3</v>
      </c>
      <c r="AJ1312" s="13">
        <f t="shared" si="1703"/>
        <v>1.1244039706578711E-3</v>
      </c>
      <c r="AK1312" s="13">
        <f t="shared" si="1704"/>
        <v>5.6852622969775265E-4</v>
      </c>
      <c r="AL1312" s="13">
        <f t="shared" si="1705"/>
        <v>8.8602876328905939E-6</v>
      </c>
      <c r="AM1312" s="13">
        <f t="shared" si="1706"/>
        <v>7.4582407489302855E-3</v>
      </c>
      <c r="AN1312" s="13">
        <f t="shared" si="1707"/>
        <v>5.0516695262630019E-3</v>
      </c>
      <c r="AO1312" s="13">
        <f t="shared" si="1708"/>
        <v>1.7108166564772278E-3</v>
      </c>
      <c r="AP1312" s="13">
        <f t="shared" si="1709"/>
        <v>3.8626090072643195E-4</v>
      </c>
      <c r="AQ1312" s="13">
        <f t="shared" si="1710"/>
        <v>6.5406256216202135E-5</v>
      </c>
      <c r="AR1312" s="13">
        <f t="shared" si="1711"/>
        <v>1.3239821041023293E-4</v>
      </c>
      <c r="AS1312" s="13">
        <f t="shared" si="1712"/>
        <v>2.0083134891248856E-4</v>
      </c>
      <c r="AT1312" s="13">
        <f t="shared" si="1713"/>
        <v>1.5231788473967325E-4</v>
      </c>
      <c r="AU1312" s="13">
        <f t="shared" si="1714"/>
        <v>7.7015658950329842E-5</v>
      </c>
      <c r="AV1312" s="13">
        <f t="shared" si="1715"/>
        <v>2.9205754795427877E-5</v>
      </c>
      <c r="AW1312" s="13">
        <f t="shared" si="1716"/>
        <v>2.5286763340984256E-7</v>
      </c>
      <c r="AX1312" s="13">
        <f t="shared" si="1717"/>
        <v>1.8855347383230057E-3</v>
      </c>
      <c r="AY1312" s="13">
        <f t="shared" si="1718"/>
        <v>1.2771240160975991E-3</v>
      </c>
      <c r="AZ1312" s="13">
        <f t="shared" si="1719"/>
        <v>4.3251543430695738E-4</v>
      </c>
      <c r="BA1312" s="13">
        <f t="shared" si="1720"/>
        <v>9.7651493280111748E-5</v>
      </c>
      <c r="BB1312" s="13">
        <f t="shared" si="1721"/>
        <v>1.6535503793839376E-5</v>
      </c>
      <c r="BC1312" s="13">
        <f t="shared" si="1722"/>
        <v>2.2399893870072615E-6</v>
      </c>
      <c r="BD1312" s="13">
        <f t="shared" si="1723"/>
        <v>1.4946152123900866E-5</v>
      </c>
      <c r="BE1312" s="13">
        <f t="shared" si="1724"/>
        <v>2.2671423448955259E-5</v>
      </c>
      <c r="BF1312" s="13">
        <f t="shared" si="1725"/>
        <v>1.719484175394867E-5</v>
      </c>
      <c r="BG1312" s="13">
        <f t="shared" si="1726"/>
        <v>8.6941337879679581E-6</v>
      </c>
      <c r="BH1312" s="13">
        <f t="shared" si="1727"/>
        <v>3.296975485645043E-6</v>
      </c>
      <c r="BI1312" s="13">
        <f t="shared" si="1728"/>
        <v>1.0002190090967057E-6</v>
      </c>
      <c r="BJ1312" s="14">
        <f t="shared" si="1729"/>
        <v>0.57425289996702344</v>
      </c>
      <c r="BK1312" s="14">
        <f t="shared" si="1730"/>
        <v>0.26022088341912453</v>
      </c>
      <c r="BL1312" s="14">
        <f t="shared" si="1731"/>
        <v>0.16003696884885749</v>
      </c>
      <c r="BM1312" s="14">
        <f t="shared" si="1732"/>
        <v>0.37473656117640891</v>
      </c>
      <c r="BN1312" s="14">
        <f t="shared" si="1733"/>
        <v>0.62426917000422888</v>
      </c>
    </row>
    <row r="1313" spans="1:66" x14ac:dyDescent="0.25">
      <c r="A1313" t="s">
        <v>344</v>
      </c>
      <c r="B1313" t="s">
        <v>213</v>
      </c>
      <c r="C1313" t="s">
        <v>207</v>
      </c>
      <c r="D1313" s="7" t="s">
        <v>382</v>
      </c>
      <c r="E1313" s="10">
        <f>VLOOKUP(A1313,home!$A$2:$E$405,3,FALSE)</f>
        <v>1.3976999999999999</v>
      </c>
      <c r="F1313" s="10">
        <f>VLOOKUP(B1313,home!$B$2:$E$405,3,FALSE)</f>
        <v>1.0544</v>
      </c>
      <c r="G1313" s="10">
        <f>VLOOKUP(C1313,away!$B$2:$E$405,4,FALSE)</f>
        <v>1.0731999999999999</v>
      </c>
      <c r="H1313" s="10">
        <f>VLOOKUP(A1313,away!$A$2:$E$405,3,FALSE)</f>
        <v>1.0585</v>
      </c>
      <c r="I1313" s="10">
        <f>VLOOKUP(C1313,away!$B$2:$E$405,3,FALSE)</f>
        <v>0.73480000000000001</v>
      </c>
      <c r="J1313" s="10">
        <f>VLOOKUP(B1313,home!$B$2:$E$405,4,FALSE)</f>
        <v>1.1933</v>
      </c>
      <c r="K1313" s="12">
        <f t="shared" si="1678"/>
        <v>1.5816122732159998</v>
      </c>
      <c r="L1313" s="12">
        <f t="shared" si="1679"/>
        <v>0.92813179513999999</v>
      </c>
      <c r="M1313" s="13">
        <f t="shared" si="1680"/>
        <v>8.1289041016768412E-2</v>
      </c>
      <c r="N1313" s="13">
        <f t="shared" si="1681"/>
        <v>0.12856774495007972</v>
      </c>
      <c r="O1313" s="13">
        <f t="shared" si="1682"/>
        <v>7.5446943564102351E-2</v>
      </c>
      <c r="P1313" s="13">
        <f t="shared" si="1683"/>
        <v>0.11932781191761915</v>
      </c>
      <c r="Q1313" s="13">
        <f t="shared" si="1684"/>
        <v>0.10167216167637527</v>
      </c>
      <c r="R1313" s="13">
        <f t="shared" si="1685"/>
        <v>3.5012353583988291E-2</v>
      </c>
      <c r="S1313" s="13">
        <f t="shared" si="1686"/>
        <v>4.3791655427788331E-2</v>
      </c>
      <c r="T1313" s="13">
        <f t="shared" si="1687"/>
        <v>9.4365165932458486E-2</v>
      </c>
      <c r="U1313" s="13">
        <f t="shared" si="1688"/>
        <v>5.5375968142614071E-2</v>
      </c>
      <c r="V1313" s="13">
        <f t="shared" si="1689"/>
        <v>7.1426361988811103E-3</v>
      </c>
      <c r="W1313" s="13">
        <f t="shared" si="1690"/>
        <v>5.3601979583918838E-2</v>
      </c>
      <c r="X1313" s="13">
        <f t="shared" si="1691"/>
        <v>4.9749701534280218E-2</v>
      </c>
      <c r="Y1313" s="13">
        <f t="shared" si="1692"/>
        <v>2.3087139896345355E-2</v>
      </c>
      <c r="Z1313" s="13">
        <f t="shared" si="1693"/>
        <v>1.0832026194661157E-2</v>
      </c>
      <c r="AA1313" s="13">
        <f t="shared" si="1694"/>
        <v>1.7132065573273288E-2</v>
      </c>
      <c r="AB1313" s="13">
        <f t="shared" si="1695"/>
        <v>1.3548142588115172E-2</v>
      </c>
      <c r="AC1313" s="13">
        <f t="shared" si="1696"/>
        <v>6.5531215699193E-4</v>
      </c>
      <c r="AD1313" s="13">
        <f t="shared" si="1697"/>
        <v>2.1194387194649878E-2</v>
      </c>
      <c r="AE1313" s="13">
        <f t="shared" si="1698"/>
        <v>1.967118463386262E-2</v>
      </c>
      <c r="AF1313" s="13">
        <f t="shared" si="1699"/>
        <v>9.1287259533786476E-3</v>
      </c>
      <c r="AG1313" s="13">
        <f t="shared" si="1700"/>
        <v>2.8242202688168109E-3</v>
      </c>
      <c r="AH1313" s="13">
        <f t="shared" si="1701"/>
        <v>2.5133869792635906E-3</v>
      </c>
      <c r="AI1313" s="13">
        <f t="shared" si="1702"/>
        <v>3.9752036937445818E-3</v>
      </c>
      <c r="AJ1313" s="13">
        <f t="shared" si="1703"/>
        <v>3.1436154752800048E-3</v>
      </c>
      <c r="AK1313" s="13">
        <f t="shared" si="1704"/>
        <v>1.6573269393248677E-3</v>
      </c>
      <c r="AL1313" s="13">
        <f t="shared" si="1705"/>
        <v>3.8478478692217199E-5</v>
      </c>
      <c r="AM1313" s="13">
        <f t="shared" si="1706"/>
        <v>6.7042605820700511E-3</v>
      </c>
      <c r="AN1313" s="13">
        <f t="shared" si="1707"/>
        <v>6.2224374091230175E-3</v>
      </c>
      <c r="AO1313" s="13">
        <f t="shared" si="1708"/>
        <v>2.8876210013378182E-3</v>
      </c>
      <c r="AP1313" s="13">
        <f t="shared" si="1709"/>
        <v>8.9336428788521134E-4</v>
      </c>
      <c r="AQ1313" s="13">
        <f t="shared" si="1710"/>
        <v>2.0728995005721724E-4</v>
      </c>
      <c r="AR1313" s="13">
        <f t="shared" si="1711"/>
        <v>4.6655087378908366E-4</v>
      </c>
      <c r="AS1313" s="13">
        <f t="shared" si="1712"/>
        <v>7.3790258806446358E-4</v>
      </c>
      <c r="AT1313" s="13">
        <f t="shared" si="1713"/>
        <v>5.8353789486030301E-4</v>
      </c>
      <c r="AU1313" s="13">
        <f t="shared" si="1714"/>
        <v>3.0764356546589424E-4</v>
      </c>
      <c r="AV1313" s="13">
        <f t="shared" si="1715"/>
        <v>1.216432097291971E-4</v>
      </c>
      <c r="AW1313" s="13">
        <f t="shared" si="1716"/>
        <v>1.569007680230933E-6</v>
      </c>
      <c r="AX1313" s="13">
        <f t="shared" si="1717"/>
        <v>1.7672568032400398E-3</v>
      </c>
      <c r="AY1313" s="13">
        <f t="shared" si="1718"/>
        <v>1.640247229264556E-3</v>
      </c>
      <c r="AZ1313" s="13">
        <f t="shared" si="1719"/>
        <v>7.6118280268536165E-4</v>
      </c>
      <c r="BA1313" s="13">
        <f t="shared" si="1720"/>
        <v>2.3549265369535375E-4</v>
      </c>
      <c r="BB1313" s="13">
        <f t="shared" si="1721"/>
        <v>5.4642054854137749E-5</v>
      </c>
      <c r="BC1313" s="13">
        <f t="shared" si="1722"/>
        <v>1.0143005692381844E-5</v>
      </c>
      <c r="BD1313" s="13">
        <f t="shared" si="1723"/>
        <v>7.2170116668999611E-5</v>
      </c>
      <c r="BE1313" s="13">
        <f t="shared" si="1724"/>
        <v>1.1414514228312038E-4</v>
      </c>
      <c r="BF1313" s="13">
        <f t="shared" si="1725"/>
        <v>9.026667898148492E-5</v>
      </c>
      <c r="BG1313" s="13">
        <f t="shared" si="1726"/>
        <v>4.7588962446521743E-5</v>
      </c>
      <c r="BH1313" s="13">
        <f t="shared" si="1727"/>
        <v>1.8816821768758531E-5</v>
      </c>
      <c r="BI1313" s="13">
        <f t="shared" si="1728"/>
        <v>5.9521832504772958E-6</v>
      </c>
      <c r="BJ1313" s="14">
        <f t="shared" si="1729"/>
        <v>0.525246349404071</v>
      </c>
      <c r="BK1313" s="14">
        <f t="shared" si="1730"/>
        <v>0.25388518242600572</v>
      </c>
      <c r="BL1313" s="14">
        <f t="shared" si="1731"/>
        <v>0.21037122457701449</v>
      </c>
      <c r="BM1313" s="14">
        <f t="shared" si="1732"/>
        <v>0.45738004767123491</v>
      </c>
      <c r="BN1313" s="14">
        <f t="shared" si="1733"/>
        <v>0.54131605670893312</v>
      </c>
    </row>
    <row r="1314" spans="1:66" x14ac:dyDescent="0.25">
      <c r="A1314" t="s">
        <v>344</v>
      </c>
      <c r="B1314" t="s">
        <v>201</v>
      </c>
      <c r="C1314" t="s">
        <v>202</v>
      </c>
      <c r="D1314" s="7" t="s">
        <v>382</v>
      </c>
      <c r="E1314" s="10">
        <f>VLOOKUP(A1314,home!$A$2:$E$405,3,FALSE)</f>
        <v>1.3976999999999999</v>
      </c>
      <c r="F1314" s="10">
        <f>VLOOKUP(B1314,home!$B$2:$E$405,3,FALSE)</f>
        <v>0.8417</v>
      </c>
      <c r="G1314" s="10">
        <f>VLOOKUP(C1314,away!$B$2:$E$405,4,FALSE)</f>
        <v>0.6179</v>
      </c>
      <c r="H1314" s="10">
        <f>VLOOKUP(A1314,away!$A$2:$E$405,3,FALSE)</f>
        <v>1.0585</v>
      </c>
      <c r="I1314" s="10">
        <f>VLOOKUP(C1314,away!$B$2:$E$405,3,FALSE)</f>
        <v>1.0736000000000001</v>
      </c>
      <c r="J1314" s="10">
        <f>VLOOKUP(B1314,home!$B$2:$E$405,4,FALSE)</f>
        <v>1.0003</v>
      </c>
      <c r="K1314" s="12">
        <f t="shared" si="1678"/>
        <v>0.72692480321099995</v>
      </c>
      <c r="L1314" s="12">
        <f t="shared" si="1679"/>
        <v>1.1367465216799999</v>
      </c>
      <c r="M1314" s="13">
        <f t="shared" si="1680"/>
        <v>0.15510215340917954</v>
      </c>
      <c r="N1314" s="13">
        <f t="shared" si="1681"/>
        <v>0.11274760234457017</v>
      </c>
      <c r="O1314" s="13">
        <f t="shared" si="1682"/>
        <v>0.17631183339296258</v>
      </c>
      <c r="P1314" s="13">
        <f t="shared" si="1683"/>
        <v>0.12816544479294995</v>
      </c>
      <c r="Q1314" s="13">
        <f t="shared" si="1684"/>
        <v>4.0979514323419362E-2</v>
      </c>
      <c r="R1314" s="13">
        <f t="shared" si="1685"/>
        <v>0.10021093167023694</v>
      </c>
      <c r="S1314" s="13">
        <f t="shared" si="1686"/>
        <v>2.6476713697906849E-2</v>
      </c>
      <c r="T1314" s="13">
        <f t="shared" si="1687"/>
        <v>4.6583320367282695E-2</v>
      </c>
      <c r="U1314" s="13">
        <f t="shared" si="1688"/>
        <v>7.2845811783977948E-2</v>
      </c>
      <c r="V1314" s="13">
        <f t="shared" si="1689"/>
        <v>2.4309425277041588E-3</v>
      </c>
      <c r="W1314" s="13">
        <f t="shared" si="1690"/>
        <v>9.9296751284113274E-3</v>
      </c>
      <c r="X1314" s="13">
        <f t="shared" si="1691"/>
        <v>1.1287523663633984E-2</v>
      </c>
      <c r="Y1314" s="13">
        <f t="shared" si="1692"/>
        <v>6.4155266315083096E-3</v>
      </c>
      <c r="Z1314" s="13">
        <f t="shared" si="1693"/>
        <v>3.7971476003484654E-2</v>
      </c>
      <c r="AA1314" s="13">
        <f t="shared" si="1694"/>
        <v>2.760240772146429E-2</v>
      </c>
      <c r="AB1314" s="13">
        <f t="shared" si="1695"/>
        <v>1.0032437400537605E-2</v>
      </c>
      <c r="AC1314" s="13">
        <f t="shared" si="1696"/>
        <v>1.255474309515864E-4</v>
      </c>
      <c r="AD1314" s="13">
        <f t="shared" si="1697"/>
        <v>1.8045317846673906E-3</v>
      </c>
      <c r="AE1314" s="13">
        <f t="shared" si="1698"/>
        <v>2.0512952294816588E-3</v>
      </c>
      <c r="AF1314" s="13">
        <f t="shared" si="1699"/>
        <v>1.1659013585260264E-3</v>
      </c>
      <c r="AG1314" s="13">
        <f t="shared" si="1700"/>
        <v>4.4177810464214893E-4</v>
      </c>
      <c r="AH1314" s="13">
        <f t="shared" si="1701"/>
        <v>1.0790985817504187E-2</v>
      </c>
      <c r="AI1314" s="13">
        <f t="shared" si="1702"/>
        <v>7.844235241841923E-3</v>
      </c>
      <c r="AJ1314" s="13">
        <f t="shared" si="1703"/>
        <v>2.8510845797583644E-3</v>
      </c>
      <c r="AK1314" s="13">
        <f t="shared" si="1704"/>
        <v>6.9084136569292211E-4</v>
      </c>
      <c r="AL1314" s="13">
        <f t="shared" si="1705"/>
        <v>4.1497405359866363E-6</v>
      </c>
      <c r="AM1314" s="13">
        <f t="shared" si="1706"/>
        <v>2.6235178249146759E-4</v>
      </c>
      <c r="AN1314" s="13">
        <f t="shared" si="1707"/>
        <v>2.9822747620372373E-4</v>
      </c>
      <c r="AO1314" s="13">
        <f t="shared" si="1708"/>
        <v>1.6950452312199392E-4</v>
      </c>
      <c r="AP1314" s="13">
        <f t="shared" si="1709"/>
        <v>6.4227892355984563E-5</v>
      </c>
      <c r="AQ1314" s="13">
        <f t="shared" si="1710"/>
        <v>1.8252708307625718E-5</v>
      </c>
      <c r="AR1314" s="13">
        <f t="shared" si="1711"/>
        <v>2.4533231187092198E-3</v>
      </c>
      <c r="AS1314" s="13">
        <f t="shared" si="1712"/>
        <v>1.7833814252806964E-3</v>
      </c>
      <c r="AT1314" s="13">
        <f t="shared" si="1713"/>
        <v>6.4819209581116132E-4</v>
      </c>
      <c r="AU1314" s="13">
        <f t="shared" si="1714"/>
        <v>1.5706230389681808E-4</v>
      </c>
      <c r="AV1314" s="13">
        <f t="shared" si="1715"/>
        <v>2.8543121088015175E-5</v>
      </c>
      <c r="AW1314" s="13">
        <f t="shared" si="1716"/>
        <v>9.5251443050740545E-8</v>
      </c>
      <c r="AX1314" s="13">
        <f t="shared" si="1717"/>
        <v>3.1785002976610855E-5</v>
      </c>
      <c r="AY1314" s="13">
        <f t="shared" si="1718"/>
        <v>3.6131491575250832E-5</v>
      </c>
      <c r="AZ1314" s="13">
        <f t="shared" si="1719"/>
        <v>2.0536173685638301E-5</v>
      </c>
      <c r="BA1314" s="13">
        <f t="shared" si="1720"/>
        <v>7.7814746685885591E-6</v>
      </c>
      <c r="BB1314" s="13">
        <f t="shared" si="1721"/>
        <v>2.2113910657647681E-6</v>
      </c>
      <c r="BC1314" s="13">
        <f t="shared" si="1722"/>
        <v>5.0275822041646581E-7</v>
      </c>
      <c r="BD1314" s="13">
        <f t="shared" si="1723"/>
        <v>4.6480108695830512E-4</v>
      </c>
      <c r="BE1314" s="13">
        <f t="shared" si="1724"/>
        <v>3.3787543866942485E-4</v>
      </c>
      <c r="BF1314" s="13">
        <f t="shared" si="1725"/>
        <v>1.2280501838230094E-4</v>
      </c>
      <c r="BG1314" s="13">
        <f t="shared" si="1726"/>
        <v>2.9756671273625791E-5</v>
      </c>
      <c r="BH1314" s="13">
        <f t="shared" si="1727"/>
        <v>5.4077156024487085E-6</v>
      </c>
      <c r="BI1314" s="13">
        <f t="shared" si="1728"/>
        <v>7.8620052002621659E-7</v>
      </c>
      <c r="BJ1314" s="14">
        <f t="shared" si="1729"/>
        <v>0.23431818161081616</v>
      </c>
      <c r="BK1314" s="14">
        <f t="shared" si="1730"/>
        <v>0.31234108309080333</v>
      </c>
      <c r="BL1314" s="14">
        <f t="shared" si="1731"/>
        <v>0.41521250317016878</v>
      </c>
      <c r="BM1314" s="14">
        <f t="shared" si="1732"/>
        <v>0.28628972770182215</v>
      </c>
      <c r="BN1314" s="14">
        <f t="shared" si="1733"/>
        <v>0.7135174799333186</v>
      </c>
    </row>
    <row r="1315" spans="1:66" x14ac:dyDescent="0.25">
      <c r="A1315" t="s">
        <v>290</v>
      </c>
      <c r="B1315" t="s">
        <v>303</v>
      </c>
      <c r="C1315" t="s">
        <v>302</v>
      </c>
      <c r="D1315" s="7" t="s">
        <v>382</v>
      </c>
      <c r="E1315" s="10">
        <f>VLOOKUP(A1315,home!$A$2:$E$405,3,FALSE)</f>
        <v>1.6292</v>
      </c>
      <c r="F1315" s="10">
        <f>VLOOKUP(B1315,home!$B$2:$E$405,3,FALSE)</f>
        <v>1.0470999999999999</v>
      </c>
      <c r="G1315" s="10">
        <f>VLOOKUP(C1315,away!$B$2:$E$405,4,FALSE)</f>
        <v>1.0109999999999999</v>
      </c>
      <c r="H1315" s="10">
        <f>VLOOKUP(A1315,away!$A$2:$E$405,3,FALSE)</f>
        <v>1.1462000000000001</v>
      </c>
      <c r="I1315" s="10">
        <f>VLOOKUP(C1315,away!$B$2:$E$405,3,FALSE)</f>
        <v>0.97509999999999997</v>
      </c>
      <c r="J1315" s="10">
        <f>VLOOKUP(B1315,home!$B$2:$E$405,4,FALSE)</f>
        <v>1.1291</v>
      </c>
      <c r="K1315" s="12">
        <f t="shared" si="1678"/>
        <v>1.7247006085199996</v>
      </c>
      <c r="L1315" s="12">
        <f t="shared" si="1679"/>
        <v>1.2619494769419999</v>
      </c>
      <c r="M1315" s="13">
        <f t="shared" si="1680"/>
        <v>5.0456177815269107E-2</v>
      </c>
      <c r="N1315" s="13">
        <f t="shared" si="1681"/>
        <v>8.7021800581587941E-2</v>
      </c>
      <c r="O1315" s="13">
        <f t="shared" si="1682"/>
        <v>6.3673147202471386E-2</v>
      </c>
      <c r="P1315" s="13">
        <f t="shared" si="1683"/>
        <v>0.10981711572648592</v>
      </c>
      <c r="Q1315" s="13">
        <f t="shared" si="1684"/>
        <v>7.5043276208785384E-2</v>
      </c>
      <c r="R1315" s="13">
        <f t="shared" si="1685"/>
        <v>4.017614740370487E-2</v>
      </c>
      <c r="S1315" s="13">
        <f t="shared" si="1686"/>
        <v>5.9753827126174296E-2</v>
      </c>
      <c r="T1315" s="13">
        <f t="shared" si="1687"/>
        <v>9.470082315969075E-2</v>
      </c>
      <c r="U1315" s="13">
        <f t="shared" si="1688"/>
        <v>6.9291825875159002E-2</v>
      </c>
      <c r="V1315" s="13">
        <f t="shared" si="1689"/>
        <v>1.4450367808147806E-2</v>
      </c>
      <c r="W1315" s="13">
        <f t="shared" si="1690"/>
        <v>4.3142394714208852E-2</v>
      </c>
      <c r="X1315" s="13">
        <f t="shared" si="1691"/>
        <v>5.4443522443621162E-2</v>
      </c>
      <c r="Y1315" s="13">
        <f t="shared" si="1692"/>
        <v>3.4352487335303883E-2</v>
      </c>
      <c r="Z1315" s="13">
        <f t="shared" si="1693"/>
        <v>1.690008940055002E-2</v>
      </c>
      <c r="AA1315" s="13">
        <f t="shared" si="1694"/>
        <v>2.9147594473171015E-2</v>
      </c>
      <c r="AB1315" s="13">
        <f t="shared" si="1695"/>
        <v>2.5135436962386116E-2</v>
      </c>
      <c r="AC1315" s="13">
        <f t="shared" si="1696"/>
        <v>1.9656880765022821E-3</v>
      </c>
      <c r="AD1315" s="13">
        <f t="shared" si="1697"/>
        <v>1.8601928604151514E-2</v>
      </c>
      <c r="AE1315" s="13">
        <f t="shared" si="1698"/>
        <v>2.3474694072121431E-2</v>
      </c>
      <c r="AF1315" s="13">
        <f t="shared" si="1699"/>
        <v>1.4811938952843554E-2</v>
      </c>
      <c r="AG1315" s="13">
        <f t="shared" si="1700"/>
        <v>6.2306395380125864E-3</v>
      </c>
      <c r="AH1315" s="13">
        <f t="shared" si="1701"/>
        <v>5.3317647448242831E-3</v>
      </c>
      <c r="AI1315" s="13">
        <f t="shared" si="1702"/>
        <v>9.1956978998839235E-3</v>
      </c>
      <c r="AJ1315" s="13">
        <f t="shared" si="1703"/>
        <v>7.9299128818479427E-3</v>
      </c>
      <c r="AK1315" s="13">
        <f t="shared" si="1704"/>
        <v>4.5589085242779097E-3</v>
      </c>
      <c r="AL1315" s="13">
        <f t="shared" si="1705"/>
        <v>1.7113162694943452E-4</v>
      </c>
      <c r="AM1315" s="13">
        <f t="shared" si="1706"/>
        <v>6.416551516645135E-3</v>
      </c>
      <c r="AN1315" s="13">
        <f t="shared" si="1707"/>
        <v>8.0973638302017231E-3</v>
      </c>
      <c r="AO1315" s="13">
        <f t="shared" si="1708"/>
        <v>5.1092320250660682E-3</v>
      </c>
      <c r="AP1315" s="13">
        <f t="shared" si="1709"/>
        <v>2.1491975605358133E-3</v>
      </c>
      <c r="AQ1315" s="13">
        <f t="shared" si="1710"/>
        <v>6.7804468434079794E-4</v>
      </c>
      <c r="AR1315" s="13">
        <f t="shared" si="1711"/>
        <v>1.3456835461817585E-3</v>
      </c>
      <c r="AS1315" s="13">
        <f t="shared" si="1712"/>
        <v>2.3209012309750301E-3</v>
      </c>
      <c r="AT1315" s="13">
        <f t="shared" si="1713"/>
        <v>2.0014298826887254E-3</v>
      </c>
      <c r="AU1315" s="13">
        <f t="shared" si="1714"/>
        <v>1.1506224455277853E-3</v>
      </c>
      <c r="AV1315" s="13">
        <f t="shared" si="1715"/>
        <v>4.9611980799463555E-4</v>
      </c>
      <c r="AW1315" s="13">
        <f t="shared" si="1716"/>
        <v>1.0346261787568596E-5</v>
      </c>
      <c r="AX1315" s="13">
        <f t="shared" si="1717"/>
        <v>1.8444383842262987E-3</v>
      </c>
      <c r="AY1315" s="13">
        <f t="shared" si="1718"/>
        <v>2.3275880542261251E-3</v>
      </c>
      <c r="AZ1315" s="13">
        <f t="shared" si="1719"/>
        <v>1.4686492637835532E-3</v>
      </c>
      <c r="BA1315" s="13">
        <f t="shared" si="1720"/>
        <v>6.1778705674763606E-4</v>
      </c>
      <c r="BB1315" s="13">
        <f t="shared" si="1721"/>
        <v>1.9490401328105424E-4</v>
      </c>
      <c r="BC1315" s="13">
        <f t="shared" si="1722"/>
        <v>4.9191803522784548E-5</v>
      </c>
      <c r="BD1315" s="13">
        <f t="shared" si="1723"/>
        <v>2.8303077453892093E-4</v>
      </c>
      <c r="BE1315" s="13">
        <f t="shared" si="1724"/>
        <v>4.8814334907716379E-4</v>
      </c>
      <c r="BF1315" s="13">
        <f t="shared" si="1725"/>
        <v>4.2095056559918751E-4</v>
      </c>
      <c r="BG1315" s="13">
        <f t="shared" si="1726"/>
        <v>2.4200456554858554E-4</v>
      </c>
      <c r="BH1315" s="13">
        <f t="shared" si="1727"/>
        <v>1.0434635536656595E-4</v>
      </c>
      <c r="BI1315" s="13">
        <f t="shared" si="1728"/>
        <v>3.5993244519512052E-5</v>
      </c>
      <c r="BJ1315" s="14">
        <f t="shared" si="1729"/>
        <v>0.48077645380290396</v>
      </c>
      <c r="BK1315" s="14">
        <f t="shared" si="1730"/>
        <v>0.23894189623375495</v>
      </c>
      <c r="BL1315" s="14">
        <f t="shared" si="1731"/>
        <v>0.26332966173574424</v>
      </c>
      <c r="BM1315" s="14">
        <f t="shared" si="1732"/>
        <v>0.5714431944422107</v>
      </c>
      <c r="BN1315" s="14">
        <f t="shared" si="1733"/>
        <v>0.42618766493830462</v>
      </c>
    </row>
    <row r="1316" spans="1:66" x14ac:dyDescent="0.25">
      <c r="A1316" t="s">
        <v>290</v>
      </c>
      <c r="B1316" t="s">
        <v>314</v>
      </c>
      <c r="C1316" t="s">
        <v>295</v>
      </c>
      <c r="D1316" s="7" t="s">
        <v>382</v>
      </c>
      <c r="E1316" s="10">
        <f>VLOOKUP(A1316,home!$A$2:$E$405,3,FALSE)</f>
        <v>1.6292</v>
      </c>
      <c r="F1316" s="10">
        <f>VLOOKUP(B1316,home!$B$2:$E$405,3,FALSE)</f>
        <v>0.95479999999999998</v>
      </c>
      <c r="G1316" s="10">
        <f>VLOOKUP(C1316,away!$B$2:$E$405,4,FALSE)</f>
        <v>0.75819999999999999</v>
      </c>
      <c r="H1316" s="10">
        <f>VLOOKUP(A1316,away!$A$2:$E$405,3,FALSE)</f>
        <v>1.1462000000000001</v>
      </c>
      <c r="I1316" s="10">
        <f>VLOOKUP(C1316,away!$B$2:$E$405,3,FALSE)</f>
        <v>1.0264</v>
      </c>
      <c r="J1316" s="10">
        <f>VLOOKUP(B1316,home!$B$2:$E$405,4,FALSE)</f>
        <v>0.72699999999999998</v>
      </c>
      <c r="K1316" s="12">
        <f t="shared" si="1678"/>
        <v>1.1794257133119999</v>
      </c>
      <c r="L1316" s="12">
        <f t="shared" si="1679"/>
        <v>0.85528618735999995</v>
      </c>
      <c r="M1316" s="13">
        <f t="shared" si="1680"/>
        <v>0.130718136887058</v>
      </c>
      <c r="N1316" s="13">
        <f t="shared" si="1681"/>
        <v>0.15417233184083401</v>
      </c>
      <c r="O1316" s="13">
        <f t="shared" si="1682"/>
        <v>0.11180141691693439</v>
      </c>
      <c r="P1316" s="13">
        <f t="shared" si="1683"/>
        <v>0.13186146589654762</v>
      </c>
      <c r="Q1316" s="13">
        <f t="shared" si="1684"/>
        <v>9.0917406227175021E-2</v>
      </c>
      <c r="R1316" s="13">
        <f t="shared" si="1685"/>
        <v>4.7811103808165306E-2</v>
      </c>
      <c r="S1316" s="13">
        <f t="shared" si="1686"/>
        <v>3.3253698764482385E-2</v>
      </c>
      <c r="T1316" s="13">
        <f t="shared" si="1687"/>
        <v>7.7760401736700832E-2</v>
      </c>
      <c r="U1316" s="13">
        <f t="shared" si="1688"/>
        <v>5.6389645213179442E-2</v>
      </c>
      <c r="V1316" s="13">
        <f t="shared" si="1689"/>
        <v>3.7271725510485626E-3</v>
      </c>
      <c r="W1316" s="13">
        <f t="shared" si="1690"/>
        <v>3.5743442230654232E-2</v>
      </c>
      <c r="X1316" s="13">
        <f t="shared" si="1691"/>
        <v>3.0570872428578671E-2</v>
      </c>
      <c r="Y1316" s="13">
        <f t="shared" si="1692"/>
        <v>1.3073422461853995E-2</v>
      </c>
      <c r="Z1316" s="13">
        <f t="shared" si="1693"/>
        <v>1.3630725563186293E-2</v>
      </c>
      <c r="AA1316" s="13">
        <f t="shared" si="1694"/>
        <v>1.6076428220321102E-2</v>
      </c>
      <c r="AB1316" s="13">
        <f t="shared" si="1695"/>
        <v>9.4804764106306925E-3</v>
      </c>
      <c r="AC1316" s="13">
        <f t="shared" si="1696"/>
        <v>2.3498577164509832E-4</v>
      </c>
      <c r="AD1316" s="13">
        <f t="shared" si="1697"/>
        <v>1.053918371227891E-2</v>
      </c>
      <c r="AE1316" s="13">
        <f t="shared" si="1698"/>
        <v>9.0140182551616387E-3</v>
      </c>
      <c r="AF1316" s="13">
        <f t="shared" si="1699"/>
        <v>3.8547826531253188E-3</v>
      </c>
      <c r="AG1316" s="13">
        <f t="shared" si="1700"/>
        <v>1.0989807861643396E-3</v>
      </c>
      <c r="AH1316" s="13">
        <f t="shared" si="1701"/>
        <v>2.9145428244720228E-3</v>
      </c>
      <c r="AI1316" s="13">
        <f t="shared" si="1702"/>
        <v>3.4374867497312862E-3</v>
      </c>
      <c r="AJ1316" s="13">
        <f t="shared" si="1703"/>
        <v>2.0271301309011855E-3</v>
      </c>
      <c r="AK1316" s="13">
        <f t="shared" si="1704"/>
        <v>7.9694980020479243E-4</v>
      </c>
      <c r="AL1316" s="13">
        <f t="shared" si="1705"/>
        <v>9.4816431910212915E-6</v>
      </c>
      <c r="AM1316" s="13">
        <f t="shared" si="1706"/>
        <v>2.4860368535161519E-3</v>
      </c>
      <c r="AN1316" s="13">
        <f t="shared" si="1707"/>
        <v>2.1262729820802802E-3</v>
      </c>
      <c r="AO1316" s="13">
        <f t="shared" si="1708"/>
        <v>9.0928595606501017E-4</v>
      </c>
      <c r="AP1316" s="13">
        <f t="shared" si="1709"/>
        <v>2.5923323952761166E-4</v>
      </c>
      <c r="AQ1316" s="13">
        <f t="shared" si="1710"/>
        <v>5.5429652268138143E-5</v>
      </c>
      <c r="AR1316" s="13">
        <f t="shared" si="1711"/>
        <v>4.9855364404802454E-4</v>
      </c>
      <c r="AS1316" s="13">
        <f t="shared" si="1712"/>
        <v>5.8800698725563821E-4</v>
      </c>
      <c r="AT1316" s="13">
        <f t="shared" si="1713"/>
        <v>3.467552801882106E-4</v>
      </c>
      <c r="AU1316" s="13">
        <f t="shared" si="1714"/>
        <v>1.3632403122689415E-4</v>
      </c>
      <c r="AV1316" s="13">
        <f t="shared" si="1715"/>
        <v>4.0196016942836754E-5</v>
      </c>
      <c r="AW1316" s="13">
        <f t="shared" si="1716"/>
        <v>2.6568262744772254E-7</v>
      </c>
      <c r="AX1316" s="13">
        <f t="shared" si="1717"/>
        <v>4.8868263154636777E-4</v>
      </c>
      <c r="AY1316" s="13">
        <f t="shared" si="1718"/>
        <v>4.1796350476434451E-4</v>
      </c>
      <c r="AZ1316" s="13">
        <f t="shared" si="1719"/>
        <v>1.7873920622275968E-4</v>
      </c>
      <c r="BA1316" s="13">
        <f t="shared" si="1720"/>
        <v>5.0957724740672301E-5</v>
      </c>
      <c r="BB1316" s="13">
        <f t="shared" si="1721"/>
        <v>1.0895859527497487E-5</v>
      </c>
      <c r="BC1316" s="13">
        <f t="shared" si="1722"/>
        <v>1.8638156306566917E-6</v>
      </c>
      <c r="BD1316" s="13">
        <f t="shared" si="1723"/>
        <v>7.1067674235378211E-5</v>
      </c>
      <c r="BE1316" s="13">
        <f t="shared" si="1724"/>
        <v>8.3819042378485776E-5</v>
      </c>
      <c r="BF1316" s="13">
        <f t="shared" si="1725"/>
        <v>4.9429166923187177E-5</v>
      </c>
      <c r="BG1316" s="13">
        <f t="shared" si="1726"/>
        <v>1.9432676818932642E-5</v>
      </c>
      <c r="BH1316" s="13">
        <f t="shared" si="1727"/>
        <v>5.7298496796828001E-6</v>
      </c>
      <c r="BI1316" s="13">
        <f t="shared" si="1728"/>
        <v>1.3515864091260837E-6</v>
      </c>
      <c r="BJ1316" s="14">
        <f t="shared" si="1729"/>
        <v>0.43373020375841648</v>
      </c>
      <c r="BK1316" s="14">
        <f t="shared" si="1730"/>
        <v>0.300222905018737</v>
      </c>
      <c r="BL1316" s="14">
        <f t="shared" si="1731"/>
        <v>0.25257584603064659</v>
      </c>
      <c r="BM1316" s="14">
        <f t="shared" si="1732"/>
        <v>0.33246012097213512</v>
      </c>
      <c r="BN1316" s="14">
        <f t="shared" si="1733"/>
        <v>0.66728186157671443</v>
      </c>
    </row>
    <row r="1317" spans="1:66" s="15" customFormat="1" x14ac:dyDescent="0.25">
      <c r="A1317" s="15" t="s">
        <v>338</v>
      </c>
      <c r="B1317" s="15" t="s">
        <v>78</v>
      </c>
      <c r="C1317" s="15" t="s">
        <v>75</v>
      </c>
      <c r="D1317" s="21" t="s">
        <v>383</v>
      </c>
      <c r="E1317" s="15">
        <f>VLOOKUP(A1317,home!$A$2:$E$405,3,FALSE)</f>
        <v>1.4215</v>
      </c>
      <c r="F1317" s="15">
        <f>VLOOKUP(B1317,home!$B$2:$E$405,3,FALSE)</f>
        <v>0.93799999999999994</v>
      </c>
      <c r="G1317" s="15">
        <f>VLOOKUP(C1317,away!$B$2:$E$405,4,FALSE)</f>
        <v>0.43290000000000001</v>
      </c>
      <c r="H1317" s="15">
        <f>VLOOKUP(A1317,away!$A$2:$E$405,3,FALSE)</f>
        <v>1.0277000000000001</v>
      </c>
      <c r="I1317" s="15">
        <f>VLOOKUP(C1317,away!$B$2:$E$405,3,FALSE)</f>
        <v>0.52390000000000003</v>
      </c>
      <c r="J1317" s="15">
        <f>VLOOKUP(B1317,home!$B$2:$E$405,4,FALSE)</f>
        <v>0.89200000000000002</v>
      </c>
      <c r="K1317" s="16">
        <f t="shared" si="1678"/>
        <v>0.57721457430000001</v>
      </c>
      <c r="L1317" s="16">
        <f t="shared" si="1679"/>
        <v>0.48026353076000006</v>
      </c>
      <c r="M1317" s="17">
        <f t="shared" si="1680"/>
        <v>0.34733063813331227</v>
      </c>
      <c r="N1317" s="17">
        <f t="shared" si="1681"/>
        <v>0.20048430643146717</v>
      </c>
      <c r="O1317" s="17">
        <f t="shared" si="1682"/>
        <v>0.16681023861102845</v>
      </c>
      <c r="P1317" s="17">
        <f t="shared" si="1683"/>
        <v>9.6285300868746204E-2</v>
      </c>
      <c r="Q1317" s="17">
        <f t="shared" si="1684"/>
        <v>5.786123179533504E-2</v>
      </c>
      <c r="R1317" s="17">
        <f t="shared" si="1685"/>
        <v>4.0056437081125301E-2</v>
      </c>
      <c r="S1317" s="17">
        <f t="shared" si="1686"/>
        <v>6.6729350549163497E-3</v>
      </c>
      <c r="T1317" s="17">
        <f t="shared" si="1687"/>
        <v>2.778863947615038E-2</v>
      </c>
      <c r="U1317" s="17">
        <f t="shared" si="1688"/>
        <v>2.3121159277756476E-2</v>
      </c>
      <c r="V1317" s="17">
        <f t="shared" si="1689"/>
        <v>2.0553760240715855E-4</v>
      </c>
      <c r="W1317" s="17">
        <f t="shared" si="1690"/>
        <v>1.1132782093072649E-2</v>
      </c>
      <c r="X1317" s="17">
        <f t="shared" si="1691"/>
        <v>5.3466692352007739E-3</v>
      </c>
      <c r="Y1317" s="17">
        <f t="shared" si="1692"/>
        <v>1.2839051223516964E-3</v>
      </c>
      <c r="Z1317" s="17">
        <f t="shared" si="1693"/>
        <v>6.4125486340823445E-3</v>
      </c>
      <c r="AA1317" s="17">
        <f t="shared" si="1694"/>
        <v>3.7014165299998868E-3</v>
      </c>
      <c r="AB1317" s="17">
        <f t="shared" si="1695"/>
        <v>1.068255783335434E-3</v>
      </c>
      <c r="AC1317" s="17">
        <f t="shared" si="1696"/>
        <v>3.5611330593333137E-6</v>
      </c>
      <c r="AD1317" s="17">
        <f t="shared" si="1697"/>
        <v>1.6065010191568976E-3</v>
      </c>
      <c r="AE1317" s="17">
        <f t="shared" si="1698"/>
        <v>7.7154385162982999E-4</v>
      </c>
      <c r="AF1317" s="17">
        <f t="shared" si="1699"/>
        <v>1.8527218715995591E-4</v>
      </c>
      <c r="AG1317" s="17">
        <f t="shared" si="1700"/>
        <v>2.9659824919022663E-5</v>
      </c>
      <c r="AH1317" s="17">
        <f t="shared" si="1701"/>
        <v>7.6992831204365049E-4</v>
      </c>
      <c r="AI1317" s="17">
        <f t="shared" si="1702"/>
        <v>4.4441384287779328E-4</v>
      </c>
      <c r="AJ1317" s="17">
        <f t="shared" si="1703"/>
        <v>1.2826107356486626E-4</v>
      </c>
      <c r="AK1317" s="17">
        <f t="shared" si="1704"/>
        <v>2.4678053659001762E-5</v>
      </c>
      <c r="AL1317" s="17">
        <f t="shared" si="1705"/>
        <v>3.9487995633709808E-8</v>
      </c>
      <c r="AM1317" s="17">
        <f t="shared" si="1706"/>
        <v>1.8545916037703298E-4</v>
      </c>
      <c r="AN1317" s="17">
        <f t="shared" si="1707"/>
        <v>8.9069271174458956E-5</v>
      </c>
      <c r="AO1317" s="17">
        <f t="shared" si="1708"/>
        <v>2.1388361328232779E-5</v>
      </c>
      <c r="AP1317" s="17">
        <f t="shared" si="1709"/>
        <v>3.4240166428892404E-6</v>
      </c>
      <c r="AQ1317" s="17">
        <f t="shared" si="1710"/>
        <v>4.1110758057374713E-7</v>
      </c>
      <c r="AR1317" s="17">
        <f t="shared" si="1711"/>
        <v>7.3953697914834135E-5</v>
      </c>
      <c r="AS1317" s="17">
        <f t="shared" si="1712"/>
        <v>4.2687152259821782E-5</v>
      </c>
      <c r="AT1317" s="17">
        <f t="shared" si="1713"/>
        <v>1.2319823209866156E-5</v>
      </c>
      <c r="AU1317" s="17">
        <f t="shared" si="1714"/>
        <v>2.370393836511385E-6</v>
      </c>
      <c r="AV1317" s="17">
        <f t="shared" si="1715"/>
        <v>3.4205646731631559E-7</v>
      </c>
      <c r="AW1317" s="17">
        <f t="shared" si="1716"/>
        <v>3.0407413977591895E-10</v>
      </c>
      <c r="AX1317" s="17">
        <f t="shared" si="1717"/>
        <v>1.7841621717844088E-5</v>
      </c>
      <c r="AY1317" s="17">
        <f t="shared" si="1718"/>
        <v>8.5686802406960977E-6</v>
      </c>
      <c r="AZ1317" s="17">
        <f t="shared" si="1719"/>
        <v>2.0576123131750776E-6</v>
      </c>
      <c r="BA1317" s="17">
        <f t="shared" si="1720"/>
        <v>3.2939871815357134E-7</v>
      </c>
      <c r="BB1317" s="17">
        <f t="shared" si="1721"/>
        <v>3.954954785206307E-8</v>
      </c>
      <c r="BC1317" s="17">
        <f t="shared" si="1722"/>
        <v>3.7988410982786773E-9</v>
      </c>
      <c r="BD1317" s="17">
        <f t="shared" si="1723"/>
        <v>5.9195440122227813E-6</v>
      </c>
      <c r="BE1317" s="17">
        <f t="shared" si="1724"/>
        <v>3.4168470770652868E-6</v>
      </c>
      <c r="BF1317" s="17">
        <f t="shared" si="1725"/>
        <v>9.8612696551821947E-7</v>
      </c>
      <c r="BG1317" s="17">
        <f t="shared" si="1726"/>
        <v>1.8973561886911665E-7</v>
      </c>
      <c r="BH1317" s="17">
        <f t="shared" si="1727"/>
        <v>2.7379541118771043E-8</v>
      </c>
      <c r="BI1317" s="17">
        <f t="shared" si="1728"/>
        <v>3.1607740342801555E-9</v>
      </c>
      <c r="BJ1317" s="18">
        <f t="shared" si="1729"/>
        <v>0.30681910361492554</v>
      </c>
      <c r="BK1317" s="18">
        <f t="shared" si="1730"/>
        <v>0.45050658096067764</v>
      </c>
      <c r="BL1317" s="18">
        <f t="shared" si="1731"/>
        <v>0.23626700448306806</v>
      </c>
      <c r="BM1317" s="18">
        <f t="shared" si="1732"/>
        <v>9.1168516395572455E-2</v>
      </c>
      <c r="BN1317" s="18">
        <f t="shared" si="1733"/>
        <v>0.90882815292101449</v>
      </c>
    </row>
    <row r="1318" spans="1:66" x14ac:dyDescent="0.25">
      <c r="A1318" t="s">
        <v>339</v>
      </c>
      <c r="B1318" t="s">
        <v>117</v>
      </c>
      <c r="C1318" t="s">
        <v>113</v>
      </c>
      <c r="D1318" s="7" t="s">
        <v>384</v>
      </c>
      <c r="E1318" s="10">
        <f>VLOOKUP(A1318,home!$A$2:$E$405,3,FALSE)</f>
        <v>1.2710999999999999</v>
      </c>
      <c r="F1318" s="10">
        <f>VLOOKUP(B1318,home!$B$2:$E$405,3,FALSE)</f>
        <v>1.0766</v>
      </c>
      <c r="G1318" s="10">
        <f>VLOOKUP(C1318,away!$B$2:$E$405,4,FALSE)</f>
        <v>1.2008000000000001</v>
      </c>
      <c r="H1318" s="10">
        <f>VLOOKUP(A1318,away!$A$2:$E$405,3,FALSE)</f>
        <v>0.94469999999999998</v>
      </c>
      <c r="I1318" s="10">
        <f>VLOOKUP(C1318,away!$B$2:$E$405,3,FALSE)</f>
        <v>0.8357</v>
      </c>
      <c r="J1318" s="10">
        <f>VLOOKUP(B1318,home!$B$2:$E$405,4,FALSE)</f>
        <v>1.0027999999999999</v>
      </c>
      <c r="K1318" s="12">
        <f t="shared" ref="K1318:K1327" si="1734">E1318*F1318*G1318</f>
        <v>1.6432542850080001</v>
      </c>
      <c r="L1318" s="12">
        <f t="shared" ref="L1318:L1327" si="1735">H1318*I1318*J1318</f>
        <v>0.79169635021199991</v>
      </c>
      <c r="M1318" s="13">
        <f t="shared" ref="M1318:M1327" si="1736">_xlfn.POISSON.DIST(0,K1318,FALSE) * _xlfn.POISSON.DIST(0,L1318,FALSE)</f>
        <v>8.7602071398303574E-2</v>
      </c>
      <c r="N1318" s="13">
        <f t="shared" ref="N1318:N1327" si="1737">_xlfn.POISSON.DIST(1,K1318,FALSE) * _xlfn.POISSON.DIST(0,L1318,FALSE)</f>
        <v>0.14395247920083915</v>
      </c>
      <c r="O1318" s="13">
        <f t="shared" ref="O1318:O1327" si="1738">_xlfn.POISSON.DIST(0,K1318,FALSE) * _xlfn.POISSON.DIST(1,L1318,FALSE)</f>
        <v>6.9354240197047973E-2</v>
      </c>
      <c r="P1318" s="13">
        <f t="shared" ref="P1318:P1327" si="1739">_xlfn.POISSON.DIST(1,K1318,FALSE) * _xlfn.POISSON.DIST(1,L1318,FALSE)</f>
        <v>0.11396665238727319</v>
      </c>
      <c r="Q1318" s="13">
        <f t="shared" ref="Q1318:Q1327" si="1740">_xlfn.POISSON.DIST(2,K1318,FALSE) * _xlfn.POISSON.DIST(0,L1318,FALSE)</f>
        <v>0.11827526414215196</v>
      </c>
      <c r="R1318" s="13">
        <f t="shared" ref="R1318:R1327" si="1741">_xlfn.POISSON.DIST(0,K1318,FALSE) * _xlfn.POISSON.DIST(2,L1318,FALSE)</f>
        <v>2.7453749417864621E-2</v>
      </c>
      <c r="S1318" s="13">
        <f t="shared" ref="S1318:S1327" si="1742">_xlfn.POISSON.DIST(2,K1318,FALSE) * _xlfn.POISSON.DIST(2,L1318,FALSE)</f>
        <v>3.7066469003075073E-2</v>
      </c>
      <c r="T1318" s="13">
        <f t="shared" ref="T1318:T1327" si="1743">_xlfn.POISSON.DIST(2,K1318,FALSE) * _xlfn.POISSON.DIST(1,L1318,FALSE)</f>
        <v>9.3638094941701944E-2</v>
      </c>
      <c r="U1318" s="13">
        <f t="shared" ref="U1318:U1327" si="1744">_xlfn.POISSON.DIST(1,K1318,FALSE) * _xlfn.POISSON.DIST(2,L1318,FALSE)</f>
        <v>4.5113491370441933E-2</v>
      </c>
      <c r="V1318" s="13">
        <f t="shared" ref="V1318:V1327" si="1745">_xlfn.POISSON.DIST(3,K1318,FALSE) * _xlfn.POISSON.DIST(3,L1318,FALSE)</f>
        <v>5.357992771769216E-3</v>
      </c>
      <c r="W1318" s="13">
        <f t="shared" ref="W1318:W1327" si="1746">_xlfn.POISSON.DIST(3,K1318,FALSE) * _xlfn.POISSON.DIST(0,L1318,FALSE)</f>
        <v>6.4785444870681413E-2</v>
      </c>
      <c r="X1318" s="13">
        <f t="shared" ref="X1318:X1327" si="1747">_xlfn.POISSON.DIST(3,K1318,FALSE) * _xlfn.POISSON.DIST(1,L1318,FALSE)</f>
        <v>5.129040025097921E-2</v>
      </c>
      <c r="Y1318" s="13">
        <f t="shared" ref="Y1318:Y1327" si="1748">_xlfn.POISSON.DIST(3,K1318,FALSE) * _xlfn.POISSON.DIST(2,L1318,FALSE)</f>
        <v>2.0303211339806438E-2</v>
      </c>
      <c r="Z1318" s="13">
        <f t="shared" ref="Z1318:Z1327" si="1749">_xlfn.POISSON.DIST(0,K1318,FALSE) * _xlfn.POISSON.DIST(3,L1318,FALSE)</f>
        <v>7.2450110712527476E-3</v>
      </c>
      <c r="AA1318" s="13">
        <f t="shared" ref="AA1318:AA1327" si="1750">_xlfn.POISSON.DIST(1,K1318,FALSE) * _xlfn.POISSON.DIST(3,L1318,FALSE)</f>
        <v>1.1905395487766481E-2</v>
      </c>
      <c r="AB1318" s="13">
        <f t="shared" ref="AB1318:AB1327" si="1751">_xlfn.POISSON.DIST(2,K1318,FALSE) * _xlfn.POISSON.DIST(3,L1318,FALSE)</f>
        <v>9.7817960749935883E-3</v>
      </c>
      <c r="AC1318" s="13">
        <f t="shared" ref="AC1318:AC1327" si="1752">_xlfn.POISSON.DIST(4,K1318,FALSE) * _xlfn.POISSON.DIST(4,L1318,FALSE)</f>
        <v>4.3565786314098603E-4</v>
      </c>
      <c r="AD1318" s="13">
        <f t="shared" ref="AD1318:AD1327" si="1753">_xlfn.POISSON.DIST(4,K1318,FALSE) * _xlfn.POISSON.DIST(0,L1318,FALSE)</f>
        <v>2.6614739972474204E-2</v>
      </c>
      <c r="AE1318" s="13">
        <f t="shared" ref="AE1318:AE1327" si="1754">_xlfn.POISSON.DIST(4,K1318,FALSE) * _xlfn.POISSON.DIST(1,L1318,FALSE)</f>
        <v>2.1070792498049249E-2</v>
      </c>
      <c r="AF1318" s="13">
        <f t="shared" ref="AF1318:AF1327" si="1755">_xlfn.POISSON.DIST(4,K1318,FALSE) * _xlfn.POISSON.DIST(2,L1318,FALSE)</f>
        <v>8.3408347583899881E-3</v>
      </c>
      <c r="AG1318" s="13">
        <f t="shared" ref="AG1318:AG1327" si="1756">_xlfn.POISSON.DIST(4,K1318,FALSE) * _xlfn.POISSON.DIST(3,L1318,FALSE)</f>
        <v>2.2011361453129143E-3</v>
      </c>
      <c r="AH1318" s="13">
        <f t="shared" ref="AH1318:AH1327" si="1757">_xlfn.POISSON.DIST(0,K1318,FALSE) * _xlfn.POISSON.DIST(4,L1318,FALSE)</f>
        <v>1.4339622055890824E-3</v>
      </c>
      <c r="AI1318" s="13">
        <f t="shared" ref="AI1318:AI1327" si="1758">_xlfn.POISSON.DIST(1,K1318,FALSE) * _xlfn.POISSON.DIST(4,L1318,FALSE)</f>
        <v>2.356364538873783E-3</v>
      </c>
      <c r="AJ1318" s="13">
        <f t="shared" ref="AJ1318:AJ1327" si="1759">_xlfn.POISSON.DIST(2,K1318,FALSE) * _xlfn.POISSON.DIST(4,L1318,FALSE)</f>
        <v>1.936053062772622E-3</v>
      </c>
      <c r="AK1318" s="13">
        <f t="shared" ref="AK1318:AK1327" si="1760">_xlfn.POISSON.DIST(3,K1318,FALSE) * _xlfn.POISSON.DIST(4,L1318,FALSE)</f>
        <v>1.0604758304679912E-3</v>
      </c>
      <c r="AL1318" s="13">
        <f t="shared" ref="AL1318:AL1327" si="1761">_xlfn.POISSON.DIST(5,K1318,FALSE) * _xlfn.POISSON.DIST(5,L1318,FALSE)</f>
        <v>2.2670910610149105E-5</v>
      </c>
      <c r="AM1318" s="13">
        <f t="shared" ref="AM1318:AM1327" si="1762">_xlfn.POISSON.DIST(5,K1318,FALSE) * _xlfn.POISSON.DIST(0,L1318,FALSE)</f>
        <v>8.7469571008283887E-3</v>
      </c>
      <c r="AN1318" s="13">
        <f t="shared" ref="AN1318:AN1327" si="1763">_xlfn.POISSON.DIST(5,K1318,FALSE) * _xlfn.POISSON.DIST(1,L1318,FALSE)</f>
        <v>6.9249340121867713E-3</v>
      </c>
      <c r="AO1318" s="13">
        <f t="shared" ref="AO1318:AO1327" si="1764">_xlfn.POISSON.DIST(5,K1318,FALSE) * _xlfn.POISSON.DIST(2,L1318,FALSE)</f>
        <v>2.7412224914536033E-3</v>
      </c>
      <c r="AP1318" s="13">
        <f t="shared" ref="AP1318:AP1327" si="1765">_xlfn.POISSON.DIST(5,K1318,FALSE) * _xlfn.POISSON.DIST(3,L1318,FALSE)</f>
        <v>7.2340528053428785E-4</v>
      </c>
      <c r="AQ1318" s="13">
        <f t="shared" ref="AQ1318:AQ1327" si="1766">_xlfn.POISSON.DIST(5,K1318,FALSE) * _xlfn.POISSON.DIST(4,L1318,FALSE)</f>
        <v>1.4317933008077085E-4</v>
      </c>
      <c r="AR1318" s="13">
        <f t="shared" ref="AR1318:AR1327" si="1767">_xlfn.POISSON.DIST(0,K1318,FALSE) * _xlfn.POISSON.DIST(5,L1318,FALSE)</f>
        <v>2.270525289013653E-4</v>
      </c>
      <c r="AS1318" s="13">
        <f t="shared" ref="AS1318:AS1327" si="1768">_xlfn.POISSON.DIST(1,K1318,FALSE) * _xlfn.POISSON.DIST(5,L1318,FALSE)</f>
        <v>3.7310504103907138E-4</v>
      </c>
      <c r="AT1318" s="13">
        <f t="shared" ref="AT1318:AT1327" si="1769">_xlfn.POISSON.DIST(2,K1318,FALSE) * _xlfn.POISSON.DIST(5,L1318,FALSE)</f>
        <v>3.0655322872276988E-4</v>
      </c>
      <c r="AU1318" s="13">
        <f t="shared" ref="AU1318:AU1327" si="1770">_xlfn.POISSON.DIST(3,K1318,FALSE) * _xlfn.POISSON.DIST(5,L1318,FALSE)</f>
        <v>1.6791496889390967E-4</v>
      </c>
      <c r="AV1318" s="13">
        <f t="shared" ref="AV1318:AV1327" si="1771">_xlfn.POISSON.DIST(4,K1318,FALSE) * _xlfn.POISSON.DIST(5,L1318,FALSE)</f>
        <v>6.8981748037975538E-5</v>
      </c>
      <c r="AW1318" s="13">
        <f t="shared" ref="AW1318:AW1327" si="1772">_xlfn.POISSON.DIST(6,K1318,FALSE) * _xlfn.POISSON.DIST(6,L1318,FALSE)</f>
        <v>8.1927533459234753E-7</v>
      </c>
      <c r="AX1318" s="13">
        <f t="shared" ref="AX1318:AX1327" si="1773">_xlfn.POISSON.DIST(6,K1318,FALSE) * _xlfn.POISSON.DIST(0,L1318,FALSE)</f>
        <v>2.3955791227862322E-3</v>
      </c>
      <c r="AY1318" s="13">
        <f t="shared" ref="AY1318:AY1327" si="1774">_xlfn.POISSON.DIST(6,K1318,FALSE) * _xlfn.POISSON.DIST(1,L1318,FALSE)</f>
        <v>1.8965712481539244E-3</v>
      </c>
      <c r="AZ1318" s="13">
        <f t="shared" ref="AZ1318:AZ1327" si="1775">_xlfn.POISSON.DIST(6,K1318,FALSE) * _xlfn.POISSON.DIST(2,L1318,FALSE)</f>
        <v>7.5075426754023949E-4</v>
      </c>
      <c r="BA1318" s="13">
        <f t="shared" ref="BA1318:BA1327" si="1776">_xlfn.POISSON.DIST(6,K1318,FALSE) * _xlfn.POISSON.DIST(3,L1318,FALSE)</f>
        <v>1.9812313783923035E-4</v>
      </c>
      <c r="BB1318" s="13">
        <f t="shared" ref="BB1318:BB1327" si="1777">_xlfn.POISSON.DIST(6,K1318,FALSE) * _xlfn.POISSON.DIST(4,L1318,FALSE)</f>
        <v>3.9213341279966898E-5</v>
      </c>
      <c r="BC1318" s="13">
        <f t="shared" ref="BC1318:BC1327" si="1778">_xlfn.POISSON.DIST(6,K1318,FALSE) * _xlfn.POISSON.DIST(5,L1318,FALSE)</f>
        <v>6.2090118341934713E-6</v>
      </c>
      <c r="BD1318" s="13">
        <f t="shared" ref="BD1318:BD1327" si="1779">_xlfn.POISSON.DIST(0,K1318,FALSE) * _xlfn.POISSON.DIST(6,L1318,FALSE)</f>
        <v>2.9959443072935914E-5</v>
      </c>
      <c r="BE1318" s="13">
        <f t="shared" ref="BE1318:BE1327" si="1780">_xlfn.POISSON.DIST(1,K1318,FALSE) * _xlfn.POISSON.DIST(6,L1318,FALSE)</f>
        <v>4.9230983206055195E-5</v>
      </c>
      <c r="BF1318" s="13">
        <f t="shared" ref="BF1318:BF1327" si="1781">_xlfn.POISSON.DIST(2,K1318,FALSE) * _xlfn.POISSON.DIST(6,L1318,FALSE)</f>
        <v>4.0449512054253544E-5</v>
      </c>
      <c r="BG1318" s="13">
        <f t="shared" ref="BG1318:BG1327" si="1782">_xlfn.POISSON.DIST(3,K1318,FALSE) * _xlfn.POISSON.DIST(6,L1318,FALSE)</f>
        <v>2.2156278003211627E-5</v>
      </c>
      <c r="BH1318" s="13">
        <f t="shared" ref="BH1318:BH1327" si="1783">_xlfn.POISSON.DIST(4,K1318,FALSE) * _xlfn.POISSON.DIST(6,L1318,FALSE)</f>
        <v>9.1020996921515018E-6</v>
      </c>
      <c r="BI1318" s="13">
        <f t="shared" ref="BI1318:BI1327" si="1784">_xlfn.POISSON.DIST(5,K1318,FALSE) * _xlfn.POISSON.DIST(6,L1318,FALSE)</f>
        <v>2.9914128643395911E-6</v>
      </c>
      <c r="BJ1318" s="14">
        <f t="shared" ref="BJ1318:BJ1327" si="1785">SUM(N1318,Q1318,T1318,W1318,X1318,Y1318,AD1318,AE1318,AF1318,AG1318,AM1318,AN1318,AO1318,AP1318,AQ1318,AX1318,AY1318,AZ1318,BA1318,BB1318,BC1318)</f>
        <v>0.57503854646490393</v>
      </c>
      <c r="BK1318" s="14">
        <f t="shared" ref="BK1318:BK1327" si="1786">SUM(M1318,P1318,S1318,V1318,AC1318,AL1318,AY1318)</f>
        <v>0.24634808558232613</v>
      </c>
      <c r="BL1318" s="14">
        <f t="shared" ref="BL1318:BL1327" si="1787">SUM(O1318,R1318,U1318,AA1318,AB1318,AH1318,AI1318,AJ1318,AK1318,AR1318,AS1318,AT1318,AU1318,AV1318,BD1318,BE1318,BF1318,BG1318,BH1318,BI1318)</f>
        <v>0.1716930254303061</v>
      </c>
      <c r="BM1318" s="14">
        <f t="shared" ref="BM1318:BM1327" si="1788">SUM(S1318:BI1318)</f>
        <v>0.43782445983248908</v>
      </c>
      <c r="BN1318" s="14">
        <f t="shared" ref="BN1318:BN1327" si="1789">SUM(M1318:R1318)</f>
        <v>0.56060445674348047</v>
      </c>
    </row>
    <row r="1319" spans="1:66" x14ac:dyDescent="0.25">
      <c r="A1319" t="s">
        <v>339</v>
      </c>
      <c r="B1319" t="s">
        <v>112</v>
      </c>
      <c r="C1319" t="s">
        <v>110</v>
      </c>
      <c r="D1319" s="7" t="s">
        <v>384</v>
      </c>
      <c r="E1319" s="10">
        <f>VLOOKUP(A1319,home!$A$2:$E$405,3,FALSE)</f>
        <v>1.2710999999999999</v>
      </c>
      <c r="F1319" s="10">
        <f>VLOOKUP(B1319,home!$B$2:$E$405,3,FALSE)</f>
        <v>0.70389999999999997</v>
      </c>
      <c r="G1319" s="10">
        <f>VLOOKUP(C1319,away!$B$2:$E$405,4,FALSE)</f>
        <v>0.99380000000000002</v>
      </c>
      <c r="H1319" s="10">
        <f>VLOOKUP(A1319,away!$A$2:$E$405,3,FALSE)</f>
        <v>0.94469999999999998</v>
      </c>
      <c r="I1319" s="10">
        <f>VLOOKUP(C1319,away!$B$2:$E$405,3,FALSE)</f>
        <v>1.0027999999999999</v>
      </c>
      <c r="J1319" s="10">
        <f>VLOOKUP(B1319,home!$B$2:$E$405,4,FALSE)</f>
        <v>0.78</v>
      </c>
      <c r="K1319" s="12">
        <f t="shared" si="1734"/>
        <v>0.88917998080199989</v>
      </c>
      <c r="L1319" s="12">
        <f t="shared" si="1735"/>
        <v>0.73892922480000001</v>
      </c>
      <c r="M1319" s="13">
        <f t="shared" si="1736"/>
        <v>0.1963003871231645</v>
      </c>
      <c r="N1319" s="13">
        <f t="shared" si="1737"/>
        <v>0.17454637445360055</v>
      </c>
      <c r="O1319" s="13">
        <f t="shared" si="1738"/>
        <v>0.14505209288485985</v>
      </c>
      <c r="P1319" s="13">
        <f t="shared" si="1739"/>
        <v>0.12897741716664959</v>
      </c>
      <c r="Q1319" s="13">
        <f t="shared" si="1740"/>
        <v>7.7601570942855608E-2</v>
      </c>
      <c r="R1319" s="13">
        <f t="shared" si="1741"/>
        <v>5.3591615275513545E-2</v>
      </c>
      <c r="S1319" s="13">
        <f t="shared" si="1742"/>
        <v>2.1185865171705655E-2</v>
      </c>
      <c r="T1319" s="13">
        <f t="shared" si="1743"/>
        <v>5.7342068660066497E-2</v>
      </c>
      <c r="U1319" s="13">
        <f t="shared" si="1744"/>
        <v>4.7652591441829296E-2</v>
      </c>
      <c r="V1319" s="13">
        <f t="shared" si="1745"/>
        <v>1.5466648449308715E-3</v>
      </c>
      <c r="W1319" s="13">
        <f t="shared" si="1746"/>
        <v>2.3000587787057797E-2</v>
      </c>
      <c r="X1319" s="13">
        <f t="shared" si="1747"/>
        <v>1.6995806503434966E-2</v>
      </c>
      <c r="Y1319" s="13">
        <f t="shared" si="1748"/>
        <v>6.279349062216999E-3</v>
      </c>
      <c r="Z1319" s="13">
        <f t="shared" si="1749"/>
        <v>1.3200136910438354E-2</v>
      </c>
      <c r="AA1319" s="13">
        <f t="shared" si="1750"/>
        <v>1.1737297484607346E-2</v>
      </c>
      <c r="AB1319" s="13">
        <f t="shared" si="1751"/>
        <v>5.21828497601526E-3</v>
      </c>
      <c r="AC1319" s="13">
        <f t="shared" si="1752"/>
        <v>6.3513895669395015E-5</v>
      </c>
      <c r="AD1319" s="13">
        <f t="shared" si="1753"/>
        <v>5.1129155517326908E-3</v>
      </c>
      <c r="AE1319" s="13">
        <f t="shared" si="1754"/>
        <v>3.7780827251097018E-3</v>
      </c>
      <c r="AF1319" s="13">
        <f t="shared" si="1755"/>
        <v>1.3958678696477918E-3</v>
      </c>
      <c r="AG1319" s="13">
        <f t="shared" si="1756"/>
        <v>3.4381585428069011E-4</v>
      </c>
      <c r="AH1319" s="13">
        <f t="shared" si="1757"/>
        <v>2.4384917336210199E-3</v>
      </c>
      <c r="AI1319" s="13">
        <f t="shared" si="1758"/>
        <v>2.1682580328869737E-3</v>
      </c>
      <c r="AJ1319" s="13">
        <f t="shared" si="1759"/>
        <v>9.6398581802811052E-4</v>
      </c>
      <c r="AK1319" s="13">
        <f t="shared" si="1760"/>
        <v>2.857189637225452E-4</v>
      </c>
      <c r="AL1319" s="13">
        <f t="shared" si="1761"/>
        <v>1.6692495287828066E-6</v>
      </c>
      <c r="AM1319" s="13">
        <f t="shared" si="1762"/>
        <v>9.0926043042638416E-4</v>
      </c>
      <c r="AN1319" s="13">
        <f t="shared" si="1763"/>
        <v>6.718791049962824E-4</v>
      </c>
      <c r="AO1319" s="13">
        <f t="shared" si="1764"/>
        <v>2.4823555310711038E-4</v>
      </c>
      <c r="AP1319" s="13">
        <f t="shared" si="1765"/>
        <v>6.114283494174544E-5</v>
      </c>
      <c r="AQ1319" s="13">
        <f t="shared" si="1766"/>
        <v>1.1295056906394576E-5</v>
      </c>
      <c r="AR1319" s="13">
        <f t="shared" si="1767"/>
        <v>3.6037456128115773E-4</v>
      </c>
      <c r="AS1319" s="13">
        <f t="shared" si="1768"/>
        <v>3.2043784548150894E-4</v>
      </c>
      <c r="AT1319" s="13">
        <f t="shared" si="1769"/>
        <v>1.4246345864674115E-4</v>
      </c>
      <c r="AU1319" s="13">
        <f t="shared" si="1770"/>
        <v>4.2225218474831945E-5</v>
      </c>
      <c r="AV1319" s="13">
        <f t="shared" si="1771"/>
        <v>9.3864547382028303E-6</v>
      </c>
      <c r="AW1319" s="13">
        <f t="shared" si="1772"/>
        <v>3.0465708417631874E-8</v>
      </c>
      <c r="AX1319" s="13">
        <f t="shared" si="1773"/>
        <v>1.3474936201175839E-4</v>
      </c>
      <c r="AY1319" s="13">
        <f t="shared" si="1774"/>
        <v>9.9570241613643193E-5</v>
      </c>
      <c r="AZ1319" s="13">
        <f t="shared" si="1775"/>
        <v>3.6787680724359035E-5</v>
      </c>
      <c r="BA1319" s="13">
        <f t="shared" si="1776"/>
        <v>9.0611641332801756E-6</v>
      </c>
      <c r="BB1319" s="13">
        <f t="shared" si="1777"/>
        <v>1.6738897471975706E-6</v>
      </c>
      <c r="BC1319" s="13">
        <f t="shared" si="1778"/>
        <v>2.4737721065947383E-7</v>
      </c>
      <c r="BD1319" s="13">
        <f t="shared" si="1779"/>
        <v>4.4381882534187657E-5</v>
      </c>
      <c r="BE1319" s="13">
        <f t="shared" si="1780"/>
        <v>3.9463481459705591E-5</v>
      </c>
      <c r="BF1319" s="13">
        <f t="shared" si="1781"/>
        <v>1.7545068843360546E-5</v>
      </c>
      <c r="BG1319" s="13">
        <f t="shared" si="1782"/>
        <v>5.2002413257697002E-6</v>
      </c>
      <c r="BH1319" s="13">
        <f t="shared" si="1783"/>
        <v>1.155987620553417E-6</v>
      </c>
      <c r="BI1319" s="13">
        <f t="shared" si="1784"/>
        <v>2.0557621005020738E-7</v>
      </c>
      <c r="BJ1319" s="14">
        <f t="shared" si="1785"/>
        <v>0.36858034210582213</v>
      </c>
      <c r="BK1319" s="14">
        <f t="shared" si="1786"/>
        <v>0.3481750876932625</v>
      </c>
      <c r="BL1319" s="14">
        <f t="shared" si="1787"/>
        <v>0.27009117638770014</v>
      </c>
      <c r="BM1319" s="14">
        <f t="shared" si="1788"/>
        <v>0.22387774547467398</v>
      </c>
      <c r="BN1319" s="14">
        <f t="shared" si="1789"/>
        <v>0.77606945784664361</v>
      </c>
    </row>
    <row r="1320" spans="1:66" x14ac:dyDescent="0.25">
      <c r="A1320" t="s">
        <v>339</v>
      </c>
      <c r="B1320" t="s">
        <v>115</v>
      </c>
      <c r="C1320" t="s">
        <v>123</v>
      </c>
      <c r="D1320" s="7" t="s">
        <v>384</v>
      </c>
      <c r="E1320" s="10">
        <f>VLOOKUP(A1320,home!$A$2:$E$405,3,FALSE)</f>
        <v>1.2710999999999999</v>
      </c>
      <c r="F1320" s="10">
        <f>VLOOKUP(B1320,home!$B$2:$E$405,3,FALSE)</f>
        <v>0.99380000000000002</v>
      </c>
      <c r="G1320" s="10">
        <f>VLOOKUP(C1320,away!$B$2:$E$405,4,FALSE)</f>
        <v>0.82809999999999995</v>
      </c>
      <c r="H1320" s="10">
        <f>VLOOKUP(A1320,away!$A$2:$E$405,3,FALSE)</f>
        <v>0.94469999999999998</v>
      </c>
      <c r="I1320" s="10">
        <f>VLOOKUP(C1320,away!$B$2:$E$405,3,FALSE)</f>
        <v>0.8357</v>
      </c>
      <c r="J1320" s="10">
        <f>VLOOKUP(B1320,home!$B$2:$E$405,4,FALSE)</f>
        <v>0.78</v>
      </c>
      <c r="K1320" s="12">
        <f t="shared" si="1734"/>
        <v>1.0460718029579998</v>
      </c>
      <c r="L1320" s="12">
        <f t="shared" si="1735"/>
        <v>0.61579891620000005</v>
      </c>
      <c r="M1320" s="13">
        <f t="shared" si="1736"/>
        <v>0.1897836159656463</v>
      </c>
      <c r="N1320" s="13">
        <f t="shared" si="1737"/>
        <v>0.19852728932507224</v>
      </c>
      <c r="O1320" s="13">
        <f t="shared" si="1738"/>
        <v>0.11686854502416201</v>
      </c>
      <c r="P1320" s="13">
        <f t="shared" si="1739"/>
        <v>0.12225288960250333</v>
      </c>
      <c r="Q1320" s="13">
        <f t="shared" si="1740"/>
        <v>0.1038368997403214</v>
      </c>
      <c r="R1320" s="13">
        <f t="shared" si="1741"/>
        <v>3.5983761681874941E-2</v>
      </c>
      <c r="S1320" s="13">
        <f t="shared" si="1742"/>
        <v>1.9687907383516286E-2</v>
      </c>
      <c r="T1320" s="13">
        <f t="shared" si="1743"/>
        <v>6.3942650321657982E-2</v>
      </c>
      <c r="U1320" s="13">
        <f t="shared" si="1744"/>
        <v>3.7641598459769901E-2</v>
      </c>
      <c r="V1320" s="13">
        <f t="shared" si="1745"/>
        <v>1.4091507762755411E-3</v>
      </c>
      <c r="W1320" s="13">
        <f t="shared" si="1746"/>
        <v>3.6206950974975692E-2</v>
      </c>
      <c r="X1320" s="13">
        <f t="shared" si="1747"/>
        <v>2.2296201169296561E-2</v>
      </c>
      <c r="Y1320" s="13">
        <f t="shared" si="1748"/>
        <v>6.8649882577149985E-3</v>
      </c>
      <c r="Z1320" s="13">
        <f t="shared" si="1749"/>
        <v>7.3862538148325605E-3</v>
      </c>
      <c r="AA1320" s="13">
        <f t="shared" si="1750"/>
        <v>7.7265518451873003E-3</v>
      </c>
      <c r="AB1320" s="13">
        <f t="shared" si="1751"/>
        <v>4.0412640096717696E-3</v>
      </c>
      <c r="AC1320" s="13">
        <f t="shared" si="1752"/>
        <v>5.6733280626184142E-5</v>
      </c>
      <c r="AD1320" s="13">
        <f t="shared" si="1753"/>
        <v>9.4687676215011816E-3</v>
      </c>
      <c r="AE1320" s="13">
        <f t="shared" si="1754"/>
        <v>5.8308568390700796E-3</v>
      </c>
      <c r="AF1320" s="13">
        <f t="shared" si="1755"/>
        <v>1.7953176610083566E-3</v>
      </c>
      <c r="AG1320" s="13">
        <f t="shared" si="1756"/>
        <v>3.6851822329455507E-4</v>
      </c>
      <c r="AH1320" s="13">
        <f t="shared" si="1757"/>
        <v>1.1371117734880012E-3</v>
      </c>
      <c r="AI1320" s="13">
        <f t="shared" si="1758"/>
        <v>1.189500563057362E-3</v>
      </c>
      <c r="AJ1320" s="13">
        <f t="shared" si="1759"/>
        <v>6.2215149930848544E-4</v>
      </c>
      <c r="AK1320" s="13">
        <f t="shared" si="1760"/>
        <v>2.1693838019821668E-4</v>
      </c>
      <c r="AL1320" s="13">
        <f t="shared" si="1761"/>
        <v>1.4618348286579642E-6</v>
      </c>
      <c r="AM1320" s="13">
        <f t="shared" si="1762"/>
        <v>1.981002163522815E-3</v>
      </c>
      <c r="AN1320" s="13">
        <f t="shared" si="1763"/>
        <v>1.2198989852872048E-3</v>
      </c>
      <c r="AO1320" s="13">
        <f t="shared" si="1764"/>
        <v>3.7560623650667027E-4</v>
      </c>
      <c r="AP1320" s="13">
        <f t="shared" si="1765"/>
        <v>7.7099304452922821E-5</v>
      </c>
      <c r="AQ1320" s="13">
        <f t="shared" si="1766"/>
        <v>1.1869417030470924E-5</v>
      </c>
      <c r="AR1320" s="13">
        <f t="shared" si="1767"/>
        <v>1.4004643954243428E-4</v>
      </c>
      <c r="AS1320" s="13">
        <f t="shared" si="1768"/>
        <v>1.4649863151000274E-4</v>
      </c>
      <c r="AT1320" s="13">
        <f t="shared" si="1769"/>
        <v>7.6624043797274106E-5</v>
      </c>
      <c r="AU1320" s="13">
        <f t="shared" si="1770"/>
        <v>2.6718083881649088E-5</v>
      </c>
      <c r="AV1320" s="13">
        <f t="shared" si="1771"/>
        <v>6.9872585444149339E-6</v>
      </c>
      <c r="AW1320" s="13">
        <f t="shared" si="1772"/>
        <v>2.6157499162591075E-8</v>
      </c>
      <c r="AX1320" s="13">
        <f t="shared" si="1773"/>
        <v>3.4537841747666817E-4</v>
      </c>
      <c r="AY1320" s="13">
        <f t="shared" si="1774"/>
        <v>2.1268365516100338E-4</v>
      </c>
      <c r="AZ1320" s="13">
        <f t="shared" si="1775"/>
        <v>6.5485182170800215E-5</v>
      </c>
      <c r="BA1320" s="13">
        <f t="shared" si="1776"/>
        <v>1.3441901402646116E-5</v>
      </c>
      <c r="BB1320" s="13">
        <f t="shared" si="1777"/>
        <v>2.0693770788541841E-6</v>
      </c>
      <c r="BC1320" s="13">
        <f t="shared" si="1778"/>
        <v>2.5486403247350583E-7</v>
      </c>
      <c r="BD1320" s="13">
        <f t="shared" si="1779"/>
        <v>1.4373407614649973E-5</v>
      </c>
      <c r="BE1320" s="13">
        <f t="shared" si="1780"/>
        <v>1.5035616418107139E-5</v>
      </c>
      <c r="BF1320" s="13">
        <f t="shared" si="1781"/>
        <v>7.8641671875371194E-6</v>
      </c>
      <c r="BG1320" s="13">
        <f t="shared" si="1782"/>
        <v>2.7421611828766988E-6</v>
      </c>
      <c r="BH1320" s="13">
        <f t="shared" si="1783"/>
        <v>7.1712437314331743E-7</v>
      </c>
      <c r="BI1320" s="13">
        <f t="shared" si="1784"/>
        <v>1.5003271719183116E-7</v>
      </c>
      <c r="BJ1320" s="14">
        <f t="shared" si="1785"/>
        <v>0.45344322963803552</v>
      </c>
      <c r="BK1320" s="14">
        <f t="shared" si="1786"/>
        <v>0.33340444249855727</v>
      </c>
      <c r="BL1320" s="14">
        <f t="shared" si="1787"/>
        <v>0.20586518020348726</v>
      </c>
      <c r="BM1320" s="14">
        <f t="shared" si="1788"/>
        <v>0.23263344731767072</v>
      </c>
      <c r="BN1320" s="14">
        <f t="shared" si="1789"/>
        <v>0.76725300133958019</v>
      </c>
    </row>
    <row r="1321" spans="1:66" x14ac:dyDescent="0.25">
      <c r="A1321" t="s">
        <v>339</v>
      </c>
      <c r="B1321" t="s">
        <v>116</v>
      </c>
      <c r="C1321" t="s">
        <v>111</v>
      </c>
      <c r="D1321" s="7" t="s">
        <v>384</v>
      </c>
      <c r="E1321" s="10">
        <f>VLOOKUP(A1321,home!$A$2:$E$405,3,FALSE)</f>
        <v>1.2710999999999999</v>
      </c>
      <c r="F1321" s="10">
        <f>VLOOKUP(B1321,home!$B$2:$E$405,3,FALSE)</f>
        <v>0.5383</v>
      </c>
      <c r="G1321" s="10">
        <f>VLOOKUP(C1321,away!$B$2:$E$405,4,FALSE)</f>
        <v>0.86950000000000005</v>
      </c>
      <c r="H1321" s="10">
        <f>VLOOKUP(A1321,away!$A$2:$E$405,3,FALSE)</f>
        <v>0.94469999999999998</v>
      </c>
      <c r="I1321" s="10">
        <f>VLOOKUP(C1321,away!$B$2:$E$405,3,FALSE)</f>
        <v>1.3928</v>
      </c>
      <c r="J1321" s="10">
        <f>VLOOKUP(B1321,home!$B$2:$E$405,4,FALSE)</f>
        <v>1.7827999999999999</v>
      </c>
      <c r="K1321" s="12">
        <f t="shared" si="1734"/>
        <v>0.59494070653499997</v>
      </c>
      <c r="L1321" s="12">
        <f t="shared" si="1735"/>
        <v>2.3457693036479998</v>
      </c>
      <c r="M1321" s="13">
        <f t="shared" si="1736"/>
        <v>5.2828206854650457E-2</v>
      </c>
      <c r="N1321" s="13">
        <f t="shared" si="1737"/>
        <v>3.142965071108287E-2</v>
      </c>
      <c r="O1321" s="13">
        <f t="shared" si="1738"/>
        <v>0.1239227860064059</v>
      </c>
      <c r="P1321" s="13">
        <f t="shared" si="1739"/>
        <v>7.3726709862436735E-2</v>
      </c>
      <c r="Q1321" s="13">
        <f t="shared" si="1740"/>
        <v>9.3493893000999514E-3</v>
      </c>
      <c r="R1321" s="13">
        <f t="shared" si="1741"/>
        <v>0.14534713371818347</v>
      </c>
      <c r="S1321" s="13">
        <f t="shared" si="1742"/>
        <v>2.572313197235384E-2</v>
      </c>
      <c r="T1321" s="13">
        <f t="shared" si="1743"/>
        <v>2.1931510428029526E-2</v>
      </c>
      <c r="U1321" s="13">
        <f t="shared" si="1744"/>
        <v>8.6472926427133182E-2</v>
      </c>
      <c r="V1321" s="13">
        <f t="shared" si="1745"/>
        <v>3.98878217316495E-3</v>
      </c>
      <c r="W1321" s="13">
        <f t="shared" si="1746"/>
        <v>1.8541107586240782E-3</v>
      </c>
      <c r="X1321" s="13">
        <f t="shared" si="1747"/>
        <v>4.3493161031438691E-3</v>
      </c>
      <c r="Y1321" s="13">
        <f t="shared" si="1748"/>
        <v>5.1012461033084142E-3</v>
      </c>
      <c r="Z1321" s="13">
        <f t="shared" si="1749"/>
        <v>0.11365028154977865</v>
      </c>
      <c r="AA1321" s="13">
        <f t="shared" si="1750"/>
        <v>6.761517880312698E-2</v>
      </c>
      <c r="AB1321" s="13">
        <f t="shared" si="1751"/>
        <v>2.0113511124811356E-2</v>
      </c>
      <c r="AC1321" s="13">
        <f t="shared" si="1752"/>
        <v>3.4791994122868893E-4</v>
      </c>
      <c r="AD1321" s="13">
        <f t="shared" si="1753"/>
        <v>2.7577149118248841E-4</v>
      </c>
      <c r="AE1321" s="13">
        <f t="shared" si="1754"/>
        <v>6.468962988371164E-4</v>
      </c>
      <c r="AF1321" s="13">
        <f t="shared" si="1755"/>
        <v>7.5873474022780565E-4</v>
      </c>
      <c r="AG1321" s="13">
        <f t="shared" si="1756"/>
        <v>5.9327222107924188E-4</v>
      </c>
      <c r="AH1321" s="13">
        <f t="shared" si="1757"/>
        <v>6.6649335452605846E-2</v>
      </c>
      <c r="AI1321" s="13">
        <f t="shared" si="1758"/>
        <v>3.9652402724261543E-2</v>
      </c>
      <c r="AJ1321" s="13">
        <f t="shared" si="1759"/>
        <v>1.1795414246291259E-2</v>
      </c>
      <c r="AK1321" s="13">
        <f t="shared" si="1760"/>
        <v>2.3391906951871757E-3</v>
      </c>
      <c r="AL1321" s="13">
        <f t="shared" si="1761"/>
        <v>1.9422194384071175E-5</v>
      </c>
      <c r="AM1321" s="13">
        <f t="shared" si="1762"/>
        <v>3.2813537161264036E-5</v>
      </c>
      <c r="AN1321" s="13">
        <f t="shared" si="1763"/>
        <v>7.6972988217006118E-5</v>
      </c>
      <c r="AO1321" s="13">
        <f t="shared" si="1764"/>
        <v>9.0280436484756091E-5</v>
      </c>
      <c r="AP1321" s="13">
        <f t="shared" si="1765"/>
        <v>7.0592358875294585E-5</v>
      </c>
      <c r="AQ1321" s="13">
        <f t="shared" si="1766"/>
        <v>4.1398347130442378E-5</v>
      </c>
      <c r="AR1321" s="13">
        <f t="shared" si="1767"/>
        <v>3.1268793042652204E-2</v>
      </c>
      <c r="AS1321" s="13">
        <f t="shared" si="1768"/>
        <v>1.8603077825292191E-2</v>
      </c>
      <c r="AT1321" s="13">
        <f t="shared" si="1769"/>
        <v>5.5338641325524632E-3</v>
      </c>
      <c r="AU1321" s="13">
        <f t="shared" si="1770"/>
        <v>1.0974403456298191E-3</v>
      </c>
      <c r="AV1321" s="13">
        <f t="shared" si="1771"/>
        <v>1.6322798365225476E-4</v>
      </c>
      <c r="AW1321" s="13">
        <f t="shared" si="1772"/>
        <v>7.5293030808019481E-7</v>
      </c>
      <c r="AX1321" s="13">
        <f t="shared" si="1773"/>
        <v>3.2536848304391498E-6</v>
      </c>
      <c r="AY1321" s="13">
        <f t="shared" si="1774"/>
        <v>7.6323939989893053E-6</v>
      </c>
      <c r="AZ1321" s="13">
        <f t="shared" si="1775"/>
        <v>8.9519177780881614E-6</v>
      </c>
      <c r="BA1321" s="13">
        <f t="shared" si="1776"/>
        <v>6.9997113108733382E-6</v>
      </c>
      <c r="BB1321" s="13">
        <f t="shared" si="1777"/>
        <v>4.1049269818610952E-6</v>
      </c>
      <c r="BC1321" s="13">
        <f t="shared" si="1778"/>
        <v>1.9258423415532353E-6</v>
      </c>
      <c r="BD1321" s="13">
        <f t="shared" si="1779"/>
        <v>1.2224895813595954E-2</v>
      </c>
      <c r="BE1321" s="13">
        <f t="shared" si="1780"/>
        <v>7.273088152657539E-3</v>
      </c>
      <c r="BF1321" s="13">
        <f t="shared" si="1781"/>
        <v>2.1635281021167066E-3</v>
      </c>
      <c r="BG1321" s="13">
        <f t="shared" si="1782"/>
        <v>4.2905697922721378E-4</v>
      </c>
      <c r="BH1321" s="13">
        <f t="shared" si="1783"/>
        <v>6.3815865591302829E-5</v>
      </c>
      <c r="BI1321" s="13">
        <f t="shared" si="1784"/>
        <v>7.5933312326064599E-6</v>
      </c>
      <c r="BJ1321" s="14">
        <f t="shared" si="1785"/>
        <v>7.6634824300725934E-2</v>
      </c>
      <c r="BK1321" s="14">
        <f t="shared" si="1786"/>
        <v>0.15664180539221773</v>
      </c>
      <c r="BL1321" s="14">
        <f t="shared" si="1787"/>
        <v>0.64273626077220691</v>
      </c>
      <c r="BM1321" s="14">
        <f t="shared" si="1788"/>
        <v>0.55305241609837918</v>
      </c>
      <c r="BN1321" s="14">
        <f t="shared" si="1789"/>
        <v>0.43660387645285936</v>
      </c>
    </row>
    <row r="1322" spans="1:66" x14ac:dyDescent="0.25">
      <c r="A1322" t="s">
        <v>339</v>
      </c>
      <c r="B1322" t="s">
        <v>128</v>
      </c>
      <c r="C1322" t="s">
        <v>124</v>
      </c>
      <c r="D1322" s="7" t="s">
        <v>384</v>
      </c>
      <c r="E1322" s="10">
        <f>VLOOKUP(A1322,home!$A$2:$E$405,3,FALSE)</f>
        <v>1.2710999999999999</v>
      </c>
      <c r="F1322" s="10">
        <f>VLOOKUP(B1322,home!$B$2:$E$405,3,FALSE)</f>
        <v>0.5383</v>
      </c>
      <c r="G1322" s="10">
        <f>VLOOKUP(C1322,away!$B$2:$E$405,4,FALSE)</f>
        <v>1.2008000000000001</v>
      </c>
      <c r="H1322" s="10">
        <f>VLOOKUP(A1322,away!$A$2:$E$405,3,FALSE)</f>
        <v>0.94469999999999998</v>
      </c>
      <c r="I1322" s="10">
        <f>VLOOKUP(C1322,away!$B$2:$E$405,3,FALSE)</f>
        <v>0.94710000000000005</v>
      </c>
      <c r="J1322" s="10">
        <f>VLOOKUP(B1322,home!$B$2:$E$405,4,FALSE)</f>
        <v>0.72430000000000005</v>
      </c>
      <c r="K1322" s="12">
        <f t="shared" si="1734"/>
        <v>0.82162714250400004</v>
      </c>
      <c r="L1322" s="12">
        <f t="shared" si="1735"/>
        <v>0.64804958549100011</v>
      </c>
      <c r="M1322" s="13">
        <f t="shared" si="1736"/>
        <v>0.22999982567477262</v>
      </c>
      <c r="N1322" s="13">
        <f t="shared" si="1737"/>
        <v>0.18897409954558156</v>
      </c>
      <c r="O1322" s="13">
        <f t="shared" si="1738"/>
        <v>0.14905129169153869</v>
      </c>
      <c r="P1322" s="13">
        <f t="shared" si="1739"/>
        <v>0.12246458687904913</v>
      </c>
      <c r="Q1322" s="13">
        <f t="shared" si="1740"/>
        <v>7.7633124708451309E-2</v>
      </c>
      <c r="R1322" s="13">
        <f t="shared" si="1741"/>
        <v>4.8296313898799889E-2</v>
      </c>
      <c r="S1322" s="13">
        <f t="shared" si="1742"/>
        <v>1.6301724355068901E-2</v>
      </c>
      <c r="T1322" s="13">
        <f t="shared" si="1743"/>
        <v>5.0310114287682992E-2</v>
      </c>
      <c r="U1322" s="13">
        <f t="shared" si="1744"/>
        <v>3.9681562382147172E-2</v>
      </c>
      <c r="V1322" s="13">
        <f t="shared" si="1745"/>
        <v>9.6443741627613233E-4</v>
      </c>
      <c r="W1322" s="13">
        <f t="shared" si="1746"/>
        <v>2.1261827472620516E-2</v>
      </c>
      <c r="X1322" s="13">
        <f t="shared" si="1747"/>
        <v>1.3778718480412884E-2</v>
      </c>
      <c r="Y1322" s="13">
        <f t="shared" si="1748"/>
        <v>4.4646463999143751E-3</v>
      </c>
      <c r="Z1322" s="13">
        <f t="shared" si="1749"/>
        <v>1.0432802067620164E-2</v>
      </c>
      <c r="AA1322" s="13">
        <f t="shared" si="1750"/>
        <v>8.5718733511285783E-3</v>
      </c>
      <c r="AB1322" s="13">
        <f t="shared" si="1751"/>
        <v>3.5214419036969807E-3</v>
      </c>
      <c r="AC1322" s="13">
        <f t="shared" si="1752"/>
        <v>3.2094978063691196E-5</v>
      </c>
      <c r="AD1322" s="13">
        <f t="shared" si="1753"/>
        <v>4.3673236376855582E-3</v>
      </c>
      <c r="AE1322" s="13">
        <f t="shared" si="1754"/>
        <v>2.8302422731071729E-3</v>
      </c>
      <c r="AF1322" s="13">
        <f t="shared" si="1755"/>
        <v>9.1706866596310448E-4</v>
      </c>
      <c r="AG1322" s="13">
        <f t="shared" si="1756"/>
        <v>1.9810198961472478E-4</v>
      </c>
      <c r="AH1322" s="13">
        <f t="shared" si="1757"/>
        <v>1.690243263857724E-3</v>
      </c>
      <c r="AI1322" s="13">
        <f t="shared" si="1758"/>
        <v>1.3887497430200562E-3</v>
      </c>
      <c r="AJ1322" s="13">
        <f t="shared" si="1759"/>
        <v>5.7051724150536658E-4</v>
      </c>
      <c r="AK1322" s="13">
        <f t="shared" si="1760"/>
        <v>1.5625081696243965E-4</v>
      </c>
      <c r="AL1322" s="13">
        <f t="shared" si="1761"/>
        <v>6.8356542757035721E-7</v>
      </c>
      <c r="AM1322" s="13">
        <f t="shared" si="1762"/>
        <v>7.1766232816435223E-4</v>
      </c>
      <c r="AN1322" s="13">
        <f t="shared" si="1763"/>
        <v>4.6508077428941458E-4</v>
      </c>
      <c r="AO1322" s="13">
        <f t="shared" si="1764"/>
        <v>1.5069770149904422E-4</v>
      </c>
      <c r="AP1322" s="13">
        <f t="shared" si="1765"/>
        <v>3.255319433030069E-5</v>
      </c>
      <c r="AQ1322" s="13">
        <f t="shared" si="1766"/>
        <v>5.2740210230398338E-6</v>
      </c>
      <c r="AR1322" s="13">
        <f t="shared" si="1767"/>
        <v>2.1907228930439073E-4</v>
      </c>
      <c r="AS1322" s="13">
        <f t="shared" si="1768"/>
        <v>1.7999573906297614E-4</v>
      </c>
      <c r="AT1322" s="13">
        <f t="shared" si="1769"/>
        <v>7.3944692374604355E-5</v>
      </c>
      <c r="AU1322" s="13">
        <f t="shared" si="1770"/>
        <v>2.0251655433027839E-5</v>
      </c>
      <c r="AV1322" s="13">
        <f t="shared" si="1771"/>
        <v>4.1598274461035661E-6</v>
      </c>
      <c r="AW1322" s="13">
        <f t="shared" si="1772"/>
        <v>1.0110219944564541E-8</v>
      </c>
      <c r="AX1322" s="13">
        <f t="shared" si="1773"/>
        <v>9.827514132874076E-5</v>
      </c>
      <c r="AY1322" s="13">
        <f t="shared" si="1774"/>
        <v>6.3687164602159907E-5</v>
      </c>
      <c r="AZ1322" s="13">
        <f t="shared" si="1775"/>
        <v>2.0636220310763407E-5</v>
      </c>
      <c r="BA1322" s="13">
        <f t="shared" si="1776"/>
        <v>4.4577646728303943E-6</v>
      </c>
      <c r="BB1322" s="13">
        <f t="shared" si="1777"/>
        <v>7.2221313711104015E-7</v>
      </c>
      <c r="BC1322" s="13">
        <f t="shared" si="1778"/>
        <v>9.3605984828192916E-8</v>
      </c>
      <c r="BD1322" s="13">
        <f t="shared" si="1779"/>
        <v>2.3661617712712469E-5</v>
      </c>
      <c r="BE1322" s="13">
        <f t="shared" si="1780"/>
        <v>1.9441027348317979E-5</v>
      </c>
      <c r="BF1322" s="13">
        <f t="shared" si="1781"/>
        <v>7.9866378737703082E-6</v>
      </c>
      <c r="BG1322" s="13">
        <f t="shared" si="1782"/>
        <v>2.1873461514800411E-6</v>
      </c>
      <c r="BH1322" s="13">
        <f t="shared" si="1783"/>
        <v>4.4929574202691679E-7</v>
      </c>
      <c r="BI1322" s="13">
        <f t="shared" si="1784"/>
        <v>7.3830715332158021E-8</v>
      </c>
      <c r="BJ1322" s="14">
        <f t="shared" si="1785"/>
        <v>0.3662944075903769</v>
      </c>
      <c r="BK1322" s="14">
        <f t="shared" si="1786"/>
        <v>0.36982704003326017</v>
      </c>
      <c r="BL1322" s="14">
        <f t="shared" si="1787"/>
        <v>0.25347946825182166</v>
      </c>
      <c r="BM1322" s="14">
        <f t="shared" si="1788"/>
        <v>0.18355079849050338</v>
      </c>
      <c r="BN1322" s="14">
        <f t="shared" si="1789"/>
        <v>0.81641924239819319</v>
      </c>
    </row>
    <row r="1323" spans="1:66" x14ac:dyDescent="0.25">
      <c r="A1323" t="s">
        <v>339</v>
      </c>
      <c r="B1323" t="s">
        <v>114</v>
      </c>
      <c r="C1323" t="s">
        <v>119</v>
      </c>
      <c r="D1323" s="7" t="s">
        <v>385</v>
      </c>
      <c r="E1323" s="10">
        <f>VLOOKUP(A1323,home!$A$2:$E$405,3,FALSE)</f>
        <v>1.2710999999999999</v>
      </c>
      <c r="F1323" s="10">
        <f>VLOOKUP(B1323,home!$B$2:$E$405,3,FALSE)</f>
        <v>1.1594</v>
      </c>
      <c r="G1323" s="10">
        <f>VLOOKUP(C1323,away!$B$2:$E$405,4,FALSE)</f>
        <v>0.86950000000000005</v>
      </c>
      <c r="H1323" s="10">
        <f>VLOOKUP(A1323,away!$A$2:$E$405,3,FALSE)</f>
        <v>0.94469999999999998</v>
      </c>
      <c r="I1323" s="10">
        <f>VLOOKUP(C1323,away!$B$2:$E$405,3,FALSE)</f>
        <v>2.1171000000000002</v>
      </c>
      <c r="J1323" s="10">
        <f>VLOOKUP(B1323,home!$B$2:$E$405,4,FALSE)</f>
        <v>1.1142000000000001</v>
      </c>
      <c r="K1323" s="12">
        <f t="shared" si="1734"/>
        <v>1.2813937491299998</v>
      </c>
      <c r="L1323" s="12">
        <f t="shared" si="1735"/>
        <v>2.2284271530540005</v>
      </c>
      <c r="M1323" s="13">
        <f t="shared" si="1736"/>
        <v>2.9902269388522848E-2</v>
      </c>
      <c r="N1323" s="13">
        <f t="shared" si="1737"/>
        <v>3.8316581079254522E-2</v>
      </c>
      <c r="O1323" s="13">
        <f t="shared" si="1738"/>
        <v>6.6635029043319763E-2</v>
      </c>
      <c r="P1323" s="13">
        <f t="shared" si="1739"/>
        <v>8.5385709689205933E-2</v>
      </c>
      <c r="Q1323" s="13">
        <f t="shared" si="1740"/>
        <v>2.4549313741494789E-2</v>
      </c>
      <c r="R1323" s="13">
        <f t="shared" si="1741"/>
        <v>7.4245654032337877E-2</v>
      </c>
      <c r="S1323" s="13">
        <f t="shared" si="1742"/>
        <v>6.0954566059856476E-2</v>
      </c>
      <c r="T1323" s="13">
        <f t="shared" si="1743"/>
        <v>5.4706357330388686E-2</v>
      </c>
      <c r="U1323" s="13">
        <f t="shared" si="1744"/>
        <v>9.5137916977106315E-2</v>
      </c>
      <c r="V1323" s="13">
        <f t="shared" si="1745"/>
        <v>1.9339479311359892E-2</v>
      </c>
      <c r="W1323" s="13">
        <f t="shared" si="1746"/>
        <v>1.0485779057927544E-2</v>
      </c>
      <c r="X1323" s="13">
        <f t="shared" si="1747"/>
        <v>2.3366794773610738E-2</v>
      </c>
      <c r="Y1323" s="13">
        <f t="shared" si="1748"/>
        <v>2.6035599976677246E-2</v>
      </c>
      <c r="Z1323" s="13">
        <f t="shared" si="1749"/>
        <v>5.5150343813971651E-2</v>
      </c>
      <c r="AA1323" s="13">
        <f t="shared" si="1750"/>
        <v>7.0669305825593623E-2</v>
      </c>
      <c r="AB1323" s="13">
        <f t="shared" si="1751"/>
        <v>4.5277603370135991E-2</v>
      </c>
      <c r="AC1323" s="13">
        <f t="shared" si="1752"/>
        <v>3.4514837832299921E-3</v>
      </c>
      <c r="AD1323" s="13">
        <f t="shared" si="1753"/>
        <v>3.3591029348966532E-3</v>
      </c>
      <c r="AE1323" s="13">
        <f t="shared" si="1754"/>
        <v>7.4855161900270863E-3</v>
      </c>
      <c r="AF1323" s="13">
        <f t="shared" si="1755"/>
        <v>8.3404637662408462E-3</v>
      </c>
      <c r="AG1323" s="13">
        <f t="shared" si="1756"/>
        <v>6.1953719752513795E-3</v>
      </c>
      <c r="AH1323" s="13">
        <f t="shared" si="1757"/>
        <v>3.0724630913829532E-2</v>
      </c>
      <c r="AI1323" s="13">
        <f t="shared" si="1758"/>
        <v>3.937034999730752E-2</v>
      </c>
      <c r="AJ1323" s="13">
        <f t="shared" si="1759"/>
        <v>2.5224460193805087E-2</v>
      </c>
      <c r="AK1323" s="13">
        <f t="shared" si="1760"/>
        <v>1.0774155205840115E-2</v>
      </c>
      <c r="AL1323" s="13">
        <f t="shared" si="1761"/>
        <v>3.9422745943823716E-4</v>
      </c>
      <c r="AM1323" s="13">
        <f t="shared" si="1762"/>
        <v>8.6086670069216147E-4</v>
      </c>
      <c r="AN1323" s="13">
        <f t="shared" si="1763"/>
        <v>1.9183787309824238E-3</v>
      </c>
      <c r="AO1323" s="13">
        <f t="shared" si="1764"/>
        <v>2.137483626981255E-3</v>
      </c>
      <c r="AP1323" s="13">
        <f t="shared" si="1765"/>
        <v>1.5877421845244591E-3</v>
      </c>
      <c r="AQ1323" s="13">
        <f t="shared" si="1766"/>
        <v>8.8454194901089491E-4</v>
      </c>
      <c r="AR1323" s="13">
        <f t="shared" si="1767"/>
        <v>1.3693520359188019E-2</v>
      </c>
      <c r="AS1323" s="13">
        <f t="shared" si="1768"/>
        <v>1.7546791391847918E-2</v>
      </c>
      <c r="AT1323" s="13">
        <f t="shared" si="1769"/>
        <v>1.1242174403401008E-2</v>
      </c>
      <c r="AU1323" s="13">
        <f t="shared" si="1770"/>
        <v>4.801884002382446E-3</v>
      </c>
      <c r="AV1323" s="13">
        <f t="shared" si="1771"/>
        <v>1.5382760361750529E-3</v>
      </c>
      <c r="AW1323" s="13">
        <f t="shared" si="1772"/>
        <v>3.126982229800859E-5</v>
      </c>
      <c r="AX1323" s="13">
        <f t="shared" si="1773"/>
        <v>1.838515348501836E-4</v>
      </c>
      <c r="AY1323" s="13">
        <f t="shared" si="1774"/>
        <v>4.09699752390803E-4</v>
      </c>
      <c r="AZ1323" s="13">
        <f t="shared" si="1775"/>
        <v>4.5649302641358316E-4</v>
      </c>
      <c r="BA1323" s="13">
        <f t="shared" si="1776"/>
        <v>3.3908715174660862E-4</v>
      </c>
      <c r="BB1323" s="13">
        <f t="shared" si="1777"/>
        <v>1.889077540509712E-4</v>
      </c>
      <c r="BC1323" s="13">
        <f t="shared" si="1778"/>
        <v>8.4193433709926234E-5</v>
      </c>
      <c r="BD1323" s="13">
        <f t="shared" si="1779"/>
        <v>5.0858354315520566E-3</v>
      </c>
      <c r="BE1323" s="13">
        <f t="shared" si="1780"/>
        <v>6.5169577310946808E-3</v>
      </c>
      <c r="BF1323" s="13">
        <f t="shared" si="1781"/>
        <v>4.1753944499845763E-3</v>
      </c>
      <c r="BG1323" s="13">
        <f t="shared" si="1782"/>
        <v>1.78344144945411E-3</v>
      </c>
      <c r="BH1323" s="13">
        <f t="shared" si="1783"/>
        <v>5.7132268131746076E-4</v>
      </c>
      <c r="BI1323" s="13">
        <f t="shared" si="1784"/>
        <v>1.4641786251527701E-4</v>
      </c>
      <c r="BJ1323" s="14">
        <f t="shared" si="1785"/>
        <v>0.21189212667112275</v>
      </c>
      <c r="BK1323" s="14">
        <f t="shared" si="1786"/>
        <v>0.19983743544400417</v>
      </c>
      <c r="BL1323" s="14">
        <f t="shared" si="1787"/>
        <v>0.52516112135818849</v>
      </c>
      <c r="BM1323" s="14">
        <f t="shared" si="1788"/>
        <v>0.67262804038305879</v>
      </c>
      <c r="BN1323" s="14">
        <f t="shared" si="1789"/>
        <v>0.31903455697413574</v>
      </c>
    </row>
    <row r="1324" spans="1:66" x14ac:dyDescent="0.25">
      <c r="A1324" t="s">
        <v>339</v>
      </c>
      <c r="B1324" t="s">
        <v>109</v>
      </c>
      <c r="C1324" t="s">
        <v>125</v>
      </c>
      <c r="D1324" s="7" t="s">
        <v>385</v>
      </c>
      <c r="E1324" s="10">
        <f>VLOOKUP(A1324,home!$A$2:$E$405,3,FALSE)</f>
        <v>1.2710999999999999</v>
      </c>
      <c r="F1324" s="10">
        <f>VLOOKUP(B1324,home!$B$2:$E$405,3,FALSE)</f>
        <v>0.91090000000000004</v>
      </c>
      <c r="G1324" s="10">
        <f>VLOOKUP(C1324,away!$B$2:$E$405,4,FALSE)</f>
        <v>0.70389999999999997</v>
      </c>
      <c r="H1324" s="10">
        <f>VLOOKUP(A1324,away!$A$2:$E$405,3,FALSE)</f>
        <v>0.94469999999999998</v>
      </c>
      <c r="I1324" s="10">
        <f>VLOOKUP(C1324,away!$B$2:$E$405,3,FALSE)</f>
        <v>1.3928</v>
      </c>
      <c r="J1324" s="10">
        <f>VLOOKUP(B1324,home!$B$2:$E$405,4,FALSE)</f>
        <v>0.61280000000000001</v>
      </c>
      <c r="K1324" s="12">
        <f t="shared" si="1734"/>
        <v>0.8150070884609999</v>
      </c>
      <c r="L1324" s="12">
        <f t="shared" si="1735"/>
        <v>0.80630885644799999</v>
      </c>
      <c r="M1324" s="13">
        <f t="shared" si="1736"/>
        <v>0.19763844657459689</v>
      </c>
      <c r="N1324" s="13">
        <f t="shared" si="1737"/>
        <v>0.16107673491071708</v>
      </c>
      <c r="O1324" s="13">
        <f t="shared" si="1738"/>
        <v>0.15935762984772237</v>
      </c>
      <c r="P1324" s="13">
        <f t="shared" si="1739"/>
        <v>0.12987759792623793</v>
      </c>
      <c r="Q1324" s="13">
        <f t="shared" si="1740"/>
        <v>6.5639340369193902E-2</v>
      </c>
      <c r="R1324" s="13">
        <f t="shared" si="1741"/>
        <v>6.4245734144390332E-2</v>
      </c>
      <c r="S1324" s="13">
        <f t="shared" si="1742"/>
        <v>2.1337182536398311E-2</v>
      </c>
      <c r="T1324" s="13">
        <f t="shared" si="1743"/>
        <v>5.2925581471085774E-2</v>
      </c>
      <c r="U1324" s="13">
        <f t="shared" si="1744"/>
        <v>5.2360728731059014E-2</v>
      </c>
      <c r="V1324" s="13">
        <f t="shared" si="1745"/>
        <v>1.5579638601985793E-3</v>
      </c>
      <c r="W1324" s="13">
        <f t="shared" si="1746"/>
        <v>1.7832175894265771E-2</v>
      </c>
      <c r="X1324" s="13">
        <f t="shared" si="1747"/>
        <v>1.4378241353285024E-2</v>
      </c>
      <c r="Y1324" s="13">
        <f t="shared" si="1748"/>
        <v>5.7966516716502952E-3</v>
      </c>
      <c r="Z1324" s="13">
        <f t="shared" si="1749"/>
        <v>1.7267301476541871E-2</v>
      </c>
      <c r="AA1324" s="13">
        <f t="shared" si="1750"/>
        <v>1.4072973101974712E-2</v>
      </c>
      <c r="AB1324" s="13">
        <f t="shared" si="1751"/>
        <v>5.7347864169151877E-3</v>
      </c>
      <c r="AC1324" s="13">
        <f t="shared" si="1752"/>
        <v>6.3988247012869087E-5</v>
      </c>
      <c r="AD1324" s="13">
        <f t="shared" si="1753"/>
        <v>3.6333374391274921E-3</v>
      </c>
      <c r="AE1324" s="13">
        <f t="shared" si="1754"/>
        <v>2.9295921556325927E-3</v>
      </c>
      <c r="AF1324" s="13">
        <f t="shared" si="1755"/>
        <v>1.1810780504335735E-3</v>
      </c>
      <c r="AG1324" s="13">
        <f t="shared" si="1756"/>
        <v>3.1743789740697599E-4</v>
      </c>
      <c r="AH1324" s="13">
        <f t="shared" si="1757"/>
        <v>3.4806945268733339E-3</v>
      </c>
      <c r="AI1324" s="13">
        <f t="shared" si="1758"/>
        <v>2.8367907121691731E-3</v>
      </c>
      <c r="AJ1324" s="13">
        <f t="shared" si="1759"/>
        <v>1.1560022694491019E-3</v>
      </c>
      <c r="AK1324" s="13">
        <f t="shared" si="1760"/>
        <v>3.1405001462600702E-4</v>
      </c>
      <c r="AL1324" s="13">
        <f t="shared" si="1761"/>
        <v>1.6819884919314891E-6</v>
      </c>
      <c r="AM1324" s="13">
        <f t="shared" si="1762"/>
        <v>5.9223915353192865E-4</v>
      </c>
      <c r="AN1324" s="13">
        <f t="shared" si="1763"/>
        <v>4.7752767462806088E-4</v>
      </c>
      <c r="AO1324" s="13">
        <f t="shared" si="1764"/>
        <v>1.9251739662581218E-4</v>
      </c>
      <c r="AP1324" s="13">
        <f t="shared" si="1765"/>
        <v>5.1742827306568236E-5</v>
      </c>
      <c r="AQ1324" s="13">
        <f t="shared" si="1766"/>
        <v>1.0430174978736345E-5</v>
      </c>
      <c r="AR1324" s="13">
        <f t="shared" si="1767"/>
        <v>5.6130296472161007E-4</v>
      </c>
      <c r="AS1324" s="13">
        <f t="shared" si="1768"/>
        <v>4.5746589502228675E-4</v>
      </c>
      <c r="AT1324" s="13">
        <f t="shared" si="1769"/>
        <v>1.8641897358615965E-4</v>
      </c>
      <c r="AU1324" s="13">
        <f t="shared" si="1770"/>
        <v>5.0644261632114687E-5</v>
      </c>
      <c r="AV1324" s="13">
        <f t="shared" si="1771"/>
        <v>1.0318858055011726E-5</v>
      </c>
      <c r="AW1324" s="13">
        <f t="shared" si="1772"/>
        <v>3.0703178351089596E-8</v>
      </c>
      <c r="AX1324" s="13">
        <f t="shared" si="1773"/>
        <v>8.0446518032110693E-5</v>
      </c>
      <c r="AY1324" s="13">
        <f t="shared" si="1774"/>
        <v>6.4864739959694586E-5</v>
      </c>
      <c r="AZ1324" s="13">
        <f t="shared" si="1775"/>
        <v>2.6150507150349113E-5</v>
      </c>
      <c r="BA1324" s="13">
        <f t="shared" si="1776"/>
        <v>7.0284618386444146E-6</v>
      </c>
      <c r="BB1324" s="13">
        <f t="shared" si="1777"/>
        <v>1.4167777569264462E-6</v>
      </c>
      <c r="BC1324" s="13">
        <f t="shared" si="1778"/>
        <v>2.284720906056651E-7</v>
      </c>
      <c r="BD1324" s="13">
        <f t="shared" si="1779"/>
        <v>7.543059193425888E-5</v>
      </c>
      <c r="BE1324" s="13">
        <f t="shared" si="1780"/>
        <v>6.1476467113230114E-5</v>
      </c>
      <c r="BF1324" s="13">
        <f t="shared" si="1781"/>
        <v>2.5051878235411039E-5</v>
      </c>
      <c r="BG1324" s="13">
        <f t="shared" si="1782"/>
        <v>6.8058194470406161E-6</v>
      </c>
      <c r="BH1324" s="13">
        <f t="shared" si="1783"/>
        <v>1.3866977730309557E-6</v>
      </c>
      <c r="BI1324" s="13">
        <f t="shared" si="1784"/>
        <v>2.2603370291466239E-7</v>
      </c>
      <c r="BJ1324" s="14">
        <f t="shared" si="1785"/>
        <v>0.32721476391669785</v>
      </c>
      <c r="BK1324" s="14">
        <f t="shared" si="1786"/>
        <v>0.35054172587289623</v>
      </c>
      <c r="BL1324" s="14">
        <f t="shared" si="1787"/>
        <v>0.30499591820640237</v>
      </c>
      <c r="BM1324" s="14">
        <f t="shared" si="1788"/>
        <v>0.22211939166289851</v>
      </c>
      <c r="BN1324" s="14">
        <f t="shared" si="1789"/>
        <v>0.77783548377285849</v>
      </c>
    </row>
    <row r="1325" spans="1:66" x14ac:dyDescent="0.25">
      <c r="A1325" t="s">
        <v>339</v>
      </c>
      <c r="B1325" t="s">
        <v>120</v>
      </c>
      <c r="C1325" t="s">
        <v>121</v>
      </c>
      <c r="D1325" s="7" t="s">
        <v>385</v>
      </c>
      <c r="E1325" s="10">
        <f>VLOOKUP(A1325,home!$A$2:$E$405,3,FALSE)</f>
        <v>1.2710999999999999</v>
      </c>
      <c r="F1325" s="10">
        <f>VLOOKUP(B1325,home!$B$2:$E$405,3,FALSE)</f>
        <v>0.99380000000000002</v>
      </c>
      <c r="G1325" s="10">
        <f>VLOOKUP(C1325,away!$B$2:$E$405,4,FALSE)</f>
        <v>1.0766</v>
      </c>
      <c r="H1325" s="10">
        <f>VLOOKUP(A1325,away!$A$2:$E$405,3,FALSE)</f>
        <v>0.94469999999999998</v>
      </c>
      <c r="I1325" s="10">
        <f>VLOOKUP(C1325,away!$B$2:$E$405,3,FALSE)</f>
        <v>1.0027999999999999</v>
      </c>
      <c r="J1325" s="10">
        <f>VLOOKUP(B1325,home!$B$2:$E$405,4,FALSE)</f>
        <v>0.78</v>
      </c>
      <c r="K1325" s="12">
        <f t="shared" si="1734"/>
        <v>1.3599817691879998</v>
      </c>
      <c r="L1325" s="12">
        <f t="shared" si="1735"/>
        <v>0.73892922480000001</v>
      </c>
      <c r="M1325" s="13">
        <f t="shared" si="1736"/>
        <v>0.12258985667854982</v>
      </c>
      <c r="N1325" s="13">
        <f t="shared" si="1737"/>
        <v>0.16671997017019755</v>
      </c>
      <c r="O1325" s="13">
        <f t="shared" si="1738"/>
        <v>9.0585227763823925E-2</v>
      </c>
      <c r="P1325" s="13">
        <f t="shared" si="1739"/>
        <v>0.1231942583165432</v>
      </c>
      <c r="Q1325" s="13">
        <f t="shared" si="1740"/>
        <v>0.11336805999551791</v>
      </c>
      <c r="R1325" s="13">
        <f t="shared" si="1741"/>
        <v>3.3468036064926925E-2</v>
      </c>
      <c r="S1325" s="13">
        <f t="shared" si="1742"/>
        <v>3.0950409955122209E-2</v>
      </c>
      <c r="T1325" s="13">
        <f t="shared" si="1743"/>
        <v>8.3770972689567944E-2</v>
      </c>
      <c r="U1325" s="13">
        <f t="shared" si="1744"/>
        <v>4.5515918898827105E-2</v>
      </c>
      <c r="V1325" s="13">
        <f t="shared" si="1745"/>
        <v>3.4558893300539921E-3</v>
      </c>
      <c r="W1325" s="13">
        <f t="shared" si="1746"/>
        <v>5.1392831600705263E-2</v>
      </c>
      <c r="X1325" s="13">
        <f t="shared" si="1747"/>
        <v>3.797566521498609E-2</v>
      </c>
      <c r="Y1325" s="13">
        <f t="shared" si="1748"/>
        <v>1.4030664429286998E-2</v>
      </c>
      <c r="Z1325" s="13">
        <f t="shared" si="1749"/>
        <v>8.2435033150116323E-3</v>
      </c>
      <c r="AA1325" s="13">
        <f t="shared" si="1750"/>
        <v>1.1211014222656662E-2</v>
      </c>
      <c r="AB1325" s="13">
        <f t="shared" si="1751"/>
        <v>7.6233874784602191E-3</v>
      </c>
      <c r="AC1325" s="13">
        <f t="shared" si="1752"/>
        <v>2.170579883071148E-4</v>
      </c>
      <c r="AD1325" s="13">
        <f t="shared" si="1753"/>
        <v>1.7473328510977021E-2</v>
      </c>
      <c r="AE1325" s="13">
        <f t="shared" si="1754"/>
        <v>1.2911553091291989E-2</v>
      </c>
      <c r="AF1325" s="13">
        <f t="shared" si="1755"/>
        <v>4.7703619583562163E-3</v>
      </c>
      <c r="AG1325" s="13">
        <f t="shared" si="1756"/>
        <v>1.1749866213011898E-3</v>
      </c>
      <c r="AH1325" s="13">
        <f t="shared" si="1757"/>
        <v>1.5228413785494438E-3</v>
      </c>
      <c r="AI1325" s="13">
        <f t="shared" si="1758"/>
        <v>2.071036512192365E-3</v>
      </c>
      <c r="AJ1325" s="13">
        <f t="shared" si="1759"/>
        <v>1.4082859499521588E-3</v>
      </c>
      <c r="AK1325" s="13">
        <f t="shared" si="1760"/>
        <v>6.3841440591284686E-4</v>
      </c>
      <c r="AL1325" s="13">
        <f t="shared" si="1761"/>
        <v>8.7251257504259095E-6</v>
      </c>
      <c r="AM1325" s="13">
        <f t="shared" si="1762"/>
        <v>4.7526816443923302E-3</v>
      </c>
      <c r="AN1325" s="13">
        <f t="shared" si="1763"/>
        <v>3.511895363212014E-3</v>
      </c>
      <c r="AO1325" s="13">
        <f t="shared" si="1764"/>
        <v>1.2975210591584839E-3</v>
      </c>
      <c r="AP1325" s="13">
        <f t="shared" si="1765"/>
        <v>3.1959207680188451E-4</v>
      </c>
      <c r="AQ1325" s="13">
        <f t="shared" si="1766"/>
        <v>5.9038981390859636E-5</v>
      </c>
      <c r="AR1325" s="13">
        <f t="shared" si="1767"/>
        <v>2.2505439986898081E-4</v>
      </c>
      <c r="AS1325" s="13">
        <f t="shared" si="1768"/>
        <v>3.0606988089736011E-4</v>
      </c>
      <c r="AT1325" s="13">
        <f t="shared" si="1769"/>
        <v>2.0812472905897613E-4</v>
      </c>
      <c r="AU1325" s="13">
        <f t="shared" si="1770"/>
        <v>9.4348612412466508E-5</v>
      </c>
      <c r="AV1325" s="13">
        <f t="shared" si="1771"/>
        <v>3.2078098207284766E-5</v>
      </c>
      <c r="AW1325" s="13">
        <f t="shared" si="1772"/>
        <v>2.4355952819363181E-7</v>
      </c>
      <c r="AX1325" s="13">
        <f t="shared" si="1773"/>
        <v>1.0772600651880017E-3</v>
      </c>
      <c r="AY1325" s="13">
        <f t="shared" si="1774"/>
        <v>7.9601894487736754E-4</v>
      </c>
      <c r="AZ1325" s="13">
        <f t="shared" si="1775"/>
        <v>2.9410083093217359E-4</v>
      </c>
      <c r="BA1325" s="13">
        <f t="shared" si="1776"/>
        <v>7.243989967124896E-5</v>
      </c>
      <c r="BB1325" s="13">
        <f t="shared" si="1777"/>
        <v>1.338198972716644E-5</v>
      </c>
      <c r="BC1325" s="13">
        <f t="shared" si="1778"/>
        <v>1.9776686590753331E-6</v>
      </c>
      <c r="BD1325" s="13">
        <f t="shared" si="1779"/>
        <v>2.7716545538835863E-5</v>
      </c>
      <c r="BE1325" s="13">
        <f t="shared" si="1780"/>
        <v>3.7693996637685764E-5</v>
      </c>
      <c r="BF1325" s="13">
        <f t="shared" si="1781"/>
        <v>2.5631574117543205E-5</v>
      </c>
      <c r="BG1325" s="13">
        <f t="shared" si="1782"/>
        <v>1.1619491171816588E-5</v>
      </c>
      <c r="BH1325" s="13">
        <f t="shared" si="1783"/>
        <v>3.9505740402278669E-6</v>
      </c>
      <c r="BI1325" s="13">
        <f t="shared" si="1784"/>
        <v>1.0745417345074558E-6</v>
      </c>
      <c r="BJ1325" s="14">
        <f t="shared" si="1785"/>
        <v>0.5157843028061988</v>
      </c>
      <c r="BK1325" s="14">
        <f t="shared" si="1786"/>
        <v>0.28121221633920412</v>
      </c>
      <c r="BL1325" s="14">
        <f t="shared" si="1787"/>
        <v>0.19501752511898734</v>
      </c>
      <c r="BM1325" s="14">
        <f t="shared" si="1788"/>
        <v>0.34953636320449344</v>
      </c>
      <c r="BN1325" s="14">
        <f t="shared" si="1789"/>
        <v>0.64992540898955931</v>
      </c>
    </row>
    <row r="1326" spans="1:66" x14ac:dyDescent="0.25">
      <c r="A1326" t="s">
        <v>339</v>
      </c>
      <c r="B1326" t="s">
        <v>122</v>
      </c>
      <c r="C1326" t="s">
        <v>118</v>
      </c>
      <c r="D1326" s="7" t="s">
        <v>385</v>
      </c>
      <c r="E1326" s="10">
        <f>VLOOKUP(A1326,home!$A$2:$E$405,3,FALSE)</f>
        <v>1.2710999999999999</v>
      </c>
      <c r="F1326" s="10">
        <f>VLOOKUP(B1326,home!$B$2:$E$405,3,FALSE)</f>
        <v>1.2008000000000001</v>
      </c>
      <c r="G1326" s="10">
        <f>VLOOKUP(C1326,away!$B$2:$E$405,4,FALSE)</f>
        <v>0.70389999999999997</v>
      </c>
      <c r="H1326" s="10">
        <f>VLOOKUP(A1326,away!$A$2:$E$405,3,FALSE)</f>
        <v>0.94469999999999998</v>
      </c>
      <c r="I1326" s="10">
        <f>VLOOKUP(C1326,away!$B$2:$E$405,3,FALSE)</f>
        <v>0.89139999999999997</v>
      </c>
      <c r="J1326" s="10">
        <f>VLOOKUP(B1326,home!$B$2:$E$405,4,FALSE)</f>
        <v>1.17</v>
      </c>
      <c r="K1326" s="12">
        <f t="shared" si="1734"/>
        <v>1.0743885298319999</v>
      </c>
      <c r="L1326" s="12">
        <f t="shared" si="1735"/>
        <v>0.98526352859999988</v>
      </c>
      <c r="M1326" s="13">
        <f t="shared" si="1736"/>
        <v>0.12749832414484996</v>
      </c>
      <c r="N1326" s="13">
        <f t="shared" si="1737"/>
        <v>0.13698273703402913</v>
      </c>
      <c r="O1326" s="13">
        <f t="shared" si="1738"/>
        <v>0.12561944873754144</v>
      </c>
      <c r="P1326" s="13">
        <f t="shared" si="1739"/>
        <v>0.13496409484743344</v>
      </c>
      <c r="Q1326" s="13">
        <f t="shared" si="1740"/>
        <v>7.3586340727177013E-2</v>
      </c>
      <c r="R1326" s="13">
        <f t="shared" si="1741"/>
        <v>6.1884130661968434E-2</v>
      </c>
      <c r="S1326" s="13">
        <f t="shared" si="1742"/>
        <v>3.5716757494970525E-2</v>
      </c>
      <c r="T1326" s="13">
        <f t="shared" si="1743"/>
        <v>7.2501937721620294E-2</v>
      </c>
      <c r="U1326" s="13">
        <f t="shared" si="1744"/>
        <v>6.6487600161843657E-2</v>
      </c>
      <c r="V1326" s="13">
        <f t="shared" si="1745"/>
        <v>4.2009091130549275E-3</v>
      </c>
      <c r="W1326" s="13">
        <f t="shared" si="1746"/>
        <v>2.6353440143196113E-2</v>
      </c>
      <c r="X1326" s="13">
        <f t="shared" si="1747"/>
        <v>2.5965083426234287E-2</v>
      </c>
      <c r="Y1326" s="13">
        <f t="shared" si="1748"/>
        <v>1.2791224858462484E-2</v>
      </c>
      <c r="Z1326" s="13">
        <f t="shared" si="1749"/>
        <v>2.0324058980118159E-2</v>
      </c>
      <c r="AA1326" s="13">
        <f t="shared" si="1750"/>
        <v>2.1835935847868006E-2</v>
      </c>
      <c r="AB1326" s="13">
        <f t="shared" si="1751"/>
        <v>1.1730139506548385E-2</v>
      </c>
      <c r="AC1326" s="13">
        <f t="shared" si="1752"/>
        <v>2.7793105310528415E-4</v>
      </c>
      <c r="AD1326" s="13">
        <f t="shared" si="1753"/>
        <v>7.0784584528660191E-3</v>
      </c>
      <c r="AE1326" s="13">
        <f t="shared" si="1754"/>
        <v>6.9741469523192691E-3</v>
      </c>
      <c r="AF1326" s="13">
        <f t="shared" si="1755"/>
        <v>3.4356863176085092E-3</v>
      </c>
      <c r="AG1326" s="13">
        <f t="shared" si="1756"/>
        <v>1.1283521414832333E-3</v>
      </c>
      <c r="AH1326" s="13">
        <f t="shared" si="1757"/>
        <v>5.0061385165564324E-3</v>
      </c>
      <c r="AI1326" s="13">
        <f t="shared" si="1758"/>
        <v>5.3785378009384146E-3</v>
      </c>
      <c r="AJ1326" s="13">
        <f t="shared" si="1759"/>
        <v>2.8893196602980302E-3</v>
      </c>
      <c r="AK1326" s="13">
        <f t="shared" si="1760"/>
        <v>1.0347506340140982E-3</v>
      </c>
      <c r="AL1326" s="13">
        <f t="shared" si="1761"/>
        <v>1.1768221508459354E-5</v>
      </c>
      <c r="AM1326" s="13">
        <f t="shared" si="1762"/>
        <v>1.5210029141303236E-3</v>
      </c>
      <c r="AN1326" s="13">
        <f t="shared" si="1763"/>
        <v>1.4985886981869251E-3</v>
      </c>
      <c r="AO1326" s="13">
        <f t="shared" si="1764"/>
        <v>7.3825239434786502E-4</v>
      </c>
      <c r="AP1326" s="13">
        <f t="shared" si="1765"/>
        <v>2.4245771968419206E-4</v>
      </c>
      <c r="AQ1326" s="13">
        <f t="shared" si="1766"/>
        <v>5.9721187108089174E-5</v>
      </c>
      <c r="AR1326" s="13">
        <f t="shared" si="1767"/>
        <v>9.8647313989655211E-4</v>
      </c>
      <c r="AS1326" s="13">
        <f t="shared" si="1768"/>
        <v>1.0598554264922135E-3</v>
      </c>
      <c r="AT1326" s="13">
        <f t="shared" si="1769"/>
        <v>5.693482567517182E-4</v>
      </c>
      <c r="AU1326" s="13">
        <f t="shared" si="1770"/>
        <v>2.0390041217796355E-4</v>
      </c>
      <c r="AV1326" s="13">
        <f t="shared" si="1771"/>
        <v>5.4767066018005257E-5</v>
      </c>
      <c r="AW1326" s="13">
        <f t="shared" si="1772"/>
        <v>3.4603665370727863E-7</v>
      </c>
      <c r="AX1326" s="13">
        <f t="shared" si="1773"/>
        <v>2.7235801413044426E-4</v>
      </c>
      <c r="AY1326" s="13">
        <f t="shared" si="1774"/>
        <v>2.6834441804465012E-4</v>
      </c>
      <c r="AZ1326" s="13">
        <f t="shared" si="1775"/>
        <v>1.3219498410139272E-4</v>
      </c>
      <c r="BA1326" s="13">
        <f t="shared" si="1776"/>
        <v>4.3415632166319695E-5</v>
      </c>
      <c r="BB1326" s="13">
        <f t="shared" si="1777"/>
        <v>1.0693959736146948E-5</v>
      </c>
      <c r="BC1326" s="13">
        <f t="shared" si="1778"/>
        <v>2.1072737008684938E-6</v>
      </c>
      <c r="BD1326" s="13">
        <f t="shared" si="1779"/>
        <v>1.6198933444726629E-4</v>
      </c>
      <c r="BE1326" s="13">
        <f t="shared" si="1780"/>
        <v>1.7403948288526258E-4</v>
      </c>
      <c r="BF1326" s="13">
        <f t="shared" si="1781"/>
        <v>9.3493012074909385E-5</v>
      </c>
      <c r="BG1326" s="13">
        <f t="shared" si="1782"/>
        <v>3.3482606597575774E-5</v>
      </c>
      <c r="BH1326" s="13">
        <f t="shared" si="1783"/>
        <v>8.9933321193281635E-6</v>
      </c>
      <c r="BI1326" s="13">
        <f t="shared" si="1784"/>
        <v>1.9324665747951787E-6</v>
      </c>
      <c r="BJ1326" s="14">
        <f t="shared" si="1785"/>
        <v>0.37158654497033344</v>
      </c>
      <c r="BK1326" s="14">
        <f t="shared" si="1786"/>
        <v>0.30293812929296721</v>
      </c>
      <c r="BL1326" s="14">
        <f t="shared" si="1787"/>
        <v>0.30521427606361246</v>
      </c>
      <c r="BM1326" s="14">
        <f t="shared" si="1788"/>
        <v>0.33925993477264099</v>
      </c>
      <c r="BN1326" s="14">
        <f t="shared" si="1789"/>
        <v>0.66053507615299933</v>
      </c>
    </row>
    <row r="1327" spans="1:66" s="15" customFormat="1" x14ac:dyDescent="0.25">
      <c r="A1327" s="15" t="s">
        <v>339</v>
      </c>
      <c r="B1327" s="15" t="s">
        <v>127</v>
      </c>
      <c r="C1327" s="15" t="s">
        <v>126</v>
      </c>
      <c r="D1327" s="21" t="s">
        <v>385</v>
      </c>
      <c r="E1327" s="15">
        <f>VLOOKUP(A1327,home!$A$2:$E$405,3,FALSE)</f>
        <v>1.2710999999999999</v>
      </c>
      <c r="F1327" s="15">
        <f>VLOOKUP(B1327,home!$B$2:$E$405,3,FALSE)</f>
        <v>0.74529999999999996</v>
      </c>
      <c r="G1327" s="15">
        <f>VLOOKUP(C1327,away!$B$2:$E$405,4,FALSE)</f>
        <v>1.0766</v>
      </c>
      <c r="H1327" s="15">
        <f>VLOOKUP(A1327,away!$A$2:$E$405,3,FALSE)</f>
        <v>0.94469999999999998</v>
      </c>
      <c r="I1327" s="15">
        <f>VLOOKUP(C1327,away!$B$2:$E$405,3,FALSE)</f>
        <v>0.78</v>
      </c>
      <c r="J1327" s="15">
        <f>VLOOKUP(B1327,home!$B$2:$E$405,4,FALSE)</f>
        <v>0.8357</v>
      </c>
      <c r="K1327" s="16">
        <f t="shared" si="1734"/>
        <v>1.0199179035779999</v>
      </c>
      <c r="L1327" s="16">
        <f t="shared" si="1735"/>
        <v>0.61579891620000005</v>
      </c>
      <c r="M1327" s="17">
        <f t="shared" si="1736"/>
        <v>0.19481267565794816</v>
      </c>
      <c r="N1327" s="17">
        <f t="shared" si="1737"/>
        <v>0.19869293574747535</v>
      </c>
      <c r="O1327" s="17">
        <f t="shared" si="1738"/>
        <v>0.1199654345321866</v>
      </c>
      <c r="P1327" s="17">
        <f t="shared" si="1739"/>
        <v>0.12235489448989155</v>
      </c>
      <c r="Q1327" s="17">
        <f t="shared" si="1740"/>
        <v>0.10132524124166165</v>
      </c>
      <c r="R1327" s="17">
        <f t="shared" si="1741"/>
        <v>3.6937292283191286E-2</v>
      </c>
      <c r="S1327" s="17">
        <f t="shared" si="1742"/>
        <v>1.9211686502265988E-2</v>
      </c>
      <c r="T1327" s="17">
        <f t="shared" si="1743"/>
        <v>6.2395973740318786E-2</v>
      </c>
      <c r="U1327" s="17">
        <f t="shared" si="1744"/>
        <v>3.7673005709320292E-2</v>
      </c>
      <c r="V1327" s="17">
        <f t="shared" si="1745"/>
        <v>1.3406861329272742E-3</v>
      </c>
      <c r="W1327" s="17">
        <f t="shared" si="1746"/>
        <v>3.4447809208910211E-2</v>
      </c>
      <c r="X1327" s="17">
        <f t="shared" si="1747"/>
        <v>2.1212923576311285E-2</v>
      </c>
      <c r="Y1327" s="17">
        <f t="shared" si="1748"/>
        <v>6.5314476738629603E-3</v>
      </c>
      <c r="Z1327" s="17">
        <f t="shared" si="1749"/>
        <v>7.5819815184506078E-3</v>
      </c>
      <c r="AA1327" s="17">
        <f t="shared" si="1750"/>
        <v>7.7329986952652842E-3</v>
      </c>
      <c r="AB1327" s="17">
        <f t="shared" si="1751"/>
        <v>3.9435119088231888E-3</v>
      </c>
      <c r="AC1327" s="17">
        <f t="shared" si="1752"/>
        <v>5.2627321921032769E-5</v>
      </c>
      <c r="AD1327" s="17">
        <f t="shared" si="1753"/>
        <v>8.7834843378016558E-3</v>
      </c>
      <c r="AE1327" s="17">
        <f t="shared" si="1754"/>
        <v>5.4088601356779339E-3</v>
      </c>
      <c r="AF1327" s="17">
        <f t="shared" si="1755"/>
        <v>1.6653851047139284E-3</v>
      </c>
      <c r="AG1327" s="17">
        <f t="shared" si="1756"/>
        <v>3.4184744751282031E-4</v>
      </c>
      <c r="AH1327" s="17">
        <f t="shared" si="1757"/>
        <v>1.1672440004275783E-3</v>
      </c>
      <c r="AI1327" s="17">
        <f t="shared" si="1758"/>
        <v>1.1904930538800937E-3</v>
      </c>
      <c r="AJ1327" s="17">
        <f t="shared" si="1759"/>
        <v>6.0710258986877805E-4</v>
      </c>
      <c r="AK1327" s="17">
        <f t="shared" si="1760"/>
        <v>2.0639826690524611E-4</v>
      </c>
      <c r="AL1327" s="17">
        <f t="shared" si="1761"/>
        <v>1.3221337675664359E-6</v>
      </c>
      <c r="AM1327" s="17">
        <f t="shared" si="1762"/>
        <v>1.7916865863841732E-3</v>
      </c>
      <c r="AN1327" s="17">
        <f t="shared" si="1763"/>
        <v>1.1033186580654516E-3</v>
      </c>
      <c r="AO1327" s="17">
        <f t="shared" si="1764"/>
        <v>3.3971121692997173E-4</v>
      </c>
      <c r="AP1327" s="17">
        <f t="shared" si="1765"/>
        <v>6.9731266402153254E-5</v>
      </c>
      <c r="AQ1327" s="17">
        <f t="shared" si="1766"/>
        <v>1.0735109568924859E-5</v>
      </c>
      <c r="AR1327" s="17">
        <f t="shared" si="1767"/>
        <v>1.4375751808085109E-4</v>
      </c>
      <c r="AS1327" s="17">
        <f t="shared" si="1768"/>
        <v>1.4662086646459804E-4</v>
      </c>
      <c r="AT1327" s="17">
        <f t="shared" si="1769"/>
        <v>7.4770623372681359E-5</v>
      </c>
      <c r="AU1327" s="17">
        <f t="shared" si="1770"/>
        <v>2.5419965813161788E-5</v>
      </c>
      <c r="AV1327" s="17">
        <f t="shared" si="1771"/>
        <v>6.4815695602960995E-6</v>
      </c>
      <c r="AW1327" s="17">
        <f t="shared" si="1772"/>
        <v>2.306625198992993E-8</v>
      </c>
      <c r="AX1327" s="17">
        <f t="shared" si="1773"/>
        <v>3.0456220450896128E-4</v>
      </c>
      <c r="AY1327" s="17">
        <f t="shared" si="1774"/>
        <v>1.8754907545210113E-4</v>
      </c>
      <c r="AZ1327" s="17">
        <f t="shared" si="1775"/>
        <v>5.7746258698857955E-5</v>
      </c>
      <c r="BA1327" s="17">
        <f t="shared" si="1776"/>
        <v>1.1853361173787185E-5</v>
      </c>
      <c r="BB1327" s="17">
        <f t="shared" si="1777"/>
        <v>1.824821741036327E-6</v>
      </c>
      <c r="BC1327" s="17">
        <f t="shared" si="1778"/>
        <v>2.2474465007767352E-7</v>
      </c>
      <c r="BD1327" s="17">
        <f t="shared" si="1779"/>
        <v>1.4754287304964997E-5</v>
      </c>
      <c r="BE1327" s="17">
        <f t="shared" si="1780"/>
        <v>1.5048161776867399E-5</v>
      </c>
      <c r="BF1327" s="17">
        <f t="shared" si="1781"/>
        <v>7.6739448060825938E-6</v>
      </c>
      <c r="BG1327" s="17">
        <f t="shared" si="1782"/>
        <v>2.6089312329310128E-6</v>
      </c>
      <c r="BH1327" s="17">
        <f t="shared" si="1783"/>
        <v>6.6522391841754123E-7</v>
      </c>
      <c r="BI1327" s="17">
        <f t="shared" si="1784"/>
        <v>1.356947568564723E-7</v>
      </c>
      <c r="BJ1327" s="18">
        <f t="shared" si="1785"/>
        <v>0.44468485151782211</v>
      </c>
      <c r="BK1327" s="18">
        <f t="shared" si="1786"/>
        <v>0.33796144131417366</v>
      </c>
      <c r="BL1327" s="18">
        <f t="shared" si="1787"/>
        <v>0.20986141782695605</v>
      </c>
      <c r="BM1327" s="18">
        <f t="shared" si="1788"/>
        <v>0.22581369221584771</v>
      </c>
      <c r="BN1327" s="18">
        <f t="shared" si="1789"/>
        <v>0.77408847395235458</v>
      </c>
    </row>
    <row r="1328" spans="1:66" x14ac:dyDescent="0.25">
      <c r="A1328" t="s">
        <v>338</v>
      </c>
      <c r="B1328" t="s">
        <v>95</v>
      </c>
      <c r="C1328" t="s">
        <v>88</v>
      </c>
      <c r="D1328" s="7" t="s">
        <v>386</v>
      </c>
      <c r="E1328" s="10">
        <f>VLOOKUP(A1328,home!$A$2:$E$405,3,FALSE)</f>
        <v>1.4215</v>
      </c>
      <c r="F1328" s="10">
        <f>VLOOKUP(B1328,home!$B$2:$E$405,3,FALSE)</f>
        <v>1.1904999999999999</v>
      </c>
      <c r="G1328" s="10">
        <f>VLOOKUP(C1328,away!$B$2:$E$405,4,FALSE)</f>
        <v>1.1904999999999999</v>
      </c>
      <c r="H1328" s="10">
        <f>VLOOKUP(A1328,away!$A$2:$E$405,3,FALSE)</f>
        <v>1.0277000000000001</v>
      </c>
      <c r="I1328" s="10">
        <f>VLOOKUP(C1328,away!$B$2:$E$405,3,FALSE)</f>
        <v>1.4220999999999999</v>
      </c>
      <c r="J1328" s="10">
        <f>VLOOKUP(B1328,home!$B$2:$E$405,4,FALSE)</f>
        <v>0.97299999999999998</v>
      </c>
      <c r="K1328" s="12">
        <f t="shared" ref="K1328:K1356" si="1790">E1328*F1328*G1328</f>
        <v>2.0146780903749995</v>
      </c>
      <c r="L1328" s="12">
        <f t="shared" ref="L1328:L1356" si="1791">H1328*I1328*J1328</f>
        <v>1.4220318814100001</v>
      </c>
      <c r="M1328" s="13">
        <f t="shared" ref="M1328:M1356" si="1792">_xlfn.POISSON.DIST(0,K1328,FALSE) * _xlfn.POISSON.DIST(0,L1328,FALSE)</f>
        <v>3.2170352776423591E-2</v>
      </c>
      <c r="N1328" s="13">
        <f t="shared" ref="N1328:N1356" si="1793">_xlfn.POISSON.DIST(1,K1328,FALSE) * _xlfn.POISSON.DIST(0,L1328,FALSE)</f>
        <v>6.4812904898295151E-2</v>
      </c>
      <c r="O1328" s="13">
        <f t="shared" ref="O1328:O1356" si="1794">_xlfn.POISSON.DIST(0,K1328,FALSE) * _xlfn.POISSON.DIST(1,L1328,FALSE)</f>
        <v>4.5747267284281065E-2</v>
      </c>
      <c r="P1328" s="13">
        <f t="shared" ref="P1328:P1356" si="1795">_xlfn.POISSON.DIST(1,K1328,FALSE) * _xlfn.POISSON.DIST(1,L1328,FALSE)</f>
        <v>9.2166017092170066E-2</v>
      </c>
      <c r="Q1328" s="13">
        <f t="shared" ref="Q1328:Q1356" si="1796">_xlfn.POISSON.DIST(2,K1328,FALSE) * _xlfn.POISSON.DIST(0,L1328,FALSE)</f>
        <v>6.5288569736076871E-2</v>
      </c>
      <c r="R1328" s="13">
        <f t="shared" ref="R1328:R1356" si="1797">_xlfn.POISSON.DIST(0,K1328,FALSE) * _xlfn.POISSON.DIST(2,L1328,FALSE)</f>
        <v>3.2527036282816175E-2</v>
      </c>
      <c r="S1328" s="13">
        <f t="shared" ref="S1328:S1356" si="1798">_xlfn.POISSON.DIST(2,K1328,FALSE) * _xlfn.POISSON.DIST(2,L1328,FALSE)</f>
        <v>6.6012446037423719E-2</v>
      </c>
      <c r="T1328" s="13">
        <f t="shared" ref="T1328:T1356" si="1799">_xlfn.POISSON.DIST(2,K1328,FALSE) * _xlfn.POISSON.DIST(1,L1328,FALSE)</f>
        <v>9.2842427656361401E-2</v>
      </c>
      <c r="U1328" s="13">
        <f t="shared" ref="U1328:U1356" si="1800">_xlfn.POISSON.DIST(1,K1328,FALSE) * _xlfn.POISSON.DIST(2,L1328,FALSE)</f>
        <v>6.5531507343822432E-2</v>
      </c>
      <c r="V1328" s="13">
        <f t="shared" ref="V1328:V1356" si="1801">_xlfn.POISSON.DIST(3,K1328,FALSE) * _xlfn.POISSON.DIST(3,L1328,FALSE)</f>
        <v>2.1013496052869413E-2</v>
      </c>
      <c r="W1328" s="13">
        <f t="shared" ref="W1328:W1356" si="1802">_xlfn.POISSON.DIST(3,K1328,FALSE) * _xlfn.POISSON.DIST(0,L1328,FALSE)</f>
        <v>4.3845150333064777E-2</v>
      </c>
      <c r="X1328" s="13">
        <f t="shared" ref="X1328:X1356" si="1803">_xlfn.POISSON.DIST(3,K1328,FALSE) * _xlfn.POISSON.DIST(1,L1328,FALSE)</f>
        <v>6.2349201618832402E-2</v>
      </c>
      <c r="Y1328" s="13">
        <f t="shared" ref="Y1328:Y1356" si="1804">_xlfn.POISSON.DIST(3,K1328,FALSE) * _xlfn.POISSON.DIST(2,L1328,FALSE)</f>
        <v>4.4331276241219839E-2</v>
      </c>
      <c r="Z1328" s="13">
        <f t="shared" ref="Z1328:Z1356" si="1805">_xlfn.POISSON.DIST(0,K1328,FALSE) * _xlfn.POISSON.DIST(3,L1328,FALSE)</f>
        <v>1.54181608673148E-2</v>
      </c>
      <c r="AA1328" s="13">
        <f t="shared" ref="AA1328:AA1356" si="1806">_xlfn.POISSON.DIST(1,K1328,FALSE) * _xlfn.POISSON.DIST(3,L1328,FALSE)</f>
        <v>3.1062630893256331E-2</v>
      </c>
      <c r="AB1328" s="13">
        <f t="shared" ref="AB1328:AB1356" si="1807">_xlfn.POISSON.DIST(2,K1328,FALSE) * _xlfn.POISSON.DIST(3,L1328,FALSE)</f>
        <v>3.1290600945024567E-2</v>
      </c>
      <c r="AC1328" s="13">
        <f t="shared" ref="AC1328:AC1356" si="1808">_xlfn.POISSON.DIST(4,K1328,FALSE) * _xlfn.POISSON.DIST(4,L1328,FALSE)</f>
        <v>3.7626457072036826E-3</v>
      </c>
      <c r="AD1328" s="13">
        <f t="shared" ref="AD1328:AD1356" si="1809">_xlfn.POISSON.DIST(4,K1328,FALSE) * _xlfn.POISSON.DIST(0,L1328,FALSE)</f>
        <v>2.2083465936305936E-2</v>
      </c>
      <c r="AE1328" s="13">
        <f t="shared" ref="AE1328:AE1356" si="1810">_xlfn.POISSON.DIST(4,K1328,FALSE) * _xlfn.POISSON.DIST(1,L1328,FALSE)</f>
        <v>3.1403392613458779E-2</v>
      </c>
      <c r="AF1328" s="13">
        <f t="shared" ref="AF1328:AF1356" si="1811">_xlfn.POISSON.DIST(4,K1328,FALSE) * _xlfn.POISSON.DIST(2,L1328,FALSE)</f>
        <v>2.2328312740386849E-2</v>
      </c>
      <c r="AG1328" s="13">
        <f t="shared" ref="AG1328:AG1356" si="1812">_xlfn.POISSON.DIST(4,K1328,FALSE) * _xlfn.POISSON.DIST(3,L1328,FALSE)</f>
        <v>1.0583857524974389E-2</v>
      </c>
      <c r="AH1328" s="13">
        <f t="shared" ref="AH1328:AH1356" si="1813">_xlfn.POISSON.DIST(0,K1328,FALSE) * _xlfn.POISSON.DIST(4,L1328,FALSE)</f>
        <v>5.481279076507431E-3</v>
      </c>
      <c r="AI1328" s="13">
        <f t="shared" ref="AI1328:AI1356" si="1814">_xlfn.POISSON.DIST(1,K1328,FALSE) * _xlfn.POISSON.DIST(4,L1328,FALSE)</f>
        <v>1.1043012862670433E-2</v>
      </c>
      <c r="AJ1328" s="13">
        <f t="shared" ref="AJ1328:AJ1356" si="1815">_xlfn.POISSON.DIST(2,K1328,FALSE) * _xlfn.POISSON.DIST(4,L1328,FALSE)</f>
        <v>1.1124058033075713E-2</v>
      </c>
      <c r="AK1328" s="13">
        <f t="shared" ref="AK1328:AK1356" si="1816">_xlfn.POISSON.DIST(3,K1328,FALSE) * _xlfn.POISSON.DIST(4,L1328,FALSE)</f>
        <v>7.4704653317658829E-3</v>
      </c>
      <c r="AL1328" s="13">
        <f t="shared" ref="AL1328:AL1356" si="1817">_xlfn.POISSON.DIST(5,K1328,FALSE) * _xlfn.POISSON.DIST(5,L1328,FALSE)</f>
        <v>4.3118963720666656E-4</v>
      </c>
      <c r="AM1328" s="13">
        <f t="shared" ref="AM1328:AM1356" si="1818">_xlfn.POISSON.DIST(5,K1328,FALSE) * _xlfn.POISSON.DIST(0,L1328,FALSE)</f>
        <v>8.8982149962836352E-3</v>
      </c>
      <c r="AN1328" s="13">
        <f t="shared" ref="AN1328:AN1356" si="1819">_xlfn.POISSON.DIST(5,K1328,FALSE) * _xlfn.POISSON.DIST(1,L1328,FALSE)</f>
        <v>1.2653545412355896E-2</v>
      </c>
      <c r="AO1328" s="13">
        <f t="shared" ref="AO1328:AO1356" si="1820">_xlfn.POISSON.DIST(5,K1328,FALSE) * _xlfn.POISSON.DIST(2,L1328,FALSE)</f>
        <v>8.9968724946196659E-3</v>
      </c>
      <c r="AP1328" s="13">
        <f t="shared" ref="AP1328:AP1356" si="1821">_xlfn.POISSON.DIST(5,K1328,FALSE) * _xlfn.POISSON.DIST(3,L1328,FALSE)</f>
        <v>4.2646131734432923E-3</v>
      </c>
      <c r="AQ1328" s="13">
        <f t="shared" ref="AQ1328:AQ1356" si="1822">_xlfn.POISSON.DIST(5,K1328,FALSE) * _xlfn.POISSON.DIST(4,L1328,FALSE)</f>
        <v>1.5161039736293605E-3</v>
      </c>
      <c r="AR1328" s="13">
        <f t="shared" ref="AR1328:AR1356" si="1823">_xlfn.POISSON.DIST(0,K1328,FALSE) * _xlfn.POISSON.DIST(5,L1328,FALSE)</f>
        <v>1.5589107195398231E-3</v>
      </c>
      <c r="AS1328" s="13">
        <f t="shared" ref="AS1328:AS1356" si="1824">_xlfn.POISSON.DIST(1,K1328,FALSE) * _xlfn.POISSON.DIST(5,L1328,FALSE)</f>
        <v>3.1407032715076075E-3</v>
      </c>
      <c r="AT1328" s="13">
        <f t="shared" ref="AT1328:AT1356" si="1825">_xlfn.POISSON.DIST(2,K1328,FALSE) * _xlfn.POISSON.DIST(5,L1328,FALSE)</f>
        <v>3.1637530347377305E-3</v>
      </c>
      <c r="AU1328" s="13">
        <f t="shared" ref="AU1328:AU1356" si="1826">_xlfn.POISSON.DIST(3,K1328,FALSE) * _xlfn.POISSON.DIST(5,L1328,FALSE)</f>
        <v>2.12464797414784E-3</v>
      </c>
      <c r="AV1328" s="13">
        <f t="shared" ref="AV1328:AV1356" si="1827">_xlfn.POISSON.DIST(4,K1328,FALSE) * _xlfn.POISSON.DIST(5,L1328,FALSE)</f>
        <v>1.0701204308188206E-3</v>
      </c>
      <c r="AW1328" s="13">
        <f t="shared" ref="AW1328:AW1356" si="1828">_xlfn.POISSON.DIST(6,K1328,FALSE) * _xlfn.POISSON.DIST(6,L1328,FALSE)</f>
        <v>3.4314747761140974E-5</v>
      </c>
      <c r="AX1328" s="13">
        <f t="shared" ref="AX1328:AX1356" si="1829">_xlfn.POISSON.DIST(6,K1328,FALSE) * _xlfn.POISSON.DIST(0,L1328,FALSE)</f>
        <v>2.9878397994098156E-3</v>
      </c>
      <c r="AY1328" s="13">
        <f t="shared" ref="AY1328:AY1356" si="1830">_xlfn.POISSON.DIST(6,K1328,FALSE) * _xlfn.POISSON.DIST(1,L1328,FALSE)</f>
        <v>4.2488034513064174E-3</v>
      </c>
      <c r="AZ1328" s="13">
        <f t="shared" ref="AZ1328:AZ1356" si="1831">_xlfn.POISSON.DIST(6,K1328,FALSE) * _xlfn.POISSON.DIST(2,L1328,FALSE)</f>
        <v>3.0209669828012839E-3</v>
      </c>
      <c r="BA1328" s="13">
        <f t="shared" ref="BA1328:BA1356" si="1832">_xlfn.POISSON.DIST(6,K1328,FALSE) * _xlfn.POISSON.DIST(3,L1328,FALSE)</f>
        <v>1.4319704540767995E-3</v>
      </c>
      <c r="BB1328" s="13">
        <f t="shared" ref="BB1328:BB1356" si="1833">_xlfn.POISSON.DIST(6,K1328,FALSE) * _xlfn.POISSON.DIST(4,L1328,FALSE)</f>
        <v>5.0907690973359132E-4</v>
      </c>
      <c r="BC1328" s="13">
        <f t="shared" ref="BC1328:BC1356" si="1834">_xlfn.POISSON.DIST(6,K1328,FALSE) * _xlfn.POISSON.DIST(5,L1328,FALSE)</f>
        <v>1.4478471914616925E-4</v>
      </c>
      <c r="BD1328" s="13">
        <f t="shared" ref="BD1328:BD1356" si="1835">_xlfn.POISSON.DIST(0,K1328,FALSE) * _xlfn.POISSON.DIST(6,L1328,FALSE)</f>
        <v>3.6947012390957254E-4</v>
      </c>
      <c r="BE1328" s="13">
        <f t="shared" ref="BE1328:BE1356" si="1836">_xlfn.POISSON.DIST(1,K1328,FALSE) * _xlfn.POISSON.DIST(6,L1328,FALSE)</f>
        <v>7.4436336368875213E-4</v>
      </c>
      <c r="BF1328" s="13">
        <f t="shared" ref="BF1328:BF1356" si="1837">_xlfn.POISSON.DIST(2,K1328,FALSE) * _xlfn.POISSON.DIST(6,L1328,FALSE)</f>
        <v>7.4982628005078322E-4</v>
      </c>
      <c r="BG1328" s="13">
        <f t="shared" ref="BG1328:BG1356" si="1838">_xlfn.POISSON.DIST(3,K1328,FALSE) * _xlfn.POISSON.DIST(6,L1328,FALSE)</f>
        <v>5.0355285933523382E-4</v>
      </c>
      <c r="BH1328" s="13">
        <f t="shared" ref="BH1328:BH1356" si="1839">_xlfn.POISSON.DIST(4,K1328,FALSE) * _xlfn.POISSON.DIST(6,L1328,FALSE)</f>
        <v>2.5362422826209497E-4</v>
      </c>
      <c r="BI1328" s="13">
        <f t="shared" ref="BI1328:BI1356" si="1840">_xlfn.POISSON.DIST(5,K1328,FALSE) * _xlfn.POISSON.DIST(6,L1328,FALSE)</f>
        <v>1.0219423517358206E-4</v>
      </c>
      <c r="BJ1328" s="14">
        <f t="shared" ref="BJ1328:BJ1356" si="1841">SUM(N1328,Q1328,T1328,W1328,X1328,Y1328,AD1328,AE1328,AF1328,AG1328,AM1328,AN1328,AO1328,AP1328,AQ1328,AX1328,AY1328,AZ1328,BA1328,BB1328,BC1328)</f>
        <v>0.50854135166578229</v>
      </c>
      <c r="BK1328" s="14">
        <f t="shared" ref="BK1328:BK1356" si="1842">SUM(M1328,P1328,S1328,V1328,AC1328,AL1328,AY1328)</f>
        <v>0.21980495075460357</v>
      </c>
      <c r="BL1328" s="14">
        <f t="shared" ref="BL1328:BL1356" si="1843">SUM(O1328,R1328,U1328,AA1328,AB1328,AH1328,AI1328,AJ1328,AK1328,AR1328,AS1328,AT1328,AU1328,AV1328,BD1328,BE1328,BF1328,BG1328,BH1328,BI1328)</f>
        <v>0.25505902457439189</v>
      </c>
      <c r="BM1328" s="14">
        <f t="shared" ref="BM1328:BM1356" si="1844">SUM(S1328:BI1328)</f>
        <v>0.66189685108848417</v>
      </c>
      <c r="BN1328" s="14">
        <f t="shared" ref="BN1328:BN1356" si="1845">SUM(M1328:R1328)</f>
        <v>0.33271214807006289</v>
      </c>
    </row>
    <row r="1329" spans="1:66" x14ac:dyDescent="0.25">
      <c r="A1329" t="s">
        <v>338</v>
      </c>
      <c r="B1329" t="s">
        <v>77</v>
      </c>
      <c r="C1329" t="s">
        <v>83</v>
      </c>
      <c r="D1329" s="7" t="s">
        <v>386</v>
      </c>
      <c r="E1329" s="10">
        <f>VLOOKUP(A1329,home!$A$2:$E$405,3,FALSE)</f>
        <v>1.4215</v>
      </c>
      <c r="F1329" s="10">
        <f>VLOOKUP(B1329,home!$B$2:$E$405,3,FALSE)</f>
        <v>1.1364000000000001</v>
      </c>
      <c r="G1329" s="10">
        <f>VLOOKUP(C1329,away!$B$2:$E$405,4,FALSE)</f>
        <v>0.87939999999999996</v>
      </c>
      <c r="H1329" s="10">
        <f>VLOOKUP(A1329,away!$A$2:$E$405,3,FALSE)</f>
        <v>1.0277000000000001</v>
      </c>
      <c r="I1329" s="10">
        <f>VLOOKUP(C1329,away!$B$2:$E$405,3,FALSE)</f>
        <v>1.2974000000000001</v>
      </c>
      <c r="J1329" s="10">
        <f>VLOOKUP(B1329,home!$B$2:$E$405,4,FALSE)</f>
        <v>1.2724</v>
      </c>
      <c r="K1329" s="12">
        <f t="shared" si="1790"/>
        <v>1.4205762524400001</v>
      </c>
      <c r="L1329" s="12">
        <f t="shared" si="1791"/>
        <v>1.6965392457520003</v>
      </c>
      <c r="M1329" s="13">
        <f t="shared" si="1792"/>
        <v>4.4284723730155372E-2</v>
      </c>
      <c r="N1329" s="13">
        <f t="shared" si="1793"/>
        <v>6.2909826876924854E-2</v>
      </c>
      <c r="O1329" s="13">
        <f t="shared" si="1794"/>
        <v>7.5130771795493517E-2</v>
      </c>
      <c r="P1329" s="13">
        <f t="shared" si="1795"/>
        <v>0.10672899024016703</v>
      </c>
      <c r="Q1329" s="13">
        <f t="shared" si="1796"/>
        <v>4.4684103053235565E-2</v>
      </c>
      <c r="R1329" s="13">
        <f t="shared" si="1797"/>
        <v>6.3731151457346119E-2</v>
      </c>
      <c r="S1329" s="13">
        <f t="shared" si="1798"/>
        <v>6.4305907309572974E-2</v>
      </c>
      <c r="T1329" s="13">
        <f t="shared" si="1799"/>
        <v>7.5808334491040935E-2</v>
      </c>
      <c r="U1329" s="13">
        <f t="shared" si="1800"/>
        <v>9.0534960300962794E-2</v>
      </c>
      <c r="V1329" s="13">
        <f t="shared" si="1801"/>
        <v>1.722014569842131E-2</v>
      </c>
      <c r="W1329" s="13">
        <f t="shared" si="1802"/>
        <v>2.1159058553002725E-2</v>
      </c>
      <c r="X1329" s="13">
        <f t="shared" si="1803"/>
        <v>3.5897173238333663E-2</v>
      </c>
      <c r="Y1329" s="13">
        <f t="shared" si="1804"/>
        <v>3.0450481605195742E-2</v>
      </c>
      <c r="Z1329" s="13">
        <f t="shared" si="1805"/>
        <v>3.6040799874784153E-2</v>
      </c>
      <c r="AA1329" s="13">
        <f t="shared" si="1806"/>
        <v>5.1198704421060892E-2</v>
      </c>
      <c r="AB1329" s="13">
        <f t="shared" si="1807"/>
        <v>3.6365831828126985E-2</v>
      </c>
      <c r="AC1329" s="13">
        <f t="shared" si="1808"/>
        <v>2.5938526417428631E-3</v>
      </c>
      <c r="AD1329" s="13">
        <f t="shared" si="1809"/>
        <v>7.5145140260957843E-3</v>
      </c>
      <c r="AE1329" s="13">
        <f t="shared" si="1810"/>
        <v>1.2748667958025371E-2</v>
      </c>
      <c r="AF1329" s="13">
        <f t="shared" si="1811"/>
        <v>1.081430776092553E-2</v>
      </c>
      <c r="AG1329" s="13">
        <f t="shared" si="1812"/>
        <v>6.1156325106835321E-3</v>
      </c>
      <c r="AH1329" s="13">
        <f t="shared" si="1813"/>
        <v>1.5286157858966275E-2</v>
      </c>
      <c r="AI1329" s="13">
        <f t="shared" si="1814"/>
        <v>2.1715152845496567E-2</v>
      </c>
      <c r="AJ1329" s="13">
        <f t="shared" si="1815"/>
        <v>1.5424015225208662E-2</v>
      </c>
      <c r="AK1329" s="13">
        <f t="shared" si="1816"/>
        <v>7.3036632487348116E-3</v>
      </c>
      <c r="AL1329" s="13">
        <f t="shared" si="1817"/>
        <v>2.5005396892336805E-4</v>
      </c>
      <c r="AM1329" s="13">
        <f t="shared" si="1818"/>
        <v>2.1349880348197929E-3</v>
      </c>
      <c r="AN1329" s="13">
        <f t="shared" si="1819"/>
        <v>3.6220909902827166E-3</v>
      </c>
      <c r="AO1329" s="13">
        <f t="shared" si="1820"/>
        <v>3.0725097583496788E-3</v>
      </c>
      <c r="AP1329" s="13">
        <f t="shared" si="1821"/>
        <v>1.7375444626654077E-3</v>
      </c>
      <c r="AQ1329" s="13">
        <f t="shared" si="1822"/>
        <v>7.3695309303773392E-4</v>
      </c>
      <c r="AR1329" s="13">
        <f t="shared" si="1823"/>
        <v>5.1867133448993295E-3</v>
      </c>
      <c r="AS1329" s="13">
        <f t="shared" si="1824"/>
        <v>7.3681218059776267E-3</v>
      </c>
      <c r="AT1329" s="13">
        <f t="shared" si="1825"/>
        <v>5.2334894313285727E-3</v>
      </c>
      <c r="AU1329" s="13">
        <f t="shared" si="1826"/>
        <v>2.4781902678470314E-3</v>
      </c>
      <c r="AV1329" s="13">
        <f t="shared" si="1827"/>
        <v>8.8011456088285371E-4</v>
      </c>
      <c r="AW1329" s="13">
        <f t="shared" si="1828"/>
        <v>1.6740164152414886E-5</v>
      </c>
      <c r="AX1329" s="13">
        <f t="shared" si="1829"/>
        <v>5.0548555025142349E-4</v>
      </c>
      <c r="AY1329" s="13">
        <f t="shared" si="1830"/>
        <v>8.5757607416208498E-4</v>
      </c>
      <c r="AZ1329" s="13">
        <f t="shared" si="1831"/>
        <v>7.274557330169527E-4</v>
      </c>
      <c r="BA1329" s="13">
        <f t="shared" si="1832"/>
        <v>4.113857335368497E-4</v>
      </c>
      <c r="BB1329" s="13">
        <f t="shared" si="1833"/>
        <v>1.7448301052193512E-4</v>
      </c>
      <c r="BC1329" s="13">
        <f t="shared" si="1834"/>
        <v>5.9203455013484406E-5</v>
      </c>
      <c r="BD1329" s="13">
        <f t="shared" si="1835"/>
        <v>1.4665771243478906E-3</v>
      </c>
      <c r="BE1329" s="13">
        <f t="shared" si="1836"/>
        <v>2.0833846352203583E-3</v>
      </c>
      <c r="BF1329" s="13">
        <f t="shared" si="1837"/>
        <v>1.479803368746207E-3</v>
      </c>
      <c r="BG1329" s="13">
        <f t="shared" si="1838"/>
        <v>7.0072450797385841E-4</v>
      </c>
      <c r="BH1329" s="13">
        <f t="shared" si="1839"/>
        <v>2.4885814888259161E-4</v>
      </c>
      <c r="BI1329" s="13">
        <f t="shared" si="1840"/>
        <v>7.0704395305757508E-5</v>
      </c>
      <c r="BJ1329" s="14">
        <f t="shared" si="1841"/>
        <v>0.32214177596912169</v>
      </c>
      <c r="BK1329" s="14">
        <f t="shared" si="1842"/>
        <v>0.236241249663145</v>
      </c>
      <c r="BL1329" s="14">
        <f t="shared" si="1843"/>
        <v>0.40388709057280864</v>
      </c>
      <c r="BM1329" s="14">
        <f t="shared" si="1844"/>
        <v>0.60000051301652768</v>
      </c>
      <c r="BN1329" s="14">
        <f t="shared" si="1845"/>
        <v>0.39746956715332249</v>
      </c>
    </row>
    <row r="1330" spans="1:66" x14ac:dyDescent="0.25">
      <c r="A1330" t="s">
        <v>338</v>
      </c>
      <c r="B1330" t="s">
        <v>80</v>
      </c>
      <c r="C1330" t="s">
        <v>91</v>
      </c>
      <c r="D1330" s="7" t="s">
        <v>386</v>
      </c>
      <c r="E1330" s="10">
        <f>VLOOKUP(A1330,home!$A$2:$E$405,3,FALSE)</f>
        <v>1.4215</v>
      </c>
      <c r="F1330" s="10">
        <f>VLOOKUP(B1330,home!$B$2:$E$405,3,FALSE)</f>
        <v>1.1725000000000001</v>
      </c>
      <c r="G1330" s="10">
        <f>VLOOKUP(C1330,away!$B$2:$E$405,4,FALSE)</f>
        <v>1.2987</v>
      </c>
      <c r="H1330" s="10">
        <f>VLOOKUP(A1330,away!$A$2:$E$405,3,FALSE)</f>
        <v>1.0277000000000001</v>
      </c>
      <c r="I1330" s="10">
        <f>VLOOKUP(C1330,away!$B$2:$E$405,3,FALSE)</f>
        <v>1.4220999999999999</v>
      </c>
      <c r="J1330" s="10">
        <f>VLOOKUP(B1330,home!$B$2:$E$405,4,FALSE)</f>
        <v>0.89200000000000002</v>
      </c>
      <c r="K1330" s="12">
        <f t="shared" si="1790"/>
        <v>2.1645546536250002</v>
      </c>
      <c r="L1330" s="12">
        <f t="shared" si="1791"/>
        <v>1.3036510156400001</v>
      </c>
      <c r="M1330" s="13">
        <f t="shared" si="1792"/>
        <v>3.117291502808273E-2</v>
      </c>
      <c r="N1330" s="13">
        <f t="shared" si="1793"/>
        <v>6.7475478291093183E-2</v>
      </c>
      <c r="O1330" s="13">
        <f t="shared" si="1794"/>
        <v>4.0638602336819471E-2</v>
      </c>
      <c r="P1330" s="13">
        <f t="shared" si="1795"/>
        <v>8.7964475804978404E-2</v>
      </c>
      <c r="Q1330" s="13">
        <f t="shared" si="1796"/>
        <v>7.3027180270279227E-2</v>
      </c>
      <c r="R1330" s="13">
        <f t="shared" si="1797"/>
        <v>2.6489277605292398E-2</v>
      </c>
      <c r="S1330" s="13">
        <f t="shared" si="1798"/>
        <v>6.2055064441951698E-2</v>
      </c>
      <c r="T1330" s="13">
        <f t="shared" si="1799"/>
        <v>9.5201957728674888E-2</v>
      </c>
      <c r="U1330" s="13">
        <f t="shared" si="1800"/>
        <v>5.7337489111700161E-2</v>
      </c>
      <c r="V1330" s="13">
        <f t="shared" si="1801"/>
        <v>1.9456495806492807E-2</v>
      </c>
      <c r="W1330" s="13">
        <f t="shared" si="1802"/>
        <v>5.2690440965048227E-2</v>
      </c>
      <c r="X1330" s="13">
        <f t="shared" si="1803"/>
        <v>6.8689946878604594E-2</v>
      </c>
      <c r="Y1330" s="13">
        <f t="shared" si="1804"/>
        <v>4.4773859506275271E-2</v>
      </c>
      <c r="Z1330" s="13">
        <f t="shared" si="1805"/>
        <v>1.1510924551236448E-2</v>
      </c>
      <c r="AA1330" s="13">
        <f t="shared" si="1806"/>
        <v>2.491602530490512E-2</v>
      </c>
      <c r="AB1330" s="13">
        <f t="shared" si="1807"/>
        <v>2.6966049261785325E-2</v>
      </c>
      <c r="AC1330" s="13">
        <f t="shared" si="1808"/>
        <v>3.4314252715018788E-3</v>
      </c>
      <c r="AD1330" s="13">
        <f t="shared" si="1809"/>
        <v>2.8512834798112112E-2</v>
      </c>
      <c r="AE1330" s="13">
        <f t="shared" si="1810"/>
        <v>3.7170786043334396E-2</v>
      </c>
      <c r="AF1330" s="13">
        <f t="shared" si="1811"/>
        <v>2.4228866488765016E-2</v>
      </c>
      <c r="AG1330" s="13">
        <f t="shared" si="1812"/>
        <v>1.0528662135294823E-2</v>
      </c>
      <c r="AH1330" s="13">
        <f t="shared" si="1813"/>
        <v>3.7515571205437035E-3</v>
      </c>
      <c r="AI1330" s="13">
        <f t="shared" si="1814"/>
        <v>8.1204504236128787E-3</v>
      </c>
      <c r="AJ1330" s="13">
        <f t="shared" si="1815"/>
        <v>8.7885793769811819E-3</v>
      </c>
      <c r="AK1330" s="13">
        <f t="shared" si="1816"/>
        <v>6.3411201297324405E-3</v>
      </c>
      <c r="AL1330" s="13">
        <f t="shared" si="1817"/>
        <v>3.8731510992757253E-4</v>
      </c>
      <c r="AM1330" s="13">
        <f t="shared" si="1818"/>
        <v>1.2343517850058891E-2</v>
      </c>
      <c r="AN1330" s="13">
        <f t="shared" si="1819"/>
        <v>1.6091639581799745E-2</v>
      </c>
      <c r="AO1330" s="13">
        <f t="shared" si="1820"/>
        <v>1.0488941142063033E-2</v>
      </c>
      <c r="AP1330" s="13">
        <f t="shared" si="1821"/>
        <v>4.5579729242795517E-3</v>
      </c>
      <c r="AQ1330" s="13">
        <f t="shared" si="1822"/>
        <v>1.4855015079991653E-3</v>
      </c>
      <c r="AR1330" s="13">
        <f t="shared" si="1823"/>
        <v>9.7814425008565424E-4</v>
      </c>
      <c r="AS1330" s="13">
        <f t="shared" si="1824"/>
        <v>2.1172466884394388E-3</v>
      </c>
      <c r="AT1330" s="13">
        <f t="shared" si="1825"/>
        <v>2.2914480861668547E-3</v>
      </c>
      <c r="AU1330" s="13">
        <f t="shared" si="1826"/>
        <v>1.6533215394841884E-3</v>
      </c>
      <c r="AV1330" s="13">
        <f t="shared" si="1827"/>
        <v>8.9467620805723709E-4</v>
      </c>
      <c r="AW1330" s="13">
        <f t="shared" si="1828"/>
        <v>3.0359306205967898E-5</v>
      </c>
      <c r="AX1330" s="13">
        <f t="shared" si="1829"/>
        <v>4.4530365007413742E-3</v>
      </c>
      <c r="AY1330" s="13">
        <f t="shared" si="1830"/>
        <v>5.8052055568734847E-3</v>
      </c>
      <c r="AZ1330" s="13">
        <f t="shared" si="1831"/>
        <v>3.7839810601085462E-3</v>
      </c>
      <c r="BA1330" s="13">
        <f t="shared" si="1832"/>
        <v>1.6443302507243435E-3</v>
      </c>
      <c r="BB1330" s="13">
        <f t="shared" si="1833"/>
        <v>5.3590820035109182E-4</v>
      </c>
      <c r="BC1330" s="13">
        <f t="shared" si="1834"/>
        <v>1.3972745393550103E-4</v>
      </c>
      <c r="BD1330" s="13">
        <f t="shared" si="1835"/>
        <v>2.1252645751109839E-4</v>
      </c>
      <c r="BE1330" s="13">
        <f t="shared" si="1836"/>
        <v>4.6002513262408389E-4</v>
      </c>
      <c r="BF1330" s="13">
        <f t="shared" si="1837"/>
        <v>4.9787477080295948E-4</v>
      </c>
      <c r="BG1330" s="13">
        <f t="shared" si="1838"/>
        <v>3.5922571735467541E-4</v>
      </c>
      <c r="BH1330" s="13">
        <f t="shared" si="1839"/>
        <v>1.9439092455046035E-4</v>
      </c>
      <c r="BI1330" s="13">
        <f t="shared" si="1840"/>
        <v>8.4153956071633096E-5</v>
      </c>
      <c r="BJ1330" s="14">
        <f t="shared" si="1841"/>
        <v>0.56362977513441637</v>
      </c>
      <c r="BK1330" s="14">
        <f t="shared" si="1842"/>
        <v>0.21027289701980856</v>
      </c>
      <c r="BL1330" s="14">
        <f t="shared" si="1843"/>
        <v>0.21309218440252098</v>
      </c>
      <c r="BM1330" s="14">
        <f t="shared" si="1844"/>
        <v>0.6659630055207697</v>
      </c>
      <c r="BN1330" s="14">
        <f t="shared" si="1845"/>
        <v>0.32676792933654542</v>
      </c>
    </row>
    <row r="1331" spans="1:66" x14ac:dyDescent="0.25">
      <c r="A1331" t="s">
        <v>342</v>
      </c>
      <c r="B1331" t="s">
        <v>170</v>
      </c>
      <c r="C1331" t="s">
        <v>173</v>
      </c>
      <c r="D1331" s="7" t="s">
        <v>386</v>
      </c>
      <c r="E1331" s="10">
        <f>VLOOKUP(A1331,home!$A$2:$E$405,3,FALSE)</f>
        <v>1.3548</v>
      </c>
      <c r="F1331" s="10">
        <f>VLOOKUP(B1331,home!$B$2:$E$405,3,FALSE)</f>
        <v>0.98419999999999996</v>
      </c>
      <c r="G1331" s="10">
        <f>VLOOKUP(C1331,away!$B$2:$E$405,4,FALSE)</f>
        <v>0.61509999999999998</v>
      </c>
      <c r="H1331" s="10">
        <f>VLOOKUP(A1331,away!$A$2:$E$405,3,FALSE)</f>
        <v>1.1719999999999999</v>
      </c>
      <c r="I1331" s="10">
        <f>VLOOKUP(C1331,away!$B$2:$E$405,3,FALSE)</f>
        <v>1.2799</v>
      </c>
      <c r="J1331" s="10">
        <f>VLOOKUP(B1331,home!$B$2:$E$405,4,FALSE)</f>
        <v>1.0428999999999999</v>
      </c>
      <c r="K1331" s="12">
        <f t="shared" si="1790"/>
        <v>0.82017074781599986</v>
      </c>
      <c r="L1331" s="12">
        <f t="shared" si="1791"/>
        <v>1.5643946361199998</v>
      </c>
      <c r="M1331" s="13">
        <f t="shared" si="1792"/>
        <v>9.2129011627779256E-2</v>
      </c>
      <c r="N1331" s="13">
        <f t="shared" si="1793"/>
        <v>7.5561520362304666E-2</v>
      </c>
      <c r="O1331" s="13">
        <f t="shared" si="1794"/>
        <v>0.14412613162153495</v>
      </c>
      <c r="P1331" s="13">
        <f t="shared" si="1795"/>
        <v>0.11820803715186157</v>
      </c>
      <c r="Q1331" s="13">
        <f t="shared" si="1796"/>
        <v>3.0986674330832652E-2</v>
      </c>
      <c r="R1331" s="13">
        <f t="shared" si="1797"/>
        <v>0.11273507361672722</v>
      </c>
      <c r="S1331" s="13">
        <f t="shared" si="1798"/>
        <v>3.7917317792766331E-2</v>
      </c>
      <c r="T1331" s="13">
        <f t="shared" si="1799"/>
        <v>4.8475387114351884E-2</v>
      </c>
      <c r="U1331" s="13">
        <f t="shared" si="1800"/>
        <v>9.2462009633322961E-2</v>
      </c>
      <c r="V1331" s="13">
        <f t="shared" si="1801"/>
        <v>5.4056222430237597E-3</v>
      </c>
      <c r="W1331" s="13">
        <f t="shared" si="1802"/>
        <v>8.471454619416622E-3</v>
      </c>
      <c r="X1331" s="13">
        <f t="shared" si="1803"/>
        <v>1.3252698166749358E-2</v>
      </c>
      <c r="Y1331" s="13">
        <f t="shared" si="1804"/>
        <v>1.0366224963090028E-2</v>
      </c>
      <c r="Z1331" s="13">
        <f t="shared" si="1805"/>
        <v>5.8787381489533781E-2</v>
      </c>
      <c r="AA1331" s="13">
        <f t="shared" si="1806"/>
        <v>4.8215690638415389E-2</v>
      </c>
      <c r="AB1331" s="13">
        <f t="shared" si="1807"/>
        <v>1.9772549523687021E-2</v>
      </c>
      <c r="AC1331" s="13">
        <f t="shared" si="1808"/>
        <v>4.3348722598501947E-4</v>
      </c>
      <c r="AD1331" s="13">
        <f t="shared" si="1809"/>
        <v>1.7370098175740593E-3</v>
      </c>
      <c r="AE1331" s="13">
        <f t="shared" si="1810"/>
        <v>2.7173688415006378E-3</v>
      </c>
      <c r="AF1331" s="13">
        <f t="shared" si="1811"/>
        <v>2.1255186200016085E-3</v>
      </c>
      <c r="AG1331" s="13">
        <f t="shared" si="1812"/>
        <v>1.1083833093678999E-3</v>
      </c>
      <c r="AH1331" s="13">
        <f t="shared" si="1813"/>
        <v>2.2991666068441715E-2</v>
      </c>
      <c r="AI1331" s="13">
        <f t="shared" si="1814"/>
        <v>1.8857091952889593E-2</v>
      </c>
      <c r="AJ1331" s="13">
        <f t="shared" si="1815"/>
        <v>7.733017604318263E-3</v>
      </c>
      <c r="AK1331" s="13">
        <f t="shared" si="1816"/>
        <v>2.1141316104693339E-3</v>
      </c>
      <c r="AL1331" s="13">
        <f t="shared" si="1817"/>
        <v>2.2247790661695908E-5</v>
      </c>
      <c r="AM1331" s="13">
        <f t="shared" si="1818"/>
        <v>2.8492892820869002E-4</v>
      </c>
      <c r="AN1331" s="13">
        <f t="shared" si="1819"/>
        <v>4.4574128696509512E-4</v>
      </c>
      <c r="AO1331" s="13">
        <f t="shared" si="1820"/>
        <v>3.4865763921271032E-4</v>
      </c>
      <c r="AP1331" s="13">
        <f t="shared" si="1821"/>
        <v>1.8181271354220866E-4</v>
      </c>
      <c r="AQ1331" s="13">
        <f t="shared" si="1822"/>
        <v>7.1106708460963363E-5</v>
      </c>
      <c r="AR1331" s="13">
        <f t="shared" si="1823"/>
        <v>7.193607814586475E-3</v>
      </c>
      <c r="AS1331" s="13">
        <f t="shared" si="1824"/>
        <v>5.8999867007844108E-3</v>
      </c>
      <c r="AT1331" s="13">
        <f t="shared" si="1825"/>
        <v>2.419498252243401E-3</v>
      </c>
      <c r="AU1331" s="13">
        <f t="shared" si="1826"/>
        <v>6.6146723029399178E-4</v>
      </c>
      <c r="AV1331" s="13">
        <f t="shared" si="1827"/>
        <v>1.3562901823150036E-4</v>
      </c>
      <c r="AW1331" s="13">
        <f t="shared" si="1828"/>
        <v>7.929302430902885E-7</v>
      </c>
      <c r="AX1331" s="13">
        <f t="shared" si="1829"/>
        <v>3.8948395353888754E-5</v>
      </c>
      <c r="AY1331" s="13">
        <f t="shared" si="1830"/>
        <v>6.0930660777104685E-5</v>
      </c>
      <c r="AZ1331" s="13">
        <f t="shared" si="1831"/>
        <v>4.7659799447474927E-5</v>
      </c>
      <c r="BA1331" s="13">
        <f t="shared" si="1832"/>
        <v>2.4852911538061566E-5</v>
      </c>
      <c r="BB1331" s="13">
        <f t="shared" si="1833"/>
        <v>9.7199403755270962E-6</v>
      </c>
      <c r="BC1331" s="13">
        <f t="shared" si="1834"/>
        <v>3.0411645173761577E-6</v>
      </c>
      <c r="BD1331" s="13">
        <f t="shared" si="1835"/>
        <v>1.8756069132483337E-3</v>
      </c>
      <c r="BE1331" s="13">
        <f t="shared" si="1836"/>
        <v>1.5383179246477451E-3</v>
      </c>
      <c r="BF1331" s="13">
        <f t="shared" si="1837"/>
        <v>6.3084168131854882E-4</v>
      </c>
      <c r="BG1331" s="13">
        <f t="shared" si="1838"/>
        <v>1.7246596450684566E-4</v>
      </c>
      <c r="BH1331" s="13">
        <f t="shared" si="1839"/>
        <v>3.5362884770596819E-5</v>
      </c>
      <c r="BI1331" s="13">
        <f t="shared" si="1840"/>
        <v>5.8007207294462868E-6</v>
      </c>
      <c r="BJ1331" s="14">
        <f t="shared" si="1841"/>
        <v>0.19631964029358853</v>
      </c>
      <c r="BK1331" s="14">
        <f t="shared" si="1842"/>
        <v>0.2541766544928547</v>
      </c>
      <c r="BL1331" s="14">
        <f t="shared" si="1843"/>
        <v>0.48957594737516774</v>
      </c>
      <c r="BM1331" s="14">
        <f t="shared" si="1844"/>
        <v>0.42505303720957049</v>
      </c>
      <c r="BN1331" s="14">
        <f t="shared" si="1845"/>
        <v>0.5737464487110403</v>
      </c>
    </row>
    <row r="1332" spans="1:66" x14ac:dyDescent="0.25">
      <c r="A1332" t="s">
        <v>338</v>
      </c>
      <c r="B1332" t="s">
        <v>86</v>
      </c>
      <c r="C1332" t="s">
        <v>96</v>
      </c>
      <c r="D1332" s="7" t="s">
        <v>387</v>
      </c>
      <c r="E1332" s="10">
        <f>VLOOKUP(A1332,home!$A$2:$E$405,3,FALSE)</f>
        <v>1.4215</v>
      </c>
      <c r="F1332" s="10">
        <f>VLOOKUP(B1332,home!$B$2:$E$405,3,FALSE)</f>
        <v>0.81169999999999998</v>
      </c>
      <c r="G1332" s="10">
        <f>VLOOKUP(C1332,away!$B$2:$E$405,4,FALSE)</f>
        <v>0.7621</v>
      </c>
      <c r="H1332" s="10">
        <f>VLOOKUP(A1332,away!$A$2:$E$405,3,FALSE)</f>
        <v>1.0277000000000001</v>
      </c>
      <c r="I1332" s="10">
        <f>VLOOKUP(C1332,away!$B$2:$E$405,3,FALSE)</f>
        <v>0.81089999999999995</v>
      </c>
      <c r="J1332" s="10">
        <f>VLOOKUP(B1332,home!$B$2:$E$405,4,FALSE)</f>
        <v>1.0479000000000001</v>
      </c>
      <c r="K1332" s="12">
        <f t="shared" si="1790"/>
        <v>0.87933502425499999</v>
      </c>
      <c r="L1332" s="12">
        <f t="shared" si="1791"/>
        <v>0.87327996644700012</v>
      </c>
      <c r="M1332" s="13">
        <f t="shared" si="1792"/>
        <v>0.17332011983495021</v>
      </c>
      <c r="N1332" s="13">
        <f t="shared" si="1793"/>
        <v>0.15240645177894543</v>
      </c>
      <c r="O1332" s="13">
        <f t="shared" si="1794"/>
        <v>0.15135698843405535</v>
      </c>
      <c r="P1332" s="13">
        <f t="shared" si="1795"/>
        <v>0.1330935010958238</v>
      </c>
      <c r="Q1332" s="13">
        <f t="shared" si="1796"/>
        <v>6.7008165485828733E-2</v>
      </c>
      <c r="R1332" s="13">
        <f t="shared" si="1797"/>
        <v>6.6088512890605425E-2</v>
      </c>
      <c r="S1332" s="13">
        <f t="shared" si="1798"/>
        <v>2.5550813216048834E-2</v>
      </c>
      <c r="T1332" s="13">
        <f t="shared" si="1799"/>
        <v>5.8516888507139542E-2</v>
      </c>
      <c r="U1332" s="13">
        <f t="shared" si="1800"/>
        <v>5.8113944085637401E-2</v>
      </c>
      <c r="V1332" s="13">
        <f t="shared" si="1801"/>
        <v>2.1800682331551604E-3</v>
      </c>
      <c r="W1332" s="13">
        <f t="shared" si="1802"/>
        <v>1.964087560758809E-2</v>
      </c>
      <c r="X1332" s="13">
        <f t="shared" si="1803"/>
        <v>1.7151983191584227E-2</v>
      </c>
      <c r="Y1332" s="13">
        <f t="shared" si="1804"/>
        <v>7.4892416530230928E-3</v>
      </c>
      <c r="Z1332" s="13">
        <f t="shared" si="1805"/>
        <v>1.9237924773213344E-2</v>
      </c>
      <c r="AA1332" s="13">
        <f t="shared" si="1806"/>
        <v>1.6916581047069421E-2</v>
      </c>
      <c r="AB1332" s="13">
        <f t="shared" si="1807"/>
        <v>7.4376711026682297E-3</v>
      </c>
      <c r="AC1332" s="13">
        <f t="shared" si="1808"/>
        <v>1.0463042102913193E-4</v>
      </c>
      <c r="AD1332" s="13">
        <f t="shared" si="1809"/>
        <v>4.3177274571969777E-3</v>
      </c>
      <c r="AE1332" s="13">
        <f t="shared" si="1810"/>
        <v>3.7705848889482674E-3</v>
      </c>
      <c r="AF1332" s="13">
        <f t="shared" si="1811"/>
        <v>1.6463881226531543E-3</v>
      </c>
      <c r="AG1332" s="13">
        <f t="shared" si="1812"/>
        <v>4.7925258816976197E-4</v>
      </c>
      <c r="AH1332" s="13">
        <f t="shared" si="1813"/>
        <v>4.200023575115416E-3</v>
      </c>
      <c r="AI1332" s="13">
        <f t="shared" si="1814"/>
        <v>3.6932278322956858E-3</v>
      </c>
      <c r="AJ1332" s="13">
        <f t="shared" si="1815"/>
        <v>1.6237922927454837E-3</v>
      </c>
      <c r="AK1332" s="13">
        <f t="shared" si="1816"/>
        <v>4.7595247837547739E-4</v>
      </c>
      <c r="AL1332" s="13">
        <f t="shared" si="1817"/>
        <v>3.2138517026548159E-6</v>
      </c>
      <c r="AM1332" s="13">
        <f t="shared" si="1818"/>
        <v>7.5934579566015693E-4</v>
      </c>
      <c r="AN1332" s="13">
        <f t="shared" si="1819"/>
        <v>6.6312147095577234E-4</v>
      </c>
      <c r="AO1332" s="13">
        <f t="shared" si="1820"/>
        <v>2.8954534795327117E-4</v>
      </c>
      <c r="AP1332" s="13">
        <f t="shared" si="1821"/>
        <v>8.4284717248505863E-5</v>
      </c>
      <c r="AQ1332" s="13">
        <f t="shared" si="1822"/>
        <v>1.8401038762692524E-5</v>
      </c>
      <c r="AR1332" s="13">
        <f t="shared" si="1823"/>
        <v>7.3355928935068008E-4</v>
      </c>
      <c r="AS1332" s="13">
        <f t="shared" si="1824"/>
        <v>6.450443754936608E-4</v>
      </c>
      <c r="AT1332" s="13">
        <f t="shared" si="1825"/>
        <v>2.8360505578513474E-4</v>
      </c>
      <c r="AU1332" s="13">
        <f t="shared" si="1826"/>
        <v>8.3127952869220707E-5</v>
      </c>
      <c r="AV1332" s="13">
        <f t="shared" si="1827"/>
        <v>1.8274330113131171E-5</v>
      </c>
      <c r="AW1332" s="13">
        <f t="shared" si="1828"/>
        <v>6.855374762229241E-8</v>
      </c>
      <c r="AX1332" s="13">
        <f t="shared" si="1829"/>
        <v>1.1128655894079266E-4</v>
      </c>
      <c r="AY1332" s="13">
        <f t="shared" si="1830"/>
        <v>9.7184322457817511E-5</v>
      </c>
      <c r="AZ1332" s="13">
        <f t="shared" si="1831"/>
        <v>4.2434560927568656E-5</v>
      </c>
      <c r="BA1332" s="13">
        <f t="shared" si="1832"/>
        <v>1.2352417314340112E-5</v>
      </c>
      <c r="BB1332" s="13">
        <f t="shared" si="1833"/>
        <v>2.6967796444515694E-6</v>
      </c>
      <c r="BC1332" s="13">
        <f t="shared" si="1834"/>
        <v>4.7100872748432398E-7</v>
      </c>
      <c r="BD1332" s="13">
        <f t="shared" si="1835"/>
        <v>1.0676710526517448E-4</v>
      </c>
      <c r="BE1332" s="13">
        <f t="shared" si="1836"/>
        <v>9.3884055097988344E-5</v>
      </c>
      <c r="BF1332" s="13">
        <f t="shared" si="1837"/>
        <v>4.1277768933373664E-5</v>
      </c>
      <c r="BG1332" s="13">
        <f t="shared" si="1838"/>
        <v>1.2098995982073472E-5</v>
      </c>
      <c r="BH1332" s="13">
        <f t="shared" si="1839"/>
        <v>2.659767731339431E-6</v>
      </c>
      <c r="BI1332" s="13">
        <f t="shared" si="1840"/>
        <v>4.677653845100051E-7</v>
      </c>
      <c r="BJ1332" s="14">
        <f t="shared" si="1841"/>
        <v>0.33450868329967021</v>
      </c>
      <c r="BK1332" s="14">
        <f t="shared" si="1842"/>
        <v>0.33434953097516762</v>
      </c>
      <c r="BL1332" s="14">
        <f t="shared" si="1843"/>
        <v>0.31192746020057432</v>
      </c>
      <c r="BM1332" s="14">
        <f t="shared" si="1844"/>
        <v>0.25665274395970622</v>
      </c>
      <c r="BN1332" s="14">
        <f t="shared" si="1845"/>
        <v>0.74327373952020892</v>
      </c>
    </row>
    <row r="1333" spans="1:66" x14ac:dyDescent="0.25">
      <c r="A1333" t="s">
        <v>338</v>
      </c>
      <c r="B1333" t="s">
        <v>72</v>
      </c>
      <c r="C1333" t="s">
        <v>79</v>
      </c>
      <c r="D1333" s="7" t="s">
        <v>387</v>
      </c>
      <c r="E1333" s="10">
        <f>VLOOKUP(A1333,home!$A$2:$E$405,3,FALSE)</f>
        <v>1.4215</v>
      </c>
      <c r="F1333" s="10">
        <f>VLOOKUP(B1333,home!$B$2:$E$405,3,FALSE)</f>
        <v>0.93799999999999994</v>
      </c>
      <c r="G1333" s="10">
        <f>VLOOKUP(C1333,away!$B$2:$E$405,4,FALSE)</f>
        <v>0.70350000000000001</v>
      </c>
      <c r="H1333" s="10">
        <f>VLOOKUP(A1333,away!$A$2:$E$405,3,FALSE)</f>
        <v>1.0277000000000001</v>
      </c>
      <c r="I1333" s="10">
        <f>VLOOKUP(C1333,away!$B$2:$E$405,3,FALSE)</f>
        <v>1.4220999999999999</v>
      </c>
      <c r="J1333" s="10">
        <f>VLOOKUP(B1333,home!$B$2:$E$405,4,FALSE)</f>
        <v>0.64870000000000005</v>
      </c>
      <c r="K1333" s="12">
        <f t="shared" si="1790"/>
        <v>0.93802368449999995</v>
      </c>
      <c r="L1333" s="12">
        <f t="shared" si="1791"/>
        <v>0.94806997067900012</v>
      </c>
      <c r="M1333" s="13">
        <f t="shared" si="1792"/>
        <v>0.15166310155914667</v>
      </c>
      <c r="N1333" s="13">
        <f t="shared" si="1793"/>
        <v>0.14226358132720843</v>
      </c>
      <c r="O1333" s="13">
        <f t="shared" si="1794"/>
        <v>0.14378723224826639</v>
      </c>
      <c r="P1333" s="13">
        <f t="shared" si="1795"/>
        <v>0.13487582937757606</v>
      </c>
      <c r="Q1333" s="13">
        <f t="shared" si="1796"/>
        <v>6.6723304363356717E-2</v>
      </c>
      <c r="R1333" s="13">
        <f t="shared" si="1797"/>
        <v>6.8160178530814242E-2</v>
      </c>
      <c r="S1333" s="13">
        <f t="shared" si="1798"/>
        <v>2.9986676329434282E-2</v>
      </c>
      <c r="T1333" s="13">
        <f t="shared" si="1799"/>
        <v>6.3258361211373612E-2</v>
      </c>
      <c r="U1333" s="13">
        <f t="shared" si="1800"/>
        <v>6.3935861801652172E-2</v>
      </c>
      <c r="V1333" s="13">
        <f t="shared" si="1801"/>
        <v>2.9630570789472869E-3</v>
      </c>
      <c r="W1333" s="13">
        <f t="shared" si="1802"/>
        <v>2.0862679933643598E-2</v>
      </c>
      <c r="X1333" s="13">
        <f t="shared" si="1803"/>
        <v>1.9779280352974854E-2</v>
      </c>
      <c r="Y1333" s="13">
        <f t="shared" si="1804"/>
        <v>9.3760708721482948E-3</v>
      </c>
      <c r="Z1333" s="13">
        <f t="shared" si="1805"/>
        <v>2.1540206153728158E-2</v>
      </c>
      <c r="AA1333" s="13">
        <f t="shared" si="1806"/>
        <v>2.0205223541209658E-2</v>
      </c>
      <c r="AB1333" s="13">
        <f t="shared" si="1807"/>
        <v>9.4764891161358104E-3</v>
      </c>
      <c r="AC1333" s="13">
        <f t="shared" si="1808"/>
        <v>1.6469265468480509E-4</v>
      </c>
      <c r="AD1333" s="13">
        <f t="shared" si="1809"/>
        <v>4.8924219749751459E-3</v>
      </c>
      <c r="AE1333" s="13">
        <f t="shared" si="1810"/>
        <v>4.638358358363983E-3</v>
      </c>
      <c r="AF1333" s="13">
        <f t="shared" si="1811"/>
        <v>2.1987441364064177E-3</v>
      </c>
      <c r="AG1333" s="13">
        <f t="shared" si="1812"/>
        <v>6.9485442964448531E-4</v>
      </c>
      <c r="AH1333" s="13">
        <f t="shared" si="1813"/>
        <v>5.1054056541461673E-3</v>
      </c>
      <c r="AI1333" s="13">
        <f t="shared" si="1814"/>
        <v>4.7889914225693201E-3</v>
      </c>
      <c r="AJ1333" s="13">
        <f t="shared" si="1815"/>
        <v>2.2460936896186849E-3</v>
      </c>
      <c r="AK1333" s="13">
        <f t="shared" si="1816"/>
        <v>7.0229635948943934E-4</v>
      </c>
      <c r="AL1333" s="13">
        <f t="shared" si="1817"/>
        <v>5.8585267384486464E-6</v>
      </c>
      <c r="AM1333" s="13">
        <f t="shared" si="1818"/>
        <v>9.1784153741899068E-4</v>
      </c>
      <c r="AN1333" s="13">
        <f t="shared" si="1819"/>
        <v>8.7017799946879101E-4</v>
      </c>
      <c r="AO1333" s="13">
        <f t="shared" si="1820"/>
        <v>4.1249481522094377E-4</v>
      </c>
      <c r="AP1333" s="13">
        <f t="shared" si="1821"/>
        <v>1.3035798245725325E-4</v>
      </c>
      <c r="AQ1333" s="13">
        <f t="shared" si="1822"/>
        <v>3.0897122151505422E-5</v>
      </c>
      <c r="AR1333" s="13">
        <f t="shared" si="1823"/>
        <v>9.6805635776615179E-4</v>
      </c>
      <c r="AS1333" s="13">
        <f t="shared" si="1824"/>
        <v>9.0805979151545584E-4</v>
      </c>
      <c r="AT1333" s="13">
        <f t="shared" si="1825"/>
        <v>4.2589079569181485E-4</v>
      </c>
      <c r="AU1333" s="13">
        <f t="shared" si="1826"/>
        <v>1.3316521778982429E-4</v>
      </c>
      <c r="AV1333" s="13">
        <f t="shared" si="1827"/>
        <v>3.1228032059613983E-5</v>
      </c>
      <c r="AW1333" s="13">
        <f t="shared" si="1828"/>
        <v>1.4472385113520264E-7</v>
      </c>
      <c r="AX1333" s="13">
        <f t="shared" si="1829"/>
        <v>1.434928501194843E-4</v>
      </c>
      <c r="AY1333" s="13">
        <f t="shared" si="1830"/>
        <v>1.3604126220542566E-4</v>
      </c>
      <c r="AZ1333" s="13">
        <f t="shared" si="1831"/>
        <v>6.4488317735116019E-5</v>
      </c>
      <c r="BA1333" s="13">
        <f t="shared" si="1832"/>
        <v>2.0379812501423166E-5</v>
      </c>
      <c r="BB1333" s="13">
        <f t="shared" si="1833"/>
        <v>4.8303720601669445E-6</v>
      </c>
      <c r="BC1333" s="13">
        <f t="shared" si="1834"/>
        <v>9.1590613949022744E-7</v>
      </c>
      <c r="BD1333" s="13">
        <f t="shared" si="1835"/>
        <v>1.5296419378716249E-4</v>
      </c>
      <c r="BE1333" s="13">
        <f t="shared" si="1836"/>
        <v>1.4348403665280615E-4</v>
      </c>
      <c r="BF1333" s="13">
        <f t="shared" si="1837"/>
        <v>6.7295712363999127E-5</v>
      </c>
      <c r="BG1333" s="13">
        <f t="shared" si="1838"/>
        <v>2.1041657354243559E-5</v>
      </c>
      <c r="BH1333" s="13">
        <f t="shared" si="1839"/>
        <v>4.9343932398535156E-6</v>
      </c>
      <c r="BI1333" s="13">
        <f t="shared" si="1840"/>
        <v>9.2571554552385752E-7</v>
      </c>
      <c r="BJ1333" s="14">
        <f t="shared" si="1841"/>
        <v>0.33741957493757407</v>
      </c>
      <c r="BK1333" s="14">
        <f t="shared" si="1842"/>
        <v>0.319795256788733</v>
      </c>
      <c r="BL1333" s="14">
        <f t="shared" si="1843"/>
        <v>0.32126481826766845</v>
      </c>
      <c r="BM1333" s="14">
        <f t="shared" si="1844"/>
        <v>0.29241073220298081</v>
      </c>
      <c r="BN1333" s="14">
        <f t="shared" si="1845"/>
        <v>0.70747322740636853</v>
      </c>
    </row>
    <row r="1334" spans="1:66" x14ac:dyDescent="0.25">
      <c r="A1334" t="s">
        <v>338</v>
      </c>
      <c r="B1334" t="s">
        <v>93</v>
      </c>
      <c r="C1334" t="s">
        <v>71</v>
      </c>
      <c r="D1334" s="7" t="s">
        <v>387</v>
      </c>
      <c r="E1334" s="10">
        <f>VLOOKUP(A1334,home!$A$2:$E$405,3,FALSE)</f>
        <v>1.4215</v>
      </c>
      <c r="F1334" s="10">
        <f>VLOOKUP(B1334,home!$B$2:$E$405,3,FALSE)</f>
        <v>0.86580000000000001</v>
      </c>
      <c r="G1334" s="10">
        <f>VLOOKUP(C1334,away!$B$2:$E$405,4,FALSE)</f>
        <v>0.99660000000000004</v>
      </c>
      <c r="H1334" s="10">
        <f>VLOOKUP(A1334,away!$A$2:$E$405,3,FALSE)</f>
        <v>1.0277000000000001</v>
      </c>
      <c r="I1334" s="10">
        <f>VLOOKUP(C1334,away!$B$2:$E$405,3,FALSE)</f>
        <v>0.97299999999999998</v>
      </c>
      <c r="J1334" s="10">
        <f>VLOOKUP(B1334,home!$B$2:$E$405,4,FALSE)</f>
        <v>1.1976</v>
      </c>
      <c r="K1334" s="12">
        <f t="shared" si="1790"/>
        <v>1.2265502020200001</v>
      </c>
      <c r="L1334" s="12">
        <f t="shared" si="1791"/>
        <v>1.19754263496</v>
      </c>
      <c r="M1334" s="13">
        <f t="shared" si="1792"/>
        <v>8.8558419537074301E-2</v>
      </c>
      <c r="N1334" s="13">
        <f t="shared" si="1793"/>
        <v>0.10862134737377038</v>
      </c>
      <c r="O1334" s="13">
        <f t="shared" si="1794"/>
        <v>0.10605248308032111</v>
      </c>
      <c r="P1334" s="13">
        <f t="shared" si="1795"/>
        <v>0.13007869454689047</v>
      </c>
      <c r="Q1334" s="13">
        <f t="shared" si="1796"/>
        <v>6.6614767782491355E-2</v>
      </c>
      <c r="R1334" s="13">
        <f t="shared" si="1797"/>
        <v>6.3501185016029277E-2</v>
      </c>
      <c r="S1334" s="13">
        <f t="shared" si="1798"/>
        <v>4.7766397772996669E-2</v>
      </c>
      <c r="T1334" s="13">
        <f t="shared" si="1799"/>
        <v>7.9774024537493229E-2</v>
      </c>
      <c r="U1334" s="13">
        <f t="shared" si="1800"/>
        <v>7.7887391309920104E-2</v>
      </c>
      <c r="V1334" s="13">
        <f t="shared" si="1801"/>
        <v>7.7957211095461207E-3</v>
      </c>
      <c r="W1334" s="13">
        <f t="shared" si="1802"/>
        <v>2.7235452293710053E-2</v>
      </c>
      <c r="X1334" s="13">
        <f t="shared" si="1803"/>
        <v>3.2615615304136918E-2</v>
      </c>
      <c r="Y1334" s="13">
        <f t="shared" si="1804"/>
        <v>1.9529294946078916E-2</v>
      </c>
      <c r="Z1334" s="13">
        <f t="shared" si="1805"/>
        <v>2.53484588090594E-2</v>
      </c>
      <c r="AA1334" s="13">
        <f t="shared" si="1806"/>
        <v>3.1091157273147454E-2</v>
      </c>
      <c r="AB1334" s="13">
        <f t="shared" si="1807"/>
        <v>1.9067432617207308E-2</v>
      </c>
      <c r="AC1334" s="13">
        <f t="shared" si="1808"/>
        <v>7.1566968891991433E-4</v>
      </c>
      <c r="AD1334" s="13">
        <f t="shared" si="1809"/>
        <v>8.3514123782390398E-3</v>
      </c>
      <c r="AE1334" s="13">
        <f t="shared" si="1810"/>
        <v>1.0001172385073941E-2</v>
      </c>
      <c r="AF1334" s="13">
        <f t="shared" si="1811"/>
        <v>5.9884151653553175E-3</v>
      </c>
      <c r="AG1334" s="13">
        <f t="shared" si="1812"/>
        <v>2.3904608254513445E-3</v>
      </c>
      <c r="AH1334" s="13">
        <f t="shared" si="1813"/>
        <v>7.5889650385939983E-3</v>
      </c>
      <c r="AI1334" s="13">
        <f t="shared" si="1814"/>
        <v>9.308246601210185E-3</v>
      </c>
      <c r="AJ1334" s="13">
        <f t="shared" si="1815"/>
        <v>5.708515874583168E-3</v>
      </c>
      <c r="AK1334" s="13">
        <f t="shared" si="1816"/>
        <v>2.3339270997347872E-3</v>
      </c>
      <c r="AL1334" s="13">
        <f t="shared" si="1817"/>
        <v>4.2048346999918485E-5</v>
      </c>
      <c r="AM1334" s="13">
        <f t="shared" si="1818"/>
        <v>2.0486853079362817E-3</v>
      </c>
      <c r="AN1334" s="13">
        <f t="shared" si="1819"/>
        <v>2.4533880018698545E-3</v>
      </c>
      <c r="AO1334" s="13">
        <f t="shared" si="1820"/>
        <v>1.4690183661692374E-3</v>
      </c>
      <c r="AP1334" s="13">
        <f t="shared" si="1821"/>
        <v>5.8640404167564775E-4</v>
      </c>
      <c r="AQ1334" s="13">
        <f t="shared" si="1822"/>
        <v>1.7556096030486206E-4</v>
      </c>
      <c r="AR1334" s="13">
        <f t="shared" si="1823"/>
        <v>1.8176218377874344E-3</v>
      </c>
      <c r="AS1334" s="13">
        <f t="shared" si="1824"/>
        <v>2.2294044323341411E-3</v>
      </c>
      <c r="AT1334" s="13">
        <f t="shared" si="1825"/>
        <v>1.3672382284318628E-3</v>
      </c>
      <c r="AU1334" s="13">
        <f t="shared" si="1826"/>
        <v>5.5899544176418942E-4</v>
      </c>
      <c r="AV1334" s="13">
        <f t="shared" si="1827"/>
        <v>1.714089930060315E-4</v>
      </c>
      <c r="AW1334" s="13">
        <f t="shared" si="1828"/>
        <v>1.7156264739001092E-6</v>
      </c>
      <c r="AX1334" s="13">
        <f t="shared" si="1829"/>
        <v>4.18802563054109E-4</v>
      </c>
      <c r="AY1334" s="13">
        <f t="shared" si="1830"/>
        <v>5.015339248878193E-4</v>
      </c>
      <c r="AZ1334" s="13">
        <f t="shared" si="1831"/>
        <v>3.0030412896599494E-4</v>
      </c>
      <c r="BA1334" s="13">
        <f t="shared" si="1832"/>
        <v>1.1987566596376845E-4</v>
      </c>
      <c r="BB1334" s="13">
        <f t="shared" si="1833"/>
        <v>3.5889055221458985E-5</v>
      </c>
      <c r="BC1334" s="13">
        <f t="shared" si="1834"/>
        <v>8.595734751226185E-6</v>
      </c>
      <c r="BD1334" s="13">
        <f t="shared" si="1835"/>
        <v>3.6277994083080061E-4</v>
      </c>
      <c r="BE1334" s="13">
        <f t="shared" si="1836"/>
        <v>4.449678097148221E-4</v>
      </c>
      <c r="BF1334" s="13">
        <f t="shared" si="1837"/>
        <v>2.7288767844905614E-4</v>
      </c>
      <c r="BG1334" s="13">
        <f t="shared" si="1838"/>
        <v>1.1157014571015285E-4</v>
      </c>
      <c r="BH1334" s="13">
        <f t="shared" si="1839"/>
        <v>3.4211596190047222E-5</v>
      </c>
      <c r="BI1334" s="13">
        <f t="shared" si="1840"/>
        <v>8.3924480436658062E-6</v>
      </c>
      <c r="BJ1334" s="14">
        <f t="shared" si="1841"/>
        <v>0.36924002074260071</v>
      </c>
      <c r="BK1334" s="14">
        <f t="shared" si="1842"/>
        <v>0.27545848492731523</v>
      </c>
      <c r="BL1334" s="14">
        <f t="shared" si="1843"/>
        <v>0.3299187824630096</v>
      </c>
      <c r="BM1334" s="14">
        <f t="shared" si="1844"/>
        <v>0.43603903130699423</v>
      </c>
      <c r="BN1334" s="14">
        <f t="shared" si="1845"/>
        <v>0.56342689733657692</v>
      </c>
    </row>
    <row r="1335" spans="1:66" x14ac:dyDescent="0.25">
      <c r="A1335" t="s">
        <v>338</v>
      </c>
      <c r="B1335" t="s">
        <v>87</v>
      </c>
      <c r="C1335" t="s">
        <v>89</v>
      </c>
      <c r="D1335" s="7" t="s">
        <v>387</v>
      </c>
      <c r="E1335" s="10">
        <f>VLOOKUP(A1335,home!$A$2:$E$405,3,FALSE)</f>
        <v>1.4215</v>
      </c>
      <c r="F1335" s="10">
        <f>VLOOKUP(B1335,home!$B$2:$E$405,3,FALSE)</f>
        <v>0.82069999999999999</v>
      </c>
      <c r="G1335" s="10">
        <f>VLOOKUP(C1335,away!$B$2:$E$405,4,FALSE)</f>
        <v>0.70350000000000001</v>
      </c>
      <c r="H1335" s="10">
        <f>VLOOKUP(A1335,away!$A$2:$E$405,3,FALSE)</f>
        <v>1.0277000000000001</v>
      </c>
      <c r="I1335" s="10">
        <f>VLOOKUP(C1335,away!$B$2:$E$405,3,FALSE)</f>
        <v>0.8982</v>
      </c>
      <c r="J1335" s="10">
        <f>VLOOKUP(B1335,home!$B$2:$E$405,4,FALSE)</f>
        <v>1.0541</v>
      </c>
      <c r="K1335" s="12">
        <f t="shared" si="1790"/>
        <v>0.82072072267499996</v>
      </c>
      <c r="L1335" s="12">
        <f t="shared" si="1791"/>
        <v>0.97301877557400007</v>
      </c>
      <c r="M1335" s="13">
        <f t="shared" si="1792"/>
        <v>0.16633698832389468</v>
      </c>
      <c r="N1335" s="13">
        <f t="shared" si="1793"/>
        <v>0.13651621326476987</v>
      </c>
      <c r="O1335" s="13">
        <f t="shared" si="1794"/>
        <v>0.16184901271158275</v>
      </c>
      <c r="P1335" s="13">
        <f t="shared" si="1795"/>
        <v>0.13283283867688545</v>
      </c>
      <c r="Q1335" s="13">
        <f t="shared" si="1796"/>
        <v>5.602084260375817E-2</v>
      </c>
      <c r="R1335" s="13">
        <f t="shared" si="1797"/>
        <v>7.8741064088242496E-2</v>
      </c>
      <c r="S1335" s="13">
        <f t="shared" si="1798"/>
        <v>2.6519301582822979E-2</v>
      </c>
      <c r="T1335" s="13">
        <f t="shared" si="1799"/>
        <v>5.4509331676932553E-2</v>
      </c>
      <c r="U1335" s="13">
        <f t="shared" si="1800"/>
        <v>6.4624423022700869E-2</v>
      </c>
      <c r="V1335" s="13">
        <f t="shared" si="1801"/>
        <v>2.3530772910468935E-3</v>
      </c>
      <c r="W1335" s="13">
        <f t="shared" si="1802"/>
        <v>1.5325822142206281E-2</v>
      </c>
      <c r="X1335" s="13">
        <f t="shared" si="1803"/>
        <v>1.4912312695474453E-2</v>
      </c>
      <c r="Y1335" s="13">
        <f t="shared" si="1804"/>
        <v>7.2549801199635836E-3</v>
      </c>
      <c r="Z1335" s="13">
        <f t="shared" si="1805"/>
        <v>2.55388445888452E-2</v>
      </c>
      <c r="AA1335" s="13">
        <f t="shared" si="1806"/>
        <v>2.0960258987241548E-2</v>
      </c>
      <c r="AB1335" s="13">
        <f t="shared" si="1807"/>
        <v>8.6012594517320216E-3</v>
      </c>
      <c r="AC1335" s="13">
        <f t="shared" si="1808"/>
        <v>1.174445396005517E-4</v>
      </c>
      <c r="AD1335" s="13">
        <f t="shared" si="1809"/>
        <v>3.1445549560350124E-3</v>
      </c>
      <c r="AE1335" s="13">
        <f t="shared" si="1810"/>
        <v>3.0597110130463415E-3</v>
      </c>
      <c r="AF1335" s="13">
        <f t="shared" si="1811"/>
        <v>1.4885781317623172E-3</v>
      </c>
      <c r="AG1335" s="13">
        <f t="shared" si="1812"/>
        <v>4.8280482370453425E-4</v>
      </c>
      <c r="AH1335" s="13">
        <f t="shared" si="1813"/>
        <v>6.2124438228532081E-3</v>
      </c>
      <c r="AI1335" s="13">
        <f t="shared" si="1814"/>
        <v>5.0986813838699244E-3</v>
      </c>
      <c r="AJ1335" s="13">
        <f t="shared" si="1815"/>
        <v>2.0922967350296465E-3</v>
      </c>
      <c r="AK1335" s="13">
        <f t="shared" si="1816"/>
        <v>5.7239709614135821E-4</v>
      </c>
      <c r="AL1335" s="13">
        <f t="shared" si="1817"/>
        <v>3.7515387862773117E-6</v>
      </c>
      <c r="AM1335" s="13">
        <f t="shared" si="1818"/>
        <v>5.1616028320166187E-4</v>
      </c>
      <c r="AN1335" s="13">
        <f t="shared" si="1819"/>
        <v>5.0223364676081021E-4</v>
      </c>
      <c r="AO1335" s="13">
        <f t="shared" si="1820"/>
        <v>2.4434138401163415E-4</v>
      </c>
      <c r="AP1335" s="13">
        <f t="shared" si="1821"/>
        <v>7.9249584764352297E-5</v>
      </c>
      <c r="AQ1335" s="13">
        <f t="shared" si="1822"/>
        <v>1.9277833483039499E-5</v>
      </c>
      <c r="AR1335" s="13">
        <f t="shared" si="1823"/>
        <v>1.2089648963669779E-3</v>
      </c>
      <c r="AS1335" s="13">
        <f t="shared" si="1824"/>
        <v>9.9222254343501255E-4</v>
      </c>
      <c r="AT1335" s="13">
        <f t="shared" si="1825"/>
        <v>4.07168801451205E-4</v>
      </c>
      <c r="AU1335" s="13">
        <f t="shared" si="1826"/>
        <v>1.1139062432591554E-4</v>
      </c>
      <c r="AV1335" s="13">
        <f t="shared" si="1827"/>
        <v>2.2855148423996201E-5</v>
      </c>
      <c r="AW1335" s="13">
        <f t="shared" si="1828"/>
        <v>8.3219204481129561E-8</v>
      </c>
      <c r="AX1335" s="13">
        <f t="shared" si="1829"/>
        <v>7.0603906774233393E-5</v>
      </c>
      <c r="AY1335" s="13">
        <f t="shared" si="1830"/>
        <v>6.8698926920205425E-5</v>
      </c>
      <c r="AZ1335" s="13">
        <f t="shared" si="1831"/>
        <v>3.3422672877572996E-5</v>
      </c>
      <c r="BA1335" s="13">
        <f t="shared" si="1832"/>
        <v>1.0840296079915474E-5</v>
      </c>
      <c r="BB1335" s="13">
        <f t="shared" si="1833"/>
        <v>2.6369529046347468E-6</v>
      </c>
      <c r="BC1335" s="13">
        <f t="shared" si="1834"/>
        <v>5.1316093730280092E-7</v>
      </c>
      <c r="BD1335" s="13">
        <f t="shared" si="1835"/>
        <v>1.9605759052915739E-4</v>
      </c>
      <c r="BE1335" s="13">
        <f t="shared" si="1836"/>
        <v>1.6090852738500928E-4</v>
      </c>
      <c r="BF1335" s="13">
        <f t="shared" si="1837"/>
        <v>6.6030481439997409E-5</v>
      </c>
      <c r="BG1335" s="13">
        <f t="shared" si="1838"/>
        <v>1.8064194815337621E-5</v>
      </c>
      <c r="BH1335" s="13">
        <f t="shared" si="1839"/>
        <v>3.7064147558464685E-6</v>
      </c>
      <c r="BI1335" s="13">
        <f t="shared" si="1840"/>
        <v>6.0838627939031973E-7</v>
      </c>
      <c r="BJ1335" s="14">
        <f t="shared" si="1841"/>
        <v>0.29426313007636851</v>
      </c>
      <c r="BK1335" s="14">
        <f t="shared" si="1842"/>
        <v>0.32823210087995702</v>
      </c>
      <c r="BL1335" s="14">
        <f t="shared" si="1843"/>
        <v>0.35193981490860154</v>
      </c>
      <c r="BM1335" s="14">
        <f t="shared" si="1844"/>
        <v>0.26760831507692312</v>
      </c>
      <c r="BN1335" s="14">
        <f t="shared" si="1845"/>
        <v>0.73229695966913355</v>
      </c>
    </row>
    <row r="1336" spans="1:66" x14ac:dyDescent="0.25">
      <c r="A1336" t="s">
        <v>338</v>
      </c>
      <c r="B1336" t="s">
        <v>75</v>
      </c>
      <c r="C1336" t="s">
        <v>90</v>
      </c>
      <c r="D1336" s="7" t="s">
        <v>387</v>
      </c>
      <c r="E1336" s="10">
        <f>VLOOKUP(A1336,home!$A$2:$E$405,3,FALSE)</f>
        <v>1.4215</v>
      </c>
      <c r="F1336" s="10">
        <f>VLOOKUP(B1336,home!$B$2:$E$405,3,FALSE)</f>
        <v>0.7621</v>
      </c>
      <c r="G1336" s="10">
        <f>VLOOKUP(C1336,away!$B$2:$E$405,4,FALSE)</f>
        <v>0.58620000000000005</v>
      </c>
      <c r="H1336" s="10">
        <f>VLOOKUP(A1336,away!$A$2:$E$405,3,FALSE)</f>
        <v>1.0277000000000001</v>
      </c>
      <c r="I1336" s="10">
        <f>VLOOKUP(C1336,away!$B$2:$E$405,3,FALSE)</f>
        <v>1.7839</v>
      </c>
      <c r="J1336" s="10">
        <f>VLOOKUP(B1336,home!$B$2:$E$405,4,FALSE)</f>
        <v>1.3785000000000001</v>
      </c>
      <c r="K1336" s="12">
        <f t="shared" si="1790"/>
        <v>0.63504520293000011</v>
      </c>
      <c r="L1336" s="12">
        <f t="shared" si="1791"/>
        <v>2.5272233903550001</v>
      </c>
      <c r="M1336" s="13">
        <f t="shared" si="1792"/>
        <v>4.2329603419042759E-2</v>
      </c>
      <c r="N1336" s="13">
        <f t="shared" si="1793"/>
        <v>2.6881211593192435E-2</v>
      </c>
      <c r="O1336" s="13">
        <f t="shared" si="1794"/>
        <v>0.10697636386505584</v>
      </c>
      <c r="P1336" s="13">
        <f t="shared" si="1795"/>
        <v>6.7934826699397918E-2</v>
      </c>
      <c r="Q1336" s="13">
        <f t="shared" si="1796"/>
        <v>8.5353922356015792E-3</v>
      </c>
      <c r="R1336" s="13">
        <f t="shared" si="1797"/>
        <v>0.13517658448744832</v>
      </c>
      <c r="S1336" s="13">
        <f t="shared" si="1798"/>
        <v>2.7257169367909923E-2</v>
      </c>
      <c r="T1336" s="13">
        <f t="shared" si="1799"/>
        <v>2.157084290366677E-2</v>
      </c>
      <c r="U1336" s="13">
        <f t="shared" si="1800"/>
        <v>8.5843241527215924E-2</v>
      </c>
      <c r="V1336" s="13">
        <f t="shared" si="1801"/>
        <v>4.860562316673765E-3</v>
      </c>
      <c r="W1336" s="13">
        <f t="shared" si="1802"/>
        <v>1.8067866314482508E-3</v>
      </c>
      <c r="X1336" s="13">
        <f t="shared" si="1803"/>
        <v>4.5661534363767384E-3</v>
      </c>
      <c r="Y1336" s="13">
        <f t="shared" si="1804"/>
        <v>5.7698448841805791E-3</v>
      </c>
      <c r="Z1336" s="13">
        <f t="shared" si="1805"/>
        <v>0.11387380871499274</v>
      </c>
      <c r="AA1336" s="13">
        <f t="shared" si="1806"/>
        <v>7.2315015963824586E-2</v>
      </c>
      <c r="AB1336" s="13">
        <f t="shared" si="1807"/>
        <v>2.2961651993816588E-2</v>
      </c>
      <c r="AC1336" s="13">
        <f t="shared" si="1808"/>
        <v>4.8754511023883844E-4</v>
      </c>
      <c r="AD1336" s="13">
        <f t="shared" si="1809"/>
        <v>2.8684779575481638E-4</v>
      </c>
      <c r="AE1336" s="13">
        <f t="shared" si="1810"/>
        <v>7.2492845890334567E-4</v>
      </c>
      <c r="AF1336" s="13">
        <f t="shared" si="1811"/>
        <v>9.1602807883726966E-4</v>
      </c>
      <c r="AG1336" s="13">
        <f t="shared" si="1812"/>
        <v>7.7166919568650053E-4</v>
      </c>
      <c r="AH1336" s="13">
        <f t="shared" si="1813"/>
        <v>7.1946138233335163E-2</v>
      </c>
      <c r="AI1336" s="13">
        <f t="shared" si="1814"/>
        <v>4.5689049954418172E-2</v>
      </c>
      <c r="AJ1336" s="13">
        <f t="shared" si="1815"/>
        <v>1.4507305999991199E-2</v>
      </c>
      <c r="AK1336" s="13">
        <f t="shared" si="1816"/>
        <v>3.0709316942440063E-3</v>
      </c>
      <c r="AL1336" s="13">
        <f t="shared" si="1817"/>
        <v>3.1298467169020649E-5</v>
      </c>
      <c r="AM1336" s="13">
        <f t="shared" si="1818"/>
        <v>3.6432263333028133E-5</v>
      </c>
      <c r="AN1336" s="13">
        <f t="shared" si="1819"/>
        <v>9.2072468058801511E-5</v>
      </c>
      <c r="AO1336" s="13">
        <f t="shared" si="1820"/>
        <v>1.1634384744295845E-4</v>
      </c>
      <c r="AP1336" s="13">
        <f t="shared" si="1821"/>
        <v>9.8008964193912782E-5</v>
      </c>
      <c r="AQ1336" s="13">
        <f t="shared" si="1822"/>
        <v>6.1922636693830506E-5</v>
      </c>
      <c r="AR1336" s="13">
        <f t="shared" si="1823"/>
        <v>3.6364792677799754E-2</v>
      </c>
      <c r="AS1336" s="13">
        <f t="shared" si="1824"/>
        <v>2.3093287145580729E-2</v>
      </c>
      <c r="AT1336" s="13">
        <f t="shared" si="1825"/>
        <v>7.3326406108430373E-3</v>
      </c>
      <c r="AU1336" s="13">
        <f t="shared" si="1826"/>
        <v>1.552186081575192E-3</v>
      </c>
      <c r="AV1336" s="13">
        <f t="shared" si="1827"/>
        <v>2.4642708128975988E-4</v>
      </c>
      <c r="AW1336" s="13">
        <f t="shared" si="1828"/>
        <v>1.3953040027561915E-6</v>
      </c>
      <c r="AX1336" s="13">
        <f t="shared" si="1829"/>
        <v>3.856022343587006E-6</v>
      </c>
      <c r="AY1336" s="13">
        <f t="shared" si="1830"/>
        <v>9.7450298604445858E-6</v>
      </c>
      <c r="AZ1336" s="13">
        <f t="shared" si="1831"/>
        <v>1.2313933701511743E-5</v>
      </c>
      <c r="BA1336" s="13">
        <f t="shared" si="1832"/>
        <v>1.0373353759247067E-5</v>
      </c>
      <c r="BB1336" s="13">
        <f t="shared" si="1833"/>
        <v>6.5539455641990389E-6</v>
      </c>
      <c r="BC1336" s="13">
        <f t="shared" si="1834"/>
        <v>3.3126569057914412E-6</v>
      </c>
      <c r="BD1336" s="13">
        <f t="shared" si="1835"/>
        <v>1.5316992440124294E-2</v>
      </c>
      <c r="BE1336" s="13">
        <f t="shared" si="1836"/>
        <v>9.7269825724160108E-3</v>
      </c>
      <c r="BF1336" s="13">
        <f t="shared" si="1837"/>
        <v>3.0885368107982495E-3</v>
      </c>
      <c r="BG1336" s="13">
        <f t="shared" si="1838"/>
        <v>6.5378682859004993E-4</v>
      </c>
      <c r="BH1336" s="13">
        <f t="shared" si="1839"/>
        <v>1.0379604730873235E-4</v>
      </c>
      <c r="BI1336" s="13">
        <f t="shared" si="1840"/>
        <v>1.318303638530117E-5</v>
      </c>
      <c r="BJ1336" s="14">
        <f t="shared" si="1841"/>
        <v>7.2280640335505575E-2</v>
      </c>
      <c r="BK1336" s="14">
        <f t="shared" si="1842"/>
        <v>0.14291075041029266</v>
      </c>
      <c r="BL1336" s="14">
        <f t="shared" si="1843"/>
        <v>0.65597889505206086</v>
      </c>
      <c r="BM1336" s="14">
        <f t="shared" si="1844"/>
        <v>0.59720176248725532</v>
      </c>
      <c r="BN1336" s="14">
        <f t="shared" si="1845"/>
        <v>0.38783398229973887</v>
      </c>
    </row>
    <row r="1337" spans="1:66" x14ac:dyDescent="0.25">
      <c r="A1337" t="s">
        <v>339</v>
      </c>
      <c r="B1337" t="s">
        <v>111</v>
      </c>
      <c r="C1337" t="s">
        <v>115</v>
      </c>
      <c r="D1337" s="7" t="s">
        <v>387</v>
      </c>
      <c r="E1337" s="10">
        <f>VLOOKUP(A1337,home!$A$2:$E$405,3,FALSE)</f>
        <v>1.2710999999999999</v>
      </c>
      <c r="F1337" s="10">
        <f>VLOOKUP(B1337,home!$B$2:$E$405,3,FALSE)</f>
        <v>1.7391000000000001</v>
      </c>
      <c r="G1337" s="10">
        <f>VLOOKUP(C1337,away!$B$2:$E$405,4,FALSE)</f>
        <v>0.99380000000000002</v>
      </c>
      <c r="H1337" s="10">
        <f>VLOOKUP(A1337,away!$A$2:$E$405,3,FALSE)</f>
        <v>0.94469999999999998</v>
      </c>
      <c r="I1337" s="10">
        <f>VLOOKUP(C1337,away!$B$2:$E$405,3,FALSE)</f>
        <v>0.8357</v>
      </c>
      <c r="J1337" s="10">
        <f>VLOOKUP(B1337,home!$B$2:$E$405,4,FALSE)</f>
        <v>0.72430000000000005</v>
      </c>
      <c r="K1337" s="12">
        <f t="shared" si="1790"/>
        <v>2.1968644759380003</v>
      </c>
      <c r="L1337" s="12">
        <f t="shared" si="1791"/>
        <v>0.57182455769700002</v>
      </c>
      <c r="M1337" s="13">
        <f t="shared" si="1792"/>
        <v>6.2744206392760238E-2</v>
      </c>
      <c r="N1337" s="13">
        <f t="shared" si="1793"/>
        <v>0.13784051809517694</v>
      </c>
      <c r="O1337" s="13">
        <f t="shared" si="1794"/>
        <v>3.5878678068589409E-2</v>
      </c>
      <c r="P1337" s="13">
        <f t="shared" si="1795"/>
        <v>7.8820593292499894E-2</v>
      </c>
      <c r="Q1337" s="13">
        <f t="shared" si="1796"/>
        <v>0.1514084687740917</v>
      </c>
      <c r="R1337" s="13">
        <f t="shared" si="1797"/>
        <v>1.0258154608662097E-2</v>
      </c>
      <c r="S1337" s="13">
        <f t="shared" si="1798"/>
        <v>2.4754022260207169E-2</v>
      </c>
      <c r="T1337" s="13">
        <f t="shared" si="1799"/>
        <v>8.6579080688325039E-2</v>
      </c>
      <c r="U1337" s="13">
        <f t="shared" si="1800"/>
        <v>2.2535775448449438E-2</v>
      </c>
      <c r="V1337" s="13">
        <f t="shared" si="1801"/>
        <v>3.4551693350543529E-3</v>
      </c>
      <c r="W1337" s="13">
        <f t="shared" si="1802"/>
        <v>0.11087462880199001</v>
      </c>
      <c r="X1337" s="13">
        <f t="shared" si="1803"/>
        <v>6.3400835574516992E-2</v>
      </c>
      <c r="Y1337" s="13">
        <f t="shared" si="1804"/>
        <v>1.8127077380009203E-2</v>
      </c>
      <c r="Z1337" s="13">
        <f t="shared" si="1805"/>
        <v>1.9552882406285491E-3</v>
      </c>
      <c r="AA1337" s="13">
        <f t="shared" si="1806"/>
        <v>4.2955032760561718E-3</v>
      </c>
      <c r="AB1337" s="13">
        <f t="shared" si="1807"/>
        <v>4.7183192767215531E-3</v>
      </c>
      <c r="AC1337" s="13">
        <f t="shared" si="1808"/>
        <v>2.7127852969630945E-4</v>
      </c>
      <c r="AD1337" s="13">
        <f t="shared" si="1809"/>
        <v>6.0894133324476039E-2</v>
      </c>
      <c r="AE1337" s="13">
        <f t="shared" si="1810"/>
        <v>3.4820760854610659E-2</v>
      </c>
      <c r="AF1337" s="13">
        <f t="shared" si="1811"/>
        <v>9.9556830871803774E-3</v>
      </c>
      <c r="AG1337" s="13">
        <f t="shared" si="1812"/>
        <v>1.8976346926328079E-3</v>
      </c>
      <c r="AH1337" s="13">
        <f t="shared" si="1813"/>
        <v>2.795204583418913E-4</v>
      </c>
      <c r="AI1337" s="13">
        <f t="shared" si="1814"/>
        <v>6.1406856522920866E-4</v>
      </c>
      <c r="AJ1337" s="13">
        <f t="shared" si="1815"/>
        <v>6.7451270837113274E-4</v>
      </c>
      <c r="AK1337" s="13">
        <f t="shared" si="1816"/>
        <v>4.9393766919642317E-4</v>
      </c>
      <c r="AL1337" s="13">
        <f t="shared" si="1817"/>
        <v>1.3631432055627932E-5</v>
      </c>
      <c r="AM1337" s="13">
        <f t="shared" si="1818"/>
        <v>2.6755231658714764E-2</v>
      </c>
      <c r="AN1337" s="13">
        <f t="shared" si="1819"/>
        <v>1.5299298509325342E-2</v>
      </c>
      <c r="AO1337" s="13">
        <f t="shared" si="1820"/>
        <v>4.3742573015846681E-3</v>
      </c>
      <c r="AP1337" s="13">
        <f t="shared" si="1821"/>
        <v>8.3376924891050868E-4</v>
      </c>
      <c r="AQ1337" s="13">
        <f t="shared" si="1822"/>
        <v>1.1919243299490287E-4</v>
      </c>
      <c r="AR1337" s="13">
        <f t="shared" si="1823"/>
        <v>3.196733249172295E-5</v>
      </c>
      <c r="AS1337" s="13">
        <f t="shared" si="1824"/>
        <v>7.0227897141564749E-5</v>
      </c>
      <c r="AT1337" s="13">
        <f t="shared" si="1825"/>
        <v>7.7140586225065734E-5</v>
      </c>
      <c r="AU1337" s="13">
        <f t="shared" si="1826"/>
        <v>5.6489137843626373E-5</v>
      </c>
      <c r="AV1337" s="13">
        <f t="shared" si="1827"/>
        <v>3.1024745051256936E-5</v>
      </c>
      <c r="AW1337" s="13">
        <f t="shared" si="1828"/>
        <v>4.7566922191868829E-7</v>
      </c>
      <c r="AX1337" s="13">
        <f t="shared" si="1829"/>
        <v>9.7962696627537007E-3</v>
      </c>
      <c r="AY1337" s="13">
        <f t="shared" si="1830"/>
        <v>5.6017475669846752E-3</v>
      </c>
      <c r="AZ1337" s="13">
        <f t="shared" si="1831"/>
        <v>1.6016084124106289E-3</v>
      </c>
      <c r="BA1337" s="13">
        <f t="shared" si="1832"/>
        <v>3.0527967401016749E-4</v>
      </c>
      <c r="BB1337" s="13">
        <f t="shared" si="1833"/>
        <v>4.3641603641187089E-5</v>
      </c>
      <c r="BC1337" s="13">
        <f t="shared" si="1834"/>
        <v>4.9910681398619197E-6</v>
      </c>
      <c r="BD1337" s="13">
        <f t="shared" si="1835"/>
        <v>3.0466176271387345E-6</v>
      </c>
      <c r="BE1337" s="13">
        <f t="shared" si="1836"/>
        <v>6.6930060368276101E-6</v>
      </c>
      <c r="BF1337" s="13">
        <f t="shared" si="1837"/>
        <v>7.3518135997725808E-6</v>
      </c>
      <c r="BG1337" s="13">
        <f t="shared" si="1838"/>
        <v>5.3836460436860838E-6</v>
      </c>
      <c r="BH1337" s="13">
        <f t="shared" si="1839"/>
        <v>2.9567851860995302E-6</v>
      </c>
      <c r="BI1337" s="13">
        <f t="shared" si="1840"/>
        <v>1.2991312676643578E-6</v>
      </c>
      <c r="BJ1337" s="14">
        <f t="shared" si="1841"/>
        <v>0.74053410841248024</v>
      </c>
      <c r="BK1337" s="14">
        <f t="shared" si="1842"/>
        <v>0.17566064880925827</v>
      </c>
      <c r="BL1337" s="14">
        <f t="shared" si="1843"/>
        <v>8.0042050778131743E-2</v>
      </c>
      <c r="BM1337" s="14">
        <f t="shared" si="1844"/>
        <v>0.51564020511095576</v>
      </c>
      <c r="BN1337" s="14">
        <f t="shared" si="1845"/>
        <v>0.47695061923178028</v>
      </c>
    </row>
    <row r="1338" spans="1:66" x14ac:dyDescent="0.25">
      <c r="A1338" t="s">
        <v>339</v>
      </c>
      <c r="B1338" t="s">
        <v>120</v>
      </c>
      <c r="C1338" t="s">
        <v>112</v>
      </c>
      <c r="D1338" s="7" t="s">
        <v>387</v>
      </c>
      <c r="E1338" s="10">
        <f>VLOOKUP(A1338,home!$A$2:$E$405,3,FALSE)</f>
        <v>1.2710999999999999</v>
      </c>
      <c r="F1338" s="10">
        <f>VLOOKUP(B1338,home!$B$2:$E$405,3,FALSE)</f>
        <v>0.99380000000000002</v>
      </c>
      <c r="G1338" s="10">
        <f>VLOOKUP(C1338,away!$B$2:$E$405,4,FALSE)</f>
        <v>0.91090000000000004</v>
      </c>
      <c r="H1338" s="10">
        <f>VLOOKUP(A1338,away!$A$2:$E$405,3,FALSE)</f>
        <v>0.94469999999999998</v>
      </c>
      <c r="I1338" s="10">
        <f>VLOOKUP(C1338,away!$B$2:$E$405,3,FALSE)</f>
        <v>0.89139999999999997</v>
      </c>
      <c r="J1338" s="10">
        <f>VLOOKUP(B1338,home!$B$2:$E$405,4,FALSE)</f>
        <v>0.78</v>
      </c>
      <c r="K1338" s="12">
        <f t="shared" si="1790"/>
        <v>1.1506663510619999</v>
      </c>
      <c r="L1338" s="12">
        <f t="shared" si="1791"/>
        <v>0.6568423524</v>
      </c>
      <c r="M1338" s="13">
        <f t="shared" si="1792"/>
        <v>0.16406235607364189</v>
      </c>
      <c r="N1338" s="13">
        <f t="shared" si="1793"/>
        <v>0.18878103260989201</v>
      </c>
      <c r="O1338" s="13">
        <f t="shared" si="1794"/>
        <v>0.10776310390369737</v>
      </c>
      <c r="P1338" s="13">
        <f t="shared" si="1795"/>
        <v>0.1239993775479826</v>
      </c>
      <c r="Q1338" s="13">
        <f t="shared" si="1796"/>
        <v>0.10861199097147045</v>
      </c>
      <c r="R1338" s="13">
        <f t="shared" si="1797"/>
        <v>3.5391685335015098E-2</v>
      </c>
      <c r="S1338" s="13">
        <f t="shared" si="1798"/>
        <v>2.3429880565328236E-2</v>
      </c>
      <c r="T1338" s="13">
        <f t="shared" si="1799"/>
        <v>7.1340955648548213E-2</v>
      </c>
      <c r="U1338" s="13">
        <f t="shared" si="1800"/>
        <v>4.0724021422376314E-2</v>
      </c>
      <c r="V1338" s="13">
        <f t="shared" si="1801"/>
        <v>1.9676059461333321E-3</v>
      </c>
      <c r="W1338" s="13">
        <f t="shared" si="1802"/>
        <v>4.1658721110906918E-2</v>
      </c>
      <c r="X1338" s="13">
        <f t="shared" si="1803"/>
        <v>2.7363212372463645E-2</v>
      </c>
      <c r="Y1338" s="13">
        <f t="shared" si="1804"/>
        <v>8.986658391974902E-3</v>
      </c>
      <c r="Z1338" s="13">
        <f t="shared" si="1805"/>
        <v>7.7489192836172997E-3</v>
      </c>
      <c r="AA1338" s="13">
        <f t="shared" si="1806"/>
        <v>8.9164206767538834E-3</v>
      </c>
      <c r="AB1338" s="13">
        <f t="shared" si="1807"/>
        <v>5.12991262232708E-3</v>
      </c>
      <c r="AC1338" s="13">
        <f t="shared" si="1808"/>
        <v>9.2945572044695425E-5</v>
      </c>
      <c r="AD1338" s="13">
        <f t="shared" si="1809"/>
        <v>1.198382215264919E-2</v>
      </c>
      <c r="AE1338" s="13">
        <f t="shared" si="1810"/>
        <v>7.8714819334893271E-3</v>
      </c>
      <c r="AF1338" s="13">
        <f t="shared" si="1811"/>
        <v>2.5851613550336144E-3</v>
      </c>
      <c r="AG1338" s="13">
        <f t="shared" si="1812"/>
        <v>5.6601448859128363E-4</v>
      </c>
      <c r="AH1338" s="13">
        <f t="shared" si="1813"/>
        <v>1.2724545927022275E-3</v>
      </c>
      <c r="AI1338" s="13">
        <f t="shared" si="1814"/>
        <v>1.4641706830767552E-3</v>
      </c>
      <c r="AJ1338" s="13">
        <f t="shared" si="1815"/>
        <v>8.4238596861394303E-4</v>
      </c>
      <c r="AK1338" s="13">
        <f t="shared" si="1816"/>
        <v>3.2310172956361136E-4</v>
      </c>
      <c r="AL1338" s="13">
        <f t="shared" si="1817"/>
        <v>2.8099543015730308E-6</v>
      </c>
      <c r="AM1338" s="13">
        <f t="shared" si="1818"/>
        <v>2.7578761816329602E-3</v>
      </c>
      <c r="AN1338" s="13">
        <f t="shared" si="1819"/>
        <v>1.8114898787717235E-3</v>
      </c>
      <c r="AO1338" s="13">
        <f t="shared" si="1820"/>
        <v>5.949316366606047E-4</v>
      </c>
      <c r="AP1338" s="13">
        <f t="shared" si="1821"/>
        <v>1.3025876524711124E-4</v>
      </c>
      <c r="AQ1338" s="13">
        <f t="shared" si="1822"/>
        <v>2.1389868446407979E-5</v>
      </c>
      <c r="AR1338" s="13">
        <f t="shared" si="1823"/>
        <v>1.6716041359854305E-4</v>
      </c>
      <c r="AS1338" s="13">
        <f t="shared" si="1824"/>
        <v>1.9234586315745021E-4</v>
      </c>
      <c r="AT1338" s="13">
        <f t="shared" si="1825"/>
        <v>1.1066295625062701E-4</v>
      </c>
      <c r="AU1338" s="13">
        <f t="shared" si="1826"/>
        <v>4.2445380022214236E-5</v>
      </c>
      <c r="AV1338" s="13">
        <f t="shared" si="1827"/>
        <v>1.2210117637400289E-5</v>
      </c>
      <c r="AW1338" s="13">
        <f t="shared" si="1828"/>
        <v>5.8993928465855279E-8</v>
      </c>
      <c r="AX1338" s="13">
        <f t="shared" si="1829"/>
        <v>5.2889922043339993E-4</v>
      </c>
      <c r="AY1338" s="13">
        <f t="shared" si="1830"/>
        <v>3.4740340813200056E-4</v>
      </c>
      <c r="AZ1338" s="13">
        <f t="shared" si="1831"/>
        <v>1.1409463591460026E-4</v>
      </c>
      <c r="BA1338" s="13">
        <f t="shared" si="1832"/>
        <v>2.4980729683455854E-5</v>
      </c>
      <c r="BB1338" s="13">
        <f t="shared" si="1833"/>
        <v>4.1021003124874128E-6</v>
      </c>
      <c r="BC1338" s="13">
        <f t="shared" si="1834"/>
        <v>5.3888664380700162E-7</v>
      </c>
      <c r="BD1338" s="13">
        <f t="shared" si="1835"/>
        <v>1.8299673216037318E-5</v>
      </c>
      <c r="BE1338" s="13">
        <f t="shared" si="1836"/>
        <v>2.1056818205124672E-5</v>
      </c>
      <c r="BF1338" s="13">
        <f t="shared" si="1837"/>
        <v>1.2114686084533349E-5</v>
      </c>
      <c r="BG1338" s="13">
        <f t="shared" si="1838"/>
        <v>4.6466538770505249E-6</v>
      </c>
      <c r="BH1338" s="13">
        <f t="shared" si="1839"/>
        <v>1.3366870653384553E-6</v>
      </c>
      <c r="BI1338" s="13">
        <f t="shared" si="1840"/>
        <v>3.0761616559695458E-7</v>
      </c>
      <c r="BJ1338" s="14">
        <f t="shared" si="1841"/>
        <v>0.47608501634689809</v>
      </c>
      <c r="BK1338" s="14">
        <f t="shared" si="1842"/>
        <v>0.3139023790675643</v>
      </c>
      <c r="BL1338" s="14">
        <f t="shared" si="1843"/>
        <v>0.20240984379940624</v>
      </c>
      <c r="BM1338" s="14">
        <f t="shared" si="1844"/>
        <v>0.27118926764158308</v>
      </c>
      <c r="BN1338" s="14">
        <f t="shared" si="1845"/>
        <v>0.72860954644169951</v>
      </c>
    </row>
    <row r="1339" spans="1:66" x14ac:dyDescent="0.25">
      <c r="A1339" t="s">
        <v>339</v>
      </c>
      <c r="B1339" t="s">
        <v>128</v>
      </c>
      <c r="C1339" t="s">
        <v>117</v>
      </c>
      <c r="D1339" s="7" t="s">
        <v>387</v>
      </c>
      <c r="E1339" s="10">
        <f>VLOOKUP(A1339,home!$A$2:$E$405,3,FALSE)</f>
        <v>1.2710999999999999</v>
      </c>
      <c r="F1339" s="10">
        <f>VLOOKUP(B1339,home!$B$2:$E$405,3,FALSE)</f>
        <v>0.5383</v>
      </c>
      <c r="G1339" s="10">
        <f>VLOOKUP(C1339,away!$B$2:$E$405,4,FALSE)</f>
        <v>0.74529999999999996</v>
      </c>
      <c r="H1339" s="10">
        <f>VLOOKUP(A1339,away!$A$2:$E$405,3,FALSE)</f>
        <v>0.94469999999999998</v>
      </c>
      <c r="I1339" s="10">
        <f>VLOOKUP(C1339,away!$B$2:$E$405,3,FALSE)</f>
        <v>0.78</v>
      </c>
      <c r="J1339" s="10">
        <f>VLOOKUP(B1339,home!$B$2:$E$405,4,FALSE)</f>
        <v>0.72430000000000005</v>
      </c>
      <c r="K1339" s="12">
        <f t="shared" si="1790"/>
        <v>0.50995895178899997</v>
      </c>
      <c r="L1339" s="12">
        <f t="shared" si="1791"/>
        <v>0.53371204380000004</v>
      </c>
      <c r="M1339" s="13">
        <f t="shared" si="1792"/>
        <v>0.35215953008328682</v>
      </c>
      <c r="N1339" s="13">
        <f t="shared" si="1793"/>
        <v>0.17958690482377973</v>
      </c>
      <c r="O1339" s="13">
        <f t="shared" si="1794"/>
        <v>0.18795178254439859</v>
      </c>
      <c r="P1339" s="13">
        <f t="shared" si="1795"/>
        <v>9.5847694013215565E-2</v>
      </c>
      <c r="Q1339" s="13">
        <f t="shared" si="1796"/>
        <v>4.5790974869482803E-2</v>
      </c>
      <c r="R1339" s="13">
        <f t="shared" si="1797"/>
        <v>5.0156064998812075E-2</v>
      </c>
      <c r="S1339" s="13">
        <f t="shared" si="1798"/>
        <v>6.5217462988139902E-3</v>
      </c>
      <c r="T1339" s="13">
        <f t="shared" si="1799"/>
        <v>2.4439194785186108E-2</v>
      </c>
      <c r="U1339" s="13">
        <f t="shared" si="1800"/>
        <v>2.5577534332655156E-2</v>
      </c>
      <c r="V1339" s="13">
        <f t="shared" si="1801"/>
        <v>1.9722574896436791E-4</v>
      </c>
      <c r="W1339" s="13">
        <f t="shared" si="1802"/>
        <v>7.7838391819459668E-3</v>
      </c>
      <c r="X1339" s="13">
        <f t="shared" si="1803"/>
        <v>4.1543287184069022E-3</v>
      </c>
      <c r="Y1339" s="13">
        <f t="shared" si="1804"/>
        <v>1.1086076354589914E-3</v>
      </c>
      <c r="Z1339" s="13">
        <f t="shared" si="1805"/>
        <v>8.922965319827213E-3</v>
      </c>
      <c r="AA1339" s="13">
        <f t="shared" si="1806"/>
        <v>4.5503460413486851E-3</v>
      </c>
      <c r="AB1339" s="13">
        <f t="shared" si="1807"/>
        <v>1.1602448487617004E-3</v>
      </c>
      <c r="AC1339" s="13">
        <f t="shared" si="1808"/>
        <v>3.3549484721088674E-6</v>
      </c>
      <c r="AD1339" s="13">
        <f t="shared" si="1809"/>
        <v>9.9235961752982779E-4</v>
      </c>
      <c r="AE1339" s="13">
        <f t="shared" si="1810"/>
        <v>5.2963427965643068E-4</v>
      </c>
      <c r="AF1339" s="13">
        <f t="shared" si="1811"/>
        <v>1.4133609693098721E-4</v>
      </c>
      <c r="AG1339" s="13">
        <f t="shared" si="1812"/>
        <v>2.5144259051917367E-5</v>
      </c>
      <c r="AH1339" s="13">
        <f t="shared" si="1813"/>
        <v>1.1905735144003757E-3</v>
      </c>
      <c r="AI1339" s="13">
        <f t="shared" si="1814"/>
        <v>6.0714362143136154E-4</v>
      </c>
      <c r="AJ1339" s="13">
        <f t="shared" si="1815"/>
        <v>1.5480916238525726E-4</v>
      </c>
      <c r="AK1339" s="13">
        <f t="shared" si="1816"/>
        <v>2.6315439392439633E-5</v>
      </c>
      <c r="AL1339" s="13">
        <f t="shared" si="1817"/>
        <v>3.6524818681890579E-8</v>
      </c>
      <c r="AM1339" s="13">
        <f t="shared" si="1818"/>
        <v>1.0121253407064881E-4</v>
      </c>
      <c r="AN1339" s="13">
        <f t="shared" si="1819"/>
        <v>5.4018348417023108E-5</v>
      </c>
      <c r="AO1339" s="13">
        <f t="shared" si="1820"/>
        <v>1.4415121568174952E-5</v>
      </c>
      <c r="AP1339" s="13">
        <f t="shared" si="1821"/>
        <v>2.5645079979253719E-6</v>
      </c>
      <c r="AQ1339" s="13">
        <f t="shared" si="1822"/>
        <v>3.4217720122854915E-7</v>
      </c>
      <c r="AR1339" s="13">
        <f t="shared" si="1823"/>
        <v>1.2708468473295471E-4</v>
      </c>
      <c r="AS1339" s="13">
        <f t="shared" si="1824"/>
        <v>6.4807972614853109E-5</v>
      </c>
      <c r="AT1339" s="13">
        <f t="shared" si="1825"/>
        <v>1.6524702891120355E-5</v>
      </c>
      <c r="AU1339" s="13">
        <f t="shared" si="1826"/>
        <v>2.8089733883267986E-6</v>
      </c>
      <c r="AV1339" s="13">
        <f t="shared" si="1827"/>
        <v>3.5811528117858235E-7</v>
      </c>
      <c r="AW1339" s="13">
        <f t="shared" si="1828"/>
        <v>2.7613902742711763E-10</v>
      </c>
      <c r="AX1339" s="13">
        <f t="shared" si="1829"/>
        <v>8.6023729637627518E-6</v>
      </c>
      <c r="AY1339" s="13">
        <f t="shared" si="1830"/>
        <v>4.5911900560196814E-6</v>
      </c>
      <c r="AZ1339" s="13">
        <f t="shared" si="1831"/>
        <v>1.2251867141362506E-6</v>
      </c>
      <c r="BA1339" s="13">
        <f t="shared" si="1832"/>
        <v>2.1796563507942157E-7</v>
      </c>
      <c r="BB1339" s="13">
        <f t="shared" si="1833"/>
        <v>2.9082721144100769E-8</v>
      </c>
      <c r="BC1339" s="13">
        <f t="shared" si="1834"/>
        <v>3.1043597082167003E-9</v>
      </c>
      <c r="BD1339" s="13">
        <f t="shared" si="1835"/>
        <v>1.130443780408398E-5</v>
      </c>
      <c r="BE1339" s="13">
        <f t="shared" si="1836"/>
        <v>5.7647992531346113E-6</v>
      </c>
      <c r="BF1339" s="13">
        <f t="shared" si="1837"/>
        <v>1.4699054922012679E-6</v>
      </c>
      <c r="BG1339" s="13">
        <f t="shared" si="1838"/>
        <v>2.49863821343951E-7</v>
      </c>
      <c r="BH1339" s="13">
        <f t="shared" si="1839"/>
        <v>3.1855073105638789E-8</v>
      </c>
      <c r="BI1339" s="13">
        <f t="shared" si="1840"/>
        <v>3.2489559380227054E-9</v>
      </c>
      <c r="BJ1339" s="14">
        <f t="shared" si="1841"/>
        <v>0.26473954585913451</v>
      </c>
      <c r="BK1339" s="14">
        <f t="shared" si="1842"/>
        <v>0.45473417880762751</v>
      </c>
      <c r="BL1339" s="14">
        <f t="shared" si="1843"/>
        <v>0.27160522306289386</v>
      </c>
      <c r="BM1339" s="14">
        <f t="shared" si="1844"/>
        <v>8.8504370802590604E-2</v>
      </c>
      <c r="BN1339" s="14">
        <f t="shared" si="1845"/>
        <v>0.91149295133297559</v>
      </c>
    </row>
    <row r="1340" spans="1:66" x14ac:dyDescent="0.25">
      <c r="A1340" t="s">
        <v>339</v>
      </c>
      <c r="B1340" t="s">
        <v>110</v>
      </c>
      <c r="C1340" t="s">
        <v>113</v>
      </c>
      <c r="D1340" s="7" t="s">
        <v>387</v>
      </c>
      <c r="E1340" s="10">
        <f>VLOOKUP(A1340,home!$A$2:$E$405,3,FALSE)</f>
        <v>1.2710999999999999</v>
      </c>
      <c r="F1340" s="10">
        <f>VLOOKUP(B1340,home!$B$2:$E$405,3,FALSE)</f>
        <v>0.95230000000000004</v>
      </c>
      <c r="G1340" s="10">
        <f>VLOOKUP(C1340,away!$B$2:$E$405,4,FALSE)</f>
        <v>1.2008000000000001</v>
      </c>
      <c r="H1340" s="10">
        <f>VLOOKUP(A1340,away!$A$2:$E$405,3,FALSE)</f>
        <v>0.94469999999999998</v>
      </c>
      <c r="I1340" s="10">
        <f>VLOOKUP(C1340,away!$B$2:$E$405,3,FALSE)</f>
        <v>0.8357</v>
      </c>
      <c r="J1340" s="10">
        <f>VLOOKUP(B1340,home!$B$2:$E$405,4,FALSE)</f>
        <v>1.17</v>
      </c>
      <c r="K1340" s="12">
        <f t="shared" si="1790"/>
        <v>1.453530610824</v>
      </c>
      <c r="L1340" s="12">
        <f t="shared" si="1791"/>
        <v>0.9236983742999999</v>
      </c>
      <c r="M1340" s="13">
        <f t="shared" si="1792"/>
        <v>9.2807392191728302E-2</v>
      </c>
      <c r="N1340" s="13">
        <f t="shared" si="1793"/>
        <v>0.13489838546142535</v>
      </c>
      <c r="O1340" s="13">
        <f t="shared" si="1794"/>
        <v>8.5726037290521931E-2</v>
      </c>
      <c r="P1340" s="13">
        <f t="shared" si="1795"/>
        <v>0.12460541934641335</v>
      </c>
      <c r="Q1340" s="13">
        <f t="shared" si="1796"/>
        <v>9.8039466309458534E-2</v>
      </c>
      <c r="R1340" s="13">
        <f t="shared" si="1797"/>
        <v>3.9592500640218131E-2</v>
      </c>
      <c r="S1340" s="13">
        <f t="shared" si="1798"/>
        <v>4.1824552343900909E-2</v>
      </c>
      <c r="T1340" s="13">
        <f t="shared" si="1799"/>
        <v>9.0558895647286461E-2</v>
      </c>
      <c r="U1340" s="13">
        <f t="shared" si="1800"/>
        <v>5.7548911639625874E-2</v>
      </c>
      <c r="V1340" s="13">
        <f t="shared" si="1801"/>
        <v>6.2394046670350423E-3</v>
      </c>
      <c r="W1340" s="13">
        <f t="shared" si="1802"/>
        <v>4.750112178321541E-2</v>
      </c>
      <c r="X1340" s="13">
        <f t="shared" si="1803"/>
        <v>4.3876708968582388E-2</v>
      </c>
      <c r="Y1340" s="13">
        <f t="shared" si="1804"/>
        <v>2.0264422371956883E-2</v>
      </c>
      <c r="Z1340" s="13">
        <f t="shared" si="1805"/>
        <v>1.2190509491947069E-2</v>
      </c>
      <c r="AA1340" s="13">
        <f t="shared" si="1806"/>
        <v>1.7719278708085592E-2</v>
      </c>
      <c r="AB1340" s="13">
        <f t="shared" si="1807"/>
        <v>1.2877757001962179E-2</v>
      </c>
      <c r="AC1340" s="13">
        <f t="shared" si="1808"/>
        <v>5.2357334949793704E-4</v>
      </c>
      <c r="AD1340" s="13">
        <f t="shared" si="1809"/>
        <v>1.7261083640095581E-2</v>
      </c>
      <c r="AE1340" s="13">
        <f t="shared" si="1810"/>
        <v>1.5944034897012609E-2</v>
      </c>
      <c r="AF1340" s="13">
        <f t="shared" si="1811"/>
        <v>7.3637395570765058E-3</v>
      </c>
      <c r="AG1340" s="13">
        <f t="shared" si="1812"/>
        <v>2.2672914192133908E-3</v>
      </c>
      <c r="AH1340" s="13">
        <f t="shared" si="1813"/>
        <v>2.8150884499000555E-3</v>
      </c>
      <c r="AI1340" s="13">
        <f t="shared" si="1814"/>
        <v>4.0918172341068149E-3</v>
      </c>
      <c r="AJ1340" s="13">
        <f t="shared" si="1815"/>
        <v>2.9737908018357254E-3</v>
      </c>
      <c r="AK1340" s="13">
        <f t="shared" si="1816"/>
        <v>1.4408319868850249E-3</v>
      </c>
      <c r="AL1340" s="13">
        <f t="shared" si="1817"/>
        <v>2.8118482906197385E-5</v>
      </c>
      <c r="AM1340" s="13">
        <f t="shared" si="1818"/>
        <v>5.0179026893744571E-3</v>
      </c>
      <c r="AN1340" s="13">
        <f t="shared" si="1819"/>
        <v>4.6350285565707828E-3</v>
      </c>
      <c r="AO1340" s="13">
        <f t="shared" si="1820"/>
        <v>2.1406841712692535E-3</v>
      </c>
      <c r="AP1340" s="13">
        <f t="shared" si="1821"/>
        <v>6.5911549629705081E-4</v>
      </c>
      <c r="AQ1340" s="13">
        <f t="shared" si="1822"/>
        <v>1.5220597810138082E-4</v>
      </c>
      <c r="AR1340" s="13">
        <f t="shared" si="1823"/>
        <v>5.2005852493667789E-4</v>
      </c>
      <c r="AS1340" s="13">
        <f t="shared" si="1824"/>
        <v>7.5592098541543771E-4</v>
      </c>
      <c r="AT1340" s="13">
        <f t="shared" si="1825"/>
        <v>5.4937714583279081E-4</v>
      </c>
      <c r="AU1340" s="13">
        <f t="shared" si="1826"/>
        <v>2.6617883278502735E-4</v>
      </c>
      <c r="AV1340" s="13">
        <f t="shared" si="1827"/>
        <v>9.6724770351610062E-5</v>
      </c>
      <c r="AW1340" s="13">
        <f t="shared" si="1828"/>
        <v>1.0486818366416821E-6</v>
      </c>
      <c r="AX1340" s="13">
        <f t="shared" si="1829"/>
        <v>1.2156125268569734E-3</v>
      </c>
      <c r="AY1340" s="13">
        <f t="shared" si="1830"/>
        <v>1.1228593148365012E-3</v>
      </c>
      <c r="AZ1340" s="13">
        <f t="shared" si="1831"/>
        <v>5.1859166184104388E-4</v>
      </c>
      <c r="BA1340" s="13">
        <f t="shared" si="1832"/>
        <v>1.596740916560359E-4</v>
      </c>
      <c r="BB1340" s="13">
        <f t="shared" si="1833"/>
        <v>3.6872674720127373E-5</v>
      </c>
      <c r="BC1340" s="13">
        <f t="shared" si="1834"/>
        <v>6.8118459390148752E-6</v>
      </c>
      <c r="BD1340" s="13">
        <f t="shared" si="1835"/>
        <v>8.0062869004144164E-5</v>
      </c>
      <c r="BE1340" s="13">
        <f t="shared" si="1836"/>
        <v>1.1637383088791556E-4</v>
      </c>
      <c r="BF1340" s="13">
        <f t="shared" si="1837"/>
        <v>8.4576462747220423E-5</v>
      </c>
      <c r="BG1340" s="13">
        <f t="shared" si="1838"/>
        <v>4.0978159186100194E-5</v>
      </c>
      <c r="BH1340" s="13">
        <f t="shared" si="1839"/>
        <v>1.4890752188053832E-5</v>
      </c>
      <c r="BI1340" s="13">
        <f t="shared" si="1840"/>
        <v>4.3288328247061413E-6</v>
      </c>
      <c r="BJ1340" s="14">
        <f t="shared" si="1841"/>
        <v>0.49364050906278584</v>
      </c>
      <c r="BK1340" s="14">
        <f t="shared" si="1842"/>
        <v>0.26715131969631822</v>
      </c>
      <c r="BL1340" s="14">
        <f t="shared" si="1843"/>
        <v>0.22731548491930098</v>
      </c>
      <c r="BM1340" s="14">
        <f t="shared" si="1844"/>
        <v>0.42350681129758677</v>
      </c>
      <c r="BN1340" s="14">
        <f t="shared" si="1845"/>
        <v>0.57566920123976562</v>
      </c>
    </row>
    <row r="1341" spans="1:66" x14ac:dyDescent="0.25">
      <c r="A1341" t="s">
        <v>339</v>
      </c>
      <c r="B1341" t="s">
        <v>121</v>
      </c>
      <c r="C1341" t="s">
        <v>119</v>
      </c>
      <c r="D1341" s="7" t="s">
        <v>387</v>
      </c>
      <c r="E1341" s="10">
        <f>VLOOKUP(A1341,home!$A$2:$E$405,3,FALSE)</f>
        <v>1.2710999999999999</v>
      </c>
      <c r="F1341" s="10">
        <f>VLOOKUP(B1341,home!$B$2:$E$405,3,FALSE)</f>
        <v>1.0766</v>
      </c>
      <c r="G1341" s="10">
        <f>VLOOKUP(C1341,away!$B$2:$E$405,4,FALSE)</f>
        <v>0.86950000000000005</v>
      </c>
      <c r="H1341" s="10">
        <f>VLOOKUP(A1341,away!$A$2:$E$405,3,FALSE)</f>
        <v>0.94469999999999998</v>
      </c>
      <c r="I1341" s="10">
        <f>VLOOKUP(C1341,away!$B$2:$E$405,3,FALSE)</f>
        <v>2.1171000000000002</v>
      </c>
      <c r="J1341" s="10">
        <f>VLOOKUP(B1341,home!$B$2:$E$405,4,FALSE)</f>
        <v>1.0585</v>
      </c>
      <c r="K1341" s="12">
        <f t="shared" si="1790"/>
        <v>1.1898814130699999</v>
      </c>
      <c r="L1341" s="12">
        <f t="shared" si="1791"/>
        <v>2.117025795645</v>
      </c>
      <c r="M1341" s="13">
        <f t="shared" si="1792"/>
        <v>3.6629285483009935E-2</v>
      </c>
      <c r="N1341" s="13">
        <f t="shared" si="1793"/>
        <v>4.3584505970268299E-2</v>
      </c>
      <c r="O1341" s="13">
        <f t="shared" si="1794"/>
        <v>7.7545142243576962E-2</v>
      </c>
      <c r="P1341" s="13">
        <f t="shared" si="1795"/>
        <v>9.2269523429501496E-2</v>
      </c>
      <c r="Q1341" s="13">
        <f t="shared" si="1796"/>
        <v>2.5930196775930361E-2</v>
      </c>
      <c r="R1341" s="13">
        <f t="shared" si="1797"/>
        <v>8.2082533228306623E-2</v>
      </c>
      <c r="S1341" s="13">
        <f t="shared" si="1798"/>
        <v>5.8106954869869734E-2</v>
      </c>
      <c r="T1341" s="13">
        <f t="shared" si="1799"/>
        <v>5.489489546079538E-2</v>
      </c>
      <c r="U1341" s="13">
        <f t="shared" si="1800"/>
        <v>9.7668480626062718E-2</v>
      </c>
      <c r="V1341" s="13">
        <f t="shared" si="1801"/>
        <v>1.6263553308001472E-2</v>
      </c>
      <c r="W1341" s="13">
        <f t="shared" si="1802"/>
        <v>1.0284619726975719E-2</v>
      </c>
      <c r="X1341" s="13">
        <f t="shared" si="1803"/>
        <v>2.1772805260407035E-2</v>
      </c>
      <c r="Y1341" s="13">
        <f t="shared" si="1804"/>
        <v>2.3046795189918427E-2</v>
      </c>
      <c r="Z1341" s="13">
        <f t="shared" si="1805"/>
        <v>5.7923613405404327E-2</v>
      </c>
      <c r="AA1341" s="13">
        <f t="shared" si="1806"/>
        <v>6.8922230968942885E-2</v>
      </c>
      <c r="AB1341" s="13">
        <f t="shared" si="1807"/>
        <v>4.1004640788631357E-2</v>
      </c>
      <c r="AC1341" s="13">
        <f t="shared" si="1808"/>
        <v>2.5605029780331754E-3</v>
      </c>
      <c r="AD1341" s="13">
        <f t="shared" si="1809"/>
        <v>3.0593694634053667E-3</v>
      </c>
      <c r="AE1341" s="13">
        <f t="shared" si="1810"/>
        <v>6.4767640724377627E-3</v>
      </c>
      <c r="AF1341" s="13">
        <f t="shared" si="1811"/>
        <v>6.8557383068287544E-3</v>
      </c>
      <c r="AG1341" s="13">
        <f t="shared" si="1812"/>
        <v>4.837924947916016E-3</v>
      </c>
      <c r="AH1341" s="13">
        <f t="shared" si="1813"/>
        <v>3.0656445939052375E-2</v>
      </c>
      <c r="AI1341" s="13">
        <f t="shared" si="1814"/>
        <v>3.6477535213663703E-2</v>
      </c>
      <c r="AJ1341" s="13">
        <f t="shared" si="1815"/>
        <v>2.1701970572672435E-2</v>
      </c>
      <c r="AK1341" s="13">
        <f t="shared" si="1816"/>
        <v>8.6075904704716738E-3</v>
      </c>
      <c r="AL1341" s="13">
        <f t="shared" si="1817"/>
        <v>2.5799726793199402E-4</v>
      </c>
      <c r="AM1341" s="13">
        <f t="shared" si="1818"/>
        <v>7.2805737204399712E-4</v>
      </c>
      <c r="AN1341" s="13">
        <f t="shared" si="1819"/>
        <v>1.5413162373266506E-3</v>
      </c>
      <c r="AO1341" s="13">
        <f t="shared" si="1820"/>
        <v>1.6315031168335056E-3</v>
      </c>
      <c r="AP1341" s="13">
        <f t="shared" si="1821"/>
        <v>1.151311394670583E-3</v>
      </c>
      <c r="AQ1341" s="13">
        <f t="shared" si="1822"/>
        <v>6.0933898033441159E-4</v>
      </c>
      <c r="AR1341" s="13">
        <f t="shared" si="1823"/>
        <v>1.2980097371154051E-2</v>
      </c>
      <c r="AS1341" s="13">
        <f t="shared" si="1824"/>
        <v>1.5444776601774976E-2</v>
      </c>
      <c r="AT1341" s="13">
        <f t="shared" si="1825"/>
        <v>9.188726303735243E-3</v>
      </c>
      <c r="AU1341" s="13">
        <f t="shared" si="1826"/>
        <v>3.6444982128673213E-3</v>
      </c>
      <c r="AV1341" s="13">
        <f t="shared" si="1827"/>
        <v>1.0841301708644146E-3</v>
      </c>
      <c r="AW1341" s="13">
        <f t="shared" si="1828"/>
        <v>1.8052711287863636E-5</v>
      </c>
      <c r="AX1341" s="13">
        <f t="shared" si="1829"/>
        <v>1.4438365577395688E-4</v>
      </c>
      <c r="AY1341" s="13">
        <f t="shared" si="1830"/>
        <v>3.0566392374299482E-4</v>
      </c>
      <c r="AZ1341" s="13">
        <f t="shared" si="1831"/>
        <v>3.2354920568099319E-4</v>
      </c>
      <c r="BA1341" s="13">
        <f t="shared" si="1832"/>
        <v>2.2832067152903746E-4</v>
      </c>
      <c r="BB1341" s="13">
        <f t="shared" si="1833"/>
        <v>1.2084018782649032E-4</v>
      </c>
      <c r="BC1341" s="13">
        <f t="shared" si="1834"/>
        <v>5.1164358955853363E-5</v>
      </c>
      <c r="BD1341" s="13">
        <f t="shared" si="1835"/>
        <v>4.5798668274528286E-3</v>
      </c>
      <c r="BE1341" s="13">
        <f t="shared" si="1836"/>
        <v>5.4494984123219887E-3</v>
      </c>
      <c r="BF1341" s="13">
        <f t="shared" si="1837"/>
        <v>3.2421284356882064E-3</v>
      </c>
      <c r="BG1341" s="13">
        <f t="shared" si="1838"/>
        <v>1.2859161214703698E-3</v>
      </c>
      <c r="BH1341" s="13">
        <f t="shared" si="1839"/>
        <v>3.8252192292616435E-4</v>
      </c>
      <c r="BI1341" s="13">
        <f t="shared" si="1840"/>
        <v>9.103114523632762E-5</v>
      </c>
      <c r="BJ1341" s="14">
        <f t="shared" si="1841"/>
        <v>0.20757906427960163</v>
      </c>
      <c r="BK1341" s="14">
        <f t="shared" si="1842"/>
        <v>0.20639348126009077</v>
      </c>
      <c r="BL1341" s="14">
        <f t="shared" si="1843"/>
        <v>0.5220397615768726</v>
      </c>
      <c r="BM1341" s="14">
        <f t="shared" si="1844"/>
        <v>0.63560712217892035</v>
      </c>
      <c r="BN1341" s="14">
        <f t="shared" si="1845"/>
        <v>0.35804118713059363</v>
      </c>
    </row>
    <row r="1342" spans="1:66" x14ac:dyDescent="0.25">
      <c r="A1342" t="s">
        <v>344</v>
      </c>
      <c r="B1342" t="s">
        <v>204</v>
      </c>
      <c r="C1342" t="s">
        <v>210</v>
      </c>
      <c r="D1342" s="7" t="s">
        <v>387</v>
      </c>
      <c r="E1342" s="10">
        <f>VLOOKUP(A1342,home!$A$2:$E$405,3,FALSE)</f>
        <v>1.3976999999999999</v>
      </c>
      <c r="F1342" s="10">
        <f>VLOOKUP(B1342,home!$B$2:$E$405,3,FALSE)</f>
        <v>0.58919999999999995</v>
      </c>
      <c r="G1342" s="10">
        <f>VLOOKUP(C1342,away!$B$2:$E$405,4,FALSE)</f>
        <v>1.6296999999999999</v>
      </c>
      <c r="H1342" s="10">
        <f>VLOOKUP(A1342,away!$A$2:$E$405,3,FALSE)</f>
        <v>1.0585</v>
      </c>
      <c r="I1342" s="10">
        <f>VLOOKUP(C1342,away!$B$2:$E$405,3,FALSE)</f>
        <v>0.73480000000000001</v>
      </c>
      <c r="J1342" s="10">
        <f>VLOOKUP(B1342,home!$B$2:$E$405,4,FALSE)</f>
        <v>1.0003</v>
      </c>
      <c r="K1342" s="12">
        <f t="shared" si="1790"/>
        <v>1.3420984317479998</v>
      </c>
      <c r="L1342" s="12">
        <f t="shared" si="1791"/>
        <v>0.77801913573999992</v>
      </c>
      <c r="M1342" s="13">
        <f t="shared" si="1792"/>
        <v>0.12001751752392506</v>
      </c>
      <c r="N1342" s="13">
        <f t="shared" si="1793"/>
        <v>0.16107532205114791</v>
      </c>
      <c r="O1342" s="13">
        <f t="shared" si="1794"/>
        <v>9.3375925257624462E-2</v>
      </c>
      <c r="P1342" s="13">
        <f t="shared" si="1795"/>
        <v>0.12531968285127623</v>
      </c>
      <c r="Q1342" s="13">
        <f t="shared" si="1796"/>
        <v>0.10808946855907484</v>
      </c>
      <c r="R1342" s="13">
        <f t="shared" si="1797"/>
        <v>3.6324128333929909E-2</v>
      </c>
      <c r="S1342" s="13">
        <f t="shared" si="1798"/>
        <v>3.2714022156835817E-2</v>
      </c>
      <c r="T1342" s="13">
        <f t="shared" si="1799"/>
        <v>8.4095674910927273E-2</v>
      </c>
      <c r="U1342" s="13">
        <f t="shared" si="1800"/>
        <v>4.8750555671580403E-2</v>
      </c>
      <c r="V1342" s="13">
        <f t="shared" si="1801"/>
        <v>3.795474533000779E-3</v>
      </c>
      <c r="W1342" s="13">
        <f t="shared" si="1802"/>
        <v>4.835556874720303E-2</v>
      </c>
      <c r="X1342" s="13">
        <f t="shared" si="1803"/>
        <v>3.7621557804915044E-2</v>
      </c>
      <c r="Y1342" s="13">
        <f t="shared" si="1804"/>
        <v>1.4635145944286226E-2</v>
      </c>
      <c r="Z1342" s="13">
        <f t="shared" si="1805"/>
        <v>9.4202889776243311E-3</v>
      </c>
      <c r="AA1342" s="13">
        <f t="shared" si="1806"/>
        <v>1.2642955063482581E-2</v>
      </c>
      <c r="AB1342" s="13">
        <f t="shared" si="1807"/>
        <v>8.4840450816802051E-3</v>
      </c>
      <c r="AC1342" s="13">
        <f t="shared" si="1808"/>
        <v>2.476970000707056E-4</v>
      </c>
      <c r="AD1342" s="13">
        <f t="shared" si="1809"/>
        <v>1.622448324547594E-2</v>
      </c>
      <c r="AE1342" s="13">
        <f t="shared" si="1810"/>
        <v>1.2622958432473297E-2</v>
      </c>
      <c r="AF1342" s="13">
        <f t="shared" si="1811"/>
        <v>4.9104516050574093E-3</v>
      </c>
      <c r="AG1342" s="13">
        <f t="shared" si="1812"/>
        <v>1.2734751046199538E-3</v>
      </c>
      <c r="AH1342" s="13">
        <f t="shared" si="1813"/>
        <v>1.8322912721980822E-3</v>
      </c>
      <c r="AI1342" s="13">
        <f t="shared" si="1814"/>
        <v>2.4591152429225935E-3</v>
      </c>
      <c r="AJ1342" s="13">
        <f t="shared" si="1815"/>
        <v>1.6501873555070075E-3</v>
      </c>
      <c r="AK1342" s="13">
        <f t="shared" si="1816"/>
        <v>7.3823795397211147E-4</v>
      </c>
      <c r="AL1342" s="13">
        <f t="shared" si="1817"/>
        <v>1.0345592920928535E-5</v>
      </c>
      <c r="AM1342" s="13">
        <f t="shared" si="1818"/>
        <v>4.3549707039349916E-3</v>
      </c>
      <c r="AN1342" s="13">
        <f t="shared" si="1819"/>
        <v>3.3882505432485206E-3</v>
      </c>
      <c r="AO1342" s="13">
        <f t="shared" si="1820"/>
        <v>1.3180618796643996E-3</v>
      </c>
      <c r="AP1342" s="13">
        <f t="shared" si="1821"/>
        <v>3.4182578815611202E-4</v>
      </c>
      <c r="AQ1342" s="13">
        <f t="shared" si="1822"/>
        <v>6.6486751068715644E-5</v>
      </c>
      <c r="AR1342" s="13">
        <f t="shared" si="1823"/>
        <v>2.851115344038995E-4</v>
      </c>
      <c r="AS1342" s="13">
        <f t="shared" si="1824"/>
        <v>3.8264774319673935E-4</v>
      </c>
      <c r="AT1342" s="13">
        <f t="shared" si="1825"/>
        <v>2.5677546802812769E-4</v>
      </c>
      <c r="AU1342" s="13">
        <f t="shared" si="1826"/>
        <v>1.1487265098396963E-4</v>
      </c>
      <c r="AV1342" s="13">
        <f t="shared" si="1827"/>
        <v>3.8542601184080231E-5</v>
      </c>
      <c r="AW1342" s="13">
        <f t="shared" si="1828"/>
        <v>3.0007342319394639E-7</v>
      </c>
      <c r="AX1342" s="13">
        <f t="shared" si="1829"/>
        <v>9.7413322534327168E-4</v>
      </c>
      <c r="AY1342" s="13">
        <f t="shared" si="1830"/>
        <v>7.5789429007719063E-4</v>
      </c>
      <c r="AZ1342" s="13">
        <f t="shared" si="1831"/>
        <v>2.9482813027406835E-4</v>
      </c>
      <c r="BA1342" s="13">
        <f t="shared" si="1832"/>
        <v>7.6460642369223592E-5</v>
      </c>
      <c r="BB1342" s="13">
        <f t="shared" si="1833"/>
        <v>1.4871960723557141E-5</v>
      </c>
      <c r="BC1342" s="13">
        <f t="shared" si="1834"/>
        <v>2.3141340057802309E-6</v>
      </c>
      <c r="BD1342" s="13">
        <f t="shared" si="1835"/>
        <v>3.6970371597737837E-5</v>
      </c>
      <c r="BE1342" s="13">
        <f t="shared" si="1836"/>
        <v>4.961787774246474E-5</v>
      </c>
      <c r="BF1342" s="13">
        <f t="shared" si="1837"/>
        <v>3.3296037952412969E-5</v>
      </c>
      <c r="BG1342" s="13">
        <f t="shared" si="1838"/>
        <v>1.4895520106451778E-5</v>
      </c>
      <c r="BH1342" s="13">
        <f t="shared" si="1839"/>
        <v>4.9978135437349302E-6</v>
      </c>
      <c r="BI1342" s="13">
        <f t="shared" si="1840"/>
        <v>1.3415115438431129E-6</v>
      </c>
      <c r="BJ1342" s="14">
        <f t="shared" si="1841"/>
        <v>0.5004942044540468</v>
      </c>
      <c r="BK1342" s="14">
        <f t="shared" si="1842"/>
        <v>0.28286263394810668</v>
      </c>
      <c r="BL1342" s="14">
        <f t="shared" si="1843"/>
        <v>0.20747651036318082</v>
      </c>
      <c r="BM1342" s="14">
        <f t="shared" si="1844"/>
        <v>0.35529399894932623</v>
      </c>
      <c r="BN1342" s="14">
        <f t="shared" si="1845"/>
        <v>0.64420204457697849</v>
      </c>
    </row>
    <row r="1343" spans="1:66" x14ac:dyDescent="0.25">
      <c r="A1343" t="s">
        <v>290</v>
      </c>
      <c r="B1343" t="s">
        <v>308</v>
      </c>
      <c r="C1343" t="s">
        <v>301</v>
      </c>
      <c r="D1343" s="7" t="s">
        <v>387</v>
      </c>
      <c r="E1343" s="10">
        <f>VLOOKUP(A1343,home!$A$2:$E$405,3,FALSE)</f>
        <v>1.6292</v>
      </c>
      <c r="F1343" s="10">
        <f>VLOOKUP(B1343,home!$B$2:$E$405,3,FALSE)</f>
        <v>0.68600000000000005</v>
      </c>
      <c r="G1343" s="10">
        <f>VLOOKUP(C1343,away!$B$2:$E$405,4,FALSE)</f>
        <v>0.64990000000000003</v>
      </c>
      <c r="H1343" s="10">
        <f>VLOOKUP(A1343,away!$A$2:$E$405,3,FALSE)</f>
        <v>1.1462000000000001</v>
      </c>
      <c r="I1343" s="10">
        <f>VLOOKUP(C1343,away!$B$2:$E$405,3,FALSE)</f>
        <v>0.51319999999999999</v>
      </c>
      <c r="J1343" s="10">
        <f>VLOOKUP(B1343,home!$B$2:$E$405,4,FALSE)</f>
        <v>0.5645</v>
      </c>
      <c r="K1343" s="12">
        <f t="shared" si="1790"/>
        <v>0.72634851688000013</v>
      </c>
      <c r="L1343" s="12">
        <f t="shared" si="1791"/>
        <v>0.33205574467999999</v>
      </c>
      <c r="M1343" s="13">
        <f t="shared" si="1792"/>
        <v>0.3470091045233607</v>
      </c>
      <c r="N1343" s="13">
        <f t="shared" si="1793"/>
        <v>0.25204954841439997</v>
      </c>
      <c r="O1343" s="13">
        <f t="shared" si="1794"/>
        <v>0.11522636661324449</v>
      </c>
      <c r="P1343" s="13">
        <f t="shared" si="1795"/>
        <v>8.3694500495001281E-2</v>
      </c>
      <c r="Q1343" s="13">
        <f t="shared" si="1796"/>
        <v>9.15379078355366E-2</v>
      </c>
      <c r="R1343" s="13">
        <f t="shared" si="1797"/>
        <v>1.9130788486265787E-2</v>
      </c>
      <c r="S1343" s="13">
        <f t="shared" si="1798"/>
        <v>5.046531432315926E-3</v>
      </c>
      <c r="T1343" s="13">
        <f t="shared" si="1799"/>
        <v>3.0395688152778311E-2</v>
      </c>
      <c r="U1343" s="13">
        <f t="shared" si="1800"/>
        <v>1.3895619843744137E-2</v>
      </c>
      <c r="V1343" s="13">
        <f t="shared" si="1801"/>
        <v>1.3524042451603139E-4</v>
      </c>
      <c r="W1343" s="13">
        <f t="shared" si="1802"/>
        <v>2.2162807864880053E-2</v>
      </c>
      <c r="X1343" s="13">
        <f t="shared" si="1803"/>
        <v>7.3592876697725056E-3</v>
      </c>
      <c r="Y1343" s="13">
        <f t="shared" si="1804"/>
        <v>1.2218468737503253E-3</v>
      </c>
      <c r="Z1343" s="13">
        <f t="shared" si="1805"/>
        <v>2.1174960723741852E-3</v>
      </c>
      <c r="AA1343" s="13">
        <f t="shared" si="1806"/>
        <v>1.5380401316682146E-3</v>
      </c>
      <c r="AB1343" s="13">
        <f t="shared" si="1807"/>
        <v>5.5857658426956391E-4</v>
      </c>
      <c r="AC1343" s="13">
        <f t="shared" si="1808"/>
        <v>2.0386496400700313E-6</v>
      </c>
      <c r="AD1343" s="13">
        <f t="shared" si="1809"/>
        <v>4.0244806556380061E-3</v>
      </c>
      <c r="AE1343" s="13">
        <f t="shared" si="1810"/>
        <v>1.3363519210581327E-3</v>
      </c>
      <c r="AF1343" s="13">
        <f t="shared" si="1811"/>
        <v>2.2187166615075335E-4</v>
      </c>
      <c r="AG1343" s="13">
        <f t="shared" si="1812"/>
        <v>2.4557920442360252E-5</v>
      </c>
      <c r="AH1343" s="13">
        <f t="shared" si="1813"/>
        <v>1.7578168379229627E-4</v>
      </c>
      <c r="AI1343" s="13">
        <f t="shared" si="1814"/>
        <v>1.2767876531720354E-4</v>
      </c>
      <c r="AJ1343" s="13">
        <f t="shared" si="1815"/>
        <v>4.6369640912610197E-5</v>
      </c>
      <c r="AK1343" s="13">
        <f t="shared" si="1816"/>
        <v>1.1226839968377531E-5</v>
      </c>
      <c r="AL1343" s="13">
        <f t="shared" si="1817"/>
        <v>1.9667929294747274E-8</v>
      </c>
      <c r="AM1343" s="13">
        <f t="shared" si="1818"/>
        <v>5.8463511108698349E-4</v>
      </c>
      <c r="AN1343" s="13">
        <f t="shared" si="1819"/>
        <v>1.9413144717806281E-4</v>
      </c>
      <c r="AO1343" s="13">
        <f t="shared" si="1820"/>
        <v>3.2231231129258856E-5</v>
      </c>
      <c r="AP1343" s="13">
        <f t="shared" si="1821"/>
        <v>3.5675218181930819E-6</v>
      </c>
      <c r="AQ1343" s="13">
        <f t="shared" si="1822"/>
        <v>2.9615402850056276E-7</v>
      </c>
      <c r="AR1343" s="13">
        <f t="shared" si="1823"/>
        <v>1.1673863582551052E-5</v>
      </c>
      <c r="AS1343" s="13">
        <f t="shared" si="1824"/>
        <v>8.4792934994454009E-6</v>
      </c>
      <c r="AT1343" s="13">
        <f t="shared" si="1825"/>
        <v>3.0794611287561966E-6</v>
      </c>
      <c r="AU1343" s="13">
        <f t="shared" si="1826"/>
        <v>7.4558734122055821E-7</v>
      </c>
      <c r="AV1343" s="13">
        <f t="shared" si="1827"/>
        <v>1.3538906487501374E-7</v>
      </c>
      <c r="AW1343" s="13">
        <f t="shared" si="1828"/>
        <v>1.3176867829158861E-10</v>
      </c>
      <c r="AX1343" s="13">
        <f t="shared" si="1829"/>
        <v>7.0774807642334084E-5</v>
      </c>
      <c r="AY1343" s="13">
        <f t="shared" si="1830"/>
        <v>2.3501181456258996E-5</v>
      </c>
      <c r="AZ1343" s="13">
        <f t="shared" si="1831"/>
        <v>3.9018511546589428E-6</v>
      </c>
      <c r="BA1343" s="13">
        <f t="shared" si="1832"/>
        <v>4.31877363596931E-7</v>
      </c>
      <c r="BB1343" s="13">
        <f t="shared" si="1833"/>
        <v>3.5851839894903505E-8</v>
      </c>
      <c r="BC1343" s="13">
        <f t="shared" si="1834"/>
        <v>2.3809618788900644E-9</v>
      </c>
      <c r="BD1343" s="13">
        <f t="shared" si="1835"/>
        <v>6.4606224419945306E-7</v>
      </c>
      <c r="BE1343" s="13">
        <f t="shared" si="1836"/>
        <v>4.6926635288643715E-7</v>
      </c>
      <c r="BF1343" s="13">
        <f t="shared" si="1837"/>
        <v>1.704254597203752E-7</v>
      </c>
      <c r="BG1343" s="13">
        <f t="shared" si="1838"/>
        <v>4.126275996882891E-8</v>
      </c>
      <c r="BH1343" s="13">
        <f t="shared" si="1839"/>
        <v>7.4927861264335798E-9</v>
      </c>
      <c r="BI1343" s="13">
        <f t="shared" si="1840"/>
        <v>1.0884748180468144E-9</v>
      </c>
      <c r="BJ1343" s="14">
        <f t="shared" si="1841"/>
        <v>0.41124785839006667</v>
      </c>
      <c r="BK1343" s="14">
        <f t="shared" si="1842"/>
        <v>0.43591093637421952</v>
      </c>
      <c r="BL1343" s="14">
        <f t="shared" si="1843"/>
        <v>0.15073589778187724</v>
      </c>
      <c r="BM1343" s="14">
        <f t="shared" si="1844"/>
        <v>9.1340471201041232E-2</v>
      </c>
      <c r="BN1343" s="14">
        <f t="shared" si="1845"/>
        <v>0.90864821636780879</v>
      </c>
    </row>
    <row r="1344" spans="1:66" x14ac:dyDescent="0.25">
      <c r="A1344" t="s">
        <v>338</v>
      </c>
      <c r="B1344" t="s">
        <v>76</v>
      </c>
      <c r="C1344" t="s">
        <v>85</v>
      </c>
      <c r="D1344" s="7" t="s">
        <v>388</v>
      </c>
      <c r="E1344" s="10">
        <f>VLOOKUP(A1344,home!$A$2:$E$405,3,FALSE)</f>
        <v>1.4215</v>
      </c>
      <c r="F1344" s="10">
        <f>VLOOKUP(B1344,home!$B$2:$E$405,3,FALSE)</f>
        <v>1.1137999999999999</v>
      </c>
      <c r="G1344" s="10">
        <f>VLOOKUP(C1344,away!$B$2:$E$405,4,FALSE)</f>
        <v>1.2897000000000001</v>
      </c>
      <c r="H1344" s="10">
        <f>VLOOKUP(A1344,away!$A$2:$E$405,3,FALSE)</f>
        <v>1.0277000000000001</v>
      </c>
      <c r="I1344" s="10">
        <f>VLOOKUP(C1344,away!$B$2:$E$405,3,FALSE)</f>
        <v>1.6216999999999999</v>
      </c>
      <c r="J1344" s="10">
        <f>VLOOKUP(B1344,home!$B$2:$E$405,4,FALSE)</f>
        <v>0.64870000000000005</v>
      </c>
      <c r="K1344" s="12">
        <f t="shared" si="1790"/>
        <v>2.0419390629900001</v>
      </c>
      <c r="L1344" s="12">
        <f t="shared" si="1791"/>
        <v>1.0811371010830002</v>
      </c>
      <c r="M1344" s="13">
        <f t="shared" si="1792"/>
        <v>4.4021542435474743E-2</v>
      </c>
      <c r="N1344" s="13">
        <f t="shared" si="1793"/>
        <v>8.9889307112067829E-2</v>
      </c>
      <c r="O1344" s="13">
        <f t="shared" si="1794"/>
        <v>4.7593322773891444E-2</v>
      </c>
      <c r="P1344" s="13">
        <f t="shared" si="1795"/>
        <v>9.7182664909500532E-2</v>
      </c>
      <c r="Q1344" s="13">
        <f t="shared" si="1796"/>
        <v>9.1774243768618063E-2</v>
      </c>
      <c r="R1344" s="13">
        <f t="shared" si="1797"/>
        <v>2.5727453507336261E-2</v>
      </c>
      <c r="S1344" s="13">
        <f t="shared" si="1798"/>
        <v>5.3635503417194218E-2</v>
      </c>
      <c r="T1344" s="13">
        <f t="shared" si="1799"/>
        <v>9.9220539862088342E-2</v>
      </c>
      <c r="U1344" s="13">
        <f t="shared" si="1800"/>
        <v>5.2533892307889005E-2</v>
      </c>
      <c r="V1344" s="13">
        <f t="shared" si="1801"/>
        <v>1.3156288861895215E-2</v>
      </c>
      <c r="W1344" s="13">
        <f t="shared" si="1802"/>
        <v>6.2465804442502604E-2</v>
      </c>
      <c r="X1344" s="13">
        <f t="shared" si="1803"/>
        <v>6.753409873178487E-2</v>
      </c>
      <c r="Y1344" s="13">
        <f t="shared" si="1804"/>
        <v>3.6506809863567496E-2</v>
      </c>
      <c r="Z1344" s="13">
        <f t="shared" si="1805"/>
        <v>9.27163483438973E-3</v>
      </c>
      <c r="AA1344" s="13">
        <f t="shared" si="1806"/>
        <v>1.8932113346119214E-2</v>
      </c>
      <c r="AB1344" s="13">
        <f t="shared" si="1807"/>
        <v>1.9329110893197572E-2</v>
      </c>
      <c r="AC1344" s="13">
        <f t="shared" si="1808"/>
        <v>1.815252177090669E-3</v>
      </c>
      <c r="AD1344" s="13">
        <f t="shared" si="1809"/>
        <v>3.188784154806009E-2</v>
      </c>
      <c r="AE1344" s="13">
        <f t="shared" si="1810"/>
        <v>3.4475128571063739E-2</v>
      </c>
      <c r="AF1344" s="13">
        <f t="shared" si="1811"/>
        <v>1.8636170281391778E-2</v>
      </c>
      <c r="AG1344" s="13">
        <f t="shared" si="1812"/>
        <v>6.7160850377710234E-3</v>
      </c>
      <c r="AH1344" s="13">
        <f t="shared" si="1813"/>
        <v>2.5059771017880688E-3</v>
      </c>
      <c r="AI1344" s="13">
        <f t="shared" si="1814"/>
        <v>5.1170525350995259E-3</v>
      </c>
      <c r="AJ1344" s="13">
        <f t="shared" si="1815"/>
        <v>5.2243547293958654E-3</v>
      </c>
      <c r="AK1344" s="13">
        <f t="shared" si="1816"/>
        <v>3.5559380002899892E-3</v>
      </c>
      <c r="AL1344" s="13">
        <f t="shared" si="1817"/>
        <v>1.602951957542343E-4</v>
      </c>
      <c r="AM1344" s="13">
        <f t="shared" si="1818"/>
        <v>1.302260585828389E-2</v>
      </c>
      <c r="AN1344" s="13">
        <f t="shared" si="1819"/>
        <v>1.4079222346171542E-2</v>
      </c>
      <c r="AO1344" s="13">
        <f t="shared" si="1820"/>
        <v>7.6107848164214476E-3</v>
      </c>
      <c r="AP1344" s="13">
        <f t="shared" si="1821"/>
        <v>2.7427672777974657E-3</v>
      </c>
      <c r="AQ1344" s="13">
        <f t="shared" si="1822"/>
        <v>7.4132686591581599E-4</v>
      </c>
      <c r="AR1344" s="13">
        <f t="shared" si="1823"/>
        <v>5.4186096384150641E-4</v>
      </c>
      <c r="AS1344" s="13">
        <f t="shared" si="1824"/>
        <v>1.1064470687773839E-3</v>
      </c>
      <c r="AT1344" s="13">
        <f t="shared" si="1825"/>
        <v>1.1296487454336619E-3</v>
      </c>
      <c r="AU1344" s="13">
        <f t="shared" si="1826"/>
        <v>7.6889130025288013E-4</v>
      </c>
      <c r="AV1344" s="13">
        <f t="shared" si="1827"/>
        <v>3.9250729529488224E-4</v>
      </c>
      <c r="AW1344" s="13">
        <f t="shared" si="1828"/>
        <v>9.8297292099279776E-6</v>
      </c>
      <c r="AX1344" s="13">
        <f t="shared" si="1829"/>
        <v>4.4318946006587107E-3</v>
      </c>
      <c r="AY1344" s="13">
        <f t="shared" si="1830"/>
        <v>4.7914856808615597E-3</v>
      </c>
      <c r="AZ1344" s="13">
        <f t="shared" si="1831"/>
        <v>2.5901264694436856E-3</v>
      </c>
      <c r="BA1344" s="13">
        <f t="shared" si="1832"/>
        <v>9.3342727420423085E-4</v>
      </c>
      <c r="BB1344" s="13">
        <f t="shared" si="1833"/>
        <v>2.5229071432624221E-4</v>
      </c>
      <c r="BC1344" s="13">
        <f t="shared" si="1834"/>
        <v>5.4552170303366585E-5</v>
      </c>
      <c r="BD1344" s="13">
        <f t="shared" si="1835"/>
        <v>9.7637665272941066E-5</v>
      </c>
      <c r="BE1344" s="13">
        <f t="shared" si="1836"/>
        <v>1.993701627399606E-4</v>
      </c>
      <c r="BF1344" s="13">
        <f t="shared" si="1837"/>
        <v>2.0355086164669945E-4</v>
      </c>
      <c r="BG1344" s="13">
        <f t="shared" si="1838"/>
        <v>1.385461519005562E-4</v>
      </c>
      <c r="BH1344" s="13">
        <f t="shared" si="1839"/>
        <v>7.0725699898172999E-5</v>
      </c>
      <c r="BI1344" s="13">
        <f t="shared" si="1840"/>
        <v>2.8883513875877476E-5</v>
      </c>
      <c r="BJ1344" s="14">
        <f t="shared" si="1841"/>
        <v>0.59035651329330341</v>
      </c>
      <c r="BK1344" s="14">
        <f t="shared" si="1842"/>
        <v>0.21476303267777114</v>
      </c>
      <c r="BL1344" s="14">
        <f t="shared" si="1843"/>
        <v>0.18519728462394147</v>
      </c>
      <c r="BM1344" s="14">
        <f t="shared" si="1844"/>
        <v>0.59861827497086517</v>
      </c>
      <c r="BN1344" s="14">
        <f t="shared" si="1845"/>
        <v>0.3961885345068889</v>
      </c>
    </row>
    <row r="1345" spans="1:66" x14ac:dyDescent="0.25">
      <c r="A1345" t="s">
        <v>339</v>
      </c>
      <c r="B1345" t="s">
        <v>124</v>
      </c>
      <c r="C1345" t="s">
        <v>109</v>
      </c>
      <c r="D1345" s="7" t="s">
        <v>388</v>
      </c>
      <c r="E1345" s="10">
        <f>VLOOKUP(A1345,home!$A$2:$E$405,3,FALSE)</f>
        <v>1.2710999999999999</v>
      </c>
      <c r="F1345" s="10">
        <f>VLOOKUP(B1345,home!$B$2:$E$405,3,FALSE)</f>
        <v>0.78669999999999995</v>
      </c>
      <c r="G1345" s="10">
        <f>VLOOKUP(C1345,away!$B$2:$E$405,4,FALSE)</f>
        <v>1.0766</v>
      </c>
      <c r="H1345" s="10">
        <f>VLOOKUP(A1345,away!$A$2:$E$405,3,FALSE)</f>
        <v>0.94469999999999998</v>
      </c>
      <c r="I1345" s="10">
        <f>VLOOKUP(C1345,away!$B$2:$E$405,3,FALSE)</f>
        <v>1.0585</v>
      </c>
      <c r="J1345" s="10">
        <f>VLOOKUP(B1345,home!$B$2:$E$405,4,FALSE)</f>
        <v>0.8357</v>
      </c>
      <c r="K1345" s="12">
        <f t="shared" si="1790"/>
        <v>1.0765724067419999</v>
      </c>
      <c r="L1345" s="12">
        <f t="shared" si="1791"/>
        <v>0.83567070871499993</v>
      </c>
      <c r="M1345" s="13">
        <f t="shared" si="1792"/>
        <v>0.14774859745120889</v>
      </c>
      <c r="N1345" s="13">
        <f t="shared" si="1793"/>
        <v>0.15906206315080285</v>
      </c>
      <c r="O1345" s="13">
        <f t="shared" si="1794"/>
        <v>0.12346917514369894</v>
      </c>
      <c r="P1345" s="13">
        <f t="shared" si="1795"/>
        <v>0.13292350704290148</v>
      </c>
      <c r="Q1345" s="13">
        <f t="shared" si="1796"/>
        <v>8.56209140738039E-2</v>
      </c>
      <c r="R1345" s="13">
        <f t="shared" si="1797"/>
        <v>5.1589786548395675E-2</v>
      </c>
      <c r="S1345" s="13">
        <f t="shared" si="1798"/>
        <v>2.989649145471417E-2</v>
      </c>
      <c r="T1345" s="13">
        <f t="shared" si="1799"/>
        <v>7.1550889944881804E-2</v>
      </c>
      <c r="U1345" s="13">
        <f t="shared" si="1800"/>
        <v>5.554014066771238E-2</v>
      </c>
      <c r="V1345" s="13">
        <f t="shared" si="1801"/>
        <v>2.9885198092441108E-3</v>
      </c>
      <c r="W1345" s="13">
        <f t="shared" si="1802"/>
        <v>3.0725704510628352E-2</v>
      </c>
      <c r="X1345" s="13">
        <f t="shared" si="1803"/>
        <v>2.567657126416446E-2</v>
      </c>
      <c r="Y1345" s="13">
        <f t="shared" si="1804"/>
        <v>1.0728579252847759E-2</v>
      </c>
      <c r="Z1345" s="13">
        <f t="shared" si="1805"/>
        <v>1.4370691162451132E-2</v>
      </c>
      <c r="AA1345" s="13">
        <f t="shared" si="1806"/>
        <v>1.5471089571306001E-2</v>
      </c>
      <c r="AB1345" s="13">
        <f t="shared" si="1807"/>
        <v>8.327874067350978E-3</v>
      </c>
      <c r="AC1345" s="13">
        <f t="shared" si="1808"/>
        <v>1.6804073810374595E-4</v>
      </c>
      <c r="AD1345" s="13">
        <f t="shared" si="1809"/>
        <v>8.2696114134626717E-3</v>
      </c>
      <c r="AE1345" s="13">
        <f t="shared" si="1810"/>
        <v>6.910672030686002E-3</v>
      </c>
      <c r="AF1345" s="13">
        <f t="shared" si="1811"/>
        <v>2.8875230967901496E-3</v>
      </c>
      <c r="AG1345" s="13">
        <f t="shared" si="1812"/>
        <v>8.0433949090851875E-4</v>
      </c>
      <c r="AH1345" s="13">
        <f t="shared" si="1813"/>
        <v>3.0022914171124794E-3</v>
      </c>
      <c r="AI1345" s="13">
        <f t="shared" si="1814"/>
        <v>3.2321840966616313E-3</v>
      </c>
      <c r="AJ1345" s="13">
        <f t="shared" si="1815"/>
        <v>1.7398401059881144E-3</v>
      </c>
      <c r="AK1345" s="13">
        <f t="shared" si="1816"/>
        <v>6.2435461674996038E-4</v>
      </c>
      <c r="AL1345" s="13">
        <f t="shared" si="1817"/>
        <v>6.0471813932998912E-6</v>
      </c>
      <c r="AM1345" s="13">
        <f t="shared" si="1818"/>
        <v>1.7805670924425244E-3</v>
      </c>
      <c r="AN1345" s="13">
        <f t="shared" si="1819"/>
        <v>1.487967764056051E-3</v>
      </c>
      <c r="AO1345" s="13">
        <f t="shared" si="1820"/>
        <v>6.2172553796689689E-4</v>
      </c>
      <c r="AP1345" s="13">
        <f t="shared" si="1821"/>
        <v>1.7318594031300383E-4</v>
      </c>
      <c r="AQ1345" s="13">
        <f t="shared" si="1822"/>
        <v>3.6181604370210376E-5</v>
      </c>
      <c r="AR1345" s="13">
        <f t="shared" si="1823"/>
        <v>5.0178539926146962E-4</v>
      </c>
      <c r="AS1345" s="13">
        <f t="shared" si="1824"/>
        <v>5.4020831495091564E-4</v>
      </c>
      <c r="AT1345" s="13">
        <f t="shared" si="1825"/>
        <v>2.9078668288437374E-4</v>
      </c>
      <c r="AU1345" s="13">
        <f t="shared" si="1826"/>
        <v>1.0435097301378433E-4</v>
      </c>
      <c r="AV1345" s="13">
        <f t="shared" si="1827"/>
        <v>2.8085344540829826E-5</v>
      </c>
      <c r="AW1345" s="13">
        <f t="shared" si="1828"/>
        <v>1.5112242695220549E-7</v>
      </c>
      <c r="AX1345" s="13">
        <f t="shared" si="1829"/>
        <v>3.1948490001274216E-4</v>
      </c>
      <c r="AY1345" s="13">
        <f t="shared" si="1830"/>
        <v>2.6698417281738909E-4</v>
      </c>
      <c r="AZ1345" s="13">
        <f t="shared" si="1831"/>
        <v>1.1155542645699778E-4</v>
      </c>
      <c r="BA1345" s="13">
        <f t="shared" si="1832"/>
        <v>3.1074534096107802E-5</v>
      </c>
      <c r="BB1345" s="13">
        <f t="shared" si="1833"/>
        <v>6.492019482770706E-6</v>
      </c>
      <c r="BC1345" s="13">
        <f t="shared" si="1834"/>
        <v>1.085038104431717E-6</v>
      </c>
      <c r="BD1345" s="13">
        <f t="shared" si="1835"/>
        <v>6.9887893370611907E-5</v>
      </c>
      <c r="BE1345" s="13">
        <f t="shared" si="1836"/>
        <v>7.5239377568127915E-5</v>
      </c>
      <c r="BF1345" s="13">
        <f t="shared" si="1837"/>
        <v>4.0500318895144749E-5</v>
      </c>
      <c r="BG1345" s="13">
        <f t="shared" si="1838"/>
        <v>1.4533841928921496E-5</v>
      </c>
      <c r="BH1345" s="13">
        <f t="shared" si="1839"/>
        <v>3.9116832961567017E-6</v>
      </c>
      <c r="BI1345" s="13">
        <f t="shared" si="1840"/>
        <v>8.4224206011118002E-7</v>
      </c>
      <c r="BJ1345" s="14">
        <f t="shared" si="1841"/>
        <v>0.40707317225909562</v>
      </c>
      <c r="BK1345" s="14">
        <f t="shared" si="1842"/>
        <v>0.31399818785038308</v>
      </c>
      <c r="BL1345" s="14">
        <f t="shared" si="1843"/>
        <v>0.26466686830674668</v>
      </c>
      <c r="BM1345" s="14">
        <f t="shared" si="1844"/>
        <v>0.29942804311747434</v>
      </c>
      <c r="BN1345" s="14">
        <f t="shared" si="1845"/>
        <v>0.7004140434108117</v>
      </c>
    </row>
    <row r="1346" spans="1:66" x14ac:dyDescent="0.25">
      <c r="A1346" t="s">
        <v>339</v>
      </c>
      <c r="B1346" t="s">
        <v>125</v>
      </c>
      <c r="C1346" t="s">
        <v>114</v>
      </c>
      <c r="D1346" s="7" t="s">
        <v>388</v>
      </c>
      <c r="E1346" s="10">
        <f>VLOOKUP(A1346,home!$A$2:$E$405,3,FALSE)</f>
        <v>1.2710999999999999</v>
      </c>
      <c r="F1346" s="10">
        <f>VLOOKUP(B1346,home!$B$2:$E$405,3,FALSE)</f>
        <v>1.3664000000000001</v>
      </c>
      <c r="G1346" s="10">
        <f>VLOOKUP(C1346,away!$B$2:$E$405,4,FALSE)</f>
        <v>1.0766</v>
      </c>
      <c r="H1346" s="10">
        <f>VLOOKUP(A1346,away!$A$2:$E$405,3,FALSE)</f>
        <v>0.94469999999999998</v>
      </c>
      <c r="I1346" s="10">
        <f>VLOOKUP(C1346,away!$B$2:$E$405,3,FALSE)</f>
        <v>1.5042</v>
      </c>
      <c r="J1346" s="10">
        <f>VLOOKUP(B1346,home!$B$2:$E$405,4,FALSE)</f>
        <v>1.4484999999999999</v>
      </c>
      <c r="K1346" s="12">
        <f t="shared" si="1790"/>
        <v>1.8698722976640001</v>
      </c>
      <c r="L1346" s="12">
        <f t="shared" si="1791"/>
        <v>2.0583441963899998</v>
      </c>
      <c r="M1346" s="13">
        <f t="shared" si="1792"/>
        <v>1.967873842066158E-2</v>
      </c>
      <c r="N1346" s="13">
        <f t="shared" si="1793"/>
        <v>3.67967278257713E-2</v>
      </c>
      <c r="O1346" s="13">
        <f t="shared" si="1794"/>
        <v>4.0505617020445674E-2</v>
      </c>
      <c r="P1346" s="13">
        <f t="shared" si="1795"/>
        <v>7.5740331166318786E-2</v>
      </c>
      <c r="Q1346" s="13">
        <f t="shared" si="1796"/>
        <v>3.4402591003045921E-2</v>
      </c>
      <c r="R1346" s="13">
        <f t="shared" si="1797"/>
        <v>4.1687250857615182E-2</v>
      </c>
      <c r="S1346" s="13">
        <f t="shared" si="1798"/>
        <v>7.2878119045991965E-2</v>
      </c>
      <c r="T1346" s="13">
        <f t="shared" si="1799"/>
        <v>7.0812373531898398E-2</v>
      </c>
      <c r="U1346" s="13">
        <f t="shared" si="1800"/>
        <v>7.7949835544424459E-2</v>
      </c>
      <c r="V1346" s="13">
        <f t="shared" si="1801"/>
        <v>3.1166253046691118E-2</v>
      </c>
      <c r="W1346" s="13">
        <f t="shared" si="1802"/>
        <v>2.1442817294820109E-2</v>
      </c>
      <c r="X1346" s="13">
        <f t="shared" si="1803"/>
        <v>4.413669853304409E-2</v>
      </c>
      <c r="Y1346" s="13">
        <f t="shared" si="1804"/>
        <v>4.542425863665317E-2</v>
      </c>
      <c r="Z1346" s="13">
        <f t="shared" si="1805"/>
        <v>2.8602236955408745E-2</v>
      </c>
      <c r="AA1346" s="13">
        <f t="shared" si="1806"/>
        <v>5.3482530534140323E-2</v>
      </c>
      <c r="AB1346" s="13">
        <f t="shared" si="1807"/>
        <v>5.0002751127379015E-2</v>
      </c>
      <c r="AC1346" s="13">
        <f t="shared" si="1808"/>
        <v>7.49712162852383E-3</v>
      </c>
      <c r="AD1346" s="13">
        <f t="shared" si="1809"/>
        <v>1.0023832510863657E-2</v>
      </c>
      <c r="AE1346" s="13">
        <f t="shared" si="1810"/>
        <v>2.0632497474321613E-2</v>
      </c>
      <c r="AF1346" s="13">
        <f t="shared" si="1811"/>
        <v>2.1234390716650613E-2</v>
      </c>
      <c r="AG1346" s="13">
        <f t="shared" si="1812"/>
        <v>1.456922829849849E-2</v>
      </c>
      <c r="AH1346" s="13">
        <f t="shared" si="1813"/>
        <v>1.4718312110234293E-2</v>
      </c>
      <c r="AI1346" s="13">
        <f t="shared" si="1814"/>
        <v>2.7521364083299676E-2</v>
      </c>
      <c r="AJ1346" s="13">
        <f t="shared" si="1815"/>
        <v>2.573071814664353E-2</v>
      </c>
      <c r="AK1346" s="13">
        <f t="shared" si="1816"/>
        <v>1.6037719020469705E-2</v>
      </c>
      <c r="AL1346" s="13">
        <f t="shared" si="1817"/>
        <v>1.1542091018240726E-3</v>
      </c>
      <c r="AM1346" s="13">
        <f t="shared" si="1818"/>
        <v>3.7486573456975503E-3</v>
      </c>
      <c r="AN1346" s="13">
        <f t="shared" si="1819"/>
        <v>7.7160270917712949E-3</v>
      </c>
      <c r="AO1346" s="13">
        <f t="shared" si="1820"/>
        <v>7.9411197917677277E-3</v>
      </c>
      <c r="AP1346" s="13">
        <f t="shared" si="1821"/>
        <v>5.4485192787409546E-3</v>
      </c>
      <c r="AQ1346" s="13">
        <f t="shared" si="1822"/>
        <v>2.8037320090788681E-3</v>
      </c>
      <c r="AR1346" s="13">
        <f t="shared" si="1823"/>
        <v>6.059070462551483E-3</v>
      </c>
      <c r="AS1346" s="13">
        <f t="shared" si="1824"/>
        <v>1.1329688007519217E-2</v>
      </c>
      <c r="AT1346" s="13">
        <f t="shared" si="1825"/>
        <v>1.0592534873218115E-2</v>
      </c>
      <c r="AU1346" s="13">
        <f t="shared" si="1826"/>
        <v>6.6022291738234672E-3</v>
      </c>
      <c r="AV1346" s="13">
        <f t="shared" si="1827"/>
        <v>3.0863313587403945E-3</v>
      </c>
      <c r="AW1346" s="13">
        <f t="shared" si="1828"/>
        <v>1.2339908537410799E-4</v>
      </c>
      <c r="AX1346" s="13">
        <f t="shared" si="1829"/>
        <v>1.1682517540257504E-3</v>
      </c>
      <c r="AY1346" s="13">
        <f t="shared" si="1830"/>
        <v>2.4046642178213412E-3</v>
      </c>
      <c r="AZ1346" s="13">
        <f t="shared" si="1831"/>
        <v>2.4748133185096286E-3</v>
      </c>
      <c r="BA1346" s="13">
        <f t="shared" si="1832"/>
        <v>1.6980058771009895E-3</v>
      </c>
      <c r="BB1346" s="13">
        <f t="shared" si="1833"/>
        <v>8.7377013564173326E-4</v>
      </c>
      <c r="BC1346" s="13">
        <f t="shared" si="1834"/>
        <v>3.5970393753541303E-4</v>
      </c>
      <c r="BD1346" s="13">
        <f t="shared" si="1835"/>
        <v>2.0786087536851516E-3</v>
      </c>
      <c r="BE1346" s="13">
        <f t="shared" si="1836"/>
        <v>3.8867329261977582E-3</v>
      </c>
      <c r="BF1346" s="13">
        <f t="shared" si="1837"/>
        <v>3.6338471135578631E-3</v>
      </c>
      <c r="BG1346" s="13">
        <f t="shared" si="1838"/>
        <v>2.2649433505293783E-3</v>
      </c>
      <c r="BH1346" s="13">
        <f t="shared" si="1839"/>
        <v>1.0587887067332916E-3</v>
      </c>
      <c r="BI1346" s="13">
        <f t="shared" si="1840"/>
        <v>3.959599343600155E-4</v>
      </c>
      <c r="BJ1346" s="14">
        <f t="shared" si="1841"/>
        <v>0.35611268058325857</v>
      </c>
      <c r="BK1346" s="14">
        <f t="shared" si="1842"/>
        <v>0.21051943662783271</v>
      </c>
      <c r="BL1346" s="14">
        <f t="shared" si="1843"/>
        <v>0.39862483310556796</v>
      </c>
      <c r="BM1346" s="14">
        <f t="shared" si="1844"/>
        <v>0.74276666584576223</v>
      </c>
      <c r="BN1346" s="14">
        <f t="shared" si="1845"/>
        <v>0.24881125629385845</v>
      </c>
    </row>
    <row r="1347" spans="1:66" x14ac:dyDescent="0.25">
      <c r="A1347" t="s">
        <v>339</v>
      </c>
      <c r="B1347" t="s">
        <v>123</v>
      </c>
      <c r="C1347" t="s">
        <v>116</v>
      </c>
      <c r="D1347" s="7" t="s">
        <v>388</v>
      </c>
      <c r="E1347" s="10">
        <f>VLOOKUP(A1347,home!$A$2:$E$405,3,FALSE)</f>
        <v>1.2710999999999999</v>
      </c>
      <c r="F1347" s="10">
        <f>VLOOKUP(B1347,home!$B$2:$E$405,3,FALSE)</f>
        <v>1.2008000000000001</v>
      </c>
      <c r="G1347" s="10">
        <f>VLOOKUP(C1347,away!$B$2:$E$405,4,FALSE)</f>
        <v>1.4492</v>
      </c>
      <c r="H1347" s="10">
        <f>VLOOKUP(A1347,away!$A$2:$E$405,3,FALSE)</f>
        <v>0.94469999999999998</v>
      </c>
      <c r="I1347" s="10">
        <f>VLOOKUP(C1347,away!$B$2:$E$405,3,FALSE)</f>
        <v>0.78</v>
      </c>
      <c r="J1347" s="10">
        <f>VLOOKUP(B1347,home!$B$2:$E$405,4,FALSE)</f>
        <v>1.2257</v>
      </c>
      <c r="K1347" s="12">
        <f t="shared" si="1790"/>
        <v>2.211967406496</v>
      </c>
      <c r="L1347" s="12">
        <f t="shared" si="1791"/>
        <v>0.90317665619999998</v>
      </c>
      <c r="M1347" s="13">
        <f t="shared" si="1792"/>
        <v>4.4372114320599537E-2</v>
      </c>
      <c r="N1347" s="13">
        <f t="shared" si="1793"/>
        <v>9.8149670634480587E-2</v>
      </c>
      <c r="O1347" s="13">
        <f t="shared" si="1794"/>
        <v>4.0075857840603225E-2</v>
      </c>
      <c r="P1347" s="13">
        <f t="shared" si="1795"/>
        <v>8.8646491330781507E-2</v>
      </c>
      <c r="Q1347" s="13">
        <f t="shared" si="1796"/>
        <v>0.1085519362008943</v>
      </c>
      <c r="R1347" s="13">
        <f t="shared" si="1797"/>
        <v>1.8097789639411284E-2</v>
      </c>
      <c r="S1347" s="13">
        <f t="shared" si="1798"/>
        <v>4.4274430831044417E-2</v>
      </c>
      <c r="T1347" s="13">
        <f t="shared" si="1799"/>
        <v>9.804157476195946E-2</v>
      </c>
      <c r="U1347" s="13">
        <f t="shared" si="1800"/>
        <v>4.003172081199876E-2</v>
      </c>
      <c r="V1347" s="13">
        <f t="shared" si="1801"/>
        <v>9.8279266129523684E-3</v>
      </c>
      <c r="W1347" s="13">
        <f t="shared" si="1802"/>
        <v>8.003778159613717E-2</v>
      </c>
      <c r="X1347" s="13">
        <f t="shared" si="1803"/>
        <v>7.2288255951665076E-2</v>
      </c>
      <c r="Y1347" s="13">
        <f t="shared" si="1804"/>
        <v>3.2644532646477299E-2</v>
      </c>
      <c r="Z1347" s="13">
        <f t="shared" si="1805"/>
        <v>5.4485003770448296E-3</v>
      </c>
      <c r="AA1347" s="13">
        <f t="shared" si="1806"/>
        <v>1.205190524830433E-2</v>
      </c>
      <c r="AB1347" s="13">
        <f t="shared" si="1807"/>
        <v>1.3329210797713629E-2</v>
      </c>
      <c r="AC1347" s="13">
        <f t="shared" si="1808"/>
        <v>1.2271378441084662E-3</v>
      </c>
      <c r="AD1347" s="13">
        <f t="shared" si="1809"/>
        <v>4.4260241044725195E-2</v>
      </c>
      <c r="AE1347" s="13">
        <f t="shared" si="1810"/>
        <v>3.9974816509380895E-2</v>
      </c>
      <c r="AF1347" s="13">
        <f t="shared" si="1811"/>
        <v>1.8052160553575593E-2</v>
      </c>
      <c r="AG1347" s="13">
        <f t="shared" si="1812"/>
        <v>5.4347633353213154E-3</v>
      </c>
      <c r="AH1347" s="13">
        <f t="shared" si="1813"/>
        <v>1.2302395879609468E-3</v>
      </c>
      <c r="AI1347" s="13">
        <f t="shared" si="1814"/>
        <v>2.7212498707506836E-3</v>
      </c>
      <c r="AJ1347" s="13">
        <f t="shared" si="1815"/>
        <v>3.0096580095159823E-3</v>
      </c>
      <c r="AK1347" s="13">
        <f t="shared" si="1816"/>
        <v>2.2190884739163278E-3</v>
      </c>
      <c r="AL1347" s="13">
        <f t="shared" si="1817"/>
        <v>9.8062908135016497E-5</v>
      </c>
      <c r="AM1347" s="13">
        <f t="shared" si="1818"/>
        <v>1.9580442118917719E-2</v>
      </c>
      <c r="AN1347" s="13">
        <f t="shared" si="1819"/>
        <v>1.7684598239881753E-2</v>
      </c>
      <c r="AO1347" s="13">
        <f t="shared" si="1820"/>
        <v>7.9861581522684012E-3</v>
      </c>
      <c r="AP1347" s="13">
        <f t="shared" si="1821"/>
        <v>2.4043038719500482E-3</v>
      </c>
      <c r="AQ1347" s="13">
        <f t="shared" si="1822"/>
        <v>5.4287778288913935E-4</v>
      </c>
      <c r="AR1347" s="13">
        <f t="shared" si="1823"/>
        <v>2.2222473547588677E-4</v>
      </c>
      <c r="AS1347" s="13">
        <f t="shared" si="1824"/>
        <v>4.9155387178985693E-4</v>
      </c>
      <c r="AT1347" s="13">
        <f t="shared" si="1825"/>
        <v>5.4365057146803859E-4</v>
      </c>
      <c r="AU1347" s="13">
        <f t="shared" si="1826"/>
        <v>4.0084578153674194E-4</v>
      </c>
      <c r="AV1347" s="13">
        <f t="shared" si="1827"/>
        <v>2.2166445094767227E-4</v>
      </c>
      <c r="AW1347" s="13">
        <f t="shared" si="1828"/>
        <v>5.4419393231807729E-6</v>
      </c>
      <c r="AX1347" s="13">
        <f t="shared" si="1829"/>
        <v>7.2185499619712443E-3</v>
      </c>
      <c r="AY1347" s="13">
        <f t="shared" si="1830"/>
        <v>6.5196258172658256E-3</v>
      </c>
      <c r="AZ1347" s="13">
        <f t="shared" si="1831"/>
        <v>2.9441869226566695E-3</v>
      </c>
      <c r="BA1347" s="13">
        <f t="shared" si="1832"/>
        <v>8.8637363334427306E-4</v>
      </c>
      <c r="BB1347" s="13">
        <f t="shared" si="1833"/>
        <v>2.0013799357693131E-4</v>
      </c>
      <c r="BC1347" s="13">
        <f t="shared" si="1834"/>
        <v>3.6151992763477986E-5</v>
      </c>
      <c r="BD1347" s="13">
        <f t="shared" si="1835"/>
        <v>3.3451365585340154E-5</v>
      </c>
      <c r="BE1347" s="13">
        <f t="shared" si="1836"/>
        <v>7.399333037755441E-5</v>
      </c>
      <c r="BF1347" s="13">
        <f t="shared" si="1837"/>
        <v>8.1835417546620358E-5</v>
      </c>
      <c r="BG1347" s="13">
        <f t="shared" si="1838"/>
        <v>6.0339092103371709E-5</v>
      </c>
      <c r="BH1347" s="13">
        <f t="shared" si="1839"/>
        <v>3.3367026267554586E-5</v>
      </c>
      <c r="BI1347" s="13">
        <f t="shared" si="1840"/>
        <v>1.4761354911105328E-5</v>
      </c>
      <c r="BJ1347" s="14">
        <f t="shared" si="1841"/>
        <v>0.66343913972210256</v>
      </c>
      <c r="BK1347" s="14">
        <f t="shared" si="1842"/>
        <v>0.19496578966488715</v>
      </c>
      <c r="BL1347" s="14">
        <f t="shared" si="1843"/>
        <v>0.13494440727818488</v>
      </c>
      <c r="BM1347" s="14">
        <f t="shared" si="1844"/>
        <v>0.59438979319750607</v>
      </c>
      <c r="BN1347" s="14">
        <f t="shared" si="1845"/>
        <v>0.39789385996677046</v>
      </c>
    </row>
    <row r="1348" spans="1:66" x14ac:dyDescent="0.25">
      <c r="A1348" t="s">
        <v>339</v>
      </c>
      <c r="B1348" t="s">
        <v>126</v>
      </c>
      <c r="C1348" t="s">
        <v>122</v>
      </c>
      <c r="D1348" s="7" t="s">
        <v>388</v>
      </c>
      <c r="E1348" s="10">
        <f>VLOOKUP(A1348,home!$A$2:$E$405,3,FALSE)</f>
        <v>1.2710999999999999</v>
      </c>
      <c r="F1348" s="10">
        <f>VLOOKUP(B1348,home!$B$2:$E$405,3,FALSE)</f>
        <v>0.86950000000000005</v>
      </c>
      <c r="G1348" s="10">
        <f>VLOOKUP(C1348,away!$B$2:$E$405,4,FALSE)</f>
        <v>1.2422</v>
      </c>
      <c r="H1348" s="10">
        <f>VLOOKUP(A1348,away!$A$2:$E$405,3,FALSE)</f>
        <v>0.94469999999999998</v>
      </c>
      <c r="I1348" s="10">
        <f>VLOOKUP(C1348,away!$B$2:$E$405,3,FALSE)</f>
        <v>0.8357</v>
      </c>
      <c r="J1348" s="10">
        <f>VLOOKUP(B1348,home!$B$2:$E$405,4,FALSE)</f>
        <v>0.78</v>
      </c>
      <c r="K1348" s="12">
        <f t="shared" si="1790"/>
        <v>1.3729060851899999</v>
      </c>
      <c r="L1348" s="12">
        <f t="shared" si="1791"/>
        <v>0.61579891620000005</v>
      </c>
      <c r="M1348" s="13">
        <f t="shared" si="1792"/>
        <v>0.13687256050153987</v>
      </c>
      <c r="N1348" s="13">
        <f t="shared" si="1793"/>
        <v>0.18791317120810053</v>
      </c>
      <c r="O1348" s="13">
        <f t="shared" si="1794"/>
        <v>8.4285974414367193E-2</v>
      </c>
      <c r="P1348" s="13">
        <f t="shared" si="1795"/>
        <v>0.11571672716965335</v>
      </c>
      <c r="Q1348" s="13">
        <f t="shared" si="1796"/>
        <v>0.12899356811947579</v>
      </c>
      <c r="R1348" s="13">
        <f t="shared" si="1797"/>
        <v>2.5951605847614124E-2</v>
      </c>
      <c r="S1348" s="13">
        <f t="shared" si="1798"/>
        <v>2.4457716173698209E-2</v>
      </c>
      <c r="T1348" s="13">
        <f t="shared" si="1799"/>
        <v>7.9434099444744055E-2</v>
      </c>
      <c r="U1348" s="13">
        <f t="shared" si="1800"/>
        <v>3.5629117588641818E-2</v>
      </c>
      <c r="V1348" s="13">
        <f t="shared" si="1801"/>
        <v>2.2974874172442842E-3</v>
      </c>
      <c r="W1348" s="13">
        <f t="shared" si="1802"/>
        <v>5.903201820719968E-2</v>
      </c>
      <c r="X1348" s="13">
        <f t="shared" si="1803"/>
        <v>3.6351852833092231E-2</v>
      </c>
      <c r="Y1348" s="13">
        <f t="shared" si="1804"/>
        <v>1.1192715788240049E-2</v>
      </c>
      <c r="Z1348" s="13">
        <f t="shared" si="1805"/>
        <v>5.3269902515367881E-3</v>
      </c>
      <c r="AA1348" s="13">
        <f t="shared" si="1806"/>
        <v>7.313457332082665E-3</v>
      </c>
      <c r="AB1348" s="13">
        <f t="shared" si="1807"/>
        <v>5.020345037496857E-3</v>
      </c>
      <c r="AC1348" s="13">
        <f t="shared" si="1808"/>
        <v>1.2139838495695841E-4</v>
      </c>
      <c r="AD1348" s="13">
        <f t="shared" si="1809"/>
        <v>2.0261354254427828E-2</v>
      </c>
      <c r="AE1348" s="13">
        <f t="shared" si="1810"/>
        <v>1.2476919990620915E-2</v>
      </c>
      <c r="AF1348" s="13">
        <f t="shared" si="1811"/>
        <v>3.8416369038692375E-3</v>
      </c>
      <c r="AG1348" s="13">
        <f t="shared" si="1812"/>
        <v>7.8855861394553349E-4</v>
      </c>
      <c r="AH1348" s="13">
        <f t="shared" si="1813"/>
        <v>8.2008870587607966E-4</v>
      </c>
      <c r="AI1348" s="13">
        <f t="shared" si="1814"/>
        <v>1.1259047746928618E-3</v>
      </c>
      <c r="AJ1348" s="13">
        <f t="shared" si="1815"/>
        <v>7.7288075826015311E-4</v>
      </c>
      <c r="AK1348" s="13">
        <f t="shared" si="1816"/>
        <v>3.5369756538054179E-4</v>
      </c>
      <c r="AL1348" s="13">
        <f t="shared" si="1817"/>
        <v>4.105373272605029E-6</v>
      </c>
      <c r="AM1348" s="13">
        <f t="shared" si="1818"/>
        <v>5.563387310018853E-3</v>
      </c>
      <c r="AN1348" s="13">
        <f t="shared" si="1819"/>
        <v>3.4259278759104432E-3</v>
      </c>
      <c r="AO1348" s="13">
        <f t="shared" si="1820"/>
        <v>1.0548413364825098E-3</v>
      </c>
      <c r="AP1348" s="13">
        <f t="shared" si="1821"/>
        <v>2.1652338392296304E-4</v>
      </c>
      <c r="AQ1348" s="13">
        <f t="shared" si="1822"/>
        <v>3.333371628792928E-5</v>
      </c>
      <c r="AR1348" s="13">
        <f t="shared" si="1823"/>
        <v>1.0100194725327013E-4</v>
      </c>
      <c r="AS1348" s="13">
        <f t="shared" si="1824"/>
        <v>1.3866618800005396E-4</v>
      </c>
      <c r="AT1348" s="13">
        <f t="shared" si="1825"/>
        <v>9.5187826657687339E-5</v>
      </c>
      <c r="AU1348" s="13">
        <f t="shared" si="1826"/>
        <v>4.3561315484783268E-5</v>
      </c>
      <c r="AV1348" s="13">
        <f t="shared" si="1827"/>
        <v>1.4951398776985081E-5</v>
      </c>
      <c r="AW1348" s="13">
        <f t="shared" si="1828"/>
        <v>9.6411735359046448E-8</v>
      </c>
      <c r="AX1348" s="13">
        <f t="shared" si="1829"/>
        <v>1.2730013820322857E-3</v>
      </c>
      <c r="AY1348" s="13">
        <f t="shared" si="1830"/>
        <v>7.8391287137658363E-4</v>
      </c>
      <c r="AZ1348" s="13">
        <f t="shared" si="1831"/>
        <v>2.4136634829446515E-4</v>
      </c>
      <c r="BA1348" s="13">
        <f t="shared" si="1832"/>
        <v>4.9544378562294459E-5</v>
      </c>
      <c r="BB1348" s="13">
        <f t="shared" si="1833"/>
        <v>7.6273436556158593E-6</v>
      </c>
      <c r="BC1348" s="13">
        <f t="shared" si="1834"/>
        <v>9.3938199132263883E-7</v>
      </c>
      <c r="BD1348" s="13">
        <f t="shared" si="1835"/>
        <v>1.0366148275442218E-5</v>
      </c>
      <c r="BE1348" s="13">
        <f t="shared" si="1836"/>
        <v>1.4231748047336444E-5</v>
      </c>
      <c r="BF1348" s="13">
        <f t="shared" si="1837"/>
        <v>9.7694267485395524E-6</v>
      </c>
      <c r="BG1348" s="13">
        <f t="shared" si="1838"/>
        <v>4.4708351439626349E-6</v>
      </c>
      <c r="BH1348" s="13">
        <f t="shared" si="1839"/>
        <v>1.5345091937569028E-6</v>
      </c>
      <c r="BI1348" s="13">
        <f t="shared" si="1840"/>
        <v>4.2134740197777062E-7</v>
      </c>
      <c r="BJ1348" s="14">
        <f t="shared" si="1841"/>
        <v>0.55293630069225097</v>
      </c>
      <c r="BK1348" s="14">
        <f t="shared" si="1842"/>
        <v>0.28025390789174182</v>
      </c>
      <c r="BL1348" s="14">
        <f t="shared" si="1843"/>
        <v>0.16170723471539603</v>
      </c>
      <c r="BM1348" s="14">
        <f t="shared" si="1844"/>
        <v>0.31970700983053385</v>
      </c>
      <c r="BN1348" s="14">
        <f t="shared" si="1845"/>
        <v>0.67973360726075094</v>
      </c>
    </row>
    <row r="1349" spans="1:66" x14ac:dyDescent="0.25">
      <c r="A1349" t="s">
        <v>290</v>
      </c>
      <c r="B1349" t="s">
        <v>298</v>
      </c>
      <c r="C1349" t="s">
        <v>310</v>
      </c>
      <c r="D1349" s="7" t="s">
        <v>388</v>
      </c>
      <c r="E1349" s="10">
        <f>VLOOKUP(A1349,home!$A$2:$E$405,3,FALSE)</f>
        <v>1.6292</v>
      </c>
      <c r="F1349" s="10">
        <f>VLOOKUP(B1349,home!$B$2:$E$405,3,FALSE)</f>
        <v>0.61380000000000001</v>
      </c>
      <c r="G1349" s="10">
        <f>VLOOKUP(C1349,away!$B$2:$E$405,4,FALSE)</f>
        <v>0.90259999999999996</v>
      </c>
      <c r="H1349" s="10">
        <f>VLOOKUP(A1349,away!$A$2:$E$405,3,FALSE)</f>
        <v>1.1462000000000001</v>
      </c>
      <c r="I1349" s="10">
        <f>VLOOKUP(C1349,away!$B$2:$E$405,3,FALSE)</f>
        <v>1.1803999999999999</v>
      </c>
      <c r="J1349" s="10">
        <f>VLOOKUP(B1349,home!$B$2:$E$405,4,FALSE)</f>
        <v>1.4883</v>
      </c>
      <c r="K1349" s="12">
        <f t="shared" si="1790"/>
        <v>0.90260267169599995</v>
      </c>
      <c r="L1349" s="12">
        <f t="shared" si="1791"/>
        <v>2.0136319185840001</v>
      </c>
      <c r="M1349" s="13">
        <f t="shared" si="1792"/>
        <v>5.413715255537728E-2</v>
      </c>
      <c r="N1349" s="13">
        <f t="shared" si="1793"/>
        <v>4.886433853449746E-2</v>
      </c>
      <c r="O1349" s="13">
        <f t="shared" si="1794"/>
        <v>0.10901229836675906</v>
      </c>
      <c r="P1349" s="13">
        <f t="shared" si="1795"/>
        <v>9.8394791753558225E-2</v>
      </c>
      <c r="Q1349" s="13">
        <f t="shared" si="1796"/>
        <v>2.2052541255947605E-2</v>
      </c>
      <c r="R1349" s="13">
        <f t="shared" si="1797"/>
        <v>0.10975532175475429</v>
      </c>
      <c r="S1349" s="13">
        <f t="shared" si="1798"/>
        <v>4.4708368408934968E-2</v>
      </c>
      <c r="T1349" s="13">
        <f t="shared" si="1799"/>
        <v>4.440570095886659E-2</v>
      </c>
      <c r="U1349" s="13">
        <f t="shared" si="1800"/>
        <v>9.9065446648695321E-2</v>
      </c>
      <c r="V1349" s="13">
        <f t="shared" si="1801"/>
        <v>9.0286540585530553E-3</v>
      </c>
      <c r="W1349" s="13">
        <f t="shared" si="1802"/>
        <v>6.6348942184348576E-3</v>
      </c>
      <c r="X1349" s="13">
        <f t="shared" si="1803"/>
        <v>1.3360234774668873E-2</v>
      </c>
      <c r="Y1349" s="13">
        <f t="shared" si="1804"/>
        <v>1.3451297591024583E-2</v>
      </c>
      <c r="Z1349" s="13">
        <f t="shared" si="1805"/>
        <v>7.3668939706610023E-2</v>
      </c>
      <c r="AA1349" s="13">
        <f t="shared" si="1806"/>
        <v>6.6493781800197743E-2</v>
      </c>
      <c r="AB1349" s="13">
        <f t="shared" si="1807"/>
        <v>3.0008732552014666E-2</v>
      </c>
      <c r="AC1349" s="13">
        <f t="shared" si="1808"/>
        <v>1.0256040606743252E-3</v>
      </c>
      <c r="AD1349" s="13">
        <f t="shared" si="1809"/>
        <v>1.4971683119949111E-3</v>
      </c>
      <c r="AE1349" s="13">
        <f t="shared" si="1810"/>
        <v>3.014745900525482E-3</v>
      </c>
      <c r="AF1349" s="13">
        <f t="shared" si="1811"/>
        <v>3.0352942858591883E-3</v>
      </c>
      <c r="AG1349" s="13">
        <f t="shared" si="1812"/>
        <v>2.0373218187672297E-3</v>
      </c>
      <c r="AH1349" s="13">
        <f t="shared" si="1813"/>
        <v>3.7085532100367538E-2</v>
      </c>
      <c r="AI1349" s="13">
        <f t="shared" si="1814"/>
        <v>3.3473500355059506E-2</v>
      </c>
      <c r="AJ1349" s="13">
        <f t="shared" si="1815"/>
        <v>1.5106635425746856E-2</v>
      </c>
      <c r="AK1349" s="13">
        <f t="shared" si="1816"/>
        <v>4.545096498538851E-3</v>
      </c>
      <c r="AL1349" s="13">
        <f t="shared" si="1817"/>
        <v>7.4561806972339909E-5</v>
      </c>
      <c r="AM1349" s="13">
        <f t="shared" si="1818"/>
        <v>2.7026962367703949E-4</v>
      </c>
      <c r="AN1349" s="13">
        <f t="shared" si="1819"/>
        <v>5.442235408597728E-4</v>
      </c>
      <c r="AO1349" s="13">
        <f t="shared" si="1820"/>
        <v>5.4793294636002127E-4</v>
      </c>
      <c r="AP1349" s="13">
        <f t="shared" si="1821"/>
        <v>3.6777842334477116E-4</v>
      </c>
      <c r="AQ1349" s="13">
        <f t="shared" si="1822"/>
        <v>1.8514259305338251E-4</v>
      </c>
      <c r="AR1349" s="13">
        <f t="shared" si="1823"/>
        <v>1.4935322230994329E-2</v>
      </c>
      <c r="AS1349" s="13">
        <f t="shared" si="1824"/>
        <v>1.3480661748336143E-2</v>
      </c>
      <c r="AT1349" s="13">
        <f t="shared" si="1825"/>
        <v>6.0838406551391357E-3</v>
      </c>
      <c r="AU1349" s="13">
        <f t="shared" si="1826"/>
        <v>1.8304302765004424E-3</v>
      </c>
      <c r="AV1349" s="13">
        <f t="shared" si="1827"/>
        <v>4.1303781448063669E-4</v>
      </c>
      <c r="AW1349" s="13">
        <f t="shared" si="1828"/>
        <v>3.764355450060041E-6</v>
      </c>
      <c r="AX1349" s="13">
        <f t="shared" si="1829"/>
        <v>4.0657680734861378E-5</v>
      </c>
      <c r="AY1349" s="13">
        <f t="shared" si="1830"/>
        <v>8.186960366331466E-5</v>
      </c>
      <c r="AZ1349" s="13">
        <f t="shared" si="1831"/>
        <v>8.2427623549136006E-5</v>
      </c>
      <c r="BA1349" s="13">
        <f t="shared" si="1832"/>
        <v>5.5326297917188808E-5</v>
      </c>
      <c r="BB1349" s="13">
        <f t="shared" si="1833"/>
        <v>2.7851699855784716E-5</v>
      </c>
      <c r="BC1349" s="13">
        <f t="shared" si="1834"/>
        <v>1.1216614363285904E-5</v>
      </c>
      <c r="BD1349" s="13">
        <f t="shared" si="1835"/>
        <v>5.0123735931112291E-3</v>
      </c>
      <c r="BE1349" s="13">
        <f t="shared" si="1836"/>
        <v>4.5241817966806741E-3</v>
      </c>
      <c r="BF1349" s="13">
        <f t="shared" si="1837"/>
        <v>2.041769288461193E-3</v>
      </c>
      <c r="BG1349" s="13">
        <f t="shared" si="1838"/>
        <v>6.1430213825063788E-4</v>
      </c>
      <c r="BH1349" s="13">
        <f t="shared" si="1839"/>
        <v>1.3861768780339779E-4</v>
      </c>
      <c r="BI1349" s="13">
        <f t="shared" si="1840"/>
        <v>2.5023339071133781E-5</v>
      </c>
      <c r="BJ1349" s="14">
        <f t="shared" si="1841"/>
        <v>0.16056823429796535</v>
      </c>
      <c r="BK1349" s="14">
        <f t="shared" si="1842"/>
        <v>0.20745100224773352</v>
      </c>
      <c r="BL1349" s="14">
        <f t="shared" si="1843"/>
        <v>0.55364590607096298</v>
      </c>
      <c r="BM1349" s="14">
        <f t="shared" si="1844"/>
        <v>0.55303953285416474</v>
      </c>
      <c r="BN1349" s="14">
        <f t="shared" si="1845"/>
        <v>0.44221644422089385</v>
      </c>
    </row>
    <row r="1350" spans="1:66" x14ac:dyDescent="0.25">
      <c r="A1350" t="s">
        <v>290</v>
      </c>
      <c r="B1350" t="s">
        <v>314</v>
      </c>
      <c r="C1350" t="s">
        <v>317</v>
      </c>
      <c r="D1350" s="7" t="s">
        <v>388</v>
      </c>
      <c r="E1350" s="10">
        <f>VLOOKUP(A1350,home!$A$2:$E$405,3,FALSE)</f>
        <v>1.6292</v>
      </c>
      <c r="F1350" s="10">
        <f>VLOOKUP(B1350,home!$B$2:$E$405,3,FALSE)</f>
        <v>0.95479999999999998</v>
      </c>
      <c r="G1350" s="10">
        <f>VLOOKUP(C1350,away!$B$2:$E$405,4,FALSE)</f>
        <v>1.0570999999999999</v>
      </c>
      <c r="H1350" s="10">
        <f>VLOOKUP(A1350,away!$A$2:$E$405,3,FALSE)</f>
        <v>1.1462000000000001</v>
      </c>
      <c r="I1350" s="10">
        <f>VLOOKUP(C1350,away!$B$2:$E$405,3,FALSE)</f>
        <v>1.0179</v>
      </c>
      <c r="J1350" s="10">
        <f>VLOOKUP(B1350,home!$B$2:$E$405,4,FALSE)</f>
        <v>0.72699999999999998</v>
      </c>
      <c r="K1350" s="12">
        <f t="shared" si="1790"/>
        <v>1.644382645136</v>
      </c>
      <c r="L1350" s="12">
        <f t="shared" si="1791"/>
        <v>0.84820324446000006</v>
      </c>
      <c r="M1350" s="13">
        <f t="shared" si="1792"/>
        <v>8.2695847518636248E-2</v>
      </c>
      <c r="N1350" s="13">
        <f t="shared" si="1793"/>
        <v>0.13598361648445836</v>
      </c>
      <c r="O1350" s="13">
        <f t="shared" si="1794"/>
        <v>7.0142886168676699E-2</v>
      </c>
      <c r="P1350" s="13">
        <f t="shared" si="1795"/>
        <v>0.11534174469552193</v>
      </c>
      <c r="Q1350" s="13">
        <f t="shared" si="1796"/>
        <v>0.11180454948493655</v>
      </c>
      <c r="R1350" s="13">
        <f t="shared" si="1797"/>
        <v>2.9747711812030019E-2</v>
      </c>
      <c r="S1350" s="13">
        <f t="shared" si="1798"/>
        <v>4.0218821345318623E-2</v>
      </c>
      <c r="T1350" s="13">
        <f t="shared" si="1799"/>
        <v>9.4832981618511794E-2</v>
      </c>
      <c r="U1350" s="13">
        <f t="shared" si="1800"/>
        <v>4.8916621036209348E-2</v>
      </c>
      <c r="V1350" s="13">
        <f t="shared" si="1801"/>
        <v>6.2328925988173866E-3</v>
      </c>
      <c r="W1350" s="13">
        <f t="shared" si="1802"/>
        <v>6.1283153606759594E-2</v>
      </c>
      <c r="X1350" s="13">
        <f t="shared" si="1803"/>
        <v>5.1980569719994034E-2</v>
      </c>
      <c r="Y1350" s="13">
        <f t="shared" si="1804"/>
        <v>2.2045043942689087E-2</v>
      </c>
      <c r="Z1350" s="13">
        <f t="shared" si="1805"/>
        <v>8.4107018914083113E-3</v>
      </c>
      <c r="AA1350" s="13">
        <f t="shared" si="1806"/>
        <v>1.3830412223644357E-2</v>
      </c>
      <c r="AB1350" s="13">
        <f t="shared" si="1807"/>
        <v>1.1371244917818791E-2</v>
      </c>
      <c r="AC1350" s="13">
        <f t="shared" si="1808"/>
        <v>5.4334099626751934E-4</v>
      </c>
      <c r="AD1350" s="13">
        <f t="shared" si="1809"/>
        <v>2.5193238557539778E-2</v>
      </c>
      <c r="AE1350" s="13">
        <f t="shared" si="1810"/>
        <v>2.1368986682960008E-2</v>
      </c>
      <c r="AF1350" s="13">
        <f t="shared" si="1811"/>
        <v>9.0626219176546067E-3</v>
      </c>
      <c r="AG1350" s="13">
        <f t="shared" si="1812"/>
        <v>2.5623151046229821E-3</v>
      </c>
      <c r="AH1350" s="13">
        <f t="shared" si="1813"/>
        <v>1.7834961581195969E-3</v>
      </c>
      <c r="AI1350" s="13">
        <f t="shared" si="1814"/>
        <v>2.9327501300785959E-3</v>
      </c>
      <c r="AJ1350" s="13">
        <f t="shared" si="1815"/>
        <v>2.4112817082107955E-3</v>
      </c>
      <c r="AK1350" s="13">
        <f t="shared" si="1816"/>
        <v>1.321689931171907E-3</v>
      </c>
      <c r="AL1350" s="13">
        <f t="shared" si="1817"/>
        <v>3.0313443953748973E-5</v>
      </c>
      <c r="AM1350" s="13">
        <f t="shared" si="1818"/>
        <v>8.2854648517579031E-3</v>
      </c>
      <c r="AN1350" s="13">
        <f t="shared" si="1819"/>
        <v>7.0277581691203456E-3</v>
      </c>
      <c r="AO1350" s="13">
        <f t="shared" si="1820"/>
        <v>2.9804836401640731E-3</v>
      </c>
      <c r="AP1350" s="13">
        <f t="shared" si="1821"/>
        <v>8.4268529788237298E-4</v>
      </c>
      <c r="AQ1350" s="13">
        <f t="shared" si="1822"/>
        <v>1.7869210093064255E-4</v>
      </c>
      <c r="AR1350" s="13">
        <f t="shared" si="1823"/>
        <v>3.0255344555979755E-4</v>
      </c>
      <c r="AS1350" s="13">
        <f t="shared" si="1824"/>
        <v>4.9751363510463066E-4</v>
      </c>
      <c r="AT1350" s="13">
        <f t="shared" si="1825"/>
        <v>4.0905139364228973E-4</v>
      </c>
      <c r="AU1350" s="13">
        <f t="shared" si="1826"/>
        <v>2.2421233755802521E-4</v>
      </c>
      <c r="AV1350" s="13">
        <f t="shared" si="1827"/>
        <v>9.2172719176447776E-5</v>
      </c>
      <c r="AW1350" s="13">
        <f t="shared" si="1828"/>
        <v>1.1744528689798344E-6</v>
      </c>
      <c r="AX1350" s="13">
        <f t="shared" si="1829"/>
        <v>2.2707457681858359E-3</v>
      </c>
      <c r="AY1350" s="13">
        <f t="shared" si="1830"/>
        <v>1.9260539279190409E-3</v>
      </c>
      <c r="AZ1350" s="13">
        <f t="shared" si="1831"/>
        <v>8.168425953329287E-4</v>
      </c>
      <c r="BA1350" s="13">
        <f t="shared" si="1832"/>
        <v>2.3094951319150574E-4</v>
      </c>
      <c r="BB1350" s="13">
        <f t="shared" si="1833"/>
        <v>4.8973031598873176E-5</v>
      </c>
      <c r="BC1350" s="13">
        <f t="shared" si="1834"/>
        <v>8.3078168586412703E-6</v>
      </c>
      <c r="BD1350" s="13">
        <f t="shared" si="1835"/>
        <v>4.2771135691062032E-5</v>
      </c>
      <c r="BE1350" s="13">
        <f t="shared" si="1836"/>
        <v>7.0332113243139343E-5</v>
      </c>
      <c r="BF1350" s="13">
        <f t="shared" si="1837"/>
        <v>5.7826453206379101E-5</v>
      </c>
      <c r="BG1350" s="13">
        <f t="shared" si="1838"/>
        <v>3.1696272027446266E-5</v>
      </c>
      <c r="BH1350" s="13">
        <f t="shared" si="1839"/>
        <v>1.3030199909360571E-5</v>
      </c>
      <c r="BI1350" s="13">
        <f t="shared" si="1840"/>
        <v>4.2853269187210392E-6</v>
      </c>
      <c r="BJ1350" s="14">
        <f t="shared" si="1841"/>
        <v>0.56073403383306897</v>
      </c>
      <c r="BK1350" s="14">
        <f t="shared" si="1842"/>
        <v>0.24698901452643446</v>
      </c>
      <c r="BL1350" s="14">
        <f t="shared" si="1843"/>
        <v>0.18420353911799744</v>
      </c>
      <c r="BM1350" s="14">
        <f t="shared" si="1844"/>
        <v>0.45269605372959926</v>
      </c>
      <c r="BN1350" s="14">
        <f t="shared" si="1845"/>
        <v>0.54571635616425984</v>
      </c>
    </row>
    <row r="1351" spans="1:66" x14ac:dyDescent="0.25">
      <c r="A1351" t="s">
        <v>290</v>
      </c>
      <c r="B1351" t="s">
        <v>304</v>
      </c>
      <c r="C1351" t="s">
        <v>295</v>
      </c>
      <c r="D1351" s="7" t="s">
        <v>388</v>
      </c>
      <c r="E1351" s="10">
        <f>VLOOKUP(A1351,home!$A$2:$E$405,3,FALSE)</f>
        <v>1.6292</v>
      </c>
      <c r="F1351" s="10">
        <f>VLOOKUP(B1351,home!$B$2:$E$405,3,FALSE)</f>
        <v>0.86650000000000005</v>
      </c>
      <c r="G1351" s="10">
        <f>VLOOKUP(C1351,away!$B$2:$E$405,4,FALSE)</f>
        <v>0.75819999999999999</v>
      </c>
      <c r="H1351" s="10">
        <f>VLOOKUP(A1351,away!$A$2:$E$405,3,FALSE)</f>
        <v>1.1462000000000001</v>
      </c>
      <c r="I1351" s="10">
        <f>VLOOKUP(C1351,away!$B$2:$E$405,3,FALSE)</f>
        <v>1.0264</v>
      </c>
      <c r="J1351" s="10">
        <f>VLOOKUP(B1351,home!$B$2:$E$405,4,FALSE)</f>
        <v>0.71850000000000003</v>
      </c>
      <c r="K1351" s="12">
        <f t="shared" si="1790"/>
        <v>1.0703523047600001</v>
      </c>
      <c r="L1351" s="12">
        <f t="shared" si="1791"/>
        <v>0.84528628008000006</v>
      </c>
      <c r="M1351" s="13">
        <f t="shared" si="1792"/>
        <v>0.14724777236148773</v>
      </c>
      <c r="N1351" s="13">
        <f t="shared" si="1793"/>
        <v>0.15760699251789423</v>
      </c>
      <c r="O1351" s="13">
        <f t="shared" si="1794"/>
        <v>0.1244665217495086</v>
      </c>
      <c r="P1351" s="13">
        <f t="shared" si="1795"/>
        <v>0.13322302842004721</v>
      </c>
      <c r="Q1351" s="13">
        <f t="shared" si="1796"/>
        <v>8.4347503843910085E-2</v>
      </c>
      <c r="R1351" s="13">
        <f t="shared" si="1797"/>
        <v>5.2604921582069274E-2</v>
      </c>
      <c r="S1351" s="13">
        <f t="shared" si="1798"/>
        <v>3.0133520896053211E-2</v>
      </c>
      <c r="T1351" s="13">
        <f t="shared" si="1799"/>
        <v>7.1297787758252254E-2</v>
      </c>
      <c r="U1351" s="13">
        <f t="shared" si="1800"/>
        <v>5.6305799057086922E-2</v>
      </c>
      <c r="V1351" s="13">
        <f t="shared" si="1801"/>
        <v>3.0292696802801124E-3</v>
      </c>
      <c r="W1351" s="13">
        <f t="shared" si="1802"/>
        <v>3.0093848380027381E-2</v>
      </c>
      <c r="X1351" s="13">
        <f t="shared" si="1803"/>
        <v>2.543791715044488E-2</v>
      </c>
      <c r="Y1351" s="13">
        <f t="shared" si="1804"/>
        <v>1.0751161180541395E-2</v>
      </c>
      <c r="Z1351" s="13">
        <f t="shared" si="1805"/>
        <v>1.4822072826002484E-2</v>
      </c>
      <c r="AA1351" s="13">
        <f t="shared" si="1806"/>
        <v>1.5864839810632327E-2</v>
      </c>
      <c r="AB1351" s="13">
        <f t="shared" si="1807"/>
        <v>8.4904839279792577E-3</v>
      </c>
      <c r="AC1351" s="13">
        <f t="shared" si="1808"/>
        <v>1.7129651362280001E-4</v>
      </c>
      <c r="AD1351" s="13">
        <f t="shared" si="1809"/>
        <v>8.0527549931650733E-3</v>
      </c>
      <c r="AE1351" s="13">
        <f t="shared" si="1810"/>
        <v>6.8068833125681507E-3</v>
      </c>
      <c r="AF1351" s="13">
        <f t="shared" si="1811"/>
        <v>2.8768825371096804E-3</v>
      </c>
      <c r="AG1351" s="13">
        <f t="shared" si="1812"/>
        <v>8.1059644600685158E-4</v>
      </c>
      <c r="AH1351" s="13">
        <f t="shared" si="1813"/>
        <v>3.1322237005416229E-3</v>
      </c>
      <c r="AI1351" s="13">
        <f t="shared" si="1814"/>
        <v>3.3525828568986226E-3</v>
      </c>
      <c r="AJ1351" s="13">
        <f t="shared" si="1815"/>
        <v>1.794222393890153E-3</v>
      </c>
      <c r="AK1351" s="13">
        <f t="shared" si="1816"/>
        <v>6.4015002485077674E-4</v>
      </c>
      <c r="AL1351" s="13">
        <f t="shared" si="1817"/>
        <v>6.1992490444205827E-6</v>
      </c>
      <c r="AM1351" s="13">
        <f t="shared" si="1818"/>
        <v>1.7238569733203678E-3</v>
      </c>
      <c r="AN1351" s="13">
        <f t="shared" si="1819"/>
        <v>1.4571526483679416E-3</v>
      </c>
      <c r="AO1351" s="13">
        <f t="shared" si="1820"/>
        <v>6.1585557082382886E-4</v>
      </c>
      <c r="AP1351" s="13">
        <f t="shared" si="1821"/>
        <v>1.7352475484273979E-4</v>
      </c>
      <c r="AQ1351" s="13">
        <f t="shared" si="1822"/>
        <v>3.6669523630703363E-5</v>
      </c>
      <c r="AR1351" s="13">
        <f t="shared" si="1823"/>
        <v>5.295251440418482E-4</v>
      </c>
      <c r="AS1351" s="13">
        <f t="shared" si="1824"/>
        <v>5.6677845835356332E-4</v>
      </c>
      <c r="AT1351" s="13">
        <f t="shared" si="1825"/>
        <v>3.0332631459352807E-4</v>
      </c>
      <c r="AU1351" s="13">
        <f t="shared" si="1826"/>
        <v>1.0822200663984656E-4</v>
      </c>
      <c r="AV1351" s="13">
        <f t="shared" si="1827"/>
        <v>2.8958918558177942E-5</v>
      </c>
      <c r="AW1351" s="13">
        <f t="shared" si="1828"/>
        <v>1.5579989171816584E-7</v>
      </c>
      <c r="AX1351" s="13">
        <f t="shared" si="1829"/>
        <v>3.0752238074500878E-4</v>
      </c>
      <c r="AY1351" s="13">
        <f t="shared" si="1830"/>
        <v>2.5994444926129387E-4</v>
      </c>
      <c r="AZ1351" s="13">
        <f t="shared" si="1831"/>
        <v>1.0986373827176172E-4</v>
      </c>
      <c r="BA1351" s="13">
        <f t="shared" si="1832"/>
        <v>3.0955436879806736E-5</v>
      </c>
      <c r="BB1351" s="13">
        <f t="shared" si="1833"/>
        <v>6.5415515220957692E-6</v>
      </c>
      <c r="BC1351" s="13">
        <f t="shared" si="1834"/>
        <v>1.1058967504127993E-6</v>
      </c>
      <c r="BD1351" s="13">
        <f t="shared" si="1835"/>
        <v>7.4600056535993332E-5</v>
      </c>
      <c r="BE1351" s="13">
        <f t="shared" si="1836"/>
        <v>7.9848342448526769E-5</v>
      </c>
      <c r="BF1351" s="13">
        <f t="shared" si="1837"/>
        <v>4.2732928685523187E-5</v>
      </c>
      <c r="BG1351" s="13">
        <f t="shared" si="1838"/>
        <v>1.524642956923149E-5</v>
      </c>
      <c r="BH1351" s="13">
        <f t="shared" si="1839"/>
        <v>4.0797627571969841E-6</v>
      </c>
      <c r="BI1351" s="13">
        <f t="shared" si="1840"/>
        <v>8.7335669400796127E-7</v>
      </c>
      <c r="BJ1351" s="14">
        <f t="shared" si="1841"/>
        <v>0.40280532104433581</v>
      </c>
      <c r="BK1351" s="14">
        <f t="shared" si="1842"/>
        <v>0.31407103156979682</v>
      </c>
      <c r="BL1351" s="14">
        <f t="shared" si="1843"/>
        <v>0.26840593682233499</v>
      </c>
      <c r="BM1351" s="14">
        <f t="shared" si="1844"/>
        <v>0.30034783313818336</v>
      </c>
      <c r="BN1351" s="14">
        <f t="shared" si="1845"/>
        <v>0.69949674047491717</v>
      </c>
    </row>
    <row r="1352" spans="1:66" x14ac:dyDescent="0.25">
      <c r="A1352" t="s">
        <v>338</v>
      </c>
      <c r="B1352" t="s">
        <v>73</v>
      </c>
      <c r="C1352" t="s">
        <v>82</v>
      </c>
      <c r="D1352" s="7" t="s">
        <v>389</v>
      </c>
      <c r="E1352" s="10">
        <f>VLOOKUP(A1352,home!$A$2:$E$405,3,FALSE)</f>
        <v>1.4215</v>
      </c>
      <c r="F1352" s="10">
        <f>VLOOKUP(B1352,home!$B$2:$E$405,3,FALSE)</f>
        <v>0.54110000000000003</v>
      </c>
      <c r="G1352" s="10">
        <f>VLOOKUP(C1352,away!$B$2:$E$405,4,FALSE)</f>
        <v>0.87939999999999996</v>
      </c>
      <c r="H1352" s="10">
        <f>VLOOKUP(A1352,away!$A$2:$E$405,3,FALSE)</f>
        <v>1.0277000000000001</v>
      </c>
      <c r="I1352" s="10">
        <f>VLOOKUP(C1352,away!$B$2:$E$405,3,FALSE)</f>
        <v>1.2974000000000001</v>
      </c>
      <c r="J1352" s="10">
        <f>VLOOKUP(B1352,home!$B$2:$E$405,4,FALSE)</f>
        <v>0.74850000000000005</v>
      </c>
      <c r="K1352" s="12">
        <f t="shared" si="1790"/>
        <v>0.67641130781000003</v>
      </c>
      <c r="L1352" s="12">
        <f t="shared" si="1791"/>
        <v>0.99800347803000022</v>
      </c>
      <c r="M1352" s="13">
        <f t="shared" si="1792"/>
        <v>0.18741782696137313</v>
      </c>
      <c r="N1352" s="13">
        <f t="shared" si="1793"/>
        <v>0.12677153744185068</v>
      </c>
      <c r="O1352" s="13">
        <f t="shared" si="1794"/>
        <v>0.18704364315227512</v>
      </c>
      <c r="P1352" s="13">
        <f t="shared" si="1795"/>
        <v>0.12651843528217738</v>
      </c>
      <c r="Q1352" s="13">
        <f t="shared" si="1796"/>
        <v>4.2874850717063304E-2</v>
      </c>
      <c r="R1352" s="13">
        <f t="shared" si="1797"/>
        <v>9.3335103204686382E-2</v>
      </c>
      <c r="S1352" s="13">
        <f t="shared" si="1798"/>
        <v>2.1351910228835289E-2</v>
      </c>
      <c r="T1352" s="13">
        <f t="shared" si="1799"/>
        <v>4.2789250135646224E-2</v>
      </c>
      <c r="U1352" s="13">
        <f t="shared" si="1800"/>
        <v>6.3132919223263237E-2</v>
      </c>
      <c r="V1352" s="13">
        <f t="shared" si="1801"/>
        <v>1.6015376007928598E-3</v>
      </c>
      <c r="W1352" s="13">
        <f t="shared" si="1802"/>
        <v>9.6670112818957685E-3</v>
      </c>
      <c r="X1352" s="13">
        <f t="shared" si="1803"/>
        <v>9.647710881487229E-3</v>
      </c>
      <c r="Y1352" s="13">
        <f t="shared" si="1804"/>
        <v>4.8142245073760654E-3</v>
      </c>
      <c r="Z1352" s="13">
        <f t="shared" si="1805"/>
        <v>3.104958587352202E-2</v>
      </c>
      <c r="AA1352" s="13">
        <f t="shared" si="1806"/>
        <v>2.100229098766793E-2</v>
      </c>
      <c r="AB1352" s="13">
        <f t="shared" si="1807"/>
        <v>7.1030935569873213E-3</v>
      </c>
      <c r="AC1352" s="13">
        <f t="shared" si="1808"/>
        <v>6.7570957157281878E-5</v>
      </c>
      <c r="AD1352" s="13">
        <f t="shared" si="1809"/>
        <v>1.6347189359502854E-3</v>
      </c>
      <c r="AE1352" s="13">
        <f t="shared" si="1810"/>
        <v>1.6314551836798862E-3</v>
      </c>
      <c r="AF1352" s="13">
        <f t="shared" si="1811"/>
        <v>8.1409897378129938E-4</v>
      </c>
      <c r="AG1352" s="13">
        <f t="shared" si="1812"/>
        <v>2.7082453576479697E-4</v>
      </c>
      <c r="AH1352" s="13">
        <f t="shared" si="1813"/>
        <v>7.7468986732915322E-3</v>
      </c>
      <c r="AI1352" s="13">
        <f t="shared" si="1814"/>
        <v>5.2400898630726792E-3</v>
      </c>
      <c r="AJ1352" s="13">
        <f t="shared" si="1815"/>
        <v>1.7722280186614576E-3</v>
      </c>
      <c r="AK1352" s="13">
        <f t="shared" si="1816"/>
        <v>3.9958502394677392E-4</v>
      </c>
      <c r="AL1352" s="13">
        <f t="shared" si="1817"/>
        <v>1.8245802779092723E-6</v>
      </c>
      <c r="AM1352" s="13">
        <f t="shared" si="1818"/>
        <v>2.2114847467358091E-4</v>
      </c>
      <c r="AN1352" s="13">
        <f t="shared" si="1819"/>
        <v>2.2070694688526319E-4</v>
      </c>
      <c r="AO1352" s="13">
        <f t="shared" si="1820"/>
        <v>1.1013315030843757E-4</v>
      </c>
      <c r="AP1352" s="13">
        <f t="shared" si="1821"/>
        <v>3.66377556847405E-5</v>
      </c>
      <c r="AQ1352" s="13">
        <f t="shared" si="1822"/>
        <v>9.1411519001461067E-6</v>
      </c>
      <c r="AR1352" s="13">
        <f t="shared" si="1823"/>
        <v>1.5462863639781892E-3</v>
      </c>
      <c r="AS1352" s="13">
        <f t="shared" si="1824"/>
        <v>1.0459255817072566E-3</v>
      </c>
      <c r="AT1352" s="13">
        <f t="shared" si="1825"/>
        <v>3.5373794529727022E-4</v>
      </c>
      <c r="AU1352" s="13">
        <f t="shared" si="1826"/>
        <v>7.9757448733516276E-5</v>
      </c>
      <c r="AV1352" s="13">
        <f t="shared" si="1827"/>
        <v>1.3487210051356693E-5</v>
      </c>
      <c r="AW1352" s="13">
        <f t="shared" si="1828"/>
        <v>3.4213963638608119E-8</v>
      </c>
      <c r="AX1352" s="13">
        <f t="shared" si="1829"/>
        <v>2.4931221495690576E-5</v>
      </c>
      <c r="AY1352" s="13">
        <f t="shared" si="1830"/>
        <v>2.4881445764235499E-5</v>
      </c>
      <c r="AZ1352" s="13">
        <f t="shared" si="1831"/>
        <v>1.241588470556092E-5</v>
      </c>
      <c r="BA1352" s="13">
        <f t="shared" si="1832"/>
        <v>4.1303653729897619E-6</v>
      </c>
      <c r="BB1352" s="13">
        <f t="shared" si="1833"/>
        <v>1.0305297519446151E-6</v>
      </c>
      <c r="BC1352" s="13">
        <f t="shared" si="1834"/>
        <v>2.0569445533082391E-7</v>
      </c>
      <c r="BD1352" s="13">
        <f t="shared" si="1835"/>
        <v>2.5719986154676584E-4</v>
      </c>
      <c r="BE1352" s="13">
        <f t="shared" si="1836"/>
        <v>1.7397289471739882E-4</v>
      </c>
      <c r="BF1352" s="13">
        <f t="shared" si="1837"/>
        <v>5.8838616619643591E-5</v>
      </c>
      <c r="BG1352" s="13">
        <f t="shared" si="1838"/>
        <v>1.3266368539141443E-5</v>
      </c>
      <c r="BH1352" s="13">
        <f t="shared" si="1839"/>
        <v>2.2433804233625257E-6</v>
      </c>
      <c r="BI1352" s="13">
        <f t="shared" si="1840"/>
        <v>3.0348957721639958E-7</v>
      </c>
      <c r="BJ1352" s="14">
        <f t="shared" si="1841"/>
        <v>0.24158104521549345</v>
      </c>
      <c r="BK1352" s="14">
        <f t="shared" si="1842"/>
        <v>0.33698398705637811</v>
      </c>
      <c r="BL1352" s="14">
        <f t="shared" si="1843"/>
        <v>0.39032087086504341</v>
      </c>
      <c r="BM1352" s="14">
        <f t="shared" si="1844"/>
        <v>0.23594924501921052</v>
      </c>
      <c r="BN1352" s="14">
        <f t="shared" si="1845"/>
        <v>0.76396139675942598</v>
      </c>
    </row>
    <row r="1353" spans="1:66" x14ac:dyDescent="0.25">
      <c r="A1353" t="s">
        <v>338</v>
      </c>
      <c r="B1353" t="s">
        <v>92</v>
      </c>
      <c r="C1353" t="s">
        <v>78</v>
      </c>
      <c r="D1353" s="7" t="s">
        <v>389</v>
      </c>
      <c r="E1353" s="10">
        <f>VLOOKUP(A1353,home!$A$2:$E$405,3,FALSE)</f>
        <v>1.4215</v>
      </c>
      <c r="F1353" s="10">
        <f>VLOOKUP(B1353,home!$B$2:$E$405,3,FALSE)</f>
        <v>0.87939999999999996</v>
      </c>
      <c r="G1353" s="10">
        <f>VLOOKUP(C1353,away!$B$2:$E$405,4,FALSE)</f>
        <v>1.0823</v>
      </c>
      <c r="H1353" s="10">
        <f>VLOOKUP(A1353,away!$A$2:$E$405,3,FALSE)</f>
        <v>1.0277000000000001</v>
      </c>
      <c r="I1353" s="10">
        <f>VLOOKUP(C1353,away!$B$2:$E$405,3,FALSE)</f>
        <v>0.74850000000000005</v>
      </c>
      <c r="J1353" s="10">
        <f>VLOOKUP(B1353,home!$B$2:$E$405,4,FALSE)</f>
        <v>0.97299999999999998</v>
      </c>
      <c r="K1353" s="12">
        <f t="shared" si="1790"/>
        <v>1.3529476223299999</v>
      </c>
      <c r="L1353" s="12">
        <f t="shared" si="1791"/>
        <v>0.74846414685000007</v>
      </c>
      <c r="M1353" s="13">
        <f t="shared" si="1792"/>
        <v>0.12228367001775112</v>
      </c>
      <c r="N1353" s="13">
        <f t="shared" si="1793"/>
        <v>0.16544340060030266</v>
      </c>
      <c r="O1353" s="13">
        <f t="shared" si="1794"/>
        <v>9.152494275352302E-2</v>
      </c>
      <c r="P1353" s="13">
        <f t="shared" si="1795"/>
        <v>0.12382845368226832</v>
      </c>
      <c r="Q1353" s="13">
        <f t="shared" si="1796"/>
        <v>0.11191812773618459</v>
      </c>
      <c r="R1353" s="13">
        <f t="shared" si="1797"/>
        <v>3.4251569096755356E-2</v>
      </c>
      <c r="S1353" s="13">
        <f t="shared" si="1798"/>
        <v>3.134818806778495E-2</v>
      </c>
      <c r="T1353" s="13">
        <f t="shared" si="1799"/>
        <v>8.3766705993112728E-2</v>
      </c>
      <c r="U1353" s="13">
        <f t="shared" si="1800"/>
        <v>4.6340578970526854E-2</v>
      </c>
      <c r="V1353" s="13">
        <f t="shared" si="1801"/>
        <v>3.5271336753407065E-3</v>
      </c>
      <c r="W1353" s="13">
        <f t="shared" si="1802"/>
        <v>5.0473121605432061E-2</v>
      </c>
      <c r="X1353" s="13">
        <f t="shared" si="1803"/>
        <v>3.7777321901266009E-2</v>
      </c>
      <c r="Y1353" s="13">
        <f t="shared" si="1804"/>
        <v>1.4137485503554445E-2</v>
      </c>
      <c r="Z1353" s="13">
        <f t="shared" si="1805"/>
        <v>8.5453571474256064E-3</v>
      </c>
      <c r="AA1353" s="13">
        <f t="shared" si="1806"/>
        <v>1.1561420634570144E-2</v>
      </c>
      <c r="AB1353" s="13">
        <f t="shared" si="1807"/>
        <v>7.8209982791493382E-3</v>
      </c>
      <c r="AC1353" s="13">
        <f t="shared" si="1808"/>
        <v>2.2323070043034655E-4</v>
      </c>
      <c r="AD1353" s="13">
        <f t="shared" si="1809"/>
        <v>1.7071872466910554E-2</v>
      </c>
      <c r="AE1353" s="13">
        <f t="shared" si="1810"/>
        <v>1.2777684461078213E-2</v>
      </c>
      <c r="AF1353" s="13">
        <f t="shared" si="1811"/>
        <v>4.7818193494397043E-3</v>
      </c>
      <c r="AG1353" s="13">
        <f t="shared" si="1812"/>
        <v>1.1930067799230701E-3</v>
      </c>
      <c r="AH1353" s="13">
        <f t="shared" si="1813"/>
        <v>1.5989733617191139E-3</v>
      </c>
      <c r="AI1353" s="13">
        <f t="shared" si="1814"/>
        <v>2.1633272079068819E-3</v>
      </c>
      <c r="AJ1353" s="13">
        <f t="shared" si="1815"/>
        <v>1.4634342011297066E-3</v>
      </c>
      <c r="AK1353" s="13">
        <f t="shared" si="1816"/>
        <v>6.599832742849467E-4</v>
      </c>
      <c r="AL1353" s="13">
        <f t="shared" si="1817"/>
        <v>9.0420290606871173E-6</v>
      </c>
      <c r="AM1353" s="13">
        <f t="shared" si="1818"/>
        <v>4.6194698525655236E-3</v>
      </c>
      <c r="AN1353" s="13">
        <f t="shared" si="1819"/>
        <v>3.4575075620997498E-3</v>
      </c>
      <c r="AO1353" s="13">
        <f t="shared" si="1820"/>
        <v>1.2939102238472065E-3</v>
      </c>
      <c r="AP1353" s="13">
        <f t="shared" si="1821"/>
        <v>3.2281513726409734E-4</v>
      </c>
      <c r="AQ1353" s="13">
        <f t="shared" si="1822"/>
        <v>6.0403889075659561E-5</v>
      </c>
      <c r="AR1353" s="13">
        <f t="shared" si="1823"/>
        <v>2.3935484660299474E-4</v>
      </c>
      <c r="AS1353" s="13">
        <f t="shared" si="1824"/>
        <v>3.2383457060468357E-4</v>
      </c>
      <c r="AT1353" s="13">
        <f t="shared" si="1825"/>
        <v>2.1906560616393158E-4</v>
      </c>
      <c r="AU1353" s="13">
        <f t="shared" si="1826"/>
        <v>9.8794763664590484E-5</v>
      </c>
      <c r="AV1353" s="13">
        <f t="shared" si="1827"/>
        <v>3.3416035149665473E-5</v>
      </c>
      <c r="AW1353" s="13">
        <f t="shared" si="1828"/>
        <v>2.5434041932820057E-7</v>
      </c>
      <c r="AX1353" s="13">
        <f t="shared" si="1829"/>
        <v>1.0416501255756088E-3</v>
      </c>
      <c r="AY1353" s="13">
        <f t="shared" si="1830"/>
        <v>7.7963777255514346E-4</v>
      </c>
      <c r="AZ1353" s="13">
        <f t="shared" si="1831"/>
        <v>2.9176546014375994E-4</v>
      </c>
      <c r="BA1353" s="13">
        <f t="shared" si="1832"/>
        <v>7.2791995402265647E-5</v>
      </c>
      <c r="BB1353" s="13">
        <f t="shared" si="1833"/>
        <v>1.362054968406647E-5</v>
      </c>
      <c r="BC1353" s="13">
        <f t="shared" si="1834"/>
        <v>2.0388986197825706E-6</v>
      </c>
      <c r="BD1353" s="13">
        <f t="shared" si="1835"/>
        <v>2.9858086842853835E-5</v>
      </c>
      <c r="BE1353" s="13">
        <f t="shared" si="1836"/>
        <v>4.0396427601361746E-5</v>
      </c>
      <c r="BF1353" s="13">
        <f t="shared" si="1837"/>
        <v>2.732712533694418E-5</v>
      </c>
      <c r="BG1353" s="13">
        <f t="shared" si="1838"/>
        <v>1.2324056416577511E-5</v>
      </c>
      <c r="BH1353" s="13">
        <f t="shared" si="1839"/>
        <v>4.168450706567328E-6</v>
      </c>
      <c r="BI1353" s="13">
        <f t="shared" si="1840"/>
        <v>1.1279390944500146E-6</v>
      </c>
      <c r="BJ1353" s="14">
        <f t="shared" si="1841"/>
        <v>0.5112961578640367</v>
      </c>
      <c r="BK1353" s="14">
        <f t="shared" si="1842"/>
        <v>0.28199935594519127</v>
      </c>
      <c r="BL1353" s="14">
        <f t="shared" si="1843"/>
        <v>0.19841489568775</v>
      </c>
      <c r="BM1353" s="14">
        <f t="shared" si="1844"/>
        <v>0.35022621932548287</v>
      </c>
      <c r="BN1353" s="14">
        <f t="shared" si="1845"/>
        <v>0.64925016388678503</v>
      </c>
    </row>
    <row r="1354" spans="1:66" x14ac:dyDescent="0.25">
      <c r="A1354" t="s">
        <v>338</v>
      </c>
      <c r="B1354" t="s">
        <v>84</v>
      </c>
      <c r="C1354" t="s">
        <v>81</v>
      </c>
      <c r="D1354" s="7" t="s">
        <v>389</v>
      </c>
      <c r="E1354" s="10">
        <f>VLOOKUP(A1354,home!$A$2:$E$405,3,FALSE)</f>
        <v>1.4215</v>
      </c>
      <c r="F1354" s="10">
        <f>VLOOKUP(B1354,home!$B$2:$E$405,3,FALSE)</f>
        <v>0.81169999999999998</v>
      </c>
      <c r="G1354" s="10">
        <f>VLOOKUP(C1354,away!$B$2:$E$405,4,FALSE)</f>
        <v>0.87939999999999996</v>
      </c>
      <c r="H1354" s="10">
        <f>VLOOKUP(A1354,away!$A$2:$E$405,3,FALSE)</f>
        <v>1.0277000000000001</v>
      </c>
      <c r="I1354" s="10">
        <f>VLOOKUP(C1354,away!$B$2:$E$405,3,FALSE)</f>
        <v>0.7298</v>
      </c>
      <c r="J1354" s="10">
        <f>VLOOKUP(B1354,home!$B$2:$E$405,4,FALSE)</f>
        <v>0.5988</v>
      </c>
      <c r="K1354" s="12">
        <f t="shared" si="1790"/>
        <v>1.01467946507</v>
      </c>
      <c r="L1354" s="12">
        <f t="shared" si="1791"/>
        <v>0.44910925744800007</v>
      </c>
      <c r="M1354" s="13">
        <f t="shared" si="1792"/>
        <v>0.23135806063147943</v>
      </c>
      <c r="N1354" s="13">
        <f t="shared" si="1793"/>
        <v>0.23475427320118214</v>
      </c>
      <c r="O1354" s="13">
        <f t="shared" si="1794"/>
        <v>0.10390504681481311</v>
      </c>
      <c r="P1354" s="13">
        <f t="shared" si="1795"/>
        <v>0.10543031732012786</v>
      </c>
      <c r="Q1354" s="13">
        <f t="shared" si="1796"/>
        <v>0.11910017017733605</v>
      </c>
      <c r="R1354" s="13">
        <f t="shared" si="1797"/>
        <v>2.3332359210050196E-2</v>
      </c>
      <c r="S1354" s="13">
        <f t="shared" si="1798"/>
        <v>1.2011200063533066E-2</v>
      </c>
      <c r="T1354" s="13">
        <f t="shared" si="1799"/>
        <v>5.3488988990273843E-2</v>
      </c>
      <c r="U1354" s="13">
        <f t="shared" si="1800"/>
        <v>2.367486576207482E-2</v>
      </c>
      <c r="V1354" s="13">
        <f t="shared" si="1801"/>
        <v>6.0816968710626466E-4</v>
      </c>
      <c r="W1354" s="13">
        <f t="shared" si="1802"/>
        <v>4.0282832321761775E-2</v>
      </c>
      <c r="X1354" s="13">
        <f t="shared" si="1803"/>
        <v>1.8091392911928728E-2</v>
      </c>
      <c r="Y1354" s="13">
        <f t="shared" si="1804"/>
        <v>4.0625060184381612E-3</v>
      </c>
      <c r="Z1354" s="13">
        <f t="shared" si="1805"/>
        <v>3.4929261731118833E-3</v>
      </c>
      <c r="AA1354" s="13">
        <f t="shared" si="1806"/>
        <v>3.5442004608621674E-3</v>
      </c>
      <c r="AB1354" s="13">
        <f t="shared" si="1807"/>
        <v>1.7981137138642356E-3</v>
      </c>
      <c r="AC1354" s="13">
        <f t="shared" si="1808"/>
        <v>1.7321506683483797E-5</v>
      </c>
      <c r="AD1354" s="13">
        <f t="shared" si="1809"/>
        <v>1.0218540687937433E-2</v>
      </c>
      <c r="AE1354" s="13">
        <f t="shared" si="1810"/>
        <v>4.5892412205617563E-3</v>
      </c>
      <c r="AF1354" s="13">
        <f t="shared" si="1811"/>
        <v>1.0305353584081217E-3</v>
      </c>
      <c r="AG1354" s="13">
        <f t="shared" si="1812"/>
        <v>1.5427432319619342E-4</v>
      </c>
      <c r="AH1354" s="13">
        <f t="shared" si="1813"/>
        <v>3.9217636998174055E-4</v>
      </c>
      <c r="AI1354" s="13">
        <f t="shared" si="1814"/>
        <v>3.9793330930616689E-4</v>
      </c>
      <c r="AJ1354" s="13">
        <f t="shared" si="1815"/>
        <v>2.0188737871015811E-4</v>
      </c>
      <c r="AK1354" s="13">
        <f t="shared" si="1816"/>
        <v>6.8283659144669249E-5</v>
      </c>
      <c r="AL1354" s="13">
        <f t="shared" si="1817"/>
        <v>3.1573776874129502E-7</v>
      </c>
      <c r="AM1354" s="13">
        <f t="shared" si="1818"/>
        <v>2.0737086798064772E-3</v>
      </c>
      <c r="AN1354" s="13">
        <f t="shared" si="1819"/>
        <v>9.3132176535135969E-4</v>
      </c>
      <c r="AO1354" s="13">
        <f t="shared" si="1820"/>
        <v>2.0913261324105481E-4</v>
      </c>
      <c r="AP1354" s="13">
        <f t="shared" si="1821"/>
        <v>3.1307797546949974E-5</v>
      </c>
      <c r="AQ1354" s="13">
        <f t="shared" si="1822"/>
        <v>3.5151554271607546E-6</v>
      </c>
      <c r="AR1354" s="13">
        <f t="shared" si="1823"/>
        <v>3.5226007662230352E-5</v>
      </c>
      <c r="AS1354" s="13">
        <f t="shared" si="1824"/>
        <v>3.5743106611263613E-5</v>
      </c>
      <c r="AT1354" s="13">
        <f t="shared" si="1825"/>
        <v>1.8133898148128468E-5</v>
      </c>
      <c r="AU1354" s="13">
        <f t="shared" si="1826"/>
        <v>6.1333646908589541E-6</v>
      </c>
      <c r="AV1354" s="13">
        <f t="shared" si="1827"/>
        <v>1.5558498008999967E-6</v>
      </c>
      <c r="AW1354" s="13">
        <f t="shared" si="1828"/>
        <v>3.9967309471019756E-9</v>
      </c>
      <c r="AX1354" s="13">
        <f t="shared" si="1829"/>
        <v>3.5069160232284192E-4</v>
      </c>
      <c r="AY1354" s="13">
        <f t="shared" si="1830"/>
        <v>1.5749884511246089E-4</v>
      </c>
      <c r="AZ1354" s="13">
        <f t="shared" si="1831"/>
        <v>3.5367094688687435E-5</v>
      </c>
      <c r="BA1354" s="13">
        <f t="shared" si="1832"/>
        <v>5.2945632112431744E-6</v>
      </c>
      <c r="BB1354" s="13">
        <f t="shared" si="1833"/>
        <v>5.9445933807823013E-7</v>
      </c>
      <c r="BC1354" s="13">
        <f t="shared" si="1834"/>
        <v>5.3395438381468749E-8</v>
      </c>
      <c r="BD1354" s="13">
        <f t="shared" si="1835"/>
        <v>2.6367210240069704E-6</v>
      </c>
      <c r="BE1354" s="13">
        <f t="shared" si="1836"/>
        <v>2.6754266781782151E-6</v>
      </c>
      <c r="BF1354" s="13">
        <f t="shared" si="1837"/>
        <v>1.3573502553239391E-6</v>
      </c>
      <c r="BG1354" s="13">
        <f t="shared" si="1838"/>
        <v>4.5909181032824085E-7</v>
      </c>
      <c r="BH1354" s="13">
        <f t="shared" si="1839"/>
        <v>1.1645775813046928E-7</v>
      </c>
      <c r="BI1354" s="13">
        <f t="shared" si="1840"/>
        <v>2.363345914461521E-8</v>
      </c>
      <c r="BJ1354" s="14">
        <f t="shared" si="1841"/>
        <v>0.489571241182509</v>
      </c>
      <c r="BK1354" s="14">
        <f t="shared" si="1842"/>
        <v>0.34958288379181135</v>
      </c>
      <c r="BL1354" s="14">
        <f t="shared" si="1843"/>
        <v>0.1574189275867057</v>
      </c>
      <c r="BM1354" s="14">
        <f t="shared" si="1844"/>
        <v>0.18202825653076746</v>
      </c>
      <c r="BN1354" s="14">
        <f t="shared" si="1845"/>
        <v>0.81788022735498878</v>
      </c>
    </row>
    <row r="1355" spans="1:66" x14ac:dyDescent="0.25">
      <c r="A1355" t="s">
        <v>338</v>
      </c>
      <c r="B1355" t="s">
        <v>94</v>
      </c>
      <c r="C1355" t="s">
        <v>74</v>
      </c>
      <c r="D1355" s="7" t="s">
        <v>390</v>
      </c>
      <c r="E1355" s="10">
        <f>VLOOKUP(A1355,home!$A$2:$E$405,3,FALSE)</f>
        <v>1.4215</v>
      </c>
      <c r="F1355" s="10">
        <f>VLOOKUP(B1355,home!$B$2:$E$405,3,FALSE)</f>
        <v>1.1137999999999999</v>
      </c>
      <c r="G1355" s="10">
        <f>VLOOKUP(C1355,away!$B$2:$E$405,4,FALSE)</f>
        <v>1.6234</v>
      </c>
      <c r="H1355" s="10">
        <f>VLOOKUP(A1355,away!$A$2:$E$405,3,FALSE)</f>
        <v>1.0277000000000001</v>
      </c>
      <c r="I1355" s="10">
        <f>VLOOKUP(C1355,away!$B$2:$E$405,3,FALSE)</f>
        <v>0.67359999999999998</v>
      </c>
      <c r="J1355" s="10">
        <f>VLOOKUP(B1355,home!$B$2:$E$405,4,FALSE)</f>
        <v>0.56759999999999999</v>
      </c>
      <c r="K1355" s="12">
        <f t="shared" si="1790"/>
        <v>2.5702751607799996</v>
      </c>
      <c r="L1355" s="12">
        <f t="shared" si="1791"/>
        <v>0.39292604947199999</v>
      </c>
      <c r="M1355" s="13">
        <f t="shared" si="1792"/>
        <v>5.1653299154308496E-2</v>
      </c>
      <c r="N1355" s="13">
        <f t="shared" si="1793"/>
        <v>0.13276319178865767</v>
      </c>
      <c r="O1355" s="13">
        <f t="shared" si="1794"/>
        <v>2.0295926778897837E-2</v>
      </c>
      <c r="P1355" s="13">
        <f t="shared" si="1795"/>
        <v>5.216611646481073E-2</v>
      </c>
      <c r="Q1355" s="13">
        <f t="shared" si="1796"/>
        <v>0.17061896706012908</v>
      </c>
      <c r="R1355" s="13">
        <f t="shared" si="1797"/>
        <v>3.9873991648026507E-3</v>
      </c>
      <c r="S1355" s="13">
        <f t="shared" si="1798"/>
        <v>1.3171006264723796E-2</v>
      </c>
      <c r="T1355" s="13">
        <f t="shared" si="1799"/>
        <v>6.704063669192982E-2</v>
      </c>
      <c r="U1355" s="13">
        <f t="shared" si="1800"/>
        <v>1.0248713029407167E-2</v>
      </c>
      <c r="V1355" s="13">
        <f t="shared" si="1801"/>
        <v>1.4779743189765571E-3</v>
      </c>
      <c r="W1355" s="13">
        <f t="shared" si="1802"/>
        <v>0.14617923099753022</v>
      </c>
      <c r="X1355" s="13">
        <f t="shared" si="1803"/>
        <v>5.7437627750714475E-2</v>
      </c>
      <c r="Y1355" s="13">
        <f t="shared" si="1804"/>
        <v>1.1284370081565777E-2</v>
      </c>
      <c r="Z1355" s="13">
        <f t="shared" si="1805"/>
        <v>5.2225100049795253E-4</v>
      </c>
      <c r="AA1355" s="13">
        <f t="shared" si="1806"/>
        <v>1.3423287742723906E-3</v>
      </c>
      <c r="AB1355" s="13">
        <f t="shared" si="1807"/>
        <v>1.7250771530562946E-3</v>
      </c>
      <c r="AC1355" s="13">
        <f t="shared" si="1808"/>
        <v>9.3290484003502583E-5</v>
      </c>
      <c r="AD1355" s="13">
        <f t="shared" si="1809"/>
        <v>9.3930211613718423E-2</v>
      </c>
      <c r="AE1355" s="13">
        <f t="shared" si="1810"/>
        <v>3.6907626975447354E-2</v>
      </c>
      <c r="AF1355" s="13">
        <f t="shared" si="1811"/>
        <v>7.2509840314243738E-3</v>
      </c>
      <c r="AG1355" s="13">
        <f t="shared" si="1812"/>
        <v>9.497001700840452E-4</v>
      </c>
      <c r="AH1355" s="13">
        <f t="shared" si="1813"/>
        <v>5.1301505614614998E-5</v>
      </c>
      <c r="AI1355" s="13">
        <f t="shared" si="1814"/>
        <v>1.3185898559186059E-4</v>
      </c>
      <c r="AJ1355" s="13">
        <f t="shared" si="1815"/>
        <v>1.6945693769620363E-4</v>
      </c>
      <c r="AK1355" s="13">
        <f t="shared" si="1816"/>
        <v>1.4518365259413204E-4</v>
      </c>
      <c r="AL1355" s="13">
        <f t="shared" si="1817"/>
        <v>3.7686671196330312E-6</v>
      </c>
      <c r="AM1355" s="13">
        <f t="shared" si="1818"/>
        <v>4.8285297951509883E-2</v>
      </c>
      <c r="AN1355" s="13">
        <f t="shared" si="1819"/>
        <v>1.8972551371665234E-2</v>
      </c>
      <c r="AO1355" s="13">
        <f t="shared" si="1820"/>
        <v>3.7274048294364975E-3</v>
      </c>
      <c r="AP1355" s="13">
        <f t="shared" si="1821"/>
        <v>4.8819815147111231E-4</v>
      </c>
      <c r="AQ1355" s="13">
        <f t="shared" si="1822"/>
        <v>4.7956442754269296E-5</v>
      </c>
      <c r="AR1355" s="13">
        <f t="shared" si="1823"/>
        <v>4.0315395866232601E-6</v>
      </c>
      <c r="AS1355" s="13">
        <f t="shared" si="1824"/>
        <v>1.0362166059199032E-5</v>
      </c>
      <c r="AT1355" s="13">
        <f t="shared" si="1825"/>
        <v>1.3316809016918427E-5</v>
      </c>
      <c r="AU1355" s="13">
        <f t="shared" si="1826"/>
        <v>1.1409287812345517E-5</v>
      </c>
      <c r="AV1355" s="13">
        <f t="shared" si="1827"/>
        <v>7.3312522665654164E-6</v>
      </c>
      <c r="AW1355" s="13">
        <f t="shared" si="1828"/>
        <v>1.0572451921360047E-7</v>
      </c>
      <c r="AX1355" s="13">
        <f t="shared" si="1829"/>
        <v>2.0684416992604548E-2</v>
      </c>
      <c r="AY1355" s="13">
        <f t="shared" si="1830"/>
        <v>8.1274462545356113E-3</v>
      </c>
      <c r="AZ1355" s="13">
        <f t="shared" si="1831"/>
        <v>1.5967426745453403E-3</v>
      </c>
      <c r="BA1355" s="13">
        <f t="shared" si="1832"/>
        <v>2.0913393037748533E-4</v>
      </c>
      <c r="BB1355" s="13">
        <f t="shared" si="1833"/>
        <v>2.0543542268444398E-5</v>
      </c>
      <c r="BC1355" s="13">
        <f t="shared" si="1834"/>
        <v>1.6144185811401815E-6</v>
      </c>
      <c r="BD1355" s="13">
        <f t="shared" si="1835"/>
        <v>2.6401615384364283E-7</v>
      </c>
      <c r="BE1355" s="13">
        <f t="shared" si="1836"/>
        <v>6.7859416226898617E-7</v>
      </c>
      <c r="BF1355" s="13">
        <f t="shared" si="1837"/>
        <v>8.7208685976514398E-7</v>
      </c>
      <c r="BG1355" s="13">
        <f t="shared" si="1838"/>
        <v>7.471677312323267E-7</v>
      </c>
      <c r="BH1355" s="13">
        <f t="shared" si="1839"/>
        <v>4.8010666513069899E-7</v>
      </c>
      <c r="BI1355" s="13">
        <f t="shared" si="1840"/>
        <v>2.468012471820713E-7</v>
      </c>
      <c r="BJ1355" s="14">
        <f t="shared" si="1841"/>
        <v>0.82652385372095072</v>
      </c>
      <c r="BK1355" s="14">
        <f t="shared" si="1842"/>
        <v>0.12669290160847835</v>
      </c>
      <c r="BL1355" s="14">
        <f t="shared" si="1843"/>
        <v>3.8146985809494237E-2</v>
      </c>
      <c r="BM1355" s="14">
        <f t="shared" si="1844"/>
        <v>0.55227375119779865</v>
      </c>
      <c r="BN1355" s="14">
        <f t="shared" si="1845"/>
        <v>0.43148490041160648</v>
      </c>
    </row>
    <row r="1356" spans="1:66" s="15" customFormat="1" x14ac:dyDescent="0.25">
      <c r="A1356" s="15" t="s">
        <v>339</v>
      </c>
      <c r="B1356" s="15" t="s">
        <v>118</v>
      </c>
      <c r="C1356" s="15" t="s">
        <v>127</v>
      </c>
      <c r="D1356" s="21" t="s">
        <v>390</v>
      </c>
      <c r="E1356" s="15">
        <f>VLOOKUP(A1356,home!$A$2:$E$405,3,FALSE)</f>
        <v>1.2710999999999999</v>
      </c>
      <c r="F1356" s="15">
        <f>VLOOKUP(B1356,home!$B$2:$E$405,3,FALSE)</f>
        <v>0.74529999999999996</v>
      </c>
      <c r="G1356" s="15">
        <f>VLOOKUP(C1356,away!$B$2:$E$405,4,FALSE)</f>
        <v>0.99380000000000002</v>
      </c>
      <c r="H1356" s="15">
        <f>VLOOKUP(A1356,away!$A$2:$E$405,3,FALSE)</f>
        <v>0.94469999999999998</v>
      </c>
      <c r="I1356" s="15">
        <f>VLOOKUP(C1356,away!$B$2:$E$405,3,FALSE)</f>
        <v>0.72430000000000005</v>
      </c>
      <c r="J1356" s="15">
        <f>VLOOKUP(B1356,home!$B$2:$E$405,4,FALSE)</f>
        <v>1.1142000000000001</v>
      </c>
      <c r="K1356" s="16">
        <f t="shared" si="1790"/>
        <v>0.94147725485399991</v>
      </c>
      <c r="L1356" s="16">
        <f t="shared" si="1791"/>
        <v>0.76238712718200019</v>
      </c>
      <c r="M1356" s="17">
        <f t="shared" si="1792"/>
        <v>0.1819789274162423</v>
      </c>
      <c r="N1356" s="17">
        <f t="shared" si="1793"/>
        <v>0.17132902102511913</v>
      </c>
      <c r="O1356" s="17">
        <f t="shared" si="1794"/>
        <v>0.1387383916805307</v>
      </c>
      <c r="P1356" s="17">
        <f t="shared" si="1795"/>
        <v>0.13061904014224507</v>
      </c>
      <c r="Q1356" s="17">
        <f t="shared" si="1796"/>
        <v>8.0651188195776186E-2</v>
      </c>
      <c r="R1356" s="17">
        <f t="shared" si="1797"/>
        <v>5.2886181931585452E-2</v>
      </c>
      <c r="S1356" s="17">
        <f t="shared" si="1798"/>
        <v>2.3438611670483223E-2</v>
      </c>
      <c r="T1356" s="17">
        <f t="shared" si="1799"/>
        <v>6.1487427672392646E-2</v>
      </c>
      <c r="U1356" s="17">
        <f t="shared" si="1800"/>
        <v>4.9791137384658284E-2</v>
      </c>
      <c r="V1356" s="17">
        <f t="shared" si="1801"/>
        <v>1.869281730175687E-3</v>
      </c>
      <c r="W1356" s="17">
        <f t="shared" si="1802"/>
        <v>2.5310419754424229E-2</v>
      </c>
      <c r="X1356" s="17">
        <f t="shared" si="1803"/>
        <v>1.9296338204346033E-2</v>
      </c>
      <c r="Y1356" s="17">
        <f t="shared" si="1804"/>
        <v>7.3556399243718236E-3</v>
      </c>
      <c r="Z1356" s="17">
        <f t="shared" si="1805"/>
        <v>1.3439914770148683E-2</v>
      </c>
      <c r="AA1356" s="17">
        <f t="shared" si="1806"/>
        <v>1.2653374063271309E-2</v>
      </c>
      <c r="AB1356" s="17">
        <f t="shared" si="1807"/>
        <v>5.9564319388647367E-3</v>
      </c>
      <c r="AC1356" s="17">
        <f t="shared" si="1808"/>
        <v>8.3857163030374161E-5</v>
      </c>
      <c r="AD1356" s="17">
        <f t="shared" si="1809"/>
        <v>5.9572961273994434E-3</v>
      </c>
      <c r="AE1356" s="17">
        <f t="shared" si="1810"/>
        <v>4.5417658803405163E-3</v>
      </c>
      <c r="AF1356" s="17">
        <f t="shared" si="1811"/>
        <v>1.7312919209230169E-3</v>
      </c>
      <c r="AG1356" s="17">
        <f t="shared" si="1812"/>
        <v>4.3997155796863526E-4</v>
      </c>
      <c r="AH1356" s="17">
        <f t="shared" si="1813"/>
        <v>2.5616045027961462E-3</v>
      </c>
      <c r="AI1356" s="17">
        <f t="shared" si="1814"/>
        <v>2.4116923753141608E-3</v>
      </c>
      <c r="AJ1356" s="17">
        <f t="shared" si="1815"/>
        <v>1.1352767585315494E-3</v>
      </c>
      <c r="AK1356" s="17">
        <f t="shared" si="1816"/>
        <v>3.5627908204061013E-4</v>
      </c>
      <c r="AL1356" s="17">
        <f t="shared" si="1817"/>
        <v>2.4076067047093954E-6</v>
      </c>
      <c r="AM1356" s="17">
        <f t="shared" si="1818"/>
        <v>1.1217317608752787E-3</v>
      </c>
      <c r="AN1356" s="17">
        <f t="shared" si="1819"/>
        <v>8.5519385464251005E-4</v>
      </c>
      <c r="AO1356" s="17">
        <f t="shared" si="1820"/>
        <v>3.2599439301230209E-4</v>
      </c>
      <c r="AP1356" s="17">
        <f t="shared" si="1821"/>
        <v>8.2844642922029656E-5</v>
      </c>
      <c r="AQ1356" s="17">
        <f t="shared" si="1822"/>
        <v>1.5789922329936202E-5</v>
      </c>
      <c r="AR1356" s="17">
        <f t="shared" si="1823"/>
        <v>3.9058685957264603E-4</v>
      </c>
      <c r="AS1356" s="17">
        <f t="shared" si="1824"/>
        <v>3.6772864433249957E-4</v>
      </c>
      <c r="AT1356" s="17">
        <f t="shared" si="1825"/>
        <v>1.7310407729867228E-4</v>
      </c>
      <c r="AU1356" s="17">
        <f t="shared" si="1826"/>
        <v>5.4324517166396192E-5</v>
      </c>
      <c r="AV1356" s="17">
        <f t="shared" si="1827"/>
        <v>1.2786324323271921E-5</v>
      </c>
      <c r="AW1356" s="17">
        <f t="shared" si="1828"/>
        <v>4.8003005572950961E-8</v>
      </c>
      <c r="AX1356" s="17">
        <f t="shared" si="1829"/>
        <v>1.7601415648523338E-4</v>
      </c>
      <c r="AY1356" s="17">
        <f t="shared" si="1830"/>
        <v>1.3419092710614011E-4</v>
      </c>
      <c r="AZ1356" s="17">
        <f t="shared" si="1831"/>
        <v>5.1152717705169669E-5</v>
      </c>
      <c r="BA1356" s="17">
        <f t="shared" si="1832"/>
        <v>1.2999391166265383E-5</v>
      </c>
      <c r="BB1356" s="17">
        <f t="shared" si="1833"/>
        <v>2.4776421215910338E-6</v>
      </c>
      <c r="BC1356" s="17">
        <f t="shared" si="1834"/>
        <v>3.7778449185298089E-7</v>
      </c>
      <c r="BD1356" s="17">
        <f t="shared" si="1835"/>
        <v>4.9629732297438145E-5</v>
      </c>
      <c r="BE1356" s="17">
        <f t="shared" si="1836"/>
        <v>4.6725264122530959E-5</v>
      </c>
      <c r="BF1356" s="17">
        <f t="shared" si="1837"/>
        <v>2.1995386699204269E-5</v>
      </c>
      <c r="BG1356" s="17">
        <f t="shared" si="1838"/>
        <v>6.9027187630063396E-6</v>
      </c>
      <c r="BH1356" s="17">
        <f t="shared" si="1839"/>
        <v>1.6246881780061016E-6</v>
      </c>
      <c r="BI1356" s="17">
        <f t="shared" si="1840"/>
        <v>3.0592139316458628E-7</v>
      </c>
      <c r="BJ1356" s="18">
        <f t="shared" si="1841"/>
        <v>0.38087912745591984</v>
      </c>
      <c r="BK1356" s="18">
        <f t="shared" si="1842"/>
        <v>0.33812631665598752</v>
      </c>
      <c r="BL1356" s="18">
        <f t="shared" si="1843"/>
        <v>0.26761608385173979</v>
      </c>
      <c r="BM1356" s="18">
        <f t="shared" si="1844"/>
        <v>0.24372454941819649</v>
      </c>
      <c r="BN1356" s="18">
        <f t="shared" si="1845"/>
        <v>0.75620275039149887</v>
      </c>
    </row>
    <row r="1357" spans="1:66" x14ac:dyDescent="0.25">
      <c r="A1357" t="s">
        <v>339</v>
      </c>
      <c r="B1357" t="s">
        <v>114</v>
      </c>
      <c r="C1357" t="s">
        <v>112</v>
      </c>
      <c r="D1357" s="23" t="s">
        <v>390</v>
      </c>
      <c r="E1357" s="10">
        <f>VLOOKUP(A1357,home!$A$2:$E$405,3,FALSE)</f>
        <v>1.2710999999999999</v>
      </c>
      <c r="F1357" s="10">
        <f>VLOOKUP(B1357,home!$B$2:$E$405,3,FALSE)</f>
        <v>1.1594</v>
      </c>
      <c r="G1357" s="10">
        <f>VLOOKUP(C1357,away!$B$2:$E$405,4,FALSE)</f>
        <v>0.91090000000000004</v>
      </c>
      <c r="H1357" s="10">
        <f>VLOOKUP(A1357,away!$A$2:$E$405,3,FALSE)</f>
        <v>0.94469999999999998</v>
      </c>
      <c r="I1357" s="10">
        <f>VLOOKUP(C1357,away!$B$2:$E$405,3,FALSE)</f>
        <v>0.89139999999999997</v>
      </c>
      <c r="J1357" s="10">
        <f>VLOOKUP(B1357,home!$B$2:$E$405,4,FALSE)</f>
        <v>1.1142000000000001</v>
      </c>
      <c r="K1357" s="12">
        <f t="shared" ref="K1357:K1367" si="1846">E1357*F1357*G1357</f>
        <v>1.3424054814059998</v>
      </c>
      <c r="L1357" s="12">
        <f t="shared" ref="L1357:L1367" si="1847">H1357*I1357*J1357</f>
        <v>0.938274037236</v>
      </c>
      <c r="M1357" s="13">
        <f t="shared" ref="M1357:M1367" si="1848">_xlfn.POISSON.DIST(0,K1357,FALSE) * _xlfn.POISSON.DIST(0,L1357,FALSE)</f>
        <v>0.10221472629958456</v>
      </c>
      <c r="N1357" s="13">
        <f t="shared" ref="N1357:N1367" si="1849">_xlfn.POISSON.DIST(1,K1357,FALSE) * _xlfn.POISSON.DIST(0,L1357,FALSE)</f>
        <v>0.13721360886497633</v>
      </c>
      <c r="O1357" s="13">
        <f t="shared" ref="O1357:O1367" si="1850">_xlfn.POISSON.DIST(0,K1357,FALSE) * _xlfn.POISSON.DIST(1,L1357,FALSE)</f>
        <v>9.5905423910083942E-2</v>
      </c>
      <c r="P1357" s="13">
        <f t="shared" ref="P1357:P1367" si="1851">_xlfn.POISSON.DIST(1,K1357,FALSE) * _xlfn.POISSON.DIST(1,L1357,FALSE)</f>
        <v>0.12874396675346272</v>
      </c>
      <c r="Q1357" s="13">
        <f t="shared" ref="Q1357:Q1367" si="1852">_xlfn.POISSON.DIST(2,K1357,FALSE) * _xlfn.POISSON.DIST(0,L1357,FALSE)</f>
        <v>9.2098150331921563E-2</v>
      </c>
      <c r="R1357" s="13">
        <f t="shared" ref="R1357:R1367" si="1853">_xlfn.POISSON.DIST(0,K1357,FALSE) * _xlfn.POISSON.DIST(2,L1357,FALSE)</f>
        <v>4.4992784642472236E-2</v>
      </c>
      <c r="S1357" s="13">
        <f t="shared" ref="S1357:S1367" si="1854">_xlfn.POISSON.DIST(2,K1357,FALSE) * _xlfn.POISSON.DIST(2,L1357,FALSE)</f>
        <v>4.0539679494998773E-2</v>
      </c>
      <c r="T1357" s="13">
        <f t="shared" ref="T1357:T1367" si="1855">_xlfn.POISSON.DIST(2,K1357,FALSE) * _xlfn.POISSON.DIST(1,L1357,FALSE)</f>
        <v>8.6413303333900085E-2</v>
      </c>
      <c r="U1357" s="13">
        <f t="shared" ref="U1357:U1367" si="1856">_xlfn.POISSON.DIST(1,K1357,FALSE) * _xlfn.POISSON.DIST(2,L1357,FALSE)</f>
        <v>6.0398560727774414E-2</v>
      </c>
      <c r="V1357" s="13">
        <f t="shared" ref="V1357:V1367" si="1857">_xlfn.POISSON.DIST(3,K1357,FALSE) * _xlfn.POISSON.DIST(3,L1357,FALSE)</f>
        <v>5.6735020677102319E-3</v>
      </c>
      <c r="W1357" s="13">
        <f t="shared" ref="W1357:W1367" si="1858">_xlfn.POISSON.DIST(3,K1357,FALSE) * _xlfn.POISSON.DIST(0,L1357,FALSE)</f>
        <v>4.1211020610975091E-2</v>
      </c>
      <c r="X1357" s="13">
        <f t="shared" ref="X1357:X1367" si="1859">_xlfn.POISSON.DIST(3,K1357,FALSE) * _xlfn.POISSON.DIST(1,L1357,FALSE)</f>
        <v>3.8667230687275601E-2</v>
      </c>
      <c r="Y1357" s="13">
        <f t="shared" ref="Y1357:Y1367" si="1860">_xlfn.POISSON.DIST(3,K1357,FALSE) * _xlfn.POISSON.DIST(2,L1357,FALSE)</f>
        <v>1.8140229322842916E-2</v>
      </c>
      <c r="Z1357" s="13">
        <f t="shared" ref="Z1357:Z1367" si="1861">_xlfn.POISSON.DIST(0,K1357,FALSE) * _xlfn.POISSON.DIST(3,L1357,FALSE)</f>
        <v>1.4071853897660776E-2</v>
      </c>
      <c r="AA1357" s="13">
        <f t="shared" ref="AA1357:AA1367" si="1862">_xlfn.POISSON.DIST(1,K1357,FALSE) * _xlfn.POISSON.DIST(3,L1357,FALSE)</f>
        <v>1.8890133805764209E-2</v>
      </c>
      <c r="AB1357" s="13">
        <f t="shared" ref="AB1357:AB1367" si="1863">_xlfn.POISSON.DIST(2,K1357,FALSE) * _xlfn.POISSON.DIST(3,L1357,FALSE)</f>
        <v>1.2679109582675329E-2</v>
      </c>
      <c r="AC1357" s="13">
        <f t="shared" ref="AC1357:AC1367" si="1864">_xlfn.POISSON.DIST(4,K1357,FALSE) * _xlfn.POISSON.DIST(4,L1357,FALSE)</f>
        <v>4.4662666771722628E-4</v>
      </c>
      <c r="AD1357" s="13">
        <f t="shared" ref="AD1357:AD1367" si="1865">_xlfn.POISSON.DIST(4,K1357,FALSE) * _xlfn.POISSON.DIST(0,L1357,FALSE)</f>
        <v>1.3830474990627157E-2</v>
      </c>
      <c r="AE1357" s="13">
        <f t="shared" ref="AE1357:AE1367" si="1866">_xlfn.POISSON.DIST(4,K1357,FALSE) * _xlfn.POISSON.DIST(1,L1357,FALSE)</f>
        <v>1.297677560634727E-2</v>
      </c>
      <c r="AF1357" s="13">
        <f t="shared" ref="AF1357:AF1367" si="1867">_xlfn.POISSON.DIST(4,K1357,FALSE) * _xlfn.POISSON.DIST(2,L1357,FALSE)</f>
        <v>6.0878858192365487E-3</v>
      </c>
      <c r="AG1357" s="13">
        <f t="shared" ref="AG1357:AG1367" si="1868">_xlfn.POISSON.DIST(4,K1357,FALSE) * _xlfn.POISSON.DIST(3,L1357,FALSE)</f>
        <v>1.9040350686156235E-3</v>
      </c>
      <c r="AH1357" s="13">
        <f t="shared" ref="AH1357:AH1367" si="1869">_xlfn.POISSON.DIST(0,K1357,FALSE) * _xlfn.POISSON.DIST(4,L1357,FALSE)</f>
        <v>3.3008137919883296E-3</v>
      </c>
      <c r="AI1357" s="13">
        <f t="shared" ref="AI1357:AI1367" si="1870">_xlfn.POISSON.DIST(1,K1357,FALSE) * _xlfn.POISSON.DIST(4,L1357,FALSE)</f>
        <v>4.431030527465657E-3</v>
      </c>
      <c r="AJ1357" s="13">
        <f t="shared" ref="AJ1357:AJ1367" si="1871">_xlfn.POISSON.DIST(2,K1357,FALSE) * _xlfn.POISSON.DIST(4,L1357,FALSE)</f>
        <v>2.9741198341736086E-3</v>
      </c>
      <c r="AK1357" s="13">
        <f t="shared" ref="AK1357:AK1367" si="1872">_xlfn.POISSON.DIST(3,K1357,FALSE) * _xlfn.POISSON.DIST(4,L1357,FALSE)</f>
        <v>1.3308249225843182E-3</v>
      </c>
      <c r="AL1357" s="13">
        <f t="shared" ref="AL1357:AL1367" si="1873">_xlfn.POISSON.DIST(5,K1357,FALSE) * _xlfn.POISSON.DIST(5,L1357,FALSE)</f>
        <v>2.25018413457436E-5</v>
      </c>
      <c r="AM1357" s="13">
        <f t="shared" ref="AM1357:AM1367" si="1874">_xlfn.POISSON.DIST(5,K1357,FALSE) * _xlfn.POISSON.DIST(0,L1357,FALSE)</f>
        <v>3.7132210875732976E-3</v>
      </c>
      <c r="AN1357" s="13">
        <f t="shared" ref="AN1357:AN1367" si="1875">_xlfn.POISSON.DIST(5,K1357,FALSE) * _xlfn.POISSON.DIST(1,L1357,FALSE)</f>
        <v>3.4840189409872484E-3</v>
      </c>
      <c r="AO1357" s="13">
        <f t="shared" ref="AO1357:AO1367" si="1876">_xlfn.POISSON.DIST(5,K1357,FALSE) * _xlfn.POISSON.DIST(2,L1357,FALSE)</f>
        <v>1.6344822587833995E-3</v>
      </c>
      <c r="AP1357" s="13">
        <f t="shared" ref="AP1357:AP1367" si="1877">_xlfn.POISSON.DIST(5,K1357,FALSE) * _xlfn.POISSON.DIST(3,L1357,FALSE)</f>
        <v>5.111974225797723E-4</v>
      </c>
      <c r="AQ1357" s="13">
        <f t="shared" ref="AQ1357:AQ1367" si="1878">_xlfn.POISSON.DIST(5,K1357,FALSE) * _xlfn.POISSON.DIST(4,L1357,FALSE)</f>
        <v>1.1991081737714012E-4</v>
      </c>
      <c r="AR1357" s="13">
        <f t="shared" ref="AR1357:AR1367" si="1879">_xlfn.POISSON.DIST(0,K1357,FALSE) * _xlfn.POISSON.DIST(5,L1357,FALSE)</f>
        <v>6.1941357655463224E-4</v>
      </c>
      <c r="AS1357" s="13">
        <f t="shared" ref="AS1357:AS1367" si="1880">_xlfn.POISSON.DIST(1,K1357,FALSE) * _xlfn.POISSON.DIST(5,L1357,FALSE)</f>
        <v>8.3150418042423322E-4</v>
      </c>
      <c r="AT1357" s="13">
        <f t="shared" ref="AT1357:AT1367" si="1881">_xlfn.POISSON.DIST(2,K1357,FALSE) * _xlfn.POISSON.DIST(5,L1357,FALSE)</f>
        <v>5.5810788480674715E-4</v>
      </c>
      <c r="AU1357" s="13">
        <f t="shared" ref="AU1357:AU1367" si="1882">_xlfn.POISSON.DIST(3,K1357,FALSE) * _xlfn.POISSON.DIST(5,L1357,FALSE)</f>
        <v>2.497356945934952E-4</v>
      </c>
      <c r="AV1357" s="13">
        <f t="shared" ref="AV1357:AV1367" si="1883">_xlfn.POISSON.DIST(4,K1357,FALSE) * _xlfn.POISSON.DIST(5,L1357,FALSE)</f>
        <v>8.3811641331260709E-5</v>
      </c>
      <c r="AW1357" s="13">
        <f t="shared" ref="AW1357:AW1367" si="1884">_xlfn.POISSON.DIST(6,K1357,FALSE) * _xlfn.POISSON.DIST(6,L1357,FALSE)</f>
        <v>7.8727955544217557E-7</v>
      </c>
      <c r="AX1357" s="13">
        <f t="shared" ref="AX1357:AX1367" si="1885">_xlfn.POISSON.DIST(6,K1357,FALSE) * _xlfn.POISSON.DIST(0,L1357,FALSE)</f>
        <v>8.3077472360512227E-4</v>
      </c>
      <c r="AY1357" s="13">
        <f t="shared" ref="AY1357:AY1367" si="1886">_xlfn.POISSON.DIST(6,K1357,FALSE) * _xlfn.POISSON.DIST(1,L1357,FALSE)</f>
        <v>7.7949435395059999E-4</v>
      </c>
      <c r="AZ1357" s="13">
        <f t="shared" ref="AZ1357:AZ1367" si="1887">_xlfn.POISSON.DIST(6,K1357,FALSE) * _xlfn.POISSON.DIST(2,L1357,FALSE)</f>
        <v>3.6568965724194852E-4</v>
      </c>
      <c r="BA1357" s="13">
        <f t="shared" ref="BA1357:BA1367" si="1888">_xlfn.POISSON.DIST(6,K1357,FALSE) * _xlfn.POISSON.DIST(3,L1357,FALSE)</f>
        <v>1.1437237035861737E-4</v>
      </c>
      <c r="BB1357" s="13">
        <f t="shared" ref="BB1357:BB1367" si="1889">_xlfn.POISSON.DIST(6,K1357,FALSE) * _xlfn.POISSON.DIST(4,L1357,FALSE)</f>
        <v>2.6828156421157736E-5</v>
      </c>
      <c r="BC1357" s="13">
        <f t="shared" ref="BC1357:BC1367" si="1890">_xlfn.POISSON.DIST(6,K1357,FALSE) * _xlfn.POISSON.DIST(5,L1357,FALSE)</f>
        <v>5.0344325273757188E-6</v>
      </c>
      <c r="BD1357" s="13">
        <f t="shared" ref="BD1357:BD1367" si="1891">_xlfn.POISSON.DIST(0,K1357,FALSE) * _xlfn.POISSON.DIST(6,L1357,FALSE)</f>
        <v>9.6863279532117462E-5</v>
      </c>
      <c r="BE1357" s="13">
        <f t="shared" ref="BE1357:BE1367" si="1892">_xlfn.POISSON.DIST(1,K1357,FALSE) * _xlfn.POISSON.DIST(6,L1357,FALSE)</f>
        <v>1.3002979739087608E-4</v>
      </c>
      <c r="BF1357" s="13">
        <f t="shared" ref="BF1357:BF1367" si="1893">_xlfn.POISSON.DIST(2,K1357,FALSE) * _xlfn.POISSON.DIST(6,L1357,FALSE)</f>
        <v>8.727635638181182E-5</v>
      </c>
      <c r="BG1357" s="13">
        <f t="shared" ref="BG1357:BG1367" si="1894">_xlfn.POISSON.DIST(3,K1357,FALSE) * _xlfn.POISSON.DIST(6,L1357,FALSE)</f>
        <v>3.9053419734695894E-5</v>
      </c>
      <c r="BH1357" s="13">
        <f t="shared" ref="BH1357:BH1367" si="1895">_xlfn.POISSON.DIST(4,K1357,FALSE) * _xlfn.POISSON.DIST(6,L1357,FALSE)</f>
        <v>1.3106381179876259E-5</v>
      </c>
      <c r="BI1357" s="13">
        <f t="shared" ref="BI1357:BI1367" si="1896">_xlfn.POISSON.DIST(5,K1357,FALSE) * _xlfn.POISSON.DIST(6,L1357,FALSE)</f>
        <v>3.5188155874524647E-6</v>
      </c>
      <c r="BJ1357" s="14">
        <f t="shared" ref="BJ1357:BJ1367" si="1897">SUM(N1357,Q1357,T1357,W1357,X1357,Y1357,AD1357,AE1357,AF1357,AG1357,AM1357,AN1357,AO1357,AP1357,AQ1357,AX1357,AY1357,AZ1357,BA1357,BB1357,BC1357)</f>
        <v>0.46012773885812375</v>
      </c>
      <c r="BK1357" s="14">
        <f t="shared" ref="BK1357:BK1367" si="1898">SUM(M1357,P1357,S1357,V1357,AC1357,AL1357,AY1357)</f>
        <v>0.27842049747876979</v>
      </c>
      <c r="BL1357" s="14">
        <f t="shared" ref="BL1357:BL1367" si="1899">SUM(O1357,R1357,U1357,AA1357,AB1357,AH1357,AI1357,AJ1357,AK1357,AR1357,AS1357,AT1357,AU1357,AV1357,BD1357,BE1357,BF1357,BG1357,BH1357,BI1357)</f>
        <v>0.24761522277249925</v>
      </c>
      <c r="BM1357" s="14">
        <f t="shared" ref="BM1357:BM1367" si="1900">SUM(S1357:BI1357)</f>
        <v>0.39828794513015708</v>
      </c>
      <c r="BN1357" s="14">
        <f t="shared" ref="BN1357:BN1367" si="1901">SUM(M1357:R1357)</f>
        <v>0.60116866080250131</v>
      </c>
    </row>
    <row r="1358" spans="1:66" x14ac:dyDescent="0.25">
      <c r="A1358" t="s">
        <v>339</v>
      </c>
      <c r="B1358" t="s">
        <v>113</v>
      </c>
      <c r="C1358" t="s">
        <v>125</v>
      </c>
      <c r="D1358" s="7" t="s">
        <v>391</v>
      </c>
      <c r="E1358" s="10">
        <f>VLOOKUP(A1358,home!$A$2:$E$405,3,FALSE)</f>
        <v>1.2710999999999999</v>
      </c>
      <c r="F1358" s="10">
        <f>VLOOKUP(B1358,home!$B$2:$E$405,3,FALSE)</f>
        <v>1.1180000000000001</v>
      </c>
      <c r="G1358" s="10">
        <f>VLOOKUP(C1358,away!$B$2:$E$405,4,FALSE)</f>
        <v>0.70389999999999997</v>
      </c>
      <c r="H1358" s="10">
        <f>VLOOKUP(A1358,away!$A$2:$E$405,3,FALSE)</f>
        <v>0.94469999999999998</v>
      </c>
      <c r="I1358" s="10">
        <f>VLOOKUP(C1358,away!$B$2:$E$405,3,FALSE)</f>
        <v>1.3928</v>
      </c>
      <c r="J1358" s="10">
        <f>VLOOKUP(B1358,home!$B$2:$E$405,4,FALSE)</f>
        <v>1.2257</v>
      </c>
      <c r="K1358" s="12">
        <f t="shared" si="1846"/>
        <v>1.00030511022</v>
      </c>
      <c r="L1358" s="12">
        <f t="shared" si="1847"/>
        <v>1.612749290712</v>
      </c>
      <c r="M1358" s="13">
        <f t="shared" si="1848"/>
        <v>7.3310282450385511E-2</v>
      </c>
      <c r="N1358" s="13">
        <f t="shared" si="1849"/>
        <v>7.333265016679219E-2</v>
      </c>
      <c r="O1358" s="13">
        <f t="shared" si="1850"/>
        <v>0.1182311060237556</v>
      </c>
      <c r="P1358" s="13">
        <f t="shared" si="1851"/>
        <v>0.11826717954252533</v>
      </c>
      <c r="Q1358" s="13">
        <f t="shared" si="1852"/>
        <v>3.6677512353908884E-2</v>
      </c>
      <c r="R1358" s="13">
        <f t="shared" si="1853"/>
        <v>9.533856618995358E-2</v>
      </c>
      <c r="S1358" s="13">
        <f t="shared" si="1854"/>
        <v>4.7698376303522132E-2</v>
      </c>
      <c r="T1358" s="13">
        <f t="shared" si="1855"/>
        <v>5.9151632033847171E-2</v>
      </c>
      <c r="U1358" s="13">
        <f t="shared" si="1856"/>
        <v>9.5367654960858264E-2</v>
      </c>
      <c r="V1358" s="13">
        <f t="shared" si="1857"/>
        <v>8.5498881460809723E-3</v>
      </c>
      <c r="W1358" s="13">
        <f t="shared" si="1858"/>
        <v>1.2229567679257416E-2</v>
      </c>
      <c r="X1358" s="13">
        <f t="shared" si="1859"/>
        <v>1.9723226600436797E-2</v>
      </c>
      <c r="Y1358" s="13">
        <f t="shared" si="1860"/>
        <v>1.590430985520325E-2</v>
      </c>
      <c r="Z1358" s="13">
        <f t="shared" si="1861"/>
        <v>5.1252401666782237E-2</v>
      </c>
      <c r="AA1358" s="13">
        <f t="shared" si="1862"/>
        <v>5.1268039298330313E-2</v>
      </c>
      <c r="AB1358" s="13">
        <f t="shared" si="1863"/>
        <v>2.5641840850539797E-2</v>
      </c>
      <c r="AC1358" s="13">
        <f t="shared" si="1864"/>
        <v>8.6206457218791343E-4</v>
      </c>
      <c r="AD1358" s="13">
        <f t="shared" si="1865"/>
        <v>3.0583247613356333E-3</v>
      </c>
      <c r="AE1358" s="13">
        <f t="shared" si="1866"/>
        <v>4.9323110896109896E-3</v>
      </c>
      <c r="AF1358" s="13">
        <f t="shared" si="1867"/>
        <v>3.9772906056705281E-3</v>
      </c>
      <c r="AG1358" s="13">
        <f t="shared" si="1868"/>
        <v>2.1381242010835486E-3</v>
      </c>
      <c r="AH1358" s="13">
        <f t="shared" si="1869"/>
        <v>2.066431860884739E-2</v>
      </c>
      <c r="AI1358" s="13">
        <f t="shared" si="1870"/>
        <v>2.0670623503644282E-2</v>
      </c>
      <c r="AJ1358" s="13">
        <f t="shared" si="1871"/>
        <v>1.0338465161064509E-2</v>
      </c>
      <c r="AK1358" s="13">
        <f t="shared" si="1872"/>
        <v>3.447206510814755E-3</v>
      </c>
      <c r="AL1358" s="13">
        <f t="shared" si="1873"/>
        <v>5.5628728810421976E-5</v>
      </c>
      <c r="AM1358" s="13">
        <f t="shared" si="1874"/>
        <v>6.1185157749527952E-4</v>
      </c>
      <c r="AN1358" s="13">
        <f t="shared" si="1875"/>
        <v>9.8676319762653025E-4</v>
      </c>
      <c r="AO1358" s="13">
        <f t="shared" si="1876"/>
        <v>7.9570082353644606E-4</v>
      </c>
      <c r="AP1358" s="13">
        <f t="shared" si="1877"/>
        <v>4.2775531292578591E-4</v>
      </c>
      <c r="AQ1358" s="13">
        <f t="shared" si="1878"/>
        <v>1.7246551937983768E-4</v>
      </c>
      <c r="AR1358" s="13">
        <f t="shared" si="1879"/>
        <v>6.6652730358930812E-3</v>
      </c>
      <c r="AS1358" s="13">
        <f t="shared" si="1880"/>
        <v>6.6673066788154219E-3</v>
      </c>
      <c r="AT1358" s="13">
        <f t="shared" si="1881"/>
        <v>3.3346704711115015E-3</v>
      </c>
      <c r="AU1358" s="13">
        <f t="shared" si="1882"/>
        <v>1.111895971050857E-3</v>
      </c>
      <c r="AV1358" s="13">
        <f t="shared" si="1883"/>
        <v>2.7805880546880019E-4</v>
      </c>
      <c r="AW1358" s="13">
        <f t="shared" si="1884"/>
        <v>2.4928490542908634E-6</v>
      </c>
      <c r="AX1358" s="13">
        <f t="shared" si="1885"/>
        <v>1.0200637661078271E-4</v>
      </c>
      <c r="AY1358" s="13">
        <f t="shared" si="1886"/>
        <v>1.6451071152714095E-4</v>
      </c>
      <c r="AZ1358" s="13">
        <f t="shared" si="1887"/>
        <v>1.3265726666496154E-4</v>
      </c>
      <c r="BA1358" s="13">
        <f t="shared" si="1888"/>
        <v>7.1314304240569792E-5</v>
      </c>
      <c r="BB1358" s="13">
        <f t="shared" si="1889"/>
        <v>2.8753023395399669E-5</v>
      </c>
      <c r="BC1358" s="13">
        <f t="shared" si="1890"/>
        <v>9.2742836173512718E-6</v>
      </c>
      <c r="BD1358" s="13">
        <f t="shared" si="1891"/>
        <v>1.791569060173064E-3</v>
      </c>
      <c r="BE1358" s="13">
        <f t="shared" si="1892"/>
        <v>1.7921156862031583E-3</v>
      </c>
      <c r="BF1358" s="13">
        <f t="shared" si="1893"/>
        <v>8.9633123950722069E-4</v>
      </c>
      <c r="BG1358" s="13">
        <f t="shared" si="1894"/>
        <v>2.9886823977629993E-4</v>
      </c>
      <c r="BH1358" s="13">
        <f t="shared" si="1895"/>
        <v>7.4739856882672243E-5</v>
      </c>
      <c r="BI1358" s="13">
        <f t="shared" si="1896"/>
        <v>1.4952532155369704E-5</v>
      </c>
      <c r="BJ1358" s="14">
        <f t="shared" si="1897"/>
        <v>0.23462800174416648</v>
      </c>
      <c r="BK1358" s="14">
        <f t="shared" si="1898"/>
        <v>0.24890793045503942</v>
      </c>
      <c r="BL1358" s="14">
        <f t="shared" si="1899"/>
        <v>0.46389360268484597</v>
      </c>
      <c r="BM1358" s="14">
        <f t="shared" si="1900"/>
        <v>0.48336262196104013</v>
      </c>
      <c r="BN1358" s="14">
        <f t="shared" si="1901"/>
        <v>0.51515729672732102</v>
      </c>
    </row>
    <row r="1359" spans="1:66" x14ac:dyDescent="0.25">
      <c r="A1359" t="s">
        <v>339</v>
      </c>
      <c r="B1359" t="s">
        <v>111</v>
      </c>
      <c r="C1359" t="s">
        <v>126</v>
      </c>
      <c r="D1359" s="7" t="s">
        <v>391</v>
      </c>
      <c r="E1359" s="10">
        <f>VLOOKUP(A1359,home!$A$2:$E$405,3,FALSE)</f>
        <v>1.2710999999999999</v>
      </c>
      <c r="F1359" s="10">
        <f>VLOOKUP(B1359,home!$B$2:$E$405,3,FALSE)</f>
        <v>1.7391000000000001</v>
      </c>
      <c r="G1359" s="10">
        <f>VLOOKUP(C1359,away!$B$2:$E$405,4,FALSE)</f>
        <v>1.0766</v>
      </c>
      <c r="H1359" s="10">
        <f>VLOOKUP(A1359,away!$A$2:$E$405,3,FALSE)</f>
        <v>0.94469999999999998</v>
      </c>
      <c r="I1359" s="10">
        <f>VLOOKUP(C1359,away!$B$2:$E$405,3,FALSE)</f>
        <v>0.78</v>
      </c>
      <c r="J1359" s="10">
        <f>VLOOKUP(B1359,home!$B$2:$E$405,4,FALSE)</f>
        <v>0.72430000000000005</v>
      </c>
      <c r="K1359" s="12">
        <f t="shared" si="1846"/>
        <v>2.3798996727660002</v>
      </c>
      <c r="L1359" s="12">
        <f t="shared" si="1847"/>
        <v>0.53371204380000004</v>
      </c>
      <c r="M1359" s="13">
        <f t="shared" si="1848"/>
        <v>5.4279333850044825E-2</v>
      </c>
      <c r="N1359" s="13">
        <f t="shared" si="1849"/>
        <v>0.12917936886767817</v>
      </c>
      <c r="O1359" s="13">
        <f t="shared" si="1850"/>
        <v>2.8969534205209948E-2</v>
      </c>
      <c r="P1359" s="13">
        <f t="shared" si="1851"/>
        <v>6.8944584975162607E-2</v>
      </c>
      <c r="Q1359" s="13">
        <f t="shared" si="1852"/>
        <v>0.15371696884815286</v>
      </c>
      <c r="R1359" s="13">
        <f t="shared" si="1853"/>
        <v>7.7306946542983054E-3</v>
      </c>
      <c r="S1359" s="13">
        <f t="shared" si="1854"/>
        <v>2.1893027512687006E-2</v>
      </c>
      <c r="T1359" s="13">
        <f t="shared" si="1855"/>
        <v>8.2040597610688604E-2</v>
      </c>
      <c r="U1359" s="13">
        <f t="shared" si="1856"/>
        <v>1.8398277678018406E-2</v>
      </c>
      <c r="V1359" s="13">
        <f t="shared" si="1857"/>
        <v>3.0897900190030424E-3</v>
      </c>
      <c r="W1359" s="13">
        <f t="shared" si="1858"/>
        <v>0.12194365462010015</v>
      </c>
      <c r="X1359" s="13">
        <f t="shared" si="1859"/>
        <v>6.5082797135734963E-2</v>
      </c>
      <c r="Y1359" s="13">
        <f t="shared" si="1860"/>
        <v>1.7367736337766948E-2</v>
      </c>
      <c r="Z1359" s="13">
        <f t="shared" si="1861"/>
        <v>1.375321614646428E-3</v>
      </c>
      <c r="AA1359" s="13">
        <f t="shared" si="1862"/>
        <v>3.273127460645041E-3</v>
      </c>
      <c r="AB1359" s="13">
        <f t="shared" si="1863"/>
        <v>3.894857486255272E-3</v>
      </c>
      <c r="AC1359" s="13">
        <f t="shared" si="1864"/>
        <v>2.452870588706441E-4</v>
      </c>
      <c r="AD1359" s="13">
        <f t="shared" si="1865"/>
        <v>7.2553415931566653E-2</v>
      </c>
      <c r="AE1359" s="13">
        <f t="shared" si="1866"/>
        <v>3.8722631901507917E-2</v>
      </c>
      <c r="AF1359" s="13">
        <f t="shared" si="1867"/>
        <v>1.0333367506734437E-2</v>
      </c>
      <c r="AG1359" s="13">
        <f t="shared" si="1868"/>
        <v>1.8383475637852493E-3</v>
      </c>
      <c r="AH1359" s="13">
        <f t="shared" si="1869"/>
        <v>1.8350642745881528E-4</v>
      </c>
      <c r="AI1359" s="13">
        <f t="shared" si="1870"/>
        <v>4.3672688665969225E-4</v>
      </c>
      <c r="AJ1359" s="13">
        <f t="shared" si="1871"/>
        <v>5.1968308732475794E-4</v>
      </c>
      <c r="AK1359" s="13">
        <f t="shared" si="1872"/>
        <v>4.1226453648873866E-4</v>
      </c>
      <c r="AL1359" s="13">
        <f t="shared" si="1873"/>
        <v>1.2462359630525103E-5</v>
      </c>
      <c r="AM1359" s="13">
        <f t="shared" si="1874"/>
        <v>3.4533970166718185E-2</v>
      </c>
      <c r="AN1359" s="13">
        <f t="shared" si="1875"/>
        <v>1.843119579820739E-2</v>
      </c>
      <c r="AO1359" s="13">
        <f t="shared" si="1876"/>
        <v>4.9184755895696191E-3</v>
      </c>
      <c r="AP1359" s="13">
        <f t="shared" si="1877"/>
        <v>8.7501655309653737E-4</v>
      </c>
      <c r="AQ1359" s="13">
        <f t="shared" si="1878"/>
        <v>1.1675171822799605E-4</v>
      </c>
      <c r="AR1359" s="13">
        <f t="shared" si="1879"/>
        <v>1.9587918089896157E-5</v>
      </c>
      <c r="AS1359" s="13">
        <f t="shared" si="1880"/>
        <v>4.6617279852311082E-5</v>
      </c>
      <c r="AT1359" s="13">
        <f t="shared" si="1881"/>
        <v>5.547222453287811E-5</v>
      </c>
      <c r="AU1359" s="13">
        <f t="shared" si="1882"/>
        <v>4.4006109671132898E-5</v>
      </c>
      <c r="AV1359" s="13">
        <f t="shared" si="1883"/>
        <v>2.6182531501508486E-5</v>
      </c>
      <c r="AW1359" s="13">
        <f t="shared" si="1884"/>
        <v>4.3970705259138544E-7</v>
      </c>
      <c r="AX1359" s="13">
        <f t="shared" si="1885"/>
        <v>1.3697897383180564E-2</v>
      </c>
      <c r="AY1359" s="13">
        <f t="shared" si="1886"/>
        <v>7.3107328081399702E-3</v>
      </c>
      <c r="AZ1359" s="13">
        <f t="shared" si="1887"/>
        <v>1.9509130743540486E-3</v>
      </c>
      <c r="BA1359" s="13">
        <f t="shared" si="1888"/>
        <v>3.4707526806321363E-4</v>
      </c>
      <c r="BB1359" s="13">
        <f t="shared" si="1889"/>
        <v>4.6309562667612657E-5</v>
      </c>
      <c r="BC1359" s="13">
        <f t="shared" si="1890"/>
        <v>4.9431942677631479E-6</v>
      </c>
      <c r="BD1359" s="13">
        <f t="shared" si="1891"/>
        <v>1.742384632924244E-6</v>
      </c>
      <c r="BE1359" s="13">
        <f t="shared" si="1892"/>
        <v>4.1467006177289164E-6</v>
      </c>
      <c r="BF1359" s="13">
        <f t="shared" si="1893"/>
        <v>4.93436572159581E-6</v>
      </c>
      <c r="BG1359" s="13">
        <f t="shared" si="1894"/>
        <v>3.9144317887112119E-6</v>
      </c>
      <c r="BH1359" s="13">
        <f t="shared" si="1895"/>
        <v>2.3289887332546615E-6</v>
      </c>
      <c r="BI1359" s="13">
        <f t="shared" si="1896"/>
        <v>1.1085519048296936E-6</v>
      </c>
      <c r="BJ1359" s="14">
        <f t="shared" si="1897"/>
        <v>0.77501216744020884</v>
      </c>
      <c r="BK1359" s="14">
        <f t="shared" si="1898"/>
        <v>0.1557752185835386</v>
      </c>
      <c r="BL1359" s="14">
        <f t="shared" si="1899"/>
        <v>6.4028713909405732E-2</v>
      </c>
      <c r="BM1359" s="14">
        <f t="shared" si="1900"/>
        <v>0.54606064304616553</v>
      </c>
      <c r="BN1359" s="14">
        <f t="shared" si="1901"/>
        <v>0.44282048540054675</v>
      </c>
    </row>
    <row r="1360" spans="1:66" x14ac:dyDescent="0.25">
      <c r="A1360" t="s">
        <v>339</v>
      </c>
      <c r="B1360" t="s">
        <v>116</v>
      </c>
      <c r="C1360" t="s">
        <v>110</v>
      </c>
      <c r="D1360" s="7" t="s">
        <v>391</v>
      </c>
      <c r="E1360" s="10">
        <f>VLOOKUP(A1360,home!$A$2:$E$405,3,FALSE)</f>
        <v>1.2710999999999999</v>
      </c>
      <c r="F1360" s="10">
        <f>VLOOKUP(B1360,home!$B$2:$E$405,3,FALSE)</f>
        <v>0.5383</v>
      </c>
      <c r="G1360" s="10">
        <f>VLOOKUP(C1360,away!$B$2:$E$405,4,FALSE)</f>
        <v>0.99380000000000002</v>
      </c>
      <c r="H1360" s="10">
        <f>VLOOKUP(A1360,away!$A$2:$E$405,3,FALSE)</f>
        <v>0.94469999999999998</v>
      </c>
      <c r="I1360" s="10">
        <f>VLOOKUP(C1360,away!$B$2:$E$405,3,FALSE)</f>
        <v>1.0027999999999999</v>
      </c>
      <c r="J1360" s="10">
        <f>VLOOKUP(B1360,home!$B$2:$E$405,4,FALSE)</f>
        <v>1.7827999999999999</v>
      </c>
      <c r="K1360" s="12">
        <f t="shared" si="1846"/>
        <v>0.67999088459400003</v>
      </c>
      <c r="L1360" s="12">
        <f t="shared" si="1847"/>
        <v>1.6889269512479999</v>
      </c>
      <c r="M1360" s="13">
        <f t="shared" si="1848"/>
        <v>9.3581942525920531E-2</v>
      </c>
      <c r="N1360" s="13">
        <f t="shared" si="1849"/>
        <v>6.3634867880225585E-2</v>
      </c>
      <c r="O1360" s="13">
        <f t="shared" si="1850"/>
        <v>0.15805306488216853</v>
      </c>
      <c r="P1360" s="13">
        <f t="shared" si="1851"/>
        <v>0.10747464340201868</v>
      </c>
      <c r="Q1360" s="13">
        <f t="shared" si="1852"/>
        <v>2.163556505044845E-2</v>
      </c>
      <c r="R1360" s="13">
        <f t="shared" si="1853"/>
        <v>0.13347004050342162</v>
      </c>
      <c r="S1360" s="13">
        <f t="shared" si="1854"/>
        <v>3.0857446059082676E-2</v>
      </c>
      <c r="T1360" s="13">
        <f t="shared" si="1855"/>
        <v>3.6540888919181683E-2</v>
      </c>
      <c r="U1360" s="13">
        <f t="shared" si="1856"/>
        <v>9.0758410908718695E-2</v>
      </c>
      <c r="V1360" s="13">
        <f t="shared" si="1857"/>
        <v>3.9375984558824885E-3</v>
      </c>
      <c r="W1360" s="13">
        <f t="shared" si="1858"/>
        <v>4.9039956724484914E-3</v>
      </c>
      <c r="X1360" s="13">
        <f t="shared" si="1859"/>
        <v>8.2824904600018161E-3</v>
      </c>
      <c r="Y1360" s="13">
        <f t="shared" si="1860"/>
        <v>6.9942606806757575E-3</v>
      </c>
      <c r="Z1360" s="13">
        <f t="shared" si="1861"/>
        <v>7.5140382863463639E-2</v>
      </c>
      <c r="AA1360" s="13">
        <f t="shared" si="1862"/>
        <v>5.1094775412058487E-2</v>
      </c>
      <c r="AB1360" s="13">
        <f t="shared" si="1863"/>
        <v>1.7371990765288701E-2</v>
      </c>
      <c r="AC1360" s="13">
        <f t="shared" si="1864"/>
        <v>2.8263464783089221E-4</v>
      </c>
      <c r="AD1360" s="13">
        <f t="shared" si="1865"/>
        <v>8.3366808883834909E-4</v>
      </c>
      <c r="AE1360" s="13">
        <f t="shared" si="1866"/>
        <v>1.4080045036344998E-3</v>
      </c>
      <c r="AF1360" s="13">
        <f t="shared" si="1867"/>
        <v>1.1890083768334348E-3</v>
      </c>
      <c r="AG1360" s="13">
        <f t="shared" si="1868"/>
        <v>6.6938276429787526E-4</v>
      </c>
      <c r="AH1360" s="13">
        <f t="shared" si="1869"/>
        <v>3.1726654436299274E-2</v>
      </c>
      <c r="AI1360" s="13">
        <f t="shared" si="1870"/>
        <v>2.15738358153473E-2</v>
      </c>
      <c r="AJ1360" s="13">
        <f t="shared" si="1871"/>
        <v>7.3350058500818629E-3</v>
      </c>
      <c r="AK1360" s="13">
        <f t="shared" si="1872"/>
        <v>1.6625790388331107E-3</v>
      </c>
      <c r="AL1360" s="13">
        <f t="shared" si="1873"/>
        <v>1.298372620562633E-5</v>
      </c>
      <c r="AM1360" s="13">
        <f t="shared" si="1874"/>
        <v>1.1337734023739573E-4</v>
      </c>
      <c r="AN1360" s="13">
        <f t="shared" si="1875"/>
        <v>1.9148604558775199E-4</v>
      </c>
      <c r="AO1360" s="13">
        <f t="shared" si="1876"/>
        <v>1.6170297159052877E-4</v>
      </c>
      <c r="AP1360" s="13">
        <f t="shared" si="1877"/>
        <v>9.1034835605377883E-5</v>
      </c>
      <c r="AQ1360" s="13">
        <f t="shared" si="1878"/>
        <v>3.8437796839088431E-5</v>
      </c>
      <c r="AR1360" s="13">
        <f t="shared" si="1879"/>
        <v>1.0716800350079556E-2</v>
      </c>
      <c r="AS1360" s="13">
        <f t="shared" si="1880"/>
        <v>7.2873265500678873E-3</v>
      </c>
      <c r="AT1360" s="13">
        <f t="shared" si="1881"/>
        <v>2.4776578135530022E-3</v>
      </c>
      <c r="AU1360" s="13">
        <f t="shared" si="1882"/>
        <v>5.6159490945304738E-4</v>
      </c>
      <c r="AV1360" s="13">
        <f t="shared" si="1883"/>
        <v>9.5469854815616217E-5</v>
      </c>
      <c r="AW1360" s="13">
        <f t="shared" si="1884"/>
        <v>4.1420067753652455E-7</v>
      </c>
      <c r="AX1360" s="13">
        <f t="shared" si="1885"/>
        <v>1.2849259646823602E-5</v>
      </c>
      <c r="AY1360" s="13">
        <f t="shared" si="1886"/>
        <v>2.1701460921103738E-5</v>
      </c>
      <c r="AZ1360" s="13">
        <f t="shared" si="1887"/>
        <v>1.8326091115553677E-5</v>
      </c>
      <c r="BA1360" s="13">
        <f t="shared" si="1888"/>
        <v>1.0317143065361708E-5</v>
      </c>
      <c r="BB1360" s="13">
        <f t="shared" si="1889"/>
        <v>4.3562252457426979E-6</v>
      </c>
      <c r="BC1360" s="13">
        <f t="shared" si="1890"/>
        <v>1.4714692446483574E-6</v>
      </c>
      <c r="BD1360" s="13">
        <f t="shared" si="1891"/>
        <v>3.0166488237322268E-3</v>
      </c>
      <c r="BE1360" s="13">
        <f t="shared" si="1892"/>
        <v>2.0512937021591269E-3</v>
      </c>
      <c r="BF1360" s="13">
        <f t="shared" si="1893"/>
        <v>6.974305095466427E-4</v>
      </c>
      <c r="BG1360" s="13">
        <f t="shared" si="1894"/>
        <v>1.5808212970982194E-4</v>
      </c>
      <c r="BH1360" s="13">
        <f t="shared" si="1895"/>
        <v>2.6873601804971309E-5</v>
      </c>
      <c r="BI1360" s="13">
        <f t="shared" si="1896"/>
        <v>3.6547608527178727E-6</v>
      </c>
      <c r="BJ1360" s="14">
        <f t="shared" si="1897"/>
        <v>0.14675719303568532</v>
      </c>
      <c r="BK1360" s="14">
        <f t="shared" si="1898"/>
        <v>0.23616895027786197</v>
      </c>
      <c r="BL1360" s="14">
        <f t="shared" si="1899"/>
        <v>0.54013919061799232</v>
      </c>
      <c r="BM1360" s="14">
        <f t="shared" si="1900"/>
        <v>0.42033430529055626</v>
      </c>
      <c r="BN1360" s="14">
        <f t="shared" si="1901"/>
        <v>0.57785012424420334</v>
      </c>
    </row>
    <row r="1361" spans="1:66" x14ac:dyDescent="0.25">
      <c r="A1361" t="s">
        <v>339</v>
      </c>
      <c r="B1361" t="s">
        <v>119</v>
      </c>
      <c r="C1361" t="s">
        <v>124</v>
      </c>
      <c r="D1361" s="7" t="s">
        <v>391</v>
      </c>
      <c r="E1361" s="10">
        <f>VLOOKUP(A1361,home!$A$2:$E$405,3,FALSE)</f>
        <v>1.2710999999999999</v>
      </c>
      <c r="F1361" s="10">
        <f>VLOOKUP(B1361,home!$B$2:$E$405,3,FALSE)</f>
        <v>1.2836000000000001</v>
      </c>
      <c r="G1361" s="10">
        <f>VLOOKUP(C1361,away!$B$2:$E$405,4,FALSE)</f>
        <v>1.2008000000000001</v>
      </c>
      <c r="H1361" s="10">
        <f>VLOOKUP(A1361,away!$A$2:$E$405,3,FALSE)</f>
        <v>0.94469999999999998</v>
      </c>
      <c r="I1361" s="10">
        <f>VLOOKUP(C1361,away!$B$2:$E$405,3,FALSE)</f>
        <v>0.94710000000000005</v>
      </c>
      <c r="J1361" s="10">
        <f>VLOOKUP(B1361,home!$B$2:$E$405,4,FALSE)</f>
        <v>0.8357</v>
      </c>
      <c r="K1361" s="12">
        <f t="shared" si="1846"/>
        <v>1.9592060191680001</v>
      </c>
      <c r="L1361" s="12">
        <f t="shared" si="1847"/>
        <v>0.74772199170900011</v>
      </c>
      <c r="M1361" s="13">
        <f t="shared" si="1848"/>
        <v>6.6741521341083854E-2</v>
      </c>
      <c r="N1361" s="13">
        <f t="shared" si="1849"/>
        <v>0.13076039033988102</v>
      </c>
      <c r="O1361" s="13">
        <f t="shared" si="1850"/>
        <v>4.9904103266843955E-2</v>
      </c>
      <c r="P1361" s="13">
        <f t="shared" si="1851"/>
        <v>9.7772419501582122E-2</v>
      </c>
      <c r="Q1361" s="13">
        <f t="shared" si="1852"/>
        <v>0.12809327191132608</v>
      </c>
      <c r="R1361" s="13">
        <f t="shared" si="1853"/>
        <v>1.8657197744568085E-2</v>
      </c>
      <c r="S1361" s="13">
        <f t="shared" si="1854"/>
        <v>3.5807716932086481E-2</v>
      </c>
      <c r="T1361" s="13">
        <f t="shared" si="1855"/>
        <v>9.5778156398059255E-2</v>
      </c>
      <c r="U1361" s="13">
        <f t="shared" si="1856"/>
        <v>3.6553294121965431E-2</v>
      </c>
      <c r="V1361" s="13">
        <f t="shared" si="1857"/>
        <v>5.8284675481863838E-3</v>
      </c>
      <c r="W1361" s="13">
        <f t="shared" si="1858"/>
        <v>8.3653703114531131E-2</v>
      </c>
      <c r="X1361" s="13">
        <f t="shared" si="1859"/>
        <v>6.2549713506630605E-2</v>
      </c>
      <c r="Y1361" s="13">
        <f t="shared" si="1860"/>
        <v>2.3384898182002584E-2</v>
      </c>
      <c r="Z1361" s="13">
        <f t="shared" si="1861"/>
        <v>4.6501323524257053E-3</v>
      </c>
      <c r="AA1361" s="13">
        <f t="shared" si="1862"/>
        <v>9.1105672948002935E-3</v>
      </c>
      <c r="AB1361" s="13">
        <f t="shared" si="1863"/>
        <v>8.9247391410039317E-3</v>
      </c>
      <c r="AC1361" s="13">
        <f t="shared" si="1864"/>
        <v>5.3364772288859268E-4</v>
      </c>
      <c r="AD1361" s="13">
        <f t="shared" si="1865"/>
        <v>4.0973709666920571E-2</v>
      </c>
      <c r="AE1361" s="13">
        <f t="shared" si="1866"/>
        <v>3.0636943799856157E-2</v>
      </c>
      <c r="AF1361" s="13">
        <f t="shared" si="1867"/>
        <v>1.1453958318952571E-2</v>
      </c>
      <c r="AG1361" s="13">
        <f t="shared" si="1868"/>
        <v>2.8547921757330298E-3</v>
      </c>
      <c r="AH1361" s="13">
        <f t="shared" si="1869"/>
        <v>8.6925155606655156E-4</v>
      </c>
      <c r="AI1361" s="13">
        <f t="shared" si="1870"/>
        <v>1.703042880816738E-3</v>
      </c>
      <c r="AJ1361" s="13">
        <f t="shared" si="1871"/>
        <v>1.6683059314986826E-3</v>
      </c>
      <c r="AK1361" s="13">
        <f t="shared" si="1872"/>
        <v>1.0895183409352987E-3</v>
      </c>
      <c r="AL1361" s="13">
        <f t="shared" si="1873"/>
        <v>3.1270506263518267E-5</v>
      </c>
      <c r="AM1361" s="13">
        <f t="shared" si="1874"/>
        <v>1.6055187721414559E-2</v>
      </c>
      <c r="AN1361" s="13">
        <f t="shared" si="1875"/>
        <v>1.2004816940317976E-2</v>
      </c>
      <c r="AO1361" s="13">
        <f t="shared" si="1876"/>
        <v>4.4881328163582498E-3</v>
      </c>
      <c r="AP1361" s="13">
        <f t="shared" si="1877"/>
        <v>1.1186252028339717E-3</v>
      </c>
      <c r="AQ1361" s="13">
        <f t="shared" si="1878"/>
        <v>2.0910516615972537E-4</v>
      </c>
      <c r="AR1361" s="13">
        <f t="shared" si="1879"/>
        <v>1.2999170095964594E-4</v>
      </c>
      <c r="AS1361" s="13">
        <f t="shared" si="1880"/>
        <v>2.5468052296202505E-4</v>
      </c>
      <c r="AT1361" s="13">
        <f t="shared" si="1881"/>
        <v>2.4948580677602682E-4</v>
      </c>
      <c r="AU1361" s="13">
        <f t="shared" si="1882"/>
        <v>1.6293136477752546E-4</v>
      </c>
      <c r="AV1361" s="13">
        <f t="shared" si="1883"/>
        <v>7.9804027645846248E-5</v>
      </c>
      <c r="AW1361" s="13">
        <f t="shared" si="1884"/>
        <v>1.2724850017522127E-6</v>
      </c>
      <c r="AX1361" s="13">
        <f t="shared" si="1885"/>
        <v>5.2425700704445974E-3</v>
      </c>
      <c r="AY1361" s="13">
        <f t="shared" si="1886"/>
        <v>3.9199849347468273E-3</v>
      </c>
      <c r="AZ1361" s="13">
        <f t="shared" si="1887"/>
        <v>1.465529471439086E-3</v>
      </c>
      <c r="BA1361" s="13">
        <f t="shared" si="1888"/>
        <v>3.6526953843089057E-4</v>
      </c>
      <c r="BB1361" s="13">
        <f t="shared" si="1889"/>
        <v>6.8280016696543159E-5</v>
      </c>
      <c r="BC1361" s="13">
        <f t="shared" si="1890"/>
        <v>1.0210894015652611E-5</v>
      </c>
      <c r="BD1361" s="13">
        <f t="shared" si="1891"/>
        <v>1.6199608924531195E-5</v>
      </c>
      <c r="BE1361" s="13">
        <f t="shared" si="1892"/>
        <v>3.1738371313109166E-5</v>
      </c>
      <c r="BF1361" s="13">
        <f t="shared" si="1893"/>
        <v>3.109100405761624E-5</v>
      </c>
      <c r="BG1361" s="13">
        <f t="shared" si="1894"/>
        <v>2.0304560763886153E-5</v>
      </c>
      <c r="BH1361" s="13">
        <f t="shared" si="1895"/>
        <v>9.9452044162920383E-6</v>
      </c>
      <c r="BI1361" s="13">
        <f t="shared" si="1896"/>
        <v>3.8969408708511048E-6</v>
      </c>
      <c r="BJ1361" s="14">
        <f t="shared" si="1897"/>
        <v>0.65508725018675118</v>
      </c>
      <c r="BK1361" s="14">
        <f t="shared" si="1898"/>
        <v>0.21063502848683777</v>
      </c>
      <c r="BL1361" s="14">
        <f t="shared" si="1899"/>
        <v>0.12947008939196636</v>
      </c>
      <c r="BM1361" s="14">
        <f t="shared" si="1900"/>
        <v>0.50399488386295066</v>
      </c>
      <c r="BN1361" s="14">
        <f t="shared" si="1901"/>
        <v>0.49192890410528511</v>
      </c>
    </row>
    <row r="1362" spans="1:66" x14ac:dyDescent="0.25">
      <c r="A1362" t="s">
        <v>339</v>
      </c>
      <c r="B1362" t="s">
        <v>121</v>
      </c>
      <c r="C1362" t="s">
        <v>122</v>
      </c>
      <c r="D1362" s="7" t="s">
        <v>392</v>
      </c>
      <c r="E1362" s="10">
        <f>VLOOKUP(A1362,home!$A$2:$E$405,3,FALSE)</f>
        <v>1.2710999999999999</v>
      </c>
      <c r="F1362" s="10">
        <f>VLOOKUP(B1362,home!$B$2:$E$405,3,FALSE)</f>
        <v>1.0766</v>
      </c>
      <c r="G1362" s="10">
        <f>VLOOKUP(C1362,away!$B$2:$E$405,4,FALSE)</f>
        <v>1.2422</v>
      </c>
      <c r="H1362" s="10">
        <f>VLOOKUP(A1362,away!$A$2:$E$405,3,FALSE)</f>
        <v>0.94469999999999998</v>
      </c>
      <c r="I1362" s="10">
        <f>VLOOKUP(C1362,away!$B$2:$E$405,3,FALSE)</f>
        <v>0.8357</v>
      </c>
      <c r="J1362" s="10">
        <f>VLOOKUP(B1362,home!$B$2:$E$405,4,FALSE)</f>
        <v>1.0585</v>
      </c>
      <c r="K1362" s="12">
        <f t="shared" si="1846"/>
        <v>1.6999087881719999</v>
      </c>
      <c r="L1362" s="12">
        <f t="shared" si="1847"/>
        <v>0.83567070871499993</v>
      </c>
      <c r="M1362" s="13">
        <f t="shared" si="1848"/>
        <v>7.9215800651291191E-2</v>
      </c>
      <c r="N1362" s="13">
        <f t="shared" si="1849"/>
        <v>0.13465963568921113</v>
      </c>
      <c r="O1362" s="13">
        <f t="shared" si="1850"/>
        <v>6.6198324271690659E-2</v>
      </c>
      <c r="P1362" s="13">
        <f t="shared" si="1851"/>
        <v>0.11253111319170675</v>
      </c>
      <c r="Q1362" s="13">
        <f t="shared" si="1852"/>
        <v>0.11445454906006496</v>
      </c>
      <c r="R1362" s="13">
        <f t="shared" si="1853"/>
        <v>2.7660000279934555E-2</v>
      </c>
      <c r="S1362" s="13">
        <f t="shared" si="1854"/>
        <v>3.9964411556945849E-2</v>
      </c>
      <c r="T1362" s="13">
        <f t="shared" si="1855"/>
        <v>9.5646314128680202E-2</v>
      </c>
      <c r="U1362" s="13">
        <f t="shared" si="1856"/>
        <v>4.7019477556700731E-2</v>
      </c>
      <c r="V1362" s="13">
        <f t="shared" si="1857"/>
        <v>6.308000401125816E-3</v>
      </c>
      <c r="W1362" s="13">
        <f t="shared" si="1858"/>
        <v>6.4854097931155902E-2</v>
      </c>
      <c r="X1362" s="13">
        <f t="shared" si="1859"/>
        <v>5.4196669981201054E-2</v>
      </c>
      <c r="Y1362" s="13">
        <f t="shared" si="1860"/>
        <v>2.2645284806591625E-2</v>
      </c>
      <c r="Z1362" s="13">
        <f t="shared" si="1861"/>
        <v>7.7048840123300037E-3</v>
      </c>
      <c r="AA1362" s="13">
        <f t="shared" si="1862"/>
        <v>1.3097600044405714E-2</v>
      </c>
      <c r="AB1362" s="13">
        <f t="shared" si="1863"/>
        <v>1.1132362709723625E-2</v>
      </c>
      <c r="AC1362" s="13">
        <f t="shared" si="1864"/>
        <v>5.6005738542394112E-4</v>
      </c>
      <c r="AD1362" s="13">
        <f t="shared" si="1865"/>
        <v>2.756151275553486E-2</v>
      </c>
      <c r="AE1362" s="13">
        <f t="shared" si="1866"/>
        <v>2.3032348897675321E-2</v>
      </c>
      <c r="AF1362" s="13">
        <f t="shared" si="1867"/>
        <v>9.6237296633457422E-3</v>
      </c>
      <c r="AG1362" s="13">
        <f t="shared" si="1868"/>
        <v>2.6807563294165685E-3</v>
      </c>
      <c r="AH1362" s="13">
        <f t="shared" si="1869"/>
        <v>1.6096864707876709E-3</v>
      </c>
      <c r="AI1362" s="13">
        <f t="shared" si="1870"/>
        <v>2.7363201778935332E-3</v>
      </c>
      <c r="AJ1362" s="13">
        <f t="shared" si="1871"/>
        <v>2.3257473588267938E-3</v>
      </c>
      <c r="AK1362" s="13">
        <f t="shared" si="1872"/>
        <v>1.3178527914458279E-3</v>
      </c>
      <c r="AL1362" s="13">
        <f t="shared" si="1873"/>
        <v>3.1823893978134341E-5</v>
      </c>
      <c r="AM1362" s="13">
        <f t="shared" si="1874"/>
        <v>9.3704115496896778E-3</v>
      </c>
      <c r="AN1362" s="13">
        <f t="shared" si="1875"/>
        <v>7.8305784606803926E-3</v>
      </c>
      <c r="AO1362" s="13">
        <f t="shared" si="1876"/>
        <v>3.2718925259425987E-3</v>
      </c>
      <c r="AP1362" s="13">
        <f t="shared" si="1877"/>
        <v>9.1140824866458778E-4</v>
      </c>
      <c r="AQ1362" s="13">
        <f t="shared" si="1878"/>
        <v>1.9040929427255814E-4</v>
      </c>
      <c r="AR1362" s="13">
        <f t="shared" si="1879"/>
        <v>2.6903356677041609E-4</v>
      </c>
      <c r="AS1362" s="13">
        <f t="shared" si="1880"/>
        <v>4.5733252446628883E-4</v>
      </c>
      <c r="AT1362" s="13">
        <f t="shared" si="1881"/>
        <v>3.8871178872856534E-4</v>
      </c>
      <c r="AU1362" s="13">
        <f t="shared" si="1882"/>
        <v>2.2025819524191528E-4</v>
      </c>
      <c r="AV1362" s="13">
        <f t="shared" si="1883"/>
        <v>9.3604710439658986E-5</v>
      </c>
      <c r="AW1362" s="13">
        <f t="shared" si="1884"/>
        <v>1.2557743762435509E-6</v>
      </c>
      <c r="AX1362" s="13">
        <f t="shared" si="1885"/>
        <v>2.6548074903509837E-3</v>
      </c>
      <c r="AY1362" s="13">
        <f t="shared" si="1886"/>
        <v>2.2185448569634965E-3</v>
      </c>
      <c r="AZ1362" s="13">
        <f t="shared" si="1887"/>
        <v>9.2698647646735166E-4</v>
      </c>
      <c r="BA1362" s="13">
        <f t="shared" si="1888"/>
        <v>2.582184819195642E-4</v>
      </c>
      <c r="BB1362" s="13">
        <f t="shared" si="1889"/>
        <v>5.3946405447258376E-5</v>
      </c>
      <c r="BC1362" s="13">
        <f t="shared" si="1890"/>
        <v>9.016286174547431E-6</v>
      </c>
      <c r="BD1362" s="13">
        <f t="shared" si="1891"/>
        <v>3.7470578568526305E-5</v>
      </c>
      <c r="BE1362" s="13">
        <f t="shared" si="1892"/>
        <v>6.3696565806527263E-5</v>
      </c>
      <c r="BF1362" s="13">
        <f t="shared" si="1893"/>
        <v>5.413917599544591E-5</v>
      </c>
      <c r="BG1362" s="13">
        <f t="shared" si="1894"/>
        <v>3.0677220353016356E-5</v>
      </c>
      <c r="BH1362" s="13">
        <f t="shared" si="1895"/>
        <v>1.303711911869536E-5</v>
      </c>
      <c r="BI1362" s="13">
        <f t="shared" si="1896"/>
        <v>4.4323826724630898E-6</v>
      </c>
      <c r="BJ1362" s="14">
        <f t="shared" si="1897"/>
        <v>0.57705111931945041</v>
      </c>
      <c r="BK1362" s="14">
        <f t="shared" si="1898"/>
        <v>0.24082975193743517</v>
      </c>
      <c r="BL1362" s="14">
        <f t="shared" si="1899"/>
        <v>0.17472976548957062</v>
      </c>
      <c r="BM1362" s="14">
        <f t="shared" si="1900"/>
        <v>0.46337880853229957</v>
      </c>
      <c r="BN1362" s="14">
        <f t="shared" si="1901"/>
        <v>0.5347194231438992</v>
      </c>
    </row>
    <row r="1363" spans="1:66" x14ac:dyDescent="0.25">
      <c r="A1363" t="s">
        <v>339</v>
      </c>
      <c r="B1363" t="s">
        <v>117</v>
      </c>
      <c r="C1363" t="s">
        <v>120</v>
      </c>
      <c r="D1363" s="7" t="s">
        <v>392</v>
      </c>
      <c r="E1363" s="10">
        <f>VLOOKUP(A1363,home!$A$2:$E$405,3,FALSE)</f>
        <v>1.2710999999999999</v>
      </c>
      <c r="F1363" s="10">
        <f>VLOOKUP(B1363,home!$B$2:$E$405,3,FALSE)</f>
        <v>1.0766</v>
      </c>
      <c r="G1363" s="10">
        <f>VLOOKUP(C1363,away!$B$2:$E$405,4,FALSE)</f>
        <v>0.99380000000000002</v>
      </c>
      <c r="H1363" s="10">
        <f>VLOOKUP(A1363,away!$A$2:$E$405,3,FALSE)</f>
        <v>0.94469999999999998</v>
      </c>
      <c r="I1363" s="10">
        <f>VLOOKUP(C1363,away!$B$2:$E$405,3,FALSE)</f>
        <v>0.78</v>
      </c>
      <c r="J1363" s="10">
        <f>VLOOKUP(B1363,home!$B$2:$E$405,4,FALSE)</f>
        <v>1.0027999999999999</v>
      </c>
      <c r="K1363" s="12">
        <f t="shared" si="1846"/>
        <v>1.3599817691880001</v>
      </c>
      <c r="L1363" s="12">
        <f t="shared" si="1847"/>
        <v>0.73892922480000001</v>
      </c>
      <c r="M1363" s="13">
        <f t="shared" si="1848"/>
        <v>0.1225898566785498</v>
      </c>
      <c r="N1363" s="13">
        <f t="shared" si="1849"/>
        <v>0.16671997017019755</v>
      </c>
      <c r="O1363" s="13">
        <f t="shared" si="1850"/>
        <v>9.0585227763823911E-2</v>
      </c>
      <c r="P1363" s="13">
        <f t="shared" si="1851"/>
        <v>0.1231942583165432</v>
      </c>
      <c r="Q1363" s="13">
        <f t="shared" si="1852"/>
        <v>0.11336805999551793</v>
      </c>
      <c r="R1363" s="13">
        <f t="shared" si="1853"/>
        <v>3.3468036064926918E-2</v>
      </c>
      <c r="S1363" s="13">
        <f t="shared" si="1854"/>
        <v>3.0950409955122212E-2</v>
      </c>
      <c r="T1363" s="13">
        <f t="shared" si="1855"/>
        <v>8.3770972689567957E-2</v>
      </c>
      <c r="U1363" s="13">
        <f t="shared" si="1856"/>
        <v>4.5515918898827105E-2</v>
      </c>
      <c r="V1363" s="13">
        <f t="shared" si="1857"/>
        <v>3.4558893300539917E-3</v>
      </c>
      <c r="W1363" s="13">
        <f t="shared" si="1858"/>
        <v>5.1392831600705256E-2</v>
      </c>
      <c r="X1363" s="13">
        <f t="shared" si="1859"/>
        <v>3.7975665214986083E-2</v>
      </c>
      <c r="Y1363" s="13">
        <f t="shared" si="1860"/>
        <v>1.4030664429286997E-2</v>
      </c>
      <c r="Z1363" s="13">
        <f t="shared" si="1861"/>
        <v>8.2435033150116306E-3</v>
      </c>
      <c r="AA1363" s="13">
        <f t="shared" si="1862"/>
        <v>1.1211014222656662E-2</v>
      </c>
      <c r="AB1363" s="13">
        <f t="shared" si="1863"/>
        <v>7.6233874784602199E-3</v>
      </c>
      <c r="AC1363" s="13">
        <f t="shared" si="1864"/>
        <v>2.1705798830711499E-4</v>
      </c>
      <c r="AD1363" s="13">
        <f t="shared" si="1865"/>
        <v>1.7473328510977038E-2</v>
      </c>
      <c r="AE1363" s="13">
        <f t="shared" si="1866"/>
        <v>1.2911553091292001E-2</v>
      </c>
      <c r="AF1363" s="13">
        <f t="shared" si="1867"/>
        <v>4.7703619583562215E-3</v>
      </c>
      <c r="AG1363" s="13">
        <f t="shared" si="1868"/>
        <v>1.1749866213011909E-3</v>
      </c>
      <c r="AH1363" s="13">
        <f t="shared" si="1869"/>
        <v>1.5228413785494433E-3</v>
      </c>
      <c r="AI1363" s="13">
        <f t="shared" si="1870"/>
        <v>2.071036512192365E-3</v>
      </c>
      <c r="AJ1363" s="13">
        <f t="shared" si="1871"/>
        <v>1.408285949952159E-3</v>
      </c>
      <c r="AK1363" s="13">
        <f t="shared" si="1872"/>
        <v>6.3841440591284675E-4</v>
      </c>
      <c r="AL1363" s="13">
        <f t="shared" si="1873"/>
        <v>8.7251257504259095E-6</v>
      </c>
      <c r="AM1363" s="13">
        <f t="shared" si="1874"/>
        <v>4.7526816443923302E-3</v>
      </c>
      <c r="AN1363" s="13">
        <f t="shared" si="1875"/>
        <v>3.511895363212014E-3</v>
      </c>
      <c r="AO1363" s="13">
        <f t="shared" si="1876"/>
        <v>1.2975210591584839E-3</v>
      </c>
      <c r="AP1363" s="13">
        <f t="shared" si="1877"/>
        <v>3.1959207680188451E-4</v>
      </c>
      <c r="AQ1363" s="13">
        <f t="shared" si="1878"/>
        <v>5.9038981390859636E-5</v>
      </c>
      <c r="AR1363" s="13">
        <f t="shared" si="1879"/>
        <v>2.2505439986898076E-4</v>
      </c>
      <c r="AS1363" s="13">
        <f t="shared" si="1880"/>
        <v>3.0606988089736011E-4</v>
      </c>
      <c r="AT1363" s="13">
        <f t="shared" si="1881"/>
        <v>2.0812472905897616E-4</v>
      </c>
      <c r="AU1363" s="13">
        <f t="shared" si="1882"/>
        <v>9.4348612412466495E-5</v>
      </c>
      <c r="AV1363" s="13">
        <f t="shared" si="1883"/>
        <v>3.20780982072848E-5</v>
      </c>
      <c r="AW1363" s="13">
        <f t="shared" si="1884"/>
        <v>2.4355952819363181E-7</v>
      </c>
      <c r="AX1363" s="13">
        <f t="shared" si="1885"/>
        <v>1.0772600651880017E-3</v>
      </c>
      <c r="AY1363" s="13">
        <f t="shared" si="1886"/>
        <v>7.9601894487736754E-4</v>
      </c>
      <c r="AZ1363" s="13">
        <f t="shared" si="1887"/>
        <v>2.9410083093217359E-4</v>
      </c>
      <c r="BA1363" s="13">
        <f t="shared" si="1888"/>
        <v>7.243989967124896E-5</v>
      </c>
      <c r="BB1363" s="13">
        <f t="shared" si="1889"/>
        <v>1.338198972716644E-5</v>
      </c>
      <c r="BC1363" s="13">
        <f t="shared" si="1890"/>
        <v>1.9776686590753331E-6</v>
      </c>
      <c r="BD1363" s="13">
        <f t="shared" si="1891"/>
        <v>2.7716545538835857E-5</v>
      </c>
      <c r="BE1363" s="13">
        <f t="shared" si="1892"/>
        <v>3.7693996637685764E-5</v>
      </c>
      <c r="BF1363" s="13">
        <f t="shared" si="1893"/>
        <v>2.5631574117543209E-5</v>
      </c>
      <c r="BG1363" s="13">
        <f t="shared" si="1894"/>
        <v>1.1619491171816586E-5</v>
      </c>
      <c r="BH1363" s="13">
        <f t="shared" si="1895"/>
        <v>3.9505740402278703E-6</v>
      </c>
      <c r="BI1363" s="13">
        <f t="shared" si="1896"/>
        <v>1.0745417345074558E-6</v>
      </c>
      <c r="BJ1363" s="14">
        <f t="shared" si="1897"/>
        <v>0.5157843028061988</v>
      </c>
      <c r="BK1363" s="14">
        <f t="shared" si="1898"/>
        <v>0.28121221633920412</v>
      </c>
      <c r="BL1363" s="14">
        <f t="shared" si="1899"/>
        <v>0.19501752511898732</v>
      </c>
      <c r="BM1363" s="14">
        <f t="shared" si="1900"/>
        <v>0.34953636320449344</v>
      </c>
      <c r="BN1363" s="14">
        <f t="shared" si="1901"/>
        <v>0.64992540898955919</v>
      </c>
    </row>
    <row r="1364" spans="1:66" x14ac:dyDescent="0.25">
      <c r="A1364" t="s">
        <v>339</v>
      </c>
      <c r="B1364" t="s">
        <v>123</v>
      </c>
      <c r="C1364" t="s">
        <v>109</v>
      </c>
      <c r="D1364" s="7" t="s">
        <v>392</v>
      </c>
      <c r="E1364" s="10">
        <f>VLOOKUP(A1364,home!$A$2:$E$405,3,FALSE)</f>
        <v>1.2710999999999999</v>
      </c>
      <c r="F1364" s="10">
        <f>VLOOKUP(B1364,home!$B$2:$E$405,3,FALSE)</f>
        <v>1.2008000000000001</v>
      </c>
      <c r="G1364" s="10">
        <f>VLOOKUP(C1364,away!$B$2:$E$405,4,FALSE)</f>
        <v>1.0766</v>
      </c>
      <c r="H1364" s="10">
        <f>VLOOKUP(A1364,away!$A$2:$E$405,3,FALSE)</f>
        <v>0.94469999999999998</v>
      </c>
      <c r="I1364" s="10">
        <f>VLOOKUP(C1364,away!$B$2:$E$405,3,FALSE)</f>
        <v>1.0585</v>
      </c>
      <c r="J1364" s="10">
        <f>VLOOKUP(B1364,home!$B$2:$E$405,4,FALSE)</f>
        <v>1.2257</v>
      </c>
      <c r="K1364" s="12">
        <f t="shared" si="1846"/>
        <v>1.6432542850079999</v>
      </c>
      <c r="L1364" s="12">
        <f t="shared" si="1847"/>
        <v>1.2256570392149999</v>
      </c>
      <c r="M1364" s="13">
        <f t="shared" si="1848"/>
        <v>5.6760686940200512E-2</v>
      </c>
      <c r="N1364" s="13">
        <f t="shared" si="1849"/>
        <v>9.3272242034482103E-2</v>
      </c>
      <c r="O1364" s="13">
        <f t="shared" si="1850"/>
        <v>6.9569135498935675E-2</v>
      </c>
      <c r="P1364" s="13">
        <f t="shared" si="1851"/>
        <v>0.1143197800129282</v>
      </c>
      <c r="Q1364" s="13">
        <f t="shared" si="1852"/>
        <v>7.6635005697733016E-2</v>
      </c>
      <c r="R1364" s="13">
        <f t="shared" si="1853"/>
        <v>4.2633950318186328E-2</v>
      </c>
      <c r="S1364" s="13">
        <f t="shared" si="1854"/>
        <v>5.7561900704148419E-2</v>
      </c>
      <c r="T1364" s="13">
        <f t="shared" si="1855"/>
        <v>9.3928234183708104E-2</v>
      </c>
      <c r="U1364" s="13">
        <f t="shared" si="1856"/>
        <v>7.0058421547177868E-2</v>
      </c>
      <c r="V1364" s="13">
        <f t="shared" si="1857"/>
        <v>1.2881497506573376E-2</v>
      </c>
      <c r="W1364" s="13">
        <f t="shared" si="1858"/>
        <v>4.1976933831470754E-2</v>
      </c>
      <c r="X1364" s="13">
        <f t="shared" si="1859"/>
        <v>5.1449324435204405E-2</v>
      </c>
      <c r="Y1364" s="13">
        <f t="shared" si="1860"/>
        <v>3.1529613328432293E-2</v>
      </c>
      <c r="Z1364" s="13">
        <f t="shared" si="1861"/>
        <v>1.741820043900922E-2</v>
      </c>
      <c r="AA1364" s="13">
        <f t="shared" si="1862"/>
        <v>2.8622532508530123E-2</v>
      </c>
      <c r="AB1364" s="13">
        <f t="shared" si="1863"/>
        <v>2.3517049596211457E-2</v>
      </c>
      <c r="AC1364" s="13">
        <f t="shared" si="1864"/>
        <v>1.6215117810545515E-3</v>
      </c>
      <c r="AD1364" s="13">
        <f t="shared" si="1865"/>
        <v>1.7244694097515386E-2</v>
      </c>
      <c r="AE1364" s="13">
        <f t="shared" si="1866"/>
        <v>2.1136080709729093E-2</v>
      </c>
      <c r="AF1364" s="13">
        <f t="shared" si="1867"/>
        <v>1.2952793051647921E-2</v>
      </c>
      <c r="AG1364" s="13">
        <f t="shared" si="1868"/>
        <v>5.2918939937491374E-3</v>
      </c>
      <c r="AH1364" s="13">
        <f t="shared" si="1869"/>
        <v>5.3371849946323609E-3</v>
      </c>
      <c r="AI1364" s="13">
        <f t="shared" si="1870"/>
        <v>8.7703521123100245E-3</v>
      </c>
      <c r="AJ1364" s="13">
        <f t="shared" si="1871"/>
        <v>7.2059593447912074E-3</v>
      </c>
      <c r="AK1364" s="13">
        <f t="shared" si="1872"/>
        <v>3.9470745236405303E-3</v>
      </c>
      <c r="AL1364" s="13">
        <f t="shared" si="1873"/>
        <v>1.3063328165412996E-4</v>
      </c>
      <c r="AM1364" s="13">
        <f t="shared" si="1874"/>
        <v>5.6674834938788658E-3</v>
      </c>
      <c r="AN1364" s="13">
        <f t="shared" si="1875"/>
        <v>6.9463910389074542E-3</v>
      </c>
      <c r="AO1364" s="13">
        <f t="shared" si="1876"/>
        <v>4.2569465369884599E-3</v>
      </c>
      <c r="AP1364" s="13">
        <f t="shared" si="1877"/>
        <v>1.7391854962072741E-3</v>
      </c>
      <c r="AQ1364" s="13">
        <f t="shared" si="1878"/>
        <v>5.3291123648176934E-4</v>
      </c>
      <c r="AR1364" s="13">
        <f t="shared" si="1879"/>
        <v>1.3083116716527644E-3</v>
      </c>
      <c r="AS1364" s="13">
        <f t="shared" si="1880"/>
        <v>2.1498887605693844E-3</v>
      </c>
      <c r="AT1364" s="13">
        <f t="shared" si="1881"/>
        <v>1.7664069590480897E-3</v>
      </c>
      <c r="AU1364" s="13">
        <f t="shared" si="1882"/>
        <v>9.6755193484124129E-4</v>
      </c>
      <c r="AV1364" s="13">
        <f t="shared" si="1883"/>
        <v>3.9748346572391241E-4</v>
      </c>
      <c r="AW1364" s="13">
        <f t="shared" si="1884"/>
        <v>7.3084465215630904E-6</v>
      </c>
      <c r="AX1364" s="13">
        <f t="shared" si="1885"/>
        <v>1.5521860894214267E-3</v>
      </c>
      <c r="AY1364" s="13">
        <f t="shared" si="1886"/>
        <v>1.9024478066709751E-3</v>
      </c>
      <c r="AZ1364" s="13">
        <f t="shared" si="1887"/>
        <v>1.1658742729927091E-3</v>
      </c>
      <c r="BA1364" s="13">
        <f t="shared" si="1888"/>
        <v>4.7632066984439482E-4</v>
      </c>
      <c r="BB1364" s="13">
        <f t="shared" si="1889"/>
        <v>1.4595144547959653E-4</v>
      </c>
      <c r="BC1364" s="13">
        <f t="shared" si="1890"/>
        <v>3.5777283307134344E-5</v>
      </c>
      <c r="BD1364" s="13">
        <f t="shared" si="1891"/>
        <v>2.6725690164139252E-4</v>
      </c>
      <c r="BE1364" s="13">
        <f t="shared" si="1892"/>
        <v>4.3917104882017986E-4</v>
      </c>
      <c r="BF1364" s="13">
        <f t="shared" si="1893"/>
        <v>3.6083485391260906E-4</v>
      </c>
      <c r="BG1364" s="13">
        <f t="shared" si="1894"/>
        <v>1.9764780662404351E-4</v>
      </c>
      <c r="BH1364" s="13">
        <f t="shared" si="1895"/>
        <v>8.1196401289347942E-5</v>
      </c>
      <c r="BI1364" s="13">
        <f t="shared" si="1896"/>
        <v>2.6685266869190029E-5</v>
      </c>
      <c r="BJ1364" s="14">
        <f t="shared" si="1897"/>
        <v>0.46983829073385214</v>
      </c>
      <c r="BK1364" s="14">
        <f t="shared" si="1898"/>
        <v>0.24517845803323018</v>
      </c>
      <c r="BL1364" s="14">
        <f t="shared" si="1899"/>
        <v>0.26762409551540761</v>
      </c>
      <c r="BM1364" s="14">
        <f t="shared" si="1900"/>
        <v>0.54497310485888428</v>
      </c>
      <c r="BN1364" s="14">
        <f t="shared" si="1901"/>
        <v>0.45319080050246585</v>
      </c>
    </row>
    <row r="1365" spans="1:66" x14ac:dyDescent="0.25">
      <c r="A1365" t="s">
        <v>339</v>
      </c>
      <c r="B1365" t="s">
        <v>118</v>
      </c>
      <c r="C1365" t="s">
        <v>128</v>
      </c>
      <c r="D1365" s="7" t="s">
        <v>392</v>
      </c>
      <c r="E1365" s="10">
        <f>VLOOKUP(A1365,home!$A$2:$E$405,3,FALSE)</f>
        <v>1.2710999999999999</v>
      </c>
      <c r="F1365" s="10">
        <f>VLOOKUP(B1365,home!$B$2:$E$405,3,FALSE)</f>
        <v>0.74529999999999996</v>
      </c>
      <c r="G1365" s="10">
        <f>VLOOKUP(C1365,away!$B$2:$E$405,4,FALSE)</f>
        <v>0.99380000000000002</v>
      </c>
      <c r="H1365" s="10">
        <f>VLOOKUP(A1365,away!$A$2:$E$405,3,FALSE)</f>
        <v>0.94469999999999998</v>
      </c>
      <c r="I1365" s="10">
        <f>VLOOKUP(C1365,away!$B$2:$E$405,3,FALSE)</f>
        <v>0.61280000000000001</v>
      </c>
      <c r="J1365" s="10">
        <f>VLOOKUP(B1365,home!$B$2:$E$405,4,FALSE)</f>
        <v>1.1142000000000001</v>
      </c>
      <c r="K1365" s="12">
        <f t="shared" si="1846"/>
        <v>0.94147725485399991</v>
      </c>
      <c r="L1365" s="12">
        <f t="shared" si="1847"/>
        <v>0.64502392867200009</v>
      </c>
      <c r="M1365" s="13">
        <f t="shared" si="1848"/>
        <v>0.20464035968081981</v>
      </c>
      <c r="N1365" s="13">
        <f t="shared" si="1849"/>
        <v>0.19266424406463339</v>
      </c>
      <c r="O1365" s="13">
        <f t="shared" si="1850"/>
        <v>0.13199792876617356</v>
      </c>
      <c r="P1365" s="13">
        <f t="shared" si="1851"/>
        <v>0.1242730476211909</v>
      </c>
      <c r="Q1365" s="13">
        <f t="shared" si="1852"/>
        <v>9.0694501805246047E-2</v>
      </c>
      <c r="R1365" s="13">
        <f t="shared" si="1853"/>
        <v>4.2570911294662034E-2</v>
      </c>
      <c r="S1365" s="13">
        <f t="shared" si="1854"/>
        <v>1.8866989861074639E-2</v>
      </c>
      <c r="T1365" s="13">
        <f t="shared" si="1855"/>
        <v>5.8500123863369599E-2</v>
      </c>
      <c r="U1365" s="13">
        <f t="shared" si="1856"/>
        <v>4.0079544702331549E-2</v>
      </c>
      <c r="V1365" s="13">
        <f t="shared" si="1857"/>
        <v>1.2730508906947501E-3</v>
      </c>
      <c r="W1365" s="13">
        <f t="shared" si="1858"/>
        <v>2.8462270196651398E-2</v>
      </c>
      <c r="X1365" s="13">
        <f t="shared" si="1859"/>
        <v>1.8358845341168061E-2</v>
      </c>
      <c r="Y1365" s="13">
        <f t="shared" si="1860"/>
        <v>5.9209472739209347E-3</v>
      </c>
      <c r="Z1365" s="13">
        <f t="shared" si="1861"/>
        <v>9.1530854834767101E-3</v>
      </c>
      <c r="AA1365" s="13">
        <f t="shared" si="1862"/>
        <v>8.6174217944276488E-3</v>
      </c>
      <c r="AB1365" s="13">
        <f t="shared" si="1863"/>
        <v>4.0565533074683868E-3</v>
      </c>
      <c r="AC1365" s="13">
        <f t="shared" si="1864"/>
        <v>4.8318277187068566E-5</v>
      </c>
      <c r="AD1365" s="13">
        <f t="shared" si="1865"/>
        <v>6.6991450029140432E-3</v>
      </c>
      <c r="AE1365" s="13">
        <f t="shared" si="1866"/>
        <v>4.3211088285230129E-3</v>
      </c>
      <c r="AF1365" s="13">
        <f t="shared" si="1867"/>
        <v>1.3936092963965888E-3</v>
      </c>
      <c r="AG1365" s="13">
        <f t="shared" si="1868"/>
        <v>2.9963711446518321E-4</v>
      </c>
      <c r="AH1365" s="13">
        <f t="shared" si="1869"/>
        <v>1.4759897895057002E-3</v>
      </c>
      <c r="AI1365" s="13">
        <f t="shared" si="1870"/>
        <v>1.3896108152163598E-3</v>
      </c>
      <c r="AJ1365" s="13">
        <f t="shared" si="1871"/>
        <v>6.5414348781266357E-4</v>
      </c>
      <c r="AK1365" s="13">
        <f t="shared" si="1872"/>
        <v>2.0528707172882916E-4</v>
      </c>
      <c r="AL1365" s="13">
        <f t="shared" si="1873"/>
        <v>1.1736999624527676E-6</v>
      </c>
      <c r="AM1365" s="13">
        <f t="shared" si="1874"/>
        <v>1.2614185294424812E-3</v>
      </c>
      <c r="AN1365" s="13">
        <f t="shared" si="1875"/>
        <v>8.1364513556064604E-4</v>
      </c>
      <c r="AO1365" s="13">
        <f t="shared" si="1876"/>
        <v>2.6241029094209499E-4</v>
      </c>
      <c r="AP1365" s="13">
        <f t="shared" si="1877"/>
        <v>5.6420305595810896E-5</v>
      </c>
      <c r="AQ1365" s="13">
        <f t="shared" si="1878"/>
        <v>9.0981117930711941E-6</v>
      </c>
      <c r="AR1365" s="13">
        <f t="shared" si="1879"/>
        <v>1.904097465413451E-4</v>
      </c>
      <c r="AS1365" s="13">
        <f t="shared" si="1880"/>
        <v>1.7926644547119148E-4</v>
      </c>
      <c r="AT1365" s="13">
        <f t="shared" si="1881"/>
        <v>8.438764048482581E-5</v>
      </c>
      <c r="AU1365" s="13">
        <f t="shared" si="1882"/>
        <v>2.6483014702420024E-5</v>
      </c>
      <c r="AV1365" s="13">
        <f t="shared" si="1883"/>
        <v>6.2332889955731305E-6</v>
      </c>
      <c r="AW1365" s="13">
        <f t="shared" si="1884"/>
        <v>1.9798862903027261E-8</v>
      </c>
      <c r="AX1365" s="13">
        <f t="shared" si="1885"/>
        <v>1.9793280905357934E-4</v>
      </c>
      <c r="AY1365" s="13">
        <f t="shared" si="1886"/>
        <v>1.2767139810882454E-4</v>
      </c>
      <c r="AZ1365" s="13">
        <f t="shared" si="1887"/>
        <v>4.1175553393600487E-5</v>
      </c>
      <c r="BA1365" s="13">
        <f t="shared" si="1888"/>
        <v>8.8530724050612978E-6</v>
      </c>
      <c r="BB1365" s="13">
        <f t="shared" si="1889"/>
        <v>1.4276108858825777E-6</v>
      </c>
      <c r="BC1365" s="13">
        <f t="shared" si="1890"/>
        <v>1.8416863644537899E-7</v>
      </c>
      <c r="BD1365" s="13">
        <f t="shared" si="1891"/>
        <v>2.0469807128589682E-5</v>
      </c>
      <c r="BE1365" s="13">
        <f t="shared" si="1892"/>
        <v>1.9271857822815452E-5</v>
      </c>
      <c r="BF1365" s="13">
        <f t="shared" si="1893"/>
        <v>9.0720078994804376E-6</v>
      </c>
      <c r="BG1365" s="13">
        <f t="shared" si="1894"/>
        <v>2.8470296977388817E-6</v>
      </c>
      <c r="BH1365" s="13">
        <f t="shared" si="1895"/>
        <v>6.7010342607875383E-7</v>
      </c>
      <c r="BI1365" s="13">
        <f t="shared" si="1896"/>
        <v>1.2617742681057711E-7</v>
      </c>
      <c r="BJ1365" s="14">
        <f t="shared" si="1897"/>
        <v>0.41009466977310571</v>
      </c>
      <c r="BK1365" s="14">
        <f t="shared" si="1898"/>
        <v>0.34923061142903838</v>
      </c>
      <c r="BL1365" s="14">
        <f t="shared" si="1899"/>
        <v>0.23158662814892358</v>
      </c>
      <c r="BM1365" s="14">
        <f t="shared" si="1900"/>
        <v>0.21309635000257282</v>
      </c>
      <c r="BN1365" s="14">
        <f t="shared" si="1901"/>
        <v>0.78684099323272572</v>
      </c>
    </row>
    <row r="1366" spans="1:66" x14ac:dyDescent="0.25">
      <c r="A1366" t="s">
        <v>339</v>
      </c>
      <c r="B1366" t="s">
        <v>127</v>
      </c>
      <c r="C1366" t="s">
        <v>115</v>
      </c>
      <c r="D1366" s="7" t="s">
        <v>392</v>
      </c>
      <c r="E1366" s="10">
        <f>VLOOKUP(A1366,home!$A$2:$E$405,3,FALSE)</f>
        <v>1.2710999999999999</v>
      </c>
      <c r="F1366" s="10">
        <f>VLOOKUP(B1366,home!$B$2:$E$405,3,FALSE)</f>
        <v>0.74529999999999996</v>
      </c>
      <c r="G1366" s="10">
        <f>VLOOKUP(C1366,away!$B$2:$E$405,4,FALSE)</f>
        <v>0.99380000000000002</v>
      </c>
      <c r="H1366" s="10">
        <f>VLOOKUP(A1366,away!$A$2:$E$405,3,FALSE)</f>
        <v>0.94469999999999998</v>
      </c>
      <c r="I1366" s="10">
        <f>VLOOKUP(C1366,away!$B$2:$E$405,3,FALSE)</f>
        <v>0.8357</v>
      </c>
      <c r="J1366" s="10">
        <f>VLOOKUP(B1366,home!$B$2:$E$405,4,FALSE)</f>
        <v>0.8357</v>
      </c>
      <c r="K1366" s="12">
        <f t="shared" si="1846"/>
        <v>0.94147725485399991</v>
      </c>
      <c r="L1366" s="12">
        <f t="shared" si="1847"/>
        <v>0.65977327470299996</v>
      </c>
      <c r="M1366" s="13">
        <f t="shared" si="1848"/>
        <v>0.20164419823099086</v>
      </c>
      <c r="N1366" s="13">
        <f t="shared" si="1849"/>
        <v>0.18984342620774908</v>
      </c>
      <c r="O1366" s="13">
        <f t="shared" si="1850"/>
        <v>0.13303945299172168</v>
      </c>
      <c r="P1366" s="13">
        <f t="shared" si="1851"/>
        <v>0.1252536189899239</v>
      </c>
      <c r="Q1366" s="13">
        <f t="shared" si="1852"/>
        <v>8.9366633879074744E-2</v>
      </c>
      <c r="R1366" s="13">
        <f t="shared" si="1853"/>
        <v>4.3887937782522021E-2</v>
      </c>
      <c r="S1366" s="13">
        <f t="shared" si="1854"/>
        <v>1.9450682449218434E-2</v>
      </c>
      <c r="T1366" s="13">
        <f t="shared" si="1855"/>
        <v>5.8961716683581189E-2</v>
      </c>
      <c r="U1366" s="13">
        <f t="shared" si="1856"/>
        <v>4.1319495184691975E-2</v>
      </c>
      <c r="V1366" s="13">
        <f t="shared" si="1857"/>
        <v>1.3424461887498443E-3</v>
      </c>
      <c r="W1366" s="13">
        <f t="shared" si="1858"/>
        <v>2.8045551046671252E-2</v>
      </c>
      <c r="X1366" s="13">
        <f t="shared" si="1859"/>
        <v>1.8503705054912434E-2</v>
      </c>
      <c r="Y1366" s="13">
        <f t="shared" si="1860"/>
        <v>6.1041250391090157E-3</v>
      </c>
      <c r="Z1366" s="13">
        <f t="shared" si="1861"/>
        <v>9.6520294769120232E-3</v>
      </c>
      <c r="AA1366" s="13">
        <f t="shared" si="1862"/>
        <v>9.0871662156930197E-3</v>
      </c>
      <c r="AB1366" s="13">
        <f t="shared" si="1863"/>
        <v>4.2776801515763373E-3</v>
      </c>
      <c r="AC1366" s="13">
        <f t="shared" si="1864"/>
        <v>5.2117245659459391E-5</v>
      </c>
      <c r="AD1366" s="13">
        <f t="shared" si="1865"/>
        <v>6.6010621025719435E-3</v>
      </c>
      <c r="AE1366" s="13">
        <f t="shared" si="1866"/>
        <v>4.3552043599317603E-3</v>
      </c>
      <c r="AF1366" s="13">
        <f t="shared" si="1867"/>
        <v>1.4367237212764802E-3</v>
      </c>
      <c r="AG1366" s="13">
        <f t="shared" si="1868"/>
        <v>3.1597063814335446E-4</v>
      </c>
      <c r="AH1366" s="13">
        <f t="shared" si="1869"/>
        <v>1.5920377738780321E-3</v>
      </c>
      <c r="AI1366" s="13">
        <f t="shared" si="1870"/>
        <v>1.4988673529745626E-3</v>
      </c>
      <c r="AJ1366" s="13">
        <f t="shared" si="1871"/>
        <v>7.0557476043438619E-4</v>
      </c>
      <c r="AK1366" s="13">
        <f t="shared" si="1872"/>
        <v>2.2142752951601153E-4</v>
      </c>
      <c r="AL1366" s="13">
        <f t="shared" si="1873"/>
        <v>1.2949291252419327E-6</v>
      </c>
      <c r="AM1366" s="13">
        <f t="shared" si="1874"/>
        <v>1.2429499654900414E-3</v>
      </c>
      <c r="AN1366" s="13">
        <f t="shared" si="1875"/>
        <v>8.2006516902334526E-4</v>
      </c>
      <c r="AO1366" s="13">
        <f t="shared" si="1876"/>
        <v>2.7052854101820086E-4</v>
      </c>
      <c r="AP1366" s="13">
        <f t="shared" si="1877"/>
        <v>5.9495833802734395E-5</v>
      </c>
      <c r="AQ1366" s="13">
        <f t="shared" si="1878"/>
        <v>9.8134402748038759E-6</v>
      </c>
      <c r="AR1366" s="13">
        <f t="shared" si="1879"/>
        <v>2.1007679510447674E-4</v>
      </c>
      <c r="AS1366" s="13">
        <f t="shared" si="1880"/>
        <v>1.9778252436348896E-4</v>
      </c>
      <c r="AT1366" s="13">
        <f t="shared" si="1881"/>
        <v>9.310387404791596E-5</v>
      </c>
      <c r="AU1366" s="13">
        <f t="shared" si="1882"/>
        <v>2.9218393251634829E-5</v>
      </c>
      <c r="AV1366" s="13">
        <f t="shared" si="1883"/>
        <v>6.8771131674484487E-6</v>
      </c>
      <c r="AW1366" s="13">
        <f t="shared" si="1884"/>
        <v>2.2343337739186266E-8</v>
      </c>
      <c r="AX1366" s="13">
        <f t="shared" si="1885"/>
        <v>1.9503485357173959E-4</v>
      </c>
      <c r="AY1366" s="13">
        <f t="shared" si="1886"/>
        <v>1.2867878402224669E-4</v>
      </c>
      <c r="AZ1366" s="13">
        <f t="shared" si="1887"/>
        <v>4.2449411359578887E-5</v>
      </c>
      <c r="BA1366" s="13">
        <f t="shared" si="1888"/>
        <v>9.3356623806413621E-6</v>
      </c>
      <c r="BB1366" s="13">
        <f t="shared" si="1889"/>
        <v>1.5398551350993386E-6</v>
      </c>
      <c r="BC1366" s="13">
        <f t="shared" si="1890"/>
        <v>2.0319105301054425E-7</v>
      </c>
      <c r="BD1366" s="13">
        <f t="shared" si="1891"/>
        <v>2.3100509174198619E-5</v>
      </c>
      <c r="BE1366" s="13">
        <f t="shared" si="1892"/>
        <v>2.1748603963054156E-5</v>
      </c>
      <c r="BF1366" s="13">
        <f t="shared" si="1893"/>
        <v>1.0237907978021525E-5</v>
      </c>
      <c r="BG1366" s="13">
        <f t="shared" si="1894"/>
        <v>3.2129191661985234E-6</v>
      </c>
      <c r="BH1366" s="13">
        <f t="shared" si="1895"/>
        <v>7.5622257916509701E-7</v>
      </c>
      <c r="BI1366" s="13">
        <f t="shared" si="1896"/>
        <v>1.4239327157819345E-7</v>
      </c>
      <c r="BJ1366" s="14">
        <f t="shared" si="1897"/>
        <v>0.40631421344015262</v>
      </c>
      <c r="BK1366" s="14">
        <f t="shared" si="1898"/>
        <v>0.34787303681769</v>
      </c>
      <c r="BL1366" s="14">
        <f t="shared" si="1899"/>
        <v>0.2362258969990752</v>
      </c>
      <c r="BM1366" s="14">
        <f t="shared" si="1900"/>
        <v>0.21690125221116313</v>
      </c>
      <c r="BN1366" s="14">
        <f t="shared" si="1901"/>
        <v>0.78303526808198232</v>
      </c>
    </row>
    <row r="1367" spans="1:66" s="15" customFormat="1" x14ac:dyDescent="0.25">
      <c r="A1367" s="15" t="s">
        <v>344</v>
      </c>
      <c r="B1367" s="15" t="s">
        <v>210</v>
      </c>
      <c r="C1367" s="15" t="s">
        <v>201</v>
      </c>
      <c r="D1367" s="21" t="s">
        <v>393</v>
      </c>
      <c r="E1367" s="15">
        <f>VLOOKUP(A1367,home!$A$2:$E$405,3,FALSE)</f>
        <v>1.3976999999999999</v>
      </c>
      <c r="F1367" s="15">
        <f>VLOOKUP(B1367,home!$B$2:$E$405,3,FALSE)</f>
        <v>1.1783999999999999</v>
      </c>
      <c r="G1367" s="15">
        <f>VLOOKUP(C1367,away!$B$2:$E$405,4,FALSE)</f>
        <v>1.2625999999999999</v>
      </c>
      <c r="H1367" s="15">
        <f>VLOOKUP(A1367,away!$A$2:$E$405,3,FALSE)</f>
        <v>1.0585</v>
      </c>
      <c r="I1367" s="15">
        <f>VLOOKUP(C1367,away!$B$2:$E$405,3,FALSE)</f>
        <v>0.61129999999999995</v>
      </c>
      <c r="J1367" s="15">
        <f>VLOOKUP(B1367,home!$B$2:$E$405,4,FALSE)</f>
        <v>0.94469999999999998</v>
      </c>
      <c r="K1367" s="16">
        <f t="shared" si="1846"/>
        <v>2.0795649259679996</v>
      </c>
      <c r="L1367" s="16">
        <f t="shared" si="1847"/>
        <v>0.61127857393499996</v>
      </c>
      <c r="M1367" s="17">
        <f t="shared" si="1848"/>
        <v>6.7823705947573143E-2</v>
      </c>
      <c r="N1367" s="17">
        <f t="shared" si="1849"/>
        <v>0.14104380003774031</v>
      </c>
      <c r="O1367" s="17">
        <f t="shared" si="1850"/>
        <v>4.1459178250619282E-2</v>
      </c>
      <c r="P1367" s="17">
        <f t="shared" si="1851"/>
        <v>8.6217052949443179E-2</v>
      </c>
      <c r="Q1367" s="17">
        <f t="shared" si="1852"/>
        <v>0.14665486979186443</v>
      </c>
      <c r="R1367" s="17">
        <f t="shared" si="1853"/>
        <v>1.2671553678777762E-2</v>
      </c>
      <c r="S1367" s="17">
        <f t="shared" si="1854"/>
        <v>2.7399638944210009E-2</v>
      </c>
      <c r="T1367" s="17">
        <f t="shared" si="1855"/>
        <v>8.9646979666993989E-2</v>
      </c>
      <c r="U1367" s="17">
        <f t="shared" si="1856"/>
        <v>2.6351318587907006E-2</v>
      </c>
      <c r="V1367" s="17">
        <f t="shared" si="1857"/>
        <v>3.8700269382943753E-3</v>
      </c>
      <c r="W1367" s="17">
        <f t="shared" si="1858"/>
        <v>0.10165944114718838</v>
      </c>
      <c r="X1367" s="17">
        <f t="shared" si="1859"/>
        <v>6.2142238211482369E-2</v>
      </c>
      <c r="Y1367" s="17">
        <f t="shared" si="1860"/>
        <v>1.8993109377522001E-2</v>
      </c>
      <c r="Z1367" s="17">
        <f t="shared" si="1861"/>
        <v>2.5819497541013578E-3</v>
      </c>
      <c r="AA1367" s="17">
        <f t="shared" si="1862"/>
        <v>5.3693321492408845E-3</v>
      </c>
      <c r="AB1367" s="17">
        <f t="shared" si="1863"/>
        <v>5.5829374067168612E-3</v>
      </c>
      <c r="AC1367" s="17">
        <f t="shared" si="1864"/>
        <v>3.0747206378015367E-4</v>
      </c>
      <c r="AD1367" s="17">
        <f t="shared" si="1865"/>
        <v>5.2851852050800244E-2</v>
      </c>
      <c r="AE1367" s="17">
        <f t="shared" si="1866"/>
        <v>3.2307204751436773E-2</v>
      </c>
      <c r="AF1367" s="17">
        <f t="shared" si="1867"/>
        <v>9.8743510241421639E-3</v>
      </c>
      <c r="AG1367" s="17">
        <f t="shared" si="1868"/>
        <v>2.011993070857076E-3</v>
      </c>
      <c r="AH1367" s="17">
        <f t="shared" si="1869"/>
        <v>3.9457264091472536E-4</v>
      </c>
      <c r="AI1367" s="17">
        <f t="shared" si="1870"/>
        <v>8.2053942479282885E-4</v>
      </c>
      <c r="AJ1367" s="17">
        <f t="shared" si="1871"/>
        <v>8.5318250408656239E-4</v>
      </c>
      <c r="AK1367" s="17">
        <f t="shared" si="1872"/>
        <v>5.9141613698265481E-4</v>
      </c>
      <c r="AL1367" s="17">
        <f t="shared" si="1873"/>
        <v>1.5634259339293238E-5</v>
      </c>
      <c r="AM1367" s="17">
        <f t="shared" si="1874"/>
        <v>2.1981771559458813E-2</v>
      </c>
      <c r="AN1367" s="17">
        <f t="shared" si="1875"/>
        <v>1.3436985971430924E-2</v>
      </c>
      <c r="AO1367" s="17">
        <f t="shared" si="1876"/>
        <v>4.1068708113004473E-3</v>
      </c>
      <c r="AP1367" s="17">
        <f t="shared" si="1877"/>
        <v>8.3681404428900472E-4</v>
      </c>
      <c r="AQ1367" s="17">
        <f t="shared" si="1878"/>
        <v>1.2788162391044066E-4</v>
      </c>
      <c r="AR1367" s="17">
        <f t="shared" si="1879"/>
        <v>4.8238760250424051E-5</v>
      </c>
      <c r="AS1367" s="17">
        <f t="shared" si="1880"/>
        <v>1.0031563388896117E-4</v>
      </c>
      <c r="AT1367" s="17">
        <f t="shared" si="1881"/>
        <v>1.0430643688086528E-4</v>
      </c>
      <c r="AU1367" s="17">
        <f t="shared" si="1882"/>
        <v>7.23040025633808E-5</v>
      </c>
      <c r="AV1367" s="17">
        <f t="shared" si="1883"/>
        <v>3.7590216934476755E-5</v>
      </c>
      <c r="AW1367" s="17">
        <f t="shared" si="1884"/>
        <v>5.5206023815261739E-7</v>
      </c>
      <c r="AX1367" s="17">
        <f t="shared" si="1885"/>
        <v>7.6187535242819094E-3</v>
      </c>
      <c r="AY1367" s="17">
        <f t="shared" si="1886"/>
        <v>4.6571807894853004E-3</v>
      </c>
      <c r="AZ1367" s="17">
        <f t="shared" si="1887"/>
        <v>1.4234174157770258E-3</v>
      </c>
      <c r="BA1367" s="17">
        <f t="shared" si="1888"/>
        <v>2.9003485601014113E-4</v>
      </c>
      <c r="BB1367" s="17">
        <f t="shared" si="1889"/>
        <v>4.4323023293330524E-5</v>
      </c>
      <c r="BC1367" s="17">
        <f t="shared" si="1890"/>
        <v>5.4187428942469756E-6</v>
      </c>
      <c r="BD1367" s="17">
        <f t="shared" si="1891"/>
        <v>4.9145534290452602E-6</v>
      </c>
      <c r="BE1367" s="17">
        <f t="shared" si="1892"/>
        <v>1.0220132937838284E-5</v>
      </c>
      <c r="BF1367" s="17">
        <f t="shared" si="1893"/>
        <v>1.0626714998129396E-5</v>
      </c>
      <c r="BG1367" s="17">
        <f t="shared" si="1894"/>
        <v>7.3663145961226632E-6</v>
      </c>
      <c r="BH1367" s="17">
        <f t="shared" si="1895"/>
        <v>3.8296823669357043E-6</v>
      </c>
      <c r="BI1367" s="17">
        <f t="shared" si="1896"/>
        <v>1.5928146255755202E-6</v>
      </c>
      <c r="BJ1367" s="18">
        <f t="shared" si="1897"/>
        <v>0.71171529149215929</v>
      </c>
      <c r="BK1367" s="18">
        <f t="shared" si="1898"/>
        <v>0.19029071189212546</v>
      </c>
      <c r="BL1367" s="18">
        <f t="shared" si="1899"/>
        <v>9.449533604351032E-2</v>
      </c>
      <c r="BM1367" s="18">
        <f t="shared" si="1900"/>
        <v>0.49855649979663125</v>
      </c>
      <c r="BN1367" s="18">
        <f t="shared" si="1901"/>
        <v>0.49587016065601808</v>
      </c>
    </row>
    <row r="1368" spans="1:66" x14ac:dyDescent="0.25">
      <c r="A1368" t="s">
        <v>338</v>
      </c>
      <c r="B1368" t="s">
        <v>82</v>
      </c>
      <c r="C1368" t="s">
        <v>77</v>
      </c>
      <c r="D1368" t="s">
        <v>393</v>
      </c>
      <c r="E1368" s="10">
        <f>VLOOKUP(A1368,home!$A$2:$E$405,3,FALSE)</f>
        <v>1.4215</v>
      </c>
      <c r="F1368" s="10">
        <f>VLOOKUP(B1368,home!$B$2:$E$405,3,FALSE)</f>
        <v>1.0282</v>
      </c>
      <c r="G1368" s="10">
        <f>VLOOKUP(C1368,away!$B$2:$E$405,4,FALSE)</f>
        <v>1.1137999999999999</v>
      </c>
      <c r="H1368" s="10">
        <f>VLOOKUP(A1368,away!$A$2:$E$405,3,FALSE)</f>
        <v>1.0277000000000001</v>
      </c>
      <c r="I1368" s="10">
        <f>VLOOKUP(C1368,away!$B$2:$E$405,3,FALSE)</f>
        <v>0.7298</v>
      </c>
      <c r="J1368" s="10">
        <f>VLOOKUP(B1368,home!$B$2:$E$405,4,FALSE)</f>
        <v>1.3472999999999999</v>
      </c>
      <c r="K1368" s="12">
        <f t="shared" ref="K1368:K1431" si="1902">E1368*F1368*G1368</f>
        <v>1.6279148209399998</v>
      </c>
      <c r="L1368" s="12">
        <f t="shared" ref="L1368:L1431" si="1903">H1368*I1368*J1368</f>
        <v>1.010495829258</v>
      </c>
      <c r="M1368" s="13">
        <f t="shared" ref="M1368:M1431" si="1904">_xlfn.POISSON.DIST(0,K1368,FALSE) * _xlfn.POISSON.DIST(0,L1368,FALSE)</f>
        <v>7.1474777754248098E-2</v>
      </c>
      <c r="N1368" s="13">
        <f t="shared" ref="N1368:N1431" si="1905">_xlfn.POISSON.DIST(1,K1368,FALSE) * _xlfn.POISSON.DIST(0,L1368,FALSE)</f>
        <v>0.11635485002953308</v>
      </c>
      <c r="O1368" s="13">
        <f t="shared" ref="O1368:O1431" si="1906">_xlfn.POISSON.DIST(0,K1368,FALSE) * _xlfn.POISSON.DIST(1,L1368,FALSE)</f>
        <v>7.2224964817810183E-2</v>
      </c>
      <c r="P1368" s="13">
        <f t="shared" ref="P1368:P1431" si="1907">_xlfn.POISSON.DIST(1,K1368,FALSE) * _xlfn.POISSON.DIST(1,L1368,FALSE)</f>
        <v>0.11757609066878326</v>
      </c>
      <c r="Q1368" s="13">
        <f t="shared" ref="Q1368:Q1431" si="1908">_xlfn.POISSON.DIST(2,K1368,FALSE) * _xlfn.POISSON.DIST(0,L1368,FALSE)</f>
        <v>9.4707892425663937E-2</v>
      </c>
      <c r="R1368" s="13">
        <f t="shared" ref="R1368:R1431" si="1909">_xlfn.POISSON.DIST(0,K1368,FALSE) * _xlfn.POISSON.DIST(2,L1368,FALSE)</f>
        <v>3.6491512858351484E-2</v>
      </c>
      <c r="S1368" s="13">
        <f t="shared" ref="S1368:S1431" si="1910">_xlfn.POISSON.DIST(2,K1368,FALSE) * _xlfn.POISSON.DIST(2,L1368,FALSE)</f>
        <v>4.8353200706987516E-2</v>
      </c>
      <c r="T1368" s="13">
        <f t="shared" ref="T1368:T1431" si="1911">_xlfn.POISSON.DIST(2,K1368,FALSE) * _xlfn.POISSON.DIST(1,L1368,FALSE)</f>
        <v>9.5701930293948745E-2</v>
      </c>
      <c r="U1368" s="13">
        <f t="shared" ref="U1368:U1431" si="1912">_xlfn.POISSON.DIST(1,K1368,FALSE) * _xlfn.POISSON.DIST(2,L1368,FALSE)</f>
        <v>5.9405074620632957E-2</v>
      </c>
      <c r="V1368" s="13">
        <f t="shared" ref="V1368:V1431" si="1913">_xlfn.POISSON.DIST(3,K1368,FALSE) * _xlfn.POISSON.DIST(3,L1368,FALSE)</f>
        <v>8.8378966820031567E-3</v>
      </c>
      <c r="W1368" s="13">
        <f t="shared" ref="W1368:W1431" si="1914">_xlfn.POISSON.DIST(3,K1368,FALSE) * _xlfn.POISSON.DIST(0,L1368,FALSE)</f>
        <v>5.1392127246576505E-2</v>
      </c>
      <c r="X1368" s="13">
        <f t="shared" ref="X1368:X1431" si="1915">_xlfn.POISSON.DIST(3,K1368,FALSE) * _xlfn.POISSON.DIST(1,L1368,FALSE)</f>
        <v>5.1931530239361985E-2</v>
      </c>
      <c r="Y1368" s="13">
        <f t="shared" ref="Y1368:Y1431" si="1916">_xlfn.POISSON.DIST(3,K1368,FALSE) * _xlfn.POISSON.DIST(2,L1368,FALSE)</f>
        <v>2.6238297356930493E-2</v>
      </c>
      <c r="Z1368" s="13">
        <f t="shared" ref="Z1368:Z1431" si="1917">_xlfn.POISSON.DIST(0,K1368,FALSE) * _xlfn.POISSON.DIST(3,L1368,FALSE)</f>
        <v>1.2291507182226285E-2</v>
      </c>
      <c r="AA1368" s="13">
        <f t="shared" ref="AA1368:AA1431" si="1918">_xlfn.POISSON.DIST(1,K1368,FALSE) * _xlfn.POISSON.DIST(3,L1368,FALSE)</f>
        <v>2.0009526713636625E-2</v>
      </c>
      <c r="AB1368" s="13">
        <f t="shared" ref="AB1368:AB1431" si="1919">_xlfn.POISSON.DIST(2,K1368,FALSE) * _xlfn.POISSON.DIST(3,L1368,FALSE)</f>
        <v>1.6286902548561955E-2</v>
      </c>
      <c r="AC1368" s="13">
        <f t="shared" ref="AC1368:AC1431" si="1920">_xlfn.POISSON.DIST(4,K1368,FALSE) * _xlfn.POISSON.DIST(4,L1368,FALSE)</f>
        <v>9.0864688063229141E-4</v>
      </c>
      <c r="AD1368" s="13">
        <f t="shared" ref="AD1368:AD1431" si="1921">_xlfn.POISSON.DIST(4,K1368,FALSE) * _xlfn.POISSON.DIST(0,L1368,FALSE)</f>
        <v>2.0915501406084062E-2</v>
      </c>
      <c r="AE1368" s="13">
        <f t="shared" ref="AE1368:AE1431" si="1922">_xlfn.POISSON.DIST(4,K1368,FALSE) * _xlfn.POISSON.DIST(1,L1368,FALSE)</f>
        <v>2.1135026937687779E-2</v>
      </c>
      <c r="AF1368" s="13">
        <f t="shared" ref="AF1368:AF1431" si="1923">_xlfn.POISSON.DIST(4,K1368,FALSE) * _xlfn.POISSON.DIST(2,L1368,FALSE)</f>
        <v>1.0678428285894489E-2</v>
      </c>
      <c r="AG1368" s="13">
        <f t="shared" ref="AG1368:AG1431" si="1924">_xlfn.POISSON.DIST(4,K1368,FALSE) * _xlfn.POISSON.DIST(3,L1368,FALSE)</f>
        <v>3.5968357486423452E-3</v>
      </c>
      <c r="AH1368" s="13">
        <f t="shared" ref="AH1368:AH1431" si="1925">_xlfn.POISSON.DIST(0,K1368,FALSE) * _xlfn.POISSON.DIST(4,L1368,FALSE)</f>
        <v>3.1051291857336029E-3</v>
      </c>
      <c r="AI1368" s="13">
        <f t="shared" ref="AI1368:AI1431" si="1926">_xlfn.POISSON.DIST(1,K1368,FALSE) * _xlfn.POISSON.DIST(4,L1368,FALSE)</f>
        <v>5.0548858223890859E-3</v>
      </c>
      <c r="AJ1368" s="13">
        <f t="shared" ref="AJ1368:AJ1431" si="1927">_xlfn.POISSON.DIST(2,K1368,FALSE) * _xlfn.POISSON.DIST(4,L1368,FALSE)</f>
        <v>4.1144617742133365E-3</v>
      </c>
      <c r="AK1368" s="13">
        <f t="shared" ref="AK1368:AK1431" si="1928">_xlfn.POISSON.DIST(3,K1368,FALSE) * _xlfn.POISSON.DIST(4,L1368,FALSE)</f>
        <v>2.2326644341443265E-3</v>
      </c>
      <c r="AL1368" s="13">
        <f t="shared" ref="AL1368:AL1431" si="1929">_xlfn.POISSON.DIST(5,K1368,FALSE) * _xlfn.POISSON.DIST(5,L1368,FALSE)</f>
        <v>5.9789006068944128E-5</v>
      </c>
      <c r="AM1368" s="13">
        <f t="shared" ref="AM1368:AM1431" si="1930">_xlfn.POISSON.DIST(5,K1368,FALSE) * _xlfn.POISSON.DIST(0,L1368,FALSE)</f>
        <v>6.8097309452711252E-3</v>
      </c>
      <c r="AN1368" s="13">
        <f t="shared" ref="AN1368:AN1431" si="1931">_xlfn.POISSON.DIST(5,K1368,FALSE) * _xlfn.POISSON.DIST(1,L1368,FALSE)</f>
        <v>6.8812047185656099E-3</v>
      </c>
      <c r="AO1368" s="13">
        <f t="shared" ref="AO1368:AO1431" si="1932">_xlfn.POISSON.DIST(5,K1368,FALSE) * _xlfn.POISSON.DIST(2,L1368,FALSE)</f>
        <v>3.4767143341905091E-3</v>
      </c>
      <c r="AP1368" s="13">
        <f t="shared" ref="AP1368:AP1431" si="1933">_xlfn.POISSON.DIST(5,K1368,FALSE) * _xlfn.POISSON.DIST(3,L1368,FALSE)</f>
        <v>1.1710684447403378E-3</v>
      </c>
      <c r="AQ1368" s="13">
        <f t="shared" ref="AQ1368:AQ1431" si="1934">_xlfn.POISSON.DIST(5,K1368,FALSE) * _xlfn.POISSON.DIST(4,L1368,FALSE)</f>
        <v>2.95839944796441E-4</v>
      </c>
      <c r="AR1368" s="13">
        <f t="shared" ref="AR1368:AR1431" si="1935">_xlfn.POISSON.DIST(0,K1368,FALSE) * _xlfn.POISSON.DIST(5,L1368,FALSE)</f>
        <v>6.2754401829821912E-4</v>
      </c>
      <c r="AS1368" s="13">
        <f t="shared" ref="AS1368:AS1431" si="1936">_xlfn.POISSON.DIST(1,K1368,FALSE) * _xlfn.POISSON.DIST(5,L1368,FALSE)</f>
        <v>1.0215882081799133E-3</v>
      </c>
      <c r="AT1368" s="13">
        <f t="shared" ref="AT1368:AT1431" si="1937">_xlfn.POISSON.DIST(2,K1368,FALSE) * _xlfn.POISSON.DIST(5,L1368,FALSE)</f>
        <v>8.3152929249680956E-4</v>
      </c>
      <c r="AU1368" s="13">
        <f t="shared" ref="AU1368:AU1431" si="1938">_xlfn.POISSON.DIST(3,K1368,FALSE) * _xlfn.POISSON.DIST(5,L1368,FALSE)</f>
        <v>4.5121961976710292E-4</v>
      </c>
      <c r="AV1368" s="13">
        <f t="shared" ref="AV1368:AV1431" si="1939">_xlfn.POISSON.DIST(4,K1368,FALSE) * _xlfn.POISSON.DIST(5,L1368,FALSE)</f>
        <v>1.8363677662944447E-4</v>
      </c>
      <c r="AW1368" s="13">
        <f t="shared" ref="AW1368:AW1431" si="1940">_xlfn.POISSON.DIST(6,K1368,FALSE) * _xlfn.POISSON.DIST(6,L1368,FALSE)</f>
        <v>2.7320273044542619E-6</v>
      </c>
      <c r="AX1368" s="13">
        <f t="shared" ref="AX1368:AX1431" si="1941">_xlfn.POISSON.DIST(6,K1368,FALSE) * _xlfn.POISSON.DIST(0,L1368,FALSE)</f>
        <v>1.8476103220701054E-3</v>
      </c>
      <c r="AY1368" s="13">
        <f t="shared" ref="AY1368:AY1431" si="1942">_xlfn.POISSON.DIST(6,K1368,FALSE) * _xlfn.POISSON.DIST(1,L1368,FALSE)</f>
        <v>1.8670025245458716E-3</v>
      </c>
      <c r="AZ1368" s="13">
        <f t="shared" ref="AZ1368:AZ1431" si="1943">_xlfn.POISSON.DIST(6,K1368,FALSE) * _xlfn.POISSON.DIST(2,L1368,FALSE)</f>
        <v>9.4329913213387988E-4</v>
      </c>
      <c r="BA1368" s="13">
        <f t="shared" ref="BA1368:BA1431" si="1944">_xlfn.POISSON.DIST(6,K1368,FALSE) * _xlfn.POISSON.DIST(3,L1368,FALSE)</f>
        <v>3.1773327958799219E-4</v>
      </c>
      <c r="BB1368" s="13">
        <f t="shared" ref="BB1368:BB1431" si="1945">_xlfn.POISSON.DIST(6,K1368,FALSE) * _xlfn.POISSON.DIST(4,L1368,FALSE)</f>
        <v>8.0267038460033033E-5</v>
      </c>
      <c r="BC1368" s="13">
        <f t="shared" ref="BC1368:BC1431" si="1946">_xlfn.POISSON.DIST(6,K1368,FALSE) * _xlfn.POISSON.DIST(5,L1368,FALSE)</f>
        <v>1.6221901518150973E-5</v>
      </c>
      <c r="BD1368" s="13">
        <f t="shared" ref="BD1368:BD1431" si="1947">_xlfn.POISSON.DIST(0,K1368,FALSE) * _xlfn.POISSON.DIST(6,L1368,FALSE)</f>
        <v>1.0568843552769271E-4</v>
      </c>
      <c r="BE1368" s="13">
        <f t="shared" ref="BE1368:BE1431" si="1948">_xlfn.POISSON.DIST(1,K1368,FALSE) * _xlfn.POISSON.DIST(6,L1368,FALSE)</f>
        <v>1.7205177059749258E-4</v>
      </c>
      <c r="BF1368" s="13">
        <f t="shared" ref="BF1368:BF1431" si="1949">_xlfn.POISSON.DIST(2,K1368,FALSE) * _xlfn.POISSON.DIST(6,L1368,FALSE)</f>
        <v>1.4004281366231355E-4</v>
      </c>
      <c r="BG1368" s="13">
        <f t="shared" ref="BG1368:BG1431" si="1950">_xlfn.POISSON.DIST(3,K1368,FALSE) * _xlfn.POISSON.DIST(6,L1368,FALSE)</f>
        <v>7.5992590642339657E-5</v>
      </c>
      <c r="BH1368" s="13">
        <f t="shared" ref="BH1368:BH1431" si="1951">_xlfn.POISSON.DIST(4,K1368,FALSE) * _xlfn.POISSON.DIST(6,L1368,FALSE)</f>
        <v>3.0927366147072755E-5</v>
      </c>
      <c r="BI1368" s="13">
        <f t="shared" ref="BI1368:BI1431" si="1952">_xlfn.POISSON.DIST(5,K1368,FALSE) * _xlfn.POISSON.DIST(6,L1368,FALSE)</f>
        <v>1.0069423544691543E-5</v>
      </c>
      <c r="BJ1368" s="14">
        <f t="shared" ref="BJ1368:BJ1431" si="1953">SUM(N1368,Q1368,T1368,W1368,X1368,Y1368,AD1368,AE1368,AF1368,AG1368,AM1368,AN1368,AO1368,AP1368,AQ1368,AX1368,AY1368,AZ1368,BA1368,BB1368,BC1368)</f>
        <v>0.51635911255620337</v>
      </c>
      <c r="BK1368" s="14">
        <f t="shared" ref="BK1368:BK1431" si="1954">SUM(M1368,P1368,S1368,V1368,AC1368,AL1368,AY1368)</f>
        <v>0.24907740422326918</v>
      </c>
      <c r="BL1368" s="14">
        <f t="shared" ref="BL1368:BL1431" si="1955">SUM(O1368,R1368,U1368,AA1368,AB1368,AH1368,AI1368,AJ1368,AK1368,AR1368,AS1368,AT1368,AU1368,AV1368,BD1368,BE1368,BF1368,BG1368,BH1368,BI1368)</f>
        <v>0.22257541309096665</v>
      </c>
      <c r="BM1368" s="14">
        <f t="shared" ref="BM1368:BM1431" si="1956">SUM(S1368:BI1368)</f>
        <v>0.48960907800103415</v>
      </c>
      <c r="BN1368" s="14">
        <f t="shared" ref="BN1368:BN1431" si="1957">SUM(M1368:R1368)</f>
        <v>0.50883008855439005</v>
      </c>
    </row>
    <row r="1369" spans="1:66" x14ac:dyDescent="0.25">
      <c r="A1369" t="s">
        <v>338</v>
      </c>
      <c r="B1369" t="s">
        <v>91</v>
      </c>
      <c r="C1369" t="s">
        <v>87</v>
      </c>
      <c r="D1369" t="s">
        <v>393</v>
      </c>
      <c r="E1369" s="10">
        <f>VLOOKUP(A1369,home!$A$2:$E$405,3,FALSE)</f>
        <v>1.4215</v>
      </c>
      <c r="F1369" s="10">
        <f>VLOOKUP(B1369,home!$B$2:$E$405,3,FALSE)</f>
        <v>1.1725000000000001</v>
      </c>
      <c r="G1369" s="10">
        <f>VLOOKUP(C1369,away!$B$2:$E$405,4,FALSE)</f>
        <v>1.1904999999999999</v>
      </c>
      <c r="H1369" s="10">
        <f>VLOOKUP(A1369,away!$A$2:$E$405,3,FALSE)</f>
        <v>1.0277000000000001</v>
      </c>
      <c r="I1369" s="10">
        <f>VLOOKUP(C1369,away!$B$2:$E$405,3,FALSE)</f>
        <v>0.67359999999999998</v>
      </c>
      <c r="J1369" s="10">
        <f>VLOOKUP(B1369,home!$B$2:$E$405,4,FALSE)</f>
        <v>1.3785000000000001</v>
      </c>
      <c r="K1369" s="12">
        <f t="shared" si="1902"/>
        <v>1.9842167668749999</v>
      </c>
      <c r="L1369" s="12">
        <f t="shared" si="1903"/>
        <v>0.95427864552000008</v>
      </c>
      <c r="M1369" s="13">
        <f t="shared" si="1904"/>
        <v>5.294532972685307E-2</v>
      </c>
      <c r="N1369" s="13">
        <f t="shared" si="1905"/>
        <v>0.10505501097174723</v>
      </c>
      <c r="O1369" s="13">
        <f t="shared" si="1906"/>
        <v>5.0524597538351146E-2</v>
      </c>
      <c r="P1369" s="13">
        <f t="shared" si="1907"/>
        <v>0.1002517535752077</v>
      </c>
      <c r="Q1369" s="13">
        <f t="shared" si="1908"/>
        <v>0.104225957107189</v>
      </c>
      <c r="R1369" s="13">
        <f t="shared" si="1909"/>
        <v>2.4107272252170429E-2</v>
      </c>
      <c r="S1369" s="13">
        <f t="shared" si="1910"/>
        <v>4.7456565795107104E-2</v>
      </c>
      <c r="T1369" s="13">
        <f t="shared" si="1911"/>
        <v>9.9460605176273947E-2</v>
      </c>
      <c r="U1369" s="13">
        <f t="shared" si="1912"/>
        <v>4.7834053806377008E-2</v>
      </c>
      <c r="V1369" s="13">
        <f t="shared" si="1913"/>
        <v>9.9843114148990275E-3</v>
      </c>
      <c r="W1369" s="13">
        <f t="shared" si="1914"/>
        <v>6.893563054522632E-2</v>
      </c>
      <c r="X1369" s="13">
        <f t="shared" si="1915"/>
        <v>6.5783800144765717E-2</v>
      </c>
      <c r="Y1369" s="13">
        <f t="shared" si="1916"/>
        <v>3.1388037849652703E-2</v>
      </c>
      <c r="Z1369" s="13">
        <f t="shared" si="1917"/>
        <v>7.6683517039943605E-3</v>
      </c>
      <c r="AA1369" s="13">
        <f t="shared" si="1918"/>
        <v>1.5215672025360087E-2</v>
      </c>
      <c r="AB1369" s="13">
        <f t="shared" si="1919"/>
        <v>1.5095595775995192E-2</v>
      </c>
      <c r="AC1369" s="13">
        <f t="shared" si="1920"/>
        <v>1.1815781636790508E-3</v>
      </c>
      <c r="AD1369" s="13">
        <f t="shared" si="1921"/>
        <v>3.4195808490734614E-2</v>
      </c>
      <c r="AE1369" s="13">
        <f t="shared" si="1922"/>
        <v>3.2632329808999549E-2</v>
      </c>
      <c r="AF1369" s="13">
        <f t="shared" si="1923"/>
        <v>1.5570167745147004E-2</v>
      </c>
      <c r="AG1369" s="13">
        <f t="shared" si="1924"/>
        <v>4.9527595287860264E-3</v>
      </c>
      <c r="AH1369" s="13">
        <f t="shared" si="1925"/>
        <v>1.8294360693646807E-3</v>
      </c>
      <c r="AI1369" s="13">
        <f t="shared" si="1926"/>
        <v>3.6299977227592949E-3</v>
      </c>
      <c r="AJ1369" s="13">
        <f t="shared" si="1927"/>
        <v>3.6013511726085312E-3</v>
      </c>
      <c r="AK1369" s="13">
        <f t="shared" si="1928"/>
        <v>2.3819537933649298E-3</v>
      </c>
      <c r="AL1369" s="13">
        <f t="shared" si="1929"/>
        <v>8.9492526352079628E-5</v>
      </c>
      <c r="AM1369" s="13">
        <f t="shared" si="1930"/>
        <v>1.3570379312832415E-2</v>
      </c>
      <c r="AN1369" s="13">
        <f t="shared" si="1931"/>
        <v>1.2949923189842347E-2</v>
      </c>
      <c r="AO1369" s="13">
        <f t="shared" si="1932"/>
        <v>6.1789175805953963E-3</v>
      </c>
      <c r="AP1369" s="13">
        <f t="shared" si="1933"/>
        <v>1.9654696998634307E-3</v>
      </c>
      <c r="AQ1369" s="13">
        <f t="shared" si="1934"/>
        <v>4.6890144074906889E-4</v>
      </c>
      <c r="AR1369" s="13">
        <f t="shared" si="1935"/>
        <v>3.4915835486775217E-4</v>
      </c>
      <c r="AS1369" s="13">
        <f t="shared" si="1936"/>
        <v>6.9280586202308508E-4</v>
      </c>
      <c r="AT1369" s="13">
        <f t="shared" si="1937"/>
        <v>6.8733850380774683E-4</v>
      </c>
      <c r="AU1369" s="13">
        <f t="shared" si="1938"/>
        <v>4.546095279247024E-4</v>
      </c>
      <c r="AV1369" s="13">
        <f t="shared" si="1939"/>
        <v>2.2551096192233077E-4</v>
      </c>
      <c r="AW1369" s="13">
        <f t="shared" si="1940"/>
        <v>4.7070475783213156E-6</v>
      </c>
      <c r="AX1369" s="13">
        <f t="shared" si="1941"/>
        <v>4.4877623608959531E-3</v>
      </c>
      <c r="AY1369" s="13">
        <f t="shared" si="1942"/>
        <v>4.2825757871714273E-3</v>
      </c>
      <c r="AZ1369" s="13">
        <f t="shared" si="1943"/>
        <v>2.0433853107593488E-3</v>
      </c>
      <c r="BA1369" s="13">
        <f t="shared" si="1944"/>
        <v>6.4998632220896542E-4</v>
      </c>
      <c r="BB1369" s="13">
        <f t="shared" si="1945"/>
        <v>1.5506701679102443E-4</v>
      </c>
      <c r="BC1369" s="13">
        <f t="shared" si="1946"/>
        <v>2.9595428549633192E-5</v>
      </c>
      <c r="BD1369" s="13">
        <f t="shared" si="1947"/>
        <v>5.5532393659198327E-5</v>
      </c>
      <c r="BE1369" s="13">
        <f t="shared" si="1948"/>
        <v>1.1018830660328425E-4</v>
      </c>
      <c r="BF1369" s="13">
        <f t="shared" si="1949"/>
        <v>1.0931874273789998E-4</v>
      </c>
      <c r="BG1369" s="13">
        <f t="shared" si="1950"/>
        <v>7.2304027424745245E-5</v>
      </c>
      <c r="BH1369" s="13">
        <f t="shared" si="1951"/>
        <v>3.5866715882192337E-5</v>
      </c>
      <c r="BI1369" s="13">
        <f t="shared" si="1952"/>
        <v>1.4233467805237572E-5</v>
      </c>
      <c r="BJ1369" s="14">
        <f t="shared" si="1953"/>
        <v>0.60898207081878108</v>
      </c>
      <c r="BK1369" s="14">
        <f t="shared" si="1954"/>
        <v>0.21619160698926945</v>
      </c>
      <c r="BL1369" s="14">
        <f t="shared" si="1955"/>
        <v>0.16702679702100948</v>
      </c>
      <c r="BM1369" s="14">
        <f t="shared" si="1956"/>
        <v>0.55848103662194271</v>
      </c>
      <c r="BN1369" s="14">
        <f t="shared" si="1957"/>
        <v>0.43710992117151859</v>
      </c>
    </row>
    <row r="1370" spans="1:66" x14ac:dyDescent="0.25">
      <c r="A1370" t="s">
        <v>338</v>
      </c>
      <c r="B1370" t="s">
        <v>89</v>
      </c>
      <c r="C1370" t="s">
        <v>88</v>
      </c>
      <c r="D1370" t="s">
        <v>393</v>
      </c>
      <c r="E1370" s="10">
        <f>VLOOKUP(A1370,home!$A$2:$E$405,3,FALSE)</f>
        <v>1.4215</v>
      </c>
      <c r="F1370" s="10">
        <f>VLOOKUP(B1370,home!$B$2:$E$405,3,FALSE)</f>
        <v>0.70350000000000001</v>
      </c>
      <c r="G1370" s="10">
        <f>VLOOKUP(C1370,away!$B$2:$E$405,4,FALSE)</f>
        <v>1.1904999999999999</v>
      </c>
      <c r="H1370" s="10">
        <f>VLOOKUP(A1370,away!$A$2:$E$405,3,FALSE)</f>
        <v>1.0277000000000001</v>
      </c>
      <c r="I1370" s="10">
        <f>VLOOKUP(C1370,away!$B$2:$E$405,3,FALSE)</f>
        <v>1.4220999999999999</v>
      </c>
      <c r="J1370" s="10">
        <f>VLOOKUP(B1370,home!$B$2:$E$405,4,FALSE)</f>
        <v>0.81089999999999995</v>
      </c>
      <c r="K1370" s="12">
        <f t="shared" si="1902"/>
        <v>1.190530060125</v>
      </c>
      <c r="L1370" s="12">
        <f t="shared" si="1903"/>
        <v>1.1851240006529999</v>
      </c>
      <c r="M1370" s="13">
        <f t="shared" si="1904"/>
        <v>9.2953671972738183E-2</v>
      </c>
      <c r="N1370" s="13">
        <f t="shared" si="1905"/>
        <v>0.1106641406825435</v>
      </c>
      <c r="O1370" s="13">
        <f t="shared" si="1906"/>
        <v>0.1101616276037181</v>
      </c>
      <c r="P1370" s="13">
        <f t="shared" si="1907"/>
        <v>0.13115072913452236</v>
      </c>
      <c r="Q1370" s="13">
        <f t="shared" si="1908"/>
        <v>6.5874493030235001E-2</v>
      </c>
      <c r="R1370" s="13">
        <f t="shared" si="1909"/>
        <v>6.5277594412082196E-2</v>
      </c>
      <c r="S1370" s="13">
        <f t="shared" si="1910"/>
        <v>4.6260985143119188E-2</v>
      </c>
      <c r="T1370" s="13">
        <f t="shared" si="1911"/>
        <v>7.8069442720980264E-2</v>
      </c>
      <c r="U1370" s="13">
        <f t="shared" si="1912"/>
        <v>7.7714938400231567E-2</v>
      </c>
      <c r="V1370" s="13">
        <f t="shared" si="1913"/>
        <v>7.2523127838717491E-3</v>
      </c>
      <c r="W1370" s="13">
        <f t="shared" si="1914"/>
        <v>2.6141854715996529E-2</v>
      </c>
      <c r="X1370" s="13">
        <f t="shared" si="1915"/>
        <v>3.0981339445511298E-2</v>
      </c>
      <c r="Y1370" s="13">
        <f t="shared" si="1916"/>
        <v>1.8358364474626476E-2</v>
      </c>
      <c r="Z1370" s="13">
        <f t="shared" si="1917"/>
        <v>2.5787347947550263E-2</v>
      </c>
      <c r="AA1370" s="13">
        <f t="shared" si="1918"/>
        <v>3.0700612902461306E-2</v>
      </c>
      <c r="AB1370" s="13">
        <f t="shared" si="1919"/>
        <v>1.8275001262320806E-2</v>
      </c>
      <c r="AC1370" s="13">
        <f t="shared" si="1920"/>
        <v>6.3952967734517865E-4</v>
      </c>
      <c r="AD1370" s="13">
        <f t="shared" si="1921"/>
        <v>7.7806659667035869E-3</v>
      </c>
      <c r="AE1370" s="13">
        <f t="shared" si="1922"/>
        <v>9.2210539782043958E-3</v>
      </c>
      <c r="AF1370" s="13">
        <f t="shared" si="1923"/>
        <v>5.4640461904434286E-3</v>
      </c>
      <c r="AG1370" s="13">
        <f t="shared" si="1924"/>
        <v>2.1585240936570337E-3</v>
      </c>
      <c r="AH1370" s="13">
        <f t="shared" si="1925"/>
        <v>7.6403012414579226E-3</v>
      </c>
      <c r="AI1370" s="13">
        <f t="shared" si="1926"/>
        <v>9.0960082963660108E-3</v>
      </c>
      <c r="AJ1370" s="13">
        <f t="shared" si="1927"/>
        <v>5.4145356519850639E-3</v>
      </c>
      <c r="AK1370" s="13">
        <f t="shared" si="1928"/>
        <v>2.1487224851022453E-3</v>
      </c>
      <c r="AL1370" s="13">
        <f t="shared" si="1929"/>
        <v>3.6093155528739093E-5</v>
      </c>
      <c r="AM1370" s="13">
        <f t="shared" si="1930"/>
        <v>1.8526233442304318E-3</v>
      </c>
      <c r="AN1370" s="13">
        <f t="shared" si="1931"/>
        <v>2.1955883894175091E-3</v>
      </c>
      <c r="AO1370" s="13">
        <f t="shared" si="1932"/>
        <v>1.301022247926878E-3</v>
      </c>
      <c r="AP1370" s="13">
        <f t="shared" si="1933"/>
        <v>5.1395756380055377E-4</v>
      </c>
      <c r="AQ1370" s="13">
        <f t="shared" si="1934"/>
        <v>1.5227586104429541E-4</v>
      </c>
      <c r="AR1370" s="13">
        <f t="shared" si="1935"/>
        <v>1.8109408746941366E-3</v>
      </c>
      <c r="AS1370" s="13">
        <f t="shared" si="1936"/>
        <v>2.1559795484324303E-3</v>
      </c>
      <c r="AT1370" s="13">
        <f t="shared" si="1937"/>
        <v>1.2833792307117662E-3</v>
      </c>
      <c r="AU1370" s="13">
        <f t="shared" si="1938"/>
        <v>5.0930051756748515E-4</v>
      </c>
      <c r="AV1370" s="13">
        <f t="shared" si="1939"/>
        <v>1.5158439395032786E-4</v>
      </c>
      <c r="AW1370" s="13">
        <f t="shared" si="1940"/>
        <v>1.4145767348097623E-6</v>
      </c>
      <c r="AX1370" s="13">
        <f t="shared" si="1941"/>
        <v>3.67600630232606E-4</v>
      </c>
      <c r="AY1370" s="13">
        <f t="shared" si="1942"/>
        <v>4.3565232954383013E-4</v>
      </c>
      <c r="AZ1370" s="13">
        <f t="shared" si="1943"/>
        <v>2.581510158413916E-4</v>
      </c>
      <c r="BA1370" s="13">
        <f t="shared" si="1944"/>
        <v>1.0198032155552869E-4</v>
      </c>
      <c r="BB1370" s="13">
        <f t="shared" si="1945"/>
        <v>3.0214831667441876E-5</v>
      </c>
      <c r="BC1370" s="13">
        <f t="shared" si="1946"/>
        <v>7.1616644369551251E-6</v>
      </c>
      <c r="BD1370" s="13">
        <f t="shared" si="1947"/>
        <v>3.5769824906059316E-4</v>
      </c>
      <c r="BE1370" s="13">
        <f t="shared" si="1948"/>
        <v>4.2585051796071514E-4</v>
      </c>
      <c r="BF1370" s="13">
        <f t="shared" si="1949"/>
        <v>2.5349392137601637E-4</v>
      </c>
      <c r="BG1370" s="13">
        <f t="shared" si="1950"/>
        <v>1.0059737781903693E-4</v>
      </c>
      <c r="BH1370" s="13">
        <f t="shared" si="1951"/>
        <v>2.9941050565828834E-5</v>
      </c>
      <c r="BI1370" s="13">
        <f t="shared" si="1952"/>
        <v>7.1291441460683716E-6</v>
      </c>
      <c r="BJ1370" s="14">
        <f t="shared" si="1953"/>
        <v>0.36193015349859881</v>
      </c>
      <c r="BK1370" s="14">
        <f t="shared" si="1954"/>
        <v>0.2787289741966692</v>
      </c>
      <c r="BL1370" s="14">
        <f t="shared" si="1955"/>
        <v>0.33351523708200964</v>
      </c>
      <c r="BM1370" s="14">
        <f t="shared" si="1956"/>
        <v>0.42344521813617952</v>
      </c>
      <c r="BN1370" s="14">
        <f t="shared" si="1957"/>
        <v>0.57608225683583925</v>
      </c>
    </row>
    <row r="1371" spans="1:66" x14ac:dyDescent="0.25">
      <c r="A1371" t="s">
        <v>341</v>
      </c>
      <c r="B1371" t="s">
        <v>319</v>
      </c>
      <c r="C1371" t="s">
        <v>318</v>
      </c>
      <c r="D1371" t="s">
        <v>393</v>
      </c>
      <c r="E1371" s="10">
        <f>VLOOKUP(A1371,home!$A$2:$E$405,3,FALSE)</f>
        <v>1.4705999999999999</v>
      </c>
      <c r="F1371" s="10">
        <f>VLOOKUP(B1371,home!$B$2:$E$405,3,FALSE)</f>
        <v>0.75549999999999995</v>
      </c>
      <c r="G1371" s="10">
        <f>VLOOKUP(C1371,away!$B$2:$E$405,4,FALSE)</f>
        <v>0.75549999999999995</v>
      </c>
      <c r="H1371" s="10">
        <f>VLOOKUP(A1371,away!$A$2:$E$405,3,FALSE)</f>
        <v>1.2646999999999999</v>
      </c>
      <c r="I1371" s="10">
        <f>VLOOKUP(C1371,away!$B$2:$E$405,3,FALSE)</f>
        <v>1.3178000000000001</v>
      </c>
      <c r="J1371" s="10">
        <f>VLOOKUP(B1371,home!$B$2:$E$405,4,FALSE)</f>
        <v>1.1420999999999999</v>
      </c>
      <c r="K1371" s="12">
        <f t="shared" si="1902"/>
        <v>0.8393894356499999</v>
      </c>
      <c r="L1371" s="12">
        <f t="shared" si="1903"/>
        <v>1.9034485978859998</v>
      </c>
      <c r="M1371" s="13">
        <f t="shared" si="1904"/>
        <v>6.4387353876239409E-2</v>
      </c>
      <c r="N1371" s="13">
        <f t="shared" si="1905"/>
        <v>5.4046064633173428E-2</v>
      </c>
      <c r="O1371" s="13">
        <f t="shared" si="1906"/>
        <v>0.12255801845731759</v>
      </c>
      <c r="P1371" s="13">
        <f t="shared" si="1907"/>
        <v>0.10287390594727008</v>
      </c>
      <c r="Q1371" s="13">
        <f t="shared" si="1908"/>
        <v>2.2682847845771431E-2</v>
      </c>
      <c r="R1371" s="13">
        <f t="shared" si="1909"/>
        <v>0.11664144419613387</v>
      </c>
      <c r="S1371" s="13">
        <f t="shared" si="1910"/>
        <v>4.1091300883360223E-2</v>
      </c>
      <c r="T1371" s="13">
        <f t="shared" si="1911"/>
        <v>4.3175634928095098E-2</v>
      </c>
      <c r="U1371" s="13">
        <f t="shared" si="1912"/>
        <v>9.790759601719376E-2</v>
      </c>
      <c r="V1371" s="13">
        <f t="shared" si="1913"/>
        <v>7.2947772226118765E-3</v>
      </c>
      <c r="W1371" s="13">
        <f t="shared" si="1914"/>
        <v>6.3465809507323003E-3</v>
      </c>
      <c r="X1371" s="13">
        <f t="shared" si="1915"/>
        <v>1.2080390612041391E-2</v>
      </c>
      <c r="Y1371" s="13">
        <f t="shared" si="1916"/>
        <v>1.1497201286202696E-2</v>
      </c>
      <c r="Z1371" s="13">
        <f t="shared" si="1917"/>
        <v>7.400699780350968E-2</v>
      </c>
      <c r="AA1371" s="13">
        <f t="shared" si="1918"/>
        <v>6.2120692120438768E-2</v>
      </c>
      <c r="AB1371" s="13">
        <f t="shared" si="1919"/>
        <v>2.6071726350581248E-2</v>
      </c>
      <c r="AC1371" s="13">
        <f t="shared" si="1920"/>
        <v>7.2844489321974087E-4</v>
      </c>
      <c r="AD1371" s="13">
        <f t="shared" si="1921"/>
        <v>1.3318132506355562E-3</v>
      </c>
      <c r="AE1371" s="13">
        <f t="shared" si="1922"/>
        <v>2.5350380645682452E-3</v>
      </c>
      <c r="AF1371" s="13">
        <f t="shared" si="1923"/>
        <v>2.4126573247950332E-3</v>
      </c>
      <c r="AG1371" s="13">
        <f t="shared" si="1924"/>
        <v>1.5307897340201639E-3</v>
      </c>
      <c r="AH1371" s="13">
        <f t="shared" si="1925"/>
        <v>3.5217129050710692E-2</v>
      </c>
      <c r="AI1371" s="13">
        <f t="shared" si="1926"/>
        <v>2.9560886079089261E-2</v>
      </c>
      <c r="AJ1371" s="13">
        <f t="shared" si="1927"/>
        <v>1.2406547741620337E-2</v>
      </c>
      <c r="AK1371" s="13">
        <f t="shared" si="1928"/>
        <v>3.4713083690678256E-3</v>
      </c>
      <c r="AL1371" s="13">
        <f t="shared" si="1929"/>
        <v>4.6554465696414294E-5</v>
      </c>
      <c r="AM1371" s="13">
        <f t="shared" si="1930"/>
        <v>2.2358199456843435E-4</v>
      </c>
      <c r="AN1371" s="13">
        <f t="shared" si="1931"/>
        <v>4.2557683407384156E-4</v>
      </c>
      <c r="AO1371" s="13">
        <f t="shared" si="1932"/>
        <v>4.0503181405530838E-4</v>
      </c>
      <c r="AP1371" s="13">
        <f t="shared" si="1933"/>
        <v>2.5698574618759988E-4</v>
      </c>
      <c r="AQ1371" s="13">
        <f t="shared" si="1934"/>
        <v>1.2228978956436859E-4</v>
      </c>
      <c r="AR1371" s="13">
        <f t="shared" si="1935"/>
        <v>1.3406798982629121E-2</v>
      </c>
      <c r="AS1371" s="13">
        <f t="shared" si="1936"/>
        <v>1.1253525431902051E-2</v>
      </c>
      <c r="AT1371" s="13">
        <f t="shared" si="1937"/>
        <v>4.7230451806785914E-3</v>
      </c>
      <c r="AU1371" s="13">
        <f t="shared" si="1938"/>
        <v>1.3214914095864185E-3</v>
      </c>
      <c r="AV1371" s="13">
        <f t="shared" si="1939"/>
        <v>2.7731148212726663E-4</v>
      </c>
      <c r="AW1371" s="13">
        <f t="shared" si="1940"/>
        <v>2.0661578525893683E-6</v>
      </c>
      <c r="AX1371" s="13">
        <f t="shared" si="1941"/>
        <v>3.1278727373716557E-5</v>
      </c>
      <c r="AY1371" s="13">
        <f t="shared" si="1942"/>
        <v>5.9537449763159214E-5</v>
      </c>
      <c r="AZ1371" s="13">
        <f t="shared" si="1943"/>
        <v>5.6663237636696795E-5</v>
      </c>
      <c r="BA1371" s="13">
        <f t="shared" si="1944"/>
        <v>3.595185341041724E-5</v>
      </c>
      <c r="BB1371" s="13">
        <f t="shared" si="1945"/>
        <v>1.7108126241365421E-5</v>
      </c>
      <c r="BC1371" s="13">
        <f t="shared" si="1946"/>
        <v>6.5128877813167416E-6</v>
      </c>
      <c r="BD1371" s="13">
        <f t="shared" si="1947"/>
        <v>4.2531921209374747E-3</v>
      </c>
      <c r="BE1371" s="13">
        <f t="shared" si="1948"/>
        <v>3.5700845341047325E-3</v>
      </c>
      <c r="BF1371" s="13">
        <f t="shared" si="1949"/>
        <v>1.4983456211524822E-3</v>
      </c>
      <c r="BG1371" s="13">
        <f t="shared" si="1950"/>
        <v>4.192318284492769E-4</v>
      </c>
      <c r="BH1371" s="13">
        <f t="shared" si="1951"/>
        <v>8.7974691972139021E-5</v>
      </c>
      <c r="BI1371" s="13">
        <f t="shared" si="1952"/>
        <v>1.4769005409195275E-5</v>
      </c>
      <c r="BJ1371" s="14">
        <f t="shared" si="1953"/>
        <v>0.15927953709069151</v>
      </c>
      <c r="BK1371" s="14">
        <f t="shared" si="1954"/>
        <v>0.21648187473816088</v>
      </c>
      <c r="BL1371" s="14">
        <f t="shared" si="1955"/>
        <v>0.54678111867110191</v>
      </c>
      <c r="BM1371" s="14">
        <f t="shared" si="1956"/>
        <v>0.51330242205564769</v>
      </c>
      <c r="BN1371" s="14">
        <f t="shared" si="1957"/>
        <v>0.48318963495590583</v>
      </c>
    </row>
    <row r="1372" spans="1:66" x14ac:dyDescent="0.25">
      <c r="A1372" t="s">
        <v>342</v>
      </c>
      <c r="B1372" t="s">
        <v>167</v>
      </c>
      <c r="C1372" t="s">
        <v>170</v>
      </c>
      <c r="D1372" t="s">
        <v>393</v>
      </c>
      <c r="E1372" s="10">
        <f>VLOOKUP(A1372,home!$A$2:$E$405,3,FALSE)</f>
        <v>1.3548</v>
      </c>
      <c r="F1372" s="10">
        <f>VLOOKUP(B1372,home!$B$2:$E$405,3,FALSE)</f>
        <v>1.5582</v>
      </c>
      <c r="G1372" s="10">
        <f>VLOOKUP(C1372,away!$B$2:$E$405,4,FALSE)</f>
        <v>0.98419999999999996</v>
      </c>
      <c r="H1372" s="10">
        <f>VLOOKUP(A1372,away!$A$2:$E$405,3,FALSE)</f>
        <v>1.1719999999999999</v>
      </c>
      <c r="I1372" s="10">
        <f>VLOOKUP(C1372,away!$B$2:$E$405,3,FALSE)</f>
        <v>0.94799999999999995</v>
      </c>
      <c r="J1372" s="10">
        <f>VLOOKUP(B1372,home!$B$2:$E$405,4,FALSE)</f>
        <v>1.0428999999999999</v>
      </c>
      <c r="K1372" s="12">
        <f t="shared" si="1902"/>
        <v>2.077694780112</v>
      </c>
      <c r="L1372" s="12">
        <f t="shared" si="1903"/>
        <v>1.1587203023999997</v>
      </c>
      <c r="M1372" s="13">
        <f t="shared" si="1904"/>
        <v>3.9304546392433221E-2</v>
      </c>
      <c r="N1372" s="13">
        <f t="shared" si="1905"/>
        <v>8.1662850874228449E-2</v>
      </c>
      <c r="O1372" s="13">
        <f t="shared" si="1906"/>
        <v>4.5542975881535046E-2</v>
      </c>
      <c r="P1372" s="13">
        <f t="shared" si="1907"/>
        <v>9.4624403259832068E-2</v>
      </c>
      <c r="Q1372" s="13">
        <f t="shared" si="1908"/>
        <v>8.483523949522459E-2</v>
      </c>
      <c r="R1372" s="13">
        <f t="shared" si="1909"/>
        <v>2.6385785392824091E-2</v>
      </c>
      <c r="S1372" s="13">
        <f t="shared" si="1910"/>
        <v>5.6951284991823947E-2</v>
      </c>
      <c r="T1372" s="13">
        <f t="shared" si="1911"/>
        <v>9.8300314362083044E-2</v>
      </c>
      <c r="U1372" s="13">
        <f t="shared" si="1912"/>
        <v>5.482160857982607E-2</v>
      </c>
      <c r="V1372" s="13">
        <f t="shared" si="1913"/>
        <v>1.5234260698003675E-2</v>
      </c>
      <c r="W1372" s="13">
        <f t="shared" si="1914"/>
        <v>5.8753911422926491E-2</v>
      </c>
      <c r="X1372" s="13">
        <f t="shared" si="1915"/>
        <v>6.8079350011156184E-2</v>
      </c>
      <c r="Y1372" s="13">
        <f t="shared" si="1916"/>
        <v>3.9442462516061164E-2</v>
      </c>
      <c r="Z1372" s="13">
        <f t="shared" si="1917"/>
        <v>1.0191248409811537E-2</v>
      </c>
      <c r="AA1372" s="13">
        <f t="shared" si="1918"/>
        <v>2.1174303623890153E-2</v>
      </c>
      <c r="AB1372" s="13">
        <f t="shared" si="1919"/>
        <v>2.1996870055931594E-2</v>
      </c>
      <c r="AC1372" s="13">
        <f t="shared" si="1920"/>
        <v>2.2922488617163339E-3</v>
      </c>
      <c r="AD1372" s="13">
        <f t="shared" si="1921"/>
        <v>3.0518173768644297E-2</v>
      </c>
      <c r="AE1372" s="13">
        <f t="shared" si="1922"/>
        <v>3.5362027537899264E-2</v>
      </c>
      <c r="AF1372" s="13">
        <f t="shared" si="1923"/>
        <v>2.0487349621095878E-2</v>
      </c>
      <c r="AG1372" s="13">
        <f t="shared" si="1924"/>
        <v>7.9130359827769073E-3</v>
      </c>
      <c r="AH1372" s="13">
        <f t="shared" si="1925"/>
        <v>2.9522016098125848E-3</v>
      </c>
      <c r="AI1372" s="13">
        <f t="shared" si="1926"/>
        <v>6.133773874545851E-3</v>
      </c>
      <c r="AJ1372" s="13">
        <f t="shared" si="1927"/>
        <v>6.3720549807656382E-3</v>
      </c>
      <c r="AK1372" s="13">
        <f t="shared" si="1928"/>
        <v>4.413061790707812E-3</v>
      </c>
      <c r="AL1372" s="13">
        <f t="shared" si="1929"/>
        <v>2.2074055097574623E-4</v>
      </c>
      <c r="AM1372" s="13">
        <f t="shared" si="1930"/>
        <v>1.2681490067532643E-2</v>
      </c>
      <c r="AN1372" s="13">
        <f t="shared" si="1931"/>
        <v>1.4694300005934019E-2</v>
      </c>
      <c r="AO1372" s="13">
        <f t="shared" si="1932"/>
        <v>8.5132918732160924E-3</v>
      </c>
      <c r="AP1372" s="13">
        <f t="shared" si="1933"/>
        <v>3.2881747112508022E-3</v>
      </c>
      <c r="AQ1372" s="13">
        <f t="shared" si="1934"/>
        <v>9.5251869894114017E-4</v>
      </c>
      <c r="AR1372" s="13">
        <f t="shared" si="1935"/>
        <v>6.8415518841356024E-4</v>
      </c>
      <c r="AS1372" s="13">
        <f t="shared" si="1936"/>
        <v>1.421465663753396E-3</v>
      </c>
      <c r="AT1372" s="13">
        <f t="shared" si="1937"/>
        <v>1.4766858948444357E-3</v>
      </c>
      <c r="AU1372" s="13">
        <f t="shared" si="1938"/>
        <v>1.022700858527767E-3</v>
      </c>
      <c r="AV1372" s="13">
        <f t="shared" si="1939"/>
        <v>5.312150588448007E-4</v>
      </c>
      <c r="AW1372" s="13">
        <f t="shared" si="1940"/>
        <v>1.4761822760751878E-5</v>
      </c>
      <c r="AX1372" s="13">
        <f t="shared" si="1941"/>
        <v>4.3913776195591255E-3</v>
      </c>
      <c r="AY1372" s="13">
        <f t="shared" si="1942"/>
        <v>5.0883784032881409E-3</v>
      </c>
      <c r="AZ1372" s="13">
        <f t="shared" si="1943"/>
        <v>2.9480036810918316E-3</v>
      </c>
      <c r="BA1372" s="13">
        <f t="shared" si="1944"/>
        <v>1.1386372389436794E-3</v>
      </c>
      <c r="BB1372" s="13">
        <f t="shared" si="1945"/>
        <v>3.2984052145818016E-4</v>
      </c>
      <c r="BC1372" s="13">
        <f t="shared" si="1946"/>
        <v>7.6438581753559146E-5</v>
      </c>
      <c r="BD1372" s="13">
        <f t="shared" si="1947"/>
        <v>1.3212408446784836E-4</v>
      </c>
      <c r="BE1372" s="13">
        <f t="shared" si="1948"/>
        <v>2.7451352062592556E-4</v>
      </c>
      <c r="BF1372" s="13">
        <f t="shared" si="1949"/>
        <v>2.8517765443732677E-4</v>
      </c>
      <c r="BG1372" s="13">
        <f t="shared" si="1950"/>
        <v>1.9750404134300583E-4</v>
      </c>
      <c r="BH1372" s="13">
        <f t="shared" si="1951"/>
        <v>1.0258827893734696E-4</v>
      </c>
      <c r="BI1372" s="13">
        <f t="shared" si="1952"/>
        <v>4.2629426329759921E-5</v>
      </c>
      <c r="BJ1372" s="14">
        <f t="shared" si="1953"/>
        <v>0.57945716699506533</v>
      </c>
      <c r="BK1372" s="14">
        <f t="shared" si="1954"/>
        <v>0.21371586315807312</v>
      </c>
      <c r="BL1372" s="14">
        <f t="shared" si="1955"/>
        <v>0.19596339546036404</v>
      </c>
      <c r="BM1372" s="14">
        <f t="shared" si="1956"/>
        <v>0.62189825614670902</v>
      </c>
      <c r="BN1372" s="14">
        <f t="shared" si="1957"/>
        <v>0.37235580129607748</v>
      </c>
    </row>
    <row r="1373" spans="1:66" x14ac:dyDescent="0.25">
      <c r="A1373" t="s">
        <v>342</v>
      </c>
      <c r="B1373" t="s">
        <v>168</v>
      </c>
      <c r="C1373" t="s">
        <v>175</v>
      </c>
      <c r="D1373" t="s">
        <v>393</v>
      </c>
      <c r="E1373" s="10">
        <f>VLOOKUP(A1373,home!$A$2:$E$405,3,FALSE)</f>
        <v>1.3548</v>
      </c>
      <c r="F1373" s="10">
        <f>VLOOKUP(B1373,home!$B$2:$E$405,3,FALSE)</f>
        <v>1.0662</v>
      </c>
      <c r="G1373" s="10">
        <f>VLOOKUP(C1373,away!$B$2:$E$405,4,FALSE)</f>
        <v>0.98419999999999996</v>
      </c>
      <c r="H1373" s="10">
        <f>VLOOKUP(A1373,away!$A$2:$E$405,3,FALSE)</f>
        <v>1.1719999999999999</v>
      </c>
      <c r="I1373" s="10">
        <f>VLOOKUP(C1373,away!$B$2:$E$405,3,FALSE)</f>
        <v>1.2324999999999999</v>
      </c>
      <c r="J1373" s="10">
        <f>VLOOKUP(B1373,home!$B$2:$E$405,4,FALSE)</f>
        <v>0.94799999999999995</v>
      </c>
      <c r="K1373" s="12">
        <f t="shared" si="1902"/>
        <v>1.421664853392</v>
      </c>
      <c r="L1373" s="12">
        <f t="shared" si="1903"/>
        <v>1.3693765199999999</v>
      </c>
      <c r="M1373" s="13">
        <f t="shared" si="1904"/>
        <v>6.1357284789946988E-2</v>
      </c>
      <c r="N1373" s="13">
        <f t="shared" si="1905"/>
        <v>8.7229495285431183E-2</v>
      </c>
      <c r="O1373" s="13">
        <f t="shared" si="1906"/>
        <v>8.4021225122306545E-2</v>
      </c>
      <c r="P1373" s="13">
        <f t="shared" si="1907"/>
        <v>0.11945002269532017</v>
      </c>
      <c r="Q1373" s="13">
        <f t="shared" si="1908"/>
        <v>6.2005553813210344E-2</v>
      </c>
      <c r="R1373" s="13">
        <f t="shared" si="1909"/>
        <v>5.7528346432060354E-2</v>
      </c>
      <c r="S1373" s="13">
        <f t="shared" si="1910"/>
        <v>5.8136160892546036E-2</v>
      </c>
      <c r="T1373" s="13">
        <f t="shared" si="1911"/>
        <v>8.4908949501406719E-2</v>
      </c>
      <c r="U1373" s="13">
        <f t="shared" si="1912"/>
        <v>8.1786028196219274E-2</v>
      </c>
      <c r="V1373" s="13">
        <f t="shared" si="1913"/>
        <v>1.2575461834015905E-2</v>
      </c>
      <c r="W1373" s="13">
        <f t="shared" si="1914"/>
        <v>2.9383705523782479E-2</v>
      </c>
      <c r="X1373" s="13">
        <f t="shared" si="1915"/>
        <v>4.0237356414862029E-2</v>
      </c>
      <c r="Y1373" s="13">
        <f t="shared" si="1916"/>
        <v>2.7550045550691724E-2</v>
      </c>
      <c r="Z1373" s="13">
        <f t="shared" si="1917"/>
        <v>2.6259322279496403E-2</v>
      </c>
      <c r="AA1373" s="13">
        <f t="shared" si="1918"/>
        <v>3.733195555865354E-2</v>
      </c>
      <c r="AB1373" s="13">
        <f t="shared" si="1919"/>
        <v>2.6536764563064922E-2</v>
      </c>
      <c r="AC1373" s="13">
        <f t="shared" si="1920"/>
        <v>1.5301149719016826E-3</v>
      </c>
      <c r="AD1373" s="13">
        <f t="shared" si="1921"/>
        <v>1.0443445351395478E-2</v>
      </c>
      <c r="AE1373" s="13">
        <f t="shared" si="1922"/>
        <v>1.4301008852104117E-2</v>
      </c>
      <c r="AF1373" s="13">
        <f t="shared" si="1923"/>
        <v>9.7917328671917655E-3</v>
      </c>
      <c r="AG1373" s="13">
        <f t="shared" si="1924"/>
        <v>4.4695230261482264E-3</v>
      </c>
      <c r="AH1373" s="13">
        <f t="shared" si="1925"/>
        <v>8.9897248401638163E-3</v>
      </c>
      <c r="AI1373" s="13">
        <f t="shared" si="1926"/>
        <v>1.2780375846925915E-2</v>
      </c>
      <c r="AJ1373" s="13">
        <f t="shared" si="1927"/>
        <v>9.0847055773572959E-3</v>
      </c>
      <c r="AK1373" s="13">
        <f t="shared" si="1928"/>
        <v>4.3051355409143809E-3</v>
      </c>
      <c r="AL1373" s="13">
        <f t="shared" si="1929"/>
        <v>1.1915277460260162E-4</v>
      </c>
      <c r="AM1373" s="13">
        <f t="shared" si="1930"/>
        <v>2.9694158408798011E-3</v>
      </c>
      <c r="AN1373" s="13">
        <f t="shared" si="1931"/>
        <v>4.0662483306168557E-3</v>
      </c>
      <c r="AO1373" s="13">
        <f t="shared" si="1932"/>
        <v>2.78411249421796E-3</v>
      </c>
      <c r="AP1373" s="13">
        <f t="shared" si="1933"/>
        <v>1.2708327595402366E-3</v>
      </c>
      <c r="AQ1373" s="13">
        <f t="shared" si="1934"/>
        <v>4.3506213544030166E-4</v>
      </c>
      <c r="AR1373" s="13">
        <f t="shared" si="1935"/>
        <v>2.4620636234762134E-3</v>
      </c>
      <c r="AS1373" s="13">
        <f t="shared" si="1936"/>
        <v>3.5002293203110872E-3</v>
      </c>
      <c r="AT1373" s="13">
        <f t="shared" si="1937"/>
        <v>2.4880765017492213E-3</v>
      </c>
      <c r="AU1373" s="13">
        <f t="shared" si="1938"/>
        <v>1.1790703050291289E-3</v>
      </c>
      <c r="AV1373" s="13">
        <f t="shared" si="1939"/>
        <v>4.1906070308452416E-4</v>
      </c>
      <c r="AW1373" s="13">
        <f t="shared" si="1940"/>
        <v>6.4434989618665792E-6</v>
      </c>
      <c r="AX1373" s="13">
        <f t="shared" si="1941"/>
        <v>7.0358568934737753E-4</v>
      </c>
      <c r="AY1373" s="13">
        <f t="shared" si="1942"/>
        <v>9.6347372280031294E-4</v>
      </c>
      <c r="AZ1373" s="13">
        <f t="shared" si="1943"/>
        <v>6.5967914681986869E-4</v>
      </c>
      <c r="BA1373" s="13">
        <f t="shared" si="1944"/>
        <v>3.0111637812958692E-4</v>
      </c>
      <c r="BB1373" s="13">
        <f t="shared" si="1945"/>
        <v>1.030854244995245E-4</v>
      </c>
      <c r="BC1373" s="13">
        <f t="shared" si="1946"/>
        <v>2.823255197277628E-5</v>
      </c>
      <c r="BD1373" s="13">
        <f t="shared" si="1947"/>
        <v>5.6191535278907396E-4</v>
      </c>
      <c r="BE1373" s="13">
        <f t="shared" si="1948"/>
        <v>7.9885530764159287E-4</v>
      </c>
      <c r="BF1373" s="13">
        <f t="shared" si="1949"/>
        <v>5.6785225690985318E-4</v>
      </c>
      <c r="BG1373" s="13">
        <f t="shared" si="1950"/>
        <v>2.6909853185602087E-4</v>
      </c>
      <c r="BH1373" s="13">
        <f t="shared" si="1951"/>
        <v>9.5641981209773061E-5</v>
      </c>
      <c r="BI1373" s="13">
        <f t="shared" si="1952"/>
        <v>2.7194168638942472E-5</v>
      </c>
      <c r="BJ1373" s="14">
        <f t="shared" si="1953"/>
        <v>0.38460566066048868</v>
      </c>
      <c r="BK1373" s="14">
        <f t="shared" si="1954"/>
        <v>0.25413167168113371</v>
      </c>
      <c r="BL1373" s="14">
        <f t="shared" si="1955"/>
        <v>0.33473331973036141</v>
      </c>
      <c r="BM1373" s="14">
        <f t="shared" si="1956"/>
        <v>0.52718101598936629</v>
      </c>
      <c r="BN1373" s="14">
        <f t="shared" si="1957"/>
        <v>0.47159192813827555</v>
      </c>
    </row>
    <row r="1374" spans="1:66" x14ac:dyDescent="0.25">
      <c r="A1374" t="s">
        <v>342</v>
      </c>
      <c r="B1374" t="s">
        <v>169</v>
      </c>
      <c r="C1374" t="s">
        <v>172</v>
      </c>
      <c r="D1374" t="s">
        <v>393</v>
      </c>
      <c r="E1374" s="10">
        <f>VLOOKUP(A1374,home!$A$2:$E$405,3,FALSE)</f>
        <v>1.3548</v>
      </c>
      <c r="F1374" s="10">
        <f>VLOOKUP(B1374,home!$B$2:$E$405,3,FALSE)</f>
        <v>0.90210000000000001</v>
      </c>
      <c r="G1374" s="10">
        <f>VLOOKUP(C1374,away!$B$2:$E$405,4,FALSE)</f>
        <v>1.5992999999999999</v>
      </c>
      <c r="H1374" s="10">
        <f>VLOOKUP(A1374,away!$A$2:$E$405,3,FALSE)</f>
        <v>1.1719999999999999</v>
      </c>
      <c r="I1374" s="10">
        <f>VLOOKUP(C1374,away!$B$2:$E$405,3,FALSE)</f>
        <v>0.52139999999999997</v>
      </c>
      <c r="J1374" s="10">
        <f>VLOOKUP(B1374,home!$B$2:$E$405,4,FALSE)</f>
        <v>0.80579999999999996</v>
      </c>
      <c r="K1374" s="12">
        <f t="shared" si="1902"/>
        <v>1.9546086124440001</v>
      </c>
      <c r="L1374" s="12">
        <f t="shared" si="1903"/>
        <v>0.49240890863999998</v>
      </c>
      <c r="M1374" s="13">
        <f t="shared" si="1904"/>
        <v>8.6551339482045839E-2</v>
      </c>
      <c r="N1374" s="13">
        <f t="shared" si="1905"/>
        <v>0.16917399357017121</v>
      </c>
      <c r="O1374" s="13">
        <f t="shared" si="1906"/>
        <v>4.2618650615684331E-2</v>
      </c>
      <c r="P1374" s="13">
        <f t="shared" si="1907"/>
        <v>8.3302781544158377E-2</v>
      </c>
      <c r="Q1374" s="13">
        <f t="shared" si="1908"/>
        <v>0.1653344724169013</v>
      </c>
      <c r="R1374" s="13">
        <f t="shared" si="1909"/>
        <v>1.049290161868929E-2</v>
      </c>
      <c r="S1374" s="13">
        <f t="shared" si="1910"/>
        <v>2.004403818161956E-2</v>
      </c>
      <c r="T1374" s="13">
        <f t="shared" si="1911"/>
        <v>8.1412167123376553E-2</v>
      </c>
      <c r="U1374" s="13">
        <f t="shared" si="1912"/>
        <v>2.0509515873417674E-2</v>
      </c>
      <c r="V1374" s="13">
        <f t="shared" si="1913"/>
        <v>2.1435243507218447E-3</v>
      </c>
      <c r="W1374" s="13">
        <f t="shared" si="1914"/>
        <v>0.1077213945733201</v>
      </c>
      <c r="X1374" s="13">
        <f t="shared" si="1915"/>
        <v>5.3042974339027368E-2</v>
      </c>
      <c r="Y1374" s="13">
        <f t="shared" si="1916"/>
        <v>1.3059416552649993E-2</v>
      </c>
      <c r="Z1374" s="13">
        <f t="shared" si="1917"/>
        <v>1.7222660781752277E-3</v>
      </c>
      <c r="AA1374" s="13">
        <f t="shared" si="1918"/>
        <v>3.3663561093214512E-3</v>
      </c>
      <c r="AB1374" s="13">
        <f t="shared" si="1919"/>
        <v>3.2899543219165931E-3</v>
      </c>
      <c r="AC1374" s="13">
        <f t="shared" si="1920"/>
        <v>1.2894192466527801E-4</v>
      </c>
      <c r="AD1374" s="13">
        <f t="shared" si="1921"/>
        <v>5.2638291394372448E-2</v>
      </c>
      <c r="AE1374" s="13">
        <f t="shared" si="1922"/>
        <v>2.5919563618177238E-2</v>
      </c>
      <c r="AF1374" s="13">
        <f t="shared" si="1923"/>
        <v>6.3815120168258504E-3</v>
      </c>
      <c r="AG1374" s="13">
        <f t="shared" si="1924"/>
        <v>1.0474377892260875E-3</v>
      </c>
      <c r="AH1374" s="13">
        <f t="shared" si="1925"/>
        <v>2.1201478998548917E-4</v>
      </c>
      <c r="AI1374" s="13">
        <f t="shared" si="1926"/>
        <v>4.1440593447114306E-4</v>
      </c>
      <c r="AJ1374" s="13">
        <f t="shared" si="1927"/>
        <v>4.0500070428260015E-4</v>
      </c>
      <c r="AK1374" s="13">
        <f t="shared" si="1928"/>
        <v>2.6387262154555202E-4</v>
      </c>
      <c r="AL1374" s="13">
        <f t="shared" si="1929"/>
        <v>4.9640923163312307E-6</v>
      </c>
      <c r="AM1374" s="13">
        <f t="shared" si="1930"/>
        <v>2.0577451540755461E-2</v>
      </c>
      <c r="AN1374" s="13">
        <f t="shared" si="1931"/>
        <v>1.0132520455775883E-2</v>
      </c>
      <c r="AO1374" s="13">
        <f t="shared" si="1932"/>
        <v>2.494671669700538E-3</v>
      </c>
      <c r="AP1374" s="13">
        <f t="shared" si="1933"/>
        <v>4.0946618476412288E-4</v>
      </c>
      <c r="AQ1374" s="13">
        <f t="shared" si="1934"/>
        <v>5.0406199291171583E-5</v>
      </c>
      <c r="AR1374" s="13">
        <f t="shared" si="1935"/>
        <v>2.0879594270458714E-5</v>
      </c>
      <c r="AS1374" s="13">
        <f t="shared" si="1936"/>
        <v>4.0811434785375E-5</v>
      </c>
      <c r="AT1374" s="13">
        <f t="shared" si="1937"/>
        <v>3.9885190958845323E-5</v>
      </c>
      <c r="AU1374" s="13">
        <f t="shared" si="1938"/>
        <v>2.5986645919044215E-5</v>
      </c>
      <c r="AV1374" s="13">
        <f t="shared" si="1939"/>
        <v>1.2698430480474134E-5</v>
      </c>
      <c r="AW1374" s="13">
        <f t="shared" si="1940"/>
        <v>1.3271593107726036E-7</v>
      </c>
      <c r="AX1374" s="13">
        <f t="shared" si="1941"/>
        <v>6.703477333951614E-3</v>
      </c>
      <c r="AY1374" s="13">
        <f t="shared" si="1942"/>
        <v>3.3008519581040909E-3</v>
      </c>
      <c r="AZ1374" s="13">
        <f t="shared" si="1943"/>
        <v>8.12684455136121E-4</v>
      </c>
      <c r="BA1374" s="13">
        <f t="shared" si="1944"/>
        <v>1.3339102187409014E-4</v>
      </c>
      <c r="BB1374" s="13">
        <f t="shared" si="1945"/>
        <v>1.6420731875848769E-5</v>
      </c>
      <c r="BC1374" s="13">
        <f t="shared" si="1946"/>
        <v>1.6171429324113514E-6</v>
      </c>
      <c r="BD1374" s="13">
        <f t="shared" si="1947"/>
        <v>1.7135497045937606E-6</v>
      </c>
      <c r="BE1374" s="13">
        <f t="shared" si="1948"/>
        <v>3.3493190104498363E-6</v>
      </c>
      <c r="BF1374" s="13">
        <f t="shared" si="1949"/>
        <v>3.2733038918238339E-6</v>
      </c>
      <c r="BG1374" s="13">
        <f t="shared" si="1950"/>
        <v>2.1326759927017766E-6</v>
      </c>
      <c r="BH1374" s="13">
        <f t="shared" si="1951"/>
        <v>1.0421367157218623E-6</v>
      </c>
      <c r="BI1374" s="13">
        <f t="shared" si="1952"/>
        <v>4.0739387997881146E-7</v>
      </c>
      <c r="BJ1374" s="14">
        <f t="shared" si="1953"/>
        <v>0.72036418208820951</v>
      </c>
      <c r="BK1374" s="14">
        <f t="shared" si="1954"/>
        <v>0.19547644153363133</v>
      </c>
      <c r="BL1374" s="14">
        <f t="shared" si="1955"/>
        <v>8.1724852264923625E-2</v>
      </c>
      <c r="BM1374" s="14">
        <f t="shared" si="1956"/>
        <v>0.43851288347511608</v>
      </c>
      <c r="BN1374" s="14">
        <f t="shared" si="1957"/>
        <v>0.55747413924765044</v>
      </c>
    </row>
    <row r="1375" spans="1:66" x14ac:dyDescent="0.25">
      <c r="A1375" t="s">
        <v>342</v>
      </c>
      <c r="B1375" t="s">
        <v>176</v>
      </c>
      <c r="C1375" t="s">
        <v>171</v>
      </c>
      <c r="D1375" t="s">
        <v>393</v>
      </c>
      <c r="E1375" s="10">
        <f>VLOOKUP(A1375,home!$A$2:$E$405,3,FALSE)</f>
        <v>1.3548</v>
      </c>
      <c r="F1375" s="10">
        <f>VLOOKUP(B1375,home!$B$2:$E$405,3,FALSE)</f>
        <v>0.81579999999999997</v>
      </c>
      <c r="G1375" s="10">
        <f>VLOOKUP(C1375,away!$B$2:$E$405,4,FALSE)</f>
        <v>1.2302</v>
      </c>
      <c r="H1375" s="10">
        <f>VLOOKUP(A1375,away!$A$2:$E$405,3,FALSE)</f>
        <v>1.1719999999999999</v>
      </c>
      <c r="I1375" s="10">
        <f>VLOOKUP(C1375,away!$B$2:$E$405,3,FALSE)</f>
        <v>0.99539999999999995</v>
      </c>
      <c r="J1375" s="10">
        <f>VLOOKUP(B1375,home!$B$2:$E$405,4,FALSE)</f>
        <v>1.3920999999999999</v>
      </c>
      <c r="K1375" s="12">
        <f t="shared" si="1902"/>
        <v>1.359673432368</v>
      </c>
      <c r="L1375" s="12">
        <f t="shared" si="1903"/>
        <v>1.6240361104799996</v>
      </c>
      <c r="M1375" s="13">
        <f t="shared" si="1904"/>
        <v>5.0604764712259061E-2</v>
      </c>
      <c r="N1375" s="13">
        <f t="shared" si="1905"/>
        <v>6.8805954130492328E-2</v>
      </c>
      <c r="O1375" s="13">
        <f t="shared" si="1906"/>
        <v>8.2183965255052741E-2</v>
      </c>
      <c r="P1375" s="13">
        <f t="shared" si="1907"/>
        <v>0.11174335412395003</v>
      </c>
      <c r="Q1375" s="13">
        <f t="shared" si="1908"/>
        <v>4.6776813909980834E-2</v>
      </c>
      <c r="R1375" s="13">
        <f t="shared" si="1909"/>
        <v>6.6734863638319653E-2</v>
      </c>
      <c r="S1375" s="13">
        <f t="shared" si="1910"/>
        <v>6.1686766364144427E-2</v>
      </c>
      <c r="T1375" s="13">
        <f t="shared" si="1911"/>
        <v>7.5967234923012023E-2</v>
      </c>
      <c r="U1375" s="13">
        <f t="shared" si="1912"/>
        <v>9.0737621101724536E-2</v>
      </c>
      <c r="V1375" s="13">
        <f t="shared" si="1913"/>
        <v>1.5134908118686174E-2</v>
      </c>
      <c r="W1375" s="13">
        <f t="shared" si="1914"/>
        <v>2.120039704140762E-2</v>
      </c>
      <c r="X1375" s="13">
        <f t="shared" si="1915"/>
        <v>3.4430210351759326E-2</v>
      </c>
      <c r="Y1375" s="13">
        <f t="shared" si="1916"/>
        <v>2.795795245133972E-2</v>
      </c>
      <c r="Z1375" s="13">
        <f t="shared" si="1917"/>
        <v>3.6126609458863264E-2</v>
      </c>
      <c r="AA1375" s="13">
        <f t="shared" si="1918"/>
        <v>4.9120391082750875E-2</v>
      </c>
      <c r="AB1375" s="13">
        <f t="shared" si="1919"/>
        <v>3.3393845371371189E-2</v>
      </c>
      <c r="AC1375" s="13">
        <f t="shared" si="1920"/>
        <v>2.088767489529123E-3</v>
      </c>
      <c r="AD1375" s="13">
        <f t="shared" si="1921"/>
        <v>7.2064041532137746E-3</v>
      </c>
      <c r="AE1375" s="13">
        <f t="shared" si="1922"/>
        <v>1.1703460571532215E-2</v>
      </c>
      <c r="AF1375" s="13">
        <f t="shared" si="1923"/>
        <v>9.5034212928736071E-3</v>
      </c>
      <c r="AG1375" s="13">
        <f t="shared" si="1924"/>
        <v>5.1446331175770861E-3</v>
      </c>
      <c r="AH1375" s="13">
        <f t="shared" si="1925"/>
        <v>1.4667729577600572E-2</v>
      </c>
      <c r="AI1375" s="13">
        <f t="shared" si="1926"/>
        <v>1.9943322219821809E-2</v>
      </c>
      <c r="AJ1375" s="13">
        <f t="shared" si="1927"/>
        <v>1.3558202687723059E-2</v>
      </c>
      <c r="AK1375" s="13">
        <f t="shared" si="1928"/>
        <v>6.1449093283858199E-3</v>
      </c>
      <c r="AL1375" s="13">
        <f t="shared" si="1929"/>
        <v>1.8449320856816747E-4</v>
      </c>
      <c r="AM1375" s="13">
        <f t="shared" si="1930"/>
        <v>1.9596712540062337E-3</v>
      </c>
      <c r="AN1375" s="13">
        <f t="shared" si="1931"/>
        <v>3.1825768811757473E-3</v>
      </c>
      <c r="AO1375" s="13">
        <f t="shared" si="1932"/>
        <v>2.5843098897041145E-3</v>
      </c>
      <c r="AP1375" s="13">
        <f t="shared" si="1933"/>
        <v>1.3990041938500221E-3</v>
      </c>
      <c r="AQ1375" s="13">
        <f t="shared" si="1934"/>
        <v>5.6800833238134971E-4</v>
      </c>
      <c r="AR1375" s="13">
        <f t="shared" si="1935"/>
        <v>4.7641844985557734E-3</v>
      </c>
      <c r="AS1375" s="13">
        <f t="shared" si="1936"/>
        <v>6.4777350895857486E-3</v>
      </c>
      <c r="AT1375" s="13">
        <f t="shared" si="1937"/>
        <v>4.4038021516138439E-3</v>
      </c>
      <c r="AU1375" s="13">
        <f t="shared" si="1938"/>
        <v>1.9959109289847932E-3</v>
      </c>
      <c r="AV1375" s="13">
        <f t="shared" si="1939"/>
        <v>6.7844676587838955E-4</v>
      </c>
      <c r="AW1375" s="13">
        <f t="shared" si="1940"/>
        <v>1.131639703610661E-5</v>
      </c>
      <c r="AX1375" s="13">
        <f t="shared" si="1941"/>
        <v>4.4408549004126022E-4</v>
      </c>
      <c r="AY1375" s="13">
        <f t="shared" si="1942"/>
        <v>7.2121087196721286E-4</v>
      </c>
      <c r="AZ1375" s="13">
        <f t="shared" si="1943"/>
        <v>5.8563624967276082E-4</v>
      </c>
      <c r="BA1375" s="13">
        <f t="shared" si="1944"/>
        <v>3.1703147235821472E-4</v>
      </c>
      <c r="BB1375" s="13">
        <f t="shared" si="1945"/>
        <v>1.2871763981709572E-4</v>
      </c>
      <c r="BC1375" s="13">
        <f t="shared" si="1946"/>
        <v>4.1808419023744308E-5</v>
      </c>
      <c r="BD1375" s="13">
        <f t="shared" si="1947"/>
        <v>1.289534610440603E-3</v>
      </c>
      <c r="BE1375" s="13">
        <f t="shared" si="1948"/>
        <v>1.7533459499351066E-3</v>
      </c>
      <c r="BF1375" s="13">
        <f t="shared" si="1949"/>
        <v>1.1919889529383989E-3</v>
      </c>
      <c r="BG1375" s="13">
        <f t="shared" si="1950"/>
        <v>5.4023857032883045E-4</v>
      </c>
      <c r="BH1375" s="13">
        <f t="shared" si="1951"/>
        <v>1.8363700780414557E-4</v>
      </c>
      <c r="BI1375" s="13">
        <f t="shared" si="1952"/>
        <v>4.993727214217029E-5</v>
      </c>
      <c r="BJ1375" s="14">
        <f t="shared" si="1953"/>
        <v>0.32062854263718626</v>
      </c>
      <c r="BK1375" s="14">
        <f t="shared" si="1954"/>
        <v>0.24216426488910422</v>
      </c>
      <c r="BL1375" s="14">
        <f t="shared" si="1955"/>
        <v>0.39981361206095806</v>
      </c>
      <c r="BM1375" s="14">
        <f t="shared" si="1956"/>
        <v>0.57117341880112582</v>
      </c>
      <c r="BN1375" s="14">
        <f t="shared" si="1957"/>
        <v>0.42684971577005465</v>
      </c>
    </row>
    <row r="1376" spans="1:66" x14ac:dyDescent="0.25">
      <c r="A1376" t="s">
        <v>342</v>
      </c>
      <c r="B1376" t="s">
        <v>173</v>
      </c>
      <c r="C1376" t="s">
        <v>174</v>
      </c>
      <c r="D1376" t="s">
        <v>393</v>
      </c>
      <c r="E1376" s="10">
        <f>VLOOKUP(A1376,home!$A$2:$E$405,3,FALSE)</f>
        <v>1.3548</v>
      </c>
      <c r="F1376" s="10">
        <f>VLOOKUP(B1376,home!$B$2:$E$405,3,FALSE)</f>
        <v>1.3122</v>
      </c>
      <c r="G1376" s="10">
        <f>VLOOKUP(C1376,away!$B$2:$E$405,4,FALSE)</f>
        <v>0.77910000000000001</v>
      </c>
      <c r="H1376" s="10">
        <f>VLOOKUP(A1376,away!$A$2:$E$405,3,FALSE)</f>
        <v>1.1719999999999999</v>
      </c>
      <c r="I1376" s="10">
        <f>VLOOKUP(C1376,away!$B$2:$E$405,3,FALSE)</f>
        <v>0.90059999999999996</v>
      </c>
      <c r="J1376" s="10">
        <f>VLOOKUP(B1376,home!$B$2:$E$405,4,FALSE)</f>
        <v>0.61619999999999997</v>
      </c>
      <c r="K1376" s="12">
        <f t="shared" si="1902"/>
        <v>1.3850594850960001</v>
      </c>
      <c r="L1376" s="12">
        <f t="shared" si="1903"/>
        <v>0.65040107183999996</v>
      </c>
      <c r="M1376" s="13">
        <f t="shared" si="1904"/>
        <v>0.13062031055877499</v>
      </c>
      <c r="N1376" s="13">
        <f t="shared" si="1905"/>
        <v>0.18091690008561648</v>
      </c>
      <c r="O1376" s="13">
        <f t="shared" si="1906"/>
        <v>8.4955589991500907E-2</v>
      </c>
      <c r="P1376" s="13">
        <f t="shared" si="1907"/>
        <v>0.11766854572965513</v>
      </c>
      <c r="Q1376" s="13">
        <f t="shared" si="1908"/>
        <v>0.12529033423887426</v>
      </c>
      <c r="R1376" s="13">
        <f t="shared" si="1909"/>
        <v>2.7627603394635877E-2</v>
      </c>
      <c r="S1376" s="13">
        <f t="shared" si="1910"/>
        <v>2.6500255961154174E-2</v>
      </c>
      <c r="T1376" s="13">
        <f t="shared" si="1911"/>
        <v>8.148896768015565E-2</v>
      </c>
      <c r="U1376" s="13">
        <f t="shared" si="1912"/>
        <v>3.8265874132210873E-2</v>
      </c>
      <c r="V1376" s="13">
        <f t="shared" si="1913"/>
        <v>2.6525112425924702E-3</v>
      </c>
      <c r="W1376" s="13">
        <f t="shared" si="1914"/>
        <v>5.7844855276133603E-2</v>
      </c>
      <c r="X1376" s="13">
        <f t="shared" si="1915"/>
        <v>3.7622355872026968E-2</v>
      </c>
      <c r="Y1376" s="13">
        <f t="shared" si="1916"/>
        <v>1.2234810292156128E-2</v>
      </c>
      <c r="Z1376" s="13">
        <f t="shared" si="1917"/>
        <v>5.9896742867472002E-3</v>
      </c>
      <c r="AA1376" s="13">
        <f t="shared" si="1918"/>
        <v>8.2960551834948288E-3</v>
      </c>
      <c r="AB1376" s="13">
        <f t="shared" si="1919"/>
        <v>5.7452649603896757E-3</v>
      </c>
      <c r="AC1376" s="13">
        <f t="shared" si="1920"/>
        <v>1.4934370615499241E-4</v>
      </c>
      <c r="AD1376" s="13">
        <f t="shared" si="1921"/>
        <v>2.0029641366053584E-2</v>
      </c>
      <c r="AE1376" s="13">
        <f t="shared" si="1922"/>
        <v>1.302730021305205E-2</v>
      </c>
      <c r="AF1376" s="13">
        <f t="shared" si="1923"/>
        <v>4.2364850108752563E-3</v>
      </c>
      <c r="AG1376" s="13">
        <f t="shared" si="1924"/>
        <v>9.1847146396912052E-4</v>
      </c>
      <c r="AH1376" s="13">
        <f t="shared" si="1925"/>
        <v>9.7392264401821626E-4</v>
      </c>
      <c r="AI1376" s="13">
        <f t="shared" si="1926"/>
        <v>1.3489407958472055E-3</v>
      </c>
      <c r="AJ1376" s="13">
        <f t="shared" si="1927"/>
        <v>9.341816220605596E-4</v>
      </c>
      <c r="AK1376" s="13">
        <f t="shared" si="1928"/>
        <v>4.3129903881244805E-4</v>
      </c>
      <c r="AL1376" s="13">
        <f t="shared" si="1929"/>
        <v>5.3814163025519977E-6</v>
      </c>
      <c r="AM1376" s="13">
        <f t="shared" si="1930"/>
        <v>5.5484489514247455E-3</v>
      </c>
      <c r="AN1376" s="13">
        <f t="shared" si="1931"/>
        <v>3.6087171450561776E-3</v>
      </c>
      <c r="AO1376" s="13">
        <f t="shared" si="1932"/>
        <v>1.1735567495559612E-3</v>
      </c>
      <c r="AP1376" s="13">
        <f t="shared" si="1933"/>
        <v>2.5442752259208793E-4</v>
      </c>
      <c r="AQ1376" s="13">
        <f t="shared" si="1934"/>
        <v>4.1369983349872433E-5</v>
      </c>
      <c r="AR1376" s="13">
        <f t="shared" si="1935"/>
        <v>1.2668806631173894E-4</v>
      </c>
      <c r="AS1376" s="13">
        <f t="shared" si="1936"/>
        <v>1.7547050789354506E-4</v>
      </c>
      <c r="AT1376" s="13">
        <f t="shared" si="1937"/>
        <v>1.2151854565628358E-4</v>
      </c>
      <c r="AU1376" s="13">
        <f t="shared" si="1938"/>
        <v>5.610347142543561E-5</v>
      </c>
      <c r="AV1376" s="13">
        <f t="shared" si="1939"/>
        <v>1.9426661311153018E-5</v>
      </c>
      <c r="AW1376" s="13">
        <f t="shared" si="1940"/>
        <v>1.3466159783997686E-7</v>
      </c>
      <c r="AX1376" s="13">
        <f t="shared" si="1941"/>
        <v>1.2808219746236324E-3</v>
      </c>
      <c r="AY1376" s="13">
        <f t="shared" si="1942"/>
        <v>8.3304798513143558E-4</v>
      </c>
      <c r="AZ1376" s="13">
        <f t="shared" si="1943"/>
        <v>2.7090765121181898E-4</v>
      </c>
      <c r="BA1376" s="13">
        <f t="shared" si="1944"/>
        <v>5.8732875572607994E-5</v>
      </c>
      <c r="BB1376" s="13">
        <f t="shared" si="1945"/>
        <v>9.5499813061673938E-6</v>
      </c>
      <c r="BC1376" s="13">
        <f t="shared" si="1946"/>
        <v>1.2422636155166475E-6</v>
      </c>
      <c r="BD1376" s="13">
        <f t="shared" si="1947"/>
        <v>1.3733009019748665E-5</v>
      </c>
      <c r="BE1376" s="13">
        <f t="shared" si="1948"/>
        <v>1.9021034401711809E-5</v>
      </c>
      <c r="BF1376" s="13">
        <f t="shared" si="1949"/>
        <v>1.3172632057214134E-5</v>
      </c>
      <c r="BG1376" s="13">
        <f t="shared" si="1950"/>
        <v>6.0816263248413541E-6</v>
      </c>
      <c r="BH1376" s="13">
        <f t="shared" si="1951"/>
        <v>2.1058535565077633E-6</v>
      </c>
      <c r="BI1376" s="13">
        <f t="shared" si="1952"/>
        <v>5.8334648853284477E-7</v>
      </c>
      <c r="BJ1376" s="14">
        <f t="shared" si="1953"/>
        <v>0.54669094458235323</v>
      </c>
      <c r="BK1376" s="14">
        <f t="shared" si="1954"/>
        <v>0.27842939659976579</v>
      </c>
      <c r="BL1376" s="14">
        <f t="shared" si="1955"/>
        <v>0.16913263651741731</v>
      </c>
      <c r="BM1376" s="14">
        <f t="shared" si="1956"/>
        <v>0.3323304546636921</v>
      </c>
      <c r="BN1376" s="14">
        <f t="shared" si="1957"/>
        <v>0.66707928399905758</v>
      </c>
    </row>
    <row r="1377" spans="1:66" x14ac:dyDescent="0.25">
      <c r="A1377" t="s">
        <v>347</v>
      </c>
      <c r="B1377" t="s">
        <v>255</v>
      </c>
      <c r="C1377" t="s">
        <v>249</v>
      </c>
      <c r="D1377" t="s">
        <v>393</v>
      </c>
      <c r="E1377" s="10">
        <f>VLOOKUP(A1377,home!$A$2:$E$405,3,FALSE)</f>
        <v>1.1809000000000001</v>
      </c>
      <c r="F1377" s="10">
        <f>VLOOKUP(B1377,home!$B$2:$E$405,3,FALSE)</f>
        <v>0.70569999999999999</v>
      </c>
      <c r="G1377" s="10">
        <f>VLOOKUP(C1377,away!$B$2:$E$405,4,FALSE)</f>
        <v>2.3287</v>
      </c>
      <c r="H1377" s="10">
        <f>VLOOKUP(A1377,away!$A$2:$E$405,3,FALSE)</f>
        <v>0.92459999999999998</v>
      </c>
      <c r="I1377" s="10">
        <f>VLOOKUP(C1377,away!$B$2:$E$405,3,FALSE)</f>
        <v>0.4506</v>
      </c>
      <c r="J1377" s="10">
        <f>VLOOKUP(B1377,home!$B$2:$E$405,4,FALSE)</f>
        <v>1.0814999999999999</v>
      </c>
      <c r="K1377" s="12">
        <f t="shared" si="1902"/>
        <v>1.9406480634309999</v>
      </c>
      <c r="L1377" s="12">
        <f t="shared" si="1903"/>
        <v>0.45057967793999992</v>
      </c>
      <c r="M1377" s="13">
        <f t="shared" si="1904"/>
        <v>9.1517255354493704E-2</v>
      </c>
      <c r="N1377" s="13">
        <f t="shared" si="1905"/>
        <v>0.1776027843742185</v>
      </c>
      <c r="O1377" s="13">
        <f t="shared" si="1906"/>
        <v>4.1235815443580508E-2</v>
      </c>
      <c r="P1377" s="13">
        <f t="shared" si="1907"/>
        <v>8.0024205384582631E-2</v>
      </c>
      <c r="Q1377" s="13">
        <f t="shared" si="1908"/>
        <v>0.17233224977789036</v>
      </c>
      <c r="R1377" s="13">
        <f t="shared" si="1909"/>
        <v>9.2900102210808893E-3</v>
      </c>
      <c r="S1377" s="13">
        <f t="shared" si="1910"/>
        <v>1.7493622985710038E-2</v>
      </c>
      <c r="T1377" s="13">
        <f t="shared" si="1911"/>
        <v>7.7649409603597452E-2</v>
      </c>
      <c r="U1377" s="13">
        <f t="shared" si="1912"/>
        <v>1.8028640344794823E-2</v>
      </c>
      <c r="V1377" s="13">
        <f t="shared" si="1913"/>
        <v>1.6996348858612353E-3</v>
      </c>
      <c r="W1377" s="13">
        <f t="shared" si="1914"/>
        <v>0.11147874893272343</v>
      </c>
      <c r="X1377" s="13">
        <f t="shared" si="1915"/>
        <v>5.0230058791260634E-2</v>
      </c>
      <c r="Y1377" s="13">
        <f t="shared" si="1916"/>
        <v>1.1316321856536738E-2</v>
      </c>
      <c r="Z1377" s="13">
        <f t="shared" si="1917"/>
        <v>1.3952966044913117E-3</v>
      </c>
      <c r="AA1377" s="13">
        <f t="shared" si="1918"/>
        <v>2.7077796534179135E-3</v>
      </c>
      <c r="AB1377" s="13">
        <f t="shared" si="1919"/>
        <v>2.6274236703016699E-3</v>
      </c>
      <c r="AC1377" s="13">
        <f t="shared" si="1920"/>
        <v>9.2886807696890468E-5</v>
      </c>
      <c r="AD1377" s="13">
        <f t="shared" si="1921"/>
        <v>5.4085254557500115E-2</v>
      </c>
      <c r="AE1377" s="13">
        <f t="shared" si="1922"/>
        <v>2.4369716579821316E-2</v>
      </c>
      <c r="AF1377" s="13">
        <f t="shared" si="1923"/>
        <v>5.4902495240124818E-3</v>
      </c>
      <c r="AG1377" s="13">
        <f t="shared" si="1924"/>
        <v>8.2459828744659404E-4</v>
      </c>
      <c r="AH1377" s="13">
        <f t="shared" si="1925"/>
        <v>1.5717307367061768E-4</v>
      </c>
      <c r="AI1377" s="13">
        <f t="shared" si="1926"/>
        <v>3.0501762104238205E-4</v>
      </c>
      <c r="AJ1377" s="13">
        <f t="shared" si="1927"/>
        <v>2.9596592779411473E-4</v>
      </c>
      <c r="AK1377" s="13">
        <f t="shared" si="1928"/>
        <v>1.9145523487173598E-4</v>
      </c>
      <c r="AL1377" s="13">
        <f t="shared" si="1929"/>
        <v>3.2488705863660764E-6</v>
      </c>
      <c r="AM1377" s="13">
        <f t="shared" si="1930"/>
        <v>2.0992088903437057E-2</v>
      </c>
      <c r="AN1377" s="13">
        <f t="shared" si="1931"/>
        <v>9.4586086573985144E-3</v>
      </c>
      <c r="AO1377" s="13">
        <f t="shared" si="1932"/>
        <v>2.1309284213055588E-3</v>
      </c>
      <c r="AP1377" s="13">
        <f t="shared" si="1933"/>
        <v>3.2005101392835041E-4</v>
      </c>
      <c r="AQ1377" s="13">
        <f t="shared" si="1934"/>
        <v>3.6052120695051643E-5</v>
      </c>
      <c r="AR1377" s="13">
        <f t="shared" si="1935"/>
        <v>1.4163798583069364E-5</v>
      </c>
      <c r="AS1377" s="13">
        <f t="shared" si="1936"/>
        <v>2.7486948291060301E-5</v>
      </c>
      <c r="AT1377" s="13">
        <f t="shared" si="1937"/>
        <v>2.6671246485337111E-5</v>
      </c>
      <c r="AU1377" s="13">
        <f t="shared" si="1938"/>
        <v>1.7253167613686777E-5</v>
      </c>
      <c r="AV1377" s="13">
        <f t="shared" si="1939"/>
        <v>8.370581579387926E-6</v>
      </c>
      <c r="AW1377" s="13">
        <f t="shared" si="1940"/>
        <v>7.8912952919284763E-8</v>
      </c>
      <c r="AX1377" s="13">
        <f t="shared" si="1941"/>
        <v>6.7897094463044063E-3</v>
      </c>
      <c r="AY1377" s="13">
        <f t="shared" si="1942"/>
        <v>3.0593050956220142E-3</v>
      </c>
      <c r="AZ1377" s="13">
        <f t="shared" si="1943"/>
        <v>6.8923035235278387E-4</v>
      </c>
      <c r="BA1377" s="13">
        <f t="shared" si="1944"/>
        <v>1.0351773006319668E-4</v>
      </c>
      <c r="BB1377" s="13">
        <f t="shared" si="1945"/>
        <v>1.1660746368238754E-5</v>
      </c>
      <c r="BC1377" s="13">
        <f t="shared" si="1946"/>
        <v>1.0508190686282086E-6</v>
      </c>
      <c r="BD1377" s="13">
        <f t="shared" si="1947"/>
        <v>1.0636533006610695E-6</v>
      </c>
      <c r="BE1377" s="13">
        <f t="shared" si="1948"/>
        <v>2.0641767180898953E-6</v>
      </c>
      <c r="BF1377" s="13">
        <f t="shared" si="1949"/>
        <v>2.0029202752702568E-6</v>
      </c>
      <c r="BG1377" s="13">
        <f t="shared" si="1950"/>
        <v>1.2956544511366364E-6</v>
      </c>
      <c r="BH1377" s="13">
        <f t="shared" si="1951"/>
        <v>6.2860232536851743E-7</v>
      </c>
      <c r="BI1377" s="13">
        <f t="shared" si="1952"/>
        <v>2.4397917707892735E-7</v>
      </c>
      <c r="BJ1377" s="14">
        <f t="shared" si="1953"/>
        <v>0.72897159559155167</v>
      </c>
      <c r="BK1377" s="14">
        <f t="shared" si="1954"/>
        <v>0.19389015938455287</v>
      </c>
      <c r="BL1377" s="14">
        <f t="shared" si="1955"/>
        <v>7.4940525919354822E-2</v>
      </c>
      <c r="BM1377" s="14">
        <f t="shared" si="1956"/>
        <v>0.42413603076143475</v>
      </c>
      <c r="BN1377" s="14">
        <f t="shared" si="1957"/>
        <v>0.57200232055584666</v>
      </c>
    </row>
    <row r="1378" spans="1:66" x14ac:dyDescent="0.25">
      <c r="A1378" t="s">
        <v>338</v>
      </c>
      <c r="B1378" t="s">
        <v>79</v>
      </c>
      <c r="C1378" t="s">
        <v>80</v>
      </c>
      <c r="D1378" t="s">
        <v>394</v>
      </c>
      <c r="E1378" s="10">
        <f>VLOOKUP(A1378,home!$A$2:$E$405,3,FALSE)</f>
        <v>1.4215</v>
      </c>
      <c r="F1378" s="10">
        <f>VLOOKUP(B1378,home!$B$2:$E$405,3,FALSE)</f>
        <v>1.407</v>
      </c>
      <c r="G1378" s="10">
        <f>VLOOKUP(C1378,away!$B$2:$E$405,4,FALSE)</f>
        <v>1.0823</v>
      </c>
      <c r="H1378" s="10">
        <f>VLOOKUP(A1378,away!$A$2:$E$405,3,FALSE)</f>
        <v>1.0277000000000001</v>
      </c>
      <c r="I1378" s="10">
        <f>VLOOKUP(C1378,away!$B$2:$E$405,3,FALSE)</f>
        <v>1.7215</v>
      </c>
      <c r="J1378" s="10">
        <f>VLOOKUP(B1378,home!$B$2:$E$405,4,FALSE)</f>
        <v>0.89200000000000002</v>
      </c>
      <c r="K1378" s="12">
        <f t="shared" si="1902"/>
        <v>2.1646546561500002</v>
      </c>
      <c r="L1378" s="12">
        <f t="shared" si="1903"/>
        <v>1.5781135106000002</v>
      </c>
      <c r="M1378" s="13">
        <f t="shared" si="1904"/>
        <v>2.3688438739764298E-2</v>
      </c>
      <c r="N1378" s="13">
        <f t="shared" si="1905"/>
        <v>5.1277289214954842E-2</v>
      </c>
      <c r="O1378" s="13">
        <f t="shared" si="1906"/>
        <v>3.7383045220242488E-2</v>
      </c>
      <c r="P1378" s="13">
        <f t="shared" si="1907"/>
        <v>8.0921382897063909E-2</v>
      </c>
      <c r="Q1378" s="13">
        <f t="shared" si="1908"/>
        <v>5.5498811426951095E-2</v>
      </c>
      <c r="R1378" s="13">
        <f t="shared" si="1909"/>
        <v>2.9497344364717713E-2</v>
      </c>
      <c r="S1378" s="13">
        <f t="shared" si="1910"/>
        <v>6.9108292466116147E-2</v>
      </c>
      <c r="T1378" s="13">
        <f t="shared" si="1911"/>
        <v>8.7583424135113205E-2</v>
      </c>
      <c r="U1378" s="13">
        <f t="shared" si="1912"/>
        <v>6.3851563823146176E-2</v>
      </c>
      <c r="V1378" s="13">
        <f t="shared" si="1913"/>
        <v>2.623097967488603E-2</v>
      </c>
      <c r="W1378" s="13">
        <f t="shared" si="1914"/>
        <v>4.0045253522046846E-2</v>
      </c>
      <c r="X1378" s="13">
        <f t="shared" si="1915"/>
        <v>6.319595561854438E-2</v>
      </c>
      <c r="Y1378" s="13">
        <f t="shared" si="1916"/>
        <v>4.9865195688451436E-2</v>
      </c>
      <c r="Z1378" s="13">
        <f t="shared" si="1917"/>
        <v>1.5516719222927267E-2</v>
      </c>
      <c r="AA1378" s="13">
        <f t="shared" si="1918"/>
        <v>3.3588338514081724E-2</v>
      </c>
      <c r="AB1378" s="13">
        <f t="shared" si="1919"/>
        <v>3.6353576678424697E-2</v>
      </c>
      <c r="AC1378" s="13">
        <f t="shared" si="1920"/>
        <v>5.6004301648883053E-3</v>
      </c>
      <c r="AD1378" s="13">
        <f t="shared" si="1921"/>
        <v>2.1671036123301481E-2</v>
      </c>
      <c r="AE1378" s="13">
        <f t="shared" si="1922"/>
        <v>3.4199354894882725E-2</v>
      </c>
      <c r="AF1378" s="13">
        <f t="shared" si="1923"/>
        <v>2.6985232006709339E-2</v>
      </c>
      <c r="AG1378" s="13">
        <f t="shared" si="1924"/>
        <v>1.419525307215452E-2</v>
      </c>
      <c r="AH1378" s="13">
        <f t="shared" si="1925"/>
        <v>6.1217860614720676E-3</v>
      </c>
      <c r="AI1378" s="13">
        <f t="shared" si="1926"/>
        <v>1.3251552701919685E-2</v>
      </c>
      <c r="AJ1378" s="13">
        <f t="shared" si="1927"/>
        <v>1.4342517628713781E-2</v>
      </c>
      <c r="AK1378" s="13">
        <f t="shared" si="1928"/>
        <v>1.0348865855302918E-2</v>
      </c>
      <c r="AL1378" s="13">
        <f t="shared" si="1929"/>
        <v>7.6525862888623941E-4</v>
      </c>
      <c r="AM1378" s="13">
        <f t="shared" si="1930"/>
        <v>9.3820618495798775E-3</v>
      </c>
      <c r="AN1378" s="13">
        <f t="shared" si="1931"/>
        <v>1.4805958562106833E-2</v>
      </c>
      <c r="AO1378" s="13">
        <f t="shared" si="1932"/>
        <v>1.1682741622122272E-2</v>
      </c>
      <c r="AP1378" s="13">
        <f t="shared" si="1933"/>
        <v>6.1455641315733729E-3</v>
      </c>
      <c r="AQ1378" s="13">
        <f t="shared" si="1934"/>
        <v>2.424599446573676E-3</v>
      </c>
      <c r="AR1378" s="13">
        <f t="shared" si="1935"/>
        <v>1.9321746585223647E-3</v>
      </c>
      <c r="AS1378" s="13">
        <f t="shared" si="1936"/>
        <v>4.1824908710654737E-3</v>
      </c>
      <c r="AT1378" s="13">
        <f t="shared" si="1937"/>
        <v>4.526824169178374E-3</v>
      </c>
      <c r="AU1378" s="13">
        <f t="shared" si="1938"/>
        <v>3.2663370051281087E-3</v>
      </c>
      <c r="AV1378" s="13">
        <f t="shared" si="1939"/>
        <v>1.7676229016764023E-3</v>
      </c>
      <c r="AW1378" s="13">
        <f t="shared" si="1940"/>
        <v>7.2616045137376893E-5</v>
      </c>
      <c r="AX1378" s="13">
        <f t="shared" si="1941"/>
        <v>3.3848206444967274E-3</v>
      </c>
      <c r="AY1378" s="13">
        <f t="shared" si="1942"/>
        <v>5.3416311900380863E-3</v>
      </c>
      <c r="AZ1378" s="13">
        <f t="shared" si="1943"/>
        <v>4.2148501748207308E-3</v>
      </c>
      <c r="BA1378" s="13">
        <f t="shared" si="1944"/>
        <v>2.2171706686797891E-3</v>
      </c>
      <c r="BB1378" s="13">
        <f t="shared" si="1945"/>
        <v>8.7473674688740347E-4</v>
      </c>
      <c r="BC1378" s="13">
        <f t="shared" si="1946"/>
        <v>2.7608677569626052E-4</v>
      </c>
      <c r="BD1378" s="13">
        <f t="shared" si="1947"/>
        <v>5.0819848890884859E-4</v>
      </c>
      <c r="BE1378" s="13">
        <f t="shared" si="1948"/>
        <v>1.1000742252649334E-3</v>
      </c>
      <c r="BF1378" s="13">
        <f t="shared" si="1949"/>
        <v>1.1906403969151713E-3</v>
      </c>
      <c r="BG1378" s="13">
        <f t="shared" si="1950"/>
        <v>8.5910842632756996E-4</v>
      </c>
      <c r="BH1378" s="13">
        <f t="shared" si="1951"/>
        <v>4.6491826379691859E-4</v>
      </c>
      <c r="BI1378" s="13">
        <f t="shared" si="1952"/>
        <v>2.0127749689143471E-4</v>
      </c>
      <c r="BJ1378" s="14">
        <f t="shared" si="1953"/>
        <v>0.50526702751568486</v>
      </c>
      <c r="BK1378" s="14">
        <f t="shared" si="1954"/>
        <v>0.21165641376164301</v>
      </c>
      <c r="BL1378" s="14">
        <f t="shared" si="1955"/>
        <v>0.2647382577516969</v>
      </c>
      <c r="BM1378" s="14">
        <f t="shared" si="1956"/>
        <v>0.71364309124335701</v>
      </c>
      <c r="BN1378" s="14">
        <f t="shared" si="1957"/>
        <v>0.27826631186369438</v>
      </c>
    </row>
    <row r="1379" spans="1:66" x14ac:dyDescent="0.25">
      <c r="A1379" t="s">
        <v>338</v>
      </c>
      <c r="B1379" t="s">
        <v>96</v>
      </c>
      <c r="C1379" t="s">
        <v>73</v>
      </c>
      <c r="D1379" t="s">
        <v>394</v>
      </c>
      <c r="E1379" s="10">
        <f>VLOOKUP(A1379,home!$A$2:$E$405,3,FALSE)</f>
        <v>1.4215</v>
      </c>
      <c r="F1379" s="10">
        <f>VLOOKUP(B1379,home!$B$2:$E$405,3,FALSE)</f>
        <v>1.2987</v>
      </c>
      <c r="G1379" s="10">
        <f>VLOOKUP(C1379,away!$B$2:$E$405,4,FALSE)</f>
        <v>1.407</v>
      </c>
      <c r="H1379" s="10">
        <f>VLOOKUP(A1379,away!$A$2:$E$405,3,FALSE)</f>
        <v>1.0277000000000001</v>
      </c>
      <c r="I1379" s="10">
        <f>VLOOKUP(C1379,away!$B$2:$E$405,3,FALSE)</f>
        <v>0.16220000000000001</v>
      </c>
      <c r="J1379" s="10">
        <f>VLOOKUP(B1379,home!$B$2:$E$405,4,FALSE)</f>
        <v>0.5988</v>
      </c>
      <c r="K1379" s="12">
        <f t="shared" si="1902"/>
        <v>2.5974655843499996</v>
      </c>
      <c r="L1379" s="12">
        <f t="shared" si="1903"/>
        <v>9.9815732472000013E-2</v>
      </c>
      <c r="M1379" s="13">
        <f t="shared" si="1904"/>
        <v>6.7388471827910662E-2</v>
      </c>
      <c r="N1379" s="13">
        <f t="shared" si="1905"/>
        <v>0.17503923635493746</v>
      </c>
      <c r="O1379" s="13">
        <f t="shared" si="1906"/>
        <v>6.7264296756716401E-3</v>
      </c>
      <c r="P1379" s="13">
        <f t="shared" si="1907"/>
        <v>1.7471669588107613E-2</v>
      </c>
      <c r="Q1379" s="13">
        <f t="shared" si="1908"/>
        <v>0.22732919617142769</v>
      </c>
      <c r="R1379" s="13">
        <f t="shared" si="1909"/>
        <v>3.3570175249928103E-4</v>
      </c>
      <c r="S1379" s="13">
        <f t="shared" si="1910"/>
        <v>1.1324609013821467E-3</v>
      </c>
      <c r="T1379" s="13">
        <f t="shared" si="1911"/>
        <v>2.2691030228122033E-2</v>
      </c>
      <c r="U1379" s="13">
        <f t="shared" si="1912"/>
        <v>8.7197374872286383E-4</v>
      </c>
      <c r="V1379" s="13">
        <f t="shared" si="1913"/>
        <v>3.2623421507014292E-5</v>
      </c>
      <c r="W1379" s="13">
        <f t="shared" si="1914"/>
        <v>0.1968265877910777</v>
      </c>
      <c r="X1379" s="13">
        <f t="shared" si="1915"/>
        <v>1.9646390030330831E-2</v>
      </c>
      <c r="Y1379" s="13">
        <f t="shared" si="1916"/>
        <v>9.8050940565403495E-4</v>
      </c>
      <c r="Z1379" s="13">
        <f t="shared" si="1917"/>
        <v>1.1169438772616597E-5</v>
      </c>
      <c r="AA1379" s="13">
        <f t="shared" si="1918"/>
        <v>2.9012232808376109E-5</v>
      </c>
      <c r="AB1379" s="13">
        <f t="shared" si="1919"/>
        <v>3.7679138122453446E-5</v>
      </c>
      <c r="AC1379" s="13">
        <f t="shared" si="1920"/>
        <v>5.2863793496802078E-7</v>
      </c>
      <c r="AD1379" s="13">
        <f t="shared" si="1921"/>
        <v>0.12781257196809201</v>
      </c>
      <c r="AE1379" s="13">
        <f t="shared" si="1922"/>
        <v>1.2757705490125318E-2</v>
      </c>
      <c r="AF1379" s="13">
        <f t="shared" si="1923"/>
        <v>6.3670985907945715E-4</v>
      </c>
      <c r="AG1379" s="13">
        <f t="shared" si="1924"/>
        <v>2.1184553652053303E-5</v>
      </c>
      <c r="AH1379" s="13">
        <f t="shared" si="1925"/>
        <v>2.7872142809747061E-7</v>
      </c>
      <c r="AI1379" s="13">
        <f t="shared" si="1926"/>
        <v>7.2396931710406282E-7</v>
      </c>
      <c r="AJ1379" s="13">
        <f t="shared" si="1927"/>
        <v>9.4024269265158748E-7</v>
      </c>
      <c r="AK1379" s="13">
        <f t="shared" si="1928"/>
        <v>8.1408267836635755E-7</v>
      </c>
      <c r="AL1379" s="13">
        <f t="shared" si="1929"/>
        <v>5.4823545220536563E-9</v>
      </c>
      <c r="AM1379" s="13">
        <f t="shared" si="1930"/>
        <v>6.6397751386875328E-2</v>
      </c>
      <c r="AN1379" s="13">
        <f t="shared" si="1931"/>
        <v>6.6275401891747144E-3</v>
      </c>
      <c r="AO1379" s="13">
        <f t="shared" si="1932"/>
        <v>3.3076638923504569E-4</v>
      </c>
      <c r="AP1379" s="13">
        <f t="shared" si="1933"/>
        <v>1.1005229806204914E-5</v>
      </c>
      <c r="AQ1379" s="13">
        <f t="shared" si="1934"/>
        <v>2.7462376853225757E-7</v>
      </c>
      <c r="AR1379" s="13">
        <f t="shared" si="1935"/>
        <v>5.5641567002381831E-9</v>
      </c>
      <c r="AS1379" s="13">
        <f t="shared" si="1936"/>
        <v>1.4452705534799137E-8</v>
      </c>
      <c r="AT1379" s="13">
        <f t="shared" si="1937"/>
        <v>1.8770202613692761E-8</v>
      </c>
      <c r="AU1379" s="13">
        <f t="shared" si="1938"/>
        <v>1.6251651766781119E-8</v>
      </c>
      <c r="AV1379" s="13">
        <f t="shared" si="1939"/>
        <v>1.0553276538263703E-8</v>
      </c>
      <c r="AW1379" s="13">
        <f t="shared" si="1940"/>
        <v>3.9483297437808945E-11</v>
      </c>
      <c r="AX1379" s="13">
        <f t="shared" si="1941"/>
        <v>2.8744312350939334E-2</v>
      </c>
      <c r="AY1379" s="13">
        <f t="shared" si="1942"/>
        <v>2.8691345917129657E-3</v>
      </c>
      <c r="AZ1379" s="13">
        <f t="shared" si="1943"/>
        <v>1.4319238541629113E-4</v>
      </c>
      <c r="BA1379" s="13">
        <f t="shared" si="1944"/>
        <v>4.7642842782466774E-6</v>
      </c>
      <c r="BB1379" s="13">
        <f t="shared" si="1945"/>
        <v>1.1888763123450649E-7</v>
      </c>
      <c r="BC1379" s="13">
        <f t="shared" si="1946"/>
        <v>2.3733711987066589E-9</v>
      </c>
      <c r="BD1379" s="13">
        <f t="shared" si="1947"/>
        <v>9.2565062770543416E-11</v>
      </c>
      <c r="BE1379" s="13">
        <f t="shared" si="1948"/>
        <v>2.4043456485968394E-10</v>
      </c>
      <c r="BF1379" s="13">
        <f t="shared" si="1949"/>
        <v>3.1226025375559844E-10</v>
      </c>
      <c r="BG1379" s="13">
        <f t="shared" si="1950"/>
        <v>2.7036175416352156E-10</v>
      </c>
      <c r="BH1379" s="13">
        <f t="shared" si="1951"/>
        <v>1.7556383794106058E-10</v>
      </c>
      <c r="BI1379" s="13">
        <f t="shared" si="1952"/>
        <v>9.1204205381661144E-11</v>
      </c>
      <c r="BJ1379" s="14">
        <f t="shared" si="1953"/>
        <v>0.88886998454470756</v>
      </c>
      <c r="BK1379" s="14">
        <f t="shared" si="1954"/>
        <v>8.8894894450909909E-2</v>
      </c>
      <c r="BL1379" s="14">
        <f t="shared" si="1955"/>
        <v>8.0036203383236672E-3</v>
      </c>
      <c r="BM1379" s="14">
        <f t="shared" si="1956"/>
        <v>0.48861982884992983</v>
      </c>
      <c r="BN1379" s="14">
        <f t="shared" si="1957"/>
        <v>0.49429070537055431</v>
      </c>
    </row>
    <row r="1380" spans="1:66" x14ac:dyDescent="0.25">
      <c r="A1380" t="s">
        <v>338</v>
      </c>
      <c r="B1380" t="s">
        <v>93</v>
      </c>
      <c r="C1380" t="s">
        <v>95</v>
      </c>
      <c r="D1380" t="s">
        <v>394</v>
      </c>
      <c r="E1380" s="10">
        <f>VLOOKUP(A1380,home!$A$2:$E$405,3,FALSE)</f>
        <v>1.4215</v>
      </c>
      <c r="F1380" s="10">
        <f>VLOOKUP(B1380,home!$B$2:$E$405,3,FALSE)</f>
        <v>0.86580000000000001</v>
      </c>
      <c r="G1380" s="10">
        <f>VLOOKUP(C1380,away!$B$2:$E$405,4,FALSE)</f>
        <v>1.1137999999999999</v>
      </c>
      <c r="H1380" s="10">
        <f>VLOOKUP(A1380,away!$A$2:$E$405,3,FALSE)</f>
        <v>1.0277000000000001</v>
      </c>
      <c r="I1380" s="10">
        <f>VLOOKUP(C1380,away!$B$2:$E$405,3,FALSE)</f>
        <v>0.81089999999999995</v>
      </c>
      <c r="J1380" s="10">
        <f>VLOOKUP(B1380,home!$B$2:$E$405,4,FALSE)</f>
        <v>1.1976</v>
      </c>
      <c r="K1380" s="12">
        <f t="shared" si="1902"/>
        <v>1.3707923088599998</v>
      </c>
      <c r="L1380" s="12">
        <f t="shared" si="1903"/>
        <v>0.99803424736800006</v>
      </c>
      <c r="M1380" s="13">
        <f t="shared" si="1904"/>
        <v>9.3590485039384413E-2</v>
      </c>
      <c r="N1380" s="13">
        <f t="shared" si="1905"/>
        <v>0.12829311707446503</v>
      </c>
      <c r="O1380" s="13">
        <f t="shared" si="1906"/>
        <v>9.3406509297088089E-2</v>
      </c>
      <c r="P1380" s="13">
        <f t="shared" si="1907"/>
        <v>0.12804092454190841</v>
      </c>
      <c r="Q1380" s="13">
        <f t="shared" si="1908"/>
        <v>8.7931609082676096E-2</v>
      </c>
      <c r="R1380" s="13">
        <f t="shared" si="1909"/>
        <v>4.6611447602795709E-2</v>
      </c>
      <c r="S1380" s="13">
        <f t="shared" si="1910"/>
        <v>4.3793122641280317E-2</v>
      </c>
      <c r="T1380" s="13">
        <f t="shared" si="1911"/>
        <v>8.7758757290685843E-2</v>
      </c>
      <c r="U1380" s="13">
        <f t="shared" si="1912"/>
        <v>6.3894613878743234E-2</v>
      </c>
      <c r="V1380" s="13">
        <f t="shared" si="1913"/>
        <v>6.6570298954916505E-3</v>
      </c>
      <c r="W1380" s="13">
        <f t="shared" si="1914"/>
        <v>4.0178657812072173E-2</v>
      </c>
      <c r="X1380" s="13">
        <f t="shared" si="1915"/>
        <v>4.0099676509727865E-2</v>
      </c>
      <c r="Y1380" s="13">
        <f t="shared" si="1916"/>
        <v>2.0010425232543264E-2</v>
      </c>
      <c r="Z1380" s="13">
        <f t="shared" si="1917"/>
        <v>1.5506607008996394E-2</v>
      </c>
      <c r="AA1380" s="13">
        <f t="shared" si="1918"/>
        <v>2.1256337624446824E-2</v>
      </c>
      <c r="AB1380" s="13">
        <f t="shared" si="1919"/>
        <v>1.4569012065061573E-2</v>
      </c>
      <c r="AC1380" s="13">
        <f t="shared" si="1920"/>
        <v>5.6921669318412977E-4</v>
      </c>
      <c r="AD1380" s="13">
        <f t="shared" si="1921"/>
        <v>1.3769148777276566E-2</v>
      </c>
      <c r="AE1380" s="13">
        <f t="shared" si="1922"/>
        <v>1.3742082036827235E-2</v>
      </c>
      <c r="AF1380" s="13">
        <f t="shared" si="1923"/>
        <v>6.8575342514470916E-3</v>
      </c>
      <c r="AG1380" s="13">
        <f t="shared" si="1924"/>
        <v>2.2813513451477598E-3</v>
      </c>
      <c r="AH1380" s="13">
        <f t="shared" si="1925"/>
        <v>3.8690312138637676E-3</v>
      </c>
      <c r="AI1380" s="13">
        <f t="shared" si="1926"/>
        <v>5.303638230703722E-3</v>
      </c>
      <c r="AJ1380" s="13">
        <f t="shared" si="1927"/>
        <v>3.6350932478122601E-3</v>
      </c>
      <c r="AK1380" s="13">
        <f t="shared" si="1928"/>
        <v>1.6609859553633212E-3</v>
      </c>
      <c r="AL1380" s="13">
        <f t="shared" si="1929"/>
        <v>3.1149761272981302E-5</v>
      </c>
      <c r="AM1380" s="13">
        <f t="shared" si="1930"/>
        <v>3.7749286486879565E-3</v>
      </c>
      <c r="AN1380" s="13">
        <f t="shared" si="1931"/>
        <v>3.7675080727611861E-3</v>
      </c>
      <c r="AO1380" s="13">
        <f t="shared" si="1932"/>
        <v>1.8800510419255375E-3</v>
      </c>
      <c r="AP1380" s="13">
        <f t="shared" si="1933"/>
        <v>6.2545177554719272E-4</v>
      </c>
      <c r="AQ1380" s="13">
        <f t="shared" si="1934"/>
        <v>1.5605557301830544E-4</v>
      </c>
      <c r="AR1380" s="13">
        <f t="shared" si="1935"/>
        <v>7.7228513111436518E-4</v>
      </c>
      <c r="AS1380" s="13">
        <f t="shared" si="1936"/>
        <v>1.0586425179785084E-3</v>
      </c>
      <c r="AT1380" s="13">
        <f t="shared" si="1937"/>
        <v>7.255895107385618E-4</v>
      </c>
      <c r="AU1380" s="13">
        <f t="shared" si="1938"/>
        <v>3.3154417356997032E-4</v>
      </c>
      <c r="AV1380" s="13">
        <f t="shared" si="1939"/>
        <v>1.1361955079426499E-4</v>
      </c>
      <c r="AW1380" s="13">
        <f t="shared" si="1940"/>
        <v>1.1837754396405949E-6</v>
      </c>
      <c r="AX1380" s="13">
        <f t="shared" si="1941"/>
        <v>8.62440526352787E-4</v>
      </c>
      <c r="AY1380" s="13">
        <f t="shared" si="1942"/>
        <v>8.6074518161816549E-4</v>
      </c>
      <c r="AZ1380" s="13">
        <f t="shared" si="1943"/>
        <v>4.2952658475595921E-4</v>
      </c>
      <c r="BA1380" s="13">
        <f t="shared" si="1944"/>
        <v>1.4289408058048707E-4</v>
      </c>
      <c r="BB1380" s="13">
        <f t="shared" si="1945"/>
        <v>3.5653296541372193E-5</v>
      </c>
      <c r="BC1380" s="13">
        <f t="shared" si="1946"/>
        <v>7.116642195971305E-6</v>
      </c>
      <c r="BD1380" s="13">
        <f t="shared" si="1947"/>
        <v>1.2846116826420372E-4</v>
      </c>
      <c r="BE1380" s="13">
        <f t="shared" si="1948"/>
        <v>1.7609358144374075E-4</v>
      </c>
      <c r="BF1380" s="13">
        <f t="shared" si="1949"/>
        <v>1.2069386354134592E-4</v>
      </c>
      <c r="BG1380" s="13">
        <f t="shared" si="1950"/>
        <v>5.5148739956358449E-5</v>
      </c>
      <c r="BH1380" s="13">
        <f t="shared" si="1951"/>
        <v>1.8899367143874073E-5</v>
      </c>
      <c r="BI1380" s="13">
        <f t="shared" si="1952"/>
        <v>5.1814214246287914E-6</v>
      </c>
      <c r="BJ1380" s="14">
        <f t="shared" si="1953"/>
        <v>0.45346473083685385</v>
      </c>
      <c r="BK1380" s="14">
        <f t="shared" si="1954"/>
        <v>0.27354267375414004</v>
      </c>
      <c r="BL1380" s="14">
        <f t="shared" si="1955"/>
        <v>0.25771282814184837</v>
      </c>
      <c r="BM1380" s="14">
        <f t="shared" si="1956"/>
        <v>0.42149318569734245</v>
      </c>
      <c r="BN1380" s="14">
        <f t="shared" si="1957"/>
        <v>0.57787409263831768</v>
      </c>
    </row>
    <row r="1381" spans="1:66" x14ac:dyDescent="0.25">
      <c r="A1381" t="s">
        <v>338</v>
      </c>
      <c r="B1381" t="s">
        <v>81</v>
      </c>
      <c r="C1381" t="s">
        <v>86</v>
      </c>
      <c r="D1381" t="s">
        <v>394</v>
      </c>
      <c r="E1381" s="10">
        <f>VLOOKUP(A1381,home!$A$2:$E$405,3,FALSE)</f>
        <v>1.4215</v>
      </c>
      <c r="F1381" s="10">
        <f>VLOOKUP(B1381,home!$B$2:$E$405,3,FALSE)</f>
        <v>0.97409999999999997</v>
      </c>
      <c r="G1381" s="10">
        <f>VLOOKUP(C1381,away!$B$2:$E$405,4,FALSE)</f>
        <v>1.0551999999999999</v>
      </c>
      <c r="H1381" s="10">
        <f>VLOOKUP(A1381,away!$A$2:$E$405,3,FALSE)</f>
        <v>1.0277000000000001</v>
      </c>
      <c r="I1381" s="10">
        <f>VLOOKUP(C1381,away!$B$2:$E$405,3,FALSE)</f>
        <v>0.7298</v>
      </c>
      <c r="J1381" s="10">
        <f>VLOOKUP(B1381,home!$B$2:$E$405,4,FALSE)</f>
        <v>0.97299999999999998</v>
      </c>
      <c r="K1381" s="12">
        <f t="shared" si="1902"/>
        <v>1.4611176598799998</v>
      </c>
      <c r="L1381" s="12">
        <f t="shared" si="1903"/>
        <v>0.72976504258000008</v>
      </c>
      <c r="M1381" s="13">
        <f t="shared" si="1904"/>
        <v>0.11181800301591341</v>
      </c>
      <c r="N1381" s="13">
        <f t="shared" si="1905"/>
        <v>0.16337925889906613</v>
      </c>
      <c r="O1381" s="13">
        <f t="shared" si="1906"/>
        <v>8.1600869732118622E-2</v>
      </c>
      <c r="P1381" s="13">
        <f t="shared" si="1907"/>
        <v>0.11922847182716587</v>
      </c>
      <c r="Q1381" s="13">
        <f t="shared" si="1908"/>
        <v>0.11935816021776609</v>
      </c>
      <c r="R1381" s="13">
        <f t="shared" si="1909"/>
        <v>2.9774731087312292E-2</v>
      </c>
      <c r="S1381" s="13">
        <f t="shared" si="1910"/>
        <v>3.1782512902278834E-2</v>
      </c>
      <c r="T1381" s="13">
        <f t="shared" si="1911"/>
        <v>8.710341287358854E-2</v>
      </c>
      <c r="U1381" s="13">
        <f t="shared" si="1912"/>
        <v>4.3504385409850015E-2</v>
      </c>
      <c r="V1381" s="13">
        <f t="shared" si="1913"/>
        <v>3.7654247099553981E-3</v>
      </c>
      <c r="W1381" s="13">
        <f t="shared" si="1914"/>
        <v>5.8132105248321499E-2</v>
      </c>
      <c r="X1381" s="13">
        <f t="shared" si="1915"/>
        <v>4.2422778261806383E-2</v>
      </c>
      <c r="Y1381" s="13">
        <f t="shared" si="1916"/>
        <v>1.5479330292294518E-2</v>
      </c>
      <c r="Z1381" s="13">
        <f t="shared" si="1917"/>
        <v>7.2428526332468362E-3</v>
      </c>
      <c r="AA1381" s="13">
        <f t="shared" si="1918"/>
        <v>1.0582659890345311E-2</v>
      </c>
      <c r="AB1381" s="13">
        <f t="shared" si="1919"/>
        <v>7.7312556271436385E-3</v>
      </c>
      <c r="AC1381" s="13">
        <f t="shared" si="1920"/>
        <v>2.5093557267134528E-4</v>
      </c>
      <c r="AD1381" s="13">
        <f t="shared" si="1921"/>
        <v>2.1234461396081327E-2</v>
      </c>
      <c r="AE1381" s="13">
        <f t="shared" si="1922"/>
        <v>1.5496167624874659E-2</v>
      </c>
      <c r="AF1381" s="13">
        <f t="shared" si="1923"/>
        <v>5.654280713296737E-3</v>
      </c>
      <c r="AG1381" s="13">
        <f t="shared" si="1924"/>
        <v>1.3754321351660888E-3</v>
      </c>
      <c r="AH1381" s="13">
        <f t="shared" si="1925"/>
        <v>1.3213951650755105E-3</v>
      </c>
      <c r="AI1381" s="13">
        <f t="shared" si="1926"/>
        <v>1.9307138113718759E-3</v>
      </c>
      <c r="AJ1381" s="13">
        <f t="shared" si="1927"/>
        <v>1.4105000229848355E-3</v>
      </c>
      <c r="AK1381" s="13">
        <f t="shared" si="1928"/>
        <v>6.8696883094809629E-4</v>
      </c>
      <c r="AL1381" s="13">
        <f t="shared" si="1929"/>
        <v>1.0702628932631313E-5</v>
      </c>
      <c r="AM1381" s="13">
        <f t="shared" si="1930"/>
        <v>6.2052093087709139E-3</v>
      </c>
      <c r="AN1381" s="13">
        <f t="shared" si="1931"/>
        <v>4.5283448354330189E-3</v>
      </c>
      <c r="AO1381" s="13">
        <f t="shared" si="1932"/>
        <v>1.6523138808233503E-3</v>
      </c>
      <c r="AP1381" s="13">
        <f t="shared" si="1933"/>
        <v>4.0193363653152583E-4</v>
      </c>
      <c r="AQ1381" s="13">
        <f t="shared" si="1934"/>
        <v>7.3329279344440797E-5</v>
      </c>
      <c r="AR1381" s="13">
        <f t="shared" si="1935"/>
        <v>1.9286159978126728E-4</v>
      </c>
      <c r="AS1381" s="13">
        <f t="shared" si="1936"/>
        <v>2.8179348935311832E-4</v>
      </c>
      <c r="AT1381" s="13">
        <f t="shared" si="1937"/>
        <v>2.0586672186652394E-4</v>
      </c>
      <c r="AU1381" s="13">
        <f t="shared" si="1938"/>
        <v>1.0026516763359409E-4</v>
      </c>
      <c r="AV1381" s="13">
        <f t="shared" si="1939"/>
        <v>3.6624801775068206E-5</v>
      </c>
      <c r="AW1381" s="13">
        <f t="shared" si="1940"/>
        <v>3.1699777459638798E-7</v>
      </c>
      <c r="AX1381" s="13">
        <f t="shared" si="1941"/>
        <v>1.5110901507161586E-3</v>
      </c>
      <c r="AY1381" s="13">
        <f t="shared" si="1942"/>
        <v>1.1027407681795962E-3</v>
      </c>
      <c r="AZ1381" s="13">
        <f t="shared" si="1943"/>
        <v>4.0237083182264249E-4</v>
      </c>
      <c r="BA1381" s="13">
        <f t="shared" si="1944"/>
        <v>9.7878722406000255E-5</v>
      </c>
      <c r="BB1381" s="13">
        <f t="shared" si="1945"/>
        <v>1.7857117506072694E-5</v>
      </c>
      <c r="BC1381" s="13">
        <f t="shared" si="1946"/>
        <v>2.6063000234350413E-6</v>
      </c>
      <c r="BD1381" s="13">
        <f t="shared" si="1947"/>
        <v>2.3457275596070571E-5</v>
      </c>
      <c r="BE1381" s="13">
        <f t="shared" si="1948"/>
        <v>3.4273839626090858E-5</v>
      </c>
      <c r="BF1381" s="13">
        <f t="shared" si="1949"/>
        <v>2.5039056174788144E-5</v>
      </c>
      <c r="BG1381" s="13">
        <f t="shared" si="1950"/>
        <v>1.2195002387903439E-5</v>
      </c>
      <c r="BH1381" s="13">
        <f t="shared" si="1951"/>
        <v>4.4545833378111176E-6</v>
      </c>
      <c r="BI1381" s="13">
        <f t="shared" si="1952"/>
        <v>1.3017340764566049E-6</v>
      </c>
      <c r="BJ1381" s="14">
        <f t="shared" si="1953"/>
        <v>0.54563106249381932</v>
      </c>
      <c r="BK1381" s="14">
        <f t="shared" si="1954"/>
        <v>0.26795879142509715</v>
      </c>
      <c r="BL1381" s="14">
        <f t="shared" si="1955"/>
        <v>0.17946161284875894</v>
      </c>
      <c r="BM1381" s="14">
        <f t="shared" si="1956"/>
        <v>0.37403240085117456</v>
      </c>
      <c r="BN1381" s="14">
        <f t="shared" si="1957"/>
        <v>0.62515949477934241</v>
      </c>
    </row>
    <row r="1382" spans="1:66" x14ac:dyDescent="0.25">
      <c r="A1382" t="s">
        <v>338</v>
      </c>
      <c r="B1382" t="s">
        <v>85</v>
      </c>
      <c r="C1382" t="s">
        <v>75</v>
      </c>
      <c r="D1382" t="s">
        <v>394</v>
      </c>
      <c r="E1382" s="10">
        <f>VLOOKUP(A1382,home!$A$2:$E$405,3,FALSE)</f>
        <v>1.4215</v>
      </c>
      <c r="F1382" s="10">
        <f>VLOOKUP(B1382,home!$B$2:$E$405,3,FALSE)</f>
        <v>1.2987</v>
      </c>
      <c r="G1382" s="10">
        <f>VLOOKUP(C1382,away!$B$2:$E$405,4,FALSE)</f>
        <v>0.43290000000000001</v>
      </c>
      <c r="H1382" s="10">
        <f>VLOOKUP(A1382,away!$A$2:$E$405,3,FALSE)</f>
        <v>1.0277000000000001</v>
      </c>
      <c r="I1382" s="10">
        <f>VLOOKUP(C1382,away!$B$2:$E$405,3,FALSE)</f>
        <v>0.52390000000000003</v>
      </c>
      <c r="J1382" s="10">
        <f>VLOOKUP(B1382,home!$B$2:$E$405,4,FALSE)</f>
        <v>1.5718000000000001</v>
      </c>
      <c r="K1382" s="12">
        <f t="shared" si="1902"/>
        <v>0.79917757744499995</v>
      </c>
      <c r="L1382" s="12">
        <f t="shared" si="1903"/>
        <v>0.8462760287540001</v>
      </c>
      <c r="M1382" s="13">
        <f t="shared" si="1904"/>
        <v>0.19292503095278729</v>
      </c>
      <c r="N1382" s="13">
        <f t="shared" si="1905"/>
        <v>0.15418135886535017</v>
      </c>
      <c r="O1382" s="13">
        <f t="shared" si="1906"/>
        <v>0.16326782904196738</v>
      </c>
      <c r="P1382" s="13">
        <f t="shared" si="1907"/>
        <v>0.13047998808846389</v>
      </c>
      <c r="Q1382" s="13">
        <f t="shared" si="1908"/>
        <v>6.1609142432594348E-2</v>
      </c>
      <c r="R1382" s="13">
        <f t="shared" si="1909"/>
        <v>6.908482499246156E-2</v>
      </c>
      <c r="S1382" s="13">
        <f t="shared" si="1910"/>
        <v>2.2061713826719623E-2</v>
      </c>
      <c r="T1382" s="13">
        <f t="shared" si="1911"/>
        <v>5.2138340392795503E-2</v>
      </c>
      <c r="U1382" s="13">
        <f t="shared" si="1912"/>
        <v>5.5211043075687215E-2</v>
      </c>
      <c r="V1382" s="13">
        <f t="shared" si="1913"/>
        <v>1.6578760862617904E-3</v>
      </c>
      <c r="W1382" s="13">
        <f t="shared" si="1914"/>
        <v>1.6412215065914899E-2</v>
      </c>
      <c r="X1382" s="13">
        <f t="shared" si="1915"/>
        <v>1.3889264189039031E-2</v>
      </c>
      <c r="Y1382" s="13">
        <f t="shared" si="1916"/>
        <v>5.8770756701075491E-3</v>
      </c>
      <c r="Z1382" s="13">
        <f t="shared" si="1917"/>
        <v>1.9488277113928493E-2</v>
      </c>
      <c r="AA1382" s="13">
        <f t="shared" si="1918"/>
        <v>1.5574594092486207E-2</v>
      </c>
      <c r="AB1382" s="13">
        <f t="shared" si="1919"/>
        <v>6.2234331882611666E-3</v>
      </c>
      <c r="AC1382" s="13">
        <f t="shared" si="1920"/>
        <v>7.0078922275942698E-5</v>
      </c>
      <c r="AD1382" s="13">
        <f t="shared" si="1921"/>
        <v>3.2790685692210505E-3</v>
      </c>
      <c r="AE1382" s="13">
        <f t="shared" si="1922"/>
        <v>2.7749971267724514E-3</v>
      </c>
      <c r="AF1382" s="13">
        <f t="shared" si="1923"/>
        <v>1.1742067741243752E-3</v>
      </c>
      <c r="AG1382" s="13">
        <f t="shared" si="1924"/>
        <v>3.3123434858067389E-4</v>
      </c>
      <c r="AH1382" s="13">
        <f t="shared" si="1925"/>
        <v>4.1231154408082164E-3</v>
      </c>
      <c r="AI1382" s="13">
        <f t="shared" si="1926"/>
        <v>3.2951014095111836E-3</v>
      </c>
      <c r="AJ1382" s="13">
        <f t="shared" si="1927"/>
        <v>1.3166855809443761E-3</v>
      </c>
      <c r="AK1382" s="13">
        <f t="shared" si="1928"/>
        <v>3.5075519761196294E-4</v>
      </c>
      <c r="AL1382" s="13">
        <f t="shared" si="1929"/>
        <v>1.8958445980096993E-6</v>
      </c>
      <c r="AM1382" s="13">
        <f t="shared" si="1930"/>
        <v>5.2411161508522435E-4</v>
      </c>
      <c r="AN1382" s="13">
        <f t="shared" si="1931"/>
        <v>4.4354309623816877E-4</v>
      </c>
      <c r="AO1382" s="13">
        <f t="shared" si="1932"/>
        <v>1.8767994503284536E-4</v>
      </c>
      <c r="AP1382" s="13">
        <f t="shared" si="1933"/>
        <v>5.2943012853055139E-5</v>
      </c>
      <c r="AQ1382" s="13">
        <f t="shared" si="1934"/>
        <v>1.1201100666888869E-5</v>
      </c>
      <c r="AR1382" s="13">
        <f t="shared" si="1935"/>
        <v>6.9785875226829538E-4</v>
      </c>
      <c r="AS1382" s="13">
        <f t="shared" si="1936"/>
        <v>5.5771306703656666E-4</v>
      </c>
      <c r="AT1382" s="13">
        <f t="shared" si="1937"/>
        <v>2.2285588891185208E-4</v>
      </c>
      <c r="AU1382" s="13">
        <f t="shared" si="1938"/>
        <v>5.9367143139975319E-5</v>
      </c>
      <c r="AV1382" s="13">
        <f t="shared" si="1939"/>
        <v>1.1861222408609007E-5</v>
      </c>
      <c r="AW1382" s="13">
        <f t="shared" si="1940"/>
        <v>3.5616854689935732E-8</v>
      </c>
      <c r="AX1382" s="13">
        <f t="shared" si="1941"/>
        <v>6.980970847576595E-5</v>
      </c>
      <c r="AY1382" s="13">
        <f t="shared" si="1942"/>
        <v>5.9078282857345665E-5</v>
      </c>
      <c r="AZ1382" s="13">
        <f t="shared" si="1943"/>
        <v>2.4998267301060003E-5</v>
      </c>
      <c r="BA1382" s="13">
        <f t="shared" si="1944"/>
        <v>7.0518114590906801E-6</v>
      </c>
      <c r="BB1382" s="13">
        <f t="shared" si="1945"/>
        <v>1.4919447492803023E-6</v>
      </c>
      <c r="BC1382" s="13">
        <f t="shared" si="1946"/>
        <v>2.5251941550826337E-7</v>
      </c>
      <c r="BD1382" s="13">
        <f t="shared" si="1947"/>
        <v>9.8430188916805747E-5</v>
      </c>
      <c r="BE1382" s="13">
        <f t="shared" si="1948"/>
        <v>7.8663199925986494E-5</v>
      </c>
      <c r="BF1382" s="13">
        <f t="shared" si="1949"/>
        <v>3.1432932775460794E-5</v>
      </c>
      <c r="BG1382" s="13">
        <f t="shared" si="1950"/>
        <v>8.3734983558280971E-6</v>
      </c>
      <c r="BH1382" s="13">
        <f t="shared" si="1951"/>
        <v>1.6729780326875975E-6</v>
      </c>
      <c r="BI1382" s="13">
        <f t="shared" si="1952"/>
        <v>2.6740130625639528E-7</v>
      </c>
      <c r="BJ1382" s="14">
        <f t="shared" si="1953"/>
        <v>0.31304906473863425</v>
      </c>
      <c r="BK1382" s="14">
        <f t="shared" si="1954"/>
        <v>0.34725566200396391</v>
      </c>
      <c r="BL1382" s="14">
        <f t="shared" si="1955"/>
        <v>0.32021587829281756</v>
      </c>
      <c r="BM1382" s="14">
        <f t="shared" si="1956"/>
        <v>0.22840166510971702</v>
      </c>
      <c r="BN1382" s="14">
        <f t="shared" si="1957"/>
        <v>0.77154817437362466</v>
      </c>
    </row>
    <row r="1383" spans="1:66" x14ac:dyDescent="0.25">
      <c r="A1383" t="s">
        <v>350</v>
      </c>
      <c r="B1383" t="s">
        <v>97</v>
      </c>
      <c r="C1383" t="s">
        <v>103</v>
      </c>
      <c r="D1383" t="s">
        <v>394</v>
      </c>
      <c r="E1383" s="10">
        <f>VLOOKUP(A1383,home!$A$2:$E$405,3,FALSE)</f>
        <v>1.6204000000000001</v>
      </c>
      <c r="F1383" s="10">
        <f>VLOOKUP(B1383,home!$B$2:$E$405,3,FALSE)</f>
        <v>0.96</v>
      </c>
      <c r="G1383" s="10">
        <f>VLOOKUP(C1383,away!$B$2:$E$405,4,FALSE)</f>
        <v>1.0286</v>
      </c>
      <c r="H1383" s="10">
        <f>VLOOKUP(A1383,away!$A$2:$E$405,3,FALSE)</f>
        <v>1.3241000000000001</v>
      </c>
      <c r="I1383" s="10">
        <f>VLOOKUP(C1383,away!$B$2:$E$405,3,FALSE)</f>
        <v>0.83909999999999996</v>
      </c>
      <c r="J1383" s="10">
        <f>VLOOKUP(B1383,home!$B$2:$E$405,4,FALSE)</f>
        <v>1.1748000000000001</v>
      </c>
      <c r="K1383" s="12">
        <f t="shared" si="1902"/>
        <v>1.6000737024</v>
      </c>
      <c r="L1383" s="12">
        <f t="shared" si="1903"/>
        <v>1.3052642537880002</v>
      </c>
      <c r="M1383" s="13">
        <f t="shared" si="1904"/>
        <v>5.473029103511852E-2</v>
      </c>
      <c r="N1383" s="13">
        <f t="shared" si="1905"/>
        <v>8.7572499409991622E-2</v>
      </c>
      <c r="O1383" s="13">
        <f t="shared" si="1906"/>
        <v>7.1437492487554044E-2</v>
      </c>
      <c r="P1383" s="13">
        <f t="shared" si="1907"/>
        <v>0.1143052530947328</v>
      </c>
      <c r="Q1383" s="13">
        <f t="shared" si="1908"/>
        <v>7.0061226679683578E-2</v>
      </c>
      <c r="R1383" s="13">
        <f t="shared" si="1909"/>
        <v>4.6622402662126562E-2</v>
      </c>
      <c r="S1383" s="13">
        <f t="shared" si="1910"/>
        <v>5.9682173426901429E-2</v>
      </c>
      <c r="T1383" s="13">
        <f t="shared" si="1911"/>
        <v>9.1448414761529109E-2</v>
      </c>
      <c r="U1383" s="13">
        <f t="shared" si="1912"/>
        <v>7.4599280442372476E-2</v>
      </c>
      <c r="V1383" s="13">
        <f t="shared" si="1913"/>
        <v>1.3849705954581844E-2</v>
      </c>
      <c r="W1383" s="13">
        <f t="shared" si="1914"/>
        <v>3.7367708789348995E-2</v>
      </c>
      <c r="X1383" s="13">
        <f t="shared" si="1915"/>
        <v>4.8774734528696906E-2</v>
      </c>
      <c r="Y1383" s="13">
        <f t="shared" si="1916"/>
        <v>3.1831958734153697E-2</v>
      </c>
      <c r="Z1383" s="13">
        <f t="shared" si="1917"/>
        <v>2.0284851873528097E-2</v>
      </c>
      <c r="AA1383" s="13">
        <f t="shared" si="1918"/>
        <v>3.2457258039911681E-2</v>
      </c>
      <c r="AB1383" s="13">
        <f t="shared" si="1919"/>
        <v>2.5967002520836835E-2</v>
      </c>
      <c r="AC1383" s="13">
        <f t="shared" si="1920"/>
        <v>1.807835883115314E-3</v>
      </c>
      <c r="AD1383" s="13">
        <f t="shared" si="1921"/>
        <v>1.4947772038194663E-2</v>
      </c>
      <c r="AE1383" s="13">
        <f t="shared" si="1922"/>
        <v>1.951079251522729E-2</v>
      </c>
      <c r="AF1383" s="13">
        <f t="shared" si="1923"/>
        <v>1.2733370016600328E-2</v>
      </c>
      <c r="AG1383" s="13">
        <f t="shared" si="1924"/>
        <v>5.5401375709747732E-3</v>
      </c>
      <c r="AH1383" s="13">
        <f t="shared" si="1925"/>
        <v>6.6192730109751966E-3</v>
      </c>
      <c r="AI1383" s="13">
        <f t="shared" si="1926"/>
        <v>1.059132467386748E-2</v>
      </c>
      <c r="AJ1383" s="13">
        <f t="shared" si="1927"/>
        <v>8.4734500421178079E-3</v>
      </c>
      <c r="AK1383" s="13">
        <f t="shared" si="1928"/>
        <v>4.5193815269976264E-3</v>
      </c>
      <c r="AL1383" s="13">
        <f t="shared" si="1929"/>
        <v>1.5102798414913486E-4</v>
      </c>
      <c r="AM1383" s="13">
        <f t="shared" si="1930"/>
        <v>4.783507389557063E-3</v>
      </c>
      <c r="AN1383" s="13">
        <f t="shared" si="1931"/>
        <v>6.2437412033195848E-3</v>
      </c>
      <c r="AO1383" s="13">
        <f t="shared" si="1932"/>
        <v>4.0748661012981651E-3</v>
      </c>
      <c r="AP1383" s="13">
        <f t="shared" si="1933"/>
        <v>1.7729256869989888E-3</v>
      </c>
      <c r="AQ1383" s="13">
        <f t="shared" si="1934"/>
        <v>5.7853413096557857E-4</v>
      </c>
      <c r="AR1383" s="13">
        <f t="shared" si="1935"/>
        <v>1.7279800894579162E-3</v>
      </c>
      <c r="AS1383" s="13">
        <f t="shared" si="1936"/>
        <v>2.7648954994124115E-3</v>
      </c>
      <c r="AT1383" s="13">
        <f t="shared" si="1937"/>
        <v>2.2120182892469576E-3</v>
      </c>
      <c r="AU1383" s="13">
        <f t="shared" si="1938"/>
        <v>1.1797974312839647E-3</v>
      </c>
      <c r="AV1383" s="13">
        <f t="shared" si="1939"/>
        <v>4.7194071098913563E-4</v>
      </c>
      <c r="AW1383" s="13">
        <f t="shared" si="1940"/>
        <v>8.7618004308299252E-6</v>
      </c>
      <c r="AX1383" s="13">
        <f t="shared" si="1941"/>
        <v>1.2756607298777221E-3</v>
      </c>
      <c r="AY1383" s="13">
        <f t="shared" si="1942"/>
        <v>1.6650743506705006E-3</v>
      </c>
      <c r="AZ1383" s="13">
        <f t="shared" si="1943"/>
        <v>1.0866810149147352E-3</v>
      </c>
      <c r="BA1383" s="13">
        <f t="shared" si="1944"/>
        <v>4.7280196134608945E-4</v>
      </c>
      <c r="BB1383" s="13">
        <f t="shared" si="1945"/>
        <v>1.5428287481647669E-4</v>
      </c>
      <c r="BC1383" s="13">
        <f t="shared" si="1946"/>
        <v>4.027598429391914E-5</v>
      </c>
      <c r="BD1383" s="13">
        <f t="shared" si="1947"/>
        <v>3.7591177367113463E-4</v>
      </c>
      <c r="BE1383" s="13">
        <f t="shared" si="1948"/>
        <v>6.014865434737232E-4</v>
      </c>
      <c r="BF1383" s="13">
        <f t="shared" si="1949"/>
        <v>4.8121140027988958E-4</v>
      </c>
      <c r="BG1383" s="13">
        <f t="shared" si="1950"/>
        <v>2.5665790229431048E-4</v>
      </c>
      <c r="BH1383" s="13">
        <f t="shared" si="1951"/>
        <v>1.0266788999356868E-4</v>
      </c>
      <c r="BI1383" s="13">
        <f t="shared" si="1952"/>
        <v>3.2855238171921058E-5</v>
      </c>
      <c r="BJ1383" s="14">
        <f t="shared" si="1953"/>
        <v>0.44193696647245972</v>
      </c>
      <c r="BK1383" s="14">
        <f t="shared" si="1954"/>
        <v>0.24619136172926956</v>
      </c>
      <c r="BL1383" s="14">
        <f t="shared" si="1955"/>
        <v>0.29149428817503464</v>
      </c>
      <c r="BM1383" s="14">
        <f t="shared" si="1956"/>
        <v>0.55352199033084515</v>
      </c>
      <c r="BN1383" s="14">
        <f t="shared" si="1957"/>
        <v>0.44472916536920709</v>
      </c>
    </row>
    <row r="1384" spans="1:66" x14ac:dyDescent="0.25">
      <c r="A1384" t="s">
        <v>350</v>
      </c>
      <c r="B1384" t="s">
        <v>99</v>
      </c>
      <c r="C1384" t="s">
        <v>105</v>
      </c>
      <c r="D1384" t="s">
        <v>394</v>
      </c>
      <c r="E1384" s="10">
        <f>VLOOKUP(A1384,home!$A$2:$E$405,3,FALSE)</f>
        <v>1.6204000000000001</v>
      </c>
      <c r="F1384" s="10">
        <f>VLOOKUP(B1384,home!$B$2:$E$405,3,FALSE)</f>
        <v>0.34289999999999998</v>
      </c>
      <c r="G1384" s="10">
        <f>VLOOKUP(C1384,away!$B$2:$E$405,4,FALSE)</f>
        <v>0.48</v>
      </c>
      <c r="H1384" s="10">
        <f>VLOOKUP(A1384,away!$A$2:$E$405,3,FALSE)</f>
        <v>1.3241000000000001</v>
      </c>
      <c r="I1384" s="10">
        <f>VLOOKUP(C1384,away!$B$2:$E$405,3,FALSE)</f>
        <v>1.2586999999999999</v>
      </c>
      <c r="J1384" s="10">
        <f>VLOOKUP(B1384,home!$B$2:$E$405,4,FALSE)</f>
        <v>1.3426</v>
      </c>
      <c r="K1384" s="12">
        <f t="shared" si="1902"/>
        <v>0.26670487679999999</v>
      </c>
      <c r="L1384" s="12">
        <f t="shared" si="1903"/>
        <v>2.237637133942</v>
      </c>
      <c r="M1384" s="13">
        <f t="shared" si="1904"/>
        <v>8.1729357336006545E-2</v>
      </c>
      <c r="N1384" s="13">
        <f t="shared" si="1905"/>
        <v>2.1797618179242802E-2</v>
      </c>
      <c r="O1384" s="13">
        <f t="shared" si="1906"/>
        <v>0.18288064490826328</v>
      </c>
      <c r="P1384" s="13">
        <f t="shared" si="1907"/>
        <v>4.87751598693629E-2</v>
      </c>
      <c r="Q1384" s="13">
        <f t="shared" si="1908"/>
        <v>2.9067655355141954E-3</v>
      </c>
      <c r="R1384" s="13">
        <f t="shared" si="1909"/>
        <v>0.20461026106299549</v>
      </c>
      <c r="S1384" s="13">
        <f t="shared" si="1910"/>
        <v>7.277116503257435E-3</v>
      </c>
      <c r="T1384" s="13">
        <f t="shared" si="1911"/>
        <v>6.5042865019293667E-3</v>
      </c>
      <c r="U1384" s="13">
        <f t="shared" si="1912"/>
        <v>5.4570554468822044E-2</v>
      </c>
      <c r="V1384" s="13">
        <f t="shared" si="1913"/>
        <v>4.825445734064244E-4</v>
      </c>
      <c r="W1384" s="13">
        <f t="shared" si="1914"/>
        <v>2.5841618134526652E-4</v>
      </c>
      <c r="X1384" s="13">
        <f t="shared" si="1915"/>
        <v>5.7824164338965835E-4</v>
      </c>
      <c r="Y1384" s="13">
        <f t="shared" si="1916"/>
        <v>6.4694748682017373E-4</v>
      </c>
      <c r="Z1384" s="13">
        <f t="shared" si="1917"/>
        <v>0.15261450604670851</v>
      </c>
      <c r="AA1384" s="13">
        <f t="shared" si="1918"/>
        <v>4.0703033033080246E-2</v>
      </c>
      <c r="AB1384" s="13">
        <f t="shared" si="1919"/>
        <v>5.427848705236998E-3</v>
      </c>
      <c r="AC1384" s="13">
        <f t="shared" si="1920"/>
        <v>1.7998572880633986E-5</v>
      </c>
      <c r="AD1384" s="13">
        <f t="shared" si="1921"/>
        <v>1.7230213952203935E-5</v>
      </c>
      <c r="AE1384" s="13">
        <f t="shared" si="1922"/>
        <v>3.8554966565217076E-5</v>
      </c>
      <c r="AF1384" s="13">
        <f t="shared" si="1923"/>
        <v>4.3136012442110996E-5</v>
      </c>
      <c r="AG1384" s="13">
        <f t="shared" si="1924"/>
        <v>3.2174247750217233E-5</v>
      </c>
      <c r="AH1384" s="13">
        <f t="shared" si="1925"/>
        <v>8.5373971477082741E-2</v>
      </c>
      <c r="AI1384" s="13">
        <f t="shared" si="1926"/>
        <v>2.2769654544722066E-2</v>
      </c>
      <c r="AJ1384" s="13">
        <f t="shared" si="1927"/>
        <v>3.0363889550643285E-3</v>
      </c>
      <c r="AK1384" s="13">
        <f t="shared" si="1928"/>
        <v>2.699399140591042E-4</v>
      </c>
      <c r="AL1384" s="13">
        <f t="shared" si="1929"/>
        <v>4.2965382246388641E-7</v>
      </c>
      <c r="AM1384" s="13">
        <f t="shared" si="1930"/>
        <v>9.1907641787203812E-7</v>
      </c>
      <c r="AN1384" s="13">
        <f t="shared" si="1931"/>
        <v>2.0565595215608675E-6</v>
      </c>
      <c r="AO1384" s="13">
        <f t="shared" si="1932"/>
        <v>2.3009169768032956E-6</v>
      </c>
      <c r="AP1384" s="13">
        <f t="shared" si="1933"/>
        <v>1.7162057564708723E-6</v>
      </c>
      <c r="AQ1384" s="13">
        <f t="shared" si="1934"/>
        <v>9.6006143254106155E-7</v>
      </c>
      <c r="AR1384" s="13">
        <f t="shared" si="1935"/>
        <v>3.8207193769845105E-2</v>
      </c>
      <c r="AS1384" s="13">
        <f t="shared" si="1936"/>
        <v>1.0190044907260266E-2</v>
      </c>
      <c r="AT1384" s="13">
        <f t="shared" si="1937"/>
        <v>1.3588673357886581E-3</v>
      </c>
      <c r="AU1384" s="13">
        <f t="shared" si="1938"/>
        <v>1.2080551512635278E-4</v>
      </c>
      <c r="AV1384" s="13">
        <f t="shared" si="1939"/>
        <v>8.0548550071336098E-6</v>
      </c>
      <c r="AW1384" s="13">
        <f t="shared" si="1940"/>
        <v>7.1225711578367051E-9</v>
      </c>
      <c r="AX1384" s="13">
        <f t="shared" si="1941"/>
        <v>4.0853693799724544E-8</v>
      </c>
      <c r="AY1384" s="13">
        <f t="shared" si="1942"/>
        <v>9.1415742304959674E-8</v>
      </c>
      <c r="AZ1384" s="13">
        <f t="shared" si="1943"/>
        <v>1.0227762980422524E-7</v>
      </c>
      <c r="BA1384" s="13">
        <f t="shared" si="1944"/>
        <v>7.6286740807169138E-8</v>
      </c>
      <c r="BB1384" s="13">
        <f t="shared" si="1945"/>
        <v>4.2675511014382557E-8</v>
      </c>
      <c r="BC1384" s="13">
        <f t="shared" si="1946"/>
        <v>1.909846163114665E-8</v>
      </c>
      <c r="BD1384" s="13">
        <f t="shared" si="1947"/>
        <v>1.4248972593853802E-2</v>
      </c>
      <c r="BE1384" s="13">
        <f t="shared" si="1948"/>
        <v>3.8002704801703541E-3</v>
      </c>
      <c r="BF1384" s="13">
        <f t="shared" si="1949"/>
        <v>5.0677533511025552E-4</v>
      </c>
      <c r="BG1384" s="13">
        <f t="shared" si="1950"/>
        <v>4.5053151105286477E-5</v>
      </c>
      <c r="BH1384" s="13">
        <f t="shared" si="1951"/>
        <v>3.0039737787468022E-6</v>
      </c>
      <c r="BI1384" s="13">
        <f t="shared" si="1952"/>
        <v>1.6023489131421921E-7</v>
      </c>
      <c r="BJ1384" s="14">
        <f t="shared" si="1953"/>
        <v>3.2831696396835836E-2</v>
      </c>
      <c r="BK1384" s="14">
        <f t="shared" si="1954"/>
        <v>0.1382826979244787</v>
      </c>
      <c r="BL1384" s="14">
        <f t="shared" si="1955"/>
        <v>0.66813149922126358</v>
      </c>
      <c r="BM1384" s="14">
        <f t="shared" si="1956"/>
        <v>0.44916050840473026</v>
      </c>
      <c r="BN1384" s="14">
        <f t="shared" si="1957"/>
        <v>0.54269980689138519</v>
      </c>
    </row>
    <row r="1385" spans="1:66" x14ac:dyDescent="0.25">
      <c r="A1385" t="s">
        <v>350</v>
      </c>
      <c r="B1385" t="s">
        <v>100</v>
      </c>
      <c r="C1385" t="s">
        <v>98</v>
      </c>
      <c r="D1385" t="s">
        <v>394</v>
      </c>
      <c r="E1385" s="10">
        <f>VLOOKUP(A1385,home!$A$2:$E$405,3,FALSE)</f>
        <v>1.6204000000000001</v>
      </c>
      <c r="F1385" s="10">
        <f>VLOOKUP(B1385,home!$B$2:$E$405,3,FALSE)</f>
        <v>0.89139999999999997</v>
      </c>
      <c r="G1385" s="10">
        <f>VLOOKUP(C1385,away!$B$2:$E$405,4,FALSE)</f>
        <v>1.0971</v>
      </c>
      <c r="H1385" s="10">
        <f>VLOOKUP(A1385,away!$A$2:$E$405,3,FALSE)</f>
        <v>1.3241000000000001</v>
      </c>
      <c r="I1385" s="10">
        <f>VLOOKUP(C1385,away!$B$2:$E$405,3,FALSE)</f>
        <v>0.92310000000000003</v>
      </c>
      <c r="J1385" s="10">
        <f>VLOOKUP(B1385,home!$B$2:$E$405,4,FALSE)</f>
        <v>0.92310000000000003</v>
      </c>
      <c r="K1385" s="12">
        <f t="shared" si="1902"/>
        <v>1.5846781847760001</v>
      </c>
      <c r="L1385" s="12">
        <f t="shared" si="1903"/>
        <v>1.128283631001</v>
      </c>
      <c r="M1385" s="13">
        <f t="shared" si="1904"/>
        <v>6.6340028505390655E-2</v>
      </c>
      <c r="N1385" s="13">
        <f t="shared" si="1905"/>
        <v>0.10512759594991057</v>
      </c>
      <c r="O1385" s="13">
        <f t="shared" si="1906"/>
        <v>7.4850368242772011E-2</v>
      </c>
      <c r="P1385" s="13">
        <f t="shared" si="1907"/>
        <v>0.11861374567677112</v>
      </c>
      <c r="Q1385" s="13">
        <f t="shared" si="1908"/>
        <v>8.3296703959884547E-2</v>
      </c>
      <c r="R1385" s="13">
        <f t="shared" si="1909"/>
        <v>4.222622263135839E-2</v>
      </c>
      <c r="S1385" s="13">
        <f t="shared" si="1910"/>
        <v>5.3019349631160138E-2</v>
      </c>
      <c r="T1385" s="13">
        <f t="shared" si="1911"/>
        <v>9.3982307594273909E-2</v>
      </c>
      <c r="U1385" s="13">
        <f t="shared" si="1912"/>
        <v>6.6914973829408281E-2</v>
      </c>
      <c r="V1385" s="13">
        <f t="shared" si="1913"/>
        <v>1.0532979852741575E-2</v>
      </c>
      <c r="W1385" s="13">
        <f t="shared" si="1914"/>
        <v>4.3999489876324564E-2</v>
      </c>
      <c r="X1385" s="13">
        <f t="shared" si="1915"/>
        <v>4.9643904199851221E-2</v>
      </c>
      <c r="Y1385" s="13">
        <f t="shared" si="1916"/>
        <v>2.8006202243836979E-2</v>
      </c>
      <c r="Z1385" s="13">
        <f t="shared" si="1917"/>
        <v>1.5881051931321877E-2</v>
      </c>
      <c r="AA1385" s="13">
        <f t="shared" si="1918"/>
        <v>2.5166356546860544E-2</v>
      </c>
      <c r="AB1385" s="13">
        <f t="shared" si="1919"/>
        <v>1.994028810505229E-2</v>
      </c>
      <c r="AC1385" s="13">
        <f t="shared" si="1920"/>
        <v>1.1770384163406365E-3</v>
      </c>
      <c r="AD1385" s="13">
        <f t="shared" si="1921"/>
        <v>1.7431257937070996E-2</v>
      </c>
      <c r="AE1385" s="13">
        <f t="shared" si="1922"/>
        <v>1.9667402998153463E-2</v>
      </c>
      <c r="AF1385" s="13">
        <f t="shared" si="1923"/>
        <v>1.1095204433558277E-2</v>
      </c>
      <c r="AG1385" s="13">
        <f t="shared" si="1924"/>
        <v>4.1728458483311741E-3</v>
      </c>
      <c r="AH1385" s="13">
        <f t="shared" si="1925"/>
        <v>4.4795827342968232E-3</v>
      </c>
      <c r="AI1385" s="13">
        <f t="shared" si="1926"/>
        <v>7.0986970359394018E-3</v>
      </c>
      <c r="AJ1385" s="13">
        <f t="shared" si="1927"/>
        <v>5.6245751665936128E-3</v>
      </c>
      <c r="AK1385" s="13">
        <f t="shared" si="1928"/>
        <v>2.9710471883779115E-3</v>
      </c>
      <c r="AL1385" s="13">
        <f t="shared" si="1929"/>
        <v>8.4180208247135787E-5</v>
      </c>
      <c r="AM1385" s="13">
        <f t="shared" si="1930"/>
        <v>5.5245868372159829E-3</v>
      </c>
      <c r="AN1385" s="13">
        <f t="shared" si="1931"/>
        <v>6.2333008964743798E-3</v>
      </c>
      <c r="AO1385" s="13">
        <f t="shared" si="1932"/>
        <v>3.5164656842979524E-3</v>
      </c>
      <c r="AP1385" s="13">
        <f t="shared" si="1933"/>
        <v>1.3225235568567028E-3</v>
      </c>
      <c r="AQ1385" s="13">
        <f t="shared" si="1934"/>
        <v>3.7304542020365959E-4</v>
      </c>
      <c r="AR1385" s="13">
        <f t="shared" si="1935"/>
        <v>1.0108479745643618E-3</v>
      </c>
      <c r="AS1385" s="13">
        <f t="shared" si="1936"/>
        <v>1.6018687334171493E-3</v>
      </c>
      <c r="AT1385" s="13">
        <f t="shared" si="1937"/>
        <v>1.2692232183604596E-3</v>
      </c>
      <c r="AU1385" s="13">
        <f t="shared" si="1938"/>
        <v>6.7043678191566855E-4</v>
      </c>
      <c r="AV1385" s="13">
        <f t="shared" si="1939"/>
        <v>2.6560663564329607E-4</v>
      </c>
      <c r="AW1385" s="13">
        <f t="shared" si="1940"/>
        <v>4.1808719063651258E-6</v>
      </c>
      <c r="AX1385" s="13">
        <f t="shared" si="1941"/>
        <v>1.4591153734728017E-3</v>
      </c>
      <c r="AY1385" s="13">
        <f t="shared" si="1942"/>
        <v>1.6462959916312726E-3</v>
      </c>
      <c r="AZ1385" s="13">
        <f t="shared" si="1943"/>
        <v>9.2874440957006255E-4</v>
      </c>
      <c r="BA1385" s="13">
        <f t="shared" si="1944"/>
        <v>3.4929570490052988E-4</v>
      </c>
      <c r="BB1385" s="13">
        <f t="shared" si="1945"/>
        <v>9.8526156554555938E-5</v>
      </c>
      <c r="BC1385" s="13">
        <f t="shared" si="1946"/>
        <v>2.2233089933189475E-5</v>
      </c>
      <c r="BD1385" s="13">
        <f t="shared" si="1947"/>
        <v>1.9008720385524711E-4</v>
      </c>
      <c r="BE1385" s="13">
        <f t="shared" si="1948"/>
        <v>3.0122704515447846E-4</v>
      </c>
      <c r="BF1385" s="13">
        <f t="shared" si="1949"/>
        <v>2.3867396356041861E-4</v>
      </c>
      <c r="BG1385" s="13">
        <f t="shared" si="1950"/>
        <v>1.2607380777607244E-4</v>
      </c>
      <c r="BH1385" s="13">
        <f t="shared" si="1951"/>
        <v>4.9946603213596199E-5</v>
      </c>
      <c r="BI1385" s="13">
        <f t="shared" si="1952"/>
        <v>1.5829858503249756E-5</v>
      </c>
      <c r="BJ1385" s="14">
        <f t="shared" si="1953"/>
        <v>0.47789704816230688</v>
      </c>
      <c r="BK1385" s="14">
        <f t="shared" si="1954"/>
        <v>0.25141361828228254</v>
      </c>
      <c r="BL1385" s="14">
        <f t="shared" si="1955"/>
        <v>0.25501193330662336</v>
      </c>
      <c r="BM1385" s="14">
        <f t="shared" si="1956"/>
        <v>0.50810687159672208</v>
      </c>
      <c r="BN1385" s="14">
        <f t="shared" si="1957"/>
        <v>0.49045466496608731</v>
      </c>
    </row>
    <row r="1386" spans="1:66" x14ac:dyDescent="0.25">
      <c r="A1386" t="s">
        <v>339</v>
      </c>
      <c r="B1386" t="s">
        <v>116</v>
      </c>
      <c r="C1386" t="s">
        <v>121</v>
      </c>
      <c r="D1386" t="s">
        <v>394</v>
      </c>
      <c r="E1386" s="10">
        <f>VLOOKUP(A1386,home!$A$2:$E$405,3,FALSE)</f>
        <v>1.2710999999999999</v>
      </c>
      <c r="F1386" s="10">
        <f>VLOOKUP(B1386,home!$B$2:$E$405,3,FALSE)</f>
        <v>0.5383</v>
      </c>
      <c r="G1386" s="10">
        <f>VLOOKUP(C1386,away!$B$2:$E$405,4,FALSE)</f>
        <v>1.0766</v>
      </c>
      <c r="H1386" s="10">
        <f>VLOOKUP(A1386,away!$A$2:$E$405,3,FALSE)</f>
        <v>0.94469999999999998</v>
      </c>
      <c r="I1386" s="10">
        <f>VLOOKUP(C1386,away!$B$2:$E$405,3,FALSE)</f>
        <v>1.0027999999999999</v>
      </c>
      <c r="J1386" s="10">
        <f>VLOOKUP(B1386,home!$B$2:$E$405,4,FALSE)</f>
        <v>1.7827999999999999</v>
      </c>
      <c r="K1386" s="12">
        <f t="shared" si="1902"/>
        <v>0.73664538775799993</v>
      </c>
      <c r="L1386" s="12">
        <f t="shared" si="1903"/>
        <v>1.6889269512479999</v>
      </c>
      <c r="M1386" s="13">
        <f t="shared" si="1904"/>
        <v>8.8427494052092187E-2</v>
      </c>
      <c r="N1386" s="13">
        <f t="shared" si="1905"/>
        <v>6.5139705644471677E-2</v>
      </c>
      <c r="O1386" s="13">
        <f t="shared" si="1906"/>
        <v>0.1493475779359007</v>
      </c>
      <c r="P1386" s="13">
        <f t="shared" si="1907"/>
        <v>0.11001620445930969</v>
      </c>
      <c r="Q1386" s="13">
        <f t="shared" si="1908"/>
        <v>2.3992431861456907E-2</v>
      </c>
      <c r="R1386" s="13">
        <f t="shared" si="1909"/>
        <v>0.12611857473977695</v>
      </c>
      <c r="S1386" s="13">
        <f t="shared" si="1910"/>
        <v>3.4218896999677742E-2</v>
      </c>
      <c r="T1386" s="13">
        <f t="shared" si="1911"/>
        <v>4.0521464796795796E-2</v>
      </c>
      <c r="U1386" s="13">
        <f t="shared" si="1912"/>
        <v>9.2904666392669283E-2</v>
      </c>
      <c r="V1386" s="13">
        <f t="shared" si="1913"/>
        <v>4.7303452255733928E-3</v>
      </c>
      <c r="W1386" s="13">
        <f t="shared" si="1914"/>
        <v>5.8913047572801058E-3</v>
      </c>
      <c r="X1386" s="13">
        <f t="shared" si="1915"/>
        <v>9.9499833825859273E-3</v>
      </c>
      <c r="Y1386" s="13">
        <f t="shared" si="1916"/>
        <v>8.4023975496595581E-3</v>
      </c>
      <c r="Z1386" s="13">
        <f t="shared" si="1917"/>
        <v>7.100168664366481E-2</v>
      </c>
      <c r="AA1386" s="13">
        <f t="shared" si="1918"/>
        <v>5.2303064989094476E-2</v>
      </c>
      <c r="AB1386" s="13">
        <f t="shared" si="1919"/>
        <v>1.9264405794911683E-2</v>
      </c>
      <c r="AC1386" s="13">
        <f t="shared" si="1920"/>
        <v>3.678258053946067E-4</v>
      </c>
      <c r="AD1386" s="13">
        <f t="shared" si="1921"/>
        <v>1.084950619331788E-3</v>
      </c>
      <c r="AE1386" s="13">
        <f t="shared" si="1922"/>
        <v>1.832402341762666E-3</v>
      </c>
      <c r="AF1386" s="13">
        <f t="shared" si="1923"/>
        <v>1.5473968502664579E-3</v>
      </c>
      <c r="AG1386" s="13">
        <f t="shared" si="1924"/>
        <v>8.7114674823042873E-4</v>
      </c>
      <c r="AH1386" s="13">
        <f t="shared" si="1925"/>
        <v>2.997916553913766E-2</v>
      </c>
      <c r="AI1386" s="13">
        <f t="shared" si="1926"/>
        <v>2.208401402323933E-2</v>
      </c>
      <c r="AJ1386" s="13">
        <f t="shared" si="1927"/>
        <v>8.1340435367011216E-3</v>
      </c>
      <c r="AK1386" s="13">
        <f t="shared" si="1928"/>
        <v>1.9973018850445506E-3</v>
      </c>
      <c r="AL1386" s="13">
        <f t="shared" si="1929"/>
        <v>1.8305075562975719E-5</v>
      </c>
      <c r="AM1386" s="13">
        <f t="shared" si="1930"/>
        <v>1.5984477393518948E-4</v>
      </c>
      <c r="AN1386" s="13">
        <f t="shared" si="1931"/>
        <v>2.6996614671528533E-4</v>
      </c>
      <c r="AO1386" s="13">
        <f t="shared" si="1932"/>
        <v>2.2797655055600859E-4</v>
      </c>
      <c r="AP1386" s="13">
        <f t="shared" si="1933"/>
        <v>1.2834524682886502E-4</v>
      </c>
      <c r="AQ1386" s="13">
        <f t="shared" si="1934"/>
        <v>5.419143660846175E-5</v>
      </c>
      <c r="AR1386" s="13">
        <f t="shared" si="1935"/>
        <v>1.0126524130994978E-2</v>
      </c>
      <c r="AS1386" s="13">
        <f t="shared" si="1936"/>
        <v>7.4596572951175387E-3</v>
      </c>
      <c r="AT1386" s="13">
        <f t="shared" si="1937"/>
        <v>2.7475610703518259E-3</v>
      </c>
      <c r="AU1386" s="13">
        <f t="shared" si="1938"/>
        <v>6.7465939668603545E-4</v>
      </c>
      <c r="AV1386" s="13">
        <f t="shared" si="1939"/>
        <v>1.2424618321909067E-4</v>
      </c>
      <c r="AW1386" s="13">
        <f t="shared" si="1940"/>
        <v>6.3261336852775964E-7</v>
      </c>
      <c r="AX1386" s="13">
        <f t="shared" si="1941"/>
        <v>1.9624819246096242E-5</v>
      </c>
      <c r="AY1386" s="13">
        <f t="shared" si="1942"/>
        <v>3.3144886138102403E-5</v>
      </c>
      <c r="AZ1386" s="13">
        <f t="shared" si="1943"/>
        <v>2.7989645747343695E-5</v>
      </c>
      <c r="BA1386" s="13">
        <f t="shared" si="1944"/>
        <v>1.5757489019524241E-5</v>
      </c>
      <c r="BB1386" s="13">
        <f t="shared" si="1945"/>
        <v>6.6533119722672272E-6</v>
      </c>
      <c r="BC1386" s="13">
        <f t="shared" si="1946"/>
        <v>2.247391581004622E-6</v>
      </c>
      <c r="BD1386" s="13">
        <f t="shared" si="1947"/>
        <v>2.8504932545501075E-3</v>
      </c>
      <c r="BE1386" s="13">
        <f t="shared" si="1948"/>
        <v>2.0998027087996275E-3</v>
      </c>
      <c r="BF1386" s="13">
        <f t="shared" si="1949"/>
        <v>7.7340499031950001E-4</v>
      </c>
      <c r="BG1386" s="13">
        <f t="shared" si="1950"/>
        <v>1.8990840632929345E-4</v>
      </c>
      <c r="BH1386" s="13">
        <f t="shared" si="1951"/>
        <v>3.4973787904736536E-5</v>
      </c>
      <c r="BI1386" s="13">
        <f t="shared" si="1952"/>
        <v>5.15265591049014E-6</v>
      </c>
      <c r="BJ1386" s="14">
        <f t="shared" si="1953"/>
        <v>0.16017892625018942</v>
      </c>
      <c r="BK1386" s="14">
        <f t="shared" si="1954"/>
        <v>0.23781221650374865</v>
      </c>
      <c r="BL1386" s="14">
        <f t="shared" si="1955"/>
        <v>0.5292191987166589</v>
      </c>
      <c r="BM1386" s="14">
        <f t="shared" si="1956"/>
        <v>0.4351375271484843</v>
      </c>
      <c r="BN1386" s="14">
        <f t="shared" si="1957"/>
        <v>0.56304198869300803</v>
      </c>
    </row>
    <row r="1387" spans="1:66" x14ac:dyDescent="0.25">
      <c r="A1387" t="s">
        <v>351</v>
      </c>
      <c r="B1387" t="s">
        <v>160</v>
      </c>
      <c r="C1387" t="s">
        <v>158</v>
      </c>
      <c r="D1387" t="s">
        <v>394</v>
      </c>
      <c r="E1387" s="10">
        <f>VLOOKUP(A1387,home!$A$2:$E$405,3,FALSE)</f>
        <v>1.3231999999999999</v>
      </c>
      <c r="F1387" s="10">
        <f>VLOOKUP(B1387,home!$B$2:$E$405,3,FALSE)</f>
        <v>0.872</v>
      </c>
      <c r="G1387" s="10">
        <f>VLOOKUP(C1387,away!$B$2:$E$405,4,FALSE)</f>
        <v>0.40689999999999998</v>
      </c>
      <c r="H1387" s="10">
        <f>VLOOKUP(A1387,away!$A$2:$E$405,3,FALSE)</f>
        <v>1.1951000000000001</v>
      </c>
      <c r="I1387" s="10">
        <f>VLOOKUP(C1387,away!$B$2:$E$405,3,FALSE)</f>
        <v>1.2229000000000001</v>
      </c>
      <c r="J1387" s="10">
        <f>VLOOKUP(B1387,home!$B$2:$E$405,4,FALSE)</f>
        <v>0.77239999999999998</v>
      </c>
      <c r="K1387" s="12">
        <f t="shared" si="1902"/>
        <v>0.46949358975999994</v>
      </c>
      <c r="L1387" s="12">
        <f t="shared" si="1903"/>
        <v>1.1288531689960002</v>
      </c>
      <c r="M1387" s="13">
        <f t="shared" si="1904"/>
        <v>0.20223057770978578</v>
      </c>
      <c r="N1387" s="13">
        <f t="shared" si="1905"/>
        <v>9.4945959888205936E-2</v>
      </c>
      <c r="O1387" s="13">
        <f t="shared" si="1906"/>
        <v>0.2282886285155836</v>
      </c>
      <c r="P1387" s="13">
        <f t="shared" si="1907"/>
        <v>0.1071800477031684</v>
      </c>
      <c r="Q1387" s="13">
        <f t="shared" si="1908"/>
        <v>2.2288259770561387E-2</v>
      </c>
      <c r="R1387" s="13">
        <f t="shared" si="1909"/>
        <v>0.12885217087278364</v>
      </c>
      <c r="S1387" s="13">
        <f t="shared" si="1910"/>
        <v>1.4201070327429502E-2</v>
      </c>
      <c r="T1387" s="13">
        <f t="shared" si="1911"/>
        <v>2.5160172673404285E-2</v>
      </c>
      <c r="U1387" s="13">
        <f t="shared" si="1912"/>
        <v>6.0495268251432081E-2</v>
      </c>
      <c r="V1387" s="13">
        <f t="shared" si="1913"/>
        <v>8.3626841113030941E-4</v>
      </c>
      <c r="W1387" s="13">
        <f t="shared" si="1914"/>
        <v>3.488065029728087E-3</v>
      </c>
      <c r="X1387" s="13">
        <f t="shared" si="1915"/>
        <v>3.9375132624726791E-3</v>
      </c>
      <c r="Y1387" s="13">
        <f t="shared" si="1916"/>
        <v>2.2224371621530326E-3</v>
      </c>
      <c r="Z1387" s="13">
        <f t="shared" si="1917"/>
        <v>4.8485060473918644E-2</v>
      </c>
      <c r="AA1387" s="13">
        <f t="shared" si="1918"/>
        <v>2.2763425091630742E-2</v>
      </c>
      <c r="AB1387" s="13">
        <f t="shared" si="1919"/>
        <v>5.3436410807512864E-3</v>
      </c>
      <c r="AC1387" s="13">
        <f t="shared" si="1920"/>
        <v>2.7700833255736111E-5</v>
      </c>
      <c r="AD1387" s="13">
        <f t="shared" si="1921"/>
        <v>4.0940604303083998E-4</v>
      </c>
      <c r="AE1387" s="13">
        <f t="shared" si="1922"/>
        <v>4.6215930908147658E-4</v>
      </c>
      <c r="AF1387" s="13">
        <f t="shared" si="1923"/>
        <v>2.6085500031881344E-4</v>
      </c>
      <c r="AG1387" s="13">
        <f t="shared" si="1924"/>
        <v>9.8155664586115074E-5</v>
      </c>
      <c r="AH1387" s="13">
        <f t="shared" si="1925"/>
        <v>1.3683128541236439E-2</v>
      </c>
      <c r="AI1387" s="13">
        <f t="shared" si="1926"/>
        <v>6.424141137972606E-3</v>
      </c>
      <c r="AJ1387" s="13">
        <f t="shared" si="1927"/>
        <v>1.5080465419958248E-3</v>
      </c>
      <c r="AK1387" s="13">
        <f t="shared" si="1928"/>
        <v>2.3600606150892488E-4</v>
      </c>
      <c r="AL1387" s="13">
        <f t="shared" si="1929"/>
        <v>5.8724583856512303E-7</v>
      </c>
      <c r="AM1387" s="13">
        <f t="shared" si="1930"/>
        <v>3.8442702562397225E-5</v>
      </c>
      <c r="AN1387" s="13">
        <f t="shared" si="1931"/>
        <v>4.3396166612332765E-5</v>
      </c>
      <c r="AO1387" s="13">
        <f t="shared" si="1932"/>
        <v>2.4493950101305137E-5</v>
      </c>
      <c r="AP1387" s="13">
        <f t="shared" si="1933"/>
        <v>9.2166910643627351E-6</v>
      </c>
      <c r="AQ1387" s="13">
        <f t="shared" si="1934"/>
        <v>2.6010727289157474E-6</v>
      </c>
      <c r="AR1387" s="13">
        <f t="shared" si="1935"/>
        <v>3.0892486031108739E-3</v>
      </c>
      <c r="AS1387" s="13">
        <f t="shared" si="1936"/>
        <v>1.4503824163355891E-3</v>
      </c>
      <c r="AT1387" s="13">
        <f t="shared" si="1937"/>
        <v>3.4047262358508925E-4</v>
      </c>
      <c r="AU1387" s="13">
        <f t="shared" si="1938"/>
        <v>5.3283238087322946E-5</v>
      </c>
      <c r="AV1387" s="13">
        <f t="shared" si="1939"/>
        <v>6.254034680913499E-6</v>
      </c>
      <c r="AW1387" s="13">
        <f t="shared" si="1940"/>
        <v>8.6453896262168732E-9</v>
      </c>
      <c r="AX1387" s="13">
        <f t="shared" si="1941"/>
        <v>3.0081004043493031E-6</v>
      </c>
      <c r="AY1387" s="13">
        <f t="shared" si="1942"/>
        <v>3.3957036741078607E-6</v>
      </c>
      <c r="AZ1387" s="13">
        <f t="shared" si="1943"/>
        <v>1.9166254267440106E-6</v>
      </c>
      <c r="BA1387" s="13">
        <f t="shared" si="1944"/>
        <v>7.2119622891942912E-7</v>
      </c>
      <c r="BB1387" s="13">
        <f t="shared" si="1945"/>
        <v>2.0353116212091554E-7</v>
      </c>
      <c r="BC1387" s="13">
        <f t="shared" si="1946"/>
        <v>4.5951359469926836E-8</v>
      </c>
      <c r="BD1387" s="13">
        <f t="shared" si="1947"/>
        <v>5.812180125730292E-4</v>
      </c>
      <c r="BE1387" s="13">
        <f t="shared" si="1948"/>
        <v>2.728781311560842E-4</v>
      </c>
      <c r="BF1387" s="13">
        <f t="shared" si="1949"/>
        <v>6.4057266681735031E-5</v>
      </c>
      <c r="BG1387" s="13">
        <f t="shared" si="1950"/>
        <v>1.0024825361540477E-5</v>
      </c>
      <c r="BH1387" s="13">
        <f t="shared" si="1951"/>
        <v>1.1766478114266814E-6</v>
      </c>
      <c r="BI1387" s="13">
        <f t="shared" si="1952"/>
        <v>1.1048572097399205E-7</v>
      </c>
      <c r="BJ1387" s="14">
        <f t="shared" si="1953"/>
        <v>0.15340042549486771</v>
      </c>
      <c r="BK1387" s="14">
        <f t="shared" si="1954"/>
        <v>0.32447964793428241</v>
      </c>
      <c r="BL1387" s="14">
        <f t="shared" si="1955"/>
        <v>0.47346356237999981</v>
      </c>
      <c r="BM1387" s="14">
        <f t="shared" si="1956"/>
        <v>0.21603966476469522</v>
      </c>
      <c r="BN1387" s="14">
        <f t="shared" si="1957"/>
        <v>0.78378564446008869</v>
      </c>
    </row>
    <row r="1388" spans="1:66" x14ac:dyDescent="0.25">
      <c r="A1388" t="s">
        <v>351</v>
      </c>
      <c r="B1388" t="s">
        <v>155</v>
      </c>
      <c r="C1388" t="s">
        <v>165</v>
      </c>
      <c r="D1388" t="s">
        <v>394</v>
      </c>
      <c r="E1388" s="10">
        <f>VLOOKUP(A1388,home!$A$2:$E$405,3,FALSE)</f>
        <v>1.3231999999999999</v>
      </c>
      <c r="F1388" s="10">
        <f>VLOOKUP(B1388,home!$B$2:$E$405,3,FALSE)</f>
        <v>0.70179999999999998</v>
      </c>
      <c r="G1388" s="10">
        <f>VLOOKUP(C1388,away!$B$2:$E$405,4,FALSE)</f>
        <v>1.0257000000000001</v>
      </c>
      <c r="H1388" s="10">
        <f>VLOOKUP(A1388,away!$A$2:$E$405,3,FALSE)</f>
        <v>1.1951000000000001</v>
      </c>
      <c r="I1388" s="10">
        <f>VLOOKUP(C1388,away!$B$2:$E$405,3,FALSE)</f>
        <v>0.83679999999999999</v>
      </c>
      <c r="J1388" s="10">
        <f>VLOOKUP(B1388,home!$B$2:$E$405,4,FALSE)</f>
        <v>1.0161</v>
      </c>
      <c r="K1388" s="12">
        <f t="shared" si="1902"/>
        <v>0.95248733923200002</v>
      </c>
      <c r="L1388" s="12">
        <f t="shared" si="1903"/>
        <v>1.0161606408480002</v>
      </c>
      <c r="M1388" s="13">
        <f t="shared" si="1904"/>
        <v>0.13964553218072526</v>
      </c>
      <c r="N1388" s="13">
        <f t="shared" si="1905"/>
        <v>0.13301060138245563</v>
      </c>
      <c r="O1388" s="13">
        <f t="shared" si="1906"/>
        <v>0.1419022934723258</v>
      </c>
      <c r="P1388" s="13">
        <f t="shared" si="1907"/>
        <v>0.13516013794037401</v>
      </c>
      <c r="Q1388" s="13">
        <f t="shared" si="1908"/>
        <v>6.3345456900211677E-2</v>
      </c>
      <c r="R1388" s="13">
        <f t="shared" si="1909"/>
        <v>7.2097762736319793E-2</v>
      </c>
      <c r="S1388" s="13">
        <f t="shared" si="1910"/>
        <v>3.2704703478122495E-2</v>
      </c>
      <c r="T1388" s="13">
        <f t="shared" si="1911"/>
        <v>6.436916007852847E-2</v>
      </c>
      <c r="U1388" s="13">
        <f t="shared" si="1912"/>
        <v>6.8672206193297267E-2</v>
      </c>
      <c r="V1388" s="13">
        <f t="shared" si="1913"/>
        <v>3.5171370161873271E-3</v>
      </c>
      <c r="W1388" s="13">
        <f t="shared" si="1914"/>
        <v>2.0111915231772654E-2</v>
      </c>
      <c r="X1388" s="13">
        <f t="shared" si="1915"/>
        <v>2.0436936670598753E-2</v>
      </c>
      <c r="Y1388" s="13">
        <f t="shared" si="1916"/>
        <v>1.0383605332082812E-2</v>
      </c>
      <c r="Z1388" s="13">
        <f t="shared" si="1917"/>
        <v>2.4420969595281925E-2</v>
      </c>
      <c r="AA1388" s="13">
        <f t="shared" si="1918"/>
        <v>2.3260664351275651E-2</v>
      </c>
      <c r="AB1388" s="13">
        <f t="shared" si="1919"/>
        <v>1.1077744148357591E-2</v>
      </c>
      <c r="AC1388" s="13">
        <f t="shared" si="1920"/>
        <v>2.1276044283315105E-4</v>
      </c>
      <c r="AD1388" s="13">
        <f t="shared" si="1921"/>
        <v>4.7890861564926657E-3</v>
      </c>
      <c r="AE1388" s="13">
        <f t="shared" si="1922"/>
        <v>4.8664808578578727E-3</v>
      </c>
      <c r="AF1388" s="13">
        <f t="shared" si="1923"/>
        <v>2.4725631535976907E-3</v>
      </c>
      <c r="AG1388" s="13">
        <f t="shared" si="1924"/>
        <v>8.3750711956566046E-4</v>
      </c>
      <c r="AH1388" s="13">
        <f t="shared" si="1925"/>
        <v>6.2039070285178017E-3</v>
      </c>
      <c r="AI1388" s="13">
        <f t="shared" si="1926"/>
        <v>5.9091428984356245E-3</v>
      </c>
      <c r="AJ1388" s="13">
        <f t="shared" si="1927"/>
        <v>2.814191898236308E-3</v>
      </c>
      <c r="AK1388" s="13">
        <f t="shared" si="1928"/>
        <v>8.9349405107978428E-4</v>
      </c>
      <c r="AL1388" s="13">
        <f t="shared" si="1929"/>
        <v>8.2370643306704997E-6</v>
      </c>
      <c r="AM1388" s="13">
        <f t="shared" si="1930"/>
        <v>9.1230878611010151E-4</v>
      </c>
      <c r="AN1388" s="13">
        <f t="shared" si="1931"/>
        <v>9.2705228074490176E-4</v>
      </c>
      <c r="AO1388" s="13">
        <f t="shared" si="1932"/>
        <v>4.7101701985066973E-4</v>
      </c>
      <c r="AP1388" s="13">
        <f t="shared" si="1933"/>
        <v>1.5954298558059059E-4</v>
      </c>
      <c r="AQ1388" s="13">
        <f t="shared" si="1934"/>
        <v>4.0530325617594045E-5</v>
      </c>
      <c r="AR1388" s="13">
        <f t="shared" si="1935"/>
        <v>1.260833228372013E-3</v>
      </c>
      <c r="AS1388" s="13">
        <f t="shared" si="1936"/>
        <v>1.2009276869073512E-3</v>
      </c>
      <c r="AT1388" s="13">
        <f t="shared" si="1937"/>
        <v>5.7193420855621165E-4</v>
      </c>
      <c r="AU1388" s="13">
        <f t="shared" si="1938"/>
        <v>1.8158669750782195E-4</v>
      </c>
      <c r="AV1388" s="13">
        <f t="shared" si="1939"/>
        <v>4.3239757587287829E-5</v>
      </c>
      <c r="AW1388" s="13">
        <f t="shared" si="1940"/>
        <v>2.2145808386167813E-7</v>
      </c>
      <c r="AX1388" s="13">
        <f t="shared" si="1941"/>
        <v>1.4482709470666432E-4</v>
      </c>
      <c r="AY1388" s="13">
        <f t="shared" si="1942"/>
        <v>1.4716759336927802E-4</v>
      </c>
      <c r="AZ1388" s="13">
        <f t="shared" si="1943"/>
        <v>7.4772957995091724E-5</v>
      </c>
      <c r="BA1388" s="13">
        <f t="shared" si="1944"/>
        <v>2.5327112304797667E-5</v>
      </c>
      <c r="BB1388" s="13">
        <f t="shared" si="1945"/>
        <v>6.4341036676181162E-6</v>
      </c>
      <c r="BC1388" s="13">
        <f t="shared" si="1946"/>
        <v>1.3076165812338591E-6</v>
      </c>
      <c r="BD1388" s="13">
        <f t="shared" si="1947"/>
        <v>2.135348502241595E-4</v>
      </c>
      <c r="BE1388" s="13">
        <f t="shared" si="1948"/>
        <v>2.033892413233133E-4</v>
      </c>
      <c r="BF1388" s="13">
        <f t="shared" si="1949"/>
        <v>9.6862838648228915E-5</v>
      </c>
      <c r="BG1388" s="13">
        <f t="shared" si="1950"/>
        <v>3.0753542484836703E-5</v>
      </c>
      <c r="BH1388" s="13">
        <f t="shared" si="1951"/>
        <v>7.3230899633350934E-6</v>
      </c>
      <c r="BI1388" s="13">
        <f t="shared" si="1952"/>
        <v>1.3950300948267223E-6</v>
      </c>
      <c r="BJ1388" s="14">
        <f t="shared" si="1953"/>
        <v>0.32753360075969234</v>
      </c>
      <c r="BK1388" s="14">
        <f t="shared" si="1954"/>
        <v>0.31139567571594218</v>
      </c>
      <c r="BL1388" s="14">
        <f t="shared" si="1955"/>
        <v>0.33664318694951506</v>
      </c>
      <c r="BM1388" s="14">
        <f t="shared" si="1956"/>
        <v>0.31468470227273393</v>
      </c>
      <c r="BN1388" s="14">
        <f t="shared" si="1957"/>
        <v>0.68516178461241206</v>
      </c>
    </row>
    <row r="1389" spans="1:66" x14ac:dyDescent="0.25">
      <c r="A1389" t="s">
        <v>351</v>
      </c>
      <c r="B1389" t="s">
        <v>156</v>
      </c>
      <c r="C1389" t="s">
        <v>164</v>
      </c>
      <c r="D1389" t="s">
        <v>394</v>
      </c>
      <c r="E1389" s="10">
        <f>VLOOKUP(A1389,home!$A$2:$E$405,3,FALSE)</f>
        <v>1.3231999999999999</v>
      </c>
      <c r="F1389" s="10">
        <f>VLOOKUP(B1389,home!$B$2:$E$405,3,FALSE)</f>
        <v>0.75570000000000004</v>
      </c>
      <c r="G1389" s="10">
        <f>VLOOKUP(C1389,away!$B$2:$E$405,4,FALSE)</f>
        <v>0.872</v>
      </c>
      <c r="H1389" s="10">
        <f>VLOOKUP(A1389,away!$A$2:$E$405,3,FALSE)</f>
        <v>1.1951000000000001</v>
      </c>
      <c r="I1389" s="10">
        <f>VLOOKUP(C1389,away!$B$2:$E$405,3,FALSE)</f>
        <v>1.0942000000000001</v>
      </c>
      <c r="J1389" s="10">
        <f>VLOOKUP(B1389,home!$B$2:$E$405,4,FALSE)</f>
        <v>0.77700000000000002</v>
      </c>
      <c r="K1389" s="12">
        <f t="shared" si="1902"/>
        <v>0.87194963327999997</v>
      </c>
      <c r="L1389" s="12">
        <f t="shared" si="1903"/>
        <v>1.0160661323400002</v>
      </c>
      <c r="M1389" s="13">
        <f t="shared" si="1904"/>
        <v>0.15137186830902444</v>
      </c>
      <c r="N1389" s="13">
        <f t="shared" si="1905"/>
        <v>0.13198864506096231</v>
      </c>
      <c r="O1389" s="13">
        <f t="shared" si="1906"/>
        <v>0.15380382877783028</v>
      </c>
      <c r="P1389" s="13">
        <f t="shared" si="1907"/>
        <v>0.134109192099889</v>
      </c>
      <c r="Q1389" s="13">
        <f t="shared" si="1908"/>
        <v>5.7543725329015069E-2</v>
      </c>
      <c r="R1389" s="13">
        <f t="shared" si="1909"/>
        <v>7.8137430722686821E-2</v>
      </c>
      <c r="S1389" s="13">
        <f t="shared" si="1910"/>
        <v>2.9703794381674906E-2</v>
      </c>
      <c r="T1389" s="13">
        <f t="shared" si="1911"/>
        <v>5.8468230435487635E-2</v>
      </c>
      <c r="U1389" s="13">
        <f t="shared" si="1912"/>
        <v>6.8131904064088172E-2</v>
      </c>
      <c r="V1389" s="13">
        <f t="shared" si="1913"/>
        <v>2.9240365401869903E-3</v>
      </c>
      <c r="W1389" s="13">
        <f t="shared" si="1914"/>
        <v>1.6725076732733248E-2</v>
      </c>
      <c r="X1389" s="13">
        <f t="shared" si="1915"/>
        <v>1.6993784028917994E-2</v>
      </c>
      <c r="Y1389" s="13">
        <f t="shared" si="1916"/>
        <v>8.6334042060419863E-3</v>
      </c>
      <c r="Z1389" s="13">
        <f t="shared" si="1917"/>
        <v>2.6464265675128367E-2</v>
      </c>
      <c r="AA1389" s="13">
        <f t="shared" si="1918"/>
        <v>2.3075506750452671E-2</v>
      </c>
      <c r="AB1389" s="13">
        <f t="shared" si="1919"/>
        <v>1.0060339824403682E-2</v>
      </c>
      <c r="AC1389" s="13">
        <f t="shared" si="1920"/>
        <v>1.6191093763641117E-4</v>
      </c>
      <c r="AD1389" s="13">
        <f t="shared" si="1921"/>
        <v>3.6458561309216536E-3</v>
      </c>
      <c r="AE1389" s="13">
        <f t="shared" si="1922"/>
        <v>3.704430938013641E-3</v>
      </c>
      <c r="AF1389" s="13">
        <f t="shared" si="1923"/>
        <v>1.8819734078540798E-3</v>
      </c>
      <c r="AG1389" s="13">
        <f t="shared" si="1924"/>
        <v>6.3740314722834153E-4</v>
      </c>
      <c r="AH1389" s="13">
        <f t="shared" si="1925"/>
        <v>6.7223610174364755E-3</v>
      </c>
      <c r="AI1389" s="13">
        <f t="shared" si="1926"/>
        <v>5.8615602239295017E-3</v>
      </c>
      <c r="AJ1389" s="13">
        <f t="shared" si="1927"/>
        <v>2.5554926438519816E-3</v>
      </c>
      <c r="AK1389" s="13">
        <f t="shared" si="1928"/>
        <v>7.4275362455215768E-4</v>
      </c>
      <c r="AL1389" s="13">
        <f t="shared" si="1929"/>
        <v>5.7378548025122354E-6</v>
      </c>
      <c r="AM1389" s="13">
        <f t="shared" si="1930"/>
        <v>6.3580058326975525E-4</v>
      </c>
      <c r="AN1389" s="13">
        <f t="shared" si="1931"/>
        <v>6.4601543958241637E-4</v>
      </c>
      <c r="AO1389" s="13">
        <f t="shared" si="1932"/>
        <v>3.2819720456421546E-4</v>
      </c>
      <c r="AP1389" s="13">
        <f t="shared" si="1933"/>
        <v>1.1115668809545409E-4</v>
      </c>
      <c r="AQ1389" s="13">
        <f t="shared" si="1934"/>
        <v>2.8235636539217942E-5</v>
      </c>
      <c r="AR1389" s="13">
        <f t="shared" si="1935"/>
        <v>1.3660726718359743E-3</v>
      </c>
      <c r="AS1389" s="13">
        <f t="shared" si="1936"/>
        <v>1.1911465652412075E-3</v>
      </c>
      <c r="AT1389" s="13">
        <f t="shared" si="1937"/>
        <v>5.193099053724011E-4</v>
      </c>
      <c r="AU1389" s="13">
        <f t="shared" si="1938"/>
        <v>1.5093736051604556E-4</v>
      </c>
      <c r="AV1389" s="13">
        <f t="shared" si="1939"/>
        <v>3.2902444037554269E-5</v>
      </c>
      <c r="AW1389" s="13">
        <f t="shared" si="1940"/>
        <v>1.4120836625491685E-7</v>
      </c>
      <c r="AX1389" s="13">
        <f t="shared" si="1941"/>
        <v>9.2397680903545491E-5</v>
      </c>
      <c r="AY1389" s="13">
        <f t="shared" si="1942"/>
        <v>9.3882154272850943E-5</v>
      </c>
      <c r="AZ1389" s="13">
        <f t="shared" si="1943"/>
        <v>4.769523869388145E-5</v>
      </c>
      <c r="BA1389" s="13">
        <f t="shared" si="1944"/>
        <v>1.6153838903575082E-5</v>
      </c>
      <c r="BB1389" s="13">
        <f t="shared" si="1945"/>
        <v>4.10334215429974E-6</v>
      </c>
      <c r="BC1389" s="13">
        <f t="shared" si="1946"/>
        <v>8.3385339847740461E-7</v>
      </c>
      <c r="BD1389" s="13">
        <f t="shared" si="1947"/>
        <v>2.3133669602795802E-4</v>
      </c>
      <c r="BE1389" s="13">
        <f t="shared" si="1948"/>
        <v>2.0171394726578479E-4</v>
      </c>
      <c r="BF1389" s="13">
        <f t="shared" si="1949"/>
        <v>8.7942201172931143E-5</v>
      </c>
      <c r="BG1389" s="13">
        <f t="shared" si="1950"/>
        <v>2.5560390020857766E-5</v>
      </c>
      <c r="BH1389" s="13">
        <f t="shared" si="1951"/>
        <v>5.5718431762951746E-6</v>
      </c>
      <c r="BI1389" s="13">
        <f t="shared" si="1952"/>
        <v>9.7167332285284989E-7</v>
      </c>
      <c r="BJ1389" s="14">
        <f t="shared" si="1953"/>
        <v>0.30222700107755357</v>
      </c>
      <c r="BK1389" s="14">
        <f t="shared" si="1954"/>
        <v>0.31837042227748708</v>
      </c>
      <c r="BL1389" s="14">
        <f t="shared" si="1955"/>
        <v>0.35290464334722155</v>
      </c>
      <c r="BM1389" s="14">
        <f t="shared" si="1956"/>
        <v>0.29291790113207616</v>
      </c>
      <c r="BN1389" s="14">
        <f t="shared" si="1957"/>
        <v>0.70695469029940794</v>
      </c>
    </row>
    <row r="1390" spans="1:66" x14ac:dyDescent="0.25">
      <c r="A1390" t="s">
        <v>351</v>
      </c>
      <c r="B1390" t="s">
        <v>157</v>
      </c>
      <c r="C1390" t="s">
        <v>166</v>
      </c>
      <c r="D1390" t="s">
        <v>394</v>
      </c>
      <c r="E1390" s="10">
        <f>VLOOKUP(A1390,home!$A$2:$E$405,3,FALSE)</f>
        <v>1.3231999999999999</v>
      </c>
      <c r="F1390" s="10">
        <f>VLOOKUP(B1390,home!$B$2:$E$405,3,FALSE)</f>
        <v>0.81389999999999996</v>
      </c>
      <c r="G1390" s="10">
        <f>VLOOKUP(C1390,away!$B$2:$E$405,4,FALSE)</f>
        <v>0.97170000000000001</v>
      </c>
      <c r="H1390" s="10">
        <f>VLOOKUP(A1390,away!$A$2:$E$405,3,FALSE)</f>
        <v>1.1951000000000001</v>
      </c>
      <c r="I1390" s="10">
        <f>VLOOKUP(C1390,away!$B$2:$E$405,3,FALSE)</f>
        <v>1.0161</v>
      </c>
      <c r="J1390" s="10">
        <f>VLOOKUP(B1390,home!$B$2:$E$405,4,FALSE)</f>
        <v>1.4803999999999999</v>
      </c>
      <c r="K1390" s="12">
        <f t="shared" si="1902"/>
        <v>1.0464747248159998</v>
      </c>
      <c r="L1390" s="12">
        <f t="shared" si="1903"/>
        <v>1.797710579244</v>
      </c>
      <c r="M1390" s="13">
        <f t="shared" si="1904"/>
        <v>5.8181647788862763E-2</v>
      </c>
      <c r="N1390" s="13">
        <f t="shared" si="1905"/>
        <v>6.0885623859191579E-2</v>
      </c>
      <c r="O1390" s="13">
        <f t="shared" si="1906"/>
        <v>0.10459376374788686</v>
      </c>
      <c r="P1390" s="13">
        <f t="shared" si="1907"/>
        <v>0.10945473013553959</v>
      </c>
      <c r="Q1390" s="13">
        <f t="shared" si="1908"/>
        <v>3.1857633236648988E-2</v>
      </c>
      <c r="R1390" s="13">
        <f t="shared" si="1909"/>
        <v>9.401465780626192E-2</v>
      </c>
      <c r="S1390" s="13">
        <f t="shared" si="1910"/>
        <v>5.147816538524156E-2</v>
      </c>
      <c r="T1390" s="13">
        <f t="shared" si="1911"/>
        <v>5.727080429919916E-2</v>
      </c>
      <c r="U1390" s="13">
        <f t="shared" si="1912"/>
        <v>9.8383963156478335E-2</v>
      </c>
      <c r="V1390" s="13">
        <f t="shared" si="1913"/>
        <v>1.0760416183623191E-2</v>
      </c>
      <c r="W1390" s="13">
        <f t="shared" si="1914"/>
        <v>1.1112735991537103E-2</v>
      </c>
      <c r="X1390" s="13">
        <f t="shared" si="1915"/>
        <v>1.9977483056331808E-2</v>
      </c>
      <c r="Y1390" s="13">
        <f t="shared" si="1916"/>
        <v>1.7956866318517731E-2</v>
      </c>
      <c r="Z1390" s="13">
        <f t="shared" si="1917"/>
        <v>5.6337048314107165E-2</v>
      </c>
      <c r="AA1390" s="13">
        <f t="shared" si="1918"/>
        <v>5.8955297131450979E-2</v>
      </c>
      <c r="AB1390" s="13">
        <f t="shared" si="1919"/>
        <v>3.084761417104033E-2</v>
      </c>
      <c r="AC1390" s="13">
        <f t="shared" si="1920"/>
        <v>1.2651953991130583E-3</v>
      </c>
      <c r="AD1390" s="13">
        <f t="shared" si="1921"/>
        <v>2.9072993346741603E-3</v>
      </c>
      <c r="AE1390" s="13">
        <f t="shared" si="1922"/>
        <v>5.2264827709727806E-3</v>
      </c>
      <c r="AF1390" s="13">
        <f t="shared" si="1923"/>
        <v>4.6978516848071332E-3</v>
      </c>
      <c r="AG1390" s="13">
        <f t="shared" si="1924"/>
        <v>2.8151258911656763E-3</v>
      </c>
      <c r="AH1390" s="13">
        <f t="shared" si="1925"/>
        <v>2.5319426939412717E-2</v>
      </c>
      <c r="AI1390" s="13">
        <f t="shared" si="1926"/>
        <v>2.6496140338920733E-2</v>
      </c>
      <c r="AJ1390" s="13">
        <f t="shared" si="1927"/>
        <v>1.3863770584929094E-2</v>
      </c>
      <c r="AK1390" s="13">
        <f t="shared" si="1928"/>
        <v>4.8360285025919429E-3</v>
      </c>
      <c r="AL1390" s="13">
        <f t="shared" si="1929"/>
        <v>9.5206393247016001E-5</v>
      </c>
      <c r="AM1390" s="13">
        <f t="shared" si="1930"/>
        <v>6.0848305424217645E-4</v>
      </c>
      <c r="AN1390" s="13">
        <f t="shared" si="1931"/>
        <v>1.0938764239018612E-3</v>
      </c>
      <c r="AO1390" s="13">
        <f t="shared" si="1932"/>
        <v>9.832366098169855E-4</v>
      </c>
      <c r="AP1390" s="13">
        <f t="shared" si="1933"/>
        <v>5.8919161845599971E-4</v>
      </c>
      <c r="AQ1390" s="13">
        <f t="shared" si="1934"/>
        <v>2.6479900142506143E-4</v>
      </c>
      <c r="AR1390" s="13">
        <f t="shared" si="1935"/>
        <v>9.1034003338755567E-3</v>
      </c>
      <c r="AS1390" s="13">
        <f t="shared" si="1936"/>
        <v>9.5264783592823032E-3</v>
      </c>
      <c r="AT1390" s="13">
        <f t="shared" si="1937"/>
        <v>4.9846094097477627E-3</v>
      </c>
      <c r="AU1390" s="13">
        <f t="shared" si="1938"/>
        <v>1.7387559201270113E-3</v>
      </c>
      <c r="AV1390" s="13">
        <f t="shared" si="1939"/>
        <v>4.54891030759276E-4</v>
      </c>
      <c r="AW1390" s="13">
        <f t="shared" si="1940"/>
        <v>4.9752181678044515E-6</v>
      </c>
      <c r="AX1390" s="13">
        <f t="shared" si="1941"/>
        <v>1.0612702279054675E-4</v>
      </c>
      <c r="AY1390" s="13">
        <f t="shared" si="1942"/>
        <v>1.9078567161423497E-4</v>
      </c>
      <c r="AZ1390" s="13">
        <f t="shared" si="1943"/>
        <v>1.7148871011454103E-4</v>
      </c>
      <c r="BA1390" s="13">
        <f t="shared" si="1944"/>
        <v>1.027623561312726E-4</v>
      </c>
      <c r="BB1390" s="13">
        <f t="shared" si="1945"/>
        <v>4.61842436913071E-5</v>
      </c>
      <c r="BC1390" s="13">
        <f t="shared" si="1946"/>
        <v>1.6605180695649149E-5</v>
      </c>
      <c r="BD1390" s="13">
        <f t="shared" si="1947"/>
        <v>2.7275465145502405E-3</v>
      </c>
      <c r="BE1390" s="13">
        <f t="shared" si="1948"/>
        <v>2.854308488236802E-3</v>
      </c>
      <c r="BF1390" s="13">
        <f t="shared" si="1949"/>
        <v>1.4934808448837898E-3</v>
      </c>
      <c r="BG1390" s="13">
        <f t="shared" si="1950"/>
        <v>5.2096331872257702E-4</v>
      </c>
      <c r="BH1390" s="13">
        <f t="shared" si="1951"/>
        <v>1.3629373639985966E-4</v>
      </c>
      <c r="BI1390" s="13">
        <f t="shared" si="1952"/>
        <v>2.8525590058637522E-5</v>
      </c>
      <c r="BJ1390" s="14">
        <f t="shared" si="1953"/>
        <v>0.21888144633592577</v>
      </c>
      <c r="BK1390" s="14">
        <f t="shared" si="1954"/>
        <v>0.2314261469572414</v>
      </c>
      <c r="BL1390" s="14">
        <f t="shared" si="1955"/>
        <v>0.49087991592561675</v>
      </c>
      <c r="BM1390" s="14">
        <f t="shared" si="1956"/>
        <v>0.53835069050505302</v>
      </c>
      <c r="BN1390" s="14">
        <f t="shared" si="1957"/>
        <v>0.45898805657439168</v>
      </c>
    </row>
    <row r="1391" spans="1:66" x14ac:dyDescent="0.25">
      <c r="A1391" t="s">
        <v>351</v>
      </c>
      <c r="B1391" t="s">
        <v>161</v>
      </c>
      <c r="C1391" t="s">
        <v>163</v>
      </c>
      <c r="D1391" t="s">
        <v>394</v>
      </c>
      <c r="E1391" s="10">
        <f>VLOOKUP(A1391,home!$A$2:$E$405,3,FALSE)</f>
        <v>1.3231999999999999</v>
      </c>
      <c r="F1391" s="10">
        <f>VLOOKUP(B1391,home!$B$2:$E$405,3,FALSE)</f>
        <v>1.4035</v>
      </c>
      <c r="G1391" s="10">
        <f>VLOOKUP(C1391,away!$B$2:$E$405,4,FALSE)</f>
        <v>0.75570000000000004</v>
      </c>
      <c r="H1391" s="10">
        <f>VLOOKUP(A1391,away!$A$2:$E$405,3,FALSE)</f>
        <v>1.1951000000000001</v>
      </c>
      <c r="I1391" s="10">
        <f>VLOOKUP(C1391,away!$B$2:$E$405,3,FALSE)</f>
        <v>1.6091</v>
      </c>
      <c r="J1391" s="10">
        <f>VLOOKUP(B1391,home!$B$2:$E$405,4,FALSE)</f>
        <v>1.0161</v>
      </c>
      <c r="K1391" s="12">
        <f t="shared" si="1902"/>
        <v>1.40341893384</v>
      </c>
      <c r="L1391" s="12">
        <f t="shared" si="1903"/>
        <v>1.953996280101</v>
      </c>
      <c r="M1391" s="13">
        <f t="shared" si="1904"/>
        <v>3.4825158293053445E-2</v>
      </c>
      <c r="N1391" s="13">
        <f t="shared" si="1905"/>
        <v>4.8874286522446304E-2</v>
      </c>
      <c r="O1391" s="13">
        <f t="shared" si="1906"/>
        <v>6.8048229758554929E-2</v>
      </c>
      <c r="P1391" s="13">
        <f t="shared" si="1907"/>
        <v>9.5500174057450524E-2</v>
      </c>
      <c r="Q1391" s="13">
        <f t="shared" si="1908"/>
        <v>3.4295549541761144E-2</v>
      </c>
      <c r="R1391" s="13">
        <f t="shared" si="1909"/>
        <v>6.6482993907837254E-2</v>
      </c>
      <c r="S1391" s="13">
        <f t="shared" si="1910"/>
        <v>6.5471943933866947E-2</v>
      </c>
      <c r="T1391" s="13">
        <f t="shared" si="1911"/>
        <v>6.7013376228620844E-2</v>
      </c>
      <c r="U1391" s="13">
        <f t="shared" si="1912"/>
        <v>9.3303492428628176E-2</v>
      </c>
      <c r="V1391" s="13">
        <f t="shared" si="1913"/>
        <v>1.9949122186477635E-2</v>
      </c>
      <c r="W1391" s="13">
        <f t="shared" si="1914"/>
        <v>1.6043674524451768E-2</v>
      </c>
      <c r="X1391" s="13">
        <f t="shared" si="1915"/>
        <v>3.1349280339929939E-2</v>
      </c>
      <c r="Y1391" s="13">
        <f t="shared" si="1916"/>
        <v>3.0628188584033256E-2</v>
      </c>
      <c r="Z1391" s="13">
        <f t="shared" si="1917"/>
        <v>4.3302507595297149E-2</v>
      </c>
      <c r="AA1391" s="13">
        <f t="shared" si="1918"/>
        <v>6.0771559041990435E-2</v>
      </c>
      <c r="AB1391" s="13">
        <f t="shared" si="1919"/>
        <v>4.2643978299252421E-2</v>
      </c>
      <c r="AC1391" s="13">
        <f t="shared" si="1920"/>
        <v>3.4191241592324314E-3</v>
      </c>
      <c r="AD1391" s="13">
        <f t="shared" si="1921"/>
        <v>5.6289991489955216E-3</v>
      </c>
      <c r="AE1391" s="13">
        <f t="shared" si="1922"/>
        <v>1.0999043397828945E-2</v>
      </c>
      <c r="AF1391" s="13">
        <f t="shared" si="1923"/>
        <v>1.0746044942013611E-2</v>
      </c>
      <c r="AG1391" s="13">
        <f t="shared" si="1924"/>
        <v>6.9992439474975887E-3</v>
      </c>
      <c r="AH1391" s="13">
        <f t="shared" si="1925"/>
        <v>2.1153234690063982E-2</v>
      </c>
      <c r="AI1391" s="13">
        <f t="shared" si="1926"/>
        <v>2.96868500759969E-2</v>
      </c>
      <c r="AJ1391" s="13">
        <f t="shared" si="1927"/>
        <v>2.0831543741361751E-2</v>
      </c>
      <c r="AK1391" s="13">
        <f t="shared" si="1928"/>
        <v>9.7451276359144072E-3</v>
      </c>
      <c r="AL1391" s="13">
        <f t="shared" si="1929"/>
        <v>3.7504719959405118E-4</v>
      </c>
      <c r="AM1391" s="13">
        <f t="shared" si="1930"/>
        <v>1.5799687968539112E-3</v>
      </c>
      <c r="AN1391" s="13">
        <f t="shared" si="1931"/>
        <v>3.087253151728195E-3</v>
      </c>
      <c r="AO1391" s="13">
        <f t="shared" si="1932"/>
        <v>3.0162405871034907E-3</v>
      </c>
      <c r="AP1391" s="13">
        <f t="shared" si="1933"/>
        <v>1.9645742956966262E-3</v>
      </c>
      <c r="AQ1391" s="13">
        <f t="shared" si="1934"/>
        <v>9.5969271644331228E-4</v>
      </c>
      <c r="AR1391" s="13">
        <f t="shared" si="1935"/>
        <v>8.2666683792976883E-3</v>
      </c>
      <c r="AS1391" s="13">
        <f t="shared" si="1936"/>
        <v>1.1601598923282806E-2</v>
      </c>
      <c r="AT1391" s="13">
        <f t="shared" si="1937"/>
        <v>8.1409517958764242E-3</v>
      </c>
      <c r="AU1391" s="13">
        <f t="shared" si="1938"/>
        <v>3.8083886299372402E-3</v>
      </c>
      <c r="AV1391" s="13">
        <f t="shared" si="1939"/>
        <v>1.3361911776687259E-3</v>
      </c>
      <c r="AW1391" s="13">
        <f t="shared" si="1940"/>
        <v>2.8568963898320307E-5</v>
      </c>
      <c r="AX1391" s="13">
        <f t="shared" si="1941"/>
        <v>3.6955968739686343E-4</v>
      </c>
      <c r="AY1391" s="13">
        <f t="shared" si="1942"/>
        <v>7.2211825444875959E-4</v>
      </c>
      <c r="AZ1391" s="13">
        <f t="shared" si="1943"/>
        <v>7.055081914929519E-4</v>
      </c>
      <c r="BA1391" s="13">
        <f t="shared" si="1944"/>
        <v>4.5952012725267069E-4</v>
      </c>
      <c r="BB1391" s="13">
        <f t="shared" si="1945"/>
        <v>2.2447515482081418E-4</v>
      </c>
      <c r="BC1391" s="13">
        <f t="shared" si="1946"/>
        <v>8.7724723498993384E-5</v>
      </c>
      <c r="BD1391" s="13">
        <f t="shared" si="1947"/>
        <v>2.6921732103293745E-3</v>
      </c>
      <c r="BE1391" s="13">
        <f t="shared" si="1948"/>
        <v>3.7782468565530614E-3</v>
      </c>
      <c r="BF1391" s="13">
        <f t="shared" si="1949"/>
        <v>2.6512315876040149E-3</v>
      </c>
      <c r="BG1391" s="13">
        <f t="shared" si="1950"/>
        <v>1.2402628693460517E-3</v>
      </c>
      <c r="BH1391" s="13">
        <f t="shared" si="1951"/>
        <v>4.3515209844474412E-4</v>
      </c>
      <c r="BI1391" s="13">
        <f t="shared" si="1952"/>
        <v>1.2214013881151222E-4</v>
      </c>
      <c r="BJ1391" s="14">
        <f t="shared" si="1953"/>
        <v>0.27575432286431545</v>
      </c>
      <c r="BK1391" s="14">
        <f t="shared" si="1954"/>
        <v>0.2202626880841238</v>
      </c>
      <c r="BL1391" s="14">
        <f t="shared" si="1955"/>
        <v>0.4567400152467519</v>
      </c>
      <c r="BM1391" s="14">
        <f t="shared" si="1956"/>
        <v>0.64733959241883443</v>
      </c>
      <c r="BN1391" s="14">
        <f t="shared" si="1957"/>
        <v>0.34802639208110359</v>
      </c>
    </row>
    <row r="1392" spans="1:66" x14ac:dyDescent="0.25">
      <c r="A1392" t="s">
        <v>351</v>
      </c>
      <c r="B1392" t="s">
        <v>162</v>
      </c>
      <c r="C1392" t="s">
        <v>159</v>
      </c>
      <c r="D1392" t="s">
        <v>394</v>
      </c>
      <c r="E1392" s="10">
        <f>VLOOKUP(A1392,home!$A$2:$E$405,3,FALSE)</f>
        <v>1.3231999999999999</v>
      </c>
      <c r="F1392" s="10">
        <f>VLOOKUP(B1392,home!$B$2:$E$405,3,FALSE)</f>
        <v>0.63949999999999996</v>
      </c>
      <c r="G1392" s="10">
        <f>VLOOKUP(C1392,away!$B$2:$E$405,4,FALSE)</f>
        <v>1.1627000000000001</v>
      </c>
      <c r="H1392" s="10">
        <f>VLOOKUP(A1392,away!$A$2:$E$405,3,FALSE)</f>
        <v>1.1951000000000001</v>
      </c>
      <c r="I1392" s="10">
        <f>VLOOKUP(C1392,away!$B$2:$E$405,3,FALSE)</f>
        <v>1.2229000000000001</v>
      </c>
      <c r="J1392" s="10">
        <f>VLOOKUP(B1392,home!$B$2:$E$405,4,FALSE)</f>
        <v>1.6091</v>
      </c>
      <c r="K1392" s="12">
        <f t="shared" si="1902"/>
        <v>0.98386092727999996</v>
      </c>
      <c r="L1392" s="12">
        <f t="shared" si="1903"/>
        <v>2.3516800028890006</v>
      </c>
      <c r="M1392" s="13">
        <f t="shared" si="1904"/>
        <v>3.5595326416805254E-2</v>
      </c>
      <c r="N1392" s="13">
        <f t="shared" si="1905"/>
        <v>3.502085085527229E-2</v>
      </c>
      <c r="O1392" s="13">
        <f t="shared" si="1906"/>
        <v>8.3708817330707494E-2</v>
      </c>
      <c r="P1392" s="13">
        <f t="shared" si="1907"/>
        <v>8.2357834640502003E-2</v>
      </c>
      <c r="Q1392" s="13">
        <f t="shared" si="1908"/>
        <v>1.7227823398301385E-2</v>
      </c>
      <c r="R1392" s="13">
        <f t="shared" si="1909"/>
        <v>9.8428175891056527E-2</v>
      </c>
      <c r="S1392" s="13">
        <f t="shared" si="1910"/>
        <v>4.7638367234286501E-2</v>
      </c>
      <c r="T1392" s="13">
        <f t="shared" si="1911"/>
        <v>4.0514327779088602E-2</v>
      </c>
      <c r="U1392" s="13">
        <f t="shared" si="1912"/>
        <v>9.6839636402653792E-2</v>
      </c>
      <c r="V1392" s="13">
        <f t="shared" si="1913"/>
        <v>1.2246903569067571E-2</v>
      </c>
      <c r="W1392" s="13">
        <f t="shared" si="1914"/>
        <v>5.6499274345562945E-3</v>
      </c>
      <c r="X1392" s="13">
        <f t="shared" si="1915"/>
        <v>1.3286821365619992E-2</v>
      </c>
      <c r="Y1392" s="13">
        <f t="shared" si="1916"/>
        <v>1.5623176053743429E-2</v>
      </c>
      <c r="Z1392" s="13">
        <f t="shared" si="1917"/>
        <v>7.7157190987946295E-2</v>
      </c>
      <c r="AA1392" s="13">
        <f t="shared" si="1918"/>
        <v>7.5911945471720879E-2</v>
      </c>
      <c r="AB1392" s="13">
        <f t="shared" si="1919"/>
        <v>3.7343398531718051E-2</v>
      </c>
      <c r="AC1392" s="13">
        <f t="shared" si="1920"/>
        <v>1.7709987527380268E-3</v>
      </c>
      <c r="AD1392" s="13">
        <f t="shared" si="1921"/>
        <v>1.3896857112068168E-3</v>
      </c>
      <c r="AE1392" s="13">
        <f t="shared" si="1922"/>
        <v>3.2680960973456501E-3</v>
      </c>
      <c r="AF1392" s="13">
        <f t="shared" si="1923"/>
        <v>3.8427581198236748E-3</v>
      </c>
      <c r="AG1392" s="13">
        <f t="shared" si="1924"/>
        <v>3.0123124754428904E-3</v>
      </c>
      <c r="AH1392" s="13">
        <f t="shared" si="1925"/>
        <v>4.5362255781360168E-2</v>
      </c>
      <c r="AI1392" s="13">
        <f t="shared" si="1926"/>
        <v>4.4630151036561545E-2</v>
      </c>
      <c r="AJ1392" s="13">
        <f t="shared" si="1927"/>
        <v>2.1954930891738948E-2</v>
      </c>
      <c r="AK1392" s="13">
        <f t="shared" si="1928"/>
        <v>7.2001995551715338E-3</v>
      </c>
      <c r="AL1392" s="13">
        <f t="shared" si="1929"/>
        <v>1.6390423924605163E-4</v>
      </c>
      <c r="AM1392" s="13">
        <f t="shared" si="1930"/>
        <v>2.7345149449114109E-4</v>
      </c>
      <c r="AN1392" s="13">
        <f t="shared" si="1931"/>
        <v>6.4307041135492824E-4</v>
      </c>
      <c r="AO1392" s="13">
        <f t="shared" si="1932"/>
        <v>7.5614791341649423E-4</v>
      </c>
      <c r="AP1392" s="13">
        <f t="shared" si="1933"/>
        <v>5.9273930906927094E-4</v>
      </c>
      <c r="AQ1392" s="13">
        <f t="shared" si="1934"/>
        <v>3.4848329501611176E-4</v>
      </c>
      <c r="AR1392" s="13">
        <f t="shared" si="1935"/>
        <v>2.1335501961392132E-2</v>
      </c>
      <c r="AS1392" s="13">
        <f t="shared" si="1936"/>
        <v>2.0991166743719519E-2</v>
      </c>
      <c r="AT1392" s="13">
        <f t="shared" si="1937"/>
        <v>1.0326194388582491E-2</v>
      </c>
      <c r="AU1392" s="13">
        <f t="shared" si="1938"/>
        <v>3.3865130621414346E-3</v>
      </c>
      <c r="AV1392" s="13">
        <f t="shared" si="1939"/>
        <v>8.3296447039107587E-4</v>
      </c>
      <c r="AW1392" s="13">
        <f t="shared" si="1940"/>
        <v>1.0534153084717071E-5</v>
      </c>
      <c r="AX1392" s="13">
        <f t="shared" si="1941"/>
        <v>4.4839706822692622E-5</v>
      </c>
      <c r="AY1392" s="13">
        <f t="shared" si="1942"/>
        <v>1.0544864187033174E-4</v>
      </c>
      <c r="AZ1392" s="13">
        <f t="shared" si="1943"/>
        <v>1.2399073120913148E-4</v>
      </c>
      <c r="BA1392" s="13">
        <f t="shared" si="1944"/>
        <v>9.719550770936654E-5</v>
      </c>
      <c r="BB1392" s="13">
        <f t="shared" si="1945"/>
        <v>5.7143182962690237E-5</v>
      </c>
      <c r="BC1392" s="13">
        <f t="shared" si="1946"/>
        <v>2.6876496134957212E-5</v>
      </c>
      <c r="BD1392" s="13">
        <f t="shared" si="1947"/>
        <v>8.3623788857008254E-3</v>
      </c>
      <c r="BE1392" s="13">
        <f t="shared" si="1948"/>
        <v>8.2274178447523071E-3</v>
      </c>
      <c r="BF1392" s="13">
        <f t="shared" si="1949"/>
        <v>4.047317474929011E-3</v>
      </c>
      <c r="BG1392" s="13">
        <f t="shared" si="1950"/>
        <v>1.3273325079600686E-3</v>
      </c>
      <c r="BH1392" s="13">
        <f t="shared" si="1951"/>
        <v>3.264776480226202E-4</v>
      </c>
      <c r="BI1392" s="13">
        <f t="shared" si="1952"/>
        <v>6.4241720303945732E-5</v>
      </c>
      <c r="BJ1392" s="14">
        <f t="shared" si="1953"/>
        <v>0.14190516598045816</v>
      </c>
      <c r="BK1392" s="14">
        <f t="shared" si="1954"/>
        <v>0.17987878349451578</v>
      </c>
      <c r="BL1392" s="14">
        <f t="shared" si="1955"/>
        <v>0.59060701760058421</v>
      </c>
      <c r="BM1392" s="14">
        <f t="shared" si="1956"/>
        <v>0.63711441504207367</v>
      </c>
      <c r="BN1392" s="14">
        <f t="shared" si="1957"/>
        <v>0.35233882853264492</v>
      </c>
    </row>
    <row r="1393" spans="1:66" x14ac:dyDescent="0.25">
      <c r="A1393" t="s">
        <v>343</v>
      </c>
      <c r="B1393" t="s">
        <v>187</v>
      </c>
      <c r="C1393" t="s">
        <v>190</v>
      </c>
      <c r="D1393" t="s">
        <v>394</v>
      </c>
      <c r="E1393" s="10">
        <f>VLOOKUP(A1393,home!$A$2:$E$405,3,FALSE)</f>
        <v>1.3052999999999999</v>
      </c>
      <c r="F1393" s="10">
        <f>VLOOKUP(B1393,home!$B$2:$E$405,3,FALSE)</f>
        <v>1.2096</v>
      </c>
      <c r="G1393" s="10">
        <f>VLOOKUP(C1393,away!$B$2:$E$405,4,FALSE)</f>
        <v>1.129</v>
      </c>
      <c r="H1393" s="10">
        <f>VLOOKUP(A1393,away!$A$2:$E$405,3,FALSE)</f>
        <v>1.1211</v>
      </c>
      <c r="I1393" s="10">
        <f>VLOOKUP(C1393,away!$B$2:$E$405,3,FALSE)</f>
        <v>1.0798000000000001</v>
      </c>
      <c r="J1393" s="10">
        <f>VLOOKUP(B1393,home!$B$2:$E$405,4,FALSE)</f>
        <v>0.70420000000000005</v>
      </c>
      <c r="K1393" s="12">
        <f t="shared" si="1902"/>
        <v>1.7825678035199999</v>
      </c>
      <c r="L1393" s="12">
        <f t="shared" si="1903"/>
        <v>0.852479013876</v>
      </c>
      <c r="M1393" s="13">
        <f t="shared" si="1904"/>
        <v>7.1715611791797335E-2</v>
      </c>
      <c r="N1393" s="13">
        <f t="shared" si="1905"/>
        <v>0.12783794058979717</v>
      </c>
      <c r="O1393" s="13">
        <f t="shared" si="1906"/>
        <v>6.1136054019785432E-2</v>
      </c>
      <c r="P1393" s="13">
        <f t="shared" si="1907"/>
        <v>0.10897916152992897</v>
      </c>
      <c r="Q1393" s="13">
        <f t="shared" si="1908"/>
        <v>0.11393989848183753</v>
      </c>
      <c r="R1393" s="13">
        <f t="shared" si="1909"/>
        <v>2.6058601521528269E-2</v>
      </c>
      <c r="S1393" s="13">
        <f t="shared" si="1910"/>
        <v>4.1401228236906555E-2</v>
      </c>
      <c r="T1393" s="13">
        <f t="shared" si="1911"/>
        <v>9.7131372298928417E-2</v>
      </c>
      <c r="U1393" s="13">
        <f t="shared" si="1912"/>
        <v>4.6451224077033573E-2</v>
      </c>
      <c r="V1393" s="13">
        <f t="shared" si="1913"/>
        <v>6.990374940436847E-3</v>
      </c>
      <c r="W1393" s="13">
        <f t="shared" si="1914"/>
        <v>6.7701864856686958E-2</v>
      </c>
      <c r="X1393" s="13">
        <f t="shared" si="1915"/>
        <v>5.7714418990594728E-2</v>
      </c>
      <c r="Y1393" s="13">
        <f t="shared" si="1916"/>
        <v>2.4600165493764235E-2</v>
      </c>
      <c r="Z1393" s="13">
        <f t="shared" si="1917"/>
        <v>7.4048036426866857E-3</v>
      </c>
      <c r="AA1393" s="13">
        <f t="shared" si="1918"/>
        <v>1.3199564564840898E-2</v>
      </c>
      <c r="AB1393" s="13">
        <f t="shared" si="1919"/>
        <v>1.1764559406884437E-2</v>
      </c>
      <c r="AC1393" s="13">
        <f t="shared" si="1920"/>
        <v>6.6391157792835675E-4</v>
      </c>
      <c r="AD1393" s="13">
        <f t="shared" si="1921"/>
        <v>3.0170791132948068E-2</v>
      </c>
      <c r="AE1393" s="13">
        <f t="shared" si="1922"/>
        <v>2.5719966272874338E-2</v>
      </c>
      <c r="AF1393" s="13">
        <f t="shared" si="1923"/>
        <v>1.0962865742611945E-2</v>
      </c>
      <c r="AG1393" s="13">
        <f t="shared" si="1924"/>
        <v>3.1152043258389386E-3</v>
      </c>
      <c r="AH1393" s="13">
        <f t="shared" si="1925"/>
        <v>1.5781099268157395E-3</v>
      </c>
      <c r="AI1393" s="13">
        <f t="shared" si="1926"/>
        <v>2.8130879459570403E-3</v>
      </c>
      <c r="AJ1393" s="13">
        <f t="shared" si="1927"/>
        <v>2.5072600004666158E-3</v>
      </c>
      <c r="AK1393" s="13">
        <f t="shared" si="1928"/>
        <v>1.4897869839617761E-3</v>
      </c>
      <c r="AL1393" s="13">
        <f t="shared" si="1929"/>
        <v>4.0355244993347443E-5</v>
      </c>
      <c r="AM1393" s="13">
        <f t="shared" si="1930"/>
        <v>1.0756296176063988E-2</v>
      </c>
      <c r="AN1393" s="13">
        <f t="shared" si="1931"/>
        <v>9.1695167571292195E-3</v>
      </c>
      <c r="AO1393" s="13">
        <f t="shared" si="1932"/>
        <v>3.9084103014184867E-3</v>
      </c>
      <c r="AP1393" s="13">
        <f t="shared" si="1933"/>
        <v>1.1106125865253441E-3</v>
      </c>
      <c r="AQ1393" s="13">
        <f t="shared" si="1934"/>
        <v>2.366934806398497E-4</v>
      </c>
      <c r="AR1393" s="13">
        <f t="shared" si="1935"/>
        <v>2.6906111883996165E-4</v>
      </c>
      <c r="AS1393" s="13">
        <f t="shared" si="1936"/>
        <v>4.7961968762318412E-4</v>
      </c>
      <c r="AT1393" s="13">
        <f t="shared" si="1937"/>
        <v>4.2747730654570408E-4</v>
      </c>
      <c r="AU1393" s="13">
        <f t="shared" si="1938"/>
        <v>2.5400242779460711E-4</v>
      </c>
      <c r="AV1393" s="13">
        <f t="shared" si="1939"/>
        <v>1.1319413745064497E-4</v>
      </c>
      <c r="AW1393" s="13">
        <f t="shared" si="1940"/>
        <v>1.7034415724484056E-6</v>
      </c>
      <c r="AX1393" s="13">
        <f t="shared" si="1941"/>
        <v>3.1956378747628302E-3</v>
      </c>
      <c r="AY1393" s="13">
        <f t="shared" si="1942"/>
        <v>2.7242142241826143E-3</v>
      </c>
      <c r="AZ1393" s="13">
        <f t="shared" si="1943"/>
        <v>1.1611677277090834E-3</v>
      </c>
      <c r="BA1393" s="13">
        <f t="shared" si="1944"/>
        <v>3.299570398206918E-4</v>
      </c>
      <c r="BB1393" s="13">
        <f t="shared" si="1945"/>
        <v>7.0320362981946832E-5</v>
      </c>
      <c r="BC1393" s="13">
        <f t="shared" si="1946"/>
        <v>1.1989326738050485E-5</v>
      </c>
      <c r="BD1393" s="13">
        <f t="shared" si="1947"/>
        <v>3.8228159543510612E-5</v>
      </c>
      <c r="BE1393" s="13">
        <f t="shared" si="1948"/>
        <v>6.8144286390087836E-5</v>
      </c>
      <c r="BF1393" s="13">
        <f t="shared" si="1949"/>
        <v>6.0735905456408365E-5</v>
      </c>
      <c r="BG1393" s="13">
        <f t="shared" si="1950"/>
        <v>3.6088623194742742E-5</v>
      </c>
      <c r="BH1393" s="13">
        <f t="shared" si="1951"/>
        <v>1.6082604445078363E-5</v>
      </c>
      <c r="BI1393" s="13">
        <f t="shared" si="1952"/>
        <v>5.7336665761088672E-6</v>
      </c>
      <c r="BJ1393" s="14">
        <f t="shared" si="1953"/>
        <v>0.59156930404385433</v>
      </c>
      <c r="BK1393" s="14">
        <f t="shared" si="1954"/>
        <v>0.23251485754617404</v>
      </c>
      <c r="BL1393" s="14">
        <f t="shared" si="1955"/>
        <v>0.1687666163711338</v>
      </c>
      <c r="BM1393" s="14">
        <f t="shared" si="1956"/>
        <v>0.48786580288656417</v>
      </c>
      <c r="BN1393" s="14">
        <f t="shared" si="1957"/>
        <v>0.50966726793467476</v>
      </c>
    </row>
    <row r="1394" spans="1:66" x14ac:dyDescent="0.25">
      <c r="A1394" t="s">
        <v>343</v>
      </c>
      <c r="B1394" t="s">
        <v>189</v>
      </c>
      <c r="C1394" t="s">
        <v>183</v>
      </c>
      <c r="D1394" t="s">
        <v>394</v>
      </c>
      <c r="E1394" s="10">
        <f>VLOOKUP(A1394,home!$A$2:$E$405,3,FALSE)</f>
        <v>1.3052999999999999</v>
      </c>
      <c r="F1394" s="10">
        <f>VLOOKUP(B1394,home!$B$2:$E$405,3,FALSE)</f>
        <v>0.6855</v>
      </c>
      <c r="G1394" s="10">
        <f>VLOOKUP(C1394,away!$B$2:$E$405,4,FALSE)</f>
        <v>1.0887</v>
      </c>
      <c r="H1394" s="10">
        <f>VLOOKUP(A1394,away!$A$2:$E$405,3,FALSE)</f>
        <v>1.1211</v>
      </c>
      <c r="I1394" s="10">
        <f>VLOOKUP(C1394,away!$B$2:$E$405,3,FALSE)</f>
        <v>0.75109999999999999</v>
      </c>
      <c r="J1394" s="10">
        <f>VLOOKUP(B1394,home!$B$2:$E$405,4,FALSE)</f>
        <v>1.3145</v>
      </c>
      <c r="K1394" s="12">
        <f t="shared" si="1902"/>
        <v>0.97415041540500003</v>
      </c>
      <c r="L1394" s="12">
        <f t="shared" si="1903"/>
        <v>1.106885517045</v>
      </c>
      <c r="M1394" s="13">
        <f t="shared" si="1904"/>
        <v>0.12480085994944463</v>
      </c>
      <c r="N1394" s="13">
        <f t="shared" si="1905"/>
        <v>0.12157480956265271</v>
      </c>
      <c r="O1394" s="13">
        <f t="shared" si="1906"/>
        <v>0.13814026439280166</v>
      </c>
      <c r="P1394" s="13">
        <f t="shared" si="1907"/>
        <v>0.13456939594240425</v>
      </c>
      <c r="Q1394" s="13">
        <f t="shared" si="1908"/>
        <v>5.9216075619120942E-2</v>
      </c>
      <c r="R1394" s="13">
        <f t="shared" si="1909"/>
        <v>7.6452728988579646E-2</v>
      </c>
      <c r="S1394" s="13">
        <f t="shared" si="1910"/>
        <v>3.6275636104669634E-2</v>
      </c>
      <c r="T1394" s="13">
        <f t="shared" si="1911"/>
        <v>6.5545416479046506E-2</v>
      </c>
      <c r="U1394" s="13">
        <f t="shared" si="1912"/>
        <v>7.447645770307075E-2</v>
      </c>
      <c r="V1394" s="13">
        <f t="shared" si="1913"/>
        <v>4.3461153855735898E-3</v>
      </c>
      <c r="W1394" s="13">
        <f t="shared" si="1914"/>
        <v>1.9228454887673524E-2</v>
      </c>
      <c r="X1394" s="13">
        <f t="shared" si="1915"/>
        <v>2.1283698230318965E-2</v>
      </c>
      <c r="Y1394" s="13">
        <f t="shared" si="1916"/>
        <v>1.1779308660148183E-2</v>
      </c>
      <c r="Z1394" s="13">
        <f t="shared" si="1917"/>
        <v>2.8208139485341753E-2</v>
      </c>
      <c r="AA1394" s="13">
        <f t="shared" si="1918"/>
        <v>2.7478970797447849E-2</v>
      </c>
      <c r="AB1394" s="13">
        <f t="shared" si="1919"/>
        <v>1.3384325408617842E-2</v>
      </c>
      <c r="AC1394" s="13">
        <f t="shared" si="1920"/>
        <v>2.9289367595781437E-4</v>
      </c>
      <c r="AD1394" s="13">
        <f t="shared" si="1921"/>
        <v>4.6828518291058656E-3</v>
      </c>
      <c r="AE1394" s="13">
        <f t="shared" si="1922"/>
        <v>5.1833808681049703E-3</v>
      </c>
      <c r="AF1394" s="13">
        <f t="shared" si="1923"/>
        <v>2.8687046061167663E-3</v>
      </c>
      <c r="AG1394" s="13">
        <f t="shared" si="1924"/>
        <v>1.0584425270636433E-3</v>
      </c>
      <c r="AH1394" s="13">
        <f t="shared" si="1925"/>
        <v>7.8057952647774967E-3</v>
      </c>
      <c r="AI1394" s="13">
        <f t="shared" si="1926"/>
        <v>7.6040186997493805E-3</v>
      </c>
      <c r="AJ1394" s="13">
        <f t="shared" si="1927"/>
        <v>3.703728987554123E-3</v>
      </c>
      <c r="AK1394" s="13">
        <f t="shared" si="1928"/>
        <v>1.2026630439244633E-3</v>
      </c>
      <c r="AL1394" s="13">
        <f t="shared" si="1929"/>
        <v>1.2632773544977092E-5</v>
      </c>
      <c r="AM1394" s="13">
        <f t="shared" si="1930"/>
        <v>9.1236041092070911E-4</v>
      </c>
      <c r="AN1394" s="13">
        <f t="shared" si="1931"/>
        <v>1.0098785251733578E-3</v>
      </c>
      <c r="AO1394" s="13">
        <f t="shared" si="1932"/>
        <v>5.5890995674457724E-4</v>
      </c>
      <c r="AP1394" s="13">
        <f t="shared" si="1933"/>
        <v>2.0621644548427334E-4</v>
      </c>
      <c r="AQ1394" s="13">
        <f t="shared" si="1934"/>
        <v>5.7064499220760496E-5</v>
      </c>
      <c r="AR1394" s="13">
        <f t="shared" si="1935"/>
        <v>1.72802434552013E-3</v>
      </c>
      <c r="AS1394" s="13">
        <f t="shared" si="1936"/>
        <v>1.6833556340183876E-3</v>
      </c>
      <c r="AT1394" s="13">
        <f t="shared" si="1937"/>
        <v>8.1992079507667965E-4</v>
      </c>
      <c r="AU1394" s="13">
        <f t="shared" si="1938"/>
        <v>2.6624206104104849E-4</v>
      </c>
      <c r="AV1394" s="13">
        <f t="shared" si="1939"/>
        <v>6.4839953590355178E-5</v>
      </c>
      <c r="AW1394" s="13">
        <f t="shared" si="1940"/>
        <v>3.7837717929930668E-7</v>
      </c>
      <c r="AX1394" s="13">
        <f t="shared" si="1941"/>
        <v>1.4812937888291413E-4</v>
      </c>
      <c r="AY1394" s="13">
        <f t="shared" si="1942"/>
        <v>1.6396226413436911E-4</v>
      </c>
      <c r="AZ1394" s="13">
        <f t="shared" si="1943"/>
        <v>9.0743727756120024E-5</v>
      </c>
      <c r="BA1394" s="13">
        <f t="shared" si="1944"/>
        <v>3.3480972671974551E-5</v>
      </c>
      <c r="BB1394" s="13">
        <f t="shared" si="1945"/>
        <v>9.2649009367970165E-6</v>
      </c>
      <c r="BC1394" s="13">
        <f t="shared" si="1946"/>
        <v>2.0510369327594536E-6</v>
      </c>
      <c r="BD1394" s="13">
        <f t="shared" si="1947"/>
        <v>3.1878752019289967E-4</v>
      </c>
      <c r="BE1394" s="13">
        <f t="shared" si="1948"/>
        <v>3.1054699522184301E-4</v>
      </c>
      <c r="BF1394" s="13">
        <f t="shared" si="1949"/>
        <v>1.5125974219906644E-4</v>
      </c>
      <c r="BG1394" s="13">
        <f t="shared" si="1950"/>
        <v>4.9116580232424603E-5</v>
      </c>
      <c r="BH1394" s="13">
        <f t="shared" si="1951"/>
        <v>1.1961734259172359E-5</v>
      </c>
      <c r="BI1394" s="13">
        <f t="shared" si="1952"/>
        <v>2.3305056795073955E-6</v>
      </c>
      <c r="BJ1394" s="14">
        <f t="shared" si="1953"/>
        <v>0.31561320538821069</v>
      </c>
      <c r="BK1394" s="14">
        <f t="shared" si="1954"/>
        <v>0.3004614960957292</v>
      </c>
      <c r="BL1394" s="14">
        <f t="shared" si="1955"/>
        <v>0.35565533915355457</v>
      </c>
      <c r="BM1394" s="14">
        <f t="shared" si="1956"/>
        <v>0.34502046178087742</v>
      </c>
      <c r="BN1394" s="14">
        <f t="shared" si="1957"/>
        <v>0.65475413445500386</v>
      </c>
    </row>
    <row r="1395" spans="1:66" x14ac:dyDescent="0.25">
      <c r="A1395" t="s">
        <v>343</v>
      </c>
      <c r="B1395" t="s">
        <v>192</v>
      </c>
      <c r="C1395" t="s">
        <v>180</v>
      </c>
      <c r="D1395" t="s">
        <v>394</v>
      </c>
      <c r="E1395" s="10">
        <f>VLOOKUP(A1395,home!$A$2:$E$405,3,FALSE)</f>
        <v>1.3052999999999999</v>
      </c>
      <c r="F1395" s="10">
        <f>VLOOKUP(B1395,home!$B$2:$E$405,3,FALSE)</f>
        <v>1.2096</v>
      </c>
      <c r="G1395" s="10">
        <f>VLOOKUP(C1395,away!$B$2:$E$405,4,FALSE)</f>
        <v>0.8468</v>
      </c>
      <c r="H1395" s="10">
        <f>VLOOKUP(A1395,away!$A$2:$E$405,3,FALSE)</f>
        <v>1.1211</v>
      </c>
      <c r="I1395" s="10">
        <f>VLOOKUP(C1395,away!$B$2:$E$405,3,FALSE)</f>
        <v>0.75109999999999999</v>
      </c>
      <c r="J1395" s="10">
        <f>VLOOKUP(B1395,home!$B$2:$E$405,4,FALSE)</f>
        <v>0.79810000000000003</v>
      </c>
      <c r="K1395" s="12">
        <f t="shared" si="1902"/>
        <v>1.337004797184</v>
      </c>
      <c r="L1395" s="12">
        <f t="shared" si="1903"/>
        <v>0.672046657401</v>
      </c>
      <c r="M1395" s="13">
        <f t="shared" si="1904"/>
        <v>0.13411582930826527</v>
      </c>
      <c r="N1395" s="13">
        <f t="shared" si="1905"/>
        <v>0.17931350716346117</v>
      </c>
      <c r="O1395" s="13">
        <f t="shared" si="1906"/>
        <v>9.0132094791182754E-2</v>
      </c>
      <c r="P1395" s="13">
        <f t="shared" si="1907"/>
        <v>0.12050704311605437</v>
      </c>
      <c r="Q1395" s="13">
        <f t="shared" si="1908"/>
        <v>0.11987150963871761</v>
      </c>
      <c r="R1395" s="13">
        <f t="shared" si="1909"/>
        <v>3.0286486514482219E-2</v>
      </c>
      <c r="S1395" s="13">
        <f t="shared" si="1910"/>
        <v>2.7069786458979207E-2</v>
      </c>
      <c r="T1395" s="13">
        <f t="shared" si="1911"/>
        <v>8.0559247370311921E-2</v>
      </c>
      <c r="U1395" s="13">
        <f t="shared" si="1912"/>
        <v>4.049317775971125E-2</v>
      </c>
      <c r="V1395" s="13">
        <f t="shared" si="1913"/>
        <v>2.7025560590089748E-3</v>
      </c>
      <c r="W1395" s="13">
        <f t="shared" si="1914"/>
        <v>5.34229278108845E-2</v>
      </c>
      <c r="X1395" s="13">
        <f t="shared" si="1915"/>
        <v>3.5902700063879855E-2</v>
      </c>
      <c r="Y1395" s="13">
        <f t="shared" si="1916"/>
        <v>1.206414478480056E-2</v>
      </c>
      <c r="Z1395" s="13">
        <f t="shared" si="1917"/>
        <v>6.7846440088260808E-3</v>
      </c>
      <c r="AA1395" s="13">
        <f t="shared" si="1918"/>
        <v>9.0711015869861557E-3</v>
      </c>
      <c r="AB1395" s="13">
        <f t="shared" si="1919"/>
        <v>6.0640531687719441E-3</v>
      </c>
      <c r="AC1395" s="13">
        <f t="shared" si="1920"/>
        <v>1.5177041424113883E-4</v>
      </c>
      <c r="AD1395" s="13">
        <f t="shared" si="1921"/>
        <v>1.7856677690691783E-2</v>
      </c>
      <c r="AE1395" s="13">
        <f t="shared" si="1922"/>
        <v>1.2000520554316422E-2</v>
      </c>
      <c r="AF1395" s="13">
        <f t="shared" si="1923"/>
        <v>4.0324548628001729E-3</v>
      </c>
      <c r="AG1395" s="13">
        <f t="shared" si="1924"/>
        <v>9.0333260388842155E-4</v>
      </c>
      <c r="AH1395" s="13">
        <f t="shared" si="1925"/>
        <v>1.1398993319468222E-3</v>
      </c>
      <c r="AI1395" s="13">
        <f t="shared" si="1926"/>
        <v>1.5240508751197381E-3</v>
      </c>
      <c r="AJ1395" s="13">
        <f t="shared" si="1927"/>
        <v>1.0188316655937819E-3</v>
      </c>
      <c r="AK1395" s="13">
        <f t="shared" si="1928"/>
        <v>4.5406094147395034E-4</v>
      </c>
      <c r="AL1395" s="13">
        <f t="shared" si="1929"/>
        <v>5.4548084136019852E-6</v>
      </c>
      <c r="AM1395" s="13">
        <f t="shared" si="1930"/>
        <v>4.7748927468446792E-3</v>
      </c>
      <c r="AN1395" s="13">
        <f t="shared" si="1931"/>
        <v>3.2089507099652458E-3</v>
      </c>
      <c r="AO1395" s="13">
        <f t="shared" si="1932"/>
        <v>1.0782822991983545E-3</v>
      </c>
      <c r="AP1395" s="13">
        <f t="shared" si="1933"/>
        <v>2.4155200497030639E-4</v>
      </c>
      <c r="AQ1395" s="13">
        <f t="shared" si="1934"/>
        <v>4.0583554382201042E-5</v>
      </c>
      <c r="AR1395" s="13">
        <f t="shared" si="1935"/>
        <v>1.53213107161699E-4</v>
      </c>
      <c r="AS1395" s="13">
        <f t="shared" si="1936"/>
        <v>2.0484665926665785E-4</v>
      </c>
      <c r="AT1395" s="13">
        <f t="shared" si="1937"/>
        <v>1.3694048306331895E-4</v>
      </c>
      <c r="AU1395" s="13">
        <f t="shared" si="1938"/>
        <v>6.1030027594783904E-5</v>
      </c>
      <c r="AV1395" s="13">
        <f t="shared" si="1939"/>
        <v>2.0399359916624501E-5</v>
      </c>
      <c r="AW1395" s="13">
        <f t="shared" si="1940"/>
        <v>1.3614741245976087E-7</v>
      </c>
      <c r="AX1395" s="13">
        <f t="shared" si="1941"/>
        <v>1.064009084761737E-3</v>
      </c>
      <c r="AY1395" s="13">
        <f t="shared" si="1942"/>
        <v>7.1506374885842259E-4</v>
      </c>
      <c r="AZ1395" s="13">
        <f t="shared" si="1943"/>
        <v>2.4027810112446548E-4</v>
      </c>
      <c r="BA1395" s="13">
        <f t="shared" si="1944"/>
        <v>5.3826031569118836E-5</v>
      </c>
      <c r="BB1395" s="13">
        <f t="shared" si="1945"/>
        <v>9.043401149296755E-6</v>
      </c>
      <c r="BC1395" s="13">
        <f t="shared" si="1946"/>
        <v>1.2155175027842496E-6</v>
      </c>
      <c r="BD1395" s="13">
        <f t="shared" si="1947"/>
        <v>1.7161059423006829E-5</v>
      </c>
      <c r="BE1395" s="13">
        <f t="shared" si="1948"/>
        <v>2.2944418773319816E-5</v>
      </c>
      <c r="BF1395" s="13">
        <f t="shared" si="1949"/>
        <v>1.5338398984263618E-5</v>
      </c>
      <c r="BG1395" s="13">
        <f t="shared" si="1950"/>
        <v>6.8358376743608817E-6</v>
      </c>
      <c r="BH1395" s="13">
        <f t="shared" si="1951"/>
        <v>2.284886940847905E-6</v>
      </c>
      <c r="BI1395" s="13">
        <f t="shared" si="1952"/>
        <v>6.1098096018734391E-7</v>
      </c>
      <c r="BJ1395" s="14">
        <f t="shared" si="1953"/>
        <v>0.5273547197440791</v>
      </c>
      <c r="BK1395" s="14">
        <f t="shared" si="1954"/>
        <v>0.28526750391382105</v>
      </c>
      <c r="BL1395" s="14">
        <f t="shared" si="1955"/>
        <v>0.18082536185502768</v>
      </c>
      <c r="BM1395" s="14">
        <f t="shared" si="1956"/>
        <v>0.32529083138814452</v>
      </c>
      <c r="BN1395" s="14">
        <f t="shared" si="1957"/>
        <v>0.67422647053216345</v>
      </c>
    </row>
    <row r="1396" spans="1:66" x14ac:dyDescent="0.25">
      <c r="A1396" t="s">
        <v>343</v>
      </c>
      <c r="B1396" t="s">
        <v>194</v>
      </c>
      <c r="C1396" t="s">
        <v>177</v>
      </c>
      <c r="D1396" t="s">
        <v>394</v>
      </c>
      <c r="E1396" s="10">
        <f>VLOOKUP(A1396,home!$A$2:$E$405,3,FALSE)</f>
        <v>1.3052999999999999</v>
      </c>
      <c r="F1396" s="10">
        <f>VLOOKUP(B1396,home!$B$2:$E$405,3,FALSE)</f>
        <v>1.25</v>
      </c>
      <c r="G1396" s="10">
        <f>VLOOKUP(C1396,away!$B$2:$E$405,4,FALSE)</f>
        <v>0.7661</v>
      </c>
      <c r="H1396" s="10">
        <f>VLOOKUP(A1396,away!$A$2:$E$405,3,FALSE)</f>
        <v>1.1211</v>
      </c>
      <c r="I1396" s="10">
        <f>VLOOKUP(C1396,away!$B$2:$E$405,3,FALSE)</f>
        <v>0.75109999999999999</v>
      </c>
      <c r="J1396" s="10">
        <f>VLOOKUP(B1396,home!$B$2:$E$405,4,FALSE)</f>
        <v>0.65720000000000001</v>
      </c>
      <c r="K1396" s="12">
        <f t="shared" si="1902"/>
        <v>1.2499879125</v>
      </c>
      <c r="L1396" s="12">
        <f t="shared" si="1903"/>
        <v>0.55340065561200003</v>
      </c>
      <c r="M1396" s="13">
        <f t="shared" si="1904"/>
        <v>0.16473970962245377</v>
      </c>
      <c r="N1396" s="13">
        <f t="shared" si="1905"/>
        <v>0.20592264573682714</v>
      </c>
      <c r="O1396" s="13">
        <f t="shared" si="1906"/>
        <v>9.116706331039641E-2</v>
      </c>
      <c r="P1396" s="13">
        <f t="shared" si="1907"/>
        <v>0.11395772715611775</v>
      </c>
      <c r="Q1396" s="13">
        <f t="shared" si="1908"/>
        <v>0.12870040904052679</v>
      </c>
      <c r="R1396" s="13">
        <f t="shared" si="1909"/>
        <v>2.5225956303097041E-2</v>
      </c>
      <c r="S1396" s="13">
        <f t="shared" si="1910"/>
        <v>1.9707397215203898E-2</v>
      </c>
      <c r="T1396" s="13">
        <f t="shared" si="1911"/>
        <v>7.1222890740560096E-2</v>
      </c>
      <c r="U1396" s="13">
        <f t="shared" si="1912"/>
        <v>3.1532140460124487E-2</v>
      </c>
      <c r="V1396" s="13">
        <f t="shared" si="1913"/>
        <v>1.5147195940893208E-3</v>
      </c>
      <c r="W1396" s="13">
        <f t="shared" si="1914"/>
        <v>5.3624651878154753E-2</v>
      </c>
      <c r="X1396" s="13">
        <f t="shared" si="1915"/>
        <v>2.9675917506336108E-2</v>
      </c>
      <c r="Y1396" s="13">
        <f t="shared" si="1916"/>
        <v>8.2113361019470147E-3</v>
      </c>
      <c r="Z1396" s="13">
        <f t="shared" si="1917"/>
        <v>4.6533535855245219E-3</v>
      </c>
      <c r="AA1396" s="13">
        <f t="shared" si="1918"/>
        <v>5.8166357344941874E-3</v>
      </c>
      <c r="AB1396" s="13">
        <f t="shared" si="1919"/>
        <v>3.6353621797666469E-3</v>
      </c>
      <c r="AC1396" s="13">
        <f t="shared" si="1920"/>
        <v>6.5487399264895077E-5</v>
      </c>
      <c r="AD1396" s="13">
        <f t="shared" si="1921"/>
        <v>1.6757541664928457E-2</v>
      </c>
      <c r="AE1396" s="13">
        <f t="shared" si="1922"/>
        <v>9.2736345438168138E-3</v>
      </c>
      <c r="AF1396" s="13">
        <f t="shared" si="1923"/>
        <v>2.5660177182271573E-3</v>
      </c>
      <c r="AG1396" s="13">
        <f t="shared" si="1924"/>
        <v>4.73345295859639E-4</v>
      </c>
      <c r="AH1396" s="13">
        <f t="shared" si="1925"/>
        <v>6.4379223125593022E-4</v>
      </c>
      <c r="AI1396" s="13">
        <f t="shared" si="1926"/>
        <v>8.0473250723131756E-4</v>
      </c>
      <c r="AJ1396" s="13">
        <f t="shared" si="1927"/>
        <v>5.0295295341748285E-4</v>
      </c>
      <c r="AK1396" s="13">
        <f t="shared" si="1928"/>
        <v>2.0956170410934313E-4</v>
      </c>
      <c r="AL1396" s="13">
        <f t="shared" si="1929"/>
        <v>1.8120209619637438E-6</v>
      </c>
      <c r="AM1396" s="13">
        <f t="shared" si="1930"/>
        <v>4.1893449048751386E-3</v>
      </c>
      <c r="AN1396" s="13">
        <f t="shared" si="1931"/>
        <v>2.3183862169426934E-3</v>
      </c>
      <c r="AO1396" s="13">
        <f t="shared" si="1932"/>
        <v>6.4149822620895543E-4</v>
      </c>
      <c r="AP1396" s="13">
        <f t="shared" si="1933"/>
        <v>1.1833517965265699E-4</v>
      </c>
      <c r="AQ1396" s="13">
        <f t="shared" si="1934"/>
        <v>1.6371691500436044E-5</v>
      </c>
      <c r="AR1396" s="13">
        <f t="shared" si="1935"/>
        <v>7.1255008570988857E-5</v>
      </c>
      <c r="AS1396" s="13">
        <f t="shared" si="1936"/>
        <v>8.9067899418819973E-5</v>
      </c>
      <c r="AT1396" s="13">
        <f t="shared" si="1937"/>
        <v>5.5666898832645369E-5</v>
      </c>
      <c r="AU1396" s="13">
        <f t="shared" si="1938"/>
        <v>2.3194316889055698E-5</v>
      </c>
      <c r="AV1396" s="13">
        <f t="shared" si="1939"/>
        <v>7.2481539375035513E-6</v>
      </c>
      <c r="AW1396" s="13">
        <f t="shared" si="1940"/>
        <v>3.4818190677528607E-8</v>
      </c>
      <c r="AX1396" s="13">
        <f t="shared" si="1941"/>
        <v>8.727717487312318E-4</v>
      </c>
      <c r="AY1396" s="13">
        <f t="shared" si="1942"/>
        <v>4.8299245794749542E-4</v>
      </c>
      <c r="AZ1396" s="13">
        <f t="shared" si="1943"/>
        <v>1.3364417144189763E-4</v>
      </c>
      <c r="BA1396" s="13">
        <f t="shared" si="1944"/>
        <v>2.4652924031556224E-5</v>
      </c>
      <c r="BB1396" s="13">
        <f t="shared" si="1945"/>
        <v>3.4107360804540107E-6</v>
      </c>
      <c r="BC1396" s="13">
        <f t="shared" si="1946"/>
        <v>3.775007166085507E-7</v>
      </c>
      <c r="BD1396" s="13">
        <f t="shared" si="1947"/>
        <v>6.5720947431373136E-6</v>
      </c>
      <c r="BE1396" s="13">
        <f t="shared" si="1948"/>
        <v>8.2150389887264355E-6</v>
      </c>
      <c r="BF1396" s="13">
        <f t="shared" si="1949"/>
        <v>5.1343497183121336E-6</v>
      </c>
      <c r="BG1396" s="13">
        <f t="shared" si="1950"/>
        <v>2.1392916954793165E-6</v>
      </c>
      <c r="BH1396" s="13">
        <f t="shared" si="1951"/>
        <v>6.6852219016519362E-7</v>
      </c>
      <c r="BI1396" s="13">
        <f t="shared" si="1952"/>
        <v>1.6712893138890367E-7</v>
      </c>
      <c r="BJ1396" s="14">
        <f t="shared" si="1953"/>
        <v>0.53523017598531308</v>
      </c>
      <c r="BK1396" s="14">
        <f t="shared" si="1954"/>
        <v>0.300469845466039</v>
      </c>
      <c r="BL1396" s="14">
        <f t="shared" si="1955"/>
        <v>0.1598075260878091</v>
      </c>
      <c r="BM1396" s="14">
        <f t="shared" si="1956"/>
        <v>0.26996443231551004</v>
      </c>
      <c r="BN1396" s="14">
        <f t="shared" si="1957"/>
        <v>0.72971351116941907</v>
      </c>
    </row>
    <row r="1397" spans="1:66" x14ac:dyDescent="0.25">
      <c r="A1397" t="s">
        <v>343</v>
      </c>
      <c r="B1397" t="s">
        <v>196</v>
      </c>
      <c r="C1397" t="s">
        <v>191</v>
      </c>
      <c r="D1397" t="s">
        <v>394</v>
      </c>
      <c r="E1397" s="10">
        <f>VLOOKUP(A1397,home!$A$2:$E$405,3,FALSE)</f>
        <v>1.3052999999999999</v>
      </c>
      <c r="F1397" s="10">
        <f>VLOOKUP(B1397,home!$B$2:$E$405,3,FALSE)</f>
        <v>0.8468</v>
      </c>
      <c r="G1397" s="10">
        <f>VLOOKUP(C1397,away!$B$2:$E$405,4,FALSE)</f>
        <v>1.25</v>
      </c>
      <c r="H1397" s="10">
        <f>VLOOKUP(A1397,away!$A$2:$E$405,3,FALSE)</f>
        <v>1.1211</v>
      </c>
      <c r="I1397" s="10">
        <f>VLOOKUP(C1397,away!$B$2:$E$405,3,FALSE)</f>
        <v>0.75109999999999999</v>
      </c>
      <c r="J1397" s="10">
        <f>VLOOKUP(B1397,home!$B$2:$E$405,4,FALSE)</f>
        <v>1.4553</v>
      </c>
      <c r="K1397" s="12">
        <f t="shared" si="1902"/>
        <v>1.3816600499999998</v>
      </c>
      <c r="L1397" s="12">
        <f t="shared" si="1903"/>
        <v>1.2254473130130001</v>
      </c>
      <c r="M1397" s="13">
        <f t="shared" si="1904"/>
        <v>7.3747560445603627E-2</v>
      </c>
      <c r="N1397" s="13">
        <f t="shared" si="1905"/>
        <v>0.1018940580526507</v>
      </c>
      <c r="O1397" s="13">
        <f t="shared" si="1906"/>
        <v>9.0373749789328758E-2</v>
      </c>
      <c r="P1397" s="13">
        <f t="shared" si="1907"/>
        <v>0.12486579965261144</v>
      </c>
      <c r="Q1397" s="13">
        <f t="shared" si="1908"/>
        <v>7.0391474671864143E-2</v>
      </c>
      <c r="R1397" s="13">
        <f t="shared" si="1909"/>
        <v>5.5374134423121064E-2</v>
      </c>
      <c r="S1397" s="13">
        <f t="shared" si="1910"/>
        <v>5.2854181984726162E-2</v>
      </c>
      <c r="T1397" s="13">
        <f t="shared" si="1911"/>
        <v>8.6261043495658551E-2</v>
      </c>
      <c r="U1397" s="13">
        <f t="shared" si="1912"/>
        <v>7.6508229335756156E-2</v>
      </c>
      <c r="V1397" s="13">
        <f t="shared" si="1913"/>
        <v>9.9433491745058045E-3</v>
      </c>
      <c r="W1397" s="13">
        <f t="shared" si="1914"/>
        <v>3.2419029471567197E-2</v>
      </c>
      <c r="X1397" s="13">
        <f t="shared" si="1915"/>
        <v>3.9727812556421278E-2</v>
      </c>
      <c r="Y1397" s="13">
        <f t="shared" si="1916"/>
        <v>2.4342170574575293E-2</v>
      </c>
      <c r="Z1397" s="13">
        <f t="shared" si="1917"/>
        <v>2.2619361413078132E-2</v>
      </c>
      <c r="AA1397" s="13">
        <f t="shared" si="1918"/>
        <v>3.1252268020961593E-2</v>
      </c>
      <c r="AB1397" s="13">
        <f t="shared" si="1919"/>
        <v>2.1590005098227599E-2</v>
      </c>
      <c r="AC1397" s="13">
        <f t="shared" si="1920"/>
        <v>1.0522248451319926E-3</v>
      </c>
      <c r="AD1397" s="13">
        <f t="shared" si="1921"/>
        <v>1.1198019470159245E-2</v>
      </c>
      <c r="AE1397" s="13">
        <f t="shared" si="1922"/>
        <v>1.3722582870773907E-2</v>
      </c>
      <c r="AF1397" s="13">
        <f t="shared" si="1923"/>
        <v>8.4081511532940537E-3</v>
      </c>
      <c r="AG1397" s="13">
        <f t="shared" si="1924"/>
        <v>3.4345820794037855E-3</v>
      </c>
      <c r="AH1397" s="13">
        <f t="shared" si="1925"/>
        <v>6.9297089164316308E-3</v>
      </c>
      <c r="AI1397" s="13">
        <f t="shared" si="1926"/>
        <v>9.5745019679623709E-3</v>
      </c>
      <c r="AJ1397" s="13">
        <f t="shared" si="1927"/>
        <v>6.6143534338899941E-3</v>
      </c>
      <c r="AK1397" s="13">
        <f t="shared" si="1928"/>
        <v>3.0462626320620421E-3</v>
      </c>
      <c r="AL1397" s="13">
        <f t="shared" si="1929"/>
        <v>7.1263047025759086E-5</v>
      </c>
      <c r="AM1397" s="13">
        <f t="shared" si="1930"/>
        <v>3.0943712282082382E-3</v>
      </c>
      <c r="AN1397" s="13">
        <f t="shared" si="1931"/>
        <v>3.7919889070725222E-3</v>
      </c>
      <c r="AO1397" s="13">
        <f t="shared" si="1932"/>
        <v>2.3234413085735633E-3</v>
      </c>
      <c r="AP1397" s="13">
        <f t="shared" si="1933"/>
        <v>9.4908496951162733E-4</v>
      </c>
      <c r="AQ1397" s="13">
        <f t="shared" si="1934"/>
        <v>2.9076340642726216E-4</v>
      </c>
      <c r="AR1397" s="13">
        <f t="shared" si="1935"/>
        <v>1.6983986343206748E-3</v>
      </c>
      <c r="AS1397" s="13">
        <f t="shared" si="1936"/>
        <v>2.3466095420154351E-3</v>
      </c>
      <c r="AT1397" s="13">
        <f t="shared" si="1937"/>
        <v>1.6211083285757614E-3</v>
      </c>
      <c r="AU1397" s="13">
        <f t="shared" si="1938"/>
        <v>7.4660687143846807E-4</v>
      </c>
      <c r="AV1397" s="13">
        <f t="shared" si="1939"/>
        <v>2.5788922183050419E-4</v>
      </c>
      <c r="AW1397" s="13">
        <f t="shared" si="1940"/>
        <v>3.3516428275302717E-6</v>
      </c>
      <c r="AX1397" s="13">
        <f t="shared" si="1941"/>
        <v>7.125615176474593E-4</v>
      </c>
      <c r="AY1397" s="13">
        <f t="shared" si="1942"/>
        <v>8.732065971575444E-4</v>
      </c>
      <c r="AZ1397" s="13">
        <f t="shared" si="1943"/>
        <v>5.3503433909596906E-4</v>
      </c>
      <c r="BA1397" s="13">
        <f t="shared" si="1944"/>
        <v>2.1855213107161391E-4</v>
      </c>
      <c r="BB1397" s="13">
        <f t="shared" si="1945"/>
        <v>6.6956030443743555E-5</v>
      </c>
      <c r="BC1397" s="13">
        <f t="shared" si="1946"/>
        <v>1.6410217519460438E-5</v>
      </c>
      <c r="BD1397" s="13">
        <f t="shared" si="1947"/>
        <v>3.4688300714220288E-4</v>
      </c>
      <c r="BE1397" s="13">
        <f t="shared" si="1948"/>
        <v>4.792743929922463E-4</v>
      </c>
      <c r="BF1397" s="13">
        <f t="shared" si="1949"/>
        <v>3.3109714089269332E-4</v>
      </c>
      <c r="BG1397" s="13">
        <f t="shared" si="1950"/>
        <v>1.5248789741355198E-4</v>
      </c>
      <c r="BH1397" s="13">
        <f t="shared" si="1951"/>
        <v>5.2671608991200748E-5</v>
      </c>
      <c r="BI1397" s="13">
        <f t="shared" si="1952"/>
        <v>1.455485158247257E-5</v>
      </c>
      <c r="BJ1397" s="14">
        <f t="shared" si="1953"/>
        <v>0.40467129504909716</v>
      </c>
      <c r="BK1397" s="14">
        <f t="shared" si="1954"/>
        <v>0.26340758574676232</v>
      </c>
      <c r="BL1397" s="14">
        <f t="shared" si="1955"/>
        <v>0.30931079511493642</v>
      </c>
      <c r="BM1397" s="14">
        <f t="shared" si="1956"/>
        <v>0.48249240533436433</v>
      </c>
      <c r="BN1397" s="14">
        <f t="shared" si="1957"/>
        <v>0.51664677703517981</v>
      </c>
    </row>
    <row r="1398" spans="1:66" x14ac:dyDescent="0.25">
      <c r="A1398" t="s">
        <v>343</v>
      </c>
      <c r="B1398" t="s">
        <v>195</v>
      </c>
      <c r="C1398" t="s">
        <v>181</v>
      </c>
      <c r="D1398" t="s">
        <v>394</v>
      </c>
      <c r="E1398" s="10">
        <f>VLOOKUP(A1398,home!$A$2:$E$405,3,FALSE)</f>
        <v>1.3052999999999999</v>
      </c>
      <c r="F1398" s="10">
        <f>VLOOKUP(B1398,home!$B$2:$E$405,3,FALSE)</f>
        <v>1.8548</v>
      </c>
      <c r="G1398" s="10">
        <f>VLOOKUP(C1398,away!$B$2:$E$405,4,FALSE)</f>
        <v>0.9274</v>
      </c>
      <c r="H1398" s="10">
        <f>VLOOKUP(A1398,away!$A$2:$E$405,3,FALSE)</f>
        <v>1.1211</v>
      </c>
      <c r="I1398" s="10">
        <f>VLOOKUP(C1398,away!$B$2:$E$405,3,FALSE)</f>
        <v>0.9859</v>
      </c>
      <c r="J1398" s="10">
        <f>VLOOKUP(B1398,home!$B$2:$E$405,4,FALSE)</f>
        <v>0.56340000000000001</v>
      </c>
      <c r="K1398" s="12">
        <f t="shared" si="1902"/>
        <v>2.2453007260560001</v>
      </c>
      <c r="L1398" s="12">
        <f t="shared" si="1903"/>
        <v>0.62272178886600005</v>
      </c>
      <c r="M1398" s="13">
        <f t="shared" si="1904"/>
        <v>5.6811158793287665E-2</v>
      </c>
      <c r="N1398" s="13">
        <f t="shared" si="1905"/>
        <v>0.12755813608665151</v>
      </c>
      <c r="O1398" s="13">
        <f t="shared" si="1906"/>
        <v>3.5377546431306479E-2</v>
      </c>
      <c r="P1398" s="13">
        <f t="shared" si="1907"/>
        <v>7.9433230688292306E-2</v>
      </c>
      <c r="Q1398" s="13">
        <f t="shared" si="1908"/>
        <v>0.14320318778485439</v>
      </c>
      <c r="R1398" s="13">
        <f t="shared" si="1909"/>
        <v>1.1015184499696573E-2</v>
      </c>
      <c r="S1398" s="13">
        <f t="shared" si="1910"/>
        <v>2.776583980859125E-2</v>
      </c>
      <c r="T1398" s="13">
        <f t="shared" si="1911"/>
        <v>8.9175745268698231E-2</v>
      </c>
      <c r="U1398" s="13">
        <f t="shared" si="1912"/>
        <v>2.4732401754809515E-2</v>
      </c>
      <c r="V1398" s="13">
        <f t="shared" si="1913"/>
        <v>4.3135703259264656E-3</v>
      </c>
      <c r="W1398" s="13">
        <f t="shared" si="1914"/>
        <v>0.1071780738356224</v>
      </c>
      <c r="X1398" s="13">
        <f t="shared" si="1915"/>
        <v>6.6742121866131016E-2</v>
      </c>
      <c r="Y1398" s="13">
        <f t="shared" si="1916"/>
        <v>2.0780886760594839E-2</v>
      </c>
      <c r="Z1398" s="13">
        <f t="shared" si="1917"/>
        <v>2.2864651321133625E-3</v>
      </c>
      <c r="AA1398" s="13">
        <f t="shared" si="1918"/>
        <v>5.1338018212358609E-3</v>
      </c>
      <c r="AB1398" s="13">
        <f t="shared" si="1919"/>
        <v>5.7634644783242477E-3</v>
      </c>
      <c r="AC1398" s="13">
        <f t="shared" si="1920"/>
        <v>3.7695150264868915E-4</v>
      </c>
      <c r="AD1398" s="13">
        <f t="shared" si="1921"/>
        <v>6.0161751750101647E-2</v>
      </c>
      <c r="AE1398" s="13">
        <f t="shared" si="1922"/>
        <v>3.7464033671135502E-2</v>
      </c>
      <c r="AF1398" s="13">
        <f t="shared" si="1923"/>
        <v>1.166483503291278E-2</v>
      </c>
      <c r="AG1398" s="13">
        <f t="shared" si="1924"/>
        <v>2.4213156461740781E-3</v>
      </c>
      <c r="AH1398" s="13">
        <f t="shared" si="1925"/>
        <v>3.5595791431234199E-4</v>
      </c>
      <c r="AI1398" s="13">
        <f t="shared" si="1926"/>
        <v>7.9923256345088099E-4</v>
      </c>
      <c r="AJ1398" s="13">
        <f t="shared" si="1927"/>
        <v>8.9725872750193072E-4</v>
      </c>
      <c r="AK1398" s="13">
        <f t="shared" si="1928"/>
        <v>6.7153855744005587E-4</v>
      </c>
      <c r="AL1398" s="13">
        <f t="shared" si="1929"/>
        <v>2.1082108729476949E-5</v>
      </c>
      <c r="AM1398" s="13">
        <f t="shared" si="1930"/>
        <v>2.7016244977060819E-2</v>
      </c>
      <c r="AN1398" s="13">
        <f t="shared" si="1931"/>
        <v>1.6823604400557402E-2</v>
      </c>
      <c r="AO1398" s="13">
        <f t="shared" si="1932"/>
        <v>5.2382125137445078E-3</v>
      </c>
      <c r="AP1398" s="13">
        <f t="shared" si="1933"/>
        <v>1.0873163556730824E-3</v>
      </c>
      <c r="AQ1398" s="13">
        <f t="shared" si="1934"/>
        <v>1.6927389651700045E-4</v>
      </c>
      <c r="AR1398" s="13">
        <f t="shared" si="1935"/>
        <v>4.4332549832318416E-5</v>
      </c>
      <c r="AS1398" s="13">
        <f t="shared" si="1936"/>
        <v>9.9539906326418358E-5</v>
      </c>
      <c r="AT1398" s="13">
        <f t="shared" si="1937"/>
        <v>1.117485119731267E-4</v>
      </c>
      <c r="AU1398" s="13">
        <f t="shared" si="1938"/>
        <v>8.3636338356312976E-5</v>
      </c>
      <c r="AV1398" s="13">
        <f t="shared" si="1939"/>
        <v>4.6947182809023713E-5</v>
      </c>
      <c r="AW1398" s="13">
        <f t="shared" si="1940"/>
        <v>8.1880432259866998E-7</v>
      </c>
      <c r="AX1398" s="13">
        <f t="shared" si="1941"/>
        <v>1.0109932410383566E-2</v>
      </c>
      <c r="AY1398" s="13">
        <f t="shared" si="1942"/>
        <v>6.2956751959084055E-3</v>
      </c>
      <c r="AZ1398" s="13">
        <f t="shared" si="1943"/>
        <v>1.9602270600576938E-3</v>
      </c>
      <c r="BA1398" s="13">
        <f t="shared" si="1944"/>
        <v>4.0689203380755577E-4</v>
      </c>
      <c r="BB1398" s="13">
        <f t="shared" si="1945"/>
        <v>6.3345133791991521E-5</v>
      </c>
      <c r="BC1398" s="13">
        <f t="shared" si="1946"/>
        <v>7.889279006181018E-6</v>
      </c>
      <c r="BD1398" s="13">
        <f t="shared" si="1947"/>
        <v>4.6011407894287337E-6</v>
      </c>
      <c r="BE1398" s="13">
        <f t="shared" si="1948"/>
        <v>1.0330944755190213E-5</v>
      </c>
      <c r="BF1398" s="13">
        <f t="shared" si="1949"/>
        <v>1.1598038879836508E-5</v>
      </c>
      <c r="BG1398" s="13">
        <f t="shared" si="1950"/>
        <v>8.6803617059075418E-6</v>
      </c>
      <c r="BH1398" s="13">
        <f t="shared" si="1951"/>
        <v>4.8725056101757265E-6</v>
      </c>
      <c r="BI1398" s="13">
        <f t="shared" si="1952"/>
        <v>2.188048076847899E-6</v>
      </c>
      <c r="BJ1398" s="14">
        <f t="shared" si="1953"/>
        <v>0.73552870095938461</v>
      </c>
      <c r="BK1398" s="14">
        <f t="shared" si="1954"/>
        <v>0.17501750842338426</v>
      </c>
      <c r="BL1398" s="14">
        <f t="shared" si="1955"/>
        <v>8.5174862277192467E-2</v>
      </c>
      <c r="BM1398" s="14">
        <f t="shared" si="1956"/>
        <v>0.53831423611640006</v>
      </c>
      <c r="BN1398" s="14">
        <f t="shared" si="1957"/>
        <v>0.45339844428408888</v>
      </c>
    </row>
    <row r="1399" spans="1:66" x14ac:dyDescent="0.25">
      <c r="A1399" t="s">
        <v>344</v>
      </c>
      <c r="B1399" t="s">
        <v>207</v>
      </c>
      <c r="C1399" t="s">
        <v>209</v>
      </c>
      <c r="D1399" t="s">
        <v>394</v>
      </c>
      <c r="E1399" s="10">
        <f>VLOOKUP(A1399,home!$A$2:$E$405,3,FALSE)</f>
        <v>1.3976999999999999</v>
      </c>
      <c r="F1399" s="10">
        <f>VLOOKUP(B1399,home!$B$2:$E$405,3,FALSE)</f>
        <v>0.6734</v>
      </c>
      <c r="G1399" s="10">
        <f>VLOOKUP(C1399,away!$B$2:$E$405,4,FALSE)</f>
        <v>0.98799999999999999</v>
      </c>
      <c r="H1399" s="10">
        <f>VLOOKUP(A1399,away!$A$2:$E$405,3,FALSE)</f>
        <v>1.0585</v>
      </c>
      <c r="I1399" s="10">
        <f>VLOOKUP(C1399,away!$B$2:$E$405,3,FALSE)</f>
        <v>1.2146999999999999</v>
      </c>
      <c r="J1399" s="10">
        <f>VLOOKUP(B1399,home!$B$2:$E$405,4,FALSE)</f>
        <v>1.2782</v>
      </c>
      <c r="K1399" s="12">
        <f t="shared" si="1902"/>
        <v>0.92991664583999989</v>
      </c>
      <c r="L1399" s="12">
        <f t="shared" si="1903"/>
        <v>1.6434583680899999</v>
      </c>
      <c r="M1399" s="13">
        <f t="shared" si="1904"/>
        <v>7.6277672299439284E-2</v>
      </c>
      <c r="N1399" s="13">
        <f t="shared" si="1905"/>
        <v>7.0931877177177236E-2</v>
      </c>
      <c r="O1399" s="13">
        <f t="shared" si="1906"/>
        <v>0.12535917883894027</v>
      </c>
      <c r="P1399" s="13">
        <f t="shared" si="1907"/>
        <v>0.11657358711116401</v>
      </c>
      <c r="Q1399" s="13">
        <f t="shared" si="1908"/>
        <v>3.2980366653867749E-2</v>
      </c>
      <c r="R1399" s="13">
        <f t="shared" si="1909"/>
        <v>0.10301129573987365</v>
      </c>
      <c r="S1399" s="13">
        <f t="shared" si="1910"/>
        <v>4.4539249829940224E-2</v>
      </c>
      <c r="T1399" s="13">
        <f t="shared" si="1911"/>
        <v>5.4201859559975335E-2</v>
      </c>
      <c r="U1399" s="13">
        <f t="shared" si="1912"/>
        <v>9.5791918618055555E-2</v>
      </c>
      <c r="V1399" s="13">
        <f t="shared" si="1913"/>
        <v>7.5631570279090614E-3</v>
      </c>
      <c r="W1399" s="13">
        <f t="shared" si="1914"/>
        <v>1.0222997312446028E-2</v>
      </c>
      <c r="X1399" s="13">
        <f t="shared" si="1915"/>
        <v>1.6801070480101005E-2</v>
      </c>
      <c r="Y1399" s="13">
        <f t="shared" si="1916"/>
        <v>1.3805929936695938E-2</v>
      </c>
      <c r="Z1399" s="13">
        <f t="shared" si="1917"/>
        <v>5.6431591997163043E-2</v>
      </c>
      <c r="AA1399" s="13">
        <f t="shared" si="1918"/>
        <v>5.2476676749413226E-2</v>
      </c>
      <c r="AB1399" s="13">
        <f t="shared" si="1919"/>
        <v>2.4399467613822126E-2</v>
      </c>
      <c r="AC1399" s="13">
        <f t="shared" si="1920"/>
        <v>7.224135173259362E-4</v>
      </c>
      <c r="AD1399" s="13">
        <f t="shared" si="1921"/>
        <v>2.3766338428052856E-3</v>
      </c>
      <c r="AE1399" s="13">
        <f t="shared" si="1922"/>
        <v>3.9058987768442401E-3</v>
      </c>
      <c r="AF1399" s="13">
        <f t="shared" si="1923"/>
        <v>3.2095910148585817E-3</v>
      </c>
      <c r="AG1399" s="13">
        <f t="shared" si="1924"/>
        <v>1.7582764038386041E-3</v>
      </c>
      <c r="AH1399" s="13">
        <f t="shared" si="1925"/>
        <v>2.3185743023094559E-2</v>
      </c>
      <c r="AI1399" s="13">
        <f t="shared" si="1926"/>
        <v>2.1560808383344267E-2</v>
      </c>
      <c r="AJ1399" s="13">
        <f t="shared" si="1927"/>
        <v>1.0024877306719224E-2</v>
      </c>
      <c r="AK1399" s="13">
        <f t="shared" si="1928"/>
        <v>3.1074334266739589E-3</v>
      </c>
      <c r="AL1399" s="13">
        <f t="shared" si="1929"/>
        <v>4.4161984787203051E-5</v>
      </c>
      <c r="AM1399" s="13">
        <f t="shared" si="1930"/>
        <v>4.4201427429826418E-4</v>
      </c>
      <c r="AN1399" s="13">
        <f t="shared" si="1931"/>
        <v>7.2643205791071089E-4</v>
      </c>
      <c r="AO1399" s="13">
        <f t="shared" si="1932"/>
        <v>5.9693042221109873E-4</v>
      </c>
      <c r="AP1399" s="13">
        <f t="shared" si="1933"/>
        <v>3.2701009918344236E-4</v>
      </c>
      <c r="AQ1399" s="13">
        <f t="shared" si="1934"/>
        <v>1.3435687098824225E-4</v>
      </c>
      <c r="AR1399" s="13">
        <f t="shared" si="1935"/>
        <v>7.6209606783378169E-3</v>
      </c>
      <c r="AS1399" s="13">
        <f t="shared" si="1936"/>
        <v>7.0868581920784319E-3</v>
      </c>
      <c r="AT1399" s="13">
        <f t="shared" si="1937"/>
        <v>3.2950936997606503E-3</v>
      </c>
      <c r="AU1399" s="13">
        <f t="shared" si="1938"/>
        <v>1.02138749366998E-3</v>
      </c>
      <c r="AV1399" s="13">
        <f t="shared" si="1939"/>
        <v>2.3745130805412798E-4</v>
      </c>
      <c r="AW1399" s="13">
        <f t="shared" si="1940"/>
        <v>1.8747735249529459E-6</v>
      </c>
      <c r="AX1399" s="13">
        <f t="shared" si="1941"/>
        <v>6.850607189480723E-5</v>
      </c>
      <c r="AY1399" s="13">
        <f t="shared" si="1942"/>
        <v>1.1258687712049609E-4</v>
      </c>
      <c r="AZ1399" s="13">
        <f t="shared" si="1943"/>
        <v>9.2515922670399954E-5</v>
      </c>
      <c r="BA1399" s="13">
        <f t="shared" si="1944"/>
        <v>5.0682022431412054E-5</v>
      </c>
      <c r="BB1399" s="13">
        <f t="shared" si="1945"/>
        <v>2.0823448469157298E-5</v>
      </c>
      <c r="BC1399" s="13">
        <f t="shared" si="1946"/>
        <v>6.844494127825491E-6</v>
      </c>
      <c r="BD1399" s="13">
        <f t="shared" si="1947"/>
        <v>2.0874552666165225E-3</v>
      </c>
      <c r="BE1399" s="13">
        <f t="shared" si="1948"/>
        <v>1.9411593998730789E-3</v>
      </c>
      <c r="BF1399" s="13">
        <f t="shared" si="1949"/>
        <v>9.0255821908538018E-4</v>
      </c>
      <c r="BG1399" s="13">
        <f t="shared" si="1950"/>
        <v>2.7976797058906696E-4</v>
      </c>
      <c r="BH1399" s="13">
        <f t="shared" si="1951"/>
        <v>6.5040223205912209E-5</v>
      </c>
      <c r="BI1399" s="13">
        <f t="shared" si="1952"/>
        <v>1.2096397241665361E-5</v>
      </c>
      <c r="BJ1399" s="14">
        <f t="shared" si="1953"/>
        <v>0.2127732037199159</v>
      </c>
      <c r="BK1399" s="14">
        <f t="shared" si="1954"/>
        <v>0.24583282864768621</v>
      </c>
      <c r="BL1399" s="14">
        <f t="shared" si="1955"/>
        <v>0.48346722854844953</v>
      </c>
      <c r="BM1399" s="14">
        <f t="shared" si="1956"/>
        <v>0.47326016298915685</v>
      </c>
      <c r="BN1399" s="14">
        <f t="shared" si="1957"/>
        <v>0.52513397782046223</v>
      </c>
    </row>
    <row r="1400" spans="1:66" x14ac:dyDescent="0.25">
      <c r="A1400" t="s">
        <v>344</v>
      </c>
      <c r="B1400" t="s">
        <v>205</v>
      </c>
      <c r="C1400" t="s">
        <v>198</v>
      </c>
      <c r="D1400" t="s">
        <v>394</v>
      </c>
      <c r="E1400" s="10">
        <f>VLOOKUP(A1400,home!$A$2:$E$405,3,FALSE)</f>
        <v>1.3976999999999999</v>
      </c>
      <c r="F1400" s="10">
        <f>VLOOKUP(B1400,home!$B$2:$E$405,3,FALSE)</f>
        <v>0.96799999999999997</v>
      </c>
      <c r="G1400" s="10">
        <f>VLOOKUP(C1400,away!$B$2:$E$405,4,FALSE)</f>
        <v>0.71550000000000002</v>
      </c>
      <c r="H1400" s="10">
        <f>VLOOKUP(A1400,away!$A$2:$E$405,3,FALSE)</f>
        <v>1.0585</v>
      </c>
      <c r="I1400" s="10">
        <f>VLOOKUP(C1400,away!$B$2:$E$405,3,FALSE)</f>
        <v>0.89219999999999999</v>
      </c>
      <c r="J1400" s="10">
        <f>VLOOKUP(B1400,home!$B$2:$E$405,4,FALSE)</f>
        <v>1.2782</v>
      </c>
      <c r="K1400" s="12">
        <f t="shared" si="1902"/>
        <v>0.96805261079999994</v>
      </c>
      <c r="L1400" s="12">
        <f t="shared" si="1903"/>
        <v>1.2071240273399999</v>
      </c>
      <c r="M1400" s="13">
        <f t="shared" si="1904"/>
        <v>0.11358808791005201</v>
      </c>
      <c r="N1400" s="13">
        <f t="shared" si="1905"/>
        <v>0.10995924505710575</v>
      </c>
      <c r="O1400" s="13">
        <f t="shared" si="1906"/>
        <v>0.13711491013583194</v>
      </c>
      <c r="P1400" s="13">
        <f t="shared" si="1907"/>
        <v>0.13273444673659945</v>
      </c>
      <c r="Q1400" s="13">
        <f t="shared" si="1908"/>
        <v>5.3223167129564104E-2</v>
      </c>
      <c r="R1400" s="13">
        <f t="shared" si="1909"/>
        <v>8.2757351265763848E-2</v>
      </c>
      <c r="S1400" s="13">
        <f t="shared" si="1910"/>
        <v>3.8777026875438804E-2</v>
      </c>
      <c r="T1400" s="13">
        <f t="shared" si="1911"/>
        <v>6.4246963853229325E-2</v>
      </c>
      <c r="U1400" s="13">
        <f t="shared" si="1912"/>
        <v>8.0113469955715361E-2</v>
      </c>
      <c r="V1400" s="13">
        <f t="shared" si="1913"/>
        <v>5.0348073005658583E-3</v>
      </c>
      <c r="W1400" s="13">
        <f t="shared" si="1914"/>
        <v>1.7174275298273093E-2</v>
      </c>
      <c r="X1400" s="13">
        <f t="shared" si="1915"/>
        <v>2.0731480364697293E-2</v>
      </c>
      <c r="Y1400" s="13">
        <f t="shared" si="1916"/>
        <v>1.2512734035276769E-2</v>
      </c>
      <c r="Z1400" s="13">
        <f t="shared" si="1917"/>
        <v>3.3299462383973279E-2</v>
      </c>
      <c r="AA1400" s="13">
        <f t="shared" si="1918"/>
        <v>3.2235631499041718E-2</v>
      </c>
      <c r="AB1400" s="13">
        <f t="shared" si="1919"/>
        <v>1.5602893616717028E-2</v>
      </c>
      <c r="AC1400" s="13">
        <f t="shared" si="1920"/>
        <v>3.6771701469876379E-4</v>
      </c>
      <c r="AD1400" s="13">
        <f t="shared" si="1921"/>
        <v>4.1564005102728025E-3</v>
      </c>
      <c r="AE1400" s="13">
        <f t="shared" si="1922"/>
        <v>5.0172909231985356E-3</v>
      </c>
      <c r="AF1400" s="13">
        <f t="shared" si="1923"/>
        <v>3.0282462127739227E-3</v>
      </c>
      <c r="AG1400" s="13">
        <f t="shared" si="1924"/>
        <v>1.2184895880469194E-3</v>
      </c>
      <c r="AH1400" s="13">
        <f t="shared" si="1925"/>
        <v>1.0049145285299668E-2</v>
      </c>
      <c r="AI1400" s="13">
        <f t="shared" si="1926"/>
        <v>9.728101329742854E-3</v>
      </c>
      <c r="AJ1400" s="13">
        <f t="shared" si="1927"/>
        <v>4.7086569451922607E-3</v>
      </c>
      <c r="AK1400" s="13">
        <f t="shared" si="1928"/>
        <v>1.5194092163849735E-3</v>
      </c>
      <c r="AL1400" s="13">
        <f t="shared" si="1929"/>
        <v>1.7187969407610771E-5</v>
      </c>
      <c r="AM1400" s="13">
        <f t="shared" si="1930"/>
        <v>8.0472287310000799E-4</v>
      </c>
      <c r="AN1400" s="13">
        <f t="shared" si="1931"/>
        <v>9.7140031546909722E-4</v>
      </c>
      <c r="AO1400" s="13">
        <f t="shared" si="1932"/>
        <v>5.8630033048420174E-4</v>
      </c>
      <c r="AP1400" s="13">
        <f t="shared" si="1933"/>
        <v>2.3591240538828741E-4</v>
      </c>
      <c r="AQ1400" s="13">
        <f t="shared" si="1934"/>
        <v>7.1193883222944076E-5</v>
      </c>
      <c r="AR1400" s="13">
        <f t="shared" si="1935"/>
        <v>2.4261129456231404E-3</v>
      </c>
      <c r="AS1400" s="13">
        <f t="shared" si="1936"/>
        <v>2.3486049711061588E-3</v>
      </c>
      <c r="AT1400" s="13">
        <f t="shared" si="1937"/>
        <v>1.1367865870085879E-3</v>
      </c>
      <c r="AU1400" s="13">
        <f t="shared" si="1938"/>
        <v>3.6682307449202828E-4</v>
      </c>
      <c r="AV1400" s="13">
        <f t="shared" si="1939"/>
        <v>8.8776008740922691E-5</v>
      </c>
      <c r="AW1400" s="13">
        <f t="shared" si="1940"/>
        <v>5.5792127986837901E-7</v>
      </c>
      <c r="AX1400" s="13">
        <f t="shared" si="1941"/>
        <v>1.298356797124899E-4</v>
      </c>
      <c r="AY1400" s="13">
        <f t="shared" si="1942"/>
        <v>1.5672776858696713E-4</v>
      </c>
      <c r="AZ1400" s="13">
        <f t="shared" si="1943"/>
        <v>9.4594927606355683E-5</v>
      </c>
      <c r="BA1400" s="13">
        <f t="shared" si="1944"/>
        <v>3.8062603326039921E-5</v>
      </c>
      <c r="BB1400" s="13">
        <f t="shared" si="1945"/>
        <v>1.148657075449355E-5</v>
      </c>
      <c r="BC1400" s="13">
        <f t="shared" si="1946"/>
        <v>2.7731431098980215E-6</v>
      </c>
      <c r="BD1400" s="13">
        <f t="shared" si="1947"/>
        <v>4.8810320495038624E-4</v>
      </c>
      <c r="BE1400" s="13">
        <f t="shared" si="1948"/>
        <v>4.7250958189206879E-4</v>
      </c>
      <c r="BF1400" s="13">
        <f t="shared" si="1949"/>
        <v>2.2870706718931678E-4</v>
      </c>
      <c r="BG1400" s="13">
        <f t="shared" si="1950"/>
        <v>7.3800157833676377E-5</v>
      </c>
      <c r="BH1400" s="13">
        <f t="shared" si="1951"/>
        <v>1.7860608867085617E-5</v>
      </c>
      <c r="BI1400" s="13">
        <f t="shared" si="1952"/>
        <v>3.4580018088519732E-6</v>
      </c>
      <c r="BJ1400" s="14">
        <f t="shared" si="1953"/>
        <v>0.29437130347319929</v>
      </c>
      <c r="BK1400" s="14">
        <f t="shared" si="1954"/>
        <v>0.29067600157534945</v>
      </c>
      <c r="BL1400" s="14">
        <f t="shared" si="1955"/>
        <v>0.38148111145920183</v>
      </c>
      <c r="BM1400" s="14">
        <f t="shared" si="1956"/>
        <v>0.37029450080949972</v>
      </c>
      <c r="BN1400" s="14">
        <f t="shared" si="1957"/>
        <v>0.62937720823491716</v>
      </c>
    </row>
    <row r="1401" spans="1:66" x14ac:dyDescent="0.25">
      <c r="A1401" t="s">
        <v>344</v>
      </c>
      <c r="B1401" t="s">
        <v>206</v>
      </c>
      <c r="C1401" t="s">
        <v>200</v>
      </c>
      <c r="D1401" t="s">
        <v>394</v>
      </c>
      <c r="E1401" s="10">
        <f>VLOOKUP(A1401,home!$A$2:$E$405,3,FALSE)</f>
        <v>1.3976999999999999</v>
      </c>
      <c r="F1401" s="10">
        <f>VLOOKUP(B1401,home!$B$2:$E$405,3,FALSE)</f>
        <v>0.97909999999999997</v>
      </c>
      <c r="G1401" s="10">
        <f>VLOOKUP(C1401,away!$B$2:$E$405,4,FALSE)</f>
        <v>0.85860000000000003</v>
      </c>
      <c r="H1401" s="10">
        <f>VLOOKUP(A1401,away!$A$2:$E$405,3,FALSE)</f>
        <v>1.0585</v>
      </c>
      <c r="I1401" s="10">
        <f>VLOOKUP(C1401,away!$B$2:$E$405,3,FALSE)</f>
        <v>1.2282</v>
      </c>
      <c r="J1401" s="10">
        <f>VLOOKUP(B1401,home!$B$2:$E$405,4,FALSE)</f>
        <v>0.89500000000000002</v>
      </c>
      <c r="K1401" s="12">
        <f t="shared" si="1902"/>
        <v>1.1749838569019999</v>
      </c>
      <c r="L1401" s="12">
        <f t="shared" si="1903"/>
        <v>1.1635444815</v>
      </c>
      <c r="M1401" s="13">
        <f t="shared" si="1904"/>
        <v>9.6469504280307344E-2</v>
      </c>
      <c r="N1401" s="13">
        <f t="shared" si="1905"/>
        <v>0.11335011021269953</v>
      </c>
      <c r="O1401" s="13">
        <f t="shared" si="1906"/>
        <v>0.11224655933839223</v>
      </c>
      <c r="P1401" s="13">
        <f t="shared" si="1907"/>
        <v>0.13188789521540331</v>
      </c>
      <c r="Q1401" s="13">
        <f t="shared" si="1908"/>
        <v>6.659227483899223E-2</v>
      </c>
      <c r="R1401" s="13">
        <f t="shared" si="1909"/>
        <v>6.5301932342774316E-2</v>
      </c>
      <c r="S1401" s="13">
        <f t="shared" si="1910"/>
        <v>4.5077501522675478E-2</v>
      </c>
      <c r="T1401" s="13">
        <f t="shared" si="1911"/>
        <v>7.7483073899440702E-2</v>
      </c>
      <c r="U1401" s="13">
        <f t="shared" si="1912"/>
        <v>7.6728716327266425E-2</v>
      </c>
      <c r="V1401" s="13">
        <f t="shared" si="1913"/>
        <v>6.8475027900125685E-3</v>
      </c>
      <c r="W1401" s="13">
        <f t="shared" si="1914"/>
        <v>2.6081615976732364E-2</v>
      </c>
      <c r="X1401" s="13">
        <f t="shared" si="1915"/>
        <v>3.0347120338329168E-2</v>
      </c>
      <c r="Y1401" s="13">
        <f t="shared" si="1916"/>
        <v>1.7655112199539667E-2</v>
      </c>
      <c r="Z1401" s="13">
        <f t="shared" si="1917"/>
        <v>2.5327234336240474E-2</v>
      </c>
      <c r="AA1401" s="13">
        <f t="shared" si="1918"/>
        <v>2.97590914850566E-2</v>
      </c>
      <c r="AB1401" s="13">
        <f t="shared" si="1919"/>
        <v>1.7483226045505635E-2</v>
      </c>
      <c r="AC1401" s="13">
        <f t="shared" si="1920"/>
        <v>5.8509599561656065E-4</v>
      </c>
      <c r="AD1401" s="13">
        <f t="shared" si="1921"/>
        <v>7.6613694336444558E-3</v>
      </c>
      <c r="AE1401" s="13">
        <f t="shared" si="1922"/>
        <v>8.9143441252497856E-3</v>
      </c>
      <c r="AF1401" s="13">
        <f t="shared" si="1923"/>
        <v>5.1861179565631686E-3</v>
      </c>
      <c r="AG1401" s="13">
        <f t="shared" si="1924"/>
        <v>2.0114263095890438E-3</v>
      </c>
      <c r="AH1401" s="13">
        <f t="shared" si="1925"/>
        <v>7.3673409358974793E-3</v>
      </c>
      <c r="AI1401" s="13">
        <f t="shared" si="1926"/>
        <v>8.6565066679728121E-3</v>
      </c>
      <c r="AJ1401" s="13">
        <f t="shared" si="1927"/>
        <v>5.0856277960162873E-3</v>
      </c>
      <c r="AK1401" s="13">
        <f t="shared" si="1928"/>
        <v>1.9918435208437445E-3</v>
      </c>
      <c r="AL1401" s="13">
        <f t="shared" si="1929"/>
        <v>3.1996465592528693E-5</v>
      </c>
      <c r="AM1401" s="13">
        <f t="shared" si="1930"/>
        <v>1.8003970812589282E-3</v>
      </c>
      <c r="AN1401" s="13">
        <f t="shared" si="1931"/>
        <v>2.094842088407533E-3</v>
      </c>
      <c r="AO1401" s="13">
        <f t="shared" si="1932"/>
        <v>1.2187209757902604E-3</v>
      </c>
      <c r="AP1401" s="13">
        <f t="shared" si="1933"/>
        <v>4.7267868862301758E-4</v>
      </c>
      <c r="AQ1401" s="13">
        <f t="shared" si="1934"/>
        <v>1.3749566991749223E-4</v>
      </c>
      <c r="AR1401" s="13">
        <f t="shared" si="1935"/>
        <v>1.7144457778585096E-3</v>
      </c>
      <c r="AS1401" s="13">
        <f t="shared" si="1936"/>
        <v>2.0144461125175413E-3</v>
      </c>
      <c r="AT1401" s="13">
        <f t="shared" si="1937"/>
        <v>1.1834708314035502E-3</v>
      </c>
      <c r="AU1401" s="13">
        <f t="shared" si="1938"/>
        <v>4.6351970733785329E-4</v>
      </c>
      <c r="AV1401" s="13">
        <f t="shared" si="1939"/>
        <v>1.3615704336947932E-4</v>
      </c>
      <c r="AW1401" s="13">
        <f t="shared" si="1940"/>
        <v>1.2151066497394982E-6</v>
      </c>
      <c r="AX1401" s="13">
        <f t="shared" si="1941"/>
        <v>3.5257291774878604E-4</v>
      </c>
      <c r="AY1401" s="13">
        <f t="shared" si="1942"/>
        <v>4.1023427277295336E-4</v>
      </c>
      <c r="AZ1401" s="13">
        <f t="shared" si="1943"/>
        <v>2.3866291210356789E-4</v>
      </c>
      <c r="BA1401" s="13">
        <f t="shared" si="1944"/>
        <v>9.2564971438941987E-5</v>
      </c>
      <c r="BB1401" s="13">
        <f t="shared" si="1945"/>
        <v>2.6925865424496518E-5</v>
      </c>
      <c r="BC1401" s="13">
        <f t="shared" si="1946"/>
        <v>6.2658884248569085E-6</v>
      </c>
      <c r="BD1401" s="13">
        <f t="shared" si="1947"/>
        <v>3.3247232060970756E-4</v>
      </c>
      <c r="BE1401" s="13">
        <f t="shared" si="1948"/>
        <v>3.9064960958315253E-4</v>
      </c>
      <c r="BF1401" s="13">
        <f t="shared" si="1949"/>
        <v>2.295034924826365E-4</v>
      </c>
      <c r="BG1401" s="13">
        <f t="shared" si="1950"/>
        <v>8.988763292324245E-5</v>
      </c>
      <c r="BH1401" s="13">
        <f t="shared" si="1951"/>
        <v>2.6404129404985659E-5</v>
      </c>
      <c r="BI1401" s="13">
        <f t="shared" si="1952"/>
        <v>6.2048851612819039E-6</v>
      </c>
      <c r="BJ1401" s="14">
        <f t="shared" si="1953"/>
        <v>0.36213392662269095</v>
      </c>
      <c r="BK1401" s="14">
        <f t="shared" si="1954"/>
        <v>0.28130973054238079</v>
      </c>
      <c r="BL1401" s="14">
        <f t="shared" si="1955"/>
        <v>0.33120800600237749</v>
      </c>
      <c r="BM1401" s="14">
        <f t="shared" si="1956"/>
        <v>0.4137216021089975</v>
      </c>
      <c r="BN1401" s="14">
        <f t="shared" si="1957"/>
        <v>0.58584827622856905</v>
      </c>
    </row>
    <row r="1402" spans="1:66" x14ac:dyDescent="0.25">
      <c r="A1402" t="s">
        <v>345</v>
      </c>
      <c r="B1402" t="s">
        <v>219</v>
      </c>
      <c r="C1402" t="s">
        <v>218</v>
      </c>
      <c r="D1402" t="s">
        <v>394</v>
      </c>
      <c r="E1402" s="10">
        <f>VLOOKUP(A1402,home!$A$2:$E$405,3,FALSE)</f>
        <v>1.8042</v>
      </c>
      <c r="F1402" s="10">
        <f>VLOOKUP(B1402,home!$B$2:$E$405,3,FALSE)</f>
        <v>0.84989999999999999</v>
      </c>
      <c r="G1402" s="10">
        <f>VLOOKUP(C1402,away!$B$2:$E$405,4,FALSE)</f>
        <v>1.1085</v>
      </c>
      <c r="H1402" s="10">
        <f>VLOOKUP(A1402,away!$A$2:$E$405,3,FALSE)</f>
        <v>1.2458</v>
      </c>
      <c r="I1402" s="10">
        <f>VLOOKUP(C1402,away!$B$2:$E$405,3,FALSE)</f>
        <v>0.74919999999999998</v>
      </c>
      <c r="J1402" s="10">
        <f>VLOOKUP(B1402,home!$B$2:$E$405,4,FALSE)</f>
        <v>0.69569999999999999</v>
      </c>
      <c r="K1402" s="12">
        <f t="shared" si="1902"/>
        <v>1.69976234943</v>
      </c>
      <c r="L1402" s="12">
        <f t="shared" si="1903"/>
        <v>0.649333932552</v>
      </c>
      <c r="M1402" s="13">
        <f t="shared" si="1904"/>
        <v>9.5455388001835284E-2</v>
      </c>
      <c r="N1402" s="13">
        <f t="shared" si="1905"/>
        <v>0.16225147457575176</v>
      </c>
      <c r="O1402" s="13">
        <f t="shared" si="1906"/>
        <v>6.1982422474508705E-2</v>
      </c>
      <c r="P1402" s="13">
        <f t="shared" si="1907"/>
        <v>0.10535538804863373</v>
      </c>
      <c r="Q1402" s="13">
        <f t="shared" si="1908"/>
        <v>0.13789447381168091</v>
      </c>
      <c r="R1402" s="13">
        <f t="shared" si="1909"/>
        <v>2.0123645067236101E-2</v>
      </c>
      <c r="S1402" s="13">
        <f t="shared" si="1910"/>
        <v>2.9070537617700502E-2</v>
      </c>
      <c r="T1402" s="13">
        <f t="shared" si="1911"/>
        <v>8.9539560957327541E-2</v>
      </c>
      <c r="U1402" s="13">
        <f t="shared" si="1912"/>
        <v>3.4205414218580657E-2</v>
      </c>
      <c r="V1402" s="13">
        <f t="shared" si="1913"/>
        <v>3.5650601182016231E-3</v>
      </c>
      <c r="W1402" s="13">
        <f t="shared" si="1914"/>
        <v>7.8129278259852122E-2</v>
      </c>
      <c r="X1402" s="13">
        <f t="shared" si="1915"/>
        <v>5.0731991499919263E-2</v>
      </c>
      <c r="Y1402" s="13">
        <f t="shared" si="1916"/>
        <v>1.6471001773418602E-2</v>
      </c>
      <c r="Z1402" s="13">
        <f t="shared" si="1917"/>
        <v>4.3556551962630249E-3</v>
      </c>
      <c r="AA1402" s="13">
        <f t="shared" si="1918"/>
        <v>7.4035787097070259E-3</v>
      </c>
      <c r="AB1402" s="13">
        <f t="shared" si="1919"/>
        <v>6.2921621709007731E-3</v>
      </c>
      <c r="AC1402" s="13">
        <f t="shared" si="1920"/>
        <v>2.4592528250122096E-4</v>
      </c>
      <c r="AD1402" s="13">
        <f t="shared" si="1921"/>
        <v>3.3200301393559117E-2</v>
      </c>
      <c r="AE1402" s="13">
        <f t="shared" si="1922"/>
        <v>2.1558082265791388E-2</v>
      </c>
      <c r="AF1402" s="13">
        <f t="shared" si="1923"/>
        <v>6.9991971679629252E-3</v>
      </c>
      <c r="AG1402" s="13">
        <f t="shared" si="1924"/>
        <v>1.514938740593396E-3</v>
      </c>
      <c r="AH1402" s="13">
        <f t="shared" si="1925"/>
        <v>7.0706867935750562E-4</v>
      </c>
      <c r="AI1402" s="13">
        <f t="shared" si="1926"/>
        <v>1.2018487196330809E-3</v>
      </c>
      <c r="AJ1402" s="13">
        <f t="shared" si="1927"/>
        <v>1.021428601671482E-3</v>
      </c>
      <c r="AK1402" s="13">
        <f t="shared" si="1928"/>
        <v>5.7872862658403935E-4</v>
      </c>
      <c r="AL1402" s="13">
        <f t="shared" si="1929"/>
        <v>1.0857240900173324E-5</v>
      </c>
      <c r="AM1402" s="13">
        <f t="shared" si="1930"/>
        <v>1.1286524459700022E-2</v>
      </c>
      <c r="AN1402" s="13">
        <f t="shared" si="1931"/>
        <v>7.3287233122613527E-3</v>
      </c>
      <c r="AO1402" s="13">
        <f t="shared" si="1932"/>
        <v>2.3793943644680915E-3</v>
      </c>
      <c r="AP1402" s="13">
        <f t="shared" si="1933"/>
        <v>5.150071665907109E-4</v>
      </c>
      <c r="AQ1402" s="13">
        <f t="shared" si="1934"/>
        <v>8.3602907193702298E-5</v>
      </c>
      <c r="AR1402" s="13">
        <f t="shared" si="1935"/>
        <v>9.1824737230311677E-5</v>
      </c>
      <c r="AS1402" s="13">
        <f t="shared" si="1936"/>
        <v>1.5608023109038696E-4</v>
      </c>
      <c r="AT1402" s="13">
        <f t="shared" si="1937"/>
        <v>1.3264965014888678E-4</v>
      </c>
      <c r="AU1402" s="13">
        <f t="shared" si="1938"/>
        <v>7.5157626996046457E-5</v>
      </c>
      <c r="AV1402" s="13">
        <f t="shared" si="1939"/>
        <v>3.1937526160095876E-5</v>
      </c>
      <c r="AW1402" s="13">
        <f t="shared" si="1940"/>
        <v>3.3286894308541789E-7</v>
      </c>
      <c r="AX1402" s="13">
        <f t="shared" si="1941"/>
        <v>3.1974015554198133E-3</v>
      </c>
      <c r="AY1402" s="13">
        <f t="shared" si="1942"/>
        <v>2.076181325928629E-3</v>
      </c>
      <c r="AZ1402" s="13">
        <f t="shared" si="1943"/>
        <v>6.7406749252813111E-4</v>
      </c>
      <c r="BA1402" s="13">
        <f t="shared" si="1944"/>
        <v>1.4589829857625242E-4</v>
      </c>
      <c r="BB1402" s="13">
        <f t="shared" si="1945"/>
        <v>2.3684178991790955E-5</v>
      </c>
      <c r="BC1402" s="13">
        <f t="shared" si="1946"/>
        <v>3.0757882168010173E-6</v>
      </c>
      <c r="BD1402" s="13">
        <f t="shared" si="1947"/>
        <v>9.9374862885520507E-6</v>
      </c>
      <c r="BE1402" s="13">
        <f t="shared" si="1948"/>
        <v>1.689136504125764E-5</v>
      </c>
      <c r="BF1402" s="13">
        <f t="shared" si="1949"/>
        <v>1.4355653163803933E-5</v>
      </c>
      <c r="BG1402" s="13">
        <f t="shared" si="1950"/>
        <v>8.1337329164365304E-6</v>
      </c>
      <c r="BH1402" s="13">
        <f t="shared" si="1951"/>
        <v>3.4563532429195704E-6</v>
      </c>
      <c r="BI1402" s="13">
        <f t="shared" si="1952"/>
        <v>1.1749958217289929E-6</v>
      </c>
      <c r="BJ1402" s="14">
        <f t="shared" si="1953"/>
        <v>0.62600386129573238</v>
      </c>
      <c r="BK1402" s="14">
        <f t="shared" si="1954"/>
        <v>0.23577933763570116</v>
      </c>
      <c r="BL1402" s="14">
        <f t="shared" si="1955"/>
        <v>0.13405789662627982</v>
      </c>
      <c r="BM1402" s="14">
        <f t="shared" si="1956"/>
        <v>0.41505811031734413</v>
      </c>
      <c r="BN1402" s="14">
        <f t="shared" si="1957"/>
        <v>0.58306279197964639</v>
      </c>
    </row>
    <row r="1403" spans="1:66" x14ac:dyDescent="0.25">
      <c r="A1403" t="s">
        <v>345</v>
      </c>
      <c r="B1403" t="s">
        <v>221</v>
      </c>
      <c r="C1403" t="s">
        <v>228</v>
      </c>
      <c r="D1403" t="s">
        <v>394</v>
      </c>
      <c r="E1403" s="10">
        <f>VLOOKUP(A1403,home!$A$2:$E$405,3,FALSE)</f>
        <v>1.8042</v>
      </c>
      <c r="F1403" s="10">
        <f>VLOOKUP(B1403,home!$B$2:$E$405,3,FALSE)</f>
        <v>1.6997</v>
      </c>
      <c r="G1403" s="10">
        <f>VLOOKUP(C1403,away!$B$2:$E$405,4,FALSE)</f>
        <v>0.84989999999999999</v>
      </c>
      <c r="H1403" s="10">
        <f>VLOOKUP(A1403,away!$A$2:$E$405,3,FALSE)</f>
        <v>1.2458</v>
      </c>
      <c r="I1403" s="10">
        <f>VLOOKUP(C1403,away!$B$2:$E$405,3,FALSE)</f>
        <v>0.90969999999999995</v>
      </c>
      <c r="J1403" s="10">
        <f>VLOOKUP(B1403,home!$B$2:$E$405,4,FALSE)</f>
        <v>0.96319999999999995</v>
      </c>
      <c r="K1403" s="12">
        <f t="shared" si="1902"/>
        <v>2.606302269126</v>
      </c>
      <c r="L1403" s="12">
        <f t="shared" si="1903"/>
        <v>1.0915986632320001</v>
      </c>
      <c r="M1403" s="13">
        <f t="shared" si="1904"/>
        <v>2.4775477329858513E-2</v>
      </c>
      <c r="N1403" s="13">
        <f t="shared" si="1905"/>
        <v>6.4572382783490007E-2</v>
      </c>
      <c r="O1403" s="13">
        <f t="shared" si="1906"/>
        <v>2.7044877934208275E-2</v>
      </c>
      <c r="P1403" s="13">
        <f t="shared" si="1907"/>
        <v>7.0487126728162722E-2</v>
      </c>
      <c r="Q1403" s="13">
        <f t="shared" si="1908"/>
        <v>8.4147573885741345E-2</v>
      </c>
      <c r="R1403" s="13">
        <f t="shared" si="1909"/>
        <v>1.4761076300127183E-2</v>
      </c>
      <c r="S1403" s="13">
        <f t="shared" si="1910"/>
        <v>5.0134604555169278E-2</v>
      </c>
      <c r="T1403" s="13">
        <f t="shared" si="1911"/>
        <v>9.185537916789123E-2</v>
      </c>
      <c r="U1403" s="13">
        <f t="shared" si="1912"/>
        <v>3.84718266557635E-2</v>
      </c>
      <c r="V1403" s="13">
        <f t="shared" si="1913"/>
        <v>1.5848306495873817E-2</v>
      </c>
      <c r="W1403" s="13">
        <f t="shared" si="1914"/>
        <v>7.3104670919951806E-2</v>
      </c>
      <c r="X1403" s="13">
        <f t="shared" si="1915"/>
        <v>7.9800961052234665E-2</v>
      </c>
      <c r="Y1403" s="13">
        <f t="shared" si="1916"/>
        <v>4.3555311204624129E-2</v>
      </c>
      <c r="Z1403" s="13">
        <f t="shared" si="1917"/>
        <v>5.3710570523614635E-3</v>
      </c>
      <c r="AA1403" s="13">
        <f t="shared" si="1918"/>
        <v>1.3998598183174888E-2</v>
      </c>
      <c r="AB1403" s="13">
        <f t="shared" si="1919"/>
        <v>1.8242289104695907E-2</v>
      </c>
      <c r="AC1403" s="13">
        <f t="shared" si="1920"/>
        <v>2.818062729751959E-3</v>
      </c>
      <c r="AD1403" s="13">
        <f t="shared" si="1921"/>
        <v>4.7633217425594968E-2</v>
      </c>
      <c r="AE1403" s="13">
        <f t="shared" si="1922"/>
        <v>5.1996356467218681E-2</v>
      </c>
      <c r="AF1403" s="13">
        <f t="shared" si="1923"/>
        <v>2.8379576606275232E-2</v>
      </c>
      <c r="AG1403" s="13">
        <f t="shared" si="1924"/>
        <v>1.0326369295500062E-2</v>
      </c>
      <c r="AH1403" s="13">
        <f t="shared" si="1925"/>
        <v>1.4657596746251449E-3</v>
      </c>
      <c r="AI1403" s="13">
        <f t="shared" si="1926"/>
        <v>3.8202127659689024E-3</v>
      </c>
      <c r="AJ1403" s="13">
        <f t="shared" si="1927"/>
        <v>4.9783146002444325E-3</v>
      </c>
      <c r="AK1403" s="13">
        <f t="shared" si="1928"/>
        <v>4.3249975463467202E-3</v>
      </c>
      <c r="AL1403" s="13">
        <f t="shared" si="1929"/>
        <v>3.2069960487994027E-4</v>
      </c>
      <c r="AM1403" s="13">
        <f t="shared" si="1930"/>
        <v>2.4829312532420055E-2</v>
      </c>
      <c r="AN1403" s="13">
        <f t="shared" si="1931"/>
        <v>2.7103644369359282E-2</v>
      </c>
      <c r="AO1403" s="13">
        <f t="shared" si="1932"/>
        <v>1.4793150981154057E-2</v>
      </c>
      <c r="AP1403" s="13">
        <f t="shared" si="1933"/>
        <v>5.3827279453389732E-3</v>
      </c>
      <c r="AQ1403" s="13">
        <f t="shared" si="1934"/>
        <v>1.4689446574183882E-3</v>
      </c>
      <c r="AR1403" s="13">
        <f t="shared" si="1935"/>
        <v>3.2000426028803601E-4</v>
      </c>
      <c r="AS1403" s="13">
        <f t="shared" si="1936"/>
        <v>8.3402782971869532E-4</v>
      </c>
      <c r="AT1403" s="13">
        <f t="shared" si="1937"/>
        <v>1.0868643125550347E-3</v>
      </c>
      <c r="AU1403" s="13">
        <f t="shared" si="1938"/>
        <v>9.4423230801475219E-4</v>
      </c>
      <c r="AV1403" s="13">
        <f t="shared" si="1939"/>
        <v>6.1523870174023205E-4</v>
      </c>
      <c r="AW1403" s="13">
        <f t="shared" si="1940"/>
        <v>2.5344498457397689E-5</v>
      </c>
      <c r="AX1403" s="13">
        <f t="shared" si="1941"/>
        <v>1.0785448932347508E-2</v>
      </c>
      <c r="AY1403" s="13">
        <f t="shared" si="1942"/>
        <v>1.1773381636907542E-2</v>
      </c>
      <c r="AZ1403" s="13">
        <f t="shared" si="1943"/>
        <v>6.4259038282842244E-3</v>
      </c>
      <c r="BA1403" s="13">
        <f t="shared" si="1944"/>
        <v>2.3381693430041504E-3</v>
      </c>
      <c r="BB1403" s="13">
        <f t="shared" si="1945"/>
        <v>6.3808563230834353E-4</v>
      </c>
      <c r="BC1403" s="13">
        <f t="shared" si="1946"/>
        <v>1.393066846510667E-4</v>
      </c>
      <c r="BD1403" s="13">
        <f t="shared" si="1947"/>
        <v>5.8219370459827494E-5</v>
      </c>
      <c r="BE1403" s="13">
        <f t="shared" si="1948"/>
        <v>1.5173727733653561E-4</v>
      </c>
      <c r="BF1403" s="13">
        <f t="shared" si="1949"/>
        <v>1.97736605116607E-4</v>
      </c>
      <c r="BG1403" s="13">
        <f t="shared" si="1950"/>
        <v>1.717871208682282E-4</v>
      </c>
      <c r="BH1403" s="13">
        <f t="shared" si="1951"/>
        <v>1.1193229073137138E-4</v>
      </c>
      <c r="BI1403" s="13">
        <f t="shared" si="1952"/>
        <v>5.8345876664328877E-5</v>
      </c>
      <c r="BJ1403" s="14">
        <f t="shared" si="1953"/>
        <v>0.68104987535171579</v>
      </c>
      <c r="BK1403" s="14">
        <f t="shared" si="1954"/>
        <v>0.17615765908060377</v>
      </c>
      <c r="BL1403" s="14">
        <f t="shared" si="1955"/>
        <v>0.1316580787186486</v>
      </c>
      <c r="BM1403" s="14">
        <f t="shared" si="1956"/>
        <v>0.69670011810329113</v>
      </c>
      <c r="BN1403" s="14">
        <f t="shared" si="1957"/>
        <v>0.28578851496158802</v>
      </c>
    </row>
    <row r="1404" spans="1:66" x14ac:dyDescent="0.25">
      <c r="A1404" t="s">
        <v>346</v>
      </c>
      <c r="B1404" t="s">
        <v>322</v>
      </c>
      <c r="C1404" t="s">
        <v>237</v>
      </c>
      <c r="D1404" t="s">
        <v>394</v>
      </c>
      <c r="E1404" s="10">
        <f>VLOOKUP(A1404,home!$A$2:$E$405,3,FALSE)</f>
        <v>1.5866</v>
      </c>
      <c r="F1404" s="10">
        <f>VLOOKUP(B1404,home!$B$2:$E$405,3,FALSE)</f>
        <v>0.63029999999999997</v>
      </c>
      <c r="G1404" s="10">
        <f>VLOOKUP(C1404,away!$B$2:$E$405,4,FALSE)</f>
        <v>0.70030000000000003</v>
      </c>
      <c r="H1404" s="10">
        <f>VLOOKUP(A1404,away!$A$2:$E$405,3,FALSE)</f>
        <v>1.1788000000000001</v>
      </c>
      <c r="I1404" s="10">
        <f>VLOOKUP(C1404,away!$B$2:$E$405,3,FALSE)</f>
        <v>0.84830000000000005</v>
      </c>
      <c r="J1404" s="10">
        <f>VLOOKUP(B1404,home!$B$2:$E$405,4,FALSE)</f>
        <v>1.6117999999999999</v>
      </c>
      <c r="K1404" s="12">
        <f t="shared" si="1902"/>
        <v>0.70032379619399998</v>
      </c>
      <c r="L1404" s="12">
        <f t="shared" si="1903"/>
        <v>1.6117613812720002</v>
      </c>
      <c r="M1404" s="13">
        <f t="shared" si="1904"/>
        <v>9.9054489876963331E-2</v>
      </c>
      <c r="N1404" s="13">
        <f t="shared" si="1905"/>
        <v>6.9370216380695099E-2</v>
      </c>
      <c r="O1404" s="13">
        <f t="shared" si="1906"/>
        <v>0.1596522014252878</v>
      </c>
      <c r="P1404" s="13">
        <f t="shared" si="1907"/>
        <v>0.11180823577288669</v>
      </c>
      <c r="Q1404" s="13">
        <f t="shared" si="1908"/>
        <v>2.4290806639263796E-2</v>
      </c>
      <c r="R1404" s="13">
        <f t="shared" si="1909"/>
        <v>0.12866062634616873</v>
      </c>
      <c r="S1404" s="13">
        <f t="shared" si="1910"/>
        <v>3.1551022074247079E-2</v>
      </c>
      <c r="T1404" s="13">
        <f t="shared" si="1911"/>
        <v>3.9150984061110894E-2</v>
      </c>
      <c r="U1404" s="13">
        <f t="shared" si="1912"/>
        <v>9.0104098263446661E-2</v>
      </c>
      <c r="V1404" s="13">
        <f t="shared" si="1913"/>
        <v>3.9570410177880875E-3</v>
      </c>
      <c r="W1404" s="13">
        <f t="shared" si="1914"/>
        <v>5.6704766394078815E-3</v>
      </c>
      <c r="X1404" s="13">
        <f t="shared" si="1915"/>
        <v>9.1394552608026567E-3</v>
      </c>
      <c r="Y1404" s="13">
        <f t="shared" si="1916"/>
        <v>7.3653105176124702E-3</v>
      </c>
      <c r="Z1404" s="13">
        <f t="shared" si="1917"/>
        <v>6.9123409611673847E-2</v>
      </c>
      <c r="AA1404" s="13">
        <f t="shared" si="1918"/>
        <v>4.8408768625120266E-2</v>
      </c>
      <c r="AB1404" s="13">
        <f t="shared" si="1919"/>
        <v>1.6950906306310611E-2</v>
      </c>
      <c r="AC1404" s="13">
        <f t="shared" si="1920"/>
        <v>2.791580773050905E-4</v>
      </c>
      <c r="AD1404" s="13">
        <f t="shared" si="1921"/>
        <v>9.9279243158488062E-4</v>
      </c>
      <c r="AE1404" s="13">
        <f t="shared" si="1922"/>
        <v>1.600144500847635E-3</v>
      </c>
      <c r="AF1404" s="13">
        <f t="shared" si="1923"/>
        <v>1.2895255554604898E-3</v>
      </c>
      <c r="AG1404" s="13">
        <f t="shared" si="1924"/>
        <v>6.9280249681818063E-4</v>
      </c>
      <c r="AH1404" s="13">
        <f t="shared" si="1925"/>
        <v>2.785261053848544E-2</v>
      </c>
      <c r="AI1404" s="13">
        <f t="shared" si="1926"/>
        <v>1.9505845946225137E-2</v>
      </c>
      <c r="AJ1404" s="13">
        <f t="shared" si="1927"/>
        <v>6.8302040405178654E-3</v>
      </c>
      <c r="AK1404" s="13">
        <f t="shared" si="1928"/>
        <v>1.5944514741450234E-3</v>
      </c>
      <c r="AL1404" s="13">
        <f t="shared" si="1929"/>
        <v>1.2604041336844905E-5</v>
      </c>
      <c r="AM1404" s="13">
        <f t="shared" si="1930"/>
        <v>1.3905523290403914E-4</v>
      </c>
      <c r="AN1404" s="13">
        <f t="shared" si="1931"/>
        <v>2.2412385425851382E-4</v>
      </c>
      <c r="AO1404" s="13">
        <f t="shared" si="1932"/>
        <v>1.8061708645785335E-4</v>
      </c>
      <c r="AP1404" s="13">
        <f t="shared" si="1933"/>
        <v>9.7037214916877981E-5</v>
      </c>
      <c r="AQ1404" s="13">
        <f t="shared" si="1934"/>
        <v>3.9100208887303818E-5</v>
      </c>
      <c r="AR1404" s="13">
        <f t="shared" si="1935"/>
        <v>8.9783524067080702E-3</v>
      </c>
      <c r="AS1404" s="13">
        <f t="shared" si="1936"/>
        <v>6.2877538410333325E-3</v>
      </c>
      <c r="AT1404" s="13">
        <f t="shared" si="1937"/>
        <v>2.2017318197429339E-3</v>
      </c>
      <c r="AU1404" s="13">
        <f t="shared" si="1938"/>
        <v>5.1397506206783173E-4</v>
      </c>
      <c r="AV1404" s="13">
        <f t="shared" si="1939"/>
        <v>8.9987241654097656E-5</v>
      </c>
      <c r="AW1404" s="13">
        <f t="shared" si="1940"/>
        <v>3.9519091047529941E-7</v>
      </c>
      <c r="AX1404" s="13">
        <f t="shared" si="1941"/>
        <v>1.6230614764666245E-5</v>
      </c>
      <c r="AY1404" s="13">
        <f t="shared" si="1942"/>
        <v>2.6159878071992193E-5</v>
      </c>
      <c r="AZ1404" s="13">
        <f t="shared" si="1943"/>
        <v>2.1081740607610622E-5</v>
      </c>
      <c r="BA1404" s="13">
        <f t="shared" si="1944"/>
        <v>1.1326245120446836E-5</v>
      </c>
      <c r="BB1404" s="13">
        <f t="shared" si="1945"/>
        <v>4.563801119989164E-6</v>
      </c>
      <c r="BC1404" s="13">
        <f t="shared" si="1946"/>
        <v>1.4711516794008869E-6</v>
      </c>
      <c r="BD1404" s="13">
        <f t="shared" si="1947"/>
        <v>2.4118269460970984E-3</v>
      </c>
      <c r="BE1404" s="13">
        <f t="shared" si="1948"/>
        <v>1.6890598026537019E-3</v>
      </c>
      <c r="BF1404" s="13">
        <f t="shared" si="1949"/>
        <v>5.9144438649656435E-4</v>
      </c>
      <c r="BG1404" s="13">
        <f t="shared" si="1950"/>
        <v>1.3806752599630179E-4</v>
      </c>
      <c r="BH1404" s="13">
        <f t="shared" si="1951"/>
        <v>2.417299348421096E-5</v>
      </c>
      <c r="BI1404" s="13">
        <f t="shared" si="1952"/>
        <v>3.3857845124470894E-6</v>
      </c>
      <c r="BJ1404" s="14">
        <f t="shared" si="1953"/>
        <v>0.1603232815123927</v>
      </c>
      <c r="BK1404" s="14">
        <f t="shared" si="1954"/>
        <v>0.24668871073859916</v>
      </c>
      <c r="BL1404" s="14">
        <f t="shared" si="1955"/>
        <v>0.52248947077615404</v>
      </c>
      <c r="BM1404" s="14">
        <f t="shared" si="1956"/>
        <v>0.40576253151039288</v>
      </c>
      <c r="BN1404" s="14">
        <f t="shared" si="1957"/>
        <v>0.59283657644126542</v>
      </c>
    </row>
    <row r="1405" spans="1:66" x14ac:dyDescent="0.25">
      <c r="A1405" t="s">
        <v>346</v>
      </c>
      <c r="B1405" t="s">
        <v>320</v>
      </c>
      <c r="C1405" t="s">
        <v>235</v>
      </c>
      <c r="D1405" t="s">
        <v>394</v>
      </c>
      <c r="E1405" s="10">
        <f>VLOOKUP(A1405,home!$A$2:$E$405,3,FALSE)</f>
        <v>1.5866</v>
      </c>
      <c r="F1405" s="10">
        <f>VLOOKUP(B1405,home!$B$2:$E$405,3,FALSE)</f>
        <v>1.0084</v>
      </c>
      <c r="G1405" s="10">
        <f>VLOOKUP(C1405,away!$B$2:$E$405,4,FALSE)</f>
        <v>0.94540000000000002</v>
      </c>
      <c r="H1405" s="10">
        <f>VLOOKUP(A1405,away!$A$2:$E$405,3,FALSE)</f>
        <v>1.1788000000000001</v>
      </c>
      <c r="I1405" s="10">
        <f>VLOOKUP(C1405,away!$B$2:$E$405,3,FALSE)</f>
        <v>1.3573</v>
      </c>
      <c r="J1405" s="10">
        <f>VLOOKUP(B1405,home!$B$2:$E$405,4,FALSE)</f>
        <v>1.6117999999999999</v>
      </c>
      <c r="K1405" s="12">
        <f t="shared" si="1902"/>
        <v>1.5125714017759999</v>
      </c>
      <c r="L1405" s="12">
        <f t="shared" si="1903"/>
        <v>2.5788562098319998</v>
      </c>
      <c r="M1405" s="13">
        <f t="shared" si="1904"/>
        <v>1.6715353484234828E-2</v>
      </c>
      <c r="N1405" s="13">
        <f t="shared" si="1905"/>
        <v>2.5283165650830424E-2</v>
      </c>
      <c r="O1405" s="13">
        <f t="shared" si="1906"/>
        <v>4.3106493132355941E-2</v>
      </c>
      <c r="P1405" s="13">
        <f t="shared" si="1907"/>
        <v>6.5201648742855153E-2</v>
      </c>
      <c r="Q1405" s="13">
        <f t="shared" si="1908"/>
        <v>1.9121296654905692E-2</v>
      </c>
      <c r="R1405" s="13">
        <f t="shared" si="1909"/>
        <v>5.5582723749228305E-2</v>
      </c>
      <c r="S1405" s="13">
        <f t="shared" si="1910"/>
        <v>6.3583085496759881E-2</v>
      </c>
      <c r="T1405" s="13">
        <f t="shared" si="1911"/>
        <v>4.9311074618543393E-2</v>
      </c>
      <c r="U1405" s="13">
        <f t="shared" si="1912"/>
        <v>8.4072838375898434E-2</v>
      </c>
      <c r="V1405" s="13">
        <f t="shared" si="1913"/>
        <v>2.7557645068028984E-2</v>
      </c>
      <c r="W1405" s="13">
        <f t="shared" si="1914"/>
        <v>9.6407754950284825E-3</v>
      </c>
      <c r="X1405" s="13">
        <f t="shared" si="1915"/>
        <v>2.486217375295037E-2</v>
      </c>
      <c r="Y1405" s="13">
        <f t="shared" si="1916"/>
        <v>3.2057985586359118E-2</v>
      </c>
      <c r="Z1405" s="13">
        <f t="shared" si="1917"/>
        <v>4.7779950766691323E-2</v>
      </c>
      <c r="AA1405" s="13">
        <f t="shared" si="1918"/>
        <v>7.2270587107962567E-2</v>
      </c>
      <c r="AB1405" s="13">
        <f t="shared" si="1919"/>
        <v>5.4657211624532728E-2</v>
      </c>
      <c r="AC1405" s="13">
        <f t="shared" si="1920"/>
        <v>6.7183887840024069E-3</v>
      </c>
      <c r="AD1405" s="13">
        <f t="shared" si="1921"/>
        <v>3.6455903261807367E-3</v>
      </c>
      <c r="AE1405" s="13">
        <f t="shared" si="1922"/>
        <v>9.4014532511746598E-3</v>
      </c>
      <c r="AF1405" s="13">
        <f t="shared" si="1923"/>
        <v>1.212249804911851E-2</v>
      </c>
      <c r="AG1405" s="13">
        <f t="shared" si="1924"/>
        <v>1.0420726457548523E-2</v>
      </c>
      <c r="AH1405" s="13">
        <f t="shared" si="1925"/>
        <v>3.0804405685037287E-2</v>
      </c>
      <c r="AI1405" s="13">
        <f t="shared" si="1926"/>
        <v>4.6593863087893435E-2</v>
      </c>
      <c r="AJ1405" s="13">
        <f t="shared" si="1927"/>
        <v>3.5238272402507001E-2</v>
      </c>
      <c r="AK1405" s="13">
        <f t="shared" si="1928"/>
        <v>1.7766801028008181E-2</v>
      </c>
      <c r="AL1405" s="13">
        <f t="shared" si="1929"/>
        <v>1.0482578810567448E-3</v>
      </c>
      <c r="AM1405" s="13">
        <f t="shared" si="1930"/>
        <v>1.1028431339944428E-3</v>
      </c>
      <c r="AN1405" s="13">
        <f t="shared" si="1931"/>
        <v>2.8440738645721529E-3</v>
      </c>
      <c r="AO1405" s="13">
        <f t="shared" si="1932"/>
        <v>3.6672287734363963E-3</v>
      </c>
      <c r="AP1405" s="13">
        <f t="shared" si="1933"/>
        <v>3.1524185650836792E-3</v>
      </c>
      <c r="AQ1405" s="13">
        <f t="shared" si="1934"/>
        <v>2.0324085481389321E-3</v>
      </c>
      <c r="AR1405" s="13">
        <f t="shared" si="1935"/>
        <v>1.5888026578208512E-2</v>
      </c>
      <c r="AS1405" s="13">
        <f t="shared" si="1936"/>
        <v>2.4031774632855194E-2</v>
      </c>
      <c r="AT1405" s="13">
        <f t="shared" si="1937"/>
        <v>1.817488752179135E-2</v>
      </c>
      <c r="AU1405" s="13">
        <f t="shared" si="1938"/>
        <v>9.1636050319856919E-3</v>
      </c>
      <c r="AV1405" s="13">
        <f t="shared" si="1939"/>
        <v>3.465151727138053E-3</v>
      </c>
      <c r="AW1405" s="13">
        <f t="shared" si="1940"/>
        <v>1.1358177414730053E-4</v>
      </c>
      <c r="AX1405" s="13">
        <f t="shared" si="1941"/>
        <v>2.7802149752083539E-4</v>
      </c>
      <c r="AY1405" s="13">
        <f t="shared" si="1942"/>
        <v>7.1697746534839821E-4</v>
      </c>
      <c r="AZ1405" s="13">
        <f t="shared" si="1943"/>
        <v>9.2449089441166239E-4</v>
      </c>
      <c r="BA1405" s="13">
        <f t="shared" si="1944"/>
        <v>7.9470969466221837E-4</v>
      </c>
      <c r="BB1405" s="13">
        <f t="shared" si="1945"/>
        <v>5.1236050777333857E-4</v>
      </c>
      <c r="BC1405" s="13">
        <f t="shared" si="1946"/>
        <v>2.6426081542879013E-4</v>
      </c>
      <c r="BD1405" s="13">
        <f t="shared" si="1947"/>
        <v>6.828822667198144E-3</v>
      </c>
      <c r="BE1405" s="13">
        <f t="shared" si="1948"/>
        <v>1.0329081874203621E-2</v>
      </c>
      <c r="BF1405" s="13">
        <f t="shared" si="1949"/>
        <v>7.811736924761622E-3</v>
      </c>
      <c r="BG1405" s="13">
        <f t="shared" si="1950"/>
        <v>3.9386032901973424E-3</v>
      </c>
      <c r="BH1405" s="13">
        <f t="shared" si="1951"/>
        <v>1.4893546749233405E-3</v>
      </c>
      <c r="BI1405" s="13">
        <f t="shared" si="1952"/>
        <v>4.5055105767808653E-4</v>
      </c>
      <c r="BJ1405" s="14">
        <f t="shared" si="1953"/>
        <v>0.21215653360301079</v>
      </c>
      <c r="BK1405" s="14">
        <f t="shared" si="1954"/>
        <v>0.18154135692228643</v>
      </c>
      <c r="BL1405" s="14">
        <f t="shared" si="1955"/>
        <v>0.54166479217436514</v>
      </c>
      <c r="BM1405" s="14">
        <f t="shared" si="1956"/>
        <v>0.75752855636074223</v>
      </c>
      <c r="BN1405" s="14">
        <f t="shared" si="1957"/>
        <v>0.22501068141441033</v>
      </c>
    </row>
    <row r="1406" spans="1:66" x14ac:dyDescent="0.25">
      <c r="A1406" t="s">
        <v>346</v>
      </c>
      <c r="B1406" t="s">
        <v>232</v>
      </c>
      <c r="C1406" t="s">
        <v>243</v>
      </c>
      <c r="D1406" t="s">
        <v>394</v>
      </c>
      <c r="E1406" s="10">
        <f>VLOOKUP(A1406,home!$A$2:$E$405,3,FALSE)</f>
        <v>1.5866</v>
      </c>
      <c r="F1406" s="10">
        <f>VLOOKUP(B1406,home!$B$2:$E$405,3,FALSE)</f>
        <v>0.94540000000000002</v>
      </c>
      <c r="G1406" s="10">
        <f>VLOOKUP(C1406,away!$B$2:$E$405,4,FALSE)</f>
        <v>1.2033</v>
      </c>
      <c r="H1406" s="10">
        <f>VLOOKUP(A1406,away!$A$2:$E$405,3,FALSE)</f>
        <v>1.1788000000000001</v>
      </c>
      <c r="I1406" s="10">
        <f>VLOOKUP(C1406,away!$B$2:$E$405,3,FALSE)</f>
        <v>0.7712</v>
      </c>
      <c r="J1406" s="10">
        <f>VLOOKUP(B1406,home!$B$2:$E$405,4,FALSE)</f>
        <v>1.018</v>
      </c>
      <c r="K1406" s="12">
        <f t="shared" si="1902"/>
        <v>1.8049158744120002</v>
      </c>
      <c r="L1406" s="12">
        <f t="shared" si="1903"/>
        <v>0.92545419008000007</v>
      </c>
      <c r="M1406" s="13">
        <f t="shared" si="1904"/>
        <v>6.5195158790093827E-2</v>
      </c>
      <c r="N1406" s="13">
        <f t="shared" si="1905"/>
        <v>0.11767177703505138</v>
      </c>
      <c r="O1406" s="13">
        <f t="shared" si="1906"/>
        <v>6.0335132875223282E-2</v>
      </c>
      <c r="P1406" s="13">
        <f t="shared" si="1907"/>
        <v>0.10889983911124783</v>
      </c>
      <c r="Q1406" s="13">
        <f t="shared" si="1908"/>
        <v>0.10619382917041686</v>
      </c>
      <c r="R1406" s="13">
        <f t="shared" si="1909"/>
        <v>2.7918700764204472E-2</v>
      </c>
      <c r="S1406" s="13">
        <f t="shared" si="1910"/>
        <v>4.5475673265242607E-2</v>
      </c>
      <c r="T1406" s="13">
        <f t="shared" si="1911"/>
        <v>9.8277524166402022E-2</v>
      </c>
      <c r="U1406" s="13">
        <f t="shared" si="1912"/>
        <v>5.0390906202271088E-2</v>
      </c>
      <c r="V1406" s="13">
        <f t="shared" si="1913"/>
        <v>8.4401180052942459E-3</v>
      </c>
      <c r="W1406" s="13">
        <f t="shared" si="1914"/>
        <v>6.3890309344760504E-2</v>
      </c>
      <c r="X1406" s="13">
        <f t="shared" si="1915"/>
        <v>5.9127554488616001E-2</v>
      </c>
      <c r="Y1406" s="13">
        <f t="shared" si="1916"/>
        <v>2.7359921525336596E-2</v>
      </c>
      <c r="Z1406" s="13">
        <f t="shared" si="1917"/>
        <v>8.6124928679409095E-3</v>
      </c>
      <c r="AA1406" s="13">
        <f t="shared" si="1918"/>
        <v>1.5544825095606681E-2</v>
      </c>
      <c r="AB1406" s="13">
        <f t="shared" si="1919"/>
        <v>1.4028550790009269E-2</v>
      </c>
      <c r="AC1406" s="13">
        <f t="shared" si="1920"/>
        <v>8.8113089023197878E-4</v>
      </c>
      <c r="AD1406" s="13">
        <f t="shared" si="1921"/>
        <v>2.8829158389362904E-2</v>
      </c>
      <c r="AE1406" s="13">
        <f t="shared" si="1922"/>
        <v>2.6680065427915886E-2</v>
      </c>
      <c r="AF1406" s="13">
        <f t="shared" si="1923"/>
        <v>1.2345589170936653E-2</v>
      </c>
      <c r="AG1406" s="13">
        <f t="shared" si="1924"/>
        <v>3.8084257424165335E-3</v>
      </c>
      <c r="AH1406" s="13">
        <f t="shared" si="1925"/>
        <v>1.9926169029175073E-3</v>
      </c>
      <c r="AI1406" s="13">
        <f t="shared" si="1926"/>
        <v>3.5965058796974844E-3</v>
      </c>
      <c r="AJ1406" s="13">
        <f t="shared" si="1927"/>
        <v>3.2456952773410428E-3</v>
      </c>
      <c r="AK1406" s="13">
        <f t="shared" si="1928"/>
        <v>1.9527356431923027E-3</v>
      </c>
      <c r="AL1406" s="13">
        <f t="shared" si="1929"/>
        <v>5.8872477013917862E-5</v>
      </c>
      <c r="AM1406" s="13">
        <f t="shared" si="1930"/>
        <v>1.04068411245798E-2</v>
      </c>
      <c r="AN1406" s="13">
        <f t="shared" si="1931"/>
        <v>9.6310547242392346E-3</v>
      </c>
      <c r="AO1406" s="13">
        <f t="shared" si="1932"/>
        <v>4.4565499747184897E-3</v>
      </c>
      <c r="AP1406" s="13">
        <f t="shared" si="1933"/>
        <v>1.3747776158013817E-3</v>
      </c>
      <c r="AQ1406" s="13">
        <f t="shared" si="1934"/>
        <v>3.1807342624289519E-4</v>
      </c>
      <c r="AR1406" s="13">
        <f t="shared" si="1935"/>
        <v>3.688151324058481E-4</v>
      </c>
      <c r="AS1406" s="13">
        <f t="shared" si="1936"/>
        <v>6.6568028720267883E-4</v>
      </c>
      <c r="AT1406" s="13">
        <f t="shared" si="1937"/>
        <v>6.0074845882762738E-4</v>
      </c>
      <c r="AU1406" s="13">
        <f t="shared" si="1938"/>
        <v>3.6143347662217617E-4</v>
      </c>
      <c r="AV1406" s="13">
        <f t="shared" si="1939"/>
        <v>1.6308925487482111E-4</v>
      </c>
      <c r="AW1406" s="13">
        <f t="shared" si="1940"/>
        <v>2.7316288994956838E-6</v>
      </c>
      <c r="AX1406" s="13">
        <f t="shared" si="1941"/>
        <v>3.130578791372953E-3</v>
      </c>
      <c r="AY1406" s="13">
        <f t="shared" si="1942"/>
        <v>2.897207259851682E-3</v>
      </c>
      <c r="AZ1406" s="13">
        <f t="shared" si="1943"/>
        <v>1.3406162990799674E-3</v>
      </c>
      <c r="BA1406" s="13">
        <f t="shared" si="1944"/>
        <v>4.1355965709103276E-4</v>
      </c>
      <c r="BB1406" s="13">
        <f t="shared" si="1945"/>
        <v>9.5682629375736054E-5</v>
      </c>
      <c r="BC1406" s="13">
        <f t="shared" si="1946"/>
        <v>1.7709978054729331E-5</v>
      </c>
      <c r="BD1406" s="13">
        <f t="shared" si="1947"/>
        <v>5.6886918274983678E-5</v>
      </c>
      <c r="BE1406" s="13">
        <f t="shared" si="1948"/>
        <v>1.0267610184089614E-4</v>
      </c>
      <c r="BF1406" s="13">
        <f t="shared" si="1949"/>
        <v>9.2660863067688332E-5</v>
      </c>
      <c r="BG1406" s="13">
        <f t="shared" si="1950"/>
        <v>5.5748354229195776E-5</v>
      </c>
      <c r="BH1406" s="13">
        <f t="shared" si="1951"/>
        <v>2.5155272380154709E-5</v>
      </c>
      <c r="BI1406" s="13">
        <f t="shared" si="1952"/>
        <v>9.080630088819793E-6</v>
      </c>
      <c r="BJ1406" s="14">
        <f t="shared" si="1953"/>
        <v>0.57826680594162316</v>
      </c>
      <c r="BK1406" s="14">
        <f t="shared" si="1954"/>
        <v>0.23184799979897605</v>
      </c>
      <c r="BL1406" s="14">
        <f t="shared" si="1955"/>
        <v>0.18150764418027801</v>
      </c>
      <c r="BM1406" s="14">
        <f t="shared" si="1956"/>
        <v>0.51112602941162844</v>
      </c>
      <c r="BN1406" s="14">
        <f t="shared" si="1957"/>
        <v>0.48621443774623768</v>
      </c>
    </row>
    <row r="1407" spans="1:66" x14ac:dyDescent="0.25">
      <c r="A1407" t="s">
        <v>346</v>
      </c>
      <c r="B1407" t="s">
        <v>240</v>
      </c>
      <c r="C1407" t="s">
        <v>239</v>
      </c>
      <c r="D1407" t="s">
        <v>394</v>
      </c>
      <c r="E1407" s="10">
        <f>VLOOKUP(A1407,home!$A$2:$E$405,3,FALSE)</f>
        <v>1.5866</v>
      </c>
      <c r="F1407" s="10">
        <f>VLOOKUP(B1407,home!$B$2:$E$405,3,FALSE)</f>
        <v>0.84040000000000004</v>
      </c>
      <c r="G1407" s="10">
        <f>VLOOKUP(C1407,away!$B$2:$E$405,4,FALSE)</f>
        <v>0.88239999999999996</v>
      </c>
      <c r="H1407" s="10">
        <f>VLOOKUP(A1407,away!$A$2:$E$405,3,FALSE)</f>
        <v>1.1788000000000001</v>
      </c>
      <c r="I1407" s="10">
        <f>VLOOKUP(C1407,away!$B$2:$E$405,3,FALSE)</f>
        <v>1.2725</v>
      </c>
      <c r="J1407" s="10">
        <f>VLOOKUP(B1407,home!$B$2:$E$405,4,FALSE)</f>
        <v>1.0367999999999999</v>
      </c>
      <c r="K1407" s="12">
        <f t="shared" si="1902"/>
        <v>1.176573311936</v>
      </c>
      <c r="L1407" s="12">
        <f t="shared" si="1903"/>
        <v>1.5552238464000001</v>
      </c>
      <c r="M1407" s="13">
        <f t="shared" si="1904"/>
        <v>6.5102185536883628E-2</v>
      </c>
      <c r="N1407" s="13">
        <f t="shared" si="1905"/>
        <v>7.659749405140312E-2</v>
      </c>
      <c r="O1407" s="13">
        <f t="shared" si="1906"/>
        <v>0.1012484713997186</v>
      </c>
      <c r="P1407" s="13">
        <f t="shared" si="1907"/>
        <v>0.11912624932322428</v>
      </c>
      <c r="Q1407" s="13">
        <f t="shared" si="1908"/>
        <v>4.5061283631028723E-2</v>
      </c>
      <c r="R1407" s="13">
        <f t="shared" si="1909"/>
        <v>7.8732018566195397E-2</v>
      </c>
      <c r="S1407" s="13">
        <f t="shared" si="1910"/>
        <v>5.4495341288423635E-2</v>
      </c>
      <c r="T1407" s="13">
        <f t="shared" si="1911"/>
        <v>7.0080382852369852E-2</v>
      </c>
      <c r="U1407" s="13">
        <f t="shared" si="1912"/>
        <v>9.2633991839835159E-2</v>
      </c>
      <c r="V1407" s="13">
        <f t="shared" si="1913"/>
        <v>1.1079719537561988E-2</v>
      </c>
      <c r="W1407" s="13">
        <f t="shared" si="1914"/>
        <v>1.7672634573948978E-2</v>
      </c>
      <c r="X1407" s="13">
        <f t="shared" si="1915"/>
        <v>2.7484902718118553E-2</v>
      </c>
      <c r="Y1407" s="13">
        <f t="shared" si="1916"/>
        <v>2.1372588061601083E-2</v>
      </c>
      <c r="Z1407" s="13">
        <f t="shared" si="1917"/>
        <v>4.0815304249784884E-2</v>
      </c>
      <c r="AA1407" s="13">
        <f t="shared" si="1918"/>
        <v>4.8022197698844894E-2</v>
      </c>
      <c r="AB1407" s="13">
        <f t="shared" si="1919"/>
        <v>2.8250818096487652E-2</v>
      </c>
      <c r="AC1407" s="13">
        <f t="shared" si="1920"/>
        <v>1.2671285736974493E-3</v>
      </c>
      <c r="AD1407" s="13">
        <f t="shared" si="1921"/>
        <v>5.1982875478264546E-3</v>
      </c>
      <c r="AE1407" s="13">
        <f t="shared" si="1922"/>
        <v>8.0845007548238836E-3</v>
      </c>
      <c r="AF1407" s="13">
        <f t="shared" si="1923"/>
        <v>6.2866041800704537E-3</v>
      </c>
      <c r="AG1407" s="13">
        <f t="shared" si="1924"/>
        <v>3.2590255779078301E-3</v>
      </c>
      <c r="AH1407" s="13">
        <f t="shared" si="1925"/>
        <v>1.5869233616834174E-2</v>
      </c>
      <c r="AI1407" s="13">
        <f t="shared" si="1926"/>
        <v>1.8671316754444691E-2</v>
      </c>
      <c r="AJ1407" s="13">
        <f t="shared" si="1927"/>
        <v>1.0984086495991561E-2</v>
      </c>
      <c r="AK1407" s="13">
        <f t="shared" si="1928"/>
        <v>4.3078610090600943E-3</v>
      </c>
      <c r="AL1407" s="13">
        <f t="shared" si="1929"/>
        <v>9.2745442046239179E-5</v>
      </c>
      <c r="AM1407" s="13">
        <f t="shared" si="1930"/>
        <v>1.2232332793083666E-3</v>
      </c>
      <c r="AN1407" s="13">
        <f t="shared" si="1931"/>
        <v>1.9024015656904437E-3</v>
      </c>
      <c r="AO1407" s="13">
        <f t="shared" si="1932"/>
        <v>1.4793301401952374E-3</v>
      </c>
      <c r="AP1407" s="13">
        <f t="shared" si="1933"/>
        <v>7.668965035766296E-4</v>
      </c>
      <c r="AQ1407" s="13">
        <f t="shared" si="1934"/>
        <v>2.9817393252078926E-4</v>
      </c>
      <c r="AR1407" s="13">
        <f t="shared" si="1935"/>
        <v>4.9360421089986051E-3</v>
      </c>
      <c r="AS1407" s="13">
        <f t="shared" si="1936"/>
        <v>5.8076154120400474E-3</v>
      </c>
      <c r="AT1407" s="13">
        <f t="shared" si="1937"/>
        <v>3.4165426498972582E-3</v>
      </c>
      <c r="AU1407" s="13">
        <f t="shared" si="1938"/>
        <v>1.3399376336534052E-3</v>
      </c>
      <c r="AV1407" s="13">
        <f t="shared" si="1939"/>
        <v>3.9413371485381857E-4</v>
      </c>
      <c r="AW1407" s="13">
        <f t="shared" si="1940"/>
        <v>4.7141345570296896E-6</v>
      </c>
      <c r="AX1407" s="13">
        <f t="shared" si="1941"/>
        <v>2.398706051176965E-4</v>
      </c>
      <c r="AY1407" s="13">
        <f t="shared" si="1942"/>
        <v>3.7305248512943951E-4</v>
      </c>
      <c r="AZ1407" s="13">
        <f t="shared" si="1943"/>
        <v>2.9009006041604295E-4</v>
      </c>
      <c r="BA1407" s="13">
        <f t="shared" si="1944"/>
        <v>1.5038499318754893E-4</v>
      </c>
      <c r="BB1407" s="13">
        <f t="shared" si="1945"/>
        <v>5.8470581886494393E-5</v>
      </c>
      <c r="BC1407" s="13">
        <f t="shared" si="1946"/>
        <v>1.8186968652551993E-5</v>
      </c>
      <c r="BD1407" s="13">
        <f t="shared" si="1947"/>
        <v>1.2794417324581966E-3</v>
      </c>
      <c r="BE1407" s="13">
        <f t="shared" si="1948"/>
        <v>1.5053569965874738E-3</v>
      </c>
      <c r="BF1407" s="13">
        <f t="shared" si="1949"/>
        <v>8.8558143356047721E-4</v>
      </c>
      <c r="BG1407" s="13">
        <f t="shared" si="1950"/>
        <v>3.4731716009109379E-4</v>
      </c>
      <c r="BH1407" s="13">
        <f t="shared" si="1951"/>
        <v>1.0216102533514609E-4</v>
      </c>
      <c r="BI1407" s="13">
        <f t="shared" si="1952"/>
        <v>2.4039987185870062E-5</v>
      </c>
      <c r="BJ1407" s="14">
        <f t="shared" si="1953"/>
        <v>0.28789779506478014</v>
      </c>
      <c r="BK1407" s="14">
        <f t="shared" si="1954"/>
        <v>0.25153642218696665</v>
      </c>
      <c r="BL1407" s="14">
        <f t="shared" si="1955"/>
        <v>0.41875816533207377</v>
      </c>
      <c r="BM1407" s="14">
        <f t="shared" si="1956"/>
        <v>0.51277164597457892</v>
      </c>
      <c r="BN1407" s="14">
        <f t="shared" si="1957"/>
        <v>0.48586770250845374</v>
      </c>
    </row>
    <row r="1408" spans="1:66" x14ac:dyDescent="0.25">
      <c r="A1408" t="s">
        <v>347</v>
      </c>
      <c r="B1408" t="s">
        <v>257</v>
      </c>
      <c r="C1408" t="s">
        <v>253</v>
      </c>
      <c r="D1408" t="s">
        <v>394</v>
      </c>
      <c r="E1408" s="10">
        <f>VLOOKUP(A1408,home!$A$2:$E$405,3,FALSE)</f>
        <v>1.1809000000000001</v>
      </c>
      <c r="F1408" s="10">
        <f>VLOOKUP(B1408,home!$B$2:$E$405,3,FALSE)</f>
        <v>1.1073999999999999</v>
      </c>
      <c r="G1408" s="10">
        <f>VLOOKUP(C1408,away!$B$2:$E$405,4,FALSE)</f>
        <v>0.8468</v>
      </c>
      <c r="H1408" s="10">
        <f>VLOOKUP(A1408,away!$A$2:$E$405,3,FALSE)</f>
        <v>0.92459999999999998</v>
      </c>
      <c r="I1408" s="10">
        <f>VLOOKUP(C1408,away!$B$2:$E$405,3,FALSE)</f>
        <v>0.90129999999999999</v>
      </c>
      <c r="J1408" s="10">
        <f>VLOOKUP(B1408,home!$B$2:$E$405,4,FALSE)</f>
        <v>0.91520000000000001</v>
      </c>
      <c r="K1408" s="12">
        <f t="shared" si="1902"/>
        <v>1.1073846292880001</v>
      </c>
      <c r="L1408" s="12">
        <f t="shared" si="1903"/>
        <v>0.76267458009599998</v>
      </c>
      <c r="M1408" s="13">
        <f t="shared" si="1904"/>
        <v>0.15411453651820978</v>
      </c>
      <c r="N1408" s="13">
        <f t="shared" si="1905"/>
        <v>0.17066406889010968</v>
      </c>
      <c r="O1408" s="13">
        <f t="shared" si="1906"/>
        <v>0.11753923942571529</v>
      </c>
      <c r="P1408" s="13">
        <f t="shared" si="1907"/>
        <v>0.1301611470782392</v>
      </c>
      <c r="Q1408" s="13">
        <f t="shared" si="1908"/>
        <v>9.4495383330327948E-2</v>
      </c>
      <c r="R1408" s="13">
        <f t="shared" si="1909"/>
        <v>4.4822095036905311E-2</v>
      </c>
      <c r="S1408" s="13">
        <f t="shared" si="1910"/>
        <v>2.7482683644707993E-2</v>
      </c>
      <c r="T1408" s="13">
        <f t="shared" si="1911"/>
        <v>7.2069226802468411E-2</v>
      </c>
      <c r="U1408" s="13">
        <f t="shared" si="1912"/>
        <v>4.9635299096354897E-2</v>
      </c>
      <c r="V1408" s="13">
        <f t="shared" si="1913"/>
        <v>2.5790181112480487E-3</v>
      </c>
      <c r="W1408" s="13">
        <f t="shared" si="1914"/>
        <v>3.4880911679560887E-2</v>
      </c>
      <c r="X1408" s="13">
        <f t="shared" si="1915"/>
        <v>2.6602784668574759E-2</v>
      </c>
      <c r="Y1408" s="13">
        <f t="shared" si="1916"/>
        <v>1.0144633813244781E-2</v>
      </c>
      <c r="Z1408" s="13">
        <f t="shared" si="1917"/>
        <v>1.1394890837098255E-2</v>
      </c>
      <c r="AA1408" s="13">
        <f t="shared" si="1918"/>
        <v>1.2618526965417279E-2</v>
      </c>
      <c r="AB1408" s="13">
        <f t="shared" si="1919"/>
        <v>6.9867814028796256E-3</v>
      </c>
      <c r="AC1408" s="13">
        <f t="shared" si="1920"/>
        <v>1.3613574491395234E-4</v>
      </c>
      <c r="AD1408" s="13">
        <f t="shared" si="1921"/>
        <v>9.6566463623745016E-3</v>
      </c>
      <c r="AE1408" s="13">
        <f t="shared" si="1922"/>
        <v>7.364878709559537E-3</v>
      </c>
      <c r="AF1408" s="13">
        <f t="shared" si="1923"/>
        <v>2.8085028886356456E-3</v>
      </c>
      <c r="AG1408" s="13">
        <f t="shared" si="1924"/>
        <v>7.1399125376286465E-4</v>
      </c>
      <c r="AH1408" s="13">
        <f t="shared" si="1925"/>
        <v>2.1726483961059173E-3</v>
      </c>
      <c r="AI1408" s="13">
        <f t="shared" si="1926"/>
        <v>2.4059574386949187E-3</v>
      </c>
      <c r="AJ1408" s="13">
        <f t="shared" si="1927"/>
        <v>1.3321601431659398E-3</v>
      </c>
      <c r="AK1408" s="13">
        <f t="shared" si="1928"/>
        <v>4.9173788876402116E-4</v>
      </c>
      <c r="AL1408" s="13">
        <f t="shared" si="1929"/>
        <v>4.5990690084596703E-6</v>
      </c>
      <c r="AM1408" s="13">
        <f t="shared" si="1930"/>
        <v>2.1387243504326805E-3</v>
      </c>
      <c r="AN1408" s="13">
        <f t="shared" si="1931"/>
        <v>1.6311506959073346E-3</v>
      </c>
      <c r="AO1408" s="13">
        <f t="shared" si="1932"/>
        <v>6.2201858603721236E-4</v>
      </c>
      <c r="AP1408" s="13">
        <f t="shared" si="1933"/>
        <v>1.5813258797261285E-4</v>
      </c>
      <c r="AQ1408" s="13">
        <f t="shared" si="1934"/>
        <v>3.0150926282876571E-5</v>
      </c>
      <c r="AR1408" s="13">
        <f t="shared" si="1935"/>
        <v>3.3140474063926578E-4</v>
      </c>
      <c r="AS1408" s="13">
        <f t="shared" si="1936"/>
        <v>3.6699251585709913E-4</v>
      </c>
      <c r="AT1408" s="13">
        <f t="shared" si="1937"/>
        <v>2.0320093556194219E-4</v>
      </c>
      <c r="AU1408" s="13">
        <f t="shared" si="1938"/>
        <v>7.5007197566078713E-5</v>
      </c>
      <c r="AV1408" s="13">
        <f t="shared" si="1939"/>
        <v>2.0765454417660962E-5</v>
      </c>
      <c r="AW1408" s="13">
        <f t="shared" si="1940"/>
        <v>1.0789596115353371E-7</v>
      </c>
      <c r="AX1408" s="13">
        <f t="shared" si="1941"/>
        <v>3.9473174532551848E-4</v>
      </c>
      <c r="AY1408" s="13">
        <f t="shared" si="1942"/>
        <v>3.0105186811670096E-4</v>
      </c>
      <c r="AZ1408" s="13">
        <f t="shared" si="1943"/>
        <v>1.1480230355151066E-4</v>
      </c>
      <c r="BA1408" s="13">
        <f t="shared" si="1944"/>
        <v>2.9185599551733973E-5</v>
      </c>
      <c r="BB1408" s="13">
        <f t="shared" si="1945"/>
        <v>5.5647787207421774E-6</v>
      </c>
      <c r="BC1408" s="13">
        <f t="shared" si="1946"/>
        <v>8.4882305483383968E-7</v>
      </c>
      <c r="BD1408" s="13">
        <f t="shared" si="1947"/>
        <v>4.2125661901479279E-5</v>
      </c>
      <c r="BE1408" s="13">
        <f t="shared" si="1948"/>
        <v>4.6649310488281258E-5</v>
      </c>
      <c r="BF1408" s="13">
        <f t="shared" si="1949"/>
        <v>2.5829364700803089E-5</v>
      </c>
      <c r="BG1408" s="13">
        <f t="shared" si="1950"/>
        <v>9.5343471513144601E-6</v>
      </c>
      <c r="BH1408" s="13">
        <f t="shared" si="1951"/>
        <v>2.6395473714153654E-6</v>
      </c>
      <c r="BI1408" s="13">
        <f t="shared" si="1952"/>
        <v>5.8459883747658404E-7</v>
      </c>
      <c r="BJ1408" s="14">
        <f t="shared" si="1953"/>
        <v>0.43482739066357273</v>
      </c>
      <c r="BK1408" s="14">
        <f t="shared" si="1954"/>
        <v>0.31477917203444411</v>
      </c>
      <c r="BL1408" s="14">
        <f t="shared" si="1955"/>
        <v>0.23912917946849607</v>
      </c>
      <c r="BM1408" s="14">
        <f t="shared" si="1956"/>
        <v>0.28803321875194837</v>
      </c>
      <c r="BN1408" s="14">
        <f t="shared" si="1957"/>
        <v>0.71179647027950721</v>
      </c>
    </row>
    <row r="1409" spans="1:66" x14ac:dyDescent="0.25">
      <c r="A1409" t="s">
        <v>347</v>
      </c>
      <c r="B1409" t="s">
        <v>252</v>
      </c>
      <c r="C1409" t="s">
        <v>256</v>
      </c>
      <c r="D1409" t="s">
        <v>394</v>
      </c>
      <c r="E1409" s="10">
        <f>VLOOKUP(A1409,home!$A$2:$E$405,3,FALSE)</f>
        <v>1.1809000000000001</v>
      </c>
      <c r="F1409" s="10" t="e">
        <f>VLOOKUP(B1409,home!$B$2:$E$405,3,FALSE)</f>
        <v>#N/A</v>
      </c>
      <c r="G1409" s="10">
        <f>VLOOKUP(C1409,away!$B$2:$E$405,4,FALSE)</f>
        <v>1.3408</v>
      </c>
      <c r="H1409" s="10">
        <f>VLOOKUP(A1409,away!$A$2:$E$405,3,FALSE)</f>
        <v>0.92459999999999998</v>
      </c>
      <c r="I1409" s="10">
        <f>VLOOKUP(C1409,away!$B$2:$E$405,3,FALSE)</f>
        <v>0.72099999999999997</v>
      </c>
      <c r="J1409" s="10" t="e">
        <f>VLOOKUP(B1409,home!$B$2:$E$405,4,FALSE)</f>
        <v>#N/A</v>
      </c>
      <c r="K1409" s="12" t="e">
        <f t="shared" si="1902"/>
        <v>#N/A</v>
      </c>
      <c r="L1409" s="12" t="e">
        <f t="shared" si="1903"/>
        <v>#N/A</v>
      </c>
      <c r="M1409" s="13" t="e">
        <f t="shared" si="1904"/>
        <v>#N/A</v>
      </c>
      <c r="N1409" s="13" t="e">
        <f t="shared" si="1905"/>
        <v>#N/A</v>
      </c>
      <c r="O1409" s="13" t="e">
        <f t="shared" si="1906"/>
        <v>#N/A</v>
      </c>
      <c r="P1409" s="13" t="e">
        <f t="shared" si="1907"/>
        <v>#N/A</v>
      </c>
      <c r="Q1409" s="13" t="e">
        <f t="shared" si="1908"/>
        <v>#N/A</v>
      </c>
      <c r="R1409" s="13" t="e">
        <f t="shared" si="1909"/>
        <v>#N/A</v>
      </c>
      <c r="S1409" s="13" t="e">
        <f t="shared" si="1910"/>
        <v>#N/A</v>
      </c>
      <c r="T1409" s="13" t="e">
        <f t="shared" si="1911"/>
        <v>#N/A</v>
      </c>
      <c r="U1409" s="13" t="e">
        <f t="shared" si="1912"/>
        <v>#N/A</v>
      </c>
      <c r="V1409" s="13" t="e">
        <f t="shared" si="1913"/>
        <v>#N/A</v>
      </c>
      <c r="W1409" s="13" t="e">
        <f t="shared" si="1914"/>
        <v>#N/A</v>
      </c>
      <c r="X1409" s="13" t="e">
        <f t="shared" si="1915"/>
        <v>#N/A</v>
      </c>
      <c r="Y1409" s="13" t="e">
        <f t="shared" si="1916"/>
        <v>#N/A</v>
      </c>
      <c r="Z1409" s="13" t="e">
        <f t="shared" si="1917"/>
        <v>#N/A</v>
      </c>
      <c r="AA1409" s="13" t="e">
        <f t="shared" si="1918"/>
        <v>#N/A</v>
      </c>
      <c r="AB1409" s="13" t="e">
        <f t="shared" si="1919"/>
        <v>#N/A</v>
      </c>
      <c r="AC1409" s="13" t="e">
        <f t="shared" si="1920"/>
        <v>#N/A</v>
      </c>
      <c r="AD1409" s="13" t="e">
        <f t="shared" si="1921"/>
        <v>#N/A</v>
      </c>
      <c r="AE1409" s="13" t="e">
        <f t="shared" si="1922"/>
        <v>#N/A</v>
      </c>
      <c r="AF1409" s="13" t="e">
        <f t="shared" si="1923"/>
        <v>#N/A</v>
      </c>
      <c r="AG1409" s="13" t="e">
        <f t="shared" si="1924"/>
        <v>#N/A</v>
      </c>
      <c r="AH1409" s="13" t="e">
        <f t="shared" si="1925"/>
        <v>#N/A</v>
      </c>
      <c r="AI1409" s="13" t="e">
        <f t="shared" si="1926"/>
        <v>#N/A</v>
      </c>
      <c r="AJ1409" s="13" t="e">
        <f t="shared" si="1927"/>
        <v>#N/A</v>
      </c>
      <c r="AK1409" s="13" t="e">
        <f t="shared" si="1928"/>
        <v>#N/A</v>
      </c>
      <c r="AL1409" s="13" t="e">
        <f t="shared" si="1929"/>
        <v>#N/A</v>
      </c>
      <c r="AM1409" s="13" t="e">
        <f t="shared" si="1930"/>
        <v>#N/A</v>
      </c>
      <c r="AN1409" s="13" t="e">
        <f t="shared" si="1931"/>
        <v>#N/A</v>
      </c>
      <c r="AO1409" s="13" t="e">
        <f t="shared" si="1932"/>
        <v>#N/A</v>
      </c>
      <c r="AP1409" s="13" t="e">
        <f t="shared" si="1933"/>
        <v>#N/A</v>
      </c>
      <c r="AQ1409" s="13" t="e">
        <f t="shared" si="1934"/>
        <v>#N/A</v>
      </c>
      <c r="AR1409" s="13" t="e">
        <f t="shared" si="1935"/>
        <v>#N/A</v>
      </c>
      <c r="AS1409" s="13" t="e">
        <f t="shared" si="1936"/>
        <v>#N/A</v>
      </c>
      <c r="AT1409" s="13" t="e">
        <f t="shared" si="1937"/>
        <v>#N/A</v>
      </c>
      <c r="AU1409" s="13" t="e">
        <f t="shared" si="1938"/>
        <v>#N/A</v>
      </c>
      <c r="AV1409" s="13" t="e">
        <f t="shared" si="1939"/>
        <v>#N/A</v>
      </c>
      <c r="AW1409" s="13" t="e">
        <f t="shared" si="1940"/>
        <v>#N/A</v>
      </c>
      <c r="AX1409" s="13" t="e">
        <f t="shared" si="1941"/>
        <v>#N/A</v>
      </c>
      <c r="AY1409" s="13" t="e">
        <f t="shared" si="1942"/>
        <v>#N/A</v>
      </c>
      <c r="AZ1409" s="13" t="e">
        <f t="shared" si="1943"/>
        <v>#N/A</v>
      </c>
      <c r="BA1409" s="13" t="e">
        <f t="shared" si="1944"/>
        <v>#N/A</v>
      </c>
      <c r="BB1409" s="13" t="e">
        <f t="shared" si="1945"/>
        <v>#N/A</v>
      </c>
      <c r="BC1409" s="13" t="e">
        <f t="shared" si="1946"/>
        <v>#N/A</v>
      </c>
      <c r="BD1409" s="13" t="e">
        <f t="shared" si="1947"/>
        <v>#N/A</v>
      </c>
      <c r="BE1409" s="13" t="e">
        <f t="shared" si="1948"/>
        <v>#N/A</v>
      </c>
      <c r="BF1409" s="13" t="e">
        <f t="shared" si="1949"/>
        <v>#N/A</v>
      </c>
      <c r="BG1409" s="13" t="e">
        <f t="shared" si="1950"/>
        <v>#N/A</v>
      </c>
      <c r="BH1409" s="13" t="e">
        <f t="shared" si="1951"/>
        <v>#N/A</v>
      </c>
      <c r="BI1409" s="13" t="e">
        <f t="shared" si="1952"/>
        <v>#N/A</v>
      </c>
      <c r="BJ1409" s="14" t="e">
        <f t="shared" si="1953"/>
        <v>#N/A</v>
      </c>
      <c r="BK1409" s="14" t="e">
        <f t="shared" si="1954"/>
        <v>#N/A</v>
      </c>
      <c r="BL1409" s="14" t="e">
        <f t="shared" si="1955"/>
        <v>#N/A</v>
      </c>
      <c r="BM1409" s="14" t="e">
        <f t="shared" si="1956"/>
        <v>#N/A</v>
      </c>
      <c r="BN1409" s="14" t="e">
        <f t="shared" si="1957"/>
        <v>#N/A</v>
      </c>
    </row>
    <row r="1410" spans="1:66" x14ac:dyDescent="0.25">
      <c r="A1410" t="s">
        <v>348</v>
      </c>
      <c r="B1410" t="s">
        <v>261</v>
      </c>
      <c r="C1410" t="s">
        <v>273</v>
      </c>
      <c r="D1410" t="s">
        <v>394</v>
      </c>
      <c r="E1410" s="10">
        <f>VLOOKUP(A1410,home!$A$2:$E$405,3,FALSE)</f>
        <v>1.5417000000000001</v>
      </c>
      <c r="F1410" s="10">
        <f>VLOOKUP(B1410,home!$B$2:$E$405,3,FALSE)</f>
        <v>0.79279999999999995</v>
      </c>
      <c r="G1410" s="10">
        <f>VLOOKUP(C1410,away!$B$2:$E$405,4,FALSE)</f>
        <v>0.64859999999999995</v>
      </c>
      <c r="H1410" s="10">
        <f>VLOOKUP(A1410,away!$A$2:$E$405,3,FALSE)</f>
        <v>1.125</v>
      </c>
      <c r="I1410" s="10">
        <f>VLOOKUP(C1410,away!$B$2:$E$405,3,FALSE)</f>
        <v>1.5802</v>
      </c>
      <c r="J1410" s="10">
        <f>VLOOKUP(B1410,home!$B$2:$E$405,4,FALSE)</f>
        <v>1.0864</v>
      </c>
      <c r="K1410" s="12">
        <f t="shared" si="1902"/>
        <v>0.79275768033599991</v>
      </c>
      <c r="L1410" s="12">
        <f t="shared" si="1903"/>
        <v>1.9313204400000001</v>
      </c>
      <c r="M1410" s="13">
        <f t="shared" si="1904"/>
        <v>6.5606656290540619E-2</v>
      </c>
      <c r="N1410" s="13">
        <f t="shared" si="1905"/>
        <v>5.2010180655490221E-2</v>
      </c>
      <c r="O1410" s="13">
        <f t="shared" si="1906"/>
        <v>0.12670747629397569</v>
      </c>
      <c r="P1410" s="13">
        <f t="shared" si="1907"/>
        <v>0.10044832498804086</v>
      </c>
      <c r="Q1410" s="13">
        <f t="shared" si="1908"/>
        <v>2.0615735085151358E-2</v>
      </c>
      <c r="R1410" s="13">
        <f t="shared" si="1909"/>
        <v>0.12235636943368539</v>
      </c>
      <c r="S1410" s="13">
        <f t="shared" si="1910"/>
        <v>3.8448331935329351E-2</v>
      </c>
      <c r="T1410" s="13">
        <f t="shared" si="1911"/>
        <v>3.9815590555577964E-2</v>
      </c>
      <c r="U1410" s="13">
        <f t="shared" si="1912"/>
        <v>9.6998951606583061E-2</v>
      </c>
      <c r="V1410" s="13">
        <f t="shared" si="1913"/>
        <v>6.5407837149002454E-3</v>
      </c>
      <c r="W1410" s="13">
        <f t="shared" si="1914"/>
        <v>5.4477607748420276E-3</v>
      </c>
      <c r="X1410" s="13">
        <f t="shared" si="1915"/>
        <v>1.0521371736682647E-2</v>
      </c>
      <c r="Y1410" s="13">
        <f t="shared" si="1916"/>
        <v>1.016007014594675E-2</v>
      </c>
      <c r="Z1410" s="13">
        <f t="shared" si="1917"/>
        <v>7.8769785750489249E-2</v>
      </c>
      <c r="AA1410" s="13">
        <f t="shared" si="1918"/>
        <v>6.2445352632121559E-2</v>
      </c>
      <c r="AB1410" s="13">
        <f t="shared" si="1919"/>
        <v>2.4752016450202103E-2</v>
      </c>
      <c r="AC1410" s="13">
        <f t="shared" si="1920"/>
        <v>6.2589949463473374E-4</v>
      </c>
      <c r="AD1410" s="13">
        <f t="shared" si="1921"/>
        <v>1.0796885487223036E-3</v>
      </c>
      <c r="AE1410" s="13">
        <f t="shared" si="1922"/>
        <v>2.085224562981321E-3</v>
      </c>
      <c r="AF1410" s="13">
        <f t="shared" si="1923"/>
        <v>2.0136184102379469E-3</v>
      </c>
      <c r="AG1410" s="13">
        <f t="shared" si="1924"/>
        <v>1.2963141313509503E-3</v>
      </c>
      <c r="AH1410" s="13">
        <f t="shared" si="1925"/>
        <v>3.803242431858516E-2</v>
      </c>
      <c r="AI1410" s="13">
        <f t="shared" si="1926"/>
        <v>3.0150496480356042E-2</v>
      </c>
      <c r="AJ1410" s="13">
        <f t="shared" si="1927"/>
        <v>1.1951018825372891E-2</v>
      </c>
      <c r="AK1410" s="13">
        <f t="shared" si="1928"/>
        <v>3.1580873205514942E-3</v>
      </c>
      <c r="AL1410" s="13">
        <f t="shared" si="1929"/>
        <v>3.8331815338063615E-5</v>
      </c>
      <c r="AM1410" s="13">
        <f t="shared" si="1930"/>
        <v>1.7118627787408717E-4</v>
      </c>
      <c r="AN1410" s="13">
        <f t="shared" si="1931"/>
        <v>3.3061555750574429E-4</v>
      </c>
      <c r="AO1410" s="13">
        <f t="shared" si="1932"/>
        <v>3.1926229199641978E-4</v>
      </c>
      <c r="AP1410" s="13">
        <f t="shared" si="1933"/>
        <v>2.0553259675131126E-4</v>
      </c>
      <c r="AQ1410" s="13">
        <f t="shared" si="1934"/>
        <v>9.9237326298021262E-5</v>
      </c>
      <c r="AR1410" s="13">
        <f t="shared" si="1935"/>
        <v>1.4690559693847324E-2</v>
      </c>
      <c r="AS1410" s="13">
        <f t="shared" si="1936"/>
        <v>1.164605402573194E-2</v>
      </c>
      <c r="AT1410" s="13">
        <f t="shared" si="1937"/>
        <v>4.6162493872534934E-3</v>
      </c>
      <c r="AU1410" s="13">
        <f t="shared" si="1938"/>
        <v>1.219855718697187E-3</v>
      </c>
      <c r="AV1410" s="13">
        <f t="shared" si="1939"/>
        <v>2.4176249747474645E-4</v>
      </c>
      <c r="AW1410" s="13">
        <f t="shared" si="1940"/>
        <v>1.6302405130831475E-6</v>
      </c>
      <c r="AX1410" s="13">
        <f t="shared" si="1941"/>
        <v>2.2618206092135869E-5</v>
      </c>
      <c r="AY1410" s="13">
        <f t="shared" si="1942"/>
        <v>4.3683003741874535E-5</v>
      </c>
      <c r="AZ1410" s="13">
        <f t="shared" si="1943"/>
        <v>4.2182939003639395E-5</v>
      </c>
      <c r="BA1410" s="13">
        <f t="shared" si="1944"/>
        <v>2.7156257439000661E-5</v>
      </c>
      <c r="BB1410" s="13">
        <f t="shared" si="1945"/>
        <v>1.3111858766461007E-5</v>
      </c>
      <c r="BC1410" s="13">
        <f t="shared" si="1946"/>
        <v>5.0646401684118679E-6</v>
      </c>
      <c r="BD1410" s="13">
        <f t="shared" si="1947"/>
        <v>4.7286963686279139E-3</v>
      </c>
      <c r="BE1410" s="13">
        <f t="shared" si="1948"/>
        <v>3.7487103642067313E-3</v>
      </c>
      <c r="BF1410" s="13">
        <f t="shared" si="1949"/>
        <v>1.4859094662900247E-3</v>
      </c>
      <c r="BG1410" s="13">
        <f t="shared" si="1950"/>
        <v>3.9265538056179464E-4</v>
      </c>
      <c r="BH1410" s="13">
        <f t="shared" si="1951"/>
        <v>7.7820142166404378E-5</v>
      </c>
      <c r="BI1410" s="13">
        <f t="shared" si="1952"/>
        <v>1.2338503077451297E-5</v>
      </c>
      <c r="BJ1410" s="14">
        <f t="shared" si="1953"/>
        <v>0.1463252055626206</v>
      </c>
      <c r="BK1410" s="14">
        <f t="shared" si="1954"/>
        <v>0.21175201124252577</v>
      </c>
      <c r="BL1410" s="14">
        <f t="shared" si="1955"/>
        <v>0.5594128049093684</v>
      </c>
      <c r="BM1410" s="14">
        <f t="shared" si="1956"/>
        <v>0.50847301195489103</v>
      </c>
      <c r="BN1410" s="14">
        <f t="shared" si="1957"/>
        <v>0.48774474274688412</v>
      </c>
    </row>
    <row r="1411" spans="1:66" x14ac:dyDescent="0.25">
      <c r="A1411" t="s">
        <v>348</v>
      </c>
      <c r="B1411" t="s">
        <v>268</v>
      </c>
      <c r="C1411" t="s">
        <v>267</v>
      </c>
      <c r="D1411" t="s">
        <v>394</v>
      </c>
      <c r="E1411" s="10">
        <f>VLOOKUP(A1411,home!$A$2:$E$405,3,FALSE)</f>
        <v>1.5417000000000001</v>
      </c>
      <c r="F1411" s="10">
        <f>VLOOKUP(B1411,home!$B$2:$E$405,3,FALSE)</f>
        <v>1.0089999999999999</v>
      </c>
      <c r="G1411" s="10">
        <f>VLOOKUP(C1411,away!$B$2:$E$405,4,FALSE)</f>
        <v>0.72070000000000001</v>
      </c>
      <c r="H1411" s="10">
        <f>VLOOKUP(A1411,away!$A$2:$E$405,3,FALSE)</f>
        <v>1.125</v>
      </c>
      <c r="I1411" s="10">
        <f>VLOOKUP(C1411,away!$B$2:$E$405,3,FALSE)</f>
        <v>0.98770000000000002</v>
      </c>
      <c r="J1411" s="10">
        <f>VLOOKUP(B1411,home!$B$2:$E$405,4,FALSE)</f>
        <v>1.0864</v>
      </c>
      <c r="K1411" s="12">
        <f t="shared" si="1902"/>
        <v>1.12110311871</v>
      </c>
      <c r="L1411" s="12">
        <f t="shared" si="1903"/>
        <v>1.20716694</v>
      </c>
      <c r="M1411" s="13">
        <f t="shared" si="1904"/>
        <v>9.7464208692092505E-2</v>
      </c>
      <c r="N1411" s="13">
        <f t="shared" si="1905"/>
        <v>0.10926742832730718</v>
      </c>
      <c r="O1411" s="13">
        <f t="shared" si="1906"/>
        <v>0.1176555705663547</v>
      </c>
      <c r="P1411" s="13">
        <f t="shared" si="1907"/>
        <v>0.13190402709554472</v>
      </c>
      <c r="Q1411" s="13">
        <f t="shared" si="1908"/>
        <v>6.1250027335582748E-2</v>
      </c>
      <c r="R1411" s="13">
        <f t="shared" si="1909"/>
        <v>7.1014957547270247E-2</v>
      </c>
      <c r="S1411" s="13">
        <f t="shared" si="1910"/>
        <v>4.4628363061428616E-2</v>
      </c>
      <c r="T1411" s="13">
        <f t="shared" si="1911"/>
        <v>7.393900807361177E-2</v>
      </c>
      <c r="U1411" s="13">
        <f t="shared" si="1912"/>
        <v>7.9615090381302905E-2</v>
      </c>
      <c r="V1411" s="13">
        <f t="shared" si="1913"/>
        <v>6.7109088778784876E-3</v>
      </c>
      <c r="W1411" s="13">
        <f t="shared" si="1914"/>
        <v>2.2889198888998184E-2</v>
      </c>
      <c r="X1411" s="13">
        <f t="shared" si="1915"/>
        <v>2.7631084181883335E-2</v>
      </c>
      <c r="Y1411" s="13">
        <f t="shared" si="1916"/>
        <v>1.6677665670363256E-2</v>
      </c>
      <c r="Z1411" s="13">
        <f t="shared" si="1917"/>
        <v>2.8575636332189378E-2</v>
      </c>
      <c r="AA1411" s="13">
        <f t="shared" si="1918"/>
        <v>3.2036235011140293E-2</v>
      </c>
      <c r="AB1411" s="13">
        <f t="shared" si="1919"/>
        <v>1.7957961491357942E-2</v>
      </c>
      <c r="AC1411" s="13">
        <f t="shared" si="1920"/>
        <v>5.6764164913855348E-4</v>
      </c>
      <c r="AD1411" s="13">
        <f t="shared" si="1921"/>
        <v>6.4152880648073373E-3</v>
      </c>
      <c r="AE1411" s="13">
        <f t="shared" si="1922"/>
        <v>7.7443236624119951E-3</v>
      </c>
      <c r="AF1411" s="13">
        <f t="shared" si="1923"/>
        <v>4.6743457489617406E-3</v>
      </c>
      <c r="AG1411" s="13">
        <f t="shared" si="1924"/>
        <v>1.8809052180920514E-3</v>
      </c>
      <c r="AH1411" s="13">
        <f t="shared" si="1925"/>
        <v>8.6238908674204674E-3</v>
      </c>
      <c r="AI1411" s="13">
        <f t="shared" si="1926"/>
        <v>9.6682709468797739E-3</v>
      </c>
      <c r="AJ1411" s="13">
        <f t="shared" si="1927"/>
        <v>5.4195643555400999E-3</v>
      </c>
      <c r="AK1411" s="13">
        <f t="shared" si="1928"/>
        <v>2.0252968336818516E-3</v>
      </c>
      <c r="AL1411" s="13">
        <f t="shared" si="1929"/>
        <v>3.0728908785407748E-5</v>
      </c>
      <c r="AM1411" s="13">
        <f t="shared" si="1930"/>
        <v>1.4384398913757086E-3</v>
      </c>
      <c r="AN1411" s="13">
        <f t="shared" si="1931"/>
        <v>1.7364370820459464E-3</v>
      </c>
      <c r="AO1411" s="13">
        <f t="shared" si="1932"/>
        <v>1.0480847194179672E-3</v>
      </c>
      <c r="AP1411" s="13">
        <f t="shared" si="1933"/>
        <v>4.2173774120018206E-4</v>
      </c>
      <c r="AQ1411" s="13">
        <f t="shared" si="1934"/>
        <v>1.2727696463178391E-4</v>
      </c>
      <c r="AR1411" s="13">
        <f t="shared" si="1935"/>
        <v>2.0820951898635814E-3</v>
      </c>
      <c r="AS1411" s="13">
        <f t="shared" si="1936"/>
        <v>2.3342434108071506E-3</v>
      </c>
      <c r="AT1411" s="13">
        <f t="shared" si="1937"/>
        <v>1.3084637838420823E-3</v>
      </c>
      <c r="AU1411" s="13">
        <f t="shared" si="1938"/>
        <v>4.8897427626148177E-4</v>
      </c>
      <c r="AV1411" s="13">
        <f t="shared" si="1939"/>
        <v>1.3704764652142817E-4</v>
      </c>
      <c r="AW1411" s="13">
        <f t="shared" si="1940"/>
        <v>1.1552009340543227E-6</v>
      </c>
      <c r="AX1411" s="13">
        <f t="shared" si="1941"/>
        <v>2.6877324138303025E-4</v>
      </c>
      <c r="AY1411" s="13">
        <f t="shared" si="1942"/>
        <v>3.2445417135423398E-4</v>
      </c>
      <c r="AZ1411" s="13">
        <f t="shared" si="1943"/>
        <v>1.9583517460196315E-4</v>
      </c>
      <c r="BA1411" s="13">
        <f t="shared" si="1944"/>
        <v>7.8801916156205878E-5</v>
      </c>
      <c r="BB1411" s="13">
        <f t="shared" si="1945"/>
        <v>2.3781766998105898E-5</v>
      </c>
      <c r="BC1411" s="13">
        <f t="shared" si="1946"/>
        <v>5.7417125789792939E-6</v>
      </c>
      <c r="BD1411" s="13">
        <f t="shared" si="1947"/>
        <v>4.1890607985605604E-4</v>
      </c>
      <c r="BE1411" s="13">
        <f t="shared" si="1948"/>
        <v>4.6963691257320467E-4</v>
      </c>
      <c r="BF1411" s="13">
        <f t="shared" si="1949"/>
        <v>2.6325570367357774E-4</v>
      </c>
      <c r="BG1411" s="13">
        <f t="shared" si="1950"/>
        <v>9.8378930135547833E-5</v>
      </c>
      <c r="BH1411" s="13">
        <f t="shared" si="1951"/>
        <v>2.7573231347578991E-5</v>
      </c>
      <c r="BI1411" s="13">
        <f t="shared" si="1952"/>
        <v>6.1824871313366258E-6</v>
      </c>
      <c r="BJ1411" s="14">
        <f t="shared" si="1953"/>
        <v>0.33803863955376384</v>
      </c>
      <c r="BK1411" s="14">
        <f t="shared" si="1954"/>
        <v>0.28163033245622249</v>
      </c>
      <c r="BL1411" s="14">
        <f t="shared" si="1955"/>
        <v>0.35165159565296122</v>
      </c>
      <c r="BM1411" s="14">
        <f t="shared" si="1956"/>
        <v>0.41101668546056469</v>
      </c>
      <c r="BN1411" s="14">
        <f t="shared" si="1957"/>
        <v>0.58855621956415205</v>
      </c>
    </row>
    <row r="1412" spans="1:66" x14ac:dyDescent="0.25">
      <c r="A1412" t="s">
        <v>348</v>
      </c>
      <c r="B1412" t="s">
        <v>269</v>
      </c>
      <c r="C1412" t="s">
        <v>264</v>
      </c>
      <c r="D1412" t="s">
        <v>394</v>
      </c>
      <c r="E1412" s="10">
        <f>VLOOKUP(A1412,home!$A$2:$E$405,3,FALSE)</f>
        <v>1.5417000000000001</v>
      </c>
      <c r="F1412" s="10">
        <f>VLOOKUP(B1412,home!$B$2:$E$405,3,FALSE)</f>
        <v>1.4414</v>
      </c>
      <c r="G1412" s="10">
        <f>VLOOKUP(C1412,away!$B$2:$E$405,4,FALSE)</f>
        <v>1.1531</v>
      </c>
      <c r="H1412" s="10">
        <f>VLOOKUP(A1412,away!$A$2:$E$405,3,FALSE)</f>
        <v>1.125</v>
      </c>
      <c r="I1412" s="10">
        <f>VLOOKUP(C1412,away!$B$2:$E$405,3,FALSE)</f>
        <v>1.284</v>
      </c>
      <c r="J1412" s="10">
        <f>VLOOKUP(B1412,home!$B$2:$E$405,4,FALSE)</f>
        <v>0.88890000000000002</v>
      </c>
      <c r="K1412" s="12">
        <f t="shared" si="1902"/>
        <v>2.5624261767780001</v>
      </c>
      <c r="L1412" s="12">
        <f t="shared" si="1903"/>
        <v>1.2840160500000002</v>
      </c>
      <c r="M1412" s="13">
        <f t="shared" si="1904"/>
        <v>2.1355579751502634E-2</v>
      </c>
      <c r="N1412" s="13">
        <f t="shared" si="1905"/>
        <v>5.4722096575520567E-2</v>
      </c>
      <c r="O1412" s="13">
        <f t="shared" si="1906"/>
        <v>2.7420907157984398E-2</v>
      </c>
      <c r="P1412" s="13">
        <f t="shared" si="1907"/>
        <v>7.0264050292618452E-2</v>
      </c>
      <c r="Q1412" s="13">
        <f t="shared" si="1908"/>
        <v>7.0110666356643842E-2</v>
      </c>
      <c r="R1412" s="13">
        <f t="shared" si="1909"/>
        <v>1.7604442448205932E-2</v>
      </c>
      <c r="S1412" s="13">
        <f t="shared" si="1910"/>
        <v>5.7795630240104284E-2</v>
      </c>
      <c r="T1412" s="13">
        <f t="shared" si="1911"/>
        <v>9.0023220878125726E-2</v>
      </c>
      <c r="U1412" s="13">
        <f t="shared" si="1912"/>
        <v>4.5110084156864662E-2</v>
      </c>
      <c r="V1412" s="13">
        <f t="shared" si="1913"/>
        <v>2.1128774551549788E-2</v>
      </c>
      <c r="W1412" s="13">
        <f t="shared" si="1914"/>
        <v>5.9884468914537616E-2</v>
      </c>
      <c r="X1412" s="13">
        <f t="shared" si="1915"/>
        <v>7.6892619231992379E-2</v>
      </c>
      <c r="Y1412" s="13">
        <f t="shared" si="1916"/>
        <v>4.9365678610208463E-2</v>
      </c>
      <c r="Z1412" s="13">
        <f t="shared" si="1917"/>
        <v>7.534795551599238E-3</v>
      </c>
      <c r="AA1412" s="13">
        <f t="shared" si="1918"/>
        <v>1.9307357358088317E-2</v>
      </c>
      <c r="AB1412" s="13">
        <f t="shared" si="1919"/>
        <v>2.4736838949386421E-2</v>
      </c>
      <c r="AC1412" s="13">
        <f t="shared" si="1920"/>
        <v>4.3448635408944811E-3</v>
      </c>
      <c r="AD1412" s="13">
        <f t="shared" si="1921"/>
        <v>3.8362382682264905E-2</v>
      </c>
      <c r="AE1412" s="13">
        <f t="shared" si="1922"/>
        <v>4.9257915080270193E-2</v>
      </c>
      <c r="AF1412" s="13">
        <f t="shared" si="1923"/>
        <v>3.1623976776301993E-2</v>
      </c>
      <c r="AG1412" s="13">
        <f t="shared" si="1924"/>
        <v>1.3535231248533008E-2</v>
      </c>
      <c r="AH1412" s="13">
        <f t="shared" si="1925"/>
        <v>2.4186996054305064E-3</v>
      </c>
      <c r="AI1412" s="13">
        <f t="shared" si="1926"/>
        <v>6.1977391827177496E-3</v>
      </c>
      <c r="AJ1412" s="13">
        <f t="shared" si="1927"/>
        <v>7.9406245593193273E-3</v>
      </c>
      <c r="AK1412" s="13">
        <f t="shared" si="1928"/>
        <v>6.7824214102553716E-3</v>
      </c>
      <c r="AL1412" s="13">
        <f t="shared" si="1929"/>
        <v>5.7181816444106263E-4</v>
      </c>
      <c r="AM1412" s="13">
        <f t="shared" si="1930"/>
        <v>1.9660154717722127E-2</v>
      </c>
      <c r="AN1412" s="13">
        <f t="shared" si="1931"/>
        <v>2.5243954203038432E-2</v>
      </c>
      <c r="AO1412" s="13">
        <f t="shared" si="1932"/>
        <v>1.6206821181083159E-2</v>
      </c>
      <c r="AP1412" s="13">
        <f t="shared" si="1933"/>
        <v>6.9366061719969112E-3</v>
      </c>
      <c r="AQ1412" s="13">
        <f t="shared" si="1934"/>
        <v>2.2266784143432738E-3</v>
      </c>
      <c r="AR1412" s="13">
        <f t="shared" si="1935"/>
        <v>6.2112982270028734E-4</v>
      </c>
      <c r="AS1412" s="13">
        <f t="shared" si="1936"/>
        <v>1.5915993168646942E-3</v>
      </c>
      <c r="AT1412" s="13">
        <f t="shared" si="1937"/>
        <v>2.0391778762380379E-3</v>
      </c>
      <c r="AU1412" s="13">
        <f t="shared" si="1938"/>
        <v>1.7417475897263059E-3</v>
      </c>
      <c r="AV1412" s="13">
        <f t="shared" si="1939"/>
        <v>1.1157749043136688E-3</v>
      </c>
      <c r="AW1412" s="13">
        <f t="shared" si="1940"/>
        <v>5.2260945294496885E-5</v>
      </c>
      <c r="AX1412" s="13">
        <f t="shared" si="1941"/>
        <v>8.3962825146994425E-3</v>
      </c>
      <c r="AY1412" s="13">
        <f t="shared" si="1942"/>
        <v>1.0780961509208445E-2</v>
      </c>
      <c r="AZ1412" s="13">
        <f t="shared" si="1943"/>
        <v>6.9214638061279362E-3</v>
      </c>
      <c r="BA1412" s="13">
        <f t="shared" si="1944"/>
        <v>2.9624235388541198E-3</v>
      </c>
      <c r="BB1412" s="13">
        <f t="shared" si="1945"/>
        <v>9.5094984269662221E-4</v>
      </c>
      <c r="BC1412" s="13">
        <f t="shared" si="1946"/>
        <v>2.4420697215348755E-4</v>
      </c>
      <c r="BD1412" s="13">
        <f t="shared" si="1947"/>
        <v>1.3292344358013732E-4</v>
      </c>
      <c r="BE1412" s="13">
        <f t="shared" si="1948"/>
        <v>3.4060651133721744E-4</v>
      </c>
      <c r="BF1412" s="13">
        <f t="shared" si="1949"/>
        <v>4.3638952031575936E-4</v>
      </c>
      <c r="BG1412" s="13">
        <f t="shared" si="1950"/>
        <v>3.7273864337623224E-4</v>
      </c>
      <c r="BH1412" s="13">
        <f t="shared" si="1951"/>
        <v>2.3877881422099432E-4</v>
      </c>
      <c r="BI1412" s="13">
        <f t="shared" si="1952"/>
        <v>1.2237061680397737E-4</v>
      </c>
      <c r="BJ1412" s="14">
        <f t="shared" si="1953"/>
        <v>0.63430875922632257</v>
      </c>
      <c r="BK1412" s="14">
        <f t="shared" si="1954"/>
        <v>0.18624167805031916</v>
      </c>
      <c r="BL1412" s="14">
        <f t="shared" si="1955"/>
        <v>0.16627235188772999</v>
      </c>
      <c r="BM1412" s="14">
        <f t="shared" si="1956"/>
        <v>0.72215114156958138</v>
      </c>
      <c r="BN1412" s="14">
        <f t="shared" si="1957"/>
        <v>0.2614777425824758</v>
      </c>
    </row>
    <row r="1413" spans="1:66" x14ac:dyDescent="0.25">
      <c r="A1413" t="s">
        <v>348</v>
      </c>
      <c r="B1413" t="s">
        <v>270</v>
      </c>
      <c r="C1413" t="s">
        <v>263</v>
      </c>
      <c r="D1413" t="s">
        <v>394</v>
      </c>
      <c r="E1413" s="10">
        <f>VLOOKUP(A1413,home!$A$2:$E$405,3,FALSE)</f>
        <v>1.5417000000000001</v>
      </c>
      <c r="F1413" s="10">
        <f>VLOOKUP(B1413,home!$B$2:$E$405,3,FALSE)</f>
        <v>1.0089999999999999</v>
      </c>
      <c r="G1413" s="10">
        <f>VLOOKUP(C1413,away!$B$2:$E$405,4,FALSE)</f>
        <v>0.97299999999999998</v>
      </c>
      <c r="H1413" s="10">
        <f>VLOOKUP(A1413,away!$A$2:$E$405,3,FALSE)</f>
        <v>1.125</v>
      </c>
      <c r="I1413" s="10">
        <f>VLOOKUP(C1413,away!$B$2:$E$405,3,FALSE)</f>
        <v>1.5556000000000001</v>
      </c>
      <c r="J1413" s="10">
        <f>VLOOKUP(B1413,home!$B$2:$E$405,4,FALSE)</f>
        <v>0.98770000000000002</v>
      </c>
      <c r="K1413" s="12">
        <f t="shared" si="1902"/>
        <v>1.5135747668999999</v>
      </c>
      <c r="L1413" s="12">
        <f t="shared" si="1903"/>
        <v>1.7285243850000001</v>
      </c>
      <c r="M1413" s="13">
        <f t="shared" si="1904"/>
        <v>3.9081770360485532E-2</v>
      </c>
      <c r="N1413" s="13">
        <f t="shared" si="1905"/>
        <v>5.9153181463411211E-2</v>
      </c>
      <c r="O1413" s="13">
        <f t="shared" si="1906"/>
        <v>6.7553793077069477E-2</v>
      </c>
      <c r="P1413" s="13">
        <f t="shared" si="1907"/>
        <v>0.10224771660983625</v>
      </c>
      <c r="Q1413" s="13">
        <f t="shared" si="1908"/>
        <v>4.4766381422438023E-2</v>
      </c>
      <c r="R1413" s="13">
        <f t="shared" si="1909"/>
        <v>5.8384189316479401E-2</v>
      </c>
      <c r="S1413" s="13">
        <f t="shared" si="1910"/>
        <v>6.6876419974667631E-2</v>
      </c>
      <c r="T1413" s="13">
        <f t="shared" si="1911"/>
        <v>7.737978191689511E-2</v>
      </c>
      <c r="U1413" s="13">
        <f t="shared" si="1912"/>
        <v>8.8368835735335785E-2</v>
      </c>
      <c r="V1413" s="13">
        <f t="shared" si="1913"/>
        <v>1.9440610387393985E-2</v>
      </c>
      <c r="W1413" s="13">
        <f t="shared" si="1914"/>
        <v>2.2585755108807708E-2</v>
      </c>
      <c r="X1413" s="13">
        <f t="shared" si="1915"/>
        <v>3.9040028459212443E-2</v>
      </c>
      <c r="Y1413" s="13">
        <f t="shared" si="1916"/>
        <v>3.3740820591421354E-2</v>
      </c>
      <c r="Z1413" s="13">
        <f t="shared" si="1917"/>
        <v>3.3639498310663721E-2</v>
      </c>
      <c r="AA1413" s="13">
        <f t="shared" si="1918"/>
        <v>5.0915895814195783E-2</v>
      </c>
      <c r="AB1413" s="13">
        <f t="shared" si="1919"/>
        <v>3.8532507569238039E-2</v>
      </c>
      <c r="AC1413" s="13">
        <f t="shared" si="1920"/>
        <v>3.1788446430357099E-3</v>
      </c>
      <c r="AD1413" s="13">
        <f t="shared" si="1921"/>
        <v>8.5463072560185305E-3</v>
      </c>
      <c r="AE1413" s="13">
        <f t="shared" si="1922"/>
        <v>1.4772500493730465E-2</v>
      </c>
      <c r="AF1413" s="13">
        <f t="shared" si="1923"/>
        <v>1.2767313665418828E-2</v>
      </c>
      <c r="AG1413" s="13">
        <f t="shared" si="1924"/>
        <v>7.3562043338733941E-3</v>
      </c>
      <c r="AH1413" s="13">
        <f t="shared" si="1925"/>
        <v>1.4536673282287131E-2</v>
      </c>
      <c r="AI1413" s="13">
        <f t="shared" si="1926"/>
        <v>2.2002341874739203E-2</v>
      </c>
      <c r="AJ1413" s="13">
        <f t="shared" si="1927"/>
        <v>1.6651094737156251E-2</v>
      </c>
      <c r="AK1413" s="13">
        <f t="shared" si="1928"/>
        <v>8.4008922784736973E-3</v>
      </c>
      <c r="AL1413" s="13">
        <f t="shared" si="1929"/>
        <v>3.3266620545566622E-4</v>
      </c>
      <c r="AM1413" s="13">
        <f t="shared" si="1930"/>
        <v>2.587095002576804E-3</v>
      </c>
      <c r="AN1413" s="13">
        <f t="shared" si="1931"/>
        <v>4.4718567982656426E-3</v>
      </c>
      <c r="AO1413" s="13">
        <f t="shared" si="1932"/>
        <v>3.8648567610150958E-3</v>
      </c>
      <c r="AP1413" s="13">
        <f t="shared" si="1933"/>
        <v>2.2268330519822376E-3</v>
      </c>
      <c r="AQ1413" s="13">
        <f t="shared" si="1934"/>
        <v>9.6228380791881722E-4</v>
      </c>
      <c r="AR1413" s="13">
        <f t="shared" si="1935"/>
        <v>5.0253988490422579E-3</v>
      </c>
      <c r="AS1413" s="13">
        <f t="shared" si="1936"/>
        <v>7.6063168915186628E-3</v>
      </c>
      <c r="AT1413" s="13">
        <f t="shared" si="1937"/>
        <v>5.7563646580239478E-3</v>
      </c>
      <c r="AU1413" s="13">
        <f t="shared" si="1938"/>
        <v>2.9042294318199981E-3</v>
      </c>
      <c r="AV1413" s="13">
        <f t="shared" si="1939"/>
        <v>1.0989420963227687E-3</v>
      </c>
      <c r="AW1413" s="13">
        <f t="shared" si="1940"/>
        <v>2.417606269805602E-5</v>
      </c>
      <c r="AX1413" s="13">
        <f t="shared" si="1941"/>
        <v>6.5262695257888991E-4</v>
      </c>
      <c r="AY1413" s="13">
        <f t="shared" si="1942"/>
        <v>1.1280816018408497E-3</v>
      </c>
      <c r="AZ1413" s="13">
        <f t="shared" si="1943"/>
        <v>9.7495827852588513E-4</v>
      </c>
      <c r="BA1413" s="13">
        <f t="shared" si="1944"/>
        <v>5.6174638626320492E-4</v>
      </c>
      <c r="BB1413" s="13">
        <f t="shared" si="1945"/>
        <v>2.427480817103946E-4</v>
      </c>
      <c r="BC1413" s="13">
        <f t="shared" si="1946"/>
        <v>8.3919195729677888E-5</v>
      </c>
      <c r="BD1413" s="13">
        <f t="shared" si="1947"/>
        <v>1.4477540758200795E-3</v>
      </c>
      <c r="BE1413" s="13">
        <f t="shared" si="1948"/>
        <v>2.1912840378379016E-3</v>
      </c>
      <c r="BF1413" s="13">
        <f t="shared" si="1949"/>
        <v>1.6583361133910969E-3</v>
      </c>
      <c r="BG1413" s="13">
        <f t="shared" si="1950"/>
        <v>8.3667189875592709E-4</v>
      </c>
      <c r="BH1413" s="13">
        <f t="shared" si="1951"/>
        <v>3.1659136853282076E-4</v>
      </c>
      <c r="BI1413" s="13">
        <f t="shared" si="1952"/>
        <v>9.5836941365923196E-5</v>
      </c>
      <c r="BJ1413" s="14">
        <f t="shared" si="1953"/>
        <v>0.33786528062963456</v>
      </c>
      <c r="BK1413" s="14">
        <f t="shared" si="1954"/>
        <v>0.23228610978271563</v>
      </c>
      <c r="BL1413" s="14">
        <f t="shared" si="1955"/>
        <v>0.39428395004740613</v>
      </c>
      <c r="BM1413" s="14">
        <f t="shared" si="1956"/>
        <v>0.62578390098155745</v>
      </c>
      <c r="BN1413" s="14">
        <f t="shared" si="1957"/>
        <v>0.37118703224971994</v>
      </c>
    </row>
    <row r="1414" spans="1:66" x14ac:dyDescent="0.25">
      <c r="A1414" t="s">
        <v>349</v>
      </c>
      <c r="B1414" t="s">
        <v>275</v>
      </c>
      <c r="C1414" t="s">
        <v>280</v>
      </c>
      <c r="D1414" t="s">
        <v>394</v>
      </c>
      <c r="E1414" s="10">
        <f>VLOOKUP(A1414,home!$A$2:$E$405,3,FALSE)</f>
        <v>1.5124</v>
      </c>
      <c r="F1414" s="10">
        <f>VLOOKUP(B1414,home!$B$2:$E$405,3,FALSE)</f>
        <v>1.0138</v>
      </c>
      <c r="G1414" s="10">
        <f>VLOOKUP(C1414,away!$B$2:$E$405,4,FALSE)</f>
        <v>0.70250000000000001</v>
      </c>
      <c r="H1414" s="10">
        <f>VLOOKUP(A1414,away!$A$2:$E$405,3,FALSE)</f>
        <v>1.1446000000000001</v>
      </c>
      <c r="I1414" s="10">
        <f>VLOOKUP(C1414,away!$B$2:$E$405,3,FALSE)</f>
        <v>0.65529999999999999</v>
      </c>
      <c r="J1414" s="10">
        <f>VLOOKUP(B1414,home!$B$2:$E$405,4,FALSE)</f>
        <v>1.2814000000000001</v>
      </c>
      <c r="K1414" s="12">
        <f t="shared" si="1902"/>
        <v>1.0771229618</v>
      </c>
      <c r="L1414" s="12">
        <f t="shared" si="1903"/>
        <v>0.96112224533200019</v>
      </c>
      <c r="M1414" s="13">
        <f t="shared" si="1904"/>
        <v>0.13025708464863961</v>
      </c>
      <c r="N1414" s="13">
        <f t="shared" si="1905"/>
        <v>0.140302896812176</v>
      </c>
      <c r="O1414" s="13">
        <f t="shared" si="1906"/>
        <v>0.12519298166790091</v>
      </c>
      <c r="P1414" s="13">
        <f t="shared" si="1907"/>
        <v>0.13484823521070252</v>
      </c>
      <c r="Q1414" s="13">
        <f t="shared" si="1908"/>
        <v>7.5561735881725406E-2</v>
      </c>
      <c r="R1414" s="13">
        <f t="shared" si="1909"/>
        <v>6.0162879820230428E-2</v>
      </c>
      <c r="S1414" s="13">
        <f t="shared" si="1910"/>
        <v>3.490030232998706E-2</v>
      </c>
      <c r="T1414" s="13">
        <f t="shared" si="1911"/>
        <v>7.2624065251827477E-2</v>
      </c>
      <c r="U1414" s="13">
        <f t="shared" si="1912"/>
        <v>6.4802819302384046E-2</v>
      </c>
      <c r="V1414" s="13">
        <f t="shared" si="1913"/>
        <v>4.0144919651382985E-3</v>
      </c>
      <c r="W1414" s="13">
        <f t="shared" si="1914"/>
        <v>2.7129760250557799E-2</v>
      </c>
      <c r="X1414" s="13">
        <f t="shared" si="1915"/>
        <v>2.6075016087334962E-2</v>
      </c>
      <c r="Y1414" s="13">
        <f t="shared" si="1916"/>
        <v>1.2530639004463702E-2</v>
      </c>
      <c r="Z1414" s="13">
        <f t="shared" si="1917"/>
        <v>1.9274627379486389E-2</v>
      </c>
      <c r="AA1414" s="13">
        <f t="shared" si="1918"/>
        <v>2.0761143730583749E-2</v>
      </c>
      <c r="AB1414" s="13">
        <f t="shared" si="1919"/>
        <v>1.1181152312720936E-2</v>
      </c>
      <c r="AC1414" s="13">
        <f t="shared" si="1920"/>
        <v>2.5974938245523017E-4</v>
      </c>
      <c r="AD1414" s="13">
        <f t="shared" si="1921"/>
        <v>7.305521928501181E-3</v>
      </c>
      <c r="AE1414" s="13">
        <f t="shared" si="1922"/>
        <v>7.0214996392432187E-3</v>
      </c>
      <c r="AF1414" s="13">
        <f t="shared" si="1923"/>
        <v>3.3742597494336359E-3</v>
      </c>
      <c r="AG1414" s="13">
        <f t="shared" si="1924"/>
        <v>1.0810253689030164E-3</v>
      </c>
      <c r="AH1414" s="13">
        <f t="shared" si="1925"/>
        <v>4.6313182862274E-3</v>
      </c>
      <c r="AI1414" s="13">
        <f t="shared" si="1926"/>
        <v>4.9884992694997571E-3</v>
      </c>
      <c r="AJ1414" s="13">
        <f t="shared" si="1927"/>
        <v>2.6866135540503573E-3</v>
      </c>
      <c r="AK1414" s="13">
        <f t="shared" si="1928"/>
        <v>9.6460438285024856E-4</v>
      </c>
      <c r="AL1414" s="13">
        <f t="shared" si="1929"/>
        <v>1.075618909040997E-5</v>
      </c>
      <c r="AM1414" s="13">
        <f t="shared" si="1930"/>
        <v>1.5737890834244086E-3</v>
      </c>
      <c r="AN1414" s="13">
        <f t="shared" si="1931"/>
        <v>1.5126036975398581E-3</v>
      </c>
      <c r="AO1414" s="13">
        <f t="shared" si="1932"/>
        <v>7.2689853103849705E-4</v>
      </c>
      <c r="AP1414" s="13">
        <f t="shared" si="1933"/>
        <v>2.3287944942675101E-4</v>
      </c>
      <c r="AQ1414" s="13">
        <f t="shared" si="1934"/>
        <v>5.5956404831179712E-5</v>
      </c>
      <c r="AR1414" s="13">
        <f t="shared" si="1935"/>
        <v>8.9025260602120632E-4</v>
      </c>
      <c r="AS1414" s="13">
        <f t="shared" si="1936"/>
        <v>9.5891152374773009E-4</v>
      </c>
      <c r="AT1414" s="13">
        <f t="shared" si="1937"/>
        <v>5.1643281028165313E-4</v>
      </c>
      <c r="AU1414" s="13">
        <f t="shared" si="1938"/>
        <v>1.854205460604239E-4</v>
      </c>
      <c r="AV1414" s="13">
        <f t="shared" si="1939"/>
        <v>4.9930181937794269E-5</v>
      </c>
      <c r="AW1414" s="13">
        <f t="shared" si="1940"/>
        <v>3.093141878161991E-7</v>
      </c>
      <c r="AX1414" s="13">
        <f t="shared" si="1941"/>
        <v>2.8252739313110089E-4</v>
      </c>
      <c r="AY1414" s="13">
        <f t="shared" si="1942"/>
        <v>2.7154336245396041E-4</v>
      </c>
      <c r="AZ1414" s="13">
        <f t="shared" si="1943"/>
        <v>1.3049318311337578E-4</v>
      </c>
      <c r="BA1414" s="13">
        <f t="shared" si="1944"/>
        <v>4.1806633718149204E-5</v>
      </c>
      <c r="BB1414" s="13">
        <f t="shared" si="1945"/>
        <v>1.0045321417240015E-5</v>
      </c>
      <c r="BC1414" s="13">
        <f t="shared" si="1946"/>
        <v>1.9309563751238714E-6</v>
      </c>
      <c r="BD1414" s="13">
        <f t="shared" si="1947"/>
        <v>1.4260693060196101E-4</v>
      </c>
      <c r="BE1414" s="13">
        <f t="shared" si="1948"/>
        <v>1.5360519946319129E-4</v>
      </c>
      <c r="BF1414" s="13">
        <f t="shared" si="1949"/>
        <v>8.2725843696836182E-5</v>
      </c>
      <c r="BG1414" s="13">
        <f t="shared" si="1950"/>
        <v>2.9701968593380021E-5</v>
      </c>
      <c r="BH1414" s="13">
        <f t="shared" si="1951"/>
        <v>7.9981680956480157E-6</v>
      </c>
      <c r="BI1414" s="13">
        <f t="shared" si="1952"/>
        <v>1.723002101631732E-6</v>
      </c>
      <c r="BJ1414" s="14">
        <f t="shared" si="1953"/>
        <v>0.37784689399063615</v>
      </c>
      <c r="BK1414" s="14">
        <f t="shared" si="1954"/>
        <v>0.30456216308846712</v>
      </c>
      <c r="BL1414" s="14">
        <f t="shared" si="1955"/>
        <v>0.29839132110704919</v>
      </c>
      <c r="BM1414" s="14">
        <f t="shared" si="1956"/>
        <v>0.33347795747599768</v>
      </c>
      <c r="BN1414" s="14">
        <f t="shared" si="1957"/>
        <v>0.66632581404137492</v>
      </c>
    </row>
    <row r="1415" spans="1:66" x14ac:dyDescent="0.25">
      <c r="A1415" t="s">
        <v>349</v>
      </c>
      <c r="B1415" t="s">
        <v>287</v>
      </c>
      <c r="C1415" t="s">
        <v>283</v>
      </c>
      <c r="D1415" t="s">
        <v>394</v>
      </c>
      <c r="E1415" s="10">
        <f>VLOOKUP(A1415,home!$A$2:$E$405,3,FALSE)</f>
        <v>1.5124</v>
      </c>
      <c r="F1415" s="10">
        <f>VLOOKUP(B1415,home!$B$2:$E$405,3,FALSE)</f>
        <v>0.79339999999999999</v>
      </c>
      <c r="G1415" s="10">
        <f>VLOOKUP(C1415,away!$B$2:$E$405,4,FALSE)</f>
        <v>0.61709999999999998</v>
      </c>
      <c r="H1415" s="10">
        <f>VLOOKUP(A1415,away!$A$2:$E$405,3,FALSE)</f>
        <v>1.1446000000000001</v>
      </c>
      <c r="I1415" s="10">
        <f>VLOOKUP(C1415,away!$B$2:$E$405,3,FALSE)</f>
        <v>1.5726</v>
      </c>
      <c r="J1415" s="10">
        <f>VLOOKUP(B1415,home!$B$2:$E$405,4,FALSE)</f>
        <v>1.3395999999999999</v>
      </c>
      <c r="K1415" s="12">
        <f t="shared" si="1902"/>
        <v>0.74048183853599991</v>
      </c>
      <c r="L1415" s="12">
        <f t="shared" si="1903"/>
        <v>2.4112772672159997</v>
      </c>
      <c r="M1415" s="13">
        <f t="shared" si="1904"/>
        <v>4.2776811707269935E-2</v>
      </c>
      <c r="N1415" s="13">
        <f t="shared" si="1905"/>
        <v>3.1675452179707526E-2</v>
      </c>
      <c r="O1415" s="13">
        <f t="shared" si="1906"/>
        <v>0.10314675363371922</v>
      </c>
      <c r="P1415" s="13">
        <f t="shared" si="1907"/>
        <v>7.6378297769716247E-2</v>
      </c>
      <c r="Q1415" s="13">
        <f t="shared" si="1908"/>
        <v>1.1727548533244488E-2</v>
      </c>
      <c r="R1415" s="13">
        <f t="shared" si="1909"/>
        <v>0.12435771111205826</v>
      </c>
      <c r="S1415" s="13">
        <f t="shared" si="1910"/>
        <v>3.4093496788167664E-2</v>
      </c>
      <c r="T1415" s="13">
        <f t="shared" si="1911"/>
        <v>2.8278371178384772E-2</v>
      </c>
      <c r="U1415" s="13">
        <f t="shared" si="1912"/>
        <v>9.2084626560385657E-2</v>
      </c>
      <c r="V1415" s="13">
        <f t="shared" si="1913"/>
        <v>6.7637975544041036E-3</v>
      </c>
      <c r="W1415" s="13">
        <f t="shared" si="1914"/>
        <v>2.8946788998056826E-3</v>
      </c>
      <c r="X1415" s="13">
        <f t="shared" si="1915"/>
        <v>6.9798734269912628E-3</v>
      </c>
      <c r="Y1415" s="13">
        <f t="shared" si="1916"/>
        <v>8.4152050612745343E-3</v>
      </c>
      <c r="Z1415" s="13">
        <f t="shared" si="1917"/>
        <v>9.9953640602506874E-2</v>
      </c>
      <c r="AA1415" s="13">
        <f t="shared" si="1918"/>
        <v>7.4013855561710862E-2</v>
      </c>
      <c r="AB1415" s="13">
        <f t="shared" si="1919"/>
        <v>2.74029579217368E-2</v>
      </c>
      <c r="AC1415" s="13">
        <f t="shared" si="1920"/>
        <v>7.5480050266427026E-4</v>
      </c>
      <c r="AD1415" s="13">
        <f t="shared" si="1921"/>
        <v>5.3586428842486932E-4</v>
      </c>
      <c r="AE1415" s="13">
        <f t="shared" si="1922"/>
        <v>1.2921173769917652E-3</v>
      </c>
      <c r="AF1415" s="13">
        <f t="shared" si="1923"/>
        <v>1.5578266288575047E-3</v>
      </c>
      <c r="AG1415" s="13">
        <f t="shared" si="1924"/>
        <v>1.2521173121426126E-3</v>
      </c>
      <c r="AH1415" s="13">
        <f t="shared" si="1925"/>
        <v>6.0253985340075721E-2</v>
      </c>
      <c r="AI1415" s="13">
        <f t="shared" si="1926"/>
        <v>4.4616981843740459E-2</v>
      </c>
      <c r="AJ1415" s="13">
        <f t="shared" si="1927"/>
        <v>1.6519032372790128E-2</v>
      </c>
      <c r="AK1415" s="13">
        <f t="shared" si="1928"/>
        <v>4.0773478207464459E-3</v>
      </c>
      <c r="AL1415" s="13">
        <f t="shared" si="1929"/>
        <v>5.3908063970485619E-5</v>
      </c>
      <c r="AM1415" s="13">
        <f t="shared" si="1930"/>
        <v>7.9359554699726537E-5</v>
      </c>
      <c r="AN1415" s="13">
        <f t="shared" si="1931"/>
        <v>1.9135789018383525E-4</v>
      </c>
      <c r="AO1415" s="13">
        <f t="shared" si="1932"/>
        <v>2.3070846525134885E-4</v>
      </c>
      <c r="AP1415" s="13">
        <f t="shared" si="1933"/>
        <v>1.8543402587162331E-4</v>
      </c>
      <c r="AQ1415" s="13">
        <f t="shared" si="1934"/>
        <v>1.1178321278814717E-4</v>
      </c>
      <c r="AR1415" s="13">
        <f t="shared" si="1935"/>
        <v>2.9057813021938141E-2</v>
      </c>
      <c r="AS1415" s="13">
        <f t="shared" si="1936"/>
        <v>2.1516782810320073E-2</v>
      </c>
      <c r="AT1415" s="13">
        <f t="shared" si="1937"/>
        <v>7.9663934473828031E-3</v>
      </c>
      <c r="AU1415" s="13">
        <f t="shared" si="1938"/>
        <v>1.9663232221397205E-3</v>
      </c>
      <c r="AV1415" s="13">
        <f t="shared" si="1939"/>
        <v>3.6400665867151289E-4</v>
      </c>
      <c r="AW1415" s="13">
        <f t="shared" si="1940"/>
        <v>2.6737007464483285E-6</v>
      </c>
      <c r="AX1415" s="13">
        <f t="shared" si="1941"/>
        <v>9.7940514949086228E-6</v>
      </c>
      <c r="AY1415" s="13">
        <f t="shared" si="1942"/>
        <v>2.3616173723616041E-5</v>
      </c>
      <c r="AZ1415" s="13">
        <f t="shared" si="1943"/>
        <v>2.8472571419189595E-5</v>
      </c>
      <c r="BA1415" s="13">
        <f t="shared" si="1944"/>
        <v>2.2885088067425292E-5</v>
      </c>
      <c r="BB1415" s="13">
        <f t="shared" si="1945"/>
        <v>1.3795573153804681E-5</v>
      </c>
      <c r="BC1415" s="13">
        <f t="shared" si="1946"/>
        <v>6.6529903867969125E-6</v>
      </c>
      <c r="BD1415" s="13">
        <f t="shared" si="1947"/>
        <v>1.1677740662468744E-2</v>
      </c>
      <c r="BE1415" s="13">
        <f t="shared" si="1948"/>
        <v>8.6471548756914627E-3</v>
      </c>
      <c r="BF1415" s="13">
        <f t="shared" si="1949"/>
        <v>3.2015305702287745E-3</v>
      </c>
      <c r="BG1415" s="13">
        <f t="shared" si="1950"/>
        <v>7.9022508092407048E-4</v>
      </c>
      <c r="BH1415" s="13">
        <f t="shared" si="1951"/>
        <v>1.4628683019497876E-4</v>
      </c>
      <c r="BI1415" s="13">
        <f t="shared" si="1952"/>
        <v>2.1664548195276304E-5</v>
      </c>
      <c r="BJ1415" s="14">
        <f t="shared" si="1953"/>
        <v>9.551291448286546E-2</v>
      </c>
      <c r="BK1415" s="14">
        <f t="shared" si="1954"/>
        <v>0.16084472855991633</v>
      </c>
      <c r="BL1415" s="14">
        <f t="shared" si="1955"/>
        <v>0.63182917389511917</v>
      </c>
      <c r="BM1415" s="14">
        <f t="shared" si="1956"/>
        <v>0.59805694013171506</v>
      </c>
      <c r="BN1415" s="14">
        <f t="shared" si="1957"/>
        <v>0.39006257493571561</v>
      </c>
    </row>
    <row r="1416" spans="1:66" x14ac:dyDescent="0.25">
      <c r="A1416" t="s">
        <v>349</v>
      </c>
      <c r="B1416" t="s">
        <v>288</v>
      </c>
      <c r="C1416" t="s">
        <v>289</v>
      </c>
      <c r="D1416" t="s">
        <v>394</v>
      </c>
      <c r="E1416" s="10">
        <f>VLOOKUP(A1416,home!$A$2:$E$405,3,FALSE)</f>
        <v>1.5124</v>
      </c>
      <c r="F1416" s="10">
        <f>VLOOKUP(B1416,home!$B$2:$E$405,3,FALSE)</f>
        <v>0.92569999999999997</v>
      </c>
      <c r="G1416" s="10">
        <f>VLOOKUP(C1416,away!$B$2:$E$405,4,FALSE)</f>
        <v>0.92569999999999997</v>
      </c>
      <c r="H1416" s="10">
        <f>VLOOKUP(A1416,away!$A$2:$E$405,3,FALSE)</f>
        <v>1.1446000000000001</v>
      </c>
      <c r="I1416" s="10">
        <f>VLOOKUP(C1416,away!$B$2:$E$405,3,FALSE)</f>
        <v>1.1649</v>
      </c>
      <c r="J1416" s="10">
        <f>VLOOKUP(B1416,home!$B$2:$E$405,4,FALSE)</f>
        <v>1.1066</v>
      </c>
      <c r="K1416" s="12">
        <f t="shared" si="1902"/>
        <v>1.2960065490759998</v>
      </c>
      <c r="L1416" s="12">
        <f t="shared" si="1903"/>
        <v>1.4754790679640002</v>
      </c>
      <c r="M1416" s="13">
        <f t="shared" si="1904"/>
        <v>6.2568982115256327E-2</v>
      </c>
      <c r="N1416" s="13">
        <f t="shared" si="1905"/>
        <v>8.108981059039129E-2</v>
      </c>
      <c r="O1416" s="13">
        <f t="shared" si="1906"/>
        <v>9.2319223414874599E-2</v>
      </c>
      <c r="P1416" s="13">
        <f t="shared" si="1907"/>
        <v>0.11964631815128784</v>
      </c>
      <c r="Q1416" s="13">
        <f t="shared" si="1908"/>
        <v>5.2546462794239739E-2</v>
      </c>
      <c r="R1416" s="13">
        <f t="shared" si="1909"/>
        <v>6.8107540859669746E-2</v>
      </c>
      <c r="S1416" s="13">
        <f t="shared" si="1910"/>
        <v>5.7197835745471888E-2</v>
      </c>
      <c r="T1416" s="13">
        <f t="shared" si="1911"/>
        <v>7.7531205948449866E-2</v>
      </c>
      <c r="U1416" s="13">
        <f t="shared" si="1912"/>
        <v>8.8267818995593231E-2</v>
      </c>
      <c r="V1416" s="13">
        <f t="shared" si="1913"/>
        <v>1.215282756160699E-2</v>
      </c>
      <c r="W1416" s="13">
        <f t="shared" si="1914"/>
        <v>2.2700186637371018E-2</v>
      </c>
      <c r="X1416" s="13">
        <f t="shared" si="1915"/>
        <v>3.349365022231704E-2</v>
      </c>
      <c r="Y1416" s="13">
        <f t="shared" si="1916"/>
        <v>2.470958990636829E-2</v>
      </c>
      <c r="Z1416" s="13">
        <f t="shared" si="1917"/>
        <v>3.3497083636315206E-2</v>
      </c>
      <c r="AA1416" s="13">
        <f t="shared" si="1918"/>
        <v>4.3412439767611007E-2</v>
      </c>
      <c r="AB1416" s="13">
        <f t="shared" si="1919"/>
        <v>2.8131403125095624E-2</v>
      </c>
      <c r="AC1416" s="13">
        <f t="shared" si="1920"/>
        <v>1.4524379969488384E-3</v>
      </c>
      <c r="AD1416" s="13">
        <f t="shared" si="1921"/>
        <v>7.3548976368200836E-3</v>
      </c>
      <c r="AE1416" s="13">
        <f t="shared" si="1922"/>
        <v>1.0851997510145926E-2</v>
      </c>
      <c r="AF1416" s="13">
        <f t="shared" si="1923"/>
        <v>8.0059475859088815E-3</v>
      </c>
      <c r="AG1416" s="13">
        <f t="shared" si="1924"/>
        <v>3.9375360274084932E-3</v>
      </c>
      <c r="AH1416" s="13">
        <f t="shared" si="1925"/>
        <v>1.2356061435805627E-2</v>
      </c>
      <c r="AI1416" s="13">
        <f t="shared" si="1926"/>
        <v>1.601353654158949E-2</v>
      </c>
      <c r="AJ1416" s="13">
        <f t="shared" si="1927"/>
        <v>1.037682411588391E-2</v>
      </c>
      <c r="AK1416" s="13">
        <f t="shared" si="1928"/>
        <v>4.4828106709317722E-3</v>
      </c>
      <c r="AL1416" s="13">
        <f t="shared" si="1929"/>
        <v>1.1109585152454443E-4</v>
      </c>
      <c r="AM1416" s="13">
        <f t="shared" si="1930"/>
        <v>1.9063991010204845E-3</v>
      </c>
      <c r="AN1416" s="13">
        <f t="shared" si="1931"/>
        <v>2.8128519687411124E-3</v>
      </c>
      <c r="AO1416" s="13">
        <f t="shared" si="1932"/>
        <v>2.07515210057942E-3</v>
      </c>
      <c r="AP1416" s="13">
        <f t="shared" si="1933"/>
        <v>1.0206144957488205E-3</v>
      </c>
      <c r="AQ1416" s="13">
        <f t="shared" si="1934"/>
        <v>3.7647383123450424E-4</v>
      </c>
      <c r="AR1416" s="13">
        <f t="shared" si="1935"/>
        <v>3.6462220022016791E-3</v>
      </c>
      <c r="AS1416" s="13">
        <f t="shared" si="1936"/>
        <v>4.7255275942383801E-3</v>
      </c>
      <c r="AT1416" s="13">
        <f t="shared" si="1937"/>
        <v>3.0621573549861475E-3</v>
      </c>
      <c r="AU1416" s="13">
        <f t="shared" si="1938"/>
        <v>1.3228586621210959E-3</v>
      </c>
      <c r="AV1416" s="13">
        <f t="shared" si="1939"/>
        <v>4.2860837240271384E-4</v>
      </c>
      <c r="AW1416" s="13">
        <f t="shared" si="1940"/>
        <v>5.9011355446895766E-6</v>
      </c>
      <c r="AX1416" s="13">
        <f t="shared" si="1941"/>
        <v>4.1178428667919069E-4</v>
      </c>
      <c r="AY1416" s="13">
        <f t="shared" si="1942"/>
        <v>6.0757909551163302E-4</v>
      </c>
      <c r="AZ1416" s="13">
        <f t="shared" si="1943"/>
        <v>4.4823511877995729E-4</v>
      </c>
      <c r="BA1416" s="13">
        <f t="shared" si="1944"/>
        <v>2.2045384509539488E-4</v>
      </c>
      <c r="BB1416" s="13">
        <f t="shared" si="1945"/>
        <v>8.1318758472608297E-5</v>
      </c>
      <c r="BC1416" s="13">
        <f t="shared" si="1946"/>
        <v>2.3996825191830725E-5</v>
      </c>
      <c r="BD1416" s="13">
        <f t="shared" si="1947"/>
        <v>8.9665404023306122E-4</v>
      </c>
      <c r="BE1416" s="13">
        <f t="shared" si="1948"/>
        <v>1.1620695083975022E-3</v>
      </c>
      <c r="BF1416" s="13">
        <f t="shared" si="1949"/>
        <v>7.5302484668234525E-4</v>
      </c>
      <c r="BG1416" s="13">
        <f t="shared" si="1950"/>
        <v>3.2530837763908999E-4</v>
      </c>
      <c r="BH1416" s="13">
        <f t="shared" si="1951"/>
        <v>1.0540044697238728E-4</v>
      </c>
      <c r="BI1416" s="13">
        <f t="shared" si="1952"/>
        <v>2.7319933910350309E-5</v>
      </c>
      <c r="BJ1416" s="14">
        <f t="shared" si="1953"/>
        <v>0.33220614428647549</v>
      </c>
      <c r="BK1416" s="14">
        <f t="shared" si="1954"/>
        <v>0.25373707651760802</v>
      </c>
      <c r="BL1416" s="14">
        <f t="shared" si="1955"/>
        <v>0.3799228100668397</v>
      </c>
      <c r="BM1416" s="14">
        <f t="shared" si="1956"/>
        <v>0.52248309862155218</v>
      </c>
      <c r="BN1416" s="14">
        <f t="shared" si="1957"/>
        <v>0.47627833792571955</v>
      </c>
    </row>
    <row r="1417" spans="1:66" x14ac:dyDescent="0.25">
      <c r="A1417" t="s">
        <v>357</v>
      </c>
      <c r="B1417" t="s">
        <v>329</v>
      </c>
      <c r="C1417" t="s">
        <v>328</v>
      </c>
      <c r="D1417" t="s">
        <v>394</v>
      </c>
      <c r="E1417" s="10">
        <f>VLOOKUP(A1417,home!$A$2:$E$405,3,FALSE)</f>
        <v>1.72</v>
      </c>
      <c r="F1417" s="10">
        <f>VLOOKUP(B1417,home!$B$2:$E$405,3,FALSE)</f>
        <v>1.1628000000000001</v>
      </c>
      <c r="G1417" s="10">
        <f>VLOOKUP(C1417,away!$B$2:$E$405,4,FALSE)</f>
        <v>1.1628000000000001</v>
      </c>
      <c r="H1417" s="10">
        <f>VLOOKUP(A1417,away!$A$2:$E$405,3,FALSE)</f>
        <v>1.58</v>
      </c>
      <c r="I1417" s="10">
        <f>VLOOKUP(C1417,away!$B$2:$E$405,3,FALSE)</f>
        <v>0.63290000000000002</v>
      </c>
      <c r="J1417" s="10">
        <f>VLOOKUP(B1417,home!$B$2:$E$405,4,FALSE)</f>
        <v>0.69620000000000004</v>
      </c>
      <c r="K1417" s="12">
        <f t="shared" si="1902"/>
        <v>2.3256186048000003</v>
      </c>
      <c r="L1417" s="12">
        <f t="shared" si="1903"/>
        <v>0.69618746840000012</v>
      </c>
      <c r="M1417" s="13">
        <f t="shared" si="1904"/>
        <v>4.8713159333863984E-2</v>
      </c>
      <c r="N1417" s="13">
        <f t="shared" si="1905"/>
        <v>0.11328822964542087</v>
      </c>
      <c r="O1417" s="13">
        <f t="shared" si="1906"/>
        <v>3.3913491074408608E-2</v>
      </c>
      <c r="P1417" s="13">
        <f t="shared" si="1907"/>
        <v>7.88698457963634E-2</v>
      </c>
      <c r="Q1417" s="13">
        <f t="shared" si="1908"/>
        <v>0.13173260728412287</v>
      </c>
      <c r="R1417" s="13">
        <f t="shared" si="1909"/>
        <v>1.1805073747849261E-2</v>
      </c>
      <c r="S1417" s="13">
        <f t="shared" si="1910"/>
        <v>3.1923881867880935E-2</v>
      </c>
      <c r="T1417" s="13">
        <f t="shared" si="1911"/>
        <v>9.1710590370864917E-2</v>
      </c>
      <c r="U1417" s="13">
        <f t="shared" si="1912"/>
        <v>2.7454099139034311E-2</v>
      </c>
      <c r="V1417" s="13">
        <f t="shared" si="1913"/>
        <v>5.742987622901056E-3</v>
      </c>
      <c r="W1417" s="13">
        <f t="shared" si="1914"/>
        <v>0.1021199341195894</v>
      </c>
      <c r="X1417" s="13">
        <f t="shared" si="1915"/>
        <v>7.1094618407891746E-2</v>
      </c>
      <c r="Y1417" s="13">
        <f t="shared" si="1916"/>
        <v>2.4747591203127094E-2</v>
      </c>
      <c r="Z1417" s="13">
        <f t="shared" si="1917"/>
        <v>2.7395148022634932E-3</v>
      </c>
      <c r="AA1417" s="13">
        <f t="shared" si="1918"/>
        <v>6.3710665922689733E-3</v>
      </c>
      <c r="AB1417" s="13">
        <f t="shared" si="1919"/>
        <v>7.408335499700232E-3</v>
      </c>
      <c r="AC1417" s="13">
        <f t="shared" si="1920"/>
        <v>5.8114243977211216E-4</v>
      </c>
      <c r="AD1417" s="13">
        <f t="shared" si="1921"/>
        <v>5.937300467736685E-2</v>
      </c>
      <c r="AE1417" s="13">
        <f t="shared" si="1922"/>
        <v>4.1334741817637397E-2</v>
      </c>
      <c r="AF1417" s="13">
        <f t="shared" si="1923"/>
        <v>1.4388364631494297E-2</v>
      </c>
      <c r="AG1417" s="13">
        <f t="shared" si="1924"/>
        <v>3.3389997157387049E-3</v>
      </c>
      <c r="AH1417" s="13">
        <f t="shared" si="1925"/>
        <v>4.7680396870803694E-4</v>
      </c>
      <c r="AI1417" s="13">
        <f t="shared" si="1926"/>
        <v>1.1088641804698877E-3</v>
      </c>
      <c r="AJ1417" s="13">
        <f t="shared" si="1927"/>
        <v>1.2893975841485382E-3</v>
      </c>
      <c r="AK1417" s="13">
        <f t="shared" si="1928"/>
        <v>9.9954900356000491E-4</v>
      </c>
      <c r="AL1417" s="13">
        <f t="shared" si="1929"/>
        <v>3.7636330911254212E-5</v>
      </c>
      <c r="AM1417" s="13">
        <f t="shared" si="1930"/>
        <v>2.7615792860112363E-2</v>
      </c>
      <c r="AN1417" s="13">
        <f t="shared" si="1931"/>
        <v>1.9225768919140424E-2</v>
      </c>
      <c r="AO1417" s="13">
        <f t="shared" si="1932"/>
        <v>6.6923696959298885E-3</v>
      </c>
      <c r="AP1417" s="13">
        <f t="shared" si="1933"/>
        <v>1.5530479720687693E-3</v>
      </c>
      <c r="AQ1417" s="13">
        <f t="shared" si="1934"/>
        <v>2.7030313399457759E-4</v>
      </c>
      <c r="AR1417" s="13">
        <f t="shared" si="1935"/>
        <v>6.6388989579584253E-5</v>
      </c>
      <c r="AS1417" s="13">
        <f t="shared" si="1936"/>
        <v>1.5439546932015448E-4</v>
      </c>
      <c r="AT1417" s="13">
        <f t="shared" si="1937"/>
        <v>1.7953248797388947E-4</v>
      </c>
      <c r="AU1417" s="13">
        <f t="shared" si="1938"/>
        <v>1.3917469806603655E-4</v>
      </c>
      <c r="AV1417" s="13">
        <f t="shared" si="1939"/>
        <v>8.0916816784949296E-5</v>
      </c>
      <c r="AW1417" s="13">
        <f t="shared" si="1940"/>
        <v>1.6926589902919007E-6</v>
      </c>
      <c r="AX1417" s="13">
        <f t="shared" si="1941"/>
        <v>1.0703966943630044E-2</v>
      </c>
      <c r="AY1417" s="13">
        <f t="shared" si="1942"/>
        <v>7.4519676483230874E-3</v>
      </c>
      <c r="AZ1417" s="13">
        <f t="shared" si="1943"/>
        <v>2.5939832458423762E-3</v>
      </c>
      <c r="BA1417" s="13">
        <f t="shared" si="1944"/>
        <v>6.0196620966500628E-4</v>
      </c>
      <c r="BB1417" s="13">
        <f t="shared" si="1945"/>
        <v>1.0477033289225608E-4</v>
      </c>
      <c r="BC1417" s="13">
        <f t="shared" si="1946"/>
        <v>1.4587958563937013E-5</v>
      </c>
      <c r="BD1417" s="13">
        <f t="shared" si="1947"/>
        <v>7.7031970975074525E-6</v>
      </c>
      <c r="BE1417" s="13">
        <f t="shared" si="1948"/>
        <v>1.7914698486404697E-5</v>
      </c>
      <c r="BF1417" s="13">
        <f t="shared" si="1949"/>
        <v>2.0831378049682584E-5</v>
      </c>
      <c r="BG1417" s="13">
        <f t="shared" si="1950"/>
        <v>1.6148613451988055E-5</v>
      </c>
      <c r="BH1417" s="13">
        <f t="shared" si="1951"/>
        <v>9.3888789714167428E-6</v>
      </c>
      <c r="BI1417" s="13">
        <f t="shared" si="1952"/>
        <v>4.3669903228284542E-6</v>
      </c>
      <c r="BJ1417" s="14">
        <f t="shared" si="1953"/>
        <v>0.72995720679341691</v>
      </c>
      <c r="BK1417" s="14">
        <f t="shared" si="1954"/>
        <v>0.17332062104001586</v>
      </c>
      <c r="BL1417" s="14">
        <f t="shared" si="1955"/>
        <v>9.1523443008252311E-2</v>
      </c>
      <c r="BM1417" s="14">
        <f t="shared" si="1956"/>
        <v>0.57176810377258669</v>
      </c>
      <c r="BN1417" s="14">
        <f t="shared" si="1957"/>
        <v>0.41832240688202899</v>
      </c>
    </row>
    <row r="1418" spans="1:66" x14ac:dyDescent="0.25">
      <c r="A1418" t="s">
        <v>357</v>
      </c>
      <c r="B1418" t="s">
        <v>333</v>
      </c>
      <c r="C1418" t="s">
        <v>332</v>
      </c>
      <c r="D1418" t="s">
        <v>394</v>
      </c>
      <c r="E1418" s="10">
        <f>VLOOKUP(A1418,home!$A$2:$E$405,3,FALSE)</f>
        <v>1.72</v>
      </c>
      <c r="F1418" s="10">
        <f>VLOOKUP(B1418,home!$B$2:$E$405,3,FALSE)</f>
        <v>1.5116000000000001</v>
      </c>
      <c r="G1418" s="10">
        <f>VLOOKUP(C1418,away!$B$2:$E$405,4,FALSE)</f>
        <v>0.75580000000000003</v>
      </c>
      <c r="H1418" s="10">
        <f>VLOOKUP(A1418,away!$A$2:$E$405,3,FALSE)</f>
        <v>1.58</v>
      </c>
      <c r="I1418" s="10">
        <f>VLOOKUP(C1418,away!$B$2:$E$405,3,FALSE)</f>
        <v>0.75949999999999995</v>
      </c>
      <c r="J1418" s="10">
        <f>VLOOKUP(B1418,home!$B$2:$E$405,4,FALSE)</f>
        <v>0.63290000000000002</v>
      </c>
      <c r="K1418" s="12">
        <f t="shared" si="1902"/>
        <v>1.9650437216000001</v>
      </c>
      <c r="L1418" s="12">
        <f t="shared" si="1903"/>
        <v>0.75948632900000002</v>
      </c>
      <c r="M1418" s="13">
        <f t="shared" si="1904"/>
        <v>6.5577013355817268E-2</v>
      </c>
      <c r="N1418" s="13">
        <f t="shared" si="1905"/>
        <v>0.12886169837612807</v>
      </c>
      <c r="O1418" s="13">
        <f t="shared" si="1906"/>
        <v>4.9804845140393628E-2</v>
      </c>
      <c r="P1418" s="13">
        <f t="shared" si="1907"/>
        <v>9.786869824839077E-2</v>
      </c>
      <c r="Q1418" s="13">
        <f t="shared" si="1908"/>
        <v>0.12660943567436173</v>
      </c>
      <c r="R1418" s="13">
        <f t="shared" si="1909"/>
        <v>1.8913049501045522E-2</v>
      </c>
      <c r="S1418" s="13">
        <f t="shared" si="1910"/>
        <v>3.6515394673676801E-2</v>
      </c>
      <c r="T1418" s="13">
        <f t="shared" si="1911"/>
        <v>9.6158135517082619E-2</v>
      </c>
      <c r="U1418" s="13">
        <f t="shared" si="1912"/>
        <v>3.7164969178339516E-2</v>
      </c>
      <c r="V1418" s="13">
        <f t="shared" si="1913"/>
        <v>6.0551606252436064E-3</v>
      </c>
      <c r="W1418" s="13">
        <f t="shared" si="1914"/>
        <v>8.2931025555741167E-2</v>
      </c>
      <c r="X1418" s="13">
        <f t="shared" si="1915"/>
        <v>6.2984980159535048E-2</v>
      </c>
      <c r="Y1418" s="13">
        <f t="shared" si="1916"/>
        <v>2.3918115681751551E-2</v>
      </c>
      <c r="Z1418" s="13">
        <f t="shared" si="1917"/>
        <v>4.7880675119147814E-3</v>
      </c>
      <c r="AA1418" s="13">
        <f t="shared" si="1918"/>
        <v>9.4087620028850752E-3</v>
      </c>
      <c r="AB1418" s="13">
        <f t="shared" si="1919"/>
        <v>9.2443143508989817E-3</v>
      </c>
      <c r="AC1418" s="13">
        <f t="shared" si="1920"/>
        <v>5.6480413043328073E-4</v>
      </c>
      <c r="AD1418" s="13">
        <f t="shared" si="1921"/>
        <v>4.0740772773539609E-2</v>
      </c>
      <c r="AE1418" s="13">
        <f t="shared" si="1922"/>
        <v>3.0942059954398748E-2</v>
      </c>
      <c r="AF1418" s="13">
        <f t="shared" si="1923"/>
        <v>1.1750035763232107E-2</v>
      </c>
      <c r="AG1418" s="13">
        <f t="shared" si="1924"/>
        <v>2.9746638424786218E-3</v>
      </c>
      <c r="AH1418" s="13">
        <f t="shared" si="1925"/>
        <v>9.0911795440708036E-4</v>
      </c>
      <c r="AI1418" s="13">
        <f t="shared" si="1926"/>
        <v>1.7864565285014684E-3</v>
      </c>
      <c r="AJ1418" s="13">
        <f t="shared" si="1927"/>
        <v>1.7552325926215714E-3</v>
      </c>
      <c r="AK1418" s="13">
        <f t="shared" si="1928"/>
        <v>1.1497029286929028E-3</v>
      </c>
      <c r="AL1418" s="13">
        <f t="shared" si="1929"/>
        <v>3.3717086022744852E-5</v>
      </c>
      <c r="AM1418" s="13">
        <f t="shared" si="1930"/>
        <v>1.6011479950355234E-2</v>
      </c>
      <c r="AN1418" s="13">
        <f t="shared" si="1931"/>
        <v>1.21605001293524E-2</v>
      </c>
      <c r="AO1418" s="13">
        <f t="shared" si="1932"/>
        <v>4.6178668010229398E-3</v>
      </c>
      <c r="AP1418" s="13">
        <f t="shared" si="1933"/>
        <v>1.1690689015066286E-3</v>
      </c>
      <c r="AQ1418" s="13">
        <f t="shared" si="1934"/>
        <v>2.2197296208833299E-4</v>
      </c>
      <c r="AR1418" s="13">
        <f t="shared" si="1935"/>
        <v>1.3809253156412462E-4</v>
      </c>
      <c r="AS1418" s="13">
        <f t="shared" si="1936"/>
        <v>2.7135786214993289E-4</v>
      </c>
      <c r="AT1418" s="13">
        <f t="shared" si="1937"/>
        <v>2.6661503166226205E-4</v>
      </c>
      <c r="AU1418" s="13">
        <f t="shared" si="1938"/>
        <v>1.7463673135070438E-4</v>
      </c>
      <c r="AV1418" s="13">
        <f t="shared" si="1939"/>
        <v>8.5792203125361943E-5</v>
      </c>
      <c r="AW1418" s="13">
        <f t="shared" si="1940"/>
        <v>1.3977828632785709E-6</v>
      </c>
      <c r="AX1418" s="13">
        <f t="shared" si="1941"/>
        <v>5.2438763583283043E-3</v>
      </c>
      <c r="AY1418" s="13">
        <f t="shared" si="1942"/>
        <v>3.9826524051166526E-3</v>
      </c>
      <c r="AZ1418" s="13">
        <f t="shared" si="1943"/>
        <v>1.5123850274225336E-3</v>
      </c>
      <c r="BA1418" s="13">
        <f t="shared" si="1944"/>
        <v>3.8287858417056811E-4</v>
      </c>
      <c r="BB1418" s="13">
        <f t="shared" si="1945"/>
        <v>7.2697762586105576E-5</v>
      </c>
      <c r="BC1418" s="13">
        <f t="shared" si="1946"/>
        <v>1.1042591366606978E-5</v>
      </c>
      <c r="BD1418" s="13">
        <f t="shared" si="1947"/>
        <v>1.7479898309992269E-5</v>
      </c>
      <c r="BE1418" s="13">
        <f t="shared" si="1948"/>
        <v>3.4348764428256755E-5</v>
      </c>
      <c r="BF1418" s="13">
        <f t="shared" si="1949"/>
        <v>3.3748411942231685E-5</v>
      </c>
      <c r="BG1418" s="13">
        <f t="shared" si="1950"/>
        <v>2.2105701667017606E-5</v>
      </c>
      <c r="BH1418" s="13">
        <f t="shared" si="1951"/>
        <v>1.0859667568083908E-5</v>
      </c>
      <c r="BI1418" s="13">
        <f t="shared" si="1952"/>
        <v>4.2679443146652816E-6</v>
      </c>
      <c r="BJ1418" s="14">
        <f t="shared" si="1953"/>
        <v>0.6532573447715655</v>
      </c>
      <c r="BK1418" s="14">
        <f t="shared" si="1954"/>
        <v>0.21059744052470111</v>
      </c>
      <c r="BL1418" s="14">
        <f t="shared" si="1955"/>
        <v>0.13119575492586835</v>
      </c>
      <c r="BM1418" s="14">
        <f t="shared" si="1956"/>
        <v>0.5082226128156595</v>
      </c>
      <c r="BN1418" s="14">
        <f t="shared" si="1957"/>
        <v>0.48763474029613696</v>
      </c>
    </row>
    <row r="1419" spans="1:66" x14ac:dyDescent="0.25">
      <c r="A1419" t="s">
        <v>290</v>
      </c>
      <c r="B1419" t="s">
        <v>294</v>
      </c>
      <c r="C1419" t="s">
        <v>310</v>
      </c>
      <c r="D1419" t="s">
        <v>394</v>
      </c>
      <c r="E1419" s="10">
        <f>VLOOKUP(A1419,home!$A$2:$E$405,3,FALSE)</f>
        <v>1.6292</v>
      </c>
      <c r="F1419" s="10">
        <f>VLOOKUP(B1419,home!$B$2:$E$405,3,FALSE)</f>
        <v>1.0470999999999999</v>
      </c>
      <c r="G1419" s="10">
        <f>VLOOKUP(C1419,away!$B$2:$E$405,4,FALSE)</f>
        <v>0.90259999999999996</v>
      </c>
      <c r="H1419" s="10">
        <f>VLOOKUP(A1419,away!$A$2:$E$405,3,FALSE)</f>
        <v>1.1462000000000001</v>
      </c>
      <c r="I1419" s="10">
        <f>VLOOKUP(C1419,away!$B$2:$E$405,3,FALSE)</f>
        <v>1.1803999999999999</v>
      </c>
      <c r="J1419" s="10">
        <f>VLOOKUP(B1419,home!$B$2:$E$405,4,FALSE)</f>
        <v>1.1803999999999999</v>
      </c>
      <c r="K1419" s="12">
        <f t="shared" si="1902"/>
        <v>1.5397772198319997</v>
      </c>
      <c r="L1419" s="12">
        <f t="shared" si="1903"/>
        <v>1.597051076192</v>
      </c>
      <c r="M1419" s="13">
        <f t="shared" si="1904"/>
        <v>4.3420296060626334E-2</v>
      </c>
      <c r="N1419" s="13">
        <f t="shared" si="1905"/>
        <v>6.685758275251355E-2</v>
      </c>
      <c r="O1419" s="13">
        <f t="shared" si="1906"/>
        <v>6.9344430552198549E-2</v>
      </c>
      <c r="P1419" s="13">
        <f t="shared" si="1907"/>
        <v>0.10677497448649748</v>
      </c>
      <c r="Q1419" s="13">
        <f t="shared" si="1908"/>
        <v>5.1472891447676583E-2</v>
      </c>
      <c r="R1419" s="13">
        <f t="shared" si="1909"/>
        <v>5.5373298720655058E-2</v>
      </c>
      <c r="S1419" s="13">
        <f t="shared" si="1910"/>
        <v>6.5642661444969719E-2</v>
      </c>
      <c r="T1419" s="13">
        <f t="shared" si="1911"/>
        <v>8.2204836681225885E-2</v>
      </c>
      <c r="U1419" s="13">
        <f t="shared" si="1912"/>
        <v>8.5262543957017087E-2</v>
      </c>
      <c r="V1419" s="13">
        <f t="shared" si="1913"/>
        <v>1.7935784099230169E-2</v>
      </c>
      <c r="W1419" s="13">
        <f t="shared" si="1914"/>
        <v>2.6418928563339262E-2</v>
      </c>
      <c r="X1419" s="13">
        <f t="shared" si="1915"/>
        <v>4.2192378293920536E-2</v>
      </c>
      <c r="Y1419" s="13">
        <f t="shared" si="1916"/>
        <v>3.3691691580702898E-2</v>
      </c>
      <c r="Z1419" s="13">
        <f t="shared" si="1917"/>
        <v>2.9477995438041086E-2</v>
      </c>
      <c r="AA1419" s="13">
        <f t="shared" si="1918"/>
        <v>4.5389545861807282E-2</v>
      </c>
      <c r="AB1419" s="13">
        <f t="shared" si="1919"/>
        <v>3.4944894368265332E-2</v>
      </c>
      <c r="AC1419" s="13">
        <f t="shared" si="1920"/>
        <v>2.7566211301804679E-3</v>
      </c>
      <c r="AD1419" s="13">
        <f t="shared" si="1921"/>
        <v>1.0169816093549682E-2</v>
      </c>
      <c r="AE1419" s="13">
        <f t="shared" si="1922"/>
        <v>1.6241715736878243E-2</v>
      </c>
      <c r="AF1419" s="13">
        <f t="shared" si="1923"/>
        <v>1.2969424798392972E-2</v>
      </c>
      <c r="AG1419" s="13">
        <f t="shared" si="1924"/>
        <v>6.9042779439549033E-3</v>
      </c>
      <c r="AH1419" s="13">
        <f t="shared" si="1925"/>
        <v>1.1769466084576602E-2</v>
      </c>
      <c r="AI1419" s="13">
        <f t="shared" si="1926"/>
        <v>1.8122355766616371E-2</v>
      </c>
      <c r="AJ1419" s="13">
        <f t="shared" si="1927"/>
        <v>1.3952195289563481E-2</v>
      </c>
      <c r="AK1419" s="13">
        <f t="shared" si="1928"/>
        <v>7.1610908245057286E-3</v>
      </c>
      <c r="AL1419" s="13">
        <f t="shared" si="1929"/>
        <v>2.7115259687127363E-4</v>
      </c>
      <c r="AM1419" s="13">
        <f t="shared" si="1930"/>
        <v>3.1318502301457291E-3</v>
      </c>
      <c r="AN1419" s="13">
        <f t="shared" si="1931"/>
        <v>5.0017247805263995E-3</v>
      </c>
      <c r="AO1419" s="13">
        <f t="shared" si="1932"/>
        <v>3.9940049717779418E-3</v>
      </c>
      <c r="AP1419" s="13">
        <f t="shared" si="1933"/>
        <v>2.1262099794980534E-3</v>
      </c>
      <c r="AQ1419" s="13">
        <f t="shared" si="1934"/>
        <v>8.4891648399188456E-4</v>
      </c>
      <c r="AR1419" s="13">
        <f t="shared" si="1935"/>
        <v>3.7592876953156614E-3</v>
      </c>
      <c r="AS1419" s="13">
        <f t="shared" si="1936"/>
        <v>5.7884655560417955E-3</v>
      </c>
      <c r="AT1419" s="13">
        <f t="shared" si="1937"/>
        <v>4.4564737004876625E-3</v>
      </c>
      <c r="AU1419" s="13">
        <f t="shared" si="1938"/>
        <v>2.2873255615971063E-3</v>
      </c>
      <c r="AV1419" s="13">
        <f t="shared" si="1939"/>
        <v>8.8049294852166483E-4</v>
      </c>
      <c r="AW1419" s="13">
        <f t="shared" si="1940"/>
        <v>1.8522003558257052E-5</v>
      </c>
      <c r="AX1419" s="13">
        <f t="shared" si="1941"/>
        <v>8.0372527338400145E-4</v>
      </c>
      <c r="AY1419" s="13">
        <f t="shared" si="1942"/>
        <v>1.283590312820629E-3</v>
      </c>
      <c r="AZ1419" s="13">
        <f t="shared" si="1943"/>
        <v>1.0249796452399061E-3</v>
      </c>
      <c r="BA1419" s="13">
        <f t="shared" si="1944"/>
        <v>5.4564828183509544E-4</v>
      </c>
      <c r="BB1419" s="13">
        <f t="shared" si="1945"/>
        <v>2.1785704393176381E-4</v>
      </c>
      <c r="BC1419" s="13">
        <f t="shared" si="1946"/>
        <v>6.9585765293446255E-5</v>
      </c>
      <c r="BD1419" s="13">
        <f t="shared" si="1947"/>
        <v>1.0006290765865373E-3</v>
      </c>
      <c r="BE1419" s="13">
        <f t="shared" si="1948"/>
        <v>1.5407458576294796E-3</v>
      </c>
      <c r="BF1419" s="13">
        <f t="shared" si="1949"/>
        <v>1.186202686564195E-3</v>
      </c>
      <c r="BG1419" s="13">
        <f t="shared" si="1950"/>
        <v>6.0882929162502184E-4</v>
      </c>
      <c r="BH1419" s="13">
        <f t="shared" si="1951"/>
        <v>2.3436536850266544E-4</v>
      </c>
      <c r="BI1419" s="13">
        <f t="shared" si="1952"/>
        <v>7.2174091107587217E-5</v>
      </c>
      <c r="BJ1419" s="14">
        <f t="shared" si="1953"/>
        <v>0.36817163666059932</v>
      </c>
      <c r="BK1419" s="14">
        <f t="shared" si="1954"/>
        <v>0.23808508013119606</v>
      </c>
      <c r="BL1419" s="14">
        <f t="shared" si="1955"/>
        <v>0.36313481325918484</v>
      </c>
      <c r="BM1419" s="14">
        <f t="shared" si="1956"/>
        <v>0.60436098315959152</v>
      </c>
      <c r="BN1419" s="14">
        <f t="shared" si="1957"/>
        <v>0.39324347402016757</v>
      </c>
    </row>
    <row r="1420" spans="1:66" x14ac:dyDescent="0.25">
      <c r="A1420" t="s">
        <v>290</v>
      </c>
      <c r="B1420" t="s">
        <v>302</v>
      </c>
      <c r="C1420" t="s">
        <v>313</v>
      </c>
      <c r="D1420" t="s">
        <v>394</v>
      </c>
      <c r="E1420" s="10">
        <f>VLOOKUP(A1420,home!$A$2:$E$405,3,FALSE)</f>
        <v>1.6292</v>
      </c>
      <c r="F1420" s="10">
        <f>VLOOKUP(B1420,home!$B$2:$E$405,3,FALSE)</f>
        <v>1.2276</v>
      </c>
      <c r="G1420" s="10">
        <f>VLOOKUP(C1420,away!$B$2:$E$405,4,FALSE)</f>
        <v>1.0831999999999999</v>
      </c>
      <c r="H1420" s="10">
        <f>VLOOKUP(A1420,away!$A$2:$E$405,3,FALSE)</f>
        <v>1.1462000000000001</v>
      </c>
      <c r="I1420" s="10">
        <f>VLOOKUP(C1420,away!$B$2:$E$405,3,FALSE)</f>
        <v>1.0777000000000001</v>
      </c>
      <c r="J1420" s="10">
        <f>VLOOKUP(B1420,home!$B$2:$E$405,4,FALSE)</f>
        <v>1.1803999999999999</v>
      </c>
      <c r="K1420" s="12">
        <f t="shared" si="1902"/>
        <v>2.1664064125439997</v>
      </c>
      <c r="L1420" s="12">
        <f t="shared" si="1903"/>
        <v>1.4581005970960002</v>
      </c>
      <c r="M1420" s="13">
        <f t="shared" si="1904"/>
        <v>2.6662238323368826E-2</v>
      </c>
      <c r="N1420" s="13">
        <f t="shared" si="1905"/>
        <v>5.7761244076522611E-2</v>
      </c>
      <c r="O1420" s="13">
        <f t="shared" si="1906"/>
        <v>3.887622561921994E-2</v>
      </c>
      <c r="P1420" s="13">
        <f t="shared" si="1907"/>
        <v>8.4221704476985404E-2</v>
      </c>
      <c r="Q1420" s="13">
        <f t="shared" si="1908"/>
        <v>6.2567164781948847E-2</v>
      </c>
      <c r="R1420" s="13">
        <f t="shared" si="1909"/>
        <v>2.8342723894111709E-2</v>
      </c>
      <c r="S1420" s="13">
        <f t="shared" si="1910"/>
        <v>6.6510690315819798E-2</v>
      </c>
      <c r="T1420" s="13">
        <f t="shared" si="1911"/>
        <v>9.1229220327163435E-2</v>
      </c>
      <c r="U1420" s="13">
        <f t="shared" si="1912"/>
        <v>6.1401858793167653E-2</v>
      </c>
      <c r="V1420" s="13">
        <f t="shared" si="1913"/>
        <v>2.3344058682881603E-2</v>
      </c>
      <c r="W1420" s="13">
        <f t="shared" si="1914"/>
        <v>4.5181968999437029E-2</v>
      </c>
      <c r="X1420" s="13">
        <f t="shared" si="1915"/>
        <v>6.5879855976052101E-2</v>
      </c>
      <c r="Y1420" s="13">
        <f t="shared" si="1916"/>
        <v>4.8029728667640034E-2</v>
      </c>
      <c r="Z1420" s="13">
        <f t="shared" si="1917"/>
        <v>1.3775514211110451E-2</v>
      </c>
      <c r="AA1420" s="13">
        <f t="shared" si="1918"/>
        <v>2.9843362323040683E-2</v>
      </c>
      <c r="AB1420" s="13">
        <f t="shared" si="1919"/>
        <v>3.2326425754254665E-2</v>
      </c>
      <c r="AC1420" s="13">
        <f t="shared" si="1920"/>
        <v>4.6087569333025579E-3</v>
      </c>
      <c r="AD1420" s="13">
        <f t="shared" si="1921"/>
        <v>2.4470626842936154E-2</v>
      </c>
      <c r="AE1420" s="13">
        <f t="shared" si="1922"/>
        <v>3.5680635610998608E-2</v>
      </c>
      <c r="AF1420" s="13">
        <f t="shared" si="1923"/>
        <v>2.6012978044580946E-2</v>
      </c>
      <c r="AG1420" s="13">
        <f t="shared" si="1924"/>
        <v>1.2643179606349539E-2</v>
      </c>
      <c r="AH1420" s="13">
        <f t="shared" si="1925"/>
        <v>5.0215213741311455E-3</v>
      </c>
      <c r="AI1420" s="13">
        <f t="shared" si="1926"/>
        <v>1.0878656105644471E-2</v>
      </c>
      <c r="AJ1420" s="13">
        <f t="shared" si="1927"/>
        <v>1.178379517356456E-2</v>
      </c>
      <c r="AK1420" s="13">
        <f t="shared" si="1928"/>
        <v>8.5094964760384327E-3</v>
      </c>
      <c r="AL1420" s="13">
        <f t="shared" si="1929"/>
        <v>5.8233275051428003E-4</v>
      </c>
      <c r="AM1420" s="13">
        <f t="shared" si="1930"/>
        <v>1.060266458230164E-2</v>
      </c>
      <c r="AN1420" s="13">
        <f t="shared" si="1931"/>
        <v>1.5459751558262633E-2</v>
      </c>
      <c r="AO1420" s="13">
        <f t="shared" si="1932"/>
        <v>1.1270936489029283E-2</v>
      </c>
      <c r="AP1420" s="13">
        <f t="shared" si="1933"/>
        <v>5.4780530748282314E-3</v>
      </c>
      <c r="AQ1420" s="13">
        <f t="shared" si="1934"/>
        <v>1.9968881148326556E-3</v>
      </c>
      <c r="AR1420" s="13">
        <f t="shared" si="1935"/>
        <v>1.4643766627901896E-3</v>
      </c>
      <c r="AS1420" s="13">
        <f t="shared" si="1936"/>
        <v>3.1724349926484491E-3</v>
      </c>
      <c r="AT1420" s="13">
        <f t="shared" si="1937"/>
        <v>3.4363917557262884E-3</v>
      </c>
      <c r="AU1420" s="13">
        <f t="shared" si="1938"/>
        <v>2.4815403785395885E-3</v>
      </c>
      <c r="AV1420" s="13">
        <f t="shared" si="1939"/>
        <v>1.3440062472637577E-3</v>
      </c>
      <c r="AW1420" s="13">
        <f t="shared" si="1940"/>
        <v>5.1097086184263409E-5</v>
      </c>
      <c r="AX1420" s="13">
        <f t="shared" si="1941"/>
        <v>3.8282800901919029E-3</v>
      </c>
      <c r="AY1420" s="13">
        <f t="shared" si="1942"/>
        <v>5.5820174853595424E-3</v>
      </c>
      <c r="AZ1420" s="13">
        <f t="shared" si="1943"/>
        <v>4.0695715142015313E-3</v>
      </c>
      <c r="BA1420" s="13">
        <f t="shared" si="1944"/>
        <v>1.9779482182607088E-3</v>
      </c>
      <c r="BB1420" s="13">
        <f t="shared" si="1945"/>
        <v>7.2101186951772716E-4</v>
      </c>
      <c r="BC1420" s="13">
        <f t="shared" si="1946"/>
        <v>2.102615674914202E-4</v>
      </c>
      <c r="BD1420" s="13">
        <f t="shared" si="1947"/>
        <v>3.5586808106463695E-4</v>
      </c>
      <c r="BE1420" s="13">
        <f t="shared" si="1948"/>
        <v>7.7095489283815738E-4</v>
      </c>
      <c r="BF1420" s="13">
        <f t="shared" si="1949"/>
        <v>8.3510081181337821E-4</v>
      </c>
      <c r="BG1420" s="13">
        <f t="shared" si="1950"/>
        <v>6.0305591794440085E-4</v>
      </c>
      <c r="BH1420" s="13">
        <f t="shared" si="1951"/>
        <v>3.2661605193933961E-4</v>
      </c>
      <c r="BI1420" s="13">
        <f t="shared" si="1952"/>
        <v>1.4151662187223785E-4</v>
      </c>
      <c r="BJ1420" s="14">
        <f t="shared" si="1953"/>
        <v>0.53065398749790649</v>
      </c>
      <c r="BK1420" s="14">
        <f t="shared" si="1954"/>
        <v>0.21151179896823205</v>
      </c>
      <c r="BL1420" s="14">
        <f t="shared" si="1955"/>
        <v>0.24191592792761368</v>
      </c>
      <c r="BM1420" s="14">
        <f t="shared" si="1956"/>
        <v>0.69389500703352969</v>
      </c>
      <c r="BN1420" s="14">
        <f t="shared" si="1957"/>
        <v>0.29843130117215733</v>
      </c>
    </row>
    <row r="1421" spans="1:66" x14ac:dyDescent="0.25">
      <c r="A1421" t="s">
        <v>290</v>
      </c>
      <c r="B1421" t="s">
        <v>296</v>
      </c>
      <c r="C1421" t="s">
        <v>301</v>
      </c>
      <c r="D1421" t="s">
        <v>394</v>
      </c>
      <c r="E1421" s="10">
        <f>VLOOKUP(A1421,home!$A$2:$E$405,3,FALSE)</f>
        <v>1.6292</v>
      </c>
      <c r="F1421" s="10">
        <f>VLOOKUP(B1421,home!$B$2:$E$405,3,FALSE)</f>
        <v>1.1915</v>
      </c>
      <c r="G1421" s="10">
        <f>VLOOKUP(C1421,away!$B$2:$E$405,4,FALSE)</f>
        <v>0.64990000000000003</v>
      </c>
      <c r="H1421" s="10">
        <f>VLOOKUP(A1421,away!$A$2:$E$405,3,FALSE)</f>
        <v>1.1462000000000001</v>
      </c>
      <c r="I1421" s="10">
        <f>VLOOKUP(C1421,away!$B$2:$E$405,3,FALSE)</f>
        <v>0.51319999999999999</v>
      </c>
      <c r="J1421" s="10">
        <f>VLOOKUP(B1421,home!$B$2:$E$405,4,FALSE)</f>
        <v>1.1291</v>
      </c>
      <c r="K1421" s="12">
        <f t="shared" si="1902"/>
        <v>1.26158055082</v>
      </c>
      <c r="L1421" s="12">
        <f t="shared" si="1903"/>
        <v>0.66417031234400004</v>
      </c>
      <c r="M1421" s="13">
        <f t="shared" si="1904"/>
        <v>0.14576626523563999</v>
      </c>
      <c r="N1421" s="13">
        <f t="shared" si="1905"/>
        <v>0.18389588518695291</v>
      </c>
      <c r="O1421" s="13">
        <f t="shared" si="1906"/>
        <v>9.6813625910773374E-2</v>
      </c>
      <c r="P1421" s="13">
        <f t="shared" si="1907"/>
        <v>0.12213818750339489</v>
      </c>
      <c r="Q1421" s="13">
        <f t="shared" si="1908"/>
        <v>0.11599973606384378</v>
      </c>
      <c r="R1421" s="13">
        <f t="shared" si="1909"/>
        <v>3.2150368080156762E-2</v>
      </c>
      <c r="S1421" s="13">
        <f t="shared" si="1910"/>
        <v>2.5585029606299894E-2</v>
      </c>
      <c r="T1421" s="13">
        <f t="shared" si="1911"/>
        <v>7.7043580933344694E-2</v>
      </c>
      <c r="U1421" s="13">
        <f t="shared" si="1912"/>
        <v>4.0560279071629908E-2</v>
      </c>
      <c r="V1421" s="13">
        <f t="shared" si="1913"/>
        <v>2.3819786181380176E-3</v>
      </c>
      <c r="W1421" s="13">
        <f t="shared" si="1914"/>
        <v>4.8781003639466212E-2</v>
      </c>
      <c r="X1421" s="13">
        <f t="shared" si="1915"/>
        <v>3.2398894423678083E-2</v>
      </c>
      <c r="Y1421" s="13">
        <f t="shared" si="1916"/>
        <v>1.0759191914487275E-2</v>
      </c>
      <c r="Z1421" s="13">
        <f t="shared" si="1917"/>
        <v>7.1177733365907613E-3</v>
      </c>
      <c r="AA1421" s="13">
        <f t="shared" si="1918"/>
        <v>8.9796444065880811E-3</v>
      </c>
      <c r="AB1421" s="13">
        <f t="shared" si="1919"/>
        <v>5.6642723683155627E-3</v>
      </c>
      <c r="AC1421" s="13">
        <f t="shared" si="1920"/>
        <v>1.2474189013354352E-4</v>
      </c>
      <c r="AD1421" s="13">
        <f t="shared" si="1921"/>
        <v>1.5385291360257559E-2</v>
      </c>
      <c r="AE1421" s="13">
        <f t="shared" si="1922"/>
        <v>1.0218453768245709E-2</v>
      </c>
      <c r="AF1421" s="13">
        <f t="shared" si="1923"/>
        <v>3.3933968154642377E-3</v>
      </c>
      <c r="AG1421" s="13">
        <f t="shared" si="1924"/>
        <v>7.5126447427800594E-4</v>
      </c>
      <c r="AH1421" s="13">
        <f t="shared" si="1925"/>
        <v>1.1818534350393202E-3</v>
      </c>
      <c r="AI1421" s="13">
        <f t="shared" si="1926"/>
        <v>1.4910033075654144E-3</v>
      </c>
      <c r="AJ1421" s="13">
        <f t="shared" si="1927"/>
        <v>9.4051038701640892E-4</v>
      </c>
      <c r="AK1421" s="13">
        <f t="shared" si="1928"/>
        <v>3.9550987070136414E-4</v>
      </c>
      <c r="AL1421" s="13">
        <f t="shared" si="1929"/>
        <v>4.1808708872465451E-6</v>
      </c>
      <c r="AM1421" s="13">
        <f t="shared" si="1930"/>
        <v>3.8819568697599843E-3</v>
      </c>
      <c r="AN1421" s="13">
        <f t="shared" si="1931"/>
        <v>2.5782805066944261E-3</v>
      </c>
      <c r="AO1421" s="13">
        <f t="shared" si="1932"/>
        <v>8.5620868472084167E-4</v>
      </c>
      <c r="AP1421" s="13">
        <f t="shared" si="1933"/>
        <v>1.8955612985422894E-4</v>
      </c>
      <c r="AQ1421" s="13">
        <f t="shared" si="1934"/>
        <v>3.147438849300076E-5</v>
      </c>
      <c r="AR1421" s="13">
        <f t="shared" si="1935"/>
        <v>1.5699039301897899E-4</v>
      </c>
      <c r="AS1421" s="13">
        <f t="shared" si="1936"/>
        <v>1.980560264983318E-4</v>
      </c>
      <c r="AT1421" s="13">
        <f t="shared" si="1937"/>
        <v>1.24931815501493E-4</v>
      </c>
      <c r="AU1421" s="13">
        <f t="shared" si="1938"/>
        <v>5.2537182871772042E-5</v>
      </c>
      <c r="AV1421" s="13">
        <f t="shared" si="1939"/>
        <v>1.6569972026475318E-5</v>
      </c>
      <c r="AW1421" s="13">
        <f t="shared" si="1940"/>
        <v>9.7310274913311056E-8</v>
      </c>
      <c r="AX1421" s="13">
        <f t="shared" si="1941"/>
        <v>8.1623354766854667E-4</v>
      </c>
      <c r="AY1421" s="13">
        <f t="shared" si="1942"/>
        <v>5.4211809030067001E-4</v>
      </c>
      <c r="AZ1421" s="13">
        <f t="shared" si="1943"/>
        <v>1.8002937068116437E-4</v>
      </c>
      <c r="BA1421" s="13">
        <f t="shared" si="1944"/>
        <v>3.9856721118800902E-5</v>
      </c>
      <c r="BB1421" s="13">
        <f t="shared" si="1945"/>
        <v>6.617912728620423E-6</v>
      </c>
      <c r="BC1421" s="13">
        <f t="shared" si="1946"/>
        <v>8.7908423280663239E-7</v>
      </c>
      <c r="BD1421" s="13">
        <f t="shared" si="1947"/>
        <v>1.7378059727737091E-5</v>
      </c>
      <c r="BE1421" s="13">
        <f t="shared" si="1948"/>
        <v>2.1923822163501416E-5</v>
      </c>
      <c r="BF1421" s="13">
        <f t="shared" si="1949"/>
        <v>1.3829333820554923E-5</v>
      </c>
      <c r="BG1421" s="13">
        <f t="shared" si="1950"/>
        <v>5.8156061929364443E-6</v>
      </c>
      <c r="BH1421" s="13">
        <f t="shared" si="1951"/>
        <v>1.8342139160592413E-6</v>
      </c>
      <c r="BI1421" s="13">
        <f t="shared" si="1952"/>
        <v>4.6280172050874549E-7</v>
      </c>
      <c r="BJ1421" s="14">
        <f t="shared" si="1953"/>
        <v>0.50774990988627167</v>
      </c>
      <c r="BK1421" s="14">
        <f t="shared" si="1954"/>
        <v>0.29654250181479425</v>
      </c>
      <c r="BL1421" s="14">
        <f t="shared" si="1955"/>
        <v>0.18878739606524453</v>
      </c>
      <c r="BM1421" s="14">
        <f t="shared" si="1956"/>
        <v>0.30289149234211366</v>
      </c>
      <c r="BN1421" s="14">
        <f t="shared" si="1957"/>
        <v>0.69676406798076174</v>
      </c>
    </row>
    <row r="1422" spans="1:66" x14ac:dyDescent="0.25">
      <c r="A1422" t="s">
        <v>338</v>
      </c>
      <c r="B1422" t="s">
        <v>83</v>
      </c>
      <c r="C1422" t="s">
        <v>76</v>
      </c>
      <c r="D1422" t="s">
        <v>395</v>
      </c>
      <c r="E1422" s="10">
        <f>VLOOKUP(A1422,home!$A$2:$E$405,3,FALSE)</f>
        <v>1.4215</v>
      </c>
      <c r="F1422" s="10">
        <f>VLOOKUP(B1422,home!$B$2:$E$405,3,FALSE)</f>
        <v>0.64939999999999998</v>
      </c>
      <c r="G1422" s="10">
        <f>VLOOKUP(C1422,away!$B$2:$E$405,4,FALSE)</f>
        <v>0.59530000000000005</v>
      </c>
      <c r="H1422" s="10">
        <f>VLOOKUP(A1422,away!$A$2:$E$405,3,FALSE)</f>
        <v>1.0277000000000001</v>
      </c>
      <c r="I1422" s="10">
        <f>VLOOKUP(C1422,away!$B$2:$E$405,3,FALSE)</f>
        <v>1.1976</v>
      </c>
      <c r="J1422" s="10">
        <f>VLOOKUP(B1422,home!$B$2:$E$405,4,FALSE)</f>
        <v>0.74850000000000005</v>
      </c>
      <c r="K1422" s="12">
        <f t="shared" si="1902"/>
        <v>0.54953458613000006</v>
      </c>
      <c r="L1422" s="12">
        <f t="shared" si="1903"/>
        <v>0.9212339797200001</v>
      </c>
      <c r="M1422" s="13">
        <f t="shared" si="1904"/>
        <v>0.22974884020111161</v>
      </c>
      <c r="N1422" s="13">
        <f t="shared" si="1905"/>
        <v>0.12625493381376537</v>
      </c>
      <c r="O1422" s="13">
        <f t="shared" si="1906"/>
        <v>0.21165243839452438</v>
      </c>
      <c r="P1422" s="13">
        <f t="shared" si="1907"/>
        <v>0.11631033513654029</v>
      </c>
      <c r="Q1422" s="13">
        <f t="shared" si="1908"/>
        <v>3.4690726400109048E-2</v>
      </c>
      <c r="R1422" s="13">
        <f t="shared" si="1909"/>
        <v>9.7490709069814926E-2</v>
      </c>
      <c r="S1422" s="13">
        <f t="shared" si="1910"/>
        <v>1.472052486503571E-2</v>
      </c>
      <c r="T1422" s="13">
        <f t="shared" si="1911"/>
        <v>3.1958275940950132E-2</v>
      </c>
      <c r="U1422" s="13">
        <f t="shared" si="1912"/>
        <v>5.3574516460200984E-2</v>
      </c>
      <c r="V1422" s="13">
        <f t="shared" si="1913"/>
        <v>8.2802941533862307E-4</v>
      </c>
      <c r="W1422" s="13">
        <f t="shared" si="1914"/>
        <v>6.3545846582776667E-3</v>
      </c>
      <c r="X1422" s="13">
        <f t="shared" si="1915"/>
        <v>5.8540593142127912E-3</v>
      </c>
      <c r="Y1422" s="13">
        <f t="shared" si="1916"/>
        <v>2.6964791797745922E-3</v>
      </c>
      <c r="Z1422" s="13">
        <f t="shared" si="1917"/>
        <v>2.9937251300703439E-2</v>
      </c>
      <c r="AA1422" s="13">
        <f t="shared" si="1918"/>
        <v>1.6451555003401872E-2</v>
      </c>
      <c r="AB1422" s="13">
        <f t="shared" si="1919"/>
        <v>4.5203492349946885E-3</v>
      </c>
      <c r="AC1422" s="13">
        <f t="shared" si="1920"/>
        <v>2.6199364792398079E-5</v>
      </c>
      <c r="AD1422" s="13">
        <f t="shared" si="1921"/>
        <v>8.7301601255366612E-4</v>
      </c>
      <c r="AE1422" s="13">
        <f t="shared" si="1922"/>
        <v>8.0425201560409938E-4</v>
      </c>
      <c r="AF1422" s="13">
        <f t="shared" si="1923"/>
        <v>3.70452142516398E-4</v>
      </c>
      <c r="AG1422" s="13">
        <f t="shared" si="1924"/>
        <v>1.1375770051539401E-4</v>
      </c>
      <c r="AH1422" s="13">
        <f t="shared" si="1925"/>
        <v>6.8948032894061932E-3</v>
      </c>
      <c r="AI1422" s="13">
        <f t="shared" si="1926"/>
        <v>3.7889328720915952E-3</v>
      </c>
      <c r="AJ1422" s="13">
        <f t="shared" si="1927"/>
        <v>1.0410748288696035E-3</v>
      </c>
      <c r="AK1422" s="13">
        <f t="shared" si="1928"/>
        <v>1.9070220840440612E-4</v>
      </c>
      <c r="AL1422" s="13">
        <f t="shared" si="1929"/>
        <v>5.3053706764323464E-7</v>
      </c>
      <c r="AM1422" s="13">
        <f t="shared" si="1930"/>
        <v>9.5950498628708379E-5</v>
      </c>
      <c r="AN1422" s="13">
        <f t="shared" si="1931"/>
        <v>8.8392859707843438E-5</v>
      </c>
      <c r="AO1422" s="13">
        <f t="shared" si="1932"/>
        <v>4.0715252963744121E-5</v>
      </c>
      <c r="AP1422" s="13">
        <f t="shared" si="1933"/>
        <v>1.2502758174365512E-5</v>
      </c>
      <c r="AQ1422" s="13">
        <f t="shared" si="1934"/>
        <v>2.8794914176118748E-6</v>
      </c>
      <c r="AR1422" s="13">
        <f t="shared" si="1935"/>
        <v>1.2703454147372434E-3</v>
      </c>
      <c r="AS1422" s="13">
        <f t="shared" si="1936"/>
        <v>6.9809874172977436E-4</v>
      </c>
      <c r="AT1422" s="13">
        <f t="shared" si="1937"/>
        <v>1.9181470155717266E-4</v>
      </c>
      <c r="AU1422" s="13">
        <f t="shared" si="1938"/>
        <v>3.5136270877956794E-5</v>
      </c>
      <c r="AV1422" s="13">
        <f t="shared" si="1939"/>
        <v>4.8271490187673886E-6</v>
      </c>
      <c r="AW1422" s="13">
        <f t="shared" si="1940"/>
        <v>7.4606765377558625E-9</v>
      </c>
      <c r="AX1422" s="13">
        <f t="shared" si="1941"/>
        <v>8.7880195921490663E-6</v>
      </c>
      <c r="AY1422" s="13">
        <f t="shared" si="1942"/>
        <v>8.0958222627328166E-6</v>
      </c>
      <c r="AZ1422" s="13">
        <f t="shared" si="1943"/>
        <v>3.7290732811015643E-6</v>
      </c>
      <c r="BA1422" s="13">
        <f t="shared" si="1944"/>
        <v>1.145116339805571E-6</v>
      </c>
      <c r="BB1422" s="13">
        <f t="shared" si="1945"/>
        <v>2.6373002074037145E-7</v>
      </c>
      <c r="BC1422" s="13">
        <f t="shared" si="1946"/>
        <v>4.8591411315658134E-8</v>
      </c>
      <c r="BD1422" s="13">
        <f t="shared" si="1947"/>
        <v>1.9504756033957406E-4</v>
      </c>
      <c r="BE1422" s="13">
        <f t="shared" si="1948"/>
        <v>1.0718538034687406E-4</v>
      </c>
      <c r="BF1422" s="13">
        <f t="shared" si="1949"/>
        <v>2.9451036814053033E-5</v>
      </c>
      <c r="BG1422" s="13">
        <f t="shared" si="1950"/>
        <v>5.3947877755700115E-6</v>
      </c>
      <c r="BH1422" s="13">
        <f t="shared" si="1951"/>
        <v>7.4115561687676225E-7</v>
      </c>
      <c r="BI1422" s="13">
        <f t="shared" si="1952"/>
        <v>8.1458129035659298E-8</v>
      </c>
      <c r="BJ1422" s="14">
        <f t="shared" si="1953"/>
        <v>0.21023304839207929</v>
      </c>
      <c r="BK1422" s="14">
        <f t="shared" si="1954"/>
        <v>0.36164255534214906</v>
      </c>
      <c r="BL1422" s="14">
        <f t="shared" si="1955"/>
        <v>0.39814320501865152</v>
      </c>
      <c r="BM1422" s="14">
        <f t="shared" si="1956"/>
        <v>0.18379998867613151</v>
      </c>
      <c r="BN1422" s="14">
        <f t="shared" si="1957"/>
        <v>0.81614798301586566</v>
      </c>
    </row>
    <row r="1423" spans="1:66" x14ac:dyDescent="0.25">
      <c r="A1423" t="s">
        <v>338</v>
      </c>
      <c r="B1423" t="s">
        <v>74</v>
      </c>
      <c r="C1423" t="s">
        <v>72</v>
      </c>
      <c r="D1423" t="s">
        <v>395</v>
      </c>
      <c r="E1423" s="10">
        <f>VLOOKUP(A1423,home!$A$2:$E$405,3,FALSE)</f>
        <v>1.4215</v>
      </c>
      <c r="F1423" s="10">
        <f>VLOOKUP(B1423,home!$B$2:$E$405,3,FALSE)</f>
        <v>0.7621</v>
      </c>
      <c r="G1423" s="10">
        <f>VLOOKUP(C1423,away!$B$2:$E$405,4,FALSE)</f>
        <v>0.91990000000000005</v>
      </c>
      <c r="H1423" s="10">
        <f>VLOOKUP(A1423,away!$A$2:$E$405,3,FALSE)</f>
        <v>1.0277000000000001</v>
      </c>
      <c r="I1423" s="10">
        <f>VLOOKUP(C1423,away!$B$2:$E$405,3,FALSE)</f>
        <v>0.74850000000000005</v>
      </c>
      <c r="J1423" s="10">
        <f>VLOOKUP(B1423,home!$B$2:$E$405,4,FALSE)</f>
        <v>1.2974000000000001</v>
      </c>
      <c r="K1423" s="12">
        <f t="shared" si="1902"/>
        <v>0.99655080548500008</v>
      </c>
      <c r="L1423" s="12">
        <f t="shared" si="1903"/>
        <v>0.99800347803000022</v>
      </c>
      <c r="M1423" s="13">
        <f t="shared" si="1904"/>
        <v>0.13607429120715675</v>
      </c>
      <c r="N1423" s="13">
        <f t="shared" si="1905"/>
        <v>0.13560494450829252</v>
      </c>
      <c r="O1423" s="13">
        <f t="shared" si="1906"/>
        <v>0.13580261589520951</v>
      </c>
      <c r="P1423" s="13">
        <f t="shared" si="1907"/>
        <v>0.13533420625734111</v>
      </c>
      <c r="Q1423" s="13">
        <f t="shared" si="1908"/>
        <v>6.7568608338743813E-2</v>
      </c>
      <c r="R1423" s="13">
        <f t="shared" si="1909"/>
        <v>6.7765741494495629E-2</v>
      </c>
      <c r="S1423" s="13">
        <f t="shared" si="1910"/>
        <v>3.3649536625955351E-2</v>
      </c>
      <c r="T1423" s="13">
        <f t="shared" si="1911"/>
        <v>6.7433706127713197E-2</v>
      </c>
      <c r="U1423" s="13">
        <f t="shared" si="1912"/>
        <v>6.7532004270627916E-2</v>
      </c>
      <c r="V1423" s="13">
        <f t="shared" si="1913"/>
        <v>3.7185025015066394E-3</v>
      </c>
      <c r="W1423" s="13">
        <f t="shared" si="1914"/>
        <v>2.2445183688491886E-2</v>
      </c>
      <c r="X1423" s="13">
        <f t="shared" si="1915"/>
        <v>2.2400371386137128E-2</v>
      </c>
      <c r="Y1423" s="13">
        <f t="shared" si="1916"/>
        <v>1.1177824276264273E-2</v>
      </c>
      <c r="Z1423" s="13">
        <f t="shared" si="1917"/>
        <v>2.2543481900929519E-2</v>
      </c>
      <c r="AA1423" s="13">
        <f t="shared" si="1918"/>
        <v>2.2465725046807834E-2</v>
      </c>
      <c r="AB1423" s="13">
        <f t="shared" si="1919"/>
        <v>1.1194118195600442E-2</v>
      </c>
      <c r="AC1423" s="13">
        <f t="shared" si="1920"/>
        <v>2.3114238738768025E-4</v>
      </c>
      <c r="AD1423" s="13">
        <f t="shared" si="1921"/>
        <v>5.591941471006342E-3</v>
      </c>
      <c r="AE1423" s="13">
        <f t="shared" si="1922"/>
        <v>5.5807770370045256E-3</v>
      </c>
      <c r="AF1423" s="13">
        <f t="shared" si="1923"/>
        <v>2.7848174465202372E-3</v>
      </c>
      <c r="AG1423" s="13">
        <f t="shared" si="1924"/>
        <v>9.2641916576860711E-4</v>
      </c>
      <c r="AH1423" s="13">
        <f t="shared" si="1925"/>
        <v>5.6246183360085036E-3</v>
      </c>
      <c r="AI1423" s="13">
        <f t="shared" si="1926"/>
        <v>5.6052179332949752E-3</v>
      </c>
      <c r="AJ1423" s="13">
        <f t="shared" si="1927"/>
        <v>2.7929422231720374E-3</v>
      </c>
      <c r="AK1423" s="13">
        <f t="shared" si="1928"/>
        <v>9.2776960739172031E-4</v>
      </c>
      <c r="AL1423" s="13">
        <f t="shared" si="1929"/>
        <v>9.1954097286213442E-6</v>
      </c>
      <c r="AM1423" s="13">
        <f t="shared" si="1930"/>
        <v>1.1145307554312695E-3</v>
      </c>
      <c r="AN1423" s="13">
        <f t="shared" si="1931"/>
        <v>1.1123055702918106E-3</v>
      </c>
      <c r="AO1423" s="13">
        <f t="shared" si="1932"/>
        <v>5.5504241389168476E-4</v>
      </c>
      <c r="AP1423" s="13">
        <f t="shared" si="1933"/>
        <v>1.846447531726895E-4</v>
      </c>
      <c r="AQ1423" s="13">
        <f t="shared" si="1934"/>
        <v>4.6069026466583749E-5</v>
      </c>
      <c r="AR1423" s="13">
        <f t="shared" si="1935"/>
        <v>1.1226777323855601E-3</v>
      </c>
      <c r="AS1423" s="13">
        <f t="shared" si="1936"/>
        <v>1.1188053985089035E-3</v>
      </c>
      <c r="AT1423" s="13">
        <f t="shared" si="1937"/>
        <v>5.5747321053250696E-4</v>
      </c>
      <c r="AU1423" s="13">
        <f t="shared" si="1938"/>
        <v>1.8518345899749299E-4</v>
      </c>
      <c r="AV1423" s="13">
        <f t="shared" si="1939"/>
        <v>4.6136181306612525E-5</v>
      </c>
      <c r="AW1423" s="13">
        <f t="shared" si="1940"/>
        <v>2.5403881826326733E-7</v>
      </c>
      <c r="AX1423" s="13">
        <f t="shared" si="1941"/>
        <v>1.8511442034380615E-4</v>
      </c>
      <c r="AY1423" s="13">
        <f t="shared" si="1942"/>
        <v>1.8474483533662597E-4</v>
      </c>
      <c r="AZ1423" s="13">
        <f t="shared" si="1943"/>
        <v>9.2187994107016178E-5</v>
      </c>
      <c r="BA1423" s="13">
        <f t="shared" si="1944"/>
        <v>3.0667979583803779E-5</v>
      </c>
      <c r="BB1423" s="13">
        <f t="shared" si="1945"/>
        <v>7.6516875721973013E-6</v>
      </c>
      <c r="BC1423" s="13">
        <f t="shared" si="1946"/>
        <v>1.5272821619703672E-6</v>
      </c>
      <c r="BD1423" s="13">
        <f t="shared" si="1947"/>
        <v>1.8673938027127039E-4</v>
      </c>
      <c r="BE1423" s="13">
        <f t="shared" si="1948"/>
        <v>1.8609527982510425E-4</v>
      </c>
      <c r="BF1423" s="13">
        <f t="shared" si="1949"/>
        <v>9.2726700503332051E-5</v>
      </c>
      <c r="BG1423" s="13">
        <f t="shared" si="1950"/>
        <v>3.0802289358853976E-5</v>
      </c>
      <c r="BH1423" s="13">
        <f t="shared" si="1951"/>
        <v>7.6740115678369929E-6</v>
      </c>
      <c r="BI1423" s="13">
        <f t="shared" si="1952"/>
        <v>1.5295084818458332E-6</v>
      </c>
      <c r="BJ1423" s="14">
        <f t="shared" si="1953"/>
        <v>0.34502908016430217</v>
      </c>
      <c r="BK1423" s="14">
        <f t="shared" si="1954"/>
        <v>0.30920161922441275</v>
      </c>
      <c r="BL1423" s="14">
        <f t="shared" si="1955"/>
        <v>0.32324659615434786</v>
      </c>
      <c r="BM1423" s="14">
        <f t="shared" si="1956"/>
        <v>0.32168587894623457</v>
      </c>
      <c r="BN1423" s="14">
        <f t="shared" si="1957"/>
        <v>0.67815040770123935</v>
      </c>
    </row>
    <row r="1424" spans="1:66" x14ac:dyDescent="0.25">
      <c r="A1424" t="s">
        <v>338</v>
      </c>
      <c r="B1424" t="s">
        <v>78</v>
      </c>
      <c r="C1424" t="s">
        <v>94</v>
      </c>
      <c r="D1424" t="s">
        <v>395</v>
      </c>
      <c r="E1424" s="10">
        <f>VLOOKUP(A1424,home!$A$2:$E$405,3,FALSE)</f>
        <v>1.4215</v>
      </c>
      <c r="F1424" s="10">
        <f>VLOOKUP(B1424,home!$B$2:$E$405,3,FALSE)</f>
        <v>0.93799999999999994</v>
      </c>
      <c r="G1424" s="10">
        <f>VLOOKUP(C1424,away!$B$2:$E$405,4,FALSE)</f>
        <v>1.1364000000000001</v>
      </c>
      <c r="H1424" s="10">
        <f>VLOOKUP(A1424,away!$A$2:$E$405,3,FALSE)</f>
        <v>1.0277000000000001</v>
      </c>
      <c r="I1424" s="10">
        <f>VLOOKUP(C1424,away!$B$2:$E$405,3,FALSE)</f>
        <v>1.4220999999999999</v>
      </c>
      <c r="J1424" s="10">
        <f>VLOOKUP(B1424,home!$B$2:$E$405,4,FALSE)</f>
        <v>0.89200000000000002</v>
      </c>
      <c r="K1424" s="12">
        <f t="shared" si="1902"/>
        <v>1.5152382588</v>
      </c>
      <c r="L1424" s="12">
        <f t="shared" si="1903"/>
        <v>1.3036510156400001</v>
      </c>
      <c r="M1424" s="13">
        <f t="shared" si="1904"/>
        <v>5.9672185334912621E-2</v>
      </c>
      <c r="N1424" s="13">
        <f t="shared" si="1905"/>
        <v>9.0417578205663887E-2</v>
      </c>
      <c r="O1424" s="13">
        <f t="shared" si="1906"/>
        <v>7.779170501731715E-2</v>
      </c>
      <c r="P1424" s="13">
        <f t="shared" si="1907"/>
        <v>0.11787296765952286</v>
      </c>
      <c r="Q1424" s="13">
        <f t="shared" si="1908"/>
        <v>6.8502086882631513E-2</v>
      </c>
      <c r="R1424" s="13">
        <f t="shared" si="1909"/>
        <v>5.0706617627096412E-2</v>
      </c>
      <c r="S1424" s="13">
        <f t="shared" si="1910"/>
        <v>5.8209852827083818E-2</v>
      </c>
      <c r="T1424" s="13">
        <f t="shared" si="1911"/>
        <v>8.9302815138002103E-2</v>
      </c>
      <c r="U1424" s="13">
        <f t="shared" si="1912"/>
        <v>7.683260700291894E-2</v>
      </c>
      <c r="V1424" s="13">
        <f t="shared" si="1913"/>
        <v>1.2776040110261904E-2</v>
      </c>
      <c r="W1424" s="13">
        <f t="shared" si="1914"/>
        <v>3.4598994284068277E-2</v>
      </c>
      <c r="X1424" s="13">
        <f t="shared" si="1915"/>
        <v>4.510501403854817E-2</v>
      </c>
      <c r="Y1424" s="13">
        <f t="shared" si="1916"/>
        <v>2.9400598680904898E-2</v>
      </c>
      <c r="Z1424" s="13">
        <f t="shared" si="1917"/>
        <v>2.2034577856411119E-2</v>
      </c>
      <c r="AA1424" s="13">
        <f t="shared" si="1918"/>
        <v>3.3387635384541418E-2</v>
      </c>
      <c r="AB1424" s="13">
        <f t="shared" si="1919"/>
        <v>2.5295111252760915E-2</v>
      </c>
      <c r="AC1424" s="13">
        <f t="shared" si="1920"/>
        <v>1.5773154551419811E-3</v>
      </c>
      <c r="AD1424" s="13">
        <f t="shared" si="1921"/>
        <v>1.3106429963805698E-2</v>
      </c>
      <c r="AE1424" s="13">
        <f t="shared" si="1922"/>
        <v>1.7086210733729828E-2</v>
      </c>
      <c r="AF1424" s="13">
        <f t="shared" si="1923"/>
        <v>1.1137227988232983E-2</v>
      </c>
      <c r="AG1424" s="13">
        <f t="shared" si="1924"/>
        <v>4.8396861927580536E-3</v>
      </c>
      <c r="AH1424" s="13">
        <f t="shared" si="1925"/>
        <v>7.1813499504272561E-3</v>
      </c>
      <c r="AI1424" s="13">
        <f t="shared" si="1926"/>
        <v>1.088145619471886E-2</v>
      </c>
      <c r="AJ1424" s="13">
        <f t="shared" si="1927"/>
        <v>8.2439993688471439E-3</v>
      </c>
      <c r="AK1424" s="13">
        <f t="shared" si="1928"/>
        <v>4.163874416400079E-3</v>
      </c>
      <c r="AL1424" s="13">
        <f t="shared" si="1929"/>
        <v>1.2462949200825574E-4</v>
      </c>
      <c r="AM1424" s="13">
        <f t="shared" si="1930"/>
        <v>3.9718728234882164E-3</v>
      </c>
      <c r="AN1424" s="13">
        <f t="shared" si="1931"/>
        <v>5.1779360403333289E-3</v>
      </c>
      <c r="AO1424" s="13">
        <f t="shared" si="1932"/>
        <v>3.3751107889497529E-3</v>
      </c>
      <c r="AP1424" s="13">
        <f t="shared" si="1933"/>
        <v>1.4666555359706224E-3</v>
      </c>
      <c r="AQ1424" s="13">
        <f t="shared" si="1934"/>
        <v>4.7800174476553281E-4</v>
      </c>
      <c r="AR1424" s="13">
        <f t="shared" si="1935"/>
        <v>1.8723948313081507E-3</v>
      </c>
      <c r="AS1424" s="13">
        <f t="shared" si="1936"/>
        <v>2.8371242839774816E-3</v>
      </c>
      <c r="AT1424" s="13">
        <f t="shared" si="1937"/>
        <v>2.1494596300266188E-3</v>
      </c>
      <c r="AU1424" s="13">
        <f t="shared" si="1938"/>
        <v>1.0856478223874749E-3</v>
      </c>
      <c r="AV1424" s="13">
        <f t="shared" si="1939"/>
        <v>4.1125377901610237E-4</v>
      </c>
      <c r="AW1424" s="13">
        <f t="shared" si="1940"/>
        <v>6.8384960255310601E-6</v>
      </c>
      <c r="AX1424" s="13">
        <f t="shared" si="1941"/>
        <v>1.0030556102062205E-3</v>
      </c>
      <c r="AY1424" s="13">
        <f t="shared" si="1942"/>
        <v>1.3076344649887396E-3</v>
      </c>
      <c r="AZ1424" s="13">
        <f t="shared" si="1943"/>
        <v>8.5234949918421932E-4</v>
      </c>
      <c r="BA1424" s="13">
        <f t="shared" si="1944"/>
        <v>3.703887634305843E-4</v>
      </c>
      <c r="BB1424" s="13">
        <f t="shared" si="1945"/>
        <v>1.2071442190698129E-4</v>
      </c>
      <c r="BC1424" s="13">
        <f t="shared" si="1946"/>
        <v>3.1473895744286316E-5</v>
      </c>
      <c r="BD1424" s="13">
        <f t="shared" si="1947"/>
        <v>4.0682490391899317E-4</v>
      </c>
      <c r="BE1424" s="13">
        <f t="shared" si="1948"/>
        <v>6.1643665905069243E-4</v>
      </c>
      <c r="BF1424" s="13">
        <f t="shared" si="1949"/>
        <v>4.6702420496023045E-4</v>
      </c>
      <c r="BG1424" s="13">
        <f t="shared" si="1950"/>
        <v>2.3588431438046451E-4</v>
      </c>
      <c r="BH1424" s="13">
        <f t="shared" si="1951"/>
        <v>8.9355234450021748E-5</v>
      </c>
      <c r="BI1424" s="13">
        <f t="shared" si="1952"/>
        <v>2.7078893972543332E-5</v>
      </c>
      <c r="BJ1424" s="14">
        <f t="shared" si="1953"/>
        <v>0.42165183569731379</v>
      </c>
      <c r="BK1424" s="14">
        <f t="shared" si="1954"/>
        <v>0.25154062534392019</v>
      </c>
      <c r="BL1424" s="14">
        <f t="shared" si="1955"/>
        <v>0.30468284077247693</v>
      </c>
      <c r="BM1424" s="14">
        <f t="shared" si="1956"/>
        <v>0.53364594297401446</v>
      </c>
      <c r="BN1424" s="14">
        <f t="shared" si="1957"/>
        <v>0.4649631407271444</v>
      </c>
    </row>
    <row r="1425" spans="1:66" x14ac:dyDescent="0.25">
      <c r="A1425" t="s">
        <v>338</v>
      </c>
      <c r="B1425" t="s">
        <v>71</v>
      </c>
      <c r="C1425" t="s">
        <v>84</v>
      </c>
      <c r="D1425" t="s">
        <v>395</v>
      </c>
      <c r="E1425" s="10">
        <f>VLOOKUP(A1425,home!$A$2:$E$405,3,FALSE)</f>
        <v>1.4215</v>
      </c>
      <c r="F1425" s="10">
        <f>VLOOKUP(B1425,home!$B$2:$E$405,3,FALSE)</f>
        <v>0.91990000000000005</v>
      </c>
      <c r="G1425" s="10">
        <f>VLOOKUP(C1425,away!$B$2:$E$405,4,FALSE)</f>
        <v>0.93799999999999994</v>
      </c>
      <c r="H1425" s="10">
        <f>VLOOKUP(A1425,away!$A$2:$E$405,3,FALSE)</f>
        <v>1.0277000000000001</v>
      </c>
      <c r="I1425" s="10">
        <f>VLOOKUP(C1425,away!$B$2:$E$405,3,FALSE)</f>
        <v>0.97299999999999998</v>
      </c>
      <c r="J1425" s="10">
        <f>VLOOKUP(B1425,home!$B$2:$E$405,4,FALSE)</f>
        <v>1.6467000000000001</v>
      </c>
      <c r="K1425" s="12">
        <f t="shared" si="1902"/>
        <v>1.2265643033</v>
      </c>
      <c r="L1425" s="12">
        <f t="shared" si="1903"/>
        <v>1.6466211230700001</v>
      </c>
      <c r="M1425" s="13">
        <f t="shared" si="1904"/>
        <v>5.6518603679107472E-2</v>
      </c>
      <c r="N1425" s="13">
        <f t="shared" si="1905"/>
        <v>6.9323701745153274E-2</v>
      </c>
      <c r="O1425" s="13">
        <f t="shared" si="1906"/>
        <v>9.306472666444017E-2</v>
      </c>
      <c r="P1425" s="13">
        <f t="shared" si="1907"/>
        <v>0.11414987162297398</v>
      </c>
      <c r="Q1425" s="13">
        <f t="shared" si="1908"/>
        <v>4.2514988966610462E-2</v>
      </c>
      <c r="R1425" s="13">
        <f t="shared" si="1909"/>
        <v>7.6621172369201546E-2</v>
      </c>
      <c r="S1425" s="13">
        <f t="shared" si="1910"/>
        <v>5.763674411315188E-2</v>
      </c>
      <c r="T1425" s="13">
        <f t="shared" si="1911"/>
        <v>7.0006078879508771E-2</v>
      </c>
      <c r="U1425" s="13">
        <f t="shared" si="1912"/>
        <v>9.3980794905058895E-2</v>
      </c>
      <c r="V1425" s="13">
        <f t="shared" si="1913"/>
        <v>1.2934240552872751E-2</v>
      </c>
      <c r="W1425" s="13">
        <f t="shared" si="1914"/>
        <v>1.7382455940545924E-2</v>
      </c>
      <c r="X1425" s="13">
        <f t="shared" si="1915"/>
        <v>2.8622319122536523E-2</v>
      </c>
      <c r="Y1425" s="13">
        <f t="shared" si="1916"/>
        <v>2.3565057629209518E-2</v>
      </c>
      <c r="Z1425" s="13">
        <f t="shared" si="1917"/>
        <v>4.2055346965838236E-2</v>
      </c>
      <c r="AA1425" s="13">
        <f t="shared" si="1918"/>
        <v>5.1583587351193137E-2</v>
      </c>
      <c r="AB1425" s="13">
        <f t="shared" si="1919"/>
        <v>3.1635293440565454E-2</v>
      </c>
      <c r="AC1425" s="13">
        <f t="shared" si="1920"/>
        <v>1.6326945936175723E-3</v>
      </c>
      <c r="AD1425" s="13">
        <f t="shared" si="1921"/>
        <v>5.3301749900896605E-3</v>
      </c>
      <c r="AE1425" s="13">
        <f t="shared" si="1922"/>
        <v>8.7767787283410618E-3</v>
      </c>
      <c r="AF1425" s="13">
        <f t="shared" si="1923"/>
        <v>7.2260146232989248E-3</v>
      </c>
      <c r="AG1425" s="13">
        <f t="shared" si="1924"/>
        <v>3.9661694381122395E-3</v>
      </c>
      <c r="AH1425" s="13">
        <f t="shared" si="1925"/>
        <v>1.7312305662996772E-2</v>
      </c>
      <c r="AI1425" s="13">
        <f t="shared" si="1926"/>
        <v>2.1234656134050279E-2</v>
      </c>
      <c r="AJ1425" s="13">
        <f t="shared" si="1927"/>
        <v>1.3022835603438228E-2</v>
      </c>
      <c r="AK1425" s="13">
        <f t="shared" si="1928"/>
        <v>5.3244484263072185E-3</v>
      </c>
      <c r="AL1425" s="13">
        <f t="shared" si="1929"/>
        <v>1.3190126162289685E-4</v>
      </c>
      <c r="AM1425" s="13">
        <f t="shared" si="1930"/>
        <v>1.3075604746372817E-3</v>
      </c>
      <c r="AN1425" s="13">
        <f t="shared" si="1931"/>
        <v>2.1530566972291828E-3</v>
      </c>
      <c r="AO1425" s="13">
        <f t="shared" si="1932"/>
        <v>1.7726343184124515E-3</v>
      </c>
      <c r="AP1425" s="13">
        <f t="shared" si="1933"/>
        <v>9.729523707255784E-4</v>
      </c>
      <c r="AQ1425" s="13">
        <f t="shared" si="1934"/>
        <v>4.0052098134444285E-4</v>
      </c>
      <c r="AR1425" s="13">
        <f t="shared" si="1935"/>
        <v>5.7013616387469671E-3</v>
      </c>
      <c r="AS1425" s="13">
        <f t="shared" si="1936"/>
        <v>6.9930866662910205E-3</v>
      </c>
      <c r="AT1425" s="13">
        <f t="shared" si="1937"/>
        <v>4.2887352373778831E-3</v>
      </c>
      <c r="AU1425" s="13">
        <f t="shared" si="1938"/>
        <v>1.7534698494908554E-3</v>
      </c>
      <c r="AV1425" s="13">
        <f t="shared" si="1939"/>
        <v>5.3768588107457624E-4</v>
      </c>
      <c r="AW1425" s="13">
        <f t="shared" si="1940"/>
        <v>7.3999784048725281E-6</v>
      </c>
      <c r="AX1425" s="13">
        <f t="shared" si="1941"/>
        <v>2.6730116709934939E-4</v>
      </c>
      <c r="AY1425" s="13">
        <f t="shared" si="1942"/>
        <v>4.4014374796705238E-4</v>
      </c>
      <c r="AZ1425" s="13">
        <f t="shared" si="1943"/>
        <v>3.6237499629487353E-4</v>
      </c>
      <c r="BA1425" s="13">
        <f t="shared" si="1944"/>
        <v>1.9889810779051724E-4</v>
      </c>
      <c r="BB1425" s="13">
        <f t="shared" si="1945"/>
        <v>8.1877456406629886E-5</v>
      </c>
      <c r="BC1425" s="13">
        <f t="shared" si="1946"/>
        <v>2.6964229844479944E-5</v>
      </c>
      <c r="BD1425" s="13">
        <f t="shared" si="1947"/>
        <v>1.564663750770291E-3</v>
      </c>
      <c r="BE1425" s="13">
        <f t="shared" si="1948"/>
        <v>1.9191607033623268E-3</v>
      </c>
      <c r="BF1425" s="13">
        <f t="shared" si="1949"/>
        <v>1.1769870055201752E-3</v>
      </c>
      <c r="BG1425" s="13">
        <f t="shared" si="1950"/>
        <v>4.8121674880633592E-4</v>
      </c>
      <c r="BH1425" s="13">
        <f t="shared" si="1951"/>
        <v>1.4756082155898353E-4</v>
      </c>
      <c r="BI1425" s="13">
        <f t="shared" si="1952"/>
        <v>3.6198567257974048E-5</v>
      </c>
      <c r="BJ1425" s="14">
        <f t="shared" si="1953"/>
        <v>0.28469802461115817</v>
      </c>
      <c r="BK1425" s="14">
        <f t="shared" si="1954"/>
        <v>0.24344419957131364</v>
      </c>
      <c r="BL1425" s="14">
        <f t="shared" si="1955"/>
        <v>0.42837994742750912</v>
      </c>
      <c r="BM1425" s="14">
        <f t="shared" si="1956"/>
        <v>0.54595170975877005</v>
      </c>
      <c r="BN1425" s="14">
        <f t="shared" si="1957"/>
        <v>0.45219306504748691</v>
      </c>
    </row>
    <row r="1426" spans="1:66" x14ac:dyDescent="0.25">
      <c r="A1426" t="s">
        <v>350</v>
      </c>
      <c r="B1426" t="s">
        <v>102</v>
      </c>
      <c r="C1426" t="s">
        <v>108</v>
      </c>
      <c r="D1426" t="s">
        <v>395</v>
      </c>
      <c r="E1426" s="10">
        <f>VLOOKUP(A1426,home!$A$2:$E$405,3,FALSE)</f>
        <v>1.6204000000000001</v>
      </c>
      <c r="F1426" s="10">
        <f>VLOOKUP(B1426,home!$B$2:$E$405,3,FALSE)</f>
        <v>0.68569999999999998</v>
      </c>
      <c r="G1426" s="10">
        <f>VLOOKUP(C1426,away!$B$2:$E$405,4,FALSE)</f>
        <v>0.82279999999999998</v>
      </c>
      <c r="H1426" s="10">
        <f>VLOOKUP(A1426,away!$A$2:$E$405,3,FALSE)</f>
        <v>1.3241000000000001</v>
      </c>
      <c r="I1426" s="10">
        <f>VLOOKUP(C1426,away!$B$2:$E$405,3,FALSE)</f>
        <v>1.2586999999999999</v>
      </c>
      <c r="J1426" s="10">
        <f>VLOOKUP(B1426,home!$B$2:$E$405,4,FALSE)</f>
        <v>0.83909999999999996</v>
      </c>
      <c r="K1426" s="12">
        <f t="shared" si="1902"/>
        <v>0.91421989278400007</v>
      </c>
      <c r="L1426" s="12">
        <f t="shared" si="1903"/>
        <v>1.3984815425969999</v>
      </c>
      <c r="M1426" s="13">
        <f t="shared" si="1904"/>
        <v>9.8993465568848124E-2</v>
      </c>
      <c r="N1426" s="13">
        <f t="shared" si="1905"/>
        <v>9.050179547866892E-2</v>
      </c>
      <c r="O1426" s="13">
        <f t="shared" si="1906"/>
        <v>0.13844053443574569</v>
      </c>
      <c r="P1426" s="13">
        <f t="shared" si="1907"/>
        <v>0.12656509054880707</v>
      </c>
      <c r="Q1426" s="13">
        <f t="shared" si="1908"/>
        <v>4.1369270879634101E-2</v>
      </c>
      <c r="R1426" s="13">
        <f t="shared" si="1909"/>
        <v>9.6803266077827396E-2</v>
      </c>
      <c r="S1426" s="13">
        <f t="shared" si="1910"/>
        <v>4.0453988688998424E-2</v>
      </c>
      <c r="T1426" s="13">
        <f t="shared" si="1911"/>
        <v>5.7854161755863838E-2</v>
      </c>
      <c r="U1426" s="13">
        <f t="shared" si="1912"/>
        <v>8.8499471534812385E-2</v>
      </c>
      <c r="V1426" s="13">
        <f t="shared" si="1913"/>
        <v>5.7468021439170385E-3</v>
      </c>
      <c r="W1426" s="13">
        <f t="shared" si="1914"/>
        <v>1.2606870129377116E-2</v>
      </c>
      <c r="X1426" s="13">
        <f t="shared" si="1915"/>
        <v>1.7630475185851348E-2</v>
      </c>
      <c r="Y1426" s="13">
        <f t="shared" si="1916"/>
        <v>1.2327947067313764E-2</v>
      </c>
      <c r="Z1426" s="13">
        <f t="shared" si="1917"/>
        <v>4.5125860290982631E-2</v>
      </c>
      <c r="AA1426" s="13">
        <f t="shared" si="1918"/>
        <v>4.1254959157007901E-2</v>
      </c>
      <c r="AB1426" s="13">
        <f t="shared" si="1919"/>
        <v>1.8858052168664034E-2</v>
      </c>
      <c r="AC1426" s="13">
        <f t="shared" si="1920"/>
        <v>4.5921246514314375E-4</v>
      </c>
      <c r="AD1426" s="13">
        <f t="shared" si="1921"/>
        <v>2.8813628645052393E-3</v>
      </c>
      <c r="AE1426" s="13">
        <f t="shared" si="1922"/>
        <v>4.029532783534997E-3</v>
      </c>
      <c r="AF1426" s="13">
        <f t="shared" si="1923"/>
        <v>2.8176136115316036E-3</v>
      </c>
      <c r="AG1426" s="13">
        <f t="shared" si="1924"/>
        <v>1.313460209965674E-3</v>
      </c>
      <c r="AH1426" s="13">
        <f t="shared" si="1925"/>
        <v>1.5776920677687524E-2</v>
      </c>
      <c r="AI1426" s="13">
        <f t="shared" si="1926"/>
        <v>1.4423574730417159E-2</v>
      </c>
      <c r="AJ1426" s="13">
        <f t="shared" si="1927"/>
        <v>6.5931594718019945E-3</v>
      </c>
      <c r="AK1426" s="13">
        <f t="shared" si="1928"/>
        <v>2.0091991818062113E-3</v>
      </c>
      <c r="AL1426" s="13">
        <f t="shared" si="1929"/>
        <v>2.3484486333721224E-5</v>
      </c>
      <c r="AM1426" s="13">
        <f t="shared" si="1930"/>
        <v>5.2683984981195591E-4</v>
      </c>
      <c r="AN1426" s="13">
        <f t="shared" si="1931"/>
        <v>7.3677580586659585E-4</v>
      </c>
      <c r="AO1426" s="13">
        <f t="shared" si="1932"/>
        <v>5.1518368276823247E-4</v>
      </c>
      <c r="AP1426" s="13">
        <f t="shared" si="1933"/>
        <v>2.4015829046617376E-4</v>
      </c>
      <c r="AQ1426" s="13">
        <f t="shared" si="1934"/>
        <v>8.396423412964827E-5</v>
      </c>
      <c r="AR1426" s="13">
        <f t="shared" si="1935"/>
        <v>4.4127464733525884E-3</v>
      </c>
      <c r="AS1426" s="13">
        <f t="shared" si="1936"/>
        <v>4.0342206077513777E-3</v>
      </c>
      <c r="AT1426" s="13">
        <f t="shared" si="1937"/>
        <v>1.844082365742734E-3</v>
      </c>
      <c r="AU1426" s="13">
        <f t="shared" si="1938"/>
        <v>5.6196559423139585E-4</v>
      </c>
      <c r="AV1426" s="13">
        <f t="shared" si="1939"/>
        <v>1.2844003132663089E-4</v>
      </c>
      <c r="AW1426" s="13">
        <f t="shared" si="1940"/>
        <v>8.3403825423104988E-7</v>
      </c>
      <c r="AX1426" s="13">
        <f t="shared" si="1941"/>
        <v>8.0274578501570809E-5</v>
      </c>
      <c r="AY1426" s="13">
        <f t="shared" si="1942"/>
        <v>1.122625163742007E-4</v>
      </c>
      <c r="AZ1426" s="13">
        <f t="shared" si="1943"/>
        <v>7.849852853740661E-5</v>
      </c>
      <c r="BA1426" s="13">
        <f t="shared" si="1944"/>
        <v>3.659291442686234E-5</v>
      </c>
      <c r="BB1426" s="13">
        <f t="shared" si="1945"/>
        <v>1.2793628853949614E-5</v>
      </c>
      <c r="BC1426" s="13">
        <f t="shared" si="1946"/>
        <v>3.5783307630169872E-6</v>
      </c>
      <c r="BD1426" s="13">
        <f t="shared" si="1947"/>
        <v>1.0285240825239339E-3</v>
      </c>
      <c r="BE1426" s="13">
        <f t="shared" si="1948"/>
        <v>9.4029717645079277E-4</v>
      </c>
      <c r="BF1426" s="13">
        <f t="shared" si="1949"/>
        <v>4.2981919191997087E-4</v>
      </c>
      <c r="BG1426" s="13">
        <f t="shared" si="1950"/>
        <v>1.3098308518452712E-4</v>
      </c>
      <c r="BH1426" s="13">
        <f t="shared" si="1951"/>
        <v>2.9936835523478979E-5</v>
      </c>
      <c r="BI1426" s="13">
        <f t="shared" si="1952"/>
        <v>5.47377011251344E-6</v>
      </c>
      <c r="BJ1426" s="14">
        <f t="shared" si="1953"/>
        <v>0.2457594123267462</v>
      </c>
      <c r="BK1426" s="14">
        <f t="shared" si="1954"/>
        <v>0.27235430641842168</v>
      </c>
      <c r="BL1426" s="14">
        <f t="shared" si="1955"/>
        <v>0.43620562664989021</v>
      </c>
      <c r="BM1426" s="14">
        <f t="shared" si="1956"/>
        <v>0.40666035421838953</v>
      </c>
      <c r="BN1426" s="14">
        <f t="shared" si="1957"/>
        <v>0.5926734229895313</v>
      </c>
    </row>
    <row r="1427" spans="1:66" x14ac:dyDescent="0.25">
      <c r="A1427" t="s">
        <v>350</v>
      </c>
      <c r="B1427" t="s">
        <v>107</v>
      </c>
      <c r="C1427" t="s">
        <v>101</v>
      </c>
      <c r="D1427" t="s">
        <v>395</v>
      </c>
      <c r="E1427" s="10">
        <f>VLOOKUP(A1427,home!$A$2:$E$405,3,FALSE)</f>
        <v>1.6204000000000001</v>
      </c>
      <c r="F1427" s="10">
        <f>VLOOKUP(B1427,home!$B$2:$E$405,3,FALSE)</f>
        <v>1.0286</v>
      </c>
      <c r="G1427" s="10">
        <f>VLOOKUP(C1427,away!$B$2:$E$405,4,FALSE)</f>
        <v>0.82279999999999998</v>
      </c>
      <c r="H1427" s="10">
        <f>VLOOKUP(A1427,away!$A$2:$E$405,3,FALSE)</f>
        <v>1.3241000000000001</v>
      </c>
      <c r="I1427" s="10">
        <f>VLOOKUP(C1427,away!$B$2:$E$405,3,FALSE)</f>
        <v>1.2586999999999999</v>
      </c>
      <c r="J1427" s="10">
        <f>VLOOKUP(B1427,home!$B$2:$E$405,4,FALSE)</f>
        <v>1.0069999999999999</v>
      </c>
      <c r="K1427" s="12">
        <f t="shared" si="1902"/>
        <v>1.3713965024320001</v>
      </c>
      <c r="L1427" s="12">
        <f t="shared" si="1903"/>
        <v>1.6783111826899997</v>
      </c>
      <c r="M1427" s="13">
        <f t="shared" si="1904"/>
        <v>4.7372770132906104E-2</v>
      </c>
      <c r="N1427" s="13">
        <f t="shared" si="1905"/>
        <v>6.4966851270782541E-2</v>
      </c>
      <c r="O1427" s="13">
        <f t="shared" si="1906"/>
        <v>7.9506249869059131E-2</v>
      </c>
      <c r="P1427" s="13">
        <f t="shared" si="1907"/>
        <v>0.10903459299191234</v>
      </c>
      <c r="Q1427" s="13">
        <f t="shared" si="1908"/>
        <v>4.4547656303385572E-2</v>
      </c>
      <c r="R1427" s="13">
        <f t="shared" si="1909"/>
        <v>6.6718114124493647E-2</v>
      </c>
      <c r="S1427" s="13">
        <f t="shared" si="1910"/>
        <v>6.2739324909427033E-2</v>
      </c>
      <c r="T1427" s="13">
        <f t="shared" si="1911"/>
        <v>7.4764829736602645E-2</v>
      </c>
      <c r="U1427" s="13">
        <f t="shared" si="1912"/>
        <v>9.149698835918961E-2</v>
      </c>
      <c r="V1427" s="13">
        <f t="shared" si="1913"/>
        <v>1.6044746420299918E-2</v>
      </c>
      <c r="W1427" s="13">
        <f t="shared" si="1914"/>
        <v>2.0364166682001934E-2</v>
      </c>
      <c r="X1427" s="13">
        <f t="shared" si="1915"/>
        <v>3.4177408668566951E-2</v>
      </c>
      <c r="Y1427" s="13">
        <f t="shared" si="1916"/>
        <v>2.8680163581911028E-2</v>
      </c>
      <c r="Z1427" s="13">
        <f t="shared" si="1917"/>
        <v>3.7324585674375105E-2</v>
      </c>
      <c r="AA1427" s="13">
        <f t="shared" si="1918"/>
        <v>5.1186806248561548E-2</v>
      </c>
      <c r="AB1427" s="13">
        <f t="shared" si="1919"/>
        <v>3.5098703529970889E-2</v>
      </c>
      <c r="AC1427" s="13">
        <f t="shared" si="1920"/>
        <v>2.3080669426335867E-3</v>
      </c>
      <c r="AD1427" s="13">
        <f t="shared" si="1921"/>
        <v>6.9818367406599326E-3</v>
      </c>
      <c r="AE1427" s="13">
        <f t="shared" si="1922"/>
        <v>1.1717694677565463E-2</v>
      </c>
      <c r="AF1427" s="13">
        <f t="shared" si="1923"/>
        <v>9.8329690063526064E-3</v>
      </c>
      <c r="AG1427" s="13">
        <f t="shared" si="1924"/>
        <v>5.5009272808019182E-3</v>
      </c>
      <c r="AH1427" s="13">
        <f t="shared" si="1925"/>
        <v>1.5660567381643668E-2</v>
      </c>
      <c r="AI1427" s="13">
        <f t="shared" si="1926"/>
        <v>2.1476847333286791E-2</v>
      </c>
      <c r="AJ1427" s="13">
        <f t="shared" si="1927"/>
        <v>1.4726636658067768E-2</v>
      </c>
      <c r="AK1427" s="13">
        <f t="shared" si="1928"/>
        <v>6.732019335153671E-3</v>
      </c>
      <c r="AL1427" s="13">
        <f t="shared" si="1929"/>
        <v>2.124926526205675E-4</v>
      </c>
      <c r="AM1427" s="13">
        <f t="shared" si="1930"/>
        <v>1.9149732973384526E-3</v>
      </c>
      <c r="AN1427" s="13">
        <f t="shared" si="1931"/>
        <v>3.2139210994758666E-3</v>
      </c>
      <c r="AO1427" s="13">
        <f t="shared" si="1932"/>
        <v>2.6969798607668436E-3</v>
      </c>
      <c r="AP1427" s="13">
        <f t="shared" si="1933"/>
        <v>1.508790486604904E-3</v>
      </c>
      <c r="AQ1427" s="13">
        <f t="shared" si="1934"/>
        <v>6.3305498650132385E-4</v>
      </c>
      <c r="AR1427" s="13">
        <f t="shared" si="1935"/>
        <v>5.2566610727765584E-3</v>
      </c>
      <c r="AS1427" s="13">
        <f t="shared" si="1936"/>
        <v>7.2089666096762164E-3</v>
      </c>
      <c r="AT1427" s="13">
        <f t="shared" si="1937"/>
        <v>4.9431757973295194E-3</v>
      </c>
      <c r="AU1427" s="13">
        <f t="shared" si="1938"/>
        <v>2.2596846664547383E-3</v>
      </c>
      <c r="AV1427" s="13">
        <f t="shared" si="1939"/>
        <v>7.747309120438126E-4</v>
      </c>
      <c r="AW1427" s="13">
        <f t="shared" si="1940"/>
        <v>1.3585541175314744E-5</v>
      </c>
      <c r="AX1427" s="13">
        <f t="shared" si="1941"/>
        <v>4.376979470367708E-4</v>
      </c>
      <c r="AY1427" s="13">
        <f t="shared" si="1942"/>
        <v>7.3459335915226768E-4</v>
      </c>
      <c r="AZ1427" s="13">
        <f t="shared" si="1943"/>
        <v>6.1643812469753113E-4</v>
      </c>
      <c r="BA1427" s="13">
        <f t="shared" si="1944"/>
        <v>3.4485833270543972E-4</v>
      </c>
      <c r="BB1427" s="13">
        <f t="shared" si="1945"/>
        <v>1.4469489905584191E-4</v>
      </c>
      <c r="BC1427" s="13">
        <f t="shared" si="1946"/>
        <v>4.8568613432723983E-5</v>
      </c>
      <c r="BD1427" s="13">
        <f t="shared" si="1947"/>
        <v>1.4703855103420193E-3</v>
      </c>
      <c r="BE1427" s="13">
        <f t="shared" si="1948"/>
        <v>2.0164815461097365E-3</v>
      </c>
      <c r="BF1427" s="13">
        <f t="shared" si="1949"/>
        <v>1.3826978697767827E-3</v>
      </c>
      <c r="BG1427" s="13">
        <f t="shared" si="1950"/>
        <v>6.3207567417735214E-4</v>
      </c>
      <c r="BH1427" s="13">
        <f t="shared" si="1951"/>
        <v>2.167065922097924E-4</v>
      </c>
      <c r="BI1427" s="13">
        <f t="shared" si="1952"/>
        <v>5.9438132522093379E-5</v>
      </c>
      <c r="BJ1427" s="14">
        <f t="shared" si="1953"/>
        <v>0.31382907495539863</v>
      </c>
      <c r="BK1427" s="14">
        <f t="shared" si="1954"/>
        <v>0.2384465874089518</v>
      </c>
      <c r="BL1427" s="14">
        <f t="shared" si="1955"/>
        <v>0.40882393722284538</v>
      </c>
      <c r="BM1427" s="14">
        <f t="shared" si="1956"/>
        <v>0.58555694275105474</v>
      </c>
      <c r="BN1427" s="14">
        <f t="shared" si="1957"/>
        <v>0.4121462346925393</v>
      </c>
    </row>
    <row r="1428" spans="1:66" x14ac:dyDescent="0.25">
      <c r="A1428" t="s">
        <v>350</v>
      </c>
      <c r="B1428" t="s">
        <v>106</v>
      </c>
      <c r="C1428" t="s">
        <v>104</v>
      </c>
      <c r="D1428" t="s">
        <v>395</v>
      </c>
      <c r="E1428" s="10">
        <f>VLOOKUP(A1428,home!$A$2:$E$405,3,FALSE)</f>
        <v>1.6204000000000001</v>
      </c>
      <c r="F1428" s="10">
        <f>VLOOKUP(B1428,home!$B$2:$E$405,3,FALSE)</f>
        <v>1.2343</v>
      </c>
      <c r="G1428" s="10">
        <f>VLOOKUP(C1428,away!$B$2:$E$405,4,FALSE)</f>
        <v>1.5770999999999999</v>
      </c>
      <c r="H1428" s="10">
        <f>VLOOKUP(A1428,away!$A$2:$E$405,3,FALSE)</f>
        <v>1.3241000000000001</v>
      </c>
      <c r="I1428" s="10">
        <f>VLOOKUP(C1428,away!$B$2:$E$405,3,FALSE)</f>
        <v>0.67130000000000001</v>
      </c>
      <c r="J1428" s="10">
        <f>VLOOKUP(B1428,home!$B$2:$E$405,4,FALSE)</f>
        <v>1.1748000000000001</v>
      </c>
      <c r="K1428" s="12">
        <f t="shared" si="1902"/>
        <v>3.1542941844119996</v>
      </c>
      <c r="L1428" s="12">
        <f t="shared" si="1903"/>
        <v>1.0442425140840002</v>
      </c>
      <c r="M1428" s="13">
        <f t="shared" si="1904"/>
        <v>1.5017535933075376E-2</v>
      </c>
      <c r="N1428" s="13">
        <f t="shared" si="1905"/>
        <v>4.7369726257897891E-2</v>
      </c>
      <c r="O1428" s="13">
        <f t="shared" si="1906"/>
        <v>1.5681949478101441E-2</v>
      </c>
      <c r="P1428" s="13">
        <f t="shared" si="1907"/>
        <v>4.9465482039018176E-2</v>
      </c>
      <c r="Q1428" s="13">
        <f t="shared" si="1908"/>
        <v>7.4709026026237871E-2</v>
      </c>
      <c r="R1428" s="13">
        <f t="shared" si="1909"/>
        <v>8.1878791743754623E-3</v>
      </c>
      <c r="S1428" s="13">
        <f t="shared" si="1910"/>
        <v>4.0732945875018682E-2</v>
      </c>
      <c r="T1428" s="13">
        <f t="shared" si="1911"/>
        <v>7.8014341162405632E-2</v>
      </c>
      <c r="U1428" s="13">
        <f t="shared" si="1912"/>
        <v>2.5826979662400645E-2</v>
      </c>
      <c r="V1428" s="13">
        <f t="shared" si="1913"/>
        <v>1.4907570660180114E-2</v>
      </c>
      <c r="W1428" s="13">
        <f t="shared" si="1914"/>
        <v>7.8551415439215608E-2</v>
      </c>
      <c r="X1428" s="13">
        <f t="shared" si="1915"/>
        <v>8.2026727543103251E-2</v>
      </c>
      <c r="Y1428" s="13">
        <f t="shared" si="1916"/>
        <v>4.2827898095846716E-2</v>
      </c>
      <c r="Z1428" s="13">
        <f t="shared" si="1917"/>
        <v>2.8500438446886199E-3</v>
      </c>
      <c r="AA1428" s="13">
        <f t="shared" si="1918"/>
        <v>8.9898767246205311E-3</v>
      </c>
      <c r="AB1428" s="13">
        <f t="shared" si="1919"/>
        <v>1.4178357935525672E-2</v>
      </c>
      <c r="AC1428" s="13">
        <f t="shared" si="1920"/>
        <v>3.0689545709377346E-3</v>
      </c>
      <c r="AD1428" s="13">
        <f t="shared" si="1921"/>
        <v>6.1943568224312184E-2</v>
      </c>
      <c r="AE1428" s="13">
        <f t="shared" si="1922"/>
        <v>6.4684107413889538E-2</v>
      </c>
      <c r="AF1428" s="13">
        <f t="shared" si="1923"/>
        <v>3.3772947473579763E-2</v>
      </c>
      <c r="AG1428" s="13">
        <f t="shared" si="1924"/>
        <v>1.1755715859279273E-2</v>
      </c>
      <c r="AH1428" s="13">
        <f t="shared" si="1925"/>
        <v>7.4403423740681857E-4</v>
      </c>
      <c r="AI1428" s="13">
        <f t="shared" si="1926"/>
        <v>2.346902868055745E-3</v>
      </c>
      <c r="AJ1428" s="13">
        <f t="shared" si="1927"/>
        <v>3.7014110340440401E-3</v>
      </c>
      <c r="AK1428" s="13">
        <f t="shared" si="1928"/>
        <v>3.8917797662678401E-3</v>
      </c>
      <c r="AL1428" s="13">
        <f t="shared" si="1929"/>
        <v>4.0434680598415667E-4</v>
      </c>
      <c r="AM1428" s="13">
        <f t="shared" si="1930"/>
        <v>3.9077647402335165E-2</v>
      </c>
      <c r="AN1428" s="13">
        <f t="shared" si="1931"/>
        <v>4.080654076790257E-2</v>
      </c>
      <c r="AO1428" s="13">
        <f t="shared" si="1932"/>
        <v>2.1305962361272912E-2</v>
      </c>
      <c r="AP1428" s="13">
        <f t="shared" si="1933"/>
        <v>7.4161972337049029E-3</v>
      </c>
      <c r="AQ1428" s="13">
        <f t="shared" si="1934"/>
        <v>1.9360771110667036E-3</v>
      </c>
      <c r="AR1428" s="13">
        <f t="shared" si="1935"/>
        <v>1.5539043652685366E-4</v>
      </c>
      <c r="AS1428" s="13">
        <f t="shared" si="1936"/>
        <v>4.9014715024989653E-4</v>
      </c>
      <c r="AT1428" s="13">
        <f t="shared" si="1937"/>
        <v>7.730341527696817E-4</v>
      </c>
      <c r="AU1428" s="13">
        <f t="shared" si="1938"/>
        <v>8.1279237747775457E-4</v>
      </c>
      <c r="AV1428" s="13">
        <f t="shared" si="1939"/>
        <v>6.4094656735312107E-4</v>
      </c>
      <c r="AW1428" s="13">
        <f t="shared" si="1940"/>
        <v>3.6996026508383423E-5</v>
      </c>
      <c r="AX1428" s="13">
        <f t="shared" si="1941"/>
        <v>2.0543732656948085E-2</v>
      </c>
      <c r="AY1428" s="13">
        <f t="shared" si="1942"/>
        <v>2.1452639038361046E-2</v>
      </c>
      <c r="AZ1428" s="13">
        <f t="shared" si="1943"/>
        <v>1.1200878861577354E-2</v>
      </c>
      <c r="BA1428" s="13">
        <f t="shared" si="1944"/>
        <v>3.8988113007879565E-3</v>
      </c>
      <c r="BB1428" s="13">
        <f t="shared" si="1945"/>
        <v>1.0178261286684816E-3</v>
      </c>
      <c r="BC1428" s="13">
        <f t="shared" si="1946"/>
        <v>2.1257146310023212E-4</v>
      </c>
      <c r="BD1428" s="13">
        <f t="shared" si="1947"/>
        <v>2.7044216683901969E-5</v>
      </c>
      <c r="BE1428" s="13">
        <f t="shared" si="1948"/>
        <v>8.5305415408009963E-5</v>
      </c>
      <c r="BF1428" s="13">
        <f t="shared" si="1949"/>
        <v>1.3453918786016783E-4</v>
      </c>
      <c r="BG1428" s="13">
        <f t="shared" si="1950"/>
        <v>1.4145872594761361E-4</v>
      </c>
      <c r="BH1428" s="13">
        <f t="shared" si="1951"/>
        <v>1.1155060914772211E-4</v>
      </c>
      <c r="BI1428" s="13">
        <f t="shared" si="1952"/>
        <v>7.0372687540455161E-5</v>
      </c>
      <c r="BJ1428" s="14">
        <f t="shared" si="1953"/>
        <v>0.74452435782149318</v>
      </c>
      <c r="BK1428" s="14">
        <f t="shared" si="1954"/>
        <v>0.14504947492257531</v>
      </c>
      <c r="BL1428" s="14">
        <f t="shared" si="1955"/>
        <v>8.6991752407763343E-2</v>
      </c>
      <c r="BM1428" s="14">
        <f t="shared" si="1956"/>
        <v>0.74756838707596163</v>
      </c>
      <c r="BN1428" s="14">
        <f t="shared" si="1957"/>
        <v>0.21043159890870622</v>
      </c>
    </row>
    <row r="1429" spans="1:66" x14ac:dyDescent="0.25">
      <c r="A1429" t="s">
        <v>339</v>
      </c>
      <c r="B1429" t="s">
        <v>109</v>
      </c>
      <c r="C1429" t="s">
        <v>113</v>
      </c>
      <c r="D1429" t="s">
        <v>395</v>
      </c>
      <c r="E1429" s="10">
        <f>VLOOKUP(A1429,home!$A$2:$E$405,3,FALSE)</f>
        <v>1.2710999999999999</v>
      </c>
      <c r="F1429" s="10">
        <f>VLOOKUP(B1429,home!$B$2:$E$405,3,FALSE)</f>
        <v>0.91090000000000004</v>
      </c>
      <c r="G1429" s="10">
        <f>VLOOKUP(C1429,away!$B$2:$E$405,4,FALSE)</f>
        <v>1.2008000000000001</v>
      </c>
      <c r="H1429" s="10">
        <f>VLOOKUP(A1429,away!$A$2:$E$405,3,FALSE)</f>
        <v>0.94469999999999998</v>
      </c>
      <c r="I1429" s="10">
        <f>VLOOKUP(C1429,away!$B$2:$E$405,3,FALSE)</f>
        <v>0.8357</v>
      </c>
      <c r="J1429" s="10">
        <f>VLOOKUP(B1429,home!$B$2:$E$405,4,FALSE)</f>
        <v>0.61280000000000001</v>
      </c>
      <c r="K1429" s="12">
        <f t="shared" si="1902"/>
        <v>1.3903402639919999</v>
      </c>
      <c r="L1429" s="12">
        <f t="shared" si="1903"/>
        <v>0.483796892112</v>
      </c>
      <c r="M1429" s="13">
        <f t="shared" si="1904"/>
        <v>0.15348734534476921</v>
      </c>
      <c r="N1429" s="13">
        <f t="shared" si="1905"/>
        <v>0.21339963624607763</v>
      </c>
      <c r="O1429" s="13">
        <f t="shared" si="1906"/>
        <v>7.425670065632059E-2</v>
      </c>
      <c r="P1429" s="13">
        <f t="shared" si="1907"/>
        <v>0.10324208079368366</v>
      </c>
      <c r="Q1429" s="13">
        <f t="shared" si="1908"/>
        <v>0.14834905329708423</v>
      </c>
      <c r="R1429" s="13">
        <f t="shared" si="1909"/>
        <v>1.7962580498009504E-2</v>
      </c>
      <c r="S1429" s="13">
        <f t="shared" si="1910"/>
        <v>1.7361247636844289E-2</v>
      </c>
      <c r="T1429" s="13">
        <f t="shared" si="1911"/>
        <v>7.1770810932886786E-2</v>
      </c>
      <c r="U1429" s="13">
        <f t="shared" si="1912"/>
        <v>2.4974098911580079E-2</v>
      </c>
      <c r="V1429" s="13">
        <f t="shared" si="1913"/>
        <v>1.2975455020781774E-3</v>
      </c>
      <c r="W1429" s="13">
        <f t="shared" si="1914"/>
        <v>6.875188730801042E-2</v>
      </c>
      <c r="X1429" s="13">
        <f t="shared" si="1915"/>
        <v>3.3261949406449894E-2</v>
      </c>
      <c r="Y1429" s="13">
        <f t="shared" si="1916"/>
        <v>8.0460138742135204E-3</v>
      </c>
      <c r="Z1429" s="13">
        <f t="shared" si="1917"/>
        <v>2.896746873082872E-3</v>
      </c>
      <c r="AA1429" s="13">
        <f t="shared" si="1918"/>
        <v>4.0274638122400402E-3</v>
      </c>
      <c r="AB1429" s="13">
        <f t="shared" si="1919"/>
        <v>2.799772549964023E-3</v>
      </c>
      <c r="AC1429" s="13">
        <f t="shared" si="1920"/>
        <v>5.4548999323904789E-5</v>
      </c>
      <c r="AD1429" s="13">
        <f t="shared" si="1921"/>
        <v>2.3897129287441865E-2</v>
      </c>
      <c r="AE1429" s="13">
        <f t="shared" si="1922"/>
        <v>1.1561356879663027E-2</v>
      </c>
      <c r="AF1429" s="13">
        <f t="shared" si="1923"/>
        <v>2.7966742634893309E-3</v>
      </c>
      <c r="AG1429" s="13">
        <f t="shared" si="1924"/>
        <v>4.5100743897525145E-4</v>
      </c>
      <c r="AH1429" s="13">
        <f t="shared" si="1925"/>
        <v>3.5035928360816192E-4</v>
      </c>
      <c r="AI1429" s="13">
        <f t="shared" si="1926"/>
        <v>4.8711861886381976E-4</v>
      </c>
      <c r="AJ1429" s="13">
        <f t="shared" si="1927"/>
        <v>3.3863031457327089E-4</v>
      </c>
      <c r="AK1429" s="13">
        <f t="shared" si="1928"/>
        <v>1.5693712031983174E-4</v>
      </c>
      <c r="AL1429" s="13">
        <f t="shared" si="1929"/>
        <v>1.4676785718752036E-6</v>
      </c>
      <c r="AM1429" s="13">
        <f t="shared" si="1930"/>
        <v>6.6450282084305713E-3</v>
      </c>
      <c r="AN1429" s="13">
        <f t="shared" si="1931"/>
        <v>3.2148439952352816E-3</v>
      </c>
      <c r="AO1429" s="13">
        <f t="shared" si="1932"/>
        <v>7.7766576675987725E-4</v>
      </c>
      <c r="AP1429" s="13">
        <f t="shared" si="1933"/>
        <v>1.2541076035344132E-4</v>
      </c>
      <c r="AQ1429" s="13">
        <f t="shared" si="1934"/>
        <v>1.5168334024099436E-5</v>
      </c>
      <c r="AR1429" s="13">
        <f t="shared" si="1935"/>
        <v>3.3900546506443124E-5</v>
      </c>
      <c r="AS1429" s="13">
        <f t="shared" si="1936"/>
        <v>4.7133294779241202E-5</v>
      </c>
      <c r="AT1429" s="13">
        <f t="shared" si="1937"/>
        <v>3.2765658753091493E-5</v>
      </c>
      <c r="AU1429" s="13">
        <f t="shared" si="1938"/>
        <v>1.5185138213548329E-5</v>
      </c>
      <c r="AV1429" s="13">
        <f t="shared" si="1939"/>
        <v>5.2781272681449491E-6</v>
      </c>
      <c r="AW1429" s="13">
        <f t="shared" si="1940"/>
        <v>2.7422852453755807E-8</v>
      </c>
      <c r="AX1429" s="13">
        <f t="shared" si="1941"/>
        <v>1.5398083789239395E-3</v>
      </c>
      <c r="AY1429" s="13">
        <f t="shared" si="1942"/>
        <v>7.4495450817141861E-4</v>
      </c>
      <c r="AZ1429" s="13">
        <f t="shared" si="1943"/>
        <v>1.8020333790907793E-4</v>
      </c>
      <c r="BA1429" s="13">
        <f t="shared" si="1944"/>
        <v>2.9060604942873473E-5</v>
      </c>
      <c r="BB1429" s="13">
        <f t="shared" si="1945"/>
        <v>3.514857588564203E-6</v>
      </c>
      <c r="BC1429" s="13">
        <f t="shared" si="1946"/>
        <v>3.4009543551272825E-7</v>
      </c>
      <c r="BD1429" s="13">
        <f t="shared" si="1947"/>
        <v>2.733496506785914E-6</v>
      </c>
      <c r="BE1429" s="13">
        <f t="shared" si="1948"/>
        <v>3.8004902548659365E-6</v>
      </c>
      <c r="BF1429" s="13">
        <f t="shared" si="1949"/>
        <v>2.6419873121246659E-6</v>
      </c>
      <c r="BG1429" s="13">
        <f t="shared" si="1950"/>
        <v>1.2244204456676401E-6</v>
      </c>
      <c r="BH1429" s="13">
        <f t="shared" si="1951"/>
        <v>4.2559026141668731E-7</v>
      </c>
      <c r="BI1429" s="13">
        <f t="shared" si="1952"/>
        <v>1.1834305528210021E-7</v>
      </c>
      <c r="BJ1429" s="14">
        <f t="shared" si="1953"/>
        <v>0.59556151778206667</v>
      </c>
      <c r="BK1429" s="14">
        <f t="shared" si="1954"/>
        <v>0.27618919046344248</v>
      </c>
      <c r="BL1429" s="14">
        <f t="shared" si="1955"/>
        <v>0.1254988688588359</v>
      </c>
      <c r="BM1429" s="14">
        <f t="shared" si="1956"/>
        <v>0.28870400005616415</v>
      </c>
      <c r="BN1429" s="14">
        <f t="shared" si="1957"/>
        <v>0.71069739683594491</v>
      </c>
    </row>
    <row r="1430" spans="1:66" x14ac:dyDescent="0.25">
      <c r="A1430" t="s">
        <v>339</v>
      </c>
      <c r="B1430" t="s">
        <v>110</v>
      </c>
      <c r="C1430" t="s">
        <v>120</v>
      </c>
      <c r="D1430" t="s">
        <v>395</v>
      </c>
      <c r="E1430" s="10">
        <f>VLOOKUP(A1430,home!$A$2:$E$405,3,FALSE)</f>
        <v>1.2710999999999999</v>
      </c>
      <c r="F1430" s="10">
        <f>VLOOKUP(B1430,home!$B$2:$E$405,3,FALSE)</f>
        <v>0.95230000000000004</v>
      </c>
      <c r="G1430" s="10">
        <f>VLOOKUP(C1430,away!$B$2:$E$405,4,FALSE)</f>
        <v>0.99380000000000002</v>
      </c>
      <c r="H1430" s="10">
        <f>VLOOKUP(A1430,away!$A$2:$E$405,3,FALSE)</f>
        <v>0.94469999999999998</v>
      </c>
      <c r="I1430" s="10">
        <f>VLOOKUP(C1430,away!$B$2:$E$405,3,FALSE)</f>
        <v>0.78</v>
      </c>
      <c r="J1430" s="10">
        <f>VLOOKUP(B1430,home!$B$2:$E$405,4,FALSE)</f>
        <v>1.17</v>
      </c>
      <c r="K1430" s="12">
        <f t="shared" si="1902"/>
        <v>1.2029636251139999</v>
      </c>
      <c r="L1430" s="12">
        <f t="shared" si="1903"/>
        <v>0.86213321999999992</v>
      </c>
      <c r="M1430" s="13">
        <f t="shared" si="1904"/>
        <v>0.12680600943088144</v>
      </c>
      <c r="N1430" s="13">
        <f t="shared" si="1905"/>
        <v>0.15254301679121318</v>
      </c>
      <c r="O1430" s="13">
        <f t="shared" si="1906"/>
        <v>0.10932367322599616</v>
      </c>
      <c r="P1430" s="13">
        <f t="shared" si="1907"/>
        <v>0.13151240225472266</v>
      </c>
      <c r="Q1430" s="13">
        <f t="shared" si="1908"/>
        <v>9.1751850232491813E-2</v>
      </c>
      <c r="R1430" s="13">
        <f t="shared" si="1909"/>
        <v>4.7125785210277923E-2</v>
      </c>
      <c r="S1430" s="13">
        <f t="shared" si="1910"/>
        <v>3.4098368098704562E-2</v>
      </c>
      <c r="T1430" s="13">
        <f t="shared" si="1911"/>
        <v>7.9102318081895898E-2</v>
      </c>
      <c r="U1430" s="13">
        <f t="shared" si="1912"/>
        <v>5.669060541289965E-2</v>
      </c>
      <c r="V1430" s="13">
        <f t="shared" si="1913"/>
        <v>3.9293250828592472E-3</v>
      </c>
      <c r="W1430" s="13">
        <f t="shared" si="1914"/>
        <v>3.6791379455531709E-2</v>
      </c>
      <c r="X1430" s="13">
        <f t="shared" si="1915"/>
        <v>3.1719070438239391E-2</v>
      </c>
      <c r="Y1430" s="13">
        <f t="shared" si="1916"/>
        <v>1.3673032166163068E-2</v>
      </c>
      <c r="Z1430" s="13">
        <f t="shared" si="1917"/>
        <v>1.3542901649455095E-2</v>
      </c>
      <c r="AA1430" s="13">
        <f t="shared" si="1918"/>
        <v>1.6291618062790867E-2</v>
      </c>
      <c r="AB1430" s="13">
        <f t="shared" si="1919"/>
        <v>9.7991119618938156E-3</v>
      </c>
      <c r="AC1430" s="13">
        <f t="shared" si="1920"/>
        <v>2.546976002979901E-4</v>
      </c>
      <c r="AD1430" s="13">
        <f t="shared" si="1921"/>
        <v>1.1064672800692793E-2</v>
      </c>
      <c r="AE1430" s="13">
        <f t="shared" si="1922"/>
        <v>9.5392219899076945E-3</v>
      </c>
      <c r="AF1430" s="13">
        <f t="shared" si="1923"/>
        <v>4.1120400852269635E-3</v>
      </c>
      <c r="AG1430" s="13">
        <f t="shared" si="1924"/>
        <v>1.1817087864819322E-3</v>
      </c>
      <c r="AH1430" s="13">
        <f t="shared" si="1925"/>
        <v>2.9189463517970073E-3</v>
      </c>
      <c r="AI1430" s="13">
        <f t="shared" si="1926"/>
        <v>3.5113862848710127E-3</v>
      </c>
      <c r="AJ1430" s="13">
        <f t="shared" si="1927"/>
        <v>2.1120349872120075E-3</v>
      </c>
      <c r="AK1430" s="13">
        <f t="shared" si="1928"/>
        <v>8.469004215280522E-4</v>
      </c>
      <c r="AL1430" s="13">
        <f t="shared" si="1929"/>
        <v>1.0566027087843826E-5</v>
      </c>
      <c r="AM1430" s="13">
        <f t="shared" si="1930"/>
        <v>2.6620797806043324E-3</v>
      </c>
      <c r="AN1430" s="13">
        <f t="shared" si="1931"/>
        <v>2.2950674131493065E-3</v>
      </c>
      <c r="AO1430" s="13">
        <f t="shared" si="1932"/>
        <v>9.8932692950774075E-4</v>
      </c>
      <c r="AP1430" s="13">
        <f t="shared" si="1933"/>
        <v>2.8431053712307385E-4</v>
      </c>
      <c r="AQ1430" s="13">
        <f t="shared" si="1934"/>
        <v>6.1278389712461295E-5</v>
      </c>
      <c r="AR1430" s="13">
        <f t="shared" si="1935"/>
        <v>5.0330412345640134E-4</v>
      </c>
      <c r="AS1430" s="13">
        <f t="shared" si="1936"/>
        <v>6.054565528879367E-4</v>
      </c>
      <c r="AT1430" s="13">
        <f t="shared" si="1937"/>
        <v>3.6417110485554942E-4</v>
      </c>
      <c r="AU1430" s="13">
        <f t="shared" si="1938"/>
        <v>1.4602819748626739E-4</v>
      </c>
      <c r="AV1430" s="13">
        <f t="shared" si="1939"/>
        <v>4.3916652454235832E-5</v>
      </c>
      <c r="AW1430" s="13">
        <f t="shared" si="1940"/>
        <v>3.043940045917647E-7</v>
      </c>
      <c r="AX1430" s="13">
        <f t="shared" si="1941"/>
        <v>5.3373085720307897E-4</v>
      </c>
      <c r="AY1430" s="13">
        <f t="shared" si="1942"/>
        <v>4.601471025338506E-4</v>
      </c>
      <c r="AZ1430" s="13">
        <f t="shared" si="1943"/>
        <v>1.9835405159058936E-4</v>
      </c>
      <c r="BA1430" s="13">
        <f t="shared" si="1944"/>
        <v>5.7002539065946978E-5</v>
      </c>
      <c r="BB1430" s="13">
        <f t="shared" si="1945"/>
        <v>1.2285945638275162E-5</v>
      </c>
      <c r="BC1430" s="13">
        <f t="shared" si="1946"/>
        <v>2.1184243747742241E-6</v>
      </c>
      <c r="BD1430" s="13">
        <f t="shared" si="1947"/>
        <v>7.2319200765790789E-5</v>
      </c>
      <c r="BE1430" s="13">
        <f t="shared" si="1948"/>
        <v>8.6997367918562824E-5</v>
      </c>
      <c r="BF1430" s="13">
        <f t="shared" si="1949"/>
        <v>5.2327334543345387E-5</v>
      </c>
      <c r="BG1430" s="13">
        <f t="shared" si="1950"/>
        <v>2.0982626684938596E-5</v>
      </c>
      <c r="BH1430" s="13">
        <f t="shared" si="1951"/>
        <v>6.3103341653318714E-6</v>
      </c>
      <c r="BI1430" s="13">
        <f t="shared" si="1952"/>
        <v>1.5182204926416695E-6</v>
      </c>
      <c r="BJ1430" s="14">
        <f t="shared" si="1953"/>
        <v>0.43903401279834792</v>
      </c>
      <c r="BK1430" s="14">
        <f t="shared" si="1954"/>
        <v>0.29707151559708761</v>
      </c>
      <c r="BL1430" s="14">
        <f t="shared" si="1955"/>
        <v>0.2505233936349775</v>
      </c>
      <c r="BM1430" s="14">
        <f t="shared" si="1956"/>
        <v>0.34064924382575579</v>
      </c>
      <c r="BN1430" s="14">
        <f t="shared" si="1957"/>
        <v>0.65906273714558306</v>
      </c>
    </row>
    <row r="1431" spans="1:66" x14ac:dyDescent="0.25">
      <c r="A1431" t="s">
        <v>339</v>
      </c>
      <c r="B1431" t="s">
        <v>125</v>
      </c>
      <c r="C1431" t="s">
        <v>123</v>
      </c>
      <c r="D1431" t="s">
        <v>395</v>
      </c>
      <c r="E1431" s="10">
        <f>VLOOKUP(A1431,home!$A$2:$E$405,3,FALSE)</f>
        <v>1.2710999999999999</v>
      </c>
      <c r="F1431" s="10">
        <f>VLOOKUP(B1431,home!$B$2:$E$405,3,FALSE)</f>
        <v>1.3664000000000001</v>
      </c>
      <c r="G1431" s="10">
        <f>VLOOKUP(C1431,away!$B$2:$E$405,4,FALSE)</f>
        <v>0.82809999999999995</v>
      </c>
      <c r="H1431" s="10">
        <f>VLOOKUP(A1431,away!$A$2:$E$405,3,FALSE)</f>
        <v>0.94469999999999998</v>
      </c>
      <c r="I1431" s="10">
        <f>VLOOKUP(C1431,away!$B$2:$E$405,3,FALSE)</f>
        <v>0.8357</v>
      </c>
      <c r="J1431" s="10">
        <f>VLOOKUP(B1431,home!$B$2:$E$405,4,FALSE)</f>
        <v>1.4484999999999999</v>
      </c>
      <c r="K1431" s="12">
        <f t="shared" si="1902"/>
        <v>1.438269784224</v>
      </c>
      <c r="L1431" s="12">
        <f t="shared" si="1903"/>
        <v>1.1435701668149998</v>
      </c>
      <c r="M1431" s="13">
        <f t="shared" si="1904"/>
        <v>7.5634711750192263E-2</v>
      </c>
      <c r="N1431" s="13">
        <f t="shared" si="1905"/>
        <v>0.10878312054879347</v>
      </c>
      <c r="O1431" s="13">
        <f t="shared" si="1906"/>
        <v>8.6493599933171794E-2</v>
      </c>
      <c r="P1431" s="13">
        <f t="shared" si="1907"/>
        <v>0.12440113131263997</v>
      </c>
      <c r="Q1431" s="13">
        <f t="shared" si="1908"/>
        <v>7.8229737659463297E-2</v>
      </c>
      <c r="R1431" s="13">
        <f t="shared" si="1909"/>
        <v>4.945575025200357E-2</v>
      </c>
      <c r="S1431" s="13">
        <f t="shared" si="1910"/>
        <v>5.115257635600548E-2</v>
      </c>
      <c r="T1431" s="13">
        <f t="shared" si="1911"/>
        <v>8.9461194145126113E-2</v>
      </c>
      <c r="U1431" s="13">
        <f t="shared" si="1912"/>
        <v>7.1130711243585207E-2</v>
      </c>
      <c r="V1431" s="13">
        <f t="shared" si="1913"/>
        <v>9.3482039029624438E-3</v>
      </c>
      <c r="W1431" s="13">
        <f t="shared" si="1914"/>
        <v>3.7505155967792143E-2</v>
      </c>
      <c r="X1431" s="13">
        <f t="shared" si="1915"/>
        <v>4.2889777466510647E-2</v>
      </c>
      <c r="Y1431" s="13">
        <f t="shared" si="1916"/>
        <v>2.4523734986017901E-2</v>
      </c>
      <c r="Z1431" s="13">
        <f t="shared" si="1917"/>
        <v>1.8852040188548223E-2</v>
      </c>
      <c r="AA1431" s="13">
        <f t="shared" si="1918"/>
        <v>2.7114319774165428E-2</v>
      </c>
      <c r="AB1431" s="13">
        <f t="shared" si="1919"/>
        <v>1.9498853425484727E-2</v>
      </c>
      <c r="AC1431" s="13">
        <f t="shared" si="1920"/>
        <v>9.6097340291874031E-4</v>
      </c>
      <c r="AD1431" s="13">
        <f t="shared" si="1921"/>
        <v>1.3485633145270964E-2</v>
      </c>
      <c r="AE1431" s="13">
        <f t="shared" si="1922"/>
        <v>1.5421767745543408E-2</v>
      </c>
      <c r="AF1431" s="13">
        <f t="shared" si="1923"/>
        <v>8.8179367566766295E-3</v>
      </c>
      <c r="AG1431" s="13">
        <f t="shared" si="1924"/>
        <v>3.3613098025989364E-3</v>
      </c>
      <c r="AH1431" s="13">
        <f t="shared" si="1925"/>
        <v>5.3896576858052953E-3</v>
      </c>
      <c r="AI1431" s="13">
        <f t="shared" si="1926"/>
        <v>7.7517817968044056E-3</v>
      </c>
      <c r="AJ1431" s="13">
        <f t="shared" si="1927"/>
        <v>5.5745767661207028E-3</v>
      </c>
      <c r="AK1431" s="13">
        <f t="shared" si="1928"/>
        <v>2.6725817741828496E-3</v>
      </c>
      <c r="AL1431" s="13">
        <f t="shared" si="1929"/>
        <v>6.3222917476984887E-5</v>
      </c>
      <c r="AM1431" s="13">
        <f t="shared" si="1930"/>
        <v>3.8791957347945791E-3</v>
      </c>
      <c r="AN1431" s="13">
        <f t="shared" si="1931"/>
        <v>4.4361325135470727E-3</v>
      </c>
      <c r="AO1431" s="13">
        <f t="shared" si="1932"/>
        <v>2.5365143992652356E-3</v>
      </c>
      <c r="AP1431" s="13">
        <f t="shared" si="1933"/>
        <v>9.6689406489879775E-4</v>
      </c>
      <c r="AQ1431" s="13">
        <f t="shared" si="1934"/>
        <v>2.7642780177218796E-4</v>
      </c>
      <c r="AR1431" s="13">
        <f t="shared" si="1935"/>
        <v>1.2326903477664205E-3</v>
      </c>
      <c r="AS1431" s="13">
        <f t="shared" si="1936"/>
        <v>1.7729412804970172E-3</v>
      </c>
      <c r="AT1431" s="13">
        <f t="shared" si="1937"/>
        <v>1.2749839364711339E-3</v>
      </c>
      <c r="AU1431" s="13">
        <f t="shared" si="1938"/>
        <v>6.1125695706580141E-4</v>
      </c>
      <c r="AV1431" s="13">
        <f t="shared" si="1939"/>
        <v>2.1978810293611222E-4</v>
      </c>
      <c r="AW1431" s="13">
        <f t="shared" si="1940"/>
        <v>2.8885188489906547E-6</v>
      </c>
      <c r="AX1431" s="13">
        <f t="shared" si="1941"/>
        <v>9.298883354076097E-4</v>
      </c>
      <c r="AY1431" s="13">
        <f t="shared" si="1942"/>
        <v>1.0633925588414027E-3</v>
      </c>
      <c r="AZ1431" s="13">
        <f t="shared" si="1943"/>
        <v>6.0803200295204626E-4</v>
      </c>
      <c r="BA1431" s="13">
        <f t="shared" si="1944"/>
        <v>2.3177575301490993E-4</v>
      </c>
      <c r="BB1431" s="13">
        <f t="shared" si="1945"/>
        <v>6.6262959134733221E-5</v>
      </c>
      <c r="BC1431" s="13">
        <f t="shared" si="1946"/>
        <v>1.5155268646272465E-5</v>
      </c>
      <c r="BD1431" s="13">
        <f t="shared" si="1947"/>
        <v>2.3494465110441415E-4</v>
      </c>
      <c r="BE1431" s="13">
        <f t="shared" si="1948"/>
        <v>3.379137926485287E-4</v>
      </c>
      <c r="BF1431" s="13">
        <f t="shared" si="1949"/>
        <v>2.4300559881945647E-4</v>
      </c>
      <c r="BG1431" s="13">
        <f t="shared" si="1950"/>
        <v>1.1650253672642789E-4</v>
      </c>
      <c r="BH1431" s="13">
        <f t="shared" si="1951"/>
        <v>4.1890519589767012E-5</v>
      </c>
      <c r="BI1431" s="13">
        <f t="shared" si="1952"/>
        <v>1.2049973714281091E-5</v>
      </c>
      <c r="BJ1431" s="14">
        <f t="shared" si="1953"/>
        <v>0.43748903961606833</v>
      </c>
      <c r="BK1431" s="14">
        <f t="shared" si="1954"/>
        <v>0.26262421220103727</v>
      </c>
      <c r="BL1431" s="14">
        <f t="shared" si="1955"/>
        <v>0.2811798003486633</v>
      </c>
      <c r="BM1431" s="14">
        <f t="shared" si="1956"/>
        <v>0.47608653685806052</v>
      </c>
      <c r="BN1431" s="14">
        <f t="shared" si="1957"/>
        <v>0.52299805145626432</v>
      </c>
    </row>
    <row r="1432" spans="1:66" x14ac:dyDescent="0.25">
      <c r="A1432" t="s">
        <v>339</v>
      </c>
      <c r="B1432" t="s">
        <v>112</v>
      </c>
      <c r="C1432" t="s">
        <v>111</v>
      </c>
      <c r="D1432" t="s">
        <v>395</v>
      </c>
      <c r="E1432" s="10">
        <f>VLOOKUP(A1432,home!$A$2:$E$405,3,FALSE)</f>
        <v>1.2710999999999999</v>
      </c>
      <c r="F1432" s="10">
        <f>VLOOKUP(B1432,home!$B$2:$E$405,3,FALSE)</f>
        <v>0.70389999999999997</v>
      </c>
      <c r="G1432" s="10">
        <f>VLOOKUP(C1432,away!$B$2:$E$405,4,FALSE)</f>
        <v>0.86950000000000005</v>
      </c>
      <c r="H1432" s="10">
        <f>VLOOKUP(A1432,away!$A$2:$E$405,3,FALSE)</f>
        <v>0.94469999999999998</v>
      </c>
      <c r="I1432" s="10">
        <f>VLOOKUP(C1432,away!$B$2:$E$405,3,FALSE)</f>
        <v>1.3928</v>
      </c>
      <c r="J1432" s="10">
        <f>VLOOKUP(B1432,home!$B$2:$E$405,4,FALSE)</f>
        <v>0.78</v>
      </c>
      <c r="K1432" s="12">
        <f t="shared" ref="K1432:K1487" si="1958">E1432*F1432*G1432</f>
        <v>0.77796537865499993</v>
      </c>
      <c r="L1432" s="12">
        <f t="shared" ref="L1432:L1487" si="1959">H1432*I1432*J1432</f>
        <v>1.0263069648000001</v>
      </c>
      <c r="M1432" s="13">
        <f t="shared" ref="M1432:M1487" si="1960">_xlfn.POISSON.DIST(0,K1432,FALSE) * _xlfn.POISSON.DIST(0,L1432,FALSE)</f>
        <v>0.16459418104583251</v>
      </c>
      <c r="N1432" s="13">
        <f t="shared" ref="N1432:N1487" si="1961">_xlfn.POISSON.DIST(1,K1432,FALSE) * _xlfn.POISSON.DIST(0,L1432,FALSE)</f>
        <v>0.12804857438173067</v>
      </c>
      <c r="O1432" s="13">
        <f t="shared" ref="O1432:O1487" si="1962">_xlfn.POISSON.DIST(0,K1432,FALSE) * _xlfn.POISSON.DIST(1,L1432,FALSE)</f>
        <v>0.16892415437289005</v>
      </c>
      <c r="P1432" s="13">
        <f t="shared" ref="P1432:P1487" si="1963">_xlfn.POISSON.DIST(1,K1432,FALSE) * _xlfn.POISSON.DIST(1,L1432,FALSE)</f>
        <v>0.13141714372068106</v>
      </c>
      <c r="Q1432" s="13">
        <f t="shared" ref="Q1432:Q1487" si="1964">_xlfn.POISSON.DIST(2,K1432,FALSE) * _xlfn.POISSON.DIST(0,L1432,FALSE)</f>
        <v>4.9808678827558024E-2</v>
      </c>
      <c r="R1432" s="13">
        <f t="shared" ref="R1432:R1487" si="1965">_xlfn.POISSON.DIST(0,K1432,FALSE) * _xlfn.POISSON.DIST(2,L1432,FALSE)</f>
        <v>8.6684018077923725E-2</v>
      </c>
      <c r="S1432" s="13">
        <f t="shared" ref="S1432:S1487" si="1966">_xlfn.POISSON.DIST(2,K1432,FALSE) * _xlfn.POISSON.DIST(2,L1432,FALSE)</f>
        <v>2.6231889781834165E-2</v>
      </c>
      <c r="T1432" s="13">
        <f t="shared" ref="T1432:T1487" si="1967">_xlfn.POISSON.DIST(2,K1432,FALSE) * _xlfn.POISSON.DIST(1,L1432,FALSE)</f>
        <v>5.1118993988209099E-2</v>
      </c>
      <c r="U1432" s="13">
        <f t="shared" ref="U1432:U1487" si="1968">_xlfn.POISSON.DIST(1,K1432,FALSE) * _xlfn.POISSON.DIST(2,L1432,FALSE)</f>
        <v>6.7437164947328779E-2</v>
      </c>
      <c r="V1432" s="13">
        <f t="shared" ref="V1432:V1487" si="1969">_xlfn.POISSON.DIST(3,K1432,FALSE) * _xlfn.POISSON.DIST(3,L1432,FALSE)</f>
        <v>2.3271512783880344E-3</v>
      </c>
      <c r="W1432" s="13">
        <f t="shared" ref="W1432:W1487" si="1970">_xlfn.POISSON.DIST(3,K1432,FALSE) * _xlfn.POISSON.DIST(0,L1432,FALSE)</f>
        <v>1.2916475894795484E-2</v>
      </c>
      <c r="X1432" s="13">
        <f t="shared" ref="X1432:X1487" si="1971">_xlfn.POISSON.DIST(3,K1432,FALSE) * _xlfn.POISSON.DIST(1,L1432,FALSE)</f>
        <v>1.325626917149992E-2</v>
      </c>
      <c r="Y1432" s="13">
        <f t="shared" ref="Y1432:Y1487" si="1972">_xlfn.POISSON.DIST(3,K1432,FALSE) * _xlfn.POISSON.DIST(2,L1432,FALSE)</f>
        <v>6.8025006889869469E-3</v>
      </c>
      <c r="Z1432" s="13">
        <f t="shared" ref="Z1432:Z1487" si="1973">_xlfn.POISSON.DIST(0,K1432,FALSE) * _xlfn.POISSON.DIST(3,L1432,FALSE)</f>
        <v>2.9654803830074079E-2</v>
      </c>
      <c r="AA1432" s="13">
        <f t="shared" ref="AA1432:AA1487" si="1974">_xlfn.POISSON.DIST(1,K1432,FALSE) * _xlfn.POISSON.DIST(3,L1432,FALSE)</f>
        <v>2.3070410690603321E-2</v>
      </c>
      <c r="AB1432" s="13">
        <f t="shared" ref="AB1432:AB1487" si="1975">_xlfn.POISSON.DIST(2,K1432,FALSE) * _xlfn.POISSON.DIST(3,L1432,FALSE)</f>
        <v>8.9739903943207855E-3</v>
      </c>
      <c r="AC1432" s="13">
        <f t="shared" ref="AC1432:AC1487" si="1976">_xlfn.POISSON.DIST(4,K1432,FALSE) * _xlfn.POISSON.DIST(4,L1432,FALSE)</f>
        <v>1.1612939931581135E-4</v>
      </c>
      <c r="AD1432" s="13">
        <f t="shared" ref="AD1432:AD1487" si="1977">_xlfn.POISSON.DIST(4,K1432,FALSE) * _xlfn.POISSON.DIST(0,L1432,FALSE)</f>
        <v>2.5121427650956867E-3</v>
      </c>
      <c r="AE1432" s="13">
        <f t="shared" ref="AE1432:AE1487" si="1978">_xlfn.POISSON.DIST(4,K1432,FALSE) * _xlfn.POISSON.DIST(1,L1432,FALSE)</f>
        <v>2.5782296163896334E-3</v>
      </c>
      <c r="AF1432" s="13">
        <f t="shared" ref="AF1432:AF1487" si="1979">_xlfn.POISSON.DIST(4,K1432,FALSE) * _xlfn.POISSON.DIST(2,L1432,FALSE)</f>
        <v>1.3230275060771566E-3</v>
      </c>
      <c r="AG1432" s="13">
        <f t="shared" ref="AG1432:AG1487" si="1980">_xlfn.POISSON.DIST(4,K1432,FALSE) * _xlfn.POISSON.DIST(3,L1432,FALSE)</f>
        <v>4.5261078136965343E-4</v>
      </c>
      <c r="AH1432" s="13">
        <f t="shared" ref="AH1432:AH1487" si="1981">_xlfn.POISSON.DIST(0,K1432,FALSE) * _xlfn.POISSON.DIST(4,L1432,FALSE)</f>
        <v>7.6087329276456851E-3</v>
      </c>
      <c r="AI1432" s="13">
        <f t="shared" ref="AI1432:AI1487" si="1982">_xlfn.POISSON.DIST(1,K1432,FALSE) * _xlfn.POISSON.DIST(4,L1432,FALSE)</f>
        <v>5.9193307931406413E-3</v>
      </c>
      <c r="AJ1432" s="13">
        <f t="shared" ref="AJ1432:AJ1487" si="1983">_xlfn.POISSON.DIST(2,K1432,FALSE) * _xlfn.POISSON.DIST(4,L1432,FALSE)</f>
        <v>2.3025172109349301E-3</v>
      </c>
      <c r="AK1432" s="13">
        <f t="shared" ref="AK1432:AK1487" si="1984">_xlfn.POISSON.DIST(3,K1432,FALSE) * _xlfn.POISSON.DIST(4,L1432,FALSE)</f>
        <v>5.9709289128821578E-4</v>
      </c>
      <c r="AL1432" s="13">
        <f t="shared" ref="AL1432:AL1487" si="1985">_xlfn.POISSON.DIST(5,K1432,FALSE) * _xlfn.POISSON.DIST(5,L1432,FALSE)</f>
        <v>3.7088538277869496E-6</v>
      </c>
      <c r="AM1432" s="13">
        <f t="shared" ref="AM1432:AM1487" si="1986">_xlfn.POISSON.DIST(5,K1432,FALSE) * _xlfn.POISSON.DIST(0,L1432,FALSE)</f>
        <v>3.9087201949661706E-4</v>
      </c>
      <c r="AN1432" s="13">
        <f t="shared" ref="AN1432:AN1487" si="1987">_xlfn.POISSON.DIST(5,K1432,FALSE) * _xlfn.POISSON.DIST(1,L1432,FALSE)</f>
        <v>4.0115467595481949E-4</v>
      </c>
      <c r="AO1432" s="13">
        <f t="shared" ref="AO1432:AO1487" si="1988">_xlfn.POISSON.DIST(5,K1432,FALSE) * _xlfn.POISSON.DIST(2,L1432,FALSE)</f>
        <v>2.0585391894725917E-4</v>
      </c>
      <c r="AP1432" s="13">
        <f t="shared" ref="AP1432:AP1487" si="1989">_xlfn.POISSON.DIST(5,K1432,FALSE) * _xlfn.POISSON.DIST(3,L1432,FALSE)</f>
        <v>7.0423103582315603E-5</v>
      </c>
      <c r="AQ1432" s="13">
        <f t="shared" ref="AQ1432:AQ1487" si="1990">_xlfn.POISSON.DIST(5,K1432,FALSE) * _xlfn.POISSON.DIST(4,L1432,FALSE)</f>
        <v>1.806893042234058E-5</v>
      </c>
      <c r="AR1432" s="13">
        <f t="shared" ref="AR1432:AR1487" si="1991">_xlfn.POISSON.DIST(0,K1432,FALSE) * _xlfn.POISSON.DIST(5,L1432,FALSE)</f>
        <v>1.5617791193891725E-3</v>
      </c>
      <c r="AS1432" s="13">
        <f t="shared" ref="AS1432:AS1487" si="1992">_xlfn.POISSON.DIST(1,K1432,FALSE) * _xlfn.POISSON.DIST(5,L1432,FALSE)</f>
        <v>1.2150100839910698E-3</v>
      </c>
      <c r="AT1432" s="13">
        <f t="shared" ref="AT1432:AT1487" si="1993">_xlfn.POISSON.DIST(2,K1432,FALSE) * _xlfn.POISSON.DIST(5,L1432,FALSE)</f>
        <v>4.7261789003087804E-4</v>
      </c>
      <c r="AU1432" s="13">
        <f t="shared" ref="AU1432:AU1487" si="1994">_xlfn.POISSON.DIST(3,K1432,FALSE) * _xlfn.POISSON.DIST(5,L1432,FALSE)</f>
        <v>1.2256011859233305E-4</v>
      </c>
      <c r="AV1432" s="13">
        <f t="shared" ref="AV1432:AV1487" si="1995">_xlfn.POISSON.DIST(4,K1432,FALSE) * _xlfn.POISSON.DIST(5,L1432,FALSE)</f>
        <v>2.3836882267171511E-5</v>
      </c>
      <c r="AW1432" s="13">
        <f t="shared" ref="AW1432:AW1487" si="1996">_xlfn.POISSON.DIST(6,K1432,FALSE) * _xlfn.POISSON.DIST(6,L1432,FALSE)</f>
        <v>8.2257359253104971E-8</v>
      </c>
      <c r="AX1432" s="13">
        <f t="shared" ref="AX1432:AX1487" si="1997">_xlfn.POISSON.DIST(6,K1432,FALSE) * _xlfn.POISSON.DIST(0,L1432,FALSE)</f>
        <v>5.0680816442221666E-5</v>
      </c>
      <c r="AY1432" s="13">
        <f t="shared" ref="AY1432:AY1487" si="1998">_xlfn.POISSON.DIST(6,K1432,FALSE) * _xlfn.POISSON.DIST(1,L1432,FALSE)</f>
        <v>5.2014074896402455E-5</v>
      </c>
      <c r="AZ1432" s="13">
        <f t="shared" ref="AZ1432:AZ1487" si="1999">_xlfn.POISSON.DIST(6,K1432,FALSE) * _xlfn.POISSON.DIST(2,L1432,FALSE)</f>
        <v>2.6691203666903339E-5</v>
      </c>
      <c r="BA1432" s="13">
        <f t="shared" ref="BA1432:BA1487" si="2000">_xlfn.POISSON.DIST(6,K1432,FALSE) * _xlfn.POISSON.DIST(3,L1432,FALSE)</f>
        <v>9.1311227407460671E-6</v>
      </c>
      <c r="BB1432" s="13">
        <f t="shared" ref="BB1432:BB1487" si="2001">_xlfn.POISSON.DIST(6,K1432,FALSE) * _xlfn.POISSON.DIST(4,L1432,FALSE)</f>
        <v>2.3428337163178383E-6</v>
      </c>
      <c r="BC1432" s="13">
        <f t="shared" ref="BC1432:BC1487" si="2002">_xlfn.POISSON.DIST(6,K1432,FALSE) * _xlfn.POISSON.DIST(5,L1432,FALSE)</f>
        <v>4.8089331208505302E-7</v>
      </c>
      <c r="BD1432" s="13">
        <f t="shared" ref="BD1432:BD1487" si="2003">_xlfn.POISSON.DIST(0,K1432,FALSE) * _xlfn.POISSON.DIST(6,L1432,FALSE)</f>
        <v>2.6714413128471967E-4</v>
      </c>
      <c r="BE1432" s="13">
        <f t="shared" ref="BE1432:BE1487" si="2004">_xlfn.POISSON.DIST(1,K1432,FALSE) * _xlfn.POISSON.DIST(6,L1432,FALSE)</f>
        <v>2.0782888525037796E-4</v>
      </c>
      <c r="BF1432" s="13">
        <f t="shared" ref="BF1432:BF1487" si="2005">_xlfn.POISSON.DIST(2,K1432,FALSE) * _xlfn.POISSON.DIST(6,L1432,FALSE)</f>
        <v>8.0841838704628419E-5</v>
      </c>
      <c r="BG1432" s="13">
        <f t="shared" ref="BG1432:BG1487" si="2006">_xlfn.POISSON.DIST(3,K1432,FALSE) * _xlfn.POISSON.DIST(6,L1432,FALSE)</f>
        <v>2.0964050553004224E-5</v>
      </c>
      <c r="BH1432" s="13">
        <f t="shared" ref="BH1432:BH1487" si="2007">_xlfn.POISSON.DIST(4,K1432,FALSE) * _xlfn.POISSON.DIST(6,L1432,FALSE)</f>
        <v>4.0773263816526217E-6</v>
      </c>
      <c r="BI1432" s="13">
        <f t="shared" ref="BI1432:BI1487" si="2008">_xlfn.POISSON.DIST(5,K1432,FALSE) * _xlfn.POISSON.DIST(6,L1432,FALSE)</f>
        <v>6.3440375248048089E-7</v>
      </c>
      <c r="BJ1432" s="14">
        <f t="shared" ref="BJ1432:BJ1487" si="2009">SUM(N1432,Q1432,T1432,W1432,X1432,Y1432,AD1432,AE1432,AF1432,AG1432,AM1432,AN1432,AO1432,AP1432,AQ1432,AX1432,AY1432,AZ1432,BA1432,BB1432,BC1432)</f>
        <v>0.27004521721489028</v>
      </c>
      <c r="BK1432" s="14">
        <f t="shared" ref="BK1432:BK1487" si="2010">SUM(M1432,P1432,S1432,V1432,AC1432,AL1432,AY1432)</f>
        <v>0.32474221815477583</v>
      </c>
      <c r="BL1432" s="14">
        <f t="shared" ref="BL1432:BL1487" si="2011">SUM(O1432,R1432,U1432,AA1432,AB1432,AH1432,AI1432,AJ1432,AK1432,AR1432,AS1432,AT1432,AU1432,AV1432,BD1432,BE1432,BF1432,BG1432,BH1432,BI1432)</f>
        <v>0.37549470703627363</v>
      </c>
      <c r="BM1432" s="14">
        <f t="shared" ref="BM1432:BM1487" si="2012">SUM(S1432:BI1432)</f>
        <v>0.27040826399186046</v>
      </c>
      <c r="BN1432" s="14">
        <f t="shared" ref="BN1432:BN1487" si="2013">SUM(M1432:R1432)</f>
        <v>0.72947675042661597</v>
      </c>
    </row>
    <row r="1433" spans="1:66" x14ac:dyDescent="0.25">
      <c r="A1433" t="s">
        <v>339</v>
      </c>
      <c r="B1433" t="s">
        <v>115</v>
      </c>
      <c r="C1433" t="s">
        <v>114</v>
      </c>
      <c r="D1433" t="s">
        <v>395</v>
      </c>
      <c r="E1433" s="10">
        <f>VLOOKUP(A1433,home!$A$2:$E$405,3,FALSE)</f>
        <v>1.2710999999999999</v>
      </c>
      <c r="F1433" s="10">
        <f>VLOOKUP(B1433,home!$B$2:$E$405,3,FALSE)</f>
        <v>0.99380000000000002</v>
      </c>
      <c r="G1433" s="10">
        <f>VLOOKUP(C1433,away!$B$2:$E$405,4,FALSE)</f>
        <v>1.0766</v>
      </c>
      <c r="H1433" s="10">
        <f>VLOOKUP(A1433,away!$A$2:$E$405,3,FALSE)</f>
        <v>0.94469999999999998</v>
      </c>
      <c r="I1433" s="10">
        <f>VLOOKUP(C1433,away!$B$2:$E$405,3,FALSE)</f>
        <v>1.5042</v>
      </c>
      <c r="J1433" s="10">
        <f>VLOOKUP(B1433,home!$B$2:$E$405,4,FALSE)</f>
        <v>0.78</v>
      </c>
      <c r="K1433" s="12">
        <f t="shared" si="1958"/>
        <v>1.3599817691879998</v>
      </c>
      <c r="L1433" s="12">
        <f t="shared" si="1959"/>
        <v>1.1083938372</v>
      </c>
      <c r="M1433" s="13">
        <f t="shared" si="1960"/>
        <v>8.4722369761762048E-2</v>
      </c>
      <c r="N1433" s="13">
        <f t="shared" si="1961"/>
        <v>0.11522087831840105</v>
      </c>
      <c r="O1433" s="13">
        <f t="shared" si="1962"/>
        <v>9.3905752516916699E-2</v>
      </c>
      <c r="P1433" s="13">
        <f t="shared" si="1963"/>
        <v>0.12771011144488684</v>
      </c>
      <c r="Q1433" s="13">
        <f t="shared" si="1964"/>
        <v>7.8349146971427169E-2</v>
      </c>
      <c r="R1433" s="13">
        <f t="shared" si="1965"/>
        <v>5.2042278683689429E-2</v>
      </c>
      <c r="S1433" s="13">
        <f t="shared" si="1966"/>
        <v>4.8127409004046155E-2</v>
      </c>
      <c r="T1433" s="13">
        <f t="shared" si="1967"/>
        <v>8.6841711653006928E-2</v>
      </c>
      <c r="U1433" s="13">
        <f t="shared" si="1968"/>
        <v>7.0776550236818891E-2</v>
      </c>
      <c r="V1433" s="13">
        <f t="shared" si="1969"/>
        <v>8.0607817231529832E-3</v>
      </c>
      <c r="W1433" s="13">
        <f t="shared" si="1970"/>
        <v>3.5517803837524058E-2</v>
      </c>
      <c r="X1433" s="13">
        <f t="shared" si="1971"/>
        <v>3.9367714884390177E-2</v>
      </c>
      <c r="Y1433" s="13">
        <f t="shared" si="1972"/>
        <v>2.1817466281252394E-2</v>
      </c>
      <c r="Z1433" s="13">
        <f t="shared" si="1973"/>
        <v>1.9227780322282093E-2</v>
      </c>
      <c r="AA1433" s="13">
        <f t="shared" si="1974"/>
        <v>2.614943070025541E-2</v>
      </c>
      <c r="AB1433" s="13">
        <f t="shared" si="1975"/>
        <v>1.7781374513496179E-2</v>
      </c>
      <c r="AC1433" s="13">
        <f t="shared" si="1976"/>
        <v>7.5942408649831272E-4</v>
      </c>
      <c r="AD1433" s="13">
        <f t="shared" si="1977"/>
        <v>1.2075891425157073E-2</v>
      </c>
      <c r="AE1433" s="13">
        <f t="shared" si="1978"/>
        <v>1.3384843634340426E-2</v>
      </c>
      <c r="AF1433" s="13">
        <f t="shared" si="1979"/>
        <v>7.4178390980942895E-3</v>
      </c>
      <c r="AG1433" s="13">
        <f t="shared" si="1980"/>
        <v>2.7406290472229713E-3</v>
      </c>
      <c r="AH1433" s="13">
        <f t="shared" si="1981"/>
        <v>5.3279883030632278E-3</v>
      </c>
      <c r="AI1433" s="13">
        <f t="shared" si="1982"/>
        <v>7.2459669586128986E-3</v>
      </c>
      <c r="AJ1433" s="13">
        <f t="shared" si="1983"/>
        <v>4.9271914819260807E-3</v>
      </c>
      <c r="AK1433" s="13">
        <f t="shared" si="1984"/>
        <v>2.2336301962392916E-3</v>
      </c>
      <c r="AL1433" s="13">
        <f t="shared" si="1985"/>
        <v>4.5790095340040354E-5</v>
      </c>
      <c r="AM1433" s="13">
        <f t="shared" si="1986"/>
        <v>3.2845984369814629E-3</v>
      </c>
      <c r="AN1433" s="13">
        <f t="shared" si="1987"/>
        <v>3.6406286652270062E-3</v>
      </c>
      <c r="AO1433" s="13">
        <f t="shared" si="1988"/>
        <v>2.0176251880356382E-3</v>
      </c>
      <c r="AP1433" s="13">
        <f t="shared" si="1989"/>
        <v>7.4544110806606392E-4</v>
      </c>
      <c r="AQ1433" s="13">
        <f t="shared" si="1990"/>
        <v>2.0656058254399121E-4</v>
      </c>
      <c r="AR1433" s="13">
        <f t="shared" si="1991"/>
        <v>1.1811018799577936E-3</v>
      </c>
      <c r="AS1433" s="13">
        <f t="shared" si="1992"/>
        <v>1.6062770242962728E-3</v>
      </c>
      <c r="AT1433" s="13">
        <f t="shared" si="1993"/>
        <v>1.0922537346542407E-3</v>
      </c>
      <c r="AU1433" s="13">
        <f t="shared" si="1994"/>
        <v>4.9514838881909156E-4</v>
      </c>
      <c r="AV1433" s="13">
        <f t="shared" si="1995"/>
        <v>1.6834819545919394E-4</v>
      </c>
      <c r="AW1433" s="13">
        <f t="shared" si="1996"/>
        <v>1.9173272115448721E-6</v>
      </c>
      <c r="AX1433" s="13">
        <f t="shared" si="1997"/>
        <v>7.4449899889969767E-4</v>
      </c>
      <c r="AY1433" s="13">
        <f t="shared" si="1998"/>
        <v>8.2519810218199461E-4</v>
      </c>
      <c r="AZ1433" s="13">
        <f t="shared" si="1999"/>
        <v>4.5732224546382935E-4</v>
      </c>
      <c r="BA1433" s="13">
        <f t="shared" si="2000"/>
        <v>1.6896438616219133E-4</v>
      </c>
      <c r="BB1433" s="13">
        <f t="shared" si="2001"/>
        <v>4.6819771082113484E-5</v>
      </c>
      <c r="BC1433" s="13">
        <f t="shared" si="2002"/>
        <v>1.0378949145305872E-5</v>
      </c>
      <c r="BD1433" s="13">
        <f t="shared" si="2003"/>
        <v>2.1818767414175872E-4</v>
      </c>
      <c r="BE1433" s="13">
        <f t="shared" si="2004"/>
        <v>2.9673125909432385E-4</v>
      </c>
      <c r="BF1433" s="13">
        <f t="shared" si="2005"/>
        <v>2.0177455135824069E-4</v>
      </c>
      <c r="BG1433" s="13">
        <f t="shared" si="2006"/>
        <v>9.1469903777765057E-5</v>
      </c>
      <c r="BH1433" s="13">
        <f t="shared" si="2007"/>
        <v>3.1099350391785256E-5</v>
      </c>
      <c r="BI1433" s="13">
        <f t="shared" si="2008"/>
        <v>8.4589099132835268E-6</v>
      </c>
      <c r="BJ1433" s="14">
        <f t="shared" si="2009"/>
        <v>0.42488196158460606</v>
      </c>
      <c r="BK1433" s="14">
        <f t="shared" si="2010"/>
        <v>0.27025108421786842</v>
      </c>
      <c r="BL1433" s="14">
        <f t="shared" si="2011"/>
        <v>0.28578101446288195</v>
      </c>
      <c r="BM1433" s="14">
        <f t="shared" si="2012"/>
        <v>0.4473680221155848</v>
      </c>
      <c r="BN1433" s="14">
        <f t="shared" si="2013"/>
        <v>0.55195053769708313</v>
      </c>
    </row>
    <row r="1434" spans="1:66" x14ac:dyDescent="0.25">
      <c r="A1434" t="s">
        <v>339</v>
      </c>
      <c r="B1434" t="s">
        <v>122</v>
      </c>
      <c r="C1434" t="s">
        <v>124</v>
      </c>
      <c r="D1434" t="s">
        <v>395</v>
      </c>
      <c r="E1434" s="10">
        <f>VLOOKUP(A1434,home!$A$2:$E$405,3,FALSE)</f>
        <v>1.2710999999999999</v>
      </c>
      <c r="F1434" s="10">
        <f>VLOOKUP(B1434,home!$B$2:$E$405,3,FALSE)</f>
        <v>1.2008000000000001</v>
      </c>
      <c r="G1434" s="10">
        <f>VLOOKUP(C1434,away!$B$2:$E$405,4,FALSE)</f>
        <v>1.2008000000000001</v>
      </c>
      <c r="H1434" s="10">
        <f>VLOOKUP(A1434,away!$A$2:$E$405,3,FALSE)</f>
        <v>0.94469999999999998</v>
      </c>
      <c r="I1434" s="10">
        <f>VLOOKUP(C1434,away!$B$2:$E$405,3,FALSE)</f>
        <v>0.94710000000000005</v>
      </c>
      <c r="J1434" s="10">
        <f>VLOOKUP(B1434,home!$B$2:$E$405,4,FALSE)</f>
        <v>1.17</v>
      </c>
      <c r="K1434" s="12">
        <f t="shared" si="1958"/>
        <v>1.8328253255039999</v>
      </c>
      <c r="L1434" s="12">
        <f t="shared" si="1959"/>
        <v>1.0468286829</v>
      </c>
      <c r="M1434" s="13">
        <f t="shared" si="1960"/>
        <v>5.6154188350656734E-2</v>
      </c>
      <c r="N1434" s="13">
        <f t="shared" si="1961"/>
        <v>0.10292081854220536</v>
      </c>
      <c r="O1434" s="13">
        <f t="shared" si="1962"/>
        <v>5.8783815030436504E-2</v>
      </c>
      <c r="P1434" s="13">
        <f t="shared" si="1963"/>
        <v>0.10774046491752673</v>
      </c>
      <c r="Q1434" s="13">
        <f t="shared" si="1964"/>
        <v>9.4317941372877842E-2</v>
      </c>
      <c r="R1434" s="13">
        <f t="shared" si="1965"/>
        <v>3.0768291832074534E-2</v>
      </c>
      <c r="S1434" s="13">
        <f t="shared" si="1966"/>
        <v>5.1679171766129933E-2</v>
      </c>
      <c r="T1434" s="13">
        <f t="shared" si="1967"/>
        <v>9.8734726341209111E-2</v>
      </c>
      <c r="U1434" s="13">
        <f t="shared" si="1968"/>
        <v>5.6392904492324071E-2</v>
      </c>
      <c r="V1434" s="13">
        <f t="shared" si="1969"/>
        <v>1.1017161767102121E-2</v>
      </c>
      <c r="W1434" s="13">
        <f t="shared" si="1970"/>
        <v>5.762277053253733E-2</v>
      </c>
      <c r="X1434" s="13">
        <f t="shared" si="1971"/>
        <v>6.0321168981624977E-2</v>
      </c>
      <c r="Y1434" s="13">
        <f t="shared" si="1972"/>
        <v>3.1572964938011407E-2</v>
      </c>
      <c r="Z1434" s="13">
        <f t="shared" si="1973"/>
        <v>1.0736376804551138E-2</v>
      </c>
      <c r="AA1434" s="13">
        <f t="shared" si="1974"/>
        <v>1.9677903311535037E-2</v>
      </c>
      <c r="AB1434" s="13">
        <f t="shared" si="1975"/>
        <v>1.8033079771100222E-2</v>
      </c>
      <c r="AC1434" s="13">
        <f t="shared" si="1976"/>
        <v>1.3211326769685431E-3</v>
      </c>
      <c r="AD1434" s="13">
        <f t="shared" si="1977"/>
        <v>2.6403118289435007E-2</v>
      </c>
      <c r="AE1434" s="13">
        <f t="shared" si="1978"/>
        <v>2.7639541543382145E-2</v>
      </c>
      <c r="AF1434" s="13">
        <f t="shared" si="1979"/>
        <v>1.4466932434909281E-2</v>
      </c>
      <c r="AG1434" s="13">
        <f t="shared" si="1980"/>
        <v>5.0481332754797915E-3</v>
      </c>
      <c r="AH1434" s="13">
        <f t="shared" si="1981"/>
        <v>2.8097867973565943E-3</v>
      </c>
      <c r="AI1434" s="13">
        <f t="shared" si="1982"/>
        <v>5.1498484014619421E-3</v>
      </c>
      <c r="AJ1434" s="13">
        <f t="shared" si="1983"/>
        <v>4.7193862863528693E-3</v>
      </c>
      <c r="AK1434" s="13">
        <f t="shared" si="1984"/>
        <v>2.8832702354879367E-3</v>
      </c>
      <c r="AL1434" s="13">
        <f t="shared" si="1985"/>
        <v>1.0139186622766862E-4</v>
      </c>
      <c r="AM1434" s="13">
        <f t="shared" si="1986"/>
        <v>9.6784607746308558E-3</v>
      </c>
      <c r="AN1434" s="13">
        <f t="shared" si="1987"/>
        <v>1.0131690345206132E-2</v>
      </c>
      <c r="AO1434" s="13">
        <f t="shared" si="1988"/>
        <v>5.3030720298113893E-3</v>
      </c>
      <c r="AP1434" s="13">
        <f t="shared" si="1989"/>
        <v>1.8504693027637624E-3</v>
      </c>
      <c r="AQ1434" s="13">
        <f t="shared" si="1990"/>
        <v>4.8428108573976759E-4</v>
      </c>
      <c r="AR1434" s="13">
        <f t="shared" si="1991"/>
        <v>5.8827308246132276E-4</v>
      </c>
      <c r="AS1434" s="13">
        <f t="shared" si="1992"/>
        <v>1.0782018038474155E-3</v>
      </c>
      <c r="AT1434" s="13">
        <f t="shared" si="1993"/>
        <v>9.8807778604781968E-4</v>
      </c>
      <c r="AU1434" s="13">
        <f t="shared" si="1994"/>
        <v>6.0365799661212221E-4</v>
      </c>
      <c r="AV1434" s="13">
        <f t="shared" si="1995"/>
        <v>2.7659991603342629E-4</v>
      </c>
      <c r="AW1434" s="13">
        <f t="shared" si="1996"/>
        <v>5.4037756117383683E-6</v>
      </c>
      <c r="AX1434" s="13">
        <f t="shared" si="1997"/>
        <v>2.9564880032734182E-3</v>
      </c>
      <c r="AY1434" s="13">
        <f t="shared" si="1998"/>
        <v>3.0949364424763628E-3</v>
      </c>
      <c r="AZ1434" s="13">
        <f t="shared" si="1999"/>
        <v>1.619934119868371E-3</v>
      </c>
      <c r="BA1434" s="13">
        <f t="shared" si="2000"/>
        <v>5.6526450036219265E-4</v>
      </c>
      <c r="BB1434" s="13">
        <f t="shared" si="2001"/>
        <v>1.4793377310107016E-4</v>
      </c>
      <c r="BC1434" s="13">
        <f t="shared" si="2002"/>
        <v>3.0972263370364154E-5</v>
      </c>
      <c r="BD1434" s="13">
        <f t="shared" si="2003"/>
        <v>1.0263685601641823E-4</v>
      </c>
      <c r="BE1434" s="13">
        <f t="shared" si="2004"/>
        <v>1.8811542903699895E-4</v>
      </c>
      <c r="BF1434" s="13">
        <f t="shared" si="2005"/>
        <v>1.7239136122853109E-4</v>
      </c>
      <c r="BG1434" s="13">
        <f t="shared" si="2006"/>
        <v>1.0532108425258671E-4</v>
      </c>
      <c r="BH1434" s="13">
        <f t="shared" si="2007"/>
        <v>4.8258787631920356E-5</v>
      </c>
      <c r="BI1434" s="13">
        <f t="shared" si="2008"/>
        <v>1.7689985629980549E-5</v>
      </c>
      <c r="BJ1434" s="14">
        <f t="shared" si="2009"/>
        <v>0.55491161889227603</v>
      </c>
      <c r="BK1434" s="14">
        <f t="shared" si="2010"/>
        <v>0.23110844778708811</v>
      </c>
      <c r="BL1434" s="14">
        <f t="shared" si="2011"/>
        <v>0.20338751024692828</v>
      </c>
      <c r="BM1434" s="14">
        <f t="shared" si="2012"/>
        <v>0.54636890101820113</v>
      </c>
      <c r="BN1434" s="14">
        <f t="shared" si="2013"/>
        <v>0.45068552004577767</v>
      </c>
    </row>
    <row r="1435" spans="1:66" x14ac:dyDescent="0.25">
      <c r="A1435" t="s">
        <v>341</v>
      </c>
      <c r="B1435" t="s">
        <v>150</v>
      </c>
      <c r="C1435" t="s">
        <v>149</v>
      </c>
      <c r="D1435" t="s">
        <v>395</v>
      </c>
      <c r="E1435" s="10">
        <f>VLOOKUP(A1435,home!$A$2:$E$405,3,FALSE)</f>
        <v>1.4705999999999999</v>
      </c>
      <c r="F1435" s="10">
        <f>VLOOKUP(B1435,home!$B$2:$E$405,3,FALSE)</f>
        <v>0.93500000000000005</v>
      </c>
      <c r="G1435" s="10">
        <f>VLOOKUP(C1435,away!$B$2:$E$405,4,FALSE)</f>
        <v>0.68</v>
      </c>
      <c r="H1435" s="10">
        <f>VLOOKUP(A1435,away!$A$2:$E$405,3,FALSE)</f>
        <v>1.2646999999999999</v>
      </c>
      <c r="I1435" s="10">
        <f>VLOOKUP(C1435,away!$B$2:$E$405,3,FALSE)</f>
        <v>1.0543</v>
      </c>
      <c r="J1435" s="10">
        <f>VLOOKUP(B1435,home!$B$2:$E$405,4,FALSE)</f>
        <v>1.3836999999999999</v>
      </c>
      <c r="K1435" s="12">
        <f t="shared" si="1958"/>
        <v>0.93500748</v>
      </c>
      <c r="L1435" s="12">
        <f t="shared" si="1959"/>
        <v>1.8449885106769999</v>
      </c>
      <c r="M1435" s="13">
        <f t="shared" si="1960"/>
        <v>6.2038756110271452E-2</v>
      </c>
      <c r="N1435" s="13">
        <f t="shared" si="1961"/>
        <v>5.8006701012999505E-2</v>
      </c>
      <c r="O1435" s="13">
        <f t="shared" si="1962"/>
        <v>0.11446079224014334</v>
      </c>
      <c r="P1435" s="13">
        <f t="shared" si="1963"/>
        <v>0.10702169691125997</v>
      </c>
      <c r="Q1435" s="13">
        <f t="shared" si="1964"/>
        <v>2.7118349668639057E-2</v>
      </c>
      <c r="R1435" s="13">
        <f t="shared" si="1965"/>
        <v>0.10558942330302583</v>
      </c>
      <c r="S1435" s="13">
        <f t="shared" si="1966"/>
        <v>4.6155195267806454E-2</v>
      </c>
      <c r="T1435" s="13">
        <f t="shared" si="1967"/>
        <v>5.0033043567160478E-2</v>
      </c>
      <c r="U1435" s="13">
        <f t="shared" si="1968"/>
        <v>9.872690059721545E-2</v>
      </c>
      <c r="V1435" s="13">
        <f t="shared" si="1969"/>
        <v>8.8468127354513777E-3</v>
      </c>
      <c r="W1435" s="13">
        <f t="shared" si="1970"/>
        <v>8.4519532618110137E-3</v>
      </c>
      <c r="X1435" s="13">
        <f t="shared" si="1971"/>
        <v>1.5593756660820312E-2</v>
      </c>
      <c r="Y1435" s="13">
        <f t="shared" si="1972"/>
        <v>1.4385150938753213E-2</v>
      </c>
      <c r="Z1435" s="13">
        <f t="shared" si="1973"/>
        <v>6.4937090947697632E-2</v>
      </c>
      <c r="AA1435" s="13">
        <f t="shared" si="1974"/>
        <v>6.0716665765537567E-2</v>
      </c>
      <c r="AB1435" s="13">
        <f t="shared" si="1975"/>
        <v>2.8385268325718777E-2</v>
      </c>
      <c r="AC1435" s="13">
        <f t="shared" si="1976"/>
        <v>9.5384015832100395E-4</v>
      </c>
      <c r="AD1435" s="13">
        <f t="shared" si="1977"/>
        <v>1.9756598801009234E-3</v>
      </c>
      <c r="AE1435" s="13">
        <f t="shared" si="1978"/>
        <v>3.6450697797917025E-3</v>
      </c>
      <c r="AF1435" s="13">
        <f t="shared" si="1979"/>
        <v>3.3625559321658182E-3</v>
      </c>
      <c r="AG1435" s="13">
        <f t="shared" si="1980"/>
        <v>2.0679590204515743E-3</v>
      </c>
      <c r="AH1435" s="13">
        <f t="shared" si="1981"/>
        <v>2.9952046678822369E-2</v>
      </c>
      <c r="AI1435" s="13">
        <f t="shared" si="1982"/>
        <v>2.8005387686008069E-2</v>
      </c>
      <c r="AJ1435" s="13">
        <f t="shared" si="1983"/>
        <v>1.3092623483358719E-2</v>
      </c>
      <c r="AK1435" s="13">
        <f t="shared" si="1984"/>
        <v>4.080566963254686E-3</v>
      </c>
      <c r="AL1435" s="13">
        <f t="shared" si="1985"/>
        <v>6.5817949118240107E-5</v>
      </c>
      <c r="AM1435" s="13">
        <f t="shared" si="1986"/>
        <v>3.6945135316605345E-4</v>
      </c>
      <c r="AN1435" s="13">
        <f t="shared" si="1987"/>
        <v>6.8163350184543929E-4</v>
      </c>
      <c r="AO1435" s="13">
        <f t="shared" si="1988"/>
        <v>6.2880298969868284E-4</v>
      </c>
      <c r="AP1435" s="13">
        <f t="shared" si="1989"/>
        <v>3.8671143049113919E-4</v>
      </c>
      <c r="AQ1435" s="13">
        <f t="shared" si="1990"/>
        <v>1.7836953655090464E-4</v>
      </c>
      <c r="AR1435" s="13">
        <f t="shared" si="1991"/>
        <v>1.1052236398737703E-2</v>
      </c>
      <c r="AS1435" s="13">
        <f t="shared" si="1992"/>
        <v>1.0333923703548013E-2</v>
      </c>
      <c r="AT1435" s="13">
        <f t="shared" si="1993"/>
        <v>4.8311479802833476E-3</v>
      </c>
      <c r="AU1435" s="13">
        <f t="shared" si="1994"/>
        <v>1.5057198328506077E-3</v>
      </c>
      <c r="AV1435" s="13">
        <f t="shared" si="1995"/>
        <v>3.5196482662491687E-4</v>
      </c>
      <c r="AW1435" s="13">
        <f t="shared" si="1996"/>
        <v>3.1539194401734035E-6</v>
      </c>
      <c r="AX1435" s="13">
        <f t="shared" si="1997"/>
        <v>5.7573296451063587E-5</v>
      </c>
      <c r="AY1435" s="13">
        <f t="shared" si="1998"/>
        <v>1.062220704740132E-4</v>
      </c>
      <c r="AZ1435" s="13">
        <f t="shared" si="1999"/>
        <v>9.7989249802438513E-5</v>
      </c>
      <c r="BA1435" s="13">
        <f t="shared" si="2000"/>
        <v>6.0263013351785839E-5</v>
      </c>
      <c r="BB1435" s="13">
        <f t="shared" si="2001"/>
        <v>2.7796141813204862E-5</v>
      </c>
      <c r="BC1435" s="13">
        <f t="shared" si="2002"/>
        <v>1.0256712457302313E-5</v>
      </c>
      <c r="BD1435" s="13">
        <f t="shared" si="2003"/>
        <v>3.3985415288261996E-3</v>
      </c>
      <c r="BE1435" s="13">
        <f t="shared" si="2004"/>
        <v>3.1776617505431316E-3</v>
      </c>
      <c r="BF1435" s="13">
        <f t="shared" si="2005"/>
        <v>1.4855687528338611E-3</v>
      </c>
      <c r="BG1435" s="13">
        <f t="shared" si="2006"/>
        <v>4.6300596531797714E-4</v>
      </c>
      <c r="BH1435" s="13">
        <f t="shared" si="2007"/>
        <v>1.0822851021423227E-4</v>
      </c>
      <c r="BI1435" s="13">
        <f t="shared" si="2008"/>
        <v>2.0238893319912724E-5</v>
      </c>
      <c r="BJ1435" s="14">
        <f t="shared" si="2009"/>
        <v>0.1872452690187956</v>
      </c>
      <c r="BK1435" s="14">
        <f t="shared" si="2010"/>
        <v>0.22518834120270251</v>
      </c>
      <c r="BL1435" s="14">
        <f t="shared" si="2011"/>
        <v>0.51973791318618479</v>
      </c>
      <c r="BM1435" s="14">
        <f t="shared" si="2012"/>
        <v>0.52276982695800778</v>
      </c>
      <c r="BN1435" s="14">
        <f t="shared" si="2013"/>
        <v>0.47423571924633917</v>
      </c>
    </row>
    <row r="1436" spans="1:66" x14ac:dyDescent="0.25">
      <c r="A1436" t="s">
        <v>341</v>
      </c>
      <c r="B1436" t="s">
        <v>151</v>
      </c>
      <c r="C1436" t="s">
        <v>152</v>
      </c>
      <c r="D1436" t="s">
        <v>395</v>
      </c>
      <c r="E1436" s="10">
        <f>VLOOKUP(A1436,home!$A$2:$E$405,3,FALSE)</f>
        <v>1.4705999999999999</v>
      </c>
      <c r="F1436" s="10">
        <f>VLOOKUP(B1436,home!$B$2:$E$405,3,FALSE)</f>
        <v>1.2089000000000001</v>
      </c>
      <c r="G1436" s="10">
        <f>VLOOKUP(C1436,away!$B$2:$E$405,4,FALSE)</f>
        <v>0.68</v>
      </c>
      <c r="H1436" s="10">
        <f>VLOOKUP(A1436,away!$A$2:$E$405,3,FALSE)</f>
        <v>1.2646999999999999</v>
      </c>
      <c r="I1436" s="10">
        <f>VLOOKUP(C1436,away!$B$2:$E$405,3,FALSE)</f>
        <v>0.98839999999999995</v>
      </c>
      <c r="J1436" s="10">
        <f>VLOOKUP(B1436,home!$B$2:$E$405,4,FALSE)</f>
        <v>0.96640000000000004</v>
      </c>
      <c r="K1436" s="12">
        <f t="shared" si="1958"/>
        <v>1.2089096712</v>
      </c>
      <c r="L1436" s="12">
        <f t="shared" si="1959"/>
        <v>1.2080284894719999</v>
      </c>
      <c r="M1436" s="13">
        <f t="shared" si="1960"/>
        <v>8.9194298404424832E-2</v>
      </c>
      <c r="N1436" s="13">
        <f t="shared" si="1961"/>
        <v>0.10782784995700791</v>
      </c>
      <c r="O1436" s="13">
        <f t="shared" si="1962"/>
        <v>0.10774925357101216</v>
      </c>
      <c r="P1436" s="13">
        <f t="shared" si="1963"/>
        <v>0.13025911470657772</v>
      </c>
      <c r="Q1436" s="13">
        <f t="shared" si="1964"/>
        <v>6.5177065318864719E-2</v>
      </c>
      <c r="R1436" s="13">
        <f t="shared" si="1965"/>
        <v>6.5082084016562666E-2</v>
      </c>
      <c r="S1436" s="13">
        <f t="shared" si="1966"/>
        <v>4.7557515636278747E-2</v>
      </c>
      <c r="T1436" s="13">
        <f t="shared" si="1967"/>
        <v>7.8735751765366013E-2</v>
      </c>
      <c r="U1436" s="13">
        <f t="shared" si="1968"/>
        <v>7.8678360789473559E-2</v>
      </c>
      <c r="V1436" s="13">
        <f t="shared" si="1969"/>
        <v>7.7169853968535483E-3</v>
      </c>
      <c r="W1436" s="13">
        <f t="shared" si="1970"/>
        <v>2.6264394868136559E-2</v>
      </c>
      <c r="X1436" s="13">
        <f t="shared" si="1971"/>
        <v>3.1728137259451152E-2</v>
      </c>
      <c r="Y1436" s="13">
        <f t="shared" si="1972"/>
        <v>1.9164246863647535E-2</v>
      </c>
      <c r="Z1436" s="13">
        <f t="shared" si="1973"/>
        <v>2.6207003882072668E-2</v>
      </c>
      <c r="AA1436" s="13">
        <f t="shared" si="1974"/>
        <v>3.1681900446213593E-2</v>
      </c>
      <c r="AB1436" s="13">
        <f t="shared" si="1975"/>
        <v>1.9150277925711612E-2</v>
      </c>
      <c r="AC1436" s="13">
        <f t="shared" si="1976"/>
        <v>7.0436655143577584E-4</v>
      </c>
      <c r="AD1436" s="13">
        <f t="shared" si="1977"/>
        <v>7.9378202410764851E-3</v>
      </c>
      <c r="AE1436" s="13">
        <f t="shared" si="1978"/>
        <v>9.5891129955278931E-3</v>
      </c>
      <c r="AF1436" s="13">
        <f t="shared" si="1979"/>
        <v>5.7919608436819443E-3</v>
      </c>
      <c r="AG1436" s="13">
        <f t="shared" si="1980"/>
        <v>2.332284569691357E-3</v>
      </c>
      <c r="AH1436" s="13">
        <f t="shared" si="1981"/>
        <v>7.9147018283117713E-3</v>
      </c>
      <c r="AI1436" s="13">
        <f t="shared" si="1982"/>
        <v>9.5681595849104219E-3</v>
      </c>
      <c r="AJ1436" s="13">
        <f t="shared" si="1983"/>
        <v>5.7835203288915966E-3</v>
      </c>
      <c r="AK1436" s="13">
        <f t="shared" si="1984"/>
        <v>2.3305845530596186E-3</v>
      </c>
      <c r="AL1436" s="13">
        <f t="shared" si="1985"/>
        <v>4.1146201073497115E-5</v>
      </c>
      <c r="AM1436" s="13">
        <f t="shared" si="1986"/>
        <v>1.9192215315368948E-3</v>
      </c>
      <c r="AN1436" s="13">
        <f t="shared" si="1987"/>
        <v>2.3184742877046536E-3</v>
      </c>
      <c r="AO1436" s="13">
        <f t="shared" si="1988"/>
        <v>1.4003914958277621E-3</v>
      </c>
      <c r="AP1436" s="13">
        <f t="shared" si="1989"/>
        <v>5.6390427445808208E-4</v>
      </c>
      <c r="AQ1436" s="13">
        <f t="shared" si="1990"/>
        <v>1.7030310722010024E-4</v>
      </c>
      <c r="AR1436" s="13">
        <f t="shared" si="1991"/>
        <v>1.9122370588553475E-3</v>
      </c>
      <c r="AS1436" s="13">
        <f t="shared" si="1992"/>
        <v>2.3117218740772733E-3</v>
      </c>
      <c r="AT1436" s="13">
        <f t="shared" si="1993"/>
        <v>1.3973314653483028E-3</v>
      </c>
      <c r="AU1436" s="13">
        <f t="shared" si="1994"/>
        <v>5.6308250744387697E-4</v>
      </c>
      <c r="AV1436" s="13">
        <f t="shared" si="1995"/>
        <v>1.7017897223311229E-4</v>
      </c>
      <c r="AW1436" s="13">
        <f t="shared" si="1996"/>
        <v>1.6691611650228687E-6</v>
      </c>
      <c r="AX1436" s="13">
        <f t="shared" si="1997"/>
        <v>3.8669424510837119E-4</v>
      </c>
      <c r="AY1436" s="13">
        <f t="shared" si="1998"/>
        <v>4.6713766480578097E-4</v>
      </c>
      <c r="AZ1436" s="13">
        <f t="shared" si="1999"/>
        <v>2.8215780379540258E-4</v>
      </c>
      <c r="BA1436" s="13">
        <f t="shared" si="2000"/>
        <v>1.1361822183723239E-4</v>
      </c>
      <c r="BB1436" s="13">
        <f t="shared" si="2001"/>
        <v>3.4313512225631616E-5</v>
      </c>
      <c r="BC1436" s="13">
        <f t="shared" si="2002"/>
        <v>8.290340068481745E-6</v>
      </c>
      <c r="BD1436" s="13">
        <f t="shared" si="2003"/>
        <v>3.8500614095356806E-4</v>
      </c>
      <c r="BE1436" s="13">
        <f t="shared" si="2004"/>
        <v>4.6543764727015883E-4</v>
      </c>
      <c r="BF1436" s="13">
        <f t="shared" si="2005"/>
        <v>2.8133603656273475E-4</v>
      </c>
      <c r="BG1436" s="13">
        <f t="shared" si="2006"/>
        <v>1.1336995181925563E-4</v>
      </c>
      <c r="BH1436" s="13">
        <f t="shared" si="2007"/>
        <v>3.4263507794444054E-5</v>
      </c>
      <c r="BI1436" s="13">
        <f t="shared" si="2008"/>
        <v>8.2842971883879944E-6</v>
      </c>
      <c r="BJ1436" s="14">
        <f t="shared" si="2009"/>
        <v>0.36221313116704013</v>
      </c>
      <c r="BK1436" s="14">
        <f t="shared" si="2010"/>
        <v>0.27594056456144989</v>
      </c>
      <c r="BL1436" s="14">
        <f t="shared" si="2011"/>
        <v>0.3355810925036935</v>
      </c>
      <c r="BM1436" s="14">
        <f t="shared" si="2012"/>
        <v>0.43418665763616532</v>
      </c>
      <c r="BN1436" s="14">
        <f t="shared" si="2013"/>
        <v>0.56528966597444996</v>
      </c>
    </row>
    <row r="1437" spans="1:66" x14ac:dyDescent="0.25">
      <c r="A1437" t="s">
        <v>341</v>
      </c>
      <c r="B1437" t="s">
        <v>147</v>
      </c>
      <c r="C1437" t="s">
        <v>154</v>
      </c>
      <c r="D1437" t="s">
        <v>395</v>
      </c>
      <c r="E1437" s="10">
        <f>VLOOKUP(A1437,home!$A$2:$E$405,3,FALSE)</f>
        <v>1.4705999999999999</v>
      </c>
      <c r="F1437" s="10">
        <f>VLOOKUP(B1437,home!$B$2:$E$405,3,FALSE)</f>
        <v>1.0578000000000001</v>
      </c>
      <c r="G1437" s="10">
        <f>VLOOKUP(C1437,away!$B$2:$E$405,4,FALSE)</f>
        <v>2.125</v>
      </c>
      <c r="H1437" s="10">
        <f>VLOOKUP(A1437,away!$A$2:$E$405,3,FALSE)</f>
        <v>1.2646999999999999</v>
      </c>
      <c r="I1437" s="10">
        <f>VLOOKUP(C1437,away!$B$2:$E$405,3,FALSE)</f>
        <v>0.49419999999999997</v>
      </c>
      <c r="J1437" s="10">
        <f>VLOOKUP(B1437,home!$B$2:$E$405,4,FALSE)</f>
        <v>0.70279999999999998</v>
      </c>
      <c r="K1437" s="12">
        <f t="shared" si="1958"/>
        <v>3.3056514450000001</v>
      </c>
      <c r="L1437" s="12">
        <f t="shared" si="1959"/>
        <v>0.43926035927199991</v>
      </c>
      <c r="M1437" s="13">
        <f t="shared" si="1960"/>
        <v>2.3637713701116458E-2</v>
      </c>
      <c r="N1437" s="13">
        <f t="shared" si="1961"/>
        <v>7.8138042452591913E-2</v>
      </c>
      <c r="O1437" s="13">
        <f t="shared" si="1962"/>
        <v>1.0383110612721088E-2</v>
      </c>
      <c r="P1437" s="13">
        <f t="shared" si="1963"/>
        <v>3.4322944600536302E-2</v>
      </c>
      <c r="Q1437" s="13">
        <f t="shared" si="1964"/>
        <v>0.12914856647144093</v>
      </c>
      <c r="R1437" s="13">
        <f t="shared" si="1965"/>
        <v>2.2804444490523903E-3</v>
      </c>
      <c r="S1437" s="13">
        <f t="shared" si="1966"/>
        <v>1.2459586203506668E-2</v>
      </c>
      <c r="T1437" s="13">
        <f t="shared" si="1967"/>
        <v>5.6729845707708906E-2</v>
      </c>
      <c r="U1437" s="13">
        <f t="shared" si="1968"/>
        <v>7.538354488252263E-3</v>
      </c>
      <c r="V1437" s="13">
        <f t="shared" si="1969"/>
        <v>2.0102042223989012E-3</v>
      </c>
      <c r="W1437" s="13">
        <f t="shared" si="1970"/>
        <v>0.14230671512533244</v>
      </c>
      <c r="X1437" s="13">
        <f t="shared" si="1971"/>
        <v>6.2509698812771658E-2</v>
      </c>
      <c r="Y1437" s="13">
        <f t="shared" si="1972"/>
        <v>1.3729016379241293E-2</v>
      </c>
      <c r="Z1437" s="13">
        <f t="shared" si="1973"/>
        <v>3.3390294933019704E-4</v>
      </c>
      <c r="AA1437" s="13">
        <f t="shared" si="1974"/>
        <v>1.1037667669431277E-3</v>
      </c>
      <c r="AB1437" s="13">
        <f t="shared" si="1975"/>
        <v>1.8243341040442647E-3</v>
      </c>
      <c r="AC1437" s="13">
        <f t="shared" si="1976"/>
        <v>1.8243126490989373E-4</v>
      </c>
      <c r="AD1437" s="13">
        <f t="shared" si="1977"/>
        <v>0.11760409962181463</v>
      </c>
      <c r="AE1437" s="13">
        <f t="shared" si="1978"/>
        <v>5.1658819051738358E-2</v>
      </c>
      <c r="AF1437" s="13">
        <f t="shared" si="1979"/>
        <v>1.1345835708116913E-2</v>
      </c>
      <c r="AG1437" s="13">
        <f t="shared" si="1980"/>
        <v>1.6612586231295073E-3</v>
      </c>
      <c r="AH1437" s="13">
        <f t="shared" si="1981"/>
        <v>3.6667582371190666E-5</v>
      </c>
      <c r="AI1437" s="13">
        <f t="shared" si="1982"/>
        <v>1.2121024664998295E-4</v>
      </c>
      <c r="AJ1437" s="13">
        <f t="shared" si="1983"/>
        <v>2.0033941349366133E-4</v>
      </c>
      <c r="AK1437" s="13">
        <f t="shared" si="1984"/>
        <v>2.2075075723525803E-4</v>
      </c>
      <c r="AL1437" s="13">
        <f t="shared" si="1985"/>
        <v>1.0595911733396272E-5</v>
      </c>
      <c r="AM1437" s="13">
        <f t="shared" si="1986"/>
        <v>7.7751632370555046E-2</v>
      </c>
      <c r="AN1437" s="13">
        <f t="shared" si="1987"/>
        <v>3.4153209969074463E-2</v>
      </c>
      <c r="AO1437" s="13">
        <f t="shared" si="1988"/>
        <v>7.5010756406538488E-3</v>
      </c>
      <c r="AP1437" s="13">
        <f t="shared" si="1989"/>
        <v>1.0983083936133525E-3</v>
      </c>
      <c r="AQ1437" s="13">
        <f t="shared" si="1990"/>
        <v>1.2061083489251352E-4</v>
      </c>
      <c r="AR1437" s="13">
        <f t="shared" si="1991"/>
        <v>3.2213230812009731E-6</v>
      </c>
      <c r="AS1437" s="13">
        <f t="shared" si="1992"/>
        <v>1.0648571298183848E-5</v>
      </c>
      <c r="AT1437" s="13">
        <f t="shared" si="1993"/>
        <v>1.7600232549513487E-5</v>
      </c>
      <c r="AU1437" s="13">
        <f t="shared" si="1994"/>
        <v>1.9393411386545098E-5</v>
      </c>
      <c r="AV1437" s="13">
        <f t="shared" si="1995"/>
        <v>1.6026964593353067E-5</v>
      </c>
      <c r="AW1437" s="13">
        <f t="shared" si="1996"/>
        <v>4.273806962514639E-7</v>
      </c>
      <c r="AX1437" s="13">
        <f t="shared" si="1997"/>
        <v>4.2836632649472364E-2</v>
      </c>
      <c r="AY1437" s="13">
        <f t="shared" si="1998"/>
        <v>1.881643464760991E-2</v>
      </c>
      <c r="AZ1437" s="13">
        <f t="shared" si="1999"/>
        <v>4.1326569217636179E-3</v>
      </c>
      <c r="BA1437" s="13">
        <f t="shared" si="2000"/>
        <v>6.0510412140060157E-4</v>
      </c>
      <c r="BB1437" s="13">
        <f t="shared" si="2001"/>
        <v>6.6449563440848991E-5</v>
      </c>
      <c r="BC1437" s="13">
        <f t="shared" si="2002"/>
        <v>5.8377318220989763E-6</v>
      </c>
      <c r="BD1437" s="13">
        <f t="shared" si="2003"/>
        <v>2.3583325566325421E-7</v>
      </c>
      <c r="BE1437" s="13">
        <f t="shared" si="2004"/>
        <v>7.7958254236229072E-7</v>
      </c>
      <c r="BF1437" s="13">
        <f t="shared" si="2005"/>
        <v>1.2885140788283405E-6</v>
      </c>
      <c r="BG1437" s="13">
        <f t="shared" si="2006"/>
        <v>1.4197928088605824E-6</v>
      </c>
      <c r="BH1437" s="13">
        <f t="shared" si="2007"/>
        <v>1.1733350375526483E-6</v>
      </c>
      <c r="BI1437" s="13">
        <f t="shared" si="2008"/>
        <v>7.7572733247100769E-7</v>
      </c>
      <c r="BJ1437" s="14">
        <f t="shared" si="2009"/>
        <v>0.85191985079818511</v>
      </c>
      <c r="BK1437" s="14">
        <f t="shared" si="2010"/>
        <v>9.1439910551811526E-2</v>
      </c>
      <c r="BL1437" s="14">
        <f t="shared" si="2011"/>
        <v>2.3781541708727753E-2</v>
      </c>
      <c r="BM1437" s="14">
        <f t="shared" si="2012"/>
        <v>0.67074837645368202</v>
      </c>
      <c r="BN1437" s="14">
        <f t="shared" si="2013"/>
        <v>0.27791082228745911</v>
      </c>
    </row>
    <row r="1438" spans="1:66" x14ac:dyDescent="0.25">
      <c r="A1438" t="s">
        <v>341</v>
      </c>
      <c r="B1438" t="s">
        <v>153</v>
      </c>
      <c r="C1438" t="s">
        <v>148</v>
      </c>
      <c r="D1438" t="s">
        <v>395</v>
      </c>
      <c r="E1438" s="10">
        <f>VLOOKUP(A1438,home!$A$2:$E$405,3,FALSE)</f>
        <v>1.4705999999999999</v>
      </c>
      <c r="F1438" s="10">
        <f>VLOOKUP(B1438,home!$B$2:$E$405,3,FALSE)</f>
        <v>0.51</v>
      </c>
      <c r="G1438" s="10">
        <f>VLOOKUP(C1438,away!$B$2:$E$405,4,FALSE)</f>
        <v>0.45329999999999998</v>
      </c>
      <c r="H1438" s="10">
        <f>VLOOKUP(A1438,away!$A$2:$E$405,3,FALSE)</f>
        <v>1.2646999999999999</v>
      </c>
      <c r="I1438" s="10">
        <f>VLOOKUP(C1438,away!$B$2:$E$405,3,FALSE)</f>
        <v>1.845</v>
      </c>
      <c r="J1438" s="10">
        <f>VLOOKUP(B1438,home!$B$2:$E$405,4,FALSE)</f>
        <v>1.5813999999999999</v>
      </c>
      <c r="K1438" s="12">
        <f t="shared" si="1958"/>
        <v>0.33997771979999997</v>
      </c>
      <c r="L1438" s="12">
        <f t="shared" si="1959"/>
        <v>3.6899936900999992</v>
      </c>
      <c r="M1438" s="13">
        <f t="shared" si="1960"/>
        <v>1.7774838130794651E-2</v>
      </c>
      <c r="N1438" s="13">
        <f t="shared" si="1961"/>
        <v>6.0430489375216589E-3</v>
      </c>
      <c r="O1438" s="13">
        <f t="shared" si="1962"/>
        <v>6.5589040545181124E-2</v>
      </c>
      <c r="P1438" s="13">
        <f t="shared" si="1963"/>
        <v>2.2298812448420424E-2</v>
      </c>
      <c r="Q1438" s="13">
        <f t="shared" si="1964"/>
        <v>1.0272509992092129E-3</v>
      </c>
      <c r="R1438" s="13">
        <f t="shared" si="1965"/>
        <v>0.12101157287571573</v>
      </c>
      <c r="S1438" s="13">
        <f t="shared" si="1966"/>
        <v>6.9935522471562461E-3</v>
      </c>
      <c r="T1438" s="13">
        <f t="shared" si="1967"/>
        <v>3.7905497052309152E-3</v>
      </c>
      <c r="U1438" s="13">
        <f t="shared" si="1968"/>
        <v>4.1141238615697351E-2</v>
      </c>
      <c r="V1438" s="13">
        <f t="shared" si="1969"/>
        <v>9.7483563100726268E-4</v>
      </c>
      <c r="W1438" s="13">
        <f t="shared" si="1970"/>
        <v>1.1641415079113998E-4</v>
      </c>
      <c r="X1438" s="13">
        <f t="shared" si="1971"/>
        <v>4.2956748185765632E-4</v>
      </c>
      <c r="Y1438" s="13">
        <f t="shared" si="1972"/>
        <v>7.9255064876344915E-4</v>
      </c>
      <c r="Z1438" s="13">
        <f t="shared" si="1973"/>
        <v>0.14884398011348909</v>
      </c>
      <c r="AA1438" s="13">
        <f t="shared" si="1974"/>
        <v>5.0603636964940552E-2</v>
      </c>
      <c r="AB1438" s="13">
        <f t="shared" si="1975"/>
        <v>8.6020545544637401E-3</v>
      </c>
      <c r="AC1438" s="13">
        <f t="shared" si="1976"/>
        <v>7.6434159146463295E-5</v>
      </c>
      <c r="AD1438" s="13">
        <f t="shared" si="1977"/>
        <v>9.8945543846062797E-6</v>
      </c>
      <c r="AE1438" s="13">
        <f t="shared" si="1978"/>
        <v>3.6510843245548448E-5</v>
      </c>
      <c r="AF1438" s="13">
        <f t="shared" si="1979"/>
        <v>6.7362390598152004E-5</v>
      </c>
      <c r="AG1438" s="13">
        <f t="shared" si="1980"/>
        <v>8.2855598752410803E-5</v>
      </c>
      <c r="AH1438" s="13">
        <f t="shared" si="1981"/>
        <v>0.13730833685703611</v>
      </c>
      <c r="AI1438" s="13">
        <f t="shared" si="1982"/>
        <v>4.6681775274185426E-2</v>
      </c>
      <c r="AJ1438" s="13">
        <f t="shared" si="1983"/>
        <v>7.9353817569667896E-3</v>
      </c>
      <c r="AK1438" s="13">
        <f t="shared" si="1984"/>
        <v>8.9928433182536252E-4</v>
      </c>
      <c r="AL1438" s="13">
        <f t="shared" si="1985"/>
        <v>3.8355139257372384E-6</v>
      </c>
      <c r="AM1438" s="13">
        <f t="shared" si="1986"/>
        <v>6.727856076231069E-7</v>
      </c>
      <c r="AN1438" s="13">
        <f t="shared" si="1987"/>
        <v>2.4825746469193584E-6</v>
      </c>
      <c r="AO1438" s="13">
        <f t="shared" si="1988"/>
        <v>4.5803423911673349E-6</v>
      </c>
      <c r="AP1438" s="13">
        <f t="shared" si="1989"/>
        <v>5.6338115073016696E-6</v>
      </c>
      <c r="AQ1438" s="13">
        <f t="shared" si="1990"/>
        <v>5.1971822282889808E-6</v>
      </c>
      <c r="AR1438" s="13">
        <f t="shared" si="1991"/>
        <v>0.10133337932011768</v>
      </c>
      <c r="AS1438" s="13">
        <f t="shared" si="1992"/>
        <v>3.4451091240882074E-2</v>
      </c>
      <c r="AT1438" s="13">
        <f t="shared" si="1993"/>
        <v>5.8563017223484193E-3</v>
      </c>
      <c r="AU1438" s="13">
        <f t="shared" si="1994"/>
        <v>6.6367070200827637E-4</v>
      </c>
      <c r="AV1438" s="13">
        <f t="shared" si="1995"/>
        <v>5.6408312991709745E-5</v>
      </c>
      <c r="AW1438" s="13">
        <f t="shared" si="1996"/>
        <v>1.3365867251344161E-7</v>
      </c>
      <c r="AX1438" s="13">
        <f t="shared" si="1997"/>
        <v>3.8122019465660239E-8</v>
      </c>
      <c r="AY1438" s="13">
        <f t="shared" si="1998"/>
        <v>1.4067001128215564E-7</v>
      </c>
      <c r="AZ1438" s="13">
        <f t="shared" si="1999"/>
        <v>2.5953572700872509E-7</v>
      </c>
      <c r="BA1438" s="13">
        <f t="shared" si="2000"/>
        <v>3.1922839833923716E-7</v>
      </c>
      <c r="BB1438" s="13">
        <f t="shared" si="2001"/>
        <v>2.9448769389312851E-7</v>
      </c>
      <c r="BC1438" s="13">
        <f t="shared" si="2002"/>
        <v>2.1733154645554888E-7</v>
      </c>
      <c r="BD1438" s="13">
        <f t="shared" si="2003"/>
        <v>6.2319921714623965E-2</v>
      </c>
      <c r="BE1438" s="13">
        <f t="shared" si="2004"/>
        <v>2.1187384882652358E-2</v>
      </c>
      <c r="BF1438" s="13">
        <f t="shared" si="2005"/>
        <v>3.601619400464569E-3</v>
      </c>
      <c r="BG1438" s="13">
        <f t="shared" si="2006"/>
        <v>4.0815678378579588E-4</v>
      </c>
      <c r="BH1438" s="13">
        <f t="shared" si="2007"/>
        <v>3.4691053168099105E-5</v>
      </c>
      <c r="BI1438" s="13">
        <f t="shared" si="2008"/>
        <v>2.35883703071018E-6</v>
      </c>
      <c r="BJ1438" s="14">
        <f t="shared" si="2009"/>
        <v>1.2415841382132496E-2</v>
      </c>
      <c r="BK1438" s="14">
        <f t="shared" si="2010"/>
        <v>4.8122448800462063E-2</v>
      </c>
      <c r="BL1438" s="14">
        <f t="shared" si="2011"/>
        <v>0.70968730574608585</v>
      </c>
      <c r="BM1438" s="14">
        <f t="shared" si="2012"/>
        <v>0.68532500509398786</v>
      </c>
      <c r="BN1438" s="14">
        <f t="shared" si="2013"/>
        <v>0.23374456393684279</v>
      </c>
    </row>
    <row r="1439" spans="1:66" x14ac:dyDescent="0.25">
      <c r="A1439" t="s">
        <v>343</v>
      </c>
      <c r="B1439" t="s">
        <v>186</v>
      </c>
      <c r="C1439" t="s">
        <v>193</v>
      </c>
      <c r="D1439" t="s">
        <v>395</v>
      </c>
      <c r="E1439" s="10">
        <f>VLOOKUP(A1439,home!$A$2:$E$405,3,FALSE)</f>
        <v>1.3052999999999999</v>
      </c>
      <c r="F1439" s="10">
        <f>VLOOKUP(B1439,home!$B$2:$E$405,3,FALSE)</f>
        <v>0.7661</v>
      </c>
      <c r="G1439" s="10">
        <f>VLOOKUP(C1439,away!$B$2:$E$405,4,FALSE)</f>
        <v>1.5725</v>
      </c>
      <c r="H1439" s="10">
        <f>VLOOKUP(A1439,away!$A$2:$E$405,3,FALSE)</f>
        <v>1.1211</v>
      </c>
      <c r="I1439" s="10">
        <f>VLOOKUP(C1439,away!$B$2:$E$405,3,FALSE)</f>
        <v>0.89200000000000002</v>
      </c>
      <c r="J1439" s="10">
        <f>VLOOKUP(B1439,home!$B$2:$E$405,4,FALSE)</f>
        <v>0.9859</v>
      </c>
      <c r="K1439" s="12">
        <f t="shared" si="1958"/>
        <v>1.572484793925</v>
      </c>
      <c r="L1439" s="12">
        <f t="shared" si="1959"/>
        <v>0.98592090107999997</v>
      </c>
      <c r="M1439" s="13">
        <f t="shared" si="1960"/>
        <v>7.7428086076278324E-2</v>
      </c>
      <c r="N1439" s="13">
        <f t="shared" si="1961"/>
        <v>0.12175448797766367</v>
      </c>
      <c r="O1439" s="13">
        <f t="shared" si="1962"/>
        <v>7.6337968393224126E-2</v>
      </c>
      <c r="P1439" s="13">
        <f t="shared" si="1963"/>
        <v>0.12004029449747219</v>
      </c>
      <c r="Q1439" s="13">
        <f t="shared" si="1964"/>
        <v>9.5728540468500198E-2</v>
      </c>
      <c r="R1439" s="13">
        <f t="shared" si="1965"/>
        <v>3.7631599292432039E-2</v>
      </c>
      <c r="S1439" s="13">
        <f t="shared" si="1966"/>
        <v>4.6525986348300533E-2</v>
      </c>
      <c r="T1439" s="13">
        <f t="shared" si="1967"/>
        <v>9.4380768877776966E-2</v>
      </c>
      <c r="U1439" s="13">
        <f t="shared" si="1968"/>
        <v>5.9175117658428165E-2</v>
      </c>
      <c r="V1439" s="13">
        <f t="shared" si="1969"/>
        <v>8.0145954868987967E-3</v>
      </c>
      <c r="W1439" s="13">
        <f t="shared" si="1970"/>
        <v>5.0177224743783506E-2</v>
      </c>
      <c r="X1439" s="13">
        <f t="shared" si="1971"/>
        <v>4.9470774633084712E-2</v>
      </c>
      <c r="Y1439" s="13">
        <f t="shared" si="1972"/>
        <v>2.4387135351688235E-2</v>
      </c>
      <c r="Z1439" s="13">
        <f t="shared" si="1973"/>
        <v>1.2367260094492028E-2</v>
      </c>
      <c r="AA1439" s="13">
        <f t="shared" si="1974"/>
        <v>1.9447328441104174E-2</v>
      </c>
      <c r="AB1439" s="13">
        <f t="shared" si="1975"/>
        <v>1.5290314128050746E-2</v>
      </c>
      <c r="AC1439" s="13">
        <f t="shared" si="1976"/>
        <v>7.7658706555917508E-4</v>
      </c>
      <c r="AD1439" s="13">
        <f t="shared" si="1977"/>
        <v>1.972573072773921E-2</v>
      </c>
      <c r="AE1439" s="13">
        <f t="shared" si="1978"/>
        <v>1.9448010213554089E-2</v>
      </c>
      <c r="AF1439" s="13">
        <f t="shared" si="1979"/>
        <v>9.587099876980143E-3</v>
      </c>
      <c r="AG1439" s="13">
        <f t="shared" si="1980"/>
        <v>3.1507073831520734E-3</v>
      </c>
      <c r="AH1439" s="13">
        <f t="shared" si="1981"/>
        <v>3.048285054063076E-3</v>
      </c>
      <c r="AI1439" s="13">
        <f t="shared" si="1982"/>
        <v>4.7933818950630334E-3</v>
      </c>
      <c r="AJ1439" s="13">
        <f t="shared" si="1983"/>
        <v>3.7687600707310108E-3</v>
      </c>
      <c r="AK1439" s="13">
        <f t="shared" si="1984"/>
        <v>1.9754393010587403E-3</v>
      </c>
      <c r="AL1439" s="13">
        <f t="shared" si="1985"/>
        <v>4.8159134379642916E-5</v>
      </c>
      <c r="AM1439" s="13">
        <f t="shared" si="1986"/>
        <v>6.2036823236858059E-3</v>
      </c>
      <c r="AN1439" s="13">
        <f t="shared" si="1987"/>
        <v>6.116340066582379E-3</v>
      </c>
      <c r="AO1439" s="13">
        <f t="shared" si="1988"/>
        <v>3.0151137548783025E-3</v>
      </c>
      <c r="AP1439" s="13">
        <f t="shared" si="1989"/>
        <v>9.9088789002277269E-4</v>
      </c>
      <c r="AQ1439" s="13">
        <f t="shared" si="1990"/>
        <v>2.4423427035012794E-4</v>
      </c>
      <c r="AR1439" s="13">
        <f t="shared" si="1991"/>
        <v>6.0107358945011311E-4</v>
      </c>
      <c r="AS1439" s="13">
        <f t="shared" si="1992"/>
        <v>9.451790794402211E-4</v>
      </c>
      <c r="AT1439" s="13">
        <f t="shared" si="1993"/>
        <v>7.4313986497788888E-4</v>
      </c>
      <c r="AU1439" s="13">
        <f t="shared" si="1994"/>
        <v>3.8952537914573585E-4</v>
      </c>
      <c r="AV1439" s="13">
        <f t="shared" si="1995"/>
        <v>1.5313068388863503E-4</v>
      </c>
      <c r="AW1439" s="13">
        <f t="shared" si="1996"/>
        <v>2.0739806468720757E-6</v>
      </c>
      <c r="AX1439" s="13">
        <f t="shared" si="1997"/>
        <v>1.625866020056207E-3</v>
      </c>
      <c r="AY1439" s="13">
        <f t="shared" si="1998"/>
        <v>1.6029752915291693E-3</v>
      </c>
      <c r="AZ1439" s="13">
        <f t="shared" si="1999"/>
        <v>7.9020342191670693E-4</v>
      </c>
      <c r="BA1439" s="13">
        <f t="shared" si="2000"/>
        <v>2.5969268992420637E-4</v>
      </c>
      <c r="BB1439" s="13">
        <f t="shared" si="2001"/>
        <v>6.400911271349063E-5</v>
      </c>
      <c r="BC1439" s="13">
        <f t="shared" si="2002"/>
        <v>1.2621584416763198E-5</v>
      </c>
      <c r="BD1439" s="13">
        <f t="shared" si="2003"/>
        <v>9.8768502487674205E-5</v>
      </c>
      <c r="BE1439" s="13">
        <f t="shared" si="2004"/>
        <v>1.553119682806112E-4</v>
      </c>
      <c r="BF1439" s="13">
        <f t="shared" si="2005"/>
        <v>1.2211285421791156E-4</v>
      </c>
      <c r="BG1439" s="13">
        <f t="shared" si="2006"/>
        <v>6.4006868800148736E-5</v>
      </c>
      <c r="BH1439" s="13">
        <f t="shared" si="2007"/>
        <v>2.5162456973746604E-5</v>
      </c>
      <c r="BI1439" s="13">
        <f t="shared" si="2008"/>
        <v>7.9135161938017212E-6</v>
      </c>
      <c r="BJ1439" s="14">
        <f t="shared" si="2009"/>
        <v>0.50873610667999869</v>
      </c>
      <c r="BK1439" s="14">
        <f t="shared" si="2010"/>
        <v>0.2544366839004179</v>
      </c>
      <c r="BL1439" s="14">
        <f t="shared" si="2011"/>
        <v>0.2247735189980116</v>
      </c>
      <c r="BM1439" s="14">
        <f t="shared" si="2012"/>
        <v>0.46979169165646734</v>
      </c>
      <c r="BN1439" s="14">
        <f t="shared" si="2013"/>
        <v>0.52892097670557048</v>
      </c>
    </row>
    <row r="1440" spans="1:66" x14ac:dyDescent="0.25">
      <c r="A1440" t="s">
        <v>344</v>
      </c>
      <c r="B1440" t="s">
        <v>197</v>
      </c>
      <c r="C1440" t="s">
        <v>199</v>
      </c>
      <c r="D1440" t="s">
        <v>395</v>
      </c>
      <c r="E1440" s="10">
        <f>VLOOKUP(A1440,home!$A$2:$E$405,3,FALSE)</f>
        <v>1.3976999999999999</v>
      </c>
      <c r="F1440" s="10">
        <f>VLOOKUP(B1440,home!$B$2:$E$405,3,FALSE)</f>
        <v>0.79959999999999998</v>
      </c>
      <c r="G1440" s="10">
        <f>VLOOKUP(C1440,away!$B$2:$E$405,4,FALSE)</f>
        <v>0.86609999999999998</v>
      </c>
      <c r="H1440" s="10">
        <f>VLOOKUP(A1440,away!$A$2:$E$405,3,FALSE)</f>
        <v>1.0585</v>
      </c>
      <c r="I1440" s="10">
        <f>VLOOKUP(C1440,away!$B$2:$E$405,3,FALSE)</f>
        <v>1.3425</v>
      </c>
      <c r="J1440" s="10">
        <f>VLOOKUP(B1440,home!$B$2:$E$405,4,FALSE)</f>
        <v>1.8339000000000001</v>
      </c>
      <c r="K1440" s="12">
        <f t="shared" si="1958"/>
        <v>0.96795415681199992</v>
      </c>
      <c r="L1440" s="12">
        <f t="shared" si="1959"/>
        <v>2.6060383788750001</v>
      </c>
      <c r="M1440" s="13">
        <f t="shared" si="1960"/>
        <v>2.8043664538287872E-2</v>
      </c>
      <c r="N1440" s="13">
        <f t="shared" si="1961"/>
        <v>2.714498166207702E-2</v>
      </c>
      <c r="O1440" s="13">
        <f t="shared" si="1962"/>
        <v>7.3082866071074046E-2</v>
      </c>
      <c r="P1440" s="13">
        <f t="shared" si="1963"/>
        <v>7.0740864005230802E-2</v>
      </c>
      <c r="Q1440" s="13">
        <f t="shared" si="1964"/>
        <v>1.3137548918196478E-2</v>
      </c>
      <c r="R1440" s="13">
        <f t="shared" si="1965"/>
        <v>9.5228376909700291E-2</v>
      </c>
      <c r="S1440" s="13">
        <f t="shared" si="1966"/>
        <v>4.4611411548714092E-2</v>
      </c>
      <c r="T1440" s="13">
        <f t="shared" si="1967"/>
        <v>3.4236956685167755E-2</v>
      </c>
      <c r="U1440" s="13">
        <f t="shared" si="1968"/>
        <v>9.217670327620428E-2</v>
      </c>
      <c r="V1440" s="13">
        <f t="shared" si="1969"/>
        <v>1.2503714591778443E-2</v>
      </c>
      <c r="W1440" s="13">
        <f t="shared" si="1970"/>
        <v>4.2388483618964259E-3</v>
      </c>
      <c r="X1440" s="13">
        <f t="shared" si="1971"/>
        <v>1.1046601513333511E-2</v>
      </c>
      <c r="Y1440" s="13">
        <f t="shared" si="1972"/>
        <v>1.4393933749942894E-2</v>
      </c>
      <c r="Z1440" s="13">
        <f t="shared" si="1973"/>
        <v>8.2722934994884284E-2</v>
      </c>
      <c r="AA1440" s="13">
        <f t="shared" si="1974"/>
        <v>8.0072008791987101E-2</v>
      </c>
      <c r="AB1440" s="13">
        <f t="shared" si="1975"/>
        <v>3.8753016877245444E-2</v>
      </c>
      <c r="AC1440" s="13">
        <f t="shared" si="1976"/>
        <v>1.9713088233564817E-3</v>
      </c>
      <c r="AD1440" s="13">
        <f t="shared" si="1977"/>
        <v>1.025752722998345E-3</v>
      </c>
      <c r="AE1440" s="13">
        <f t="shared" si="1978"/>
        <v>2.6731509633692242E-3</v>
      </c>
      <c r="AF1440" s="13">
        <f t="shared" si="1979"/>
        <v>3.4831670015334393E-3</v>
      </c>
      <c r="AG1440" s="13">
        <f t="shared" si="1980"/>
        <v>3.0257556286756994E-3</v>
      </c>
      <c r="AH1440" s="13">
        <f t="shared" si="1981"/>
        <v>5.3894785852462559E-2</v>
      </c>
      <c r="AI1440" s="13">
        <f t="shared" si="1982"/>
        <v>5.2167681996383698E-2</v>
      </c>
      <c r="AJ1440" s="13">
        <f t="shared" si="1983"/>
        <v>2.5247962319823056E-2</v>
      </c>
      <c r="AK1440" s="13">
        <f t="shared" si="1984"/>
        <v>8.1462900261684932E-3</v>
      </c>
      <c r="AL1440" s="13">
        <f t="shared" si="1985"/>
        <v>1.9890708533469906E-4</v>
      </c>
      <c r="AM1440" s="13">
        <f t="shared" si="1986"/>
        <v>1.9857632241749532E-4</v>
      </c>
      <c r="AN1440" s="13">
        <f t="shared" si="1987"/>
        <v>5.1749751735584882E-4</v>
      </c>
      <c r="AO1440" s="13">
        <f t="shared" si="1988"/>
        <v>6.7430919560093681E-4</v>
      </c>
      <c r="AP1440" s="13">
        <f t="shared" si="1989"/>
        <v>5.8575854765479025E-4</v>
      </c>
      <c r="AQ1440" s="13">
        <f t="shared" si="1990"/>
        <v>3.8162731398561593E-4</v>
      </c>
      <c r="AR1440" s="13">
        <f t="shared" si="1991"/>
        <v>2.8090376070553362E-2</v>
      </c>
      <c r="AS1440" s="13">
        <f t="shared" si="1992"/>
        <v>2.7190196283904462E-2</v>
      </c>
      <c r="AT1440" s="13">
        <f t="shared" si="1993"/>
        <v>1.3159431758769755E-2</v>
      </c>
      <c r="AU1440" s="13">
        <f t="shared" si="1994"/>
        <v>4.2459088907283449E-3</v>
      </c>
      <c r="AV1440" s="13">
        <f t="shared" si="1995"/>
        <v>1.0274612900563818E-3</v>
      </c>
      <c r="AW1440" s="13">
        <f t="shared" si="1996"/>
        <v>1.3937450861601819E-5</v>
      </c>
      <c r="AX1440" s="13">
        <f t="shared" si="1997"/>
        <v>3.2035462788075732E-5</v>
      </c>
      <c r="AY1440" s="13">
        <f t="shared" si="1998"/>
        <v>8.3485645510747276E-5</v>
      </c>
      <c r="AZ1440" s="13">
        <f t="shared" si="1999"/>
        <v>1.0878339814308039E-4</v>
      </c>
      <c r="BA1440" s="13">
        <f t="shared" si="2000"/>
        <v>9.4497903515102308E-5</v>
      </c>
      <c r="BB1440" s="13">
        <f t="shared" si="2001"/>
        <v>6.1566290820895834E-5</v>
      </c>
      <c r="BC1440" s="13">
        <f t="shared" si="2002"/>
        <v>3.2088823344846838E-5</v>
      </c>
      <c r="BD1440" s="13">
        <f t="shared" si="2003"/>
        <v>1.2200766352815662E-2</v>
      </c>
      <c r="BE1440" s="13">
        <f t="shared" si="2004"/>
        <v>1.1809782507499905E-2</v>
      </c>
      <c r="BF1440" s="13">
        <f t="shared" si="2005"/>
        <v>5.7156640345900865E-3</v>
      </c>
      <c r="BG1440" s="13">
        <f t="shared" si="2006"/>
        <v>1.8441669204074407E-3</v>
      </c>
      <c r="BH1440" s="13">
        <f t="shared" si="2007"/>
        <v>4.4626725911589153E-4</v>
      </c>
      <c r="BI1440" s="13">
        <f t="shared" si="2008"/>
        <v>8.6393249702065066E-5</v>
      </c>
      <c r="BJ1440" s="14">
        <f t="shared" si="2009"/>
        <v>0.11717692362832821</v>
      </c>
      <c r="BK1440" s="14">
        <f t="shared" si="2010"/>
        <v>0.15815335623821314</v>
      </c>
      <c r="BL1440" s="14">
        <f t="shared" si="2011"/>
        <v>0.62458610673919224</v>
      </c>
      <c r="BM1440" s="14">
        <f t="shared" si="2012"/>
        <v>0.67519147130140234</v>
      </c>
      <c r="BN1440" s="14">
        <f t="shared" si="2013"/>
        <v>0.30737830210456651</v>
      </c>
    </row>
    <row r="1441" spans="1:66" x14ac:dyDescent="0.25">
      <c r="A1441" t="s">
        <v>344</v>
      </c>
      <c r="B1441" t="s">
        <v>208</v>
      </c>
      <c r="C1441" t="s">
        <v>211</v>
      </c>
      <c r="D1441" t="s">
        <v>395</v>
      </c>
      <c r="E1441" s="10">
        <f>VLOOKUP(A1441,home!$A$2:$E$405,3,FALSE)</f>
        <v>1.3976999999999999</v>
      </c>
      <c r="F1441" s="10">
        <f>VLOOKUP(B1441,home!$B$2:$E$405,3,FALSE)</f>
        <v>0.85170000000000001</v>
      </c>
      <c r="G1441" s="10">
        <f>VLOOKUP(C1441,away!$B$2:$E$405,4,FALSE)</f>
        <v>0.85860000000000003</v>
      </c>
      <c r="H1441" s="10">
        <f>VLOOKUP(A1441,away!$A$2:$E$405,3,FALSE)</f>
        <v>1.0585</v>
      </c>
      <c r="I1441" s="10">
        <f>VLOOKUP(C1441,away!$B$2:$E$405,3,FALSE)</f>
        <v>0.70850000000000002</v>
      </c>
      <c r="J1441" s="10">
        <f>VLOOKUP(B1441,home!$B$2:$E$405,4,FALSE)</f>
        <v>0.98970000000000002</v>
      </c>
      <c r="K1441" s="12">
        <f t="shared" si="1958"/>
        <v>1.0220955478740001</v>
      </c>
      <c r="L1441" s="12">
        <f t="shared" si="1959"/>
        <v>0.74222279332500007</v>
      </c>
      <c r="M1441" s="13">
        <f t="shared" si="1960"/>
        <v>0.17130351724531837</v>
      </c>
      <c r="N1441" s="13">
        <f t="shared" si="1961"/>
        <v>0.17508856231159689</v>
      </c>
      <c r="O1441" s="13">
        <f t="shared" si="1962"/>
        <v>0.12714537507621751</v>
      </c>
      <c r="P1441" s="13">
        <f t="shared" si="1963"/>
        <v>0.12995472179817177</v>
      </c>
      <c r="Q1441" s="13">
        <f t="shared" si="1964"/>
        <v>8.9478620011171309E-2</v>
      </c>
      <c r="R1441" s="13">
        <f t="shared" si="1965"/>
        <v>4.7185097723712488E-2</v>
      </c>
      <c r="S1441" s="13">
        <f t="shared" si="1966"/>
        <v>2.4646647642171754E-2</v>
      </c>
      <c r="T1441" s="13">
        <f t="shared" si="1967"/>
        <v>6.6413071287557815E-2</v>
      </c>
      <c r="U1441" s="13">
        <f t="shared" si="1968"/>
        <v>4.822767830940615E-2</v>
      </c>
      <c r="V1441" s="13">
        <f t="shared" si="1969"/>
        <v>2.0775004695380386E-3</v>
      </c>
      <c r="W1441" s="13">
        <f t="shared" si="1970"/>
        <v>3.0485233047775871E-2</v>
      </c>
      <c r="X1441" s="13">
        <f t="shared" si="1971"/>
        <v>2.2626834827883812E-2</v>
      </c>
      <c r="Y1441" s="13">
        <f t="shared" si="1972"/>
        <v>8.3970762750276567E-3</v>
      </c>
      <c r="Z1441" s="13">
        <f t="shared" si="1973"/>
        <v>1.1673951678602331E-2</v>
      </c>
      <c r="AA1441" s="13">
        <f t="shared" si="1974"/>
        <v>1.1931894036795652E-2</v>
      </c>
      <c r="AB1441" s="13">
        <f t="shared" si="1975"/>
        <v>6.0977678863565823E-3</v>
      </c>
      <c r="AC1441" s="13">
        <f t="shared" si="1976"/>
        <v>9.8502427115870192E-5</v>
      </c>
      <c r="AD1441" s="13">
        <f t="shared" si="1977"/>
        <v>7.7897052435082622E-3</v>
      </c>
      <c r="AE1441" s="13">
        <f t="shared" si="1978"/>
        <v>5.7816967850151026E-3</v>
      </c>
      <c r="AF1441" s="13">
        <f t="shared" si="1979"/>
        <v>2.1456535689660401E-3</v>
      </c>
      <c r="AG1441" s="13">
        <f t="shared" si="1980"/>
        <v>5.308509951552434E-4</v>
      </c>
      <c r="AH1441" s="13">
        <f t="shared" si="1981"/>
        <v>2.1661682560083235E-3</v>
      </c>
      <c r="AI1441" s="13">
        <f t="shared" si="1982"/>
        <v>2.2140309304120947E-3</v>
      </c>
      <c r="AJ1441" s="13">
        <f t="shared" si="1983"/>
        <v>1.131475578414766E-3</v>
      </c>
      <c r="AK1441" s="13">
        <f t="shared" si="1984"/>
        <v>3.8549205040863048E-4</v>
      </c>
      <c r="AL1441" s="13">
        <f t="shared" si="1985"/>
        <v>2.9890467441963641E-6</v>
      </c>
      <c r="AM1441" s="13">
        <f t="shared" si="1986"/>
        <v>1.5923646097281104E-3</v>
      </c>
      <c r="AN1441" s="13">
        <f t="shared" si="1987"/>
        <v>1.1818893086242717E-3</v>
      </c>
      <c r="AO1441" s="13">
        <f t="shared" si="1988"/>
        <v>4.3861259202402985E-4</v>
      </c>
      <c r="AP1441" s="13">
        <f t="shared" si="1989"/>
        <v>1.0851608774653138E-4</v>
      </c>
      <c r="AQ1441" s="13">
        <f t="shared" si="1990"/>
        <v>2.013577844198283E-5</v>
      </c>
      <c r="AR1441" s="13">
        <f t="shared" si="1991"/>
        <v>3.2155589075728847E-4</v>
      </c>
      <c r="AS1441" s="13">
        <f t="shared" si="1992"/>
        <v>3.2866084433568285E-4</v>
      </c>
      <c r="AT1441" s="13">
        <f t="shared" si="1993"/>
        <v>1.679613928780056E-4</v>
      </c>
      <c r="AU1441" s="13">
        <f t="shared" si="1994"/>
        <v>5.7224197291775114E-5</v>
      </c>
      <c r="AV1441" s="13">
        <f t="shared" si="1995"/>
        <v>1.4622149320646688E-5</v>
      </c>
      <c r="AW1441" s="13">
        <f t="shared" si="1996"/>
        <v>6.29877347286155E-8</v>
      </c>
      <c r="AX1441" s="13">
        <f t="shared" si="1997"/>
        <v>2.712581296992035E-4</v>
      </c>
      <c r="AY1441" s="13">
        <f t="shared" si="1998"/>
        <v>2.0133396673745798E-4</v>
      </c>
      <c r="AZ1441" s="13">
        <f t="shared" si="1999"/>
        <v>7.4717329591539319E-5</v>
      </c>
      <c r="BA1441" s="13">
        <f t="shared" si="2000"/>
        <v>1.8485635026405673E-5</v>
      </c>
      <c r="BB1441" s="13">
        <f t="shared" si="2001"/>
        <v>3.4301149164213192E-6</v>
      </c>
      <c r="BC1441" s="13">
        <f t="shared" si="2002"/>
        <v>5.0918189493839636E-7</v>
      </c>
      <c r="BD1441" s="13">
        <f t="shared" si="2003"/>
        <v>3.9777685241330511E-5</v>
      </c>
      <c r="BE1441" s="13">
        <f t="shared" si="2004"/>
        <v>4.0656594989897241E-5</v>
      </c>
      <c r="BF1441" s="13">
        <f t="shared" si="2005"/>
        <v>2.077746236544517E-5</v>
      </c>
      <c r="BG1441" s="13">
        <f t="shared" si="2006"/>
        <v>7.078850593280367E-6</v>
      </c>
      <c r="BH1441" s="13">
        <f t="shared" si="2007"/>
        <v>1.8088154188642717E-6</v>
      </c>
      <c r="BI1441" s="13">
        <f t="shared" si="2008"/>
        <v>3.697564373094035E-7</v>
      </c>
      <c r="BJ1441" s="14">
        <f t="shared" si="2009"/>
        <v>0.41264855708808901</v>
      </c>
      <c r="BK1441" s="14">
        <f t="shared" si="2010"/>
        <v>0.32828521259579735</v>
      </c>
      <c r="BL1441" s="14">
        <f t="shared" si="2011"/>
        <v>0.24748547348736169</v>
      </c>
      <c r="BM1441" s="14">
        <f t="shared" si="2012"/>
        <v>0.25973602970465931</v>
      </c>
      <c r="BN1441" s="14">
        <f t="shared" si="2013"/>
        <v>0.74015589416618843</v>
      </c>
    </row>
    <row r="1442" spans="1:66" x14ac:dyDescent="0.25">
      <c r="A1442" t="s">
        <v>344</v>
      </c>
      <c r="B1442" t="s">
        <v>202</v>
      </c>
      <c r="C1442" t="s">
        <v>213</v>
      </c>
      <c r="D1442" t="s">
        <v>395</v>
      </c>
      <c r="E1442" s="10">
        <f>VLOOKUP(A1442,home!$A$2:$E$405,3,FALSE)</f>
        <v>1.3976999999999999</v>
      </c>
      <c r="F1442" s="10">
        <f>VLOOKUP(B1442,home!$B$2:$E$405,3,FALSE)</f>
        <v>1.2358</v>
      </c>
      <c r="G1442" s="10">
        <f>VLOOKUP(C1442,away!$B$2:$E$405,4,FALSE)</f>
        <v>0.6401</v>
      </c>
      <c r="H1442" s="10">
        <f>VLOOKUP(A1442,away!$A$2:$E$405,3,FALSE)</f>
        <v>1.0585</v>
      </c>
      <c r="I1442" s="10">
        <f>VLOOKUP(C1442,away!$B$2:$E$405,3,FALSE)</f>
        <v>1.0939000000000001</v>
      </c>
      <c r="J1442" s="10">
        <f>VLOOKUP(B1442,home!$B$2:$E$405,4,FALSE)</f>
        <v>0.77300000000000002</v>
      </c>
      <c r="K1442" s="12">
        <f t="shared" si="1958"/>
        <v>1.105630430166</v>
      </c>
      <c r="L1442" s="12">
        <f t="shared" si="1959"/>
        <v>0.89505140495000002</v>
      </c>
      <c r="M1442" s="13">
        <f t="shared" si="1960"/>
        <v>0.13524303833954693</v>
      </c>
      <c r="N1442" s="13">
        <f t="shared" si="1961"/>
        <v>0.1495288186563101</v>
      </c>
      <c r="O1442" s="13">
        <f t="shared" si="1962"/>
        <v>0.12104947147551819</v>
      </c>
      <c r="P1442" s="13">
        <f t="shared" si="1963"/>
        <v>0.1338359792188441</v>
      </c>
      <c r="Q1442" s="13">
        <f t="shared" si="1964"/>
        <v>8.2661806046594996E-2</v>
      </c>
      <c r="R1442" s="13">
        <f t="shared" si="1965"/>
        <v>5.4172749756308751E-2</v>
      </c>
      <c r="S1442" s="13">
        <f t="shared" si="1966"/>
        <v>3.3110889760728526E-2</v>
      </c>
      <c r="T1442" s="13">
        <f t="shared" si="1967"/>
        <v>7.3986565637709251E-2</v>
      </c>
      <c r="U1442" s="13">
        <f t="shared" si="1968"/>
        <v>5.989504061634271E-2</v>
      </c>
      <c r="V1442" s="13">
        <f t="shared" si="1969"/>
        <v>3.6407118196999555E-3</v>
      </c>
      <c r="W1442" s="13">
        <f t="shared" si="1970"/>
        <v>3.0464469392531772E-2</v>
      </c>
      <c r="X1442" s="13">
        <f t="shared" si="1971"/>
        <v>2.7267266130841836E-2</v>
      </c>
      <c r="Y1442" s="13">
        <f t="shared" si="1972"/>
        <v>1.2202802429777768E-2</v>
      </c>
      <c r="Z1442" s="13">
        <f t="shared" si="1973"/>
        <v>1.616246525979631E-2</v>
      </c>
      <c r="AA1442" s="13">
        <f t="shared" si="1974"/>
        <v>1.7869713417731622E-2</v>
      </c>
      <c r="AB1442" s="13">
        <f t="shared" si="1975"/>
        <v>9.8786494664948824E-3</v>
      </c>
      <c r="AC1442" s="13">
        <f t="shared" si="1976"/>
        <v>2.2517713177028369E-4</v>
      </c>
      <c r="AD1442" s="13">
        <f t="shared" si="1977"/>
        <v>8.4206110998109544E-3</v>
      </c>
      <c r="AE1442" s="13">
        <f t="shared" si="1978"/>
        <v>7.5368797954233598E-3</v>
      </c>
      <c r="AF1442" s="13">
        <f t="shared" si="1979"/>
        <v>3.3729474249164729E-3</v>
      </c>
      <c r="AG1442" s="13">
        <f t="shared" si="1980"/>
        <v>1.0063204438313248E-3</v>
      </c>
      <c r="AH1442" s="13">
        <f t="shared" si="1981"/>
        <v>3.6165593095590629E-3</v>
      </c>
      <c r="AI1442" s="13">
        <f t="shared" si="1982"/>
        <v>3.9985780251486384E-3</v>
      </c>
      <c r="AJ1442" s="13">
        <f t="shared" si="1983"/>
        <v>2.2104747709987028E-3</v>
      </c>
      <c r="AK1442" s="13">
        <f t="shared" si="1984"/>
        <v>8.1465605731012895E-4</v>
      </c>
      <c r="AL1442" s="13">
        <f t="shared" si="1985"/>
        <v>8.9133761850288732E-6</v>
      </c>
      <c r="AM1442" s="13">
        <f t="shared" si="1986"/>
        <v>1.862016774508916E-3</v>
      </c>
      <c r="AN1442" s="13">
        <f t="shared" si="1987"/>
        <v>1.6666007300646724E-3</v>
      </c>
      <c r="AO1442" s="13">
        <f t="shared" si="1988"/>
        <v>7.4584666246754034E-4</v>
      </c>
      <c r="AP1442" s="13">
        <f t="shared" si="1989"/>
        <v>2.2252370103961354E-4</v>
      </c>
      <c r="AQ1442" s="13">
        <f t="shared" si="1990"/>
        <v>4.9792537812544967E-5</v>
      </c>
      <c r="AR1442" s="13">
        <f t="shared" si="1991"/>
        <v>6.4740129822116817E-4</v>
      </c>
      <c r="AS1442" s="13">
        <f t="shared" si="1992"/>
        <v>7.1578657584229707E-4</v>
      </c>
      <c r="AT1442" s="13">
        <f t="shared" si="1993"/>
        <v>3.956977098777837E-4</v>
      </c>
      <c r="AU1442" s="13">
        <f t="shared" si="1994"/>
        <v>1.4583180972929172E-4</v>
      </c>
      <c r="AV1442" s="13">
        <f t="shared" si="1995"/>
        <v>4.0309021630720737E-5</v>
      </c>
      <c r="AW1442" s="13">
        <f t="shared" si="1996"/>
        <v>2.4501783450074733E-7</v>
      </c>
      <c r="AX1442" s="13">
        <f t="shared" si="1997"/>
        <v>3.4311706789610013E-4</v>
      </c>
      <c r="AY1442" s="13">
        <f t="shared" si="1998"/>
        <v>3.0710741368272895E-4</v>
      </c>
      <c r="AZ1442" s="13">
        <f t="shared" si="1999"/>
        <v>1.374384610436437E-4</v>
      </c>
      <c r="BA1442" s="13">
        <f t="shared" si="2000"/>
        <v>4.100482921709305E-5</v>
      </c>
      <c r="BB1442" s="13">
        <f t="shared" si="2001"/>
        <v>9.1753575001234862E-6</v>
      </c>
      <c r="BC1442" s="13">
        <f t="shared" si="2002"/>
        <v>1.642483324280809E-6</v>
      </c>
      <c r="BD1442" s="13">
        <f t="shared" si="2003"/>
        <v>9.6576240256551733E-5</v>
      </c>
      <c r="BE1442" s="13">
        <f t="shared" si="2004"/>
        <v>1.0677763005866625E-4</v>
      </c>
      <c r="BF1442" s="13">
        <f t="shared" si="2005"/>
        <v>5.9028298526934609E-5</v>
      </c>
      <c r="BG1442" s="13">
        <f t="shared" si="2006"/>
        <v>2.1754494364100599E-5</v>
      </c>
      <c r="BH1442" s="13">
        <f t="shared" si="2007"/>
        <v>6.0131077404560881E-6</v>
      </c>
      <c r="BI1442" s="13">
        <f t="shared" si="2008"/>
        <v>1.3296549795429937E-6</v>
      </c>
      <c r="BJ1442" s="14">
        <f t="shared" si="2009"/>
        <v>0.40183475307630501</v>
      </c>
      <c r="BK1442" s="14">
        <f t="shared" si="2010"/>
        <v>0.30637181706045752</v>
      </c>
      <c r="BL1442" s="14">
        <f t="shared" si="2011"/>
        <v>0.27574239873664019</v>
      </c>
      <c r="BM1442" s="14">
        <f t="shared" si="2012"/>
        <v>0.32331270824422786</v>
      </c>
      <c r="BN1442" s="14">
        <f t="shared" si="2013"/>
        <v>0.67649186349312307</v>
      </c>
    </row>
    <row r="1443" spans="1:66" x14ac:dyDescent="0.25">
      <c r="A1443" t="s">
        <v>344</v>
      </c>
      <c r="B1443" t="s">
        <v>214</v>
      </c>
      <c r="C1443" t="s">
        <v>204</v>
      </c>
      <c r="D1443" t="s">
        <v>395</v>
      </c>
      <c r="E1443" s="10">
        <f>VLOOKUP(A1443,home!$A$2:$E$405,3,FALSE)</f>
        <v>1.3976999999999999</v>
      </c>
      <c r="F1443" s="10">
        <f>VLOOKUP(B1443,home!$B$2:$E$405,3,FALSE)</f>
        <v>1.0731999999999999</v>
      </c>
      <c r="G1443" s="10">
        <f>VLOOKUP(C1443,away!$B$2:$E$405,4,FALSE)</f>
        <v>1.2625999999999999</v>
      </c>
      <c r="H1443" s="10">
        <f>VLOOKUP(A1443,away!$A$2:$E$405,3,FALSE)</f>
        <v>1.0585</v>
      </c>
      <c r="I1443" s="10">
        <f>VLOOKUP(C1443,away!$B$2:$E$405,3,FALSE)</f>
        <v>0.83360000000000001</v>
      </c>
      <c r="J1443" s="10">
        <f>VLOOKUP(B1443,home!$B$2:$E$405,4,FALSE)</f>
        <v>0.6613</v>
      </c>
      <c r="K1443" s="12">
        <f t="shared" si="1958"/>
        <v>1.8939146966639997</v>
      </c>
      <c r="L1443" s="12">
        <f t="shared" si="1959"/>
        <v>0.58350837127999999</v>
      </c>
      <c r="M1443" s="13">
        <f t="shared" si="1960"/>
        <v>8.3959304485436592E-2</v>
      </c>
      <c r="N1443" s="13">
        <f t="shared" si="1961"/>
        <v>0.15901176068665601</v>
      </c>
      <c r="O1443" s="13">
        <f t="shared" si="1962"/>
        <v>4.8990957014098703E-2</v>
      </c>
      <c r="P1443" s="13">
        <f t="shared" si="1963"/>
        <v>9.2784693492635781E-2</v>
      </c>
      <c r="Q1443" s="13">
        <f t="shared" si="1964"/>
        <v>0.15057735525343835</v>
      </c>
      <c r="R1443" s="13">
        <f t="shared" si="1965"/>
        <v>1.4293316767372614E-2</v>
      </c>
      <c r="S1443" s="13">
        <f t="shared" si="1966"/>
        <v>2.5634440992825493E-2</v>
      </c>
      <c r="T1443" s="13">
        <f t="shared" si="1967"/>
        <v>8.786314731558377E-2</v>
      </c>
      <c r="U1443" s="13">
        <f t="shared" si="1968"/>
        <v>2.707032268980096E-2</v>
      </c>
      <c r="V1443" s="13">
        <f t="shared" si="1969"/>
        <v>3.1476674787088072E-3</v>
      </c>
      <c r="W1443" s="13">
        <f t="shared" si="1970"/>
        <v>9.5060222033094388E-2</v>
      </c>
      <c r="X1443" s="13">
        <f t="shared" si="1971"/>
        <v>5.5468435332046075E-2</v>
      </c>
      <c r="Y1443" s="13">
        <f t="shared" si="1972"/>
        <v>1.6183148179026104E-2</v>
      </c>
      <c r="Z1443" s="13">
        <f t="shared" si="1973"/>
        <v>2.7800899957062366E-3</v>
      </c>
      <c r="AA1443" s="13">
        <f t="shared" si="1974"/>
        <v>5.2652533009165964E-3</v>
      </c>
      <c r="AB1443" s="13">
        <f t="shared" si="1975"/>
        <v>4.9859703041322907E-3</v>
      </c>
      <c r="AC1443" s="13">
        <f t="shared" si="1976"/>
        <v>2.1740842484542134E-4</v>
      </c>
      <c r="AD1443" s="13">
        <f t="shared" si="1977"/>
        <v>4.5008987894155084E-2</v>
      </c>
      <c r="AE1443" s="13">
        <f t="shared" si="1978"/>
        <v>2.6263121219079671E-2</v>
      </c>
      <c r="AF1443" s="13">
        <f t="shared" si="1979"/>
        <v>7.6623755436371933E-3</v>
      </c>
      <c r="AG1443" s="13">
        <f t="shared" si="1980"/>
        <v>1.4903534245344814E-3</v>
      </c>
      <c r="AH1443" s="13">
        <f t="shared" si="1981"/>
        <v>4.0555144635159201E-4</v>
      </c>
      <c r="AI1443" s="13">
        <f t="shared" si="1982"/>
        <v>7.680798444986216E-4</v>
      </c>
      <c r="AJ1443" s="13">
        <f t="shared" si="1983"/>
        <v>7.2733885285366964E-4</v>
      </c>
      <c r="AK1443" s="13">
        <f t="shared" si="1984"/>
        <v>4.5917258095809997E-4</v>
      </c>
      <c r="AL1443" s="13">
        <f t="shared" si="1985"/>
        <v>9.6104531525737937E-6</v>
      </c>
      <c r="AM1443" s="13">
        <f t="shared" si="1986"/>
        <v>1.7048636730942476E-2</v>
      </c>
      <c r="AN1443" s="13">
        <f t="shared" si="1987"/>
        <v>9.9480222514166279E-3</v>
      </c>
      <c r="AO1443" s="13">
        <f t="shared" si="1988"/>
        <v>2.9023771306906573E-3</v>
      </c>
      <c r="AP1443" s="13">
        <f t="shared" si="1989"/>
        <v>5.6452045078987515E-4</v>
      </c>
      <c r="AQ1443" s="13">
        <f t="shared" si="1990"/>
        <v>8.2350602198662853E-5</v>
      </c>
      <c r="AR1443" s="13">
        <f t="shared" si="1991"/>
        <v>4.7328532786173169E-5</v>
      </c>
      <c r="AS1443" s="13">
        <f t="shared" si="1992"/>
        <v>8.9636203815277312E-5</v>
      </c>
      <c r="AT1443" s="13">
        <f t="shared" si="1993"/>
        <v>8.4881661879461723E-5</v>
      </c>
      <c r="AU1443" s="13">
        <f t="shared" si="1994"/>
        <v>5.3586208970259003E-5</v>
      </c>
      <c r="AV1443" s="13">
        <f t="shared" si="1995"/>
        <v>2.5371927176820432E-5</v>
      </c>
      <c r="AW1443" s="13">
        <f t="shared" si="1996"/>
        <v>2.9501824179116559E-7</v>
      </c>
      <c r="AX1443" s="13">
        <f t="shared" si="1997"/>
        <v>5.3814439438029417E-3</v>
      </c>
      <c r="AY1443" s="13">
        <f t="shared" si="1998"/>
        <v>3.1401175907830748E-3</v>
      </c>
      <c r="AZ1443" s="13">
        <f t="shared" si="1999"/>
        <v>9.161424505127547E-4</v>
      </c>
      <c r="BA1443" s="13">
        <f t="shared" si="2000"/>
        <v>1.781922630530552E-4</v>
      </c>
      <c r="BB1443" s="13">
        <f t="shared" si="2001"/>
        <v>2.5994169297196385E-5</v>
      </c>
      <c r="BC1443" s="13">
        <f t="shared" si="2002"/>
        <v>3.0335630778767306E-6</v>
      </c>
      <c r="BD1443" s="13">
        <f t="shared" si="2003"/>
        <v>4.6027658468553281E-6</v>
      </c>
      <c r="BE1443" s="13">
        <f t="shared" si="2004"/>
        <v>8.7172458826624242E-6</v>
      </c>
      <c r="BF1443" s="13">
        <f t="shared" si="2005"/>
        <v>8.2548600458040555E-6</v>
      </c>
      <c r="BG1443" s="13">
        <f t="shared" si="2006"/>
        <v>5.2113335865509221E-6</v>
      </c>
      <c r="BH1443" s="13">
        <f t="shared" si="2007"/>
        <v>2.4674553171968747E-6</v>
      </c>
      <c r="BI1443" s="13">
        <f t="shared" si="2008"/>
        <v>9.3462997772017867E-7</v>
      </c>
      <c r="BJ1443" s="14">
        <f t="shared" si="2009"/>
        <v>0.68477973802781633</v>
      </c>
      <c r="BK1443" s="14">
        <f t="shared" si="2010"/>
        <v>0.20889324291838776</v>
      </c>
      <c r="BL1443" s="14">
        <f t="shared" si="2011"/>
        <v>0.10329695562626791</v>
      </c>
      <c r="BM1443" s="14">
        <f t="shared" si="2012"/>
        <v>0.44699281629599885</v>
      </c>
      <c r="BN1443" s="14">
        <f t="shared" si="2013"/>
        <v>0.54961738769963819</v>
      </c>
    </row>
    <row r="1444" spans="1:66" x14ac:dyDescent="0.25">
      <c r="A1444" t="s">
        <v>344</v>
      </c>
      <c r="B1444" t="s">
        <v>203</v>
      </c>
      <c r="C1444" t="s">
        <v>212</v>
      </c>
      <c r="D1444" t="s">
        <v>395</v>
      </c>
      <c r="E1444" s="10">
        <f>VLOOKUP(A1444,home!$A$2:$E$405,3,FALSE)</f>
        <v>1.3976999999999999</v>
      </c>
      <c r="F1444" s="10">
        <f>VLOOKUP(B1444,home!$B$2:$E$405,3,FALSE)</f>
        <v>0.82279999999999998</v>
      </c>
      <c r="G1444" s="10">
        <f>VLOOKUP(C1444,away!$B$2:$E$405,4,FALSE)</f>
        <v>1.3951</v>
      </c>
      <c r="H1444" s="10">
        <f>VLOOKUP(A1444,away!$A$2:$E$405,3,FALSE)</f>
        <v>1.0585</v>
      </c>
      <c r="I1444" s="10">
        <f>VLOOKUP(C1444,away!$B$2:$E$405,3,FALSE)</f>
        <v>0.99199999999999999</v>
      </c>
      <c r="J1444" s="10">
        <f>VLOOKUP(B1444,home!$B$2:$E$405,4,FALSE)</f>
        <v>0.94469999999999998</v>
      </c>
      <c r="K1444" s="12">
        <f t="shared" si="1958"/>
        <v>1.6044034489559997</v>
      </c>
      <c r="L1444" s="12">
        <f t="shared" si="1959"/>
        <v>0.99196523040000006</v>
      </c>
      <c r="M1444" s="13">
        <f t="shared" si="1960"/>
        <v>7.4543779689387205E-2</v>
      </c>
      <c r="N1444" s="13">
        <f t="shared" si="1961"/>
        <v>0.11959829723186904</v>
      </c>
      <c r="O1444" s="13">
        <f t="shared" si="1962"/>
        <v>7.394483759446982E-2</v>
      </c>
      <c r="P1444" s="13">
        <f t="shared" si="1963"/>
        <v>0.11863735246905867</v>
      </c>
      <c r="Q1444" s="13">
        <f t="shared" si="1964"/>
        <v>9.5941960284037758E-2</v>
      </c>
      <c r="R1444" s="13">
        <f t="shared" si="1965"/>
        <v>3.6675353930644417E-2</v>
      </c>
      <c r="S1444" s="13">
        <f t="shared" si="1966"/>
        <v>4.7203205483795356E-2</v>
      </c>
      <c r="T1444" s="13">
        <f t="shared" si="1967"/>
        <v>9.5171088738183168E-2</v>
      </c>
      <c r="U1444" s="13">
        <f t="shared" si="1968"/>
        <v>5.8842064338007892E-2</v>
      </c>
      <c r="V1444" s="13">
        <f t="shared" si="1969"/>
        <v>8.3471653987690336E-3</v>
      </c>
      <c r="W1444" s="13">
        <f t="shared" si="1970"/>
        <v>5.1309870659769899E-2</v>
      </c>
      <c r="X1444" s="13">
        <f t="shared" si="1971"/>
        <v>5.0897607670812854E-2</v>
      </c>
      <c r="Y1444" s="13">
        <f t="shared" si="1972"/>
        <v>2.5244328559993336E-2</v>
      </c>
      <c r="Z1444" s="13">
        <f t="shared" si="1973"/>
        <v>1.2126891970604415E-2</v>
      </c>
      <c r="AA1444" s="13">
        <f t="shared" si="1974"/>
        <v>1.9456427302754545E-2</v>
      </c>
      <c r="AB1444" s="13">
        <f t="shared" si="1975"/>
        <v>1.5607979534450539E-2</v>
      </c>
      <c r="AC1444" s="13">
        <f t="shared" si="1976"/>
        <v>8.3028859656169879E-4</v>
      </c>
      <c r="AD1444" s="13">
        <f t="shared" si="1977"/>
        <v>2.0580433363005274E-2</v>
      </c>
      <c r="AE1444" s="13">
        <f t="shared" si="1978"/>
        <v>2.0415074322665375E-2</v>
      </c>
      <c r="AF1444" s="13">
        <f t="shared" si="1979"/>
        <v>1.0125521952057941E-2</v>
      </c>
      <c r="AG1444" s="13">
        <f t="shared" si="1980"/>
        <v>3.3480552386978058E-3</v>
      </c>
      <c r="AH1444" s="13">
        <f t="shared" si="1981"/>
        <v>3.0073637969141292E-3</v>
      </c>
      <c r="AI1444" s="13">
        <f t="shared" si="1982"/>
        <v>4.8250248480344402E-3</v>
      </c>
      <c r="AJ1444" s="13">
        <f t="shared" si="1983"/>
        <v>3.8706432537424277E-3</v>
      </c>
      <c r="AK1444" s="13">
        <f t="shared" si="1984"/>
        <v>2.0700244619942074E-3</v>
      </c>
      <c r="AL1444" s="13">
        <f t="shared" si="1985"/>
        <v>5.2856585105707534E-5</v>
      </c>
      <c r="AM1444" s="13">
        <f t="shared" si="1986"/>
        <v>6.603863653722947E-3</v>
      </c>
      <c r="AN1444" s="13">
        <f t="shared" si="1987"/>
        <v>6.5508031307954699E-3</v>
      </c>
      <c r="AO1444" s="13">
        <f t="shared" si="1988"/>
        <v>3.2490844684722846E-3</v>
      </c>
      <c r="AP1444" s="13">
        <f t="shared" si="1989"/>
        <v>1.0743262744523907E-3</v>
      </c>
      <c r="AQ1444" s="13">
        <f t="shared" si="1990"/>
        <v>2.6642357759048478E-4</v>
      </c>
      <c r="AR1444" s="13">
        <f t="shared" si="1991"/>
        <v>5.9664006434050889E-4</v>
      </c>
      <c r="AS1444" s="13">
        <f t="shared" si="1992"/>
        <v>9.5725137701324224E-4</v>
      </c>
      <c r="AT1444" s="13">
        <f t="shared" si="1993"/>
        <v>7.6790870539896296E-4</v>
      </c>
      <c r="AU1444" s="13">
        <f t="shared" si="1994"/>
        <v>4.1067845847514423E-4</v>
      </c>
      <c r="AV1444" s="13">
        <f t="shared" si="1995"/>
        <v>1.6472348379736372E-4</v>
      </c>
      <c r="AW1444" s="13">
        <f t="shared" si="1996"/>
        <v>2.3367197935472618E-6</v>
      </c>
      <c r="AX1444" s="13">
        <f t="shared" si="1997"/>
        <v>1.7658769370780473E-3</v>
      </c>
      <c r="AY1444" s="13">
        <f t="shared" si="1998"/>
        <v>1.7516885227466716E-3</v>
      </c>
      <c r="AZ1444" s="13">
        <f t="shared" si="1999"/>
        <v>8.688070545277188E-4</v>
      </c>
      <c r="BA1444" s="13">
        <f t="shared" si="2000"/>
        <v>2.8727546333924477E-4</v>
      </c>
      <c r="BB1444" s="13">
        <f t="shared" si="2001"/>
        <v>7.1241817794895162E-5</v>
      </c>
      <c r="BC1444" s="13">
        <f t="shared" si="2002"/>
        <v>1.4133881240605606E-5</v>
      </c>
      <c r="BD1444" s="13">
        <f t="shared" si="2003"/>
        <v>9.8641033148233907E-5</v>
      </c>
      <c r="BE1444" s="13">
        <f t="shared" si="2004"/>
        <v>1.5826001379160958E-4</v>
      </c>
      <c r="BF1444" s="13">
        <f t="shared" si="2005"/>
        <v>1.2695645597954127E-4</v>
      </c>
      <c r="BG1444" s="13">
        <f t="shared" si="2006"/>
        <v>6.7896458613602174E-5</v>
      </c>
      <c r="BH1444" s="13">
        <f t="shared" si="2007"/>
        <v>2.7233328092890413E-5</v>
      </c>
      <c r="BI1444" s="13">
        <f t="shared" si="2008"/>
        <v>8.7386491037567253E-6</v>
      </c>
      <c r="BJ1444" s="14">
        <f t="shared" si="2009"/>
        <v>0.51513576280285323</v>
      </c>
      <c r="BK1444" s="14">
        <f t="shared" si="2010"/>
        <v>0.25136633674542436</v>
      </c>
      <c r="BL1444" s="14">
        <f t="shared" si="2011"/>
        <v>0.22168464708876728</v>
      </c>
      <c r="BM1444" s="14">
        <f t="shared" si="2012"/>
        <v>0.47922270560522917</v>
      </c>
      <c r="BN1444" s="14">
        <f t="shared" si="2013"/>
        <v>0.51934158119946683</v>
      </c>
    </row>
    <row r="1445" spans="1:66" x14ac:dyDescent="0.25">
      <c r="A1445" t="s">
        <v>345</v>
      </c>
      <c r="B1445" t="s">
        <v>215</v>
      </c>
      <c r="C1445" t="s">
        <v>225</v>
      </c>
      <c r="D1445" t="s">
        <v>395</v>
      </c>
      <c r="E1445" s="10">
        <f>VLOOKUP(A1445,home!$A$2:$E$405,3,FALSE)</f>
        <v>1.8042</v>
      </c>
      <c r="F1445" s="10">
        <f>VLOOKUP(B1445,home!$B$2:$E$405,3,FALSE)</f>
        <v>1.2563</v>
      </c>
      <c r="G1445" s="10">
        <f>VLOOKUP(C1445,away!$B$2:$E$405,4,FALSE)</f>
        <v>1.1085</v>
      </c>
      <c r="H1445" s="10">
        <f>VLOOKUP(A1445,away!$A$2:$E$405,3,FALSE)</f>
        <v>1.2458</v>
      </c>
      <c r="I1445" s="10">
        <f>VLOOKUP(C1445,away!$B$2:$E$405,3,FALSE)</f>
        <v>0.96319999999999995</v>
      </c>
      <c r="J1445" s="10">
        <f>VLOOKUP(B1445,home!$B$2:$E$405,4,FALSE)</f>
        <v>0.69569999999999999</v>
      </c>
      <c r="K1445" s="12">
        <f t="shared" si="1958"/>
        <v>2.5125443459099999</v>
      </c>
      <c r="L1445" s="12">
        <f t="shared" si="1959"/>
        <v>0.83480838739199992</v>
      </c>
      <c r="M1445" s="13">
        <f t="shared" si="1960"/>
        <v>3.5177354787574916E-2</v>
      </c>
      <c r="N1445" s="13">
        <f t="shared" si="1961"/>
        <v>8.8384663875591407E-2</v>
      </c>
      <c r="O1445" s="13">
        <f t="shared" si="1962"/>
        <v>2.9366350822931663E-2</v>
      </c>
      <c r="P1445" s="13">
        <f t="shared" si="1963"/>
        <v>7.3784258720166418E-2</v>
      </c>
      <c r="Q1445" s="13">
        <f t="shared" si="1964"/>
        <v>0.11103519374288655</v>
      </c>
      <c r="R1445" s="13">
        <f t="shared" si="1965"/>
        <v>1.2257637987039657E-2</v>
      </c>
      <c r="S1445" s="13">
        <f t="shared" si="1966"/>
        <v>3.8690493271593199E-2</v>
      </c>
      <c r="T1445" s="13">
        <f t="shared" si="1967"/>
        <v>9.26931110322574E-2</v>
      </c>
      <c r="U1445" s="13">
        <f t="shared" si="1968"/>
        <v>3.0797859018548118E-2</v>
      </c>
      <c r="V1445" s="13">
        <f t="shared" si="1969"/>
        <v>9.0170047141628872E-3</v>
      </c>
      <c r="W1445" s="13">
        <f t="shared" si="1970"/>
        <v>9.2993616078570318E-2</v>
      </c>
      <c r="X1445" s="13">
        <f t="shared" si="1971"/>
        <v>7.7631850676302044E-2</v>
      </c>
      <c r="Y1445" s="13">
        <f t="shared" si="1972"/>
        <v>3.2403860036670125E-2</v>
      </c>
      <c r="Z1445" s="13">
        <f t="shared" si="1973"/>
        <v>3.4109263337318324E-3</v>
      </c>
      <c r="AA1445" s="13">
        <f t="shared" si="1974"/>
        <v>8.5701036741334391E-3</v>
      </c>
      <c r="AB1445" s="13">
        <f t="shared" si="1975"/>
        <v>1.0766382765153248E-2</v>
      </c>
      <c r="AC1445" s="13">
        <f t="shared" si="1976"/>
        <v>1.1820690695910276E-3</v>
      </c>
      <c r="AD1445" s="13">
        <f t="shared" si="1977"/>
        <v>5.8412646070984287E-2</v>
      </c>
      <c r="AE1445" s="13">
        <f t="shared" si="1978"/>
        <v>4.8763366869818033E-2</v>
      </c>
      <c r="AF1445" s="13">
        <f t="shared" si="1979"/>
        <v>2.0354033830198633E-2</v>
      </c>
      <c r="AG1445" s="13">
        <f t="shared" si="1980"/>
        <v>5.6639060529034444E-3</v>
      </c>
      <c r="AH1445" s="13">
        <f t="shared" si="1981"/>
        <v>7.1186747804389422E-4</v>
      </c>
      <c r="AI1445" s="13">
        <f t="shared" si="1982"/>
        <v>1.7885986069963971E-3</v>
      </c>
      <c r="AJ1445" s="13">
        <f t="shared" si="1983"/>
        <v>2.2469666585556505E-3</v>
      </c>
      <c r="AK1445" s="13">
        <f t="shared" si="1984"/>
        <v>1.8818677911340946E-3</v>
      </c>
      <c r="AL1445" s="13">
        <f t="shared" si="1985"/>
        <v>9.9175268387851953E-5</v>
      </c>
      <c r="AM1445" s="13">
        <f t="shared" si="1986"/>
        <v>2.9352872723058691E-2</v>
      </c>
      <c r="AN1445" s="13">
        <f t="shared" si="1987"/>
        <v>2.4504024343259247E-2</v>
      </c>
      <c r="AO1445" s="13">
        <f t="shared" si="1988"/>
        <v>1.0228082523305282E-2</v>
      </c>
      <c r="AP1445" s="13">
        <f t="shared" si="1989"/>
        <v>2.8461630257975933E-3</v>
      </c>
      <c r="AQ1445" s="13">
        <f t="shared" si="1990"/>
        <v>5.9400019145520587E-4</v>
      </c>
      <c r="AR1445" s="13">
        <f t="shared" si="1991"/>
        <v>1.1885458827652668E-4</v>
      </c>
      <c r="AS1445" s="13">
        <f t="shared" si="1992"/>
        <v>2.9862742375964802E-4</v>
      </c>
      <c r="AT1445" s="13">
        <f t="shared" si="1993"/>
        <v>3.7515732255048674E-4</v>
      </c>
      <c r="AU1445" s="13">
        <f t="shared" si="1994"/>
        <v>3.1419980320031982E-4</v>
      </c>
      <c r="AV1445" s="13">
        <f t="shared" si="1995"/>
        <v>1.9736023475424956E-4</v>
      </c>
      <c r="AW1445" s="13">
        <f t="shared" si="1996"/>
        <v>5.7783177918166059E-6</v>
      </c>
      <c r="AX1445" s="13">
        <f t="shared" si="1997"/>
        <v>1.2291732399422835E-2</v>
      </c>
      <c r="AY1445" s="13">
        <f t="shared" si="1998"/>
        <v>1.0261241302616174E-2</v>
      </c>
      <c r="AZ1445" s="13">
        <f t="shared" si="1999"/>
        <v>4.2830851522385966E-3</v>
      </c>
      <c r="BA1445" s="13">
        <f t="shared" si="2000"/>
        <v>1.1918518030009739E-3</v>
      </c>
      <c r="BB1445" s="13">
        <f t="shared" si="2001"/>
        <v>2.4874197041837258E-4</v>
      </c>
      <c r="BC1445" s="13">
        <f t="shared" si="2002"/>
        <v>4.1530376640334044E-5</v>
      </c>
      <c r="BD1445" s="13">
        <f t="shared" si="2003"/>
        <v>1.6536801195544549E-5</v>
      </c>
      <c r="BE1445" s="13">
        <f t="shared" si="2004"/>
        <v>4.1549446343303177E-5</v>
      </c>
      <c r="BF1445" s="13">
        <f t="shared" si="2005"/>
        <v>5.2197413242778675E-5</v>
      </c>
      <c r="BG1445" s="13">
        <f t="shared" si="2006"/>
        <v>4.3716105171423768E-5</v>
      </c>
      <c r="BH1445" s="13">
        <f t="shared" si="2007"/>
        <v>2.7459663218416925E-5</v>
      </c>
      <c r="BI1445" s="13">
        <f t="shared" si="2008"/>
        <v>1.379872431200524E-5</v>
      </c>
      <c r="BJ1445" s="14">
        <f t="shared" si="2009"/>
        <v>0.72417957407739553</v>
      </c>
      <c r="BK1445" s="14">
        <f t="shared" si="2010"/>
        <v>0.16821159713409251</v>
      </c>
      <c r="BL1445" s="14">
        <f t="shared" si="2011"/>
        <v>9.9887092328560856E-2</v>
      </c>
      <c r="BM1445" s="14">
        <f t="shared" si="2012"/>
        <v>0.63542826695276555</v>
      </c>
      <c r="BN1445" s="14">
        <f t="shared" si="2013"/>
        <v>0.35000545993619059</v>
      </c>
    </row>
    <row r="1446" spans="1:66" x14ac:dyDescent="0.25">
      <c r="A1446" t="s">
        <v>345</v>
      </c>
      <c r="B1446" t="s">
        <v>216</v>
      </c>
      <c r="C1446" t="s">
        <v>226</v>
      </c>
      <c r="D1446" t="s">
        <v>395</v>
      </c>
      <c r="E1446" s="10">
        <f>VLOOKUP(A1446,home!$A$2:$E$405,3,FALSE)</f>
        <v>1.8042</v>
      </c>
      <c r="F1446" s="10">
        <f>VLOOKUP(B1446,home!$B$2:$E$405,3,FALSE)</f>
        <v>0.73899999999999999</v>
      </c>
      <c r="G1446" s="10">
        <f>VLOOKUP(C1446,away!$B$2:$E$405,4,FALSE)</f>
        <v>1.2932999999999999</v>
      </c>
      <c r="H1446" s="10">
        <f>VLOOKUP(A1446,away!$A$2:$E$405,3,FALSE)</f>
        <v>1.2458</v>
      </c>
      <c r="I1446" s="10">
        <f>VLOOKUP(C1446,away!$B$2:$E$405,3,FALSE)</f>
        <v>0.96319999999999995</v>
      </c>
      <c r="J1446" s="10">
        <f>VLOOKUP(B1446,home!$B$2:$E$405,4,FALSE)</f>
        <v>1.2843</v>
      </c>
      <c r="K1446" s="12">
        <f t="shared" si="1958"/>
        <v>1.7243618045399998</v>
      </c>
      <c r="L1446" s="12">
        <f t="shared" si="1959"/>
        <v>1.5411016414079999</v>
      </c>
      <c r="M1446" s="13">
        <f t="shared" si="1960"/>
        <v>3.8179236970265637E-2</v>
      </c>
      <c r="N1446" s="13">
        <f t="shared" si="1961"/>
        <v>6.5834817958007538E-2</v>
      </c>
      <c r="O1446" s="13">
        <f t="shared" si="1962"/>
        <v>5.8838084762581358E-2</v>
      </c>
      <c r="P1446" s="13">
        <f t="shared" si="1963"/>
        <v>0.10145814601688227</v>
      </c>
      <c r="Q1446" s="13">
        <f t="shared" si="1964"/>
        <v>5.6761522747816137E-2</v>
      </c>
      <c r="R1446" s="13">
        <f t="shared" si="1965"/>
        <v>4.5337734502458593E-2</v>
      </c>
      <c r="S1446" s="13">
        <f t="shared" si="1966"/>
        <v>6.7404145617157601E-2</v>
      </c>
      <c r="T1446" s="13">
        <f t="shared" si="1967"/>
        <v>8.747527587547696E-2</v>
      </c>
      <c r="U1446" s="13">
        <f t="shared" si="1968"/>
        <v>7.8178657680414917E-2</v>
      </c>
      <c r="V1446" s="13">
        <f t="shared" si="1969"/>
        <v>1.9902323272070099E-2</v>
      </c>
      <c r="W1446" s="13">
        <f t="shared" si="1970"/>
        <v>3.2625800597954169E-2</v>
      </c>
      <c r="X1446" s="13">
        <f t="shared" si="1971"/>
        <v>5.027967485375727E-2</v>
      </c>
      <c r="Y1446" s="13">
        <f t="shared" si="1972"/>
        <v>3.8743044723292944E-2</v>
      </c>
      <c r="Z1446" s="13">
        <f t="shared" si="1973"/>
        <v>2.3290019019819679E-2</v>
      </c>
      <c r="AA1446" s="13">
        <f t="shared" si="1974"/>
        <v>4.0160419224787185E-2</v>
      </c>
      <c r="AB1446" s="13">
        <f t="shared" si="1975"/>
        <v>3.4625546482768471E-2</v>
      </c>
      <c r="AC1446" s="13">
        <f t="shared" si="1976"/>
        <v>3.3055480230417757E-3</v>
      </c>
      <c r="AD1446" s="13">
        <f t="shared" si="1977"/>
        <v>1.4064671098412604E-2</v>
      </c>
      <c r="AE1446" s="13">
        <f t="shared" si="1978"/>
        <v>2.167508771562732E-2</v>
      </c>
      <c r="AF1446" s="13">
        <f t="shared" si="1979"/>
        <v>1.6701756628107821E-2</v>
      </c>
      <c r="AG1446" s="13">
        <f t="shared" si="1980"/>
        <v>8.5797015179913012E-3</v>
      </c>
      <c r="AH1446" s="13">
        <f t="shared" si="1981"/>
        <v>8.9730716349669115E-3</v>
      </c>
      <c r="AI1446" s="13">
        <f t="shared" si="1982"/>
        <v>1.5472821996738231E-2</v>
      </c>
      <c r="AJ1446" s="13">
        <f t="shared" si="1983"/>
        <v>1.3340371629810872E-2</v>
      </c>
      <c r="AK1446" s="13">
        <f t="shared" si="1984"/>
        <v>7.6678757656049659E-3</v>
      </c>
      <c r="AL1446" s="13">
        <f t="shared" si="1985"/>
        <v>3.5136875495838955E-4</v>
      </c>
      <c r="AM1446" s="13">
        <f t="shared" si="1986"/>
        <v>4.8505163271040652E-3</v>
      </c>
      <c r="AN1446" s="13">
        <f t="shared" si="1987"/>
        <v>7.4751386733763773E-3</v>
      </c>
      <c r="AO1446" s="13">
        <f t="shared" si="1988"/>
        <v>5.7599742396463784E-3</v>
      </c>
      <c r="AP1446" s="13">
        <f t="shared" si="1989"/>
        <v>2.9589019183956099E-3</v>
      </c>
      <c r="AQ1446" s="13">
        <f t="shared" si="1990"/>
        <v>1.1399921508011884E-3</v>
      </c>
      <c r="AR1446" s="13">
        <f t="shared" si="1991"/>
        <v>2.7656830850238145E-3</v>
      </c>
      <c r="AS1446" s="13">
        <f t="shared" si="1992"/>
        <v>4.7690382752774187E-3</v>
      </c>
      <c r="AT1446" s="13">
        <f t="shared" si="1993"/>
        <v>4.11177372313885E-3</v>
      </c>
      <c r="AU1446" s="13">
        <f t="shared" si="1994"/>
        <v>2.3633951856972873E-3</v>
      </c>
      <c r="AV1446" s="13">
        <f t="shared" si="1995"/>
        <v>1.0188370968125299E-3</v>
      </c>
      <c r="AW1446" s="13">
        <f t="shared" si="1996"/>
        <v>2.5937034305745259E-5</v>
      </c>
      <c r="AX1446" s="13">
        <f t="shared" si="1997"/>
        <v>1.3940075144593181E-3</v>
      </c>
      <c r="AY1446" s="13">
        <f t="shared" si="1998"/>
        <v>2.1483072686683414E-3</v>
      </c>
      <c r="AZ1446" s="13">
        <f t="shared" si="1999"/>
        <v>1.6553799289967593E-3</v>
      </c>
      <c r="BA1446" s="13">
        <f t="shared" si="2000"/>
        <v>8.5036957524358791E-4</v>
      </c>
      <c r="BB1446" s="13">
        <f t="shared" si="2001"/>
        <v>3.2762648705282924E-4</v>
      </c>
      <c r="BC1446" s="13">
        <f t="shared" si="2002"/>
        <v>1.009811433931704E-4</v>
      </c>
      <c r="BD1446" s="13">
        <f t="shared" si="2003"/>
        <v>7.1036645699075712E-4</v>
      </c>
      <c r="BE1446" s="13">
        <f t="shared" si="2004"/>
        <v>1.2249287856612684E-3</v>
      </c>
      <c r="BF1446" s="13">
        <f t="shared" si="2005"/>
        <v>1.0561102056379278E-3</v>
      </c>
      <c r="BG1446" s="13">
        <f t="shared" si="2006"/>
        <v>6.0703869999564268E-4</v>
      </c>
      <c r="BH1446" s="13">
        <f t="shared" si="2007"/>
        <v>2.616885870375253E-4</v>
      </c>
      <c r="BI1446" s="13">
        <f t="shared" si="2008"/>
        <v>9.0249160834309937E-5</v>
      </c>
      <c r="BJ1446" s="14">
        <f t="shared" si="2009"/>
        <v>0.4214025489435817</v>
      </c>
      <c r="BK1446" s="14">
        <f t="shared" si="2010"/>
        <v>0.23274907592304411</v>
      </c>
      <c r="BL1446" s="14">
        <f t="shared" si="2011"/>
        <v>0.32157369294223886</v>
      </c>
      <c r="BM1446" s="14">
        <f t="shared" si="2012"/>
        <v>0.63048342363631027</v>
      </c>
      <c r="BN1446" s="14">
        <f t="shared" si="2013"/>
        <v>0.36640954295801159</v>
      </c>
    </row>
    <row r="1447" spans="1:66" x14ac:dyDescent="0.25">
      <c r="A1447" t="s">
        <v>345</v>
      </c>
      <c r="B1447" t="s">
        <v>217</v>
      </c>
      <c r="C1447" t="s">
        <v>220</v>
      </c>
      <c r="D1447" t="s">
        <v>395</v>
      </c>
      <c r="E1447" s="10">
        <f>VLOOKUP(A1447,home!$A$2:$E$405,3,FALSE)</f>
        <v>1.8042</v>
      </c>
      <c r="F1447" s="10">
        <f>VLOOKUP(B1447,home!$B$2:$E$405,3,FALSE)</f>
        <v>1.1085</v>
      </c>
      <c r="G1447" s="10">
        <f>VLOOKUP(C1447,away!$B$2:$E$405,4,FALSE)</f>
        <v>1.1085</v>
      </c>
      <c r="H1447" s="10">
        <f>VLOOKUP(A1447,away!$A$2:$E$405,3,FALSE)</f>
        <v>1.2458</v>
      </c>
      <c r="I1447" s="10">
        <f>VLOOKUP(C1447,away!$B$2:$E$405,3,FALSE)</f>
        <v>0.74919999999999998</v>
      </c>
      <c r="J1447" s="10">
        <f>VLOOKUP(B1447,home!$B$2:$E$405,4,FALSE)</f>
        <v>0.90969999999999995</v>
      </c>
      <c r="K1447" s="12">
        <f t="shared" si="1958"/>
        <v>2.2169508934500004</v>
      </c>
      <c r="L1447" s="12">
        <f t="shared" si="1959"/>
        <v>0.84907155159199998</v>
      </c>
      <c r="M1447" s="13">
        <f t="shared" si="1960"/>
        <v>4.6606165252678099E-2</v>
      </c>
      <c r="N1447" s="13">
        <f t="shared" si="1961"/>
        <v>0.10332357969720309</v>
      </c>
      <c r="O1447" s="13">
        <f t="shared" si="1962"/>
        <v>3.957196904484455E-2</v>
      </c>
      <c r="P1447" s="13">
        <f t="shared" si="1963"/>
        <v>8.7729112129543901E-2</v>
      </c>
      <c r="Q1447" s="13">
        <f t="shared" si="1964"/>
        <v>0.11453165116208336</v>
      </c>
      <c r="R1447" s="13">
        <f t="shared" si="1965"/>
        <v>1.6799716578228374E-2</v>
      </c>
      <c r="S1447" s="13">
        <f t="shared" si="1966"/>
        <v>4.1284222126577078E-2</v>
      </c>
      <c r="T1447" s="13">
        <f t="shared" si="1967"/>
        <v>9.7245566758583812E-2</v>
      </c>
      <c r="U1447" s="13">
        <f t="shared" si="1968"/>
        <v>3.7244146677810182E-2</v>
      </c>
      <c r="V1447" s="13">
        <f t="shared" si="1969"/>
        <v>8.634594759173362E-3</v>
      </c>
      <c r="W1447" s="13">
        <f t="shared" si="1970"/>
        <v>8.4637015457361492E-2</v>
      </c>
      <c r="X1447" s="13">
        <f t="shared" si="1971"/>
        <v>7.1862882036498016E-2</v>
      </c>
      <c r="Y1447" s="13">
        <f t="shared" si="1972"/>
        <v>3.0508364376301111E-2</v>
      </c>
      <c r="Z1447" s="13">
        <f t="shared" si="1973"/>
        <v>4.7547204737940713E-3</v>
      </c>
      <c r="AA1447" s="13">
        <f t="shared" si="1974"/>
        <v>1.0540981802482776E-2</v>
      </c>
      <c r="AB1447" s="13">
        <f t="shared" si="1975"/>
        <v>1.1684419512427194E-2</v>
      </c>
      <c r="AC1447" s="13">
        <f t="shared" si="1976"/>
        <v>1.0158330551787401E-3</v>
      </c>
      <c r="AD1447" s="13">
        <f t="shared" si="1977"/>
        <v>4.6909026759284773E-2</v>
      </c>
      <c r="AE1447" s="13">
        <f t="shared" si="1978"/>
        <v>3.9829120134176568E-2</v>
      </c>
      <c r="AF1447" s="13">
        <f t="shared" si="1979"/>
        <v>1.690888641543473E-2</v>
      </c>
      <c r="AG1447" s="13">
        <f t="shared" si="1980"/>
        <v>4.7856181414820198E-3</v>
      </c>
      <c r="AH1447" s="13">
        <f t="shared" si="1981"/>
        <v>1.0092744725176451E-3</v>
      </c>
      <c r="AI1447" s="13">
        <f t="shared" si="1982"/>
        <v>2.2375119435842712E-3</v>
      </c>
      <c r="AJ1447" s="13">
        <f t="shared" si="1983"/>
        <v>2.4802270512170989E-3</v>
      </c>
      <c r="AK1447" s="13">
        <f t="shared" si="1984"/>
        <v>1.8328471923848692E-3</v>
      </c>
      <c r="AL1447" s="13">
        <f t="shared" si="1985"/>
        <v>7.648613141159642E-5</v>
      </c>
      <c r="AM1447" s="13">
        <f t="shared" si="1986"/>
        <v>2.0799001756973273E-2</v>
      </c>
      <c r="AN1447" s="13">
        <f t="shared" si="1987"/>
        <v>1.7659840693358034E-2</v>
      </c>
      <c r="AO1447" s="13">
        <f t="shared" si="1988"/>
        <v>7.497234169188521E-3</v>
      </c>
      <c r="AP1447" s="13">
        <f t="shared" si="1989"/>
        <v>2.1218960828938193E-3</v>
      </c>
      <c r="AQ1447" s="13">
        <f t="shared" si="1990"/>
        <v>4.5041039985491046E-4</v>
      </c>
      <c r="AR1447" s="13">
        <f t="shared" si="1991"/>
        <v>1.7138924847255092E-4</v>
      </c>
      <c r="AS1447" s="13">
        <f t="shared" si="1992"/>
        <v>3.7996154752894591E-4</v>
      </c>
      <c r="AT1447" s="13">
        <f t="shared" si="1993"/>
        <v>4.2117804613547074E-4</v>
      </c>
      <c r="AU1447" s="13">
        <f t="shared" si="1994"/>
        <v>3.1124368189385247E-4</v>
      </c>
      <c r="AV1447" s="13">
        <f t="shared" si="1995"/>
        <v>1.7250298966381099E-4</v>
      </c>
      <c r="AW1447" s="13">
        <f t="shared" si="1996"/>
        <v>3.9992684578817539E-6</v>
      </c>
      <c r="AX1447" s="13">
        <f t="shared" si="1997"/>
        <v>7.6850609213316686E-3</v>
      </c>
      <c r="AY1447" s="13">
        <f t="shared" si="1998"/>
        <v>6.5251666005541253E-3</v>
      </c>
      <c r="AZ1447" s="13">
        <f t="shared" si="1999"/>
        <v>2.7701666649643927E-3</v>
      </c>
      <c r="BA1447" s="13">
        <f t="shared" si="2000"/>
        <v>7.8402323612991782E-4</v>
      </c>
      <c r="BB1447" s="13">
        <f t="shared" si="2001"/>
        <v>1.6642295639625253E-4</v>
      </c>
      <c r="BC1447" s="13">
        <f t="shared" si="2002"/>
        <v>2.8260999561578792E-5</v>
      </c>
      <c r="BD1447" s="13">
        <f t="shared" si="2003"/>
        <v>2.425362252112926E-5</v>
      </c>
      <c r="BE1447" s="13">
        <f t="shared" si="2004"/>
        <v>5.3769090117616568E-5</v>
      </c>
      <c r="BF1447" s="13">
        <f t="shared" si="2005"/>
        <v>5.9601716188121822E-5</v>
      </c>
      <c r="BG1447" s="13">
        <f t="shared" si="2006"/>
        <v>4.4044692651470008E-5</v>
      </c>
      <c r="BH1447" s="13">
        <f t="shared" si="2007"/>
        <v>2.441123018135178E-5</v>
      </c>
      <c r="BI1447" s="13">
        <f t="shared" si="2008"/>
        <v>1.0823699712152291E-5</v>
      </c>
      <c r="BJ1447" s="14">
        <f t="shared" si="2009"/>
        <v>0.67702919541961559</v>
      </c>
      <c r="BK1447" s="14">
        <f t="shared" si="2010"/>
        <v>0.1918715800551169</v>
      </c>
      <c r="BL1447" s="14">
        <f t="shared" si="2011"/>
        <v>0.12507427384056344</v>
      </c>
      <c r="BM1447" s="14">
        <f t="shared" si="2012"/>
        <v>0.58364640859241224</v>
      </c>
      <c r="BN1447" s="14">
        <f t="shared" si="2013"/>
        <v>0.40856219386458137</v>
      </c>
    </row>
    <row r="1448" spans="1:66" x14ac:dyDescent="0.25">
      <c r="A1448" t="s">
        <v>345</v>
      </c>
      <c r="B1448" t="s">
        <v>224</v>
      </c>
      <c r="C1448" t="s">
        <v>222</v>
      </c>
      <c r="D1448" t="s">
        <v>395</v>
      </c>
      <c r="E1448" s="10">
        <f>VLOOKUP(A1448,home!$A$2:$E$405,3,FALSE)</f>
        <v>1.8042</v>
      </c>
      <c r="F1448" s="10">
        <f>VLOOKUP(B1448,home!$B$2:$E$405,3,FALSE)</f>
        <v>0.77600000000000002</v>
      </c>
      <c r="G1448" s="10">
        <f>VLOOKUP(C1448,away!$B$2:$E$405,4,FALSE)</f>
        <v>1.0716000000000001</v>
      </c>
      <c r="H1448" s="10">
        <f>VLOOKUP(A1448,away!$A$2:$E$405,3,FALSE)</f>
        <v>1.2458</v>
      </c>
      <c r="I1448" s="10">
        <f>VLOOKUP(C1448,away!$B$2:$E$405,3,FALSE)</f>
        <v>0.74919999999999998</v>
      </c>
      <c r="J1448" s="10">
        <f>VLOOKUP(B1448,home!$B$2:$E$405,4,FALSE)</f>
        <v>0.96319999999999995</v>
      </c>
      <c r="K1448" s="12">
        <f t="shared" si="1958"/>
        <v>1.5003034387200003</v>
      </c>
      <c r="L1448" s="12">
        <f t="shared" si="1959"/>
        <v>0.89900595635199998</v>
      </c>
      <c r="M1448" s="13">
        <f t="shared" si="1960"/>
        <v>9.0780625193284184E-2</v>
      </c>
      <c r="N1448" s="13">
        <f t="shared" si="1961"/>
        <v>0.13619848414663577</v>
      </c>
      <c r="O1448" s="13">
        <f t="shared" si="1962"/>
        <v>8.1612322770120913E-2</v>
      </c>
      <c r="P1448" s="13">
        <f t="shared" si="1963"/>
        <v>0.12244324849393899</v>
      </c>
      <c r="Q1448" s="13">
        <f t="shared" si="1964"/>
        <v>0.10216952705682454</v>
      </c>
      <c r="R1448" s="13">
        <f t="shared" si="1965"/>
        <v>3.6684982141030324E-2</v>
      </c>
      <c r="S1448" s="13">
        <f t="shared" si="1966"/>
        <v>4.1287304063581186E-2</v>
      </c>
      <c r="T1448" s="13">
        <f t="shared" si="1967"/>
        <v>9.1851013381752084E-2</v>
      </c>
      <c r="U1448" s="13">
        <f t="shared" si="1968"/>
        <v>5.5038604855569599E-2</v>
      </c>
      <c r="V1448" s="13">
        <f t="shared" si="1969"/>
        <v>6.1875068120885003E-3</v>
      </c>
      <c r="W1448" s="13">
        <f t="shared" si="1970"/>
        <v>5.1095097591916661E-2</v>
      </c>
      <c r="X1448" s="13">
        <f t="shared" si="1971"/>
        <v>4.5934797075519805E-2</v>
      </c>
      <c r="Y1448" s="13">
        <f t="shared" si="1972"/>
        <v>2.0647828087356365E-2</v>
      </c>
      <c r="Z1448" s="13">
        <f t="shared" si="1973"/>
        <v>1.0993339151151004E-2</v>
      </c>
      <c r="AA1448" s="13">
        <f t="shared" si="1974"/>
        <v>1.6493344531487063E-2</v>
      </c>
      <c r="AB1448" s="13">
        <f t="shared" si="1975"/>
        <v>1.2372510758291875E-2</v>
      </c>
      <c r="AC1448" s="13">
        <f t="shared" si="1976"/>
        <v>5.2159975802753915E-4</v>
      </c>
      <c r="AD1448" s="13">
        <f t="shared" si="1977"/>
        <v>1.9164537654721637E-2</v>
      </c>
      <c r="AE1448" s="13">
        <f t="shared" si="1978"/>
        <v>1.7229033502326938E-2</v>
      </c>
      <c r="AF1448" s="13">
        <f t="shared" si="1979"/>
        <v>7.7445018703900378E-3</v>
      </c>
      <c r="AG1448" s="13">
        <f t="shared" si="1980"/>
        <v>2.3207844368199502E-3</v>
      </c>
      <c r="AH1448" s="13">
        <f t="shared" si="1981"/>
        <v>2.470769344270598E-3</v>
      </c>
      <c r="AI1448" s="13">
        <f t="shared" si="1982"/>
        <v>3.7069037434931383E-3</v>
      </c>
      <c r="AJ1448" s="13">
        <f t="shared" si="1983"/>
        <v>2.7807402166833985E-3</v>
      </c>
      <c r="AK1448" s="13">
        <f t="shared" si="1984"/>
        <v>1.3906513697590341E-3</v>
      </c>
      <c r="AL1448" s="13">
        <f t="shared" si="1985"/>
        <v>2.8140968912943389E-5</v>
      </c>
      <c r="AM1448" s="13">
        <f t="shared" si="1986"/>
        <v>5.7505243489715564E-3</v>
      </c>
      <c r="AN1448" s="13">
        <f t="shared" si="1987"/>
        <v>5.1697556418726365E-3</v>
      </c>
      <c r="AO1448" s="13">
        <f t="shared" si="1988"/>
        <v>2.3238205574639282E-3</v>
      </c>
      <c r="AP1448" s="13">
        <f t="shared" si="1989"/>
        <v>6.9637617421776572E-4</v>
      </c>
      <c r="AQ1448" s="13">
        <f t="shared" si="1990"/>
        <v>1.5651158212084731E-4</v>
      </c>
      <c r="AR1448" s="13">
        <f t="shared" si="1991"/>
        <v>4.4424727145423858E-4</v>
      </c>
      <c r="AS1448" s="13">
        <f t="shared" si="1992"/>
        <v>6.6650570900477163E-4</v>
      </c>
      <c r="AT1448" s="13">
        <f t="shared" si="1993"/>
        <v>4.9998040357318531E-4</v>
      </c>
      <c r="AU1448" s="13">
        <f t="shared" si="1994"/>
        <v>2.5004077292448785E-4</v>
      </c>
      <c r="AV1448" s="13">
        <f t="shared" si="1995"/>
        <v>9.3784257859703935E-5</v>
      </c>
      <c r="AW1448" s="13">
        <f t="shared" si="1996"/>
        <v>1.0543340186335787E-6</v>
      </c>
      <c r="AX1448" s="13">
        <f t="shared" si="1997"/>
        <v>1.4379219092008557E-3</v>
      </c>
      <c r="AY1448" s="13">
        <f t="shared" si="1998"/>
        <v>1.2927003611406089E-3</v>
      </c>
      <c r="AZ1448" s="13">
        <f t="shared" si="1999"/>
        <v>5.8107266222189437E-4</v>
      </c>
      <c r="BA1448" s="13">
        <f t="shared" si="2000"/>
        <v>1.7412926147026563E-4</v>
      </c>
      <c r="BB1448" s="13">
        <f t="shared" si="2001"/>
        <v>3.9135810809235904E-5</v>
      </c>
      <c r="BC1448" s="13">
        <f t="shared" si="2002"/>
        <v>7.0366654048336127E-6</v>
      </c>
      <c r="BD1448" s="13">
        <f t="shared" si="2003"/>
        <v>6.6563490521747359E-5</v>
      </c>
      <c r="BE1448" s="13">
        <f t="shared" si="2004"/>
        <v>9.986543372298371E-5</v>
      </c>
      <c r="BF1448" s="13">
        <f t="shared" si="2005"/>
        <v>7.4914226811928364E-5</v>
      </c>
      <c r="BG1448" s="13">
        <f t="shared" si="2006"/>
        <v>3.7464690698328731E-5</v>
      </c>
      <c r="BH1448" s="13">
        <f t="shared" si="2007"/>
        <v>1.4052101071320945E-5</v>
      </c>
      <c r="BI1448" s="13">
        <f t="shared" si="2008"/>
        <v>4.2164831117087604E-6</v>
      </c>
      <c r="BJ1448" s="14">
        <f t="shared" si="2009"/>
        <v>0.51198458977915828</v>
      </c>
      <c r="BK1448" s="14">
        <f t="shared" si="2010"/>
        <v>0.26254112565097393</v>
      </c>
      <c r="BL1448" s="14">
        <f t="shared" si="2011"/>
        <v>0.21480246457146035</v>
      </c>
      <c r="BM1448" s="14">
        <f t="shared" si="2012"/>
        <v>0.42914068332378691</v>
      </c>
      <c r="BN1448" s="14">
        <f t="shared" si="2013"/>
        <v>0.56988918980183478</v>
      </c>
    </row>
    <row r="1449" spans="1:66" x14ac:dyDescent="0.25">
      <c r="A1449" t="s">
        <v>345</v>
      </c>
      <c r="B1449" t="s">
        <v>227</v>
      </c>
      <c r="C1449" t="s">
        <v>230</v>
      </c>
      <c r="D1449" t="s">
        <v>395</v>
      </c>
      <c r="E1449" s="10">
        <f>VLOOKUP(A1449,home!$A$2:$E$405,3,FALSE)</f>
        <v>1.8042</v>
      </c>
      <c r="F1449" s="10">
        <f>VLOOKUP(B1449,home!$B$2:$E$405,3,FALSE)</f>
        <v>1.2194</v>
      </c>
      <c r="G1449" s="10">
        <f>VLOOKUP(C1449,away!$B$2:$E$405,4,FALSE)</f>
        <v>0.92379999999999995</v>
      </c>
      <c r="H1449" s="10">
        <f>VLOOKUP(A1449,away!$A$2:$E$405,3,FALSE)</f>
        <v>1.2458</v>
      </c>
      <c r="I1449" s="10">
        <f>VLOOKUP(C1449,away!$B$2:$E$405,3,FALSE)</f>
        <v>1.3913</v>
      </c>
      <c r="J1449" s="10">
        <f>VLOOKUP(B1449,home!$B$2:$E$405,4,FALSE)</f>
        <v>0.64219999999999999</v>
      </c>
      <c r="K1449" s="12">
        <f t="shared" si="1958"/>
        <v>2.0323983192239998</v>
      </c>
      <c r="L1449" s="12">
        <f t="shared" si="1959"/>
        <v>1.1131134049879998</v>
      </c>
      <c r="M1449" s="13">
        <f t="shared" si="1960"/>
        <v>4.3044891296886406E-2</v>
      </c>
      <c r="N1449" s="13">
        <f t="shared" si="1961"/>
        <v>8.7484364722971705E-2</v>
      </c>
      <c r="O1449" s="13">
        <f t="shared" si="1962"/>
        <v>4.7913845518815543E-2</v>
      </c>
      <c r="P1449" s="13">
        <f t="shared" si="1963"/>
        <v>9.7380019099999077E-2</v>
      </c>
      <c r="Q1449" s="13">
        <f t="shared" si="1964"/>
        <v>8.8901537910673553E-2</v>
      </c>
      <c r="R1449" s="13">
        <f t="shared" si="1965"/>
        <v>2.6666771865758901E-2</v>
      </c>
      <c r="S1449" s="13">
        <f t="shared" si="1966"/>
        <v>5.507545630973705E-2</v>
      </c>
      <c r="T1449" s="13">
        <f t="shared" si="1967"/>
        <v>9.8957493572419578E-2</v>
      </c>
      <c r="U1449" s="13">
        <f t="shared" si="1968"/>
        <v>5.4197502319098236E-2</v>
      </c>
      <c r="V1449" s="13">
        <f t="shared" si="1969"/>
        <v>1.3844071530895268E-2</v>
      </c>
      <c r="W1449" s="13">
        <f t="shared" si="1970"/>
        <v>6.0227778742027213E-2</v>
      </c>
      <c r="X1449" s="13">
        <f t="shared" si="1971"/>
        <v>6.7040347870401779E-2</v>
      </c>
      <c r="Y1449" s="13">
        <f t="shared" si="1972"/>
        <v>3.7311754944801469E-2</v>
      </c>
      <c r="Z1449" s="13">
        <f t="shared" si="1973"/>
        <v>9.8943804105110292E-3</v>
      </c>
      <c r="AA1449" s="13">
        <f t="shared" si="1974"/>
        <v>2.0109322116085484E-2</v>
      </c>
      <c r="AB1449" s="13">
        <f t="shared" si="1975"/>
        <v>2.0435076234733077E-2</v>
      </c>
      <c r="AC1449" s="13">
        <f t="shared" si="1976"/>
        <v>1.9574563750232002E-3</v>
      </c>
      <c r="AD1449" s="13">
        <f t="shared" si="1977"/>
        <v>3.0601709071472766E-2</v>
      </c>
      <c r="AE1449" s="13">
        <f t="shared" si="1978"/>
        <v>3.4063172582999207E-2</v>
      </c>
      <c r="AF1449" s="13">
        <f t="shared" si="1979"/>
        <v>1.8958087009278073E-2</v>
      </c>
      <c r="AG1449" s="13">
        <f t="shared" si="1980"/>
        <v>7.0341669276520937E-3</v>
      </c>
      <c r="AH1449" s="13">
        <f t="shared" si="1981"/>
        <v>2.753391867247624E-3</v>
      </c>
      <c r="AI1449" s="13">
        <f t="shared" si="1982"/>
        <v>5.5959890031591015E-3</v>
      </c>
      <c r="AJ1449" s="13">
        <f t="shared" si="1983"/>
        <v>5.6866393222082734E-3</v>
      </c>
      <c r="AK1449" s="13">
        <f t="shared" si="1984"/>
        <v>3.8525054001630663E-3</v>
      </c>
      <c r="AL1449" s="13">
        <f t="shared" si="1985"/>
        <v>1.7713334469585435E-4</v>
      </c>
      <c r="AM1449" s="13">
        <f t="shared" si="1986"/>
        <v>1.2438972416448606E-2</v>
      </c>
      <c r="AN1449" s="13">
        <f t="shared" si="1987"/>
        <v>1.3845986941024915E-2</v>
      </c>
      <c r="AO1449" s="13">
        <f t="shared" si="1988"/>
        <v>7.7060768346718135E-3</v>
      </c>
      <c r="AP1449" s="13">
        <f t="shared" si="1989"/>
        <v>2.85924580818023E-3</v>
      </c>
      <c r="AQ1449" s="13">
        <f t="shared" si="1990"/>
        <v>7.9566620931029045E-4</v>
      </c>
      <c r="AR1449" s="13">
        <f t="shared" si="1991"/>
        <v>6.1296747932365386E-4</v>
      </c>
      <c r="AS1449" s="13">
        <f t="shared" si="1992"/>
        <v>1.2457940747163658E-3</v>
      </c>
      <c r="AT1449" s="13">
        <f t="shared" si="1993"/>
        <v>1.2659748917763802E-3</v>
      </c>
      <c r="AU1449" s="13">
        <f t="shared" si="1994"/>
        <v>8.5765508074203342E-4</v>
      </c>
      <c r="AV1449" s="13">
        <f t="shared" si="1995"/>
        <v>4.3577418614350821E-4</v>
      </c>
      <c r="AW1449" s="13">
        <f t="shared" si="1996"/>
        <v>1.1131304481096937E-5</v>
      </c>
      <c r="AX1449" s="13">
        <f t="shared" si="1997"/>
        <v>4.2134911053439781E-3</v>
      </c>
      <c r="AY1449" s="13">
        <f t="shared" si="1998"/>
        <v>4.6900934311560859E-3</v>
      </c>
      <c r="AZ1449" s="13">
        <f t="shared" si="1999"/>
        <v>2.6103029344330016E-3</v>
      </c>
      <c r="BA1449" s="13">
        <f t="shared" si="2000"/>
        <v>9.6852106246562877E-4</v>
      </c>
      <c r="BB1449" s="13">
        <f t="shared" si="2001"/>
        <v>2.6951844441092787E-4</v>
      </c>
      <c r="BC1449" s="13">
        <f t="shared" si="2002"/>
        <v>6.0000918673063357E-5</v>
      </c>
      <c r="BD1449" s="13">
        <f t="shared" si="2003"/>
        <v>1.1371705300947728E-4</v>
      </c>
      <c r="BE1449" s="13">
        <f t="shared" si="2004"/>
        <v>2.3111834740356812E-4</v>
      </c>
      <c r="BF1449" s="13">
        <f t="shared" si="2005"/>
        <v>2.348622704024202E-4</v>
      </c>
      <c r="BG1449" s="13">
        <f t="shared" si="2006"/>
        <v>1.5911122787167046E-4</v>
      </c>
      <c r="BH1449" s="13">
        <f t="shared" si="2007"/>
        <v>8.0844348024012482E-5</v>
      </c>
      <c r="BI1449" s="13">
        <f t="shared" si="2008"/>
        <v>3.2861583408552584E-5</v>
      </c>
      <c r="BJ1449" s="14">
        <f t="shared" si="2009"/>
        <v>0.58103828946081604</v>
      </c>
      <c r="BK1449" s="14">
        <f t="shared" si="2010"/>
        <v>0.21616912138839292</v>
      </c>
      <c r="BL1449" s="14">
        <f t="shared" si="2011"/>
        <v>0.19248172419009099</v>
      </c>
      <c r="BM1449" s="14">
        <f t="shared" si="2012"/>
        <v>0.60351312290803028</v>
      </c>
      <c r="BN1449" s="14">
        <f t="shared" si="2013"/>
        <v>0.39139143041510521</v>
      </c>
    </row>
    <row r="1450" spans="1:66" x14ac:dyDescent="0.25">
      <c r="A1450" t="s">
        <v>345</v>
      </c>
      <c r="B1450" t="s">
        <v>223</v>
      </c>
      <c r="C1450" t="s">
        <v>229</v>
      </c>
      <c r="D1450" t="s">
        <v>395</v>
      </c>
      <c r="E1450" s="10">
        <f>VLOOKUP(A1450,home!$A$2:$E$405,3,FALSE)</f>
        <v>1.8042</v>
      </c>
      <c r="F1450" s="10">
        <f>VLOOKUP(B1450,home!$B$2:$E$405,3,FALSE)</f>
        <v>1.2932999999999999</v>
      </c>
      <c r="G1450" s="10">
        <f>VLOOKUP(C1450,away!$B$2:$E$405,4,FALSE)</f>
        <v>0.84989999999999999</v>
      </c>
      <c r="H1450" s="10">
        <f>VLOOKUP(A1450,away!$A$2:$E$405,3,FALSE)</f>
        <v>1.2458</v>
      </c>
      <c r="I1450" s="10">
        <f>VLOOKUP(C1450,away!$B$2:$E$405,3,FALSE)</f>
        <v>1.0166999999999999</v>
      </c>
      <c r="J1450" s="10">
        <f>VLOOKUP(B1450,home!$B$2:$E$405,4,FALSE)</f>
        <v>1.0166999999999999</v>
      </c>
      <c r="K1450" s="12">
        <f t="shared" si="1958"/>
        <v>1.9831327438139998</v>
      </c>
      <c r="L1450" s="12">
        <f t="shared" si="1959"/>
        <v>1.2877571611619998</v>
      </c>
      <c r="M1450" s="13">
        <f t="shared" si="1960"/>
        <v>3.7972620011368377E-2</v>
      </c>
      <c r="N1450" s="13">
        <f t="shared" si="1961"/>
        <v>7.5304746112951335E-2</v>
      </c>
      <c r="O1450" s="13">
        <f t="shared" si="1962"/>
        <v>4.8899513347723085E-2</v>
      </c>
      <c r="P1450" s="13">
        <f t="shared" si="1963"/>
        <v>9.6974226076439365E-2</v>
      </c>
      <c r="Q1450" s="13">
        <f t="shared" si="1964"/>
        <v>7.4669653890596946E-2</v>
      </c>
      <c r="R1450" s="13">
        <f t="shared" si="1965"/>
        <v>3.14853492454336E-2</v>
      </c>
      <c r="S1450" s="13">
        <f t="shared" si="1966"/>
        <v>6.1913034446325906E-2</v>
      </c>
      <c r="T1450" s="13">
        <f t="shared" si="1967"/>
        <v>9.6156381519104203E-2</v>
      </c>
      <c r="U1450" s="13">
        <f t="shared" si="1968"/>
        <v>6.2439627039038763E-2</v>
      </c>
      <c r="V1450" s="13">
        <f t="shared" si="1969"/>
        <v>1.7568122030144941E-2</v>
      </c>
      <c r="W1450" s="13">
        <f t="shared" si="1970"/>
        <v>4.9359945199900418E-2</v>
      </c>
      <c r="X1450" s="13">
        <f t="shared" si="1971"/>
        <v>6.3563622905735639E-2</v>
      </c>
      <c r="Y1450" s="13">
        <f t="shared" si="1972"/>
        <v>4.0927255293131001E-2</v>
      </c>
      <c r="Z1450" s="13">
        <f t="shared" si="1973"/>
        <v>1.3515161320831231E-2</v>
      </c>
      <c r="AA1450" s="13">
        <f t="shared" si="1974"/>
        <v>2.6802358953268875E-2</v>
      </c>
      <c r="AB1450" s="13">
        <f t="shared" si="1975"/>
        <v>2.6576317825841925E-2</v>
      </c>
      <c r="AC1450" s="13">
        <f t="shared" si="1976"/>
        <v>2.8040846223208065E-3</v>
      </c>
      <c r="AD1450" s="13">
        <f t="shared" si="1977"/>
        <v>2.4471830889696799E-2</v>
      </c>
      <c r="AE1450" s="13">
        <f t="shared" si="1978"/>
        <v>3.1513775474952488E-2</v>
      </c>
      <c r="AF1450" s="13">
        <f t="shared" si="1979"/>
        <v>2.0291045021560733E-2</v>
      </c>
      <c r="AG1450" s="13">
        <f t="shared" si="1980"/>
        <v>8.7099795113251294E-3</v>
      </c>
      <c r="AH1450" s="13">
        <f t="shared" si="1981"/>
        <v>4.351061443790021E-3</v>
      </c>
      <c r="AI1450" s="13">
        <f t="shared" si="1982"/>
        <v>8.6287324195266062E-3</v>
      </c>
      <c r="AJ1450" s="13">
        <f t="shared" si="1983"/>
        <v>8.5559608993863098E-3</v>
      </c>
      <c r="AK1450" s="13">
        <f t="shared" si="1984"/>
        <v>5.655868738121757E-3</v>
      </c>
      <c r="AL1450" s="13">
        <f t="shared" si="1985"/>
        <v>2.8644211120643819E-4</v>
      </c>
      <c r="AM1450" s="13">
        <f t="shared" si="1986"/>
        <v>9.7061778276873196E-3</v>
      </c>
      <c r="AN1450" s="13">
        <f t="shared" si="1987"/>
        <v>1.2499200005116168E-2</v>
      </c>
      <c r="AO1450" s="13">
        <f t="shared" si="1988"/>
        <v>8.0479671576922252E-3</v>
      </c>
      <c r="AP1450" s="13">
        <f t="shared" si="1989"/>
        <v>3.4546091133715838E-3</v>
      </c>
      <c r="AQ1450" s="13">
        <f t="shared" si="1990"/>
        <v>1.1121744061899407E-3</v>
      </c>
      <c r="AR1450" s="13">
        <f t="shared" si="1991"/>
        <v>1.1206221065792942E-3</v>
      </c>
      <c r="AS1450" s="13">
        <f t="shared" si="1992"/>
        <v>2.2223423929992195E-3</v>
      </c>
      <c r="AT1450" s="13">
        <f t="shared" si="1993"/>
        <v>2.2035999837613572E-3</v>
      </c>
      <c r="AU1450" s="13">
        <f t="shared" si="1994"/>
        <v>1.4566770940217155E-3</v>
      </c>
      <c r="AV1450" s="13">
        <f t="shared" si="1995"/>
        <v>7.2219601057957219E-4</v>
      </c>
      <c r="AW1450" s="13">
        <f t="shared" si="1996"/>
        <v>2.0319832524965477E-5</v>
      </c>
      <c r="AX1450" s="13">
        <f t="shared" si="1997"/>
        <v>3.2081065112280266E-3</v>
      </c>
      <c r="AY1450" s="13">
        <f t="shared" si="1998"/>
        <v>4.1312621336043309E-3</v>
      </c>
      <c r="AZ1450" s="13">
        <f t="shared" si="1999"/>
        <v>2.6600311985931898E-3</v>
      </c>
      <c r="BA1450" s="13">
        <f t="shared" si="2000"/>
        <v>1.1418247416342395E-3</v>
      </c>
      <c r="BB1450" s="13">
        <f t="shared" si="2001"/>
        <v>3.6759824695786042E-4</v>
      </c>
      <c r="BC1450" s="13">
        <f t="shared" si="2002"/>
        <v>9.4675454990116435E-5</v>
      </c>
      <c r="BD1450" s="13">
        <f t="shared" si="2003"/>
        <v>2.4051485711732164E-4</v>
      </c>
      <c r="BE1450" s="13">
        <f t="shared" si="2004"/>
        <v>4.769728885231061E-4</v>
      </c>
      <c r="BF1450" s="13">
        <f t="shared" si="2005"/>
        <v>4.7295027657085842E-4</v>
      </c>
      <c r="BG1450" s="13">
        <f t="shared" si="2006"/>
        <v>3.1264105988785222E-4</v>
      </c>
      <c r="BH1450" s="13">
        <f t="shared" si="2007"/>
        <v>1.5500218073107838E-4</v>
      </c>
      <c r="BI1450" s="13">
        <f t="shared" si="2008"/>
        <v>6.1477979994075372E-5</v>
      </c>
      <c r="BJ1450" s="14">
        <f t="shared" si="2009"/>
        <v>0.53139186261601978</v>
      </c>
      <c r="BK1450" s="14">
        <f t="shared" si="2010"/>
        <v>0.22164979143141014</v>
      </c>
      <c r="BL1450" s="14">
        <f t="shared" si="2011"/>
        <v>0.2328397867428964</v>
      </c>
      <c r="BM1450" s="14">
        <f t="shared" si="2012"/>
        <v>0.62997955112556536</v>
      </c>
      <c r="BN1450" s="14">
        <f t="shared" si="2013"/>
        <v>0.36530610868451269</v>
      </c>
    </row>
    <row r="1451" spans="1:66" x14ac:dyDescent="0.25">
      <c r="A1451" t="s">
        <v>346</v>
      </c>
      <c r="B1451" t="s">
        <v>244</v>
      </c>
      <c r="C1451" t="s">
        <v>238</v>
      </c>
      <c r="D1451" t="s">
        <v>395</v>
      </c>
      <c r="E1451" s="10">
        <f>VLOOKUP(A1451,home!$A$2:$E$405,3,FALSE)</f>
        <v>1.5866</v>
      </c>
      <c r="F1451" s="10">
        <f>VLOOKUP(B1451,home!$B$2:$E$405,3,FALSE)</f>
        <v>1.0714999999999999</v>
      </c>
      <c r="G1451" s="10">
        <f>VLOOKUP(C1451,away!$B$2:$E$405,4,FALSE)</f>
        <v>0.51570000000000005</v>
      </c>
      <c r="H1451" s="10">
        <f>VLOOKUP(A1451,away!$A$2:$E$405,3,FALSE)</f>
        <v>1.1788000000000001</v>
      </c>
      <c r="I1451" s="10">
        <f>VLOOKUP(C1451,away!$B$2:$E$405,3,FALSE)</f>
        <v>1.0025999999999999</v>
      </c>
      <c r="J1451" s="10">
        <f>VLOOKUP(B1451,home!$B$2:$E$405,4,FALSE)</f>
        <v>0.2545</v>
      </c>
      <c r="K1451" s="12">
        <f t="shared" si="1958"/>
        <v>0.87671160783000002</v>
      </c>
      <c r="L1451" s="12">
        <f t="shared" si="1959"/>
        <v>0.30078461196</v>
      </c>
      <c r="M1451" s="13">
        <f t="shared" si="1960"/>
        <v>0.30804906098233747</v>
      </c>
      <c r="N1451" s="13">
        <f t="shared" si="1961"/>
        <v>0.27007018754434675</v>
      </c>
      <c r="O1451" s="13">
        <f t="shared" si="1962"/>
        <v>9.2656417272214756E-2</v>
      </c>
      <c r="P1451" s="13">
        <f t="shared" si="1963"/>
        <v>8.1232956562490771E-2</v>
      </c>
      <c r="Q1451" s="13">
        <f t="shared" si="1964"/>
        <v>0.11838683417447694</v>
      </c>
      <c r="R1451" s="13">
        <f t="shared" si="1965"/>
        <v>1.3934812257413477E-2</v>
      </c>
      <c r="S1451" s="13">
        <f t="shared" si="1966"/>
        <v>5.3553102960617908E-3</v>
      </c>
      <c r="T1451" s="13">
        <f t="shared" si="1967"/>
        <v>3.5608937978342914E-2</v>
      </c>
      <c r="U1451" s="13">
        <f t="shared" si="1968"/>
        <v>1.2216811659006161E-2</v>
      </c>
      <c r="V1451" s="13">
        <f t="shared" si="1969"/>
        <v>1.5691140137490063E-4</v>
      </c>
      <c r="W1451" s="13">
        <f t="shared" si="1970"/>
        <v>3.4597037245003091E-2</v>
      </c>
      <c r="X1451" s="13">
        <f t="shared" si="1971"/>
        <v>1.0406256422703923E-2</v>
      </c>
      <c r="Y1451" s="13">
        <f t="shared" si="1972"/>
        <v>1.5650209000296286E-3</v>
      </c>
      <c r="Z1451" s="13">
        <f t="shared" si="1973"/>
        <v>1.3971256991938551E-3</v>
      </c>
      <c r="AA1451" s="13">
        <f t="shared" si="1974"/>
        <v>1.2248763180808576E-3</v>
      </c>
      <c r="AB1451" s="13">
        <f t="shared" si="1975"/>
        <v>5.3693164310877959E-4</v>
      </c>
      <c r="AC1451" s="13">
        <f t="shared" si="1976"/>
        <v>2.5861093788518505E-6</v>
      </c>
      <c r="AD1451" s="13">
        <f t="shared" si="1977"/>
        <v>7.5829060373052634E-3</v>
      </c>
      <c r="AE1451" s="13">
        <f t="shared" si="1978"/>
        <v>2.2808214499600052E-3</v>
      </c>
      <c r="AF1451" s="13">
        <f t="shared" si="1979"/>
        <v>3.4301799738813236E-4</v>
      </c>
      <c r="AG1451" s="13">
        <f t="shared" si="1980"/>
        <v>3.4391511746561898E-5</v>
      </c>
      <c r="AH1451" s="13">
        <f t="shared" si="1981"/>
        <v>1.0505847782284184E-4</v>
      </c>
      <c r="AI1451" s="13">
        <f t="shared" si="1982"/>
        <v>9.210598700823606E-5</v>
      </c>
      <c r="AJ1451" s="13">
        <f t="shared" si="1983"/>
        <v>4.037519398037986E-5</v>
      </c>
      <c r="AK1451" s="13">
        <f t="shared" si="1984"/>
        <v>1.1799133743662323E-5</v>
      </c>
      <c r="AL1451" s="13">
        <f t="shared" si="1985"/>
        <v>2.7278422491301496E-8</v>
      </c>
      <c r="AM1451" s="13">
        <f t="shared" si="1986"/>
        <v>1.3296043487979429E-3</v>
      </c>
      <c r="AN1451" s="13">
        <f t="shared" si="1987"/>
        <v>3.9992452811351778E-4</v>
      </c>
      <c r="AO1451" s="13">
        <f t="shared" si="1988"/>
        <v>6.0145572000955276E-5</v>
      </c>
      <c r="AP1451" s="13">
        <f t="shared" si="1989"/>
        <v>6.0302875118065251E-6</v>
      </c>
      <c r="AQ1451" s="13">
        <f t="shared" si="1990"/>
        <v>4.5345442231148983E-7</v>
      </c>
      <c r="AR1451" s="13">
        <f t="shared" si="1991"/>
        <v>6.3199946970103509E-6</v>
      </c>
      <c r="AS1451" s="13">
        <f t="shared" si="1992"/>
        <v>5.5408127122930182E-6</v>
      </c>
      <c r="AT1451" s="13">
        <f t="shared" si="1993"/>
        <v>2.4288474108396576E-6</v>
      </c>
      <c r="AU1451" s="13">
        <f t="shared" si="1994"/>
        <v>7.0979957291032293E-7</v>
      </c>
      <c r="AV1451" s="13">
        <f t="shared" si="1995"/>
        <v>1.5557238120081414E-7</v>
      </c>
      <c r="AW1451" s="13">
        <f t="shared" si="1996"/>
        <v>1.9981547584434008E-10</v>
      </c>
      <c r="AX1451" s="13">
        <f t="shared" si="1997"/>
        <v>1.9427992773540068E-4</v>
      </c>
      <c r="AY1451" s="13">
        <f t="shared" si="1998"/>
        <v>5.8436412675509339E-5</v>
      </c>
      <c r="AZ1451" s="13">
        <f t="shared" si="1999"/>
        <v>8.7883868554687504E-6</v>
      </c>
      <c r="BA1451" s="13">
        <f t="shared" si="2000"/>
        <v>8.8113717669217774E-7</v>
      </c>
      <c r="BB1451" s="13">
        <f t="shared" si="2001"/>
        <v>6.6258125943721653E-8</v>
      </c>
      <c r="BC1451" s="13">
        <f t="shared" si="2002"/>
        <v>3.9858849402358267E-9</v>
      </c>
      <c r="BD1451" s="13">
        <f t="shared" si="2003"/>
        <v>3.1682619208825259E-7</v>
      </c>
      <c r="BE1451" s="13">
        <f t="shared" si="2004"/>
        <v>2.7776520026834833E-7</v>
      </c>
      <c r="BF1451" s="13">
        <f t="shared" si="2005"/>
        <v>1.2175998766324282E-7</v>
      </c>
      <c r="BG1451" s="13">
        <f t="shared" si="2006"/>
        <v>3.5582798184534191E-8</v>
      </c>
      <c r="BH1451" s="13">
        <f t="shared" si="2007"/>
        <v>7.7989630518633433E-9</v>
      </c>
      <c r="BI1451" s="13">
        <f t="shared" si="2008"/>
        <v>1.3674882873211756E-9</v>
      </c>
      <c r="BJ1451" s="14">
        <f t="shared" si="2009"/>
        <v>0.48293402556060355</v>
      </c>
      <c r="BK1451" s="14">
        <f t="shared" si="2010"/>
        <v>0.39485528904274181</v>
      </c>
      <c r="BL1451" s="14">
        <f t="shared" si="2011"/>
        <v>0.12083510406978296</v>
      </c>
      <c r="BM1451" s="14">
        <f t="shared" si="2012"/>
        <v>0.11563283936618213</v>
      </c>
      <c r="BN1451" s="14">
        <f t="shared" si="2013"/>
        <v>0.88433026879328003</v>
      </c>
    </row>
    <row r="1452" spans="1:66" x14ac:dyDescent="0.25">
      <c r="A1452" t="s">
        <v>346</v>
      </c>
      <c r="B1452" t="s">
        <v>231</v>
      </c>
      <c r="C1452" t="s">
        <v>242</v>
      </c>
      <c r="D1452" t="s">
        <v>395</v>
      </c>
      <c r="E1452" s="10">
        <f>VLOOKUP(A1452,home!$A$2:$E$405,3,FALSE)</f>
        <v>1.5866</v>
      </c>
      <c r="F1452" s="10">
        <f>VLOOKUP(B1452,home!$B$2:$E$405,3,FALSE)</f>
        <v>1.0084</v>
      </c>
      <c r="G1452" s="10">
        <f>VLOOKUP(C1452,away!$B$2:$E$405,4,FALSE)</f>
        <v>0.84040000000000004</v>
      </c>
      <c r="H1452" s="10">
        <f>VLOOKUP(A1452,away!$A$2:$E$405,3,FALSE)</f>
        <v>1.1788000000000001</v>
      </c>
      <c r="I1452" s="10">
        <f>VLOOKUP(C1452,away!$B$2:$E$405,3,FALSE)</f>
        <v>0.75409999999999999</v>
      </c>
      <c r="J1452" s="10">
        <f>VLOOKUP(B1452,home!$B$2:$E$405,4,FALSE)</f>
        <v>1.2725</v>
      </c>
      <c r="K1452" s="12">
        <f t="shared" si="1958"/>
        <v>1.344579020576</v>
      </c>
      <c r="L1452" s="12">
        <f t="shared" si="1959"/>
        <v>1.1311673443000001</v>
      </c>
      <c r="M1452" s="13">
        <f t="shared" si="1960"/>
        <v>8.4100197393632087E-2</v>
      </c>
      <c r="N1452" s="13">
        <f t="shared" si="1961"/>
        <v>0.1130793610417781</v>
      </c>
      <c r="O1452" s="13">
        <f t="shared" si="1962"/>
        <v>9.5131396940860591E-2</v>
      </c>
      <c r="P1452" s="13">
        <f t="shared" si="1963"/>
        <v>0.12791168052476903</v>
      </c>
      <c r="Q1452" s="13">
        <f t="shared" si="1964"/>
        <v>7.6022068258456948E-2</v>
      </c>
      <c r="R1452" s="13">
        <f t="shared" si="1965"/>
        <v>5.380476481857123E-2</v>
      </c>
      <c r="S1452" s="13">
        <f t="shared" si="1966"/>
        <v>4.8636621915674111E-2</v>
      </c>
      <c r="T1452" s="13">
        <f t="shared" si="1967"/>
        <v>8.5993681060112084E-2</v>
      </c>
      <c r="U1452" s="13">
        <f t="shared" si="1968"/>
        <v>7.2344757982076527E-2</v>
      </c>
      <c r="V1452" s="13">
        <f t="shared" si="1969"/>
        <v>8.2192858268853777E-3</v>
      </c>
      <c r="W1452" s="13">
        <f t="shared" si="1970"/>
        <v>3.4072559360372616E-2</v>
      </c>
      <c r="X1452" s="13">
        <f t="shared" si="1971"/>
        <v>3.85417664851768E-2</v>
      </c>
      <c r="Y1452" s="13">
        <f t="shared" si="1972"/>
        <v>2.1798593819834098E-2</v>
      </c>
      <c r="Z1452" s="13">
        <f t="shared" si="1973"/>
        <v>2.0287397643503097E-2</v>
      </c>
      <c r="AA1452" s="13">
        <f t="shared" si="1974"/>
        <v>2.7278009253537242E-2</v>
      </c>
      <c r="AB1452" s="13">
        <f t="shared" si="1975"/>
        <v>1.8338719482692088E-2</v>
      </c>
      <c r="AC1452" s="13">
        <f t="shared" si="1976"/>
        <v>7.8131702972519682E-4</v>
      </c>
      <c r="AD1452" s="13">
        <f t="shared" si="1977"/>
        <v>1.145331212332187E-2</v>
      </c>
      <c r="AE1452" s="13">
        <f t="shared" si="1978"/>
        <v>1.2955612657976994E-2</v>
      </c>
      <c r="AF1452" s="13">
        <f t="shared" si="1979"/>
        <v>7.3274829820516533E-3</v>
      </c>
      <c r="AG1452" s="13">
        <f t="shared" si="1980"/>
        <v>2.7628698217369379E-3</v>
      </c>
      <c r="AH1452" s="13">
        <f t="shared" si="1981"/>
        <v>5.7371104287898709E-3</v>
      </c>
      <c r="AI1452" s="13">
        <f t="shared" si="1982"/>
        <v>7.7139983212786397E-3</v>
      </c>
      <c r="AJ1452" s="13">
        <f t="shared" si="1983"/>
        <v>5.1860401537748716E-3</v>
      </c>
      <c r="AK1452" s="13">
        <f t="shared" si="1984"/>
        <v>2.3243469302101413E-3</v>
      </c>
      <c r="AL1452" s="13">
        <f t="shared" si="1985"/>
        <v>4.7533574185088893E-5</v>
      </c>
      <c r="AM1452" s="13">
        <f t="shared" si="1986"/>
        <v>3.0799766394254669E-3</v>
      </c>
      <c r="AN1452" s="13">
        <f t="shared" si="1987"/>
        <v>3.483968995724944E-3</v>
      </c>
      <c r="AO1452" s="13">
        <f t="shared" si="1988"/>
        <v>1.9704759782588621E-3</v>
      </c>
      <c r="AP1452" s="13">
        <f t="shared" si="1989"/>
        <v>7.4297935977800725E-4</v>
      </c>
      <c r="AQ1452" s="13">
        <f t="shared" si="1990"/>
        <v>2.1010849731745073E-4</v>
      </c>
      <c r="AR1452" s="13">
        <f t="shared" si="1991"/>
        <v>1.2979263935380147E-3</v>
      </c>
      <c r="AS1452" s="13">
        <f t="shared" si="1992"/>
        <v>1.7451645990030837E-3</v>
      </c>
      <c r="AT1452" s="13">
        <f t="shared" si="1993"/>
        <v>1.1732558536357372E-3</v>
      </c>
      <c r="AU1452" s="13">
        <f t="shared" si="1994"/>
        <v>5.2584506885553265E-4</v>
      </c>
      <c r="AV1452" s="13">
        <f t="shared" si="1995"/>
        <v>1.7676006191412303E-4</v>
      </c>
      <c r="AW1452" s="13">
        <f t="shared" si="1996"/>
        <v>2.008219409635836E-6</v>
      </c>
      <c r="AX1452" s="13">
        <f t="shared" si="1997"/>
        <v>6.9021199553927508E-4</v>
      </c>
      <c r="AY1452" s="13">
        <f t="shared" si="1998"/>
        <v>7.8074526999816533E-4</v>
      </c>
      <c r="AZ1452" s="13">
        <f t="shared" si="1999"/>
        <v>4.4157677681930571E-4</v>
      </c>
      <c r="BA1452" s="13">
        <f t="shared" si="2000"/>
        <v>1.6649907664641596E-4</v>
      </c>
      <c r="BB1452" s="13">
        <f t="shared" si="2001"/>
        <v>4.7084579589632132E-5</v>
      </c>
      <c r="BC1452" s="13">
        <f t="shared" si="2002"/>
        <v>1.0652107770377235E-5</v>
      </c>
      <c r="BD1452" s="13">
        <f t="shared" si="2003"/>
        <v>2.4469532527921222E-4</v>
      </c>
      <c r="BE1452" s="13">
        <f t="shared" si="2004"/>
        <v>3.290122008034489E-4</v>
      </c>
      <c r="BF1452" s="13">
        <f t="shared" si="2005"/>
        <v>2.2119145135692783E-4</v>
      </c>
      <c r="BG1452" s="13">
        <f t="shared" si="2006"/>
        <v>9.9136461675093955E-5</v>
      </c>
      <c r="BH1452" s="13">
        <f t="shared" si="2007"/>
        <v>3.3324201635617032E-5</v>
      </c>
      <c r="BI1452" s="13">
        <f t="shared" si="2008"/>
        <v>8.9614044793390107E-6</v>
      </c>
      <c r="BJ1452" s="14">
        <f t="shared" si="2009"/>
        <v>0.41563158688768603</v>
      </c>
      <c r="BK1452" s="14">
        <f t="shared" si="2010"/>
        <v>0.270477381534869</v>
      </c>
      <c r="BL1452" s="14">
        <f t="shared" si="2011"/>
        <v>0.29371441733396736</v>
      </c>
      <c r="BM1452" s="14">
        <f t="shared" si="2012"/>
        <v>0.44928257737136906</v>
      </c>
      <c r="BN1452" s="14">
        <f t="shared" si="2013"/>
        <v>0.55004946897806795</v>
      </c>
    </row>
    <row r="1453" spans="1:66" x14ac:dyDescent="0.25">
      <c r="A1453" t="s">
        <v>346</v>
      </c>
      <c r="B1453" t="s">
        <v>236</v>
      </c>
      <c r="C1453" t="s">
        <v>234</v>
      </c>
      <c r="D1453" t="s">
        <v>395</v>
      </c>
      <c r="E1453" s="10">
        <f>VLOOKUP(A1453,home!$A$2:$E$405,3,FALSE)</f>
        <v>1.5866</v>
      </c>
      <c r="F1453" s="10">
        <f>VLOOKUP(B1453,home!$B$2:$E$405,3,FALSE)</f>
        <v>0.84040000000000004</v>
      </c>
      <c r="G1453" s="10">
        <f>VLOOKUP(C1453,away!$B$2:$E$405,4,FALSE)</f>
        <v>0.81940000000000002</v>
      </c>
      <c r="H1453" s="10">
        <f>VLOOKUP(A1453,away!$A$2:$E$405,3,FALSE)</f>
        <v>1.1788000000000001</v>
      </c>
      <c r="I1453" s="10">
        <f>VLOOKUP(C1453,away!$B$2:$E$405,3,FALSE)</f>
        <v>1.4420999999999999</v>
      </c>
      <c r="J1453" s="10">
        <f>VLOOKUP(B1453,home!$B$2:$E$405,4,FALSE)</f>
        <v>1.2254</v>
      </c>
      <c r="K1453" s="12">
        <f t="shared" si="1958"/>
        <v>1.092570457616</v>
      </c>
      <c r="L1453" s="12">
        <f t="shared" si="1959"/>
        <v>2.0831156419920003</v>
      </c>
      <c r="M1453" s="13">
        <f t="shared" si="1960"/>
        <v>4.1765439001166353E-2</v>
      </c>
      <c r="N1453" s="13">
        <f t="shared" si="1961"/>
        <v>4.5631684802037456E-2</v>
      </c>
      <c r="O1453" s="13">
        <f t="shared" si="1962"/>
        <v>8.700223927799236E-2</v>
      </c>
      <c r="P1453" s="13">
        <f t="shared" si="1963"/>
        <v>9.5056076381572846E-2</v>
      </c>
      <c r="Q1453" s="13">
        <f t="shared" si="1964"/>
        <v>2.4927915372975566E-2</v>
      </c>
      <c r="R1453" s="13">
        <f t="shared" si="1965"/>
        <v>9.0617862764158369E-2</v>
      </c>
      <c r="S1453" s="13">
        <f t="shared" si="1966"/>
        <v>5.4085733761873561E-2</v>
      </c>
      <c r="T1453" s="13">
        <f t="shared" si="1967"/>
        <v>5.1927730435698247E-2</v>
      </c>
      <c r="U1453" s="13">
        <f t="shared" si="1968"/>
        <v>9.9006399788420407E-2</v>
      </c>
      <c r="V1453" s="13">
        <f t="shared" si="1969"/>
        <v>1.3677384306724391E-2</v>
      </c>
      <c r="W1453" s="13">
        <f t="shared" si="1970"/>
        <v>9.0785013021549461E-3</v>
      </c>
      <c r="X1453" s="13">
        <f t="shared" si="1971"/>
        <v>1.8911568068363711E-2</v>
      </c>
      <c r="Y1453" s="13">
        <f t="shared" si="1972"/>
        <v>1.9697491628902448E-2</v>
      </c>
      <c r="Z1453" s="13">
        <f t="shared" si="1973"/>
        <v>6.2922495789300911E-2</v>
      </c>
      <c r="AA1453" s="13">
        <f t="shared" si="1974"/>
        <v>6.8747260018857337E-2</v>
      </c>
      <c r="AB1453" s="13">
        <f t="shared" si="1975"/>
        <v>3.7555612669324542E-2</v>
      </c>
      <c r="AC1453" s="13">
        <f t="shared" si="1976"/>
        <v>1.945565697459525E-3</v>
      </c>
      <c r="AD1453" s="13">
        <f t="shared" si="1977"/>
        <v>2.47972558054072E-3</v>
      </c>
      <c r="AE1453" s="13">
        <f t="shared" si="1978"/>
        <v>5.1655551446720674E-3</v>
      </c>
      <c r="AF1453" s="13">
        <f t="shared" si="1979"/>
        <v>5.3802243607193184E-3</v>
      </c>
      <c r="AG1453" s="13">
        <f t="shared" si="1980"/>
        <v>3.7358765077469404E-3</v>
      </c>
      <c r="AH1453" s="13">
        <f t="shared" si="1981"/>
        <v>3.2768708802967131E-2</v>
      </c>
      <c r="AI1453" s="13">
        <f t="shared" si="1982"/>
        <v>3.5802123172343242E-2</v>
      </c>
      <c r="AJ1453" s="13">
        <f t="shared" si="1983"/>
        <v>1.9558171049015725E-2</v>
      </c>
      <c r="AK1453" s="13">
        <f t="shared" si="1984"/>
        <v>7.1228932977183725E-3</v>
      </c>
      <c r="AL1453" s="13">
        <f t="shared" si="1985"/>
        <v>1.7712045745566434E-4</v>
      </c>
      <c r="AM1453" s="13">
        <f t="shared" si="1986"/>
        <v>5.4185498245869538E-4</v>
      </c>
      <c r="AN1453" s="13">
        <f t="shared" si="1987"/>
        <v>1.1287465896510091E-3</v>
      </c>
      <c r="AO1453" s="13">
        <f t="shared" si="1988"/>
        <v>1.1756548383735719E-3</v>
      </c>
      <c r="AP1453" s="13">
        <f t="shared" si="1989"/>
        <v>8.1634166113318818E-4</v>
      </c>
      <c r="AQ1453" s="13">
        <f t="shared" si="1990"/>
        <v>4.2513352087906933E-4</v>
      </c>
      <c r="AR1453" s="13">
        <f t="shared" si="1991"/>
        <v>1.3652201975068352E-2</v>
      </c>
      <c r="AS1453" s="13">
        <f t="shared" si="1992"/>
        <v>1.4915992559366488E-2</v>
      </c>
      <c r="AT1453" s="13">
        <f t="shared" si="1993"/>
        <v>8.1483864081919478E-3</v>
      </c>
      <c r="AU1453" s="13">
        <f t="shared" si="1994"/>
        <v>2.9675620889434238E-3</v>
      </c>
      <c r="AV1453" s="13">
        <f t="shared" si="1995"/>
        <v>8.105676673802022E-4</v>
      </c>
      <c r="AW1453" s="13">
        <f t="shared" si="1996"/>
        <v>1.1197705923108237E-5</v>
      </c>
      <c r="AX1453" s="13">
        <f t="shared" si="1997"/>
        <v>9.866912435773437E-5</v>
      </c>
      <c r="AY1453" s="13">
        <f t="shared" si="1998"/>
        <v>2.0553919633125033E-4</v>
      </c>
      <c r="AZ1453" s="13">
        <f t="shared" si="1999"/>
        <v>2.1408095746004623E-4</v>
      </c>
      <c r="BA1453" s="13">
        <f t="shared" si="2000"/>
        <v>1.4865179704588209E-4</v>
      </c>
      <c r="BB1453" s="13">
        <f t="shared" si="2001"/>
        <v>7.7414720909124309E-5</v>
      </c>
      <c r="BC1453" s="13">
        <f t="shared" si="2002"/>
        <v>3.2252763209248393E-5</v>
      </c>
      <c r="BD1453" s="13">
        <f t="shared" si="2003"/>
        <v>4.7398525803164929E-3</v>
      </c>
      <c r="BE1453" s="13">
        <f t="shared" si="2004"/>
        <v>5.1786229027087696E-3</v>
      </c>
      <c r="BF1453" s="13">
        <f t="shared" si="2005"/>
        <v>2.8290051973166091E-3</v>
      </c>
      <c r="BG1453" s="13">
        <f t="shared" si="2006"/>
        <v>1.0302958343434169E-3</v>
      </c>
      <c r="BH1453" s="13">
        <f t="shared" si="2007"/>
        <v>2.8141769780211129E-4</v>
      </c>
      <c r="BI1453" s="13">
        <f t="shared" si="2008"/>
        <v>6.1493732573778822E-5</v>
      </c>
      <c r="BJ1453" s="14">
        <f t="shared" si="2009"/>
        <v>0.19180061335562024</v>
      </c>
      <c r="BK1453" s="14">
        <f t="shared" si="2010"/>
        <v>0.20691285880258359</v>
      </c>
      <c r="BL1453" s="14">
        <f t="shared" si="2011"/>
        <v>0.53279666948480919</v>
      </c>
      <c r="BM1453" s="14">
        <f t="shared" si="2012"/>
        <v>0.6092370783420028</v>
      </c>
      <c r="BN1453" s="14">
        <f t="shared" si="2013"/>
        <v>0.38500121759990291</v>
      </c>
    </row>
    <row r="1454" spans="1:66" x14ac:dyDescent="0.25">
      <c r="A1454" t="s">
        <v>347</v>
      </c>
      <c r="B1454" t="s">
        <v>250</v>
      </c>
      <c r="C1454" t="s">
        <v>324</v>
      </c>
      <c r="D1454" t="s">
        <v>395</v>
      </c>
      <c r="E1454" s="10">
        <f>VLOOKUP(A1454,home!$A$2:$E$405,3,FALSE)</f>
        <v>1.1809000000000001</v>
      </c>
      <c r="F1454" s="10">
        <f>VLOOKUP(B1454,home!$B$2:$E$405,3,FALSE)</f>
        <v>0.7762</v>
      </c>
      <c r="G1454" s="10">
        <f>VLOOKUP(C1454,away!$B$2:$E$405,4,FALSE)</f>
        <v>0.70569999999999999</v>
      </c>
      <c r="H1454" s="10">
        <f>VLOOKUP(A1454,away!$A$2:$E$405,3,FALSE)</f>
        <v>0.92459999999999998</v>
      </c>
      <c r="I1454" s="10">
        <f>VLOOKUP(C1454,away!$B$2:$E$405,3,FALSE)</f>
        <v>0.72099999999999997</v>
      </c>
      <c r="J1454" s="10">
        <f>VLOOKUP(B1454,home!$B$2:$E$405,4,FALSE)</f>
        <v>0.99139999999999995</v>
      </c>
      <c r="K1454" s="12">
        <f t="shared" si="1958"/>
        <v>0.64685490910600008</v>
      </c>
      <c r="L1454" s="12">
        <f t="shared" si="1959"/>
        <v>0.66090352523999985</v>
      </c>
      <c r="M1454" s="13">
        <f t="shared" si="1960"/>
        <v>0.27042555413378527</v>
      </c>
      <c r="N1454" s="13">
        <f t="shared" si="1961"/>
        <v>0.1749260972391494</v>
      </c>
      <c r="O1454" s="13">
        <f t="shared" si="1962"/>
        <v>0.1787252020419991</v>
      </c>
      <c r="P1454" s="13">
        <f t="shared" si="1963"/>
        <v>0.11560927432182883</v>
      </c>
      <c r="Q1454" s="13">
        <f t="shared" si="1964"/>
        <v>5.6575902364948652E-2</v>
      </c>
      <c r="R1454" s="13">
        <f t="shared" si="1965"/>
        <v>5.9060058039394209E-2</v>
      </c>
      <c r="S1454" s="13">
        <f t="shared" si="1966"/>
        <v>1.2355992346980335E-2</v>
      </c>
      <c r="T1454" s="13">
        <f t="shared" si="1967"/>
        <v>3.7391213316628605E-2</v>
      </c>
      <c r="U1454" s="13">
        <f t="shared" si="1968"/>
        <v>3.8203288474867432E-2</v>
      </c>
      <c r="V1454" s="13">
        <f t="shared" si="1969"/>
        <v>5.8692156653121887E-4</v>
      </c>
      <c r="W1454" s="13">
        <f t="shared" si="1970"/>
        <v>1.2198800060622933E-2</v>
      </c>
      <c r="X1454" s="13">
        <f t="shared" si="1971"/>
        <v>8.0622299637636199E-3</v>
      </c>
      <c r="Y1454" s="13">
        <f t="shared" si="1972"/>
        <v>2.6641781021734664E-3</v>
      </c>
      <c r="Z1454" s="13">
        <f t="shared" si="1973"/>
        <v>1.3011000186371543E-2</v>
      </c>
      <c r="AA1454" s="13">
        <f t="shared" si="1974"/>
        <v>8.4162293429335139E-3</v>
      </c>
      <c r="AB1454" s="13">
        <f t="shared" si="1975"/>
        <v>2.7220396333192546E-3</v>
      </c>
      <c r="AC1454" s="13">
        <f t="shared" si="1976"/>
        <v>1.5682129368249474E-5</v>
      </c>
      <c r="AD1454" s="13">
        <f t="shared" si="1977"/>
        <v>1.9727134261041286E-3</v>
      </c>
      <c r="AE1454" s="13">
        <f t="shared" si="1978"/>
        <v>1.3037732576004965E-3</v>
      </c>
      <c r="AF1454" s="13">
        <f t="shared" si="1979"/>
        <v>4.3083417103090325E-4</v>
      </c>
      <c r="AG1454" s="13">
        <f t="shared" si="1980"/>
        <v>9.4913274142725669E-5</v>
      </c>
      <c r="AH1454" s="13">
        <f t="shared" si="1981"/>
        <v>2.149753972517811E-3</v>
      </c>
      <c r="AI1454" s="13">
        <f t="shared" si="1982"/>
        <v>1.3905789104932712E-3</v>
      </c>
      <c r="AJ1454" s="13">
        <f t="shared" si="1983"/>
        <v>4.4975139737592277E-4</v>
      </c>
      <c r="AK1454" s="13">
        <f t="shared" si="1984"/>
        <v>9.6974633089966366E-5</v>
      </c>
      <c r="AL1454" s="13">
        <f t="shared" si="1985"/>
        <v>2.6816986314650333E-7</v>
      </c>
      <c r="AM1454" s="13">
        <f t="shared" si="1986"/>
        <v>2.552118727869545E-4</v>
      </c>
      <c r="AN1454" s="13">
        <f t="shared" si="1987"/>
        <v>1.6867042640800062E-4</v>
      </c>
      <c r="AO1454" s="13">
        <f t="shared" si="1988"/>
        <v>5.5737439708390784E-5</v>
      </c>
      <c r="AP1454" s="13">
        <f t="shared" si="1989"/>
        <v>1.2279023463709141E-5</v>
      </c>
      <c r="AQ1454" s="13">
        <f t="shared" si="1990"/>
        <v>2.0288124734175104E-6</v>
      </c>
      <c r="AR1454" s="13">
        <f t="shared" si="1991"/>
        <v>2.8415599576714313E-4</v>
      </c>
      <c r="AS1454" s="13">
        <f t="shared" si="1992"/>
        <v>1.8380770081388031E-4</v>
      </c>
      <c r="AT1454" s="13">
        <f t="shared" si="1993"/>
        <v>5.9448456801472703E-5</v>
      </c>
      <c r="AU1454" s="13">
        <f t="shared" si="1994"/>
        <v>1.2818175373602867E-5</v>
      </c>
      <c r="AV1454" s="13">
        <f t="shared" si="1995"/>
        <v>2.0728749165491625E-6</v>
      </c>
      <c r="AW1454" s="13">
        <f t="shared" si="1996"/>
        <v>3.1845818562050502E-9</v>
      </c>
      <c r="AX1454" s="13">
        <f t="shared" si="1997"/>
        <v>2.7514175462396238E-5</v>
      </c>
      <c r="AY1454" s="13">
        <f t="shared" si="1998"/>
        <v>1.8184215557169574E-5</v>
      </c>
      <c r="AZ1454" s="13">
        <f t="shared" si="1999"/>
        <v>6.0090060827287095E-6</v>
      </c>
      <c r="BA1454" s="13">
        <f t="shared" si="2000"/>
        <v>1.3237911010880022E-6</v>
      </c>
      <c r="BB1454" s="13">
        <f t="shared" si="2001"/>
        <v>2.1872455134760033E-7</v>
      </c>
      <c r="BC1454" s="13">
        <f t="shared" si="2002"/>
        <v>2.8911165408433298E-8</v>
      </c>
      <c r="BD1454" s="13">
        <f t="shared" si="2003"/>
        <v>3.1299949886764555E-5</v>
      </c>
      <c r="BE1454" s="13">
        <f t="shared" si="2004"/>
        <v>2.0246526239025445E-5</v>
      </c>
      <c r="BF1454" s="13">
        <f t="shared" si="2005"/>
        <v>6.5482824450285241E-6</v>
      </c>
      <c r="BG1454" s="13">
        <f t="shared" si="2006"/>
        <v>1.4119295485931143E-6</v>
      </c>
      <c r="BH1454" s="13">
        <f t="shared" si="2007"/>
        <v>2.2832838995481862E-7</v>
      </c>
      <c r="BI1454" s="13">
        <f t="shared" si="2008"/>
        <v>2.9539067986108718E-8</v>
      </c>
      <c r="BJ1454" s="14">
        <f t="shared" si="2009"/>
        <v>0.29616786157492542</v>
      </c>
      <c r="BK1454" s="14">
        <f t="shared" si="2010"/>
        <v>0.39901187688391421</v>
      </c>
      <c r="BL1454" s="14">
        <f t="shared" si="2011"/>
        <v>0.29181594420524043</v>
      </c>
      <c r="BM1454" s="14">
        <f t="shared" si="2012"/>
        <v>0.14466641367837108</v>
      </c>
      <c r="BN1454" s="14">
        <f t="shared" si="2013"/>
        <v>0.85532208814110544</v>
      </c>
    </row>
    <row r="1455" spans="1:66" x14ac:dyDescent="0.25">
      <c r="A1455" t="s">
        <v>347</v>
      </c>
      <c r="B1455" t="s">
        <v>259</v>
      </c>
      <c r="C1455" t="s">
        <v>325</v>
      </c>
      <c r="D1455" t="s">
        <v>395</v>
      </c>
      <c r="E1455" s="10">
        <f>VLOOKUP(A1455,home!$A$2:$E$405,3,FALSE)</f>
        <v>1.1809000000000001</v>
      </c>
      <c r="F1455" s="10">
        <f>VLOOKUP(B1455,home!$B$2:$E$405,3,FALSE)</f>
        <v>0.5645</v>
      </c>
      <c r="G1455" s="10">
        <f>VLOOKUP(C1455,away!$B$2:$E$405,4,FALSE)</f>
        <v>1.0585</v>
      </c>
      <c r="H1455" s="10">
        <f>VLOOKUP(A1455,away!$A$2:$E$405,3,FALSE)</f>
        <v>0.92459999999999998</v>
      </c>
      <c r="I1455" s="10">
        <f>VLOOKUP(C1455,away!$B$2:$E$405,3,FALSE)</f>
        <v>1.1717</v>
      </c>
      <c r="J1455" s="10">
        <f>VLOOKUP(B1455,home!$B$2:$E$405,4,FALSE)</f>
        <v>0.72099999999999997</v>
      </c>
      <c r="K1455" s="12">
        <f t="shared" si="1958"/>
        <v>0.70561520592500004</v>
      </c>
      <c r="L1455" s="12">
        <f t="shared" si="1959"/>
        <v>0.78109810421999992</v>
      </c>
      <c r="M1455" s="13">
        <f t="shared" si="1960"/>
        <v>0.22611460416961476</v>
      </c>
      <c r="N1455" s="13">
        <f t="shared" si="1961"/>
        <v>0.1595499029837926</v>
      </c>
      <c r="O1455" s="13">
        <f t="shared" si="1962"/>
        <v>0.17661768865334176</v>
      </c>
      <c r="P1455" s="13">
        <f t="shared" si="1963"/>
        <v>0.12462412674912531</v>
      </c>
      <c r="Q1455" s="13">
        <f t="shared" si="1964"/>
        <v>5.6290418824611291E-2</v>
      </c>
      <c r="R1455" s="13">
        <f t="shared" si="1965"/>
        <v>6.8977870889421714E-2</v>
      </c>
      <c r="S1455" s="13">
        <f t="shared" si="1966"/>
        <v>1.7171793287101975E-2</v>
      </c>
      <c r="T1455" s="13">
        <f t="shared" si="1967"/>
        <v>4.3968339429653676E-2</v>
      </c>
      <c r="U1455" s="13">
        <f t="shared" si="1968"/>
        <v>4.8671834571907366E-2</v>
      </c>
      <c r="V1455" s="13">
        <f t="shared" si="1969"/>
        <v>1.0515905079690811E-3</v>
      </c>
      <c r="W1455" s="13">
        <f t="shared" si="1970"/>
        <v>1.3239791823510868E-2</v>
      </c>
      <c r="X1455" s="13">
        <f t="shared" si="1971"/>
        <v>1.0341576293611794E-2</v>
      </c>
      <c r="Y1455" s="13">
        <f t="shared" si="1972"/>
        <v>4.0388928187933323E-3</v>
      </c>
      <c r="Z1455" s="13">
        <f t="shared" si="1973"/>
        <v>1.7959494728286406E-2</v>
      </c>
      <c r="AA1455" s="13">
        <f t="shared" si="1974"/>
        <v>1.2672492571008765E-2</v>
      </c>
      <c r="AB1455" s="13">
        <f t="shared" si="1975"/>
        <v>4.4709517275376915E-3</v>
      </c>
      <c r="AC1455" s="13">
        <f t="shared" si="1976"/>
        <v>3.6224315661354E-5</v>
      </c>
      <c r="AD1455" s="13">
        <f t="shared" si="1977"/>
        <v>2.3355496084876875E-3</v>
      </c>
      <c r="AE1455" s="13">
        <f t="shared" si="1978"/>
        <v>1.8242933715014956E-3</v>
      </c>
      <c r="AF1455" s="13">
        <f t="shared" si="1979"/>
        <v>7.1247604701046505E-4</v>
      </c>
      <c r="AG1455" s="13">
        <f t="shared" si="1980"/>
        <v>1.855045632073446E-4</v>
      </c>
      <c r="AH1455" s="13">
        <f t="shared" si="1981"/>
        <v>3.5070318212533985E-3</v>
      </c>
      <c r="AI1455" s="13">
        <f t="shared" si="1982"/>
        <v>2.4746149807392446E-3</v>
      </c>
      <c r="AJ1455" s="13">
        <f t="shared" si="1983"/>
        <v>8.7306297960970604E-4</v>
      </c>
      <c r="AK1455" s="13">
        <f t="shared" si="1984"/>
        <v>2.0534883804759898E-4</v>
      </c>
      <c r="AL1455" s="13">
        <f t="shared" si="1985"/>
        <v>7.9860807274430016E-7</v>
      </c>
      <c r="AM1455" s="13">
        <f t="shared" si="1986"/>
        <v>3.295998635882187E-4</v>
      </c>
      <c r="AN1455" s="13">
        <f t="shared" si="1987"/>
        <v>2.5744982859992818E-4</v>
      </c>
      <c r="AO1455" s="13">
        <f t="shared" si="1988"/>
        <v>1.0054678652558389E-4</v>
      </c>
      <c r="AP1455" s="13">
        <f t="shared" si="1989"/>
        <v>2.6178968113515538E-5</v>
      </c>
      <c r="AQ1455" s="13">
        <f t="shared" si="1990"/>
        <v>5.1120855909757034E-6</v>
      </c>
      <c r="AR1455" s="13">
        <f t="shared" si="1991"/>
        <v>5.4786718140404874E-4</v>
      </c>
      <c r="AS1455" s="13">
        <f t="shared" si="1992"/>
        <v>3.8658341402596723E-4</v>
      </c>
      <c r="AT1455" s="13">
        <f t="shared" si="1993"/>
        <v>1.363895676475612E-4</v>
      </c>
      <c r="AU1455" s="13">
        <f t="shared" si="1994"/>
        <v>3.2079517620551878E-5</v>
      </c>
      <c r="AV1455" s="13">
        <f t="shared" si="1995"/>
        <v>5.6589488579500938E-6</v>
      </c>
      <c r="AW1455" s="13">
        <f t="shared" si="1996"/>
        <v>1.222657201324717E-8</v>
      </c>
      <c r="AX1455" s="13">
        <f t="shared" si="1997"/>
        <v>3.8761779269775462E-5</v>
      </c>
      <c r="AY1455" s="13">
        <f t="shared" si="1998"/>
        <v>3.0276752303815702E-5</v>
      </c>
      <c r="AZ1455" s="13">
        <f t="shared" si="1999"/>
        <v>1.1824556913224477E-5</v>
      </c>
      <c r="BA1455" s="13">
        <f t="shared" si="2000"/>
        <v>3.0787129960537112E-6</v>
      </c>
      <c r="BB1455" s="13">
        <f t="shared" si="2001"/>
        <v>6.0119422116375747E-7</v>
      </c>
      <c r="BC1455" s="13">
        <f t="shared" si="2002"/>
        <v>9.391833328380609E-8</v>
      </c>
      <c r="BD1455" s="13">
        <f t="shared" si="2003"/>
        <v>7.132300279317618E-5</v>
      </c>
      <c r="BE1455" s="13">
        <f t="shared" si="2004"/>
        <v>5.0326595303096368E-5</v>
      </c>
      <c r="BF1455" s="13">
        <f t="shared" si="2005"/>
        <v>1.7755605454149241E-5</v>
      </c>
      <c r="BG1455" s="13">
        <f t="shared" si="2006"/>
        <v>4.1762083996175239E-6</v>
      </c>
      <c r="BH1455" s="13">
        <f t="shared" si="2007"/>
        <v>7.3669903747045838E-7</v>
      </c>
      <c r="BI1455" s="13">
        <f t="shared" si="2008"/>
        <v>1.0396520860589339E-7</v>
      </c>
      <c r="BJ1455" s="14">
        <f t="shared" si="2009"/>
        <v>0.29329027021063608</v>
      </c>
      <c r="BK1455" s="14">
        <f t="shared" si="2010"/>
        <v>0.3690294143898491</v>
      </c>
      <c r="BL1455" s="14">
        <f t="shared" si="2011"/>
        <v>0.31972389773861948</v>
      </c>
      <c r="BM1455" s="14">
        <f t="shared" si="2012"/>
        <v>0.18779820027175176</v>
      </c>
      <c r="BN1455" s="14">
        <f t="shared" si="2013"/>
        <v>0.8121746122699075</v>
      </c>
    </row>
    <row r="1456" spans="1:66" x14ac:dyDescent="0.25">
      <c r="A1456" t="s">
        <v>347</v>
      </c>
      <c r="B1456" t="s">
        <v>323</v>
      </c>
      <c r="C1456" t="s">
        <v>247</v>
      </c>
      <c r="D1456" t="s">
        <v>395</v>
      </c>
      <c r="E1456" s="10">
        <f>VLOOKUP(A1456,home!$A$2:$E$405,3,FALSE)</f>
        <v>1.1809000000000001</v>
      </c>
      <c r="F1456" s="10">
        <f>VLOOKUP(B1456,home!$B$2:$E$405,3,FALSE)</f>
        <v>0.7762</v>
      </c>
      <c r="G1456" s="10">
        <f>VLOOKUP(C1456,away!$B$2:$E$405,4,FALSE)</f>
        <v>0.5645</v>
      </c>
      <c r="H1456" s="10">
        <f>VLOOKUP(A1456,away!$A$2:$E$405,3,FALSE)</f>
        <v>0.92459999999999998</v>
      </c>
      <c r="I1456" s="10">
        <f>VLOOKUP(C1456,away!$B$2:$E$405,3,FALSE)</f>
        <v>1.5322</v>
      </c>
      <c r="J1456" s="10">
        <f>VLOOKUP(B1456,home!$B$2:$E$405,4,FALSE)</f>
        <v>0.72099999999999997</v>
      </c>
      <c r="K1456" s="12">
        <f t="shared" si="1958"/>
        <v>0.51742893041000004</v>
      </c>
      <c r="L1456" s="12">
        <f t="shared" si="1959"/>
        <v>1.0214205985199998</v>
      </c>
      <c r="M1456" s="13">
        <f t="shared" si="1960"/>
        <v>0.21462788261221197</v>
      </c>
      <c r="N1456" s="13">
        <f t="shared" si="1961"/>
        <v>0.11105467573619986</v>
      </c>
      <c r="O1456" s="13">
        <f t="shared" si="1962"/>
        <v>0.21922534031684579</v>
      </c>
      <c r="P1456" s="13">
        <f t="shared" si="1963"/>
        <v>0.11343353335891376</v>
      </c>
      <c r="Q1456" s="13">
        <f t="shared" si="1964"/>
        <v>2.8731451041605637E-2</v>
      </c>
      <c r="R1456" s="13">
        <f t="shared" si="1965"/>
        <v>0.11196063915859161</v>
      </c>
      <c r="S1456" s="13">
        <f t="shared" si="1966"/>
        <v>1.4987761997279844E-2</v>
      </c>
      <c r="T1456" s="13">
        <f t="shared" si="1967"/>
        <v>2.9346895919264902E-2</v>
      </c>
      <c r="U1456" s="13">
        <f t="shared" si="1968"/>
        <v>5.7931673767850016E-2</v>
      </c>
      <c r="V1456" s="13">
        <f t="shared" si="1969"/>
        <v>8.8013561984688041E-4</v>
      </c>
      <c r="W1456" s="13">
        <f t="shared" si="1970"/>
        <v>4.9554946605284301E-3</v>
      </c>
      <c r="X1456" s="13">
        <f t="shared" si="1971"/>
        <v>5.0616443221196119E-3</v>
      </c>
      <c r="Y1456" s="13">
        <f t="shared" si="1972"/>
        <v>2.585033886497386E-3</v>
      </c>
      <c r="Z1456" s="13">
        <f t="shared" si="1973"/>
        <v>3.8119634353350126E-2</v>
      </c>
      <c r="AA1456" s="13">
        <f t="shared" si="1974"/>
        <v>1.9724201631074249E-2</v>
      </c>
      <c r="AB1456" s="13">
        <f t="shared" si="1975"/>
        <v>5.1029362765789626E-3</v>
      </c>
      <c r="AC1456" s="13">
        <f t="shared" si="1976"/>
        <v>2.9072671028096883E-5</v>
      </c>
      <c r="AD1456" s="13">
        <f t="shared" si="1977"/>
        <v>6.4102907546242276E-4</v>
      </c>
      <c r="AE1456" s="13">
        <f t="shared" si="1978"/>
        <v>6.5476030192755002E-4</v>
      </c>
      <c r="AF1456" s="13">
        <f t="shared" si="1979"/>
        <v>3.3439282974098689E-4</v>
      </c>
      <c r="AG1456" s="13">
        <f t="shared" si="1980"/>
        <v>1.1385190809827841E-4</v>
      </c>
      <c r="AH1456" s="13">
        <f t="shared" si="1981"/>
        <v>9.7340449341406076E-3</v>
      </c>
      <c r="AI1456" s="13">
        <f t="shared" si="1982"/>
        <v>5.0366764588352531E-3</v>
      </c>
      <c r="AJ1456" s="13">
        <f t="shared" si="1983"/>
        <v>1.3030610564581757E-3</v>
      </c>
      <c r="AK1456" s="13">
        <f t="shared" si="1984"/>
        <v>2.2474716290069288E-4</v>
      </c>
      <c r="AL1456" s="13">
        <f t="shared" si="1985"/>
        <v>6.1461088070403694E-7</v>
      </c>
      <c r="AM1456" s="13">
        <f t="shared" si="1986"/>
        <v>6.633739777564654E-5</v>
      </c>
      <c r="AN1456" s="13">
        <f t="shared" si="1987"/>
        <v>6.77583845402602E-5</v>
      </c>
      <c r="AO1456" s="13">
        <f t="shared" si="1988"/>
        <v>3.4604904845930424E-5</v>
      </c>
      <c r="AP1456" s="13">
        <f t="shared" si="1989"/>
        <v>1.1782054206485968E-5</v>
      </c>
      <c r="AQ1456" s="13">
        <f t="shared" si="1990"/>
        <v>3.0086082148459943E-6</v>
      </c>
      <c r="AR1456" s="13">
        <f t="shared" si="1991"/>
        <v>1.9885108005300951E-3</v>
      </c>
      <c r="AS1456" s="13">
        <f t="shared" si="1992"/>
        <v>1.0289130166270199E-3</v>
      </c>
      <c r="AT1456" s="13">
        <f t="shared" si="1993"/>
        <v>2.6619468083912269E-4</v>
      </c>
      <c r="AU1456" s="13">
        <f t="shared" si="1994"/>
        <v>4.5912276329139539E-5</v>
      </c>
      <c r="AV1456" s="13">
        <f t="shared" si="1995"/>
        <v>5.9390850084187573E-6</v>
      </c>
      <c r="AW1456" s="13">
        <f t="shared" si="1996"/>
        <v>9.0230437431429116E-9</v>
      </c>
      <c r="AX1456" s="13">
        <f t="shared" si="1997"/>
        <v>5.7208147962059165E-6</v>
      </c>
      <c r="AY1456" s="13">
        <f t="shared" si="1998"/>
        <v>5.8433580731627181E-6</v>
      </c>
      <c r="AZ1456" s="13">
        <f t="shared" si="1999"/>
        <v>2.9842631502282672E-6</v>
      </c>
      <c r="BA1456" s="13">
        <f t="shared" si="2000"/>
        <v>1.0160626176824457E-6</v>
      </c>
      <c r="BB1456" s="13">
        <f t="shared" si="2001"/>
        <v>2.5945682177175033E-7</v>
      </c>
      <c r="BC1456" s="13">
        <f t="shared" si="2002"/>
        <v>5.3002908436839645E-8</v>
      </c>
      <c r="BD1456" s="13">
        <f t="shared" si="2003"/>
        <v>3.3851764867348877E-4</v>
      </c>
      <c r="BE1456" s="13">
        <f t="shared" si="2004"/>
        <v>1.7515882487803143E-4</v>
      </c>
      <c r="BF1456" s="13">
        <f t="shared" si="2005"/>
        <v>4.5316121704256147E-5</v>
      </c>
      <c r="BG1456" s="13">
        <f t="shared" si="2006"/>
        <v>7.8159574612542174E-6</v>
      </c>
      <c r="BH1456" s="13">
        <f t="shared" si="2007"/>
        <v>1.0110506273267071E-6</v>
      </c>
      <c r="BI1456" s="13">
        <f t="shared" si="2008"/>
        <v>1.0462936893760355E-7</v>
      </c>
      <c r="BJ1456" s="14">
        <f t="shared" si="2009"/>
        <v>0.18367859798939576</v>
      </c>
      <c r="BK1456" s="14">
        <f t="shared" si="2010"/>
        <v>0.34396484422823442</v>
      </c>
      <c r="BL1456" s="14">
        <f t="shared" si="2011"/>
        <v>0.43414671485532241</v>
      </c>
      <c r="BM1456" s="14">
        <f t="shared" si="2012"/>
        <v>0.20087043486690467</v>
      </c>
      <c r="BN1456" s="14">
        <f t="shared" si="2013"/>
        <v>0.79903352222436874</v>
      </c>
    </row>
    <row r="1457" spans="1:66" x14ac:dyDescent="0.25">
      <c r="A1457" t="s">
        <v>348</v>
      </c>
      <c r="B1457" t="s">
        <v>272</v>
      </c>
      <c r="C1457" t="s">
        <v>262</v>
      </c>
      <c r="D1457" t="s">
        <v>395</v>
      </c>
      <c r="E1457" s="10">
        <f>VLOOKUP(A1457,home!$A$2:$E$405,3,FALSE)</f>
        <v>1.5417000000000001</v>
      </c>
      <c r="F1457" s="10">
        <f>VLOOKUP(B1457,home!$B$2:$E$405,3,FALSE)</f>
        <v>0.3604</v>
      </c>
      <c r="G1457" s="10">
        <f>VLOOKUP(C1457,away!$B$2:$E$405,4,FALSE)</f>
        <v>0.79279999999999995</v>
      </c>
      <c r="H1457" s="10">
        <f>VLOOKUP(A1457,away!$A$2:$E$405,3,FALSE)</f>
        <v>1.125</v>
      </c>
      <c r="I1457" s="10">
        <f>VLOOKUP(C1457,away!$B$2:$E$405,3,FALSE)</f>
        <v>1.0864</v>
      </c>
      <c r="J1457" s="10">
        <f>VLOOKUP(B1457,home!$B$2:$E$405,4,FALSE)</f>
        <v>0.79010000000000002</v>
      </c>
      <c r="K1457" s="12">
        <f t="shared" si="1958"/>
        <v>0.44050241750399999</v>
      </c>
      <c r="L1457" s="12">
        <f t="shared" si="1959"/>
        <v>0.96566021999999996</v>
      </c>
      <c r="M1457" s="13">
        <f t="shared" si="1960"/>
        <v>0.24508194928110899</v>
      </c>
      <c r="N1457" s="13">
        <f t="shared" si="1961"/>
        <v>0.10795919114492122</v>
      </c>
      <c r="O1457" s="13">
        <f t="shared" si="1962"/>
        <v>0.23666588906082453</v>
      </c>
      <c r="P1457" s="13">
        <f t="shared" si="1963"/>
        <v>0.10425189627202668</v>
      </c>
      <c r="Q1457" s="13">
        <f t="shared" si="1964"/>
        <v>2.3778142345557109E-2</v>
      </c>
      <c r="R1457" s="13">
        <f t="shared" si="1965"/>
        <v>0.11426941724848567</v>
      </c>
      <c r="S1457" s="13">
        <f t="shared" si="1966"/>
        <v>1.1086554832162776E-2</v>
      </c>
      <c r="T1457" s="13">
        <f t="shared" si="1967"/>
        <v>2.2961606168601992E-2</v>
      </c>
      <c r="U1457" s="13">
        <f t="shared" si="1968"/>
        <v>5.0335954544731214E-2</v>
      </c>
      <c r="V1457" s="13">
        <f t="shared" si="1969"/>
        <v>5.2399451048336409E-4</v>
      </c>
      <c r="W1457" s="13">
        <f t="shared" si="1970"/>
        <v>3.4914430623240473E-3</v>
      </c>
      <c r="X1457" s="13">
        <f t="shared" si="1971"/>
        <v>3.3715476756813129E-3</v>
      </c>
      <c r="Y1457" s="13">
        <f t="shared" si="1972"/>
        <v>1.6278847351194523E-3</v>
      </c>
      <c r="Z1457" s="13">
        <f t="shared" si="1973"/>
        <v>3.6781810199814829E-2</v>
      </c>
      <c r="AA1457" s="13">
        <f t="shared" si="1974"/>
        <v>1.6202476313191716E-2</v>
      </c>
      <c r="AB1457" s="13">
        <f t="shared" si="1975"/>
        <v>3.5686149927561237E-3</v>
      </c>
      <c r="AC1457" s="13">
        <f t="shared" si="1976"/>
        <v>1.3930906966593192E-5</v>
      </c>
      <c r="AD1457" s="13">
        <f t="shared" si="1977"/>
        <v>3.8449727738282789E-4</v>
      </c>
      <c r="AE1457" s="13">
        <f t="shared" si="1978"/>
        <v>3.7129372546690261E-4</v>
      </c>
      <c r="AF1457" s="13">
        <f t="shared" si="1979"/>
        <v>1.7927179030949433E-4</v>
      </c>
      <c r="AG1457" s="13">
        <f t="shared" si="1980"/>
        <v>5.7705212156686727E-5</v>
      </c>
      <c r="AH1457" s="13">
        <f t="shared" si="1981"/>
        <v>8.8796827323878551E-3</v>
      </c>
      <c r="AI1457" s="13">
        <f t="shared" si="1982"/>
        <v>3.9115217102853742E-3</v>
      </c>
      <c r="AJ1457" s="13">
        <f t="shared" si="1983"/>
        <v>8.6151738475004401E-4</v>
      </c>
      <c r="AK1457" s="13">
        <f t="shared" si="1984"/>
        <v>1.2650016356803939E-4</v>
      </c>
      <c r="AL1457" s="13">
        <f t="shared" si="1985"/>
        <v>2.3703475059123402E-7</v>
      </c>
      <c r="AM1457" s="13">
        <f t="shared" si="1986"/>
        <v>3.3874396042168361E-5</v>
      </c>
      <c r="AN1457" s="13">
        <f t="shared" si="1987"/>
        <v>3.2711156734447428E-5</v>
      </c>
      <c r="AO1457" s="13">
        <f t="shared" si="1988"/>
        <v>1.5793931404320487E-5</v>
      </c>
      <c r="AP1457" s="13">
        <f t="shared" si="1989"/>
        <v>5.0838570915203442E-6</v>
      </c>
      <c r="AQ1457" s="13">
        <f t="shared" si="1990"/>
        <v>1.2273196393615237E-6</v>
      </c>
      <c r="AR1457" s="13">
        <f t="shared" si="1991"/>
        <v>1.7149512761775723E-3</v>
      </c>
      <c r="AS1457" s="13">
        <f t="shared" si="1992"/>
        <v>7.5544018305779051E-4</v>
      </c>
      <c r="AT1457" s="13">
        <f t="shared" si="1993"/>
        <v>1.6638661345831049E-4</v>
      </c>
      <c r="AU1457" s="13">
        <f t="shared" si="1994"/>
        <v>2.4431235156229789E-5</v>
      </c>
      <c r="AV1457" s="13">
        <f t="shared" si="1995"/>
        <v>2.6905045372319843E-6</v>
      </c>
      <c r="AW1457" s="13">
        <f t="shared" si="1996"/>
        <v>2.8008003835256772E-9</v>
      </c>
      <c r="AX1457" s="13">
        <f t="shared" si="1997"/>
        <v>2.4869588913438477E-6</v>
      </c>
      <c r="AY1457" s="13">
        <f t="shared" si="1998"/>
        <v>2.4015572701460558E-6</v>
      </c>
      <c r="AZ1457" s="13">
        <f t="shared" si="1999"/>
        <v>1.1595441609159196E-6</v>
      </c>
      <c r="BA1457" s="13">
        <f t="shared" si="2000"/>
        <v>3.7324188984326079E-7</v>
      </c>
      <c r="BB1457" s="13">
        <f t="shared" si="2001"/>
        <v>9.0106211364814719E-8</v>
      </c>
      <c r="BC1457" s="13">
        <f t="shared" si="2002"/>
        <v>1.7402396777982705E-8</v>
      </c>
      <c r="BD1457" s="13">
        <f t="shared" si="2003"/>
        <v>2.760100377738191E-4</v>
      </c>
      <c r="BE1457" s="13">
        <f t="shared" si="2004"/>
        <v>1.2158308889473767E-4</v>
      </c>
      <c r="BF1457" s="13">
        <f t="shared" si="2005"/>
        <v>2.6778822292867837E-5</v>
      </c>
      <c r="BG1457" s="13">
        <f t="shared" si="2006"/>
        <v>3.9320453193060969E-6</v>
      </c>
      <c r="BH1457" s="13">
        <f t="shared" si="2007"/>
        <v>4.3301886722240583E-7</v>
      </c>
      <c r="BI1457" s="13">
        <f t="shared" si="2008"/>
        <v>3.8149171567262681E-8</v>
      </c>
      <c r="BJ1457" s="14">
        <f t="shared" si="2009"/>
        <v>0.16427780260925329</v>
      </c>
      <c r="BK1457" s="14">
        <f t="shared" si="2010"/>
        <v>0.36096096439476916</v>
      </c>
      <c r="BL1457" s="14">
        <f t="shared" si="2011"/>
        <v>0.43791424912568711</v>
      </c>
      <c r="BM1457" s="14">
        <f t="shared" si="2012"/>
        <v>0.16792594222013055</v>
      </c>
      <c r="BN1457" s="14">
        <f t="shared" si="2013"/>
        <v>0.83200648535292421</v>
      </c>
    </row>
    <row r="1458" spans="1:66" x14ac:dyDescent="0.25">
      <c r="A1458" t="s">
        <v>348</v>
      </c>
      <c r="B1458" t="s">
        <v>326</v>
      </c>
      <c r="C1458" t="s">
        <v>327</v>
      </c>
      <c r="D1458" t="s">
        <v>395</v>
      </c>
      <c r="E1458" s="10">
        <f>VLOOKUP(A1458,home!$A$2:$E$405,3,FALSE)</f>
        <v>1.5417000000000001</v>
      </c>
      <c r="F1458" s="10">
        <f>VLOOKUP(B1458,home!$B$2:$E$405,3,FALSE)</f>
        <v>1.0089999999999999</v>
      </c>
      <c r="G1458" s="10">
        <f>VLOOKUP(C1458,away!$B$2:$E$405,4,FALSE)</f>
        <v>1.0089999999999999</v>
      </c>
      <c r="H1458" s="10">
        <f>VLOOKUP(A1458,away!$A$2:$E$405,3,FALSE)</f>
        <v>1.125</v>
      </c>
      <c r="I1458" s="10">
        <f>VLOOKUP(C1458,away!$B$2:$E$405,3,FALSE)</f>
        <v>0.88890000000000002</v>
      </c>
      <c r="J1458" s="10">
        <f>VLOOKUP(B1458,home!$B$2:$E$405,4,FALSE)</f>
        <v>0.69140000000000001</v>
      </c>
      <c r="K1458" s="12">
        <f t="shared" si="1958"/>
        <v>1.5695754776999997</v>
      </c>
      <c r="L1458" s="12">
        <f t="shared" si="1959"/>
        <v>0.6914086425</v>
      </c>
      <c r="M1458" s="13">
        <f t="shared" si="1960"/>
        <v>0.10424784184960033</v>
      </c>
      <c r="N1458" s="13">
        <f t="shared" si="1961"/>
        <v>0.16362485617028047</v>
      </c>
      <c r="O1458" s="13">
        <f t="shared" si="1962"/>
        <v>7.2077858816786855E-2</v>
      </c>
      <c r="P1458" s="13">
        <f t="shared" si="1963"/>
        <v>0.11313163968395137</v>
      </c>
      <c r="Q1458" s="13">
        <f t="shared" si="1964"/>
        <v>0.12841078089353086</v>
      </c>
      <c r="R1458" s="13">
        <f t="shared" si="1965"/>
        <v>2.4917627259410626E-2</v>
      </c>
      <c r="S1458" s="13">
        <f t="shared" si="1966"/>
        <v>3.0693124362335344E-2</v>
      </c>
      <c r="T1458" s="13">
        <f t="shared" si="1967"/>
        <v>8.8784323699961115E-2</v>
      </c>
      <c r="U1458" s="13">
        <f t="shared" si="1968"/>
        <v>3.911009670883997E-2</v>
      </c>
      <c r="V1458" s="13">
        <f t="shared" si="1969"/>
        <v>3.7009702865856233E-3</v>
      </c>
      <c r="W1458" s="13">
        <f t="shared" si="1970"/>
        <v>6.7183470920931243E-2</v>
      </c>
      <c r="X1458" s="13">
        <f t="shared" si="1971"/>
        <v>4.6451232427879297E-2</v>
      </c>
      <c r="Y1458" s="13">
        <f t="shared" si="1972"/>
        <v>1.6058391777705999E-2</v>
      </c>
      <c r="Z1458" s="13">
        <f t="shared" si="1973"/>
        <v>5.7427542792500338E-3</v>
      </c>
      <c r="AA1458" s="13">
        <f t="shared" si="1974"/>
        <v>9.01368629116759E-3</v>
      </c>
      <c r="AB1458" s="13">
        <f t="shared" si="1975"/>
        <v>7.0738304831486553E-3</v>
      </c>
      <c r="AC1458" s="13">
        <f t="shared" si="1976"/>
        <v>2.5102248492292164E-4</v>
      </c>
      <c r="AD1458" s="13">
        <f t="shared" si="1977"/>
        <v>2.6362382116066164E-2</v>
      </c>
      <c r="AE1458" s="13">
        <f t="shared" si="1978"/>
        <v>1.8227178831935583E-2</v>
      </c>
      <c r="AF1458" s="13">
        <f t="shared" si="1979"/>
        <v>6.3012144863966585E-3</v>
      </c>
      <c r="AG1458" s="13">
        <f t="shared" si="1980"/>
        <v>1.4522380513802833E-3</v>
      </c>
      <c r="AH1458" s="13">
        <f t="shared" si="1981"/>
        <v>9.9264748510683267E-4</v>
      </c>
      <c r="AI1458" s="13">
        <f t="shared" si="1982"/>
        <v>1.5580351506242604E-3</v>
      </c>
      <c r="AJ1458" s="13">
        <f t="shared" si="1983"/>
        <v>1.2227268829072325E-3</v>
      </c>
      <c r="AK1458" s="13">
        <f t="shared" si="1984"/>
        <v>6.3972071044525035E-4</v>
      </c>
      <c r="AL1458" s="13">
        <f t="shared" si="1985"/>
        <v>1.0896565267160576E-5</v>
      </c>
      <c r="AM1458" s="13">
        <f t="shared" si="1986"/>
        <v>8.2755497006268951E-3</v>
      </c>
      <c r="AN1458" s="13">
        <f t="shared" si="1987"/>
        <v>5.7217865844517235E-3</v>
      </c>
      <c r="AO1458" s="13">
        <f t="shared" si="1988"/>
        <v>1.9780463475152386E-3</v>
      </c>
      <c r="AP1458" s="13">
        <f t="shared" si="1989"/>
        <v>4.5587944664586495E-4</v>
      </c>
      <c r="AQ1458" s="13">
        <f t="shared" si="1990"/>
        <v>7.8799747337267146E-5</v>
      </c>
      <c r="AR1458" s="13">
        <f t="shared" si="1991"/>
        <v>1.3726501003175087E-4</v>
      </c>
      <c r="AS1458" s="13">
        <f t="shared" si="1992"/>
        <v>2.1544779369208063E-4</v>
      </c>
      <c r="AT1458" s="13">
        <f t="shared" si="1993"/>
        <v>1.6908078685182925E-4</v>
      </c>
      <c r="AU1458" s="13">
        <f t="shared" si="1994"/>
        <v>8.8461685597617245E-5</v>
      </c>
      <c r="AV1458" s="13">
        <f t="shared" si="1995"/>
        <v>3.4711823107506809E-5</v>
      </c>
      <c r="AW1458" s="13">
        <f t="shared" si="1996"/>
        <v>3.2847636985019698E-7</v>
      </c>
      <c r="AX1458" s="13">
        <f t="shared" si="1997"/>
        <v>2.1648499790985921E-3</v>
      </c>
      <c r="AY1458" s="13">
        <f t="shared" si="1998"/>
        <v>1.4967959852647112E-3</v>
      </c>
      <c r="AZ1458" s="13">
        <f t="shared" si="1999"/>
        <v>5.1744884013566188E-4</v>
      </c>
      <c r="BA1458" s="13">
        <f t="shared" si="2000"/>
        <v>1.1925620004046587E-4</v>
      </c>
      <c r="BB1458" s="13">
        <f t="shared" si="2001"/>
        <v>2.0613691844921732E-5</v>
      </c>
      <c r="BC1458" s="13">
        <f t="shared" si="2002"/>
        <v>2.8504969390821318E-6</v>
      </c>
      <c r="BD1458" s="13">
        <f t="shared" si="2003"/>
        <v>1.581770237480029E-5</v>
      </c>
      <c r="BE1458" s="13">
        <f t="shared" si="2004"/>
        <v>2.4827077761043587E-5</v>
      </c>
      <c r="BF1458" s="13">
        <f t="shared" si="2005"/>
        <v>1.9483986218342515E-5</v>
      </c>
      <c r="BG1458" s="13">
        <f t="shared" si="2006"/>
        <v>1.0193862325385056E-5</v>
      </c>
      <c r="BH1458" s="13">
        <f t="shared" si="2007"/>
        <v>4.0000090822435681E-6</v>
      </c>
      <c r="BI1458" s="13">
        <f t="shared" si="2008"/>
        <v>1.2556632332133573E-6</v>
      </c>
      <c r="BJ1458" s="14">
        <f t="shared" si="2009"/>
        <v>0.5836879463959681</v>
      </c>
      <c r="BK1458" s="14">
        <f t="shared" si="2010"/>
        <v>0.25353229121792742</v>
      </c>
      <c r="BL1458" s="14">
        <f t="shared" si="2011"/>
        <v>0.1573267751887131</v>
      </c>
      <c r="BM1458" s="14">
        <f t="shared" si="2012"/>
        <v>0.39238269489940325</v>
      </c>
      <c r="BN1458" s="14">
        <f t="shared" si="2013"/>
        <v>0.60641060467356045</v>
      </c>
    </row>
    <row r="1459" spans="1:66" x14ac:dyDescent="0.25">
      <c r="A1459" t="s">
        <v>348</v>
      </c>
      <c r="B1459" t="s">
        <v>265</v>
      </c>
      <c r="C1459" t="s">
        <v>260</v>
      </c>
      <c r="D1459" t="s">
        <v>395</v>
      </c>
      <c r="E1459" s="10">
        <f>VLOOKUP(A1459,home!$A$2:$E$405,3,FALSE)</f>
        <v>1.5417000000000001</v>
      </c>
      <c r="F1459" s="10">
        <f>VLOOKUP(B1459,home!$B$2:$E$405,3,FALSE)</f>
        <v>0.72070000000000001</v>
      </c>
      <c r="G1459" s="10">
        <f>VLOOKUP(C1459,away!$B$2:$E$405,4,FALSE)</f>
        <v>1.0810999999999999</v>
      </c>
      <c r="H1459" s="10">
        <f>VLOOKUP(A1459,away!$A$2:$E$405,3,FALSE)</f>
        <v>1.125</v>
      </c>
      <c r="I1459" s="10">
        <f>VLOOKUP(C1459,away!$B$2:$E$405,3,FALSE)</f>
        <v>0.88890000000000002</v>
      </c>
      <c r="J1459" s="10">
        <f>VLOOKUP(B1459,home!$B$2:$E$405,4,FALSE)</f>
        <v>1.0864</v>
      </c>
      <c r="K1459" s="12">
        <f t="shared" si="1958"/>
        <v>1.2012136587090001</v>
      </c>
      <c r="L1459" s="12">
        <f t="shared" si="1959"/>
        <v>1.0864135800000001</v>
      </c>
      <c r="M1459" s="13">
        <f t="shared" si="1960"/>
        <v>0.10150702828513916</v>
      </c>
      <c r="N1459" s="13">
        <f t="shared" si="1961"/>
        <v>0.12193162883106996</v>
      </c>
      <c r="O1459" s="13">
        <f t="shared" si="1962"/>
        <v>0.11027861399441928</v>
      </c>
      <c r="P1459" s="13">
        <f t="shared" si="1963"/>
        <v>0.13246817739359393</v>
      </c>
      <c r="Q1459" s="13">
        <f t="shared" si="1964"/>
        <v>7.3232968990258704E-2</v>
      </c>
      <c r="R1459" s="13">
        <f t="shared" si="1965"/>
        <v>5.9904091913557583E-2</v>
      </c>
      <c r="S1459" s="13">
        <f t="shared" si="1966"/>
        <v>4.3218234043577344E-2</v>
      </c>
      <c r="T1459" s="13">
        <f t="shared" si="1967"/>
        <v>7.956129201473594E-2</v>
      </c>
      <c r="U1459" s="13">
        <f t="shared" si="1968"/>
        <v>7.1957613419124725E-2</v>
      </c>
      <c r="V1459" s="13">
        <f t="shared" si="1969"/>
        <v>6.2667151566211336E-3</v>
      </c>
      <c r="W1459" s="13">
        <f t="shared" si="1970"/>
        <v>2.9322814206303803E-2</v>
      </c>
      <c r="X1459" s="13">
        <f t="shared" si="1971"/>
        <v>3.1856703557545371E-2</v>
      </c>
      <c r="Y1459" s="13">
        <f t="shared" si="1972"/>
        <v>1.7304777679475802E-2</v>
      </c>
      <c r="Z1459" s="13">
        <f t="shared" si="1973"/>
        <v>2.1693539650819049E-2</v>
      </c>
      <c r="AA1459" s="13">
        <f t="shared" si="1974"/>
        <v>2.6058576134309116E-2</v>
      </c>
      <c r="AB1459" s="13">
        <f t="shared" si="1975"/>
        <v>1.5650958789520247E-2</v>
      </c>
      <c r="AC1459" s="13">
        <f t="shared" si="1976"/>
        <v>5.1113476393384533E-4</v>
      </c>
      <c r="AD1459" s="13">
        <f t="shared" si="1977"/>
        <v>8.8057412340996084E-3</v>
      </c>
      <c r="AE1459" s="13">
        <f t="shared" si="1978"/>
        <v>9.5666768586917736E-3</v>
      </c>
      <c r="AF1459" s="13">
        <f t="shared" si="1979"/>
        <v>5.1966838273772419E-3</v>
      </c>
      <c r="AG1459" s="13">
        <f t="shared" si="1980"/>
        <v>1.881915960343004E-3</v>
      </c>
      <c r="AH1459" s="13">
        <f t="shared" si="1981"/>
        <v>5.8920390187295691E-3</v>
      </c>
      <c r="AI1459" s="13">
        <f t="shared" si="1982"/>
        <v>7.0775977469443325E-3</v>
      </c>
      <c r="AJ1459" s="13">
        <f t="shared" si="1983"/>
        <v>4.2508535422387901E-3</v>
      </c>
      <c r="AK1459" s="13">
        <f t="shared" si="1984"/>
        <v>1.7020611120362567E-3</v>
      </c>
      <c r="AL1459" s="13">
        <f t="shared" si="1985"/>
        <v>2.6681537909127858E-5</v>
      </c>
      <c r="AM1459" s="13">
        <f t="shared" si="1986"/>
        <v>2.1155153290914981E-3</v>
      </c>
      <c r="AN1459" s="13">
        <f t="shared" si="1987"/>
        <v>2.2983245822231725E-3</v>
      </c>
      <c r="AO1459" s="13">
        <f t="shared" si="1988"/>
        <v>1.2484655186875407E-3</v>
      </c>
      <c r="AP1459" s="13">
        <f t="shared" si="1989"/>
        <v>4.5211663122129606E-4</v>
      </c>
      <c r="AQ1459" s="13">
        <f t="shared" si="1990"/>
        <v>1.2279641197566701E-4</v>
      </c>
      <c r="AR1459" s="13">
        <f t="shared" si="1991"/>
        <v>1.2802382407675358E-3</v>
      </c>
      <c r="AS1459" s="13">
        <f t="shared" si="1992"/>
        <v>1.5378396612115454E-3</v>
      </c>
      <c r="AT1459" s="13">
        <f t="shared" si="1993"/>
        <v>9.2363700297586515E-4</v>
      </c>
      <c r="AU1459" s="13">
        <f t="shared" si="1994"/>
        <v>3.6982846122121822E-4</v>
      </c>
      <c r="AV1459" s="13">
        <f t="shared" si="1995"/>
        <v>1.1106074974956477E-4</v>
      </c>
      <c r="AW1459" s="13">
        <f t="shared" si="1996"/>
        <v>9.6721674148287642E-7</v>
      </c>
      <c r="AX1459" s="13">
        <f t="shared" si="1997"/>
        <v>4.2353098475216195E-4</v>
      </c>
      <c r="AY1459" s="13">
        <f t="shared" si="1998"/>
        <v>4.6012981338552168E-4</v>
      </c>
      <c r="AZ1459" s="13">
        <f t="shared" si="1999"/>
        <v>2.4994563891244824E-4</v>
      </c>
      <c r="BA1459" s="13">
        <f t="shared" si="2000"/>
        <v>9.0514778792086749E-5</v>
      </c>
      <c r="BB1459" s="13">
        <f t="shared" si="2001"/>
        <v>2.4584121217604765E-5</v>
      </c>
      <c r="BC1459" s="13">
        <f t="shared" si="2002"/>
        <v>5.3417046286343907E-6</v>
      </c>
      <c r="BD1459" s="13">
        <f t="shared" si="2003"/>
        <v>2.3181136840086009E-4</v>
      </c>
      <c r="BE1459" s="13">
        <f t="shared" si="2004"/>
        <v>2.7845498196713703E-4</v>
      </c>
      <c r="BF1459" s="13">
        <f t="shared" si="2005"/>
        <v>1.6724196383724672E-4</v>
      </c>
      <c r="BG1459" s="13">
        <f t="shared" si="2006"/>
        <v>6.696444375687248E-5</v>
      </c>
      <c r="BH1459" s="13">
        <f t="shared" si="2007"/>
        <v>2.0109651122151459E-5</v>
      </c>
      <c r="BI1459" s="13">
        <f t="shared" si="2008"/>
        <v>4.8311975199602182E-6</v>
      </c>
      <c r="BJ1459" s="14">
        <f t="shared" si="2009"/>
        <v>0.38615246867478875</v>
      </c>
      <c r="BK1459" s="14">
        <f t="shared" si="2010"/>
        <v>0.28445810099416002</v>
      </c>
      <c r="BL1459" s="14">
        <f t="shared" si="2011"/>
        <v>0.30776442339340998</v>
      </c>
      <c r="BM1459" s="14">
        <f t="shared" si="2012"/>
        <v>0.40028686070849528</v>
      </c>
      <c r="BN1459" s="14">
        <f t="shared" si="2013"/>
        <v>0.59932250940803866</v>
      </c>
    </row>
    <row r="1460" spans="1:66" x14ac:dyDescent="0.25">
      <c r="A1460" t="s">
        <v>348</v>
      </c>
      <c r="B1460" t="s">
        <v>266</v>
      </c>
      <c r="C1460" t="s">
        <v>271</v>
      </c>
      <c r="D1460" t="s">
        <v>395</v>
      </c>
      <c r="E1460" s="10">
        <f>VLOOKUP(A1460,home!$A$2:$E$405,3,FALSE)</f>
        <v>1.5417000000000001</v>
      </c>
      <c r="F1460" s="10">
        <f>VLOOKUP(B1460,home!$B$2:$E$405,3,FALSE)</f>
        <v>0.89190000000000003</v>
      </c>
      <c r="G1460" s="10">
        <f>VLOOKUP(C1460,away!$B$2:$E$405,4,FALSE)</f>
        <v>1.0089999999999999</v>
      </c>
      <c r="H1460" s="10">
        <f>VLOOKUP(A1460,away!$A$2:$E$405,3,FALSE)</f>
        <v>1.125</v>
      </c>
      <c r="I1460" s="10">
        <f>VLOOKUP(C1460,away!$B$2:$E$405,3,FALSE)</f>
        <v>0.59260000000000002</v>
      </c>
      <c r="J1460" s="10">
        <f>VLOOKUP(B1460,home!$B$2:$E$405,4,FALSE)</f>
        <v>0.66669999999999996</v>
      </c>
      <c r="K1460" s="12">
        <f t="shared" si="1958"/>
        <v>1.38741761007</v>
      </c>
      <c r="L1460" s="12">
        <f t="shared" si="1959"/>
        <v>0.44447222249999996</v>
      </c>
      <c r="M1460" s="13">
        <f t="shared" si="1960"/>
        <v>0.16011069926564861</v>
      </c>
      <c r="N1460" s="13">
        <f t="shared" si="1961"/>
        <v>0.2221404037217827</v>
      </c>
      <c r="O1460" s="13">
        <f t="shared" si="1962"/>
        <v>7.1164758348631937E-2</v>
      </c>
      <c r="P1460" s="13">
        <f t="shared" si="1963"/>
        <v>9.8735238949268014E-2</v>
      </c>
      <c r="Q1460" s="13">
        <f t="shared" si="1964"/>
        <v>0.15410075401583037</v>
      </c>
      <c r="R1460" s="13">
        <f t="shared" si="1965"/>
        <v>1.5815379153445934E-2</v>
      </c>
      <c r="S1460" s="13">
        <f t="shared" si="1966"/>
        <v>1.522173011404211E-2</v>
      </c>
      <c r="T1460" s="13">
        <f t="shared" si="1967"/>
        <v>6.8493504626341906E-2</v>
      </c>
      <c r="U1460" s="13">
        <f t="shared" si="1968"/>
        <v>2.1942535547424858E-2</v>
      </c>
      <c r="V1460" s="13">
        <f t="shared" si="1969"/>
        <v>1.0429736474163042E-3</v>
      </c>
      <c r="W1460" s="13">
        <f t="shared" si="1970"/>
        <v>7.1267366615542782E-2</v>
      </c>
      <c r="X1460" s="13">
        <f t="shared" si="1971"/>
        <v>3.1676364831332599E-2</v>
      </c>
      <c r="Y1460" s="13">
        <f t="shared" si="1972"/>
        <v>7.0396321386516185E-3</v>
      </c>
      <c r="Z1460" s="13">
        <f t="shared" si="1973"/>
        <v>2.3431655740040942E-3</v>
      </c>
      <c r="AA1460" s="13">
        <f t="shared" si="1974"/>
        <v>3.2509491806830596E-3</v>
      </c>
      <c r="AB1460" s="13">
        <f t="shared" si="1975"/>
        <v>2.2552120713611582E-3</v>
      </c>
      <c r="AC1460" s="13">
        <f t="shared" si="1976"/>
        <v>4.0198067949140235E-5</v>
      </c>
      <c r="AD1460" s="13">
        <f t="shared" si="1977"/>
        <v>2.4719399866429726E-2</v>
      </c>
      <c r="AE1460" s="13">
        <f t="shared" si="1978"/>
        <v>1.0987086597498221E-2</v>
      </c>
      <c r="AF1460" s="13">
        <f t="shared" si="1979"/>
        <v>2.4417273993949983E-3</v>
      </c>
      <c r="AG1460" s="13">
        <f t="shared" si="1980"/>
        <v>3.6176000131607998E-4</v>
      </c>
      <c r="AH1460" s="13">
        <f t="shared" si="1981"/>
        <v>2.6036800259077186E-4</v>
      </c>
      <c r="AI1460" s="13">
        <f t="shared" si="1982"/>
        <v>3.6123915189318831E-4</v>
      </c>
      <c r="AJ1460" s="13">
        <f t="shared" si="1983"/>
        <v>2.5059478039168056E-4</v>
      </c>
      <c r="AK1460" s="13">
        <f t="shared" si="1984"/>
        <v>1.1589320376901399E-4</v>
      </c>
      <c r="AL1460" s="13">
        <f t="shared" si="1985"/>
        <v>9.9155543319991118E-7</v>
      </c>
      <c r="AM1460" s="13">
        <f t="shared" si="1986"/>
        <v>6.8592261370093201E-3</v>
      </c>
      <c r="AN1460" s="13">
        <f t="shared" si="1987"/>
        <v>3.0487354857466212E-3</v>
      </c>
      <c r="AO1460" s="13">
        <f t="shared" si="1988"/>
        <v>6.7753911858220895E-4</v>
      </c>
      <c r="AP1460" s="13">
        <f t="shared" si="1989"/>
        <v>1.0038243928897514E-4</v>
      </c>
      <c r="AQ1460" s="13">
        <f t="shared" si="1990"/>
        <v>1.115430147268552E-5</v>
      </c>
      <c r="AR1460" s="13">
        <f t="shared" si="1991"/>
        <v>2.3145268955881227E-5</v>
      </c>
      <c r="AS1460" s="13">
        <f t="shared" si="1992"/>
        <v>3.2112153739196097E-5</v>
      </c>
      <c r="AT1460" s="13">
        <f t="shared" si="1993"/>
        <v>2.2276483797517935E-5</v>
      </c>
      <c r="AU1460" s="13">
        <f t="shared" si="1994"/>
        <v>1.0302261970371805E-5</v>
      </c>
      <c r="AV1460" s="13">
        <f t="shared" si="1995"/>
        <v>3.5733849203120752E-6</v>
      </c>
      <c r="AW1460" s="13">
        <f t="shared" si="1996"/>
        <v>1.6985030266466589E-8</v>
      </c>
      <c r="AX1460" s="13">
        <f t="shared" si="1997"/>
        <v>1.5861018556565247E-3</v>
      </c>
      <c r="AY1460" s="13">
        <f t="shared" si="1998"/>
        <v>7.0497821689502959E-4</v>
      </c>
      <c r="AZ1460" s="13">
        <f t="shared" si="1999"/>
        <v>1.5667161743871042E-4</v>
      </c>
      <c r="BA1460" s="13">
        <f t="shared" si="2000"/>
        <v>2.3212060668551123E-5</v>
      </c>
      <c r="BB1460" s="13">
        <f t="shared" si="2001"/>
        <v>2.5792790485389377E-6</v>
      </c>
      <c r="BC1460" s="13">
        <f t="shared" si="2002"/>
        <v>2.2928357823035739E-7</v>
      </c>
      <c r="BD1460" s="13">
        <f t="shared" si="2003"/>
        <v>1.7145715221967966E-6</v>
      </c>
      <c r="BE1460" s="13">
        <f t="shared" si="2004"/>
        <v>2.3788267236203615E-6</v>
      </c>
      <c r="BF1460" s="13">
        <f t="shared" si="2005"/>
        <v>1.6502130438280055E-6</v>
      </c>
      <c r="BG1460" s="13">
        <f t="shared" si="2006"/>
        <v>7.6317821245806388E-7</v>
      </c>
      <c r="BH1460" s="13">
        <f t="shared" si="2007"/>
        <v>2.6471172289651549E-7</v>
      </c>
      <c r="BI1460" s="13">
        <f t="shared" si="2008"/>
        <v>7.3453141187719109E-8</v>
      </c>
      <c r="BJ1460" s="14">
        <f t="shared" si="2009"/>
        <v>0.60639880960950654</v>
      </c>
      <c r="BK1460" s="14">
        <f t="shared" si="2010"/>
        <v>0.27585680981665239</v>
      </c>
      <c r="BL1460" s="14">
        <f t="shared" si="2011"/>
        <v>0.11551518394794105</v>
      </c>
      <c r="BM1460" s="14">
        <f t="shared" si="2012"/>
        <v>0.2773417742616317</v>
      </c>
      <c r="BN1460" s="14">
        <f t="shared" si="2013"/>
        <v>0.72206723345460755</v>
      </c>
    </row>
    <row r="1461" spans="1:66" x14ac:dyDescent="0.25">
      <c r="A1461" t="s">
        <v>349</v>
      </c>
      <c r="B1461" t="s">
        <v>281</v>
      </c>
      <c r="C1461" t="s">
        <v>274</v>
      </c>
      <c r="D1461" t="s">
        <v>395</v>
      </c>
      <c r="E1461" s="10">
        <f>VLOOKUP(A1461,home!$A$2:$E$405,3,FALSE)</f>
        <v>1.5124</v>
      </c>
      <c r="F1461" s="10">
        <f>VLOOKUP(B1461,home!$B$2:$E$405,3,FALSE)</f>
        <v>1.5427999999999999</v>
      </c>
      <c r="G1461" s="10">
        <f>VLOOKUP(C1461,away!$B$2:$E$405,4,FALSE)</f>
        <v>0.74939999999999996</v>
      </c>
      <c r="H1461" s="10">
        <f>VLOOKUP(A1461,away!$A$2:$E$405,3,FALSE)</f>
        <v>1.1446000000000001</v>
      </c>
      <c r="I1461" s="10">
        <f>VLOOKUP(C1461,away!$B$2:$E$405,3,FALSE)</f>
        <v>0.93189999999999995</v>
      </c>
      <c r="J1461" s="10">
        <f>VLOOKUP(B1461,home!$B$2:$E$405,4,FALSE)</f>
        <v>1.1066</v>
      </c>
      <c r="K1461" s="12">
        <f t="shared" si="1958"/>
        <v>1.7485980415679998</v>
      </c>
      <c r="L1461" s="12">
        <f t="shared" si="1959"/>
        <v>1.1803579220840001</v>
      </c>
      <c r="M1461" s="13">
        <f t="shared" si="1960"/>
        <v>5.345281570573001E-2</v>
      </c>
      <c r="N1461" s="13">
        <f t="shared" si="1961"/>
        <v>9.3467488859334702E-2</v>
      </c>
      <c r="O1461" s="13">
        <f t="shared" si="1962"/>
        <v>6.3093454475954477E-2</v>
      </c>
      <c r="P1461" s="13">
        <f t="shared" si="1963"/>
        <v>0.11032509093241374</v>
      </c>
      <c r="Q1461" s="13">
        <f t="shared" si="1964"/>
        <v>8.1718533984855776E-2</v>
      </c>
      <c r="R1461" s="13">
        <f t="shared" si="1965"/>
        <v>3.7236429411169551E-2</v>
      </c>
      <c r="S1461" s="13">
        <f t="shared" si="1966"/>
        <v>5.6926962258887139E-2</v>
      </c>
      <c r="T1461" s="13">
        <f t="shared" si="1967"/>
        <v>9.6457118970115108E-2</v>
      </c>
      <c r="U1461" s="13">
        <f t="shared" si="1968"/>
        <v>6.5111547543356144E-2</v>
      </c>
      <c r="V1461" s="13">
        <f t="shared" si="1969"/>
        <v>1.3055070064645107E-2</v>
      </c>
      <c r="W1461" s="13">
        <f t="shared" si="1970"/>
        <v>4.7630956161908933E-2</v>
      </c>
      <c r="X1461" s="13">
        <f t="shared" si="1971"/>
        <v>5.6221576442144934E-2</v>
      </c>
      <c r="Y1461" s="13">
        <f t="shared" si="1972"/>
        <v>3.3180791572768494E-2</v>
      </c>
      <c r="Z1461" s="13">
        <f t="shared" si="1973"/>
        <v>1.4650771481865214E-2</v>
      </c>
      <c r="AA1461" s="13">
        <f t="shared" si="1974"/>
        <v>2.5618310320649814E-2</v>
      </c>
      <c r="AB1461" s="13">
        <f t="shared" si="1975"/>
        <v>2.2398063627484775E-2</v>
      </c>
      <c r="AC1461" s="13">
        <f t="shared" si="1976"/>
        <v>1.6840808255314786E-3</v>
      </c>
      <c r="AD1461" s="13">
        <f t="shared" si="1977"/>
        <v>2.0821849165681302E-2</v>
      </c>
      <c r="AE1461" s="13">
        <f t="shared" si="1978"/>
        <v>2.4577234615150052E-2</v>
      </c>
      <c r="AF1461" s="13">
        <f t="shared" si="1979"/>
        <v>1.4504966790454743E-2</v>
      </c>
      <c r="AG1461" s="13">
        <f t="shared" si="1980"/>
        <v>5.7070174868928628E-3</v>
      </c>
      <c r="AH1461" s="13">
        <f t="shared" si="1981"/>
        <v>4.3232885458154889E-3</v>
      </c>
      <c r="AI1461" s="13">
        <f t="shared" si="1982"/>
        <v>7.5596938843463298E-3</v>
      </c>
      <c r="AJ1461" s="13">
        <f t="shared" si="1983"/>
        <v>6.60943296051079E-3</v>
      </c>
      <c r="AK1461" s="13">
        <f t="shared" si="1984"/>
        <v>3.8524138435413837E-3</v>
      </c>
      <c r="AL1461" s="13">
        <f t="shared" si="1985"/>
        <v>1.3903579653288709E-4</v>
      </c>
      <c r="AM1461" s="13">
        <f t="shared" si="1986"/>
        <v>7.2818089345869216E-3</v>
      </c>
      <c r="AN1461" s="13">
        <f t="shared" si="1987"/>
        <v>8.595140863041726E-3</v>
      </c>
      <c r="AO1461" s="13">
        <f t="shared" si="1988"/>
        <v>5.0726713045596067E-3</v>
      </c>
      <c r="AP1461" s="13">
        <f t="shared" si="1989"/>
        <v>1.9958559201550372E-3</v>
      </c>
      <c r="AQ1461" s="13">
        <f t="shared" si="1990"/>
        <v>5.8895608667331259E-4</v>
      </c>
      <c r="AR1461" s="13">
        <f t="shared" si="1991"/>
        <v>1.0206055769016657E-3</v>
      </c>
      <c r="AS1461" s="13">
        <f t="shared" si="1992"/>
        <v>1.7846289129836311E-3</v>
      </c>
      <c r="AT1461" s="13">
        <f t="shared" si="1993"/>
        <v>1.560299311084403E-3</v>
      </c>
      <c r="AU1461" s="13">
        <f t="shared" si="1994"/>
        <v>9.0944543987402863E-4</v>
      </c>
      <c r="AV1461" s="13">
        <f t="shared" si="1995"/>
        <v>3.9756362876916865E-4</v>
      </c>
      <c r="AW1461" s="13">
        <f t="shared" si="1996"/>
        <v>7.9712757944817977E-6</v>
      </c>
      <c r="AX1461" s="13">
        <f t="shared" si="1997"/>
        <v>2.1221594736818431E-3</v>
      </c>
      <c r="AY1461" s="13">
        <f t="shared" si="1998"/>
        <v>2.5049077466859759E-3</v>
      </c>
      <c r="AZ1461" s="13">
        <f t="shared" si="1999"/>
        <v>1.4783438514451872E-3</v>
      </c>
      <c r="BA1461" s="13">
        <f t="shared" si="2000"/>
        <v>5.8165829220583297E-4</v>
      </c>
      <c r="BB1461" s="13">
        <f t="shared" si="2001"/>
        <v>1.7164124328775135E-4</v>
      </c>
      <c r="BC1461" s="13">
        <f t="shared" si="2002"/>
        <v>4.0519620254208891E-5</v>
      </c>
      <c r="BD1461" s="13">
        <f t="shared" si="2003"/>
        <v>2.007799796698321E-4</v>
      </c>
      <c r="BE1461" s="13">
        <f t="shared" si="2004"/>
        <v>3.5108347923673116E-4</v>
      </c>
      <c r="BF1461" s="13">
        <f t="shared" si="2005"/>
        <v>3.069519421101139E-4</v>
      </c>
      <c r="BG1461" s="13">
        <f t="shared" si="2006"/>
        <v>1.7891185494307971E-4</v>
      </c>
      <c r="BH1461" s="13">
        <f t="shared" si="2007"/>
        <v>7.8211229791691792E-5</v>
      </c>
      <c r="BI1461" s="13">
        <f t="shared" si="2008"/>
        <v>2.7352000648475412E-5</v>
      </c>
      <c r="BJ1461" s="14">
        <f t="shared" si="2009"/>
        <v>0.50472119738588428</v>
      </c>
      <c r="BK1461" s="14">
        <f t="shared" si="2010"/>
        <v>0.23808796333042631</v>
      </c>
      <c r="BL1461" s="14">
        <f t="shared" si="2011"/>
        <v>0.24261846796884157</v>
      </c>
      <c r="BM1461" s="14">
        <f t="shared" si="2012"/>
        <v>0.55828765032666761</v>
      </c>
      <c r="BN1461" s="14">
        <f t="shared" si="2013"/>
        <v>0.43929381336945833</v>
      </c>
    </row>
    <row r="1462" spans="1:66" x14ac:dyDescent="0.25">
      <c r="A1462" t="s">
        <v>349</v>
      </c>
      <c r="B1462" t="s">
        <v>284</v>
      </c>
      <c r="C1462" t="s">
        <v>282</v>
      </c>
      <c r="D1462" t="s">
        <v>395</v>
      </c>
      <c r="E1462" s="10">
        <f>VLOOKUP(A1462,home!$A$2:$E$405,3,FALSE)</f>
        <v>1.5124</v>
      </c>
      <c r="F1462" s="10">
        <f>VLOOKUP(B1462,home!$B$2:$E$405,3,FALSE)</f>
        <v>0.70530000000000004</v>
      </c>
      <c r="G1462" s="10">
        <f>VLOOKUP(C1462,away!$B$2:$E$405,4,FALSE)</f>
        <v>1.0579000000000001</v>
      </c>
      <c r="H1462" s="10">
        <f>VLOOKUP(A1462,away!$A$2:$E$405,3,FALSE)</f>
        <v>1.1446000000000001</v>
      </c>
      <c r="I1462" s="10">
        <f>VLOOKUP(C1462,away!$B$2:$E$405,3,FALSE)</f>
        <v>1.3395999999999999</v>
      </c>
      <c r="J1462" s="10">
        <f>VLOOKUP(B1462,home!$B$2:$E$405,4,FALSE)</f>
        <v>0.64070000000000005</v>
      </c>
      <c r="K1462" s="12">
        <f t="shared" si="1958"/>
        <v>1.1284574021880001</v>
      </c>
      <c r="L1462" s="12">
        <f t="shared" si="1959"/>
        <v>0.98238925671200006</v>
      </c>
      <c r="M1462" s="13">
        <f t="shared" si="1960"/>
        <v>0.12113536267140619</v>
      </c>
      <c r="N1462" s="13">
        <f t="shared" si="1961"/>
        <v>0.13669609667327626</v>
      </c>
      <c r="O1462" s="13">
        <f t="shared" si="1962"/>
        <v>0.11900207889630128</v>
      </c>
      <c r="P1462" s="13">
        <f t="shared" si="1963"/>
        <v>0.13428877680629156</v>
      </c>
      <c r="Q1462" s="13">
        <f t="shared" si="1964"/>
        <v>7.7127861070582532E-2</v>
      </c>
      <c r="R1462" s="13">
        <f t="shared" si="1965"/>
        <v>5.8453181917060094E-2</v>
      </c>
      <c r="S1462" s="13">
        <f t="shared" si="1966"/>
        <v>3.7217611724678405E-2</v>
      </c>
      <c r="T1462" s="13">
        <f t="shared" si="1967"/>
        <v>7.5769582108915975E-2</v>
      </c>
      <c r="U1462" s="13">
        <f t="shared" si="1968"/>
        <v>6.596192581574821E-2</v>
      </c>
      <c r="V1462" s="13">
        <f t="shared" si="1969"/>
        <v>4.5843183140463423E-3</v>
      </c>
      <c r="W1462" s="13">
        <f t="shared" si="1970"/>
        <v>2.9011835246675499E-2</v>
      </c>
      <c r="X1462" s="13">
        <f t="shared" si="1971"/>
        <v>2.8500915263832548E-2</v>
      </c>
      <c r="Y1462" s="13">
        <f t="shared" si="1972"/>
        <v>1.3999496480824075E-2</v>
      </c>
      <c r="Z1462" s="13">
        <f t="shared" si="1973"/>
        <v>1.9141259311984002E-2</v>
      </c>
      <c r="AA1462" s="13">
        <f t="shared" si="1974"/>
        <v>2.160009575780833E-2</v>
      </c>
      <c r="AB1462" s="13">
        <f t="shared" si="1975"/>
        <v>1.2187393972934215E-2</v>
      </c>
      <c r="AC1462" s="13">
        <f t="shared" si="1976"/>
        <v>3.1763149365903576E-4</v>
      </c>
      <c r="AD1462" s="13">
        <f t="shared" si="1977"/>
        <v>8.1846550587924231E-3</v>
      </c>
      <c r="AE1462" s="13">
        <f t="shared" si="1978"/>
        <v>8.0405171996512006E-3</v>
      </c>
      <c r="AF1462" s="13">
        <f t="shared" si="1979"/>
        <v>3.9494588576726971E-3</v>
      </c>
      <c r="AG1462" s="13">
        <f t="shared" si="1980"/>
        <v>1.293301983867902E-3</v>
      </c>
      <c r="AH1462" s="13">
        <f t="shared" si="1981"/>
        <v>4.7010418770079016E-3</v>
      </c>
      <c r="AI1462" s="13">
        <f t="shared" si="1982"/>
        <v>5.3049255041053359E-3</v>
      </c>
      <c r="AJ1462" s="13">
        <f t="shared" si="1983"/>
        <v>2.9931912265817877E-3</v>
      </c>
      <c r="AK1462" s="13">
        <f t="shared" si="1984"/>
        <v>1.1258962652667987E-3</v>
      </c>
      <c r="AL1462" s="13">
        <f t="shared" si="1985"/>
        <v>1.4084853115710612E-5</v>
      </c>
      <c r="AM1462" s="13">
        <f t="shared" si="1986"/>
        <v>1.8472069170899536E-3</v>
      </c>
      <c r="AN1462" s="13">
        <f t="shared" si="1987"/>
        <v>1.8146762302732643E-3</v>
      </c>
      <c r="AO1462" s="13">
        <f t="shared" si="1988"/>
        <v>8.9135921651554311E-4</v>
      </c>
      <c r="AP1462" s="13">
        <f t="shared" si="1989"/>
        <v>2.9188723939203181E-4</v>
      </c>
      <c r="AQ1462" s="13">
        <f t="shared" si="1990"/>
        <v>7.1686722037513916E-5</v>
      </c>
      <c r="AR1462" s="13">
        <f t="shared" si="1991"/>
        <v>9.2365060706515578E-4</v>
      </c>
      <c r="AS1462" s="13">
        <f t="shared" si="1992"/>
        <v>1.0423003645781148E-3</v>
      </c>
      <c r="AT1462" s="13">
        <f t="shared" si="1993"/>
        <v>5.8809578085571251E-4</v>
      </c>
      <c r="AU1462" s="13">
        <f t="shared" si="1994"/>
        <v>2.2121367903405346E-4</v>
      </c>
      <c r="AV1462" s="13">
        <f t="shared" si="1995"/>
        <v>6.2407553392804523E-5</v>
      </c>
      <c r="AW1462" s="13">
        <f t="shared" si="1996"/>
        <v>4.3372913452013571E-7</v>
      </c>
      <c r="AX1462" s="13">
        <f t="shared" si="1997"/>
        <v>3.4741571982717238E-4</v>
      </c>
      <c r="AY1462" s="13">
        <f t="shared" si="1998"/>
        <v>3.4129747077108028E-4</v>
      </c>
      <c r="AZ1462" s="13">
        <f t="shared" si="1999"/>
        <v>1.6764348431424356E-4</v>
      </c>
      <c r="BA1462" s="13">
        <f t="shared" si="2000"/>
        <v>5.4897052649359867E-5</v>
      </c>
      <c r="BB1462" s="13">
        <f t="shared" si="2001"/>
        <v>1.348256868697104E-5</v>
      </c>
      <c r="BC1462" s="13">
        <f t="shared" si="2002"/>
        <v>2.6490261261923939E-6</v>
      </c>
      <c r="BD1462" s="13">
        <f t="shared" si="2003"/>
        <v>1.5123073888938764E-4</v>
      </c>
      <c r="BE1462" s="13">
        <f t="shared" si="2004"/>
        <v>1.7065744673809013E-4</v>
      </c>
      <c r="BF1462" s="13">
        <f t="shared" si="2005"/>
        <v>9.62898295050511E-5</v>
      </c>
      <c r="BG1462" s="13">
        <f t="shared" si="2006"/>
        <v>3.6219656953465118E-5</v>
      </c>
      <c r="BH1462" s="13">
        <f t="shared" si="2007"/>
        <v>1.0218084998461946E-5</v>
      </c>
      <c r="BI1462" s="13">
        <f t="shared" si="2008"/>
        <v>2.3061347305401074E-6</v>
      </c>
      <c r="BJ1462" s="14">
        <f t="shared" si="2009"/>
        <v>0.38841792159177446</v>
      </c>
      <c r="BK1462" s="14">
        <f t="shared" si="2010"/>
        <v>0.29789908333396836</v>
      </c>
      <c r="BL1462" s="14">
        <f t="shared" si="2011"/>
        <v>0.29463432110955495</v>
      </c>
      <c r="BM1462" s="14">
        <f t="shared" si="2012"/>
        <v>0.35304836357072727</v>
      </c>
      <c r="BN1462" s="14">
        <f t="shared" si="2013"/>
        <v>0.64670335803491785</v>
      </c>
    </row>
    <row r="1463" spans="1:66" x14ac:dyDescent="0.25">
      <c r="A1463" t="s">
        <v>349</v>
      </c>
      <c r="B1463" t="s">
        <v>278</v>
      </c>
      <c r="C1463" t="s">
        <v>286</v>
      </c>
      <c r="D1463" t="s">
        <v>395</v>
      </c>
      <c r="E1463" s="10">
        <f>VLOOKUP(A1463,home!$A$2:$E$405,3,FALSE)</f>
        <v>1.5124</v>
      </c>
      <c r="F1463" s="10">
        <f>VLOOKUP(B1463,home!$B$2:$E$405,3,FALSE)</f>
        <v>1.0138</v>
      </c>
      <c r="G1463" s="10">
        <f>VLOOKUP(C1463,away!$B$2:$E$405,4,FALSE)</f>
        <v>1.4986999999999999</v>
      </c>
      <c r="H1463" s="10">
        <f>VLOOKUP(A1463,away!$A$2:$E$405,3,FALSE)</f>
        <v>1.1446000000000001</v>
      </c>
      <c r="I1463" s="10">
        <f>VLOOKUP(C1463,away!$B$2:$E$405,3,FALSE)</f>
        <v>0.58240000000000003</v>
      </c>
      <c r="J1463" s="10">
        <f>VLOOKUP(B1463,home!$B$2:$E$405,4,FALSE)</f>
        <v>0.99019999999999997</v>
      </c>
      <c r="K1463" s="12">
        <f t="shared" si="1958"/>
        <v>2.2979134275440001</v>
      </c>
      <c r="L1463" s="12">
        <f t="shared" si="1959"/>
        <v>0.66008221260800004</v>
      </c>
      <c r="M1463" s="13">
        <f t="shared" si="1960"/>
        <v>5.1922885089425309E-2</v>
      </c>
      <c r="N1463" s="13">
        <f t="shared" si="1961"/>
        <v>0.11931429484381456</v>
      </c>
      <c r="O1463" s="13">
        <f t="shared" si="1962"/>
        <v>3.4273372874818783E-2</v>
      </c>
      <c r="P1463" s="13">
        <f t="shared" si="1963"/>
        <v>7.8757243736268384E-2</v>
      </c>
      <c r="Q1463" s="13">
        <f t="shared" si="1964"/>
        <v>0.1370869601097727</v>
      </c>
      <c r="R1463" s="13">
        <f t="shared" si="1965"/>
        <v>1.1311621900374696E-2</v>
      </c>
      <c r="S1463" s="13">
        <f t="shared" si="1966"/>
        <v>2.9864978757686757E-2</v>
      </c>
      <c r="T1463" s="13">
        <f t="shared" si="1967"/>
        <v>9.0488663948963391E-2</v>
      </c>
      <c r="U1463" s="13">
        <f t="shared" si="1968"/>
        <v>2.5993127852171793E-2</v>
      </c>
      <c r="V1463" s="13">
        <f t="shared" si="1969"/>
        <v>5.0332835086894052E-3</v>
      </c>
      <c r="W1463" s="13">
        <f t="shared" si="1970"/>
        <v>0.10500465545914513</v>
      </c>
      <c r="X1463" s="13">
        <f t="shared" si="1971"/>
        <v>6.9311705309613211E-2</v>
      </c>
      <c r="Y1463" s="13">
        <f t="shared" si="1972"/>
        <v>2.2875711900201573E-2</v>
      </c>
      <c r="Z1463" s="13">
        <f t="shared" si="1973"/>
        <v>2.4888668040614799E-3</v>
      </c>
      <c r="AA1463" s="13">
        <f t="shared" si="1974"/>
        <v>5.719200448421397E-3</v>
      </c>
      <c r="AB1463" s="13">
        <f t="shared" si="1975"/>
        <v>6.5711137526215995E-3</v>
      </c>
      <c r="AC1463" s="13">
        <f t="shared" si="1976"/>
        <v>4.771589822638783E-4</v>
      </c>
      <c r="AD1463" s="13">
        <f t="shared" si="1977"/>
        <v>6.0322901933550263E-2</v>
      </c>
      <c r="AE1463" s="13">
        <f t="shared" si="1978"/>
        <v>3.9818074579233254E-2</v>
      </c>
      <c r="AF1463" s="13">
        <f t="shared" si="1979"/>
        <v>1.3141601385025322E-2</v>
      </c>
      <c r="AG1463" s="13">
        <f t="shared" si="1980"/>
        <v>2.891512439813291E-3</v>
      </c>
      <c r="AH1463" s="13">
        <f t="shared" si="1981"/>
        <v>4.1071417672787578E-4</v>
      </c>
      <c r="AI1463" s="13">
        <f t="shared" si="1982"/>
        <v>9.4378562158566515E-4</v>
      </c>
      <c r="AJ1463" s="13">
        <f t="shared" si="1983"/>
        <v>1.0843688262823306E-3</v>
      </c>
      <c r="AK1463" s="13">
        <f t="shared" si="1984"/>
        <v>8.3059522877476481E-4</v>
      </c>
      <c r="AL1463" s="13">
        <f t="shared" si="1985"/>
        <v>2.8950414602257601E-5</v>
      </c>
      <c r="AM1463" s="13">
        <f t="shared" si="1986"/>
        <v>2.7723361268305016E-2</v>
      </c>
      <c r="AN1463" s="13">
        <f t="shared" si="1987"/>
        <v>1.82996976469137E-2</v>
      </c>
      <c r="AO1463" s="13">
        <f t="shared" si="1988"/>
        <v>6.0396524564161032E-3</v>
      </c>
      <c r="AP1463" s="13">
        <f t="shared" si="1989"/>
        <v>1.3288890522714948E-3</v>
      </c>
      <c r="AQ1463" s="13">
        <f t="shared" si="1990"/>
        <v>2.1929400648347907E-4</v>
      </c>
      <c r="AR1463" s="13">
        <f t="shared" si="1991"/>
        <v>5.4221024504801889E-5</v>
      </c>
      <c r="AS1463" s="13">
        <f t="shared" si="1992"/>
        <v>1.2459522026477655E-4</v>
      </c>
      <c r="AT1463" s="13">
        <f t="shared" si="1993"/>
        <v>1.4315451482711621E-4</v>
      </c>
      <c r="AU1463" s="13">
        <f t="shared" si="1994"/>
        <v>1.0965222727825897E-4</v>
      </c>
      <c r="AV1463" s="13">
        <f t="shared" si="1995"/>
        <v>6.2992831355704462E-5</v>
      </c>
      <c r="AW1463" s="13">
        <f t="shared" si="1996"/>
        <v>1.2197869415004949E-6</v>
      </c>
      <c r="AX1463" s="13">
        <f t="shared" si="1997"/>
        <v>1.0617647352515216E-2</v>
      </c>
      <c r="AY1463" s="13">
        <f t="shared" si="1998"/>
        <v>7.0085201571397152E-3</v>
      </c>
      <c r="AZ1463" s="13">
        <f t="shared" si="1999"/>
        <v>2.3130997462162753E-3</v>
      </c>
      <c r="BA1463" s="13">
        <f t="shared" si="2000"/>
        <v>5.0894533282181428E-4</v>
      </c>
      <c r="BB1463" s="13">
        <f t="shared" si="2001"/>
        <v>8.398644034638451E-5</v>
      </c>
      <c r="BC1463" s="13">
        <f t="shared" si="2002"/>
        <v>1.1087591074582261E-5</v>
      </c>
      <c r="BD1463" s="13">
        <f t="shared" si="2003"/>
        <v>5.9650556375003684E-6</v>
      </c>
      <c r="BE1463" s="13">
        <f t="shared" si="2004"/>
        <v>1.3707181445459131E-5</v>
      </c>
      <c r="BF1463" s="13">
        <f t="shared" si="2005"/>
        <v>1.5748958148651263E-5</v>
      </c>
      <c r="BG1463" s="13">
        <f t="shared" si="2006"/>
        <v>1.2063247466538077E-5</v>
      </c>
      <c r="BH1463" s="13">
        <f t="shared" si="2007"/>
        <v>6.9300745832859987E-6</v>
      </c>
      <c r="BI1463" s="13">
        <f t="shared" si="2008"/>
        <v>3.1849422877628573E-6</v>
      </c>
      <c r="BJ1463" s="14">
        <f t="shared" si="2009"/>
        <v>0.73441026295963652</v>
      </c>
      <c r="BK1463" s="14">
        <f t="shared" si="2010"/>
        <v>0.17309302064607571</v>
      </c>
      <c r="BL1463" s="14">
        <f t="shared" si="2011"/>
        <v>8.7690115959578763E-2</v>
      </c>
      <c r="BM1463" s="14">
        <f t="shared" si="2012"/>
        <v>0.55800858744467985</v>
      </c>
      <c r="BN1463" s="14">
        <f t="shared" si="2013"/>
        <v>0.43266637855447443</v>
      </c>
    </row>
    <row r="1464" spans="1:66" x14ac:dyDescent="0.25">
      <c r="A1464" t="s">
        <v>357</v>
      </c>
      <c r="B1464" t="s">
        <v>330</v>
      </c>
      <c r="C1464" t="s">
        <v>334</v>
      </c>
      <c r="D1464" t="s">
        <v>395</v>
      </c>
      <c r="E1464" s="10">
        <f>VLOOKUP(A1464,home!$A$2:$E$405,3,FALSE)</f>
        <v>1.72</v>
      </c>
      <c r="F1464" s="10">
        <f>VLOOKUP(B1464,home!$B$2:$E$405,3,FALSE)</f>
        <v>0.63949999999999996</v>
      </c>
      <c r="G1464" s="10">
        <f>VLOOKUP(C1464,away!$B$2:$E$405,4,FALSE)</f>
        <v>0.87209999999999999</v>
      </c>
      <c r="H1464" s="10">
        <f>VLOOKUP(A1464,away!$A$2:$E$405,3,FALSE)</f>
        <v>1.58</v>
      </c>
      <c r="I1464" s="10">
        <f>VLOOKUP(C1464,away!$B$2:$E$405,3,FALSE)</f>
        <v>0.94940000000000002</v>
      </c>
      <c r="J1464" s="10">
        <f>VLOOKUP(B1464,home!$B$2:$E$405,4,FALSE)</f>
        <v>1.6456</v>
      </c>
      <c r="K1464" s="12">
        <f t="shared" si="1958"/>
        <v>0.95925767399999995</v>
      </c>
      <c r="L1464" s="12">
        <f t="shared" si="1959"/>
        <v>2.4684855712</v>
      </c>
      <c r="M1464" s="13">
        <f t="shared" si="1960"/>
        <v>3.2460112691437781E-2</v>
      </c>
      <c r="N1464" s="13">
        <f t="shared" si="1961"/>
        <v>3.1137612198166482E-2</v>
      </c>
      <c r="O1464" s="13">
        <f t="shared" si="1962"/>
        <v>8.0127319818340148E-2</v>
      </c>
      <c r="P1464" s="13">
        <f t="shared" si="1963"/>
        <v>7.6862746432795059E-2</v>
      </c>
      <c r="Q1464" s="13">
        <f t="shared" si="1964"/>
        <v>1.4934496725563599E-2</v>
      </c>
      <c r="R1464" s="13">
        <f t="shared" si="1965"/>
        <v>9.8896566415250242E-2</v>
      </c>
      <c r="S1464" s="13">
        <f t="shared" si="1966"/>
        <v>4.5501088099661101E-2</v>
      </c>
      <c r="T1464" s="13">
        <f t="shared" si="1967"/>
        <v>3.686558968018739E-2</v>
      </c>
      <c r="U1464" s="13">
        <f t="shared" si="1968"/>
        <v>9.4867290266079443E-2</v>
      </c>
      <c r="V1464" s="13">
        <f t="shared" si="1969"/>
        <v>1.1971405679969387E-2</v>
      </c>
      <c r="W1464" s="13">
        <f t="shared" si="1970"/>
        <v>4.7753435304415852E-3</v>
      </c>
      <c r="X1464" s="13">
        <f t="shared" si="1971"/>
        <v>1.1787866602418321E-2</v>
      </c>
      <c r="Y1464" s="13">
        <f t="shared" si="1972"/>
        <v>1.4549089311649997E-2</v>
      </c>
      <c r="Z1464" s="13">
        <f t="shared" si="1973"/>
        <v>8.1374915745755907E-2</v>
      </c>
      <c r="AA1464" s="13">
        <f t="shared" si="1974"/>
        <v>7.8059512400219785E-2</v>
      </c>
      <c r="AB1464" s="13">
        <f t="shared" si="1975"/>
        <v>3.7439593149304486E-2</v>
      </c>
      <c r="AC1464" s="13">
        <f t="shared" si="1976"/>
        <v>1.7717034903161411E-3</v>
      </c>
      <c r="AD1464" s="13">
        <f t="shared" si="1977"/>
        <v>1.1451962318905855E-3</v>
      </c>
      <c r="AE1464" s="13">
        <f t="shared" si="1978"/>
        <v>2.8269003746145193E-3</v>
      </c>
      <c r="AF1464" s="13">
        <f t="shared" si="1979"/>
        <v>3.4890813929779082E-3</v>
      </c>
      <c r="AG1464" s="13">
        <f t="shared" si="1980"/>
        <v>2.8709156917694546E-3</v>
      </c>
      <c r="AH1464" s="13">
        <f t="shared" si="1981"/>
        <v>5.0218201344003531E-2</v>
      </c>
      <c r="AI1464" s="13">
        <f t="shared" si="1982"/>
        <v>4.8172195013712497E-2</v>
      </c>
      <c r="AJ1464" s="13">
        <f t="shared" si="1983"/>
        <v>2.310477387016412E-2</v>
      </c>
      <c r="AK1464" s="13">
        <f t="shared" si="1984"/>
        <v>7.3878105469965382E-3</v>
      </c>
      <c r="AL1464" s="13">
        <f t="shared" si="1985"/>
        <v>1.6780964061925552E-4</v>
      </c>
      <c r="AM1464" s="13">
        <f t="shared" si="1986"/>
        <v>2.1970765473538559E-4</v>
      </c>
      <c r="AN1464" s="13">
        <f t="shared" si="1987"/>
        <v>5.4234517559649065E-4</v>
      </c>
      <c r="AO1464" s="13">
        <f t="shared" si="1988"/>
        <v>6.6938562028493387E-4</v>
      </c>
      <c r="AP1464" s="13">
        <f t="shared" si="1989"/>
        <v>5.5078958174737379E-4</v>
      </c>
      <c r="AQ1464" s="13">
        <f t="shared" si="1990"/>
        <v>3.3990403382766872E-4</v>
      </c>
      <c r="AR1464" s="13">
        <f t="shared" si="1991"/>
        <v>2.4792581085857853E-2</v>
      </c>
      <c r="AS1464" s="13">
        <f t="shared" si="1992"/>
        <v>2.3782473664876395E-2</v>
      </c>
      <c r="AT1464" s="13">
        <f t="shared" si="1993"/>
        <v>1.1406760184867791E-2</v>
      </c>
      <c r="AU1464" s="13">
        <f t="shared" si="1994"/>
        <v>3.6473407476040297E-3</v>
      </c>
      <c r="AV1464" s="13">
        <f t="shared" si="1995"/>
        <v>8.7468490045801536E-4</v>
      </c>
      <c r="AW1464" s="13">
        <f t="shared" si="1996"/>
        <v>1.1037743100026756E-5</v>
      </c>
      <c r="AX1464" s="13">
        <f t="shared" si="1997"/>
        <v>3.5126042306910168E-5</v>
      </c>
      <c r="AY1464" s="13">
        <f t="shared" si="1998"/>
        <v>8.6708128607968497E-5</v>
      </c>
      <c r="AZ1464" s="13">
        <f t="shared" si="1999"/>
        <v>1.070188821872621E-4</v>
      </c>
      <c r="BA1464" s="13">
        <f t="shared" si="2000"/>
        <v>8.80581888417364E-5</v>
      </c>
      <c r="BB1464" s="13">
        <f t="shared" si="2001"/>
        <v>5.4342592145457778E-5</v>
      </c>
      <c r="BC1464" s="13">
        <f t="shared" si="2002"/>
        <v>2.6828780922533817E-5</v>
      </c>
      <c r="BD1464" s="13">
        <f t="shared" si="2003"/>
        <v>1.0200021447207688E-2</v>
      </c>
      <c r="BE1464" s="13">
        <f t="shared" si="2004"/>
        <v>9.7844488481985577E-3</v>
      </c>
      <c r="BF1464" s="13">
        <f t="shared" si="2005"/>
        <v>4.6929038217474635E-3</v>
      </c>
      <c r="BG1464" s="13">
        <f t="shared" si="2006"/>
        <v>1.5005680014517275E-3</v>
      </c>
      <c r="BH1464" s="13">
        <f t="shared" si="2007"/>
        <v>3.5985784268785309E-4</v>
      </c>
      <c r="BI1464" s="13">
        <f t="shared" si="2008"/>
        <v>6.9039279429481589E-5</v>
      </c>
      <c r="BJ1464" s="14">
        <f t="shared" si="2009"/>
        <v>0.12710230642088355</v>
      </c>
      <c r="BK1464" s="14">
        <f t="shared" si="2010"/>
        <v>0.16882157416340668</v>
      </c>
      <c r="BL1464" s="14">
        <f t="shared" si="2011"/>
        <v>0.60938394264845752</v>
      </c>
      <c r="BM1464" s="14">
        <f t="shared" si="2012"/>
        <v>0.65218821431144236</v>
      </c>
      <c r="BN1464" s="14">
        <f t="shared" si="2013"/>
        <v>0.33441885428155327</v>
      </c>
    </row>
    <row r="1465" spans="1:66" x14ac:dyDescent="0.25">
      <c r="A1465" t="s">
        <v>357</v>
      </c>
      <c r="B1465" t="s">
        <v>336</v>
      </c>
      <c r="C1465" t="s">
        <v>335</v>
      </c>
      <c r="D1465" t="s">
        <v>395</v>
      </c>
      <c r="E1465" s="10">
        <f>VLOOKUP(A1465,home!$A$2:$E$405,3,FALSE)</f>
        <v>1.72</v>
      </c>
      <c r="F1465" s="10">
        <f>VLOOKUP(B1465,home!$B$2:$E$405,3,FALSE)</f>
        <v>0.81399999999999995</v>
      </c>
      <c r="G1465" s="10">
        <f>VLOOKUP(C1465,away!$B$2:$E$405,4,FALSE)</f>
        <v>0.58140000000000003</v>
      </c>
      <c r="H1465" s="10">
        <f>VLOOKUP(A1465,away!$A$2:$E$405,3,FALSE)</f>
        <v>1.58</v>
      </c>
      <c r="I1465" s="10">
        <f>VLOOKUP(C1465,away!$B$2:$E$405,3,FALSE)</f>
        <v>1.2658</v>
      </c>
      <c r="J1465" s="10">
        <f>VLOOKUP(B1465,home!$B$2:$E$405,4,FALSE)</f>
        <v>0.69620000000000004</v>
      </c>
      <c r="K1465" s="12">
        <f t="shared" si="1958"/>
        <v>0.81400651200000007</v>
      </c>
      <c r="L1465" s="12">
        <f t="shared" si="1959"/>
        <v>1.3923749368000002</v>
      </c>
      <c r="M1465" s="13">
        <f t="shared" si="1960"/>
        <v>0.11009832500127199</v>
      </c>
      <c r="N1465" s="13">
        <f t="shared" si="1961"/>
        <v>8.9620753511327825E-2</v>
      </c>
      <c r="O1465" s="13">
        <f t="shared" si="1962"/>
        <v>0.15329814831543195</v>
      </c>
      <c r="P1465" s="13">
        <f t="shared" si="1963"/>
        <v>0.12478569100630346</v>
      </c>
      <c r="Q1465" s="13">
        <f t="shared" si="1964"/>
        <v>3.6475938484283849E-2</v>
      </c>
      <c r="R1465" s="13">
        <f t="shared" si="1965"/>
        <v>0.10672424978612835</v>
      </c>
      <c r="S1465" s="13">
        <f t="shared" si="1966"/>
        <v>3.5358096228395718E-2</v>
      </c>
      <c r="T1465" s="13">
        <f t="shared" si="1967"/>
        <v>5.0788182541775417E-2</v>
      </c>
      <c r="U1465" s="13">
        <f t="shared" si="1968"/>
        <v>8.68742343142231E-2</v>
      </c>
      <c r="V1465" s="13">
        <f t="shared" si="1969"/>
        <v>4.4527718195700233E-3</v>
      </c>
      <c r="W1465" s="13">
        <f t="shared" si="1970"/>
        <v>9.8972171525061568E-3</v>
      </c>
      <c r="X1465" s="13">
        <f t="shared" si="1971"/>
        <v>1.3780637107216637E-2</v>
      </c>
      <c r="Y1465" s="13">
        <f t="shared" si="1972"/>
        <v>9.5939068606122543E-3</v>
      </c>
      <c r="Z1465" s="13">
        <f t="shared" si="1973"/>
        <v>4.9533390183662616E-2</v>
      </c>
      <c r="AA1465" s="13">
        <f t="shared" si="1974"/>
        <v>4.0320502170938244E-2</v>
      </c>
      <c r="AB1465" s="13">
        <f t="shared" si="1975"/>
        <v>1.6410575667126934E-2</v>
      </c>
      <c r="AC1465" s="13">
        <f t="shared" si="1976"/>
        <v>3.1542385430933069E-4</v>
      </c>
      <c r="AD1465" s="13">
        <f t="shared" si="1977"/>
        <v>2.0140998032045273E-3</v>
      </c>
      <c r="AE1465" s="13">
        <f t="shared" si="1978"/>
        <v>2.8043820861957964E-3</v>
      </c>
      <c r="AF1465" s="13">
        <f t="shared" si="1979"/>
        <v>1.9523756650149629E-3</v>
      </c>
      <c r="AG1465" s="13">
        <f t="shared" si="1980"/>
        <v>9.061463143950221E-4</v>
      </c>
      <c r="AH1465" s="13">
        <f t="shared" si="1981"/>
        <v>1.7242262756616757E-2</v>
      </c>
      <c r="AI1465" s="13">
        <f t="shared" si="1982"/>
        <v>1.4035314165501111E-2</v>
      </c>
      <c r="AJ1465" s="13">
        <f t="shared" si="1983"/>
        <v>5.7124185643418739E-3</v>
      </c>
      <c r="AK1465" s="13">
        <f t="shared" si="1984"/>
        <v>1.549981970214659E-3</v>
      </c>
      <c r="AL1465" s="13">
        <f t="shared" si="1985"/>
        <v>1.4300084445210829E-5</v>
      </c>
      <c r="AM1465" s="13">
        <f t="shared" si="1986"/>
        <v>3.2789807112528087E-4</v>
      </c>
      <c r="AN1465" s="13">
        <f t="shared" si="1987"/>
        <v>4.5655705605990489E-4</v>
      </c>
      <c r="AO1465" s="13">
        <f t="shared" si="1988"/>
        <v>3.1784930103850222E-4</v>
      </c>
      <c r="AP1465" s="13">
        <f t="shared" si="1989"/>
        <v>1.4752180014846952E-4</v>
      </c>
      <c r="AQ1465" s="13">
        <f t="shared" si="1990"/>
        <v>5.1351414289586906E-5</v>
      </c>
      <c r="AR1465" s="13">
        <f t="shared" si="1991"/>
        <v>4.8015389032066468E-3</v>
      </c>
      <c r="AS1465" s="13">
        <f t="shared" si="1992"/>
        <v>3.9084839348315489E-3</v>
      </c>
      <c r="AT1465" s="13">
        <f t="shared" si="1993"/>
        <v>1.590765687500132E-3</v>
      </c>
      <c r="AU1465" s="13">
        <f t="shared" si="1994"/>
        <v>4.3163120956375483E-4</v>
      </c>
      <c r="AV1465" s="13">
        <f t="shared" si="1995"/>
        <v>8.7837653841833302E-5</v>
      </c>
      <c r="AW1465" s="13">
        <f t="shared" si="1996"/>
        <v>4.5021522527540404E-7</v>
      </c>
      <c r="AX1465" s="13">
        <f t="shared" si="1997"/>
        <v>4.4485194194702946E-5</v>
      </c>
      <c r="AY1465" s="13">
        <f t="shared" si="1998"/>
        <v>6.1940069455385243E-5</v>
      </c>
      <c r="AZ1465" s="13">
        <f t="shared" si="1999"/>
        <v>4.3121900146664844E-5</v>
      </c>
      <c r="BA1465" s="13">
        <f t="shared" si="2000"/>
        <v>2.0013950997136118E-5</v>
      </c>
      <c r="BB1465" s="13">
        <f t="shared" si="2001"/>
        <v>6.9667309386889299E-6</v>
      </c>
      <c r="BC1465" s="13">
        <f t="shared" si="2002"/>
        <v>1.9400603100919197E-6</v>
      </c>
      <c r="BD1465" s="13">
        <f t="shared" si="2003"/>
        <v>1.1142570711491825E-3</v>
      </c>
      <c r="BE1465" s="13">
        <f t="shared" si="2004"/>
        <v>9.0701251195748195E-4</v>
      </c>
      <c r="BF1465" s="13">
        <f t="shared" si="2005"/>
        <v>3.6915704559943401E-4</v>
      </c>
      <c r="BG1465" s="13">
        <f t="shared" si="2006"/>
        <v>1.0016541302287343E-4</v>
      </c>
      <c r="BH1465" s="13">
        <f t="shared" si="2007"/>
        <v>2.0383824619447146E-5</v>
      </c>
      <c r="BI1465" s="13">
        <f t="shared" si="2008"/>
        <v>3.318513195939181E-6</v>
      </c>
      <c r="BJ1465" s="14">
        <f t="shared" si="2009"/>
        <v>0.2193132850752369</v>
      </c>
      <c r="BK1465" s="14">
        <f t="shared" si="2010"/>
        <v>0.2750865480637511</v>
      </c>
      <c r="BL1465" s="14">
        <f t="shared" si="2011"/>
        <v>0.45550223947901131</v>
      </c>
      <c r="BM1465" s="14">
        <f t="shared" si="2012"/>
        <v>0.37837086684268434</v>
      </c>
      <c r="BN1465" s="14">
        <f t="shared" si="2013"/>
        <v>0.62100310610474752</v>
      </c>
    </row>
    <row r="1466" spans="1:66" x14ac:dyDescent="0.25">
      <c r="A1466" t="s">
        <v>357</v>
      </c>
      <c r="B1466" t="s">
        <v>331</v>
      </c>
      <c r="C1466" t="s">
        <v>337</v>
      </c>
      <c r="D1466" t="s">
        <v>395</v>
      </c>
      <c r="E1466" s="10">
        <f>VLOOKUP(A1466,home!$A$2:$E$405,3,FALSE)</f>
        <v>1.72</v>
      </c>
      <c r="F1466" s="10">
        <f>VLOOKUP(B1466,home!$B$2:$E$405,3,FALSE)</f>
        <v>0.87209999999999999</v>
      </c>
      <c r="G1466" s="10">
        <f>VLOOKUP(C1466,away!$B$2:$E$405,4,FALSE)</f>
        <v>0.87209999999999999</v>
      </c>
      <c r="H1466" s="10">
        <f>VLOOKUP(A1466,away!$A$2:$E$405,3,FALSE)</f>
        <v>1.58</v>
      </c>
      <c r="I1466" s="10">
        <f>VLOOKUP(C1466,away!$B$2:$E$405,3,FALSE)</f>
        <v>0.94940000000000002</v>
      </c>
      <c r="J1466" s="10">
        <f>VLOOKUP(B1466,home!$B$2:$E$405,4,FALSE)</f>
        <v>1.2024999999999999</v>
      </c>
      <c r="K1466" s="12">
        <f t="shared" si="1958"/>
        <v>1.3081604651999998</v>
      </c>
      <c r="L1466" s="12">
        <f t="shared" si="1959"/>
        <v>1.8038125300000001</v>
      </c>
      <c r="M1466" s="13">
        <f t="shared" si="1960"/>
        <v>4.4513044621703218E-2</v>
      </c>
      <c r="N1466" s="13">
        <f t="shared" si="1961"/>
        <v>5.8230205159795635E-2</v>
      </c>
      <c r="O1466" s="13">
        <f t="shared" si="1962"/>
        <v>8.0293187637077379E-2</v>
      </c>
      <c r="P1466" s="13">
        <f t="shared" si="1963"/>
        <v>0.10503637369171001</v>
      </c>
      <c r="Q1466" s="13">
        <f t="shared" si="1964"/>
        <v>3.8087226135264857E-2</v>
      </c>
      <c r="R1466" s="13">
        <f t="shared" si="1965"/>
        <v>7.2416928966700642E-2</v>
      </c>
      <c r="S1466" s="13">
        <f t="shared" si="1966"/>
        <v>6.1962958791440294E-2</v>
      </c>
      <c r="T1466" s="13">
        <f t="shared" si="1967"/>
        <v>6.8702215735734221E-2</v>
      </c>
      <c r="U1466" s="13">
        <f t="shared" si="1968"/>
        <v>9.473296348543446E-2</v>
      </c>
      <c r="V1466" s="13">
        <f t="shared" si="1969"/>
        <v>1.62458357244201E-2</v>
      </c>
      <c r="W1466" s="13">
        <f t="shared" si="1970"/>
        <v>1.6608067819761888E-2</v>
      </c>
      <c r="X1466" s="13">
        <f t="shared" si="1971"/>
        <v>2.9957840832376275E-2</v>
      </c>
      <c r="Y1466" s="13">
        <f t="shared" si="1972"/>
        <v>2.7019164332592983E-2</v>
      </c>
      <c r="Z1466" s="13">
        <f t="shared" si="1973"/>
        <v>4.3542187951418183E-2</v>
      </c>
      <c r="AA1466" s="13">
        <f t="shared" si="1974"/>
        <v>5.6960168846353042E-2</v>
      </c>
      <c r="AB1466" s="13">
        <f t="shared" si="1975"/>
        <v>3.7256520487957884E-2</v>
      </c>
      <c r="AC1466" s="13">
        <f t="shared" si="1976"/>
        <v>2.3959320332195551E-3</v>
      </c>
      <c r="AD1466" s="13">
        <f t="shared" si="1977"/>
        <v>5.431504431293214E-3</v>
      </c>
      <c r="AE1466" s="13">
        <f t="shared" si="1978"/>
        <v>9.7974157499172241E-3</v>
      </c>
      <c r="AF1466" s="13">
        <f t="shared" si="1979"/>
        <v>8.83635064566002E-3</v>
      </c>
      <c r="AG1466" s="13">
        <f t="shared" si="1980"/>
        <v>5.3130400047050434E-3</v>
      </c>
      <c r="AH1466" s="13">
        <f t="shared" si="1981"/>
        <v>1.9635486052595796E-2</v>
      </c>
      <c r="AI1466" s="13">
        <f t="shared" si="1982"/>
        <v>2.5686366568991825E-2</v>
      </c>
      <c r="AJ1466" s="13">
        <f t="shared" si="1983"/>
        <v>1.680094462009504E-2</v>
      </c>
      <c r="AK1466" s="13">
        <f t="shared" si="1984"/>
        <v>7.3261105100076536E-3</v>
      </c>
      <c r="AL1466" s="13">
        <f t="shared" si="1985"/>
        <v>2.2614495550231218E-4</v>
      </c>
      <c r="AM1466" s="13">
        <f t="shared" si="1986"/>
        <v>1.4210558727152784E-3</v>
      </c>
      <c r="AN1466" s="13">
        <f t="shared" si="1987"/>
        <v>2.5633183890339042E-3</v>
      </c>
      <c r="AO1466" s="13">
        <f t="shared" si="1988"/>
        <v>2.3118729142593861E-3</v>
      </c>
      <c r="AP1466" s="13">
        <f t="shared" si="1989"/>
        <v>1.3900617768362318E-3</v>
      </c>
      <c r="AQ1466" s="13">
        <f t="shared" si="1990"/>
        <v>6.2685271263281496E-4</v>
      </c>
      <c r="AR1466" s="13">
        <f t="shared" si="1991"/>
        <v>7.083747154862507E-3</v>
      </c>
      <c r="AS1466" s="13">
        <f t="shared" si="1992"/>
        <v>9.2666779734641123E-3</v>
      </c>
      <c r="AT1466" s="13">
        <f t="shared" si="1993"/>
        <v>6.0611508843127051E-3</v>
      </c>
      <c r="AU1466" s="13">
        <f t="shared" si="1994"/>
        <v>2.6429859868232989E-3</v>
      </c>
      <c r="AV1466" s="13">
        <f t="shared" si="1995"/>
        <v>8.6436244450996185E-4</v>
      </c>
      <c r="AW1466" s="13">
        <f t="shared" si="1996"/>
        <v>1.4823024386887329E-5</v>
      </c>
      <c r="AX1466" s="13">
        <f t="shared" si="1997"/>
        <v>3.0982818525440156E-4</v>
      </c>
      <c r="AY1466" s="13">
        <f t="shared" si="1998"/>
        <v>5.5887196270905078E-4</v>
      </c>
      <c r="AZ1466" s="13">
        <f t="shared" si="1999"/>
        <v>5.0405012450013939E-4</v>
      </c>
      <c r="BA1466" s="13">
        <f t="shared" si="2000"/>
        <v>3.030706434404704E-4</v>
      </c>
      <c r="BB1466" s="13">
        <f t="shared" si="2001"/>
        <v>1.3667065602827075E-4</v>
      </c>
      <c r="BC1466" s="13">
        <f t="shared" si="2002"/>
        <v>4.9305648365422965E-5</v>
      </c>
      <c r="BD1466" s="13">
        <f t="shared" si="2003"/>
        <v>2.1296253128821403E-3</v>
      </c>
      <c r="BE1466" s="13">
        <f t="shared" si="2004"/>
        <v>2.785891640001596E-3</v>
      </c>
      <c r="BF1466" s="13">
        <f t="shared" si="2005"/>
        <v>1.8221966518906399E-3</v>
      </c>
      <c r="BG1466" s="13">
        <f t="shared" si="2006"/>
        <v>7.9457520660771374E-4</v>
      </c>
      <c r="BH1466" s="13">
        <f t="shared" si="2007"/>
        <v>2.5985796797808322E-4</v>
      </c>
      <c r="BI1466" s="13">
        <f t="shared" si="2008"/>
        <v>6.7987184055227193E-5</v>
      </c>
      <c r="BJ1466" s="14">
        <f t="shared" si="2009"/>
        <v>0.2781579897328767</v>
      </c>
      <c r="BK1466" s="14">
        <f t="shared" si="2010"/>
        <v>0.2309391617807045</v>
      </c>
      <c r="BL1466" s="14">
        <f t="shared" si="2011"/>
        <v>0.44488773558260147</v>
      </c>
      <c r="BM1466" s="14">
        <f t="shared" si="2012"/>
        <v>0.59840605989702755</v>
      </c>
      <c r="BN1466" s="14">
        <f t="shared" si="2013"/>
        <v>0.39857696621225175</v>
      </c>
    </row>
    <row r="1467" spans="1:66" x14ac:dyDescent="0.25">
      <c r="A1467" t="s">
        <v>290</v>
      </c>
      <c r="B1467" t="s">
        <v>306</v>
      </c>
      <c r="C1467" t="s">
        <v>293</v>
      </c>
      <c r="D1467" t="s">
        <v>395</v>
      </c>
      <c r="E1467" s="10">
        <f>VLOOKUP(A1467,home!$A$2:$E$405,3,FALSE)</f>
        <v>1.6292</v>
      </c>
      <c r="F1467" s="10">
        <f>VLOOKUP(B1467,home!$B$2:$E$405,3,FALSE)</f>
        <v>1.0911999999999999</v>
      </c>
      <c r="G1467" s="10">
        <f>VLOOKUP(C1467,away!$B$2:$E$405,4,FALSE)</f>
        <v>1.2998000000000001</v>
      </c>
      <c r="H1467" s="10">
        <f>VLOOKUP(A1467,away!$A$2:$E$405,3,FALSE)</f>
        <v>1.1462000000000001</v>
      </c>
      <c r="I1467" s="10">
        <f>VLOOKUP(C1467,away!$B$2:$E$405,3,FALSE)</f>
        <v>0.66720000000000002</v>
      </c>
      <c r="J1467" s="10">
        <f>VLOOKUP(B1467,home!$B$2:$E$405,4,FALSE)</f>
        <v>0.92090000000000005</v>
      </c>
      <c r="K1467" s="12">
        <f t="shared" si="1958"/>
        <v>2.310762395392</v>
      </c>
      <c r="L1467" s="12">
        <f t="shared" si="1959"/>
        <v>0.70425333897600007</v>
      </c>
      <c r="M1467" s="13">
        <f t="shared" si="1960"/>
        <v>4.9045063787863427E-2</v>
      </c>
      <c r="N1467" s="13">
        <f t="shared" si="1961"/>
        <v>0.11333148908059672</v>
      </c>
      <c r="O1467" s="13">
        <f t="shared" si="1962"/>
        <v>3.4540149932893734E-2</v>
      </c>
      <c r="P1467" s="13">
        <f t="shared" si="1963"/>
        <v>7.9814079596132348E-2</v>
      </c>
      <c r="Q1467" s="13">
        <f t="shared" si="1964"/>
        <v>0.130941071590611</v>
      </c>
      <c r="R1467" s="13">
        <f t="shared" si="1965"/>
        <v>1.2162507959486035E-2</v>
      </c>
      <c r="S1467" s="13">
        <f t="shared" si="1966"/>
        <v>3.2471602694469963E-2</v>
      </c>
      <c r="T1467" s="13">
        <f t="shared" si="1967"/>
        <v>9.2215686876783276E-2</v>
      </c>
      <c r="U1467" s="13">
        <f t="shared" si="1968"/>
        <v>2.8104666026436218E-2</v>
      </c>
      <c r="V1467" s="13">
        <f t="shared" si="1969"/>
        <v>5.8714507341890865E-3</v>
      </c>
      <c r="W1467" s="13">
        <f t="shared" si="1970"/>
        <v>0.10085790141463856</v>
      </c>
      <c r="X1467" s="13">
        <f t="shared" si="1971"/>
        <v>7.1029513833371458E-2</v>
      </c>
      <c r="Y1467" s="13">
        <f t="shared" si="1972"/>
        <v>2.5011386141496915E-2</v>
      </c>
      <c r="Z1467" s="13">
        <f t="shared" si="1973"/>
        <v>2.8551622802634067E-3</v>
      </c>
      <c r="AA1467" s="13">
        <f t="shared" si="1974"/>
        <v>6.5976016299743537E-3</v>
      </c>
      <c r="AB1467" s="13">
        <f t="shared" si="1975"/>
        <v>7.6227448731608517E-3</v>
      </c>
      <c r="AC1467" s="13">
        <f t="shared" si="1976"/>
        <v>5.9718603674150739E-4</v>
      </c>
      <c r="AD1467" s="13">
        <f t="shared" si="1977"/>
        <v>5.82646614667751E-2</v>
      </c>
      <c r="AE1467" s="13">
        <f t="shared" si="1978"/>
        <v>4.1033082382282662E-2</v>
      </c>
      <c r="AF1467" s="13">
        <f t="shared" si="1979"/>
        <v>1.4448842638099922E-2</v>
      </c>
      <c r="AG1467" s="13">
        <f t="shared" si="1980"/>
        <v>3.3918818907402231E-3</v>
      </c>
      <c r="AH1467" s="13">
        <f t="shared" si="1981"/>
        <v>5.0268939229845843E-4</v>
      </c>
      <c r="AI1467" s="13">
        <f t="shared" si="1982"/>
        <v>1.1615957442857345E-3</v>
      </c>
      <c r="AJ1467" s="13">
        <f t="shared" si="1983"/>
        <v>1.3420858822714287E-3</v>
      </c>
      <c r="AK1467" s="13">
        <f t="shared" si="1984"/>
        <v>1.0337471960464376E-3</v>
      </c>
      <c r="AL1467" s="13">
        <f t="shared" si="1985"/>
        <v>3.8873517690871276E-5</v>
      </c>
      <c r="AM1467" s="13">
        <f t="shared" si="1986"/>
        <v>2.692715773953383E-2</v>
      </c>
      <c r="AN1467" s="13">
        <f t="shared" si="1987"/>
        <v>1.8963540747200146E-2</v>
      </c>
      <c r="AO1467" s="13">
        <f t="shared" si="1988"/>
        <v>6.6775684450115658E-3</v>
      </c>
      <c r="AP1467" s="13">
        <f t="shared" si="1989"/>
        <v>1.5675666245467243E-3</v>
      </c>
      <c r="AQ1467" s="13">
        <f t="shared" si="1990"/>
        <v>2.7599100735109202E-4</v>
      </c>
      <c r="AR1467" s="13">
        <f t="shared" si="1991"/>
        <v>7.0804136598801154E-5</v>
      </c>
      <c r="AS1467" s="13">
        <f t="shared" si="1992"/>
        <v>1.6361153629070813E-4</v>
      </c>
      <c r="AT1467" s="13">
        <f t="shared" si="1993"/>
        <v>1.8903369275644093E-4</v>
      </c>
      <c r="AU1467" s="13">
        <f t="shared" si="1994"/>
        <v>1.4560398289455631E-4</v>
      </c>
      <c r="AV1467" s="13">
        <f t="shared" si="1995"/>
        <v>8.4114052073010185E-5</v>
      </c>
      <c r="AW1467" s="13">
        <f t="shared" si="1996"/>
        <v>1.757258073570922E-6</v>
      </c>
      <c r="AX1467" s="13">
        <f t="shared" si="1997"/>
        <v>1.0370377253217241E-2</v>
      </c>
      <c r="AY1467" s="13">
        <f t="shared" si="1998"/>
        <v>7.3033728070190027E-3</v>
      </c>
      <c r="AZ1467" s="13">
        <f t="shared" si="1999"/>
        <v>2.5717123425648271E-3</v>
      </c>
      <c r="BA1467" s="13">
        <f t="shared" si="2000"/>
        <v>6.0371233471235685E-4</v>
      </c>
      <c r="BB1467" s="13">
        <f t="shared" si="2001"/>
        <v>1.0629160687554345E-4</v>
      </c>
      <c r="BC1467" s="13">
        <f t="shared" si="2002"/>
        <v>1.497124380944517E-5</v>
      </c>
      <c r="BD1467" s="13">
        <f t="shared" si="2003"/>
        <v>8.310674935503086E-6</v>
      </c>
      <c r="BE1467" s="13">
        <f t="shared" si="2004"/>
        <v>1.9203995121287367E-5</v>
      </c>
      <c r="BF1467" s="13">
        <f t="shared" si="2005"/>
        <v>2.2187934883781141E-5</v>
      </c>
      <c r="BG1467" s="13">
        <f t="shared" si="2006"/>
        <v>1.7090348520282611E-5</v>
      </c>
      <c r="BH1467" s="13">
        <f t="shared" si="2007"/>
        <v>9.8729336712030937E-6</v>
      </c>
      <c r="BI1467" s="13">
        <f t="shared" si="2008"/>
        <v>4.5628007719231169E-6</v>
      </c>
      <c r="BJ1467" s="14">
        <f t="shared" si="2009"/>
        <v>0.7259077794672375</v>
      </c>
      <c r="BK1467" s="14">
        <f t="shared" si="2010"/>
        <v>0.17514162917410625</v>
      </c>
      <c r="BL1467" s="14">
        <f t="shared" si="2011"/>
        <v>9.3802184725370732E-2</v>
      </c>
      <c r="BM1467" s="14">
        <f t="shared" si="2012"/>
        <v>0.57057077815044921</v>
      </c>
      <c r="BN1467" s="14">
        <f t="shared" si="2013"/>
        <v>0.41983436194758328</v>
      </c>
    </row>
    <row r="1468" spans="1:66" x14ac:dyDescent="0.25">
      <c r="A1468" t="s">
        <v>290</v>
      </c>
      <c r="B1468" t="s">
        <v>297</v>
      </c>
      <c r="C1468" t="s">
        <v>305</v>
      </c>
      <c r="D1468" t="s">
        <v>395</v>
      </c>
      <c r="E1468" s="10">
        <f>VLOOKUP(A1468,home!$A$2:$E$405,3,FALSE)</f>
        <v>1.6292</v>
      </c>
      <c r="F1468" s="10">
        <f>VLOOKUP(B1468,home!$B$2:$E$405,3,FALSE)</f>
        <v>1.1554</v>
      </c>
      <c r="G1468" s="10">
        <f>VLOOKUP(C1468,away!$B$2:$E$405,4,FALSE)</f>
        <v>0.54559999999999997</v>
      </c>
      <c r="H1468" s="10">
        <f>VLOOKUP(A1468,away!$A$2:$E$405,3,FALSE)</f>
        <v>1.1462000000000001</v>
      </c>
      <c r="I1468" s="10">
        <f>VLOOKUP(C1468,away!$B$2:$E$405,3,FALSE)</f>
        <v>1.0179</v>
      </c>
      <c r="J1468" s="10">
        <f>VLOOKUP(B1468,home!$B$2:$E$405,4,FALSE)</f>
        <v>0.87239999999999995</v>
      </c>
      <c r="K1468" s="12">
        <f t="shared" si="1958"/>
        <v>1.0270252622080001</v>
      </c>
      <c r="L1468" s="12">
        <f t="shared" si="1959"/>
        <v>1.017843893352</v>
      </c>
      <c r="M1468" s="13">
        <f t="shared" si="1960"/>
        <v>0.12939711976343579</v>
      </c>
      <c r="N1468" s="13">
        <f t="shared" si="1961"/>
        <v>0.13289411085400263</v>
      </c>
      <c r="O1468" s="13">
        <f t="shared" si="1962"/>
        <v>0.13170606816855049</v>
      </c>
      <c r="P1468" s="13">
        <f t="shared" si="1963"/>
        <v>0.13526545919519029</v>
      </c>
      <c r="Q1468" s="13">
        <f t="shared" si="1964"/>
        <v>6.8242804522865533E-2</v>
      </c>
      <c r="R1468" s="13">
        <f t="shared" si="1965"/>
        <v>6.7028108601380684E-2</v>
      </c>
      <c r="S1468" s="13">
        <f t="shared" si="1966"/>
        <v>3.5349983996428705E-2</v>
      </c>
      <c r="T1468" s="13">
        <f t="shared" si="1967"/>
        <v>6.946052184881292E-2</v>
      </c>
      <c r="U1468" s="13">
        <f t="shared" si="1968"/>
        <v>6.8839560811639292E-2</v>
      </c>
      <c r="V1468" s="13">
        <f t="shared" si="1969"/>
        <v>4.1059061065152266E-3</v>
      </c>
      <c r="W1468" s="13">
        <f t="shared" si="1970"/>
        <v>2.3362361402968424E-2</v>
      </c>
      <c r="X1468" s="13">
        <f t="shared" si="1971"/>
        <v>2.3779236888293871E-2</v>
      </c>
      <c r="Y1468" s="13">
        <f t="shared" si="1972"/>
        <v>1.2101775527660267E-2</v>
      </c>
      <c r="Z1468" s="13">
        <f t="shared" si="1973"/>
        <v>2.2741383674283334E-2</v>
      </c>
      <c r="AA1468" s="13">
        <f t="shared" si="1974"/>
        <v>2.335597553105357E-2</v>
      </c>
      <c r="AB1468" s="13">
        <f t="shared" si="1975"/>
        <v>1.1993588446951961E-2</v>
      </c>
      <c r="AC1468" s="13">
        <f t="shared" si="1976"/>
        <v>2.6825716635225287E-4</v>
      </c>
      <c r="AD1468" s="13">
        <f t="shared" si="1977"/>
        <v>5.998433836420426E-3</v>
      </c>
      <c r="AE1468" s="13">
        <f t="shared" si="1978"/>
        <v>6.1054692500765399E-3</v>
      </c>
      <c r="AF1468" s="13">
        <f t="shared" si="1979"/>
        <v>3.1072072961194105E-3</v>
      </c>
      <c r="AG1468" s="13">
        <f t="shared" si="1980"/>
        <v>1.0542173239113074E-3</v>
      </c>
      <c r="AH1468" s="13">
        <f t="shared" si="1981"/>
        <v>5.7867946248110393E-3</v>
      </c>
      <c r="AI1468" s="13">
        <f t="shared" si="1982"/>
        <v>5.9431842668904028E-3</v>
      </c>
      <c r="AJ1468" s="13">
        <f t="shared" si="1983"/>
        <v>3.0519001900267879E-3</v>
      </c>
      <c r="AK1468" s="13">
        <f t="shared" si="1984"/>
        <v>1.0447928642983025E-3</v>
      </c>
      <c r="AL1468" s="13">
        <f t="shared" si="1985"/>
        <v>1.1216920084581819E-5</v>
      </c>
      <c r="AM1468" s="13">
        <f t="shared" si="1986"/>
        <v>1.2321086167374057E-3</v>
      </c>
      <c r="AN1468" s="13">
        <f t="shared" si="1987"/>
        <v>1.2540942314925481E-3</v>
      </c>
      <c r="AO1468" s="13">
        <f t="shared" si="1988"/>
        <v>6.3823607760632982E-4</v>
      </c>
      <c r="AP1468" s="13">
        <f t="shared" si="1989"/>
        <v>2.1654156470284533E-4</v>
      </c>
      <c r="AQ1468" s="13">
        <f t="shared" si="1990"/>
        <v>5.5101377322419525E-5</v>
      </c>
      <c r="AR1468" s="13">
        <f t="shared" si="1991"/>
        <v>1.178010714189219E-3</v>
      </c>
      <c r="AS1468" s="13">
        <f t="shared" si="1992"/>
        <v>1.2098467626240159E-3</v>
      </c>
      <c r="AT1468" s="13">
        <f t="shared" si="1993"/>
        <v>6.2127159430771497E-4</v>
      </c>
      <c r="AU1468" s="13">
        <f t="shared" si="1994"/>
        <v>2.1268720734875444E-4</v>
      </c>
      <c r="AV1468" s="13">
        <f t="shared" si="1995"/>
        <v>5.4608783723910445E-5</v>
      </c>
      <c r="AW1468" s="13">
        <f t="shared" si="1996"/>
        <v>3.2571175050765646E-7</v>
      </c>
      <c r="AX1468" s="13">
        <f t="shared" si="1997"/>
        <v>2.1090111252891161E-4</v>
      </c>
      <c r="AY1468" s="13">
        <f t="shared" si="1998"/>
        <v>2.1466440948869565E-4</v>
      </c>
      <c r="AZ1468" s="13">
        <f t="shared" si="1999"/>
        <v>1.0924742915904101E-4</v>
      </c>
      <c r="BA1468" s="13">
        <f t="shared" si="2000"/>
        <v>3.7065609544645035E-5</v>
      </c>
      <c r="BB1468" s="13">
        <f t="shared" si="2001"/>
        <v>9.4317510820966383E-6</v>
      </c>
      <c r="BC1468" s="13">
        <f t="shared" si="2002"/>
        <v>1.9200100485056366E-6</v>
      </c>
      <c r="BD1468" s="13">
        <f t="shared" si="2003"/>
        <v>1.9983850195678739E-4</v>
      </c>
      <c r="BE1468" s="13">
        <f t="shared" si="2004"/>
        <v>2.0523918987142348E-4</v>
      </c>
      <c r="BF1468" s="13">
        <f t="shared" si="2005"/>
        <v>1.0539291639652809E-4</v>
      </c>
      <c r="BG1468" s="13">
        <f t="shared" si="2006"/>
        <v>3.6080395865670038E-5</v>
      </c>
      <c r="BH1468" s="13">
        <f t="shared" si="2007"/>
        <v>9.2638695061270529E-6</v>
      </c>
      <c r="BI1468" s="13">
        <f t="shared" si="2008"/>
        <v>1.9028456017181666E-6</v>
      </c>
      <c r="BJ1468" s="14">
        <f t="shared" si="2009"/>
        <v>0.3500854509408447</v>
      </c>
      <c r="BK1468" s="14">
        <f t="shared" si="2010"/>
        <v>0.30461260755749558</v>
      </c>
      <c r="BL1468" s="14">
        <f t="shared" si="2011"/>
        <v>0.32258411628699429</v>
      </c>
      <c r="BM1468" s="14">
        <f t="shared" si="2012"/>
        <v>0.33527554865645431</v>
      </c>
      <c r="BN1468" s="14">
        <f t="shared" si="2013"/>
        <v>0.66453367110542538</v>
      </c>
    </row>
    <row r="1469" spans="1:66" x14ac:dyDescent="0.25">
      <c r="A1469" t="s">
        <v>290</v>
      </c>
      <c r="B1469" t="s">
        <v>298</v>
      </c>
      <c r="C1469" t="s">
        <v>309</v>
      </c>
      <c r="D1469" t="s">
        <v>395</v>
      </c>
      <c r="E1469" s="10">
        <f>VLOOKUP(A1469,home!$A$2:$E$405,3,FALSE)</f>
        <v>1.6292</v>
      </c>
      <c r="F1469" s="10">
        <f>VLOOKUP(B1469,home!$B$2:$E$405,3,FALSE)</f>
        <v>0.61380000000000001</v>
      </c>
      <c r="G1469" s="10">
        <f>VLOOKUP(C1469,away!$B$2:$E$405,4,FALSE)</f>
        <v>1.1253</v>
      </c>
      <c r="H1469" s="10">
        <f>VLOOKUP(A1469,away!$A$2:$E$405,3,FALSE)</f>
        <v>1.1462000000000001</v>
      </c>
      <c r="I1469" s="10">
        <f>VLOOKUP(C1469,away!$B$2:$E$405,3,FALSE)</f>
        <v>1.0663</v>
      </c>
      <c r="J1469" s="10">
        <f>VLOOKUP(B1469,home!$B$2:$E$405,4,FALSE)</f>
        <v>1.4883</v>
      </c>
      <c r="K1469" s="12">
        <f t="shared" si="1958"/>
        <v>1.1253033308880001</v>
      </c>
      <c r="L1469" s="12">
        <f t="shared" si="1959"/>
        <v>1.8189899311980002</v>
      </c>
      <c r="M1469" s="13">
        <f t="shared" si="1960"/>
        <v>5.2639248826194196E-2</v>
      </c>
      <c r="N1469" s="13">
        <f t="shared" si="1961"/>
        <v>5.9235122039558566E-2</v>
      </c>
      <c r="O1469" s="13">
        <f t="shared" si="1962"/>
        <v>9.5750263600673388E-2</v>
      </c>
      <c r="P1469" s="13">
        <f t="shared" si="1963"/>
        <v>0.10774809056324179</v>
      </c>
      <c r="Q1469" s="13">
        <f t="shared" si="1964"/>
        <v>3.3328740068336228E-2</v>
      </c>
      <c r="R1469" s="13">
        <f t="shared" si="1965"/>
        <v>8.7084382699589652E-2</v>
      </c>
      <c r="S1469" s="13">
        <f t="shared" si="1966"/>
        <v>5.5137807239412001E-2</v>
      </c>
      <c r="T1469" s="13">
        <f t="shared" si="1967"/>
        <v>6.0624642603818953E-2</v>
      </c>
      <c r="U1469" s="13">
        <f t="shared" si="1968"/>
        <v>9.7996345920173547E-2</v>
      </c>
      <c r="V1469" s="13">
        <f t="shared" si="1969"/>
        <v>1.2540269814232003E-2</v>
      </c>
      <c r="W1469" s="13">
        <f t="shared" si="1970"/>
        <v>1.2501647404399702E-2</v>
      </c>
      <c r="X1469" s="13">
        <f t="shared" si="1971"/>
        <v>2.274037075199067E-2</v>
      </c>
      <c r="Y1469" s="13">
        <f t="shared" si="1972"/>
        <v>2.0682252714790267E-2</v>
      </c>
      <c r="Z1469" s="13">
        <f t="shared" si="1973"/>
        <v>5.2801871765048976E-2</v>
      </c>
      <c r="AA1469" s="13">
        <f t="shared" si="1974"/>
        <v>5.9418122174330651E-2</v>
      </c>
      <c r="AB1469" s="13">
        <f t="shared" si="1975"/>
        <v>3.3431705398942219E-2</v>
      </c>
      <c r="AC1469" s="13">
        <f t="shared" si="1976"/>
        <v>1.6043044849632494E-3</v>
      </c>
      <c r="AD1469" s="13">
        <f t="shared" si="1977"/>
        <v>3.517036366439576E-3</v>
      </c>
      <c r="AE1469" s="13">
        <f t="shared" si="1978"/>
        <v>6.3974537382107894E-3</v>
      </c>
      <c r="AF1469" s="13">
        <f t="shared" si="1979"/>
        <v>5.818451967555217E-3</v>
      </c>
      <c r="AG1469" s="13">
        <f t="shared" si="1980"/>
        <v>3.5279018480473784E-3</v>
      </c>
      <c r="AH1469" s="13">
        <f t="shared" si="1981"/>
        <v>2.4011518272258014E-2</v>
      </c>
      <c r="AI1469" s="13">
        <f t="shared" si="1982"/>
        <v>2.7020241491450016E-2</v>
      </c>
      <c r="AJ1469" s="13">
        <f t="shared" si="1983"/>
        <v>1.5202983875863427E-2</v>
      </c>
      <c r="AK1469" s="13">
        <f t="shared" si="1984"/>
        <v>5.7026561316485562E-3</v>
      </c>
      <c r="AL1469" s="13">
        <f t="shared" si="1985"/>
        <v>1.3135502408675458E-4</v>
      </c>
      <c r="AM1469" s="13">
        <f t="shared" si="1986"/>
        <v>7.9154654760173692E-4</v>
      </c>
      <c r="AN1469" s="13">
        <f t="shared" si="1987"/>
        <v>1.4398152001620982E-3</v>
      </c>
      <c r="AO1469" s="13">
        <f t="shared" si="1988"/>
        <v>1.3095046759403451E-3</v>
      </c>
      <c r="AP1469" s="13">
        <f t="shared" si="1989"/>
        <v>7.9399194013072942E-4</v>
      </c>
      <c r="AQ1469" s="13">
        <f t="shared" si="1990"/>
        <v>3.6106583613754048E-4</v>
      </c>
      <c r="AR1469" s="13">
        <f t="shared" si="1991"/>
        <v>8.7353419940028217E-3</v>
      </c>
      <c r="AS1469" s="13">
        <f t="shared" si="1992"/>
        <v>9.8299094422971984E-3</v>
      </c>
      <c r="AT1469" s="13">
        <f t="shared" si="1993"/>
        <v>5.5308149188722216E-3</v>
      </c>
      <c r="AU1469" s="13">
        <f t="shared" si="1994"/>
        <v>2.0746148169106513E-3</v>
      </c>
      <c r="AV1469" s="13">
        <f t="shared" si="1995"/>
        <v>5.8364274094478859E-4</v>
      </c>
      <c r="AW1469" s="13">
        <f t="shared" si="1996"/>
        <v>7.4686840390227712E-6</v>
      </c>
      <c r="AX1469" s="13">
        <f t="shared" si="1997"/>
        <v>1.4845499442818838E-4</v>
      </c>
      <c r="AY1469" s="13">
        <f t="shared" si="1998"/>
        <v>2.7003814010092989E-4</v>
      </c>
      <c r="AZ1469" s="13">
        <f t="shared" si="1999"/>
        <v>2.4559832894151322E-4</v>
      </c>
      <c r="BA1469" s="13">
        <f t="shared" si="2000"/>
        <v>1.4891362915455569E-4</v>
      </c>
      <c r="BB1469" s="13">
        <f t="shared" si="2001"/>
        <v>6.7718098012572428E-5</v>
      </c>
      <c r="BC1469" s="13">
        <f t="shared" si="2002"/>
        <v>2.4635707688949702E-5</v>
      </c>
      <c r="BD1469" s="13">
        <f t="shared" si="2003"/>
        <v>2.6482498554436973E-3</v>
      </c>
      <c r="BE1469" s="13">
        <f t="shared" si="2004"/>
        <v>2.9800843833544567E-3</v>
      </c>
      <c r="BF1469" s="13">
        <f t="shared" si="2005"/>
        <v>1.6767494414580415E-3</v>
      </c>
      <c r="BG1469" s="13">
        <f t="shared" si="2006"/>
        <v>6.2895057717910917E-4</v>
      </c>
      <c r="BH1469" s="13">
        <f t="shared" si="2007"/>
        <v>1.7694004486589542E-4</v>
      </c>
      <c r="BI1469" s="13">
        <f t="shared" si="2008"/>
        <v>3.9822244371012865E-5</v>
      </c>
      <c r="BJ1469" s="14">
        <f t="shared" si="2009"/>
        <v>0.23397490260144654</v>
      </c>
      <c r="BK1469" s="14">
        <f t="shared" si="2010"/>
        <v>0.23007111409223094</v>
      </c>
      <c r="BL1469" s="14">
        <f t="shared" si="2011"/>
        <v>0.48052334002462932</v>
      </c>
      <c r="BM1469" s="14">
        <f t="shared" si="2012"/>
        <v>0.56132281122970007</v>
      </c>
      <c r="BN1469" s="14">
        <f t="shared" si="2013"/>
        <v>0.43578584779759388</v>
      </c>
    </row>
    <row r="1470" spans="1:66" x14ac:dyDescent="0.25">
      <c r="A1470" t="s">
        <v>290</v>
      </c>
      <c r="B1470" t="s">
        <v>316</v>
      </c>
      <c r="C1470" t="s">
        <v>291</v>
      </c>
      <c r="D1470" t="s">
        <v>395</v>
      </c>
      <c r="E1470" s="10">
        <f>VLOOKUP(A1470,home!$A$2:$E$405,3,FALSE)</f>
        <v>1.6292</v>
      </c>
      <c r="F1470" s="10">
        <f>VLOOKUP(B1470,home!$B$2:$E$405,3,FALSE)</f>
        <v>0.86650000000000005</v>
      </c>
      <c r="G1470" s="10">
        <f>VLOOKUP(C1470,away!$B$2:$E$405,4,FALSE)</f>
        <v>0.85250000000000004</v>
      </c>
      <c r="H1470" s="10">
        <f>VLOOKUP(A1470,away!$A$2:$E$405,3,FALSE)</f>
        <v>1.1462000000000001</v>
      </c>
      <c r="I1470" s="10">
        <f>VLOOKUP(C1470,away!$B$2:$E$405,3,FALSE)</f>
        <v>0.96940000000000004</v>
      </c>
      <c r="J1470" s="10">
        <f>VLOOKUP(B1470,home!$B$2:$E$405,4,FALSE)</f>
        <v>1.3856999999999999</v>
      </c>
      <c r="K1470" s="12">
        <f t="shared" si="1958"/>
        <v>1.2034757845000001</v>
      </c>
      <c r="L1470" s="12">
        <f t="shared" si="1959"/>
        <v>1.539687686196</v>
      </c>
      <c r="M1470" s="13">
        <f t="shared" si="1960"/>
        <v>6.4366403247895387E-2</v>
      </c>
      <c r="N1470" s="13">
        <f t="shared" si="1961"/>
        <v>7.7463407644204257E-2</v>
      </c>
      <c r="O1470" s="13">
        <f t="shared" si="1962"/>
        <v>9.9104158485510754E-2</v>
      </c>
      <c r="P1470" s="13">
        <f t="shared" si="1963"/>
        <v>0.11926945488056238</v>
      </c>
      <c r="Q1470" s="13">
        <f t="shared" si="1964"/>
        <v>4.6612667642326015E-2</v>
      </c>
      <c r="R1470" s="13">
        <f t="shared" si="1965"/>
        <v>7.6294726235478866E-2</v>
      </c>
      <c r="S1470" s="13">
        <f t="shared" si="1966"/>
        <v>5.5250884583067164E-2</v>
      </c>
      <c r="T1470" s="13">
        <f t="shared" si="1967"/>
        <v>7.1768950389636099E-2</v>
      </c>
      <c r="U1470" s="13">
        <f t="shared" si="1968"/>
        <v>9.1818855509455663E-2</v>
      </c>
      <c r="V1470" s="13">
        <f t="shared" si="1969"/>
        <v>1.1375401095009332E-2</v>
      </c>
      <c r="W1470" s="13">
        <f t="shared" si="1970"/>
        <v>1.8699072252828696E-2</v>
      </c>
      <c r="X1470" s="13">
        <f t="shared" si="1971"/>
        <v>2.8790731290969641E-2</v>
      </c>
      <c r="Y1470" s="13">
        <f t="shared" si="1972"/>
        <v>2.2164367222641909E-2</v>
      </c>
      <c r="Z1470" s="13">
        <f t="shared" si="1973"/>
        <v>3.9156683502153913E-2</v>
      </c>
      <c r="AA1470" s="13">
        <f t="shared" si="1974"/>
        <v>4.7124120396172892E-2</v>
      </c>
      <c r="AB1470" s="13">
        <f t="shared" si="1975"/>
        <v>2.8356368881328319E-2</v>
      </c>
      <c r="AC1470" s="13">
        <f t="shared" si="1976"/>
        <v>1.3173971777095889E-3</v>
      </c>
      <c r="AD1470" s="13">
        <f t="shared" si="1977"/>
        <v>5.6259701622237987E-3</v>
      </c>
      <c r="AE1470" s="13">
        <f t="shared" si="1978"/>
        <v>8.6622369816820952E-3</v>
      </c>
      <c r="AF1470" s="13">
        <f t="shared" si="1979"/>
        <v>6.668569807803764E-3</v>
      </c>
      <c r="AG1470" s="13">
        <f t="shared" si="1980"/>
        <v>3.4225049392046284E-3</v>
      </c>
      <c r="AH1470" s="13">
        <f t="shared" si="1981"/>
        <v>1.5072265855135112E-2</v>
      </c>
      <c r="AI1470" s="13">
        <f t="shared" si="1982"/>
        <v>1.8139106974201295E-2</v>
      </c>
      <c r="AJ1470" s="13">
        <f t="shared" si="1983"/>
        <v>1.0914987997953164E-2</v>
      </c>
      <c r="AK1470" s="13">
        <f t="shared" si="1984"/>
        <v>4.3786412478815911E-3</v>
      </c>
      <c r="AL1470" s="13">
        <f t="shared" si="1985"/>
        <v>9.7644258692830682E-5</v>
      </c>
      <c r="AM1470" s="13">
        <f t="shared" si="1986"/>
        <v>1.3541437709111758E-3</v>
      </c>
      <c r="AN1470" s="13">
        <f t="shared" si="1987"/>
        <v>2.0849584894109545E-3</v>
      </c>
      <c r="AO1470" s="13">
        <f t="shared" si="1988"/>
        <v>1.6050924561879299E-3</v>
      </c>
      <c r="AP1470" s="13">
        <f t="shared" si="1989"/>
        <v>8.2378036333288307E-4</v>
      </c>
      <c r="AQ1470" s="13">
        <f t="shared" si="1990"/>
        <v>3.1709112038842674E-4</v>
      </c>
      <c r="AR1470" s="13">
        <f t="shared" si="1991"/>
        <v>4.6413164280447849E-3</v>
      </c>
      <c r="AS1470" s="13">
        <f t="shared" si="1992"/>
        <v>5.585711929353936E-3</v>
      </c>
      <c r="AT1470" s="13">
        <f t="shared" si="1993"/>
        <v>3.3611345230851191E-3</v>
      </c>
      <c r="AU1470" s="13">
        <f t="shared" si="1994"/>
        <v>1.3483480023266329E-3</v>
      </c>
      <c r="AV1470" s="13">
        <f t="shared" si="1995"/>
        <v>4.05676042469763E-4</v>
      </c>
      <c r="AW1470" s="13">
        <f t="shared" si="1996"/>
        <v>5.0259041807097661E-6</v>
      </c>
      <c r="AX1470" s="13">
        <f t="shared" si="1997"/>
        <v>2.7161320617051906E-4</v>
      </c>
      <c r="AY1470" s="13">
        <f t="shared" si="1998"/>
        <v>4.1819950894896361E-4</v>
      </c>
      <c r="AZ1470" s="13">
        <f t="shared" si="1999"/>
        <v>3.2194831715096658E-4</v>
      </c>
      <c r="BA1470" s="13">
        <f t="shared" si="2000"/>
        <v>1.6523328650295597E-4</v>
      </c>
      <c r="BB1470" s="13">
        <f t="shared" si="2001"/>
        <v>6.360191414457425E-5</v>
      </c>
      <c r="BC1470" s="13">
        <f t="shared" si="2002"/>
        <v>1.9585416805379212E-5</v>
      </c>
      <c r="BD1470" s="13">
        <f t="shared" si="2003"/>
        <v>1.1910296253332942E-3</v>
      </c>
      <c r="BE1470" s="13">
        <f t="shared" si="2004"/>
        <v>1.4333753127107273E-3</v>
      </c>
      <c r="BF1470" s="13">
        <f t="shared" si="2005"/>
        <v>8.6251623947373795E-4</v>
      </c>
      <c r="BG1470" s="13">
        <f t="shared" si="2006"/>
        <v>3.4600580264821567E-4</v>
      </c>
      <c r="BH1470" s="13">
        <f t="shared" si="2007"/>
        <v>1.0410240119590336E-4</v>
      </c>
      <c r="BI1470" s="13">
        <f t="shared" si="2008"/>
        <v>2.5056943789514709E-5</v>
      </c>
      <c r="BJ1470" s="14">
        <f t="shared" si="2009"/>
        <v>0.29732372618347574</v>
      </c>
      <c r="BK1470" s="14">
        <f t="shared" si="2010"/>
        <v>0.25209538475188564</v>
      </c>
      <c r="BL1470" s="14">
        <f t="shared" si="2011"/>
        <v>0.4105075048335492</v>
      </c>
      <c r="BM1470" s="14">
        <f t="shared" si="2012"/>
        <v>0.51555930753031853</v>
      </c>
      <c r="BN1470" s="14">
        <f t="shared" si="2013"/>
        <v>0.48311081813597767</v>
      </c>
    </row>
    <row r="1471" spans="1:66" x14ac:dyDescent="0.25">
      <c r="A1471" t="s">
        <v>290</v>
      </c>
      <c r="B1471" t="s">
        <v>300</v>
      </c>
      <c r="C1471" t="s">
        <v>314</v>
      </c>
      <c r="D1471" t="s">
        <v>395</v>
      </c>
      <c r="E1471" s="10">
        <f>VLOOKUP(A1471,home!$A$2:$E$405,3,FALSE)</f>
        <v>1.6292</v>
      </c>
      <c r="F1471" s="10">
        <f>VLOOKUP(B1471,home!$B$2:$E$405,3,FALSE)</f>
        <v>0.75819999999999999</v>
      </c>
      <c r="G1471" s="10">
        <f>VLOOKUP(C1471,away!$B$2:$E$405,4,FALSE)</f>
        <v>0.64990000000000003</v>
      </c>
      <c r="H1471" s="10">
        <f>VLOOKUP(A1471,away!$A$2:$E$405,3,FALSE)</f>
        <v>1.1462000000000001</v>
      </c>
      <c r="I1471" s="10">
        <f>VLOOKUP(C1471,away!$B$2:$E$405,3,FALSE)</f>
        <v>1.2829999999999999</v>
      </c>
      <c r="J1471" s="10">
        <f>VLOOKUP(B1471,home!$B$2:$E$405,4,FALSE)</f>
        <v>1.1291</v>
      </c>
      <c r="K1471" s="12">
        <f t="shared" si="1958"/>
        <v>0.80279511005599991</v>
      </c>
      <c r="L1471" s="12">
        <f t="shared" si="1959"/>
        <v>1.66042578086</v>
      </c>
      <c r="M1471" s="13">
        <f t="shared" si="1960"/>
        <v>8.5160216991435944E-2</v>
      </c>
      <c r="N1471" s="13">
        <f t="shared" si="1961"/>
        <v>6.8366205772032659E-2</v>
      </c>
      <c r="O1471" s="13">
        <f t="shared" si="1962"/>
        <v>0.14140221979621206</v>
      </c>
      <c r="P1471" s="13">
        <f t="shared" si="1963"/>
        <v>0.11351701060346277</v>
      </c>
      <c r="Q1471" s="13">
        <f t="shared" si="1964"/>
        <v>2.7442027843435041E-2</v>
      </c>
      <c r="R1471" s="13">
        <f t="shared" si="1965"/>
        <v>0.11739394561023142</v>
      </c>
      <c r="S1471" s="13">
        <f t="shared" si="1966"/>
        <v>3.7829024371915813E-2</v>
      </c>
      <c r="T1471" s="13">
        <f t="shared" si="1967"/>
        <v>4.556545051031749E-2</v>
      </c>
      <c r="U1471" s="13">
        <f t="shared" si="1968"/>
        <v>9.4243285486073816E-2</v>
      </c>
      <c r="V1471" s="13">
        <f t="shared" si="1969"/>
        <v>5.6028219023877791E-3</v>
      </c>
      <c r="W1471" s="13">
        <f t="shared" si="1970"/>
        <v>7.3434419209100843E-3</v>
      </c>
      <c r="X1471" s="13">
        <f t="shared" si="1971"/>
        <v>1.2193240285727184E-2</v>
      </c>
      <c r="Y1471" s="13">
        <f t="shared" si="1972"/>
        <v>1.0122985261321087E-2</v>
      </c>
      <c r="Z1471" s="13">
        <f t="shared" si="1973"/>
        <v>6.4974644602701623E-2</v>
      </c>
      <c r="AA1471" s="13">
        <f t="shared" si="1974"/>
        <v>5.2161326964675334E-2</v>
      </c>
      <c r="AB1471" s="13">
        <f t="shared" si="1975"/>
        <v>2.0937429110636761E-2</v>
      </c>
      <c r="AC1471" s="13">
        <f t="shared" si="1976"/>
        <v>4.6677869063455079E-4</v>
      </c>
      <c r="AD1471" s="13">
        <f t="shared" si="1977"/>
        <v>1.4738198162717133E-3</v>
      </c>
      <c r="AE1471" s="13">
        <f t="shared" si="1978"/>
        <v>2.4471684192799012E-3</v>
      </c>
      <c r="AF1471" s="13">
        <f t="shared" si="1979"/>
        <v>2.0316707667393814E-3</v>
      </c>
      <c r="AG1471" s="13">
        <f t="shared" si="1980"/>
        <v>1.1244795064378908E-3</v>
      </c>
      <c r="AH1471" s="13">
        <f t="shared" si="1981"/>
        <v>2.6971393750135471E-2</v>
      </c>
      <c r="AI1471" s="13">
        <f t="shared" si="1982"/>
        <v>2.1652503014003715E-2</v>
      </c>
      <c r="AJ1471" s="13">
        <f t="shared" si="1983"/>
        <v>8.6912617700574887E-3</v>
      </c>
      <c r="AK1471" s="13">
        <f t="shared" si="1984"/>
        <v>2.3257674830729361E-3</v>
      </c>
      <c r="AL1471" s="13">
        <f t="shared" si="1985"/>
        <v>2.4888298055680783E-5</v>
      </c>
      <c r="AM1471" s="13">
        <f t="shared" si="1986"/>
        <v>2.3663506832131279E-4</v>
      </c>
      <c r="AN1471" s="13">
        <f t="shared" si="1987"/>
        <v>3.929149680962752E-4</v>
      </c>
      <c r="AO1471" s="13">
        <f t="shared" si="1988"/>
        <v>3.2620307135641997E-4</v>
      </c>
      <c r="AP1471" s="13">
        <f t="shared" si="1989"/>
        <v>1.8054532982530463E-4</v>
      </c>
      <c r="AQ1471" s="13">
        <f t="shared" si="1990"/>
        <v>7.4945530063951955E-5</v>
      </c>
      <c r="AR1471" s="13">
        <f t="shared" si="1991"/>
        <v>8.9567995056902341E-3</v>
      </c>
      <c r="AS1471" s="13">
        <f t="shared" si="1992"/>
        <v>7.190474844920117E-3</v>
      </c>
      <c r="AT1471" s="13">
        <f t="shared" si="1993"/>
        <v>2.8862390222412714E-3</v>
      </c>
      <c r="AU1471" s="13">
        <f t="shared" si="1994"/>
        <v>7.7235285783603454E-4</v>
      </c>
      <c r="AV1471" s="13">
        <f t="shared" si="1995"/>
        <v>1.5501027437713632E-4</v>
      </c>
      <c r="AW1471" s="13">
        <f t="shared" si="1996"/>
        <v>9.215457163828353E-7</v>
      </c>
      <c r="AX1471" s="13">
        <f t="shared" si="1997"/>
        <v>3.1661579286019551E-5</v>
      </c>
      <c r="AY1471" s="13">
        <f t="shared" si="1998"/>
        <v>5.257170250924981E-5</v>
      </c>
      <c r="AZ1471" s="13">
        <f t="shared" si="1999"/>
        <v>4.3645705095030383E-5</v>
      </c>
      <c r="BA1471" s="13">
        <f t="shared" si="2000"/>
        <v>2.4156817987867034E-5</v>
      </c>
      <c r="BB1471" s="13">
        <f t="shared" si="2001"/>
        <v>1.0027650842649259E-5</v>
      </c>
      <c r="BC1471" s="13">
        <f t="shared" si="2002"/>
        <v>3.3300339961194629E-6</v>
      </c>
      <c r="BD1471" s="13">
        <f t="shared" si="2003"/>
        <v>2.4786834688736974E-3</v>
      </c>
      <c r="BE1471" s="13">
        <f t="shared" si="2004"/>
        <v>1.9898749681884478E-3</v>
      </c>
      <c r="BF1471" s="13">
        <f t="shared" si="2005"/>
        <v>7.9873094704226199E-4</v>
      </c>
      <c r="BG1471" s="13">
        <f t="shared" si="2006"/>
        <v>2.1373909951197527E-4</v>
      </c>
      <c r="BH1471" s="13">
        <f t="shared" si="2007"/>
        <v>4.289717597899662E-5</v>
      </c>
      <c r="BI1471" s="13">
        <f t="shared" si="2008"/>
        <v>6.8875286222300385E-6</v>
      </c>
      <c r="BJ1471" s="14">
        <f t="shared" si="2009"/>
        <v>0.17948712755985258</v>
      </c>
      <c r="BK1471" s="14">
        <f t="shared" si="2010"/>
        <v>0.24265331256040179</v>
      </c>
      <c r="BL1471" s="14">
        <f t="shared" si="2011"/>
        <v>0.51127082267838153</v>
      </c>
      <c r="BM1471" s="14">
        <f t="shared" si="2012"/>
        <v>0.44505263062773476</v>
      </c>
      <c r="BN1471" s="14">
        <f t="shared" si="2013"/>
        <v>0.55328162661680991</v>
      </c>
    </row>
    <row r="1472" spans="1:66" x14ac:dyDescent="0.25">
      <c r="A1472" t="s">
        <v>290</v>
      </c>
      <c r="B1472" t="s">
        <v>292</v>
      </c>
      <c r="C1472" t="s">
        <v>304</v>
      </c>
      <c r="D1472" t="s">
        <v>395</v>
      </c>
      <c r="E1472" s="10">
        <f>VLOOKUP(A1472,home!$A$2:$E$405,3,FALSE)</f>
        <v>1.6292</v>
      </c>
      <c r="F1472" s="10">
        <f>VLOOKUP(B1472,home!$B$2:$E$405,3,FALSE)</f>
        <v>0.97489999999999999</v>
      </c>
      <c r="G1472" s="10">
        <f>VLOOKUP(C1472,away!$B$2:$E$405,4,FALSE)</f>
        <v>1.1253</v>
      </c>
      <c r="H1472" s="10">
        <f>VLOOKUP(A1472,away!$A$2:$E$405,3,FALSE)</f>
        <v>1.1462000000000001</v>
      </c>
      <c r="I1472" s="10">
        <f>VLOOKUP(C1472,away!$B$2:$E$405,3,FALSE)</f>
        <v>0.92090000000000005</v>
      </c>
      <c r="J1472" s="10">
        <f>VLOOKUP(B1472,home!$B$2:$E$405,4,FALSE)</f>
        <v>1.2829999999999999</v>
      </c>
      <c r="K1472" s="12">
        <f t="shared" si="1958"/>
        <v>1.7873219571239998</v>
      </c>
      <c r="L1472" s="12">
        <f t="shared" si="1959"/>
        <v>1.3542521491400001</v>
      </c>
      <c r="M1472" s="13">
        <f t="shared" si="1960"/>
        <v>4.3214719773826002E-2</v>
      </c>
      <c r="N1472" s="13">
        <f t="shared" si="1961"/>
        <v>7.7238617522719905E-2</v>
      </c>
      <c r="O1472" s="13">
        <f t="shared" si="1962"/>
        <v>5.8523627128186727E-2</v>
      </c>
      <c r="P1472" s="13">
        <f t="shared" si="1963"/>
        <v>0.1046005637767459</v>
      </c>
      <c r="Q1472" s="13">
        <f t="shared" si="1964"/>
        <v>6.9025138518129914E-2</v>
      </c>
      <c r="R1472" s="13">
        <f t="shared" si="1965"/>
        <v>3.9627873906907453E-2</v>
      </c>
      <c r="S1472" s="13">
        <f t="shared" si="1966"/>
        <v>6.3296013486126609E-2</v>
      </c>
      <c r="T1472" s="13">
        <f t="shared" si="1967"/>
        <v>9.3477442182863635E-2</v>
      </c>
      <c r="U1472" s="13">
        <f t="shared" si="1968"/>
        <v>7.0827769147956909E-2</v>
      </c>
      <c r="V1472" s="13">
        <f t="shared" si="1969"/>
        <v>1.7023002887598376E-2</v>
      </c>
      <c r="W1472" s="13">
        <f t="shared" si="1970"/>
        <v>4.1123381888993039E-2</v>
      </c>
      <c r="X1472" s="13">
        <f t="shared" si="1971"/>
        <v>5.5691428303073789E-2</v>
      </c>
      <c r="Y1472" s="13">
        <f t="shared" si="1972"/>
        <v>3.7710118234056962E-2</v>
      </c>
      <c r="Z1472" s="13">
        <f t="shared" si="1973"/>
        <v>1.7888711134759441E-2</v>
      </c>
      <c r="AA1472" s="13">
        <f t="shared" si="1974"/>
        <v>3.1972886195804129E-2</v>
      </c>
      <c r="AB1472" s="13">
        <f t="shared" si="1975"/>
        <v>2.8572920765193782E-2</v>
      </c>
      <c r="AC1472" s="13">
        <f t="shared" si="1976"/>
        <v>2.5752447726943776E-3</v>
      </c>
      <c r="AD1472" s="13">
        <f t="shared" si="1977"/>
        <v>1.8375180850348175E-2</v>
      </c>
      <c r="AE1472" s="13">
        <f t="shared" si="1978"/>
        <v>2.488462815742019E-2</v>
      </c>
      <c r="AF1472" s="13">
        <f t="shared" si="1979"/>
        <v>1.6850030581368029E-2</v>
      </c>
      <c r="AG1472" s="13">
        <f t="shared" si="1980"/>
        <v>7.6063967092974572E-3</v>
      </c>
      <c r="AH1472" s="13">
        <f t="shared" si="1981"/>
        <v>6.0564563748981585E-3</v>
      </c>
      <c r="AI1472" s="13">
        <f t="shared" si="1982"/>
        <v>1.0824837461219101E-2</v>
      </c>
      <c r="AJ1472" s="13">
        <f t="shared" si="1983"/>
        <v>9.6737348383676581E-3</v>
      </c>
      <c r="AK1472" s="13">
        <f t="shared" si="1984"/>
        <v>5.7633595613366343E-3</v>
      </c>
      <c r="AL1472" s="13">
        <f t="shared" si="1985"/>
        <v>2.4933361271045509E-4</v>
      </c>
      <c r="AM1472" s="13">
        <f t="shared" si="1986"/>
        <v>6.5684728399903417E-3</v>
      </c>
      <c r="AN1472" s="13">
        <f t="shared" si="1987"/>
        <v>8.8953684601246422E-3</v>
      </c>
      <c r="AO1472" s="13">
        <f t="shared" si="1988"/>
        <v>6.0232859272579854E-3</v>
      </c>
      <c r="AP1472" s="13">
        <f t="shared" si="1989"/>
        <v>2.7190159706246141E-3</v>
      </c>
      <c r="AQ1472" s="13">
        <f t="shared" si="1990"/>
        <v>9.2055830544109216E-4</v>
      </c>
      <c r="AR1472" s="13">
        <f t="shared" si="1991"/>
        <v>1.6403938123756971E-3</v>
      </c>
      <c r="AS1472" s="13">
        <f t="shared" si="1992"/>
        <v>2.9319118791894297E-3</v>
      </c>
      <c r="AT1472" s="13">
        <f t="shared" si="1993"/>
        <v>2.6201352390139783E-3</v>
      </c>
      <c r="AU1472" s="13">
        <f t="shared" si="1994"/>
        <v>1.5610084144413409E-3</v>
      </c>
      <c r="AV1472" s="13">
        <f t="shared" si="1995"/>
        <v>6.9750615359658237E-4</v>
      </c>
      <c r="AW1472" s="13">
        <f t="shared" si="1996"/>
        <v>1.6764115839916646E-5</v>
      </c>
      <c r="AX1472" s="13">
        <f t="shared" si="1997"/>
        <v>1.9566626219478952E-3</v>
      </c>
      <c r="AY1472" s="13">
        <f t="shared" si="1998"/>
        <v>2.6498145609148444E-3</v>
      </c>
      <c r="AZ1472" s="13">
        <f t="shared" si="1999"/>
        <v>1.7942585319706973E-3</v>
      </c>
      <c r="BA1472" s="13">
        <f t="shared" si="2000"/>
        <v>8.0995949101136575E-4</v>
      </c>
      <c r="BB1472" s="13">
        <f t="shared" si="2001"/>
        <v>2.7422234535462079E-4</v>
      </c>
      <c r="BC1472" s="13">
        <f t="shared" si="2002"/>
        <v>7.4273240107741305E-5</v>
      </c>
      <c r="BD1472" s="13">
        <f t="shared" si="2003"/>
        <v>3.7025114097429077E-4</v>
      </c>
      <c r="BE1472" s="13">
        <f t="shared" si="2004"/>
        <v>6.6175799391356334E-4</v>
      </c>
      <c r="BF1472" s="13">
        <f t="shared" si="2005"/>
        <v>5.9138729641202109E-4</v>
      </c>
      <c r="BG1472" s="13">
        <f t="shared" si="2006"/>
        <v>3.5233316668046812E-4</v>
      </c>
      <c r="BH1472" s="13">
        <f t="shared" si="2007"/>
        <v>1.574332012577577E-4</v>
      </c>
      <c r="BI1472" s="13">
        <f t="shared" si="2008"/>
        <v>5.6276763477662352E-5</v>
      </c>
      <c r="BJ1472" s="14">
        <f t="shared" si="2009"/>
        <v>0.47466825524301687</v>
      </c>
      <c r="BK1472" s="14">
        <f t="shared" si="2010"/>
        <v>0.23360869287061656</v>
      </c>
      <c r="BL1472" s="14">
        <f t="shared" si="2011"/>
        <v>0.27348386044120332</v>
      </c>
      <c r="BM1472" s="14">
        <f t="shared" si="2012"/>
        <v>0.60478592861800518</v>
      </c>
      <c r="BN1472" s="14">
        <f t="shared" si="2013"/>
        <v>0.39223054062651591</v>
      </c>
    </row>
    <row r="1473" spans="1:66" x14ac:dyDescent="0.25">
      <c r="A1473" t="s">
        <v>290</v>
      </c>
      <c r="B1473" t="s">
        <v>312</v>
      </c>
      <c r="C1473" t="s">
        <v>295</v>
      </c>
      <c r="D1473" t="s">
        <v>395</v>
      </c>
      <c r="E1473" s="10">
        <f>VLOOKUP(A1473,home!$A$2:$E$405,3,FALSE)</f>
        <v>1.6292</v>
      </c>
      <c r="F1473" s="10">
        <f>VLOOKUP(B1473,home!$B$2:$E$405,3,FALSE)</f>
        <v>1.0831999999999999</v>
      </c>
      <c r="G1473" s="10">
        <f>VLOOKUP(C1473,away!$B$2:$E$405,4,FALSE)</f>
        <v>0.75819999999999999</v>
      </c>
      <c r="H1473" s="10">
        <f>VLOOKUP(A1473,away!$A$2:$E$405,3,FALSE)</f>
        <v>1.1462000000000001</v>
      </c>
      <c r="I1473" s="10">
        <f>VLOOKUP(C1473,away!$B$2:$E$405,3,FALSE)</f>
        <v>1.0264</v>
      </c>
      <c r="J1473" s="10">
        <f>VLOOKUP(B1473,home!$B$2:$E$405,4,FALSE)</f>
        <v>1.0777000000000001</v>
      </c>
      <c r="K1473" s="12">
        <f t="shared" si="1958"/>
        <v>1.338033025408</v>
      </c>
      <c r="L1473" s="12">
        <f t="shared" si="1959"/>
        <v>1.267870597136</v>
      </c>
      <c r="M1473" s="13">
        <f t="shared" si="1960"/>
        <v>7.3836386819826988E-2</v>
      </c>
      <c r="N1473" s="13">
        <f t="shared" si="1961"/>
        <v>9.879552404172845E-2</v>
      </c>
      <c r="O1473" s="13">
        <f t="shared" si="1962"/>
        <v>9.3614983847618724E-2</v>
      </c>
      <c r="P1473" s="13">
        <f t="shared" si="1963"/>
        <v>0.12525994006115029</v>
      </c>
      <c r="Q1473" s="13">
        <f t="shared" si="1964"/>
        <v>6.6095836965161386E-2</v>
      </c>
      <c r="R1473" s="13">
        <f t="shared" si="1965"/>
        <v>5.9345842735878687E-2</v>
      </c>
      <c r="S1473" s="13">
        <f t="shared" si="1966"/>
        <v>5.3124391847644531E-2</v>
      </c>
      <c r="T1473" s="13">
        <f t="shared" si="1967"/>
        <v>8.3800968281222868E-2</v>
      </c>
      <c r="U1473" s="13">
        <f t="shared" si="1968"/>
        <v>7.9406697501275117E-2</v>
      </c>
      <c r="V1473" s="13">
        <f t="shared" si="1969"/>
        <v>1.0013668847551262E-2</v>
      </c>
      <c r="W1473" s="13">
        <f t="shared" si="1970"/>
        <v>2.9479470900456255E-2</v>
      </c>
      <c r="X1473" s="13">
        <f t="shared" si="1971"/>
        <v>3.7376154373814807E-2</v>
      </c>
      <c r="Y1473" s="13">
        <f t="shared" si="1972"/>
        <v>2.3694063582287955E-2</v>
      </c>
      <c r="Z1473" s="13">
        <f t="shared" si="1973"/>
        <v>2.508094968902589E-2</v>
      </c>
      <c r="AA1473" s="13">
        <f t="shared" si="1974"/>
        <v>3.3559138992513143E-2</v>
      </c>
      <c r="AB1473" s="13">
        <f t="shared" si="1975"/>
        <v>2.2451618138119977E-2</v>
      </c>
      <c r="AC1473" s="13">
        <f t="shared" si="1976"/>
        <v>1.0617322414296286E-3</v>
      </c>
      <c r="AD1473" s="13">
        <f t="shared" si="1977"/>
        <v>9.8611264090911477E-3</v>
      </c>
      <c r="AE1473" s="13">
        <f t="shared" si="1978"/>
        <v>1.2502632228727974E-2</v>
      </c>
      <c r="AF1473" s="13">
        <f t="shared" si="1979"/>
        <v>7.9258598948045694E-3</v>
      </c>
      <c r="AG1473" s="13">
        <f t="shared" si="1980"/>
        <v>3.3496549058807147E-3</v>
      </c>
      <c r="AH1473" s="13">
        <f t="shared" si="1981"/>
        <v>7.9498496647408077E-3</v>
      </c>
      <c r="AI1473" s="13">
        <f t="shared" si="1982"/>
        <v>1.0637161398451916E-2</v>
      </c>
      <c r="AJ1473" s="13">
        <f t="shared" si="1983"/>
        <v>7.1164366238619069E-3</v>
      </c>
      <c r="AK1473" s="13">
        <f t="shared" si="1984"/>
        <v>3.1740090753167452E-3</v>
      </c>
      <c r="AL1473" s="13">
        <f t="shared" si="1985"/>
        <v>7.2047142418812905E-5</v>
      </c>
      <c r="AM1473" s="13">
        <f t="shared" si="1986"/>
        <v>2.6389025606173896E-3</v>
      </c>
      <c r="AN1473" s="13">
        <f t="shared" si="1987"/>
        <v>3.3457869653136891E-3</v>
      </c>
      <c r="AO1473" s="13">
        <f t="shared" si="1988"/>
        <v>2.1210124588010569E-3</v>
      </c>
      <c r="AP1473" s="13">
        <f t="shared" si="1989"/>
        <v>8.9638977755766391E-4</v>
      </c>
      <c r="AQ1473" s="13">
        <f t="shared" si="1990"/>
        <v>2.8412656063466044E-4</v>
      </c>
      <c r="AR1473" s="13">
        <f t="shared" si="1991"/>
        <v>2.0158761283152696E-3</v>
      </c>
      <c r="AS1473" s="13">
        <f t="shared" si="1992"/>
        <v>2.697308834817445E-3</v>
      </c>
      <c r="AT1473" s="13">
        <f t="shared" si="1993"/>
        <v>1.8045441503552573E-3</v>
      </c>
      <c r="AU1473" s="13">
        <f t="shared" si="1994"/>
        <v>8.0484655632738424E-4</v>
      </c>
      <c r="AV1473" s="13">
        <f t="shared" si="1995"/>
        <v>2.6922781818798511E-4</v>
      </c>
      <c r="AW1473" s="13">
        <f t="shared" si="1996"/>
        <v>3.3951269864105947E-6</v>
      </c>
      <c r="AX1473" s="13">
        <f t="shared" si="1997"/>
        <v>5.884897961566329E-4</v>
      </c>
      <c r="AY1473" s="13">
        <f t="shared" si="1998"/>
        <v>7.4612890926155308E-4</v>
      </c>
      <c r="AZ1473" s="13">
        <f t="shared" si="1999"/>
        <v>4.7299745286293895E-4</v>
      </c>
      <c r="BA1473" s="13">
        <f t="shared" si="2000"/>
        <v>1.9989985433504717E-4</v>
      </c>
      <c r="BB1473" s="13">
        <f t="shared" si="2001"/>
        <v>6.3361786920793927E-5</v>
      </c>
      <c r="BC1473" s="13">
        <f t="shared" si="2002"/>
        <v>1.6066909323774182E-5</v>
      </c>
      <c r="BD1473" s="13">
        <f t="shared" si="2003"/>
        <v>4.2597834509321538E-4</v>
      </c>
      <c r="BE1473" s="13">
        <f t="shared" si="2004"/>
        <v>5.6997309384336796E-4</v>
      </c>
      <c r="BF1473" s="13">
        <f t="shared" si="2005"/>
        <v>3.8132141157819986E-4</v>
      </c>
      <c r="BG1473" s="13">
        <f t="shared" si="2006"/>
        <v>1.7007354732894255E-4</v>
      </c>
      <c r="BH1473" s="13">
        <f t="shared" si="2007"/>
        <v>5.6891005768603939E-5</v>
      </c>
      <c r="BI1473" s="13">
        <f t="shared" si="2008"/>
        <v>1.5224408913413813E-5</v>
      </c>
      <c r="BJ1473" s="14">
        <f t="shared" si="2009"/>
        <v>0.38425445461496127</v>
      </c>
      <c r="BK1473" s="14">
        <f t="shared" si="2010"/>
        <v>0.26411429586928314</v>
      </c>
      <c r="BL1473" s="14">
        <f t="shared" si="2011"/>
        <v>0.32646700327830619</v>
      </c>
      <c r="BM1473" s="14">
        <f t="shared" si="2012"/>
        <v>0.4822254551979368</v>
      </c>
      <c r="BN1473" s="14">
        <f t="shared" si="2013"/>
        <v>0.51694851447136458</v>
      </c>
    </row>
    <row r="1474" spans="1:66" x14ac:dyDescent="0.25">
      <c r="A1474" t="s">
        <v>290</v>
      </c>
      <c r="B1474" t="s">
        <v>303</v>
      </c>
      <c r="C1474" t="s">
        <v>311</v>
      </c>
      <c r="D1474" t="s">
        <v>395</v>
      </c>
      <c r="E1474" s="10">
        <f>VLOOKUP(A1474,home!$A$2:$E$405,3,FALSE)</f>
        <v>1.6292</v>
      </c>
      <c r="F1474" s="10">
        <f>VLOOKUP(B1474,home!$B$2:$E$405,3,FALSE)</f>
        <v>1.0470999999999999</v>
      </c>
      <c r="G1474" s="10">
        <f>VLOOKUP(C1474,away!$B$2:$E$405,4,FALSE)</f>
        <v>1.0229999999999999</v>
      </c>
      <c r="H1474" s="10">
        <f>VLOOKUP(A1474,away!$A$2:$E$405,3,FALSE)</f>
        <v>1.1462000000000001</v>
      </c>
      <c r="I1474" s="10">
        <f>VLOOKUP(C1474,away!$B$2:$E$405,3,FALSE)</f>
        <v>1.0663</v>
      </c>
      <c r="J1474" s="10">
        <f>VLOOKUP(B1474,home!$B$2:$E$405,4,FALSE)</f>
        <v>1.1291</v>
      </c>
      <c r="K1474" s="12">
        <f t="shared" si="1958"/>
        <v>1.7451718323599996</v>
      </c>
      <c r="L1474" s="12">
        <f t="shared" si="1959"/>
        <v>1.3799781840460001</v>
      </c>
      <c r="M1474" s="13">
        <f t="shared" si="1960"/>
        <v>4.3930342856908493E-2</v>
      </c>
      <c r="N1474" s="13">
        <f t="shared" si="1961"/>
        <v>7.6665996939794021E-2</v>
      </c>
      <c r="O1474" s="13">
        <f t="shared" si="1962"/>
        <v>6.0622914760194747E-2</v>
      </c>
      <c r="P1474" s="13">
        <f t="shared" si="1963"/>
        <v>0.10579740323505314</v>
      </c>
      <c r="Q1474" s="13">
        <f t="shared" si="1964"/>
        <v>6.6897669179563246E-2</v>
      </c>
      <c r="R1474" s="13">
        <f t="shared" si="1965"/>
        <v>4.1829149911174514E-2</v>
      </c>
      <c r="S1474" s="13">
        <f t="shared" si="1966"/>
        <v>6.3697946586366169E-2</v>
      </c>
      <c r="T1474" s="13">
        <f t="shared" si="1967"/>
        <v>9.2317324031323741E-2</v>
      </c>
      <c r="U1474" s="13">
        <f t="shared" si="1968"/>
        <v>7.2999054196545551E-2</v>
      </c>
      <c r="V1474" s="13">
        <f t="shared" si="1969"/>
        <v>1.7044856070826658E-2</v>
      </c>
      <c r="W1474" s="13">
        <f t="shared" si="1970"/>
        <v>3.8915975967570474E-2</v>
      </c>
      <c r="X1474" s="13">
        <f t="shared" si="1971"/>
        <v>5.3703197846105687E-2</v>
      </c>
      <c r="Y1474" s="13">
        <f t="shared" si="1972"/>
        <v>3.7054620720566006E-2</v>
      </c>
      <c r="Z1474" s="13">
        <f t="shared" si="1973"/>
        <v>1.9241104778203507E-2</v>
      </c>
      <c r="AA1474" s="13">
        <f t="shared" si="1974"/>
        <v>3.3579034082408164E-2</v>
      </c>
      <c r="AB1474" s="13">
        <f t="shared" si="1975"/>
        <v>2.9300592219237573E-2</v>
      </c>
      <c r="AC1474" s="13">
        <f t="shared" si="1976"/>
        <v>2.5655694241370807E-3</v>
      </c>
      <c r="AD1474" s="13">
        <f t="shared" si="1977"/>
        <v>1.697876627185068E-2</v>
      </c>
      <c r="AE1474" s="13">
        <f t="shared" si="1978"/>
        <v>2.3430327047169974E-2</v>
      </c>
      <c r="AF1474" s="13">
        <f t="shared" si="1979"/>
        <v>1.6166670085078754E-2</v>
      </c>
      <c r="AG1474" s="13">
        <f t="shared" si="1980"/>
        <v>7.4365506753592591E-3</v>
      </c>
      <c r="AH1474" s="13">
        <f t="shared" si="1981"/>
        <v>6.6380762077160212E-3</v>
      </c>
      <c r="AI1474" s="13">
        <f t="shared" si="1982"/>
        <v>1.1584583618765087E-2</v>
      </c>
      <c r="AJ1474" s="13">
        <f t="shared" si="1983"/>
        <v>1.0108544510543953E-2</v>
      </c>
      <c r="AK1474" s="13">
        <f t="shared" si="1984"/>
        <v>5.8803823819862013E-3</v>
      </c>
      <c r="AL1474" s="13">
        <f t="shared" si="1985"/>
        <v>2.4714633689708912E-4</v>
      </c>
      <c r="AM1474" s="13">
        <f t="shared" si="1986"/>
        <v>5.9261729291715535E-3</v>
      </c>
      <c r="AN1474" s="13">
        <f t="shared" si="1987"/>
        <v>8.1779893571407251E-3</v>
      </c>
      <c r="AO1474" s="13">
        <f t="shared" si="1988"/>
        <v>5.6427234511072883E-3</v>
      </c>
      <c r="AP1474" s="13">
        <f t="shared" si="1989"/>
        <v>2.5956117537109386E-3</v>
      </c>
      <c r="AQ1474" s="13">
        <f t="shared" si="1990"/>
        <v>8.9547189859361847E-4</v>
      </c>
      <c r="AR1474" s="13">
        <f t="shared" si="1991"/>
        <v>1.8320800701365828E-3</v>
      </c>
      <c r="AS1474" s="13">
        <f t="shared" si="1992"/>
        <v>3.1972945330304967E-3</v>
      </c>
      <c r="AT1474" s="13">
        <f t="shared" si="1993"/>
        <v>2.7899141794017215E-3</v>
      </c>
      <c r="AU1474" s="13">
        <f t="shared" si="1994"/>
        <v>1.622959880197882E-3</v>
      </c>
      <c r="AV1474" s="13">
        <f t="shared" si="1995"/>
        <v>7.0808596699292617E-4</v>
      </c>
      <c r="AW1474" s="13">
        <f t="shared" si="1996"/>
        <v>1.6533396940556049E-5</v>
      </c>
      <c r="AX1474" s="13">
        <f t="shared" si="1997"/>
        <v>1.7236983449474242E-3</v>
      </c>
      <c r="AY1474" s="13">
        <f t="shared" si="1998"/>
        <v>2.3786661119036424E-3</v>
      </c>
      <c r="AZ1474" s="13">
        <f t="shared" si="1999"/>
        <v>1.6412536707782746E-3</v>
      </c>
      <c r="BA1474" s="13">
        <f t="shared" si="2000"/>
        <v>7.5496475338647842E-4</v>
      </c>
      <c r="BB1474" s="13">
        <f t="shared" si="2001"/>
        <v>2.6045872234925212E-4</v>
      </c>
      <c r="BC1474" s="13">
        <f t="shared" si="2002"/>
        <v>7.1885470937292452E-5</v>
      </c>
      <c r="BD1474" s="13">
        <f t="shared" si="2003"/>
        <v>4.213717547023247E-4</v>
      </c>
      <c r="BE1474" s="13">
        <f t="shared" si="2004"/>
        <v>7.3536611725860429E-4</v>
      </c>
      <c r="BF1474" s="13">
        <f t="shared" si="2005"/>
        <v>6.4167011715582866E-4</v>
      </c>
      <c r="BG1474" s="13">
        <f t="shared" si="2006"/>
        <v>3.7327487137583091E-4</v>
      </c>
      <c r="BH1474" s="13">
        <f t="shared" si="2007"/>
        <v>1.628571978132256E-4</v>
      </c>
      <c r="BI1474" s="13">
        <f t="shared" si="2008"/>
        <v>5.6842758864144289E-5</v>
      </c>
      <c r="BJ1474" s="14">
        <f t="shared" si="2009"/>
        <v>0.45963599522840831</v>
      </c>
      <c r="BK1474" s="14">
        <f t="shared" si="2010"/>
        <v>0.23566193062209226</v>
      </c>
      <c r="BL1474" s="14">
        <f t="shared" si="2011"/>
        <v>0.2850840493355013</v>
      </c>
      <c r="BM1474" s="14">
        <f t="shared" si="2012"/>
        <v>0.60151747036655445</v>
      </c>
      <c r="BN1474" s="14">
        <f t="shared" si="2013"/>
        <v>0.39574347688268818</v>
      </c>
    </row>
    <row r="1475" spans="1:66" x14ac:dyDescent="0.25">
      <c r="A1475" t="s">
        <v>290</v>
      </c>
      <c r="B1475" t="s">
        <v>308</v>
      </c>
      <c r="C1475" t="s">
        <v>307</v>
      </c>
      <c r="D1475" t="s">
        <v>395</v>
      </c>
      <c r="E1475" s="10">
        <f>VLOOKUP(A1475,home!$A$2:$E$405,3,FALSE)</f>
        <v>1.6292</v>
      </c>
      <c r="F1475" s="10">
        <f>VLOOKUP(B1475,home!$B$2:$E$405,3,FALSE)</f>
        <v>0.68600000000000005</v>
      </c>
      <c r="G1475" s="10">
        <f>VLOOKUP(C1475,away!$B$2:$E$405,4,FALSE)</f>
        <v>0.79790000000000005</v>
      </c>
      <c r="H1475" s="10">
        <f>VLOOKUP(A1475,away!$A$2:$E$405,3,FALSE)</f>
        <v>1.1462000000000001</v>
      </c>
      <c r="I1475" s="10">
        <f>VLOOKUP(C1475,away!$B$2:$E$405,3,FALSE)</f>
        <v>1.0033000000000001</v>
      </c>
      <c r="J1475" s="10">
        <f>VLOOKUP(B1475,home!$B$2:$E$405,4,FALSE)</f>
        <v>0.5645</v>
      </c>
      <c r="K1475" s="12">
        <f t="shared" si="1958"/>
        <v>0.89175793448000018</v>
      </c>
      <c r="L1475" s="12">
        <f t="shared" si="1959"/>
        <v>0.64916509867000005</v>
      </c>
      <c r="M1475" s="13">
        <f t="shared" si="1960"/>
        <v>0.21418331186083334</v>
      </c>
      <c r="N1475" s="13">
        <f t="shared" si="1961"/>
        <v>0.19099966778510244</v>
      </c>
      <c r="O1475" s="13">
        <f t="shared" si="1962"/>
        <v>0.13904033077760528</v>
      </c>
      <c r="P1475" s="13">
        <f t="shared" si="1963"/>
        <v>0.12399031818365328</v>
      </c>
      <c r="Q1475" s="13">
        <f t="shared" si="1964"/>
        <v>8.5162734615204599E-2</v>
      </c>
      <c r="R1475" s="13">
        <f t="shared" si="1965"/>
        <v>4.5130065024176783E-2</v>
      </c>
      <c r="S1475" s="13">
        <f t="shared" si="1966"/>
        <v>1.7944440756981862E-2</v>
      </c>
      <c r="T1475" s="13">
        <f t="shared" si="1967"/>
        <v>5.5284675019486328E-2</v>
      </c>
      <c r="U1475" s="13">
        <f t="shared" si="1968"/>
        <v>4.0245093568907986E-2</v>
      </c>
      <c r="V1475" s="13">
        <f t="shared" si="1969"/>
        <v>1.1542225726362645E-3</v>
      </c>
      <c r="W1475" s="13">
        <f t="shared" si="1970"/>
        <v>2.5314848105041088E-2</v>
      </c>
      <c r="X1475" s="13">
        <f t="shared" si="1971"/>
        <v>1.6433515867925064E-2</v>
      </c>
      <c r="Y1475" s="13">
        <f t="shared" si="1972"/>
        <v>5.3340324749482923E-3</v>
      </c>
      <c r="Z1475" s="13">
        <f t="shared" si="1973"/>
        <v>9.7656210381344144E-3</v>
      </c>
      <c r="AA1475" s="13">
        <f t="shared" si="1974"/>
        <v>8.7085700458811796E-3</v>
      </c>
      <c r="AB1475" s="13">
        <f t="shared" si="1975"/>
        <v>3.8829682181947007E-3</v>
      </c>
      <c r="AC1475" s="13">
        <f t="shared" si="1976"/>
        <v>4.1761080377994512E-5</v>
      </c>
      <c r="AD1475" s="13">
        <f t="shared" si="1977"/>
        <v>5.6436791644565963E-3</v>
      </c>
      <c r="AE1475" s="13">
        <f t="shared" si="1978"/>
        <v>3.6636795416562901E-3</v>
      </c>
      <c r="AF1475" s="13">
        <f t="shared" si="1979"/>
        <v>1.1891664455772829E-3</v>
      </c>
      <c r="AG1475" s="13">
        <f t="shared" si="1980"/>
        <v>2.5732178432607677E-4</v>
      </c>
      <c r="AH1475" s="13">
        <f t="shared" si="1981"/>
        <v>1.5848750861985885E-3</v>
      </c>
      <c r="AI1475" s="13">
        <f t="shared" si="1982"/>
        <v>1.4133249332772655E-3</v>
      </c>
      <c r="AJ1475" s="13">
        <f t="shared" si="1983"/>
        <v>6.3017186162420916E-4</v>
      </c>
      <c r="AK1475" s="13">
        <f t="shared" si="1984"/>
        <v>1.8732025256314042E-4</v>
      </c>
      <c r="AL1475" s="13">
        <f t="shared" si="1985"/>
        <v>9.6701644937212918E-7</v>
      </c>
      <c r="AM1475" s="13">
        <f t="shared" si="1986"/>
        <v>1.0065591349127259E-3</v>
      </c>
      <c r="AN1475" s="13">
        <f t="shared" si="1987"/>
        <v>6.5342306013280963E-4</v>
      </c>
      <c r="AO1475" s="13">
        <f t="shared" si="1988"/>
        <v>2.1208972265218434E-4</v>
      </c>
      <c r="AP1475" s="13">
        <f t="shared" si="1989"/>
        <v>4.5893748577466076E-5</v>
      </c>
      <c r="AQ1475" s="13">
        <f t="shared" si="1990"/>
        <v>7.448154955906733E-6</v>
      </c>
      <c r="AR1475" s="13">
        <f t="shared" si="1991"/>
        <v>2.0576911834234638E-4</v>
      </c>
      <c r="AS1475" s="13">
        <f t="shared" si="1992"/>
        <v>1.8349624395274153E-4</v>
      </c>
      <c r="AT1475" s="13">
        <f t="shared" si="1993"/>
        <v>8.1817115746067508E-5</v>
      </c>
      <c r="AU1475" s="13">
        <f t="shared" si="1994"/>
        <v>2.4320354047608089E-5</v>
      </c>
      <c r="AV1475" s="13">
        <f t="shared" si="1995"/>
        <v>5.4219671728293239E-6</v>
      </c>
      <c r="AW1475" s="13">
        <f t="shared" si="1996"/>
        <v>1.555011143968932E-8</v>
      </c>
      <c r="AX1475" s="13">
        <f t="shared" si="1997"/>
        <v>1.4960118251362465E-4</v>
      </c>
      <c r="AY1475" s="13">
        <f t="shared" si="1998"/>
        <v>9.7115866407605851E-5</v>
      </c>
      <c r="AZ1475" s="13">
        <f t="shared" si="1999"/>
        <v>3.1522115499457994E-5</v>
      </c>
      <c r="BA1475" s="13">
        <f t="shared" si="2000"/>
        <v>6.8210190728309293E-6</v>
      </c>
      <c r="BB1475" s="13">
        <f t="shared" si="2001"/>
        <v>1.1069918798610605E-6</v>
      </c>
      <c r="BC1475" s="13">
        <f t="shared" si="2002"/>
        <v>1.4372409858337889E-7</v>
      </c>
      <c r="BD1475" s="13">
        <f t="shared" si="2003"/>
        <v>2.2263021668658028E-5</v>
      </c>
      <c r="BE1475" s="13">
        <f t="shared" si="2004"/>
        <v>1.9853226218525968E-5</v>
      </c>
      <c r="BF1475" s="13">
        <f t="shared" si="2005"/>
        <v>8.8521360026984501E-6</v>
      </c>
      <c r="BG1475" s="13">
        <f t="shared" si="2006"/>
        <v>2.631320839167472E-6</v>
      </c>
      <c r="BH1475" s="13">
        <f t="shared" si="2007"/>
        <v>5.8662530912254135E-7</v>
      </c>
      <c r="BI1475" s="13">
        <f t="shared" si="2008"/>
        <v>1.0462555479536184E-7</v>
      </c>
      <c r="BJ1475" s="14">
        <f t="shared" si="2009"/>
        <v>0.39149504552442704</v>
      </c>
      <c r="BK1475" s="14">
        <f t="shared" si="2010"/>
        <v>0.35741213733733973</v>
      </c>
      <c r="BL1475" s="14">
        <f t="shared" si="2011"/>
        <v>0.24137783552328371</v>
      </c>
      <c r="BM1475" s="14">
        <f t="shared" si="2012"/>
        <v>0.20144711086031306</v>
      </c>
      <c r="BN1475" s="14">
        <f t="shared" si="2013"/>
        <v>0.79850642824657569</v>
      </c>
    </row>
    <row r="1476" spans="1:66" x14ac:dyDescent="0.25">
      <c r="A1476" t="s">
        <v>338</v>
      </c>
      <c r="B1476" t="s">
        <v>90</v>
      </c>
      <c r="C1476" t="s">
        <v>92</v>
      </c>
      <c r="D1476" t="s">
        <v>396</v>
      </c>
      <c r="E1476" s="10">
        <f>VLOOKUP(A1476,home!$A$2:$E$405,3,FALSE)</f>
        <v>1.4215</v>
      </c>
      <c r="F1476" s="10">
        <f>VLOOKUP(B1476,home!$B$2:$E$405,3,FALSE)</f>
        <v>1.6775</v>
      </c>
      <c r="G1476" s="10">
        <f>VLOOKUP(C1476,away!$B$2:$E$405,4,FALSE)</f>
        <v>1.1364000000000001</v>
      </c>
      <c r="H1476" s="10">
        <f>VLOOKUP(A1476,away!$A$2:$E$405,3,FALSE)</f>
        <v>1.0277000000000001</v>
      </c>
      <c r="I1476" s="10">
        <f>VLOOKUP(C1476,away!$B$2:$E$405,3,FALSE)</f>
        <v>0.5988</v>
      </c>
      <c r="J1476" s="10">
        <f>VLOOKUP(B1476,home!$B$2:$E$405,4,FALSE)</f>
        <v>0.67359999999999998</v>
      </c>
      <c r="K1476" s="12">
        <f t="shared" si="1958"/>
        <v>2.7098210864999999</v>
      </c>
      <c r="L1476" s="12">
        <f t="shared" si="1959"/>
        <v>0.414524521536</v>
      </c>
      <c r="M1476" s="13">
        <f t="shared" si="1960"/>
        <v>4.3965695009276905E-2</v>
      </c>
      <c r="N1476" s="13">
        <f t="shared" si="1961"/>
        <v>0.11913916741876635</v>
      </c>
      <c r="O1476" s="13">
        <f t="shared" si="1962"/>
        <v>1.8224858687718216E-2</v>
      </c>
      <c r="P1476" s="13">
        <f t="shared" si="1963"/>
        <v>4.9386106370461529E-2</v>
      </c>
      <c r="Q1476" s="13">
        <f t="shared" si="1964"/>
        <v>0.16142291404971346</v>
      </c>
      <c r="R1476" s="13">
        <f t="shared" si="1965"/>
        <v>3.777325413793802E-3</v>
      </c>
      <c r="S1476" s="13">
        <f t="shared" si="1966"/>
        <v>1.3868696388854462E-2</v>
      </c>
      <c r="T1476" s="13">
        <f t="shared" si="1967"/>
        <v>6.6913756211404329E-2</v>
      </c>
      <c r="U1476" s="13">
        <f t="shared" si="1968"/>
        <v>1.023587605687078E-2</v>
      </c>
      <c r="V1476" s="13">
        <f t="shared" si="1969"/>
        <v>1.7309478192412456E-3</v>
      </c>
      <c r="W1476" s="13">
        <f t="shared" si="1970"/>
        <v>0.14580907211206356</v>
      </c>
      <c r="X1476" s="13">
        <f t="shared" si="1971"/>
        <v>6.0441435852861276E-2</v>
      </c>
      <c r="Y1476" s="13">
        <f t="shared" si="1972"/>
        <v>1.2527228638928075E-2</v>
      </c>
      <c r="Z1476" s="13">
        <f t="shared" si="1973"/>
        <v>5.2193133661288297E-4</v>
      </c>
      <c r="AA1476" s="13">
        <f t="shared" si="1974"/>
        <v>1.4143405416587197E-3</v>
      </c>
      <c r="AB1476" s="13">
        <f t="shared" si="1975"/>
        <v>1.9163049116393157E-3</v>
      </c>
      <c r="AC1476" s="13">
        <f t="shared" si="1976"/>
        <v>1.215219802404025E-4</v>
      </c>
      <c r="AD1476" s="13">
        <f t="shared" si="1977"/>
        <v>9.8779124553067213E-2</v>
      </c>
      <c r="AE1476" s="13">
        <f t="shared" si="1978"/>
        <v>4.0946369343105145E-2</v>
      </c>
      <c r="AF1476" s="13">
        <f t="shared" si="1979"/>
        <v>8.4866370802934975E-3</v>
      </c>
      <c r="AG1476" s="13">
        <f t="shared" si="1980"/>
        <v>1.1726397250527794E-3</v>
      </c>
      <c r="AH1476" s="13">
        <f t="shared" si="1981"/>
        <v>5.4088334396025079E-5</v>
      </c>
      <c r="AI1476" s="13">
        <f t="shared" si="1982"/>
        <v>1.4656970908001195E-4</v>
      </c>
      <c r="AJ1476" s="13">
        <f t="shared" si="1983"/>
        <v>1.9858884415359352E-4</v>
      </c>
      <c r="AK1476" s="13">
        <f t="shared" si="1984"/>
        <v>1.7938007914369001E-4</v>
      </c>
      <c r="AL1476" s="13">
        <f t="shared" si="1985"/>
        <v>5.4601638311281599E-6</v>
      </c>
      <c r="AM1476" s="13">
        <f t="shared" si="1986"/>
        <v>5.3534750923982251E-2</v>
      </c>
      <c r="AN1476" s="13">
        <f t="shared" si="1987"/>
        <v>2.2191467012312678E-2</v>
      </c>
      <c r="AO1476" s="13">
        <f t="shared" si="1988"/>
        <v>4.5994536227304192E-3</v>
      </c>
      <c r="AP1476" s="13">
        <f t="shared" si="1989"/>
        <v>6.3552877076311631E-4</v>
      </c>
      <c r="AQ1476" s="13">
        <f t="shared" si="1990"/>
        <v>6.5860564905735752E-5</v>
      </c>
      <c r="AR1476" s="13">
        <f t="shared" si="1991"/>
        <v>4.4841881872382947E-6</v>
      </c>
      <c r="AS1476" s="13">
        <f t="shared" si="1992"/>
        <v>1.2151347705612538E-5</v>
      </c>
      <c r="AT1476" s="13">
        <f t="shared" si="1993"/>
        <v>1.6463989121031132E-5</v>
      </c>
      <c r="AU1476" s="13">
        <f t="shared" si="1994"/>
        <v>1.4871488296025588E-5</v>
      </c>
      <c r="AV1476" s="13">
        <f t="shared" si="1995"/>
        <v>1.0074768143052021E-5</v>
      </c>
      <c r="AW1476" s="13">
        <f t="shared" si="1996"/>
        <v>1.7037035081009287E-7</v>
      </c>
      <c r="AX1476" s="13">
        <f t="shared" si="1997"/>
        <v>2.4178266152388758E-2</v>
      </c>
      <c r="AY1476" s="13">
        <f t="shared" si="1998"/>
        <v>1.0022484208389014E-2</v>
      </c>
      <c r="AZ1476" s="13">
        <f t="shared" si="1999"/>
        <v>2.0772827355422857E-3</v>
      </c>
      <c r="BA1476" s="13">
        <f t="shared" si="2000"/>
        <v>2.8702821068188637E-4</v>
      </c>
      <c r="BB1476" s="13">
        <f t="shared" si="2001"/>
        <v>2.9745057925060792E-5</v>
      </c>
      <c r="BC1476" s="13">
        <f t="shared" si="2002"/>
        <v>2.4660111808892869E-6</v>
      </c>
      <c r="BD1476" s="13">
        <f t="shared" si="2003"/>
        <v>3.0980099379872267E-7</v>
      </c>
      <c r="BE1476" s="13">
        <f t="shared" si="2004"/>
        <v>8.3950526561443432E-7</v>
      </c>
      <c r="BF1476" s="13">
        <f t="shared" si="2005"/>
        <v>1.137454535494889E-6</v>
      </c>
      <c r="BG1476" s="13">
        <f t="shared" si="2006"/>
        <v>1.0274327617397044E-6</v>
      </c>
      <c r="BH1476" s="13">
        <f t="shared" si="2007"/>
        <v>6.9603974068079525E-7</v>
      </c>
      <c r="BI1476" s="13">
        <f t="shared" si="2008"/>
        <v>3.772286332677619E-7</v>
      </c>
      <c r="BJ1476" s="14">
        <f t="shared" si="2009"/>
        <v>0.83326267825605804</v>
      </c>
      <c r="BK1476" s="14">
        <f t="shared" si="2010"/>
        <v>0.11910091194029468</v>
      </c>
      <c r="BL1476" s="14">
        <f t="shared" si="2011"/>
        <v>3.62097658218377E-2</v>
      </c>
      <c r="BM1476" s="14">
        <f t="shared" si="2012"/>
        <v>0.58315690656703467</v>
      </c>
      <c r="BN1476" s="14">
        <f t="shared" si="2013"/>
        <v>0.39591606694973025</v>
      </c>
    </row>
    <row r="1477" spans="1:66" x14ac:dyDescent="0.25">
      <c r="A1477" t="s">
        <v>339</v>
      </c>
      <c r="B1477" t="s">
        <v>119</v>
      </c>
      <c r="C1477" t="s">
        <v>118</v>
      </c>
      <c r="D1477" t="s">
        <v>396</v>
      </c>
      <c r="E1477" s="10">
        <f>VLOOKUP(A1477,home!$A$2:$E$405,3,FALSE)</f>
        <v>1.2710999999999999</v>
      </c>
      <c r="F1477" s="10">
        <f>VLOOKUP(B1477,home!$B$2:$E$405,3,FALSE)</f>
        <v>1.2836000000000001</v>
      </c>
      <c r="G1477" s="10">
        <f>VLOOKUP(C1477,away!$B$2:$E$405,4,FALSE)</f>
        <v>0.70389999999999997</v>
      </c>
      <c r="H1477" s="10">
        <f>VLOOKUP(A1477,away!$A$2:$E$405,3,FALSE)</f>
        <v>0.94469999999999998</v>
      </c>
      <c r="I1477" s="10">
        <f>VLOOKUP(C1477,away!$B$2:$E$405,3,FALSE)</f>
        <v>0.89139999999999997</v>
      </c>
      <c r="J1477" s="10">
        <f>VLOOKUP(B1477,home!$B$2:$E$405,4,FALSE)</f>
        <v>0.8357</v>
      </c>
      <c r="K1477" s="12">
        <f t="shared" si="1958"/>
        <v>1.1484719494439999</v>
      </c>
      <c r="L1477" s="12">
        <f t="shared" si="1959"/>
        <v>0.70374763320599987</v>
      </c>
      <c r="M1477" s="13">
        <f t="shared" si="1960"/>
        <v>0.15688855245909616</v>
      </c>
      <c r="N1477" s="13">
        <f t="shared" si="1961"/>
        <v>0.18018210168814539</v>
      </c>
      <c r="O1477" s="13">
        <f t="shared" si="1962"/>
        <v>0.11040994747020427</v>
      </c>
      <c r="P1477" s="13">
        <f t="shared" si="1963"/>
        <v>0.12680272760911512</v>
      </c>
      <c r="Q1477" s="13">
        <f t="shared" si="1964"/>
        <v>0.10346704479035072</v>
      </c>
      <c r="R1477" s="13">
        <f t="shared" si="1965"/>
        <v>3.8850369607277509E-2</v>
      </c>
      <c r="S1477" s="13">
        <f t="shared" si="1966"/>
        <v>2.5621582131213069E-2</v>
      </c>
      <c r="T1477" s="13">
        <f t="shared" si="1967"/>
        <v>7.2814687886028504E-2</v>
      </c>
      <c r="U1477" s="13">
        <f t="shared" si="1968"/>
        <v>4.4618559719489928E-2</v>
      </c>
      <c r="V1477" s="13">
        <f t="shared" si="1969"/>
        <v>2.3009160529526766E-3</v>
      </c>
      <c r="W1477" s="13">
        <f t="shared" si="1970"/>
        <v>3.960966621119457E-2</v>
      </c>
      <c r="X1477" s="13">
        <f t="shared" si="1971"/>
        <v>2.7875208848207846E-2</v>
      </c>
      <c r="Y1477" s="13">
        <f t="shared" si="1972"/>
        <v>9.8085561260246069E-3</v>
      </c>
      <c r="Z1477" s="13">
        <f t="shared" si="1973"/>
        <v>9.1136185534332875E-3</v>
      </c>
      <c r="AA1477" s="13">
        <f t="shared" si="1974"/>
        <v>1.0466735266550535E-2</v>
      </c>
      <c r="AB1477" s="13">
        <f t="shared" si="1975"/>
        <v>6.0103759279447801E-3</v>
      </c>
      <c r="AC1477" s="13">
        <f t="shared" si="1976"/>
        <v>1.1622997142751482E-4</v>
      </c>
      <c r="AD1477" s="13">
        <f t="shared" si="1977"/>
        <v>1.1372647642599192E-2</v>
      </c>
      <c r="AE1477" s="13">
        <f t="shared" si="1978"/>
        <v>8.0034738617649759E-3</v>
      </c>
      <c r="AF1477" s="13">
        <f t="shared" si="1979"/>
        <v>2.8162128938215921E-3</v>
      </c>
      <c r="AG1477" s="13">
        <f t="shared" si="1980"/>
        <v>6.6063438621038854E-4</v>
      </c>
      <c r="AH1477" s="13">
        <f t="shared" si="1981"/>
        <v>1.6034218717302408E-3</v>
      </c>
      <c r="AI1477" s="13">
        <f t="shared" si="1982"/>
        <v>1.8414850428071766E-3</v>
      </c>
      <c r="AJ1477" s="13">
        <f t="shared" si="1983"/>
        <v>1.0574469584923633E-3</v>
      </c>
      <c r="AK1477" s="13">
        <f t="shared" si="1984"/>
        <v>4.048160566177842E-4</v>
      </c>
      <c r="AL1477" s="13">
        <f t="shared" si="1985"/>
        <v>3.7576425241812201E-6</v>
      </c>
      <c r="AM1477" s="13">
        <f t="shared" si="1986"/>
        <v>2.6122333616871206E-3</v>
      </c>
      <c r="AN1477" s="13">
        <f t="shared" si="1987"/>
        <v>1.8383530456690636E-3</v>
      </c>
      <c r="AO1477" s="13">
        <f t="shared" si="1988"/>
        <v>6.4686830244332244E-4</v>
      </c>
      <c r="AP1477" s="13">
        <f t="shared" si="1989"/>
        <v>1.5174401228015705E-4</v>
      </c>
      <c r="AQ1477" s="13">
        <f t="shared" si="1990"/>
        <v>2.6697372373835667E-5</v>
      </c>
      <c r="AR1477" s="13">
        <f t="shared" si="1991"/>
        <v>2.2568086945217827E-4</v>
      </c>
      <c r="AS1477" s="13">
        <f t="shared" si="1992"/>
        <v>2.5918814809196001E-4</v>
      </c>
      <c r="AT1477" s="13">
        <f t="shared" si="1993"/>
        <v>1.4883515885597679E-4</v>
      </c>
      <c r="AU1477" s="13">
        <f t="shared" si="1994"/>
        <v>5.6977668345710339E-5</v>
      </c>
      <c r="AV1477" s="13">
        <f t="shared" si="1995"/>
        <v>1.6359313459942912E-5</v>
      </c>
      <c r="AW1477" s="13">
        <f t="shared" si="1996"/>
        <v>8.4362666997574967E-8</v>
      </c>
      <c r="AX1477" s="13">
        <f t="shared" si="1997"/>
        <v>5.000127902165764E-4</v>
      </c>
      <c r="AY1477" s="13">
        <f t="shared" si="1998"/>
        <v>3.5188281768764381E-4</v>
      </c>
      <c r="AZ1477" s="13">
        <f t="shared" si="1999"/>
        <v>1.2381835005676882E-4</v>
      </c>
      <c r="BA1477" s="13">
        <f t="shared" si="2000"/>
        <v>2.9045623599974353E-5</v>
      </c>
      <c r="BB1477" s="13">
        <f t="shared" si="2001"/>
        <v>5.1101972158685691E-6</v>
      </c>
      <c r="BC1477" s="13">
        <f t="shared" si="2002"/>
        <v>7.1925783917667931E-7</v>
      </c>
      <c r="BD1477" s="13">
        <f t="shared" si="2003"/>
        <v>2.6470396289473786E-5</v>
      </c>
      <c r="BE1477" s="13">
        <f t="shared" si="2004"/>
        <v>3.040050762912718E-5</v>
      </c>
      <c r="BF1477" s="13">
        <f t="shared" si="2005"/>
        <v>1.7457065130455448E-5</v>
      </c>
      <c r="BG1477" s="13">
        <f t="shared" si="2006"/>
        <v>6.6829832073150124E-6</v>
      </c>
      <c r="BH1477" s="13">
        <f t="shared" si="2007"/>
        <v>1.9188046880516468E-6</v>
      </c>
      <c r="BI1477" s="13">
        <f t="shared" si="2008"/>
        <v>4.4073867213779216E-7</v>
      </c>
      <c r="BJ1477" s="14">
        <f t="shared" si="2009"/>
        <v>0.46289671946541722</v>
      </c>
      <c r="BK1477" s="14">
        <f t="shared" si="2010"/>
        <v>0.31208564868401645</v>
      </c>
      <c r="BL1477" s="14">
        <f t="shared" si="2011"/>
        <v>0.21605356957493688</v>
      </c>
      <c r="BM1477" s="14">
        <f t="shared" si="2012"/>
        <v>0.28319701419859405</v>
      </c>
      <c r="BN1477" s="14">
        <f t="shared" si="2013"/>
        <v>0.71660074362418924</v>
      </c>
    </row>
    <row r="1478" spans="1:66" x14ac:dyDescent="0.25">
      <c r="A1478" t="s">
        <v>339</v>
      </c>
      <c r="B1478" t="s">
        <v>128</v>
      </c>
      <c r="C1478" t="s">
        <v>126</v>
      </c>
      <c r="D1478" t="s">
        <v>396</v>
      </c>
      <c r="E1478" s="10">
        <f>VLOOKUP(A1478,home!$A$2:$E$405,3,FALSE)</f>
        <v>1.2710999999999999</v>
      </c>
      <c r="F1478" s="10">
        <f>VLOOKUP(B1478,home!$B$2:$E$405,3,FALSE)</f>
        <v>0.5383</v>
      </c>
      <c r="G1478" s="10">
        <f>VLOOKUP(C1478,away!$B$2:$E$405,4,FALSE)</f>
        <v>1.0766</v>
      </c>
      <c r="H1478" s="10">
        <f>VLOOKUP(A1478,away!$A$2:$E$405,3,FALSE)</f>
        <v>0.94469999999999998</v>
      </c>
      <c r="I1478" s="10">
        <f>VLOOKUP(C1478,away!$B$2:$E$405,3,FALSE)</f>
        <v>0.78</v>
      </c>
      <c r="J1478" s="10">
        <f>VLOOKUP(B1478,home!$B$2:$E$405,4,FALSE)</f>
        <v>0.72430000000000005</v>
      </c>
      <c r="K1478" s="12">
        <f t="shared" si="1958"/>
        <v>0.73664538775799993</v>
      </c>
      <c r="L1478" s="12">
        <f t="shared" si="1959"/>
        <v>0.53371204380000004</v>
      </c>
      <c r="M1478" s="13">
        <f t="shared" si="1960"/>
        <v>0.2807312616312822</v>
      </c>
      <c r="N1478" s="13">
        <f t="shared" si="1961"/>
        <v>0.2067993890801684</v>
      </c>
      <c r="O1478" s="13">
        <f t="shared" si="1962"/>
        <v>0.14982965540378415</v>
      </c>
      <c r="P1478" s="13">
        <f t="shared" si="1963"/>
        <v>0.11037132460256809</v>
      </c>
      <c r="Q1478" s="13">
        <f t="shared" si="1964"/>
        <v>7.6168908078539072E-2</v>
      </c>
      <c r="R1478" s="13">
        <f t="shared" si="1965"/>
        <v>3.998294580370168E-2</v>
      </c>
      <c r="S1478" s="13">
        <f t="shared" si="1966"/>
        <v>1.084830134675676E-2</v>
      </c>
      <c r="T1478" s="13">
        <f t="shared" si="1967"/>
        <v>4.0652263604611417E-2</v>
      </c>
      <c r="U1478" s="13">
        <f t="shared" si="1968"/>
        <v>2.9453252615274921E-2</v>
      </c>
      <c r="V1478" s="13">
        <f t="shared" si="1969"/>
        <v>4.7389781734547969E-4</v>
      </c>
      <c r="W1478" s="13">
        <f t="shared" si="1970"/>
        <v>1.8703158275539623E-2</v>
      </c>
      <c r="X1478" s="13">
        <f t="shared" si="1971"/>
        <v>9.9821008287531363E-3</v>
      </c>
      <c r="Y1478" s="13">
        <f t="shared" si="1972"/>
        <v>2.6637837173657552E-3</v>
      </c>
      <c r="Z1478" s="13">
        <f t="shared" si="1973"/>
        <v>7.1131265740127531E-3</v>
      </c>
      <c r="AA1478" s="13">
        <f t="shared" si="1974"/>
        <v>5.2398518832853583E-3</v>
      </c>
      <c r="AB1478" s="13">
        <f t="shared" si="1975"/>
        <v>1.9299563611786144E-3</v>
      </c>
      <c r="AC1478" s="13">
        <f t="shared" si="1976"/>
        <v>1.1644750909364451E-5</v>
      </c>
      <c r="AD1478" s="13">
        <f t="shared" si="1977"/>
        <v>3.4443988200460319E-3</v>
      </c>
      <c r="AE1478" s="13">
        <f t="shared" si="1978"/>
        <v>1.8383171339090762E-3</v>
      </c>
      <c r="AF1478" s="13">
        <f t="shared" si="1979"/>
        <v>4.9056599734558567E-4</v>
      </c>
      <c r="AG1478" s="13">
        <f t="shared" si="1980"/>
        <v>8.7273660354032662E-5</v>
      </c>
      <c r="AH1478" s="13">
        <f t="shared" si="1981"/>
        <v>9.4909033040610968E-4</v>
      </c>
      <c r="AI1478" s="13">
        <f t="shared" si="1982"/>
        <v>6.99143014459377E-4</v>
      </c>
      <c r="AJ1478" s="13">
        <f t="shared" si="1983"/>
        <v>2.5751023849236233E-4</v>
      </c>
      <c r="AK1478" s="13">
        <f t="shared" si="1984"/>
        <v>6.3231243161953766E-5</v>
      </c>
      <c r="AL1478" s="13">
        <f t="shared" si="1985"/>
        <v>1.8312838763522987E-7</v>
      </c>
      <c r="AM1478" s="13">
        <f t="shared" si="1986"/>
        <v>5.074601008772015E-4</v>
      </c>
      <c r="AN1478" s="13">
        <f t="shared" si="1987"/>
        <v>2.7083756758612535E-4</v>
      </c>
      <c r="AO1478" s="13">
        <f t="shared" si="1988"/>
        <v>7.2274635867105815E-5</v>
      </c>
      <c r="AP1478" s="13">
        <f t="shared" si="1989"/>
        <v>1.2857947874511278E-5</v>
      </c>
      <c r="AQ1478" s="13">
        <f t="shared" si="1990"/>
        <v>1.7156104097948202E-6</v>
      </c>
      <c r="AR1478" s="13">
        <f t="shared" si="1991"/>
        <v>1.0130818799837246E-4</v>
      </c>
      <c r="AS1478" s="13">
        <f t="shared" si="1992"/>
        <v>7.4628209431121443E-5</v>
      </c>
      <c r="AT1478" s="13">
        <f t="shared" si="1993"/>
        <v>2.7487263137036838E-5</v>
      </c>
      <c r="AU1478" s="13">
        <f t="shared" si="1994"/>
        <v>6.7494552039962274E-6</v>
      </c>
      <c r="AV1478" s="13">
        <f t="shared" si="1995"/>
        <v>1.2429887614757625E-6</v>
      </c>
      <c r="AW1478" s="13">
        <f t="shared" si="1996"/>
        <v>1.9999477434381359E-9</v>
      </c>
      <c r="AX1478" s="13">
        <f t="shared" si="1997"/>
        <v>6.2303023797066615E-5</v>
      </c>
      <c r="AY1478" s="13">
        <f t="shared" si="1998"/>
        <v>3.325187416565246E-5</v>
      </c>
      <c r="AZ1478" s="13">
        <f t="shared" si="1999"/>
        <v>8.8734628605653981E-6</v>
      </c>
      <c r="BA1478" s="13">
        <f t="shared" si="2000"/>
        <v>1.5786246662985847E-6</v>
      </c>
      <c r="BB1478" s="13">
        <f t="shared" si="2001"/>
        <v>2.106327492608277E-7</v>
      </c>
      <c r="BC1478" s="13">
        <f t="shared" si="2002"/>
        <v>2.2483447019841866E-8</v>
      </c>
      <c r="BD1478" s="13">
        <f t="shared" si="2003"/>
        <v>9.0115666783809953E-6</v>
      </c>
      <c r="BE1478" s="13">
        <f t="shared" si="2004"/>
        <v>6.6383290301030391E-6</v>
      </c>
      <c r="BF1478" s="13">
        <f t="shared" si="2005"/>
        <v>2.4450472312227203E-6</v>
      </c>
      <c r="BG1478" s="13">
        <f t="shared" si="2006"/>
        <v>6.0037758857689499E-7</v>
      </c>
      <c r="BH1478" s="13">
        <f t="shared" si="2007"/>
        <v>1.1056634538460991E-7</v>
      </c>
      <c r="BI1478" s="13">
        <f t="shared" si="2008"/>
        <v>1.6289637673766189E-8</v>
      </c>
      <c r="BJ1478" s="14">
        <f t="shared" si="2009"/>
        <v>0.36180154516093277</v>
      </c>
      <c r="BK1478" s="14">
        <f t="shared" si="2010"/>
        <v>0.40246986515141514</v>
      </c>
      <c r="BL1478" s="14">
        <f t="shared" si="2011"/>
        <v>0.22863487517478787</v>
      </c>
      <c r="BM1478" s="14">
        <f t="shared" si="2012"/>
        <v>0.13610267758688702</v>
      </c>
      <c r="BN1478" s="14">
        <f t="shared" si="2013"/>
        <v>0.86388348460004349</v>
      </c>
    </row>
    <row r="1479" spans="1:66" x14ac:dyDescent="0.25">
      <c r="A1479" t="s">
        <v>341</v>
      </c>
      <c r="B1479" t="s">
        <v>146</v>
      </c>
      <c r="C1479" t="s">
        <v>145</v>
      </c>
      <c r="D1479" t="s">
        <v>396</v>
      </c>
      <c r="E1479" s="10">
        <f>VLOOKUP(A1479,home!$A$2:$E$405,3,FALSE)</f>
        <v>1.4705999999999999</v>
      </c>
      <c r="F1479" s="10">
        <f>VLOOKUP(B1479,home!$B$2:$E$405,3,FALSE)</f>
        <v>0.90669999999999995</v>
      </c>
      <c r="G1479" s="10">
        <f>VLOOKUP(C1479,away!$B$2:$E$405,4,FALSE)</f>
        <v>0.68</v>
      </c>
      <c r="H1479" s="10">
        <f>VLOOKUP(A1479,away!$A$2:$E$405,3,FALSE)</f>
        <v>1.2646999999999999</v>
      </c>
      <c r="I1479" s="10">
        <f>VLOOKUP(C1479,away!$B$2:$E$405,3,FALSE)</f>
        <v>1.1420999999999999</v>
      </c>
      <c r="J1479" s="10">
        <f>VLOOKUP(B1479,home!$B$2:$E$405,4,FALSE)</f>
        <v>0.79069999999999996</v>
      </c>
      <c r="K1479" s="12">
        <f t="shared" si="1958"/>
        <v>0.90670725360000004</v>
      </c>
      <c r="L1479" s="12">
        <f t="shared" si="1959"/>
        <v>1.1420980470089999</v>
      </c>
      <c r="M1479" s="13">
        <f t="shared" si="1960"/>
        <v>0.12888879500740946</v>
      </c>
      <c r="N1479" s="13">
        <f t="shared" si="1961"/>
        <v>0.11686440534098164</v>
      </c>
      <c r="O1479" s="13">
        <f t="shared" si="1962"/>
        <v>0.1472036410593057</v>
      </c>
      <c r="P1479" s="13">
        <f t="shared" si="1963"/>
        <v>0.13347060910480327</v>
      </c>
      <c r="Q1479" s="13">
        <f t="shared" si="1964"/>
        <v>5.2980902005159314E-2</v>
      </c>
      <c r="R1479" s="13">
        <f t="shared" si="1965"/>
        <v>8.4060495483223432E-2</v>
      </c>
      <c r="S1479" s="13">
        <f t="shared" si="1966"/>
        <v>3.4553825050857002E-2</v>
      </c>
      <c r="T1479" s="13">
        <f t="shared" si="1967"/>
        <v>6.0509384708867658E-2</v>
      </c>
      <c r="U1479" s="13">
        <f t="shared" si="1968"/>
        <v>7.6218260995848733E-2</v>
      </c>
      <c r="V1479" s="13">
        <f t="shared" si="1969"/>
        <v>3.9757960652769316E-3</v>
      </c>
      <c r="W1479" s="13">
        <f t="shared" si="1970"/>
        <v>1.6012722716782914E-2</v>
      </c>
      <c r="X1479" s="13">
        <f t="shared" si="1971"/>
        <v>1.8288099342134413E-2</v>
      </c>
      <c r="Y1479" s="13">
        <f t="shared" si="1972"/>
        <v>1.0443401271079145E-2</v>
      </c>
      <c r="Z1479" s="13">
        <f t="shared" si="1973"/>
        <v>3.2001775907332768E-2</v>
      </c>
      <c r="AA1479" s="13">
        <f t="shared" si="1974"/>
        <v>2.9016242343260345E-2</v>
      </c>
      <c r="AB1479" s="13">
        <f t="shared" si="1975"/>
        <v>1.3154618702424807E-2</v>
      </c>
      <c r="AC1479" s="13">
        <f t="shared" si="1976"/>
        <v>2.5732062399144462E-4</v>
      </c>
      <c r="AD1479" s="13">
        <f t="shared" si="1977"/>
        <v>3.6297129592981407E-3</v>
      </c>
      <c r="AE1479" s="13">
        <f t="shared" si="1978"/>
        <v>4.1454880820176645E-3</v>
      </c>
      <c r="AF1479" s="13">
        <f t="shared" si="1979"/>
        <v>2.3672769211857299E-3</v>
      </c>
      <c r="AG1479" s="13">
        <f t="shared" si="1980"/>
        <v>9.0122078280523306E-4</v>
      </c>
      <c r="AH1479" s="13">
        <f t="shared" si="1981"/>
        <v>9.1372914411461028E-3</v>
      </c>
      <c r="AI1479" s="13">
        <f t="shared" si="1982"/>
        <v>8.2848484279443701E-3</v>
      </c>
      <c r="AJ1479" s="13">
        <f t="shared" si="1983"/>
        <v>3.7559660822968585E-3</v>
      </c>
      <c r="AK1479" s="13">
        <f t="shared" si="1984"/>
        <v>1.1351872303647121E-3</v>
      </c>
      <c r="AL1479" s="13">
        <f t="shared" si="1985"/>
        <v>1.0658720307654921E-5</v>
      </c>
      <c r="AM1479" s="13">
        <f t="shared" si="1986"/>
        <v>6.5821741373630943E-4</v>
      </c>
      <c r="AN1479" s="13">
        <f t="shared" si="1987"/>
        <v>7.5174882273555395E-4</v>
      </c>
      <c r="AO1479" s="13">
        <f t="shared" si="1988"/>
        <v>4.2928543114379553E-4</v>
      </c>
      <c r="AP1479" s="13">
        <f t="shared" si="1989"/>
        <v>1.6342868417291507E-4</v>
      </c>
      <c r="AQ1479" s="13">
        <f t="shared" si="1990"/>
        <v>4.6662895254784227E-5</v>
      </c>
      <c r="AR1479" s="13">
        <f t="shared" si="1991"/>
        <v>2.0871365419770035E-3</v>
      </c>
      <c r="AS1479" s="13">
        <f t="shared" si="1992"/>
        <v>1.8924218418641698E-3</v>
      </c>
      <c r="AT1479" s="13">
        <f t="shared" si="1993"/>
        <v>8.5793630544465742E-4</v>
      </c>
      <c r="AU1479" s="13">
        <f t="shared" si="1994"/>
        <v>2.5929902375781874E-4</v>
      </c>
      <c r="AV1479" s="13">
        <f t="shared" si="1995"/>
        <v>5.877707642315323E-5</v>
      </c>
      <c r="AW1479" s="13">
        <f t="shared" si="1996"/>
        <v>3.0660063102775544E-7</v>
      </c>
      <c r="AX1479" s="13">
        <f t="shared" si="1997"/>
        <v>9.946841724675729E-5</v>
      </c>
      <c r="AY1479" s="13">
        <f t="shared" si="1998"/>
        <v>1.1360268507659783E-4</v>
      </c>
      <c r="AZ1479" s="13">
        <f t="shared" si="1999"/>
        <v>6.4872702380480422E-5</v>
      </c>
      <c r="BA1479" s="13">
        <f t="shared" si="2000"/>
        <v>2.4696995564314255E-5</v>
      </c>
      <c r="BB1479" s="13">
        <f t="shared" si="2001"/>
        <v>7.0515976002483096E-6</v>
      </c>
      <c r="BC1479" s="13">
        <f t="shared" si="2002"/>
        <v>1.6107231695073892E-6</v>
      </c>
      <c r="BD1479" s="13">
        <f t="shared" si="2003"/>
        <v>3.9728576140550818E-4</v>
      </c>
      <c r="BE1479" s="13">
        <f t="shared" si="2004"/>
        <v>3.6022188161837323E-4</v>
      </c>
      <c r="BF1479" s="13">
        <f t="shared" si="2005"/>
        <v>1.6330789648440975E-4</v>
      </c>
      <c r="BG1479" s="13">
        <f t="shared" si="2006"/>
        <v>4.9357484770857424E-5</v>
      </c>
      <c r="BH1479" s="13">
        <f t="shared" si="2007"/>
        <v>1.1188197365296988E-5</v>
      </c>
      <c r="BI1479" s="13">
        <f t="shared" si="2008"/>
        <v>2.0288839411646385E-6</v>
      </c>
      <c r="BJ1479" s="14">
        <f t="shared" si="2009"/>
        <v>0.28850326049839303</v>
      </c>
      <c r="BK1479" s="14">
        <f t="shared" si="2010"/>
        <v>0.30127060725772231</v>
      </c>
      <c r="BL1479" s="14">
        <f t="shared" si="2011"/>
        <v>0.37810551266086745</v>
      </c>
      <c r="BM1479" s="14">
        <f t="shared" si="2012"/>
        <v>0.33629901223898717</v>
      </c>
      <c r="BN1479" s="14">
        <f t="shared" si="2013"/>
        <v>0.6634688480008829</v>
      </c>
    </row>
    <row r="1480" spans="1:66" x14ac:dyDescent="0.25">
      <c r="A1480" t="s">
        <v>346</v>
      </c>
      <c r="B1480" t="s">
        <v>241</v>
      </c>
      <c r="C1480" t="s">
        <v>245</v>
      </c>
      <c r="D1480" t="s">
        <v>396</v>
      </c>
      <c r="E1480" s="10">
        <f>VLOOKUP(A1480,home!$A$2:$E$405,3,FALSE)</f>
        <v>1.5866</v>
      </c>
      <c r="F1480" s="10">
        <f>VLOOKUP(B1480,home!$B$2:$E$405,3,FALSE)</f>
        <v>0.91679999999999995</v>
      </c>
      <c r="G1480" s="10">
        <f>VLOOKUP(C1480,away!$B$2:$E$405,4,FALSE)</f>
        <v>1.4496</v>
      </c>
      <c r="H1480" s="10">
        <f>VLOOKUP(A1480,away!$A$2:$E$405,3,FALSE)</f>
        <v>1.1788000000000001</v>
      </c>
      <c r="I1480" s="10">
        <f>VLOOKUP(C1480,away!$B$2:$E$405,3,FALSE)</f>
        <v>0.59379999999999999</v>
      </c>
      <c r="J1480" s="10">
        <f>VLOOKUP(B1480,home!$B$2:$E$405,4,FALSE)</f>
        <v>1.0797000000000001</v>
      </c>
      <c r="K1480" s="12">
        <f t="shared" si="1958"/>
        <v>2.1085807380479999</v>
      </c>
      <c r="L1480" s="12">
        <f t="shared" si="1959"/>
        <v>0.75575916376800012</v>
      </c>
      <c r="M1480" s="13">
        <f t="shared" si="1960"/>
        <v>5.7020758010763825E-2</v>
      </c>
      <c r="N1480" s="13">
        <f t="shared" si="1961"/>
        <v>0.12023287201039277</v>
      </c>
      <c r="O1480" s="13">
        <f t="shared" si="1962"/>
        <v>4.3093960391632359E-2</v>
      </c>
      <c r="P1480" s="13">
        <f t="shared" si="1963"/>
        <v>9.0867094807999427E-2</v>
      </c>
      <c r="Q1480" s="13">
        <f t="shared" si="1964"/>
        <v>0.12676035900065241</v>
      </c>
      <c r="R1480" s="13">
        <f t="shared" si="1965"/>
        <v>1.6284327734515693E-2</v>
      </c>
      <c r="S1480" s="13">
        <f t="shared" si="1966"/>
        <v>3.6200978410736474E-2</v>
      </c>
      <c r="T1480" s="13">
        <f t="shared" si="1967"/>
        <v>9.5800302917264546E-2</v>
      </c>
      <c r="U1480" s="13">
        <f t="shared" si="1968"/>
        <v>3.4336819793060608E-2</v>
      </c>
      <c r="V1480" s="13">
        <f t="shared" si="1969"/>
        <v>6.4099029744177196E-3</v>
      </c>
      <c r="W1480" s="13">
        <f t="shared" si="1970"/>
        <v>8.9094817112275002E-2</v>
      </c>
      <c r="X1480" s="13">
        <f t="shared" si="1971"/>
        <v>6.7334224476835861E-2</v>
      </c>
      <c r="Y1480" s="13">
        <f t="shared" si="1972"/>
        <v>2.5444228591790134E-2</v>
      </c>
      <c r="Z1480" s="13">
        <f t="shared" si="1973"/>
        <v>4.1023433037205457E-3</v>
      </c>
      <c r="AA1480" s="13">
        <f t="shared" si="1974"/>
        <v>8.6501220710853369E-3</v>
      </c>
      <c r="AB1480" s="13">
        <f t="shared" si="1975"/>
        <v>9.1197403904272108E-3</v>
      </c>
      <c r="AC1480" s="13">
        <f t="shared" si="1976"/>
        <v>6.3841800951741049E-4</v>
      </c>
      <c r="AD1480" s="13">
        <f t="shared" si="1977"/>
        <v>4.6965903805713104E-2</v>
      </c>
      <c r="AE1480" s="13">
        <f t="shared" si="1978"/>
        <v>3.5494912185814069E-2</v>
      </c>
      <c r="AF1480" s="13">
        <f t="shared" si="1979"/>
        <v>1.3412802575784716E-2</v>
      </c>
      <c r="AG1480" s="13">
        <f t="shared" si="1980"/>
        <v>3.3789494861534465E-3</v>
      </c>
      <c r="AH1480" s="13">
        <f t="shared" si="1981"/>
        <v>7.7509588617727344E-4</v>
      </c>
      <c r="AI1480" s="13">
        <f t="shared" si="1982"/>
        <v>1.6343522557336436E-3</v>
      </c>
      <c r="AJ1480" s="13">
        <f t="shared" si="1983"/>
        <v>1.7230818428126307E-3</v>
      </c>
      <c r="AK1480" s="13">
        <f t="shared" si="1984"/>
        <v>1.2110857279449877E-3</v>
      </c>
      <c r="AL1480" s="13">
        <f t="shared" si="1985"/>
        <v>4.0694786826230594E-5</v>
      </c>
      <c r="AM1480" s="13">
        <f t="shared" si="1986"/>
        <v>1.980628002194839E-2</v>
      </c>
      <c r="AN1480" s="13">
        <f t="shared" si="1987"/>
        <v>1.496877762674256E-2</v>
      </c>
      <c r="AO1480" s="13">
        <f t="shared" si="1988"/>
        <v>5.656395430908053E-3</v>
      </c>
      <c r="AP1480" s="13">
        <f t="shared" si="1989"/>
        <v>1.4249575602680695E-3</v>
      </c>
      <c r="AQ1480" s="13">
        <f t="shared" si="1990"/>
        <v>2.6923118353827137E-4</v>
      </c>
      <c r="AR1480" s="13">
        <f t="shared" si="1991"/>
        <v>1.1715716375547067E-4</v>
      </c>
      <c r="AS1480" s="13">
        <f t="shared" si="1992"/>
        <v>2.470353388191207E-4</v>
      </c>
      <c r="AT1480" s="13">
        <f t="shared" si="1993"/>
        <v>2.6044697852557974E-4</v>
      </c>
      <c r="AU1480" s="13">
        <f t="shared" si="1994"/>
        <v>1.8305782740061277E-4</v>
      </c>
      <c r="AV1480" s="13">
        <f t="shared" si="1995"/>
        <v>9.6498052201461873E-5</v>
      </c>
      <c r="AW1480" s="13">
        <f t="shared" si="1996"/>
        <v>1.8013990682872503E-6</v>
      </c>
      <c r="AX1480" s="13">
        <f t="shared" si="1997"/>
        <v>6.9605234244442078E-3</v>
      </c>
      <c r="AY1480" s="13">
        <f t="shared" si="1998"/>
        <v>5.2604793626455301E-3</v>
      </c>
      <c r="AZ1480" s="13">
        <f t="shared" si="1999"/>
        <v>1.9878277420659041E-3</v>
      </c>
      <c r="BA1480" s="13">
        <f t="shared" si="2000"/>
        <v>5.0077301068618667E-4</v>
      </c>
      <c r="BB1480" s="13">
        <f t="shared" si="2001"/>
        <v>9.4615947948444026E-5</v>
      </c>
      <c r="BC1480" s="13">
        <f t="shared" si="2002"/>
        <v>1.430137394012654E-5</v>
      </c>
      <c r="BD1480" s="13">
        <f t="shared" si="2003"/>
        <v>1.4757100018210857E-5</v>
      </c>
      <c r="BE1480" s="13">
        <f t="shared" si="2004"/>
        <v>3.1116536847847201E-5</v>
      </c>
      <c r="BF1480" s="13">
        <f t="shared" si="2005"/>
        <v>3.2805865116065735E-5</v>
      </c>
      <c r="BG1480" s="13">
        <f t="shared" si="2006"/>
        <v>2.3057938426245663E-5</v>
      </c>
      <c r="BH1480" s="13">
        <f t="shared" si="2007"/>
        <v>1.2154881206169606E-5</v>
      </c>
      <c r="BI1480" s="13">
        <f t="shared" si="2008"/>
        <v>5.1259096769181764E-6</v>
      </c>
      <c r="BJ1480" s="14">
        <f t="shared" si="2009"/>
        <v>0.68086353484781159</v>
      </c>
      <c r="BK1480" s="14">
        <f t="shared" si="2010"/>
        <v>0.19643832636290662</v>
      </c>
      <c r="BL1480" s="14">
        <f t="shared" si="2011"/>
        <v>0.11785179968538341</v>
      </c>
      <c r="BM1480" s="14">
        <f t="shared" si="2012"/>
        <v>0.53973795428028848</v>
      </c>
      <c r="BN1480" s="14">
        <f t="shared" si="2013"/>
        <v>0.4542593719559565</v>
      </c>
    </row>
    <row r="1481" spans="1:66" x14ac:dyDescent="0.25">
      <c r="A1481" t="s">
        <v>346</v>
      </c>
      <c r="B1481" t="s">
        <v>233</v>
      </c>
      <c r="C1481" t="s">
        <v>321</v>
      </c>
      <c r="D1481" t="s">
        <v>396</v>
      </c>
      <c r="E1481" s="10">
        <f>VLOOKUP(A1481,home!$A$2:$E$405,3,FALSE)</f>
        <v>1.5866</v>
      </c>
      <c r="F1481" s="10">
        <f>VLOOKUP(B1481,home!$B$2:$E$405,3,FALSE)</f>
        <v>1.0084</v>
      </c>
      <c r="G1481" s="10">
        <f>VLOOKUP(C1481,away!$B$2:$E$405,4,FALSE)</f>
        <v>0.50419999999999998</v>
      </c>
      <c r="H1481" s="10">
        <f>VLOOKUP(A1481,away!$A$2:$E$405,3,FALSE)</f>
        <v>1.1788000000000001</v>
      </c>
      <c r="I1481" s="10">
        <f>VLOOKUP(C1481,away!$B$2:$E$405,3,FALSE)</f>
        <v>1.1028</v>
      </c>
      <c r="J1481" s="10">
        <f>VLOOKUP(B1481,home!$B$2:$E$405,4,FALSE)</f>
        <v>1.018</v>
      </c>
      <c r="K1481" s="12">
        <f t="shared" si="1958"/>
        <v>0.80668341524799991</v>
      </c>
      <c r="L1481" s="12">
        <f t="shared" si="1959"/>
        <v>1.3233802915200001</v>
      </c>
      <c r="M1481" s="13">
        <f t="shared" si="1960"/>
        <v>0.11882972335364898</v>
      </c>
      <c r="N1481" s="13">
        <f t="shared" si="1961"/>
        <v>9.585796706789658E-2</v>
      </c>
      <c r="O1481" s="13">
        <f t="shared" si="1962"/>
        <v>0.15725691393299293</v>
      </c>
      <c r="P1481" s="13">
        <f t="shared" si="1963"/>
        <v>0.12685654440282754</v>
      </c>
      <c r="Q1481" s="13">
        <f t="shared" si="1964"/>
        <v>3.8663516126530559E-2</v>
      </c>
      <c r="R1481" s="13">
        <f t="shared" si="1965"/>
        <v>0.10405535030208991</v>
      </c>
      <c r="S1481" s="13">
        <f t="shared" si="1966"/>
        <v>3.3856392162787095E-2</v>
      </c>
      <c r="T1481" s="13">
        <f t="shared" si="1967"/>
        <v>5.1166535242716228E-2</v>
      </c>
      <c r="U1481" s="13">
        <f t="shared" si="1968"/>
        <v>8.3939725356516892E-2</v>
      </c>
      <c r="V1481" s="13">
        <f t="shared" si="1969"/>
        <v>4.0159283707308377E-3</v>
      </c>
      <c r="W1481" s="13">
        <f t="shared" si="1970"/>
        <v>1.0396405744815262E-2</v>
      </c>
      <c r="X1481" s="13">
        <f t="shared" si="1971"/>
        <v>1.3758398465333825E-2</v>
      </c>
      <c r="Y1481" s="13">
        <f t="shared" si="1972"/>
        <v>9.1037966859509028E-3</v>
      </c>
      <c r="Z1481" s="13">
        <f t="shared" si="1973"/>
        <v>4.5901599938998484E-2</v>
      </c>
      <c r="AA1481" s="13">
        <f t="shared" si="1974"/>
        <v>3.7028059404138683E-2</v>
      </c>
      <c r="AB1481" s="13">
        <f t="shared" si="1975"/>
        <v>1.4934960710068208E-2</v>
      </c>
      <c r="AC1481" s="13">
        <f t="shared" si="1976"/>
        <v>2.6795000300767943E-4</v>
      </c>
      <c r="AD1481" s="13">
        <f t="shared" si="1977"/>
        <v>2.0966520231328755E-3</v>
      </c>
      <c r="AE1481" s="13">
        <f t="shared" si="1978"/>
        <v>2.7746679655895824E-3</v>
      </c>
      <c r="AF1481" s="13">
        <f t="shared" si="1979"/>
        <v>1.8359704505865743E-3</v>
      </c>
      <c r="AG1481" s="13">
        <f t="shared" si="1980"/>
        <v>8.0989570337312205E-4</v>
      </c>
      <c r="AH1481" s="13">
        <f t="shared" si="1981"/>
        <v>1.5186318177126557E-2</v>
      </c>
      <c r="AI1481" s="13">
        <f t="shared" si="1982"/>
        <v>1.2250551012167231E-2</v>
      </c>
      <c r="AJ1481" s="13">
        <f t="shared" si="1983"/>
        <v>4.941158164582452E-3</v>
      </c>
      <c r="AK1481" s="13">
        <f t="shared" si="1984"/>
        <v>1.3286501144953037E-3</v>
      </c>
      <c r="AL1481" s="13">
        <f t="shared" si="1985"/>
        <v>1.1441989594849187E-5</v>
      </c>
      <c r="AM1481" s="13">
        <f t="shared" si="1986"/>
        <v>3.3826688292149144E-4</v>
      </c>
      <c r="AN1481" s="13">
        <f t="shared" si="1987"/>
        <v>4.4765572613220502E-4</v>
      </c>
      <c r="AO1481" s="13">
        <f t="shared" si="1988"/>
        <v>2.9620938267471751E-4</v>
      </c>
      <c r="AP1481" s="13">
        <f t="shared" si="1989"/>
        <v>1.3066588639834228E-4</v>
      </c>
      <c r="AQ1481" s="13">
        <f t="shared" si="1990"/>
        <v>4.3230164708389347E-5</v>
      </c>
      <c r="AR1481" s="13">
        <f t="shared" si="1991"/>
        <v>4.019454835272245E-3</v>
      </c>
      <c r="AS1481" s="13">
        <f t="shared" si="1992"/>
        <v>3.2424275539525015E-3</v>
      </c>
      <c r="AT1481" s="13">
        <f t="shared" si="1993"/>
        <v>1.3078062664583113E-3</v>
      </c>
      <c r="AU1481" s="13">
        <f t="shared" si="1994"/>
        <v>3.5166187516977537E-4</v>
      </c>
      <c r="AV1481" s="13">
        <f t="shared" si="1995"/>
        <v>7.0919950618617559E-5</v>
      </c>
      <c r="AW1481" s="13">
        <f t="shared" si="1996"/>
        <v>3.3930232739083429E-7</v>
      </c>
      <c r="AX1481" s="13">
        <f t="shared" si="1997"/>
        <v>4.5479047396733974E-5</v>
      </c>
      <c r="AY1481" s="13">
        <f t="shared" si="1998"/>
        <v>6.0186075001941706E-5</v>
      </c>
      <c r="AZ1481" s="13">
        <f t="shared" si="1999"/>
        <v>3.9824532740757111E-5</v>
      </c>
      <c r="BA1481" s="13">
        <f t="shared" si="2000"/>
        <v>1.7567667249370309E-5</v>
      </c>
      <c r="BB1481" s="13">
        <f t="shared" si="2001"/>
        <v>5.812176151449509E-6</v>
      </c>
      <c r="BC1481" s="13">
        <f t="shared" si="2002"/>
        <v>1.5383438739341691E-6</v>
      </c>
      <c r="BD1481" s="13">
        <f t="shared" si="2003"/>
        <v>8.8654455194234238E-4</v>
      </c>
      <c r="BE1481" s="13">
        <f t="shared" si="2004"/>
        <v>7.1516078693035655E-4</v>
      </c>
      <c r="BF1481" s="13">
        <f t="shared" si="2005"/>
        <v>2.8845417302621364E-4</v>
      </c>
      <c r="BG1481" s="13">
        <f t="shared" si="2006"/>
        <v>7.7563732479774496E-5</v>
      </c>
      <c r="BH1481" s="13">
        <f t="shared" si="2007"/>
        <v>1.5642344154041674E-5</v>
      </c>
      <c r="BI1481" s="13">
        <f t="shared" si="2008"/>
        <v>2.5236839209333856E-6</v>
      </c>
      <c r="BJ1481" s="14">
        <f t="shared" si="2009"/>
        <v>0.22789024136117483</v>
      </c>
      <c r="BK1481" s="14">
        <f t="shared" si="2010"/>
        <v>0.2838981663575989</v>
      </c>
      <c r="BL1481" s="14">
        <f t="shared" si="2011"/>
        <v>0.4418998469281033</v>
      </c>
      <c r="BM1481" s="14">
        <f t="shared" si="2012"/>
        <v>0.3580099926272145</v>
      </c>
      <c r="BN1481" s="14">
        <f t="shared" si="2013"/>
        <v>0.64152001518598645</v>
      </c>
    </row>
    <row r="1482" spans="1:66" x14ac:dyDescent="0.25">
      <c r="A1482" t="s">
        <v>347</v>
      </c>
      <c r="B1482" t="s">
        <v>251</v>
      </c>
      <c r="C1482" t="s">
        <v>248</v>
      </c>
      <c r="D1482" t="s">
        <v>396</v>
      </c>
      <c r="E1482" s="10">
        <f>VLOOKUP(A1482,home!$A$2:$E$405,3,FALSE)</f>
        <v>1.1809000000000001</v>
      </c>
      <c r="F1482" s="10">
        <f>VLOOKUP(B1482,home!$B$2:$E$405,3,FALSE)</f>
        <v>0.9879</v>
      </c>
      <c r="G1482" s="10">
        <f>VLOOKUP(C1482,away!$B$2:$E$405,4,FALSE)</f>
        <v>0.3528</v>
      </c>
      <c r="H1482" s="10">
        <f>VLOOKUP(A1482,away!$A$2:$E$405,3,FALSE)</f>
        <v>0.92459999999999998</v>
      </c>
      <c r="I1482" s="10">
        <f>VLOOKUP(C1482,away!$B$2:$E$405,3,FALSE)</f>
        <v>0.54079999999999995</v>
      </c>
      <c r="J1482" s="10">
        <f>VLOOKUP(B1482,home!$B$2:$E$405,4,FALSE)</f>
        <v>0.90129999999999999</v>
      </c>
      <c r="K1482" s="12">
        <f t="shared" si="1958"/>
        <v>0.41158039960800002</v>
      </c>
      <c r="L1482" s="12">
        <f t="shared" si="1959"/>
        <v>0.45067134278399995</v>
      </c>
      <c r="M1482" s="13">
        <f t="shared" si="1960"/>
        <v>0.42221030230216572</v>
      </c>
      <c r="N1482" s="13">
        <f t="shared" si="1961"/>
        <v>0.17377348494013983</v>
      </c>
      <c r="O1482" s="13">
        <f t="shared" si="1962"/>
        <v>0.19027808387575557</v>
      </c>
      <c r="P1482" s="13">
        <f t="shared" si="1963"/>
        <v>7.8314729798228011E-2</v>
      </c>
      <c r="Q1482" s="13">
        <f t="shared" si="1964"/>
        <v>3.5760880186468759E-2</v>
      </c>
      <c r="R1482" s="13">
        <f t="shared" si="1965"/>
        <v>4.2876439781326665E-2</v>
      </c>
      <c r="S1482" s="13">
        <f t="shared" si="1966"/>
        <v>3.6316006916027842E-3</v>
      </c>
      <c r="T1482" s="13">
        <f t="shared" si="1967"/>
        <v>1.6116403892773613E-2</v>
      </c>
      <c r="U1482" s="13">
        <f t="shared" si="1968"/>
        <v>1.7647102218966777E-2</v>
      </c>
      <c r="V1482" s="13">
        <f t="shared" si="1969"/>
        <v>7.4846277987574049E-5</v>
      </c>
      <c r="W1482" s="13">
        <f t="shared" si="1970"/>
        <v>4.906159119160208E-3</v>
      </c>
      <c r="X1482" s="13">
        <f t="shared" si="1971"/>
        <v>2.2110653181438974E-3</v>
      </c>
      <c r="Y1482" s="13">
        <f t="shared" si="1972"/>
        <v>4.9823188795552109E-4</v>
      </c>
      <c r="Z1482" s="13">
        <f t="shared" si="1973"/>
        <v>6.4410608966826008E-3</v>
      </c>
      <c r="AA1482" s="13">
        <f t="shared" si="1974"/>
        <v>2.6510144177560877E-3</v>
      </c>
      <c r="AB1482" s="13">
        <f t="shared" si="1975"/>
        <v>5.4555278671330999E-4</v>
      </c>
      <c r="AC1482" s="13">
        <f t="shared" si="1976"/>
        <v>8.6769052132297027E-7</v>
      </c>
      <c r="AD1482" s="13">
        <f t="shared" si="1977"/>
        <v>5.0481973270109781E-4</v>
      </c>
      <c r="AE1482" s="13">
        <f t="shared" si="1978"/>
        <v>2.2750778680026367E-4</v>
      </c>
      <c r="AF1482" s="13">
        <f t="shared" si="1979"/>
        <v>5.1265619885545405E-5</v>
      </c>
      <c r="AG1482" s="13">
        <f t="shared" si="1980"/>
        <v>7.7013152508242938E-6</v>
      </c>
      <c r="AH1482" s="13">
        <f t="shared" si="1981"/>
        <v>7.2570039081536555E-4</v>
      </c>
      <c r="AI1482" s="13">
        <f t="shared" si="1982"/>
        <v>2.9868405684746989E-4</v>
      </c>
      <c r="AJ1482" s="13">
        <f t="shared" si="1983"/>
        <v>6.1466251736910123E-5</v>
      </c>
      <c r="AK1482" s="13">
        <f t="shared" si="1984"/>
        <v>8.4327681507611318E-6</v>
      </c>
      <c r="AL1482" s="13">
        <f t="shared" si="1985"/>
        <v>6.4378295229053671E-9</v>
      </c>
      <c r="AM1482" s="13">
        <f t="shared" si="1986"/>
        <v>4.1554781463024332E-5</v>
      </c>
      <c r="AN1482" s="13">
        <f t="shared" si="1987"/>
        <v>1.8727549161036847E-5</v>
      </c>
      <c r="AO1482" s="13">
        <f t="shared" si="1988"/>
        <v>4.2199848637289236E-6</v>
      </c>
      <c r="AP1482" s="13">
        <f t="shared" si="1989"/>
        <v>6.3394208168828982E-7</v>
      </c>
      <c r="AQ1482" s="13">
        <f t="shared" si="1990"/>
        <v>7.142488230043642E-8</v>
      </c>
      <c r="AR1482" s="13">
        <f t="shared" si="1991"/>
        <v>6.5410473917526871E-5</v>
      </c>
      <c r="AS1482" s="13">
        <f t="shared" si="1992"/>
        <v>2.6921668993524371E-5</v>
      </c>
      <c r="AT1482" s="13">
        <f t="shared" si="1993"/>
        <v>5.5402156412345309E-6</v>
      </c>
      <c r="AU1482" s="13">
        <f t="shared" si="1994"/>
        <v>7.6008138917793353E-7</v>
      </c>
      <c r="AV1482" s="13">
        <f t="shared" si="1995"/>
        <v>7.8208650473114392E-8</v>
      </c>
      <c r="AW1482" s="13">
        <f t="shared" si="1996"/>
        <v>3.3170467999286388E-11</v>
      </c>
      <c r="AX1482" s="13">
        <f t="shared" si="1997"/>
        <v>2.8505222600291099E-6</v>
      </c>
      <c r="AY1482" s="13">
        <f t="shared" si="1998"/>
        <v>1.2846486945630012E-6</v>
      </c>
      <c r="AZ1482" s="13">
        <f t="shared" si="1999"/>
        <v>2.8947717609221017E-7</v>
      </c>
      <c r="BA1482" s="13">
        <f t="shared" si="2000"/>
        <v>4.3486355884932259E-8</v>
      </c>
      <c r="BB1482" s="13">
        <f t="shared" si="2001"/>
        <v>4.8995135998613286E-9</v>
      </c>
      <c r="BC1482" s="13">
        <f t="shared" si="2002"/>
        <v>4.4161407460759497E-10</v>
      </c>
      <c r="BD1482" s="13">
        <f t="shared" si="2003"/>
        <v>4.9131043520916059E-6</v>
      </c>
      <c r="BE1482" s="13">
        <f t="shared" si="2004"/>
        <v>2.0221374525496668E-6</v>
      </c>
      <c r="BF1482" s="13">
        <f t="shared" si="2005"/>
        <v>4.1613607039134749E-7</v>
      </c>
      <c r="BG1482" s="13">
        <f t="shared" si="2006"/>
        <v>5.7091150047657878E-8</v>
      </c>
      <c r="BH1482" s="13">
        <f t="shared" si="2007"/>
        <v>5.8743995876738278E-9</v>
      </c>
      <c r="BI1482" s="13">
        <f t="shared" si="2008"/>
        <v>4.835575459503732E-10</v>
      </c>
      <c r="BJ1482" s="14">
        <f t="shared" si="2009"/>
        <v>0.2341272009573456</v>
      </c>
      <c r="BK1482" s="14">
        <f t="shared" si="2010"/>
        <v>0.50423363784702946</v>
      </c>
      <c r="BL1482" s="14">
        <f t="shared" si="2011"/>
        <v>0.25519860202364303</v>
      </c>
      <c r="BM1482" s="14">
        <f t="shared" si="2012"/>
        <v>5.6785296225092111E-2</v>
      </c>
      <c r="BN1482" s="14">
        <f t="shared" si="2013"/>
        <v>0.94321392088408462</v>
      </c>
    </row>
    <row r="1483" spans="1:66" x14ac:dyDescent="0.25">
      <c r="A1483" t="s">
        <v>347</v>
      </c>
      <c r="B1483" t="s">
        <v>258</v>
      </c>
      <c r="C1483" t="s">
        <v>246</v>
      </c>
      <c r="D1483" t="s">
        <v>396</v>
      </c>
      <c r="E1483" s="10">
        <f>VLOOKUP(A1483,home!$A$2:$E$405,3,FALSE)</f>
        <v>1.1809000000000001</v>
      </c>
      <c r="F1483" s="10">
        <f>VLOOKUP(B1483,home!$B$2:$E$405,3,FALSE)</f>
        <v>1.8348</v>
      </c>
      <c r="G1483" s="10">
        <f>VLOOKUP(C1483,away!$B$2:$E$405,4,FALSE)</f>
        <v>2.0465</v>
      </c>
      <c r="H1483" s="10">
        <f>VLOOKUP(A1483,away!$A$2:$E$405,3,FALSE)</f>
        <v>0.92459999999999998</v>
      </c>
      <c r="I1483" s="10">
        <f>VLOOKUP(C1483,away!$B$2:$E$405,3,FALSE)</f>
        <v>0.81120000000000003</v>
      </c>
      <c r="J1483" s="10">
        <f>VLOOKUP(B1483,home!$B$2:$E$405,4,FALSE)</f>
        <v>0.81120000000000003</v>
      </c>
      <c r="K1483" s="12">
        <f t="shared" si="1958"/>
        <v>4.4341829023800008</v>
      </c>
      <c r="L1483" s="12">
        <f t="shared" si="1959"/>
        <v>0.60842881382400005</v>
      </c>
      <c r="M1483" s="13">
        <f t="shared" si="1960"/>
        <v>6.4568627846149649E-3</v>
      </c>
      <c r="N1483" s="13">
        <f t="shared" si="1961"/>
        <v>2.8630910562553399E-2</v>
      </c>
      <c r="O1483" s="13">
        <f t="shared" si="1962"/>
        <v>3.9285413650676131E-3</v>
      </c>
      <c r="P1483" s="13">
        <f t="shared" si="1963"/>
        <v>1.7419870952275398E-2</v>
      </c>
      <c r="Q1483" s="13">
        <f t="shared" si="1964"/>
        <v>6.3477347048022645E-2</v>
      </c>
      <c r="R1483" s="13">
        <f t="shared" si="1965"/>
        <v>1.1951188814033028E-3</v>
      </c>
      <c r="S1483" s="13">
        <f t="shared" si="1966"/>
        <v>1.1749200583794953E-2</v>
      </c>
      <c r="T1483" s="13">
        <f t="shared" si="1967"/>
        <v>3.86214469691228E-2</v>
      </c>
      <c r="U1483" s="13">
        <f t="shared" si="1968"/>
        <v>5.2993757102300365E-3</v>
      </c>
      <c r="V1483" s="13">
        <f t="shared" si="1969"/>
        <v>3.5219986476986509E-3</v>
      </c>
      <c r="W1483" s="13">
        <f t="shared" si="1970"/>
        <v>9.3823388989594539E-2</v>
      </c>
      <c r="X1483" s="13">
        <f t="shared" si="1971"/>
        <v>5.7084853271886747E-2</v>
      </c>
      <c r="Y1483" s="13">
        <f t="shared" si="1972"/>
        <v>1.7366034781765568E-2</v>
      </c>
      <c r="Z1483" s="13">
        <f t="shared" si="1973"/>
        <v>2.4238158779695909E-4</v>
      </c>
      <c r="AA1483" s="13">
        <f t="shared" si="1974"/>
        <v>1.0747642924609931E-3</v>
      </c>
      <c r="AB1483" s="13">
        <f t="shared" si="1975"/>
        <v>2.3828507248595376E-3</v>
      </c>
      <c r="AC1483" s="13">
        <f t="shared" si="1976"/>
        <v>5.9387162914460105E-4</v>
      </c>
      <c r="AD1483" s="13">
        <f t="shared" si="1977"/>
        <v>0.10400751682525201</v>
      </c>
      <c r="AE1483" s="13">
        <f t="shared" si="1978"/>
        <v>6.3281170090767808E-2</v>
      </c>
      <c r="AF1483" s="13">
        <f t="shared" si="1979"/>
        <v>1.9251043627860322E-2</v>
      </c>
      <c r="AG1483" s="13">
        <f t="shared" si="1980"/>
        <v>3.9042965464577101E-3</v>
      </c>
      <c r="AH1483" s="13">
        <f t="shared" si="1981"/>
        <v>3.6867985489020383E-5</v>
      </c>
      <c r="AI1483" s="13">
        <f t="shared" si="1982"/>
        <v>1.6347939090060817E-4</v>
      </c>
      <c r="AJ1483" s="13">
        <f t="shared" si="1983"/>
        <v>3.6244876001148677E-4</v>
      </c>
      <c r="AK1483" s="13">
        <f t="shared" si="1984"/>
        <v>5.3572136487725554E-4</v>
      </c>
      <c r="AL1483" s="13">
        <f t="shared" si="1985"/>
        <v>6.4087885940933189E-5</v>
      </c>
      <c r="AM1483" s="13">
        <f t="shared" si="1986"/>
        <v>9.2237670565106553E-2</v>
      </c>
      <c r="AN1483" s="13">
        <f t="shared" si="1987"/>
        <v>5.6120056491816658E-2</v>
      </c>
      <c r="AO1483" s="13">
        <f t="shared" si="1988"/>
        <v>1.7072529701525941E-2</v>
      </c>
      <c r="AP1483" s="13">
        <f t="shared" si="1989"/>
        <v>3.4624729984248127E-3</v>
      </c>
      <c r="AQ1483" s="13">
        <f t="shared" si="1990"/>
        <v>5.2666708483230934E-4</v>
      </c>
      <c r="AR1483" s="13">
        <f t="shared" si="1991"/>
        <v>4.4863089358330235E-6</v>
      </c>
      <c r="AS1483" s="13">
        <f t="shared" si="1992"/>
        <v>1.989311437806541E-5</v>
      </c>
      <c r="AT1483" s="13">
        <f t="shared" si="1993"/>
        <v>4.410485382515371E-5</v>
      </c>
      <c r="AU1483" s="13">
        <f t="shared" si="1994"/>
        <v>6.5189662914488577E-5</v>
      </c>
      <c r="AV1483" s="13">
        <f t="shared" si="1995"/>
        <v>7.2265722176835219E-5</v>
      </c>
      <c r="AW1483" s="13">
        <f t="shared" si="1996"/>
        <v>4.8028256477541138E-6</v>
      </c>
      <c r="AX1483" s="13">
        <f t="shared" si="1997"/>
        <v>6.8166450295859091E-2</v>
      </c>
      <c r="AY1483" s="13">
        <f t="shared" si="1998"/>
        <v>4.14744324961022E-2</v>
      </c>
      <c r="AZ1483" s="13">
        <f t="shared" si="1999"/>
        <v>1.261711988381351E-2</v>
      </c>
      <c r="BA1483" s="13">
        <f t="shared" si="2000"/>
        <v>2.5588730949279532E-3</v>
      </c>
      <c r="BB1483" s="13">
        <f t="shared" si="2001"/>
        <v>3.8922303046829061E-4</v>
      </c>
      <c r="BC1483" s="13">
        <f t="shared" si="2002"/>
        <v>4.7362901348160929E-5</v>
      </c>
      <c r="BD1483" s="13">
        <f t="shared" si="2003"/>
        <v>4.549332707128163E-7</v>
      </c>
      <c r="BE1483" s="13">
        <f t="shared" si="2004"/>
        <v>2.0172573307185823E-6</v>
      </c>
      <c r="BF1483" s="13">
        <f t="shared" si="2005"/>
        <v>4.4724439827865288E-6</v>
      </c>
      <c r="BG1483" s="13">
        <f t="shared" si="2006"/>
        <v>6.6105448801081143E-6</v>
      </c>
      <c r="BH1483" s="13">
        <f t="shared" si="2007"/>
        <v>7.3280912706977621E-6</v>
      </c>
      <c r="BI1483" s="13">
        <f t="shared" si="2008"/>
        <v>6.4988194039216308E-6</v>
      </c>
      <c r="BJ1483" s="14">
        <f t="shared" si="2009"/>
        <v>0.78412086725750896</v>
      </c>
      <c r="BK1483" s="14">
        <f t="shared" si="2010"/>
        <v>8.1280324979571703E-2</v>
      </c>
      <c r="BL1483" s="14">
        <f t="shared" si="2011"/>
        <v>1.5212490227669181E-2</v>
      </c>
      <c r="BM1483" s="14">
        <f t="shared" si="2012"/>
        <v>0.71827778278815524</v>
      </c>
      <c r="BN1483" s="14">
        <f t="shared" si="2013"/>
        <v>0.12110865159393733</v>
      </c>
    </row>
    <row r="1484" spans="1:66" x14ac:dyDescent="0.25">
      <c r="A1484" t="s">
        <v>349</v>
      </c>
      <c r="B1484" t="s">
        <v>276</v>
      </c>
      <c r="C1484" t="s">
        <v>277</v>
      </c>
      <c r="D1484" t="s">
        <v>396</v>
      </c>
      <c r="E1484" s="10">
        <f>VLOOKUP(A1484,home!$A$2:$E$405,3,FALSE)</f>
        <v>1.5124</v>
      </c>
      <c r="F1484" s="10">
        <f>VLOOKUP(B1484,home!$B$2:$E$405,3,FALSE)</f>
        <v>1.3224</v>
      </c>
      <c r="G1484" s="10">
        <f>VLOOKUP(C1484,away!$B$2:$E$405,4,FALSE)</f>
        <v>0.79339999999999999</v>
      </c>
      <c r="H1484" s="10">
        <f>VLOOKUP(A1484,away!$A$2:$E$405,3,FALSE)</f>
        <v>1.1446000000000001</v>
      </c>
      <c r="I1484" s="10">
        <f>VLOOKUP(C1484,away!$B$2:$E$405,3,FALSE)</f>
        <v>1.4560999999999999</v>
      </c>
      <c r="J1484" s="10">
        <f>VLOOKUP(B1484,home!$B$2:$E$405,4,FALSE)</f>
        <v>1.0484</v>
      </c>
      <c r="K1484" s="12">
        <f t="shared" si="1958"/>
        <v>1.5867982227840001</v>
      </c>
      <c r="L1484" s="12">
        <f t="shared" si="1959"/>
        <v>1.7473180197040001</v>
      </c>
      <c r="M1484" s="13">
        <f t="shared" si="1960"/>
        <v>3.564607478155369E-2</v>
      </c>
      <c r="N1484" s="13">
        <f t="shared" si="1961"/>
        <v>5.6563128112594958E-2</v>
      </c>
      <c r="O1484" s="13">
        <f t="shared" si="1962"/>
        <v>6.2285028797525087E-2</v>
      </c>
      <c r="P1484" s="13">
        <f t="shared" si="1963"/>
        <v>9.8833773001963068E-2</v>
      </c>
      <c r="Q1484" s="13">
        <f t="shared" si="1964"/>
        <v>4.4877135582084712E-2</v>
      </c>
      <c r="R1484" s="13">
        <f t="shared" si="1965"/>
        <v>5.4415876587849091E-2</v>
      </c>
      <c r="S1484" s="13">
        <f t="shared" si="1966"/>
        <v>6.8507645972695028E-2</v>
      </c>
      <c r="T1484" s="13">
        <f t="shared" si="1967"/>
        <v>7.8414627675276155E-2</v>
      </c>
      <c r="U1484" s="13">
        <f t="shared" si="1968"/>
        <v>8.634701626083241E-2</v>
      </c>
      <c r="V1484" s="13">
        <f t="shared" si="1969"/>
        <v>2.1105235203026287E-2</v>
      </c>
      <c r="W1484" s="13">
        <f t="shared" si="1970"/>
        <v>2.3736986328429535E-2</v>
      </c>
      <c r="X1484" s="13">
        <f t="shared" si="1971"/>
        <v>4.1476063945132417E-2</v>
      </c>
      <c r="Y1484" s="13">
        <f t="shared" si="1972"/>
        <v>3.6235936958862638E-2</v>
      </c>
      <c r="Z1484" s="13">
        <f t="shared" si="1973"/>
        <v>3.1693947239979252E-2</v>
      </c>
      <c r="AA1484" s="13">
        <f t="shared" si="1974"/>
        <v>5.0291899153408932E-2</v>
      </c>
      <c r="AB1484" s="13">
        <f t="shared" si="1975"/>
        <v>3.9901548098530741E-2</v>
      </c>
      <c r="AC1484" s="13">
        <f t="shared" si="1976"/>
        <v>3.6573276966535171E-3</v>
      </c>
      <c r="AD1484" s="13">
        <f t="shared" si="1977"/>
        <v>9.4164519300500241E-3</v>
      </c>
      <c r="AE1484" s="13">
        <f t="shared" si="1978"/>
        <v>1.6453536139052916E-2</v>
      </c>
      <c r="AF1484" s="13">
        <f t="shared" si="1979"/>
        <v>1.4374780091809074E-2</v>
      </c>
      <c r="AG1484" s="13">
        <f t="shared" si="1980"/>
        <v>8.3724374279001076E-3</v>
      </c>
      <c r="AH1484" s="13">
        <f t="shared" si="1981"/>
        <v>1.3844851281990903E-2</v>
      </c>
      <c r="AI1484" s="13">
        <f t="shared" si="1982"/>
        <v>2.1968985408971946E-2</v>
      </c>
      <c r="AJ1484" s="13">
        <f t="shared" si="1983"/>
        <v>1.7430173501662163E-2</v>
      </c>
      <c r="AK1484" s="13">
        <f t="shared" si="1984"/>
        <v>9.2193894450847604E-3</v>
      </c>
      <c r="AL1484" s="13">
        <f t="shared" si="1985"/>
        <v>4.0561828765718681E-4</v>
      </c>
      <c r="AM1484" s="13">
        <f t="shared" si="1986"/>
        <v>2.9884018375068697E-3</v>
      </c>
      <c r="AN1484" s="13">
        <f t="shared" si="1987"/>
        <v>5.2216883807922982E-3</v>
      </c>
      <c r="AO1484" s="13">
        <f t="shared" si="1988"/>
        <v>4.5619751005186934E-3</v>
      </c>
      <c r="AP1484" s="13">
        <f t="shared" si="1989"/>
        <v>2.6570737661924275E-3</v>
      </c>
      <c r="AQ1484" s="13">
        <f t="shared" si="1990"/>
        <v>1.1606882178377006E-3</v>
      </c>
      <c r="AR1484" s="13">
        <f t="shared" si="1991"/>
        <v>4.8382716250289417E-3</v>
      </c>
      <c r="AS1484" s="13">
        <f t="shared" si="1992"/>
        <v>7.6773608159421804E-3</v>
      </c>
      <c r="AT1484" s="13">
        <f t="shared" si="1993"/>
        <v>6.0912112492042874E-3</v>
      </c>
      <c r="AU1484" s="13">
        <f t="shared" si="1994"/>
        <v>3.2218410616130901E-3</v>
      </c>
      <c r="AV1484" s="13">
        <f t="shared" si="1995"/>
        <v>1.278102917665042E-3</v>
      </c>
      <c r="AW1484" s="13">
        <f t="shared" si="1996"/>
        <v>3.123983185419082E-5</v>
      </c>
      <c r="AX1484" s="13">
        <f t="shared" si="1997"/>
        <v>7.9033178745339006E-4</v>
      </c>
      <c r="AY1484" s="13">
        <f t="shared" si="1998"/>
        <v>1.3809609737621799E-3</v>
      </c>
      <c r="AZ1484" s="13">
        <f t="shared" si="1999"/>
        <v>1.2064889969813203E-3</v>
      </c>
      <c r="BA1484" s="13">
        <f t="shared" si="2000"/>
        <v>7.0270665500002209E-4</v>
      </c>
      <c r="BB1484" s="13">
        <f t="shared" si="2001"/>
        <v>3.0696300021186519E-4</v>
      </c>
      <c r="BC1484" s="13">
        <f t="shared" si="2002"/>
        <v>1.0727239633051887E-4</v>
      </c>
      <c r="BD1484" s="13">
        <f t="shared" si="2003"/>
        <v>1.4089998657726044E-3</v>
      </c>
      <c r="BE1484" s="13">
        <f t="shared" si="2004"/>
        <v>2.235798482910863E-3</v>
      </c>
      <c r="BF1484" s="13">
        <f t="shared" si="2005"/>
        <v>1.7738805295930611E-3</v>
      </c>
      <c r="BG1484" s="13">
        <f t="shared" si="2006"/>
        <v>9.3826349059646975E-4</v>
      </c>
      <c r="BH1484" s="13">
        <f t="shared" si="2007"/>
        <v>3.722087098453977E-4</v>
      </c>
      <c r="BI1484" s="13">
        <f t="shared" si="2008"/>
        <v>1.1812402385748054E-4</v>
      </c>
      <c r="BJ1484" s="14">
        <f t="shared" si="2009"/>
        <v>0.35100563530377993</v>
      </c>
      <c r="BK1484" s="14">
        <f t="shared" si="2010"/>
        <v>0.22953663591731097</v>
      </c>
      <c r="BL1484" s="14">
        <f t="shared" si="2011"/>
        <v>0.38565883130788547</v>
      </c>
      <c r="BM1484" s="14">
        <f t="shared" si="2012"/>
        <v>0.64392431176347642</v>
      </c>
      <c r="BN1484" s="14">
        <f t="shared" si="2013"/>
        <v>0.35262101686357061</v>
      </c>
    </row>
    <row r="1485" spans="1:66" x14ac:dyDescent="0.25">
      <c r="A1485" t="s">
        <v>349</v>
      </c>
      <c r="B1485" t="s">
        <v>279</v>
      </c>
      <c r="C1485" t="s">
        <v>285</v>
      </c>
      <c r="D1485" t="s">
        <v>396</v>
      </c>
      <c r="E1485" s="10">
        <f>VLOOKUP(A1485,home!$A$2:$E$405,3,FALSE)</f>
        <v>1.5124</v>
      </c>
      <c r="F1485" s="10">
        <f>VLOOKUP(B1485,home!$B$2:$E$405,3,FALSE)</f>
        <v>1.2783</v>
      </c>
      <c r="G1485" s="10">
        <f>VLOOKUP(C1485,away!$B$2:$E$405,4,FALSE)</f>
        <v>1.0579000000000001</v>
      </c>
      <c r="H1485" s="10">
        <f>VLOOKUP(A1485,away!$A$2:$E$405,3,FALSE)</f>
        <v>1.1446000000000001</v>
      </c>
      <c r="I1485" s="10">
        <f>VLOOKUP(C1485,away!$B$2:$E$405,3,FALSE)</f>
        <v>0.99019999999999997</v>
      </c>
      <c r="J1485" s="10">
        <f>VLOOKUP(B1485,home!$B$2:$E$405,4,FALSE)</f>
        <v>1.2231000000000001</v>
      </c>
      <c r="K1485" s="12">
        <f t="shared" si="1958"/>
        <v>2.0452390432679999</v>
      </c>
      <c r="L1485" s="12">
        <f t="shared" si="1959"/>
        <v>1.3862406494520001</v>
      </c>
      <c r="M1485" s="13">
        <f t="shared" si="1960"/>
        <v>3.2339053490391359E-2</v>
      </c>
      <c r="N1485" s="13">
        <f t="shared" si="1961"/>
        <v>6.614109482088068E-2</v>
      </c>
      <c r="O1485" s="13">
        <f t="shared" si="1962"/>
        <v>4.4829710513183088E-2</v>
      </c>
      <c r="P1485" s="13">
        <f t="shared" si="1963"/>
        <v>9.168747423996397E-2</v>
      </c>
      <c r="Q1485" s="13">
        <f t="shared" si="1964"/>
        <v>6.7637174746078055E-2</v>
      </c>
      <c r="R1485" s="13">
        <f t="shared" si="1965"/>
        <v>3.1072383508270046E-2</v>
      </c>
      <c r="S1485" s="13">
        <f t="shared" si="1966"/>
        <v>6.4987932740531842E-2</v>
      </c>
      <c r="T1485" s="13">
        <f t="shared" si="1967"/>
        <v>9.3761401047101664E-2</v>
      </c>
      <c r="U1485" s="13">
        <f t="shared" si="1968"/>
        <v>6.3550451918510609E-2</v>
      </c>
      <c r="V1485" s="13">
        <f t="shared" si="1969"/>
        <v>2.0472596051109435E-2</v>
      </c>
      <c r="W1485" s="13">
        <f t="shared" si="1970"/>
        <v>4.6111396855673073E-2</v>
      </c>
      <c r="X1485" s="13">
        <f t="shared" si="1971"/>
        <v>6.3921492724347162E-2</v>
      </c>
      <c r="Y1485" s="13">
        <f t="shared" si="1972"/>
        <v>4.4305285794070164E-2</v>
      </c>
      <c r="Z1485" s="13">
        <f t="shared" si="1973"/>
        <v>1.4357933698175297E-2</v>
      </c>
      <c r="AA1485" s="13">
        <f t="shared" si="1974"/>
        <v>2.9365406580161416E-2</v>
      </c>
      <c r="AB1485" s="13">
        <f t="shared" si="1975"/>
        <v>3.002963802959259E-2</v>
      </c>
      <c r="AC1485" s="13">
        <f t="shared" si="1976"/>
        <v>3.6277357027838732E-3</v>
      </c>
      <c r="AD1485" s="13">
        <f t="shared" si="1977"/>
        <v>2.3577207297211952E-2</v>
      </c>
      <c r="AE1485" s="13">
        <f t="shared" si="1978"/>
        <v>3.2683683155951535E-2</v>
      </c>
      <c r="AF1485" s="13">
        <f t="shared" si="1979"/>
        <v>2.2653725082294834E-2</v>
      </c>
      <c r="AG1485" s="13">
        <f t="shared" si="1980"/>
        <v>1.0467838190195818E-2</v>
      </c>
      <c r="AH1485" s="13">
        <f t="shared" si="1981"/>
        <v>4.9758878336368176E-3</v>
      </c>
      <c r="AI1485" s="13">
        <f t="shared" si="1982"/>
        <v>1.0176880072276243E-2</v>
      </c>
      <c r="AJ1485" s="13">
        <f t="shared" si="1983"/>
        <v>1.0407076231237721E-2</v>
      </c>
      <c r="AK1485" s="13">
        <f t="shared" si="1984"/>
        <v>7.0949862114645943E-3</v>
      </c>
      <c r="AL1485" s="13">
        <f t="shared" si="1985"/>
        <v>4.1141330731553046E-4</v>
      </c>
      <c r="AM1485" s="13">
        <f t="shared" si="1986"/>
        <v>9.644204979096219E-3</v>
      </c>
      <c r="AN1485" s="13">
        <f t="shared" si="1987"/>
        <v>1.3369188973670555E-2</v>
      </c>
      <c r="AO1485" s="13">
        <f t="shared" si="1988"/>
        <v>9.2664566027537958E-3</v>
      </c>
      <c r="AP1485" s="13">
        <f t="shared" si="1989"/>
        <v>4.281846273040066E-3</v>
      </c>
      <c r="AQ1485" s="13">
        <f t="shared" si="1990"/>
        <v>1.4839173395981709E-3</v>
      </c>
      <c r="AR1485" s="13">
        <f t="shared" si="1991"/>
        <v>1.3795555964202012E-3</v>
      </c>
      <c r="AS1485" s="13">
        <f t="shared" si="1992"/>
        <v>2.8215209681574671E-3</v>
      </c>
      <c r="AT1485" s="13">
        <f t="shared" si="1993"/>
        <v>2.8853424227374899E-3</v>
      </c>
      <c r="AU1485" s="13">
        <f t="shared" si="1994"/>
        <v>1.9670716587267328E-3</v>
      </c>
      <c r="AV1485" s="13">
        <f t="shared" si="1995"/>
        <v>1.0057829393334647E-3</v>
      </c>
      <c r="AW1485" s="13">
        <f t="shared" si="1996"/>
        <v>3.2401009293332634E-5</v>
      </c>
      <c r="AX1485" s="13">
        <f t="shared" si="1997"/>
        <v>3.2874507607545378E-3</v>
      </c>
      <c r="AY1485" s="13">
        <f t="shared" si="1998"/>
        <v>4.5571978776298427E-3</v>
      </c>
      <c r="AZ1485" s="13">
        <f t="shared" si="1999"/>
        <v>3.1586864727834352E-3</v>
      </c>
      <c r="BA1485" s="13">
        <f t="shared" si="2000"/>
        <v>1.4595665291488524E-3</v>
      </c>
      <c r="BB1485" s="13">
        <f t="shared" si="2001"/>
        <v>5.0582761332142634E-4</v>
      </c>
      <c r="BC1485" s="13">
        <f t="shared" si="2002"/>
        <v>1.4023975984028985E-4</v>
      </c>
      <c r="BD1485" s="13">
        <f t="shared" si="2003"/>
        <v>3.1873267432278003E-4</v>
      </c>
      <c r="BE1485" s="13">
        <f t="shared" si="2004"/>
        <v>6.5188450989017352E-4</v>
      </c>
      <c r="BF1485" s="13">
        <f t="shared" si="2005"/>
        <v>6.6662982566450396E-4</v>
      </c>
      <c r="BG1485" s="13">
        <f t="shared" si="2006"/>
        <v>4.5447244895199465E-4</v>
      </c>
      <c r="BH1485" s="13">
        <f t="shared" si="2007"/>
        <v>2.323761991715605E-4</v>
      </c>
      <c r="BI1485" s="13">
        <f t="shared" si="2008"/>
        <v>9.505297505437933E-5</v>
      </c>
      <c r="BJ1485" s="14">
        <f t="shared" si="2009"/>
        <v>0.52241488289544213</v>
      </c>
      <c r="BK1485" s="14">
        <f t="shared" si="2010"/>
        <v>0.21808340340972585</v>
      </c>
      <c r="BL1485" s="14">
        <f t="shared" si="2011"/>
        <v>0.24398084311676382</v>
      </c>
      <c r="BM1485" s="14">
        <f t="shared" si="2012"/>
        <v>0.66060537493300364</v>
      </c>
      <c r="BN1485" s="14">
        <f t="shared" si="2013"/>
        <v>0.33370689131876718</v>
      </c>
    </row>
    <row r="1486" spans="1:66" x14ac:dyDescent="0.25">
      <c r="A1486" t="s">
        <v>290</v>
      </c>
      <c r="B1486" t="s">
        <v>317</v>
      </c>
      <c r="C1486" t="s">
        <v>315</v>
      </c>
      <c r="D1486" t="s">
        <v>396</v>
      </c>
      <c r="E1486" s="10">
        <f>VLOOKUP(A1486,home!$A$2:$E$405,3,FALSE)</f>
        <v>1.6292</v>
      </c>
      <c r="F1486" s="10">
        <f>VLOOKUP(B1486,home!$B$2:$E$405,3,FALSE)</f>
        <v>0.90259999999999996</v>
      </c>
      <c r="G1486" s="10">
        <f>VLOOKUP(C1486,away!$B$2:$E$405,4,FALSE)</f>
        <v>0.83040000000000003</v>
      </c>
      <c r="H1486" s="10">
        <f>VLOOKUP(A1486,away!$A$2:$E$405,3,FALSE)</f>
        <v>1.1462000000000001</v>
      </c>
      <c r="I1486" s="10">
        <f>VLOOKUP(C1486,away!$B$2:$E$405,3,FALSE)</f>
        <v>1.3343</v>
      </c>
      <c r="J1486" s="10">
        <f>VLOOKUP(B1486,home!$B$2:$E$405,4,FALSE)</f>
        <v>0.87239999999999995</v>
      </c>
      <c r="K1486" s="12">
        <f t="shared" si="1958"/>
        <v>1.221116419968</v>
      </c>
      <c r="L1486" s="12">
        <f t="shared" si="1959"/>
        <v>1.334226453384</v>
      </c>
      <c r="M1486" s="13">
        <f t="shared" si="1960"/>
        <v>7.7665598037579553E-2</v>
      </c>
      <c r="N1486" s="13">
        <f t="shared" si="1961"/>
        <v>9.4838737030322848E-2</v>
      </c>
      <c r="O1486" s="13">
        <f t="shared" si="1962"/>
        <v>0.10362349541962712</v>
      </c>
      <c r="P1486" s="13">
        <f t="shared" si="1963"/>
        <v>0.1265363517513855</v>
      </c>
      <c r="Q1486" s="13">
        <f t="shared" si="1964"/>
        <v>5.790456951837724E-2</v>
      </c>
      <c r="R1486" s="13">
        <f t="shared" si="1965"/>
        <v>6.912860439049115E-2</v>
      </c>
      <c r="S1486" s="13">
        <f t="shared" si="1966"/>
        <v>5.1539705864374515E-2</v>
      </c>
      <c r="T1486" s="13">
        <f t="shared" si="1967"/>
        <v>7.7257808423231739E-2</v>
      </c>
      <c r="U1486" s="13">
        <f t="shared" si="1968"/>
        <v>8.4414073910700702E-2</v>
      </c>
      <c r="V1486" s="13">
        <f t="shared" si="1969"/>
        <v>9.330094540931538E-3</v>
      </c>
      <c r="W1486" s="13">
        <f t="shared" si="1970"/>
        <v>2.3569406876689646E-2</v>
      </c>
      <c r="X1486" s="13">
        <f t="shared" si="1971"/>
        <v>3.144692614545009E-2</v>
      </c>
      <c r="Y1486" s="13">
        <f t="shared" si="1972"/>
        <v>2.0978660370436233E-2</v>
      </c>
      <c r="Z1486" s="13">
        <f t="shared" si="1973"/>
        <v>3.0744404221103545E-2</v>
      </c>
      <c r="AA1486" s="13">
        <f t="shared" si="1974"/>
        <v>3.7542496816523024E-2</v>
      </c>
      <c r="AB1486" s="13">
        <f t="shared" si="1975"/>
        <v>2.2921879654626325E-2</v>
      </c>
      <c r="AC1486" s="13">
        <f t="shared" si="1976"/>
        <v>9.500636016265433E-4</v>
      </c>
      <c r="AD1486" s="13">
        <f t="shared" si="1977"/>
        <v>7.1952474365081093E-3</v>
      </c>
      <c r="AE1486" s="13">
        <f t="shared" si="1978"/>
        <v>9.6000894684325332E-3</v>
      </c>
      <c r="AF1486" s="13">
        <f t="shared" si="1979"/>
        <v>6.4043466618179156E-3</v>
      </c>
      <c r="AG1486" s="13">
        <f t="shared" si="1980"/>
        <v>2.8482829109463263E-3</v>
      </c>
      <c r="AH1486" s="13">
        <f t="shared" si="1981"/>
        <v>1.0254999351331767E-2</v>
      </c>
      <c r="AI1486" s="13">
        <f t="shared" si="1982"/>
        <v>1.2522548094672407E-2</v>
      </c>
      <c r="AJ1486" s="13">
        <f t="shared" si="1983"/>
        <v>7.645744549121738E-3</v>
      </c>
      <c r="AK1486" s="13">
        <f t="shared" si="1984"/>
        <v>3.1121147372711266E-3</v>
      </c>
      <c r="AL1486" s="13">
        <f t="shared" si="1985"/>
        <v>6.1915486454342525E-5</v>
      </c>
      <c r="AM1486" s="13">
        <f t="shared" si="1986"/>
        <v>1.7572469580905393E-3</v>
      </c>
      <c r="AN1486" s="13">
        <f t="shared" si="1987"/>
        <v>2.3445653766129629E-3</v>
      </c>
      <c r="AO1486" s="13">
        <f t="shared" si="1988"/>
        <v>1.5640905735826182E-3</v>
      </c>
      <c r="AP1486" s="13">
        <f t="shared" si="1989"/>
        <v>6.9561700625416119E-4</v>
      </c>
      <c r="AQ1486" s="13">
        <f t="shared" si="1990"/>
        <v>2.3202765279202133E-4</v>
      </c>
      <c r="AR1486" s="13">
        <f t="shared" si="1991"/>
        <v>2.7364982827965197E-3</v>
      </c>
      <c r="AS1486" s="13">
        <f t="shared" si="1992"/>
        <v>3.341582986337065E-3</v>
      </c>
      <c r="AT1486" s="13">
        <f t="shared" si="1993"/>
        <v>2.0402309266509483E-3</v>
      </c>
      <c r="AU1486" s="13">
        <f t="shared" si="1994"/>
        <v>8.3045316168666643E-4</v>
      </c>
      <c r="AV1486" s="13">
        <f t="shared" si="1995"/>
        <v>2.5351999793748233E-4</v>
      </c>
      <c r="AW1486" s="13">
        <f t="shared" si="1996"/>
        <v>2.8020985591522734E-6</v>
      </c>
      <c r="AX1486" s="13">
        <f t="shared" si="1997"/>
        <v>3.5763385241053007E-4</v>
      </c>
      <c r="AY1486" s="13">
        <f t="shared" si="1998"/>
        <v>4.771645465117584E-4</v>
      </c>
      <c r="AZ1486" s="13">
        <f t="shared" si="1999"/>
        <v>3.1832278028648414E-4</v>
      </c>
      <c r="BA1486" s="13">
        <f t="shared" si="2000"/>
        <v>1.415715580576567E-4</v>
      </c>
      <c r="BB1486" s="13">
        <f t="shared" si="2001"/>
        <v>4.72221294518286E-5</v>
      </c>
      <c r="BC1486" s="13">
        <f t="shared" si="2002"/>
        <v>1.2601002859950675E-5</v>
      </c>
      <c r="BD1486" s="13">
        <f t="shared" si="2003"/>
        <v>6.0851806642450148E-4</v>
      </c>
      <c r="BE1486" s="13">
        <f t="shared" si="2004"/>
        <v>7.4307140275813683E-4</v>
      </c>
      <c r="BF1486" s="13">
        <f t="shared" si="2005"/>
        <v>4.5368834555830809E-4</v>
      </c>
      <c r="BG1486" s="13">
        <f t="shared" si="2006"/>
        <v>1.8466876276978855E-4</v>
      </c>
      <c r="BH1486" s="13">
        <f t="shared" si="2007"/>
        <v>5.6375514618341052E-5</v>
      </c>
      <c r="BI1486" s="13">
        <f t="shared" si="2008"/>
        <v>1.3768213316920432E-5</v>
      </c>
      <c r="BJ1486" s="14">
        <f t="shared" si="2009"/>
        <v>0.33999213827912328</v>
      </c>
      <c r="BK1486" s="14">
        <f t="shared" si="2010"/>
        <v>0.26656089382886372</v>
      </c>
      <c r="BL1486" s="14">
        <f t="shared" si="2011"/>
        <v>0.36242833258522011</v>
      </c>
      <c r="BM1486" s="14">
        <f t="shared" si="2012"/>
        <v>0.46955405031857472</v>
      </c>
      <c r="BN1486" s="14">
        <f t="shared" si="2013"/>
        <v>0.52969735614778346</v>
      </c>
    </row>
    <row r="1487" spans="1:66" s="15" customFormat="1" x14ac:dyDescent="0.25">
      <c r="A1487" s="15" t="s">
        <v>339</v>
      </c>
      <c r="B1487" s="15" t="s">
        <v>127</v>
      </c>
      <c r="C1487" s="15" t="s">
        <v>117</v>
      </c>
      <c r="D1487" s="15" t="s">
        <v>397</v>
      </c>
      <c r="E1487" s="15">
        <f>VLOOKUP(A1487,home!$A$2:$E$405,3,FALSE)</f>
        <v>1.2710999999999999</v>
      </c>
      <c r="F1487" s="15">
        <f>VLOOKUP(B1487,home!$B$2:$E$405,3,FALSE)</f>
        <v>0.74529999999999996</v>
      </c>
      <c r="G1487" s="15">
        <f>VLOOKUP(C1487,away!$B$2:$E$405,4,FALSE)</f>
        <v>0.74529999999999996</v>
      </c>
      <c r="H1487" s="15">
        <f>VLOOKUP(A1487,away!$A$2:$E$405,3,FALSE)</f>
        <v>0.94469999999999998</v>
      </c>
      <c r="I1487" s="15">
        <f>VLOOKUP(C1487,away!$B$2:$E$405,3,FALSE)</f>
        <v>0.78</v>
      </c>
      <c r="J1487" s="15">
        <f>VLOOKUP(B1487,home!$B$2:$E$405,4,FALSE)</f>
        <v>0.8357</v>
      </c>
      <c r="K1487" s="16">
        <f t="shared" si="1958"/>
        <v>0.70606057359899987</v>
      </c>
      <c r="L1487" s="16">
        <f t="shared" si="1959"/>
        <v>0.61579891620000005</v>
      </c>
      <c r="M1487" s="17">
        <f t="shared" si="1960"/>
        <v>0.26663902814794033</v>
      </c>
      <c r="N1487" s="17">
        <f t="shared" si="1961"/>
        <v>0.18826330515801462</v>
      </c>
      <c r="O1487" s="17">
        <f t="shared" si="1962"/>
        <v>0.16419602455012294</v>
      </c>
      <c r="P1487" s="17">
        <f t="shared" si="1963"/>
        <v>0.11593233927653528</v>
      </c>
      <c r="Q1487" s="17">
        <f t="shared" si="1964"/>
        <v>6.6462648613755657E-2</v>
      </c>
      <c r="R1487" s="17">
        <f t="shared" si="1965"/>
        <v>5.0555866981157153E-2</v>
      </c>
      <c r="S1487" s="17">
        <f t="shared" si="1966"/>
        <v>1.2601594169733233E-2</v>
      </c>
      <c r="T1487" s="17">
        <f t="shared" si="1967"/>
        <v>4.0927626984132166E-2</v>
      </c>
      <c r="U1487" s="17">
        <f t="shared" si="1968"/>
        <v>3.5695504439510563E-2</v>
      </c>
      <c r="V1487" s="17">
        <f t="shared" si="1969"/>
        <v>6.0878488496779763E-4</v>
      </c>
      <c r="W1487" s="17">
        <f t="shared" si="1970"/>
        <v>1.5642218601045706E-2</v>
      </c>
      <c r="X1487" s="17">
        <f t="shared" si="1971"/>
        <v>9.6324612614874256E-3</v>
      </c>
      <c r="Y1487" s="17">
        <f t="shared" si="1972"/>
        <v>2.9658296025812212E-3</v>
      </c>
      <c r="Z1487" s="17">
        <f t="shared" si="1973"/>
        <v>1.0377416031515983E-2</v>
      </c>
      <c r="AA1487" s="17">
        <f t="shared" si="1974"/>
        <v>7.3270843156876316E-3</v>
      </c>
      <c r="AB1487" s="17">
        <f t="shared" si="1975"/>
        <v>2.5866826773713217E-3</v>
      </c>
      <c r="AC1487" s="17">
        <f t="shared" si="1976"/>
        <v>1.6543399591749328E-5</v>
      </c>
      <c r="AD1487" s="17">
        <f t="shared" si="1977"/>
        <v>2.761088459453818E-3</v>
      </c>
      <c r="AE1487" s="17">
        <f t="shared" si="1978"/>
        <v>1.700275280863989E-3</v>
      </c>
      <c r="AF1487" s="17">
        <f t="shared" si="1979"/>
        <v>5.2351383759884757E-4</v>
      </c>
      <c r="AG1487" s="17">
        <f t="shared" si="1980"/>
        <v>1.0745975126969106E-4</v>
      </c>
      <c r="AH1487" s="17">
        <f t="shared" si="1981"/>
        <v>1.5976003862910113E-3</v>
      </c>
      <c r="AI1487" s="17">
        <f t="shared" si="1982"/>
        <v>1.1280026451266155E-3</v>
      </c>
      <c r="AJ1487" s="17">
        <f t="shared" si="1983"/>
        <v>3.9821909731964345E-4</v>
      </c>
      <c r="AK1487" s="17">
        <f t="shared" si="1984"/>
        <v>9.3722268090527854E-5</v>
      </c>
      <c r="AL1487" s="17">
        <f t="shared" si="1985"/>
        <v>2.877170724150488E-7</v>
      </c>
      <c r="AM1487" s="17">
        <f t="shared" si="1986"/>
        <v>3.8989914028790843E-4</v>
      </c>
      <c r="AN1487" s="17">
        <f t="shared" si="1987"/>
        <v>2.4009946801660577E-4</v>
      </c>
      <c r="AO1487" s="17">
        <f t="shared" si="1988"/>
        <v>7.3926496092411207E-5</v>
      </c>
      <c r="AP1487" s="17">
        <f t="shared" si="1989"/>
        <v>1.5174618724056789E-5</v>
      </c>
      <c r="AQ1487" s="17">
        <f t="shared" si="1990"/>
        <v>2.336128441005599E-6</v>
      </c>
      <c r="AR1487" s="17">
        <f t="shared" si="1991"/>
        <v>1.9676011727974132E-4</v>
      </c>
      <c r="AS1487" s="17">
        <f t="shared" si="1992"/>
        <v>1.3892456126794064E-4</v>
      </c>
      <c r="AT1487" s="17">
        <f t="shared" si="1993"/>
        <v>4.9044577707915773E-5</v>
      </c>
      <c r="AU1487" s="17">
        <f t="shared" si="1994"/>
        <v>1.1542814222790584E-5</v>
      </c>
      <c r="AV1487" s="17">
        <f t="shared" si="1995"/>
        <v>2.0374815077725528E-6</v>
      </c>
      <c r="AW1487" s="17">
        <f t="shared" si="1996"/>
        <v>3.4749136195435584E-9</v>
      </c>
      <c r="AX1487" s="17">
        <f t="shared" si="1997"/>
        <v>4.5882068439572923E-5</v>
      </c>
      <c r="AY1487" s="17">
        <f t="shared" si="1998"/>
        <v>2.825412801810323E-5</v>
      </c>
      <c r="AZ1487" s="17">
        <f t="shared" si="1999"/>
        <v>8.6994307058620136E-6</v>
      </c>
      <c r="BA1487" s="17">
        <f t="shared" si="2000"/>
        <v>1.7857000000756099E-6</v>
      </c>
      <c r="BB1487" s="17">
        <f t="shared" si="2001"/>
        <v>2.7490803117622507E-7</v>
      </c>
      <c r="BC1487" s="17">
        <f t="shared" si="2002"/>
        <v>3.3857613530599057E-8</v>
      </c>
      <c r="BD1487" s="17">
        <f t="shared" si="2003"/>
        <v>2.0194111162041594E-5</v>
      </c>
      <c r="BE1487" s="17">
        <f t="shared" si="2004"/>
        <v>1.4258265710393056E-5</v>
      </c>
      <c r="BF1487" s="17">
        <f t="shared" si="2005"/>
        <v>5.0335996330035349E-6</v>
      </c>
      <c r="BG1487" s="17">
        <f t="shared" si="2006"/>
        <v>1.1846754147153975E-6</v>
      </c>
      <c r="BH1487" s="17">
        <f t="shared" si="2007"/>
        <v>2.091131507106466E-7</v>
      </c>
      <c r="BI1487" s="17">
        <f t="shared" si="2008"/>
        <v>2.9529310227570657E-8</v>
      </c>
      <c r="BJ1487" s="18">
        <f t="shared" si="2009"/>
        <v>0.32979279349457352</v>
      </c>
      <c r="BK1487" s="18">
        <f t="shared" si="2010"/>
        <v>0.39582683172385885</v>
      </c>
      <c r="BL1487" s="18">
        <f t="shared" si="2011"/>
        <v>0.26401792620704473</v>
      </c>
      <c r="BM1487" s="18">
        <f t="shared" si="2012"/>
        <v>0.1479375040763625</v>
      </c>
      <c r="BN1487" s="18">
        <f t="shared" si="2013"/>
        <v>0.85204921272752587</v>
      </c>
    </row>
    <row r="1488" spans="1:66" x14ac:dyDescent="0.25">
      <c r="A1488" t="s">
        <v>338</v>
      </c>
      <c r="B1488" t="s">
        <v>88</v>
      </c>
      <c r="C1488" t="s">
        <v>91</v>
      </c>
      <c r="D1488" t="s">
        <v>397</v>
      </c>
      <c r="E1488" s="10">
        <f>VLOOKUP(A1488,home!$A$2:$E$405,3,FALSE)</f>
        <v>1.4215</v>
      </c>
      <c r="F1488" s="10">
        <f>VLOOKUP(B1488,home!$B$2:$E$405,3,FALSE)</f>
        <v>0.99660000000000004</v>
      </c>
      <c r="G1488" s="10">
        <f>VLOOKUP(C1488,away!$B$2:$E$405,4,FALSE)</f>
        <v>1.2987</v>
      </c>
      <c r="H1488" s="10">
        <f>VLOOKUP(A1488,away!$A$2:$E$405,3,FALSE)</f>
        <v>1.0277000000000001</v>
      </c>
      <c r="I1488" s="10">
        <f>VLOOKUP(C1488,away!$B$2:$E$405,3,FALSE)</f>
        <v>1.4220999999999999</v>
      </c>
      <c r="J1488" s="10">
        <f>VLOOKUP(B1488,home!$B$2:$E$405,4,FALSE)</f>
        <v>1.1352</v>
      </c>
      <c r="K1488" s="12">
        <f t="shared" ref="K1488:K1522" si="2014">E1488*F1488*G1488</f>
        <v>1.83982530303</v>
      </c>
      <c r="L1488" s="12">
        <f t="shared" ref="L1488:L1522" si="2015">H1488*I1488*J1488</f>
        <v>1.6590859113840002</v>
      </c>
      <c r="M1488" s="13">
        <f t="shared" ref="M1488:M1522" si="2016">_xlfn.POISSON.DIST(0,K1488,FALSE) * _xlfn.POISSON.DIST(0,L1488,FALSE)</f>
        <v>3.0230279803426654E-2</v>
      </c>
      <c r="N1488" s="13">
        <f t="shared" ref="N1488:N1522" si="2017">_xlfn.POISSON.DIST(1,K1488,FALSE) * _xlfn.POISSON.DIST(0,L1488,FALSE)</f>
        <v>5.5618433700021133E-2</v>
      </c>
      <c r="O1488" s="13">
        <f t="shared" ref="O1488:O1522" si="2018">_xlfn.POISSON.DIST(0,K1488,FALSE) * _xlfn.POISSON.DIST(1,L1488,FALSE)</f>
        <v>5.0154631319061442E-2</v>
      </c>
      <c r="P1488" s="13">
        <f t="shared" ref="P1488:P1522" si="2019">_xlfn.POISSON.DIST(1,K1488,FALSE) * _xlfn.POISSON.DIST(1,L1488,FALSE)</f>
        <v>9.2275759764950144E-2</v>
      </c>
      <c r="Q1488" s="13">
        <f t="shared" ref="Q1488:Q1522" si="2020">_xlfn.POISSON.DIST(2,K1488,FALSE) * _xlfn.POISSON.DIST(0,L1488,FALSE)</f>
        <v>5.1164100818097691E-2</v>
      </c>
      <c r="R1488" s="13">
        <f t="shared" ref="R1488:R1522" si="2021">_xlfn.POISSON.DIST(0,K1488,FALSE) * _xlfn.POISSON.DIST(2,L1488,FALSE)</f>
        <v>4.1605421106056806E-2</v>
      </c>
      <c r="S1488" s="13">
        <f t="shared" ref="S1488:S1522" si="2022">_xlfn.POISSON.DIST(2,K1488,FALSE) * _xlfn.POISSON.DIST(2,L1488,FALSE)</f>
        <v>7.0416283735766402E-2</v>
      </c>
      <c r="T1488" s="13">
        <f t="shared" ref="T1488:T1522" si="2023">_xlfn.POISSON.DIST(2,K1488,FALSE) * _xlfn.POISSON.DIST(1,L1488,FALSE)</f>
        <v>8.4885638835936472E-2</v>
      </c>
      <c r="U1488" s="13">
        <f t="shared" ref="U1488:U1522" si="2024">_xlfn.POISSON.DIST(1,K1488,FALSE) * _xlfn.POISSON.DIST(2,L1488,FALSE)</f>
        <v>7.654670649414172E-2</v>
      </c>
      <c r="V1488" s="13">
        <f t="shared" ref="V1488:V1522" si="2025">_xlfn.POISSON.DIST(3,K1488,FALSE) * _xlfn.POISSON.DIST(3,L1488,FALSE)</f>
        <v>2.3882294778589722E-2</v>
      </c>
      <c r="W1488" s="13">
        <f t="shared" ref="W1488:W1522" si="2026">_xlfn.POISSON.DIST(3,K1488,FALSE) * _xlfn.POISSON.DIST(0,L1488,FALSE)</f>
        <v>3.1377669097304682E-2</v>
      </c>
      <c r="X1488" s="13">
        <f t="shared" ref="X1488:X1522" si="2027">_xlfn.POISSON.DIST(3,K1488,FALSE) * _xlfn.POISSON.DIST(1,L1488,FALSE)</f>
        <v>5.2058248731407311E-2</v>
      </c>
      <c r="Y1488" s="13">
        <f t="shared" ref="Y1488:Y1522" si="2028">_xlfn.POISSON.DIST(3,K1488,FALSE) * _xlfn.POISSON.DIST(2,L1488,FALSE)</f>
        <v>4.3184553520800951E-2</v>
      </c>
      <c r="Z1488" s="13">
        <f t="shared" ref="Z1488:Z1522" si="2029">_xlfn.POISSON.DIST(0,K1488,FALSE) * _xlfn.POISSON.DIST(3,L1488,FALSE)</f>
        <v>2.3008989331419118E-2</v>
      </c>
      <c r="AA1488" s="13">
        <f t="shared" ref="AA1488:AA1522" si="2030">_xlfn.POISSON.DIST(1,K1488,FALSE) * _xlfn.POISSON.DIST(3,L1488,FALSE)</f>
        <v>4.2332520769092212E-2</v>
      </c>
      <c r="AB1488" s="13">
        <f t="shared" ref="AB1488:AB1522" si="2031">_xlfn.POISSON.DIST(2,K1488,FALSE) * _xlfn.POISSON.DIST(3,L1488,FALSE)</f>
        <v>3.8942221426009442E-2</v>
      </c>
      <c r="AC1488" s="13">
        <f t="shared" ref="AC1488:AC1522" si="2032">_xlfn.POISSON.DIST(4,K1488,FALSE) * _xlfn.POISSON.DIST(4,L1488,FALSE)</f>
        <v>4.5561869381355122E-3</v>
      </c>
      <c r="AD1488" s="13">
        <f t="shared" ref="AD1488:AD1522" si="2033">_xlfn.POISSON.DIST(4,K1488,FALSE) * _xlfn.POISSON.DIST(0,L1488,FALSE)</f>
        <v>1.4432357388830915E-2</v>
      </c>
      <c r="AE1488" s="13">
        <f t="shared" ref="AE1488:AE1522" si="2034">_xlfn.POISSON.DIST(4,K1488,FALSE) * _xlfn.POISSON.DIST(1,L1488,FALSE)</f>
        <v>2.3944520811868146E-2</v>
      </c>
      <c r="AF1488" s="13">
        <f t="shared" ref="AF1488:AF1522" si="2035">_xlfn.POISSON.DIST(4,K1488,FALSE) * _xlfn.POISSON.DIST(2,L1488,FALSE)</f>
        <v>1.9863008566905718E-2</v>
      </c>
      <c r="AG1488" s="13">
        <f t="shared" ref="AG1488:AG1522" si="2036">_xlfn.POISSON.DIST(4,K1488,FALSE) * _xlfn.POISSON.DIST(3,L1488,FALSE)</f>
        <v>1.0984812557017658E-2</v>
      </c>
      <c r="AH1488" s="13">
        <f t="shared" ref="AH1488:AH1522" si="2037">_xlfn.POISSON.DIST(0,K1488,FALSE) * _xlfn.POISSON.DIST(4,L1488,FALSE)</f>
        <v>9.5434725087355562E-3</v>
      </c>
      <c r="AI1488" s="13">
        <f t="shared" ref="AI1488:AI1522" si="2038">_xlfn.POISSON.DIST(1,K1488,FALSE) * _xlfn.POISSON.DIST(4,L1488,FALSE)</f>
        <v>1.7558322200342869E-2</v>
      </c>
      <c r="AJ1488" s="13">
        <f t="shared" ref="AJ1488:AJ1522" si="2039">_xlfn.POISSON.DIST(2,K1488,FALSE) * _xlfn.POISSON.DIST(4,L1488,FALSE)</f>
        <v>1.6152122731472103E-2</v>
      </c>
      <c r="AK1488" s="13">
        <f t="shared" ref="AK1488:AK1522" si="2040">_xlfn.POISSON.DIST(3,K1488,FALSE) * _xlfn.POISSON.DIST(4,L1488,FALSE)</f>
        <v>9.9056946996694695E-3</v>
      </c>
      <c r="AL1488" s="13">
        <f t="shared" ref="AL1488:AL1522" si="2041">_xlfn.POISSON.DIST(5,K1488,FALSE) * _xlfn.POISSON.DIST(5,L1488,FALSE)</f>
        <v>5.5629734700628198E-4</v>
      </c>
      <c r="AM1488" s="13">
        <f t="shared" ref="AM1488:AM1522" si="2042">_xlfn.POISSON.DIST(5,K1488,FALSE) * _xlfn.POISSON.DIST(0,L1488,FALSE)</f>
        <v>5.3106032612686201E-3</v>
      </c>
      <c r="AN1488" s="13">
        <f t="shared" ref="AN1488:AN1522" si="2043">_xlfn.POISSON.DIST(5,K1488,FALSE) * _xlfn.POISSON.DIST(1,L1488,FALSE)</f>
        <v>8.8107470517206909E-3</v>
      </c>
      <c r="AO1488" s="13">
        <f t="shared" ref="AO1488:AO1522" si="2044">_xlfn.POISSON.DIST(5,K1488,FALSE) * _xlfn.POISSON.DIST(2,L1488,FALSE)</f>
        <v>7.3088931511389611E-3</v>
      </c>
      <c r="AP1488" s="13">
        <f t="shared" ref="AP1488:AP1522" si="2045">_xlfn.POISSON.DIST(5,K1488,FALSE) * _xlfn.POISSON.DIST(3,L1488,FALSE)</f>
        <v>4.0420272182885523E-3</v>
      </c>
      <c r="AQ1488" s="13">
        <f t="shared" ref="AQ1488:AQ1522" si="2046">_xlfn.POISSON.DIST(5,K1488,FALSE) * _xlfn.POISSON.DIST(4,L1488,FALSE)</f>
        <v>1.6765176028232995E-3</v>
      </c>
      <c r="AR1488" s="13">
        <f t="shared" ref="AR1488:AR1522" si="2047">_xlfn.POISSON.DIST(0,K1488,FALSE) * _xlfn.POISSON.DIST(5,L1488,FALSE)</f>
        <v>3.1666881569847329E-3</v>
      </c>
      <c r="AS1488" s="13">
        <f t="shared" ref="AS1488:AS1522" si="2048">_xlfn.POISSON.DIST(1,K1488,FALSE) * _xlfn.POISSON.DIST(5,L1488,FALSE)</f>
        <v>5.8261529980259477E-3</v>
      </c>
      <c r="AT1488" s="13">
        <f t="shared" ref="AT1488:AT1522" si="2049">_xlfn.POISSON.DIST(2,K1488,FALSE) * _xlfn.POISSON.DIST(5,L1488,FALSE)</f>
        <v>5.3595518525461185E-3</v>
      </c>
      <c r="AU1488" s="13">
        <f t="shared" ref="AU1488:AU1522" si="2050">_xlfn.POISSON.DIST(3,K1488,FALSE) * _xlfn.POISSON.DIST(5,L1488,FALSE)</f>
        <v>3.286879703738553E-3</v>
      </c>
      <c r="AV1488" s="13">
        <f t="shared" ref="AV1488:AV1522" si="2051">_xlfn.POISSON.DIST(4,K1488,FALSE) * _xlfn.POISSON.DIST(5,L1488,FALSE)</f>
        <v>1.5118211117384852E-3</v>
      </c>
      <c r="AW1488" s="13">
        <f t="shared" ref="AW1488:AW1522" si="2052">_xlfn.POISSON.DIST(6,K1488,FALSE) * _xlfn.POISSON.DIST(6,L1488,FALSE)</f>
        <v>4.7168270323683976E-5</v>
      </c>
      <c r="AX1488" s="13">
        <f t="shared" ref="AX1488:AX1522" si="2053">_xlfn.POISSON.DIST(6,K1488,FALSE) * _xlfn.POISSON.DIST(0,L1488,FALSE)</f>
        <v>1.6284303757392738E-3</v>
      </c>
      <c r="AY1488" s="13">
        <f t="shared" ref="AY1488:AY1522" si="2054">_xlfn.POISSON.DIST(6,K1488,FALSE) * _xlfn.POISSON.DIST(1,L1488,FALSE)</f>
        <v>2.7017058940587827E-3</v>
      </c>
      <c r="AZ1488" s="13">
        <f t="shared" ref="AZ1488:AZ1522" si="2055">_xlfn.POISSON.DIST(6,K1488,FALSE) * _xlfn.POISSON.DIST(2,L1488,FALSE)</f>
        <v>2.2411810927680212E-3</v>
      </c>
      <c r="BA1488" s="13">
        <f t="shared" ref="BA1488:BA1522" si="2056">_xlfn.POISSON.DIST(6,K1488,FALSE) * _xlfn.POISSON.DIST(3,L1488,FALSE)</f>
        <v>1.2394373252905403E-3</v>
      </c>
      <c r="BB1488" s="13">
        <f t="shared" ref="BB1488:BB1522" si="2057">_xlfn.POISSON.DIST(6,K1488,FALSE) * _xlfn.POISSON.DIST(4,L1488,FALSE)</f>
        <v>5.1408325110825087E-4</v>
      </c>
      <c r="BC1488" s="13">
        <f t="shared" ref="BC1488:BC1522" si="2058">_xlfn.POISSON.DIST(6,K1488,FALSE) * _xlfn.POISSON.DIST(5,L1488,FALSE)</f>
        <v>1.7058165583843629E-4</v>
      </c>
      <c r="BD1488" s="13">
        <f t="shared" ref="BD1488:BD1522" si="2059">_xlfn.POISSON.DIST(0,K1488,FALSE) * _xlfn.POISSON.DIST(6,L1488,FALSE)</f>
        <v>8.756346178333224E-4</v>
      </c>
      <c r="BE1488" s="13">
        <f t="shared" ref="BE1488:BE1522" si="2060">_xlfn.POISSON.DIST(1,K1488,FALSE) * _xlfn.POISSON.DIST(6,L1488,FALSE)</f>
        <v>1.6110147260987506E-3</v>
      </c>
      <c r="BF1488" s="13">
        <f t="shared" ref="BF1488:BF1522" si="2061">_xlfn.POISSON.DIST(2,K1488,FALSE) * _xlfn.POISSON.DIST(6,L1488,FALSE)</f>
        <v>1.4819928283152136E-3</v>
      </c>
      <c r="BG1488" s="13">
        <f t="shared" ref="BG1488:BG1522" si="2062">_xlfn.POISSON.DIST(3,K1488,FALSE) * _xlfn.POISSON.DIST(6,L1488,FALSE)</f>
        <v>9.0886930148110806E-4</v>
      </c>
      <c r="BH1488" s="13">
        <f t="shared" ref="BH1488:BH1522" si="2063">_xlfn.POISSON.DIST(4,K1488,FALSE) * _xlfn.POISSON.DIST(6,L1488,FALSE)</f>
        <v>4.1804018450303606E-4</v>
      </c>
      <c r="BI1488" s="13">
        <f t="shared" ref="BI1488:BI1522" si="2064">_xlfn.POISSON.DIST(5,K1488,FALSE) * _xlfn.POISSON.DIST(6,L1488,FALSE)</f>
        <v>1.5382418182640311E-4</v>
      </c>
      <c r="BJ1488" s="14">
        <f t="shared" ref="BJ1488:BJ1522" si="2065">SUM(N1488,Q1488,T1488,W1488,X1488,Y1488,AD1488,AE1488,AF1488,AG1488,AM1488,AN1488,AO1488,AP1488,AQ1488,AX1488,AY1488,AZ1488,BA1488,BB1488,BC1488)</f>
        <v>0.42315755190823412</v>
      </c>
      <c r="BK1488" s="14">
        <f t="shared" ref="BK1488:BK1522" si="2066">SUM(M1488,P1488,S1488,V1488,AC1488,AL1488,AY1488)</f>
        <v>0.22461880826193348</v>
      </c>
      <c r="BL1488" s="14">
        <f t="shared" ref="BL1488:BL1522" si="2067">SUM(O1488,R1488,U1488,AA1488,AB1488,AH1488,AI1488,AJ1488,AK1488,AR1488,AS1488,AT1488,AU1488,AV1488,BD1488,BE1488,BF1488,BG1488,BH1488,BI1488)</f>
        <v>0.32734158291767329</v>
      </c>
      <c r="BM1488" s="14">
        <f t="shared" ref="BM1488:BM1522" si="2068">SUM(S1488:BI1488)</f>
        <v>0.67442376828391104</v>
      </c>
      <c r="BN1488" s="14">
        <f t="shared" ref="BN1488:BN1522" si="2069">SUM(M1488:R1488)</f>
        <v>0.32104862651161387</v>
      </c>
    </row>
    <row r="1489" spans="1:66" x14ac:dyDescent="0.25">
      <c r="A1489" t="s">
        <v>338</v>
      </c>
      <c r="B1489" t="s">
        <v>95</v>
      </c>
      <c r="C1489" t="s">
        <v>89</v>
      </c>
      <c r="D1489" t="s">
        <v>397</v>
      </c>
      <c r="E1489" s="10">
        <f>VLOOKUP(A1489,home!$A$2:$E$405,3,FALSE)</f>
        <v>1.4215</v>
      </c>
      <c r="F1489" s="10">
        <f>VLOOKUP(B1489,home!$B$2:$E$405,3,FALSE)</f>
        <v>1.1904999999999999</v>
      </c>
      <c r="G1489" s="10">
        <f>VLOOKUP(C1489,away!$B$2:$E$405,4,FALSE)</f>
        <v>0.70350000000000001</v>
      </c>
      <c r="H1489" s="10">
        <f>VLOOKUP(A1489,away!$A$2:$E$405,3,FALSE)</f>
        <v>1.0277000000000001</v>
      </c>
      <c r="I1489" s="10">
        <f>VLOOKUP(C1489,away!$B$2:$E$405,3,FALSE)</f>
        <v>0.8982</v>
      </c>
      <c r="J1489" s="10">
        <f>VLOOKUP(B1489,home!$B$2:$E$405,4,FALSE)</f>
        <v>0.97299999999999998</v>
      </c>
      <c r="K1489" s="12">
        <f t="shared" si="2014"/>
        <v>1.190530060125</v>
      </c>
      <c r="L1489" s="12">
        <f t="shared" si="2015"/>
        <v>0.89815697622000001</v>
      </c>
      <c r="M1489" s="13">
        <f t="shared" si="2016"/>
        <v>0.12384963918853961</v>
      </c>
      <c r="N1489" s="13">
        <f t="shared" si="2017"/>
        <v>0.14744671838959161</v>
      </c>
      <c r="O1489" s="13">
        <f t="shared" si="2018"/>
        <v>0.11123641743951673</v>
      </c>
      <c r="P1489" s="13">
        <f t="shared" si="2019"/>
        <v>0.13243029874235746</v>
      </c>
      <c r="Q1489" s="13">
        <f t="shared" si="2020"/>
        <v>8.7769875254797236E-2</v>
      </c>
      <c r="R1489" s="13">
        <f t="shared" si="2021"/>
        <v>4.9953882166511018E-2</v>
      </c>
      <c r="S1489" s="13">
        <f t="shared" si="2022"/>
        <v>3.540136277323306E-2</v>
      </c>
      <c r="T1489" s="13">
        <f t="shared" si="2023"/>
        <v>7.8831125762055268E-2</v>
      </c>
      <c r="U1489" s="13">
        <f t="shared" si="2024"/>
        <v>5.9471598339173523E-2</v>
      </c>
      <c r="V1489" s="13">
        <f t="shared" si="2025"/>
        <v>4.2060079003530294E-3</v>
      </c>
      <c r="W1489" s="13">
        <f t="shared" si="2026"/>
        <v>3.4830891621419176E-2</v>
      </c>
      <c r="X1489" s="13">
        <f t="shared" si="2027"/>
        <v>3.1283608297740371E-2</v>
      </c>
      <c r="Y1489" s="13">
        <f t="shared" si="2028"/>
        <v>1.4048795516974698E-2</v>
      </c>
      <c r="Z1489" s="13">
        <f t="shared" si="2029"/>
        <v>1.495547591904124E-2</v>
      </c>
      <c r="AA1489" s="13">
        <f t="shared" si="2030"/>
        <v>1.7804943645094155E-2</v>
      </c>
      <c r="AB1489" s="13">
        <f t="shared" si="2031"/>
        <v>1.0598660314158093E-2</v>
      </c>
      <c r="AC1489" s="13">
        <f t="shared" si="2032"/>
        <v>2.8108826477308446E-4</v>
      </c>
      <c r="AD1489" s="13">
        <f t="shared" si="2033"/>
        <v>1.0366805874063877E-2</v>
      </c>
      <c r="AE1489" s="13">
        <f t="shared" si="2034"/>
        <v>9.311019016908945E-3</v>
      </c>
      <c r="AF1489" s="13">
        <f t="shared" si="2035"/>
        <v>4.1813783428769277E-3</v>
      </c>
      <c r="AG1489" s="13">
        <f t="shared" si="2036"/>
        <v>1.2518447096233787E-3</v>
      </c>
      <c r="AH1489" s="13">
        <f t="shared" si="2037"/>
        <v>3.3580912573442762E-3</v>
      </c>
      <c r="AI1489" s="13">
        <f t="shared" si="2038"/>
        <v>3.9979085865113175E-3</v>
      </c>
      <c r="AJ1489" s="13">
        <f t="shared" si="2039"/>
        <v>2.3798151749367868E-3</v>
      </c>
      <c r="AK1489" s="13">
        <f t="shared" si="2040"/>
        <v>9.4441383443462693E-4</v>
      </c>
      <c r="AL1489" s="13">
        <f t="shared" si="2041"/>
        <v>1.2022514759272713E-5</v>
      </c>
      <c r="AM1489" s="13">
        <f t="shared" si="2042"/>
        <v>2.4683988041106935E-3</v>
      </c>
      <c r="AN1489" s="13">
        <f t="shared" si="2043"/>
        <v>2.2170096060051239E-3</v>
      </c>
      <c r="AO1489" s="13">
        <f t="shared" si="2044"/>
        <v>9.9561132199012812E-4</v>
      </c>
      <c r="AP1489" s="13">
        <f t="shared" si="2045"/>
        <v>2.9807175148301672E-4</v>
      </c>
      <c r="AQ1489" s="13">
        <f t="shared" si="2046"/>
        <v>6.6928805752146408E-5</v>
      </c>
      <c r="AR1489" s="13">
        <f t="shared" si="2047"/>
        <v>6.0321861791343069E-4</v>
      </c>
      <c r="AS1489" s="13">
        <f t="shared" si="2048"/>
        <v>7.1814989745299599E-4</v>
      </c>
      <c r="AT1489" s="13">
        <f t="shared" si="2049"/>
        <v>4.2748952029673899E-4</v>
      </c>
      <c r="AU1489" s="13">
        <f t="shared" si="2050"/>
        <v>1.6964637476722807E-4</v>
      </c>
      <c r="AV1489" s="13">
        <f t="shared" si="2051"/>
        <v>5.0492277187904056E-5</v>
      </c>
      <c r="AW1489" s="13">
        <f t="shared" si="2052"/>
        <v>3.5709636648398636E-7</v>
      </c>
      <c r="AX1489" s="13">
        <f t="shared" si="2053"/>
        <v>4.8978382944506388E-4</v>
      </c>
      <c r="AY1489" s="13">
        <f t="shared" si="2054"/>
        <v>4.3990276325583076E-4</v>
      </c>
      <c r="AZ1489" s="13">
        <f t="shared" si="2055"/>
        <v>1.9755086783833974E-4</v>
      </c>
      <c r="BA1489" s="13">
        <f t="shared" si="2056"/>
        <v>5.9143896702440029E-5</v>
      </c>
      <c r="BB1489" s="13">
        <f t="shared" si="2057"/>
        <v>1.3280125856032891E-5</v>
      </c>
      <c r="BC1489" s="13">
        <f t="shared" si="2058"/>
        <v>2.3855275365351082E-6</v>
      </c>
      <c r="BD1489" s="13">
        <f t="shared" si="2059"/>
        <v>9.0297501644122393E-5</v>
      </c>
      <c r="BE1489" s="13">
        <f t="shared" si="2060"/>
        <v>1.075018900615143E-4</v>
      </c>
      <c r="BF1489" s="13">
        <f t="shared" si="2061"/>
        <v>6.3992115819242888E-5</v>
      </c>
      <c r="BG1489" s="13">
        <f t="shared" si="2062"/>
        <v>2.5394845831269741E-5</v>
      </c>
      <c r="BH1489" s="13">
        <f t="shared" si="2063"/>
        <v>7.5583318335916642E-6</v>
      </c>
      <c r="BI1489" s="13">
        <f t="shared" si="2064"/>
        <v>1.7996842504581164E-6</v>
      </c>
      <c r="BJ1489" s="14">
        <f t="shared" si="2065"/>
        <v>0.42657013008602673</v>
      </c>
      <c r="BK1489" s="14">
        <f t="shared" si="2066"/>
        <v>0.29662032214727141</v>
      </c>
      <c r="BL1489" s="14">
        <f t="shared" si="2067"/>
        <v>0.2620112718147391</v>
      </c>
      <c r="BM1489" s="14">
        <f t="shared" si="2068"/>
        <v>0.3470308231188754</v>
      </c>
      <c r="BN1489" s="14">
        <f t="shared" si="2069"/>
        <v>0.65268683118131354</v>
      </c>
    </row>
    <row r="1490" spans="1:66" x14ac:dyDescent="0.25">
      <c r="A1490" t="s">
        <v>338</v>
      </c>
      <c r="B1490" t="s">
        <v>87</v>
      </c>
      <c r="C1490" t="s">
        <v>79</v>
      </c>
      <c r="D1490" t="s">
        <v>397</v>
      </c>
      <c r="E1490" s="10">
        <f>VLOOKUP(A1490,home!$A$2:$E$405,3,FALSE)</f>
        <v>1.4215</v>
      </c>
      <c r="F1490" s="10">
        <f>VLOOKUP(B1490,home!$B$2:$E$405,3,FALSE)</f>
        <v>0.82069999999999999</v>
      </c>
      <c r="G1490" s="10">
        <f>VLOOKUP(C1490,away!$B$2:$E$405,4,FALSE)</f>
        <v>0.70350000000000001</v>
      </c>
      <c r="H1490" s="10">
        <f>VLOOKUP(A1490,away!$A$2:$E$405,3,FALSE)</f>
        <v>1.0277000000000001</v>
      </c>
      <c r="I1490" s="10">
        <f>VLOOKUP(C1490,away!$B$2:$E$405,3,FALSE)</f>
        <v>1.4220999999999999</v>
      </c>
      <c r="J1490" s="10">
        <f>VLOOKUP(B1490,home!$B$2:$E$405,4,FALSE)</f>
        <v>1.0541</v>
      </c>
      <c r="K1490" s="12">
        <f t="shared" si="2014"/>
        <v>0.82072072267499996</v>
      </c>
      <c r="L1490" s="12">
        <f t="shared" si="2015"/>
        <v>1.5405588963970001</v>
      </c>
      <c r="M1490" s="13">
        <f t="shared" si="2016"/>
        <v>9.4299478547971133E-2</v>
      </c>
      <c r="N1490" s="13">
        <f t="shared" si="2017"/>
        <v>7.7393536181766531E-2</v>
      </c>
      <c r="O1490" s="13">
        <f t="shared" si="2018"/>
        <v>0.14527390060267498</v>
      </c>
      <c r="P1490" s="13">
        <f t="shared" si="2019"/>
        <v>0.11922930068844353</v>
      </c>
      <c r="Q1490" s="13">
        <f t="shared" si="2020"/>
        <v>3.1759239472736588E-2</v>
      </c>
      <c r="R1490" s="13">
        <f t="shared" si="2021"/>
        <v>0.11190149999387225</v>
      </c>
      <c r="S1490" s="13">
        <f t="shared" si="2022"/>
        <v>3.7687446318761045E-2</v>
      </c>
      <c r="T1490" s="13">
        <f t="shared" si="2023"/>
        <v>4.8926978912527119E-2</v>
      </c>
      <c r="U1490" s="13">
        <f t="shared" si="2024"/>
        <v>9.183987994338734E-2</v>
      </c>
      <c r="V1490" s="13">
        <f t="shared" si="2025"/>
        <v>5.294536016187186E-3</v>
      </c>
      <c r="W1490" s="13">
        <f t="shared" si="2026"/>
        <v>8.6884886572242536E-3</v>
      </c>
      <c r="X1490" s="13">
        <f t="shared" si="2027"/>
        <v>1.3385128497131249E-2</v>
      </c>
      <c r="Y1490" s="13">
        <f t="shared" si="2028"/>
        <v>1.0310289392836279E-2</v>
      </c>
      <c r="Z1490" s="13">
        <f t="shared" si="2029"/>
        <v>5.7463617111909594E-2</v>
      </c>
      <c r="AA1490" s="13">
        <f t="shared" si="2030"/>
        <v>4.7161581363605938E-2</v>
      </c>
      <c r="AB1490" s="13">
        <f t="shared" si="2031"/>
        <v>1.9353243569617234E-2</v>
      </c>
      <c r="AC1490" s="13">
        <f t="shared" si="2032"/>
        <v>4.1839032171758317E-4</v>
      </c>
      <c r="AD1490" s="13">
        <f t="shared" si="2033"/>
        <v>1.7827056724276568E-3</v>
      </c>
      <c r="AE1490" s="13">
        <f t="shared" si="2034"/>
        <v>2.7463630833158229E-3</v>
      </c>
      <c r="AF1490" s="13">
        <f t="shared" si="2035"/>
        <v>2.1154670403692438E-3</v>
      </c>
      <c r="AG1490" s="13">
        <f t="shared" si="2036"/>
        <v>1.0863338563584903E-3</v>
      </c>
      <c r="AH1490" s="13">
        <f t="shared" si="2037"/>
        <v>2.2131521640225801E-2</v>
      </c>
      <c r="AI1490" s="13">
        <f t="shared" si="2038"/>
        <v>1.8163798434463519E-2</v>
      </c>
      <c r="AJ1490" s="13">
        <f t="shared" si="2039"/>
        <v>7.4537028888279656E-3</v>
      </c>
      <c r="AK1490" s="13">
        <f t="shared" si="2040"/>
        <v>2.0391361405078749E-3</v>
      </c>
      <c r="AL1490" s="13">
        <f t="shared" si="2041"/>
        <v>2.1159983593259719E-5</v>
      </c>
      <c r="AM1490" s="13">
        <f t="shared" si="2042"/>
        <v>2.9262069755832984E-4</v>
      </c>
      <c r="AN1490" s="13">
        <f t="shared" si="2043"/>
        <v>4.5079941889338091E-4</v>
      </c>
      <c r="AO1490" s="13">
        <f t="shared" si="2044"/>
        <v>3.47241527633398E-4</v>
      </c>
      <c r="AP1490" s="13">
        <f t="shared" si="2045"/>
        <v>1.7831534153137202E-4</v>
      </c>
      <c r="AQ1490" s="13">
        <f t="shared" si="2046"/>
        <v>6.867632144005615E-5</v>
      </c>
      <c r="AR1490" s="13">
        <f t="shared" si="2047"/>
        <v>6.8189825107305198E-3</v>
      </c>
      <c r="AS1490" s="13">
        <f t="shared" si="2048"/>
        <v>5.5964802541149383E-3</v>
      </c>
      <c r="AT1490" s="13">
        <f t="shared" si="2049"/>
        <v>2.2965736592967896E-3</v>
      </c>
      <c r="AU1490" s="13">
        <f t="shared" si="2050"/>
        <v>6.2828186444481018E-4</v>
      </c>
      <c r="AV1490" s="13">
        <f t="shared" si="2051"/>
        <v>1.2891098645768521E-4</v>
      </c>
      <c r="AW1490" s="13">
        <f t="shared" si="2052"/>
        <v>7.4316719610604752E-7</v>
      </c>
      <c r="AX1490" s="13">
        <f t="shared" si="2053"/>
        <v>4.0026645061622484E-5</v>
      </c>
      <c r="AY1490" s="13">
        <f t="shared" si="2054"/>
        <v>6.1663404142607559E-5</v>
      </c>
      <c r="AZ1490" s="13">
        <f t="shared" si="2055"/>
        <v>4.7498052917008867E-5</v>
      </c>
      <c r="BA1490" s="13">
        <f t="shared" si="2056"/>
        <v>2.43911826609445E-5</v>
      </c>
      <c r="BB1490" s="13">
        <f t="shared" si="2057"/>
        <v>9.3940133604905756E-6</v>
      </c>
      <c r="BC1490" s="13">
        <f t="shared" si="2058"/>
        <v>2.8944061710752083E-6</v>
      </c>
      <c r="BD1490" s="13">
        <f t="shared" si="2059"/>
        <v>1.7508406952135742E-3</v>
      </c>
      <c r="BE1490" s="13">
        <f t="shared" si="2060"/>
        <v>1.4369512406644839E-3</v>
      </c>
      <c r="BF1490" s="13">
        <f t="shared" si="2061"/>
        <v>5.8966783034344655E-4</v>
      </c>
      <c r="BG1490" s="13">
        <f t="shared" si="2062"/>
        <v>1.613175359525576E-4</v>
      </c>
      <c r="BH1490" s="13">
        <f t="shared" si="2063"/>
        <v>3.3099161171783326E-5</v>
      </c>
      <c r="BI1490" s="13">
        <f t="shared" si="2064"/>
        <v>5.4330334953684648E-6</v>
      </c>
      <c r="BJ1490" s="14">
        <f t="shared" si="2065"/>
        <v>0.19971805177806357</v>
      </c>
      <c r="BK1490" s="14">
        <f t="shared" si="2066"/>
        <v>0.25701197528081632</v>
      </c>
      <c r="BL1490" s="14">
        <f t="shared" si="2067"/>
        <v>0.48476480334906885</v>
      </c>
      <c r="BM1490" s="14">
        <f t="shared" si="2068"/>
        <v>0.41904057179544679</v>
      </c>
      <c r="BN1490" s="14">
        <f t="shared" si="2069"/>
        <v>0.57985695548746496</v>
      </c>
    </row>
    <row r="1491" spans="1:66" x14ac:dyDescent="0.25">
      <c r="A1491" t="s">
        <v>344</v>
      </c>
      <c r="B1491" t="s">
        <v>210</v>
      </c>
      <c r="C1491" t="s">
        <v>206</v>
      </c>
      <c r="D1491" t="s">
        <v>397</v>
      </c>
      <c r="E1491" s="10">
        <f>VLOOKUP(A1491,home!$A$2:$E$405,3,FALSE)</f>
        <v>1.3976999999999999</v>
      </c>
      <c r="F1491" s="10">
        <f>VLOOKUP(B1491,home!$B$2:$E$405,3,FALSE)</f>
        <v>1.1783999999999999</v>
      </c>
      <c r="G1491" s="10">
        <f>VLOOKUP(C1491,away!$B$2:$E$405,4,FALSE)</f>
        <v>0.8347</v>
      </c>
      <c r="H1491" s="10">
        <f>VLOOKUP(A1491,away!$A$2:$E$405,3,FALSE)</f>
        <v>1.0585</v>
      </c>
      <c r="I1491" s="10">
        <f>VLOOKUP(C1491,away!$B$2:$E$405,3,FALSE)</f>
        <v>1.3646</v>
      </c>
      <c r="J1491" s="10">
        <f>VLOOKUP(B1491,home!$B$2:$E$405,4,FALSE)</f>
        <v>0.94469999999999998</v>
      </c>
      <c r="K1491" s="12">
        <f t="shared" si="2014"/>
        <v>1.3747923678959999</v>
      </c>
      <c r="L1491" s="12">
        <f t="shared" si="2015"/>
        <v>1.3645521707699999</v>
      </c>
      <c r="M1491" s="13">
        <f t="shared" si="2016"/>
        <v>6.4612684132575871E-2</v>
      </c>
      <c r="N1491" s="13">
        <f t="shared" si="2017"/>
        <v>8.882902501474027E-2</v>
      </c>
      <c r="O1491" s="13">
        <f t="shared" si="2018"/>
        <v>8.8167378392382742E-2</v>
      </c>
      <c r="P1491" s="13">
        <f t="shared" si="2019"/>
        <v>0.12121183891124647</v>
      </c>
      <c r="Q1491" s="13">
        <f t="shared" si="2020"/>
        <v>6.1060732818953918E-2</v>
      </c>
      <c r="R1491" s="13">
        <f t="shared" si="2021"/>
        <v>6.0154493788212936E-2</v>
      </c>
      <c r="S1491" s="13">
        <f t="shared" si="2022"/>
        <v>5.6847622450181302E-2</v>
      </c>
      <c r="T1491" s="13">
        <f t="shared" si="2023"/>
        <v>8.3320555516910547E-2</v>
      </c>
      <c r="U1491" s="13">
        <f t="shared" si="2024"/>
        <v>8.2699938954682473E-2</v>
      </c>
      <c r="V1491" s="13">
        <f t="shared" si="2025"/>
        <v>1.1849418917293237E-2</v>
      </c>
      <c r="W1491" s="13">
        <f t="shared" si="2026"/>
        <v>2.7981943152544885E-2</v>
      </c>
      <c r="X1491" s="13">
        <f t="shared" si="2027"/>
        <v>3.8182821271167858E-2</v>
      </c>
      <c r="Y1491" s="13">
        <f t="shared" si="2028"/>
        <v>2.605122582584752E-2</v>
      </c>
      <c r="Z1491" s="13">
        <f t="shared" si="2029"/>
        <v>2.7361315026758811E-2</v>
      </c>
      <c r="AA1491" s="13">
        <f t="shared" si="2030"/>
        <v>3.7616127074386142E-2</v>
      </c>
      <c r="AB1491" s="13">
        <f t="shared" si="2031"/>
        <v>2.5857182205836087E-2</v>
      </c>
      <c r="AC1491" s="13">
        <f t="shared" si="2032"/>
        <v>1.3893265272494385E-3</v>
      </c>
      <c r="AD1491" s="13">
        <f t="shared" si="2033"/>
        <v>9.617340471254605E-3</v>
      </c>
      <c r="AE1491" s="13">
        <f t="shared" si="2034"/>
        <v>1.3123362817084646E-2</v>
      </c>
      <c r="AF1491" s="13">
        <f t="shared" si="2035"/>
        <v>8.9537566099275791E-3</v>
      </c>
      <c r="AG1491" s="13">
        <f t="shared" si="2036"/>
        <v>4.0726226728743037E-3</v>
      </c>
      <c r="AH1491" s="13">
        <f t="shared" si="2037"/>
        <v>9.3339854537213933E-3</v>
      </c>
      <c r="AI1491" s="13">
        <f t="shared" si="2038"/>
        <v>1.283229196382845E-2</v>
      </c>
      <c r="AJ1491" s="13">
        <f t="shared" si="2039"/>
        <v>8.8208685272422663E-3</v>
      </c>
      <c r="AK1491" s="13">
        <f t="shared" si="2040"/>
        <v>4.0422875764888995E-3</v>
      </c>
      <c r="AL1491" s="13">
        <f t="shared" si="2041"/>
        <v>1.0425372384811747E-4</v>
      </c>
      <c r="AM1491" s="13">
        <f t="shared" si="2042"/>
        <v>2.6443692558676293E-3</v>
      </c>
      <c r="AN1491" s="13">
        <f t="shared" si="2043"/>
        <v>3.6083798084116229E-3</v>
      </c>
      <c r="AO1491" s="13">
        <f t="shared" si="2044"/>
        <v>2.4619112502653586E-3</v>
      </c>
      <c r="AP1491" s="13">
        <f t="shared" si="2045"/>
        <v>1.1198021135975598E-3</v>
      </c>
      <c r="AQ1491" s="13">
        <f t="shared" si="2046"/>
        <v>3.8200710123559626E-4</v>
      </c>
      <c r="AR1491" s="13">
        <f t="shared" si="2047"/>
        <v>2.5473420225622227E-3</v>
      </c>
      <c r="AS1491" s="13">
        <f t="shared" si="2048"/>
        <v>3.5020663710393033E-3</v>
      </c>
      <c r="AT1491" s="13">
        <f t="shared" si="2049"/>
        <v>2.4073070593850386E-3</v>
      </c>
      <c r="AU1491" s="13">
        <f t="shared" si="2050"/>
        <v>1.1031824574749046E-3</v>
      </c>
      <c r="AV1491" s="13">
        <f t="shared" si="2051"/>
        <v>3.7916170573331286E-4</v>
      </c>
      <c r="AW1491" s="13">
        <f t="shared" si="2052"/>
        <v>5.4327076239940845E-6</v>
      </c>
      <c r="AX1491" s="13">
        <f t="shared" si="2053"/>
        <v>6.0590977847760721E-4</v>
      </c>
      <c r="AY1491" s="13">
        <f t="shared" si="2054"/>
        <v>8.2679550351238875E-4</v>
      </c>
      <c r="AZ1491" s="13">
        <f t="shared" si="2055"/>
        <v>5.6410279955035271E-4</v>
      </c>
      <c r="BA1491" s="13">
        <f t="shared" si="2056"/>
        <v>2.565825665546226E-4</v>
      </c>
      <c r="BB1491" s="13">
        <f t="shared" si="2057"/>
        <v>8.7530074543462112E-5</v>
      </c>
      <c r="BC1491" s="13">
        <f t="shared" si="2058"/>
        <v>2.3887870645188194E-5</v>
      </c>
      <c r="BD1491" s="13">
        <f t="shared" si="2059"/>
        <v>5.7933018109682034E-4</v>
      </c>
      <c r="BE1491" s="13">
        <f t="shared" si="2060"/>
        <v>7.9645871146371606E-4</v>
      </c>
      <c r="BF1491" s="13">
        <f t="shared" si="2061"/>
        <v>5.4748267893229977E-4</v>
      </c>
      <c r="BG1491" s="13">
        <f t="shared" si="2062"/>
        <v>2.5089166951712728E-4</v>
      </c>
      <c r="BH1491" s="13">
        <f t="shared" si="2063"/>
        <v>8.6230988105207986E-5</v>
      </c>
      <c r="BI1491" s="13">
        <f t="shared" si="2064"/>
        <v>2.3709940864634127E-5</v>
      </c>
      <c r="BJ1491" s="14">
        <f t="shared" si="2065"/>
        <v>0.3737746642939675</v>
      </c>
      <c r="BK1491" s="14">
        <f t="shared" si="2066"/>
        <v>0.25684194016590678</v>
      </c>
      <c r="BL1491" s="14">
        <f t="shared" si="2067"/>
        <v>0.34174771772295603</v>
      </c>
      <c r="BM1491" s="14">
        <f t="shared" si="2068"/>
        <v>0.51486812135558857</v>
      </c>
      <c r="BN1491" s="14">
        <f t="shared" si="2069"/>
        <v>0.48403615305811221</v>
      </c>
    </row>
    <row r="1492" spans="1:66" x14ac:dyDescent="0.25">
      <c r="A1492" t="s">
        <v>338</v>
      </c>
      <c r="B1492" t="s">
        <v>77</v>
      </c>
      <c r="C1492" t="s">
        <v>96</v>
      </c>
      <c r="D1492" t="s">
        <v>398</v>
      </c>
      <c r="E1492" s="10">
        <f>VLOOKUP(A1492,home!$A$2:$E$405,3,FALSE)</f>
        <v>1.4215</v>
      </c>
      <c r="F1492" s="10">
        <f>VLOOKUP(B1492,home!$B$2:$E$405,3,FALSE)</f>
        <v>1.1364000000000001</v>
      </c>
      <c r="G1492" s="10">
        <f>VLOOKUP(C1492,away!$B$2:$E$405,4,FALSE)</f>
        <v>0.7621</v>
      </c>
      <c r="H1492" s="10">
        <f>VLOOKUP(A1492,away!$A$2:$E$405,3,FALSE)</f>
        <v>1.0277000000000001</v>
      </c>
      <c r="I1492" s="10">
        <f>VLOOKUP(C1492,away!$B$2:$E$405,3,FALSE)</f>
        <v>0.81089999999999995</v>
      </c>
      <c r="J1492" s="10">
        <f>VLOOKUP(B1492,home!$B$2:$E$405,4,FALSE)</f>
        <v>1.2724</v>
      </c>
      <c r="K1492" s="12">
        <f t="shared" si="2014"/>
        <v>1.23109070046</v>
      </c>
      <c r="L1492" s="12">
        <f t="shared" si="2015"/>
        <v>1.0603697197320001</v>
      </c>
      <c r="M1492" s="13">
        <f t="shared" si="2016"/>
        <v>0.10111867820759654</v>
      </c>
      <c r="N1492" s="13">
        <f t="shared" si="2017"/>
        <v>0.12448626438417938</v>
      </c>
      <c r="O1492" s="13">
        <f t="shared" si="2018"/>
        <v>0.10722318447065946</v>
      </c>
      <c r="P1492" s="13">
        <f t="shared" si="2019"/>
        <v>0.13200146527553594</v>
      </c>
      <c r="Q1492" s="13">
        <f t="shared" si="2020"/>
        <v>7.6626941209184077E-2</v>
      </c>
      <c r="R1492" s="13">
        <f t="shared" si="2021"/>
        <v>5.6848109032962849E-2</v>
      </c>
      <c r="S1492" s="13">
        <f t="shared" si="2022"/>
        <v>4.3079051130188513E-2</v>
      </c>
      <c r="T1492" s="13">
        <f t="shared" si="2023"/>
        <v>8.1252888173902957E-2</v>
      </c>
      <c r="U1492" s="13">
        <f t="shared" si="2024"/>
        <v>6.9985178369216694E-2</v>
      </c>
      <c r="V1492" s="13">
        <f t="shared" si="2025"/>
        <v>6.2484311313553151E-3</v>
      </c>
      <c r="W1492" s="13">
        <f t="shared" si="2026"/>
        <v>3.144490490910723E-2</v>
      </c>
      <c r="X1492" s="13">
        <f t="shared" si="2027"/>
        <v>3.3343225005469428E-2</v>
      </c>
      <c r="Y1492" s="13">
        <f t="shared" si="2028"/>
        <v>1.7678073077005314E-2</v>
      </c>
      <c r="Z1492" s="13">
        <f t="shared" si="2029"/>
        <v>2.0093337814192334E-2</v>
      </c>
      <c r="AA1492" s="13">
        <f t="shared" si="2030"/>
        <v>2.473672132425345E-2</v>
      </c>
      <c r="AB1492" s="13">
        <f t="shared" si="2031"/>
        <v>1.5226573791079499E-2</v>
      </c>
      <c r="AC1492" s="13">
        <f t="shared" si="2032"/>
        <v>5.0979828827893306E-4</v>
      </c>
      <c r="AD1492" s="13">
        <f t="shared" si="2033"/>
        <v>9.6778825026127193E-3</v>
      </c>
      <c r="AE1492" s="13">
        <f t="shared" si="2034"/>
        <v>1.0262133556894678E-2</v>
      </c>
      <c r="AF1492" s="13">
        <f t="shared" si="2035"/>
        <v>5.4408278417883808E-3</v>
      </c>
      <c r="AG1492" s="13">
        <f t="shared" si="2036"/>
        <v>1.9230963645690696E-3</v>
      </c>
      <c r="AH1492" s="13">
        <f t="shared" si="2037"/>
        <v>5.3265917466288806E-3</v>
      </c>
      <c r="AI1492" s="13">
        <f t="shared" si="2038"/>
        <v>6.5575175644218041E-3</v>
      </c>
      <c r="AJ1492" s="13">
        <f t="shared" si="2039"/>
        <v>4.0364494458313962E-3</v>
      </c>
      <c r="AK1492" s="13">
        <f t="shared" si="2040"/>
        <v>1.6564117918799848E-3</v>
      </c>
      <c r="AL1492" s="13">
        <f t="shared" si="2041"/>
        <v>2.6619857870224325E-5</v>
      </c>
      <c r="AM1492" s="13">
        <f t="shared" si="2042"/>
        <v>2.3828702298222134E-3</v>
      </c>
      <c r="AN1492" s="13">
        <f t="shared" si="2043"/>
        <v>2.526723437754307E-3</v>
      </c>
      <c r="AO1492" s="13">
        <f t="shared" si="2044"/>
        <v>1.3396305117659049E-3</v>
      </c>
      <c r="AP1492" s="13">
        <f t="shared" si="2045"/>
        <v>4.7350121010188286E-4</v>
      </c>
      <c r="AQ1492" s="13">
        <f t="shared" si="2046"/>
        <v>1.255215863621241E-4</v>
      </c>
      <c r="AR1492" s="13">
        <f t="shared" si="2047"/>
        <v>1.1296313194999305E-3</v>
      </c>
      <c r="AS1492" s="13">
        <f t="shared" si="2048"/>
        <v>1.3906786123847237E-3</v>
      </c>
      <c r="AT1492" s="13">
        <f t="shared" si="2049"/>
        <v>8.5602575351772527E-4</v>
      </c>
      <c r="AU1492" s="13">
        <f t="shared" si="2050"/>
        <v>3.5128178150331199E-4</v>
      </c>
      <c r="AV1492" s="13">
        <f t="shared" si="2051"/>
        <v>1.0811493361243717E-4</v>
      </c>
      <c r="AW1492" s="13">
        <f t="shared" si="2052"/>
        <v>9.6527398041970011E-7</v>
      </c>
      <c r="AX1492" s="13">
        <f t="shared" si="2053"/>
        <v>4.8892156338951843E-4</v>
      </c>
      <c r="AY1492" s="13">
        <f t="shared" si="2054"/>
        <v>5.1843762114227494E-4</v>
      </c>
      <c r="AZ1492" s="13">
        <f t="shared" si="2055"/>
        <v>2.7486777751457945E-4</v>
      </c>
      <c r="BA1492" s="13">
        <f t="shared" si="2056"/>
        <v>9.715382273549747E-5</v>
      </c>
      <c r="BB1492" s="13">
        <f t="shared" si="2057"/>
        <v>2.5754742946232964E-5</v>
      </c>
      <c r="BC1492" s="13">
        <f t="shared" si="2058"/>
        <v>5.4619099119333526E-6</v>
      </c>
      <c r="BD1492" s="13">
        <f t="shared" si="2059"/>
        <v>1.9963780760977177E-4</v>
      </c>
      <c r="BE1492" s="13">
        <f t="shared" si="2060"/>
        <v>2.4577224840861264E-4</v>
      </c>
      <c r="BF1492" s="13">
        <f t="shared" si="2061"/>
        <v>1.5128396472349406E-4</v>
      </c>
      <c r="BG1492" s="13">
        <f t="shared" si="2062"/>
        <v>6.2081427366604091E-5</v>
      </c>
      <c r="BH1492" s="13">
        <f t="shared" si="2063"/>
        <v>1.9106966975577297E-5</v>
      </c>
      <c r="BI1492" s="13">
        <f t="shared" si="2064"/>
        <v>4.7044818715259062E-6</v>
      </c>
      <c r="BJ1492" s="14">
        <f t="shared" si="2065"/>
        <v>0.40039508143815966</v>
      </c>
      <c r="BK1492" s="14">
        <f t="shared" si="2066"/>
        <v>0.28350248151196772</v>
      </c>
      <c r="BL1492" s="14">
        <f t="shared" si="2067"/>
        <v>0.2961150568344077</v>
      </c>
      <c r="BM1492" s="14">
        <f t="shared" si="2068"/>
        <v>0.40128384267144729</v>
      </c>
      <c r="BN1492" s="14">
        <f t="shared" si="2069"/>
        <v>0.59830464258011828</v>
      </c>
    </row>
    <row r="1493" spans="1:66" x14ac:dyDescent="0.25">
      <c r="A1493" t="s">
        <v>338</v>
      </c>
      <c r="B1493" t="s">
        <v>73</v>
      </c>
      <c r="C1493" t="s">
        <v>81</v>
      </c>
      <c r="D1493" t="s">
        <v>398</v>
      </c>
      <c r="E1493" s="10">
        <f>VLOOKUP(A1493,home!$A$2:$E$405,3,FALSE)</f>
        <v>1.4215</v>
      </c>
      <c r="F1493" s="10">
        <f>VLOOKUP(B1493,home!$B$2:$E$405,3,FALSE)</f>
        <v>0.54110000000000003</v>
      </c>
      <c r="G1493" s="10">
        <f>VLOOKUP(C1493,away!$B$2:$E$405,4,FALSE)</f>
        <v>0.87939999999999996</v>
      </c>
      <c r="H1493" s="10">
        <f>VLOOKUP(A1493,away!$A$2:$E$405,3,FALSE)</f>
        <v>1.0277000000000001</v>
      </c>
      <c r="I1493" s="10">
        <f>VLOOKUP(C1493,away!$B$2:$E$405,3,FALSE)</f>
        <v>0.7298</v>
      </c>
      <c r="J1493" s="10">
        <f>VLOOKUP(B1493,home!$B$2:$E$405,4,FALSE)</f>
        <v>0.74850000000000005</v>
      </c>
      <c r="K1493" s="12">
        <f t="shared" si="2014"/>
        <v>0.67641130781000003</v>
      </c>
      <c r="L1493" s="12">
        <f t="shared" si="2015"/>
        <v>0.56138657181000007</v>
      </c>
      <c r="M1493" s="13">
        <f t="shared" si="2016"/>
        <v>0.29002217899874294</v>
      </c>
      <c r="N1493" s="13">
        <f t="shared" si="2017"/>
        <v>0.19617428139044565</v>
      </c>
      <c r="O1493" s="13">
        <f t="shared" si="2018"/>
        <v>0.16281455681697049</v>
      </c>
      <c r="P1493" s="13">
        <f t="shared" si="2019"/>
        <v>0.11012960730707257</v>
      </c>
      <c r="Q1493" s="13">
        <f t="shared" si="2020"/>
        <v>6.6347251116999142E-2</v>
      </c>
      <c r="R1493" s="13">
        <f t="shared" si="2021"/>
        <v>4.5700952946121767E-2</v>
      </c>
      <c r="S1493" s="13">
        <f t="shared" si="2022"/>
        <v>1.0454830081859516E-2</v>
      </c>
      <c r="T1493" s="13">
        <f t="shared" si="2023"/>
        <v>3.7246455853589343E-2</v>
      </c>
      <c r="U1493" s="13">
        <f t="shared" si="2024"/>
        <v>3.09126413504495E-2</v>
      </c>
      <c r="V1493" s="13">
        <f t="shared" si="2025"/>
        <v>4.4111045244591009E-4</v>
      </c>
      <c r="W1493" s="13">
        <f t="shared" si="2026"/>
        <v>1.4959343632549294E-2</v>
      </c>
      <c r="X1493" s="13">
        <f t="shared" si="2027"/>
        <v>8.3979746384046008E-3</v>
      </c>
      <c r="Y1493" s="13">
        <f t="shared" si="2028"/>
        <v>2.3572550962006416E-3</v>
      </c>
      <c r="Z1493" s="13">
        <f t="shared" si="2029"/>
        <v>8.5519671009578087E-3</v>
      </c>
      <c r="AA1493" s="13">
        <f t="shared" si="2030"/>
        <v>5.7846472511069655E-3</v>
      </c>
      <c r="AB1493" s="13">
        <f t="shared" si="2031"/>
        <v>1.9564004061703921E-3</v>
      </c>
      <c r="AC1493" s="13">
        <f t="shared" si="2032"/>
        <v>1.0468880577216935E-5</v>
      </c>
      <c r="AD1493" s="13">
        <f t="shared" si="2033"/>
        <v>2.5296672976179661E-3</v>
      </c>
      <c r="AE1493" s="13">
        <f t="shared" si="2034"/>
        <v>1.4201212520296169E-3</v>
      </c>
      <c r="AF1493" s="13">
        <f t="shared" si="2035"/>
        <v>3.9861850061571587E-4</v>
      </c>
      <c r="AG1493" s="13">
        <f t="shared" si="2036"/>
        <v>7.4593024506899706E-5</v>
      </c>
      <c r="AH1493" s="13">
        <f t="shared" si="2037"/>
        <v>1.200239873259652E-3</v>
      </c>
      <c r="AI1493" s="13">
        <f t="shared" si="2038"/>
        <v>8.1185582235726974E-4</v>
      </c>
      <c r="AJ1493" s="13">
        <f t="shared" si="2039"/>
        <v>2.7457422927692197E-4</v>
      </c>
      <c r="AK1493" s="13">
        <f t="shared" si="2040"/>
        <v>6.1908371172041864E-5</v>
      </c>
      <c r="AL1493" s="13">
        <f t="shared" si="2041"/>
        <v>1.590131776671519E-7</v>
      </c>
      <c r="AM1493" s="13">
        <f t="shared" si="2042"/>
        <v>3.4221911302119147E-4</v>
      </c>
      <c r="AN1493" s="13">
        <f t="shared" si="2043"/>
        <v>1.9211721466682563E-4</v>
      </c>
      <c r="AO1493" s="13">
        <f t="shared" si="2044"/>
        <v>5.3926012263747552E-5</v>
      </c>
      <c r="AP1493" s="13">
        <f t="shared" si="2045"/>
        <v>1.0091113052043086E-5</v>
      </c>
      <c r="AQ1493" s="13">
        <f t="shared" si="2046"/>
        <v>1.4162538405084035E-6</v>
      </c>
      <c r="AR1493" s="13">
        <f t="shared" si="2047"/>
        <v>1.3475970955978102E-4</v>
      </c>
      <c r="AS1493" s="13">
        <f t="shared" si="2048"/>
        <v>9.1152991383427253E-5</v>
      </c>
      <c r="AT1493" s="13">
        <f t="shared" si="2049"/>
        <v>3.0828457056228846E-5</v>
      </c>
      <c r="AU1493" s="13">
        <f t="shared" si="2050"/>
        <v>6.9509056517227267E-6</v>
      </c>
      <c r="AV1493" s="13">
        <f t="shared" si="2051"/>
        <v>1.1754177955864224E-6</v>
      </c>
      <c r="AW1493" s="13">
        <f t="shared" si="2052"/>
        <v>1.6772719928591975E-9</v>
      </c>
      <c r="AX1493" s="13">
        <f t="shared" si="2053"/>
        <v>3.8580146299373705E-5</v>
      </c>
      <c r="AY1493" s="13">
        <f t="shared" si="2054"/>
        <v>2.1658376070933663E-5</v>
      </c>
      <c r="AZ1493" s="13">
        <f t="shared" si="2055"/>
        <v>6.0793607467165936E-6</v>
      </c>
      <c r="BA1493" s="13">
        <f t="shared" si="2056"/>
        <v>1.1376238294651702E-6</v>
      </c>
      <c r="BB1493" s="13">
        <f t="shared" si="2057"/>
        <v>1.5966168540820398E-7</v>
      </c>
      <c r="BC1493" s="13">
        <f t="shared" si="2058"/>
        <v>1.7926385244143676E-8</v>
      </c>
      <c r="BD1493" s="13">
        <f t="shared" si="2059"/>
        <v>1.2608715227979456E-5</v>
      </c>
      <c r="BE1493" s="13">
        <f t="shared" si="2060"/>
        <v>8.5286775571614462E-6</v>
      </c>
      <c r="BF1493" s="13">
        <f t="shared" si="2061"/>
        <v>2.884446970164685E-6</v>
      </c>
      <c r="BG1493" s="13">
        <f t="shared" si="2062"/>
        <v>6.5035751579922894E-7</v>
      </c>
      <c r="BH1493" s="13">
        <f t="shared" si="2063"/>
        <v>1.099772944514548E-7</v>
      </c>
      <c r="BI1493" s="13">
        <f t="shared" si="2064"/>
        <v>1.4877977113862806E-8</v>
      </c>
      <c r="BJ1493" s="14">
        <f t="shared" si="2065"/>
        <v>0.33057296460482039</v>
      </c>
      <c r="BK1493" s="14">
        <f t="shared" si="2066"/>
        <v>0.41108001310994674</v>
      </c>
      <c r="BL1493" s="14">
        <f t="shared" si="2067"/>
        <v>0.2498074416008744</v>
      </c>
      <c r="BM1493" s="14">
        <f t="shared" si="2068"/>
        <v>0.12880190114144779</v>
      </c>
      <c r="BN1493" s="14">
        <f t="shared" si="2069"/>
        <v>0.8711888285763526</v>
      </c>
    </row>
    <row r="1494" spans="1:66" x14ac:dyDescent="0.25">
      <c r="A1494" t="s">
        <v>338</v>
      </c>
      <c r="B1494" t="s">
        <v>92</v>
      </c>
      <c r="C1494" t="s">
        <v>85</v>
      </c>
      <c r="D1494" t="s">
        <v>398</v>
      </c>
      <c r="E1494" s="10">
        <f>VLOOKUP(A1494,home!$A$2:$E$405,3,FALSE)</f>
        <v>1.4215</v>
      </c>
      <c r="F1494" s="10">
        <f>VLOOKUP(B1494,home!$B$2:$E$405,3,FALSE)</f>
        <v>0.87939999999999996</v>
      </c>
      <c r="G1494" s="10">
        <f>VLOOKUP(C1494,away!$B$2:$E$405,4,FALSE)</f>
        <v>1.2897000000000001</v>
      </c>
      <c r="H1494" s="10">
        <f>VLOOKUP(A1494,away!$A$2:$E$405,3,FALSE)</f>
        <v>1.0277000000000001</v>
      </c>
      <c r="I1494" s="10">
        <f>VLOOKUP(C1494,away!$B$2:$E$405,3,FALSE)</f>
        <v>1.6216999999999999</v>
      </c>
      <c r="J1494" s="10">
        <f>VLOOKUP(B1494,home!$B$2:$E$405,4,FALSE)</f>
        <v>0.97299999999999998</v>
      </c>
      <c r="K1494" s="12">
        <f t="shared" si="2014"/>
        <v>1.61221153887</v>
      </c>
      <c r="L1494" s="12">
        <f t="shared" si="2015"/>
        <v>1.62162232057</v>
      </c>
      <c r="M1494" s="13">
        <f t="shared" si="2016"/>
        <v>3.940613124459539E-2</v>
      </c>
      <c r="N1494" s="13">
        <f t="shared" si="2017"/>
        <v>6.3531019494762322E-2</v>
      </c>
      <c r="O1494" s="13">
        <f t="shared" si="2018"/>
        <v>6.3901861993546763E-2</v>
      </c>
      <c r="P1494" s="13">
        <f t="shared" si="2019"/>
        <v>0.10302331926127439</v>
      </c>
      <c r="Q1494" s="13">
        <f t="shared" si="2020"/>
        <v>5.1212721352815377E-2</v>
      </c>
      <c r="R1494" s="13">
        <f t="shared" si="2021"/>
        <v>5.1812342867359598E-2</v>
      </c>
      <c r="S1494" s="13">
        <f t="shared" si="2022"/>
        <v>6.733599554426048E-2</v>
      </c>
      <c r="T1494" s="13">
        <f t="shared" si="2023"/>
        <v>8.3047692042857266E-2</v>
      </c>
      <c r="U1494" s="13">
        <f t="shared" si="2024"/>
        <v>8.3532457026645884E-2</v>
      </c>
      <c r="V1494" s="13">
        <f t="shared" si="2025"/>
        <v>1.9560345187212853E-2</v>
      </c>
      <c r="W1494" s="13">
        <f t="shared" si="2026"/>
        <v>2.7521913433980992E-2</v>
      </c>
      <c r="X1494" s="13">
        <f t="shared" si="2027"/>
        <v>4.4630149129338915E-2</v>
      </c>
      <c r="Y1494" s="13">
        <f t="shared" si="2028"/>
        <v>3.618662299925187E-2</v>
      </c>
      <c r="Z1494" s="13">
        <f t="shared" si="2029"/>
        <v>2.8006683891578722E-2</v>
      </c>
      <c r="AA1494" s="13">
        <f t="shared" si="2030"/>
        <v>4.5152698935487769E-2</v>
      </c>
      <c r="AB1494" s="13">
        <f t="shared" si="2031"/>
        <v>3.6397851117458288E-2</v>
      </c>
      <c r="AC1494" s="13">
        <f t="shared" si="2032"/>
        <v>3.1961582237271537E-3</v>
      </c>
      <c r="AD1494" s="13">
        <f t="shared" si="2033"/>
        <v>1.1092786602511357E-2</v>
      </c>
      <c r="AE1494" s="13">
        <f t="shared" si="2034"/>
        <v>1.7988310351952273E-2</v>
      </c>
      <c r="AF1494" s="13">
        <f t="shared" si="2035"/>
        <v>1.4585122788033101E-2</v>
      </c>
      <c r="AG1494" s="13">
        <f t="shared" si="2036"/>
        <v>7.8838535537762086E-3</v>
      </c>
      <c r="AH1494" s="13">
        <f t="shared" si="2037"/>
        <v>1.1354065930933081E-2</v>
      </c>
      <c r="AI1494" s="13">
        <f t="shared" si="2038"/>
        <v>1.830515610694106E-2</v>
      </c>
      <c r="AJ1494" s="13">
        <f t="shared" si="2039"/>
        <v>1.4755891948213517E-2</v>
      </c>
      <c r="AK1494" s="13">
        <f t="shared" si="2040"/>
        <v>7.929873088409584E-3</v>
      </c>
      <c r="AL1494" s="13">
        <f t="shared" si="2041"/>
        <v>3.3424121444324863E-4</v>
      </c>
      <c r="AM1494" s="13">
        <f t="shared" si="2042"/>
        <v>3.5767837117582713E-3</v>
      </c>
      <c r="AN1494" s="13">
        <f t="shared" si="2043"/>
        <v>5.8001923028384262E-3</v>
      </c>
      <c r="AO1494" s="13">
        <f t="shared" si="2044"/>
        <v>4.7028606509405511E-3</v>
      </c>
      <c r="AP1494" s="13">
        <f t="shared" si="2045"/>
        <v>2.5420879340318525E-3</v>
      </c>
      <c r="AQ1494" s="13">
        <f t="shared" si="2046"/>
        <v>1.0305766336694323E-3</v>
      </c>
      <c r="AR1494" s="13">
        <f t="shared" si="2047"/>
        <v>3.6824013485648949E-3</v>
      </c>
      <c r="AS1494" s="13">
        <f t="shared" si="2048"/>
        <v>5.9368099449067721E-3</v>
      </c>
      <c r="AT1494" s="13">
        <f t="shared" si="2049"/>
        <v>4.7856967486284352E-3</v>
      </c>
      <c r="AU1494" s="13">
        <f t="shared" si="2050"/>
        <v>2.5718518398904675E-3</v>
      </c>
      <c r="AV1494" s="13">
        <f t="shared" si="2051"/>
        <v>1.0365923031338631E-3</v>
      </c>
      <c r="AW1494" s="13">
        <f t="shared" si="2052"/>
        <v>2.4273323196082337E-5</v>
      </c>
      <c r="AX1494" s="13">
        <f t="shared" si="2053"/>
        <v>9.6108866202315832E-4</v>
      </c>
      <c r="AY1494" s="13">
        <f t="shared" si="2054"/>
        <v>1.5585228263835106E-3</v>
      </c>
      <c r="AZ1494" s="13">
        <f t="shared" si="2055"/>
        <v>1.2636677011906719E-3</v>
      </c>
      <c r="BA1494" s="13">
        <f t="shared" si="2056"/>
        <v>6.8306391667805825E-4</v>
      </c>
      <c r="BB1494" s="13">
        <f t="shared" si="2057"/>
        <v>2.7691792341527649E-4</v>
      </c>
      <c r="BC1494" s="13">
        <f t="shared" si="2058"/>
        <v>8.9811257115221215E-5</v>
      </c>
      <c r="BD1494" s="13">
        <f t="shared" si="2059"/>
        <v>9.9524403668831748E-4</v>
      </c>
      <c r="BE1494" s="13">
        <f t="shared" si="2060"/>
        <v>1.6045439199404629E-3</v>
      </c>
      <c r="BF1494" s="13">
        <f t="shared" si="2061"/>
        <v>1.2934321111758584E-3</v>
      </c>
      <c r="BG1494" s="13">
        <f t="shared" si="2062"/>
        <v>6.9509539146090098E-4</v>
      </c>
      <c r="BH1494" s="13">
        <f t="shared" si="2063"/>
        <v>2.8016020268215611E-4</v>
      </c>
      <c r="BI1494" s="13">
        <f t="shared" si="2064"/>
        <v>9.0335502299266018E-5</v>
      </c>
      <c r="BJ1494" s="14">
        <f t="shared" si="2065"/>
        <v>0.38016576526932411</v>
      </c>
      <c r="BK1494" s="14">
        <f t="shared" si="2066"/>
        <v>0.23441471350189705</v>
      </c>
      <c r="BL1494" s="14">
        <f t="shared" si="2067"/>
        <v>0.35611436236436694</v>
      </c>
      <c r="BM1494" s="14">
        <f t="shared" si="2068"/>
        <v>0.6242798793096257</v>
      </c>
      <c r="BN1494" s="14">
        <f t="shared" si="2069"/>
        <v>0.37288739621435385</v>
      </c>
    </row>
    <row r="1495" spans="1:66" x14ac:dyDescent="0.25">
      <c r="A1495" t="s">
        <v>338</v>
      </c>
      <c r="B1495" t="s">
        <v>75</v>
      </c>
      <c r="C1495" t="s">
        <v>83</v>
      </c>
      <c r="D1495" t="s">
        <v>398</v>
      </c>
      <c r="E1495" s="10">
        <f>VLOOKUP(A1495,home!$A$2:$E$405,3,FALSE)</f>
        <v>1.4215</v>
      </c>
      <c r="F1495" s="10">
        <f>VLOOKUP(B1495,home!$B$2:$E$405,3,FALSE)</f>
        <v>0.7621</v>
      </c>
      <c r="G1495" s="10">
        <f>VLOOKUP(C1495,away!$B$2:$E$405,4,FALSE)</f>
        <v>0.87939999999999996</v>
      </c>
      <c r="H1495" s="10">
        <f>VLOOKUP(A1495,away!$A$2:$E$405,3,FALSE)</f>
        <v>1.0277000000000001</v>
      </c>
      <c r="I1495" s="10">
        <f>VLOOKUP(C1495,away!$B$2:$E$405,3,FALSE)</f>
        <v>1.2974000000000001</v>
      </c>
      <c r="J1495" s="10">
        <f>VLOOKUP(B1495,home!$B$2:$E$405,4,FALSE)</f>
        <v>1.3785000000000001</v>
      </c>
      <c r="K1495" s="12">
        <f t="shared" si="2014"/>
        <v>0.95267613690999997</v>
      </c>
      <c r="L1495" s="12">
        <f t="shared" si="2015"/>
        <v>1.8380064054300005</v>
      </c>
      <c r="M1495" s="13">
        <f t="shared" si="2016"/>
        <v>6.1379305639642043E-2</v>
      </c>
      <c r="N1495" s="13">
        <f t="shared" si="2017"/>
        <v>5.8474599782992361E-2</v>
      </c>
      <c r="O1495" s="13">
        <f t="shared" si="2018"/>
        <v>0.11281555692650781</v>
      </c>
      <c r="P1495" s="13">
        <f t="shared" si="2019"/>
        <v>0.10747668895609568</v>
      </c>
      <c r="Q1495" s="13">
        <f t="shared" si="2020"/>
        <v>2.7853677914309736E-2</v>
      </c>
      <c r="R1495" s="13">
        <f t="shared" si="2021"/>
        <v>0.10367785813153714</v>
      </c>
      <c r="S1495" s="13">
        <f t="shared" si="2022"/>
        <v>4.7048588072919353E-2</v>
      </c>
      <c r="T1495" s="13">
        <f t="shared" si="2023"/>
        <v>5.1195238421285427E-2</v>
      </c>
      <c r="U1495" s="13">
        <f t="shared" si="2024"/>
        <v>9.8771421367855841E-2</v>
      </c>
      <c r="V1495" s="13">
        <f t="shared" si="2025"/>
        <v>9.1536940548806213E-3</v>
      </c>
      <c r="W1495" s="13">
        <f t="shared" si="2026"/>
        <v>8.845178091379996E-3</v>
      </c>
      <c r="X1495" s="13">
        <f t="shared" si="2027"/>
        <v>1.6257493989125536E-2</v>
      </c>
      <c r="Y1495" s="13">
        <f t="shared" si="2028"/>
        <v>1.4940689044126239E-2</v>
      </c>
      <c r="Z1495" s="13">
        <f t="shared" si="2029"/>
        <v>6.3520189115676057E-2</v>
      </c>
      <c r="AA1495" s="13">
        <f t="shared" si="2030"/>
        <v>6.0514168382514902E-2</v>
      </c>
      <c r="AB1495" s="13">
        <f t="shared" si="2031"/>
        <v>2.8825202081487773E-2</v>
      </c>
      <c r="AC1495" s="13">
        <f t="shared" si="2032"/>
        <v>1.0017716053514116E-3</v>
      </c>
      <c r="AD1495" s="13">
        <f t="shared" si="2033"/>
        <v>2.106647523594215E-3</v>
      </c>
      <c r="AE1495" s="13">
        <f t="shared" si="2034"/>
        <v>3.8720316423494151E-3</v>
      </c>
      <c r="AF1495" s="13">
        <f t="shared" si="2035"/>
        <v>3.558409480332936E-3</v>
      </c>
      <c r="AG1495" s="13">
        <f t="shared" si="2036"/>
        <v>2.1801264726649255E-3</v>
      </c>
      <c r="AH1495" s="13">
        <f t="shared" si="2037"/>
        <v>2.9187628617184398E-2</v>
      </c>
      <c r="AI1495" s="13">
        <f t="shared" si="2038"/>
        <v>2.7806357276583E-2</v>
      </c>
      <c r="AJ1495" s="13">
        <f t="shared" si="2039"/>
        <v>1.3245226515897178E-2</v>
      </c>
      <c r="AK1495" s="13">
        <f t="shared" si="2040"/>
        <v>4.2061370765542746E-3</v>
      </c>
      <c r="AL1495" s="13">
        <f t="shared" si="2041"/>
        <v>7.0165078676852959E-5</v>
      </c>
      <c r="AM1495" s="13">
        <f t="shared" si="2042"/>
        <v>4.0139056492175109E-4</v>
      </c>
      <c r="AN1495" s="13">
        <f t="shared" si="2043"/>
        <v>7.3775842940534487E-4</v>
      </c>
      <c r="AO1495" s="13">
        <f t="shared" si="2044"/>
        <v>6.7800235945350053E-4</v>
      </c>
      <c r="AP1495" s="13">
        <f t="shared" si="2045"/>
        <v>4.1539089319072935E-4</v>
      </c>
      <c r="AQ1495" s="13">
        <f t="shared" si="2046"/>
        <v>1.9087278061046242E-4</v>
      </c>
      <c r="AR1495" s="13">
        <f t="shared" si="2047"/>
        <v>1.0729409671539372E-2</v>
      </c>
      <c r="AS1495" s="13">
        <f t="shared" si="2048"/>
        <v>1.0221652557206921E-2</v>
      </c>
      <c r="AT1495" s="13">
        <f t="shared" si="2049"/>
        <v>4.8689622355180548E-3</v>
      </c>
      <c r="AU1495" s="13">
        <f t="shared" si="2050"/>
        <v>1.5461813777646728E-3</v>
      </c>
      <c r="AV1495" s="13">
        <f t="shared" si="2051"/>
        <v>3.6825252548275742E-4</v>
      </c>
      <c r="AW1495" s="13">
        <f t="shared" si="2052"/>
        <v>3.4127998833307319E-6</v>
      </c>
      <c r="AX1495" s="13">
        <f t="shared" si="2053"/>
        <v>6.3732535463629361E-5</v>
      </c>
      <c r="AY1495" s="13">
        <f t="shared" si="2054"/>
        <v>1.1714080841644543E-4</v>
      </c>
      <c r="AZ1495" s="13">
        <f t="shared" si="2055"/>
        <v>1.0765277810333764E-4</v>
      </c>
      <c r="BA1495" s="13">
        <f t="shared" si="2056"/>
        <v>6.5955498572089715E-5</v>
      </c>
      <c r="BB1495" s="13">
        <f t="shared" si="2057"/>
        <v>3.0306657212207535E-5</v>
      </c>
      <c r="BC1495" s="13">
        <f t="shared" si="2058"/>
        <v>1.1140766016641741E-5</v>
      </c>
      <c r="BD1495" s="13">
        <f t="shared" si="2059"/>
        <v>3.2867872837953264E-3</v>
      </c>
      <c r="BE1495" s="13">
        <f t="shared" si="2060"/>
        <v>3.1312438123710438E-3</v>
      </c>
      <c r="BF1495" s="13">
        <f t="shared" si="2061"/>
        <v>1.491530629446493E-3</v>
      </c>
      <c r="BG1495" s="13">
        <f t="shared" si="2062"/>
        <v>4.7364854604800864E-4</v>
      </c>
      <c r="BH1495" s="13">
        <f t="shared" si="2063"/>
        <v>1.1280841677551375E-4</v>
      </c>
      <c r="BI1495" s="13">
        <f t="shared" si="2064"/>
        <v>2.1493977340925942E-5</v>
      </c>
      <c r="BJ1495" s="14">
        <f t="shared" si="2065"/>
        <v>0.19210343643352695</v>
      </c>
      <c r="BK1495" s="14">
        <f t="shared" si="2066"/>
        <v>0.22624735421598241</v>
      </c>
      <c r="BL1495" s="14">
        <f t="shared" si="2067"/>
        <v>0.51530152740941138</v>
      </c>
      <c r="BM1495" s="14">
        <f t="shared" si="2068"/>
        <v>0.52538109181497872</v>
      </c>
      <c r="BN1495" s="14">
        <f t="shared" si="2069"/>
        <v>0.47167768735108478</v>
      </c>
    </row>
    <row r="1496" spans="1:66" x14ac:dyDescent="0.25">
      <c r="A1496" t="s">
        <v>338</v>
      </c>
      <c r="B1496" t="s">
        <v>80</v>
      </c>
      <c r="C1496" t="s">
        <v>74</v>
      </c>
      <c r="D1496" t="s">
        <v>398</v>
      </c>
      <c r="E1496" s="10">
        <f>VLOOKUP(A1496,home!$A$2:$E$405,3,FALSE)</f>
        <v>1.4215</v>
      </c>
      <c r="F1496" s="10">
        <f>VLOOKUP(B1496,home!$B$2:$E$405,3,FALSE)</f>
        <v>1.1725000000000001</v>
      </c>
      <c r="G1496" s="10">
        <f>VLOOKUP(C1496,away!$B$2:$E$405,4,FALSE)</f>
        <v>1.6234</v>
      </c>
      <c r="H1496" s="10">
        <f>VLOOKUP(A1496,away!$A$2:$E$405,3,FALSE)</f>
        <v>1.0277000000000001</v>
      </c>
      <c r="I1496" s="10">
        <f>VLOOKUP(C1496,away!$B$2:$E$405,3,FALSE)</f>
        <v>0.67359999999999998</v>
      </c>
      <c r="J1496" s="10">
        <f>VLOOKUP(B1496,home!$B$2:$E$405,4,FALSE)</f>
        <v>0.89200000000000002</v>
      </c>
      <c r="K1496" s="12">
        <f t="shared" si="2014"/>
        <v>2.7057349847500003</v>
      </c>
      <c r="L1496" s="12">
        <f t="shared" si="2015"/>
        <v>0.61749477823999999</v>
      </c>
      <c r="M1496" s="13">
        <f t="shared" si="2016"/>
        <v>3.6036255034987724E-2</v>
      </c>
      <c r="N1496" s="13">
        <f t="shared" si="2017"/>
        <v>9.7504555967539638E-2</v>
      </c>
      <c r="O1496" s="13">
        <f t="shared" si="2018"/>
        <v>2.225219931142983E-2</v>
      </c>
      <c r="P1496" s="13">
        <f t="shared" si="2019"/>
        <v>6.0208554164565553E-2</v>
      </c>
      <c r="Q1496" s="13">
        <f t="shared" si="2020"/>
        <v>0.13191074412694323</v>
      </c>
      <c r="R1496" s="13">
        <f t="shared" si="2021"/>
        <v>6.87030843958182E-3</v>
      </c>
      <c r="S1496" s="13">
        <f t="shared" si="2022"/>
        <v>2.514877025281783E-2</v>
      </c>
      <c r="T1496" s="13">
        <f t="shared" si="2023"/>
        <v>8.1454195692140186E-2</v>
      </c>
      <c r="U1496" s="13">
        <f t="shared" si="2024"/>
        <v>1.8589233900999716E-2</v>
      </c>
      <c r="V1496" s="13">
        <f t="shared" si="2025"/>
        <v>4.6686658399649143E-3</v>
      </c>
      <c r="W1496" s="13">
        <f t="shared" si="2026"/>
        <v>0.1189718384162253</v>
      </c>
      <c r="X1496" s="13">
        <f t="shared" si="2027"/>
        <v>7.3464488979632162E-2</v>
      </c>
      <c r="Y1496" s="13">
        <f t="shared" si="2028"/>
        <v>2.2681969165496436E-2</v>
      </c>
      <c r="Z1496" s="13">
        <f t="shared" si="2029"/>
        <v>1.4141265287799926E-3</v>
      </c>
      <c r="AA1496" s="13">
        <f t="shared" si="2030"/>
        <v>3.8262516217831039E-3</v>
      </c>
      <c r="AB1496" s="13">
        <f t="shared" si="2031"/>
        <v>5.1764114367574858E-3</v>
      </c>
      <c r="AC1496" s="13">
        <f t="shared" si="2032"/>
        <v>4.8751878460468086E-4</v>
      </c>
      <c r="AD1496" s="13">
        <f t="shared" si="2033"/>
        <v>8.0476566350701217E-2</v>
      </c>
      <c r="AE1496" s="13">
        <f t="shared" si="2034"/>
        <v>4.9693859492242899E-2</v>
      </c>
      <c r="AF1496" s="13">
        <f t="shared" si="2035"/>
        <v>1.534284937352612E-2</v>
      </c>
      <c r="AG1496" s="13">
        <f t="shared" si="2036"/>
        <v>3.1580431238250788E-3</v>
      </c>
      <c r="AH1496" s="13">
        <f t="shared" si="2037"/>
        <v>2.1830393682307556E-4</v>
      </c>
      <c r="AI1496" s="13">
        <f t="shared" si="2038"/>
        <v>5.9067259917084931E-4</v>
      </c>
      <c r="AJ1496" s="13">
        <f t="shared" si="2039"/>
        <v>7.9910175805489065E-4</v>
      </c>
      <c r="AK1496" s="13">
        <f t="shared" si="2040"/>
        <v>7.207191943814494E-4</v>
      </c>
      <c r="AL1496" s="13">
        <f t="shared" si="2041"/>
        <v>3.2581411271082828E-5</v>
      </c>
      <c r="AM1496" s="13">
        <f t="shared" si="2042"/>
        <v>4.3549652205529393E-2</v>
      </c>
      <c r="AN1496" s="13">
        <f t="shared" si="2043"/>
        <v>2.6891682831082502E-2</v>
      </c>
      <c r="AO1496" s="13">
        <f t="shared" si="2044"/>
        <v>8.3027368631398511E-3</v>
      </c>
      <c r="AP1496" s="13">
        <f t="shared" si="2045"/>
        <v>1.7089655526965389E-3</v>
      </c>
      <c r="AQ1496" s="13">
        <f t="shared" si="2046"/>
        <v>2.6381932624553698E-4</v>
      </c>
      <c r="AR1496" s="13">
        <f t="shared" si="2047"/>
        <v>2.6960308211496807E-5</v>
      </c>
      <c r="AS1496" s="13">
        <f t="shared" si="2048"/>
        <v>7.2947449127489625E-5</v>
      </c>
      <c r="AT1496" s="13">
        <f t="shared" si="2049"/>
        <v>9.8688232576259793E-5</v>
      </c>
      <c r="AU1496" s="13">
        <f t="shared" si="2050"/>
        <v>8.9008067821576926E-5</v>
      </c>
      <c r="AV1496" s="13">
        <f t="shared" si="2051"/>
        <v>6.0208060757460366E-5</v>
      </c>
      <c r="AW1496" s="13">
        <f t="shared" si="2052"/>
        <v>1.5121188858340745E-6</v>
      </c>
      <c r="AX1496" s="13">
        <f t="shared" si="2053"/>
        <v>1.9638969591032639E-2</v>
      </c>
      <c r="AY1496" s="13">
        <f t="shared" si="2054"/>
        <v>1.2126961172476804E-2</v>
      </c>
      <c r="AZ1496" s="13">
        <f t="shared" si="2055"/>
        <v>3.7441675999618264E-3</v>
      </c>
      <c r="BA1496" s="13">
        <f t="shared" si="2056"/>
        <v>7.706679806106072E-4</v>
      </c>
      <c r="BB1496" s="13">
        <f t="shared" si="2057"/>
        <v>1.1897086344595385E-4</v>
      </c>
      <c r="BC1496" s="13">
        <f t="shared" si="2058"/>
        <v>1.4692777388116122E-5</v>
      </c>
      <c r="BD1496" s="13">
        <f t="shared" si="2059"/>
        <v>2.7746415900567109E-6</v>
      </c>
      <c r="BE1496" s="13">
        <f t="shared" si="2060"/>
        <v>7.5074448203588115E-6</v>
      </c>
      <c r="BF1496" s="13">
        <f t="shared" si="2061"/>
        <v>1.0156578048262511E-5</v>
      </c>
      <c r="BG1496" s="13">
        <f t="shared" si="2062"/>
        <v>9.1603361835092505E-6</v>
      </c>
      <c r="BH1496" s="13">
        <f t="shared" si="2063"/>
        <v>6.19636052094807E-6</v>
      </c>
      <c r="BI1496" s="13">
        <f t="shared" si="2064"/>
        <v>3.3531418879305861E-6</v>
      </c>
      <c r="BJ1496" s="14">
        <f t="shared" si="2065"/>
        <v>0.79179039745188207</v>
      </c>
      <c r="BK1496" s="14">
        <f t="shared" si="2066"/>
        <v>0.13870930666068859</v>
      </c>
      <c r="BL1496" s="14">
        <f t="shared" si="2067"/>
        <v>5.9430162820527564E-2</v>
      </c>
      <c r="BM1496" s="14">
        <f t="shared" si="2068"/>
        <v>0.62443592736323927</v>
      </c>
      <c r="BN1496" s="14">
        <f t="shared" si="2069"/>
        <v>0.35478261704504777</v>
      </c>
    </row>
    <row r="1497" spans="1:66" x14ac:dyDescent="0.25">
      <c r="A1497" t="s">
        <v>339</v>
      </c>
      <c r="B1497" t="s">
        <v>115</v>
      </c>
      <c r="C1497" t="s">
        <v>125</v>
      </c>
      <c r="D1497" t="s">
        <v>398</v>
      </c>
      <c r="E1497" s="10">
        <f>VLOOKUP(A1497,home!$A$2:$E$405,3,FALSE)</f>
        <v>1.2710999999999999</v>
      </c>
      <c r="F1497" s="10">
        <f>VLOOKUP(B1497,home!$B$2:$E$405,3,FALSE)</f>
        <v>0.99380000000000002</v>
      </c>
      <c r="G1497" s="10">
        <f>VLOOKUP(C1497,away!$B$2:$E$405,4,FALSE)</f>
        <v>0.70389999999999997</v>
      </c>
      <c r="H1497" s="10">
        <f>VLOOKUP(A1497,away!$A$2:$E$405,3,FALSE)</f>
        <v>0.94469999999999998</v>
      </c>
      <c r="I1497" s="10">
        <f>VLOOKUP(C1497,away!$B$2:$E$405,3,FALSE)</f>
        <v>1.3928</v>
      </c>
      <c r="J1497" s="10">
        <f>VLOOKUP(B1497,home!$B$2:$E$405,4,FALSE)</f>
        <v>0.78</v>
      </c>
      <c r="K1497" s="12">
        <f t="shared" si="2014"/>
        <v>0.88917998080199989</v>
      </c>
      <c r="L1497" s="12">
        <f t="shared" si="2015"/>
        <v>1.0263069648000001</v>
      </c>
      <c r="M1497" s="13">
        <f t="shared" si="2016"/>
        <v>0.14727010259451284</v>
      </c>
      <c r="N1497" s="13">
        <f t="shared" si="2017"/>
        <v>0.13094962699769747</v>
      </c>
      <c r="O1497" s="13">
        <f t="shared" si="2018"/>
        <v>0.15114433199955907</v>
      </c>
      <c r="P1497" s="13">
        <f t="shared" si="2019"/>
        <v>0.13439451422569904</v>
      </c>
      <c r="Q1497" s="13">
        <f t="shared" si="2020"/>
        <v>5.8218893409920834E-2</v>
      </c>
      <c r="R1497" s="13">
        <f t="shared" si="2021"/>
        <v>7.7560240310595496E-2</v>
      </c>
      <c r="S1497" s="13">
        <f t="shared" si="2022"/>
        <v>3.066115446339512E-2</v>
      </c>
      <c r="T1497" s="13">
        <f t="shared" si="2023"/>
        <v>5.9750455789550579E-2</v>
      </c>
      <c r="U1497" s="13">
        <f t="shared" si="2024"/>
        <v>6.8965012990373803E-2</v>
      </c>
      <c r="V1497" s="13">
        <f t="shared" si="2025"/>
        <v>3.1089443343378736E-3</v>
      </c>
      <c r="W1497" s="13">
        <f t="shared" si="2026"/>
        <v>1.7255691508182364E-2</v>
      </c>
      <c r="X1497" s="13">
        <f t="shared" si="2027"/>
        <v>1.7709636377287778E-2</v>
      </c>
      <c r="Y1497" s="13">
        <f t="shared" si="2028"/>
        <v>9.0877615790429453E-3</v>
      </c>
      <c r="Z1497" s="13">
        <f t="shared" si="2029"/>
        <v>2.6533538274108631E-2</v>
      </c>
      <c r="AA1497" s="13">
        <f t="shared" si="2030"/>
        <v>2.3593091053181039E-2</v>
      </c>
      <c r="AB1497" s="13">
        <f t="shared" si="2031"/>
        <v>1.0489252124863674E-2</v>
      </c>
      <c r="AC1497" s="13">
        <f t="shared" si="2032"/>
        <v>1.7732089550386344E-4</v>
      </c>
      <c r="AD1497" s="13">
        <f t="shared" si="2033"/>
        <v>3.835853860992707E-3</v>
      </c>
      <c r="AE1497" s="13">
        <f t="shared" si="2034"/>
        <v>3.9367635334917866E-3</v>
      </c>
      <c r="AF1497" s="13">
        <f t="shared" si="2035"/>
        <v>2.0201639165966395E-3</v>
      </c>
      <c r="AG1497" s="13">
        <f t="shared" si="2036"/>
        <v>6.9110276588025914E-4</v>
      </c>
      <c r="AH1497" s="13">
        <f t="shared" si="2037"/>
        <v>6.8078887828762636E-3</v>
      </c>
      <c r="AI1497" s="13">
        <f t="shared" si="2038"/>
        <v>6.0534384172600663E-3</v>
      </c>
      <c r="AJ1497" s="13">
        <f t="shared" si="2039"/>
        <v>2.6912981278226968E-3</v>
      </c>
      <c r="AK1497" s="13">
        <f t="shared" si="2040"/>
        <v>7.9768280587661476E-4</v>
      </c>
      <c r="AL1497" s="13">
        <f t="shared" si="2041"/>
        <v>6.4727205844142855E-6</v>
      </c>
      <c r="AM1497" s="13">
        <f t="shared" si="2042"/>
        <v>6.8215289249535442E-4</v>
      </c>
      <c r="AN1497" s="13">
        <f t="shared" si="2043"/>
        <v>7.0009826462644794E-4</v>
      </c>
      <c r="AO1497" s="13">
        <f t="shared" si="2044"/>
        <v>3.5925786251525852E-4</v>
      </c>
      <c r="AP1497" s="13">
        <f t="shared" si="2045"/>
        <v>1.2290294881952358E-4</v>
      </c>
      <c r="AQ1497" s="13">
        <f t="shared" si="2046"/>
        <v>3.1534038091983743E-5</v>
      </c>
      <c r="AR1497" s="13">
        <f t="shared" si="2047"/>
        <v>1.3973967346899412E-3</v>
      </c>
      <c r="AS1497" s="13">
        <f t="shared" si="2048"/>
        <v>1.2425372017243791E-3</v>
      </c>
      <c r="AT1497" s="13">
        <f t="shared" si="2049"/>
        <v>5.5241960258752703E-4</v>
      </c>
      <c r="AU1497" s="13">
        <f t="shared" si="2050"/>
        <v>1.6373348387447526E-4</v>
      </c>
      <c r="AV1497" s="13">
        <f t="shared" si="2051"/>
        <v>3.6397134012037616E-5</v>
      </c>
      <c r="AW1497" s="13">
        <f t="shared" si="2052"/>
        <v>1.6407836186249266E-7</v>
      </c>
      <c r="AX1497" s="13">
        <f t="shared" si="2053"/>
        <v>1.0109278264217463E-4</v>
      </c>
      <c r="AY1497" s="13">
        <f t="shared" si="2054"/>
        <v>1.0375222691667639E-4</v>
      </c>
      <c r="AZ1497" s="13">
        <f t="shared" si="2055"/>
        <v>5.3240816549047506E-5</v>
      </c>
      <c r="BA1497" s="13">
        <f t="shared" si="2056"/>
        <v>1.8213806945308852E-5</v>
      </c>
      <c r="BB1497" s="13">
        <f t="shared" si="2057"/>
        <v>4.6732392308732721E-6</v>
      </c>
      <c r="BC1497" s="13">
        <f t="shared" si="2058"/>
        <v>9.5923559416436697E-7</v>
      </c>
      <c r="BD1497" s="13">
        <f t="shared" si="2059"/>
        <v>2.3902633356684403E-4</v>
      </c>
      <c r="BE1497" s="13">
        <f t="shared" si="2060"/>
        <v>2.1253743069213877E-4</v>
      </c>
      <c r="BF1497" s="13">
        <f t="shared" si="2061"/>
        <v>9.4492014271271166E-5</v>
      </c>
      <c r="BG1497" s="13">
        <f t="shared" si="2062"/>
        <v>2.8006802478557071E-5</v>
      </c>
      <c r="BH1497" s="13">
        <f t="shared" si="2063"/>
        <v>6.2257720225521944E-6</v>
      </c>
      <c r="BI1497" s="13">
        <f t="shared" si="2064"/>
        <v>1.1071663694981177E-6</v>
      </c>
      <c r="BJ1497" s="14">
        <f t="shared" si="2065"/>
        <v>0.30563382785307025</v>
      </c>
      <c r="BK1497" s="14">
        <f t="shared" si="2066"/>
        <v>0.31572226146094984</v>
      </c>
      <c r="BL1497" s="14">
        <f t="shared" si="2067"/>
        <v>0.35207611628869784</v>
      </c>
      <c r="BM1497" s="14">
        <f t="shared" si="2068"/>
        <v>0.30032444619028698</v>
      </c>
      <c r="BN1497" s="14">
        <f t="shared" si="2069"/>
        <v>0.69953770953798466</v>
      </c>
    </row>
    <row r="1498" spans="1:66" x14ac:dyDescent="0.25">
      <c r="A1498" t="s">
        <v>344</v>
      </c>
      <c r="B1498" t="s">
        <v>209</v>
      </c>
      <c r="C1498" t="s">
        <v>205</v>
      </c>
      <c r="D1498" t="s">
        <v>398</v>
      </c>
      <c r="E1498" s="10">
        <f>VLOOKUP(A1498,home!$A$2:$E$405,3,FALSE)</f>
        <v>1.3976999999999999</v>
      </c>
      <c r="F1498" s="10">
        <f>VLOOKUP(B1498,home!$B$2:$E$405,3,FALSE)</f>
        <v>0.93010000000000004</v>
      </c>
      <c r="G1498" s="10">
        <f>VLOOKUP(C1498,away!$B$2:$E$405,4,FALSE)</f>
        <v>1.4309000000000001</v>
      </c>
      <c r="H1498" s="10">
        <f>VLOOKUP(A1498,away!$A$2:$E$405,3,FALSE)</f>
        <v>1.0585</v>
      </c>
      <c r="I1498" s="10">
        <f>VLOOKUP(C1498,away!$B$2:$E$405,3,FALSE)</f>
        <v>1.1114999999999999</v>
      </c>
      <c r="J1498" s="10">
        <f>VLOOKUP(B1498,home!$B$2:$E$405,4,FALSE)</f>
        <v>0.89749999999999996</v>
      </c>
      <c r="K1498" s="12">
        <f t="shared" si="2014"/>
        <v>1.860171101793</v>
      </c>
      <c r="L1498" s="12">
        <f t="shared" si="2015"/>
        <v>1.0559291681249998</v>
      </c>
      <c r="M1498" s="13">
        <f t="shared" si="2016"/>
        <v>5.4144424765698203E-2</v>
      </c>
      <c r="N1498" s="13">
        <f t="shared" si="2017"/>
        <v>0.10071789427235701</v>
      </c>
      <c r="O1498" s="13">
        <f t="shared" si="2018"/>
        <v>5.7172677401450343E-2</v>
      </c>
      <c r="P1498" s="13">
        <f t="shared" si="2019"/>
        <v>0.10635096231431164</v>
      </c>
      <c r="Q1498" s="13">
        <f t="shared" si="2020"/>
        <v>9.3676258179440641E-2</v>
      </c>
      <c r="R1498" s="13">
        <f t="shared" si="2021"/>
        <v>3.0185148843996215E-2</v>
      </c>
      <c r="S1498" s="13">
        <f t="shared" si="2022"/>
        <v>5.2223877315738083E-2</v>
      </c>
      <c r="T1498" s="13">
        <f t="shared" si="2023"/>
        <v>9.8915493372479471E-2</v>
      </c>
      <c r="U1498" s="13">
        <f t="shared" si="2024"/>
        <v>5.6149541582922145E-2</v>
      </c>
      <c r="V1498" s="13">
        <f t="shared" si="2025"/>
        <v>1.1397622874885389E-2</v>
      </c>
      <c r="W1498" s="13">
        <f t="shared" si="2026"/>
        <v>5.8084622796498543E-2</v>
      </c>
      <c r="X1498" s="13">
        <f t="shared" si="2027"/>
        <v>6.1333247430361108E-2</v>
      </c>
      <c r="Y1498" s="13">
        <f t="shared" si="2028"/>
        <v>3.238178246877299E-2</v>
      </c>
      <c r="Z1498" s="13">
        <f t="shared" si="2029"/>
        <v>1.0624459702856741E-2</v>
      </c>
      <c r="AA1498" s="13">
        <f t="shared" si="2030"/>
        <v>1.9763312911418356E-2</v>
      </c>
      <c r="AB1498" s="13">
        <f t="shared" si="2031"/>
        <v>1.8381571776756454E-2</v>
      </c>
      <c r="AC1498" s="13">
        <f t="shared" si="2032"/>
        <v>1.3992070352638567E-3</v>
      </c>
      <c r="AD1498" s="13">
        <f t="shared" si="2033"/>
        <v>2.7011834196148374E-2</v>
      </c>
      <c r="AE1498" s="13">
        <f t="shared" si="2034"/>
        <v>2.8522583612269378E-2</v>
      </c>
      <c r="AF1498" s="13">
        <f t="shared" si="2035"/>
        <v>1.5058913993239676E-2</v>
      </c>
      <c r="AG1498" s="13">
        <f t="shared" si="2036"/>
        <v>5.3003821752491635E-3</v>
      </c>
      <c r="AH1498" s="13">
        <f t="shared" si="2037"/>
        <v>2.8046692239537753E-3</v>
      </c>
      <c r="AI1498" s="13">
        <f t="shared" si="2038"/>
        <v>5.2171646404870131E-3</v>
      </c>
      <c r="AJ1498" s="13">
        <f t="shared" si="2039"/>
        <v>4.8524094487651052E-3</v>
      </c>
      <c r="AK1498" s="13">
        <f t="shared" si="2040"/>
        <v>3.0087706102200499E-3</v>
      </c>
      <c r="AL1498" s="13">
        <f t="shared" si="2041"/>
        <v>1.0993339781239231E-4</v>
      </c>
      <c r="AM1498" s="13">
        <f t="shared" si="2042"/>
        <v>1.0049326675619832E-2</v>
      </c>
      <c r="AN1498" s="13">
        <f t="shared" si="2043"/>
        <v>1.061137715680362E-2</v>
      </c>
      <c r="AO1498" s="13">
        <f t="shared" si="2044"/>
        <v>5.6024313269221358E-3</v>
      </c>
      <c r="AP1498" s="13">
        <f t="shared" si="2045"/>
        <v>1.9719235501714431E-3</v>
      </c>
      <c r="AQ1498" s="13">
        <f t="shared" si="2046"/>
        <v>5.2055289848465709E-4</v>
      </c>
      <c r="AR1498" s="13">
        <f t="shared" si="2047"/>
        <v>5.9230640810305994E-4</v>
      </c>
      <c r="AS1498" s="13">
        <f t="shared" si="2048"/>
        <v>1.1017912637601233E-3</v>
      </c>
      <c r="AT1498" s="13">
        <f t="shared" si="2049"/>
        <v>1.0247601345272854E-3</v>
      </c>
      <c r="AU1498" s="13">
        <f t="shared" si="2050"/>
        <v>6.3540972950572121E-4</v>
      </c>
      <c r="AV1498" s="13">
        <f t="shared" si="2051"/>
        <v>2.9549270415616237E-4</v>
      </c>
      <c r="AW1498" s="13">
        <f t="shared" si="2052"/>
        <v>5.9981155843957329E-6</v>
      </c>
      <c r="AX1498" s="13">
        <f t="shared" si="2053"/>
        <v>3.1155778457442555E-3</v>
      </c>
      <c r="AY1498" s="13">
        <f t="shared" si="2054"/>
        <v>3.2898295228854105E-3</v>
      </c>
      <c r="AZ1498" s="13">
        <f t="shared" si="2055"/>
        <v>1.7369134756867282E-3</v>
      </c>
      <c r="BA1498" s="13">
        <f t="shared" si="2056"/>
        <v>6.1135253382899632E-4</v>
      </c>
      <c r="BB1498" s="13">
        <f t="shared" si="2057"/>
        <v>1.6138624311929075E-4</v>
      </c>
      <c r="BC1498" s="13">
        <f t="shared" si="2058"/>
        <v>3.4082488288754336E-5</v>
      </c>
      <c r="BD1498" s="13">
        <f t="shared" si="2059"/>
        <v>1.0423893546389507E-4</v>
      </c>
      <c r="BE1498" s="13">
        <f t="shared" si="2060"/>
        <v>1.9390225543160312E-4</v>
      </c>
      <c r="BF1498" s="13">
        <f t="shared" si="2061"/>
        <v>1.8034568606317648E-4</v>
      </c>
      <c r="BG1498" s="13">
        <f t="shared" si="2062"/>
        <v>1.118246111825845E-4</v>
      </c>
      <c r="BH1498" s="13">
        <f t="shared" si="2063"/>
        <v>5.2003227547770506E-5</v>
      </c>
      <c r="BI1498" s="13">
        <f t="shared" si="2064"/>
        <v>1.9346980216865671E-5</v>
      </c>
      <c r="BJ1498" s="14">
        <f t="shared" si="2065"/>
        <v>0.55870776621437146</v>
      </c>
      <c r="BK1498" s="14">
        <f t="shared" si="2066"/>
        <v>0.22891585722659499</v>
      </c>
      <c r="BL1498" s="14">
        <f t="shared" si="2067"/>
        <v>0.20184668837592776</v>
      </c>
      <c r="BM1498" s="14">
        <f t="shared" si="2068"/>
        <v>0.55456357433519576</v>
      </c>
      <c r="BN1498" s="14">
        <f t="shared" si="2069"/>
        <v>0.44224736577725404</v>
      </c>
    </row>
    <row r="1499" spans="1:66" x14ac:dyDescent="0.25">
      <c r="A1499" t="s">
        <v>344</v>
      </c>
      <c r="B1499" t="s">
        <v>199</v>
      </c>
      <c r="C1499" t="s">
        <v>211</v>
      </c>
      <c r="D1499" t="s">
        <v>398</v>
      </c>
      <c r="E1499" s="10">
        <f>VLOOKUP(A1499,home!$A$2:$E$405,3,FALSE)</f>
        <v>1.3976999999999999</v>
      </c>
      <c r="F1499" s="10">
        <f>VLOOKUP(B1499,home!$B$2:$E$405,3,FALSE)</f>
        <v>1.4309000000000001</v>
      </c>
      <c r="G1499" s="10">
        <f>VLOOKUP(C1499,away!$B$2:$E$405,4,FALSE)</f>
        <v>0.85860000000000003</v>
      </c>
      <c r="H1499" s="10">
        <f>VLOOKUP(A1499,away!$A$2:$E$405,3,FALSE)</f>
        <v>1.0585</v>
      </c>
      <c r="I1499" s="10">
        <f>VLOOKUP(C1499,away!$B$2:$E$405,3,FALSE)</f>
        <v>0.70850000000000002</v>
      </c>
      <c r="J1499" s="10">
        <f>VLOOKUP(B1499,home!$B$2:$E$405,4,FALSE)</f>
        <v>0.89500000000000002</v>
      </c>
      <c r="K1499" s="12">
        <f t="shared" si="2014"/>
        <v>1.7171733232980002</v>
      </c>
      <c r="L1499" s="12">
        <f t="shared" si="2015"/>
        <v>0.67120278875000006</v>
      </c>
      <c r="M1499" s="13">
        <f t="shared" si="2016"/>
        <v>9.1778601096913603E-2</v>
      </c>
      <c r="N1499" s="13">
        <f t="shared" si="2017"/>
        <v>0.15759976545322857</v>
      </c>
      <c r="O1499" s="13">
        <f t="shared" si="2018"/>
        <v>6.1602053003822217E-2</v>
      </c>
      <c r="P1499" s="13">
        <f t="shared" si="2019"/>
        <v>0.10578140207855292</v>
      </c>
      <c r="Q1499" s="13">
        <f t="shared" si="2020"/>
        <v>0.13531305649715297</v>
      </c>
      <c r="R1499" s="13">
        <f t="shared" si="2021"/>
        <v>2.0673734884445395E-2</v>
      </c>
      <c r="S1499" s="13">
        <f t="shared" si="2022"/>
        <v>3.0480157934333518E-2</v>
      </c>
      <c r="T1499" s="13">
        <f t="shared" si="2023"/>
        <v>9.0822500875175391E-2</v>
      </c>
      <c r="U1499" s="13">
        <f t="shared" si="2024"/>
        <v>3.5500386036504884E-2</v>
      </c>
      <c r="V1499" s="13">
        <f t="shared" si="2025"/>
        <v>3.9033957847524605E-3</v>
      </c>
      <c r="W1499" s="13">
        <f t="shared" si="2026"/>
        <v>7.7451990303608761E-2</v>
      </c>
      <c r="X1499" s="13">
        <f t="shared" si="2027"/>
        <v>5.1985991886020155E-2</v>
      </c>
      <c r="Y1499" s="13">
        <f t="shared" si="2028"/>
        <v>1.74465713649158E-2</v>
      </c>
      <c r="Z1499" s="13">
        <f t="shared" si="2029"/>
        <v>4.6254228361059697E-3</v>
      </c>
      <c r="AA1499" s="13">
        <f t="shared" si="2030"/>
        <v>7.9426527031345485E-3</v>
      </c>
      <c r="AB1499" s="13">
        <f t="shared" si="2031"/>
        <v>6.8194556690217003E-3</v>
      </c>
      <c r="AC1499" s="13">
        <f t="shared" si="2032"/>
        <v>2.8118392662047383E-4</v>
      </c>
      <c r="AD1499" s="13">
        <f t="shared" si="2033"/>
        <v>3.3249622896423088E-2</v>
      </c>
      <c r="AE1499" s="13">
        <f t="shared" si="2034"/>
        <v>2.2317239612965025E-2</v>
      </c>
      <c r="AF1499" s="13">
        <f t="shared" si="2035"/>
        <v>7.4896967327120478E-3</v>
      </c>
      <c r="AG1499" s="13">
        <f t="shared" si="2036"/>
        <v>1.675701777962697E-3</v>
      </c>
      <c r="AH1499" s="13">
        <f t="shared" si="2037"/>
        <v>7.7614917668556512E-4</v>
      </c>
      <c r="AI1499" s="13">
        <f t="shared" si="2038"/>
        <v>1.3327826611041582E-3</v>
      </c>
      <c r="AJ1499" s="13">
        <f t="shared" si="2039"/>
        <v>1.1443094157010903E-3</v>
      </c>
      <c r="AK1499" s="13">
        <f t="shared" si="2040"/>
        <v>6.5499253408021145E-4</v>
      </c>
      <c r="AL1499" s="13">
        <f t="shared" si="2041"/>
        <v>1.2963383466025373E-5</v>
      </c>
      <c r="AM1499" s="13">
        <f t="shared" si="2042"/>
        <v>1.1419073089491227E-2</v>
      </c>
      <c r="AN1499" s="13">
        <f t="shared" si="2043"/>
        <v>7.6645137026065896E-3</v>
      </c>
      <c r="AO1499" s="13">
        <f t="shared" si="2044"/>
        <v>2.5722214858010656E-3</v>
      </c>
      <c r="AP1499" s="13">
        <f t="shared" si="2045"/>
        <v>5.7549407818411474E-4</v>
      </c>
      <c r="AQ1499" s="13">
        <f t="shared" si="2046"/>
        <v>9.6568307546572059E-5</v>
      </c>
      <c r="AR1499" s="13">
        <f t="shared" si="2047"/>
        <v>1.0419069837547361E-4</v>
      </c>
      <c r="AS1499" s="13">
        <f t="shared" si="2048"/>
        <v>1.789134877861515E-4</v>
      </c>
      <c r="AT1499" s="13">
        <f t="shared" si="2049"/>
        <v>1.5361273420229102E-4</v>
      </c>
      <c r="AU1499" s="13">
        <f t="shared" si="2050"/>
        <v>8.7926563097013501E-5</v>
      </c>
      <c r="AV1499" s="13">
        <f t="shared" si="2051"/>
        <v>3.7746287139867494E-5</v>
      </c>
      <c r="AW1499" s="13">
        <f t="shared" si="2052"/>
        <v>4.1503407303883025E-7</v>
      </c>
      <c r="AX1499" s="13">
        <f t="shared" si="2053"/>
        <v>3.2680879476773943E-3</v>
      </c>
      <c r="AY1499" s="13">
        <f t="shared" si="2054"/>
        <v>2.1935497443613312E-3</v>
      </c>
      <c r="AZ1499" s="13">
        <f t="shared" si="2055"/>
        <v>7.3615835283858755E-4</v>
      </c>
      <c r="BA1499" s="13">
        <f t="shared" si="2056"/>
        <v>1.6470384646228884E-4</v>
      </c>
      <c r="BB1499" s="13">
        <f t="shared" si="2057"/>
        <v>2.7637420265835018E-5</v>
      </c>
      <c r="BC1499" s="13">
        <f t="shared" si="2058"/>
        <v>3.7100627112568477E-6</v>
      </c>
      <c r="BD1499" s="13">
        <f t="shared" si="2059"/>
        <v>1.165551455190466E-5</v>
      </c>
      <c r="BE1499" s="13">
        <f t="shared" si="2060"/>
        <v>2.0014538657842321E-5</v>
      </c>
      <c r="BF1499" s="13">
        <f t="shared" si="2061"/>
        <v>1.7184215930681705E-5</v>
      </c>
      <c r="BG1499" s="13">
        <f t="shared" si="2062"/>
        <v>9.8360923926530464E-6</v>
      </c>
      <c r="BH1499" s="13">
        <f t="shared" si="2063"/>
        <v>4.2225688655395533E-6</v>
      </c>
      <c r="BI1499" s="13">
        <f t="shared" si="2064"/>
        <v>1.4501765223386449E-6</v>
      </c>
      <c r="BJ1499" s="14">
        <f t="shared" si="2065"/>
        <v>0.62407385543811078</v>
      </c>
      <c r="BK1499" s="14">
        <f t="shared" si="2066"/>
        <v>0.2344312539490003</v>
      </c>
      <c r="BL1499" s="14">
        <f t="shared" si="2067"/>
        <v>0.13707326896202152</v>
      </c>
      <c r="BM1499" s="14">
        <f t="shared" si="2068"/>
        <v>0.42526205346083457</v>
      </c>
      <c r="BN1499" s="14">
        <f t="shared" si="2069"/>
        <v>0.57274861301411562</v>
      </c>
    </row>
    <row r="1500" spans="1:66" x14ac:dyDescent="0.25">
      <c r="A1500" t="s">
        <v>344</v>
      </c>
      <c r="B1500" t="s">
        <v>198</v>
      </c>
      <c r="C1500" t="s">
        <v>202</v>
      </c>
      <c r="D1500" t="s">
        <v>398</v>
      </c>
      <c r="E1500" s="10">
        <f>VLOOKUP(A1500,home!$A$2:$E$405,3,FALSE)</f>
        <v>1.3976999999999999</v>
      </c>
      <c r="F1500" s="10">
        <f>VLOOKUP(B1500,home!$B$2:$E$405,3,FALSE)</f>
        <v>0.56479999999999997</v>
      </c>
      <c r="G1500" s="10">
        <f>VLOOKUP(C1500,away!$B$2:$E$405,4,FALSE)</f>
        <v>0.6179</v>
      </c>
      <c r="H1500" s="10">
        <f>VLOOKUP(A1500,away!$A$2:$E$405,3,FALSE)</f>
        <v>1.0585</v>
      </c>
      <c r="I1500" s="10">
        <f>VLOOKUP(C1500,away!$B$2:$E$405,3,FALSE)</f>
        <v>1.0736000000000001</v>
      </c>
      <c r="J1500" s="10">
        <f>VLOOKUP(B1500,home!$B$2:$E$405,4,FALSE)</f>
        <v>0.99450000000000005</v>
      </c>
      <c r="K1500" s="12">
        <f t="shared" si="2014"/>
        <v>0.48778321118399998</v>
      </c>
      <c r="L1500" s="12">
        <f t="shared" si="2015"/>
        <v>1.1301553692000001</v>
      </c>
      <c r="M1500" s="13">
        <f t="shared" si="2016"/>
        <v>0.19830707211336018</v>
      </c>
      <c r="N1500" s="13">
        <f t="shared" si="2017"/>
        <v>9.6730860435951874E-2</v>
      </c>
      <c r="O1500" s="13">
        <f t="shared" si="2018"/>
        <v>0.22411780229924563</v>
      </c>
      <c r="P1500" s="13">
        <f t="shared" si="2019"/>
        <v>0.10932090128902687</v>
      </c>
      <c r="Q1500" s="13">
        <f t="shared" si="2020"/>
        <v>2.359184486201997E-2</v>
      </c>
      <c r="R1500" s="13">
        <f t="shared" si="2021"/>
        <v>0.12664396880089832</v>
      </c>
      <c r="S1500" s="13">
        <f t="shared" si="2022"/>
        <v>1.5066355590956261E-2</v>
      </c>
      <c r="T1500" s="13">
        <f t="shared" si="2023"/>
        <v>2.6662450140145306E-2</v>
      </c>
      <c r="U1500" s="13">
        <f t="shared" si="2024"/>
        <v>6.1774801778788482E-2</v>
      </c>
      <c r="V1500" s="13">
        <f t="shared" si="2025"/>
        <v>9.228491252880885E-4</v>
      </c>
      <c r="W1500" s="13">
        <f t="shared" si="2026"/>
        <v>3.8359019481836176E-3</v>
      </c>
      <c r="X1500" s="13">
        <f t="shared" si="2027"/>
        <v>4.3351651824644561E-3</v>
      </c>
      <c r="Y1500" s="13">
        <f t="shared" si="2028"/>
        <v>2.4497051036655522E-3</v>
      </c>
      <c r="Z1500" s="13">
        <f t="shared" si="2029"/>
        <v>4.7709120439044156E-2</v>
      </c>
      <c r="AA1500" s="13">
        <f t="shared" si="2030"/>
        <v>2.3271707970521163E-2</v>
      </c>
      <c r="AB1500" s="13">
        <f t="shared" si="2031"/>
        <v>5.6757742217985506E-3</v>
      </c>
      <c r="AC1500" s="13">
        <f t="shared" si="2032"/>
        <v>3.1796236845947272E-5</v>
      </c>
      <c r="AD1500" s="13">
        <f t="shared" si="2033"/>
        <v>4.6777214251799158E-4</v>
      </c>
      <c r="AE1500" s="13">
        <f t="shared" si="2034"/>
        <v>5.2865519842889587E-4</v>
      </c>
      <c r="AF1500" s="13">
        <f t="shared" si="2035"/>
        <v>2.9873125547995414E-4</v>
      </c>
      <c r="AG1500" s="13">
        <f t="shared" si="2036"/>
        <v>1.1253757744284232E-4</v>
      </c>
      <c r="AH1500" s="13">
        <f t="shared" si="2037"/>
        <v>1.3479679655998807E-2</v>
      </c>
      <c r="AI1500" s="13">
        <f t="shared" si="2038"/>
        <v>6.5751614283347335E-3</v>
      </c>
      <c r="AJ1500" s="13">
        <f t="shared" si="2039"/>
        <v>1.6036266777831462E-3</v>
      </c>
      <c r="AK1500" s="13">
        <f t="shared" si="2040"/>
        <v>2.6074072347646426E-4</v>
      </c>
      <c r="AL1500" s="13">
        <f t="shared" si="2041"/>
        <v>7.0113349615918979E-7</v>
      </c>
      <c r="AM1500" s="13">
        <f t="shared" si="2042"/>
        <v>4.5634279555969137E-5</v>
      </c>
      <c r="AN1500" s="13">
        <f t="shared" si="2043"/>
        <v>5.1573826059752315E-5</v>
      </c>
      <c r="AO1500" s="13">
        <f t="shared" si="2044"/>
        <v>2.9143218215807991E-5</v>
      </c>
      <c r="AP1500" s="13">
        <f t="shared" si="2045"/>
        <v>1.0978788180787544E-5</v>
      </c>
      <c r="AQ1500" s="13">
        <f t="shared" si="2046"/>
        <v>3.1019341024566365E-6</v>
      </c>
      <c r="AR1500" s="13">
        <f t="shared" si="2047"/>
        <v>3.0468264676646105E-3</v>
      </c>
      <c r="AS1500" s="13">
        <f t="shared" si="2048"/>
        <v>1.4861907983178472E-3</v>
      </c>
      <c r="AT1500" s="13">
        <f t="shared" si="2049"/>
        <v>3.6246946001779602E-4</v>
      </c>
      <c r="AU1500" s="13">
        <f t="shared" si="2050"/>
        <v>5.8935505721203681E-5</v>
      </c>
      <c r="AV1500" s="13">
        <f t="shared" si="2051"/>
        <v>7.1869375583604327E-6</v>
      </c>
      <c r="AW1500" s="13">
        <f t="shared" si="2052"/>
        <v>1.0736512053868555E-8</v>
      </c>
      <c r="AX1500" s="13">
        <f t="shared" si="2053"/>
        <v>3.7099392369798298E-6</v>
      </c>
      <c r="AY1500" s="13">
        <f t="shared" si="2054"/>
        <v>4.192807748078506E-6</v>
      </c>
      <c r="AZ1500" s="13">
        <f t="shared" si="2055"/>
        <v>2.3692620942571434E-6</v>
      </c>
      <c r="BA1500" s="13">
        <f t="shared" si="2056"/>
        <v>8.9254475895558199E-7</v>
      </c>
      <c r="BB1500" s="13">
        <f t="shared" si="2057"/>
        <v>2.5217856289624275E-7</v>
      </c>
      <c r="BC1500" s="13">
        <f t="shared" si="2058"/>
        <v>5.7000191370865705E-8</v>
      </c>
      <c r="BD1500" s="13">
        <f t="shared" si="2059"/>
        <v>5.7389788190863778E-4</v>
      </c>
      <c r="BE1500" s="13">
        <f t="shared" si="2060"/>
        <v>2.7993775172909131E-4</v>
      </c>
      <c r="BF1500" s="13">
        <f t="shared" si="2061"/>
        <v>6.8274467735022755E-5</v>
      </c>
      <c r="BG1500" s="13">
        <f t="shared" si="2062"/>
        <v>1.1101046371222601E-5</v>
      </c>
      <c r="BH1500" s="13">
        <f t="shared" si="2063"/>
        <v>1.3537260116143624E-6</v>
      </c>
      <c r="BI1500" s="13">
        <f t="shared" si="2064"/>
        <v>1.3206496420171255E-7</v>
      </c>
      <c r="BJ1500" s="14">
        <f t="shared" si="2065"/>
        <v>0.15916552962500785</v>
      </c>
      <c r="BK1500" s="14">
        <f t="shared" si="2066"/>
        <v>0.3236538682967216</v>
      </c>
      <c r="BL1500" s="14">
        <f t="shared" si="2067"/>
        <v>0.46929956966484487</v>
      </c>
      <c r="BM1500" s="14">
        <f t="shared" si="2068"/>
        <v>0.22111145615387967</v>
      </c>
      <c r="BN1500" s="14">
        <f t="shared" si="2069"/>
        <v>0.7787124498005028</v>
      </c>
    </row>
    <row r="1501" spans="1:66" x14ac:dyDescent="0.25">
      <c r="A1501" t="s">
        <v>338</v>
      </c>
      <c r="B1501" s="10" t="s">
        <v>76</v>
      </c>
      <c r="C1501" s="10" t="s">
        <v>82</v>
      </c>
      <c r="D1501" s="10" t="s">
        <v>399</v>
      </c>
      <c r="E1501" s="10">
        <f>VLOOKUP(A1501,home!$A$2:$E$405,3,FALSE)</f>
        <v>1.4215</v>
      </c>
      <c r="F1501" s="10">
        <f>VLOOKUP(B1501,home!$B$2:$E$405,3,FALSE)</f>
        <v>1.1137999999999999</v>
      </c>
      <c r="G1501" s="10">
        <f>VLOOKUP(C1501,away!$B$2:$E$405,4,FALSE)</f>
        <v>0.87939999999999996</v>
      </c>
      <c r="H1501" s="10">
        <f>VLOOKUP(A1501,away!$A$2:$E$405,3,FALSE)</f>
        <v>1.0277000000000001</v>
      </c>
      <c r="I1501" s="10">
        <f>VLOOKUP(C1501,away!$B$2:$E$405,3,FALSE)</f>
        <v>1.2974000000000001</v>
      </c>
      <c r="J1501" s="10">
        <f>VLOOKUP(B1501,home!$B$2:$E$405,4,FALSE)</f>
        <v>0.64870000000000005</v>
      </c>
      <c r="K1501" s="12">
        <f t="shared" si="2014"/>
        <v>1.3923247359799997</v>
      </c>
      <c r="L1501" s="12">
        <f t="shared" si="2015"/>
        <v>0.86493634762600025</v>
      </c>
      <c r="M1501" s="13">
        <f t="shared" si="2016"/>
        <v>0.10463668376685074</v>
      </c>
      <c r="N1501" s="13">
        <f t="shared" si="2017"/>
        <v>0.14568824309950318</v>
      </c>
      <c r="O1501" s="13">
        <f t="shared" si="2018"/>
        <v>9.0504071084996668E-2</v>
      </c>
      <c r="P1501" s="13">
        <f t="shared" si="2019"/>
        <v>0.12601105687853312</v>
      </c>
      <c r="Q1501" s="13">
        <f t="shared" si="2020"/>
        <v>0.10142267230445291</v>
      </c>
      <c r="R1501" s="13">
        <f t="shared" si="2021"/>
        <v>3.9140130344770464E-2</v>
      </c>
      <c r="S1501" s="13">
        <f t="shared" si="2022"/>
        <v>3.7937905436265761E-2</v>
      </c>
      <c r="T1501" s="13">
        <f t="shared" si="2023"/>
        <v>8.7724155749482197E-2</v>
      </c>
      <c r="U1501" s="13">
        <f t="shared" si="2024"/>
        <v>5.4495771648505303E-2</v>
      </c>
      <c r="V1501" s="13">
        <f t="shared" si="2025"/>
        <v>5.0763963965424078E-3</v>
      </c>
      <c r="W1501" s="13">
        <f t="shared" si="2026"/>
        <v>4.707109847956116E-2</v>
      </c>
      <c r="X1501" s="13">
        <f t="shared" si="2027"/>
        <v>4.0713503997655401E-2</v>
      </c>
      <c r="Y1501" s="13">
        <f t="shared" si="2028"/>
        <v>1.7607294723394312E-2</v>
      </c>
      <c r="Z1501" s="13">
        <f t="shared" si="2029"/>
        <v>1.1284573795337116E-2</v>
      </c>
      <c r="AA1501" s="13">
        <f t="shared" si="2030"/>
        <v>1.5711791230239573E-2</v>
      </c>
      <c r="AB1501" s="13">
        <f t="shared" si="2031"/>
        <v>1.0937957788208096E-2</v>
      </c>
      <c r="AC1501" s="13">
        <f t="shared" si="2032"/>
        <v>3.8208521382903081E-4</v>
      </c>
      <c r="AD1501" s="13">
        <f t="shared" si="2033"/>
        <v>1.6384563690710882E-2</v>
      </c>
      <c r="AE1501" s="13">
        <f t="shared" si="2034"/>
        <v>1.4171604676089048E-2</v>
      </c>
      <c r="AF1501" s="13">
        <f t="shared" si="2035"/>
        <v>6.1287679942680041E-3</v>
      </c>
      <c r="AG1501" s="13">
        <f t="shared" si="2036"/>
        <v>1.7669980681364317E-3</v>
      </c>
      <c r="AH1501" s="13">
        <f t="shared" si="2037"/>
        <v>2.4401095107637388E-3</v>
      </c>
      <c r="AI1501" s="13">
        <f t="shared" si="2038"/>
        <v>3.3974248303364086E-3</v>
      </c>
      <c r="AJ1501" s="13">
        <f t="shared" si="2039"/>
        <v>2.3651593149550182E-3</v>
      </c>
      <c r="AK1501" s="13">
        <f t="shared" si="2040"/>
        <v>1.0976899395817945E-3</v>
      </c>
      <c r="AL1501" s="13">
        <f t="shared" si="2041"/>
        <v>1.8405385139894746E-5</v>
      </c>
      <c r="AM1501" s="13">
        <f t="shared" si="2042"/>
        <v>4.5625266629633048E-3</v>
      </c>
      <c r="AN1501" s="13">
        <f t="shared" si="2043"/>
        <v>3.9462951478097235E-3</v>
      </c>
      <c r="AO1501" s="13">
        <f t="shared" si="2044"/>
        <v>1.7066470559003748E-3</v>
      </c>
      <c r="AP1501" s="13">
        <f t="shared" si="2045"/>
        <v>4.9204702373904547E-4</v>
      </c>
      <c r="AQ1501" s="13">
        <f t="shared" si="2046"/>
        <v>1.0639733889327345E-4</v>
      </c>
      <c r="AR1501" s="13">
        <f t="shared" si="2047"/>
        <v>4.2210788160949099E-4</v>
      </c>
      <c r="AS1501" s="13">
        <f t="shared" si="2048"/>
        <v>5.8771124481701148E-4</v>
      </c>
      <c r="AT1501" s="13">
        <f t="shared" si="2049"/>
        <v>4.0914245188616134E-4</v>
      </c>
      <c r="AU1501" s="13">
        <f t="shared" si="2050"/>
        <v>1.8988638543353649E-4</v>
      </c>
      <c r="AV1501" s="13">
        <f t="shared" si="2051"/>
        <v>6.6095877866236257E-5</v>
      </c>
      <c r="AW1501" s="13">
        <f t="shared" si="2052"/>
        <v>6.1569708268489336E-7</v>
      </c>
      <c r="AX1501" s="13">
        <f t="shared" si="2053"/>
        <v>1.0587531219020147E-3</v>
      </c>
      <c r="AY1501" s="13">
        <f t="shared" si="2054"/>
        <v>9.1575405829555389E-4</v>
      </c>
      <c r="AZ1501" s="13">
        <f t="shared" si="2055"/>
        <v>3.9603448525292185E-4</v>
      </c>
      <c r="BA1501" s="13">
        <f t="shared" si="2056"/>
        <v>1.1418154040286845E-4</v>
      </c>
      <c r="BB1501" s="13">
        <f t="shared" si="2057"/>
        <v>2.4689941130591899E-5</v>
      </c>
      <c r="BC1501" s="13">
        <f t="shared" si="2058"/>
        <v>4.2710455009190237E-6</v>
      </c>
      <c r="BD1501" s="13">
        <f t="shared" si="2059"/>
        <v>6.0849408237243523E-5</v>
      </c>
      <c r="BE1501" s="13">
        <f t="shared" si="2060"/>
        <v>8.4722136258459302E-5</v>
      </c>
      <c r="BF1501" s="13">
        <f t="shared" si="2061"/>
        <v>5.898036299886047E-5</v>
      </c>
      <c r="BG1501" s="13">
        <f t="shared" si="2062"/>
        <v>2.7373272780130989E-5</v>
      </c>
      <c r="BH1501" s="13">
        <f t="shared" si="2063"/>
        <v>9.5281211991260942E-6</v>
      </c>
      <c r="BI1501" s="13">
        <f t="shared" si="2064"/>
        <v>2.6532477665917361E-6</v>
      </c>
      <c r="BJ1501" s="14">
        <f t="shared" si="2065"/>
        <v>0.49200650020504405</v>
      </c>
      <c r="BK1501" s="14">
        <f t="shared" si="2066"/>
        <v>0.27497828713545652</v>
      </c>
      <c r="BL1501" s="14">
        <f t="shared" si="2067"/>
        <v>0.22200915608320995</v>
      </c>
      <c r="BM1501" s="14">
        <f t="shared" si="2068"/>
        <v>0.39196052137872778</v>
      </c>
      <c r="BN1501" s="14">
        <f t="shared" si="2069"/>
        <v>0.60740285747910705</v>
      </c>
    </row>
    <row r="1502" spans="1:66" x14ac:dyDescent="0.25">
      <c r="A1502" t="s">
        <v>338</v>
      </c>
      <c r="B1502" t="s">
        <v>72</v>
      </c>
      <c r="C1502" t="s">
        <v>78</v>
      </c>
      <c r="D1502" t="s">
        <v>399</v>
      </c>
      <c r="E1502" s="10">
        <f>VLOOKUP(A1502,home!$A$2:$E$405,3,FALSE)</f>
        <v>1.4215</v>
      </c>
      <c r="F1502" s="10">
        <f>VLOOKUP(B1502,home!$B$2:$E$405,3,FALSE)</f>
        <v>0.93799999999999994</v>
      </c>
      <c r="G1502" s="10">
        <f>VLOOKUP(C1502,away!$B$2:$E$405,4,FALSE)</f>
        <v>1.0823</v>
      </c>
      <c r="H1502" s="10">
        <f>VLOOKUP(A1502,away!$A$2:$E$405,3,FALSE)</f>
        <v>1.0277000000000001</v>
      </c>
      <c r="I1502" s="10">
        <f>VLOOKUP(C1502,away!$B$2:$E$405,3,FALSE)</f>
        <v>0.74850000000000005</v>
      </c>
      <c r="J1502" s="10">
        <f>VLOOKUP(B1502,home!$B$2:$E$405,4,FALSE)</f>
        <v>0.64870000000000005</v>
      </c>
      <c r="K1502" s="12">
        <f t="shared" si="2014"/>
        <v>1.4431031041</v>
      </c>
      <c r="L1502" s="12">
        <f t="shared" si="2015"/>
        <v>0.49900173901500011</v>
      </c>
      <c r="M1502" s="13">
        <f t="shared" si="2016"/>
        <v>0.14340179361562885</v>
      </c>
      <c r="N1502" s="13">
        <f t="shared" si="2017"/>
        <v>0.20694357350022155</v>
      </c>
      <c r="O1502" s="13">
        <f t="shared" si="2018"/>
        <v>7.1557744392068939E-2</v>
      </c>
      <c r="P1502" s="13">
        <f t="shared" si="2019"/>
        <v>0.10326520305458906</v>
      </c>
      <c r="Q1502" s="13">
        <f t="shared" si="2020"/>
        <v>0.14932045664585814</v>
      </c>
      <c r="R1502" s="13">
        <f t="shared" si="2021"/>
        <v>1.7853719445816634E-2</v>
      </c>
      <c r="S1502" s="13">
        <f t="shared" si="2022"/>
        <v>1.8590601088449895E-2</v>
      </c>
      <c r="T1502" s="13">
        <f t="shared" si="2023"/>
        <v>7.4511167536797138E-2</v>
      </c>
      <c r="U1502" s="13">
        <f t="shared" si="2024"/>
        <v>2.5764757951988515E-2</v>
      </c>
      <c r="V1502" s="13">
        <f t="shared" si="2025"/>
        <v>1.4874772854820096E-3</v>
      </c>
      <c r="W1502" s="13">
        <f t="shared" si="2026"/>
        <v>7.1828271497089119E-2</v>
      </c>
      <c r="X1502" s="13">
        <f t="shared" si="2027"/>
        <v>3.5842432387489034E-2</v>
      </c>
      <c r="Y1502" s="13">
        <f t="shared" si="2028"/>
        <v>8.9427180459422939E-3</v>
      </c>
      <c r="Z1502" s="13">
        <f t="shared" si="2029"/>
        <v>2.9696790171161412E-3</v>
      </c>
      <c r="AA1502" s="13">
        <f t="shared" si="2030"/>
        <v>4.2855530077809409E-3</v>
      </c>
      <c r="AB1502" s="13">
        <f t="shared" si="2031"/>
        <v>3.0922474241568839E-3</v>
      </c>
      <c r="AC1502" s="13">
        <f t="shared" si="2032"/>
        <v>6.6946793364431042E-5</v>
      </c>
      <c r="AD1502" s="13">
        <f t="shared" si="2033"/>
        <v>2.5913900389896723E-2</v>
      </c>
      <c r="AE1502" s="13">
        <f t="shared" si="2034"/>
        <v>1.2931081359219955E-2</v>
      </c>
      <c r="AF1502" s="13">
        <f t="shared" si="2035"/>
        <v>3.2263160427976039E-3</v>
      </c>
      <c r="AG1502" s="13">
        <f t="shared" si="2036"/>
        <v>5.3664577198933268E-4</v>
      </c>
      <c r="AH1502" s="13">
        <f t="shared" si="2037"/>
        <v>3.7046874846432762E-4</v>
      </c>
      <c r="AI1502" s="13">
        <f t="shared" si="2038"/>
        <v>5.3462460088091331E-4</v>
      </c>
      <c r="AJ1502" s="13">
        <f t="shared" si="2039"/>
        <v>3.8575921052973487E-4</v>
      </c>
      <c r="AK1502" s="13">
        <f t="shared" si="2040"/>
        <v>1.855634380502086E-4</v>
      </c>
      <c r="AL1502" s="13">
        <f t="shared" si="2041"/>
        <v>1.9283647815903283E-6</v>
      </c>
      <c r="AM1502" s="13">
        <f t="shared" si="2042"/>
        <v>7.4792860183996298E-3</v>
      </c>
      <c r="AN1502" s="13">
        <f t="shared" si="2043"/>
        <v>3.7321767297719913E-3</v>
      </c>
      <c r="AO1502" s="13">
        <f t="shared" si="2044"/>
        <v>9.3118133923376977E-4</v>
      </c>
      <c r="AP1502" s="13">
        <f t="shared" si="2045"/>
        <v>1.5488703587198931E-4</v>
      </c>
      <c r="AQ1502" s="13">
        <f t="shared" si="2046"/>
        <v>1.9322225062750336E-5</v>
      </c>
      <c r="AR1502" s="13">
        <f t="shared" si="2047"/>
        <v>3.6972909946882042E-5</v>
      </c>
      <c r="AS1502" s="13">
        <f t="shared" si="2048"/>
        <v>5.3355721111955237E-5</v>
      </c>
      <c r="AT1502" s="13">
        <f t="shared" si="2049"/>
        <v>3.8498903379078259E-5</v>
      </c>
      <c r="AU1502" s="13">
        <f t="shared" si="2050"/>
        <v>1.8519295656931273E-5</v>
      </c>
      <c r="AV1502" s="13">
        <f t="shared" si="2051"/>
        <v>6.6813132620657941E-6</v>
      </c>
      <c r="AW1502" s="13">
        <f t="shared" si="2052"/>
        <v>3.8573239201517586E-8</v>
      </c>
      <c r="AX1502" s="13">
        <f t="shared" si="2053"/>
        <v>1.7988968116007032E-3</v>
      </c>
      <c r="AY1502" s="13">
        <f t="shared" si="2054"/>
        <v>8.9765263729729E-4</v>
      </c>
      <c r="AZ1502" s="13">
        <f t="shared" si="2055"/>
        <v>2.2396511352137439E-4</v>
      </c>
      <c r="BA1502" s="13">
        <f t="shared" si="2056"/>
        <v>3.7252993708619244E-5</v>
      </c>
      <c r="BB1502" s="13">
        <f t="shared" si="2057"/>
        <v>4.6473271610289644E-6</v>
      </c>
      <c r="BC1502" s="13">
        <f t="shared" si="2058"/>
        <v>4.6380486702501954E-7</v>
      </c>
      <c r="BD1502" s="13">
        <f t="shared" si="2059"/>
        <v>3.0749243933231874E-6</v>
      </c>
      <c r="BE1502" s="13">
        <f t="shared" si="2060"/>
        <v>4.4374329368775017E-6</v>
      </c>
      <c r="BF1502" s="13">
        <f t="shared" si="2061"/>
        <v>3.2018366227217513E-6</v>
      </c>
      <c r="BG1502" s="13">
        <f t="shared" si="2062"/>
        <v>1.54019345635694E-6</v>
      </c>
      <c r="BH1502" s="13">
        <f t="shared" si="2063"/>
        <v>5.5566448944580219E-7</v>
      </c>
      <c r="BI1502" s="13">
        <f t="shared" si="2064"/>
        <v>1.6037622991147568E-7</v>
      </c>
      <c r="BJ1502" s="14">
        <f t="shared" si="2065"/>
        <v>0.60527629521379689</v>
      </c>
      <c r="BK1502" s="14">
        <f t="shared" si="2066"/>
        <v>0.26771160283959311</v>
      </c>
      <c r="BL1502" s="14">
        <f t="shared" si="2067"/>
        <v>0.12419743679122264</v>
      </c>
      <c r="BM1502" s="14">
        <f t="shared" si="2068"/>
        <v>0.30691490914348774</v>
      </c>
      <c r="BN1502" s="14">
        <f t="shared" si="2069"/>
        <v>0.69234249065418318</v>
      </c>
    </row>
    <row r="1503" spans="1:66" x14ac:dyDescent="0.25">
      <c r="A1503" t="s">
        <v>338</v>
      </c>
      <c r="B1503" t="s">
        <v>86</v>
      </c>
      <c r="C1503" t="s">
        <v>71</v>
      </c>
      <c r="D1503" t="s">
        <v>399</v>
      </c>
      <c r="E1503" s="10">
        <f>VLOOKUP(A1503,home!$A$2:$E$405,3,FALSE)</f>
        <v>1.4215</v>
      </c>
      <c r="F1503" s="10">
        <f>VLOOKUP(B1503,home!$B$2:$E$405,3,FALSE)</f>
        <v>0.81169999999999998</v>
      </c>
      <c r="G1503" s="10">
        <f>VLOOKUP(C1503,away!$B$2:$E$405,4,FALSE)</f>
        <v>0.99660000000000004</v>
      </c>
      <c r="H1503" s="10">
        <f>VLOOKUP(A1503,away!$A$2:$E$405,3,FALSE)</f>
        <v>1.0277000000000001</v>
      </c>
      <c r="I1503" s="10">
        <f>VLOOKUP(C1503,away!$B$2:$E$405,3,FALSE)</f>
        <v>0.97299999999999998</v>
      </c>
      <c r="J1503" s="10">
        <f>VLOOKUP(B1503,home!$B$2:$E$405,4,FALSE)</f>
        <v>1.0479000000000001</v>
      </c>
      <c r="K1503" s="12">
        <f t="shared" si="2014"/>
        <v>1.1499085227300001</v>
      </c>
      <c r="L1503" s="12">
        <f t="shared" si="2015"/>
        <v>1.0478498055900001</v>
      </c>
      <c r="M1503" s="13">
        <f t="shared" si="2016"/>
        <v>0.1110518212706595</v>
      </c>
      <c r="N1503" s="13">
        <f t="shared" si="2017"/>
        <v>0.12769943574382009</v>
      </c>
      <c r="O1503" s="13">
        <f t="shared" si="2018"/>
        <v>0.11636562932887598</v>
      </c>
      <c r="P1503" s="13">
        <f t="shared" si="2019"/>
        <v>0.13380982891811458</v>
      </c>
      <c r="Q1503" s="13">
        <f t="shared" si="2020"/>
        <v>7.3421334754815368E-2</v>
      </c>
      <c r="R1503" s="13">
        <f t="shared" si="2021"/>
        <v>6.0966851034810352E-2</v>
      </c>
      <c r="S1503" s="13">
        <f t="shared" si="2022"/>
        <v>4.0307916858599302E-2</v>
      </c>
      <c r="T1503" s="13">
        <f t="shared" si="2023"/>
        <v>7.69345313489916E-2</v>
      </c>
      <c r="U1503" s="13">
        <f t="shared" si="2024"/>
        <v>7.0106301608938756E-2</v>
      </c>
      <c r="V1503" s="13">
        <f t="shared" si="2025"/>
        <v>5.3964750642047799E-3</v>
      </c>
      <c r="W1503" s="13">
        <f t="shared" si="2026"/>
        <v>2.8142606194924858E-2</v>
      </c>
      <c r="X1503" s="13">
        <f t="shared" si="2027"/>
        <v>2.9489224430147939E-2</v>
      </c>
      <c r="Y1503" s="13">
        <f t="shared" si="2028"/>
        <v>1.5450139043065199E-2</v>
      </c>
      <c r="Z1503" s="13">
        <f t="shared" si="2029"/>
        <v>2.1294701001420176E-2</v>
      </c>
      <c r="AA1503" s="13">
        <f t="shared" si="2030"/>
        <v>2.4486958170520129E-2</v>
      </c>
      <c r="AB1503" s="13">
        <f t="shared" si="2031"/>
        <v>1.4078880948007055E-2</v>
      </c>
      <c r="AC1503" s="13">
        <f t="shared" si="2032"/>
        <v>4.0639889830249915E-4</v>
      </c>
      <c r="AD1503" s="13">
        <f t="shared" si="2033"/>
        <v>8.0903556788445505E-3</v>
      </c>
      <c r="AE1503" s="13">
        <f t="shared" si="2034"/>
        <v>8.4774776252312129E-3</v>
      </c>
      <c r="AF1503" s="13">
        <f t="shared" si="2035"/>
        <v>4.441561640746051E-3</v>
      </c>
      <c r="AG1503" s="13">
        <f t="shared" si="2036"/>
        <v>1.5513631672572506E-3</v>
      </c>
      <c r="AH1503" s="13">
        <f t="shared" si="2037"/>
        <v>5.5784120761088272E-3</v>
      </c>
      <c r="AI1503" s="13">
        <f t="shared" si="2038"/>
        <v>6.4146635896174947E-3</v>
      </c>
      <c r="AJ1503" s="13">
        <f t="shared" si="2039"/>
        <v>3.6881381660734867E-3</v>
      </c>
      <c r="AK1503" s="13">
        <f t="shared" si="2040"/>
        <v>1.4136738367245653E-3</v>
      </c>
      <c r="AL1503" s="13">
        <f t="shared" si="2041"/>
        <v>1.9587312097054323E-5</v>
      </c>
      <c r="AM1503" s="13">
        <f t="shared" si="2042"/>
        <v>1.8606337894040781E-3</v>
      </c>
      <c r="AN1503" s="13">
        <f t="shared" si="2043"/>
        <v>1.9496647545012482E-3</v>
      </c>
      <c r="AO1503" s="13">
        <f t="shared" si="2044"/>
        <v>1.021477916984904E-3</v>
      </c>
      <c r="AP1503" s="13">
        <f t="shared" si="2045"/>
        <v>3.5678514557570327E-4</v>
      </c>
      <c r="AQ1503" s="13">
        <f t="shared" si="2046"/>
        <v>9.346431135722513E-5</v>
      </c>
      <c r="AR1503" s="13">
        <f t="shared" si="2047"/>
        <v>1.1690676018903088E-3</v>
      </c>
      <c r="AS1503" s="13">
        <f t="shared" si="2048"/>
        <v>1.3443207990611892E-3</v>
      </c>
      <c r="AT1503" s="13">
        <f t="shared" si="2049"/>
        <v>7.7292297206183272E-4</v>
      </c>
      <c r="AU1503" s="13">
        <f t="shared" si="2050"/>
        <v>2.9626357099590112E-4</v>
      </c>
      <c r="AV1503" s="13">
        <f t="shared" si="2051"/>
        <v>8.5169001315652811E-5</v>
      </c>
      <c r="AW1503" s="13">
        <f t="shared" si="2052"/>
        <v>6.5559355050123209E-7</v>
      </c>
      <c r="AX1503" s="13">
        <f t="shared" si="2053"/>
        <v>3.565931086858613E-4</v>
      </c>
      <c r="AY1503" s="13">
        <f t="shared" si="2054"/>
        <v>3.7365601961121347E-4</v>
      </c>
      <c r="AZ1503" s="13">
        <f t="shared" si="2055"/>
        <v>1.9576769375357164E-4</v>
      </c>
      <c r="BA1503" s="13">
        <f t="shared" si="2056"/>
        <v>6.8378379946827569E-5</v>
      </c>
      <c r="BB1503" s="13">
        <f t="shared" si="2057"/>
        <v>1.7912568033460604E-5</v>
      </c>
      <c r="BC1503" s="13">
        <f t="shared" si="2058"/>
        <v>3.7539361862958698E-6</v>
      </c>
      <c r="BD1503" s="13">
        <f t="shared" si="2059"/>
        <v>2.0416787656038789E-4</v>
      </c>
      <c r="BE1503" s="13">
        <f t="shared" si="2060"/>
        <v>2.3477438132447667E-4</v>
      </c>
      <c r="BF1503" s="13">
        <f t="shared" si="2061"/>
        <v>1.3498453100183936E-4</v>
      </c>
      <c r="BG1503" s="13">
        <f t="shared" si="2062"/>
        <v>5.1739954211909012E-5</v>
      </c>
      <c r="BH1503" s="13">
        <f t="shared" si="2063"/>
        <v>1.4874053578483538E-5</v>
      </c>
      <c r="BI1503" s="13">
        <f t="shared" si="2064"/>
        <v>3.4207601954881706E-6</v>
      </c>
      <c r="BJ1503" s="14">
        <f t="shared" si="2065"/>
        <v>0.37999611725188448</v>
      </c>
      <c r="BK1503" s="14">
        <f t="shared" si="2066"/>
        <v>0.29136568434158894</v>
      </c>
      <c r="BL1503" s="14">
        <f t="shared" si="2067"/>
        <v>0.30741121426187418</v>
      </c>
      <c r="BM1503" s="14">
        <f t="shared" si="2068"/>
        <v>0.37637981537961118</v>
      </c>
      <c r="BN1503" s="14">
        <f t="shared" si="2069"/>
        <v>0.62331490105109588</v>
      </c>
    </row>
    <row r="1504" spans="1:66" x14ac:dyDescent="0.25">
      <c r="A1504" t="s">
        <v>338</v>
      </c>
      <c r="B1504" t="s">
        <v>84</v>
      </c>
      <c r="C1504" t="s">
        <v>93</v>
      </c>
      <c r="D1504" t="s">
        <v>399</v>
      </c>
      <c r="E1504" s="10">
        <f>VLOOKUP(A1504,home!$A$2:$E$405,3,FALSE)</f>
        <v>1.4215</v>
      </c>
      <c r="F1504" s="10">
        <f>VLOOKUP(B1504,home!$B$2:$E$405,3,FALSE)</f>
        <v>0.81169999999999998</v>
      </c>
      <c r="G1504" s="10">
        <f>VLOOKUP(C1504,away!$B$2:$E$405,4,FALSE)</f>
        <v>0.99660000000000004</v>
      </c>
      <c r="H1504" s="10">
        <f>VLOOKUP(A1504,away!$A$2:$E$405,3,FALSE)</f>
        <v>1.0277000000000001</v>
      </c>
      <c r="I1504" s="10">
        <f>VLOOKUP(C1504,away!$B$2:$E$405,3,FALSE)</f>
        <v>0.56759999999999999</v>
      </c>
      <c r="J1504" s="10">
        <f>VLOOKUP(B1504,home!$B$2:$E$405,4,FALSE)</f>
        <v>0.5988</v>
      </c>
      <c r="K1504" s="12">
        <f t="shared" si="2014"/>
        <v>1.1499085227300001</v>
      </c>
      <c r="L1504" s="12">
        <f t="shared" si="2015"/>
        <v>0.34929352497600002</v>
      </c>
      <c r="M1504" s="13">
        <f t="shared" si="2016"/>
        <v>0.22330827842707426</v>
      </c>
      <c r="N1504" s="13">
        <f t="shared" si="2017"/>
        <v>0.25678409255945656</v>
      </c>
      <c r="O1504" s="13">
        <f t="shared" si="2018"/>
        <v>7.8000135728114831E-2</v>
      </c>
      <c r="P1504" s="13">
        <f t="shared" si="2019"/>
        <v>8.9693020847856034E-2</v>
      </c>
      <c r="Q1504" s="13">
        <f t="shared" si="2020"/>
        <v>0.14763910826780416</v>
      </c>
      <c r="R1504" s="13">
        <f t="shared" si="2021"/>
        <v>1.3622471178539833E-2</v>
      </c>
      <c r="S1504" s="13">
        <f t="shared" si="2022"/>
        <v>9.0064260553613298E-3</v>
      </c>
      <c r="T1504" s="13">
        <f t="shared" si="2023"/>
        <v>5.1569384551174623E-2</v>
      </c>
      <c r="U1504" s="13">
        <f t="shared" si="2024"/>
        <v>1.5664595708846742E-2</v>
      </c>
      <c r="V1504" s="13">
        <f t="shared" si="2025"/>
        <v>4.0194238587432562E-4</v>
      </c>
      <c r="W1504" s="13">
        <f t="shared" si="2026"/>
        <v>5.6590489628468424E-2</v>
      </c>
      <c r="X1504" s="13">
        <f t="shared" si="2027"/>
        <v>1.9766691602445503E-2</v>
      </c>
      <c r="Y1504" s="13">
        <f t="shared" si="2028"/>
        <v>3.4521886934658435E-3</v>
      </c>
      <c r="Z1504" s="13">
        <f t="shared" si="2029"/>
        <v>1.5860803256120483E-3</v>
      </c>
      <c r="AA1504" s="13">
        <f t="shared" si="2030"/>
        <v>1.8238472841556681E-3</v>
      </c>
      <c r="AB1504" s="13">
        <f t="shared" si="2031"/>
        <v>1.0486287681042838E-3</v>
      </c>
      <c r="AC1504" s="13">
        <f t="shared" si="2032"/>
        <v>1.0090150668002492E-5</v>
      </c>
      <c r="AD1504" s="13">
        <f t="shared" si="2033"/>
        <v>1.626847158230988E-2</v>
      </c>
      <c r="AE1504" s="13">
        <f t="shared" si="2034"/>
        <v>5.682471784956903E-3</v>
      </c>
      <c r="AF1504" s="13">
        <f t="shared" si="2035"/>
        <v>9.9242530017212946E-4</v>
      </c>
      <c r="AG1504" s="13">
        <f t="shared" si="2036"/>
        <v>1.1554924379082939E-4</v>
      </c>
      <c r="AH1504" s="13">
        <f t="shared" si="2037"/>
        <v>1.385018969570285E-4</v>
      </c>
      <c r="AI1504" s="13">
        <f t="shared" si="2038"/>
        <v>1.5926451172515937E-4</v>
      </c>
      <c r="AJ1504" s="13">
        <f t="shared" si="2039"/>
        <v>9.1569809700596397E-5</v>
      </c>
      <c r="AK1504" s="13">
        <f t="shared" si="2040"/>
        <v>3.5098968199826683E-5</v>
      </c>
      <c r="AL1504" s="13">
        <f t="shared" si="2041"/>
        <v>1.6211062135230341E-7</v>
      </c>
      <c r="AM1504" s="13">
        <f t="shared" si="2042"/>
        <v>3.7414508248577835E-3</v>
      </c>
      <c r="AN1504" s="13">
        <f t="shared" si="2043"/>
        <v>1.3068645471389379E-3</v>
      </c>
      <c r="AO1504" s="13">
        <f t="shared" si="2044"/>
        <v>2.2823966216816175E-4</v>
      </c>
      <c r="AP1504" s="13">
        <f t="shared" si="2045"/>
        <v>2.6574212046016213E-5</v>
      </c>
      <c r="AQ1504" s="13">
        <f t="shared" si="2046"/>
        <v>2.3205500497531705E-6</v>
      </c>
      <c r="AR1504" s="13">
        <f t="shared" si="2047"/>
        <v>9.6755631607966433E-6</v>
      </c>
      <c r="AS1504" s="13">
        <f t="shared" si="2048"/>
        <v>1.1126012540812479E-5</v>
      </c>
      <c r="AT1504" s="13">
        <f t="shared" si="2049"/>
        <v>6.3969483223405677E-6</v>
      </c>
      <c r="AU1504" s="13">
        <f t="shared" si="2050"/>
        <v>2.4519684651075989E-6</v>
      </c>
      <c r="AV1504" s="13">
        <f t="shared" si="2051"/>
        <v>7.0488485887310625E-7</v>
      </c>
      <c r="AW1504" s="13">
        <f t="shared" si="2052"/>
        <v>1.808684419363174E-9</v>
      </c>
      <c r="AX1504" s="13">
        <f t="shared" si="2053"/>
        <v>7.1705436514652636E-4</v>
      </c>
      <c r="AY1504" s="13">
        <f t="shared" si="2054"/>
        <v>2.5046244680145804E-4</v>
      </c>
      <c r="AZ1504" s="13">
        <f t="shared" si="2055"/>
        <v>4.3742455458697574E-5</v>
      </c>
      <c r="BA1504" s="13">
        <f t="shared" si="2056"/>
        <v>5.092985486091385E-6</v>
      </c>
      <c r="BB1504" s="13">
        <f t="shared" si="2057"/>
        <v>4.4473671327211652E-7</v>
      </c>
      <c r="BC1504" s="13">
        <f t="shared" si="2058"/>
        <v>3.1068730853011635E-8</v>
      </c>
      <c r="BD1504" s="13">
        <f t="shared" si="2059"/>
        <v>5.6326859376043142E-7</v>
      </c>
      <c r="BE1504" s="13">
        <f t="shared" si="2060"/>
        <v>6.4770735655126234E-7</v>
      </c>
      <c r="BF1504" s="13">
        <f t="shared" si="2061"/>
        <v>3.7240210476660779E-7</v>
      </c>
      <c r="BG1504" s="13">
        <f t="shared" si="2062"/>
        <v>1.4274278471790426E-7</v>
      </c>
      <c r="BH1504" s="13">
        <f t="shared" si="2063"/>
        <v>4.1035286176332938E-8</v>
      </c>
      <c r="BI1504" s="13">
        <f t="shared" si="2064"/>
        <v>9.4373650613659481E-9</v>
      </c>
      <c r="BJ1504" s="14">
        <f t="shared" si="2065"/>
        <v>0.56518315106864248</v>
      </c>
      <c r="BK1504" s="14">
        <f t="shared" si="2066"/>
        <v>0.32267038242425677</v>
      </c>
      <c r="BL1504" s="14">
        <f t="shared" si="2067"/>
        <v>0.11061624582518294</v>
      </c>
      <c r="BM1504" s="14">
        <f t="shared" si="2068"/>
        <v>0.19075829199673139</v>
      </c>
      <c r="BN1504" s="14">
        <f t="shared" si="2069"/>
        <v>0.80904710700884563</v>
      </c>
    </row>
    <row r="1505" spans="1:66" x14ac:dyDescent="0.25">
      <c r="A1505" t="s">
        <v>344</v>
      </c>
      <c r="B1505" t="s">
        <v>200</v>
      </c>
      <c r="C1505" t="s">
        <v>214</v>
      </c>
      <c r="D1505" t="s">
        <v>399</v>
      </c>
      <c r="E1505" s="10">
        <f>VLOOKUP(A1505,home!$A$2:$E$405,3,FALSE)</f>
        <v>1.3976999999999999</v>
      </c>
      <c r="F1505" s="10">
        <f>VLOOKUP(B1505,home!$B$2:$E$405,3,FALSE)</f>
        <v>1.2264999999999999</v>
      </c>
      <c r="G1505" s="10">
        <f>VLOOKUP(C1505,away!$B$2:$E$405,4,FALSE)</f>
        <v>0.78700000000000003</v>
      </c>
      <c r="H1505" s="10">
        <f>VLOOKUP(A1505,away!$A$2:$E$405,3,FALSE)</f>
        <v>1.0585</v>
      </c>
      <c r="I1505" s="10">
        <f>VLOOKUP(C1505,away!$B$2:$E$405,3,FALSE)</f>
        <v>0.70850000000000002</v>
      </c>
      <c r="J1505" s="10">
        <f>VLOOKUP(B1505,home!$B$2:$E$405,4,FALSE)</f>
        <v>0.8548</v>
      </c>
      <c r="K1505" s="12">
        <f t="shared" si="2014"/>
        <v>1.3491376123499998</v>
      </c>
      <c r="L1505" s="12">
        <f t="shared" si="2015"/>
        <v>0.64105490930000009</v>
      </c>
      <c r="M1505" s="13">
        <f t="shared" si="2016"/>
        <v>0.13666911114978675</v>
      </c>
      <c r="N1505" s="13">
        <f t="shared" si="2017"/>
        <v>0.18438543829862</v>
      </c>
      <c r="O1505" s="13">
        <f t="shared" si="2018"/>
        <v>8.7612404652238185E-2</v>
      </c>
      <c r="P1505" s="13">
        <f t="shared" si="2019"/>
        <v>0.11820119042476263</v>
      </c>
      <c r="Q1505" s="13">
        <f t="shared" si="2020"/>
        <v>0.12438066498915425</v>
      </c>
      <c r="R1505" s="13">
        <f t="shared" si="2021"/>
        <v>2.8082181058947719E-2</v>
      </c>
      <c r="S1505" s="13">
        <f t="shared" si="2022"/>
        <v>2.5557204002224165E-2</v>
      </c>
      <c r="T1505" s="13">
        <f t="shared" si="2023"/>
        <v>7.9734835913295984E-2</v>
      </c>
      <c r="U1505" s="13">
        <f t="shared" si="2024"/>
        <v>3.7886726703449114E-2</v>
      </c>
      <c r="V1505" s="13">
        <f t="shared" si="2025"/>
        <v>2.4559657763328861E-3</v>
      </c>
      <c r="W1505" s="13">
        <f t="shared" si="2026"/>
        <v>5.5935544461990901E-2</v>
      </c>
      <c r="X1505" s="13">
        <f t="shared" si="2027"/>
        <v>3.5857755381727703E-2</v>
      </c>
      <c r="Y1505" s="13">
        <f t="shared" si="2028"/>
        <v>1.1493395061967518E-2</v>
      </c>
      <c r="Z1505" s="13">
        <f t="shared" si="2029"/>
        <v>6.0007400105633046E-3</v>
      </c>
      <c r="AA1505" s="13">
        <f t="shared" si="2030"/>
        <v>8.0958240501844882E-3</v>
      </c>
      <c r="AB1505" s="13">
        <f t="shared" si="2031"/>
        <v>5.4611903645358046E-3</v>
      </c>
      <c r="AC1505" s="13">
        <f t="shared" si="2032"/>
        <v>1.3275589303005637E-4</v>
      </c>
      <c r="AD1505" s="13">
        <f t="shared" si="2033"/>
        <v>1.8866186725236926E-2</v>
      </c>
      <c r="AE1505" s="13">
        <f t="shared" si="2034"/>
        <v>1.2094261619983625E-2</v>
      </c>
      <c r="AF1505" s="13">
        <f t="shared" si="2035"/>
        <v>3.8765428929245366E-3</v>
      </c>
      <c r="AG1505" s="13">
        <f t="shared" si="2036"/>
        <v>8.283589508737664E-4</v>
      </c>
      <c r="AH1505" s="13">
        <f t="shared" si="2037"/>
        <v>9.6170096080113506E-4</v>
      </c>
      <c r="AI1505" s="13">
        <f t="shared" si="2038"/>
        <v>1.2974669380499441E-3</v>
      </c>
      <c r="AJ1505" s="13">
        <f t="shared" si="2039"/>
        <v>8.7523072345188353E-4</v>
      </c>
      <c r="AK1505" s="13">
        <f t="shared" si="2040"/>
        <v>3.9360222949774552E-4</v>
      </c>
      <c r="AL1505" s="13">
        <f t="shared" si="2041"/>
        <v>4.5926704169041038E-6</v>
      </c>
      <c r="AM1505" s="13">
        <f t="shared" si="2042"/>
        <v>5.0906164225270811E-3</v>
      </c>
      <c r="AN1505" s="13">
        <f t="shared" si="2043"/>
        <v>3.2633646490241894E-3</v>
      </c>
      <c r="AO1505" s="13">
        <f t="shared" si="2044"/>
        <v>1.045997964546514E-3</v>
      </c>
      <c r="AP1505" s="13">
        <f t="shared" si="2045"/>
        <v>2.2351404343011678E-4</v>
      </c>
      <c r="AQ1505" s="13">
        <f t="shared" si="2046"/>
        <v>3.5821193709592442E-5</v>
      </c>
      <c r="AR1505" s="13">
        <f t="shared" si="2047"/>
        <v>1.2330062444001894E-4</v>
      </c>
      <c r="AS1505" s="13">
        <f t="shared" si="2048"/>
        <v>1.6634951005827116E-4</v>
      </c>
      <c r="AT1505" s="13">
        <f t="shared" si="2049"/>
        <v>1.1221419040780415E-4</v>
      </c>
      <c r="AU1505" s="13">
        <f t="shared" si="2050"/>
        <v>5.0464128306191026E-5</v>
      </c>
      <c r="AV1505" s="13">
        <f t="shared" si="2051"/>
        <v>1.702076339308466E-5</v>
      </c>
      <c r="AW1505" s="13">
        <f t="shared" si="2052"/>
        <v>1.1033524407551927E-7</v>
      </c>
      <c r="AX1505" s="13">
        <f t="shared" si="2053"/>
        <v>1.1446570142796472E-3</v>
      </c>
      <c r="AY1505" s="13">
        <f t="shared" si="2054"/>
        <v>7.3378799846864832E-4</v>
      </c>
      <c r="AZ1505" s="13">
        <f t="shared" si="2055"/>
        <v>2.351991994018739E-4</v>
      </c>
      <c r="BA1505" s="13">
        <f t="shared" si="2056"/>
        <v>5.025853381333365E-5</v>
      </c>
      <c r="BB1505" s="13">
        <f t="shared" si="2057"/>
        <v>8.0546199588143956E-6</v>
      </c>
      <c r="BC1505" s="13">
        <f t="shared" si="2058"/>
        <v>1.0326907334287467E-6</v>
      </c>
      <c r="BD1505" s="13">
        <f t="shared" si="2059"/>
        <v>1.3173745102838282E-5</v>
      </c>
      <c r="BE1505" s="13">
        <f t="shared" si="2060"/>
        <v>1.777319501375074E-5</v>
      </c>
      <c r="BF1505" s="13">
        <f t="shared" si="2061"/>
        <v>1.1989242942341301E-5</v>
      </c>
      <c r="BG1505" s="13">
        <f t="shared" si="2062"/>
        <v>5.3917128657048076E-6</v>
      </c>
      <c r="BH1505" s="13">
        <f t="shared" si="2063"/>
        <v>1.8185406555284412E-6</v>
      </c>
      <c r="BI1505" s="13">
        <f t="shared" si="2064"/>
        <v>4.9069231959220891E-7</v>
      </c>
      <c r="BJ1505" s="14">
        <f t="shared" si="2065"/>
        <v>0.53928528862566849</v>
      </c>
      <c r="BK1505" s="14">
        <f t="shared" si="2066"/>
        <v>0.28375460791502205</v>
      </c>
      <c r="BL1505" s="14">
        <f t="shared" si="2067"/>
        <v>0.17118631402666118</v>
      </c>
      <c r="BM1505" s="14">
        <f t="shared" si="2068"/>
        <v>0.32016228234118077</v>
      </c>
      <c r="BN1505" s="14">
        <f t="shared" si="2069"/>
        <v>0.67933099057350943</v>
      </c>
    </row>
    <row r="1506" spans="1:66" x14ac:dyDescent="0.25">
      <c r="A1506" t="s">
        <v>344</v>
      </c>
      <c r="B1506" t="s">
        <v>212</v>
      </c>
      <c r="C1506" t="s">
        <v>207</v>
      </c>
      <c r="D1506" t="s">
        <v>399</v>
      </c>
      <c r="E1506" s="10">
        <f>VLOOKUP(A1506,home!$A$2:$E$405,3,FALSE)</f>
        <v>1.3976999999999999</v>
      </c>
      <c r="F1506" s="10">
        <f>VLOOKUP(B1506,home!$B$2:$E$405,3,FALSE)</f>
        <v>1.3513999999999999</v>
      </c>
      <c r="G1506" s="10">
        <f>VLOOKUP(C1506,away!$B$2:$E$405,4,FALSE)</f>
        <v>1.0731999999999999</v>
      </c>
      <c r="H1506" s="10">
        <f>VLOOKUP(A1506,away!$A$2:$E$405,3,FALSE)</f>
        <v>1.0585</v>
      </c>
      <c r="I1506" s="10">
        <f>VLOOKUP(C1506,away!$B$2:$E$405,3,FALSE)</f>
        <v>0.73480000000000001</v>
      </c>
      <c r="J1506" s="10">
        <f>VLOOKUP(B1506,home!$B$2:$E$405,4,FALSE)</f>
        <v>1.1022000000000001</v>
      </c>
      <c r="K1506" s="12">
        <f t="shared" si="2014"/>
        <v>2.0271157302959995</v>
      </c>
      <c r="L1506" s="12">
        <f t="shared" si="2015"/>
        <v>0.85727550876000003</v>
      </c>
      <c r="M1506" s="13">
        <f t="shared" si="2016"/>
        <v>5.5888802102600353E-2</v>
      </c>
      <c r="N1506" s="13">
        <f t="shared" si="2017"/>
        <v>0.11329306988958129</v>
      </c>
      <c r="O1506" s="13">
        <f t="shared" si="2018"/>
        <v>4.7912101256493665E-2</v>
      </c>
      <c r="P1506" s="13">
        <f t="shared" si="2019"/>
        <v>9.7123374128573026E-2</v>
      </c>
      <c r="Q1506" s="13">
        <f t="shared" si="2020"/>
        <v>0.11482908205334719</v>
      </c>
      <c r="R1506" s="13">
        <f t="shared" si="2021"/>
        <v>2.0536935490210625E-2</v>
      </c>
      <c r="S1506" s="13">
        <f t="shared" si="2022"/>
        <v>4.2195169010787785E-2</v>
      </c>
      <c r="T1506" s="13">
        <f t="shared" si="2023"/>
        <v>9.8440159737726976E-2</v>
      </c>
      <c r="U1506" s="13">
        <f t="shared" si="2024"/>
        <v>4.1630744984280134E-2</v>
      </c>
      <c r="V1506" s="13">
        <f t="shared" si="2025"/>
        <v>8.1474026838939863E-3</v>
      </c>
      <c r="W1506" s="13">
        <f t="shared" si="2026"/>
        <v>7.7590612841930029E-2</v>
      </c>
      <c r="X1506" s="13">
        <f t="shared" si="2027"/>
        <v>6.6516532099065745E-2</v>
      </c>
      <c r="Y1506" s="13">
        <f t="shared" si="2028"/>
        <v>2.851149694808873E-2</v>
      </c>
      <c r="Z1506" s="13">
        <f t="shared" si="2029"/>
        <v>5.8686039402472056E-3</v>
      </c>
      <c r="AA1506" s="13">
        <f t="shared" si="2030"/>
        <v>1.1896339362152192E-2</v>
      </c>
      <c r="AB1506" s="13">
        <f t="shared" si="2031"/>
        <v>1.2057628326979097E-2</v>
      </c>
      <c r="AC1506" s="13">
        <f t="shared" si="2032"/>
        <v>8.8490807781953533E-4</v>
      </c>
      <c r="AD1506" s="13">
        <f t="shared" si="2033"/>
        <v>3.9321287953795796E-2</v>
      </c>
      <c r="AE1506" s="13">
        <f t="shared" si="2034"/>
        <v>3.3709177135688745E-2</v>
      </c>
      <c r="AF1506" s="13">
        <f t="shared" si="2035"/>
        <v>1.4449025989439264E-2</v>
      </c>
      <c r="AG1506" s="13">
        <f t="shared" si="2036"/>
        <v>4.1289320353943369E-3</v>
      </c>
      <c r="AH1506" s="13">
        <f t="shared" si="2037"/>
        <v>1.2577526071465906E-3</v>
      </c>
      <c r="AI1506" s="13">
        <f t="shared" si="2038"/>
        <v>2.549610094767658E-3</v>
      </c>
      <c r="AJ1506" s="13">
        <f t="shared" si="2039"/>
        <v>2.5841773646124973E-3</v>
      </c>
      <c r="AK1506" s="13">
        <f t="shared" si="2040"/>
        <v>1.7461421952269511E-3</v>
      </c>
      <c r="AL1506" s="13">
        <f t="shared" si="2041"/>
        <v>6.1511612400412757E-5</v>
      </c>
      <c r="AM1506" s="13">
        <f t="shared" si="2042"/>
        <v>1.5941760269327601E-2</v>
      </c>
      <c r="AN1506" s="13">
        <f t="shared" si="2043"/>
        <v>1.3666480645417771E-2</v>
      </c>
      <c r="AO1506" s="13">
        <f t="shared" si="2044"/>
        <v>5.8579695741296069E-3</v>
      </c>
      <c r="AP1506" s="13">
        <f t="shared" si="2045"/>
        <v>1.6739646156541867E-3</v>
      </c>
      <c r="AQ1506" s="13">
        <f t="shared" si="2046"/>
        <v>3.5876221688279508E-4</v>
      </c>
      <c r="AR1506" s="13">
        <f t="shared" si="2047"/>
        <v>2.1564810123716208E-4</v>
      </c>
      <c r="AS1506" s="13">
        <f t="shared" si="2048"/>
        <v>4.3714365822631538E-4</v>
      </c>
      <c r="AT1506" s="13">
        <f t="shared" si="2049"/>
        <v>4.4307039299485118E-4</v>
      </c>
      <c r="AU1506" s="13">
        <f t="shared" si="2050"/>
        <v>2.993849877560977E-4</v>
      </c>
      <c r="AV1506" s="13">
        <f t="shared" si="2051"/>
        <v>1.5172200452371525E-4</v>
      </c>
      <c r="AW1506" s="13">
        <f t="shared" si="2052"/>
        <v>2.9692965315154961E-6</v>
      </c>
      <c r="AX1506" s="13">
        <f t="shared" si="2053"/>
        <v>5.385965501760296E-3</v>
      </c>
      <c r="AY1506" s="13">
        <f t="shared" si="2054"/>
        <v>4.6172563156853651E-3</v>
      </c>
      <c r="AZ1506" s="13">
        <f t="shared" si="2055"/>
        <v>1.9791303785522477E-3</v>
      </c>
      <c r="BA1506" s="13">
        <f t="shared" si="2056"/>
        <v>5.655533340585832E-4</v>
      </c>
      <c r="BB1506" s="13">
        <f t="shared" si="2057"/>
        <v>1.2120875554649651E-4</v>
      </c>
      <c r="BC1506" s="13">
        <f t="shared" si="2058"/>
        <v>2.0781859515457864E-5</v>
      </c>
      <c r="BD1506" s="13">
        <f t="shared" si="2059"/>
        <v>3.0811639283536E-5</v>
      </c>
      <c r="BE1506" s="13">
        <f t="shared" si="2060"/>
        <v>6.2458758667861976E-5</v>
      </c>
      <c r="BF1506" s="13">
        <f t="shared" si="2061"/>
        <v>6.330556609519232E-5</v>
      </c>
      <c r="BG1506" s="13">
        <f t="shared" si="2062"/>
        <v>4.2775902948952475E-5</v>
      </c>
      <c r="BH1506" s="13">
        <f t="shared" si="2063"/>
        <v>2.1677926436359152E-5</v>
      </c>
      <c r="BI1506" s="13">
        <f t="shared" si="2064"/>
        <v>8.7887331358686228E-6</v>
      </c>
      <c r="BJ1506" s="14">
        <f t="shared" si="2065"/>
        <v>0.64097821015058853</v>
      </c>
      <c r="BK1506" s="14">
        <f t="shared" si="2066"/>
        <v>0.20891842393176049</v>
      </c>
      <c r="BL1506" s="14">
        <f t="shared" si="2067"/>
        <v>0.14394821935317528</v>
      </c>
      <c r="BM1506" s="14">
        <f t="shared" si="2068"/>
        <v>0.54551580543581168</v>
      </c>
      <c r="BN1506" s="14">
        <f t="shared" si="2069"/>
        <v>0.44958336492080619</v>
      </c>
    </row>
    <row r="1507" spans="1:66" x14ac:dyDescent="0.25">
      <c r="A1507" t="s">
        <v>344</v>
      </c>
      <c r="B1507" t="s">
        <v>213</v>
      </c>
      <c r="C1507" t="s">
        <v>208</v>
      </c>
      <c r="D1507" t="s">
        <v>399</v>
      </c>
      <c r="E1507" s="10">
        <f>VLOOKUP(A1507,home!$A$2:$E$405,3,FALSE)</f>
        <v>1.3976999999999999</v>
      </c>
      <c r="F1507" s="10">
        <f>VLOOKUP(B1507,home!$B$2:$E$405,3,FALSE)</f>
        <v>1.0544</v>
      </c>
      <c r="G1507" s="10">
        <f>VLOOKUP(C1507,away!$B$2:$E$405,4,FALSE)</f>
        <v>0.68140000000000001</v>
      </c>
      <c r="H1507" s="10">
        <f>VLOOKUP(A1507,away!$A$2:$E$405,3,FALSE)</f>
        <v>1.0585</v>
      </c>
      <c r="I1507" s="10">
        <f>VLOOKUP(C1507,away!$B$2:$E$405,3,FALSE)</f>
        <v>1.1247</v>
      </c>
      <c r="J1507" s="10">
        <f>VLOOKUP(B1507,home!$B$2:$E$405,4,FALSE)</f>
        <v>1.1933</v>
      </c>
      <c r="K1507" s="12">
        <f t="shared" si="2014"/>
        <v>1.004202947232</v>
      </c>
      <c r="L1507" s="12">
        <f t="shared" si="2015"/>
        <v>1.4206176238349999</v>
      </c>
      <c r="M1507" s="13">
        <f t="shared" si="2016"/>
        <v>8.8493996000931177E-2</v>
      </c>
      <c r="N1507" s="13">
        <f t="shared" si="2017"/>
        <v>8.8865931596471909E-2</v>
      </c>
      <c r="O1507" s="13">
        <f t="shared" si="2018"/>
        <v>0.12571613032250684</v>
      </c>
      <c r="P1507" s="13">
        <f t="shared" si="2019"/>
        <v>0.12624450858446357</v>
      </c>
      <c r="Q1507" s="13">
        <f t="shared" si="2020"/>
        <v>4.4619715208847187E-2</v>
      </c>
      <c r="R1507" s="13">
        <f t="shared" si="2021"/>
        <v>8.9297275168245427E-2</v>
      </c>
      <c r="S1507" s="13">
        <f t="shared" si="2022"/>
        <v>4.5024738027326136E-2</v>
      </c>
      <c r="T1507" s="13">
        <f t="shared" si="2023"/>
        <v>6.3387553796186907E-2</v>
      </c>
      <c r="U1507" s="13">
        <f t="shared" si="2024"/>
        <v>8.9672586903738943E-2</v>
      </c>
      <c r="V1507" s="13">
        <f t="shared" si="2025"/>
        <v>7.1368632440507781E-3</v>
      </c>
      <c r="W1507" s="13">
        <f t="shared" si="2026"/>
        <v>1.4935749839125616E-2</v>
      </c>
      <c r="X1507" s="13">
        <f t="shared" si="2027"/>
        <v>2.1217989446652617E-2</v>
      </c>
      <c r="Y1507" s="13">
        <f t="shared" si="2028"/>
        <v>1.5071324875129872E-2</v>
      </c>
      <c r="Z1507" s="13">
        <f t="shared" si="2029"/>
        <v>4.2285760954817668E-2</v>
      </c>
      <c r="AA1507" s="13">
        <f t="shared" si="2030"/>
        <v>4.2463485776775736E-2</v>
      </c>
      <c r="AB1507" s="13">
        <f t="shared" si="2031"/>
        <v>2.1320978783391148E-2</v>
      </c>
      <c r="AC1507" s="13">
        <f t="shared" si="2032"/>
        <v>6.3633539688827466E-4</v>
      </c>
      <c r="AD1507" s="13">
        <f t="shared" si="2033"/>
        <v>3.7496310018924526E-3</v>
      </c>
      <c r="AE1507" s="13">
        <f t="shared" si="2034"/>
        <v>5.3267918841665065E-3</v>
      </c>
      <c r="AF1507" s="13">
        <f t="shared" si="2035"/>
        <v>3.7836672145740925E-3</v>
      </c>
      <c r="AG1507" s="13">
        <f t="shared" si="2036"/>
        <v>1.7917147759168807E-3</v>
      </c>
      <c r="AH1507" s="13">
        <f t="shared" si="2037"/>
        <v>1.5017974312421975E-2</v>
      </c>
      <c r="AI1507" s="13">
        <f t="shared" si="2038"/>
        <v>1.5081094065988617E-2</v>
      </c>
      <c r="AJ1507" s="13">
        <f t="shared" si="2039"/>
        <v>7.5722395542743952E-3</v>
      </c>
      <c r="AK1507" s="13">
        <f t="shared" si="2040"/>
        <v>2.5346884258496917E-3</v>
      </c>
      <c r="AL1507" s="13">
        <f t="shared" si="2041"/>
        <v>3.6311547949180433E-5</v>
      </c>
      <c r="AM1507" s="13">
        <f t="shared" si="2042"/>
        <v>7.5307810062657588E-4</v>
      </c>
      <c r="AN1507" s="13">
        <f t="shared" si="2043"/>
        <v>1.0698360218743012E-3</v>
      </c>
      <c r="AO1507" s="13">
        <f t="shared" si="2044"/>
        <v>7.5991395364407948E-4</v>
      </c>
      <c r="AP1507" s="13">
        <f t="shared" si="2045"/>
        <v>3.5984905171497093E-4</v>
      </c>
      <c r="AQ1507" s="13">
        <f t="shared" si="2046"/>
        <v>1.2780197619665002E-4</v>
      </c>
      <c r="AR1507" s="13">
        <f t="shared" si="2047"/>
        <v>4.2669597965055948E-3</v>
      </c>
      <c r="AS1507" s="13">
        <f t="shared" si="2048"/>
        <v>4.2848936033713734E-3</v>
      </c>
      <c r="AT1507" s="13">
        <f t="shared" si="2049"/>
        <v>2.1514513925405382E-3</v>
      </c>
      <c r="AU1507" s="13">
        <f t="shared" si="2050"/>
        <v>7.2016460973853313E-4</v>
      </c>
      <c r="AV1507" s="13">
        <f t="shared" si="2051"/>
        <v>1.8079785589790448E-4</v>
      </c>
      <c r="AW1507" s="13">
        <f t="shared" si="2052"/>
        <v>1.4389342572954607E-6</v>
      </c>
      <c r="AX1507" s="13">
        <f t="shared" si="2053"/>
        <v>1.2604054135751397E-4</v>
      </c>
      <c r="AY1507" s="13">
        <f t="shared" si="2054"/>
        <v>1.7905541437018854E-4</v>
      </c>
      <c r="AZ1507" s="13">
        <f t="shared" si="2055"/>
        <v>1.2718463864868428E-4</v>
      </c>
      <c r="BA1507" s="13">
        <f t="shared" si="2056"/>
        <v>6.0226913048469007E-5</v>
      </c>
      <c r="BB1507" s="13">
        <f t="shared" si="2057"/>
        <v>2.13898535264583E-5</v>
      </c>
      <c r="BC1507" s="13">
        <f t="shared" si="2058"/>
        <v>6.0773605781871769E-6</v>
      </c>
      <c r="BD1507" s="13">
        <f t="shared" si="2059"/>
        <v>1.0102863811852082E-3</v>
      </c>
      <c r="BE1507" s="13">
        <f t="shared" si="2060"/>
        <v>1.0145325615345379E-3</v>
      </c>
      <c r="BF1507" s="13">
        <f t="shared" si="2061"/>
        <v>5.0939829417790653E-4</v>
      </c>
      <c r="BG1507" s="13">
        <f t="shared" si="2062"/>
        <v>1.7051308944280241E-4</v>
      </c>
      <c r="BH1507" s="13">
        <f t="shared" si="2063"/>
        <v>4.2807436740023939E-5</v>
      </c>
      <c r="BI1507" s="13">
        <f t="shared" si="2064"/>
        <v>8.5974708275558904E-6</v>
      </c>
      <c r="BJ1507" s="14">
        <f t="shared" si="2065"/>
        <v>0.26634052346455017</v>
      </c>
      <c r="BK1507" s="14">
        <f t="shared" si="2066"/>
        <v>0.26775180821597933</v>
      </c>
      <c r="BL1507" s="14">
        <f t="shared" si="2067"/>
        <v>0.42303685580515477</v>
      </c>
      <c r="BM1507" s="14">
        <f t="shared" si="2068"/>
        <v>0.4359997750789229</v>
      </c>
      <c r="BN1507" s="14">
        <f t="shared" si="2069"/>
        <v>0.56323755688146604</v>
      </c>
    </row>
    <row r="1508" spans="1:66" x14ac:dyDescent="0.25">
      <c r="A1508" t="s">
        <v>344</v>
      </c>
      <c r="B1508" t="s">
        <v>201</v>
      </c>
      <c r="C1508" t="s">
        <v>203</v>
      </c>
      <c r="D1508" t="s">
        <v>399</v>
      </c>
      <c r="E1508" s="10">
        <f>VLOOKUP(A1508,home!$A$2:$E$405,3,FALSE)</f>
        <v>1.3976999999999999</v>
      </c>
      <c r="F1508" s="10">
        <f>VLOOKUP(B1508,home!$B$2:$E$405,3,FALSE)</f>
        <v>0.8417</v>
      </c>
      <c r="G1508" s="10">
        <f>VLOOKUP(C1508,away!$B$2:$E$405,4,FALSE)</f>
        <v>0.89429999999999998</v>
      </c>
      <c r="H1508" s="10">
        <f>VLOOKUP(A1508,away!$A$2:$E$405,3,FALSE)</f>
        <v>1.0585</v>
      </c>
      <c r="I1508" s="10">
        <f>VLOOKUP(C1508,away!$B$2:$E$405,3,FALSE)</f>
        <v>1.1809000000000001</v>
      </c>
      <c r="J1508" s="10">
        <f>VLOOKUP(B1508,home!$B$2:$E$405,4,FALSE)</f>
        <v>1.0003</v>
      </c>
      <c r="K1508" s="12">
        <f t="shared" si="2014"/>
        <v>1.0520939496869999</v>
      </c>
      <c r="L1508" s="12">
        <f t="shared" si="2015"/>
        <v>1.250357644795</v>
      </c>
      <c r="M1508" s="13">
        <f t="shared" si="2016"/>
        <v>0.10001335074233689</v>
      </c>
      <c r="N1508" s="13">
        <f t="shared" si="2017"/>
        <v>0.10522344120393644</v>
      </c>
      <c r="O1508" s="13">
        <f t="shared" si="2018"/>
        <v>0.1250524576822446</v>
      </c>
      <c r="P1508" s="13">
        <f t="shared" si="2019"/>
        <v>0.13156693412097911</v>
      </c>
      <c r="Q1508" s="13">
        <f t="shared" si="2020"/>
        <v>5.5352472927953644E-2</v>
      </c>
      <c r="R1508" s="13">
        <f t="shared" si="2021"/>
        <v>7.8180148231698915E-2</v>
      </c>
      <c r="S1508" s="13">
        <f t="shared" si="2022"/>
        <v>4.3268868669816982E-2</v>
      </c>
      <c r="T1508" s="13">
        <f t="shared" si="2023"/>
        <v>6.9210387683775118E-2</v>
      </c>
      <c r="U1508" s="13">
        <f t="shared" si="2024"/>
        <v>8.2252860940203218E-2</v>
      </c>
      <c r="V1508" s="13">
        <f t="shared" si="2025"/>
        <v>6.3244360783583694E-3</v>
      </c>
      <c r="W1508" s="13">
        <f t="shared" si="2026"/>
        <v>1.9412000622571163E-2</v>
      </c>
      <c r="X1508" s="13">
        <f t="shared" si="2027"/>
        <v>2.4271943379197154E-2</v>
      </c>
      <c r="Y1508" s="13">
        <f t="shared" si="2028"/>
        <v>1.5174304979105279E-2</v>
      </c>
      <c r="Z1508" s="13">
        <f t="shared" si="2029"/>
        <v>3.2584382004236995E-2</v>
      </c>
      <c r="AA1508" s="13">
        <f t="shared" si="2030"/>
        <v>3.4281831160947698E-2</v>
      </c>
      <c r="AB1508" s="13">
        <f t="shared" si="2031"/>
        <v>1.8033853574312166E-2</v>
      </c>
      <c r="AC1508" s="13">
        <f t="shared" si="2032"/>
        <v>5.1998474372274921E-4</v>
      </c>
      <c r="AD1508" s="13">
        <f t="shared" si="2033"/>
        <v>5.1058121015818483E-3</v>
      </c>
      <c r="AE1508" s="13">
        <f t="shared" si="2034"/>
        <v>6.3840911940996892E-3</v>
      </c>
      <c r="AF1508" s="13">
        <f t="shared" si="2035"/>
        <v>3.9911986148054943E-3</v>
      </c>
      <c r="AG1508" s="13">
        <f t="shared" si="2036"/>
        <v>1.663475233305754E-3</v>
      </c>
      <c r="AH1508" s="13">
        <f t="shared" si="2037"/>
        <v>1.0185532784979592E-2</v>
      </c>
      <c r="AI1508" s="13">
        <f t="shared" si="2038"/>
        <v>1.0716137417415606E-2</v>
      </c>
      <c r="AJ1508" s="13">
        <f t="shared" si="2039"/>
        <v>5.6371916704387156E-3</v>
      </c>
      <c r="AK1508" s="13">
        <f t="shared" si="2040"/>
        <v>1.976951749898175E-3</v>
      </c>
      <c r="AL1508" s="13">
        <f t="shared" si="2041"/>
        <v>2.7361466449628777E-5</v>
      </c>
      <c r="AM1508" s="13">
        <f t="shared" si="2042"/>
        <v>1.0743588040625859E-3</v>
      </c>
      <c r="AN1508" s="13">
        <f t="shared" si="2043"/>
        <v>1.3433327439124677E-3</v>
      </c>
      <c r="AO1508" s="13">
        <f t="shared" si="2044"/>
        <v>8.3982318292719939E-4</v>
      </c>
      <c r="AP1508" s="13">
        <f t="shared" si="2045"/>
        <v>3.5002644568303098E-4</v>
      </c>
      <c r="AQ1508" s="13">
        <f t="shared" si="2046"/>
        <v>1.0941456056004995E-4</v>
      </c>
      <c r="AR1508" s="13">
        <f t="shared" si="2047"/>
        <v>2.5471117568018667E-3</v>
      </c>
      <c r="AS1508" s="13">
        <f t="shared" si="2048"/>
        <v>2.6798008685078689E-3</v>
      </c>
      <c r="AT1508" s="13">
        <f t="shared" si="2049"/>
        <v>1.4097011400615483E-3</v>
      </c>
      <c r="AU1508" s="13">
        <f t="shared" si="2050"/>
        <v>4.9437934677520705E-4</v>
      </c>
      <c r="AV1508" s="13">
        <f t="shared" si="2051"/>
        <v>1.300333798981016E-4</v>
      </c>
      <c r="AW1508" s="13">
        <f t="shared" si="2052"/>
        <v>9.998288081630361E-7</v>
      </c>
      <c r="AX1508" s="13">
        <f t="shared" si="2053"/>
        <v>1.8838773292453455E-4</v>
      </c>
      <c r="AY1508" s="13">
        <f t="shared" si="2054"/>
        <v>2.3555204204779047E-4</v>
      </c>
      <c r="AZ1508" s="13">
        <f t="shared" si="2055"/>
        <v>1.472621482607641E-4</v>
      </c>
      <c r="BA1508" s="13">
        <f t="shared" si="2056"/>
        <v>6.1376784288927005E-5</v>
      </c>
      <c r="BB1508" s="13">
        <f t="shared" si="2057"/>
        <v>1.9185732862148392E-5</v>
      </c>
      <c r="BC1508" s="13">
        <f t="shared" si="2058"/>
        <v>4.7978055510363779E-6</v>
      </c>
      <c r="BD1508" s="13">
        <f t="shared" si="2059"/>
        <v>5.3080010954407227E-4</v>
      </c>
      <c r="BE1508" s="13">
        <f t="shared" si="2060"/>
        <v>5.5845158374451514E-4</v>
      </c>
      <c r="BF1508" s="13">
        <f t="shared" si="2061"/>
        <v>2.9377176622536366E-4</v>
      </c>
      <c r="BG1508" s="13">
        <f t="shared" si="2062"/>
        <v>1.030251659448563E-4</v>
      </c>
      <c r="BH1508" s="13">
        <f t="shared" si="2063"/>
        <v>2.709803843902061E-5</v>
      </c>
      <c r="BI1508" s="13">
        <f t="shared" si="2064"/>
        <v>5.7019364580158695E-6</v>
      </c>
      <c r="BJ1508" s="14">
        <f t="shared" si="2065"/>
        <v>0.31016264592341214</v>
      </c>
      <c r="BK1508" s="14">
        <f t="shared" si="2066"/>
        <v>0.28195648786371147</v>
      </c>
      <c r="BL1508" s="14">
        <f t="shared" si="2067"/>
        <v>0.37509684030453905</v>
      </c>
      <c r="BM1508" s="14">
        <f t="shared" si="2068"/>
        <v>0.40417699897351045</v>
      </c>
      <c r="BN1508" s="14">
        <f t="shared" si="2069"/>
        <v>0.59538880490914958</v>
      </c>
    </row>
    <row r="1509" spans="1:66" x14ac:dyDescent="0.25">
      <c r="A1509" t="s">
        <v>290</v>
      </c>
      <c r="B1509" t="s">
        <v>291</v>
      </c>
      <c r="C1509" t="s">
        <v>307</v>
      </c>
      <c r="D1509" t="s">
        <v>399</v>
      </c>
      <c r="E1509" s="10">
        <f>VLOOKUP(A1509,home!$A$2:$E$405,3,FALSE)</f>
        <v>1.6292</v>
      </c>
      <c r="F1509" s="10">
        <f>VLOOKUP(B1509,home!$B$2:$E$405,3,FALSE)</f>
        <v>0.90259999999999996</v>
      </c>
      <c r="G1509" s="10">
        <f>VLOOKUP(C1509,away!$B$2:$E$405,4,FALSE)</f>
        <v>0.79790000000000005</v>
      </c>
      <c r="H1509" s="10">
        <f>VLOOKUP(A1509,away!$A$2:$E$405,3,FALSE)</f>
        <v>1.1462000000000001</v>
      </c>
      <c r="I1509" s="10">
        <f>VLOOKUP(C1509,away!$B$2:$E$405,3,FALSE)</f>
        <v>1.0033000000000001</v>
      </c>
      <c r="J1509" s="10">
        <f>VLOOKUP(B1509,home!$B$2:$E$405,4,FALSE)</f>
        <v>0.71850000000000003</v>
      </c>
      <c r="K1509" s="12">
        <f t="shared" si="2014"/>
        <v>1.1733246525680001</v>
      </c>
      <c r="L1509" s="12">
        <f t="shared" si="2015"/>
        <v>0.82626239751000019</v>
      </c>
      <c r="M1509" s="13">
        <f t="shared" si="2016"/>
        <v>0.13539118147206067</v>
      </c>
      <c r="N1509" s="13">
        <f t="shared" si="2017"/>
        <v>0.15885781096147666</v>
      </c>
      <c r="O1509" s="13">
        <f t="shared" si="2018"/>
        <v>0.11186864220481638</v>
      </c>
      <c r="P1509" s="13">
        <f t="shared" si="2019"/>
        <v>0.13125823574822007</v>
      </c>
      <c r="Q1509" s="13">
        <f t="shared" si="2020"/>
        <v>9.3195892927043833E-2</v>
      </c>
      <c r="R1509" s="13">
        <f t="shared" si="2021"/>
        <v>4.6216426257169992E-2</v>
      </c>
      <c r="S1509" s="13">
        <f t="shared" si="2022"/>
        <v>3.1812863039552254E-2</v>
      </c>
      <c r="T1509" s="13">
        <f t="shared" si="2023"/>
        <v>7.7004261927984499E-2</v>
      </c>
      <c r="U1509" s="13">
        <f t="shared" si="2024"/>
        <v>5.4226872281128574E-2</v>
      </c>
      <c r="V1509" s="13">
        <f t="shared" si="2025"/>
        <v>3.4268605411621718E-3</v>
      </c>
      <c r="W1509" s="13">
        <f t="shared" si="2026"/>
        <v>3.6449679563129396E-2</v>
      </c>
      <c r="X1509" s="13">
        <f t="shared" si="2027"/>
        <v>3.0116999624302549E-2</v>
      </c>
      <c r="Y1509" s="13">
        <f t="shared" si="2028"/>
        <v>1.2442272157692001E-2</v>
      </c>
      <c r="Z1509" s="13">
        <f t="shared" si="2029"/>
        <v>1.2728965054531133E-2</v>
      </c>
      <c r="AA1509" s="13">
        <f t="shared" si="2030"/>
        <v>1.4935208500157957E-2</v>
      </c>
      <c r="AB1509" s="13">
        <f t="shared" si="2031"/>
        <v>8.7619241622392385E-3</v>
      </c>
      <c r="AC1509" s="13">
        <f t="shared" si="2032"/>
        <v>2.0764077093942752E-4</v>
      </c>
      <c r="AD1509" s="13">
        <f t="shared" si="2033"/>
        <v>1.0691826902405943E-2</v>
      </c>
      <c r="AE1509" s="13">
        <f t="shared" si="2034"/>
        <v>8.8342545301438521E-3</v>
      </c>
      <c r="AF1509" s="13">
        <f t="shared" si="2035"/>
        <v>3.6497061641451206E-3</v>
      </c>
      <c r="AG1509" s="13">
        <f t="shared" si="2036"/>
        <v>1.0052049884645244E-3</v>
      </c>
      <c r="AH1509" s="13">
        <f t="shared" si="2037"/>
        <v>2.6293662959444761E-3</v>
      </c>
      <c r="AI1509" s="13">
        <f t="shared" si="2038"/>
        <v>3.0851002956630617E-3</v>
      </c>
      <c r="AJ1509" s="13">
        <f t="shared" si="2039"/>
        <v>1.8099121162731483E-3</v>
      </c>
      <c r="AK1509" s="13">
        <f t="shared" si="2040"/>
        <v>7.0787150166826823E-4</v>
      </c>
      <c r="AL1509" s="13">
        <f t="shared" si="2041"/>
        <v>8.0520934869111176E-6</v>
      </c>
      <c r="AM1509" s="13">
        <f t="shared" si="2042"/>
        <v>2.508996817116528E-3</v>
      </c>
      <c r="AN1509" s="13">
        <f t="shared" si="2043"/>
        <v>2.0730897254556619E-3</v>
      </c>
      <c r="AO1509" s="13">
        <f t="shared" si="2044"/>
        <v>8.564580434041718E-4</v>
      </c>
      <c r="AP1509" s="13">
        <f t="shared" si="2045"/>
        <v>2.3588635876995158E-4</v>
      </c>
      <c r="AQ1509" s="13">
        <f t="shared" si="2046"/>
        <v>4.8726007084291061E-5</v>
      </c>
      <c r="AR1509" s="13">
        <f t="shared" si="2047"/>
        <v>4.3450929992381432E-4</v>
      </c>
      <c r="AS1509" s="13">
        <f t="shared" si="2048"/>
        <v>5.0982047337067439E-4</v>
      </c>
      <c r="AT1509" s="13">
        <f t="shared" si="2049"/>
        <v>2.9909246489484998E-4</v>
      </c>
      <c r="AU1509" s="13">
        <f t="shared" si="2050"/>
        <v>1.1697752081948548E-4</v>
      </c>
      <c r="AV1509" s="13">
        <f t="shared" si="2051"/>
        <v>3.4313152243447234E-5</v>
      </c>
      <c r="AW1509" s="13">
        <f t="shared" si="2052"/>
        <v>2.1684154464295104E-7</v>
      </c>
      <c r="AX1509" s="13">
        <f t="shared" si="2053"/>
        <v>4.9064463645624452E-4</v>
      </c>
      <c r="AY1509" s="13">
        <f t="shared" si="2054"/>
        <v>4.0540121364375905E-4</v>
      </c>
      <c r="AZ1509" s="13">
        <f t="shared" si="2055"/>
        <v>1.6748388936937809E-4</v>
      </c>
      <c r="BA1509" s="13">
        <f t="shared" si="2056"/>
        <v>4.6128546658213992E-5</v>
      </c>
      <c r="BB1509" s="13">
        <f t="shared" si="2057"/>
        <v>9.5285708888669509E-6</v>
      </c>
      <c r="BC1509" s="13">
        <f t="shared" si="2058"/>
        <v>1.57461996549584E-6</v>
      </c>
      <c r="BD1509" s="13">
        <f t="shared" si="2059"/>
        <v>5.983644931590708E-5</v>
      </c>
      <c r="BE1509" s="13">
        <f t="shared" si="2060"/>
        <v>7.0207581104489425E-5</v>
      </c>
      <c r="BF1509" s="13">
        <f t="shared" si="2061"/>
        <v>4.1188142853532375E-5</v>
      </c>
      <c r="BG1509" s="13">
        <f t="shared" si="2062"/>
        <v>1.6109021134514004E-5</v>
      </c>
      <c r="BH1509" s="13">
        <f t="shared" si="2063"/>
        <v>4.7252779064660574E-6</v>
      </c>
      <c r="BI1509" s="13">
        <f t="shared" si="2064"/>
        <v>1.1088570115783059E-6</v>
      </c>
      <c r="BJ1509" s="14">
        <f t="shared" si="2065"/>
        <v>0.43909182817560088</v>
      </c>
      <c r="BK1509" s="14">
        <f t="shared" si="2066"/>
        <v>0.30251023487906525</v>
      </c>
      <c r="BL1509" s="14">
        <f t="shared" si="2067"/>
        <v>0.2458292118556398</v>
      </c>
      <c r="BM1509" s="14">
        <f t="shared" si="2068"/>
        <v>0.32296686602195046</v>
      </c>
      <c r="BN1509" s="14">
        <f t="shared" si="2069"/>
        <v>0.67678818957078768</v>
      </c>
    </row>
    <row r="1510" spans="1:66" x14ac:dyDescent="0.25">
      <c r="A1510" t="s">
        <v>290</v>
      </c>
      <c r="B1510" t="s">
        <v>297</v>
      </c>
      <c r="C1510" t="s">
        <v>306</v>
      </c>
      <c r="D1510" t="s">
        <v>399</v>
      </c>
      <c r="E1510" s="10">
        <f>VLOOKUP(A1510,home!$A$2:$E$405,3,FALSE)</f>
        <v>1.6292</v>
      </c>
      <c r="F1510" s="10">
        <f>VLOOKUP(B1510,home!$B$2:$E$405,3,FALSE)</f>
        <v>1.1554</v>
      </c>
      <c r="G1510" s="10">
        <f>VLOOKUP(C1510,away!$B$2:$E$405,4,FALSE)</f>
        <v>0.83040000000000003</v>
      </c>
      <c r="H1510" s="10">
        <f>VLOOKUP(A1510,away!$A$2:$E$405,3,FALSE)</f>
        <v>1.1462000000000001</v>
      </c>
      <c r="I1510" s="10">
        <f>VLOOKUP(C1510,away!$B$2:$E$405,3,FALSE)</f>
        <v>1.7448999999999999</v>
      </c>
      <c r="J1510" s="10">
        <f>VLOOKUP(B1510,home!$B$2:$E$405,4,FALSE)</f>
        <v>0.87239999999999995</v>
      </c>
      <c r="K1510" s="12">
        <f t="shared" si="2014"/>
        <v>1.5631264254720001</v>
      </c>
      <c r="L1510" s="12">
        <f t="shared" si="2015"/>
        <v>1.7448038211119998</v>
      </c>
      <c r="M1510" s="13">
        <f t="shared" si="2016"/>
        <v>3.6591831498535281E-2</v>
      </c>
      <c r="N1510" s="13">
        <f t="shared" si="2017"/>
        <v>5.7197658771779181E-2</v>
      </c>
      <c r="O1510" s="13">
        <f t="shared" si="2018"/>
        <v>6.3845567420130783E-2</v>
      </c>
      <c r="P1510" s="13">
        <f t="shared" si="2019"/>
        <v>9.97986935836606E-2</v>
      </c>
      <c r="Q1510" s="13">
        <f t="shared" si="2020"/>
        <v>4.4703585950649202E-2</v>
      </c>
      <c r="R1510" s="13">
        <f t="shared" si="2021"/>
        <v>5.5698994997854002E-2</v>
      </c>
      <c r="S1510" s="13">
        <f t="shared" si="2022"/>
        <v>6.804646578980382E-2</v>
      </c>
      <c r="T1510" s="13">
        <f t="shared" si="2023"/>
        <v>7.799898758410144E-2</v>
      </c>
      <c r="U1510" s="13">
        <f t="shared" si="2024"/>
        <v>8.7064570953378329E-2</v>
      </c>
      <c r="V1510" s="13">
        <f t="shared" si="2025"/>
        <v>2.0620717522948657E-2</v>
      </c>
      <c r="W1510" s="13">
        <f t="shared" si="2026"/>
        <v>2.3292452170939539E-2</v>
      </c>
      <c r="X1510" s="13">
        <f t="shared" si="2027"/>
        <v>4.0640759550923798E-2</v>
      </c>
      <c r="Y1510" s="13">
        <f t="shared" si="2028"/>
        <v>3.5455076278672927E-2</v>
      </c>
      <c r="Z1510" s="13">
        <f t="shared" si="2029"/>
        <v>3.2394606434784624E-2</v>
      </c>
      <c r="AA1510" s="13">
        <f t="shared" si="2030"/>
        <v>5.0636865360977133E-2</v>
      </c>
      <c r="AB1510" s="13">
        <f t="shared" si="2031"/>
        <v>3.9575911174405579E-2</v>
      </c>
      <c r="AC1510" s="13">
        <f t="shared" si="2032"/>
        <v>3.5149932807243284E-3</v>
      </c>
      <c r="AD1510" s="13">
        <f t="shared" si="2033"/>
        <v>9.1022618756095644E-3</v>
      </c>
      <c r="AE1510" s="13">
        <f t="shared" si="2034"/>
        <v>1.5881661301325647E-2</v>
      </c>
      <c r="AF1510" s="13">
        <f t="shared" si="2035"/>
        <v>1.3855191662079783E-2</v>
      </c>
      <c r="AG1510" s="13">
        <f t="shared" si="2036"/>
        <v>8.0581971180786454E-3</v>
      </c>
      <c r="AH1510" s="13">
        <f t="shared" si="2037"/>
        <v>1.4130558272707887E-2</v>
      </c>
      <c r="AI1510" s="13">
        <f t="shared" si="2038"/>
        <v>2.2087849042741674E-2</v>
      </c>
      <c r="AJ1510" s="13">
        <f t="shared" si="2039"/>
        <v>1.7263050260272972E-2</v>
      </c>
      <c r="AK1510" s="13">
        <f t="shared" si="2040"/>
        <v>8.9947766820279908E-3</v>
      </c>
      <c r="AL1510" s="13">
        <f t="shared" si="2041"/>
        <v>3.8346453074990179E-4</v>
      </c>
      <c r="AM1510" s="13">
        <f t="shared" si="2042"/>
        <v>2.8455972138663249E-3</v>
      </c>
      <c r="AN1510" s="13">
        <f t="shared" si="2043"/>
        <v>4.9650088920996241E-3</v>
      </c>
      <c r="AO1510" s="13">
        <f t="shared" si="2044"/>
        <v>4.3314832433952411E-3</v>
      </c>
      <c r="AP1510" s="13">
        <f t="shared" si="2045"/>
        <v>2.519196171386206E-3</v>
      </c>
      <c r="AQ1510" s="13">
        <f t="shared" si="2046"/>
        <v>1.0988757764913424E-3</v>
      </c>
      <c r="AR1510" s="13">
        <f t="shared" si="2047"/>
        <v>4.931010413733298E-3</v>
      </c>
      <c r="AS1510" s="13">
        <f t="shared" si="2048"/>
        <v>7.7077926819841365E-3</v>
      </c>
      <c r="AT1510" s="13">
        <f t="shared" si="2049"/>
        <v>6.0241272116345543E-3</v>
      </c>
      <c r="AU1510" s="13">
        <f t="shared" si="2050"/>
        <v>3.1388241449703093E-3</v>
      </c>
      <c r="AV1510" s="13">
        <f t="shared" si="2051"/>
        <v>1.226594741478162E-3</v>
      </c>
      <c r="AW1510" s="13">
        <f t="shared" si="2052"/>
        <v>2.905115525429918E-5</v>
      </c>
      <c r="AX1510" s="13">
        <f t="shared" si="2053"/>
        <v>7.4133803354065855E-4</v>
      </c>
      <c r="AY1510" s="13">
        <f t="shared" si="2054"/>
        <v>1.293489433657397E-3</v>
      </c>
      <c r="AZ1510" s="13">
        <f t="shared" si="2055"/>
        <v>1.1284426532067115E-3</v>
      </c>
      <c r="BA1510" s="13">
        <f t="shared" si="2056"/>
        <v>6.5630368440694475E-4</v>
      </c>
      <c r="BB1510" s="13">
        <f t="shared" si="2057"/>
        <v>2.8628029409078013E-4</v>
      </c>
      <c r="BC1510" s="13">
        <f t="shared" si="2058"/>
        <v>9.9900590207731987E-5</v>
      </c>
      <c r="BD1510" s="13">
        <f t="shared" si="2059"/>
        <v>1.4339409686374891E-3</v>
      </c>
      <c r="BE1510" s="13">
        <f t="shared" si="2060"/>
        <v>2.2414310206441755E-3</v>
      </c>
      <c r="BF1510" s="13">
        <f t="shared" si="2061"/>
        <v>1.751820029620794E-3</v>
      </c>
      <c r="BG1510" s="13">
        <f t="shared" si="2062"/>
        <v>9.1277206032380168E-4</v>
      </c>
      <c r="BH1510" s="13">
        <f t="shared" si="2063"/>
        <v>3.5669453198116432E-4</v>
      </c>
      <c r="BI1510" s="13">
        <f t="shared" si="2064"/>
        <v>1.1151172975222495E-4</v>
      </c>
      <c r="BJ1510" s="14">
        <f t="shared" si="2065"/>
        <v>0.34615174825050865</v>
      </c>
      <c r="BK1510" s="14">
        <f t="shared" si="2066"/>
        <v>0.23024965564007996</v>
      </c>
      <c r="BL1510" s="14">
        <f t="shared" si="2067"/>
        <v>0.38913466369925637</v>
      </c>
      <c r="BM1510" s="14">
        <f t="shared" si="2068"/>
        <v>0.6388299035236179</v>
      </c>
      <c r="BN1510" s="14">
        <f t="shared" si="2069"/>
        <v>0.35783633222260908</v>
      </c>
    </row>
    <row r="1511" spans="1:66" x14ac:dyDescent="0.25">
      <c r="A1511" t="s">
        <v>290</v>
      </c>
      <c r="B1511" t="s">
        <v>298</v>
      </c>
      <c r="C1511" t="s">
        <v>293</v>
      </c>
      <c r="D1511" t="s">
        <v>399</v>
      </c>
      <c r="E1511" s="10">
        <f>VLOOKUP(A1511,home!$A$2:$E$405,3,FALSE)</f>
        <v>1.6292</v>
      </c>
      <c r="F1511" s="10">
        <f>VLOOKUP(B1511,home!$B$2:$E$405,3,FALSE)</f>
        <v>0.61380000000000001</v>
      </c>
      <c r="G1511" s="10">
        <f>VLOOKUP(C1511,away!$B$2:$E$405,4,FALSE)</f>
        <v>1.2998000000000001</v>
      </c>
      <c r="H1511" s="10">
        <f>VLOOKUP(A1511,away!$A$2:$E$405,3,FALSE)</f>
        <v>1.1462000000000001</v>
      </c>
      <c r="I1511" s="10">
        <f>VLOOKUP(C1511,away!$B$2:$E$405,3,FALSE)</f>
        <v>0.66720000000000002</v>
      </c>
      <c r="J1511" s="10">
        <f>VLOOKUP(B1511,home!$B$2:$E$405,4,FALSE)</f>
        <v>1.4883</v>
      </c>
      <c r="K1511" s="12">
        <f t="shared" si="2014"/>
        <v>1.299803847408</v>
      </c>
      <c r="L1511" s="12">
        <f t="shared" si="2015"/>
        <v>1.1381694477120001</v>
      </c>
      <c r="M1511" s="13">
        <f t="shared" si="2016"/>
        <v>8.7337679914000169E-2</v>
      </c>
      <c r="N1511" s="13">
        <f t="shared" si="2017"/>
        <v>0.11352185237590583</v>
      </c>
      <c r="O1511" s="13">
        <f t="shared" si="2018"/>
        <v>9.9405078912165004E-2</v>
      </c>
      <c r="P1511" s="13">
        <f t="shared" si="2019"/>
        <v>0.12920710402192795</v>
      </c>
      <c r="Q1511" s="13">
        <f t="shared" si="2020"/>
        <v>7.3778070241542704E-2</v>
      </c>
      <c r="R1511" s="13">
        <f t="shared" si="2021"/>
        <v>5.656991188261333E-2</v>
      </c>
      <c r="S1511" s="13">
        <f t="shared" si="2022"/>
        <v>4.778715139379721E-2</v>
      </c>
      <c r="T1511" s="13">
        <f t="shared" si="2023"/>
        <v>8.3971945460073805E-2</v>
      </c>
      <c r="U1511" s="13">
        <f t="shared" si="2024"/>
        <v>7.3529789112552355E-2</v>
      </c>
      <c r="V1511" s="13">
        <f t="shared" si="2025"/>
        <v>7.8551299674879168E-3</v>
      </c>
      <c r="W1511" s="13">
        <f t="shared" si="2026"/>
        <v>3.1965673184764953E-2</v>
      </c>
      <c r="X1511" s="13">
        <f t="shared" si="2027"/>
        <v>3.6382352594446221E-2</v>
      </c>
      <c r="Y1511" s="13">
        <f t="shared" si="2028"/>
        <v>2.070464107944206E-2</v>
      </c>
      <c r="Z1511" s="13">
        <f t="shared" si="2029"/>
        <v>2.1462048454850169E-2</v>
      </c>
      <c r="AA1511" s="13">
        <f t="shared" si="2030"/>
        <v>2.7896453154871173E-2</v>
      </c>
      <c r="AB1511" s="13">
        <f t="shared" si="2031"/>
        <v>1.8129958569869296E-2</v>
      </c>
      <c r="AC1511" s="13">
        <f t="shared" si="2032"/>
        <v>7.2630349510541085E-4</v>
      </c>
      <c r="AD1511" s="13">
        <f t="shared" si="2033"/>
        <v>1.0387276247636064E-2</v>
      </c>
      <c r="AE1511" s="13">
        <f t="shared" si="2034"/>
        <v>1.1822480470003914E-2</v>
      </c>
      <c r="AF1511" s="13">
        <f t="shared" si="2035"/>
        <v>6.7279930335651331E-3</v>
      </c>
      <c r="AG1511" s="13">
        <f t="shared" si="2036"/>
        <v>2.5525320384076696E-3</v>
      </c>
      <c r="AH1511" s="13">
        <f t="shared" si="2037"/>
        <v>6.1068619591562508E-3</v>
      </c>
      <c r="AI1511" s="13">
        <f t="shared" si="2038"/>
        <v>7.9377226701008528E-3</v>
      </c>
      <c r="AJ1511" s="13">
        <f t="shared" si="2039"/>
        <v>5.1587412331273955E-3</v>
      </c>
      <c r="AK1511" s="13">
        <f t="shared" si="2040"/>
        <v>2.235117234200426E-3</v>
      </c>
      <c r="AL1511" s="13">
        <f t="shared" si="2041"/>
        <v>4.2979649258363912E-5</v>
      </c>
      <c r="AM1511" s="13">
        <f t="shared" si="2042"/>
        <v>2.700284326153414E-3</v>
      </c>
      <c r="AN1511" s="13">
        <f t="shared" si="2043"/>
        <v>3.0733811201634014E-3</v>
      </c>
      <c r="AO1511" s="13">
        <f t="shared" si="2044"/>
        <v>1.7490142460724338E-3</v>
      </c>
      <c r="AP1511" s="13">
        <f t="shared" si="2045"/>
        <v>6.635581928308939E-4</v>
      </c>
      <c r="AQ1511" s="13">
        <f t="shared" si="2046"/>
        <v>1.8881041546477787E-4</v>
      </c>
      <c r="AR1511" s="13">
        <f t="shared" si="2047"/>
        <v>1.3901287406612589E-3</v>
      </c>
      <c r="AS1511" s="13">
        <f t="shared" si="2048"/>
        <v>1.8068946855039425E-3</v>
      </c>
      <c r="AT1511" s="13">
        <f t="shared" si="2049"/>
        <v>1.1743043320395464E-3</v>
      </c>
      <c r="AU1511" s="13">
        <f t="shared" si="2050"/>
        <v>5.0878842960429456E-4</v>
      </c>
      <c r="AV1511" s="13">
        <f t="shared" si="2051"/>
        <v>1.6533128957908422E-4</v>
      </c>
      <c r="AW1511" s="13">
        <f t="shared" si="2052"/>
        <v>1.7662212594519466E-6</v>
      </c>
      <c r="AX1511" s="13">
        <f t="shared" si="2053"/>
        <v>5.8497332603828667E-4</v>
      </c>
      <c r="AY1511" s="13">
        <f t="shared" si="2054"/>
        <v>6.6579876742324854E-4</v>
      </c>
      <c r="AZ1511" s="13">
        <f t="shared" si="2055"/>
        <v>3.7889590770272464E-4</v>
      </c>
      <c r="BA1511" s="13">
        <f t="shared" si="2056"/>
        <v>1.4374924867011565E-4</v>
      </c>
      <c r="BB1511" s="13">
        <f t="shared" si="2057"/>
        <v>4.0902750741970132E-5</v>
      </c>
      <c r="BC1511" s="13">
        <f t="shared" si="2058"/>
        <v>9.3108522443779512E-6</v>
      </c>
      <c r="BD1511" s="13">
        <f t="shared" si="2059"/>
        <v>2.6370034350116698E-4</v>
      </c>
      <c r="BE1511" s="13">
        <f t="shared" si="2060"/>
        <v>3.4275872104562807E-4</v>
      </c>
      <c r="BF1511" s="13">
        <f t="shared" si="2061"/>
        <v>2.2275955217387642E-4</v>
      </c>
      <c r="BG1511" s="13">
        <f t="shared" si="2062"/>
        <v>9.6514574320829207E-5</v>
      </c>
      <c r="BH1511" s="13">
        <f t="shared" si="2063"/>
        <v>3.1362503758289812E-5</v>
      </c>
      <c r="BI1511" s="13">
        <f t="shared" si="2064"/>
        <v>8.1530206098745804E-6</v>
      </c>
      <c r="BJ1511" s="14">
        <f t="shared" si="2065"/>
        <v>0.40201349587929397</v>
      </c>
      <c r="BK1511" s="14">
        <f t="shared" si="2066"/>
        <v>0.27362214720900024</v>
      </c>
      <c r="BL1511" s="14">
        <f t="shared" si="2067"/>
        <v>0.30298033092145377</v>
      </c>
      <c r="BM1511" s="14">
        <f t="shared" si="2068"/>
        <v>0.43959429257027938</v>
      </c>
      <c r="BN1511" s="14">
        <f t="shared" si="2069"/>
        <v>0.55981969734815495</v>
      </c>
    </row>
    <row r="1512" spans="1:66" x14ac:dyDescent="0.25">
      <c r="A1512" t="s">
        <v>290</v>
      </c>
      <c r="B1512" t="s">
        <v>301</v>
      </c>
      <c r="C1512" t="s">
        <v>316</v>
      </c>
      <c r="D1512" t="s">
        <v>399</v>
      </c>
      <c r="E1512" s="10">
        <f>VLOOKUP(A1512,home!$A$2:$E$405,3,FALSE)</f>
        <v>1.6292</v>
      </c>
      <c r="F1512" s="10">
        <f>VLOOKUP(B1512,home!$B$2:$E$405,3,FALSE)</f>
        <v>0.93879999999999997</v>
      </c>
      <c r="G1512" s="10">
        <f>VLOOKUP(C1512,away!$B$2:$E$405,4,FALSE)</f>
        <v>1.4080999999999999</v>
      </c>
      <c r="H1512" s="10">
        <f>VLOOKUP(A1512,away!$A$2:$E$405,3,FALSE)</f>
        <v>1.1462000000000001</v>
      </c>
      <c r="I1512" s="10">
        <f>VLOOKUP(C1512,away!$B$2:$E$405,3,FALSE)</f>
        <v>0.76980000000000004</v>
      </c>
      <c r="J1512" s="10">
        <f>VLOOKUP(B1512,home!$B$2:$E$405,4,FALSE)</f>
        <v>1.7962</v>
      </c>
      <c r="K1512" s="12">
        <f t="shared" si="2014"/>
        <v>2.1536790369759999</v>
      </c>
      <c r="L1512" s="12">
        <f t="shared" si="2015"/>
        <v>1.5848676579120002</v>
      </c>
      <c r="M1512" s="13">
        <f t="shared" si="2016"/>
        <v>2.3788650188443512E-2</v>
      </c>
      <c r="N1512" s="13">
        <f t="shared" si="2017"/>
        <v>5.1233117228805955E-2</v>
      </c>
      <c r="O1512" s="13">
        <f t="shared" si="2018"/>
        <v>3.7701862309046333E-2</v>
      </c>
      <c r="P1512" s="13">
        <f t="shared" si="2019"/>
        <v>8.1197710509948631E-2</v>
      </c>
      <c r="Q1512" s="13">
        <f t="shared" si="2020"/>
        <v>5.5169845287306674E-2</v>
      </c>
      <c r="R1512" s="13">
        <f t="shared" si="2021"/>
        <v>2.9876231108329491E-2</v>
      </c>
      <c r="S1512" s="13">
        <f t="shared" si="2022"/>
        <v>6.9287960222942049E-2</v>
      </c>
      <c r="T1512" s="13">
        <f t="shared" si="2023"/>
        <v>8.7436903487861123E-2</v>
      </c>
      <c r="U1512" s="13">
        <f t="shared" si="2024"/>
        <v>6.4343812641859455E-2</v>
      </c>
      <c r="V1512" s="13">
        <f t="shared" si="2025"/>
        <v>2.6277814987120753E-2</v>
      </c>
      <c r="W1512" s="13">
        <f t="shared" si="2026"/>
        <v>3.9606046422827189E-2</v>
      </c>
      <c r="X1512" s="13">
        <f t="shared" si="2027"/>
        <v>6.2770342033300078E-2</v>
      </c>
      <c r="Y1512" s="13">
        <f t="shared" si="2028"/>
        <v>4.9741342482325743E-2</v>
      </c>
      <c r="Z1512" s="13">
        <f t="shared" si="2029"/>
        <v>1.5783290807965263E-2</v>
      </c>
      <c r="AA1512" s="13">
        <f t="shared" si="2030"/>
        <v>3.3992142547610779E-2</v>
      </c>
      <c r="AB1512" s="13">
        <f t="shared" si="2031"/>
        <v>3.6604082413344653E-2</v>
      </c>
      <c r="AC1512" s="13">
        <f t="shared" si="2032"/>
        <v>5.6058729616223915E-3</v>
      </c>
      <c r="AD1512" s="13">
        <f t="shared" si="2033"/>
        <v>2.1324677979585305E-2</v>
      </c>
      <c r="AE1512" s="13">
        <f t="shared" si="2034"/>
        <v>3.3796792445232968E-2</v>
      </c>
      <c r="AF1512" s="13">
        <f t="shared" si="2035"/>
        <v>2.6781721643807183E-2</v>
      </c>
      <c r="AG1512" s="13">
        <f t="shared" si="2036"/>
        <v>1.4148494818823933E-2</v>
      </c>
      <c r="AH1512" s="13">
        <f t="shared" si="2037"/>
        <v>6.2536067842409795E-3</v>
      </c>
      <c r="AI1512" s="13">
        <f t="shared" si="2038"/>
        <v>1.3468261836710691E-2</v>
      </c>
      <c r="AJ1512" s="13">
        <f t="shared" si="2039"/>
        <v>1.450315659111385E-2</v>
      </c>
      <c r="AK1512" s="13">
        <f t="shared" si="2040"/>
        <v>1.0411714773420736E-2</v>
      </c>
      <c r="AL1512" s="13">
        <f t="shared" si="2041"/>
        <v>7.6538020659026808E-4</v>
      </c>
      <c r="AM1512" s="13">
        <f t="shared" si="2042"/>
        <v>9.1853023869793125E-3</v>
      </c>
      <c r="AN1512" s="13">
        <f t="shared" si="2043"/>
        <v>1.4557488681265407E-2</v>
      </c>
      <c r="AO1512" s="13">
        <f t="shared" si="2044"/>
        <v>1.1535846495678782E-2</v>
      </c>
      <c r="AP1512" s="13">
        <f t="shared" si="2045"/>
        <v>6.0942633392129268E-3</v>
      </c>
      <c r="AQ1512" s="13">
        <f t="shared" si="2046"/>
        <v>2.4146502162793403E-3</v>
      </c>
      <c r="AR1512" s="13">
        <f t="shared" si="2047"/>
        <v>1.982227827528518E-3</v>
      </c>
      <c r="AS1512" s="13">
        <f t="shared" si="2048"/>
        <v>4.2690825186586468E-3</v>
      </c>
      <c r="AT1512" s="13">
        <f t="shared" si="2049"/>
        <v>4.597116763777916E-3</v>
      </c>
      <c r="AU1512" s="13">
        <f t="shared" si="2050"/>
        <v>3.3002380015598166E-3</v>
      </c>
      <c r="AV1512" s="13">
        <f t="shared" si="2051"/>
        <v>1.7769133502477364E-3</v>
      </c>
      <c r="AW1512" s="13">
        <f t="shared" si="2052"/>
        <v>7.2568594164371987E-5</v>
      </c>
      <c r="AX1512" s="13">
        <f t="shared" si="2053"/>
        <v>3.2970321998538259E-3</v>
      </c>
      <c r="AY1512" s="13">
        <f t="shared" si="2054"/>
        <v>5.2253597006427822E-3</v>
      </c>
      <c r="AZ1512" s="13">
        <f t="shared" si="2055"/>
        <v>4.1407517952527393E-3</v>
      </c>
      <c r="BA1512" s="13">
        <f t="shared" si="2056"/>
        <v>2.187514533245706E-3</v>
      </c>
      <c r="BB1512" s="13">
        <f t="shared" si="2057"/>
        <v>8.6673025873839639E-4</v>
      </c>
      <c r="BC1512" s="13">
        <f t="shared" si="2058"/>
        <v>2.7473055104163668E-4</v>
      </c>
      <c r="BD1512" s="13">
        <f t="shared" si="2059"/>
        <v>5.2359479574385249E-4</v>
      </c>
      <c r="BE1512" s="13">
        <f t="shared" si="2060"/>
        <v>1.1276551354632654E-3</v>
      </c>
      <c r="BF1512" s="13">
        <f t="shared" si="2061"/>
        <v>1.2143036130927835E-3</v>
      </c>
      <c r="BG1512" s="13">
        <f t="shared" si="2062"/>
        <v>8.7174007868071437E-4</v>
      </c>
      <c r="BH1512" s="13">
        <f t="shared" si="2063"/>
        <v>4.6936208328661596E-4</v>
      </c>
      <c r="BI1512" s="13">
        <f t="shared" si="2064"/>
        <v>2.0217105590515351E-4</v>
      </c>
      <c r="BJ1512" s="14">
        <f t="shared" si="2065"/>
        <v>0.50178895398806711</v>
      </c>
      <c r="BK1512" s="14">
        <f t="shared" si="2066"/>
        <v>0.21214874877731041</v>
      </c>
      <c r="BL1512" s="14">
        <f t="shared" si="2067"/>
        <v>0.26748927622962199</v>
      </c>
      <c r="BM1512" s="14">
        <f t="shared" si="2068"/>
        <v>0.71309006206460579</v>
      </c>
      <c r="BN1512" s="14">
        <f t="shared" si="2069"/>
        <v>0.27896741663188063</v>
      </c>
    </row>
    <row r="1513" spans="1:66" x14ac:dyDescent="0.25">
      <c r="A1513" t="s">
        <v>290</v>
      </c>
      <c r="B1513" t="s">
        <v>309</v>
      </c>
      <c r="C1513" t="s">
        <v>294</v>
      </c>
      <c r="D1513" t="s">
        <v>399</v>
      </c>
      <c r="E1513" s="10">
        <f>VLOOKUP(A1513,home!$A$2:$E$405,3,FALSE)</f>
        <v>1.6292</v>
      </c>
      <c r="F1513" s="10">
        <f>VLOOKUP(B1513,home!$B$2:$E$405,3,FALSE)</f>
        <v>1.0470999999999999</v>
      </c>
      <c r="G1513" s="10">
        <f>VLOOKUP(C1513,away!$B$2:$E$405,4,FALSE)</f>
        <v>0.75819999999999999</v>
      </c>
      <c r="H1513" s="10">
        <f>VLOOKUP(A1513,away!$A$2:$E$405,3,FALSE)</f>
        <v>1.1462000000000001</v>
      </c>
      <c r="I1513" s="10">
        <f>VLOOKUP(C1513,away!$B$2:$E$405,3,FALSE)</f>
        <v>0.87239999999999995</v>
      </c>
      <c r="J1513" s="10">
        <f>VLOOKUP(B1513,home!$B$2:$E$405,4,FALSE)</f>
        <v>0.92379999999999995</v>
      </c>
      <c r="K1513" s="12">
        <f t="shared" si="2014"/>
        <v>1.2934401596239999</v>
      </c>
      <c r="L1513" s="12">
        <f t="shared" si="2015"/>
        <v>0.92374908014400003</v>
      </c>
      <c r="M1513" s="13">
        <f t="shared" si="2016"/>
        <v>0.10891481241736195</v>
      </c>
      <c r="N1513" s="13">
        <f t="shared" si="2017"/>
        <v>0.14087479235853065</v>
      </c>
      <c r="O1513" s="13">
        <f t="shared" si="2018"/>
        <v>0.1006099577845944</v>
      </c>
      <c r="P1513" s="13">
        <f t="shared" si="2019"/>
        <v>0.13013295985666967</v>
      </c>
      <c r="Q1513" s="13">
        <f t="shared" si="2020"/>
        <v>9.1106556957607887E-2</v>
      </c>
      <c r="R1513" s="13">
        <f t="shared" si="2021"/>
        <v>4.6469177978422878E-2</v>
      </c>
      <c r="S1513" s="13">
        <f t="shared" si="2022"/>
        <v>3.8871175704192115E-2</v>
      </c>
      <c r="T1513" s="13">
        <f t="shared" si="2023"/>
        <v>8.415959818467722E-2</v>
      </c>
      <c r="U1513" s="13">
        <f t="shared" si="2024"/>
        <v>6.0105100982007345E-2</v>
      </c>
      <c r="V1513" s="13">
        <f t="shared" si="2025"/>
        <v>5.1604256729779465E-3</v>
      </c>
      <c r="W1513" s="13">
        <f t="shared" si="2026"/>
        <v>3.928029319134712E-2</v>
      </c>
      <c r="X1513" s="13">
        <f t="shared" si="2027"/>
        <v>3.6285134703293524E-2</v>
      </c>
      <c r="Y1513" s="13">
        <f t="shared" si="2028"/>
        <v>1.6759179902534265E-2</v>
      </c>
      <c r="Z1513" s="13">
        <f t="shared" si="2029"/>
        <v>1.4308620137538653E-2</v>
      </c>
      <c r="AA1513" s="13">
        <f t="shared" si="2030"/>
        <v>1.8507343914697175E-2</v>
      </c>
      <c r="AB1513" s="13">
        <f t="shared" si="2031"/>
        <v>1.1969070933621092E-2</v>
      </c>
      <c r="AC1513" s="13">
        <f t="shared" si="2032"/>
        <v>3.8535935335614501E-4</v>
      </c>
      <c r="AD1513" s="13">
        <f t="shared" si="2033"/>
        <v>1.2701677173873388E-2</v>
      </c>
      <c r="AE1513" s="13">
        <f t="shared" si="2034"/>
        <v>1.1733162605651583E-2</v>
      </c>
      <c r="AF1513" s="13">
        <f t="shared" si="2035"/>
        <v>5.4192490820753145E-3</v>
      </c>
      <c r="AG1513" s="13">
        <f t="shared" si="2036"/>
        <v>1.6686754515460962E-3</v>
      </c>
      <c r="AH1513" s="13">
        <f t="shared" si="2037"/>
        <v>3.3043936725453112E-3</v>
      </c>
      <c r="AI1513" s="13">
        <f t="shared" si="2038"/>
        <v>4.2740354792775419E-3</v>
      </c>
      <c r="AJ1513" s="13">
        <f t="shared" si="2039"/>
        <v>2.7641045662776926E-3</v>
      </c>
      <c r="AK1513" s="13">
        <f t="shared" si="2040"/>
        <v>1.1917346171412149E-3</v>
      </c>
      <c r="AL1513" s="13">
        <f t="shared" si="2041"/>
        <v>1.8417312447280461E-5</v>
      </c>
      <c r="AM1513" s="13">
        <f t="shared" si="2042"/>
        <v>3.285771870253462E-3</v>
      </c>
      <c r="AN1513" s="13">
        <f t="shared" si="2043"/>
        <v>3.0352287427096655E-3</v>
      </c>
      <c r="AO1513" s="13">
        <f t="shared" si="2044"/>
        <v>1.4018948795523416E-3</v>
      </c>
      <c r="AP1513" s="13">
        <f t="shared" si="2045"/>
        <v>4.316663684816865E-4</v>
      </c>
      <c r="AQ1513" s="13">
        <f t="shared" si="2046"/>
        <v>9.96878527035147E-5</v>
      </c>
      <c r="AR1513" s="13">
        <f t="shared" si="2047"/>
        <v>6.1048612308947723E-4</v>
      </c>
      <c r="AS1513" s="13">
        <f t="shared" si="2048"/>
        <v>7.8962726849709022E-4</v>
      </c>
      <c r="AT1513" s="13">
        <f t="shared" si="2049"/>
        <v>5.1066781010416986E-4</v>
      </c>
      <c r="AU1513" s="13">
        <f t="shared" si="2050"/>
        <v>2.2017275127199194E-4</v>
      </c>
      <c r="AV1513" s="13">
        <f t="shared" si="2051"/>
        <v>7.1195069637525142E-5</v>
      </c>
      <c r="AW1513" s="13">
        <f t="shared" si="2052"/>
        <v>6.1125737939766254E-7</v>
      </c>
      <c r="AX1513" s="13">
        <f t="shared" si="2053"/>
        <v>7.0832488205811348E-4</v>
      </c>
      <c r="AY1513" s="13">
        <f t="shared" si="2054"/>
        <v>6.5431445824428965E-4</v>
      </c>
      <c r="AZ1513" s="13">
        <f t="shared" si="2055"/>
        <v>3.0221118946404112E-4</v>
      </c>
      <c r="BA1513" s="13">
        <f t="shared" si="2056"/>
        <v>9.305576942554404E-5</v>
      </c>
      <c r="BB1513" s="13">
        <f t="shared" si="2057"/>
        <v>2.1490045352234615E-5</v>
      </c>
      <c r="BC1513" s="13">
        <f t="shared" si="2058"/>
        <v>3.9702819252759145E-6</v>
      </c>
      <c r="BD1513" s="13">
        <f t="shared" si="2059"/>
        <v>9.3989332440763541E-5</v>
      </c>
      <c r="BE1513" s="13">
        <f t="shared" si="2060"/>
        <v>1.2156957715513438E-4</v>
      </c>
      <c r="BF1513" s="13">
        <f t="shared" si="2061"/>
        <v>7.8621486640479614E-5</v>
      </c>
      <c r="BG1513" s="13">
        <f t="shared" si="2062"/>
        <v>3.3897396076712705E-5</v>
      </c>
      <c r="BH1513" s="13">
        <f t="shared" si="2063"/>
        <v>1.0961063348075311E-5</v>
      </c>
      <c r="BI1513" s="13">
        <f t="shared" si="2064"/>
        <v>2.8354959053166608E-6</v>
      </c>
      <c r="BJ1513" s="14">
        <f t="shared" si="2065"/>
        <v>0.4500259359513073</v>
      </c>
      <c r="BK1513" s="14">
        <f t="shared" si="2066"/>
        <v>0.28413746477524937</v>
      </c>
      <c r="BL1513" s="14">
        <f t="shared" si="2067"/>
        <v>0.25173894330275143</v>
      </c>
      <c r="BM1513" s="14">
        <f t="shared" si="2068"/>
        <v>0.38144900361279438</v>
      </c>
      <c r="BN1513" s="14">
        <f t="shared" si="2069"/>
        <v>0.61810825735318742</v>
      </c>
    </row>
    <row r="1514" spans="1:66" x14ac:dyDescent="0.25">
      <c r="A1514" t="s">
        <v>290</v>
      </c>
      <c r="B1514" t="s">
        <v>299</v>
      </c>
      <c r="C1514" t="s">
        <v>302</v>
      </c>
      <c r="D1514" t="s">
        <v>399</v>
      </c>
      <c r="E1514" s="10">
        <f>VLOOKUP(A1514,home!$A$2:$E$405,3,FALSE)</f>
        <v>1.6292</v>
      </c>
      <c r="F1514" s="10">
        <f>VLOOKUP(B1514,home!$B$2:$E$405,3,FALSE)</f>
        <v>0.90259999999999996</v>
      </c>
      <c r="G1514" s="10">
        <f>VLOOKUP(C1514,away!$B$2:$E$405,4,FALSE)</f>
        <v>1.0109999999999999</v>
      </c>
      <c r="H1514" s="10">
        <f>VLOOKUP(A1514,away!$A$2:$E$405,3,FALSE)</f>
        <v>1.1462000000000001</v>
      </c>
      <c r="I1514" s="10">
        <f>VLOOKUP(C1514,away!$B$2:$E$405,3,FALSE)</f>
        <v>0.97509999999999997</v>
      </c>
      <c r="J1514" s="10">
        <f>VLOOKUP(B1514,home!$B$2:$E$405,4,FALSE)</f>
        <v>1.0777000000000001</v>
      </c>
      <c r="K1514" s="12">
        <f t="shared" si="2014"/>
        <v>1.4866915951199999</v>
      </c>
      <c r="L1514" s="12">
        <f t="shared" si="2015"/>
        <v>1.2045017724740001</v>
      </c>
      <c r="M1514" s="13">
        <f t="shared" si="2016"/>
        <v>6.7799980774755894E-2</v>
      </c>
      <c r="N1514" s="13">
        <f t="shared" si="2017"/>
        <v>0.10079766156712718</v>
      </c>
      <c r="O1514" s="13">
        <f t="shared" si="2018"/>
        <v>8.1665197016896604E-2</v>
      </c>
      <c r="P1514" s="13">
        <f t="shared" si="2019"/>
        <v>0.12141096201883909</v>
      </c>
      <c r="Q1514" s="13">
        <f t="shared" si="2020"/>
        <v>7.4927518129799128E-2</v>
      </c>
      <c r="R1514" s="13">
        <f t="shared" si="2021"/>
        <v>4.9182937278145204E-2</v>
      </c>
      <c r="S1514" s="13">
        <f t="shared" si="2022"/>
        <v>5.435334025872024E-2</v>
      </c>
      <c r="T1514" s="13">
        <f t="shared" si="2023"/>
        <v>9.025032839442082E-2</v>
      </c>
      <c r="U1514" s="13">
        <f t="shared" si="2024"/>
        <v>7.311985947473261E-2</v>
      </c>
      <c r="V1514" s="13">
        <f t="shared" si="2025"/>
        <v>1.0814639791831084E-2</v>
      </c>
      <c r="W1514" s="13">
        <f t="shared" si="2026"/>
        <v>3.7131370482257918E-2</v>
      </c>
      <c r="X1514" s="13">
        <f t="shared" si="2027"/>
        <v>4.472480156026843E-2</v>
      </c>
      <c r="Y1514" s="13">
        <f t="shared" si="2028"/>
        <v>2.693555137644563E-2</v>
      </c>
      <c r="Z1514" s="13">
        <f t="shared" si="2029"/>
        <v>1.9746978375667822E-2</v>
      </c>
      <c r="AA1514" s="13">
        <f t="shared" si="2030"/>
        <v>2.9357666780121743E-2</v>
      </c>
      <c r="AB1514" s="13">
        <f t="shared" si="2031"/>
        <v>2.1822898227170318E-2</v>
      </c>
      <c r="AC1514" s="13">
        <f t="shared" si="2032"/>
        <v>1.2103762844117838E-3</v>
      </c>
      <c r="AD1514" s="13">
        <f t="shared" si="2033"/>
        <v>1.3800724102814929E-2</v>
      </c>
      <c r="AE1514" s="13">
        <f t="shared" si="2034"/>
        <v>1.6622996643265237E-2</v>
      </c>
      <c r="AF1514" s="13">
        <f t="shared" si="2035"/>
        <v>1.0011214460321168E-2</v>
      </c>
      <c r="AG1514" s="13">
        <f t="shared" si="2036"/>
        <v>4.0195085206913951E-3</v>
      </c>
      <c r="AH1514" s="13">
        <f t="shared" si="2037"/>
        <v>5.9463176136244147E-3</v>
      </c>
      <c r="AI1514" s="13">
        <f t="shared" si="2038"/>
        <v>8.8403404180894332E-3</v>
      </c>
      <c r="AJ1514" s="13">
        <f t="shared" si="2039"/>
        <v>6.5714298987865948E-3</v>
      </c>
      <c r="AK1514" s="13">
        <f t="shared" si="2040"/>
        <v>3.2565631994821002E-3</v>
      </c>
      <c r="AL1514" s="13">
        <f t="shared" si="2041"/>
        <v>8.6697929654834221E-5</v>
      </c>
      <c r="AM1514" s="13">
        <f t="shared" si="2042"/>
        <v>4.1034841060449872E-3</v>
      </c>
      <c r="AN1514" s="13">
        <f t="shared" si="2043"/>
        <v>4.9426538790500749E-3</v>
      </c>
      <c r="AO1514" s="13">
        <f t="shared" si="2044"/>
        <v>2.9767176790206542E-3</v>
      </c>
      <c r="AP1514" s="13">
        <f t="shared" si="2045"/>
        <v>1.1951539068450231E-3</v>
      </c>
      <c r="AQ1514" s="13">
        <f t="shared" si="2046"/>
        <v>3.5989124979351431E-4</v>
      </c>
      <c r="AR1514" s="13">
        <f t="shared" si="2047"/>
        <v>1.4324700210607947E-3</v>
      </c>
      <c r="AS1514" s="13">
        <f t="shared" si="2048"/>
        <v>2.1296411405724528E-3</v>
      </c>
      <c r="AT1514" s="13">
        <f t="shared" si="2049"/>
        <v>1.5830597921554182E-3</v>
      </c>
      <c r="AU1514" s="13">
        <f t="shared" si="2050"/>
        <v>7.8450722918995807E-4</v>
      </c>
      <c r="AV1514" s="13">
        <f t="shared" si="2051"/>
        <v>2.9158007598689754E-4</v>
      </c>
      <c r="AW1514" s="13">
        <f t="shared" si="2052"/>
        <v>4.3125540925891605E-6</v>
      </c>
      <c r="AX1514" s="13">
        <f t="shared" si="2053"/>
        <v>1.0167692218609305E-3</v>
      </c>
      <c r="AY1514" s="13">
        <f t="shared" si="2054"/>
        <v>1.2247003299285008E-3</v>
      </c>
      <c r="AZ1514" s="13">
        <f t="shared" si="2055"/>
        <v>7.3757685907418612E-4</v>
      </c>
      <c r="BA1514" s="13">
        <f t="shared" si="2056"/>
        <v>2.9613754469688761E-4</v>
      </c>
      <c r="BB1514" s="13">
        <f t="shared" si="2057"/>
        <v>8.9174549370874947E-5</v>
      </c>
      <c r="BC1514" s="13">
        <f t="shared" si="2058"/>
        <v>2.148218055535782E-5</v>
      </c>
      <c r="BD1514" s="13">
        <f t="shared" si="2059"/>
        <v>2.8756877989726556E-4</v>
      </c>
      <c r="BE1514" s="13">
        <f t="shared" si="2060"/>
        <v>4.2752608809217799E-4</v>
      </c>
      <c r="BF1514" s="13">
        <f t="shared" si="2061"/>
        <v>3.1779972093058689E-4</v>
      </c>
      <c r="BG1514" s="13">
        <f t="shared" si="2062"/>
        <v>1.57490058012995E-4</v>
      </c>
      <c r="BH1514" s="13">
        <f t="shared" si="2063"/>
        <v>5.8534786390720228E-5</v>
      </c>
      <c r="BI1514" s="13">
        <f t="shared" si="2064"/>
        <v>1.7404634989845645E-5</v>
      </c>
      <c r="BJ1514" s="14">
        <f t="shared" si="2065"/>
        <v>0.43618541674365274</v>
      </c>
      <c r="BK1514" s="14">
        <f t="shared" si="2066"/>
        <v>0.25690069738814142</v>
      </c>
      <c r="BL1514" s="14">
        <f t="shared" si="2067"/>
        <v>0.28725079223432815</v>
      </c>
      <c r="BM1514" s="14">
        <f t="shared" si="2068"/>
        <v>0.50307924018039119</v>
      </c>
      <c r="BN1514" s="14">
        <f t="shared" si="2069"/>
        <v>0.49578425678556315</v>
      </c>
    </row>
    <row r="1515" spans="1:66" x14ac:dyDescent="0.25">
      <c r="A1515" t="s">
        <v>290</v>
      </c>
      <c r="B1515" t="s">
        <v>304</v>
      </c>
      <c r="C1515" t="s">
        <v>310</v>
      </c>
      <c r="D1515" t="s">
        <v>399</v>
      </c>
      <c r="E1515" s="10">
        <f>VLOOKUP(A1515,home!$A$2:$E$405,3,FALSE)</f>
        <v>1.6292</v>
      </c>
      <c r="F1515" s="10">
        <f>VLOOKUP(B1515,home!$B$2:$E$405,3,FALSE)</f>
        <v>0.86650000000000005</v>
      </c>
      <c r="G1515" s="10">
        <f>VLOOKUP(C1515,away!$B$2:$E$405,4,FALSE)</f>
        <v>0.90259999999999996</v>
      </c>
      <c r="H1515" s="10">
        <f>VLOOKUP(A1515,away!$A$2:$E$405,3,FALSE)</f>
        <v>1.1462000000000001</v>
      </c>
      <c r="I1515" s="10">
        <f>VLOOKUP(C1515,away!$B$2:$E$405,3,FALSE)</f>
        <v>1.1803999999999999</v>
      </c>
      <c r="J1515" s="10">
        <f>VLOOKUP(B1515,home!$B$2:$E$405,4,FALSE)</f>
        <v>0.71850000000000003</v>
      </c>
      <c r="K1515" s="12">
        <f t="shared" si="2014"/>
        <v>1.27420204468</v>
      </c>
      <c r="L1515" s="12">
        <f t="shared" si="2015"/>
        <v>0.9721121638800001</v>
      </c>
      <c r="M1515" s="13">
        <f t="shared" si="2016"/>
        <v>0.10578842092925227</v>
      </c>
      <c r="N1515" s="13">
        <f t="shared" si="2017"/>
        <v>0.13479582225152173</v>
      </c>
      <c r="O1515" s="13">
        <f t="shared" si="2018"/>
        <v>0.10283821078298372</v>
      </c>
      <c r="P1515" s="13">
        <f t="shared" si="2019"/>
        <v>0.13103665845091067</v>
      </c>
      <c r="Q1515" s="13">
        <f t="shared" si="2020"/>
        <v>8.5878556163605443E-2</v>
      </c>
      <c r="R1515" s="13">
        <f t="shared" si="2021"/>
        <v>4.9985137806896916E-2</v>
      </c>
      <c r="S1515" s="13">
        <f t="shared" si="2022"/>
        <v>4.0577706206295819E-2</v>
      </c>
      <c r="T1515" s="13">
        <f t="shared" si="2023"/>
        <v>8.3483589063092611E-2</v>
      </c>
      <c r="U1515" s="13">
        <f t="shared" si="2024"/>
        <v>6.3691164797159625E-2</v>
      </c>
      <c r="V1515" s="13">
        <f t="shared" si="2025"/>
        <v>5.5846975628538629E-3</v>
      </c>
      <c r="W1515" s="13">
        <f t="shared" si="2026"/>
        <v>3.6475543952610746E-2</v>
      </c>
      <c r="X1515" s="13">
        <f t="shared" si="2027"/>
        <v>3.5458319960472488E-2</v>
      </c>
      <c r="Y1515" s="13">
        <f t="shared" si="2028"/>
        <v>1.723473207216215E-2</v>
      </c>
      <c r="Z1515" s="13">
        <f t="shared" si="2029"/>
        <v>1.6197053491767522E-2</v>
      </c>
      <c r="AA1515" s="13">
        <f t="shared" si="2030"/>
        <v>2.0638318677001513E-2</v>
      </c>
      <c r="AB1515" s="13">
        <f t="shared" si="2031"/>
        <v>1.3148693928496382E-2</v>
      </c>
      <c r="AC1515" s="13">
        <f t="shared" si="2032"/>
        <v>4.3234889311794255E-4</v>
      </c>
      <c r="AD1515" s="13">
        <f t="shared" si="2033"/>
        <v>1.1619303171307964E-2</v>
      </c>
      <c r="AE1515" s="13">
        <f t="shared" si="2034"/>
        <v>1.1295265948637933E-2</v>
      </c>
      <c r="AF1515" s="13">
        <f t="shared" si="2035"/>
        <v>5.4901327114652496E-3</v>
      </c>
      <c r="AG1515" s="13">
        <f t="shared" si="2036"/>
        <v>1.7790082633769523E-3</v>
      </c>
      <c r="AH1515" s="13">
        <f t="shared" si="2037"/>
        <v>3.9363381795905596E-3</v>
      </c>
      <c r="AI1515" s="13">
        <f t="shared" si="2038"/>
        <v>5.0156901569862406E-3</v>
      </c>
      <c r="AJ1515" s="13">
        <f t="shared" si="2039"/>
        <v>3.1955013267566091E-3</v>
      </c>
      <c r="AK1515" s="13">
        <f t="shared" si="2040"/>
        <v>1.357238108110308E-3</v>
      </c>
      <c r="AL1515" s="13">
        <f t="shared" si="2041"/>
        <v>2.1421457562737635E-5</v>
      </c>
      <c r="AM1515" s="13">
        <f t="shared" si="2042"/>
        <v>2.9610679717274797E-3</v>
      </c>
      <c r="AN1515" s="13">
        <f t="shared" si="2043"/>
        <v>2.8784901933917636E-3</v>
      </c>
      <c r="AO1515" s="13">
        <f t="shared" si="2044"/>
        <v>1.3991076653027132E-3</v>
      </c>
      <c r="AP1515" s="13">
        <f t="shared" si="2045"/>
        <v>4.5336319333950524E-4</v>
      </c>
      <c r="AQ1515" s="13">
        <f t="shared" si="2046"/>
        <v>1.1017996872520332E-4</v>
      </c>
      <c r="AR1515" s="13">
        <f t="shared" si="2047"/>
        <v>7.6531244510504818E-4</v>
      </c>
      <c r="AS1515" s="13">
        <f t="shared" si="2048"/>
        <v>9.751626823719027E-4</v>
      </c>
      <c r="AT1515" s="13">
        <f t="shared" si="2049"/>
        <v>6.2127714188695601E-4</v>
      </c>
      <c r="AU1515" s="13">
        <f t="shared" si="2050"/>
        <v>2.6387753483510191E-4</v>
      </c>
      <c r="AV1515" s="13">
        <f t="shared" si="2051"/>
        <v>8.4058323608001236E-5</v>
      </c>
      <c r="AW1515" s="13">
        <f t="shared" si="2052"/>
        <v>7.370571985710016E-7</v>
      </c>
      <c r="AX1515" s="13">
        <f t="shared" si="2053"/>
        <v>6.2883314400193535E-4</v>
      </c>
      <c r="AY1515" s="13">
        <f t="shared" si="2054"/>
        <v>6.1129634833518513E-4</v>
      </c>
      <c r="AZ1515" s="13">
        <f t="shared" si="2055"/>
        <v>2.9712430797602945E-4</v>
      </c>
      <c r="BA1515" s="13">
        <f t="shared" si="2056"/>
        <v>9.6279384655975208E-5</v>
      </c>
      <c r="BB1515" s="13">
        <f t="shared" si="2057"/>
        <v>2.3398590238738736E-5</v>
      </c>
      <c r="BC1515" s="13">
        <f t="shared" si="2058"/>
        <v>4.5492108377443537E-6</v>
      </c>
      <c r="BD1515" s="13">
        <f t="shared" si="2059"/>
        <v>1.2399492284256031E-4</v>
      </c>
      <c r="BE1515" s="13">
        <f t="shared" si="2060"/>
        <v>1.5799458421592917E-4</v>
      </c>
      <c r="BF1515" s="13">
        <f t="shared" si="2061"/>
        <v>1.0065851112815172E-4</v>
      </c>
      <c r="BG1515" s="13">
        <f t="shared" si="2062"/>
        <v>4.2753093564645149E-5</v>
      </c>
      <c r="BH1515" s="13">
        <f t="shared" si="2063"/>
        <v>1.3619019809116557E-5</v>
      </c>
      <c r="BI1515" s="13">
        <f t="shared" si="2064"/>
        <v>3.4706765774627444E-6</v>
      </c>
      <c r="BJ1515" s="14">
        <f t="shared" si="2065"/>
        <v>0.43297396353678547</v>
      </c>
      <c r="BK1515" s="14">
        <f t="shared" si="2066"/>
        <v>0.28405254984832845</v>
      </c>
      <c r="BL1515" s="14">
        <f t="shared" si="2067"/>
        <v>0.26695847269992673</v>
      </c>
      <c r="BM1515" s="14">
        <f t="shared" si="2068"/>
        <v>0.38924867390050083</v>
      </c>
      <c r="BN1515" s="14">
        <f t="shared" si="2069"/>
        <v>0.61032280638517078</v>
      </c>
    </row>
    <row r="1516" spans="1:66" x14ac:dyDescent="0.25">
      <c r="A1516" t="s">
        <v>290</v>
      </c>
      <c r="B1516" t="s">
        <v>300</v>
      </c>
      <c r="C1516" t="s">
        <v>303</v>
      </c>
      <c r="D1516" t="s">
        <v>399</v>
      </c>
      <c r="E1516" s="10">
        <f>VLOOKUP(A1516,home!$A$2:$E$405,3,FALSE)</f>
        <v>1.6292</v>
      </c>
      <c r="F1516" s="10">
        <f>VLOOKUP(B1516,home!$B$2:$E$405,3,FALSE)</f>
        <v>0.75819999999999999</v>
      </c>
      <c r="G1516" s="10">
        <f>VLOOKUP(C1516,away!$B$2:$E$405,4,FALSE)</f>
        <v>1.1554</v>
      </c>
      <c r="H1516" s="10">
        <f>VLOOKUP(A1516,away!$A$2:$E$405,3,FALSE)</f>
        <v>1.1462000000000001</v>
      </c>
      <c r="I1516" s="10">
        <f>VLOOKUP(C1516,away!$B$2:$E$405,3,FALSE)</f>
        <v>1.0777000000000001</v>
      </c>
      <c r="J1516" s="10">
        <f>VLOOKUP(B1516,home!$B$2:$E$405,4,FALSE)</f>
        <v>1.1291</v>
      </c>
      <c r="K1516" s="12">
        <f t="shared" si="2014"/>
        <v>1.4272187569759998</v>
      </c>
      <c r="L1516" s="12">
        <f t="shared" si="2015"/>
        <v>1.3947317724340003</v>
      </c>
      <c r="M1516" s="13">
        <f t="shared" si="2016"/>
        <v>5.948979287833004E-2</v>
      </c>
      <c r="N1516" s="13">
        <f t="shared" si="2017"/>
        <v>8.4904948244569886E-2</v>
      </c>
      <c r="O1516" s="13">
        <f t="shared" si="2018"/>
        <v>8.2972304262924831E-2</v>
      </c>
      <c r="P1516" s="13">
        <f t="shared" si="2019"/>
        <v>0.11841962895356602</v>
      </c>
      <c r="Q1516" s="13">
        <f t="shared" si="2020"/>
        <v>6.0588967347363326E-2</v>
      </c>
      <c r="R1516" s="13">
        <f t="shared" si="2021"/>
        <v>5.7862054493781158E-2</v>
      </c>
      <c r="S1516" s="13">
        <f t="shared" si="2022"/>
        <v>5.8931153745067077E-2</v>
      </c>
      <c r="T1516" s="13">
        <f t="shared" si="2023"/>
        <v>8.4505357818333821E-2</v>
      </c>
      <c r="U1516" s="13">
        <f t="shared" si="2024"/>
        <v>8.258180949069191E-2</v>
      </c>
      <c r="V1516" s="13">
        <f t="shared" si="2025"/>
        <v>1.303417877373278E-2</v>
      </c>
      <c r="W1516" s="13">
        <f t="shared" si="2026"/>
        <v>2.8824570221321108E-2</v>
      </c>
      <c r="X1516" s="13">
        <f t="shared" si="2027"/>
        <v>4.0202543914431496E-2</v>
      </c>
      <c r="Y1516" s="13">
        <f t="shared" si="2028"/>
        <v>2.803588266506539E-2</v>
      </c>
      <c r="Z1516" s="13">
        <f t="shared" si="2029"/>
        <v>2.6900681940261385E-2</v>
      </c>
      <c r="AA1516" s="13">
        <f t="shared" si="2030"/>
        <v>3.8393157840586577E-2</v>
      </c>
      <c r="AB1516" s="13">
        <f t="shared" si="2031"/>
        <v>2.7397717504812673E-2</v>
      </c>
      <c r="AC1516" s="13">
        <f t="shared" si="2032"/>
        <v>1.6216044587437539E-3</v>
      </c>
      <c r="AD1516" s="13">
        <f t="shared" si="2033"/>
        <v>1.0284741820410327E-2</v>
      </c>
      <c r="AE1516" s="13">
        <f t="shared" si="2034"/>
        <v>1.4344456188206981E-2</v>
      </c>
      <c r="AF1516" s="13">
        <f t="shared" si="2035"/>
        <v>1.0003334401989895E-2</v>
      </c>
      <c r="AG1516" s="13">
        <f t="shared" si="2036"/>
        <v>4.6506561069124619E-3</v>
      </c>
      <c r="AH1516" s="13">
        <f t="shared" si="2037"/>
        <v>9.3798089505560019E-3</v>
      </c>
      <c r="AI1516" s="13">
        <f t="shared" si="2038"/>
        <v>1.3387039271084894E-2</v>
      </c>
      <c r="AJ1516" s="13">
        <f t="shared" si="2039"/>
        <v>9.5531167740333413E-3</v>
      </c>
      <c r="AK1516" s="13">
        <f t="shared" si="2040"/>
        <v>4.5447958158274793E-3</v>
      </c>
      <c r="AL1516" s="13">
        <f t="shared" si="2041"/>
        <v>1.2911781266855473E-4</v>
      </c>
      <c r="AM1516" s="13">
        <f t="shared" si="2042"/>
        <v>2.9357152873490206E-3</v>
      </c>
      <c r="AN1516" s="13">
        <f t="shared" si="2043"/>
        <v>4.0945353860858897E-3</v>
      </c>
      <c r="AO1516" s="13">
        <f t="shared" si="2044"/>
        <v>2.8553892981646538E-3</v>
      </c>
      <c r="AP1516" s="13">
        <f t="shared" si="2045"/>
        <v>1.3275007256060886E-3</v>
      </c>
      <c r="AQ1516" s="13">
        <f t="shared" si="2046"/>
        <v>4.6287685998299972E-4</v>
      </c>
      <c r="AR1516" s="13">
        <f t="shared" si="2047"/>
        <v>2.616463512540254E-3</v>
      </c>
      <c r="AS1516" s="13">
        <f t="shared" si="2048"/>
        <v>3.7342658020407594E-3</v>
      </c>
      <c r="AT1516" s="13">
        <f t="shared" si="2049"/>
        <v>2.6648070981032993E-3</v>
      </c>
      <c r="AU1516" s="13">
        <f t="shared" si="2050"/>
        <v>1.2677542247119375E-3</v>
      </c>
      <c r="AV1516" s="13">
        <f t="shared" si="2051"/>
        <v>4.5234065218611064E-4</v>
      </c>
      <c r="AW1516" s="13">
        <f t="shared" si="2052"/>
        <v>7.1394523365163122E-6</v>
      </c>
      <c r="AX1516" s="13">
        <f t="shared" si="2053"/>
        <v>6.9831798720761931E-4</v>
      </c>
      <c r="AY1516" s="13">
        <f t="shared" si="2054"/>
        <v>9.739662840206264E-4</v>
      </c>
      <c r="AZ1516" s="13">
        <f t="shared" si="2055"/>
        <v>6.792108608015227E-4</v>
      </c>
      <c r="BA1516" s="13">
        <f t="shared" si="2056"/>
        <v>3.1577232258071043E-4</v>
      </c>
      <c r="BB1516" s="13">
        <f t="shared" si="2057"/>
        <v>1.1010442278964863E-4</v>
      </c>
      <c r="BC1516" s="13">
        <f t="shared" si="2058"/>
        <v>3.0713227350045828E-5</v>
      </c>
      <c r="BD1516" s="13">
        <f t="shared" si="2059"/>
        <v>6.0821079872569375E-4</v>
      </c>
      <c r="BE1516" s="13">
        <f t="shared" si="2060"/>
        <v>8.6804986013666455E-4</v>
      </c>
      <c r="BF1516" s="13">
        <f t="shared" si="2061"/>
        <v>6.1944852118872053E-4</v>
      </c>
      <c r="BG1516" s="13">
        <f t="shared" si="2062"/>
        <v>2.946961828071957E-4</v>
      </c>
      <c r="BH1516" s="13">
        <f t="shared" si="2063"/>
        <v>1.0514897992791438E-4</v>
      </c>
      <c r="BI1516" s="13">
        <f t="shared" si="2064"/>
        <v>3.0014119286002453E-5</v>
      </c>
      <c r="BJ1516" s="14">
        <f t="shared" si="2065"/>
        <v>0.38082956139054353</v>
      </c>
      <c r="BK1516" s="14">
        <f t="shared" si="2066"/>
        <v>0.25259944290612885</v>
      </c>
      <c r="BL1516" s="14">
        <f t="shared" si="2067"/>
        <v>0.33933300415595341</v>
      </c>
      <c r="BM1516" s="14">
        <f t="shared" si="2068"/>
        <v>0.53445816738066776</v>
      </c>
      <c r="BN1516" s="14">
        <f t="shared" si="2069"/>
        <v>0.46423769618053529</v>
      </c>
    </row>
    <row r="1517" spans="1:66" x14ac:dyDescent="0.25">
      <c r="A1517" t="s">
        <v>290</v>
      </c>
      <c r="B1517" t="s">
        <v>305</v>
      </c>
      <c r="C1517" t="s">
        <v>296</v>
      </c>
      <c r="D1517" t="s">
        <v>399</v>
      </c>
      <c r="E1517" s="10">
        <f>VLOOKUP(A1517,home!$A$2:$E$405,3,FALSE)</f>
        <v>1.6292</v>
      </c>
      <c r="F1517" s="10">
        <f>VLOOKUP(B1517,home!$B$2:$E$405,3,FALSE)</f>
        <v>1.2958000000000001</v>
      </c>
      <c r="G1517" s="10">
        <f>VLOOKUP(C1517,away!$B$2:$E$405,4,FALSE)</f>
        <v>0.83040000000000003</v>
      </c>
      <c r="H1517" s="10">
        <f>VLOOKUP(A1517,away!$A$2:$E$405,3,FALSE)</f>
        <v>1.1462000000000001</v>
      </c>
      <c r="I1517" s="10">
        <f>VLOOKUP(C1517,away!$B$2:$E$405,3,FALSE)</f>
        <v>0.66720000000000002</v>
      </c>
      <c r="J1517" s="10">
        <f>VLOOKUP(B1517,home!$B$2:$E$405,4,FALSE)</f>
        <v>0.92090000000000005</v>
      </c>
      <c r="K1517" s="12">
        <f t="shared" si="2014"/>
        <v>1.7530718557440002</v>
      </c>
      <c r="L1517" s="12">
        <f t="shared" si="2015"/>
        <v>0.70425333897600007</v>
      </c>
      <c r="M1517" s="13">
        <f t="shared" si="2016"/>
        <v>8.5663778723680015E-2</v>
      </c>
      <c r="N1517" s="13">
        <f t="shared" si="2017"/>
        <v>0.15017475953716511</v>
      </c>
      <c r="O1517" s="13">
        <f t="shared" si="2018"/>
        <v>6.032900219545289E-2</v>
      </c>
      <c r="P1517" s="13">
        <f t="shared" si="2019"/>
        <v>0.10576107583396645</v>
      </c>
      <c r="Q1517" s="13">
        <f t="shared" si="2020"/>
        <v>0.13163357219386354</v>
      </c>
      <c r="R1517" s="13">
        <f t="shared" si="2021"/>
        <v>2.1243450616619065E-2</v>
      </c>
      <c r="S1517" s="13">
        <f t="shared" si="2022"/>
        <v>3.2643333414108501E-2</v>
      </c>
      <c r="T1517" s="13">
        <f t="shared" si="2023"/>
        <v>9.2703382738866774E-2</v>
      </c>
      <c r="U1517" s="13">
        <f t="shared" si="2024"/>
        <v>3.7241295394882405E-2</v>
      </c>
      <c r="V1517" s="13">
        <f t="shared" si="2025"/>
        <v>4.4779642667087775E-3</v>
      </c>
      <c r="W1517" s="13">
        <f t="shared" si="2026"/>
        <v>7.6921036894702727E-2</v>
      </c>
      <c r="X1517" s="13">
        <f t="shared" si="2027"/>
        <v>5.4171897070590495E-2</v>
      </c>
      <c r="Y1517" s="13">
        <f t="shared" si="2028"/>
        <v>1.9075369695313774E-2</v>
      </c>
      <c r="Z1517" s="13">
        <f t="shared" si="2029"/>
        <v>4.9869236760419159E-3</v>
      </c>
      <c r="AA1517" s="13">
        <f t="shared" si="2030"/>
        <v>8.7424355432124921E-3</v>
      </c>
      <c r="AB1517" s="13">
        <f t="shared" si="2031"/>
        <v>7.6630588507309158E-3</v>
      </c>
      <c r="AC1517" s="13">
        <f t="shared" si="2032"/>
        <v>3.4553279508076908E-4</v>
      </c>
      <c r="AD1517" s="13">
        <f t="shared" si="2033"/>
        <v>3.3712026223687297E-2</v>
      </c>
      <c r="AE1517" s="13">
        <f t="shared" si="2034"/>
        <v>2.3741807031678257E-2</v>
      </c>
      <c r="AF1517" s="13">
        <f t="shared" si="2035"/>
        <v>8.3601234376916439E-3</v>
      </c>
      <c r="AG1517" s="13">
        <f t="shared" si="2036"/>
        <v>1.962548281748619E-3</v>
      </c>
      <c r="AH1517" s="13">
        <f t="shared" si="2037"/>
        <v>8.7801441251774662E-4</v>
      </c>
      <c r="AI1517" s="13">
        <f t="shared" si="2038"/>
        <v>1.5392223555224641E-3</v>
      </c>
      <c r="AJ1517" s="13">
        <f t="shared" si="2039"/>
        <v>1.349183695599209E-3</v>
      </c>
      <c r="AK1517" s="13">
        <f t="shared" si="2040"/>
        <v>7.884053216612179E-4</v>
      </c>
      <c r="AL1517" s="13">
        <f t="shared" si="2041"/>
        <v>1.7063884263866942E-5</v>
      </c>
      <c r="AM1517" s="13">
        <f t="shared" si="2042"/>
        <v>1.1819920874569966E-2</v>
      </c>
      <c r="AN1517" s="13">
        <f t="shared" si="2043"/>
        <v>8.3242187423480229E-3</v>
      </c>
      <c r="AO1517" s="13">
        <f t="shared" si="2044"/>
        <v>2.931179421832597E-3</v>
      </c>
      <c r="AP1517" s="13">
        <f t="shared" si="2045"/>
        <v>6.8809763165444938E-4</v>
      </c>
      <c r="AQ1517" s="13">
        <f t="shared" si="2046"/>
        <v>1.2114876365853091E-4</v>
      </c>
      <c r="AR1517" s="13">
        <f t="shared" si="2047"/>
        <v>1.2366891633693486E-4</v>
      </c>
      <c r="AS1517" s="13">
        <f t="shared" si="2048"/>
        <v>2.1680049666063987E-4</v>
      </c>
      <c r="AT1517" s="13">
        <f t="shared" si="2049"/>
        <v>1.9003342450354447E-4</v>
      </c>
      <c r="AU1517" s="13">
        <f t="shared" si="2050"/>
        <v>1.1104741604927203E-4</v>
      </c>
      <c r="AV1517" s="13">
        <f t="shared" si="2051"/>
        <v>4.8668524932268337E-5</v>
      </c>
      <c r="AW1517" s="13">
        <f t="shared" si="2052"/>
        <v>5.8519961040364602E-7</v>
      </c>
      <c r="AX1517" s="13">
        <f t="shared" si="2053"/>
        <v>3.4535284370549404E-3</v>
      </c>
      <c r="AY1517" s="13">
        <f t="shared" si="2054"/>
        <v>2.4321589330445091E-3</v>
      </c>
      <c r="AZ1517" s="13">
        <f t="shared" si="2055"/>
        <v>8.5642802475845051E-4</v>
      </c>
      <c r="BA1517" s="13">
        <f t="shared" si="2056"/>
        <v>2.0104743200958643E-4</v>
      </c>
      <c r="BB1517" s="13">
        <f t="shared" si="2057"/>
        <v>3.5397081321325393E-5</v>
      </c>
      <c r="BC1517" s="13">
        <f t="shared" si="2058"/>
        <v>4.9857025421096837E-6</v>
      </c>
      <c r="BD1517" s="13">
        <f t="shared" si="2059"/>
        <v>1.4515707876304996E-5</v>
      </c>
      <c r="BE1517" s="13">
        <f t="shared" si="2060"/>
        <v>2.5447078944151796E-5</v>
      </c>
      <c r="BF1517" s="13">
        <f t="shared" si="2061"/>
        <v>2.2305278953944136E-5</v>
      </c>
      <c r="BG1517" s="13">
        <f t="shared" si="2062"/>
        <v>1.3034252256226147E-5</v>
      </c>
      <c r="BH1517" s="13">
        <f t="shared" si="2063"/>
        <v>5.7124951977644474E-6</v>
      </c>
      <c r="BI1517" s="13">
        <f t="shared" si="2064"/>
        <v>2.0028829114547198E-6</v>
      </c>
      <c r="BJ1517" s="14">
        <f t="shared" si="2065"/>
        <v>0.62332463415010264</v>
      </c>
      <c r="BK1517" s="14">
        <f t="shared" si="2066"/>
        <v>0.23134090785085287</v>
      </c>
      <c r="BL1517" s="14">
        <f t="shared" si="2067"/>
        <v>0.14054730486082095</v>
      </c>
      <c r="BM1517" s="14">
        <f t="shared" si="2068"/>
        <v>0.44296255770363718</v>
      </c>
      <c r="BN1517" s="14">
        <f t="shared" si="2069"/>
        <v>0.55480563910074698</v>
      </c>
    </row>
    <row r="1518" spans="1:66" x14ac:dyDescent="0.25">
      <c r="A1518" t="s">
        <v>290</v>
      </c>
      <c r="B1518" t="s">
        <v>295</v>
      </c>
      <c r="C1518" t="s">
        <v>314</v>
      </c>
      <c r="D1518" t="s">
        <v>399</v>
      </c>
      <c r="E1518" s="10">
        <f>VLOOKUP(A1518,home!$A$2:$E$405,3,FALSE)</f>
        <v>1.6292</v>
      </c>
      <c r="F1518" s="10">
        <f>VLOOKUP(B1518,home!$B$2:$E$405,3,FALSE)</f>
        <v>1.0570999999999999</v>
      </c>
      <c r="G1518" s="10">
        <f>VLOOKUP(C1518,away!$B$2:$E$405,4,FALSE)</f>
        <v>0.64990000000000003</v>
      </c>
      <c r="H1518" s="10">
        <f>VLOOKUP(A1518,away!$A$2:$E$405,3,FALSE)</f>
        <v>1.1462000000000001</v>
      </c>
      <c r="I1518" s="10">
        <f>VLOOKUP(C1518,away!$B$2:$E$405,3,FALSE)</f>
        <v>1.2829999999999999</v>
      </c>
      <c r="J1518" s="10">
        <f>VLOOKUP(B1518,home!$B$2:$E$405,4,FALSE)</f>
        <v>0.72699999999999998</v>
      </c>
      <c r="K1518" s="12">
        <f t="shared" si="2014"/>
        <v>1.1192755352679999</v>
      </c>
      <c r="L1518" s="12">
        <f t="shared" si="2015"/>
        <v>1.0691077341999999</v>
      </c>
      <c r="M1518" s="13">
        <f t="shared" si="2016"/>
        <v>0.11209783418570061</v>
      </c>
      <c r="N1518" s="13">
        <f t="shared" si="2017"/>
        <v>0.12546836336058356</v>
      </c>
      <c r="O1518" s="13">
        <f t="shared" si="2018"/>
        <v>0.11984466151500169</v>
      </c>
      <c r="P1518" s="13">
        <f t="shared" si="2019"/>
        <v>0.13413919766621579</v>
      </c>
      <c r="Q1518" s="13">
        <f t="shared" si="2020"/>
        <v>7.0216834779808543E-2</v>
      </c>
      <c r="R1518" s="13">
        <f t="shared" si="2021"/>
        <v>6.4063427264134692E-2</v>
      </c>
      <c r="S1518" s="13">
        <f t="shared" si="2022"/>
        <v>4.0128617294979296E-2</v>
      </c>
      <c r="T1518" s="13">
        <f t="shared" si="2023"/>
        <v>7.5069361134136869E-2</v>
      </c>
      <c r="U1518" s="13">
        <f t="shared" si="2024"/>
        <v>7.1704626842166927E-2</v>
      </c>
      <c r="V1518" s="13">
        <f t="shared" si="2025"/>
        <v>5.3354391193737695E-3</v>
      </c>
      <c r="W1518" s="13">
        <f t="shared" si="2026"/>
        <v>2.6197328444331636E-2</v>
      </c>
      <c r="X1518" s="13">
        <f t="shared" si="2027"/>
        <v>2.8007766455212607E-2</v>
      </c>
      <c r="Y1518" s="13">
        <f t="shared" si="2028"/>
        <v>1.4971659867467554E-2</v>
      </c>
      <c r="Z1518" s="13">
        <f t="shared" si="2029"/>
        <v>2.2830235189148514E-2</v>
      </c>
      <c r="AA1518" s="13">
        <f t="shared" si="2030"/>
        <v>2.555332371162853E-2</v>
      </c>
      <c r="AB1518" s="13">
        <f t="shared" si="2031"/>
        <v>1.4300605037604748E-2</v>
      </c>
      <c r="AC1518" s="13">
        <f t="shared" si="2032"/>
        <v>3.9903286706465733E-4</v>
      </c>
      <c r="AD1518" s="13">
        <f t="shared" si="2033"/>
        <v>7.3305072042802281E-3</v>
      </c>
      <c r="AE1518" s="13">
        <f t="shared" si="2034"/>
        <v>7.8371019477048113E-3</v>
      </c>
      <c r="AF1518" s="13">
        <f t="shared" si="2035"/>
        <v>4.189353153002548E-3</v>
      </c>
      <c r="AG1518" s="13">
        <f t="shared" si="2036"/>
        <v>1.4929566190567266E-3</v>
      </c>
      <c r="AH1518" s="13">
        <f t="shared" si="2037"/>
        <v>6.1019952535809182E-3</v>
      </c>
      <c r="AI1518" s="13">
        <f t="shared" si="2038"/>
        <v>6.8298140036545767E-3</v>
      </c>
      <c r="AJ1518" s="13">
        <f t="shared" si="2039"/>
        <v>3.8222218623606792E-3</v>
      </c>
      <c r="AK1518" s="13">
        <f t="shared" si="2040"/>
        <v>1.4260398069689333E-3</v>
      </c>
      <c r="AL1518" s="13">
        <f t="shared" si="2041"/>
        <v>1.9099726241572913E-5</v>
      </c>
      <c r="AM1518" s="13">
        <f t="shared" si="2042"/>
        <v>1.6409714749713361E-3</v>
      </c>
      <c r="AN1518" s="13">
        <f t="shared" si="2043"/>
        <v>1.7543752954934373E-3</v>
      </c>
      <c r="AO1518" s="13">
        <f t="shared" si="2044"/>
        <v>9.3780809855072188E-4</v>
      </c>
      <c r="AP1518" s="13">
        <f t="shared" si="2045"/>
        <v>3.3420596378532419E-4</v>
      </c>
      <c r="AQ1518" s="13">
        <f t="shared" si="2046"/>
        <v>8.9325545174663784E-5</v>
      </c>
      <c r="AR1518" s="13">
        <f t="shared" si="2047"/>
        <v>1.3047380639310102E-3</v>
      </c>
      <c r="AS1518" s="13">
        <f t="shared" si="2048"/>
        <v>1.4603613948909154E-3</v>
      </c>
      <c r="AT1518" s="13">
        <f t="shared" si="2049"/>
        <v>8.172733909756262E-4</v>
      </c>
      <c r="AU1518" s="13">
        <f t="shared" si="2050"/>
        <v>3.0491803738151243E-4</v>
      </c>
      <c r="AV1518" s="13">
        <f t="shared" si="2051"/>
        <v>8.5321824875765137E-5</v>
      </c>
      <c r="AW1518" s="13">
        <f t="shared" si="2052"/>
        <v>6.3486754234220549E-7</v>
      </c>
      <c r="AX1518" s="13">
        <f t="shared" si="2053"/>
        <v>3.0611653766800988E-4</v>
      </c>
      <c r="AY1518" s="13">
        <f t="shared" si="2054"/>
        <v>3.2727155798739502E-4</v>
      </c>
      <c r="AZ1518" s="13">
        <f t="shared" si="2055"/>
        <v>1.7494427691400386E-4</v>
      </c>
      <c r="BA1518" s="13">
        <f t="shared" si="2056"/>
        <v>6.2344759834262673E-5</v>
      </c>
      <c r="BB1518" s="13">
        <f t="shared" si="2057"/>
        <v>1.6663316231412932E-5</v>
      </c>
      <c r="BC1518" s="13">
        <f t="shared" si="2058"/>
        <v>3.5629760520847935E-6</v>
      </c>
      <c r="BD1518" s="13">
        <f t="shared" si="2059"/>
        <v>2.3248425920896276E-4</v>
      </c>
      <c r="BE1518" s="13">
        <f t="shared" si="2060"/>
        <v>2.6021394366749622E-4</v>
      </c>
      <c r="BF1518" s="13">
        <f t="shared" si="2061"/>
        <v>1.4562555054131702E-4</v>
      </c>
      <c r="BG1518" s="13">
        <f t="shared" si="2062"/>
        <v>5.433170534360992E-5</v>
      </c>
      <c r="BH1518" s="13">
        <f t="shared" si="2063"/>
        <v>1.5203037145123073E-5</v>
      </c>
      <c r="BI1518" s="13">
        <f t="shared" si="2064"/>
        <v>3.4032775076613819E-6</v>
      </c>
      <c r="BJ1518" s="14">
        <f t="shared" si="2065"/>
        <v>0.36642882276824773</v>
      </c>
      <c r="BK1518" s="14">
        <f t="shared" si="2066"/>
        <v>0.29244649241756315</v>
      </c>
      <c r="BL1518" s="14">
        <f t="shared" si="2067"/>
        <v>0.31833058978257078</v>
      </c>
      <c r="BM1518" s="14">
        <f t="shared" si="2068"/>
        <v>0.37387918469564013</v>
      </c>
      <c r="BN1518" s="14">
        <f t="shared" si="2069"/>
        <v>0.6258303187714449</v>
      </c>
    </row>
    <row r="1519" spans="1:66" x14ac:dyDescent="0.25">
      <c r="A1519" t="s">
        <v>290</v>
      </c>
      <c r="B1519" t="s">
        <v>311</v>
      </c>
      <c r="C1519" t="s">
        <v>317</v>
      </c>
      <c r="D1519" t="s">
        <v>399</v>
      </c>
      <c r="E1519" s="10">
        <f>VLOOKUP(A1519,home!$A$2:$E$405,3,FALSE)</f>
        <v>1.6292</v>
      </c>
      <c r="F1519" s="10">
        <f>VLOOKUP(B1519,home!$B$2:$E$405,3,FALSE)</f>
        <v>1.2583</v>
      </c>
      <c r="G1519" s="10">
        <f>VLOOKUP(C1519,away!$B$2:$E$405,4,FALSE)</f>
        <v>1.0570999999999999</v>
      </c>
      <c r="H1519" s="10">
        <f>VLOOKUP(A1519,away!$A$2:$E$405,3,FALSE)</f>
        <v>1.1462000000000001</v>
      </c>
      <c r="I1519" s="10">
        <f>VLOOKUP(C1519,away!$B$2:$E$405,3,FALSE)</f>
        <v>1.0179</v>
      </c>
      <c r="J1519" s="10">
        <f>VLOOKUP(B1519,home!$B$2:$E$405,4,FALSE)</f>
        <v>1.0468999999999999</v>
      </c>
      <c r="K1519" s="12">
        <f t="shared" si="2014"/>
        <v>2.1670786367559995</v>
      </c>
      <c r="L1519" s="12">
        <f t="shared" si="2015"/>
        <v>1.221436006362</v>
      </c>
      <c r="M1519" s="13">
        <f t="shared" si="2016"/>
        <v>3.3758783518681626E-2</v>
      </c>
      <c r="N1519" s="13">
        <f t="shared" si="2017"/>
        <v>7.3157938566205477E-2</v>
      </c>
      <c r="O1519" s="13">
        <f t="shared" si="2018"/>
        <v>4.1234193720697782E-2</v>
      </c>
      <c r="P1519" s="13">
        <f t="shared" si="2019"/>
        <v>8.9357740315982551E-2</v>
      </c>
      <c r="Q1519" s="13">
        <f t="shared" si="2020"/>
        <v>7.9269502887965873E-2</v>
      </c>
      <c r="R1519" s="13">
        <f t="shared" si="2021"/>
        <v>2.5182464451883085E-2</v>
      </c>
      <c r="S1519" s="13">
        <f t="shared" si="2022"/>
        <v>5.9131320223371649E-2</v>
      </c>
      <c r="T1519" s="13">
        <f t="shared" si="2023"/>
        <v>9.6822625033778059E-2</v>
      </c>
      <c r="U1519" s="13">
        <f t="shared" si="2024"/>
        <v>5.4572380734543215E-2</v>
      </c>
      <c r="V1519" s="13">
        <f t="shared" si="2025"/>
        <v>1.7390835827090913E-2</v>
      </c>
      <c r="W1519" s="13">
        <f t="shared" si="2026"/>
        <v>5.7261082084926286E-2</v>
      </c>
      <c r="X1519" s="13">
        <f t="shared" si="2027"/>
        <v>6.9940747421779012E-2</v>
      </c>
      <c r="Y1519" s="13">
        <f t="shared" si="2028"/>
        <v>4.2714073606415562E-2</v>
      </c>
      <c r="Z1519" s="13">
        <f t="shared" si="2029"/>
        <v>1.0252922936820369E-2</v>
      </c>
      <c r="AA1519" s="13">
        <f t="shared" si="2030"/>
        <v>2.2218890260689003E-2</v>
      </c>
      <c r="AB1519" s="13">
        <f t="shared" si="2031"/>
        <v>2.4075041208182546E-2</v>
      </c>
      <c r="AC1519" s="13">
        <f t="shared" si="2032"/>
        <v>2.8770397466616193E-3</v>
      </c>
      <c r="AD1519" s="13">
        <f t="shared" si="2033"/>
        <v>3.1022316925943864E-2</v>
      </c>
      <c r="AE1519" s="13">
        <f t="shared" si="2034"/>
        <v>3.7891774894121148E-2</v>
      </c>
      <c r="AF1519" s="13">
        <f t="shared" si="2035"/>
        <v>2.3141189100321619E-2</v>
      </c>
      <c r="AG1519" s="13">
        <f t="shared" si="2036"/>
        <v>9.4218271990548948E-3</v>
      </c>
      <c r="AH1519" s="13">
        <f t="shared" si="2037"/>
        <v>3.1308223113718048E-3</v>
      </c>
      <c r="AI1519" s="13">
        <f t="shared" si="2038"/>
        <v>6.7847381464528778E-3</v>
      </c>
      <c r="AJ1519" s="13">
        <f t="shared" si="2039"/>
        <v>7.3515305465807661E-3</v>
      </c>
      <c r="AK1519" s="13">
        <f t="shared" si="2040"/>
        <v>5.3104482649847778E-3</v>
      </c>
      <c r="AL1519" s="13">
        <f t="shared" si="2041"/>
        <v>3.0461496981214561E-4</v>
      </c>
      <c r="AM1519" s="13">
        <f t="shared" si="2042"/>
        <v>1.3445560054577395E-2</v>
      </c>
      <c r="AN1519" s="13">
        <f t="shared" si="2043"/>
        <v>1.6422891176363447E-2</v>
      </c>
      <c r="AO1519" s="13">
        <f t="shared" si="2044"/>
        <v>1.0029755305687551E-2</v>
      </c>
      <c r="AP1519" s="13">
        <f t="shared" si="2045"/>
        <v>4.0835680884556943E-3</v>
      </c>
      <c r="AQ1519" s="13">
        <f t="shared" si="2046"/>
        <v>1.2469542744176572E-3</v>
      </c>
      <c r="AR1519" s="13">
        <f t="shared" si="2047"/>
        <v>7.6481982012620428E-4</v>
      </c>
      <c r="AS1519" s="13">
        <f t="shared" si="2048"/>
        <v>1.6574246931630634E-3</v>
      </c>
      <c r="AT1519" s="13">
        <f t="shared" si="2049"/>
        <v>1.7958848222927716E-3</v>
      </c>
      <c r="AU1519" s="13">
        <f t="shared" si="2050"/>
        <v>1.2972745441550031E-3</v>
      </c>
      <c r="AV1519" s="13">
        <f t="shared" si="2051"/>
        <v>7.0282398766142139E-4</v>
      </c>
      <c r="AW1519" s="13">
        <f t="shared" si="2052"/>
        <v>2.2397220755708068E-5</v>
      </c>
      <c r="AX1519" s="13">
        <f t="shared" si="2053"/>
        <v>4.8562643255824186E-3</v>
      </c>
      <c r="AY1519" s="13">
        <f t="shared" si="2054"/>
        <v>5.9316161036776401E-3</v>
      </c>
      <c r="AZ1519" s="13">
        <f t="shared" si="2055"/>
        <v>3.6225447424742723E-3</v>
      </c>
      <c r="BA1519" s="13">
        <f t="shared" si="2056"/>
        <v>1.4749021943718118E-3</v>
      </c>
      <c r="BB1519" s="13">
        <f t="shared" si="2057"/>
        <v>4.5037466151701393E-4</v>
      </c>
      <c r="BC1519" s="13">
        <f t="shared" si="2058"/>
        <v>1.1002076558599576E-4</v>
      </c>
      <c r="BD1519" s="13">
        <f t="shared" si="2059"/>
        <v>1.5569641111357567E-4</v>
      </c>
      <c r="BE1519" s="13">
        <f t="shared" si="2060"/>
        <v>3.3740636634380919E-4</v>
      </c>
      <c r="BF1519" s="13">
        <f t="shared" si="2061"/>
        <v>3.6559306420456879E-4</v>
      </c>
      <c r="BG1519" s="13">
        <f t="shared" si="2062"/>
        <v>2.6408963972796181E-4</v>
      </c>
      <c r="BH1519" s="13">
        <f t="shared" si="2063"/>
        <v>1.4307575411076366E-4</v>
      </c>
      <c r="BI1519" s="13">
        <f t="shared" si="2064"/>
        <v>6.2011282034238045E-5</v>
      </c>
      <c r="BJ1519" s="14">
        <f t="shared" si="2065"/>
        <v>0.58231752941322268</v>
      </c>
      <c r="BK1519" s="14">
        <f t="shared" si="2066"/>
        <v>0.20875195070527816</v>
      </c>
      <c r="BL1519" s="14">
        <f t="shared" si="2067"/>
        <v>0.19740661003031926</v>
      </c>
      <c r="BM1519" s="14">
        <f t="shared" si="2068"/>
        <v>0.65085917074130206</v>
      </c>
      <c r="BN1519" s="14">
        <f t="shared" si="2069"/>
        <v>0.34196062346141637</v>
      </c>
    </row>
    <row r="1520" spans="1:66" x14ac:dyDescent="0.25">
      <c r="A1520" t="s">
        <v>290</v>
      </c>
      <c r="B1520" t="s">
        <v>313</v>
      </c>
      <c r="C1520" t="s">
        <v>292</v>
      </c>
      <c r="D1520" t="s">
        <v>399</v>
      </c>
      <c r="E1520" s="10">
        <f>VLOOKUP(A1520,home!$A$2:$E$405,3,FALSE)</f>
        <v>1.6292</v>
      </c>
      <c r="F1520" s="10">
        <f>VLOOKUP(B1520,home!$B$2:$E$405,3,FALSE)</f>
        <v>0.90259999999999996</v>
      </c>
      <c r="G1520" s="10">
        <f>VLOOKUP(C1520,away!$B$2:$E$405,4,FALSE)</f>
        <v>1.1193</v>
      </c>
      <c r="H1520" s="10">
        <f>VLOOKUP(A1520,away!$A$2:$E$405,3,FALSE)</f>
        <v>1.1462000000000001</v>
      </c>
      <c r="I1520" s="10">
        <f>VLOOKUP(C1520,away!$B$2:$E$405,3,FALSE)</f>
        <v>0.41060000000000002</v>
      </c>
      <c r="J1520" s="10">
        <f>VLOOKUP(B1520,home!$B$2:$E$405,4,FALSE)</f>
        <v>1.2317</v>
      </c>
      <c r="K1520" s="12">
        <f t="shared" si="2014"/>
        <v>1.645948469256</v>
      </c>
      <c r="L1520" s="12">
        <f t="shared" si="2015"/>
        <v>0.57967462612400011</v>
      </c>
      <c r="M1520" s="13">
        <f t="shared" si="2016"/>
        <v>0.10800010329966445</v>
      </c>
      <c r="N1520" s="13">
        <f t="shared" si="2017"/>
        <v>0.17776260470557259</v>
      </c>
      <c r="O1520" s="13">
        <f t="shared" si="2018"/>
        <v>6.2604919501586392E-2</v>
      </c>
      <c r="P1520" s="13">
        <f t="shared" si="2019"/>
        <v>0.10304447142153124</v>
      </c>
      <c r="Q1520" s="13">
        <f t="shared" si="2020"/>
        <v>0.14629404355304834</v>
      </c>
      <c r="R1520" s="13">
        <f t="shared" si="2021"/>
        <v>1.8145241652802603E-2</v>
      </c>
      <c r="S1520" s="13">
        <f t="shared" si="2022"/>
        <v>2.4579057718771075E-2</v>
      </c>
      <c r="T1520" s="13">
        <f t="shared" si="2023"/>
        <v>8.4802945000781504E-2</v>
      </c>
      <c r="U1520" s="13">
        <f t="shared" si="2024"/>
        <v>2.9866132722710659E-2</v>
      </c>
      <c r="V1520" s="13">
        <f t="shared" si="2025"/>
        <v>2.6056929919394721E-3</v>
      </c>
      <c r="W1520" s="13">
        <f t="shared" si="2026"/>
        <v>8.0264152349136822E-2</v>
      </c>
      <c r="X1520" s="13">
        <f t="shared" si="2027"/>
        <v>4.6527092504145683E-2</v>
      </c>
      <c r="Y1520" s="13">
        <f t="shared" si="2028"/>
        <v>1.3485287475988705E-2</v>
      </c>
      <c r="Z1520" s="13">
        <f t="shared" si="2029"/>
        <v>3.5061120570059954E-3</v>
      </c>
      <c r="AA1520" s="13">
        <f t="shared" si="2030"/>
        <v>5.7708797732690239E-3</v>
      </c>
      <c r="AB1520" s="13">
        <f t="shared" si="2031"/>
        <v>4.749285364536282E-3</v>
      </c>
      <c r="AC1520" s="13">
        <f t="shared" si="2032"/>
        <v>1.5538310198196436E-4</v>
      </c>
      <c r="AD1520" s="13">
        <f t="shared" si="2033"/>
        <v>3.302766467379805E-2</v>
      </c>
      <c r="AE1520" s="13">
        <f t="shared" si="2034"/>
        <v>1.9145299171532734E-2</v>
      </c>
      <c r="AF1520" s="13">
        <f t="shared" si="2035"/>
        <v>5.5490220696451818E-3</v>
      </c>
      <c r="AG1520" s="13">
        <f t="shared" si="2036"/>
        <v>1.0722090978584659E-3</v>
      </c>
      <c r="AH1520" s="13">
        <f t="shared" si="2037"/>
        <v>5.0810104894844974E-4</v>
      </c>
      <c r="AI1520" s="13">
        <f t="shared" si="2038"/>
        <v>8.3630814374406886E-4</v>
      </c>
      <c r="AJ1520" s="13">
        <f t="shared" si="2039"/>
        <v>6.8826005451093852E-4</v>
      </c>
      <c r="AK1520" s="13">
        <f t="shared" si="2040"/>
        <v>3.7761352772411008E-4</v>
      </c>
      <c r="AL1520" s="13">
        <f t="shared" si="2041"/>
        <v>5.9301312211315779E-6</v>
      </c>
      <c r="AM1520" s="13">
        <f t="shared" si="2042"/>
        <v>1.0872366822587666E-2</v>
      </c>
      <c r="AN1520" s="13">
        <f t="shared" si="2043"/>
        <v>6.3024351729664896E-3</v>
      </c>
      <c r="AO1520" s="13">
        <f t="shared" si="2044"/>
        <v>1.8266808762800485E-3</v>
      </c>
      <c r="AP1520" s="13">
        <f t="shared" si="2045"/>
        <v>3.5296018466849944E-4</v>
      </c>
      <c r="AQ1520" s="13">
        <f t="shared" si="2046"/>
        <v>5.11505157710926E-5</v>
      </c>
      <c r="AR1520" s="13">
        <f t="shared" si="2047"/>
        <v>5.8906657116481002E-5</v>
      </c>
      <c r="AS1520" s="13">
        <f t="shared" si="2048"/>
        <v>9.6957322109859971E-5</v>
      </c>
      <c r="AT1520" s="13">
        <f t="shared" si="2049"/>
        <v>7.979337795494249E-5</v>
      </c>
      <c r="AU1520" s="13">
        <f t="shared" si="2050"/>
        <v>4.3778596100567677E-5</v>
      </c>
      <c r="AV1520" s="13">
        <f t="shared" si="2051"/>
        <v>1.8014328309476523E-5</v>
      </c>
      <c r="AW1520" s="13">
        <f t="shared" si="2052"/>
        <v>1.5716734893770177E-7</v>
      </c>
      <c r="AX1520" s="13">
        <f t="shared" si="2053"/>
        <v>2.9825592548046505E-3</v>
      </c>
      <c r="AY1520" s="13">
        <f t="shared" si="2054"/>
        <v>1.7289139209215624E-3</v>
      </c>
      <c r="AZ1520" s="13">
        <f t="shared" si="2055"/>
        <v>5.0110376535539281E-4</v>
      </c>
      <c r="BA1520" s="13">
        <f t="shared" si="2056"/>
        <v>9.6825712610572028E-5</v>
      </c>
      <c r="BB1520" s="13">
        <f t="shared" si="2057"/>
        <v>1.4031852189180801E-5</v>
      </c>
      <c r="BC1520" s="13">
        <f t="shared" si="2058"/>
        <v>1.6267817343181236E-6</v>
      </c>
      <c r="BD1520" s="13">
        <f t="shared" si="2059"/>
        <v>5.6911157400351319E-6</v>
      </c>
      <c r="BE1520" s="13">
        <f t="shared" si="2060"/>
        <v>9.3672832406695544E-6</v>
      </c>
      <c r="BF1520" s="13">
        <f t="shared" si="2061"/>
        <v>7.7090327555337186E-6</v>
      </c>
      <c r="BG1520" s="13">
        <f t="shared" si="2062"/>
        <v>4.2295568878050287E-6</v>
      </c>
      <c r="BH1520" s="13">
        <f t="shared" si="2063"/>
        <v>1.7404081712784655E-6</v>
      </c>
      <c r="BI1520" s="13">
        <f t="shared" si="2064"/>
        <v>5.7292443307928457E-7</v>
      </c>
      <c r="BJ1520" s="14">
        <f t="shared" si="2065"/>
        <v>0.63266097546139721</v>
      </c>
      <c r="BK1520" s="14">
        <f t="shared" si="2066"/>
        <v>0.2401195525860309</v>
      </c>
      <c r="BL1520" s="14">
        <f t="shared" si="2067"/>
        <v>0.12387350239265223</v>
      </c>
      <c r="BM1520" s="14">
        <f t="shared" si="2068"/>
        <v>0.3825800016093085</v>
      </c>
      <c r="BN1520" s="14">
        <f t="shared" si="2069"/>
        <v>0.6158513841342057</v>
      </c>
    </row>
    <row r="1521" spans="1:66" x14ac:dyDescent="0.25">
      <c r="A1521" t="s">
        <v>338</v>
      </c>
      <c r="B1521" t="s">
        <v>94</v>
      </c>
      <c r="C1521" t="s">
        <v>90</v>
      </c>
      <c r="D1521" t="s">
        <v>400</v>
      </c>
      <c r="E1521" s="10">
        <f>VLOOKUP(A1521,home!$A$2:$E$405,3,FALSE)</f>
        <v>1.4215</v>
      </c>
      <c r="F1521" s="10">
        <f>VLOOKUP(B1521,home!$B$2:$E$405,3,FALSE)</f>
        <v>1.1137999999999999</v>
      </c>
      <c r="G1521" s="10">
        <f>VLOOKUP(C1521,away!$B$2:$E$405,4,FALSE)</f>
        <v>0.58620000000000005</v>
      </c>
      <c r="H1521" s="10">
        <f>VLOOKUP(A1521,away!$A$2:$E$405,3,FALSE)</f>
        <v>1.0277000000000001</v>
      </c>
      <c r="I1521" s="10">
        <f>VLOOKUP(C1521,away!$B$2:$E$405,3,FALSE)</f>
        <v>1.7839</v>
      </c>
      <c r="J1521" s="10">
        <f>VLOOKUP(B1521,home!$B$2:$E$405,4,FALSE)</f>
        <v>0.56759999999999999</v>
      </c>
      <c r="K1521" s="12">
        <f t="shared" si="2014"/>
        <v>0.92811093954000001</v>
      </c>
      <c r="L1521" s="12">
        <f t="shared" si="2015"/>
        <v>1.0405890434280001</v>
      </c>
      <c r="M1521" s="13">
        <f t="shared" si="2016"/>
        <v>0.13963827039857407</v>
      </c>
      <c r="N1521" s="13">
        <f t="shared" si="2017"/>
        <v>0.12959980633536114</v>
      </c>
      <c r="O1521" s="13">
        <f t="shared" si="2018"/>
        <v>0.1453060542199926</v>
      </c>
      <c r="P1521" s="13">
        <f t="shared" si="2019"/>
        <v>0.13486013850296752</v>
      </c>
      <c r="Q1521" s="13">
        <f t="shared" si="2020"/>
        <v>6.0141499011057031E-2</v>
      </c>
      <c r="R1521" s="13">
        <f t="shared" si="2021"/>
        <v>7.5601943982539596E-2</v>
      </c>
      <c r="S1521" s="13">
        <f t="shared" si="2022"/>
        <v>3.2561376091824787E-2</v>
      </c>
      <c r="T1521" s="13">
        <f t="shared" si="2023"/>
        <v>6.2582584926241858E-2</v>
      </c>
      <c r="U1521" s="13">
        <f t="shared" si="2024"/>
        <v>7.0166991260685277E-2</v>
      </c>
      <c r="V1521" s="13">
        <f t="shared" si="2025"/>
        <v>3.4941325954845658E-3</v>
      </c>
      <c r="W1521" s="13">
        <f t="shared" si="2026"/>
        <v>1.8605994384165374E-2</v>
      </c>
      <c r="X1521" s="13">
        <f t="shared" si="2027"/>
        <v>1.9361193898245387E-2</v>
      </c>
      <c r="Y1521" s="13">
        <f t="shared" si="2028"/>
        <v>1.0073523119099599E-2</v>
      </c>
      <c r="Z1521" s="13">
        <f t="shared" si="2029"/>
        <v>2.6223518190029382E-2</v>
      </c>
      <c r="AA1521" s="13">
        <f t="shared" si="2030"/>
        <v>2.4338334105392448E-2</v>
      </c>
      <c r="AB1521" s="13">
        <f t="shared" si="2031"/>
        <v>1.1294337066697106E-2</v>
      </c>
      <c r="AC1521" s="13">
        <f t="shared" si="2032"/>
        <v>2.109106642245019E-4</v>
      </c>
      <c r="AD1521" s="13">
        <f t="shared" si="2033"/>
        <v>4.3171067322409227E-3</v>
      </c>
      <c r="AE1521" s="13">
        <f t="shared" si="2034"/>
        <v>4.4923339648791603E-3</v>
      </c>
      <c r="AF1521" s="13">
        <f t="shared" si="2035"/>
        <v>2.3373367516363601E-3</v>
      </c>
      <c r="AG1521" s="13">
        <f t="shared" si="2036"/>
        <v>8.1073567151812977E-4</v>
      </c>
      <c r="AH1521" s="13">
        <f t="shared" si="2037"/>
        <v>6.8219764271698546E-3</v>
      </c>
      <c r="AI1521" s="13">
        <f t="shared" si="2038"/>
        <v>6.3315509513403459E-3</v>
      </c>
      <c r="AJ1521" s="13">
        <f t="shared" si="2039"/>
        <v>2.9381908510969349E-3</v>
      </c>
      <c r="AK1521" s="13">
        <f t="shared" si="2040"/>
        <v>9.0898902378646934E-4</v>
      </c>
      <c r="AL1521" s="13">
        <f t="shared" si="2041"/>
        <v>8.1477495554426961E-6</v>
      </c>
      <c r="AM1521" s="13">
        <f t="shared" si="2042"/>
        <v>8.0135079707091648E-4</v>
      </c>
      <c r="AN1521" s="13">
        <f t="shared" si="2043"/>
        <v>8.3387685937429037E-4</v>
      </c>
      <c r="AO1521" s="13">
        <f t="shared" si="2044"/>
        <v>4.3386156171651885E-4</v>
      </c>
      <c r="AP1521" s="13">
        <f t="shared" si="2045"/>
        <v>1.5049052916225688E-4</v>
      </c>
      <c r="AQ1521" s="13">
        <f t="shared" si="2046"/>
        <v>3.9149698946481592E-5</v>
      </c>
      <c r="AR1521" s="13">
        <f t="shared" si="2047"/>
        <v>1.4197747849274097E-3</v>
      </c>
      <c r="AS1521" s="13">
        <f t="shared" si="2048"/>
        <v>1.3177085095741796E-3</v>
      </c>
      <c r="AT1521" s="13">
        <f t="shared" si="2049"/>
        <v>6.1148984143037243E-4</v>
      </c>
      <c r="AU1521" s="13">
        <f t="shared" si="2050"/>
        <v>1.8917680374970285E-4</v>
      </c>
      <c r="AV1521" s="13">
        <f t="shared" si="2051"/>
        <v>4.3894265266827727E-5</v>
      </c>
      <c r="AW1521" s="13">
        <f t="shared" si="2052"/>
        <v>2.1858195751027395E-7</v>
      </c>
      <c r="AX1521" s="13">
        <f t="shared" si="2053"/>
        <v>1.2395707352843598E-4</v>
      </c>
      <c r="AY1521" s="13">
        <f t="shared" si="2054"/>
        <v>1.2898837256908948E-4</v>
      </c>
      <c r="AZ1521" s="13">
        <f t="shared" si="2055"/>
        <v>6.7111943612501641E-5</v>
      </c>
      <c r="BA1521" s="13">
        <f t="shared" si="2056"/>
        <v>2.3278651068775657E-5</v>
      </c>
      <c r="BB1521" s="13">
        <f t="shared" si="2057"/>
        <v>6.0558773119878609E-6</v>
      </c>
      <c r="BC1521" s="13">
        <f t="shared" si="2058"/>
        <v>1.2603359158397558E-6</v>
      </c>
      <c r="BD1521" s="13">
        <f t="shared" si="2059"/>
        <v>2.4623368088846789E-4</v>
      </c>
      <c r="BE1521" s="13">
        <f t="shared" si="2060"/>
        <v>2.285321729157885E-4</v>
      </c>
      <c r="BF1521" s="13">
        <f t="shared" si="2061"/>
        <v>1.060516048599951E-4</v>
      </c>
      <c r="BG1521" s="13">
        <f t="shared" si="2062"/>
        <v>3.2809218208778294E-5</v>
      </c>
      <c r="BH1521" s="13">
        <f t="shared" si="2063"/>
        <v>7.6126485843305248E-6</v>
      </c>
      <c r="BI1521" s="13">
        <f t="shared" si="2064"/>
        <v>1.4130764859981712E-6</v>
      </c>
      <c r="BJ1521" s="14">
        <f t="shared" si="2065"/>
        <v>0.31493149649472207</v>
      </c>
      <c r="BK1521" s="14">
        <f t="shared" si="2066"/>
        <v>0.31090196437520001</v>
      </c>
      <c r="BL1521" s="14">
        <f t="shared" si="2067"/>
        <v>0.34791306449559239</v>
      </c>
      <c r="BM1521" s="14">
        <f t="shared" si="2068"/>
        <v>0.31469356131444037</v>
      </c>
      <c r="BN1521" s="14">
        <f t="shared" si="2069"/>
        <v>0.68514771245049189</v>
      </c>
    </row>
    <row r="1522" spans="1:66" s="15" customFormat="1" x14ac:dyDescent="0.25">
      <c r="A1522" s="15" t="s">
        <v>339</v>
      </c>
      <c r="B1522" s="15" t="s">
        <v>123</v>
      </c>
      <c r="C1522" s="15" t="s">
        <v>114</v>
      </c>
      <c r="D1522" s="15" t="s">
        <v>400</v>
      </c>
      <c r="E1522" s="15">
        <f>VLOOKUP(A1522,home!$A$2:$E$405,3,FALSE)</f>
        <v>1.2710999999999999</v>
      </c>
      <c r="F1522" s="15">
        <f>VLOOKUP(B1522,home!$B$2:$E$405,3,FALSE)</f>
        <v>1.2008000000000001</v>
      </c>
      <c r="G1522" s="15">
        <f>VLOOKUP(C1522,away!$B$2:$E$405,4,FALSE)</f>
        <v>1.0766</v>
      </c>
      <c r="H1522" s="15">
        <f>VLOOKUP(A1522,away!$A$2:$E$405,3,FALSE)</f>
        <v>0.94469999999999998</v>
      </c>
      <c r="I1522" s="15">
        <f>VLOOKUP(C1522,away!$B$2:$E$405,3,FALSE)</f>
        <v>1.5042</v>
      </c>
      <c r="J1522" s="15">
        <f>VLOOKUP(B1522,home!$B$2:$E$405,4,FALSE)</f>
        <v>1.2257</v>
      </c>
      <c r="K1522" s="16">
        <f t="shared" si="2014"/>
        <v>1.6432542850079999</v>
      </c>
      <c r="L1522" s="16">
        <f t="shared" si="2015"/>
        <v>1.7417414439179999</v>
      </c>
      <c r="M1522" s="17">
        <f t="shared" si="2016"/>
        <v>3.3877787039900735E-2</v>
      </c>
      <c r="N1522" s="17">
        <f t="shared" si="2017"/>
        <v>5.5669818719905367E-2</v>
      </c>
      <c r="O1522" s="17">
        <f t="shared" si="2018"/>
        <v>5.9006345715623201E-2</v>
      </c>
      <c r="P1522" s="17">
        <f t="shared" si="2019"/>
        <v>9.6962430439861261E-2</v>
      </c>
      <c r="Q1522" s="17">
        <f t="shared" si="2020"/>
        <v>4.5739834078551533E-2</v>
      </c>
      <c r="R1522" s="17">
        <f t="shared" si="2021"/>
        <v>5.1386898893527141E-2</v>
      </c>
      <c r="S1522" s="17">
        <f t="shared" si="2022"/>
        <v>6.9379627023244961E-2</v>
      </c>
      <c r="T1522" s="17">
        <f t="shared" si="2023"/>
        <v>7.966696465254608E-2</v>
      </c>
      <c r="U1522" s="17">
        <f t="shared" si="2024"/>
        <v>8.4441741800061323E-2</v>
      </c>
      <c r="V1522" s="17">
        <f t="shared" si="2025"/>
        <v>2.2063677992707184E-2</v>
      </c>
      <c r="W1522" s="17">
        <f t="shared" si="2026"/>
        <v>2.5054059448378251E-2</v>
      </c>
      <c r="X1522" s="17">
        <f t="shared" si="2027"/>
        <v>4.3637693679625736E-2</v>
      </c>
      <c r="Y1522" s="17">
        <f t="shared" si="2028"/>
        <v>3.8002789799401367E-2</v>
      </c>
      <c r="Z1522" s="17">
        <f t="shared" si="2029"/>
        <v>2.9834230492426731E-2</v>
      </c>
      <c r="AA1522" s="17">
        <f t="shared" si="2030"/>
        <v>4.9025227096596555E-2</v>
      </c>
      <c r="AB1522" s="17">
        <f t="shared" si="2031"/>
        <v>4.0280457249986301E-2</v>
      </c>
      <c r="AC1522" s="17">
        <f t="shared" si="2032"/>
        <v>3.9468115200671089E-3</v>
      </c>
      <c r="AD1522" s="17">
        <f t="shared" si="2033"/>
        <v>1.0292547636348175E-2</v>
      </c>
      <c r="AE1522" s="17">
        <f t="shared" si="2034"/>
        <v>1.7926956781727864E-2</v>
      </c>
      <c r="AF1522" s="17">
        <f t="shared" si="2035"/>
        <v>1.561206179503114E-2</v>
      </c>
      <c r="AG1522" s="17">
        <f t="shared" si="2036"/>
        <v>9.0640583511381895E-3</v>
      </c>
      <c r="AH1522" s="17">
        <f t="shared" si="2037"/>
        <v>1.299087892401544E-2</v>
      </c>
      <c r="AI1522" s="17">
        <f t="shared" si="2038"/>
        <v>2.1347317457908487E-2</v>
      </c>
      <c r="AJ1522" s="17">
        <f t="shared" si="2039"/>
        <v>1.7539535443067102E-2</v>
      </c>
      <c r="AK1522" s="17">
        <f t="shared" si="2040"/>
        <v>9.6073055912899007E-3</v>
      </c>
      <c r="AL1522" s="17">
        <f t="shared" si="2041"/>
        <v>4.5185057338369979E-4</v>
      </c>
      <c r="AM1522" s="17">
        <f t="shared" si="2042"/>
        <v>3.3826546014156206E-3</v>
      </c>
      <c r="AN1522" s="17">
        <f t="shared" si="2043"/>
        <v>5.8917097097455091E-3</v>
      </c>
      <c r="AO1522" s="17">
        <f t="shared" si="2044"/>
        <v>5.1309174884989232E-3</v>
      </c>
      <c r="AP1522" s="17">
        <f t="shared" si="2045"/>
        <v>2.9789105450140759E-3</v>
      </c>
      <c r="AQ1522" s="17">
        <f t="shared" si="2046"/>
        <v>1.2971229884938431E-3</v>
      </c>
      <c r="AR1522" s="17">
        <f t="shared" si="2047"/>
        <v>4.5253504429757152E-3</v>
      </c>
      <c r="AS1522" s="17">
        <f t="shared" si="2048"/>
        <v>7.4363015065826944E-3</v>
      </c>
      <c r="AT1522" s="17">
        <f t="shared" si="2049"/>
        <v>6.1098671576517299E-3</v>
      </c>
      <c r="AU1522" s="17">
        <f t="shared" si="2050"/>
        <v>3.3466884625469508E-3</v>
      </c>
      <c r="AV1522" s="17">
        <f t="shared" si="2051"/>
        <v>1.3748650391667771E-3</v>
      </c>
      <c r="AW1522" s="17">
        <f t="shared" si="2052"/>
        <v>3.5923678101562438E-5</v>
      </c>
      <c r="AX1522" s="17">
        <f t="shared" si="2053"/>
        <v>9.2642694474637472E-4</v>
      </c>
      <c r="AY1522" s="17">
        <f t="shared" si="2054"/>
        <v>1.6135962044270917E-3</v>
      </c>
      <c r="AZ1522" s="17">
        <f t="shared" si="2055"/>
        <v>1.4052336914997239E-3</v>
      </c>
      <c r="BA1522" s="17">
        <f t="shared" si="2056"/>
        <v>8.1585125295831644E-4</v>
      </c>
      <c r="BB1522" s="17">
        <f t="shared" si="2057"/>
        <v>3.5525048483748184E-4</v>
      </c>
      <c r="BC1522" s="17">
        <f t="shared" si="2058"/>
        <v>1.237508984826811E-4</v>
      </c>
      <c r="BD1522" s="17">
        <f t="shared" si="2059"/>
        <v>1.3136650691305792E-3</v>
      </c>
      <c r="BE1522" s="17">
        <f t="shared" si="2060"/>
        <v>2.1586857539141547E-3</v>
      </c>
      <c r="BF1522" s="17">
        <f t="shared" si="2061"/>
        <v>1.77363480755258E-3</v>
      </c>
      <c r="BG1522" s="17">
        <f t="shared" si="2062"/>
        <v>9.7151099918337208E-4</v>
      </c>
      <c r="BH1522" s="17">
        <f t="shared" si="2063"/>
        <v>3.9910990308511963E-4</v>
      </c>
      <c r="BI1522" s="17">
        <f t="shared" si="2064"/>
        <v>1.3116781168675013E-4</v>
      </c>
      <c r="BJ1522" s="18">
        <f t="shared" si="2065"/>
        <v>0.36458820975277328</v>
      </c>
      <c r="BK1522" s="18">
        <f t="shared" si="2066"/>
        <v>0.22829578079359203</v>
      </c>
      <c r="BL1522" s="18">
        <f t="shared" si="2067"/>
        <v>0.3751665551255518</v>
      </c>
      <c r="BM1522" s="18">
        <f t="shared" si="2068"/>
        <v>0.65366398875064935</v>
      </c>
      <c r="BN1522" s="18">
        <f t="shared" si="2069"/>
        <v>0.34264311488736926</v>
      </c>
    </row>
    <row r="1523" spans="1:66" x14ac:dyDescent="0.25">
      <c r="A1523" t="s">
        <v>341</v>
      </c>
      <c r="B1523" t="s">
        <v>154</v>
      </c>
      <c r="C1523" t="s">
        <v>150</v>
      </c>
      <c r="D1523" t="s">
        <v>400</v>
      </c>
      <c r="E1523" s="10">
        <f>VLOOKUP(A1523,home!$A$2:$E$405,3,FALSE)</f>
        <v>1.4705999999999999</v>
      </c>
      <c r="F1523" s="10">
        <f>VLOOKUP(B1523,home!$B$2:$E$405,3,FALSE)</f>
        <v>0.83109999999999995</v>
      </c>
      <c r="G1523" s="10">
        <f>VLOOKUP(C1523,away!$B$2:$E$405,4,FALSE)</f>
        <v>1.2844</v>
      </c>
      <c r="H1523" s="10">
        <f>VLOOKUP(A1523,away!$A$2:$E$405,3,FALSE)</f>
        <v>1.2646999999999999</v>
      </c>
      <c r="I1523" s="10">
        <f>VLOOKUP(C1523,away!$B$2:$E$405,3,FALSE)</f>
        <v>0.79069999999999996</v>
      </c>
      <c r="J1523" s="10">
        <f>VLOOKUP(B1523,home!$B$2:$E$405,4,FALSE)</f>
        <v>1.4056999999999999</v>
      </c>
      <c r="K1523" s="12">
        <f t="shared" ref="K1523:K1586" si="2070">E1523*F1523*G1523</f>
        <v>1.5698137937039998</v>
      </c>
      <c r="L1523" s="12">
        <f t="shared" ref="L1523:L1586" si="2071">H1523*I1523*J1523</f>
        <v>1.4056975962529998</v>
      </c>
      <c r="M1523" s="13">
        <f t="shared" ref="M1523:M1586" si="2072">_xlfn.POISSON.DIST(0,K1523,FALSE) * _xlfn.POISSON.DIST(0,L1523,FALSE)</f>
        <v>5.1021335532890892E-2</v>
      </c>
      <c r="N1523" s="13">
        <f t="shared" ref="N1523:N1586" si="2073">_xlfn.POISSON.DIST(1,K1523,FALSE) * _xlfn.POISSON.DIST(0,L1523,FALSE)</f>
        <v>8.0093996292732131E-2</v>
      </c>
      <c r="O1523" s="13">
        <f t="shared" ref="O1523:O1586" si="2074">_xlfn.POISSON.DIST(0,K1523,FALSE) * _xlfn.POISSON.DIST(1,L1523,FALSE)</f>
        <v>7.1720568716202485E-2</v>
      </c>
      <c r="P1523" s="13">
        <f t="shared" ref="P1523:P1586" si="2075">_xlfn.POISSON.DIST(1,K1523,FALSE) * _xlfn.POISSON.DIST(1,L1523,FALSE)</f>
        <v>0.11258793806299024</v>
      </c>
      <c r="Q1523" s="13">
        <f t="shared" ref="Q1523:Q1586" si="2076">_xlfn.POISSON.DIST(2,K1523,FALSE) * _xlfn.POISSON.DIST(0,L1523,FALSE)</f>
        <v>6.2866330086603972E-2</v>
      </c>
      <c r="R1523" s="13">
        <f t="shared" ref="R1523:R1586" si="2077">_xlfn.POISSON.DIST(0,K1523,FALSE) * _xlfn.POISSON.DIST(2,L1523,FALSE)</f>
        <v>5.0408715523131982E-2</v>
      </c>
      <c r="S1523" s="13">
        <f t="shared" ref="S1523:S1586" si="2078">_xlfn.POISSON.DIST(2,K1523,FALSE) * _xlfn.POISSON.DIST(2,L1523,FALSE)</f>
        <v>6.2111485640669498E-2</v>
      </c>
      <c r="T1523" s="13">
        <f t="shared" ref="T1523:T1586" si="2079">_xlfn.POISSON.DIST(2,K1523,FALSE) * _xlfn.POISSON.DIST(1,L1523,FALSE)</f>
        <v>8.8371049087986847E-2</v>
      </c>
      <c r="U1523" s="13">
        <f t="shared" ref="U1523:U1586" si="2080">_xlfn.POISSON.DIST(1,K1523,FALSE) * _xlfn.POISSON.DIST(2,L1523,FALSE)</f>
        <v>7.9132296951113526E-2</v>
      </c>
      <c r="V1523" s="13">
        <f t="shared" ref="V1523:V1586" si="2081">_xlfn.POISSON.DIST(3,K1523,FALSE) * _xlfn.POISSON.DIST(3,L1523,FALSE)</f>
        <v>1.5228932117370923E-2</v>
      </c>
      <c r="W1523" s="13">
        <f t="shared" ref="W1523:W1586" si="2082">_xlfn.POISSON.DIST(3,K1523,FALSE) * _xlfn.POISSON.DIST(0,L1523,FALSE)</f>
        <v>3.2896144043166556E-2</v>
      </c>
      <c r="X1523" s="13">
        <f t="shared" ref="X1523:X1586" si="2083">_xlfn.POISSON.DIST(3,K1523,FALSE) * _xlfn.POISSON.DIST(1,L1523,FALSE)</f>
        <v>4.6242030607471667E-2</v>
      </c>
      <c r="Y1523" s="13">
        <f t="shared" ref="Y1523:Y1586" si="2084">_xlfn.POISSON.DIST(3,K1523,FALSE) * _xlfn.POISSON.DIST(2,L1523,FALSE)</f>
        <v>3.2501155635390293E-2</v>
      </c>
      <c r="Z1523" s="13">
        <f t="shared" ref="Z1523:Z1586" si="2085">_xlfn.POISSON.DIST(0,K1523,FALSE) * _xlfn.POISSON.DIST(3,L1523,FALSE)</f>
        <v>2.3619803413689296E-2</v>
      </c>
      <c r="AA1523" s="13">
        <f t="shared" ref="AA1523:AA1586" si="2086">_xlfn.POISSON.DIST(1,K1523,FALSE) * _xlfn.POISSON.DIST(3,L1523,FALSE)</f>
        <v>3.7078693203386283E-2</v>
      </c>
      <c r="AB1523" s="13">
        <f t="shared" ref="AB1523:AB1586" si="2087">_xlfn.POISSON.DIST(2,K1523,FALSE) * _xlfn.POISSON.DIST(3,L1523,FALSE)</f>
        <v>2.910332202159727E-2</v>
      </c>
      <c r="AC1523" s="13">
        <f t="shared" ref="AC1523:AC1586" si="2088">_xlfn.POISSON.DIST(4,K1523,FALSE) * _xlfn.POISSON.DIST(4,L1523,FALSE)</f>
        <v>2.100339554139474E-3</v>
      </c>
      <c r="AD1523" s="13">
        <f t="shared" ref="AD1523:AD1586" si="2089">_xlfn.POISSON.DIST(4,K1523,FALSE) * _xlfn.POISSON.DIST(0,L1523,FALSE)</f>
        <v>1.2910205169659137E-2</v>
      </c>
      <c r="AE1523" s="13">
        <f t="shared" ref="AE1523:AE1586" si="2090">_xlfn.POISSON.DIST(4,K1523,FALSE) * _xlfn.POISSON.DIST(1,L1523,FALSE)</f>
        <v>1.8147844374122899E-2</v>
      </c>
      <c r="AF1523" s="13">
        <f t="shared" ref="AF1523:AF1586" si="2091">_xlfn.POISSON.DIST(4,K1523,FALSE) * _xlfn.POISSON.DIST(2,L1523,FALSE)</f>
        <v>1.2755190606939047E-2</v>
      </c>
      <c r="AG1523" s="13">
        <f t="shared" ref="AG1523:AG1586" si="2092">_xlfn.POISSON.DIST(4,K1523,FALSE) * _xlfn.POISSON.DIST(3,L1523,FALSE)</f>
        <v>5.9766469253076859E-3</v>
      </c>
      <c r="AH1523" s="13">
        <f t="shared" ref="AH1523:AH1586" si="2093">_xlfn.POISSON.DIST(0,K1523,FALSE) * _xlfn.POISSON.DIST(4,L1523,FALSE)</f>
        <v>8.3005752206478621E-3</v>
      </c>
      <c r="AI1523" s="13">
        <f t="shared" ref="AI1523:AI1586" si="2094">_xlfn.POISSON.DIST(1,K1523,FALSE) * _xlfn.POISSON.DIST(4,L1523,FALSE)</f>
        <v>1.3030357477050634E-2</v>
      </c>
      <c r="AJ1523" s="13">
        <f t="shared" ref="AJ1523:AJ1586" si="2095">_xlfn.POISSON.DIST(2,K1523,FALSE) * _xlfn.POISSON.DIST(4,L1523,FALSE)</f>
        <v>1.0227617452184071E-2</v>
      </c>
      <c r="AK1523" s="13">
        <f t="shared" ref="AK1523:AK1586" si="2096">_xlfn.POISSON.DIST(3,K1523,FALSE) * _xlfn.POISSON.DIST(4,L1523,FALSE)</f>
        <v>5.3518183177221033E-3</v>
      </c>
      <c r="AL1523" s="13">
        <f t="shared" ref="AL1523:AL1586" si="2097">_xlfn.POISSON.DIST(5,K1523,FALSE) * _xlfn.POISSON.DIST(5,L1523,FALSE)</f>
        <v>1.8539138355581553E-4</v>
      </c>
      <c r="AM1523" s="13">
        <f t="shared" ref="AM1523:AM1586" si="2098">_xlfn.POISSON.DIST(5,K1523,FALSE) * _xlfn.POISSON.DIST(0,L1523,FALSE)</f>
        <v>4.0533236309759166E-3</v>
      </c>
      <c r="AN1523" s="13">
        <f t="shared" ref="AN1523:AN1586" si="2099">_xlfn.POISSON.DIST(5,K1523,FALSE) * _xlfn.POISSON.DIST(1,L1523,FALSE)</f>
        <v>5.6977472848983267E-3</v>
      </c>
      <c r="AO1523" s="13">
        <f t="shared" ref="AO1523:AO1586" si="2100">_xlfn.POISSON.DIST(5,K1523,FALSE) * _xlfn.POISSON.DIST(2,L1523,FALSE)</f>
        <v>4.0046548312193181E-3</v>
      </c>
      <c r="AP1523" s="13">
        <f t="shared" ref="AP1523:AP1586" si="2101">_xlfn.POISSON.DIST(5,K1523,FALSE) * _xlfn.POISSON.DIST(3,L1523,FALSE)</f>
        <v>1.8764445566893189E-3</v>
      </c>
      <c r="AQ1523" s="13">
        <f t="shared" ref="AQ1523:AQ1586" si="2102">_xlfn.POISSON.DIST(5,K1523,FALSE) * _xlfn.POISSON.DIST(4,L1523,FALSE)</f>
        <v>6.5942840071005042E-4</v>
      </c>
      <c r="AR1523" s="13">
        <f t="shared" ref="AR1523:AR1586" si="2103">_xlfn.POISSON.DIST(0,K1523,FALSE) * _xlfn.POISSON.DIST(5,L1523,FALSE)</f>
        <v>2.3336197270363824E-3</v>
      </c>
      <c r="AS1523" s="13">
        <f t="shared" ref="AS1523:AS1586" si="2104">_xlfn.POISSON.DIST(1,K1523,FALSE) * _xlfn.POISSON.DIST(5,L1523,FALSE)</f>
        <v>3.6633484367614758E-3</v>
      </c>
      <c r="AT1523" s="13">
        <f t="shared" ref="AT1523:AT1586" si="2105">_xlfn.POISSON.DIST(2,K1523,FALSE) * _xlfn.POISSON.DIST(5,L1523,FALSE)</f>
        <v>2.875387453586075E-3</v>
      </c>
      <c r="AU1523" s="13">
        <f t="shared" ref="AU1523:AU1586" si="2106">_xlfn.POISSON.DIST(3,K1523,FALSE) * _xlfn.POISSON.DIST(5,L1523,FALSE)</f>
        <v>1.5046076289609465E-3</v>
      </c>
      <c r="AV1523" s="13">
        <f t="shared" ref="AV1523:AV1586" si="2107">_xlfn.POISSON.DIST(4,K1523,FALSE) * _xlfn.POISSON.DIST(5,L1523,FALSE)</f>
        <v>5.904884525137911E-4</v>
      </c>
      <c r="AW1523" s="13">
        <f t="shared" ref="AW1523:AW1586" si="2108">_xlfn.POISSON.DIST(6,K1523,FALSE) * _xlfn.POISSON.DIST(6,L1523,FALSE)</f>
        <v>1.1363891743189659E-5</v>
      </c>
      <c r="AX1523" s="13">
        <f t="shared" ref="AX1523:AX1586" si="2109">_xlfn.POISSON.DIST(6,K1523,FALSE) * _xlfn.POISSON.DIST(0,L1523,FALSE)</f>
        <v>1.0604938910420616E-3</v>
      </c>
      <c r="AY1523" s="13">
        <f t="shared" ref="AY1523:AY1586" si="2110">_xlfn.POISSON.DIST(6,K1523,FALSE) * _xlfn.POISSON.DIST(1,L1523,FALSE)</f>
        <v>1.4907337134788163E-3</v>
      </c>
      <c r="AZ1523" s="13">
        <f t="shared" ref="AZ1523:AZ1586" si="2111">_xlfn.POISSON.DIST(6,K1523,FALSE) * _xlfn.POISSON.DIST(2,L1523,FALSE)</f>
        <v>1.0477603988452405E-3</v>
      </c>
      <c r="BA1523" s="13">
        <f t="shared" ref="BA1523:BA1586" si="2112">_xlfn.POISSON.DIST(6,K1523,FALSE) * _xlfn.POISSON.DIST(3,L1523,FALSE)</f>
        <v>4.9094475803527961E-4</v>
      </c>
      <c r="BB1523" s="13">
        <f t="shared" ref="BB1523:BB1586" si="2113">_xlfn.POISSON.DIST(6,K1523,FALSE) * _xlfn.POISSON.DIST(4,L1523,FALSE)</f>
        <v>1.7252996656580077E-4</v>
      </c>
      <c r="BC1523" s="13">
        <f t="shared" ref="BC1523:BC1586" si="2114">_xlfn.POISSON.DIST(6,K1523,FALSE) * _xlfn.POISSON.DIST(5,L1523,FALSE)</f>
        <v>4.8504991856631307E-5</v>
      </c>
      <c r="BD1523" s="13">
        <f t="shared" ref="BD1523:BD1586" si="2115">_xlfn.POISSON.DIST(0,K1523,FALSE) * _xlfn.POISSON.DIST(6,L1523,FALSE)</f>
        <v>5.4672727347727056E-4</v>
      </c>
      <c r="BE1523" s="13">
        <f t="shared" ref="BE1523:BE1586" si="2116">_xlfn.POISSON.DIST(1,K1523,FALSE) * _xlfn.POISSON.DIST(6,L1523,FALSE)</f>
        <v>8.5826001529879837E-4</v>
      </c>
      <c r="BF1523" s="13">
        <f t="shared" ref="BF1523:BF1586" si="2117">_xlfn.POISSON.DIST(2,K1523,FALSE) * _xlfn.POISSON.DIST(6,L1523,FALSE)</f>
        <v>6.7365420530032989E-4</v>
      </c>
      <c r="BG1523" s="13">
        <f t="shared" ref="BG1523:BG1586" si="2118">_xlfn.POISSON.DIST(3,K1523,FALSE) * _xlfn.POISSON.DIST(6,L1523,FALSE)</f>
        <v>3.5250388788905465E-4</v>
      </c>
      <c r="BH1523" s="13">
        <f t="shared" ref="BH1523:BH1586" si="2119">_xlfn.POISSON.DIST(4,K1523,FALSE) * _xlfn.POISSON.DIST(6,L1523,FALSE)</f>
        <v>1.3834136638563163E-4</v>
      </c>
      <c r="BI1523" s="13">
        <f t="shared" ref="BI1523:BI1586" si="2120">_xlfn.POISSON.DIST(5,K1523,FALSE) * _xlfn.POISSON.DIST(6,L1523,FALSE)</f>
        <v>4.3434037038404629E-5</v>
      </c>
      <c r="BJ1523" s="14">
        <f t="shared" ref="BJ1523:BJ1586" si="2121">SUM(N1523,Q1523,T1523,W1523,X1523,Y1523,AD1523,AE1523,AF1523,AG1523,AM1523,AN1523,AO1523,AP1523,AQ1523,AX1523,AY1523,AZ1523,BA1523,BB1523,BC1523)</f>
        <v>0.41336315925369704</v>
      </c>
      <c r="BK1523" s="14">
        <f t="shared" ref="BK1523:BK1586" si="2122">SUM(M1523,P1523,S1523,V1523,AC1523,AL1523,AY1523)</f>
        <v>0.24472615600509562</v>
      </c>
      <c r="BL1523" s="14">
        <f t="shared" ref="BL1523:BL1586" si="2123">SUM(O1523,R1523,U1523,AA1523,AB1523,AH1523,AI1523,AJ1523,AK1523,AR1523,AS1523,AT1523,AU1523,AV1523,BD1523,BE1523,BF1523,BG1523,BH1523,BI1523)</f>
        <v>0.31793433736728438</v>
      </c>
      <c r="BM1523" s="14">
        <f t="shared" ref="BM1523:BM1586" si="2124">SUM(S1523:BI1523)</f>
        <v>0.56946520200347905</v>
      </c>
      <c r="BN1523" s="14">
        <f t="shared" ref="BN1523:BN1586" si="2125">SUM(M1523:R1523)</f>
        <v>0.42869888421455166</v>
      </c>
    </row>
    <row r="1524" spans="1:66" x14ac:dyDescent="0.25">
      <c r="A1524" t="s">
        <v>351</v>
      </c>
      <c r="B1524" t="s">
        <v>164</v>
      </c>
      <c r="C1524" t="s">
        <v>155</v>
      </c>
      <c r="D1524" t="s">
        <v>400</v>
      </c>
      <c r="E1524" s="10">
        <f>VLOOKUP(A1524,home!$A$2:$E$405,3,FALSE)</f>
        <v>1.3231999999999999</v>
      </c>
      <c r="F1524" s="10">
        <f>VLOOKUP(B1524,home!$B$2:$E$405,3,FALSE)</f>
        <v>0.97170000000000001</v>
      </c>
      <c r="G1524" s="10">
        <f>VLOOKUP(C1524,away!$B$2:$E$405,4,FALSE)</f>
        <v>1.4611000000000001</v>
      </c>
      <c r="H1524" s="10">
        <f>VLOOKUP(A1524,away!$A$2:$E$405,3,FALSE)</f>
        <v>1.1951000000000001</v>
      </c>
      <c r="I1524" s="10">
        <f>VLOOKUP(C1524,away!$B$2:$E$405,3,FALSE)</f>
        <v>0.61360000000000003</v>
      </c>
      <c r="J1524" s="10">
        <f>VLOOKUP(B1524,home!$B$2:$E$405,4,FALSE)</f>
        <v>0.89649999999999996</v>
      </c>
      <c r="K1524" s="12">
        <f t="shared" si="2070"/>
        <v>1.8786143511839999</v>
      </c>
      <c r="L1524" s="12">
        <f t="shared" si="2071"/>
        <v>0.65741542724000002</v>
      </c>
      <c r="M1524" s="13">
        <f t="shared" si="2072"/>
        <v>7.9180139268252958E-2</v>
      </c>
      <c r="N1524" s="13">
        <f t="shared" si="2073"/>
        <v>0.14874894595808777</v>
      </c>
      <c r="O1524" s="13">
        <f t="shared" si="2074"/>
        <v>5.205424508596123E-2</v>
      </c>
      <c r="P1524" s="13">
        <f t="shared" si="2075"/>
        <v>9.7789851858535962E-2</v>
      </c>
      <c r="Q1524" s="13">
        <f t="shared" si="2076"/>
        <v>0.1397209523001785</v>
      </c>
      <c r="R1524" s="13">
        <f t="shared" si="2077"/>
        <v>1.711063188642143E-2</v>
      </c>
      <c r="S1524" s="13">
        <f t="shared" si="2078"/>
        <v>3.0193351561673139E-2</v>
      </c>
      <c r="T1524" s="13">
        <f t="shared" si="2079"/>
        <v>9.1854709550801522E-2</v>
      </c>
      <c r="U1524" s="13">
        <f t="shared" si="2080"/>
        <v>3.2144278619657851E-2</v>
      </c>
      <c r="V1524" s="13">
        <f t="shared" si="2081"/>
        <v>4.143299631020462E-3</v>
      </c>
      <c r="W1524" s="13">
        <f t="shared" si="2082"/>
        <v>8.7493928717403482E-2</v>
      </c>
      <c r="X1524" s="13">
        <f t="shared" si="2083"/>
        <v>5.7519858528657923E-2</v>
      </c>
      <c r="Y1524" s="13">
        <f t="shared" si="2084"/>
        <v>1.8907221184700996E-2</v>
      </c>
      <c r="Z1524" s="13">
        <f t="shared" si="2085"/>
        <v>3.7495977906527042E-3</v>
      </c>
      <c r="AA1524" s="13">
        <f t="shared" si="2086"/>
        <v>7.0440482206879894E-3</v>
      </c>
      <c r="AB1524" s="13">
        <f t="shared" si="2087"/>
        <v>6.6165250389082896E-3</v>
      </c>
      <c r="AC1524" s="13">
        <f t="shared" si="2088"/>
        <v>3.1981872353616716E-4</v>
      </c>
      <c r="AD1524" s="13">
        <f t="shared" si="2089"/>
        <v>4.1091837532496026E-2</v>
      </c>
      <c r="AE1524" s="13">
        <f t="shared" si="2090"/>
        <v>2.7014407927502544E-2</v>
      </c>
      <c r="AF1524" s="13">
        <f t="shared" si="2091"/>
        <v>8.8798442646473609E-3</v>
      </c>
      <c r="AG1524" s="13">
        <f t="shared" si="2092"/>
        <v>1.9459155370226031E-3</v>
      </c>
      <c r="AH1524" s="13">
        <f t="shared" si="2093"/>
        <v>6.1626085838002687E-4</v>
      </c>
      <c r="AI1524" s="13">
        <f t="shared" si="2094"/>
        <v>1.157716492625689E-3</v>
      </c>
      <c r="AJ1524" s="13">
        <f t="shared" si="2095"/>
        <v>1.0874514088245128E-3</v>
      </c>
      <c r="AK1524" s="13">
        <f t="shared" si="2096"/>
        <v>6.8096727427766285E-4</v>
      </c>
      <c r="AL1524" s="13">
        <f t="shared" si="2097"/>
        <v>1.5799429445422798E-5</v>
      </c>
      <c r="AM1524" s="13">
        <f t="shared" si="2098"/>
        <v>1.5439143141013665E-2</v>
      </c>
      <c r="AN1524" s="13">
        <f t="shared" si="2099"/>
        <v>1.0149930884269015E-2</v>
      </c>
      <c r="AO1524" s="13">
        <f t="shared" si="2100"/>
        <v>3.3363605743690918E-3</v>
      </c>
      <c r="AP1524" s="13">
        <f t="shared" si="2101"/>
        <v>7.3112497080851614E-4</v>
      </c>
      <c r="AQ1524" s="13">
        <f t="shared" si="2102"/>
        <v>1.2016320876247829E-4</v>
      </c>
      <c r="AR1524" s="13">
        <f t="shared" si="2103"/>
        <v>8.1027879100638918E-5</v>
      </c>
      <c r="AS1524" s="13">
        <f t="shared" si="2104"/>
        <v>1.5222013652446237E-4</v>
      </c>
      <c r="AT1524" s="13">
        <f t="shared" si="2105"/>
        <v>1.4298146650702141E-4</v>
      </c>
      <c r="AU1524" s="13">
        <f t="shared" si="2106"/>
        <v>8.9535678311141619E-5</v>
      </c>
      <c r="AV1524" s="13">
        <f t="shared" si="2107"/>
        <v>4.2050752554576163E-5</v>
      </c>
      <c r="AW1524" s="13">
        <f t="shared" si="2108"/>
        <v>5.4202139548702834E-7</v>
      </c>
      <c r="AX1524" s="13">
        <f t="shared" si="2109"/>
        <v>4.8340326457820479E-3</v>
      </c>
      <c r="AY1524" s="13">
        <f t="shared" si="2110"/>
        <v>3.1779676371189135E-3</v>
      </c>
      <c r="AZ1524" s="13">
        <f t="shared" si="2111"/>
        <v>1.0446224759557115E-3</v>
      </c>
      <c r="BA1524" s="13">
        <f t="shared" si="2112"/>
        <v>2.2891697711164359E-4</v>
      </c>
      <c r="BB1524" s="13">
        <f t="shared" si="2113"/>
        <v>3.7623388077585118E-5</v>
      </c>
      <c r="BC1524" s="13">
        <f t="shared" si="2114"/>
        <v>4.9468391494483898E-6</v>
      </c>
      <c r="BD1524" s="13">
        <f t="shared" si="2115"/>
        <v>8.8781629595495973E-6</v>
      </c>
      <c r="BE1524" s="13">
        <f t="shared" si="2116"/>
        <v>1.6678644347960088E-5</v>
      </c>
      <c r="BF1524" s="13">
        <f t="shared" si="2117"/>
        <v>1.5666370315185867E-5</v>
      </c>
      <c r="BG1524" s="13">
        <f t="shared" si="2118"/>
        <v>9.8103560350237245E-6</v>
      </c>
      <c r="BH1524" s="13">
        <f t="shared" si="2119"/>
        <v>4.6074689094050335E-6</v>
      </c>
      <c r="BI1524" s="13">
        <f t="shared" si="2120"/>
        <v>1.731131443168477E-6</v>
      </c>
      <c r="BJ1524" s="14">
        <f t="shared" si="2121"/>
        <v>0.66228245424391696</v>
      </c>
      <c r="BK1524" s="14">
        <f t="shared" si="2122"/>
        <v>0.21482022810958304</v>
      </c>
      <c r="BL1524" s="14">
        <f t="shared" si="2123"/>
        <v>0.11907731293275284</v>
      </c>
      <c r="BM1524" s="14">
        <f t="shared" si="2124"/>
        <v>0.46214740110374414</v>
      </c>
      <c r="BN1524" s="14">
        <f t="shared" si="2125"/>
        <v>0.53460476635743792</v>
      </c>
    </row>
    <row r="1525" spans="1:66" x14ac:dyDescent="0.25">
      <c r="A1525" t="s">
        <v>351</v>
      </c>
      <c r="B1525" t="s">
        <v>166</v>
      </c>
      <c r="C1525" t="s">
        <v>160</v>
      </c>
      <c r="D1525" t="s">
        <v>400</v>
      </c>
      <c r="E1525" s="10">
        <f>VLOOKUP(A1525,home!$A$2:$E$405,3,FALSE)</f>
        <v>1.3231999999999999</v>
      </c>
      <c r="F1525" s="10">
        <f>VLOOKUP(B1525,home!$B$2:$E$405,3,FALSE)</f>
        <v>1.6277999999999999</v>
      </c>
      <c r="G1525" s="10">
        <f>VLOOKUP(C1525,away!$B$2:$E$405,4,FALSE)</f>
        <v>1.1876</v>
      </c>
      <c r="H1525" s="10">
        <f>VLOOKUP(A1525,away!$A$2:$E$405,3,FALSE)</f>
        <v>1.1951000000000001</v>
      </c>
      <c r="I1525" s="10">
        <f>VLOOKUP(C1525,away!$B$2:$E$405,3,FALSE)</f>
        <v>0.83679999999999999</v>
      </c>
      <c r="J1525" s="10">
        <f>VLOOKUP(B1525,home!$B$2:$E$405,4,FALSE)</f>
        <v>1.0298</v>
      </c>
      <c r="K1525" s="12">
        <f t="shared" si="2070"/>
        <v>2.5579775304959997</v>
      </c>
      <c r="L1525" s="12">
        <f t="shared" si="2071"/>
        <v>1.0298614584640002</v>
      </c>
      <c r="M1525" s="13">
        <f t="shared" si="2072"/>
        <v>2.7658035208094133E-2</v>
      </c>
      <c r="N1525" s="13">
        <f t="shared" si="2073"/>
        <v>7.0748632599972036E-2</v>
      </c>
      <c r="O1525" s="13">
        <f t="shared" si="2074"/>
        <v>2.8483944477656495E-2</v>
      </c>
      <c r="P1525" s="13">
        <f t="shared" si="2075"/>
        <v>7.2861289953740915E-2</v>
      </c>
      <c r="Q1525" s="13">
        <f t="shared" si="2076"/>
        <v>9.0486706252022653E-2</v>
      </c>
      <c r="R1525" s="13">
        <f t="shared" si="2077"/>
        <v>1.4667258301283461E-2</v>
      </c>
      <c r="S1525" s="13">
        <f t="shared" si="2078"/>
        <v>4.7985761947485481E-2</v>
      </c>
      <c r="T1525" s="13">
        <f t="shared" si="2079"/>
        <v>9.3188771272311621E-2</v>
      </c>
      <c r="U1525" s="13">
        <f t="shared" si="2080"/>
        <v>3.7518517168664015E-2</v>
      </c>
      <c r="V1525" s="13">
        <f t="shared" si="2081"/>
        <v>1.4045765597999341E-2</v>
      </c>
      <c r="W1525" s="13">
        <f t="shared" si="2082"/>
        <v>7.7154320467088602E-2</v>
      </c>
      <c r="X1525" s="13">
        <f t="shared" si="2083"/>
        <v>7.9458261003034741E-2</v>
      </c>
      <c r="Y1525" s="13">
        <f t="shared" si="2084"/>
        <v>4.0915500281799272E-2</v>
      </c>
      <c r="Z1525" s="13">
        <f t="shared" si="2085"/>
        <v>5.0350813419426672E-3</v>
      </c>
      <c r="AA1525" s="13">
        <f t="shared" si="2086"/>
        <v>1.2879624936908987E-2</v>
      </c>
      <c r="AB1525" s="13">
        <f t="shared" si="2087"/>
        <v>1.6472895594914577E-2</v>
      </c>
      <c r="AC1525" s="13">
        <f t="shared" si="2088"/>
        <v>2.3126023598528554E-3</v>
      </c>
      <c r="AD1525" s="13">
        <f t="shared" si="2089"/>
        <v>4.933975453387509E-2</v>
      </c>
      <c r="AE1525" s="13">
        <f t="shared" si="2090"/>
        <v>5.0813111564512375E-2</v>
      </c>
      <c r="AF1525" s="13">
        <f t="shared" si="2091"/>
        <v>2.6165232592461334E-2</v>
      </c>
      <c r="AG1525" s="13">
        <f t="shared" si="2092"/>
        <v>8.9821881995740087E-3</v>
      </c>
      <c r="AH1525" s="13">
        <f t="shared" si="2093"/>
        <v>1.2963590535744877E-3</v>
      </c>
      <c r="AI1525" s="13">
        <f t="shared" si="2094"/>
        <v>3.3160573304985988E-3</v>
      </c>
      <c r="AJ1525" s="13">
        <f t="shared" si="2095"/>
        <v>4.241200070625983E-3</v>
      </c>
      <c r="AK1525" s="13">
        <f t="shared" si="2096"/>
        <v>3.6162981609997704E-3</v>
      </c>
      <c r="AL1525" s="13">
        <f t="shared" si="2097"/>
        <v>2.4368931461860743E-4</v>
      </c>
      <c r="AM1525" s="13">
        <f t="shared" si="2098"/>
        <v>2.5241996691568104E-2</v>
      </c>
      <c r="AN1525" s="13">
        <f t="shared" si="2099"/>
        <v>2.5995759527321798E-2</v>
      </c>
      <c r="AO1525" s="13">
        <f t="shared" si="2100"/>
        <v>1.3386015410343528E-2</v>
      </c>
      <c r="AP1525" s="13">
        <f t="shared" si="2101"/>
        <v>4.5952471178393236E-3</v>
      </c>
      <c r="AQ1525" s="13">
        <f t="shared" si="2102"/>
        <v>1.1831169746951249E-3</v>
      </c>
      <c r="AR1525" s="13">
        <f t="shared" si="2103"/>
        <v>2.6701404512144661E-4</v>
      </c>
      <c r="AS1525" s="13">
        <f t="shared" si="2104"/>
        <v>6.8301592774750537E-4</v>
      </c>
      <c r="AT1525" s="13">
        <f t="shared" si="2105"/>
        <v>8.7356969807449929E-4</v>
      </c>
      <c r="AU1525" s="13">
        <f t="shared" si="2106"/>
        <v>7.4485721966558122E-4</v>
      </c>
      <c r="AV1525" s="13">
        <f t="shared" si="2107"/>
        <v>4.7633200783307012E-4</v>
      </c>
      <c r="AW1525" s="13">
        <f t="shared" si="2108"/>
        <v>1.7832388467728767E-5</v>
      </c>
      <c r="AX1525" s="13">
        <f t="shared" si="2109"/>
        <v>1.0761410060314265E-2</v>
      </c>
      <c r="AY1525" s="13">
        <f t="shared" si="2110"/>
        <v>1.1082761459844414E-2</v>
      </c>
      <c r="AZ1525" s="13">
        <f t="shared" si="2111"/>
        <v>5.7068544404219896E-3</v>
      </c>
      <c r="BA1525" s="13">
        <f t="shared" si="2112"/>
        <v>1.9590898124182492E-3</v>
      </c>
      <c r="BB1525" s="13">
        <f t="shared" si="2113"/>
        <v>5.0439777286975568E-4</v>
      </c>
      <c r="BC1525" s="13">
        <f t="shared" si="2114"/>
        <v>1.0389196520272804E-4</v>
      </c>
      <c r="BD1525" s="13">
        <f t="shared" si="2115"/>
        <v>4.5831245656524205E-5</v>
      </c>
      <c r="BE1525" s="13">
        <f t="shared" si="2116"/>
        <v>1.1723529658403129E-4</v>
      </c>
      <c r="BF1525" s="13">
        <f t="shared" si="2117"/>
        <v>1.4994262722149327E-4</v>
      </c>
      <c r="BG1525" s="13">
        <f t="shared" si="2118"/>
        <v>1.2784995709870587E-4</v>
      </c>
      <c r="BH1525" s="13">
        <f t="shared" si="2119"/>
        <v>8.1759329383341824E-5</v>
      </c>
      <c r="BI1525" s="13">
        <f t="shared" si="2120"/>
        <v>4.1827705494201922E-5</v>
      </c>
      <c r="BJ1525" s="14">
        <f t="shared" si="2121"/>
        <v>0.68777301999949092</v>
      </c>
      <c r="BK1525" s="14">
        <f t="shared" si="2122"/>
        <v>0.17618990584163574</v>
      </c>
      <c r="BL1525" s="14">
        <f t="shared" si="2123"/>
        <v>0.12610139015500677</v>
      </c>
      <c r="BM1525" s="14">
        <f t="shared" si="2124"/>
        <v>0.67912860147392962</v>
      </c>
      <c r="BN1525" s="14">
        <f t="shared" si="2125"/>
        <v>0.30490586679276971</v>
      </c>
    </row>
    <row r="1526" spans="1:66" x14ac:dyDescent="0.25">
      <c r="A1526" t="s">
        <v>343</v>
      </c>
      <c r="B1526" t="s">
        <v>192</v>
      </c>
      <c r="C1526" t="s">
        <v>183</v>
      </c>
      <c r="D1526" t="s">
        <v>400</v>
      </c>
      <c r="E1526" s="10">
        <f>VLOOKUP(A1526,home!$A$2:$E$405,3,FALSE)</f>
        <v>1.3052999999999999</v>
      </c>
      <c r="F1526" s="10">
        <f>VLOOKUP(B1526,home!$B$2:$E$405,3,FALSE)</f>
        <v>1.2096</v>
      </c>
      <c r="G1526" s="10">
        <f>VLOOKUP(C1526,away!$B$2:$E$405,4,FALSE)</f>
        <v>1.0887</v>
      </c>
      <c r="H1526" s="10">
        <f>VLOOKUP(A1526,away!$A$2:$E$405,3,FALSE)</f>
        <v>1.1211</v>
      </c>
      <c r="I1526" s="10">
        <f>VLOOKUP(C1526,away!$B$2:$E$405,3,FALSE)</f>
        <v>0.75109999999999999</v>
      </c>
      <c r="J1526" s="10">
        <f>VLOOKUP(B1526,home!$B$2:$E$405,4,FALSE)</f>
        <v>0.79810000000000003</v>
      </c>
      <c r="K1526" s="12">
        <f t="shared" si="2070"/>
        <v>1.7189385010559999</v>
      </c>
      <c r="L1526" s="12">
        <f t="shared" si="2071"/>
        <v>0.672046657401</v>
      </c>
      <c r="M1526" s="13">
        <f t="shared" si="2072"/>
        <v>9.1539458569930343E-2</v>
      </c>
      <c r="N1526" s="13">
        <f t="shared" si="2073"/>
        <v>0.15735069970167387</v>
      </c>
      <c r="O1526" s="13">
        <f t="shared" si="2074"/>
        <v>6.151878715221902E-2</v>
      </c>
      <c r="P1526" s="13">
        <f t="shared" si="2075"/>
        <v>0.10574701177421846</v>
      </c>
      <c r="Q1526" s="13">
        <f t="shared" si="2076"/>
        <v>0.13523808794265404</v>
      </c>
      <c r="R1526" s="13">
        <f t="shared" si="2077"/>
        <v>2.0671747636506182E-2</v>
      </c>
      <c r="S1526" s="13">
        <f t="shared" si="2078"/>
        <v>3.0539918724322657E-2</v>
      </c>
      <c r="T1526" s="13">
        <f t="shared" si="2079"/>
        <v>9.088630495516313E-2</v>
      </c>
      <c r="U1526" s="13">
        <f t="shared" si="2080"/>
        <v>3.5533462896503845E-2</v>
      </c>
      <c r="V1526" s="13">
        <f t="shared" si="2081"/>
        <v>3.919991559896527E-3</v>
      </c>
      <c r="W1526" s="13">
        <f t="shared" si="2082"/>
        <v>7.748865205794174E-2</v>
      </c>
      <c r="X1526" s="13">
        <f t="shared" si="2083"/>
        <v>5.2075989602048872E-2</v>
      </c>
      <c r="Y1526" s="13">
        <f t="shared" si="2084"/>
        <v>1.7498747371453086E-2</v>
      </c>
      <c r="Z1526" s="13">
        <f t="shared" si="2085"/>
        <v>4.6307929672503344E-3</v>
      </c>
      <c r="AA1526" s="13">
        <f t="shared" si="2086"/>
        <v>7.9600483218259556E-3</v>
      </c>
      <c r="AB1526" s="13">
        <f t="shared" si="2087"/>
        <v>6.8414167653264189E-3</v>
      </c>
      <c r="AC1526" s="13">
        <f t="shared" si="2088"/>
        <v>2.8302507472948286E-4</v>
      </c>
      <c r="AD1526" s="13">
        <f t="shared" si="2089"/>
        <v>3.3299556854332064E-2</v>
      </c>
      <c r="AE1526" s="13">
        <f t="shared" si="2090"/>
        <v>2.2378855876888426E-2</v>
      </c>
      <c r="AF1526" s="13">
        <f t="shared" si="2091"/>
        <v>7.5198176442607938E-3</v>
      </c>
      <c r="AG1526" s="13">
        <f t="shared" si="2092"/>
        <v>1.6845561040301764E-3</v>
      </c>
      <c r="AH1526" s="13">
        <f t="shared" si="2093"/>
        <v>7.7802723368916148E-4</v>
      </c>
      <c r="AI1526" s="13">
        <f t="shared" si="2094"/>
        <v>1.3373809668583933E-3</v>
      </c>
      <c r="AJ1526" s="13">
        <f t="shared" si="2095"/>
        <v>1.1494378172561956E-3</v>
      </c>
      <c r="AK1526" s="13">
        <f t="shared" si="2096"/>
        <v>6.5860430621714834E-4</v>
      </c>
      <c r="AL1526" s="13">
        <f t="shared" si="2097"/>
        <v>1.3078100472684716E-5</v>
      </c>
      <c r="AM1526" s="13">
        <f t="shared" si="2098"/>
        <v>1.1447978069002935E-2</v>
      </c>
      <c r="AN1526" s="13">
        <f t="shared" si="2099"/>
        <v>7.6935753952733776E-3</v>
      </c>
      <c r="AO1526" s="13">
        <f t="shared" si="2100"/>
        <v>2.5852208139280249E-3</v>
      </c>
      <c r="AP1526" s="13">
        <f t="shared" si="2101"/>
        <v>5.7912966888127399E-4</v>
      </c>
      <c r="AQ1526" s="13">
        <f t="shared" si="2102"/>
        <v>9.7300539543352033E-5</v>
      </c>
      <c r="AR1526" s="13">
        <f t="shared" si="2103"/>
        <v>1.0457412035354959E-4</v>
      </c>
      <c r="AS1526" s="13">
        <f t="shared" si="2104"/>
        <v>1.7975648168978023E-4</v>
      </c>
      <c r="AT1526" s="13">
        <f t="shared" si="2105"/>
        <v>1.544951685954656E-4</v>
      </c>
      <c r="AU1526" s="13">
        <f t="shared" si="2106"/>
        <v>8.8522564508627862E-5</v>
      </c>
      <c r="AV1526" s="13">
        <f t="shared" si="2107"/>
        <v>3.8041211086523454E-5</v>
      </c>
      <c r="AW1526" s="13">
        <f t="shared" si="2108"/>
        <v>4.1966421010457226E-7</v>
      </c>
      <c r="AX1526" s="13">
        <f t="shared" si="2109"/>
        <v>3.2797283770089765E-3</v>
      </c>
      <c r="AY1526" s="13">
        <f t="shared" si="2110"/>
        <v>2.2041304929520896E-3</v>
      </c>
      <c r="AZ1526" s="13">
        <f t="shared" si="2111"/>
        <v>7.4063926513203489E-4</v>
      </c>
      <c r="BA1526" s="13">
        <f t="shared" si="2112"/>
        <v>1.6591471415730572E-4</v>
      </c>
      <c r="BB1526" s="13">
        <f t="shared" si="2113"/>
        <v>2.7875607265764922E-5</v>
      </c>
      <c r="BC1526" s="13">
        <f t="shared" si="2114"/>
        <v>3.7467417371960705E-6</v>
      </c>
      <c r="BD1526" s="13">
        <f t="shared" si="2115"/>
        <v>1.1713114672375473E-5</v>
      </c>
      <c r="BE1526" s="13">
        <f t="shared" si="2116"/>
        <v>2.0134123777630131E-5</v>
      </c>
      <c r="BF1526" s="13">
        <f t="shared" si="2117"/>
        <v>1.7304660273197756E-5</v>
      </c>
      <c r="BG1526" s="13">
        <f t="shared" si="2118"/>
        <v>9.9152155970979535E-6</v>
      </c>
      <c r="BH1526" s="13">
        <f t="shared" si="2119"/>
        <v>4.2609114590306553E-6</v>
      </c>
      <c r="BI1526" s="13">
        <f t="shared" si="2120"/>
        <v>1.4648489513036994E-6</v>
      </c>
      <c r="BJ1526" s="14">
        <f t="shared" si="2121"/>
        <v>0.62424650779532853</v>
      </c>
      <c r="BK1526" s="14">
        <f t="shared" si="2122"/>
        <v>0.23424661429652227</v>
      </c>
      <c r="BL1526" s="14">
        <f t="shared" si="2123"/>
        <v>0.13707909551736691</v>
      </c>
      <c r="BM1526" s="14">
        <f t="shared" si="2124"/>
        <v>0.42593350697052407</v>
      </c>
      <c r="BN1526" s="14">
        <f t="shared" si="2125"/>
        <v>0.57206579277720193</v>
      </c>
    </row>
    <row r="1527" spans="1:66" x14ac:dyDescent="0.25">
      <c r="A1527" t="s">
        <v>346</v>
      </c>
      <c r="B1527" t="s">
        <v>321</v>
      </c>
      <c r="C1527" t="s">
        <v>322</v>
      </c>
      <c r="D1527" t="s">
        <v>400</v>
      </c>
      <c r="E1527" s="10">
        <f>VLOOKUP(A1527,home!$A$2:$E$405,3,FALSE)</f>
        <v>1.5866</v>
      </c>
      <c r="F1527" s="10">
        <f>VLOOKUP(B1527,home!$B$2:$E$405,3,FALSE)</f>
        <v>1.0084</v>
      </c>
      <c r="G1527" s="10">
        <f>VLOOKUP(C1527,away!$B$2:$E$405,4,FALSE)</f>
        <v>1.1345000000000001</v>
      </c>
      <c r="H1527" s="10">
        <f>VLOOKUP(A1527,away!$A$2:$E$405,3,FALSE)</f>
        <v>1.1788000000000001</v>
      </c>
      <c r="I1527" s="10">
        <f>VLOOKUP(C1527,away!$B$2:$E$405,3,FALSE)</f>
        <v>0.84830000000000005</v>
      </c>
      <c r="J1527" s="10">
        <f>VLOOKUP(B1527,home!$B$2:$E$405,4,FALSE)</f>
        <v>0.76349999999999996</v>
      </c>
      <c r="K1527" s="12">
        <f t="shared" si="2070"/>
        <v>1.81511768068</v>
      </c>
      <c r="L1527" s="12">
        <f t="shared" si="2071"/>
        <v>0.76348170654000014</v>
      </c>
      <c r="M1527" s="13">
        <f t="shared" si="2072"/>
        <v>7.5880208419527376E-2</v>
      </c>
      <c r="N1527" s="13">
        <f t="shared" si="2073"/>
        <v>0.13773150791596753</v>
      </c>
      <c r="O1527" s="13">
        <f t="shared" si="2074"/>
        <v>5.7933151016751651E-2</v>
      </c>
      <c r="P1527" s="13">
        <f t="shared" si="2075"/>
        <v>0.10515548670801042</v>
      </c>
      <c r="Q1527" s="13">
        <f t="shared" si="2076"/>
        <v>0.12499944760249507</v>
      </c>
      <c r="R1527" s="13">
        <f t="shared" si="2077"/>
        <v>2.2115450501754542E-2</v>
      </c>
      <c r="S1527" s="13">
        <f t="shared" si="2078"/>
        <v>3.6431358766381976E-2</v>
      </c>
      <c r="T1527" s="13">
        <f t="shared" si="2079"/>
        <v>9.5434791572110253E-2</v>
      </c>
      <c r="U1527" s="13">
        <f t="shared" si="2080"/>
        <v>4.0142145221938041E-2</v>
      </c>
      <c r="V1527" s="13">
        <f t="shared" si="2081"/>
        <v>5.6096566802189022E-3</v>
      </c>
      <c r="W1527" s="13">
        <f t="shared" si="2082"/>
        <v>7.562956913950733E-2</v>
      </c>
      <c r="X1527" s="13">
        <f t="shared" si="2083"/>
        <v>5.7741792511515989E-2</v>
      </c>
      <c r="Y1527" s="13">
        <f t="shared" si="2084"/>
        <v>2.2042401142685412E-2</v>
      </c>
      <c r="Z1527" s="13">
        <f t="shared" si="2085"/>
        <v>5.6282472966601533E-3</v>
      </c>
      <c r="AA1527" s="13">
        <f t="shared" si="2086"/>
        <v>1.0215931179407256E-2</v>
      </c>
      <c r="AB1527" s="13">
        <f t="shared" si="2087"/>
        <v>9.2715586541761014E-3</v>
      </c>
      <c r="AC1527" s="13">
        <f t="shared" si="2088"/>
        <v>4.8586959528027635E-4</v>
      </c>
      <c r="AD1527" s="13">
        <f t="shared" si="2089"/>
        <v>3.4319142031832554E-2</v>
      </c>
      <c r="AE1527" s="13">
        <f t="shared" si="2090"/>
        <v>2.6202037125452167E-2</v>
      </c>
      <c r="AF1527" s="13">
        <f t="shared" si="2091"/>
        <v>1.0002388009682329E-2</v>
      </c>
      <c r="AG1527" s="13">
        <f t="shared" si="2092"/>
        <v>2.5455467557024998E-3</v>
      </c>
      <c r="AH1527" s="13">
        <f t="shared" si="2093"/>
        <v>1.0742659627208091E-3</v>
      </c>
      <c r="AI1527" s="13">
        <f t="shared" si="2094"/>
        <v>1.949919142687262E-3</v>
      </c>
      <c r="AJ1527" s="13">
        <f t="shared" si="2095"/>
        <v>1.7696663558940192E-3</v>
      </c>
      <c r="AK1527" s="13">
        <f t="shared" si="2096"/>
        <v>1.0707175638292599E-3</v>
      </c>
      <c r="AL1527" s="13">
        <f t="shared" si="2097"/>
        <v>2.6932901125333927E-5</v>
      </c>
      <c r="AM1527" s="13">
        <f t="shared" si="2098"/>
        <v>1.2458656297549489E-2</v>
      </c>
      <c r="AN1527" s="13">
        <f t="shared" si="2099"/>
        <v>9.5119561712484028E-3</v>
      </c>
      <c r="AO1527" s="13">
        <f t="shared" si="2100"/>
        <v>3.6311022650792079E-3</v>
      </c>
      <c r="AP1527" s="13">
        <f t="shared" si="2101"/>
        <v>9.2409338465464447E-4</v>
      </c>
      <c r="AQ1527" s="13">
        <f t="shared" si="2102"/>
        <v>1.7638209857961319E-4</v>
      </c>
      <c r="AR1527" s="13">
        <f t="shared" si="2103"/>
        <v>1.6403648209918395E-4</v>
      </c>
      <c r="AS1527" s="13">
        <f t="shared" si="2104"/>
        <v>2.9774551893477702E-4</v>
      </c>
      <c r="AT1527" s="13">
        <f t="shared" si="2105"/>
        <v>2.7022157788087788E-4</v>
      </c>
      <c r="AU1527" s="13">
        <f t="shared" si="2106"/>
        <v>1.63494654570943E-4</v>
      </c>
      <c r="AV1527" s="13">
        <f t="shared" si="2107"/>
        <v>7.4190509552096934E-5</v>
      </c>
      <c r="AW1527" s="13">
        <f t="shared" si="2108"/>
        <v>1.0367739073653603E-6</v>
      </c>
      <c r="AX1527" s="13">
        <f t="shared" si="2109"/>
        <v>3.7689878871995466E-3</v>
      </c>
      <c r="AY1527" s="13">
        <f t="shared" si="2110"/>
        <v>2.8775533040476991E-3</v>
      </c>
      <c r="AZ1527" s="13">
        <f t="shared" si="2111"/>
        <v>1.0984796536170766E-3</v>
      </c>
      <c r="BA1527" s="13">
        <f t="shared" si="2112"/>
        <v>2.7955637351434459E-4</v>
      </c>
      <c r="BB1527" s="13">
        <f t="shared" si="2113"/>
        <v>5.3359044281216377E-5</v>
      </c>
      <c r="BC1527" s="13">
        <f t="shared" si="2114"/>
        <v>8.1477308374333047E-6</v>
      </c>
      <c r="BD1527" s="13">
        <f t="shared" si="2115"/>
        <v>2.0873142214650516E-5</v>
      </c>
      <c r="BE1527" s="13">
        <f t="shared" si="2116"/>
        <v>3.7887209485160235E-5</v>
      </c>
      <c r="BF1527" s="13">
        <f t="shared" si="2117"/>
        <v>3.4384871904070686E-5</v>
      </c>
      <c r="BG1527" s="13">
        <f t="shared" si="2118"/>
        <v>2.0804196313665224E-5</v>
      </c>
      <c r="BH1527" s="13">
        <f t="shared" si="2119"/>
        <v>9.4405161403178544E-6</v>
      </c>
      <c r="BI1527" s="13">
        <f t="shared" si="2120"/>
        <v>3.4271295522071718E-6</v>
      </c>
      <c r="BJ1527" s="14">
        <f t="shared" si="2121"/>
        <v>0.62143689801755986</v>
      </c>
      <c r="BK1527" s="14">
        <f t="shared" si="2122"/>
        <v>0.22646706637459199</v>
      </c>
      <c r="BL1527" s="14">
        <f t="shared" si="2123"/>
        <v>0.14663931140780692</v>
      </c>
      <c r="BM1527" s="14">
        <f t="shared" si="2124"/>
        <v>0.47347975440197215</v>
      </c>
      <c r="BN1527" s="14">
        <f t="shared" si="2125"/>
        <v>0.52381525216450664</v>
      </c>
    </row>
    <row r="1528" spans="1:66" x14ac:dyDescent="0.25">
      <c r="A1528" t="s">
        <v>346</v>
      </c>
      <c r="B1528" t="s">
        <v>234</v>
      </c>
      <c r="C1528" t="s">
        <v>244</v>
      </c>
      <c r="D1528" t="s">
        <v>400</v>
      </c>
      <c r="E1528" s="10">
        <f>VLOOKUP(A1528,home!$A$2:$E$405,3,FALSE)</f>
        <v>1.5866</v>
      </c>
      <c r="F1528" s="10">
        <f>VLOOKUP(B1528,home!$B$2:$E$405,3,FALSE)</f>
        <v>1.4496</v>
      </c>
      <c r="G1528" s="10">
        <f>VLOOKUP(C1528,away!$B$2:$E$405,4,FALSE)</f>
        <v>1.5126999999999999</v>
      </c>
      <c r="H1528" s="10">
        <f>VLOOKUP(A1528,away!$A$2:$E$405,3,FALSE)</f>
        <v>1.1788000000000001</v>
      </c>
      <c r="I1528" s="10">
        <f>VLOOKUP(C1528,away!$B$2:$E$405,3,FALSE)</f>
        <v>1.1028</v>
      </c>
      <c r="J1528" s="10">
        <f>VLOOKUP(B1528,home!$B$2:$E$405,4,FALSE)</f>
        <v>0.2545</v>
      </c>
      <c r="K1528" s="12">
        <f t="shared" si="2070"/>
        <v>3.4791122190719999</v>
      </c>
      <c r="L1528" s="12">
        <f t="shared" si="2071"/>
        <v>0.33084507288000004</v>
      </c>
      <c r="M1528" s="13">
        <f t="shared" si="2072"/>
        <v>2.2149124882726502E-2</v>
      </c>
      <c r="N1528" s="13">
        <f t="shared" si="2073"/>
        <v>7.7059291021245466E-2</v>
      </c>
      <c r="O1528" s="13">
        <f t="shared" si="2074"/>
        <v>7.327928836053872E-3</v>
      </c>
      <c r="P1528" s="13">
        <f t="shared" si="2075"/>
        <v>2.5494686754005087E-2</v>
      </c>
      <c r="Q1528" s="13">
        <f t="shared" si="2076"/>
        <v>0.13404896049252019</v>
      </c>
      <c r="R1528" s="13">
        <f t="shared" si="2077"/>
        <v>1.2122045749118483E-3</v>
      </c>
      <c r="S1528" s="13">
        <f t="shared" si="2078"/>
        <v>7.3363965407922645E-3</v>
      </c>
      <c r="T1528" s="13">
        <f t="shared" si="2079"/>
        <v>4.4349438103636084E-2</v>
      </c>
      <c r="U1528" s="13">
        <f t="shared" si="2080"/>
        <v>4.2173957485907914E-3</v>
      </c>
      <c r="V1528" s="13">
        <f t="shared" si="2081"/>
        <v>9.3828202494071814E-4</v>
      </c>
      <c r="W1528" s="13">
        <f t="shared" si="2082"/>
        <v>0.15545712546780888</v>
      </c>
      <c r="X1528" s="13">
        <f t="shared" si="2083"/>
        <v>5.1432224005112534E-2</v>
      </c>
      <c r="Y1528" s="13">
        <f t="shared" si="2084"/>
        <v>8.5080489496759705E-3</v>
      </c>
      <c r="Z1528" s="13">
        <f t="shared" si="2085"/>
        <v>1.3368397031072665E-4</v>
      </c>
      <c r="AA1528" s="13">
        <f t="shared" si="2086"/>
        <v>4.6510153460210758E-4</v>
      </c>
      <c r="AB1528" s="13">
        <f t="shared" si="2087"/>
        <v>8.0907021607166561E-4</v>
      </c>
      <c r="AC1528" s="13">
        <f t="shared" si="2088"/>
        <v>6.7500427329051865E-5</v>
      </c>
      <c r="AD1528" s="13">
        <f t="shared" si="2089"/>
        <v>0.13521319618921573</v>
      </c>
      <c r="AE1528" s="13">
        <f t="shared" si="2090"/>
        <v>4.4734619747558817E-2</v>
      </c>
      <c r="AF1528" s="13">
        <f t="shared" si="2091"/>
        <v>7.4001142653200916E-3</v>
      </c>
      <c r="AG1528" s="13">
        <f t="shared" si="2092"/>
        <v>8.1609711447671793E-4</v>
      </c>
      <c r="AH1528" s="13">
        <f t="shared" si="2093"/>
        <v>1.1057170725085029E-5</v>
      </c>
      <c r="AI1528" s="13">
        <f t="shared" si="2094"/>
        <v>3.8469137778008532E-5</v>
      </c>
      <c r="AJ1528" s="13">
        <f t="shared" si="2095"/>
        <v>6.6919223650316895E-5</v>
      </c>
      <c r="AK1528" s="13">
        <f t="shared" si="2096"/>
        <v>7.7606496230876474E-5</v>
      </c>
      <c r="AL1528" s="13">
        <f t="shared" si="2097"/>
        <v>3.1078469413619978E-6</v>
      </c>
      <c r="AM1528" s="13">
        <f t="shared" si="2098"/>
        <v>9.4084376608336004E-2</v>
      </c>
      <c r="AN1528" s="13">
        <f t="shared" si="2099"/>
        <v>3.1127352435854294E-2</v>
      </c>
      <c r="AO1528" s="13">
        <f t="shared" si="2100"/>
        <v>5.1491655926008293E-3</v>
      </c>
      <c r="AP1528" s="13">
        <f t="shared" si="2101"/>
        <v>5.6785868858507001E-4</v>
      </c>
      <c r="AQ1528" s="13">
        <f t="shared" si="2102"/>
        <v>4.6968312302617179E-5</v>
      </c>
      <c r="AR1528" s="13">
        <f t="shared" si="2103"/>
        <v>7.3164209087747215E-7</v>
      </c>
      <c r="AS1528" s="13">
        <f t="shared" si="2104"/>
        <v>2.5454649383592001E-6</v>
      </c>
      <c r="AT1528" s="13">
        <f t="shared" si="2105"/>
        <v>4.4279790851324243E-6</v>
      </c>
      <c r="AU1528" s="13">
        <f t="shared" si="2106"/>
        <v>5.1351453802931573E-6</v>
      </c>
      <c r="AV1528" s="13">
        <f t="shared" si="2107"/>
        <v>4.4664367598222642E-6</v>
      </c>
      <c r="AW1528" s="13">
        <f t="shared" si="2108"/>
        <v>9.9368842221553502E-8</v>
      </c>
      <c r="AX1528" s="13">
        <f t="shared" si="2109"/>
        <v>5.455501738030559E-2</v>
      </c>
      <c r="AY1528" s="13">
        <f t="shared" si="2110"/>
        <v>1.8049258701156871E-2</v>
      </c>
      <c r="AZ1528" s="13">
        <f t="shared" si="2111"/>
        <v>2.9857541552071095E-3</v>
      </c>
      <c r="BA1528" s="13">
        <f t="shared" si="2112"/>
        <v>3.2927401702708634E-4</v>
      </c>
      <c r="BB1528" s="13">
        <f t="shared" si="2113"/>
        <v>2.7234671540204186E-5</v>
      </c>
      <c r="BC1528" s="13">
        <f t="shared" si="2114"/>
        <v>1.8020913781163441E-6</v>
      </c>
      <c r="BD1528" s="13">
        <f t="shared" si="2115"/>
        <v>4.0343363479738774E-8</v>
      </c>
      <c r="BE1528" s="13">
        <f t="shared" si="2116"/>
        <v>1.4035908884082226E-7</v>
      </c>
      <c r="BF1528" s="13">
        <f t="shared" si="2117"/>
        <v>2.4416251052195857E-7</v>
      </c>
      <c r="BG1528" s="13">
        <f t="shared" si="2118"/>
        <v>2.8315625793208059E-7</v>
      </c>
      <c r="BH1528" s="13">
        <f t="shared" si="2119"/>
        <v>2.4628309921955112E-7</v>
      </c>
      <c r="BI1528" s="13">
        <f t="shared" si="2120"/>
        <v>1.7136930796913241E-7</v>
      </c>
      <c r="BJ1528" s="14">
        <f t="shared" si="2121"/>
        <v>0.86594317801086429</v>
      </c>
      <c r="BK1528" s="14">
        <f t="shared" si="2122"/>
        <v>7.4038357177891853E-2</v>
      </c>
      <c r="BL1528" s="14">
        <f t="shared" si="2123"/>
        <v>1.4244185280497023E-2</v>
      </c>
      <c r="BM1528" s="14">
        <f t="shared" si="2124"/>
        <v>0.66901804854578639</v>
      </c>
      <c r="BN1528" s="14">
        <f t="shared" si="2125"/>
        <v>0.26729219656146297</v>
      </c>
    </row>
    <row r="1529" spans="1:66" x14ac:dyDescent="0.25">
      <c r="A1529" t="s">
        <v>347</v>
      </c>
      <c r="B1529" t="s">
        <v>325</v>
      </c>
      <c r="C1529" t="s">
        <v>255</v>
      </c>
      <c r="D1529" t="s">
        <v>400</v>
      </c>
      <c r="E1529" s="10">
        <f>VLOOKUP(A1529,home!$A$2:$E$405,3,FALSE)</f>
        <v>1.1809000000000001</v>
      </c>
      <c r="F1529" s="10">
        <f>VLOOKUP(B1529,home!$B$2:$E$405,3,FALSE)</f>
        <v>0.65139999999999998</v>
      </c>
      <c r="G1529" s="10">
        <f>VLOOKUP(C1529,away!$B$2:$E$405,4,FALSE)</f>
        <v>1.2376</v>
      </c>
      <c r="H1529" s="10">
        <f>VLOOKUP(A1529,away!$A$2:$E$405,3,FALSE)</f>
        <v>0.92459999999999998</v>
      </c>
      <c r="I1529" s="10">
        <f>VLOOKUP(C1529,away!$B$2:$E$405,3,FALSE)</f>
        <v>0.83199999999999996</v>
      </c>
      <c r="J1529" s="10">
        <f>VLOOKUP(B1529,home!$B$2:$E$405,4,FALSE)</f>
        <v>1.0814999999999999</v>
      </c>
      <c r="K1529" s="12">
        <f t="shared" si="2070"/>
        <v>0.95200927057600016</v>
      </c>
      <c r="L1529" s="12">
        <f t="shared" si="2071"/>
        <v>0.83196247679999991</v>
      </c>
      <c r="M1529" s="13">
        <f t="shared" si="2072"/>
        <v>0.16796968750507721</v>
      </c>
      <c r="N1529" s="13">
        <f t="shared" si="2073"/>
        <v>0.15990869968058724</v>
      </c>
      <c r="O1529" s="13">
        <f t="shared" si="2074"/>
        <v>0.13974447724404604</v>
      </c>
      <c r="P1529" s="13">
        <f t="shared" si="2075"/>
        <v>0.13303803784812873</v>
      </c>
      <c r="Q1529" s="13">
        <f t="shared" si="2076"/>
        <v>7.6117282270836265E-2</v>
      </c>
      <c r="R1529" s="13">
        <f t="shared" si="2077"/>
        <v>5.8131080703538882E-2</v>
      </c>
      <c r="S1529" s="13">
        <f t="shared" si="2078"/>
        <v>2.6342728526456801E-2</v>
      </c>
      <c r="T1529" s="13">
        <f t="shared" si="2079"/>
        <v>6.3326722685329656E-2</v>
      </c>
      <c r="U1529" s="13">
        <f t="shared" si="2080"/>
        <v>5.5341327738370645E-2</v>
      </c>
      <c r="V1529" s="13">
        <f t="shared" si="2081"/>
        <v>2.318265453977494E-3</v>
      </c>
      <c r="W1529" s="13">
        <f t="shared" si="2082"/>
        <v>2.415478612429545E-2</v>
      </c>
      <c r="X1529" s="13">
        <f t="shared" si="2083"/>
        <v>2.0095875690543115E-2</v>
      </c>
      <c r="Y1529" s="13">
        <f t="shared" si="2084"/>
        <v>8.359507256484577E-3</v>
      </c>
      <c r="Z1529" s="13">
        <f t="shared" si="2085"/>
        <v>1.6120959293725631E-2</v>
      </c>
      <c r="AA1529" s="13">
        <f t="shared" si="2086"/>
        <v>1.5347302698205129E-2</v>
      </c>
      <c r="AB1529" s="13">
        <f t="shared" si="2087"/>
        <v>7.3053872235136711E-3</v>
      </c>
      <c r="AC1529" s="13">
        <f t="shared" si="2088"/>
        <v>1.147593547194879E-4</v>
      </c>
      <c r="AD1529" s="13">
        <f t="shared" si="2089"/>
        <v>5.7488950797774489E-3</v>
      </c>
      <c r="AE1529" s="13">
        <f t="shared" si="2090"/>
        <v>4.7828649894349805E-3</v>
      </c>
      <c r="AF1529" s="13">
        <f t="shared" si="2091"/>
        <v>1.9895821014051657E-3</v>
      </c>
      <c r="AG1529" s="13">
        <f t="shared" si="2092"/>
        <v>5.5175255096066346E-4</v>
      </c>
      <c r="AH1529" s="13">
        <f t="shared" si="2093"/>
        <v>3.3530083055999878E-3</v>
      </c>
      <c r="AI1529" s="13">
        <f t="shared" si="2094"/>
        <v>3.1920949912495147E-3</v>
      </c>
      <c r="AJ1529" s="13">
        <f t="shared" si="2095"/>
        <v>1.5194520121143769E-3</v>
      </c>
      <c r="AK1529" s="13">
        <f t="shared" si="2096"/>
        <v>4.8217746724274794E-4</v>
      </c>
      <c r="AL1529" s="13">
        <f t="shared" si="2097"/>
        <v>3.6357415682247032E-6</v>
      </c>
      <c r="AM1529" s="13">
        <f t="shared" si="2098"/>
        <v>1.0946002823033775E-3</v>
      </c>
      <c r="AN1529" s="13">
        <f t="shared" si="2099"/>
        <v>9.1066636197109706E-4</v>
      </c>
      <c r="AO1529" s="13">
        <f t="shared" si="2100"/>
        <v>3.7882012102195953E-4</v>
      </c>
      <c r="AP1529" s="13">
        <f t="shared" si="2101"/>
        <v>1.0505470871570174E-4</v>
      </c>
      <c r="AQ1529" s="13">
        <f t="shared" si="2102"/>
        <v>2.1850393915654435E-5</v>
      </c>
      <c r="AR1529" s="13">
        <f t="shared" si="2103"/>
        <v>5.5791541893158753E-4</v>
      </c>
      <c r="AS1529" s="13">
        <f t="shared" si="2104"/>
        <v>5.3114065102016414E-4</v>
      </c>
      <c r="AT1529" s="13">
        <f t="shared" si="2105"/>
        <v>2.5282541187548411E-4</v>
      </c>
      <c r="AU1529" s="13">
        <f t="shared" si="2106"/>
        <v>8.0230711980885499E-5</v>
      </c>
      <c r="AV1529" s="13">
        <f t="shared" si="2107"/>
        <v>1.9095095397678986E-5</v>
      </c>
      <c r="AW1529" s="13">
        <f t="shared" si="2108"/>
        <v>7.9989949301760534E-8</v>
      </c>
      <c r="AX1529" s="13">
        <f t="shared" si="2109"/>
        <v>1.7367826938798699E-4</v>
      </c>
      <c r="AY1529" s="13">
        <f t="shared" si="2110"/>
        <v>1.4449380316636725E-4</v>
      </c>
      <c r="AZ1529" s="13">
        <f t="shared" si="2111"/>
        <v>6.010671118227128E-5</v>
      </c>
      <c r="BA1529" s="13">
        <f t="shared" si="2112"/>
        <v>1.6668842769168224E-5</v>
      </c>
      <c r="BB1529" s="13">
        <f t="shared" si="2113"/>
        <v>3.4669629289067405E-6</v>
      </c>
      <c r="BC1529" s="13">
        <f t="shared" si="2114"/>
        <v>5.7687661306140683E-7</v>
      </c>
      <c r="BD1529" s="13">
        <f t="shared" si="2115"/>
        <v>7.7360782296538832E-5</v>
      </c>
      <c r="BE1529" s="13">
        <f t="shared" si="2116"/>
        <v>7.3648181925316686E-5</v>
      </c>
      <c r="BF1529" s="13">
        <f t="shared" si="2117"/>
        <v>3.5056875976984645E-5</v>
      </c>
      <c r="BG1529" s="13">
        <f t="shared" si="2118"/>
        <v>1.1124823642507486E-5</v>
      </c>
      <c r="BH1529" s="13">
        <f t="shared" si="2119"/>
        <v>2.647733810297548E-6</v>
      </c>
      <c r="BI1529" s="13">
        <f t="shared" si="2120"/>
        <v>5.0413342668415655E-7</v>
      </c>
      <c r="BJ1529" s="14">
        <f t="shared" si="2121"/>
        <v>0.36794595176363015</v>
      </c>
      <c r="BK1529" s="14">
        <f t="shared" si="2122"/>
        <v>0.32993160823309436</v>
      </c>
      <c r="BL1529" s="14">
        <f t="shared" si="2123"/>
        <v>0.28605785820416507</v>
      </c>
      <c r="BM1529" s="14">
        <f t="shared" si="2124"/>
        <v>0.26500269842918373</v>
      </c>
      <c r="BN1529" s="14">
        <f t="shared" si="2125"/>
        <v>0.73490926525221434</v>
      </c>
    </row>
    <row r="1530" spans="1:66" x14ac:dyDescent="0.25">
      <c r="A1530" t="s">
        <v>347</v>
      </c>
      <c r="B1530" t="s">
        <v>248</v>
      </c>
      <c r="C1530" t="s">
        <v>258</v>
      </c>
      <c r="D1530" t="s">
        <v>400</v>
      </c>
      <c r="E1530" s="10">
        <f>VLOOKUP(A1530,home!$A$2:$E$405,3,FALSE)</f>
        <v>1.1809000000000001</v>
      </c>
      <c r="F1530" s="10">
        <f>VLOOKUP(B1530,home!$B$2:$E$405,3,FALSE)</f>
        <v>0.58630000000000004</v>
      </c>
      <c r="G1530" s="10">
        <f>VLOOKUP(C1530,away!$B$2:$E$405,4,FALSE)</f>
        <v>1.2376</v>
      </c>
      <c r="H1530" s="10">
        <f>VLOOKUP(A1530,away!$A$2:$E$405,3,FALSE)</f>
        <v>0.92459999999999998</v>
      </c>
      <c r="I1530" s="10">
        <f>VLOOKUP(C1530,away!$B$2:$E$405,3,FALSE)</f>
        <v>1.5807</v>
      </c>
      <c r="J1530" s="10">
        <f>VLOOKUP(B1530,home!$B$2:$E$405,4,FALSE)</f>
        <v>1.0814999999999999</v>
      </c>
      <c r="K1530" s="12">
        <f t="shared" si="2070"/>
        <v>0.85686680279200012</v>
      </c>
      <c r="L1530" s="12">
        <f t="shared" si="2071"/>
        <v>1.5806287104299996</v>
      </c>
      <c r="M1530" s="13">
        <f t="shared" si="2072"/>
        <v>8.7379418246592316E-2</v>
      </c>
      <c r="N1530" s="13">
        <f t="shared" si="2073"/>
        <v>7.4872522742782513E-2</v>
      </c>
      <c r="O1530" s="13">
        <f t="shared" si="2074"/>
        <v>0.13811441718123482</v>
      </c>
      <c r="P1530" s="13">
        <f t="shared" si="2075"/>
        <v>0.11834565906956515</v>
      </c>
      <c r="Q1530" s="13">
        <f t="shared" si="2076"/>
        <v>3.2077889589789681E-2</v>
      </c>
      <c r="R1530" s="13">
        <f t="shared" si="2077"/>
        <v>0.10915380656048308</v>
      </c>
      <c r="S1530" s="13">
        <f t="shared" si="2078"/>
        <v>4.0071493097735153E-2</v>
      </c>
      <c r="T1530" s="13">
        <f t="shared" si="2079"/>
        <v>5.0703233255625181E-2</v>
      </c>
      <c r="U1530" s="13">
        <f t="shared" si="2080"/>
        <v>9.3530273240057582E-2</v>
      </c>
      <c r="V1530" s="13">
        <f t="shared" si="2081"/>
        <v>6.0302622436910081E-3</v>
      </c>
      <c r="W1530" s="13">
        <f t="shared" si="2082"/>
        <v>9.1621595643726229E-3</v>
      </c>
      <c r="X1530" s="13">
        <f t="shared" si="2083"/>
        <v>1.448197245698819E-2</v>
      </c>
      <c r="Y1530" s="13">
        <f t="shared" si="2084"/>
        <v>1.1445310724586008E-2</v>
      </c>
      <c r="Z1530" s="13">
        <f t="shared" si="2085"/>
        <v>5.7510546834073993E-2</v>
      </c>
      <c r="AA1530" s="13">
        <f t="shared" si="2086"/>
        <v>4.9278878392532567E-2</v>
      </c>
      <c r="AB1530" s="13">
        <f t="shared" si="2087"/>
        <v>2.1112717486692578E-2</v>
      </c>
      <c r="AC1530" s="13">
        <f t="shared" si="2088"/>
        <v>5.1045727780677831E-4</v>
      </c>
      <c r="AD1530" s="13">
        <f t="shared" si="2089"/>
        <v>1.9626875931485284E-3</v>
      </c>
      <c r="AE1530" s="13">
        <f t="shared" si="2090"/>
        <v>3.1022803593353187E-3</v>
      </c>
      <c r="AF1530" s="13">
        <f t="shared" si="2091"/>
        <v>2.4517767018842505E-3</v>
      </c>
      <c r="AG1530" s="13">
        <f t="shared" si="2092"/>
        <v>1.2917828821872065E-3</v>
      </c>
      <c r="AH1530" s="13">
        <f t="shared" si="2093"/>
        <v>2.2725705369616624E-2</v>
      </c>
      <c r="AI1530" s="13">
        <f t="shared" si="2094"/>
        <v>1.9472902501256387E-2</v>
      </c>
      <c r="AJ1530" s="13">
        <f t="shared" si="2095"/>
        <v>8.3428418536659506E-3</v>
      </c>
      <c r="AK1530" s="13">
        <f t="shared" si="2096"/>
        <v>2.3829014084500093E-3</v>
      </c>
      <c r="AL1530" s="13">
        <f t="shared" si="2097"/>
        <v>2.7654293965847131E-5</v>
      </c>
      <c r="AM1530" s="13">
        <f t="shared" si="2098"/>
        <v>3.3635236856414117E-4</v>
      </c>
      <c r="AN1530" s="13">
        <f t="shared" si="2099"/>
        <v>5.3164821057361444E-4</v>
      </c>
      <c r="AO1530" s="13">
        <f t="shared" si="2100"/>
        <v>4.2016921274069455E-4</v>
      </c>
      <c r="AP1530" s="13">
        <f t="shared" si="2101"/>
        <v>2.2137717363223739E-4</v>
      </c>
      <c r="AQ1530" s="13">
        <f t="shared" si="2102"/>
        <v>8.7478779119240388E-5</v>
      </c>
      <c r="AR1530" s="13">
        <f t="shared" si="2103"/>
        <v>7.1841804743978449E-3</v>
      </c>
      <c r="AS1530" s="13">
        <f t="shared" si="2104"/>
        <v>6.1558857537779956E-3</v>
      </c>
      <c r="AT1530" s="13">
        <f t="shared" si="2105"/>
        <v>2.6373870720962866E-3</v>
      </c>
      <c r="AU1530" s="13">
        <f t="shared" si="2106"/>
        <v>7.5329647606403312E-4</v>
      </c>
      <c r="AV1530" s="13">
        <f t="shared" si="2107"/>
        <v>1.6136868574986711E-4</v>
      </c>
      <c r="AW1530" s="13">
        <f t="shared" si="2108"/>
        <v>1.0404069819125705E-6</v>
      </c>
      <c r="AX1530" s="13">
        <f t="shared" si="2109"/>
        <v>4.8034863110512004E-5</v>
      </c>
      <c r="AY1530" s="13">
        <f t="shared" si="2110"/>
        <v>7.592528373405016E-5</v>
      </c>
      <c r="AZ1530" s="13">
        <f t="shared" si="2111"/>
        <v>6.0004841658791764E-5</v>
      </c>
      <c r="BA1530" s="13">
        <f t="shared" si="2112"/>
        <v>3.1615125163564112E-5</v>
      </c>
      <c r="BB1530" s="13">
        <f t="shared" si="2113"/>
        <v>1.2492943629341847E-5</v>
      </c>
      <c r="BC1530" s="13">
        <f t="shared" si="2114"/>
        <v>3.9493410756642539E-6</v>
      </c>
      <c r="BD1530" s="13">
        <f t="shared" si="2115"/>
        <v>1.8925869864573096E-3</v>
      </c>
      <c r="BE1530" s="13">
        <f t="shared" si="2116"/>
        <v>1.6216949600914212E-3</v>
      </c>
      <c r="BF1530" s="13">
        <f t="shared" si="2117"/>
        <v>6.9478828777871818E-4</v>
      </c>
      <c r="BG1530" s="13">
        <f t="shared" si="2118"/>
        <v>1.9844700625542611E-4</v>
      </c>
      <c r="BH1530" s="13">
        <f t="shared" si="2119"/>
        <v>4.2510662943432753E-5</v>
      </c>
      <c r="BI1530" s="13">
        <f t="shared" si="2120"/>
        <v>7.285195168181517E-6</v>
      </c>
      <c r="BJ1530" s="14">
        <f t="shared" si="2121"/>
        <v>0.20338066401370133</v>
      </c>
      <c r="BK1530" s="14">
        <f t="shared" si="2122"/>
        <v>0.25244086951309036</v>
      </c>
      <c r="BL1530" s="14">
        <f t="shared" si="2123"/>
        <v>0.48546387555477005</v>
      </c>
      <c r="BM1530" s="14">
        <f t="shared" si="2124"/>
        <v>0.43877735764843606</v>
      </c>
      <c r="BN1530" s="14">
        <f t="shared" si="2125"/>
        <v>0.55994371339044757</v>
      </c>
    </row>
    <row r="1531" spans="1:66" x14ac:dyDescent="0.25">
      <c r="A1531" t="s">
        <v>348</v>
      </c>
      <c r="B1531" t="s">
        <v>263</v>
      </c>
      <c r="C1531" t="s">
        <v>265</v>
      </c>
      <c r="D1531" t="s">
        <v>400</v>
      </c>
      <c r="E1531" s="10">
        <f>VLOOKUP(A1531,home!$A$2:$E$405,3,FALSE)</f>
        <v>1.5417000000000001</v>
      </c>
      <c r="F1531" s="10">
        <f>VLOOKUP(B1531,home!$B$2:$E$405,3,FALSE)</f>
        <v>1.2323999999999999</v>
      </c>
      <c r="G1531" s="10">
        <f>VLOOKUP(C1531,away!$B$2:$E$405,4,FALSE)</f>
        <v>1.4414</v>
      </c>
      <c r="H1531" s="10">
        <f>VLOOKUP(A1531,away!$A$2:$E$405,3,FALSE)</f>
        <v>1.125</v>
      </c>
      <c r="I1531" s="10">
        <f>VLOOKUP(C1531,away!$B$2:$E$405,3,FALSE)</f>
        <v>0.59260000000000002</v>
      </c>
      <c r="J1531" s="10">
        <f>VLOOKUP(B1531,home!$B$2:$E$405,4,FALSE)</f>
        <v>0.71109999999999995</v>
      </c>
      <c r="K1531" s="12">
        <f t="shared" si="2070"/>
        <v>2.7386471427119998</v>
      </c>
      <c r="L1531" s="12">
        <f t="shared" si="2071"/>
        <v>0.4740725925</v>
      </c>
      <c r="M1531" s="13">
        <f t="shared" si="2072"/>
        <v>4.0247003092775367E-2</v>
      </c>
      <c r="N1531" s="13">
        <f t="shared" si="2073"/>
        <v>0.11022234002275026</v>
      </c>
      <c r="O1531" s="13">
        <f t="shared" si="2074"/>
        <v>1.9080001096547537E-2</v>
      </c>
      <c r="P1531" s="13">
        <f t="shared" si="2075"/>
        <v>5.2253390486001729E-2</v>
      </c>
      <c r="Q1531" s="13">
        <f t="shared" si="2076"/>
        <v>0.15093004828316781</v>
      </c>
      <c r="R1531" s="13">
        <f t="shared" si="2077"/>
        <v>4.5226527923715671E-3</v>
      </c>
      <c r="S1531" s="13">
        <f t="shared" si="2078"/>
        <v>1.6960373490347576E-2</v>
      </c>
      <c r="T1531" s="13">
        <f t="shared" si="2079"/>
        <v>7.1551799275751532E-2</v>
      </c>
      <c r="U1531" s="13">
        <f t="shared" si="2080"/>
        <v>1.2385950147306838E-2</v>
      </c>
      <c r="V1531" s="13">
        <f t="shared" si="2081"/>
        <v>2.4466611746819041E-3</v>
      </c>
      <c r="W1531" s="13">
        <f t="shared" si="2082"/>
        <v>0.13778138182669389</v>
      </c>
      <c r="X1531" s="13">
        <f t="shared" si="2083"/>
        <v>6.5318376880813156E-2</v>
      </c>
      <c r="Y1531" s="13">
        <f t="shared" si="2084"/>
        <v>1.5482826132889579E-2</v>
      </c>
      <c r="Z1531" s="13">
        <f t="shared" si="2085"/>
        <v>7.1468857808565096E-4</v>
      </c>
      <c r="AA1531" s="13">
        <f t="shared" si="2086"/>
        <v>1.9572798323031697E-3</v>
      </c>
      <c r="AB1531" s="13">
        <f t="shared" si="2087"/>
        <v>2.6801494101124494E-3</v>
      </c>
      <c r="AC1531" s="13">
        <f t="shared" si="2088"/>
        <v>1.9853394651039025E-4</v>
      </c>
      <c r="AD1531" s="13">
        <f t="shared" si="2089"/>
        <v>9.4333646914646574E-2</v>
      </c>
      <c r="AE1531" s="13">
        <f t="shared" si="2090"/>
        <v>4.4720996552806126E-2</v>
      </c>
      <c r="AF1531" s="13">
        <f t="shared" si="2091"/>
        <v>1.0600499387486181E-2</v>
      </c>
      <c r="AG1531" s="13">
        <f t="shared" si="2092"/>
        <v>1.6751354088067453E-3</v>
      </c>
      <c r="AH1531" s="13">
        <f t="shared" si="2093"/>
        <v>8.4703566760800799E-5</v>
      </c>
      <c r="AI1531" s="13">
        <f t="shared" si="2094"/>
        <v>2.319731810869822E-4</v>
      </c>
      <c r="AJ1531" s="13">
        <f t="shared" si="2095"/>
        <v>3.1764634478483863E-4</v>
      </c>
      <c r="AK1531" s="13">
        <f t="shared" si="2096"/>
        <v>2.8997375151263637E-4</v>
      </c>
      <c r="AL1531" s="13">
        <f t="shared" si="2097"/>
        <v>1.0310404288061514E-5</v>
      </c>
      <c r="AM1531" s="13">
        <f t="shared" si="2098"/>
        <v>5.1669314516879901E-2</v>
      </c>
      <c r="AN1531" s="13">
        <f t="shared" si="2099"/>
        <v>2.449500588571514E-2</v>
      </c>
      <c r="AO1531" s="13">
        <f t="shared" si="2100"/>
        <v>5.8062054717718673E-3</v>
      </c>
      <c r="AP1531" s="13">
        <f t="shared" si="2101"/>
        <v>9.1752096019685823E-4</v>
      </c>
      <c r="AQ1531" s="13">
        <f t="shared" si="2102"/>
        <v>1.0874288506840346E-4</v>
      </c>
      <c r="AR1531" s="13">
        <f t="shared" si="2103"/>
        <v>8.0311278976579336E-6</v>
      </c>
      <c r="AS1531" s="13">
        <f t="shared" si="2104"/>
        <v>2.1994425469675526E-5</v>
      </c>
      <c r="AT1531" s="13">
        <f t="shared" si="2105"/>
        <v>3.0117485234059462E-5</v>
      </c>
      <c r="AU1531" s="13">
        <f t="shared" si="2106"/>
        <v>2.7493721627309265E-5</v>
      </c>
      <c r="AV1531" s="13">
        <f t="shared" si="2107"/>
        <v>1.8823900544287408E-5</v>
      </c>
      <c r="AW1531" s="13">
        <f t="shared" si="2108"/>
        <v>3.7183830122064325E-7</v>
      </c>
      <c r="AX1531" s="13">
        <f t="shared" si="2109"/>
        <v>2.3584003427923435E-2</v>
      </c>
      <c r="AY1531" s="13">
        <f t="shared" si="2110"/>
        <v>1.1180529646604549E-2</v>
      </c>
      <c r="AZ1531" s="13">
        <f t="shared" si="2111"/>
        <v>2.6501913375444638E-3</v>
      </c>
      <c r="BA1531" s="13">
        <f t="shared" si="2112"/>
        <v>4.1879435933691553E-4</v>
      </c>
      <c r="BB1531" s="13">
        <f t="shared" si="2113"/>
        <v>4.9634731913807027E-5</v>
      </c>
      <c r="BC1531" s="13">
        <f t="shared" si="2114"/>
        <v>4.7060932072841967E-6</v>
      </c>
      <c r="BD1531" s="13">
        <f t="shared" si="2115"/>
        <v>6.3455627052362858E-7</v>
      </c>
      <c r="BE1531" s="13">
        <f t="shared" si="2116"/>
        <v>1.737825717159518E-6</v>
      </c>
      <c r="BF1531" s="13">
        <f t="shared" si="2117"/>
        <v>2.3796457174151734E-6</v>
      </c>
      <c r="BG1531" s="13">
        <f t="shared" si="2118"/>
        <v>2.1723366482219704E-6</v>
      </c>
      <c r="BH1531" s="13">
        <f t="shared" si="2119"/>
        <v>1.4873158886654155E-6</v>
      </c>
      <c r="BI1531" s="13">
        <f t="shared" si="2120"/>
        <v>8.1464668176073991E-7</v>
      </c>
      <c r="BJ1531" s="14">
        <f t="shared" si="2121"/>
        <v>0.82350170000197453</v>
      </c>
      <c r="BK1531" s="14">
        <f t="shared" si="2122"/>
        <v>0.12329680224120956</v>
      </c>
      <c r="BL1531" s="14">
        <f t="shared" si="2123"/>
        <v>4.1666017110483552E-2</v>
      </c>
      <c r="BM1531" s="14">
        <f t="shared" si="2124"/>
        <v>0.60074361434983592</v>
      </c>
      <c r="BN1531" s="14">
        <f t="shared" si="2125"/>
        <v>0.37725543577361426</v>
      </c>
    </row>
    <row r="1532" spans="1:66" x14ac:dyDescent="0.25">
      <c r="A1532" t="s">
        <v>338</v>
      </c>
      <c r="B1532" t="s">
        <v>81</v>
      </c>
      <c r="C1532" t="s">
        <v>77</v>
      </c>
      <c r="D1532" t="s">
        <v>401</v>
      </c>
      <c r="E1532" s="10">
        <f>VLOOKUP(A1532,home!$A$2:$E$405,3,FALSE)</f>
        <v>1.4215</v>
      </c>
      <c r="F1532" s="10">
        <f>VLOOKUP(B1532,home!$B$2:$E$405,3,FALSE)</f>
        <v>0.97409999999999997</v>
      </c>
      <c r="G1532" s="10">
        <f>VLOOKUP(C1532,away!$B$2:$E$405,4,FALSE)</f>
        <v>1.1137999999999999</v>
      </c>
      <c r="H1532" s="10">
        <f>VLOOKUP(A1532,away!$A$2:$E$405,3,FALSE)</f>
        <v>1.0277000000000001</v>
      </c>
      <c r="I1532" s="10">
        <f>VLOOKUP(C1532,away!$B$2:$E$405,3,FALSE)</f>
        <v>0.7298</v>
      </c>
      <c r="J1532" s="10">
        <f>VLOOKUP(B1532,home!$B$2:$E$405,4,FALSE)</f>
        <v>0.97299999999999998</v>
      </c>
      <c r="K1532" s="12">
        <f t="shared" si="2070"/>
        <v>1.5422600924699996</v>
      </c>
      <c r="L1532" s="12">
        <f t="shared" si="2071"/>
        <v>0.72976504258000008</v>
      </c>
      <c r="M1532" s="13">
        <f t="shared" si="2072"/>
        <v>0.10310317067369437</v>
      </c>
      <c r="N1532" s="13">
        <f t="shared" si="2073"/>
        <v>0.15901190553716202</v>
      </c>
      <c r="O1532" s="13">
        <f t="shared" si="2074"/>
        <v>7.5241089736821601E-2</v>
      </c>
      <c r="P1532" s="13">
        <f t="shared" si="2075"/>
        <v>0.116041330015054</v>
      </c>
      <c r="Q1532" s="13">
        <f t="shared" si="2076"/>
        <v>0.12261885806878721</v>
      </c>
      <c r="R1532" s="13">
        <f t="shared" si="2077"/>
        <v>2.7454158527778608E-2</v>
      </c>
      <c r="S1532" s="13">
        <f t="shared" si="2078"/>
        <v>3.2650766663324039E-2</v>
      </c>
      <c r="T1532" s="13">
        <f t="shared" si="2079"/>
        <v>8.9482956179679482E-2</v>
      </c>
      <c r="U1532" s="13">
        <f t="shared" si="2080"/>
        <v>4.2341453069737862E-2</v>
      </c>
      <c r="V1532" s="13">
        <f t="shared" si="2081"/>
        <v>4.0831144235498034E-3</v>
      </c>
      <c r="W1532" s="13">
        <f t="shared" si="2082"/>
        <v>6.3036723794577823E-2</v>
      </c>
      <c r="X1532" s="13">
        <f t="shared" si="2083"/>
        <v>4.6001997424053788E-2</v>
      </c>
      <c r="Y1532" s="13">
        <f t="shared" si="2084"/>
        <v>1.6785324804464832E-2</v>
      </c>
      <c r="Z1532" s="13">
        <f t="shared" si="2085"/>
        <v>6.6783617223408103E-3</v>
      </c>
      <c r="AA1532" s="13">
        <f t="shared" si="2086"/>
        <v>1.0299770767445442E-2</v>
      </c>
      <c r="AB1532" s="13">
        <f t="shared" si="2087"/>
        <v>7.9424627081101061E-3</v>
      </c>
      <c r="AC1532" s="13">
        <f t="shared" si="2088"/>
        <v>2.8721839082179257E-4</v>
      </c>
      <c r="AD1532" s="13">
        <f t="shared" si="2089"/>
        <v>2.4304755867107876E-2</v>
      </c>
      <c r="AE1532" s="13">
        <f t="shared" si="2090"/>
        <v>1.7736761200256489E-2</v>
      </c>
      <c r="AF1532" s="13">
        <f t="shared" si="2091"/>
        <v>6.4718341462682337E-3</v>
      </c>
      <c r="AG1532" s="13">
        <f t="shared" si="2092"/>
        <v>1.5743061071073789E-3</v>
      </c>
      <c r="AH1532" s="13">
        <f t="shared" si="2093"/>
        <v>1.2184087316671707E-3</v>
      </c>
      <c r="AI1532" s="13">
        <f t="shared" si="2094"/>
        <v>1.8791031631672655E-3</v>
      </c>
      <c r="AJ1532" s="13">
        <f t="shared" si="2095"/>
        <v>1.4490329090935082E-3</v>
      </c>
      <c r="AK1532" s="13">
        <f t="shared" si="2096"/>
        <v>7.4492854279020857E-4</v>
      </c>
      <c r="AL1532" s="13">
        <f t="shared" si="2097"/>
        <v>1.2930428369162829E-5</v>
      </c>
      <c r="AM1532" s="13">
        <f t="shared" si="2098"/>
        <v>7.4968510062133056E-3</v>
      </c>
      <c r="AN1532" s="13">
        <f t="shared" si="2099"/>
        <v>5.4709397937651701E-3</v>
      </c>
      <c r="AO1532" s="13">
        <f t="shared" si="2100"/>
        <v>1.996250305774828E-3</v>
      </c>
      <c r="AP1532" s="13">
        <f t="shared" si="2101"/>
        <v>4.8559789646470189E-4</v>
      </c>
      <c r="AQ1532" s="13">
        <f t="shared" si="2102"/>
        <v>8.8593092397580388E-5</v>
      </c>
      <c r="AR1532" s="13">
        <f t="shared" si="2103"/>
        <v>1.7783041998898738E-4</v>
      </c>
      <c r="AS1532" s="13">
        <f t="shared" si="2104"/>
        <v>2.7426075997619452E-4</v>
      </c>
      <c r="AT1532" s="13">
        <f t="shared" si="2105"/>
        <v>2.1149071252088913E-4</v>
      </c>
      <c r="AU1532" s="13">
        <f t="shared" si="2106"/>
        <v>1.0872456194967082E-4</v>
      </c>
      <c r="AV1532" s="13">
        <f t="shared" si="2107"/>
        <v>4.1920388241564919E-5</v>
      </c>
      <c r="AW1532" s="13">
        <f t="shared" si="2108"/>
        <v>4.0425098682377603E-7</v>
      </c>
      <c r="AX1532" s="13">
        <f t="shared" si="2109"/>
        <v>1.9270156876793922E-3</v>
      </c>
      <c r="AY1532" s="13">
        <f t="shared" si="2110"/>
        <v>1.4062686853716798E-3</v>
      </c>
      <c r="AZ1532" s="13">
        <f t="shared" si="2111"/>
        <v>5.1312286352959231E-4</v>
      </c>
      <c r="BA1532" s="13">
        <f t="shared" si="2112"/>
        <v>1.2481970945081485E-4</v>
      </c>
      <c r="BB1532" s="13">
        <f t="shared" si="2113"/>
        <v>2.2772265145549279E-5</v>
      </c>
      <c r="BC1532" s="13">
        <f t="shared" si="2114"/>
        <v>3.3236806087169647E-6</v>
      </c>
      <c r="BD1532" s="13">
        <f t="shared" si="2115"/>
        <v>2.1629070669213776E-5</v>
      </c>
      <c r="BE1532" s="13">
        <f t="shared" si="2116"/>
        <v>3.3357652530341792E-5</v>
      </c>
      <c r="BF1532" s="13">
        <f t="shared" si="2117"/>
        <v>2.5723088138013531E-5</v>
      </c>
      <c r="BG1532" s="13">
        <f t="shared" si="2118"/>
        <v>1.3223897430115562E-5</v>
      </c>
      <c r="BH1532" s="13">
        <f t="shared" si="2119"/>
        <v>5.0986723183459593E-6</v>
      </c>
      <c r="BI1532" s="13">
        <f t="shared" si="2120"/>
        <v>1.572695768233292E-6</v>
      </c>
      <c r="BJ1532" s="14">
        <f t="shared" si="2121"/>
        <v>0.56656097811586659</v>
      </c>
      <c r="BK1532" s="14">
        <f t="shared" si="2122"/>
        <v>0.25758479928018485</v>
      </c>
      <c r="BL1532" s="14">
        <f t="shared" si="2123"/>
        <v>0.16948524007614335</v>
      </c>
      <c r="BM1532" s="14">
        <f t="shared" si="2124"/>
        <v>0.39543300220085287</v>
      </c>
      <c r="BN1532" s="14">
        <f t="shared" si="2125"/>
        <v>0.60347051255929784</v>
      </c>
    </row>
    <row r="1533" spans="1:66" x14ac:dyDescent="0.25">
      <c r="A1533" t="s">
        <v>338</v>
      </c>
      <c r="B1533" t="s">
        <v>79</v>
      </c>
      <c r="C1533" t="s">
        <v>88</v>
      </c>
      <c r="D1533" t="s">
        <v>401</v>
      </c>
      <c r="E1533" s="10">
        <f>VLOOKUP(A1533,home!$A$2:$E$405,3,FALSE)</f>
        <v>1.4215</v>
      </c>
      <c r="F1533" s="10">
        <f>VLOOKUP(B1533,home!$B$2:$E$405,3,FALSE)</f>
        <v>1.407</v>
      </c>
      <c r="G1533" s="10">
        <f>VLOOKUP(C1533,away!$B$2:$E$405,4,FALSE)</f>
        <v>1.1904999999999999</v>
      </c>
      <c r="H1533" s="10">
        <f>VLOOKUP(A1533,away!$A$2:$E$405,3,FALSE)</f>
        <v>1.0277000000000001</v>
      </c>
      <c r="I1533" s="10">
        <f>VLOOKUP(C1533,away!$B$2:$E$405,3,FALSE)</f>
        <v>1.4220999999999999</v>
      </c>
      <c r="J1533" s="10">
        <f>VLOOKUP(B1533,home!$B$2:$E$405,4,FALSE)</f>
        <v>0.89200000000000002</v>
      </c>
      <c r="K1533" s="12">
        <f t="shared" si="2070"/>
        <v>2.3810601202499999</v>
      </c>
      <c r="L1533" s="12">
        <f t="shared" si="2071"/>
        <v>1.3036510156400001</v>
      </c>
      <c r="M1533" s="13">
        <f t="shared" si="2072"/>
        <v>2.5104425443640065E-2</v>
      </c>
      <c r="N1533" s="13">
        <f t="shared" si="2073"/>
        <v>5.9775146265640774E-2</v>
      </c>
      <c r="O1533" s="13">
        <f t="shared" si="2074"/>
        <v>3.272740972666003E-2</v>
      </c>
      <c r="P1533" s="13">
        <f t="shared" si="2075"/>
        <v>7.7925930139232158E-2</v>
      </c>
      <c r="Q1533" s="13">
        <f t="shared" si="2076"/>
        <v>7.1164108477613994E-2</v>
      </c>
      <c r="R1533" s="13">
        <f t="shared" si="2077"/>
        <v>2.133256046471339E-2</v>
      </c>
      <c r="S1533" s="13">
        <f t="shared" si="2078"/>
        <v>6.0471913624325566E-2</v>
      </c>
      <c r="T1533" s="13">
        <f t="shared" si="2079"/>
        <v>9.2773162293956629E-2</v>
      </c>
      <c r="U1533" s="13">
        <f t="shared" si="2080"/>
        <v>5.0794108985350854E-2</v>
      </c>
      <c r="V1533" s="13">
        <f t="shared" si="2081"/>
        <v>2.0856571138795823E-2</v>
      </c>
      <c r="W1533" s="13">
        <f t="shared" si="2082"/>
        <v>5.6482006896397201E-2</v>
      </c>
      <c r="X1533" s="13">
        <f t="shared" si="2083"/>
        <v>7.3632825655873702E-2</v>
      </c>
      <c r="Y1533" s="13">
        <f t="shared" si="2084"/>
        <v>4.7995753975361412E-2</v>
      </c>
      <c r="Z1533" s="13">
        <f t="shared" si="2085"/>
        <v>9.2700713720084392E-3</v>
      </c>
      <c r="AA1533" s="13">
        <f t="shared" si="2086"/>
        <v>2.2072597255760495E-2</v>
      </c>
      <c r="AB1533" s="13">
        <f t="shared" si="2087"/>
        <v>2.6278090538015459E-2</v>
      </c>
      <c r="AC1533" s="13">
        <f t="shared" si="2088"/>
        <v>4.0462679308138514E-3</v>
      </c>
      <c r="AD1533" s="13">
        <f t="shared" si="2089"/>
        <v>3.3621763533174205E-2</v>
      </c>
      <c r="AE1533" s="13">
        <f t="shared" si="2090"/>
        <v>4.3831046177630471E-2</v>
      </c>
      <c r="AF1533" s="13">
        <f t="shared" si="2091"/>
        <v>2.857019393301586E-2</v>
      </c>
      <c r="AG1533" s="13">
        <f t="shared" si="2092"/>
        <v>1.2415187445935963E-2</v>
      </c>
      <c r="AH1533" s="13">
        <f t="shared" si="2093"/>
        <v>3.0212344897935241E-3</v>
      </c>
      <c r="AI1533" s="13">
        <f t="shared" si="2094"/>
        <v>7.1937409575712156E-3</v>
      </c>
      <c r="AJ1533" s="13">
        <f t="shared" si="2095"/>
        <v>8.5643648547409357E-3</v>
      </c>
      <c r="AK1533" s="13">
        <f t="shared" si="2096"/>
        <v>6.7974225369647747E-3</v>
      </c>
      <c r="AL1533" s="13">
        <f t="shared" si="2097"/>
        <v>5.0239618956281738E-4</v>
      </c>
      <c r="AM1533" s="13">
        <f t="shared" si="2098"/>
        <v>1.6011088064263355E-2</v>
      </c>
      <c r="AN1533" s="13">
        <f t="shared" si="2099"/>
        <v>2.0872871216478406E-2</v>
      </c>
      <c r="AO1533" s="13">
        <f t="shared" si="2100"/>
        <v>1.3605469880342502E-2</v>
      </c>
      <c r="AP1533" s="13">
        <f t="shared" si="2101"/>
        <v>5.9122615425893105E-3</v>
      </c>
      <c r="AQ1533" s="13">
        <f t="shared" si="2102"/>
        <v>1.926881441181468E-3</v>
      </c>
      <c r="AR1533" s="13">
        <f t="shared" si="2103"/>
        <v>7.8772708222118472E-4</v>
      </c>
      <c r="AS1533" s="13">
        <f t="shared" si="2104"/>
        <v>1.8756255411177558E-3</v>
      </c>
      <c r="AT1533" s="13">
        <f t="shared" si="2105"/>
        <v>2.2329885882389077E-3</v>
      </c>
      <c r="AU1533" s="13">
        <f t="shared" si="2106"/>
        <v>1.7722933588096702E-3</v>
      </c>
      <c r="AV1533" s="13">
        <f t="shared" si="2107"/>
        <v>1.0549842595114073E-3</v>
      </c>
      <c r="AW1533" s="13">
        <f t="shared" si="2108"/>
        <v>4.331871293412262E-5</v>
      </c>
      <c r="AX1533" s="13">
        <f t="shared" si="2109"/>
        <v>6.3538938786047135E-3</v>
      </c>
      <c r="AY1533" s="13">
        <f t="shared" si="2110"/>
        <v>8.2832602081118149E-3</v>
      </c>
      <c r="AZ1533" s="13">
        <f t="shared" si="2111"/>
        <v>5.3992402915576838E-3</v>
      </c>
      <c r="BA1533" s="13">
        <f t="shared" si="2112"/>
        <v>2.3462416965911947E-3</v>
      </c>
      <c r="BB1533" s="13">
        <f t="shared" si="2113"/>
        <v>7.6467009267450724E-4</v>
      </c>
      <c r="BC1533" s="13">
        <f t="shared" si="2114"/>
        <v>1.9937258858893081E-4</v>
      </c>
      <c r="BD1533" s="13">
        <f t="shared" si="2115"/>
        <v>1.7115353513079702E-4</v>
      </c>
      <c r="BE1533" s="13">
        <f t="shared" si="2116"/>
        <v>4.0752685693974813E-4</v>
      </c>
      <c r="BF1533" s="13">
        <f t="shared" si="2117"/>
        <v>4.851729734950307E-4</v>
      </c>
      <c r="BG1533" s="13">
        <f t="shared" si="2118"/>
        <v>3.8507533953737594E-4</v>
      </c>
      <c r="BH1533" s="13">
        <f t="shared" si="2119"/>
        <v>2.2922188356604343E-4</v>
      </c>
      <c r="BI1533" s="13">
        <f t="shared" si="2120"/>
        <v>1.0915821712953889E-4</v>
      </c>
      <c r="BJ1533" s="14">
        <f t="shared" si="2121"/>
        <v>0.60193644555558401</v>
      </c>
      <c r="BK1533" s="14">
        <f t="shared" si="2122"/>
        <v>0.19719076467448213</v>
      </c>
      <c r="BL1533" s="14">
        <f t="shared" si="2123"/>
        <v>0.18829245744526818</v>
      </c>
      <c r="BM1533" s="14">
        <f t="shared" si="2124"/>
        <v>0.70042021703466473</v>
      </c>
      <c r="BN1533" s="14">
        <f t="shared" si="2125"/>
        <v>0.28802958051750038</v>
      </c>
    </row>
    <row r="1534" spans="1:66" x14ac:dyDescent="0.25">
      <c r="A1534" t="s">
        <v>350</v>
      </c>
      <c r="B1534" t="s">
        <v>98</v>
      </c>
      <c r="C1534" t="s">
        <v>107</v>
      </c>
      <c r="D1534" t="s">
        <v>401</v>
      </c>
      <c r="E1534" s="10">
        <f>VLOOKUP(A1534,home!$A$2:$E$405,3,FALSE)</f>
        <v>1.6204000000000001</v>
      </c>
      <c r="F1534" s="10">
        <f>VLOOKUP(B1534,home!$B$2:$E$405,3,FALSE)</f>
        <v>0.68569999999999998</v>
      </c>
      <c r="G1534" s="10">
        <f>VLOOKUP(C1534,away!$B$2:$E$405,4,FALSE)</f>
        <v>1.5770999999999999</v>
      </c>
      <c r="H1534" s="10">
        <f>VLOOKUP(A1534,away!$A$2:$E$405,3,FALSE)</f>
        <v>1.3241000000000001</v>
      </c>
      <c r="I1534" s="10">
        <f>VLOOKUP(C1534,away!$B$2:$E$405,3,FALSE)</f>
        <v>0.83909999999999996</v>
      </c>
      <c r="J1534" s="10">
        <f>VLOOKUP(B1534,home!$B$2:$E$405,4,FALSE)</f>
        <v>0.75519999999999998</v>
      </c>
      <c r="K1534" s="12">
        <f t="shared" si="2070"/>
        <v>1.7523288683880001</v>
      </c>
      <c r="L1534" s="12">
        <f t="shared" si="2071"/>
        <v>0.83906670451200005</v>
      </c>
      <c r="M1534" s="13">
        <f t="shared" si="2072"/>
        <v>7.4915417171858845E-2</v>
      </c>
      <c r="N1534" s="13">
        <f t="shared" si="2073"/>
        <v>0.13127644819757836</v>
      </c>
      <c r="O1534" s="13">
        <f t="shared" si="2074"/>
        <v>6.2859032203533297E-2</v>
      </c>
      <c r="P1534" s="13">
        <f t="shared" si="2075"/>
        <v>0.11014969676918235</v>
      </c>
      <c r="Q1534" s="13">
        <f t="shared" si="2076"/>
        <v>0.11501975495802921</v>
      </c>
      <c r="R1534" s="13">
        <f t="shared" si="2077"/>
        <v>2.6371460499916181E-2</v>
      </c>
      <c r="S1534" s="13">
        <f t="shared" si="2078"/>
        <v>4.0488847811223409E-2</v>
      </c>
      <c r="T1534" s="13">
        <f t="shared" si="2079"/>
        <v>9.6509246746411342E-2</v>
      </c>
      <c r="U1534" s="13">
        <f t="shared" si="2080"/>
        <v>4.6211471535556964E-2</v>
      </c>
      <c r="V1534" s="13">
        <f t="shared" si="2081"/>
        <v>6.614621717996684E-3</v>
      </c>
      <c r="W1534" s="13">
        <f t="shared" si="2082"/>
        <v>6.7184145682622806E-2</v>
      </c>
      <c r="X1534" s="13">
        <f t="shared" si="2083"/>
        <v>5.6371979713372433E-2</v>
      </c>
      <c r="Y1534" s="13">
        <f t="shared" si="2084"/>
        <v>2.3649925622458365E-2</v>
      </c>
      <c r="Z1534" s="13">
        <f t="shared" si="2085"/>
        <v>7.3758048182776849E-3</v>
      </c>
      <c r="AA1534" s="13">
        <f t="shared" si="2086"/>
        <v>1.2924835710663293E-2</v>
      </c>
      <c r="AB1534" s="13">
        <f t="shared" si="2087"/>
        <v>1.1324281367483712E-2</v>
      </c>
      <c r="AC1534" s="13">
        <f t="shared" si="2088"/>
        <v>6.078509971525199E-4</v>
      </c>
      <c r="AD1534" s="13">
        <f t="shared" si="2089"/>
        <v>2.9432179494411237E-2</v>
      </c>
      <c r="AE1534" s="13">
        <f t="shared" si="2090"/>
        <v>2.4695561854981295E-2</v>
      </c>
      <c r="AF1534" s="13">
        <f t="shared" si="2091"/>
        <v>1.0360611850865705E-2</v>
      </c>
      <c r="AG1534" s="13">
        <f t="shared" si="2092"/>
        <v>2.8977481474779538E-3</v>
      </c>
      <c r="AH1534" s="13">
        <f t="shared" si="2093"/>
        <v>1.5471980604989969E-3</v>
      </c>
      <c r="AI1534" s="13">
        <f t="shared" si="2094"/>
        <v>2.7111998265263153E-3</v>
      </c>
      <c r="AJ1534" s="13">
        <f t="shared" si="2095"/>
        <v>2.3754568619953008E-3</v>
      </c>
      <c r="AK1534" s="13">
        <f t="shared" si="2096"/>
        <v>1.3875272116282453E-3</v>
      </c>
      <c r="AL1534" s="13">
        <f t="shared" si="2097"/>
        <v>3.5749438791002806E-5</v>
      </c>
      <c r="AM1534" s="13">
        <f t="shared" si="2098"/>
        <v>1.0314971557526828E-2</v>
      </c>
      <c r="AN1534" s="13">
        <f t="shared" si="2099"/>
        <v>8.6549491919090463E-3</v>
      </c>
      <c r="AO1534" s="13">
        <f t="shared" si="2100"/>
        <v>3.6310398480869609E-3</v>
      </c>
      <c r="AP1534" s="13">
        <f t="shared" si="2101"/>
        <v>1.0155615464286932E-3</v>
      </c>
      <c r="AQ1534" s="13">
        <f t="shared" si="2102"/>
        <v>2.1303096999775851E-4</v>
      </c>
      <c r="AR1534" s="13">
        <f t="shared" si="2103"/>
        <v>2.5964047557005035E-4</v>
      </c>
      <c r="AS1534" s="13">
        <f t="shared" si="2104"/>
        <v>4.5497550074338847E-4</v>
      </c>
      <c r="AT1534" s="13">
        <f t="shared" si="2105"/>
        <v>3.986333521809629E-4</v>
      </c>
      <c r="AU1534" s="13">
        <f t="shared" si="2106"/>
        <v>2.3284557697632734E-4</v>
      </c>
      <c r="AV1534" s="13">
        <f t="shared" si="2107"/>
        <v>1.0200550660301962E-4</v>
      </c>
      <c r="AW1534" s="13">
        <f t="shared" si="2108"/>
        <v>1.4600873266120177E-6</v>
      </c>
      <c r="AX1534" s="13">
        <f t="shared" si="2109"/>
        <v>3.0125370728092331E-3</v>
      </c>
      <c r="AY1534" s="13">
        <f t="shared" si="2110"/>
        <v>2.5277195539022699E-3</v>
      </c>
      <c r="AZ1534" s="13">
        <f t="shared" si="2111"/>
        <v>1.0604626580116602E-3</v>
      </c>
      <c r="BA1534" s="13">
        <f t="shared" si="2112"/>
        <v>2.9659963590529336E-4</v>
      </c>
      <c r="BB1534" s="13">
        <f t="shared" si="2113"/>
        <v>6.221671976462838E-5</v>
      </c>
      <c r="BC1534" s="13">
        <f t="shared" si="2114"/>
        <v>1.0440795603690674E-5</v>
      </c>
      <c r="BD1534" s="13">
        <f t="shared" si="2115"/>
        <v>3.6309279699081747E-5</v>
      </c>
      <c r="BE1534" s="13">
        <f t="shared" si="2116"/>
        <v>6.3625799007075294E-5</v>
      </c>
      <c r="BF1534" s="13">
        <f t="shared" si="2117"/>
        <v>5.574666218717531E-5</v>
      </c>
      <c r="BG1534" s="13">
        <f t="shared" si="2118"/>
        <v>3.2562161822287013E-5</v>
      </c>
      <c r="BH1534" s="13">
        <f t="shared" si="2119"/>
        <v>1.4264904044578782E-5</v>
      </c>
      <c r="BI1534" s="13">
        <f t="shared" si="2120"/>
        <v>4.9993606324200278E-6</v>
      </c>
      <c r="BJ1534" s="14">
        <f t="shared" si="2121"/>
        <v>0.58819713181815481</v>
      </c>
      <c r="BK1534" s="14">
        <f t="shared" si="2122"/>
        <v>0.23533990346010708</v>
      </c>
      <c r="BL1534" s="14">
        <f t="shared" si="2123"/>
        <v>0.16936807185726868</v>
      </c>
      <c r="BM1534" s="14">
        <f t="shared" si="2124"/>
        <v>0.47716284268713438</v>
      </c>
      <c r="BN1534" s="14">
        <f t="shared" si="2125"/>
        <v>0.52059180980009834</v>
      </c>
    </row>
    <row r="1535" spans="1:66" x14ac:dyDescent="0.25">
      <c r="A1535" t="s">
        <v>350</v>
      </c>
      <c r="B1535" t="s">
        <v>100</v>
      </c>
      <c r="C1535" t="s">
        <v>104</v>
      </c>
      <c r="D1535" t="s">
        <v>401</v>
      </c>
      <c r="E1535" s="10">
        <f>VLOOKUP(A1535,home!$A$2:$E$405,3,FALSE)</f>
        <v>1.6204000000000001</v>
      </c>
      <c r="F1535" s="10">
        <f>VLOOKUP(B1535,home!$B$2:$E$405,3,FALSE)</f>
        <v>0.89139999999999997</v>
      </c>
      <c r="G1535" s="10">
        <f>VLOOKUP(C1535,away!$B$2:$E$405,4,FALSE)</f>
        <v>1.5770999999999999</v>
      </c>
      <c r="H1535" s="10">
        <f>VLOOKUP(A1535,away!$A$2:$E$405,3,FALSE)</f>
        <v>1.3241000000000001</v>
      </c>
      <c r="I1535" s="10">
        <f>VLOOKUP(C1535,away!$B$2:$E$405,3,FALSE)</f>
        <v>0.67130000000000001</v>
      </c>
      <c r="J1535" s="10">
        <f>VLOOKUP(B1535,home!$B$2:$E$405,4,FALSE)</f>
        <v>0.92310000000000003</v>
      </c>
      <c r="K1535" s="12">
        <f t="shared" si="2070"/>
        <v>2.278001973576</v>
      </c>
      <c r="L1535" s="12">
        <f t="shared" si="2071"/>
        <v>0.82051435542300011</v>
      </c>
      <c r="M1535" s="13">
        <f t="shared" si="2072"/>
        <v>4.5116090196243991E-2</v>
      </c>
      <c r="N1535" s="13">
        <f t="shared" si="2073"/>
        <v>0.10277454250707663</v>
      </c>
      <c r="O1535" s="13">
        <f t="shared" si="2074"/>
        <v>3.7018399666577079E-2</v>
      </c>
      <c r="P1535" s="13">
        <f t="shared" si="2075"/>
        <v>8.4327987499087709E-2</v>
      </c>
      <c r="Q1535" s="13">
        <f t="shared" si="2076"/>
        <v>0.11706030533224557</v>
      </c>
      <c r="R1535" s="13">
        <f t="shared" si="2077"/>
        <v>1.5187064170606243E-2</v>
      </c>
      <c r="S1535" s="13">
        <f t="shared" si="2078"/>
        <v>3.9405062831875871E-2</v>
      </c>
      <c r="T1535" s="13">
        <f t="shared" si="2079"/>
        <v>9.6049660975307052E-2</v>
      </c>
      <c r="U1535" s="13">
        <f t="shared" si="2080"/>
        <v>3.4596162153466371E-2</v>
      </c>
      <c r="V1535" s="13">
        <f t="shared" si="2081"/>
        <v>8.1837017727998396E-3</v>
      </c>
      <c r="W1535" s="13">
        <f t="shared" si="2082"/>
        <v>8.8887868858088179E-2</v>
      </c>
      <c r="X1535" s="13">
        <f t="shared" si="2083"/>
        <v>7.2933772421018395E-2</v>
      </c>
      <c r="Y1535" s="13">
        <f t="shared" si="2084"/>
        <v>2.9921603633299838E-2</v>
      </c>
      <c r="Z1535" s="13">
        <f t="shared" si="2085"/>
        <v>4.1537347229042409E-3</v>
      </c>
      <c r="AA1535" s="13">
        <f t="shared" si="2086"/>
        <v>9.4622158964870178E-3</v>
      </c>
      <c r="AB1535" s="13">
        <f t="shared" si="2087"/>
        <v>1.0777473243299817E-2</v>
      </c>
      <c r="AC1535" s="13">
        <f t="shared" si="2088"/>
        <v>9.5602685454221283E-4</v>
      </c>
      <c r="AD1535" s="13">
        <f t="shared" si="2089"/>
        <v>5.0621685171422376E-2</v>
      </c>
      <c r="AE1535" s="13">
        <f t="shared" si="2090"/>
        <v>4.1535819378855678E-2</v>
      </c>
      <c r="AF1535" s="13">
        <f t="shared" si="2091"/>
        <v>1.7040368032303958E-2</v>
      </c>
      <c r="AG1535" s="13">
        <f t="shared" si="2092"/>
        <v>4.66062219739886E-3</v>
      </c>
      <c r="AH1535" s="13">
        <f t="shared" si="2093"/>
        <v>8.5204974219047663E-4</v>
      </c>
      <c r="AI1535" s="13">
        <f t="shared" si="2094"/>
        <v>1.9409709942948277E-3</v>
      </c>
      <c r="AJ1535" s="13">
        <f t="shared" si="2095"/>
        <v>2.2107678778286949E-3</v>
      </c>
      <c r="AK1535" s="13">
        <f t="shared" si="2096"/>
        <v>1.6787111962707306E-3</v>
      </c>
      <c r="AL1535" s="13">
        <f t="shared" si="2097"/>
        <v>7.1477665983866423E-5</v>
      </c>
      <c r="AM1535" s="13">
        <f t="shared" si="2098"/>
        <v>2.306325974524864E-2</v>
      </c>
      <c r="AN1535" s="13">
        <f t="shared" si="2099"/>
        <v>1.8923735703825915E-2</v>
      </c>
      <c r="AO1535" s="13">
        <f t="shared" si="2100"/>
        <v>7.7635984016099649E-3</v>
      </c>
      <c r="AP1535" s="13">
        <f t="shared" si="2101"/>
        <v>2.1233813127533446E-3</v>
      </c>
      <c r="AQ1535" s="13">
        <f t="shared" si="2102"/>
        <v>4.3556621228776362E-4</v>
      </c>
      <c r="AR1535" s="13">
        <f t="shared" si="2103"/>
        <v>1.3982380900035051E-4</v>
      </c>
      <c r="AS1535" s="13">
        <f t="shared" si="2104"/>
        <v>3.1851891285571214E-4</v>
      </c>
      <c r="AT1535" s="13">
        <f t="shared" si="2105"/>
        <v>3.6279335605329718E-4</v>
      </c>
      <c r="AU1535" s="13">
        <f t="shared" si="2106"/>
        <v>2.7548132702989047E-4</v>
      </c>
      <c r="AV1535" s="13">
        <f t="shared" si="2107"/>
        <v>1.5688675166435645E-4</v>
      </c>
      <c r="AW1535" s="13">
        <f t="shared" si="2108"/>
        <v>3.7111468666062997E-6</v>
      </c>
      <c r="AX1535" s="13">
        <f t="shared" si="2109"/>
        <v>8.7563585361287184E-3</v>
      </c>
      <c r="AY1535" s="13">
        <f t="shared" si="2110"/>
        <v>7.1847178801243399E-3</v>
      </c>
      <c r="AZ1535" s="13">
        <f t="shared" si="2111"/>
        <v>2.9475820801531626E-3</v>
      </c>
      <c r="BA1535" s="13">
        <f t="shared" si="2112"/>
        <v>8.061778035177527E-4</v>
      </c>
      <c r="BB1535" s="13">
        <f t="shared" si="2113"/>
        <v>1.6537011520242472E-4</v>
      </c>
      <c r="BC1535" s="13">
        <f t="shared" si="2114"/>
        <v>2.7137710696308967E-5</v>
      </c>
      <c r="BD1535" s="13">
        <f t="shared" si="2115"/>
        <v>1.9121240419118542E-5</v>
      </c>
      <c r="BE1535" s="13">
        <f t="shared" si="2116"/>
        <v>4.3558223411973212E-5</v>
      </c>
      <c r="BF1535" s="13">
        <f t="shared" si="2117"/>
        <v>4.9612859448969666E-5</v>
      </c>
      <c r="BG1535" s="13">
        <f t="shared" si="2118"/>
        <v>3.7672730579833868E-5</v>
      </c>
      <c r="BH1535" s="13">
        <f t="shared" si="2119"/>
        <v>2.1454638652714614E-5</v>
      </c>
      <c r="BI1535" s="13">
        <f t="shared" si="2120"/>
        <v>9.7747418386487715E-6</v>
      </c>
      <c r="BJ1535" s="14">
        <f t="shared" si="2121"/>
        <v>0.69368313400856485</v>
      </c>
      <c r="BK1535" s="14">
        <f t="shared" si="2122"/>
        <v>0.18524506470065782</v>
      </c>
      <c r="BL1535" s="14">
        <f t="shared" si="2123"/>
        <v>0.11515851353197615</v>
      </c>
      <c r="BM1535" s="14">
        <f t="shared" si="2124"/>
        <v>0.58957505085900797</v>
      </c>
      <c r="BN1535" s="14">
        <f t="shared" si="2125"/>
        <v>0.40148438937183717</v>
      </c>
    </row>
    <row r="1536" spans="1:66" x14ac:dyDescent="0.25">
      <c r="A1536" t="s">
        <v>350</v>
      </c>
      <c r="B1536" t="s">
        <v>108</v>
      </c>
      <c r="C1536" t="s">
        <v>97</v>
      </c>
      <c r="D1536" t="s">
        <v>401</v>
      </c>
      <c r="E1536" s="10">
        <f>VLOOKUP(A1536,home!$A$2:$E$405,3,FALSE)</f>
        <v>1.6204000000000001</v>
      </c>
      <c r="F1536" s="10">
        <f>VLOOKUP(B1536,home!$B$2:$E$405,3,FALSE)</f>
        <v>0.88160000000000005</v>
      </c>
      <c r="G1536" s="10">
        <f>VLOOKUP(C1536,away!$B$2:$E$405,4,FALSE)</f>
        <v>0.89139999999999997</v>
      </c>
      <c r="H1536" s="10">
        <f>VLOOKUP(A1536,away!$A$2:$E$405,3,FALSE)</f>
        <v>1.3241000000000001</v>
      </c>
      <c r="I1536" s="10">
        <f>VLOOKUP(C1536,away!$B$2:$E$405,3,FALSE)</f>
        <v>1.0069999999999999</v>
      </c>
      <c r="J1536" s="10">
        <f>VLOOKUP(B1536,home!$B$2:$E$405,4,FALSE)</f>
        <v>1.2947</v>
      </c>
      <c r="K1536" s="12">
        <f t="shared" si="2070"/>
        <v>1.273404692096</v>
      </c>
      <c r="L1536" s="12">
        <f t="shared" si="2071"/>
        <v>1.7263124558899998</v>
      </c>
      <c r="M1536" s="13">
        <f t="shared" si="2072"/>
        <v>4.9801152732224463E-2</v>
      </c>
      <c r="N1536" s="13">
        <f t="shared" si="2073"/>
        <v>6.3417021561004164E-2</v>
      </c>
      <c r="O1536" s="13">
        <f t="shared" si="2074"/>
        <v>8.597235027931939E-2</v>
      </c>
      <c r="P1536" s="13">
        <f t="shared" si="2075"/>
        <v>0.10947759423620618</v>
      </c>
      <c r="Q1536" s="13">
        <f t="shared" si="2076"/>
        <v>4.0377766407267965E-2</v>
      </c>
      <c r="R1536" s="13">
        <f t="shared" si="2077"/>
        <v>7.4207569574663595E-2</v>
      </c>
      <c r="S1536" s="13">
        <f t="shared" si="2078"/>
        <v>6.0165995073403894E-2</v>
      </c>
      <c r="T1536" s="13">
        <f t="shared" si="2079"/>
        <v>6.9704641089883501E-2</v>
      </c>
      <c r="U1536" s="13">
        <f t="shared" si="2080"/>
        <v>9.4496267285417004E-2</v>
      </c>
      <c r="V1536" s="13">
        <f t="shared" si="2081"/>
        <v>1.4695840990938E-2</v>
      </c>
      <c r="W1536" s="13">
        <f t="shared" si="2082"/>
        <v>1.7139079066457095E-2</v>
      </c>
      <c r="X1536" s="13">
        <f t="shared" si="2083"/>
        <v>2.9587405674908435E-2</v>
      </c>
      <c r="Y1536" s="13">
        <f t="shared" si="2084"/>
        <v>2.5538553477032454E-2</v>
      </c>
      <c r="Z1536" s="13">
        <f t="shared" si="2085"/>
        <v>4.2701817226021864E-2</v>
      </c>
      <c r="AA1536" s="13">
        <f t="shared" si="2086"/>
        <v>5.4376694416642044E-2</v>
      </c>
      <c r="AB1536" s="13">
        <f t="shared" si="2087"/>
        <v>3.4621768905411181E-2</v>
      </c>
      <c r="AC1536" s="13">
        <f t="shared" si="2088"/>
        <v>2.0191115424782603E-3</v>
      </c>
      <c r="AD1536" s="13">
        <f t="shared" si="2089"/>
        <v>5.4562459253576978E-3</v>
      </c>
      <c r="AE1536" s="13">
        <f t="shared" si="2090"/>
        <v>9.4191853033440513E-3</v>
      </c>
      <c r="AF1536" s="13">
        <f t="shared" si="2091"/>
        <v>8.1302284567494332E-3</v>
      </c>
      <c r="AG1536" s="13">
        <f t="shared" si="2092"/>
        <v>4.6784382180392933E-3</v>
      </c>
      <c r="AH1536" s="13">
        <f t="shared" si="2093"/>
        <v>1.8429169741604912E-2</v>
      </c>
      <c r="AI1536" s="13">
        <f t="shared" si="2094"/>
        <v>2.3467791220393327E-2</v>
      </c>
      <c r="AJ1536" s="13">
        <f t="shared" si="2095"/>
        <v>1.4941997726589091E-2</v>
      </c>
      <c r="AK1536" s="13">
        <f t="shared" si="2096"/>
        <v>6.3424033381087727E-3</v>
      </c>
      <c r="AL1536" s="13">
        <f t="shared" si="2097"/>
        <v>1.7754406236628644E-4</v>
      </c>
      <c r="AM1536" s="13">
        <f t="shared" si="2098"/>
        <v>1.3896018325160349E-3</v>
      </c>
      <c r="AN1536" s="13">
        <f t="shared" si="2099"/>
        <v>2.3988869522000005E-3</v>
      </c>
      <c r="AO1536" s="13">
        <f t="shared" si="2100"/>
        <v>2.0706142129274302E-3</v>
      </c>
      <c r="AP1536" s="13">
        <f t="shared" si="2101"/>
        <v>1.1915090357064973E-3</v>
      </c>
      <c r="AQ1536" s="13">
        <f t="shared" si="2102"/>
        <v>5.1422922241140185E-4</v>
      </c>
      <c r="AR1536" s="13">
        <f t="shared" si="2103"/>
        <v>6.362901055328731E-3</v>
      </c>
      <c r="AS1536" s="13">
        <f t="shared" si="2104"/>
        <v>8.102548059198196E-3</v>
      </c>
      <c r="AT1536" s="13">
        <f t="shared" si="2105"/>
        <v>5.1589113582581623E-3</v>
      </c>
      <c r="AU1536" s="13">
        <f t="shared" si="2106"/>
        <v>2.1897939765710981E-3</v>
      </c>
      <c r="AV1536" s="13">
        <f t="shared" si="2107"/>
        <v>6.9712348112229837E-4</v>
      </c>
      <c r="AW1536" s="13">
        <f t="shared" si="2108"/>
        <v>1.0841503187294115E-5</v>
      </c>
      <c r="AX1536" s="13">
        <f t="shared" si="2109"/>
        <v>2.9492091561185294E-4</v>
      </c>
      <c r="AY1536" s="13">
        <f t="shared" si="2110"/>
        <v>5.0912565012322525E-4</v>
      </c>
      <c r="AZ1536" s="13">
        <f t="shared" si="2111"/>
        <v>4.3945497571040894E-4</v>
      </c>
      <c r="BA1536" s="13">
        <f t="shared" si="2112"/>
        <v>2.5287886612390551E-4</v>
      </c>
      <c r="BB1536" s="13">
        <f t="shared" si="2113"/>
        <v>1.0913698410525938E-4</v>
      </c>
      <c r="BC1536" s="13">
        <f t="shared" si="2114"/>
        <v>3.7680907011835645E-5</v>
      </c>
      <c r="BD1536" s="13">
        <f t="shared" si="2115"/>
        <v>1.8307258912349353E-3</v>
      </c>
      <c r="BE1536" s="13">
        <f t="shared" si="2116"/>
        <v>2.3312549398401979E-3</v>
      </c>
      <c r="BF1536" s="13">
        <f t="shared" si="2117"/>
        <v>1.4843154894322436E-3</v>
      </c>
      <c r="BG1536" s="13">
        <f t="shared" si="2118"/>
        <v>6.3004476959793005E-4</v>
      </c>
      <c r="BH1536" s="13">
        <f t="shared" si="2119"/>
        <v>2.005754914591368E-4</v>
      </c>
      <c r="BI1536" s="13">
        <f t="shared" si="2120"/>
        <v>5.1082754388705201E-5</v>
      </c>
      <c r="BJ1536" s="14">
        <f t="shared" si="2121"/>
        <v>0.28265660473449189</v>
      </c>
      <c r="BK1536" s="14">
        <f t="shared" si="2122"/>
        <v>0.23684636428774028</v>
      </c>
      <c r="BL1536" s="14">
        <f t="shared" si="2123"/>
        <v>0.43589528975458097</v>
      </c>
      <c r="BM1536" s="14">
        <f t="shared" si="2124"/>
        <v>0.5743483370652136</v>
      </c>
      <c r="BN1536" s="14">
        <f t="shared" si="2125"/>
        <v>0.42325345479068577</v>
      </c>
    </row>
    <row r="1537" spans="1:66" x14ac:dyDescent="0.25">
      <c r="A1537" t="s">
        <v>339</v>
      </c>
      <c r="B1537" t="s">
        <v>124</v>
      </c>
      <c r="C1537" t="s">
        <v>115</v>
      </c>
      <c r="D1537" t="s">
        <v>401</v>
      </c>
      <c r="E1537" s="10">
        <f>VLOOKUP(A1537,home!$A$2:$E$405,3,FALSE)</f>
        <v>1.2710999999999999</v>
      </c>
      <c r="F1537" s="10">
        <f>VLOOKUP(B1537,home!$B$2:$E$405,3,FALSE)</f>
        <v>0.78669999999999995</v>
      </c>
      <c r="G1537" s="10">
        <f>VLOOKUP(C1537,away!$B$2:$E$405,4,FALSE)</f>
        <v>0.99380000000000002</v>
      </c>
      <c r="H1537" s="10">
        <f>VLOOKUP(A1537,away!$A$2:$E$405,3,FALSE)</f>
        <v>0.94469999999999998</v>
      </c>
      <c r="I1537" s="10">
        <f>VLOOKUP(C1537,away!$B$2:$E$405,3,FALSE)</f>
        <v>0.8357</v>
      </c>
      <c r="J1537" s="10">
        <f>VLOOKUP(B1537,home!$B$2:$E$405,4,FALSE)</f>
        <v>0.8357</v>
      </c>
      <c r="K1537" s="12">
        <f t="shared" si="2070"/>
        <v>0.99377452890599993</v>
      </c>
      <c r="L1537" s="12">
        <f t="shared" si="2071"/>
        <v>0.65977327470299996</v>
      </c>
      <c r="M1537" s="13">
        <f t="shared" si="2072"/>
        <v>0.19136976049124904</v>
      </c>
      <c r="N1537" s="13">
        <f t="shared" si="2073"/>
        <v>0.19017839357904509</v>
      </c>
      <c r="O1537" s="13">
        <f t="shared" si="2074"/>
        <v>0.12626065355844013</v>
      </c>
      <c r="P1537" s="13">
        <f t="shared" si="2075"/>
        <v>0.12547462150940253</v>
      </c>
      <c r="Q1537" s="13">
        <f t="shared" si="2076"/>
        <v>9.4497221743557666E-2</v>
      </c>
      <c r="R1537" s="13">
        <f t="shared" si="2077"/>
        <v>4.165170243219652E-2</v>
      </c>
      <c r="S1537" s="13">
        <f t="shared" si="2078"/>
        <v>2.0567356883492253E-2</v>
      </c>
      <c r="T1537" s="13">
        <f t="shared" si="2079"/>
        <v>6.2346741440082565E-2</v>
      </c>
      <c r="U1537" s="13">
        <f t="shared" si="2080"/>
        <v>4.1392400962688994E-2</v>
      </c>
      <c r="V1537" s="13">
        <f t="shared" si="2081"/>
        <v>1.4983682280722743E-3</v>
      </c>
      <c r="W1537" s="13">
        <f t="shared" si="2082"/>
        <v>3.1302977340376612E-2</v>
      </c>
      <c r="X1537" s="13">
        <f t="shared" si="2083"/>
        <v>2.0652867867814079E-2</v>
      </c>
      <c r="Y1537" s="13">
        <f t="shared" si="2084"/>
        <v>6.81310513257803E-3</v>
      </c>
      <c r="Z1537" s="13">
        <f t="shared" si="2085"/>
        <v>9.1602267035484006E-3</v>
      </c>
      <c r="AA1537" s="13">
        <f t="shared" si="2086"/>
        <v>9.1031999769909736E-3</v>
      </c>
      <c r="AB1537" s="13">
        <f t="shared" si="2087"/>
        <v>4.5232641343356562E-3</v>
      </c>
      <c r="AC1537" s="13">
        <f t="shared" si="2088"/>
        <v>6.1401807231869284E-5</v>
      </c>
      <c r="AD1537" s="13">
        <f t="shared" si="2089"/>
        <v>7.7770253899469895E-3</v>
      </c>
      <c r="AE1537" s="13">
        <f t="shared" si="2090"/>
        <v>5.131073508973699E-3</v>
      </c>
      <c r="AF1537" s="13">
        <f t="shared" si="2091"/>
        <v>1.6926725858786953E-3</v>
      </c>
      <c r="AG1537" s="13">
        <f t="shared" si="2092"/>
        <v>3.7226004499506054E-4</v>
      </c>
      <c r="AH1537" s="13">
        <f t="shared" si="2093"/>
        <v>1.5109181923054983E-3</v>
      </c>
      <c r="AI1537" s="13">
        <f t="shared" si="2094"/>
        <v>1.5015120147739019E-3</v>
      </c>
      <c r="AJ1537" s="13">
        <f t="shared" si="2095"/>
        <v>7.4608219756431649E-4</v>
      </c>
      <c r="AK1537" s="13">
        <f t="shared" si="2096"/>
        <v>2.4714582813654392E-4</v>
      </c>
      <c r="AL1537" s="13">
        <f t="shared" si="2097"/>
        <v>1.6103627872313515E-6</v>
      </c>
      <c r="AM1537" s="13">
        <f t="shared" si="2098"/>
        <v>1.5457219486369146E-3</v>
      </c>
      <c r="AN1537" s="13">
        <f t="shared" si="2099"/>
        <v>1.0198260318324793E-3</v>
      </c>
      <c r="AO1537" s="13">
        <f t="shared" si="2100"/>
        <v>3.3642698032474035E-4</v>
      </c>
      <c r="AP1537" s="13">
        <f t="shared" si="2101"/>
        <v>7.3988510169098546E-5</v>
      </c>
      <c r="AQ1537" s="13">
        <f t="shared" si="2102"/>
        <v>1.2203910411165589E-5</v>
      </c>
      <c r="AR1537" s="13">
        <f t="shared" si="2103"/>
        <v>1.9937268870914721E-4</v>
      </c>
      <c r="AS1537" s="13">
        <f t="shared" si="2104"/>
        <v>1.9813149979865536E-4</v>
      </c>
      <c r="AT1537" s="13">
        <f t="shared" si="2105"/>
        <v>9.8449018936923961E-5</v>
      </c>
      <c r="AU1537" s="13">
        <f t="shared" si="2106"/>
        <v>3.2612042471766493E-5</v>
      </c>
      <c r="AV1537" s="13">
        <f t="shared" si="2107"/>
        <v>8.1022542860105505E-6</v>
      </c>
      <c r="AW1537" s="13">
        <f t="shared" si="2108"/>
        <v>2.932944239901359E-8</v>
      </c>
      <c r="AX1537" s="13">
        <f t="shared" si="2109"/>
        <v>2.5601651688771885E-4</v>
      </c>
      <c r="AY1537" s="13">
        <f t="shared" si="2110"/>
        <v>1.6891285572506612E-4</v>
      </c>
      <c r="AZ1537" s="13">
        <f t="shared" si="2111"/>
        <v>5.5722093980581122E-5</v>
      </c>
      <c r="BA1537" s="13">
        <f t="shared" si="2112"/>
        <v>1.2254649472958775E-5</v>
      </c>
      <c r="BB1537" s="13">
        <f t="shared" si="2113"/>
        <v>2.0213225532778505E-6</v>
      </c>
      <c r="BC1537" s="13">
        <f t="shared" si="2114"/>
        <v>2.667229200414314E-7</v>
      </c>
      <c r="BD1537" s="13">
        <f t="shared" si="2115"/>
        <v>2.1923461952662639E-5</v>
      </c>
      <c r="BE1537" s="13">
        <f t="shared" si="2116"/>
        <v>2.1786978073995931E-5</v>
      </c>
      <c r="BF1537" s="13">
        <f t="shared" si="2117"/>
        <v>1.0825671935885326E-5</v>
      </c>
      <c r="BG1537" s="13">
        <f t="shared" si="2118"/>
        <v>3.5860923427251146E-6</v>
      </c>
      <c r="BH1537" s="13">
        <f t="shared" si="2119"/>
        <v>8.9094180712626609E-7</v>
      </c>
      <c r="BI1537" s="13">
        <f t="shared" si="2120"/>
        <v>1.7707905493191314E-7</v>
      </c>
      <c r="BJ1537" s="14">
        <f t="shared" si="2121"/>
        <v>0.42424770017616259</v>
      </c>
      <c r="BK1537" s="14">
        <f t="shared" si="2122"/>
        <v>0.33914203213796024</v>
      </c>
      <c r="BL1537" s="14">
        <f t="shared" si="2123"/>
        <v>0.22753273702680235</v>
      </c>
      <c r="BM1537" s="14">
        <f t="shared" si="2124"/>
        <v>0.23048145920429994</v>
      </c>
      <c r="BN1537" s="14">
        <f t="shared" si="2125"/>
        <v>0.76943235331389104</v>
      </c>
    </row>
    <row r="1538" spans="1:66" x14ac:dyDescent="0.25">
      <c r="A1538" t="s">
        <v>339</v>
      </c>
      <c r="B1538" t="s">
        <v>126</v>
      </c>
      <c r="C1538" t="s">
        <v>109</v>
      </c>
      <c r="D1538" t="s">
        <v>401</v>
      </c>
      <c r="E1538" s="10">
        <f>VLOOKUP(A1538,home!$A$2:$E$405,3,FALSE)</f>
        <v>1.2710999999999999</v>
      </c>
      <c r="F1538" s="10">
        <f>VLOOKUP(B1538,home!$B$2:$E$405,3,FALSE)</f>
        <v>0.86950000000000005</v>
      </c>
      <c r="G1538" s="10">
        <f>VLOOKUP(C1538,away!$B$2:$E$405,4,FALSE)</f>
        <v>1.0766</v>
      </c>
      <c r="H1538" s="10">
        <f>VLOOKUP(A1538,away!$A$2:$E$405,3,FALSE)</f>
        <v>0.94469999999999998</v>
      </c>
      <c r="I1538" s="10">
        <f>VLOOKUP(C1538,away!$B$2:$E$405,3,FALSE)</f>
        <v>1.0585</v>
      </c>
      <c r="J1538" s="10">
        <f>VLOOKUP(B1538,home!$B$2:$E$405,4,FALSE)</f>
        <v>0.78</v>
      </c>
      <c r="K1538" s="12">
        <f t="shared" si="2070"/>
        <v>1.1898814130699999</v>
      </c>
      <c r="L1538" s="12">
        <f t="shared" si="2071"/>
        <v>0.77997266099999996</v>
      </c>
      <c r="M1538" s="13">
        <f t="shared" si="2072"/>
        <v>0.13947720807138467</v>
      </c>
      <c r="N1538" s="13">
        <f t="shared" si="2073"/>
        <v>0.16596133743103758</v>
      </c>
      <c r="O1538" s="13">
        <f t="shared" si="2074"/>
        <v>0.10878840912828856</v>
      </c>
      <c r="P1538" s="13">
        <f t="shared" si="2075"/>
        <v>0.12944530597920526</v>
      </c>
      <c r="Q1538" s="13">
        <f t="shared" si="2076"/>
        <v>9.8737155348715078E-2</v>
      </c>
      <c r="R1538" s="13">
        <f t="shared" si="2077"/>
        <v>4.242599247687396E-2</v>
      </c>
      <c r="S1538" s="13">
        <f t="shared" si="2078"/>
        <v>3.003373718140797E-2</v>
      </c>
      <c r="T1538" s="13">
        <f t="shared" si="2079"/>
        <v>7.7012281796907681E-2</v>
      </c>
      <c r="U1538" s="13">
        <f t="shared" si="2080"/>
        <v>5.0481899879279972E-2</v>
      </c>
      <c r="V1538" s="13">
        <f t="shared" si="2081"/>
        <v>3.0970621993878771E-3</v>
      </c>
      <c r="W1538" s="13">
        <f t="shared" si="2082"/>
        <v>3.9161835309613716E-2</v>
      </c>
      <c r="X1538" s="13">
        <f t="shared" si="2083"/>
        <v>3.0545160896083164E-2</v>
      </c>
      <c r="Y1538" s="13">
        <f t="shared" si="2084"/>
        <v>1.1912195212395565E-2</v>
      </c>
      <c r="Z1538" s="13">
        <f t="shared" si="2085"/>
        <v>1.1030371415917789E-2</v>
      </c>
      <c r="AA1538" s="13">
        <f t="shared" si="2086"/>
        <v>1.3124833927059196E-2</v>
      </c>
      <c r="AB1538" s="13">
        <f t="shared" si="2087"/>
        <v>7.8084979697191394E-3</v>
      </c>
      <c r="AC1538" s="13">
        <f t="shared" si="2088"/>
        <v>1.7964411962885577E-4</v>
      </c>
      <c r="AD1538" s="13">
        <f t="shared" si="2089"/>
        <v>1.1649484984154447E-2</v>
      </c>
      <c r="AE1538" s="13">
        <f t="shared" si="2090"/>
        <v>9.0862798023704869E-3</v>
      </c>
      <c r="AF1538" s="13">
        <f t="shared" si="2091"/>
        <v>3.5435249180227309E-3</v>
      </c>
      <c r="AG1538" s="13">
        <f t="shared" si="2092"/>
        <v>9.2128418654333229E-4</v>
      </c>
      <c r="AH1538" s="13">
        <f t="shared" si="2093"/>
        <v>2.1508470362729334E-3</v>
      </c>
      <c r="AI1538" s="13">
        <f t="shared" si="2094"/>
        <v>2.5592529108178592E-3</v>
      </c>
      <c r="AJ1538" s="13">
        <f t="shared" si="2095"/>
        <v>1.5226037349637333E-3</v>
      </c>
      <c r="AK1538" s="13">
        <f t="shared" si="2096"/>
        <v>6.0390596123476861E-4</v>
      </c>
      <c r="AL1538" s="13">
        <f t="shared" si="2097"/>
        <v>6.6689284519720878E-6</v>
      </c>
      <c r="AM1538" s="13">
        <f t="shared" si="2098"/>
        <v>2.772301130896688E-3</v>
      </c>
      <c r="AN1538" s="13">
        <f t="shared" si="2099"/>
        <v>2.162319090158799E-3</v>
      </c>
      <c r="AO1538" s="13">
        <f t="shared" si="2100"/>
        <v>8.4327488734112861E-4</v>
      </c>
      <c r="AP1538" s="13">
        <f t="shared" si="2101"/>
        <v>2.1924378594464515E-4</v>
      </c>
      <c r="AQ1538" s="13">
        <f t="shared" si="2102"/>
        <v>4.2751039782739804E-5</v>
      </c>
      <c r="AR1538" s="13">
        <f t="shared" si="2103"/>
        <v>3.3552037725715278E-4</v>
      </c>
      <c r="AS1538" s="13">
        <f t="shared" si="2104"/>
        <v>3.9922946060452037E-4</v>
      </c>
      <c r="AT1538" s="13">
        <f t="shared" si="2105"/>
        <v>2.3751785736164042E-4</v>
      </c>
      <c r="AU1538" s="13">
        <f t="shared" si="2106"/>
        <v>9.4206027915609087E-5</v>
      </c>
      <c r="AV1538" s="13">
        <f t="shared" si="2107"/>
        <v>2.8023500403984202E-5</v>
      </c>
      <c r="AW1538" s="13">
        <f t="shared" si="2108"/>
        <v>1.7192404406976957E-7</v>
      </c>
      <c r="AX1538" s="13">
        <f t="shared" si="2109"/>
        <v>5.4978493118115128E-4</v>
      </c>
      <c r="AY1538" s="13">
        <f t="shared" si="2110"/>
        <v>4.2881721575106438E-4</v>
      </c>
      <c r="AZ1538" s="13">
        <f t="shared" si="2111"/>
        <v>1.6723285242598439E-4</v>
      </c>
      <c r="BA1538" s="13">
        <f t="shared" si="2112"/>
        <v>4.3479017637771792E-5</v>
      </c>
      <c r="BB1538" s="13">
        <f t="shared" si="2113"/>
        <v>8.4781112711496979E-6</v>
      </c>
      <c r="BC1538" s="13">
        <f t="shared" si="2114"/>
        <v>1.3225390016825448E-6</v>
      </c>
      <c r="BD1538" s="13">
        <f t="shared" si="2115"/>
        <v>4.3616120244830867E-5</v>
      </c>
      <c r="BE1538" s="13">
        <f t="shared" si="2116"/>
        <v>5.1898010789550382E-5</v>
      </c>
      <c r="BF1538" s="13">
        <f t="shared" si="2117"/>
        <v>3.0876239206896174E-5</v>
      </c>
      <c r="BG1538" s="13">
        <f t="shared" si="2118"/>
        <v>1.2246354379262977E-5</v>
      </c>
      <c r="BH1538" s="13">
        <f t="shared" si="2119"/>
        <v>3.6429273634383541E-6</v>
      </c>
      <c r="BI1538" s="13">
        <f t="shared" si="2120"/>
        <v>8.6693031178387961E-7</v>
      </c>
      <c r="BJ1538" s="14">
        <f t="shared" si="2121"/>
        <v>0.45576954448723661</v>
      </c>
      <c r="BK1538" s="14">
        <f t="shared" si="2122"/>
        <v>0.30266844369521761</v>
      </c>
      <c r="BL1538" s="14">
        <f t="shared" si="2123"/>
        <v>0.23070388683034884</v>
      </c>
      <c r="BM1538" s="14">
        <f t="shared" si="2124"/>
        <v>0.31490819270150872</v>
      </c>
      <c r="BN1538" s="14">
        <f t="shared" si="2125"/>
        <v>0.68483540843550506</v>
      </c>
    </row>
    <row r="1539" spans="1:66" x14ac:dyDescent="0.25">
      <c r="A1539" t="s">
        <v>339</v>
      </c>
      <c r="B1539" t="s">
        <v>120</v>
      </c>
      <c r="C1539" t="s">
        <v>119</v>
      </c>
      <c r="D1539" t="s">
        <v>401</v>
      </c>
      <c r="E1539" s="10">
        <f>VLOOKUP(A1539,home!$A$2:$E$405,3,FALSE)</f>
        <v>1.2710999999999999</v>
      </c>
      <c r="F1539" s="10">
        <f>VLOOKUP(B1539,home!$B$2:$E$405,3,FALSE)</f>
        <v>0.99380000000000002</v>
      </c>
      <c r="G1539" s="10">
        <f>VLOOKUP(C1539,away!$B$2:$E$405,4,FALSE)</f>
        <v>0.86950000000000005</v>
      </c>
      <c r="H1539" s="10">
        <f>VLOOKUP(A1539,away!$A$2:$E$405,3,FALSE)</f>
        <v>0.94469999999999998</v>
      </c>
      <c r="I1539" s="10">
        <f>VLOOKUP(C1539,away!$B$2:$E$405,3,FALSE)</f>
        <v>2.1171000000000002</v>
      </c>
      <c r="J1539" s="10">
        <f>VLOOKUP(B1539,home!$B$2:$E$405,4,FALSE)</f>
        <v>0.78</v>
      </c>
      <c r="K1539" s="12">
        <f t="shared" si="2070"/>
        <v>1.0983690770099999</v>
      </c>
      <c r="L1539" s="12">
        <f t="shared" si="2071"/>
        <v>1.5600190086000003</v>
      </c>
      <c r="M1539" s="13">
        <f t="shared" si="2072"/>
        <v>7.0061063210799315E-2</v>
      </c>
      <c r="N1539" s="13">
        <f t="shared" si="2073"/>
        <v>7.6952905333184898E-2</v>
      </c>
      <c r="O1539" s="13">
        <f t="shared" si="2074"/>
        <v>0.1092965903715731</v>
      </c>
      <c r="P1539" s="13">
        <f t="shared" si="2075"/>
        <v>0.12004799508676478</v>
      </c>
      <c r="Q1539" s="13">
        <f t="shared" si="2076"/>
        <v>4.2261345802024092E-2</v>
      </c>
      <c r="R1539" s="13">
        <f t="shared" si="2077"/>
        <v>8.5252379277410917E-2</v>
      </c>
      <c r="S1539" s="13">
        <f t="shared" si="2078"/>
        <v>5.1424858772805809E-2</v>
      </c>
      <c r="T1539" s="13">
        <f t="shared" si="2079"/>
        <v>6.592850278017541E-2</v>
      </c>
      <c r="U1539" s="13">
        <f t="shared" si="2080"/>
        <v>9.3638577139836268E-2</v>
      </c>
      <c r="V1539" s="13">
        <f t="shared" si="2081"/>
        <v>9.7905882389111559E-3</v>
      </c>
      <c r="W1539" s="13">
        <f t="shared" si="2082"/>
        <v>1.5472851793923211E-2</v>
      </c>
      <c r="X1539" s="13">
        <f t="shared" si="2083"/>
        <v>2.413794291577083E-2</v>
      </c>
      <c r="Y1539" s="13">
        <f t="shared" si="2084"/>
        <v>1.8827824888552107E-2</v>
      </c>
      <c r="Z1539" s="13">
        <f t="shared" si="2085"/>
        <v>4.433177740037926E-2</v>
      </c>
      <c r="AA1539" s="13">
        <f t="shared" si="2086"/>
        <v>4.8692653425467337E-2</v>
      </c>
      <c r="AB1539" s="13">
        <f t="shared" si="2087"/>
        <v>2.6741252400049181E-2</v>
      </c>
      <c r="AC1539" s="13">
        <f t="shared" si="2088"/>
        <v>1.0484965140917372E-3</v>
      </c>
      <c r="AD1539" s="13">
        <f t="shared" si="2089"/>
        <v>4.2487254859009888E-3</v>
      </c>
      <c r="AE1539" s="13">
        <f t="shared" si="2090"/>
        <v>6.628092520328816E-3</v>
      </c>
      <c r="AF1539" s="13">
        <f t="shared" si="2091"/>
        <v>5.1699751612362191E-3</v>
      </c>
      <c r="AG1539" s="13">
        <f t="shared" si="2092"/>
        <v>2.6884198418394511E-3</v>
      </c>
      <c r="AH1539" s="13">
        <f t="shared" si="2093"/>
        <v>1.7289603857403885E-2</v>
      </c>
      <c r="AI1539" s="13">
        <f t="shared" si="2094"/>
        <v>1.8990366230725236E-2</v>
      </c>
      <c r="AJ1539" s="13">
        <f t="shared" si="2095"/>
        <v>1.0429215514461774E-2</v>
      </c>
      <c r="AK1539" s="13">
        <f t="shared" si="2096"/>
        <v>3.8183759395192499E-3</v>
      </c>
      <c r="AL1539" s="13">
        <f t="shared" si="2097"/>
        <v>7.1862971301739069E-5</v>
      </c>
      <c r="AM1539" s="13">
        <f t="shared" si="2098"/>
        <v>9.3333373808358693E-4</v>
      </c>
      <c r="AN1539" s="13">
        <f t="shared" si="2099"/>
        <v>1.4560183727780898E-3</v>
      </c>
      <c r="AO1539" s="13">
        <f t="shared" si="2100"/>
        <v>1.1357081692023308E-3</v>
      </c>
      <c r="AP1539" s="13">
        <f t="shared" si="2101"/>
        <v>5.9057544405931382E-4</v>
      </c>
      <c r="AQ1539" s="13">
        <f t="shared" si="2102"/>
        <v>2.3032722968622886E-4</v>
      </c>
      <c r="AR1539" s="13">
        <f t="shared" si="2103"/>
        <v>5.3944221337427897E-3</v>
      </c>
      <c r="AS1539" s="13">
        <f t="shared" si="2104"/>
        <v>5.9250664600413823E-3</v>
      </c>
      <c r="AT1539" s="13">
        <f t="shared" si="2105"/>
        <v>3.2539548894692798E-3</v>
      </c>
      <c r="AU1539" s="13">
        <f t="shared" si="2106"/>
        <v>1.191347809526183E-3</v>
      </c>
      <c r="AV1539" s="13">
        <f t="shared" si="2107"/>
        <v>3.2713489848678966E-4</v>
      </c>
      <c r="AW1539" s="13">
        <f t="shared" si="2108"/>
        <v>3.4204311807078755E-6</v>
      </c>
      <c r="AX1539" s="13">
        <f t="shared" si="2109"/>
        <v>1.7085748607352698E-4</v>
      </c>
      <c r="AY1539" s="13">
        <f t="shared" si="2110"/>
        <v>2.6654092603631193E-4</v>
      </c>
      <c r="AZ1539" s="13">
        <f t="shared" si="2111"/>
        <v>2.0790445559324672E-4</v>
      </c>
      <c r="BA1539" s="13">
        <f t="shared" si="2112"/>
        <v>1.0811163423269984E-4</v>
      </c>
      <c r="BB1539" s="13">
        <f t="shared" si="2113"/>
        <v>4.2164051113455555E-5</v>
      </c>
      <c r="BC1539" s="13">
        <f t="shared" si="2114"/>
        <v>1.3155344243314535E-5</v>
      </c>
      <c r="BD1539" s="13">
        <f t="shared" si="2115"/>
        <v>1.402566844841887E-3</v>
      </c>
      <c r="BE1539" s="13">
        <f t="shared" si="2116"/>
        <v>1.540536050813811E-3</v>
      </c>
      <c r="BF1539" s="13">
        <f t="shared" si="2117"/>
        <v>8.4603858011649783E-4</v>
      </c>
      <c r="BG1539" s="13">
        <f t="shared" si="2118"/>
        <v>3.0975420478580287E-4</v>
      </c>
      <c r="BH1539" s="13">
        <f t="shared" si="2119"/>
        <v>8.5056110002637187E-5</v>
      </c>
      <c r="BI1539" s="13">
        <f t="shared" si="2120"/>
        <v>1.8684600207531533E-5</v>
      </c>
      <c r="BJ1539" s="14">
        <f t="shared" si="2121"/>
        <v>0.26747128337403814</v>
      </c>
      <c r="BK1539" s="14">
        <f t="shared" si="2122"/>
        <v>0.25271140572071077</v>
      </c>
      <c r="BL1539" s="14">
        <f t="shared" si="2123"/>
        <v>0.43444357673848166</v>
      </c>
      <c r="BM1539" s="14">
        <f t="shared" si="2124"/>
        <v>0.49482264365699724</v>
      </c>
      <c r="BN1539" s="14">
        <f t="shared" si="2125"/>
        <v>0.50387227908175714</v>
      </c>
    </row>
    <row r="1540" spans="1:66" x14ac:dyDescent="0.25">
      <c r="A1540" t="s">
        <v>339</v>
      </c>
      <c r="B1540" t="s">
        <v>121</v>
      </c>
      <c r="C1540" t="s">
        <v>110</v>
      </c>
      <c r="D1540" t="s">
        <v>401</v>
      </c>
      <c r="E1540" s="10">
        <f>VLOOKUP(A1540,home!$A$2:$E$405,3,FALSE)</f>
        <v>1.2710999999999999</v>
      </c>
      <c r="F1540" s="10">
        <f>VLOOKUP(B1540,home!$B$2:$E$405,3,FALSE)</f>
        <v>1.0766</v>
      </c>
      <c r="G1540" s="10">
        <f>VLOOKUP(C1540,away!$B$2:$E$405,4,FALSE)</f>
        <v>0.99380000000000002</v>
      </c>
      <c r="H1540" s="10">
        <f>VLOOKUP(A1540,away!$A$2:$E$405,3,FALSE)</f>
        <v>0.94469999999999998</v>
      </c>
      <c r="I1540" s="10">
        <f>VLOOKUP(C1540,away!$B$2:$E$405,3,FALSE)</f>
        <v>1.0027999999999999</v>
      </c>
      <c r="J1540" s="10">
        <f>VLOOKUP(B1540,home!$B$2:$E$405,4,FALSE)</f>
        <v>1.0585</v>
      </c>
      <c r="K1540" s="12">
        <f t="shared" si="2070"/>
        <v>1.3599817691880001</v>
      </c>
      <c r="L1540" s="12">
        <f t="shared" si="2071"/>
        <v>1.0027648518599999</v>
      </c>
      <c r="M1540" s="13">
        <f t="shared" si="2072"/>
        <v>9.4161242447713039E-2</v>
      </c>
      <c r="N1540" s="13">
        <f t="shared" si="2073"/>
        <v>0.12805757309298099</v>
      </c>
      <c r="O1540" s="13">
        <f t="shared" si="2074"/>
        <v>9.4421584334034497E-2</v>
      </c>
      <c r="P1540" s="13">
        <f t="shared" si="2075"/>
        <v>0.1284116333121342</v>
      </c>
      <c r="Q1540" s="13">
        <f t="shared" si="2076"/>
        <v>8.7077982406456977E-2</v>
      </c>
      <c r="R1540" s="13">
        <f t="shared" si="2077"/>
        <v>4.7341323013552289E-2</v>
      </c>
      <c r="S1540" s="13">
        <f t="shared" si="2078"/>
        <v>4.3780081754567227E-2</v>
      </c>
      <c r="T1540" s="13">
        <f t="shared" si="2079"/>
        <v>8.7318740128078498E-2</v>
      </c>
      <c r="U1540" s="13">
        <f t="shared" si="2080"/>
        <v>6.4383336227671437E-2</v>
      </c>
      <c r="V1540" s="13">
        <f t="shared" si="2081"/>
        <v>6.63385918133936E-3</v>
      </c>
      <c r="W1540" s="13">
        <f t="shared" si="2082"/>
        <v>3.947482285681829E-2</v>
      </c>
      <c r="X1540" s="13">
        <f t="shared" si="2083"/>
        <v>3.958396489421713E-2</v>
      </c>
      <c r="Y1540" s="13">
        <f t="shared" si="2084"/>
        <v>1.9846704346590537E-2</v>
      </c>
      <c r="Z1540" s="13">
        <f t="shared" si="2085"/>
        <v>1.5824071586180391E-2</v>
      </c>
      <c r="AA1540" s="13">
        <f t="shared" si="2086"/>
        <v>2.1520448871531171E-2</v>
      </c>
      <c r="AB1540" s="13">
        <f t="shared" si="2087"/>
        <v>1.4633709065012433E-2</v>
      </c>
      <c r="AC1540" s="13">
        <f t="shared" si="2088"/>
        <v>5.6542948994614105E-4</v>
      </c>
      <c r="AD1540" s="13">
        <f t="shared" si="2089"/>
        <v>1.3421259856799671E-2</v>
      </c>
      <c r="AE1540" s="13">
        <f t="shared" si="2090"/>
        <v>1.3458367652078284E-2</v>
      </c>
      <c r="AF1540" s="13">
        <f t="shared" si="2091"/>
        <v>6.7477890224568477E-3</v>
      </c>
      <c r="AG1540" s="13">
        <f t="shared" si="2092"/>
        <v>2.2554818864954918E-3</v>
      </c>
      <c r="AH1540" s="13">
        <f t="shared" si="2093"/>
        <v>3.9669556999845524E-3</v>
      </c>
      <c r="AI1540" s="13">
        <f t="shared" si="2094"/>
        <v>5.394987431155413E-3</v>
      </c>
      <c r="AJ1540" s="13">
        <f t="shared" si="2095"/>
        <v>3.6685422756848815E-3</v>
      </c>
      <c r="AK1540" s="13">
        <f t="shared" si="2096"/>
        <v>1.6630502048089655E-3</v>
      </c>
      <c r="AL1540" s="13">
        <f t="shared" si="2097"/>
        <v>3.084399586895823E-5</v>
      </c>
      <c r="AM1540" s="13">
        <f t="shared" si="2098"/>
        <v>3.6505337449564564E-3</v>
      </c>
      <c r="AN1540" s="13">
        <f t="shared" si="2099"/>
        <v>3.6606269299711918E-3</v>
      </c>
      <c r="AO1540" s="13">
        <f t="shared" si="2100"/>
        <v>1.835374010573644E-3</v>
      </c>
      <c r="AP1540" s="13">
        <f t="shared" si="2101"/>
        <v>6.1348284927352471E-4</v>
      </c>
      <c r="AQ1540" s="13">
        <f t="shared" si="2102"/>
        <v>1.5379475961760413E-4</v>
      </c>
      <c r="AR1540" s="13">
        <f t="shared" si="2103"/>
        <v>7.9558474896603861E-4</v>
      </c>
      <c r="AS1540" s="13">
        <f t="shared" si="2104"/>
        <v>1.0819807544378242E-3</v>
      </c>
      <c r="AT1540" s="13">
        <f t="shared" si="2105"/>
        <v>7.3573705032385964E-4</v>
      </c>
      <c r="AU1540" s="13">
        <f t="shared" si="2106"/>
        <v>3.3352965845220102E-4</v>
      </c>
      <c r="AV1540" s="13">
        <f t="shared" si="2107"/>
        <v>1.1339856374462353E-4</v>
      </c>
      <c r="AW1540" s="13">
        <f t="shared" si="2108"/>
        <v>1.168423612886103E-6</v>
      </c>
      <c r="AX1540" s="13">
        <f t="shared" si="2109"/>
        <v>8.2744322349106222E-4</v>
      </c>
      <c r="AY1540" s="13">
        <f t="shared" si="2110"/>
        <v>8.2973098142657584E-4</v>
      </c>
      <c r="AZ1540" s="13">
        <f t="shared" si="2111"/>
        <v>4.1601253233693625E-4</v>
      </c>
      <c r="BA1540" s="13">
        <f t="shared" si="2112"/>
        <v>1.390542484535838E-4</v>
      </c>
      <c r="BB1540" s="13">
        <f t="shared" si="2113"/>
        <v>3.4859678212765387E-5</v>
      </c>
      <c r="BC1540" s="13">
        <f t="shared" si="2114"/>
        <v>6.9912120117821914E-6</v>
      </c>
      <c r="BD1540" s="13">
        <f t="shared" si="2115"/>
        <v>1.3296407048983409E-4</v>
      </c>
      <c r="BE1540" s="13">
        <f t="shared" si="2116"/>
        <v>1.8082871182320252E-4</v>
      </c>
      <c r="BF1540" s="13">
        <f t="shared" si="2117"/>
        <v>1.2296187571265302E-4</v>
      </c>
      <c r="BG1540" s="13">
        <f t="shared" si="2118"/>
        <v>5.5741969758122926E-5</v>
      </c>
      <c r="BH1540" s="13">
        <f t="shared" si="2119"/>
        <v>1.8952015662419018E-5</v>
      </c>
      <c r="BI1540" s="13">
        <f t="shared" si="2120"/>
        <v>5.1548791580510553E-6</v>
      </c>
      <c r="BJ1540" s="14">
        <f t="shared" si="2121"/>
        <v>0.44941059031329789</v>
      </c>
      <c r="BK1540" s="14">
        <f t="shared" si="2122"/>
        <v>0.27441282116299548</v>
      </c>
      <c r="BL1540" s="14">
        <f t="shared" si="2123"/>
        <v>0.26057077142196444</v>
      </c>
      <c r="BM1540" s="14">
        <f t="shared" si="2124"/>
        <v>0.41991835331975241</v>
      </c>
      <c r="BN1540" s="14">
        <f t="shared" si="2125"/>
        <v>0.57947133860687206</v>
      </c>
    </row>
    <row r="1541" spans="1:66" x14ac:dyDescent="0.25">
      <c r="A1541" t="s">
        <v>351</v>
      </c>
      <c r="B1541" t="s">
        <v>159</v>
      </c>
      <c r="C1541" t="s">
        <v>156</v>
      </c>
      <c r="D1541" t="s">
        <v>401</v>
      </c>
      <c r="E1541" s="10">
        <f>VLOOKUP(A1541,home!$A$2:$E$405,3,FALSE)</f>
        <v>1.3231999999999999</v>
      </c>
      <c r="F1541" s="10">
        <f>VLOOKUP(B1541,home!$B$2:$E$405,3,FALSE)</f>
        <v>1.0257000000000001</v>
      </c>
      <c r="G1541" s="10">
        <f>VLOOKUP(C1541,away!$B$2:$E$405,4,FALSE)</f>
        <v>0.93010000000000004</v>
      </c>
      <c r="H1541" s="10">
        <f>VLOOKUP(A1541,away!$A$2:$E$405,3,FALSE)</f>
        <v>1.1951000000000001</v>
      </c>
      <c r="I1541" s="10">
        <f>VLOOKUP(C1541,away!$B$2:$E$405,3,FALSE)</f>
        <v>1.0298</v>
      </c>
      <c r="J1541" s="10">
        <f>VLOOKUP(B1541,home!$B$2:$E$405,4,FALSE)</f>
        <v>1.0161</v>
      </c>
      <c r="K1541" s="12">
        <f t="shared" si="2070"/>
        <v>1.262337523824</v>
      </c>
      <c r="L1541" s="12">
        <f t="shared" si="2071"/>
        <v>1.2505284750780001</v>
      </c>
      <c r="M1541" s="13">
        <f t="shared" si="2072"/>
        <v>8.1035658004444802E-2</v>
      </c>
      <c r="N1541" s="13">
        <f t="shared" si="2073"/>
        <v>0.10229435186677936</v>
      </c>
      <c r="O1541" s="13">
        <f t="shared" si="2074"/>
        <v>0.1013373978312407</v>
      </c>
      <c r="P1541" s="13">
        <f t="shared" si="2075"/>
        <v>0.12792199984905597</v>
      </c>
      <c r="Q1541" s="13">
        <f t="shared" si="2076"/>
        <v>6.4564999418345634E-2</v>
      </c>
      <c r="R1541" s="13">
        <f t="shared" si="2077"/>
        <v>6.336265078913704E-2</v>
      </c>
      <c r="S1541" s="13">
        <f t="shared" si="2078"/>
        <v>5.0484066053009397E-2</v>
      </c>
      <c r="T1541" s="13">
        <f t="shared" si="2079"/>
        <v>8.0740370266035727E-2</v>
      </c>
      <c r="U1541" s="13">
        <f t="shared" si="2080"/>
        <v>7.9985051700084075E-2</v>
      </c>
      <c r="V1541" s="13">
        <f t="shared" si="2081"/>
        <v>8.8548435878527763E-3</v>
      </c>
      <c r="W1541" s="13">
        <f t="shared" si="2082"/>
        <v>2.716760716381747E-2</v>
      </c>
      <c r="X1541" s="13">
        <f t="shared" si="2083"/>
        <v>3.3973866358086816E-2</v>
      </c>
      <c r="Y1541" s="13">
        <f t="shared" si="2084"/>
        <v>2.124264364464104E-2</v>
      </c>
      <c r="Z1541" s="13">
        <f t="shared" si="2085"/>
        <v>2.6412266356079794E-2</v>
      </c>
      <c r="AA1541" s="13">
        <f t="shared" si="2086"/>
        <v>3.3341194910513711E-2</v>
      </c>
      <c r="AB1541" s="13">
        <f t="shared" si="2087"/>
        <v>2.1043920712335622E-2</v>
      </c>
      <c r="AC1541" s="13">
        <f t="shared" si="2088"/>
        <v>8.7363492813141231E-4</v>
      </c>
      <c r="AD1541" s="13">
        <f t="shared" si="2089"/>
        <v>8.5736724888491305E-3</v>
      </c>
      <c r="AE1541" s="13">
        <f t="shared" si="2090"/>
        <v>1.0721621583298707E-2</v>
      </c>
      <c r="AF1541" s="13">
        <f t="shared" si="2091"/>
        <v>6.7038465444629533E-3</v>
      </c>
      <c r="AG1541" s="13">
        <f t="shared" si="2092"/>
        <v>2.7944503321347255E-3</v>
      </c>
      <c r="AH1541" s="13">
        <f t="shared" si="2093"/>
        <v>8.2573227924056074E-3</v>
      </c>
      <c r="AI1541" s="13">
        <f t="shared" si="2094"/>
        <v>1.0423528407180771E-2</v>
      </c>
      <c r="AJ1541" s="13">
        <f t="shared" si="2095"/>
        <v>6.579005519514851E-3</v>
      </c>
      <c r="AK1541" s="13">
        <f t="shared" si="2096"/>
        <v>2.7683085122429348E-3</v>
      </c>
      <c r="AL1541" s="13">
        <f t="shared" si="2097"/>
        <v>5.5164420156088112E-5</v>
      </c>
      <c r="AM1541" s="13">
        <f t="shared" si="2098"/>
        <v>2.1645736999303519E-3</v>
      </c>
      <c r="AN1541" s="13">
        <f t="shared" si="2099"/>
        <v>2.7068610481678478E-3</v>
      </c>
      <c r="AO1541" s="13">
        <f t="shared" si="2100"/>
        <v>1.6925034094066882E-3</v>
      </c>
      <c r="AP1541" s="13">
        <f t="shared" si="2101"/>
        <v>7.0550790254322057E-4</v>
      </c>
      <c r="AQ1541" s="13">
        <f t="shared" si="2102"/>
        <v>2.2056443038071297E-4</v>
      </c>
      <c r="AR1541" s="13">
        <f t="shared" si="2103"/>
        <v>2.0652034559627587E-3</v>
      </c>
      <c r="AS1541" s="13">
        <f t="shared" si="2104"/>
        <v>2.6069838167927959E-3</v>
      </c>
      <c r="AT1541" s="13">
        <f t="shared" si="2105"/>
        <v>1.6454467479697296E-3</v>
      </c>
      <c r="AU1541" s="13">
        <f t="shared" si="2106"/>
        <v>6.923697244721205E-4</v>
      </c>
      <c r="AV1541" s="13">
        <f t="shared" si="2107"/>
        <v>2.1850107089021055E-4</v>
      </c>
      <c r="AW1541" s="13">
        <f t="shared" si="2108"/>
        <v>2.4189429967063555E-6</v>
      </c>
      <c r="AX1541" s="13">
        <f t="shared" si="2109"/>
        <v>4.5540376741743846E-4</v>
      </c>
      <c r="AY1541" s="13">
        <f t="shared" si="2110"/>
        <v>5.6949537881330564E-4</v>
      </c>
      <c r="AZ1541" s="13">
        <f t="shared" si="2111"/>
        <v>3.5608509381568565E-4</v>
      </c>
      <c r="BA1541" s="13">
        <f t="shared" si="2112"/>
        <v>1.4843151645577864E-4</v>
      </c>
      <c r="BB1541" s="13">
        <f t="shared" si="2113"/>
        <v>4.6404459481739981E-5</v>
      </c>
      <c r="BC1541" s="13">
        <f t="shared" si="2114"/>
        <v>1.1606019590503822E-5</v>
      </c>
      <c r="BD1541" s="13">
        <f t="shared" si="2115"/>
        <v>4.304326214184871E-4</v>
      </c>
      <c r="BE1541" s="13">
        <f t="shared" si="2116"/>
        <v>5.4335124949448624E-4</v>
      </c>
      <c r="BF1541" s="13">
        <f t="shared" si="2117"/>
        <v>3.4294633542677322E-4</v>
      </c>
      <c r="BG1541" s="13">
        <f t="shared" si="2118"/>
        <v>1.4430467595571593E-4</v>
      </c>
      <c r="BH1541" s="13">
        <f t="shared" si="2119"/>
        <v>4.5540301830540807E-5</v>
      </c>
      <c r="BI1541" s="13">
        <f t="shared" si="2120"/>
        <v>1.1497446369392488E-5</v>
      </c>
      <c r="BJ1541" s="14">
        <f t="shared" si="2121"/>
        <v>0.36785486639245474</v>
      </c>
      <c r="BK1541" s="14">
        <f t="shared" si="2122"/>
        <v>0.26979486222146376</v>
      </c>
      <c r="BL1541" s="14">
        <f t="shared" si="2123"/>
        <v>0.33584495862123837</v>
      </c>
      <c r="BM1541" s="14">
        <f t="shared" si="2124"/>
        <v>0.45882281939641645</v>
      </c>
      <c r="BN1541" s="14">
        <f t="shared" si="2125"/>
        <v>0.54051705775900349</v>
      </c>
    </row>
    <row r="1542" spans="1:66" x14ac:dyDescent="0.25">
      <c r="A1542" t="s">
        <v>351</v>
      </c>
      <c r="B1542" t="s">
        <v>163</v>
      </c>
      <c r="C1542" t="s">
        <v>157</v>
      </c>
      <c r="D1542" t="s">
        <v>401</v>
      </c>
      <c r="E1542" s="10">
        <f>VLOOKUP(A1542,home!$A$2:$E$405,3,FALSE)</f>
        <v>1.3231999999999999</v>
      </c>
      <c r="F1542" s="10">
        <f>VLOOKUP(B1542,home!$B$2:$E$405,3,FALSE)</f>
        <v>1.1335999999999999</v>
      </c>
      <c r="G1542" s="10">
        <f>VLOOKUP(C1542,away!$B$2:$E$405,4,FALSE)</f>
        <v>0.43190000000000001</v>
      </c>
      <c r="H1542" s="10">
        <f>VLOOKUP(A1542,away!$A$2:$E$405,3,FALSE)</f>
        <v>1.1951000000000001</v>
      </c>
      <c r="I1542" s="10">
        <f>VLOOKUP(C1542,away!$B$2:$E$405,3,FALSE)</f>
        <v>0.65739999999999998</v>
      </c>
      <c r="J1542" s="10">
        <f>VLOOKUP(B1542,home!$B$2:$E$405,4,FALSE)</f>
        <v>0.41839999999999999</v>
      </c>
      <c r="K1542" s="12">
        <f t="shared" si="2070"/>
        <v>0.64784115468799996</v>
      </c>
      <c r="L1542" s="12">
        <f t="shared" si="2071"/>
        <v>0.32871961681599998</v>
      </c>
      <c r="M1542" s="13">
        <f t="shared" si="2072"/>
        <v>0.37660410166900116</v>
      </c>
      <c r="N1542" s="13">
        <f t="shared" si="2073"/>
        <v>0.24397963608548262</v>
      </c>
      <c r="O1542" s="13">
        <f t="shared" si="2074"/>
        <v>0.12379715599196797</v>
      </c>
      <c r="P1542" s="13">
        <f t="shared" si="2075"/>
        <v>8.0200892484926969E-2</v>
      </c>
      <c r="Q1542" s="13">
        <f t="shared" si="2076"/>
        <v>7.9030024580988539E-2</v>
      </c>
      <c r="R1542" s="13">
        <f t="shared" si="2077"/>
        <v>2.0347276840295143E-2</v>
      </c>
      <c r="S1542" s="13">
        <f t="shared" si="2078"/>
        <v>4.2698573428125372E-3</v>
      </c>
      <c r="T1542" s="13">
        <f t="shared" si="2079"/>
        <v>2.5978719397221614E-2</v>
      </c>
      <c r="U1542" s="13">
        <f t="shared" si="2080"/>
        <v>1.3181803322973203E-2</v>
      </c>
      <c r="V1542" s="13">
        <f t="shared" si="2081"/>
        <v>1.0103341005087316E-4</v>
      </c>
      <c r="W1542" s="13">
        <f t="shared" si="2082"/>
        <v>1.7066300793189545E-2</v>
      </c>
      <c r="X1542" s="13">
        <f t="shared" si="2083"/>
        <v>5.6100278572038644E-3</v>
      </c>
      <c r="Y1542" s="13">
        <f t="shared" si="2084"/>
        <v>9.220631037735698E-4</v>
      </c>
      <c r="Z1542" s="13">
        <f t="shared" si="2085"/>
        <v>2.2295163487302968E-3</v>
      </c>
      <c r="AA1542" s="13">
        <f t="shared" si="2086"/>
        <v>1.4443724457572089E-3</v>
      </c>
      <c r="AB1542" s="13">
        <f t="shared" si="2087"/>
        <v>4.6786195652944037E-4</v>
      </c>
      <c r="AC1542" s="13">
        <f t="shared" si="2088"/>
        <v>1.3447426656012218E-6</v>
      </c>
      <c r="AD1542" s="13">
        <f t="shared" si="2089"/>
        <v>2.7640630030281608E-3</v>
      </c>
      <c r="AE1542" s="13">
        <f t="shared" si="2090"/>
        <v>9.0860173121069929E-4</v>
      </c>
      <c r="AF1542" s="13">
        <f t="shared" si="2091"/>
        <v>1.4933760646096764E-4</v>
      </c>
      <c r="AG1542" s="13">
        <f t="shared" si="2092"/>
        <v>1.6363400257355962E-5</v>
      </c>
      <c r="AH1542" s="13">
        <f t="shared" si="2093"/>
        <v>1.8322143995990763E-4</v>
      </c>
      <c r="AI1542" s="13">
        <f t="shared" si="2094"/>
        <v>1.1869838922722461E-4</v>
      </c>
      <c r="AJ1542" s="13">
        <f t="shared" si="2095"/>
        <v>3.8448850768285419E-5</v>
      </c>
      <c r="AK1542" s="13">
        <f t="shared" si="2096"/>
        <v>8.3029159593842062E-6</v>
      </c>
      <c r="AL1542" s="13">
        <f t="shared" si="2097"/>
        <v>1.1454953513869819E-8</v>
      </c>
      <c r="AM1542" s="13">
        <f t="shared" si="2098"/>
        <v>3.5813475350242893E-4</v>
      </c>
      <c r="AN1542" s="13">
        <f t="shared" si="2099"/>
        <v>1.1772591893981106E-4</v>
      </c>
      <c r="AO1542" s="13">
        <f t="shared" si="2100"/>
        <v>1.9349409481603082E-5</v>
      </c>
      <c r="AP1542" s="13">
        <f t="shared" si="2101"/>
        <v>2.1201768234694807E-6</v>
      </c>
      <c r="AQ1542" s="13">
        <f t="shared" si="2102"/>
        <v>1.7423592824826292E-7</v>
      </c>
      <c r="AR1542" s="13">
        <f t="shared" si="2103"/>
        <v>1.2045696307219326E-5</v>
      </c>
      <c r="AS1542" s="13">
        <f t="shared" si="2104"/>
        <v>7.8036978046899443E-6</v>
      </c>
      <c r="AT1542" s="13">
        <f t="shared" si="2105"/>
        <v>2.5277782983132718E-6</v>
      </c>
      <c r="AU1542" s="13">
        <f t="shared" si="2106"/>
        <v>5.4586627052484583E-7</v>
      </c>
      <c r="AV1542" s="13">
        <f t="shared" si="2107"/>
        <v>8.8408658750512059E-8</v>
      </c>
      <c r="AW1542" s="13">
        <f t="shared" si="2108"/>
        <v>6.7761808098146431E-11</v>
      </c>
      <c r="AX1542" s="13">
        <f t="shared" si="2109"/>
        <v>3.8669072040485955E-5</v>
      </c>
      <c r="AY1542" s="13">
        <f t="shared" si="2110"/>
        <v>1.2711282543778842E-5</v>
      </c>
      <c r="AZ1542" s="13">
        <f t="shared" si="2111"/>
        <v>2.089223963515445E-6</v>
      </c>
      <c r="BA1542" s="13">
        <f t="shared" si="2112"/>
        <v>2.2892296690986728E-7</v>
      </c>
      <c r="BB1542" s="13">
        <f t="shared" si="2113"/>
        <v>1.8812867490748356E-8</v>
      </c>
      <c r="BC1542" s="13">
        <f t="shared" si="2114"/>
        <v>1.2368317185537973E-9</v>
      </c>
      <c r="BD1542" s="13">
        <f t="shared" si="2115"/>
        <v>6.5994277906517314E-7</v>
      </c>
      <c r="BE1542" s="13">
        <f t="shared" si="2116"/>
        <v>4.2753809201758937E-7</v>
      </c>
      <c r="BF1542" s="13">
        <f t="shared" si="2117"/>
        <v>1.3848838560288971E-7</v>
      </c>
      <c r="BG1542" s="13">
        <f t="shared" si="2118"/>
        <v>2.9906158546617685E-8</v>
      </c>
      <c r="BH1542" s="13">
        <f t="shared" si="2119"/>
        <v>4.8436100712807995E-9</v>
      </c>
      <c r="BI1542" s="13">
        <f t="shared" si="2120"/>
        <v>6.2757798828739601E-10</v>
      </c>
      <c r="BJ1542" s="14">
        <f t="shared" si="2121"/>
        <v>0.37697636060470646</v>
      </c>
      <c r="BK1542" s="14">
        <f t="shared" si="2122"/>
        <v>0.46118995238695443</v>
      </c>
      <c r="BL1542" s="14">
        <f t="shared" si="2123"/>
        <v>0.15961141494738057</v>
      </c>
      <c r="BM1542" s="14">
        <f t="shared" si="2124"/>
        <v>7.6035445420327308E-2</v>
      </c>
      <c r="BN1542" s="14">
        <f t="shared" si="2125"/>
        <v>0.92395908765266244</v>
      </c>
    </row>
    <row r="1543" spans="1:66" x14ac:dyDescent="0.25">
      <c r="A1543" t="s">
        <v>351</v>
      </c>
      <c r="B1543" t="s">
        <v>165</v>
      </c>
      <c r="C1543" t="s">
        <v>162</v>
      </c>
      <c r="D1543" t="s">
        <v>401</v>
      </c>
      <c r="E1543" s="10">
        <f>VLOOKUP(A1543,home!$A$2:$E$405,3,FALSE)</f>
        <v>1.3231999999999999</v>
      </c>
      <c r="F1543" s="10">
        <f>VLOOKUP(B1543,home!$B$2:$E$405,3,FALSE)</f>
        <v>0.81389999999999996</v>
      </c>
      <c r="G1543" s="10">
        <f>VLOOKUP(C1543,away!$B$2:$E$405,4,FALSE)</f>
        <v>1.7814000000000001</v>
      </c>
      <c r="H1543" s="10">
        <f>VLOOKUP(A1543,away!$A$2:$E$405,3,FALSE)</f>
        <v>1.1951000000000001</v>
      </c>
      <c r="I1543" s="10">
        <f>VLOOKUP(C1543,away!$B$2:$E$405,3,FALSE)</f>
        <v>0.83679999999999999</v>
      </c>
      <c r="J1543" s="10">
        <f>VLOOKUP(B1543,home!$B$2:$E$405,4,FALSE)</f>
        <v>1.3516999999999999</v>
      </c>
      <c r="K1543" s="12">
        <f t="shared" si="2070"/>
        <v>1.9184831478719999</v>
      </c>
      <c r="L1543" s="12">
        <f t="shared" si="2071"/>
        <v>1.351780669456</v>
      </c>
      <c r="M1543" s="13">
        <f t="shared" si="2072"/>
        <v>3.7996401643635949E-2</v>
      </c>
      <c r="N1543" s="13">
        <f t="shared" si="2073"/>
        <v>7.2895456233091516E-2</v>
      </c>
      <c r="O1543" s="13">
        <f t="shared" si="2074"/>
        <v>5.1362801250753258E-2</v>
      </c>
      <c r="P1543" s="13">
        <f t="shared" si="2075"/>
        <v>9.8538668627069004E-2</v>
      </c>
      <c r="Q1543" s="13">
        <f t="shared" si="2076"/>
        <v>6.9924352169813533E-2</v>
      </c>
      <c r="R1543" s="13">
        <f t="shared" si="2077"/>
        <v>3.4715620929939371E-2</v>
      </c>
      <c r="S1543" s="13">
        <f t="shared" si="2078"/>
        <v>6.3886768185729206E-2</v>
      </c>
      <c r="T1543" s="13">
        <f t="shared" si="2079"/>
        <v>9.4522387587387638E-2</v>
      </c>
      <c r="U1543" s="13">
        <f t="shared" si="2080"/>
        <v>6.6601333722001152E-2</v>
      </c>
      <c r="V1543" s="13">
        <f t="shared" si="2081"/>
        <v>1.8409103106806515E-2</v>
      </c>
      <c r="W1543" s="13">
        <f t="shared" si="2082"/>
        <v>4.4716230421218049E-2</v>
      </c>
      <c r="X1543" s="13">
        <f t="shared" si="2083"/>
        <v>6.0446535894342887E-2</v>
      </c>
      <c r="Y1543" s="13">
        <f t="shared" si="2084"/>
        <v>4.085522937877549E-2</v>
      </c>
      <c r="Z1543" s="13">
        <f t="shared" si="2085"/>
        <v>1.5642635100418047E-2</v>
      </c>
      <c r="AA1543" s="13">
        <f t="shared" si="2086"/>
        <v>3.0010131828463051E-2</v>
      </c>
      <c r="AB1543" s="13">
        <f t="shared" si="2087"/>
        <v>2.8786966089161755E-2</v>
      </c>
      <c r="AC1543" s="13">
        <f t="shared" si="2088"/>
        <v>2.9838491809312299E-3</v>
      </c>
      <c r="AD1543" s="13">
        <f t="shared" si="2089"/>
        <v>2.1446833624867021E-2</v>
      </c>
      <c r="AE1543" s="13">
        <f t="shared" si="2090"/>
        <v>2.899141511513419E-2</v>
      </c>
      <c r="AF1543" s="13">
        <f t="shared" si="2091"/>
        <v>1.9595017266406452E-2</v>
      </c>
      <c r="AG1543" s="13">
        <f t="shared" si="2092"/>
        <v>8.829388519461594E-3</v>
      </c>
      <c r="AH1543" s="13">
        <f t="shared" si="2093"/>
        <v>5.2863529370247601E-3</v>
      </c>
      <c r="AI1543" s="13">
        <f t="shared" si="2094"/>
        <v>1.0141779023385653E-2</v>
      </c>
      <c r="AJ1543" s="13">
        <f t="shared" si="2095"/>
        <v>9.7284160729035653E-3</v>
      </c>
      <c r="AK1543" s="13">
        <f t="shared" si="2096"/>
        <v>6.2212674304508633E-3</v>
      </c>
      <c r="AL1543" s="13">
        <f t="shared" si="2097"/>
        <v>3.0952881110222726E-4</v>
      </c>
      <c r="AM1543" s="13">
        <f t="shared" si="2098"/>
        <v>8.2290777769043876E-3</v>
      </c>
      <c r="AN1543" s="13">
        <f t="shared" si="2099"/>
        <v>1.1123908266269305E-2</v>
      </c>
      <c r="AO1543" s="13">
        <f t="shared" si="2100"/>
        <v>7.5185420815723283E-3</v>
      </c>
      <c r="AP1543" s="13">
        <f t="shared" si="2101"/>
        <v>3.3878066161203151E-3</v>
      </c>
      <c r="AQ1543" s="13">
        <f t="shared" si="2102"/>
        <v>1.144892873881647E-3</v>
      </c>
      <c r="AR1543" s="13">
        <f t="shared" si="2103"/>
        <v>1.4291979424384045E-3</v>
      </c>
      <c r="AS1543" s="13">
        <f t="shared" si="2104"/>
        <v>2.7418921675414153E-3</v>
      </c>
      <c r="AT1543" s="13">
        <f t="shared" si="2105"/>
        <v>2.6301369583552185E-3</v>
      </c>
      <c r="AU1543" s="13">
        <f t="shared" si="2106"/>
        <v>1.6819578103999353E-3</v>
      </c>
      <c r="AV1543" s="13">
        <f t="shared" si="2107"/>
        <v>8.0670192867099096E-4</v>
      </c>
      <c r="AW1543" s="13">
        <f t="shared" si="2108"/>
        <v>2.2297840225470085E-5</v>
      </c>
      <c r="AX1543" s="13">
        <f t="shared" si="2109"/>
        <v>2.6312245062531749E-3</v>
      </c>
      <c r="AY1543" s="13">
        <f t="shared" si="2110"/>
        <v>3.5568384245519497E-3</v>
      </c>
      <c r="AZ1543" s="13">
        <f t="shared" si="2111"/>
        <v>2.4040327133438301E-3</v>
      </c>
      <c r="BA1543" s="13">
        <f t="shared" si="2112"/>
        <v>1.0832416502126819E-3</v>
      </c>
      <c r="BB1543" s="13">
        <f t="shared" si="2113"/>
        <v>3.6607628077678047E-4</v>
      </c>
      <c r="BC1543" s="13">
        <f t="shared" si="2114"/>
        <v>9.8970967980079781E-5</v>
      </c>
      <c r="BD1543" s="13">
        <f t="shared" si="2115"/>
        <v>3.2199369190242052E-4</v>
      </c>
      <c r="BE1543" s="13">
        <f t="shared" si="2116"/>
        <v>6.1773947163588255E-4</v>
      </c>
      <c r="BF1543" s="13">
        <f t="shared" si="2117"/>
        <v>5.9256138305439714E-4</v>
      </c>
      <c r="BG1543" s="13">
        <f t="shared" si="2118"/>
        <v>3.7893967582319522E-4</v>
      </c>
      <c r="BH1543" s="13">
        <f t="shared" si="2119"/>
        <v>1.8174734553171967E-4</v>
      </c>
      <c r="BI1543" s="13">
        <f t="shared" si="2120"/>
        <v>6.9735843914614726E-5</v>
      </c>
      <c r="BJ1543" s="14">
        <f t="shared" si="2121"/>
        <v>0.5037674583683649</v>
      </c>
      <c r="BK1543" s="14">
        <f t="shared" si="2122"/>
        <v>0.22568115797982605</v>
      </c>
      <c r="BL1543" s="14">
        <f t="shared" si="2123"/>
        <v>0.25430727350335169</v>
      </c>
      <c r="BM1543" s="14">
        <f t="shared" si="2124"/>
        <v>0.63043068351333131</v>
      </c>
      <c r="BN1543" s="14">
        <f t="shared" si="2125"/>
        <v>0.36543330085430259</v>
      </c>
    </row>
    <row r="1544" spans="1:66" x14ac:dyDescent="0.25">
      <c r="A1544" t="s">
        <v>342</v>
      </c>
      <c r="B1544" t="s">
        <v>171</v>
      </c>
      <c r="C1544" t="s">
        <v>174</v>
      </c>
      <c r="D1544" t="s">
        <v>401</v>
      </c>
      <c r="E1544" s="10">
        <f>VLOOKUP(A1544,home!$A$2:$E$405,3,FALSE)</f>
        <v>1.3548</v>
      </c>
      <c r="F1544" s="10">
        <f>VLOOKUP(B1544,home!$B$2:$E$405,3,FALSE)</f>
        <v>0.94310000000000005</v>
      </c>
      <c r="G1544" s="10">
        <f>VLOOKUP(C1544,away!$B$2:$E$405,4,FALSE)</f>
        <v>0.77910000000000001</v>
      </c>
      <c r="H1544" s="10">
        <f>VLOOKUP(A1544,away!$A$2:$E$405,3,FALSE)</f>
        <v>1.1719999999999999</v>
      </c>
      <c r="I1544" s="10">
        <f>VLOOKUP(C1544,away!$B$2:$E$405,3,FALSE)</f>
        <v>0.90059999999999996</v>
      </c>
      <c r="J1544" s="10">
        <f>VLOOKUP(B1544,home!$B$2:$E$405,4,FALSE)</f>
        <v>1.0428999999999999</v>
      </c>
      <c r="K1544" s="12">
        <f t="shared" si="2070"/>
        <v>0.99546532570800006</v>
      </c>
      <c r="L1544" s="12">
        <f t="shared" si="2071"/>
        <v>1.10078428728</v>
      </c>
      <c r="M1544" s="13">
        <f t="shared" si="2072"/>
        <v>0.12291654952814918</v>
      </c>
      <c r="N1544" s="13">
        <f t="shared" si="2073"/>
        <v>0.12235916301094255</v>
      </c>
      <c r="O1544" s="13">
        <f t="shared" si="2074"/>
        <v>0.13530460636726052</v>
      </c>
      <c r="P1544" s="13">
        <f t="shared" si="2075"/>
        <v>0.13469104404717774</v>
      </c>
      <c r="Q1544" s="13">
        <f t="shared" si="2076"/>
        <v>6.0902152030023089E-2</v>
      </c>
      <c r="R1544" s="13">
        <f t="shared" si="2077"/>
        <v>7.4470592342842909E-2</v>
      </c>
      <c r="S1544" s="13">
        <f t="shared" si="2078"/>
        <v>3.6898361970297854E-2</v>
      </c>
      <c r="T1544" s="13">
        <f t="shared" si="2079"/>
        <v>6.7040132016187165E-2</v>
      </c>
      <c r="U1544" s="13">
        <f t="shared" si="2080"/>
        <v>7.4132892462235825E-2</v>
      </c>
      <c r="V1544" s="13">
        <f t="shared" si="2081"/>
        <v>4.4925501773252904E-3</v>
      </c>
      <c r="W1544" s="13">
        <f t="shared" si="2082"/>
        <v>2.0208660202295024E-2</v>
      </c>
      <c r="X1544" s="13">
        <f t="shared" si="2083"/>
        <v>2.224537561766703E-2</v>
      </c>
      <c r="Y1544" s="13">
        <f t="shared" si="2084"/>
        <v>1.2243679972284746E-2</v>
      </c>
      <c r="Z1544" s="13">
        <f t="shared" si="2085"/>
        <v>2.7325352638478583E-2</v>
      </c>
      <c r="AA1544" s="13">
        <f t="shared" si="2086"/>
        <v>2.7201441064349043E-2</v>
      </c>
      <c r="AB1544" s="13">
        <f t="shared" si="2087"/>
        <v>1.3539045694424592E-2</v>
      </c>
      <c r="AC1544" s="13">
        <f t="shared" si="2088"/>
        <v>3.0768144939653824E-4</v>
      </c>
      <c r="AD1544" s="13">
        <f t="shared" si="2089"/>
        <v>5.0292551275999782E-3</v>
      </c>
      <c r="AE1544" s="13">
        <f t="shared" si="2090"/>
        <v>5.5361250211844277E-3</v>
      </c>
      <c r="AF1544" s="13">
        <f t="shared" si="2091"/>
        <v>3.0470397178687381E-3</v>
      </c>
      <c r="AG1544" s="13">
        <f t="shared" si="2092"/>
        <v>1.1180444813826634E-3</v>
      </c>
      <c r="AH1544" s="13">
        <f t="shared" si="2093"/>
        <v>7.5198297072055819E-3</v>
      </c>
      <c r="AI1544" s="13">
        <f t="shared" si="2094"/>
        <v>7.4857297287520995E-3</v>
      </c>
      <c r="AJ1544" s="13">
        <f t="shared" si="2095"/>
        <v>3.7258921912971333E-3</v>
      </c>
      <c r="AK1544" s="13">
        <f t="shared" si="2096"/>
        <v>1.2363321612541651E-3</v>
      </c>
      <c r="AL1544" s="13">
        <f t="shared" si="2097"/>
        <v>1.3486202081739359E-5</v>
      </c>
      <c r="AM1544" s="13">
        <f t="shared" si="2098"/>
        <v>1.0012898187329888E-3</v>
      </c>
      <c r="AN1544" s="13">
        <f t="shared" si="2099"/>
        <v>1.1022040994747135E-3</v>
      </c>
      <c r="AO1544" s="13">
        <f t="shared" si="2100"/>
        <v>6.0664447703868334E-4</v>
      </c>
      <c r="AP1544" s="13">
        <f t="shared" si="2101"/>
        <v>2.2259490276312508E-4</v>
      </c>
      <c r="AQ1544" s="13">
        <f t="shared" si="2102"/>
        <v>6.1257242847566912E-5</v>
      </c>
      <c r="AR1544" s="13">
        <f t="shared" si="2103"/>
        <v>1.6555420769426526E-3</v>
      </c>
      <c r="AS1544" s="13">
        <f t="shared" si="2104"/>
        <v>1.6480347328470168E-3</v>
      </c>
      <c r="AT1544" s="13">
        <f t="shared" si="2105"/>
        <v>8.2028071605582602E-4</v>
      </c>
      <c r="AU1544" s="13">
        <f t="shared" si="2106"/>
        <v>2.7218700339350148E-4</v>
      </c>
      <c r="AV1544" s="13">
        <f t="shared" si="2107"/>
        <v>6.7738180996649113E-5</v>
      </c>
      <c r="AW1544" s="13">
        <f t="shared" si="2108"/>
        <v>4.1050223044138105E-7</v>
      </c>
      <c r="AX1544" s="13">
        <f t="shared" si="2109"/>
        <v>1.6612488258885643E-4</v>
      </c>
      <c r="AY1544" s="13">
        <f t="shared" si="2110"/>
        <v>1.8286766048004801E-4</v>
      </c>
      <c r="AZ1544" s="13">
        <f t="shared" si="2111"/>
        <v>1.0064892365404534E-4</v>
      </c>
      <c r="BA1544" s="13">
        <f t="shared" si="2112"/>
        <v>3.6930917896672468E-5</v>
      </c>
      <c r="BB1544" s="13">
        <f t="shared" si="2113"/>
        <v>1.0163243533871206E-5</v>
      </c>
      <c r="BC1544" s="13">
        <f t="shared" si="2114"/>
        <v>2.2375077579770955E-6</v>
      </c>
      <c r="BD1544" s="13">
        <f t="shared" si="2115"/>
        <v>3.037324508715613E-4</v>
      </c>
      <c r="BE1544" s="13">
        <f t="shared" si="2116"/>
        <v>3.023551231349479E-4</v>
      </c>
      <c r="BF1544" s="13">
        <f t="shared" si="2117"/>
        <v>1.5049202056550666E-4</v>
      </c>
      <c r="BG1544" s="13">
        <f t="shared" si="2118"/>
        <v>4.9936529422899046E-5</v>
      </c>
      <c r="BH1544" s="13">
        <f t="shared" si="2119"/>
        <v>1.2427520881673331E-5</v>
      </c>
      <c r="BI1544" s="13">
        <f t="shared" si="2120"/>
        <v>2.4742332244435837E-6</v>
      </c>
      <c r="BJ1544" s="14">
        <f t="shared" si="2121"/>
        <v>0.32322259087420391</v>
      </c>
      <c r="BK1544" s="14">
        <f t="shared" si="2122"/>
        <v>0.29950254103490836</v>
      </c>
      <c r="BL1544" s="14">
        <f t="shared" si="2123"/>
        <v>0.34990156230795855</v>
      </c>
      <c r="BM1544" s="14">
        <f t="shared" si="2124"/>
        <v>0.34912548237090385</v>
      </c>
      <c r="BN1544" s="14">
        <f t="shared" si="2125"/>
        <v>0.65064410732639599</v>
      </c>
    </row>
    <row r="1545" spans="1:66" x14ac:dyDescent="0.25">
      <c r="A1545" t="s">
        <v>342</v>
      </c>
      <c r="B1545" t="s">
        <v>172</v>
      </c>
      <c r="C1545" t="s">
        <v>173</v>
      </c>
      <c r="D1545" t="s">
        <v>401</v>
      </c>
      <c r="E1545" s="10">
        <f>VLOOKUP(A1545,home!$A$2:$E$405,3,FALSE)</f>
        <v>1.3548</v>
      </c>
      <c r="F1545" s="10">
        <f>VLOOKUP(B1545,home!$B$2:$E$405,3,FALSE)</f>
        <v>0.4511</v>
      </c>
      <c r="G1545" s="10">
        <f>VLOOKUP(C1545,away!$B$2:$E$405,4,FALSE)</f>
        <v>0.61509999999999998</v>
      </c>
      <c r="H1545" s="10">
        <f>VLOOKUP(A1545,away!$A$2:$E$405,3,FALSE)</f>
        <v>1.1719999999999999</v>
      </c>
      <c r="I1545" s="10">
        <f>VLOOKUP(C1545,away!$B$2:$E$405,3,FALSE)</f>
        <v>1.2799</v>
      </c>
      <c r="J1545" s="10">
        <f>VLOOKUP(B1545,home!$B$2:$E$405,4,FALSE)</f>
        <v>1.5168999999999999</v>
      </c>
      <c r="K1545" s="12">
        <f t="shared" si="2070"/>
        <v>0.375918537228</v>
      </c>
      <c r="L1545" s="12">
        <f t="shared" si="2071"/>
        <v>2.2754149233199996</v>
      </c>
      <c r="M1545" s="13">
        <f t="shared" si="2072"/>
        <v>7.0557065240297576E-2</v>
      </c>
      <c r="N1545" s="13">
        <f t="shared" si="2073"/>
        <v>2.6523708756233232E-2</v>
      </c>
      <c r="O1545" s="13">
        <f t="shared" si="2074"/>
        <v>0.16054659919343595</v>
      </c>
      <c r="P1545" s="13">
        <f t="shared" si="2075"/>
        <v>6.035244272572645E-2</v>
      </c>
      <c r="Q1545" s="13">
        <f t="shared" si="2076"/>
        <v>4.9853768987523457E-3</v>
      </c>
      <c r="R1545" s="13">
        <f t="shared" si="2077"/>
        <v>0.1826550638465094</v>
      </c>
      <c r="S1545" s="13">
        <f t="shared" si="2078"/>
        <v>1.2905927034227679E-2</v>
      </c>
      <c r="T1545" s="13">
        <f t="shared" si="2079"/>
        <v>1.1343800993795866E-2</v>
      </c>
      <c r="U1545" s="13">
        <f t="shared" si="2080"/>
        <v>6.8663424418466762E-2</v>
      </c>
      <c r="V1545" s="13">
        <f t="shared" si="2081"/>
        <v>1.2265945767174437E-3</v>
      </c>
      <c r="W1545" s="13">
        <f t="shared" si="2082"/>
        <v>6.2469853043641509E-4</v>
      </c>
      <c r="X1545" s="13">
        <f t="shared" si="2083"/>
        <v>1.4214483587310922E-3</v>
      </c>
      <c r="Y1545" s="13">
        <f t="shared" si="2084"/>
        <v>1.6171924040927238E-3</v>
      </c>
      <c r="Z1545" s="13">
        <f t="shared" si="2085"/>
        <v>0.13853868603210495</v>
      </c>
      <c r="AA1545" s="13">
        <f t="shared" si="2086"/>
        <v>5.207926020267805E-2</v>
      </c>
      <c r="AB1545" s="13">
        <f t="shared" si="2087"/>
        <v>9.7887796576535627E-3</v>
      </c>
      <c r="AC1545" s="13">
        <f t="shared" si="2088"/>
        <v>6.5574562489691522E-5</v>
      </c>
      <c r="AD1545" s="13">
        <f t="shared" si="2089"/>
        <v>5.8708939442534582E-5</v>
      </c>
      <c r="AE1545" s="13">
        <f t="shared" si="2090"/>
        <v>1.3358719693983334E-4</v>
      </c>
      <c r="AF1545" s="13">
        <f t="shared" si="2091"/>
        <v>1.5198315074069229E-4</v>
      </c>
      <c r="AG1545" s="13">
        <f t="shared" si="2092"/>
        <v>1.1527490976285478E-4</v>
      </c>
      <c r="AH1545" s="13">
        <f t="shared" si="2093"/>
        <v>7.8808248413648904E-2</v>
      </c>
      <c r="AI1545" s="13">
        <f t="shared" si="2094"/>
        <v>2.962548146515975E-2</v>
      </c>
      <c r="AJ1545" s="13">
        <f t="shared" si="2095"/>
        <v>5.5683838285290393E-3</v>
      </c>
      <c r="AK1545" s="13">
        <f t="shared" si="2096"/>
        <v>6.9775290118156248E-4</v>
      </c>
      <c r="AL1545" s="13">
        <f t="shared" si="2097"/>
        <v>2.2436222444599984E-6</v>
      </c>
      <c r="AM1545" s="13">
        <f t="shared" si="2098"/>
        <v>4.4139557274889672E-6</v>
      </c>
      <c r="AN1545" s="13">
        <f t="shared" si="2099"/>
        <v>1.0043580733202182E-5</v>
      </c>
      <c r="AO1545" s="13">
        <f t="shared" si="2100"/>
        <v>1.1426656741948735E-5</v>
      </c>
      <c r="AP1545" s="13">
        <f t="shared" si="2101"/>
        <v>8.6667950914284139E-6</v>
      </c>
      <c r="AQ1545" s="13">
        <f t="shared" si="2102"/>
        <v>4.9301387220981839E-6</v>
      </c>
      <c r="AR1545" s="13">
        <f t="shared" si="2103"/>
        <v>3.5864292904225256E-2</v>
      </c>
      <c r="AS1545" s="13">
        <f t="shared" si="2104"/>
        <v>1.34820525272729E-2</v>
      </c>
      <c r="AT1545" s="13">
        <f t="shared" si="2105"/>
        <v>2.5340767324417445E-3</v>
      </c>
      <c r="AU1545" s="13">
        <f t="shared" si="2106"/>
        <v>3.1753547282767027E-4</v>
      </c>
      <c r="AV1545" s="13">
        <f t="shared" si="2107"/>
        <v>2.9841867615844777E-5</v>
      </c>
      <c r="AW1545" s="13">
        <f t="shared" si="2108"/>
        <v>5.3309128239270667E-8</v>
      </c>
      <c r="AX1545" s="13">
        <f t="shared" si="2109"/>
        <v>2.7654796341113428E-7</v>
      </c>
      <c r="AY1545" s="13">
        <f t="shared" si="2110"/>
        <v>6.2926136295944817E-7</v>
      </c>
      <c r="AZ1545" s="13">
        <f t="shared" si="2111"/>
        <v>7.1591534797330563E-7</v>
      </c>
      <c r="BA1545" s="13">
        <f t="shared" si="2112"/>
        <v>5.4300148887076345E-7</v>
      </c>
      <c r="BB1545" s="13">
        <f t="shared" si="2113"/>
        <v>3.0888842279037846E-7</v>
      </c>
      <c r="BC1545" s="13">
        <f t="shared" si="2114"/>
        <v>1.4056986537160085E-7</v>
      </c>
      <c r="BD1545" s="13">
        <f t="shared" si="2115"/>
        <v>1.360102454809896E-2</v>
      </c>
      <c r="BE1545" s="13">
        <f t="shared" si="2116"/>
        <v>5.1128772529234817E-3</v>
      </c>
      <c r="BF1545" s="13">
        <f t="shared" si="2117"/>
        <v>9.6101266897265496E-4</v>
      </c>
      <c r="BG1545" s="13">
        <f t="shared" si="2118"/>
        <v>1.2042082559259226E-4</v>
      </c>
      <c r="BH1545" s="13">
        <f t="shared" si="2119"/>
        <v>1.1317105152138843E-5</v>
      </c>
      <c r="BI1545" s="13">
        <f t="shared" si="2120"/>
        <v>8.5086192288949928E-7</v>
      </c>
      <c r="BJ1545" s="14">
        <f t="shared" si="2121"/>
        <v>4.7017875450395132E-2</v>
      </c>
      <c r="BK1545" s="14">
        <f t="shared" si="2122"/>
        <v>0.14511047702306626</v>
      </c>
      <c r="BL1545" s="14">
        <f t="shared" si="2123"/>
        <v>0.66046829669430918</v>
      </c>
      <c r="BM1545" s="14">
        <f t="shared" si="2124"/>
        <v>0.48551450258668583</v>
      </c>
      <c r="BN1545" s="14">
        <f t="shared" si="2125"/>
        <v>0.50562025666095489</v>
      </c>
    </row>
    <row r="1546" spans="1:66" x14ac:dyDescent="0.25">
      <c r="A1546" t="s">
        <v>343</v>
      </c>
      <c r="B1546" t="s">
        <v>179</v>
      </c>
      <c r="C1546" t="s">
        <v>182</v>
      </c>
      <c r="D1546" t="s">
        <v>401</v>
      </c>
      <c r="E1546" s="10">
        <f>VLOOKUP(A1546,home!$A$2:$E$405,3,FALSE)</f>
        <v>1.3052999999999999</v>
      </c>
      <c r="F1546" s="10">
        <f>VLOOKUP(B1546,home!$B$2:$E$405,3,FALSE)</f>
        <v>1.2096</v>
      </c>
      <c r="G1546" s="10">
        <f>VLOOKUP(C1546,away!$B$2:$E$405,4,FALSE)</f>
        <v>0.64510000000000001</v>
      </c>
      <c r="H1546" s="10">
        <f>VLOOKUP(A1546,away!$A$2:$E$405,3,FALSE)</f>
        <v>1.1211</v>
      </c>
      <c r="I1546" s="10">
        <f>VLOOKUP(C1546,away!$B$2:$E$405,3,FALSE)</f>
        <v>1.4084000000000001</v>
      </c>
      <c r="J1546" s="10">
        <f>VLOOKUP(B1546,home!$B$2:$E$405,4,FALSE)</f>
        <v>1.2205999999999999</v>
      </c>
      <c r="K1546" s="12">
        <f t="shared" si="2070"/>
        <v>1.0185425066879998</v>
      </c>
      <c r="L1546" s="12">
        <f t="shared" si="2071"/>
        <v>1.9272752071439998</v>
      </c>
      <c r="M1546" s="13">
        <f t="shared" si="2072"/>
        <v>5.2559063965916947E-2</v>
      </c>
      <c r="N1546" s="13">
        <f t="shared" si="2073"/>
        <v>5.3533640761019977E-2</v>
      </c>
      <c r="O1546" s="13">
        <f t="shared" si="2074"/>
        <v>0.10129578089220732</v>
      </c>
      <c r="P1546" s="13">
        <f t="shared" si="2075"/>
        <v>0.10317405858686725</v>
      </c>
      <c r="Q1546" s="13">
        <f t="shared" si="2076"/>
        <v>2.7263144326432082E-2</v>
      </c>
      <c r="R1546" s="13">
        <f t="shared" si="2077"/>
        <v>9.7612423550921062E-2</v>
      </c>
      <c r="S1546" s="13">
        <f t="shared" si="2078"/>
        <v>5.0632971565994889E-2</v>
      </c>
      <c r="T1546" s="13">
        <f t="shared" si="2079"/>
        <v>5.2543582129121157E-2</v>
      </c>
      <c r="U1546" s="13">
        <f t="shared" si="2080"/>
        <v>9.9422402567445889E-2</v>
      </c>
      <c r="V1546" s="13">
        <f t="shared" si="2081"/>
        <v>1.104367962565941E-2</v>
      </c>
      <c r="W1546" s="13">
        <f t="shared" si="2082"/>
        <v>9.2562237874802868E-3</v>
      </c>
      <c r="X1546" s="13">
        <f t="shared" si="2083"/>
        <v>1.7839290617387288E-2</v>
      </c>
      <c r="Y1546" s="13">
        <f t="shared" si="2084"/>
        <v>1.7190611259963552E-2</v>
      </c>
      <c r="Z1546" s="13">
        <f t="shared" si="2085"/>
        <v>6.2708667939643081E-2</v>
      </c>
      <c r="AA1546" s="13">
        <f t="shared" si="2086"/>
        <v>6.3871443834309483E-2</v>
      </c>
      <c r="AB1546" s="13">
        <f t="shared" si="2087"/>
        <v>3.2527890254389687E-2</v>
      </c>
      <c r="AC1546" s="13">
        <f t="shared" si="2088"/>
        <v>1.3549295339563812E-3</v>
      </c>
      <c r="AD1546" s="13">
        <f t="shared" si="2089"/>
        <v>2.3569643447413149E-3</v>
      </c>
      <c r="AE1546" s="13">
        <f t="shared" si="2090"/>
        <v>4.5425189457423401E-3</v>
      </c>
      <c r="AF1546" s="13">
        <f t="shared" si="2091"/>
        <v>4.3773420710555566E-3</v>
      </c>
      <c r="AG1546" s="13">
        <f t="shared" si="2092"/>
        <v>2.8121142822445815E-3</v>
      </c>
      <c r="AH1546" s="13">
        <f t="shared" si="2093"/>
        <v>3.0214215248274976E-2</v>
      </c>
      <c r="AI1546" s="13">
        <f t="shared" si="2094"/>
        <v>3.0774462536588783E-2</v>
      </c>
      <c r="AJ1546" s="13">
        <f t="shared" si="2095"/>
        <v>1.5672549106996541E-2</v>
      </c>
      <c r="AK1546" s="13">
        <f t="shared" si="2096"/>
        <v>5.3210524845436775E-3</v>
      </c>
      <c r="AL1546" s="13">
        <f t="shared" si="2097"/>
        <v>1.0638970222768396E-4</v>
      </c>
      <c r="AM1546" s="13">
        <f t="shared" si="2098"/>
        <v>4.8013367437341181E-4</v>
      </c>
      <c r="AN1546" s="13">
        <f t="shared" si="2099"/>
        <v>9.2534972673482705E-4</v>
      </c>
      <c r="AO1546" s="13">
        <f t="shared" si="2100"/>
        <v>8.9170179313675393E-4</v>
      </c>
      <c r="AP1546" s="13">
        <f t="shared" si="2101"/>
        <v>5.7285158602610447E-4</v>
      </c>
      <c r="AQ1546" s="13">
        <f t="shared" si="2102"/>
        <v>2.7601066478030728E-4</v>
      </c>
      <c r="AR1546" s="13">
        <f t="shared" si="2103"/>
        <v>1.1646221590262511E-2</v>
      </c>
      <c r="AS1546" s="13">
        <f t="shared" si="2104"/>
        <v>1.1862171731989881E-2</v>
      </c>
      <c r="AT1546" s="13">
        <f t="shared" si="2105"/>
        <v>6.0410630653322528E-3</v>
      </c>
      <c r="AU1546" s="13">
        <f t="shared" si="2106"/>
        <v>2.0510265058746018E-3</v>
      </c>
      <c r="AV1546" s="13">
        <f t="shared" si="2107"/>
        <v>5.2226441964426155E-4</v>
      </c>
      <c r="AW1546" s="13">
        <f t="shared" si="2108"/>
        <v>5.8012286783348225E-6</v>
      </c>
      <c r="AX1546" s="13">
        <f t="shared" si="2109"/>
        <v>8.1506092706935744E-5</v>
      </c>
      <c r="AY1546" s="13">
        <f t="shared" si="2110"/>
        <v>1.5708467170525765E-4</v>
      </c>
      <c r="AZ1546" s="13">
        <f t="shared" si="2111"/>
        <v>1.5137269659994885E-4</v>
      </c>
      <c r="BA1546" s="13">
        <f t="shared" si="2112"/>
        <v>9.7245615065204099E-5</v>
      </c>
      <c r="BB1546" s="13">
        <f t="shared" si="2113"/>
        <v>4.6854765729659214E-5</v>
      </c>
      <c r="BC1546" s="13">
        <f t="shared" si="2114"/>
        <v>1.8060405665462508E-5</v>
      </c>
      <c r="BD1546" s="13">
        <f t="shared" si="2115"/>
        <v>3.7409123546363519E-3</v>
      </c>
      <c r="BE1546" s="13">
        <f t="shared" si="2116"/>
        <v>3.8102782469914176E-3</v>
      </c>
      <c r="BF1546" s="13">
        <f t="shared" si="2117"/>
        <v>1.9404651784346982E-3</v>
      </c>
      <c r="BG1546" s="13">
        <f t="shared" si="2118"/>
        <v>6.5881542232788489E-4</v>
      </c>
      <c r="BH1546" s="13">
        <f t="shared" si="2119"/>
        <v>1.6775787792563924E-4</v>
      </c>
      <c r="BI1546" s="13">
        <f t="shared" si="2120"/>
        <v>3.4173705899808028E-5</v>
      </c>
      <c r="BJ1546" s="14">
        <f t="shared" si="2121"/>
        <v>0.19541360421771201</v>
      </c>
      <c r="BK1546" s="14">
        <f t="shared" si="2122"/>
        <v>0.21902817765232782</v>
      </c>
      <c r="BL1546" s="14">
        <f t="shared" si="2123"/>
        <v>0.51918737057499686</v>
      </c>
      <c r="BM1546" s="14">
        <f t="shared" si="2124"/>
        <v>0.56074842485828835</v>
      </c>
      <c r="BN1546" s="14">
        <f t="shared" si="2125"/>
        <v>0.43543811208336458</v>
      </c>
    </row>
    <row r="1547" spans="1:66" x14ac:dyDescent="0.25">
      <c r="A1547" t="s">
        <v>343</v>
      </c>
      <c r="B1547" t="s">
        <v>191</v>
      </c>
      <c r="C1547" t="s">
        <v>186</v>
      </c>
      <c r="D1547" t="s">
        <v>401</v>
      </c>
      <c r="E1547" s="10">
        <f>VLOOKUP(A1547,home!$A$2:$E$405,3,FALSE)</f>
        <v>1.3052999999999999</v>
      </c>
      <c r="F1547" s="10">
        <f>VLOOKUP(B1547,home!$B$2:$E$405,3,FALSE)</f>
        <v>0.7258</v>
      </c>
      <c r="G1547" s="10">
        <f>VLOOKUP(C1547,away!$B$2:$E$405,4,FALSE)</f>
        <v>1.3709</v>
      </c>
      <c r="H1547" s="10">
        <f>VLOOKUP(A1547,away!$A$2:$E$405,3,FALSE)</f>
        <v>1.1211</v>
      </c>
      <c r="I1547" s="10">
        <f>VLOOKUP(C1547,away!$B$2:$E$405,3,FALSE)</f>
        <v>0.56340000000000001</v>
      </c>
      <c r="J1547" s="10">
        <f>VLOOKUP(B1547,home!$B$2:$E$405,4,FALSE)</f>
        <v>1.1267</v>
      </c>
      <c r="K1547" s="12">
        <f t="shared" si="2070"/>
        <v>1.2987724818659998</v>
      </c>
      <c r="L1547" s="12">
        <f t="shared" si="2071"/>
        <v>0.71165497465799998</v>
      </c>
      <c r="M1547" s="13">
        <f t="shared" si="2072"/>
        <v>0.13393141257507538</v>
      </c>
      <c r="N1547" s="13">
        <f t="shared" si="2073"/>
        <v>0.17394643310994984</v>
      </c>
      <c r="O1547" s="13">
        <f t="shared" si="2074"/>
        <v>9.5312956022025386E-2</v>
      </c>
      <c r="P1547" s="13">
        <f t="shared" si="2075"/>
        <v>0.12378984444671082</v>
      </c>
      <c r="Q1547" s="13">
        <f t="shared" si="2076"/>
        <v>0.11295842032097386</v>
      </c>
      <c r="R1547" s="13">
        <f t="shared" si="2077"/>
        <v>3.3914969651216771E-2</v>
      </c>
      <c r="S1547" s="13">
        <f t="shared" si="2078"/>
        <v>2.8604054294490148E-2</v>
      </c>
      <c r="T1547" s="13">
        <f t="shared" si="2079"/>
        <v>8.0387421750930346E-2</v>
      </c>
      <c r="U1547" s="13">
        <f t="shared" si="2080"/>
        <v>4.4047829306320875E-2</v>
      </c>
      <c r="V1547" s="13">
        <f t="shared" si="2081"/>
        <v>2.9375661297907944E-3</v>
      </c>
      <c r="W1547" s="13">
        <f t="shared" si="2082"/>
        <v>4.890242930264465E-2</v>
      </c>
      <c r="X1547" s="13">
        <f t="shared" si="2083"/>
        <v>3.4801657086088206E-2</v>
      </c>
      <c r="Y1547" s="13">
        <f t="shared" si="2084"/>
        <v>1.2383386195828254E-2</v>
      </c>
      <c r="Z1547" s="13">
        <f t="shared" si="2085"/>
        <v>8.0452522892211706E-3</v>
      </c>
      <c r="AA1547" s="13">
        <f t="shared" si="2086"/>
        <v>1.0448952282909896E-2</v>
      </c>
      <c r="AB1547" s="13">
        <f t="shared" si="2087"/>
        <v>6.785405844687147E-3</v>
      </c>
      <c r="AC1547" s="13">
        <f t="shared" si="2088"/>
        <v>1.6969546541914206E-4</v>
      </c>
      <c r="AD1547" s="13">
        <f t="shared" si="2089"/>
        <v>1.58782823686681E-2</v>
      </c>
      <c r="AE1547" s="13">
        <f t="shared" si="2090"/>
        <v>1.1299858636687064E-2</v>
      </c>
      <c r="AF1547" s="13">
        <f t="shared" si="2091"/>
        <v>4.0208003058652573E-3</v>
      </c>
      <c r="AG1547" s="13">
        <f t="shared" si="2092"/>
        <v>9.5380751325847271E-4</v>
      </c>
      <c r="AH1547" s="13">
        <f t="shared" si="2093"/>
        <v>1.431360953500727E-3</v>
      </c>
      <c r="AI1547" s="13">
        <f t="shared" si="2094"/>
        <v>1.8590122180242232E-3</v>
      </c>
      <c r="AJ1547" s="13">
        <f t="shared" si="2095"/>
        <v>1.207216956111269E-3</v>
      </c>
      <c r="AK1547" s="13">
        <f t="shared" si="2096"/>
        <v>5.2263338741311666E-4</v>
      </c>
      <c r="AL1547" s="13">
        <f t="shared" si="2097"/>
        <v>6.2738307208617006E-6</v>
      </c>
      <c r="AM1547" s="13">
        <f t="shared" si="2098"/>
        <v>4.1244552399448383E-3</v>
      </c>
      <c r="AN1547" s="13">
        <f t="shared" si="2099"/>
        <v>2.9351890892609987E-3</v>
      </c>
      <c r="AO1547" s="13">
        <f t="shared" si="2100"/>
        <v>1.0444209584672371E-3</v>
      </c>
      <c r="AP1547" s="13">
        <f t="shared" si="2101"/>
        <v>2.4775579024342853E-4</v>
      </c>
      <c r="AQ1547" s="13">
        <f t="shared" si="2102"/>
        <v>4.4079160156764969E-5</v>
      </c>
      <c r="AR1547" s="13">
        <f t="shared" si="2103"/>
        <v>2.0372702861800216E-4</v>
      </c>
      <c r="AS1547" s="13">
        <f t="shared" si="2104"/>
        <v>2.6459505858138823E-4</v>
      </c>
      <c r="AT1547" s="13">
        <f t="shared" si="2105"/>
        <v>1.7182439046161465E-4</v>
      </c>
      <c r="AU1547" s="13">
        <f t="shared" si="2106"/>
        <v>7.4386930014981261E-5</v>
      </c>
      <c r="AV1547" s="13">
        <f t="shared" si="2107"/>
        <v>2.4152924428487418E-5</v>
      </c>
      <c r="AW1547" s="13">
        <f t="shared" si="2108"/>
        <v>1.6107675191689832E-7</v>
      </c>
      <c r="AX1547" s="13">
        <f t="shared" si="2109"/>
        <v>8.9278816138806517E-4</v>
      </c>
      <c r="AY1547" s="13">
        <f t="shared" si="2110"/>
        <v>6.3535713636758587E-4</v>
      </c>
      <c r="AZ1547" s="13">
        <f t="shared" si="2111"/>
        <v>2.2607753339022688E-4</v>
      </c>
      <c r="BA1547" s="13">
        <f t="shared" si="2112"/>
        <v>5.3629733765188351E-5</v>
      </c>
      <c r="BB1547" s="13">
        <f t="shared" si="2113"/>
        <v>9.5414667058950985E-6</v>
      </c>
      <c r="BC1547" s="13">
        <f t="shared" si="2114"/>
        <v>1.3580464493567857E-6</v>
      </c>
      <c r="BD1547" s="13">
        <f t="shared" si="2115"/>
        <v>2.4163892231382319E-5</v>
      </c>
      <c r="BE1547" s="13">
        <f t="shared" si="2116"/>
        <v>3.1383398284894968E-5</v>
      </c>
      <c r="BF1547" s="13">
        <f t="shared" si="2117"/>
        <v>2.0379947039931105E-5</v>
      </c>
      <c r="BG1547" s="13">
        <f t="shared" si="2118"/>
        <v>8.8229714657829814E-6</v>
      </c>
      <c r="BH1547" s="13">
        <f t="shared" si="2119"/>
        <v>2.8647581370119662E-6</v>
      </c>
      <c r="BI1547" s="13">
        <f t="shared" si="2120"/>
        <v>7.4413380711056906E-7</v>
      </c>
      <c r="BJ1547" s="14">
        <f t="shared" si="2121"/>
        <v>0.50574714890703354</v>
      </c>
      <c r="BK1547" s="14">
        <f t="shared" si="2122"/>
        <v>0.29007420387857469</v>
      </c>
      <c r="BL1547" s="14">
        <f t="shared" si="2123"/>
        <v>0.19635738205528003</v>
      </c>
      <c r="BM1547" s="14">
        <f t="shared" si="2124"/>
        <v>0.32573475494454163</v>
      </c>
      <c r="BN1547" s="14">
        <f t="shared" si="2125"/>
        <v>0.67385403612595207</v>
      </c>
    </row>
    <row r="1548" spans="1:66" x14ac:dyDescent="0.25">
      <c r="A1548" t="s">
        <v>343</v>
      </c>
      <c r="B1548" t="s">
        <v>193</v>
      </c>
      <c r="C1548" t="s">
        <v>188</v>
      </c>
      <c r="D1548" t="s">
        <v>401</v>
      </c>
      <c r="E1548" s="10">
        <f>VLOOKUP(A1548,home!$A$2:$E$405,3,FALSE)</f>
        <v>1.3052999999999999</v>
      </c>
      <c r="F1548" s="10">
        <f>VLOOKUP(B1548,home!$B$2:$E$405,3,FALSE)</f>
        <v>0.4839</v>
      </c>
      <c r="G1548" s="10">
        <f>VLOOKUP(C1548,away!$B$2:$E$405,4,FALSE)</f>
        <v>0.7661</v>
      </c>
      <c r="H1548" s="10">
        <f>VLOOKUP(A1548,away!$A$2:$E$405,3,FALSE)</f>
        <v>1.1211</v>
      </c>
      <c r="I1548" s="10">
        <f>VLOOKUP(C1548,away!$B$2:$E$405,3,FALSE)</f>
        <v>1.1737</v>
      </c>
      <c r="J1548" s="10">
        <f>VLOOKUP(B1548,home!$B$2:$E$405,4,FALSE)</f>
        <v>1.0798000000000001</v>
      </c>
      <c r="K1548" s="12">
        <f t="shared" si="2070"/>
        <v>0.48389532068699997</v>
      </c>
      <c r="L1548" s="12">
        <f t="shared" si="2071"/>
        <v>1.4208387085859999</v>
      </c>
      <c r="M1548" s="13">
        <f t="shared" si="2072"/>
        <v>0.14886223035294807</v>
      </c>
      <c r="N1548" s="13">
        <f t="shared" si="2073"/>
        <v>7.2033736694821868E-2</v>
      </c>
      <c r="O1548" s="13">
        <f t="shared" si="2074"/>
        <v>0.21150921913191439</v>
      </c>
      <c r="P1548" s="13">
        <f t="shared" si="2075"/>
        <v>0.10234832142009465</v>
      </c>
      <c r="Q1548" s="13">
        <f t="shared" si="2076"/>
        <v>1.7428394059111871E-2</v>
      </c>
      <c r="R1548" s="13">
        <f t="shared" si="2077"/>
        <v>0.15026024288271128</v>
      </c>
      <c r="S1548" s="13">
        <f t="shared" si="2078"/>
        <v>1.7592069648349785E-2</v>
      </c>
      <c r="T1548" s="13">
        <f t="shared" si="2079"/>
        <v>2.4762936907676423E-2</v>
      </c>
      <c r="U1548" s="13">
        <f t="shared" si="2080"/>
        <v>7.2710228416236075E-2</v>
      </c>
      <c r="V1548" s="13">
        <f t="shared" si="2081"/>
        <v>1.3439113725377838E-3</v>
      </c>
      <c r="W1548" s="13">
        <f t="shared" si="2082"/>
        <v>2.8111727774311145E-3</v>
      </c>
      <c r="X1548" s="13">
        <f t="shared" si="2083"/>
        <v>3.9942230986973427E-3</v>
      </c>
      <c r="Y1548" s="13">
        <f t="shared" si="2084"/>
        <v>2.8375733946787527E-3</v>
      </c>
      <c r="Z1548" s="13">
        <f t="shared" si="2085"/>
        <v>7.116518981643008E-2</v>
      </c>
      <c r="AA1548" s="13">
        <f t="shared" si="2086"/>
        <v>3.4436502347972651E-2</v>
      </c>
      <c r="AB1548" s="13">
        <f t="shared" si="2087"/>
        <v>8.3318311735054267E-3</v>
      </c>
      <c r="AC1548" s="13">
        <f t="shared" si="2088"/>
        <v>5.7749316595660921E-5</v>
      </c>
      <c r="AD1548" s="13">
        <f t="shared" si="2089"/>
        <v>3.4007833816039834E-4</v>
      </c>
      <c r="AE1548" s="13">
        <f t="shared" si="2090"/>
        <v>4.8319646680989328E-4</v>
      </c>
      <c r="AF1548" s="13">
        <f t="shared" si="2091"/>
        <v>3.4327212194774345E-4</v>
      </c>
      <c r="AG1548" s="13">
        <f t="shared" si="2092"/>
        <v>1.6257810614726928E-4</v>
      </c>
      <c r="AH1548" s="13">
        <f t="shared" si="2093"/>
        <v>2.5278564098763518E-2</v>
      </c>
      <c r="AI1548" s="13">
        <f t="shared" si="2094"/>
        <v>1.2232178881078056E-2</v>
      </c>
      <c r="AJ1548" s="13">
        <f t="shared" si="2095"/>
        <v>2.9595470611800067E-3</v>
      </c>
      <c r="AK1548" s="13">
        <f t="shared" si="2096"/>
        <v>4.7737032475265588E-4</v>
      </c>
      <c r="AL1548" s="13">
        <f t="shared" si="2097"/>
        <v>1.5881921432212237E-6</v>
      </c>
      <c r="AM1548" s="13">
        <f t="shared" si="2098"/>
        <v>3.2912463300565609E-5</v>
      </c>
      <c r="AN1548" s="13">
        <f t="shared" si="2099"/>
        <v>4.6763301852359757E-5</v>
      </c>
      <c r="AO1548" s="13">
        <f t="shared" si="2100"/>
        <v>3.3221554706562075E-5</v>
      </c>
      <c r="AP1548" s="13">
        <f t="shared" si="2101"/>
        <v>1.5734156962163606E-5</v>
      </c>
      <c r="AQ1548" s="13">
        <f t="shared" si="2102"/>
        <v>5.5889248147024889E-6</v>
      </c>
      <c r="AR1548" s="13">
        <f t="shared" si="2103"/>
        <v>7.183352473799102E-3</v>
      </c>
      <c r="AS1548" s="13">
        <f t="shared" si="2104"/>
        <v>3.4759906489167706E-3</v>
      </c>
      <c r="AT1548" s="13">
        <f t="shared" si="2105"/>
        <v>8.4100780488129687E-4</v>
      </c>
      <c r="AU1548" s="13">
        <f t="shared" si="2106"/>
        <v>1.3565324714776833E-4</v>
      </c>
      <c r="AV1548" s="13">
        <f t="shared" si="2107"/>
        <v>1.6410492882700552E-5</v>
      </c>
      <c r="AW1548" s="13">
        <f t="shared" si="2108"/>
        <v>3.0331699534431616E-8</v>
      </c>
      <c r="AX1548" s="13">
        <f t="shared" si="2109"/>
        <v>2.6543644972377166E-6</v>
      </c>
      <c r="AY1548" s="13">
        <f t="shared" si="2110"/>
        <v>3.7714238243717641E-6</v>
      </c>
      <c r="AZ1548" s="13">
        <f t="shared" si="2111"/>
        <v>2.6792924780754257E-6</v>
      </c>
      <c r="BA1548" s="13">
        <f t="shared" si="2112"/>
        <v>1.2689474881576241E-6</v>
      </c>
      <c r="BB1548" s="13">
        <f t="shared" si="2113"/>
        <v>4.5074242758433181E-7</v>
      </c>
      <c r="BC1548" s="13">
        <f t="shared" si="2114"/>
        <v>1.2808645774276787E-7</v>
      </c>
      <c r="BD1548" s="13">
        <f t="shared" si="2115"/>
        <v>1.7010642086984621E-3</v>
      </c>
      <c r="BE1548" s="13">
        <f t="shared" si="2116"/>
        <v>8.2313701077732005E-4</v>
      </c>
      <c r="BF1548" s="13">
        <f t="shared" si="2117"/>
        <v>1.9915607389971491E-4</v>
      </c>
      <c r="BG1548" s="13">
        <f t="shared" si="2118"/>
        <v>3.2123564082155467E-5</v>
      </c>
      <c r="BH1548" s="13">
        <f t="shared" si="2119"/>
        <v>3.8861105857860031E-6</v>
      </c>
      <c r="BI1548" s="13">
        <f t="shared" si="2120"/>
        <v>3.7609414562681283E-7</v>
      </c>
      <c r="BJ1548" s="14">
        <f t="shared" si="2121"/>
        <v>0.1253423352242922</v>
      </c>
      <c r="BK1548" s="14">
        <f t="shared" si="2122"/>
        <v>0.27020964172649359</v>
      </c>
      <c r="BL1548" s="14">
        <f t="shared" si="2123"/>
        <v>0.53260784204793077</v>
      </c>
      <c r="BM1548" s="14">
        <f t="shared" si="2124"/>
        <v>0.29687912318141968</v>
      </c>
      <c r="BN1548" s="14">
        <f t="shared" si="2125"/>
        <v>0.70244214454160203</v>
      </c>
    </row>
    <row r="1549" spans="1:66" x14ac:dyDescent="0.25">
      <c r="A1549" t="s">
        <v>343</v>
      </c>
      <c r="B1549" t="s">
        <v>190</v>
      </c>
      <c r="C1549" t="s">
        <v>196</v>
      </c>
      <c r="D1549" t="s">
        <v>401</v>
      </c>
      <c r="E1549" s="10">
        <f>VLOOKUP(A1549,home!$A$2:$E$405,3,FALSE)</f>
        <v>1.3052999999999999</v>
      </c>
      <c r="F1549" s="10">
        <f>VLOOKUP(B1549,home!$B$2:$E$405,3,FALSE)</f>
        <v>0.5242</v>
      </c>
      <c r="G1549" s="10">
        <f>VLOOKUP(C1549,away!$B$2:$E$405,4,FALSE)</f>
        <v>1.8548</v>
      </c>
      <c r="H1549" s="10">
        <f>VLOOKUP(A1549,away!$A$2:$E$405,3,FALSE)</f>
        <v>1.1211</v>
      </c>
      <c r="I1549" s="10">
        <f>VLOOKUP(C1549,away!$B$2:$E$405,3,FALSE)</f>
        <v>0.51639999999999997</v>
      </c>
      <c r="J1549" s="10">
        <f>VLOOKUP(B1549,home!$B$2:$E$405,4,FALSE)</f>
        <v>0.70420000000000005</v>
      </c>
      <c r="K1549" s="12">
        <f t="shared" si="2070"/>
        <v>1.269125124648</v>
      </c>
      <c r="L1549" s="12">
        <f t="shared" si="2071"/>
        <v>0.40768675936800003</v>
      </c>
      <c r="M1549" s="13">
        <f t="shared" si="2072"/>
        <v>0.18696910605910783</v>
      </c>
      <c r="N1549" s="13">
        <f t="shared" si="2073"/>
        <v>0.23728719003259036</v>
      </c>
      <c r="O1549" s="13">
        <f t="shared" si="2074"/>
        <v>7.6224828951169568E-2</v>
      </c>
      <c r="P1549" s="13">
        <f t="shared" si="2075"/>
        <v>9.6738845543925561E-2</v>
      </c>
      <c r="Q1549" s="13">
        <f t="shared" si="2076"/>
        <v>0.15057356731374252</v>
      </c>
      <c r="R1549" s="13">
        <f t="shared" si="2077"/>
        <v>1.5537926749241213E-2</v>
      </c>
      <c r="S1549" s="13">
        <f t="shared" si="2078"/>
        <v>1.2513302911943313E-2</v>
      </c>
      <c r="T1549" s="13">
        <f t="shared" si="2079"/>
        <v>6.1386849704619099E-2</v>
      </c>
      <c r="U1549" s="13">
        <f t="shared" si="2080"/>
        <v>1.971957322240225E-2</v>
      </c>
      <c r="V1549" s="13">
        <f t="shared" si="2081"/>
        <v>7.1938354068692902E-4</v>
      </c>
      <c r="W1549" s="13">
        <f t="shared" si="2082"/>
        <v>6.3698899128582509E-2</v>
      </c>
      <c r="X1549" s="13">
        <f t="shared" si="2083"/>
        <v>2.5969197761040928E-2</v>
      </c>
      <c r="Y1549" s="13">
        <f t="shared" si="2084"/>
        <v>5.293649039292748E-3</v>
      </c>
      <c r="Z1549" s="13">
        <f t="shared" si="2085"/>
        <v>2.1115356678985046E-3</v>
      </c>
      <c r="AA1549" s="13">
        <f t="shared" si="2086"/>
        <v>2.6798029677203876E-3</v>
      </c>
      <c r="AB1549" s="13">
        <f t="shared" si="2087"/>
        <v>1.7005026377201094E-3</v>
      </c>
      <c r="AC1549" s="13">
        <f t="shared" si="2088"/>
        <v>2.3263312953208697E-5</v>
      </c>
      <c r="AD1549" s="13">
        <f t="shared" si="2089"/>
        <v>2.0210468324125663E-2</v>
      </c>
      <c r="AE1549" s="13">
        <f t="shared" si="2090"/>
        <v>8.2395403363724057E-3</v>
      </c>
      <c r="AF1549" s="13">
        <f t="shared" si="2091"/>
        <v>1.6795757492087933E-3</v>
      </c>
      <c r="AG1549" s="13">
        <f t="shared" si="2092"/>
        <v>2.2824693143600456E-4</v>
      </c>
      <c r="AH1549" s="13">
        <f t="shared" si="2093"/>
        <v>2.1521128343387168E-4</v>
      </c>
      <c r="AI1549" s="13">
        <f t="shared" si="2094"/>
        <v>2.7313004691366843E-4</v>
      </c>
      <c r="AJ1549" s="13">
        <f t="shared" si="2095"/>
        <v>1.7331810241721186E-4</v>
      </c>
      <c r="AK1549" s="13">
        <f t="shared" si="2096"/>
        <v>7.3320786111332966E-5</v>
      </c>
      <c r="AL1549" s="13">
        <f t="shared" si="2097"/>
        <v>4.8146265146264326E-7</v>
      </c>
      <c r="AM1549" s="13">
        <f t="shared" si="2098"/>
        <v>5.1299226262100806E-3</v>
      </c>
      <c r="AN1549" s="13">
        <f t="shared" si="2099"/>
        <v>2.0914015312881681E-3</v>
      </c>
      <c r="AO1549" s="13">
        <f t="shared" si="2100"/>
        <v>4.2631835641407303E-4</v>
      </c>
      <c r="AP1549" s="13">
        <f t="shared" si="2101"/>
        <v>5.7934783061848489E-5</v>
      </c>
      <c r="AQ1549" s="13">
        <f t="shared" si="2102"/>
        <v>5.9048109902932759E-6</v>
      </c>
      <c r="AR1549" s="13">
        <f t="shared" si="2103"/>
        <v>1.7547758144516655E-5</v>
      </c>
      <c r="AS1549" s="13">
        <f t="shared" si="2104"/>
        <v>2.2270300742452655E-5</v>
      </c>
      <c r="AT1549" s="13">
        <f t="shared" si="2105"/>
        <v>1.4131899102856844E-5</v>
      </c>
      <c r="AU1549" s="13">
        <f t="shared" si="2106"/>
        <v>5.9783827368087185E-6</v>
      </c>
      <c r="AV1549" s="13">
        <f t="shared" si="2107"/>
        <v>1.8968289340114537E-6</v>
      </c>
      <c r="AW1549" s="13">
        <f t="shared" si="2108"/>
        <v>6.9197618996966351E-9</v>
      </c>
      <c r="AX1549" s="13">
        <f t="shared" si="2109"/>
        <v>1.0850856154039112E-3</v>
      </c>
      <c r="AY1549" s="13">
        <f t="shared" si="2110"/>
        <v>4.4237503818085258E-4</v>
      </c>
      <c r="AZ1549" s="13">
        <f t="shared" si="2111"/>
        <v>9.0175222870623523E-5</v>
      </c>
      <c r="BA1549" s="13">
        <f t="shared" si="2112"/>
        <v>1.2254414795803889E-5</v>
      </c>
      <c r="BB1549" s="13">
        <f t="shared" si="2113"/>
        <v>1.2489906640131396E-6</v>
      </c>
      <c r="BC1549" s="13">
        <f t="shared" si="2114"/>
        <v>1.0183939125848066E-7</v>
      </c>
      <c r="BD1549" s="13">
        <f t="shared" si="2115"/>
        <v>1.1923314420185707E-6</v>
      </c>
      <c r="BE1549" s="13">
        <f t="shared" si="2116"/>
        <v>1.5132177899735481E-6</v>
      </c>
      <c r="BF1549" s="13">
        <f t="shared" si="2117"/>
        <v>9.6023135815987553E-7</v>
      </c>
      <c r="BG1549" s="13">
        <f t="shared" si="2118"/>
        <v>4.0621791403852359E-7</v>
      </c>
      <c r="BH1549" s="13">
        <f t="shared" si="2119"/>
        <v>1.2888534019709792E-7</v>
      </c>
      <c r="BI1549" s="13">
        <f t="shared" si="2120"/>
        <v>3.2714324688588316E-8</v>
      </c>
      <c r="BJ1549" s="14">
        <f t="shared" si="2121"/>
        <v>0.5839099075502816</v>
      </c>
      <c r="BK1549" s="14">
        <f t="shared" si="2122"/>
        <v>0.29740675786944915</v>
      </c>
      <c r="BL1549" s="14">
        <f t="shared" si="2123"/>
        <v>0.11666367351495932</v>
      </c>
      <c r="BM1549" s="14">
        <f t="shared" si="2124"/>
        <v>0.23631804183439298</v>
      </c>
      <c r="BN1549" s="14">
        <f t="shared" si="2125"/>
        <v>0.76333146464977708</v>
      </c>
    </row>
    <row r="1550" spans="1:66" x14ac:dyDescent="0.25">
      <c r="A1550" t="s">
        <v>343</v>
      </c>
      <c r="B1550" t="s">
        <v>180</v>
      </c>
      <c r="C1550" t="s">
        <v>187</v>
      </c>
      <c r="D1550" t="s">
        <v>401</v>
      </c>
      <c r="E1550" s="10">
        <f>VLOOKUP(A1550,home!$A$2:$E$405,3,FALSE)</f>
        <v>1.3052999999999999</v>
      </c>
      <c r="F1550" s="10">
        <f>VLOOKUP(B1550,home!$B$2:$E$405,3,FALSE)</f>
        <v>0.6855</v>
      </c>
      <c r="G1550" s="10">
        <f>VLOOKUP(C1550,away!$B$2:$E$405,4,FALSE)</f>
        <v>0.80640000000000001</v>
      </c>
      <c r="H1550" s="10">
        <f>VLOOKUP(A1550,away!$A$2:$E$405,3,FALSE)</f>
        <v>1.1211</v>
      </c>
      <c r="I1550" s="10">
        <f>VLOOKUP(C1550,away!$B$2:$E$405,3,FALSE)</f>
        <v>0.61029999999999995</v>
      </c>
      <c r="J1550" s="10">
        <f>VLOOKUP(B1550,home!$B$2:$E$405,4,FALSE)</f>
        <v>1.3145</v>
      </c>
      <c r="K1550" s="12">
        <f t="shared" si="2070"/>
        <v>0.72155313215999994</v>
      </c>
      <c r="L1550" s="12">
        <f t="shared" si="2071"/>
        <v>0.8993905352849999</v>
      </c>
      <c r="M1550" s="13">
        <f t="shared" si="2072"/>
        <v>0.19771203661138281</v>
      </c>
      <c r="N1550" s="13">
        <f t="shared" si="2073"/>
        <v>0.14265973928267583</v>
      </c>
      <c r="O1550" s="13">
        <f t="shared" si="2074"/>
        <v>0.1778203344401991</v>
      </c>
      <c r="P1550" s="13">
        <f t="shared" si="2075"/>
        <v>0.12830681927706436</v>
      </c>
      <c r="Q1550" s="13">
        <f t="shared" si="2076"/>
        <v>5.1468290856271873E-2</v>
      </c>
      <c r="R1550" s="13">
        <f t="shared" si="2077"/>
        <v>7.9964962888364174E-2</v>
      </c>
      <c r="S1550" s="13">
        <f t="shared" si="2078"/>
        <v>2.0816436059170936E-2</v>
      </c>
      <c r="T1550" s="13">
        <f t="shared" si="2079"/>
        <v>4.6290093663426429E-2</v>
      </c>
      <c r="U1550" s="13">
        <f t="shared" si="2080"/>
        <v>5.7698969435157316E-2</v>
      </c>
      <c r="V1550" s="13">
        <f t="shared" si="2081"/>
        <v>1.5009993238502149E-3</v>
      </c>
      <c r="W1550" s="13">
        <f t="shared" si="2082"/>
        <v>1.2379035491421617E-2</v>
      </c>
      <c r="X1550" s="13">
        <f t="shared" si="2083"/>
        <v>1.11335873569417E-2</v>
      </c>
      <c r="Y1550" s="13">
        <f t="shared" si="2084"/>
        <v>5.0067215463010508E-3</v>
      </c>
      <c r="Z1550" s="13">
        <f t="shared" si="2085"/>
        <v>2.3973243592070335E-2</v>
      </c>
      <c r="AA1550" s="13">
        <f t="shared" si="2086"/>
        <v>1.7297969001892996E-2</v>
      </c>
      <c r="AB1550" s="13">
        <f t="shared" si="2087"/>
        <v>6.2407018566612406E-3</v>
      </c>
      <c r="AC1550" s="13">
        <f t="shared" si="2088"/>
        <v>6.0880350369990284E-5</v>
      </c>
      <c r="AD1550" s="13">
        <f t="shared" si="2089"/>
        <v>2.233032957988768E-3</v>
      </c>
      <c r="AE1550" s="13">
        <f t="shared" si="2090"/>
        <v>2.0083687073945648E-3</v>
      </c>
      <c r="AF1550" s="13">
        <f t="shared" si="2091"/>
        <v>9.0315390339662028E-4</v>
      </c>
      <c r="AG1550" s="13">
        <f t="shared" si="2092"/>
        <v>2.7076269087354118E-4</v>
      </c>
      <c r="AH1550" s="13">
        <f t="shared" si="2093"/>
        <v>5.3903270966974585E-3</v>
      </c>
      <c r="AI1550" s="13">
        <f t="shared" si="2094"/>
        <v>3.8894073999889696E-3</v>
      </c>
      <c r="AJ1550" s="13">
        <f t="shared" si="2095"/>
        <v>1.4032070458541615E-3</v>
      </c>
      <c r="AK1550" s="13">
        <f t="shared" si="2096"/>
        <v>3.3749614633501692E-4</v>
      </c>
      <c r="AL1550" s="13">
        <f t="shared" si="2097"/>
        <v>1.5803517572985208E-6</v>
      </c>
      <c r="AM1550" s="13">
        <f t="shared" si="2098"/>
        <v>3.2225038501066116E-4</v>
      </c>
      <c r="AN1550" s="13">
        <f t="shared" si="2099"/>
        <v>2.8982894627053584E-4</v>
      </c>
      <c r="AO1550" s="13">
        <f t="shared" si="2100"/>
        <v>1.3033470556367234E-4</v>
      </c>
      <c r="AP1550" s="13">
        <f t="shared" si="2101"/>
        <v>3.9073933534374712E-5</v>
      </c>
      <c r="AQ1550" s="13">
        <f t="shared" si="2102"/>
        <v>8.785681499292945E-6</v>
      </c>
      <c r="AR1550" s="13">
        <f t="shared" si="2103"/>
        <v>9.696018345719936E-4</v>
      </c>
      <c r="AS1550" s="13">
        <f t="shared" si="2104"/>
        <v>6.9961924068350401E-4</v>
      </c>
      <c r="AT1550" s="13">
        <f t="shared" si="2105"/>
        <v>2.5240622721729164E-4</v>
      </c>
      <c r="AU1550" s="13">
        <f t="shared" si="2106"/>
        <v>6.0708167941775126E-5</v>
      </c>
      <c r="AV1550" s="13">
        <f t="shared" si="2107"/>
        <v>1.0951042181520784E-5</v>
      </c>
      <c r="AW1550" s="13">
        <f t="shared" si="2108"/>
        <v>2.848838908360487E-8</v>
      </c>
      <c r="AX1550" s="13">
        <f t="shared" si="2109"/>
        <v>3.8753462440701387E-5</v>
      </c>
      <c r="AY1550" s="13">
        <f t="shared" si="2110"/>
        <v>3.4854497328689558E-5</v>
      </c>
      <c r="AZ1550" s="13">
        <f t="shared" si="2111"/>
        <v>1.5673902504769849E-5</v>
      </c>
      <c r="BA1550" s="13">
        <f t="shared" si="2112"/>
        <v>4.6989865212566187E-6</v>
      </c>
      <c r="BB1550" s="13">
        <f t="shared" si="2113"/>
        <v>1.0565560006624975E-6</v>
      </c>
      <c r="BC1550" s="13">
        <f t="shared" si="2114"/>
        <v>1.9005129339888451E-7</v>
      </c>
      <c r="BD1550" s="13">
        <f t="shared" si="2115"/>
        <v>1.453417855015038E-4</v>
      </c>
      <c r="BE1550" s="13">
        <f t="shared" si="2116"/>
        <v>1.0487182056233692E-4</v>
      </c>
      <c r="BF1550" s="13">
        <f t="shared" si="2117"/>
        <v>3.7835295301037854E-5</v>
      </c>
      <c r="BG1550" s="13">
        <f t="shared" si="2118"/>
        <v>9.1000586102207951E-6</v>
      </c>
      <c r="BH1550" s="13">
        <f t="shared" si="2119"/>
        <v>1.6415439482610977E-6</v>
      </c>
      <c r="BI1550" s="13">
        <f t="shared" si="2120"/>
        <v>2.368922354892177E-7</v>
      </c>
      <c r="BJ1550" s="14">
        <f t="shared" si="2121"/>
        <v>0.27523828756466018</v>
      </c>
      <c r="BK1550" s="14">
        <f t="shared" si="2122"/>
        <v>0.34843360647092431</v>
      </c>
      <c r="BL1550" s="14">
        <f t="shared" si="2123"/>
        <v>0.35233568921990538</v>
      </c>
      <c r="BM1550" s="14">
        <f t="shared" si="2124"/>
        <v>0.22201381748266219</v>
      </c>
      <c r="BN1550" s="14">
        <f t="shared" si="2125"/>
        <v>0.77793218335595815</v>
      </c>
    </row>
    <row r="1551" spans="1:66" x14ac:dyDescent="0.25">
      <c r="A1551" t="s">
        <v>344</v>
      </c>
      <c r="B1551" t="s">
        <v>205</v>
      </c>
      <c r="C1551" t="s">
        <v>210</v>
      </c>
      <c r="D1551" t="s">
        <v>401</v>
      </c>
      <c r="E1551" s="10">
        <f>VLOOKUP(A1551,home!$A$2:$E$405,3,FALSE)</f>
        <v>1.3976999999999999</v>
      </c>
      <c r="F1551" s="10">
        <f>VLOOKUP(B1551,home!$B$2:$E$405,3,FALSE)</f>
        <v>0.96799999999999997</v>
      </c>
      <c r="G1551" s="10">
        <f>VLOOKUP(C1551,away!$B$2:$E$405,4,FALSE)</f>
        <v>1.6296999999999999</v>
      </c>
      <c r="H1551" s="10">
        <f>VLOOKUP(A1551,away!$A$2:$E$405,3,FALSE)</f>
        <v>1.0585</v>
      </c>
      <c r="I1551" s="10">
        <f>VLOOKUP(C1551,away!$B$2:$E$405,3,FALSE)</f>
        <v>0.73480000000000001</v>
      </c>
      <c r="J1551" s="10">
        <f>VLOOKUP(B1551,home!$B$2:$E$405,4,FALSE)</f>
        <v>1.2782</v>
      </c>
      <c r="K1551" s="12">
        <f t="shared" si="2070"/>
        <v>2.2049410759199999</v>
      </c>
      <c r="L1551" s="12">
        <f t="shared" si="2071"/>
        <v>0.99416580956</v>
      </c>
      <c r="M1551" s="13">
        <f t="shared" si="2072"/>
        <v>4.0798625556505652E-2</v>
      </c>
      <c r="N1551" s="13">
        <f t="shared" si="2073"/>
        <v>8.9958565330618773E-2</v>
      </c>
      <c r="O1551" s="13">
        <f t="shared" si="2074"/>
        <v>4.056059860531875E-2</v>
      </c>
      <c r="P1551" s="13">
        <f t="shared" si="2075"/>
        <v>8.9433729928770772E-2</v>
      </c>
      <c r="Q1551" s="13">
        <f t="shared" si="2076"/>
        <v>9.9176667914157093E-2</v>
      </c>
      <c r="R1551" s="13">
        <f t="shared" si="2077"/>
        <v>2.0161980174347456E-2</v>
      </c>
      <c r="S1551" s="13">
        <f t="shared" si="2078"/>
        <v>4.9011406265969809E-2</v>
      </c>
      <c r="T1551" s="13">
        <f t="shared" si="2079"/>
        <v>9.8598052346341281E-2</v>
      </c>
      <c r="U1551" s="13">
        <f t="shared" si="2080"/>
        <v>4.4455978258303386E-2</v>
      </c>
      <c r="V1551" s="13">
        <f t="shared" si="2081"/>
        <v>1.1937419763617672E-2</v>
      </c>
      <c r="W1551" s="13">
        <f t="shared" si="2082"/>
        <v>7.2892902952267372E-2</v>
      </c>
      <c r="X1551" s="13">
        <f t="shared" si="2083"/>
        <v>7.2467631874719413E-2</v>
      </c>
      <c r="Y1551" s="13">
        <f t="shared" si="2084"/>
        <v>3.6022420954813235E-2</v>
      </c>
      <c r="Z1551" s="13">
        <f t="shared" si="2085"/>
        <v>6.6814504474542718E-3</v>
      </c>
      <c r="AA1551" s="13">
        <f t="shared" si="2086"/>
        <v>1.4732204538315986E-2</v>
      </c>
      <c r="AB1551" s="13">
        <f t="shared" si="2087"/>
        <v>1.624182146269398E-2</v>
      </c>
      <c r="AC1551" s="13">
        <f t="shared" si="2088"/>
        <v>1.635483978662357E-3</v>
      </c>
      <c r="AD1551" s="13">
        <f t="shared" si="2089"/>
        <v>4.0181138965626147E-2</v>
      </c>
      <c r="AE1551" s="13">
        <f t="shared" si="2090"/>
        <v>3.9946714548804579E-2</v>
      </c>
      <c r="AF1551" s="13">
        <f t="shared" si="2091"/>
        <v>1.9856828904337265E-2</v>
      </c>
      <c r="AG1551" s="13">
        <f t="shared" si="2092"/>
        <v>6.5803267943249566E-3</v>
      </c>
      <c r="AH1551" s="13">
        <f t="shared" si="2093"/>
        <v>1.6606173982820997E-3</v>
      </c>
      <c r="AI1551" s="13">
        <f t="shared" si="2094"/>
        <v>3.6615635128596034E-3</v>
      </c>
      <c r="AJ1551" s="13">
        <f t="shared" si="2095"/>
        <v>4.036765895797035E-3</v>
      </c>
      <c r="AK1551" s="13">
        <f t="shared" si="2096"/>
        <v>2.9669436458386262E-3</v>
      </c>
      <c r="AL1551" s="13">
        <f t="shared" si="2097"/>
        <v>1.4340427448757248E-4</v>
      </c>
      <c r="AM1551" s="13">
        <f t="shared" si="2098"/>
        <v>1.7719408756511734E-2</v>
      </c>
      <c r="AN1551" s="13">
        <f t="shared" si="2099"/>
        <v>1.7616030351342044E-2</v>
      </c>
      <c r="AO1551" s="13">
        <f t="shared" si="2100"/>
        <v>8.7566275377377444E-3</v>
      </c>
      <c r="AP1551" s="13">
        <f t="shared" si="2101"/>
        <v>2.9018465683568122E-3</v>
      </c>
      <c r="AQ1551" s="13">
        <f t="shared" si="2102"/>
        <v>7.2122916071233926E-4</v>
      </c>
      <c r="AR1551" s="13">
        <f t="shared" si="2103"/>
        <v>3.3018580802650902E-4</v>
      </c>
      <c r="AS1551" s="13">
        <f t="shared" si="2104"/>
        <v>7.280402508034853E-4</v>
      </c>
      <c r="AT1551" s="13">
        <f t="shared" si="2105"/>
        <v>8.0264292695985187E-4</v>
      </c>
      <c r="AU1551" s="13">
        <f t="shared" si="2106"/>
        <v>5.8992678631681131E-4</v>
      </c>
      <c r="AV1551" s="13">
        <f t="shared" si="2107"/>
        <v>3.251884507338545E-4</v>
      </c>
      <c r="AW1551" s="13">
        <f t="shared" si="2108"/>
        <v>8.7320337798785648E-6</v>
      </c>
      <c r="AX1551" s="13">
        <f t="shared" si="2109"/>
        <v>6.5117087013748806E-3</v>
      </c>
      <c r="AY1551" s="13">
        <f t="shared" si="2110"/>
        <v>6.4737181527212547E-3</v>
      </c>
      <c r="AZ1551" s="13">
        <f t="shared" si="2111"/>
        <v>3.2179746240816962E-3</v>
      </c>
      <c r="BA1551" s="13">
        <f t="shared" si="2112"/>
        <v>1.0664001157645723E-3</v>
      </c>
      <c r="BB1551" s="13">
        <f t="shared" si="2113"/>
        <v>2.6504463360099088E-4</v>
      </c>
      <c r="BC1551" s="13">
        <f t="shared" si="2114"/>
        <v>5.2699662546692556E-5</v>
      </c>
      <c r="BD1551" s="13">
        <f t="shared" si="2115"/>
        <v>5.4709906856982826E-5</v>
      </c>
      <c r="BE1551" s="13">
        <f t="shared" si="2116"/>
        <v>1.2063212088871868E-4</v>
      </c>
      <c r="BF1551" s="13">
        <f t="shared" si="2117"/>
        <v>1.3299335921144147E-4</v>
      </c>
      <c r="BG1551" s="13">
        <f t="shared" si="2118"/>
        <v>9.7747506849963595E-5</v>
      </c>
      <c r="BH1551" s="13">
        <f t="shared" si="2119"/>
        <v>5.3881873230564085E-5</v>
      </c>
      <c r="BI1551" s="13">
        <f t="shared" si="2120"/>
        <v>2.3761271106716979E-5</v>
      </c>
      <c r="BJ1551" s="14">
        <f t="shared" si="2121"/>
        <v>0.64098393885076088</v>
      </c>
      <c r="BK1551" s="14">
        <f t="shared" si="2122"/>
        <v>0.1994337879207351</v>
      </c>
      <c r="BL1551" s="14">
        <f t="shared" si="2123"/>
        <v>0.15173818375274184</v>
      </c>
      <c r="BM1551" s="14">
        <f t="shared" si="2124"/>
        <v>0.61228220734303207</v>
      </c>
      <c r="BN1551" s="14">
        <f t="shared" si="2125"/>
        <v>0.38009016750971847</v>
      </c>
    </row>
    <row r="1552" spans="1:66" x14ac:dyDescent="0.25">
      <c r="A1552" t="s">
        <v>344</v>
      </c>
      <c r="B1552" t="s">
        <v>209</v>
      </c>
      <c r="C1552" t="s">
        <v>200</v>
      </c>
      <c r="D1552" t="s">
        <v>401</v>
      </c>
      <c r="E1552" s="10">
        <f>VLOOKUP(A1552,home!$A$2:$E$405,3,FALSE)</f>
        <v>1.3976999999999999</v>
      </c>
      <c r="F1552" s="10">
        <f>VLOOKUP(B1552,home!$B$2:$E$405,3,FALSE)</f>
        <v>0.93010000000000004</v>
      </c>
      <c r="G1552" s="10">
        <f>VLOOKUP(C1552,away!$B$2:$E$405,4,FALSE)</f>
        <v>0.85860000000000003</v>
      </c>
      <c r="H1552" s="10">
        <f>VLOOKUP(A1552,away!$A$2:$E$405,3,FALSE)</f>
        <v>1.0585</v>
      </c>
      <c r="I1552" s="10">
        <f>VLOOKUP(C1552,away!$B$2:$E$405,3,FALSE)</f>
        <v>1.2282</v>
      </c>
      <c r="J1552" s="10">
        <f>VLOOKUP(B1552,home!$B$2:$E$405,4,FALSE)</f>
        <v>0.89749999999999996</v>
      </c>
      <c r="K1552" s="12">
        <f t="shared" si="2070"/>
        <v>1.116180661122</v>
      </c>
      <c r="L1552" s="12">
        <f t="shared" si="2071"/>
        <v>1.1667946057499998</v>
      </c>
      <c r="M1552" s="13">
        <f t="shared" si="2072"/>
        <v>0.10198033617590346</v>
      </c>
      <c r="N1552" s="13">
        <f t="shared" si="2073"/>
        <v>0.11382847905426371</v>
      </c>
      <c r="O1552" s="13">
        <f t="shared" si="2074"/>
        <v>0.11899010614261572</v>
      </c>
      <c r="P1552" s="13">
        <f t="shared" si="2075"/>
        <v>0.13281445534124176</v>
      </c>
      <c r="Q1552" s="13">
        <f t="shared" si="2076"/>
        <v>6.3526573502649925E-2</v>
      </c>
      <c r="R1552" s="13">
        <f t="shared" si="2077"/>
        <v>6.9418506992411977E-2</v>
      </c>
      <c r="S1552" s="13">
        <f t="shared" si="2078"/>
        <v>4.3242845162729325E-2</v>
      </c>
      <c r="T1552" s="13">
        <f t="shared" si="2079"/>
        <v>7.4122463284672799E-2</v>
      </c>
      <c r="U1552" s="13">
        <f t="shared" si="2080"/>
        <v>7.7483595028892571E-2</v>
      </c>
      <c r="V1552" s="13">
        <f t="shared" si="2081"/>
        <v>6.2574971074021626E-3</v>
      </c>
      <c r="W1552" s="13">
        <f t="shared" si="2082"/>
        <v>2.3635710937001033E-2</v>
      </c>
      <c r="X1552" s="13">
        <f t="shared" si="2083"/>
        <v>2.7578020024359079E-2</v>
      </c>
      <c r="Y1552" s="13">
        <f t="shared" si="2084"/>
        <v>1.6088942500843827E-2</v>
      </c>
      <c r="Z1552" s="13">
        <f t="shared" si="2085"/>
        <v>2.6999046499321642E-2</v>
      </c>
      <c r="AA1552" s="13">
        <f t="shared" si="2086"/>
        <v>3.0135813571276447E-2</v>
      </c>
      <c r="AB1552" s="13">
        <f t="shared" si="2087"/>
        <v>1.6818506157718349E-2</v>
      </c>
      <c r="AC1552" s="13">
        <f t="shared" si="2088"/>
        <v>5.0934210780442389E-4</v>
      </c>
      <c r="AD1552" s="13">
        <f t="shared" si="2089"/>
        <v>6.5954308649375758E-3</v>
      </c>
      <c r="AE1552" s="13">
        <f t="shared" si="2090"/>
        <v>7.6955131558062188E-3</v>
      </c>
      <c r="AF1552" s="13">
        <f t="shared" si="2091"/>
        <v>4.4895416193364273E-3</v>
      </c>
      <c r="AG1552" s="13">
        <f t="shared" si="2092"/>
        <v>1.7461243145772873E-3</v>
      </c>
      <c r="AH1552" s="13">
        <f t="shared" si="2093"/>
        <v>7.8755854539504806E-3</v>
      </c>
      <c r="AI1552" s="13">
        <f t="shared" si="2094"/>
        <v>8.7905761787132521E-3</v>
      </c>
      <c r="AJ1552" s="13">
        <f t="shared" si="2095"/>
        <v>4.9059355653997333E-3</v>
      </c>
      <c r="AK1552" s="13">
        <f t="shared" si="2096"/>
        <v>1.8253034676032683E-3</v>
      </c>
      <c r="AL1552" s="13">
        <f t="shared" si="2097"/>
        <v>2.6533740588468021E-5</v>
      </c>
      <c r="AM1552" s="13">
        <f t="shared" si="2098"/>
        <v>1.4723384766420935E-3</v>
      </c>
      <c r="AN1552" s="13">
        <f t="shared" si="2099"/>
        <v>1.7179165923841668E-3</v>
      </c>
      <c r="AO1552" s="13">
        <f t="shared" si="2100"/>
        <v>1.0022279065611337E-3</v>
      </c>
      <c r="AP1552" s="13">
        <f t="shared" si="2101"/>
        <v>3.8979803836921515E-4</v>
      </c>
      <c r="AQ1552" s="13">
        <f t="shared" si="2102"/>
        <v>1.1370356212528297E-4</v>
      </c>
      <c r="AR1552" s="13">
        <f t="shared" si="2103"/>
        <v>1.8378381249585162E-3</v>
      </c>
      <c r="AS1552" s="13">
        <f t="shared" si="2104"/>
        <v>2.0513593733514131E-3</v>
      </c>
      <c r="AT1552" s="13">
        <f t="shared" si="2105"/>
        <v>1.1448438307730964E-3</v>
      </c>
      <c r="AU1552" s="13">
        <f t="shared" si="2106"/>
        <v>4.2595084797125243E-4</v>
      </c>
      <c r="AV1552" s="13">
        <f t="shared" si="2107"/>
        <v>1.1885952477350729E-4</v>
      </c>
      <c r="AW1552" s="13">
        <f t="shared" si="2108"/>
        <v>9.5989755274013625E-7</v>
      </c>
      <c r="AX1552" s="13">
        <f t="shared" si="2109"/>
        <v>2.7389928904228818E-4</v>
      </c>
      <c r="AY1552" s="13">
        <f t="shared" si="2110"/>
        <v>3.195842129733019E-4</v>
      </c>
      <c r="AZ1552" s="13">
        <f t="shared" si="2111"/>
        <v>1.864445678900539E-4</v>
      </c>
      <c r="BA1552" s="13">
        <f t="shared" si="2112"/>
        <v>7.2514172028501488E-5</v>
      </c>
      <c r="BB1552" s="13">
        <f t="shared" si="2113"/>
        <v>2.1152286190820774E-5</v>
      </c>
      <c r="BC1552" s="13">
        <f t="shared" si="2114"/>
        <v>4.9360746853459761E-6</v>
      </c>
      <c r="BD1552" s="13">
        <f t="shared" si="2115"/>
        <v>3.5739660174054878E-4</v>
      </c>
      <c r="BE1552" s="13">
        <f t="shared" si="2116"/>
        <v>3.9891917521352177E-4</v>
      </c>
      <c r="BF1552" s="13">
        <f t="shared" si="2117"/>
        <v>2.2263293436203594E-4</v>
      </c>
      <c r="BG1552" s="13">
        <f t="shared" si="2118"/>
        <v>8.2832858621249332E-5</v>
      </c>
      <c r="BH1552" s="13">
        <f t="shared" si="2119"/>
        <v>2.3114108724622813E-5</v>
      </c>
      <c r="BI1552" s="13">
        <f t="shared" si="2120"/>
        <v>5.1599042314990567E-6</v>
      </c>
      <c r="BJ1552" s="14">
        <f t="shared" si="2121"/>
        <v>0.34488131443734005</v>
      </c>
      <c r="BK1552" s="14">
        <f t="shared" si="2122"/>
        <v>0.28515059384864283</v>
      </c>
      <c r="BL1552" s="14">
        <f t="shared" si="2123"/>
        <v>0.34291283584330323</v>
      </c>
      <c r="BM1552" s="14">
        <f t="shared" si="2124"/>
        <v>0.39906670910410064</v>
      </c>
      <c r="BN1552" s="14">
        <f t="shared" si="2125"/>
        <v>0.60055845720908652</v>
      </c>
    </row>
    <row r="1553" spans="1:66" x14ac:dyDescent="0.25">
      <c r="A1553" t="s">
        <v>344</v>
      </c>
      <c r="B1553" t="s">
        <v>206</v>
      </c>
      <c r="C1553" t="s">
        <v>207</v>
      </c>
      <c r="D1553" t="s">
        <v>401</v>
      </c>
      <c r="E1553" s="10">
        <f>VLOOKUP(A1553,home!$A$2:$E$405,3,FALSE)</f>
        <v>1.3976999999999999</v>
      </c>
      <c r="F1553" s="10">
        <f>VLOOKUP(B1553,home!$B$2:$E$405,3,FALSE)</f>
        <v>0.97909999999999997</v>
      </c>
      <c r="G1553" s="10">
        <f>VLOOKUP(C1553,away!$B$2:$E$405,4,FALSE)</f>
        <v>1.0731999999999999</v>
      </c>
      <c r="H1553" s="10">
        <f>VLOOKUP(A1553,away!$A$2:$E$405,3,FALSE)</f>
        <v>1.0585</v>
      </c>
      <c r="I1553" s="10">
        <f>VLOOKUP(C1553,away!$B$2:$E$405,3,FALSE)</f>
        <v>0.73480000000000001</v>
      </c>
      <c r="J1553" s="10">
        <f>VLOOKUP(B1553,home!$B$2:$E$405,4,FALSE)</f>
        <v>0.89500000000000002</v>
      </c>
      <c r="K1553" s="12">
        <f t="shared" si="2070"/>
        <v>1.4686613967239999</v>
      </c>
      <c r="L1553" s="12">
        <f t="shared" si="2071"/>
        <v>0.696118291</v>
      </c>
      <c r="M1553" s="13">
        <f t="shared" si="2072"/>
        <v>0.11477521820158269</v>
      </c>
      <c r="N1553" s="13">
        <f t="shared" si="2073"/>
        <v>0.16856593227323829</v>
      </c>
      <c r="O1553" s="13">
        <f t="shared" si="2074"/>
        <v>7.9897128743637844E-2</v>
      </c>
      <c r="P1553" s="13">
        <f t="shared" si="2075"/>
        <v>0.11734182869486839</v>
      </c>
      <c r="Q1553" s="13">
        <f t="shared" si="2076"/>
        <v>0.12378313876624868</v>
      </c>
      <c r="R1553" s="13">
        <f t="shared" si="2077"/>
        <v>2.780892635841407E-2</v>
      </c>
      <c r="S1553" s="13">
        <f t="shared" si="2078"/>
        <v>2.999145847249186E-2</v>
      </c>
      <c r="T1553" s="13">
        <f t="shared" si="2079"/>
        <v>8.616770701257688E-2</v>
      </c>
      <c r="U1553" s="13">
        <f t="shared" si="2080"/>
        <v>4.0841896626943264E-2</v>
      </c>
      <c r="V1553" s="13">
        <f t="shared" si="2081"/>
        <v>3.4069032569648381E-3</v>
      </c>
      <c r="W1553" s="13">
        <f t="shared" si="2082"/>
        <v>6.0598505823773144E-2</v>
      </c>
      <c r="X1553" s="13">
        <f t="shared" si="2083"/>
        <v>4.2183728311198508E-2</v>
      </c>
      <c r="Y1553" s="13">
        <f t="shared" si="2084"/>
        <v>1.4682432429999908E-2</v>
      </c>
      <c r="Z1553" s="13">
        <f t="shared" si="2085"/>
        <v>6.4527674303880202E-3</v>
      </c>
      <c r="AA1553" s="13">
        <f t="shared" si="2086"/>
        <v>9.476930427048804E-3</v>
      </c>
      <c r="AB1553" s="13">
        <f t="shared" si="2087"/>
        <v>6.9592009388228359E-3</v>
      </c>
      <c r="AC1553" s="13">
        <f t="shared" si="2088"/>
        <v>2.1769303982972343E-4</v>
      </c>
      <c r="AD1553" s="13">
        <f t="shared" si="2089"/>
        <v>2.2249671550632549E-2</v>
      </c>
      <c r="AE1553" s="13">
        <f t="shared" si="2090"/>
        <v>1.548840333513765E-2</v>
      </c>
      <c r="AF1553" s="13">
        <f t="shared" si="2091"/>
        <v>5.3908804299873589E-3</v>
      </c>
      <c r="AG1553" s="13">
        <f t="shared" si="2092"/>
        <v>1.2508968239693821E-3</v>
      </c>
      <c r="AH1553" s="13">
        <f t="shared" si="2093"/>
        <v>1.122972358965542E-3</v>
      </c>
      <c r="AI1553" s="13">
        <f t="shared" si="2094"/>
        <v>1.6492661532007777E-3</v>
      </c>
      <c r="AJ1553" s="13">
        <f t="shared" si="2095"/>
        <v>1.2111067660647366E-3</v>
      </c>
      <c r="AK1553" s="13">
        <f t="shared" si="2096"/>
        <v>5.9290191821017397E-4</v>
      </c>
      <c r="AL1553" s="13">
        <f t="shared" si="2097"/>
        <v>8.902444199374151E-6</v>
      </c>
      <c r="AM1553" s="13">
        <f t="shared" si="2098"/>
        <v>6.5354467392404435E-3</v>
      </c>
      <c r="AN1553" s="13">
        <f t="shared" si="2099"/>
        <v>4.5494440150415805E-3</v>
      </c>
      <c r="AO1553" s="13">
        <f t="shared" si="2100"/>
        <v>1.5834755963754612E-3</v>
      </c>
      <c r="AP1553" s="13">
        <f t="shared" si="2101"/>
        <v>3.6742877532969736E-4</v>
      </c>
      <c r="AQ1553" s="13">
        <f t="shared" si="2102"/>
        <v>6.3943472786682939E-5</v>
      </c>
      <c r="AR1553" s="13">
        <f t="shared" si="2103"/>
        <v>1.5634431987266638E-4</v>
      </c>
      <c r="AS1553" s="13">
        <f t="shared" si="2104"/>
        <v>2.2961686719405401E-4</v>
      </c>
      <c r="AT1553" s="13">
        <f t="shared" si="2105"/>
        <v>1.6861471444230429E-4</v>
      </c>
      <c r="AU1553" s="13">
        <f t="shared" si="2106"/>
        <v>8.2545974007017649E-5</v>
      </c>
      <c r="AV1553" s="13">
        <f t="shared" si="2107"/>
        <v>3.0308021369772412E-5</v>
      </c>
      <c r="AW1553" s="13">
        <f t="shared" si="2108"/>
        <v>2.528200334573084E-7</v>
      </c>
      <c r="AX1553" s="13">
        <f t="shared" si="2109"/>
        <v>1.5997263893780275E-3</v>
      </c>
      <c r="AY1553" s="13">
        <f t="shared" si="2110"/>
        <v>1.1135988002414332E-3</v>
      </c>
      <c r="AZ1553" s="13">
        <f t="shared" si="2111"/>
        <v>3.8759824684185827E-4</v>
      </c>
      <c r="BA1553" s="13">
        <f t="shared" si="2112"/>
        <v>8.9938076395383528E-5</v>
      </c>
      <c r="BB1553" s="13">
        <f t="shared" si="2113"/>
        <v>1.5651885009045449E-5</v>
      </c>
      <c r="BC1553" s="13">
        <f t="shared" si="2114"/>
        <v>2.1791126886850484E-6</v>
      </c>
      <c r="BD1553" s="13">
        <f t="shared" si="2115"/>
        <v>1.8139023459552968E-5</v>
      </c>
      <c r="BE1553" s="13">
        <f t="shared" si="2116"/>
        <v>2.6640083529316462E-5</v>
      </c>
      <c r="BF1553" s="13">
        <f t="shared" si="2117"/>
        <v>1.9562631142504975E-5</v>
      </c>
      <c r="BG1553" s="13">
        <f t="shared" si="2118"/>
        <v>9.5769603924492555E-6</v>
      </c>
      <c r="BH1553" s="13">
        <f t="shared" si="2119"/>
        <v>3.5163280065862402E-6</v>
      </c>
      <c r="BI1553" s="13">
        <f t="shared" si="2120"/>
        <v>1.0328590402985325E-6</v>
      </c>
      <c r="BJ1553" s="14">
        <f t="shared" si="2121"/>
        <v>0.5566697278660907</v>
      </c>
      <c r="BK1553" s="14">
        <f t="shared" si="2122"/>
        <v>0.26685560291017829</v>
      </c>
      <c r="BL1553" s="14">
        <f t="shared" si="2123"/>
        <v>0.17030622807376453</v>
      </c>
      <c r="BM1553" s="14">
        <f t="shared" si="2124"/>
        <v>0.36699880726222356</v>
      </c>
      <c r="BN1553" s="14">
        <f t="shared" si="2125"/>
        <v>0.63217217303799</v>
      </c>
    </row>
    <row r="1554" spans="1:66" x14ac:dyDescent="0.25">
      <c r="A1554" t="s">
        <v>345</v>
      </c>
      <c r="B1554" t="s">
        <v>230</v>
      </c>
      <c r="C1554" t="s">
        <v>219</v>
      </c>
      <c r="D1554" t="s">
        <v>401</v>
      </c>
      <c r="E1554" s="10">
        <f>VLOOKUP(A1554,home!$A$2:$E$405,3,FALSE)</f>
        <v>1.8042</v>
      </c>
      <c r="F1554" s="10">
        <f>VLOOKUP(B1554,home!$B$2:$E$405,3,FALSE)</f>
        <v>1.2563</v>
      </c>
      <c r="G1554" s="10">
        <f>VLOOKUP(C1554,away!$B$2:$E$405,4,FALSE)</f>
        <v>0.99770000000000003</v>
      </c>
      <c r="H1554" s="10">
        <f>VLOOKUP(A1554,away!$A$2:$E$405,3,FALSE)</f>
        <v>1.2458</v>
      </c>
      <c r="I1554" s="10">
        <f>VLOOKUP(C1554,away!$B$2:$E$405,3,FALSE)</f>
        <v>1.3913</v>
      </c>
      <c r="J1554" s="10">
        <f>VLOOKUP(B1554,home!$B$2:$E$405,4,FALSE)</f>
        <v>1.1773</v>
      </c>
      <c r="K1554" s="12">
        <f t="shared" si="2070"/>
        <v>2.2614032421419998</v>
      </c>
      <c r="L1554" s="12">
        <f t="shared" si="2071"/>
        <v>2.0405923570419997</v>
      </c>
      <c r="M1554" s="13">
        <f t="shared" si="2072"/>
        <v>1.3541508606768801E-2</v>
      </c>
      <c r="N1554" s="13">
        <f t="shared" si="2073"/>
        <v>3.0622811466840764E-2</v>
      </c>
      <c r="O1554" s="13">
        <f t="shared" si="2074"/>
        <v>2.7632698965790875E-2</v>
      </c>
      <c r="P1554" s="13">
        <f t="shared" si="2075"/>
        <v>6.2488675030373371E-2</v>
      </c>
      <c r="Q1554" s="13">
        <f t="shared" si="2076"/>
        <v>3.4625262567308454E-2</v>
      </c>
      <c r="R1554" s="13">
        <f t="shared" si="2077"/>
        <v>2.8193537157017619E-2</v>
      </c>
      <c r="S1554" s="13">
        <f t="shared" si="2078"/>
        <v>7.2090093881780559E-2</v>
      </c>
      <c r="T1554" s="13">
        <f t="shared" si="2079"/>
        <v>7.0656046155422092E-2</v>
      </c>
      <c r="U1554" s="13">
        <f t="shared" si="2080"/>
        <v>6.3756956334330595E-2</v>
      </c>
      <c r="V1554" s="13">
        <f t="shared" si="2081"/>
        <v>3.6963011534901696E-2</v>
      </c>
      <c r="W1554" s="13">
        <f t="shared" si="2082"/>
        <v>2.6100560343243123E-2</v>
      </c>
      <c r="X1554" s="13">
        <f t="shared" si="2083"/>
        <v>5.3260603950935438E-2</v>
      </c>
      <c r="Y1554" s="13">
        <f t="shared" si="2084"/>
        <v>5.4341590676859904E-2</v>
      </c>
      <c r="Z1554" s="13">
        <f t="shared" si="2085"/>
        <v>1.9177172146863257E-2</v>
      </c>
      <c r="AA1554" s="13">
        <f t="shared" si="2086"/>
        <v>4.3367319268031827E-2</v>
      </c>
      <c r="AB1554" s="13">
        <f t="shared" si="2087"/>
        <v>4.9035498197867199E-2</v>
      </c>
      <c r="AC1554" s="13">
        <f t="shared" si="2088"/>
        <v>1.0660599582281143E-2</v>
      </c>
      <c r="AD1554" s="13">
        <f t="shared" si="2089"/>
        <v>1.4755972945483233E-2</v>
      </c>
      <c r="AE1554" s="13">
        <f t="shared" si="2090"/>
        <v>3.0110925613271611E-2</v>
      </c>
      <c r="AF1554" s="13">
        <f t="shared" si="2091"/>
        <v>3.0722062334951124E-2</v>
      </c>
      <c r="AG1554" s="13">
        <f t="shared" si="2092"/>
        <v>2.0897068531089715E-2</v>
      </c>
      <c r="AH1554" s="13">
        <f t="shared" si="2093"/>
        <v>9.7831977281419725E-3</v>
      </c>
      <c r="AI1554" s="13">
        <f t="shared" si="2094"/>
        <v>2.2123755060936508E-2</v>
      </c>
      <c r="AJ1554" s="13">
        <f t="shared" si="2095"/>
        <v>2.5015365711578648E-2</v>
      </c>
      <c r="AK1554" s="13">
        <f t="shared" si="2096"/>
        <v>1.8856609707843926E-2</v>
      </c>
      <c r="AL1554" s="13">
        <f t="shared" si="2097"/>
        <v>1.9677770395334316E-3</v>
      </c>
      <c r="AM1554" s="13">
        <f t="shared" si="2098"/>
        <v>6.6738410119750805E-3</v>
      </c>
      <c r="AN1554" s="13">
        <f t="shared" si="2099"/>
        <v>1.3618588961149794E-2</v>
      </c>
      <c r="AO1554" s="13">
        <f t="shared" si="2100"/>
        <v>1.3894994273909412E-2</v>
      </c>
      <c r="AP1554" s="13">
        <f t="shared" si="2101"/>
        <v>9.4513397054939632E-3</v>
      </c>
      <c r="AQ1554" s="13">
        <f t="shared" si="2102"/>
        <v>4.8215828917096432E-3</v>
      </c>
      <c r="AR1554" s="13">
        <f t="shared" si="2103"/>
        <v>3.9927037022954312E-3</v>
      </c>
      <c r="AS1554" s="13">
        <f t="shared" si="2104"/>
        <v>9.0291130972832562E-3</v>
      </c>
      <c r="AT1554" s="13">
        <f t="shared" si="2105"/>
        <v>1.0209232815931574E-2</v>
      </c>
      <c r="AU1554" s="13">
        <f t="shared" si="2106"/>
        <v>7.6957307299100547E-3</v>
      </c>
      <c r="AV1554" s="13">
        <f t="shared" si="2107"/>
        <v>4.3507876058176053E-3</v>
      </c>
      <c r="AW1554" s="13">
        <f t="shared" si="2108"/>
        <v>2.5223633891247906E-4</v>
      </c>
      <c r="AX1554" s="13">
        <f t="shared" si="2109"/>
        <v>2.5153742836701142E-3</v>
      </c>
      <c r="AY1554" s="13">
        <f t="shared" si="2110"/>
        <v>5.1328535383572309E-3</v>
      </c>
      <c r="AZ1554" s="13">
        <f t="shared" si="2111"/>
        <v>5.2370308500938757E-3</v>
      </c>
      <c r="BA1554" s="13">
        <f t="shared" si="2112"/>
        <v>3.5622150420982425E-3</v>
      </c>
      <c r="BB1554" s="13">
        <f t="shared" si="2113"/>
        <v>1.8172571972614304E-3</v>
      </c>
      <c r="BC1554" s="13">
        <f t="shared" si="2114"/>
        <v>7.4165622950224776E-4</v>
      </c>
      <c r="BD1554" s="13">
        <f t="shared" si="2115"/>
        <v>1.3579134431395592E-3</v>
      </c>
      <c r="BE1554" s="13">
        <f t="shared" si="2116"/>
        <v>3.0707898628640059E-3</v>
      </c>
      <c r="BF1554" s="13">
        <f t="shared" si="2117"/>
        <v>3.4721470759087247E-3</v>
      </c>
      <c r="BG1554" s="13">
        <f t="shared" si="2118"/>
        <v>2.617308218217952E-3</v>
      </c>
      <c r="BH1554" s="13">
        <f t="shared" si="2119"/>
        <v>1.4796973225907448E-3</v>
      </c>
      <c r="BI1554" s="13">
        <f t="shared" si="2120"/>
        <v>6.6923846453910906E-4</v>
      </c>
      <c r="BJ1554" s="14">
        <f t="shared" si="2121"/>
        <v>0.43355963857062646</v>
      </c>
      <c r="BK1554" s="14">
        <f t="shared" si="2122"/>
        <v>0.20284451921399624</v>
      </c>
      <c r="BL1554" s="14">
        <f t="shared" si="2123"/>
        <v>0.33570960047003712</v>
      </c>
      <c r="BM1554" s="14">
        <f t="shared" si="2124"/>
        <v>0.78930581940797873</v>
      </c>
      <c r="BN1554" s="14">
        <f t="shared" si="2125"/>
        <v>0.19710449379409989</v>
      </c>
    </row>
    <row r="1555" spans="1:66" x14ac:dyDescent="0.25">
      <c r="A1555" t="s">
        <v>345</v>
      </c>
      <c r="B1555" t="s">
        <v>226</v>
      </c>
      <c r="C1555" t="s">
        <v>221</v>
      </c>
      <c r="D1555" t="s">
        <v>401</v>
      </c>
      <c r="E1555" s="10">
        <f>VLOOKUP(A1555,home!$A$2:$E$405,3,FALSE)</f>
        <v>1.8042</v>
      </c>
      <c r="F1555" s="10">
        <f>VLOOKUP(B1555,home!$B$2:$E$405,3,FALSE)</f>
        <v>0.62819999999999998</v>
      </c>
      <c r="G1555" s="10">
        <f>VLOOKUP(C1555,away!$B$2:$E$405,4,FALSE)</f>
        <v>0.81289999999999996</v>
      </c>
      <c r="H1555" s="10">
        <f>VLOOKUP(A1555,away!$A$2:$E$405,3,FALSE)</f>
        <v>1.2458</v>
      </c>
      <c r="I1555" s="10">
        <f>VLOOKUP(C1555,away!$B$2:$E$405,3,FALSE)</f>
        <v>1.2843</v>
      </c>
      <c r="J1555" s="10">
        <f>VLOOKUP(B1555,home!$B$2:$E$405,4,FALSE)</f>
        <v>1.4449000000000001</v>
      </c>
      <c r="K1555" s="12">
        <f t="shared" si="2070"/>
        <v>0.9213395918759999</v>
      </c>
      <c r="L1555" s="12">
        <f t="shared" si="2071"/>
        <v>2.3118124602060002</v>
      </c>
      <c r="M1555" s="13">
        <f t="shared" si="2072"/>
        <v>3.9433007796102398E-2</v>
      </c>
      <c r="N1555" s="13">
        <f t="shared" si="2073"/>
        <v>3.6331191309304109E-2</v>
      </c>
      <c r="O1555" s="13">
        <f t="shared" si="2074"/>
        <v>9.1161718766429867E-2</v>
      </c>
      <c r="P1555" s="13">
        <f t="shared" si="2075"/>
        <v>8.3990900762977175E-2</v>
      </c>
      <c r="Q1555" s="13">
        <f t="shared" si="2076"/>
        <v>1.6736682486641556E-2</v>
      </c>
      <c r="R1555" s="13">
        <f t="shared" si="2077"/>
        <v>0.10537439866901388</v>
      </c>
      <c r="S1555" s="13">
        <f t="shared" si="2078"/>
        <v>4.4724406057566522E-2</v>
      </c>
      <c r="T1555" s="13">
        <f t="shared" si="2079"/>
        <v>3.8692071115129498E-2</v>
      </c>
      <c r="U1555" s="13">
        <f t="shared" si="2080"/>
        <v>9.7085605463888155E-2</v>
      </c>
      <c r="V1555" s="13">
        <f t="shared" si="2081"/>
        <v>1.058459893489269E-2</v>
      </c>
      <c r="W1555" s="13">
        <f t="shared" si="2082"/>
        <v>5.1400560705335101E-3</v>
      </c>
      <c r="X1555" s="13">
        <f t="shared" si="2083"/>
        <v>1.1882845670016859E-2</v>
      </c>
      <c r="Y1555" s="13">
        <f t="shared" si="2084"/>
        <v>1.3735455341324948E-2</v>
      </c>
      <c r="Z1555" s="13">
        <f t="shared" si="2085"/>
        <v>8.1201949276580282E-2</v>
      </c>
      <c r="AA1555" s="13">
        <f t="shared" si="2086"/>
        <v>7.4814570806020123E-2</v>
      </c>
      <c r="AB1555" s="13">
        <f t="shared" si="2087"/>
        <v>3.4464813066398328E-2</v>
      </c>
      <c r="AC1555" s="13">
        <f t="shared" si="2088"/>
        <v>1.4090511484587355E-3</v>
      </c>
      <c r="AD1555" s="13">
        <f t="shared" si="2089"/>
        <v>1.1839342905612747E-3</v>
      </c>
      <c r="AE1555" s="13">
        <f t="shared" si="2090"/>
        <v>2.7370340449847058E-3</v>
      </c>
      <c r="AF1555" s="13">
        <f t="shared" si="2091"/>
        <v>3.1637547046018369E-3</v>
      </c>
      <c r="AG1555" s="13">
        <f t="shared" si="2092"/>
        <v>2.438002515711293E-3</v>
      </c>
      <c r="AH1555" s="13">
        <f t="shared" si="2093"/>
        <v>4.6930919532653471E-2</v>
      </c>
      <c r="AI1555" s="13">
        <f t="shared" si="2094"/>
        <v>4.3239314248580338E-2</v>
      </c>
      <c r="AJ1555" s="13">
        <f t="shared" si="2095"/>
        <v>1.9919046071392554E-2</v>
      </c>
      <c r="AK1555" s="13">
        <f t="shared" si="2096"/>
        <v>6.1174019259920198E-3</v>
      </c>
      <c r="AL1555" s="13">
        <f t="shared" si="2097"/>
        <v>1.2004914846171515E-4</v>
      </c>
      <c r="AM1555" s="13">
        <f t="shared" si="2098"/>
        <v>2.1816110721474533E-4</v>
      </c>
      <c r="AN1555" s="13">
        <f t="shared" si="2099"/>
        <v>5.0434756599138531E-4</v>
      </c>
      <c r="AO1555" s="13">
        <f t="shared" si="2100"/>
        <v>5.8297849366672637E-4</v>
      </c>
      <c r="AP1555" s="13">
        <f t="shared" si="2101"/>
        <v>4.4924564856362091E-4</v>
      </c>
      <c r="AQ1555" s="13">
        <f t="shared" si="2102"/>
        <v>2.5964292201067612E-4</v>
      </c>
      <c r="AR1555" s="13">
        <f t="shared" si="2103"/>
        <v>2.1699096908902687E-2</v>
      </c>
      <c r="AS1555" s="13">
        <f t="shared" si="2104"/>
        <v>1.9992237090126173E-2</v>
      </c>
      <c r="AT1555" s="13">
        <f t="shared" si="2105"/>
        <v>9.2098197806525367E-3</v>
      </c>
      <c r="AU1555" s="13">
        <f t="shared" si="2106"/>
        <v>2.8284571993193067E-3</v>
      </c>
      <c r="AV1555" s="13">
        <f t="shared" si="2107"/>
        <v>6.5149240041489584E-4</v>
      </c>
      <c r="AW1555" s="13">
        <f t="shared" si="2108"/>
        <v>7.1027890639124051E-6</v>
      </c>
      <c r="AX1555" s="13">
        <f t="shared" si="2109"/>
        <v>3.350007758074161E-5</v>
      </c>
      <c r="AY1555" s="13">
        <f t="shared" si="2110"/>
        <v>7.7445896769026131E-5</v>
      </c>
      <c r="AZ1555" s="13">
        <f t="shared" si="2111"/>
        <v>8.9520194571231126E-5</v>
      </c>
      <c r="BA1555" s="13">
        <f t="shared" si="2112"/>
        <v>6.8984633749945875E-5</v>
      </c>
      <c r="BB1555" s="13">
        <f t="shared" si="2113"/>
        <v>3.9869883966468058E-5</v>
      </c>
      <c r="BC1555" s="13">
        <f t="shared" si="2114"/>
        <v>1.8434338908129655E-5</v>
      </c>
      <c r="BD1555" s="13">
        <f t="shared" si="2115"/>
        <v>8.36070710153646E-3</v>
      </c>
      <c r="BE1555" s="13">
        <f t="shared" si="2116"/>
        <v>7.7030504687243756E-3</v>
      </c>
      <c r="BF1555" s="13">
        <f t="shared" si="2117"/>
        <v>3.5485626875273726E-3</v>
      </c>
      <c r="BG1555" s="13">
        <f t="shared" si="2118"/>
        <v>1.0898104327576239E-3</v>
      </c>
      <c r="BH1555" s="13">
        <f t="shared" si="2119"/>
        <v>2.5102137483477892E-4</v>
      </c>
      <c r="BI1555" s="13">
        <f t="shared" si="2120"/>
        <v>4.6255186208485531E-5</v>
      </c>
      <c r="BJ1555" s="14">
        <f t="shared" si="2121"/>
        <v>0.13438315831180231</v>
      </c>
      <c r="BK1555" s="14">
        <f t="shared" si="2122"/>
        <v>0.18033945974522828</v>
      </c>
      <c r="BL1555" s="14">
        <f t="shared" si="2123"/>
        <v>0.59448829918137336</v>
      </c>
      <c r="BM1555" s="14">
        <f t="shared" si="2124"/>
        <v>0.61731462361681</v>
      </c>
      <c r="BN1555" s="14">
        <f t="shared" si="2125"/>
        <v>0.37302789979046896</v>
      </c>
    </row>
    <row r="1556" spans="1:66" x14ac:dyDescent="0.25">
      <c r="A1556" t="s">
        <v>346</v>
      </c>
      <c r="B1556" t="s">
        <v>239</v>
      </c>
      <c r="C1556" t="s">
        <v>320</v>
      </c>
      <c r="D1556" t="s">
        <v>401</v>
      </c>
      <c r="E1556" s="10">
        <f>VLOOKUP(A1556,home!$A$2:$E$405,3,FALSE)</f>
        <v>1.5866</v>
      </c>
      <c r="F1556" s="10">
        <f>VLOOKUP(B1556,home!$B$2:$E$405,3,FALSE)</f>
        <v>1.4496</v>
      </c>
      <c r="G1556" s="10">
        <f>VLOOKUP(C1556,away!$B$2:$E$405,4,FALSE)</f>
        <v>0.98040000000000005</v>
      </c>
      <c r="H1556" s="10">
        <f>VLOOKUP(A1556,away!$A$2:$E$405,3,FALSE)</f>
        <v>1.1788000000000001</v>
      </c>
      <c r="I1556" s="10">
        <f>VLOOKUP(C1556,away!$B$2:$E$405,3,FALSE)</f>
        <v>0.5655</v>
      </c>
      <c r="J1556" s="10">
        <f>VLOOKUP(B1556,home!$B$2:$E$405,4,FALSE)</f>
        <v>0.67869999999999997</v>
      </c>
      <c r="K1556" s="12">
        <f t="shared" si="2070"/>
        <v>2.254856626944</v>
      </c>
      <c r="L1556" s="12">
        <f t="shared" si="2071"/>
        <v>0.45242915718000004</v>
      </c>
      <c r="M1556" s="13">
        <f t="shared" si="2072"/>
        <v>6.6717647281288553E-2</v>
      </c>
      <c r="N1556" s="13">
        <f t="shared" si="2073"/>
        <v>0.15043872910632583</v>
      </c>
      <c r="O1556" s="13">
        <f t="shared" si="2074"/>
        <v>3.01850089285059E-2</v>
      </c>
      <c r="P1556" s="13">
        <f t="shared" si="2075"/>
        <v>6.8062867416805339E-2</v>
      </c>
      <c r="Q1556" s="13">
        <f t="shared" si="2076"/>
        <v>0.16960888263721602</v>
      </c>
      <c r="R1556" s="13">
        <f t="shared" si="2077"/>
        <v>6.8282890744973497E-3</v>
      </c>
      <c r="S1556" s="13">
        <f t="shared" si="2078"/>
        <v>1.7358802767228482E-2</v>
      </c>
      <c r="T1556" s="13">
        <f t="shared" si="2079"/>
        <v>7.6736003821797183E-2</v>
      </c>
      <c r="U1556" s="13">
        <f t="shared" si="2080"/>
        <v>1.5396812870319661E-2</v>
      </c>
      <c r="V1556" s="13">
        <f t="shared" si="2081"/>
        <v>1.9676451423864937E-3</v>
      </c>
      <c r="W1556" s="13">
        <f t="shared" si="2082"/>
        <v>0.12748123766769789</v>
      </c>
      <c r="X1556" s="13">
        <f t="shared" si="2083"/>
        <v>5.7676228914259837E-2</v>
      </c>
      <c r="Y1556" s="13">
        <f t="shared" si="2084"/>
        <v>1.3047203818499662E-2</v>
      </c>
      <c r="Z1556" s="13">
        <f t="shared" si="2085"/>
        <v>1.029772356985413E-3</v>
      </c>
      <c r="AA1556" s="13">
        <f t="shared" si="2086"/>
        <v>2.3219890233923007E-3</v>
      </c>
      <c r="AB1556" s="13">
        <f t="shared" si="2087"/>
        <v>2.617876168543678E-3</v>
      </c>
      <c r="AC1556" s="13">
        <f t="shared" si="2088"/>
        <v>1.2545740885928696E-4</v>
      </c>
      <c r="AD1556" s="13">
        <f t="shared" si="2089"/>
        <v>7.1862978391507945E-2</v>
      </c>
      <c r="AE1556" s="13">
        <f t="shared" si="2090"/>
        <v>3.2512906746114498E-2</v>
      </c>
      <c r="AF1556" s="13">
        <f t="shared" si="2091"/>
        <v>7.3548934983082587E-3</v>
      </c>
      <c r="AG1556" s="13">
        <f t="shared" si="2092"/>
        <v>1.1091894221960893E-3</v>
      </c>
      <c r="AH1556" s="13">
        <f t="shared" si="2093"/>
        <v>1.1647475988954312E-4</v>
      </c>
      <c r="AI1556" s="13">
        <f t="shared" si="2094"/>
        <v>2.6263388420864751E-4</v>
      </c>
      <c r="AJ1556" s="13">
        <f t="shared" si="2095"/>
        <v>2.96100877133956E-4</v>
      </c>
      <c r="AK1556" s="13">
        <f t="shared" si="2096"/>
        <v>2.2255500834981063E-4</v>
      </c>
      <c r="AL1556" s="13">
        <f t="shared" si="2097"/>
        <v>5.1194796780793636E-6</v>
      </c>
      <c r="AM1556" s="13">
        <f t="shared" si="2098"/>
        <v>3.2408142611605031E-2</v>
      </c>
      <c r="AN1556" s="13">
        <f t="shared" si="2099"/>
        <v>1.4662388647537709E-2</v>
      </c>
      <c r="AO1556" s="13">
        <f t="shared" si="2100"/>
        <v>3.3168460690255431E-3</v>
      </c>
      <c r="AP1556" s="13">
        <f t="shared" si="2101"/>
        <v>5.0021262383500762E-4</v>
      </c>
      <c r="AQ1556" s="13">
        <f t="shared" si="2102"/>
        <v>5.6577693953117223E-5</v>
      </c>
      <c r="AR1556" s="13">
        <f t="shared" si="2103"/>
        <v>1.0539315489913777E-5</v>
      </c>
      <c r="AS1556" s="13">
        <f t="shared" si="2104"/>
        <v>2.3764645375885628E-5</v>
      </c>
      <c r="AT1556" s="13">
        <f t="shared" si="2105"/>
        <v>2.67929340563949E-5</v>
      </c>
      <c r="AU1556" s="13">
        <f t="shared" si="2106"/>
        <v>2.0138074970778544E-5</v>
      </c>
      <c r="AV1556" s="13">
        <f t="shared" si="2107"/>
        <v>1.1352117950438778E-5</v>
      </c>
      <c r="AW1556" s="13">
        <f t="shared" si="2108"/>
        <v>1.4507508748150156E-7</v>
      </c>
      <c r="AX1556" s="13">
        <f t="shared" si="2109"/>
        <v>1.2179285855787291E-2</v>
      </c>
      <c r="AY1556" s="13">
        <f t="shared" si="2110"/>
        <v>5.5102640347881393E-3</v>
      </c>
      <c r="AZ1556" s="13">
        <f t="shared" si="2111"/>
        <v>1.2465020565492321E-3</v>
      </c>
      <c r="BA1556" s="13">
        <f t="shared" si="2112"/>
        <v>1.8798462495590195E-4</v>
      </c>
      <c r="BB1556" s="13">
        <f t="shared" si="2113"/>
        <v>2.1262431357899281E-5</v>
      </c>
      <c r="BC1556" s="13">
        <f t="shared" si="2114"/>
        <v>1.9239487797703959E-6</v>
      </c>
      <c r="BD1556" s="13">
        <f t="shared" si="2115"/>
        <v>7.9471560405930136E-7</v>
      </c>
      <c r="BE1556" s="13">
        <f t="shared" si="2116"/>
        <v>1.7919697463489194E-6</v>
      </c>
      <c r="BF1556" s="13">
        <f t="shared" si="2117"/>
        <v>2.0203174289190101E-6</v>
      </c>
      <c r="BG1556" s="13">
        <f t="shared" si="2118"/>
        <v>1.5185087143761648E-6</v>
      </c>
      <c r="BH1556" s="13">
        <f t="shared" si="2119"/>
        <v>8.5600485942082745E-7</v>
      </c>
      <c r="BI1556" s="13">
        <f t="shared" si="2120"/>
        <v>3.8603364599226396E-7</v>
      </c>
      <c r="BJ1556" s="14">
        <f t="shared" si="2121"/>
        <v>0.77791964462209784</v>
      </c>
      <c r="BK1556" s="14">
        <f t="shared" si="2122"/>
        <v>0.15974780353103432</v>
      </c>
      <c r="BL1556" s="14">
        <f t="shared" si="2123"/>
        <v>5.8347695232683378E-2</v>
      </c>
      <c r="BM1556" s="14">
        <f t="shared" si="2124"/>
        <v>0.49969337233846145</v>
      </c>
      <c r="BN1556" s="14">
        <f t="shared" si="2125"/>
        <v>0.49184142444463896</v>
      </c>
    </row>
    <row r="1557" spans="1:66" x14ac:dyDescent="0.25">
      <c r="A1557" t="s">
        <v>346</v>
      </c>
      <c r="B1557" t="s">
        <v>235</v>
      </c>
      <c r="C1557" t="s">
        <v>232</v>
      </c>
      <c r="D1557" t="s">
        <v>401</v>
      </c>
      <c r="E1557" s="10">
        <f>VLOOKUP(A1557,home!$A$2:$E$405,3,FALSE)</f>
        <v>1.5866</v>
      </c>
      <c r="F1557" s="10">
        <f>VLOOKUP(B1557,home!$B$2:$E$405,3,FALSE)</f>
        <v>1.1975</v>
      </c>
      <c r="G1557" s="10">
        <f>VLOOKUP(C1557,away!$B$2:$E$405,4,FALSE)</f>
        <v>0.94540000000000002</v>
      </c>
      <c r="H1557" s="10">
        <f>VLOOKUP(A1557,away!$A$2:$E$405,3,FALSE)</f>
        <v>1.1788000000000001</v>
      </c>
      <c r="I1557" s="10">
        <f>VLOOKUP(C1557,away!$B$2:$E$405,3,FALSE)</f>
        <v>1.1876</v>
      </c>
      <c r="J1557" s="10">
        <f>VLOOKUP(B1557,home!$B$2:$E$405,4,FALSE)</f>
        <v>0.67869999999999997</v>
      </c>
      <c r="K1557" s="12">
        <f t="shared" si="2070"/>
        <v>1.7962160389000001</v>
      </c>
      <c r="L1557" s="12">
        <f t="shared" si="2071"/>
        <v>0.95014123265599992</v>
      </c>
      <c r="M1557" s="13">
        <f t="shared" si="2072"/>
        <v>6.4161157705007743E-2</v>
      </c>
      <c r="N1557" s="13">
        <f t="shared" si="2073"/>
        <v>0.11524730054412723</v>
      </c>
      <c r="O1557" s="13">
        <f t="shared" si="2074"/>
        <v>6.0962161470472065E-2</v>
      </c>
      <c r="P1557" s="13">
        <f t="shared" si="2075"/>
        <v>0.10950121219927354</v>
      </c>
      <c r="Q1557" s="13">
        <f t="shared" si="2076"/>
        <v>0.10350452483864506</v>
      </c>
      <c r="R1557" s="13">
        <f t="shared" si="2077"/>
        <v>2.8961331622464215E-2</v>
      </c>
      <c r="S1557" s="13">
        <f t="shared" si="2078"/>
        <v>4.6720305173726939E-2</v>
      </c>
      <c r="T1557" s="13">
        <f t="shared" si="2079"/>
        <v>9.8343916815663762E-2</v>
      </c>
      <c r="U1557" s="13">
        <f t="shared" si="2080"/>
        <v>5.2020808368171981E-2</v>
      </c>
      <c r="V1557" s="13">
        <f t="shared" si="2081"/>
        <v>8.8595139590433702E-3</v>
      </c>
      <c r="W1557" s="13">
        <f t="shared" si="2082"/>
        <v>6.1972162537965898E-2</v>
      </c>
      <c r="X1557" s="13">
        <f t="shared" si="2083"/>
        <v>5.8882306904180899E-2</v>
      </c>
      <c r="Y1557" s="13">
        <f t="shared" si="2084"/>
        <v>2.7973253831783666E-2</v>
      </c>
      <c r="Z1557" s="13">
        <f t="shared" si="2085"/>
        <v>9.1724517757091149E-3</v>
      </c>
      <c r="AA1557" s="13">
        <f t="shared" si="2086"/>
        <v>1.6475704995565499E-2</v>
      </c>
      <c r="AB1557" s="13">
        <f t="shared" si="2087"/>
        <v>1.4796962782609805E-2</v>
      </c>
      <c r="AC1557" s="13">
        <f t="shared" si="2088"/>
        <v>9.4501053354582398E-4</v>
      </c>
      <c r="AD1557" s="13">
        <f t="shared" si="2089"/>
        <v>2.7828848079003026E-2</v>
      </c>
      <c r="AE1557" s="13">
        <f t="shared" si="2090"/>
        <v>2.6441336017180489E-2</v>
      </c>
      <c r="AF1557" s="13">
        <f t="shared" si="2091"/>
        <v>1.2561501798217677E-2</v>
      </c>
      <c r="AG1557" s="13">
        <f t="shared" si="2092"/>
        <v>3.978400267523035E-3</v>
      </c>
      <c r="AH1557" s="13">
        <f t="shared" si="2093"/>
        <v>2.1787811591624929E-3</v>
      </c>
      <c r="AI1557" s="13">
        <f t="shared" si="2094"/>
        <v>3.9135616633408036E-3</v>
      </c>
      <c r="AJ1557" s="13">
        <f t="shared" si="2095"/>
        <v>3.514801114458458E-3</v>
      </c>
      <c r="AK1557" s="13">
        <f t="shared" si="2096"/>
        <v>2.1044473784446261E-3</v>
      </c>
      <c r="AL1557" s="13">
        <f t="shared" si="2097"/>
        <v>6.4512426312577845E-5</v>
      </c>
      <c r="AM1557" s="13">
        <f t="shared" si="2098"/>
        <v>9.9973246527233339E-3</v>
      </c>
      <c r="AN1557" s="13">
        <f t="shared" si="2099"/>
        <v>9.4988703688007638E-3</v>
      </c>
      <c r="AO1557" s="13">
        <f t="shared" si="2100"/>
        <v>4.512634200525955E-3</v>
      </c>
      <c r="AP1557" s="13">
        <f t="shared" si="2101"/>
        <v>1.4292132739377847E-3</v>
      </c>
      <c r="AQ1557" s="13">
        <f t="shared" si="2102"/>
        <v>3.3948861545689095E-4</v>
      </c>
      <c r="AR1557" s="13">
        <f t="shared" si="2103"/>
        <v>4.14029963250864E-4</v>
      </c>
      <c r="AS1557" s="13">
        <f t="shared" si="2104"/>
        <v>7.4368726057637952E-4</v>
      </c>
      <c r="AT1557" s="13">
        <f t="shared" si="2105"/>
        <v>6.6791149268644848E-4</v>
      </c>
      <c r="AU1557" s="13">
        <f t="shared" si="2106"/>
        <v>3.99904445243013E-4</v>
      </c>
      <c r="AV1557" s="13">
        <f t="shared" si="2107"/>
        <v>1.7957869464322674E-4</v>
      </c>
      <c r="AW1557" s="13">
        <f t="shared" si="2108"/>
        <v>3.0583529972822643E-6</v>
      </c>
      <c r="AX1557" s="13">
        <f t="shared" si="2109"/>
        <v>2.9928924812186695E-3</v>
      </c>
      <c r="AY1557" s="13">
        <f t="shared" si="2110"/>
        <v>2.8436705513119804E-3</v>
      </c>
      <c r="AZ1557" s="13">
        <f t="shared" si="2111"/>
        <v>1.3509443214455659E-3</v>
      </c>
      <c r="BA1557" s="13">
        <f t="shared" si="2112"/>
        <v>4.278626342759712E-4</v>
      </c>
      <c r="BB1557" s="13">
        <f t="shared" si="2113"/>
        <v>1.0163248268460362E-4</v>
      </c>
      <c r="BC1557" s="13">
        <f t="shared" si="2114"/>
        <v>1.9313042475167778E-5</v>
      </c>
      <c r="BD1557" s="13">
        <f t="shared" si="2115"/>
        <v>6.5564489939949015E-5</v>
      </c>
      <c r="BE1557" s="13">
        <f t="shared" si="2116"/>
        <v>1.1776798841243412E-4</v>
      </c>
      <c r="BF1557" s="13">
        <f t="shared" si="2117"/>
        <v>1.0576837482770179E-4</v>
      </c>
      <c r="BG1557" s="13">
        <f t="shared" si="2118"/>
        <v>6.3327617091301668E-5</v>
      </c>
      <c r="BH1557" s="13">
        <f t="shared" si="2119"/>
        <v>2.8437520381178462E-5</v>
      </c>
      <c r="BI1557" s="13">
        <f t="shared" si="2120"/>
        <v>1.0215986043043675E-5</v>
      </c>
      <c r="BJ1557" s="14">
        <f t="shared" si="2121"/>
        <v>0.57024739825914739</v>
      </c>
      <c r="BK1557" s="14">
        <f t="shared" si="2122"/>
        <v>0.23309538254822199</v>
      </c>
      <c r="BL1557" s="14">
        <f t="shared" si="2123"/>
        <v>0.18772475438778541</v>
      </c>
      <c r="BM1557" s="14">
        <f t="shared" si="2124"/>
        <v>0.51506168639255934</v>
      </c>
      <c r="BN1557" s="14">
        <f t="shared" si="2125"/>
        <v>0.48233768837998986</v>
      </c>
    </row>
    <row r="1558" spans="1:66" x14ac:dyDescent="0.25">
      <c r="A1558" t="s">
        <v>346</v>
      </c>
      <c r="B1558" t="s">
        <v>238</v>
      </c>
      <c r="C1558" t="s">
        <v>233</v>
      </c>
      <c r="D1558" t="s">
        <v>401</v>
      </c>
      <c r="E1558" s="10">
        <f>VLOOKUP(A1558,home!$A$2:$E$405,3,FALSE)</f>
        <v>1.5866</v>
      </c>
      <c r="F1558" s="10">
        <f>VLOOKUP(B1558,home!$B$2:$E$405,3,FALSE)</f>
        <v>1.6807000000000001</v>
      </c>
      <c r="G1558" s="10">
        <f>VLOOKUP(C1558,away!$B$2:$E$405,4,FALSE)</f>
        <v>1.3236000000000001</v>
      </c>
      <c r="H1558" s="10">
        <f>VLOOKUP(A1558,away!$A$2:$E$405,3,FALSE)</f>
        <v>1.1788000000000001</v>
      </c>
      <c r="I1558" s="10">
        <f>VLOOKUP(C1558,away!$B$2:$E$405,3,FALSE)</f>
        <v>0.76349999999999996</v>
      </c>
      <c r="J1558" s="10">
        <f>VLOOKUP(B1558,home!$B$2:$E$405,4,FALSE)</f>
        <v>0.65980000000000005</v>
      </c>
      <c r="K1558" s="12">
        <f t="shared" si="2070"/>
        <v>3.5295099334320006</v>
      </c>
      <c r="L1558" s="12">
        <f t="shared" si="2071"/>
        <v>0.59382910523999999</v>
      </c>
      <c r="M1558" s="13">
        <f t="shared" si="2072"/>
        <v>1.6190363835815551E-2</v>
      </c>
      <c r="N1558" s="13">
        <f t="shared" si="2073"/>
        <v>5.7144049984389211E-2</v>
      </c>
      <c r="O1558" s="13">
        <f t="shared" si="2074"/>
        <v>9.614309270132404E-3</v>
      </c>
      <c r="P1558" s="13">
        <f t="shared" si="2075"/>
        <v>3.3933800072019682E-2</v>
      </c>
      <c r="Q1558" s="13">
        <f t="shared" si="2076"/>
        <v>0.10084524602821829</v>
      </c>
      <c r="R1558" s="13">
        <f t="shared" si="2077"/>
        <v>2.8546283356916816E-3</v>
      </c>
      <c r="S1558" s="13">
        <f t="shared" si="2078"/>
        <v>1.7780681135474298E-2</v>
      </c>
      <c r="T1558" s="13">
        <f t="shared" si="2079"/>
        <v>5.9884842216644529E-2</v>
      </c>
      <c r="U1558" s="13">
        <f t="shared" si="2080"/>
        <v>1.0075439067080248E-2</v>
      </c>
      <c r="V1558" s="13">
        <f t="shared" si="2081"/>
        <v>4.1407763347121266E-3</v>
      </c>
      <c r="W1558" s="13">
        <f t="shared" si="2082"/>
        <v>0.11864476586533013</v>
      </c>
      <c r="X1558" s="13">
        <f t="shared" si="2083"/>
        <v>7.0454715155218284E-2</v>
      </c>
      <c r="Y1558" s="13">
        <f t="shared" si="2084"/>
        <v>2.0919030230281171E-2</v>
      </c>
      <c r="Z1558" s="13">
        <f t="shared" si="2085"/>
        <v>5.6505379679218056E-4</v>
      </c>
      <c r="AA1558" s="13">
        <f t="shared" si="2086"/>
        <v>1.9943629887014679E-3</v>
      </c>
      <c r="AB1558" s="13">
        <f t="shared" si="2087"/>
        <v>3.5195619897454835E-3</v>
      </c>
      <c r="AC1558" s="13">
        <f t="shared" si="2088"/>
        <v>5.4242247776975982E-4</v>
      </c>
      <c r="AD1558" s="13">
        <f t="shared" si="2089"/>
        <v>0.10468946991784917</v>
      </c>
      <c r="AE1558" s="13">
        <f t="shared" si="2090"/>
        <v>6.2167654249366266E-2</v>
      </c>
      <c r="AF1558" s="13">
        <f t="shared" si="2091"/>
        <v>1.8458481248885425E-2</v>
      </c>
      <c r="AG1558" s="13">
        <f t="shared" si="2092"/>
        <v>3.6537278013716503E-3</v>
      </c>
      <c r="AH1558" s="13">
        <f t="shared" si="2093"/>
        <v>8.3886347640391317E-5</v>
      </c>
      <c r="AI1558" s="13">
        <f t="shared" si="2094"/>
        <v>2.9607769727609115E-4</v>
      </c>
      <c r="AJ1558" s="13">
        <f t="shared" si="2095"/>
        <v>5.2250458680181853E-4</v>
      </c>
      <c r="AK1558" s="13">
        <f t="shared" si="2096"/>
        <v>6.1472837646026708E-4</v>
      </c>
      <c r="AL1558" s="13">
        <f t="shared" si="2097"/>
        <v>4.5475089014344907E-5</v>
      </c>
      <c r="AM1558" s="13">
        <f t="shared" si="2098"/>
        <v>7.3900504800155836E-2</v>
      </c>
      <c r="AN1558" s="13">
        <f t="shared" si="2099"/>
        <v>4.3884270642260866E-2</v>
      </c>
      <c r="AO1558" s="13">
        <f t="shared" si="2100"/>
        <v>1.3029878584801884E-2</v>
      </c>
      <c r="AP1558" s="13">
        <f t="shared" si="2101"/>
        <v>2.5791737137995803E-3</v>
      </c>
      <c r="AQ1558" s="13">
        <f t="shared" si="2102"/>
        <v>3.8289710468103309E-4</v>
      </c>
      <c r="AR1558" s="13">
        <f t="shared" si="2103"/>
        <v>9.9628309522290345E-6</v>
      </c>
      <c r="AS1558" s="13">
        <f t="shared" si="2104"/>
        <v>3.5163910810996166E-5</v>
      </c>
      <c r="AT1558" s="13">
        <f t="shared" si="2105"/>
        <v>6.2055686252863971E-5</v>
      </c>
      <c r="AU1558" s="13">
        <f t="shared" si="2106"/>
        <v>7.3008720351807666E-5</v>
      </c>
      <c r="AV1558" s="13">
        <f t="shared" si="2107"/>
        <v>6.4421250927216057E-5</v>
      </c>
      <c r="AW1558" s="13">
        <f t="shared" si="2108"/>
        <v>2.6475669151088435E-6</v>
      </c>
      <c r="AX1558" s="13">
        <f t="shared" si="2109"/>
        <v>4.3472094296298218E-2</v>
      </c>
      <c r="AY1558" s="13">
        <f t="shared" si="2110"/>
        <v>2.581499485887968E-2</v>
      </c>
      <c r="AZ1558" s="13">
        <f t="shared" si="2111"/>
        <v>7.66484764941186E-3</v>
      </c>
      <c r="BA1558" s="13">
        <f t="shared" si="2112"/>
        <v>1.5172032071503873E-3</v>
      </c>
      <c r="BB1558" s="13">
        <f t="shared" si="2113"/>
        <v>2.2523985574234316E-4</v>
      </c>
      <c r="BC1558" s="13">
        <f t="shared" si="2114"/>
        <v>2.6750796399972468E-5</v>
      </c>
      <c r="BD1558" s="13">
        <f t="shared" si="2115"/>
        <v>9.8603649833659057E-7</v>
      </c>
      <c r="BE1558" s="13">
        <f t="shared" si="2116"/>
        <v>3.4802256156055019E-6</v>
      </c>
      <c r="BF1558" s="13">
        <f t="shared" si="2117"/>
        <v>6.1417454404320618E-6</v>
      </c>
      <c r="BG1558" s="13">
        <f t="shared" si="2118"/>
        <v>7.2257838468718861E-6</v>
      </c>
      <c r="BH1558" s="13">
        <f t="shared" si="2119"/>
        <v>6.3758689660917037E-6</v>
      </c>
      <c r="BI1558" s="13">
        <f t="shared" si="2120"/>
        <v>4.5007385700162968E-6</v>
      </c>
      <c r="BJ1558" s="14">
        <f t="shared" si="2121"/>
        <v>0.82935983820713577</v>
      </c>
      <c r="BK1558" s="14">
        <f t="shared" si="2122"/>
        <v>9.8448513803685453E-2</v>
      </c>
      <c r="BL1558" s="14">
        <f t="shared" si="2123"/>
        <v>2.9848821457762326E-2</v>
      </c>
      <c r="BM1558" s="14">
        <f t="shared" si="2124"/>
        <v>0.71182748244714433</v>
      </c>
      <c r="BN1558" s="14">
        <f t="shared" si="2125"/>
        <v>0.22058239752626682</v>
      </c>
    </row>
    <row r="1559" spans="1:66" x14ac:dyDescent="0.25">
      <c r="A1559" t="s">
        <v>346</v>
      </c>
      <c r="B1559" t="s">
        <v>243</v>
      </c>
      <c r="C1559" t="s">
        <v>240</v>
      </c>
      <c r="D1559" t="s">
        <v>401</v>
      </c>
      <c r="E1559" s="10">
        <f>VLOOKUP(A1559,home!$A$2:$E$405,3,FALSE)</f>
        <v>1.5866</v>
      </c>
      <c r="F1559" s="10">
        <f>VLOOKUP(B1559,home!$B$2:$E$405,3,FALSE)</f>
        <v>0.77029999999999998</v>
      </c>
      <c r="G1559" s="10">
        <f>VLOOKUP(C1559,away!$B$2:$E$405,4,FALSE)</f>
        <v>1.2033</v>
      </c>
      <c r="H1559" s="10">
        <f>VLOOKUP(A1559,away!$A$2:$E$405,3,FALSE)</f>
        <v>1.1788000000000001</v>
      </c>
      <c r="I1559" s="10">
        <f>VLOOKUP(C1559,away!$B$2:$E$405,3,FALSE)</f>
        <v>1.3882000000000001</v>
      </c>
      <c r="J1559" s="10">
        <f>VLOOKUP(B1559,home!$B$2:$E$405,4,FALSE)</f>
        <v>1.0367999999999999</v>
      </c>
      <c r="K1559" s="12">
        <f t="shared" si="2070"/>
        <v>1.470622697334</v>
      </c>
      <c r="L1559" s="12">
        <f t="shared" si="2071"/>
        <v>1.6966300538880001</v>
      </c>
      <c r="M1559" s="13">
        <f t="shared" si="2072"/>
        <v>4.2119150890181381E-2</v>
      </c>
      <c r="N1559" s="13">
        <f t="shared" si="2073"/>
        <v>6.1941379291536293E-2</v>
      </c>
      <c r="O1559" s="13">
        <f t="shared" si="2074"/>
        <v>7.1460617244525237E-2</v>
      </c>
      <c r="P1559" s="13">
        <f t="shared" si="2075"/>
        <v>0.10509160568529625</v>
      </c>
      <c r="Q1559" s="13">
        <f t="shared" si="2076"/>
        <v>4.5546199145153746E-2</v>
      </c>
      <c r="R1559" s="13">
        <f t="shared" si="2077"/>
        <v>6.0621115443224308E-2</v>
      </c>
      <c r="S1559" s="13">
        <f t="shared" si="2078"/>
        <v>6.5553586385856968E-2</v>
      </c>
      <c r="T1559" s="13">
        <f t="shared" si="2079"/>
        <v>7.7275050310035773E-2</v>
      </c>
      <c r="U1559" s="13">
        <f t="shared" si="2080"/>
        <v>8.9150788308510351E-2</v>
      </c>
      <c r="V1559" s="13">
        <f t="shared" si="2081"/>
        <v>1.817365868578601E-2</v>
      </c>
      <c r="W1559" s="13">
        <f t="shared" si="2082"/>
        <v>2.2327091413385836E-2</v>
      </c>
      <c r="X1559" s="13">
        <f t="shared" si="2083"/>
        <v>3.7880814307855108E-2</v>
      </c>
      <c r="Y1559" s="13">
        <f t="shared" si="2084"/>
        <v>3.2134864010228775E-2</v>
      </c>
      <c r="Z1559" s="13">
        <f t="shared" si="2085"/>
        <v>3.4283868787062792E-2</v>
      </c>
      <c r="AA1559" s="13">
        <f t="shared" si="2086"/>
        <v>5.041863559067522E-2</v>
      </c>
      <c r="AB1559" s="13">
        <f t="shared" si="2087"/>
        <v>3.7073394934129408E-2</v>
      </c>
      <c r="AC1559" s="13">
        <f t="shared" si="2088"/>
        <v>2.8340715151249168E-3</v>
      </c>
      <c r="AD1559" s="13">
        <f t="shared" si="2089"/>
        <v>8.2086818494940643E-3</v>
      </c>
      <c r="AE1559" s="13">
        <f t="shared" si="2090"/>
        <v>1.392709632865656E-2</v>
      </c>
      <c r="AF1559" s="13">
        <f t="shared" si="2091"/>
        <v>1.1814565097295976E-2</v>
      </c>
      <c r="AG1559" s="13">
        <f t="shared" si="2092"/>
        <v>6.6816487392295214E-3</v>
      </c>
      <c r="AH1559" s="13">
        <f t="shared" si="2093"/>
        <v>1.4541760536920863E-2</v>
      </c>
      <c r="AI1559" s="13">
        <f t="shared" si="2094"/>
        <v>2.1385443104791676E-2</v>
      </c>
      <c r="AJ1559" s="13">
        <f t="shared" si="2095"/>
        <v>1.5724959011225767E-2</v>
      </c>
      <c r="AK1559" s="13">
        <f t="shared" si="2096"/>
        <v>7.7084938788518067E-3</v>
      </c>
      <c r="AL1559" s="13">
        <f t="shared" si="2097"/>
        <v>2.8285197574661288E-4</v>
      </c>
      <c r="AM1559" s="13">
        <f t="shared" si="2098"/>
        <v>2.4143747686119215E-3</v>
      </c>
      <c r="AN1559" s="13">
        <f t="shared" si="2099"/>
        <v>4.0963007937758721E-3</v>
      </c>
      <c r="AO1559" s="13">
        <f t="shared" si="2100"/>
        <v>3.4749535182427081E-3</v>
      </c>
      <c r="AP1559" s="13">
        <f t="shared" si="2101"/>
        <v>1.9652368583048078E-3</v>
      </c>
      <c r="AQ1559" s="13">
        <f t="shared" si="2102"/>
        <v>8.3356997920209228E-4</v>
      </c>
      <c r="AR1559" s="13">
        <f t="shared" si="2103"/>
        <v>4.9343975926764852E-3</v>
      </c>
      <c r="AS1559" s="13">
        <f t="shared" si="2104"/>
        <v>7.2566370974602896E-3</v>
      </c>
      <c r="AT1559" s="13">
        <f t="shared" si="2105"/>
        <v>5.3358876109205105E-3</v>
      </c>
      <c r="AU1559" s="13">
        <f t="shared" si="2106"/>
        <v>2.615692477014331E-3</v>
      </c>
      <c r="AV1559" s="13">
        <f t="shared" si="2107"/>
        <v>9.6167418148576634E-4</v>
      </c>
      <c r="AW1559" s="13">
        <f t="shared" si="2108"/>
        <v>1.9604019967579535E-5</v>
      </c>
      <c r="AX1559" s="13">
        <f t="shared" si="2109"/>
        <v>5.9177238909853568E-4</v>
      </c>
      <c r="AY1559" s="13">
        <f t="shared" si="2110"/>
        <v>1.0040188204056791E-3</v>
      </c>
      <c r="AZ1559" s="13">
        <f t="shared" si="2111"/>
        <v>8.5172425268472698E-4</v>
      </c>
      <c r="BA1559" s="13">
        <f t="shared" si="2112"/>
        <v>4.8168698824340182E-4</v>
      </c>
      <c r="BB1559" s="13">
        <f t="shared" si="2113"/>
        <v>2.0431115520513777E-4</v>
      </c>
      <c r="BC1559" s="13">
        <f t="shared" si="2114"/>
        <v>6.9328089253122455E-5</v>
      </c>
      <c r="BD1559" s="13">
        <f t="shared" si="2115"/>
        <v>1.3953078755945868E-3</v>
      </c>
      <c r="BE1559" s="13">
        <f t="shared" si="2116"/>
        <v>2.0519714316182846E-3</v>
      </c>
      <c r="BF1559" s="13">
        <f t="shared" si="2117"/>
        <v>1.508837880809396E-3</v>
      </c>
      <c r="BG1559" s="13">
        <f t="shared" si="2118"/>
        <v>7.3964374470520994E-4</v>
      </c>
      <c r="BH1559" s="13">
        <f t="shared" si="2119"/>
        <v>2.7193421972614899E-4</v>
      </c>
      <c r="BI1559" s="13">
        <f t="shared" si="2120"/>
        <v>7.998252714221716E-5</v>
      </c>
      <c r="BJ1559" s="14">
        <f t="shared" si="2121"/>
        <v>0.33372466810589979</v>
      </c>
      <c r="BK1559" s="14">
        <f t="shared" si="2122"/>
        <v>0.23505894395839785</v>
      </c>
      <c r="BL1559" s="14">
        <f t="shared" si="2123"/>
        <v>0.39523717469200786</v>
      </c>
      <c r="BM1559" s="14">
        <f t="shared" si="2124"/>
        <v>0.61054017304301289</v>
      </c>
      <c r="BN1559" s="14">
        <f t="shared" si="2125"/>
        <v>0.38678006769991718</v>
      </c>
    </row>
    <row r="1560" spans="1:66" x14ac:dyDescent="0.25">
      <c r="A1560" t="s">
        <v>347</v>
      </c>
      <c r="B1560" t="s">
        <v>253</v>
      </c>
      <c r="C1560" t="s">
        <v>250</v>
      </c>
      <c r="D1560" t="s">
        <v>401</v>
      </c>
      <c r="E1560" s="10">
        <f>VLOOKUP(A1560,home!$A$2:$E$405,3,FALSE)</f>
        <v>1.1809000000000001</v>
      </c>
      <c r="F1560" s="10">
        <f>VLOOKUP(B1560,home!$B$2:$E$405,3,FALSE)</f>
        <v>1.1725000000000001</v>
      </c>
      <c r="G1560" s="10">
        <f>VLOOKUP(C1560,away!$B$2:$E$405,4,FALSE)</f>
        <v>0.65139999999999998</v>
      </c>
      <c r="H1560" s="10">
        <f>VLOOKUP(A1560,away!$A$2:$E$405,3,FALSE)</f>
        <v>0.92459999999999998</v>
      </c>
      <c r="I1560" s="10">
        <f>VLOOKUP(C1560,away!$B$2:$E$405,3,FALSE)</f>
        <v>0.99839999999999995</v>
      </c>
      <c r="J1560" s="10">
        <f>VLOOKUP(B1560,home!$B$2:$E$405,4,FALSE)</f>
        <v>0.74880000000000002</v>
      </c>
      <c r="K1560" s="12">
        <f t="shared" si="2070"/>
        <v>0.90193185985000002</v>
      </c>
      <c r="L1560" s="12">
        <f t="shared" si="2071"/>
        <v>0.69123273523200002</v>
      </c>
      <c r="M1560" s="13">
        <f t="shared" si="2072"/>
        <v>0.20328128979297086</v>
      </c>
      <c r="N1560" s="13">
        <f t="shared" si="2073"/>
        <v>0.18334587177568104</v>
      </c>
      <c r="O1560" s="13">
        <f t="shared" si="2074"/>
        <v>0.1405146819650841</v>
      </c>
      <c r="P1560" s="13">
        <f t="shared" si="2075"/>
        <v>0.12673466844099956</v>
      </c>
      <c r="Q1560" s="13">
        <f t="shared" si="2076"/>
        <v>8.26827415632298E-2</v>
      </c>
      <c r="R1560" s="13">
        <f t="shared" si="2077"/>
        <v>4.8564173977489827E-2</v>
      </c>
      <c r="S1560" s="13">
        <f t="shared" si="2078"/>
        <v>1.9753018343704781E-2</v>
      </c>
      <c r="T1560" s="13">
        <f t="shared" si="2079"/>
        <v>5.7153017607231911E-2</v>
      </c>
      <c r="U1560" s="13">
        <f t="shared" si="2080"/>
        <v>4.3801575757596377E-2</v>
      </c>
      <c r="V1560" s="13">
        <f t="shared" si="2081"/>
        <v>1.3683241215208929E-3</v>
      </c>
      <c r="W1560" s="13">
        <f t="shared" si="2082"/>
        <v>2.4858066291873586E-2</v>
      </c>
      <c r="X1560" s="13">
        <f t="shared" si="2083"/>
        <v>1.7182709155510161E-2</v>
      </c>
      <c r="Y1560" s="13">
        <f t="shared" si="2084"/>
        <v>5.9386255241296072E-3</v>
      </c>
      <c r="Z1560" s="13">
        <f t="shared" si="2085"/>
        <v>1.118971560424767E-2</v>
      </c>
      <c r="AA1560" s="13">
        <f t="shared" si="2086"/>
        <v>1.0092361006131669E-2</v>
      </c>
      <c r="AB1560" s="13">
        <f t="shared" si="2087"/>
        <v>4.5513109662689757E-3</v>
      </c>
      <c r="AC1560" s="13">
        <f t="shared" si="2088"/>
        <v>5.3317162156617924E-5</v>
      </c>
      <c r="AD1560" s="13">
        <f t="shared" si="2089"/>
        <v>5.6050704907260338E-3</v>
      </c>
      <c r="AE1560" s="13">
        <f t="shared" si="2090"/>
        <v>3.874408206472725E-3</v>
      </c>
      <c r="AF1560" s="13">
        <f t="shared" si="2091"/>
        <v>1.3390588909827244E-3</v>
      </c>
      <c r="AG1560" s="13">
        <f t="shared" si="2092"/>
        <v>3.0853377995023905E-4</v>
      </c>
      <c r="AH1560" s="13">
        <f t="shared" si="2093"/>
        <v>1.9336744308980768E-3</v>
      </c>
      <c r="AI1560" s="13">
        <f t="shared" si="2094"/>
        <v>1.7440425758042928E-3</v>
      </c>
      <c r="AJ1560" s="13">
        <f t="shared" si="2095"/>
        <v>7.8650378202637511E-4</v>
      </c>
      <c r="AK1560" s="13">
        <f t="shared" si="2096"/>
        <v>2.3645760630070252E-4</v>
      </c>
      <c r="AL1560" s="13">
        <f t="shared" si="2097"/>
        <v>1.3296123563591512E-6</v>
      </c>
      <c r="AM1560" s="13">
        <f t="shared" si="2098"/>
        <v>1.011078330458177E-3</v>
      </c>
      <c r="AN1560" s="13">
        <f t="shared" si="2099"/>
        <v>6.9889043989640974E-4</v>
      </c>
      <c r="AO1560" s="13">
        <f t="shared" si="2100"/>
        <v>2.4154797519854548E-4</v>
      </c>
      <c r="AP1560" s="13">
        <f t="shared" si="2101"/>
        <v>5.5655289195413969E-5</v>
      </c>
      <c r="AQ1560" s="13">
        <f t="shared" si="2102"/>
        <v>9.6176894451684918E-6</v>
      </c>
      <c r="AR1560" s="13">
        <f t="shared" si="2103"/>
        <v>2.6732381318357183E-4</v>
      </c>
      <c r="AS1560" s="13">
        <f t="shared" si="2104"/>
        <v>2.4110786400685291E-4</v>
      </c>
      <c r="AT1560" s="13">
        <f t="shared" si="2105"/>
        <v>1.0873143210408084E-4</v>
      </c>
      <c r="AU1560" s="13">
        <f t="shared" si="2106"/>
        <v>3.2689447593929217E-5</v>
      </c>
      <c r="AV1560" s="13">
        <f t="shared" si="2107"/>
        <v>7.3709135664654204E-6</v>
      </c>
      <c r="AW1560" s="13">
        <f t="shared" si="2108"/>
        <v>2.3026109577555717E-8</v>
      </c>
      <c r="AX1560" s="13">
        <f t="shared" si="2109"/>
        <v>1.5198729317402937E-4</v>
      </c>
      <c r="AY1560" s="13">
        <f t="shared" si="2110"/>
        <v>1.050585923811922E-4</v>
      </c>
      <c r="AZ1560" s="13">
        <f t="shared" si="2111"/>
        <v>3.6309969085637618E-5</v>
      </c>
      <c r="BA1560" s="13">
        <f t="shared" si="2112"/>
        <v>8.3662130824182186E-6</v>
      </c>
      <c r="BB1560" s="13">
        <f t="shared" si="2113"/>
        <v>1.4457500881234214E-6</v>
      </c>
      <c r="BC1560" s="13">
        <f t="shared" si="2114"/>
        <v>1.9986995757509162E-7</v>
      </c>
      <c r="BD1560" s="13">
        <f t="shared" si="2115"/>
        <v>3.0797161763254745E-5</v>
      </c>
      <c r="BE1560" s="13">
        <f t="shared" si="2116"/>
        <v>2.7776941387233659E-5</v>
      </c>
      <c r="BF1560" s="13">
        <f t="shared" si="2117"/>
        <v>1.2526454203166043E-5</v>
      </c>
      <c r="BG1560" s="13">
        <f t="shared" si="2118"/>
        <v>3.7660027122624673E-6</v>
      </c>
      <c r="BH1560" s="13">
        <f t="shared" si="2119"/>
        <v>8.4916945761775777E-7</v>
      </c>
      <c r="BI1560" s="13">
        <f t="shared" si="2120"/>
        <v>1.5317859764740006E-7</v>
      </c>
      <c r="BJ1560" s="14">
        <f t="shared" si="2121"/>
        <v>0.38460826069775056</v>
      </c>
      <c r="BK1560" s="14">
        <f t="shared" si="2122"/>
        <v>0.35129700606609032</v>
      </c>
      <c r="BL1560" s="14">
        <f t="shared" si="2123"/>
        <v>0.25295787444617646</v>
      </c>
      <c r="BM1560" s="14">
        <f t="shared" si="2124"/>
        <v>0.21482439373253809</v>
      </c>
      <c r="BN1560" s="14">
        <f t="shared" si="2125"/>
        <v>0.78512342751545527</v>
      </c>
    </row>
    <row r="1561" spans="1:66" x14ac:dyDescent="0.25">
      <c r="A1561" t="s">
        <v>347</v>
      </c>
      <c r="B1561" t="s">
        <v>256</v>
      </c>
      <c r="C1561" t="s">
        <v>251</v>
      </c>
      <c r="D1561" t="s">
        <v>401</v>
      </c>
      <c r="E1561" s="10">
        <f>VLOOKUP(A1561,home!$A$2:$E$405,3,FALSE)</f>
        <v>1.1809000000000001</v>
      </c>
      <c r="F1561" s="10">
        <f>VLOOKUP(B1561,home!$B$2:$E$405,3,FALSE)</f>
        <v>0.58630000000000004</v>
      </c>
      <c r="G1561" s="10">
        <f>VLOOKUP(C1561,away!$B$2:$E$405,4,FALSE)</f>
        <v>0.8468</v>
      </c>
      <c r="H1561" s="10">
        <f>VLOOKUP(A1561,away!$A$2:$E$405,3,FALSE)</f>
        <v>0.92459999999999998</v>
      </c>
      <c r="I1561" s="10">
        <f>VLOOKUP(C1561,away!$B$2:$E$405,3,FALSE)</f>
        <v>1.2479</v>
      </c>
      <c r="J1561" s="10">
        <f>VLOOKUP(B1561,home!$B$2:$E$405,4,FALSE)</f>
        <v>0.83199999999999996</v>
      </c>
      <c r="K1561" s="12">
        <f t="shared" si="2070"/>
        <v>0.58629186215600004</v>
      </c>
      <c r="L1561" s="12">
        <f t="shared" si="2071"/>
        <v>0.95996853887999989</v>
      </c>
      <c r="M1561" s="13">
        <f t="shared" si="2072"/>
        <v>0.21304318208304013</v>
      </c>
      <c r="N1561" s="13">
        <f t="shared" si="2073"/>
        <v>0.12490548394310536</v>
      </c>
      <c r="O1561" s="13">
        <f t="shared" si="2074"/>
        <v>0.20451475222260182</v>
      </c>
      <c r="P1561" s="13">
        <f t="shared" si="2075"/>
        <v>0.11990533491896214</v>
      </c>
      <c r="Q1561" s="13">
        <f t="shared" si="2076"/>
        <v>3.66155343872498E-2</v>
      </c>
      <c r="R1561" s="13">
        <f t="shared" si="2077"/>
        <v>9.8163863935268117E-2</v>
      </c>
      <c r="S1561" s="13">
        <f t="shared" si="2078"/>
        <v>1.6871332376673393E-2</v>
      </c>
      <c r="T1561" s="13">
        <f t="shared" si="2079"/>
        <v>3.5149761046038584E-2</v>
      </c>
      <c r="U1561" s="13">
        <f t="shared" si="2080"/>
        <v>5.7552674583036548E-2</v>
      </c>
      <c r="V1561" s="13">
        <f t="shared" si="2081"/>
        <v>1.0550614091860715E-3</v>
      </c>
      <c r="W1561" s="13">
        <f t="shared" si="2082"/>
        <v>7.1557966132459148E-3</v>
      </c>
      <c r="X1561" s="13">
        <f t="shared" si="2083"/>
        <v>6.8693396193401325E-3</v>
      </c>
      <c r="Y1561" s="13">
        <f t="shared" si="2084"/>
        <v>3.2971749587242202E-3</v>
      </c>
      <c r="Z1561" s="13">
        <f t="shared" si="2085"/>
        <v>3.1411407010918151E-2</v>
      </c>
      <c r="AA1561" s="13">
        <f t="shared" si="2086"/>
        <v>1.8416252309371238E-2</v>
      </c>
      <c r="AB1561" s="13">
        <f t="shared" si="2087"/>
        <v>5.3986494301979989E-3</v>
      </c>
      <c r="AC1561" s="13">
        <f t="shared" si="2088"/>
        <v>3.7113218782571109E-5</v>
      </c>
      <c r="AD1561" s="13">
        <f t="shared" si="2089"/>
        <v>1.0488463303973863E-3</v>
      </c>
      <c r="AE1561" s="13">
        <f t="shared" si="2090"/>
        <v>1.0068594793012286E-3</v>
      </c>
      <c r="AF1561" s="13">
        <f t="shared" si="2091"/>
        <v>4.8327671160113884E-4</v>
      </c>
      <c r="AG1561" s="13">
        <f t="shared" si="2092"/>
        <v>1.546434795701588E-4</v>
      </c>
      <c r="AH1561" s="13">
        <f t="shared" si="2093"/>
        <v>7.5384906231090202E-3</v>
      </c>
      <c r="AI1561" s="13">
        <f t="shared" si="2094"/>
        <v>4.4197557052681321E-3</v>
      </c>
      <c r="AJ1561" s="13">
        <f t="shared" si="2095"/>
        <v>1.2956334013581291E-3</v>
      </c>
      <c r="AK1561" s="13">
        <f t="shared" si="2096"/>
        <v>2.5320643985125661E-4</v>
      </c>
      <c r="AL1561" s="13">
        <f t="shared" si="2097"/>
        <v>8.3552505825985185E-7</v>
      </c>
      <c r="AM1561" s="13">
        <f t="shared" si="2098"/>
        <v>1.2298601363283418E-4</v>
      </c>
      <c r="AN1561" s="13">
        <f t="shared" si="2099"/>
        <v>1.180627038097876E-4</v>
      </c>
      <c r="AO1561" s="13">
        <f t="shared" si="2100"/>
        <v>5.6668240636251987E-5</v>
      </c>
      <c r="AP1561" s="13">
        <f t="shared" si="2101"/>
        <v>1.8133242721494353E-5</v>
      </c>
      <c r="AQ1561" s="13">
        <f t="shared" si="2102"/>
        <v>4.3518356301273314E-6</v>
      </c>
      <c r="AR1561" s="13">
        <f t="shared" si="2103"/>
        <v>1.4473427657653098E-3</v>
      </c>
      <c r="AS1561" s="13">
        <f t="shared" si="2104"/>
        <v>8.4856528531855873E-4</v>
      </c>
      <c r="AT1561" s="13">
        <f t="shared" si="2105"/>
        <v>2.487534606451776E-4</v>
      </c>
      <c r="AU1561" s="13">
        <f t="shared" si="2106"/>
        <v>4.8614043219803495E-5</v>
      </c>
      <c r="AV1561" s="13">
        <f t="shared" si="2107"/>
        <v>7.1255044815677139E-6</v>
      </c>
      <c r="AW1561" s="13">
        <f t="shared" si="2108"/>
        <v>1.3062546361138794E-8</v>
      </c>
      <c r="AX1561" s="13">
        <f t="shared" si="2109"/>
        <v>1.2017616491989591E-5</v>
      </c>
      <c r="AY1561" s="13">
        <f t="shared" si="2110"/>
        <v>1.1536533744635438E-5</v>
      </c>
      <c r="AZ1561" s="13">
        <f t="shared" si="2111"/>
        <v>5.5373547212887469E-6</v>
      </c>
      <c r="BA1561" s="13">
        <f t="shared" si="2112"/>
        <v>1.7718954403519427E-6</v>
      </c>
      <c r="BB1561" s="13">
        <f t="shared" si="2113"/>
        <v>4.2524096923069703E-7</v>
      </c>
      <c r="BC1561" s="13">
        <f t="shared" si="2114"/>
        <v>8.1643590380861477E-8</v>
      </c>
      <c r="BD1561" s="13">
        <f t="shared" si="2115"/>
        <v>2.3156725335171026E-4</v>
      </c>
      <c r="BE1561" s="13">
        <f t="shared" si="2116"/>
        <v>1.3576599618192443E-4</v>
      </c>
      <c r="BF1561" s="13">
        <f t="shared" si="2117"/>
        <v>3.9799249359482427E-5</v>
      </c>
      <c r="BG1561" s="13">
        <f t="shared" si="2118"/>
        <v>7.7779920064606495E-6</v>
      </c>
      <c r="BH1561" s="13">
        <f t="shared" si="2119"/>
        <v>1.1400433543255743E-6</v>
      </c>
      <c r="BI1561" s="13">
        <f t="shared" si="2120"/>
        <v>1.3367962822922272E-7</v>
      </c>
      <c r="BJ1561" s="14">
        <f t="shared" si="2121"/>
        <v>0.21703828888996235</v>
      </c>
      <c r="BK1561" s="14">
        <f t="shared" si="2122"/>
        <v>0.35092439606544723</v>
      </c>
      <c r="BL1561" s="14">
        <f t="shared" si="2123"/>
        <v>0.4005698639233749</v>
      </c>
      <c r="BM1561" s="14">
        <f t="shared" si="2124"/>
        <v>0.20278428092827686</v>
      </c>
      <c r="BN1561" s="14">
        <f t="shared" si="2125"/>
        <v>0.79714815149022744</v>
      </c>
    </row>
    <row r="1562" spans="1:66" x14ac:dyDescent="0.25">
      <c r="A1562" t="s">
        <v>347</v>
      </c>
      <c r="B1562" t="s">
        <v>249</v>
      </c>
      <c r="C1562" t="s">
        <v>323</v>
      </c>
      <c r="D1562" t="s">
        <v>401</v>
      </c>
      <c r="E1562" s="10">
        <f>VLOOKUP(A1562,home!$A$2:$E$405,3,FALSE)</f>
        <v>1.1809000000000001</v>
      </c>
      <c r="F1562" s="10">
        <f>VLOOKUP(B1562,home!$B$2:$E$405,3,FALSE)</f>
        <v>0.78169999999999995</v>
      </c>
      <c r="G1562" s="10">
        <f>VLOOKUP(C1562,away!$B$2:$E$405,4,FALSE)</f>
        <v>1.0422</v>
      </c>
      <c r="H1562" s="10">
        <f>VLOOKUP(A1562,away!$A$2:$E$405,3,FALSE)</f>
        <v>0.92459999999999998</v>
      </c>
      <c r="I1562" s="10">
        <f>VLOOKUP(C1562,away!$B$2:$E$405,3,FALSE)</f>
        <v>1.4142999999999999</v>
      </c>
      <c r="J1562" s="10">
        <f>VLOOKUP(B1562,home!$B$2:$E$405,4,FALSE)</f>
        <v>2.0798999999999999</v>
      </c>
      <c r="K1562" s="12">
        <f t="shared" si="2070"/>
        <v>0.96206475216599996</v>
      </c>
      <c r="L1562" s="12">
        <f t="shared" si="2071"/>
        <v>2.7198057362219994</v>
      </c>
      <c r="M1562" s="13">
        <f t="shared" si="2072"/>
        <v>2.5175839650337886E-2</v>
      </c>
      <c r="N1562" s="13">
        <f t="shared" si="2073"/>
        <v>2.4220787933773275E-2</v>
      </c>
      <c r="O1562" s="13">
        <f t="shared" si="2074"/>
        <v>6.8473393095194235E-2</v>
      </c>
      <c r="P1562" s="13">
        <f t="shared" si="2075"/>
        <v>6.5875837958093139E-2</v>
      </c>
      <c r="Q1562" s="13">
        <f t="shared" si="2076"/>
        <v>1.1650983170385413E-2</v>
      </c>
      <c r="R1562" s="13">
        <f t="shared" si="2077"/>
        <v>9.311716365944657E-2</v>
      </c>
      <c r="S1562" s="13">
        <f t="shared" si="2078"/>
        <v>4.3093160813632507E-2</v>
      </c>
      <c r="T1562" s="13">
        <f t="shared" si="2079"/>
        <v>3.1688410859440221E-2</v>
      </c>
      <c r="U1562" s="13">
        <f t="shared" si="2080"/>
        <v>8.9584740978426322E-2</v>
      </c>
      <c r="V1562" s="13">
        <f t="shared" si="2081"/>
        <v>1.2528758251687127E-2</v>
      </c>
      <c r="W1562" s="13">
        <f t="shared" si="2082"/>
        <v>3.7363334121023597E-3</v>
      </c>
      <c r="X1562" s="13">
        <f t="shared" si="2083"/>
        <v>1.0162101046673913E-2</v>
      </c>
      <c r="Y1562" s="13">
        <f t="shared" si="2084"/>
        <v>1.3819470359405648E-2</v>
      </c>
      <c r="Z1562" s="13">
        <f t="shared" si="2085"/>
        <v>8.442019862056184E-2</v>
      </c>
      <c r="AA1562" s="13">
        <f t="shared" si="2086"/>
        <v>8.1217697463695324E-2</v>
      </c>
      <c r="AB1562" s="13">
        <f t="shared" si="2087"/>
        <v>3.9068341990951598E-2</v>
      </c>
      <c r="AC1562" s="13">
        <f t="shared" si="2088"/>
        <v>2.0489446922805671E-3</v>
      </c>
      <c r="AD1562" s="13">
        <f t="shared" si="2089"/>
        <v>8.9864866953095037E-4</v>
      </c>
      <c r="AE1562" s="13">
        <f t="shared" si="2090"/>
        <v>2.4441498062385465E-3</v>
      </c>
      <c r="AF1562" s="13">
        <f t="shared" si="2091"/>
        <v>3.3238063315967439E-3</v>
      </c>
      <c r="AG1562" s="13">
        <f t="shared" si="2092"/>
        <v>3.0133691755892754E-3</v>
      </c>
      <c r="AH1562" s="13">
        <f t="shared" si="2093"/>
        <v>5.740163511530115E-2</v>
      </c>
      <c r="AI1562" s="13">
        <f t="shared" si="2094"/>
        <v>5.5224089861125362E-2</v>
      </c>
      <c r="AJ1562" s="13">
        <f t="shared" si="2095"/>
        <v>2.6564575162918241E-2</v>
      </c>
      <c r="AK1562" s="13">
        <f t="shared" si="2096"/>
        <v>8.5189471401693403E-3</v>
      </c>
      <c r="AL1562" s="13">
        <f t="shared" si="2097"/>
        <v>2.1445314302668455E-4</v>
      </c>
      <c r="AM1562" s="13">
        <f t="shared" si="2098"/>
        <v>1.7291164190731993E-4</v>
      </c>
      <c r="AN1562" s="13">
        <f t="shared" si="2099"/>
        <v>4.7028607551909292E-4</v>
      </c>
      <c r="AO1562" s="13">
        <f t="shared" si="2100"/>
        <v>6.3954338293108074E-4</v>
      </c>
      <c r="AP1562" s="13">
        <f t="shared" si="2101"/>
        <v>5.7981125381959214E-4</v>
      </c>
      <c r="AQ1562" s="13">
        <f t="shared" si="2102"/>
        <v>3.9424349351614908E-4</v>
      </c>
      <c r="AR1562" s="13">
        <f t="shared" si="2103"/>
        <v>3.1224259291023636E-2</v>
      </c>
      <c r="AS1562" s="13">
        <f t="shared" si="2104"/>
        <v>3.0039759276385577E-2</v>
      </c>
      <c r="AT1562" s="13">
        <f t="shared" si="2105"/>
        <v>1.4450096781681092E-2</v>
      </c>
      <c r="AU1562" s="13">
        <f t="shared" si="2106"/>
        <v>4.6339762596809119E-3</v>
      </c>
      <c r="AV1562" s="13">
        <f t="shared" si="2107"/>
        <v>1.1145463054532609E-3</v>
      </c>
      <c r="AW1562" s="13">
        <f t="shared" si="2108"/>
        <v>1.558734341230913E-5</v>
      </c>
      <c r="AX1562" s="13">
        <f t="shared" si="2109"/>
        <v>2.7725365986363631E-5</v>
      </c>
      <c r="AY1562" s="13">
        <f t="shared" si="2110"/>
        <v>7.5407609448566108E-5</v>
      </c>
      <c r="AZ1562" s="13">
        <f t="shared" si="2111"/>
        <v>1.0254702436649918E-4</v>
      </c>
      <c r="BA1562" s="13">
        <f t="shared" si="2112"/>
        <v>9.2969328368167222E-5</v>
      </c>
      <c r="BB1562" s="13">
        <f t="shared" si="2113"/>
        <v>6.321462814711197E-5</v>
      </c>
      <c r="BC1562" s="13">
        <f t="shared" si="2114"/>
        <v>3.4386301649531152E-5</v>
      </c>
      <c r="BD1562" s="13">
        <f t="shared" si="2115"/>
        <v>1.4153986588168186E-2</v>
      </c>
      <c r="BE1562" s="13">
        <f t="shared" si="2116"/>
        <v>1.3617051599106915E-2</v>
      </c>
      <c r="BF1562" s="13">
        <f t="shared" si="2117"/>
        <v>6.5502426859632128E-3</v>
      </c>
      <c r="BG1562" s="13">
        <f t="shared" si="2118"/>
        <v>2.1005858687661175E-3</v>
      </c>
      <c r="BH1562" s="13">
        <f t="shared" si="2119"/>
        <v>5.0522490580946907E-4</v>
      </c>
      <c r="BI1562" s="13">
        <f t="shared" si="2120"/>
        <v>9.721181475913554E-5</v>
      </c>
      <c r="BJ1562" s="14">
        <f t="shared" si="2121"/>
        <v>0.1076111068703958</v>
      </c>
      <c r="BK1562" s="14">
        <f t="shared" si="2122"/>
        <v>0.14901240211850647</v>
      </c>
      <c r="BL1562" s="14">
        <f t="shared" si="2123"/>
        <v>0.63765752584402569</v>
      </c>
      <c r="BM1562" s="14">
        <f t="shared" si="2124"/>
        <v>0.69012740772022296</v>
      </c>
      <c r="BN1562" s="14">
        <f t="shared" si="2125"/>
        <v>0.28851400546723049</v>
      </c>
    </row>
    <row r="1563" spans="1:66" x14ac:dyDescent="0.25">
      <c r="A1563" t="s">
        <v>348</v>
      </c>
      <c r="B1563" t="s">
        <v>327</v>
      </c>
      <c r="C1563" t="s">
        <v>266</v>
      </c>
      <c r="D1563" t="s">
        <v>401</v>
      </c>
      <c r="E1563" s="10">
        <f>VLOOKUP(A1563,home!$A$2:$E$405,3,FALSE)</f>
        <v>1.5417000000000001</v>
      </c>
      <c r="F1563" s="10">
        <f>VLOOKUP(B1563,home!$B$2:$E$405,3,FALSE)</f>
        <v>0.64859999999999995</v>
      </c>
      <c r="G1563" s="10">
        <f>VLOOKUP(C1563,away!$B$2:$E$405,4,FALSE)</f>
        <v>0.77839999999999998</v>
      </c>
      <c r="H1563" s="10">
        <f>VLOOKUP(A1563,away!$A$2:$E$405,3,FALSE)</f>
        <v>1.125</v>
      </c>
      <c r="I1563" s="10">
        <f>VLOOKUP(C1563,away!$B$2:$E$405,3,FALSE)</f>
        <v>1.6</v>
      </c>
      <c r="J1563" s="10">
        <f>VLOOKUP(B1563,home!$B$2:$E$405,4,FALSE)</f>
        <v>1.5802</v>
      </c>
      <c r="K1563" s="12">
        <f t="shared" si="2070"/>
        <v>0.778358449008</v>
      </c>
      <c r="L1563" s="12">
        <f t="shared" si="2071"/>
        <v>2.84436</v>
      </c>
      <c r="M1563" s="13">
        <f t="shared" si="2072"/>
        <v>2.6709968024203203E-2</v>
      </c>
      <c r="N1563" s="13">
        <f t="shared" si="2073"/>
        <v>2.0789929284372077E-2</v>
      </c>
      <c r="O1563" s="13">
        <f t="shared" si="2074"/>
        <v>7.5972764649322622E-2</v>
      </c>
      <c r="P1563" s="13">
        <f t="shared" si="2075"/>
        <v>5.9134043259296561E-2</v>
      </c>
      <c r="Q1563" s="13">
        <f t="shared" si="2076"/>
        <v>8.0910085563849245E-3</v>
      </c>
      <c r="R1563" s="13">
        <f t="shared" si="2077"/>
        <v>0.10804694642897368</v>
      </c>
      <c r="S1563" s="13">
        <f t="shared" si="2078"/>
        <v>3.2729682313955843E-2</v>
      </c>
      <c r="T1563" s="13">
        <f t="shared" si="2079"/>
        <v>2.3013741097439023E-2</v>
      </c>
      <c r="U1563" s="13">
        <f t="shared" si="2080"/>
        <v>8.4099253642506408E-2</v>
      </c>
      <c r="V1563" s="13">
        <f t="shared" si="2081"/>
        <v>8.0512532419137108E-3</v>
      </c>
      <c r="W1563" s="13">
        <f t="shared" si="2082"/>
        <v>2.0992349569527425E-3</v>
      </c>
      <c r="X1563" s="13">
        <f t="shared" si="2083"/>
        <v>5.9709799421581028E-3</v>
      </c>
      <c r="Y1563" s="13">
        <f t="shared" si="2084"/>
        <v>8.4918082541384134E-3</v>
      </c>
      <c r="Z1563" s="13">
        <f t="shared" si="2085"/>
        <v>0.10244147084823851</v>
      </c>
      <c r="AA1563" s="13">
        <f t="shared" si="2086"/>
        <v>7.9736184363533164E-2</v>
      </c>
      <c r="AB1563" s="13">
        <f t="shared" si="2087"/>
        <v>3.103166639550781E-2</v>
      </c>
      <c r="AC1563" s="13">
        <f t="shared" si="2088"/>
        <v>1.1140577673741897E-3</v>
      </c>
      <c r="AD1563" s="13">
        <f t="shared" si="2089"/>
        <v>4.08489316299278E-4</v>
      </c>
      <c r="AE1563" s="13">
        <f t="shared" si="2090"/>
        <v>1.1618906717090144E-3</v>
      </c>
      <c r="AF1563" s="13">
        <f t="shared" si="2091"/>
        <v>1.6524176754911266E-3</v>
      </c>
      <c r="AG1563" s="13">
        <f t="shared" si="2092"/>
        <v>1.5666902464866468E-3</v>
      </c>
      <c r="AH1563" s="13">
        <f t="shared" si="2093"/>
        <v>7.284510550547392E-2</v>
      </c>
      <c r="AI1563" s="13">
        <f t="shared" si="2094"/>
        <v>5.6699603339064805E-2</v>
      </c>
      <c r="AJ1563" s="13">
        <f t="shared" si="2095"/>
        <v>2.206630765718165E-2</v>
      </c>
      <c r="AK1563" s="13">
        <f t="shared" si="2096"/>
        <v>5.7251656677924211E-3</v>
      </c>
      <c r="AL1563" s="13">
        <f t="shared" si="2097"/>
        <v>9.8657909510883329E-5</v>
      </c>
      <c r="AM1563" s="13">
        <f t="shared" si="2098"/>
        <v>6.3590222134208887E-5</v>
      </c>
      <c r="AN1563" s="13">
        <f t="shared" si="2099"/>
        <v>1.8087348422965839E-4</v>
      </c>
      <c r="AO1563" s="13">
        <f t="shared" si="2100"/>
        <v>2.5723465180173564E-4</v>
      </c>
      <c r="AP1563" s="13">
        <f t="shared" si="2101"/>
        <v>2.4388931806626157E-4</v>
      </c>
      <c r="AQ1563" s="13">
        <f t="shared" si="2102"/>
        <v>1.7342725518373794E-4</v>
      </c>
      <c r="AR1563" s="13">
        <f t="shared" si="2103"/>
        <v>4.1439540859109947E-2</v>
      </c>
      <c r="AS1563" s="13">
        <f t="shared" si="2104"/>
        <v>3.2254816750700459E-2</v>
      </c>
      <c r="AT1563" s="13">
        <f t="shared" si="2105"/>
        <v>1.2552904569556234E-2</v>
      </c>
      <c r="AU1563" s="13">
        <f t="shared" si="2106"/>
        <v>3.2568864437684088E-3</v>
      </c>
      <c r="AV1563" s="13">
        <f t="shared" si="2107"/>
        <v>6.3375627024168978E-4</v>
      </c>
      <c r="AW1563" s="13">
        <f t="shared" si="2108"/>
        <v>6.0672740890860541E-6</v>
      </c>
      <c r="AX1563" s="13">
        <f t="shared" si="2109"/>
        <v>8.2493311120761679E-6</v>
      </c>
      <c r="AY1563" s="13">
        <f t="shared" si="2110"/>
        <v>2.3464067441944967E-5</v>
      </c>
      <c r="AZ1563" s="13">
        <f t="shared" si="2111"/>
        <v>3.3370127434585305E-5</v>
      </c>
      <c r="BA1563" s="13">
        <f t="shared" si="2112"/>
        <v>3.1638885223279015E-5</v>
      </c>
      <c r="BB1563" s="13">
        <f t="shared" si="2113"/>
        <v>2.2498094893421477E-5</v>
      </c>
      <c r="BC1563" s="13">
        <f t="shared" si="2114"/>
        <v>1.2798536238210457E-5</v>
      </c>
      <c r="BD1563" s="13">
        <f t="shared" si="2115"/>
        <v>1.9644828739669679E-2</v>
      </c>
      <c r="BE1563" s="13">
        <f t="shared" si="2116"/>
        <v>1.5290718428837072E-2</v>
      </c>
      <c r="BF1563" s="13">
        <f t="shared" si="2117"/>
        <v>5.9508299402438328E-3</v>
      </c>
      <c r="BG1563" s="13">
        <f t="shared" si="2118"/>
        <v>1.5439595875328532E-3</v>
      </c>
      <c r="BH1563" s="13">
        <f t="shared" si="2119"/>
        <v>3.0043849747077571E-4</v>
      </c>
      <c r="BI1563" s="13">
        <f t="shared" si="2120"/>
        <v>4.6769768582729387E-5</v>
      </c>
      <c r="BJ1563" s="14">
        <f t="shared" si="2121"/>
        <v>7.4297223975190452E-2</v>
      </c>
      <c r="BK1563" s="14">
        <f t="shared" si="2122"/>
        <v>0.12786112658369633</v>
      </c>
      <c r="BL1563" s="14">
        <f t="shared" si="2123"/>
        <v>0.66913844750507023</v>
      </c>
      <c r="BM1563" s="14">
        <f t="shared" si="2124"/>
        <v>0.67497621191628965</v>
      </c>
      <c r="BN1563" s="14">
        <f t="shared" si="2125"/>
        <v>0.29874466020255308</v>
      </c>
    </row>
    <row r="1564" spans="1:66" x14ac:dyDescent="0.25">
      <c r="A1564" t="s">
        <v>348</v>
      </c>
      <c r="B1564" t="s">
        <v>264</v>
      </c>
      <c r="C1564" t="s">
        <v>261</v>
      </c>
      <c r="D1564" t="s">
        <v>401</v>
      </c>
      <c r="E1564" s="10">
        <f>VLOOKUP(A1564,home!$A$2:$E$405,3,FALSE)</f>
        <v>1.5417000000000001</v>
      </c>
      <c r="F1564" s="10">
        <f>VLOOKUP(B1564,home!$B$2:$E$405,3,FALSE)</f>
        <v>1.2252000000000001</v>
      </c>
      <c r="G1564" s="10">
        <f>VLOOKUP(C1564,away!$B$2:$E$405,4,FALSE)</f>
        <v>1.7297</v>
      </c>
      <c r="H1564" s="10">
        <f>VLOOKUP(A1564,away!$A$2:$E$405,3,FALSE)</f>
        <v>1.125</v>
      </c>
      <c r="I1564" s="10">
        <f>VLOOKUP(C1564,away!$B$2:$E$405,3,FALSE)</f>
        <v>0.98770000000000002</v>
      </c>
      <c r="J1564" s="10">
        <f>VLOOKUP(B1564,home!$B$2:$E$405,4,FALSE)</f>
        <v>1.8765000000000001</v>
      </c>
      <c r="K1564" s="12">
        <f t="shared" si="2070"/>
        <v>3.2672144859480001</v>
      </c>
      <c r="L1564" s="12">
        <f t="shared" si="2071"/>
        <v>2.0850964312500002</v>
      </c>
      <c r="M1564" s="13">
        <f t="shared" si="2072"/>
        <v>4.737191084213963E-3</v>
      </c>
      <c r="N1564" s="13">
        <f t="shared" si="2073"/>
        <v>1.5477419333047573E-2</v>
      </c>
      <c r="O1564" s="13">
        <f t="shared" si="2074"/>
        <v>9.877500223843854E-3</v>
      </c>
      <c r="P1564" s="13">
        <f t="shared" si="2075"/>
        <v>3.2271911816297252E-2</v>
      </c>
      <c r="Q1564" s="13">
        <f t="shared" si="2076"/>
        <v>2.5284024325012335E-2</v>
      </c>
      <c r="R1564" s="13">
        <f t="shared" si="2077"/>
        <v>1.029777023320395E-2</v>
      </c>
      <c r="S1564" s="13">
        <f t="shared" si="2078"/>
        <v>5.4962755025306176E-2</v>
      </c>
      <c r="T1564" s="13">
        <f t="shared" si="2079"/>
        <v>5.2719628887721408E-2</v>
      </c>
      <c r="U1564" s="13">
        <f t="shared" si="2080"/>
        <v>3.3645024078888065E-2</v>
      </c>
      <c r="V1564" s="13">
        <f t="shared" si="2081"/>
        <v>4.1603491084931887E-2</v>
      </c>
      <c r="W1564" s="13">
        <f t="shared" si="2082"/>
        <v>2.7536110179247307E-2</v>
      </c>
      <c r="X1564" s="13">
        <f t="shared" si="2083"/>
        <v>5.7415445065255352E-2</v>
      </c>
      <c r="Y1564" s="13">
        <f t="shared" si="2084"/>
        <v>5.9858369802097203E-2</v>
      </c>
      <c r="Z1564" s="13">
        <f t="shared" si="2085"/>
        <v>7.1572813210286799E-3</v>
      </c>
      <c r="AA1564" s="13">
        <f t="shared" si="2086"/>
        <v>2.3384373212069941E-2</v>
      </c>
      <c r="AB1564" s="13">
        <f t="shared" si="2087"/>
        <v>3.8200881451644637E-2</v>
      </c>
      <c r="AC1564" s="13">
        <f t="shared" si="2088"/>
        <v>1.7713875317605682E-2</v>
      </c>
      <c r="AD1564" s="13">
        <f t="shared" si="2089"/>
        <v>2.2491594516074246E-2</v>
      </c>
      <c r="AE1564" s="13">
        <f t="shared" si="2090"/>
        <v>4.6897143458588482E-2</v>
      </c>
      <c r="AF1564" s="13">
        <f t="shared" si="2091"/>
        <v>4.8892533230661082E-2</v>
      </c>
      <c r="AG1564" s="13">
        <f t="shared" si="2092"/>
        <v>3.3981882184674489E-2</v>
      </c>
      <c r="AH1564" s="13">
        <f t="shared" si="2093"/>
        <v>3.7309054349822963E-3</v>
      </c>
      <c r="AI1564" s="13">
        <f t="shared" si="2094"/>
        <v>1.2189668282876284E-2</v>
      </c>
      <c r="AJ1564" s="13">
        <f t="shared" si="2095"/>
        <v>1.9913130396357139E-2</v>
      </c>
      <c r="AK1564" s="13">
        <f t="shared" si="2096"/>
        <v>2.1686822697183167E-2</v>
      </c>
      <c r="AL1564" s="13">
        <f t="shared" si="2097"/>
        <v>4.8270007437921179E-3</v>
      </c>
      <c r="AM1564" s="13">
        <f t="shared" si="2098"/>
        <v>1.4696972682997271E-2</v>
      </c>
      <c r="AN1564" s="13">
        <f t="shared" si="2099"/>
        <v>3.0644605291496346E-2</v>
      </c>
      <c r="AO1564" s="13">
        <f t="shared" si="2100"/>
        <v>3.1948478565181959E-2</v>
      </c>
      <c r="AP1564" s="13">
        <f t="shared" si="2101"/>
        <v>2.2205219546709343E-2</v>
      </c>
      <c r="AQ1564" s="13">
        <f t="shared" si="2102"/>
        <v>1.1575006007991599E-2</v>
      </c>
      <c r="AR1564" s="13">
        <f t="shared" si="2103"/>
        <v>1.5558595215625628E-3</v>
      </c>
      <c r="AS1564" s="13">
        <f t="shared" si="2104"/>
        <v>5.0833267669493304E-3</v>
      </c>
      <c r="AT1564" s="13">
        <f t="shared" si="2105"/>
        <v>8.3041594248920332E-3</v>
      </c>
      <c r="AU1564" s="13">
        <f t="shared" si="2106"/>
        <v>9.043823322209623E-3</v>
      </c>
      <c r="AV1564" s="13">
        <f t="shared" si="2107"/>
        <v>7.3870276416694129E-3</v>
      </c>
      <c r="AW1564" s="13">
        <f t="shared" si="2108"/>
        <v>9.1343711900382623E-4</v>
      </c>
      <c r="AX1564" s="13">
        <f t="shared" si="2109"/>
        <v>8.0030270082451244E-3</v>
      </c>
      <c r="AY1564" s="13">
        <f t="shared" si="2110"/>
        <v>1.6687083054089273E-2</v>
      </c>
      <c r="AZ1564" s="13">
        <f t="shared" si="2111"/>
        <v>1.7397088662026952E-2</v>
      </c>
      <c r="BA1564" s="13">
        <f t="shared" si="2112"/>
        <v>1.2091535827777413E-2</v>
      </c>
      <c r="BB1564" s="13">
        <f t="shared" si="2113"/>
        <v>6.3030045507075491E-3</v>
      </c>
      <c r="BC1564" s="13">
        <f t="shared" si="2114"/>
        <v>2.628474458966564E-3</v>
      </c>
      <c r="BD1564" s="13">
        <f t="shared" si="2115"/>
        <v>5.4068618932273877E-4</v>
      </c>
      <c r="BE1564" s="13">
        <f t="shared" si="2116"/>
        <v>1.766537750107275E-3</v>
      </c>
      <c r="BF1564" s="13">
        <f t="shared" si="2117"/>
        <v>2.8858288635622386E-3</v>
      </c>
      <c r="BG1564" s="13">
        <f t="shared" si="2118"/>
        <v>3.1428739556658009E-3</v>
      </c>
      <c r="BH1564" s="13">
        <f t="shared" si="2119"/>
        <v>2.5671108288649997E-3</v>
      </c>
      <c r="BI1564" s="13">
        <f t="shared" si="2120"/>
        <v>1.6774603374203403E-3</v>
      </c>
      <c r="BJ1564" s="14">
        <f t="shared" si="2121"/>
        <v>0.56473464663856876</v>
      </c>
      <c r="BK1564" s="14">
        <f t="shared" si="2122"/>
        <v>0.17280330812623634</v>
      </c>
      <c r="BL1564" s="14">
        <f t="shared" si="2123"/>
        <v>0.21688077061327568</v>
      </c>
      <c r="BM1564" s="14">
        <f t="shared" si="2124"/>
        <v>0.84785654374840536</v>
      </c>
      <c r="BN1564" s="14">
        <f t="shared" si="2125"/>
        <v>9.7945817015618927E-2</v>
      </c>
    </row>
    <row r="1565" spans="1:66" x14ac:dyDescent="0.25">
      <c r="A1565" t="s">
        <v>348</v>
      </c>
      <c r="B1565" t="s">
        <v>262</v>
      </c>
      <c r="C1565" t="s">
        <v>326</v>
      </c>
      <c r="D1565" t="s">
        <v>401</v>
      </c>
      <c r="E1565" s="10">
        <f>VLOOKUP(A1565,home!$A$2:$E$405,3,FALSE)</f>
        <v>1.5417000000000001</v>
      </c>
      <c r="F1565" s="10">
        <f>VLOOKUP(B1565,home!$B$2:$E$405,3,FALSE)</f>
        <v>0.72070000000000001</v>
      </c>
      <c r="G1565" s="10">
        <f>VLOOKUP(C1565,away!$B$2:$E$405,4,FALSE)</f>
        <v>0.79279999999999995</v>
      </c>
      <c r="H1565" s="10">
        <f>VLOOKUP(A1565,away!$A$2:$E$405,3,FALSE)</f>
        <v>1.125</v>
      </c>
      <c r="I1565" s="10">
        <f>VLOOKUP(C1565,away!$B$2:$E$405,3,FALSE)</f>
        <v>0.79010000000000002</v>
      </c>
      <c r="J1565" s="10">
        <f>VLOOKUP(B1565,home!$B$2:$E$405,4,FALSE)</f>
        <v>0.49380000000000002</v>
      </c>
      <c r="K1565" s="12">
        <f t="shared" si="2070"/>
        <v>0.880882609032</v>
      </c>
      <c r="L1565" s="12">
        <f t="shared" si="2071"/>
        <v>0.43892030250000003</v>
      </c>
      <c r="M1565" s="13">
        <f t="shared" si="2072"/>
        <v>0.26718795644188809</v>
      </c>
      <c r="N1565" s="13">
        <f t="shared" si="2073"/>
        <v>0.23536122417245872</v>
      </c>
      <c r="O1565" s="13">
        <f t="shared" si="2074"/>
        <v>0.11727421866583036</v>
      </c>
      <c r="P1565" s="13">
        <f t="shared" si="2075"/>
        <v>0.10330481971054591</v>
      </c>
      <c r="Q1565" s="13">
        <f t="shared" si="2076"/>
        <v>0.10366280460700043</v>
      </c>
      <c r="R1565" s="13">
        <f t="shared" si="2077"/>
        <v>2.5737017766128703E-2</v>
      </c>
      <c r="S1565" s="13">
        <f t="shared" si="2078"/>
        <v>9.985373141013441E-3</v>
      </c>
      <c r="T1565" s="13">
        <f t="shared" si="2079"/>
        <v>4.5499709556103031E-2</v>
      </c>
      <c r="U1565" s="13">
        <f t="shared" si="2080"/>
        <v>2.2671291358530386E-2</v>
      </c>
      <c r="V1565" s="13">
        <f t="shared" si="2081"/>
        <v>4.2896859150380948E-4</v>
      </c>
      <c r="W1565" s="13">
        <f t="shared" si="2082"/>
        <v>3.0438253927262991E-2</v>
      </c>
      <c r="X1565" s="13">
        <f t="shared" si="2083"/>
        <v>1.3359967621326086E-2</v>
      </c>
      <c r="Y1565" s="13">
        <f t="shared" si="2084"/>
        <v>2.9319805148713255E-3</v>
      </c>
      <c r="Z1565" s="13">
        <f t="shared" si="2085"/>
        <v>3.7654998744523628E-3</v>
      </c>
      <c r="AA1565" s="13">
        <f t="shared" si="2086"/>
        <v>3.3169633537172656E-3</v>
      </c>
      <c r="AB1565" s="13">
        <f t="shared" si="2087"/>
        <v>1.4609276665429988E-3</v>
      </c>
      <c r="AC1565" s="13">
        <f t="shared" si="2088"/>
        <v>1.036595258561598E-5</v>
      </c>
      <c r="AD1565" s="13">
        <f t="shared" si="2089"/>
        <v>6.7031321334564851E-3</v>
      </c>
      <c r="AE1565" s="13">
        <f t="shared" si="2090"/>
        <v>2.942140783714191E-3</v>
      </c>
      <c r="AF1565" s="13">
        <f t="shared" si="2091"/>
        <v>6.4568266139270988E-4</v>
      </c>
      <c r="AG1565" s="13">
        <f t="shared" si="2092"/>
        <v>9.4467743019164467E-5</v>
      </c>
      <c r="AH1565" s="13">
        <f t="shared" si="2093"/>
        <v>4.1318858598958567E-4</v>
      </c>
      <c r="AI1565" s="13">
        <f t="shared" si="2094"/>
        <v>3.6397063964874903E-4</v>
      </c>
      <c r="AJ1565" s="13">
        <f t="shared" si="2095"/>
        <v>1.6030770333241799E-4</v>
      </c>
      <c r="AK1565" s="13">
        <f t="shared" si="2096"/>
        <v>4.7070755986462736E-5</v>
      </c>
      <c r="AL1565" s="13">
        <f t="shared" si="2097"/>
        <v>1.603145407069321E-7</v>
      </c>
      <c r="AM1565" s="13">
        <f t="shared" si="2098"/>
        <v>1.1809345044810774E-3</v>
      </c>
      <c r="AN1565" s="13">
        <f t="shared" si="2099"/>
        <v>5.1833612993952213E-4</v>
      </c>
      <c r="AO1565" s="13">
        <f t="shared" si="2100"/>
        <v>1.1375412547486717E-4</v>
      </c>
      <c r="AP1565" s="13">
        <f t="shared" si="2101"/>
        <v>1.6642998388017225E-5</v>
      </c>
      <c r="AQ1565" s="13">
        <f t="shared" si="2102"/>
        <v>1.8262374717438826E-6</v>
      </c>
      <c r="AR1565" s="13">
        <f t="shared" si="2103"/>
        <v>3.627137183041925E-5</v>
      </c>
      <c r="AS1565" s="13">
        <f t="shared" si="2104"/>
        <v>3.1950820651149497E-5</v>
      </c>
      <c r="AT1565" s="13">
        <f t="shared" si="2105"/>
        <v>1.4072461127949037E-5</v>
      </c>
      <c r="AU1565" s="13">
        <f t="shared" si="2106"/>
        <v>4.1320620912963832E-6</v>
      </c>
      <c r="AV1565" s="13">
        <f t="shared" si="2107"/>
        <v>9.099654089158449E-7</v>
      </c>
      <c r="AW1565" s="13">
        <f t="shared" si="2108"/>
        <v>1.7217659709222724E-9</v>
      </c>
      <c r="AX1565" s="13">
        <f t="shared" si="2109"/>
        <v>1.7337744456720052E-4</v>
      </c>
      <c r="AY1565" s="13">
        <f t="shared" si="2110"/>
        <v>7.6098880416112629E-5</v>
      </c>
      <c r="AZ1565" s="13">
        <f t="shared" si="2111"/>
        <v>1.6700671806075741E-5</v>
      </c>
      <c r="BA1565" s="13">
        <f t="shared" si="2112"/>
        <v>2.4434213070253298E-6</v>
      </c>
      <c r="BB1565" s="13">
        <f t="shared" si="2113"/>
        <v>2.6811680480362568E-7</v>
      </c>
      <c r="BC1565" s="13">
        <f t="shared" si="2114"/>
        <v>2.3536381813948173E-8</v>
      </c>
      <c r="BD1565" s="13">
        <f t="shared" si="2115"/>
        <v>2.6533735826496001E-6</v>
      </c>
      <c r="BE1565" s="13">
        <f t="shared" si="2116"/>
        <v>2.3373106442209648E-6</v>
      </c>
      <c r="BF1565" s="13">
        <f t="shared" si="2117"/>
        <v>1.0294481491998141E-6</v>
      </c>
      <c r="BG1565" s="13">
        <f t="shared" si="2118"/>
        <v>3.0227432384343192E-7</v>
      </c>
      <c r="BH1565" s="13">
        <f t="shared" si="2119"/>
        <v>6.6567048757646492E-8</v>
      </c>
      <c r="BI1565" s="13">
        <f t="shared" si="2120"/>
        <v>1.1727551117039203E-8</v>
      </c>
      <c r="BJ1565" s="14">
        <f t="shared" si="2121"/>
        <v>0.44373976978764335</v>
      </c>
      <c r="BK1565" s="14">
        <f t="shared" si="2122"/>
        <v>0.38099374303249367</v>
      </c>
      <c r="BL1565" s="14">
        <f t="shared" si="2123"/>
        <v>0.17153869387811646</v>
      </c>
      <c r="BM1565" s="14">
        <f t="shared" si="2124"/>
        <v>0.14743356805020355</v>
      </c>
      <c r="BN1565" s="14">
        <f t="shared" si="2125"/>
        <v>0.85252804136385218</v>
      </c>
    </row>
    <row r="1566" spans="1:66" x14ac:dyDescent="0.25">
      <c r="A1566" t="s">
        <v>349</v>
      </c>
      <c r="B1566" t="s">
        <v>276</v>
      </c>
      <c r="C1566" t="s">
        <v>282</v>
      </c>
      <c r="D1566" t="s">
        <v>401</v>
      </c>
      <c r="E1566" s="10">
        <f>VLOOKUP(A1566,home!$A$2:$E$405,3,FALSE)</f>
        <v>1.5124</v>
      </c>
      <c r="F1566" s="10">
        <f>VLOOKUP(B1566,home!$B$2:$E$405,3,FALSE)</f>
        <v>1.3224</v>
      </c>
      <c r="G1566" s="10">
        <f>VLOOKUP(C1566,away!$B$2:$E$405,4,FALSE)</f>
        <v>1.0579000000000001</v>
      </c>
      <c r="H1566" s="10">
        <f>VLOOKUP(A1566,away!$A$2:$E$405,3,FALSE)</f>
        <v>1.1446000000000001</v>
      </c>
      <c r="I1566" s="10">
        <f>VLOOKUP(C1566,away!$B$2:$E$405,3,FALSE)</f>
        <v>1.3395999999999999</v>
      </c>
      <c r="J1566" s="10">
        <f>VLOOKUP(B1566,home!$B$2:$E$405,4,FALSE)</f>
        <v>1.0484</v>
      </c>
      <c r="K1566" s="12">
        <f t="shared" si="2070"/>
        <v>2.1157976303040003</v>
      </c>
      <c r="L1566" s="12">
        <f t="shared" si="2071"/>
        <v>1.607518178144</v>
      </c>
      <c r="M1566" s="13">
        <f t="shared" si="2072"/>
        <v>2.4153745724474165E-2</v>
      </c>
      <c r="N1566" s="13">
        <f t="shared" si="2073"/>
        <v>5.1104437966807817E-2</v>
      </c>
      <c r="O1566" s="13">
        <f t="shared" si="2074"/>
        <v>3.8827585322360136E-2</v>
      </c>
      <c r="P1566" s="13">
        <f t="shared" si="2075"/>
        <v>8.2151313015475957E-2</v>
      </c>
      <c r="Q1566" s="13">
        <f t="shared" si="2076"/>
        <v>5.406332437409489E-2</v>
      </c>
      <c r="R1566" s="13">
        <f t="shared" si="2077"/>
        <v>3.1208024609565545E-2</v>
      </c>
      <c r="S1566" s="13">
        <f t="shared" si="2078"/>
        <v>6.9852915435475754E-2</v>
      </c>
      <c r="T1566" s="13">
        <f t="shared" si="2079"/>
        <v>8.6907776702253109E-2</v>
      </c>
      <c r="U1566" s="13">
        <f t="shared" si="2080"/>
        <v>6.6029864515387698E-2</v>
      </c>
      <c r="V1566" s="13">
        <f t="shared" si="2081"/>
        <v>2.6398062121817806E-2</v>
      </c>
      <c r="W1566" s="13">
        <f t="shared" si="2082"/>
        <v>3.812901786568882E-2</v>
      </c>
      <c r="X1566" s="13">
        <f t="shared" si="2083"/>
        <v>6.1293089333872106E-2</v>
      </c>
      <c r="Y1566" s="13">
        <f t="shared" si="2084"/>
        <v>4.9264877649401774E-2</v>
      </c>
      <c r="Z1566" s="13">
        <f t="shared" si="2085"/>
        <v>1.6722488954613979E-2</v>
      </c>
      <c r="AA1566" s="13">
        <f t="shared" si="2086"/>
        <v>3.5381402502957071E-2</v>
      </c>
      <c r="AB1566" s="13">
        <f t="shared" si="2087"/>
        <v>3.7429943786294301E-2</v>
      </c>
      <c r="AC1566" s="13">
        <f t="shared" si="2088"/>
        <v>5.6115402583656803E-3</v>
      </c>
      <c r="AD1566" s="13">
        <f t="shared" si="2089"/>
        <v>2.0168321411510828E-2</v>
      </c>
      <c r="AE1566" s="13">
        <f t="shared" si="2090"/>
        <v>3.2420943291654507E-2</v>
      </c>
      <c r="AF1566" s="13">
        <f t="shared" si="2091"/>
        <v>2.6058627846955201E-2</v>
      </c>
      <c r="AG1566" s="13">
        <f t="shared" si="2092"/>
        <v>1.3963239320489979E-2</v>
      </c>
      <c r="AH1566" s="13">
        <f t="shared" si="2093"/>
        <v>6.7204262445885584E-3</v>
      </c>
      <c r="AI1566" s="13">
        <f t="shared" si="2094"/>
        <v>1.4219061922933282E-2</v>
      </c>
      <c r="AJ1566" s="13">
        <f t="shared" si="2095"/>
        <v>1.5042328760844041E-2</v>
      </c>
      <c r="AK1566" s="13">
        <f t="shared" si="2096"/>
        <v>1.0608841182149177E-2</v>
      </c>
      <c r="AL1566" s="13">
        <f t="shared" si="2097"/>
        <v>7.6343504733815697E-4</v>
      </c>
      <c r="AM1566" s="13">
        <f t="shared" si="2098"/>
        <v>8.534417329936806E-3</v>
      </c>
      <c r="AN1566" s="13">
        <f t="shared" si="2099"/>
        <v>1.3719230997740594E-2</v>
      </c>
      <c r="AO1566" s="13">
        <f t="shared" si="2100"/>
        <v>1.1026956609512327E-2</v>
      </c>
      <c r="AP1566" s="13">
        <f t="shared" si="2101"/>
        <v>5.9086777331320665E-3</v>
      </c>
      <c r="AQ1566" s="13">
        <f t="shared" si="2102"/>
        <v>2.3745767162011203E-3</v>
      </c>
      <c r="AR1566" s="13">
        <f t="shared" si="2103"/>
        <v>2.1606414706104231E-3</v>
      </c>
      <c r="AS1566" s="13">
        <f t="shared" si="2104"/>
        <v>4.5714801034540831E-3</v>
      </c>
      <c r="AT1566" s="13">
        <f t="shared" si="2105"/>
        <v>4.836163384935018E-3</v>
      </c>
      <c r="AU1566" s="13">
        <f t="shared" si="2106"/>
        <v>3.4107810098694944E-3</v>
      </c>
      <c r="AV1566" s="13">
        <f t="shared" si="2107"/>
        <v>1.8041305945419408E-3</v>
      </c>
      <c r="AW1566" s="13">
        <f t="shared" si="2108"/>
        <v>7.2127289462318233E-5</v>
      </c>
      <c r="AX1566" s="13">
        <f t="shared" si="2109"/>
        <v>3.0095166604509477E-3</v>
      </c>
      <c r="AY1566" s="13">
        <f t="shared" si="2110"/>
        <v>4.8378527391021216E-3</v>
      </c>
      <c r="AZ1566" s="13">
        <f t="shared" si="2111"/>
        <v>3.8884681106452022E-3</v>
      </c>
      <c r="BA1566" s="13">
        <f t="shared" si="2112"/>
        <v>2.083594390998473E-3</v>
      </c>
      <c r="BB1566" s="13">
        <f t="shared" si="2113"/>
        <v>8.3735396485223087E-4</v>
      </c>
      <c r="BC1566" s="13">
        <f t="shared" si="2114"/>
        <v>2.6921234400818246E-4</v>
      </c>
      <c r="BD1566" s="13">
        <f t="shared" si="2115"/>
        <v>5.7887840674300691E-4</v>
      </c>
      <c r="BE1566" s="13">
        <f t="shared" si="2116"/>
        <v>1.2247895612210093E-3</v>
      </c>
      <c r="BF1566" s="13">
        <f t="shared" si="2117"/>
        <v>1.2957034256262439E-3</v>
      </c>
      <c r="BG1566" s="13">
        <f t="shared" si="2118"/>
        <v>9.1381541250559414E-4</v>
      </c>
      <c r="BH1566" s="13">
        <f t="shared" si="2119"/>
        <v>4.8336212107865224E-4</v>
      </c>
      <c r="BI1566" s="13">
        <f t="shared" si="2120"/>
        <v>2.0453928607138549E-4</v>
      </c>
      <c r="BJ1566" s="14">
        <f t="shared" si="2121"/>
        <v>0.48986351335930917</v>
      </c>
      <c r="BK1566" s="14">
        <f t="shared" si="2122"/>
        <v>0.21376886434204967</v>
      </c>
      <c r="BL1566" s="14">
        <f t="shared" si="2123"/>
        <v>0.27695176362373664</v>
      </c>
      <c r="BM1566" s="14">
        <f t="shared" si="2124"/>
        <v>0.71103247381729096</v>
      </c>
      <c r="BN1566" s="14">
        <f t="shared" si="2125"/>
        <v>0.2815084310127785</v>
      </c>
    </row>
    <row r="1567" spans="1:66" x14ac:dyDescent="0.25">
      <c r="A1567" t="s">
        <v>349</v>
      </c>
      <c r="B1567" t="s">
        <v>279</v>
      </c>
      <c r="C1567" t="s">
        <v>280</v>
      </c>
      <c r="D1567" t="s">
        <v>401</v>
      </c>
      <c r="E1567" s="10">
        <f>VLOOKUP(A1567,home!$A$2:$E$405,3,FALSE)</f>
        <v>1.5124</v>
      </c>
      <c r="F1567" s="10">
        <f>VLOOKUP(B1567,home!$B$2:$E$405,3,FALSE)</f>
        <v>1.2783</v>
      </c>
      <c r="G1567" s="10">
        <f>VLOOKUP(C1567,away!$B$2:$E$405,4,FALSE)</f>
        <v>0.70250000000000001</v>
      </c>
      <c r="H1567" s="10">
        <f>VLOOKUP(A1567,away!$A$2:$E$405,3,FALSE)</f>
        <v>1.1446000000000001</v>
      </c>
      <c r="I1567" s="10">
        <f>VLOOKUP(C1567,away!$B$2:$E$405,3,FALSE)</f>
        <v>0.65529999999999999</v>
      </c>
      <c r="J1567" s="10">
        <f>VLOOKUP(B1567,home!$B$2:$E$405,4,FALSE)</f>
        <v>1.2231000000000001</v>
      </c>
      <c r="K1567" s="12">
        <f t="shared" si="2070"/>
        <v>1.3581438963000001</v>
      </c>
      <c r="L1567" s="12">
        <f t="shared" si="2071"/>
        <v>0.9173939583780002</v>
      </c>
      <c r="M1567" s="13">
        <f t="shared" si="2072"/>
        <v>0.10274163350347335</v>
      </c>
      <c r="N1567" s="13">
        <f t="shared" si="2073"/>
        <v>0.13953792243863392</v>
      </c>
      <c r="O1567" s="13">
        <f t="shared" si="2074"/>
        <v>9.4254553849973166E-2</v>
      </c>
      <c r="P1567" s="13">
        <f t="shared" si="2075"/>
        <v>0.12801124700982072</v>
      </c>
      <c r="Q1567" s="13">
        <f t="shared" si="2076"/>
        <v>9.4756288831206764E-2</v>
      </c>
      <c r="R1567" s="13">
        <f t="shared" si="2077"/>
        <v>4.3234279125789629E-2</v>
      </c>
      <c r="S1567" s="13">
        <f t="shared" si="2078"/>
        <v>3.987399947377554E-2</v>
      </c>
      <c r="T1567" s="13">
        <f t="shared" si="2079"/>
        <v>8.6928846892069853E-2</v>
      </c>
      <c r="U1567" s="13">
        <f t="shared" si="2080"/>
        <v>5.8718372305621692E-2</v>
      </c>
      <c r="V1567" s="13">
        <f t="shared" si="2081"/>
        <v>5.5201254965169906E-3</v>
      </c>
      <c r="W1567" s="13">
        <f t="shared" si="2082"/>
        <v>4.2897558437381134E-2</v>
      </c>
      <c r="X1567" s="13">
        <f t="shared" si="2083"/>
        <v>3.9353960939620659E-2</v>
      </c>
      <c r="Y1567" s="13">
        <f t="shared" si="2084"/>
        <v>1.80515430021259E-2</v>
      </c>
      <c r="Z1567" s="13">
        <f t="shared" si="2085"/>
        <v>1.3220955488275836E-2</v>
      </c>
      <c r="AA1567" s="13">
        <f t="shared" si="2086"/>
        <v>1.7955959999655813E-2</v>
      </c>
      <c r="AB1567" s="13">
        <f t="shared" si="2087"/>
        <v>1.2193388737869751E-2</v>
      </c>
      <c r="AC1567" s="13">
        <f t="shared" si="2088"/>
        <v>4.2986355942303817E-4</v>
      </c>
      <c r="AD1567" s="13">
        <f t="shared" si="2089"/>
        <v>1.4565264289475429E-2</v>
      </c>
      <c r="AE1567" s="13">
        <f t="shared" si="2090"/>
        <v>1.3362085461343593E-2</v>
      </c>
      <c r="AF1567" s="13">
        <f t="shared" si="2091"/>
        <v>6.1291482367835624E-3</v>
      </c>
      <c r="AG1567" s="13">
        <f t="shared" si="2092"/>
        <v>1.8742811874761381E-3</v>
      </c>
      <c r="AH1567" s="13">
        <f t="shared" si="2093"/>
        <v>3.0322061722321777E-3</v>
      </c>
      <c r="AI1567" s="13">
        <f t="shared" si="2094"/>
        <v>4.1181723051403191E-3</v>
      </c>
      <c r="AJ1567" s="13">
        <f t="shared" si="2095"/>
        <v>2.7965352900690137E-3</v>
      </c>
      <c r="AK1567" s="13">
        <f t="shared" si="2096"/>
        <v>1.2660324449982612E-3</v>
      </c>
      <c r="AL1567" s="13">
        <f t="shared" si="2097"/>
        <v>2.1423591745390354E-5</v>
      </c>
      <c r="AM1567" s="13">
        <f t="shared" si="2098"/>
        <v>3.9563449585494834E-3</v>
      </c>
      <c r="AN1567" s="13">
        <f t="shared" si="2099"/>
        <v>3.6295269622325546E-3</v>
      </c>
      <c r="AO1567" s="13">
        <f t="shared" si="2100"/>
        <v>1.664853053461101E-3</v>
      </c>
      <c r="AP1567" s="13">
        <f t="shared" si="2101"/>
        <v>5.0910871094412668E-4</v>
      </c>
      <c r="AQ1567" s="13">
        <f t="shared" si="2102"/>
        <v>1.1676331389443835E-4</v>
      </c>
      <c r="AR1567" s="13">
        <f t="shared" si="2103"/>
        <v>5.5634552459245647E-4</v>
      </c>
      <c r="AS1567" s="13">
        <f t="shared" si="2104"/>
        <v>7.5559727845906635E-4</v>
      </c>
      <c r="AT1567" s="13">
        <f t="shared" si="2105"/>
        <v>5.1310491590003638E-4</v>
      </c>
      <c r="AU1567" s="13">
        <f t="shared" si="2106"/>
        <v>2.3229010323038655E-4</v>
      </c>
      <c r="AV1567" s="13">
        <f t="shared" si="2107"/>
        <v>7.887084646831155E-5</v>
      </c>
      <c r="AW1567" s="13">
        <f t="shared" si="2108"/>
        <v>7.4146634762885072E-7</v>
      </c>
      <c r="AX1567" s="13">
        <f t="shared" si="2109"/>
        <v>8.9554762618521079E-4</v>
      </c>
      <c r="AY1567" s="13">
        <f t="shared" si="2110"/>
        <v>8.2156998170207203E-4</v>
      </c>
      <c r="AZ1567" s="13">
        <f t="shared" si="2111"/>
        <v>3.7685166879910257E-4</v>
      </c>
      <c r="BA1567" s="13">
        <f t="shared" si="2112"/>
        <v>1.1524048138698796E-4</v>
      </c>
      <c r="BB1567" s="13">
        <f t="shared" si="2113"/>
        <v>2.6430230346248778E-5</v>
      </c>
      <c r="BC1567" s="13">
        <f t="shared" si="2114"/>
        <v>4.8493867276375028E-6</v>
      </c>
      <c r="BD1567" s="13">
        <f t="shared" si="2115"/>
        <v>8.506467050529309E-5</v>
      </c>
      <c r="BE1567" s="13">
        <f t="shared" si="2116"/>
        <v>1.1553006303753446E-4</v>
      </c>
      <c r="BF1567" s="13">
        <f t="shared" si="2117"/>
        <v>7.8453224976790862E-5</v>
      </c>
      <c r="BG1567" s="13">
        <f t="shared" si="2118"/>
        <v>3.5516922882426428E-5</v>
      </c>
      <c r="BH1567" s="13">
        <f t="shared" si="2119"/>
        <v>1.2059273007031305E-5</v>
      </c>
      <c r="BI1567" s="13">
        <f t="shared" si="2120"/>
        <v>3.2756456056629835E-6</v>
      </c>
      <c r="BJ1567" s="14">
        <f t="shared" si="2121"/>
        <v>0.4695739860903459</v>
      </c>
      <c r="BK1567" s="14">
        <f t="shared" si="2122"/>
        <v>0.27741986261645707</v>
      </c>
      <c r="BL1567" s="14">
        <f t="shared" si="2123"/>
        <v>0.24003560870001484</v>
      </c>
      <c r="BM1567" s="14">
        <f t="shared" si="2124"/>
        <v>0.39689365962084161</v>
      </c>
      <c r="BN1567" s="14">
        <f t="shared" si="2125"/>
        <v>0.6025359247588975</v>
      </c>
    </row>
    <row r="1568" spans="1:66" x14ac:dyDescent="0.25">
      <c r="A1568" t="s">
        <v>357</v>
      </c>
      <c r="B1568" t="s">
        <v>329</v>
      </c>
      <c r="C1568" t="s">
        <v>330</v>
      </c>
      <c r="D1568" t="s">
        <v>401</v>
      </c>
      <c r="E1568" s="10">
        <f>VLOOKUP(A1568,home!$A$2:$E$405,3,FALSE)</f>
        <v>1.72</v>
      </c>
      <c r="F1568" s="10">
        <f>VLOOKUP(B1568,home!$B$2:$E$405,3,FALSE)</f>
        <v>1.1628000000000001</v>
      </c>
      <c r="G1568" s="10">
        <f>VLOOKUP(C1568,away!$B$2:$E$405,4,FALSE)</f>
        <v>0.98839999999999995</v>
      </c>
      <c r="H1568" s="10">
        <f>VLOOKUP(A1568,away!$A$2:$E$405,3,FALSE)</f>
        <v>1.58</v>
      </c>
      <c r="I1568" s="10">
        <f>VLOOKUP(C1568,away!$B$2:$E$405,3,FALSE)</f>
        <v>0.50629999999999997</v>
      </c>
      <c r="J1568" s="10">
        <f>VLOOKUP(B1568,home!$B$2:$E$405,4,FALSE)</f>
        <v>0.69620000000000004</v>
      </c>
      <c r="K1568" s="12">
        <f t="shared" si="2070"/>
        <v>1.9768158143999999</v>
      </c>
      <c r="L1568" s="12">
        <f t="shared" si="2071"/>
        <v>0.5569279748</v>
      </c>
      <c r="M1568" s="13">
        <f t="shared" si="2072"/>
        <v>7.9361351258789833E-2</v>
      </c>
      <c r="N1568" s="13">
        <f t="shared" si="2073"/>
        <v>0.15688277422052907</v>
      </c>
      <c r="O1568" s="13">
        <f t="shared" si="2074"/>
        <v>4.4198556633949247E-2</v>
      </c>
      <c r="P1568" s="13">
        <f t="shared" si="2075"/>
        <v>8.7372405727644875E-2</v>
      </c>
      <c r="Q1568" s="13">
        <f t="shared" si="2076"/>
        <v>0.15506417454304328</v>
      </c>
      <c r="R1568" s="13">
        <f t="shared" si="2077"/>
        <v>1.230770631761423E-2</v>
      </c>
      <c r="S1568" s="13">
        <f t="shared" si="2078"/>
        <v>2.4048032075911396E-2</v>
      </c>
      <c r="T1568" s="13">
        <f t="shared" si="2079"/>
        <v>8.6359576692290788E-2</v>
      </c>
      <c r="U1568" s="13">
        <f t="shared" si="2080"/>
        <v>2.4330068487650593E-2</v>
      </c>
      <c r="V1568" s="13">
        <f t="shared" si="2081"/>
        <v>2.941726366747111E-3</v>
      </c>
      <c r="W1568" s="13">
        <f t="shared" si="2082"/>
        <v>0.1021777708278566</v>
      </c>
      <c r="X1568" s="13">
        <f t="shared" si="2083"/>
        <v>5.6905658976736682E-2</v>
      </c>
      <c r="Y1568" s="13">
        <f t="shared" si="2084"/>
        <v>1.5846176704286702E-2</v>
      </c>
      <c r="Z1568" s="13">
        <f t="shared" si="2085"/>
        <v>2.2848353179673532E-3</v>
      </c>
      <c r="AA1568" s="13">
        <f t="shared" si="2086"/>
        <v>4.5166985898575157E-3</v>
      </c>
      <c r="AB1568" s="13">
        <f t="shared" si="2087"/>
        <v>4.4643406006542588E-3</v>
      </c>
      <c r="AC1568" s="13">
        <f t="shared" si="2088"/>
        <v>2.02417254729732E-4</v>
      </c>
      <c r="AD1568" s="13">
        <f t="shared" si="2089"/>
        <v>5.0496658313161462E-2</v>
      </c>
      <c r="AE1568" s="13">
        <f t="shared" si="2090"/>
        <v>2.8123001648516593E-2</v>
      </c>
      <c r="AF1568" s="13">
        <f t="shared" si="2091"/>
        <v>7.8312431767027044E-3</v>
      </c>
      <c r="AG1568" s="13">
        <f t="shared" si="2092"/>
        <v>1.4538128008557856E-3</v>
      </c>
      <c r="AH1568" s="13">
        <f t="shared" si="2093"/>
        <v>3.1812217659676792E-4</v>
      </c>
      <c r="AI1568" s="13">
        <f t="shared" si="2094"/>
        <v>6.2886894960784026E-4</v>
      </c>
      <c r="AJ1568" s="13">
        <f t="shared" si="2095"/>
        <v>6.2157904238494769E-4</v>
      </c>
      <c r="AK1568" s="13">
        <f t="shared" si="2096"/>
        <v>4.0958242696205748E-4</v>
      </c>
      <c r="AL1568" s="13">
        <f t="shared" si="2097"/>
        <v>8.9140027108917897E-6</v>
      </c>
      <c r="AM1568" s="13">
        <f t="shared" si="2098"/>
        <v>1.9964518545562165E-2</v>
      </c>
      <c r="AN1568" s="13">
        <f t="shared" si="2099"/>
        <v>1.1118798881436975E-2</v>
      </c>
      <c r="AO1568" s="13">
        <f t="shared" si="2100"/>
        <v>3.0961850716236003E-3</v>
      </c>
      <c r="AP1568" s="13">
        <f t="shared" si="2101"/>
        <v>5.7478402718177501E-4</v>
      </c>
      <c r="AQ1568" s="13">
        <f t="shared" si="2102"/>
        <v>8.0028326051433493E-5</v>
      </c>
      <c r="AR1568" s="13">
        <f t="shared" si="2103"/>
        <v>3.5434227910201189E-5</v>
      </c>
      <c r="AS1568" s="13">
        <f t="shared" si="2104"/>
        <v>7.0046942103939565E-5</v>
      </c>
      <c r="AT1568" s="13">
        <f t="shared" si="2105"/>
        <v>6.9234951450714474E-5</v>
      </c>
      <c r="AU1568" s="13">
        <f t="shared" si="2106"/>
        <v>4.5621582312329529E-5</v>
      </c>
      <c r="AV1568" s="13">
        <f t="shared" si="2107"/>
        <v>2.2546366348241078E-5</v>
      </c>
      <c r="AW1568" s="13">
        <f t="shared" si="2108"/>
        <v>2.7260605696455707E-7</v>
      </c>
      <c r="AX1568" s="13">
        <f t="shared" si="2109"/>
        <v>6.5776959979582288E-3</v>
      </c>
      <c r="AY1568" s="13">
        <f t="shared" si="2110"/>
        <v>3.6633029109929406E-3</v>
      </c>
      <c r="AZ1568" s="13">
        <f t="shared" si="2111"/>
        <v>1.0200979356491215E-3</v>
      </c>
      <c r="BA1568" s="13">
        <f t="shared" si="2112"/>
        <v>1.8937369246624204E-4</v>
      </c>
      <c r="BB1568" s="13">
        <f t="shared" si="2113"/>
        <v>2.6366876756405539E-5</v>
      </c>
      <c r="BC1568" s="13">
        <f t="shared" si="2114"/>
        <v>2.9368902547492267E-6</v>
      </c>
      <c r="BD1568" s="13">
        <f t="shared" si="2115"/>
        <v>3.2890521314383299E-6</v>
      </c>
      <c r="BE1568" s="13">
        <f t="shared" si="2116"/>
        <v>6.5018502678133173E-6</v>
      </c>
      <c r="BF1568" s="13">
        <f t="shared" si="2117"/>
        <v>6.4264802161371215E-6</v>
      </c>
      <c r="BG1568" s="13">
        <f t="shared" si="2118"/>
        <v>4.2346559073961968E-6</v>
      </c>
      <c r="BH1568" s="13">
        <f t="shared" si="2119"/>
        <v>2.0927836915707955E-6</v>
      </c>
      <c r="BI1568" s="13">
        <f t="shared" si="2120"/>
        <v>8.2740957952311223E-7</v>
      </c>
      <c r="BJ1568" s="14">
        <f t="shared" si="2121"/>
        <v>0.70745493705991314</v>
      </c>
      <c r="BK1568" s="14">
        <f t="shared" si="2122"/>
        <v>0.19759814959752675</v>
      </c>
      <c r="BL1568" s="14">
        <f t="shared" si="2123"/>
        <v>9.2061779527196741E-2</v>
      </c>
      <c r="BM1568" s="14">
        <f t="shared" si="2124"/>
        <v>0.46054970249609767</v>
      </c>
      <c r="BN1568" s="14">
        <f t="shared" si="2125"/>
        <v>0.53518696870157045</v>
      </c>
    </row>
    <row r="1569" spans="1:66" x14ac:dyDescent="0.25">
      <c r="A1569" t="s">
        <v>357</v>
      </c>
      <c r="B1569" t="s">
        <v>334</v>
      </c>
      <c r="C1569" t="s">
        <v>333</v>
      </c>
      <c r="D1569" t="s">
        <v>401</v>
      </c>
      <c r="E1569" s="10">
        <f>VLOOKUP(A1569,home!$A$2:$E$405,3,FALSE)</f>
        <v>1.72</v>
      </c>
      <c r="F1569" s="10">
        <f>VLOOKUP(B1569,home!$B$2:$E$405,3,FALSE)</f>
        <v>1.0465</v>
      </c>
      <c r="G1569" s="10">
        <f>VLOOKUP(C1569,away!$B$2:$E$405,4,FALSE)</f>
        <v>0.98839999999999995</v>
      </c>
      <c r="H1569" s="10">
        <f>VLOOKUP(A1569,away!$A$2:$E$405,3,FALSE)</f>
        <v>1.58</v>
      </c>
      <c r="I1569" s="10">
        <f>VLOOKUP(C1569,away!$B$2:$E$405,3,FALSE)</f>
        <v>1.3290999999999999</v>
      </c>
      <c r="J1569" s="10">
        <f>VLOOKUP(B1569,home!$B$2:$E$405,4,FALSE)</f>
        <v>1.0126999999999999</v>
      </c>
      <c r="K1569" s="12">
        <f t="shared" si="2070"/>
        <v>1.7791002319999998</v>
      </c>
      <c r="L1569" s="12">
        <f t="shared" si="2071"/>
        <v>2.1266477205999998</v>
      </c>
      <c r="M1569" s="13">
        <f t="shared" si="2072"/>
        <v>2.0125895644364213E-2</v>
      </c>
      <c r="N1569" s="13">
        <f t="shared" si="2073"/>
        <v>3.5805985610096153E-2</v>
      </c>
      <c r="O1569" s="13">
        <f t="shared" si="2074"/>
        <v>4.2800690097120619E-2</v>
      </c>
      <c r="P1569" s="13">
        <f t="shared" si="2075"/>
        <v>7.6146717681547391E-2</v>
      </c>
      <c r="Q1569" s="13">
        <f t="shared" si="2076"/>
        <v>3.1851218652955371E-2</v>
      </c>
      <c r="R1569" s="13">
        <f t="shared" si="2077"/>
        <v>4.5510995017574281E-2</v>
      </c>
      <c r="S1569" s="13">
        <f t="shared" si="2078"/>
        <v>7.2025646909495034E-2</v>
      </c>
      <c r="T1569" s="13">
        <f t="shared" si="2079"/>
        <v>6.7736321546639736E-2</v>
      </c>
      <c r="U1569" s="13">
        <f t="shared" si="2080"/>
        <v>8.0968621794317241E-2</v>
      </c>
      <c r="V1569" s="13">
        <f t="shared" si="2081"/>
        <v>3.0278937356034537E-2</v>
      </c>
      <c r="W1569" s="13">
        <f t="shared" si="2082"/>
        <v>1.8888836831651865E-2</v>
      </c>
      <c r="X1569" s="13">
        <f t="shared" si="2083"/>
        <v>4.0169901792817771E-2</v>
      </c>
      <c r="Y1569" s="13">
        <f t="shared" si="2084"/>
        <v>4.2713615042210877E-2</v>
      </c>
      <c r="Z1569" s="13">
        <f t="shared" si="2085"/>
        <v>3.226195127212076E-2</v>
      </c>
      <c r="AA1569" s="13">
        <f t="shared" si="2086"/>
        <v>5.7397244993002729E-2</v>
      </c>
      <c r="AB1569" s="13">
        <f t="shared" si="2087"/>
        <v>5.1057725941606007E-2</v>
      </c>
      <c r="AC1569" s="13">
        <f t="shared" si="2088"/>
        <v>7.1600592816128406E-3</v>
      </c>
      <c r="AD1569" s="13">
        <f t="shared" si="2089"/>
        <v>8.4012834973505E-3</v>
      </c>
      <c r="AE1569" s="13">
        <f t="shared" si="2090"/>
        <v>1.7866570399754839E-2</v>
      </c>
      <c r="AF1569" s="13">
        <f t="shared" si="2091"/>
        <v>1.8997950607789027E-2</v>
      </c>
      <c r="AG1569" s="13">
        <f t="shared" si="2092"/>
        <v>1.3467316118708637E-2</v>
      </c>
      <c r="AH1569" s="13">
        <f t="shared" si="2093"/>
        <v>1.7152451283740971E-2</v>
      </c>
      <c r="AI1569" s="13">
        <f t="shared" si="2094"/>
        <v>3.0515930058272255E-2</v>
      </c>
      <c r="AJ1569" s="13">
        <f t="shared" si="2095"/>
        <v>2.7145449123183975E-2</v>
      </c>
      <c r="AK1569" s="13">
        <f t="shared" si="2096"/>
        <v>1.6098158277600264E-2</v>
      </c>
      <c r="AL1569" s="13">
        <f t="shared" si="2097"/>
        <v>1.0836089430937513E-3</v>
      </c>
      <c r="AM1569" s="13">
        <f t="shared" si="2098"/>
        <v>2.9893450838468089E-3</v>
      </c>
      <c r="AN1569" s="13">
        <f t="shared" si="2099"/>
        <v>6.3572839086496321E-3</v>
      </c>
      <c r="AO1569" s="13">
        <f t="shared" si="2100"/>
        <v>6.7598516667683999E-3</v>
      </c>
      <c r="AP1569" s="13">
        <f t="shared" si="2101"/>
        <v>4.7919410462423746E-3</v>
      </c>
      <c r="AQ1569" s="13">
        <f t="shared" si="2102"/>
        <v>2.5476926258102316E-3</v>
      </c>
      <c r="AR1569" s="13">
        <f t="shared" si="2103"/>
        <v>7.2954442850540549E-3</v>
      </c>
      <c r="AS1569" s="13">
        <f t="shared" si="2104"/>
        <v>1.2979326620082741E-2</v>
      </c>
      <c r="AT1569" s="13">
        <f t="shared" si="2105"/>
        <v>1.1545761500496493E-2</v>
      </c>
      <c r="AU1569" s="13">
        <f t="shared" si="2106"/>
        <v>6.8470223213833231E-3</v>
      </c>
      <c r="AV1569" s="13">
        <f t="shared" si="2107"/>
        <v>3.0453847501205637E-3</v>
      </c>
      <c r="AW1569" s="13">
        <f t="shared" si="2108"/>
        <v>1.1388487543750588E-4</v>
      </c>
      <c r="AX1569" s="13">
        <f t="shared" si="2109"/>
        <v>8.8639075536665337E-4</v>
      </c>
      <c r="AY1569" s="13">
        <f t="shared" si="2110"/>
        <v>1.8850408794614055E-3</v>
      </c>
      <c r="AZ1569" s="13">
        <f t="shared" si="2111"/>
        <v>2.0044089447722089E-3</v>
      </c>
      <c r="BA1569" s="13">
        <f t="shared" si="2112"/>
        <v>1.420890571183356E-3</v>
      </c>
      <c r="BB1569" s="13">
        <f t="shared" si="2113"/>
        <v>7.5543342360727904E-4</v>
      </c>
      <c r="BC1569" s="13">
        <f t="shared" si="2114"/>
        <v>3.2130815367589484E-4</v>
      </c>
      <c r="BD1569" s="13">
        <f t="shared" si="2115"/>
        <v>2.5858066599290801E-3</v>
      </c>
      <c r="BE1569" s="13">
        <f t="shared" si="2116"/>
        <v>4.6004092285869711E-3</v>
      </c>
      <c r="BF1569" s="13">
        <f t="shared" si="2117"/>
        <v>4.092294562937011E-3</v>
      </c>
      <c r="BG1569" s="13">
        <f t="shared" si="2118"/>
        <v>2.4268674021111908E-3</v>
      </c>
      <c r="BH1569" s="13">
        <f t="shared" si="2119"/>
        <v>1.0794100895323148E-3</v>
      </c>
      <c r="BI1569" s="13">
        <f t="shared" si="2120"/>
        <v>3.8407574814201638E-4</v>
      </c>
      <c r="BJ1569" s="14">
        <f t="shared" si="2121"/>
        <v>0.32661858715935904</v>
      </c>
      <c r="BK1569" s="14">
        <f t="shared" si="2122"/>
        <v>0.20870590669560918</v>
      </c>
      <c r="BL1569" s="14">
        <f t="shared" si="2123"/>
        <v>0.42552906975479404</v>
      </c>
      <c r="BM1569" s="14">
        <f t="shared" si="2124"/>
        <v>0.73910285617420124</v>
      </c>
      <c r="BN1569" s="14">
        <f t="shared" si="2125"/>
        <v>0.25224150270365803</v>
      </c>
    </row>
    <row r="1570" spans="1:66" x14ac:dyDescent="0.25">
      <c r="A1570" t="s">
        <v>290</v>
      </c>
      <c r="B1570" t="s">
        <v>314</v>
      </c>
      <c r="C1570" t="s">
        <v>315</v>
      </c>
      <c r="D1570" t="s">
        <v>401</v>
      </c>
      <c r="E1570" s="10">
        <f>VLOOKUP(A1570,home!$A$2:$E$405,3,FALSE)</f>
        <v>1.6292</v>
      </c>
      <c r="F1570" s="10">
        <f>VLOOKUP(B1570,home!$B$2:$E$405,3,FALSE)</f>
        <v>0.95479999999999998</v>
      </c>
      <c r="G1570" s="10">
        <f>VLOOKUP(C1570,away!$B$2:$E$405,4,FALSE)</f>
        <v>0.83040000000000003</v>
      </c>
      <c r="H1570" s="10">
        <f>VLOOKUP(A1570,away!$A$2:$E$405,3,FALSE)</f>
        <v>1.1462000000000001</v>
      </c>
      <c r="I1570" s="10">
        <f>VLOOKUP(C1570,away!$B$2:$E$405,3,FALSE)</f>
        <v>1.3343</v>
      </c>
      <c r="J1570" s="10">
        <f>VLOOKUP(B1570,home!$B$2:$E$405,4,FALSE)</f>
        <v>0.72699999999999998</v>
      </c>
      <c r="K1570" s="12">
        <f t="shared" si="2070"/>
        <v>1.2917371568639999</v>
      </c>
      <c r="L1570" s="12">
        <f t="shared" si="2071"/>
        <v>1.1118553778200002</v>
      </c>
      <c r="M1570" s="13">
        <f t="shared" si="2072"/>
        <v>9.0392630612152303E-2</v>
      </c>
      <c r="N1570" s="13">
        <f t="shared" si="2073"/>
        <v>0.11676351966839937</v>
      </c>
      <c r="O1570" s="13">
        <f t="shared" si="2074"/>
        <v>0.10050353246141831</v>
      </c>
      <c r="P1570" s="13">
        <f t="shared" si="2075"/>
        <v>0.12982414727650121</v>
      </c>
      <c r="Q1570" s="13">
        <f t="shared" si="2076"/>
        <v>7.5413888460946002E-2</v>
      </c>
      <c r="R1570" s="13">
        <f t="shared" si="2077"/>
        <v>5.5872696528567467E-2</v>
      </c>
      <c r="S1570" s="13">
        <f t="shared" si="2078"/>
        <v>4.6614168383890382E-2</v>
      </c>
      <c r="T1570" s="13">
        <f t="shared" si="2079"/>
        <v>8.3849337447620464E-2</v>
      </c>
      <c r="U1570" s="13">
        <f t="shared" si="2080"/>
        <v>7.2172838160136824E-2</v>
      </c>
      <c r="V1570" s="13">
        <f t="shared" si="2081"/>
        <v>7.438714393295083E-3</v>
      </c>
      <c r="W1570" s="13">
        <f t="shared" si="2082"/>
        <v>3.2471640622867046E-2</v>
      </c>
      <c r="X1570" s="13">
        <f t="shared" si="2083"/>
        <v>3.6103768253173109E-2</v>
      </c>
      <c r="Y1570" s="13">
        <f t="shared" si="2084"/>
        <v>2.0071084445928762E-2</v>
      </c>
      <c r="Z1570" s="13">
        <f t="shared" si="2085"/>
        <v>2.0707452702864195E-2</v>
      </c>
      <c r="AA1570" s="13">
        <f t="shared" si="2086"/>
        <v>2.6748586080293547E-2</v>
      </c>
      <c r="AB1570" s="13">
        <f t="shared" si="2087"/>
        <v>1.7276071266745182E-2</v>
      </c>
      <c r="AC1570" s="13">
        <f t="shared" si="2088"/>
        <v>6.6772917936101317E-4</v>
      </c>
      <c r="AD1570" s="13">
        <f t="shared" si="2089"/>
        <v>1.0486206184222963E-2</v>
      </c>
      <c r="AE1570" s="13">
        <f t="shared" si="2090"/>
        <v>1.1659144738857645E-2</v>
      </c>
      <c r="AF1570" s="13">
        <f t="shared" si="2091"/>
        <v>6.4816413893403185E-3</v>
      </c>
      <c r="AG1570" s="13">
        <f t="shared" si="2092"/>
        <v>2.4022159452795769E-3</v>
      </c>
      <c r="AH1570" s="13">
        <f t="shared" si="2093"/>
        <v>5.7559231621582135E-3</v>
      </c>
      <c r="AI1570" s="13">
        <f t="shared" si="2094"/>
        <v>7.4351398206138949E-3</v>
      </c>
      <c r="AJ1570" s="13">
        <f t="shared" si="2095"/>
        <v>4.8021231863830532E-3</v>
      </c>
      <c r="AK1570" s="13">
        <f t="shared" si="2096"/>
        <v>2.0676936505630446E-3</v>
      </c>
      <c r="AL1570" s="13">
        <f t="shared" si="2097"/>
        <v>3.8360371076766576E-5</v>
      </c>
      <c r="AM1570" s="13">
        <f t="shared" si="2098"/>
        <v>2.7090844325395715E-3</v>
      </c>
      <c r="AN1570" s="13">
        <f t="shared" si="2099"/>
        <v>3.0121100952875662E-3</v>
      </c>
      <c r="AO1570" s="13">
        <f t="shared" si="2100"/>
        <v>1.6745154040156971E-3</v>
      </c>
      <c r="AP1570" s="13">
        <f t="shared" si="2101"/>
        <v>6.2060631906576101E-4</v>
      </c>
      <c r="AQ1570" s="13">
        <f t="shared" si="2102"/>
        <v>1.7250611834058533E-4</v>
      </c>
      <c r="AR1570" s="13">
        <f t="shared" si="2103"/>
        <v>1.2799508244328603E-3</v>
      </c>
      <c r="AS1570" s="13">
        <f t="shared" si="2104"/>
        <v>1.6533600388786355E-3</v>
      </c>
      <c r="AT1570" s="13">
        <f t="shared" si="2105"/>
        <v>1.067853297946821E-3</v>
      </c>
      <c r="AU1570" s="13">
        <f t="shared" si="2106"/>
        <v>4.5979526101255715E-4</v>
      </c>
      <c r="AV1570" s="13">
        <f t="shared" si="2107"/>
        <v>1.4848365579997537E-4</v>
      </c>
      <c r="AW1570" s="13">
        <f t="shared" si="2108"/>
        <v>1.5303922302703788E-6</v>
      </c>
      <c r="AX1570" s="13">
        <f t="shared" si="2109"/>
        <v>5.832375037655305E-4</v>
      </c>
      <c r="AY1570" s="13">
        <f t="shared" si="2110"/>
        <v>6.484757551080177E-4</v>
      </c>
      <c r="AZ1570" s="13">
        <f t="shared" si="2111"/>
        <v>3.6050562785136753E-4</v>
      </c>
      <c r="BA1570" s="13">
        <f t="shared" si="2112"/>
        <v>1.3361004035363953E-4</v>
      </c>
      <c r="BB1570" s="13">
        <f t="shared" si="2113"/>
        <v>3.7138760474485341E-5</v>
      </c>
      <c r="BC1570" s="13">
        <f t="shared" si="2114"/>
        <v>8.2585861118250636E-6</v>
      </c>
      <c r="BD1570" s="13">
        <f t="shared" si="2115"/>
        <v>2.3718670124847001E-4</v>
      </c>
      <c r="BE1570" s="13">
        <f t="shared" si="2116"/>
        <v>3.0638287511664956E-4</v>
      </c>
      <c r="BF1570" s="13">
        <f t="shared" si="2117"/>
        <v>1.9788307200749951E-4</v>
      </c>
      <c r="BG1570" s="13">
        <f t="shared" si="2118"/>
        <v>8.5204305608827151E-5</v>
      </c>
      <c r="BH1570" s="13">
        <f t="shared" si="2119"/>
        <v>2.751539186992944E-5</v>
      </c>
      <c r="BI1570" s="13">
        <f t="shared" si="2120"/>
        <v>7.1085308128122921E-6</v>
      </c>
      <c r="BJ1570" s="14">
        <f t="shared" si="2121"/>
        <v>0.40566249579954933</v>
      </c>
      <c r="BK1570" s="14">
        <f t="shared" si="2122"/>
        <v>0.27562422597138475</v>
      </c>
      <c r="BL1570" s="14">
        <f t="shared" si="2123"/>
        <v>0.29810532827161457</v>
      </c>
      <c r="BM1570" s="14">
        <f t="shared" si="2124"/>
        <v>0.43068214237455044</v>
      </c>
      <c r="BN1570" s="14">
        <f t="shared" si="2125"/>
        <v>0.56877041500798464</v>
      </c>
    </row>
    <row r="1571" spans="1:66" x14ac:dyDescent="0.25">
      <c r="A1571" t="s">
        <v>290</v>
      </c>
      <c r="B1571" t="s">
        <v>296</v>
      </c>
      <c r="C1571" t="s">
        <v>308</v>
      </c>
      <c r="D1571" t="s">
        <v>401</v>
      </c>
      <c r="E1571" s="10">
        <f>VLOOKUP(A1571,home!$A$2:$E$405,3,FALSE)</f>
        <v>1.6292</v>
      </c>
      <c r="F1571" s="10">
        <f>VLOOKUP(B1571,home!$B$2:$E$405,3,FALSE)</f>
        <v>1.1915</v>
      </c>
      <c r="G1571" s="10">
        <f>VLOOKUP(C1571,away!$B$2:$E$405,4,FALSE)</f>
        <v>0.75019999999999998</v>
      </c>
      <c r="H1571" s="10">
        <f>VLOOKUP(A1571,away!$A$2:$E$405,3,FALSE)</f>
        <v>1.1462000000000001</v>
      </c>
      <c r="I1571" s="10">
        <f>VLOOKUP(C1571,away!$B$2:$E$405,3,FALSE)</f>
        <v>0.96940000000000004</v>
      </c>
      <c r="J1571" s="10">
        <f>VLOOKUP(B1571,home!$B$2:$E$405,4,FALSE)</f>
        <v>1.1291</v>
      </c>
      <c r="K1571" s="12">
        <f t="shared" si="2070"/>
        <v>1.4562820883599998</v>
      </c>
      <c r="L1571" s="12">
        <f t="shared" si="2071"/>
        <v>1.2545726827480002</v>
      </c>
      <c r="M1571" s="13">
        <f t="shared" si="2072"/>
        <v>6.6479957275108983E-2</v>
      </c>
      <c r="N1571" s="13">
        <f t="shared" si="2073"/>
        <v>9.6813571014679273E-2</v>
      </c>
      <c r="O1571" s="13">
        <f t="shared" si="2074"/>
        <v>8.3403938347605899E-2</v>
      </c>
      <c r="P1571" s="13">
        <f t="shared" si="2075"/>
        <v>0.1214596615143002</v>
      </c>
      <c r="Q1571" s="13">
        <f t="shared" si="2076"/>
        <v>7.0493934689423152E-2</v>
      </c>
      <c r="R1571" s="13">
        <f t="shared" si="2077"/>
        <v>5.2318151342252393E-2</v>
      </c>
      <c r="S1571" s="13">
        <f t="shared" si="2078"/>
        <v>5.5477056468761853E-2</v>
      </c>
      <c r="T1571" s="13">
        <f t="shared" si="2079"/>
        <v>8.8439764760771922E-2</v>
      </c>
      <c r="U1571" s="13">
        <f t="shared" si="2080"/>
        <v>7.6189986695829839E-2</v>
      </c>
      <c r="V1571" s="13">
        <f t="shared" si="2081"/>
        <v>1.1261914746259953E-2</v>
      </c>
      <c r="W1571" s="13">
        <f t="shared" si="2082"/>
        <v>3.4219684808742198E-2</v>
      </c>
      <c r="X1571" s="13">
        <f t="shared" si="2083"/>
        <v>4.2931081773294681E-2</v>
      </c>
      <c r="Y1571" s="13">
        <f t="shared" si="2084"/>
        <v>2.693008121679805E-2</v>
      </c>
      <c r="Z1571" s="13">
        <f t="shared" si="2085"/>
        <v>2.187897449528849E-2</v>
      </c>
      <c r="AA1571" s="13">
        <f t="shared" si="2086"/>
        <v>3.1861958669173893E-2</v>
      </c>
      <c r="AB1571" s="13">
        <f t="shared" si="2087"/>
        <v>2.3199999854992288E-2</v>
      </c>
      <c r="AC1571" s="13">
        <f t="shared" si="2088"/>
        <v>1.2859781439681639E-3</v>
      </c>
      <c r="AD1571" s="13">
        <f t="shared" si="2089"/>
        <v>1.2458378514074006E-2</v>
      </c>
      <c r="AE1571" s="13">
        <f t="shared" si="2090"/>
        <v>1.562994135509187E-2</v>
      </c>
      <c r="AF1571" s="13">
        <f t="shared" si="2091"/>
        <v>9.8044487285257644E-3</v>
      </c>
      <c r="AG1571" s="13">
        <f t="shared" si="2092"/>
        <v>4.1001311814039291E-3</v>
      </c>
      <c r="AH1571" s="13">
        <f t="shared" si="2093"/>
        <v>6.8621909320822905E-3</v>
      </c>
      <c r="AI1571" s="13">
        <f t="shared" si="2094"/>
        <v>9.9932857412978505E-3</v>
      </c>
      <c r="AJ1571" s="13">
        <f t="shared" si="2095"/>
        <v>7.276521514457724E-3</v>
      </c>
      <c r="AK1571" s="13">
        <f t="shared" si="2096"/>
        <v>3.5322226490236541E-3</v>
      </c>
      <c r="AL1571" s="13">
        <f t="shared" si="2097"/>
        <v>9.3979885958586485E-5</v>
      </c>
      <c r="AM1571" s="13">
        <f t="shared" si="2098"/>
        <v>3.6285826960110092E-3</v>
      </c>
      <c r="AN1571" s="13">
        <f t="shared" si="2099"/>
        <v>4.5523207275075025E-3</v>
      </c>
      <c r="AO1571" s="13">
        <f t="shared" si="2100"/>
        <v>2.8556086139192088E-3</v>
      </c>
      <c r="AP1571" s="13">
        <f t="shared" si="2101"/>
        <v>1.1941895198809734E-3</v>
      </c>
      <c r="AQ1571" s="13">
        <f t="shared" si="2102"/>
        <v>3.7454938741665486E-4</v>
      </c>
      <c r="AR1571" s="13">
        <f t="shared" si="2103"/>
        <v>1.7218234574382946E-3</v>
      </c>
      <c r="AS1571" s="13">
        <f t="shared" si="2104"/>
        <v>2.507460660385475E-3</v>
      </c>
      <c r="AT1571" s="13">
        <f t="shared" si="2105"/>
        <v>1.8257850234933524E-3</v>
      </c>
      <c r="AU1571" s="13">
        <f t="shared" si="2106"/>
        <v>8.8628600896977015E-4</v>
      </c>
      <c r="AV1571" s="13">
        <f t="shared" si="2107"/>
        <v>3.2267061000668649E-4</v>
      </c>
      <c r="AW1571" s="13">
        <f t="shared" si="2108"/>
        <v>4.7695098248624531E-6</v>
      </c>
      <c r="AX1571" s="13">
        <f t="shared" si="2109"/>
        <v>8.807066643889799E-4</v>
      </c>
      <c r="AY1571" s="13">
        <f t="shared" si="2110"/>
        <v>1.104910522656525E-3</v>
      </c>
      <c r="AZ1571" s="13">
        <f t="shared" si="2111"/>
        <v>6.9309527930284606E-4</v>
      </c>
      <c r="BA1571" s="13">
        <f t="shared" si="2112"/>
        <v>2.8984613465164868E-4</v>
      </c>
      <c r="BB1571" s="13">
        <f t="shared" si="2113"/>
        <v>9.0908260683514276E-5</v>
      </c>
      <c r="BC1571" s="13">
        <f t="shared" si="2114"/>
        <v>2.2810204097934195E-5</v>
      </c>
      <c r="BD1571" s="13">
        <f t="shared" si="2115"/>
        <v>3.6002544570279957E-4</v>
      </c>
      <c r="BE1571" s="13">
        <f t="shared" si="2116"/>
        <v>5.2429860793081265E-4</v>
      </c>
      <c r="BF1571" s="13">
        <f t="shared" si="2117"/>
        <v>3.8176333584086241E-4</v>
      </c>
      <c r="BG1571" s="13">
        <f t="shared" si="2118"/>
        <v>1.8531836932587036E-4</v>
      </c>
      <c r="BH1571" s="13">
        <f t="shared" si="2119"/>
        <v>6.7468955473337031E-5</v>
      </c>
      <c r="BI1571" s="13">
        <f t="shared" si="2120"/>
        <v>1.9650766275235816E-5</v>
      </c>
      <c r="BJ1571" s="14">
        <f t="shared" si="2121"/>
        <v>0.41750854605332177</v>
      </c>
      <c r="BK1571" s="14">
        <f t="shared" si="2122"/>
        <v>0.25716345855701433</v>
      </c>
      <c r="BL1571" s="14">
        <f t="shared" si="2123"/>
        <v>0.30344080698755843</v>
      </c>
      <c r="BM1571" s="14">
        <f t="shared" si="2124"/>
        <v>0.50792243089698119</v>
      </c>
      <c r="BN1571" s="14">
        <f t="shared" si="2125"/>
        <v>0.49096921418336992</v>
      </c>
    </row>
    <row r="1572" spans="1:66" x14ac:dyDescent="0.25">
      <c r="A1572" t="s">
        <v>338</v>
      </c>
      <c r="B1572" t="s">
        <v>91</v>
      </c>
      <c r="C1572" t="s">
        <v>89</v>
      </c>
      <c r="D1572" t="s">
        <v>402</v>
      </c>
      <c r="E1572" s="10">
        <f>VLOOKUP(A1572,home!$A$2:$E$405,3,FALSE)</f>
        <v>1.4215</v>
      </c>
      <c r="F1572" s="10">
        <f>VLOOKUP(B1572,home!$B$2:$E$405,3,FALSE)</f>
        <v>1.1725000000000001</v>
      </c>
      <c r="G1572" s="10">
        <f>VLOOKUP(C1572,away!$B$2:$E$405,4,FALSE)</f>
        <v>0.70350000000000001</v>
      </c>
      <c r="H1572" s="10">
        <f>VLOOKUP(A1572,away!$A$2:$E$405,3,FALSE)</f>
        <v>1.0277000000000001</v>
      </c>
      <c r="I1572" s="10">
        <f>VLOOKUP(C1572,away!$B$2:$E$405,3,FALSE)</f>
        <v>0.8982</v>
      </c>
      <c r="J1572" s="10">
        <f>VLOOKUP(B1572,home!$B$2:$E$405,4,FALSE)</f>
        <v>1.3785000000000001</v>
      </c>
      <c r="K1572" s="12">
        <f t="shared" si="2070"/>
        <v>1.1725296056250001</v>
      </c>
      <c r="L1572" s="12">
        <f t="shared" si="2071"/>
        <v>1.2724659729900001</v>
      </c>
      <c r="M1572" s="13">
        <f t="shared" si="2072"/>
        <v>8.6726518352210777E-2</v>
      </c>
      <c r="N1572" s="13">
        <f t="shared" si="2073"/>
        <v>0.10168941036074702</v>
      </c>
      <c r="O1572" s="13">
        <f t="shared" si="2074"/>
        <v>0.11035654355908098</v>
      </c>
      <c r="P1572" s="13">
        <f t="shared" si="2075"/>
        <v>0.12939631449746736</v>
      </c>
      <c r="Q1572" s="13">
        <f t="shared" si="2076"/>
        <v>5.961692211326277E-2</v>
      </c>
      <c r="R1572" s="13">
        <f t="shared" si="2077"/>
        <v>7.0212473287859678E-2</v>
      </c>
      <c r="S1572" s="13">
        <f t="shared" si="2078"/>
        <v>4.8264955528163088E-2</v>
      </c>
      <c r="T1572" s="13">
        <f t="shared" si="2079"/>
        <v>7.5860504803521953E-2</v>
      </c>
      <c r="U1572" s="13">
        <f t="shared" si="2080"/>
        <v>8.2326203614169952E-2</v>
      </c>
      <c r="V1572" s="13">
        <f t="shared" si="2081"/>
        <v>8.0012786597433629E-3</v>
      </c>
      <c r="W1572" s="13">
        <f t="shared" si="2082"/>
        <v>2.3300868724680106E-2</v>
      </c>
      <c r="X1572" s="13">
        <f t="shared" si="2083"/>
        <v>2.9649562593262332E-2</v>
      </c>
      <c r="Y1572" s="13">
        <f t="shared" si="2084"/>
        <v>1.8864029756981739E-2</v>
      </c>
      <c r="Z1572" s="13">
        <f t="shared" si="2085"/>
        <v>2.9780994379423591E-2</v>
      </c>
      <c r="AA1572" s="13">
        <f t="shared" si="2086"/>
        <v>3.4919097594825886E-2</v>
      </c>
      <c r="AB1572" s="13">
        <f t="shared" si="2087"/>
        <v>2.0471837865821046E-2</v>
      </c>
      <c r="AC1572" s="13">
        <f t="shared" si="2088"/>
        <v>7.4612124808336828E-4</v>
      </c>
      <c r="AD1572" s="13">
        <f t="shared" si="2089"/>
        <v>6.8302396041172702E-3</v>
      </c>
      <c r="AE1572" s="13">
        <f t="shared" si="2090"/>
        <v>8.691247483607915E-3</v>
      </c>
      <c r="AF1572" s="13">
        <f t="shared" si="2091"/>
        <v>5.529658342863019E-3</v>
      </c>
      <c r="AG1572" s="13">
        <f t="shared" si="2092"/>
        <v>2.3454340278511549E-3</v>
      </c>
      <c r="AH1572" s="13">
        <f t="shared" si="2093"/>
        <v>9.4738254974057346E-3</v>
      </c>
      <c r="AI1572" s="13">
        <f t="shared" si="2094"/>
        <v>1.1108340874233217E-2</v>
      </c>
      <c r="AJ1572" s="13">
        <f t="shared" si="2095"/>
        <v>6.5124292722063722E-3</v>
      </c>
      <c r="AK1572" s="13">
        <f t="shared" si="2096"/>
        <v>2.5453387087336142E-3</v>
      </c>
      <c r="AL1572" s="13">
        <f t="shared" si="2097"/>
        <v>4.4528636225497543E-5</v>
      </c>
      <c r="AM1572" s="13">
        <f t="shared" si="2098"/>
        <v>1.6017316298679741E-3</v>
      </c>
      <c r="AN1572" s="13">
        <f t="shared" si="2099"/>
        <v>2.0381489968688102E-3</v>
      </c>
      <c r="AO1572" s="13">
        <f t="shared" si="2100"/>
        <v>1.2967376231996319E-3</v>
      </c>
      <c r="AP1572" s="13">
        <f t="shared" si="2101"/>
        <v>5.5001816713915342E-4</v>
      </c>
      <c r="AQ1572" s="13">
        <f t="shared" si="2102"/>
        <v>1.7496985055272474E-4</v>
      </c>
      <c r="AR1572" s="13">
        <f t="shared" si="2103"/>
        <v>2.4110241158987714E-3</v>
      </c>
      <c r="AS1572" s="13">
        <f t="shared" si="2104"/>
        <v>2.8269971557671508E-3</v>
      </c>
      <c r="AT1572" s="13">
        <f t="shared" si="2105"/>
        <v>1.6573689300773274E-3</v>
      </c>
      <c r="AU1572" s="13">
        <f t="shared" si="2106"/>
        <v>6.4777137931956556E-4</v>
      </c>
      <c r="AV1572" s="13">
        <f t="shared" si="2107"/>
        <v>1.8988277998218322E-4</v>
      </c>
      <c r="AW1572" s="13">
        <f t="shared" si="2108"/>
        <v>1.8454695693786157E-6</v>
      </c>
      <c r="AX1572" s="13">
        <f t="shared" si="2109"/>
        <v>3.1301295938103061E-4</v>
      </c>
      <c r="AY1572" s="13">
        <f t="shared" si="2110"/>
        <v>3.9829833991726252E-4</v>
      </c>
      <c r="AZ1572" s="13">
        <f t="shared" si="2111"/>
        <v>2.5341054232156068E-4</v>
      </c>
      <c r="BA1572" s="13">
        <f t="shared" si="2112"/>
        <v>1.074854307670428E-4</v>
      </c>
      <c r="BB1572" s="13">
        <f t="shared" si="2113"/>
        <v>3.4192888310808579E-5</v>
      </c>
      <c r="BC1572" s="13">
        <f t="shared" si="2114"/>
        <v>8.7018573787502855E-6</v>
      </c>
      <c r="BD1572" s="13">
        <f t="shared" si="2115"/>
        <v>5.1132435792324742E-4</v>
      </c>
      <c r="BE1572" s="13">
        <f t="shared" si="2116"/>
        <v>5.9954294774220167E-4</v>
      </c>
      <c r="BF1572" s="13">
        <f t="shared" si="2117"/>
        <v>3.5149092803570697E-4</v>
      </c>
      <c r="BG1572" s="13">
        <f t="shared" si="2118"/>
        <v>1.3737783974349089E-4</v>
      </c>
      <c r="BH1572" s="13">
        <f t="shared" si="2119"/>
        <v>4.0269896064012483E-5</v>
      </c>
      <c r="BI1572" s="13">
        <f t="shared" si="2120"/>
        <v>9.4435290700992486E-6</v>
      </c>
      <c r="BJ1572" s="14">
        <f t="shared" si="2121"/>
        <v>0.3391545860966001</v>
      </c>
      <c r="BK1572" s="14">
        <f t="shared" si="2122"/>
        <v>0.27357801526181075</v>
      </c>
      <c r="BL1572" s="14">
        <f t="shared" si="2123"/>
        <v>0.35730858413396022</v>
      </c>
      <c r="BM1572" s="14">
        <f t="shared" si="2124"/>
        <v>0.44142754483081825</v>
      </c>
      <c r="BN1572" s="14">
        <f t="shared" si="2125"/>
        <v>0.55799818217062858</v>
      </c>
    </row>
    <row r="1573" spans="1:66" x14ac:dyDescent="0.25">
      <c r="A1573" t="s">
        <v>338</v>
      </c>
      <c r="B1573" t="s">
        <v>78</v>
      </c>
      <c r="C1573" t="s">
        <v>80</v>
      </c>
      <c r="D1573" t="s">
        <v>402</v>
      </c>
      <c r="E1573" s="10">
        <f>VLOOKUP(A1573,home!$A$2:$E$405,3,FALSE)</f>
        <v>1.4215</v>
      </c>
      <c r="F1573" s="10">
        <f>VLOOKUP(B1573,home!$B$2:$E$405,3,FALSE)</f>
        <v>0.93799999999999994</v>
      </c>
      <c r="G1573" s="10">
        <f>VLOOKUP(C1573,away!$B$2:$E$405,4,FALSE)</f>
        <v>1.0823</v>
      </c>
      <c r="H1573" s="10">
        <f>VLOOKUP(A1573,away!$A$2:$E$405,3,FALSE)</f>
        <v>1.0277000000000001</v>
      </c>
      <c r="I1573" s="10">
        <f>VLOOKUP(C1573,away!$B$2:$E$405,3,FALSE)</f>
        <v>1.7215</v>
      </c>
      <c r="J1573" s="10">
        <f>VLOOKUP(B1573,home!$B$2:$E$405,4,FALSE)</f>
        <v>0.89200000000000002</v>
      </c>
      <c r="K1573" s="12">
        <f t="shared" si="2070"/>
        <v>1.4431031041</v>
      </c>
      <c r="L1573" s="12">
        <f t="shared" si="2071"/>
        <v>1.5781135106000002</v>
      </c>
      <c r="M1573" s="13">
        <f t="shared" si="2072"/>
        <v>4.8741882184327699E-2</v>
      </c>
      <c r="N1573" s="13">
        <f t="shared" si="2073"/>
        <v>7.0339561479879797E-2</v>
      </c>
      <c r="O1573" s="13">
        <f t="shared" si="2074"/>
        <v>7.6920222807160987E-2</v>
      </c>
      <c r="P1573" s="13">
        <f t="shared" si="2075"/>
        <v>0.11100381230107766</v>
      </c>
      <c r="Q1573" s="13">
        <f t="shared" si="2076"/>
        <v>5.0753619756323663E-2</v>
      </c>
      <c r="R1573" s="13">
        <f t="shared" si="2077"/>
        <v>6.0694421425171521E-2</v>
      </c>
      <c r="S1573" s="13">
        <f t="shared" si="2078"/>
        <v>6.3199479550129084E-2</v>
      </c>
      <c r="T1573" s="13">
        <f t="shared" si="2079"/>
        <v>8.0094973049309473E-2</v>
      </c>
      <c r="U1573" s="13">
        <f t="shared" si="2080"/>
        <v>8.7588307960218575E-2</v>
      </c>
      <c r="V1573" s="13">
        <f t="shared" si="2081"/>
        <v>1.5992140300245677E-2</v>
      </c>
      <c r="W1573" s="13">
        <f t="shared" si="2082"/>
        <v>2.4414235404887255E-2</v>
      </c>
      <c r="X1573" s="13">
        <f t="shared" si="2083"/>
        <v>3.852843474342145E-2</v>
      </c>
      <c r="Y1573" s="13">
        <f t="shared" si="2084"/>
        <v>3.0401121705431921E-2</v>
      </c>
      <c r="Z1573" s="13">
        <f t="shared" si="2085"/>
        <v>3.1927562156371096E-2</v>
      </c>
      <c r="AA1573" s="13">
        <f t="shared" si="2086"/>
        <v>4.6074764054204825E-2</v>
      </c>
      <c r="AB1573" s="13">
        <f t="shared" si="2087"/>
        <v>3.3245317513649043E-2</v>
      </c>
      <c r="AC1573" s="13">
        <f t="shared" si="2088"/>
        <v>2.2762617853314049E-3</v>
      </c>
      <c r="AD1573" s="13">
        <f t="shared" si="2089"/>
        <v>8.808064724255233E-3</v>
      </c>
      <c r="AE1573" s="13">
        <f t="shared" si="2090"/>
        <v>1.390012594358645E-2</v>
      </c>
      <c r="AF1573" s="13">
        <f t="shared" si="2091"/>
        <v>1.0967988275307676E-2</v>
      </c>
      <c r="AG1573" s="13">
        <f t="shared" si="2092"/>
        <v>5.7695768271218122E-3</v>
      </c>
      <c r="AH1573" s="13">
        <f t="shared" si="2093"/>
        <v>1.2596329299872634E-2</v>
      </c>
      <c r="AI1573" s="13">
        <f t="shared" si="2094"/>
        <v>1.8177801912911979E-2</v>
      </c>
      <c r="AJ1573" s="13">
        <f t="shared" si="2095"/>
        <v>1.3116221183119099E-2</v>
      </c>
      <c r="AK1573" s="13">
        <f t="shared" si="2096"/>
        <v>6.3093531678071147E-3</v>
      </c>
      <c r="AL1573" s="13">
        <f t="shared" si="2097"/>
        <v>2.0735656863762775E-4</v>
      </c>
      <c r="AM1573" s="13">
        <f t="shared" si="2098"/>
        <v>2.5421891089372865E-3</v>
      </c>
      <c r="AN1573" s="13">
        <f t="shared" si="2099"/>
        <v>4.0118629793141078E-3</v>
      </c>
      <c r="AO1573" s="13">
        <f t="shared" si="2100"/>
        <v>3.1655875851657814E-3</v>
      </c>
      <c r="AP1573" s="13">
        <f t="shared" si="2101"/>
        <v>1.6652188457125826E-3</v>
      </c>
      <c r="AQ1573" s="13">
        <f t="shared" si="2102"/>
        <v>6.5697608963119134E-4</v>
      </c>
      <c r="AR1573" s="13">
        <f t="shared" si="2103"/>
        <v>3.9756874904191249E-3</v>
      </c>
      <c r="AS1573" s="13">
        <f t="shared" si="2104"/>
        <v>5.7373269583553786E-3</v>
      </c>
      <c r="AT1573" s="13">
        <f t="shared" si="2105"/>
        <v>4.1397771714196292E-3</v>
      </c>
      <c r="AU1573" s="13">
        <f t="shared" si="2106"/>
        <v>1.9913750954526615E-3</v>
      </c>
      <c r="AV1573" s="13">
        <f t="shared" si="2107"/>
        <v>7.1843989541879268E-4</v>
      </c>
      <c r="AW1573" s="13">
        <f t="shared" si="2108"/>
        <v>1.3117494643291306E-5</v>
      </c>
      <c r="AX1573" s="13">
        <f t="shared" si="2109"/>
        <v>6.1144016571943436E-4</v>
      </c>
      <c r="AY1573" s="13">
        <f t="shared" si="2110"/>
        <v>9.6492198644534239E-4</v>
      </c>
      <c r="AZ1573" s="13">
        <f t="shared" si="2111"/>
        <v>7.6137821174219263E-4</v>
      </c>
      <c r="BA1573" s="13">
        <f t="shared" si="2112"/>
        <v>4.0051374754227392E-4</v>
      </c>
      <c r="BB1573" s="13">
        <f t="shared" si="2113"/>
        <v>1.5801403904437512E-4</v>
      </c>
      <c r="BC1573" s="13">
        <f t="shared" si="2114"/>
        <v>4.987281797608081E-5</v>
      </c>
      <c r="BD1573" s="13">
        <f t="shared" si="2115"/>
        <v>1.0456810237589736E-3</v>
      </c>
      <c r="BE1573" s="13">
        <f t="shared" si="2116"/>
        <v>1.5090255312850407E-3</v>
      </c>
      <c r="BF1573" s="13">
        <f t="shared" si="2117"/>
        <v>1.0888397141817971E-3</v>
      </c>
      <c r="BG1573" s="13">
        <f t="shared" si="2118"/>
        <v>5.2376932380103611E-4</v>
      </c>
      <c r="BH1573" s="13">
        <f t="shared" si="2119"/>
        <v>1.8896328425240834E-4</v>
      </c>
      <c r="BI1573" s="13">
        <f t="shared" si="2120"/>
        <v>5.453870041311621E-5</v>
      </c>
      <c r="BJ1573" s="14">
        <f t="shared" si="2121"/>
        <v>0.34896567748675533</v>
      </c>
      <c r="BK1573" s="14">
        <f t="shared" si="2122"/>
        <v>0.2423858546761945</v>
      </c>
      <c r="BL1573" s="14">
        <f t="shared" si="2123"/>
        <v>0.37569616351287366</v>
      </c>
      <c r="BM1573" s="14">
        <f t="shared" si="2124"/>
        <v>0.57956993338645146</v>
      </c>
      <c r="BN1573" s="14">
        <f t="shared" si="2125"/>
        <v>0.41845351995394131</v>
      </c>
    </row>
    <row r="1574" spans="1:66" x14ac:dyDescent="0.25">
      <c r="A1574" t="s">
        <v>338</v>
      </c>
      <c r="B1574" t="s">
        <v>82</v>
      </c>
      <c r="C1574" t="s">
        <v>75</v>
      </c>
      <c r="D1574" t="s">
        <v>402</v>
      </c>
      <c r="E1574" s="10">
        <f>VLOOKUP(A1574,home!$A$2:$E$405,3,FALSE)</f>
        <v>1.4215</v>
      </c>
      <c r="F1574" s="10">
        <f>VLOOKUP(B1574,home!$B$2:$E$405,3,FALSE)</f>
        <v>1.0282</v>
      </c>
      <c r="G1574" s="10">
        <f>VLOOKUP(C1574,away!$B$2:$E$405,4,FALSE)</f>
        <v>0.43290000000000001</v>
      </c>
      <c r="H1574" s="10">
        <f>VLOOKUP(A1574,away!$A$2:$E$405,3,FALSE)</f>
        <v>1.0277000000000001</v>
      </c>
      <c r="I1574" s="10">
        <f>VLOOKUP(C1574,away!$B$2:$E$405,3,FALSE)</f>
        <v>0.52390000000000003</v>
      </c>
      <c r="J1574" s="10">
        <f>VLOOKUP(B1574,home!$B$2:$E$405,4,FALSE)</f>
        <v>1.3472999999999999</v>
      </c>
      <c r="K1574" s="12">
        <f t="shared" si="2070"/>
        <v>0.63272070927000001</v>
      </c>
      <c r="L1574" s="12">
        <f t="shared" si="2071"/>
        <v>0.72540252801900007</v>
      </c>
      <c r="M1574" s="13">
        <f t="shared" si="2072"/>
        <v>0.25714292062222921</v>
      </c>
      <c r="N1574" s="13">
        <f t="shared" si="2073"/>
        <v>0.16269965111985615</v>
      </c>
      <c r="O1574" s="13">
        <f t="shared" si="2074"/>
        <v>0.18653212468155411</v>
      </c>
      <c r="P1574" s="13">
        <f t="shared" si="2075"/>
        <v>0.118022738230153</v>
      </c>
      <c r="Q1574" s="13">
        <f t="shared" si="2076"/>
        <v>5.1471719327268468E-2</v>
      </c>
      <c r="R1574" s="13">
        <f t="shared" si="2077"/>
        <v>6.7655437400377327E-2</v>
      </c>
      <c r="S1574" s="13">
        <f t="shared" si="2078"/>
        <v>1.3542436542329473E-2</v>
      </c>
      <c r="T1574" s="13">
        <f t="shared" si="2079"/>
        <v>3.7337715321484971E-2</v>
      </c>
      <c r="U1574" s="13">
        <f t="shared" si="2080"/>
        <v>4.280699633793883E-2</v>
      </c>
      <c r="V1574" s="13">
        <f t="shared" si="2081"/>
        <v>6.9062995921413792E-4</v>
      </c>
      <c r="W1574" s="13">
        <f t="shared" si="2082"/>
        <v>1.0855740920031894E-2</v>
      </c>
      <c r="X1574" s="13">
        <f t="shared" si="2083"/>
        <v>7.8747819069104417E-3</v>
      </c>
      <c r="Y1574" s="13">
        <f t="shared" si="2084"/>
        <v>2.8561933514355577E-3</v>
      </c>
      <c r="Z1574" s="13">
        <f t="shared" si="2085"/>
        <v>1.6359141774821642E-2</v>
      </c>
      <c r="AA1574" s="13">
        <f t="shared" si="2086"/>
        <v>1.0350767786813635E-2</v>
      </c>
      <c r="AB1574" s="13">
        <f t="shared" si="2087"/>
        <v>3.2745725677808955E-3</v>
      </c>
      <c r="AC1574" s="13">
        <f t="shared" si="2088"/>
        <v>1.9811462895078707E-5</v>
      </c>
      <c r="AD1574" s="13">
        <f t="shared" si="2089"/>
        <v>1.717163023643485E-3</v>
      </c>
      <c r="AE1574" s="13">
        <f t="shared" si="2090"/>
        <v>1.2456343983717341E-3</v>
      </c>
      <c r="AF1574" s="13">
        <f t="shared" si="2091"/>
        <v>4.5179317078314097E-4</v>
      </c>
      <c r="AG1574" s="13">
        <f t="shared" si="2092"/>
        <v>1.0924396940927011E-4</v>
      </c>
      <c r="AH1574" s="13">
        <f t="shared" si="2093"/>
        <v>2.9667406999192118E-3</v>
      </c>
      <c r="AI1574" s="13">
        <f t="shared" si="2094"/>
        <v>1.8771182798730599E-3</v>
      </c>
      <c r="AJ1574" s="13">
        <f t="shared" si="2095"/>
        <v>5.9384580471248238E-4</v>
      </c>
      <c r="AK1574" s="13">
        <f t="shared" si="2096"/>
        <v>1.2524617958489863E-4</v>
      </c>
      <c r="AL1574" s="13">
        <f t="shared" si="2097"/>
        <v>3.6372039231168861E-7</v>
      </c>
      <c r="AM1574" s="13">
        <f t="shared" si="2098"/>
        <v>2.1729692125038483E-4</v>
      </c>
      <c r="AN1574" s="13">
        <f t="shared" si="2099"/>
        <v>1.5762773600577472E-4</v>
      </c>
      <c r="AO1574" s="13">
        <f t="shared" si="2100"/>
        <v>5.7171779092250266E-5</v>
      </c>
      <c r="AP1574" s="13">
        <f t="shared" si="2101"/>
        <v>1.3824184361620718E-5</v>
      </c>
      <c r="AQ1574" s="13">
        <f t="shared" si="2102"/>
        <v>2.5070245709300984E-6</v>
      </c>
      <c r="AR1574" s="13">
        <f t="shared" si="2103"/>
        <v>4.304162407396509E-4</v>
      </c>
      <c r="AS1574" s="13">
        <f t="shared" si="2104"/>
        <v>2.72333269122119E-4</v>
      </c>
      <c r="AT1574" s="13">
        <f t="shared" si="2105"/>
        <v>8.6155449598382467E-5</v>
      </c>
      <c r="AU1574" s="13">
        <f t="shared" si="2106"/>
        <v>1.8170779059121434E-5</v>
      </c>
      <c r="AV1574" s="13">
        <f t="shared" si="2107"/>
        <v>2.8742570535689437E-6</v>
      </c>
      <c r="AW1574" s="13">
        <f t="shared" si="2108"/>
        <v>4.6372046662801365E-9</v>
      </c>
      <c r="AX1574" s="13">
        <f t="shared" si="2109"/>
        <v>2.2914710355955127E-5</v>
      </c>
      <c r="AY1574" s="13">
        <f t="shared" si="2110"/>
        <v>1.6622388821033009E-5</v>
      </c>
      <c r="AZ1574" s="13">
        <f t="shared" si="2111"/>
        <v>6.0289614362460551E-6</v>
      </c>
      <c r="BA1574" s="13">
        <f t="shared" si="2112"/>
        <v>1.4578079557273167E-6</v>
      </c>
      <c r="BB1574" s="13">
        <f t="shared" si="2113"/>
        <v>2.6437439411270147E-7</v>
      </c>
      <c r="BC1574" s="13">
        <f t="shared" si="2114"/>
        <v>3.8355570766569031E-8</v>
      </c>
      <c r="BD1574" s="13">
        <f t="shared" si="2115"/>
        <v>5.2037504855496191E-5</v>
      </c>
      <c r="BE1574" s="13">
        <f t="shared" si="2116"/>
        <v>3.2925206980810618E-5</v>
      </c>
      <c r="BF1574" s="13">
        <f t="shared" si="2117"/>
        <v>1.0416230156880025E-5</v>
      </c>
      <c r="BG1574" s="13">
        <f t="shared" si="2118"/>
        <v>2.1968548442602316E-6</v>
      </c>
      <c r="BH1574" s="13">
        <f t="shared" si="2119"/>
        <v>3.4749888880589218E-7</v>
      </c>
      <c r="BI1574" s="13">
        <f t="shared" si="2120"/>
        <v>4.3973948679160213E-8</v>
      </c>
      <c r="BJ1574" s="14">
        <f t="shared" si="2121"/>
        <v>0.27711539075300995</v>
      </c>
      <c r="BK1574" s="14">
        <f t="shared" si="2122"/>
        <v>0.38943552292603423</v>
      </c>
      <c r="BL1574" s="14">
        <f t="shared" si="2123"/>
        <v>0.31709076700380245</v>
      </c>
      <c r="BM1574" s="14">
        <f t="shared" si="2124"/>
        <v>0.15645961332461347</v>
      </c>
      <c r="BN1574" s="14">
        <f t="shared" si="2125"/>
        <v>0.8435245913814382</v>
      </c>
    </row>
    <row r="1575" spans="1:66" x14ac:dyDescent="0.25">
      <c r="A1575" t="s">
        <v>338</v>
      </c>
      <c r="B1575" t="s">
        <v>83</v>
      </c>
      <c r="C1575" t="s">
        <v>92</v>
      </c>
      <c r="D1575" t="s">
        <v>402</v>
      </c>
      <c r="E1575" s="10">
        <f>VLOOKUP(A1575,home!$A$2:$E$405,3,FALSE)</f>
        <v>1.4215</v>
      </c>
      <c r="F1575" s="10">
        <f>VLOOKUP(B1575,home!$B$2:$E$405,3,FALSE)</f>
        <v>0.64939999999999998</v>
      </c>
      <c r="G1575" s="10">
        <f>VLOOKUP(C1575,away!$B$2:$E$405,4,FALSE)</f>
        <v>1.1364000000000001</v>
      </c>
      <c r="H1575" s="10">
        <f>VLOOKUP(A1575,away!$A$2:$E$405,3,FALSE)</f>
        <v>1.0277000000000001</v>
      </c>
      <c r="I1575" s="10">
        <f>VLOOKUP(C1575,away!$B$2:$E$405,3,FALSE)</f>
        <v>0.5988</v>
      </c>
      <c r="J1575" s="10">
        <f>VLOOKUP(B1575,home!$B$2:$E$405,4,FALSE)</f>
        <v>0.74850000000000005</v>
      </c>
      <c r="K1575" s="12">
        <f t="shared" si="2070"/>
        <v>1.0490359544400001</v>
      </c>
      <c r="L1575" s="12">
        <f t="shared" si="2071"/>
        <v>0.46061698986000005</v>
      </c>
      <c r="M1575" s="13">
        <f t="shared" si="2072"/>
        <v>0.22098665933199987</v>
      </c>
      <c r="N1575" s="13">
        <f t="shared" si="2073"/>
        <v>0.23182295109085163</v>
      </c>
      <c r="O1575" s="13">
        <f t="shared" si="2074"/>
        <v>0.10179020982072308</v>
      </c>
      <c r="P1575" s="13">
        <f t="shared" si="2075"/>
        <v>0.1067815899119301</v>
      </c>
      <c r="Q1575" s="13">
        <f t="shared" si="2076"/>
        <v>0.12159530537934449</v>
      </c>
      <c r="R1575" s="13">
        <f t="shared" si="2077"/>
        <v>2.3443150022419635E-2</v>
      </c>
      <c r="S1575" s="13">
        <f t="shared" si="2078"/>
        <v>1.2899317065775136E-2</v>
      </c>
      <c r="T1575" s="13">
        <f t="shared" si="2079"/>
        <v>5.600886354494114E-2</v>
      </c>
      <c r="U1575" s="13">
        <f t="shared" si="2080"/>
        <v>2.459270725884909E-2</v>
      </c>
      <c r="V1575" s="13">
        <f t="shared" si="2081"/>
        <v>6.925554235441715E-4</v>
      </c>
      <c r="W1575" s="13">
        <f t="shared" si="2082"/>
        <v>4.2519282411347989E-2</v>
      </c>
      <c r="X1575" s="13">
        <f t="shared" si="2083"/>
        <v>1.9585103875322356E-2</v>
      </c>
      <c r="Y1575" s="13">
        <f t="shared" si="2084"/>
        <v>4.5106157965732014E-3</v>
      </c>
      <c r="Z1575" s="13">
        <f t="shared" si="2085"/>
        <v>3.5994377320544418E-3</v>
      </c>
      <c r="AA1575" s="13">
        <f t="shared" si="2086"/>
        <v>3.7759395966930802E-3</v>
      </c>
      <c r="AB1575" s="13">
        <f t="shared" si="2087"/>
        <v>1.9805481993623573E-3</v>
      </c>
      <c r="AC1575" s="13">
        <f t="shared" si="2088"/>
        <v>2.0915337562604434E-5</v>
      </c>
      <c r="AD1575" s="13">
        <f t="shared" si="2089"/>
        <v>1.1151064001623082E-2</v>
      </c>
      <c r="AE1575" s="13">
        <f t="shared" si="2090"/>
        <v>5.1363695341638312E-3</v>
      </c>
      <c r="AF1575" s="13">
        <f t="shared" si="2091"/>
        <v>1.1829495368175769E-3</v>
      </c>
      <c r="AG1575" s="13">
        <f t="shared" si="2092"/>
        <v>1.8162888493506455E-4</v>
      </c>
      <c r="AH1575" s="13">
        <f t="shared" si="2093"/>
        <v>4.1449054333185552E-4</v>
      </c>
      <c r="AI1575" s="13">
        <f t="shared" si="2094"/>
        <v>4.3481548273048727E-4</v>
      </c>
      <c r="AJ1575" s="13">
        <f t="shared" si="2095"/>
        <v>2.2806853746573302E-4</v>
      </c>
      <c r="AK1575" s="13">
        <f t="shared" si="2096"/>
        <v>7.9750698626033408E-5</v>
      </c>
      <c r="AL1575" s="13">
        <f t="shared" si="2097"/>
        <v>4.0425480981171851E-7</v>
      </c>
      <c r="AM1575" s="13">
        <f t="shared" si="2098"/>
        <v>2.3395734135928403E-3</v>
      </c>
      <c r="AN1575" s="13">
        <f t="shared" si="2099"/>
        <v>1.0776472633256191E-3</v>
      </c>
      <c r="AO1575" s="13">
        <f t="shared" si="2100"/>
        <v>2.4819131928195665E-4</v>
      </c>
      <c r="AP1575" s="13">
        <f t="shared" si="2101"/>
        <v>3.8107046132345692E-5</v>
      </c>
      <c r="AQ1575" s="13">
        <f t="shared" si="2102"/>
        <v>4.388188220484307E-6</v>
      </c>
      <c r="AR1575" s="13">
        <f t="shared" si="2103"/>
        <v>3.818427727899106E-5</v>
      </c>
      <c r="AS1575" s="13">
        <f t="shared" si="2104"/>
        <v>4.0056679759967997E-5</v>
      </c>
      <c r="AT1575" s="13">
        <f t="shared" si="2105"/>
        <v>2.1010448641847729E-5</v>
      </c>
      <c r="AU1575" s="13">
        <f t="shared" si="2106"/>
        <v>7.3469053480711138E-6</v>
      </c>
      <c r="AV1575" s="13">
        <f t="shared" si="2107"/>
        <v>1.9267919659985298E-6</v>
      </c>
      <c r="AW1575" s="13">
        <f t="shared" si="2108"/>
        <v>5.4260403787527804E-9</v>
      </c>
      <c r="AX1575" s="13">
        <f t="shared" si="2109"/>
        <v>4.0904943815180225E-4</v>
      </c>
      <c r="AY1575" s="13">
        <f t="shared" si="2110"/>
        <v>1.8841512090540745E-4</v>
      </c>
      <c r="AZ1575" s="13">
        <f t="shared" si="2111"/>
        <v>4.3393602917778362E-5</v>
      </c>
      <c r="BA1575" s="13">
        <f t="shared" si="2112"/>
        <v>6.662610251722395E-6</v>
      </c>
      <c r="BB1575" s="13">
        <f t="shared" si="2113"/>
        <v>7.6722786968968654E-7</v>
      </c>
      <c r="BC1575" s="13">
        <f t="shared" si="2114"/>
        <v>7.0679638374632791E-8</v>
      </c>
      <c r="BD1575" s="13">
        <f t="shared" si="2115"/>
        <v>2.9313878100380742E-6</v>
      </c>
      <c r="BE1575" s="13">
        <f t="shared" si="2116"/>
        <v>3.0751312091370728E-6</v>
      </c>
      <c r="BF1575" s="13">
        <f t="shared" si="2117"/>
        <v>1.6129616015026702E-6</v>
      </c>
      <c r="BG1575" s="13">
        <f t="shared" si="2118"/>
        <v>5.6401823770247502E-7</v>
      </c>
      <c r="BH1575" s="13">
        <f t="shared" si="2119"/>
        <v>1.4791885257744564E-7</v>
      </c>
      <c r="BI1575" s="13">
        <f t="shared" si="2120"/>
        <v>3.1034438938650081E-8</v>
      </c>
      <c r="BJ1575" s="14">
        <f t="shared" si="2121"/>
        <v>0.49805039996620831</v>
      </c>
      <c r="BK1575" s="14">
        <f t="shared" si="2122"/>
        <v>0.3415698564465271</v>
      </c>
      <c r="BL1575" s="14">
        <f t="shared" si="2123"/>
        <v>0.1568565677153462</v>
      </c>
      <c r="BM1575" s="14">
        <f t="shared" si="2124"/>
        <v>0.19346798660800227</v>
      </c>
      <c r="BN1575" s="14">
        <f t="shared" si="2125"/>
        <v>0.80641986555726874</v>
      </c>
    </row>
    <row r="1576" spans="1:66" x14ac:dyDescent="0.25">
      <c r="A1576" t="s">
        <v>350</v>
      </c>
      <c r="B1576" t="s">
        <v>101</v>
      </c>
      <c r="C1576" t="s">
        <v>103</v>
      </c>
      <c r="D1576" t="s">
        <v>402</v>
      </c>
      <c r="E1576" s="10">
        <f>VLOOKUP(A1576,home!$A$2:$E$405,3,FALSE)</f>
        <v>1.6204000000000001</v>
      </c>
      <c r="F1576" s="10">
        <f>VLOOKUP(B1576,home!$B$2:$E$405,3,FALSE)</f>
        <v>0.89139999999999997</v>
      </c>
      <c r="G1576" s="10">
        <f>VLOOKUP(C1576,away!$B$2:$E$405,4,FALSE)</f>
        <v>1.0286</v>
      </c>
      <c r="H1576" s="10">
        <f>VLOOKUP(A1576,away!$A$2:$E$405,3,FALSE)</f>
        <v>1.3241000000000001</v>
      </c>
      <c r="I1576" s="10">
        <f>VLOOKUP(C1576,away!$B$2:$E$405,3,FALSE)</f>
        <v>0.83909999999999996</v>
      </c>
      <c r="J1576" s="10">
        <f>VLOOKUP(B1576,home!$B$2:$E$405,4,FALSE)</f>
        <v>1.3426</v>
      </c>
      <c r="K1576" s="12">
        <f t="shared" si="2070"/>
        <v>1.4857351024159999</v>
      </c>
      <c r="L1576" s="12">
        <f t="shared" si="2071"/>
        <v>1.491698831406</v>
      </c>
      <c r="M1576" s="13">
        <f t="shared" si="2072"/>
        <v>5.0923339008770482E-2</v>
      </c>
      <c r="N1576" s="13">
        <f t="shared" si="2073"/>
        <v>7.5658592297560293E-2</v>
      </c>
      <c r="O1576" s="13">
        <f t="shared" si="2074"/>
        <v>7.5962285290674503E-2</v>
      </c>
      <c r="P1576" s="13">
        <f t="shared" si="2075"/>
        <v>0.11285983371609368</v>
      </c>
      <c r="Q1576" s="13">
        <f t="shared" si="2076"/>
        <v>5.6204313187933078E-2</v>
      </c>
      <c r="R1576" s="13">
        <f t="shared" si="2077"/>
        <v>5.6656426099514177E-2</v>
      </c>
      <c r="S1576" s="13">
        <f t="shared" si="2078"/>
        <v>6.253194661995054E-2</v>
      </c>
      <c r="T1576" s="13">
        <f t="shared" si="2079"/>
        <v>8.383990830241661E-2</v>
      </c>
      <c r="U1576" s="13">
        <f t="shared" si="2080"/>
        <v>8.4176441033486218E-2</v>
      </c>
      <c r="V1576" s="13">
        <f t="shared" si="2081"/>
        <v>1.5398626062983254E-2</v>
      </c>
      <c r="W1576" s="13">
        <f t="shared" si="2082"/>
        <v>2.7834907003498235E-2</v>
      </c>
      <c r="X1576" s="13">
        <f t="shared" si="2083"/>
        <v>4.1521298249413009E-2</v>
      </c>
      <c r="Y1576" s="13">
        <f t="shared" si="2084"/>
        <v>3.0968636038554691E-2</v>
      </c>
      <c r="Z1576" s="13">
        <f t="shared" si="2085"/>
        <v>2.8171441534761896E-2</v>
      </c>
      <c r="AA1576" s="13">
        <f t="shared" si="2086"/>
        <v>4.1855299573855816E-2</v>
      </c>
      <c r="AB1576" s="13">
        <f t="shared" si="2087"/>
        <v>3.1092943899507522E-2</v>
      </c>
      <c r="AC1576" s="13">
        <f t="shared" si="2088"/>
        <v>2.1329689032975651E-3</v>
      </c>
      <c r="AD1576" s="13">
        <f t="shared" si="2089"/>
        <v>1.0338824601895568E-2</v>
      </c>
      <c r="AE1576" s="13">
        <f t="shared" si="2090"/>
        <v>1.5422412576759222E-2</v>
      </c>
      <c r="AF1576" s="13">
        <f t="shared" si="2091"/>
        <v>1.1502797409106466E-2</v>
      </c>
      <c r="AG1576" s="13">
        <f t="shared" si="2092"/>
        <v>5.7195698176880257E-3</v>
      </c>
      <c r="AH1576" s="13">
        <f t="shared" si="2093"/>
        <v>1.0505826604106696E-2</v>
      </c>
      <c r="AI1576" s="13">
        <f t="shared" si="2094"/>
        <v>1.5608875365617199E-2</v>
      </c>
      <c r="AJ1576" s="13">
        <f t="shared" si="2095"/>
        <v>1.1595327019966926E-2</v>
      </c>
      <c r="AK1576" s="13">
        <f t="shared" si="2096"/>
        <v>5.7425281258525265E-3</v>
      </c>
      <c r="AL1576" s="13">
        <f t="shared" si="2097"/>
        <v>1.890893412989289E-4</v>
      </c>
      <c r="AM1576" s="13">
        <f t="shared" si="2098"/>
        <v>3.0721509257516729E-3</v>
      </c>
      <c r="AN1576" s="13">
        <f t="shared" si="2099"/>
        <v>4.5827239458466323E-3</v>
      </c>
      <c r="AO1576" s="13">
        <f t="shared" si="2100"/>
        <v>3.4180219773378576E-3</v>
      </c>
      <c r="AP1576" s="13">
        <f t="shared" si="2101"/>
        <v>1.6995531297716356E-3</v>
      </c>
      <c r="AQ1576" s="13">
        <f t="shared" si="2102"/>
        <v>6.3380535439818992E-4</v>
      </c>
      <c r="AR1576" s="13">
        <f t="shared" si="2103"/>
        <v>3.1343058536600016E-3</v>
      </c>
      <c r="AS1576" s="13">
        <f t="shared" si="2104"/>
        <v>4.6567482284906106E-3</v>
      </c>
      <c r="AT1576" s="13">
        <f t="shared" si="2105"/>
        <v>3.4593471530910127E-3</v>
      </c>
      <c r="AU1576" s="13">
        <f t="shared" si="2106"/>
        <v>1.7132244989300582E-3</v>
      </c>
      <c r="AV1576" s="13">
        <f t="shared" si="2107"/>
        <v>6.3634944409486237E-4</v>
      </c>
      <c r="AW1576" s="13">
        <f t="shared" si="2108"/>
        <v>1.1640914030929317E-5</v>
      </c>
      <c r="AX1576" s="13">
        <f t="shared" si="2109"/>
        <v>7.6073374505151125E-4</v>
      </c>
      <c r="AY1576" s="13">
        <f t="shared" si="2110"/>
        <v>1.1347856385044493E-3</v>
      </c>
      <c r="AZ1576" s="13">
        <f t="shared" si="2111"/>
        <v>8.4637920542669938E-4</v>
      </c>
      <c r="BA1576" s="13">
        <f t="shared" si="2112"/>
        <v>4.2084762388711538E-4</v>
      </c>
      <c r="BB1576" s="13">
        <f t="shared" si="2113"/>
        <v>1.5694447718810051E-4</v>
      </c>
      <c r="BC1576" s="13">
        <f t="shared" si="2114"/>
        <v>4.6822778643422986E-5</v>
      </c>
      <c r="BD1576" s="13">
        <f t="shared" si="2115"/>
        <v>7.7924006319560191E-4</v>
      </c>
      <c r="BE1576" s="13">
        <f t="shared" si="2116"/>
        <v>1.1577443150985677E-3</v>
      </c>
      <c r="BF1576" s="13">
        <f t="shared" si="2117"/>
        <v>8.6005068428225641E-4</v>
      </c>
      <c r="BG1576" s="13">
        <f t="shared" si="2118"/>
        <v>4.2593583049834979E-4</v>
      </c>
      <c r="BH1576" s="13">
        <f t="shared" si="2119"/>
        <v>1.5820695368702736E-4</v>
      </c>
      <c r="BI1576" s="13">
        <f t="shared" si="2120"/>
        <v>4.7010724907823776E-5</v>
      </c>
      <c r="BJ1576" s="14">
        <f t="shared" si="2121"/>
        <v>0.3757840282866326</v>
      </c>
      <c r="BK1576" s="14">
        <f t="shared" si="2122"/>
        <v>0.24517058929089888</v>
      </c>
      <c r="BL1576" s="14">
        <f t="shared" si="2123"/>
        <v>0.35022411676251763</v>
      </c>
      <c r="BM1576" s="14">
        <f t="shared" si="2124"/>
        <v>0.56996224154979136</v>
      </c>
      <c r="BN1576" s="14">
        <f t="shared" si="2125"/>
        <v>0.42826478960054615</v>
      </c>
    </row>
    <row r="1577" spans="1:66" x14ac:dyDescent="0.25">
      <c r="A1577" t="s">
        <v>350</v>
      </c>
      <c r="B1577" t="s">
        <v>102</v>
      </c>
      <c r="C1577" t="s">
        <v>99</v>
      </c>
      <c r="D1577" t="s">
        <v>402</v>
      </c>
      <c r="E1577" s="10">
        <f>VLOOKUP(A1577,home!$A$2:$E$405,3,FALSE)</f>
        <v>1.6204000000000001</v>
      </c>
      <c r="F1577" s="10">
        <f>VLOOKUP(B1577,home!$B$2:$E$405,3,FALSE)</f>
        <v>0.68569999999999998</v>
      </c>
      <c r="G1577" s="10">
        <f>VLOOKUP(C1577,away!$B$2:$E$405,4,FALSE)</f>
        <v>0.82279999999999998</v>
      </c>
      <c r="H1577" s="10">
        <f>VLOOKUP(A1577,away!$A$2:$E$405,3,FALSE)</f>
        <v>1.3241000000000001</v>
      </c>
      <c r="I1577" s="10">
        <f>VLOOKUP(C1577,away!$B$2:$E$405,3,FALSE)</f>
        <v>0.41959999999999997</v>
      </c>
      <c r="J1577" s="10">
        <f>VLOOKUP(B1577,home!$B$2:$E$405,4,FALSE)</f>
        <v>0.83909999999999996</v>
      </c>
      <c r="K1577" s="12">
        <f t="shared" si="2070"/>
        <v>0.91421989278400007</v>
      </c>
      <c r="L1577" s="12">
        <f t="shared" si="2071"/>
        <v>0.46619754927599999</v>
      </c>
      <c r="M1577" s="13">
        <f t="shared" si="2072"/>
        <v>0.25147355550703748</v>
      </c>
      <c r="N1577" s="13">
        <f t="shared" si="2073"/>
        <v>0.22990212695365508</v>
      </c>
      <c r="O1577" s="13">
        <f t="shared" si="2074"/>
        <v>0.11723635528510301</v>
      </c>
      <c r="P1577" s="13">
        <f t="shared" si="2075"/>
        <v>0.1071798081591338</v>
      </c>
      <c r="Q1577" s="13">
        <f t="shared" si="2076"/>
        <v>0.10509054892719207</v>
      </c>
      <c r="R1577" s="13">
        <f t="shared" si="2077"/>
        <v>2.7327650759982731E-2</v>
      </c>
      <c r="S1577" s="13">
        <f t="shared" si="2078"/>
        <v>1.1420198093858075E-2</v>
      </c>
      <c r="T1577" s="13">
        <f t="shared" si="2079"/>
        <v>4.89929563619265E-2</v>
      </c>
      <c r="U1577" s="13">
        <f t="shared" si="2080"/>
        <v>2.4983481947830007E-2</v>
      </c>
      <c r="V1577" s="13">
        <f t="shared" si="2081"/>
        <v>5.4081880094976624E-4</v>
      </c>
      <c r="W1577" s="13">
        <f t="shared" si="2082"/>
        <v>3.202529012427642E-2</v>
      </c>
      <c r="X1577" s="13">
        <f t="shared" si="2083"/>
        <v>1.4930111770790549E-2</v>
      </c>
      <c r="Y1577" s="13">
        <f t="shared" si="2084"/>
        <v>3.4801907589796575E-3</v>
      </c>
      <c r="Z1577" s="13">
        <f t="shared" si="2085"/>
        <v>4.2466946039247892E-3</v>
      </c>
      <c r="AA1577" s="13">
        <f t="shared" si="2086"/>
        <v>3.8824126854865118E-3</v>
      </c>
      <c r="AB1577" s="13">
        <f t="shared" si="2087"/>
        <v>1.7746894545343603E-3</v>
      </c>
      <c r="AC1577" s="13">
        <f t="shared" si="2088"/>
        <v>1.4406299903427264E-5</v>
      </c>
      <c r="AD1577" s="13">
        <f t="shared" si="2089"/>
        <v>7.3195393259481191E-3</v>
      </c>
      <c r="AE1577" s="13">
        <f t="shared" si="2090"/>
        <v>3.4123512955863177E-3</v>
      </c>
      <c r="AF1577" s="13">
        <f t="shared" si="2091"/>
        <v>7.9541490563556246E-4</v>
      </c>
      <c r="AG1577" s="13">
        <f t="shared" si="2092"/>
        <v>1.2360682655496668E-4</v>
      </c>
      <c r="AH1577" s="13">
        <f t="shared" si="2093"/>
        <v>4.9494965421833755E-4</v>
      </c>
      <c r="AI1577" s="13">
        <f t="shared" si="2094"/>
        <v>4.524928198129664E-4</v>
      </c>
      <c r="AJ1577" s="13">
        <f t="shared" si="2095"/>
        <v>2.0683896860747002E-4</v>
      </c>
      <c r="AK1577" s="13">
        <f t="shared" si="2096"/>
        <v>6.3032099901291465E-5</v>
      </c>
      <c r="AL1577" s="13">
        <f t="shared" si="2097"/>
        <v>2.456026768809212E-7</v>
      </c>
      <c r="AM1577" s="13">
        <f t="shared" si="2098"/>
        <v>1.3383336915593126E-3</v>
      </c>
      <c r="AN1577" s="13">
        <f t="shared" si="2099"/>
        <v>6.2392788711845349E-4</v>
      </c>
      <c r="AO1577" s="13">
        <f t="shared" si="2100"/>
        <v>1.454368259497879E-4</v>
      </c>
      <c r="AP1577" s="13">
        <f t="shared" si="2101"/>
        <v>2.2600763944090429E-5</v>
      </c>
      <c r="AQ1577" s="13">
        <f t="shared" si="2102"/>
        <v>2.6341051906250852E-6</v>
      </c>
      <c r="AR1577" s="13">
        <f t="shared" si="2103"/>
        <v>4.614886316231853E-5</v>
      </c>
      <c r="AS1577" s="13">
        <f t="shared" si="2104"/>
        <v>4.219020873235833E-5</v>
      </c>
      <c r="AT1577" s="13">
        <f t="shared" si="2105"/>
        <v>1.928556405191561E-5</v>
      </c>
      <c r="AU1577" s="13">
        <f t="shared" si="2106"/>
        <v>5.8770820999404187E-6</v>
      </c>
      <c r="AV1577" s="13">
        <f t="shared" si="2107"/>
        <v>1.3432363418225737E-6</v>
      </c>
      <c r="AW1577" s="13">
        <f t="shared" si="2108"/>
        <v>2.9077110600259266E-9</v>
      </c>
      <c r="AX1577" s="13">
        <f t="shared" si="2109"/>
        <v>2.0392188066776154E-4</v>
      </c>
      <c r="AY1577" s="13">
        <f t="shared" si="2110"/>
        <v>9.5067881011063341E-5</v>
      </c>
      <c r="AZ1577" s="13">
        <f t="shared" si="2111"/>
        <v>2.2160206571110055E-5</v>
      </c>
      <c r="BA1577" s="13">
        <f t="shared" si="2112"/>
        <v>3.4436779983004728E-6</v>
      </c>
      <c r="BB1577" s="13">
        <f t="shared" si="2113"/>
        <v>4.013585608258404E-7</v>
      </c>
      <c r="BC1577" s="13">
        <f t="shared" si="2114"/>
        <v>3.7422475487589849E-8</v>
      </c>
      <c r="BD1577" s="13">
        <f t="shared" si="2115"/>
        <v>3.5857478180243936E-6</v>
      </c>
      <c r="BE1577" s="13">
        <f t="shared" si="2116"/>
        <v>3.2781619857447231E-6</v>
      </c>
      <c r="BF1577" s="13">
        <f t="shared" si="2117"/>
        <v>1.4984804495680627E-6</v>
      </c>
      <c r="BG1577" s="13">
        <f t="shared" si="2118"/>
        <v>4.5664687864767819E-7</v>
      </c>
      <c r="BH1577" s="13">
        <f t="shared" si="2119"/>
        <v>1.0436891510935715E-7</v>
      </c>
      <c r="BI1577" s="13">
        <f t="shared" si="2120"/>
        <v>1.9083227676251781E-8</v>
      </c>
      <c r="BJ1577" s="14">
        <f t="shared" si="2121"/>
        <v>0.44853010295159218</v>
      </c>
      <c r="BK1577" s="14">
        <f t="shared" si="2122"/>
        <v>0.37072410034457043</v>
      </c>
      <c r="BL1577" s="14">
        <f t="shared" si="2123"/>
        <v>0.17654569111913981</v>
      </c>
      <c r="BM1577" s="14">
        <f t="shared" si="2124"/>
        <v>0.16174147845382297</v>
      </c>
      <c r="BN1577" s="14">
        <f t="shared" si="2125"/>
        <v>0.8382100455921041</v>
      </c>
    </row>
    <row r="1578" spans="1:66" x14ac:dyDescent="0.25">
      <c r="A1578" t="s">
        <v>350</v>
      </c>
      <c r="B1578" t="s">
        <v>105</v>
      </c>
      <c r="C1578" t="s">
        <v>106</v>
      </c>
      <c r="D1578" t="s">
        <v>402</v>
      </c>
      <c r="E1578" s="10">
        <f>VLOOKUP(A1578,home!$A$2:$E$405,3,FALSE)</f>
        <v>1.6204000000000001</v>
      </c>
      <c r="F1578" s="10">
        <f>VLOOKUP(B1578,home!$B$2:$E$405,3,FALSE)</f>
        <v>1.8513999999999999</v>
      </c>
      <c r="G1578" s="10">
        <f>VLOOKUP(C1578,away!$B$2:$E$405,4,FALSE)</f>
        <v>0.82279999999999998</v>
      </c>
      <c r="H1578" s="10">
        <f>VLOOKUP(A1578,away!$A$2:$E$405,3,FALSE)</f>
        <v>1.3241000000000001</v>
      </c>
      <c r="I1578" s="10">
        <f>VLOOKUP(C1578,away!$B$2:$E$405,3,FALSE)</f>
        <v>1.5944</v>
      </c>
      <c r="J1578" s="10">
        <f>VLOOKUP(B1578,home!$B$2:$E$405,4,FALSE)</f>
        <v>0.41959999999999997</v>
      </c>
      <c r="K1578" s="12">
        <f t="shared" si="2070"/>
        <v>2.4684070431679999</v>
      </c>
      <c r="L1578" s="12">
        <f t="shared" si="2071"/>
        <v>0.88583645878400008</v>
      </c>
      <c r="M1578" s="13">
        <f t="shared" si="2072"/>
        <v>3.4935789016783583E-2</v>
      </c>
      <c r="N1578" s="13">
        <f t="shared" si="2073"/>
        <v>8.6235747667659846E-2</v>
      </c>
      <c r="O1578" s="13">
        <f t="shared" si="2074"/>
        <v>3.0947395627452537E-2</v>
      </c>
      <c r="P1578" s="13">
        <f t="shared" si="2075"/>
        <v>7.6390769334510389E-2</v>
      </c>
      <c r="Q1578" s="13">
        <f t="shared" si="2076"/>
        <v>0.10643246345785501</v>
      </c>
      <c r="R1578" s="13">
        <f t="shared" si="2077"/>
        <v>1.3707165675604999E-2</v>
      </c>
      <c r="S1578" s="13">
        <f t="shared" si="2078"/>
        <v>4.1759108665864852E-2</v>
      </c>
      <c r="T1578" s="13">
        <f t="shared" si="2079"/>
        <v>9.4281756529163777E-2</v>
      </c>
      <c r="U1578" s="13">
        <f t="shared" si="2080"/>
        <v>3.3834864295534034E-2</v>
      </c>
      <c r="V1578" s="13">
        <f t="shared" si="2081"/>
        <v>1.014563043129184E-2</v>
      </c>
      <c r="W1578" s="13">
        <f t="shared" si="2082"/>
        <v>8.7572880807030032E-2</v>
      </c>
      <c r="X1578" s="13">
        <f t="shared" si="2083"/>
        <v>7.7575250619612818E-2</v>
      </c>
      <c r="Y1578" s="13">
        <f t="shared" si="2084"/>
        <v>3.4359492649079552E-2</v>
      </c>
      <c r="Z1578" s="13">
        <f t="shared" si="2085"/>
        <v>4.0474357006811765E-3</v>
      </c>
      <c r="AA1578" s="13">
        <f t="shared" si="2086"/>
        <v>9.9907187903310237E-3</v>
      </c>
      <c r="AB1578" s="13">
        <f t="shared" si="2087"/>
        <v>1.2330580314181992E-2</v>
      </c>
      <c r="AC1578" s="13">
        <f t="shared" si="2088"/>
        <v>1.3865303601302466E-3</v>
      </c>
      <c r="AD1578" s="13">
        <f t="shared" si="2089"/>
        <v>5.4041378943646169E-2</v>
      </c>
      <c r="AE1578" s="13">
        <f t="shared" si="2090"/>
        <v>4.7871823751243756E-2</v>
      </c>
      <c r="AF1578" s="13">
        <f t="shared" si="2091"/>
        <v>2.1203303413666774E-2</v>
      </c>
      <c r="AG1578" s="13">
        <f t="shared" si="2092"/>
        <v>6.2608864034950926E-3</v>
      </c>
      <c r="AH1578" s="13">
        <f t="shared" si="2093"/>
        <v>8.9634152706183779E-4</v>
      </c>
      <c r="AI1578" s="13">
        <f t="shared" si="2094"/>
        <v>2.2125357384834006E-3</v>
      </c>
      <c r="AJ1578" s="13">
        <f t="shared" si="2095"/>
        <v>2.730719400066669E-3</v>
      </c>
      <c r="AK1578" s="13">
        <f t="shared" si="2096"/>
        <v>2.2468423333466873E-3</v>
      </c>
      <c r="AL1578" s="13">
        <f t="shared" si="2097"/>
        <v>1.2127176617092683E-4</v>
      </c>
      <c r="AM1578" s="13">
        <f t="shared" si="2098"/>
        <v>2.6679224081401411E-2</v>
      </c>
      <c r="AN1578" s="13">
        <f t="shared" si="2099"/>
        <v>2.3633429383373445E-2</v>
      </c>
      <c r="AO1578" s="13">
        <f t="shared" si="2100"/>
        <v>1.0467676696944633E-2</v>
      </c>
      <c r="AP1578" s="13">
        <f t="shared" si="2101"/>
        <v>3.0908832189724109E-3</v>
      </c>
      <c r="AQ1578" s="13">
        <f t="shared" si="2102"/>
        <v>6.8450426130235275E-4</v>
      </c>
      <c r="AR1578" s="13">
        <f t="shared" si="2103"/>
        <v>1.588024008387003E-4</v>
      </c>
      <c r="AS1578" s="13">
        <f t="shared" si="2104"/>
        <v>3.9198896470223565E-4</v>
      </c>
      <c r="AT1578" s="13">
        <f t="shared" si="2105"/>
        <v>4.8379416065756555E-4</v>
      </c>
      <c r="AU1578" s="13">
        <f t="shared" si="2106"/>
        <v>3.9806697120356194E-4</v>
      </c>
      <c r="AV1578" s="13">
        <f t="shared" si="2107"/>
        <v>2.4564782884285642E-4</v>
      </c>
      <c r="AW1578" s="13">
        <f t="shared" si="2108"/>
        <v>7.3659290190143059E-6</v>
      </c>
      <c r="AX1578" s="13">
        <f t="shared" si="2109"/>
        <v>1.0975864104798089E-2</v>
      </c>
      <c r="AY1578" s="13">
        <f t="shared" si="2110"/>
        <v>9.7228205906887601E-3</v>
      </c>
      <c r="AZ1578" s="13">
        <f t="shared" si="2111"/>
        <v>4.3064144807239448E-3</v>
      </c>
      <c r="BA1578" s="13">
        <f t="shared" si="2112"/>
        <v>1.2715929845535461E-3</v>
      </c>
      <c r="BB1578" s="13">
        <f t="shared" si="2113"/>
        <v>2.8160585661287269E-4</v>
      </c>
      <c r="BC1578" s="13">
        <f t="shared" si="2114"/>
        <v>4.9891346958956419E-5</v>
      </c>
      <c r="BD1578" s="13">
        <f t="shared" si="2115"/>
        <v>2.3445492734225261E-5</v>
      </c>
      <c r="BE1578" s="13">
        <f t="shared" si="2116"/>
        <v>5.7873019395705799E-5</v>
      </c>
      <c r="BF1578" s="13">
        <f t="shared" si="2117"/>
        <v>7.1427084342879244E-5</v>
      </c>
      <c r="BG1578" s="13">
        <f t="shared" si="2118"/>
        <v>5.8770372688305965E-5</v>
      </c>
      <c r="BH1578" s="13">
        <f t="shared" si="2119"/>
        <v>3.6267300468355678E-5</v>
      </c>
      <c r="BI1578" s="13">
        <f t="shared" si="2120"/>
        <v>1.790449198255585E-5</v>
      </c>
      <c r="BJ1578" s="14">
        <f t="shared" si="2121"/>
        <v>0.70699889124878335</v>
      </c>
      <c r="BK1578" s="14">
        <f t="shared" si="2122"/>
        <v>0.17446192016544063</v>
      </c>
      <c r="BL1578" s="14">
        <f t="shared" si="2123"/>
        <v>0.1108411517899201</v>
      </c>
      <c r="BM1578" s="14">
        <f t="shared" si="2124"/>
        <v>0.63798461346328939</v>
      </c>
      <c r="BN1578" s="14">
        <f t="shared" si="2125"/>
        <v>0.34864933077986632</v>
      </c>
    </row>
    <row r="1579" spans="1:66" x14ac:dyDescent="0.25">
      <c r="A1579" t="s">
        <v>339</v>
      </c>
      <c r="B1579" t="s">
        <v>111</v>
      </c>
      <c r="C1579" t="s">
        <v>118</v>
      </c>
      <c r="D1579" t="s">
        <v>402</v>
      </c>
      <c r="E1579" s="10">
        <f>VLOOKUP(A1579,home!$A$2:$E$405,3,FALSE)</f>
        <v>1.2710999999999999</v>
      </c>
      <c r="F1579" s="10">
        <f>VLOOKUP(B1579,home!$B$2:$E$405,3,FALSE)</f>
        <v>1.7391000000000001</v>
      </c>
      <c r="G1579" s="10">
        <f>VLOOKUP(C1579,away!$B$2:$E$405,4,FALSE)</f>
        <v>0.70389999999999997</v>
      </c>
      <c r="H1579" s="10">
        <f>VLOOKUP(A1579,away!$A$2:$E$405,3,FALSE)</f>
        <v>0.94469999999999998</v>
      </c>
      <c r="I1579" s="10">
        <f>VLOOKUP(C1579,away!$B$2:$E$405,3,FALSE)</f>
        <v>0.89139999999999997</v>
      </c>
      <c r="J1579" s="10">
        <f>VLOOKUP(B1579,home!$B$2:$E$405,4,FALSE)</f>
        <v>0.72430000000000005</v>
      </c>
      <c r="K1579" s="12">
        <f t="shared" si="2070"/>
        <v>1.556020230039</v>
      </c>
      <c r="L1579" s="12">
        <f t="shared" si="2071"/>
        <v>0.60993707159400001</v>
      </c>
      <c r="M1579" s="13">
        <f t="shared" si="2072"/>
        <v>0.11464013686066354</v>
      </c>
      <c r="N1579" s="13">
        <f t="shared" si="2073"/>
        <v>0.17838237212963215</v>
      </c>
      <c r="O1579" s="13">
        <f t="shared" si="2074"/>
        <v>6.9923269363928495E-2</v>
      </c>
      <c r="P1579" s="13">
        <f t="shared" si="2075"/>
        <v>0.10880202168073899</v>
      </c>
      <c r="Q1579" s="13">
        <f t="shared" si="2076"/>
        <v>0.13878328985802638</v>
      </c>
      <c r="R1579" s="13">
        <f t="shared" si="2077"/>
        <v>2.13243970760565E-2</v>
      </c>
      <c r="S1579" s="13">
        <f t="shared" si="2078"/>
        <v>2.5815303972037407E-2</v>
      </c>
      <c r="T1579" s="13">
        <f t="shared" si="2079"/>
        <v>8.4649073402185901E-2</v>
      </c>
      <c r="U1579" s="13">
        <f t="shared" si="2080"/>
        <v>3.318119324372841E-2</v>
      </c>
      <c r="V1579" s="13">
        <f t="shared" si="2081"/>
        <v>2.7222938564065188E-3</v>
      </c>
      <c r="W1579" s="13">
        <f t="shared" si="2082"/>
        <v>7.1983202203485155E-2</v>
      </c>
      <c r="X1579" s="13">
        <f t="shared" si="2083"/>
        <v>4.3905223555952506E-2</v>
      </c>
      <c r="Y1579" s="13">
        <f t="shared" si="2084"/>
        <v>1.3389711741698786E-2</v>
      </c>
      <c r="Z1579" s="13">
        <f t="shared" si="2085"/>
        <v>4.3355134353591862E-3</v>
      </c>
      <c r="AA1579" s="13">
        <f t="shared" si="2086"/>
        <v>6.7461466130247756E-3</v>
      </c>
      <c r="AB1579" s="13">
        <f t="shared" si="2087"/>
        <v>5.2485703023378173E-3</v>
      </c>
      <c r="AC1579" s="13">
        <f t="shared" si="2088"/>
        <v>1.6147871684443429E-4</v>
      </c>
      <c r="AD1579" s="13">
        <f t="shared" si="2089"/>
        <v>2.8001829712902701E-2</v>
      </c>
      <c r="AE1579" s="13">
        <f t="shared" si="2090"/>
        <v>1.7079354014361732E-2</v>
      </c>
      <c r="AF1579" s="13">
        <f t="shared" si="2091"/>
        <v>5.20866558611851E-3</v>
      </c>
      <c r="AG1579" s="13">
        <f t="shared" si="2092"/>
        <v>1.0589860781698567E-3</v>
      </c>
      <c r="AH1579" s="13">
        <f t="shared" si="2093"/>
        <v>6.6109759215485621E-4</v>
      </c>
      <c r="AI1579" s="13">
        <f t="shared" si="2094"/>
        <v>1.0286812274230284E-3</v>
      </c>
      <c r="AJ1579" s="13">
        <f t="shared" si="2095"/>
        <v>8.0032440006579087E-4</v>
      </c>
      <c r="AK1579" s="13">
        <f t="shared" si="2096"/>
        <v>4.1510698569873232E-4</v>
      </c>
      <c r="AL1579" s="13">
        <f t="shared" si="2097"/>
        <v>6.1302127970904647E-6</v>
      </c>
      <c r="AM1579" s="13">
        <f t="shared" si="2098"/>
        <v>8.7142827022767509E-3</v>
      </c>
      <c r="AN1579" s="13">
        <f t="shared" si="2099"/>
        <v>5.31516407246893E-3</v>
      </c>
      <c r="AO1579" s="13">
        <f t="shared" si="2100"/>
        <v>1.6209578047016689E-3</v>
      </c>
      <c r="AP1579" s="13">
        <f t="shared" si="2101"/>
        <v>3.2956075219239166E-4</v>
      </c>
      <c r="AQ1579" s="13">
        <f t="shared" si="2102"/>
        <v>5.0252830026135821E-5</v>
      </c>
      <c r="AR1579" s="13">
        <f t="shared" si="2103"/>
        <v>8.0645585879355526E-5</v>
      </c>
      <c r="AS1579" s="13">
        <f t="shared" si="2104"/>
        <v>1.2548616309162472E-4</v>
      </c>
      <c r="AT1579" s="13">
        <f t="shared" si="2105"/>
        <v>9.7629504180270704E-5</v>
      </c>
      <c r="AU1579" s="13">
        <f t="shared" si="2106"/>
        <v>5.0637827851059456E-5</v>
      </c>
      <c r="AV1579" s="13">
        <f t="shared" si="2107"/>
        <v>1.9698371135370198E-5</v>
      </c>
      <c r="AW1579" s="13">
        <f t="shared" si="2108"/>
        <v>1.6161189360834524E-7</v>
      </c>
      <c r="AX1579" s="13">
        <f t="shared" si="2109"/>
        <v>2.2599333625035948E-3</v>
      </c>
      <c r="AY1579" s="13">
        <f t="shared" si="2110"/>
        <v>1.3784171371230244E-3</v>
      </c>
      <c r="AZ1579" s="13">
        <f t="shared" si="2111"/>
        <v>4.2037385602590124E-4</v>
      </c>
      <c r="BA1579" s="13">
        <f t="shared" si="2112"/>
        <v>8.5467199573038664E-5</v>
      </c>
      <c r="BB1579" s="13">
        <f t="shared" si="2113"/>
        <v>1.3032403356229793E-5</v>
      </c>
      <c r="BC1579" s="13">
        <f t="shared" si="2114"/>
        <v>1.5897891877861237E-6</v>
      </c>
      <c r="BD1579" s="13">
        <f t="shared" si="2115"/>
        <v>8.1981220813727532E-6</v>
      </c>
      <c r="BE1579" s="13">
        <f t="shared" si="2116"/>
        <v>1.2756443806945437E-5</v>
      </c>
      <c r="BF1579" s="13">
        <f t="shared" si="2117"/>
        <v>9.9246423134814098E-6</v>
      </c>
      <c r="BG1579" s="13">
        <f t="shared" si="2118"/>
        <v>5.1476480718927135E-6</v>
      </c>
      <c r="BH1579" s="13">
        <f t="shared" si="2119"/>
        <v>2.0024611342465782E-6</v>
      </c>
      <c r="BI1579" s="13">
        <f t="shared" si="2120"/>
        <v>6.2317400695090329E-7</v>
      </c>
      <c r="BJ1579" s="14">
        <f t="shared" si="2121"/>
        <v>0.60263074019196905</v>
      </c>
      <c r="BK1579" s="14">
        <f t="shared" si="2122"/>
        <v>0.253525782436611</v>
      </c>
      <c r="BL1579" s="14">
        <f t="shared" si="2123"/>
        <v>0.13974153674797093</v>
      </c>
      <c r="BM1579" s="14">
        <f t="shared" si="2124"/>
        <v>0.36699983031763461</v>
      </c>
      <c r="BN1579" s="14">
        <f t="shared" si="2125"/>
        <v>0.63185548696904603</v>
      </c>
    </row>
    <row r="1580" spans="1:66" x14ac:dyDescent="0.25">
      <c r="A1580" t="s">
        <v>339</v>
      </c>
      <c r="B1580" t="s">
        <v>123</v>
      </c>
      <c r="C1580" t="s">
        <v>117</v>
      </c>
      <c r="D1580" t="s">
        <v>402</v>
      </c>
      <c r="E1580" s="10">
        <f>VLOOKUP(A1580,home!$A$2:$E$405,3,FALSE)</f>
        <v>1.2710999999999999</v>
      </c>
      <c r="F1580" s="10">
        <f>VLOOKUP(B1580,home!$B$2:$E$405,3,FALSE)</f>
        <v>1.2008000000000001</v>
      </c>
      <c r="G1580" s="10">
        <f>VLOOKUP(C1580,away!$B$2:$E$405,4,FALSE)</f>
        <v>0.74529999999999996</v>
      </c>
      <c r="H1580" s="10">
        <f>VLOOKUP(A1580,away!$A$2:$E$405,3,FALSE)</f>
        <v>0.94469999999999998</v>
      </c>
      <c r="I1580" s="10">
        <f>VLOOKUP(C1580,away!$B$2:$E$405,3,FALSE)</f>
        <v>0.78</v>
      </c>
      <c r="J1580" s="10">
        <f>VLOOKUP(B1580,home!$B$2:$E$405,4,FALSE)</f>
        <v>1.2257</v>
      </c>
      <c r="K1580" s="12">
        <f t="shared" si="2070"/>
        <v>1.1375788766639998</v>
      </c>
      <c r="L1580" s="12">
        <f t="shared" si="2071"/>
        <v>0.90317665619999998</v>
      </c>
      <c r="M1580" s="13">
        <f t="shared" si="2072"/>
        <v>0.1299305070168876</v>
      </c>
      <c r="N1580" s="13">
        <f t="shared" si="2073"/>
        <v>0.14780620021665491</v>
      </c>
      <c r="O1580" s="13">
        <f t="shared" si="2074"/>
        <v>0.11735020086588319</v>
      </c>
      <c r="P1580" s="13">
        <f t="shared" si="2075"/>
        <v>0.13349510967730613</v>
      </c>
      <c r="Q1580" s="13">
        <f t="shared" si="2076"/>
        <v>8.4070605603218315E-2</v>
      </c>
      <c r="R1580" s="13">
        <f t="shared" si="2077"/>
        <v>5.2993981011223344E-2</v>
      </c>
      <c r="S1580" s="13">
        <f t="shared" si="2078"/>
        <v>3.4289376523097326E-2</v>
      </c>
      <c r="T1580" s="13">
        <f t="shared" si="2079"/>
        <v>7.5930608453423712E-2</v>
      </c>
      <c r="U1580" s="13">
        <f t="shared" si="2080"/>
        <v>6.028483338870079E-2</v>
      </c>
      <c r="V1580" s="13">
        <f t="shared" si="2081"/>
        <v>3.9144549778635561E-3</v>
      </c>
      <c r="W1580" s="13">
        <f t="shared" si="2082"/>
        <v>3.1878981694190407E-2</v>
      </c>
      <c r="X1580" s="13">
        <f t="shared" si="2083"/>
        <v>2.8792352089619909E-2</v>
      </c>
      <c r="Y1580" s="13">
        <f t="shared" si="2084"/>
        <v>1.3002290142217992E-2</v>
      </c>
      <c r="Z1580" s="13">
        <f t="shared" si="2085"/>
        <v>1.5954308856147667E-2</v>
      </c>
      <c r="AA1580" s="13">
        <f t="shared" si="2086"/>
        <v>1.8149284746526963E-2</v>
      </c>
      <c r="AB1580" s="13">
        <f t="shared" si="2087"/>
        <v>1.032312147710461E-2</v>
      </c>
      <c r="AC1580" s="13">
        <f t="shared" si="2088"/>
        <v>2.5136542631249282E-4</v>
      </c>
      <c r="AD1580" s="13">
        <f t="shared" si="2089"/>
        <v>9.066214046217342E-3</v>
      </c>
      <c r="AE1580" s="13">
        <f t="shared" si="2090"/>
        <v>8.1883928866560516E-3</v>
      </c>
      <c r="AF1580" s="13">
        <f t="shared" si="2091"/>
        <v>3.6977826535109382E-3</v>
      </c>
      <c r="AG1580" s="13">
        <f t="shared" si="2092"/>
        <v>1.1132503241174576E-3</v>
      </c>
      <c r="AH1580" s="13">
        <f t="shared" si="2093"/>
        <v>3.6023898311693735E-3</v>
      </c>
      <c r="AI1580" s="13">
        <f t="shared" si="2094"/>
        <v>4.0980025774474717E-3</v>
      </c>
      <c r="AJ1580" s="13">
        <f t="shared" si="2095"/>
        <v>2.3309005843094362E-3</v>
      </c>
      <c r="AK1580" s="13">
        <f t="shared" si="2096"/>
        <v>8.8386108943806286E-4</v>
      </c>
      <c r="AL1580" s="13">
        <f t="shared" si="2097"/>
        <v>1.0330462314076132E-5</v>
      </c>
      <c r="AM1580" s="13">
        <f t="shared" si="2098"/>
        <v>2.0627067180582601E-3</v>
      </c>
      <c r="AN1580" s="13">
        <f t="shared" si="2099"/>
        <v>1.8629885563371355E-3</v>
      </c>
      <c r="AO1580" s="13">
        <f t="shared" si="2100"/>
        <v>8.4130388742571945E-4</v>
      </c>
      <c r="AP1580" s="13">
        <f t="shared" si="2101"/>
        <v>2.5328201063107422E-4</v>
      </c>
      <c r="AQ1580" s="13">
        <f t="shared" si="2102"/>
        <v>5.7189599859346607E-5</v>
      </c>
      <c r="AR1580" s="13">
        <f t="shared" si="2103"/>
        <v>6.507188804088875E-4</v>
      </c>
      <c r="AS1580" s="13">
        <f t="shared" si="2104"/>
        <v>7.4024405299959791E-4</v>
      </c>
      <c r="AT1580" s="13">
        <f t="shared" si="2105"/>
        <v>4.2104299913424463E-4</v>
      </c>
      <c r="AU1580" s="13">
        <f t="shared" si="2106"/>
        <v>1.5965654066079176E-4</v>
      </c>
      <c r="AV1580" s="13">
        <f t="shared" si="2107"/>
        <v>4.5405477044240959E-5</v>
      </c>
      <c r="AW1580" s="13">
        <f t="shared" si="2108"/>
        <v>2.948298695495968E-7</v>
      </c>
      <c r="AX1580" s="13">
        <f t="shared" si="2109"/>
        <v>3.9108193186933332E-4</v>
      </c>
      <c r="AY1580" s="13">
        <f t="shared" si="2110"/>
        <v>3.5321607152598067E-4</v>
      </c>
      <c r="AZ1580" s="13">
        <f t="shared" si="2111"/>
        <v>1.595082551984676E-4</v>
      </c>
      <c r="BA1580" s="13">
        <f t="shared" si="2112"/>
        <v>4.8021377522149413E-5</v>
      </c>
      <c r="BB1580" s="13">
        <f t="shared" si="2113"/>
        <v>1.0842946794143187E-5</v>
      </c>
      <c r="BC1580" s="13">
        <f t="shared" si="2114"/>
        <v>1.9586192857777505E-6</v>
      </c>
      <c r="BD1580" s="13">
        <f t="shared" si="2115"/>
        <v>9.7952350422317777E-5</v>
      </c>
      <c r="BE1580" s="13">
        <f t="shared" si="2116"/>
        <v>1.1142852476001871E-4</v>
      </c>
      <c r="BF1580" s="13">
        <f t="shared" si="2117"/>
        <v>6.337936801241441E-5</v>
      </c>
      <c r="BG1580" s="13">
        <f t="shared" si="2118"/>
        <v>2.4033010089078873E-5</v>
      </c>
      <c r="BH1580" s="13">
        <f t="shared" si="2119"/>
        <v>6.8348611549972338E-6</v>
      </c>
      <c r="BI1580" s="13">
        <f t="shared" si="2120"/>
        <v>1.5550387349712324E-6</v>
      </c>
      <c r="BJ1580" s="14">
        <f t="shared" si="2121"/>
        <v>0.40958877808433436</v>
      </c>
      <c r="BK1580" s="14">
        <f t="shared" si="2122"/>
        <v>0.3022443601553072</v>
      </c>
      <c r="BL1580" s="14">
        <f t="shared" si="2123"/>
        <v>0.27233882667522485</v>
      </c>
      <c r="BM1580" s="14">
        <f t="shared" si="2124"/>
        <v>0.33412674813818416</v>
      </c>
      <c r="BN1580" s="14">
        <f t="shared" si="2125"/>
        <v>0.66564660439117351</v>
      </c>
    </row>
    <row r="1581" spans="1:66" x14ac:dyDescent="0.25">
      <c r="A1581" t="s">
        <v>339</v>
      </c>
      <c r="B1581" t="s">
        <v>114</v>
      </c>
      <c r="C1581" t="s">
        <v>127</v>
      </c>
      <c r="D1581" t="s">
        <v>402</v>
      </c>
      <c r="E1581" s="10">
        <f>VLOOKUP(A1581,home!$A$2:$E$405,3,FALSE)</f>
        <v>1.2710999999999999</v>
      </c>
      <c r="F1581" s="10">
        <f>VLOOKUP(B1581,home!$B$2:$E$405,3,FALSE)</f>
        <v>1.1594</v>
      </c>
      <c r="G1581" s="10">
        <f>VLOOKUP(C1581,away!$B$2:$E$405,4,FALSE)</f>
        <v>0.99380000000000002</v>
      </c>
      <c r="H1581" s="10">
        <f>VLOOKUP(A1581,away!$A$2:$E$405,3,FALSE)</f>
        <v>0.94469999999999998</v>
      </c>
      <c r="I1581" s="10">
        <f>VLOOKUP(C1581,away!$B$2:$E$405,3,FALSE)</f>
        <v>0.72430000000000005</v>
      </c>
      <c r="J1581" s="10">
        <f>VLOOKUP(B1581,home!$B$2:$E$405,4,FALSE)</f>
        <v>1.1142000000000001</v>
      </c>
      <c r="K1581" s="12">
        <f t="shared" si="2070"/>
        <v>1.4645763172919999</v>
      </c>
      <c r="L1581" s="12">
        <f t="shared" si="2071"/>
        <v>0.76238712718200019</v>
      </c>
      <c r="M1581" s="13">
        <f t="shared" si="2072"/>
        <v>0.10785544242874585</v>
      </c>
      <c r="N1581" s="13">
        <f t="shared" si="2073"/>
        <v>0.15796252667219191</v>
      </c>
      <c r="O1581" s="13">
        <f t="shared" si="2074"/>
        <v>8.2227600904195161E-2</v>
      </c>
      <c r="P1581" s="13">
        <f t="shared" si="2075"/>
        <v>0.12042859691202247</v>
      </c>
      <c r="Q1581" s="13">
        <f t="shared" si="2076"/>
        <v>0.11567408779184908</v>
      </c>
      <c r="R1581" s="13">
        <f t="shared" si="2077"/>
        <v>3.134463221420869E-2</v>
      </c>
      <c r="S1581" s="13">
        <f t="shared" si="2078"/>
        <v>3.3616863988527403E-2</v>
      </c>
      <c r="T1581" s="13">
        <f t="shared" si="2079"/>
        <v>8.8188435481026298E-2</v>
      </c>
      <c r="U1581" s="13">
        <f t="shared" si="2080"/>
        <v>4.5906606015157947E-2</v>
      </c>
      <c r="V1581" s="13">
        <f t="shared" si="2081"/>
        <v>4.1706356330658105E-3</v>
      </c>
      <c r="W1581" s="13">
        <f t="shared" si="2082"/>
        <v>5.6471176501432581E-2</v>
      </c>
      <c r="X1581" s="13">
        <f t="shared" si="2083"/>
        <v>4.3052898021514865E-2</v>
      </c>
      <c r="Y1581" s="13">
        <f t="shared" si="2084"/>
        <v>1.6411487619741167E-2</v>
      </c>
      <c r="Z1581" s="13">
        <f t="shared" si="2085"/>
        <v>7.9655813687889813E-3</v>
      </c>
      <c r="AA1581" s="13">
        <f t="shared" si="2086"/>
        <v>1.1666201826190735E-2</v>
      </c>
      <c r="AB1581" s="13">
        <f t="shared" si="2087"/>
        <v>8.5430214536938165E-3</v>
      </c>
      <c r="AC1581" s="13">
        <f t="shared" si="2088"/>
        <v>2.9105149112735928E-4</v>
      </c>
      <c r="AD1581" s="13">
        <f t="shared" si="2089"/>
        <v>2.0676586928403684E-2</v>
      </c>
      <c r="AE1581" s="13">
        <f t="shared" si="2090"/>
        <v>1.5763563708274583E-2</v>
      </c>
      <c r="AF1581" s="13">
        <f t="shared" si="2091"/>
        <v>6.0089690248509471E-3</v>
      </c>
      <c r="AG1581" s="13">
        <f t="shared" si="2092"/>
        <v>1.5270535440605798E-3</v>
      </c>
      <c r="AH1581" s="13">
        <f t="shared" si="2093"/>
        <v>1.5182141740213739E-3</v>
      </c>
      <c r="AI1581" s="13">
        <f t="shared" si="2094"/>
        <v>2.2235405238487391E-3</v>
      </c>
      <c r="AJ1581" s="13">
        <f t="shared" si="2095"/>
        <v>1.6282723958839557E-3</v>
      </c>
      <c r="AK1581" s="13">
        <f t="shared" si="2096"/>
        <v>7.9490972970398138E-4</v>
      </c>
      <c r="AL1581" s="13">
        <f t="shared" si="2097"/>
        <v>1.2999222632191608E-5</v>
      </c>
      <c r="AM1581" s="13">
        <f t="shared" si="2098"/>
        <v>6.0564879075538664E-3</v>
      </c>
      <c r="AN1581" s="13">
        <f t="shared" si="2099"/>
        <v>4.6173884166525155E-3</v>
      </c>
      <c r="AO1581" s="13">
        <f t="shared" si="2100"/>
        <v>1.7601187450275778E-3</v>
      </c>
      <c r="AP1581" s="13">
        <f t="shared" si="2101"/>
        <v>4.4729729117358761E-4</v>
      </c>
      <c r="AQ1581" s="13">
        <f t="shared" si="2102"/>
        <v>8.5253424203530503E-5</v>
      </c>
      <c r="AR1581" s="13">
        <f t="shared" si="2103"/>
        <v>2.3149338851582977E-4</v>
      </c>
      <c r="AS1581" s="13">
        <f t="shared" si="2104"/>
        <v>3.3903973442996006E-4</v>
      </c>
      <c r="AT1581" s="13">
        <f t="shared" si="2105"/>
        <v>2.4827478283354434E-4</v>
      </c>
      <c r="AU1581" s="13">
        <f t="shared" si="2106"/>
        <v>1.2120578903960776E-4</v>
      </c>
      <c r="AV1581" s="13">
        <f t="shared" si="2107"/>
        <v>4.4378782036524982E-5</v>
      </c>
      <c r="AW1581" s="13">
        <f t="shared" si="2108"/>
        <v>4.031832143122876E-7</v>
      </c>
      <c r="AX1581" s="13">
        <f t="shared" si="2109"/>
        <v>1.4783647925614624E-3</v>
      </c>
      <c r="AY1581" s="13">
        <f t="shared" si="2110"/>
        <v>1.1270862871279469E-3</v>
      </c>
      <c r="AZ1581" s="13">
        <f t="shared" si="2111"/>
        <v>4.2963803826485118E-4</v>
      </c>
      <c r="BA1581" s="13">
        <f t="shared" si="2112"/>
        <v>1.0918350324028342E-4</v>
      </c>
      <c r="BB1581" s="13">
        <f t="shared" si="2113"/>
        <v>2.0810024342756566E-5</v>
      </c>
      <c r="BC1581" s="13">
        <f t="shared" si="2114"/>
        <v>3.1730589350523343E-6</v>
      </c>
      <c r="BD1581" s="13">
        <f t="shared" si="2115"/>
        <v>2.9414596572035004E-5</v>
      </c>
      <c r="BE1581" s="13">
        <f t="shared" si="2116"/>
        <v>4.3079921522100915E-5</v>
      </c>
      <c r="BF1581" s="13">
        <f t="shared" si="2117"/>
        <v>3.1546916406033461E-5</v>
      </c>
      <c r="BG1581" s="13">
        <f t="shared" si="2118"/>
        <v>1.540095555062235E-5</v>
      </c>
      <c r="BH1581" s="13">
        <f t="shared" si="2119"/>
        <v>5.6389686907770708E-6</v>
      </c>
      <c r="BI1581" s="13">
        <f t="shared" si="2120"/>
        <v>1.6517399996926325E-6</v>
      </c>
      <c r="BJ1581" s="14">
        <f t="shared" si="2121"/>
        <v>0.53787158678242897</v>
      </c>
      <c r="BK1581" s="14">
        <f t="shared" si="2122"/>
        <v>0.267502675963249</v>
      </c>
      <c r="BL1581" s="14">
        <f t="shared" si="2123"/>
        <v>0.1869641248125011</v>
      </c>
      <c r="BM1581" s="14">
        <f t="shared" si="2124"/>
        <v>0.38368439889984141</v>
      </c>
      <c r="BN1581" s="14">
        <f t="shared" si="2125"/>
        <v>0.61549288692321313</v>
      </c>
    </row>
    <row r="1582" spans="1:66" x14ac:dyDescent="0.25">
      <c r="A1582" t="s">
        <v>341</v>
      </c>
      <c r="B1582" t="s">
        <v>147</v>
      </c>
      <c r="C1582" t="s">
        <v>148</v>
      </c>
      <c r="D1582" t="s">
        <v>402</v>
      </c>
      <c r="E1582" s="10">
        <f>VLOOKUP(A1582,home!$A$2:$E$405,3,FALSE)</f>
        <v>1.4705999999999999</v>
      </c>
      <c r="F1582" s="10">
        <f>VLOOKUP(B1582,home!$B$2:$E$405,3,FALSE)</f>
        <v>1.0578000000000001</v>
      </c>
      <c r="G1582" s="10">
        <f>VLOOKUP(C1582,away!$B$2:$E$405,4,FALSE)</f>
        <v>0.45329999999999998</v>
      </c>
      <c r="H1582" s="10">
        <f>VLOOKUP(A1582,away!$A$2:$E$405,3,FALSE)</f>
        <v>1.2646999999999999</v>
      </c>
      <c r="I1582" s="10">
        <f>VLOOKUP(C1582,away!$B$2:$E$405,3,FALSE)</f>
        <v>1.845</v>
      </c>
      <c r="J1582" s="10">
        <f>VLOOKUP(B1582,home!$B$2:$E$405,4,FALSE)</f>
        <v>0.70279999999999998</v>
      </c>
      <c r="K1582" s="12">
        <f t="shared" si="2070"/>
        <v>0.70515378824399999</v>
      </c>
      <c r="L1582" s="12">
        <f t="shared" si="2071"/>
        <v>1.6398934901999997</v>
      </c>
      <c r="M1582" s="13">
        <f t="shared" si="2072"/>
        <v>9.5842670731039803E-2</v>
      </c>
      <c r="N1582" s="13">
        <f t="shared" si="2073"/>
        <v>6.7583822341415051E-2</v>
      </c>
      <c r="O1582" s="13">
        <f t="shared" si="2074"/>
        <v>0.15717177181521422</v>
      </c>
      <c r="P1582" s="13">
        <f t="shared" si="2075"/>
        <v>0.11083027030051985</v>
      </c>
      <c r="Q1582" s="13">
        <f t="shared" si="2076"/>
        <v>2.3828494174029154E-2</v>
      </c>
      <c r="R1582" s="13">
        <f t="shared" si="2077"/>
        <v>0.12887248272148483</v>
      </c>
      <c r="S1582" s="13">
        <f t="shared" si="2078"/>
        <v>3.2040396832629651E-2</v>
      </c>
      <c r="T1582" s="13">
        <f t="shared" si="2079"/>
        <v>3.9076192477259027E-2</v>
      </c>
      <c r="U1582" s="13">
        <f t="shared" si="2080"/>
        <v>9.0874919391464457E-2</v>
      </c>
      <c r="V1582" s="13">
        <f t="shared" si="2081"/>
        <v>4.116753488249335E-3</v>
      </c>
      <c r="W1582" s="13">
        <f t="shared" si="2082"/>
        <v>5.6009176449889142E-3</v>
      </c>
      <c r="X1582" s="13">
        <f t="shared" si="2083"/>
        <v>9.1849083851636339E-3</v>
      </c>
      <c r="Y1582" s="13">
        <f t="shared" si="2084"/>
        <v>7.5311357344566184E-3</v>
      </c>
      <c r="Z1582" s="13">
        <f t="shared" si="2085"/>
        <v>7.0445715160291647E-2</v>
      </c>
      <c r="AA1582" s="13">
        <f t="shared" si="2086"/>
        <v>4.9675062910837432E-2</v>
      </c>
      <c r="AB1582" s="13">
        <f t="shared" si="2087"/>
        <v>1.7514279396418017E-2</v>
      </c>
      <c r="AC1582" s="13">
        <f t="shared" si="2088"/>
        <v>2.9753246804316942E-4</v>
      </c>
      <c r="AD1582" s="13">
        <f t="shared" si="2089"/>
        <v>9.8737707375164867E-4</v>
      </c>
      <c r="AE1582" s="13">
        <f t="shared" si="2090"/>
        <v>1.6191932356180538E-3</v>
      </c>
      <c r="AF1582" s="13">
        <f t="shared" si="2091"/>
        <v>1.3276522232329607E-3</v>
      </c>
      <c r="AG1582" s="13">
        <f t="shared" si="2092"/>
        <v>7.2573607937642985E-4</v>
      </c>
      <c r="AH1582" s="13">
        <f t="shared" si="2093"/>
        <v>2.8880867425961427E-2</v>
      </c>
      <c r="AI1582" s="13">
        <f t="shared" si="2094"/>
        <v>2.0365453073189443E-2</v>
      </c>
      <c r="AJ1582" s="13">
        <f t="shared" si="2095"/>
        <v>7.1803881919324727E-3</v>
      </c>
      <c r="AK1582" s="13">
        <f t="shared" si="2096"/>
        <v>1.6877593115345564E-3</v>
      </c>
      <c r="AL1582" s="13">
        <f t="shared" si="2097"/>
        <v>1.3762389384554453E-5</v>
      </c>
      <c r="AM1582" s="13">
        <f t="shared" si="2098"/>
        <v>1.3925053679625013E-4</v>
      </c>
      <c r="AN1582" s="13">
        <f t="shared" si="2099"/>
        <v>2.2835604879902616E-4</v>
      </c>
      <c r="AO1582" s="13">
        <f t="shared" si="2100"/>
        <v>1.8723979893665827E-4</v>
      </c>
      <c r="AP1582" s="13">
        <f t="shared" si="2101"/>
        <v>1.0235110912752758E-4</v>
      </c>
      <c r="AQ1582" s="13">
        <f t="shared" si="2102"/>
        <v>4.1961229393245569E-5</v>
      </c>
      <c r="AR1582" s="13">
        <f t="shared" si="2103"/>
        <v>9.4723092966326698E-3</v>
      </c>
      <c r="AS1582" s="13">
        <f t="shared" si="2104"/>
        <v>6.6794347839393862E-3</v>
      </c>
      <c r="AT1582" s="13">
        <f t="shared" si="2105"/>
        <v>2.3550143706118011E-3</v>
      </c>
      <c r="AU1582" s="13">
        <f t="shared" si="2106"/>
        <v>5.5354910160199024E-4</v>
      </c>
      <c r="AV1582" s="13">
        <f t="shared" si="2107"/>
        <v>9.7584311493426558E-5</v>
      </c>
      <c r="AW1582" s="13">
        <f t="shared" si="2108"/>
        <v>4.4206977836032769E-7</v>
      </c>
      <c r="AX1582" s="13">
        <f t="shared" si="2109"/>
        <v>1.6365507256147707E-5</v>
      </c>
      <c r="AY1582" s="13">
        <f t="shared" si="2110"/>
        <v>2.6837688813177487E-5</v>
      </c>
      <c r="AZ1582" s="13">
        <f t="shared" si="2111"/>
        <v>2.2005475588371562E-5</v>
      </c>
      <c r="BA1582" s="13">
        <f t="shared" si="2112"/>
        <v>1.2028878722041846E-5</v>
      </c>
      <c r="BB1582" s="13">
        <f t="shared" si="2113"/>
        <v>4.9315199776704292E-6</v>
      </c>
      <c r="BC1582" s="13">
        <f t="shared" si="2114"/>
        <v>1.6174335016345965E-6</v>
      </c>
      <c r="BD1582" s="13">
        <f t="shared" si="2115"/>
        <v>2.5889297254514765E-3</v>
      </c>
      <c r="BE1582" s="13">
        <f t="shared" si="2116"/>
        <v>1.8255936033996073E-3</v>
      </c>
      <c r="BF1582" s="13">
        <f t="shared" si="2117"/>
        <v>6.4366212261562374E-4</v>
      </c>
      <c r="BG1582" s="13">
        <f t="shared" si="2118"/>
        <v>1.5129359470386039E-4</v>
      </c>
      <c r="BH1582" s="13">
        <f t="shared" si="2119"/>
        <v>2.6671312860619877E-5</v>
      </c>
      <c r="BI1582" s="13">
        <f t="shared" si="2120"/>
        <v>3.7614754602214058E-6</v>
      </c>
      <c r="BJ1582" s="14">
        <f t="shared" si="2121"/>
        <v>0.15824837459620322</v>
      </c>
      <c r="BK1582" s="14">
        <f t="shared" si="2122"/>
        <v>0.24316822389867954</v>
      </c>
      <c r="BL1582" s="14">
        <f t="shared" si="2123"/>
        <v>0.52662078793680744</v>
      </c>
      <c r="BM1582" s="14">
        <f t="shared" si="2124"/>
        <v>0.41432719388924416</v>
      </c>
      <c r="BN1582" s="14">
        <f t="shared" si="2125"/>
        <v>0.5841295120837029</v>
      </c>
    </row>
    <row r="1583" spans="1:66" x14ac:dyDescent="0.25">
      <c r="A1583" t="s">
        <v>341</v>
      </c>
      <c r="B1583" t="s">
        <v>318</v>
      </c>
      <c r="C1583" t="s">
        <v>151</v>
      </c>
      <c r="D1583" t="s">
        <v>402</v>
      </c>
      <c r="E1583" s="10">
        <f>VLOOKUP(A1583,home!$A$2:$E$405,3,FALSE)</f>
        <v>1.4705999999999999</v>
      </c>
      <c r="F1583" s="10">
        <f>VLOOKUP(B1583,home!$B$2:$E$405,3,FALSE)</f>
        <v>0.93500000000000005</v>
      </c>
      <c r="G1583" s="10">
        <f>VLOOKUP(C1583,away!$B$2:$E$405,4,FALSE)</f>
        <v>1.105</v>
      </c>
      <c r="H1583" s="10">
        <f>VLOOKUP(A1583,away!$A$2:$E$405,3,FALSE)</f>
        <v>1.2646999999999999</v>
      </c>
      <c r="I1583" s="10">
        <f>VLOOKUP(C1583,away!$B$2:$E$405,3,FALSE)</f>
        <v>0.88949999999999996</v>
      </c>
      <c r="J1583" s="10">
        <f>VLOOKUP(B1583,home!$B$2:$E$405,4,FALSE)</f>
        <v>0.59299999999999997</v>
      </c>
      <c r="K1583" s="12">
        <f t="shared" si="2070"/>
        <v>1.519387155</v>
      </c>
      <c r="L1583" s="12">
        <f t="shared" si="2071"/>
        <v>0.66709573544999989</v>
      </c>
      <c r="M1583" s="13">
        <f t="shared" si="2072"/>
        <v>0.11231106510335875</v>
      </c>
      <c r="N1583" s="13">
        <f t="shared" si="2073"/>
        <v>0.17064398968241201</v>
      </c>
      <c r="O1583" s="13">
        <f t="shared" si="2074"/>
        <v>7.492223257429792E-2</v>
      </c>
      <c r="P1583" s="13">
        <f t="shared" si="2075"/>
        <v>0.11383587779731083</v>
      </c>
      <c r="Q1583" s="13">
        <f t="shared" si="2076"/>
        <v>0.12963714300070472</v>
      </c>
      <c r="R1583" s="13">
        <f t="shared" si="2077"/>
        <v>2.4990150920353605E-2</v>
      </c>
      <c r="S1583" s="13">
        <f t="shared" si="2078"/>
        <v>2.8845348100738372E-2</v>
      </c>
      <c r="T1583" s="13">
        <f t="shared" si="2079"/>
        <v>8.648038525169191E-2</v>
      </c>
      <c r="U1583" s="13">
        <f t="shared" si="2080"/>
        <v>3.7969714309896693E-2</v>
      </c>
      <c r="V1583" s="13">
        <f t="shared" si="2081"/>
        <v>3.2485524995488095E-3</v>
      </c>
      <c r="W1583" s="13">
        <f t="shared" si="2082"/>
        <v>6.5656336628722972E-2</v>
      </c>
      <c r="X1583" s="13">
        <f t="shared" si="2083"/>
        <v>4.3799062170290712E-2</v>
      </c>
      <c r="Y1583" s="13">
        <f t="shared" si="2084"/>
        <v>1.4609083795255178E-2</v>
      </c>
      <c r="Z1583" s="13">
        <f t="shared" si="2085"/>
        <v>5.5569410357399268E-3</v>
      </c>
      <c r="AA1583" s="13">
        <f t="shared" si="2086"/>
        <v>8.4431448307956403E-3</v>
      </c>
      <c r="AB1583" s="13">
        <f t="shared" si="2087"/>
        <v>6.414202901857775E-3</v>
      </c>
      <c r="AC1583" s="13">
        <f t="shared" si="2088"/>
        <v>2.0579106843594507E-4</v>
      </c>
      <c r="AD1583" s="13">
        <f t="shared" si="2089"/>
        <v>2.493934862950942E-2</v>
      </c>
      <c r="AE1583" s="13">
        <f t="shared" si="2090"/>
        <v>1.6636933115646534E-2</v>
      </c>
      <c r="AF1583" s="13">
        <f t="shared" si="2091"/>
        <v>5.5492135662073413E-3</v>
      </c>
      <c r="AG1583" s="13">
        <f t="shared" si="2092"/>
        <v>1.2339522350394011E-3</v>
      </c>
      <c r="AH1583" s="13">
        <f t="shared" si="2093"/>
        <v>9.2675291677230258E-4</v>
      </c>
      <c r="AI1583" s="13">
        <f t="shared" si="2094"/>
        <v>1.4080964776026204E-3</v>
      </c>
      <c r="AJ1583" s="13">
        <f t="shared" si="2095"/>
        <v>1.0697218505350838E-3</v>
      </c>
      <c r="AK1583" s="13">
        <f t="shared" si="2096"/>
        <v>5.4177387970861211E-4</v>
      </c>
      <c r="AL1583" s="13">
        <f t="shared" si="2097"/>
        <v>8.3434012122289718E-6</v>
      </c>
      <c r="AM1583" s="13">
        <f t="shared" si="2098"/>
        <v>7.578505192348684E-3</v>
      </c>
      <c r="AN1583" s="13">
        <f t="shared" si="2099"/>
        <v>5.0555884949014876E-3</v>
      </c>
      <c r="AO1583" s="13">
        <f t="shared" si="2100"/>
        <v>1.686280762569433E-3</v>
      </c>
      <c r="AP1583" s="13">
        <f t="shared" si="2101"/>
        <v>3.749702351604809E-4</v>
      </c>
      <c r="AQ1583" s="13">
        <f t="shared" si="2102"/>
        <v>6.2535261199060099E-5</v>
      </c>
      <c r="AR1583" s="13">
        <f t="shared" si="2103"/>
        <v>1.2364658371893041E-4</v>
      </c>
      <c r="AS1583" s="13">
        <f t="shared" si="2104"/>
        <v>1.8786703106217498E-4</v>
      </c>
      <c r="AT1583" s="13">
        <f t="shared" si="2105"/>
        <v>1.427213769219274E-4</v>
      </c>
      <c r="AU1583" s="13">
        <f t="shared" si="2106"/>
        <v>7.2283008946363316E-5</v>
      </c>
      <c r="AV1583" s="13">
        <f t="shared" si="2107"/>
        <v>2.7456468829463623E-5</v>
      </c>
      <c r="AW1583" s="13">
        <f t="shared" si="2108"/>
        <v>2.3490769437127352E-7</v>
      </c>
      <c r="AX1583" s="13">
        <f t="shared" si="2109"/>
        <v>1.9191139072258997E-3</v>
      </c>
      <c r="AY1583" s="13">
        <f t="shared" si="2110"/>
        <v>1.2802327033531844E-3</v>
      </c>
      <c r="AZ1583" s="13">
        <f t="shared" si="2111"/>
        <v>4.2701888839526706E-4</v>
      </c>
      <c r="BA1583" s="13">
        <f t="shared" si="2112"/>
        <v>9.4954159801694039E-5</v>
      </c>
      <c r="BB1583" s="13">
        <f t="shared" si="2113"/>
        <v>1.5835878766736973E-5</v>
      </c>
      <c r="BC1583" s="13">
        <f t="shared" si="2114"/>
        <v>2.1128094384786889E-6</v>
      </c>
      <c r="BD1583" s="13">
        <f t="shared" si="2115"/>
        <v>1.3747351450309968E-5</v>
      </c>
      <c r="BE1583" s="13">
        <f t="shared" si="2116"/>
        <v>2.0887549208871583E-5</v>
      </c>
      <c r="BF1583" s="13">
        <f t="shared" si="2117"/>
        <v>1.5868136983694954E-5</v>
      </c>
      <c r="BG1583" s="13">
        <f t="shared" si="2118"/>
        <v>8.0366145022688522E-6</v>
      </c>
      <c r="BH1583" s="13">
        <f t="shared" si="2119"/>
        <v>3.0526822111085032E-6</v>
      </c>
      <c r="BI1583" s="13">
        <f t="shared" si="2120"/>
        <v>9.2764122797105039E-7</v>
      </c>
      <c r="BJ1583" s="14">
        <f t="shared" si="2121"/>
        <v>0.5776825963686405</v>
      </c>
      <c r="BK1583" s="14">
        <f t="shared" si="2122"/>
        <v>0.25973521067395816</v>
      </c>
      <c r="BL1583" s="14">
        <f t="shared" si="2123"/>
        <v>0.15730228510688332</v>
      </c>
      <c r="BM1583" s="14">
        <f t="shared" si="2124"/>
        <v>0.37265657631112536</v>
      </c>
      <c r="BN1583" s="14">
        <f t="shared" si="2125"/>
        <v>0.62634045907843783</v>
      </c>
    </row>
    <row r="1584" spans="1:66" x14ac:dyDescent="0.25">
      <c r="A1584" t="s">
        <v>341</v>
      </c>
      <c r="B1584" t="s">
        <v>152</v>
      </c>
      <c r="C1584" t="s">
        <v>146</v>
      </c>
      <c r="D1584" t="s">
        <v>402</v>
      </c>
      <c r="E1584" s="10">
        <f>VLOOKUP(A1584,home!$A$2:$E$405,3,FALSE)</f>
        <v>1.4705999999999999</v>
      </c>
      <c r="F1584" s="10">
        <f>VLOOKUP(B1584,home!$B$2:$E$405,3,FALSE)</f>
        <v>0.98219999999999996</v>
      </c>
      <c r="G1584" s="10">
        <f>VLOOKUP(C1584,away!$B$2:$E$405,4,FALSE)</f>
        <v>0.85</v>
      </c>
      <c r="H1584" s="10">
        <f>VLOOKUP(A1584,away!$A$2:$E$405,3,FALSE)</f>
        <v>1.2646999999999999</v>
      </c>
      <c r="I1584" s="10">
        <f>VLOOKUP(C1584,away!$B$2:$E$405,3,FALSE)</f>
        <v>0.29649999999999999</v>
      </c>
      <c r="J1584" s="10">
        <f>VLOOKUP(B1584,home!$B$2:$E$405,4,FALSE)</f>
        <v>0.96640000000000004</v>
      </c>
      <c r="K1584" s="12">
        <f t="shared" si="2070"/>
        <v>1.2277598219999999</v>
      </c>
      <c r="L1584" s="12">
        <f t="shared" si="2071"/>
        <v>0.36238410271999993</v>
      </c>
      <c r="M1584" s="13">
        <f t="shared" si="2072"/>
        <v>0.20389626390963314</v>
      </c>
      <c r="N1584" s="13">
        <f t="shared" si="2073"/>
        <v>0.2503356406841562</v>
      </c>
      <c r="O1584" s="13">
        <f t="shared" si="2074"/>
        <v>7.3888764644852736E-2</v>
      </c>
      <c r="P1584" s="13">
        <f t="shared" si="2075"/>
        <v>9.071765652816427E-2</v>
      </c>
      <c r="Q1584" s="13">
        <f t="shared" si="2076"/>
        <v>0.1536760208233178</v>
      </c>
      <c r="R1584" s="13">
        <f t="shared" si="2077"/>
        <v>1.3388056838457106E-2</v>
      </c>
      <c r="S1584" s="13">
        <f t="shared" si="2078"/>
        <v>1.0090539483363692E-2</v>
      </c>
      <c r="T1584" s="13">
        <f t="shared" si="2079"/>
        <v>5.5689746915638064E-2</v>
      </c>
      <c r="U1584" s="13">
        <f t="shared" si="2080"/>
        <v>1.6437318280909975E-2</v>
      </c>
      <c r="V1584" s="13">
        <f t="shared" si="2081"/>
        <v>4.9883214439179978E-4</v>
      </c>
      <c r="W1584" s="13">
        <f t="shared" si="2082"/>
        <v>6.2892414657234982E-2</v>
      </c>
      <c r="X1584" s="13">
        <f t="shared" si="2083"/>
        <v>2.2791211253456276E-2</v>
      </c>
      <c r="Y1584" s="13">
        <f t="shared" si="2084"/>
        <v>4.1295863199928588E-3</v>
      </c>
      <c r="Z1584" s="13">
        <f t="shared" si="2085"/>
        <v>1.6172063215228799E-3</v>
      </c>
      <c r="AA1584" s="13">
        <f t="shared" si="2086"/>
        <v>1.9855409454502056E-3</v>
      </c>
      <c r="AB1584" s="13">
        <f t="shared" si="2087"/>
        <v>1.2188836988798282E-3</v>
      </c>
      <c r="AC1584" s="13">
        <f t="shared" si="2088"/>
        <v>1.3871294853702843E-5</v>
      </c>
      <c r="AD1584" s="13">
        <f t="shared" si="2089"/>
        <v>1.9304194956179247E-2</v>
      </c>
      <c r="AE1584" s="13">
        <f t="shared" si="2090"/>
        <v>6.9955333679269658E-3</v>
      </c>
      <c r="AF1584" s="13">
        <f t="shared" si="2091"/>
        <v>1.2675350412920164E-3</v>
      </c>
      <c r="AG1584" s="13">
        <f t="shared" si="2092"/>
        <v>1.5311151620158855E-4</v>
      </c>
      <c r="AH1584" s="13">
        <f t="shared" si="2093"/>
        <v>1.4651246543454508E-4</v>
      </c>
      <c r="AI1584" s="13">
        <f t="shared" si="2094"/>
        <v>1.7988211848269818E-4</v>
      </c>
      <c r="AJ1584" s="13">
        <f t="shared" si="2095"/>
        <v>1.1042601888465023E-4</v>
      </c>
      <c r="AK1584" s="13">
        <f t="shared" si="2096"/>
        <v>4.519220976332893E-5</v>
      </c>
      <c r="AL1584" s="13">
        <f t="shared" si="2097"/>
        <v>2.4686501616269286E-7</v>
      </c>
      <c r="AM1584" s="13">
        <f t="shared" si="2098"/>
        <v>4.7401829926503854E-3</v>
      </c>
      <c r="AN1584" s="13">
        <f t="shared" si="2099"/>
        <v>1.7177669605202143E-3</v>
      </c>
      <c r="AO1584" s="13">
        <f t="shared" si="2100"/>
        <v>3.1124571933508968E-4</v>
      </c>
      <c r="AP1584" s="13">
        <f t="shared" si="2101"/>
        <v>3.7596833575562488E-5</v>
      </c>
      <c r="AQ1584" s="13">
        <f t="shared" si="2102"/>
        <v>3.4061237000983434E-6</v>
      </c>
      <c r="AR1584" s="13">
        <f t="shared" si="2103"/>
        <v>1.0618757664758526E-5</v>
      </c>
      <c r="AS1584" s="13">
        <f t="shared" si="2104"/>
        <v>1.3037284020345061E-5</v>
      </c>
      <c r="AT1584" s="13">
        <f t="shared" si="2105"/>
        <v>8.0033267540911504E-6</v>
      </c>
      <c r="AU1584" s="13">
        <f t="shared" si="2106"/>
        <v>3.2753876770035953E-6</v>
      </c>
      <c r="AV1584" s="13">
        <f t="shared" si="2107"/>
        <v>1.0053473478247317E-6</v>
      </c>
      <c r="AW1584" s="13">
        <f t="shared" si="2108"/>
        <v>3.0509817039708502E-9</v>
      </c>
      <c r="AX1584" s="13">
        <f t="shared" si="2109"/>
        <v>9.699677045506437E-4</v>
      </c>
      <c r="AY1584" s="13">
        <f t="shared" si="2110"/>
        <v>3.5150087628096308E-4</v>
      </c>
      <c r="AZ1584" s="13">
        <f t="shared" si="2111"/>
        <v>6.368916482818526E-5</v>
      </c>
      <c r="BA1584" s="13">
        <f t="shared" si="2112"/>
        <v>7.6933136164160337E-6</v>
      </c>
      <c r="BB1584" s="13">
        <f t="shared" si="2113"/>
        <v>6.9698363795712033E-7</v>
      </c>
      <c r="BC1584" s="13">
        <f t="shared" si="2114"/>
        <v>5.0515158050322476E-8</v>
      </c>
      <c r="BD1584" s="13">
        <f t="shared" si="2115"/>
        <v>6.4134482805744036E-7</v>
      </c>
      <c r="BE1584" s="13">
        <f t="shared" si="2116"/>
        <v>7.8741741193642353E-7</v>
      </c>
      <c r="BF1584" s="13">
        <f t="shared" si="2117"/>
        <v>4.8337973075938214E-7</v>
      </c>
      <c r="BG1584" s="13">
        <f t="shared" si="2118"/>
        <v>1.9782473739851559E-7</v>
      </c>
      <c r="BH1584" s="13">
        <f t="shared" si="2119"/>
        <v>6.0720316093899543E-8</v>
      </c>
      <c r="BI1584" s="13">
        <f t="shared" si="2120"/>
        <v>1.4909992895845967E-8</v>
      </c>
      <c r="BJ1584" s="14">
        <f t="shared" si="2121"/>
        <v>0.5854387927232495</v>
      </c>
      <c r="BK1584" s="14">
        <f t="shared" si="2122"/>
        <v>0.3055689111017037</v>
      </c>
      <c r="BL1584" s="14">
        <f t="shared" si="2123"/>
        <v>0.10743870292159623</v>
      </c>
      <c r="BM1584" s="14">
        <f t="shared" si="2124"/>
        <v>0.21380971181419184</v>
      </c>
      <c r="BN1584" s="14">
        <f t="shared" si="2125"/>
        <v>0.78590240342858131</v>
      </c>
    </row>
    <row r="1585" spans="1:66" x14ac:dyDescent="0.25">
      <c r="A1585" t="s">
        <v>341</v>
      </c>
      <c r="B1585" t="s">
        <v>149</v>
      </c>
      <c r="C1585" t="s">
        <v>153</v>
      </c>
      <c r="D1585" t="s">
        <v>402</v>
      </c>
      <c r="E1585" s="10">
        <f>VLOOKUP(A1585,home!$A$2:$E$405,3,FALSE)</f>
        <v>1.4705999999999999</v>
      </c>
      <c r="F1585" s="10">
        <f>VLOOKUP(B1585,home!$B$2:$E$405,3,FALSE)</f>
        <v>1.615</v>
      </c>
      <c r="G1585" s="10">
        <f>VLOOKUP(C1585,away!$B$2:$E$405,4,FALSE)</f>
        <v>1.2844</v>
      </c>
      <c r="H1585" s="10">
        <f>VLOOKUP(A1585,away!$A$2:$E$405,3,FALSE)</f>
        <v>1.2646999999999999</v>
      </c>
      <c r="I1585" s="10">
        <f>VLOOKUP(C1585,away!$B$2:$E$405,3,FALSE)</f>
        <v>0.43930000000000002</v>
      </c>
      <c r="J1585" s="10">
        <f>VLOOKUP(B1585,home!$B$2:$E$405,4,FALSE)</f>
        <v>0.69189999999999996</v>
      </c>
      <c r="K1585" s="12">
        <f t="shared" si="2070"/>
        <v>3.0504744036</v>
      </c>
      <c r="L1585" s="12">
        <f t="shared" si="2071"/>
        <v>0.38440767704900003</v>
      </c>
      <c r="M1585" s="13">
        <f t="shared" si="2072"/>
        <v>3.2229210455432603E-2</v>
      </c>
      <c r="N1585" s="13">
        <f t="shared" si="2073"/>
        <v>9.8314381542534662E-2</v>
      </c>
      <c r="O1585" s="13">
        <f t="shared" si="2074"/>
        <v>1.2389155924296189E-2</v>
      </c>
      <c r="P1585" s="13">
        <f t="shared" si="2075"/>
        <v>3.7792803029274825E-2</v>
      </c>
      <c r="Q1585" s="13">
        <f t="shared" si="2076"/>
        <v>0.14995275220063312</v>
      </c>
      <c r="R1585" s="13">
        <f t="shared" si="2077"/>
        <v>2.3812433247282772E-3</v>
      </c>
      <c r="S1585" s="13">
        <f t="shared" si="2078"/>
        <v>1.107920377683972E-2</v>
      </c>
      <c r="T1585" s="13">
        <f t="shared" si="2079"/>
        <v>5.7642989140549696E-2</v>
      </c>
      <c r="U1585" s="13">
        <f t="shared" si="2080"/>
        <v>7.2639218108269737E-3</v>
      </c>
      <c r="V1585" s="13">
        <f t="shared" si="2081"/>
        <v>1.4435288848650386E-3</v>
      </c>
      <c r="W1585" s="13">
        <f t="shared" si="2082"/>
        <v>0.15247567744580165</v>
      </c>
      <c r="X1585" s="13">
        <f t="shared" si="2083"/>
        <v>5.8612820973413214E-2</v>
      </c>
      <c r="Y1585" s="13">
        <f t="shared" si="2084"/>
        <v>1.126560917783934E-2</v>
      </c>
      <c r="Z1585" s="13">
        <f t="shared" si="2085"/>
        <v>3.0512273831574492E-4</v>
      </c>
      <c r="AA1585" s="13">
        <f t="shared" si="2086"/>
        <v>9.307691031885209E-4</v>
      </c>
      <c r="AB1585" s="13">
        <f t="shared" si="2087"/>
        <v>1.419643662469155E-3</v>
      </c>
      <c r="AC1585" s="13">
        <f t="shared" si="2088"/>
        <v>1.0579494898000456E-4</v>
      </c>
      <c r="AD1585" s="13">
        <f t="shared" si="2089"/>
        <v>0.11628078780499694</v>
      </c>
      <c r="AE1585" s="13">
        <f t="shared" si="2090"/>
        <v>4.4699227525546559E-2</v>
      </c>
      <c r="AF1585" s="13">
        <f t="shared" si="2091"/>
        <v>8.5913631094900363E-3</v>
      </c>
      <c r="AG1585" s="13">
        <f t="shared" si="2092"/>
        <v>1.1008619785345128E-3</v>
      </c>
      <c r="AH1585" s="13">
        <f t="shared" si="2093"/>
        <v>2.9322880762696355E-5</v>
      </c>
      <c r="AI1585" s="13">
        <f t="shared" si="2094"/>
        <v>8.9448697206420081E-5</v>
      </c>
      <c r="AJ1585" s="13">
        <f t="shared" si="2095"/>
        <v>1.3643048063177564E-4</v>
      </c>
      <c r="AK1585" s="13">
        <f t="shared" si="2096"/>
        <v>1.3872589634602572E-4</v>
      </c>
      <c r="AL1585" s="13">
        <f t="shared" si="2097"/>
        <v>4.962315380108279E-6</v>
      </c>
      <c r="AM1585" s="13">
        <f t="shared" si="2098"/>
        <v>7.0942313365917262E-2</v>
      </c>
      <c r="AN1585" s="13">
        <f t="shared" si="2099"/>
        <v>2.7270769885474479E-2</v>
      </c>
      <c r="AO1585" s="13">
        <f t="shared" si="2100"/>
        <v>5.2415466515065342E-3</v>
      </c>
      <c r="AP1585" s="13">
        <f t="shared" si="2101"/>
        <v>6.7163025748319708E-4</v>
      </c>
      <c r="AQ1585" s="13">
        <f t="shared" si="2102"/>
        <v>6.4544956778734389E-5</v>
      </c>
      <c r="AR1585" s="13">
        <f t="shared" si="2103"/>
        <v>2.2543880956745835E-6</v>
      </c>
      <c r="AS1585" s="13">
        <f t="shared" si="2104"/>
        <v>6.876953181635865E-6</v>
      </c>
      <c r="AT1585" s="13">
        <f t="shared" si="2105"/>
        <v>1.0488984827667892E-5</v>
      </c>
      <c r="AU1585" s="13">
        <f t="shared" si="2106"/>
        <v>1.0665459912183223E-5</v>
      </c>
      <c r="AV1585" s="13">
        <f t="shared" si="2107"/>
        <v>8.1336781161842072E-6</v>
      </c>
      <c r="AW1585" s="13">
        <f t="shared" si="2108"/>
        <v>1.616371927820883E-7</v>
      </c>
      <c r="AX1585" s="13">
        <f t="shared" si="2109"/>
        <v>3.6067951842483466E-2</v>
      </c>
      <c r="AY1585" s="13">
        <f t="shared" si="2110"/>
        <v>1.3864797583684266E-2</v>
      </c>
      <c r="AZ1585" s="13">
        <f t="shared" si="2111"/>
        <v>2.6648673159493283E-3</v>
      </c>
      <c r="BA1585" s="13">
        <f t="shared" si="2112"/>
        <v>3.4146515152262832E-4</v>
      </c>
      <c r="BB1585" s="13">
        <f t="shared" si="2113"/>
        <v>3.2815456422499598E-5</v>
      </c>
      <c r="BC1585" s="13">
        <f t="shared" si="2114"/>
        <v>2.5229026749351517E-6</v>
      </c>
      <c r="BD1585" s="13">
        <f t="shared" si="2115"/>
        <v>1.4443401517086418E-7</v>
      </c>
      <c r="BE1585" s="13">
        <f t="shared" si="2116"/>
        <v>4.4059226628789529E-7</v>
      </c>
      <c r="BF1585" s="13">
        <f t="shared" si="2117"/>
        <v>6.7200771536766991E-7</v>
      </c>
      <c r="BG1585" s="13">
        <f t="shared" si="2118"/>
        <v>6.8331411158359726E-7</v>
      </c>
      <c r="BH1585" s="13">
        <f t="shared" si="2119"/>
        <v>5.2110805175110939E-7</v>
      </c>
      <c r="BI1585" s="13">
        <f t="shared" si="2120"/>
        <v>3.1792535467532478E-7</v>
      </c>
      <c r="BJ1585" s="14">
        <f t="shared" si="2121"/>
        <v>0.85610169626923727</v>
      </c>
      <c r="BK1585" s="14">
        <f t="shared" si="2122"/>
        <v>9.6520300994456562E-2</v>
      </c>
      <c r="BL1585" s="14">
        <f t="shared" si="2123"/>
        <v>2.481986062610422E-2</v>
      </c>
      <c r="BM1585" s="14">
        <f t="shared" si="2124"/>
        <v>0.63082279820472242</v>
      </c>
      <c r="BN1585" s="14">
        <f t="shared" si="2125"/>
        <v>0.33305954647689967</v>
      </c>
    </row>
    <row r="1586" spans="1:66" x14ac:dyDescent="0.25">
      <c r="A1586" t="s">
        <v>351</v>
      </c>
      <c r="B1586" t="s">
        <v>158</v>
      </c>
      <c r="C1586" t="s">
        <v>161</v>
      </c>
      <c r="D1586" t="s">
        <v>402</v>
      </c>
      <c r="E1586" s="10">
        <f>VLOOKUP(A1586,home!$A$2:$E$405,3,FALSE)</f>
        <v>1.3231999999999999</v>
      </c>
      <c r="F1586" s="10">
        <f>VLOOKUP(B1586,home!$B$2:$E$405,3,FALSE)</f>
        <v>1.1876</v>
      </c>
      <c r="G1586" s="10">
        <f>VLOOKUP(C1586,away!$B$2:$E$405,4,FALSE)</f>
        <v>0.872</v>
      </c>
      <c r="H1586" s="10">
        <f>VLOOKUP(A1586,away!$A$2:$E$405,3,FALSE)</f>
        <v>1.1951000000000001</v>
      </c>
      <c r="I1586" s="10">
        <f>VLOOKUP(C1586,away!$B$2:$E$405,3,FALSE)</f>
        <v>1.2229000000000001</v>
      </c>
      <c r="J1586" s="10">
        <f>VLOOKUP(B1586,home!$B$2:$E$405,4,FALSE)</f>
        <v>0.71719999999999995</v>
      </c>
      <c r="K1586" s="12">
        <f t="shared" si="2070"/>
        <v>1.37028898304</v>
      </c>
      <c r="L1586" s="12">
        <f t="shared" si="2071"/>
        <v>1.048179042988</v>
      </c>
      <c r="M1586" s="13">
        <f t="shared" si="2072"/>
        <v>8.9057947463227746E-2</v>
      </c>
      <c r="N1586" s="13">
        <f t="shared" si="2073"/>
        <v>0.12203512426101609</v>
      </c>
      <c r="O1586" s="13">
        <f t="shared" si="2074"/>
        <v>9.334867414248163E-2</v>
      </c>
      <c r="P1586" s="13">
        <f t="shared" si="2075"/>
        <v>0.12791465975883351</v>
      </c>
      <c r="Q1586" s="13">
        <f t="shared" si="2076"/>
        <v>8.3611693159393916E-2</v>
      </c>
      <c r="R1586" s="13">
        <f t="shared" si="2077"/>
        <v>4.8923061963432532E-2</v>
      </c>
      <c r="S1586" s="13">
        <f t="shared" si="2078"/>
        <v>4.5931218513581076E-2</v>
      </c>
      <c r="T1586" s="13">
        <f t="shared" si="2079"/>
        <v>8.7640024518419818E-2</v>
      </c>
      <c r="U1586" s="13">
        <f t="shared" si="2080"/>
        <v>6.7038732825074873E-2</v>
      </c>
      <c r="V1586" s="13">
        <f t="shared" si="2081"/>
        <v>7.3301539501061923E-3</v>
      </c>
      <c r="W1586" s="13">
        <f t="shared" si="2082"/>
        <v>3.8190727329879465E-2</v>
      </c>
      <c r="X1586" s="13">
        <f t="shared" si="2083"/>
        <v>4.0030720023648714E-2</v>
      </c>
      <c r="Y1586" s="13">
        <f t="shared" si="2084"/>
        <v>2.0979680902254341E-2</v>
      </c>
      <c r="Z1586" s="13">
        <f t="shared" si="2085"/>
        <v>1.7093376089624447E-2</v>
      </c>
      <c r="AA1586" s="13">
        <f t="shared" si="2086"/>
        <v>2.3422864938571736E-2</v>
      </c>
      <c r="AB1586" s="13">
        <f t="shared" si="2087"/>
        <v>1.6048046888279374E-2</v>
      </c>
      <c r="AC1586" s="13">
        <f t="shared" si="2088"/>
        <v>6.580225117576216E-4</v>
      </c>
      <c r="AD1586" s="13">
        <f t="shared" si="2089"/>
        <v>1.3083083228604615E-2</v>
      </c>
      <c r="AE1586" s="13">
        <f t="shared" si="2090"/>
        <v>1.371341365789114E-2</v>
      </c>
      <c r="AF1586" s="13">
        <f t="shared" si="2091"/>
        <v>7.1870564020134519E-3</v>
      </c>
      <c r="AG1586" s="13">
        <f t="shared" si="2092"/>
        <v>2.5111073004544129E-3</v>
      </c>
      <c r="AH1586" s="13">
        <f t="shared" si="2093"/>
        <v>4.4792296477641283E-3</v>
      </c>
      <c r="AI1586" s="13">
        <f t="shared" si="2094"/>
        <v>6.137839038837324E-3</v>
      </c>
      <c r="AJ1586" s="13">
        <f t="shared" si="2095"/>
        <v>4.2053066072958055E-3</v>
      </c>
      <c r="AK1586" s="13">
        <f t="shared" si="2096"/>
        <v>1.9208284380942537E-3</v>
      </c>
      <c r="AL1586" s="13">
        <f t="shared" si="2097"/>
        <v>3.7804925041589809E-5</v>
      </c>
      <c r="AM1586" s="13">
        <f t="shared" si="2098"/>
        <v>3.5855209624704593E-3</v>
      </c>
      <c r="AN1586" s="13">
        <f t="shared" si="2099"/>
        <v>3.7582679310556987E-3</v>
      </c>
      <c r="AO1586" s="13">
        <f t="shared" si="2100"/>
        <v>1.9696688416332266E-3</v>
      </c>
      <c r="AP1586" s="13">
        <f t="shared" si="2101"/>
        <v>6.8818853380879941E-4</v>
      </c>
      <c r="AQ1586" s="13">
        <f t="shared" si="2102"/>
        <v>1.8033619969075551E-4</v>
      </c>
      <c r="AR1586" s="13">
        <f t="shared" si="2103"/>
        <v>9.3900692910337631E-4</v>
      </c>
      <c r="AS1586" s="13">
        <f t="shared" si="2104"/>
        <v>1.2867108499485789E-3</v>
      </c>
      <c r="AT1586" s="13">
        <f t="shared" si="2105"/>
        <v>8.8158285102128643E-4</v>
      </c>
      <c r="AU1586" s="13">
        <f t="shared" si="2106"/>
        <v>4.0267442279715406E-4</v>
      </c>
      <c r="AV1586" s="13">
        <f t="shared" si="2107"/>
        <v>1.3794508132773279E-4</v>
      </c>
      <c r="AW1586" s="13">
        <f t="shared" si="2108"/>
        <v>1.5083201012027339E-6</v>
      </c>
      <c r="AX1586" s="13">
        <f t="shared" si="2109"/>
        <v>8.1886664555537458E-4</v>
      </c>
      <c r="AY1586" s="13">
        <f t="shared" si="2110"/>
        <v>8.5831885687302626E-4</v>
      </c>
      <c r="AZ1586" s="13">
        <f t="shared" si="2111"/>
        <v>4.498359189878615E-4</v>
      </c>
      <c r="BA1586" s="13">
        <f t="shared" si="2112"/>
        <v>1.5716952768877473E-4</v>
      </c>
      <c r="BB1586" s="13">
        <f t="shared" si="2113"/>
        <v>4.1185451279923959E-5</v>
      </c>
      <c r="BC1586" s="13">
        <f t="shared" si="2114"/>
        <v>8.633945381523921E-6</v>
      </c>
      <c r="BD1586" s="13">
        <f t="shared" si="2115"/>
        <v>1.6404123071777957E-4</v>
      </c>
      <c r="BE1586" s="13">
        <f t="shared" si="2116"/>
        <v>2.247838912168962E-4</v>
      </c>
      <c r="BF1586" s="13">
        <f t="shared" si="2117"/>
        <v>1.540094448496874E-4</v>
      </c>
      <c r="BG1586" s="13">
        <f t="shared" si="2118"/>
        <v>7.034581518721102E-5</v>
      </c>
      <c r="BH1586" s="13">
        <f t="shared" si="2119"/>
        <v>2.4098523888500793E-5</v>
      </c>
      <c r="BI1586" s="13">
        <f t="shared" si="2120"/>
        <v>6.6043883583877786E-6</v>
      </c>
      <c r="BJ1586" s="14">
        <f t="shared" si="2121"/>
        <v>0.44149862359800141</v>
      </c>
      <c r="BK1586" s="14">
        <f t="shared" si="2122"/>
        <v>0.2717881259794207</v>
      </c>
      <c r="BL1586" s="14">
        <f t="shared" si="2123"/>
        <v>0.26981638791824825</v>
      </c>
      <c r="BM1586" s="14">
        <f t="shared" si="2124"/>
        <v>0.43444854230013769</v>
      </c>
      <c r="BN1586" s="14">
        <f t="shared" si="2125"/>
        <v>0.56489116074838541</v>
      </c>
    </row>
    <row r="1587" spans="1:66" x14ac:dyDescent="0.25">
      <c r="A1587" t="s">
        <v>342</v>
      </c>
      <c r="B1587" t="s">
        <v>169</v>
      </c>
      <c r="C1587" t="s">
        <v>168</v>
      </c>
      <c r="D1587" t="s">
        <v>402</v>
      </c>
      <c r="E1587" s="10">
        <f>VLOOKUP(A1587,home!$A$2:$E$405,3,FALSE)</f>
        <v>1.3548</v>
      </c>
      <c r="F1587" s="10">
        <f>VLOOKUP(B1587,home!$B$2:$E$405,3,FALSE)</f>
        <v>0.90210000000000001</v>
      </c>
      <c r="G1587" s="10">
        <f>VLOOKUP(C1587,away!$B$2:$E$405,4,FALSE)</f>
        <v>0.90210000000000001</v>
      </c>
      <c r="H1587" s="10">
        <f>VLOOKUP(A1587,away!$A$2:$E$405,3,FALSE)</f>
        <v>1.1719999999999999</v>
      </c>
      <c r="I1587" s="10">
        <f>VLOOKUP(C1587,away!$B$2:$E$405,3,FALSE)</f>
        <v>1.0903</v>
      </c>
      <c r="J1587" s="10">
        <f>VLOOKUP(B1587,home!$B$2:$E$405,4,FALSE)</f>
        <v>0.80579999999999996</v>
      </c>
      <c r="K1587" s="12">
        <f t="shared" ref="K1587:K1646" si="2126">E1587*F1587*G1587</f>
        <v>1.1025151186680002</v>
      </c>
      <c r="L1587" s="12">
        <f t="shared" ref="L1587:L1646" si="2127">H1587*I1587*J1587</f>
        <v>1.02967670328</v>
      </c>
      <c r="M1587" s="13">
        <f t="shared" ref="M1587:M1646" si="2128">_xlfn.POISSON.DIST(0,K1587,FALSE) * _xlfn.POISSON.DIST(0,L1587,FALSE)</f>
        <v>0.1185771089072022</v>
      </c>
      <c r="N1587" s="13">
        <f t="shared" ref="N1587:N1646" si="2129">_xlfn.POISSON.DIST(1,K1587,FALSE) * _xlfn.POISSON.DIST(0,L1587,FALSE)</f>
        <v>0.13073305529813242</v>
      </c>
      <c r="O1587" s="13">
        <f t="shared" ref="O1587:O1646" si="2130">_xlfn.POISSON.DIST(0,K1587,FALSE) * _xlfn.POISSON.DIST(1,L1587,FALSE)</f>
        <v>0.12209608658404147</v>
      </c>
      <c r="P1587" s="13">
        <f t="shared" ref="P1587:P1646" si="2131">_xlfn.POISSON.DIST(1,K1587,FALSE) * _xlfn.POISSON.DIST(1,L1587,FALSE)</f>
        <v>0.1346127813891029</v>
      </c>
      <c r="Q1587" s="13">
        <f t="shared" ref="Q1587:Q1646" si="2132">_xlfn.POISSON.DIST(2,K1587,FALSE) * _xlfn.POISSON.DIST(0,L1587,FALSE)</f>
        <v>7.206758498792537E-2</v>
      </c>
      <c r="R1587" s="13">
        <f t="shared" ref="R1587:R1646" si="2133">_xlfn.POISSON.DIST(0,K1587,FALSE) * _xlfn.POISSON.DIST(2,L1587,FALSE)</f>
        <v>6.2859747958622633E-2</v>
      </c>
      <c r="S1587" s="13">
        <f t="shared" ref="S1587:S1646" si="2134">_xlfn.POISSON.DIST(2,K1587,FALSE) * _xlfn.POISSON.DIST(2,L1587,FALSE)</f>
        <v>3.8204256032864453E-2</v>
      </c>
      <c r="T1587" s="13">
        <f t="shared" ref="T1587:T1646" si="2135">_xlfn.POISSON.DIST(2,K1587,FALSE) * _xlfn.POISSON.DIST(1,L1587,FALSE)</f>
        <v>7.4206313323718201E-2</v>
      </c>
      <c r="U1587" s="13">
        <f t="shared" ref="U1587:U1646" si="2136">_xlfn.POISSON.DIST(1,K1587,FALSE) * _xlfn.POISSON.DIST(2,L1587,FALSE)</f>
        <v>6.930382248004141E-2</v>
      </c>
      <c r="V1587" s="13">
        <f t="shared" ref="V1587:V1646" si="2137">_xlfn.POISSON.DIST(3,K1587,FALSE) * _xlfn.POISSON.DIST(3,L1587,FALSE)</f>
        <v>4.8189750514625622E-3</v>
      </c>
      <c r="W1587" s="13">
        <f t="shared" ref="W1587:W1646" si="2138">_xlfn.POISSON.DIST(3,K1587,FALSE) * _xlfn.POISSON.DIST(0,L1587,FALSE)</f>
        <v>2.6485200671692903E-2</v>
      </c>
      <c r="X1587" s="13">
        <f t="shared" ref="X1587:X1646" si="2139">_xlfn.POISSON.DIST(3,K1587,FALSE) * _xlfn.POISSON.DIST(1,L1587,FALSE)</f>
        <v>2.7271194113337987E-2</v>
      </c>
      <c r="Y1587" s="13">
        <f t="shared" ref="Y1587:Y1646" si="2140">_xlfn.POISSON.DIST(3,K1587,FALSE) * _xlfn.POISSON.DIST(2,L1587,FALSE)</f>
        <v>1.40402566245654E-2</v>
      </c>
      <c r="Z1587" s="13">
        <f t="shared" ref="Z1587:Z1646" si="2141">_xlfn.POISSON.DIST(0,K1587,FALSE) * _xlfn.POISSON.DIST(3,L1587,FALSE)</f>
        <v>2.1575072682348762E-2</v>
      </c>
      <c r="AA1587" s="13">
        <f t="shared" ref="AA1587:AA1646" si="2142">_xlfn.POISSON.DIST(1,K1587,FALSE) * _xlfn.POISSON.DIST(3,L1587,FALSE)</f>
        <v>2.3786843818650472E-2</v>
      </c>
      <c r="AB1587" s="13">
        <f t="shared" ref="AB1587:AB1646" si="2143">_xlfn.POISSON.DIST(2,K1587,FALSE) * _xlfn.POISSON.DIST(3,L1587,FALSE)</f>
        <v>1.3112677467728311E-2</v>
      </c>
      <c r="AC1587" s="13">
        <f t="shared" ref="AC1587:AC1646" si="2144">_xlfn.POISSON.DIST(4,K1587,FALSE) * _xlfn.POISSON.DIST(4,L1587,FALSE)</f>
        <v>3.4191656019256237E-4</v>
      </c>
      <c r="AD1587" s="13">
        <f t="shared" ref="AD1587:AD1646" si="2145">_xlfn.POISSON.DIST(4,K1587,FALSE) * _xlfn.POISSON.DIST(0,L1587,FALSE)</f>
        <v>7.300083540374324E-3</v>
      </c>
      <c r="AE1587" s="13">
        <f t="shared" ref="AE1587:AE1646" si="2146">_xlfn.POISSON.DIST(4,K1587,FALSE) * _xlfn.POISSON.DIST(1,L1587,FALSE)</f>
        <v>7.5167259535212239E-3</v>
      </c>
      <c r="AF1587" s="13">
        <f t="shared" ref="AF1587:AF1646" si="2147">_xlfn.POISSON.DIST(4,K1587,FALSE) * _xlfn.POISSON.DIST(2,L1587,FALSE)</f>
        <v>3.8698987996404741E-3</v>
      </c>
      <c r="AG1587" s="13">
        <f t="shared" ref="AG1587:AG1646" si="2148">_xlfn.POISSON.DIST(4,K1587,FALSE) * _xlfn.POISSON.DIST(3,L1587,FALSE)</f>
        <v>1.3282482126803447E-3</v>
      </c>
      <c r="AH1587" s="13">
        <f t="shared" ref="AH1587:AH1646" si="2149">_xlfn.POISSON.DIST(0,K1587,FALSE) * _xlfn.POISSON.DIST(4,L1587,FALSE)</f>
        <v>5.5538374281468138E-3</v>
      </c>
      <c r="AI1587" s="13">
        <f t="shared" ref="AI1587:AI1646" si="2150">_xlfn.POISSON.DIST(1,K1587,FALSE) * _xlfn.POISSON.DIST(4,L1587,FALSE)</f>
        <v>6.1231897311560656E-3</v>
      </c>
      <c r="AJ1587" s="13">
        <f t="shared" ref="AJ1587:AJ1646" si="2151">_xlfn.POISSON.DIST(2,K1587,FALSE) * _xlfn.POISSON.DIST(4,L1587,FALSE)</f>
        <v>3.3754546265361059E-3</v>
      </c>
      <c r="AK1587" s="13">
        <f t="shared" ref="AK1587:AK1646" si="2152">_xlfn.POISSON.DIST(3,K1587,FALSE) * _xlfn.POISSON.DIST(4,L1587,FALSE)</f>
        <v>1.2404965860446347E-3</v>
      </c>
      <c r="AL1587" s="13">
        <f t="shared" ref="AL1587:AL1646" si="2153">_xlfn.POISSON.DIST(5,K1587,FALSE) * _xlfn.POISSON.DIST(5,L1587,FALSE)</f>
        <v>1.5526213986726701E-5</v>
      </c>
      <c r="AM1587" s="13">
        <f t="shared" ref="AM1587:AM1646" si="2154">_xlfn.POISSON.DIST(5,K1587,FALSE) * _xlfn.POISSON.DIST(0,L1587,FALSE)</f>
        <v>1.6096904941604218E-3</v>
      </c>
      <c r="AN1587" s="13">
        <f t="shared" ref="AN1587:AN1646" si="2155">_xlfn.POISSON.DIST(5,K1587,FALSE) * _xlfn.POISSON.DIST(1,L1587,FALSE)</f>
        <v>1.6574608013282571E-3</v>
      </c>
      <c r="AO1587" s="13">
        <f t="shared" ref="AO1587:AO1646" si="2156">_xlfn.POISSON.DIST(5,K1587,FALSE) * _xlfn.POISSON.DIST(2,L1587,FALSE)</f>
        <v>8.5332438686375341E-4</v>
      </c>
      <c r="AP1587" s="13">
        <f t="shared" ref="AP1587:AP1646" si="2157">_xlfn.POISSON.DIST(5,K1587,FALSE) * _xlfn.POISSON.DIST(3,L1587,FALSE)</f>
        <v>2.9288274716476572E-4</v>
      </c>
      <c r="AQ1587" s="13">
        <f t="shared" ref="AQ1587:AQ1646" si="2158">_xlfn.POISSON.DIST(5,K1587,FALSE) * _xlfn.POISSON.DIST(4,L1587,FALSE)</f>
        <v>7.5393635387051433E-5</v>
      </c>
      <c r="AR1587" s="13">
        <f t="shared" ref="AR1587:AR1646" si="2159">_xlfn.POISSON.DIST(0,K1587,FALSE) * _xlfn.POISSON.DIST(5,L1587,FALSE)</f>
        <v>1.1437314027134577E-3</v>
      </c>
      <c r="AS1587" s="13">
        <f t="shared" ref="AS1587:AS1646" si="2160">_xlfn.POISSON.DIST(1,K1587,FALSE) * _xlfn.POISSON.DIST(5,L1587,FALSE)</f>
        <v>1.2609811631869459E-3</v>
      </c>
      <c r="AT1587" s="13">
        <f t="shared" ref="AT1587:AT1646" si="2161">_xlfn.POISSON.DIST(2,K1587,FALSE) * _xlfn.POISSON.DIST(5,L1587,FALSE)</f>
        <v>6.9512539838458454E-4</v>
      </c>
      <c r="AU1587" s="13">
        <f t="shared" ref="AU1587:AU1646" si="2162">_xlfn.POISSON.DIST(3,K1587,FALSE) * _xlfn.POISSON.DIST(5,L1587,FALSE)</f>
        <v>2.5546208702970698E-4</v>
      </c>
      <c r="AV1587" s="13">
        <f t="shared" ref="AV1587:AV1646" si="2163">_xlfn.POISSON.DIST(4,K1587,FALSE) * _xlfn.POISSON.DIST(5,L1587,FALSE)</f>
        <v>7.0412703299183095E-5</v>
      </c>
      <c r="AW1587" s="13">
        <f t="shared" ref="AW1587:AW1646" si="2164">_xlfn.POISSON.DIST(6,K1587,FALSE) * _xlfn.POISSON.DIST(6,L1587,FALSE)</f>
        <v>4.8960800192877888E-7</v>
      </c>
      <c r="AX1587" s="13">
        <f t="shared" ref="AX1587:AX1646" si="2165">_xlfn.POISSON.DIST(6,K1587,FALSE) * _xlfn.POISSON.DIST(0,L1587,FALSE)</f>
        <v>2.957846843646717E-4</v>
      </c>
      <c r="AY1587" s="13">
        <f t="shared" ref="AY1587:AY1646" si="2166">_xlfn.POISSON.DIST(6,K1587,FALSE) * _xlfn.POISSON.DIST(1,L1587,FALSE)</f>
        <v>3.045625986773305E-4</v>
      </c>
      <c r="AZ1587" s="13">
        <f t="shared" ref="AZ1587:AZ1646" si="2167">_xlfn.POISSON.DIST(6,K1587,FALSE) * _xlfn.POISSON.DIST(2,L1587,FALSE)</f>
        <v>1.568005062742317E-4</v>
      </c>
      <c r="BA1587" s="13">
        <f t="shared" ref="BA1587:BA1646" si="2168">_xlfn.POISSON.DIST(6,K1587,FALSE) * _xlfn.POISSON.DIST(3,L1587,FALSE)</f>
        <v>5.3817942791028626E-5</v>
      </c>
      <c r="BB1587" s="13">
        <f t="shared" ref="BB1587:BB1646" si="2169">_xlfn.POISSON.DIST(6,K1587,FALSE) * _xlfn.POISSON.DIST(4,L1587,FALSE)</f>
        <v>1.3853770477594498E-5</v>
      </c>
      <c r="BC1587" s="13">
        <f t="shared" ref="BC1587:BC1646" si="2170">_xlfn.POISSON.DIST(6,K1587,FALSE) * _xlfn.POISSON.DIST(5,L1587,FALSE)</f>
        <v>2.8529809426734604E-6</v>
      </c>
      <c r="BD1587" s="13">
        <f t="shared" ref="BD1587:BD1646" si="2171">_xlfn.POISSON.DIST(0,K1587,FALSE) * _xlfn.POISSON.DIST(6,L1587,FALSE)</f>
        <v>1.9627893003063373E-4</v>
      </c>
      <c r="BE1587" s="13">
        <f t="shared" ref="BE1587:BE1646" si="2172">_xlfn.POISSON.DIST(1,K1587,FALSE) * _xlfn.POISSON.DIST(6,L1587,FALSE)</f>
        <v>2.1640048783475225E-4</v>
      </c>
      <c r="BF1587" s="13">
        <f t="shared" ref="BF1587:BF1646" si="2173">_xlfn.POISSON.DIST(2,K1587,FALSE) * _xlfn.POISSON.DIST(6,L1587,FALSE)</f>
        <v>1.1929240476247254E-4</v>
      </c>
      <c r="BG1587" s="13">
        <f t="shared" ref="BG1587:BG1646" si="2174">_xlfn.POISSON.DIST(3,K1587,FALSE) * _xlfn.POISSON.DIST(6,L1587,FALSE)</f>
        <v>4.3840559930962829E-5</v>
      </c>
      <c r="BH1587" s="13">
        <f t="shared" ref="BH1587:BH1646" si="2175">_xlfn.POISSON.DIST(4,K1587,FALSE) * _xlfn.POISSON.DIST(6,L1587,FALSE)</f>
        <v>1.2083720033689264E-5</v>
      </c>
      <c r="BI1587" s="13">
        <f t="shared" ref="BI1587:BI1646" si="2176">_xlfn.POISSON.DIST(5,K1587,FALSE) * _xlfn.POISSON.DIST(6,L1587,FALSE)</f>
        <v>2.6644968053787608E-6</v>
      </c>
      <c r="BJ1587" s="14">
        <f t="shared" ref="BJ1587:BJ1646" si="2177">SUM(N1587,Q1587,T1587,W1587,X1587,Y1587,AD1587,AE1587,AF1587,AG1587,AM1587,AN1587,AO1587,AP1587,AQ1587,AX1587,AY1587,AZ1587,BA1587,BB1587,BC1587)</f>
        <v>0.37013498607402051</v>
      </c>
      <c r="BK1587" s="14">
        <f t="shared" ref="BK1587:BK1646" si="2178">SUM(M1587,P1587,S1587,V1587,AC1587,AL1587,AY1587)</f>
        <v>0.29687512675348876</v>
      </c>
      <c r="BL1587" s="14">
        <f t="shared" ref="BL1587:BL1646" si="2179">SUM(O1587,R1587,U1587,AA1587,AB1587,AH1587,AI1587,AJ1587,AK1587,AR1587,AS1587,AT1587,AU1587,AV1587,BD1587,BE1587,BF1587,BG1587,BH1587,BI1587)</f>
        <v>0.3114684300349797</v>
      </c>
      <c r="BM1587" s="14">
        <f t="shared" ref="BM1587:BM1646" si="2180">SUM(S1587:BI1587)</f>
        <v>0.3588031774291352</v>
      </c>
      <c r="BN1587" s="14">
        <f t="shared" ref="BN1587:BN1646" si="2181">SUM(M1587:R1587)</f>
        <v>0.6409463651250269</v>
      </c>
    </row>
    <row r="1588" spans="1:66" x14ac:dyDescent="0.25">
      <c r="A1588" t="s">
        <v>343</v>
      </c>
      <c r="B1588" t="s">
        <v>181</v>
      </c>
      <c r="C1588" t="s">
        <v>177</v>
      </c>
      <c r="D1588" t="s">
        <v>402</v>
      </c>
      <c r="E1588" s="10">
        <f>VLOOKUP(A1588,home!$A$2:$E$405,3,FALSE)</f>
        <v>1.3052999999999999</v>
      </c>
      <c r="F1588" s="10">
        <f>VLOOKUP(B1588,home!$B$2:$E$405,3,FALSE)</f>
        <v>1.0887</v>
      </c>
      <c r="G1588" s="10">
        <f>VLOOKUP(C1588,away!$B$2:$E$405,4,FALSE)</f>
        <v>0.7661</v>
      </c>
      <c r="H1588" s="10">
        <f>VLOOKUP(A1588,away!$A$2:$E$405,3,FALSE)</f>
        <v>1.1211</v>
      </c>
      <c r="I1588" s="10">
        <f>VLOOKUP(C1588,away!$B$2:$E$405,3,FALSE)</f>
        <v>0.75109999999999999</v>
      </c>
      <c r="J1588" s="10">
        <f>VLOOKUP(B1588,home!$B$2:$E$405,4,FALSE)</f>
        <v>1.2676000000000001</v>
      </c>
      <c r="K1588" s="12">
        <f t="shared" si="2126"/>
        <v>1.0886894722709999</v>
      </c>
      <c r="L1588" s="12">
        <f t="shared" si="2127"/>
        <v>1.0673929869960002</v>
      </c>
      <c r="M1588" s="13">
        <f t="shared" si="2128"/>
        <v>0.115777798008562</v>
      </c>
      <c r="N1588" s="13">
        <f t="shared" si="2129"/>
        <v>0.12604606981463978</v>
      </c>
      <c r="O1588" s="13">
        <f t="shared" si="2130"/>
        <v>0.12358040964417855</v>
      </c>
      <c r="P1588" s="13">
        <f t="shared" si="2131"/>
        <v>0.13454069095855473</v>
      </c>
      <c r="Q1588" s="13">
        <f t="shared" si="2132"/>
        <v>6.8612514614166897E-2</v>
      </c>
      <c r="R1588" s="13">
        <f t="shared" si="2133"/>
        <v>6.5954431292144511E-2</v>
      </c>
      <c r="S1588" s="13">
        <f t="shared" si="2134"/>
        <v>3.9086072275849267E-2</v>
      </c>
      <c r="T1588" s="13">
        <f t="shared" si="2135"/>
        <v>7.3236516919322314E-2</v>
      </c>
      <c r="U1588" s="13">
        <f t="shared" si="2136"/>
        <v>7.1803894997378714E-2</v>
      </c>
      <c r="V1588" s="13">
        <f t="shared" si="2137"/>
        <v>5.0467046563912035E-3</v>
      </c>
      <c r="W1588" s="13">
        <f t="shared" si="2138"/>
        <v>2.489924077549454E-2</v>
      </c>
      <c r="X1588" s="13">
        <f t="shared" si="2139"/>
        <v>2.6577274985287717E-2</v>
      </c>
      <c r="Y1588" s="13">
        <f t="shared" si="2140"/>
        <v>1.4184198466380164E-2</v>
      </c>
      <c r="Z1588" s="13">
        <f t="shared" si="2141"/>
        <v>2.3466432474181537E-2</v>
      </c>
      <c r="AA1588" s="13">
        <f t="shared" si="2142"/>
        <v>2.5547657986399748E-2</v>
      </c>
      <c r="AB1588" s="13">
        <f t="shared" si="2143"/>
        <v>1.3906733145486769E-2</v>
      </c>
      <c r="AC1588" s="13">
        <f t="shared" si="2144"/>
        <v>3.6653569553789553E-4</v>
      </c>
      <c r="AD1588" s="13">
        <f t="shared" si="2145"/>
        <v>6.7768853249554279E-3</v>
      </c>
      <c r="AE1588" s="13">
        <f t="shared" si="2146"/>
        <v>7.2335998695335331E-3</v>
      </c>
      <c r="AF1588" s="13">
        <f t="shared" si="2147"/>
        <v>3.8605468857376367E-3</v>
      </c>
      <c r="AG1588" s="13">
        <f t="shared" si="2148"/>
        <v>1.3735735572685344E-3</v>
      </c>
      <c r="AH1588" s="13">
        <f t="shared" si="2149"/>
        <v>6.26197636318914E-3</v>
      </c>
      <c r="AI1588" s="13">
        <f t="shared" si="2150"/>
        <v>6.8173477422138595E-3</v>
      </c>
      <c r="AJ1588" s="13">
        <f t="shared" si="2151"/>
        <v>3.7109873578793501E-3</v>
      </c>
      <c r="AK1588" s="13">
        <f t="shared" si="2152"/>
        <v>1.3467042894180071E-3</v>
      </c>
      <c r="AL1588" s="13">
        <f t="shared" si="2153"/>
        <v>1.7037451596720149E-5</v>
      </c>
      <c r="AM1588" s="13">
        <f t="shared" si="2154"/>
        <v>1.4755847416133619E-3</v>
      </c>
      <c r="AN1588" s="13">
        <f t="shared" si="2155"/>
        <v>1.5750288049164074E-3</v>
      </c>
      <c r="AO1588" s="13">
        <f t="shared" si="2156"/>
        <v>8.4058735034223207E-4</v>
      </c>
      <c r="AP1588" s="13">
        <f t="shared" si="2157"/>
        <v>2.9907901423761619E-4</v>
      </c>
      <c r="AQ1588" s="13">
        <f t="shared" si="2158"/>
        <v>7.980871058872708E-5</v>
      </c>
      <c r="AR1588" s="13">
        <f t="shared" si="2159"/>
        <v>1.3367979309605619E-3</v>
      </c>
      <c r="AS1588" s="13">
        <f t="shared" si="2160"/>
        <v>1.4553578339904186E-3</v>
      </c>
      <c r="AT1588" s="13">
        <f t="shared" si="2161"/>
        <v>7.9221637612624722E-4</v>
      </c>
      <c r="AU1588" s="13">
        <f t="shared" si="2162"/>
        <v>2.8749254281644265E-4</v>
      </c>
      <c r="AV1588" s="13">
        <f t="shared" si="2163"/>
        <v>7.8247526180170193E-5</v>
      </c>
      <c r="AW1588" s="13">
        <f t="shared" si="2164"/>
        <v>5.4995923931281623E-7</v>
      </c>
      <c r="AX1588" s="13">
        <f t="shared" si="2165"/>
        <v>2.677422622730317E-4</v>
      </c>
      <c r="AY1588" s="13">
        <f t="shared" si="2166"/>
        <v>2.8578621307267778E-4</v>
      </c>
      <c r="AZ1588" s="13">
        <f t="shared" si="2167"/>
        <v>1.5252309980696044E-4</v>
      </c>
      <c r="BA1588" s="13">
        <f t="shared" si="2168"/>
        <v>5.426736236294686E-5</v>
      </c>
      <c r="BB1588" s="13">
        <f t="shared" si="2169"/>
        <v>1.4481150502245038E-5</v>
      </c>
      <c r="BC1588" s="13">
        <f t="shared" si="2170"/>
        <v>3.0914156979459938E-6</v>
      </c>
      <c r="BD1588" s="13">
        <f t="shared" si="2171"/>
        <v>2.3781478942301107E-4</v>
      </c>
      <c r="BE1588" s="13">
        <f t="shared" si="2172"/>
        <v>2.5890645759517686E-4</v>
      </c>
      <c r="BF1588" s="13">
        <f t="shared" si="2173"/>
        <v>1.4093436734342356E-4</v>
      </c>
      <c r="BG1588" s="13">
        <f t="shared" si="2174"/>
        <v>5.1144587335986341E-5</v>
      </c>
      <c r="BH1588" s="13">
        <f t="shared" si="2175"/>
        <v>1.3920143449083259E-5</v>
      </c>
      <c r="BI1588" s="13">
        <f t="shared" si="2176"/>
        <v>3.0309427251038144E-6</v>
      </c>
      <c r="BJ1588" s="14">
        <f t="shared" si="2177"/>
        <v>0.35784840133820062</v>
      </c>
      <c r="BK1588" s="14">
        <f t="shared" si="2178"/>
        <v>0.29512062525956445</v>
      </c>
      <c r="BL1588" s="14">
        <f t="shared" si="2179"/>
        <v>0.32358600631623435</v>
      </c>
      <c r="BM1588" s="14">
        <f t="shared" si="2180"/>
        <v>0.36522431480210116</v>
      </c>
      <c r="BN1588" s="14">
        <f t="shared" si="2181"/>
        <v>0.63451191433224641</v>
      </c>
    </row>
    <row r="1589" spans="1:66" x14ac:dyDescent="0.25">
      <c r="A1589" t="s">
        <v>343</v>
      </c>
      <c r="B1589" t="s">
        <v>185</v>
      </c>
      <c r="C1589" t="s">
        <v>194</v>
      </c>
      <c r="D1589" t="s">
        <v>402</v>
      </c>
      <c r="E1589" s="10">
        <f>VLOOKUP(A1589,home!$A$2:$E$405,3,FALSE)</f>
        <v>1.3052999999999999</v>
      </c>
      <c r="F1589" s="10">
        <f>VLOOKUP(B1589,home!$B$2:$E$405,3,FALSE)</f>
        <v>0.8871</v>
      </c>
      <c r="G1589" s="10">
        <f>VLOOKUP(C1589,away!$B$2:$E$405,4,FALSE)</f>
        <v>0.8871</v>
      </c>
      <c r="H1589" s="10">
        <f>VLOOKUP(A1589,away!$A$2:$E$405,3,FALSE)</f>
        <v>1.1211</v>
      </c>
      <c r="I1589" s="10">
        <f>VLOOKUP(C1589,away!$B$2:$E$405,3,FALSE)</f>
        <v>1.4553</v>
      </c>
      <c r="J1589" s="10">
        <f>VLOOKUP(B1589,home!$B$2:$E$405,4,FALSE)</f>
        <v>0.61029999999999995</v>
      </c>
      <c r="K1589" s="12">
        <f t="shared" si="2126"/>
        <v>1.027201148973</v>
      </c>
      <c r="L1589" s="12">
        <f t="shared" si="2127"/>
        <v>0.99572692734899992</v>
      </c>
      <c r="M1589" s="13">
        <f t="shared" si="2128"/>
        <v>0.13226760786870728</v>
      </c>
      <c r="N1589" s="13">
        <f t="shared" si="2129"/>
        <v>0.13586543877464632</v>
      </c>
      <c r="O1589" s="13">
        <f t="shared" si="2130"/>
        <v>0.1317024187709103</v>
      </c>
      <c r="P1589" s="13">
        <f t="shared" si="2131"/>
        <v>0.13528487588400223</v>
      </c>
      <c r="Q1589" s="13">
        <f t="shared" si="2132"/>
        <v>6.9780567407518743E-2</v>
      </c>
      <c r="R1589" s="13">
        <f t="shared" si="2133"/>
        <v>6.5569822383594878E-2</v>
      </c>
      <c r="S1589" s="13">
        <f t="shared" si="2134"/>
        <v>3.4592743336518558E-2</v>
      </c>
      <c r="T1589" s="13">
        <f t="shared" si="2135"/>
        <v>6.9482389973358386E-2</v>
      </c>
      <c r="U1589" s="13">
        <f t="shared" si="2136"/>
        <v>6.7353396890384179E-2</v>
      </c>
      <c r="V1589" s="13">
        <f t="shared" si="2137"/>
        <v>3.9313186217087353E-3</v>
      </c>
      <c r="W1589" s="13">
        <f t="shared" si="2138"/>
        <v>2.3892893005663707E-2</v>
      </c>
      <c r="X1589" s="13">
        <f t="shared" si="2139"/>
        <v>2.3790796938007935E-2</v>
      </c>
      <c r="Y1589" s="13">
        <f t="shared" si="2140"/>
        <v>1.1844568567133318E-2</v>
      </c>
      <c r="Z1589" s="13">
        <f t="shared" si="2141"/>
        <v>2.1763212589612203E-2</v>
      </c>
      <c r="AA1589" s="13">
        <f t="shared" si="2142"/>
        <v>2.2355196977393313E-2</v>
      </c>
      <c r="AB1589" s="13">
        <f t="shared" si="2143"/>
        <v>1.1481642010348072E-2</v>
      </c>
      <c r="AC1589" s="13">
        <f t="shared" si="2144"/>
        <v>2.5131245301110536E-4</v>
      </c>
      <c r="AD1589" s="13">
        <f t="shared" si="2145"/>
        <v>6.1357017869266787E-3</v>
      </c>
      <c r="AE1589" s="13">
        <f t="shared" si="2146"/>
        <v>6.1094834874262692E-3</v>
      </c>
      <c r="AF1589" s="13">
        <f t="shared" si="2147"/>
        <v>3.0416886103122056E-3</v>
      </c>
      <c r="AG1589" s="13">
        <f t="shared" si="2148"/>
        <v>1.0095637512995408E-3</v>
      </c>
      <c r="AH1589" s="13">
        <f t="shared" si="2149"/>
        <v>5.4175542002744062E-3</v>
      </c>
      <c r="AI1589" s="13">
        <f t="shared" si="2150"/>
        <v>5.5649178991453718E-3</v>
      </c>
      <c r="AJ1589" s="13">
        <f t="shared" si="2151"/>
        <v>2.8581450299712693E-3</v>
      </c>
      <c r="AK1589" s="13">
        <f t="shared" si="2152"/>
        <v>9.7862995290598585E-4</v>
      </c>
      <c r="AL1589" s="13">
        <f t="shared" si="2153"/>
        <v>1.0281814137731967E-5</v>
      </c>
      <c r="AM1589" s="13">
        <f t="shared" si="2154"/>
        <v>1.260519985057355E-3</v>
      </c>
      <c r="AN1589" s="13">
        <f t="shared" si="2155"/>
        <v>1.2551336915831673E-3</v>
      </c>
      <c r="AO1589" s="13">
        <f t="shared" si="2156"/>
        <v>6.2488520706615723E-4</v>
      </c>
      <c r="AP1589" s="13">
        <f t="shared" si="2157"/>
        <v>2.0740500905927611E-4</v>
      </c>
      <c r="AQ1589" s="13">
        <f t="shared" si="2158"/>
        <v>5.1629688096846114E-5</v>
      </c>
      <c r="AR1589" s="13">
        <f t="shared" si="2159"/>
        <v>1.0788809195171809E-3</v>
      </c>
      <c r="AS1589" s="13">
        <f t="shared" si="2160"/>
        <v>1.1082277201330949E-3</v>
      </c>
      <c r="AT1589" s="13">
        <f t="shared" si="2161"/>
        <v>5.6918639372222166E-4</v>
      </c>
      <c r="AU1589" s="13">
        <f t="shared" si="2162"/>
        <v>1.9488963920375482E-4</v>
      </c>
      <c r="AV1589" s="13">
        <f t="shared" si="2163"/>
        <v>5.0047715328257589E-5</v>
      </c>
      <c r="AW1589" s="13">
        <f t="shared" si="2164"/>
        <v>2.9212114656097841E-7</v>
      </c>
      <c r="AX1589" s="13">
        <f t="shared" si="2165"/>
        <v>2.1580126282572386E-4</v>
      </c>
      <c r="AY1589" s="13">
        <f t="shared" si="2166"/>
        <v>2.1487912835149197E-4</v>
      </c>
      <c r="AZ1589" s="13">
        <f t="shared" si="2167"/>
        <v>1.0698046711243124E-4</v>
      </c>
      <c r="BA1589" s="13">
        <f t="shared" si="2168"/>
        <v>3.5507777268073964E-5</v>
      </c>
      <c r="BB1589" s="13">
        <f t="shared" si="2169"/>
        <v>8.8390124890329871E-6</v>
      </c>
      <c r="BC1589" s="13">
        <f t="shared" si="2170"/>
        <v>1.760248549300851E-6</v>
      </c>
      <c r="BD1589" s="13">
        <f t="shared" si="2171"/>
        <v>1.7904513049438431E-4</v>
      </c>
      <c r="BE1589" s="13">
        <f t="shared" si="2172"/>
        <v>1.8391536376185228E-4</v>
      </c>
      <c r="BF1589" s="13">
        <f t="shared" si="2173"/>
        <v>9.4459036484980942E-5</v>
      </c>
      <c r="BG1589" s="13">
        <f t="shared" si="2174"/>
        <v>3.2342810269418323E-5</v>
      </c>
      <c r="BH1589" s="13">
        <f t="shared" si="2175"/>
        <v>8.3056429674405599E-6</v>
      </c>
      <c r="BI1589" s="13">
        <f t="shared" si="2176"/>
        <v>1.7063131998228925E-6</v>
      </c>
      <c r="BJ1589" s="14">
        <f t="shared" si="2177"/>
        <v>0.35493643377975204</v>
      </c>
      <c r="BK1589" s="14">
        <f t="shared" si="2178"/>
        <v>0.30655301910643723</v>
      </c>
      <c r="BL1589" s="14">
        <f t="shared" si="2179"/>
        <v>0.31678273080001018</v>
      </c>
      <c r="BM1589" s="14">
        <f t="shared" si="2180"/>
        <v>0.32935007817922685</v>
      </c>
      <c r="BN1589" s="14">
        <f t="shared" si="2181"/>
        <v>0.67047073108937971</v>
      </c>
    </row>
    <row r="1590" spans="1:66" x14ac:dyDescent="0.25">
      <c r="A1590" t="s">
        <v>343</v>
      </c>
      <c r="B1590" t="s">
        <v>184</v>
      </c>
      <c r="C1590" t="s">
        <v>189</v>
      </c>
      <c r="D1590" t="s">
        <v>402</v>
      </c>
      <c r="E1590" s="10">
        <f>VLOOKUP(A1590,home!$A$2:$E$405,3,FALSE)</f>
        <v>1.3052999999999999</v>
      </c>
      <c r="F1590" s="10">
        <f>VLOOKUP(B1590,home!$B$2:$E$405,3,FALSE)</f>
        <v>1.5725</v>
      </c>
      <c r="G1590" s="10">
        <f>VLOOKUP(C1590,away!$B$2:$E$405,4,FALSE)</f>
        <v>1.0484</v>
      </c>
      <c r="H1590" s="10">
        <f>VLOOKUP(A1590,away!$A$2:$E$405,3,FALSE)</f>
        <v>1.1211</v>
      </c>
      <c r="I1590" s="10">
        <f>VLOOKUP(C1590,away!$B$2:$E$405,3,FALSE)</f>
        <v>0.93889999999999996</v>
      </c>
      <c r="J1590" s="10">
        <f>VLOOKUP(B1590,home!$B$2:$E$405,4,FALSE)</f>
        <v>0.65720000000000001</v>
      </c>
      <c r="K1590" s="12">
        <f t="shared" si="2126"/>
        <v>2.1519293276999996</v>
      </c>
      <c r="L1590" s="12">
        <f t="shared" si="2127"/>
        <v>0.69176923918799993</v>
      </c>
      <c r="M1590" s="13">
        <f t="shared" si="2128"/>
        <v>5.8209973852684699E-2</v>
      </c>
      <c r="N1590" s="13">
        <f t="shared" si="2129"/>
        <v>0.12526374989824232</v>
      </c>
      <c r="O1590" s="13">
        <f t="shared" si="2130"/>
        <v>4.026786932522506E-2</v>
      </c>
      <c r="P1590" s="13">
        <f t="shared" si="2131"/>
        <v>8.6653608964942994E-2</v>
      </c>
      <c r="Q1590" s="13">
        <f t="shared" si="2132"/>
        <v>0.1347793685518528</v>
      </c>
      <c r="R1590" s="13">
        <f t="shared" si="2133"/>
        <v>1.3928036663416368E-2</v>
      </c>
      <c r="S1590" s="13">
        <f t="shared" si="2134"/>
        <v>3.2248974916447827E-2</v>
      </c>
      <c r="T1590" s="13">
        <f t="shared" si="2135"/>
        <v>9.323622124135425E-2</v>
      </c>
      <c r="U1590" s="13">
        <f t="shared" si="2136"/>
        <v>2.9972150573286525E-2</v>
      </c>
      <c r="V1590" s="13">
        <f t="shared" si="2137"/>
        <v>5.3341184546107376E-3</v>
      </c>
      <c r="W1590" s="13">
        <f t="shared" si="2138"/>
        <v>9.6678558651872998E-2</v>
      </c>
      <c r="X1590" s="13">
        <f t="shared" si="2139"/>
        <v>6.6879252964398617E-2</v>
      </c>
      <c r="Y1590" s="13">
        <f t="shared" si="2140"/>
        <v>2.3132504970321904E-2</v>
      </c>
      <c r="Z1590" s="13">
        <f t="shared" si="2141"/>
        <v>3.2116624420113703E-3</v>
      </c>
      <c r="AA1590" s="13">
        <f t="shared" si="2142"/>
        <v>6.9112705996368668E-3</v>
      </c>
      <c r="AB1590" s="13">
        <f t="shared" si="2143"/>
        <v>7.4362829475146698E-3</v>
      </c>
      <c r="AC1590" s="13">
        <f t="shared" si="2144"/>
        <v>4.9628588554717981E-4</v>
      </c>
      <c r="AD1590" s="13">
        <f t="shared" si="2145"/>
        <v>5.2011356430682505E-2</v>
      </c>
      <c r="AE1590" s="13">
        <f t="shared" si="2146"/>
        <v>3.5979856467189125E-2</v>
      </c>
      <c r="AF1590" s="13">
        <f t="shared" si="2147"/>
        <v>1.2444878967200429E-2</v>
      </c>
      <c r="AG1590" s="13">
        <f t="shared" si="2148"/>
        <v>2.8696614849756611E-3</v>
      </c>
      <c r="AH1590" s="13">
        <f t="shared" si="2149"/>
        <v>5.5543232100971991E-4</v>
      </c>
      <c r="AI1590" s="13">
        <f t="shared" si="2150"/>
        <v>1.1952511011332969E-3</v>
      </c>
      <c r="AJ1590" s="13">
        <f t="shared" si="2151"/>
        <v>1.2860479492472303E-3</v>
      </c>
      <c r="AK1590" s="13">
        <f t="shared" si="2152"/>
        <v>9.2249476627118501E-4</v>
      </c>
      <c r="AL1590" s="13">
        <f t="shared" si="2153"/>
        <v>2.9551611323420896E-5</v>
      </c>
      <c r="AM1590" s="13">
        <f t="shared" si="2154"/>
        <v>2.2384952655328732E-2</v>
      </c>
      <c r="AN1590" s="13">
        <f t="shared" si="2155"/>
        <v>1.5485221667636155E-2</v>
      </c>
      <c r="AO1590" s="13">
        <f t="shared" si="2156"/>
        <v>5.3561000058390965E-3</v>
      </c>
      <c r="AP1590" s="13">
        <f t="shared" si="2157"/>
        <v>1.2350617420180514E-3</v>
      </c>
      <c r="AQ1590" s="13">
        <f t="shared" si="2158"/>
        <v>2.1359443040650831E-4</v>
      </c>
      <c r="AR1590" s="13">
        <f t="shared" si="2159"/>
        <v>7.6846198825063797E-5</v>
      </c>
      <c r="AS1590" s="13">
        <f t="shared" si="2160"/>
        <v>1.6536758897392001E-4</v>
      </c>
      <c r="AT1590" s="13">
        <f t="shared" si="2161"/>
        <v>1.7792968228200884E-4</v>
      </c>
      <c r="AU1590" s="13">
        <f t="shared" si="2162"/>
        <v>1.2763070052366593E-4</v>
      </c>
      <c r="AV1590" s="13">
        <f t="shared" si="2163"/>
        <v>6.8663061892943099E-5</v>
      </c>
      <c r="AW1590" s="13">
        <f t="shared" si="2164"/>
        <v>1.221990743365819E-6</v>
      </c>
      <c r="AX1590" s="13">
        <f t="shared" si="2165"/>
        <v>8.0284726863629786E-3</v>
      </c>
      <c r="AY1590" s="13">
        <f t="shared" si="2166"/>
        <v>5.5538504420869555E-3</v>
      </c>
      <c r="AZ1590" s="13">
        <f t="shared" si="2167"/>
        <v>1.9209914474432146E-3</v>
      </c>
      <c r="BA1590" s="13">
        <f t="shared" si="2168"/>
        <v>4.4296093069481587E-4</v>
      </c>
      <c r="BB1590" s="13">
        <f t="shared" si="2169"/>
        <v>7.6606686504190278E-5</v>
      </c>
      <c r="BC1590" s="13">
        <f t="shared" si="2170"/>
        <v>1.0598829847943469E-5</v>
      </c>
      <c r="BD1590" s="13">
        <f t="shared" si="2171"/>
        <v>8.8599727492840203E-6</v>
      </c>
      <c r="BE1590" s="13">
        <f t="shared" si="2172"/>
        <v>1.9066035201807076E-5</v>
      </c>
      <c r="BF1590" s="13">
        <f t="shared" si="2173"/>
        <v>2.0514380156864623E-5</v>
      </c>
      <c r="BG1590" s="13">
        <f t="shared" si="2174"/>
        <v>1.4715165433047965E-5</v>
      </c>
      <c r="BH1590" s="13">
        <f t="shared" si="2175"/>
        <v>7.9164990143332934E-6</v>
      </c>
      <c r="BI1590" s="13">
        <f t="shared" si="2176"/>
        <v>3.4071492803303907E-6</v>
      </c>
      <c r="BJ1590" s="14">
        <f t="shared" si="2177"/>
        <v>0.70398382115225944</v>
      </c>
      <c r="BK1590" s="14">
        <f t="shared" si="2178"/>
        <v>0.18852636412764379</v>
      </c>
      <c r="BL1590" s="14">
        <f t="shared" si="2179"/>
        <v>0.10316575268107418</v>
      </c>
      <c r="BM1590" s="14">
        <f t="shared" si="2180"/>
        <v>0.5342323646952809</v>
      </c>
      <c r="BN1590" s="14">
        <f t="shared" si="2181"/>
        <v>0.4591026072563642</v>
      </c>
    </row>
    <row r="1591" spans="1:66" x14ac:dyDescent="0.25">
      <c r="A1591" t="s">
        <v>343</v>
      </c>
      <c r="B1591" t="s">
        <v>178</v>
      </c>
      <c r="C1591" t="s">
        <v>195</v>
      </c>
      <c r="D1591" t="s">
        <v>402</v>
      </c>
      <c r="E1591" s="10">
        <f>VLOOKUP(A1591,home!$A$2:$E$405,3,FALSE)</f>
        <v>1.3052999999999999</v>
      </c>
      <c r="F1591" s="10">
        <f>VLOOKUP(B1591,home!$B$2:$E$405,3,FALSE)</f>
        <v>1.0484</v>
      </c>
      <c r="G1591" s="10">
        <f>VLOOKUP(C1591,away!$B$2:$E$405,4,FALSE)</f>
        <v>0.9274</v>
      </c>
      <c r="H1591" s="10">
        <f>VLOOKUP(A1591,away!$A$2:$E$405,3,FALSE)</f>
        <v>1.1211</v>
      </c>
      <c r="I1591" s="10">
        <f>VLOOKUP(C1591,away!$B$2:$E$405,3,FALSE)</f>
        <v>1.6900999999999999</v>
      </c>
      <c r="J1591" s="10">
        <f>VLOOKUP(B1591,home!$B$2:$E$405,4,FALSE)</f>
        <v>1.3145</v>
      </c>
      <c r="K1591" s="12">
        <f t="shared" si="2126"/>
        <v>1.269125124648</v>
      </c>
      <c r="L1591" s="12">
        <f t="shared" si="2127"/>
        <v>2.4906766240949998</v>
      </c>
      <c r="M1591" s="13">
        <f t="shared" si="2128"/>
        <v>2.3288356863291188E-2</v>
      </c>
      <c r="N1591" s="13">
        <f t="shared" si="2129"/>
        <v>2.9555838806971536E-2</v>
      </c>
      <c r="O1591" s="13">
        <f t="shared" si="2130"/>
        <v>5.8003766052981708E-2</v>
      </c>
      <c r="P1591" s="13">
        <f t="shared" si="2131"/>
        <v>7.3614036822043843E-2</v>
      </c>
      <c r="Q1591" s="13">
        <f t="shared" si="2132"/>
        <v>1.875502880498698E-2</v>
      </c>
      <c r="R1591" s="13">
        <f t="shared" si="2133"/>
        <v>7.2234312108818324E-2</v>
      </c>
      <c r="S1591" s="13">
        <f t="shared" si="2134"/>
        <v>5.8173129700050841E-2</v>
      </c>
      <c r="T1591" s="13">
        <f t="shared" si="2135"/>
        <v>4.6712711828809449E-2</v>
      </c>
      <c r="U1591" s="13">
        <f t="shared" si="2136"/>
        <v>9.1674380358966592E-2</v>
      </c>
      <c r="V1591" s="13">
        <f t="shared" si="2137"/>
        <v>2.0431568429626568E-2</v>
      </c>
      <c r="W1591" s="13">
        <f t="shared" si="2138"/>
        <v>7.9341594233019799E-3</v>
      </c>
      <c r="X1591" s="13">
        <f t="shared" si="2139"/>
        <v>1.9761425407461303E-2</v>
      </c>
      <c r="Y1591" s="13">
        <f t="shared" si="2140"/>
        <v>2.460966016058044E-2</v>
      </c>
      <c r="Z1591" s="13">
        <f t="shared" si="2141"/>
        <v>5.9970770875672069E-2</v>
      </c>
      <c r="AA1591" s="13">
        <f t="shared" si="2142"/>
        <v>7.6110412062823957E-2</v>
      </c>
      <c r="AB1591" s="13">
        <f t="shared" si="2143"/>
        <v>4.8296818098121072E-2</v>
      </c>
      <c r="AC1591" s="13">
        <f t="shared" si="2144"/>
        <v>4.0364865572628502E-3</v>
      </c>
      <c r="AD1591" s="13">
        <f t="shared" si="2145"/>
        <v>2.5173602667688069E-3</v>
      </c>
      <c r="AE1591" s="13">
        <f t="shared" si="2146"/>
        <v>6.2699303708666195E-3</v>
      </c>
      <c r="AF1591" s="13">
        <f t="shared" si="2147"/>
        <v>7.8081845047103908E-3</v>
      </c>
      <c r="AG1591" s="13">
        <f t="shared" si="2148"/>
        <v>6.4825542075009892E-3</v>
      </c>
      <c r="AH1591" s="13">
        <f t="shared" si="2149"/>
        <v>3.7341949287248412E-2</v>
      </c>
      <c r="AI1591" s="13">
        <f t="shared" si="2150"/>
        <v>4.7391606043778435E-2</v>
      </c>
      <c r="AJ1591" s="13">
        <f t="shared" si="2151"/>
        <v>3.0072938963789618E-2</v>
      </c>
      <c r="AK1591" s="13">
        <f t="shared" si="2152"/>
        <v>1.272210747031707E-2</v>
      </c>
      <c r="AL1591" s="13">
        <f t="shared" si="2153"/>
        <v>5.1037017648318333E-4</v>
      </c>
      <c r="AM1591" s="13">
        <f t="shared" si="2154"/>
        <v>6.3896903246937601E-4</v>
      </c>
      <c r="AN1591" s="13">
        <f t="shared" si="2155"/>
        <v>1.5914652326920737E-3</v>
      </c>
      <c r="AO1591" s="13">
        <f t="shared" si="2156"/>
        <v>1.9819126265630291E-3</v>
      </c>
      <c r="AP1591" s="13">
        <f t="shared" si="2157"/>
        <v>1.6454344833264198E-3</v>
      </c>
      <c r="AQ1591" s="13">
        <f t="shared" si="2158"/>
        <v>1.0245613010252369E-3</v>
      </c>
      <c r="AR1591" s="13">
        <f t="shared" si="2159"/>
        <v>1.8601344037578099E-2</v>
      </c>
      <c r="AS1591" s="13">
        <f t="shared" si="2160"/>
        <v>2.3607433070311639E-2</v>
      </c>
      <c r="AT1591" s="13">
        <f t="shared" si="2161"/>
        <v>1.4980393218989294E-2</v>
      </c>
      <c r="AU1591" s="13">
        <f t="shared" si="2162"/>
        <v>6.337331137108616E-3</v>
      </c>
      <c r="AV1591" s="13">
        <f t="shared" si="2163"/>
        <v>2.0107165423296556E-3</v>
      </c>
      <c r="AW1591" s="13">
        <f t="shared" si="2164"/>
        <v>4.4813057330004858E-5</v>
      </c>
      <c r="AX1591" s="13">
        <f t="shared" si="2165"/>
        <v>1.3515527549648487E-4</v>
      </c>
      <c r="AY1591" s="13">
        <f t="shared" si="2166"/>
        <v>3.3662808530221457E-4</v>
      </c>
      <c r="AZ1591" s="13">
        <f t="shared" si="2167"/>
        <v>4.192158515380417E-4</v>
      </c>
      <c r="BA1591" s="13">
        <f t="shared" si="2168"/>
        <v>3.4804370729196016E-4</v>
      </c>
      <c r="BB1591" s="13">
        <f t="shared" si="2169"/>
        <v>2.167160814788619E-4</v>
      </c>
      <c r="BC1591" s="13">
        <f t="shared" si="2170"/>
        <v>1.0795393564097368E-4</v>
      </c>
      <c r="BD1591" s="13">
        <f t="shared" si="2171"/>
        <v>7.7216554618574447E-3</v>
      </c>
      <c r="BE1591" s="13">
        <f t="shared" si="2172"/>
        <v>9.7997469505187382E-3</v>
      </c>
      <c r="BF1591" s="13">
        <f t="shared" si="2173"/>
        <v>6.2185525350479786E-3</v>
      </c>
      <c r="BG1591" s="13">
        <f t="shared" si="2174"/>
        <v>2.6307070870576349E-3</v>
      </c>
      <c r="BH1591" s="13">
        <f t="shared" si="2175"/>
        <v>8.3467411494359933E-4</v>
      </c>
      <c r="BI1591" s="13">
        <f t="shared" si="2176"/>
        <v>2.1186117803365066E-4</v>
      </c>
      <c r="BJ1591" s="14">
        <f t="shared" si="2177"/>
        <v>0.17885290939478313</v>
      </c>
      <c r="BK1591" s="14">
        <f t="shared" si="2178"/>
        <v>0.18039057663406069</v>
      </c>
      <c r="BL1591" s="14">
        <f t="shared" si="2179"/>
        <v>0.56680270578062153</v>
      </c>
      <c r="BM1591" s="14">
        <f t="shared" si="2180"/>
        <v>0.71027380819807162</v>
      </c>
      <c r="BN1591" s="14">
        <f t="shared" si="2181"/>
        <v>0.27545133945909356</v>
      </c>
    </row>
    <row r="1592" spans="1:66" x14ac:dyDescent="0.25">
      <c r="A1592" t="s">
        <v>344</v>
      </c>
      <c r="B1592" t="s">
        <v>199</v>
      </c>
      <c r="C1592" t="s">
        <v>213</v>
      </c>
      <c r="D1592" t="s">
        <v>402</v>
      </c>
      <c r="E1592" s="10">
        <f>VLOOKUP(A1592,home!$A$2:$E$405,3,FALSE)</f>
        <v>1.3976999999999999</v>
      </c>
      <c r="F1592" s="10">
        <f>VLOOKUP(B1592,home!$B$2:$E$405,3,FALSE)</f>
        <v>1.4309000000000001</v>
      </c>
      <c r="G1592" s="10">
        <f>VLOOKUP(C1592,away!$B$2:$E$405,4,FALSE)</f>
        <v>0.6401</v>
      </c>
      <c r="H1592" s="10">
        <f>VLOOKUP(A1592,away!$A$2:$E$405,3,FALSE)</f>
        <v>1.0585</v>
      </c>
      <c r="I1592" s="10">
        <f>VLOOKUP(C1592,away!$B$2:$E$405,3,FALSE)</f>
        <v>1.0939000000000001</v>
      </c>
      <c r="J1592" s="10">
        <f>VLOOKUP(B1592,home!$B$2:$E$405,4,FALSE)</f>
        <v>0.89500000000000002</v>
      </c>
      <c r="K1592" s="12">
        <f t="shared" si="2126"/>
        <v>1.2801801120930001</v>
      </c>
      <c r="L1592" s="12">
        <f t="shared" si="2127"/>
        <v>1.0363143692500001</v>
      </c>
      <c r="M1592" s="13">
        <f t="shared" si="2128"/>
        <v>9.8618690023772465E-2</v>
      </c>
      <c r="N1592" s="13">
        <f t="shared" si="2129"/>
        <v>0.12624968564909786</v>
      </c>
      <c r="O1592" s="13">
        <f t="shared" si="2130"/>
        <v>0.10219996554824703</v>
      </c>
      <c r="P1592" s="13">
        <f t="shared" si="2131"/>
        <v>0.13083436335145565</v>
      </c>
      <c r="Q1592" s="13">
        <f t="shared" si="2132"/>
        <v>8.0811168362984076E-2</v>
      </c>
      <c r="R1592" s="13">
        <f t="shared" si="2133"/>
        <v>5.2955646417251673E-2</v>
      </c>
      <c r="S1592" s="13">
        <f t="shared" si="2134"/>
        <v>4.3393474982922703E-2</v>
      </c>
      <c r="T1592" s="13">
        <f t="shared" si="2135"/>
        <v>8.3745774970441403E-2</v>
      </c>
      <c r="U1592" s="13">
        <f t="shared" si="2136"/>
        <v>6.7792765366394517E-2</v>
      </c>
      <c r="V1592" s="13">
        <f t="shared" si="2137"/>
        <v>6.3965311146390201E-3</v>
      </c>
      <c r="W1592" s="13">
        <f t="shared" si="2138"/>
        <v>3.448428352443042E-2</v>
      </c>
      <c r="X1592" s="13">
        <f t="shared" si="2139"/>
        <v>3.5736558529658284E-2</v>
      </c>
      <c r="Y1592" s="13">
        <f t="shared" si="2140"/>
        <v>1.8517154555914263E-2</v>
      </c>
      <c r="Z1592" s="13">
        <f t="shared" si="2141"/>
        <v>1.8292899105040068E-2</v>
      </c>
      <c r="AA1592" s="13">
        <f t="shared" si="2142"/>
        <v>2.3418205626796137E-2</v>
      </c>
      <c r="AB1592" s="13">
        <f t="shared" si="2143"/>
        <v>1.4989760552164404E-2</v>
      </c>
      <c r="AC1592" s="13">
        <f t="shared" si="2144"/>
        <v>5.3037998922911939E-4</v>
      </c>
      <c r="AD1592" s="13">
        <f t="shared" si="2145"/>
        <v>1.1036523486938031E-2</v>
      </c>
      <c r="AE1592" s="13">
        <f t="shared" si="2146"/>
        <v>1.1437307876078998E-2</v>
      </c>
      <c r="AF1592" s="13">
        <f t="shared" si="2147"/>
        <v>5.9263232487584312E-3</v>
      </c>
      <c r="AG1592" s="13">
        <f t="shared" si="2148"/>
        <v>2.0471779798362354E-3</v>
      </c>
      <c r="AH1592" s="13">
        <f t="shared" si="2149"/>
        <v>4.7392985494483725E-3</v>
      </c>
      <c r="AI1592" s="13">
        <f t="shared" si="2150"/>
        <v>6.06715574827501E-3</v>
      </c>
      <c r="AJ1592" s="13">
        <f t="shared" si="2151"/>
        <v>3.8835260629561967E-3</v>
      </c>
      <c r="AK1592" s="13">
        <f t="shared" si="2152"/>
        <v>1.6572042768637839E-3</v>
      </c>
      <c r="AL1592" s="13">
        <f t="shared" si="2153"/>
        <v>2.8145548560183276E-5</v>
      </c>
      <c r="AM1592" s="13">
        <f t="shared" si="2154"/>
        <v>2.8257475749250715E-3</v>
      </c>
      <c r="AN1592" s="13">
        <f t="shared" si="2155"/>
        <v>2.9283628157681929E-3</v>
      </c>
      <c r="AO1592" s="13">
        <f t="shared" si="2156"/>
        <v>1.517352232178984E-3</v>
      </c>
      <c r="AP1592" s="13">
        <f t="shared" si="2157"/>
        <v>5.2415130714021467E-4</v>
      </c>
      <c r="AQ1592" s="13">
        <f t="shared" si="2158"/>
        <v>1.3579638281264366E-4</v>
      </c>
      <c r="AR1592" s="13">
        <f t="shared" si="2159"/>
        <v>9.8228063739180631E-4</v>
      </c>
      <c r="AS1592" s="13">
        <f t="shared" si="2160"/>
        <v>1.2574961364830261E-3</v>
      </c>
      <c r="AT1592" s="13">
        <f t="shared" si="2161"/>
        <v>8.049107724796776E-4</v>
      </c>
      <c r="AU1592" s="13">
        <f t="shared" si="2162"/>
        <v>3.4347692097929901E-4</v>
      </c>
      <c r="AV1592" s="13">
        <f t="shared" si="2163"/>
        <v>1.0992808080015936E-4</v>
      </c>
      <c r="AW1592" s="13">
        <f t="shared" si="2164"/>
        <v>1.03721744556438E-6</v>
      </c>
      <c r="AX1592" s="13">
        <f t="shared" si="2165"/>
        <v>6.0291097453568361E-4</v>
      </c>
      <c r="AY1592" s="13">
        <f t="shared" si="2166"/>
        <v>6.248053062898498E-4</v>
      </c>
      <c r="AZ1592" s="13">
        <f t="shared" si="2167"/>
        <v>3.2374735844590934E-4</v>
      </c>
      <c r="BA1592" s="13">
        <f t="shared" si="2168"/>
        <v>1.118346798547421E-4</v>
      </c>
      <c r="BB1592" s="13">
        <f t="shared" si="2169"/>
        <v>2.8973971428485685E-5</v>
      </c>
      <c r="BC1592" s="13">
        <f t="shared" si="2170"/>
        <v>6.0052285851157347E-6</v>
      </c>
      <c r="BD1592" s="13">
        <f t="shared" si="2171"/>
        <v>1.6965858986086287E-4</v>
      </c>
      <c r="BE1592" s="13">
        <f t="shared" si="2172"/>
        <v>2.1719355258561975E-4</v>
      </c>
      <c r="BF1592" s="13">
        <f t="shared" si="2173"/>
        <v>1.3902343324746782E-4</v>
      </c>
      <c r="BG1592" s="13">
        <f t="shared" si="2174"/>
        <v>5.9325011452765696E-5</v>
      </c>
      <c r="BH1592" s="13">
        <f t="shared" si="2175"/>
        <v>1.8986674952880022E-5</v>
      </c>
      <c r="BI1592" s="13">
        <f t="shared" si="2176"/>
        <v>4.8612727338902609E-6</v>
      </c>
      <c r="BJ1592" s="14">
        <f t="shared" si="2177"/>
        <v>0.41962164601610286</v>
      </c>
      <c r="BK1592" s="14">
        <f t="shared" si="2178"/>
        <v>0.28042639031686895</v>
      </c>
      <c r="BL1592" s="14">
        <f t="shared" si="2179"/>
        <v>0.28181066923136455</v>
      </c>
      <c r="BM1592" s="14">
        <f t="shared" si="2180"/>
        <v>0.40785831722772342</v>
      </c>
      <c r="BN1592" s="14">
        <f t="shared" si="2181"/>
        <v>0.59166951935280887</v>
      </c>
    </row>
    <row r="1593" spans="1:66" x14ac:dyDescent="0.25">
      <c r="A1593" t="s">
        <v>344</v>
      </c>
      <c r="B1593" t="s">
        <v>203</v>
      </c>
      <c r="C1593" t="s">
        <v>202</v>
      </c>
      <c r="D1593" t="s">
        <v>402</v>
      </c>
      <c r="E1593" s="10">
        <f>VLOOKUP(A1593,home!$A$2:$E$405,3,FALSE)</f>
        <v>1.3976999999999999</v>
      </c>
      <c r="F1593" s="10">
        <f>VLOOKUP(B1593,home!$B$2:$E$405,3,FALSE)</f>
        <v>0.82279999999999998</v>
      </c>
      <c r="G1593" s="10">
        <f>VLOOKUP(C1593,away!$B$2:$E$405,4,FALSE)</f>
        <v>0.6179</v>
      </c>
      <c r="H1593" s="10">
        <f>VLOOKUP(A1593,away!$A$2:$E$405,3,FALSE)</f>
        <v>1.0585</v>
      </c>
      <c r="I1593" s="10">
        <f>VLOOKUP(C1593,away!$B$2:$E$405,3,FALSE)</f>
        <v>1.0736000000000001</v>
      </c>
      <c r="J1593" s="10">
        <f>VLOOKUP(B1593,home!$B$2:$E$405,4,FALSE)</f>
        <v>0.94469999999999998</v>
      </c>
      <c r="K1593" s="12">
        <f t="shared" si="2126"/>
        <v>0.71060202932399985</v>
      </c>
      <c r="L1593" s="12">
        <f t="shared" si="2127"/>
        <v>1.0735623703199999</v>
      </c>
      <c r="M1593" s="13">
        <f t="shared" si="2128"/>
        <v>0.16793733088071278</v>
      </c>
      <c r="N1593" s="13">
        <f t="shared" si="2129"/>
        <v>0.11933660812309052</v>
      </c>
      <c r="O1593" s="13">
        <f t="shared" si="2130"/>
        <v>0.18029119900551213</v>
      </c>
      <c r="P1593" s="13">
        <f t="shared" si="2131"/>
        <v>0.12811529188257401</v>
      </c>
      <c r="Q1593" s="13">
        <f t="shared" si="2132"/>
        <v>4.2400417952455527E-2</v>
      </c>
      <c r="R1593" s="13">
        <f t="shared" si="2133"/>
        <v>9.6776923476096191E-2</v>
      </c>
      <c r="S1593" s="13">
        <f t="shared" si="2134"/>
        <v>2.4434007507562142E-2</v>
      </c>
      <c r="T1593" s="13">
        <f t="shared" si="2135"/>
        <v>4.5519493199596833E-2</v>
      </c>
      <c r="U1593" s="13">
        <f t="shared" si="2136"/>
        <v>6.8769878213847391E-2</v>
      </c>
      <c r="V1593" s="13">
        <f t="shared" si="2137"/>
        <v>2.0711231235787963E-3</v>
      </c>
      <c r="W1593" s="13">
        <f t="shared" si="2138"/>
        <v>1.0043274347066885E-2</v>
      </c>
      <c r="X1593" s="13">
        <f t="shared" si="2139"/>
        <v>1.0782081413811175E-2</v>
      </c>
      <c r="Y1593" s="13">
        <f t="shared" si="2140"/>
        <v>5.7876184397971688E-3</v>
      </c>
      <c r="Z1593" s="13">
        <f t="shared" si="2141"/>
        <v>3.4632021119758362E-2</v>
      </c>
      <c r="AA1593" s="13">
        <f t="shared" si="2142"/>
        <v>2.4609584487291912E-2</v>
      </c>
      <c r="AB1593" s="13">
        <f t="shared" si="2143"/>
        <v>8.7438103387450297E-3</v>
      </c>
      <c r="AC1593" s="13">
        <f t="shared" si="2144"/>
        <v>9.8750580838143426E-5</v>
      </c>
      <c r="AD1593" s="13">
        <f t="shared" si="2145"/>
        <v>1.7841927830208491E-3</v>
      </c>
      <c r="AE1593" s="13">
        <f t="shared" si="2146"/>
        <v>1.9154422332477001E-3</v>
      </c>
      <c r="AF1593" s="13">
        <f t="shared" si="2147"/>
        <v>1.0281733520682173E-3</v>
      </c>
      <c r="AG1593" s="13">
        <f t="shared" si="2148"/>
        <v>3.6793607364873844E-4</v>
      </c>
      <c r="AH1593" s="13">
        <f t="shared" si="2149"/>
        <v>9.2949086705750202E-3</v>
      </c>
      <c r="AI1593" s="13">
        <f t="shared" si="2150"/>
        <v>6.604980963691851E-3</v>
      </c>
      <c r="AJ1593" s="13">
        <f t="shared" si="2151"/>
        <v>2.3467564382229091E-3</v>
      </c>
      <c r="AK1593" s="13">
        <f t="shared" si="2152"/>
        <v>5.5586996244345367E-4</v>
      </c>
      <c r="AL1593" s="13">
        <f t="shared" si="2153"/>
        <v>3.0133763401632025E-6</v>
      </c>
      <c r="AM1593" s="13">
        <f t="shared" si="2154"/>
        <v>2.5357020246397018E-4</v>
      </c>
      <c r="AN1593" s="13">
        <f t="shared" si="2155"/>
        <v>2.7222342759974211E-4</v>
      </c>
      <c r="AO1593" s="13">
        <f t="shared" si="2156"/>
        <v>1.4612441409530698E-4</v>
      </c>
      <c r="AP1593" s="13">
        <f t="shared" si="2157"/>
        <v>5.2291224119259668E-5</v>
      </c>
      <c r="AQ1593" s="13">
        <f t="shared" si="2158"/>
        <v>1.4034472628101689E-5</v>
      </c>
      <c r="AR1593" s="13">
        <f t="shared" si="2159"/>
        <v>1.9957328368580885E-3</v>
      </c>
      <c r="AS1593" s="13">
        <f t="shared" si="2160"/>
        <v>1.4181718038599007E-3</v>
      </c>
      <c r="AT1593" s="13">
        <f t="shared" si="2161"/>
        <v>5.0387788087646141E-4</v>
      </c>
      <c r="AU1593" s="13">
        <f t="shared" si="2162"/>
        <v>1.1935221489409673E-4</v>
      </c>
      <c r="AV1593" s="13">
        <f t="shared" si="2163"/>
        <v>2.1202981527014811E-5</v>
      </c>
      <c r="AW1593" s="13">
        <f t="shared" si="2164"/>
        <v>6.3856424454990434E-8</v>
      </c>
      <c r="AX1593" s="13">
        <f t="shared" si="2165"/>
        <v>3.00312500744991E-5</v>
      </c>
      <c r="AY1593" s="13">
        <f t="shared" si="2166"/>
        <v>3.2240420013651927E-5</v>
      </c>
      <c r="AZ1593" s="13">
        <f t="shared" si="2167"/>
        <v>1.7306050864984259E-5</v>
      </c>
      <c r="BA1593" s="13">
        <f t="shared" si="2168"/>
        <v>6.1930416624969961E-6</v>
      </c>
      <c r="BB1593" s="13">
        <f t="shared" si="2169"/>
        <v>1.6621541216701971E-6</v>
      </c>
      <c r="BC1593" s="13">
        <f t="shared" si="2170"/>
        <v>3.56885223739483E-7</v>
      </c>
      <c r="BD1593" s="13">
        <f t="shared" si="2171"/>
        <v>3.570906124771376E-4</v>
      </c>
      <c r="BE1593" s="13">
        <f t="shared" si="2172"/>
        <v>2.5374931387880397E-4</v>
      </c>
      <c r="BF1593" s="13">
        <f t="shared" si="2173"/>
        <v>9.0157388690925364E-5</v>
      </c>
      <c r="BG1593" s="13">
        <f t="shared" si="2174"/>
        <v>2.1355341120774732E-5</v>
      </c>
      <c r="BH1593" s="13">
        <f t="shared" si="2175"/>
        <v>3.7937871843321963E-6</v>
      </c>
      <c r="BI1593" s="13">
        <f t="shared" si="2176"/>
        <v>5.3917457440196864E-7</v>
      </c>
      <c r="BJ1593" s="14">
        <f t="shared" si="2177"/>
        <v>0.23979127146067106</v>
      </c>
      <c r="BK1593" s="14">
        <f t="shared" si="2178"/>
        <v>0.32269175777161974</v>
      </c>
      <c r="BL1593" s="14">
        <f t="shared" si="2179"/>
        <v>0.40277893489236788</v>
      </c>
      <c r="BM1593" s="14">
        <f t="shared" si="2180"/>
        <v>0.26500403736038664</v>
      </c>
      <c r="BN1593" s="14">
        <f t="shared" si="2181"/>
        <v>0.73485777132044117</v>
      </c>
    </row>
    <row r="1594" spans="1:66" x14ac:dyDescent="0.25">
      <c r="A1594" t="s">
        <v>344</v>
      </c>
      <c r="B1594" t="s">
        <v>214</v>
      </c>
      <c r="C1594" t="s">
        <v>201</v>
      </c>
      <c r="D1594" t="s">
        <v>402</v>
      </c>
      <c r="E1594" s="10">
        <f>VLOOKUP(A1594,home!$A$2:$E$405,3,FALSE)</f>
        <v>1.3976999999999999</v>
      </c>
      <c r="F1594" s="10">
        <f>VLOOKUP(B1594,home!$B$2:$E$405,3,FALSE)</f>
        <v>1.0731999999999999</v>
      </c>
      <c r="G1594" s="10">
        <f>VLOOKUP(C1594,away!$B$2:$E$405,4,FALSE)</f>
        <v>1.2625999999999999</v>
      </c>
      <c r="H1594" s="10">
        <f>VLOOKUP(A1594,away!$A$2:$E$405,3,FALSE)</f>
        <v>1.0585</v>
      </c>
      <c r="I1594" s="10">
        <f>VLOOKUP(C1594,away!$B$2:$E$405,3,FALSE)</f>
        <v>0.61129999999999995</v>
      </c>
      <c r="J1594" s="10">
        <f>VLOOKUP(B1594,home!$B$2:$E$405,4,FALSE)</f>
        <v>0.6613</v>
      </c>
      <c r="K1594" s="12">
        <f t="shared" si="2126"/>
        <v>1.8939146966639997</v>
      </c>
      <c r="L1594" s="12">
        <f t="shared" si="2127"/>
        <v>0.42790147236499992</v>
      </c>
      <c r="M1594" s="13">
        <f t="shared" si="2128"/>
        <v>9.8095266139977502E-2</v>
      </c>
      <c r="N1594" s="13">
        <f t="shared" si="2129"/>
        <v>0.18578406621566979</v>
      </c>
      <c r="O1594" s="13">
        <f t="shared" si="2130"/>
        <v>4.1975108813332891E-2</v>
      </c>
      <c r="P1594" s="13">
        <f t="shared" si="2131"/>
        <v>7.949727547564174E-2</v>
      </c>
      <c r="Q1594" s="13">
        <f t="shared" si="2132"/>
        <v>0.1759295867059274</v>
      </c>
      <c r="R1594" s="13">
        <f t="shared" si="2133"/>
        <v>8.980605431953113E-3</v>
      </c>
      <c r="S1594" s="13">
        <f t="shared" si="2134"/>
        <v>1.6106324639131871E-2</v>
      </c>
      <c r="T1594" s="13">
        <f t="shared" si="2135"/>
        <v>7.5280529184032247E-2</v>
      </c>
      <c r="U1594" s="13">
        <f t="shared" si="2136"/>
        <v>1.7008500612516547E-2</v>
      </c>
      <c r="V1594" s="13">
        <f t="shared" si="2137"/>
        <v>1.450300958696051E-3</v>
      </c>
      <c r="W1594" s="13">
        <f t="shared" si="2138"/>
        <v>0.11106520994679314</v>
      </c>
      <c r="X1594" s="13">
        <f t="shared" si="2139"/>
        <v>4.7524966864760619E-2</v>
      </c>
      <c r="Y1594" s="13">
        <f t="shared" si="2140"/>
        <v>1.0168001647764451E-2</v>
      </c>
      <c r="Z1594" s="13">
        <f t="shared" si="2141"/>
        <v>1.2809380956872844E-3</v>
      </c>
      <c r="AA1594" s="13">
        <f t="shared" si="2142"/>
        <v>2.4259874849389441E-3</v>
      </c>
      <c r="AB1594" s="13">
        <f t="shared" si="2143"/>
        <v>2.2973066758244006E-3</v>
      </c>
      <c r="AC1594" s="13">
        <f t="shared" si="2144"/>
        <v>7.3458549130907196E-5</v>
      </c>
      <c r="AD1594" s="13">
        <f t="shared" si="2145"/>
        <v>5.2587008351576023E-2</v>
      </c>
      <c r="AE1594" s="13">
        <f t="shared" si="2146"/>
        <v>2.2502058300909927E-2</v>
      </c>
      <c r="AF1594" s="13">
        <f t="shared" si="2147"/>
        <v>4.8143319391012124E-3</v>
      </c>
      <c r="AG1594" s="13">
        <f t="shared" si="2148"/>
        <v>6.8668657506508457E-4</v>
      </c>
      <c r="AH1594" s="13">
        <f t="shared" si="2149"/>
        <v>1.3702882428825205E-4</v>
      </c>
      <c r="AI1594" s="13">
        <f t="shared" si="2150"/>
        <v>2.5952090418610935E-4</v>
      </c>
      <c r="AJ1594" s="13">
        <f t="shared" si="2151"/>
        <v>2.4575522726480117E-4</v>
      </c>
      <c r="AK1594" s="13">
        <f t="shared" si="2152"/>
        <v>1.551464788996028E-4</v>
      </c>
      <c r="AL1594" s="13">
        <f t="shared" si="2153"/>
        <v>2.3812584423666816E-6</v>
      </c>
      <c r="AM1594" s="13">
        <f t="shared" si="2154"/>
        <v>1.991906159412847E-2</v>
      </c>
      <c r="AN1594" s="13">
        <f t="shared" si="2155"/>
        <v>8.5233957842566939E-3</v>
      </c>
      <c r="AO1594" s="13">
        <f t="shared" si="2156"/>
        <v>1.8235868028165362E-3</v>
      </c>
      <c r="AP1594" s="13">
        <f t="shared" si="2157"/>
        <v>2.6010515930352616E-4</v>
      </c>
      <c r="AQ1594" s="13">
        <f t="shared" si="2158"/>
        <v>2.7824845158927926E-5</v>
      </c>
      <c r="AR1594" s="13">
        <f t="shared" si="2159"/>
        <v>1.1726967133877589E-5</v>
      </c>
      <c r="AS1594" s="13">
        <f t="shared" si="2160"/>
        <v>2.2209875402146466E-5</v>
      </c>
      <c r="AT1594" s="13">
        <f t="shared" si="2161"/>
        <v>2.1031804717600731E-5</v>
      </c>
      <c r="AU1594" s="13">
        <f t="shared" si="2162"/>
        <v>1.3277481350677094E-5</v>
      </c>
      <c r="AV1594" s="13">
        <f t="shared" si="2163"/>
        <v>6.2866042661823782E-6</v>
      </c>
      <c r="AW1594" s="13">
        <f t="shared" si="2164"/>
        <v>5.360536123611882E-8</v>
      </c>
      <c r="AX1594" s="13">
        <f t="shared" si="2165"/>
        <v>6.2875005828125601E-3</v>
      </c>
      <c r="AY1594" s="13">
        <f t="shared" si="2166"/>
        <v>2.6904307568812896E-3</v>
      </c>
      <c r="AZ1594" s="13">
        <f t="shared" si="2167"/>
        <v>5.756196410827923E-4</v>
      </c>
      <c r="BA1594" s="13">
        <f t="shared" si="2168"/>
        <v>8.2102830647179872E-5</v>
      </c>
      <c r="BB1594" s="13">
        <f t="shared" si="2169"/>
        <v>8.7829805298156279E-6</v>
      </c>
      <c r="BC1594" s="13">
        <f t="shared" si="2170"/>
        <v>7.5165006009224722E-7</v>
      </c>
      <c r="BD1594" s="13">
        <f t="shared" si="2171"/>
        <v>8.3633108382702967E-7</v>
      </c>
      <c r="BE1594" s="13">
        <f t="shared" si="2172"/>
        <v>1.5839397309369429E-6</v>
      </c>
      <c r="BF1594" s="13">
        <f t="shared" si="2173"/>
        <v>1.4999233675257491E-6</v>
      </c>
      <c r="BG1594" s="13">
        <f t="shared" si="2174"/>
        <v>9.4690896987559174E-7</v>
      </c>
      <c r="BH1594" s="13">
        <f t="shared" si="2175"/>
        <v>4.4834120361258775E-7</v>
      </c>
      <c r="BI1594" s="13">
        <f t="shared" si="2176"/>
        <v>1.6982399892838137E-7</v>
      </c>
      <c r="BJ1594" s="14">
        <f t="shared" si="2177"/>
        <v>0.72654160835927772</v>
      </c>
      <c r="BK1594" s="14">
        <f t="shared" si="2178"/>
        <v>0.19791543777790174</v>
      </c>
      <c r="BL1594" s="14">
        <f t="shared" si="2179"/>
        <v>7.3564978454429844E-2</v>
      </c>
      <c r="BM1594" s="14">
        <f t="shared" si="2180"/>
        <v>0.40635067675327413</v>
      </c>
      <c r="BN1594" s="14">
        <f t="shared" si="2181"/>
        <v>0.5902619087825024</v>
      </c>
    </row>
    <row r="1595" spans="1:66" x14ac:dyDescent="0.25">
      <c r="A1595" t="s">
        <v>345</v>
      </c>
      <c r="B1595" t="s">
        <v>218</v>
      </c>
      <c r="C1595" t="s">
        <v>225</v>
      </c>
      <c r="D1595" t="s">
        <v>402</v>
      </c>
      <c r="E1595" s="10">
        <f>VLOOKUP(A1595,home!$A$2:$E$405,3,FALSE)</f>
        <v>1.8042</v>
      </c>
      <c r="F1595" s="10">
        <f>VLOOKUP(B1595,home!$B$2:$E$405,3,FALSE)</f>
        <v>0.99770000000000003</v>
      </c>
      <c r="G1595" s="10">
        <f>VLOOKUP(C1595,away!$B$2:$E$405,4,FALSE)</f>
        <v>1.1085</v>
      </c>
      <c r="H1595" s="10">
        <f>VLOOKUP(A1595,away!$A$2:$E$405,3,FALSE)</f>
        <v>1.2458</v>
      </c>
      <c r="I1595" s="10">
        <f>VLOOKUP(C1595,away!$B$2:$E$405,3,FALSE)</f>
        <v>0.96319999999999995</v>
      </c>
      <c r="J1595" s="10">
        <f>VLOOKUP(B1595,home!$B$2:$E$405,4,FALSE)</f>
        <v>0.85619999999999996</v>
      </c>
      <c r="K1595" s="12">
        <f t="shared" si="2126"/>
        <v>1.9953558018900002</v>
      </c>
      <c r="L1595" s="12">
        <f t="shared" si="2127"/>
        <v>1.0274010942719998</v>
      </c>
      <c r="M1595" s="13">
        <f t="shared" si="2128"/>
        <v>4.8666863756354727E-2</v>
      </c>
      <c r="N1595" s="13">
        <f t="shared" si="2129"/>
        <v>9.710770895603256E-2</v>
      </c>
      <c r="O1595" s="13">
        <f t="shared" si="2130"/>
        <v>5.0000389078065165E-2</v>
      </c>
      <c r="P1595" s="13">
        <f t="shared" si="2131"/>
        <v>9.9768566443674725E-2</v>
      </c>
      <c r="Q1595" s="13">
        <f t="shared" si="2132"/>
        <v>9.6882215236832575E-2</v>
      </c>
      <c r="R1595" s="13">
        <f t="shared" si="2133"/>
        <v>2.5685227226414944E-2</v>
      </c>
      <c r="S1595" s="13">
        <f t="shared" si="2134"/>
        <v>5.1132156882239078E-2</v>
      </c>
      <c r="T1595" s="13">
        <f t="shared" si="2135"/>
        <v>9.9536893949817198E-2</v>
      </c>
      <c r="U1595" s="13">
        <f t="shared" si="2136"/>
        <v>5.1251167169090055E-2</v>
      </c>
      <c r="V1595" s="13">
        <f t="shared" si="2137"/>
        <v>1.1646943680094977E-2</v>
      </c>
      <c r="W1595" s="13">
        <f t="shared" si="2138"/>
        <v>6.4438163424256553E-2</v>
      </c>
      <c r="X1595" s="13">
        <f t="shared" si="2139"/>
        <v>6.6203839614959126E-2</v>
      </c>
      <c r="Y1595" s="13">
        <f t="shared" si="2140"/>
        <v>3.400894863270848E-2</v>
      </c>
      <c r="Z1595" s="13">
        <f t="shared" si="2141"/>
        <v>8.7963435196812267E-3</v>
      </c>
      <c r="AA1595" s="13">
        <f t="shared" si="2142"/>
        <v>1.7551835077413442E-2</v>
      </c>
      <c r="AB1595" s="13">
        <f t="shared" si="2143"/>
        <v>1.751107797776667E-2</v>
      </c>
      <c r="AC1595" s="13">
        <f t="shared" si="2144"/>
        <v>1.4922870315707936E-3</v>
      </c>
      <c r="AD1595" s="13">
        <f t="shared" si="2145"/>
        <v>3.2144265812931588E-2</v>
      </c>
      <c r="AE1595" s="13">
        <f t="shared" si="2146"/>
        <v>3.3025053870775943E-2</v>
      </c>
      <c r="AF1595" s="13">
        <f t="shared" si="2147"/>
        <v>1.6964988242613468E-2</v>
      </c>
      <c r="AG1595" s="13">
        <f t="shared" si="2148"/>
        <v>5.8099491615908978E-3</v>
      </c>
      <c r="AH1595" s="13">
        <f t="shared" si="2149"/>
        <v>2.2593432394282264E-3</v>
      </c>
      <c r="AI1595" s="13">
        <f t="shared" si="2150"/>
        <v>4.5081936412540592E-3</v>
      </c>
      <c r="AJ1595" s="13">
        <f t="shared" si="2151"/>
        <v>4.4977251690599476E-3</v>
      </c>
      <c r="AK1595" s="13">
        <f t="shared" si="2152"/>
        <v>2.9915206704634822E-3</v>
      </c>
      <c r="AL1595" s="13">
        <f t="shared" si="2153"/>
        <v>1.2236937116611644E-4</v>
      </c>
      <c r="AM1595" s="13">
        <f t="shared" si="2154"/>
        <v>1.2827849457465474E-2</v>
      </c>
      <c r="AN1595" s="13">
        <f t="shared" si="2155"/>
        <v>1.3179346569756506E-2</v>
      </c>
      <c r="AO1595" s="13">
        <f t="shared" si="2156"/>
        <v>6.7702375437788797E-3</v>
      </c>
      <c r="AP1595" s="13">
        <f t="shared" si="2157"/>
        <v>2.3185831536532663E-3</v>
      </c>
      <c r="AQ1595" s="13">
        <f t="shared" si="2158"/>
        <v>5.9552871730599727E-4</v>
      </c>
      <c r="AR1595" s="13">
        <f t="shared" si="2159"/>
        <v>4.6425034330492104E-4</v>
      </c>
      <c r="AS1595" s="13">
        <f t="shared" si="2160"/>
        <v>9.263446160428985E-4</v>
      </c>
      <c r="AT1595" s="13">
        <f t="shared" si="2161"/>
        <v>9.2419355208538123E-4</v>
      </c>
      <c r="AU1595" s="13">
        <f t="shared" si="2162"/>
        <v>6.1469832207429779E-4</v>
      </c>
      <c r="AV1595" s="13">
        <f t="shared" si="2163"/>
        <v>3.0663546584074964E-4</v>
      </c>
      <c r="AW1595" s="13">
        <f t="shared" si="2164"/>
        <v>6.968360328622555E-6</v>
      </c>
      <c r="AX1595" s="13">
        <f t="shared" si="2165"/>
        <v>4.2660206401208779E-3</v>
      </c>
      <c r="AY1595" s="13">
        <f t="shared" si="2166"/>
        <v>4.3829142738471263E-3</v>
      </c>
      <c r="AZ1595" s="13">
        <f t="shared" si="2167"/>
        <v>2.2515054605254524E-3</v>
      </c>
      <c r="BA1595" s="13">
        <f t="shared" si="2168"/>
        <v>7.7106639130107763E-4</v>
      </c>
      <c r="BB1595" s="13">
        <f t="shared" si="2169"/>
        <v>1.9804861354477224E-4</v>
      </c>
      <c r="BC1595" s="13">
        <f t="shared" si="2170"/>
        <v>4.0695072454990293E-5</v>
      </c>
      <c r="BD1595" s="13">
        <f t="shared" si="2171"/>
        <v>7.9495218454604555E-5</v>
      </c>
      <c r="BE1595" s="13">
        <f t="shared" si="2172"/>
        <v>1.5862124536590819E-4</v>
      </c>
      <c r="BF1595" s="13">
        <f t="shared" si="2173"/>
        <v>1.5825291112194113E-4</v>
      </c>
      <c r="BG1595" s="13">
        <f t="shared" si="2174"/>
        <v>1.0525695479104925E-4</v>
      </c>
      <c r="BH1595" s="13">
        <f t="shared" si="2175"/>
        <v>5.250626885789841E-5</v>
      </c>
      <c r="BI1595" s="13">
        <f t="shared" si="2176"/>
        <v>2.095373764024075E-5</v>
      </c>
      <c r="BJ1595" s="14">
        <f t="shared" si="2177"/>
        <v>0.59372382279627278</v>
      </c>
      <c r="BK1595" s="14">
        <f t="shared" si="2178"/>
        <v>0.21721210143894751</v>
      </c>
      <c r="BL1595" s="14">
        <f t="shared" si="2179"/>
        <v>0.18006768788453592</v>
      </c>
      <c r="BM1595" s="14">
        <f t="shared" si="2180"/>
        <v>0.57731303902854436</v>
      </c>
      <c r="BN1595" s="14">
        <f t="shared" si="2181"/>
        <v>0.41811097069737463</v>
      </c>
    </row>
    <row r="1596" spans="1:66" x14ac:dyDescent="0.25">
      <c r="A1596" t="s">
        <v>345</v>
      </c>
      <c r="B1596" t="s">
        <v>223</v>
      </c>
      <c r="C1596" t="s">
        <v>224</v>
      </c>
      <c r="D1596" t="s">
        <v>402</v>
      </c>
      <c r="E1596" s="10">
        <f>VLOOKUP(A1596,home!$A$2:$E$405,3,FALSE)</f>
        <v>1.8042</v>
      </c>
      <c r="F1596" s="10">
        <f>VLOOKUP(B1596,home!$B$2:$E$405,3,FALSE)</f>
        <v>1.2932999999999999</v>
      </c>
      <c r="G1596" s="10">
        <f>VLOOKUP(C1596,away!$B$2:$E$405,4,FALSE)</f>
        <v>1.2563</v>
      </c>
      <c r="H1596" s="10">
        <f>VLOOKUP(A1596,away!$A$2:$E$405,3,FALSE)</f>
        <v>1.2458</v>
      </c>
      <c r="I1596" s="10">
        <f>VLOOKUP(C1596,away!$B$2:$E$405,3,FALSE)</f>
        <v>0.90969999999999995</v>
      </c>
      <c r="J1596" s="10">
        <f>VLOOKUP(B1596,home!$B$2:$E$405,4,FALSE)</f>
        <v>1.0166999999999999</v>
      </c>
      <c r="K1596" s="12">
        <f t="shared" si="2126"/>
        <v>2.9314150677179995</v>
      </c>
      <c r="L1596" s="12">
        <f t="shared" si="2127"/>
        <v>1.1522304411419999</v>
      </c>
      <c r="M1596" s="13">
        <f t="shared" si="2128"/>
        <v>1.6845941548338562E-2</v>
      </c>
      <c r="N1596" s="13">
        <f t="shared" si="2129"/>
        <v>4.938244688469634E-2</v>
      </c>
      <c r="O1596" s="13">
        <f t="shared" si="2130"/>
        <v>1.9410406661694486E-2</v>
      </c>
      <c r="P1596" s="13">
        <f t="shared" si="2131"/>
        <v>5.6899958558625049E-2</v>
      </c>
      <c r="Q1596" s="13">
        <f t="shared" si="2132"/>
        <v>7.2380224439291332E-2</v>
      </c>
      <c r="R1596" s="13">
        <f t="shared" si="2133"/>
        <v>1.1182630715274929E-2</v>
      </c>
      <c r="S1596" s="13">
        <f t="shared" si="2134"/>
        <v>4.8047259256526385E-2</v>
      </c>
      <c r="T1596" s="13">
        <f t="shared" si="2135"/>
        <v>8.3398697935641627E-2</v>
      </c>
      <c r="U1596" s="13">
        <f t="shared" si="2136"/>
        <v>3.2780932175483037E-2</v>
      </c>
      <c r="V1596" s="13">
        <f t="shared" si="2137"/>
        <v>1.8031953160858871E-2</v>
      </c>
      <c r="W1596" s="13">
        <f t="shared" si="2138"/>
        <v>7.0725493508716417E-2</v>
      </c>
      <c r="X1596" s="13">
        <f t="shared" si="2139"/>
        <v>8.149206658553397E-2</v>
      </c>
      <c r="Y1596" s="13">
        <f t="shared" si="2140"/>
        <v>4.694881991571153E-2</v>
      </c>
      <c r="Z1596" s="13">
        <f t="shared" si="2141"/>
        <v>4.2949891740631033E-3</v>
      </c>
      <c r="AA1596" s="13">
        <f t="shared" si="2142"/>
        <v>1.2590395980534266E-2</v>
      </c>
      <c r="AB1596" s="13">
        <f t="shared" si="2143"/>
        <v>1.8453838242937146E-2</v>
      </c>
      <c r="AC1596" s="13">
        <f t="shared" si="2144"/>
        <v>3.8066193296462307E-3</v>
      </c>
      <c r="AD1596" s="13">
        <f t="shared" si="2145"/>
        <v>5.1831444335810703E-2</v>
      </c>
      <c r="AE1596" s="13">
        <f t="shared" si="2146"/>
        <v>5.9721767972078184E-2</v>
      </c>
      <c r="AF1596" s="13">
        <f t="shared" si="2147"/>
        <v>3.4406619528123912E-2</v>
      </c>
      <c r="AG1596" s="13">
        <f t="shared" si="2148"/>
        <v>1.3214784799031721E-2</v>
      </c>
      <c r="AH1596" s="13">
        <f t="shared" si="2149"/>
        <v>1.2372043176827113E-3</v>
      </c>
      <c r="AI1596" s="13">
        <f t="shared" si="2150"/>
        <v>3.6267593787008665E-3</v>
      </c>
      <c r="AJ1596" s="13">
        <f t="shared" si="2151"/>
        <v>5.3157685448556469E-3</v>
      </c>
      <c r="AK1596" s="13">
        <f t="shared" si="2152"/>
        <v>5.1942413362970766E-3</v>
      </c>
      <c r="AL1596" s="13">
        <f t="shared" si="2153"/>
        <v>5.1429949815228588E-4</v>
      </c>
      <c r="AM1596" s="13">
        <f t="shared" si="2154"/>
        <v>3.0387895381516455E-2</v>
      </c>
      <c r="AN1596" s="13">
        <f t="shared" si="2155"/>
        <v>3.5013858100821652E-2</v>
      </c>
      <c r="AO1596" s="13">
        <f t="shared" si="2156"/>
        <v>2.0172016582796565E-2</v>
      </c>
      <c r="AP1596" s="13">
        <f t="shared" si="2157"/>
        <v>7.7476038553064746E-3</v>
      </c>
      <c r="AQ1596" s="13">
        <f t="shared" si="2158"/>
        <v>2.2317562519983103E-3</v>
      </c>
      <c r="AR1596" s="13">
        <f t="shared" si="2159"/>
        <v>2.8510889534926745E-4</v>
      </c>
      <c r="AS1596" s="13">
        <f t="shared" si="2160"/>
        <v>8.3577251176727681E-4</v>
      </c>
      <c r="AT1596" s="13">
        <f t="shared" si="2161"/>
        <v>1.2249980670895576E-3</v>
      </c>
      <c r="AU1596" s="13">
        <f t="shared" si="2162"/>
        <v>1.196992597263918E-3</v>
      </c>
      <c r="AV1596" s="13">
        <f t="shared" si="2163"/>
        <v>8.772205338915879E-4</v>
      </c>
      <c r="AW1596" s="13">
        <f t="shared" si="2164"/>
        <v>4.825366006738227E-5</v>
      </c>
      <c r="AX1596" s="13">
        <f t="shared" si="2165"/>
        <v>1.4846589066269259E-2</v>
      </c>
      <c r="AY1596" s="13">
        <f t="shared" si="2166"/>
        <v>1.7106691869281425E-2</v>
      </c>
      <c r="AZ1596" s="13">
        <f t="shared" si="2167"/>
        <v>9.8554255595112022E-3</v>
      </c>
      <c r="BA1596" s="13">
        <f t="shared" si="2168"/>
        <v>3.7852404466925779E-3</v>
      </c>
      <c r="BB1596" s="13">
        <f t="shared" si="2169"/>
        <v>1.0903673174302829E-3</v>
      </c>
      <c r="BC1596" s="13">
        <f t="shared" si="2170"/>
        <v>2.5127088303390272E-4</v>
      </c>
      <c r="BD1596" s="13">
        <f t="shared" si="2171"/>
        <v>5.4751858043632461E-5</v>
      </c>
      <c r="BE1596" s="13">
        <f t="shared" si="2172"/>
        <v>1.6050042165466111E-4</v>
      </c>
      <c r="BF1596" s="13">
        <f t="shared" si="2173"/>
        <v>2.3524667720678302E-4</v>
      </c>
      <c r="BG1596" s="13">
        <f t="shared" si="2174"/>
        <v>2.2986855139818543E-4</v>
      </c>
      <c r="BH1596" s="13">
        <f t="shared" si="2175"/>
        <v>1.6846003379078752E-4</v>
      </c>
      <c r="BI1596" s="13">
        <f t="shared" si="2176"/>
        <v>9.8765256272519584E-5</v>
      </c>
      <c r="BJ1596" s="14">
        <f t="shared" si="2177"/>
        <v>0.70599108121929399</v>
      </c>
      <c r="BK1596" s="14">
        <f t="shared" si="2178"/>
        <v>0.16125272322142883</v>
      </c>
      <c r="BL1596" s="14">
        <f t="shared" si="2179"/>
        <v>0.11515986275718833</v>
      </c>
      <c r="BM1596" s="14">
        <f t="shared" si="2180"/>
        <v>0.74353860935483918</v>
      </c>
      <c r="BN1596" s="14">
        <f t="shared" si="2181"/>
        <v>0.22610160880792068</v>
      </c>
    </row>
    <row r="1597" spans="1:66" x14ac:dyDescent="0.25">
      <c r="A1597" t="s">
        <v>345</v>
      </c>
      <c r="B1597" t="s">
        <v>227</v>
      </c>
      <c r="C1597" t="s">
        <v>215</v>
      </c>
      <c r="D1597" t="s">
        <v>402</v>
      </c>
      <c r="E1597" s="10">
        <f>VLOOKUP(A1597,home!$A$2:$E$405,3,FALSE)</f>
        <v>1.8042</v>
      </c>
      <c r="F1597" s="10">
        <f>VLOOKUP(B1597,home!$B$2:$E$405,3,FALSE)</f>
        <v>1.2194</v>
      </c>
      <c r="G1597" s="10">
        <f>VLOOKUP(C1597,away!$B$2:$E$405,4,FALSE)</f>
        <v>0.44340000000000002</v>
      </c>
      <c r="H1597" s="10">
        <f>VLOOKUP(A1597,away!$A$2:$E$405,3,FALSE)</f>
        <v>1.2458</v>
      </c>
      <c r="I1597" s="10">
        <f>VLOOKUP(C1597,away!$B$2:$E$405,3,FALSE)</f>
        <v>1.3378000000000001</v>
      </c>
      <c r="J1597" s="10">
        <f>VLOOKUP(B1597,home!$B$2:$E$405,4,FALSE)</f>
        <v>0.64219999999999999</v>
      </c>
      <c r="K1597" s="12">
        <f t="shared" si="2126"/>
        <v>0.97549839223199997</v>
      </c>
      <c r="L1597" s="12">
        <f t="shared" si="2127"/>
        <v>1.0703105823280001</v>
      </c>
      <c r="M1597" s="13">
        <f t="shared" si="2128"/>
        <v>0.12927556701947285</v>
      </c>
      <c r="N1597" s="13">
        <f t="shared" si="2129"/>
        <v>0.12610810778237594</v>
      </c>
      <c r="O1597" s="13">
        <f t="shared" si="2130"/>
        <v>0.13836500741739438</v>
      </c>
      <c r="P1597" s="13">
        <f t="shared" si="2131"/>
        <v>0.13497484227683698</v>
      </c>
      <c r="Q1597" s="13">
        <f t="shared" si="2132"/>
        <v>6.1509128194563729E-2</v>
      </c>
      <c r="R1597" s="13">
        <f t="shared" si="2133"/>
        <v>7.40467658313647E-2</v>
      </c>
      <c r="S1597" s="13">
        <f t="shared" si="2134"/>
        <v>3.5231344305209647E-2</v>
      </c>
      <c r="T1597" s="13">
        <f t="shared" si="2135"/>
        <v>6.5833870816411108E-2</v>
      </c>
      <c r="U1597" s="13">
        <f t="shared" si="2136"/>
        <v>7.223250101847567E-2</v>
      </c>
      <c r="V1597" s="13">
        <f t="shared" si="2137"/>
        <v>4.0871735819278665E-3</v>
      </c>
      <c r="W1597" s="13">
        <f t="shared" si="2138"/>
        <v>2.0000685220462968E-2</v>
      </c>
      <c r="X1597" s="13">
        <f t="shared" si="2139"/>
        <v>2.1406945045272744E-2</v>
      </c>
      <c r="Y1597" s="13">
        <f t="shared" si="2140"/>
        <v>1.1456039908634681E-2</v>
      </c>
      <c r="Z1597" s="13">
        <f t="shared" si="2141"/>
        <v>2.6417679018824351E-2</v>
      </c>
      <c r="AA1597" s="13">
        <f t="shared" si="2142"/>
        <v>2.5770403409364193E-2</v>
      </c>
      <c r="AB1597" s="13">
        <f t="shared" si="2143"/>
        <v>1.2569493546502407E-2</v>
      </c>
      <c r="AC1597" s="13">
        <f t="shared" si="2144"/>
        <v>2.6671010921560626E-4</v>
      </c>
      <c r="AD1597" s="13">
        <f t="shared" si="2145"/>
        <v>4.8776590690249874E-3</v>
      </c>
      <c r="AE1597" s="13">
        <f t="shared" si="2146"/>
        <v>5.220610118565585E-3</v>
      </c>
      <c r="AF1597" s="13">
        <f t="shared" si="2147"/>
        <v>2.7938371280546897E-3</v>
      </c>
      <c r="AG1597" s="13">
        <f t="shared" si="2148"/>
        <v>9.9675781448593445E-4</v>
      </c>
      <c r="AH1597" s="13">
        <f t="shared" si="2149"/>
        <v>7.0687803535980191E-3</v>
      </c>
      <c r="AI1597" s="13">
        <f t="shared" si="2150"/>
        <v>6.895583869976016E-3</v>
      </c>
      <c r="AJ1597" s="13">
        <f t="shared" si="2151"/>
        <v>3.3633154893312569E-3</v>
      </c>
      <c r="AK1597" s="13">
        <f t="shared" si="2152"/>
        <v>1.0936362841372079E-3</v>
      </c>
      <c r="AL1597" s="13">
        <f t="shared" si="2153"/>
        <v>1.113873433472293E-5</v>
      </c>
      <c r="AM1597" s="13">
        <f t="shared" si="2154"/>
        <v>9.5162971593794202E-4</v>
      </c>
      <c r="AN1597" s="13">
        <f t="shared" si="2155"/>
        <v>1.018539355426168E-3</v>
      </c>
      <c r="AO1597" s="13">
        <f t="shared" si="2156"/>
        <v>5.4507672531508373E-4</v>
      </c>
      <c r="AP1597" s="13">
        <f t="shared" si="2157"/>
        <v>1.944671290951423E-4</v>
      </c>
      <c r="AQ1597" s="13">
        <f t="shared" si="2158"/>
        <v>5.203505654636902E-5</v>
      </c>
      <c r="AR1597" s="13">
        <f t="shared" si="2159"/>
        <v>1.5131580833216446E-3</v>
      </c>
      <c r="AS1597" s="13">
        <f t="shared" si="2160"/>
        <v>1.4760832774731191E-3</v>
      </c>
      <c r="AT1597" s="13">
        <f t="shared" si="2161"/>
        <v>7.1995843198778412E-4</v>
      </c>
      <c r="AU1597" s="13">
        <f t="shared" si="2162"/>
        <v>2.3410609762598511E-4</v>
      </c>
      <c r="AV1597" s="13">
        <f t="shared" si="2163"/>
        <v>5.7092530461464022E-5</v>
      </c>
      <c r="AW1597" s="13">
        <f t="shared" si="2164"/>
        <v>3.2304998295410253E-7</v>
      </c>
      <c r="AX1597" s="13">
        <f t="shared" si="2165"/>
        <v>1.5471887631627614E-4</v>
      </c>
      <c r="AY1597" s="13">
        <f t="shared" si="2166"/>
        <v>1.6559725060720732E-4</v>
      </c>
      <c r="AZ1597" s="13">
        <f t="shared" si="2167"/>
        <v>8.8620244864657903E-5</v>
      </c>
      <c r="BA1597" s="13">
        <f t="shared" si="2168"/>
        <v>3.1617061962380667E-5</v>
      </c>
      <c r="BB1597" s="13">
        <f t="shared" si="2169"/>
        <v>8.4600190001140265E-6</v>
      </c>
      <c r="BC1597" s="13">
        <f t="shared" si="2170"/>
        <v>1.810969572503598E-6</v>
      </c>
      <c r="BD1597" s="13">
        <f t="shared" si="2171"/>
        <v>2.6992485155238492E-4</v>
      </c>
      <c r="BE1597" s="13">
        <f t="shared" si="2172"/>
        <v>2.633112587128128E-4</v>
      </c>
      <c r="BF1597" s="13">
        <f t="shared" si="2173"/>
        <v>1.284298547654665E-4</v>
      </c>
      <c r="BG1597" s="13">
        <f t="shared" si="2174"/>
        <v>4.1761038946100619E-5</v>
      </c>
      <c r="BH1597" s="13">
        <f t="shared" si="2175"/>
        <v>1.0184456587464771E-5</v>
      </c>
      <c r="BI1597" s="13">
        <f t="shared" si="2176"/>
        <v>1.9869842053656976E-6</v>
      </c>
      <c r="BJ1597" s="14">
        <f t="shared" si="2177"/>
        <v>0.32341621350249622</v>
      </c>
      <c r="BK1597" s="14">
        <f t="shared" si="2178"/>
        <v>0.30401237327760483</v>
      </c>
      <c r="BL1597" s="14">
        <f t="shared" si="2179"/>
        <v>0.34612148408578353</v>
      </c>
      <c r="BM1597" s="14">
        <f t="shared" si="2180"/>
        <v>0.33552305716207609</v>
      </c>
      <c r="BN1597" s="14">
        <f t="shared" si="2181"/>
        <v>0.66427941852200867</v>
      </c>
    </row>
    <row r="1598" spans="1:66" x14ac:dyDescent="0.25">
      <c r="A1598" t="s">
        <v>345</v>
      </c>
      <c r="B1598" t="s">
        <v>228</v>
      </c>
      <c r="C1598" t="s">
        <v>220</v>
      </c>
      <c r="D1598" t="s">
        <v>402</v>
      </c>
      <c r="E1598" s="10">
        <f>VLOOKUP(A1598,home!$A$2:$E$405,3,FALSE)</f>
        <v>1.8042</v>
      </c>
      <c r="F1598" s="10">
        <f>VLOOKUP(B1598,home!$B$2:$E$405,3,FALSE)</f>
        <v>0.59119999999999995</v>
      </c>
      <c r="G1598" s="10">
        <f>VLOOKUP(C1598,away!$B$2:$E$405,4,FALSE)</f>
        <v>1.1085</v>
      </c>
      <c r="H1598" s="10">
        <f>VLOOKUP(A1598,away!$A$2:$E$405,3,FALSE)</f>
        <v>1.2458</v>
      </c>
      <c r="I1598" s="10">
        <f>VLOOKUP(C1598,away!$B$2:$E$405,3,FALSE)</f>
        <v>0.74919999999999998</v>
      </c>
      <c r="J1598" s="10">
        <f>VLOOKUP(B1598,home!$B$2:$E$405,4,FALSE)</f>
        <v>1.1237999999999999</v>
      </c>
      <c r="K1598" s="12">
        <f t="shared" si="2126"/>
        <v>1.1823738098400001</v>
      </c>
      <c r="L1598" s="12">
        <f t="shared" si="2127"/>
        <v>1.0489025059679999</v>
      </c>
      <c r="M1598" s="13">
        <f t="shared" si="2128"/>
        <v>0.10739127744429562</v>
      </c>
      <c r="N1598" s="13">
        <f t="shared" si="2129"/>
        <v>0.12697663385539629</v>
      </c>
      <c r="O1598" s="13">
        <f t="shared" si="2130"/>
        <v>0.11264298003042643</v>
      </c>
      <c r="P1598" s="13">
        <f t="shared" si="2131"/>
        <v>0.13318610945030634</v>
      </c>
      <c r="Q1598" s="13">
        <f t="shared" si="2132"/>
        <v>7.5066923166131838E-2</v>
      </c>
      <c r="R1598" s="13">
        <f t="shared" si="2133"/>
        <v>5.907575201680882E-2</v>
      </c>
      <c r="S1598" s="13">
        <f t="shared" si="2134"/>
        <v>4.1294181828943351E-2</v>
      </c>
      <c r="T1598" s="13">
        <f t="shared" si="2135"/>
        <v>7.8737883824263E-2</v>
      </c>
      <c r="U1598" s="13">
        <f t="shared" si="2136"/>
        <v>6.9849621981277324E-2</v>
      </c>
      <c r="V1598" s="13">
        <f t="shared" si="2137"/>
        <v>5.6903146363625262E-3</v>
      </c>
      <c r="W1598" s="13">
        <f t="shared" si="2138"/>
        <v>2.958572131230194E-2</v>
      </c>
      <c r="X1598" s="13">
        <f t="shared" si="2139"/>
        <v>3.1032537225344371E-2</v>
      </c>
      <c r="Y1598" s="13">
        <f t="shared" si="2140"/>
        <v>1.6275053031104474E-2</v>
      </c>
      <c r="Z1598" s="13">
        <f t="shared" si="2141"/>
        <v>2.0654901444124966E-2</v>
      </c>
      <c r="AA1598" s="13">
        <f t="shared" si="2142"/>
        <v>2.4421814512359759E-2</v>
      </c>
      <c r="AB1598" s="13">
        <f t="shared" si="2143"/>
        <v>1.4437856934092309E-2</v>
      </c>
      <c r="AC1598" s="13">
        <f t="shared" si="2144"/>
        <v>4.410686824392997E-4</v>
      </c>
      <c r="AD1598" s="13">
        <f t="shared" si="2145"/>
        <v>8.7453455062227389E-3</v>
      </c>
      <c r="AE1598" s="13">
        <f t="shared" si="2146"/>
        <v>9.1730148170330195E-3</v>
      </c>
      <c r="AF1598" s="13">
        <f t="shared" si="2147"/>
        <v>4.8107991144337638E-3</v>
      </c>
      <c r="AG1598" s="13">
        <f t="shared" si="2148"/>
        <v>1.68201974894607E-3</v>
      </c>
      <c r="AH1598" s="13">
        <f t="shared" si="2149"/>
        <v>5.4162444713161846E-3</v>
      </c>
      <c r="AI1598" s="13">
        <f t="shared" si="2150"/>
        <v>6.404025610574955E-3</v>
      </c>
      <c r="AJ1598" s="13">
        <f t="shared" si="2151"/>
        <v>3.785976079744222E-3</v>
      </c>
      <c r="AK1598" s="13">
        <f t="shared" si="2152"/>
        <v>1.4921463204567605E-3</v>
      </c>
      <c r="AL1598" s="13">
        <f t="shared" si="2153"/>
        <v>2.1880444375916443E-5</v>
      </c>
      <c r="AM1598" s="13">
        <f t="shared" si="2154"/>
        <v>2.0680534969119415E-3</v>
      </c>
      <c r="AN1598" s="13">
        <f t="shared" si="2155"/>
        <v>2.169186495386821E-3</v>
      </c>
      <c r="AO1598" s="13">
        <f t="shared" si="2156"/>
        <v>1.1376325754615898E-3</v>
      </c>
      <c r="AP1598" s="13">
        <f t="shared" si="2157"/>
        <v>3.9775521975749715E-4</v>
      </c>
      <c r="AQ1598" s="13">
        <f t="shared" si="2158"/>
        <v>1.0430161169137281E-4</v>
      </c>
      <c r="AR1598" s="13">
        <f t="shared" si="2159"/>
        <v>1.1362224797797746E-3</v>
      </c>
      <c r="AS1598" s="13">
        <f t="shared" si="2160"/>
        <v>1.3434397022430646E-3</v>
      </c>
      <c r="AT1598" s="13">
        <f t="shared" si="2161"/>
        <v>7.9422395951572397E-4</v>
      </c>
      <c r="AU1598" s="13">
        <f t="shared" si="2162"/>
        <v>3.1302320295960534E-4</v>
      </c>
      <c r="AV1598" s="13">
        <f t="shared" si="2163"/>
        <v>9.2527609262917112E-5</v>
      </c>
      <c r="AW1598" s="13">
        <f t="shared" si="2164"/>
        <v>7.5377817992706901E-7</v>
      </c>
      <c r="AX1598" s="13">
        <f t="shared" si="2165"/>
        <v>4.0753538201611773E-4</v>
      </c>
      <c r="AY1598" s="13">
        <f t="shared" si="2166"/>
        <v>4.2746488346733213E-4</v>
      </c>
      <c r="AZ1598" s="13">
        <f t="shared" si="2167"/>
        <v>2.2418449374110184E-4</v>
      </c>
      <c r="BA1598" s="13">
        <f t="shared" si="2168"/>
        <v>7.8382559094736378E-5</v>
      </c>
      <c r="BB1598" s="13">
        <f t="shared" si="2169"/>
        <v>2.0553915664663458E-5</v>
      </c>
      <c r="BC1598" s="13">
        <f t="shared" si="2170"/>
        <v>4.3118107296240865E-6</v>
      </c>
      <c r="BD1598" s="13">
        <f t="shared" si="2171"/>
        <v>1.9863110106303004E-4</v>
      </c>
      <c r="BE1598" s="13">
        <f t="shared" si="2172"/>
        <v>2.3485621171660895E-4</v>
      </c>
      <c r="BF1598" s="13">
        <f t="shared" si="2173"/>
        <v>1.3884391690597832E-4</v>
      </c>
      <c r="BG1598" s="13">
        <f t="shared" si="2174"/>
        <v>5.4721803668409972E-5</v>
      </c>
      <c r="BH1598" s="13">
        <f t="shared" si="2175"/>
        <v>1.6175406871183609E-5</v>
      </c>
      <c r="BI1598" s="13">
        <f t="shared" si="2176"/>
        <v>3.8250754895986968E-6</v>
      </c>
      <c r="BJ1598" s="14">
        <f t="shared" si="2177"/>
        <v>0.38912529404510038</v>
      </c>
      <c r="BK1598" s="14">
        <f t="shared" si="2178"/>
        <v>0.2884522973701904</v>
      </c>
      <c r="BL1598" s="14">
        <f t="shared" si="2179"/>
        <v>0.30185290842653267</v>
      </c>
      <c r="BM1598" s="14">
        <f t="shared" si="2180"/>
        <v>0.38531901421729564</v>
      </c>
      <c r="BN1598" s="14">
        <f t="shared" si="2181"/>
        <v>0.61433967596336536</v>
      </c>
    </row>
    <row r="1599" spans="1:66" x14ac:dyDescent="0.25">
      <c r="A1599" t="s">
        <v>345</v>
      </c>
      <c r="B1599" t="s">
        <v>229</v>
      </c>
      <c r="C1599" t="s">
        <v>217</v>
      </c>
      <c r="D1599" t="s">
        <v>402</v>
      </c>
      <c r="E1599" s="10">
        <f>VLOOKUP(A1599,home!$A$2:$E$405,3,FALSE)</f>
        <v>1.8042</v>
      </c>
      <c r="F1599" s="10">
        <f>VLOOKUP(B1599,home!$B$2:$E$405,3,FALSE)</f>
        <v>0.99770000000000003</v>
      </c>
      <c r="G1599" s="10">
        <f>VLOOKUP(C1599,away!$B$2:$E$405,4,FALSE)</f>
        <v>1.0346</v>
      </c>
      <c r="H1599" s="10">
        <f>VLOOKUP(A1599,away!$A$2:$E$405,3,FALSE)</f>
        <v>1.2458</v>
      </c>
      <c r="I1599" s="10">
        <f>VLOOKUP(C1599,away!$B$2:$E$405,3,FALSE)</f>
        <v>0.85619999999999996</v>
      </c>
      <c r="J1599" s="10">
        <f>VLOOKUP(B1599,home!$B$2:$E$405,4,FALSE)</f>
        <v>0.74919999999999998</v>
      </c>
      <c r="K1599" s="12">
        <f t="shared" si="2126"/>
        <v>1.8623320817640001</v>
      </c>
      <c r="L1599" s="12">
        <f t="shared" si="2127"/>
        <v>0.79913714683199999</v>
      </c>
      <c r="M1599" s="13">
        <f t="shared" si="2128"/>
        <v>6.9845527276326827E-2</v>
      </c>
      <c r="N1599" s="13">
        <f t="shared" si="2129"/>
        <v>0.13007556621442601</v>
      </c>
      <c r="O1599" s="13">
        <f t="shared" si="2130"/>
        <v>5.5816155386580454E-2</v>
      </c>
      <c r="P1599" s="13">
        <f t="shared" si="2131"/>
        <v>0.10394821685715327</v>
      </c>
      <c r="Q1599" s="13">
        <f t="shared" si="2132"/>
        <v>0.12112195000737151</v>
      </c>
      <c r="R1599" s="13">
        <f t="shared" si="2133"/>
        <v>2.2302381581381731E-2</v>
      </c>
      <c r="S1599" s="13">
        <f t="shared" si="2134"/>
        <v>3.8675460724326323E-2</v>
      </c>
      <c r="T1599" s="13">
        <f t="shared" si="2135"/>
        <v>9.6793049547619012E-2</v>
      </c>
      <c r="U1599" s="13">
        <f t="shared" si="2136"/>
        <v>4.1534440718749725E-2</v>
      </c>
      <c r="V1599" s="13">
        <f t="shared" si="2137"/>
        <v>6.3954547432419698E-3</v>
      </c>
      <c r="W1599" s="13">
        <f t="shared" si="2138"/>
        <v>7.5189764434847761E-2</v>
      </c>
      <c r="X1599" s="13">
        <f t="shared" si="2139"/>
        <v>6.0086933821434423E-2</v>
      </c>
      <c r="Y1599" s="13">
        <f t="shared" si="2140"/>
        <v>2.4008850427972146E-2</v>
      </c>
      <c r="Z1599" s="13">
        <f t="shared" si="2141"/>
        <v>5.9408871948346499E-3</v>
      </c>
      <c r="AA1599" s="13">
        <f t="shared" si="2142"/>
        <v>1.1063904817081504E-2</v>
      </c>
      <c r="AB1599" s="13">
        <f t="shared" si="2143"/>
        <v>1.0302332445217074E-2</v>
      </c>
      <c r="AC1599" s="13">
        <f t="shared" si="2144"/>
        <v>5.9488071612707008E-4</v>
      </c>
      <c r="AD1599" s="13">
        <f t="shared" si="2145"/>
        <v>3.5007077631823702E-2</v>
      </c>
      <c r="AE1599" s="13">
        <f t="shared" si="2146"/>
        <v>2.797545613762192E-2</v>
      </c>
      <c r="AF1599" s="13">
        <f t="shared" si="2147"/>
        <v>1.1178113099571469E-2</v>
      </c>
      <c r="AG1599" s="13">
        <f t="shared" si="2148"/>
        <v>2.9776151364523168E-3</v>
      </c>
      <c r="AH1599" s="13">
        <f t="shared" si="2149"/>
        <v>1.1868959106327312E-3</v>
      </c>
      <c r="AI1599" s="13">
        <f t="shared" si="2150"/>
        <v>2.2103943320858329E-3</v>
      </c>
      <c r="AJ1599" s="13">
        <f t="shared" si="2151"/>
        <v>2.0582441389963781E-3</v>
      </c>
      <c r="AK1599" s="13">
        <f t="shared" si="2152"/>
        <v>1.2777113640518919E-3</v>
      </c>
      <c r="AL1599" s="13">
        <f t="shared" si="2153"/>
        <v>3.5413457150647972E-5</v>
      </c>
      <c r="AM1599" s="13">
        <f t="shared" si="2154"/>
        <v>1.3038960752509645E-2</v>
      </c>
      <c r="AN1599" s="13">
        <f t="shared" si="2155"/>
        <v>1.0419917893414985E-2</v>
      </c>
      <c r="AO1599" s="13">
        <f t="shared" si="2156"/>
        <v>4.1634717277836764E-3</v>
      </c>
      <c r="AP1599" s="13">
        <f t="shared" si="2157"/>
        <v>1.1090616391522486E-3</v>
      </c>
      <c r="AQ1599" s="13">
        <f t="shared" si="2158"/>
        <v>2.2157308849323721E-4</v>
      </c>
      <c r="AR1599" s="13">
        <f t="shared" si="2159"/>
        <v>1.8969852232192188E-4</v>
      </c>
      <c r="AS1599" s="13">
        <f t="shared" si="2160"/>
        <v>3.5328164398333941E-4</v>
      </c>
      <c r="AT1599" s="13">
        <f t="shared" si="2161"/>
        <v>3.2896386974425046E-4</v>
      </c>
      <c r="AU1599" s="13">
        <f t="shared" si="2162"/>
        <v>2.042133227886504E-4</v>
      </c>
      <c r="AV1599" s="13">
        <f t="shared" si="2163"/>
        <v>9.507825563823275E-5</v>
      </c>
      <c r="AW1599" s="13">
        <f t="shared" si="2164"/>
        <v>1.4640107594519978E-6</v>
      </c>
      <c r="AX1599" s="13">
        <f t="shared" si="2165"/>
        <v>4.0471458203767269E-3</v>
      </c>
      <c r="AY1599" s="13">
        <f t="shared" si="2166"/>
        <v>3.2342245637089115E-3</v>
      </c>
      <c r="AZ1599" s="13">
        <f t="shared" si="2167"/>
        <v>1.2922944950281546E-3</v>
      </c>
      <c r="BA1599" s="13">
        <f t="shared" si="2168"/>
        <v>3.4424017854116666E-4</v>
      </c>
      <c r="BB1599" s="13">
        <f t="shared" si="2169"/>
        <v>6.8773778526081534E-5</v>
      </c>
      <c r="BC1599" s="13">
        <f t="shared" si="2170"/>
        <v>1.0991936229637734E-5</v>
      </c>
      <c r="BD1599" s="13">
        <f t="shared" si="2171"/>
        <v>2.5265855981097841E-5</v>
      </c>
      <c r="BE1599" s="13">
        <f t="shared" si="2172"/>
        <v>4.7053414166827358E-5</v>
      </c>
      <c r="BF1599" s="13">
        <f t="shared" si="2173"/>
        <v>4.381454137970565E-5</v>
      </c>
      <c r="BG1599" s="13">
        <f t="shared" si="2174"/>
        <v>2.7199075353067375E-5</v>
      </c>
      <c r="BH1599" s="13">
        <f t="shared" si="2175"/>
        <v>1.2663427656083468E-5</v>
      </c>
      <c r="BI1599" s="13">
        <f t="shared" si="2176"/>
        <v>4.7167015178043488E-6</v>
      </c>
      <c r="BJ1599" s="14">
        <f t="shared" si="2177"/>
        <v>0.62236503233290486</v>
      </c>
      <c r="BK1599" s="14">
        <f t="shared" si="2178"/>
        <v>0.22272917833803499</v>
      </c>
      <c r="BL1599" s="14">
        <f t="shared" si="2179"/>
        <v>0.14908440932530828</v>
      </c>
      <c r="BM1599" s="14">
        <f t="shared" si="2180"/>
        <v>0.49377694931489363</v>
      </c>
      <c r="BN1599" s="14">
        <f t="shared" si="2181"/>
        <v>0.50310979732323979</v>
      </c>
    </row>
    <row r="1600" spans="1:66" x14ac:dyDescent="0.25">
      <c r="A1600" t="s">
        <v>345</v>
      </c>
      <c r="B1600" t="s">
        <v>222</v>
      </c>
      <c r="C1600" t="s">
        <v>216</v>
      </c>
      <c r="D1600" t="s">
        <v>402</v>
      </c>
      <c r="E1600" s="10">
        <f>VLOOKUP(A1600,home!$A$2:$E$405,3,FALSE)</f>
        <v>1.8042</v>
      </c>
      <c r="F1600" s="10">
        <f>VLOOKUP(B1600,home!$B$2:$E$405,3,FALSE)</f>
        <v>1.1085</v>
      </c>
      <c r="G1600" s="10">
        <f>VLOOKUP(C1600,away!$B$2:$E$405,4,FALSE)</f>
        <v>1.1455</v>
      </c>
      <c r="H1600" s="10">
        <f>VLOOKUP(A1600,away!$A$2:$E$405,3,FALSE)</f>
        <v>1.2458</v>
      </c>
      <c r="I1600" s="10">
        <f>VLOOKUP(C1600,away!$B$2:$E$405,3,FALSE)</f>
        <v>0.96319999999999995</v>
      </c>
      <c r="J1600" s="10">
        <f>VLOOKUP(B1600,home!$B$2:$E$405,4,FALSE)</f>
        <v>1.5519000000000001</v>
      </c>
      <c r="K1600" s="12">
        <f t="shared" si="2126"/>
        <v>2.2909492543500001</v>
      </c>
      <c r="L1600" s="12">
        <f t="shared" si="2127"/>
        <v>1.8622094816639998</v>
      </c>
      <c r="M1600" s="13">
        <f t="shared" si="2128"/>
        <v>1.5714699417647568E-2</v>
      </c>
      <c r="N1600" s="13">
        <f t="shared" si="2129"/>
        <v>3.6001578913194075E-2</v>
      </c>
      <c r="O1600" s="13">
        <f t="shared" si="2130"/>
        <v>2.9264062257043033E-2</v>
      </c>
      <c r="P1600" s="13">
        <f t="shared" si="2131"/>
        <v>6.7042481607024709E-2</v>
      </c>
      <c r="Q1600" s="13">
        <f t="shared" si="2132"/>
        <v>4.1238895183302336E-2</v>
      </c>
      <c r="R1600" s="13">
        <f t="shared" si="2133"/>
        <v>2.7247907103535571E-2</v>
      </c>
      <c r="S1600" s="13">
        <f t="shared" si="2134"/>
        <v>7.1504618392202901E-2</v>
      </c>
      <c r="T1600" s="13">
        <f t="shared" si="2135"/>
        <v>7.6795461623693453E-2</v>
      </c>
      <c r="U1600" s="13">
        <f t="shared" si="2136"/>
        <v>6.2423572461442881E-2</v>
      </c>
      <c r="V1600" s="13">
        <f t="shared" si="2137"/>
        <v>3.3894995987663962E-2</v>
      </c>
      <c r="W1600" s="13">
        <f t="shared" si="2138"/>
        <v>3.1492072056801428E-2</v>
      </c>
      <c r="X1600" s="13">
        <f t="shared" si="2139"/>
        <v>5.8644835181421509E-2</v>
      </c>
      <c r="Y1600" s="13">
        <f t="shared" si="2140"/>
        <v>5.4604484062732841E-2</v>
      </c>
      <c r="Z1600" s="13">
        <f t="shared" si="2141"/>
        <v>1.69137703212346E-2</v>
      </c>
      <c r="AA1600" s="13">
        <f t="shared" si="2142"/>
        <v>3.8748589505679568E-2</v>
      </c>
      <c r="AB1600" s="13">
        <f t="shared" si="2143"/>
        <v>4.438552611757543E-2</v>
      </c>
      <c r="AC1600" s="13">
        <f t="shared" si="2144"/>
        <v>9.037735087543396E-3</v>
      </c>
      <c r="AD1600" s="13">
        <f t="shared" si="2145"/>
        <v>1.8036684749116429E-2</v>
      </c>
      <c r="AE1600" s="13">
        <f t="shared" si="2146"/>
        <v>3.3588085357589066E-2</v>
      </c>
      <c r="AF1600" s="13">
        <f t="shared" si="2147"/>
        <v>3.1274025511921072E-2</v>
      </c>
      <c r="AG1600" s="13">
        <f t="shared" si="2148"/>
        <v>1.9412928946033751E-2</v>
      </c>
      <c r="AH1600" s="13">
        <f t="shared" si="2149"/>
        <v>7.8742458657225615E-3</v>
      </c>
      <c r="AI1600" s="13">
        <f t="shared" si="2150"/>
        <v>1.8039497694645669E-2</v>
      </c>
      <c r="AJ1600" s="13">
        <f t="shared" si="2151"/>
        <v>2.0663786896198529E-2</v>
      </c>
      <c r="AK1600" s="13">
        <f t="shared" si="2152"/>
        <v>1.5779895727297773E-2</v>
      </c>
      <c r="AL1600" s="13">
        <f t="shared" si="2153"/>
        <v>1.5422813310583636E-3</v>
      </c>
      <c r="AM1600" s="13">
        <f t="shared" si="2154"/>
        <v>8.264225895386855E-3</v>
      </c>
      <c r="AN1600" s="13">
        <f t="shared" si="2155"/>
        <v>1.5389719821002557E-2</v>
      </c>
      <c r="AO1600" s="13">
        <f t="shared" si="2156"/>
        <v>1.4329441085411683E-2</v>
      </c>
      <c r="AP1600" s="13">
        <f t="shared" si="2157"/>
        <v>8.8948070187331047E-3</v>
      </c>
      <c r="AQ1600" s="13">
        <f t="shared" si="2158"/>
        <v>4.1409984919640727E-3</v>
      </c>
      <c r="AR1600" s="13">
        <f t="shared" si="2159"/>
        <v>2.9326990624204195E-3</v>
      </c>
      <c r="AS1600" s="13">
        <f t="shared" si="2160"/>
        <v>6.7186647302850035E-3</v>
      </c>
      <c r="AT1600" s="13">
        <f t="shared" si="2161"/>
        <v>7.6960599770370388E-3</v>
      </c>
      <c r="AU1600" s="13">
        <f t="shared" si="2162"/>
        <v>5.8770942886086268E-3</v>
      </c>
      <c r="AV1600" s="13">
        <f t="shared" si="2163"/>
        <v>3.366031194558145E-3</v>
      </c>
      <c r="AW1600" s="13">
        <f t="shared" si="2164"/>
        <v>1.8277008081261445E-4</v>
      </c>
      <c r="AX1600" s="13">
        <f t="shared" si="2165"/>
        <v>3.1554870254694141E-3</v>
      </c>
      <c r="AY1600" s="13">
        <f t="shared" si="2166"/>
        <v>5.8761778580968729E-3</v>
      </c>
      <c r="AZ1600" s="13">
        <f t="shared" si="2167"/>
        <v>5.4713370616460274E-3</v>
      </c>
      <c r="BA1600" s="13">
        <f t="shared" si="2168"/>
        <v>3.3962585845256272E-3</v>
      </c>
      <c r="BB1600" s="13">
        <f t="shared" si="2169"/>
        <v>1.5811362345715951E-3</v>
      </c>
      <c r="BC1600" s="13">
        <f t="shared" si="2170"/>
        <v>5.8888137756434749E-4</v>
      </c>
      <c r="BD1600" s="13">
        <f t="shared" si="2171"/>
        <v>9.1021666681773887E-4</v>
      </c>
      <c r="BE1600" s="13">
        <f t="shared" si="2172"/>
        <v>2.0852601941430409E-3</v>
      </c>
      <c r="BF1600" s="13">
        <f t="shared" si="2173"/>
        <v>2.3886126434488689E-3</v>
      </c>
      <c r="BG1600" s="13">
        <f t="shared" si="2174"/>
        <v>1.8240634514800559E-3</v>
      </c>
      <c r="BH1600" s="13">
        <f t="shared" si="2175"/>
        <v>1.0447092010138306E-3</v>
      </c>
      <c r="BI1600" s="13">
        <f t="shared" si="2176"/>
        <v>4.7867515301504364E-4</v>
      </c>
      <c r="BJ1600" s="14">
        <f t="shared" si="2177"/>
        <v>0.4721775220401781</v>
      </c>
      <c r="BK1600" s="14">
        <f t="shared" si="2178"/>
        <v>0.20461298968123778</v>
      </c>
      <c r="BL1600" s="14">
        <f t="shared" si="2179"/>
        <v>0.29974917019196878</v>
      </c>
      <c r="BM1600" s="14">
        <f t="shared" si="2180"/>
        <v>0.77125041997558763</v>
      </c>
      <c r="BN1600" s="14">
        <f t="shared" si="2181"/>
        <v>0.21650962448174726</v>
      </c>
    </row>
    <row r="1601" spans="1:66" x14ac:dyDescent="0.25">
      <c r="A1601" t="s">
        <v>346</v>
      </c>
      <c r="B1601" t="s">
        <v>245</v>
      </c>
      <c r="C1601" t="s">
        <v>231</v>
      </c>
      <c r="D1601" t="s">
        <v>402</v>
      </c>
      <c r="E1601" s="10">
        <f>VLOOKUP(A1601,home!$A$2:$E$405,3,FALSE)</f>
        <v>1.5866</v>
      </c>
      <c r="F1601" s="10">
        <f>VLOOKUP(B1601,home!$B$2:$E$405,3,FALSE)</f>
        <v>0.88239999999999996</v>
      </c>
      <c r="G1601" s="10">
        <f>VLOOKUP(C1601,away!$B$2:$E$405,4,FALSE)</f>
        <v>0.88239999999999996</v>
      </c>
      <c r="H1601" s="10">
        <f>VLOOKUP(A1601,away!$A$2:$E$405,3,FALSE)</f>
        <v>1.1788000000000001</v>
      </c>
      <c r="I1601" s="10">
        <f>VLOOKUP(C1601,away!$B$2:$E$405,3,FALSE)</f>
        <v>1.018</v>
      </c>
      <c r="J1601" s="10">
        <f>VLOOKUP(B1601,home!$B$2:$E$405,4,FALSE)</f>
        <v>1.3573</v>
      </c>
      <c r="K1601" s="12">
        <f t="shared" si="2126"/>
        <v>1.235373977216</v>
      </c>
      <c r="L1601" s="12">
        <f t="shared" si="2127"/>
        <v>1.62878497432</v>
      </c>
      <c r="M1601" s="13">
        <f t="shared" si="2128"/>
        <v>5.7031076866463457E-2</v>
      </c>
      <c r="N1601" s="13">
        <f t="shared" si="2129"/>
        <v>7.0454708253434362E-2</v>
      </c>
      <c r="O1601" s="13">
        <f t="shared" si="2130"/>
        <v>9.2891361069384615E-2</v>
      </c>
      <c r="P1601" s="13">
        <f t="shared" si="2131"/>
        <v>0.11475557017329317</v>
      </c>
      <c r="Q1601" s="13">
        <f t="shared" si="2132"/>
        <v>4.3518956574319076E-2</v>
      </c>
      <c r="R1601" s="13">
        <f t="shared" si="2133"/>
        <v>7.5650026576973742E-2</v>
      </c>
      <c r="S1601" s="13">
        <f t="shared" si="2134"/>
        <v>5.7726601045216375E-2</v>
      </c>
      <c r="T1601" s="13">
        <f t="shared" si="2135"/>
        <v>7.0883022566335482E-2</v>
      </c>
      <c r="U1601" s="13">
        <f t="shared" si="2136"/>
        <v>9.3456074208892154E-2</v>
      </c>
      <c r="V1601" s="13">
        <f t="shared" si="2137"/>
        <v>1.2906119456826E-2</v>
      </c>
      <c r="W1601" s="13">
        <f t="shared" si="2138"/>
        <v>1.7920728822502317E-2</v>
      </c>
      <c r="X1601" s="13">
        <f t="shared" si="2139"/>
        <v>2.9189013834955115E-2</v>
      </c>
      <c r="Y1601" s="13">
        <f t="shared" si="2140"/>
        <v>2.3771313574796751E-2</v>
      </c>
      <c r="Z1601" s="13">
        <f t="shared" si="2141"/>
        <v>4.1072542198494509E-2</v>
      </c>
      <c r="AA1601" s="13">
        <f t="shared" si="2142"/>
        <v>5.0739949810126146E-2</v>
      </c>
      <c r="AB1601" s="13">
        <f t="shared" si="2143"/>
        <v>3.1341406800337882E-2</v>
      </c>
      <c r="AC1601" s="13">
        <f t="shared" si="2144"/>
        <v>1.6230724308219412E-3</v>
      </c>
      <c r="AD1601" s="13">
        <f t="shared" si="2145"/>
        <v>5.534700510016026E-3</v>
      </c>
      <c r="AE1601" s="13">
        <f t="shared" si="2146"/>
        <v>9.0148370280753419E-3</v>
      </c>
      <c r="AF1601" s="13">
        <f t="shared" si="2147"/>
        <v>7.3416155486363422E-3</v>
      </c>
      <c r="AG1601" s="13">
        <f t="shared" si="2148"/>
        <v>3.9859710309509862E-3</v>
      </c>
      <c r="AH1601" s="13">
        <f t="shared" si="2149"/>
        <v>1.6724584897507992E-2</v>
      </c>
      <c r="AI1601" s="13">
        <f t="shared" si="2150"/>
        <v>2.0661116962121095E-2</v>
      </c>
      <c r="AJ1601" s="13">
        <f t="shared" si="2151"/>
        <v>1.276210311761025E-2</v>
      </c>
      <c r="AK1601" s="13">
        <f t="shared" si="2152"/>
        <v>5.2553233620142954E-3</v>
      </c>
      <c r="AL1601" s="13">
        <f t="shared" si="2153"/>
        <v>1.3063516417032687E-4</v>
      </c>
      <c r="AM1601" s="13">
        <f t="shared" si="2154"/>
        <v>1.3674849963515819E-3</v>
      </c>
      <c r="AN1601" s="13">
        <f t="shared" si="2155"/>
        <v>2.2273390146654963E-3</v>
      </c>
      <c r="AO1601" s="13">
        <f t="shared" si="2156"/>
        <v>1.8139281599019376E-3</v>
      </c>
      <c r="AP1601" s="13">
        <f t="shared" si="2157"/>
        <v>9.8483297711473433E-4</v>
      </c>
      <c r="AQ1601" s="13">
        <f t="shared" si="2158"/>
        <v>4.0102028883482778E-4</v>
      </c>
      <c r="AR1601" s="13">
        <f t="shared" si="2159"/>
        <v>5.448150516560047E-3</v>
      </c>
      <c r="AS1601" s="13">
        <f t="shared" si="2160"/>
        <v>6.7305033721141889E-3</v>
      </c>
      <c r="AT1601" s="13">
        <f t="shared" si="2161"/>
        <v>4.157344359737203E-3</v>
      </c>
      <c r="AU1601" s="13">
        <f t="shared" si="2162"/>
        <v>1.7119583454483511E-3</v>
      </c>
      <c r="AV1601" s="13">
        <f t="shared" si="2163"/>
        <v>5.2872719751116334E-4</v>
      </c>
      <c r="AW1601" s="13">
        <f t="shared" si="2164"/>
        <v>7.3016295932775547E-6</v>
      </c>
      <c r="AX1601" s="13">
        <f t="shared" si="2165"/>
        <v>2.8155922978767713E-4</v>
      </c>
      <c r="AY1601" s="13">
        <f t="shared" si="2166"/>
        <v>4.5859944285928068E-4</v>
      </c>
      <c r="AZ1601" s="13">
        <f t="shared" si="2167"/>
        <v>3.7347994088035997E-4</v>
      </c>
      <c r="BA1601" s="13">
        <f t="shared" si="2168"/>
        <v>2.0277283863861744E-4</v>
      </c>
      <c r="BB1601" s="13">
        <f t="shared" si="2169"/>
        <v>8.2568338193698469E-5</v>
      </c>
      <c r="BC1601" s="13">
        <f t="shared" si="2170"/>
        <v>2.6897213720893664E-5</v>
      </c>
      <c r="BD1601" s="13">
        <f t="shared" si="2171"/>
        <v>1.4789776165344578E-3</v>
      </c>
      <c r="BE1601" s="13">
        <f t="shared" si="2172"/>
        <v>1.8270904603516131E-3</v>
      </c>
      <c r="BF1601" s="13">
        <f t="shared" si="2173"/>
        <v>1.1285700043689925E-3</v>
      </c>
      <c r="BG1601" s="13">
        <f t="shared" si="2174"/>
        <v>4.6473533828800023E-4</v>
      </c>
      <c r="BH1601" s="13">
        <f t="shared" si="2175"/>
        <v>1.435304858034176E-4</v>
      </c>
      <c r="BI1601" s="13">
        <f t="shared" si="2176"/>
        <v>3.546276541974246E-5</v>
      </c>
      <c r="BJ1601" s="14">
        <f t="shared" si="2177"/>
        <v>0.28983535018497086</v>
      </c>
      <c r="BK1601" s="14">
        <f t="shared" si="2178"/>
        <v>0.24463167457965054</v>
      </c>
      <c r="BL1601" s="14">
        <f t="shared" si="2179"/>
        <v>0.42313699726710535</v>
      </c>
      <c r="BM1601" s="14">
        <f t="shared" si="2180"/>
        <v>0.54392356690308652</v>
      </c>
      <c r="BN1601" s="14">
        <f t="shared" si="2181"/>
        <v>0.45430169951386845</v>
      </c>
    </row>
    <row r="1602" spans="1:66" x14ac:dyDescent="0.25">
      <c r="A1602" t="s">
        <v>346</v>
      </c>
      <c r="B1602" t="s">
        <v>242</v>
      </c>
      <c r="C1602" t="s">
        <v>241</v>
      </c>
      <c r="D1602" t="s">
        <v>402</v>
      </c>
      <c r="E1602" s="10">
        <f>VLOOKUP(A1602,home!$A$2:$E$405,3,FALSE)</f>
        <v>1.5866</v>
      </c>
      <c r="F1602" s="10">
        <f>VLOOKUP(B1602,home!$B$2:$E$405,3,FALSE)</f>
        <v>0.40110000000000001</v>
      </c>
      <c r="G1602" s="10">
        <f>VLOOKUP(C1602,away!$B$2:$E$405,4,FALSE)</f>
        <v>0.98040000000000005</v>
      </c>
      <c r="H1602" s="10">
        <f>VLOOKUP(A1602,away!$A$2:$E$405,3,FALSE)</f>
        <v>1.1788000000000001</v>
      </c>
      <c r="I1602" s="10">
        <f>VLOOKUP(C1602,away!$B$2:$E$405,3,FALSE)</f>
        <v>1.0367999999999999</v>
      </c>
      <c r="J1602" s="10">
        <f>VLOOKUP(B1602,home!$B$2:$E$405,4,FALSE)</f>
        <v>1.0025999999999999</v>
      </c>
      <c r="K1602" s="12">
        <f t="shared" si="2126"/>
        <v>0.62391210890400006</v>
      </c>
      <c r="L1602" s="12">
        <f t="shared" si="2127"/>
        <v>1.2253575075839997</v>
      </c>
      <c r="M1602" s="13">
        <f t="shared" si="2128"/>
        <v>0.15735205169746455</v>
      </c>
      <c r="N1602" s="13">
        <f t="shared" si="2129"/>
        <v>9.8173850414936356E-2</v>
      </c>
      <c r="O1602" s="13">
        <f t="shared" si="2130"/>
        <v>0.19281251788123382</v>
      </c>
      <c r="P1602" s="13">
        <f t="shared" si="2131"/>
        <v>0.12029806465437082</v>
      </c>
      <c r="Q1602" s="13">
        <f t="shared" si="2132"/>
        <v>3.0625927025804387E-2</v>
      </c>
      <c r="R1602" s="13">
        <f t="shared" si="2133"/>
        <v>0.11813213317097208</v>
      </c>
      <c r="S1602" s="13">
        <f t="shared" si="2134"/>
        <v>2.2992430355168306E-2</v>
      </c>
      <c r="T1602" s="13">
        <f t="shared" si="2135"/>
        <v>3.7527709607789117E-2</v>
      </c>
      <c r="U1602" s="13">
        <f t="shared" si="2136"/>
        <v>7.3704068336029369E-2</v>
      </c>
      <c r="V1602" s="13">
        <f t="shared" si="2137"/>
        <v>1.9531185316188976E-3</v>
      </c>
      <c r="W1602" s="13">
        <f t="shared" si="2138"/>
        <v>6.3692955726032102E-3</v>
      </c>
      <c r="X1602" s="13">
        <f t="shared" si="2139"/>
        <v>7.804664147910873E-3</v>
      </c>
      <c r="Y1602" s="13">
        <f t="shared" si="2140"/>
        <v>4.7817519039071365E-3</v>
      </c>
      <c r="Z1602" s="13">
        <f t="shared" si="2141"/>
        <v>4.8251365422654485E-2</v>
      </c>
      <c r="AA1602" s="13">
        <f t="shared" si="2142"/>
        <v>3.0104611158345909E-2</v>
      </c>
      <c r="AB1602" s="13">
        <f t="shared" si="2143"/>
        <v>9.3913157177692424E-3</v>
      </c>
      <c r="AC1602" s="13">
        <f t="shared" si="2144"/>
        <v>9.3324323094179723E-5</v>
      </c>
      <c r="AD1602" s="13">
        <f t="shared" si="2145"/>
        <v>9.934701582339446E-4</v>
      </c>
      <c r="AE1602" s="13">
        <f t="shared" si="2146"/>
        <v>1.2173561169526281E-3</v>
      </c>
      <c r="AF1602" s="13">
        <f t="shared" si="2147"/>
        <v>7.4584822865560456E-4</v>
      </c>
      <c r="AG1602" s="13">
        <f t="shared" si="2148"/>
        <v>3.0464357550045751E-4</v>
      </c>
      <c r="AH1602" s="13">
        <f t="shared" si="2149"/>
        <v>1.4781293217957179E-2</v>
      </c>
      <c r="AI1602" s="13">
        <f t="shared" si="2150"/>
        <v>9.2222278239440583E-3</v>
      </c>
      <c r="AJ1602" s="13">
        <f t="shared" si="2151"/>
        <v>2.8769298052150416E-3</v>
      </c>
      <c r="AK1602" s="13">
        <f t="shared" si="2152"/>
        <v>5.9831711398016375E-4</v>
      </c>
      <c r="AL1602" s="13">
        <f t="shared" si="2153"/>
        <v>2.8539152384220057E-6</v>
      </c>
      <c r="AM1602" s="13">
        <f t="shared" si="2154"/>
        <v>1.2396761231138627E-4</v>
      </c>
      <c r="AN1602" s="13">
        <f t="shared" si="2155"/>
        <v>1.5190464444301985E-4</v>
      </c>
      <c r="AO1602" s="13">
        <f t="shared" si="2156"/>
        <v>9.3068748252566268E-5</v>
      </c>
      <c r="AP1602" s="13">
        <f t="shared" si="2157"/>
        <v>3.8014163130909103E-5</v>
      </c>
      <c r="AQ1602" s="13">
        <f t="shared" si="2158"/>
        <v>1.1645235046745596E-5</v>
      </c>
      <c r="AR1602" s="13">
        <f t="shared" si="2159"/>
        <v>3.6224737232848588E-3</v>
      </c>
      <c r="AS1602" s="13">
        <f t="shared" si="2160"/>
        <v>2.2601052201439813E-3</v>
      </c>
      <c r="AT1602" s="13">
        <f t="shared" si="2161"/>
        <v>7.0505350712248525E-4</v>
      </c>
      <c r="AU1602" s="13">
        <f t="shared" si="2162"/>
        <v>1.4663047350631711E-4</v>
      </c>
      <c r="AV1602" s="13">
        <f t="shared" si="2163"/>
        <v>2.2871131988729599E-5</v>
      </c>
      <c r="AW1602" s="13">
        <f t="shared" si="2164"/>
        <v>6.0607280893411817E-8</v>
      </c>
      <c r="AX1602" s="13">
        <f t="shared" si="2165"/>
        <v>1.2890815738831742E-5</v>
      </c>
      <c r="AY1602" s="13">
        <f t="shared" si="2166"/>
        <v>1.5795857844459456E-5</v>
      </c>
      <c r="AZ1602" s="13">
        <f t="shared" si="2167"/>
        <v>9.677786499219009E-6</v>
      </c>
      <c r="BA1602" s="13">
        <f t="shared" si="2168"/>
        <v>3.9529161145376953E-6</v>
      </c>
      <c r="BB1602" s="13">
        <f t="shared" si="2169"/>
        <v>1.2109338594496354E-6</v>
      </c>
      <c r="BC1602" s="13">
        <f t="shared" si="2170"/>
        <v>2.9676537917285581E-7</v>
      </c>
      <c r="BD1602" s="13">
        <f t="shared" si="2171"/>
        <v>7.3980422880881038E-4</v>
      </c>
      <c r="BE1602" s="13">
        <f t="shared" si="2172"/>
        <v>4.6157281657220232E-4</v>
      </c>
      <c r="BF1602" s="13">
        <f t="shared" si="2173"/>
        <v>1.4399043470016094E-4</v>
      </c>
      <c r="BG1602" s="13">
        <f t="shared" si="2174"/>
        <v>2.9945791925260383E-5</v>
      </c>
      <c r="BH1602" s="13">
        <f t="shared" si="2175"/>
        <v>4.6708855482223946E-6</v>
      </c>
      <c r="BI1602" s="13">
        <f t="shared" si="2176"/>
        <v>5.8284441056813041E-7</v>
      </c>
      <c r="BJ1602" s="14">
        <f t="shared" si="2177"/>
        <v>0.18900694223091399</v>
      </c>
      <c r="BK1602" s="14">
        <f t="shared" si="2178"/>
        <v>0.30270763933479955</v>
      </c>
      <c r="BL1602" s="14">
        <f t="shared" si="2179"/>
        <v>0.45976111528345848</v>
      </c>
      <c r="BM1602" s="14">
        <f t="shared" si="2180"/>
        <v>0.28231678217648104</v>
      </c>
      <c r="BN1602" s="14">
        <f t="shared" si="2181"/>
        <v>0.71739454484478193</v>
      </c>
    </row>
    <row r="1603" spans="1:66" x14ac:dyDescent="0.25">
      <c r="A1603" t="s">
        <v>346</v>
      </c>
      <c r="B1603" t="s">
        <v>237</v>
      </c>
      <c r="C1603" t="s">
        <v>236</v>
      </c>
      <c r="D1603" t="s">
        <v>402</v>
      </c>
      <c r="E1603" s="10">
        <f>VLOOKUP(A1603,home!$A$2:$E$405,3,FALSE)</f>
        <v>1.5866</v>
      </c>
      <c r="F1603" s="10">
        <f>VLOOKUP(B1603,home!$B$2:$E$405,3,FALSE)</f>
        <v>0.97409999999999997</v>
      </c>
      <c r="G1603" s="10">
        <f>VLOOKUP(C1603,away!$B$2:$E$405,4,FALSE)</f>
        <v>1.1345000000000001</v>
      </c>
      <c r="H1603" s="10">
        <f>VLOOKUP(A1603,away!$A$2:$E$405,3,FALSE)</f>
        <v>1.1788000000000001</v>
      </c>
      <c r="I1603" s="10">
        <f>VLOOKUP(C1603,away!$B$2:$E$405,3,FALSE)</f>
        <v>0.84830000000000005</v>
      </c>
      <c r="J1603" s="10">
        <f>VLOOKUP(B1603,home!$B$2:$E$405,4,FALSE)</f>
        <v>1.3882000000000001</v>
      </c>
      <c r="K1603" s="12">
        <f t="shared" si="2126"/>
        <v>1.7533777595700002</v>
      </c>
      <c r="L1603" s="12">
        <f t="shared" si="2127"/>
        <v>1.3881667387280003</v>
      </c>
      <c r="M1603" s="13">
        <f t="shared" si="2128"/>
        <v>4.3215999292721623E-2</v>
      </c>
      <c r="N1603" s="13">
        <f t="shared" si="2129"/>
        <v>7.5773972017450952E-2</v>
      </c>
      <c r="O1603" s="13">
        <f t="shared" si="2130"/>
        <v>5.9991012799048948E-2</v>
      </c>
      <c r="P1603" s="13">
        <f t="shared" si="2131"/>
        <v>0.10518690761593165</v>
      </c>
      <c r="Q1603" s="13">
        <f t="shared" si="2132"/>
        <v>6.6430198644839039E-2</v>
      </c>
      <c r="R1603" s="13">
        <f t="shared" si="2133"/>
        <v>4.1638764295122754E-2</v>
      </c>
      <c r="S1603" s="13">
        <f t="shared" si="2134"/>
        <v>6.4005725396161173E-2</v>
      </c>
      <c r="T1603" s="13">
        <f t="shared" si="2135"/>
        <v>9.2216192205859443E-2</v>
      </c>
      <c r="U1603" s="13">
        <f t="shared" si="2136"/>
        <v>7.3008483251045656E-2</v>
      </c>
      <c r="V1603" s="13">
        <f t="shared" si="2137"/>
        <v>1.7309855491594358E-2</v>
      </c>
      <c r="W1603" s="13">
        <f t="shared" si="2138"/>
        <v>3.8825744289225972E-2</v>
      </c>
      <c r="X1603" s="13">
        <f t="shared" si="2139"/>
        <v>5.3896606828662111E-2</v>
      </c>
      <c r="Y1603" s="13">
        <f t="shared" si="2140"/>
        <v>3.7408738464924582E-2</v>
      </c>
      <c r="Z1603" s="13">
        <f t="shared" si="2141"/>
        <v>1.926718254540816E-2</v>
      </c>
      <c r="AA1603" s="13">
        <f t="shared" si="2142"/>
        <v>3.3782649364693974E-2</v>
      </c>
      <c r="AB1603" s="13">
        <f t="shared" si="2143"/>
        <v>2.9616873027703015E-2</v>
      </c>
      <c r="AC1603" s="13">
        <f t="shared" si="2144"/>
        <v>2.6332408717812993E-3</v>
      </c>
      <c r="AD1603" s="13">
        <f t="shared" si="2145"/>
        <v>1.7019049133870191E-2</v>
      </c>
      <c r="AE1603" s="13">
        <f t="shared" si="2146"/>
        <v>2.3625277932416183E-2</v>
      </c>
      <c r="AF1603" s="13">
        <f t="shared" si="2147"/>
        <v>1.6397912509492386E-2</v>
      </c>
      <c r="AG1603" s="13">
        <f t="shared" si="2148"/>
        <v>7.5876789100830441E-3</v>
      </c>
      <c r="AH1603" s="13">
        <f t="shared" si="2149"/>
        <v>6.6865154896340682E-3</v>
      </c>
      <c r="AI1603" s="13">
        <f t="shared" si="2150"/>
        <v>1.1723987548544685E-2</v>
      </c>
      <c r="AJ1603" s="13">
        <f t="shared" si="2151"/>
        <v>1.0278289510546932E-2</v>
      </c>
      <c r="AK1603" s="13">
        <f t="shared" si="2152"/>
        <v>6.0072414114048711E-3</v>
      </c>
      <c r="AL1603" s="13">
        <f t="shared" si="2153"/>
        <v>2.5637029696749699E-4</v>
      </c>
      <c r="AM1603" s="13">
        <f t="shared" si="2154"/>
        <v>5.9681644480714096E-3</v>
      </c>
      <c r="AN1603" s="13">
        <f t="shared" si="2155"/>
        <v>8.284807378071685E-3</v>
      </c>
      <c r="AO1603" s="13">
        <f t="shared" si="2156"/>
        <v>5.7503470195037244E-3</v>
      </c>
      <c r="AP1603" s="13">
        <f t="shared" si="2157"/>
        <v>2.6608134895395883E-3</v>
      </c>
      <c r="AQ1603" s="13">
        <f t="shared" si="2158"/>
        <v>9.2341319603440918E-4</v>
      </c>
      <c r="AR1603" s="13">
        <f t="shared" si="2159"/>
        <v>1.8563996801399159E-3</v>
      </c>
      <c r="AS1603" s="13">
        <f t="shared" si="2160"/>
        <v>3.2549699120301909E-3</v>
      </c>
      <c r="AT1603" s="13">
        <f t="shared" si="2161"/>
        <v>2.8535959259116286E-3</v>
      </c>
      <c r="AU1603" s="13">
        <f t="shared" si="2162"/>
        <v>1.6678105437643372E-3</v>
      </c>
      <c r="AV1603" s="13">
        <f t="shared" si="2163"/>
        <v>7.3107547865318423E-4</v>
      </c>
      <c r="AW1603" s="13">
        <f t="shared" si="2164"/>
        <v>1.7333343093048785E-5</v>
      </c>
      <c r="AX1603" s="13">
        <f t="shared" si="2165"/>
        <v>1.7440744681174645E-3</v>
      </c>
      <c r="AY1603" s="13">
        <f t="shared" si="2166"/>
        <v>2.4210661665053927E-3</v>
      </c>
      <c r="AZ1603" s="13">
        <f t="shared" si="2167"/>
        <v>1.6804217623012465E-3</v>
      </c>
      <c r="BA1603" s="13">
        <f t="shared" si="2168"/>
        <v>7.7756853248709377E-4</v>
      </c>
      <c r="BB1603" s="13">
        <f t="shared" si="2169"/>
        <v>2.6984869347003129E-4</v>
      </c>
      <c r="BC1603" s="13">
        <f t="shared" si="2170"/>
        <v>7.4918996152860995E-5</v>
      </c>
      <c r="BD1603" s="13">
        <f t="shared" si="2171"/>
        <v>4.2949871495925521E-4</v>
      </c>
      <c r="BE1603" s="13">
        <f t="shared" si="2172"/>
        <v>7.5307349457345309E-4</v>
      </c>
      <c r="BF1603" s="13">
        <f t="shared" si="2173"/>
        <v>6.6021115835337605E-4</v>
      </c>
      <c r="BG1603" s="13">
        <f t="shared" si="2174"/>
        <v>3.8586652055891906E-4</v>
      </c>
      <c r="BH1603" s="13">
        <f t="shared" si="2175"/>
        <v>1.6914244382766719E-4</v>
      </c>
      <c r="BI1603" s="13">
        <f t="shared" si="2176"/>
        <v>5.9314119841349906E-5</v>
      </c>
      <c r="BJ1603" s="14">
        <f t="shared" si="2177"/>
        <v>0.45973681508707892</v>
      </c>
      <c r="BK1603" s="14">
        <f t="shared" si="2178"/>
        <v>0.23502916513166297</v>
      </c>
      <c r="BL1603" s="14">
        <f t="shared" si="2179"/>
        <v>0.28555477469035806</v>
      </c>
      <c r="BM1603" s="14">
        <f t="shared" si="2180"/>
        <v>0.60494734996598065</v>
      </c>
      <c r="BN1603" s="14">
        <f t="shared" si="2181"/>
        <v>0.39223685466511499</v>
      </c>
    </row>
    <row r="1604" spans="1:66" x14ac:dyDescent="0.25">
      <c r="A1604" t="s">
        <v>347</v>
      </c>
      <c r="B1604" t="s">
        <v>324</v>
      </c>
      <c r="C1604" t="s">
        <v>252</v>
      </c>
      <c r="D1604" t="s">
        <v>402</v>
      </c>
      <c r="E1604" s="10">
        <f>VLOOKUP(A1604,home!$A$2:$E$405,3,FALSE)</f>
        <v>1.1809000000000001</v>
      </c>
      <c r="F1604" s="10">
        <f>VLOOKUP(B1604,home!$B$2:$E$405,3,FALSE)</f>
        <v>1.3408</v>
      </c>
      <c r="G1604" s="10" t="e">
        <f>VLOOKUP(C1604,away!$B$2:$E$405,4,FALSE)</f>
        <v>#N/A</v>
      </c>
      <c r="H1604" s="10">
        <f>VLOOKUP(A1604,away!$A$2:$E$405,3,FALSE)</f>
        <v>0.92459999999999998</v>
      </c>
      <c r="I1604" s="10" t="e">
        <f>VLOOKUP(C1604,away!$B$2:$E$405,3,FALSE)</f>
        <v>#N/A</v>
      </c>
      <c r="J1604" s="10">
        <f>VLOOKUP(B1604,home!$B$2:$E$405,4,FALSE)</f>
        <v>0.63090000000000002</v>
      </c>
      <c r="K1604" s="12" t="e">
        <f t="shared" si="2126"/>
        <v>#N/A</v>
      </c>
      <c r="L1604" s="12" t="e">
        <f t="shared" si="2127"/>
        <v>#N/A</v>
      </c>
      <c r="M1604" s="13" t="e">
        <f t="shared" si="2128"/>
        <v>#N/A</v>
      </c>
      <c r="N1604" s="13" t="e">
        <f t="shared" si="2129"/>
        <v>#N/A</v>
      </c>
      <c r="O1604" s="13" t="e">
        <f t="shared" si="2130"/>
        <v>#N/A</v>
      </c>
      <c r="P1604" s="13" t="e">
        <f t="shared" si="2131"/>
        <v>#N/A</v>
      </c>
      <c r="Q1604" s="13" t="e">
        <f t="shared" si="2132"/>
        <v>#N/A</v>
      </c>
      <c r="R1604" s="13" t="e">
        <f t="shared" si="2133"/>
        <v>#N/A</v>
      </c>
      <c r="S1604" s="13" t="e">
        <f t="shared" si="2134"/>
        <v>#N/A</v>
      </c>
      <c r="T1604" s="13" t="e">
        <f t="shared" si="2135"/>
        <v>#N/A</v>
      </c>
      <c r="U1604" s="13" t="e">
        <f t="shared" si="2136"/>
        <v>#N/A</v>
      </c>
      <c r="V1604" s="13" t="e">
        <f t="shared" si="2137"/>
        <v>#N/A</v>
      </c>
      <c r="W1604" s="13" t="e">
        <f t="shared" si="2138"/>
        <v>#N/A</v>
      </c>
      <c r="X1604" s="13" t="e">
        <f t="shared" si="2139"/>
        <v>#N/A</v>
      </c>
      <c r="Y1604" s="13" t="e">
        <f t="shared" si="2140"/>
        <v>#N/A</v>
      </c>
      <c r="Z1604" s="13" t="e">
        <f t="shared" si="2141"/>
        <v>#N/A</v>
      </c>
      <c r="AA1604" s="13" t="e">
        <f t="shared" si="2142"/>
        <v>#N/A</v>
      </c>
      <c r="AB1604" s="13" t="e">
        <f t="shared" si="2143"/>
        <v>#N/A</v>
      </c>
      <c r="AC1604" s="13" t="e">
        <f t="shared" si="2144"/>
        <v>#N/A</v>
      </c>
      <c r="AD1604" s="13" t="e">
        <f t="shared" si="2145"/>
        <v>#N/A</v>
      </c>
      <c r="AE1604" s="13" t="e">
        <f t="shared" si="2146"/>
        <v>#N/A</v>
      </c>
      <c r="AF1604" s="13" t="e">
        <f t="shared" si="2147"/>
        <v>#N/A</v>
      </c>
      <c r="AG1604" s="13" t="e">
        <f t="shared" si="2148"/>
        <v>#N/A</v>
      </c>
      <c r="AH1604" s="13" t="e">
        <f t="shared" si="2149"/>
        <v>#N/A</v>
      </c>
      <c r="AI1604" s="13" t="e">
        <f t="shared" si="2150"/>
        <v>#N/A</v>
      </c>
      <c r="AJ1604" s="13" t="e">
        <f t="shared" si="2151"/>
        <v>#N/A</v>
      </c>
      <c r="AK1604" s="13" t="e">
        <f t="shared" si="2152"/>
        <v>#N/A</v>
      </c>
      <c r="AL1604" s="13" t="e">
        <f t="shared" si="2153"/>
        <v>#N/A</v>
      </c>
      <c r="AM1604" s="13" t="e">
        <f t="shared" si="2154"/>
        <v>#N/A</v>
      </c>
      <c r="AN1604" s="13" t="e">
        <f t="shared" si="2155"/>
        <v>#N/A</v>
      </c>
      <c r="AO1604" s="13" t="e">
        <f t="shared" si="2156"/>
        <v>#N/A</v>
      </c>
      <c r="AP1604" s="13" t="e">
        <f t="shared" si="2157"/>
        <v>#N/A</v>
      </c>
      <c r="AQ1604" s="13" t="e">
        <f t="shared" si="2158"/>
        <v>#N/A</v>
      </c>
      <c r="AR1604" s="13" t="e">
        <f t="shared" si="2159"/>
        <v>#N/A</v>
      </c>
      <c r="AS1604" s="13" t="e">
        <f t="shared" si="2160"/>
        <v>#N/A</v>
      </c>
      <c r="AT1604" s="13" t="e">
        <f t="shared" si="2161"/>
        <v>#N/A</v>
      </c>
      <c r="AU1604" s="13" t="e">
        <f t="shared" si="2162"/>
        <v>#N/A</v>
      </c>
      <c r="AV1604" s="13" t="e">
        <f t="shared" si="2163"/>
        <v>#N/A</v>
      </c>
      <c r="AW1604" s="13" t="e">
        <f t="shared" si="2164"/>
        <v>#N/A</v>
      </c>
      <c r="AX1604" s="13" t="e">
        <f t="shared" si="2165"/>
        <v>#N/A</v>
      </c>
      <c r="AY1604" s="13" t="e">
        <f t="shared" si="2166"/>
        <v>#N/A</v>
      </c>
      <c r="AZ1604" s="13" t="e">
        <f t="shared" si="2167"/>
        <v>#N/A</v>
      </c>
      <c r="BA1604" s="13" t="e">
        <f t="shared" si="2168"/>
        <v>#N/A</v>
      </c>
      <c r="BB1604" s="13" t="e">
        <f t="shared" si="2169"/>
        <v>#N/A</v>
      </c>
      <c r="BC1604" s="13" t="e">
        <f t="shared" si="2170"/>
        <v>#N/A</v>
      </c>
      <c r="BD1604" s="13" t="e">
        <f t="shared" si="2171"/>
        <v>#N/A</v>
      </c>
      <c r="BE1604" s="13" t="e">
        <f t="shared" si="2172"/>
        <v>#N/A</v>
      </c>
      <c r="BF1604" s="13" t="e">
        <f t="shared" si="2173"/>
        <v>#N/A</v>
      </c>
      <c r="BG1604" s="13" t="e">
        <f t="shared" si="2174"/>
        <v>#N/A</v>
      </c>
      <c r="BH1604" s="13" t="e">
        <f t="shared" si="2175"/>
        <v>#N/A</v>
      </c>
      <c r="BI1604" s="13" t="e">
        <f t="shared" si="2176"/>
        <v>#N/A</v>
      </c>
      <c r="BJ1604" s="14" t="e">
        <f t="shared" si="2177"/>
        <v>#N/A</v>
      </c>
      <c r="BK1604" s="14" t="e">
        <f t="shared" si="2178"/>
        <v>#N/A</v>
      </c>
      <c r="BL1604" s="14" t="e">
        <f t="shared" si="2179"/>
        <v>#N/A</v>
      </c>
      <c r="BM1604" s="14" t="e">
        <f t="shared" si="2180"/>
        <v>#N/A</v>
      </c>
      <c r="BN1604" s="14" t="e">
        <f t="shared" si="2181"/>
        <v>#N/A</v>
      </c>
    </row>
    <row r="1605" spans="1:66" x14ac:dyDescent="0.25">
      <c r="A1605" t="s">
        <v>348</v>
      </c>
      <c r="B1605" t="s">
        <v>271</v>
      </c>
      <c r="C1605" t="s">
        <v>268</v>
      </c>
      <c r="D1605" t="s">
        <v>402</v>
      </c>
      <c r="E1605" s="10">
        <f>VLOOKUP(A1605,home!$A$2:$E$405,3,FALSE)</f>
        <v>1.5417000000000001</v>
      </c>
      <c r="F1605" s="10">
        <f>VLOOKUP(B1605,home!$B$2:$E$405,3,FALSE)</f>
        <v>0.79279999999999995</v>
      </c>
      <c r="G1605" s="10">
        <f>VLOOKUP(C1605,away!$B$2:$E$405,4,FALSE)</f>
        <v>1.1531</v>
      </c>
      <c r="H1605" s="10">
        <f>VLOOKUP(A1605,away!$A$2:$E$405,3,FALSE)</f>
        <v>1.125</v>
      </c>
      <c r="I1605" s="10">
        <f>VLOOKUP(C1605,away!$B$2:$E$405,3,FALSE)</f>
        <v>0.88890000000000002</v>
      </c>
      <c r="J1605" s="10">
        <f>VLOOKUP(B1605,home!$B$2:$E$405,4,FALSE)</f>
        <v>1.1852</v>
      </c>
      <c r="K1605" s="12">
        <f t="shared" si="2126"/>
        <v>1.409387729256</v>
      </c>
      <c r="L1605" s="12">
        <f t="shared" si="2127"/>
        <v>1.1852148149999999</v>
      </c>
      <c r="M1605" s="13">
        <f t="shared" si="2128"/>
        <v>7.4675550403372884E-2</v>
      </c>
      <c r="N1605" s="13">
        <f t="shared" si="2129"/>
        <v>0.10524680441395169</v>
      </c>
      <c r="O1605" s="13">
        <f t="shared" si="2130"/>
        <v>8.8506568656356768E-2</v>
      </c>
      <c r="P1605" s="13">
        <f t="shared" si="2131"/>
        <v>0.12474007182282294</v>
      </c>
      <c r="Q1605" s="13">
        <f t="shared" si="2132"/>
        <v>7.4166777342214871E-2</v>
      </c>
      <c r="R1605" s="13">
        <f t="shared" si="2133"/>
        <v>5.2449648198164354E-2</v>
      </c>
      <c r="S1605" s="13">
        <f t="shared" si="2134"/>
        <v>5.2092302749402374E-2</v>
      </c>
      <c r="T1605" s="13">
        <f t="shared" si="2135"/>
        <v>8.790356328679938E-2</v>
      </c>
      <c r="U1605" s="13">
        <f t="shared" si="2136"/>
        <v>7.3921890574286914E-2</v>
      </c>
      <c r="V1605" s="13">
        <f t="shared" si="2137"/>
        <v>9.6684889220049388E-3</v>
      </c>
      <c r="W1605" s="13">
        <f t="shared" si="2138"/>
        <v>3.4843248634859852E-2</v>
      </c>
      <c r="X1605" s="13">
        <f t="shared" si="2139"/>
        <v>4.1296734484764418E-2</v>
      </c>
      <c r="Y1605" s="13">
        <f t="shared" si="2140"/>
        <v>2.4472750761232096E-2</v>
      </c>
      <c r="Z1605" s="13">
        <f t="shared" si="2141"/>
        <v>2.0721366695334156E-2</v>
      </c>
      <c r="AA1605" s="13">
        <f t="shared" si="2142"/>
        <v>2.9204439953817912E-2</v>
      </c>
      <c r="AB1605" s="13">
        <f t="shared" si="2143"/>
        <v>2.0580189655352313E-2</v>
      </c>
      <c r="AC1605" s="13">
        <f t="shared" si="2144"/>
        <v>1.0094066900364186E-3</v>
      </c>
      <c r="AD1605" s="13">
        <f t="shared" si="2145"/>
        <v>1.2276911768346829E-2</v>
      </c>
      <c r="AE1605" s="13">
        <f t="shared" si="2146"/>
        <v>1.455077771029251E-2</v>
      </c>
      <c r="AF1605" s="13">
        <f t="shared" si="2147"/>
        <v>8.6228986560052314E-3</v>
      </c>
      <c r="AG1605" s="13">
        <f t="shared" si="2148"/>
        <v>3.4066624117803307E-3</v>
      </c>
      <c r="AH1605" s="13">
        <f t="shared" si="2149"/>
        <v>6.1398176985894013E-3</v>
      </c>
      <c r="AI1605" s="13">
        <f t="shared" si="2150"/>
        <v>8.6533837242607162E-3</v>
      </c>
      <c r="AJ1605" s="13">
        <f t="shared" si="2151"/>
        <v>6.0979864187583202E-3</v>
      </c>
      <c r="AK1605" s="13">
        <f t="shared" si="2152"/>
        <v>2.8648090772559051E-3</v>
      </c>
      <c r="AL1605" s="13">
        <f t="shared" si="2153"/>
        <v>6.7445616314007874E-5</v>
      </c>
      <c r="AM1605" s="13">
        <f t="shared" si="2154"/>
        <v>3.4605857598933231E-3</v>
      </c>
      <c r="AN1605" s="13">
        <f t="shared" si="2155"/>
        <v>4.1015375112035991E-3</v>
      </c>
      <c r="AO1605" s="13">
        <f t="shared" si="2156"/>
        <v>2.4306015112783678E-3</v>
      </c>
      <c r="AP1605" s="13">
        <f t="shared" si="2157"/>
        <v>9.6026164017617066E-4</v>
      </c>
      <c r="AQ1605" s="13">
        <f t="shared" si="2158"/>
        <v>2.8452908055324886E-4</v>
      </c>
      <c r="AR1605" s="13">
        <f t="shared" si="2159"/>
        <v>1.4554005795534744E-3</v>
      </c>
      <c r="AS1605" s="13">
        <f t="shared" si="2160"/>
        <v>2.0512237179747378E-3</v>
      </c>
      <c r="AT1605" s="13">
        <f t="shared" si="2161"/>
        <v>1.4454847690362328E-3</v>
      </c>
      <c r="AU1605" s="13">
        <f t="shared" si="2162"/>
        <v>6.7908283210203649E-4</v>
      </c>
      <c r="AV1605" s="13">
        <f t="shared" si="2163"/>
        <v>2.3927275267825553E-4</v>
      </c>
      <c r="AW1605" s="13">
        <f t="shared" si="2164"/>
        <v>3.1295275873423589E-6</v>
      </c>
      <c r="AX1605" s="13">
        <f t="shared" si="2165"/>
        <v>8.1288451767194995E-4</v>
      </c>
      <c r="AY1605" s="13">
        <f t="shared" si="2166"/>
        <v>9.6344277322892437E-4</v>
      </c>
      <c r="AZ1605" s="13">
        <f t="shared" si="2167"/>
        <v>5.7094332411780342E-4</v>
      </c>
      <c r="BA1605" s="13">
        <f t="shared" si="2168"/>
        <v>2.2556349542325585E-4</v>
      </c>
      <c r="BB1605" s="13">
        <f t="shared" si="2169"/>
        <v>6.6835299124706822E-5</v>
      </c>
      <c r="BC1605" s="13">
        <f t="shared" si="2170"/>
        <v>1.5842837337511829E-5</v>
      </c>
      <c r="BD1605" s="13">
        <f t="shared" si="2171"/>
        <v>2.8749372144106031E-4</v>
      </c>
      <c r="BE1605" s="13">
        <f t="shared" si="2172"/>
        <v>4.05190123237173E-4</v>
      </c>
      <c r="BF1605" s="13">
        <f t="shared" si="2173"/>
        <v>2.8553499385309904E-4</v>
      </c>
      <c r="BG1605" s="13">
        <f t="shared" si="2174"/>
        <v>1.3414317220324838E-4</v>
      </c>
      <c r="BH1605" s="13">
        <f t="shared" si="2175"/>
        <v>4.7264935216683176E-5</v>
      </c>
      <c r="BI1605" s="13">
        <f t="shared" si="2176"/>
        <v>1.3322923943694621E-5</v>
      </c>
      <c r="BJ1605" s="14">
        <f t="shared" si="2177"/>
        <v>0.42068015722025609</v>
      </c>
      <c r="BK1605" s="14">
        <f t="shared" si="2178"/>
        <v>0.26321670897718247</v>
      </c>
      <c r="BL1605" s="14">
        <f t="shared" si="2179"/>
        <v>0.29546214847808222</v>
      </c>
      <c r="BM1605" s="14">
        <f t="shared" si="2180"/>
        <v>0.47933464728832992</v>
      </c>
      <c r="BN1605" s="14">
        <f t="shared" si="2181"/>
        <v>0.5197854208368835</v>
      </c>
    </row>
    <row r="1606" spans="1:66" x14ac:dyDescent="0.25">
      <c r="A1606" t="s">
        <v>348</v>
      </c>
      <c r="B1606" t="s">
        <v>260</v>
      </c>
      <c r="C1606" t="s">
        <v>272</v>
      </c>
      <c r="D1606" t="s">
        <v>402</v>
      </c>
      <c r="E1606" s="10">
        <f>VLOOKUP(A1606,home!$A$2:$E$405,3,FALSE)</f>
        <v>1.5417000000000001</v>
      </c>
      <c r="F1606" s="10">
        <f>VLOOKUP(B1606,home!$B$2:$E$405,3,FALSE)</f>
        <v>1.0810999999999999</v>
      </c>
      <c r="G1606" s="10">
        <f>VLOOKUP(C1606,away!$B$2:$E$405,4,FALSE)</f>
        <v>0.72070000000000001</v>
      </c>
      <c r="H1606" s="10">
        <f>VLOOKUP(A1606,away!$A$2:$E$405,3,FALSE)</f>
        <v>1.125</v>
      </c>
      <c r="I1606" s="10">
        <f>VLOOKUP(C1606,away!$B$2:$E$405,3,FALSE)</f>
        <v>0.69140000000000001</v>
      </c>
      <c r="J1606" s="10">
        <f>VLOOKUP(B1606,home!$B$2:$E$405,4,FALSE)</f>
        <v>0.88890000000000002</v>
      </c>
      <c r="K1606" s="12">
        <f t="shared" si="2126"/>
        <v>1.2012136587090001</v>
      </c>
      <c r="L1606" s="12">
        <f t="shared" si="2127"/>
        <v>0.6914086425</v>
      </c>
      <c r="M1606" s="13">
        <f t="shared" si="2128"/>
        <v>0.15067617201558528</v>
      </c>
      <c r="N1606" s="13">
        <f t="shared" si="2129"/>
        <v>0.18099427586710784</v>
      </c>
      <c r="O1606" s="13">
        <f t="shared" si="2130"/>
        <v>0.10417880755039231</v>
      </c>
      <c r="P1606" s="13">
        <f t="shared" si="2131"/>
        <v>0.12514100657754756</v>
      </c>
      <c r="Q1606" s="13">
        <f t="shared" si="2132"/>
        <v>0.10870639815985739</v>
      </c>
      <c r="R1606" s="13">
        <f t="shared" si="2133"/>
        <v>3.6015063952842749E-2</v>
      </c>
      <c r="S1606" s="13">
        <f t="shared" si="2134"/>
        <v>2.5983324565781334E-2</v>
      </c>
      <c r="T1606" s="13">
        <f t="shared" si="2135"/>
        <v>7.5160543182771503E-2</v>
      </c>
      <c r="U1606" s="13">
        <f t="shared" si="2136"/>
        <v>4.3261786739432859E-2</v>
      </c>
      <c r="V1606" s="13">
        <f t="shared" si="2137"/>
        <v>2.3977686325558178E-3</v>
      </c>
      <c r="W1606" s="13">
        <f t="shared" si="2138"/>
        <v>4.3526536752893204E-2</v>
      </c>
      <c r="X1606" s="13">
        <f t="shared" si="2139"/>
        <v>3.0094623689044253E-2</v>
      </c>
      <c r="Y1606" s="13">
        <f t="shared" si="2140"/>
        <v>1.0403841455695213E-2</v>
      </c>
      <c r="Z1606" s="13">
        <f t="shared" si="2141"/>
        <v>8.3003754923952327E-3</v>
      </c>
      <c r="AA1606" s="13">
        <f t="shared" si="2142"/>
        <v>9.9705244138785943E-3</v>
      </c>
      <c r="AB1606" s="13">
        <f t="shared" si="2143"/>
        <v>5.9883650552212597E-3</v>
      </c>
      <c r="AC1606" s="13">
        <f t="shared" si="2144"/>
        <v>1.2446359973686976E-4</v>
      </c>
      <c r="AD1606" s="13">
        <f t="shared" si="2145"/>
        <v>1.3071167615968651E-2</v>
      </c>
      <c r="AE1606" s="13">
        <f t="shared" si="2146"/>
        <v>9.0375182572468467E-3</v>
      </c>
      <c r="AF1606" s="13">
        <f t="shared" si="2147"/>
        <v>3.124309114906004E-3</v>
      </c>
      <c r="AG1606" s="13">
        <f t="shared" si="2148"/>
        <v>7.2005810796251239E-4</v>
      </c>
      <c r="AH1606" s="13">
        <f t="shared" si="2149"/>
        <v>1.4347378378593138E-3</v>
      </c>
      <c r="AI1606" s="13">
        <f t="shared" si="2150"/>
        <v>1.7234266875032263E-3</v>
      </c>
      <c r="AJ1606" s="13">
        <f t="shared" si="2151"/>
        <v>1.0351018384062419E-3</v>
      </c>
      <c r="AK1606" s="13">
        <f t="shared" si="2152"/>
        <v>4.1445948881612473E-4</v>
      </c>
      <c r="AL1606" s="13">
        <f t="shared" si="2153"/>
        <v>4.1348276757988778E-6</v>
      </c>
      <c r="AM1606" s="13">
        <f t="shared" si="2154"/>
        <v>3.1402530151152588E-3</v>
      </c>
      <c r="AN1606" s="13">
        <f t="shared" si="2155"/>
        <v>2.1711980742873732E-3</v>
      </c>
      <c r="AO1606" s="13">
        <f t="shared" si="2156"/>
        <v>7.505925565708234E-4</v>
      </c>
      <c r="AP1606" s="13">
        <f t="shared" si="2157"/>
        <v>1.7298872686974585E-4</v>
      </c>
      <c r="AQ1606" s="13">
        <f t="shared" si="2158"/>
        <v>2.990147520320356E-5</v>
      </c>
      <c r="AR1606" s="13">
        <f t="shared" si="2159"/>
        <v>1.9839802816353869E-4</v>
      </c>
      <c r="AS1606" s="13">
        <f t="shared" si="2160"/>
        <v>2.3831842129097555E-4</v>
      </c>
      <c r="AT1606" s="13">
        <f t="shared" si="2161"/>
        <v>1.4313567138834286E-4</v>
      </c>
      <c r="AU1606" s="13">
        <f t="shared" si="2162"/>
        <v>5.731217450672016E-5</v>
      </c>
      <c r="AV1606" s="13">
        <f t="shared" si="2163"/>
        <v>1.7211041706946499E-5</v>
      </c>
      <c r="AW1606" s="13">
        <f t="shared" si="2164"/>
        <v>9.5391566203877018E-8</v>
      </c>
      <c r="AX1606" s="13">
        <f t="shared" si="2165"/>
        <v>6.2868580225976126E-4</v>
      </c>
      <c r="AY1606" s="13">
        <f t="shared" si="2166"/>
        <v>4.3467879709944496E-4</v>
      </c>
      <c r="AZ1606" s="13">
        <f t="shared" si="2167"/>
        <v>1.5027033851303006E-4</v>
      </c>
      <c r="BA1606" s="13">
        <f t="shared" si="2168"/>
        <v>3.4632736919769872E-5</v>
      </c>
      <c r="BB1606" s="13">
        <f t="shared" si="2169"/>
        <v>5.9863434049394282E-6</v>
      </c>
      <c r="BC1606" s="13">
        <f t="shared" si="2170"/>
        <v>8.2780191342959986E-7</v>
      </c>
      <c r="BD1606" s="13">
        <f t="shared" si="2171"/>
        <v>2.2862351887871508E-5</v>
      </c>
      <c r="BE1606" s="13">
        <f t="shared" si="2172"/>
        <v>2.7462569357922749E-5</v>
      </c>
      <c r="BF1606" s="13">
        <f t="shared" si="2173"/>
        <v>1.6494206707990038E-5</v>
      </c>
      <c r="BG1606" s="13">
        <f t="shared" si="2174"/>
        <v>6.6043554624024146E-6</v>
      </c>
      <c r="BH1606" s="13">
        <f t="shared" si="2175"/>
        <v>1.9833104971017934E-6</v>
      </c>
      <c r="BI1606" s="13">
        <f t="shared" si="2176"/>
        <v>4.7647593171592199E-7</v>
      </c>
      <c r="BJ1606" s="14">
        <f t="shared" si="2177"/>
        <v>0.48235928787161025</v>
      </c>
      <c r="BK1606" s="14">
        <f t="shared" si="2178"/>
        <v>0.30476154901598212</v>
      </c>
      <c r="BL1606" s="14">
        <f t="shared" si="2179"/>
        <v>0.20475253217125419</v>
      </c>
      <c r="BM1606" s="14">
        <f t="shared" si="2180"/>
        <v>0.29402743702237544</v>
      </c>
      <c r="BN1606" s="14">
        <f t="shared" si="2181"/>
        <v>0.70571172412333316</v>
      </c>
    </row>
    <row r="1607" spans="1:66" x14ac:dyDescent="0.25">
      <c r="A1607" t="s">
        <v>348</v>
      </c>
      <c r="B1607" t="s">
        <v>273</v>
      </c>
      <c r="C1607" t="s">
        <v>270</v>
      </c>
      <c r="D1607" t="s">
        <v>402</v>
      </c>
      <c r="E1607" s="10">
        <f>VLOOKUP(A1607,home!$A$2:$E$405,3,FALSE)</f>
        <v>1.5417000000000001</v>
      </c>
      <c r="F1607" s="10">
        <f>VLOOKUP(B1607,home!$B$2:$E$405,3,FALSE)</f>
        <v>2.0179999999999998</v>
      </c>
      <c r="G1607" s="10">
        <f>VLOOKUP(C1607,away!$B$2:$E$405,4,FALSE)</f>
        <v>1.1531</v>
      </c>
      <c r="H1607" s="10">
        <f>VLOOKUP(A1607,away!$A$2:$E$405,3,FALSE)</f>
        <v>1.125</v>
      </c>
      <c r="I1607" s="10">
        <f>VLOOKUP(C1607,away!$B$2:$E$405,3,FALSE)</f>
        <v>0.59260000000000002</v>
      </c>
      <c r="J1607" s="10">
        <f>VLOOKUP(B1607,home!$B$2:$E$405,4,FALSE)</f>
        <v>1.0864</v>
      </c>
      <c r="K1607" s="12">
        <f t="shared" si="2126"/>
        <v>3.5874677568599997</v>
      </c>
      <c r="L1607" s="12">
        <f t="shared" si="2127"/>
        <v>0.72427572000000007</v>
      </c>
      <c r="M1607" s="13">
        <f t="shared" si="2128"/>
        <v>1.3410148916577701E-2</v>
      </c>
      <c r="N1607" s="13">
        <f t="shared" si="2129"/>
        <v>4.810847685291357E-2</v>
      </c>
      <c r="O1607" s="13">
        <f t="shared" si="2130"/>
        <v>9.7126452618615348E-3</v>
      </c>
      <c r="P1607" s="13">
        <f t="shared" si="2131"/>
        <v>3.4843801710747309E-2</v>
      </c>
      <c r="Q1607" s="13">
        <f t="shared" si="2132"/>
        <v>8.629380477073656E-2</v>
      </c>
      <c r="R1607" s="13">
        <f t="shared" si="2133"/>
        <v>3.5173165700696759E-3</v>
      </c>
      <c r="S1607" s="13">
        <f t="shared" si="2134"/>
        <v>2.2633800064610243E-2</v>
      </c>
      <c r="T1607" s="13">
        <f t="shared" si="2135"/>
        <v>6.250050758186465E-2</v>
      </c>
      <c r="U1607" s="13">
        <f t="shared" si="2136"/>
        <v>1.261825978579437E-2</v>
      </c>
      <c r="V1607" s="13">
        <f t="shared" si="2137"/>
        <v>6.5344177948774649E-3</v>
      </c>
      <c r="W1607" s="13">
        <f t="shared" si="2138"/>
        <v>0.10319208074392965</v>
      </c>
      <c r="X1607" s="13">
        <f t="shared" si="2139"/>
        <v>7.473951857910778E-2</v>
      </c>
      <c r="Y1607" s="13">
        <f t="shared" si="2140"/>
        <v>2.7066009315668334E-2</v>
      </c>
      <c r="Z1607" s="13">
        <f t="shared" si="2141"/>
        <v>8.4916899708504861E-4</v>
      </c>
      <c r="AA1607" s="13">
        <f t="shared" si="2142"/>
        <v>3.0463663971677553E-3</v>
      </c>
      <c r="AB1607" s="13">
        <f t="shared" si="2143"/>
        <v>5.4643706127105451E-3</v>
      </c>
      <c r="AC1607" s="13">
        <f t="shared" si="2144"/>
        <v>1.0611550594827142E-3</v>
      </c>
      <c r="AD1607" s="13">
        <f t="shared" si="2145"/>
        <v>9.2549565608035331E-2</v>
      </c>
      <c r="AE1607" s="13">
        <f t="shared" si="2146"/>
        <v>6.7031403266447021E-2</v>
      </c>
      <c r="AF1607" s="13">
        <f t="shared" si="2147"/>
        <v>2.4274608931708134E-2</v>
      </c>
      <c r="AG1607" s="13">
        <f t="shared" si="2148"/>
        <v>5.8605032872437821E-3</v>
      </c>
      <c r="AH1607" s="13">
        <f t="shared" si="2149"/>
        <v>1.5375812169136284E-4</v>
      </c>
      <c r="AI1607" s="13">
        <f t="shared" si="2150"/>
        <v>5.5160230392312039E-4</v>
      </c>
      <c r="AJ1607" s="13">
        <f t="shared" si="2151"/>
        <v>9.8942773996694251E-4</v>
      </c>
      <c r="AK1607" s="13">
        <f t="shared" si="2152"/>
        <v>1.1831800382914219E-3</v>
      </c>
      <c r="AL1607" s="13">
        <f t="shared" si="2153"/>
        <v>1.1028863797705827E-4</v>
      </c>
      <c r="AM1607" s="13">
        <f t="shared" si="2154"/>
        <v>6.6403716506045166E-2</v>
      </c>
      <c r="AN1607" s="13">
        <f t="shared" si="2155"/>
        <v>4.8094599583091743E-2</v>
      </c>
      <c r="AO1607" s="13">
        <f t="shared" si="2156"/>
        <v>1.7416875370577737E-2</v>
      </c>
      <c r="AP1607" s="13">
        <f t="shared" si="2157"/>
        <v>4.2048733163918203E-3</v>
      </c>
      <c r="AQ1607" s="13">
        <f t="shared" si="2158"/>
        <v>7.6137191218461826E-4</v>
      </c>
      <c r="AR1607" s="13">
        <f t="shared" si="2159"/>
        <v>2.2272654858771897E-5</v>
      </c>
      <c r="AS1607" s="13">
        <f t="shared" si="2160"/>
        <v>7.9902431165515395E-5</v>
      </c>
      <c r="AT1607" s="13">
        <f t="shared" si="2161"/>
        <v>1.4332369775050608E-4</v>
      </c>
      <c r="AU1607" s="13">
        <f t="shared" si="2162"/>
        <v>1.7138971482462951E-4</v>
      </c>
      <c r="AV1607" s="13">
        <f t="shared" si="2163"/>
        <v>1.5371376894769717E-4</v>
      </c>
      <c r="AW1607" s="13">
        <f t="shared" si="2164"/>
        <v>7.9601308277097089E-6</v>
      </c>
      <c r="AX1607" s="13">
        <f t="shared" si="2165"/>
        <v>3.9703531983518198E-2</v>
      </c>
      <c r="AY1607" s="13">
        <f t="shared" si="2166"/>
        <v>2.8756304213905671E-2</v>
      </c>
      <c r="AZ1607" s="13">
        <f t="shared" si="2167"/>
        <v>1.0413746469532782E-2</v>
      </c>
      <c r="BA1607" s="13">
        <f t="shared" si="2168"/>
        <v>2.5141412407061053E-3</v>
      </c>
      <c r="BB1607" s="13">
        <f t="shared" si="2169"/>
        <v>4.5523286432352683E-4</v>
      </c>
      <c r="BC1607" s="13">
        <f t="shared" si="2170"/>
        <v>6.5942822115116963E-5</v>
      </c>
      <c r="BD1607" s="13">
        <f t="shared" si="2171"/>
        <v>2.688590522358085E-6</v>
      </c>
      <c r="BE1607" s="13">
        <f t="shared" si="2172"/>
        <v>9.6452318103590162E-6</v>
      </c>
      <c r="BF1607" s="13">
        <f t="shared" si="2173"/>
        <v>1.7300979063551691E-5</v>
      </c>
      <c r="BG1607" s="13">
        <f t="shared" si="2174"/>
        <v>2.0688901517533865E-5</v>
      </c>
      <c r="BH1607" s="13">
        <f t="shared" si="2175"/>
        <v>1.8555191779751166E-5</v>
      </c>
      <c r="BI1607" s="13">
        <f t="shared" si="2176"/>
        <v>1.3313230446442202E-5</v>
      </c>
      <c r="BJ1607" s="14">
        <f t="shared" si="2177"/>
        <v>0.81040681522004721</v>
      </c>
      <c r="BK1607" s="14">
        <f t="shared" si="2178"/>
        <v>0.10734991639817817</v>
      </c>
      <c r="BL1607" s="14">
        <f t="shared" si="2179"/>
        <v>3.7889721224163841E-2</v>
      </c>
      <c r="BM1607" s="14">
        <f t="shared" si="2180"/>
        <v>0.7318610836734899</v>
      </c>
      <c r="BN1607" s="14">
        <f t="shared" si="2181"/>
        <v>0.19588619408290636</v>
      </c>
    </row>
    <row r="1608" spans="1:66" x14ac:dyDescent="0.25">
      <c r="A1608" t="s">
        <v>349</v>
      </c>
      <c r="B1608" t="s">
        <v>277</v>
      </c>
      <c r="C1608" t="s">
        <v>288</v>
      </c>
      <c r="D1608" t="s">
        <v>402</v>
      </c>
      <c r="E1608" s="10">
        <f>VLOOKUP(A1608,home!$A$2:$E$405,3,FALSE)</f>
        <v>1.5124</v>
      </c>
      <c r="F1608" s="10">
        <f>VLOOKUP(B1608,home!$B$2:$E$405,3,FALSE)</f>
        <v>1.1460999999999999</v>
      </c>
      <c r="G1608" s="10">
        <f>VLOOKUP(C1608,away!$B$2:$E$405,4,FALSE)</f>
        <v>1.4986999999999999</v>
      </c>
      <c r="H1608" s="10">
        <f>VLOOKUP(A1608,away!$A$2:$E$405,3,FALSE)</f>
        <v>1.1446000000000001</v>
      </c>
      <c r="I1608" s="10">
        <f>VLOOKUP(C1608,away!$B$2:$E$405,3,FALSE)</f>
        <v>1.0484</v>
      </c>
      <c r="J1608" s="10">
        <f>VLOOKUP(B1608,home!$B$2:$E$405,4,FALSE)</f>
        <v>0.99019999999999997</v>
      </c>
      <c r="K1608" s="12">
        <f t="shared" si="2126"/>
        <v>2.5977890898679994</v>
      </c>
      <c r="L1608" s="12">
        <f t="shared" si="2127"/>
        <v>1.188238653328</v>
      </c>
      <c r="M1608" s="13">
        <f t="shared" si="2128"/>
        <v>2.2685535886603232E-2</v>
      </c>
      <c r="N1608" s="13">
        <f t="shared" si="2129"/>
        <v>5.8932237624026843E-2</v>
      </c>
      <c r="O1608" s="13">
        <f t="shared" si="2130"/>
        <v>2.6955830611921441E-2</v>
      </c>
      <c r="P1608" s="13">
        <f t="shared" si="2131"/>
        <v>7.0025562671979347E-2</v>
      </c>
      <c r="Q1608" s="13">
        <f t="shared" si="2132"/>
        <v>7.6546761970602686E-2</v>
      </c>
      <c r="R1608" s="13">
        <f t="shared" si="2133"/>
        <v>1.6014979932823612E-2</v>
      </c>
      <c r="S1608" s="13">
        <f t="shared" si="2134"/>
        <v>5.4038611342911692E-2</v>
      </c>
      <c r="T1608" s="13">
        <f t="shared" si="2135"/>
        <v>9.0955821360567901E-2</v>
      </c>
      <c r="U1608" s="13">
        <f t="shared" si="2136"/>
        <v>4.1603540143944122E-2</v>
      </c>
      <c r="V1608" s="13">
        <f t="shared" si="2137"/>
        <v>1.8534003262965358E-2</v>
      </c>
      <c r="W1608" s="13">
        <f t="shared" si="2138"/>
        <v>6.6284114370651459E-2</v>
      </c>
      <c r="X1608" s="13">
        <f t="shared" si="2139"/>
        <v>7.8761346796822021E-2</v>
      </c>
      <c r="Y1608" s="13">
        <f t="shared" si="2140"/>
        <v>4.6793638326077712E-2</v>
      </c>
      <c r="Z1608" s="13">
        <f t="shared" si="2141"/>
        <v>6.3432060628177576E-3</v>
      </c>
      <c r="AA1608" s="13">
        <f t="shared" si="2142"/>
        <v>1.6478311504772518E-2</v>
      </c>
      <c r="AB1608" s="13">
        <f t="shared" si="2143"/>
        <v>2.1403588923272196E-2</v>
      </c>
      <c r="AC1608" s="13">
        <f t="shared" si="2144"/>
        <v>3.5756649455542726E-3</v>
      </c>
      <c r="AD1608" s="13">
        <f t="shared" si="2145"/>
        <v>4.3048037285910251E-2</v>
      </c>
      <c r="AE1608" s="13">
        <f t="shared" si="2146"/>
        <v>5.115134185302353E-2</v>
      </c>
      <c r="AF1608" s="13">
        <f t="shared" si="2147"/>
        <v>3.0390000779678433E-2</v>
      </c>
      <c r="AG1608" s="13">
        <f t="shared" si="2148"/>
        <v>1.2036857867027326E-2</v>
      </c>
      <c r="AH1608" s="13">
        <f t="shared" si="2149"/>
        <v>1.8843106574661442E-3</v>
      </c>
      <c r="AI1608" s="13">
        <f t="shared" si="2150"/>
        <v>4.8950416678875458E-3</v>
      </c>
      <c r="AJ1608" s="13">
        <f t="shared" si="2151"/>
        <v>6.358142919643762E-3</v>
      </c>
      <c r="AK1608" s="13">
        <f t="shared" si="2152"/>
        <v>5.5057047694906779E-3</v>
      </c>
      <c r="AL1608" s="13">
        <f t="shared" si="2153"/>
        <v>4.4149355958000538E-4</v>
      </c>
      <c r="AM1608" s="13">
        <f t="shared" si="2154"/>
        <v>2.2365944320313701E-2</v>
      </c>
      <c r="AN1608" s="13">
        <f t="shared" si="2155"/>
        <v>2.6576079559578584E-2</v>
      </c>
      <c r="AO1608" s="13">
        <f t="shared" si="2156"/>
        <v>1.5789362493305727E-2</v>
      </c>
      <c r="AP1608" s="13">
        <f t="shared" si="2157"/>
        <v>6.2538436086510777E-3</v>
      </c>
      <c r="AQ1608" s="13">
        <f t="shared" si="2158"/>
        <v>1.8577646769168689E-3</v>
      </c>
      <c r="AR1608" s="13">
        <f t="shared" si="2159"/>
        <v>4.4780215161583384E-4</v>
      </c>
      <c r="AS1608" s="13">
        <f t="shared" si="2160"/>
        <v>1.1632955438870289E-3</v>
      </c>
      <c r="AT1608" s="13">
        <f t="shared" si="2161"/>
        <v>1.510998236100892E-3</v>
      </c>
      <c r="AU1608" s="13">
        <f t="shared" si="2162"/>
        <v>1.3084182441842297E-3</v>
      </c>
      <c r="AV1608" s="13">
        <f t="shared" si="2163"/>
        <v>8.4974865993150896E-4</v>
      </c>
      <c r="AW1608" s="13">
        <f t="shared" si="2164"/>
        <v>3.7855539171378662E-5</v>
      </c>
      <c r="AX1608" s="13">
        <f t="shared" si="2165"/>
        <v>9.6836676899843422E-3</v>
      </c>
      <c r="AY1608" s="13">
        <f t="shared" si="2166"/>
        <v>1.1506508255222859E-2</v>
      </c>
      <c r="AZ1608" s="13">
        <f t="shared" si="2167"/>
        <v>6.8362389368467657E-3</v>
      </c>
      <c r="BA1608" s="13">
        <f t="shared" si="2168"/>
        <v>2.7076944493824133E-3</v>
      </c>
      <c r="BB1608" s="13">
        <f t="shared" si="2169"/>
        <v>8.0434680153946474E-4</v>
      </c>
      <c r="BC1608" s="13">
        <f t="shared" si="2170"/>
        <v>1.9115119205398749E-4</v>
      </c>
      <c r="BD1608" s="13">
        <f t="shared" si="2171"/>
        <v>8.8682637598896548E-5</v>
      </c>
      <c r="BE1608" s="13">
        <f t="shared" si="2172"/>
        <v>2.3037878841513108E-4</v>
      </c>
      <c r="BF1608" s="13">
        <f t="shared" si="2173"/>
        <v>2.9923775154091787E-4</v>
      </c>
      <c r="BG1608" s="13">
        <f t="shared" si="2174"/>
        <v>2.5911885540987593E-4</v>
      </c>
      <c r="BH1608" s="13">
        <f t="shared" si="2175"/>
        <v>1.682840338907148E-4</v>
      </c>
      <c r="BI1608" s="13">
        <f t="shared" si="2176"/>
        <v>8.7433285448055127E-5</v>
      </c>
      <c r="BJ1608" s="14">
        <f t="shared" si="2177"/>
        <v>0.65947276021818424</v>
      </c>
      <c r="BK1608" s="14">
        <f t="shared" si="2178"/>
        <v>0.1808073799248168</v>
      </c>
      <c r="BL1608" s="14">
        <f t="shared" si="2179"/>
        <v>0.14751284931924513</v>
      </c>
      <c r="BM1608" s="14">
        <f t="shared" si="2180"/>
        <v>0.71150663411105519</v>
      </c>
      <c r="BN1608" s="14">
        <f t="shared" si="2181"/>
        <v>0.27116090869795717</v>
      </c>
    </row>
    <row r="1609" spans="1:66" x14ac:dyDescent="0.25">
      <c r="A1609" t="s">
        <v>349</v>
      </c>
      <c r="B1609" t="s">
        <v>281</v>
      </c>
      <c r="C1609" t="s">
        <v>287</v>
      </c>
      <c r="D1609" t="s">
        <v>402</v>
      </c>
      <c r="E1609" s="10">
        <f>VLOOKUP(A1609,home!$A$2:$E$405,3,FALSE)</f>
        <v>1.5124</v>
      </c>
      <c r="F1609" s="10">
        <f>VLOOKUP(B1609,home!$B$2:$E$405,3,FALSE)</f>
        <v>1.5427999999999999</v>
      </c>
      <c r="G1609" s="10">
        <f>VLOOKUP(C1609,away!$B$2:$E$405,4,FALSE)</f>
        <v>1.5869</v>
      </c>
      <c r="H1609" s="10">
        <f>VLOOKUP(A1609,away!$A$2:$E$405,3,FALSE)</f>
        <v>1.1446000000000001</v>
      </c>
      <c r="I1609" s="10">
        <f>VLOOKUP(C1609,away!$B$2:$E$405,3,FALSE)</f>
        <v>0.34949999999999998</v>
      </c>
      <c r="J1609" s="10">
        <f>VLOOKUP(B1609,home!$B$2:$E$405,4,FALSE)</f>
        <v>1.1066</v>
      </c>
      <c r="K1609" s="12">
        <f t="shared" si="2126"/>
        <v>3.7027625195679996</v>
      </c>
      <c r="L1609" s="12">
        <f t="shared" si="2127"/>
        <v>0.44268171882000001</v>
      </c>
      <c r="M1609" s="13">
        <f t="shared" si="2128"/>
        <v>1.5836399251975428E-2</v>
      </c>
      <c r="N1609" s="13">
        <f t="shared" si="2129"/>
        <v>5.8638425595129322E-2</v>
      </c>
      <c r="O1609" s="13">
        <f t="shared" si="2130"/>
        <v>7.010484440784245E-3</v>
      </c>
      <c r="P1609" s="13">
        <f t="shared" si="2131"/>
        <v>2.5958159031350531E-2</v>
      </c>
      <c r="Q1609" s="13">
        <f t="shared" si="2132"/>
        <v>0.10856208225006088</v>
      </c>
      <c r="R1609" s="13">
        <f t="shared" si="2133"/>
        <v>1.5517066510036179E-3</v>
      </c>
      <c r="S1609" s="13">
        <f t="shared" si="2134"/>
        <v>1.0637298441008176E-2</v>
      </c>
      <c r="T1609" s="13">
        <f t="shared" si="2135"/>
        <v>4.805844916913516E-2</v>
      </c>
      <c r="U1609" s="13">
        <f t="shared" si="2136"/>
        <v>5.7456012287005788E-3</v>
      </c>
      <c r="V1609" s="13">
        <f t="shared" si="2137"/>
        <v>1.9373419438637979E-3</v>
      </c>
      <c r="W1609" s="13">
        <f t="shared" si="2138"/>
        <v>0.13399320306726129</v>
      </c>
      <c r="X1609" s="13">
        <f t="shared" si="2139"/>
        <v>5.9316341444012523E-2</v>
      </c>
      <c r="Y1609" s="13">
        <f t="shared" si="2140"/>
        <v>1.3129129992274729E-2</v>
      </c>
      <c r="Z1609" s="13">
        <f t="shared" si="2141"/>
        <v>2.289707224569026E-4</v>
      </c>
      <c r="AA1609" s="13">
        <f t="shared" si="2142"/>
        <v>8.4782420919182571E-4</v>
      </c>
      <c r="AB1609" s="13">
        <f t="shared" si="2143"/>
        <v>1.5696458524889359E-3</v>
      </c>
      <c r="AC1609" s="13">
        <f t="shared" si="2144"/>
        <v>1.9847405602100917E-4</v>
      </c>
      <c r="AD1609" s="13">
        <f t="shared" si="2145"/>
        <v>0.12403625254857976</v>
      </c>
      <c r="AE1609" s="13">
        <f t="shared" si="2146"/>
        <v>5.4908581474196895E-2</v>
      </c>
      <c r="AF1609" s="13">
        <f t="shared" si="2147"/>
        <v>1.2153512612482743E-2</v>
      </c>
      <c r="AG1609" s="13">
        <f t="shared" si="2148"/>
        <v>1.7933792843314708E-3</v>
      </c>
      <c r="AH1609" s="13">
        <f t="shared" si="2149"/>
        <v>2.5340288244169694E-5</v>
      </c>
      <c r="AI1609" s="13">
        <f t="shared" si="2150"/>
        <v>9.3829069545561136E-5</v>
      </c>
      <c r="AJ1609" s="13">
        <f t="shared" si="2151"/>
        <v>1.7371338097962153E-4</v>
      </c>
      <c r="AK1609" s="13">
        <f t="shared" si="2152"/>
        <v>2.1440646541292643E-4</v>
      </c>
      <c r="AL1609" s="13">
        <f t="shared" si="2153"/>
        <v>1.3013112457739705E-5</v>
      </c>
      <c r="AM1609" s="13">
        <f t="shared" si="2154"/>
        <v>9.1855357400910387E-2</v>
      </c>
      <c r="AN1609" s="13">
        <f t="shared" si="2155"/>
        <v>4.0662687497060417E-2</v>
      </c>
      <c r="AO1609" s="13">
        <f t="shared" si="2156"/>
        <v>9.0003141965196137E-3</v>
      </c>
      <c r="AP1609" s="13">
        <f t="shared" si="2157"/>
        <v>1.3280915194784505E-3</v>
      </c>
      <c r="AQ1609" s="13">
        <f t="shared" si="2158"/>
        <v>1.4698045914824645E-4</v>
      </c>
      <c r="AR1609" s="13">
        <f t="shared" si="2159"/>
        <v>2.2435364710646558E-6</v>
      </c>
      <c r="AS1609" s="13">
        <f t="shared" si="2160"/>
        <v>8.307282756342063E-6</v>
      </c>
      <c r="AT1609" s="13">
        <f t="shared" si="2161"/>
        <v>1.5379947614818469E-5</v>
      </c>
      <c r="AU1609" s="13">
        <f t="shared" si="2162"/>
        <v>1.8982764527023028E-5</v>
      </c>
      <c r="AV1609" s="13">
        <f t="shared" si="2163"/>
        <v>1.7572167252111463E-5</v>
      </c>
      <c r="AW1609" s="13">
        <f t="shared" si="2164"/>
        <v>5.9251060606244992E-7</v>
      </c>
      <c r="AX1609" s="13">
        <f t="shared" si="2165"/>
        <v>5.6686429100935645E-2</v>
      </c>
      <c r="AY1609" s="13">
        <f t="shared" si="2166"/>
        <v>2.509404586817026E-2</v>
      </c>
      <c r="AZ1609" s="13">
        <f t="shared" si="2167"/>
        <v>5.5543376785347634E-3</v>
      </c>
      <c r="BA1609" s="13">
        <f t="shared" si="2168"/>
        <v>8.196012501468197E-4</v>
      </c>
      <c r="BB1609" s="13">
        <f t="shared" si="2169"/>
        <v>9.0705622540503705E-5</v>
      </c>
      <c r="BC1609" s="13">
        <f t="shared" si="2170"/>
        <v>8.0307441785736624E-6</v>
      </c>
      <c r="BD1609" s="13">
        <f t="shared" si="2171"/>
        <v>1.6552876354104326E-7</v>
      </c>
      <c r="BE1609" s="13">
        <f t="shared" si="2172"/>
        <v>6.1291370155020892E-7</v>
      </c>
      <c r="BF1609" s="13">
        <f t="shared" si="2173"/>
        <v>1.1347369409149005E-6</v>
      </c>
      <c r="BG1609" s="13">
        <f t="shared" si="2174"/>
        <v>1.4005538047963138E-6</v>
      </c>
      <c r="BH1609" s="13">
        <f t="shared" si="2175"/>
        <v>1.296479533759537E-6</v>
      </c>
      <c r="BI1609" s="13">
        <f t="shared" si="2176"/>
        <v>9.6011116499836171E-7</v>
      </c>
      <c r="BJ1609" s="14">
        <f t="shared" si="2177"/>
        <v>0.84583593877508845</v>
      </c>
      <c r="BK1609" s="14">
        <f t="shared" si="2178"/>
        <v>7.9674731704846929E-2</v>
      </c>
      <c r="BL1609" s="14">
        <f t="shared" si="2179"/>
        <v>1.7300607608882402E-2</v>
      </c>
      <c r="BM1609" s="14">
        <f t="shared" si="2180"/>
        <v>0.70038953823340655</v>
      </c>
      <c r="BN1609" s="14">
        <f t="shared" si="2181"/>
        <v>0.217557257220304</v>
      </c>
    </row>
    <row r="1610" spans="1:66" x14ac:dyDescent="0.25">
      <c r="A1610" t="s">
        <v>349</v>
      </c>
      <c r="B1610" t="s">
        <v>284</v>
      </c>
      <c r="C1610" t="s">
        <v>278</v>
      </c>
      <c r="D1610" t="s">
        <v>402</v>
      </c>
      <c r="E1610" s="10">
        <f>VLOOKUP(A1610,home!$A$2:$E$405,3,FALSE)</f>
        <v>1.5124</v>
      </c>
      <c r="F1610" s="10">
        <f>VLOOKUP(B1610,home!$B$2:$E$405,3,FALSE)</f>
        <v>0.70530000000000004</v>
      </c>
      <c r="G1610" s="10">
        <f>VLOOKUP(C1610,away!$B$2:$E$405,4,FALSE)</f>
        <v>0.9698</v>
      </c>
      <c r="H1610" s="10">
        <f>VLOOKUP(A1610,away!$A$2:$E$405,3,FALSE)</f>
        <v>1.1446000000000001</v>
      </c>
      <c r="I1610" s="10">
        <f>VLOOKUP(C1610,away!$B$2:$E$405,3,FALSE)</f>
        <v>1.1066</v>
      </c>
      <c r="J1610" s="10">
        <f>VLOOKUP(B1610,home!$B$2:$E$405,4,FALSE)</f>
        <v>0.64070000000000005</v>
      </c>
      <c r="K1610" s="12">
        <f t="shared" si="2126"/>
        <v>1.034481509256</v>
      </c>
      <c r="L1610" s="12">
        <f t="shared" si="2127"/>
        <v>0.81151982045200022</v>
      </c>
      <c r="M1610" s="13">
        <f t="shared" si="2128"/>
        <v>0.15786716463771627</v>
      </c>
      <c r="N1610" s="13">
        <f t="shared" si="2129"/>
        <v>0.16331066273639014</v>
      </c>
      <c r="O1610" s="13">
        <f t="shared" si="2130"/>
        <v>0.12811233310206585</v>
      </c>
      <c r="P1610" s="13">
        <f t="shared" si="2131"/>
        <v>0.13252983970173249</v>
      </c>
      <c r="Q1610" s="13">
        <f t="shared" si="2132"/>
        <v>8.4470930432569244E-2</v>
      </c>
      <c r="R1610" s="13">
        <f t="shared" si="2133"/>
        <v>5.1982848778337649E-2</v>
      </c>
      <c r="S1610" s="13">
        <f t="shared" si="2134"/>
        <v>2.7814774610784753E-2</v>
      </c>
      <c r="T1610" s="13">
        <f t="shared" si="2135"/>
        <v>6.854983429805199E-2</v>
      </c>
      <c r="U1610" s="13">
        <f t="shared" si="2136"/>
        <v>5.3775295859641151E-2</v>
      </c>
      <c r="V1610" s="13">
        <f t="shared" si="2137"/>
        <v>2.5945073146124357E-3</v>
      </c>
      <c r="W1610" s="13">
        <f t="shared" si="2138"/>
        <v>2.9127871867380941E-2</v>
      </c>
      <c r="X1610" s="13">
        <f t="shared" si="2139"/>
        <v>2.3637845347965848E-2</v>
      </c>
      <c r="Y1610" s="13">
        <f t="shared" si="2140"/>
        <v>9.591290006326695E-3</v>
      </c>
      <c r="Z1610" s="13">
        <f t="shared" si="2141"/>
        <v>1.406170403572669E-2</v>
      </c>
      <c r="AA1610" s="13">
        <f t="shared" si="2142"/>
        <v>1.4546572813589733E-2</v>
      </c>
      <c r="AB1610" s="13">
        <f t="shared" si="2143"/>
        <v>7.5240802993523023E-3</v>
      </c>
      <c r="AC1610" s="13">
        <f t="shared" si="2144"/>
        <v>1.3613092029763073E-4</v>
      </c>
      <c r="AD1610" s="13">
        <f t="shared" si="2145"/>
        <v>7.533061212695904E-3</v>
      </c>
      <c r="AE1610" s="13">
        <f t="shared" si="2146"/>
        <v>6.1132284827809065E-3</v>
      </c>
      <c r="AF1610" s="13">
        <f t="shared" si="2147"/>
        <v>2.480503040364207E-3</v>
      </c>
      <c r="AG1610" s="13">
        <f t="shared" si="2148"/>
        <v>6.7099246064900096E-4</v>
      </c>
      <c r="AH1610" s="13">
        <f t="shared" si="2149"/>
        <v>2.8528378835805217E-3</v>
      </c>
      <c r="AI1610" s="13">
        <f t="shared" si="2150"/>
        <v>2.9512080394690711E-3</v>
      </c>
      <c r="AJ1610" s="13">
        <f t="shared" si="2151"/>
        <v>1.5264850733992027E-3</v>
      </c>
      <c r="AK1610" s="13">
        <f t="shared" si="2152"/>
        <v>5.2637352752892116E-4</v>
      </c>
      <c r="AL1610" s="13">
        <f t="shared" si="2153"/>
        <v>4.5712885480389594E-6</v>
      </c>
      <c r="AM1610" s="13">
        <f t="shared" si="2154"/>
        <v>1.5585625065254989E-3</v>
      </c>
      <c r="AN1610" s="13">
        <f t="shared" si="2155"/>
        <v>1.2648043654587921E-3</v>
      </c>
      <c r="AO1610" s="13">
        <f t="shared" si="2156"/>
        <v>5.1320690578201243E-4</v>
      </c>
      <c r="AP1610" s="13">
        <f t="shared" si="2157"/>
        <v>1.3882585867831519E-4</v>
      </c>
      <c r="AQ1610" s="13">
        <f t="shared" si="2158"/>
        <v>2.8164983977180267E-5</v>
      </c>
      <c r="AR1610" s="13">
        <f t="shared" si="2159"/>
        <v>4.6302689741238595E-4</v>
      </c>
      <c r="AS1610" s="13">
        <f t="shared" si="2160"/>
        <v>4.7899276366128809E-4</v>
      </c>
      <c r="AT1610" s="13">
        <f t="shared" si="2161"/>
        <v>2.4775457853751589E-4</v>
      </c>
      <c r="AU1610" s="13">
        <f t="shared" si="2162"/>
        <v>8.5432510110191221E-5</v>
      </c>
      <c r="AV1610" s="13">
        <f t="shared" si="2163"/>
        <v>2.2094587999579771E-5</v>
      </c>
      <c r="AW1610" s="13">
        <f t="shared" si="2164"/>
        <v>1.0660019486992805E-7</v>
      </c>
      <c r="AX1610" s="13">
        <f t="shared" si="2165"/>
        <v>2.687173490033853E-4</v>
      </c>
      <c r="AY1610" s="13">
        <f t="shared" si="2166"/>
        <v>2.180694548155647E-4</v>
      </c>
      <c r="AZ1610" s="13">
        <f t="shared" si="2167"/>
        <v>8.8483842408996306E-5</v>
      </c>
      <c r="BA1610" s="13">
        <f t="shared" si="2168"/>
        <v>2.3935463968217267E-5</v>
      </c>
      <c r="BB1610" s="13">
        <f t="shared" si="2169"/>
        <v>4.856025855480748E-6</v>
      </c>
      <c r="BC1610" s="13">
        <f t="shared" si="2170"/>
        <v>7.8815224607000158E-7</v>
      </c>
      <c r="BD1610" s="13">
        <f t="shared" si="2171"/>
        <v>6.2625917442091025E-5</v>
      </c>
      <c r="BE1610" s="13">
        <f t="shared" si="2172"/>
        <v>6.4785353594035979E-5</v>
      </c>
      <c r="BF1610" s="13">
        <f t="shared" si="2173"/>
        <v>3.3509625181820979E-5</v>
      </c>
      <c r="BG1610" s="13">
        <f t="shared" si="2174"/>
        <v>1.1555029210897678E-5</v>
      </c>
      <c r="BH1610" s="13">
        <f t="shared" si="2175"/>
        <v>2.9883660143966492E-6</v>
      </c>
      <c r="BI1610" s="13">
        <f t="shared" si="2176"/>
        <v>6.1828187695647678E-7</v>
      </c>
      <c r="BJ1610" s="14">
        <f t="shared" si="2177"/>
        <v>0.3995946347938944</v>
      </c>
      <c r="BK1610" s="14">
        <f t="shared" si="2178"/>
        <v>0.32116505792850714</v>
      </c>
      <c r="BL1610" s="14">
        <f t="shared" si="2179"/>
        <v>0.26527141928800574</v>
      </c>
      <c r="BM1610" s="14">
        <f t="shared" si="2180"/>
        <v>0.28160107380270166</v>
      </c>
      <c r="BN1610" s="14">
        <f t="shared" si="2181"/>
        <v>0.71827377938881165</v>
      </c>
    </row>
    <row r="1611" spans="1:66" x14ac:dyDescent="0.25">
      <c r="A1611" t="s">
        <v>349</v>
      </c>
      <c r="B1611" t="s">
        <v>274</v>
      </c>
      <c r="C1611" t="s">
        <v>285</v>
      </c>
      <c r="D1611" t="s">
        <v>402</v>
      </c>
      <c r="E1611" s="10">
        <f>VLOOKUP(A1611,home!$A$2:$E$405,3,FALSE)</f>
        <v>1.5124</v>
      </c>
      <c r="F1611" s="10">
        <f>VLOOKUP(B1611,home!$B$2:$E$405,3,FALSE)</f>
        <v>1.2783</v>
      </c>
      <c r="G1611" s="10">
        <f>VLOOKUP(C1611,away!$B$2:$E$405,4,FALSE)</f>
        <v>1.0579000000000001</v>
      </c>
      <c r="H1611" s="10">
        <f>VLOOKUP(A1611,away!$A$2:$E$405,3,FALSE)</f>
        <v>1.1446000000000001</v>
      </c>
      <c r="I1611" s="10">
        <f>VLOOKUP(C1611,away!$B$2:$E$405,3,FALSE)</f>
        <v>0.99019999999999997</v>
      </c>
      <c r="J1611" s="10">
        <f>VLOOKUP(B1611,home!$B$2:$E$405,4,FALSE)</f>
        <v>0.46600000000000003</v>
      </c>
      <c r="K1611" s="12">
        <f t="shared" si="2126"/>
        <v>2.0452390432679999</v>
      </c>
      <c r="L1611" s="12">
        <f t="shared" si="2127"/>
        <v>0.52815644072000001</v>
      </c>
      <c r="M1611" s="13">
        <f t="shared" si="2128"/>
        <v>7.6276110907044156E-2</v>
      </c>
      <c r="N1611" s="13">
        <f t="shared" si="2129"/>
        <v>0.15600288009572683</v>
      </c>
      <c r="O1611" s="13">
        <f t="shared" si="2130"/>
        <v>4.0285719248628414E-2</v>
      </c>
      <c r="P1611" s="13">
        <f t="shared" si="2131"/>
        <v>8.2393925893428019E-2</v>
      </c>
      <c r="Q1611" s="13">
        <f t="shared" si="2132"/>
        <v>0.15953159061701846</v>
      </c>
      <c r="R1611" s="13">
        <f t="shared" si="2133"/>
        <v>1.0638581045100388E-2</v>
      </c>
      <c r="S1611" s="13">
        <f t="shared" si="2134"/>
        <v>2.2250606852534095E-2</v>
      </c>
      <c r="T1611" s="13">
        <f t="shared" si="2135"/>
        <v>8.4257637082684619E-2</v>
      </c>
      <c r="U1611" s="13">
        <f t="shared" si="2136"/>
        <v>2.1758441318410194E-2</v>
      </c>
      <c r="V1611" s="13">
        <f t="shared" si="2137"/>
        <v>2.6705825429489283E-3</v>
      </c>
      <c r="W1611" s="13">
        <f t="shared" si="2138"/>
        <v>0.10876007925485771</v>
      </c>
      <c r="X1611" s="13">
        <f t="shared" si="2139"/>
        <v>5.7442336351670759E-2</v>
      </c>
      <c r="Y1611" s="13">
        <f t="shared" si="2140"/>
        <v>1.5169269957069747E-2</v>
      </c>
      <c r="Z1611" s="13">
        <f t="shared" si="2141"/>
        <v>1.8729450330304928E-3</v>
      </c>
      <c r="AA1611" s="13">
        <f t="shared" si="2142"/>
        <v>3.8306203074488371E-3</v>
      </c>
      <c r="AB1611" s="13">
        <f t="shared" si="2143"/>
        <v>3.9172671063648166E-3</v>
      </c>
      <c r="AC1611" s="13">
        <f t="shared" si="2144"/>
        <v>1.8029873436076007E-4</v>
      </c>
      <c r="AD1611" s="13">
        <f t="shared" si="2145"/>
        <v>5.5610090110239228E-2</v>
      </c>
      <c r="AE1611" s="13">
        <f t="shared" si="2146"/>
        <v>2.9370827260742423E-2</v>
      </c>
      <c r="AF1611" s="13">
        <f t="shared" si="2147"/>
        <v>7.7561957935178326E-3</v>
      </c>
      <c r="AG1611" s="13">
        <f t="shared" si="2148"/>
        <v>1.3654949212772716E-3</v>
      </c>
      <c r="AH1611" s="13">
        <f t="shared" si="2149"/>
        <v>2.4730199557739695E-4</v>
      </c>
      <c r="AI1611" s="13">
        <f t="shared" si="2150"/>
        <v>5.0579169683298249E-4</v>
      </c>
      <c r="AJ1611" s="13">
        <f t="shared" si="2151"/>
        <v>5.1723246306179373E-4</v>
      </c>
      <c r="AK1611" s="13">
        <f t="shared" si="2152"/>
        <v>3.5262134263321814E-4</v>
      </c>
      <c r="AL1611" s="13">
        <f t="shared" si="2153"/>
        <v>7.7903922373301909E-6</v>
      </c>
      <c r="AM1611" s="13">
        <f t="shared" si="2154"/>
        <v>2.2747185498622594E-2</v>
      </c>
      <c r="AN1611" s="13">
        <f t="shared" si="2155"/>
        <v>1.2014072529350106E-2</v>
      </c>
      <c r="AO1611" s="13">
        <f t="shared" si="2156"/>
        <v>3.1726548928267401E-3</v>
      </c>
      <c r="AP1611" s="13">
        <f t="shared" si="2157"/>
        <v>5.5855270527608799E-4</v>
      </c>
      <c r="AQ1611" s="13">
        <f t="shared" si="2158"/>
        <v>7.3750802193286451E-5</v>
      </c>
      <c r="AR1611" s="13">
        <f t="shared" si="2159"/>
        <v>2.6122828353422244E-5</v>
      </c>
      <c r="AS1611" s="13">
        <f t="shared" si="2160"/>
        <v>5.3427428469007482E-5</v>
      </c>
      <c r="AT1611" s="13">
        <f t="shared" si="2161"/>
        <v>5.4635931343111195E-5</v>
      </c>
      <c r="AU1611" s="13">
        <f t="shared" si="2162"/>
        <v>3.7247846649413627E-5</v>
      </c>
      <c r="AV1611" s="13">
        <f t="shared" si="2163"/>
        <v>1.9045187561259968E-5</v>
      </c>
      <c r="AW1611" s="13">
        <f t="shared" si="2164"/>
        <v>2.3375638302387906E-7</v>
      </c>
      <c r="AX1611" s="13">
        <f t="shared" si="2165"/>
        <v>7.7539053177070969E-3</v>
      </c>
      <c r="AY1611" s="13">
        <f t="shared" si="2166"/>
        <v>4.0952750342800612E-3</v>
      </c>
      <c r="AZ1611" s="13">
        <f t="shared" si="2167"/>
        <v>1.0814729429374165E-3</v>
      </c>
      <c r="BA1611" s="13">
        <f t="shared" si="2168"/>
        <v>1.903956334256032E-4</v>
      </c>
      <c r="BB1611" s="13">
        <f t="shared" si="2169"/>
        <v>2.5139670019674109E-5</v>
      </c>
      <c r="BC1611" s="13">
        <f t="shared" si="2170"/>
        <v>2.6555357276932752E-6</v>
      </c>
      <c r="BD1611" s="13">
        <f t="shared" si="2171"/>
        <v>2.2994900074471631E-6</v>
      </c>
      <c r="BE1611" s="13">
        <f t="shared" si="2172"/>
        <v>4.7030067428355614E-6</v>
      </c>
      <c r="BF1611" s="13">
        <f t="shared" si="2173"/>
        <v>4.8093865055999794E-6</v>
      </c>
      <c r="BG1611" s="13">
        <f t="shared" si="2174"/>
        <v>3.2787816851397776E-6</v>
      </c>
      <c r="BH1611" s="13">
        <f t="shared" si="2175"/>
        <v>1.676473079199979E-6</v>
      </c>
      <c r="BI1611" s="13">
        <f t="shared" si="2176"/>
        <v>6.8575763931350471E-7</v>
      </c>
      <c r="BJ1611" s="14">
        <f t="shared" si="2177"/>
        <v>0.72698146200717129</v>
      </c>
      <c r="BK1611" s="14">
        <f t="shared" si="2178"/>
        <v>0.18787459035683338</v>
      </c>
      <c r="BL1611" s="14">
        <f t="shared" si="2179"/>
        <v>8.2261508642093806E-2</v>
      </c>
      <c r="BM1611" s="14">
        <f t="shared" si="2180"/>
        <v>0.46976665695428566</v>
      </c>
      <c r="BN1611" s="14">
        <f t="shared" si="2181"/>
        <v>0.52512880780694626</v>
      </c>
    </row>
    <row r="1612" spans="1:66" x14ac:dyDescent="0.25">
      <c r="A1612" t="s">
        <v>349</v>
      </c>
      <c r="B1612" t="s">
        <v>289</v>
      </c>
      <c r="C1612" t="s">
        <v>283</v>
      </c>
      <c r="D1612" t="s">
        <v>402</v>
      </c>
      <c r="E1612" s="10">
        <f>VLOOKUP(A1612,home!$A$2:$E$405,3,FALSE)</f>
        <v>1.5124</v>
      </c>
      <c r="F1612" s="10">
        <f>VLOOKUP(B1612,home!$B$2:$E$405,3,FALSE)</f>
        <v>0.66120000000000001</v>
      </c>
      <c r="G1612" s="10">
        <f>VLOOKUP(C1612,away!$B$2:$E$405,4,FALSE)</f>
        <v>0.61709999999999998</v>
      </c>
      <c r="H1612" s="10">
        <f>VLOOKUP(A1612,away!$A$2:$E$405,3,FALSE)</f>
        <v>1.1446000000000001</v>
      </c>
      <c r="I1612" s="10">
        <f>VLOOKUP(C1612,away!$B$2:$E$405,3,FALSE)</f>
        <v>1.5726</v>
      </c>
      <c r="J1612" s="10">
        <f>VLOOKUP(B1612,home!$B$2:$E$405,4,FALSE)</f>
        <v>0.99019999999999997</v>
      </c>
      <c r="K1612" s="12">
        <f t="shared" si="2126"/>
        <v>0.61709930884800002</v>
      </c>
      <c r="L1612" s="12">
        <f t="shared" si="2127"/>
        <v>1.782357979992</v>
      </c>
      <c r="M1612" s="13">
        <f t="shared" si="2128"/>
        <v>9.0767200297316677E-2</v>
      </c>
      <c r="N1612" s="13">
        <f t="shared" si="2129"/>
        <v>5.6012376569542097E-2</v>
      </c>
      <c r="O1612" s="13">
        <f t="shared" si="2130"/>
        <v>0.1617796437714546</v>
      </c>
      <c r="P1612" s="13">
        <f t="shared" si="2131"/>
        <v>9.9834106357040264E-2</v>
      </c>
      <c r="Q1612" s="13">
        <f t="shared" si="2132"/>
        <v>1.7282599433999169E-2</v>
      </c>
      <c r="R1612" s="13">
        <f t="shared" si="2133"/>
        <v>0.14417461953815761</v>
      </c>
      <c r="S1612" s="13">
        <f t="shared" si="2134"/>
        <v>2.7451680671711429E-2</v>
      </c>
      <c r="T1612" s="13">
        <f t="shared" si="2135"/>
        <v>3.0803779016193637E-2</v>
      </c>
      <c r="U1612" s="13">
        <f t="shared" si="2136"/>
        <v>8.897005807042041E-2</v>
      </c>
      <c r="V1612" s="13">
        <f t="shared" si="2137"/>
        <v>3.3548756218374541E-3</v>
      </c>
      <c r="W1612" s="13">
        <f t="shared" si="2138"/>
        <v>3.5550267219392408E-3</v>
      </c>
      <c r="X1612" s="13">
        <f t="shared" si="2139"/>
        <v>6.3363302469332059E-3</v>
      </c>
      <c r="Y1612" s="13">
        <f t="shared" si="2140"/>
        <v>5.6468043897430409E-3</v>
      </c>
      <c r="Z1612" s="13">
        <f t="shared" si="2141"/>
        <v>8.5656927882048553E-2</v>
      </c>
      <c r="AA1612" s="13">
        <f t="shared" si="2142"/>
        <v>5.2858830994055139E-2</v>
      </c>
      <c r="AB1612" s="13">
        <f t="shared" si="2143"/>
        <v>1.6309574036472332E-2</v>
      </c>
      <c r="AC1612" s="13">
        <f t="shared" si="2144"/>
        <v>2.3062502792037189E-4</v>
      </c>
      <c r="AD1612" s="13">
        <f t="shared" si="2145"/>
        <v>5.4845113326121916E-4</v>
      </c>
      <c r="AE1612" s="13">
        <f t="shared" si="2146"/>
        <v>9.7753625400378956E-4</v>
      </c>
      <c r="AF1612" s="13">
        <f t="shared" si="2147"/>
        <v>8.7115977152757071E-4</v>
      </c>
      <c r="AG1612" s="13">
        <f t="shared" si="2148"/>
        <v>5.175728568767243E-4</v>
      </c>
      <c r="AH1612" s="13">
        <f t="shared" si="2149"/>
        <v>3.8167827238042157E-2</v>
      </c>
      <c r="AI1612" s="13">
        <f t="shared" si="2150"/>
        <v>2.355333980882568E-2</v>
      </c>
      <c r="AJ1612" s="13">
        <f t="shared" si="2151"/>
        <v>7.2673748585442063E-3</v>
      </c>
      <c r="AK1612" s="13">
        <f t="shared" si="2152"/>
        <v>1.4948973341156536E-3</v>
      </c>
      <c r="AL1612" s="13">
        <f t="shared" si="2153"/>
        <v>1.0146503798984514E-5</v>
      </c>
      <c r="AM1612" s="13">
        <f t="shared" si="2154"/>
        <v>6.7689763054480138E-5</v>
      </c>
      <c r="AN1612" s="13">
        <f t="shared" si="2155"/>
        <v>1.2064738934392032E-4</v>
      </c>
      <c r="AO1612" s="13">
        <f t="shared" si="2156"/>
        <v>1.0751841858116911E-4</v>
      </c>
      <c r="AP1612" s="13">
        <f t="shared" si="2157"/>
        <v>6.3878770451422279E-5</v>
      </c>
      <c r="AQ1612" s="13">
        <f t="shared" si="2158"/>
        <v>2.8463709066542445E-5</v>
      </c>
      <c r="AR1612" s="13">
        <f t="shared" si="2159"/>
        <v>1.3605746291336091E-2</v>
      </c>
      <c r="AS1612" s="13">
        <f t="shared" si="2160"/>
        <v>8.3960966327447407E-3</v>
      </c>
      <c r="AT1612" s="13">
        <f t="shared" si="2161"/>
        <v>2.5906127145438997E-3</v>
      </c>
      <c r="AU1612" s="13">
        <f t="shared" si="2162"/>
        <v>5.3288843854596053E-4</v>
      </c>
      <c r="AV1612" s="13">
        <f t="shared" si="2163"/>
        <v>8.2211271779950531E-5</v>
      </c>
      <c r="AW1612" s="13">
        <f t="shared" si="2164"/>
        <v>3.1000158650734487E-7</v>
      </c>
      <c r="AX1612" s="13">
        <f t="shared" si="2165"/>
        <v>6.9618843328340942E-6</v>
      </c>
      <c r="AY1612" s="13">
        <f t="shared" si="2166"/>
        <v>1.2408570096408126E-5</v>
      </c>
      <c r="AZ1612" s="13">
        <f t="shared" si="2167"/>
        <v>1.1058256965811566E-5</v>
      </c>
      <c r="BA1612" s="13">
        <f t="shared" si="2168"/>
        <v>6.5699241826054535E-6</v>
      </c>
      <c r="BB1612" s="13">
        <f t="shared" si="2169"/>
        <v>2.9274891987023143E-6</v>
      </c>
      <c r="BC1612" s="13">
        <f t="shared" si="2170"/>
        <v>1.0435667469294911E-6</v>
      </c>
      <c r="BD1612" s="13">
        <f t="shared" si="2171"/>
        <v>4.0417184126849042E-3</v>
      </c>
      <c r="BE1612" s="13">
        <f t="shared" si="2172"/>
        <v>2.4941416390260895E-3</v>
      </c>
      <c r="BF1612" s="13">
        <f t="shared" si="2173"/>
        <v>7.6956654080600887E-4</v>
      </c>
      <c r="BG1612" s="13">
        <f t="shared" si="2174"/>
        <v>1.5829966014797809E-4</v>
      </c>
      <c r="BH1612" s="13">
        <f t="shared" si="2175"/>
        <v>2.4421652717047639E-5</v>
      </c>
      <c r="BI1612" s="13">
        <f t="shared" si="2176"/>
        <v>3.0141170025231967E-6</v>
      </c>
      <c r="BJ1612" s="14">
        <f t="shared" si="2177"/>
        <v>0.12298080413604054</v>
      </c>
      <c r="BK1612" s="14">
        <f t="shared" si="2178"/>
        <v>0.22166104304972159</v>
      </c>
      <c r="BL1612" s="14">
        <f t="shared" si="2179"/>
        <v>0.56727488302142293</v>
      </c>
      <c r="BM1612" s="14">
        <f t="shared" si="2180"/>
        <v>0.42771101355321356</v>
      </c>
      <c r="BN1612" s="14">
        <f t="shared" si="2181"/>
        <v>0.56985054596751039</v>
      </c>
    </row>
    <row r="1613" spans="1:66" x14ac:dyDescent="0.25">
      <c r="A1613" t="s">
        <v>357</v>
      </c>
      <c r="B1613" t="s">
        <v>328</v>
      </c>
      <c r="C1613" t="s">
        <v>331</v>
      </c>
      <c r="D1613" t="s">
        <v>402</v>
      </c>
      <c r="E1613" s="10">
        <f>VLOOKUP(A1613,home!$A$2:$E$405,3,FALSE)</f>
        <v>1.72</v>
      </c>
      <c r="F1613" s="10">
        <f>VLOOKUP(B1613,home!$B$2:$E$405,3,FALSE)</f>
        <v>0.63949999999999996</v>
      </c>
      <c r="G1613" s="10">
        <f>VLOOKUP(C1613,away!$B$2:$E$405,4,FALSE)</f>
        <v>1.3953</v>
      </c>
      <c r="H1613" s="10">
        <f>VLOOKUP(A1613,away!$A$2:$E$405,3,FALSE)</f>
        <v>1.58</v>
      </c>
      <c r="I1613" s="10">
        <f>VLOOKUP(C1613,away!$B$2:$E$405,3,FALSE)</f>
        <v>0.94940000000000002</v>
      </c>
      <c r="J1613" s="10">
        <f>VLOOKUP(B1613,home!$B$2:$E$405,4,FALSE)</f>
        <v>1.3290999999999999</v>
      </c>
      <c r="K1613" s="12">
        <f t="shared" si="2126"/>
        <v>1.534746282</v>
      </c>
      <c r="L1613" s="12">
        <f t="shared" si="2127"/>
        <v>1.9937191132000001</v>
      </c>
      <c r="M1613" s="13">
        <f t="shared" si="2128"/>
        <v>2.9349921855964758E-2</v>
      </c>
      <c r="N1613" s="13">
        <f t="shared" si="2129"/>
        <v>4.5044683445432443E-2</v>
      </c>
      <c r="O1613" s="13">
        <f t="shared" si="2130"/>
        <v>5.8515500175163347E-2</v>
      </c>
      <c r="P1613" s="13">
        <f t="shared" si="2131"/>
        <v>8.9806446333202283E-2</v>
      </c>
      <c r="Q1613" s="13">
        <f t="shared" si="2132"/>
        <v>3.4566080220872202E-2</v>
      </c>
      <c r="R1613" s="13">
        <f t="shared" si="2133"/>
        <v>5.8331735558840574E-2</v>
      </c>
      <c r="S1613" s="13">
        <f t="shared" si="2134"/>
        <v>6.869863097573517E-2</v>
      </c>
      <c r="T1613" s="13">
        <f t="shared" si="2135"/>
        <v>6.8915054804757389E-2</v>
      </c>
      <c r="U1613" s="13">
        <f t="shared" si="2136"/>
        <v>8.9524414271537747E-2</v>
      </c>
      <c r="V1613" s="13">
        <f t="shared" si="2137"/>
        <v>2.3356412426143006E-2</v>
      </c>
      <c r="W1613" s="13">
        <f t="shared" si="2138"/>
        <v>1.7683387700765791E-2</v>
      </c>
      <c r="X1613" s="13">
        <f t="shared" si="2139"/>
        <v>3.5255708045142553E-2</v>
      </c>
      <c r="Y1613" s="13">
        <f t="shared" si="2140"/>
        <v>3.5144989489499873E-2</v>
      </c>
      <c r="Z1613" s="13">
        <f t="shared" si="2141"/>
        <v>3.8765698696596192E-2</v>
      </c>
      <c r="AA1613" s="13">
        <f t="shared" si="2142"/>
        <v>5.9495511943733238E-2</v>
      </c>
      <c r="AB1613" s="13">
        <f t="shared" si="2143"/>
        <v>4.56552578756656E-2</v>
      </c>
      <c r="AC1613" s="13">
        <f t="shared" si="2144"/>
        <v>4.4666992841121203E-3</v>
      </c>
      <c r="AD1613" s="13">
        <f t="shared" si="2145"/>
        <v>6.7848783817287036E-3</v>
      </c>
      <c r="AE1613" s="13">
        <f t="shared" si="2146"/>
        <v>1.3527141710390002E-2</v>
      </c>
      <c r="AF1613" s="13">
        <f t="shared" si="2147"/>
        <v>1.3484660487484746E-2</v>
      </c>
      <c r="AG1613" s="13">
        <f t="shared" si="2148"/>
        <v>8.9615417829703916E-3</v>
      </c>
      <c r="AH1613" s="13">
        <f t="shared" si="2149"/>
        <v>1.9321978606989042E-2</v>
      </c>
      <c r="AI1613" s="13">
        <f t="shared" si="2150"/>
        <v>2.9654334827959965E-2</v>
      </c>
      <c r="AJ1613" s="13">
        <f t="shared" si="2151"/>
        <v>2.2755940061197341E-2</v>
      </c>
      <c r="AK1613" s="13">
        <f t="shared" si="2152"/>
        <v>1.1641531467445827E-2</v>
      </c>
      <c r="AL1613" s="13">
        <f t="shared" si="2153"/>
        <v>5.4669772752889982E-4</v>
      </c>
      <c r="AM1613" s="13">
        <f t="shared" si="2154"/>
        <v>2.0826133740360609E-3</v>
      </c>
      <c r="AN1613" s="13">
        <f t="shared" si="2155"/>
        <v>4.1521460892216342E-3</v>
      </c>
      <c r="AO1613" s="13">
        <f t="shared" si="2156"/>
        <v>4.1391065094399044E-3</v>
      </c>
      <c r="AP1613" s="13">
        <f t="shared" si="2157"/>
        <v>2.7507385864802914E-3</v>
      </c>
      <c r="AQ1613" s="13">
        <f t="shared" si="2158"/>
        <v>1.3710500238206275E-3</v>
      </c>
      <c r="AR1613" s="13">
        <f t="shared" si="2159"/>
        <v>7.7045196107191107E-3</v>
      </c>
      <c r="AS1613" s="13">
        <f t="shared" si="2160"/>
        <v>1.182448282714724E-2</v>
      </c>
      <c r="AT1613" s="13">
        <f t="shared" si="2161"/>
        <v>9.0737905277685407E-3</v>
      </c>
      <c r="AU1613" s="13">
        <f t="shared" si="2162"/>
        <v>4.6419887587131961E-3</v>
      </c>
      <c r="AV1613" s="13">
        <f t="shared" si="2163"/>
        <v>1.7810687471302175E-3</v>
      </c>
      <c r="AW1613" s="13">
        <f t="shared" si="2164"/>
        <v>4.6467074435261293E-5</v>
      </c>
      <c r="AX1613" s="13">
        <f t="shared" si="2165"/>
        <v>5.3271385544088662E-4</v>
      </c>
      <c r="AY1613" s="13">
        <f t="shared" si="2166"/>
        <v>1.0620817954589573E-3</v>
      </c>
      <c r="AZ1613" s="13">
        <f t="shared" si="2167"/>
        <v>1.0587463876941484E-3</v>
      </c>
      <c r="BA1613" s="13">
        <f t="shared" si="2168"/>
        <v>7.0361430305909375E-4</v>
      </c>
      <c r="BB1613" s="13">
        <f t="shared" si="2169"/>
        <v>3.507023210824532E-4</v>
      </c>
      <c r="BC1613" s="13">
        <f t="shared" si="2170"/>
        <v>1.3984038411713802E-4</v>
      </c>
      <c r="BD1613" s="13">
        <f t="shared" si="2171"/>
        <v>2.5601080009858188E-3</v>
      </c>
      <c r="BE1613" s="13">
        <f t="shared" si="2172"/>
        <v>3.9291162360314373E-3</v>
      </c>
      <c r="BF1613" s="13">
        <f t="shared" si="2173"/>
        <v>3.015098267397542E-3</v>
      </c>
      <c r="BG1613" s="13">
        <f t="shared" si="2174"/>
        <v>1.5424702852510071E-3</v>
      </c>
      <c r="BH1613" s="13">
        <f t="shared" si="2175"/>
        <v>5.9182513384611543E-4</v>
      </c>
      <c r="BI1613" s="13">
        <f t="shared" si="2176"/>
        <v>1.8166028475289557E-4</v>
      </c>
      <c r="BJ1613" s="14">
        <f t="shared" si="2177"/>
        <v>0.29771147969889533</v>
      </c>
      <c r="BK1613" s="14">
        <f t="shared" si="2178"/>
        <v>0.21728689039814522</v>
      </c>
      <c r="BL1613" s="14">
        <f t="shared" si="2179"/>
        <v>0.44174233346827585</v>
      </c>
      <c r="BM1613" s="14">
        <f t="shared" si="2180"/>
        <v>0.67887641995141335</v>
      </c>
      <c r="BN1613" s="14">
        <f t="shared" si="2181"/>
        <v>0.31561436758947559</v>
      </c>
    </row>
    <row r="1614" spans="1:66" x14ac:dyDescent="0.25">
      <c r="A1614" t="s">
        <v>357</v>
      </c>
      <c r="B1614" t="s">
        <v>335</v>
      </c>
      <c r="C1614" t="s">
        <v>332</v>
      </c>
      <c r="D1614" t="s">
        <v>402</v>
      </c>
      <c r="E1614" s="10">
        <f>VLOOKUP(A1614,home!$A$2:$E$405,3,FALSE)</f>
        <v>1.72</v>
      </c>
      <c r="F1614" s="10">
        <f>VLOOKUP(B1614,home!$B$2:$E$405,3,FALSE)</f>
        <v>1.3953</v>
      </c>
      <c r="G1614" s="10">
        <f>VLOOKUP(C1614,away!$B$2:$E$405,4,FALSE)</f>
        <v>0.75580000000000003</v>
      </c>
      <c r="H1614" s="10">
        <f>VLOOKUP(A1614,away!$A$2:$E$405,3,FALSE)</f>
        <v>1.58</v>
      </c>
      <c r="I1614" s="10">
        <f>VLOOKUP(C1614,away!$B$2:$E$405,3,FALSE)</f>
        <v>0.75949999999999995</v>
      </c>
      <c r="J1614" s="10">
        <f>VLOOKUP(B1614,home!$B$2:$E$405,4,FALSE)</f>
        <v>0.75949999999999995</v>
      </c>
      <c r="K1614" s="12">
        <f t="shared" si="2126"/>
        <v>1.8138565127999999</v>
      </c>
      <c r="L1614" s="12">
        <f t="shared" si="2127"/>
        <v>0.91140759500000001</v>
      </c>
      <c r="M1614" s="13">
        <f t="shared" si="2128"/>
        <v>6.5528893740444738E-2</v>
      </c>
      <c r="N1614" s="13">
        <f t="shared" si="2129"/>
        <v>0.11886001068768483</v>
      </c>
      <c r="O1614" s="13">
        <f t="shared" si="2130"/>
        <v>5.9723531446989282E-2</v>
      </c>
      <c r="P1614" s="13">
        <f t="shared" si="2131"/>
        <v>0.10832991648253712</v>
      </c>
      <c r="Q1614" s="13">
        <f t="shared" si="2132"/>
        <v>0.10779750224866737</v>
      </c>
      <c r="R1614" s="13">
        <f t="shared" si="2133"/>
        <v>2.721624008050369E-2</v>
      </c>
      <c r="S1614" s="13">
        <f t="shared" si="2134"/>
        <v>4.4771741651844589E-2</v>
      </c>
      <c r="T1614" s="13">
        <f t="shared" si="2135"/>
        <v>9.8247462271465011E-2</v>
      </c>
      <c r="U1614" s="13">
        <f t="shared" si="2136"/>
        <v>4.9366354323950014E-2</v>
      </c>
      <c r="V1614" s="13">
        <f t="shared" si="2137"/>
        <v>8.2238854361677619E-3</v>
      </c>
      <c r="W1614" s="13">
        <f t="shared" si="2138"/>
        <v>6.5176400505772655E-2</v>
      </c>
      <c r="X1614" s="13">
        <f t="shared" si="2139"/>
        <v>5.9402266435723043E-2</v>
      </c>
      <c r="Y1614" s="13">
        <f t="shared" si="2140"/>
        <v>2.7069838394865785E-2</v>
      </c>
      <c r="Z1614" s="13">
        <f t="shared" si="2141"/>
        <v>8.2683626389048245E-3</v>
      </c>
      <c r="AA1614" s="13">
        <f t="shared" si="2142"/>
        <v>1.4997623422769711E-2</v>
      </c>
      <c r="AB1614" s="13">
        <f t="shared" si="2143"/>
        <v>1.3601768460956336E-2</v>
      </c>
      <c r="AC1614" s="13">
        <f t="shared" si="2144"/>
        <v>8.4971374039096554E-4</v>
      </c>
      <c r="AD1614" s="13">
        <f t="shared" si="2145"/>
        <v>2.9555159634564239E-2</v>
      </c>
      <c r="AE1614" s="13">
        <f t="shared" si="2146"/>
        <v>2.6936796962379269E-2</v>
      </c>
      <c r="AF1614" s="13">
        <f t="shared" si="2147"/>
        <v>1.2275200668242699E-2</v>
      </c>
      <c r="AG1614" s="13">
        <f t="shared" si="2148"/>
        <v>3.7292370397284907E-3</v>
      </c>
      <c r="AH1614" s="13">
        <f t="shared" si="2149"/>
        <v>1.8839621268280245E-3</v>
      </c>
      <c r="AI1614" s="13">
        <f t="shared" si="2150"/>
        <v>3.417236973615552E-3</v>
      </c>
      <c r="AJ1614" s="13">
        <f t="shared" si="2151"/>
        <v>3.0991887701867656E-3</v>
      </c>
      <c r="AK1614" s="13">
        <f t="shared" si="2152"/>
        <v>1.8738279117332958E-3</v>
      </c>
      <c r="AL1614" s="13">
        <f t="shared" si="2153"/>
        <v>5.618859912100381E-5</v>
      </c>
      <c r="AM1614" s="13">
        <f t="shared" si="2154"/>
        <v>1.0721763757999606E-2</v>
      </c>
      <c r="AN1614" s="13">
        <f t="shared" si="2155"/>
        <v>9.7718969208365827E-3</v>
      </c>
      <c r="AO1614" s="13">
        <f t="shared" si="2156"/>
        <v>4.4530905356037877E-3</v>
      </c>
      <c r="AP1614" s="13">
        <f t="shared" si="2157"/>
        <v>1.3528601784573034E-3</v>
      </c>
      <c r="AQ1614" s="13">
        <f t="shared" si="2158"/>
        <v>3.0825176040476037E-4</v>
      </c>
      <c r="AR1614" s="13">
        <f t="shared" si="2159"/>
        <v>3.4341147821668317E-4</v>
      </c>
      <c r="AS1614" s="13">
        <f t="shared" si="2160"/>
        <v>6.2289914633360604E-4</v>
      </c>
      <c r="AT1614" s="13">
        <f t="shared" si="2161"/>
        <v>5.6492483669738581E-4</v>
      </c>
      <c r="AU1614" s="13">
        <f t="shared" si="2162"/>
        <v>3.4156419809534328E-4</v>
      </c>
      <c r="AV1614" s="13">
        <f t="shared" si="2163"/>
        <v>1.5488711131363695E-4</v>
      </c>
      <c r="AW1614" s="13">
        <f t="shared" si="2164"/>
        <v>2.5802469646099493E-6</v>
      </c>
      <c r="AX1614" s="13">
        <f t="shared" si="2165"/>
        <v>3.241290170191763E-3</v>
      </c>
      <c r="AY1614" s="13">
        <f t="shared" si="2166"/>
        <v>2.9541364787116155E-3</v>
      </c>
      <c r="AZ1614" s="13">
        <f t="shared" si="2167"/>
        <v>1.3462112116821613E-3</v>
      </c>
      <c r="BA1614" s="13">
        <f t="shared" si="2168"/>
        <v>4.089823742670915E-4</v>
      </c>
      <c r="BB1614" s="13">
        <f t="shared" si="2169"/>
        <v>9.3187410532039923E-5</v>
      </c>
      <c r="BC1614" s="13">
        <f t="shared" si="2170"/>
        <v>1.6986342743456842E-5</v>
      </c>
      <c r="BD1614" s="13">
        <f t="shared" si="2171"/>
        <v>5.2164638242810318E-5</v>
      </c>
      <c r="BE1614" s="13">
        <f t="shared" si="2172"/>
        <v>9.4619168814577439E-5</v>
      </c>
      <c r="BF1614" s="13">
        <f t="shared" si="2173"/>
        <v>8.5812797795021978E-5</v>
      </c>
      <c r="BG1614" s="13">
        <f t="shared" si="2174"/>
        <v>5.1884034054030036E-5</v>
      </c>
      <c r="BH1614" s="13">
        <f t="shared" si="2175"/>
        <v>2.3527548269809842E-5</v>
      </c>
      <c r="BI1614" s="13">
        <f t="shared" si="2176"/>
        <v>8.5351193318821939E-6</v>
      </c>
      <c r="BJ1614" s="14">
        <f t="shared" si="2177"/>
        <v>0.58371853199052359</v>
      </c>
      <c r="BK1614" s="14">
        <f t="shared" si="2178"/>
        <v>0.2307144761292178</v>
      </c>
      <c r="BL1614" s="14">
        <f t="shared" si="2179"/>
        <v>0.17752396359469744</v>
      </c>
      <c r="BM1614" s="14">
        <f t="shared" si="2180"/>
        <v>0.50981768343476974</v>
      </c>
      <c r="BN1614" s="14">
        <f t="shared" si="2181"/>
        <v>0.48745609468682705</v>
      </c>
    </row>
    <row r="1615" spans="1:66" x14ac:dyDescent="0.25">
      <c r="A1615" t="s">
        <v>357</v>
      </c>
      <c r="B1615" t="s">
        <v>337</v>
      </c>
      <c r="C1615" t="s">
        <v>336</v>
      </c>
      <c r="D1615" t="s">
        <v>402</v>
      </c>
      <c r="E1615" s="10">
        <f>VLOOKUP(A1615,home!$A$2:$E$405,3,FALSE)</f>
        <v>1.72</v>
      </c>
      <c r="F1615" s="10">
        <f>VLOOKUP(B1615,home!$B$2:$E$405,3,FALSE)</f>
        <v>1.0465</v>
      </c>
      <c r="G1615" s="10">
        <f>VLOOKUP(C1615,away!$B$2:$E$405,4,FALSE)</f>
        <v>1.5698000000000001</v>
      </c>
      <c r="H1615" s="10">
        <f>VLOOKUP(A1615,away!$A$2:$E$405,3,FALSE)</f>
        <v>1.58</v>
      </c>
      <c r="I1615" s="10">
        <f>VLOOKUP(C1615,away!$B$2:$E$405,3,FALSE)</f>
        <v>0.94940000000000002</v>
      </c>
      <c r="J1615" s="10">
        <f>VLOOKUP(B1615,home!$B$2:$E$405,4,FALSE)</f>
        <v>1.2024999999999999</v>
      </c>
      <c r="K1615" s="12">
        <f t="shared" si="2126"/>
        <v>2.8256086040000001</v>
      </c>
      <c r="L1615" s="12">
        <f t="shared" si="2127"/>
        <v>1.8038125300000001</v>
      </c>
      <c r="M1615" s="13">
        <f t="shared" si="2128"/>
        <v>9.7604074353816912E-3</v>
      </c>
      <c r="N1615" s="13">
        <f t="shared" si="2129"/>
        <v>2.7579091227960081E-2</v>
      </c>
      <c r="O1615" s="13">
        <f t="shared" si="2130"/>
        <v>1.760594522984666E-2</v>
      </c>
      <c r="P1615" s="13">
        <f t="shared" si="2131"/>
        <v>4.9747510323007477E-2</v>
      </c>
      <c r="Q1615" s="13">
        <f t="shared" si="2132"/>
        <v>3.8963858732112472E-2</v>
      </c>
      <c r="R1615" s="13">
        <f t="shared" si="2133"/>
        <v>1.5878912304045572E-2</v>
      </c>
      <c r="S1615" s="13">
        <f t="shared" si="2134"/>
        <v>6.3389125907963612E-2</v>
      </c>
      <c r="T1615" s="13">
        <f t="shared" si="2135"/>
        <v>7.0283496598134404E-2</v>
      </c>
      <c r="U1615" s="13">
        <f t="shared" si="2136"/>
        <v>4.4867591228472628E-2</v>
      </c>
      <c r="V1615" s="13">
        <f t="shared" si="2137"/>
        <v>3.5898446707613982E-2</v>
      </c>
      <c r="W1615" s="13">
        <f t="shared" si="2138"/>
        <v>3.6698871492832512E-2</v>
      </c>
      <c r="X1615" s="13">
        <f t="shared" si="2139"/>
        <v>6.6197884235631096E-2</v>
      </c>
      <c r="Y1615" s="13">
        <f t="shared" si="2140"/>
        <v>5.9704286521860432E-2</v>
      </c>
      <c r="Z1615" s="13">
        <f t="shared" si="2141"/>
        <v>9.5475269922695224E-3</v>
      </c>
      <c r="AA1615" s="13">
        <f t="shared" si="2142"/>
        <v>2.6977574416279002E-2</v>
      </c>
      <c r="AB1615" s="13">
        <f t="shared" si="2143"/>
        <v>3.8114033192844121E-2</v>
      </c>
      <c r="AC1615" s="13">
        <f t="shared" si="2144"/>
        <v>1.1435603226544017E-2</v>
      </c>
      <c r="AD1615" s="13">
        <f t="shared" si="2145"/>
        <v>2.5924161761809471E-2</v>
      </c>
      <c r="AE1615" s="13">
        <f t="shared" si="2146"/>
        <v>4.67623278156988E-2</v>
      </c>
      <c r="AF1615" s="13">
        <f t="shared" si="2147"/>
        <v>4.2175236422962524E-2</v>
      </c>
      <c r="AG1615" s="13">
        <f t="shared" si="2148"/>
        <v>2.5358739971817389E-2</v>
      </c>
      <c r="AH1615" s="13">
        <f t="shared" si="2149"/>
        <v>4.3054872047922459E-3</v>
      </c>
      <c r="AI1615" s="13">
        <f t="shared" si="2150"/>
        <v>1.216562169027288E-2</v>
      </c>
      <c r="AJ1615" s="13">
        <f t="shared" si="2151"/>
        <v>1.7187642660522043E-2</v>
      </c>
      <c r="AK1615" s="13">
        <f t="shared" si="2152"/>
        <v>1.6188516994682843E-2</v>
      </c>
      <c r="AL1615" s="13">
        <f t="shared" si="2153"/>
        <v>2.3314304995099588E-3</v>
      </c>
      <c r="AM1615" s="13">
        <f t="shared" si="2154"/>
        <v>1.4650306905131333E-2</v>
      </c>
      <c r="AN1615" s="13">
        <f t="shared" si="2155"/>
        <v>2.6426407163821421E-2</v>
      </c>
      <c r="AO1615" s="13">
        <f t="shared" si="2156"/>
        <v>2.3834142182491424E-2</v>
      </c>
      <c r="AP1615" s="13">
        <f t="shared" si="2157"/>
        <v>1.433077477019319E-2</v>
      </c>
      <c r="AQ1615" s="13">
        <f t="shared" si="2158"/>
        <v>6.4625077737705894E-3</v>
      </c>
      <c r="AR1615" s="13">
        <f t="shared" si="2159"/>
        <v>1.5532583535517858E-3</v>
      </c>
      <c r="AS1615" s="13">
        <f t="shared" si="2160"/>
        <v>4.3889001680307996E-3</v>
      </c>
      <c r="AT1615" s="13">
        <f t="shared" si="2161"/>
        <v>6.2006570384424385E-3</v>
      </c>
      <c r="AU1615" s="13">
        <f t="shared" si="2162"/>
        <v>5.8402099594253715E-3</v>
      </c>
      <c r="AV1615" s="13">
        <f t="shared" si="2163"/>
        <v>4.125536877629705E-3</v>
      </c>
      <c r="AW1615" s="13">
        <f t="shared" si="2164"/>
        <v>3.3008316623849151E-4</v>
      </c>
      <c r="AX1615" s="13">
        <f t="shared" si="2165"/>
        <v>6.8993388737299483E-3</v>
      </c>
      <c r="AY1615" s="13">
        <f t="shared" si="2166"/>
        <v>1.2445113909150167E-2</v>
      </c>
      <c r="AZ1615" s="13">
        <f t="shared" si="2167"/>
        <v>1.1224326203301179E-2</v>
      </c>
      <c r="BA1615" s="13">
        <f t="shared" si="2168"/>
        <v>6.7488600821073302E-3</v>
      </c>
      <c r="BB1615" s="13">
        <f t="shared" si="2169"/>
        <v>3.043419594830509E-3</v>
      </c>
      <c r="BC1615" s="13">
        <f t="shared" si="2170"/>
        <v>1.0979516798405591E-3</v>
      </c>
      <c r="BD1615" s="13">
        <f t="shared" si="2171"/>
        <v>4.6696448007731362E-4</v>
      </c>
      <c r="BE1615" s="13">
        <f t="shared" si="2172"/>
        <v>1.3194588526688439E-3</v>
      </c>
      <c r="BF1615" s="13">
        <f t="shared" si="2173"/>
        <v>1.8641371433625274E-3</v>
      </c>
      <c r="BG1615" s="13">
        <f t="shared" si="2174"/>
        <v>1.7557739837737129E-3</v>
      </c>
      <c r="BH1615" s="13">
        <f t="shared" si="2175"/>
        <v>1.2402825188075901E-3</v>
      </c>
      <c r="BI1615" s="13">
        <f t="shared" si="2176"/>
        <v>7.0091059130670381E-4</v>
      </c>
      <c r="BJ1615" s="14">
        <f t="shared" si="2177"/>
        <v>0.56681110391918665</v>
      </c>
      <c r="BK1615" s="14">
        <f t="shared" si="2178"/>
        <v>0.18500763800917092</v>
      </c>
      <c r="BL1615" s="14">
        <f t="shared" si="2179"/>
        <v>0.22274741488883482</v>
      </c>
      <c r="BM1615" s="14">
        <f t="shared" si="2180"/>
        <v>0.81246292781419649</v>
      </c>
      <c r="BN1615" s="14">
        <f t="shared" si="2181"/>
        <v>0.15953572525235393</v>
      </c>
    </row>
    <row r="1616" spans="1:66" x14ac:dyDescent="0.25">
      <c r="A1616" t="s">
        <v>290</v>
      </c>
      <c r="B1616" t="s">
        <v>307</v>
      </c>
      <c r="C1616" t="s">
        <v>297</v>
      </c>
      <c r="D1616" t="s">
        <v>402</v>
      </c>
      <c r="E1616" s="10">
        <f>VLOOKUP(A1616,home!$A$2:$E$405,3,FALSE)</f>
        <v>1.6292</v>
      </c>
      <c r="F1616" s="10">
        <f>VLOOKUP(B1616,home!$B$2:$E$405,3,FALSE)</f>
        <v>1.3299000000000001</v>
      </c>
      <c r="G1616" s="10">
        <f>VLOOKUP(C1616,away!$B$2:$E$405,4,FALSE)</f>
        <v>1.3359000000000001</v>
      </c>
      <c r="H1616" s="10">
        <f>VLOOKUP(A1616,away!$A$2:$E$405,3,FALSE)</f>
        <v>1.1462000000000001</v>
      </c>
      <c r="I1616" s="10">
        <f>VLOOKUP(C1616,away!$B$2:$E$405,3,FALSE)</f>
        <v>1.2317</v>
      </c>
      <c r="J1616" s="10">
        <f>VLOOKUP(B1616,home!$B$2:$E$405,4,FALSE)</f>
        <v>0.63009999999999999</v>
      </c>
      <c r="K1616" s="12">
        <f t="shared" si="2126"/>
        <v>2.8944585675720007</v>
      </c>
      <c r="L1616" s="12">
        <f t="shared" si="2127"/>
        <v>0.88955913765400008</v>
      </c>
      <c r="M1616" s="13">
        <f t="shared" si="2128"/>
        <v>2.2731180533473751E-2</v>
      </c>
      <c r="N1616" s="13">
        <f t="shared" si="2129"/>
        <v>6.5794460246138969E-2</v>
      </c>
      <c r="O1616" s="13">
        <f t="shared" si="2130"/>
        <v>2.0220729353214301E-2</v>
      </c>
      <c r="P1616" s="13">
        <f t="shared" si="2131"/>
        <v>5.8528063318965769E-2</v>
      </c>
      <c r="Q1616" s="13">
        <f t="shared" si="2132"/>
        <v>9.52196695791062E-2</v>
      </c>
      <c r="R1616" s="13">
        <f t="shared" si="2133"/>
        <v>8.9937672830901205E-3</v>
      </c>
      <c r="S1616" s="13">
        <f t="shared" si="2134"/>
        <v>3.7674398287678622E-2</v>
      </c>
      <c r="T1616" s="13">
        <f t="shared" si="2135"/>
        <v>8.4703527158488529E-2</v>
      </c>
      <c r="U1616" s="13">
        <f t="shared" si="2136"/>
        <v>2.6032086767288954E-2</v>
      </c>
      <c r="V1616" s="13">
        <f t="shared" si="2137"/>
        <v>1.0778193539232797E-2</v>
      </c>
      <c r="W1616" s="13">
        <f t="shared" si="2138"/>
        <v>9.1869796138206311E-2</v>
      </c>
      <c r="X1616" s="13">
        <f t="shared" si="2139"/>
        <v>8.1723616629151591E-2</v>
      </c>
      <c r="Y1616" s="13">
        <f t="shared" si="2140"/>
        <v>3.6348994967297099E-2</v>
      </c>
      <c r="Z1616" s="13">
        <f t="shared" si="2141"/>
        <v>2.6668292895354689E-3</v>
      </c>
      <c r="AA1616" s="13">
        <f t="shared" si="2142"/>
        <v>7.7190268853478882E-3</v>
      </c>
      <c r="AB1616" s="13">
        <f t="shared" si="2143"/>
        <v>1.117120175080691E-2</v>
      </c>
      <c r="AC1616" s="13">
        <f t="shared" si="2144"/>
        <v>1.7344754515700763E-3</v>
      </c>
      <c r="AD1616" s="13">
        <f t="shared" si="2145"/>
        <v>6.6478329633331099E-2</v>
      </c>
      <c r="AE1616" s="13">
        <f t="shared" si="2146"/>
        <v>5.9136405581304362E-2</v>
      </c>
      <c r="AF1616" s="13">
        <f t="shared" si="2147"/>
        <v>2.6302664976431155E-2</v>
      </c>
      <c r="AG1616" s="13">
        <f t="shared" si="2148"/>
        <v>7.7992586581453888E-3</v>
      </c>
      <c r="AH1616" s="13">
        <f t="shared" si="2149"/>
        <v>5.9307559076740026E-4</v>
      </c>
      <c r="AI1616" s="13">
        <f t="shared" si="2150"/>
        <v>1.7166327249145271E-3</v>
      </c>
      <c r="AJ1616" s="13">
        <f t="shared" si="2151"/>
        <v>2.4843611490016622E-3</v>
      </c>
      <c r="AK1616" s="13">
        <f t="shared" si="2152"/>
        <v>2.3969601375569602E-3</v>
      </c>
      <c r="AL1616" s="13">
        <f t="shared" si="2153"/>
        <v>1.7863654534826175E-4</v>
      </c>
      <c r="AM1616" s="13">
        <f t="shared" si="2154"/>
        <v>3.8483754153014159E-2</v>
      </c>
      <c r="AN1616" s="13">
        <f t="shared" si="2155"/>
        <v>3.4233575158043816E-2</v>
      </c>
      <c r="AO1616" s="13">
        <f t="shared" si="2156"/>
        <v>1.5226394798201429E-2</v>
      </c>
      <c r="AP1616" s="13">
        <f t="shared" si="2157"/>
        <v>4.514926208755805E-3</v>
      </c>
      <c r="AQ1616" s="13">
        <f t="shared" si="2158"/>
        <v>1.0040734662080642E-3</v>
      </c>
      <c r="AR1616" s="13">
        <f t="shared" si="2159"/>
        <v>1.0551516221733708E-4</v>
      </c>
      <c r="AS1616" s="13">
        <f t="shared" si="2160"/>
        <v>3.0540926528872071E-4</v>
      </c>
      <c r="AT1616" s="13">
        <f t="shared" si="2161"/>
        <v>4.4199723226540403E-4</v>
      </c>
      <c r="AU1616" s="13">
        <f t="shared" si="2162"/>
        <v>4.2644755859123673E-4</v>
      </c>
      <c r="AV1616" s="13">
        <f t="shared" si="2163"/>
        <v>3.08583697396142E-4</v>
      </c>
      <c r="AW1616" s="13">
        <f t="shared" si="2164"/>
        <v>1.2776443330570689E-5</v>
      </c>
      <c r="AX1616" s="13">
        <f t="shared" si="2165"/>
        <v>1.856493865342107E-2</v>
      </c>
      <c r="AY1616" s="13">
        <f t="shared" si="2166"/>
        <v>1.651461081913666E-2</v>
      </c>
      <c r="AZ1616" s="13">
        <f t="shared" si="2167"/>
        <v>7.3453614794813139E-3</v>
      </c>
      <c r="BA1616" s="13">
        <f t="shared" si="2168"/>
        <v>2.1780444744814356E-3</v>
      </c>
      <c r="BB1616" s="13">
        <f t="shared" si="2169"/>
        <v>4.8437484112294135E-4</v>
      </c>
      <c r="BC1616" s="13">
        <f t="shared" si="2170"/>
        <v>8.6176013194123429E-5</v>
      </c>
      <c r="BD1616" s="13">
        <f t="shared" si="2171"/>
        <v>1.5643662785246044E-5</v>
      </c>
      <c r="BE1616" s="13">
        <f t="shared" si="2172"/>
        <v>4.5279933776962672E-5</v>
      </c>
      <c r="BF1616" s="13">
        <f t="shared" si="2173"/>
        <v>6.553044612991123E-5</v>
      </c>
      <c r="BG1616" s="13">
        <f t="shared" si="2174"/>
        <v>6.322505374584567E-5</v>
      </c>
      <c r="BH1616" s="13">
        <f t="shared" si="2175"/>
        <v>4.5750574624965809E-5</v>
      </c>
      <c r="BI1616" s="13">
        <f t="shared" si="2176"/>
        <v>2.6484628538914888E-5</v>
      </c>
      <c r="BJ1616" s="14">
        <f t="shared" si="2177"/>
        <v>0.75401295363266152</v>
      </c>
      <c r="BK1616" s="14">
        <f t="shared" si="2178"/>
        <v>0.14813955849540592</v>
      </c>
      <c r="BL1616" s="14">
        <f t="shared" si="2179"/>
        <v>8.3177708857349403E-2</v>
      </c>
      <c r="BM1616" s="14">
        <f t="shared" si="2180"/>
        <v>0.70000734558515743</v>
      </c>
      <c r="BN1616" s="14">
        <f t="shared" si="2181"/>
        <v>0.27148787031398913</v>
      </c>
    </row>
    <row r="1617" spans="1:66" x14ac:dyDescent="0.25">
      <c r="A1617" t="s">
        <v>290</v>
      </c>
      <c r="B1617" t="s">
        <v>310</v>
      </c>
      <c r="C1617" t="s">
        <v>305</v>
      </c>
      <c r="D1617" t="s">
        <v>402</v>
      </c>
      <c r="E1617" s="10">
        <f>VLOOKUP(A1617,home!$A$2:$E$405,3,FALSE)</f>
        <v>1.6292</v>
      </c>
      <c r="F1617" s="10">
        <f>VLOOKUP(B1617,home!$B$2:$E$405,3,FALSE)</f>
        <v>0.8286</v>
      </c>
      <c r="G1617" s="10">
        <f>VLOOKUP(C1617,away!$B$2:$E$405,4,FALSE)</f>
        <v>0.54559999999999997</v>
      </c>
      <c r="H1617" s="10">
        <f>VLOOKUP(A1617,away!$A$2:$E$405,3,FALSE)</f>
        <v>1.1462000000000001</v>
      </c>
      <c r="I1617" s="10">
        <f>VLOOKUP(C1617,away!$B$2:$E$405,3,FALSE)</f>
        <v>1.0179</v>
      </c>
      <c r="J1617" s="10">
        <f>VLOOKUP(B1617,home!$B$2:$E$405,4,FALSE)</f>
        <v>0.56710000000000005</v>
      </c>
      <c r="K1617" s="12">
        <f t="shared" si="2126"/>
        <v>0.73653551347199997</v>
      </c>
      <c r="L1617" s="12">
        <f t="shared" si="2127"/>
        <v>0.66164519935800015</v>
      </c>
      <c r="M1617" s="13">
        <f t="shared" si="2128"/>
        <v>0.24704600297589069</v>
      </c>
      <c r="N1617" s="13">
        <f t="shared" si="2129"/>
        <v>0.1819581546530529</v>
      </c>
      <c r="O1617" s="13">
        <f t="shared" si="2130"/>
        <v>0.16345680188958026</v>
      </c>
      <c r="P1617" s="13">
        <f t="shared" si="2131"/>
        <v>0.12039173951023298</v>
      </c>
      <c r="Q1617" s="13">
        <f t="shared" si="2132"/>
        <v>6.7009321433901925E-2</v>
      </c>
      <c r="R1617" s="13">
        <f t="shared" si="2133"/>
        <v>5.407520413632623E-2</v>
      </c>
      <c r="S1617" s="13">
        <f t="shared" si="2134"/>
        <v>1.4667481731848016E-2</v>
      </c>
      <c r="T1617" s="13">
        <f t="shared" si="2135"/>
        <v>4.4336395838978339E-2</v>
      </c>
      <c r="U1617" s="13">
        <f t="shared" si="2136"/>
        <v>3.9828308244652263E-2</v>
      </c>
      <c r="V1617" s="13">
        <f t="shared" si="2137"/>
        <v>7.942036969545834E-4</v>
      </c>
      <c r="W1617" s="13">
        <f t="shared" si="2138"/>
        <v>1.6451581656576422E-2</v>
      </c>
      <c r="X1617" s="13">
        <f t="shared" si="2139"/>
        <v>1.0885110024919922E-2</v>
      </c>
      <c r="Y1617" s="13">
        <f t="shared" si="2140"/>
        <v>3.6010403962359536E-3</v>
      </c>
      <c r="Z1617" s="13">
        <f t="shared" si="2141"/>
        <v>1.1926199740368045E-2</v>
      </c>
      <c r="AA1617" s="13">
        <f t="shared" si="2142"/>
        <v>8.7840696495416117E-3</v>
      </c>
      <c r="AB1617" s="13">
        <f t="shared" si="2143"/>
        <v>3.2348896248494694E-3</v>
      </c>
      <c r="AC1617" s="13">
        <f t="shared" si="2144"/>
        <v>2.4189716553305093E-5</v>
      </c>
      <c r="AD1617" s="13">
        <f t="shared" si="2145"/>
        <v>3.0292935357132621E-3</v>
      </c>
      <c r="AE1617" s="13">
        <f t="shared" si="2146"/>
        <v>2.0043175253509019E-3</v>
      </c>
      <c r="AF1617" s="13">
        <f t="shared" si="2147"/>
        <v>6.6307353431876558E-4</v>
      </c>
      <c r="AG1617" s="13">
        <f t="shared" si="2148"/>
        <v>1.4623980693445116E-4</v>
      </c>
      <c r="AH1617" s="13">
        <f t="shared" si="2149"/>
        <v>1.9727282011997855E-3</v>
      </c>
      <c r="AI1617" s="13">
        <f t="shared" si="2150"/>
        <v>1.4529843786113791E-3</v>
      </c>
      <c r="AJ1617" s="13">
        <f t="shared" si="2151"/>
        <v>5.3508729768366326E-4</v>
      </c>
      <c r="AK1617" s="13">
        <f t="shared" si="2152"/>
        <v>1.3137026585059396E-4</v>
      </c>
      <c r="AL1617" s="13">
        <f t="shared" si="2153"/>
        <v>4.7153032536957694E-7</v>
      </c>
      <c r="AM1617" s="13">
        <f t="shared" si="2154"/>
        <v>4.4623645395679574E-4</v>
      </c>
      <c r="AN1617" s="13">
        <f t="shared" si="2155"/>
        <v>2.952502075390511E-4</v>
      </c>
      <c r="AO1617" s="13">
        <f t="shared" si="2156"/>
        <v>9.7675441213833185E-5</v>
      </c>
      <c r="AP1617" s="13">
        <f t="shared" si="2157"/>
        <v>2.1542162258102433E-5</v>
      </c>
      <c r="AQ1617" s="13">
        <f t="shared" si="2158"/>
        <v>3.563317060466142E-6</v>
      </c>
      <c r="AR1617" s="13">
        <f t="shared" si="2159"/>
        <v>2.6104922879239639E-4</v>
      </c>
      <c r="AS1617" s="13">
        <f t="shared" si="2160"/>
        <v>1.9227202777007729E-4</v>
      </c>
      <c r="AT1617" s="13">
        <f t="shared" si="2161"/>
        <v>7.080758834996822E-5</v>
      </c>
      <c r="AU1617" s="13">
        <f t="shared" si="2162"/>
        <v>1.7384101147685955E-5</v>
      </c>
      <c r="AV1617" s="13">
        <f t="shared" si="2163"/>
        <v>3.2010019662650147E-6</v>
      </c>
      <c r="AW1617" s="13">
        <f t="shared" si="2164"/>
        <v>6.3830167727696787E-9</v>
      </c>
      <c r="AX1617" s="13">
        <f t="shared" si="2165"/>
        <v>5.4778165957498804E-5</v>
      </c>
      <c r="AY1617" s="13">
        <f t="shared" si="2166"/>
        <v>3.6243710535414907E-5</v>
      </c>
      <c r="AZ1617" s="13">
        <f t="shared" si="2167"/>
        <v>1.1990238541339122E-5</v>
      </c>
      <c r="BA1617" s="13">
        <f t="shared" si="2168"/>
        <v>2.6444279233447676E-6</v>
      </c>
      <c r="BB1617" s="13">
        <f t="shared" si="2169"/>
        <v>4.3741826013232767E-7</v>
      </c>
      <c r="BC1617" s="13">
        <f t="shared" si="2170"/>
        <v>5.7883138385616733E-8</v>
      </c>
      <c r="BD1617" s="13">
        <f t="shared" si="2171"/>
        <v>2.8786994837766201E-5</v>
      </c>
      <c r="BE1617" s="13">
        <f t="shared" si="2172"/>
        <v>2.1202644024149942E-5</v>
      </c>
      <c r="BF1617" s="13">
        <f t="shared" si="2173"/>
        <v>7.8082501516456513E-6</v>
      </c>
      <c r="BG1617" s="13">
        <f t="shared" si="2174"/>
        <v>1.917017844920051E-6</v>
      </c>
      <c r="BH1617" s="13">
        <f t="shared" si="2175"/>
        <v>3.5298793068579413E-7</v>
      </c>
      <c r="BI1617" s="13">
        <f t="shared" si="2176"/>
        <v>5.1997629355416041E-8</v>
      </c>
      <c r="BJ1617" s="14">
        <f t="shared" si="2177"/>
        <v>0.33105494783236711</v>
      </c>
      <c r="BK1617" s="14">
        <f t="shared" si="2178"/>
        <v>0.38296033287234038</v>
      </c>
      <c r="BL1617" s="14">
        <f t="shared" si="2179"/>
        <v>0.27407627752874009</v>
      </c>
      <c r="BM1617" s="14">
        <f t="shared" si="2180"/>
        <v>0.16604429604731222</v>
      </c>
      <c r="BN1617" s="14">
        <f t="shared" si="2181"/>
        <v>0.83393722459898501</v>
      </c>
    </row>
    <row r="1618" spans="1:66" x14ac:dyDescent="0.25">
      <c r="A1618" t="s">
        <v>290</v>
      </c>
      <c r="B1618" t="s">
        <v>316</v>
      </c>
      <c r="C1618" t="s">
        <v>294</v>
      </c>
      <c r="D1618" t="s">
        <v>402</v>
      </c>
      <c r="E1618" s="10">
        <f>VLOOKUP(A1618,home!$A$2:$E$405,3,FALSE)</f>
        <v>1.6292</v>
      </c>
      <c r="F1618" s="10">
        <f>VLOOKUP(B1618,home!$B$2:$E$405,3,FALSE)</f>
        <v>0.86650000000000005</v>
      </c>
      <c r="G1618" s="10">
        <f>VLOOKUP(C1618,away!$B$2:$E$405,4,FALSE)</f>
        <v>0.75819999999999999</v>
      </c>
      <c r="H1618" s="10">
        <f>VLOOKUP(A1618,away!$A$2:$E$405,3,FALSE)</f>
        <v>1.1462000000000001</v>
      </c>
      <c r="I1618" s="10">
        <f>VLOOKUP(C1618,away!$B$2:$E$405,3,FALSE)</f>
        <v>0.87239999999999995</v>
      </c>
      <c r="J1618" s="10">
        <f>VLOOKUP(B1618,home!$B$2:$E$405,4,FALSE)</f>
        <v>1.3856999999999999</v>
      </c>
      <c r="K1618" s="12">
        <f t="shared" si="2126"/>
        <v>1.0703523047600001</v>
      </c>
      <c r="L1618" s="12">
        <f t="shared" si="2127"/>
        <v>1.3856236202159999</v>
      </c>
      <c r="M1618" s="13">
        <f t="shared" si="2128"/>
        <v>8.5779440280240898E-2</v>
      </c>
      <c r="N1618" s="13">
        <f t="shared" si="2129"/>
        <v>9.1814221604978638E-2</v>
      </c>
      <c r="O1618" s="13">
        <f t="shared" si="2130"/>
        <v>0.11885801858120956</v>
      </c>
      <c r="P1618" s="13">
        <f t="shared" si="2131"/>
        <v>0.12721995412760456</v>
      </c>
      <c r="Q1618" s="13">
        <f t="shared" si="2132"/>
        <v>4.9136781852317138E-2</v>
      </c>
      <c r="R1618" s="13">
        <f t="shared" si="2133"/>
        <v>8.2346238999098112E-2</v>
      </c>
      <c r="S1618" s="13">
        <f t="shared" si="2134"/>
        <v>4.7170151365390683E-2</v>
      </c>
      <c r="T1618" s="13">
        <f t="shared" si="2135"/>
        <v>6.8085085555971522E-2</v>
      </c>
      <c r="U1618" s="13">
        <f t="shared" si="2136"/>
        <v>8.8139486701002467E-2</v>
      </c>
      <c r="V1618" s="13">
        <f t="shared" si="2137"/>
        <v>7.7731453199974144E-3</v>
      </c>
      <c r="W1618" s="13">
        <f t="shared" si="2138"/>
        <v>1.7531222568039E-2</v>
      </c>
      <c r="X1618" s="13">
        <f t="shared" si="2139"/>
        <v>2.4291676081538639E-2</v>
      </c>
      <c r="Y1618" s="13">
        <f t="shared" si="2140"/>
        <v>1.6829560076607998E-2</v>
      </c>
      <c r="Z1618" s="13">
        <f t="shared" si="2141"/>
        <v>3.8033631264367443E-2</v>
      </c>
      <c r="AA1618" s="13">
        <f t="shared" si="2142"/>
        <v>4.070938488220769E-2</v>
      </c>
      <c r="AB1618" s="13">
        <f t="shared" si="2143"/>
        <v>2.178669196701645E-2</v>
      </c>
      <c r="AC1618" s="13">
        <f t="shared" si="2144"/>
        <v>7.205246296537862E-4</v>
      </c>
      <c r="AD1618" s="13">
        <f t="shared" si="2145"/>
        <v>4.6911461202402667E-3</v>
      </c>
      <c r="AE1618" s="13">
        <f t="shared" si="2146"/>
        <v>6.5001628700895606E-3</v>
      </c>
      <c r="AF1618" s="13">
        <f t="shared" si="2147"/>
        <v>4.5033896040235621E-3</v>
      </c>
      <c r="AG1618" s="13">
        <f t="shared" si="2148"/>
        <v>2.0800010021234097E-3</v>
      </c>
      <c r="AH1618" s="13">
        <f t="shared" si="2149"/>
        <v>1.3175074460623305E-2</v>
      </c>
      <c r="AI1618" s="13">
        <f t="shared" si="2150"/>
        <v>1.4101971314312772E-2</v>
      </c>
      <c r="AJ1618" s="13">
        <f t="shared" si="2151"/>
        <v>7.547038748967041E-3</v>
      </c>
      <c r="AK1618" s="13">
        <f t="shared" si="2152"/>
        <v>2.6926634396899668E-3</v>
      </c>
      <c r="AL1618" s="13">
        <f t="shared" si="2153"/>
        <v>4.2744559783973701E-5</v>
      </c>
      <c r="AM1618" s="13">
        <f t="shared" si="2154"/>
        <v>1.0042358123530208E-3</v>
      </c>
      <c r="AN1618" s="13">
        <f t="shared" si="2155"/>
        <v>1.3914928618631484E-3</v>
      </c>
      <c r="AO1618" s="13">
        <f t="shared" si="2156"/>
        <v>9.6404268837976923E-4</v>
      </c>
      <c r="AP1618" s="13">
        <f t="shared" si="2157"/>
        <v>4.4526677330518046E-4</v>
      </c>
      <c r="AQ1618" s="13">
        <f t="shared" si="2158"/>
        <v>1.5424303959725517E-4</v>
      </c>
      <c r="AR1618" s="13">
        <f t="shared" si="2159"/>
        <v>3.6511388741488448E-3</v>
      </c>
      <c r="AS1618" s="13">
        <f t="shared" si="2160"/>
        <v>3.9080049089440481E-3</v>
      </c>
      <c r="AT1618" s="13">
        <f t="shared" si="2161"/>
        <v>2.0914710306508279E-3</v>
      </c>
      <c r="AU1618" s="13">
        <f t="shared" si="2162"/>
        <v>7.4620361266529564E-4</v>
      </c>
      <c r="AV1618" s="13">
        <f t="shared" si="2163"/>
        <v>1.9967518915913433E-4</v>
      </c>
      <c r="AW1618" s="13">
        <f t="shared" si="2164"/>
        <v>1.7609635819608982E-6</v>
      </c>
      <c r="AX1618" s="13">
        <f t="shared" si="2165"/>
        <v>1.7914768604576438E-4</v>
      </c>
      <c r="AY1618" s="13">
        <f t="shared" si="2166"/>
        <v>2.4823126529205142E-4</v>
      </c>
      <c r="AZ1618" s="13">
        <f t="shared" si="2167"/>
        <v>1.7197755223238533E-4</v>
      </c>
      <c r="BA1618" s="13">
        <f t="shared" si="2168"/>
        <v>7.9432052840041351E-5</v>
      </c>
      <c r="BB1618" s="13">
        <f t="shared" si="2169"/>
        <v>2.7515732154351659E-5</v>
      </c>
      <c r="BC1618" s="13">
        <f t="shared" si="2170"/>
        <v>7.6252896801213073E-6</v>
      </c>
      <c r="BD1618" s="13">
        <f t="shared" si="2171"/>
        <v>8.4318404411824874E-4</v>
      </c>
      <c r="BE1618" s="13">
        <f t="shared" si="2172"/>
        <v>9.0250398495882514E-4</v>
      </c>
      <c r="BF1618" s="13">
        <f t="shared" si="2173"/>
        <v>4.8299861017788142E-4</v>
      </c>
      <c r="BG1618" s="13">
        <f t="shared" si="2174"/>
        <v>1.723262251999241E-4</v>
      </c>
      <c r="BH1618" s="13">
        <f t="shared" si="2175"/>
        <v>4.6112443078332381E-5</v>
      </c>
      <c r="BI1618" s="13">
        <f t="shared" si="2176"/>
        <v>9.8713119454014803E-6</v>
      </c>
      <c r="BJ1618" s="14">
        <f t="shared" si="2177"/>
        <v>0.29013645808967292</v>
      </c>
      <c r="BK1618" s="14">
        <f t="shared" si="2178"/>
        <v>0.26895419154796335</v>
      </c>
      <c r="BL1618" s="14">
        <f t="shared" si="2179"/>
        <v>0.40241005932917429</v>
      </c>
      <c r="BM1618" s="14">
        <f t="shared" si="2180"/>
        <v>0.44413321448401899</v>
      </c>
      <c r="BN1618" s="14">
        <f t="shared" si="2181"/>
        <v>0.55515465544544895</v>
      </c>
    </row>
    <row r="1619" spans="1:66" x14ac:dyDescent="0.25">
      <c r="A1619" t="s">
        <v>290</v>
      </c>
      <c r="B1619" t="s">
        <v>293</v>
      </c>
      <c r="C1619" t="s">
        <v>312</v>
      </c>
      <c r="D1619" t="s">
        <v>402</v>
      </c>
      <c r="E1619" s="10">
        <f>VLOOKUP(A1619,home!$A$2:$E$405,3,FALSE)</f>
        <v>1.6292</v>
      </c>
      <c r="F1619" s="10">
        <f>VLOOKUP(B1619,home!$B$2:$E$405,3,FALSE)</f>
        <v>0.83040000000000003</v>
      </c>
      <c r="G1619" s="10">
        <f>VLOOKUP(C1619,away!$B$2:$E$405,4,FALSE)</f>
        <v>1.1048</v>
      </c>
      <c r="H1619" s="10">
        <f>VLOOKUP(A1619,away!$A$2:$E$405,3,FALSE)</f>
        <v>1.1462000000000001</v>
      </c>
      <c r="I1619" s="10">
        <f>VLOOKUP(C1619,away!$B$2:$E$405,3,FALSE)</f>
        <v>1.1778</v>
      </c>
      <c r="J1619" s="10">
        <f>VLOOKUP(B1619,home!$B$2:$E$405,4,FALSE)</f>
        <v>0.92379999999999995</v>
      </c>
      <c r="K1619" s="12">
        <f t="shared" si="2126"/>
        <v>1.4946703088640001</v>
      </c>
      <c r="L1619" s="12">
        <f t="shared" si="2127"/>
        <v>1.247124789768</v>
      </c>
      <c r="M1619" s="13">
        <f t="shared" si="2128"/>
        <v>6.4454540724637757E-2</v>
      </c>
      <c r="N1619" s="13">
        <f t="shared" si="2129"/>
        <v>9.6338288292581578E-2</v>
      </c>
      <c r="O1619" s="13">
        <f t="shared" si="2130"/>
        <v>8.0382855550806848E-2</v>
      </c>
      <c r="P1619" s="13">
        <f t="shared" si="2131"/>
        <v>0.12014586753349478</v>
      </c>
      <c r="Q1619" s="13">
        <f t="shared" si="2132"/>
        <v>7.1996989558851018E-2</v>
      </c>
      <c r="R1619" s="13">
        <f t="shared" si="2133"/>
        <v>5.0123725914875766E-2</v>
      </c>
      <c r="S1619" s="13">
        <f t="shared" si="2134"/>
        <v>5.5989187585112579E-2</v>
      </c>
      <c r="T1619" s="13">
        <f t="shared" si="2135"/>
        <v>8.9789230467510972E-2</v>
      </c>
      <c r="U1619" s="13">
        <f t="shared" si="2136"/>
        <v>7.4918444894601852E-2</v>
      </c>
      <c r="V1619" s="13">
        <f t="shared" si="2137"/>
        <v>1.159623414732185E-2</v>
      </c>
      <c r="W1619" s="13">
        <f t="shared" si="2138"/>
        <v>3.5870587540401996E-2</v>
      </c>
      <c r="X1619" s="13">
        <f t="shared" si="2139"/>
        <v>4.4735098945178478E-2</v>
      </c>
      <c r="Y1619" s="13">
        <f t="shared" si="2140"/>
        <v>2.7895125433628203E-2</v>
      </c>
      <c r="Z1619" s="13">
        <f t="shared" si="2141"/>
        <v>2.0836847047992758E-2</v>
      </c>
      <c r="AA1619" s="13">
        <f t="shared" si="2142"/>
        <v>3.114421661297526E-2</v>
      </c>
      <c r="AB1619" s="13">
        <f t="shared" si="2143"/>
        <v>2.3275167932121536E-2</v>
      </c>
      <c r="AC1619" s="13">
        <f t="shared" si="2144"/>
        <v>1.3509905548234663E-3</v>
      </c>
      <c r="AD1619" s="13">
        <f t="shared" si="2145"/>
        <v>1.3403675539536457E-2</v>
      </c>
      <c r="AE1619" s="13">
        <f t="shared" si="2146"/>
        <v>1.6716056039362888E-2</v>
      </c>
      <c r="AF1619" s="13">
        <f t="shared" si="2147"/>
        <v>1.0423503936920278E-2</v>
      </c>
      <c r="AG1619" s="13">
        <f t="shared" si="2148"/>
        <v>4.3331367186592055E-3</v>
      </c>
      <c r="AH1619" s="13">
        <f t="shared" si="2149"/>
        <v>6.4965371235389873E-3</v>
      </c>
      <c r="AI1619" s="13">
        <f t="shared" si="2150"/>
        <v>9.7101811489864603E-3</v>
      </c>
      <c r="AJ1619" s="13">
        <f t="shared" si="2151"/>
        <v>7.2567597285404951E-3</v>
      </c>
      <c r="AK1619" s="13">
        <f t="shared" si="2152"/>
        <v>3.6154877682698177E-3</v>
      </c>
      <c r="AL1619" s="13">
        <f t="shared" si="2153"/>
        <v>1.0073203868274708E-4</v>
      </c>
      <c r="AM1619" s="13">
        <f t="shared" si="2154"/>
        <v>4.0068151717183561E-3</v>
      </c>
      <c r="AN1619" s="13">
        <f t="shared" si="2155"/>
        <v>4.9969985286684882E-3</v>
      </c>
      <c r="AO1619" s="13">
        <f t="shared" si="2156"/>
        <v>3.1159403697683477E-3</v>
      </c>
      <c r="AP1619" s="13">
        <f t="shared" si="2157"/>
        <v>1.2953221595256577E-3</v>
      </c>
      <c r="AQ1619" s="13">
        <f t="shared" si="2158"/>
        <v>4.0385709397006711E-4</v>
      </c>
      <c r="AR1619" s="13">
        <f t="shared" si="2159"/>
        <v>1.6203984988827137E-3</v>
      </c>
      <c r="AS1619" s="13">
        <f t="shared" si="2160"/>
        <v>2.4219615248077878E-3</v>
      </c>
      <c r="AT1619" s="13">
        <f t="shared" si="2161"/>
        <v>1.8100169901705909E-3</v>
      </c>
      <c r="AU1619" s="13">
        <f t="shared" si="2162"/>
        <v>9.0179288458245438E-4</v>
      </c>
      <c r="AV1619" s="13">
        <f t="shared" si="2163"/>
        <v>3.3697076233255382E-4</v>
      </c>
      <c r="AW1619" s="13">
        <f t="shared" si="2164"/>
        <v>5.2157941429606372E-6</v>
      </c>
      <c r="AX1619" s="13">
        <f t="shared" si="2165"/>
        <v>9.9814461171220722E-4</v>
      </c>
      <c r="AY1619" s="13">
        <f t="shared" si="2166"/>
        <v>1.2448108890396484E-3</v>
      </c>
      <c r="AZ1619" s="13">
        <f t="shared" si="2167"/>
        <v>7.7621725914724451E-4</v>
      </c>
      <c r="BA1619" s="13">
        <f t="shared" si="2168"/>
        <v>3.2267992870943339E-4</v>
      </c>
      <c r="BB1619" s="13">
        <f t="shared" si="2169"/>
        <v>1.0060553456352638E-4</v>
      </c>
      <c r="BC1619" s="13">
        <f t="shared" si="2170"/>
        <v>2.5093531228407019E-5</v>
      </c>
      <c r="BD1619" s="13">
        <f t="shared" si="2171"/>
        <v>3.3680652287658089E-4</v>
      </c>
      <c r="BE1619" s="13">
        <f t="shared" si="2172"/>
        <v>5.034147095753491E-4</v>
      </c>
      <c r="BF1619" s="13">
        <f t="shared" si="2173"/>
        <v>3.7621950972383406E-4</v>
      </c>
      <c r="BG1619" s="13">
        <f t="shared" si="2174"/>
        <v>1.8744137693319513E-4</v>
      </c>
      <c r="BH1619" s="13">
        <f t="shared" si="2175"/>
        <v>7.0040765188658096E-5</v>
      </c>
      <c r="BI1619" s="13">
        <f t="shared" si="2176"/>
        <v>2.0937570427520482E-5</v>
      </c>
      <c r="BJ1619" s="14">
        <f t="shared" si="2177"/>
        <v>0.42878817755068249</v>
      </c>
      <c r="BK1619" s="14">
        <f t="shared" si="2178"/>
        <v>0.25488236347311288</v>
      </c>
      <c r="BL1619" s="14">
        <f t="shared" si="2179"/>
        <v>0.29550937779021841</v>
      </c>
      <c r="BM1619" s="14">
        <f t="shared" si="2180"/>
        <v>0.51533490319186182</v>
      </c>
      <c r="BN1619" s="14">
        <f t="shared" si="2181"/>
        <v>0.48344226757524777</v>
      </c>
    </row>
    <row r="1620" spans="1:66" x14ac:dyDescent="0.25">
      <c r="A1620" t="s">
        <v>290</v>
      </c>
      <c r="B1620" t="s">
        <v>301</v>
      </c>
      <c r="C1620" t="s">
        <v>298</v>
      </c>
      <c r="D1620" t="s">
        <v>402</v>
      </c>
      <c r="E1620" s="10">
        <f>VLOOKUP(A1620,home!$A$2:$E$405,3,FALSE)</f>
        <v>1.6292</v>
      </c>
      <c r="F1620" s="10">
        <f>VLOOKUP(B1620,home!$B$2:$E$405,3,FALSE)</f>
        <v>0.93879999999999997</v>
      </c>
      <c r="G1620" s="10">
        <f>VLOOKUP(C1620,away!$B$2:$E$405,4,FALSE)</f>
        <v>1.6248</v>
      </c>
      <c r="H1620" s="10">
        <f>VLOOKUP(A1620,away!$A$2:$E$405,3,FALSE)</f>
        <v>1.1462000000000001</v>
      </c>
      <c r="I1620" s="10">
        <f>VLOOKUP(C1620,away!$B$2:$E$405,3,FALSE)</f>
        <v>1.0264</v>
      </c>
      <c r="J1620" s="10">
        <f>VLOOKUP(B1620,home!$B$2:$E$405,4,FALSE)</f>
        <v>1.7962</v>
      </c>
      <c r="K1620" s="12">
        <f t="shared" si="2126"/>
        <v>2.4851201614080001</v>
      </c>
      <c r="L1620" s="12">
        <f t="shared" si="2127"/>
        <v>2.1131568772159999</v>
      </c>
      <c r="M1620" s="13">
        <f t="shared" si="2128"/>
        <v>1.0069169597871195E-2</v>
      </c>
      <c r="N1620" s="13">
        <f t="shared" si="2129"/>
        <v>2.5023096376306189E-2</v>
      </c>
      <c r="O1620" s="13">
        <f t="shared" si="2130"/>
        <v>2.1277734983595777E-2</v>
      </c>
      <c r="P1620" s="13">
        <f t="shared" si="2131"/>
        <v>5.287772819683019E-2</v>
      </c>
      <c r="Q1620" s="13">
        <f t="shared" si="2132"/>
        <v>3.1092700652806993E-2</v>
      </c>
      <c r="R1620" s="13">
        <f t="shared" si="2133"/>
        <v>2.248159600608245E-2</v>
      </c>
      <c r="S1620" s="13">
        <f t="shared" si="2134"/>
        <v>6.9421170039905472E-2</v>
      </c>
      <c r="T1620" s="13">
        <f t="shared" si="2135"/>
        <v>6.5703754215697505E-2</v>
      </c>
      <c r="U1620" s="13">
        <f t="shared" si="2136"/>
        <v>5.5869467495345063E-2</v>
      </c>
      <c r="V1620" s="13">
        <f t="shared" si="2137"/>
        <v>4.0506857478783929E-2</v>
      </c>
      <c r="W1620" s="13">
        <f t="shared" si="2138"/>
        <v>2.575636575497145E-2</v>
      </c>
      <c r="X1620" s="13">
        <f t="shared" si="2139"/>
        <v>5.4427241427208589E-2</v>
      </c>
      <c r="Y1620" s="13">
        <f t="shared" si="2140"/>
        <v>5.7506649764900712E-2</v>
      </c>
      <c r="Z1620" s="13">
        <f t="shared" si="2141"/>
        <v>1.5835713070348294E-2</v>
      </c>
      <c r="AA1620" s="13">
        <f t="shared" si="2142"/>
        <v>3.9353649821394728E-2</v>
      </c>
      <c r="AB1620" s="13">
        <f t="shared" si="2143"/>
        <v>4.8899274298069194E-2</v>
      </c>
      <c r="AC1620" s="13">
        <f t="shared" si="2144"/>
        <v>1.3294980404365435E-2</v>
      </c>
      <c r="AD1620" s="13">
        <f t="shared" si="2145"/>
        <v>1.6001915955569535E-2</v>
      </c>
      <c r="AE1620" s="13">
        <f t="shared" si="2146"/>
        <v>3.3814558750144198E-2</v>
      </c>
      <c r="AF1620" s="13">
        <f t="shared" si="2147"/>
        <v>3.5727733686445849E-2</v>
      </c>
      <c r="AG1620" s="13">
        <f t="shared" si="2148"/>
        <v>2.5166102048951599E-2</v>
      </c>
      <c r="AH1620" s="13">
        <f t="shared" si="2149"/>
        <v>8.3658364950564505E-3</v>
      </c>
      <c r="AI1620" s="13">
        <f t="shared" si="2150"/>
        <v>2.0790108940907621E-2</v>
      </c>
      <c r="AJ1620" s="13">
        <f t="shared" si="2151"/>
        <v>2.583295944345913E-2</v>
      </c>
      <c r="AK1620" s="13">
        <f t="shared" si="2152"/>
        <v>2.1399336113925159E-2</v>
      </c>
      <c r="AL1620" s="13">
        <f t="shared" si="2153"/>
        <v>2.792716334236132E-3</v>
      </c>
      <c r="AM1620" s="13">
        <f t="shared" si="2154"/>
        <v>7.9533367924684399E-3</v>
      </c>
      <c r="AN1620" s="13">
        <f t="shared" si="2155"/>
        <v>1.6806648339819725E-2</v>
      </c>
      <c r="AO1620" s="13">
        <f t="shared" si="2156"/>
        <v>1.7757542261120463E-2</v>
      </c>
      <c r="AP1620" s="13">
        <f t="shared" si="2157"/>
        <v>1.2508157517180155E-2</v>
      </c>
      <c r="AQ1620" s="13">
        <f t="shared" si="2158"/>
        <v>6.6079247696825627E-3</v>
      </c>
      <c r="AR1620" s="13">
        <f t="shared" si="2159"/>
        <v>3.5356649846386263E-3</v>
      </c>
      <c r="AS1620" s="13">
        <f t="shared" si="2160"/>
        <v>8.7865523373097561E-3</v>
      </c>
      <c r="AT1620" s="13">
        <f t="shared" si="2161"/>
        <v>1.0917819181357532E-2</v>
      </c>
      <c r="AU1620" s="13">
        <f t="shared" si="2162"/>
        <v>9.0440308553995305E-3</v>
      </c>
      <c r="AV1620" s="13">
        <f t="shared" si="2163"/>
        <v>5.6188758547873544E-3</v>
      </c>
      <c r="AW1620" s="13">
        <f t="shared" si="2164"/>
        <v>4.0738352027395818E-4</v>
      </c>
      <c r="AX1620" s="13">
        <f t="shared" si="2165"/>
        <v>3.2941662689052269E-3</v>
      </c>
      <c r="AY1620" s="13">
        <f t="shared" si="2166"/>
        <v>6.9610901058300501E-3</v>
      </c>
      <c r="AZ1620" s="13">
        <f t="shared" si="2167"/>
        <v>7.3549377150275127E-3</v>
      </c>
      <c r="BA1620" s="13">
        <f t="shared" si="2168"/>
        <v>5.1807124046685735E-3</v>
      </c>
      <c r="BB1620" s="13">
        <f t="shared" si="2169"/>
        <v>2.7369145117009095E-3</v>
      </c>
      <c r="BC1620" s="13">
        <f t="shared" si="2170"/>
        <v>1.1567059445506092E-3</v>
      </c>
      <c r="BD1620" s="13">
        <f t="shared" si="2171"/>
        <v>1.245235796303486E-3</v>
      </c>
      <c r="BE1620" s="13">
        <f t="shared" si="2172"/>
        <v>3.0945605831007384E-3</v>
      </c>
      <c r="BF1620" s="13">
        <f t="shared" si="2173"/>
        <v>3.8451774478810712E-3</v>
      </c>
      <c r="BG1620" s="13">
        <f t="shared" si="2174"/>
        <v>3.1852426666402036E-3</v>
      </c>
      <c r="BH1620" s="13">
        <f t="shared" si="2175"/>
        <v>1.978927692461138E-3</v>
      </c>
      <c r="BI1620" s="13">
        <f t="shared" si="2176"/>
        <v>9.8357462130075658E-4</v>
      </c>
      <c r="BJ1620" s="14">
        <f t="shared" si="2177"/>
        <v>0.45853825526395675</v>
      </c>
      <c r="BK1620" s="14">
        <f t="shared" si="2178"/>
        <v>0.19592371215782242</v>
      </c>
      <c r="BL1620" s="14">
        <f t="shared" si="2179"/>
        <v>0.31650562561901585</v>
      </c>
      <c r="BM1620" s="14">
        <f t="shared" si="2180"/>
        <v>0.81742757371209418</v>
      </c>
      <c r="BN1620" s="14">
        <f t="shared" si="2181"/>
        <v>0.16282202581349281</v>
      </c>
    </row>
    <row r="1621" spans="1:66" x14ac:dyDescent="0.25">
      <c r="A1621" t="s">
        <v>290</v>
      </c>
      <c r="B1621" t="s">
        <v>304</v>
      </c>
      <c r="C1621" t="s">
        <v>302</v>
      </c>
      <c r="D1621" t="s">
        <v>402</v>
      </c>
      <c r="E1621" s="10">
        <f>VLOOKUP(A1621,home!$A$2:$E$405,3,FALSE)</f>
        <v>1.6292</v>
      </c>
      <c r="F1621" s="10">
        <f>VLOOKUP(B1621,home!$B$2:$E$405,3,FALSE)</f>
        <v>0.86650000000000005</v>
      </c>
      <c r="G1621" s="10">
        <f>VLOOKUP(C1621,away!$B$2:$E$405,4,FALSE)</f>
        <v>1.0109999999999999</v>
      </c>
      <c r="H1621" s="10">
        <f>VLOOKUP(A1621,away!$A$2:$E$405,3,FALSE)</f>
        <v>1.1462000000000001</v>
      </c>
      <c r="I1621" s="10">
        <f>VLOOKUP(C1621,away!$B$2:$E$405,3,FALSE)</f>
        <v>0.97509999999999997</v>
      </c>
      <c r="J1621" s="10">
        <f>VLOOKUP(B1621,home!$B$2:$E$405,4,FALSE)</f>
        <v>0.71850000000000003</v>
      </c>
      <c r="K1621" s="12">
        <f t="shared" si="2126"/>
        <v>1.4272305197999999</v>
      </c>
      <c r="L1621" s="12">
        <f t="shared" si="2127"/>
        <v>0.80303843696999999</v>
      </c>
      <c r="M1621" s="13">
        <f t="shared" si="2128"/>
        <v>0.10749951352537586</v>
      </c>
      <c r="N1621" s="13">
        <f t="shared" si="2129"/>
        <v>0.15342658656706931</v>
      </c>
      <c r="O1621" s="13">
        <f t="shared" si="2130"/>
        <v>8.6326241316453209E-2</v>
      </c>
      <c r="P1621" s="13">
        <f t="shared" si="2131"/>
        <v>0.12320744626646174</v>
      </c>
      <c r="Q1621" s="13">
        <f t="shared" si="2132"/>
        <v>0.10948755344862902</v>
      </c>
      <c r="R1621" s="13">
        <f t="shared" si="2133"/>
        <v>3.4661644948129802E-2</v>
      </c>
      <c r="S1621" s="13">
        <f t="shared" si="2134"/>
        <v>3.5302659327662245E-2</v>
      </c>
      <c r="T1621" s="13">
        <f t="shared" si="2135"/>
        <v>8.7922713789056389E-2</v>
      </c>
      <c r="U1621" s="13">
        <f t="shared" si="2136"/>
        <v>4.9470157536442336E-2</v>
      </c>
      <c r="V1621" s="13">
        <f t="shared" si="2137"/>
        <v>4.4956797782773356E-3</v>
      </c>
      <c r="W1621" s="13">
        <f t="shared" si="2138"/>
        <v>5.2087992606705671E-2</v>
      </c>
      <c r="X1621" s="13">
        <f t="shared" si="2139"/>
        <v>4.1828660167793838E-2</v>
      </c>
      <c r="Y1621" s="13">
        <f t="shared" si="2140"/>
        <v>1.6795010940847229E-2</v>
      </c>
      <c r="Z1621" s="13">
        <f t="shared" si="2141"/>
        <v>9.2782110606517507E-3</v>
      </c>
      <c r="AA1621" s="13">
        <f t="shared" si="2142"/>
        <v>1.3242145994908108E-2</v>
      </c>
      <c r="AB1621" s="13">
        <f t="shared" si="2143"/>
        <v>9.4497974557900943E-3</v>
      </c>
      <c r="AC1621" s="13">
        <f t="shared" si="2144"/>
        <v>3.2203705309243806E-4</v>
      </c>
      <c r="AD1621" s="13">
        <f t="shared" si="2145"/>
        <v>1.8585393190851781E-2</v>
      </c>
      <c r="AE1621" s="13">
        <f t="shared" si="2146"/>
        <v>1.4924785098454497E-2</v>
      </c>
      <c r="AF1621" s="13">
        <f t="shared" si="2147"/>
        <v>5.9925880487880223E-3</v>
      </c>
      <c r="AG1621" s="13">
        <f t="shared" si="2148"/>
        <v>1.6040928467012784E-3</v>
      </c>
      <c r="AH1621" s="13">
        <f t="shared" si="2149"/>
        <v>1.8626900270058866E-3</v>
      </c>
      <c r="AI1621" s="13">
        <f t="shared" si="2150"/>
        <v>2.6584880554698874E-3</v>
      </c>
      <c r="AJ1621" s="13">
        <f t="shared" si="2151"/>
        <v>1.8971376446451898E-3</v>
      </c>
      <c r="AK1621" s="13">
        <f t="shared" si="2152"/>
        <v>9.0255091556636676E-4</v>
      </c>
      <c r="AL1621" s="13">
        <f t="shared" si="2153"/>
        <v>1.4763736732754686E-5</v>
      </c>
      <c r="AM1621" s="13">
        <f t="shared" si="2154"/>
        <v>5.3051280768933546E-3</v>
      </c>
      <c r="AN1621" s="13">
        <f t="shared" si="2155"/>
        <v>4.2602217587941011E-3</v>
      </c>
      <c r="AO1621" s="13">
        <f t="shared" si="2156"/>
        <v>1.7105609111637994E-3</v>
      </c>
      <c r="AP1621" s="13">
        <f t="shared" si="2157"/>
        <v>4.5788205348098549E-4</v>
      </c>
      <c r="AQ1621" s="13">
        <f t="shared" si="2158"/>
        <v>9.1924222135996117E-5</v>
      </c>
      <c r="AR1621" s="13">
        <f t="shared" si="2159"/>
        <v>2.9916233756928297E-4</v>
      </c>
      <c r="AS1621" s="13">
        <f t="shared" si="2160"/>
        <v>4.2697361855359081E-4</v>
      </c>
      <c r="AT1621" s="13">
        <f t="shared" si="2161"/>
        <v>3.0469488977456424E-4</v>
      </c>
      <c r="AU1621" s="13">
        <f t="shared" si="2162"/>
        <v>1.4495661530445158E-4</v>
      </c>
      <c r="AV1621" s="13">
        <f t="shared" si="2163"/>
        <v>5.1721626352355298E-5</v>
      </c>
      <c r="AW1621" s="13">
        <f t="shared" si="2164"/>
        <v>4.7002856119997246E-7</v>
      </c>
      <c r="AX1621" s="13">
        <f t="shared" si="2165"/>
        <v>1.2619401171316787E-3</v>
      </c>
      <c r="AY1621" s="13">
        <f t="shared" si="2166"/>
        <v>1.0133864192111619E-3</v>
      </c>
      <c r="AZ1621" s="13">
        <f t="shared" si="2167"/>
        <v>4.0689412306497822E-4</v>
      </c>
      <c r="BA1621" s="13">
        <f t="shared" si="2168"/>
        <v>1.0891720686612632E-4</v>
      </c>
      <c r="BB1621" s="13">
        <f t="shared" si="2169"/>
        <v>2.1866175890228056E-5</v>
      </c>
      <c r="BC1621" s="13">
        <f t="shared" si="2170"/>
        <v>3.5118759418799686E-6</v>
      </c>
      <c r="BD1621" s="13">
        <f t="shared" si="2171"/>
        <v>4.0039809326988064E-5</v>
      </c>
      <c r="BE1621" s="13">
        <f t="shared" si="2172"/>
        <v>5.7146037878450063E-5</v>
      </c>
      <c r="BF1621" s="13">
        <f t="shared" si="2173"/>
        <v>4.0780284672885388E-5</v>
      </c>
      <c r="BG1621" s="13">
        <f t="shared" si="2174"/>
        <v>1.9400955630424718E-5</v>
      </c>
      <c r="BH1621" s="13">
        <f t="shared" si="2175"/>
        <v>6.9224089972569554E-6</v>
      </c>
      <c r="BI1621" s="13">
        <f t="shared" si="2176"/>
        <v>1.9759746782846484E-6</v>
      </c>
      <c r="BJ1621" s="14">
        <f t="shared" si="2177"/>
        <v>0.51729760964547111</v>
      </c>
      <c r="BK1621" s="14">
        <f t="shared" si="2178"/>
        <v>0.27185548610681354</v>
      </c>
      <c r="BL1621" s="14">
        <f t="shared" si="2179"/>
        <v>0.20186462845314943</v>
      </c>
      <c r="BM1621" s="14">
        <f t="shared" si="2180"/>
        <v>0.38467403280331691</v>
      </c>
      <c r="BN1621" s="14">
        <f t="shared" si="2181"/>
        <v>0.614608986072119</v>
      </c>
    </row>
    <row r="1622" spans="1:66" x14ac:dyDescent="0.25">
      <c r="A1622" t="s">
        <v>290</v>
      </c>
      <c r="B1622" t="s">
        <v>295</v>
      </c>
      <c r="C1622" t="s">
        <v>311</v>
      </c>
      <c r="D1622" t="s">
        <v>402</v>
      </c>
      <c r="E1622" s="10">
        <f>VLOOKUP(A1622,home!$A$2:$E$405,3,FALSE)</f>
        <v>1.6292</v>
      </c>
      <c r="F1622" s="10">
        <f>VLOOKUP(B1622,home!$B$2:$E$405,3,FALSE)</f>
        <v>1.0570999999999999</v>
      </c>
      <c r="G1622" s="10">
        <f>VLOOKUP(C1622,away!$B$2:$E$405,4,FALSE)</f>
        <v>1.0229999999999999</v>
      </c>
      <c r="H1622" s="10">
        <f>VLOOKUP(A1622,away!$A$2:$E$405,3,FALSE)</f>
        <v>1.1462000000000001</v>
      </c>
      <c r="I1622" s="10">
        <f>VLOOKUP(C1622,away!$B$2:$E$405,3,FALSE)</f>
        <v>1.0663</v>
      </c>
      <c r="J1622" s="10">
        <f>VLOOKUP(B1622,home!$B$2:$E$405,4,FALSE)</f>
        <v>0.72699999999999998</v>
      </c>
      <c r="K1622" s="12">
        <f t="shared" si="2126"/>
        <v>1.7618385483599996</v>
      </c>
      <c r="L1622" s="12">
        <f t="shared" si="2127"/>
        <v>0.88853435462000008</v>
      </c>
      <c r="M1622" s="13">
        <f t="shared" si="2128"/>
        <v>7.0624871924188093E-2</v>
      </c>
      <c r="N1622" s="13">
        <f t="shared" si="2129"/>
        <v>0.12442962182902244</v>
      </c>
      <c r="O1622" s="13">
        <f t="shared" si="2130"/>
        <v>6.275262499527863E-2</v>
      </c>
      <c r="P1622" s="13">
        <f t="shared" si="2131"/>
        <v>0.11055999372746113</v>
      </c>
      <c r="Q1622" s="13">
        <f t="shared" si="2132"/>
        <v>0.10961245214811433</v>
      </c>
      <c r="R1622" s="13">
        <f t="shared" si="2133"/>
        <v>2.7878931575445392E-2</v>
      </c>
      <c r="S1622" s="13">
        <f t="shared" si="2134"/>
        <v>4.3269148247580227E-2</v>
      </c>
      <c r="T1622" s="13">
        <f t="shared" si="2135"/>
        <v>9.7394429427740403E-2</v>
      </c>
      <c r="U1622" s="13">
        <f t="shared" si="2136"/>
        <v>4.9118176336710465E-2</v>
      </c>
      <c r="V1622" s="13">
        <f t="shared" si="2137"/>
        <v>7.5262071727369186E-3</v>
      </c>
      <c r="W1622" s="13">
        <f t="shared" si="2138"/>
        <v>6.4373147858271224E-2</v>
      </c>
      <c r="X1622" s="13">
        <f t="shared" si="2139"/>
        <v>5.7197753387106851E-2</v>
      </c>
      <c r="Y1622" s="13">
        <f t="shared" si="2140"/>
        <v>2.5411084445763454E-2</v>
      </c>
      <c r="Z1622" s="13">
        <f t="shared" si="2141"/>
        <v>8.2571294916278376E-3</v>
      </c>
      <c r="AA1622" s="13">
        <f t="shared" si="2142"/>
        <v>1.4547729037150131E-2</v>
      </c>
      <c r="AB1622" s="13">
        <f t="shared" si="2143"/>
        <v>1.2815374904373603E-2</v>
      </c>
      <c r="AC1622" s="13">
        <f t="shared" si="2144"/>
        <v>7.363707316724213E-4</v>
      </c>
      <c r="AD1622" s="13">
        <f t="shared" si="2145"/>
        <v>2.8353773343995053E-2</v>
      </c>
      <c r="AE1622" s="13">
        <f t="shared" si="2146"/>
        <v>2.5193301699248404E-2</v>
      </c>
      <c r="AF1622" s="13">
        <f t="shared" si="2147"/>
        <v>1.1192557033044316E-2</v>
      </c>
      <c r="AG1622" s="13">
        <f t="shared" si="2148"/>
        <v>3.3149904799678583E-3</v>
      </c>
      <c r="AH1622" s="13">
        <f t="shared" si="2149"/>
        <v>1.8341858059643275E-3</v>
      </c>
      <c r="AI1622" s="13">
        <f t="shared" si="2150"/>
        <v>3.2315392578027066E-3</v>
      </c>
      <c r="AJ1622" s="13">
        <f t="shared" si="2151"/>
        <v>2.8467252174677361E-3</v>
      </c>
      <c r="AK1622" s="13">
        <f t="shared" si="2152"/>
        <v>1.6718234082410534E-3</v>
      </c>
      <c r="AL1622" s="13">
        <f t="shared" si="2153"/>
        <v>4.6110182578274342E-5</v>
      </c>
      <c r="AM1622" s="13">
        <f t="shared" si="2154"/>
        <v>9.9909541737825368E-3</v>
      </c>
      <c r="AN1622" s="13">
        <f t="shared" si="2155"/>
        <v>8.8773060188398617E-3</v>
      </c>
      <c r="AO1622" s="13">
        <f t="shared" si="2156"/>
        <v>3.943895687107059E-3</v>
      </c>
      <c r="AP1622" s="13">
        <f t="shared" si="2157"/>
        <v>1.1680956030107577E-3</v>
      </c>
      <c r="AQ1622" s="13">
        <f t="shared" si="2158"/>
        <v>2.5947326818890584E-4</v>
      </c>
      <c r="AR1622" s="13">
        <f t="shared" si="2159"/>
        <v>3.2594742027113581E-4</v>
      </c>
      <c r="AS1622" s="13">
        <f t="shared" si="2160"/>
        <v>5.7426672977218456E-4</v>
      </c>
      <c r="AT1622" s="13">
        <f t="shared" si="2161"/>
        <v>5.0588263077663506E-4</v>
      </c>
      <c r="AU1622" s="13">
        <f t="shared" si="2162"/>
        <v>2.9709450661601474E-4</v>
      </c>
      <c r="AV1622" s="13">
        <f t="shared" si="2163"/>
        <v>1.3085813856552247E-4</v>
      </c>
      <c r="AW1622" s="13">
        <f t="shared" si="2164"/>
        <v>2.0050937036657762E-6</v>
      </c>
      <c r="AX1622" s="13">
        <f t="shared" si="2165"/>
        <v>2.9337413663780478E-3</v>
      </c>
      <c r="AY1622" s="13">
        <f t="shared" si="2166"/>
        <v>2.6067299915967157E-3</v>
      </c>
      <c r="AZ1622" s="13">
        <f t="shared" si="2167"/>
        <v>1.1580845753759929E-3</v>
      </c>
      <c r="BA1622" s="13">
        <f t="shared" si="2168"/>
        <v>3.4299931025902829E-4</v>
      </c>
      <c r="BB1622" s="13">
        <f t="shared" si="2169"/>
        <v>7.6191667694027715E-5</v>
      </c>
      <c r="BC1622" s="13">
        <f t="shared" si="2170"/>
        <v>1.3539782856386889E-5</v>
      </c>
      <c r="BD1622" s="13">
        <f t="shared" si="2171"/>
        <v>4.8269246785111228E-5</v>
      </c>
      <c r="BE1622" s="13">
        <f t="shared" si="2172"/>
        <v>8.5042619686310949E-5</v>
      </c>
      <c r="BF1622" s="13">
        <f t="shared" si="2173"/>
        <v>7.4915682808430819E-5</v>
      </c>
      <c r="BG1622" s="13">
        <f t="shared" si="2174"/>
        <v>4.3996445949534641E-5</v>
      </c>
      <c r="BH1622" s="13">
        <f t="shared" si="2175"/>
        <v>1.9378658616181829E-5</v>
      </c>
      <c r="BI1622" s="13">
        <f t="shared" si="2176"/>
        <v>6.8284135530995561E-6</v>
      </c>
      <c r="BJ1622" s="14">
        <f t="shared" si="2177"/>
        <v>0.57784412309736355</v>
      </c>
      <c r="BK1622" s="14">
        <f t="shared" si="2178"/>
        <v>0.23536943197781376</v>
      </c>
      <c r="BL1622" s="14">
        <f t="shared" si="2179"/>
        <v>0.17880959103183419</v>
      </c>
      <c r="BM1622" s="14">
        <f t="shared" si="2180"/>
        <v>0.49181705450123647</v>
      </c>
      <c r="BN1622" s="14">
        <f t="shared" si="2181"/>
        <v>0.50585849619950995</v>
      </c>
    </row>
    <row r="1623" spans="1:66" x14ac:dyDescent="0.25">
      <c r="A1623" t="s">
        <v>290</v>
      </c>
      <c r="B1623" t="s">
        <v>303</v>
      </c>
      <c r="C1623" t="s">
        <v>299</v>
      </c>
      <c r="D1623" t="s">
        <v>402</v>
      </c>
      <c r="E1623" s="10">
        <f>VLOOKUP(A1623,home!$A$2:$E$405,3,FALSE)</f>
        <v>1.6292</v>
      </c>
      <c r="F1623" s="10">
        <f>VLOOKUP(B1623,home!$B$2:$E$405,3,FALSE)</f>
        <v>1.0470999999999999</v>
      </c>
      <c r="G1623" s="10">
        <f>VLOOKUP(C1623,away!$B$2:$E$405,4,FALSE)</f>
        <v>1.2637</v>
      </c>
      <c r="H1623" s="10">
        <f>VLOOKUP(A1623,away!$A$2:$E$405,3,FALSE)</f>
        <v>1.1462000000000001</v>
      </c>
      <c r="I1623" s="10">
        <f>VLOOKUP(C1623,away!$B$2:$E$405,3,FALSE)</f>
        <v>1.1291</v>
      </c>
      <c r="J1623" s="10">
        <f>VLOOKUP(B1623,home!$B$2:$E$405,4,FALSE)</f>
        <v>1.1291</v>
      </c>
      <c r="K1623" s="12">
        <f t="shared" si="2126"/>
        <v>2.1557904638839998</v>
      </c>
      <c r="L1623" s="12">
        <f t="shared" si="2127"/>
        <v>1.4612523376220001</v>
      </c>
      <c r="M1623" s="13">
        <f t="shared" si="2128"/>
        <v>2.6861995406309725E-2</v>
      </c>
      <c r="N1623" s="13">
        <f t="shared" si="2129"/>
        <v>5.7908833537818311E-2</v>
      </c>
      <c r="O1623" s="13">
        <f t="shared" si="2130"/>
        <v>3.9252153580661517E-2</v>
      </c>
      <c r="P1623" s="13">
        <f t="shared" si="2131"/>
        <v>8.4619418376100292E-2</v>
      </c>
      <c r="Q1623" s="13">
        <f t="shared" si="2132"/>
        <v>6.241965555773734E-2</v>
      </c>
      <c r="R1623" s="13">
        <f t="shared" si="2133"/>
        <v>2.8678650588219706E-2</v>
      </c>
      <c r="S1623" s="13">
        <f t="shared" si="2134"/>
        <v>6.6641046746545446E-2</v>
      </c>
      <c r="T1623" s="13">
        <f t="shared" si="2135"/>
        <v>9.1210867597303763E-2</v>
      </c>
      <c r="U1623" s="13">
        <f t="shared" si="2136"/>
        <v>6.18251614551453E-2</v>
      </c>
      <c r="V1623" s="13">
        <f t="shared" si="2137"/>
        <v>2.332550558830946E-2</v>
      </c>
      <c r="W1623" s="13">
        <f t="shared" si="2138"/>
        <v>4.4854566070098016E-2</v>
      </c>
      <c r="X1623" s="13">
        <f t="shared" si="2139"/>
        <v>6.5543839522951189E-2</v>
      </c>
      <c r="Y1623" s="13">
        <f t="shared" si="2140"/>
        <v>4.7888044359816841E-2</v>
      </c>
      <c r="Z1623" s="13">
        <f t="shared" si="2141"/>
        <v>1.3968915070626862E-2</v>
      </c>
      <c r="AA1623" s="13">
        <f t="shared" si="2142"/>
        <v>3.0114053900062877E-2</v>
      </c>
      <c r="AB1623" s="13">
        <f t="shared" si="2143"/>
        <v>3.2459795113322164E-2</v>
      </c>
      <c r="AC1623" s="13">
        <f t="shared" si="2144"/>
        <v>4.5924332089724252E-3</v>
      </c>
      <c r="AD1623" s="13">
        <f t="shared" si="2145"/>
        <v>2.4174261448893036E-2</v>
      </c>
      <c r="AE1623" s="13">
        <f t="shared" si="2146"/>
        <v>3.5324696052480349E-2</v>
      </c>
      <c r="AF1623" s="13">
        <f t="shared" si="2147"/>
        <v>2.5809147341236783E-2</v>
      </c>
      <c r="AG1623" s="13">
        <f t="shared" si="2148"/>
        <v>1.2571225628137624E-2</v>
      </c>
      <c r="AH1623" s="13">
        <f t="shared" si="2149"/>
        <v>5.1030274502491726E-3</v>
      </c>
      <c r="AI1623" s="13">
        <f t="shared" si="2150"/>
        <v>1.1001057914185448E-2</v>
      </c>
      <c r="AJ1623" s="13">
        <f t="shared" si="2151"/>
        <v>1.1857987872018298E-2</v>
      </c>
      <c r="AK1623" s="13">
        <f t="shared" si="2152"/>
        <v>8.5211123917830565E-3</v>
      </c>
      <c r="AL1623" s="13">
        <f t="shared" si="2153"/>
        <v>5.7867484704141145E-4</v>
      </c>
      <c r="AM1623" s="13">
        <f t="shared" si="2154"/>
        <v>1.0422928460592442E-2</v>
      </c>
      <c r="AN1623" s="13">
        <f t="shared" si="2155"/>
        <v>1.5230528577907581E-2</v>
      </c>
      <c r="AO1623" s="13">
        <f t="shared" si="2156"/>
        <v>1.1127822743843068E-2</v>
      </c>
      <c r="AP1623" s="13">
        <f t="shared" si="2157"/>
        <v>5.4201856656946462E-3</v>
      </c>
      <c r="AQ1623" s="13">
        <f t="shared" si="2158"/>
        <v>1.9800647435853896E-3</v>
      </c>
      <c r="AR1623" s="13">
        <f t="shared" si="2159"/>
        <v>1.4913621581251677E-3</v>
      </c>
      <c r="AS1623" s="13">
        <f t="shared" si="2160"/>
        <v>3.215064318683698E-3</v>
      </c>
      <c r="AT1623" s="13">
        <f t="shared" si="2161"/>
        <v>3.4655024994960132E-3</v>
      </c>
      <c r="AU1623" s="13">
        <f t="shared" si="2162"/>
        <v>2.4902990803265567E-3</v>
      </c>
      <c r="AV1623" s="13">
        <f t="shared" si="2163"/>
        <v>1.3421407523967718E-3</v>
      </c>
      <c r="AW1623" s="13">
        <f t="shared" si="2164"/>
        <v>5.0636522224113638E-5</v>
      </c>
      <c r="AX1623" s="13">
        <f t="shared" si="2165"/>
        <v>3.7449416301817214E-3</v>
      </c>
      <c r="AY1623" s="13">
        <f t="shared" si="2166"/>
        <v>5.4723047113609848E-3</v>
      </c>
      <c r="AZ1623" s="13">
        <f t="shared" si="2167"/>
        <v>3.9982090258280627E-3</v>
      </c>
      <c r="BA1623" s="13">
        <f t="shared" si="2168"/>
        <v>1.947464095097545E-3</v>
      </c>
      <c r="BB1623" s="13">
        <f t="shared" si="2169"/>
        <v>7.1143411534905024E-4</v>
      </c>
      <c r="BC1623" s="13">
        <f t="shared" si="2170"/>
        <v>2.0791695282356784E-4</v>
      </c>
      <c r="BD1623" s="13">
        <f t="shared" si="2171"/>
        <v>3.632094066335656E-4</v>
      </c>
      <c r="BE1623" s="13">
        <f t="shared" si="2172"/>
        <v>7.830033752136066E-4</v>
      </c>
      <c r="BF1623" s="13">
        <f t="shared" si="2173"/>
        <v>8.439956047372394E-4</v>
      </c>
      <c r="BG1623" s="13">
        <f t="shared" si="2174"/>
        <v>6.0649255875085009E-4</v>
      </c>
      <c r="BH1623" s="13">
        <f t="shared" si="2175"/>
        <v>3.2686771864292235E-4</v>
      </c>
      <c r="BI1623" s="13">
        <f t="shared" si="2176"/>
        <v>1.4093166216038605E-4</v>
      </c>
      <c r="BJ1623" s="14">
        <f t="shared" si="2177"/>
        <v>0.52796893783873711</v>
      </c>
      <c r="BK1623" s="14">
        <f t="shared" si="2178"/>
        <v>0.21209137888463975</v>
      </c>
      <c r="BL1623" s="14">
        <f t="shared" si="2179"/>
        <v>0.24388186940081438</v>
      </c>
      <c r="BM1623" s="14">
        <f t="shared" si="2180"/>
        <v>0.69274872595883452</v>
      </c>
      <c r="BN1623" s="14">
        <f t="shared" si="2181"/>
        <v>0.29974070704684691</v>
      </c>
    </row>
    <row r="1624" spans="1:66" x14ac:dyDescent="0.25">
      <c r="A1624" t="s">
        <v>290</v>
      </c>
      <c r="B1624" t="s">
        <v>313</v>
      </c>
      <c r="C1624" t="s">
        <v>317</v>
      </c>
      <c r="D1624" t="s">
        <v>402</v>
      </c>
      <c r="E1624" s="10">
        <f>VLOOKUP(A1624,home!$A$2:$E$405,3,FALSE)</f>
        <v>1.6292</v>
      </c>
      <c r="F1624" s="10">
        <f>VLOOKUP(B1624,home!$B$2:$E$405,3,FALSE)</f>
        <v>0.90259999999999996</v>
      </c>
      <c r="G1624" s="10">
        <f>VLOOKUP(C1624,away!$B$2:$E$405,4,FALSE)</f>
        <v>1.0570999999999999</v>
      </c>
      <c r="H1624" s="10">
        <f>VLOOKUP(A1624,away!$A$2:$E$405,3,FALSE)</f>
        <v>1.1462000000000001</v>
      </c>
      <c r="I1624" s="10">
        <f>VLOOKUP(C1624,away!$B$2:$E$405,3,FALSE)</f>
        <v>1.0179</v>
      </c>
      <c r="J1624" s="10">
        <f>VLOOKUP(B1624,home!$B$2:$E$405,4,FALSE)</f>
        <v>1.2317</v>
      </c>
      <c r="K1624" s="12">
        <f t="shared" si="2126"/>
        <v>1.5544823790319999</v>
      </c>
      <c r="L1624" s="12">
        <f t="shared" si="2127"/>
        <v>1.4370453042660001</v>
      </c>
      <c r="M1624" s="13">
        <f t="shared" si="2128"/>
        <v>5.0210672097358244E-2</v>
      </c>
      <c r="N1624" s="13">
        <f t="shared" si="2129"/>
        <v>7.8051605014697101E-2</v>
      </c>
      <c r="O1624" s="13">
        <f t="shared" si="2130"/>
        <v>7.2155010561548522E-2</v>
      </c>
      <c r="P1624" s="13">
        <f t="shared" si="2131"/>
        <v>0.11216369247679504</v>
      </c>
      <c r="Q1624" s="13">
        <f t="shared" si="2132"/>
        <v>6.0664922325256172E-2</v>
      </c>
      <c r="R1624" s="13">
        <f t="shared" si="2133"/>
        <v>5.1845009553368494E-2</v>
      </c>
      <c r="S1624" s="13">
        <f t="shared" si="2134"/>
        <v>6.263954147852846E-2</v>
      </c>
      <c r="T1624" s="13">
        <f t="shared" si="2135"/>
        <v>8.7178241761171005E-2</v>
      </c>
      <c r="U1624" s="13">
        <f t="shared" si="2136"/>
        <v>8.0592153791457025E-2</v>
      </c>
      <c r="V1624" s="13">
        <f t="shared" si="2137"/>
        <v>1.5547562951163409E-2</v>
      </c>
      <c r="W1624" s="13">
        <f t="shared" si="2138"/>
        <v>3.1434184259985225E-2</v>
      </c>
      <c r="X1624" s="13">
        <f t="shared" si="2139"/>
        <v>4.5172346884243972E-2</v>
      </c>
      <c r="Y1624" s="13">
        <f t="shared" si="2140"/>
        <v>3.2457354486338852E-2</v>
      </c>
      <c r="Z1624" s="13">
        <f t="shared" si="2141"/>
        <v>2.4834542509431363E-2</v>
      </c>
      <c r="AA1624" s="13">
        <f t="shared" si="2142"/>
        <v>3.8604858722232196E-2</v>
      </c>
      <c r="AB1624" s="13">
        <f t="shared" si="2143"/>
        <v>3.0005286314364884E-2</v>
      </c>
      <c r="AC1624" s="13">
        <f t="shared" si="2144"/>
        <v>2.17069399389405E-3</v>
      </c>
      <c r="AD1624" s="13">
        <f t="shared" si="2145"/>
        <v>1.2215971382848028E-2</v>
      </c>
      <c r="AE1624" s="13">
        <f t="shared" si="2146"/>
        <v>1.7554904312769591E-2</v>
      </c>
      <c r="AF1624" s="13">
        <f t="shared" si="2147"/>
        <v>1.2613596404752252E-2</v>
      </c>
      <c r="AG1624" s="13">
        <f t="shared" si="2148"/>
        <v>6.0421031611185734E-3</v>
      </c>
      <c r="AH1624" s="13">
        <f t="shared" si="2149"/>
        <v>8.9220906741931758E-3</v>
      </c>
      <c r="AI1624" s="13">
        <f t="shared" si="2150"/>
        <v>1.3869232737159029E-2</v>
      </c>
      <c r="AJ1624" s="13">
        <f t="shared" si="2151"/>
        <v>1.0779738950303734E-2</v>
      </c>
      <c r="AK1624" s="13">
        <f t="shared" si="2152"/>
        <v>5.5856380829373527E-3</v>
      </c>
      <c r="AL1624" s="13">
        <f t="shared" si="2153"/>
        <v>1.9396119862348404E-4</v>
      </c>
      <c r="AM1624" s="13">
        <f t="shared" si="2154"/>
        <v>3.7979024514792859E-3</v>
      </c>
      <c r="AN1624" s="13">
        <f t="shared" si="2155"/>
        <v>5.4577578839586369E-3</v>
      </c>
      <c r="AO1624" s="13">
        <f t="shared" si="2156"/>
        <v>3.9215226694817515E-3</v>
      </c>
      <c r="AP1624" s="13">
        <f t="shared" si="2157"/>
        <v>1.878468579250473E-3</v>
      </c>
      <c r="AQ1624" s="13">
        <f t="shared" si="2158"/>
        <v>6.7486111275577923E-4</v>
      </c>
      <c r="AR1624" s="13">
        <f t="shared" si="2159"/>
        <v>2.5642897015169552E-3</v>
      </c>
      <c r="AS1624" s="13">
        <f t="shared" si="2160"/>
        <v>3.986143155741334E-3</v>
      </c>
      <c r="AT1624" s="13">
        <f t="shared" si="2161"/>
        <v>3.0981946479494565E-3</v>
      </c>
      <c r="AU1624" s="13">
        <f t="shared" si="2162"/>
        <v>1.6053629956828933E-3</v>
      </c>
      <c r="AV1624" s="13">
        <f t="shared" si="2163"/>
        <v>6.2387712218477088E-4</v>
      </c>
      <c r="AW1624" s="13">
        <f t="shared" si="2164"/>
        <v>1.2035624281810141E-5</v>
      </c>
      <c r="AX1624" s="13">
        <f t="shared" si="2165"/>
        <v>9.8396207301782975E-4</v>
      </c>
      <c r="AY1624" s="13">
        <f t="shared" si="2166"/>
        <v>1.4139980766061111E-3</v>
      </c>
      <c r="AZ1624" s="13">
        <f t="shared" si="2167"/>
        <v>1.0159896481139843E-3</v>
      </c>
      <c r="BA1624" s="13">
        <f t="shared" si="2168"/>
        <v>4.8667438433502218E-4</v>
      </c>
      <c r="BB1624" s="13">
        <f t="shared" si="2169"/>
        <v>1.7484328467879754E-4</v>
      </c>
      <c r="BC1624" s="13">
        <f t="shared" si="2170"/>
        <v>5.0251544246021904E-5</v>
      </c>
      <c r="BD1624" s="13">
        <f t="shared" si="2171"/>
        <v>6.1416674572376667E-4</v>
      </c>
      <c r="BE1624" s="13">
        <f t="shared" si="2172"/>
        <v>9.5471138401502227E-4</v>
      </c>
      <c r="BF1624" s="13">
        <f t="shared" si="2173"/>
        <v>7.4204101175630256E-4</v>
      </c>
      <c r="BG1624" s="13">
        <f t="shared" si="2174"/>
        <v>3.8449655909808311E-4</v>
      </c>
      <c r="BH1624" s="13">
        <f t="shared" si="2175"/>
        <v>1.4942328147910165E-4</v>
      </c>
      <c r="BI1624" s="13">
        <f t="shared" si="2176"/>
        <v>4.6455171615280412E-5</v>
      </c>
      <c r="BJ1624" s="14">
        <f t="shared" si="2177"/>
        <v>0.40324146170110448</v>
      </c>
      <c r="BK1624" s="14">
        <f t="shared" si="2178"/>
        <v>0.24434012227296878</v>
      </c>
      <c r="BL1624" s="14">
        <f t="shared" si="2179"/>
        <v>0.32712818116432724</v>
      </c>
      <c r="BM1624" s="14">
        <f t="shared" si="2180"/>
        <v>0.57305143316648421</v>
      </c>
      <c r="BN1624" s="14">
        <f t="shared" si="2181"/>
        <v>0.4250909120290236</v>
      </c>
    </row>
    <row r="1625" spans="1:66" x14ac:dyDescent="0.25">
      <c r="A1625" t="s">
        <v>290</v>
      </c>
      <c r="B1625" t="s">
        <v>292</v>
      </c>
      <c r="C1625" t="s">
        <v>300</v>
      </c>
      <c r="D1625" t="s">
        <v>402</v>
      </c>
      <c r="E1625" s="10">
        <f>VLOOKUP(A1625,home!$A$2:$E$405,3,FALSE)</f>
        <v>1.6292</v>
      </c>
      <c r="F1625" s="10">
        <f>VLOOKUP(B1625,home!$B$2:$E$405,3,FALSE)</f>
        <v>0.97489999999999999</v>
      </c>
      <c r="G1625" s="10">
        <f>VLOOKUP(C1625,away!$B$2:$E$405,4,FALSE)</f>
        <v>1.1554</v>
      </c>
      <c r="H1625" s="10">
        <f>VLOOKUP(A1625,away!$A$2:$E$405,3,FALSE)</f>
        <v>1.1462000000000001</v>
      </c>
      <c r="I1625" s="10">
        <f>VLOOKUP(C1625,away!$B$2:$E$405,3,FALSE)</f>
        <v>0.76980000000000004</v>
      </c>
      <c r="J1625" s="10">
        <f>VLOOKUP(B1625,home!$B$2:$E$405,4,FALSE)</f>
        <v>1.2829999999999999</v>
      </c>
      <c r="K1625" s="12">
        <f t="shared" si="2126"/>
        <v>1.8351300002319999</v>
      </c>
      <c r="L1625" s="12">
        <f t="shared" si="2127"/>
        <v>1.1320483270800001</v>
      </c>
      <c r="M1625" s="13">
        <f t="shared" si="2128"/>
        <v>5.1448275908007386E-2</v>
      </c>
      <c r="N1625" s="13">
        <f t="shared" si="2129"/>
        <v>9.4414274578997578E-2</v>
      </c>
      <c r="O1625" s="13">
        <f t="shared" si="2130"/>
        <v>5.8241934672810032E-2</v>
      </c>
      <c r="P1625" s="13">
        <f t="shared" si="2131"/>
        <v>0.10688152158962599</v>
      </c>
      <c r="Q1625" s="13">
        <f t="shared" si="2132"/>
        <v>8.663123386502998E-2</v>
      </c>
      <c r="R1625" s="13">
        <f t="shared" si="2133"/>
        <v>3.2966342356128629E-2</v>
      </c>
      <c r="S1625" s="13">
        <f t="shared" si="2134"/>
        <v>5.551041048362769E-2</v>
      </c>
      <c r="T1625" s="13">
        <f t="shared" si="2135"/>
        <v>9.8070743369783442E-2</v>
      </c>
      <c r="U1625" s="13">
        <f t="shared" si="2136"/>
        <v>6.049752385565052E-2</v>
      </c>
      <c r="V1625" s="13">
        <f t="shared" si="2137"/>
        <v>1.2813380757108965E-2</v>
      </c>
      <c r="W1625" s="13">
        <f t="shared" si="2138"/>
        <v>5.2993192074276968E-2</v>
      </c>
      <c r="X1625" s="13">
        <f t="shared" si="2139"/>
        <v>5.9990854434314358E-2</v>
      </c>
      <c r="Y1625" s="13">
        <f t="shared" si="2140"/>
        <v>3.3956273201232692E-2</v>
      </c>
      <c r="Z1625" s="13">
        <f t="shared" si="2141"/>
        <v>1.2439830904733983E-2</v>
      </c>
      <c r="AA1625" s="13">
        <f t="shared" si="2142"/>
        <v>2.2828706891090515E-2</v>
      </c>
      <c r="AB1625" s="13">
        <f t="shared" si="2143"/>
        <v>2.09468224411716E-2</v>
      </c>
      <c r="AC1625" s="13">
        <f t="shared" si="2144"/>
        <v>1.6637020481451775E-3</v>
      </c>
      <c r="AD1625" s="13">
        <f t="shared" si="2145"/>
        <v>2.4312349145890585E-2</v>
      </c>
      <c r="AE1625" s="13">
        <f t="shared" si="2146"/>
        <v>2.7522754177990303E-2</v>
      </c>
      <c r="AF1625" s="13">
        <f t="shared" si="2147"/>
        <v>1.5578543911914006E-2</v>
      </c>
      <c r="AG1625" s="13">
        <f t="shared" si="2148"/>
        <v>5.8785548579415219E-3</v>
      </c>
      <c r="AH1625" s="13">
        <f t="shared" si="2149"/>
        <v>3.5206224412155491E-3</v>
      </c>
      <c r="AI1625" s="13">
        <f t="shared" si="2150"/>
        <v>6.4607998613646737E-3</v>
      </c>
      <c r="AJ1625" s="13">
        <f t="shared" si="2151"/>
        <v>5.928203825542531E-3</v>
      </c>
      <c r="AK1625" s="13">
        <f t="shared" si="2152"/>
        <v>3.6263415625810689E-3</v>
      </c>
      <c r="AL1625" s="13">
        <f t="shared" si="2153"/>
        <v>1.3825070188589779E-4</v>
      </c>
      <c r="AM1625" s="13">
        <f t="shared" si="2154"/>
        <v>8.9232642587477283E-3</v>
      </c>
      <c r="AN1625" s="13">
        <f t="shared" si="2155"/>
        <v>1.0101566376208121E-2</v>
      </c>
      <c r="AO1625" s="13">
        <f t="shared" si="2156"/>
        <v>5.717730658536993E-3</v>
      </c>
      <c r="AP1625" s="13">
        <f t="shared" si="2157"/>
        <v>2.1575824755636092E-3</v>
      </c>
      <c r="AQ1625" s="13">
        <f t="shared" si="2158"/>
        <v>6.1062190799972748E-4</v>
      </c>
      <c r="AR1625" s="13">
        <f t="shared" si="2159"/>
        <v>7.9710294897167332E-4</v>
      </c>
      <c r="AS1625" s="13">
        <f t="shared" si="2160"/>
        <v>1.4627875349313146E-3</v>
      </c>
      <c r="AT1625" s="13">
        <f t="shared" si="2161"/>
        <v>1.3422026446589354E-3</v>
      </c>
      <c r="AU1625" s="13">
        <f t="shared" si="2162"/>
        <v>8.2103877986811427E-4</v>
      </c>
      <c r="AV1625" s="13">
        <f t="shared" si="2163"/>
        <v>3.7667822407246347E-4</v>
      </c>
      <c r="AW1625" s="13">
        <f t="shared" si="2164"/>
        <v>7.9780480263429535E-6</v>
      </c>
      <c r="AX1625" s="13">
        <f t="shared" si="2165"/>
        <v>2.7292249902043171E-3</v>
      </c>
      <c r="AY1625" s="13">
        <f t="shared" si="2166"/>
        <v>3.0896145843857265E-3</v>
      </c>
      <c r="AZ1625" s="13">
        <f t="shared" si="2167"/>
        <v>1.748796510787916E-3</v>
      </c>
      <c r="BA1625" s="13">
        <f t="shared" si="2168"/>
        <v>6.599073881469337E-4</v>
      </c>
      <c r="BB1625" s="13">
        <f t="shared" si="2169"/>
        <v>1.8676176369486722E-4</v>
      </c>
      <c r="BC1625" s="13">
        <f t="shared" si="2170"/>
        <v>4.2284668430656932E-5</v>
      </c>
      <c r="BD1625" s="13">
        <f t="shared" si="2171"/>
        <v>1.5039317664898639E-4</v>
      </c>
      <c r="BE1625" s="13">
        <f t="shared" si="2172"/>
        <v>2.7599103029874556E-4</v>
      </c>
      <c r="BF1625" s="13">
        <f t="shared" si="2173"/>
        <v>2.5323970974808349E-4</v>
      </c>
      <c r="BG1625" s="13">
        <f t="shared" si="2174"/>
        <v>1.5490926286958401E-4</v>
      </c>
      <c r="BH1625" s="13">
        <f t="shared" si="2175"/>
        <v>7.1069658901449685E-5</v>
      </c>
      <c r="BI1625" s="13">
        <f t="shared" si="2176"/>
        <v>2.6084412631261096E-5</v>
      </c>
      <c r="BJ1625" s="14">
        <f t="shared" si="2177"/>
        <v>0.53531612920007809</v>
      </c>
      <c r="BK1625" s="14">
        <f t="shared" si="2178"/>
        <v>0.23154515607278683</v>
      </c>
      <c r="BL1625" s="14">
        <f t="shared" si="2179"/>
        <v>0.22074879529115574</v>
      </c>
      <c r="BM1625" s="14">
        <f t="shared" si="2180"/>
        <v>0.56638469196179575</v>
      </c>
      <c r="BN1625" s="14">
        <f t="shared" si="2181"/>
        <v>0.43058358297059957</v>
      </c>
    </row>
    <row r="1626" spans="1:66" x14ac:dyDescent="0.25">
      <c r="A1626" t="s">
        <v>338</v>
      </c>
      <c r="B1626" t="s">
        <v>96</v>
      </c>
      <c r="C1626" t="s">
        <v>76</v>
      </c>
      <c r="D1626" t="s">
        <v>403</v>
      </c>
      <c r="E1626" s="10">
        <f>VLOOKUP(A1626,home!$A$2:$E$405,3,FALSE)</f>
        <v>1.4215</v>
      </c>
      <c r="F1626" s="10">
        <f>VLOOKUP(B1626,home!$B$2:$E$405,3,FALSE)</f>
        <v>1.2987</v>
      </c>
      <c r="G1626" s="10">
        <f>VLOOKUP(C1626,away!$B$2:$E$405,4,FALSE)</f>
        <v>0.59530000000000005</v>
      </c>
      <c r="H1626" s="10">
        <f>VLOOKUP(A1626,away!$A$2:$E$405,3,FALSE)</f>
        <v>1.0277000000000001</v>
      </c>
      <c r="I1626" s="10">
        <f>VLOOKUP(C1626,away!$B$2:$E$405,3,FALSE)</f>
        <v>1.1976</v>
      </c>
      <c r="J1626" s="10">
        <f>VLOOKUP(B1626,home!$B$2:$E$405,4,FALSE)</f>
        <v>0.5988</v>
      </c>
      <c r="K1626" s="12">
        <f t="shared" si="2126"/>
        <v>1.098984550365</v>
      </c>
      <c r="L1626" s="12">
        <f t="shared" si="2127"/>
        <v>0.73698718377600003</v>
      </c>
      <c r="M1626" s="13">
        <f t="shared" si="2128"/>
        <v>0.15945847521358214</v>
      </c>
      <c r="N1626" s="13">
        <f t="shared" si="2129"/>
        <v>0.17524240068448707</v>
      </c>
      <c r="O1626" s="13">
        <f t="shared" si="2130"/>
        <v>0.117518852576873</v>
      </c>
      <c r="P1626" s="13">
        <f t="shared" si="2131"/>
        <v>0.1291514033586055</v>
      </c>
      <c r="Q1626" s="13">
        <f t="shared" si="2132"/>
        <v>9.6294345460562092E-2</v>
      </c>
      <c r="R1626" s="13">
        <f t="shared" si="2133"/>
        <v>4.3304944100608277E-2</v>
      </c>
      <c r="S1626" s="13">
        <f t="shared" si="2134"/>
        <v>2.6151142118905166E-2</v>
      </c>
      <c r="T1626" s="13">
        <f t="shared" si="2135"/>
        <v>7.0967698474532909E-2</v>
      </c>
      <c r="U1626" s="13">
        <f t="shared" si="2136"/>
        <v>4.7591464520988447E-2</v>
      </c>
      <c r="V1626" s="13">
        <f t="shared" si="2137"/>
        <v>2.3534212691932637E-3</v>
      </c>
      <c r="W1626" s="13">
        <f t="shared" si="2138"/>
        <v>3.5275332649555943E-2</v>
      </c>
      <c r="X1626" s="13">
        <f t="shared" si="2139"/>
        <v>2.5997468066157818E-2</v>
      </c>
      <c r="Y1626" s="13">
        <f t="shared" si="2140"/>
        <v>9.57990038769207E-3</v>
      </c>
      <c r="Z1626" s="13">
        <f t="shared" si="2141"/>
        <v>1.0638396265428134E-2</v>
      </c>
      <c r="AA1626" s="13">
        <f t="shared" si="2142"/>
        <v>1.1691433136366234E-2</v>
      </c>
      <c r="AB1626" s="13">
        <f t="shared" si="2143"/>
        <v>6.424352194245953E-3</v>
      </c>
      <c r="AC1626" s="13">
        <f t="shared" si="2144"/>
        <v>1.19132762935298E-4</v>
      </c>
      <c r="AD1626" s="13">
        <f t="shared" si="2145"/>
        <v>9.6917613977120076E-3</v>
      </c>
      <c r="AE1626" s="13">
        <f t="shared" si="2146"/>
        <v>7.1427039383287223E-3</v>
      </c>
      <c r="AF1626" s="13">
        <f t="shared" si="2147"/>
        <v>2.6320406300273142E-3</v>
      </c>
      <c r="AG1626" s="13">
        <f t="shared" si="2148"/>
        <v>6.4659340383594645E-4</v>
      </c>
      <c r="AH1626" s="13">
        <f t="shared" si="2149"/>
        <v>1.9600904258877485E-3</v>
      </c>
      <c r="AI1626" s="13">
        <f t="shared" si="2150"/>
        <v>2.1541090953689887E-3</v>
      </c>
      <c r="AJ1626" s="13">
        <f t="shared" si="2151"/>
        <v>1.1836663078056225E-3</v>
      </c>
      <c r="AK1626" s="13">
        <f t="shared" si="2152"/>
        <v>4.3361032835532065E-4</v>
      </c>
      <c r="AL1626" s="13">
        <f t="shared" si="2153"/>
        <v>3.8596038243745264E-6</v>
      </c>
      <c r="AM1626" s="13">
        <f t="shared" si="2154"/>
        <v>2.1302192083818795E-3</v>
      </c>
      <c r="AN1626" s="13">
        <f t="shared" si="2155"/>
        <v>1.5699442552109014E-3</v>
      </c>
      <c r="AO1626" s="13">
        <f t="shared" si="2156"/>
        <v>5.7851439766659607E-4</v>
      </c>
      <c r="AP1626" s="13">
        <f t="shared" si="2157"/>
        <v>1.4211923223672455E-4</v>
      </c>
      <c r="AQ1626" s="13">
        <f t="shared" si="2158"/>
        <v>2.6185013181637728E-5</v>
      </c>
      <c r="AR1626" s="13">
        <f t="shared" si="2159"/>
        <v>2.8891230458426254E-4</v>
      </c>
      <c r="AS1626" s="13">
        <f t="shared" si="2160"/>
        <v>3.175101591484517E-4</v>
      </c>
      <c r="AT1626" s="13">
        <f t="shared" si="2161"/>
        <v>1.744693797440404E-4</v>
      </c>
      <c r="AU1626" s="13">
        <f t="shared" si="2162"/>
        <v>6.3913050950154898E-5</v>
      </c>
      <c r="AV1626" s="13">
        <f t="shared" si="2163"/>
        <v>1.7559863890227826E-5</v>
      </c>
      <c r="AW1626" s="13">
        <f t="shared" si="2164"/>
        <v>8.6834388433614416E-8</v>
      </c>
      <c r="AX1626" s="13">
        <f t="shared" si="2165"/>
        <v>3.9017966648374086E-4</v>
      </c>
      <c r="AY1626" s="13">
        <f t="shared" si="2166"/>
        <v>2.8755741356851106E-4</v>
      </c>
      <c r="AZ1626" s="13">
        <f t="shared" si="2167"/>
        <v>1.0596306419988375E-4</v>
      </c>
      <c r="BA1626" s="13">
        <f t="shared" si="2168"/>
        <v>2.6031140089649274E-5</v>
      </c>
      <c r="BB1626" s="13">
        <f t="shared" si="2169"/>
        <v>4.7961541562872865E-6</v>
      </c>
      <c r="BC1626" s="13">
        <f t="shared" si="2170"/>
        <v>7.0694082891954515E-7</v>
      </c>
      <c r="BD1626" s="13">
        <f t="shared" si="2171"/>
        <v>3.5487444285631587E-5</v>
      </c>
      <c r="BE1626" s="13">
        <f t="shared" si="2172"/>
        <v>3.9000153001847824E-5</v>
      </c>
      <c r="BF1626" s="13">
        <f t="shared" si="2173"/>
        <v>2.1430282805450966E-5</v>
      </c>
      <c r="BG1626" s="13">
        <f t="shared" si="2174"/>
        <v>7.8505165710477741E-6</v>
      </c>
      <c r="BH1626" s="13">
        <f t="shared" si="2175"/>
        <v>2.1568991059914797E-6</v>
      </c>
      <c r="BI1626" s="13">
        <f t="shared" si="2176"/>
        <v>4.7407975883614348E-7</v>
      </c>
      <c r="BJ1626" s="14">
        <f t="shared" si="2177"/>
        <v>0.43873246157889662</v>
      </c>
      <c r="BK1626" s="14">
        <f t="shared" si="2178"/>
        <v>0.31752499174061427</v>
      </c>
      <c r="BL1626" s="14">
        <f t="shared" si="2179"/>
        <v>0.23323128682034552</v>
      </c>
      <c r="BM1626" s="14">
        <f t="shared" si="2180"/>
        <v>0.27886924443138633</v>
      </c>
      <c r="BN1626" s="14">
        <f t="shared" si="2181"/>
        <v>0.72097042139471801</v>
      </c>
    </row>
    <row r="1627" spans="1:66" x14ac:dyDescent="0.25">
      <c r="A1627" t="s">
        <v>338</v>
      </c>
      <c r="B1627" t="s">
        <v>71</v>
      </c>
      <c r="C1627" t="s">
        <v>73</v>
      </c>
      <c r="D1627" t="s">
        <v>403</v>
      </c>
      <c r="E1627" s="10">
        <f>VLOOKUP(A1627,home!$A$2:$E$405,3,FALSE)</f>
        <v>1.4215</v>
      </c>
      <c r="F1627" s="10">
        <f>VLOOKUP(B1627,home!$B$2:$E$405,3,FALSE)</f>
        <v>0.91990000000000005</v>
      </c>
      <c r="G1627" s="10">
        <f>VLOOKUP(C1627,away!$B$2:$E$405,4,FALSE)</f>
        <v>1.407</v>
      </c>
      <c r="H1627" s="10">
        <f>VLOOKUP(A1627,away!$A$2:$E$405,3,FALSE)</f>
        <v>1.0277000000000001</v>
      </c>
      <c r="I1627" s="10">
        <f>VLOOKUP(C1627,away!$B$2:$E$405,3,FALSE)</f>
        <v>0.16220000000000001</v>
      </c>
      <c r="J1627" s="10">
        <f>VLOOKUP(B1627,home!$B$2:$E$405,4,FALSE)</f>
        <v>1.6467000000000001</v>
      </c>
      <c r="K1627" s="12">
        <f t="shared" si="2126"/>
        <v>1.8398464549500002</v>
      </c>
      <c r="L1627" s="12">
        <f t="shared" si="2127"/>
        <v>0.27449326429800003</v>
      </c>
      <c r="M1627" s="13">
        <f t="shared" si="2128"/>
        <v>0.12071296769437737</v>
      </c>
      <c r="N1627" s="13">
        <f t="shared" si="2129"/>
        <v>0.22209332567899412</v>
      </c>
      <c r="O1627" s="13">
        <f t="shared" si="2130"/>
        <v>3.3134896545528668E-2</v>
      </c>
      <c r="P1627" s="13">
        <f t="shared" si="2131"/>
        <v>6.0963121944425935E-2</v>
      </c>
      <c r="Q1627" s="13">
        <f t="shared" si="2132"/>
        <v>0.20430880895927661</v>
      </c>
      <c r="R1627" s="13">
        <f t="shared" si="2133"/>
        <v>4.5476529574793442E-3</v>
      </c>
      <c r="S1627" s="13">
        <f t="shared" si="2134"/>
        <v>7.6969821639635977E-3</v>
      </c>
      <c r="T1627" s="13">
        <f t="shared" si="2135"/>
        <v>5.6081391896068318E-2</v>
      </c>
      <c r="U1627" s="13">
        <f t="shared" si="2136"/>
        <v>8.3669831721612554E-3</v>
      </c>
      <c r="V1627" s="13">
        <f t="shared" si="2137"/>
        <v>4.3190799466806437E-4</v>
      </c>
      <c r="W1627" s="13">
        <f t="shared" si="2138"/>
        <v>0.12529894595959395</v>
      </c>
      <c r="X1627" s="13">
        <f t="shared" si="2139"/>
        <v>3.4393716689547646E-2</v>
      </c>
      <c r="Y1627" s="13">
        <f t="shared" si="2140"/>
        <v>4.7204217827272682E-3</v>
      </c>
      <c r="Z1627" s="13">
        <f t="shared" si="2141"/>
        <v>4.1610003506431991E-4</v>
      </c>
      <c r="AA1627" s="13">
        <f t="shared" si="2142"/>
        <v>7.6556017441765988E-4</v>
      </c>
      <c r="AB1627" s="13">
        <f t="shared" si="2143"/>
        <v>7.042565864766177E-4</v>
      </c>
      <c r="AC1627" s="13">
        <f t="shared" si="2144"/>
        <v>1.3632783334422627E-5</v>
      </c>
      <c r="AD1627" s="13">
        <f t="shared" si="2145"/>
        <v>5.7632705383182679E-2</v>
      </c>
      <c r="AE1627" s="13">
        <f t="shared" si="2146"/>
        <v>1.5819789430954734E-2</v>
      </c>
      <c r="AF1627" s="13">
        <f t="shared" si="2147"/>
        <v>2.1712128207048826E-3</v>
      </c>
      <c r="AG1627" s="13">
        <f t="shared" si="2148"/>
        <v>1.9866109821365058E-4</v>
      </c>
      <c r="AH1627" s="13">
        <f t="shared" si="2149"/>
        <v>2.8554164224829348E-5</v>
      </c>
      <c r="AI1627" s="13">
        <f t="shared" si="2150"/>
        <v>5.25352778231124E-5</v>
      </c>
      <c r="AJ1627" s="13">
        <f t="shared" si="2151"/>
        <v>4.8328422331333359E-5</v>
      </c>
      <c r="AK1627" s="13">
        <f t="shared" si="2152"/>
        <v>2.9638958833210031E-5</v>
      </c>
      <c r="AL1627" s="13">
        <f t="shared" si="2153"/>
        <v>2.7539610655999328E-7</v>
      </c>
      <c r="AM1627" s="13">
        <f t="shared" si="2154"/>
        <v>2.1207065737685295E-2</v>
      </c>
      <c r="AN1627" s="13">
        <f t="shared" si="2155"/>
        <v>5.8211967005195112E-3</v>
      </c>
      <c r="AO1627" s="13">
        <f t="shared" si="2156"/>
        <v>7.9893964222317387E-4</v>
      </c>
      <c r="AP1627" s="13">
        <f t="shared" si="2157"/>
        <v>7.3101183456971786E-5</v>
      </c>
      <c r="AQ1627" s="13">
        <f t="shared" si="2158"/>
        <v>5.0164456177877844E-6</v>
      </c>
      <c r="AR1627" s="13">
        <f t="shared" si="2159"/>
        <v>1.567585149474916E-6</v>
      </c>
      <c r="AS1627" s="13">
        <f t="shared" si="2160"/>
        <v>2.8841159800936907E-6</v>
      </c>
      <c r="AT1627" s="13">
        <f t="shared" si="2161"/>
        <v>2.6531652808200114E-6</v>
      </c>
      <c r="AU1627" s="13">
        <f t="shared" si="2162"/>
        <v>1.6271389121043729E-6</v>
      </c>
      <c r="AV1627" s="13">
        <f t="shared" si="2163"/>
        <v>7.4842143978660811E-7</v>
      </c>
      <c r="AW1627" s="13">
        <f t="shared" si="2164"/>
        <v>3.8633901440167659E-9</v>
      </c>
      <c r="AX1627" s="13">
        <f t="shared" si="2165"/>
        <v>6.5029574528953134E-3</v>
      </c>
      <c r="AY1627" s="13">
        <f t="shared" si="2166"/>
        <v>1.7850180188362427E-3</v>
      </c>
      <c r="AZ1627" s="13">
        <f t="shared" si="2167"/>
        <v>2.4498771141055455E-4</v>
      </c>
      <c r="BA1627" s="13">
        <f t="shared" si="2168"/>
        <v>2.2415825539326513E-5</v>
      </c>
      <c r="BB1627" s="13">
        <f t="shared" si="2169"/>
        <v>1.5382482810560523E-6</v>
      </c>
      <c r="BC1627" s="13">
        <f t="shared" si="2170"/>
        <v>8.444775839357264E-8</v>
      </c>
      <c r="BD1627" s="13">
        <f t="shared" si="2171"/>
        <v>7.1715260790739688E-8</v>
      </c>
      <c r="BE1627" s="13">
        <f t="shared" si="2172"/>
        <v>1.3194506833165717E-7</v>
      </c>
      <c r="BF1627" s="13">
        <f t="shared" si="2173"/>
        <v>1.2137933310906752E-7</v>
      </c>
      <c r="BG1627" s="13">
        <f t="shared" si="2174"/>
        <v>7.4439778574971006E-8</v>
      </c>
      <c r="BH1627" s="13">
        <f t="shared" si="2175"/>
        <v>3.4239440679605868E-8</v>
      </c>
      <c r="BI1627" s="13">
        <f t="shared" si="2176"/>
        <v>1.2599062710768739E-8</v>
      </c>
      <c r="BJ1627" s="14">
        <f t="shared" si="2177"/>
        <v>0.75918130111348725</v>
      </c>
      <c r="BK1627" s="14">
        <f t="shared" si="2178"/>
        <v>0.19160390599571217</v>
      </c>
      <c r="BL1627" s="14">
        <f t="shared" si="2179"/>
        <v>4.7688333003982508E-2</v>
      </c>
      <c r="BM1627" s="14">
        <f t="shared" si="2180"/>
        <v>0.3513438522127183</v>
      </c>
      <c r="BN1627" s="14">
        <f t="shared" si="2181"/>
        <v>0.64576077378008201</v>
      </c>
    </row>
    <row r="1628" spans="1:66" x14ac:dyDescent="0.25">
      <c r="A1628" t="s">
        <v>338</v>
      </c>
      <c r="B1628" t="s">
        <v>93</v>
      </c>
      <c r="C1628" t="s">
        <v>86</v>
      </c>
      <c r="D1628" t="s">
        <v>403</v>
      </c>
      <c r="E1628" s="10">
        <f>VLOOKUP(A1628,home!$A$2:$E$405,3,FALSE)</f>
        <v>1.4215</v>
      </c>
      <c r="F1628" s="10">
        <f>VLOOKUP(B1628,home!$B$2:$E$405,3,FALSE)</f>
        <v>0.86580000000000001</v>
      </c>
      <c r="G1628" s="10">
        <f>VLOOKUP(C1628,away!$B$2:$E$405,4,FALSE)</f>
        <v>1.0551999999999999</v>
      </c>
      <c r="H1628" s="10">
        <f>VLOOKUP(A1628,away!$A$2:$E$405,3,FALSE)</f>
        <v>1.0277000000000001</v>
      </c>
      <c r="I1628" s="10">
        <f>VLOOKUP(C1628,away!$B$2:$E$405,3,FALSE)</f>
        <v>0.7298</v>
      </c>
      <c r="J1628" s="10">
        <f>VLOOKUP(B1628,home!$B$2:$E$405,4,FALSE)</f>
        <v>1.1976</v>
      </c>
      <c r="K1628" s="12">
        <f t="shared" si="2126"/>
        <v>1.2986712554399999</v>
      </c>
      <c r="L1628" s="12">
        <f t="shared" si="2127"/>
        <v>0.89821851489600013</v>
      </c>
      <c r="M1628" s="13">
        <f t="shared" si="2128"/>
        <v>0.11114831811714873</v>
      </c>
      <c r="N1628" s="13">
        <f t="shared" si="2129"/>
        <v>0.14434512582924203</v>
      </c>
      <c r="O1628" s="13">
        <f t="shared" si="2130"/>
        <v>9.9835477232373515E-2</v>
      </c>
      <c r="P1628" s="13">
        <f t="shared" si="2131"/>
        <v>0.12965346455481805</v>
      </c>
      <c r="Q1628" s="13">
        <f t="shared" si="2132"/>
        <v>9.3728432888653263E-2</v>
      </c>
      <c r="R1628" s="13">
        <f t="shared" si="2133"/>
        <v>4.4837037046797985E-2</v>
      </c>
      <c r="S1628" s="13">
        <f t="shared" si="2134"/>
        <v>3.7809885826049883E-2</v>
      </c>
      <c r="T1628" s="13">
        <f t="shared" si="2135"/>
        <v>8.4188613792775549E-2</v>
      </c>
      <c r="U1628" s="13">
        <f t="shared" si="2136"/>
        <v>5.8228571191774922E-2</v>
      </c>
      <c r="V1628" s="13">
        <f t="shared" si="2137"/>
        <v>4.9005416814141226E-3</v>
      </c>
      <c r="W1628" s="13">
        <f t="shared" si="2138"/>
        <v>4.0574140536643703E-2</v>
      </c>
      <c r="X1628" s="13">
        <f t="shared" si="2139"/>
        <v>3.6444444256005702E-2</v>
      </c>
      <c r="Y1628" s="13">
        <f t="shared" si="2140"/>
        <v>1.6367537297919753E-2</v>
      </c>
      <c r="Z1628" s="13">
        <f t="shared" si="2141"/>
        <v>1.342448560950394E-2</v>
      </c>
      <c r="AA1628" s="13">
        <f t="shared" si="2142"/>
        <v>1.7433993580130695E-2</v>
      </c>
      <c r="AB1628" s="13">
        <f t="shared" si="2143"/>
        <v>1.1320513165020616E-2</v>
      </c>
      <c r="AC1628" s="13">
        <f t="shared" si="2144"/>
        <v>3.5727722760105175E-4</v>
      </c>
      <c r="AD1628" s="13">
        <f t="shared" si="2145"/>
        <v>1.3173117507280516E-2</v>
      </c>
      <c r="AE1628" s="13">
        <f t="shared" si="2146"/>
        <v>1.1832338043940004E-2</v>
      </c>
      <c r="AF1628" s="13">
        <f t="shared" si="2147"/>
        <v>5.3140125527876168E-3</v>
      </c>
      <c r="AG1628" s="13">
        <f t="shared" si="2148"/>
        <v>1.5910481544345316E-3</v>
      </c>
      <c r="AH1628" s="13">
        <f t="shared" si="2149"/>
        <v>3.0145303818528385E-3</v>
      </c>
      <c r="AI1628" s="13">
        <f t="shared" si="2150"/>
        <v>3.9148839555628485E-3</v>
      </c>
      <c r="AJ1628" s="13">
        <f t="shared" si="2151"/>
        <v>2.5420736307363591E-3</v>
      </c>
      <c r="AK1628" s="13">
        <f t="shared" si="2152"/>
        <v>1.1004393178164352E-3</v>
      </c>
      <c r="AL1628" s="13">
        <f t="shared" si="2153"/>
        <v>1.6670420623438906E-5</v>
      </c>
      <c r="AM1628" s="13">
        <f t="shared" si="2154"/>
        <v>3.4215098102477245E-3</v>
      </c>
      <c r="AN1628" s="13">
        <f t="shared" si="2155"/>
        <v>3.0732634604628065E-3</v>
      </c>
      <c r="AO1628" s="13">
        <f t="shared" si="2156"/>
        <v>1.3802310706705219E-3</v>
      </c>
      <c r="AP1628" s="13">
        <f t="shared" si="2157"/>
        <v>4.1324970083699746E-4</v>
      </c>
      <c r="AQ1628" s="13">
        <f t="shared" si="2158"/>
        <v>9.2797133141756056E-5</v>
      </c>
      <c r="AR1628" s="13">
        <f t="shared" si="2159"/>
        <v>5.4154140053934592E-4</v>
      </c>
      <c r="AS1628" s="13">
        <f t="shared" si="2160"/>
        <v>7.0328425051116822E-4</v>
      </c>
      <c r="AT1628" s="13">
        <f t="shared" si="2161"/>
        <v>4.5666752027125919E-4</v>
      </c>
      <c r="AU1628" s="13">
        <f t="shared" si="2162"/>
        <v>1.9768699395644924E-4</v>
      </c>
      <c r="AV1628" s="13">
        <f t="shared" si="2163"/>
        <v>6.4182604156395406E-5</v>
      </c>
      <c r="AW1628" s="13">
        <f t="shared" si="2164"/>
        <v>5.4016356653200382E-7</v>
      </c>
      <c r="AX1628" s="13">
        <f t="shared" si="2165"/>
        <v>7.405694067957806E-4</v>
      </c>
      <c r="AY1628" s="13">
        <f t="shared" si="2166"/>
        <v>6.651931527495178E-4</v>
      </c>
      <c r="AZ1628" s="13">
        <f t="shared" si="2167"/>
        <v>2.9874440289083E-4</v>
      </c>
      <c r="BA1628" s="13">
        <f t="shared" si="2168"/>
        <v>8.9445917966031214E-5</v>
      </c>
      <c r="BB1628" s="13">
        <f t="shared" si="2169"/>
        <v>2.0085494899739504E-5</v>
      </c>
      <c r="BC1628" s="13">
        <f t="shared" si="2170"/>
        <v>3.6082326799590417E-6</v>
      </c>
      <c r="BD1628" s="13">
        <f t="shared" si="2171"/>
        <v>8.1070418757858503E-5</v>
      </c>
      <c r="BE1628" s="13">
        <f t="shared" si="2172"/>
        <v>1.0528382250731462E-4</v>
      </c>
      <c r="BF1628" s="13">
        <f t="shared" si="2173"/>
        <v>6.8364536976548213E-5</v>
      </c>
      <c r="BG1628" s="13">
        <f t="shared" si="2174"/>
        <v>2.9594353020969385E-5</v>
      </c>
      <c r="BH1628" s="13">
        <f t="shared" si="2175"/>
        <v>9.608333897919215E-6</v>
      </c>
      <c r="BI1628" s="13">
        <f t="shared" si="2176"/>
        <v>2.4956134091794902E-6</v>
      </c>
      <c r="BJ1628" s="14">
        <f t="shared" si="2177"/>
        <v>0.45775750864302445</v>
      </c>
      <c r="BK1628" s="14">
        <f t="shared" si="2178"/>
        <v>0.28455135098040479</v>
      </c>
      <c r="BL1628" s="14">
        <f t="shared" si="2179"/>
        <v>0.24448729935007069</v>
      </c>
      <c r="BM1628" s="14">
        <f t="shared" si="2180"/>
        <v>0.37600813592478732</v>
      </c>
      <c r="BN1628" s="14">
        <f t="shared" si="2181"/>
        <v>0.62354785566903359</v>
      </c>
    </row>
    <row r="1629" spans="1:66" x14ac:dyDescent="0.25">
      <c r="A1629" t="s">
        <v>338</v>
      </c>
      <c r="B1629" t="s">
        <v>74</v>
      </c>
      <c r="C1629" t="s">
        <v>87</v>
      </c>
      <c r="D1629" t="s">
        <v>403</v>
      </c>
      <c r="E1629" s="10">
        <f>VLOOKUP(A1629,home!$A$2:$E$405,3,FALSE)</f>
        <v>1.4215</v>
      </c>
      <c r="F1629" s="10">
        <f>VLOOKUP(B1629,home!$B$2:$E$405,3,FALSE)</f>
        <v>0.7621</v>
      </c>
      <c r="G1629" s="10">
        <f>VLOOKUP(C1629,away!$B$2:$E$405,4,FALSE)</f>
        <v>1.1904999999999999</v>
      </c>
      <c r="H1629" s="10">
        <f>VLOOKUP(A1629,away!$A$2:$E$405,3,FALSE)</f>
        <v>1.0277000000000001</v>
      </c>
      <c r="I1629" s="10">
        <f>VLOOKUP(C1629,away!$B$2:$E$405,3,FALSE)</f>
        <v>0.67359999999999998</v>
      </c>
      <c r="J1629" s="10">
        <f>VLOOKUP(B1629,home!$B$2:$E$405,4,FALSE)</f>
        <v>1.2974000000000001</v>
      </c>
      <c r="K1629" s="12">
        <f t="shared" si="2126"/>
        <v>1.2896985910750001</v>
      </c>
      <c r="L1629" s="12">
        <f t="shared" si="2127"/>
        <v>0.89813646332800001</v>
      </c>
      <c r="M1629" s="13">
        <f t="shared" si="2128"/>
        <v>0.11215930475516166</v>
      </c>
      <c r="N1629" s="13">
        <f t="shared" si="2129"/>
        <v>0.14465169731868355</v>
      </c>
      <c r="O1629" s="13">
        <f t="shared" si="2130"/>
        <v>0.10073436130212822</v>
      </c>
      <c r="P1629" s="13">
        <f t="shared" si="2131"/>
        <v>0.12991696384419477</v>
      </c>
      <c r="Q1629" s="13">
        <f t="shared" si="2132"/>
        <v>9.3278545114256789E-2</v>
      </c>
      <c r="R1629" s="13">
        <f t="shared" si="2133"/>
        <v>4.523660149774919E-2</v>
      </c>
      <c r="S1629" s="13">
        <f t="shared" si="2134"/>
        <v>3.7621527548112446E-2</v>
      </c>
      <c r="T1629" s="13">
        <f t="shared" si="2135"/>
        <v>8.3776862613299877E-2</v>
      </c>
      <c r="U1629" s="13">
        <f t="shared" si="2136"/>
        <v>5.8341581216668367E-2</v>
      </c>
      <c r="V1629" s="13">
        <f t="shared" si="2137"/>
        <v>4.8419964847728194E-3</v>
      </c>
      <c r="W1629" s="13">
        <f t="shared" si="2138"/>
        <v>4.0100402737127609E-2</v>
      </c>
      <c r="X1629" s="13">
        <f t="shared" si="2139"/>
        <v>3.6015633892352246E-2</v>
      </c>
      <c r="Y1629" s="13">
        <f t="shared" si="2140"/>
        <v>1.6173477024296643E-2</v>
      </c>
      <c r="Z1629" s="13">
        <f t="shared" si="2141"/>
        <v>1.3542880427388857E-2</v>
      </c>
      <c r="AA1629" s="13">
        <f t="shared" si="2142"/>
        <v>1.7466233806300604E-2</v>
      </c>
      <c r="AB1629" s="13">
        <f t="shared" si="2143"/>
        <v>1.1263088565686214E-2</v>
      </c>
      <c r="AC1629" s="13">
        <f t="shared" si="2144"/>
        <v>3.5053794891290457E-4</v>
      </c>
      <c r="AD1629" s="13">
        <f t="shared" si="2145"/>
        <v>1.2929358227903382E-2</v>
      </c>
      <c r="AE1629" s="13">
        <f t="shared" si="2146"/>
        <v>1.1612328071909921E-2</v>
      </c>
      <c r="AF1629" s="13">
        <f t="shared" si="2147"/>
        <v>5.2147276327548144E-3</v>
      </c>
      <c r="AG1629" s="13">
        <f t="shared" si="2148"/>
        <v>1.5611790111004012E-3</v>
      </c>
      <c r="AH1629" s="13">
        <f t="shared" si="2149"/>
        <v>3.0408386825822543E-3</v>
      </c>
      <c r="AI1629" s="13">
        <f t="shared" si="2150"/>
        <v>3.9217653646126923E-3</v>
      </c>
      <c r="AJ1629" s="13">
        <f t="shared" si="2151"/>
        <v>2.5289476326338625E-3</v>
      </c>
      <c r="AK1629" s="13">
        <f t="shared" si="2152"/>
        <v>1.0871933995701165E-3</v>
      </c>
      <c r="AL1629" s="13">
        <f t="shared" si="2153"/>
        <v>1.62414794329724E-5</v>
      </c>
      <c r="AM1629" s="13">
        <f t="shared" si="2154"/>
        <v>3.3349950180061902E-3</v>
      </c>
      <c r="AN1629" s="13">
        <f t="shared" si="2155"/>
        <v>2.9952806306885794E-3</v>
      </c>
      <c r="AO1629" s="13">
        <f t="shared" si="2156"/>
        <v>1.345085376160751E-3</v>
      </c>
      <c r="AP1629" s="13">
        <f t="shared" si="2157"/>
        <v>4.0269007420640988E-4</v>
      </c>
      <c r="AQ1629" s="13">
        <f t="shared" si="2158"/>
        <v>9.0417659766258674E-5</v>
      </c>
      <c r="AR1629" s="13">
        <f t="shared" si="2159"/>
        <v>5.462176199850803E-4</v>
      </c>
      <c r="AS1629" s="13">
        <f t="shared" si="2160"/>
        <v>7.0445609491509792E-4</v>
      </c>
      <c r="AT1629" s="13">
        <f t="shared" si="2161"/>
        <v>4.5426801654309927E-4</v>
      </c>
      <c r="AU1629" s="13">
        <f t="shared" si="2162"/>
        <v>1.9528960696869001E-4</v>
      </c>
      <c r="AV1629" s="13">
        <f t="shared" si="2163"/>
        <v>6.2966182739777473E-5</v>
      </c>
      <c r="AW1629" s="13">
        <f t="shared" si="2164"/>
        <v>5.2258102904907125E-7</v>
      </c>
      <c r="AX1629" s="13">
        <f t="shared" si="2165"/>
        <v>7.1685639599412126E-4</v>
      </c>
      <c r="AY1629" s="13">
        <f t="shared" si="2166"/>
        <v>6.4383486821221634E-4</v>
      </c>
      <c r="AZ1629" s="13">
        <f t="shared" si="2167"/>
        <v>2.8912578575168441E-4</v>
      </c>
      <c r="BA1629" s="13">
        <f t="shared" si="2168"/>
        <v>8.6558136890648983E-5</v>
      </c>
      <c r="BB1629" s="13">
        <f t="shared" si="2169"/>
        <v>1.9435254734807086E-5</v>
      </c>
      <c r="BC1629" s="13">
        <f t="shared" si="2170"/>
        <v>3.4911021902796818E-6</v>
      </c>
      <c r="BD1629" s="13">
        <f t="shared" si="2171"/>
        <v>8.1762993570139582E-5</v>
      </c>
      <c r="BE1629" s="13">
        <f t="shared" si="2172"/>
        <v>1.054496176094833E-4</v>
      </c>
      <c r="BF1629" s="13">
        <f t="shared" si="2173"/>
        <v>6.7999111630174082E-5</v>
      </c>
      <c r="BG1629" s="13">
        <f t="shared" si="2174"/>
        <v>2.9232786154595728E-5</v>
      </c>
      <c r="BH1629" s="13">
        <f t="shared" si="2175"/>
        <v>9.4253707791947146E-6</v>
      </c>
      <c r="BI1629" s="13">
        <f t="shared" si="2176"/>
        <v>2.4311774828573798E-6</v>
      </c>
      <c r="BJ1629" s="14">
        <f t="shared" si="2177"/>
        <v>0.45524198194628723</v>
      </c>
      <c r="BK1629" s="14">
        <f t="shared" si="2178"/>
        <v>0.28555040692879974</v>
      </c>
      <c r="BL1629" s="14">
        <f t="shared" si="2179"/>
        <v>0.24588011004630972</v>
      </c>
      <c r="BM1629" s="14">
        <f t="shared" si="2180"/>
        <v>0.37359459322942823</v>
      </c>
      <c r="BN1629" s="14">
        <f t="shared" si="2181"/>
        <v>0.62597747383217417</v>
      </c>
    </row>
    <row r="1630" spans="1:66" x14ac:dyDescent="0.25">
      <c r="A1630" t="s">
        <v>338</v>
      </c>
      <c r="B1630" t="s">
        <v>85</v>
      </c>
      <c r="C1630" t="s">
        <v>94</v>
      </c>
      <c r="D1630" t="s">
        <v>403</v>
      </c>
      <c r="E1630" s="10">
        <f>VLOOKUP(A1630,home!$A$2:$E$405,3,FALSE)</f>
        <v>1.4215</v>
      </c>
      <c r="F1630" s="10">
        <f>VLOOKUP(B1630,home!$B$2:$E$405,3,FALSE)</f>
        <v>1.2987</v>
      </c>
      <c r="G1630" s="10">
        <f>VLOOKUP(C1630,away!$B$2:$E$405,4,FALSE)</f>
        <v>1.1364000000000001</v>
      </c>
      <c r="H1630" s="10">
        <f>VLOOKUP(A1630,away!$A$2:$E$405,3,FALSE)</f>
        <v>1.0277000000000001</v>
      </c>
      <c r="I1630" s="10">
        <f>VLOOKUP(C1630,away!$B$2:$E$405,3,FALSE)</f>
        <v>1.4220999999999999</v>
      </c>
      <c r="J1630" s="10">
        <f>VLOOKUP(B1630,home!$B$2:$E$405,4,FALSE)</f>
        <v>1.5718000000000001</v>
      </c>
      <c r="K1630" s="12">
        <f t="shared" si="2126"/>
        <v>2.0979103696200001</v>
      </c>
      <c r="L1630" s="12">
        <f t="shared" si="2127"/>
        <v>2.2971733928060001</v>
      </c>
      <c r="M1630" s="13">
        <f t="shared" si="2128"/>
        <v>1.2337846834164817E-2</v>
      </c>
      <c r="N1630" s="13">
        <f t="shared" si="2129"/>
        <v>2.5883696812177656E-2</v>
      </c>
      <c r="O1630" s="13">
        <f t="shared" si="2130"/>
        <v>2.8342173471959154E-2</v>
      </c>
      <c r="P1630" s="13">
        <f t="shared" si="2131"/>
        <v>5.9459339624391983E-2</v>
      </c>
      <c r="Q1630" s="13">
        <f t="shared" si="2132"/>
        <v>2.7150837973183826E-2</v>
      </c>
      <c r="R1630" s="13">
        <f t="shared" si="2133"/>
        <v>3.2553443397038327E-2</v>
      </c>
      <c r="S1630" s="13">
        <f t="shared" si="2134"/>
        <v>7.1637561968650343E-2</v>
      </c>
      <c r="T1630" s="13">
        <f t="shared" si="2135"/>
        <v>6.2370182584384662E-2</v>
      </c>
      <c r="U1630" s="13">
        <f t="shared" si="2136"/>
        <v>6.8294206469484406E-2</v>
      </c>
      <c r="V1630" s="13">
        <f t="shared" si="2137"/>
        <v>3.8360034995574541E-2</v>
      </c>
      <c r="W1630" s="13">
        <f t="shared" si="2138"/>
        <v>1.8986674842604943E-2</v>
      </c>
      <c r="X1630" s="13">
        <f t="shared" si="2139"/>
        <v>4.3615684266291109E-2</v>
      </c>
      <c r="Y1630" s="13">
        <f t="shared" si="2140"/>
        <v>5.0096394702775632E-2</v>
      </c>
      <c r="Z1630" s="13">
        <f t="shared" si="2141"/>
        <v>2.4926968005297537E-2</v>
      </c>
      <c r="AA1630" s="13">
        <f t="shared" si="2142"/>
        <v>5.2294544661499659E-2</v>
      </c>
      <c r="AB1630" s="13">
        <f t="shared" si="2143"/>
        <v>5.4854633759958187E-2</v>
      </c>
      <c r="AC1630" s="13">
        <f t="shared" si="2144"/>
        <v>1.1554195696901692E-2</v>
      </c>
      <c r="AD1630" s="13">
        <f t="shared" si="2145"/>
        <v>9.9580855092260209E-3</v>
      </c>
      <c r="AE1630" s="13">
        <f t="shared" si="2146"/>
        <v>2.2875449075080996E-2</v>
      </c>
      <c r="AF1630" s="13">
        <f t="shared" si="2147"/>
        <v>2.6274436481882355E-2</v>
      </c>
      <c r="AG1630" s="13">
        <f t="shared" si="2148"/>
        <v>2.0118978799050478E-2</v>
      </c>
      <c r="AH1630" s="13">
        <f t="shared" si="2149"/>
        <v>1.4315391916273987E-2</v>
      </c>
      <c r="AI1630" s="13">
        <f t="shared" si="2150"/>
        <v>3.0032409146325517E-2</v>
      </c>
      <c r="AJ1630" s="13">
        <f t="shared" si="2151"/>
        <v>3.1502651286373425E-2</v>
      </c>
      <c r="AK1630" s="13">
        <f t="shared" si="2152"/>
        <v>2.2029912934735215E-2</v>
      </c>
      <c r="AL1630" s="13">
        <f t="shared" si="2153"/>
        <v>2.2273087201127415E-3</v>
      </c>
      <c r="AM1630" s="13">
        <f t="shared" si="2154"/>
        <v>4.1782341702735889E-3</v>
      </c>
      <c r="AN1630" s="13">
        <f t="shared" si="2155"/>
        <v>9.598128364865342E-3</v>
      </c>
      <c r="AO1630" s="13">
        <f t="shared" si="2156"/>
        <v>1.1024282550252616E-2</v>
      </c>
      <c r="AP1630" s="13">
        <f t="shared" si="2157"/>
        <v>8.4415628497385951E-3</v>
      </c>
      <c r="AQ1630" s="13">
        <f t="shared" si="2158"/>
        <v>4.8479333930297732E-3</v>
      </c>
      <c r="AR1630" s="13">
        <f t="shared" si="2159"/>
        <v>6.5769874835309395E-3</v>
      </c>
      <c r="AS1630" s="13">
        <f t="shared" si="2160"/>
        <v>1.3797930242560506E-2</v>
      </c>
      <c r="AT1630" s="13">
        <f t="shared" si="2161"/>
        <v>1.4473410467580546E-2</v>
      </c>
      <c r="AU1630" s="13">
        <f t="shared" si="2162"/>
        <v>1.0121305967901296E-2</v>
      </c>
      <c r="AV1630" s="13">
        <f t="shared" si="2163"/>
        <v>5.3083981860392289E-3</v>
      </c>
      <c r="AW1630" s="13">
        <f t="shared" si="2164"/>
        <v>2.9816634633260831E-4</v>
      </c>
      <c r="AX1630" s="13">
        <f t="shared" si="2165"/>
        <v>1.4609267987529303E-3</v>
      </c>
      <c r="AY1630" s="13">
        <f t="shared" si="2166"/>
        <v>3.3560021709324764E-3</v>
      </c>
      <c r="AZ1630" s="13">
        <f t="shared" si="2167"/>
        <v>3.8546594466326309E-3</v>
      </c>
      <c r="BA1630" s="13">
        <f t="shared" si="2168"/>
        <v>2.9516070397109266E-3</v>
      </c>
      <c r="BB1630" s="13">
        <f t="shared" si="2169"/>
        <v>1.6950882894107059E-3</v>
      </c>
      <c r="BC1630" s="13">
        <f t="shared" si="2170"/>
        <v>7.7878234337826191E-4</v>
      </c>
      <c r="BD1630" s="13">
        <f t="shared" si="2171"/>
        <v>2.518080108664228E-3</v>
      </c>
      <c r="BE1630" s="13">
        <f t="shared" si="2172"/>
        <v>5.2827063715005403E-3</v>
      </c>
      <c r="BF1630" s="13">
        <f t="shared" si="2173"/>
        <v>5.541322238214315E-3</v>
      </c>
      <c r="BG1630" s="13">
        <f t="shared" si="2174"/>
        <v>3.8750657949852404E-3</v>
      </c>
      <c r="BH1630" s="13">
        <f t="shared" si="2175"/>
        <v>2.032385178564826E-3</v>
      </c>
      <c r="BI1630" s="13">
        <f t="shared" si="2176"/>
        <v>8.5275238823462947E-4</v>
      </c>
      <c r="BJ1630" s="14">
        <f t="shared" si="2177"/>
        <v>0.35951762846363555</v>
      </c>
      <c r="BK1630" s="14">
        <f t="shared" si="2178"/>
        <v>0.19893229001072862</v>
      </c>
      <c r="BL1630" s="14">
        <f t="shared" si="2179"/>
        <v>0.40459971147142404</v>
      </c>
      <c r="BM1630" s="14">
        <f t="shared" si="2180"/>
        <v>0.79919142401357046</v>
      </c>
      <c r="BN1630" s="14">
        <f t="shared" si="2181"/>
        <v>0.18572733811291575</v>
      </c>
    </row>
    <row r="1631" spans="1:66" x14ac:dyDescent="0.25">
      <c r="A1631" t="s">
        <v>338</v>
      </c>
      <c r="B1631" t="s">
        <v>90</v>
      </c>
      <c r="C1631" t="s">
        <v>72</v>
      </c>
      <c r="D1631" t="s">
        <v>403</v>
      </c>
      <c r="E1631" s="10">
        <f>VLOOKUP(A1631,home!$A$2:$E$405,3,FALSE)</f>
        <v>1.4215</v>
      </c>
      <c r="F1631" s="10">
        <f>VLOOKUP(B1631,home!$B$2:$E$405,3,FALSE)</f>
        <v>1.6775</v>
      </c>
      <c r="G1631" s="10">
        <f>VLOOKUP(C1631,away!$B$2:$E$405,4,FALSE)</f>
        <v>0.91990000000000005</v>
      </c>
      <c r="H1631" s="10">
        <f>VLOOKUP(A1631,away!$A$2:$E$405,3,FALSE)</f>
        <v>1.0277000000000001</v>
      </c>
      <c r="I1631" s="10">
        <f>VLOOKUP(C1631,away!$B$2:$E$405,3,FALSE)</f>
        <v>0.74850000000000005</v>
      </c>
      <c r="J1631" s="10">
        <f>VLOOKUP(B1631,home!$B$2:$E$405,4,FALSE)</f>
        <v>0.67359999999999998</v>
      </c>
      <c r="K1631" s="12">
        <f t="shared" si="2126"/>
        <v>2.193562493375</v>
      </c>
      <c r="L1631" s="12">
        <f t="shared" si="2127"/>
        <v>0.51815565192000002</v>
      </c>
      <c r="M1631" s="13">
        <f t="shared" si="2128"/>
        <v>6.6422584966493808E-2</v>
      </c>
      <c r="N1631" s="13">
        <f t="shared" si="2129"/>
        <v>0.14570209109551494</v>
      </c>
      <c r="O1631" s="13">
        <f t="shared" si="2130"/>
        <v>3.4417237815525185E-2</v>
      </c>
      <c r="P1631" s="13">
        <f t="shared" si="2131"/>
        <v>7.5496361997703751E-2</v>
      </c>
      <c r="Q1631" s="13">
        <f t="shared" si="2132"/>
        <v>0.15980332111671458</v>
      </c>
      <c r="R1631" s="13">
        <f t="shared" si="2133"/>
        <v>8.916743148794563E-3</v>
      </c>
      <c r="S1631" s="13">
        <f t="shared" si="2134"/>
        <v>2.1452419676844421E-2</v>
      </c>
      <c r="T1631" s="13">
        <f t="shared" si="2135"/>
        <v>8.2802994032212335E-2</v>
      </c>
      <c r="U1631" s="13">
        <f t="shared" si="2136"/>
        <v>1.9559433334254247E-2</v>
      </c>
      <c r="V1631" s="13">
        <f t="shared" si="2137"/>
        <v>2.7092184624764315E-3</v>
      </c>
      <c r="W1631" s="13">
        <f t="shared" si="2138"/>
        <v>0.11684619050612874</v>
      </c>
      <c r="X1631" s="13">
        <f t="shared" si="2139"/>
        <v>6.0544514016071645E-2</v>
      </c>
      <c r="Y1631" s="13">
        <f t="shared" si="2140"/>
        <v>1.5685741065088587E-2</v>
      </c>
      <c r="Z1631" s="13">
        <f t="shared" si="2141"/>
        <v>1.5400869530889471E-3</v>
      </c>
      <c r="AA1631" s="13">
        <f t="shared" si="2142"/>
        <v>3.3782769768320974E-3</v>
      </c>
      <c r="AB1631" s="13">
        <f t="shared" si="2143"/>
        <v>3.7052308343055868E-3</v>
      </c>
      <c r="AC1631" s="13">
        <f t="shared" si="2144"/>
        <v>1.9245725858640477E-4</v>
      </c>
      <c r="AD1631" s="13">
        <f t="shared" si="2145"/>
        <v>6.4077355246998494E-2</v>
      </c>
      <c r="AE1631" s="13">
        <f t="shared" si="2146"/>
        <v>3.3202043781317934E-2</v>
      </c>
      <c r="AF1631" s="13">
        <f t="shared" si="2147"/>
        <v>8.6019133202925868E-3</v>
      </c>
      <c r="AG1631" s="13">
        <f t="shared" si="2148"/>
        <v>1.4857100014118462E-3</v>
      </c>
      <c r="AH1631" s="13">
        <f t="shared" si="2149"/>
        <v>1.9950118979782244E-4</v>
      </c>
      <c r="AI1631" s="13">
        <f t="shared" si="2150"/>
        <v>4.3761832732419045E-4</v>
      </c>
      <c r="AJ1631" s="13">
        <f t="shared" si="2151"/>
        <v>4.7997157461592411E-4</v>
      </c>
      <c r="AK1631" s="13">
        <f t="shared" si="2152"/>
        <v>3.5094921465454379E-4</v>
      </c>
      <c r="AL1631" s="13">
        <f t="shared" si="2153"/>
        <v>8.74992918186145E-6</v>
      </c>
      <c r="AM1631" s="13">
        <f t="shared" si="2154"/>
        <v>2.8111536628896313E-2</v>
      </c>
      <c r="AN1631" s="13">
        <f t="shared" si="2155"/>
        <v>1.4566151588418726E-2</v>
      </c>
      <c r="AO1631" s="13">
        <f t="shared" si="2156"/>
        <v>3.7737668861313233E-3</v>
      </c>
      <c r="AP1631" s="13">
        <f t="shared" si="2157"/>
        <v>6.5179954702582828E-4</v>
      </c>
      <c r="AQ1631" s="13">
        <f t="shared" si="2158"/>
        <v>8.4433404802582184E-5</v>
      </c>
      <c r="AR1631" s="13">
        <f t="shared" si="2159"/>
        <v>2.0674533811701275E-5</v>
      </c>
      <c r="AS1631" s="13">
        <f t="shared" si="2160"/>
        <v>4.5350881937361192E-5</v>
      </c>
      <c r="AT1631" s="13">
        <f t="shared" si="2161"/>
        <v>4.9739996829636636E-5</v>
      </c>
      <c r="AU1631" s="13">
        <f t="shared" si="2162"/>
        <v>3.6369263822027447E-5</v>
      </c>
      <c r="AV1631" s="13">
        <f t="shared" si="2163"/>
        <v>1.9944563257914926E-5</v>
      </c>
      <c r="AW1631" s="13">
        <f t="shared" si="2164"/>
        <v>2.7625636224206248E-7</v>
      </c>
      <c r="AX1631" s="13">
        <f t="shared" si="2165"/>
        <v>1.0277402063380747E-2</v>
      </c>
      <c r="AY1631" s="13">
        <f t="shared" si="2166"/>
        <v>5.3252939661950034E-3</v>
      </c>
      <c r="AZ1631" s="13">
        <f t="shared" si="2167"/>
        <v>1.3796655833597069E-3</v>
      </c>
      <c r="BA1631" s="13">
        <f t="shared" si="2168"/>
        <v>2.3829383992577877E-4</v>
      </c>
      <c r="BB1631" s="13">
        <f t="shared" si="2169"/>
        <v>3.08683249938155E-5</v>
      </c>
      <c r="BC1631" s="13">
        <f t="shared" si="2170"/>
        <v>3.1989194121697815E-6</v>
      </c>
      <c r="BD1631" s="13">
        <f t="shared" si="2171"/>
        <v>1.785437757557358E-6</v>
      </c>
      <c r="BE1631" s="13">
        <f t="shared" si="2172"/>
        <v>3.9164692992333866E-6</v>
      </c>
      <c r="BF1631" s="13">
        <f t="shared" si="2173"/>
        <v>4.2955100806265138E-6</v>
      </c>
      <c r="BG1631" s="13">
        <f t="shared" si="2174"/>
        <v>3.1408232675921814E-6</v>
      </c>
      <c r="BH1631" s="13">
        <f t="shared" si="2175"/>
        <v>1.7223980295274298E-6</v>
      </c>
      <c r="BI1631" s="13">
        <f t="shared" si="2176"/>
        <v>7.5563754324687457E-7</v>
      </c>
      <c r="BJ1631" s="14">
        <f t="shared" si="2177"/>
        <v>0.75319428493429363</v>
      </c>
      <c r="BK1631" s="14">
        <f t="shared" si="2178"/>
        <v>0.17160708625748167</v>
      </c>
      <c r="BL1631" s="14">
        <f t="shared" si="2179"/>
        <v>7.163265793174059E-2</v>
      </c>
      <c r="BM1631" s="14">
        <f t="shared" si="2180"/>
        <v>0.50189075822602502</v>
      </c>
      <c r="BN1631" s="14">
        <f t="shared" si="2181"/>
        <v>0.49075834014074682</v>
      </c>
    </row>
    <row r="1632" spans="1:66" x14ac:dyDescent="0.25">
      <c r="A1632" t="s">
        <v>339</v>
      </c>
      <c r="B1632" t="s">
        <v>113</v>
      </c>
      <c r="C1632" t="s">
        <v>116</v>
      </c>
      <c r="D1632" t="s">
        <v>403</v>
      </c>
      <c r="E1632" s="10">
        <f>VLOOKUP(A1632,home!$A$2:$E$405,3,FALSE)</f>
        <v>1.2710999999999999</v>
      </c>
      <c r="F1632" s="10">
        <f>VLOOKUP(B1632,home!$B$2:$E$405,3,FALSE)</f>
        <v>1.1180000000000001</v>
      </c>
      <c r="G1632" s="10">
        <f>VLOOKUP(C1632,away!$B$2:$E$405,4,FALSE)</f>
        <v>1.4492</v>
      </c>
      <c r="H1632" s="10">
        <f>VLOOKUP(A1632,away!$A$2:$E$405,3,FALSE)</f>
        <v>0.94469999999999998</v>
      </c>
      <c r="I1632" s="10">
        <f>VLOOKUP(C1632,away!$B$2:$E$405,3,FALSE)</f>
        <v>0.78</v>
      </c>
      <c r="J1632" s="10">
        <f>VLOOKUP(B1632,home!$B$2:$E$405,4,FALSE)</f>
        <v>1.2257</v>
      </c>
      <c r="K1632" s="12">
        <f t="shared" si="2126"/>
        <v>2.0594433381600004</v>
      </c>
      <c r="L1632" s="12">
        <f t="shared" si="2127"/>
        <v>0.90317665619999998</v>
      </c>
      <c r="M1632" s="13">
        <f t="shared" si="2128"/>
        <v>5.1683329598891603E-2</v>
      </c>
      <c r="N1632" s="13">
        <f t="shared" si="2129"/>
        <v>0.10643888883636488</v>
      </c>
      <c r="O1632" s="13">
        <f t="shared" si="2130"/>
        <v>4.6679176808409405E-2</v>
      </c>
      <c r="P1632" s="13">
        <f t="shared" si="2131"/>
        <v>9.6133119708871534E-2</v>
      </c>
      <c r="Q1632" s="13">
        <f t="shared" si="2132"/>
        <v>0.10960243026760225</v>
      </c>
      <c r="R1632" s="13">
        <f t="shared" si="2133"/>
        <v>2.1079771411993891E-2</v>
      </c>
      <c r="S1632" s="13">
        <f t="shared" si="2134"/>
        <v>4.4702889581045964E-2</v>
      </c>
      <c r="T1632" s="13">
        <f t="shared" si="2135"/>
        <v>9.899035648048668E-2</v>
      </c>
      <c r="U1632" s="13">
        <f t="shared" si="2136"/>
        <v>4.3412594804366447E-2</v>
      </c>
      <c r="V1632" s="13">
        <f t="shared" si="2137"/>
        <v>9.2388015606644173E-3</v>
      </c>
      <c r="W1632" s="13">
        <f t="shared" si="2138"/>
        <v>7.5239998286919824E-2</v>
      </c>
      <c r="X1632" s="13">
        <f t="shared" si="2139"/>
        <v>6.7955010065273977E-2</v>
      </c>
      <c r="Y1632" s="13">
        <f t="shared" si="2140"/>
        <v>3.0687689381395742E-2</v>
      </c>
      <c r="Z1632" s="13">
        <f t="shared" si="2141"/>
        <v>6.3462524857816659E-3</v>
      </c>
      <c r="AA1632" s="13">
        <f t="shared" si="2142"/>
        <v>1.3069747404124393E-2</v>
      </c>
      <c r="AB1632" s="13">
        <f t="shared" si="2143"/>
        <v>1.3458202111428973E-2</v>
      </c>
      <c r="AC1632" s="13">
        <f t="shared" si="2144"/>
        <v>1.0740344411954603E-3</v>
      </c>
      <c r="AD1632" s="13">
        <f t="shared" si="2145"/>
        <v>3.8738128308791711E-2</v>
      </c>
      <c r="AE1632" s="13">
        <f t="shared" si="2146"/>
        <v>3.4987373193381063E-2</v>
      </c>
      <c r="AF1632" s="13">
        <f t="shared" si="2147"/>
        <v>1.5799889365009707E-2</v>
      </c>
      <c r="AG1632" s="13">
        <f t="shared" si="2148"/>
        <v>4.7566970816731368E-3</v>
      </c>
      <c r="AH1632" s="13">
        <f t="shared" si="2149"/>
        <v>1.4329467748773056E-3</v>
      </c>
      <c r="AI1632" s="13">
        <f t="shared" si="2150"/>
        <v>2.9510726894589247E-3</v>
      </c>
      <c r="AJ1632" s="13">
        <f t="shared" si="2151"/>
        <v>3.0387834953660496E-3</v>
      </c>
      <c r="AK1632" s="13">
        <f t="shared" si="2152"/>
        <v>2.0860674752140574E-3</v>
      </c>
      <c r="AL1632" s="13">
        <f t="shared" si="2153"/>
        <v>7.9909930190804411E-5</v>
      </c>
      <c r="AM1632" s="13">
        <f t="shared" si="2154"/>
        <v>1.5955796055665671E-2</v>
      </c>
      <c r="AN1632" s="13">
        <f t="shared" si="2155"/>
        <v>1.4410902528565273E-2</v>
      </c>
      <c r="AO1632" s="13">
        <f t="shared" si="2156"/>
        <v>6.5077953792868522E-3</v>
      </c>
      <c r="AP1632" s="13">
        <f t="shared" si="2157"/>
        <v>1.9592296232993698E-3</v>
      </c>
      <c r="AQ1632" s="13">
        <f t="shared" si="2158"/>
        <v>4.4238261497487762E-4</v>
      </c>
      <c r="AR1632" s="13">
        <f t="shared" si="2159"/>
        <v>2.5884081532925185E-4</v>
      </c>
      <c r="AS1632" s="13">
        <f t="shared" si="2160"/>
        <v>5.3306799277373054E-4</v>
      </c>
      <c r="AT1632" s="13">
        <f t="shared" si="2161"/>
        <v>5.4891166325209139E-4</v>
      </c>
      <c r="AU1632" s="13">
        <f t="shared" si="2162"/>
        <v>3.7681748937428176E-4</v>
      </c>
      <c r="AV1632" s="13">
        <f t="shared" si="2163"/>
        <v>1.940085670485103E-4</v>
      </c>
      <c r="AW1632" s="13">
        <f t="shared" si="2164"/>
        <v>4.1287710631149897E-6</v>
      </c>
      <c r="AX1632" s="13">
        <f t="shared" si="2165"/>
        <v>5.4766763153133828E-3</v>
      </c>
      <c r="AY1632" s="13">
        <f t="shared" si="2166"/>
        <v>4.9464062015544784E-3</v>
      </c>
      <c r="AZ1632" s="13">
        <f t="shared" si="2167"/>
        <v>2.2337393066634579E-3</v>
      </c>
      <c r="BA1632" s="13">
        <f t="shared" si="2168"/>
        <v>6.7248706593826953E-4</v>
      </c>
      <c r="BB1632" s="13">
        <f t="shared" si="2169"/>
        <v>1.5184365488796878E-4</v>
      </c>
      <c r="BC1632" s="13">
        <f t="shared" si="2170"/>
        <v>2.7428328897380487E-5</v>
      </c>
      <c r="BD1632" s="13">
        <f t="shared" si="2171"/>
        <v>3.8963163679525892E-5</v>
      </c>
      <c r="BE1632" s="13">
        <f t="shared" si="2172"/>
        <v>8.0242427873437278E-5</v>
      </c>
      <c r="BF1632" s="13">
        <f t="shared" si="2173"/>
        <v>8.2627366760867384E-5</v>
      </c>
      <c r="BG1632" s="13">
        <f t="shared" si="2174"/>
        <v>5.6722126675123797E-5</v>
      </c>
      <c r="BH1632" s="13">
        <f t="shared" si="2175"/>
        <v>2.9204001476837834E-5</v>
      </c>
      <c r="BI1632" s="13">
        <f t="shared" si="2176"/>
        <v>1.202879725781769E-5</v>
      </c>
      <c r="BJ1632" s="14">
        <f t="shared" si="2177"/>
        <v>0.63598114834194597</v>
      </c>
      <c r="BK1632" s="14">
        <f t="shared" si="2178"/>
        <v>0.20785849102241427</v>
      </c>
      <c r="BL1632" s="14">
        <f t="shared" si="2179"/>
        <v>0.14941979738674097</v>
      </c>
      <c r="BM1632" s="14">
        <f t="shared" si="2180"/>
        <v>0.56304669517425787</v>
      </c>
      <c r="BN1632" s="14">
        <f t="shared" si="2181"/>
        <v>0.43161671663213358</v>
      </c>
    </row>
    <row r="1633" spans="1:66" x14ac:dyDescent="0.25">
      <c r="A1633" t="s">
        <v>341</v>
      </c>
      <c r="B1633" t="s">
        <v>145</v>
      </c>
      <c r="C1633" t="s">
        <v>319</v>
      </c>
      <c r="D1633" t="s">
        <v>403</v>
      </c>
      <c r="E1633" s="10">
        <f>VLOOKUP(A1633,home!$A$2:$E$405,3,FALSE)</f>
        <v>1.4705999999999999</v>
      </c>
      <c r="F1633" s="10">
        <f>VLOOKUP(B1633,home!$B$2:$E$405,3,FALSE)</f>
        <v>1.19</v>
      </c>
      <c r="G1633" s="10">
        <f>VLOOKUP(C1633,away!$B$2:$E$405,4,FALSE)</f>
        <v>1.19</v>
      </c>
      <c r="H1633" s="10">
        <f>VLOOKUP(A1633,away!$A$2:$E$405,3,FALSE)</f>
        <v>1.2646999999999999</v>
      </c>
      <c r="I1633" s="10">
        <f>VLOOKUP(C1633,away!$B$2:$E$405,3,FALSE)</f>
        <v>1.5813999999999999</v>
      </c>
      <c r="J1633" s="10">
        <f>VLOOKUP(B1633,home!$B$2:$E$405,4,FALSE)</f>
        <v>1.0871999999999999</v>
      </c>
      <c r="K1633" s="12">
        <f t="shared" si="2126"/>
        <v>2.0825166599999996</v>
      </c>
      <c r="L1633" s="12">
        <f t="shared" si="2127"/>
        <v>2.1743962817759996</v>
      </c>
      <c r="M1633" s="13">
        <f t="shared" si="2128"/>
        <v>1.4165966141525562E-2</v>
      </c>
      <c r="N1633" s="13">
        <f t="shared" si="2129"/>
        <v>2.9500860494722888E-2</v>
      </c>
      <c r="O1633" s="13">
        <f t="shared" si="2130"/>
        <v>3.0802424105897886E-2</v>
      </c>
      <c r="P1633" s="13">
        <f t="shared" si="2131"/>
        <v>6.4146561368917929E-2</v>
      </c>
      <c r="Q1633" s="13">
        <f t="shared" si="2132"/>
        <v>3.0718016732298133E-2</v>
      </c>
      <c r="R1633" s="13">
        <f t="shared" si="2133"/>
        <v>3.3488338222775901E-2</v>
      </c>
      <c r="S1633" s="13">
        <f t="shared" si="2134"/>
        <v>7.2617379117447686E-2</v>
      </c>
      <c r="T1633" s="13">
        <f t="shared" si="2135"/>
        <v>6.6793141366241995E-2</v>
      </c>
      <c r="U1633" s="13">
        <f t="shared" si="2136"/>
        <v>6.9740022264645582E-2</v>
      </c>
      <c r="V1633" s="13">
        <f t="shared" si="2137"/>
        <v>3.6536357001859879E-2</v>
      </c>
      <c r="W1633" s="13">
        <f t="shared" si="2138"/>
        <v>2.1323593869056533E-2</v>
      </c>
      <c r="X1633" s="13">
        <f t="shared" si="2139"/>
        <v>4.6365943222978032E-2</v>
      </c>
      <c r="Y1633" s="13">
        <f t="shared" si="2140"/>
        <v>5.0408967272540281E-2</v>
      </c>
      <c r="Z1633" s="13">
        <f t="shared" si="2141"/>
        <v>2.4272306038153668E-2</v>
      </c>
      <c r="AA1633" s="13">
        <f t="shared" si="2142"/>
        <v>5.0547481701073586E-2</v>
      </c>
      <c r="AB1633" s="13">
        <f t="shared" si="2143"/>
        <v>5.2632986381765452E-2</v>
      </c>
      <c r="AC1633" s="13">
        <f t="shared" si="2144"/>
        <v>1.0340283373552982E-2</v>
      </c>
      <c r="AD1633" s="13">
        <f t="shared" si="2145"/>
        <v>1.1101684870846023E-2</v>
      </c>
      <c r="AE1633" s="13">
        <f t="shared" si="2146"/>
        <v>2.4139462304616461E-2</v>
      </c>
      <c r="AF1633" s="13">
        <f t="shared" si="2147"/>
        <v>2.6244378539614976E-2</v>
      </c>
      <c r="AG1633" s="13">
        <f t="shared" si="2148"/>
        <v>1.9021893038020214E-2</v>
      </c>
      <c r="AH1633" s="13">
        <f t="shared" si="2149"/>
        <v>1.3194402999872621E-2</v>
      </c>
      <c r="AI1633" s="13">
        <f t="shared" si="2150"/>
        <v>2.74775640659887E-2</v>
      </c>
      <c r="AJ1633" s="13">
        <f t="shared" si="2151"/>
        <v>2.8611242471819408E-2</v>
      </c>
      <c r="AK1633" s="13">
        <f t="shared" si="2152"/>
        <v>1.986112970362116E-2</v>
      </c>
      <c r="AL1633" s="13">
        <f t="shared" si="2153"/>
        <v>1.8729216641264301E-3</v>
      </c>
      <c r="AM1633" s="13">
        <f t="shared" si="2154"/>
        <v>4.6238887395213544E-3</v>
      </c>
      <c r="AN1633" s="13">
        <f t="shared" si="2155"/>
        <v>1.0054166482561147E-2</v>
      </c>
      <c r="AO1633" s="13">
        <f t="shared" si="2156"/>
        <v>1.0930871108018922E-2</v>
      </c>
      <c r="AP1633" s="13">
        <f t="shared" si="2157"/>
        <v>7.9226818312830155E-3</v>
      </c>
      <c r="AQ1633" s="13">
        <f t="shared" si="2158"/>
        <v>4.3067624789090144E-3</v>
      </c>
      <c r="AR1633" s="13">
        <f t="shared" si="2159"/>
        <v>5.737972164635426E-3</v>
      </c>
      <c r="AS1633" s="13">
        <f t="shared" si="2160"/>
        <v>1.1949422627469532E-2</v>
      </c>
      <c r="AT1633" s="13">
        <f t="shared" si="2161"/>
        <v>1.2442435849543141E-2</v>
      </c>
      <c r="AU1633" s="13">
        <f t="shared" si="2162"/>
        <v>8.6371933158849445E-3</v>
      </c>
      <c r="AV1633" s="13">
        <f t="shared" si="2163"/>
        <v>4.49677474399276E-3</v>
      </c>
      <c r="AW1633" s="13">
        <f t="shared" si="2164"/>
        <v>2.3558318748452065E-4</v>
      </c>
      <c r="AX1633" s="13">
        <f t="shared" si="2165"/>
        <v>1.6048875556732695E-3</v>
      </c>
      <c r="AY1633" s="13">
        <f t="shared" si="2166"/>
        <v>3.4896615337245297E-3</v>
      </c>
      <c r="AZ1633" s="13">
        <f t="shared" si="2167"/>
        <v>3.793953531793676E-3</v>
      </c>
      <c r="BA1633" s="13">
        <f t="shared" si="2168"/>
        <v>2.7498528175876969E-3</v>
      </c>
      <c r="BB1633" s="13">
        <f t="shared" si="2169"/>
        <v>1.4948174354984863E-3</v>
      </c>
      <c r="BC1633" s="13">
        <f t="shared" si="2170"/>
        <v>6.5006509473636894E-4</v>
      </c>
      <c r="BD1633" s="13">
        <f t="shared" si="2171"/>
        <v>2.0794375566195763E-3</v>
      </c>
      <c r="BE1633" s="13">
        <f t="shared" si="2172"/>
        <v>4.3304633550899588E-3</v>
      </c>
      <c r="BF1633" s="13">
        <f t="shared" si="2173"/>
        <v>4.5091310412471684E-3</v>
      </c>
      <c r="BG1633" s="13">
        <f t="shared" si="2174"/>
        <v>3.1301135051734577E-3</v>
      </c>
      <c r="BH1633" s="13">
        <f t="shared" si="2175"/>
        <v>1.6296283805536805E-3</v>
      </c>
      <c r="BI1633" s="13">
        <f t="shared" si="2176"/>
        <v>6.7874565042237137E-4</v>
      </c>
      <c r="BJ1633" s="14">
        <f t="shared" si="2177"/>
        <v>0.37723955032024303</v>
      </c>
      <c r="BK1633" s="14">
        <f t="shared" si="2178"/>
        <v>0.20316913020115498</v>
      </c>
      <c r="BL1633" s="14">
        <f t="shared" si="2179"/>
        <v>0.38597691010809226</v>
      </c>
      <c r="BM1633" s="14">
        <f t="shared" si="2180"/>
        <v>0.78458165125526602</v>
      </c>
      <c r="BN1633" s="14">
        <f t="shared" si="2181"/>
        <v>0.20282216706613831</v>
      </c>
    </row>
    <row r="1634" spans="1:66" x14ac:dyDescent="0.25">
      <c r="A1634" t="s">
        <v>342</v>
      </c>
      <c r="B1634" t="s">
        <v>167</v>
      </c>
      <c r="C1634" t="s">
        <v>176</v>
      </c>
      <c r="D1634" t="s">
        <v>403</v>
      </c>
      <c r="E1634" s="10">
        <f>VLOOKUP(A1634,home!$A$2:$E$405,3,FALSE)</f>
        <v>1.3548</v>
      </c>
      <c r="F1634" s="10">
        <f>VLOOKUP(B1634,home!$B$2:$E$405,3,FALSE)</f>
        <v>1.5582</v>
      </c>
      <c r="G1634" s="10">
        <f>VLOOKUP(C1634,away!$B$2:$E$405,4,FALSE)</f>
        <v>1.1072</v>
      </c>
      <c r="H1634" s="10">
        <f>VLOOKUP(A1634,away!$A$2:$E$405,3,FALSE)</f>
        <v>1.1719999999999999</v>
      </c>
      <c r="I1634" s="10">
        <f>VLOOKUP(C1634,away!$B$2:$E$405,3,FALSE)</f>
        <v>0.75839999999999996</v>
      </c>
      <c r="J1634" s="10">
        <f>VLOOKUP(B1634,home!$B$2:$E$405,4,FALSE)</f>
        <v>1.0428999999999999</v>
      </c>
      <c r="K1634" s="12">
        <f t="shared" si="2126"/>
        <v>2.3373538513919998</v>
      </c>
      <c r="L1634" s="12">
        <f t="shared" si="2127"/>
        <v>0.92697624191999983</v>
      </c>
      <c r="M1634" s="13">
        <f t="shared" si="2128"/>
        <v>3.8222532038782037E-2</v>
      </c>
      <c r="N1634" s="13">
        <f t="shared" si="2129"/>
        <v>8.9339582470801288E-2</v>
      </c>
      <c r="O1634" s="13">
        <f t="shared" si="2130"/>
        <v>3.5431379105976962E-2</v>
      </c>
      <c r="P1634" s="13">
        <f t="shared" si="2131"/>
        <v>8.2815670413485282E-2</v>
      </c>
      <c r="Q1634" s="13">
        <f t="shared" si="2132"/>
        <v>0.10440910858494032</v>
      </c>
      <c r="R1634" s="13">
        <f t="shared" si="2133"/>
        <v>1.6422023324850665E-2</v>
      </c>
      <c r="S1634" s="13">
        <f t="shared" si="2134"/>
        <v>4.4858587985982933E-2</v>
      </c>
      <c r="T1634" s="13">
        <f t="shared" si="2135"/>
        <v>9.6784763098285181E-2</v>
      </c>
      <c r="U1634" s="13">
        <f t="shared" si="2136"/>
        <v>3.8384079465988943E-2</v>
      </c>
      <c r="V1634" s="13">
        <f t="shared" si="2137"/>
        <v>1.0799313737225058E-2</v>
      </c>
      <c r="W1634" s="13">
        <f t="shared" si="2138"/>
        <v>8.1347010690471927E-2</v>
      </c>
      <c r="X1634" s="13">
        <f t="shared" si="2139"/>
        <v>7.5406746261279731E-2</v>
      </c>
      <c r="Y1634" s="13">
        <f t="shared" si="2140"/>
        <v>3.4950131132348038E-2</v>
      </c>
      <c r="Z1634" s="13">
        <f t="shared" si="2141"/>
        <v>5.0742751554642166E-3</v>
      </c>
      <c r="AA1634" s="13">
        <f t="shared" si="2142"/>
        <v>1.1860376577647023E-2</v>
      </c>
      <c r="AB1634" s="13">
        <f t="shared" si="2143"/>
        <v>1.3860948436361372E-2</v>
      </c>
      <c r="AC1634" s="13">
        <f t="shared" si="2144"/>
        <v>1.4624103235861153E-3</v>
      </c>
      <c r="AD1634" s="13">
        <f t="shared" si="2145"/>
        <v>4.7534187184150187E-2</v>
      </c>
      <c r="AE1634" s="13">
        <f t="shared" si="2146"/>
        <v>4.406306219868536E-2</v>
      </c>
      <c r="AF1634" s="13">
        <f t="shared" si="2147"/>
        <v>2.042270590221228E-2</v>
      </c>
      <c r="AG1634" s="13">
        <f t="shared" si="2148"/>
        <v>6.3104543890233795E-3</v>
      </c>
      <c r="AH1634" s="13">
        <f t="shared" si="2149"/>
        <v>1.1759331285200606E-3</v>
      </c>
      <c r="AI1634" s="13">
        <f t="shared" si="2150"/>
        <v>2.7485718269258065E-3</v>
      </c>
      <c r="AJ1634" s="13">
        <f t="shared" si="2151"/>
        <v>3.2121924727462905E-3</v>
      </c>
      <c r="AK1634" s="13">
        <f t="shared" si="2152"/>
        <v>2.5026768158619779E-3</v>
      </c>
      <c r="AL1634" s="13">
        <f t="shared" si="2153"/>
        <v>1.2674251014506608E-4</v>
      </c>
      <c r="AM1634" s="13">
        <f t="shared" si="2154"/>
        <v>2.222084309753234E-2</v>
      </c>
      <c r="AN1634" s="13">
        <f t="shared" si="2155"/>
        <v>2.0598193626844501E-2</v>
      </c>
      <c r="AO1634" s="13">
        <f t="shared" si="2156"/>
        <v>9.5470180592764024E-3</v>
      </c>
      <c r="AP1634" s="13">
        <f t="shared" si="2157"/>
        <v>2.9499529740434701E-3</v>
      </c>
      <c r="AQ1634" s="13">
        <f t="shared" si="2158"/>
        <v>6.8363408042988565E-4</v>
      </c>
      <c r="AR1634" s="13">
        <f t="shared" si="2159"/>
        <v>2.1801241444495081E-4</v>
      </c>
      <c r="AS1634" s="13">
        <f t="shared" si="2160"/>
        <v>5.0957215655417459E-4</v>
      </c>
      <c r="AT1634" s="13">
        <f t="shared" si="2161"/>
        <v>5.9552522134201369E-4</v>
      </c>
      <c r="AU1634" s="13">
        <f t="shared" si="2162"/>
        <v>4.6398438990160961E-4</v>
      </c>
      <c r="AV1634" s="13">
        <f t="shared" si="2163"/>
        <v>2.7112392518057366E-4</v>
      </c>
      <c r="AW1634" s="13">
        <f t="shared" si="2164"/>
        <v>7.6280384222508754E-6</v>
      </c>
      <c r="AX1634" s="13">
        <f t="shared" si="2165"/>
        <v>8.6563288658657572E-3</v>
      </c>
      <c r="AY1634" s="13">
        <f t="shared" si="2166"/>
        <v>8.0242112009038542E-3</v>
      </c>
      <c r="AZ1634" s="13">
        <f t="shared" si="2167"/>
        <v>3.7191265716931118E-3</v>
      </c>
      <c r="BA1634" s="13">
        <f t="shared" si="2168"/>
        <v>1.1491806575509645E-3</v>
      </c>
      <c r="BB1634" s="13">
        <f t="shared" si="2169"/>
        <v>2.6631579180593683E-4</v>
      </c>
      <c r="BC1634" s="13">
        <f t="shared" si="2170"/>
        <v>4.9373682370443289E-5</v>
      </c>
      <c r="BD1634" s="13">
        <f t="shared" si="2171"/>
        <v>3.3682054772347655E-5</v>
      </c>
      <c r="BE1634" s="13">
        <f t="shared" si="2172"/>
        <v>7.8726880444943058E-5</v>
      </c>
      <c r="BF1634" s="13">
        <f t="shared" si="2173"/>
        <v>9.2006288608032627E-5</v>
      </c>
      <c r="BG1634" s="13">
        <f t="shared" si="2174"/>
        <v>7.1683751010089645E-5</v>
      </c>
      <c r="BH1634" s="13">
        <f t="shared" si="2175"/>
        <v>4.1887572876414547E-5</v>
      </c>
      <c r="BI1634" s="13">
        <f t="shared" si="2176"/>
        <v>1.9581215957630126E-5</v>
      </c>
      <c r="BJ1634" s="14">
        <f t="shared" si="2177"/>
        <v>0.67843193052051431</v>
      </c>
      <c r="BK1634" s="14">
        <f t="shared" si="2178"/>
        <v>0.18630946821011038</v>
      </c>
      <c r="BL1634" s="14">
        <f t="shared" si="2179"/>
        <v>0.12799396702597188</v>
      </c>
      <c r="BM1634" s="14">
        <f t="shared" si="2180"/>
        <v>0.62315276181074275</v>
      </c>
      <c r="BN1634" s="14">
        <f t="shared" si="2181"/>
        <v>0.36664029593883651</v>
      </c>
    </row>
    <row r="1635" spans="1:66" x14ac:dyDescent="0.25">
      <c r="A1635" t="s">
        <v>342</v>
      </c>
      <c r="B1635" t="s">
        <v>175</v>
      </c>
      <c r="C1635" t="s">
        <v>170</v>
      </c>
      <c r="D1635" t="s">
        <v>403</v>
      </c>
      <c r="E1635" s="10">
        <f>VLOOKUP(A1635,home!$A$2:$E$405,3,FALSE)</f>
        <v>1.3548</v>
      </c>
      <c r="F1635" s="10">
        <f>VLOOKUP(B1635,home!$B$2:$E$405,3,FALSE)</f>
        <v>1.2302</v>
      </c>
      <c r="G1635" s="10">
        <f>VLOOKUP(C1635,away!$B$2:$E$405,4,FALSE)</f>
        <v>0.98419999999999996</v>
      </c>
      <c r="H1635" s="10">
        <f>VLOOKUP(A1635,away!$A$2:$E$405,3,FALSE)</f>
        <v>1.1719999999999999</v>
      </c>
      <c r="I1635" s="10">
        <f>VLOOKUP(C1635,away!$B$2:$E$405,3,FALSE)</f>
        <v>0.94799999999999995</v>
      </c>
      <c r="J1635" s="10">
        <f>VLOOKUP(B1635,home!$B$2:$E$405,4,FALSE)</f>
        <v>0.85319999999999996</v>
      </c>
      <c r="K1635" s="12">
        <f t="shared" si="2126"/>
        <v>1.6403414956319999</v>
      </c>
      <c r="L1635" s="12">
        <f t="shared" si="2127"/>
        <v>0.94795297919999977</v>
      </c>
      <c r="M1635" s="13">
        <f t="shared" si="2128"/>
        <v>7.5148097823603294E-2</v>
      </c>
      <c r="N1635" s="13">
        <f t="shared" si="2129"/>
        <v>0.12326854317786927</v>
      </c>
      <c r="O1635" s="13">
        <f t="shared" si="2130"/>
        <v>7.1236863213097773E-2</v>
      </c>
      <c r="P1635" s="13">
        <f t="shared" si="2131"/>
        <v>0.11685278274710499</v>
      </c>
      <c r="Q1635" s="13">
        <f t="shared" si="2132"/>
        <v>0.10110125324038195</v>
      </c>
      <c r="R1635" s="13">
        <f t="shared" si="2133"/>
        <v>3.3764598355859446E-2</v>
      </c>
      <c r="S1635" s="13">
        <f t="shared" si="2134"/>
        <v>4.5425543796842945E-2</v>
      </c>
      <c r="T1635" s="13">
        <f t="shared" si="2135"/>
        <v>9.5839234210073704E-2</v>
      </c>
      <c r="U1635" s="13">
        <f t="shared" si="2136"/>
        <v>5.5385471766464252E-2</v>
      </c>
      <c r="V1635" s="13">
        <f t="shared" si="2137"/>
        <v>7.8483559711376126E-3</v>
      </c>
      <c r="W1635" s="13">
        <f t="shared" si="2138"/>
        <v>5.5280193650199247E-2</v>
      </c>
      <c r="X1635" s="13">
        <f t="shared" si="2139"/>
        <v>5.2403024261459284E-2</v>
      </c>
      <c r="Y1635" s="13">
        <f t="shared" si="2140"/>
        <v>2.4837801483870096E-2</v>
      </c>
      <c r="Z1635" s="13">
        <f t="shared" si="2141"/>
        <v>1.0669083867642794E-2</v>
      </c>
      <c r="AA1635" s="13">
        <f t="shared" si="2142"/>
        <v>1.7500940988472422E-2</v>
      </c>
      <c r="AB1635" s="13">
        <f t="shared" si="2143"/>
        <v>1.4353759857999115E-2</v>
      </c>
      <c r="AC1635" s="13">
        <f t="shared" si="2144"/>
        <v>7.6274571627383408E-4</v>
      </c>
      <c r="AD1635" s="13">
        <f t="shared" si="2145"/>
        <v>2.2669598882748599E-2</v>
      </c>
      <c r="AE1635" s="13">
        <f t="shared" si="2146"/>
        <v>2.1489713798170523E-2</v>
      </c>
      <c r="AF1635" s="13">
        <f t="shared" si="2147"/>
        <v>1.0185619108565544E-2</v>
      </c>
      <c r="AG1635" s="13">
        <f t="shared" si="2148"/>
        <v>3.2184959929870516E-3</v>
      </c>
      <c r="AH1635" s="13">
        <f t="shared" si="2149"/>
        <v>2.5284474594166597E-3</v>
      </c>
      <c r="AI1635" s="13">
        <f t="shared" si="2150"/>
        <v>4.1475172872064538E-3</v>
      </c>
      <c r="AJ1635" s="13">
        <f t="shared" si="2151"/>
        <v>3.4016723550279056E-3</v>
      </c>
      <c r="AK1635" s="13">
        <f t="shared" si="2152"/>
        <v>1.8599681061655011E-3</v>
      </c>
      <c r="AL1635" s="13">
        <f t="shared" si="2153"/>
        <v>4.74417647585681E-5</v>
      </c>
      <c r="AM1635" s="13">
        <f t="shared" si="2154"/>
        <v>7.4371767473410642E-3</v>
      </c>
      <c r="AN1635" s="13">
        <f t="shared" si="2155"/>
        <v>7.0500938544789263E-3</v>
      </c>
      <c r="AO1635" s="13">
        <f t="shared" si="2156"/>
        <v>3.3415787364964537E-3</v>
      </c>
      <c r="AP1635" s="13">
        <f t="shared" si="2157"/>
        <v>1.0558865061643949E-3</v>
      </c>
      <c r="AQ1635" s="13">
        <f t="shared" si="2158"/>
        <v>2.5023268980390418E-4</v>
      </c>
      <c r="AR1635" s="13">
        <f t="shared" si="2159"/>
        <v>4.7936986038093885E-4</v>
      </c>
      <c r="AS1635" s="13">
        <f t="shared" si="2160"/>
        <v>7.8633027373817223E-4</v>
      </c>
      <c r="AT1635" s="13">
        <f t="shared" si="2161"/>
        <v>6.4492508864219685E-4</v>
      </c>
      <c r="AU1635" s="13">
        <f t="shared" si="2162"/>
        <v>3.5263246149131383E-4</v>
      </c>
      <c r="AV1635" s="13">
        <f t="shared" si="2163"/>
        <v>1.4460941482276381E-4</v>
      </c>
      <c r="AW1635" s="13">
        <f t="shared" si="2164"/>
        <v>2.0491766669290338E-6</v>
      </c>
      <c r="AX1635" s="13">
        <f t="shared" si="2165"/>
        <v>2.0332516048354975E-3</v>
      </c>
      <c r="AY1635" s="13">
        <f t="shared" si="2166"/>
        <v>1.9274269162669905E-3</v>
      </c>
      <c r="AZ1635" s="13">
        <f t="shared" si="2167"/>
        <v>9.1355504373278099E-4</v>
      </c>
      <c r="BA1635" s="13">
        <f t="shared" si="2168"/>
        <v>2.8866907512322532E-4</v>
      </c>
      <c r="BB1635" s="13">
        <f t="shared" si="2169"/>
        <v>6.8411177441492482E-5</v>
      </c>
      <c r="BC1635" s="13">
        <f t="shared" si="2170"/>
        <v>1.2970115893248528E-5</v>
      </c>
      <c r="BD1635" s="13">
        <f t="shared" si="2171"/>
        <v>7.5736681214466449E-5</v>
      </c>
      <c r="BE1635" s="13">
        <f t="shared" si="2172"/>
        <v>1.2423402093754191E-4</v>
      </c>
      <c r="BF1635" s="13">
        <f t="shared" si="2173"/>
        <v>1.0189310985653235E-4</v>
      </c>
      <c r="BG1635" s="13">
        <f t="shared" si="2174"/>
        <v>5.5713165405553336E-5</v>
      </c>
      <c r="BH1635" s="13">
        <f t="shared" si="2175"/>
        <v>2.2847154266934584E-5</v>
      </c>
      <c r="BI1635" s="13">
        <f t="shared" si="2176"/>
        <v>7.495427040231695E-6</v>
      </c>
      <c r="BJ1635" s="14">
        <f t="shared" si="2177"/>
        <v>0.53467273027390338</v>
      </c>
      <c r="BK1635" s="14">
        <f t="shared" si="2178"/>
        <v>0.24801239473598824</v>
      </c>
      <c r="BL1635" s="14">
        <f t="shared" si="2179"/>
        <v>0.2069750260475062</v>
      </c>
      <c r="BM1635" s="14">
        <f t="shared" si="2180"/>
        <v>0.47703171862752358</v>
      </c>
      <c r="BN1635" s="14">
        <f t="shared" si="2181"/>
        <v>0.52137213855791675</v>
      </c>
    </row>
    <row r="1636" spans="1:66" x14ac:dyDescent="0.25">
      <c r="A1636" t="s">
        <v>344</v>
      </c>
      <c r="B1636" t="s">
        <v>197</v>
      </c>
      <c r="C1636" t="s">
        <v>198</v>
      </c>
      <c r="D1636" t="s">
        <v>403</v>
      </c>
      <c r="E1636" s="10">
        <f>VLOOKUP(A1636,home!$A$2:$E$405,3,FALSE)</f>
        <v>1.3976999999999999</v>
      </c>
      <c r="F1636" s="10">
        <f>VLOOKUP(B1636,home!$B$2:$E$405,3,FALSE)</f>
        <v>0.79959999999999998</v>
      </c>
      <c r="G1636" s="10">
        <f>VLOOKUP(C1636,away!$B$2:$E$405,4,FALSE)</f>
        <v>0.71550000000000002</v>
      </c>
      <c r="H1636" s="10">
        <f>VLOOKUP(A1636,away!$A$2:$E$405,3,FALSE)</f>
        <v>1.0585</v>
      </c>
      <c r="I1636" s="10">
        <f>VLOOKUP(C1636,away!$B$2:$E$405,3,FALSE)</f>
        <v>0.89219999999999999</v>
      </c>
      <c r="J1636" s="10">
        <f>VLOOKUP(B1636,home!$B$2:$E$405,4,FALSE)</f>
        <v>1.8339000000000001</v>
      </c>
      <c r="K1636" s="12">
        <f t="shared" si="2126"/>
        <v>0.79964345825999994</v>
      </c>
      <c r="L1636" s="12">
        <f t="shared" si="2127"/>
        <v>1.7319236064300001</v>
      </c>
      <c r="M1636" s="13">
        <f t="shared" si="2128"/>
        <v>7.953428720589617E-2</v>
      </c>
      <c r="N1636" s="13">
        <f t="shared" si="2129"/>
        <v>6.3599072471566875E-2</v>
      </c>
      <c r="O1636" s="13">
        <f t="shared" si="2130"/>
        <v>0.13774730953247513</v>
      </c>
      <c r="P1636" s="13">
        <f t="shared" si="2131"/>
        <v>0.11014873496055906</v>
      </c>
      <c r="Q1636" s="13">
        <f t="shared" si="2132"/>
        <v>2.5428291126646047E-2</v>
      </c>
      <c r="R1636" s="13">
        <f t="shared" si="2133"/>
        <v>0.11928390855075693</v>
      </c>
      <c r="S1636" s="13">
        <f t="shared" si="2134"/>
        <v>3.8136834564200507E-2</v>
      </c>
      <c r="T1636" s="13">
        <f t="shared" si="2135"/>
        <v>4.4039857673412793E-2</v>
      </c>
      <c r="U1636" s="13">
        <f t="shared" si="2136"/>
        <v>9.5384597148296849E-2</v>
      </c>
      <c r="V1636" s="13">
        <f t="shared" si="2137"/>
        <v>5.8685019592341087E-3</v>
      </c>
      <c r="W1636" s="13">
        <f t="shared" si="2138"/>
        <v>6.7778555513844391E-3</v>
      </c>
      <c r="X1636" s="13">
        <f t="shared" si="2139"/>
        <v>1.1738728030415337E-2</v>
      </c>
      <c r="Y1636" s="13">
        <f t="shared" si="2140"/>
        <v>1.0165290092668932E-2</v>
      </c>
      <c r="Z1636" s="13">
        <f t="shared" si="2141"/>
        <v>6.8863539028764423E-2</v>
      </c>
      <c r="AA1636" s="13">
        <f t="shared" si="2142"/>
        <v>5.5066278496983666E-2</v>
      </c>
      <c r="AB1636" s="13">
        <f t="shared" si="2143"/>
        <v>2.2016694685418139E-2</v>
      </c>
      <c r="AC1636" s="13">
        <f t="shared" si="2144"/>
        <v>5.0796336526047242E-4</v>
      </c>
      <c r="AD1636" s="13">
        <f t="shared" si="2145"/>
        <v>1.3549669631739477E-3</v>
      </c>
      <c r="AE1636" s="13">
        <f t="shared" si="2146"/>
        <v>2.3466992694537291E-3</v>
      </c>
      <c r="AF1636" s="13">
        <f t="shared" si="2147"/>
        <v>2.0321519309794748E-3</v>
      </c>
      <c r="AG1636" s="13">
        <f t="shared" si="2148"/>
        <v>1.1731773003718869E-3</v>
      </c>
      <c r="AH1636" s="13">
        <f t="shared" si="2149"/>
        <v>2.9816597216557685E-2</v>
      </c>
      <c r="AI1636" s="13">
        <f t="shared" si="2150"/>
        <v>2.3842646911793677E-2</v>
      </c>
      <c r="AJ1636" s="13">
        <f t="shared" si="2151"/>
        <v>9.5328083153094004E-3</v>
      </c>
      <c r="AK1636" s="13">
        <f t="shared" si="2152"/>
        <v>2.5409492693945646E-3</v>
      </c>
      <c r="AL1636" s="13">
        <f t="shared" si="2153"/>
        <v>2.8139573034660453E-5</v>
      </c>
      <c r="AM1636" s="13">
        <f t="shared" si="2154"/>
        <v>2.1669809365209317E-4</v>
      </c>
      <c r="AN1636" s="13">
        <f t="shared" si="2155"/>
        <v>3.7530454386443919E-4</v>
      </c>
      <c r="AO1636" s="13">
        <f t="shared" si="2156"/>
        <v>3.2499939955963285E-4</v>
      </c>
      <c r="AP1636" s="13">
        <f t="shared" si="2157"/>
        <v>1.876247107243013E-4</v>
      </c>
      <c r="AQ1636" s="13">
        <f t="shared" si="2158"/>
        <v>8.1237916413254358E-5</v>
      </c>
      <c r="AR1636" s="13">
        <f t="shared" si="2159"/>
        <v>1.0328013716554249E-2</v>
      </c>
      <c r="AS1636" s="13">
        <f t="shared" si="2160"/>
        <v>8.2587286052621545E-3</v>
      </c>
      <c r="AT1636" s="13">
        <f t="shared" si="2161"/>
        <v>3.3020191513713072E-3</v>
      </c>
      <c r="AU1636" s="13">
        <f t="shared" si="2162"/>
        <v>8.8014600448110087E-4</v>
      </c>
      <c r="AV1636" s="13">
        <f t="shared" si="2163"/>
        <v>1.7595074869924721E-4</v>
      </c>
      <c r="AW1636" s="13">
        <f t="shared" si="2164"/>
        <v>1.0825304549589736E-6</v>
      </c>
      <c r="AX1636" s="13">
        <f t="shared" si="2165"/>
        <v>2.8880202167718176E-5</v>
      </c>
      <c r="AY1636" s="13">
        <f t="shared" si="2166"/>
        <v>5.0018303892741972E-5</v>
      </c>
      <c r="AZ1636" s="13">
        <f t="shared" si="2167"/>
        <v>4.3313940632714701E-5</v>
      </c>
      <c r="BA1636" s="13">
        <f t="shared" si="2168"/>
        <v>2.5005478756435387E-5</v>
      </c>
      <c r="BB1636" s="13">
        <f t="shared" si="2169"/>
        <v>1.0826894737088582E-5</v>
      </c>
      <c r="BC1636" s="13">
        <f t="shared" si="2170"/>
        <v>3.7502709158992859E-6</v>
      </c>
      <c r="BD1636" s="13">
        <f t="shared" si="2171"/>
        <v>2.9812217938721955E-3</v>
      </c>
      <c r="BE1636" s="13">
        <f t="shared" si="2172"/>
        <v>2.3839145050920433E-3</v>
      </c>
      <c r="BF1636" s="13">
        <f t="shared" si="2173"/>
        <v>9.5314081952398871E-4</v>
      </c>
      <c r="BG1636" s="13">
        <f t="shared" si="2174"/>
        <v>2.54057607044311E-4</v>
      </c>
      <c r="BH1636" s="13">
        <f t="shared" si="2175"/>
        <v>5.0788875873543231E-5</v>
      </c>
      <c r="BI1636" s="13">
        <f t="shared" si="2176"/>
        <v>8.1225984689315989E-6</v>
      </c>
      <c r="BJ1636" s="14">
        <f t="shared" si="2177"/>
        <v>0.17000375016538977</v>
      </c>
      <c r="BK1636" s="14">
        <f t="shared" si="2178"/>
        <v>0.23427447993207767</v>
      </c>
      <c r="BL1636" s="14">
        <f t="shared" si="2179"/>
        <v>0.52480789455322885</v>
      </c>
      <c r="BM1636" s="14">
        <f t="shared" si="2180"/>
        <v>0.46215912405812304</v>
      </c>
      <c r="BN1636" s="14">
        <f t="shared" si="2181"/>
        <v>0.53574160384790015</v>
      </c>
    </row>
    <row r="1637" spans="1:66" x14ac:dyDescent="0.25">
      <c r="A1637" t="s">
        <v>344</v>
      </c>
      <c r="B1637" t="s">
        <v>211</v>
      </c>
      <c r="C1637" t="s">
        <v>212</v>
      </c>
      <c r="D1637" t="s">
        <v>403</v>
      </c>
      <c r="E1637" s="10">
        <f>VLOOKUP(A1637,home!$A$2:$E$405,3,FALSE)</f>
        <v>1.3976999999999999</v>
      </c>
      <c r="F1637" s="10">
        <f>VLOOKUP(B1637,home!$B$2:$E$405,3,FALSE)</f>
        <v>1.2683</v>
      </c>
      <c r="G1637" s="10">
        <f>VLOOKUP(C1637,away!$B$2:$E$405,4,FALSE)</f>
        <v>1.3951</v>
      </c>
      <c r="H1637" s="10">
        <f>VLOOKUP(A1637,away!$A$2:$E$405,3,FALSE)</f>
        <v>1.0585</v>
      </c>
      <c r="I1637" s="10">
        <f>VLOOKUP(C1637,away!$B$2:$E$405,3,FALSE)</f>
        <v>0.99199999999999999</v>
      </c>
      <c r="J1637" s="10">
        <f>VLOOKUP(B1637,home!$B$2:$E$405,4,FALSE)</f>
        <v>0.73</v>
      </c>
      <c r="K1637" s="12">
        <f t="shared" si="2126"/>
        <v>2.4730978297409996</v>
      </c>
      <c r="L1637" s="12">
        <f t="shared" si="2127"/>
        <v>0.76652335999999999</v>
      </c>
      <c r="M1637" s="13">
        <f t="shared" si="2128"/>
        <v>3.9178733594542721E-2</v>
      </c>
      <c r="N1637" s="13">
        <f t="shared" si="2129"/>
        <v>9.6892841024664389E-2</v>
      </c>
      <c r="O1637" s="13">
        <f t="shared" si="2130"/>
        <v>3.0031414515433764E-2</v>
      </c>
      <c r="P1637" s="13">
        <f t="shared" si="2131"/>
        <v>7.4270626062171594E-2</v>
      </c>
      <c r="Q1637" s="13">
        <f t="shared" si="2132"/>
        <v>0.11981273742776861</v>
      </c>
      <c r="R1637" s="13">
        <f t="shared" si="2133"/>
        <v>1.1509890379961529E-2</v>
      </c>
      <c r="S1637" s="13">
        <f t="shared" si="2134"/>
        <v>3.5198469868582445E-2</v>
      </c>
      <c r="T1637" s="13">
        <f t="shared" si="2135"/>
        <v>9.1839262063930963E-2</v>
      </c>
      <c r="U1637" s="13">
        <f t="shared" si="2136"/>
        <v>2.8465084919239665E-2</v>
      </c>
      <c r="V1637" s="13">
        <f t="shared" si="2137"/>
        <v>7.4139212036825781E-3</v>
      </c>
      <c r="W1637" s="13">
        <f t="shared" si="2138"/>
        <v>9.876954030264759E-2</v>
      </c>
      <c r="X1637" s="13">
        <f t="shared" si="2139"/>
        <v>7.5709159898440861E-2</v>
      </c>
      <c r="Y1637" s="13">
        <f t="shared" si="2140"/>
        <v>2.9016419814065067E-2</v>
      </c>
      <c r="Z1637" s="13">
        <f t="shared" si="2141"/>
        <v>2.9408666157599299E-3</v>
      </c>
      <c r="AA1637" s="13">
        <f t="shared" si="2142"/>
        <v>7.2730508449936407E-3</v>
      </c>
      <c r="AB1637" s="13">
        <f t="shared" si="2143"/>
        <v>8.9934831301748588E-3</v>
      </c>
      <c r="AC1637" s="13">
        <f t="shared" si="2144"/>
        <v>8.7840474738094408E-4</v>
      </c>
      <c r="AD1637" s="13">
        <f t="shared" si="2145"/>
        <v>6.1066683941748481E-2</v>
      </c>
      <c r="AE1637" s="13">
        <f t="shared" si="2146"/>
        <v>4.6809039759087089E-2</v>
      </c>
      <c r="AF1637" s="13">
        <f t="shared" si="2147"/>
        <v>1.7940111217254511E-2</v>
      </c>
      <c r="AG1637" s="13">
        <f t="shared" si="2148"/>
        <v>4.5838381096745401E-3</v>
      </c>
      <c r="AH1637" s="13">
        <f t="shared" si="2149"/>
        <v>5.6356073990603244E-4</v>
      </c>
      <c r="AI1637" s="13">
        <f t="shared" si="2150"/>
        <v>1.3937408427888408E-3</v>
      </c>
      <c r="AJ1637" s="13">
        <f t="shared" si="2151"/>
        <v>1.7234287267612373E-3</v>
      </c>
      <c r="AK1637" s="13">
        <f t="shared" si="2152"/>
        <v>1.4207359479555032E-3</v>
      </c>
      <c r="AL1637" s="13">
        <f t="shared" si="2153"/>
        <v>6.6607227481241304E-5</v>
      </c>
      <c r="AM1637" s="13">
        <f t="shared" si="2154"/>
        <v>3.0204776705163555E-2</v>
      </c>
      <c r="AN1637" s="13">
        <f t="shared" si="2155"/>
        <v>2.31526669280917E-2</v>
      </c>
      <c r="AO1637" s="13">
        <f t="shared" si="2156"/>
        <v>8.8735300233408632E-3</v>
      </c>
      <c r="AP1637" s="13">
        <f t="shared" si="2157"/>
        <v>2.2672560161840394E-3</v>
      </c>
      <c r="AQ1637" s="13">
        <f t="shared" si="2158"/>
        <v>4.3447617487640095E-4</v>
      </c>
      <c r="AR1637" s="13">
        <f t="shared" si="2159"/>
        <v>8.6396494383371634E-5</v>
      </c>
      <c r="AS1637" s="13">
        <f t="shared" si="2160"/>
        <v>2.1366698275674685E-4</v>
      </c>
      <c r="AT1637" s="13">
        <f t="shared" si="2161"/>
        <v>2.6420967567150914E-4</v>
      </c>
      <c r="AU1637" s="13">
        <f t="shared" si="2162"/>
        <v>2.1780545849992754E-4</v>
      </c>
      <c r="AV1637" s="13">
        <f t="shared" si="2163"/>
        <v>1.3466355168047852E-4</v>
      </c>
      <c r="AW1637" s="13">
        <f t="shared" si="2164"/>
        <v>3.5074020119725377E-6</v>
      </c>
      <c r="AX1637" s="13">
        <f t="shared" si="2165"/>
        <v>1.2449894619558571E-2</v>
      </c>
      <c r="AY1637" s="13">
        <f t="shared" si="2166"/>
        <v>9.5431350554299587E-3</v>
      </c>
      <c r="AZ1637" s="13">
        <f t="shared" si="2167"/>
        <v>3.6575179738109784E-3</v>
      </c>
      <c r="BA1637" s="13">
        <f t="shared" si="2168"/>
        <v>9.3452432218199457E-4</v>
      </c>
      <c r="BB1637" s="13">
        <f t="shared" si="2169"/>
        <v>1.790836808601662E-4</v>
      </c>
      <c r="BC1637" s="13">
        <f t="shared" si="2170"/>
        <v>2.7454364954820462E-5</v>
      </c>
      <c r="BD1637" s="13">
        <f t="shared" si="2171"/>
        <v>1.103748852782719E-5</v>
      </c>
      <c r="BE1637" s="13">
        <f t="shared" si="2172"/>
        <v>2.7296788923960605E-5</v>
      </c>
      <c r="BF1637" s="13">
        <f t="shared" si="2173"/>
        <v>3.3753814723372568E-5</v>
      </c>
      <c r="BG1637" s="13">
        <f t="shared" si="2174"/>
        <v>2.7825495312617499E-5</v>
      </c>
      <c r="BH1637" s="13">
        <f t="shared" si="2175"/>
        <v>1.7203793017275671E-5</v>
      </c>
      <c r="BI1637" s="13">
        <f t="shared" si="2176"/>
        <v>8.509332634867568E-6</v>
      </c>
      <c r="BJ1637" s="14">
        <f t="shared" si="2177"/>
        <v>0.73416394942373508</v>
      </c>
      <c r="BK1637" s="14">
        <f t="shared" si="2178"/>
        <v>0.16654989775927148</v>
      </c>
      <c r="BL1637" s="14">
        <f t="shared" si="2179"/>
        <v>9.2416758923347012E-2</v>
      </c>
      <c r="BM1637" s="14">
        <f t="shared" si="2180"/>
        <v>0.61483560206415278</v>
      </c>
      <c r="BN1637" s="14">
        <f t="shared" si="2181"/>
        <v>0.37169624300454257</v>
      </c>
    </row>
    <row r="1638" spans="1:66" x14ac:dyDescent="0.25">
      <c r="A1638" t="s">
        <v>344</v>
      </c>
      <c r="B1638" t="s">
        <v>208</v>
      </c>
      <c r="C1638" t="s">
        <v>204</v>
      </c>
      <c r="D1638" t="s">
        <v>403</v>
      </c>
      <c r="E1638" s="10">
        <f>VLOOKUP(A1638,home!$A$2:$E$405,3,FALSE)</f>
        <v>1.3976999999999999</v>
      </c>
      <c r="F1638" s="10">
        <f>VLOOKUP(B1638,home!$B$2:$E$405,3,FALSE)</f>
        <v>0.85170000000000001</v>
      </c>
      <c r="G1638" s="10">
        <f>VLOOKUP(C1638,away!$B$2:$E$405,4,FALSE)</f>
        <v>1.2625999999999999</v>
      </c>
      <c r="H1638" s="10">
        <f>VLOOKUP(A1638,away!$A$2:$E$405,3,FALSE)</f>
        <v>1.0585</v>
      </c>
      <c r="I1638" s="10">
        <f>VLOOKUP(C1638,away!$B$2:$E$405,3,FALSE)</f>
        <v>0.83360000000000001</v>
      </c>
      <c r="J1638" s="10">
        <f>VLOOKUP(B1638,home!$B$2:$E$405,4,FALSE)</f>
        <v>0.98970000000000002</v>
      </c>
      <c r="K1638" s="12">
        <f t="shared" si="2126"/>
        <v>1.503025668234</v>
      </c>
      <c r="L1638" s="12">
        <f t="shared" si="2127"/>
        <v>0.87327723432000004</v>
      </c>
      <c r="M1638" s="13">
        <f t="shared" si="2128"/>
        <v>9.2893379309444274E-2</v>
      </c>
      <c r="N1638" s="13">
        <f t="shared" si="2129"/>
        <v>0.1396211335110919</v>
      </c>
      <c r="O1638" s="13">
        <f t="shared" si="2130"/>
        <v>8.112167336999021E-2</v>
      </c>
      <c r="P1638" s="13">
        <f t="shared" si="2131"/>
        <v>0.12192795732518981</v>
      </c>
      <c r="Q1638" s="13">
        <f t="shared" si="2132"/>
        <v>0.10492707374754873</v>
      </c>
      <c r="R1638" s="13">
        <f t="shared" si="2133"/>
        <v>3.542085528197772E-2</v>
      </c>
      <c r="S1638" s="13">
        <f t="shared" si="2134"/>
        <v>4.0009381960286458E-2</v>
      </c>
      <c r="T1638" s="13">
        <f t="shared" si="2135"/>
        <v>9.1630424767550039E-2</v>
      </c>
      <c r="U1638" s="13">
        <f t="shared" si="2136"/>
        <v>5.3238454679614362E-2</v>
      </c>
      <c r="V1638" s="13">
        <f t="shared" si="2137"/>
        <v>5.8349598127388535E-3</v>
      </c>
      <c r="W1638" s="13">
        <f t="shared" si="2138"/>
        <v>5.256936171174921E-2</v>
      </c>
      <c r="X1638" s="13">
        <f t="shared" si="2139"/>
        <v>4.5907626805604056E-2</v>
      </c>
      <c r="Y1638" s="13">
        <f t="shared" si="2140"/>
        <v>2.0045042685496298E-2</v>
      </c>
      <c r="Z1638" s="13">
        <f t="shared" si="2141"/>
        <v>1.0310742179298159E-2</v>
      </c>
      <c r="AA1638" s="13">
        <f t="shared" si="2142"/>
        <v>1.5497310154028103E-2</v>
      </c>
      <c r="AB1638" s="13">
        <f t="shared" si="2143"/>
        <v>1.1646427475043823E-2</v>
      </c>
      <c r="AC1638" s="13">
        <f t="shared" si="2144"/>
        <v>4.7867023485055935E-4</v>
      </c>
      <c r="AD1638" s="13">
        <f t="shared" si="2145"/>
        <v>1.9753275003859184E-2</v>
      </c>
      <c r="AE1638" s="13">
        <f t="shared" si="2146"/>
        <v>1.7250085364132538E-2</v>
      </c>
      <c r="AF1638" s="13">
        <f t="shared" si="2147"/>
        <v>7.5320534192867853E-3</v>
      </c>
      <c r="AG1638" s="13">
        <f t="shared" si="2148"/>
        <v>2.1925235929150886E-3</v>
      </c>
      <c r="AH1638" s="13">
        <f t="shared" si="2149"/>
        <v>2.2510341035310156E-3</v>
      </c>
      <c r="AI1638" s="13">
        <f t="shared" si="2150"/>
        <v>3.3833620376772277E-3</v>
      </c>
      <c r="AJ1638" s="13">
        <f t="shared" si="2151"/>
        <v>2.5426399937786819E-3</v>
      </c>
      <c r="AK1638" s="13">
        <f t="shared" si="2152"/>
        <v>1.2738843919092324E-3</v>
      </c>
      <c r="AL1638" s="13">
        <f t="shared" si="2153"/>
        <v>2.5131299733764305E-5</v>
      </c>
      <c r="AM1638" s="13">
        <f t="shared" si="2154"/>
        <v>5.9379358724970816E-3</v>
      </c>
      <c r="AN1638" s="13">
        <f t="shared" si="2155"/>
        <v>5.1854642163037682E-3</v>
      </c>
      <c r="AO1638" s="13">
        <f t="shared" si="2156"/>
        <v>2.2641739247395401E-3</v>
      </c>
      <c r="AP1638" s="13">
        <f t="shared" si="2157"/>
        <v>6.5908384767200201E-4</v>
      </c>
      <c r="AQ1638" s="13">
        <f t="shared" si="2158"/>
        <v>1.4389072991999747E-4</v>
      </c>
      <c r="AR1638" s="13">
        <f t="shared" si="2159"/>
        <v>3.9315536725831335E-4</v>
      </c>
      <c r="AS1638" s="13">
        <f t="shared" si="2160"/>
        <v>5.9092260859321013E-4</v>
      </c>
      <c r="AT1638" s="13">
        <f t="shared" si="2161"/>
        <v>4.4408592432769407E-4</v>
      </c>
      <c r="AU1638" s="13">
        <f t="shared" si="2162"/>
        <v>2.2249084772198199E-4</v>
      </c>
      <c r="AV1638" s="13">
        <f t="shared" si="2163"/>
        <v>8.3602363768320306E-5</v>
      </c>
      <c r="AW1638" s="13">
        <f t="shared" si="2164"/>
        <v>9.1628586098858801E-7</v>
      </c>
      <c r="AX1638" s="13">
        <f t="shared" si="2165"/>
        <v>1.4874783387817628E-3</v>
      </c>
      <c r="AY1638" s="13">
        <f t="shared" si="2166"/>
        <v>1.298980969802246E-3</v>
      </c>
      <c r="AZ1638" s="13">
        <f t="shared" si="2167"/>
        <v>5.671852543716083E-4</v>
      </c>
      <c r="BA1638" s="13">
        <f t="shared" si="2168"/>
        <v>1.6510332342824132E-4</v>
      </c>
      <c r="BB1638" s="13">
        <f t="shared" si="2169"/>
        <v>3.6045243415113747E-5</v>
      </c>
      <c r="BC1638" s="13">
        <f t="shared" si="2170"/>
        <v>6.2954980959883482E-6</v>
      </c>
      <c r="BD1638" s="13">
        <f t="shared" si="2171"/>
        <v>5.7222271962900607E-5</v>
      </c>
      <c r="BE1638" s="13">
        <f t="shared" si="2172"/>
        <v>8.6006543554906356E-5</v>
      </c>
      <c r="BF1638" s="13">
        <f t="shared" si="2173"/>
        <v>6.4635021299554887E-5</v>
      </c>
      <c r="BG1638" s="13">
        <f t="shared" si="2174"/>
        <v>3.2382698693360766E-5</v>
      </c>
      <c r="BH1638" s="13">
        <f t="shared" si="2175"/>
        <v>1.2168006835702217E-5</v>
      </c>
      <c r="BI1638" s="13">
        <f t="shared" si="2176"/>
        <v>3.6577653210614394E-6</v>
      </c>
      <c r="BJ1638" s="14">
        <f t="shared" si="2177"/>
        <v>0.51918023782826128</v>
      </c>
      <c r="BK1638" s="14">
        <f t="shared" si="2178"/>
        <v>0.26246846091204595</v>
      </c>
      <c r="BL1638" s="14">
        <f t="shared" si="2179"/>
        <v>0.20836597090688733</v>
      </c>
      <c r="BM1638" s="14">
        <f t="shared" si="2180"/>
        <v>0.42311527459730874</v>
      </c>
      <c r="BN1638" s="14">
        <f t="shared" si="2181"/>
        <v>0.57591207254524257</v>
      </c>
    </row>
    <row r="1639" spans="1:66" x14ac:dyDescent="0.25">
      <c r="A1639" t="s">
        <v>347</v>
      </c>
      <c r="B1639" t="s">
        <v>246</v>
      </c>
      <c r="C1639" t="s">
        <v>259</v>
      </c>
      <c r="D1639" t="s">
        <v>403</v>
      </c>
      <c r="E1639" s="10">
        <f>VLOOKUP(A1639,home!$A$2:$E$405,3,FALSE)</f>
        <v>1.1809000000000001</v>
      </c>
      <c r="F1639" s="10">
        <f>VLOOKUP(B1639,home!$B$2:$E$405,3,FALSE)</f>
        <v>0.49399999999999999</v>
      </c>
      <c r="G1639" s="10">
        <f>VLOOKUP(C1639,away!$B$2:$E$405,4,FALSE)</f>
        <v>0.58630000000000004</v>
      </c>
      <c r="H1639" s="10">
        <f>VLOOKUP(A1639,away!$A$2:$E$405,3,FALSE)</f>
        <v>0.92459999999999998</v>
      </c>
      <c r="I1639" s="10">
        <f>VLOOKUP(C1639,away!$B$2:$E$405,3,FALSE)</f>
        <v>0.91520000000000001</v>
      </c>
      <c r="J1639" s="10">
        <f>VLOOKUP(B1639,home!$B$2:$E$405,4,FALSE)</f>
        <v>1.7124999999999999</v>
      </c>
      <c r="K1639" s="12">
        <f t="shared" si="2126"/>
        <v>0.34202666498000001</v>
      </c>
      <c r="L1639" s="12">
        <f t="shared" si="2127"/>
        <v>1.4491070880000001</v>
      </c>
      <c r="M1639" s="13">
        <f t="shared" si="2128"/>
        <v>0.16677098534155049</v>
      </c>
      <c r="N1639" s="13">
        <f t="shared" si="2129"/>
        <v>5.704012393179899E-2</v>
      </c>
      <c r="O1639" s="13">
        <f t="shared" si="2130"/>
        <v>0.24166901693118492</v>
      </c>
      <c r="P1639" s="13">
        <f t="shared" si="2131"/>
        <v>8.2657247889968338E-2</v>
      </c>
      <c r="Q1639" s="13">
        <f t="shared" si="2132"/>
        <v>9.754621679219545E-3</v>
      </c>
      <c r="R1639" s="13">
        <f t="shared" si="2133"/>
        <v>0.17510214269248608</v>
      </c>
      <c r="S1639" s="13">
        <f t="shared" si="2134"/>
        <v>1.0241920401728071E-2</v>
      </c>
      <c r="T1639" s="13">
        <f t="shared" si="2135"/>
        <v>1.4135491416115505E-2</v>
      </c>
      <c r="U1639" s="13">
        <f t="shared" si="2136"/>
        <v>5.9889601895963096E-2</v>
      </c>
      <c r="V1639" s="13">
        <f t="shared" si="2137"/>
        <v>5.640262715038497E-4</v>
      </c>
      <c r="W1639" s="13">
        <f t="shared" si="2138"/>
        <v>1.112113573695023E-3</v>
      </c>
      <c r="X1639" s="13">
        <f t="shared" si="2139"/>
        <v>1.6115716623024683E-3</v>
      </c>
      <c r="Y1639" s="13">
        <f t="shared" si="2140"/>
        <v>1.1676699593312248E-3</v>
      </c>
      <c r="Z1639" s="13">
        <f t="shared" si="2141"/>
        <v>8.4580585366556299E-2</v>
      </c>
      <c r="AA1639" s="13">
        <f t="shared" si="2142"/>
        <v>2.8928815534979446E-2</v>
      </c>
      <c r="AB1639" s="13">
        <f t="shared" si="2143"/>
        <v>4.9472131496253163E-3</v>
      </c>
      <c r="AC1639" s="13">
        <f t="shared" si="2144"/>
        <v>1.7471886388341106E-5</v>
      </c>
      <c r="AD1639" s="13">
        <f t="shared" si="2145"/>
        <v>9.5093124172474555E-5</v>
      </c>
      <c r="AE1639" s="13">
        <f t="shared" si="2146"/>
        <v>1.3780012025839701E-4</v>
      </c>
      <c r="AF1639" s="13">
        <f t="shared" si="2147"/>
        <v>9.984356549684778E-5</v>
      </c>
      <c r="AG1639" s="13">
        <f t="shared" si="2148"/>
        <v>4.8228006150891435E-5</v>
      </c>
      <c r="AH1639" s="13">
        <f t="shared" si="2149"/>
        <v>3.064158144046647E-2</v>
      </c>
      <c r="AI1639" s="13">
        <f t="shared" si="2150"/>
        <v>1.0480237909795813E-2</v>
      </c>
      <c r="AJ1639" s="13">
        <f t="shared" si="2151"/>
        <v>1.7922604102422136E-3</v>
      </c>
      <c r="AK1639" s="13">
        <f t="shared" si="2152"/>
        <v>2.0433361696361036E-4</v>
      </c>
      <c r="AL1639" s="13">
        <f t="shared" si="2153"/>
        <v>3.4638592351031993E-7</v>
      </c>
      <c r="AM1639" s="13">
        <f t="shared" si="2154"/>
        <v>6.5048768246481038E-6</v>
      </c>
      <c r="AN1639" s="13">
        <f t="shared" si="2155"/>
        <v>9.4262631131644999E-6</v>
      </c>
      <c r="AO1639" s="13">
        <f t="shared" si="2156"/>
        <v>6.8298323453198135E-6</v>
      </c>
      <c r="AP1639" s="13">
        <f t="shared" si="2157"/>
        <v>3.2990528204848673E-6</v>
      </c>
      <c r="AQ1639" s="13">
        <f t="shared" si="2158"/>
        <v>1.1951702064627539E-6</v>
      </c>
      <c r="AR1639" s="13">
        <f t="shared" si="2159"/>
        <v>8.8805865705818398E-3</v>
      </c>
      <c r="AS1639" s="13">
        <f t="shared" si="2160"/>
        <v>3.0373974078022822E-3</v>
      </c>
      <c r="AT1639" s="13">
        <f t="shared" si="2161"/>
        <v>5.1943545280475577E-4</v>
      </c>
      <c r="AU1639" s="13">
        <f t="shared" si="2162"/>
        <v>5.9220258531728949E-5</v>
      </c>
      <c r="AV1639" s="13">
        <f t="shared" si="2163"/>
        <v>5.0637268812151615E-6</v>
      </c>
      <c r="AW1639" s="13">
        <f t="shared" si="2164"/>
        <v>4.7688996124686532E-9</v>
      </c>
      <c r="AX1639" s="13">
        <f t="shared" si="2165"/>
        <v>3.7080688774001362E-7</v>
      </c>
      <c r="AY1639" s="13">
        <f t="shared" si="2166"/>
        <v>5.3733888930327407E-7</v>
      </c>
      <c r="AZ1639" s="13">
        <f t="shared" si="2167"/>
        <v>3.8933079657371101E-7</v>
      </c>
      <c r="BA1639" s="13">
        <f t="shared" si="2168"/>
        <v>1.8806067229721685E-7</v>
      </c>
      <c r="BB1639" s="13">
        <f t="shared" si="2169"/>
        <v>6.8130013299985582E-8</v>
      </c>
      <c r="BC1639" s="13">
        <f t="shared" si="2170"/>
        <v>1.9745537035708671E-8</v>
      </c>
      <c r="BD1639" s="13">
        <f t="shared" si="2171"/>
        <v>2.1448201575046243E-3</v>
      </c>
      <c r="BE1639" s="13">
        <f t="shared" si="2172"/>
        <v>7.3358568545318502E-4</v>
      </c>
      <c r="BF1639" s="13">
        <f t="shared" si="2173"/>
        <v>1.2545293273631008E-4</v>
      </c>
      <c r="BG1639" s="13">
        <f t="shared" si="2174"/>
        <v>1.4302749398586805E-5</v>
      </c>
      <c r="BH1639" s="13">
        <f t="shared" si="2175"/>
        <v>1.2229804192108364E-6</v>
      </c>
      <c r="BI1639" s="13">
        <f t="shared" si="2176"/>
        <v>8.3658382823705001E-8</v>
      </c>
      <c r="BJ1639" s="14">
        <f t="shared" si="2177"/>
        <v>8.5231385646647673E-2</v>
      </c>
      <c r="BK1639" s="14">
        <f t="shared" si="2178"/>
        <v>0.26025253551595195</v>
      </c>
      <c r="BL1639" s="14">
        <f t="shared" si="2179"/>
        <v>0.56917637516220354</v>
      </c>
      <c r="BM1639" s="14">
        <f t="shared" si="2180"/>
        <v>0.26624621065516135</v>
      </c>
      <c r="BN1639" s="14">
        <f t="shared" si="2181"/>
        <v>0.73299413846620842</v>
      </c>
    </row>
    <row r="1640" spans="1:66" x14ac:dyDescent="0.25">
      <c r="A1640" t="s">
        <v>347</v>
      </c>
      <c r="B1640" t="s">
        <v>247</v>
      </c>
      <c r="C1640" t="s">
        <v>257</v>
      </c>
      <c r="D1640" t="s">
        <v>403</v>
      </c>
      <c r="E1640" s="10">
        <f>VLOOKUP(A1640,home!$A$2:$E$405,3,FALSE)</f>
        <v>1.1809000000000001</v>
      </c>
      <c r="F1640" s="10">
        <f>VLOOKUP(B1640,home!$B$2:$E$405,3,FALSE)</f>
        <v>1.3028</v>
      </c>
      <c r="G1640" s="10">
        <f>VLOOKUP(C1640,away!$B$2:$E$405,4,FALSE)</f>
        <v>0.70569999999999999</v>
      </c>
      <c r="H1640" s="10">
        <f>VLOOKUP(A1640,away!$A$2:$E$405,3,FALSE)</f>
        <v>0.92459999999999998</v>
      </c>
      <c r="I1640" s="10">
        <f>VLOOKUP(C1640,away!$B$2:$E$405,3,FALSE)</f>
        <v>0.81120000000000003</v>
      </c>
      <c r="J1640" s="10">
        <f>VLOOKUP(B1640,home!$B$2:$E$405,4,FALSE)</f>
        <v>0.41599999999999998</v>
      </c>
      <c r="K1640" s="12">
        <f t="shared" si="2126"/>
        <v>1.0857028801640001</v>
      </c>
      <c r="L1640" s="12">
        <f t="shared" si="2127"/>
        <v>0.31201477632000002</v>
      </c>
      <c r="M1640" s="13">
        <f t="shared" si="2128"/>
        <v>0.24716042568535887</v>
      </c>
      <c r="N1640" s="13">
        <f t="shared" si="2129"/>
        <v>0.26834278602915446</v>
      </c>
      <c r="O1640" s="13">
        <f t="shared" si="2130"/>
        <v>7.7117704935373232E-2</v>
      </c>
      <c r="P1640" s="13">
        <f t="shared" si="2131"/>
        <v>8.372691435997226E-2</v>
      </c>
      <c r="Q1640" s="13">
        <f t="shared" si="2132"/>
        <v>0.14567026783154244</v>
      </c>
      <c r="R1640" s="13">
        <f t="shared" si="2133"/>
        <v>1.2030931727861122E-2</v>
      </c>
      <c r="S1640" s="13">
        <f t="shared" si="2134"/>
        <v>7.090734862593125E-3</v>
      </c>
      <c r="T1640" s="13">
        <f t="shared" si="2135"/>
        <v>4.5451276033933209E-2</v>
      </c>
      <c r="U1640" s="13">
        <f t="shared" si="2136"/>
        <v>1.3062017227995272E-2</v>
      </c>
      <c r="V1640" s="13">
        <f t="shared" si="2137"/>
        <v>2.6689158983071005E-4</v>
      </c>
      <c r="W1640" s="13">
        <f t="shared" si="2138"/>
        <v>5.2718209779655655E-2</v>
      </c>
      <c r="X1640" s="13">
        <f t="shared" si="2139"/>
        <v>1.6448860432390099E-2</v>
      </c>
      <c r="Y1640" s="13">
        <f t="shared" si="2140"/>
        <v>2.5661437542655475E-3</v>
      </c>
      <c r="Z1640" s="13">
        <f t="shared" si="2141"/>
        <v>1.2512761573299266E-3</v>
      </c>
      <c r="AA1640" s="13">
        <f t="shared" si="2142"/>
        <v>1.3585141278936439E-3</v>
      </c>
      <c r="AB1640" s="13">
        <f t="shared" si="2143"/>
        <v>7.3747135069880676E-4</v>
      </c>
      <c r="AC1640" s="13">
        <f t="shared" si="2144"/>
        <v>5.6506844752726748E-6</v>
      </c>
      <c r="AD1640" s="13">
        <f t="shared" si="2145"/>
        <v>1.4309078048715522E-2</v>
      </c>
      <c r="AE1640" s="13">
        <f t="shared" si="2146"/>
        <v>4.4646437867153959E-3</v>
      </c>
      <c r="AF1640" s="13">
        <f t="shared" si="2147"/>
        <v>6.9651741623024115E-4</v>
      </c>
      <c r="AG1640" s="13">
        <f t="shared" si="2148"/>
        <v>7.2441241942687693E-5</v>
      </c>
      <c r="AH1640" s="13">
        <f t="shared" si="2149"/>
        <v>9.7604162585961536E-5</v>
      </c>
      <c r="AI1640" s="13">
        <f t="shared" si="2150"/>
        <v>1.0596912043557379E-4</v>
      </c>
      <c r="AJ1640" s="13">
        <f t="shared" si="2151"/>
        <v>5.7525489632674109E-5</v>
      </c>
      <c r="AK1640" s="13">
        <f t="shared" si="2152"/>
        <v>2.0818529925679543E-5</v>
      </c>
      <c r="AL1640" s="13">
        <f t="shared" si="2153"/>
        <v>7.6567981920967606E-8</v>
      </c>
      <c r="AM1640" s="13">
        <f t="shared" si="2154"/>
        <v>3.1070814499963837E-3</v>
      </c>
      <c r="AN1640" s="13">
        <f t="shared" si="2155"/>
        <v>9.6945532362864312E-4</v>
      </c>
      <c r="AO1640" s="13">
        <f t="shared" si="2156"/>
        <v>1.5124219297711215E-4</v>
      </c>
      <c r="AP1640" s="13">
        <f t="shared" si="2157"/>
        <v>1.5729933003966645E-5</v>
      </c>
      <c r="AQ1640" s="13">
        <f t="shared" si="2158"/>
        <v>1.2269928819403095E-6</v>
      </c>
      <c r="AR1640" s="13">
        <f t="shared" si="2159"/>
        <v>6.090788191431943E-6</v>
      </c>
      <c r="AS1640" s="13">
        <f t="shared" si="2160"/>
        <v>6.6127862819065422E-6</v>
      </c>
      <c r="AT1640" s="13">
        <f t="shared" si="2161"/>
        <v>3.5897605560874599E-6</v>
      </c>
      <c r="AU1640" s="13">
        <f t="shared" si="2162"/>
        <v>1.2991377916144262E-6</v>
      </c>
      <c r="AV1640" s="13">
        <f t="shared" si="2163"/>
        <v>3.5261941052142022E-7</v>
      </c>
      <c r="AW1640" s="13">
        <f t="shared" si="2164"/>
        <v>7.2049480135062996E-10</v>
      </c>
      <c r="AX1640" s="13">
        <f t="shared" si="2165"/>
        <v>5.622278798608684E-4</v>
      </c>
      <c r="AY1640" s="13">
        <f t="shared" si="2166"/>
        <v>1.7542340617565668E-4</v>
      </c>
      <c r="AZ1640" s="13">
        <f t="shared" si="2167"/>
        <v>2.7367347419595019E-5</v>
      </c>
      <c r="BA1640" s="13">
        <f t="shared" si="2168"/>
        <v>2.8463389278655567E-6</v>
      </c>
      <c r="BB1640" s="13">
        <f t="shared" si="2169"/>
        <v>2.2202495097722007E-7</v>
      </c>
      <c r="BC1640" s="13">
        <f t="shared" si="2170"/>
        <v>1.3855013083323263E-8</v>
      </c>
      <c r="BD1640" s="13">
        <f t="shared" si="2171"/>
        <v>3.1673598586035573E-7</v>
      </c>
      <c r="BE1640" s="13">
        <f t="shared" si="2172"/>
        <v>3.4388117210017228E-7</v>
      </c>
      <c r="BF1640" s="13">
        <f t="shared" si="2173"/>
        <v>1.8667638949166454E-7</v>
      </c>
      <c r="BG1640" s="13">
        <f t="shared" si="2174"/>
        <v>6.7558364576572308E-8</v>
      </c>
      <c r="BH1640" s="13">
        <f t="shared" si="2175"/>
        <v>1.8337077749988524E-8</v>
      </c>
      <c r="BI1640" s="13">
        <f t="shared" si="2176"/>
        <v>3.9817236253907499E-9</v>
      </c>
      <c r="BJ1640" s="14">
        <f t="shared" si="2177"/>
        <v>0.5557530610993815</v>
      </c>
      <c r="BK1640" s="14">
        <f t="shared" si="2178"/>
        <v>0.33842611715638787</v>
      </c>
      <c r="BL1640" s="14">
        <f t="shared" si="2179"/>
        <v>0.10460743893534691</v>
      </c>
      <c r="BM1640" s="14">
        <f t="shared" si="2180"/>
        <v>0.16581344009350285</v>
      </c>
      <c r="BN1640" s="14">
        <f t="shared" si="2181"/>
        <v>0.83404903056926238</v>
      </c>
    </row>
    <row r="1641" spans="1:66" x14ac:dyDescent="0.25">
      <c r="A1641" t="s">
        <v>348</v>
      </c>
      <c r="B1641" t="s">
        <v>267</v>
      </c>
      <c r="C1641" t="s">
        <v>269</v>
      </c>
      <c r="D1641" t="s">
        <v>403</v>
      </c>
      <c r="E1641" s="10">
        <f>VLOOKUP(A1641,home!$A$2:$E$405,3,FALSE)</f>
        <v>1.5417000000000001</v>
      </c>
      <c r="F1641" s="10">
        <f>VLOOKUP(B1641,home!$B$2:$E$405,3,FALSE)</f>
        <v>1.0089999999999999</v>
      </c>
      <c r="G1641" s="10">
        <f>VLOOKUP(C1641,away!$B$2:$E$405,4,FALSE)</f>
        <v>0.86480000000000001</v>
      </c>
      <c r="H1641" s="10">
        <f>VLOOKUP(A1641,away!$A$2:$E$405,3,FALSE)</f>
        <v>1.125</v>
      </c>
      <c r="I1641" s="10">
        <f>VLOOKUP(C1641,away!$B$2:$E$405,3,FALSE)</f>
        <v>0.98770000000000002</v>
      </c>
      <c r="J1641" s="10">
        <f>VLOOKUP(B1641,home!$B$2:$E$405,4,FALSE)</f>
        <v>0.88890000000000002</v>
      </c>
      <c r="K1641" s="12">
        <f t="shared" si="2126"/>
        <v>1.3452615194399999</v>
      </c>
      <c r="L1641" s="12">
        <f t="shared" si="2127"/>
        <v>0.98771234625000004</v>
      </c>
      <c r="M1641" s="13">
        <f t="shared" si="2128"/>
        <v>9.7006832415126185E-2</v>
      </c>
      <c r="N1641" s="13">
        <f t="shared" si="2129"/>
        <v>0.13049955877083408</v>
      </c>
      <c r="O1641" s="13">
        <f t="shared" si="2130"/>
        <v>9.5814846047024838E-2</v>
      </c>
      <c r="P1641" s="13">
        <f t="shared" si="2131"/>
        <v>0.1288960253781303</v>
      </c>
      <c r="Q1641" s="13">
        <f t="shared" si="2132"/>
        <v>8.7778017359150945E-2</v>
      </c>
      <c r="R1641" s="13">
        <f t="shared" si="2133"/>
        <v>4.7318753197344729E-2</v>
      </c>
      <c r="S1641" s="13">
        <f t="shared" si="2134"/>
        <v>4.2817049440346908E-2</v>
      </c>
      <c r="T1641" s="13">
        <f t="shared" si="2135"/>
        <v>8.6699431474980215E-2</v>
      </c>
      <c r="U1641" s="13">
        <f t="shared" si="2136"/>
        <v>6.3656097824266317E-2</v>
      </c>
      <c r="V1641" s="13">
        <f t="shared" si="2137"/>
        <v>6.321373171899786E-3</v>
      </c>
      <c r="W1641" s="13">
        <f t="shared" si="2138"/>
        <v>3.9361463002000698E-2</v>
      </c>
      <c r="X1641" s="13">
        <f t="shared" si="2139"/>
        <v>3.8877802973538676E-2</v>
      </c>
      <c r="Y1641" s="13">
        <f t="shared" si="2140"/>
        <v>1.9200042996019556E-2</v>
      </c>
      <c r="Z1641" s="13">
        <f t="shared" si="2141"/>
        <v>1.5579105580724685E-2</v>
      </c>
      <c r="AA1641" s="13">
        <f t="shared" si="2142"/>
        <v>2.0957971245041871E-2</v>
      </c>
      <c r="AB1641" s="13">
        <f t="shared" si="2143"/>
        <v>1.4096976120742432E-2</v>
      </c>
      <c r="AC1641" s="13">
        <f t="shared" si="2144"/>
        <v>5.249629436557446E-4</v>
      </c>
      <c r="AD1641" s="13">
        <f t="shared" si="2145"/>
        <v>1.3237865381363192E-2</v>
      </c>
      <c r="AE1641" s="13">
        <f t="shared" si="2146"/>
        <v>1.307520307516789E-2</v>
      </c>
      <c r="AF1641" s="13">
        <f t="shared" si="2147"/>
        <v>6.457269753534646E-3</v>
      </c>
      <c r="AG1641" s="13">
        <f t="shared" si="2148"/>
        <v>2.1259750195442885E-3</v>
      </c>
      <c r="AH1641" s="13">
        <f t="shared" si="2149"/>
        <v>3.8469187314035115E-3</v>
      </c>
      <c r="AI1641" s="13">
        <f t="shared" si="2150"/>
        <v>5.1751117377700842E-3</v>
      </c>
      <c r="AJ1641" s="13">
        <f t="shared" si="2151"/>
        <v>3.4809393398121825E-3</v>
      </c>
      <c r="AK1641" s="13">
        <f t="shared" si="2152"/>
        <v>1.5609245817847354E-3</v>
      </c>
      <c r="AL1641" s="13">
        <f t="shared" si="2153"/>
        <v>2.7901390128259805E-5</v>
      </c>
      <c r="AM1641" s="13">
        <f t="shared" si="2154"/>
        <v>3.5616781794149642E-3</v>
      </c>
      <c r="AN1641" s="13">
        <f t="shared" si="2155"/>
        <v>3.5179135111773827E-3</v>
      </c>
      <c r="AO1641" s="13">
        <f t="shared" si="2156"/>
        <v>1.7373433040147944E-3</v>
      </c>
      <c r="AP1641" s="13">
        <f t="shared" si="2157"/>
        <v>5.7199847701672657E-4</v>
      </c>
      <c r="AQ1641" s="13">
        <f t="shared" si="2158"/>
        <v>1.4124248944640441E-4</v>
      </c>
      <c r="AR1641" s="13">
        <f t="shared" si="2159"/>
        <v>7.5992982520552751E-4</v>
      </c>
      <c r="AS1641" s="13">
        <f t="shared" si="2160"/>
        <v>1.0223043513237615E-3</v>
      </c>
      <c r="AT1641" s="13">
        <f t="shared" si="2161"/>
        <v>6.8763335249596362E-4</v>
      </c>
      <c r="AU1641" s="13">
        <f t="shared" si="2162"/>
        <v>3.0834889619878034E-4</v>
      </c>
      <c r="AV1641" s="13">
        <f t="shared" si="2163"/>
        <v>1.0370247615450446E-4</v>
      </c>
      <c r="AW1641" s="13">
        <f t="shared" si="2164"/>
        <v>1.0298181525867296E-6</v>
      </c>
      <c r="AX1641" s="13">
        <f t="shared" si="2165"/>
        <v>7.9856476656601073E-4</v>
      </c>
      <c r="AY1641" s="13">
        <f t="shared" si="2166"/>
        <v>7.8875227921749796E-4</v>
      </c>
      <c r="AZ1641" s="13">
        <f t="shared" si="2167"/>
        <v>3.8953018215797503E-4</v>
      </c>
      <c r="BA1641" s="13">
        <f t="shared" si="2168"/>
        <v>1.282479233848145E-4</v>
      </c>
      <c r="BB1641" s="13">
        <f t="shared" si="2169"/>
        <v>3.1668014327026337E-5</v>
      </c>
      <c r="BC1641" s="13">
        <f t="shared" si="2170"/>
        <v>6.255777746405162E-6</v>
      </c>
      <c r="BD1641" s="13">
        <f t="shared" si="2171"/>
        <v>1.250986784398506E-4</v>
      </c>
      <c r="BE1641" s="13">
        <f t="shared" si="2172"/>
        <v>1.6829043823792935E-4</v>
      </c>
      <c r="BF1641" s="13">
        <f t="shared" si="2173"/>
        <v>1.131973253255902E-4</v>
      </c>
      <c r="BG1641" s="13">
        <f t="shared" si="2174"/>
        <v>5.0760001954682484E-5</v>
      </c>
      <c r="BH1641" s="13">
        <f t="shared" si="2175"/>
        <v>1.7071369339083371E-5</v>
      </c>
      <c r="BI1641" s="13">
        <f t="shared" si="2176"/>
        <v>4.5930912512033445E-6</v>
      </c>
      <c r="BJ1641" s="14">
        <f t="shared" si="2177"/>
        <v>0.44898582471060428</v>
      </c>
      <c r="BK1641" s="14">
        <f t="shared" si="2178"/>
        <v>0.27638289701850466</v>
      </c>
      <c r="BL1641" s="14">
        <f t="shared" si="2179"/>
        <v>0.25926946863111761</v>
      </c>
      <c r="BM1641" s="14">
        <f t="shared" si="2180"/>
        <v>0.41211554031227526</v>
      </c>
      <c r="BN1641" s="14">
        <f t="shared" si="2181"/>
        <v>0.58731403316761099</v>
      </c>
    </row>
    <row r="1642" spans="1:66" x14ac:dyDescent="0.25">
      <c r="A1642" t="s">
        <v>349</v>
      </c>
      <c r="B1642" t="s">
        <v>286</v>
      </c>
      <c r="C1642" t="s">
        <v>275</v>
      </c>
      <c r="D1642" t="s">
        <v>403</v>
      </c>
      <c r="E1642" s="10">
        <f>VLOOKUP(A1642,home!$A$2:$E$405,3,FALSE)</f>
        <v>1.5124</v>
      </c>
      <c r="F1642" s="10">
        <f>VLOOKUP(B1642,home!$B$2:$E$405,3,FALSE)</f>
        <v>0.57299999999999995</v>
      </c>
      <c r="G1642" s="10">
        <f>VLOOKUP(C1642,away!$B$2:$E$405,4,FALSE)</f>
        <v>1.2783</v>
      </c>
      <c r="H1642" s="10">
        <f>VLOOKUP(A1642,away!$A$2:$E$405,3,FALSE)</f>
        <v>1.1446000000000001</v>
      </c>
      <c r="I1642" s="10">
        <f>VLOOKUP(C1642,away!$B$2:$E$405,3,FALSE)</f>
        <v>0.64070000000000005</v>
      </c>
      <c r="J1642" s="10">
        <f>VLOOKUP(B1642,home!$B$2:$E$405,4,FALSE)</f>
        <v>1.3978999999999999</v>
      </c>
      <c r="K1642" s="12">
        <f t="shared" si="2126"/>
        <v>1.1077814271599999</v>
      </c>
      <c r="L1642" s="12">
        <f t="shared" si="2127"/>
        <v>1.0251432830380001</v>
      </c>
      <c r="M1642" s="13">
        <f t="shared" si="2128"/>
        <v>0.11849023697496279</v>
      </c>
      <c r="N1642" s="13">
        <f t="shared" si="2129"/>
        <v>0.13126128382065086</v>
      </c>
      <c r="O1642" s="13">
        <f t="shared" si="2130"/>
        <v>0.12146947054046398</v>
      </c>
      <c r="P1642" s="13">
        <f t="shared" si="2131"/>
        <v>0.13456162343168476</v>
      </c>
      <c r="Q1642" s="13">
        <f t="shared" si="2132"/>
        <v>7.2704406160847238E-2</v>
      </c>
      <c r="R1642" s="13">
        <f t="shared" si="2133"/>
        <v>6.2261805909369437E-2</v>
      </c>
      <c r="S1642" s="13">
        <f t="shared" si="2134"/>
        <v>3.8203211848577327E-2</v>
      </c>
      <c r="T1642" s="13">
        <f t="shared" si="2135"/>
        <v>7.4532433623059127E-2</v>
      </c>
      <c r="U1642" s="13">
        <f t="shared" si="2136"/>
        <v>6.8972472207840196E-2</v>
      </c>
      <c r="V1642" s="13">
        <f t="shared" si="2137"/>
        <v>4.8205436234804886E-3</v>
      </c>
      <c r="W1642" s="13">
        <f t="shared" si="2138"/>
        <v>2.6846863605894548E-2</v>
      </c>
      <c r="X1642" s="13">
        <f t="shared" si="2139"/>
        <v>2.7521881896220138E-2</v>
      </c>
      <c r="Y1642" s="13">
        <f t="shared" si="2140"/>
        <v>1.4106936181237605E-2</v>
      </c>
      <c r="Z1642" s="13">
        <f t="shared" si="2141"/>
        <v>2.1275757372601914E-2</v>
      </c>
      <c r="AA1642" s="13">
        <f t="shared" si="2142"/>
        <v>2.3568888866130837E-2</v>
      </c>
      <c r="AB1642" s="13">
        <f t="shared" si="2143"/>
        <v>1.3054588672348929E-2</v>
      </c>
      <c r="AC1642" s="13">
        <f t="shared" si="2144"/>
        <v>3.4214853495474789E-4</v>
      </c>
      <c r="AD1642" s="13">
        <f t="shared" si="2145"/>
        <v>7.4351142200269329E-3</v>
      </c>
      <c r="AE1642" s="13">
        <f t="shared" si="2146"/>
        <v>7.6220574012809293E-3</v>
      </c>
      <c r="AF1642" s="13">
        <f t="shared" si="2147"/>
        <v>3.9068504739266097E-3</v>
      </c>
      <c r="AG1642" s="13">
        <f t="shared" si="2148"/>
        <v>1.3350271737265636E-3</v>
      </c>
      <c r="AH1642" s="13">
        <f t="shared" si="2149"/>
        <v>5.4526749405172633E-3</v>
      </c>
      <c r="AI1642" s="13">
        <f t="shared" si="2150"/>
        <v>6.0403720274457822E-3</v>
      </c>
      <c r="AJ1642" s="13">
        <f t="shared" si="2151"/>
        <v>3.3457059725706161E-3</v>
      </c>
      <c r="AK1642" s="13">
        <f t="shared" si="2152"/>
        <v>1.235436979050671E-3</v>
      </c>
      <c r="AL1642" s="13">
        <f t="shared" si="2153"/>
        <v>1.5542229805148179E-5</v>
      </c>
      <c r="AM1642" s="13">
        <f t="shared" si="2154"/>
        <v>1.6472962883518089E-3</v>
      </c>
      <c r="AN1642" s="13">
        <f t="shared" si="2155"/>
        <v>1.6887147251772854E-3</v>
      </c>
      <c r="AO1642" s="13">
        <f t="shared" si="2156"/>
        <v>8.6558727874142818E-4</v>
      </c>
      <c r="AP1642" s="13">
        <f t="shared" si="2157"/>
        <v>2.9578366156163873E-4</v>
      </c>
      <c r="AQ1642" s="13">
        <f t="shared" si="2158"/>
        <v>7.580515847057474E-5</v>
      </c>
      <c r="AR1642" s="13">
        <f t="shared" si="2159"/>
        <v>1.1179546179721804E-3</v>
      </c>
      <c r="AS1642" s="13">
        <f t="shared" si="2160"/>
        <v>1.2384493621973344E-3</v>
      </c>
      <c r="AT1642" s="13">
        <f t="shared" si="2161"/>
        <v>6.8596560096017753E-4</v>
      </c>
      <c r="AU1642" s="13">
        <f t="shared" si="2162"/>
        <v>2.5329998413811086E-4</v>
      </c>
      <c r="AV1642" s="13">
        <f t="shared" si="2163"/>
        <v>7.0150254482030457E-5</v>
      </c>
      <c r="AW1642" s="13">
        <f t="shared" si="2164"/>
        <v>4.902859809198573E-7</v>
      </c>
      <c r="AX1642" s="13">
        <f t="shared" si="2165"/>
        <v>3.041407055442896E-4</v>
      </c>
      <c r="AY1642" s="13">
        <f t="shared" si="2166"/>
        <v>3.1178780138716675E-4</v>
      </c>
      <c r="AZ1642" s="13">
        <f t="shared" si="2167"/>
        <v>1.5981358516262002E-4</v>
      </c>
      <c r="BA1642" s="13">
        <f t="shared" si="2168"/>
        <v>5.4610607789227097E-5</v>
      </c>
      <c r="BB1642" s="13">
        <f t="shared" si="2169"/>
        <v>1.3995924439437208E-5</v>
      </c>
      <c r="BC1642" s="13">
        <f t="shared" si="2170"/>
        <v>2.8695655857992891E-6</v>
      </c>
      <c r="BD1642" s="13">
        <f t="shared" si="2171"/>
        <v>1.9101061122591561E-4</v>
      </c>
      <c r="BE1642" s="13">
        <f t="shared" si="2172"/>
        <v>2.115980075065487E-4</v>
      </c>
      <c r="BF1642" s="13">
        <f t="shared" si="2173"/>
        <v>1.1720217136990848E-4</v>
      </c>
      <c r="BG1642" s="13">
        <f t="shared" si="2174"/>
        <v>4.3278129555469368E-5</v>
      </c>
      <c r="BH1642" s="13">
        <f t="shared" si="2175"/>
        <v>1.1985677030943309E-5</v>
      </c>
      <c r="BI1642" s="13">
        <f t="shared" si="2176"/>
        <v>2.655502081363442E-6</v>
      </c>
      <c r="BJ1642" s="14">
        <f t="shared" si="2177"/>
        <v>0.3726932598590818</v>
      </c>
      <c r="BK1642" s="14">
        <f t="shared" si="2178"/>
        <v>0.29674509444485248</v>
      </c>
      <c r="BL1642" s="14">
        <f t="shared" si="2179"/>
        <v>0.30934496603425765</v>
      </c>
      <c r="BM1642" s="14">
        <f t="shared" si="2180"/>
        <v>0.35899895335740839</v>
      </c>
      <c r="BN1642" s="14">
        <f t="shared" si="2181"/>
        <v>0.64074882683797918</v>
      </c>
    </row>
    <row r="1643" spans="1:66" x14ac:dyDescent="0.25">
      <c r="A1643" t="s">
        <v>290</v>
      </c>
      <c r="B1643" t="s">
        <v>309</v>
      </c>
      <c r="C1643" t="s">
        <v>306</v>
      </c>
      <c r="D1643" t="s">
        <v>403</v>
      </c>
      <c r="E1643" s="10">
        <f>VLOOKUP(A1643,home!$A$2:$E$405,3,FALSE)</f>
        <v>1.6292</v>
      </c>
      <c r="F1643" s="10">
        <f>VLOOKUP(B1643,home!$B$2:$E$405,3,FALSE)</f>
        <v>1.0470999999999999</v>
      </c>
      <c r="G1643" s="10">
        <f>VLOOKUP(C1643,away!$B$2:$E$405,4,FALSE)</f>
        <v>0.83040000000000003</v>
      </c>
      <c r="H1643" s="10">
        <f>VLOOKUP(A1643,away!$A$2:$E$405,3,FALSE)</f>
        <v>1.1462000000000001</v>
      </c>
      <c r="I1643" s="10">
        <f>VLOOKUP(C1643,away!$B$2:$E$405,3,FALSE)</f>
        <v>1.7448999999999999</v>
      </c>
      <c r="J1643" s="10">
        <f>VLOOKUP(B1643,home!$B$2:$E$405,4,FALSE)</f>
        <v>0.92379999999999995</v>
      </c>
      <c r="K1643" s="12">
        <f t="shared" si="2126"/>
        <v>1.4166086897279999</v>
      </c>
      <c r="L1643" s="12">
        <f t="shared" si="2127"/>
        <v>1.847604046244</v>
      </c>
      <c r="M1643" s="13">
        <f t="shared" si="2128"/>
        <v>3.8227017996695062E-2</v>
      </c>
      <c r="N1643" s="13">
        <f t="shared" si="2129"/>
        <v>5.4152725876506866E-2</v>
      </c>
      <c r="O1643" s="13">
        <f t="shared" si="2130"/>
        <v>7.0628393126536002E-2</v>
      </c>
      <c r="P1643" s="13">
        <f t="shared" si="2131"/>
        <v>0.10005279544457625</v>
      </c>
      <c r="Q1643" s="13">
        <f t="shared" si="2132"/>
        <v>3.8356611024558979E-2</v>
      </c>
      <c r="R1643" s="13">
        <f t="shared" si="2133"/>
        <v>6.5246652460149934E-2</v>
      </c>
      <c r="S1643" s="13">
        <f t="shared" si="2134"/>
        <v>6.5467844478084125E-2</v>
      </c>
      <c r="T1643" s="13">
        <f t="shared" si="2135"/>
        <v>7.0867829729182388E-2</v>
      </c>
      <c r="U1643" s="13">
        <f t="shared" si="2136"/>
        <v>9.2428974850711179E-2</v>
      </c>
      <c r="V1643" s="13">
        <f t="shared" si="2137"/>
        <v>1.9039008984370942E-2</v>
      </c>
      <c r="W1643" s="13">
        <f t="shared" si="2138"/>
        <v>1.8112102828635689E-2</v>
      </c>
      <c r="X1643" s="13">
        <f t="shared" si="2139"/>
        <v>3.3463994472174699E-2</v>
      </c>
      <c r="Y1643" s="13">
        <f t="shared" si="2140"/>
        <v>3.0914105795138418E-2</v>
      </c>
      <c r="Z1643" s="13">
        <f t="shared" si="2141"/>
        <v>4.0183326363083013E-2</v>
      </c>
      <c r="AA1643" s="13">
        <f t="shared" si="2142"/>
        <v>5.6924049308119624E-2</v>
      </c>
      <c r="AB1643" s="13">
        <f t="shared" si="2143"/>
        <v>4.0319551452193708E-2</v>
      </c>
      <c r="AC1643" s="13">
        <f t="shared" si="2144"/>
        <v>3.1144629034780508E-3</v>
      </c>
      <c r="AD1643" s="13">
        <f t="shared" si="2145"/>
        <v>6.4144405640730951E-3</v>
      </c>
      <c r="AE1643" s="13">
        <f t="shared" si="2146"/>
        <v>1.1851346340573098E-2</v>
      </c>
      <c r="AF1643" s="13">
        <f t="shared" si="2147"/>
        <v>1.094829772614094E-2</v>
      </c>
      <c r="AG1643" s="13">
        <f t="shared" si="2148"/>
        <v>6.7427063927673284E-3</v>
      </c>
      <c r="AH1643" s="13">
        <f t="shared" si="2149"/>
        <v>1.8560719094993846E-2</v>
      </c>
      <c r="AI1643" s="13">
        <f t="shared" si="2150"/>
        <v>2.6293275957568699E-2</v>
      </c>
      <c r="AJ1643" s="13">
        <f t="shared" si="2151"/>
        <v>1.8623641601454063E-2</v>
      </c>
      <c r="AK1643" s="13">
        <f t="shared" si="2152"/>
        <v>8.7941375089999052E-3</v>
      </c>
      <c r="AL1643" s="13">
        <f t="shared" si="2153"/>
        <v>3.2606333021147565E-4</v>
      </c>
      <c r="AM1643" s="13">
        <f t="shared" si="2154"/>
        <v>1.8173504485619434E-3</v>
      </c>
      <c r="AN1643" s="13">
        <f t="shared" si="2155"/>
        <v>3.3577440422063952E-3</v>
      </c>
      <c r="AO1643" s="13">
        <f t="shared" si="2156"/>
        <v>3.1018907393161109E-3</v>
      </c>
      <c r="AP1643" s="13">
        <f t="shared" si="2157"/>
        <v>1.9103552936557461E-3</v>
      </c>
      <c r="AQ1643" s="13">
        <f t="shared" si="2158"/>
        <v>8.8239504258050044E-4</v>
      </c>
      <c r="AR1643" s="13">
        <f t="shared" si="2159"/>
        <v>6.8585719402217762E-3</v>
      </c>
      <c r="AS1643" s="13">
        <f t="shared" si="2160"/>
        <v>9.7159126096427965E-3</v>
      </c>
      <c r="AT1643" s="13">
        <f t="shared" si="2161"/>
        <v>6.8818231157289182E-3</v>
      </c>
      <c r="AU1643" s="13">
        <f t="shared" si="2162"/>
        <v>3.2496168089708693E-3</v>
      </c>
      <c r="AV1643" s="13">
        <f t="shared" si="2163"/>
        <v>1.1508588524685758E-3</v>
      </c>
      <c r="AW1643" s="13">
        <f t="shared" si="2164"/>
        <v>2.3705999192658434E-5</v>
      </c>
      <c r="AX1643" s="13">
        <f t="shared" si="2165"/>
        <v>4.2907907295232145E-4</v>
      </c>
      <c r="AY1643" s="13">
        <f t="shared" si="2166"/>
        <v>7.9276823134533353E-4</v>
      </c>
      <c r="AZ1643" s="13">
        <f t="shared" si="2167"/>
        <v>7.3236089598366903E-4</v>
      </c>
      <c r="BA1643" s="13">
        <f t="shared" si="2168"/>
        <v>4.5103765157676932E-4</v>
      </c>
      <c r="BB1643" s="13">
        <f t="shared" si="2169"/>
        <v>2.0833474751540763E-4</v>
      </c>
      <c r="BC1643" s="13">
        <f t="shared" si="2170"/>
        <v>7.6984024496537808E-5</v>
      </c>
      <c r="BD1643" s="13">
        <f t="shared" si="2171"/>
        <v>2.1119875447015548E-3</v>
      </c>
      <c r="BE1643" s="13">
        <f t="shared" si="2172"/>
        <v>2.991859908421525E-3</v>
      </c>
      <c r="BF1643" s="13">
        <f t="shared" si="2173"/>
        <v>2.1191473723593756E-3</v>
      </c>
      <c r="BG1643" s="13">
        <f t="shared" si="2174"/>
        <v>1.0006675274995167E-3</v>
      </c>
      <c r="BH1643" s="13">
        <f t="shared" si="2175"/>
        <v>3.5438857874611155E-4</v>
      </c>
      <c r="BI1643" s="13">
        <f t="shared" si="2176"/>
        <v>1.0040598803841942E-4</v>
      </c>
      <c r="BJ1643" s="14">
        <f t="shared" si="2177"/>
        <v>0.29558446093994217</v>
      </c>
      <c r="BK1643" s="14">
        <f t="shared" si="2178"/>
        <v>0.22701996136876126</v>
      </c>
      <c r="BL1643" s="14">
        <f t="shared" si="2179"/>
        <v>0.4343546356075263</v>
      </c>
      <c r="BM1643" s="14">
        <f t="shared" si="2180"/>
        <v>0.62970912611813679</v>
      </c>
      <c r="BN1643" s="14">
        <f t="shared" si="2181"/>
        <v>0.36666419592902311</v>
      </c>
    </row>
    <row r="1644" spans="1:66" x14ac:dyDescent="0.25">
      <c r="A1644" t="s">
        <v>338</v>
      </c>
      <c r="B1644" t="s">
        <v>84</v>
      </c>
      <c r="C1644" t="s">
        <v>95</v>
      </c>
      <c r="D1644" t="s">
        <v>404</v>
      </c>
      <c r="E1644" s="10">
        <f>VLOOKUP(A1644,home!$A$2:$E$405,3,FALSE)</f>
        <v>1.4215</v>
      </c>
      <c r="F1644" s="10">
        <f>VLOOKUP(B1644,home!$B$2:$E$405,3,FALSE)</f>
        <v>0.81169999999999998</v>
      </c>
      <c r="G1644" s="10">
        <f>VLOOKUP(C1644,away!$B$2:$E$405,4,FALSE)</f>
        <v>1.1137999999999999</v>
      </c>
      <c r="H1644" s="10">
        <f>VLOOKUP(A1644,away!$A$2:$E$405,3,FALSE)</f>
        <v>1.0277000000000001</v>
      </c>
      <c r="I1644" s="10">
        <f>VLOOKUP(C1644,away!$B$2:$E$405,3,FALSE)</f>
        <v>0.81089999999999995</v>
      </c>
      <c r="J1644" s="10">
        <f>VLOOKUP(B1644,home!$B$2:$E$405,4,FALSE)</f>
        <v>0.5988</v>
      </c>
      <c r="K1644" s="12">
        <f t="shared" si="2126"/>
        <v>1.28513758039</v>
      </c>
      <c r="L1644" s="12">
        <f t="shared" si="2127"/>
        <v>0.49901712368400003</v>
      </c>
      <c r="M1644" s="13">
        <f t="shared" si="2128"/>
        <v>0.1679389591367533</v>
      </c>
      <c r="N1644" s="13">
        <f t="shared" si="2129"/>
        <v>0.21582466759822228</v>
      </c>
      <c r="O1644" s="13">
        <f t="shared" si="2130"/>
        <v>8.3804416342907459E-2</v>
      </c>
      <c r="P1644" s="13">
        <f t="shared" si="2131"/>
        <v>0.10770020484492028</v>
      </c>
      <c r="Q1644" s="13">
        <f t="shared" si="2132"/>
        <v>0.13868219555282774</v>
      </c>
      <c r="R1644" s="13">
        <f t="shared" si="2133"/>
        <v>2.0909919397727038E-2</v>
      </c>
      <c r="S1644" s="13">
        <f t="shared" si="2134"/>
        <v>1.7267187708053508E-2</v>
      </c>
      <c r="T1644" s="13">
        <f t="shared" si="2135"/>
        <v>6.9204790330954127E-2</v>
      </c>
      <c r="U1644" s="13">
        <f t="shared" si="2136"/>
        <v>2.6872123220944857E-2</v>
      </c>
      <c r="V1644" s="13">
        <f t="shared" si="2137"/>
        <v>1.2303939100599768E-3</v>
      </c>
      <c r="W1644" s="13">
        <f t="shared" si="2138"/>
        <v>5.9408567078644635E-2</v>
      </c>
      <c r="X1644" s="13">
        <f t="shared" si="2139"/>
        <v>2.9645892265773223E-2</v>
      </c>
      <c r="Y1644" s="13">
        <f t="shared" si="2140"/>
        <v>7.3969039437559473E-3</v>
      </c>
      <c r="Z1644" s="13">
        <f t="shared" si="2141"/>
        <v>3.4781359447726761E-3</v>
      </c>
      <c r="AA1644" s="13">
        <f t="shared" si="2142"/>
        <v>4.4698832123326445E-3</v>
      </c>
      <c r="AB1644" s="13">
        <f t="shared" si="2143"/>
        <v>2.8722074480615283E-3</v>
      </c>
      <c r="AC1644" s="13">
        <f t="shared" si="2144"/>
        <v>4.9316161075188459E-5</v>
      </c>
      <c r="AD1644" s="13">
        <f t="shared" si="2145"/>
        <v>1.9087045537471599E-2</v>
      </c>
      <c r="AE1644" s="13">
        <f t="shared" si="2146"/>
        <v>9.5247625637346067E-3</v>
      </c>
      <c r="AF1644" s="13">
        <f t="shared" si="2147"/>
        <v>2.3765098091639422E-3</v>
      </c>
      <c r="AG1644" s="13">
        <f t="shared" si="2148"/>
        <v>3.9530636312526754E-4</v>
      </c>
      <c r="AH1644" s="13">
        <f t="shared" si="2149"/>
        <v>4.3391234873559813E-4</v>
      </c>
      <c r="AI1644" s="13">
        <f t="shared" si="2150"/>
        <v>5.576370659554086E-4</v>
      </c>
      <c r="AJ1644" s="13">
        <f t="shared" si="2151"/>
        <v>3.5832017483885642E-4</v>
      </c>
      <c r="AK1644" s="13">
        <f t="shared" si="2152"/>
        <v>1.5349690749910994E-4</v>
      </c>
      <c r="AL1644" s="13">
        <f t="shared" si="2153"/>
        <v>1.2650693269184345E-6</v>
      </c>
      <c r="AM1644" s="13">
        <f t="shared" si="2154"/>
        <v>4.9058959037639937E-3</v>
      </c>
      <c r="AN1644" s="13">
        <f t="shared" si="2155"/>
        <v>2.4481260629894263E-3</v>
      </c>
      <c r="AO1644" s="13">
        <f t="shared" si="2156"/>
        <v>6.1082841318440921E-4</v>
      </c>
      <c r="AP1644" s="13">
        <f t="shared" si="2157"/>
        <v>1.0160461260391529E-4</v>
      </c>
      <c r="AQ1644" s="13">
        <f t="shared" si="2158"/>
        <v>1.2675610383658224E-5</v>
      </c>
      <c r="AR1644" s="13">
        <f t="shared" si="2159"/>
        <v>4.3305938439401396E-5</v>
      </c>
      <c r="AS1644" s="13">
        <f t="shared" si="2160"/>
        <v>5.5654088942530606E-5</v>
      </c>
      <c r="AT1644" s="13">
        <f t="shared" si="2161"/>
        <v>3.5761580601206827E-5</v>
      </c>
      <c r="AU1644" s="13">
        <f t="shared" si="2162"/>
        <v>1.5319517054918971E-5</v>
      </c>
      <c r="AV1644" s="13">
        <f t="shared" si="2163"/>
        <v>4.9219217701754784E-6</v>
      </c>
      <c r="AW1644" s="13">
        <f t="shared" si="2164"/>
        <v>2.2536003284978179E-8</v>
      </c>
      <c r="AX1644" s="13">
        <f t="shared" si="2165"/>
        <v>1.0507918652347458E-3</v>
      </c>
      <c r="AY1644" s="13">
        <f t="shared" si="2166"/>
        <v>5.2436313417998821E-4</v>
      </c>
      <c r="AZ1644" s="13">
        <f t="shared" si="2167"/>
        <v>1.3083309149221253E-4</v>
      </c>
      <c r="BA1644" s="13">
        <f t="shared" si="2168"/>
        <v>2.1762650999709844E-5</v>
      </c>
      <c r="BB1644" s="13">
        <f t="shared" si="2169"/>
        <v>2.7149838764034831E-6</v>
      </c>
      <c r="BC1644" s="13">
        <f t="shared" si="2170"/>
        <v>2.7096468897026057E-7</v>
      </c>
      <c r="BD1644" s="13">
        <f t="shared" si="2171"/>
        <v>3.6017341397444077E-6</v>
      </c>
      <c r="BE1644" s="13">
        <f t="shared" si="2172"/>
        <v>4.6287238975591874E-6</v>
      </c>
      <c r="BF1644" s="13">
        <f t="shared" si="2173"/>
        <v>2.9742735150012928E-6</v>
      </c>
      <c r="BG1644" s="13">
        <f t="shared" si="2174"/>
        <v>1.2741168894956076E-6</v>
      </c>
      <c r="BH1644" s="13">
        <f t="shared" si="2175"/>
        <v>4.0935387412510467E-7</v>
      </c>
      <c r="BI1644" s="13">
        <f t="shared" si="2176"/>
        <v>1.052152094632818E-7</v>
      </c>
      <c r="BJ1644" s="14">
        <f t="shared" si="2177"/>
        <v>0.56135650833707063</v>
      </c>
      <c r="BK1644" s="14">
        <f t="shared" si="2178"/>
        <v>0.29471168996436914</v>
      </c>
      <c r="BL1644" s="14">
        <f t="shared" si="2179"/>
        <v>0.14059987258333609</v>
      </c>
      <c r="BM1644" s="14">
        <f t="shared" si="2180"/>
        <v>0.26476150335801379</v>
      </c>
      <c r="BN1644" s="14">
        <f t="shared" si="2181"/>
        <v>0.73486036287335799</v>
      </c>
    </row>
    <row r="1645" spans="1:66" s="10" customFormat="1" x14ac:dyDescent="0.25">
      <c r="A1645" s="10" t="s">
        <v>339</v>
      </c>
      <c r="B1645" s="10" t="s">
        <v>112</v>
      </c>
      <c r="C1645" s="10" t="s">
        <v>122</v>
      </c>
      <c r="D1645" s="10" t="s">
        <v>404</v>
      </c>
      <c r="E1645" s="10">
        <f>VLOOKUP(A1645,home!$A$2:$E$405,3,FALSE)</f>
        <v>1.2710999999999999</v>
      </c>
      <c r="F1645" s="10">
        <f>VLOOKUP(B1645,home!$B$2:$E$405,3,FALSE)</f>
        <v>0.70389999999999997</v>
      </c>
      <c r="G1645" s="10">
        <f>VLOOKUP(C1645,away!$B$2:$E$405,4,FALSE)</f>
        <v>1.2422</v>
      </c>
      <c r="H1645" s="10">
        <f>VLOOKUP(A1645,away!$A$2:$E$405,3,FALSE)</f>
        <v>0.94469999999999998</v>
      </c>
      <c r="I1645" s="10">
        <f>VLOOKUP(C1645,away!$B$2:$E$405,3,FALSE)</f>
        <v>0.8357</v>
      </c>
      <c r="J1645" s="10">
        <f>VLOOKUP(B1645,home!$B$2:$E$405,4,FALSE)</f>
        <v>0.78</v>
      </c>
      <c r="K1645" s="12">
        <f t="shared" si="2126"/>
        <v>1.1114302396379998</v>
      </c>
      <c r="L1645" s="12">
        <f t="shared" si="2127"/>
        <v>0.61579891620000005</v>
      </c>
      <c r="M1645" s="13">
        <f t="shared" si="2128"/>
        <v>0.17777631862865198</v>
      </c>
      <c r="N1645" s="13">
        <f t="shared" si="2129"/>
        <v>0.19758597641540407</v>
      </c>
      <c r="O1645" s="13">
        <f t="shared" si="2130"/>
        <v>0.10947446433754976</v>
      </c>
      <c r="P1645" s="13">
        <f t="shared" si="2131"/>
        <v>0.1216732301329246</v>
      </c>
      <c r="Q1645" s="13">
        <f t="shared" si="2132"/>
        <v>0.10980151455824039</v>
      </c>
      <c r="R1645" s="13">
        <f t="shared" si="2133"/>
        <v>3.3707128245319351E-2</v>
      </c>
      <c r="S1645" s="13">
        <f t="shared" si="2134"/>
        <v>2.0818823121632624E-2</v>
      </c>
      <c r="T1645" s="13">
        <f t="shared" si="2135"/>
        <v>6.7615653662082956E-2</v>
      </c>
      <c r="U1645" s="13">
        <f t="shared" si="2136"/>
        <v>3.7463121623204081E-2</v>
      </c>
      <c r="V1645" s="13">
        <f t="shared" si="2137"/>
        <v>1.5831964049074433E-3</v>
      </c>
      <c r="W1645" s="13">
        <f t="shared" si="2138"/>
        <v>4.0678907879360141E-2</v>
      </c>
      <c r="X1645" s="13">
        <f t="shared" si="2139"/>
        <v>2.5050027384309614E-2</v>
      </c>
      <c r="Y1645" s="13">
        <f t="shared" si="2140"/>
        <v>7.7128898570190908E-3</v>
      </c>
      <c r="Z1645" s="13">
        <f t="shared" si="2141"/>
        <v>6.9189376805606894E-3</v>
      </c>
      <c r="AA1645" s="13">
        <f t="shared" si="2142"/>
        <v>7.6899165643459534E-3</v>
      </c>
      <c r="AB1645" s="13">
        <f t="shared" si="2143"/>
        <v>4.2734029049536241E-3</v>
      </c>
      <c r="AC1645" s="13">
        <f t="shared" si="2144"/>
        <v>6.7722961502223082E-5</v>
      </c>
      <c r="AD1645" s="13">
        <f t="shared" si="2145"/>
        <v>1.1302942083142345E-2</v>
      </c>
      <c r="AE1645" s="13">
        <f t="shared" si="2146"/>
        <v>6.9603394846704265E-3</v>
      </c>
      <c r="AF1645" s="13">
        <f t="shared" si="2147"/>
        <v>2.1430847555220576E-3</v>
      </c>
      <c r="AG1645" s="13">
        <f t="shared" si="2148"/>
        <v>4.3990308992507515E-4</v>
      </c>
      <c r="AH1645" s="13">
        <f t="shared" si="2149"/>
        <v>1.0651685812361534E-3</v>
      </c>
      <c r="AI1645" s="13">
        <f t="shared" si="2150"/>
        <v>1.1838605714981662E-3</v>
      </c>
      <c r="AJ1645" s="13">
        <f t="shared" si="2151"/>
        <v>6.5788921933909326E-4</v>
      </c>
      <c r="AK1645" s="13">
        <f t="shared" si="2152"/>
        <v>2.4373265756843496E-4</v>
      </c>
      <c r="AL1645" s="13">
        <f t="shared" si="2153"/>
        <v>1.8540313003905675E-6</v>
      </c>
      <c r="AM1645" s="13">
        <f t="shared" si="2154"/>
        <v>2.5124863256162661E-3</v>
      </c>
      <c r="AN1645" s="13">
        <f t="shared" si="2155"/>
        <v>1.5471863562818171E-3</v>
      </c>
      <c r="AO1645" s="13">
        <f t="shared" si="2156"/>
        <v>4.7637784067888506E-4</v>
      </c>
      <c r="AP1645" s="13">
        <f t="shared" si="2157"/>
        <v>9.7784319330584583E-5</v>
      </c>
      <c r="AQ1645" s="13">
        <f t="shared" si="2158"/>
        <v>1.5053869466282171E-5</v>
      </c>
      <c r="AR1645" s="13">
        <f t="shared" si="2159"/>
        <v>1.3118593157910303E-4</v>
      </c>
      <c r="AS1645" s="13">
        <f t="shared" si="2160"/>
        <v>1.4580401137209673E-4</v>
      </c>
      <c r="AT1645" s="13">
        <f t="shared" si="2161"/>
        <v>8.1025493649735568E-5</v>
      </c>
      <c r="AU1645" s="13">
        <f t="shared" si="2162"/>
        <v>3.0018061274637609E-5</v>
      </c>
      <c r="AV1645" s="13">
        <f t="shared" si="2163"/>
        <v>8.3407452589846632E-6</v>
      </c>
      <c r="AW1645" s="13">
        <f t="shared" si="2164"/>
        <v>3.5248098226001311E-8</v>
      </c>
      <c r="AX1645" s="13">
        <f t="shared" si="2165"/>
        <v>4.6540887982781369E-4</v>
      </c>
      <c r="AY1645" s="13">
        <f t="shared" si="2166"/>
        <v>2.8659828378782375E-4</v>
      </c>
      <c r="AZ1645" s="13">
        <f t="shared" si="2167"/>
        <v>8.8243456270660958E-5</v>
      </c>
      <c r="BA1645" s="13">
        <f t="shared" si="2168"/>
        <v>1.8113408244405038E-5</v>
      </c>
      <c r="BB1645" s="13">
        <f t="shared" si="2169"/>
        <v>2.7885542913981916E-6</v>
      </c>
      <c r="BC1645" s="13">
        <f t="shared" si="2170"/>
        <v>3.4343774208157322E-7</v>
      </c>
      <c r="BD1645" s="13">
        <f t="shared" si="2171"/>
        <v>1.3464025747849831E-5</v>
      </c>
      <c r="BE1645" s="13">
        <f t="shared" si="2172"/>
        <v>1.4964325363424938E-5</v>
      </c>
      <c r="BF1645" s="13">
        <f t="shared" si="2173"/>
        <v>8.3159018623461905E-6</v>
      </c>
      <c r="BG1645" s="13">
        <f t="shared" si="2174"/>
        <v>3.0808482665578374E-6</v>
      </c>
      <c r="BH1645" s="13">
        <f t="shared" si="2175"/>
        <v>8.5603698179717388E-7</v>
      </c>
      <c r="BI1645" s="13">
        <f t="shared" si="2176"/>
        <v>1.9028507756356464E-7</v>
      </c>
      <c r="BJ1645" s="14">
        <f t="shared" si="2177"/>
        <v>0.47480162390121428</v>
      </c>
      <c r="BK1645" s="14">
        <f t="shared" si="2178"/>
        <v>0.32220774356470705</v>
      </c>
      <c r="BL1645" s="14">
        <f t="shared" si="2179"/>
        <v>0.19619593037144872</v>
      </c>
      <c r="BM1645" s="14">
        <f t="shared" si="2180"/>
        <v>0.24981904016415091</v>
      </c>
      <c r="BN1645" s="14">
        <f t="shared" si="2181"/>
        <v>0.75001863231809018</v>
      </c>
    </row>
    <row r="1646" spans="1:66" s="15" customFormat="1" x14ac:dyDescent="0.25">
      <c r="A1646" s="15" t="s">
        <v>339</v>
      </c>
      <c r="B1646" s="15" t="s">
        <v>125</v>
      </c>
      <c r="C1646" s="15" t="s">
        <v>128</v>
      </c>
      <c r="D1646" s="15" t="s">
        <v>404</v>
      </c>
      <c r="E1646" s="15">
        <f>VLOOKUP(A1646,home!$A$2:$E$405,3,FALSE)</f>
        <v>1.2710999999999999</v>
      </c>
      <c r="F1646" s="15">
        <f>VLOOKUP(B1646,home!$B$2:$E$405,3,FALSE)</f>
        <v>1.3664000000000001</v>
      </c>
      <c r="G1646" s="15">
        <f>VLOOKUP(C1646,away!$B$2:$E$405,4,FALSE)</f>
        <v>0.99380000000000002</v>
      </c>
      <c r="H1646" s="15">
        <f>VLOOKUP(A1646,away!$A$2:$E$405,3,FALSE)</f>
        <v>0.94469999999999998</v>
      </c>
      <c r="I1646" s="15">
        <f>VLOOKUP(C1646,away!$B$2:$E$405,3,FALSE)</f>
        <v>0.61280000000000001</v>
      </c>
      <c r="J1646" s="15">
        <f>VLOOKUP(B1646,home!$B$2:$E$405,4,FALSE)</f>
        <v>1.4484999999999999</v>
      </c>
      <c r="K1646" s="16">
        <f t="shared" si="2126"/>
        <v>1.726062687552</v>
      </c>
      <c r="L1646" s="16">
        <f t="shared" si="2127"/>
        <v>0.83855426375999997</v>
      </c>
      <c r="M1646" s="17">
        <f t="shared" si="2128"/>
        <v>7.6948650877121758E-2</v>
      </c>
      <c r="N1646" s="17">
        <f t="shared" si="2129"/>
        <v>0.13281819513646531</v>
      </c>
      <c r="O1646" s="17">
        <f t="shared" si="2130"/>
        <v>6.4525619283590116E-2</v>
      </c>
      <c r="P1646" s="17">
        <f t="shared" si="2131"/>
        <v>0.1113752638365907</v>
      </c>
      <c r="Q1646" s="17">
        <f t="shared" si="2132"/>
        <v>0.11462626542652668</v>
      </c>
      <c r="R1646" s="17">
        <f t="shared" si="2133"/>
        <v>2.7054116586004477E-2</v>
      </c>
      <c r="S1646" s="17">
        <f t="shared" si="2134"/>
        <v>4.0301061985084971E-2</v>
      </c>
      <c r="T1646" s="17">
        <f t="shared" si="2135"/>
        <v>9.612034361229943E-2</v>
      </c>
      <c r="U1646" s="17">
        <f t="shared" si="2136"/>
        <v>4.6697101183784021E-2</v>
      </c>
      <c r="V1646" s="17">
        <f t="shared" si="2137"/>
        <v>6.4812939254073722E-3</v>
      </c>
      <c r="W1646" s="17">
        <f t="shared" si="2138"/>
        <v>6.5950706588719862E-2</v>
      </c>
      <c r="X1646" s="17">
        <f t="shared" si="2139"/>
        <v>5.5303246207955771E-2</v>
      </c>
      <c r="Y1646" s="17">
        <f t="shared" si="2140"/>
        <v>2.3187386453725176E-2</v>
      </c>
      <c r="Z1646" s="17">
        <f t="shared" si="2141"/>
        <v>7.5621149384847309E-3</v>
      </c>
      <c r="AA1646" s="17">
        <f t="shared" si="2142"/>
        <v>1.305268443429808E-2</v>
      </c>
      <c r="AB1646" s="17">
        <f t="shared" si="2143"/>
        <v>1.1264875787216353E-2</v>
      </c>
      <c r="AC1646" s="17">
        <f t="shared" si="2144"/>
        <v>5.8631292809917148E-4</v>
      </c>
      <c r="AD1646" s="17">
        <f t="shared" si="2145"/>
        <v>2.8458763465119791E-2</v>
      </c>
      <c r="AE1646" s="17">
        <f t="shared" si="2146"/>
        <v>2.3864217445013516E-2</v>
      </c>
      <c r="AF1646" s="17">
        <f t="shared" si="2147"/>
        <v>1.0005720644905925E-2</v>
      </c>
      <c r="AG1646" s="17">
        <f t="shared" si="2148"/>
        <v>2.7967799029257742E-3</v>
      </c>
      <c r="AH1646" s="17">
        <f t="shared" si="2149"/>
        <v>1.5853109311773899E-3</v>
      </c>
      <c r="AI1646" s="17">
        <f t="shared" si="2150"/>
        <v>2.7363460464736086E-3</v>
      </c>
      <c r="AJ1646" s="17">
        <f t="shared" si="2151"/>
        <v>2.3615524055242637E-3</v>
      </c>
      <c r="AK1646" s="17">
        <f t="shared" si="2152"/>
        <v>1.3587291639580344E-3</v>
      </c>
      <c r="AL1646" s="17">
        <f t="shared" si="2153"/>
        <v>3.3945108231788062E-5</v>
      </c>
      <c r="AM1646" s="17">
        <f t="shared" si="2154"/>
        <v>9.824321950202268E-3</v>
      </c>
      <c r="AN1646" s="17">
        <f t="shared" si="2155"/>
        <v>8.2382270598930721E-3</v>
      </c>
      <c r="AO1646" s="17">
        <f t="shared" si="2156"/>
        <v>3.4541002134481709E-3</v>
      </c>
      <c r="AP1646" s="17">
        <f t="shared" si="2157"/>
        <v>9.654834871470968E-4</v>
      </c>
      <c r="AQ1646" s="17">
        <f t="shared" si="2158"/>
        <v>2.0240257368426772E-4</v>
      </c>
      <c r="AR1646" s="17">
        <f t="shared" si="2159"/>
        <v>2.6587384814482729E-4</v>
      </c>
      <c r="AS1646" s="17">
        <f t="shared" si="2160"/>
        <v>4.5891492887865286E-4</v>
      </c>
      <c r="AT1646" s="17">
        <f t="shared" si="2161"/>
        <v>3.960579677490113E-4</v>
      </c>
      <c r="AU1646" s="17">
        <f t="shared" si="2162"/>
        <v>2.2787362674641401E-4</v>
      </c>
      <c r="AV1646" s="17">
        <f t="shared" si="2163"/>
        <v>9.8331041151034136E-5</v>
      </c>
      <c r="AW1646" s="17">
        <f t="shared" si="2164"/>
        <v>1.3647793193477531E-6</v>
      </c>
      <c r="AX1646" s="17">
        <f t="shared" si="2165"/>
        <v>2.8262325914570376E-3</v>
      </c>
      <c r="AY1646" s="17">
        <f t="shared" si="2166"/>
        <v>2.3699493899437731E-3</v>
      </c>
      <c r="AZ1646" s="17">
        <f t="shared" si="2167"/>
        <v>9.9366558291638066E-4</v>
      </c>
      <c r="BA1646" s="17">
        <f t="shared" si="2168"/>
        <v>2.7774750376869897E-4</v>
      </c>
      <c r="BB1646" s="17">
        <f t="shared" si="2169"/>
        <v>5.8226588383484778E-5</v>
      </c>
      <c r="BC1646" s="17">
        <f t="shared" si="2170"/>
        <v>9.7652307906339324E-6</v>
      </c>
      <c r="BD1646" s="17">
        <f t="shared" si="2171"/>
        <v>3.715827483068728E-5</v>
      </c>
      <c r="BE1646" s="17">
        <f t="shared" si="2172"/>
        <v>6.4137511719051911E-5</v>
      </c>
      <c r="BF1646" s="17">
        <f t="shared" si="2173"/>
        <v>5.5352682925342329E-5</v>
      </c>
      <c r="BG1646" s="17">
        <f t="shared" si="2174"/>
        <v>3.18474002177767E-5</v>
      </c>
      <c r="BH1646" s="17">
        <f t="shared" si="2175"/>
        <v>1.3742652302859946E-5</v>
      </c>
      <c r="BI1646" s="17">
        <f t="shared" si="2176"/>
        <v>4.7441358735934254E-6</v>
      </c>
      <c r="BJ1646" s="18">
        <f t="shared" si="2177"/>
        <v>0.58235174705529236</v>
      </c>
      <c r="BK1646" s="18">
        <f t="shared" si="2178"/>
        <v>0.23809647805047954</v>
      </c>
      <c r="BL1646" s="18">
        <f t="shared" si="2179"/>
        <v>0.17229036989256563</v>
      </c>
      <c r="BM1646" s="18">
        <f t="shared" si="2180"/>
        <v>0.47058401417989848</v>
      </c>
      <c r="BN1646" s="18">
        <f t="shared" si="2181"/>
        <v>0.52734811114629898</v>
      </c>
    </row>
    <row r="1647" spans="1:66" x14ac:dyDescent="0.25">
      <c r="A1647" t="s">
        <v>339</v>
      </c>
      <c r="B1647" t="s">
        <v>113</v>
      </c>
      <c r="C1647" t="s">
        <v>115</v>
      </c>
      <c r="D1647" t="s">
        <v>405</v>
      </c>
      <c r="E1647" s="10">
        <f>VLOOKUP(A1647,home!$A$2:$E$405,3,FALSE)</f>
        <v>1.2710999999999999</v>
      </c>
      <c r="F1647" s="10">
        <f>VLOOKUP(B1647,home!$B$2:$E$405,3,FALSE)</f>
        <v>1.1180000000000001</v>
      </c>
      <c r="G1647" s="10">
        <f>VLOOKUP(C1647,away!$B$2:$E$405,4,FALSE)</f>
        <v>0.99380000000000002</v>
      </c>
      <c r="H1647" s="10">
        <f>VLOOKUP(A1647,away!$A$2:$E$405,3,FALSE)</f>
        <v>0.94469999999999998</v>
      </c>
      <c r="I1647" s="10">
        <f>VLOOKUP(C1647,away!$B$2:$E$405,3,FALSE)</f>
        <v>0.8357</v>
      </c>
      <c r="J1647" s="10">
        <f>VLOOKUP(B1647,home!$B$2:$E$405,4,FALSE)</f>
        <v>1.2257</v>
      </c>
      <c r="K1647" s="12">
        <f t="shared" ref="K1647:K1684" si="2182">E1647*F1647*G1647</f>
        <v>1.4122790432400001</v>
      </c>
      <c r="L1647" s="12">
        <f t="shared" ref="L1647:L1684" si="2183">H1647*I1647*J1647</f>
        <v>0.96767273280299992</v>
      </c>
      <c r="M1647" s="13">
        <f t="shared" ref="M1647:M1684" si="2184">_xlfn.POISSON.DIST(0,K1647,FALSE) * _xlfn.POISSON.DIST(0,L1647,FALSE)</f>
        <v>9.2555040773030686E-2</v>
      </c>
      <c r="N1647" s="13">
        <f t="shared" ref="N1647:N1684" si="2185">_xlfn.POISSON.DIST(1,K1647,FALSE) * _xlfn.POISSON.DIST(0,L1647,FALSE)</f>
        <v>0.13071354442997499</v>
      </c>
      <c r="O1647" s="13">
        <f t="shared" ref="O1647:O1684" si="2186">_xlfn.POISSON.DIST(0,K1647,FALSE) * _xlfn.POISSON.DIST(1,L1647,FALSE)</f>
        <v>8.9562989239531682E-2</v>
      </c>
      <c r="P1647" s="13">
        <f t="shared" ref="P1647:P1684" si="2187">_xlfn.POISSON.DIST(1,K1647,FALSE) * _xlfn.POISSON.DIST(1,L1647,FALSE)</f>
        <v>0.12648793275292022</v>
      </c>
      <c r="Q1647" s="13">
        <f t="shared" ref="Q1647:Q1684" si="2188">_xlfn.POISSON.DIST(2,K1647,FALSE) * _xlfn.POISSON.DIST(0,L1647,FALSE)</f>
        <v>9.2301999733037168E-2</v>
      </c>
      <c r="R1647" s="13">
        <f t="shared" ref="R1647:R1684" si="2189">_xlfn.POISSON.DIST(0,K1647,FALSE) * _xlfn.POISSON.DIST(2,L1647,FALSE)</f>
        <v>4.3333831277711649E-2</v>
      </c>
      <c r="S1647" s="13">
        <f t="shared" ref="S1647:S1684" si="2190">_xlfn.POISSON.DIST(2,K1647,FALSE) * _xlfn.POISSON.DIST(2,L1647,FALSE)</f>
        <v>4.3215358662478241E-2</v>
      </c>
      <c r="T1647" s="13">
        <f t="shared" ref="T1647:T1684" si="2191">_xlfn.POISSON.DIST(2,K1647,FALSE) * _xlfn.POISSON.DIST(1,L1647,FALSE)</f>
        <v>8.9318128324849852E-2</v>
      </c>
      <c r="U1647" s="13">
        <f t="shared" ref="U1647:U1684" si="2192">_xlfn.POISSON.DIST(1,K1647,FALSE) * _xlfn.POISSON.DIST(2,L1647,FALSE)</f>
        <v>6.1199461776810196E-2</v>
      </c>
      <c r="V1647" s="13">
        <f t="shared" ref="V1647:V1684" si="2193">_xlfn.POISSON.DIST(3,K1647,FALSE) * _xlfn.POISSON.DIST(3,L1647,FALSE)</f>
        <v>6.5621269904052584E-3</v>
      </c>
      <c r="W1647" s="13">
        <f t="shared" ref="W1647:W1684" si="2194">_xlfn.POISSON.DIST(3,K1647,FALSE) * _xlfn.POISSON.DIST(0,L1647,FALSE)</f>
        <v>4.3452059957370809E-2</v>
      </c>
      <c r="X1647" s="13">
        <f t="shared" ref="X1647:X1684" si="2195">_xlfn.POISSON.DIST(3,K1647,FALSE) * _xlfn.POISSON.DIST(1,L1647,FALSE)</f>
        <v>4.2047373604868814E-2</v>
      </c>
      <c r="Y1647" s="13">
        <f t="shared" ref="Y1647:Y1684" si="2196">_xlfn.POISSON.DIST(3,K1647,FALSE) * _xlfn.POISSON.DIST(2,L1647,FALSE)</f>
        <v>2.0344048461706062E-2</v>
      </c>
      <c r="Z1647" s="13">
        <f t="shared" ref="Z1647:Z1684" si="2197">_xlfn.POISSON.DIST(0,K1647,FALSE) * _xlfn.POISSON.DIST(3,L1647,FALSE)</f>
        <v>1.3977655645109116E-2</v>
      </c>
      <c r="AA1647" s="13">
        <f t="shared" ref="AA1647:AA1684" si="2198">_xlfn.POISSON.DIST(1,K1647,FALSE) * _xlfn.POISSON.DIST(3,L1647,FALSE)</f>
        <v>1.9740350141212889E-2</v>
      </c>
      <c r="AB1647" s="13">
        <f t="shared" ref="AB1647:AB1684" si="2199">_xlfn.POISSON.DIST(2,K1647,FALSE) * _xlfn.POISSON.DIST(3,L1647,FALSE)</f>
        <v>1.3939441405327373E-2</v>
      </c>
      <c r="AC1647" s="13">
        <f t="shared" ref="AC1647:AC1684" si="2200">_xlfn.POISSON.DIST(4,K1647,FALSE) * _xlfn.POISSON.DIST(4,L1647,FALSE)</f>
        <v>5.6049748246151374E-4</v>
      </c>
      <c r="AD1647" s="13">
        <f t="shared" ref="AD1647:AD1684" si="2201">_xlfn.POISSON.DIST(4,K1647,FALSE) * _xlfn.POISSON.DIST(0,L1647,FALSE)</f>
        <v>1.5341608415850696E-2</v>
      </c>
      <c r="AE1647" s="13">
        <f t="shared" ref="AE1647:AE1684" si="2202">_xlfn.POISSON.DIST(4,K1647,FALSE) * _xlfn.POISSON.DIST(1,L1647,FALSE)</f>
        <v>1.4845656141359744E-2</v>
      </c>
      <c r="AF1647" s="13">
        <f t="shared" ref="AF1647:AF1684" si="2203">_xlfn.POISSON.DIST(4,K1647,FALSE) * _xlfn.POISSON.DIST(2,L1647,FALSE)</f>
        <v>7.1828683242816105E-3</v>
      </c>
      <c r="AG1647" s="13">
        <f t="shared" ref="AG1647:AG1684" si="2204">_xlfn.POISSON.DIST(4,K1647,FALSE) * _xlfn.POISSON.DIST(3,L1647,FALSE)</f>
        <v>2.3168886069072307E-3</v>
      </c>
      <c r="AH1647" s="13">
        <f t="shared" ref="AH1647:AH1684" si="2205">_xlfn.POISSON.DIST(0,K1647,FALSE) * _xlfn.POISSON.DIST(4,L1647,FALSE)</f>
        <v>3.3814490590705036E-3</v>
      </c>
      <c r="AI1647" s="13">
        <f t="shared" ref="AI1647:AI1684" si="2206">_xlfn.POISSON.DIST(1,K1647,FALSE) * _xlfn.POISSON.DIST(4,L1647,FALSE)</f>
        <v>4.7755496419088894E-3</v>
      </c>
      <c r="AJ1647" s="13">
        <f t="shared" ref="AJ1647:AJ1684" si="2207">_xlfn.POISSON.DIST(2,K1647,FALSE) * _xlfn.POISSON.DIST(4,L1647,FALSE)</f>
        <v>3.3722043396101063E-3</v>
      </c>
      <c r="AK1647" s="13">
        <f t="shared" ref="AK1647:AK1684" si="2208">_xlfn.POISSON.DIST(3,K1647,FALSE) * _xlfn.POISSON.DIST(4,L1647,FALSE)</f>
        <v>1.587497839451445E-3</v>
      </c>
      <c r="AL1647" s="13">
        <f t="shared" ref="AL1647:AL1684" si="2209">_xlfn.POISSON.DIST(5,K1647,FALSE) * _xlfn.POISSON.DIST(5,L1647,FALSE)</f>
        <v>3.0639570693347359E-5</v>
      </c>
      <c r="AM1647" s="13">
        <f t="shared" ref="AM1647:AM1684" si="2210">_xlfn.POISSON.DIST(5,K1647,FALSE) * _xlfn.POISSON.DIST(0,L1647,FALSE)</f>
        <v>4.3333264110600681E-3</v>
      </c>
      <c r="AN1647" s="13">
        <f t="shared" ref="AN1647:AN1684" si="2211">_xlfn.POISSON.DIST(5,K1647,FALSE) * _xlfn.POISSON.DIST(1,L1647,FALSE)</f>
        <v>4.1932418103179121E-3</v>
      </c>
      <c r="AO1647" s="13">
        <f t="shared" ref="AO1647:AO1684" si="2212">_xlfn.POISSON.DIST(5,K1647,FALSE) * _xlfn.POISSON.DIST(2,L1647,FALSE)</f>
        <v>2.028842880947066E-3</v>
      </c>
      <c r="AP1647" s="13">
        <f t="shared" ref="AP1647:AP1684" si="2213">_xlfn.POISSON.DIST(5,K1647,FALSE) * _xlfn.POISSON.DIST(3,L1647,FALSE)</f>
        <v>6.5441864501131967E-4</v>
      </c>
      <c r="AQ1647" s="13">
        <f t="shared" ref="AQ1647:AQ1684" si="2214">_xlfn.POISSON.DIST(5,K1647,FALSE) * _xlfn.POISSON.DIST(4,L1647,FALSE)</f>
        <v>1.5831576965383496E-4</v>
      </c>
      <c r="AR1647" s="13">
        <f t="shared" ref="AR1647:AR1684" si="2215">_xlfn.POISSON.DIST(0,K1647,FALSE) * _xlfn.POISSON.DIST(5,L1647,FALSE)</f>
        <v>6.5442721036497757E-4</v>
      </c>
      <c r="AS1647" s="13">
        <f t="shared" ref="AS1647:AS1684" si="2216">_xlfn.POISSON.DIST(1,K1647,FALSE) * _xlfn.POISSON.DIST(5,L1647,FALSE)</f>
        <v>9.2423383452447296E-4</v>
      </c>
      <c r="AT1647" s="13">
        <f t="shared" ref="AT1647:AT1684" si="2217">_xlfn.POISSON.DIST(2,K1647,FALSE) * _xlfn.POISSON.DIST(5,L1647,FALSE)</f>
        <v>6.5263803777612975E-4</v>
      </c>
      <c r="AU1647" s="13">
        <f t="shared" ref="AU1647:AU1684" si="2218">_xlfn.POISSON.DIST(3,K1647,FALSE) * _xlfn.POISSON.DIST(5,L1647,FALSE)</f>
        <v>3.0723567452416769E-4</v>
      </c>
      <c r="AV1647" s="13">
        <f t="shared" ref="AV1647:AV1684" si="2219">_xlfn.POISSON.DIST(4,K1647,FALSE) * _xlfn.POISSON.DIST(5,L1647,FALSE)</f>
        <v>1.0847562611654694E-4</v>
      </c>
      <c r="AW1647" s="13">
        <f t="shared" ref="AW1647:AW1684" si="2220">_xlfn.POISSON.DIST(6,K1647,FALSE) * _xlfn.POISSON.DIST(6,L1647,FALSE)</f>
        <v>1.1631325068453953E-6</v>
      </c>
      <c r="AX1647" s="13">
        <f t="shared" ref="AX1647:AX1684" si="2221">_xlfn.POISSON.DIST(6,K1647,FALSE) * _xlfn.POISSON.DIST(0,L1647,FALSE)</f>
        <v>1.0199776796430899E-3</v>
      </c>
      <c r="AY1647" s="13">
        <f t="shared" ref="AY1647:AY1684" si="2222">_xlfn.POISSON.DIST(6,K1647,FALSE) * _xlfn.POISSON.DIST(1,L1647,FALSE)</f>
        <v>9.8700458865829169E-4</v>
      </c>
      <c r="AZ1647" s="13">
        <f t="shared" ref="AZ1647:AZ1684" si="2223">_xlfn.POISSON.DIST(6,K1647,FALSE) * _xlfn.POISSON.DIST(2,L1647,FALSE)</f>
        <v>4.775487137980349E-4</v>
      </c>
      <c r="BA1647" s="13">
        <f t="shared" ref="BA1647:BA1684" si="2224">_xlfn.POISSON.DIST(6,K1647,FALSE) * _xlfn.POISSON.DIST(3,L1647,FALSE)</f>
        <v>1.5403695630916738E-4</v>
      </c>
      <c r="BB1647" s="13">
        <f t="shared" ref="BB1647:BB1684" si="2225">_xlfn.POISSON.DIST(6,K1647,FALSE) * _xlfn.POISSON.DIST(4,L1647,FALSE)</f>
        <v>3.7264340616087067E-5</v>
      </c>
      <c r="BC1647" s="13">
        <f t="shared" ref="BC1647:BC1684" si="2226">_xlfn.POISSON.DIST(6,K1647,FALSE) * _xlfn.POISSON.DIST(5,L1647,FALSE)</f>
        <v>7.2119372640141624E-6</v>
      </c>
      <c r="BD1647" s="13">
        <f t="shared" ref="BD1647:BD1684" si="2227">_xlfn.POISSON.DIST(0,K1647,FALSE) * _xlfn.POISSON.DIST(6,L1647,FALSE)</f>
        <v>1.0554522784575357E-4</v>
      </c>
      <c r="BE1647" s="13">
        <f t="shared" ref="BE1647:BE1684" si="2228">_xlfn.POISSON.DIST(1,K1647,FALSE) * _xlfn.POISSON.DIST(6,L1647,FALSE)</f>
        <v>1.4905931340054867E-4</v>
      </c>
      <c r="BF1647" s="13">
        <f t="shared" ref="BF1647:BF1684" si="2229">_xlfn.POISSON.DIST(2,K1647,FALSE) * _xlfn.POISSON.DIST(6,L1647,FALSE)</f>
        <v>1.0525667225766911E-4</v>
      </c>
      <c r="BG1647" s="13">
        <f t="shared" ref="BG1647:BG1684" si="2230">_xlfn.POISSON.DIST(3,K1647,FALSE) * _xlfn.POISSON.DIST(6,L1647,FALSE)</f>
        <v>4.9550597463562373E-5</v>
      </c>
      <c r="BH1647" s="13">
        <f t="shared" ref="BH1647:BH1684" si="2231">_xlfn.POISSON.DIST(4,K1647,FALSE) * _xlfn.POISSON.DIST(6,L1647,FALSE)</f>
        <v>1.7494817594452568E-5</v>
      </c>
      <c r="BI1647" s="13">
        <f t="shared" ref="BI1647:BI1684" si="2232">_xlfn.POISSON.DIST(5,K1647,FALSE) * _xlfn.POISSON.DIST(6,L1647,FALSE)</f>
        <v>4.9415128507903553E-6</v>
      </c>
      <c r="BJ1647" s="14">
        <f t="shared" ref="BJ1647:BJ1684" si="2233">SUM(N1647,Q1647,T1647,W1647,X1647,Y1647,AD1647,AE1647,AF1647,AG1647,AM1647,AN1647,AO1647,AP1647,AQ1647,AX1647,AY1647,AZ1647,BA1647,BB1647,BC1647)</f>
        <v>0.4719153657334858</v>
      </c>
      <c r="BK1647" s="14">
        <f t="shared" ref="BK1647:BK1684" si="2234">SUM(M1647,P1647,S1647,V1647,AC1647,AL1647,AY1647)</f>
        <v>0.27039860082064754</v>
      </c>
      <c r="BL1647" s="14">
        <f t="shared" ref="BL1647:BL1684" si="2235">SUM(O1647,R1647,U1647,AA1647,AB1647,AH1647,AI1647,AJ1647,AK1647,AR1647,AS1647,AT1647,AU1647,AV1647,BD1647,BE1647,BF1647,BG1647,BH1647,BI1647)</f>
        <v>0.24397163324535381</v>
      </c>
      <c r="BM1647" s="14">
        <f t="shared" ref="BM1647:BM1684" si="2236">SUM(S1647:BI1647)</f>
        <v>0.42432207578223841</v>
      </c>
      <c r="BN1647" s="14">
        <f t="shared" ref="BN1647:BN1684" si="2237">SUM(M1647:R1647)</f>
        <v>0.57495533820620648</v>
      </c>
    </row>
    <row r="1648" spans="1:66" x14ac:dyDescent="0.25">
      <c r="A1648" t="s">
        <v>339</v>
      </c>
      <c r="B1648" t="s">
        <v>126</v>
      </c>
      <c r="C1648" t="s">
        <v>120</v>
      </c>
      <c r="D1648" t="s">
        <v>405</v>
      </c>
      <c r="E1648" s="10">
        <f>VLOOKUP(A1648,home!$A$2:$E$405,3,FALSE)</f>
        <v>1.2710999999999999</v>
      </c>
      <c r="F1648" s="10">
        <f>VLOOKUP(B1648,home!$B$2:$E$405,3,FALSE)</f>
        <v>0.86950000000000005</v>
      </c>
      <c r="G1648" s="10">
        <f>VLOOKUP(C1648,away!$B$2:$E$405,4,FALSE)</f>
        <v>0.99380000000000002</v>
      </c>
      <c r="H1648" s="10">
        <f>VLOOKUP(A1648,away!$A$2:$E$405,3,FALSE)</f>
        <v>0.94469999999999998</v>
      </c>
      <c r="I1648" s="10">
        <f>VLOOKUP(C1648,away!$B$2:$E$405,3,FALSE)</f>
        <v>0.78</v>
      </c>
      <c r="J1648" s="10">
        <f>VLOOKUP(B1648,home!$B$2:$E$405,4,FALSE)</f>
        <v>0.78</v>
      </c>
      <c r="K1648" s="12">
        <f t="shared" si="2182"/>
        <v>1.0983690770099999</v>
      </c>
      <c r="L1648" s="12">
        <f t="shared" si="2183"/>
        <v>0.57475547999999999</v>
      </c>
      <c r="M1648" s="13">
        <f t="shared" si="2184"/>
        <v>0.18765979490841853</v>
      </c>
      <c r="N1648" s="13">
        <f t="shared" si="2185"/>
        <v>0.20611971572544552</v>
      </c>
      <c r="O1648" s="13">
        <f t="shared" si="2186"/>
        <v>0.10785849549928962</v>
      </c>
      <c r="P1648" s="13">
        <f t="shared" si="2187"/>
        <v>0.11846843614924196</v>
      </c>
      <c r="Q1648" s="13">
        <f t="shared" si="2188"/>
        <v>0.11319776095746056</v>
      </c>
      <c r="R1648" s="13">
        <f t="shared" si="2189"/>
        <v>3.0996130676386024E-2</v>
      </c>
      <c r="S1648" s="13">
        <f t="shared" si="2190"/>
        <v>1.8697092750336122E-2</v>
      </c>
      <c r="T1648" s="13">
        <f t="shared" si="2191"/>
        <v>6.5061033434030496E-2</v>
      </c>
      <c r="U1648" s="13">
        <f t="shared" si="2192"/>
        <v>3.4045191441903461E-2</v>
      </c>
      <c r="V1648" s="13">
        <f t="shared" si="2193"/>
        <v>1.3114839837049092E-3</v>
      </c>
      <c r="W1648" s="13">
        <f t="shared" si="2194"/>
        <v>4.1444306740814854E-2</v>
      </c>
      <c r="X1648" s="13">
        <f t="shared" si="2195"/>
        <v>2.3820342414084275E-2</v>
      </c>
      <c r="Y1648" s="13">
        <f t="shared" si="2196"/>
        <v>6.845436168985683E-3</v>
      </c>
      <c r="Z1648" s="13">
        <f t="shared" si="2197"/>
        <v>5.9383986550163251E-3</v>
      </c>
      <c r="AA1648" s="13">
        <f t="shared" si="2198"/>
        <v>6.5225534496277052E-3</v>
      </c>
      <c r="AB1648" s="13">
        <f t="shared" si="2199"/>
        <v>3.5820855061079863E-3</v>
      </c>
      <c r="AC1648" s="13">
        <f t="shared" si="2200"/>
        <v>5.1745719115048623E-5</v>
      </c>
      <c r="AD1648" s="13">
        <f t="shared" si="2201"/>
        <v>1.138028623555703E-2</v>
      </c>
      <c r="AE1648" s="13">
        <f t="shared" si="2202"/>
        <v>6.5408818778549729E-3</v>
      </c>
      <c r="AF1648" s="13">
        <f t="shared" si="2203"/>
        <v>1.879703851664918E-3</v>
      </c>
      <c r="AG1648" s="13">
        <f t="shared" si="2204"/>
        <v>3.6012336317383964E-4</v>
      </c>
      <c r="AH1648" s="13">
        <f t="shared" si="2205"/>
        <v>8.5328179234881547E-4</v>
      </c>
      <c r="AI1648" s="13">
        <f t="shared" si="2206"/>
        <v>9.3721833469160686E-4</v>
      </c>
      <c r="AJ1648" s="13">
        <f t="shared" si="2207"/>
        <v>5.1470581861603462E-4</v>
      </c>
      <c r="AK1648" s="13">
        <f t="shared" si="2208"/>
        <v>1.8844565164165679E-4</v>
      </c>
      <c r="AL1648" s="13">
        <f t="shared" si="2209"/>
        <v>1.3066697475544874E-6</v>
      </c>
      <c r="AM1648" s="13">
        <f t="shared" si="2210"/>
        <v>2.4999508977316775E-3</v>
      </c>
      <c r="AN1648" s="13">
        <f t="shared" si="2211"/>
        <v>1.436860478202201E-3</v>
      </c>
      <c r="AO1648" s="13">
        <f t="shared" si="2212"/>
        <v>4.1292171692106777E-4</v>
      </c>
      <c r="AP1648" s="13">
        <f t="shared" si="2213"/>
        <v>7.9109673203797481E-5</v>
      </c>
      <c r="AQ1648" s="13">
        <f t="shared" si="2214"/>
        <v>1.1367179548722939E-5</v>
      </c>
      <c r="AR1648" s="13">
        <f t="shared" si="2215"/>
        <v>9.8085677227340769E-5</v>
      </c>
      <c r="AS1648" s="13">
        <f t="shared" si="2216"/>
        <v>1.0773427476409504E-4</v>
      </c>
      <c r="AT1648" s="13">
        <f t="shared" si="2217"/>
        <v>5.9165997967490391E-5</v>
      </c>
      <c r="AU1648" s="13">
        <f t="shared" si="2218"/>
        <v>2.1662034192642651E-5</v>
      </c>
      <c r="AV1648" s="13">
        <f t="shared" si="2219"/>
        <v>5.9482271255829909E-6</v>
      </c>
      <c r="AW1648" s="13">
        <f t="shared" si="2220"/>
        <v>2.2913675254119905E-8</v>
      </c>
      <c r="AX1648" s="13">
        <f t="shared" si="2221"/>
        <v>4.5764479335197694E-4</v>
      </c>
      <c r="AY1648" s="13">
        <f t="shared" si="2222"/>
        <v>2.6303385287251629E-4</v>
      </c>
      <c r="AZ1648" s="13">
        <f t="shared" si="2223"/>
        <v>7.5590074181996239E-5</v>
      </c>
      <c r="BA1648" s="13">
        <f t="shared" si="2224"/>
        <v>1.448193645656962E-5</v>
      </c>
      <c r="BB1648" s="13">
        <f t="shared" si="2225"/>
        <v>2.0808930848562925E-6</v>
      </c>
      <c r="BC1648" s="13">
        <f t="shared" si="2226"/>
        <v>2.392009407630519E-7</v>
      </c>
      <c r="BD1648" s="13">
        <f t="shared" si="2227"/>
        <v>9.3958800826542166E-6</v>
      </c>
      <c r="BE1648" s="13">
        <f t="shared" si="2228"/>
        <v>1.0320144134081553E-5</v>
      </c>
      <c r="BF1648" s="13">
        <f t="shared" si="2229"/>
        <v>5.6676635935806592E-6</v>
      </c>
      <c r="BG1648" s="13">
        <f t="shared" si="2230"/>
        <v>2.0750621433614563E-6</v>
      </c>
      <c r="BH1648" s="13">
        <f t="shared" si="2231"/>
        <v>5.6979602278557859E-7</v>
      </c>
      <c r="BI1648" s="13">
        <f t="shared" si="2232"/>
        <v>1.2516926632619301E-7</v>
      </c>
      <c r="BJ1648" s="14">
        <f t="shared" si="2233"/>
        <v>0.48190287146556832</v>
      </c>
      <c r="BK1648" s="14">
        <f t="shared" si="2234"/>
        <v>0.32645289403343664</v>
      </c>
      <c r="BL1648" s="14">
        <f t="shared" si="2235"/>
        <v>0.18581885809713281</v>
      </c>
      <c r="BM1648" s="14">
        <f t="shared" si="2236"/>
        <v>0.23554967739571456</v>
      </c>
      <c r="BN1648" s="14">
        <f t="shared" si="2237"/>
        <v>0.7643003339162423</v>
      </c>
    </row>
    <row r="1649" spans="1:66" x14ac:dyDescent="0.25">
      <c r="A1649" t="s">
        <v>351</v>
      </c>
      <c r="B1649" t="s">
        <v>158</v>
      </c>
      <c r="C1649" t="s">
        <v>157</v>
      </c>
      <c r="D1649" t="s">
        <v>405</v>
      </c>
      <c r="E1649" s="10">
        <f>VLOOKUP(A1649,home!$A$2:$E$405,3,FALSE)</f>
        <v>1.3231999999999999</v>
      </c>
      <c r="F1649" s="10">
        <f>VLOOKUP(B1649,home!$B$2:$E$405,3,FALSE)</f>
        <v>1.1876</v>
      </c>
      <c r="G1649" s="10">
        <f>VLOOKUP(C1649,away!$B$2:$E$405,4,FALSE)</f>
        <v>0.43190000000000001</v>
      </c>
      <c r="H1649" s="10">
        <f>VLOOKUP(A1649,away!$A$2:$E$405,3,FALSE)</f>
        <v>1.1951000000000001</v>
      </c>
      <c r="I1649" s="10">
        <f>VLOOKUP(C1649,away!$B$2:$E$405,3,FALSE)</f>
        <v>0.65739999999999998</v>
      </c>
      <c r="J1649" s="10">
        <f>VLOOKUP(B1649,home!$B$2:$E$405,4,FALSE)</f>
        <v>0.71719999999999995</v>
      </c>
      <c r="K1649" s="12">
        <f t="shared" si="2182"/>
        <v>0.67870161900799997</v>
      </c>
      <c r="L1649" s="12">
        <f t="shared" si="2183"/>
        <v>0.56347444832799998</v>
      </c>
      <c r="M1649" s="13">
        <f t="shared" si="2184"/>
        <v>0.2887551830541934</v>
      </c>
      <c r="N1649" s="13">
        <f t="shared" si="2185"/>
        <v>0.19597861023583246</v>
      </c>
      <c r="O1649" s="13">
        <f t="shared" si="2186"/>
        <v>0.16270616747331226</v>
      </c>
      <c r="P1649" s="13">
        <f t="shared" si="2187"/>
        <v>0.11042893928672382</v>
      </c>
      <c r="Q1649" s="13">
        <f t="shared" si="2188"/>
        <v>6.6505500028998646E-2</v>
      </c>
      <c r="R1649" s="13">
        <f t="shared" si="2189"/>
        <v>4.5840383978293896E-2</v>
      </c>
      <c r="S1649" s="13">
        <f t="shared" si="2190"/>
        <v>1.0557862981893443E-2</v>
      </c>
      <c r="T1649" s="13">
        <f t="shared" si="2191"/>
        <v>3.7474149939617792E-2</v>
      </c>
      <c r="U1649" s="13">
        <f t="shared" si="2192"/>
        <v>3.1111942822016448E-2</v>
      </c>
      <c r="V1649" s="13">
        <f t="shared" si="2193"/>
        <v>4.4862825698660611E-4</v>
      </c>
      <c r="W1649" s="13">
        <f t="shared" si="2194"/>
        <v>1.5045796847539327E-2</v>
      </c>
      <c r="X1649" s="13">
        <f t="shared" si="2195"/>
        <v>8.4779220783223821E-3</v>
      </c>
      <c r="Y1649" s="13">
        <f t="shared" si="2196"/>
        <v>2.3885462330252376E-3</v>
      </c>
      <c r="Z1649" s="13">
        <f t="shared" si="2197"/>
        <v>8.6099616911042825E-3</v>
      </c>
      <c r="AA1649" s="13">
        <f t="shared" si="2198"/>
        <v>5.8435949393493333E-3</v>
      </c>
      <c r="AB1649" s="13">
        <f t="shared" si="2199"/>
        <v>1.9830286730816737E-3</v>
      </c>
      <c r="AC1649" s="13">
        <f t="shared" si="2200"/>
        <v>1.0723085129822741E-5</v>
      </c>
      <c r="AD1649" s="13">
        <f t="shared" si="2201"/>
        <v>2.5529016699225998E-3</v>
      </c>
      <c r="AE1649" s="13">
        <f t="shared" si="2202"/>
        <v>1.4384948600952665E-3</v>
      </c>
      <c r="AF1649" s="13">
        <f t="shared" si="2203"/>
        <v>4.0527754885742192E-4</v>
      </c>
      <c r="AG1649" s="13">
        <f t="shared" si="2204"/>
        <v>7.6121181087386634E-5</v>
      </c>
      <c r="AH1649" s="13">
        <f t="shared" si="2205"/>
        <v>1.2128733535050496E-3</v>
      </c>
      <c r="AI1649" s="13">
        <f t="shared" si="2206"/>
        <v>8.2317910867553943E-4</v>
      </c>
      <c r="AJ1649" s="13">
        <f t="shared" si="2207"/>
        <v>2.7934649689582546E-4</v>
      </c>
      <c r="AK1649" s="13">
        <f t="shared" si="2208"/>
        <v>6.3197639902470013E-5</v>
      </c>
      <c r="AL1649" s="13">
        <f t="shared" si="2209"/>
        <v>1.6403361549985802E-7</v>
      </c>
      <c r="AM1649" s="13">
        <f t="shared" si="2210"/>
        <v>3.4653169930893912E-4</v>
      </c>
      <c r="AN1649" s="13">
        <f t="shared" si="2211"/>
        <v>1.9526175809626882E-4</v>
      </c>
      <c r="AO1649" s="13">
        <f t="shared" si="2212"/>
        <v>5.5012505711425225E-5</v>
      </c>
      <c r="AP1649" s="13">
        <f t="shared" si="2213"/>
        <v>1.0332713768962094E-5</v>
      </c>
      <c r="AQ1649" s="13">
        <f t="shared" si="2214"/>
        <v>1.4555550476742611E-6</v>
      </c>
      <c r="AR1649" s="13">
        <f t="shared" si="2215"/>
        <v>1.3668462875159783E-4</v>
      </c>
      <c r="AS1649" s="13">
        <f t="shared" si="2216"/>
        <v>9.2768078827216866E-5</v>
      </c>
      <c r="AT1649" s="13">
        <f t="shared" si="2217"/>
        <v>3.1480922646146926E-5</v>
      </c>
      <c r="AU1649" s="13">
        <f t="shared" si="2218"/>
        <v>7.1220510559351786E-6</v>
      </c>
      <c r="AV1649" s="13">
        <f t="shared" si="2219"/>
        <v>1.2084368955802098E-6</v>
      </c>
      <c r="AW1649" s="13">
        <f t="shared" si="2220"/>
        <v>1.7425428596468385E-9</v>
      </c>
      <c r="AX1649" s="13">
        <f t="shared" si="2221"/>
        <v>3.9198604226428406E-5</v>
      </c>
      <c r="AY1649" s="13">
        <f t="shared" si="2222"/>
        <v>2.2087411891714353E-5</v>
      </c>
      <c r="AZ1649" s="13">
        <f t="shared" si="2223"/>
        <v>6.2228461153385248E-6</v>
      </c>
      <c r="BA1649" s="13">
        <f t="shared" si="2224"/>
        <v>1.1688049272901379E-6</v>
      </c>
      <c r="BB1649" s="13">
        <f t="shared" si="2225"/>
        <v>1.646479279019646E-7</v>
      </c>
      <c r="BC1649" s="13">
        <f t="shared" si="2226"/>
        <v>1.8554980068581568E-8</v>
      </c>
      <c r="BD1649" s="13">
        <f t="shared" si="2227"/>
        <v>1.2836382630120676E-5</v>
      </c>
      <c r="BE1649" s="13">
        <f t="shared" si="2228"/>
        <v>8.7120736732690715E-6</v>
      </c>
      <c r="BF1649" s="13">
        <f t="shared" si="2229"/>
        <v>2.9564492534823459E-6</v>
      </c>
      <c r="BG1649" s="13">
        <f t="shared" si="2230"/>
        <v>6.6884896495115395E-7</v>
      </c>
      <c r="BH1649" s="13">
        <f t="shared" si="2231"/>
        <v>1.1348721884604325E-7</v>
      </c>
      <c r="BI1649" s="13">
        <f t="shared" si="2232"/>
        <v>1.5404791833504955E-8</v>
      </c>
      <c r="BJ1649" s="14">
        <f t="shared" si="2233"/>
        <v>0.33102077572530048</v>
      </c>
      <c r="BK1649" s="14">
        <f t="shared" si="2234"/>
        <v>0.4102235881104343</v>
      </c>
      <c r="BL1649" s="14">
        <f t="shared" si="2235"/>
        <v>0.25015828124974149</v>
      </c>
      <c r="BM1649" s="14">
        <f t="shared" si="2236"/>
        <v>0.12977573704987733</v>
      </c>
      <c r="BN1649" s="14">
        <f t="shared" si="2237"/>
        <v>0.87021478405735453</v>
      </c>
    </row>
    <row r="1650" spans="1:66" x14ac:dyDescent="0.25">
      <c r="A1650" t="s">
        <v>351</v>
      </c>
      <c r="B1650" t="s">
        <v>159</v>
      </c>
      <c r="C1650" t="s">
        <v>155</v>
      </c>
      <c r="D1650" t="s">
        <v>405</v>
      </c>
      <c r="E1650" s="10">
        <f>VLOOKUP(A1650,home!$A$2:$E$405,3,FALSE)</f>
        <v>1.3231999999999999</v>
      </c>
      <c r="F1650" s="10">
        <f>VLOOKUP(B1650,home!$B$2:$E$405,3,FALSE)</f>
        <v>1.0257000000000001</v>
      </c>
      <c r="G1650" s="10">
        <f>VLOOKUP(C1650,away!$B$2:$E$405,4,FALSE)</f>
        <v>1.4611000000000001</v>
      </c>
      <c r="H1650" s="10">
        <f>VLOOKUP(A1650,away!$A$2:$E$405,3,FALSE)</f>
        <v>1.1951000000000001</v>
      </c>
      <c r="I1650" s="10">
        <f>VLOOKUP(C1650,away!$B$2:$E$405,3,FALSE)</f>
        <v>0.61360000000000003</v>
      </c>
      <c r="J1650" s="10">
        <f>VLOOKUP(B1650,home!$B$2:$E$405,4,FALSE)</f>
        <v>1.0161</v>
      </c>
      <c r="K1650" s="12">
        <f t="shared" si="2182"/>
        <v>1.9830140372640002</v>
      </c>
      <c r="L1650" s="12">
        <f t="shared" si="2183"/>
        <v>0.74511970509600001</v>
      </c>
      <c r="M1650" s="13">
        <f t="shared" si="2184"/>
        <v>6.5341119313138712E-2</v>
      </c>
      <c r="N1650" s="13">
        <f t="shared" si="2185"/>
        <v>0.12957235680849594</v>
      </c>
      <c r="O1650" s="13">
        <f t="shared" si="2186"/>
        <v>4.8686955553248458E-2</v>
      </c>
      <c r="P1650" s="13">
        <f t="shared" si="2187"/>
        <v>9.6546916293740168E-2</v>
      </c>
      <c r="Q1650" s="13">
        <f t="shared" si="2188"/>
        <v>0.12847190119631358</v>
      </c>
      <c r="R1650" s="13">
        <f t="shared" si="2189"/>
        <v>1.8138804981929275E-2</v>
      </c>
      <c r="S1650" s="13">
        <f t="shared" si="2190"/>
        <v>3.5664016563441987E-2</v>
      </c>
      <c r="T1650" s="13">
        <f t="shared" si="2191"/>
        <v>9.57269451325196E-2</v>
      </c>
      <c r="U1650" s="13">
        <f t="shared" si="2192"/>
        <v>3.5969504898359934E-2</v>
      </c>
      <c r="V1650" s="13">
        <f t="shared" si="2193"/>
        <v>5.8551709654135241E-3</v>
      </c>
      <c r="W1650" s="13">
        <f t="shared" si="2194"/>
        <v>8.4920527822094485E-2</v>
      </c>
      <c r="X1650" s="13">
        <f t="shared" si="2195"/>
        <v>6.32759586473957E-2</v>
      </c>
      <c r="Y1650" s="13">
        <f t="shared" si="2196"/>
        <v>2.3574081823507089E-2</v>
      </c>
      <c r="Z1650" s="13">
        <f t="shared" si="2197"/>
        <v>4.505193672976332E-3</v>
      </c>
      <c r="AA1650" s="13">
        <f t="shared" si="2198"/>
        <v>8.9338622941050258E-3</v>
      </c>
      <c r="AB1650" s="13">
        <f t="shared" si="2199"/>
        <v>8.8579871680969161E-3</v>
      </c>
      <c r="AC1650" s="13">
        <f t="shared" si="2200"/>
        <v>5.4071875702629705E-4</v>
      </c>
      <c r="AD1650" s="13">
        <f t="shared" si="2201"/>
        <v>4.2099649680770367E-2</v>
      </c>
      <c r="AE1650" s="13">
        <f t="shared" si="2202"/>
        <v>3.1369278554780521E-2</v>
      </c>
      <c r="AF1650" s="13">
        <f t="shared" si="2203"/>
        <v>1.168693379290617E-2</v>
      </c>
      <c r="AG1650" s="13">
        <f t="shared" si="2204"/>
        <v>2.902721553748907E-3</v>
      </c>
      <c r="AH1650" s="13">
        <f t="shared" si="2205"/>
        <v>8.392271452521224E-4</v>
      </c>
      <c r="AI1650" s="13">
        <f t="shared" si="2206"/>
        <v>1.6641992094879527E-3</v>
      </c>
      <c r="AJ1650" s="13">
        <f t="shared" si="2207"/>
        <v>1.6500651966091316E-3</v>
      </c>
      <c r="AK1650" s="13">
        <f t="shared" si="2208"/>
        <v>1.0907008157588966E-3</v>
      </c>
      <c r="AL1650" s="13">
        <f t="shared" si="2209"/>
        <v>3.1958270150156986E-5</v>
      </c>
      <c r="AM1650" s="13">
        <f t="shared" si="2210"/>
        <v>1.6696839256172911E-2</v>
      </c>
      <c r="AN1650" s="13">
        <f t="shared" si="2211"/>
        <v>1.2441143942594874E-2</v>
      </c>
      <c r="AO1650" s="13">
        <f t="shared" si="2212"/>
        <v>4.6350707527815895E-3</v>
      </c>
      <c r="AP1650" s="13">
        <f t="shared" si="2213"/>
        <v>1.1512275174705708E-3</v>
      </c>
      <c r="AQ1650" s="13">
        <f t="shared" si="2214"/>
        <v>2.1445057707901796E-4</v>
      </c>
      <c r="AR1650" s="13">
        <f t="shared" si="2215"/>
        <v>1.2506493659576392E-4</v>
      </c>
      <c r="AS1650" s="13">
        <f t="shared" si="2216"/>
        <v>2.4800552483893201E-4</v>
      </c>
      <c r="AT1650" s="13">
        <f t="shared" si="2217"/>
        <v>2.4589921853731395E-4</v>
      </c>
      <c r="AU1650" s="13">
        <f t="shared" si="2218"/>
        <v>1.625405340372472E-4</v>
      </c>
      <c r="AV1650" s="13">
        <f t="shared" si="2219"/>
        <v>8.058004015506206E-5</v>
      </c>
      <c r="AW1650" s="13">
        <f t="shared" si="2220"/>
        <v>1.3116942055248787E-6</v>
      </c>
      <c r="AX1650" s="13">
        <f t="shared" si="2221"/>
        <v>5.5183444371552422E-3</v>
      </c>
      <c r="AY1650" s="13">
        <f t="shared" si="2222"/>
        <v>4.1118271796312658E-3</v>
      </c>
      <c r="AZ1650" s="13">
        <f t="shared" si="2223"/>
        <v>1.5319017277462832E-3</v>
      </c>
      <c r="BA1650" s="13">
        <f t="shared" si="2224"/>
        <v>3.8048338787145439E-4</v>
      </c>
      <c r="BB1650" s="13">
        <f t="shared" si="2225"/>
        <v>7.0876417441176261E-5</v>
      </c>
      <c r="BC1650" s="13">
        <f t="shared" si="2226"/>
        <v>1.0562283052406053E-5</v>
      </c>
      <c r="BD1650" s="13">
        <f t="shared" si="2227"/>
        <v>1.5531391445680914E-5</v>
      </c>
      <c r="BE1650" s="13">
        <f t="shared" si="2228"/>
        <v>3.0798967255027272E-5</v>
      </c>
      <c r="BF1650" s="13">
        <f t="shared" si="2229"/>
        <v>3.0537392199976688E-5</v>
      </c>
      <c r="BG1650" s="13">
        <f t="shared" si="2230"/>
        <v>2.0185359131329985E-5</v>
      </c>
      <c r="BH1650" s="13">
        <f t="shared" si="2231"/>
        <v>1.0006962626160607E-5</v>
      </c>
      <c r="BI1650" s="13">
        <f t="shared" si="2232"/>
        <v>3.9687894716105435E-6</v>
      </c>
      <c r="BJ1650" s="14">
        <f t="shared" si="2233"/>
        <v>0.6603630824915292</v>
      </c>
      <c r="BK1650" s="14">
        <f t="shared" si="2234"/>
        <v>0.20809172734254208</v>
      </c>
      <c r="BL1650" s="14">
        <f t="shared" si="2235"/>
        <v>0.12680442637914185</v>
      </c>
      <c r="BM1650" s="14">
        <f t="shared" si="2236"/>
        <v>0.50889586025389755</v>
      </c>
      <c r="BN1650" s="14">
        <f t="shared" si="2237"/>
        <v>0.48675805414686613</v>
      </c>
    </row>
    <row r="1651" spans="1:66" x14ac:dyDescent="0.25">
      <c r="A1651" t="s">
        <v>351</v>
      </c>
      <c r="B1651" t="s">
        <v>160</v>
      </c>
      <c r="C1651" t="s">
        <v>161</v>
      </c>
      <c r="D1651" t="s">
        <v>405</v>
      </c>
      <c r="E1651" s="10">
        <f>VLOOKUP(A1651,home!$A$2:$E$405,3,FALSE)</f>
        <v>1.3231999999999999</v>
      </c>
      <c r="F1651" s="10">
        <f>VLOOKUP(B1651,home!$B$2:$E$405,3,FALSE)</f>
        <v>0.872</v>
      </c>
      <c r="G1651" s="10">
        <f>VLOOKUP(C1651,away!$B$2:$E$405,4,FALSE)</f>
        <v>0.872</v>
      </c>
      <c r="H1651" s="10">
        <f>VLOOKUP(A1651,away!$A$2:$E$405,3,FALSE)</f>
        <v>1.1951000000000001</v>
      </c>
      <c r="I1651" s="10">
        <f>VLOOKUP(C1651,away!$B$2:$E$405,3,FALSE)</f>
        <v>1.2229000000000001</v>
      </c>
      <c r="J1651" s="10">
        <f>VLOOKUP(B1651,home!$B$2:$E$405,4,FALSE)</f>
        <v>0.77239999999999998</v>
      </c>
      <c r="K1651" s="12">
        <f t="shared" si="2182"/>
        <v>1.0061401087999999</v>
      </c>
      <c r="L1651" s="12">
        <f t="shared" si="2183"/>
        <v>1.1288531689960002</v>
      </c>
      <c r="M1651" s="13">
        <f t="shared" si="2184"/>
        <v>0.11824538524356544</v>
      </c>
      <c r="N1651" s="13">
        <f t="shared" si="2185"/>
        <v>0.11897142477405882</v>
      </c>
      <c r="O1651" s="13">
        <f t="shared" si="2186"/>
        <v>0.13348167785135173</v>
      </c>
      <c r="P1651" s="13">
        <f t="shared" si="2187"/>
        <v>0.13430126987616556</v>
      </c>
      <c r="Q1651" s="13">
        <f t="shared" si="2188"/>
        <v>5.9850961133131278E-2</v>
      </c>
      <c r="R1651" s="13">
        <f t="shared" si="2189"/>
        <v>7.5340607522700831E-2</v>
      </c>
      <c r="S1651" s="13">
        <f t="shared" si="2190"/>
        <v>3.813432349431195E-2</v>
      </c>
      <c r="T1651" s="13">
        <f t="shared" si="2191"/>
        <v>6.7562947142591687E-2</v>
      </c>
      <c r="U1651" s="13">
        <f t="shared" si="2192"/>
        <v>7.5803207049948307E-2</v>
      </c>
      <c r="V1651" s="13">
        <f t="shared" si="2193"/>
        <v>4.8124857385016141E-3</v>
      </c>
      <c r="W1651" s="13">
        <f t="shared" si="2194"/>
        <v>2.0072817515424425E-2</v>
      </c>
      <c r="X1651" s="13">
        <f t="shared" si="2195"/>
        <v>2.2659263662965282E-2</v>
      </c>
      <c r="Y1651" s="13">
        <f t="shared" si="2196"/>
        <v>1.2789490796527142E-2</v>
      </c>
      <c r="Z1651" s="13">
        <f t="shared" si="2197"/>
        <v>2.8349494518694909E-2</v>
      </c>
      <c r="AA1651" s="13">
        <f t="shared" si="2198"/>
        <v>2.8523563499464694E-2</v>
      </c>
      <c r="AB1651" s="13">
        <f t="shared" si="2199"/>
        <v>1.4349350641357558E-2</v>
      </c>
      <c r="AC1651" s="13">
        <f t="shared" si="2200"/>
        <v>3.4162165430937715E-4</v>
      </c>
      <c r="AD1651" s="13">
        <f t="shared" si="2201"/>
        <v>5.0490166997229184E-3</v>
      </c>
      <c r="AE1651" s="13">
        <f t="shared" si="2202"/>
        <v>5.6995985017959426E-3</v>
      </c>
      <c r="AF1651" s="13">
        <f t="shared" si="2203"/>
        <v>3.2170049153786035E-3</v>
      </c>
      <c r="AG1651" s="13">
        <f t="shared" si="2204"/>
        <v>1.2105087311336154E-3</v>
      </c>
      <c r="AH1651" s="13">
        <f t="shared" si="2205"/>
        <v>8.0006041817158695E-3</v>
      </c>
      <c r="AI1651" s="13">
        <f t="shared" si="2206"/>
        <v>8.0497287618573384E-3</v>
      </c>
      <c r="AJ1651" s="13">
        <f t="shared" si="2207"/>
        <v>4.0495774861328158E-3</v>
      </c>
      <c r="AK1651" s="13">
        <f t="shared" si="2208"/>
        <v>1.3581474441639006E-3</v>
      </c>
      <c r="AL1651" s="13">
        <f t="shared" si="2209"/>
        <v>1.5520342513643242E-5</v>
      </c>
      <c r="AM1651" s="13">
        <f t="shared" si="2210"/>
        <v>1.0160036423184468E-3</v>
      </c>
      <c r="AN1651" s="13">
        <f t="shared" si="2211"/>
        <v>1.1469189313426575E-3</v>
      </c>
      <c r="AO1651" s="13">
        <f t="shared" si="2212"/>
        <v>6.473515351138327E-4</v>
      </c>
      <c r="AP1651" s="13">
        <f t="shared" si="2213"/>
        <v>2.4358827728922518E-4</v>
      </c>
      <c r="AQ1651" s="13">
        <f t="shared" si="2214"/>
        <v>6.8743849687054551E-5</v>
      </c>
      <c r="AR1651" s="13">
        <f t="shared" si="2215"/>
        <v>1.8063014768825217E-3</v>
      </c>
      <c r="AS1651" s="13">
        <f t="shared" si="2216"/>
        <v>1.8173923644761807E-3</v>
      </c>
      <c r="AT1651" s="13">
        <f t="shared" si="2217"/>
        <v>9.1427567566317687E-4</v>
      </c>
      <c r="AU1651" s="13">
        <f t="shared" si="2218"/>
        <v>3.0662980926164743E-4</v>
      </c>
      <c r="AV1651" s="13">
        <f t="shared" si="2219"/>
        <v>7.7128137412959277E-5</v>
      </c>
      <c r="AW1651" s="13">
        <f t="shared" si="2220"/>
        <v>4.8966010249735493E-7</v>
      </c>
      <c r="AX1651" s="13">
        <f t="shared" si="2221"/>
        <v>1.7037366920391299E-4</v>
      </c>
      <c r="AY1651" s="13">
        <f t="shared" si="2222"/>
        <v>1.9232685639431344E-4</v>
      </c>
      <c r="AZ1651" s="13">
        <f t="shared" si="2223"/>
        <v>1.0855439066187972E-4</v>
      </c>
      <c r="BA1651" s="13">
        <f t="shared" si="2224"/>
        <v>4.0847322635697581E-5</v>
      </c>
      <c r="BB1651" s="13">
        <f t="shared" si="2225"/>
        <v>1.1527657400577314E-5</v>
      </c>
      <c r="BC1651" s="13">
        <f t="shared" si="2226"/>
        <v>2.6026065175483786E-6</v>
      </c>
      <c r="BD1651" s="13">
        <f t="shared" si="2227"/>
        <v>3.3984152439016488E-4</v>
      </c>
      <c r="BE1651" s="13">
        <f t="shared" si="2228"/>
        <v>3.4192818832467825E-4</v>
      </c>
      <c r="BF1651" s="13">
        <f t="shared" si="2229"/>
        <v>1.7201383230138932E-4</v>
      </c>
      <c r="BG1651" s="13">
        <f t="shared" si="2230"/>
        <v>5.7690005315608276E-5</v>
      </c>
      <c r="BH1651" s="13">
        <f t="shared" si="2231"/>
        <v>1.4511057056229667E-5</v>
      </c>
      <c r="BI1651" s="13">
        <f t="shared" si="2232"/>
        <v>2.9200313050715857E-6</v>
      </c>
      <c r="BJ1651" s="14">
        <f t="shared" si="2233"/>
        <v>0.32073187261129493</v>
      </c>
      <c r="BK1651" s="14">
        <f t="shared" si="2234"/>
        <v>0.29604293320576192</v>
      </c>
      <c r="BL1651" s="14">
        <f t="shared" si="2235"/>
        <v>0.35480709654108272</v>
      </c>
      <c r="BM1651" s="14">
        <f t="shared" si="2236"/>
        <v>0.35954823327956903</v>
      </c>
      <c r="BN1651" s="14">
        <f t="shared" si="2237"/>
        <v>0.64019132640097354</v>
      </c>
    </row>
    <row r="1652" spans="1:66" x14ac:dyDescent="0.25">
      <c r="A1652" t="s">
        <v>351</v>
      </c>
      <c r="B1652" t="s">
        <v>162</v>
      </c>
      <c r="C1652" t="s">
        <v>156</v>
      </c>
      <c r="D1652" t="s">
        <v>405</v>
      </c>
      <c r="E1652" s="10">
        <f>VLOOKUP(A1652,home!$A$2:$E$405,3,FALSE)</f>
        <v>1.3231999999999999</v>
      </c>
      <c r="F1652" s="10">
        <f>VLOOKUP(B1652,home!$B$2:$E$405,3,FALSE)</f>
        <v>0.63949999999999996</v>
      </c>
      <c r="G1652" s="10">
        <f>VLOOKUP(C1652,away!$B$2:$E$405,4,FALSE)</f>
        <v>0.93010000000000004</v>
      </c>
      <c r="H1652" s="10">
        <f>VLOOKUP(A1652,away!$A$2:$E$405,3,FALSE)</f>
        <v>1.1951000000000001</v>
      </c>
      <c r="I1652" s="10">
        <f>VLOOKUP(C1652,away!$B$2:$E$405,3,FALSE)</f>
        <v>1.0298</v>
      </c>
      <c r="J1652" s="10">
        <f>VLOOKUP(B1652,home!$B$2:$E$405,4,FALSE)</f>
        <v>1.6091</v>
      </c>
      <c r="K1652" s="12">
        <f t="shared" si="2182"/>
        <v>0.78703797063999992</v>
      </c>
      <c r="L1652" s="12">
        <f t="shared" si="2183"/>
        <v>1.9803418652180003</v>
      </c>
      <c r="M1652" s="13">
        <f t="shared" si="2184"/>
        <v>6.2826404763510757E-2</v>
      </c>
      <c r="N1652" s="13">
        <f t="shared" si="2185"/>
        <v>4.9446766107680729E-2</v>
      </c>
      <c r="O1652" s="13">
        <f t="shared" si="2186"/>
        <v>0.12441775959431195</v>
      </c>
      <c r="P1652" s="13">
        <f t="shared" si="2187"/>
        <v>9.7921501022682655E-2</v>
      </c>
      <c r="Q1652" s="13">
        <f t="shared" si="2188"/>
        <v>1.9458241226049881E-2</v>
      </c>
      <c r="R1652" s="13">
        <f t="shared" si="2189"/>
        <v>0.12319484905062225</v>
      </c>
      <c r="S1652" s="13">
        <f t="shared" si="2190"/>
        <v>3.8155216738202803E-2</v>
      </c>
      <c r="T1652" s="13">
        <f t="shared" si="2191"/>
        <v>3.8533969723457413E-2</v>
      </c>
      <c r="U1652" s="13">
        <f t="shared" si="2192"/>
        <v>9.6959023990102852E-2</v>
      </c>
      <c r="V1652" s="13">
        <f t="shared" si="2193"/>
        <v>6.6076536324608456E-3</v>
      </c>
      <c r="W1652" s="13">
        <f t="shared" si="2194"/>
        <v>5.1047915622579616E-3</v>
      </c>
      <c r="X1652" s="13">
        <f t="shared" si="2195"/>
        <v>1.0109232443951042E-2</v>
      </c>
      <c r="Y1652" s="13">
        <f t="shared" si="2196"/>
        <v>1.0009868116988166E-2</v>
      </c>
      <c r="Z1652" s="13">
        <f t="shared" si="2197"/>
        <v>8.1322639051386411E-2</v>
      </c>
      <c r="AA1652" s="13">
        <f t="shared" si="2198"/>
        <v>6.4004004806092377E-2</v>
      </c>
      <c r="AB1652" s="13">
        <f t="shared" si="2199"/>
        <v>2.5186791027709866E-2</v>
      </c>
      <c r="AC1652" s="13">
        <f t="shared" si="2200"/>
        <v>6.4366981164615733E-4</v>
      </c>
      <c r="AD1652" s="13">
        <f t="shared" si="2201"/>
        <v>1.0044161979249251E-3</v>
      </c>
      <c r="AE1652" s="13">
        <f t="shared" si="2202"/>
        <v>1.9890874468538183E-3</v>
      </c>
      <c r="AF1652" s="13">
        <f t="shared" si="2203"/>
        <v>1.9695365722921005E-3</v>
      </c>
      <c r="AG1652" s="13">
        <f t="shared" si="2204"/>
        <v>1.3001185763960017E-3</v>
      </c>
      <c r="AH1652" s="13">
        <f t="shared" si="2205"/>
        <v>4.0261656675868195E-2</v>
      </c>
      <c r="AI1652" s="13">
        <f t="shared" si="2206"/>
        <v>3.1687452564779707E-2</v>
      </c>
      <c r="AJ1652" s="13">
        <f t="shared" si="2207"/>
        <v>1.246961418066774E-2</v>
      </c>
      <c r="AK1652" s="13">
        <f t="shared" si="2208"/>
        <v>3.271353279805502E-3</v>
      </c>
      <c r="AL1652" s="13">
        <f t="shared" si="2209"/>
        <v>4.0129059975105314E-5</v>
      </c>
      <c r="AM1652" s="13">
        <f t="shared" si="2210"/>
        <v>1.581027372185556E-4</v>
      </c>
      <c r="AN1652" s="13">
        <f t="shared" si="2211"/>
        <v>3.1309746951946571E-4</v>
      </c>
      <c r="AO1652" s="13">
        <f t="shared" si="2212"/>
        <v>3.1002001339160742E-4</v>
      </c>
      <c r="AP1652" s="13">
        <f t="shared" si="2213"/>
        <v>2.0464853719161507E-4</v>
      </c>
      <c r="AQ1652" s="13">
        <f t="shared" si="2214"/>
        <v>1.0131851646404459E-4</v>
      </c>
      <c r="AR1652" s="13">
        <f t="shared" si="2215"/>
        <v>1.5946368855651104E-2</v>
      </c>
      <c r="AS1652" s="13">
        <f t="shared" si="2216"/>
        <v>1.2550397783228542E-2</v>
      </c>
      <c r="AT1652" s="13">
        <f t="shared" si="2217"/>
        <v>4.9388198010184726E-3</v>
      </c>
      <c r="AU1652" s="13">
        <f t="shared" si="2218"/>
        <v>1.295679571183409E-3</v>
      </c>
      <c r="AV1652" s="13">
        <f t="shared" si="2219"/>
        <v>2.5493725507597385E-4</v>
      </c>
      <c r="AW1652" s="13">
        <f t="shared" si="2220"/>
        <v>1.7373700871043285E-6</v>
      </c>
      <c r="AX1652" s="13">
        <f t="shared" si="2221"/>
        <v>2.0738809575520185E-5</v>
      </c>
      <c r="AY1652" s="13">
        <f t="shared" si="2222"/>
        <v>4.1069932837186574E-5</v>
      </c>
      <c r="AZ1652" s="13">
        <f t="shared" si="2223"/>
        <v>4.0666253699586031E-5</v>
      </c>
      <c r="BA1652" s="13">
        <f t="shared" si="2224"/>
        <v>2.6844361567622199E-5</v>
      </c>
      <c r="BB1652" s="13">
        <f t="shared" si="2225"/>
        <v>1.329025326435284E-5</v>
      </c>
      <c r="BC1652" s="13">
        <f t="shared" si="2226"/>
        <v>5.2638489877496202E-6</v>
      </c>
      <c r="BD1652" s="13">
        <f t="shared" si="2227"/>
        <v>5.2632103071757258E-3</v>
      </c>
      <c r="BE1652" s="13">
        <f t="shared" si="2228"/>
        <v>4.142346359211113E-3</v>
      </c>
      <c r="BF1652" s="13">
        <f t="shared" si="2229"/>
        <v>1.6300919361207531E-3</v>
      </c>
      <c r="BG1652" s="13">
        <f t="shared" si="2230"/>
        <v>4.2764808312036875E-4</v>
      </c>
      <c r="BH1652" s="13">
        <f t="shared" si="2231"/>
        <v>8.4143819871785233E-5</v>
      </c>
      <c r="BI1652" s="13">
        <f t="shared" si="2232"/>
        <v>1.3244876246757516E-5</v>
      </c>
      <c r="BJ1652" s="14">
        <f t="shared" si="2233"/>
        <v>0.14016108870756938</v>
      </c>
      <c r="BK1652" s="14">
        <f t="shared" si="2234"/>
        <v>0.2062356449613155</v>
      </c>
      <c r="BL1652" s="14">
        <f t="shared" si="2235"/>
        <v>0.56799939381786435</v>
      </c>
      <c r="BM1652" s="14">
        <f t="shared" si="2236"/>
        <v>0.51841391221052724</v>
      </c>
      <c r="BN1652" s="14">
        <f t="shared" si="2237"/>
        <v>0.47726552176485826</v>
      </c>
    </row>
    <row r="1653" spans="1:66" x14ac:dyDescent="0.25">
      <c r="A1653" t="s">
        <v>351</v>
      </c>
      <c r="B1653" t="s">
        <v>165</v>
      </c>
      <c r="C1653" t="s">
        <v>164</v>
      </c>
      <c r="D1653" t="s">
        <v>405</v>
      </c>
      <c r="E1653" s="10">
        <f>VLOOKUP(A1653,home!$A$2:$E$405,3,FALSE)</f>
        <v>1.3231999999999999</v>
      </c>
      <c r="F1653" s="10">
        <f>VLOOKUP(B1653,home!$B$2:$E$405,3,FALSE)</f>
        <v>0.81389999999999996</v>
      </c>
      <c r="G1653" s="10">
        <f>VLOOKUP(C1653,away!$B$2:$E$405,4,FALSE)</f>
        <v>0.872</v>
      </c>
      <c r="H1653" s="10">
        <f>VLOOKUP(A1653,away!$A$2:$E$405,3,FALSE)</f>
        <v>1.1951000000000001</v>
      </c>
      <c r="I1653" s="10">
        <f>VLOOKUP(C1653,away!$B$2:$E$405,3,FALSE)</f>
        <v>1.0942000000000001</v>
      </c>
      <c r="J1653" s="10">
        <f>VLOOKUP(B1653,home!$B$2:$E$405,4,FALSE)</f>
        <v>1.3516999999999999</v>
      </c>
      <c r="K1653" s="12">
        <f t="shared" si="2182"/>
        <v>0.93910256255999991</v>
      </c>
      <c r="L1653" s="12">
        <f t="shared" si="2183"/>
        <v>1.7675889203140003</v>
      </c>
      <c r="M1653" s="13">
        <f t="shared" si="2184"/>
        <v>6.6757309446934809E-2</v>
      </c>
      <c r="N1653" s="13">
        <f t="shared" si="2185"/>
        <v>6.2691960371227373E-2</v>
      </c>
      <c r="O1653" s="13">
        <f t="shared" si="2186"/>
        <v>0.11799948052837511</v>
      </c>
      <c r="P1653" s="13">
        <f t="shared" si="2187"/>
        <v>0.11081361454494587</v>
      </c>
      <c r="Q1653" s="13">
        <f t="shared" si="2188"/>
        <v>2.9437090318264789E-2</v>
      </c>
      <c r="R1653" s="13">
        <f t="shared" si="2189"/>
        <v>0.10428728719238176</v>
      </c>
      <c r="S1653" s="13">
        <f t="shared" si="2190"/>
        <v>4.5986189640689852E-2</v>
      </c>
      <c r="T1653" s="13">
        <f t="shared" si="2191"/>
        <v>5.2032674692847364E-2</v>
      </c>
      <c r="U1653" s="13">
        <f t="shared" si="2192"/>
        <v>9.7936458644796359E-2</v>
      </c>
      <c r="V1653" s="13">
        <f t="shared" si="2193"/>
        <v>8.4816278471180461E-3</v>
      </c>
      <c r="W1653" s="13">
        <f t="shared" si="2194"/>
        <v>9.2148156507308766E-3</v>
      </c>
      <c r="X1653" s="13">
        <f t="shared" si="2195"/>
        <v>1.6288006046967941E-2</v>
      </c>
      <c r="Y1653" s="13">
        <f t="shared" si="2196"/>
        <v>1.439524951131399E-2</v>
      </c>
      <c r="Z1653" s="13">
        <f t="shared" si="2197"/>
        <v>6.1445684456952719E-2</v>
      </c>
      <c r="AA1653" s="13">
        <f t="shared" si="2198"/>
        <v>5.7703799731777451E-2</v>
      </c>
      <c r="AB1653" s="13">
        <f t="shared" si="2199"/>
        <v>2.7094893098780617E-2</v>
      </c>
      <c r="AC1653" s="13">
        <f t="shared" si="2200"/>
        <v>8.7994094462356801E-4</v>
      </c>
      <c r="AD1653" s="13">
        <f t="shared" si="2201"/>
        <v>2.1634142477798394E-3</v>
      </c>
      <c r="AE1653" s="13">
        <f t="shared" si="2202"/>
        <v>3.8240270544250914E-3</v>
      </c>
      <c r="AF1653" s="13">
        <f t="shared" si="2203"/>
        <v>3.3796539261913877E-3</v>
      </c>
      <c r="AG1653" s="13">
        <f t="shared" si="2204"/>
        <v>1.9912796114772025E-3</v>
      </c>
      <c r="AH1653" s="13">
        <f t="shared" si="2205"/>
        <v>2.7152677761804963E-2</v>
      </c>
      <c r="AI1653" s="13">
        <f t="shared" si="2206"/>
        <v>2.5499149266476961E-2</v>
      </c>
      <c r="AJ1653" s="13">
        <f t="shared" si="2207"/>
        <v>1.1973158209624227E-2</v>
      </c>
      <c r="AK1653" s="13">
        <f t="shared" si="2208"/>
        <v>3.7480078521981378E-3</v>
      </c>
      <c r="AL1653" s="13">
        <f t="shared" si="2209"/>
        <v>5.842622326613785E-5</v>
      </c>
      <c r="AM1653" s="13">
        <f t="shared" si="2210"/>
        <v>4.0633357279377252E-4</v>
      </c>
      <c r="AN1653" s="13">
        <f t="shared" si="2211"/>
        <v>7.1823072122187458E-4</v>
      </c>
      <c r="AO1653" s="13">
        <f t="shared" si="2212"/>
        <v>6.3476833253045962E-4</v>
      </c>
      <c r="AP1653" s="13">
        <f t="shared" si="2213"/>
        <v>3.7400315718234454E-4</v>
      </c>
      <c r="AQ1653" s="13">
        <f t="shared" si="2214"/>
        <v>1.6527095919949199E-4</v>
      </c>
      <c r="AR1653" s="13">
        <f t="shared" si="2215"/>
        <v>9.5989544737245594E-3</v>
      </c>
      <c r="AS1653" s="13">
        <f t="shared" si="2216"/>
        <v>9.0144027441715086E-3</v>
      </c>
      <c r="AT1653" s="13">
        <f t="shared" si="2217"/>
        <v>4.2327243584996789E-3</v>
      </c>
      <c r="AU1653" s="13">
        <f t="shared" si="2218"/>
        <v>1.3249874305590605E-3</v>
      </c>
      <c r="AV1653" s="13">
        <f t="shared" si="2219"/>
        <v>3.1107477284945083E-4</v>
      </c>
      <c r="AW1653" s="13">
        <f t="shared" si="2220"/>
        <v>2.6940125183666787E-6</v>
      </c>
      <c r="AX1653" s="13">
        <f t="shared" si="2221"/>
        <v>6.3598149910798642E-5</v>
      </c>
      <c r="AY1653" s="13">
        <f t="shared" si="2222"/>
        <v>1.124153851347965E-4</v>
      </c>
      <c r="AZ1653" s="13">
        <f t="shared" si="2223"/>
        <v>9.9352094618548748E-5</v>
      </c>
      <c r="BA1653" s="13">
        <f t="shared" si="2224"/>
        <v>5.8537887219245004E-5</v>
      </c>
      <c r="BB1653" s="13">
        <f t="shared" si="2225"/>
        <v>2.5867730216832007E-5</v>
      </c>
      <c r="BC1653" s="13">
        <f t="shared" si="2226"/>
        <v>9.1447026649887867E-6</v>
      </c>
      <c r="BD1653" s="13">
        <f t="shared" si="2227"/>
        <v>2.8278342623923366E-3</v>
      </c>
      <c r="BE1653" s="13">
        <f t="shared" si="2228"/>
        <v>2.6556264023076103E-3</v>
      </c>
      <c r="BF1653" s="13">
        <f t="shared" si="2229"/>
        <v>1.2469527798045349E-3</v>
      </c>
      <c r="BG1653" s="13">
        <f t="shared" si="2230"/>
        <v>3.9033885030191813E-4</v>
      </c>
      <c r="BH1653" s="13">
        <f t="shared" si="2231"/>
        <v>9.1642053646313846E-5</v>
      </c>
      <c r="BI1653" s="13">
        <f t="shared" si="2232"/>
        <v>1.7212257483502869E-5</v>
      </c>
      <c r="BJ1653" s="14">
        <f t="shared" si="2233"/>
        <v>0.19808569412391899</v>
      </c>
      <c r="BK1653" s="14">
        <f t="shared" si="2234"/>
        <v>0.23308952403271305</v>
      </c>
      <c r="BL1653" s="14">
        <f t="shared" si="2235"/>
        <v>0.50510666267195625</v>
      </c>
      <c r="BM1653" s="14">
        <f t="shared" si="2236"/>
        <v>0.50563110151079493</v>
      </c>
      <c r="BN1653" s="14">
        <f t="shared" si="2237"/>
        <v>0.4919867424021297</v>
      </c>
    </row>
    <row r="1654" spans="1:66" x14ac:dyDescent="0.25">
      <c r="A1654" t="s">
        <v>351</v>
      </c>
      <c r="B1654" t="s">
        <v>166</v>
      </c>
      <c r="C1654" t="s">
        <v>163</v>
      </c>
      <c r="D1654" t="s">
        <v>405</v>
      </c>
      <c r="E1654" s="10">
        <f>VLOOKUP(A1654,home!$A$2:$E$405,3,FALSE)</f>
        <v>1.3231999999999999</v>
      </c>
      <c r="F1654" s="10">
        <f>VLOOKUP(B1654,home!$B$2:$E$405,3,FALSE)</f>
        <v>1.6277999999999999</v>
      </c>
      <c r="G1654" s="10">
        <f>VLOOKUP(C1654,away!$B$2:$E$405,4,FALSE)</f>
        <v>0.75570000000000004</v>
      </c>
      <c r="H1654" s="10">
        <f>VLOOKUP(A1654,away!$A$2:$E$405,3,FALSE)</f>
        <v>1.1951000000000001</v>
      </c>
      <c r="I1654" s="10">
        <f>VLOOKUP(C1654,away!$B$2:$E$405,3,FALSE)</f>
        <v>1.6091</v>
      </c>
      <c r="J1654" s="10">
        <f>VLOOKUP(B1654,home!$B$2:$E$405,4,FALSE)</f>
        <v>1.0298</v>
      </c>
      <c r="K1654" s="12">
        <f t="shared" si="2182"/>
        <v>1.6277059782719998</v>
      </c>
      <c r="L1654" s="12">
        <f t="shared" si="2183"/>
        <v>1.980341865218</v>
      </c>
      <c r="M1654" s="13">
        <f t="shared" si="2184"/>
        <v>2.7104707885021541E-2</v>
      </c>
      <c r="N1654" s="13">
        <f t="shared" si="2185"/>
        <v>4.4118495063765785E-2</v>
      </c>
      <c r="O1654" s="13">
        <f t="shared" si="2186"/>
        <v>5.3676587769212594E-2</v>
      </c>
      <c r="P1654" s="13">
        <f t="shared" si="2187"/>
        <v>8.7369702805189062E-2</v>
      </c>
      <c r="Q1654" s="13">
        <f t="shared" si="2188"/>
        <v>3.5905969083827642E-2</v>
      </c>
      <c r="R1654" s="13">
        <f t="shared" si="2189"/>
        <v>5.3148996970710086E-2</v>
      </c>
      <c r="S1654" s="13">
        <f t="shared" si="2190"/>
        <v>7.0407187200174789E-2</v>
      </c>
      <c r="T1654" s="13">
        <f t="shared" si="2191"/>
        <v>7.110609378792708E-2</v>
      </c>
      <c r="U1654" s="13">
        <f t="shared" si="2192"/>
        <v>8.6510940108385226E-2</v>
      </c>
      <c r="V1654" s="13">
        <f t="shared" si="2193"/>
        <v>2.5216837061513515E-2</v>
      </c>
      <c r="W1654" s="13">
        <f t="shared" si="2194"/>
        <v>1.9481453511131949E-2</v>
      </c>
      <c r="X1654" s="13">
        <f t="shared" si="2195"/>
        <v>3.8579937983392799E-2</v>
      </c>
      <c r="Y1654" s="13">
        <f t="shared" si="2196"/>
        <v>3.8200733173013438E-2</v>
      </c>
      <c r="Z1654" s="13">
        <f t="shared" si="2197"/>
        <v>3.508439459848061E-2</v>
      </c>
      <c r="AA1654" s="13">
        <f t="shared" si="2198"/>
        <v>5.7107078832000752E-2</v>
      </c>
      <c r="AB1654" s="13">
        <f t="shared" si="2199"/>
        <v>4.6476766808249005E-2</v>
      </c>
      <c r="AC1654" s="13">
        <f t="shared" si="2200"/>
        <v>5.0802695630802804E-3</v>
      </c>
      <c r="AD1654" s="13">
        <f t="shared" si="2201"/>
        <v>7.9275195863743788E-3</v>
      </c>
      <c r="AE1654" s="13">
        <f t="shared" si="2202"/>
        <v>1.5699198924232865E-2</v>
      </c>
      <c r="AF1654" s="13">
        <f t="shared" si="2203"/>
        <v>1.5544890440021868E-2</v>
      </c>
      <c r="AG1654" s="13">
        <f t="shared" si="2204"/>
        <v>1.0261399109534119E-2</v>
      </c>
      <c r="AH1654" s="13">
        <f t="shared" si="2205"/>
        <v>1.7369773859799851E-2</v>
      </c>
      <c r="AI1654" s="13">
        <f t="shared" si="2206"/>
        <v>2.8272884752828933E-2</v>
      </c>
      <c r="AJ1654" s="13">
        <f t="shared" si="2207"/>
        <v>2.3009971767587466E-2</v>
      </c>
      <c r="AK1654" s="13">
        <f t="shared" si="2208"/>
        <v>1.2484489535324016E-2</v>
      </c>
      <c r="AL1654" s="13">
        <f t="shared" si="2209"/>
        <v>6.5503254088468681E-4</v>
      </c>
      <c r="AM1654" s="13">
        <f t="shared" si="2210"/>
        <v>2.5807342047219884E-3</v>
      </c>
      <c r="AN1654" s="13">
        <f t="shared" si="2211"/>
        <v>5.1107359886110341E-3</v>
      </c>
      <c r="AO1654" s="13">
        <f t="shared" si="2212"/>
        <v>5.060502220161368E-3</v>
      </c>
      <c r="AP1654" s="13">
        <f t="shared" si="2213"/>
        <v>3.3405081352047305E-3</v>
      </c>
      <c r="AQ1654" s="13">
        <f t="shared" si="2214"/>
        <v>1.6538370278118097E-3</v>
      </c>
      <c r="AR1654" s="13">
        <f t="shared" si="2215"/>
        <v>6.879618072786183E-3</v>
      </c>
      <c r="AS1654" s="13">
        <f t="shared" si="2216"/>
        <v>1.1197995465302165E-2</v>
      </c>
      <c r="AT1654" s="13">
        <f t="shared" si="2217"/>
        <v>9.1135220817675413E-3</v>
      </c>
      <c r="AU1654" s="13">
        <f t="shared" si="2218"/>
        <v>4.9447114585356349E-3</v>
      </c>
      <c r="AV1654" s="13">
        <f t="shared" si="2219"/>
        <v>2.0121341004721281E-3</v>
      </c>
      <c r="AW1654" s="13">
        <f t="shared" si="2220"/>
        <v>5.8651145963679834E-5</v>
      </c>
      <c r="AX1654" s="13">
        <f t="shared" si="2221"/>
        <v>7.0011274889283557E-4</v>
      </c>
      <c r="AY1654" s="13">
        <f t="shared" si="2222"/>
        <v>1.3864625870053393E-3</v>
      </c>
      <c r="AZ1654" s="13">
        <f t="shared" si="2223"/>
        <v>1.3728349528025639E-3</v>
      </c>
      <c r="BA1654" s="13">
        <f t="shared" si="2224"/>
        <v>9.0622751035649796E-4</v>
      </c>
      <c r="BB1654" s="13">
        <f t="shared" si="2225"/>
        <v>4.4866006954281289E-4</v>
      </c>
      <c r="BC1654" s="13">
        <f t="shared" si="2226"/>
        <v>1.777000637934504E-4</v>
      </c>
      <c r="BD1654" s="13">
        <f t="shared" si="2227"/>
        <v>2.270665947708141E-3</v>
      </c>
      <c r="BE1654" s="13">
        <f t="shared" si="2228"/>
        <v>3.6959765377431977E-3</v>
      </c>
      <c r="BF1654" s="13">
        <f t="shared" si="2229"/>
        <v>3.0079815530188255E-3</v>
      </c>
      <c r="BG1654" s="13">
        <f t="shared" si="2230"/>
        <v>1.6320365187935454E-3</v>
      </c>
      <c r="BH1654" s="13">
        <f t="shared" si="2231"/>
        <v>6.6411889959961919E-4</v>
      </c>
      <c r="BI1654" s="13">
        <f t="shared" si="2232"/>
        <v>2.1619806063234433E-4</v>
      </c>
      <c r="BJ1654" s="14">
        <f t="shared" si="2233"/>
        <v>0.31956400617212644</v>
      </c>
      <c r="BK1654" s="14">
        <f t="shared" si="2234"/>
        <v>0.21722019964286921</v>
      </c>
      <c r="BL1654" s="14">
        <f t="shared" si="2235"/>
        <v>0.42369244910045722</v>
      </c>
      <c r="BM1654" s="14">
        <f t="shared" si="2236"/>
        <v>0.69290877849516519</v>
      </c>
      <c r="BN1654" s="14">
        <f t="shared" si="2237"/>
        <v>0.30132445957772669</v>
      </c>
    </row>
    <row r="1655" spans="1:66" x14ac:dyDescent="0.25">
      <c r="A1655" t="s">
        <v>345</v>
      </c>
      <c r="B1655" t="s">
        <v>217</v>
      </c>
      <c r="C1655" t="s">
        <v>223</v>
      </c>
      <c r="D1655" t="s">
        <v>405</v>
      </c>
      <c r="E1655" s="10">
        <f>VLOOKUP(A1655,home!$A$2:$E$405,3,FALSE)</f>
        <v>1.8042</v>
      </c>
      <c r="F1655" s="10">
        <f>VLOOKUP(B1655,home!$B$2:$E$405,3,FALSE)</f>
        <v>1.1085</v>
      </c>
      <c r="G1655" s="10">
        <f>VLOOKUP(C1655,away!$B$2:$E$405,4,FALSE)</f>
        <v>0.84989999999999999</v>
      </c>
      <c r="H1655" s="10">
        <f>VLOOKUP(A1655,away!$A$2:$E$405,3,FALSE)</f>
        <v>1.2458</v>
      </c>
      <c r="I1655" s="10">
        <f>VLOOKUP(C1655,away!$B$2:$E$405,3,FALSE)</f>
        <v>1.2307999999999999</v>
      </c>
      <c r="J1655" s="10">
        <f>VLOOKUP(B1655,home!$B$2:$E$405,4,FALSE)</f>
        <v>0.90969999999999995</v>
      </c>
      <c r="K1655" s="12">
        <f t="shared" si="2182"/>
        <v>1.69976234943</v>
      </c>
      <c r="L1655" s="12">
        <f t="shared" si="2183"/>
        <v>1.3948708832079999</v>
      </c>
      <c r="M1655" s="13">
        <f t="shared" si="2184"/>
        <v>4.5291620902670589E-2</v>
      </c>
      <c r="N1655" s="13">
        <f t="shared" si="2185"/>
        <v>7.6984991955016249E-2</v>
      </c>
      <c r="O1655" s="13">
        <f t="shared" si="2186"/>
        <v>6.3175963250430039E-2</v>
      </c>
      <c r="P1655" s="13">
        <f t="shared" si="2187"/>
        <v>0.10738412372205428</v>
      </c>
      <c r="Q1655" s="13">
        <f t="shared" si="2188"/>
        <v>6.5428095398154057E-2</v>
      </c>
      <c r="R1655" s="13">
        <f t="shared" si="2189"/>
        <v>4.4061155828321749E-2</v>
      </c>
      <c r="S1655" s="13">
        <f t="shared" si="2190"/>
        <v>6.3650570446207685E-2</v>
      </c>
      <c r="T1655" s="13">
        <f t="shared" si="2191"/>
        <v>9.126374521464041E-2</v>
      </c>
      <c r="U1655" s="13">
        <f t="shared" si="2192"/>
        <v>7.4893493749349505E-2</v>
      </c>
      <c r="V1655" s="13">
        <f t="shared" si="2193"/>
        <v>1.6768028551052642E-2</v>
      </c>
      <c r="W1655" s="13">
        <f t="shared" si="2194"/>
        <v>3.7070737717565506E-2</v>
      </c>
      <c r="X1655" s="13">
        <f t="shared" si="2195"/>
        <v>5.170889266127271E-2</v>
      </c>
      <c r="Y1655" s="13">
        <f t="shared" si="2196"/>
        <v>3.6063614388068571E-2</v>
      </c>
      <c r="Z1655" s="13">
        <f t="shared" si="2197"/>
        <v>2.0486541115138819E-2</v>
      </c>
      <c r="AA1655" s="13">
        <f t="shared" si="2198"/>
        <v>3.4822251257562643E-2</v>
      </c>
      <c r="AB1655" s="13">
        <f t="shared" si="2199"/>
        <v>2.9594775804998235E-2</v>
      </c>
      <c r="AC1655" s="13">
        <f t="shared" si="2200"/>
        <v>2.4847587928717232E-3</v>
      </c>
      <c r="AD1655" s="13">
        <f t="shared" si="2201"/>
        <v>1.5752861059478117E-2</v>
      </c>
      <c r="AE1655" s="13">
        <f t="shared" si="2202"/>
        <v>2.1973207219087146E-2</v>
      </c>
      <c r="AF1655" s="13">
        <f t="shared" si="2203"/>
        <v>1.5324893480300248E-2</v>
      </c>
      <c r="AG1655" s="13">
        <f t="shared" si="2204"/>
        <v>7.1254159013116403E-3</v>
      </c>
      <c r="AH1655" s="13">
        <f t="shared" si="2205"/>
        <v>7.1440199247876715E-3</v>
      </c>
      <c r="AI1655" s="13">
        <f t="shared" si="2206"/>
        <v>1.2143136091731822E-2</v>
      </c>
      <c r="AJ1655" s="13">
        <f t="shared" si="2207"/>
        <v>1.0320222766365159E-2</v>
      </c>
      <c r="AK1655" s="13">
        <f t="shared" si="2208"/>
        <v>5.8473086986659392E-3</v>
      </c>
      <c r="AL1655" s="13">
        <f t="shared" si="2209"/>
        <v>2.3564945596148102E-4</v>
      </c>
      <c r="AM1655" s="13">
        <f t="shared" si="2210"/>
        <v>5.3552240249405726E-3</v>
      </c>
      <c r="AN1655" s="13">
        <f t="shared" si="2211"/>
        <v>7.4698460654455566E-3</v>
      </c>
      <c r="AO1655" s="13">
        <f t="shared" si="2212"/>
        <v>5.2097353893679242E-3</v>
      </c>
      <c r="AP1655" s="13">
        <f t="shared" si="2213"/>
        <v>2.4223027346158693E-3</v>
      </c>
      <c r="AQ1655" s="13">
        <f t="shared" si="2214"/>
        <v>8.4469988870769768E-4</v>
      </c>
      <c r="AR1655" s="13">
        <f t="shared" si="2215"/>
        <v>1.9929970764288253E-3</v>
      </c>
      <c r="AS1655" s="13">
        <f t="shared" si="2216"/>
        <v>3.3876213930377807E-3</v>
      </c>
      <c r="AT1655" s="13">
        <f t="shared" si="2217"/>
        <v>2.8790756490046144E-3</v>
      </c>
      <c r="AU1655" s="13">
        <f t="shared" si="2218"/>
        <v>1.6312481297795956E-3</v>
      </c>
      <c r="AV1655" s="13">
        <f t="shared" si="2219"/>
        <v>6.9318353839436467E-4</v>
      </c>
      <c r="AW1655" s="13">
        <f t="shared" si="2220"/>
        <v>1.5519801228417575E-5</v>
      </c>
      <c r="AX1655" s="13">
        <f t="shared" si="2221"/>
        <v>1.5171013617261621E-3</v>
      </c>
      <c r="AY1655" s="13">
        <f t="shared" si="2222"/>
        <v>2.1161605163470308E-3</v>
      </c>
      <c r="AZ1655" s="13">
        <f t="shared" si="2223"/>
        <v>1.4758853442234405E-3</v>
      </c>
      <c r="BA1655" s="13">
        <f t="shared" si="2224"/>
        <v>6.8622316453689758E-4</v>
      </c>
      <c r="BB1655" s="13">
        <f t="shared" si="2225"/>
        <v>2.3929817789884272E-4</v>
      </c>
      <c r="BC1655" s="13">
        <f t="shared" si="2226"/>
        <v>6.6758012151164745E-5</v>
      </c>
      <c r="BD1655" s="13">
        <f t="shared" si="2227"/>
        <v>4.6332893203820561E-4</v>
      </c>
      <c r="BE1655" s="13">
        <f t="shared" si="2228"/>
        <v>7.8754907408015305E-4</v>
      </c>
      <c r="BF1655" s="13">
        <f t="shared" si="2229"/>
        <v>6.6932313222495125E-4</v>
      </c>
      <c r="BG1655" s="13">
        <f t="shared" si="2230"/>
        <v>3.7923008658617658E-4</v>
      </c>
      <c r="BH1655" s="13">
        <f t="shared" si="2231"/>
        <v>1.6115025573756547E-4</v>
      </c>
      <c r="BI1655" s="13">
        <f t="shared" si="2232"/>
        <v>5.4783427460745884E-5</v>
      </c>
      <c r="BJ1655" s="14">
        <f t="shared" si="2233"/>
        <v>0.44609968967485591</v>
      </c>
      <c r="BK1655" s="14">
        <f t="shared" si="2234"/>
        <v>0.23793091238716538</v>
      </c>
      <c r="BL1655" s="14">
        <f t="shared" si="2235"/>
        <v>0.29510181806698577</v>
      </c>
      <c r="BM1655" s="14">
        <f t="shared" si="2236"/>
        <v>0.59519236947237997</v>
      </c>
      <c r="BN1655" s="14">
        <f t="shared" si="2237"/>
        <v>0.40232595105664698</v>
      </c>
    </row>
    <row r="1656" spans="1:66" x14ac:dyDescent="0.25">
      <c r="A1656" t="s">
        <v>345</v>
      </c>
      <c r="B1656" t="s">
        <v>219</v>
      </c>
      <c r="C1656" t="s">
        <v>226</v>
      </c>
      <c r="D1656" t="s">
        <v>405</v>
      </c>
      <c r="E1656" s="10">
        <f>VLOOKUP(A1656,home!$A$2:$E$405,3,FALSE)</f>
        <v>1.8042</v>
      </c>
      <c r="F1656" s="10">
        <f>VLOOKUP(B1656,home!$B$2:$E$405,3,FALSE)</f>
        <v>0.84989999999999999</v>
      </c>
      <c r="G1656" s="10">
        <f>VLOOKUP(C1656,away!$B$2:$E$405,4,FALSE)</f>
        <v>1.2932999999999999</v>
      </c>
      <c r="H1656" s="10">
        <f>VLOOKUP(A1656,away!$A$2:$E$405,3,FALSE)</f>
        <v>1.2458</v>
      </c>
      <c r="I1656" s="10">
        <f>VLOOKUP(C1656,away!$B$2:$E$405,3,FALSE)</f>
        <v>0.96319999999999995</v>
      </c>
      <c r="J1656" s="10">
        <f>VLOOKUP(B1656,home!$B$2:$E$405,4,FALSE)</f>
        <v>0.69569999999999999</v>
      </c>
      <c r="K1656" s="12">
        <f t="shared" si="2182"/>
        <v>1.9831327438139998</v>
      </c>
      <c r="L1656" s="12">
        <f t="shared" si="2183"/>
        <v>0.83480838739199992</v>
      </c>
      <c r="M1656" s="13">
        <f t="shared" si="2184"/>
        <v>5.9728789944094023E-2</v>
      </c>
      <c r="N1656" s="13">
        <f t="shared" si="2185"/>
        <v>0.11845011908652119</v>
      </c>
      <c r="O1656" s="13">
        <f t="shared" si="2186"/>
        <v>4.9862094814104634E-2</v>
      </c>
      <c r="P1656" s="13">
        <f t="shared" si="2187"/>
        <v>9.8883152901009103E-2</v>
      </c>
      <c r="Q1656" s="13">
        <f t="shared" si="2188"/>
        <v>0.11745115483457395</v>
      </c>
      <c r="R1656" s="13">
        <f t="shared" si="2189"/>
        <v>2.0812647481874846E-2</v>
      </c>
      <c r="S1656" s="13">
        <f t="shared" si="2190"/>
        <v>4.0926151093954935E-2</v>
      </c>
      <c r="T1656" s="13">
        <f t="shared" si="2191"/>
        <v>9.8049209164778772E-2</v>
      </c>
      <c r="U1656" s="13">
        <f t="shared" si="2192"/>
        <v>4.127424270676399E-2</v>
      </c>
      <c r="V1656" s="13">
        <f t="shared" si="2193"/>
        <v>7.5283011389412459E-3</v>
      </c>
      <c r="W1656" s="13">
        <f t="shared" si="2194"/>
        <v>7.764041031707053E-2</v>
      </c>
      <c r="X1656" s="13">
        <f t="shared" si="2195"/>
        <v>6.4814865733246838E-2</v>
      </c>
      <c r="Y1656" s="13">
        <f t="shared" si="2196"/>
        <v>2.7053996770900399E-2</v>
      </c>
      <c r="Z1656" s="13">
        <f t="shared" si="2197"/>
        <v>5.7915242272340364E-3</v>
      </c>
      <c r="AA1656" s="13">
        <f t="shared" si="2198"/>
        <v>1.1485361331619887E-2</v>
      </c>
      <c r="AB1656" s="13">
        <f t="shared" si="2199"/>
        <v>1.1388498065635286E-2</v>
      </c>
      <c r="AC1656" s="13">
        <f t="shared" si="2200"/>
        <v>7.7896077555683911E-4</v>
      </c>
      <c r="AD1656" s="13">
        <f t="shared" si="2201"/>
        <v>3.8492809985734219E-2</v>
      </c>
      <c r="AE1656" s="13">
        <f t="shared" si="2202"/>
        <v>3.2134120630377454E-2</v>
      </c>
      <c r="AF1656" s="13">
        <f t="shared" si="2203"/>
        <v>1.34129167118527E-2</v>
      </c>
      <c r="AG1656" s="13">
        <f t="shared" si="2204"/>
        <v>3.7324051234816536E-3</v>
      </c>
      <c r="AH1656" s="13">
        <f t="shared" si="2205"/>
        <v>1.2087032501697358E-3</v>
      </c>
      <c r="AI1656" s="13">
        <f t="shared" si="2206"/>
        <v>2.3970189929660071E-3</v>
      </c>
      <c r="AJ1656" s="13">
        <f t="shared" si="2207"/>
        <v>2.3768034262474751E-3</v>
      </c>
      <c r="AK1656" s="13">
        <f t="shared" si="2208"/>
        <v>1.5711722334002239E-3</v>
      </c>
      <c r="AL1656" s="13">
        <f t="shared" si="2209"/>
        <v>5.1583899520061794E-5</v>
      </c>
      <c r="AM1656" s="13">
        <f t="shared" si="2210"/>
        <v>1.5267270376824004E-2</v>
      </c>
      <c r="AN1656" s="13">
        <f t="shared" si="2211"/>
        <v>1.2745245363154098E-2</v>
      </c>
      <c r="AO1656" s="13">
        <f t="shared" si="2212"/>
        <v>5.3199188642650188E-3</v>
      </c>
      <c r="AP1656" s="13">
        <f t="shared" si="2213"/>
        <v>1.48037096271112E-3</v>
      </c>
      <c r="AQ1656" s="13">
        <f t="shared" si="2214"/>
        <v>3.0895652403070304E-4</v>
      </c>
      <c r="AR1656" s="13">
        <f t="shared" si="2215"/>
        <v>2.0180712222193331E-4</v>
      </c>
      <c r="AS1656" s="13">
        <f t="shared" si="2216"/>
        <v>4.0021031201318972E-4</v>
      </c>
      <c r="AT1656" s="13">
        <f t="shared" si="2217"/>
        <v>3.9683508708268709E-4</v>
      </c>
      <c r="AU1656" s="13">
        <f t="shared" si="2218"/>
        <v>2.6232555169598566E-4</v>
      </c>
      <c r="AV1656" s="13">
        <f t="shared" si="2219"/>
        <v>1.3005659777684533E-4</v>
      </c>
      <c r="AW1656" s="13">
        <f t="shared" si="2220"/>
        <v>2.3721943007564661E-6</v>
      </c>
      <c r="AX1656" s="13">
        <f t="shared" si="2221"/>
        <v>5.0461706321568633E-3</v>
      </c>
      <c r="AY1656" s="13">
        <f t="shared" si="2222"/>
        <v>4.2125855679357397E-3</v>
      </c>
      <c r="AZ1656" s="13">
        <f t="shared" si="2223"/>
        <v>1.7583508823596236E-3</v>
      </c>
      <c r="BA1656" s="13">
        <f t="shared" si="2224"/>
        <v>4.8929535485731253E-4</v>
      </c>
      <c r="BB1656" s="13">
        <f t="shared" si="2225"/>
        <v>1.0211696653670734E-4</v>
      </c>
      <c r="BC1656" s="13">
        <f t="shared" si="2226"/>
        <v>1.7049620031974299E-5</v>
      </c>
      <c r="BD1656" s="13">
        <f t="shared" si="2227"/>
        <v>2.8078379711052051E-5</v>
      </c>
      <c r="BE1656" s="13">
        <f t="shared" si="2228"/>
        <v>5.5683154198229979E-5</v>
      </c>
      <c r="BF1656" s="13">
        <f t="shared" si="2229"/>
        <v>5.5213543184676961E-5</v>
      </c>
      <c r="BG1656" s="13">
        <f t="shared" si="2230"/>
        <v>3.6498595130507065E-5</v>
      </c>
      <c r="BH1656" s="13">
        <f t="shared" si="2231"/>
        <v>1.8095389776629696E-5</v>
      </c>
      <c r="BI1656" s="13">
        <f t="shared" si="2232"/>
        <v>7.1771119956222879E-6</v>
      </c>
      <c r="BJ1656" s="14">
        <f t="shared" si="2233"/>
        <v>0.63797933947340091</v>
      </c>
      <c r="BK1656" s="14">
        <f t="shared" si="2234"/>
        <v>0.21210952532101196</v>
      </c>
      <c r="BL1656" s="14">
        <f t="shared" si="2235"/>
        <v>0.14396852314756942</v>
      </c>
      <c r="BM1656" s="14">
        <f t="shared" si="2236"/>
        <v>0.53045073973340373</v>
      </c>
      <c r="BN1656" s="14">
        <f t="shared" si="2237"/>
        <v>0.46518795906217775</v>
      </c>
    </row>
    <row r="1657" spans="1:66" x14ac:dyDescent="0.25">
      <c r="A1657" t="s">
        <v>345</v>
      </c>
      <c r="B1657" t="s">
        <v>220</v>
      </c>
      <c r="C1657" t="s">
        <v>218</v>
      </c>
      <c r="D1657" t="s">
        <v>405</v>
      </c>
      <c r="E1657" s="10">
        <f>VLOOKUP(A1657,home!$A$2:$E$405,3,FALSE)</f>
        <v>1.8042</v>
      </c>
      <c r="F1657" s="10">
        <f>VLOOKUP(B1657,home!$B$2:$E$405,3,FALSE)</f>
        <v>0.70209999999999995</v>
      </c>
      <c r="G1657" s="10">
        <f>VLOOKUP(C1657,away!$B$2:$E$405,4,FALSE)</f>
        <v>1.1085</v>
      </c>
      <c r="H1657" s="10">
        <f>VLOOKUP(A1657,away!$A$2:$E$405,3,FALSE)</f>
        <v>1.2458</v>
      </c>
      <c r="I1657" s="10">
        <f>VLOOKUP(C1657,away!$B$2:$E$405,3,FALSE)</f>
        <v>0.74919999999999998</v>
      </c>
      <c r="J1657" s="10">
        <f>VLOOKUP(B1657,home!$B$2:$E$405,4,FALSE)</f>
        <v>1.1773</v>
      </c>
      <c r="K1657" s="12">
        <f t="shared" si="2182"/>
        <v>1.4041688969700001</v>
      </c>
      <c r="L1657" s="12">
        <f t="shared" si="2183"/>
        <v>1.098836910728</v>
      </c>
      <c r="M1657" s="13">
        <f t="shared" si="2184"/>
        <v>8.1838637345944654E-2</v>
      </c>
      <c r="N1657" s="13">
        <f t="shared" si="2185"/>
        <v>0.11491526913158294</v>
      </c>
      <c r="O1657" s="13">
        <f t="shared" si="2186"/>
        <v>8.9927315439406935E-2</v>
      </c>
      <c r="P1657" s="13">
        <f t="shared" si="2187"/>
        <v>0.12627313932802528</v>
      </c>
      <c r="Q1657" s="13">
        <f t="shared" si="2188"/>
        <v>8.0680223350752783E-2</v>
      </c>
      <c r="R1657" s="13">
        <f t="shared" si="2189"/>
        <v>4.9407726743750151E-2</v>
      </c>
      <c r="S1657" s="13">
        <f t="shared" si="2190"/>
        <v>4.8708367565900745E-2</v>
      </c>
      <c r="T1657" s="13">
        <f t="shared" si="2191"/>
        <v>8.8654407383586237E-2</v>
      </c>
      <c r="U1657" s="13">
        <f t="shared" si="2192"/>
        <v>6.9376793163566819E-2</v>
      </c>
      <c r="V1657" s="13">
        <f t="shared" si="2193"/>
        <v>8.3505225561400099E-3</v>
      </c>
      <c r="W1657" s="13">
        <f t="shared" si="2194"/>
        <v>3.7762886743239937E-2</v>
      </c>
      <c r="X1657" s="13">
        <f t="shared" si="2195"/>
        <v>4.1495253809113113E-2</v>
      </c>
      <c r="Y1657" s="13">
        <f t="shared" si="2196"/>
        <v>2.2798258252740063E-2</v>
      </c>
      <c r="Z1657" s="13">
        <f t="shared" si="2197"/>
        <v>1.809701127373187E-2</v>
      </c>
      <c r="AA1657" s="13">
        <f t="shared" si="2198"/>
        <v>2.5411260358689732E-2</v>
      </c>
      <c r="AB1657" s="13">
        <f t="shared" si="2199"/>
        <v>1.784085071423943E-2</v>
      </c>
      <c r="AC1657" s="13">
        <f t="shared" si="2200"/>
        <v>8.0527878731042951E-4</v>
      </c>
      <c r="AD1657" s="13">
        <f t="shared" si="2201"/>
        <v>1.3256367756164563E-2</v>
      </c>
      <c r="AE1657" s="13">
        <f t="shared" si="2202"/>
        <v>1.4566586192658137E-2</v>
      </c>
      <c r="AF1657" s="13">
        <f t="shared" si="2203"/>
        <v>8.0031512858968028E-3</v>
      </c>
      <c r="AG1657" s="13">
        <f t="shared" si="2204"/>
        <v>2.9313860116945548E-3</v>
      </c>
      <c r="AH1657" s="13">
        <f t="shared" si="2205"/>
        <v>4.97141599035933E-3</v>
      </c>
      <c r="AI1657" s="13">
        <f t="shared" si="2206"/>
        <v>6.9807077075618798E-3</v>
      </c>
      <c r="AJ1657" s="13">
        <f t="shared" si="2207"/>
        <v>4.9010463208985734E-3</v>
      </c>
      <c r="AK1657" s="13">
        <f t="shared" si="2208"/>
        <v>2.2939656021383429E-3</v>
      </c>
      <c r="AL1657" s="13">
        <f t="shared" si="2209"/>
        <v>4.9700280359319516E-5</v>
      </c>
      <c r="AM1657" s="13">
        <f t="shared" si="2210"/>
        <v>3.7228358580004531E-3</v>
      </c>
      <c r="AN1657" s="13">
        <f t="shared" si="2211"/>
        <v>4.0907894533526411E-3</v>
      </c>
      <c r="AO1657" s="13">
        <f t="shared" si="2212"/>
        <v>2.2475552226803499E-3</v>
      </c>
      <c r="AP1657" s="13">
        <f t="shared" si="2213"/>
        <v>8.2323221252688609E-4</v>
      </c>
      <c r="AQ1657" s="13">
        <f t="shared" si="2214"/>
        <v>2.2614948530620501E-4</v>
      </c>
      <c r="AR1657" s="13">
        <f t="shared" si="2215"/>
        <v>1.0925550777580455E-3</v>
      </c>
      <c r="AS1657" s="13">
        <f t="shared" si="2216"/>
        <v>1.5341318584144873E-3</v>
      </c>
      <c r="AT1657" s="13">
        <f t="shared" si="2217"/>
        <v>1.0770901197182038E-3</v>
      </c>
      <c r="AU1657" s="13">
        <f t="shared" si="2218"/>
        <v>5.0413881511399865E-4</v>
      </c>
      <c r="AV1657" s="13">
        <f t="shared" si="2219"/>
        <v>1.7697401098459655E-4</v>
      </c>
      <c r="AW1657" s="13">
        <f t="shared" si="2220"/>
        <v>2.1301438178228169E-6</v>
      </c>
      <c r="AX1657" s="13">
        <f t="shared" si="2221"/>
        <v>8.712483867214767E-4</v>
      </c>
      <c r="AY1657" s="13">
        <f t="shared" si="2222"/>
        <v>9.5735988574178121E-4</v>
      </c>
      <c r="AZ1657" s="13">
        <f t="shared" si="2223"/>
        <v>5.25991189651705E-4</v>
      </c>
      <c r="BA1657" s="13">
        <f t="shared" si="2224"/>
        <v>1.9265951130234172E-4</v>
      </c>
      <c r="BB1657" s="13">
        <f t="shared" si="2225"/>
        <v>5.292534555545785E-5</v>
      </c>
      <c r="BC1657" s="13">
        <f t="shared" si="2226"/>
        <v>1.163126464187424E-5</v>
      </c>
      <c r="BD1657" s="13">
        <f t="shared" si="2227"/>
        <v>2.0008997440730669E-4</v>
      </c>
      <c r="BE1657" s="13">
        <f t="shared" si="2228"/>
        <v>2.8096011865826336E-4</v>
      </c>
      <c r="BF1657" s="13">
        <f t="shared" si="2229"/>
        <v>1.9725772995446707E-4</v>
      </c>
      <c r="BG1657" s="13">
        <f t="shared" si="2230"/>
        <v>9.2327723029656748E-5</v>
      </c>
      <c r="BH1657" s="13">
        <f t="shared" si="2231"/>
        <v>3.2410929251576189E-5</v>
      </c>
      <c r="BI1657" s="13">
        <f t="shared" si="2232"/>
        <v>9.1020837553916876E-6</v>
      </c>
      <c r="BJ1657" s="14">
        <f t="shared" si="2233"/>
        <v>0.43878616773291024</v>
      </c>
      <c r="BK1657" s="14">
        <f t="shared" si="2234"/>
        <v>0.26698300574942219</v>
      </c>
      <c r="BL1657" s="14">
        <f t="shared" si="2235"/>
        <v>0.2763081204816572</v>
      </c>
      <c r="BM1657" s="14">
        <f t="shared" si="2236"/>
        <v>0.45617676415633479</v>
      </c>
      <c r="BN1657" s="14">
        <f t="shared" si="2237"/>
        <v>0.54304231133946279</v>
      </c>
    </row>
    <row r="1658" spans="1:66" x14ac:dyDescent="0.25">
      <c r="A1658" t="s">
        <v>345</v>
      </c>
      <c r="B1658" t="s">
        <v>224</v>
      </c>
      <c r="C1658" t="s">
        <v>227</v>
      </c>
      <c r="D1658" t="s">
        <v>405</v>
      </c>
      <c r="E1658" s="10">
        <f>VLOOKUP(A1658,home!$A$2:$E$405,3,FALSE)</f>
        <v>1.8042</v>
      </c>
      <c r="F1658" s="10">
        <f>VLOOKUP(B1658,home!$B$2:$E$405,3,FALSE)</f>
        <v>0.77600000000000002</v>
      </c>
      <c r="G1658" s="10">
        <f>VLOOKUP(C1658,away!$B$2:$E$405,4,FALSE)</f>
        <v>1.1455</v>
      </c>
      <c r="H1658" s="10">
        <f>VLOOKUP(A1658,away!$A$2:$E$405,3,FALSE)</f>
        <v>1.2458</v>
      </c>
      <c r="I1658" s="10">
        <f>VLOOKUP(C1658,away!$B$2:$E$405,3,FALSE)</f>
        <v>0.53510000000000002</v>
      </c>
      <c r="J1658" s="10">
        <f>VLOOKUP(B1658,home!$B$2:$E$405,4,FALSE)</f>
        <v>0.96319999999999995</v>
      </c>
      <c r="K1658" s="12">
        <f t="shared" si="2182"/>
        <v>1.6037678136</v>
      </c>
      <c r="L1658" s="12">
        <f t="shared" si="2183"/>
        <v>0.64209568505600001</v>
      </c>
      <c r="M1658" s="13">
        <f t="shared" si="2184"/>
        <v>0.10583611156480716</v>
      </c>
      <c r="N1658" s="13">
        <f t="shared" si="2185"/>
        <v>0.16973654924421644</v>
      </c>
      <c r="O1658" s="13">
        <f t="shared" si="2186"/>
        <v>6.79569105588681E-2</v>
      </c>
      <c r="P1658" s="13">
        <f t="shared" si="2187"/>
        <v>0.10898710586600663</v>
      </c>
      <c r="Q1658" s="13">
        <f t="shared" si="2188"/>
        <v>0.1361090072347029</v>
      </c>
      <c r="R1658" s="13">
        <f t="shared" si="2189"/>
        <v>2.1817419519792866E-2</v>
      </c>
      <c r="S1658" s="13">
        <f t="shared" si="2190"/>
        <v>2.8057978201926646E-2</v>
      </c>
      <c r="T1658" s="13">
        <f t="shared" si="2191"/>
        <v>8.7395006242658627E-2</v>
      </c>
      <c r="U1658" s="13">
        <f t="shared" si="2192"/>
        <v>3.499007520165217E-2</v>
      </c>
      <c r="V1658" s="13">
        <f t="shared" si="2193"/>
        <v>3.2103701504639739E-3</v>
      </c>
      <c r="W1658" s="13">
        <f t="shared" si="2194"/>
        <v>7.2762414981355369E-2</v>
      </c>
      <c r="X1658" s="13">
        <f t="shared" si="2195"/>
        <v>4.6720432693782329E-2</v>
      </c>
      <c r="Y1658" s="13">
        <f t="shared" si="2196"/>
        <v>1.4999494118313453E-2</v>
      </c>
      <c r="Z1658" s="13">
        <f t="shared" si="2197"/>
        <v>4.6696236442385171E-3</v>
      </c>
      <c r="AA1658" s="13">
        <f t="shared" si="2198"/>
        <v>7.4889921022552701E-3</v>
      </c>
      <c r="AB1658" s="13">
        <f t="shared" si="2199"/>
        <v>6.0053022449508024E-3</v>
      </c>
      <c r="AC1658" s="13">
        <f t="shared" si="2200"/>
        <v>2.0662190950500577E-4</v>
      </c>
      <c r="AD1658" s="13">
        <f t="shared" si="2201"/>
        <v>2.9173504796726025E-2</v>
      </c>
      <c r="AE1658" s="13">
        <f t="shared" si="2202"/>
        <v>1.8732181547938299E-2</v>
      </c>
      <c r="AF1658" s="13">
        <f t="shared" si="2203"/>
        <v>6.0139264718084033E-3</v>
      </c>
      <c r="AG1658" s="13">
        <f t="shared" si="2204"/>
        <v>1.2871720792640767E-3</v>
      </c>
      <c r="AH1658" s="13">
        <f t="shared" si="2205"/>
        <v>7.4958629820025627E-4</v>
      </c>
      <c r="AI1658" s="13">
        <f t="shared" si="2206"/>
        <v>1.2021623785691425E-3</v>
      </c>
      <c r="AJ1658" s="13">
        <f t="shared" si="2207"/>
        <v>9.6399466473500491E-4</v>
      </c>
      <c r="AK1658" s="13">
        <f t="shared" si="2208"/>
        <v>5.1534120526137463E-4</v>
      </c>
      <c r="AL1658" s="13">
        <f t="shared" si="2209"/>
        <v>8.5109415274272473E-6</v>
      </c>
      <c r="AM1658" s="13">
        <f t="shared" si="2210"/>
        <v>9.3575056005788786E-3</v>
      </c>
      <c r="AN1658" s="13">
        <f t="shared" si="2211"/>
        <v>6.0084139690190514E-3</v>
      </c>
      <c r="AO1658" s="13">
        <f t="shared" si="2212"/>
        <v>1.9289883417686641E-3</v>
      </c>
      <c r="AP1658" s="13">
        <f t="shared" si="2213"/>
        <v>4.1286503025766269E-4</v>
      </c>
      <c r="AQ1658" s="13">
        <f t="shared" si="2214"/>
        <v>6.6274713609740008E-5</v>
      </c>
      <c r="AR1658" s="13">
        <f t="shared" si="2215"/>
        <v>9.6261225530296985E-5</v>
      </c>
      <c r="AS1658" s="13">
        <f t="shared" si="2216"/>
        <v>1.5438065520318088E-4</v>
      </c>
      <c r="AT1658" s="13">
        <f t="shared" si="2217"/>
        <v>1.2379536292867046E-4</v>
      </c>
      <c r="AU1658" s="13">
        <f t="shared" si="2218"/>
        <v>6.6179672845977452E-5</v>
      </c>
      <c r="AV1658" s="13">
        <f t="shared" si="2219"/>
        <v>2.6534207306239121E-5</v>
      </c>
      <c r="AW1658" s="13">
        <f t="shared" si="2220"/>
        <v>2.4345368396964964E-7</v>
      </c>
      <c r="AX1658" s="13">
        <f t="shared" si="2221"/>
        <v>2.5012110496316908E-3</v>
      </c>
      <c r="AY1658" s="13">
        <f t="shared" si="2222"/>
        <v>1.6060168223828973E-3</v>
      </c>
      <c r="AZ1658" s="13">
        <f t="shared" si="2223"/>
        <v>5.1560823588970336E-4</v>
      </c>
      <c r="BA1658" s="13">
        <f t="shared" si="2224"/>
        <v>1.1035660781470494E-4</v>
      </c>
      <c r="BB1658" s="13">
        <f t="shared" si="2225"/>
        <v>1.7714875423809818E-5</v>
      </c>
      <c r="BC1658" s="13">
        <f t="shared" si="2226"/>
        <v>2.2749290141865743E-6</v>
      </c>
      <c r="BD1658" s="13">
        <f t="shared" si="2227"/>
        <v>1.0301486258534352E-5</v>
      </c>
      <c r="BE1658" s="13">
        <f t="shared" si="2228"/>
        <v>1.6521192093680081E-5</v>
      </c>
      <c r="BF1658" s="13">
        <f t="shared" si="2229"/>
        <v>1.3248078061073458E-5</v>
      </c>
      <c r="BG1658" s="13">
        <f t="shared" si="2230"/>
        <v>7.0822803954699704E-6</v>
      </c>
      <c r="BH1658" s="13">
        <f t="shared" si="2231"/>
        <v>2.8395833362862527E-6</v>
      </c>
      <c r="BI1658" s="13">
        <f t="shared" si="2232"/>
        <v>9.1080647175415896E-7</v>
      </c>
      <c r="BJ1658" s="14">
        <f t="shared" si="2233"/>
        <v>0.60545691958615688</v>
      </c>
      <c r="BK1658" s="14">
        <f t="shared" si="2234"/>
        <v>0.24791271545661975</v>
      </c>
      <c r="BL1658" s="14">
        <f t="shared" si="2235"/>
        <v>0.14220783872471615</v>
      </c>
      <c r="BM1658" s="14">
        <f t="shared" si="2236"/>
        <v>0.38819822005463844</v>
      </c>
      <c r="BN1658" s="14">
        <f t="shared" si="2237"/>
        <v>0.61044310398839408</v>
      </c>
    </row>
    <row r="1659" spans="1:66" x14ac:dyDescent="0.25">
      <c r="A1659" t="s">
        <v>345</v>
      </c>
      <c r="B1659" t="s">
        <v>228</v>
      </c>
      <c r="C1659" t="s">
        <v>222</v>
      </c>
      <c r="D1659" t="s">
        <v>405</v>
      </c>
      <c r="E1659" s="10">
        <f>VLOOKUP(A1659,home!$A$2:$E$405,3,FALSE)</f>
        <v>1.8042</v>
      </c>
      <c r="F1659" s="10">
        <f>VLOOKUP(B1659,home!$B$2:$E$405,3,FALSE)</f>
        <v>0.59119999999999995</v>
      </c>
      <c r="G1659" s="10">
        <f>VLOOKUP(C1659,away!$B$2:$E$405,4,FALSE)</f>
        <v>1.0716000000000001</v>
      </c>
      <c r="H1659" s="10">
        <f>VLOOKUP(A1659,away!$A$2:$E$405,3,FALSE)</f>
        <v>1.2458</v>
      </c>
      <c r="I1659" s="10">
        <f>VLOOKUP(C1659,away!$B$2:$E$405,3,FALSE)</f>
        <v>0.74919999999999998</v>
      </c>
      <c r="J1659" s="10">
        <f>VLOOKUP(B1659,home!$B$2:$E$405,4,FALSE)</f>
        <v>1.1237999999999999</v>
      </c>
      <c r="K1659" s="12">
        <f t="shared" si="2182"/>
        <v>1.1430146816640001</v>
      </c>
      <c r="L1659" s="12">
        <f t="shared" si="2183"/>
        <v>1.0489025059679999</v>
      </c>
      <c r="M1659" s="13">
        <f t="shared" si="2184"/>
        <v>0.11170238876075754</v>
      </c>
      <c r="N1659" s="13">
        <f t="shared" si="2185"/>
        <v>0.12767747033048568</v>
      </c>
      <c r="O1659" s="13">
        <f t="shared" si="2186"/>
        <v>0.11716491549377034</v>
      </c>
      <c r="P1659" s="13">
        <f t="shared" si="2187"/>
        <v>0.1339212185853014</v>
      </c>
      <c r="Q1659" s="13">
        <f t="shared" si="2188"/>
        <v>7.2968611552732474E-2</v>
      </c>
      <c r="R1659" s="13">
        <f t="shared" si="2189"/>
        <v>6.1447286736472324E-2</v>
      </c>
      <c r="S1659" s="13">
        <f t="shared" si="2190"/>
        <v>4.0139904317052597E-2</v>
      </c>
      <c r="T1659" s="13">
        <f t="shared" si="2191"/>
        <v>7.6536959514666644E-2</v>
      </c>
      <c r="U1659" s="13">
        <f t="shared" si="2192"/>
        <v>7.023515088820545E-2</v>
      </c>
      <c r="V1659" s="13">
        <f t="shared" si="2193"/>
        <v>5.3471301530936075E-3</v>
      </c>
      <c r="W1659" s="13">
        <f t="shared" si="2194"/>
        <v>2.7801398101803512E-2</v>
      </c>
      <c r="X1659" s="13">
        <f t="shared" si="2195"/>
        <v>2.9160956138395699E-2</v>
      </c>
      <c r="Y1659" s="13">
        <f t="shared" si="2196"/>
        <v>1.5293499984993089E-2</v>
      </c>
      <c r="Z1659" s="13">
        <f t="shared" si="2197"/>
        <v>2.1484071014273357E-2</v>
      </c>
      <c r="AA1659" s="13">
        <f t="shared" si="2198"/>
        <v>2.4556608591226433E-2</v>
      </c>
      <c r="AB1659" s="13">
        <f t="shared" si="2199"/>
        <v>1.403428207582407E-2</v>
      </c>
      <c r="AC1659" s="13">
        <f t="shared" si="2200"/>
        <v>4.0067081039008999E-4</v>
      </c>
      <c r="AD1659" s="13">
        <f t="shared" si="2201"/>
        <v>7.9443515502867768E-3</v>
      </c>
      <c r="AE1659" s="13">
        <f t="shared" si="2202"/>
        <v>8.3328502493865662E-3</v>
      </c>
      <c r="AF1659" s="13">
        <f t="shared" si="2203"/>
        <v>4.3701737542188208E-3</v>
      </c>
      <c r="AG1659" s="13">
        <f t="shared" si="2204"/>
        <v>1.5279620674385679E-3</v>
      </c>
      <c r="AH1659" s="13">
        <f t="shared" si="2205"/>
        <v>5.6336739813164479E-3</v>
      </c>
      <c r="AI1659" s="13">
        <f t="shared" si="2206"/>
        <v>6.4393720723531804E-3</v>
      </c>
      <c r="AJ1659" s="13">
        <f t="shared" si="2207"/>
        <v>3.6801484096984126E-3</v>
      </c>
      <c r="AK1659" s="13">
        <f t="shared" si="2208"/>
        <v>1.4021545543292349E-3</v>
      </c>
      <c r="AL1659" s="13">
        <f t="shared" si="2209"/>
        <v>1.9214745100545929E-5</v>
      </c>
      <c r="AM1659" s="13">
        <f t="shared" si="2210"/>
        <v>1.8161020916555881E-3</v>
      </c>
      <c r="AN1659" s="13">
        <f t="shared" si="2211"/>
        <v>1.9049140350312728E-3</v>
      </c>
      <c r="AO1659" s="13">
        <f t="shared" si="2212"/>
        <v>9.9903455249895825E-4</v>
      </c>
      <c r="AP1659" s="13">
        <f t="shared" si="2213"/>
        <v>3.4929661522159223E-4</v>
      </c>
      <c r="AQ1659" s="13">
        <f t="shared" si="2214"/>
        <v>9.1594523758017077E-5</v>
      </c>
      <c r="AR1659" s="13">
        <f t="shared" si="2215"/>
        <v>1.1818349513619086E-3</v>
      </c>
      <c r="AS1659" s="13">
        <f t="shared" si="2216"/>
        <v>1.3508547007103212E-3</v>
      </c>
      <c r="AT1659" s="13">
        <f t="shared" si="2217"/>
        <v>7.7202337785336312E-4</v>
      </c>
      <c r="AU1659" s="13">
        <f t="shared" si="2218"/>
        <v>2.9414468515807582E-4</v>
      </c>
      <c r="AV1659" s="13">
        <f t="shared" si="2219"/>
        <v>8.4052923417278976E-5</v>
      </c>
      <c r="AW1659" s="13">
        <f t="shared" si="2220"/>
        <v>6.3991023807378724E-7</v>
      </c>
      <c r="AX1659" s="13">
        <f t="shared" si="2221"/>
        <v>3.4597189236050562E-4</v>
      </c>
      <c r="AY1659" s="13">
        <f t="shared" si="2222"/>
        <v>3.628907848914255E-4</v>
      </c>
      <c r="AZ1659" s="13">
        <f t="shared" si="2223"/>
        <v>1.903185268326553E-4</v>
      </c>
      <c r="BA1659" s="13">
        <f t="shared" si="2224"/>
        <v>6.6541859908970065E-5</v>
      </c>
      <c r="BB1659" s="13">
        <f t="shared" si="2225"/>
        <v>1.7448980902572573E-5</v>
      </c>
      <c r="BC1659" s="13">
        <f t="shared" si="2226"/>
        <v>3.6604559590592296E-6</v>
      </c>
      <c r="BD1659" s="13">
        <f t="shared" si="2227"/>
        <v>2.066049403540125E-4</v>
      </c>
      <c r="BE1659" s="13">
        <f t="shared" si="2228"/>
        <v>2.3615248012895132E-4</v>
      </c>
      <c r="BF1659" s="13">
        <f t="shared" si="2229"/>
        <v>1.3496287594937876E-4</v>
      </c>
      <c r="BG1659" s="13">
        <f t="shared" si="2230"/>
        <v>5.1421516229912327E-5</v>
      </c>
      <c r="BH1659" s="13">
        <f t="shared" si="2231"/>
        <v>1.469388700105338E-5</v>
      </c>
      <c r="BI1659" s="13">
        <f t="shared" si="2232"/>
        <v>3.3590657145831611E-6</v>
      </c>
      <c r="BJ1659" s="14">
        <f t="shared" si="2233"/>
        <v>0.37776200756342843</v>
      </c>
      <c r="BK1659" s="14">
        <f t="shared" si="2234"/>
        <v>0.2918934181565872</v>
      </c>
      <c r="BL1659" s="14">
        <f t="shared" si="2235"/>
        <v>0.30892369820707472</v>
      </c>
      <c r="BM1659" s="14">
        <f t="shared" si="2236"/>
        <v>0.37481905260719062</v>
      </c>
      <c r="BN1659" s="14">
        <f t="shared" si="2237"/>
        <v>0.62488189145951978</v>
      </c>
    </row>
    <row r="1660" spans="1:66" x14ac:dyDescent="0.25">
      <c r="A1660" t="s">
        <v>345</v>
      </c>
      <c r="B1660" t="s">
        <v>221</v>
      </c>
      <c r="C1660" t="s">
        <v>215</v>
      </c>
      <c r="D1660" t="s">
        <v>405</v>
      </c>
      <c r="E1660" s="10">
        <f>VLOOKUP(A1660,home!$A$2:$E$405,3,FALSE)</f>
        <v>1.8042</v>
      </c>
      <c r="F1660" s="10">
        <f>VLOOKUP(B1660,home!$B$2:$E$405,3,FALSE)</f>
        <v>1.6997</v>
      </c>
      <c r="G1660" s="10">
        <f>VLOOKUP(C1660,away!$B$2:$E$405,4,FALSE)</f>
        <v>0.44340000000000002</v>
      </c>
      <c r="H1660" s="10">
        <f>VLOOKUP(A1660,away!$A$2:$E$405,3,FALSE)</f>
        <v>1.2458</v>
      </c>
      <c r="I1660" s="10">
        <f>VLOOKUP(C1660,away!$B$2:$E$405,3,FALSE)</f>
        <v>1.3378000000000001</v>
      </c>
      <c r="J1660" s="10">
        <f>VLOOKUP(B1660,home!$B$2:$E$405,4,FALSE)</f>
        <v>0.96319999999999995</v>
      </c>
      <c r="K1660" s="12">
        <f t="shared" si="2182"/>
        <v>1.3597298813159999</v>
      </c>
      <c r="L1660" s="12">
        <f t="shared" si="2183"/>
        <v>1.6052992103679999</v>
      </c>
      <c r="M1660" s="13">
        <f t="shared" si="2184"/>
        <v>5.1558969286054301E-2</v>
      </c>
      <c r="N1660" s="13">
        <f t="shared" si="2185"/>
        <v>7.0106271188101907E-2</v>
      </c>
      <c r="O1660" s="13">
        <f t="shared" si="2186"/>
        <v>8.2767572682290944E-2</v>
      </c>
      <c r="P1660" s="13">
        <f t="shared" si="2187"/>
        <v>0.11254154178010488</v>
      </c>
      <c r="Q1660" s="13">
        <f t="shared" si="2188"/>
        <v>4.7662795901052553E-2</v>
      </c>
      <c r="R1660" s="13">
        <f t="shared" si="2189"/>
        <v>6.6433359535478853E-2</v>
      </c>
      <c r="S1660" s="13">
        <f t="shared" si="2190"/>
        <v>6.1413168269390167E-2</v>
      </c>
      <c r="T1660" s="13">
        <f t="shared" si="2191"/>
        <v>7.6513048623890828E-2</v>
      </c>
      <c r="U1660" s="13">
        <f t="shared" si="2192"/>
        <v>9.0331424076599831E-2</v>
      </c>
      <c r="V1660" s="13">
        <f t="shared" si="2193"/>
        <v>1.4894558251224729E-2</v>
      </c>
      <c r="W1660" s="13">
        <f t="shared" si="2194"/>
        <v>2.1602842604575637E-2</v>
      </c>
      <c r="X1660" s="13">
        <f t="shared" si="2195"/>
        <v>3.4679026174829465E-2</v>
      </c>
      <c r="Y1660" s="13">
        <f t="shared" si="2196"/>
        <v>2.7835106667392473E-2</v>
      </c>
      <c r="Z1660" s="13">
        <f t="shared" si="2197"/>
        <v>3.5548473201465876E-2</v>
      </c>
      <c r="AA1660" s="13">
        <f t="shared" si="2198"/>
        <v>4.8336321247194211E-2</v>
      </c>
      <c r="AB1660" s="13">
        <f t="shared" si="2199"/>
        <v>3.2862170176349716E-2</v>
      </c>
      <c r="AC1660" s="13">
        <f t="shared" si="2200"/>
        <v>2.0319652585886346E-3</v>
      </c>
      <c r="AD1660" s="13">
        <f t="shared" si="2201"/>
        <v>7.3435076527019619E-3</v>
      </c>
      <c r="AE1660" s="13">
        <f t="shared" si="2202"/>
        <v>1.1788527036213827E-2</v>
      </c>
      <c r="AF1660" s="13">
        <f t="shared" si="2203"/>
        <v>9.4620565713179391E-3</v>
      </c>
      <c r="AG1660" s="13">
        <f t="shared" si="2204"/>
        <v>5.0631439807980096E-3</v>
      </c>
      <c r="AH1660" s="13">
        <f t="shared" si="2205"/>
        <v>1.4266483990025298E-2</v>
      </c>
      <c r="AI1660" s="13">
        <f t="shared" si="2206"/>
        <v>1.9398564582553714E-2</v>
      </c>
      <c r="AJ1660" s="13">
        <f t="shared" si="2207"/>
        <v>1.3188403958768259E-2</v>
      </c>
      <c r="AK1660" s="13">
        <f t="shared" si="2208"/>
        <v>5.9775556498678096E-3</v>
      </c>
      <c r="AL1660" s="13">
        <f t="shared" si="2209"/>
        <v>1.7741278090834748E-4</v>
      </c>
      <c r="AM1660" s="13">
        <f t="shared" si="2210"/>
        <v>1.9970373578103153E-3</v>
      </c>
      <c r="AN1660" s="13">
        <f t="shared" si="2211"/>
        <v>3.2058424935682969E-3</v>
      </c>
      <c r="AO1660" s="13">
        <f t="shared" si="2212"/>
        <v>2.5731682117446837E-3</v>
      </c>
      <c r="AP1660" s="13">
        <f t="shared" si="2213"/>
        <v>1.3769016328192597E-3</v>
      </c>
      <c r="AQ1660" s="13">
        <f t="shared" si="2214"/>
        <v>5.5258477597979188E-4</v>
      </c>
      <c r="AR1660" s="13">
        <f t="shared" si="2215"/>
        <v>4.5803950967830609E-3</v>
      </c>
      <c r="AS1660" s="13">
        <f t="shared" si="2216"/>
        <v>6.2281000813292206E-3</v>
      </c>
      <c r="AT1660" s="13">
        <f t="shared" si="2217"/>
        <v>4.2342668922049752E-3</v>
      </c>
      <c r="AU1660" s="13">
        <f t="shared" si="2218"/>
        <v>1.9191530729327127E-3</v>
      </c>
      <c r="AV1660" s="13">
        <f t="shared" si="2219"/>
        <v>6.5238244502150832E-4</v>
      </c>
      <c r="AW1660" s="13">
        <f t="shared" si="2220"/>
        <v>1.0756996724871104E-5</v>
      </c>
      <c r="AX1660" s="13">
        <f t="shared" si="2221"/>
        <v>4.5257189491983949E-4</v>
      </c>
      <c r="AY1660" s="13">
        <f t="shared" si="2222"/>
        <v>7.2651330554956799E-4</v>
      </c>
      <c r="AZ1660" s="13">
        <f t="shared" si="2223"/>
        <v>5.8313561786028348E-4</v>
      </c>
      <c r="BA1660" s="13">
        <f t="shared" si="2224"/>
        <v>3.1203571562952293E-4</v>
      </c>
      <c r="BB1660" s="13">
        <f t="shared" si="2225"/>
        <v>1.2522767197667176E-4</v>
      </c>
      <c r="BC1660" s="13">
        <f t="shared" si="2226"/>
        <v>4.0205576588074783E-5</v>
      </c>
      <c r="BD1660" s="13">
        <f t="shared" si="2227"/>
        <v>1.2254841053398848E-3</v>
      </c>
      <c r="BE1660" s="13">
        <f t="shared" si="2228"/>
        <v>1.6663273571084461E-3</v>
      </c>
      <c r="BF1660" s="13">
        <f t="shared" si="2229"/>
        <v>1.1328775497573356E-3</v>
      </c>
      <c r="BG1660" s="13">
        <f t="shared" si="2230"/>
        <v>5.1346915209236758E-4</v>
      </c>
      <c r="BH1660" s="13">
        <f t="shared" si="2231"/>
        <v>1.7454483730849546E-4</v>
      </c>
      <c r="BI1660" s="13">
        <f t="shared" si="2232"/>
        <v>4.7466766183560217E-5</v>
      </c>
      <c r="BJ1660" s="14">
        <f t="shared" si="2233"/>
        <v>0.32400155065532094</v>
      </c>
      <c r="BK1660" s="14">
        <f t="shared" si="2234"/>
        <v>0.24334412893182067</v>
      </c>
      <c r="BL1660" s="14">
        <f t="shared" si="2235"/>
        <v>0.39593632325519024</v>
      </c>
      <c r="BM1660" s="14">
        <f t="shared" si="2236"/>
        <v>0.56704420936188948</v>
      </c>
      <c r="BN1660" s="14">
        <f t="shared" si="2237"/>
        <v>0.43107051037308342</v>
      </c>
    </row>
    <row r="1661" spans="1:66" x14ac:dyDescent="0.25">
      <c r="A1661" t="s">
        <v>349</v>
      </c>
      <c r="B1661" t="s">
        <v>282</v>
      </c>
      <c r="C1661" t="s">
        <v>289</v>
      </c>
      <c r="D1661" t="s">
        <v>405</v>
      </c>
      <c r="E1661" s="10">
        <f>VLOOKUP(A1661,home!$A$2:$E$405,3,FALSE)</f>
        <v>1.5124</v>
      </c>
      <c r="F1661" s="10">
        <f>VLOOKUP(B1661,home!$B$2:$E$405,3,FALSE)</f>
        <v>0.79339999999999999</v>
      </c>
      <c r="G1661" s="10">
        <f>VLOOKUP(C1661,away!$B$2:$E$405,4,FALSE)</f>
        <v>0.92569999999999997</v>
      </c>
      <c r="H1661" s="10">
        <f>VLOOKUP(A1661,away!$A$2:$E$405,3,FALSE)</f>
        <v>1.1446000000000001</v>
      </c>
      <c r="I1661" s="10">
        <f>VLOOKUP(C1661,away!$B$2:$E$405,3,FALSE)</f>
        <v>1.1649</v>
      </c>
      <c r="J1661" s="10">
        <f>VLOOKUP(B1661,home!$B$2:$E$405,4,FALSE)</f>
        <v>0.87370000000000003</v>
      </c>
      <c r="K1661" s="12">
        <f t="shared" si="2182"/>
        <v>1.1107827547119999</v>
      </c>
      <c r="L1661" s="12">
        <f t="shared" si="2183"/>
        <v>1.1649431245980002</v>
      </c>
      <c r="M1661" s="13">
        <f t="shared" si="2184"/>
        <v>0.10272231736165494</v>
      </c>
      <c r="N1661" s="13">
        <f t="shared" si="2185"/>
        <v>0.11410217864937937</v>
      </c>
      <c r="O1661" s="13">
        <f t="shared" si="2186"/>
        <v>0.1196656573532337</v>
      </c>
      <c r="P1661" s="13">
        <f t="shared" si="2187"/>
        <v>0.13292254851924723</v>
      </c>
      <c r="Q1661" s="13">
        <f t="shared" si="2188"/>
        <v>6.3371366159399187E-2</v>
      </c>
      <c r="R1661" s="13">
        <f t="shared" si="2189"/>
        <v>6.9701842392074886E-2</v>
      </c>
      <c r="S1661" s="13">
        <f t="shared" si="2190"/>
        <v>4.3000402343549189E-2</v>
      </c>
      <c r="T1661" s="13">
        <f t="shared" si="2191"/>
        <v>7.3824037303774459E-2</v>
      </c>
      <c r="U1661" s="13">
        <f t="shared" si="2192"/>
        <v>7.7423604500770599E-2</v>
      </c>
      <c r="V1661" s="13">
        <f t="shared" si="2193"/>
        <v>6.1824962391183345E-3</v>
      </c>
      <c r="W1661" s="13">
        <f t="shared" si="2194"/>
        <v>2.3463940224133409E-2</v>
      </c>
      <c r="X1661" s="13">
        <f t="shared" si="2195"/>
        <v>2.7334155840082676E-2</v>
      </c>
      <c r="Y1661" s="13">
        <f t="shared" si="2196"/>
        <v>1.5921368456297297E-2</v>
      </c>
      <c r="Z1661" s="13">
        <f t="shared" si="2197"/>
        <v>2.7066227355487006E-2</v>
      </c>
      <c r="AA1661" s="13">
        <f t="shared" si="2198"/>
        <v>3.0064698581589149E-2</v>
      </c>
      <c r="AB1661" s="13">
        <f t="shared" si="2199"/>
        <v>1.6697674355021778E-2</v>
      </c>
      <c r="AC1661" s="13">
        <f t="shared" si="2200"/>
        <v>5.0000889377145965E-4</v>
      </c>
      <c r="AD1661" s="13">
        <f t="shared" si="2201"/>
        <v>6.5158350396401533E-3</v>
      </c>
      <c r="AE1661" s="13">
        <f t="shared" si="2202"/>
        <v>7.5905772304435343E-3</v>
      </c>
      <c r="AF1661" s="13">
        <f t="shared" si="2203"/>
        <v>4.4212953781676643E-3</v>
      </c>
      <c r="AG1661" s="13">
        <f t="shared" si="2204"/>
        <v>1.7168525508711109E-3</v>
      </c>
      <c r="AH1661" s="13">
        <f t="shared" si="2205"/>
        <v>7.8826538666452242E-3</v>
      </c>
      <c r="AI1661" s="13">
        <f t="shared" si="2206"/>
        <v>8.7559159764333799E-3</v>
      </c>
      <c r="AJ1661" s="13">
        <f t="shared" si="2207"/>
        <v>4.8629602341647409E-3</v>
      </c>
      <c r="AK1661" s="13">
        <f t="shared" si="2208"/>
        <v>1.8005641216534739E-3</v>
      </c>
      <c r="AL1661" s="13">
        <f t="shared" si="2209"/>
        <v>2.5880435001635505E-5</v>
      </c>
      <c r="AM1661" s="13">
        <f t="shared" si="2210"/>
        <v>1.4475354389160942E-3</v>
      </c>
      <c r="AN1661" s="13">
        <f t="shared" si="2211"/>
        <v>1.6862964571772523E-3</v>
      </c>
      <c r="AO1661" s="13">
        <f t="shared" si="2212"/>
        <v>9.8221973191130337E-4</v>
      </c>
      <c r="AP1661" s="13">
        <f t="shared" si="2213"/>
        <v>3.8141004117818775E-4</v>
      </c>
      <c r="AQ1661" s="13">
        <f t="shared" si="2214"/>
        <v>1.1108025128079247E-4</v>
      </c>
      <c r="AR1661" s="13">
        <f t="shared" si="2215"/>
        <v>1.8365686851068411E-3</v>
      </c>
      <c r="AS1661" s="13">
        <f t="shared" si="2216"/>
        <v>2.0400288232607726E-3</v>
      </c>
      <c r="AT1661" s="13">
        <f t="shared" si="2217"/>
        <v>1.1330144179967404E-3</v>
      </c>
      <c r="AU1661" s="13">
        <f t="shared" si="2218"/>
        <v>4.1951095878361083E-4</v>
      </c>
      <c r="AV1661" s="13">
        <f t="shared" si="2219"/>
        <v>1.1649638460738289E-4</v>
      </c>
      <c r="AW1661" s="13">
        <f t="shared" si="2220"/>
        <v>9.3025694728389581E-7</v>
      </c>
      <c r="AX1661" s="13">
        <f t="shared" si="2221"/>
        <v>2.679829003970765E-4</v>
      </c>
      <c r="AY1661" s="13">
        <f t="shared" si="2222"/>
        <v>3.1218483732740497E-4</v>
      </c>
      <c r="AZ1661" s="13">
        <f t="shared" si="2223"/>
        <v>1.8183878992415281E-4</v>
      </c>
      <c r="BA1661" s="13">
        <f t="shared" si="2224"/>
        <v>7.0610616035787286E-5</v>
      </c>
      <c r="BB1661" s="13">
        <f t="shared" si="2225"/>
        <v>2.0564337918629918E-5</v>
      </c>
      <c r="BC1661" s="13">
        <f t="shared" si="2226"/>
        <v>4.7912568140435794E-6</v>
      </c>
      <c r="BD1661" s="13">
        <f t="shared" si="2227"/>
        <v>3.5658301042786652E-4</v>
      </c>
      <c r="BE1661" s="13">
        <f t="shared" si="2228"/>
        <v>3.9608625860656338E-4</v>
      </c>
      <c r="BF1661" s="13">
        <f t="shared" si="2229"/>
        <v>2.199828927192841E-4</v>
      </c>
      <c r="BG1661" s="13">
        <f t="shared" si="2230"/>
        <v>8.145106785474689E-5</v>
      </c>
      <c r="BH1661" s="13">
        <f t="shared" si="2231"/>
        <v>2.2618610381482448E-5</v>
      </c>
      <c r="BI1661" s="13">
        <f t="shared" si="2232"/>
        <v>5.0248724694601082E-6</v>
      </c>
      <c r="BJ1661" s="14">
        <f t="shared" si="2233"/>
        <v>0.34372812149106968</v>
      </c>
      <c r="BK1661" s="14">
        <f t="shared" si="2234"/>
        <v>0.28566583862967015</v>
      </c>
      <c r="BL1661" s="14">
        <f t="shared" si="2235"/>
        <v>0.34348293736380164</v>
      </c>
      <c r="BM1661" s="14">
        <f t="shared" si="2236"/>
        <v>0.39714595982465911</v>
      </c>
      <c r="BN1661" s="14">
        <f t="shared" si="2237"/>
        <v>0.60248591043498934</v>
      </c>
    </row>
    <row r="1662" spans="1:66" x14ac:dyDescent="0.25">
      <c r="A1662" t="s">
        <v>349</v>
      </c>
      <c r="B1662" t="s">
        <v>283</v>
      </c>
      <c r="C1662" t="s">
        <v>274</v>
      </c>
      <c r="D1662" t="s">
        <v>405</v>
      </c>
      <c r="E1662" s="10">
        <f>VLOOKUP(A1662,home!$A$2:$E$405,3,FALSE)</f>
        <v>1.5124</v>
      </c>
      <c r="F1662" s="10">
        <f>VLOOKUP(B1662,home!$B$2:$E$405,3,FALSE)</f>
        <v>1.3665</v>
      </c>
      <c r="G1662" s="10">
        <f>VLOOKUP(C1662,away!$B$2:$E$405,4,FALSE)</f>
        <v>0.74939999999999996</v>
      </c>
      <c r="H1662" s="10">
        <f>VLOOKUP(A1662,away!$A$2:$E$405,3,FALSE)</f>
        <v>1.1446000000000001</v>
      </c>
      <c r="I1662" s="10">
        <f>VLOOKUP(C1662,away!$B$2:$E$405,3,FALSE)</f>
        <v>0.93189999999999995</v>
      </c>
      <c r="J1662" s="10">
        <f>VLOOKUP(B1662,home!$B$2:$E$405,4,FALSE)</f>
        <v>0.93189999999999995</v>
      </c>
      <c r="K1662" s="12">
        <f t="shared" si="2182"/>
        <v>1.5487809332399998</v>
      </c>
      <c r="L1662" s="12">
        <f t="shared" si="2183"/>
        <v>0.99401368840600002</v>
      </c>
      <c r="M1662" s="13">
        <f t="shared" si="2184"/>
        <v>7.8646305725739746E-2</v>
      </c>
      <c r="N1662" s="13">
        <f t="shared" si="2185"/>
        <v>0.12180589877778955</v>
      </c>
      <c r="O1662" s="13">
        <f t="shared" si="2186"/>
        <v>7.8175504433948481E-2</v>
      </c>
      <c r="P1662" s="13">
        <f t="shared" si="2187"/>
        <v>0.12107673071371848</v>
      </c>
      <c r="Q1662" s="13">
        <f t="shared" si="2188"/>
        <v>9.4325326791600939E-2</v>
      </c>
      <c r="R1662" s="13">
        <f t="shared" si="2189"/>
        <v>3.8853760752694366E-2</v>
      </c>
      <c r="S1662" s="13">
        <f t="shared" si="2190"/>
        <v>4.6599692716159082E-2</v>
      </c>
      <c r="T1662" s="13">
        <f t="shared" si="2191"/>
        <v>9.3760665994220546E-2</v>
      </c>
      <c r="U1662" s="13">
        <f t="shared" si="2192"/>
        <v>6.0175963838441655E-2</v>
      </c>
      <c r="V1662" s="13">
        <f t="shared" si="2193"/>
        <v>7.9711852455134711E-3</v>
      </c>
      <c r="W1662" s="13">
        <f t="shared" si="2194"/>
        <v>4.8696422552154568E-2</v>
      </c>
      <c r="X1662" s="13">
        <f t="shared" si="2195"/>
        <v>4.8404910593244289E-2</v>
      </c>
      <c r="Y1662" s="13">
        <f t="shared" si="2196"/>
        <v>2.4057571857876704E-2</v>
      </c>
      <c r="Z1662" s="13">
        <f t="shared" si="2197"/>
        <v>1.2873723344743338E-2</v>
      </c>
      <c r="AA1662" s="13">
        <f t="shared" si="2198"/>
        <v>1.993857725614516E-2</v>
      </c>
      <c r="AB1662" s="13">
        <f t="shared" si="2199"/>
        <v>1.5440244145125171E-2</v>
      </c>
      <c r="AC1662" s="13">
        <f t="shared" si="2200"/>
        <v>7.6698218731805694E-4</v>
      </c>
      <c r="AD1662" s="13">
        <f t="shared" si="2201"/>
        <v>1.8855022691443828E-2</v>
      </c>
      <c r="AE1662" s="13">
        <f t="shared" si="2202"/>
        <v>1.8742150650500906E-2</v>
      </c>
      <c r="AF1662" s="13">
        <f t="shared" si="2203"/>
        <v>9.3149771483826572E-3</v>
      </c>
      <c r="AG1662" s="13">
        <f t="shared" si="2204"/>
        <v>3.0864049308938165E-3</v>
      </c>
      <c r="AH1662" s="13">
        <f t="shared" si="2205"/>
        <v>3.1991643063566878E-3</v>
      </c>
      <c r="AI1662" s="13">
        <f t="shared" si="2206"/>
        <v>4.9548046799872073E-3</v>
      </c>
      <c r="AJ1662" s="13">
        <f t="shared" si="2207"/>
        <v>3.8369535081462535E-3</v>
      </c>
      <c r="AK1662" s="13">
        <f t="shared" si="2208"/>
        <v>1.9808668117150827E-3</v>
      </c>
      <c r="AL1662" s="13">
        <f t="shared" si="2209"/>
        <v>4.7231052952425819E-5</v>
      </c>
      <c r="AM1662" s="13">
        <f t="shared" si="2210"/>
        <v>5.8404599280631429E-3</v>
      </c>
      <c r="AN1662" s="13">
        <f t="shared" si="2211"/>
        <v>5.8054971150814866E-3</v>
      </c>
      <c r="AO1662" s="13">
        <f t="shared" si="2212"/>
        <v>2.8853718001962698E-3</v>
      </c>
      <c r="AP1662" s="13">
        <f t="shared" si="2213"/>
        <v>9.5603302184525164E-4</v>
      </c>
      <c r="AQ1662" s="13">
        <f t="shared" si="2214"/>
        <v>2.3757747757058309E-4</v>
      </c>
      <c r="AR1662" s="13">
        <f t="shared" si="2215"/>
        <v>6.3600262239568695E-4</v>
      </c>
      <c r="AS1662" s="13">
        <f t="shared" si="2216"/>
        <v>9.8502873505707921E-4</v>
      </c>
      <c r="AT1662" s="13">
        <f t="shared" si="2217"/>
        <v>7.6279686177495992E-4</v>
      </c>
      <c r="AU1662" s="13">
        <f t="shared" si="2218"/>
        <v>3.9380174515078867E-4</v>
      </c>
      <c r="AV1662" s="13">
        <f t="shared" si="2219"/>
        <v>1.5247815859154474E-4</v>
      </c>
      <c r="AW1662" s="13">
        <f t="shared" si="2220"/>
        <v>2.0197958960676255E-6</v>
      </c>
      <c r="AX1662" s="13">
        <f t="shared" si="2221"/>
        <v>1.5075988296560775E-3</v>
      </c>
      <c r="AY1662" s="13">
        <f t="shared" si="2222"/>
        <v>1.4985738733030065E-3</v>
      </c>
      <c r="AZ1662" s="13">
        <f t="shared" si="2223"/>
        <v>7.4480147157539355E-4</v>
      </c>
      <c r="BA1662" s="13">
        <f t="shared" si="2224"/>
        <v>2.4678095263029121E-4</v>
      </c>
      <c r="BB1662" s="13">
        <f t="shared" si="2225"/>
        <v>6.1325911238095519E-5</v>
      </c>
      <c r="BC1662" s="13">
        <f t="shared" si="2226"/>
        <v>1.2191759044927663E-5</v>
      </c>
      <c r="BD1662" s="13">
        <f t="shared" si="2227"/>
        <v>1.0536588542057084E-4</v>
      </c>
      <c r="BE1662" s="13">
        <f t="shared" si="2228"/>
        <v>1.6318867435333059E-4</v>
      </c>
      <c r="BF1662" s="13">
        <f t="shared" si="2229"/>
        <v>1.263717536795749E-4</v>
      </c>
      <c r="BG1662" s="13">
        <f t="shared" si="2230"/>
        <v>6.5240720866342495E-5</v>
      </c>
      <c r="BH1662" s="13">
        <f t="shared" si="2231"/>
        <v>2.5260896137156057E-5</v>
      </c>
      <c r="BI1662" s="13">
        <f t="shared" si="2232"/>
        <v>7.8247188587566446E-6</v>
      </c>
      <c r="BJ1662" s="14">
        <f t="shared" si="2233"/>
        <v>0.50084556412831227</v>
      </c>
      <c r="BK1662" s="14">
        <f t="shared" si="2234"/>
        <v>0.25660670151470422</v>
      </c>
      <c r="BL1662" s="14">
        <f t="shared" si="2235"/>
        <v>0.22997920050484591</v>
      </c>
      <c r="BM1662" s="14">
        <f t="shared" si="2236"/>
        <v>0.46592510821970734</v>
      </c>
      <c r="BN1662" s="14">
        <f t="shared" si="2237"/>
        <v>0.53288352719549159</v>
      </c>
    </row>
    <row r="1663" spans="1:66" x14ac:dyDescent="0.25">
      <c r="A1663" t="s">
        <v>349</v>
      </c>
      <c r="B1663" t="s">
        <v>287</v>
      </c>
      <c r="C1663" t="s">
        <v>279</v>
      </c>
      <c r="D1663" t="s">
        <v>405</v>
      </c>
      <c r="E1663" s="10">
        <f>VLOOKUP(A1663,home!$A$2:$E$405,3,FALSE)</f>
        <v>1.5124</v>
      </c>
      <c r="F1663" s="10">
        <f>VLOOKUP(B1663,home!$B$2:$E$405,3,FALSE)</f>
        <v>0.79339999999999999</v>
      </c>
      <c r="G1663" s="10">
        <f>VLOOKUP(C1663,away!$B$2:$E$405,4,FALSE)</f>
        <v>1.1020000000000001</v>
      </c>
      <c r="H1663" s="10">
        <f>VLOOKUP(A1663,away!$A$2:$E$405,3,FALSE)</f>
        <v>1.1446000000000001</v>
      </c>
      <c r="I1663" s="10">
        <f>VLOOKUP(C1663,away!$B$2:$E$405,3,FALSE)</f>
        <v>0.99019999999999997</v>
      </c>
      <c r="J1663" s="10">
        <f>VLOOKUP(B1663,home!$B$2:$E$405,4,FALSE)</f>
        <v>1.3395999999999999</v>
      </c>
      <c r="K1663" s="12">
        <f t="shared" si="2182"/>
        <v>1.3223318523200001</v>
      </c>
      <c r="L1663" s="12">
        <f t="shared" si="2183"/>
        <v>1.5182797596319999</v>
      </c>
      <c r="M1663" s="13">
        <f t="shared" si="2184"/>
        <v>5.8389943054286367E-2</v>
      </c>
      <c r="N1663" s="13">
        <f t="shared" si="2185"/>
        <v>7.7210881555833819E-2</v>
      </c>
      <c r="O1663" s="13">
        <f t="shared" si="2186"/>
        <v>8.865226870538806E-2</v>
      </c>
      <c r="P1663" s="13">
        <f t="shared" si="2187"/>
        <v>0.11722771868956616</v>
      </c>
      <c r="Q1663" s="13">
        <f t="shared" si="2188"/>
        <v>5.1049204013492937E-2</v>
      </c>
      <c r="R1663" s="13">
        <f t="shared" si="2189"/>
        <v>6.7299472610424044E-2</v>
      </c>
      <c r="S1663" s="13">
        <f t="shared" si="2190"/>
        <v>5.8838634319199126E-2</v>
      </c>
      <c r="T1663" s="13">
        <f t="shared" si="2191"/>
        <v>7.7506973199010967E-2</v>
      </c>
      <c r="U1663" s="13">
        <f t="shared" si="2192"/>
        <v>8.8992236277101136E-2</v>
      </c>
      <c r="V1663" s="13">
        <f t="shared" si="2193"/>
        <v>1.3125393615656199E-2</v>
      </c>
      <c r="W1663" s="13">
        <f t="shared" si="2194"/>
        <v>2.2501329500874571E-2</v>
      </c>
      <c r="X1663" s="13">
        <f t="shared" si="2195"/>
        <v>3.4163313145988271E-2</v>
      </c>
      <c r="Y1663" s="13">
        <f t="shared" si="2196"/>
        <v>2.5934733435761911E-2</v>
      </c>
      <c r="Z1663" s="13">
        <f t="shared" si="2197"/>
        <v>3.4059809032771664E-2</v>
      </c>
      <c r="AA1663" s="13">
        <f t="shared" si="2198"/>
        <v>4.5038370367970426E-2</v>
      </c>
      <c r="AB1663" s="13">
        <f t="shared" si="2199"/>
        <v>2.9777835857076274E-2</v>
      </c>
      <c r="AC1663" s="13">
        <f t="shared" si="2200"/>
        <v>1.6469659306691811E-3</v>
      </c>
      <c r="AD1663" s="13">
        <f t="shared" si="2201"/>
        <v>7.4385561796385296E-3</v>
      </c>
      <c r="AE1663" s="13">
        <f t="shared" si="2202"/>
        <v>1.1293809288430713E-2</v>
      </c>
      <c r="AF1663" s="13">
        <f t="shared" si="2203"/>
        <v>8.573581025884118E-3</v>
      </c>
      <c r="AG1663" s="13">
        <f t="shared" si="2204"/>
        <v>4.3390315130549389E-3</v>
      </c>
      <c r="AH1663" s="13">
        <f t="shared" si="2205"/>
        <v>1.2928079667847094E-2</v>
      </c>
      <c r="AI1663" s="13">
        <f t="shared" si="2206"/>
        <v>1.7095211534124778E-2</v>
      </c>
      <c r="AJ1663" s="13">
        <f t="shared" si="2207"/>
        <v>1.1302771366860725E-2</v>
      </c>
      <c r="AK1663" s="13">
        <f t="shared" si="2208"/>
        <v>4.9820048659634693E-3</v>
      </c>
      <c r="AL1663" s="13">
        <f t="shared" si="2209"/>
        <v>1.3226254297407685E-4</v>
      </c>
      <c r="AM1663" s="13">
        <f t="shared" si="2210"/>
        <v>1.9672479543215598E-3</v>
      </c>
      <c r="AN1663" s="13">
        <f t="shared" si="2211"/>
        <v>2.9868327512238813E-3</v>
      </c>
      <c r="AO1663" s="13">
        <f t="shared" si="2212"/>
        <v>2.2674238557945903E-3</v>
      </c>
      <c r="AP1663" s="13">
        <f t="shared" si="2213"/>
        <v>1.1475279155865579E-3</v>
      </c>
      <c r="AQ1663" s="13">
        <f t="shared" si="2214"/>
        <v>4.3556710196194218E-4</v>
      </c>
      <c r="AR1663" s="13">
        <f t="shared" si="2215"/>
        <v>3.9256883381204458E-3</v>
      </c>
      <c r="AS1663" s="13">
        <f t="shared" si="2216"/>
        <v>5.1910627317778317E-3</v>
      </c>
      <c r="AT1663" s="13">
        <f t="shared" si="2217"/>
        <v>3.4321537988105501E-3</v>
      </c>
      <c r="AU1663" s="13">
        <f t="shared" si="2218"/>
        <v>1.5128154300760937E-3</v>
      </c>
      <c r="AV1663" s="13">
        <f t="shared" si="2219"/>
        <v>5.0011100746769933E-4</v>
      </c>
      <c r="AW1663" s="13">
        <f t="shared" si="2220"/>
        <v>7.3760971733496842E-6</v>
      </c>
      <c r="AX1663" s="13">
        <f t="shared" si="2221"/>
        <v>4.3355910523512663E-4</v>
      </c>
      <c r="AY1663" s="13">
        <f t="shared" si="2222"/>
        <v>6.58264014082653E-4</v>
      </c>
      <c r="AZ1663" s="13">
        <f t="shared" si="2223"/>
        <v>4.99714464537903E-4</v>
      </c>
      <c r="BA1663" s="13">
        <f t="shared" si="2224"/>
        <v>2.5290211903441367E-4</v>
      </c>
      <c r="BB1663" s="13">
        <f t="shared" si="2225"/>
        <v>9.5994042124498242E-5</v>
      </c>
      <c r="BC1663" s="13">
        <f t="shared" si="2226"/>
        <v>2.914916224057745E-5</v>
      </c>
      <c r="BD1663" s="13">
        <f t="shared" si="2227"/>
        <v>9.9338219106527613E-4</v>
      </c>
      <c r="BE1663" s="13">
        <f t="shared" si="2228"/>
        <v>1.3135809127730468E-3</v>
      </c>
      <c r="BF1663" s="13">
        <f t="shared" si="2229"/>
        <v>8.6849494077968976E-4</v>
      </c>
      <c r="BG1663" s="13">
        <f t="shared" si="2230"/>
        <v>3.8281284125725207E-4</v>
      </c>
      <c r="BH1663" s="13">
        <f t="shared" si="2231"/>
        <v>1.26551403367896E-4</v>
      </c>
      <c r="BI1663" s="13">
        <f t="shared" si="2232"/>
        <v>3.3468590325833083E-5</v>
      </c>
      <c r="BJ1663" s="14">
        <f t="shared" si="2233"/>
        <v>0.33078559534411439</v>
      </c>
      <c r="BK1663" s="14">
        <f t="shared" si="2234"/>
        <v>0.25001918216643376</v>
      </c>
      <c r="BL1663" s="14">
        <f t="shared" si="2235"/>
        <v>0.38434837343857758</v>
      </c>
      <c r="BM1663" s="14">
        <f t="shared" si="2236"/>
        <v>0.53873258343599684</v>
      </c>
      <c r="BN1663" s="14">
        <f t="shared" si="2237"/>
        <v>0.45982948862899142</v>
      </c>
    </row>
    <row r="1664" spans="1:66" x14ac:dyDescent="0.25">
      <c r="A1664" t="s">
        <v>349</v>
      </c>
      <c r="B1664" t="s">
        <v>288</v>
      </c>
      <c r="C1664" t="s">
        <v>281</v>
      </c>
      <c r="D1664" t="s">
        <v>405</v>
      </c>
      <c r="E1664" s="10">
        <f>VLOOKUP(A1664,home!$A$2:$E$405,3,FALSE)</f>
        <v>1.5124</v>
      </c>
      <c r="F1664" s="10">
        <f>VLOOKUP(B1664,home!$B$2:$E$405,3,FALSE)</f>
        <v>0.92569999999999997</v>
      </c>
      <c r="G1664" s="10">
        <f>VLOOKUP(C1664,away!$B$2:$E$405,4,FALSE)</f>
        <v>0.9698</v>
      </c>
      <c r="H1664" s="10">
        <f>VLOOKUP(A1664,away!$A$2:$E$405,3,FALSE)</f>
        <v>1.1446000000000001</v>
      </c>
      <c r="I1664" s="10">
        <f>VLOOKUP(C1664,away!$B$2:$E$405,3,FALSE)</f>
        <v>1.1066</v>
      </c>
      <c r="J1664" s="10">
        <f>VLOOKUP(B1664,home!$B$2:$E$405,4,FALSE)</f>
        <v>1.1066</v>
      </c>
      <c r="K1664" s="12">
        <f t="shared" si="2182"/>
        <v>1.357747813864</v>
      </c>
      <c r="L1664" s="12">
        <f t="shared" si="2183"/>
        <v>1.4016354507760003</v>
      </c>
      <c r="M1664" s="13">
        <f t="shared" si="2184"/>
        <v>6.3330814670567684E-2</v>
      </c>
      <c r="N1664" s="13">
        <f t="shared" si="2185"/>
        <v>8.5987275169189428E-2</v>
      </c>
      <c r="O1664" s="13">
        <f t="shared" si="2186"/>
        <v>8.8766714968792487E-2</v>
      </c>
      <c r="P1664" s="13">
        <f t="shared" si="2187"/>
        <v>0.12052281319276681</v>
      </c>
      <c r="Q1664" s="13">
        <f t="shared" si="2188"/>
        <v>5.8374517440544588E-2</v>
      </c>
      <c r="R1664" s="13">
        <f t="shared" si="2189"/>
        <v>6.2209287274594099E-2</v>
      </c>
      <c r="S1664" s="13">
        <f t="shared" si="2190"/>
        <v>5.7340761268657933E-2</v>
      </c>
      <c r="T1664" s="13">
        <f t="shared" si="2191"/>
        <v>8.1819793066609206E-2</v>
      </c>
      <c r="U1664" s="13">
        <f t="shared" si="2192"/>
        <v>8.4464523799117688E-2</v>
      </c>
      <c r="V1664" s="13">
        <f t="shared" si="2193"/>
        <v>1.2124815269474268E-2</v>
      </c>
      <c r="W1664" s="13">
        <f t="shared" si="2194"/>
        <v>2.6419291146755119E-2</v>
      </c>
      <c r="X1664" s="13">
        <f t="shared" si="2195"/>
        <v>3.7030215055664506E-2</v>
      </c>
      <c r="Y1664" s="13">
        <f t="shared" si="2196"/>
        <v>2.595143108593928E-2</v>
      </c>
      <c r="Z1664" s="13">
        <f t="shared" si="2197"/>
        <v>2.9064914137193129E-2</v>
      </c>
      <c r="AA1664" s="13">
        <f t="shared" si="2198"/>
        <v>3.946282362991884E-2</v>
      </c>
      <c r="AB1664" s="13">
        <f t="shared" si="2199"/>
        <v>2.6790281256211457E-2</v>
      </c>
      <c r="AC1664" s="13">
        <f t="shared" si="2200"/>
        <v>1.4421463442807101E-3</v>
      </c>
      <c r="AD1664" s="13">
        <f t="shared" si="2201"/>
        <v>8.9676836995858274E-3</v>
      </c>
      <c r="AE1664" s="13">
        <f t="shared" si="2202"/>
        <v>1.2569423384685573E-2</v>
      </c>
      <c r="AF1664" s="13">
        <f t="shared" si="2203"/>
        <v>8.8088747058940806E-3</v>
      </c>
      <c r="AG1664" s="13">
        <f t="shared" si="2204"/>
        <v>4.115610356408385E-3</v>
      </c>
      <c r="AH1664" s="13">
        <f t="shared" si="2205"/>
        <v>1.0184603507112604E-2</v>
      </c>
      <c r="AI1664" s="13">
        <f t="shared" si="2206"/>
        <v>1.3828123146853766E-2</v>
      </c>
      <c r="AJ1664" s="13">
        <f t="shared" si="2207"/>
        <v>9.3875519862414401E-3</v>
      </c>
      <c r="AK1664" s="13">
        <f t="shared" si="2208"/>
        <v>4.2486427289513224E-3</v>
      </c>
      <c r="AL1664" s="13">
        <f t="shared" si="2209"/>
        <v>1.0978007174074936E-4</v>
      </c>
      <c r="AM1664" s="13">
        <f t="shared" si="2210"/>
        <v>2.4351705877072964E-3</v>
      </c>
      <c r="AN1664" s="13">
        <f t="shared" si="2211"/>
        <v>3.4132214244175741E-3</v>
      </c>
      <c r="AO1664" s="13">
        <f t="shared" si="2212"/>
        <v>2.392046074905914E-3</v>
      </c>
      <c r="AP1664" s="13">
        <f t="shared" si="2213"/>
        <v>1.1175921928259043E-3</v>
      </c>
      <c r="AQ1664" s="13">
        <f t="shared" si="2214"/>
        <v>3.916142092438186E-4</v>
      </c>
      <c r="AR1664" s="13">
        <f t="shared" si="2215"/>
        <v>2.855020265533323E-3</v>
      </c>
      <c r="AS1664" s="13">
        <f t="shared" si="2216"/>
        <v>3.8763975240652866E-3</v>
      </c>
      <c r="AT1664" s="13">
        <f t="shared" si="2217"/>
        <v>2.6315851319837331E-3</v>
      </c>
      <c r="AU1664" s="13">
        <f t="shared" si="2218"/>
        <v>1.1910096533159732E-3</v>
      </c>
      <c r="AV1664" s="13">
        <f t="shared" si="2219"/>
        <v>4.0427268827017095E-4</v>
      </c>
      <c r="AW1664" s="13">
        <f t="shared" si="2220"/>
        <v>5.803302313557558E-6</v>
      </c>
      <c r="AX1664" s="13">
        <f t="shared" si="2221"/>
        <v>5.5105792364091503E-4</v>
      </c>
      <c r="AY1664" s="13">
        <f t="shared" si="2222"/>
        <v>7.7238232120612068E-4</v>
      </c>
      <c r="AZ1664" s="13">
        <f t="shared" si="2223"/>
        <v>5.4129922147757724E-4</v>
      </c>
      <c r="BA1664" s="13">
        <f t="shared" si="2224"/>
        <v>2.5290139276680734E-4</v>
      </c>
      <c r="BB1664" s="13">
        <f t="shared" si="2225"/>
        <v>8.8618889413145534E-5</v>
      </c>
      <c r="BC1664" s="13">
        <f t="shared" si="2226"/>
        <v>2.4842275401972563E-5</v>
      </c>
      <c r="BD1664" s="13">
        <f t="shared" si="2227"/>
        <v>6.669496028092357E-4</v>
      </c>
      <c r="BE1664" s="13">
        <f t="shared" si="2228"/>
        <v>9.0554936517170295E-4</v>
      </c>
      <c r="BF1664" s="13">
        <f t="shared" si="2229"/>
        <v>6.1475383545390647E-4</v>
      </c>
      <c r="BG1664" s="13">
        <f t="shared" si="2230"/>
        <v>2.7822689205068355E-4</v>
      </c>
      <c r="BH1664" s="13">
        <f t="shared" si="2231"/>
        <v>9.4440488609997728E-5</v>
      </c>
      <c r="BI1664" s="13">
        <f t="shared" si="2232"/>
        <v>2.5645273390094474E-5</v>
      </c>
      <c r="BJ1664" s="14">
        <f t="shared" si="2233"/>
        <v>0.36202486162428305</v>
      </c>
      <c r="BK1664" s="14">
        <f t="shared" si="2234"/>
        <v>0.25564351313869427</v>
      </c>
      <c r="BL1664" s="14">
        <f t="shared" si="2235"/>
        <v>0.3528864030184477</v>
      </c>
      <c r="BM1664" s="14">
        <f t="shared" si="2236"/>
        <v>0.5196616901832708</v>
      </c>
      <c r="BN1664" s="14">
        <f t="shared" si="2237"/>
        <v>0.4791914227164551</v>
      </c>
    </row>
    <row r="1665" spans="1:66" x14ac:dyDescent="0.25">
      <c r="A1665" t="s">
        <v>290</v>
      </c>
      <c r="B1665" t="s">
        <v>302</v>
      </c>
      <c r="C1665" t="s">
        <v>314</v>
      </c>
      <c r="D1665" t="s">
        <v>405</v>
      </c>
      <c r="E1665" s="10">
        <f>VLOOKUP(A1665,home!$A$2:$E$405,3,FALSE)</f>
        <v>1.6292</v>
      </c>
      <c r="F1665" s="10">
        <f>VLOOKUP(B1665,home!$B$2:$E$405,3,FALSE)</f>
        <v>1.2276</v>
      </c>
      <c r="G1665" s="10">
        <f>VLOOKUP(C1665,away!$B$2:$E$405,4,FALSE)</f>
        <v>0.64990000000000003</v>
      </c>
      <c r="H1665" s="10">
        <f>VLOOKUP(A1665,away!$A$2:$E$405,3,FALSE)</f>
        <v>1.1462000000000001</v>
      </c>
      <c r="I1665" s="10">
        <f>VLOOKUP(C1665,away!$B$2:$E$405,3,FALSE)</f>
        <v>1.2829999999999999</v>
      </c>
      <c r="J1665" s="10">
        <f>VLOOKUP(B1665,home!$B$2:$E$405,4,FALSE)</f>
        <v>1.1803999999999999</v>
      </c>
      <c r="K1665" s="12">
        <f t="shared" si="2182"/>
        <v>1.299803847408</v>
      </c>
      <c r="L1665" s="12">
        <f t="shared" si="2183"/>
        <v>1.7358662578399997</v>
      </c>
      <c r="M1665" s="13">
        <f t="shared" si="2184"/>
        <v>4.8042458583044241E-2</v>
      </c>
      <c r="N1665" s="13">
        <f t="shared" si="2185"/>
        <v>6.2445772505180401E-2</v>
      </c>
      <c r="O1665" s="13">
        <f t="shared" si="2186"/>
        <v>8.3395282797982168E-2</v>
      </c>
      <c r="P1665" s="13">
        <f t="shared" si="2187"/>
        <v>0.10839750943649544</v>
      </c>
      <c r="Q1665" s="13">
        <f t="shared" si="2188"/>
        <v>4.0583627678299095E-2</v>
      </c>
      <c r="R1665" s="13">
        <f t="shared" si="2189"/>
        <v>7.2381528736020925E-2</v>
      </c>
      <c r="S1665" s="13">
        <f t="shared" si="2190"/>
        <v>6.1143936002590889E-2</v>
      </c>
      <c r="T1665" s="13">
        <f t="shared" si="2191"/>
        <v>7.0447749907500884E-2</v>
      </c>
      <c r="U1665" s="13">
        <f t="shared" si="2192"/>
        <v>9.408178953235273E-2</v>
      </c>
      <c r="V1665" s="13">
        <f t="shared" si="2193"/>
        <v>1.5328687200877362E-2</v>
      </c>
      <c r="W1665" s="13">
        <f t="shared" si="2194"/>
        <v>1.7583585132675654E-2</v>
      </c>
      <c r="X1665" s="13">
        <f t="shared" si="2195"/>
        <v>3.0522752123668739E-2</v>
      </c>
      <c r="Y1665" s="13">
        <f t="shared" si="2196"/>
        <v>2.6491707753945385E-2</v>
      </c>
      <c r="Z1665" s="13">
        <f t="shared" si="2197"/>
        <v>4.1881551141245026E-2</v>
      </c>
      <c r="AA1665" s="13">
        <f t="shared" si="2198"/>
        <v>5.4437801308805205E-2</v>
      </c>
      <c r="AB1665" s="13">
        <f t="shared" si="2199"/>
        <v>3.5379231792808635E-2</v>
      </c>
      <c r="AC1665" s="13">
        <f t="shared" si="2200"/>
        <v>2.1616185512160452E-3</v>
      </c>
      <c r="AD1665" s="13">
        <f t="shared" si="2201"/>
        <v>5.7138029016694843E-3</v>
      </c>
      <c r="AE1665" s="13">
        <f t="shared" si="2202"/>
        <v>9.9183976609563389E-3</v>
      </c>
      <c r="AF1665" s="13">
        <f t="shared" si="2203"/>
        <v>8.6085059157466459E-3</v>
      </c>
      <c r="AG1665" s="13">
        <f t="shared" si="2204"/>
        <v>4.9810716498535435E-3</v>
      </c>
      <c r="AH1665" s="13">
        <f t="shared" si="2205"/>
        <v>1.8175192863021883E-2</v>
      </c>
      <c r="AI1665" s="13">
        <f t="shared" si="2206"/>
        <v>2.3624185610738271E-2</v>
      </c>
      <c r="AJ1665" s="13">
        <f t="shared" si="2207"/>
        <v>1.5353403674359159E-2</v>
      </c>
      <c r="AK1665" s="13">
        <f t="shared" si="2208"/>
        <v>6.6521377222467188E-3</v>
      </c>
      <c r="AL1665" s="13">
        <f t="shared" si="2209"/>
        <v>1.9508915589614844E-4</v>
      </c>
      <c r="AM1665" s="13">
        <f t="shared" si="2210"/>
        <v>1.4853645989841961E-3</v>
      </c>
      <c r="AN1665" s="13">
        <f t="shared" si="2211"/>
        <v>2.5783942879667081E-3</v>
      </c>
      <c r="AO1665" s="13">
        <f t="shared" si="2212"/>
        <v>2.2378738219444006E-3</v>
      </c>
      <c r="AP1665" s="13">
        <f t="shared" si="2213"/>
        <v>1.2948832189389084E-3</v>
      </c>
      <c r="AQ1665" s="13">
        <f t="shared" si="2214"/>
        <v>5.6193602189982372E-4</v>
      </c>
      <c r="AR1665" s="13">
        <f t="shared" si="2215"/>
        <v>6.3099408041308071E-3</v>
      </c>
      <c r="AS1665" s="13">
        <f t="shared" si="2216"/>
        <v>8.2016853341259528E-3</v>
      </c>
      <c r="AT1665" s="13">
        <f t="shared" si="2217"/>
        <v>5.3302910762633412E-3</v>
      </c>
      <c r="AU1665" s="13">
        <f t="shared" si="2218"/>
        <v>2.30944428291054E-3</v>
      </c>
      <c r="AV1665" s="13">
        <f t="shared" si="2219"/>
        <v>7.5045614107538286E-4</v>
      </c>
      <c r="AW1665" s="13">
        <f t="shared" si="2220"/>
        <v>1.2227135029745794E-5</v>
      </c>
      <c r="AX1665" s="13">
        <f t="shared" si="2221"/>
        <v>3.2178043676054925E-4</v>
      </c>
      <c r="AY1665" s="13">
        <f t="shared" si="2222"/>
        <v>5.5856780260565527E-4</v>
      </c>
      <c r="AZ1665" s="13">
        <f t="shared" si="2223"/>
        <v>4.8479950062949538E-4</v>
      </c>
      <c r="BA1665" s="13">
        <f t="shared" si="2224"/>
        <v>2.8051569832014098E-4</v>
      </c>
      <c r="BB1665" s="13">
        <f t="shared" si="2225"/>
        <v>1.2173443387708928E-4</v>
      </c>
      <c r="BC1665" s="13">
        <f t="shared" si="2226"/>
        <v>4.2262939236898729E-5</v>
      </c>
      <c r="BD1665" s="13">
        <f t="shared" si="2227"/>
        <v>1.825535555143079E-3</v>
      </c>
      <c r="BE1665" s="13">
        <f t="shared" si="2228"/>
        <v>2.3728381381550733E-3</v>
      </c>
      <c r="BF1665" s="13">
        <f t="shared" si="2229"/>
        <v>1.5421120706251999E-3</v>
      </c>
      <c r="BG1665" s="13">
        <f t="shared" si="2230"/>
        <v>6.6814773417765065E-4</v>
      </c>
      <c r="BH1665" s="13">
        <f t="shared" si="2231"/>
        <v>2.1711524888026214E-4</v>
      </c>
      <c r="BI1665" s="13">
        <f t="shared" si="2232"/>
        <v>5.6441447165101968E-5</v>
      </c>
      <c r="BJ1665" s="14">
        <f t="shared" si="2233"/>
        <v>0.28726508599066003</v>
      </c>
      <c r="BK1665" s="14">
        <f t="shared" si="2234"/>
        <v>0.23582786673272577</v>
      </c>
      <c r="BL1665" s="14">
        <f t="shared" si="2235"/>
        <v>0.43306456187098807</v>
      </c>
      <c r="BM1665" s="14">
        <f t="shared" si="2236"/>
        <v>0.58224654533102072</v>
      </c>
      <c r="BN1665" s="14">
        <f t="shared" si="2237"/>
        <v>0.41524617973702227</v>
      </c>
    </row>
    <row r="1666" spans="1:66" x14ac:dyDescent="0.25">
      <c r="A1666" t="s">
        <v>339</v>
      </c>
      <c r="B1666" t="s">
        <v>114</v>
      </c>
      <c r="C1666" t="s">
        <v>128</v>
      </c>
      <c r="D1666" t="s">
        <v>406</v>
      </c>
      <c r="E1666" s="10">
        <f>VLOOKUP(A1666,home!$A$2:$E$405,3,FALSE)</f>
        <v>1.2710999999999999</v>
      </c>
      <c r="F1666" s="10">
        <f>VLOOKUP(B1666,home!$B$2:$E$405,3,FALSE)</f>
        <v>1.1594</v>
      </c>
      <c r="G1666" s="10">
        <f>VLOOKUP(C1666,away!$B$2:$E$405,4,FALSE)</f>
        <v>0.99380000000000002</v>
      </c>
      <c r="H1666" s="10">
        <f>VLOOKUP(A1666,away!$A$2:$E$405,3,FALSE)</f>
        <v>0.94469999999999998</v>
      </c>
      <c r="I1666" s="10">
        <f>VLOOKUP(C1666,away!$B$2:$E$405,3,FALSE)</f>
        <v>0.61280000000000001</v>
      </c>
      <c r="J1666" s="10">
        <f>VLOOKUP(B1666,home!$B$2:$E$405,4,FALSE)</f>
        <v>1.1142000000000001</v>
      </c>
      <c r="K1666" s="12">
        <f t="shared" si="2182"/>
        <v>1.4645763172919999</v>
      </c>
      <c r="L1666" s="12">
        <f t="shared" si="2183"/>
        <v>0.64502392867200009</v>
      </c>
      <c r="M1666" s="13">
        <f t="shared" si="2184"/>
        <v>0.12128644148818371</v>
      </c>
      <c r="N1666" s="13">
        <f t="shared" si="2185"/>
        <v>0.17763324981221573</v>
      </c>
      <c r="O1666" s="13">
        <f t="shared" si="2186"/>
        <v>7.8232656983354909E-2</v>
      </c>
      <c r="P1666" s="13">
        <f t="shared" si="2187"/>
        <v>0.1145776966566502</v>
      </c>
      <c r="Q1666" s="13">
        <f t="shared" si="2188"/>
        <v>0.13007872541929238</v>
      </c>
      <c r="R1666" s="13">
        <f t="shared" si="2189"/>
        <v>2.5230967878926282E-2</v>
      </c>
      <c r="S1666" s="13">
        <f t="shared" si="2190"/>
        <v>2.7060008542715692E-2</v>
      </c>
      <c r="T1666" s="13">
        <f t="shared" si="2191"/>
        <v>8.3903890506598328E-2</v>
      </c>
      <c r="U1666" s="13">
        <f t="shared" si="2192"/>
        <v>3.6952678017830601E-2</v>
      </c>
      <c r="V1666" s="13">
        <f t="shared" si="2193"/>
        <v>2.8403591185469294E-3</v>
      </c>
      <c r="W1666" s="13">
        <f t="shared" si="2194"/>
        <v>6.3503406877541482E-2</v>
      </c>
      <c r="X1666" s="13">
        <f t="shared" si="2195"/>
        <v>4.0961216988208309E-2</v>
      </c>
      <c r="Y1666" s="13">
        <f t="shared" si="2196"/>
        <v>1.3210482552460196E-2</v>
      </c>
      <c r="Z1666" s="13">
        <f t="shared" si="2197"/>
        <v>5.4248593418206913E-3</v>
      </c>
      <c r="AA1666" s="13">
        <f t="shared" si="2198"/>
        <v>7.9451205166708502E-3</v>
      </c>
      <c r="AB1666" s="13">
        <f t="shared" si="2199"/>
        <v>5.8181176733734536E-3</v>
      </c>
      <c r="AC1666" s="13">
        <f t="shared" si="2200"/>
        <v>1.6770310508724856E-4</v>
      </c>
      <c r="AD1666" s="13">
        <f t="shared" si="2201"/>
        <v>2.3251396445051312E-2</v>
      </c>
      <c r="AE1666" s="13">
        <f t="shared" si="2202"/>
        <v>1.4997707082097172E-2</v>
      </c>
      <c r="AF1666" s="13">
        <f t="shared" si="2203"/>
        <v>4.836939971583098E-3</v>
      </c>
      <c r="AG1666" s="13">
        <f t="shared" si="2204"/>
        <v>1.0399806744070543E-3</v>
      </c>
      <c r="AH1666" s="13">
        <f t="shared" si="2205"/>
        <v>8.7479102128854578E-4</v>
      </c>
      <c r="AI1666" s="13">
        <f t="shared" si="2206"/>
        <v>1.2811982123588858E-3</v>
      </c>
      <c r="AJ1666" s="13">
        <f t="shared" si="2207"/>
        <v>9.3820627978883546E-4</v>
      </c>
      <c r="AK1666" s="13">
        <f t="shared" si="2208"/>
        <v>4.5802489937111991E-4</v>
      </c>
      <c r="AL1666" s="13">
        <f t="shared" si="2209"/>
        <v>6.3370761866855822E-6</v>
      </c>
      <c r="AM1666" s="13">
        <f t="shared" si="2210"/>
        <v>6.8106889154779006E-3</v>
      </c>
      <c r="AN1666" s="13">
        <f t="shared" si="2211"/>
        <v>4.3930573212243983E-3</v>
      </c>
      <c r="AO1666" s="13">
        <f t="shared" si="2212"/>
        <v>1.4168135461087271E-3</v>
      </c>
      <c r="AP1666" s="13">
        <f t="shared" si="2213"/>
        <v>3.0462621323558637E-4</v>
      </c>
      <c r="AQ1666" s="13">
        <f t="shared" si="2214"/>
        <v>4.912279920942309E-5</v>
      </c>
      <c r="AR1666" s="13">
        <f t="shared" si="2215"/>
        <v>1.1285222826370584E-4</v>
      </c>
      <c r="AS1666" s="13">
        <f t="shared" si="2216"/>
        <v>1.6528070086865444E-4</v>
      </c>
      <c r="AT1666" s="13">
        <f t="shared" si="2217"/>
        <v>1.210331000988273E-4</v>
      </c>
      <c r="AU1666" s="13">
        <f t="shared" si="2218"/>
        <v>5.9087404004391477E-5</v>
      </c>
      <c r="AV1666" s="13">
        <f t="shared" si="2219"/>
        <v>2.1634503138774079E-5</v>
      </c>
      <c r="AW1666" s="13">
        <f t="shared" si="2220"/>
        <v>1.6629311206023543E-7</v>
      </c>
      <c r="AX1666" s="13">
        <f t="shared" si="2221"/>
        <v>1.6624622816753453E-3</v>
      </c>
      <c r="AY1666" s="13">
        <f t="shared" si="2222"/>
        <v>1.0723279521952483E-3</v>
      </c>
      <c r="AZ1666" s="13">
        <f t="shared" si="2223"/>
        <v>3.4583859427488988E-4</v>
      </c>
      <c r="BA1666" s="13">
        <f t="shared" si="2224"/>
        <v>7.4358056255197124E-5</v>
      </c>
      <c r="BB1666" s="13">
        <f t="shared" si="2225"/>
        <v>1.1990681393535209E-5</v>
      </c>
      <c r="BC1666" s="13">
        <f t="shared" si="2226"/>
        <v>1.5468552839824672E-6</v>
      </c>
      <c r="BD1666" s="13">
        <f t="shared" si="2227"/>
        <v>1.2132064605674136E-5</v>
      </c>
      <c r="BE1666" s="13">
        <f t="shared" si="2228"/>
        <v>1.7768334501326845E-5</v>
      </c>
      <c r="BF1666" s="13">
        <f t="shared" si="2229"/>
        <v>1.3011540954182829E-5</v>
      </c>
      <c r="BG1666" s="13">
        <f t="shared" si="2230"/>
        <v>6.3521315776570378E-6</v>
      </c>
      <c r="BH1666" s="13">
        <f t="shared" si="2231"/>
        <v>2.3257953682397937E-6</v>
      </c>
      <c r="BI1666" s="13">
        <f t="shared" si="2232"/>
        <v>6.8126096303828472E-7</v>
      </c>
      <c r="BJ1666" s="14">
        <f t="shared" si="2233"/>
        <v>0.56955982954578921</v>
      </c>
      <c r="BK1666" s="14">
        <f t="shared" si="2234"/>
        <v>0.26701087393956568</v>
      </c>
      <c r="BL1666" s="14">
        <f t="shared" si="2235"/>
        <v>0.15826392054730795</v>
      </c>
      <c r="BM1666" s="14">
        <f t="shared" si="2236"/>
        <v>0.35214758347677738</v>
      </c>
      <c r="BN1666" s="14">
        <f t="shared" si="2237"/>
        <v>0.64703973823862315</v>
      </c>
    </row>
    <row r="1667" spans="1:66" x14ac:dyDescent="0.25">
      <c r="A1667" t="s">
        <v>345</v>
      </c>
      <c r="B1667" t="s">
        <v>216</v>
      </c>
      <c r="C1667" t="s">
        <v>230</v>
      </c>
      <c r="D1667" t="s">
        <v>406</v>
      </c>
      <c r="E1667" s="10">
        <f>VLOOKUP(A1667,home!$A$2:$E$405,3,FALSE)</f>
        <v>1.8042</v>
      </c>
      <c r="F1667" s="10">
        <f>VLOOKUP(B1667,home!$B$2:$E$405,3,FALSE)</f>
        <v>0.73899999999999999</v>
      </c>
      <c r="G1667" s="10">
        <f>VLOOKUP(C1667,away!$B$2:$E$405,4,FALSE)</f>
        <v>0.92379999999999995</v>
      </c>
      <c r="H1667" s="10">
        <f>VLOOKUP(A1667,away!$A$2:$E$405,3,FALSE)</f>
        <v>1.2458</v>
      </c>
      <c r="I1667" s="10">
        <f>VLOOKUP(C1667,away!$B$2:$E$405,3,FALSE)</f>
        <v>1.3913</v>
      </c>
      <c r="J1667" s="10">
        <f>VLOOKUP(B1667,home!$B$2:$E$405,4,FALSE)</f>
        <v>1.2843</v>
      </c>
      <c r="K1667" s="12">
        <f t="shared" si="2182"/>
        <v>1.2317060504399999</v>
      </c>
      <c r="L1667" s="12">
        <f t="shared" si="2183"/>
        <v>2.2260534818219999</v>
      </c>
      <c r="M1667" s="13">
        <f t="shared" si="2184"/>
        <v>3.1500258329048583E-2</v>
      </c>
      <c r="N1667" s="13">
        <f t="shared" si="2185"/>
        <v>3.879905877431214E-2</v>
      </c>
      <c r="O1667" s="13">
        <f t="shared" si="2186"/>
        <v>7.0121259731671048E-2</v>
      </c>
      <c r="P1667" s="13">
        <f t="shared" si="2187"/>
        <v>8.6368779875973953E-2</v>
      </c>
      <c r="Q1667" s="13">
        <f t="shared" si="2188"/>
        <v>2.3894517721848717E-2</v>
      </c>
      <c r="R1667" s="13">
        <f t="shared" si="2189"/>
        <v>7.8046837187715587E-2</v>
      </c>
      <c r="S1667" s="13">
        <f t="shared" si="2190"/>
        <v>5.9202420336863244E-2</v>
      </c>
      <c r="T1667" s="13">
        <f t="shared" si="2191"/>
        <v>5.3190474371178818E-2</v>
      </c>
      <c r="U1667" s="13">
        <f t="shared" si="2192"/>
        <v>9.6130761581814869E-2</v>
      </c>
      <c r="V1667" s="13">
        <f t="shared" si="2193"/>
        <v>1.8035974875673214E-2</v>
      </c>
      <c r="W1667" s="13">
        <f t="shared" si="2194"/>
        <v>9.8103406834489579E-3</v>
      </c>
      <c r="X1667" s="13">
        <f t="shared" si="2195"/>
        <v>2.1838343036251571E-2</v>
      </c>
      <c r="Y1667" s="13">
        <f t="shared" si="2196"/>
        <v>2.4306659776535521E-2</v>
      </c>
      <c r="Z1667" s="13">
        <f t="shared" si="2197"/>
        <v>5.7912144555636334E-2</v>
      </c>
      <c r="AA1667" s="13">
        <f t="shared" si="2198"/>
        <v>7.1330738843133165E-2</v>
      </c>
      <c r="AB1667" s="13">
        <f t="shared" si="2199"/>
        <v>4.392925130772133E-2</v>
      </c>
      <c r="AC1667" s="13">
        <f t="shared" si="2200"/>
        <v>3.0907388274676296E-3</v>
      </c>
      <c r="AD1667" s="13">
        <f t="shared" si="2201"/>
        <v>3.0208639941704421E-3</v>
      </c>
      <c r="AE1667" s="13">
        <f t="shared" si="2202"/>
        <v>6.7246048123338256E-3</v>
      </c>
      <c r="AF1667" s="13">
        <f t="shared" si="2203"/>
        <v>7.4846649781863464E-3</v>
      </c>
      <c r="AG1667" s="13">
        <f t="shared" si="2204"/>
        <v>5.5537548449876321E-3</v>
      </c>
      <c r="AH1667" s="13">
        <f t="shared" si="2205"/>
        <v>3.2228882756963305E-2</v>
      </c>
      <c r="AI1667" s="13">
        <f t="shared" si="2206"/>
        <v>3.9696509890673082E-2</v>
      </c>
      <c r="AJ1667" s="13">
        <f t="shared" si="2207"/>
        <v>2.4447215706846673E-2</v>
      </c>
      <c r="AK1667" s="13">
        <f t="shared" si="2208"/>
        <v>1.0037261167511618E-2</v>
      </c>
      <c r="AL1667" s="13">
        <f t="shared" si="2209"/>
        <v>3.3897289178420534E-4</v>
      </c>
      <c r="AM1667" s="13">
        <f t="shared" si="2210"/>
        <v>7.4416329183521522E-4</v>
      </c>
      <c r="AN1667" s="13">
        <f t="shared" si="2211"/>
        <v>1.6565472868339019E-3</v>
      </c>
      <c r="AO1667" s="13">
        <f t="shared" si="2212"/>
        <v>1.8437814278296977E-3</v>
      </c>
      <c r="AP1667" s="13">
        <f t="shared" si="2213"/>
        <v>1.3681186890463454E-3</v>
      </c>
      <c r="AQ1667" s="13">
        <f t="shared" si="2214"/>
        <v>7.6137634282434175E-4</v>
      </c>
      <c r="AR1667" s="13">
        <f t="shared" si="2215"/>
        <v>1.4348643335274238E-2</v>
      </c>
      <c r="AS1667" s="13">
        <f t="shared" si="2216"/>
        <v>1.767331081166286E-2</v>
      </c>
      <c r="AT1667" s="13">
        <f t="shared" si="2217"/>
        <v>1.0884161929015906E-2</v>
      </c>
      <c r="AU1667" s="13">
        <f t="shared" si="2218"/>
        <v>4.4686960339791982E-3</v>
      </c>
      <c r="AV1667" s="13">
        <f t="shared" si="2219"/>
        <v>1.3760299856573528E-3</v>
      </c>
      <c r="AW1667" s="13">
        <f t="shared" si="2220"/>
        <v>2.5816962064080668E-5</v>
      </c>
      <c r="AX1667" s="13">
        <f t="shared" si="2221"/>
        <v>1.5276507151146357E-4</v>
      </c>
      <c r="AY1667" s="13">
        <f t="shared" si="2222"/>
        <v>3.4006321933888027E-4</v>
      </c>
      <c r="AZ1667" s="13">
        <f t="shared" si="2223"/>
        <v>3.7849945672445651E-4</v>
      </c>
      <c r="BA1667" s="13">
        <f t="shared" si="2224"/>
        <v>2.8085334450307056E-4</v>
      </c>
      <c r="BB1667" s="13">
        <f t="shared" si="2225"/>
        <v>1.5629864135310344E-4</v>
      </c>
      <c r="BC1667" s="13">
        <f t="shared" si="2226"/>
        <v>6.9585826957624806E-5</v>
      </c>
      <c r="BD1667" s="13">
        <f t="shared" si="2227"/>
        <v>5.3234745759848795E-3</v>
      </c>
      <c r="BE1667" s="13">
        <f t="shared" si="2228"/>
        <v>6.5569558446040887E-3</v>
      </c>
      <c r="BF1667" s="13">
        <f t="shared" si="2229"/>
        <v>4.0381210931333886E-3</v>
      </c>
      <c r="BG1667" s="13">
        <f t="shared" si="2230"/>
        <v>1.657926060940594E-3</v>
      </c>
      <c r="BH1667" s="13">
        <f t="shared" si="2231"/>
        <v>5.1051939011067149E-4</v>
      </c>
      <c r="BI1667" s="13">
        <f t="shared" si="2232"/>
        <v>1.2576196433325049E-4</v>
      </c>
      <c r="BJ1667" s="14">
        <f t="shared" si="2233"/>
        <v>0.2023753355920121</v>
      </c>
      <c r="BK1667" s="14">
        <f t="shared" si="2234"/>
        <v>0.19887720835614969</v>
      </c>
      <c r="BL1667" s="14">
        <f t="shared" si="2235"/>
        <v>0.53293231919874717</v>
      </c>
      <c r="BM1667" s="14">
        <f t="shared" si="2236"/>
        <v>0.66305204982470056</v>
      </c>
      <c r="BN1667" s="14">
        <f t="shared" si="2237"/>
        <v>0.32873071162057005</v>
      </c>
    </row>
    <row r="1668" spans="1:66" x14ac:dyDescent="0.25">
      <c r="A1668" t="s">
        <v>345</v>
      </c>
      <c r="B1668" t="s">
        <v>225</v>
      </c>
      <c r="C1668" t="s">
        <v>229</v>
      </c>
      <c r="D1668" t="s">
        <v>406</v>
      </c>
      <c r="E1668" s="10">
        <f>VLOOKUP(A1668,home!$A$2:$E$405,3,FALSE)</f>
        <v>1.8042</v>
      </c>
      <c r="F1668" s="10">
        <f>VLOOKUP(B1668,home!$B$2:$E$405,3,FALSE)</f>
        <v>0.77600000000000002</v>
      </c>
      <c r="G1668" s="10">
        <f>VLOOKUP(C1668,away!$B$2:$E$405,4,FALSE)</f>
        <v>0.84989999999999999</v>
      </c>
      <c r="H1668" s="10">
        <f>VLOOKUP(A1668,away!$A$2:$E$405,3,FALSE)</f>
        <v>1.2458</v>
      </c>
      <c r="I1668" s="10">
        <f>VLOOKUP(C1668,away!$B$2:$E$405,3,FALSE)</f>
        <v>1.0166999999999999</v>
      </c>
      <c r="J1668" s="10">
        <f>VLOOKUP(B1668,home!$B$2:$E$405,4,FALSE)</f>
        <v>0.74919999999999998</v>
      </c>
      <c r="K1668" s="12">
        <f t="shared" si="2182"/>
        <v>1.18991031408</v>
      </c>
      <c r="L1668" s="12">
        <f t="shared" si="2183"/>
        <v>0.94894036111199997</v>
      </c>
      <c r="M1668" s="13">
        <f t="shared" si="2184"/>
        <v>0.11779014438936081</v>
      </c>
      <c r="N1668" s="13">
        <f t="shared" si="2185"/>
        <v>0.14015970770587285</v>
      </c>
      <c r="O1668" s="13">
        <f t="shared" si="2186"/>
        <v>0.11177582215227466</v>
      </c>
      <c r="P1668" s="13">
        <f t="shared" si="2187"/>
        <v>0.13300320364376336</v>
      </c>
      <c r="Q1668" s="13">
        <f t="shared" si="2188"/>
        <v>8.3388740908828113E-2</v>
      </c>
      <c r="R1668" s="13">
        <f t="shared" si="2189"/>
        <v>5.3034294518385094E-2</v>
      </c>
      <c r="S1668" s="13">
        <f t="shared" si="2190"/>
        <v>3.7545272295935392E-2</v>
      </c>
      <c r="T1668" s="13">
        <f t="shared" si="2191"/>
        <v>7.913094191069836E-2</v>
      </c>
      <c r="U1668" s="13">
        <f t="shared" si="2192"/>
        <v>6.3106054047382829E-2</v>
      </c>
      <c r="V1668" s="13">
        <f t="shared" si="2193"/>
        <v>4.710487945343172E-3</v>
      </c>
      <c r="W1668" s="13">
        <f t="shared" si="2194"/>
        <v>3.3075040961853132E-2</v>
      </c>
      <c r="X1668" s="13">
        <f t="shared" si="2195"/>
        <v>3.1386241314135102E-2</v>
      </c>
      <c r="Y1668" s="13">
        <f t="shared" si="2196"/>
        <v>1.4891835583291867E-2</v>
      </c>
      <c r="Z1668" s="13">
        <f t="shared" si="2197"/>
        <v>1.6775460863865506E-2</v>
      </c>
      <c r="AA1668" s="13">
        <f t="shared" si="2198"/>
        <v>1.9961293905358952E-2</v>
      </c>
      <c r="AB1668" s="13">
        <f t="shared" si="2199"/>
        <v>1.1876074750184434E-2</v>
      </c>
      <c r="AC1668" s="13">
        <f t="shared" si="2200"/>
        <v>3.3242912145996944E-4</v>
      </c>
      <c r="AD1668" s="13">
        <f t="shared" si="2201"/>
        <v>9.8390830947818857E-3</v>
      </c>
      <c r="AE1668" s="13">
        <f t="shared" si="2202"/>
        <v>9.3367030649732976E-3</v>
      </c>
      <c r="AF1668" s="13">
        <f t="shared" si="2203"/>
        <v>4.4299871890356385E-3</v>
      </c>
      <c r="AG1668" s="13">
        <f t="shared" si="2204"/>
        <v>1.4012645476283376E-3</v>
      </c>
      <c r="AH1668" s="13">
        <f t="shared" si="2205"/>
        <v>3.9797279724941882E-3</v>
      </c>
      <c r="AI1668" s="13">
        <f t="shared" si="2206"/>
        <v>4.735519361703521E-3</v>
      </c>
      <c r="AJ1668" s="13">
        <f t="shared" si="2207"/>
        <v>2.8174216655082801E-3</v>
      </c>
      <c r="AK1668" s="13">
        <f t="shared" si="2208"/>
        <v>1.117493032966918E-3</v>
      </c>
      <c r="AL1668" s="13">
        <f t="shared" si="2209"/>
        <v>1.5014545866420128E-5</v>
      </c>
      <c r="AM1668" s="13">
        <f t="shared" si="2210"/>
        <v>2.3415252911142266E-3</v>
      </c>
      <c r="AN1668" s="13">
        <f t="shared" si="2211"/>
        <v>2.2219678553028152E-3</v>
      </c>
      <c r="AO1668" s="13">
        <f t="shared" si="2212"/>
        <v>1.0542574894951548E-3</v>
      </c>
      <c r="AP1668" s="13">
        <f t="shared" si="2213"/>
        <v>3.3347582759552088E-4</v>
      </c>
      <c r="AQ1668" s="13">
        <f t="shared" si="2214"/>
        <v>7.9112168065154144E-5</v>
      </c>
      <c r="AR1668" s="13">
        <f t="shared" si="2215"/>
        <v>7.5530489986923288E-4</v>
      </c>
      <c r="AS1668" s="13">
        <f t="shared" si="2216"/>
        <v>8.9874509062956175E-4</v>
      </c>
      <c r="AT1668" s="13">
        <f t="shared" si="2217"/>
        <v>5.3471302653444015E-4</v>
      </c>
      <c r="AU1668" s="13">
        <f t="shared" si="2218"/>
        <v>2.1208684844875434E-4</v>
      </c>
      <c r="AV1668" s="13">
        <f t="shared" si="2219"/>
        <v>6.3091082112473677E-5</v>
      </c>
      <c r="AW1668" s="13">
        <f t="shared" si="2220"/>
        <v>4.7093703803175474E-7</v>
      </c>
      <c r="AX1668" s="13">
        <f t="shared" si="2221"/>
        <v>4.6436751576266503E-4</v>
      </c>
      <c r="AY1668" s="13">
        <f t="shared" si="2222"/>
        <v>4.4065707809650567E-4</v>
      </c>
      <c r="AZ1668" s="13">
        <f t="shared" si="2223"/>
        <v>2.090786434077284E-4</v>
      </c>
      <c r="BA1668" s="13">
        <f t="shared" si="2224"/>
        <v>6.6134387792045628E-5</v>
      </c>
      <c r="BB1668" s="13">
        <f t="shared" si="2225"/>
        <v>1.5689397458326205E-5</v>
      </c>
      <c r="BC1668" s="13">
        <f t="shared" si="2226"/>
        <v>2.9776604979467538E-6</v>
      </c>
      <c r="BD1668" s="13">
        <f t="shared" si="2227"/>
        <v>1.1945655073859541E-4</v>
      </c>
      <c r="BE1668" s="13">
        <f t="shared" si="2228"/>
        <v>1.4214258180827552E-4</v>
      </c>
      <c r="BF1668" s="13">
        <f t="shared" si="2229"/>
        <v>8.4568462081813629E-5</v>
      </c>
      <c r="BG1668" s="13">
        <f t="shared" si="2230"/>
        <v>3.3542961759011141E-5</v>
      </c>
      <c r="BH1668" s="13">
        <f t="shared" si="2231"/>
        <v>9.9782790404595976E-6</v>
      </c>
      <c r="BI1668" s="13">
        <f t="shared" si="2232"/>
        <v>2.3746514294022324E-6</v>
      </c>
      <c r="BJ1668" s="14">
        <f t="shared" si="2233"/>
        <v>0.41426878959568675</v>
      </c>
      <c r="BK1668" s="14">
        <f t="shared" si="2234"/>
        <v>0.29383720901982563</v>
      </c>
      <c r="BL1668" s="14">
        <f t="shared" si="2235"/>
        <v>0.27525970584071097</v>
      </c>
      <c r="BM1668" s="14">
        <f t="shared" si="2236"/>
        <v>0.36054906586054547</v>
      </c>
      <c r="BN1668" s="14">
        <f t="shared" si="2237"/>
        <v>0.63915191331848487</v>
      </c>
    </row>
    <row r="1669" spans="1:66" x14ac:dyDescent="0.25">
      <c r="A1669" t="s">
        <v>349</v>
      </c>
      <c r="B1669" t="s">
        <v>275</v>
      </c>
      <c r="C1669" t="s">
        <v>277</v>
      </c>
      <c r="D1669" t="s">
        <v>406</v>
      </c>
      <c r="E1669" s="10">
        <f>VLOOKUP(A1669,home!$A$2:$E$405,3,FALSE)</f>
        <v>1.5124</v>
      </c>
      <c r="F1669" s="10">
        <f>VLOOKUP(B1669,home!$B$2:$E$405,3,FALSE)</f>
        <v>1.0138</v>
      </c>
      <c r="G1669" s="10">
        <f>VLOOKUP(C1669,away!$B$2:$E$405,4,FALSE)</f>
        <v>0.79339999999999999</v>
      </c>
      <c r="H1669" s="10">
        <f>VLOOKUP(A1669,away!$A$2:$E$405,3,FALSE)</f>
        <v>1.1446000000000001</v>
      </c>
      <c r="I1669" s="10">
        <f>VLOOKUP(C1669,away!$B$2:$E$405,3,FALSE)</f>
        <v>1.4560999999999999</v>
      </c>
      <c r="J1669" s="10">
        <f>VLOOKUP(B1669,home!$B$2:$E$405,4,FALSE)</f>
        <v>1.2814000000000001</v>
      </c>
      <c r="K1669" s="12">
        <f t="shared" si="2182"/>
        <v>1.216497306608</v>
      </c>
      <c r="L1669" s="12">
        <f t="shared" si="2183"/>
        <v>2.1356479496840004</v>
      </c>
      <c r="M1669" s="13">
        <f t="shared" si="2184"/>
        <v>3.5009169843044412E-2</v>
      </c>
      <c r="N1669" s="13">
        <f t="shared" si="2185"/>
        <v>4.2588560820645542E-2</v>
      </c>
      <c r="O1669" s="13">
        <f t="shared" si="2186"/>
        <v>7.4767261795436746E-2</v>
      </c>
      <c r="P1669" s="13">
        <f t="shared" si="2187"/>
        <v>9.0954172596604016E-2</v>
      </c>
      <c r="Q1669" s="13">
        <f t="shared" si="2188"/>
        <v>2.590443476531315E-2</v>
      </c>
      <c r="R1669" s="13">
        <f t="shared" si="2189"/>
        <v>7.9838274678455695E-2</v>
      </c>
      <c r="S1669" s="13">
        <f t="shared" si="2190"/>
        <v>5.9074962001537126E-2</v>
      </c>
      <c r="T1669" s="13">
        <f t="shared" si="2191"/>
        <v>5.5322752994263973E-2</v>
      </c>
      <c r="U1669" s="13">
        <f t="shared" si="2192"/>
        <v>9.7123046110571029E-2</v>
      </c>
      <c r="V1669" s="13">
        <f t="shared" si="2193"/>
        <v>1.7053037863174317E-2</v>
      </c>
      <c r="W1669" s="13">
        <f t="shared" si="2194"/>
        <v>1.0504225040402031E-2</v>
      </c>
      <c r="X1669" s="13">
        <f t="shared" si="2195"/>
        <v>2.2433326670553935E-2</v>
      </c>
      <c r="Y1669" s="13">
        <f t="shared" si="2196"/>
        <v>2.3954844054279958E-2</v>
      </c>
      <c r="Z1669" s="13">
        <f t="shared" si="2197"/>
        <v>5.6835482541117303E-2</v>
      </c>
      <c r="AA1669" s="13">
        <f t="shared" si="2198"/>
        <v>6.9140211431035201E-2</v>
      </c>
      <c r="AB1669" s="13">
        <f t="shared" si="2199"/>
        <v>4.2054440492080992E-2</v>
      </c>
      <c r="AC1669" s="13">
        <f t="shared" si="2200"/>
        <v>2.7689976584301616E-3</v>
      </c>
      <c r="AD1669" s="13">
        <f t="shared" si="2201"/>
        <v>3.1945903674133447E-3</v>
      </c>
      <c r="AE1669" s="13">
        <f t="shared" si="2202"/>
        <v>6.8225203682465672E-3</v>
      </c>
      <c r="AF1669" s="13">
        <f t="shared" si="2203"/>
        <v>7.2852508180615569E-3</v>
      </c>
      <c r="AG1669" s="13">
        <f t="shared" si="2204"/>
        <v>5.1862436575089493E-3</v>
      </c>
      <c r="AH1669" s="13">
        <f t="shared" si="2205"/>
        <v>3.0345145439559514E-2</v>
      </c>
      <c r="AI1669" s="13">
        <f t="shared" si="2206"/>
        <v>3.6914787695852179E-2</v>
      </c>
      <c r="AJ1669" s="13">
        <f t="shared" si="2207"/>
        <v>2.2453369903005161E-2</v>
      </c>
      <c r="AK1669" s="13">
        <f t="shared" si="2208"/>
        <v>9.1048213370929706E-3</v>
      </c>
      <c r="AL1669" s="13">
        <f t="shared" si="2209"/>
        <v>2.8775534189878744E-4</v>
      </c>
      <c r="AM1669" s="13">
        <f t="shared" si="2210"/>
        <v>7.7724211553483889E-4</v>
      </c>
      <c r="AN1669" s="13">
        <f t="shared" si="2211"/>
        <v>1.6599155304500336E-3</v>
      </c>
      <c r="AO1669" s="13">
        <f t="shared" si="2212"/>
        <v>1.7724975996271221E-3</v>
      </c>
      <c r="AP1669" s="13">
        <f t="shared" si="2213"/>
        <v>1.2618102881544917E-3</v>
      </c>
      <c r="AQ1669" s="13">
        <f t="shared" si="2214"/>
        <v>6.7369563869683E-4</v>
      </c>
      <c r="AR1669" s="13">
        <f t="shared" si="2215"/>
        <v>1.2961309528171608E-2</v>
      </c>
      <c r="AS1669" s="13">
        <f t="shared" si="2216"/>
        <v>1.5767398131133366E-2</v>
      </c>
      <c r="AT1669" s="13">
        <f t="shared" si="2217"/>
        <v>9.5904986793698774E-3</v>
      </c>
      <c r="AU1669" s="13">
        <f t="shared" si="2218"/>
        <v>3.8889386041603465E-3</v>
      </c>
      <c r="AV1669" s="13">
        <f t="shared" si="2219"/>
        <v>1.182720834381234E-3</v>
      </c>
      <c r="AW1669" s="13">
        <f t="shared" si="2220"/>
        <v>2.0766423601774843E-5</v>
      </c>
      <c r="AX1669" s="13">
        <f t="shared" si="2221"/>
        <v>1.5758549002173919E-4</v>
      </c>
      <c r="AY1669" s="13">
        <f t="shared" si="2222"/>
        <v>3.3654712866487582E-4</v>
      </c>
      <c r="AZ1669" s="13">
        <f t="shared" si="2223"/>
        <v>3.5937309265258977E-4</v>
      </c>
      <c r="BA1669" s="13">
        <f t="shared" si="2224"/>
        <v>2.5583146949836714E-4</v>
      </c>
      <c r="BB1669" s="13">
        <f t="shared" si="2225"/>
        <v>1.3659148832470829E-4</v>
      </c>
      <c r="BC1669" s="13">
        <f t="shared" si="2226"/>
        <v>5.8342266396989833E-5</v>
      </c>
      <c r="BD1669" s="13">
        <f t="shared" si="2227"/>
        <v>4.6134656865098982E-3</v>
      </c>
      <c r="BE1669" s="13">
        <f t="shared" si="2228"/>
        <v>5.6122685817677183E-3</v>
      </c>
      <c r="BF1669" s="13">
        <f t="shared" si="2229"/>
        <v>3.4136548068405648E-3</v>
      </c>
      <c r="BG1669" s="13">
        <f t="shared" si="2230"/>
        <v>1.3842339594036669E-3</v>
      </c>
      <c r="BH1669" s="13">
        <f t="shared" si="2231"/>
        <v>4.2097922083247203E-4</v>
      </c>
      <c r="BI1669" s="13">
        <f t="shared" si="2232"/>
        <v>1.0242401765612731E-4</v>
      </c>
      <c r="BJ1669" s="14">
        <f t="shared" si="2233"/>
        <v>0.21064618166471152</v>
      </c>
      <c r="BK1669" s="14">
        <f t="shared" si="2234"/>
        <v>0.20548464243335371</v>
      </c>
      <c r="BL1669" s="14">
        <f t="shared" si="2235"/>
        <v>0.52067925093331635</v>
      </c>
      <c r="BM1669" s="14">
        <f t="shared" si="2236"/>
        <v>0.64426790236793641</v>
      </c>
      <c r="BN1669" s="14">
        <f t="shared" si="2237"/>
        <v>0.34906187449949955</v>
      </c>
    </row>
    <row r="1670" spans="1:66" x14ac:dyDescent="0.25">
      <c r="A1670" t="s">
        <v>349</v>
      </c>
      <c r="B1670" t="s">
        <v>278</v>
      </c>
      <c r="C1670" t="s">
        <v>276</v>
      </c>
      <c r="D1670" t="s">
        <v>406</v>
      </c>
      <c r="E1670" s="10">
        <f>VLOOKUP(A1670,home!$A$2:$E$405,3,FALSE)</f>
        <v>1.5124</v>
      </c>
      <c r="F1670" s="10">
        <f>VLOOKUP(B1670,home!$B$2:$E$405,3,FALSE)</f>
        <v>1.0138</v>
      </c>
      <c r="G1670" s="10">
        <f>VLOOKUP(C1670,away!$B$2:$E$405,4,FALSE)</f>
        <v>0.52900000000000003</v>
      </c>
      <c r="H1670" s="10">
        <f>VLOOKUP(A1670,away!$A$2:$E$405,3,FALSE)</f>
        <v>1.1446000000000001</v>
      </c>
      <c r="I1670" s="10">
        <f>VLOOKUP(C1670,away!$B$2:$E$405,3,FALSE)</f>
        <v>0.93189999999999995</v>
      </c>
      <c r="J1670" s="10">
        <f>VLOOKUP(B1670,home!$B$2:$E$405,4,FALSE)</f>
        <v>0.99019999999999997</v>
      </c>
      <c r="K1670" s="12">
        <f t="shared" si="2182"/>
        <v>0.81110042248000003</v>
      </c>
      <c r="L1670" s="12">
        <f t="shared" si="2183"/>
        <v>1.056199543148</v>
      </c>
      <c r="M1670" s="13">
        <f t="shared" si="2184"/>
        <v>0.15454036330058502</v>
      </c>
      <c r="N1670" s="13">
        <f t="shared" si="2185"/>
        <v>0.12534775396331718</v>
      </c>
      <c r="O1670" s="13">
        <f t="shared" si="2186"/>
        <v>0.16322546111600383</v>
      </c>
      <c r="P1670" s="13">
        <f t="shared" si="2187"/>
        <v>0.13239224047068351</v>
      </c>
      <c r="Q1670" s="13">
        <f t="shared" si="2188"/>
        <v>5.0834808098282822E-2</v>
      </c>
      <c r="R1670" s="13">
        <f t="shared" si="2189"/>
        <v>8.6199328730422436E-2</v>
      </c>
      <c r="S1670" s="13">
        <f t="shared" si="2190"/>
        <v>2.8354575080743544E-2</v>
      </c>
      <c r="T1670" s="13">
        <f t="shared" si="2191"/>
        <v>5.3691701089422568E-2</v>
      </c>
      <c r="U1670" s="13">
        <f t="shared" si="2192"/>
        <v>6.9916311950738039E-2</v>
      </c>
      <c r="V1670" s="13">
        <f t="shared" si="2193"/>
        <v>2.6989897600282007E-3</v>
      </c>
      <c r="W1670" s="13">
        <f t="shared" si="2194"/>
        <v>1.3744044775068978E-2</v>
      </c>
      <c r="X1670" s="13">
        <f t="shared" si="2195"/>
        <v>1.451645381243351E-2</v>
      </c>
      <c r="Y1670" s="13">
        <f t="shared" si="2196"/>
        <v>7.6661359424106575E-3</v>
      </c>
      <c r="Z1670" s="13">
        <f t="shared" si="2197"/>
        <v>3.0347897208245489E-2</v>
      </c>
      <c r="AA1670" s="13">
        <f t="shared" si="2198"/>
        <v>2.4615192246987529E-2</v>
      </c>
      <c r="AB1670" s="13">
        <f t="shared" si="2199"/>
        <v>9.9826964154790011E-3</v>
      </c>
      <c r="AC1670" s="13">
        <f t="shared" si="2200"/>
        <v>1.4451131637473845E-4</v>
      </c>
      <c r="AD1670" s="13">
        <f t="shared" si="2201"/>
        <v>2.7869501309106203E-3</v>
      </c>
      <c r="AE1670" s="13">
        <f t="shared" si="2202"/>
        <v>2.9435754550440562E-3</v>
      </c>
      <c r="AF1670" s="13">
        <f t="shared" si="2203"/>
        <v>1.5545015254195991E-3</v>
      </c>
      <c r="AG1670" s="13">
        <f t="shared" si="2204"/>
        <v>5.4728793365701664E-4</v>
      </c>
      <c r="AH1670" s="13">
        <f t="shared" si="2205"/>
        <v>8.0133587917128359E-3</v>
      </c>
      <c r="AI1670" s="13">
        <f t="shared" si="2206"/>
        <v>6.4996387014421035E-3</v>
      </c>
      <c r="AJ1670" s="13">
        <f t="shared" si="2207"/>
        <v>2.6359298483535237E-3</v>
      </c>
      <c r="AK1670" s="13">
        <f t="shared" si="2208"/>
        <v>7.1266793787572863E-4</v>
      </c>
      <c r="AL1670" s="13">
        <f t="shared" si="2209"/>
        <v>4.9520206992154759E-6</v>
      </c>
      <c r="AM1670" s="13">
        <f t="shared" si="2210"/>
        <v>4.5209928572245939E-4</v>
      </c>
      <c r="AN1670" s="13">
        <f t="shared" si="2211"/>
        <v>4.7750705903759871E-4</v>
      </c>
      <c r="AO1670" s="13">
        <f t="shared" si="2212"/>
        <v>2.5217136880272841E-4</v>
      </c>
      <c r="AP1670" s="13">
        <f t="shared" si="2213"/>
        <v>8.8781094841482543E-5</v>
      </c>
      <c r="AQ1670" s="13">
        <f t="shared" si="2214"/>
        <v>2.3442637952938276E-5</v>
      </c>
      <c r="AR1670" s="13">
        <f t="shared" si="2215"/>
        <v>1.6927411789776218E-3</v>
      </c>
      <c r="AS1670" s="13">
        <f t="shared" si="2216"/>
        <v>1.3729830854180424E-3</v>
      </c>
      <c r="AT1670" s="13">
        <f t="shared" si="2217"/>
        <v>5.56813580320234E-4</v>
      </c>
      <c r="AU1670" s="13">
        <f t="shared" si="2218"/>
        <v>1.5054391008011443E-4</v>
      </c>
      <c r="AV1670" s="13">
        <f t="shared" si="2219"/>
        <v>3.0526557266942978E-5</v>
      </c>
      <c r="AW1670" s="13">
        <f t="shared" si="2220"/>
        <v>1.1784212177902756E-7</v>
      </c>
      <c r="AX1670" s="13">
        <f t="shared" si="2221"/>
        <v>6.1116320275398828E-5</v>
      </c>
      <c r="AY1670" s="13">
        <f t="shared" si="2222"/>
        <v>6.4551029553763082E-5</v>
      </c>
      <c r="AZ1670" s="13">
        <f t="shared" si="2223"/>
        <v>3.4089383962208807E-5</v>
      </c>
      <c r="BA1670" s="13">
        <f t="shared" si="2224"/>
        <v>1.2001730589027238E-5</v>
      </c>
      <c r="BB1670" s="13">
        <f t="shared" si="2225"/>
        <v>3.1690555912789854E-6</v>
      </c>
      <c r="BC1670" s="13">
        <f t="shared" si="2226"/>
        <v>6.6943101354389611E-7</v>
      </c>
      <c r="BD1670" s="13">
        <f t="shared" si="2227"/>
        <v>2.9797874331732838E-4</v>
      </c>
      <c r="BE1670" s="13">
        <f t="shared" si="2228"/>
        <v>2.4169068459474453E-4</v>
      </c>
      <c r="BF1670" s="13">
        <f t="shared" si="2229"/>
        <v>9.801770819213885E-5</v>
      </c>
      <c r="BG1670" s="13">
        <f t="shared" si="2230"/>
        <v>2.650073484172173E-5</v>
      </c>
      <c r="BH1670" s="13">
        <f t="shared" si="2231"/>
        <v>5.373689306537737E-6</v>
      </c>
      <c r="BI1670" s="13">
        <f t="shared" si="2232"/>
        <v>8.7172033336180389E-7</v>
      </c>
      <c r="BJ1670" s="14">
        <f t="shared" si="2233"/>
        <v>0.27510281112330942</v>
      </c>
      <c r="BK1670" s="14">
        <f t="shared" si="2234"/>
        <v>0.31820018297866798</v>
      </c>
      <c r="BL1670" s="14">
        <f t="shared" si="2235"/>
        <v>0.37627462733166378</v>
      </c>
      <c r="BM1670" s="14">
        <f t="shared" si="2236"/>
        <v>0.28732112977515989</v>
      </c>
      <c r="BN1670" s="14">
        <f t="shared" si="2237"/>
        <v>0.71253995567929473</v>
      </c>
    </row>
    <row r="1671" spans="1:66" x14ac:dyDescent="0.25">
      <c r="A1671" t="s">
        <v>349</v>
      </c>
      <c r="B1671" t="s">
        <v>280</v>
      </c>
      <c r="C1671" t="s">
        <v>286</v>
      </c>
      <c r="D1671" t="s">
        <v>406</v>
      </c>
      <c r="E1671" s="10">
        <f>VLOOKUP(A1671,home!$A$2:$E$405,3,FALSE)</f>
        <v>1.5124</v>
      </c>
      <c r="F1671" s="10">
        <f>VLOOKUP(B1671,home!$B$2:$E$405,3,FALSE)</f>
        <v>0.4546</v>
      </c>
      <c r="G1671" s="10">
        <f>VLOOKUP(C1671,away!$B$2:$E$405,4,FALSE)</f>
        <v>1.4986999999999999</v>
      </c>
      <c r="H1671" s="10">
        <f>VLOOKUP(A1671,away!$A$2:$E$405,3,FALSE)</f>
        <v>1.1446000000000001</v>
      </c>
      <c r="I1671" s="10">
        <f>VLOOKUP(C1671,away!$B$2:$E$405,3,FALSE)</f>
        <v>0.58240000000000003</v>
      </c>
      <c r="J1671" s="10">
        <f>VLOOKUP(B1671,home!$B$2:$E$405,4,FALSE)</f>
        <v>0.65529999999999999</v>
      </c>
      <c r="K1671" s="12">
        <f t="shared" si="2182"/>
        <v>1.030411761848</v>
      </c>
      <c r="L1671" s="12">
        <f t="shared" si="2183"/>
        <v>0.43683283571200004</v>
      </c>
      <c r="M1671" s="13">
        <f t="shared" si="2184"/>
        <v>0.23055989605687194</v>
      </c>
      <c r="N1671" s="13">
        <f t="shared" si="2185"/>
        <v>0.23757162870745316</v>
      </c>
      <c r="O1671" s="13">
        <f t="shared" si="2186"/>
        <v>0.10071613319598732</v>
      </c>
      <c r="P1671" s="13">
        <f t="shared" si="2187"/>
        <v>0.10377908825299513</v>
      </c>
      <c r="Q1671" s="13">
        <f t="shared" si="2188"/>
        <v>0.12239830025077281</v>
      </c>
      <c r="R1671" s="13">
        <f t="shared" si="2189"/>
        <v>2.1998057032975322E-2</v>
      </c>
      <c r="S1671" s="13">
        <f t="shared" si="2190"/>
        <v>1.1678200917437853E-2</v>
      </c>
      <c r="T1671" s="13">
        <f t="shared" si="2191"/>
        <v>5.3467596584873878E-2</v>
      </c>
      <c r="U1671" s="13">
        <f t="shared" si="2192"/>
        <v>2.2667056704580888E-2</v>
      </c>
      <c r="V1671" s="13">
        <f t="shared" si="2193"/>
        <v>5.84062760250783E-4</v>
      </c>
      <c r="W1671" s="13">
        <f t="shared" si="2194"/>
        <v>4.2040216069533114E-2</v>
      </c>
      <c r="X1671" s="13">
        <f t="shared" si="2195"/>
        <v>1.8364546799599337E-2</v>
      </c>
      <c r="Y1671" s="13">
        <f t="shared" si="2196"/>
        <v>4.0111185275173572E-3</v>
      </c>
      <c r="Z1671" s="13">
        <f t="shared" si="2197"/>
        <v>3.2031578779563052E-3</v>
      </c>
      <c r="AA1671" s="13">
        <f t="shared" si="2198"/>
        <v>3.3005715525022575E-3</v>
      </c>
      <c r="AB1671" s="13">
        <f t="shared" si="2199"/>
        <v>1.7004738742596192E-3</v>
      </c>
      <c r="AC1671" s="13">
        <f t="shared" si="2200"/>
        <v>1.6431061347287194E-5</v>
      </c>
      <c r="AD1671" s="13">
        <f t="shared" si="2201"/>
        <v>1.0829683277169553E-2</v>
      </c>
      <c r="AE1671" s="13">
        <f t="shared" si="2202"/>
        <v>4.7307612558288E-3</v>
      </c>
      <c r="AF1671" s="13">
        <f t="shared" si="2203"/>
        <v>1.0332759272300787E-3</v>
      </c>
      <c r="AG1671" s="13">
        <f t="shared" si="2204"/>
        <v>1.5045628445495382E-4</v>
      </c>
      <c r="AH1671" s="13">
        <f t="shared" si="2205"/>
        <v>3.4981113476522128E-4</v>
      </c>
      <c r="AI1671" s="13">
        <f t="shared" si="2206"/>
        <v>3.6044950768747983E-4</v>
      </c>
      <c r="AJ1671" s="13">
        <f t="shared" si="2207"/>
        <v>1.8570570613675008E-4</v>
      </c>
      <c r="AK1671" s="13">
        <f t="shared" si="2208"/>
        <v>6.378444794853189E-5</v>
      </c>
      <c r="AL1671" s="13">
        <f t="shared" si="2209"/>
        <v>2.9583645635056607E-7</v>
      </c>
      <c r="AM1671" s="13">
        <f t="shared" si="2210"/>
        <v>2.2318066051768208E-3</v>
      </c>
      <c r="AN1671" s="13">
        <f t="shared" si="2211"/>
        <v>9.7492640810016237E-4</v>
      </c>
      <c r="AO1671" s="13">
        <f t="shared" si="2212"/>
        <v>2.1293993373045427E-4</v>
      </c>
      <c r="AP1671" s="13">
        <f t="shared" si="2213"/>
        <v>3.1006385029266568E-5</v>
      </c>
      <c r="AQ1671" s="13">
        <f t="shared" si="2214"/>
        <v>3.3861517743781549E-6</v>
      </c>
      <c r="AR1671" s="13">
        <f t="shared" si="2215"/>
        <v>3.0561797992624854E-5</v>
      </c>
      <c r="AS1671" s="13">
        <f t="shared" si="2216"/>
        <v>3.1491236114823244E-5</v>
      </c>
      <c r="AT1671" s="13">
        <f t="shared" si="2217"/>
        <v>1.6224470043923186E-5</v>
      </c>
      <c r="AU1671" s="13">
        <f t="shared" si="2218"/>
        <v>5.5726282543363314E-6</v>
      </c>
      <c r="AV1671" s="13">
        <f t="shared" si="2219"/>
        <v>1.4355254244186608E-6</v>
      </c>
      <c r="AW1671" s="13">
        <f t="shared" si="2220"/>
        <v>3.698922858505471E-9</v>
      </c>
      <c r="AX1671" s="13">
        <f t="shared" si="2221"/>
        <v>3.832799626907085E-4</v>
      </c>
      <c r="AY1671" s="13">
        <f t="shared" si="2222"/>
        <v>1.6742927297377171E-4</v>
      </c>
      <c r="AZ1671" s="13">
        <f t="shared" si="2223"/>
        <v>3.6569302047165615E-5</v>
      </c>
      <c r="BA1671" s="13">
        <f t="shared" si="2224"/>
        <v>5.324890637757335E-6</v>
      </c>
      <c r="BB1671" s="13">
        <f t="shared" si="2225"/>
        <v>5.8152176928695416E-7</v>
      </c>
      <c r="BC1671" s="13">
        <f t="shared" si="2226"/>
        <v>5.0805560701175942E-8</v>
      </c>
      <c r="BD1671" s="13">
        <f t="shared" si="2227"/>
        <v>2.22506614692927E-6</v>
      </c>
      <c r="BE1671" s="13">
        <f t="shared" si="2228"/>
        <v>2.2927343286857296E-6</v>
      </c>
      <c r="BF1671" s="13">
        <f t="shared" si="2229"/>
        <v>1.1812302095352268E-6</v>
      </c>
      <c r="BG1671" s="13">
        <f t="shared" si="2230"/>
        <v>4.0571783378509185E-7</v>
      </c>
      <c r="BH1671" s="13">
        <f t="shared" si="2231"/>
        <v>1.0451410698091261E-7</v>
      </c>
      <c r="BI1671" s="13">
        <f t="shared" si="2232"/>
        <v>2.1538513022434507E-8</v>
      </c>
      <c r="BJ1671" s="14">
        <f t="shared" si="2233"/>
        <v>0.49864488492392345</v>
      </c>
      <c r="BK1671" s="14">
        <f t="shared" si="2234"/>
        <v>0.34678540415833314</v>
      </c>
      <c r="BL1671" s="14">
        <f t="shared" si="2235"/>
        <v>0.15143355961581248</v>
      </c>
      <c r="BM1671" s="14">
        <f t="shared" si="2236"/>
        <v>0.18287647750491881</v>
      </c>
      <c r="BN1671" s="14">
        <f t="shared" si="2237"/>
        <v>0.81702310349705554</v>
      </c>
    </row>
    <row r="1672" spans="1:66" x14ac:dyDescent="0.25">
      <c r="A1672" t="s">
        <v>349</v>
      </c>
      <c r="B1672" t="s">
        <v>285</v>
      </c>
      <c r="C1672" t="s">
        <v>284</v>
      </c>
      <c r="D1672" t="s">
        <v>406</v>
      </c>
      <c r="E1672" s="10">
        <f>VLOOKUP(A1672,home!$A$2:$E$405,3,FALSE)</f>
        <v>1.5124</v>
      </c>
      <c r="F1672" s="10">
        <f>VLOOKUP(B1672,home!$B$2:$E$405,3,FALSE)</f>
        <v>1.2342</v>
      </c>
      <c r="G1672" s="10">
        <f>VLOOKUP(C1672,away!$B$2:$E$405,4,FALSE)</f>
        <v>0.70530000000000004</v>
      </c>
      <c r="H1672" s="10">
        <f>VLOOKUP(A1672,away!$A$2:$E$405,3,FALSE)</f>
        <v>1.1446000000000001</v>
      </c>
      <c r="I1672" s="10">
        <f>VLOOKUP(C1672,away!$B$2:$E$405,3,FALSE)</f>
        <v>1.0484</v>
      </c>
      <c r="J1672" s="10">
        <f>VLOOKUP(B1672,home!$B$2:$E$405,4,FALSE)</f>
        <v>0.99019999999999997</v>
      </c>
      <c r="K1672" s="12">
        <f t="shared" si="2182"/>
        <v>1.3165158576239999</v>
      </c>
      <c r="L1672" s="12">
        <f t="shared" si="2183"/>
        <v>1.188238653328</v>
      </c>
      <c r="M1672" s="13">
        <f t="shared" si="2184"/>
        <v>8.169565091137386E-2</v>
      </c>
      <c r="N1672" s="13">
        <f t="shared" si="2185"/>
        <v>0.10755361992373826</v>
      </c>
      <c r="O1672" s="13">
        <f t="shared" si="2186"/>
        <v>9.707393022168527E-2</v>
      </c>
      <c r="P1672" s="13">
        <f t="shared" si="2187"/>
        <v>0.1277993684987343</v>
      </c>
      <c r="Q1672" s="13">
        <f t="shared" si="2188"/>
        <v>7.0798023087233014E-2</v>
      </c>
      <c r="R1672" s="13">
        <f t="shared" si="2189"/>
        <v>5.7673498059935796E-2</v>
      </c>
      <c r="S1672" s="13">
        <f t="shared" si="2190"/>
        <v>4.9980257230563964E-2</v>
      </c>
      <c r="T1672" s="13">
        <f t="shared" si="2191"/>
        <v>8.4124947611458417E-2</v>
      </c>
      <c r="U1672" s="13">
        <f t="shared" si="2192"/>
        <v>7.5928074760552466E-2</v>
      </c>
      <c r="V1672" s="13">
        <f t="shared" si="2193"/>
        <v>8.6873185757324351E-3</v>
      </c>
      <c r="W1672" s="13">
        <f t="shared" si="2194"/>
        <v>3.106890669425744E-2</v>
      </c>
      <c r="X1672" s="13">
        <f t="shared" si="2195"/>
        <v>3.6917275850757748E-2</v>
      </c>
      <c r="Y1672" s="13">
        <f t="shared" si="2196"/>
        <v>2.1933267070721348E-2</v>
      </c>
      <c r="Z1672" s="13">
        <f t="shared" si="2197"/>
        <v>2.2843293222484379E-2</v>
      </c>
      <c r="AA1672" s="13">
        <f t="shared" si="2198"/>
        <v>3.0073557767755527E-2</v>
      </c>
      <c r="AB1672" s="13">
        <f t="shared" si="2199"/>
        <v>1.9796157848210792E-2</v>
      </c>
      <c r="AC1672" s="13">
        <f t="shared" si="2200"/>
        <v>8.4936729766247536E-4</v>
      </c>
      <c r="AD1672" s="13">
        <f t="shared" si="2201"/>
        <v>1.0225677085507591E-2</v>
      </c>
      <c r="AE1672" s="13">
        <f t="shared" si="2202"/>
        <v>1.2150544769450527E-2</v>
      </c>
      <c r="AF1672" s="13">
        <f t="shared" si="2203"/>
        <v>7.2188734770267373E-3</v>
      </c>
      <c r="AG1672" s="13">
        <f t="shared" si="2204"/>
        <v>2.8592481662958226E-3</v>
      </c>
      <c r="AH1672" s="13">
        <f t="shared" si="2205"/>
        <v>6.7858209940653662E-3</v>
      </c>
      <c r="AI1672" s="13">
        <f t="shared" si="2206"/>
        <v>8.9336409456849085E-3</v>
      </c>
      <c r="AJ1672" s="13">
        <f t="shared" si="2207"/>
        <v>5.8806399856566258E-3</v>
      </c>
      <c r="AK1672" s="13">
        <f t="shared" si="2208"/>
        <v>2.5806519313649064E-3</v>
      </c>
      <c r="AL1672" s="13">
        <f t="shared" si="2209"/>
        <v>5.314780067423563E-5</v>
      </c>
      <c r="AM1672" s="13">
        <f t="shared" si="2210"/>
        <v>2.6924532076026226E-3</v>
      </c>
      <c r="AN1672" s="13">
        <f t="shared" si="2211"/>
        <v>3.1992769735503944E-3</v>
      </c>
      <c r="AO1672" s="13">
        <f t="shared" si="2212"/>
        <v>1.9007522813374008E-3</v>
      </c>
      <c r="AP1672" s="13">
        <f t="shared" si="2213"/>
        <v>7.5284911036215907E-4</v>
      </c>
      <c r="AQ1672" s="13">
        <f t="shared" si="2214"/>
        <v>2.2364110326397865E-4</v>
      </c>
      <c r="AR1672" s="13">
        <f t="shared" si="2215"/>
        <v>1.6126349599426199E-3</v>
      </c>
      <c r="AS1672" s="13">
        <f t="shared" si="2216"/>
        <v>2.1230594973233028E-3</v>
      </c>
      <c r="AT1672" s="13">
        <f t="shared" si="2217"/>
        <v>1.3975207474526835E-3</v>
      </c>
      <c r="AU1672" s="13">
        <f t="shared" si="2218"/>
        <v>6.1328607512666769E-4</v>
      </c>
      <c r="AV1672" s="13">
        <f t="shared" si="2219"/>
        <v>2.0185021079106042E-4</v>
      </c>
      <c r="AW1672" s="13">
        <f t="shared" si="2220"/>
        <v>2.3094712874660085E-6</v>
      </c>
      <c r="AX1672" s="13">
        <f t="shared" si="2221"/>
        <v>5.9077622395324191E-4</v>
      </c>
      <c r="AY1672" s="13">
        <f t="shared" si="2222"/>
        <v>7.0198314476840114E-4</v>
      </c>
      <c r="AZ1672" s="13">
        <f t="shared" si="2223"/>
        <v>4.1706175329927987E-4</v>
      </c>
      <c r="BA1672" s="13">
        <f t="shared" si="2224"/>
        <v>1.6518963203165032E-4</v>
      </c>
      <c r="BB1672" s="13">
        <f t="shared" si="2225"/>
        <v>4.9071176477258999E-5</v>
      </c>
      <c r="BC1672" s="13">
        <f t="shared" si="2226"/>
        <v>1.1661653730911771E-5</v>
      </c>
      <c r="BD1672" s="13">
        <f t="shared" si="2227"/>
        <v>3.1936586551864531E-4</v>
      </c>
      <c r="BE1672" s="13">
        <f t="shared" si="2228"/>
        <v>4.2045022633911038E-4</v>
      </c>
      <c r="BF1672" s="13">
        <f t="shared" si="2229"/>
        <v>2.7676469515851943E-4</v>
      </c>
      <c r="BG1672" s="13">
        <f t="shared" si="2230"/>
        <v>1.214550366688877E-4</v>
      </c>
      <c r="BH1672" s="13">
        <f t="shared" si="2231"/>
        <v>3.9974370440723757E-5</v>
      </c>
      <c r="BI1672" s="13">
        <f t="shared" si="2232"/>
        <v>1.0525378516749786E-5</v>
      </c>
      <c r="BJ1672" s="14">
        <f t="shared" si="2233"/>
        <v>0.3955550999968242</v>
      </c>
      <c r="BK1672" s="14">
        <f t="shared" si="2234"/>
        <v>0.26976709345950972</v>
      </c>
      <c r="BL1672" s="14">
        <f t="shared" si="2235"/>
        <v>0.31186285957819077</v>
      </c>
      <c r="BM1672" s="14">
        <f t="shared" si="2236"/>
        <v>0.45673458188082761</v>
      </c>
      <c r="BN1672" s="14">
        <f t="shared" si="2237"/>
        <v>0.54259409070270048</v>
      </c>
    </row>
    <row r="1673" spans="1:66" x14ac:dyDescent="0.25">
      <c r="A1673" t="s">
        <v>290</v>
      </c>
      <c r="B1673" t="s">
        <v>306</v>
      </c>
      <c r="C1673" t="s">
        <v>295</v>
      </c>
      <c r="D1673" t="s">
        <v>406</v>
      </c>
      <c r="E1673" s="10">
        <f>VLOOKUP(A1673,home!$A$2:$E$405,3,FALSE)</f>
        <v>1.6292</v>
      </c>
      <c r="F1673" s="10">
        <f>VLOOKUP(B1673,home!$B$2:$E$405,3,FALSE)</f>
        <v>1.0911999999999999</v>
      </c>
      <c r="G1673" s="10">
        <f>VLOOKUP(C1673,away!$B$2:$E$405,4,FALSE)</f>
        <v>0.75819999999999999</v>
      </c>
      <c r="H1673" s="10">
        <f>VLOOKUP(A1673,away!$A$2:$E$405,3,FALSE)</f>
        <v>1.1462000000000001</v>
      </c>
      <c r="I1673" s="10">
        <f>VLOOKUP(C1673,away!$B$2:$E$405,3,FALSE)</f>
        <v>1.0264</v>
      </c>
      <c r="J1673" s="10">
        <f>VLOOKUP(B1673,home!$B$2:$E$405,4,FALSE)</f>
        <v>0.92090000000000005</v>
      </c>
      <c r="K1673" s="12">
        <f t="shared" si="2182"/>
        <v>1.3479151009279999</v>
      </c>
      <c r="L1673" s="12">
        <f t="shared" si="2183"/>
        <v>1.083401719312</v>
      </c>
      <c r="M1673" s="13">
        <f t="shared" si="2184"/>
        <v>8.7920980194488033E-2</v>
      </c>
      <c r="N1673" s="13">
        <f t="shared" si="2185"/>
        <v>0.11851001689254201</v>
      </c>
      <c r="O1673" s="13">
        <f t="shared" si="2186"/>
        <v>9.5253741106304635E-2</v>
      </c>
      <c r="P1673" s="13">
        <f t="shared" si="2187"/>
        <v>0.12839395605707415</v>
      </c>
      <c r="Q1673" s="13">
        <f t="shared" si="2188"/>
        <v>7.9870720690344885E-2</v>
      </c>
      <c r="R1673" s="13">
        <f t="shared" si="2189"/>
        <v>5.1599033442735281E-2</v>
      </c>
      <c r="S1673" s="13">
        <f t="shared" si="2190"/>
        <v>4.687450002126848E-2</v>
      </c>
      <c r="T1673" s="13">
        <f t="shared" si="2191"/>
        <v>8.6532076118608178E-2</v>
      </c>
      <c r="U1673" s="13">
        <f t="shared" si="2192"/>
        <v>6.9551116370751759E-2</v>
      </c>
      <c r="V1673" s="13">
        <f t="shared" si="2193"/>
        <v>7.6058227166850376E-3</v>
      </c>
      <c r="W1673" s="13">
        <f t="shared" si="2194"/>
        <v>3.5886316846839454E-2</v>
      </c>
      <c r="X1673" s="13">
        <f t="shared" si="2195"/>
        <v>3.8879297371641051E-2</v>
      </c>
      <c r="Y1673" s="13">
        <f t="shared" si="2196"/>
        <v>2.1060948809039217E-2</v>
      </c>
      <c r="Z1673" s="13">
        <f t="shared" si="2197"/>
        <v>1.8634160515565601E-2</v>
      </c>
      <c r="AA1673" s="13">
        <f t="shared" si="2198"/>
        <v>2.5117266352047155E-2</v>
      </c>
      <c r="AB1673" s="13">
        <f t="shared" si="2199"/>
        <v>1.6927971304977554E-2</v>
      </c>
      <c r="AC1673" s="13">
        <f t="shared" si="2200"/>
        <v>6.9418987474872962E-4</v>
      </c>
      <c r="AD1673" s="13">
        <f t="shared" si="2201"/>
        <v>1.2092927098635443E-2</v>
      </c>
      <c r="AE1673" s="13">
        <f t="shared" si="2202"/>
        <v>1.3101498010176313E-2</v>
      </c>
      <c r="AF1673" s="13">
        <f t="shared" si="2203"/>
        <v>7.097092734893882E-3</v>
      </c>
      <c r="AG1673" s="13">
        <f t="shared" si="2204"/>
        <v>2.5630008237002458E-3</v>
      </c>
      <c r="AH1673" s="13">
        <f t="shared" si="2205"/>
        <v>5.0470703851248884E-3</v>
      </c>
      <c r="AI1673" s="13">
        <f t="shared" si="2206"/>
        <v>6.8030223875563331E-3</v>
      </c>
      <c r="AJ1673" s="13">
        <f t="shared" si="2207"/>
        <v>4.5849483040692196E-3</v>
      </c>
      <c r="AK1673" s="13">
        <f t="shared" si="2208"/>
        <v>2.0600403520097087E-3</v>
      </c>
      <c r="AL1673" s="13">
        <f t="shared" si="2209"/>
        <v>4.0549950228758709E-5</v>
      </c>
      <c r="AM1673" s="13">
        <f t="shared" si="2210"/>
        <v>3.2600478101344273E-3</v>
      </c>
      <c r="AN1673" s="13">
        <f t="shared" si="2211"/>
        <v>3.5319414025389586E-3</v>
      </c>
      <c r="AO1673" s="13">
        <f t="shared" si="2212"/>
        <v>1.9132556940099723E-3</v>
      </c>
      <c r="AP1673" s="13">
        <f t="shared" si="2213"/>
        <v>6.9094150279129269E-4</v>
      </c>
      <c r="AQ1673" s="13">
        <f t="shared" si="2214"/>
        <v>1.8714180301702588E-4</v>
      </c>
      <c r="AR1673" s="13">
        <f t="shared" si="2215"/>
        <v>1.0936009465465969E-3</v>
      </c>
      <c r="AS1673" s="13">
        <f t="shared" si="2216"/>
        <v>1.4740812302393121E-3</v>
      </c>
      <c r="AT1673" s="13">
        <f t="shared" si="2217"/>
        <v>9.9346817511704669E-4</v>
      </c>
      <c r="AU1673" s="13">
        <f t="shared" si="2218"/>
        <v>4.4637025184388345E-4</v>
      </c>
      <c r="AV1673" s="13">
        <f t="shared" si="2219"/>
        <v>1.5041730076635116E-4</v>
      </c>
      <c r="AW1673" s="13">
        <f t="shared" si="2220"/>
        <v>1.6449014521243003E-6</v>
      </c>
      <c r="AX1673" s="13">
        <f t="shared" si="2221"/>
        <v>7.3237794550457512E-4</v>
      </c>
      <c r="AY1673" s="13">
        <f t="shared" si="2222"/>
        <v>7.9345952534584684E-4</v>
      </c>
      <c r="AZ1673" s="13">
        <f t="shared" si="2223"/>
        <v>4.2981770698208695E-4</v>
      </c>
      <c r="BA1673" s="13">
        <f t="shared" si="2224"/>
        <v>1.5522174757837817E-4</v>
      </c>
      <c r="BB1673" s="13">
        <f t="shared" si="2225"/>
        <v>4.2041877050257045E-5</v>
      </c>
      <c r="BC1673" s="13">
        <f t="shared" si="2226"/>
        <v>9.1096483758704431E-6</v>
      </c>
      <c r="BD1673" s="13">
        <f t="shared" si="2227"/>
        <v>1.9746819095496887E-4</v>
      </c>
      <c r="BE1673" s="13">
        <f t="shared" si="2228"/>
        <v>2.6617035654113639E-4</v>
      </c>
      <c r="BF1673" s="13">
        <f t="shared" si="2229"/>
        <v>1.7938752150059383E-4</v>
      </c>
      <c r="BG1673" s="13">
        <f t="shared" si="2230"/>
        <v>8.0599716382898917E-5</v>
      </c>
      <c r="BH1673" s="13">
        <f t="shared" si="2231"/>
        <v>2.7160393710755835E-5</v>
      </c>
      <c r="BI1673" s="13">
        <f t="shared" si="2232"/>
        <v>7.3219809659755319E-6</v>
      </c>
      <c r="BJ1673" s="14">
        <f t="shared" si="2233"/>
        <v>0.42733925205974943</v>
      </c>
      <c r="BK1673" s="14">
        <f t="shared" si="2234"/>
        <v>0.27232345833983906</v>
      </c>
      <c r="BL1673" s="14">
        <f t="shared" si="2235"/>
        <v>0.28186025607014598</v>
      </c>
      <c r="BM1673" s="14">
        <f t="shared" si="2236"/>
        <v>0.4378168639779173</v>
      </c>
      <c r="BN1673" s="14">
        <f t="shared" si="2237"/>
        <v>0.56154844838348905</v>
      </c>
    </row>
    <row r="1674" spans="1:66" x14ac:dyDescent="0.25">
      <c r="A1674" t="s">
        <v>290</v>
      </c>
      <c r="B1674" t="s">
        <v>291</v>
      </c>
      <c r="C1674" t="s">
        <v>301</v>
      </c>
      <c r="D1674" t="s">
        <v>406</v>
      </c>
      <c r="E1674" s="10">
        <f>VLOOKUP(A1674,home!$A$2:$E$405,3,FALSE)</f>
        <v>1.6292</v>
      </c>
      <c r="F1674" s="10">
        <f>VLOOKUP(B1674,home!$B$2:$E$405,3,FALSE)</f>
        <v>0.90259999999999996</v>
      </c>
      <c r="G1674" s="10">
        <f>VLOOKUP(C1674,away!$B$2:$E$405,4,FALSE)</f>
        <v>0.64990000000000003</v>
      </c>
      <c r="H1674" s="10">
        <f>VLOOKUP(A1674,away!$A$2:$E$405,3,FALSE)</f>
        <v>1.1462000000000001</v>
      </c>
      <c r="I1674" s="10">
        <f>VLOOKUP(C1674,away!$B$2:$E$405,3,FALSE)</f>
        <v>0.51319999999999999</v>
      </c>
      <c r="J1674" s="10">
        <f>VLOOKUP(B1674,home!$B$2:$E$405,4,FALSE)</f>
        <v>0.71850000000000003</v>
      </c>
      <c r="K1674" s="12">
        <f t="shared" si="2182"/>
        <v>0.95568829640800002</v>
      </c>
      <c r="L1674" s="12">
        <f t="shared" si="2183"/>
        <v>0.42264314004000003</v>
      </c>
      <c r="M1674" s="13">
        <f t="shared" si="2184"/>
        <v>0.25199867826919009</v>
      </c>
      <c r="N1674" s="13">
        <f t="shared" si="2185"/>
        <v>0.24083218753214997</v>
      </c>
      <c r="O1674" s="13">
        <f t="shared" si="2186"/>
        <v>0.1065055126696202</v>
      </c>
      <c r="P1674" s="13">
        <f t="shared" si="2187"/>
        <v>0.10178607196129</v>
      </c>
      <c r="Q1674" s="13">
        <f t="shared" si="2188"/>
        <v>0.11508025151140618</v>
      </c>
      <c r="R1674" s="13">
        <f t="shared" si="2189"/>
        <v>2.2506912153129138E-2</v>
      </c>
      <c r="S1674" s="13">
        <f t="shared" si="2190"/>
        <v>1.0278232922160121E-2</v>
      </c>
      <c r="T1674" s="13">
        <f t="shared" si="2191"/>
        <v>4.8637878855373663E-2</v>
      </c>
      <c r="U1674" s="13">
        <f t="shared" si="2192"/>
        <v>2.1509592533028497E-2</v>
      </c>
      <c r="V1674" s="13">
        <f t="shared" si="2193"/>
        <v>4.6128150046720952E-4</v>
      </c>
      <c r="W1674" s="13">
        <f t="shared" si="2194"/>
        <v>3.6660283172379987E-2</v>
      </c>
      <c r="X1674" s="13">
        <f t="shared" si="2195"/>
        <v>1.549421719473025E-2</v>
      </c>
      <c r="Y1674" s="13">
        <f t="shared" si="2196"/>
        <v>3.2742623038212759E-3</v>
      </c>
      <c r="Z1674" s="13">
        <f t="shared" si="2197"/>
        <v>3.1707973416676459E-3</v>
      </c>
      <c r="AA1674" s="13">
        <f t="shared" si="2198"/>
        <v>3.0302939097133674E-3</v>
      </c>
      <c r="AB1674" s="13">
        <f t="shared" si="2199"/>
        <v>1.4480082120947528E-3</v>
      </c>
      <c r="AC1674" s="13">
        <f t="shared" si="2200"/>
        <v>1.1644910283718854E-5</v>
      </c>
      <c r="AD1674" s="13">
        <f t="shared" si="2201"/>
        <v>8.7589508927116734E-3</v>
      </c>
      <c r="AE1674" s="13">
        <f t="shared" si="2202"/>
        <v>3.7019105087518225E-3</v>
      </c>
      <c r="AF1674" s="13">
        <f t="shared" si="2203"/>
        <v>7.8229354078297199E-4</v>
      </c>
      <c r="AG1674" s="13">
        <f t="shared" si="2204"/>
        <v>1.1021033283650836E-4</v>
      </c>
      <c r="AH1674" s="13">
        <f t="shared" si="2205"/>
        <v>3.3502893622822468E-4</v>
      </c>
      <c r="AI1674" s="13">
        <f t="shared" si="2206"/>
        <v>3.2018323331133649E-4</v>
      </c>
      <c r="AJ1674" s="13">
        <f t="shared" si="2207"/>
        <v>1.5299768439085818E-4</v>
      </c>
      <c r="AK1674" s="13">
        <f t="shared" si="2208"/>
        <v>4.8739365449956045E-5</v>
      </c>
      <c r="AL1674" s="13">
        <f t="shared" si="2209"/>
        <v>1.8814220523096931E-7</v>
      </c>
      <c r="AM1674" s="13">
        <f t="shared" si="2210"/>
        <v>1.6741653713953904E-3</v>
      </c>
      <c r="AN1674" s="13">
        <f t="shared" si="2211"/>
        <v>7.0757450951278058E-4</v>
      </c>
      <c r="AO1674" s="13">
        <f t="shared" si="2212"/>
        <v>1.4952575625637218E-4</v>
      </c>
      <c r="AP1674" s="13">
        <f t="shared" si="2213"/>
        <v>2.1065345047016274E-5</v>
      </c>
      <c r="AQ1674" s="13">
        <f t="shared" si="2214"/>
        <v>2.2257808941742549E-6</v>
      </c>
      <c r="AR1674" s="13">
        <f t="shared" si="2215"/>
        <v>2.8319536322351572E-5</v>
      </c>
      <c r="AS1674" s="13">
        <f t="shared" si="2216"/>
        <v>2.706464942297265E-5</v>
      </c>
      <c r="AT1674" s="13">
        <f t="shared" si="2217"/>
        <v>1.2932684349960245E-5</v>
      </c>
      <c r="AU1674" s="13">
        <f t="shared" si="2218"/>
        <v>4.119871691465304E-6</v>
      </c>
      <c r="AV1674" s="13">
        <f t="shared" si="2219"/>
        <v>9.8432828955900518E-7</v>
      </c>
      <c r="AW1674" s="13">
        <f t="shared" si="2220"/>
        <v>2.1109299474775771E-9</v>
      </c>
      <c r="AX1674" s="13">
        <f t="shared" si="2221"/>
        <v>2.6666337528235445E-4</v>
      </c>
      <c r="AY1674" s="13">
        <f t="shared" si="2222"/>
        <v>1.1270344626299921E-4</v>
      </c>
      <c r="AZ1674" s="13">
        <f t="shared" si="2223"/>
        <v>2.3816669210961687E-5</v>
      </c>
      <c r="BA1674" s="13">
        <f t="shared" si="2224"/>
        <v>3.3553172868716123E-6</v>
      </c>
      <c r="BB1674" s="13">
        <f t="shared" si="2225"/>
        <v>3.5452545848847795E-7</v>
      </c>
      <c r="BC1674" s="13">
        <f t="shared" si="2226"/>
        <v>2.9967550599938213E-8</v>
      </c>
      <c r="BD1674" s="13">
        <f t="shared" si="2227"/>
        <v>1.9948429592925821E-6</v>
      </c>
      <c r="BE1674" s="13">
        <f t="shared" si="2228"/>
        <v>1.9064480693678209E-6</v>
      </c>
      <c r="BF1674" s="13">
        <f t="shared" si="2229"/>
        <v>9.1098505380222663E-7</v>
      </c>
      <c r="BG1674" s="13">
        <f t="shared" si="2230"/>
        <v>2.9020591804046681E-7</v>
      </c>
      <c r="BH1674" s="13">
        <f t="shared" si="2231"/>
        <v>6.9336599854903335E-8</v>
      </c>
      <c r="BI1674" s="13">
        <f t="shared" si="2232"/>
        <v>1.3252835398811153E-8</v>
      </c>
      <c r="BJ1674" s="14">
        <f t="shared" si="2233"/>
        <v>0.47629392590910236</v>
      </c>
      <c r="BK1674" s="14">
        <f t="shared" si="2234"/>
        <v>0.36464880115185933</v>
      </c>
      <c r="BL1674" s="14">
        <f t="shared" si="2235"/>
        <v>0.15593587483847846</v>
      </c>
      <c r="BM1674" s="14">
        <f t="shared" si="2236"/>
        <v>0.16122708380898915</v>
      </c>
      <c r="BN1674" s="14">
        <f t="shared" si="2237"/>
        <v>0.83870961409678557</v>
      </c>
    </row>
    <row r="1675" spans="1:66" x14ac:dyDescent="0.25">
      <c r="A1675" t="s">
        <v>290</v>
      </c>
      <c r="B1675" t="s">
        <v>296</v>
      </c>
      <c r="C1675" t="s">
        <v>309</v>
      </c>
      <c r="D1675" t="s">
        <v>406</v>
      </c>
      <c r="E1675" s="10">
        <f>VLOOKUP(A1675,home!$A$2:$E$405,3,FALSE)</f>
        <v>1.6292</v>
      </c>
      <c r="F1675" s="10">
        <f>VLOOKUP(B1675,home!$B$2:$E$405,3,FALSE)</f>
        <v>1.1915</v>
      </c>
      <c r="G1675" s="10">
        <f>VLOOKUP(C1675,away!$B$2:$E$405,4,FALSE)</f>
        <v>1.1253</v>
      </c>
      <c r="H1675" s="10">
        <f>VLOOKUP(A1675,away!$A$2:$E$405,3,FALSE)</f>
        <v>1.1462000000000001</v>
      </c>
      <c r="I1675" s="10">
        <f>VLOOKUP(C1675,away!$B$2:$E$405,3,FALSE)</f>
        <v>1.0663</v>
      </c>
      <c r="J1675" s="10">
        <f>VLOOKUP(B1675,home!$B$2:$E$405,4,FALSE)</f>
        <v>1.1291</v>
      </c>
      <c r="K1675" s="12">
        <f t="shared" si="2182"/>
        <v>2.1844231325399996</v>
      </c>
      <c r="L1675" s="12">
        <f t="shared" si="2183"/>
        <v>1.3799781840460001</v>
      </c>
      <c r="M1675" s="13">
        <f t="shared" si="2184"/>
        <v>2.8313931492203251E-2</v>
      </c>
      <c r="N1675" s="13">
        <f t="shared" si="2185"/>
        <v>6.1849606924721579E-2</v>
      </c>
      <c r="O1675" s="13">
        <f t="shared" si="2186"/>
        <v>3.9072607763813494E-2</v>
      </c>
      <c r="P1675" s="13">
        <f t="shared" si="2187"/>
        <v>8.5351108247936194E-2</v>
      </c>
      <c r="Q1675" s="13">
        <f t="shared" si="2188"/>
        <v>6.7552856052433996E-2</v>
      </c>
      <c r="R1675" s="13">
        <f t="shared" si="2189"/>
        <v>2.6959673153924505E-2</v>
      </c>
      <c r="S1675" s="13">
        <f t="shared" si="2190"/>
        <v>6.4321795801802806E-2</v>
      </c>
      <c r="T1675" s="13">
        <f t="shared" si="2191"/>
        <v>9.3221467622358709E-2</v>
      </c>
      <c r="U1675" s="13">
        <f t="shared" si="2192"/>
        <v>5.8891333683150297E-2</v>
      </c>
      <c r="V1675" s="13">
        <f t="shared" si="2193"/>
        <v>2.1543915611111287E-2</v>
      </c>
      <c r="W1675" s="13">
        <f t="shared" si="2194"/>
        <v>4.9188007143360503E-2</v>
      </c>
      <c r="X1675" s="13">
        <f t="shared" si="2195"/>
        <v>6.78783767745363E-2</v>
      </c>
      <c r="Y1675" s="13">
        <f t="shared" si="2196"/>
        <v>4.6835339558657416E-2</v>
      </c>
      <c r="Z1675" s="13">
        <f t="shared" si="2197"/>
        <v>1.2401253600475481E-2</v>
      </c>
      <c r="AA1675" s="13">
        <f t="shared" si="2198"/>
        <v>2.7089585237373599E-2</v>
      </c>
      <c r="AB1675" s="13">
        <f t="shared" si="2199"/>
        <v>2.9587558321716494E-2</v>
      </c>
      <c r="AC1675" s="13">
        <f t="shared" si="2200"/>
        <v>4.0589494652012274E-3</v>
      </c>
      <c r="AD1675" s="13">
        <f t="shared" si="2201"/>
        <v>2.6861855161874861E-2</v>
      </c>
      <c r="AE1675" s="13">
        <f t="shared" si="2202"/>
        <v>3.7068774106390742E-2</v>
      </c>
      <c r="AF1675" s="13">
        <f t="shared" si="2203"/>
        <v>2.5577049788074253E-2</v>
      </c>
      <c r="AG1675" s="13">
        <f t="shared" si="2204"/>
        <v>1.1765256906600281E-2</v>
      </c>
      <c r="AH1675" s="13">
        <f t="shared" si="2205"/>
        <v>4.2783648558695174E-3</v>
      </c>
      <c r="AI1675" s="13">
        <f t="shared" si="2206"/>
        <v>9.3457591606075363E-3</v>
      </c>
      <c r="AJ1675" s="13">
        <f t="shared" si="2207"/>
        <v>1.0207546250789358E-2</v>
      </c>
      <c r="AK1675" s="13">
        <f t="shared" si="2208"/>
        <v>7.4325333855654041E-3</v>
      </c>
      <c r="AL1675" s="13">
        <f t="shared" si="2209"/>
        <v>4.8942102621487226E-4</v>
      </c>
      <c r="AM1675" s="13">
        <f t="shared" si="2210"/>
        <v>1.1735531559707685E-2</v>
      </c>
      <c r="AN1675" s="13">
        <f t="shared" si="2211"/>
        <v>1.6194777530579935E-2</v>
      </c>
      <c r="AO1675" s="13">
        <f t="shared" si="2212"/>
        <v>1.1174219843839334E-2</v>
      </c>
      <c r="AP1675" s="13">
        <f t="shared" si="2213"/>
        <v>5.1400598694107289E-3</v>
      </c>
      <c r="AQ1675" s="13">
        <f t="shared" si="2214"/>
        <v>1.7732926211192839E-3</v>
      </c>
      <c r="AR1675" s="13">
        <f t="shared" si="2215"/>
        <v>1.1808100328978086E-3</v>
      </c>
      <c r="AS1675" s="13">
        <f t="shared" si="2216"/>
        <v>2.5793887509972914E-3</v>
      </c>
      <c r="AT1675" s="13">
        <f t="shared" si="2217"/>
        <v>2.8172382277459711E-3</v>
      </c>
      <c r="AU1675" s="13">
        <f t="shared" si="2218"/>
        <v>2.0513467848547631E-3</v>
      </c>
      <c r="AV1675" s="13">
        <f t="shared" si="2219"/>
        <v>1.1202523424245748E-3</v>
      </c>
      <c r="AW1675" s="13">
        <f t="shared" si="2220"/>
        <v>4.098161888843422E-5</v>
      </c>
      <c r="AX1675" s="13">
        <f t="shared" si="2221"/>
        <v>4.2725611019464463E-3</v>
      </c>
      <c r="AY1675" s="13">
        <f t="shared" si="2222"/>
        <v>5.896041110689634E-3</v>
      </c>
      <c r="AZ1675" s="13">
        <f t="shared" si="2223"/>
        <v>4.0682040524950228E-3</v>
      </c>
      <c r="BA1675" s="13">
        <f t="shared" si="2224"/>
        <v>1.8713442802302202E-3</v>
      </c>
      <c r="BB1675" s="13">
        <f t="shared" si="2225"/>
        <v>6.4560357038924193E-4</v>
      </c>
      <c r="BC1675" s="13">
        <f t="shared" si="2226"/>
        <v>1.7818376853587201E-4</v>
      </c>
      <c r="BD1675" s="13">
        <f t="shared" si="2227"/>
        <v>2.7158201415026909E-4</v>
      </c>
      <c r="BE1675" s="13">
        <f t="shared" si="2228"/>
        <v>5.9325003409165336E-4</v>
      </c>
      <c r="BF1675" s="13">
        <f t="shared" si="2229"/>
        <v>6.4795454892497563E-4</v>
      </c>
      <c r="BG1675" s="13">
        <f t="shared" si="2230"/>
        <v>4.7180230183541252E-4</v>
      </c>
      <c r="BH1675" s="13">
        <f t="shared" si="2231"/>
        <v>2.5765396552872359E-4</v>
      </c>
      <c r="BI1675" s="13">
        <f t="shared" si="2232"/>
        <v>1.1256505649832146E-4</v>
      </c>
      <c r="BJ1675" s="14">
        <f t="shared" si="2233"/>
        <v>0.55074840934795188</v>
      </c>
      <c r="BK1675" s="14">
        <f t="shared" si="2234"/>
        <v>0.20997516275515929</v>
      </c>
      <c r="BL1675" s="14">
        <f t="shared" si="2235"/>
        <v>0.22496880587275994</v>
      </c>
      <c r="BM1675" s="14">
        <f t="shared" si="2236"/>
        <v>0.68313878844951215</v>
      </c>
      <c r="BN1675" s="14">
        <f t="shared" si="2237"/>
        <v>0.30909978363503299</v>
      </c>
    </row>
    <row r="1676" spans="1:66" x14ac:dyDescent="0.25">
      <c r="A1676" t="s">
        <v>290</v>
      </c>
      <c r="B1676" t="s">
        <v>297</v>
      </c>
      <c r="C1676" t="s">
        <v>308</v>
      </c>
      <c r="D1676" t="s">
        <v>406</v>
      </c>
      <c r="E1676" s="10">
        <f>VLOOKUP(A1676,home!$A$2:$E$405,3,FALSE)</f>
        <v>1.6292</v>
      </c>
      <c r="F1676" s="10">
        <f>VLOOKUP(B1676,home!$B$2:$E$405,3,FALSE)</f>
        <v>1.1554</v>
      </c>
      <c r="G1676" s="10">
        <f>VLOOKUP(C1676,away!$B$2:$E$405,4,FALSE)</f>
        <v>0.75019999999999998</v>
      </c>
      <c r="H1676" s="10">
        <f>VLOOKUP(A1676,away!$A$2:$E$405,3,FALSE)</f>
        <v>1.1462000000000001</v>
      </c>
      <c r="I1676" s="10">
        <f>VLOOKUP(C1676,away!$B$2:$E$405,3,FALSE)</f>
        <v>0.96940000000000004</v>
      </c>
      <c r="J1676" s="10">
        <f>VLOOKUP(B1676,home!$B$2:$E$405,4,FALSE)</f>
        <v>0.87239999999999995</v>
      </c>
      <c r="K1676" s="12">
        <f t="shared" si="2182"/>
        <v>1.412159735536</v>
      </c>
      <c r="L1676" s="12">
        <f t="shared" si="2183"/>
        <v>0.96934656667200003</v>
      </c>
      <c r="M1676" s="13">
        <f t="shared" si="2184"/>
        <v>9.2411273314536094E-2</v>
      </c>
      <c r="N1676" s="13">
        <f t="shared" si="2185"/>
        <v>0.13049947928440034</v>
      </c>
      <c r="O1676" s="13">
        <f t="shared" si="2186"/>
        <v>8.9578550509233384E-2</v>
      </c>
      <c r="P1676" s="13">
        <f t="shared" si="2187"/>
        <v>0.12649922219681725</v>
      </c>
      <c r="Q1676" s="13">
        <f t="shared" si="2188"/>
        <v>9.2143055076922248E-2</v>
      </c>
      <c r="R1676" s="13">
        <f t="shared" si="2189"/>
        <v>4.3416330191789858E-2</v>
      </c>
      <c r="S1676" s="13">
        <f t="shared" si="2190"/>
        <v>4.3290316869496734E-2</v>
      </c>
      <c r="T1676" s="13">
        <f t="shared" si="2191"/>
        <v>8.9318554081483592E-2</v>
      </c>
      <c r="U1676" s="13">
        <f t="shared" si="2192"/>
        <v>6.1310793361581621E-2</v>
      </c>
      <c r="V1676" s="13">
        <f t="shared" si="2193"/>
        <v>6.5843234347081657E-3</v>
      </c>
      <c r="W1676" s="13">
        <f t="shared" si="2194"/>
        <v>4.3373570762968529E-2</v>
      </c>
      <c r="X1676" s="13">
        <f t="shared" si="2195"/>
        <v>4.2044021903388587E-2</v>
      </c>
      <c r="Y1676" s="13">
        <f t="shared" si="2196"/>
        <v>2.0377614140566047E-2</v>
      </c>
      <c r="Z1676" s="13">
        <f t="shared" si="2197"/>
        <v>1.40284902029698E-2</v>
      </c>
      <c r="AA1676" s="13">
        <f t="shared" si="2198"/>
        <v>1.9810469014995204E-2</v>
      </c>
      <c r="AB1676" s="13">
        <f t="shared" si="2199"/>
        <v>1.3987773342529876E-2</v>
      </c>
      <c r="AC1676" s="13">
        <f t="shared" si="2200"/>
        <v>5.6331857799150399E-4</v>
      </c>
      <c r="AD1676" s="13">
        <f t="shared" si="2201"/>
        <v>1.531260255447141E-2</v>
      </c>
      <c r="AE1676" s="13">
        <f t="shared" si="2202"/>
        <v>1.4843218712989758E-2</v>
      </c>
      <c r="AF1676" s="13">
        <f t="shared" si="2203"/>
        <v>7.1941115488991019E-3</v>
      </c>
      <c r="AG1676" s="13">
        <f t="shared" si="2204"/>
        <v>2.3245291100602431E-3</v>
      </c>
      <c r="AH1676" s="13">
        <f t="shared" si="2205"/>
        <v>3.3996172034601404E-3</v>
      </c>
      <c r="AI1676" s="13">
        <f t="shared" si="2206"/>
        <v>4.8008025309619088E-3</v>
      </c>
      <c r="AJ1676" s="13">
        <f t="shared" si="2207"/>
        <v>3.3897500162418646E-3</v>
      </c>
      <c r="AK1676" s="13">
        <f t="shared" si="2208"/>
        <v>1.5956228288230875E-3</v>
      </c>
      <c r="AL1676" s="13">
        <f t="shared" si="2209"/>
        <v>3.084444544872793E-5</v>
      </c>
      <c r="AM1676" s="13">
        <f t="shared" si="2210"/>
        <v>4.3247681547380441E-3</v>
      </c>
      <c r="AN1676" s="13">
        <f t="shared" si="2211"/>
        <v>4.1921991624477234E-3</v>
      </c>
      <c r="AO1676" s="13">
        <f t="shared" si="2212"/>
        <v>2.0318469324619674E-3</v>
      </c>
      <c r="AP1676" s="13">
        <f t="shared" si="2213"/>
        <v>6.5652128266168125E-4</v>
      </c>
      <c r="AQ1676" s="13">
        <f t="shared" si="2214"/>
        <v>1.5909916282379956E-4</v>
      </c>
      <c r="AR1676" s="13">
        <f t="shared" si="2215"/>
        <v>6.5908145283463085E-4</v>
      </c>
      <c r="AS1676" s="13">
        <f t="shared" si="2216"/>
        <v>9.307282901316351E-4</v>
      </c>
      <c r="AT1676" s="13">
        <f t="shared" si="2217"/>
        <v>6.5716850802408175E-4</v>
      </c>
      <c r="AU1676" s="13">
        <f t="shared" si="2218"/>
        <v>3.0934230216462497E-4</v>
      </c>
      <c r="AV1676" s="13">
        <f t="shared" si="2219"/>
        <v>1.0921018590372356E-4</v>
      </c>
      <c r="AW1676" s="13">
        <f t="shared" si="2220"/>
        <v>1.1728362119112734E-6</v>
      </c>
      <c r="AX1676" s="13">
        <f t="shared" si="2221"/>
        <v>1.0178772422748991E-3</v>
      </c>
      <c r="AY1676" s="13">
        <f t="shared" si="2222"/>
        <v>9.8667581009273704E-4</v>
      </c>
      <c r="AZ1676" s="13">
        <f t="shared" si="2223"/>
        <v>4.7821540446585446E-4</v>
      </c>
      <c r="BA1676" s="13">
        <f t="shared" si="2224"/>
        <v>1.5451882014954596E-4</v>
      </c>
      <c r="BB1676" s="13">
        <f t="shared" si="2225"/>
        <v>3.7445571949542657E-5</v>
      </c>
      <c r="BC1676" s="13">
        <f t="shared" si="2226"/>
        <v>7.2595473212717067E-6</v>
      </c>
      <c r="BD1676" s="13">
        <f t="shared" si="2227"/>
        <v>1.0647972391040715E-4</v>
      </c>
      <c r="BE1676" s="13">
        <f t="shared" si="2228"/>
        <v>1.5036637875726687E-4</v>
      </c>
      <c r="BF1676" s="13">
        <f t="shared" si="2229"/>
        <v>1.0617067282968401E-4</v>
      </c>
      <c r="BG1676" s="13">
        <f t="shared" si="2230"/>
        <v>4.997664975494858E-5</v>
      </c>
      <c r="BH1676" s="13">
        <f t="shared" si="2231"/>
        <v>1.7643753125230874E-5</v>
      </c>
      <c r="BI1676" s="13">
        <f t="shared" si="2232"/>
        <v>4.9831595494377006E-6</v>
      </c>
      <c r="BJ1676" s="14">
        <f t="shared" si="2233"/>
        <v>0.47147718426753704</v>
      </c>
      <c r="BK1676" s="14">
        <f t="shared" si="2234"/>
        <v>0.27036597464909123</v>
      </c>
      <c r="BL1676" s="14">
        <f t="shared" si="2235"/>
        <v>0.24439086007660263</v>
      </c>
      <c r="BM1676" s="14">
        <f t="shared" si="2236"/>
        <v>0.42472909564862077</v>
      </c>
      <c r="BN1676" s="14">
        <f t="shared" si="2237"/>
        <v>0.57454791057369914</v>
      </c>
    </row>
    <row r="1677" spans="1:66" x14ac:dyDescent="0.25">
      <c r="A1677" t="s">
        <v>290</v>
      </c>
      <c r="B1677" t="s">
        <v>298</v>
      </c>
      <c r="C1677" t="s">
        <v>305</v>
      </c>
      <c r="D1677" t="s">
        <v>406</v>
      </c>
      <c r="E1677" s="10">
        <f>VLOOKUP(A1677,home!$A$2:$E$405,3,FALSE)</f>
        <v>1.6292</v>
      </c>
      <c r="F1677" s="10">
        <f>VLOOKUP(B1677,home!$B$2:$E$405,3,FALSE)</f>
        <v>0.61380000000000001</v>
      </c>
      <c r="G1677" s="10">
        <f>VLOOKUP(C1677,away!$B$2:$E$405,4,FALSE)</f>
        <v>0.54559999999999997</v>
      </c>
      <c r="H1677" s="10">
        <f>VLOOKUP(A1677,away!$A$2:$E$405,3,FALSE)</f>
        <v>1.1462000000000001</v>
      </c>
      <c r="I1677" s="10">
        <f>VLOOKUP(C1677,away!$B$2:$E$405,3,FALSE)</f>
        <v>1.0179</v>
      </c>
      <c r="J1677" s="10">
        <f>VLOOKUP(B1677,home!$B$2:$E$405,4,FALSE)</f>
        <v>1.4883</v>
      </c>
      <c r="K1677" s="12">
        <f t="shared" si="2182"/>
        <v>0.54560161497600002</v>
      </c>
      <c r="L1677" s="12">
        <f t="shared" si="2183"/>
        <v>1.7364248813340002</v>
      </c>
      <c r="M1677" s="13">
        <f t="shared" si="2184"/>
        <v>0.10207713803088367</v>
      </c>
      <c r="N1677" s="13">
        <f t="shared" si="2185"/>
        <v>5.5693451361778196E-2</v>
      </c>
      <c r="O1677" s="13">
        <f t="shared" si="2186"/>
        <v>0.17724928229219153</v>
      </c>
      <c r="P1677" s="13">
        <f t="shared" si="2187"/>
        <v>9.6707494671956606E-2</v>
      </c>
      <c r="Q1677" s="13">
        <f t="shared" si="2188"/>
        <v>1.5193218503286745E-2</v>
      </c>
      <c r="R1677" s="13">
        <f t="shared" si="2189"/>
        <v>0.15389003198537771</v>
      </c>
      <c r="S1677" s="13">
        <f t="shared" si="2190"/>
        <v>2.2905078713357313E-2</v>
      </c>
      <c r="T1677" s="13">
        <f t="shared" si="2191"/>
        <v>2.638188263665122E-2</v>
      </c>
      <c r="U1677" s="13">
        <f t="shared" si="2192"/>
        <v>8.3962649979930373E-2</v>
      </c>
      <c r="V1677" s="13">
        <f t="shared" si="2193"/>
        <v>2.4111316645898479E-3</v>
      </c>
      <c r="W1677" s="13">
        <f t="shared" si="2194"/>
        <v>2.7631481840254975E-3</v>
      </c>
      <c r="X1677" s="13">
        <f t="shared" si="2195"/>
        <v>4.7979992575547326E-3</v>
      </c>
      <c r="Y1677" s="13">
        <f t="shared" si="2196"/>
        <v>4.1656826457200499E-3</v>
      </c>
      <c r="Z1677" s="13">
        <f t="shared" si="2197"/>
        <v>8.9072826842898356E-2</v>
      </c>
      <c r="AA1677" s="13">
        <f t="shared" si="2198"/>
        <v>4.8598278175962947E-2</v>
      </c>
      <c r="AB1677" s="13">
        <f t="shared" si="2199"/>
        <v>1.325764952892914E-2</v>
      </c>
      <c r="AC1677" s="13">
        <f t="shared" si="2200"/>
        <v>1.4276856399040176E-4</v>
      </c>
      <c r="AD1677" s="13">
        <f t="shared" si="2201"/>
        <v>3.7689452790557837E-4</v>
      </c>
      <c r="AE1677" s="13">
        <f t="shared" si="2202"/>
        <v>6.5444903589387791E-4</v>
      </c>
      <c r="AF1677" s="13">
        <f t="shared" si="2203"/>
        <v>5.6820079474558893E-4</v>
      </c>
      <c r="AG1677" s="13">
        <f t="shared" si="2204"/>
        <v>3.2887933252999808E-4</v>
      </c>
      <c r="AH1677" s="13">
        <f t="shared" si="2205"/>
        <v>3.8667068195190925E-2</v>
      </c>
      <c r="AI1677" s="13">
        <f t="shared" si="2206"/>
        <v>2.1096814853683296E-2</v>
      </c>
      <c r="AJ1677" s="13">
        <f t="shared" si="2207"/>
        <v>5.755228127509635E-3</v>
      </c>
      <c r="AK1677" s="13">
        <f t="shared" si="2208"/>
        <v>1.0466872536415192E-3</v>
      </c>
      <c r="AL1677" s="13">
        <f t="shared" si="2209"/>
        <v>5.4103359117483901E-6</v>
      </c>
      <c r="AM1677" s="13">
        <f t="shared" si="2210"/>
        <v>4.1126852620180153E-5</v>
      </c>
      <c r="AN1677" s="13">
        <f t="shared" si="2211"/>
        <v>7.1413690180637226E-5</v>
      </c>
      <c r="AO1677" s="13">
        <f t="shared" si="2212"/>
        <v>6.2002254248768042E-5</v>
      </c>
      <c r="AP1677" s="13">
        <f t="shared" si="2213"/>
        <v>3.5887418992119195E-5</v>
      </c>
      <c r="AQ1677" s="13">
        <f t="shared" si="2214"/>
        <v>1.5578951816193528E-5</v>
      </c>
      <c r="AR1677" s="13">
        <f t="shared" si="2215"/>
        <v>1.3428491860473618E-2</v>
      </c>
      <c r="AS1677" s="13">
        <f t="shared" si="2216"/>
        <v>7.3266068457664771E-3</v>
      </c>
      <c r="AT1677" s="13">
        <f t="shared" si="2217"/>
        <v>1.9987042636722034E-3</v>
      </c>
      <c r="AU1677" s="13">
        <f t="shared" si="2218"/>
        <v>3.63498758039657E-4</v>
      </c>
      <c r="AV1677" s="13">
        <f t="shared" si="2219"/>
        <v>4.9581377357051794E-5</v>
      </c>
      <c r="AW1677" s="13">
        <f t="shared" si="2220"/>
        <v>1.4238143858982666E-7</v>
      </c>
      <c r="AX1677" s="13">
        <f t="shared" si="2221"/>
        <v>3.7398128680750355E-6</v>
      </c>
      <c r="AY1677" s="13">
        <f t="shared" si="2222"/>
        <v>6.4939041156585601E-6</v>
      </c>
      <c r="AZ1677" s="13">
        <f t="shared" si="2223"/>
        <v>5.6380883417133968E-6</v>
      </c>
      <c r="BA1677" s="13">
        <f t="shared" si="2224"/>
        <v>3.2633722932367662E-6</v>
      </c>
      <c r="BB1677" s="13">
        <f t="shared" si="2225"/>
        <v>1.4166502117580787E-6</v>
      </c>
      <c r="BC1677" s="13">
        <f t="shared" si="2226"/>
        <v>4.9198133516876154E-7</v>
      </c>
      <c r="BD1677" s="13">
        <f t="shared" si="2227"/>
        <v>3.8862612308862496E-3</v>
      </c>
      <c r="BE1677" s="13">
        <f t="shared" si="2228"/>
        <v>2.1203504037901554E-3</v>
      </c>
      <c r="BF1677" s="13">
        <f t="shared" si="2229"/>
        <v>5.7843330231146118E-4</v>
      </c>
      <c r="BG1677" s="13">
        <f t="shared" si="2230"/>
        <v>1.0519804796567801E-4</v>
      </c>
      <c r="BH1677" s="13">
        <f t="shared" si="2231"/>
        <v>1.4349056215599163E-5</v>
      </c>
      <c r="BI1677" s="13">
        <f t="shared" si="2232"/>
        <v>1.5657736489224636E-6</v>
      </c>
      <c r="BJ1677" s="14">
        <f t="shared" si="2233"/>
        <v>0.11117085925711501</v>
      </c>
      <c r="BK1677" s="14">
        <f t="shared" si="2234"/>
        <v>0.22425551588480525</v>
      </c>
      <c r="BL1677" s="14">
        <f t="shared" si="2235"/>
        <v>0.57339673131254398</v>
      </c>
      <c r="BM1677" s="14">
        <f t="shared" si="2236"/>
        <v>0.39707896492921124</v>
      </c>
      <c r="BN1677" s="14">
        <f t="shared" si="2237"/>
        <v>0.60081061684547443</v>
      </c>
    </row>
    <row r="1678" spans="1:66" x14ac:dyDescent="0.25">
      <c r="A1678" t="s">
        <v>290</v>
      </c>
      <c r="B1678" t="s">
        <v>307</v>
      </c>
      <c r="C1678" t="s">
        <v>293</v>
      </c>
      <c r="D1678" t="s">
        <v>406</v>
      </c>
      <c r="E1678" s="10">
        <f>VLOOKUP(A1678,home!$A$2:$E$405,3,FALSE)</f>
        <v>1.6292</v>
      </c>
      <c r="F1678" s="10">
        <f>VLOOKUP(B1678,home!$B$2:$E$405,3,FALSE)</f>
        <v>1.3299000000000001</v>
      </c>
      <c r="G1678" s="10">
        <f>VLOOKUP(C1678,away!$B$2:$E$405,4,FALSE)</f>
        <v>1.2998000000000001</v>
      </c>
      <c r="H1678" s="10">
        <f>VLOOKUP(A1678,away!$A$2:$E$405,3,FALSE)</f>
        <v>1.1462000000000001</v>
      </c>
      <c r="I1678" s="10">
        <f>VLOOKUP(C1678,away!$B$2:$E$405,3,FALSE)</f>
        <v>0.66720000000000002</v>
      </c>
      <c r="J1678" s="10">
        <f>VLOOKUP(B1678,home!$B$2:$E$405,4,FALSE)</f>
        <v>0.63009999999999999</v>
      </c>
      <c r="K1678" s="12">
        <f t="shared" si="2182"/>
        <v>2.8162416693840004</v>
      </c>
      <c r="L1678" s="12">
        <f t="shared" si="2183"/>
        <v>0.48186559766400006</v>
      </c>
      <c r="M1678" s="13">
        <f t="shared" si="2184"/>
        <v>3.6953043495086574E-2</v>
      </c>
      <c r="N1678" s="13">
        <f t="shared" si="2185"/>
        <v>0.10406870090142219</v>
      </c>
      <c r="O1678" s="13">
        <f t="shared" si="2186"/>
        <v>1.780640038926368E-2</v>
      </c>
      <c r="P1678" s="13">
        <f t="shared" si="2187"/>
        <v>5.014712675797986E-2</v>
      </c>
      <c r="Q1678" s="13">
        <f t="shared" si="2188"/>
        <v>0.14654130597862275</v>
      </c>
      <c r="R1678" s="13">
        <f t="shared" si="2189"/>
        <v>4.2901458829085132E-3</v>
      </c>
      <c r="S1678" s="13">
        <f t="shared" si="2190"/>
        <v>1.7013039280616152E-2</v>
      </c>
      <c r="T1678" s="13">
        <f t="shared" si="2191"/>
        <v>7.0613213987852155E-2</v>
      </c>
      <c r="U1678" s="13">
        <f t="shared" si="2192"/>
        <v>1.2082087603183167E-2</v>
      </c>
      <c r="V1678" s="13">
        <f t="shared" si="2193"/>
        <v>2.5652827259515861E-3</v>
      </c>
      <c r="W1678" s="13">
        <f t="shared" si="2194"/>
        <v>0.13756524406098272</v>
      </c>
      <c r="X1678" s="13">
        <f t="shared" si="2195"/>
        <v>6.628795854723947E-2</v>
      </c>
      <c r="Y1678" s="13">
        <f t="shared" si="2196"/>
        <v>1.5970943381646004E-2</v>
      </c>
      <c r="Z1678" s="13">
        <f t="shared" si="2197"/>
        <v>6.8909123664448674E-4</v>
      </c>
      <c r="AA1678" s="13">
        <f t="shared" si="2198"/>
        <v>1.9406474546455543E-3</v>
      </c>
      <c r="AB1678" s="13">
        <f t="shared" si="2199"/>
        <v>2.7326661136784038E-3</v>
      </c>
      <c r="AC1678" s="13">
        <f t="shared" si="2200"/>
        <v>2.1757605372453112E-4</v>
      </c>
      <c r="AD1678" s="13">
        <f t="shared" si="2201"/>
        <v>9.6854243145879843E-2</v>
      </c>
      <c r="AE1678" s="13">
        <f t="shared" si="2202"/>
        <v>4.6670727759783773E-2</v>
      </c>
      <c r="AF1678" s="13">
        <f t="shared" si="2203"/>
        <v>1.1244509062691022E-2</v>
      </c>
      <c r="AG1678" s="13">
        <f t="shared" si="2204"/>
        <v>1.8061140266439582E-3</v>
      </c>
      <c r="AH1678" s="13">
        <f t="shared" si="2205"/>
        <v>8.3012340147680107E-5</v>
      </c>
      <c r="AI1678" s="13">
        <f t="shared" si="2206"/>
        <v>2.3378281139697509E-4</v>
      </c>
      <c r="AJ1678" s="13">
        <f t="shared" si="2207"/>
        <v>3.2919444752095106E-4</v>
      </c>
      <c r="AK1678" s="13">
        <f t="shared" si="2208"/>
        <v>3.0903037347944899E-4</v>
      </c>
      <c r="AL1678" s="13">
        <f t="shared" si="2209"/>
        <v>1.1810463132300162E-5</v>
      </c>
      <c r="AM1678" s="13">
        <f t="shared" si="2210"/>
        <v>5.4552991080815315E-2</v>
      </c>
      <c r="AN1678" s="13">
        <f t="shared" si="2211"/>
        <v>2.6287209651515934E-2</v>
      </c>
      <c r="AO1678" s="13">
        <f t="shared" si="2212"/>
        <v>6.3334509948232984E-3</v>
      </c>
      <c r="AP1678" s="13">
        <f t="shared" si="2213"/>
        <v>1.0172907162987281E-3</v>
      </c>
      <c r="AQ1678" s="13">
        <f t="shared" si="2214"/>
        <v>1.2254934975183132E-4</v>
      </c>
      <c r="AR1678" s="13">
        <f t="shared" si="2215"/>
        <v>8.0001581797498326E-6</v>
      </c>
      <c r="AS1678" s="13">
        <f t="shared" si="2216"/>
        <v>2.253037882747473E-5</v>
      </c>
      <c r="AT1678" s="13">
        <f t="shared" si="2217"/>
        <v>3.1725495840470691E-5</v>
      </c>
      <c r="AU1678" s="13">
        <f t="shared" si="2218"/>
        <v>2.9782221122600784E-5</v>
      </c>
      <c r="AV1678" s="13">
        <f t="shared" si="2219"/>
        <v>2.0968483033069167E-5</v>
      </c>
      <c r="AW1678" s="13">
        <f t="shared" si="2220"/>
        <v>4.4520524168331259E-7</v>
      </c>
      <c r="AX1678" s="13">
        <f t="shared" si="2221"/>
        <v>2.5605734445220952E-2</v>
      </c>
      <c r="AY1678" s="13">
        <f t="shared" si="2222"/>
        <v>1.2338522532072066E-2</v>
      </c>
      <c r="AZ1678" s="13">
        <f t="shared" si="2223"/>
        <v>2.9727547671038186E-3</v>
      </c>
      <c r="BA1678" s="13">
        <f t="shared" si="2224"/>
        <v>4.7748941751966228E-4</v>
      </c>
      <c r="BB1678" s="13">
        <f t="shared" si="2225"/>
        <v>5.7521430887836825E-5</v>
      </c>
      <c r="BC1678" s="13">
        <f t="shared" si="2226"/>
        <v>5.5435197346511957E-6</v>
      </c>
      <c r="BD1678" s="13">
        <f t="shared" si="2227"/>
        <v>6.4250016711528157E-7</v>
      </c>
      <c r="BE1678" s="13">
        <f t="shared" si="2228"/>
        <v>1.8094357432162394E-6</v>
      </c>
      <c r="BF1678" s="13">
        <f t="shared" si="2229"/>
        <v>2.5479041690591915E-6</v>
      </c>
      <c r="BG1678" s="13">
        <f t="shared" si="2230"/>
        <v>2.3918379635005705E-6</v>
      </c>
      <c r="BH1678" s="13">
        <f t="shared" si="2231"/>
        <v>1.6839984348062186E-6</v>
      </c>
      <c r="BI1678" s="13">
        <f t="shared" si="2232"/>
        <v>9.4850931265574189E-7</v>
      </c>
      <c r="BJ1678" s="14">
        <f t="shared" si="2233"/>
        <v>0.82739401875850815</v>
      </c>
      <c r="BK1678" s="14">
        <f t="shared" si="2234"/>
        <v>0.11924640130856308</v>
      </c>
      <c r="BL1678" s="14">
        <f t="shared" si="2235"/>
        <v>3.9929998339018086E-2</v>
      </c>
      <c r="BM1678" s="14">
        <f t="shared" si="2236"/>
        <v>0.61511470891061981</v>
      </c>
      <c r="BN1678" s="14">
        <f t="shared" si="2237"/>
        <v>0.35980672340528358</v>
      </c>
    </row>
    <row r="1679" spans="1:66" x14ac:dyDescent="0.25">
      <c r="A1679" t="s">
        <v>290</v>
      </c>
      <c r="B1679" t="s">
        <v>316</v>
      </c>
      <c r="C1679" t="s">
        <v>310</v>
      </c>
      <c r="D1679" t="s">
        <v>406</v>
      </c>
      <c r="E1679" s="10">
        <f>VLOOKUP(A1679,home!$A$2:$E$405,3,FALSE)</f>
        <v>1.6292</v>
      </c>
      <c r="F1679" s="10">
        <f>VLOOKUP(B1679,home!$B$2:$E$405,3,FALSE)</f>
        <v>0.86650000000000005</v>
      </c>
      <c r="G1679" s="10">
        <f>VLOOKUP(C1679,away!$B$2:$E$405,4,FALSE)</f>
        <v>0.90259999999999996</v>
      </c>
      <c r="H1679" s="10">
        <f>VLOOKUP(A1679,away!$A$2:$E$405,3,FALSE)</f>
        <v>1.1462000000000001</v>
      </c>
      <c r="I1679" s="10">
        <f>VLOOKUP(C1679,away!$B$2:$E$405,3,FALSE)</f>
        <v>1.1803999999999999</v>
      </c>
      <c r="J1679" s="10">
        <f>VLOOKUP(B1679,home!$B$2:$E$405,4,FALSE)</f>
        <v>1.3856999999999999</v>
      </c>
      <c r="K1679" s="12">
        <f t="shared" si="2182"/>
        <v>1.27420204468</v>
      </c>
      <c r="L1679" s="12">
        <f t="shared" si="2183"/>
        <v>1.874816736936</v>
      </c>
      <c r="M1679" s="13">
        <f t="shared" si="2184"/>
        <v>4.2894194797253656E-2</v>
      </c>
      <c r="N1679" s="13">
        <f t="shared" si="2185"/>
        <v>5.4655870715562827E-2</v>
      </c>
      <c r="O1679" s="13">
        <f t="shared" si="2186"/>
        <v>8.0418754323284256E-2</v>
      </c>
      <c r="P1679" s="13">
        <f t="shared" si="2187"/>
        <v>0.10246974118934739</v>
      </c>
      <c r="Q1679" s="13">
        <f t="shared" si="2188"/>
        <v>3.4821311109767952E-2</v>
      </c>
      <c r="R1679" s="13">
        <f t="shared" si="2189"/>
        <v>7.5385213284418828E-2</v>
      </c>
      <c r="S1679" s="13">
        <f t="shared" si="2190"/>
        <v>6.1197371282069819E-2</v>
      </c>
      <c r="T1679" s="13">
        <f t="shared" si="2191"/>
        <v>6.5283576870648438E-2</v>
      </c>
      <c r="U1679" s="13">
        <f t="shared" si="2192"/>
        <v>9.6055992905644358E-2</v>
      </c>
      <c r="V1679" s="13">
        <f t="shared" si="2193"/>
        <v>1.6243790425312578E-2</v>
      </c>
      <c r="W1679" s="13">
        <f t="shared" si="2194"/>
        <v>1.4789795271501571E-2</v>
      </c>
      <c r="X1679" s="13">
        <f t="shared" si="2195"/>
        <v>2.772815571086806E-2</v>
      </c>
      <c r="Y1679" s="13">
        <f t="shared" si="2196"/>
        <v>2.5992605205551491E-2</v>
      </c>
      <c r="Z1679" s="13">
        <f t="shared" si="2197"/>
        <v>4.711115319437284E-2</v>
      </c>
      <c r="AA1679" s="13">
        <f t="shared" si="2198"/>
        <v>6.0029127727502581E-2</v>
      </c>
      <c r="AB1679" s="13">
        <f t="shared" si="2199"/>
        <v>3.8244618645370342E-2</v>
      </c>
      <c r="AC1679" s="13">
        <f t="shared" si="2200"/>
        <v>2.4252946824787325E-3</v>
      </c>
      <c r="AD1679" s="13">
        <f t="shared" si="2201"/>
        <v>4.7112968438364775E-3</v>
      </c>
      <c r="AE1679" s="13">
        <f t="shared" si="2202"/>
        <v>8.8328181754983807E-3</v>
      </c>
      <c r="AF1679" s="13">
        <f t="shared" si="2203"/>
        <v>8.2799576748684347E-3</v>
      </c>
      <c r="AG1679" s="13">
        <f t="shared" si="2204"/>
        <v>5.1744677433216762E-3</v>
      </c>
      <c r="AH1679" s="13">
        <f t="shared" si="2205"/>
        <v>2.2081194626291517E-2</v>
      </c>
      <c r="AI1679" s="13">
        <f t="shared" si="2206"/>
        <v>2.8135903341797681E-2</v>
      </c>
      <c r="AJ1679" s="13">
        <f t="shared" si="2207"/>
        <v>1.7925412783518727E-2</v>
      </c>
      <c r="AK1679" s="13">
        <f t="shared" si="2208"/>
        <v>7.6135325401641904E-3</v>
      </c>
      <c r="AL1679" s="13">
        <f t="shared" si="2209"/>
        <v>2.3175100462536952E-4</v>
      </c>
      <c r="AM1679" s="13">
        <f t="shared" si="2210"/>
        <v>1.2006288143021728E-3</v>
      </c>
      <c r="AN1679" s="13">
        <f t="shared" si="2211"/>
        <v>2.2509589959013383E-3</v>
      </c>
      <c r="AO1679" s="13">
        <f t="shared" si="2212"/>
        <v>2.1100677998362413E-3</v>
      </c>
      <c r="AP1679" s="13">
        <f t="shared" si="2213"/>
        <v>1.3186634757342357E-3</v>
      </c>
      <c r="AQ1679" s="13">
        <f t="shared" si="2214"/>
        <v>6.1806308867318584E-4</v>
      </c>
      <c r="AR1679" s="13">
        <f t="shared" si="2215"/>
        <v>8.279638651382518E-3</v>
      </c>
      <c r="AS1679" s="13">
        <f t="shared" si="2216"/>
        <v>1.0549932498803162E-2</v>
      </c>
      <c r="AT1679" s="13">
        <f t="shared" si="2217"/>
        <v>6.7213727806054871E-3</v>
      </c>
      <c r="AU1679" s="13">
        <f t="shared" si="2218"/>
        <v>2.8547956467013355E-3</v>
      </c>
      <c r="AV1679" s="13">
        <f t="shared" si="2219"/>
        <v>9.0939661254260174E-4</v>
      </c>
      <c r="AW1679" s="13">
        <f t="shared" si="2220"/>
        <v>1.5378580285086147E-5</v>
      </c>
      <c r="AX1679" s="13">
        <f t="shared" si="2221"/>
        <v>2.5497394834759189E-4</v>
      </c>
      <c r="AY1679" s="13">
        <f t="shared" si="2222"/>
        <v>4.7802942584472042E-4</v>
      </c>
      <c r="AZ1679" s="13">
        <f t="shared" si="2223"/>
        <v>4.4810878416079425E-4</v>
      </c>
      <c r="BA1679" s="13">
        <f t="shared" si="2224"/>
        <v>2.8004061617089958E-4</v>
      </c>
      <c r="BB1679" s="13">
        <f t="shared" si="2225"/>
        <v>1.3125620855476816E-4</v>
      </c>
      <c r="BC1679" s="13">
        <f t="shared" si="2226"/>
        <v>4.9216267325048292E-5</v>
      </c>
      <c r="BD1679" s="13">
        <f t="shared" si="2227"/>
        <v>2.5871341865656922E-3</v>
      </c>
      <c r="BE1679" s="13">
        <f t="shared" si="2228"/>
        <v>3.2965316703835331E-3</v>
      </c>
      <c r="BF1679" s="13">
        <f t="shared" si="2229"/>
        <v>2.1002236973775372E-3</v>
      </c>
      <c r="BG1679" s="13">
        <f t="shared" si="2230"/>
        <v>8.9203644316128243E-4</v>
      </c>
      <c r="BH1679" s="13">
        <f t="shared" si="2231"/>
        <v>2.8415866495129532E-4</v>
      </c>
      <c r="BI1679" s="13">
        <f t="shared" si="2232"/>
        <v>7.2415110378895833E-5</v>
      </c>
      <c r="BJ1679" s="14">
        <f t="shared" si="2233"/>
        <v>0.25940986274627631</v>
      </c>
      <c r="BK1679" s="14">
        <f t="shared" si="2234"/>
        <v>0.22594017280693224</v>
      </c>
      <c r="BL1679" s="14">
        <f t="shared" si="2235"/>
        <v>0.46443738614084579</v>
      </c>
      <c r="BM1679" s="14">
        <f t="shared" si="2236"/>
        <v>0.60579083862323291</v>
      </c>
      <c r="BN1679" s="14">
        <f t="shared" si="2237"/>
        <v>0.39064508541963489</v>
      </c>
    </row>
    <row r="1680" spans="1:66" x14ac:dyDescent="0.25">
      <c r="A1680" t="s">
        <v>290</v>
      </c>
      <c r="B1680" t="s">
        <v>299</v>
      </c>
      <c r="C1680" t="s">
        <v>312</v>
      </c>
      <c r="D1680" t="s">
        <v>406</v>
      </c>
      <c r="E1680" s="10">
        <f>VLOOKUP(A1680,home!$A$2:$E$405,3,FALSE)</f>
        <v>1.6292</v>
      </c>
      <c r="F1680" s="10">
        <f>VLOOKUP(B1680,home!$B$2:$E$405,3,FALSE)</f>
        <v>0.90259999999999996</v>
      </c>
      <c r="G1680" s="10">
        <f>VLOOKUP(C1680,away!$B$2:$E$405,4,FALSE)</f>
        <v>1.1048</v>
      </c>
      <c r="H1680" s="10">
        <f>VLOOKUP(A1680,away!$A$2:$E$405,3,FALSE)</f>
        <v>1.1462000000000001</v>
      </c>
      <c r="I1680" s="10">
        <f>VLOOKUP(C1680,away!$B$2:$E$405,3,FALSE)</f>
        <v>1.1778</v>
      </c>
      <c r="J1680" s="10">
        <f>VLOOKUP(B1680,home!$B$2:$E$405,4,FALSE)</f>
        <v>1.0777000000000001</v>
      </c>
      <c r="K1680" s="12">
        <f t="shared" si="2182"/>
        <v>1.6246259884159999</v>
      </c>
      <c r="L1680" s="12">
        <f t="shared" si="2183"/>
        <v>1.4548889217720002</v>
      </c>
      <c r="M1680" s="13">
        <f t="shared" si="2184"/>
        <v>4.5981556424471395E-2</v>
      </c>
      <c r="N1680" s="13">
        <f t="shared" si="2185"/>
        <v>7.4702831555012922E-2</v>
      </c>
      <c r="O1680" s="13">
        <f t="shared" si="2186"/>
        <v>6.6898057047797568E-2</v>
      </c>
      <c r="P1680" s="13">
        <f t="shared" si="2187"/>
        <v>0.10868432205438811</v>
      </c>
      <c r="Q1680" s="13">
        <f t="shared" si="2188"/>
        <v>6.0682080776268417E-2</v>
      </c>
      <c r="R1680" s="13">
        <f t="shared" si="2189"/>
        <v>4.8664621043456001E-2</v>
      </c>
      <c r="S1680" s="13">
        <f t="shared" si="2190"/>
        <v>6.4222934035653129E-2</v>
      </c>
      <c r="T1680" s="13">
        <f t="shared" si="2191"/>
        <v>8.828568707146657E-2</v>
      </c>
      <c r="U1680" s="13">
        <f t="shared" si="2192"/>
        <v>7.9061808063614791E-2</v>
      </c>
      <c r="V1680" s="13">
        <f t="shared" si="2193"/>
        <v>1.6866728964045331E-2</v>
      </c>
      <c r="W1680" s="13">
        <f t="shared" si="2194"/>
        <v>3.2861895153428203E-2</v>
      </c>
      <c r="X1680" s="13">
        <f t="shared" si="2195"/>
        <v>4.7810407207155681E-2</v>
      </c>
      <c r="Y1680" s="13">
        <f t="shared" si="2196"/>
        <v>3.4779415895549511E-2</v>
      </c>
      <c r="Z1680" s="13">
        <f t="shared" si="2197"/>
        <v>2.3600539346118898E-2</v>
      </c>
      <c r="AA1680" s="13">
        <f t="shared" si="2198"/>
        <v>3.8342049562339116E-2</v>
      </c>
      <c r="AB1680" s="13">
        <f t="shared" si="2199"/>
        <v>3.1145745084055227E-2</v>
      </c>
      <c r="AC1680" s="13">
        <f t="shared" si="2200"/>
        <v>2.4916906164098112E-3</v>
      </c>
      <c r="AD1680" s="13">
        <f t="shared" si="2201"/>
        <v>1.3347072223715319E-2</v>
      </c>
      <c r="AE1680" s="13">
        <f t="shared" si="2202"/>
        <v>1.9418507516374191E-2</v>
      </c>
      <c r="AF1680" s="13">
        <f t="shared" si="2203"/>
        <v>1.4125885731459569E-2</v>
      </c>
      <c r="AG1680" s="13">
        <f t="shared" si="2204"/>
        <v>6.8505315536392317E-3</v>
      </c>
      <c r="AH1680" s="13">
        <f t="shared" si="2205"/>
        <v>8.5840408106281456E-3</v>
      </c>
      <c r="AI1680" s="13">
        <f t="shared" si="2206"/>
        <v>1.3945855786570035E-2</v>
      </c>
      <c r="AJ1680" s="13">
        <f t="shared" si="2207"/>
        <v>1.1328399870781668E-2</v>
      </c>
      <c r="AK1680" s="13">
        <f t="shared" si="2208"/>
        <v>6.1348042790801182E-3</v>
      </c>
      <c r="AL1680" s="13">
        <f t="shared" si="2209"/>
        <v>2.3557941615882884E-4</v>
      </c>
      <c r="AM1680" s="13">
        <f t="shared" si="2210"/>
        <v>4.3368000807826445E-3</v>
      </c>
      <c r="AN1680" s="13">
        <f t="shared" si="2211"/>
        <v>6.3095623934705846E-3</v>
      </c>
      <c r="AO1680" s="13">
        <f t="shared" si="2212"/>
        <v>4.5898562137447908E-3</v>
      </c>
      <c r="AP1680" s="13">
        <f t="shared" si="2213"/>
        <v>2.225910319301225E-3</v>
      </c>
      <c r="AQ1680" s="13">
        <f t="shared" si="2214"/>
        <v>8.0961306610233177E-4</v>
      </c>
      <c r="AR1680" s="13">
        <f t="shared" si="2215"/>
        <v>2.4977651758843252E-3</v>
      </c>
      <c r="AS1680" s="13">
        <f t="shared" si="2216"/>
        <v>4.0579342177021359E-3</v>
      </c>
      <c r="AT1680" s="13">
        <f t="shared" si="2217"/>
        <v>3.2963126946807205E-3</v>
      </c>
      <c r="AU1680" s="13">
        <f t="shared" si="2218"/>
        <v>1.7850917565746245E-3</v>
      </c>
      <c r="AV1680" s="13">
        <f t="shared" si="2219"/>
        <v>7.2502661485957594E-4</v>
      </c>
      <c r="AW1680" s="13">
        <f t="shared" si="2220"/>
        <v>1.5467426946163664E-5</v>
      </c>
      <c r="AX1680" s="13">
        <f t="shared" si="2221"/>
        <v>1.1742796863006832E-3</v>
      </c>
      <c r="AY1680" s="13">
        <f t="shared" si="2222"/>
        <v>1.7084465066607637E-3</v>
      </c>
      <c r="AZ1680" s="13">
        <f t="shared" si="2223"/>
        <v>1.2427999479904099E-3</v>
      </c>
      <c r="BA1680" s="13">
        <f t="shared" si="2224"/>
        <v>6.0271195877002173E-4</v>
      </c>
      <c r="BB1680" s="13">
        <f t="shared" si="2225"/>
        <v>2.1921973795850175E-4</v>
      </c>
      <c r="BC1680" s="13">
        <f t="shared" si="2226"/>
        <v>6.3788073637916978E-5</v>
      </c>
      <c r="BD1680" s="13">
        <f t="shared" si="2227"/>
        <v>6.056618139303326E-4</v>
      </c>
      <c r="BE1680" s="13">
        <f t="shared" si="2228"/>
        <v>9.8397392310239419E-4</v>
      </c>
      <c r="BF1680" s="13">
        <f t="shared" si="2229"/>
        <v>7.9929480369789825E-4</v>
      </c>
      <c r="BG1680" s="13">
        <f t="shared" si="2230"/>
        <v>4.3285170349782347E-4</v>
      </c>
      <c r="BH1680" s="13">
        <f t="shared" si="2231"/>
        <v>1.7580553165817526E-4</v>
      </c>
      <c r="BI1680" s="13">
        <f t="shared" si="2232"/>
        <v>5.7123647127832625E-5</v>
      </c>
      <c r="BJ1680" s="14">
        <f t="shared" si="2233"/>
        <v>0.41614730266878958</v>
      </c>
      <c r="BK1680" s="14">
        <f t="shared" si="2234"/>
        <v>0.24019125801778735</v>
      </c>
      <c r="BL1680" s="14">
        <f t="shared" si="2235"/>
        <v>0.31952222343103853</v>
      </c>
      <c r="BM1680" s="14">
        <f t="shared" si="2236"/>
        <v>0.59215487548262502</v>
      </c>
      <c r="BN1680" s="14">
        <f t="shared" si="2237"/>
        <v>0.40561346890139438</v>
      </c>
    </row>
    <row r="1681" spans="1:66" x14ac:dyDescent="0.25">
      <c r="A1681" t="s">
        <v>290</v>
      </c>
      <c r="B1681" t="s">
        <v>315</v>
      </c>
      <c r="C1681" t="s">
        <v>303</v>
      </c>
      <c r="D1681" t="s">
        <v>406</v>
      </c>
      <c r="E1681" s="10">
        <f>VLOOKUP(A1681,home!$A$2:$E$405,3,FALSE)</f>
        <v>1.6292</v>
      </c>
      <c r="F1681" s="10">
        <f>VLOOKUP(B1681,home!$B$2:$E$405,3,FALSE)</f>
        <v>1.163</v>
      </c>
      <c r="G1681" s="10">
        <f>VLOOKUP(C1681,away!$B$2:$E$405,4,FALSE)</f>
        <v>1.1554</v>
      </c>
      <c r="H1681" s="10">
        <f>VLOOKUP(A1681,away!$A$2:$E$405,3,FALSE)</f>
        <v>1.1462000000000001</v>
      </c>
      <c r="I1681" s="10">
        <f>VLOOKUP(C1681,away!$B$2:$E$405,3,FALSE)</f>
        <v>1.0777000000000001</v>
      </c>
      <c r="J1681" s="10">
        <f>VLOOKUP(B1681,home!$B$2:$E$405,4,FALSE)</f>
        <v>0.91839999999999999</v>
      </c>
      <c r="K1681" s="12">
        <f t="shared" si="2182"/>
        <v>2.1892052418399999</v>
      </c>
      <c r="L1681" s="12">
        <f t="shared" si="2183"/>
        <v>1.1344625452160002</v>
      </c>
      <c r="M1681" s="13">
        <f t="shared" si="2184"/>
        <v>3.6020473744578715E-2</v>
      </c>
      <c r="N1681" s="13">
        <f t="shared" si="2185"/>
        <v>7.8856209935191809E-2</v>
      </c>
      <c r="O1681" s="13">
        <f t="shared" si="2186"/>
        <v>4.0863878324160885E-2</v>
      </c>
      <c r="P1681" s="13">
        <f t="shared" si="2187"/>
        <v>8.9459416629164942E-2</v>
      </c>
      <c r="Q1681" s="13">
        <f t="shared" si="2188"/>
        <v>8.6316214070878708E-2</v>
      </c>
      <c r="R1681" s="13">
        <f t="shared" si="2189"/>
        <v>2.3179269705512255E-2</v>
      </c>
      <c r="S1681" s="13">
        <f t="shared" si="2190"/>
        <v>5.5544711046693354E-2</v>
      </c>
      <c r="T1681" s="13">
        <f t="shared" si="2191"/>
        <v>9.7922511908258195E-2</v>
      </c>
      <c r="U1681" s="13">
        <f t="shared" si="2192"/>
        <v>5.0744178741330533E-2</v>
      </c>
      <c r="V1681" s="13">
        <f t="shared" si="2193"/>
        <v>1.5327694781793926E-2</v>
      </c>
      <c r="W1681" s="13">
        <f t="shared" si="2194"/>
        <v>6.2987969433250413E-2</v>
      </c>
      <c r="X1681" s="13">
        <f t="shared" si="2195"/>
        <v>7.1457492121232882E-2</v>
      </c>
      <c r="Y1681" s="13">
        <f t="shared" si="2196"/>
        <v>4.053292419330308E-2</v>
      </c>
      <c r="Z1681" s="13">
        <f t="shared" si="2197"/>
        <v>8.7653377687878474E-3</v>
      </c>
      <c r="AA1681" s="13">
        <f t="shared" si="2198"/>
        <v>1.9189123389928484E-2</v>
      </c>
      <c r="AB1681" s="13">
        <f t="shared" si="2199"/>
        <v>2.1004464755772997E-2</v>
      </c>
      <c r="AC1681" s="13">
        <f t="shared" si="2200"/>
        <v>2.3792139769808597E-3</v>
      </c>
      <c r="AD1681" s="13">
        <f t="shared" si="2201"/>
        <v>3.4473398214032371E-2</v>
      </c>
      <c r="AE1681" s="13">
        <f t="shared" si="2202"/>
        <v>3.910877908013588E-2</v>
      </c>
      <c r="AF1681" s="13">
        <f t="shared" si="2203"/>
        <v>2.2183722527770611E-2</v>
      </c>
      <c r="AG1681" s="13">
        <f t="shared" si="2204"/>
        <v>8.3888674404067193E-3</v>
      </c>
      <c r="AH1681" s="13">
        <f t="shared" si="2205"/>
        <v>2.4859868487142494E-3</v>
      </c>
      <c r="AI1681" s="13">
        <f t="shared" si="2206"/>
        <v>5.4423354403505377E-3</v>
      </c>
      <c r="AJ1681" s="13">
        <f t="shared" si="2207"/>
        <v>5.9571946369335015E-3</v>
      </c>
      <c r="AK1681" s="13">
        <f t="shared" si="2208"/>
        <v>4.3471739086119853E-3</v>
      </c>
      <c r="AL1681" s="13">
        <f t="shared" si="2209"/>
        <v>2.3635790681259114E-4</v>
      </c>
      <c r="AM1681" s="13">
        <f t="shared" si="2210"/>
        <v>1.509386881483947E-2</v>
      </c>
      <c r="AN1681" s="13">
        <f t="shared" si="2211"/>
        <v>1.7123428832839196E-2</v>
      </c>
      <c r="AO1681" s="13">
        <f t="shared" si="2212"/>
        <v>9.7129443282639016E-3</v>
      </c>
      <c r="AP1681" s="13">
        <f t="shared" si="2213"/>
        <v>3.6729905147278581E-3</v>
      </c>
      <c r="AQ1681" s="13">
        <f t="shared" si="2214"/>
        <v>1.0417175419730981E-3</v>
      </c>
      <c r="AR1681" s="13">
        <f t="shared" si="2215"/>
        <v>5.6405179355317389E-4</v>
      </c>
      <c r="AS1681" s="13">
        <f t="shared" si="2216"/>
        <v>1.2348251431158618E-3</v>
      </c>
      <c r="AT1681" s="13">
        <f t="shared" si="2217"/>
        <v>1.3516428380325365E-3</v>
      </c>
      <c r="AU1681" s="13">
        <f t="shared" si="2218"/>
        <v>9.8634119537210755E-4</v>
      </c>
      <c r="AV1681" s="13">
        <f t="shared" si="2219"/>
        <v>5.3982582878783737E-4</v>
      </c>
      <c r="AW1681" s="13">
        <f t="shared" si="2220"/>
        <v>1.6305881273923554E-5</v>
      </c>
      <c r="AX1681" s="13">
        <f t="shared" si="2221"/>
        <v>5.5072627881819786E-3</v>
      </c>
      <c r="AY1681" s="13">
        <f t="shared" si="2222"/>
        <v>6.2477833598542929E-3</v>
      </c>
      <c r="AZ1681" s="13">
        <f t="shared" si="2223"/>
        <v>3.5439381061892383E-3</v>
      </c>
      <c r="BA1681" s="13">
        <f t="shared" si="2224"/>
        <v>1.3401550146784709E-3</v>
      </c>
      <c r="BB1681" s="13">
        <f t="shared" si="2225"/>
        <v>3.8008891723403102E-4</v>
      </c>
      <c r="BC1681" s="13">
        <f t="shared" si="2226"/>
        <v>8.6239328090742453E-5</v>
      </c>
      <c r="BD1681" s="13">
        <f t="shared" si="2227"/>
        <v>1.0664927222466386E-4</v>
      </c>
      <c r="BE1681" s="13">
        <f t="shared" si="2228"/>
        <v>2.3347714579265521E-4</v>
      </c>
      <c r="BF1681" s="13">
        <f t="shared" si="2229"/>
        <v>2.5556469570956137E-4</v>
      </c>
      <c r="BG1681" s="13">
        <f t="shared" si="2230"/>
        <v>1.8649452382553877E-4</v>
      </c>
      <c r="BH1681" s="13">
        <f t="shared" si="2231"/>
        <v>1.0206869728333105E-4</v>
      </c>
      <c r="BI1681" s="13">
        <f t="shared" si="2232"/>
        <v>4.4689865424089696E-5</v>
      </c>
      <c r="BJ1681" s="14">
        <f t="shared" si="2233"/>
        <v>0.60597850647133289</v>
      </c>
      <c r="BK1681" s="14">
        <f t="shared" si="2234"/>
        <v>0.20521565144587869</v>
      </c>
      <c r="BL1681" s="14">
        <f t="shared" si="2235"/>
        <v>0.17881923675043682</v>
      </c>
      <c r="BM1681" s="14">
        <f t="shared" si="2236"/>
        <v>0.63785179254836866</v>
      </c>
      <c r="BN1681" s="14">
        <f t="shared" si="2237"/>
        <v>0.35469546240948729</v>
      </c>
    </row>
    <row r="1682" spans="1:66" x14ac:dyDescent="0.25">
      <c r="A1682" t="s">
        <v>290</v>
      </c>
      <c r="B1682" t="s">
        <v>311</v>
      </c>
      <c r="C1682" t="s">
        <v>313</v>
      </c>
      <c r="D1682" t="s">
        <v>406</v>
      </c>
      <c r="E1682" s="10">
        <f>VLOOKUP(A1682,home!$A$2:$E$405,3,FALSE)</f>
        <v>1.6292</v>
      </c>
      <c r="F1682" s="10">
        <f>VLOOKUP(B1682,home!$B$2:$E$405,3,FALSE)</f>
        <v>1.2583</v>
      </c>
      <c r="G1682" s="10">
        <f>VLOOKUP(C1682,away!$B$2:$E$405,4,FALSE)</f>
        <v>1.0831999999999999</v>
      </c>
      <c r="H1682" s="10">
        <f>VLOOKUP(A1682,away!$A$2:$E$405,3,FALSE)</f>
        <v>1.1462000000000001</v>
      </c>
      <c r="I1682" s="10">
        <f>VLOOKUP(C1682,away!$B$2:$E$405,3,FALSE)</f>
        <v>1.0777000000000001</v>
      </c>
      <c r="J1682" s="10">
        <f>VLOOKUP(B1682,home!$B$2:$E$405,4,FALSE)</f>
        <v>1.0468999999999999</v>
      </c>
      <c r="K1682" s="12">
        <f t="shared" si="2182"/>
        <v>2.2205842203519999</v>
      </c>
      <c r="L1682" s="12">
        <f t="shared" si="2183"/>
        <v>1.2931934218060002</v>
      </c>
      <c r="M1682" s="13">
        <f t="shared" si="2184"/>
        <v>2.978418764734795E-2</v>
      </c>
      <c r="N1682" s="13">
        <f t="shared" si="2185"/>
        <v>6.6138297105703805E-2</v>
      </c>
      <c r="O1682" s="13">
        <f t="shared" si="2186"/>
        <v>3.851671553938589E-2</v>
      </c>
      <c r="P1682" s="13">
        <f t="shared" si="2187"/>
        <v>8.5529610746546983E-2</v>
      </c>
      <c r="Q1682" s="13">
        <f t="shared" si="2188"/>
        <v>7.3432829456939117E-2</v>
      </c>
      <c r="R1682" s="13">
        <f t="shared" si="2189"/>
        <v>2.4904781582553395E-2</v>
      </c>
      <c r="S1682" s="13">
        <f t="shared" si="2190"/>
        <v>6.1402667760079223E-2</v>
      </c>
      <c r="T1682" s="13">
        <f t="shared" si="2191"/>
        <v>9.4962851998315528E-2</v>
      </c>
      <c r="U1682" s="13">
        <f t="shared" si="2192"/>
        <v>5.5303164993531176E-2</v>
      </c>
      <c r="V1682" s="13">
        <f t="shared" si="2193"/>
        <v>1.959185090089146E-2</v>
      </c>
      <c r="W1682" s="13">
        <f t="shared" si="2194"/>
        <v>5.4354594115959512E-2</v>
      </c>
      <c r="X1682" s="13">
        <f t="shared" si="2195"/>
        <v>7.0291003555693968E-2</v>
      </c>
      <c r="Y1682" s="13">
        <f t="shared" si="2196"/>
        <v>4.5449931705182807E-2</v>
      </c>
      <c r="Z1682" s="13">
        <f t="shared" si="2197"/>
        <v>1.073556657135776E-2</v>
      </c>
      <c r="AA1682" s="13">
        <f t="shared" si="2198"/>
        <v>2.3839229724895463E-2</v>
      </c>
      <c r="AB1682" s="13">
        <f t="shared" si="2199"/>
        <v>2.6468508676224609E-2</v>
      </c>
      <c r="AC1682" s="13">
        <f t="shared" si="2200"/>
        <v>3.5163024278144941E-3</v>
      </c>
      <c r="AD1682" s="13">
        <f t="shared" si="2201"/>
        <v>3.0174738499384349E-2</v>
      </c>
      <c r="AE1682" s="13">
        <f t="shared" si="2202"/>
        <v>3.9021773332120098E-2</v>
      </c>
      <c r="AF1682" s="13">
        <f t="shared" si="2203"/>
        <v>2.523135029015126E-2</v>
      </c>
      <c r="AG1682" s="13">
        <f t="shared" si="2204"/>
        <v>1.0876338739502174E-2</v>
      </c>
      <c r="AH1682" s="13">
        <f t="shared" si="2205"/>
        <v>3.4707910173600626E-3</v>
      </c>
      <c r="AI1682" s="13">
        <f t="shared" si="2206"/>
        <v>7.7071837652892185E-3</v>
      </c>
      <c r="AJ1682" s="13">
        <f t="shared" si="2207"/>
        <v>8.5572253262771753E-3</v>
      </c>
      <c r="AK1682" s="13">
        <f t="shared" si="2208"/>
        <v>6.3340131765091982E-3</v>
      </c>
      <c r="AL1682" s="13">
        <f t="shared" si="2209"/>
        <v>4.0390287823732692E-4</v>
      </c>
      <c r="AM1682" s="13">
        <f t="shared" si="2210"/>
        <v>1.3401109632996181E-2</v>
      </c>
      <c r="AN1682" s="13">
        <f t="shared" si="2211"/>
        <v>1.733022682229168E-2</v>
      </c>
      <c r="AO1682" s="13">
        <f t="shared" si="2212"/>
        <v>1.1205667662496754E-2</v>
      </c>
      <c r="AP1682" s="13">
        <f t="shared" si="2213"/>
        <v>4.8303652360283406E-3</v>
      </c>
      <c r="AQ1682" s="13">
        <f t="shared" si="2214"/>
        <v>1.5616491370380593E-3</v>
      </c>
      <c r="AR1682" s="13">
        <f t="shared" si="2215"/>
        <v>8.9768082242267725E-4</v>
      </c>
      <c r="AS1682" s="13">
        <f t="shared" si="2216"/>
        <v>1.9933758691844028E-3</v>
      </c>
      <c r="AT1682" s="13">
        <f t="shared" si="2217"/>
        <v>2.2132295001706689E-3</v>
      </c>
      <c r="AU1682" s="13">
        <f t="shared" si="2218"/>
        <v>1.6382208346988438E-3</v>
      </c>
      <c r="AV1682" s="13">
        <f t="shared" si="2219"/>
        <v>9.0945183374603394E-4</v>
      </c>
      <c r="AW1682" s="13">
        <f t="shared" si="2220"/>
        <v>3.2218490081677574E-5</v>
      </c>
      <c r="AX1682" s="13">
        <f t="shared" si="2221"/>
        <v>4.9597154310397455E-3</v>
      </c>
      <c r="AY1682" s="13">
        <f t="shared" si="2222"/>
        <v>6.4138713694503096E-3</v>
      </c>
      <c r="AZ1682" s="13">
        <f t="shared" si="2223"/>
        <v>4.1471881316414915E-3</v>
      </c>
      <c r="BA1682" s="13">
        <f t="shared" si="2224"/>
        <v>1.7877054702768978E-3</v>
      </c>
      <c r="BB1682" s="13">
        <f t="shared" si="2225"/>
        <v>5.7796223857217157E-4</v>
      </c>
      <c r="BC1682" s="13">
        <f t="shared" si="2226"/>
        <v>1.4948339299476044E-4</v>
      </c>
      <c r="BD1682" s="13">
        <f t="shared" si="2227"/>
        <v>1.9347915573973454E-4</v>
      </c>
      <c r="BE1682" s="13">
        <f t="shared" si="2228"/>
        <v>4.2963676020268162E-4</v>
      </c>
      <c r="BF1682" s="13">
        <f t="shared" si="2229"/>
        <v>4.7702230509461544E-4</v>
      </c>
      <c r="BG1682" s="13">
        <f t="shared" si="2230"/>
        <v>3.5308940114968021E-4</v>
      </c>
      <c r="BH1682" s="13">
        <f t="shared" si="2231"/>
        <v>1.9601618814162937E-4</v>
      </c>
      <c r="BI1682" s="13">
        <f t="shared" si="2232"/>
        <v>8.7054090864170243E-5</v>
      </c>
      <c r="BJ1682" s="14">
        <f t="shared" si="2233"/>
        <v>0.57629865332377905</v>
      </c>
      <c r="BK1682" s="14">
        <f t="shared" si="2234"/>
        <v>0.20664239373036777</v>
      </c>
      <c r="BL1682" s="14">
        <f t="shared" si="2235"/>
        <v>0.20448987056344128</v>
      </c>
      <c r="BM1682" s="14">
        <f t="shared" si="2236"/>
        <v>0.67347840923110014</v>
      </c>
      <c r="BN1682" s="14">
        <f t="shared" si="2237"/>
        <v>0.31830642207847715</v>
      </c>
    </row>
    <row r="1683" spans="1:66" x14ac:dyDescent="0.25">
      <c r="A1683" t="s">
        <v>290</v>
      </c>
      <c r="B1683" t="s">
        <v>317</v>
      </c>
      <c r="C1683" t="s">
        <v>304</v>
      </c>
      <c r="D1683" t="s">
        <v>406</v>
      </c>
      <c r="E1683" s="10">
        <f>VLOOKUP(A1683,home!$A$2:$E$405,3,FALSE)</f>
        <v>1.6292</v>
      </c>
      <c r="F1683" s="10">
        <f>VLOOKUP(B1683,home!$B$2:$E$405,3,FALSE)</f>
        <v>0.90259999999999996</v>
      </c>
      <c r="G1683" s="10">
        <f>VLOOKUP(C1683,away!$B$2:$E$405,4,FALSE)</f>
        <v>1.1253</v>
      </c>
      <c r="H1683" s="10">
        <f>VLOOKUP(A1683,away!$A$2:$E$405,3,FALSE)</f>
        <v>1.1462000000000001</v>
      </c>
      <c r="I1683" s="10">
        <f>VLOOKUP(C1683,away!$B$2:$E$405,3,FALSE)</f>
        <v>0.92090000000000005</v>
      </c>
      <c r="J1683" s="10">
        <f>VLOOKUP(B1683,home!$B$2:$E$405,4,FALSE)</f>
        <v>0.87239999999999995</v>
      </c>
      <c r="K1683" s="12">
        <f t="shared" si="2182"/>
        <v>1.654771564776</v>
      </c>
      <c r="L1683" s="12">
        <f t="shared" si="2183"/>
        <v>0.92084923999200008</v>
      </c>
      <c r="M1683" s="13">
        <f t="shared" si="2184"/>
        <v>7.6106560814066096E-2</v>
      </c>
      <c r="N1683" s="13">
        <f t="shared" si="2185"/>
        <v>0.12593897272801194</v>
      </c>
      <c r="O1683" s="13">
        <f t="shared" si="2186"/>
        <v>7.0082668684037688E-2</v>
      </c>
      <c r="P1683" s="13">
        <f t="shared" si="2187"/>
        <v>0.11597080732196302</v>
      </c>
      <c r="Q1683" s="13">
        <f t="shared" si="2188"/>
        <v>0.10420011548370718</v>
      </c>
      <c r="R1683" s="13">
        <f t="shared" si="2189"/>
        <v>3.2267786097153625E-2</v>
      </c>
      <c r="S1683" s="13">
        <f t="shared" si="2190"/>
        <v>4.417893808053331E-2</v>
      </c>
      <c r="T1683" s="13">
        <f t="shared" si="2191"/>
        <v>9.5952597150250382E-2</v>
      </c>
      <c r="U1683" s="13">
        <f t="shared" si="2192"/>
        <v>5.3395814891844161E-2</v>
      </c>
      <c r="V1683" s="13">
        <f t="shared" si="2193"/>
        <v>7.4799612266214042E-3</v>
      </c>
      <c r="W1683" s="13">
        <f t="shared" si="2194"/>
        <v>5.7475796049604677E-2</v>
      </c>
      <c r="X1683" s="13">
        <f t="shared" si="2195"/>
        <v>5.2926543110213664E-2</v>
      </c>
      <c r="Y1683" s="13">
        <f t="shared" si="2196"/>
        <v>2.4368683499222041E-2</v>
      </c>
      <c r="Z1683" s="13">
        <f t="shared" si="2197"/>
        <v>9.9045887679294498E-3</v>
      </c>
      <c r="AA1683" s="13">
        <f t="shared" si="2198"/>
        <v>1.638983185396941E-2</v>
      </c>
      <c r="AB1683" s="13">
        <f t="shared" si="2199"/>
        <v>1.3560713851704246E-2</v>
      </c>
      <c r="AC1683" s="13">
        <f t="shared" si="2200"/>
        <v>7.1237053424632322E-4</v>
      </c>
      <c r="AD1683" s="13">
        <f t="shared" si="2201"/>
        <v>2.3777328241437641E-2</v>
      </c>
      <c r="AE1683" s="13">
        <f t="shared" si="2202"/>
        <v>2.1895334640168167E-2</v>
      </c>
      <c r="AF1683" s="13">
        <f t="shared" si="2203"/>
        <v>1.0081151131384686E-2</v>
      </c>
      <c r="AG1683" s="13">
        <f t="shared" si="2204"/>
        <v>3.0944067858600269E-3</v>
      </c>
      <c r="AH1683" s="13">
        <f t="shared" si="2205"/>
        <v>2.2801582598452829E-3</v>
      </c>
      <c r="AI1683" s="13">
        <f t="shared" si="2206"/>
        <v>3.7731410515810999E-3</v>
      </c>
      <c r="AJ1683" s="13">
        <f t="shared" si="2207"/>
        <v>3.12184326102271E-3</v>
      </c>
      <c r="AK1683" s="13">
        <f t="shared" si="2208"/>
        <v>1.7219791526759867E-3</v>
      </c>
      <c r="AL1683" s="13">
        <f t="shared" si="2209"/>
        <v>4.3420270255415575E-5</v>
      </c>
      <c r="AM1683" s="13">
        <f t="shared" si="2210"/>
        <v>7.869209332055269E-3</v>
      </c>
      <c r="AN1683" s="13">
        <f t="shared" si="2211"/>
        <v>7.2463554327610487E-3</v>
      </c>
      <c r="AO1683" s="13">
        <f t="shared" si="2212"/>
        <v>3.3364004464849564E-3</v>
      </c>
      <c r="AP1683" s="13">
        <f t="shared" si="2213"/>
        <v>1.024107271818214E-3</v>
      </c>
      <c r="AQ1683" s="13">
        <f t="shared" si="2214"/>
        <v>2.357621007310207E-4</v>
      </c>
      <c r="AR1683" s="13">
        <f t="shared" si="2215"/>
        <v>4.1993640012800222E-4</v>
      </c>
      <c r="AS1683" s="13">
        <f t="shared" si="2216"/>
        <v>6.9489881394621468E-4</v>
      </c>
      <c r="AT1683" s="13">
        <f t="shared" si="2217"/>
        <v>5.7494939885738218E-4</v>
      </c>
      <c r="AU1683" s="13">
        <f t="shared" si="2218"/>
        <v>3.1713663880475029E-4</v>
      </c>
      <c r="AV1683" s="13">
        <f t="shared" si="2219"/>
        <v>1.3119717301068442E-4</v>
      </c>
      <c r="AW1683" s="13">
        <f t="shared" si="2220"/>
        <v>1.837877686013465E-6</v>
      </c>
      <c r="AX1683" s="13">
        <f t="shared" si="2221"/>
        <v>2.1702906399924992E-3</v>
      </c>
      <c r="AY1683" s="13">
        <f t="shared" si="2222"/>
        <v>1.9985104863988442E-3</v>
      </c>
      <c r="AZ1683" s="13">
        <f t="shared" si="2223"/>
        <v>9.2016343125820915E-4</v>
      </c>
      <c r="BA1683" s="13">
        <f t="shared" si="2224"/>
        <v>2.8244393211418435E-4</v>
      </c>
      <c r="BB1683" s="13">
        <f t="shared" si="2225"/>
        <v>6.5022070056924659E-5</v>
      </c>
      <c r="BC1683" s="13">
        <f t="shared" si="2226"/>
        <v>1.1975104758925137E-5</v>
      </c>
      <c r="BD1683" s="13">
        <f t="shared" si="2227"/>
        <v>6.4449685817141188E-5</v>
      </c>
      <c r="BE1683" s="13">
        <f t="shared" si="2228"/>
        <v>1.0664950744895229E-4</v>
      </c>
      <c r="BF1683" s="13">
        <f t="shared" si="2229"/>
        <v>8.8240286161946226E-5</v>
      </c>
      <c r="BG1683" s="13">
        <f t="shared" si="2230"/>
        <v>4.8672505469495264E-5</v>
      </c>
      <c r="BH1683" s="13">
        <f t="shared" si="2231"/>
        <v>2.0135469509331271E-5</v>
      </c>
      <c r="BI1683" s="13">
        <f t="shared" si="2232"/>
        <v>6.66392047749111E-6</v>
      </c>
      <c r="BJ1683" s="14">
        <f t="shared" si="2233"/>
        <v>0.54487116906829058</v>
      </c>
      <c r="BK1683" s="14">
        <f t="shared" si="2234"/>
        <v>0.2464905687340844</v>
      </c>
      <c r="BL1683" s="14">
        <f t="shared" si="2235"/>
        <v>0.19906686690346564</v>
      </c>
      <c r="BM1683" s="14">
        <f t="shared" si="2236"/>
        <v>0.47376960973611759</v>
      </c>
      <c r="BN1683" s="14">
        <f t="shared" si="2237"/>
        <v>0.52456691112893949</v>
      </c>
    </row>
    <row r="1684" spans="1:66" s="15" customFormat="1" x14ac:dyDescent="0.25">
      <c r="A1684" s="15" t="s">
        <v>344</v>
      </c>
      <c r="B1684" s="15" t="s">
        <v>198</v>
      </c>
      <c r="C1684" s="15" t="s">
        <v>201</v>
      </c>
      <c r="D1684" s="15" t="s">
        <v>407</v>
      </c>
      <c r="E1684" s="15">
        <f>VLOOKUP(A1684,home!$A$2:$E$405,3,FALSE)</f>
        <v>1.3976999999999999</v>
      </c>
      <c r="F1684" s="15">
        <f>VLOOKUP(B1684,home!$B$2:$E$405,3,FALSE)</f>
        <v>0.56479999999999997</v>
      </c>
      <c r="G1684" s="15">
        <f>VLOOKUP(C1684,away!$B$2:$E$405,4,FALSE)</f>
        <v>1.2625999999999999</v>
      </c>
      <c r="H1684" s="15">
        <f>VLOOKUP(A1684,away!$A$2:$E$405,3,FALSE)</f>
        <v>1.0585</v>
      </c>
      <c r="I1684" s="15">
        <f>VLOOKUP(C1684,away!$B$2:$E$405,3,FALSE)</f>
        <v>0.61129999999999995</v>
      </c>
      <c r="J1684" s="15">
        <f>VLOOKUP(B1684,home!$B$2:$E$405,4,FALSE)</f>
        <v>0.99450000000000005</v>
      </c>
      <c r="K1684" s="16">
        <f t="shared" si="2182"/>
        <v>0.99672290409599984</v>
      </c>
      <c r="L1684" s="16">
        <f t="shared" si="2183"/>
        <v>0.64350221422499998</v>
      </c>
      <c r="M1684" s="17">
        <f t="shared" si="2184"/>
        <v>0.19393637874438047</v>
      </c>
      <c r="N1684" s="17">
        <f t="shared" si="2185"/>
        <v>0.1933008306319606</v>
      </c>
      <c r="O1684" s="17">
        <f t="shared" si="2186"/>
        <v>0.12479848914078705</v>
      </c>
      <c r="P1684" s="17">
        <f t="shared" si="2187"/>
        <v>0.12438951252319835</v>
      </c>
      <c r="Q1684" s="17">
        <f t="shared" si="2188"/>
        <v>9.6333682635828394E-2</v>
      </c>
      <c r="R1684" s="17">
        <f t="shared" si="2189"/>
        <v>4.0154052047015533E-2</v>
      </c>
      <c r="S1684" s="17">
        <f t="shared" si="2190"/>
        <v>1.9945652958376768E-2</v>
      </c>
      <c r="T1684" s="17">
        <f t="shared" si="2191"/>
        <v>6.1990938080603998E-2</v>
      </c>
      <c r="U1684" s="17">
        <f t="shared" si="2192"/>
        <v>4.0022463367523249E-2</v>
      </c>
      <c r="V1684" s="17">
        <f t="shared" si="2193"/>
        <v>1.4214455646127811E-3</v>
      </c>
      <c r="W1684" s="17">
        <f t="shared" si="2194"/>
        <v>3.2005995973015088E-2</v>
      </c>
      <c r="X1684" s="17">
        <f t="shared" si="2195"/>
        <v>2.0595929277111645E-2</v>
      </c>
      <c r="Y1684" s="17">
        <f t="shared" si="2196"/>
        <v>6.6267630469214215E-3</v>
      </c>
      <c r="Z1684" s="17">
        <f t="shared" si="2197"/>
        <v>8.6130738007867986E-3</v>
      </c>
      <c r="AA1684" s="17">
        <f t="shared" si="2198"/>
        <v>8.5848479319133881E-3</v>
      </c>
      <c r="AB1684" s="17">
        <f t="shared" si="2199"/>
        <v>4.2783572809596254E-3</v>
      </c>
      <c r="AC1684" s="17">
        <f t="shared" si="2200"/>
        <v>5.6981612347952024E-5</v>
      </c>
      <c r="AD1684" s="17">
        <f t="shared" si="2201"/>
        <v>7.9752773136771184E-3</v>
      </c>
      <c r="AE1684" s="17">
        <f t="shared" si="2202"/>
        <v>5.132108610409635E-3</v>
      </c>
      <c r="AF1684" s="17">
        <f t="shared" si="2203"/>
        <v>1.6512616272208937E-3</v>
      </c>
      <c r="AG1684" s="17">
        <f t="shared" si="2204"/>
        <v>3.5419683779380729E-4</v>
      </c>
      <c r="AH1684" s="17">
        <f t="shared" si="2205"/>
        <v>1.38563301552241E-3</v>
      </c>
      <c r="AI1684" s="17">
        <f t="shared" si="2206"/>
        <v>1.3810921632427941E-3</v>
      </c>
      <c r="AJ1684" s="17">
        <f t="shared" si="2207"/>
        <v>6.8828309588579218E-4</v>
      </c>
      <c r="AK1684" s="17">
        <f t="shared" si="2208"/>
        <v>2.2867584205715744E-4</v>
      </c>
      <c r="AL1684" s="17">
        <f t="shared" si="2209"/>
        <v>1.4619051935768902E-6</v>
      </c>
      <c r="AM1684" s="17">
        <f t="shared" si="2210"/>
        <v>1.5898283130118408E-3</v>
      </c>
      <c r="AN1684" s="17">
        <f t="shared" si="2211"/>
        <v>1.0230580396607158E-3</v>
      </c>
      <c r="AO1684" s="17">
        <f t="shared" si="2212"/>
        <v>3.2917005690117918E-4</v>
      </c>
      <c r="AP1684" s="17">
        <f t="shared" si="2213"/>
        <v>7.0607220157492697E-5</v>
      </c>
      <c r="AQ1684" s="17">
        <f t="shared" si="2214"/>
        <v>1.1358975627904649E-5</v>
      </c>
      <c r="AR1684" s="17">
        <f t="shared" si="2215"/>
        <v>1.7833158271838694E-4</v>
      </c>
      <c r="AS1684" s="17">
        <f t="shared" si="2216"/>
        <v>1.7774717301910663E-4</v>
      </c>
      <c r="AT1684" s="17">
        <f t="shared" si="2217"/>
        <v>8.8582339243229049E-5</v>
      </c>
      <c r="AU1684" s="17">
        <f t="shared" si="2218"/>
        <v>2.9430682140709442E-5</v>
      </c>
      <c r="AV1684" s="17">
        <f t="shared" si="2219"/>
        <v>7.3335587432035466E-6</v>
      </c>
      <c r="AW1684" s="17">
        <f t="shared" si="2220"/>
        <v>2.6046009343874767E-8</v>
      </c>
      <c r="AX1684" s="17">
        <f t="shared" si="2221"/>
        <v>2.6410304885986761E-4</v>
      </c>
      <c r="AY1684" s="17">
        <f t="shared" si="2222"/>
        <v>1.6995089672489818E-4</v>
      </c>
      <c r="AZ1684" s="17">
        <f t="shared" si="2223"/>
        <v>5.4681889175998124E-5</v>
      </c>
      <c r="BA1684" s="17">
        <f t="shared" si="2224"/>
        <v>1.1729305587586954E-5</v>
      </c>
      <c r="BB1684" s="17">
        <f t="shared" si="2225"/>
        <v>1.886958529233467E-6</v>
      </c>
      <c r="BC1684" s="17">
        <f t="shared" si="2226"/>
        <v>2.4285239834249708E-7</v>
      </c>
      <c r="BD1684" s="17">
        <f t="shared" si="2227"/>
        <v>1.9126128057588455E-5</v>
      </c>
      <c r="BE1684" s="17">
        <f t="shared" si="2228"/>
        <v>1.9063449901671548E-5</v>
      </c>
      <c r="BF1684" s="17">
        <f t="shared" si="2229"/>
        <v>9.5004885740413337E-6</v>
      </c>
      <c r="BG1684" s="17">
        <f t="shared" si="2230"/>
        <v>3.1564515206164478E-6</v>
      </c>
      <c r="BH1684" s="17">
        <f t="shared" si="2231"/>
        <v>7.86526881566765E-7</v>
      </c>
      <c r="BI1684" s="17">
        <f t="shared" si="2232"/>
        <v>1.5678987150895936E-7</v>
      </c>
      <c r="BJ1684" s="18">
        <f t="shared" si="2233"/>
        <v>0.42949360159117778</v>
      </c>
      <c r="BK1684" s="18">
        <f t="shared" si="2234"/>
        <v>0.33992138420483475</v>
      </c>
      <c r="BL1684" s="18">
        <f t="shared" si="2235"/>
        <v>0.2220551090555786</v>
      </c>
      <c r="BM1684" s="18">
        <f t="shared" si="2236"/>
        <v>0.22700029807849192</v>
      </c>
      <c r="BN1684" s="18">
        <f t="shared" si="2237"/>
        <v>0.77291294572317049</v>
      </c>
    </row>
    <row r="1685" spans="1:66" x14ac:dyDescent="0.25">
      <c r="A1685" t="s">
        <v>338</v>
      </c>
      <c r="B1685" t="s">
        <v>87</v>
      </c>
      <c r="C1685" t="s">
        <v>78</v>
      </c>
      <c r="D1685" s="7" t="s">
        <v>408</v>
      </c>
      <c r="E1685" s="10">
        <f>VLOOKUP(A1685,home!$A$2:$E$405,3,FALSE)</f>
        <v>1.4215</v>
      </c>
      <c r="F1685" s="10">
        <f>VLOOKUP(B1685,home!$B$2:$E$405,3,FALSE)</f>
        <v>0.82069999999999999</v>
      </c>
      <c r="G1685" s="10">
        <f>VLOOKUP(C1685,away!$B$2:$E$405,4,FALSE)</f>
        <v>1.0823</v>
      </c>
      <c r="H1685" s="10">
        <f>VLOOKUP(A1685,away!$A$2:$E$405,3,FALSE)</f>
        <v>1.0277000000000001</v>
      </c>
      <c r="I1685" s="10">
        <f>VLOOKUP(C1685,away!$B$2:$E$405,3,FALSE)</f>
        <v>0.74850000000000005</v>
      </c>
      <c r="J1685" s="10">
        <f>VLOOKUP(B1685,home!$B$2:$E$405,4,FALSE)</f>
        <v>1.0541</v>
      </c>
      <c r="K1685" s="12">
        <f t="shared" ref="K1685:K1748" si="2238">E1685*F1685*G1685</f>
        <v>1.2626382916150001</v>
      </c>
      <c r="L1685" s="12">
        <f t="shared" ref="L1685:L1748" si="2239">H1685*I1685*J1685</f>
        <v>0.81084897964500013</v>
      </c>
      <c r="M1685" s="13">
        <f t="shared" ref="M1685:M1748" si="2240">_xlfn.POISSON.DIST(0,K1685,FALSE) * _xlfn.POISSON.DIST(0,L1685,FALSE)</f>
        <v>0.12574650404043902</v>
      </c>
      <c r="N1685" s="13">
        <f t="shared" ref="N1685:N1748" si="2241">_xlfn.POISSON.DIST(1,K1685,FALSE) * _xlfn.POISSON.DIST(0,L1685,FALSE)</f>
        <v>0.15877235103817863</v>
      </c>
      <c r="O1685" s="13">
        <f t="shared" ref="O1685:O1748" si="2242">_xlfn.POISSON.DIST(0,K1685,FALSE) * _xlfn.POISSON.DIST(1,L1685,FALSE)</f>
        <v>0.10196142449511587</v>
      </c>
      <c r="P1685" s="13">
        <f t="shared" ref="P1685:P1748" si="2243">_xlfn.POISSON.DIST(1,K1685,FALSE) * _xlfn.POISSON.DIST(1,L1685,FALSE)</f>
        <v>0.12874039883514493</v>
      </c>
      <c r="Q1685" s="13">
        <f t="shared" ref="Q1685:Q1748" si="2244">_xlfn.POISSON.DIST(2,K1685,FALSE) * _xlfn.POISSON.DIST(0,L1685,FALSE)</f>
        <v>0.10023602503527149</v>
      </c>
      <c r="R1685" s="13">
        <f t="shared" ref="R1685:R1748" si="2245">_xlfn.POISSON.DIST(0,K1685,FALSE) * _xlfn.POISSON.DIST(2,L1685,FALSE)</f>
        <v>4.1337658507507702E-2</v>
      </c>
      <c r="S1685" s="13">
        <f t="shared" ref="S1685:S1748" si="2246">_xlfn.POISSON.DIST(2,K1685,FALSE) * _xlfn.POISSON.DIST(2,L1685,FALSE)</f>
        <v>3.295139379561219E-2</v>
      </c>
      <c r="T1685" s="13">
        <f t="shared" ref="T1685:T1748" si="2247">_xlfn.POISSON.DIST(2,K1685,FALSE) * _xlfn.POISSON.DIST(1,L1685,FALSE)</f>
        <v>8.1276278623520576E-2</v>
      </c>
      <c r="U1685" s="13">
        <f t="shared" ref="U1685:U1748" si="2248">_xlfn.POISSON.DIST(1,K1685,FALSE) * _xlfn.POISSON.DIST(2,L1685,FALSE)</f>
        <v>5.2194510517283799E-2</v>
      </c>
      <c r="V1685" s="13">
        <f t="shared" ref="V1685:V1748" si="2249">_xlfn.POISSON.DIST(3,K1685,FALSE) * _xlfn.POISSON.DIST(3,L1685,FALSE)</f>
        <v>3.7484369506313236E-3</v>
      </c>
      <c r="W1685" s="13">
        <f t="shared" ref="W1685:W1748" si="2250">_xlfn.POISSON.DIST(3,K1685,FALSE) * _xlfn.POISSON.DIST(0,L1685,FALSE)</f>
        <v>4.2187281136271189E-2</v>
      </c>
      <c r="X1685" s="13">
        <f t="shared" ref="X1685:X1748" si="2251">_xlfn.POISSON.DIST(3,K1685,FALSE) * _xlfn.POISSON.DIST(1,L1685,FALSE)</f>
        <v>3.4207513863342254E-2</v>
      </c>
      <c r="Y1685" s="13">
        <f t="shared" ref="Y1685:Y1748" si="2252">_xlfn.POISSON.DIST(3,K1685,FALSE) * _xlfn.POISSON.DIST(2,L1685,FALSE)</f>
        <v>1.386856385614163E-2</v>
      </c>
      <c r="Z1685" s="13">
        <f t="shared" ref="Z1685:Z1748" si="2253">_xlfn.POISSON.DIST(0,K1685,FALSE) * _xlfn.POISSON.DIST(3,L1685,FALSE)</f>
        <v>1.1172866073908695E-2</v>
      </c>
      <c r="AA1685" s="13">
        <f t="shared" ref="AA1685:AA1748" si="2254">_xlfn.POISSON.DIST(1,K1685,FALSE) * _xlfn.POISSON.DIST(3,L1685,FALSE)</f>
        <v>1.4107288532003269E-2</v>
      </c>
      <c r="AB1685" s="13">
        <f t="shared" ref="AB1685:AB1748" si="2255">_xlfn.POISSON.DIST(2,K1685,FALSE) * _xlfn.POISSON.DIST(3,L1685,FALSE)</f>
        <v>8.9062013456842459E-3</v>
      </c>
      <c r="AC1685" s="13">
        <f t="shared" ref="AC1685:AC1748" si="2256">_xlfn.POISSON.DIST(4,K1685,FALSE) * _xlfn.POISSON.DIST(4,L1685,FALSE)</f>
        <v>2.3985521094361745E-4</v>
      </c>
      <c r="AD1685" s="13">
        <f t="shared" ref="AD1685:AD1748" si="2257">_xlfn.POISSON.DIST(4,K1685,FALSE) * _xlfn.POISSON.DIST(0,L1685,FALSE)</f>
        <v>1.3316819145445798E-2</v>
      </c>
      <c r="AE1685" s="13">
        <f t="shared" ref="AE1685:AE1748" si="2258">_xlfn.POISSON.DIST(4,K1685,FALSE) * _xlfn.POISSON.DIST(1,L1685,FALSE)</f>
        <v>1.0797929216201728E-2</v>
      </c>
      <c r="AF1685" s="13">
        <f t="shared" ref="AF1685:AF1748" si="2259">_xlfn.POISSON.DIST(4,K1685,FALSE) * _xlfn.POISSON.DIST(2,L1685,FALSE)</f>
        <v>4.3777449436180529E-3</v>
      </c>
      <c r="AG1685" s="13">
        <f t="shared" ref="AG1685:AG1748" si="2260">_xlfn.POISSON.DIST(4,K1685,FALSE) * _xlfn.POISSON.DIST(3,L1685,FALSE)</f>
        <v>1.1832300068929191E-3</v>
      </c>
      <c r="AH1685" s="13">
        <f t="shared" ref="AH1685:AH1748" si="2261">_xlfn.POISSON.DIST(0,K1685,FALSE) * _xlfn.POISSON.DIST(4,L1685,FALSE)</f>
        <v>2.2648767639347755E-3</v>
      </c>
      <c r="AI1685" s="13">
        <f t="shared" ref="AI1685:AI1748" si="2262">_xlfn.POISSON.DIST(1,K1685,FALSE) * _xlfn.POISSON.DIST(4,L1685,FALSE)</f>
        <v>2.8597201279331151E-3</v>
      </c>
      <c r="AJ1685" s="13">
        <f t="shared" ref="AJ1685:AJ1748" si="2263">_xlfn.POISSON.DIST(2,K1685,FALSE) * _xlfn.POISSON.DIST(4,L1685,FALSE)</f>
        <v>1.8053960684152491E-3</v>
      </c>
      <c r="AK1685" s="13">
        <f t="shared" ref="AK1685:AK1748" si="2264">_xlfn.POISSON.DIST(3,K1685,FALSE) * _xlfn.POISSON.DIST(4,L1685,FALSE)</f>
        <v>7.5985406917075606E-4</v>
      </c>
      <c r="AL1685" s="13">
        <f t="shared" ref="AL1685:AL1748" si="2265">_xlfn.POISSON.DIST(5,K1685,FALSE) * _xlfn.POISSON.DIST(5,L1685,FALSE)</f>
        <v>9.822636662610881E-6</v>
      </c>
      <c r="AM1685" s="13">
        <f t="shared" ref="AM1685:AM1748" si="2266">_xlfn.POISSON.DIST(5,K1685,FALSE) * _xlfn.POISSON.DIST(0,L1685,FALSE)</f>
        <v>3.3628651551103161E-3</v>
      </c>
      <c r="AN1685" s="13">
        <f t="shared" ref="AN1685:AN1748" si="2267">_xlfn.POISSON.DIST(5,K1685,FALSE) * _xlfn.POISSON.DIST(1,L1685,FALSE)</f>
        <v>2.726775779704925E-3</v>
      </c>
      <c r="AO1685" s="13">
        <f t="shared" ref="AO1685:AO1748" si="2268">_xlfn.POISSON.DIST(5,K1685,FALSE) * _xlfn.POISSON.DIST(2,L1685,FALSE)</f>
        <v>1.1055016793472189E-3</v>
      </c>
      <c r="AP1685" s="13">
        <f t="shared" ref="AP1685:AP1748" si="2269">_xlfn.POISSON.DIST(5,K1685,FALSE) * _xlfn.POISSON.DIST(3,L1685,FALSE)</f>
        <v>2.9879830289817558E-4</v>
      </c>
      <c r="AQ1685" s="13">
        <f t="shared" ref="AQ1685:AQ1748" si="2270">_xlfn.POISSON.DIST(5,K1685,FALSE) * _xlfn.POISSON.DIST(4,L1685,FALSE)</f>
        <v>6.0570074756160827E-5</v>
      </c>
      <c r="AR1685" s="13">
        <f t="shared" ref="AR1685:AR1748" si="2271">_xlfn.POISSON.DIST(0,K1685,FALSE) * _xlfn.POISSON.DIST(5,L1685,FALSE)</f>
        <v>3.6729460261163664E-4</v>
      </c>
      <c r="AS1685" s="13">
        <f t="shared" ref="AS1685:AS1748" si="2272">_xlfn.POISSON.DIST(1,K1685,FALSE) * _xlfn.POISSON.DIST(5,L1685,FALSE)</f>
        <v>4.6376022956096726E-4</v>
      </c>
      <c r="AT1685" s="13">
        <f t="shared" ref="AT1685:AT1748" si="2273">_xlfn.POISSON.DIST(2,K1685,FALSE) * _xlfn.POISSON.DIST(5,L1685,FALSE)</f>
        <v>2.9278071198592001E-4</v>
      </c>
      <c r="AU1685" s="13">
        <f t="shared" ref="AU1685:AU1748" si="2274">_xlfn.POISSON.DIST(3,K1685,FALSE) * _xlfn.POISSON.DIST(5,L1685,FALSE)</f>
        <v>1.2322537933324182E-4</v>
      </c>
      <c r="AV1685" s="13">
        <f t="shared" ref="AV1685:AV1748" si="2275">_xlfn.POISSON.DIST(4,K1685,FALSE) * _xlfn.POISSON.DIST(5,L1685,FALSE)</f>
        <v>3.8897270611233709E-5</v>
      </c>
      <c r="AW1685" s="13">
        <f t="shared" ref="AW1685:AW1748" si="2276">_xlfn.POISSON.DIST(6,K1685,FALSE) * _xlfn.POISSON.DIST(6,L1685,FALSE)</f>
        <v>2.7934732023125751E-7</v>
      </c>
      <c r="AX1685" s="13">
        <f t="shared" ref="AX1685:AX1748" si="2277">_xlfn.POISSON.DIST(6,K1685,FALSE) * _xlfn.POISSON.DIST(0,L1685,FALSE)</f>
        <v>7.0768038573001816E-4</v>
      </c>
      <c r="AY1685" s="13">
        <f t="shared" ref="AY1685:AY1748" si="2278">_xlfn.POISSON.DIST(6,K1685,FALSE) * _xlfn.POISSON.DIST(1,L1685,FALSE)</f>
        <v>5.7382191868396535E-4</v>
      </c>
      <c r="AZ1685" s="13">
        <f t="shared" ref="AZ1685:AZ1748" si="2279">_xlfn.POISSON.DIST(6,K1685,FALSE) * _xlfn.POISSON.DIST(2,L1685,FALSE)</f>
        <v>2.326414586314147E-4</v>
      </c>
      <c r="BA1685" s="13">
        <f t="shared" ref="BA1685:BA1748" si="2280">_xlfn.POISSON.DIST(6,K1685,FALSE) * _xlfn.POISSON.DIST(3,L1685,FALSE)</f>
        <v>6.2879029784802383E-5</v>
      </c>
      <c r="BB1685" s="13">
        <f t="shared" ref="BB1685:BB1748" si="2281">_xlfn.POISSON.DIST(6,K1685,FALSE) * _xlfn.POISSON.DIST(4,L1685,FALSE)</f>
        <v>1.2746349285518644E-5</v>
      </c>
      <c r="BC1685" s="13">
        <f t="shared" ref="BC1685:BC1748" si="2282">_xlfn.POISSON.DIST(6,K1685,FALSE) * _xlfn.POISSON.DIST(5,L1685,FALSE)</f>
        <v>2.0670728624723146E-6</v>
      </c>
      <c r="BD1685" s="13">
        <f t="shared" ref="BD1685:BD1748" si="2283">_xlfn.POISSON.DIST(0,K1685,FALSE) * _xlfn.POISSON.DIST(6,L1685,FALSE)</f>
        <v>4.963674229279354E-5</v>
      </c>
      <c r="BE1685" s="13">
        <f t="shared" ref="BE1685:BE1748" si="2284">_xlfn.POISSON.DIST(1,K1685,FALSE) * _xlfn.POISSON.DIST(6,L1685,FALSE)</f>
        <v>6.2673251489906863E-5</v>
      </c>
      <c r="BF1685" s="13">
        <f t="shared" ref="BF1685:BF1748" si="2285">_xlfn.POISSON.DIST(2,K1685,FALSE) * _xlfn.POISSON.DIST(6,L1685,FALSE)</f>
        <v>3.9566823595586634E-5</v>
      </c>
      <c r="BG1685" s="13">
        <f t="shared" ref="BG1685:BG1748" si="2286">_xlfn.POISSON.DIST(3,K1685,FALSE) * _xlfn.POISSON.DIST(6,L1685,FALSE)</f>
        <v>1.6652862183121195E-5</v>
      </c>
      <c r="BH1685" s="13">
        <f t="shared" ref="BH1685:BH1748" si="2287">_xlfn.POISSON.DIST(4,K1685,FALSE) * _xlfn.POISSON.DIST(6,L1685,FALSE)</f>
        <v>5.2566353643490476E-6</v>
      </c>
      <c r="BI1685" s="13">
        <f t="shared" ref="BI1685:BI1748" si="2288">_xlfn.POISSON.DIST(5,K1685,FALSE) * _xlfn.POISSON.DIST(6,L1685,FALSE)</f>
        <v>1.327445819216933E-6</v>
      </c>
      <c r="BJ1685" s="14">
        <f t="shared" ref="BJ1685:BJ1748" si="2289">SUM(N1685,Q1685,T1685,W1685,X1685,Y1685,AD1685,AE1685,AF1685,AG1685,AM1685,AN1685,AO1685,AP1685,AQ1685,AX1685,AY1685,AZ1685,BA1685,BB1685,BC1685)</f>
        <v>0.46937008407167918</v>
      </c>
      <c r="BK1685" s="14">
        <f t="shared" ref="BK1685:BK1748" si="2290">SUM(M1685,P1685,S1685,V1685,AC1685,AL1685,AY1685)</f>
        <v>0.29201023338811766</v>
      </c>
      <c r="BL1685" s="14">
        <f t="shared" ref="BL1685:BL1748" si="2291">SUM(O1685,R1685,U1685,AA1685,AB1685,AH1685,AI1685,AJ1685,AK1685,AR1685,AS1685,AT1685,AU1685,AV1685,BD1685,BE1685,BF1685,BG1685,BH1685,BI1685)</f>
        <v>0.22765800238189673</v>
      </c>
      <c r="BM1685" s="14">
        <f t="shared" ref="BM1685:BM1748" si="2292">SUM(S1685:BI1685)</f>
        <v>0.3428432813925808</v>
      </c>
      <c r="BN1685" s="14">
        <f t="shared" ref="BN1685:BN1748" si="2293">SUM(M1685:R1685)</f>
        <v>0.65679436195165763</v>
      </c>
    </row>
    <row r="1686" spans="1:66" x14ac:dyDescent="0.25">
      <c r="A1686" t="s">
        <v>339</v>
      </c>
      <c r="B1686" t="s">
        <v>118</v>
      </c>
      <c r="C1686" t="s">
        <v>114</v>
      </c>
      <c r="D1686" s="7" t="s">
        <v>408</v>
      </c>
      <c r="E1686" s="10">
        <f>VLOOKUP(A1686,home!$A$2:$E$405,3,FALSE)</f>
        <v>1.2710999999999999</v>
      </c>
      <c r="F1686" s="10">
        <f>VLOOKUP(B1686,home!$B$2:$E$405,3,FALSE)</f>
        <v>0.74529999999999996</v>
      </c>
      <c r="G1686" s="10">
        <f>VLOOKUP(C1686,away!$B$2:$E$405,4,FALSE)</f>
        <v>1.0766</v>
      </c>
      <c r="H1686" s="10">
        <f>VLOOKUP(A1686,away!$A$2:$E$405,3,FALSE)</f>
        <v>0.94469999999999998</v>
      </c>
      <c r="I1686" s="10">
        <f>VLOOKUP(C1686,away!$B$2:$E$405,3,FALSE)</f>
        <v>1.5042</v>
      </c>
      <c r="J1686" s="10">
        <f>VLOOKUP(B1686,home!$B$2:$E$405,4,FALSE)</f>
        <v>1.1142000000000001</v>
      </c>
      <c r="K1686" s="12">
        <f t="shared" si="2238"/>
        <v>1.0199179035779999</v>
      </c>
      <c r="L1686" s="12">
        <f t="shared" si="2239"/>
        <v>1.583297965908</v>
      </c>
      <c r="M1686" s="13">
        <f t="shared" si="2240"/>
        <v>7.4035107731031793E-2</v>
      </c>
      <c r="N1686" s="13">
        <f t="shared" si="2241"/>
        <v>7.5509731868205324E-2</v>
      </c>
      <c r="O1686" s="13">
        <f t="shared" si="2242"/>
        <v>0.11721963547632226</v>
      </c>
      <c r="P1686" s="13">
        <f t="shared" si="2243"/>
        <v>0.11955440487318796</v>
      </c>
      <c r="Q1686" s="13">
        <f t="shared" si="2244"/>
        <v>3.8506863713378428E-2</v>
      </c>
      <c r="R1686" s="13">
        <f t="shared" si="2245"/>
        <v>9.2796805207069163E-2</v>
      </c>
      <c r="S1686" s="13">
        <f t="shared" si="2246"/>
        <v>4.8265127730040228E-2</v>
      </c>
      <c r="T1686" s="13">
        <f t="shared" si="2247"/>
        <v>6.0967838990888638E-2</v>
      </c>
      <c r="U1686" s="13">
        <f t="shared" si="2248"/>
        <v>9.4645123025530006E-2</v>
      </c>
      <c r="V1686" s="13">
        <f t="shared" si="2249"/>
        <v>8.6600184977357643E-3</v>
      </c>
      <c r="W1686" s="13">
        <f t="shared" si="2250"/>
        <v>1.3091279903970894E-2</v>
      </c>
      <c r="X1686" s="13">
        <f t="shared" si="2251"/>
        <v>2.0727396843089392E-2</v>
      </c>
      <c r="Y1686" s="13">
        <f t="shared" si="2252"/>
        <v>1.6408822630115668E-2</v>
      </c>
      <c r="Z1686" s="13">
        <f t="shared" si="2253"/>
        <v>4.8974997642371156E-2</v>
      </c>
      <c r="AA1686" s="13">
        <f t="shared" si="2254"/>
        <v>4.9950476923144679E-2</v>
      </c>
      <c r="AB1686" s="13">
        <f t="shared" si="2255"/>
        <v>2.5472692853087495E-2</v>
      </c>
      <c r="AC1686" s="13">
        <f t="shared" si="2256"/>
        <v>8.740307381001109E-4</v>
      </c>
      <c r="AD1686" s="13">
        <f t="shared" si="2257"/>
        <v>3.3380076887026982E-3</v>
      </c>
      <c r="AE1686" s="13">
        <f t="shared" si="2258"/>
        <v>5.2850607837082461E-3</v>
      </c>
      <c r="AF1686" s="13">
        <f t="shared" si="2259"/>
        <v>4.1839129942727038E-3</v>
      </c>
      <c r="AG1686" s="13">
        <f t="shared" si="2260"/>
        <v>2.2081269777893403E-3</v>
      </c>
      <c r="AH1686" s="13">
        <f t="shared" si="2261"/>
        <v>1.9385503536878849E-2</v>
      </c>
      <c r="AI1686" s="13">
        <f t="shared" si="2262"/>
        <v>1.9771622127137376E-2</v>
      </c>
      <c r="AJ1686" s="13">
        <f t="shared" si="2263"/>
        <v>1.0082715695123175E-2</v>
      </c>
      <c r="AK1686" s="13">
        <f t="shared" si="2264"/>
        <v>3.4278474180476741E-3</v>
      </c>
      <c r="AL1686" s="13">
        <f t="shared" si="2265"/>
        <v>5.6456580093896871E-5</v>
      </c>
      <c r="AM1686" s="13">
        <f t="shared" si="2266"/>
        <v>6.8089876079778055E-4</v>
      </c>
      <c r="AN1686" s="13">
        <f t="shared" si="2267"/>
        <v>1.0780656229604038E-3</v>
      </c>
      <c r="AO1686" s="13">
        <f t="shared" si="2268"/>
        <v>8.5344955397427416E-4</v>
      </c>
      <c r="AP1686" s="13">
        <f t="shared" si="2269"/>
        <v>4.5042164760418599E-4</v>
      </c>
      <c r="AQ1686" s="13">
        <f t="shared" si="2270"/>
        <v>1.782879196131595E-4</v>
      </c>
      <c r="AR1686" s="13">
        <f t="shared" si="2271"/>
        <v>6.1386056636085215E-3</v>
      </c>
      <c r="AS1686" s="13">
        <f t="shared" si="2272"/>
        <v>6.26087381931964E-3</v>
      </c>
      <c r="AT1686" s="13">
        <f t="shared" si="2273"/>
        <v>3.1927886501834364E-3</v>
      </c>
      <c r="AU1686" s="13">
        <f t="shared" si="2274"/>
        <v>1.0854607688875739E-3</v>
      </c>
      <c r="AV1686" s="13">
        <f t="shared" si="2275"/>
        <v>2.7677021795499457E-4</v>
      </c>
      <c r="AW1686" s="13">
        <f t="shared" si="2276"/>
        <v>2.5324444942251066E-6</v>
      </c>
      <c r="AX1686" s="13">
        <f t="shared" si="2277"/>
        <v>1.1574347277695499E-4</v>
      </c>
      <c r="AY1686" s="13">
        <f t="shared" si="2278"/>
        <v>1.8325640501488079E-4</v>
      </c>
      <c r="AZ1686" s="13">
        <f t="shared" si="2279"/>
        <v>1.4507474664983671E-4</v>
      </c>
      <c r="BA1686" s="13">
        <f t="shared" si="2280"/>
        <v>7.6565517091768285E-5</v>
      </c>
      <c r="BB1686" s="13">
        <f t="shared" si="2281"/>
        <v>3.0306506867522751E-5</v>
      </c>
      <c r="BC1686" s="13">
        <f t="shared" si="2282"/>
        <v>9.5968461354251169E-6</v>
      </c>
      <c r="BD1686" s="13">
        <f t="shared" si="2283"/>
        <v>1.6198736434504502E-3</v>
      </c>
      <c r="BE1686" s="13">
        <f t="shared" si="2284"/>
        <v>1.6521381304892397E-3</v>
      </c>
      <c r="BF1686" s="13">
        <f t="shared" si="2285"/>
        <v>8.4252262923493072E-4</v>
      </c>
      <c r="BG1686" s="13">
        <f t="shared" si="2286"/>
        <v>2.8643463790877161E-4</v>
      </c>
      <c r="BH1686" s="13">
        <f t="shared" si="2287"/>
        <v>7.3034953852009468E-5</v>
      </c>
      <c r="BI1686" s="13">
        <f t="shared" si="2288"/>
        <v>1.4897931404131501E-5</v>
      </c>
      <c r="BJ1686" s="14">
        <f t="shared" si="2289"/>
        <v>0.24402870939360752</v>
      </c>
      <c r="BK1686" s="14">
        <f t="shared" si="2290"/>
        <v>0.25162840255520463</v>
      </c>
      <c r="BL1686" s="14">
        <f t="shared" si="2291"/>
        <v>0.45419582330863451</v>
      </c>
      <c r="BM1686" s="14">
        <f t="shared" si="2292"/>
        <v>0.48102466007010214</v>
      </c>
      <c r="BN1686" s="14">
        <f t="shared" si="2293"/>
        <v>0.5176225488691949</v>
      </c>
    </row>
    <row r="1687" spans="1:66" x14ac:dyDescent="0.25">
      <c r="A1687" t="s">
        <v>341</v>
      </c>
      <c r="B1687" t="s">
        <v>151</v>
      </c>
      <c r="C1687" t="s">
        <v>146</v>
      </c>
      <c r="D1687" s="7" t="s">
        <v>408</v>
      </c>
      <c r="E1687" s="10">
        <f>VLOOKUP(A1687,home!$A$2:$E$405,3,FALSE)</f>
        <v>1.4705999999999999</v>
      </c>
      <c r="F1687" s="10">
        <f>VLOOKUP(B1687,home!$B$2:$E$405,3,FALSE)</f>
        <v>1.2089000000000001</v>
      </c>
      <c r="G1687" s="10">
        <f>VLOOKUP(C1687,away!$B$2:$E$405,4,FALSE)</f>
        <v>0.85</v>
      </c>
      <c r="H1687" s="10">
        <f>VLOOKUP(A1687,away!$A$2:$E$405,3,FALSE)</f>
        <v>1.2646999999999999</v>
      </c>
      <c r="I1687" s="10">
        <f>VLOOKUP(C1687,away!$B$2:$E$405,3,FALSE)</f>
        <v>0.29649999999999999</v>
      </c>
      <c r="J1687" s="10">
        <f>VLOOKUP(B1687,home!$B$2:$E$405,4,FALSE)</f>
        <v>0.96640000000000004</v>
      </c>
      <c r="K1687" s="12">
        <f t="shared" si="2238"/>
        <v>1.511137089</v>
      </c>
      <c r="L1687" s="12">
        <f t="shared" si="2239"/>
        <v>0.36238410271999993</v>
      </c>
      <c r="M1687" s="13">
        <f t="shared" si="2240"/>
        <v>0.15358191720635536</v>
      </c>
      <c r="N1687" s="13">
        <f t="shared" si="2241"/>
        <v>0.23208333129025085</v>
      </c>
      <c r="O1687" s="13">
        <f t="shared" si="2242"/>
        <v>5.5655645260842421E-2</v>
      </c>
      <c r="P1687" s="13">
        <f t="shared" si="2243"/>
        <v>8.410330976588605E-2</v>
      </c>
      <c r="Q1687" s="13">
        <f t="shared" si="2244"/>
        <v>0.17535486482568616</v>
      </c>
      <c r="R1687" s="13">
        <f t="shared" si="2245"/>
        <v>1.0084360534576498E-2</v>
      </c>
      <c r="S1687" s="13">
        <f t="shared" si="2246"/>
        <v>1.1513996638146997E-2</v>
      </c>
      <c r="T1687" s="13">
        <f t="shared" si="2247"/>
        <v>6.3545815347443177E-2</v>
      </c>
      <c r="U1687" s="13">
        <f t="shared" si="2248"/>
        <v>1.5238851222646413E-2</v>
      </c>
      <c r="V1687" s="13">
        <f t="shared" si="2249"/>
        <v>7.0057815508777605E-4</v>
      </c>
      <c r="W1687" s="13">
        <f t="shared" si="2250"/>
        <v>8.8328413324891983E-2</v>
      </c>
      <c r="X1687" s="13">
        <f t="shared" si="2251"/>
        <v>3.2008812807422272E-2</v>
      </c>
      <c r="Y1687" s="13">
        <f t="shared" si="2252"/>
        <v>5.7997424541750813E-3</v>
      </c>
      <c r="Z1687" s="13">
        <f t="shared" si="2253"/>
        <v>1.2181373146091616E-3</v>
      </c>
      <c r="AA1687" s="13">
        <f t="shared" si="2254"/>
        <v>1.8407724756007654E-3</v>
      </c>
      <c r="AB1687" s="13">
        <f t="shared" si="2255"/>
        <v>1.3908297801453323E-3</v>
      </c>
      <c r="AC1687" s="13">
        <f t="shared" si="2256"/>
        <v>2.3977815334777071E-5</v>
      </c>
      <c r="AD1687" s="13">
        <f t="shared" si="2257"/>
        <v>3.3369085346941524E-2</v>
      </c>
      <c r="AE1687" s="13">
        <f t="shared" si="2258"/>
        <v>1.2092426052038504E-2</v>
      </c>
      <c r="AF1687" s="13">
        <f t="shared" si="2259"/>
        <v>2.191051482287962E-3</v>
      </c>
      <c r="AG1687" s="13">
        <f t="shared" si="2260"/>
        <v>2.6466740847408312E-4</v>
      </c>
      <c r="AH1687" s="13">
        <f t="shared" si="2261"/>
        <v>1.1035839943609778E-4</v>
      </c>
      <c r="AI1687" s="13">
        <f t="shared" si="2262"/>
        <v>1.6676667047056402E-4</v>
      </c>
      <c r="AJ1687" s="13">
        <f t="shared" si="2263"/>
        <v>1.2600365047855521E-4</v>
      </c>
      <c r="AK1687" s="13">
        <f t="shared" si="2264"/>
        <v>6.3469596529179147E-5</v>
      </c>
      <c r="AL1687" s="13">
        <f t="shared" si="2265"/>
        <v>5.2522163215358537E-7</v>
      </c>
      <c r="AM1687" s="13">
        <f t="shared" si="2266"/>
        <v>1.0085052498753957E-2</v>
      </c>
      <c r="AN1687" s="13">
        <f t="shared" si="2267"/>
        <v>3.6546627006450471E-3</v>
      </c>
      <c r="AO1687" s="13">
        <f t="shared" si="2268"/>
        <v>6.6219583175875353E-4</v>
      </c>
      <c r="AP1687" s="13">
        <f t="shared" si="2269"/>
        <v>7.9989747438940015E-5</v>
      </c>
      <c r="AQ1687" s="13">
        <f t="shared" si="2270"/>
        <v>7.2467532131149197E-6</v>
      </c>
      <c r="AR1687" s="13">
        <f t="shared" si="2271"/>
        <v>7.9984259114531296E-6</v>
      </c>
      <c r="AS1687" s="13">
        <f t="shared" si="2272"/>
        <v>1.2086718048415453E-5</v>
      </c>
      <c r="AT1687" s="13">
        <f t="shared" si="2273"/>
        <v>9.1323439636231462E-6</v>
      </c>
      <c r="AU1687" s="13">
        <f t="shared" si="2274"/>
        <v>4.6000745576454011E-6</v>
      </c>
      <c r="AV1687" s="13">
        <f t="shared" si="2275"/>
        <v>1.7378358190558088E-6</v>
      </c>
      <c r="AW1687" s="13">
        <f t="shared" si="2276"/>
        <v>7.9893805259432131E-9</v>
      </c>
      <c r="AX1687" s="13">
        <f t="shared" si="2277"/>
        <v>2.5399828125632026E-3</v>
      </c>
      <c r="AY1687" s="13">
        <f t="shared" si="2278"/>
        <v>9.2044939245493806E-4</v>
      </c>
      <c r="AZ1687" s="13">
        <f t="shared" si="2279"/>
        <v>1.6677811359197591E-4</v>
      </c>
      <c r="BA1687" s="13">
        <f t="shared" si="2280"/>
        <v>2.0145912349120813E-5</v>
      </c>
      <c r="BB1687" s="13">
        <f t="shared" si="2281"/>
        <v>1.8251395925279774E-6</v>
      </c>
      <c r="BC1687" s="13">
        <f t="shared" si="2282"/>
        <v>1.3228031471539949E-7</v>
      </c>
      <c r="BD1687" s="13">
        <f t="shared" si="2283"/>
        <v>4.8308373284905687E-7</v>
      </c>
      <c r="BE1687" s="13">
        <f t="shared" si="2284"/>
        <v>7.3000574580077752E-7</v>
      </c>
      <c r="BF1687" s="13">
        <f t="shared" si="2285"/>
        <v>5.5156937883133057E-7</v>
      </c>
      <c r="BG1687" s="13">
        <f t="shared" si="2286"/>
        <v>2.7783231516957173E-7</v>
      </c>
      <c r="BH1687" s="13">
        <f t="shared" si="2287"/>
        <v>1.049606789938693E-7</v>
      </c>
      <c r="BI1687" s="13">
        <f t="shared" si="2288"/>
        <v>3.1721994982851837E-8</v>
      </c>
      <c r="BJ1687" s="14">
        <f t="shared" si="2289"/>
        <v>0.66317667152228776</v>
      </c>
      <c r="BK1687" s="14">
        <f t="shared" si="2290"/>
        <v>0.2508447541948981</v>
      </c>
      <c r="BL1687" s="14">
        <f t="shared" si="2291"/>
        <v>8.4714792162872671E-2</v>
      </c>
      <c r="BM1687" s="14">
        <f t="shared" si="2292"/>
        <v>0.28817048490799596</v>
      </c>
      <c r="BN1687" s="14">
        <f t="shared" si="2293"/>
        <v>0.71086342888359744</v>
      </c>
    </row>
    <row r="1688" spans="1:66" x14ac:dyDescent="0.25">
      <c r="A1688" t="s">
        <v>344</v>
      </c>
      <c r="B1688" t="s">
        <v>197</v>
      </c>
      <c r="C1688" t="s">
        <v>206</v>
      </c>
      <c r="D1688" s="7" t="s">
        <v>408</v>
      </c>
      <c r="E1688" s="10">
        <f>VLOOKUP(A1688,home!$A$2:$E$405,3,FALSE)</f>
        <v>1.3976999999999999</v>
      </c>
      <c r="F1688" s="10">
        <f>VLOOKUP(B1688,home!$B$2:$E$405,3,FALSE)</f>
        <v>0.79959999999999998</v>
      </c>
      <c r="G1688" s="10">
        <f>VLOOKUP(C1688,away!$B$2:$E$405,4,FALSE)</f>
        <v>0.8347</v>
      </c>
      <c r="H1688" s="10">
        <f>VLOOKUP(A1688,away!$A$2:$E$405,3,FALSE)</f>
        <v>1.0585</v>
      </c>
      <c r="I1688" s="10">
        <f>VLOOKUP(C1688,away!$B$2:$E$405,3,FALSE)</f>
        <v>1.3646</v>
      </c>
      <c r="J1688" s="10">
        <f>VLOOKUP(B1688,home!$B$2:$E$405,4,FALSE)</f>
        <v>1.8339000000000001</v>
      </c>
      <c r="K1688" s="12">
        <f t="shared" si="2238"/>
        <v>0.93286148792399992</v>
      </c>
      <c r="L1688" s="12">
        <f t="shared" si="2239"/>
        <v>2.6489385264900003</v>
      </c>
      <c r="M1688" s="13">
        <f t="shared" si="2240"/>
        <v>2.7825566728858026E-2</v>
      </c>
      <c r="N1688" s="13">
        <f t="shared" si="2241"/>
        <v>2.5957399581011047E-2</v>
      </c>
      <c r="O1688" s="13">
        <f t="shared" si="2242"/>
        <v>7.3708215729490351E-2</v>
      </c>
      <c r="P1688" s="13">
        <f t="shared" si="2243"/>
        <v>6.8759555797635555E-2</v>
      </c>
      <c r="Q1688" s="13">
        <f t="shared" si="2244"/>
        <v>1.2107329197889889E-2</v>
      </c>
      <c r="R1688" s="13">
        <f t="shared" si="2245"/>
        <v>9.7624266182341657E-2</v>
      </c>
      <c r="S1688" s="13">
        <f t="shared" si="2246"/>
        <v>4.2477809702478178E-2</v>
      </c>
      <c r="T1688" s="13">
        <f t="shared" si="2247"/>
        <v>3.2071570765187796E-2</v>
      </c>
      <c r="U1688" s="13">
        <f t="shared" si="2248"/>
        <v>9.1069918208347866E-2</v>
      </c>
      <c r="V1688" s="13">
        <f t="shared" si="2249"/>
        <v>1.1662956329414385E-2</v>
      </c>
      <c r="W1688" s="13">
        <f t="shared" si="2250"/>
        <v>3.7648203767764172E-3</v>
      </c>
      <c r="X1688" s="13">
        <f t="shared" si="2251"/>
        <v>9.9727777413576493E-3</v>
      </c>
      <c r="Y1688" s="13">
        <f t="shared" si="2252"/>
        <v>1.3208637587602106E-2</v>
      </c>
      <c r="Z1688" s="13">
        <f t="shared" si="2253"/>
        <v>8.6200226603573224E-2</v>
      </c>
      <c r="AA1688" s="13">
        <f t="shared" si="2254"/>
        <v>8.0412871648795278E-2</v>
      </c>
      <c r="AB1688" s="13">
        <f t="shared" si="2255"/>
        <v>3.7507035547268391E-2</v>
      </c>
      <c r="AC1688" s="13">
        <f t="shared" si="2256"/>
        <v>1.801265416065317E-3</v>
      </c>
      <c r="AD1688" s="13">
        <f t="shared" si="2257"/>
        <v>8.7801398461156055E-4</v>
      </c>
      <c r="AE1688" s="13">
        <f t="shared" si="2258"/>
        <v>2.3258050706345609E-3</v>
      </c>
      <c r="AF1688" s="13">
        <f t="shared" si="2259"/>
        <v>3.0804573283548433E-3</v>
      </c>
      <c r="AG1688" s="13">
        <f t="shared" si="2260"/>
        <v>2.7199806987625338E-3</v>
      </c>
      <c r="AH1688" s="13">
        <f t="shared" si="2261"/>
        <v>5.7084775310593347E-2</v>
      </c>
      <c r="AI1688" s="13">
        <f t="shared" si="2262"/>
        <v>5.3252188434047325E-2</v>
      </c>
      <c r="AJ1688" s="13">
        <f t="shared" si="2263"/>
        <v>2.4838457868897303E-2</v>
      </c>
      <c r="AK1688" s="13">
        <f t="shared" si="2264"/>
        <v>7.7236135884390412E-3</v>
      </c>
      <c r="AL1688" s="13">
        <f t="shared" si="2265"/>
        <v>1.7804375535517063E-4</v>
      </c>
      <c r="AM1688" s="13">
        <f t="shared" si="2266"/>
        <v>1.6381308642056408E-4</v>
      </c>
      <c r="AN1688" s="13">
        <f t="shared" si="2267"/>
        <v>4.3393079576266807E-4</v>
      </c>
      <c r="AO1688" s="13">
        <f t="shared" si="2268"/>
        <v>5.7472800136309783E-4</v>
      </c>
      <c r="AP1688" s="13">
        <f t="shared" si="2269"/>
        <v>5.0747304835443573E-4</v>
      </c>
      <c r="AQ1688" s="13">
        <f t="shared" si="2270"/>
        <v>3.360662272353469E-4</v>
      </c>
      <c r="AR1688" s="13">
        <f t="shared" si="2271"/>
        <v>3.0242812119251162E-2</v>
      </c>
      <c r="AS1688" s="13">
        <f t="shared" si="2272"/>
        <v>2.8212354712570619E-2</v>
      </c>
      <c r="AT1688" s="13">
        <f t="shared" si="2273"/>
        <v>1.3159109597504149E-2</v>
      </c>
      <c r="AU1688" s="13">
        <f t="shared" si="2274"/>
        <v>4.0918755196275702E-3</v>
      </c>
      <c r="AV1688" s="13">
        <f t="shared" si="2275"/>
        <v>9.5428827140989127E-4</v>
      </c>
      <c r="AW1688" s="13">
        <f t="shared" si="2276"/>
        <v>1.2221184178142474E-5</v>
      </c>
      <c r="AX1688" s="13">
        <f t="shared" si="2277"/>
        <v>2.5469153256618357E-5</v>
      </c>
      <c r="AY1688" s="13">
        <f t="shared" si="2278"/>
        <v>6.7466221298534626E-5</v>
      </c>
      <c r="AZ1688" s="13">
        <f t="shared" si="2279"/>
        <v>8.9356936417194318E-5</v>
      </c>
      <c r="BA1688" s="13">
        <f t="shared" si="2280"/>
        <v>7.8900343828207787E-5</v>
      </c>
      <c r="BB1688" s="13">
        <f t="shared" si="2281"/>
        <v>5.2250540129961783E-5</v>
      </c>
      <c r="BC1688" s="13">
        <f t="shared" si="2282"/>
        <v>2.7681693756033505E-5</v>
      </c>
      <c r="BD1688" s="13">
        <f t="shared" si="2283"/>
        <v>1.3351891695347185E-2</v>
      </c>
      <c r="BE1688" s="13">
        <f t="shared" si="2284"/>
        <v>1.2455465553521674E-2</v>
      </c>
      <c r="BF1688" s="13">
        <f t="shared" si="2285"/>
        <v>5.809612064522178E-3</v>
      </c>
      <c r="BG1688" s="13">
        <f t="shared" si="2286"/>
        <v>1.8065211182571267E-3</v>
      </c>
      <c r="BH1688" s="13">
        <f t="shared" si="2287"/>
        <v>4.2130849458586788E-4</v>
      </c>
      <c r="BI1688" s="13">
        <f t="shared" si="2288"/>
        <v>7.8604493826878635E-5</v>
      </c>
      <c r="BJ1688" s="14">
        <f t="shared" si="2289"/>
        <v>0.10844392838001106</v>
      </c>
      <c r="BK1688" s="14">
        <f t="shared" si="2290"/>
        <v>0.15277266395110517</v>
      </c>
      <c r="BL1688" s="14">
        <f t="shared" si="2291"/>
        <v>0.63380518615864501</v>
      </c>
      <c r="BM1688" s="14">
        <f t="shared" si="2292"/>
        <v>0.67518442683898716</v>
      </c>
      <c r="BN1688" s="14">
        <f t="shared" si="2293"/>
        <v>0.30598233321722657</v>
      </c>
    </row>
    <row r="1689" spans="1:66" x14ac:dyDescent="0.25">
      <c r="A1689" t="s">
        <v>347</v>
      </c>
      <c r="B1689" t="s">
        <v>259</v>
      </c>
      <c r="C1689" t="s">
        <v>248</v>
      </c>
      <c r="D1689" s="7" t="s">
        <v>408</v>
      </c>
      <c r="E1689" s="10">
        <f>VLOOKUP(A1689,home!$A$2:$E$405,3,FALSE)</f>
        <v>1.1809000000000001</v>
      </c>
      <c r="F1689" s="10">
        <f>VLOOKUP(B1689,home!$B$2:$E$405,3,FALSE)</f>
        <v>0.5645</v>
      </c>
      <c r="G1689" s="10">
        <f>VLOOKUP(C1689,away!$B$2:$E$405,4,FALSE)</f>
        <v>0.3528</v>
      </c>
      <c r="H1689" s="10">
        <f>VLOOKUP(A1689,away!$A$2:$E$405,3,FALSE)</f>
        <v>0.92459999999999998</v>
      </c>
      <c r="I1689" s="10">
        <f>VLOOKUP(C1689,away!$B$2:$E$405,3,FALSE)</f>
        <v>0.54079999999999995</v>
      </c>
      <c r="J1689" s="10">
        <f>VLOOKUP(B1689,home!$B$2:$E$405,4,FALSE)</f>
        <v>0.72099999999999997</v>
      </c>
      <c r="K1689" s="12">
        <f t="shared" si="2238"/>
        <v>0.23518284804000003</v>
      </c>
      <c r="L1689" s="12">
        <f t="shared" si="2239"/>
        <v>0.36051707327999999</v>
      </c>
      <c r="M1689" s="13">
        <f t="shared" si="2240"/>
        <v>0.55117665053960252</v>
      </c>
      <c r="N1689" s="13">
        <f t="shared" si="2241"/>
        <v>0.12962729444705157</v>
      </c>
      <c r="O1689" s="13">
        <f t="shared" si="2242"/>
        <v>0.19870859291281082</v>
      </c>
      <c r="P1689" s="13">
        <f t="shared" si="2243"/>
        <v>4.6732852811255811E-2</v>
      </c>
      <c r="Q1689" s="13">
        <f t="shared" si="2244"/>
        <v>1.5243058145888631E-2</v>
      </c>
      <c r="R1689" s="13">
        <f t="shared" si="2245"/>
        <v>3.5818920176256749E-2</v>
      </c>
      <c r="S1689" s="13">
        <f t="shared" si="2246"/>
        <v>9.9058964568818418E-4</v>
      </c>
      <c r="T1689" s="13">
        <f t="shared" si="2247"/>
        <v>5.4953827105926317E-3</v>
      </c>
      <c r="U1689" s="13">
        <f t="shared" si="2248"/>
        <v>8.4239956607694826E-3</v>
      </c>
      <c r="V1689" s="13">
        <f t="shared" si="2249"/>
        <v>9.3321724760169346E-6</v>
      </c>
      <c r="W1689" s="13">
        <f t="shared" si="2250"/>
        <v>1.19496860919647E-3</v>
      </c>
      <c r="X1689" s="13">
        <f t="shared" si="2251"/>
        <v>4.3080658564898335E-4</v>
      </c>
      <c r="Y1689" s="13">
        <f t="shared" si="2252"/>
        <v>7.7656564703960544E-5</v>
      </c>
      <c r="Z1689" s="13">
        <f t="shared" si="2253"/>
        <v>4.3044440899980075E-3</v>
      </c>
      <c r="AA1689" s="13">
        <f t="shared" si="2254"/>
        <v>1.0123314203146776E-3</v>
      </c>
      <c r="AB1689" s="13">
        <f t="shared" si="2255"/>
        <v>1.1904149329499209E-4</v>
      </c>
      <c r="AC1689" s="13">
        <f t="shared" si="2256"/>
        <v>4.9453183737009623E-8</v>
      </c>
      <c r="AD1689" s="13">
        <f t="shared" si="2257"/>
        <v>7.0259030207305888E-5</v>
      </c>
      <c r="AE1689" s="13">
        <f t="shared" si="2258"/>
        <v>2.5329579941829027E-5</v>
      </c>
      <c r="AF1689" s="13">
        <f t="shared" si="2259"/>
        <v>4.5658730140199963E-6</v>
      </c>
      <c r="AG1689" s="13">
        <f t="shared" si="2260"/>
        <v>5.4869172532754032E-7</v>
      </c>
      <c r="AH1689" s="13">
        <f t="shared" si="2261"/>
        <v>3.879563963558686E-4</v>
      </c>
      <c r="AI1689" s="13">
        <f t="shared" si="2262"/>
        <v>9.1240690210308274E-5</v>
      </c>
      <c r="AJ1689" s="13">
        <f t="shared" si="2263"/>
        <v>1.0729122690397823E-5</v>
      </c>
      <c r="AK1689" s="13">
        <f t="shared" si="2264"/>
        <v>8.4110187709944899E-7</v>
      </c>
      <c r="AL1689" s="13">
        <f t="shared" si="2265"/>
        <v>1.6772033825214509E-10</v>
      </c>
      <c r="AM1689" s="13">
        <f t="shared" si="2266"/>
        <v>3.3047437649365201E-6</v>
      </c>
      <c r="AN1689" s="13">
        <f t="shared" si="2267"/>
        <v>1.1914165500752424E-6</v>
      </c>
      <c r="AO1689" s="13">
        <f t="shared" si="2268"/>
        <v>2.1476300384524043E-7</v>
      </c>
      <c r="AP1689" s="13">
        <f t="shared" si="2269"/>
        <v>2.5808576531702483E-8</v>
      </c>
      <c r="AQ1689" s="13">
        <f t="shared" si="2270"/>
        <v>2.326108119183068E-9</v>
      </c>
      <c r="AR1689" s="13">
        <f t="shared" si="2271"/>
        <v>2.7972980914894693E-5</v>
      </c>
      <c r="AS1689" s="13">
        <f t="shared" si="2272"/>
        <v>6.5787653197334997E-6</v>
      </c>
      <c r="AT1689" s="13">
        <f t="shared" si="2273"/>
        <v>7.7360638224085293E-7</v>
      </c>
      <c r="AU1689" s="13">
        <f t="shared" si="2274"/>
        <v>6.0646317412441542E-8</v>
      </c>
      <c r="AV1689" s="13">
        <f t="shared" si="2275"/>
        <v>3.5657434130489619E-9</v>
      </c>
      <c r="AW1689" s="13">
        <f t="shared" si="2276"/>
        <v>3.9501602180021285E-13</v>
      </c>
      <c r="AX1689" s="13">
        <f t="shared" si="2277"/>
        <v>1.2953650844670039E-7</v>
      </c>
      <c r="AY1689" s="13">
        <f t="shared" si="2278"/>
        <v>4.6700122908114413E-8</v>
      </c>
      <c r="AZ1689" s="13">
        <f t="shared" si="2279"/>
        <v>8.4180958163248433E-9</v>
      </c>
      <c r="BA1689" s="13">
        <f t="shared" si="2280"/>
        <v>1.0116224220973482E-9</v>
      </c>
      <c r="BB1689" s="13">
        <f t="shared" si="2281"/>
        <v>9.1176788719740187E-11</v>
      </c>
      <c r="BC1689" s="13">
        <f t="shared" si="2282"/>
        <v>6.5741578040619333E-12</v>
      </c>
      <c r="BD1689" s="13">
        <f t="shared" si="2283"/>
        <v>1.6807895350591865E-6</v>
      </c>
      <c r="BE1689" s="13">
        <f t="shared" si="2284"/>
        <v>3.9529286981104704E-7</v>
      </c>
      <c r="BF1689" s="13">
        <f t="shared" si="2285"/>
        <v>4.6483051466033484E-8</v>
      </c>
      <c r="BG1689" s="13">
        <f t="shared" si="2286"/>
        <v>3.6440054764572171E-9</v>
      </c>
      <c r="BH1689" s="13">
        <f t="shared" si="2287"/>
        <v>2.1425189655664141E-10</v>
      </c>
      <c r="BI1689" s="13">
        <f t="shared" si="2288"/>
        <v>1.0077674246032485E-11</v>
      </c>
      <c r="BJ1689" s="14">
        <f t="shared" si="2289"/>
        <v>0.15217479506007475</v>
      </c>
      <c r="BK1689" s="14">
        <f t="shared" si="2290"/>
        <v>0.59890952149004961</v>
      </c>
      <c r="BL1689" s="14">
        <f t="shared" si="2291"/>
        <v>0.24461116497304941</v>
      </c>
      <c r="BM1689" s="14">
        <f t="shared" si="2292"/>
        <v>2.269250988057778E-2</v>
      </c>
      <c r="BN1689" s="14">
        <f t="shared" si="2293"/>
        <v>0.97730736903286619</v>
      </c>
    </row>
    <row r="1690" spans="1:66" x14ac:dyDescent="0.25">
      <c r="A1690" t="s">
        <v>347</v>
      </c>
      <c r="B1690" t="s">
        <v>323</v>
      </c>
      <c r="C1690" t="s">
        <v>325</v>
      </c>
      <c r="D1690" s="7" t="s">
        <v>408</v>
      </c>
      <c r="E1690" s="10">
        <f>VLOOKUP(A1690,home!$A$2:$E$405,3,FALSE)</f>
        <v>1.1809000000000001</v>
      </c>
      <c r="F1690" s="10">
        <f>VLOOKUP(B1690,home!$B$2:$E$405,3,FALSE)</f>
        <v>0.7762</v>
      </c>
      <c r="G1690" s="10">
        <f>VLOOKUP(C1690,away!$B$2:$E$405,4,FALSE)</f>
        <v>1.0585</v>
      </c>
      <c r="H1690" s="10">
        <f>VLOOKUP(A1690,away!$A$2:$E$405,3,FALSE)</f>
        <v>0.92459999999999998</v>
      </c>
      <c r="I1690" s="10">
        <f>VLOOKUP(C1690,away!$B$2:$E$405,3,FALSE)</f>
        <v>1.1717</v>
      </c>
      <c r="J1690" s="10">
        <f>VLOOKUP(B1690,home!$B$2:$E$405,4,FALSE)</f>
        <v>0.72099999999999997</v>
      </c>
      <c r="K1690" s="12">
        <f t="shared" si="2238"/>
        <v>0.97023653293000012</v>
      </c>
      <c r="L1690" s="12">
        <f t="shared" si="2239"/>
        <v>0.78109810421999992</v>
      </c>
      <c r="M1690" s="13">
        <f t="shared" si="2240"/>
        <v>0.1735421729889518</v>
      </c>
      <c r="N1690" s="13">
        <f t="shared" si="2241"/>
        <v>0.16837695623793891</v>
      </c>
      <c r="O1690" s="13">
        <f t="shared" si="2242"/>
        <v>0.13555346232388954</v>
      </c>
      <c r="P1690" s="13">
        <f t="shared" si="2243"/>
        <v>0.13151892131178797</v>
      </c>
      <c r="Q1690" s="13">
        <f t="shared" si="2244"/>
        <v>8.1682737122802093E-2</v>
      </c>
      <c r="R1690" s="13">
        <f t="shared" si="2245"/>
        <v>5.2940276220823639E-2</v>
      </c>
      <c r="S1690" s="13">
        <f t="shared" si="2246"/>
        <v>2.4917900884123222E-2</v>
      </c>
      <c r="T1690" s="13">
        <f t="shared" si="2247"/>
        <v>6.3802231114121324E-2</v>
      </c>
      <c r="U1690" s="13">
        <f t="shared" si="2248"/>
        <v>5.1364590052848449E-2</v>
      </c>
      <c r="V1690" s="13">
        <f t="shared" si="2249"/>
        <v>2.0982254560891018E-3</v>
      </c>
      <c r="W1690" s="13">
        <f t="shared" si="2250"/>
        <v>2.6417191888753376E-2</v>
      </c>
      <c r="X1690" s="13">
        <f t="shared" si="2251"/>
        <v>2.063441850312122E-2</v>
      </c>
      <c r="Y1690" s="13">
        <f t="shared" si="2252"/>
        <v>8.0587525872350355E-3</v>
      </c>
      <c r="Z1690" s="13">
        <f t="shared" si="2253"/>
        <v>1.3783849797656162E-2</v>
      </c>
      <c r="AA1690" s="13">
        <f t="shared" si="2254"/>
        <v>1.3373594638105798E-2</v>
      </c>
      <c r="AB1690" s="13">
        <f t="shared" si="2255"/>
        <v>6.4877750472435037E-3</v>
      </c>
      <c r="AC1690" s="13">
        <f t="shared" si="2256"/>
        <v>9.9383749170634295E-5</v>
      </c>
      <c r="AD1690" s="13">
        <f t="shared" si="2257"/>
        <v>6.4077311669726491E-3</v>
      </c>
      <c r="AE1690" s="13">
        <f t="shared" si="2258"/>
        <v>5.0050666668737436E-3</v>
      </c>
      <c r="AF1690" s="13">
        <f t="shared" si="2259"/>
        <v>1.9547240424948971E-3</v>
      </c>
      <c r="AG1690" s="13">
        <f t="shared" si="2260"/>
        <v>5.0894374795533957E-4</v>
      </c>
      <c r="AH1690" s="13">
        <f t="shared" si="2261"/>
        <v>2.6916347364506145E-3</v>
      </c>
      <c r="AI1690" s="13">
        <f t="shared" si="2262"/>
        <v>2.6115223546077987E-3</v>
      </c>
      <c r="AJ1690" s="13">
        <f t="shared" si="2263"/>
        <v>1.2668971975019301E-3</v>
      </c>
      <c r="AK1690" s="13">
        <f t="shared" si="2264"/>
        <v>4.0972998149433552E-4</v>
      </c>
      <c r="AL1690" s="13">
        <f t="shared" si="2265"/>
        <v>3.0127186404829124E-6</v>
      </c>
      <c r="AM1690" s="13">
        <f t="shared" si="2266"/>
        <v>1.2434029742782095E-3</v>
      </c>
      <c r="AN1690" s="13">
        <f t="shared" si="2267"/>
        <v>9.712197059902187E-4</v>
      </c>
      <c r="AO1690" s="13">
        <f t="shared" si="2268"/>
        <v>3.7930893556503269E-4</v>
      </c>
      <c r="AP1690" s="13">
        <f t="shared" si="2269"/>
        <v>9.8759163494517723E-5</v>
      </c>
      <c r="AQ1690" s="13">
        <f t="shared" si="2270"/>
        <v>1.9285148844980201E-5</v>
      </c>
      <c r="AR1690" s="13">
        <f t="shared" si="2271"/>
        <v>4.204861579788549E-4</v>
      </c>
      <c r="AS1690" s="13">
        <f t="shared" si="2272"/>
        <v>4.0797103206246046E-4</v>
      </c>
      <c r="AT1690" s="13">
        <f t="shared" si="2273"/>
        <v>1.9791419984207774E-4</v>
      </c>
      <c r="AU1690" s="13">
        <f t="shared" si="2274"/>
        <v>6.4007862357464245E-5</v>
      </c>
      <c r="AV1690" s="13">
        <f t="shared" si="2275"/>
        <v>1.5525691613491691E-5</v>
      </c>
      <c r="AW1690" s="13">
        <f t="shared" si="2276"/>
        <v>6.342190472716678E-8</v>
      </c>
      <c r="AX1690" s="13">
        <f t="shared" si="2277"/>
        <v>2.0106583179975662E-4</v>
      </c>
      <c r="AY1690" s="13">
        <f t="shared" si="2278"/>
        <v>1.5705214004220727E-4</v>
      </c>
      <c r="AZ1690" s="13">
        <f t="shared" si="2279"/>
        <v>6.1336564425331001E-5</v>
      </c>
      <c r="BA1690" s="13">
        <f t="shared" si="2280"/>
        <v>1.5969958063997981E-5</v>
      </c>
      <c r="BB1690" s="13">
        <f t="shared" si="2281"/>
        <v>3.1185259920654305E-6</v>
      </c>
      <c r="BC1690" s="13">
        <f t="shared" si="2282"/>
        <v>4.8717494807262052E-7</v>
      </c>
      <c r="BD1690" s="13">
        <f t="shared" si="2283"/>
        <v>5.4740156808005804E-5</v>
      </c>
      <c r="BE1690" s="13">
        <f t="shared" si="2284"/>
        <v>5.3110899953444088E-5</v>
      </c>
      <c r="BF1690" s="13">
        <f t="shared" si="2285"/>
        <v>2.5765067715810845E-5</v>
      </c>
      <c r="BG1690" s="13">
        <f t="shared" si="2286"/>
        <v>8.3327366570983322E-6</v>
      </c>
      <c r="BH1690" s="13">
        <f t="shared" si="2287"/>
        <v>2.0211813810004514E-6</v>
      </c>
      <c r="BI1690" s="13">
        <f t="shared" si="2288"/>
        <v>3.9220480310490951E-7</v>
      </c>
      <c r="BJ1690" s="14">
        <f t="shared" si="2289"/>
        <v>0.38599975920171287</v>
      </c>
      <c r="BK1690" s="14">
        <f t="shared" si="2290"/>
        <v>0.33233666924880545</v>
      </c>
      <c r="BL1690" s="14">
        <f t="shared" si="2291"/>
        <v>0.26794974974413843</v>
      </c>
      <c r="BM1690" s="14">
        <f t="shared" si="2292"/>
        <v>0.25629851306798157</v>
      </c>
      <c r="BN1690" s="14">
        <f t="shared" si="2293"/>
        <v>0.74361452620619395</v>
      </c>
    </row>
    <row r="1691" spans="1:66" x14ac:dyDescent="0.25">
      <c r="A1691" t="s">
        <v>349</v>
      </c>
      <c r="B1691" t="s">
        <v>275</v>
      </c>
      <c r="C1691" t="s">
        <v>278</v>
      </c>
      <c r="D1691" s="7" t="s">
        <v>408</v>
      </c>
      <c r="E1691" s="10">
        <f>VLOOKUP(A1691,home!$A$2:$E$405,3,FALSE)</f>
        <v>1.5124</v>
      </c>
      <c r="F1691" s="10">
        <f>VLOOKUP(B1691,home!$B$2:$E$405,3,FALSE)</f>
        <v>1.0138</v>
      </c>
      <c r="G1691" s="10">
        <f>VLOOKUP(C1691,away!$B$2:$E$405,4,FALSE)</f>
        <v>0.9698</v>
      </c>
      <c r="H1691" s="10">
        <f>VLOOKUP(A1691,away!$A$2:$E$405,3,FALSE)</f>
        <v>1.1446000000000001</v>
      </c>
      <c r="I1691" s="10">
        <f>VLOOKUP(C1691,away!$B$2:$E$405,3,FALSE)</f>
        <v>1.1066</v>
      </c>
      <c r="J1691" s="10">
        <f>VLOOKUP(B1691,home!$B$2:$E$405,4,FALSE)</f>
        <v>1.2814000000000001</v>
      </c>
      <c r="K1691" s="12">
        <f t="shared" si="2238"/>
        <v>1.486966332176</v>
      </c>
      <c r="L1691" s="12">
        <f t="shared" si="2239"/>
        <v>1.6230396409040004</v>
      </c>
      <c r="M1691" s="13">
        <f t="shared" si="2240"/>
        <v>4.4600688935995808E-2</v>
      </c>
      <c r="N1691" s="13">
        <f t="shared" si="2241"/>
        <v>6.6319722839680392E-2</v>
      </c>
      <c r="O1691" s="13">
        <f t="shared" si="2242"/>
        <v>7.2388686154749679E-2</v>
      </c>
      <c r="P1691" s="13">
        <f t="shared" si="2243"/>
        <v>0.10763953914256771</v>
      </c>
      <c r="Q1691" s="13">
        <f t="shared" si="2244"/>
        <v>4.9307597510924235E-2</v>
      </c>
      <c r="R1691" s="13">
        <f t="shared" si="2245"/>
        <v>5.8744853591058653E-2</v>
      </c>
      <c r="S1691" s="13">
        <f t="shared" si="2246"/>
        <v>6.4944458612798781E-2</v>
      </c>
      <c r="T1691" s="13">
        <f t="shared" si="2247"/>
        <v>8.0028185357969475E-2</v>
      </c>
      <c r="U1691" s="13">
        <f t="shared" si="2248"/>
        <v>8.735161947851261E-2</v>
      </c>
      <c r="V1691" s="13">
        <f t="shared" si="2249"/>
        <v>1.7415255637710153E-2</v>
      </c>
      <c r="W1691" s="13">
        <f t="shared" si="2250"/>
        <v>2.4439579139743151E-2</v>
      </c>
      <c r="X1691" s="13">
        <f t="shared" si="2251"/>
        <v>3.9666405750813628E-2</v>
      </c>
      <c r="Y1691" s="13">
        <f t="shared" si="2252"/>
        <v>3.2190074472876466E-2</v>
      </c>
      <c r="Z1691" s="13">
        <f t="shared" si="2253"/>
        <v>3.1781742025796644E-2</v>
      </c>
      <c r="AA1691" s="13">
        <f t="shared" si="2254"/>
        <v>4.725838037026267E-2</v>
      </c>
      <c r="AB1691" s="13">
        <f t="shared" si="2255"/>
        <v>3.5135810261873887E-2</v>
      </c>
      <c r="AC1691" s="13">
        <f t="shared" si="2256"/>
        <v>2.6268793930280224E-3</v>
      </c>
      <c r="AD1691" s="13">
        <f t="shared" si="2257"/>
        <v>9.0852078383372396E-3</v>
      </c>
      <c r="AE1691" s="13">
        <f t="shared" si="2258"/>
        <v>1.4745652467473086E-2</v>
      </c>
      <c r="AF1691" s="13">
        <f t="shared" si="2259"/>
        <v>1.1966389242851354E-2</v>
      </c>
      <c r="AG1691" s="13">
        <f t="shared" si="2260"/>
        <v>6.4739746998783189E-3</v>
      </c>
      <c r="AH1691" s="13">
        <f t="shared" si="2261"/>
        <v>1.2895756791213138E-2</v>
      </c>
      <c r="AI1691" s="13">
        <f t="shared" si="2262"/>
        <v>1.9175556176463944E-2</v>
      </c>
      <c r="AJ1691" s="13">
        <f t="shared" si="2263"/>
        <v>1.425670321757572E-2</v>
      </c>
      <c r="AK1691" s="13">
        <f t="shared" si="2264"/>
        <v>7.0664125641201119E-3</v>
      </c>
      <c r="AL1691" s="13">
        <f t="shared" si="2265"/>
        <v>2.5358898617410393E-4</v>
      </c>
      <c r="AM1691" s="13">
        <f t="shared" si="2266"/>
        <v>2.7018796352857913E-3</v>
      </c>
      <c r="AN1691" s="13">
        <f t="shared" si="2267"/>
        <v>4.385257753020083E-3</v>
      </c>
      <c r="AO1691" s="13">
        <f t="shared" si="2268"/>
        <v>3.5587235843666004E-3</v>
      </c>
      <c r="AP1691" s="13">
        <f t="shared" si="2269"/>
        <v>1.9253164828156549E-3</v>
      </c>
      <c r="AQ1691" s="13">
        <f t="shared" si="2270"/>
        <v>7.8121624322391827E-4</v>
      </c>
      <c r="AR1691" s="13">
        <f t="shared" si="2271"/>
        <v>4.1860648943191766E-3</v>
      </c>
      <c r="AS1691" s="13">
        <f t="shared" si="2272"/>
        <v>6.2245375621565015E-3</v>
      </c>
      <c r="AT1691" s="13">
        <f t="shared" si="2273"/>
        <v>4.6278388941457978E-3</v>
      </c>
      <c r="AU1691" s="13">
        <f t="shared" si="2274"/>
        <v>2.2938135421098032E-3</v>
      </c>
      <c r="AV1691" s="13">
        <f t="shared" si="2275"/>
        <v>8.5270587735166337E-4</v>
      </c>
      <c r="AW1691" s="13">
        <f t="shared" si="2276"/>
        <v>1.7000361214264693E-5</v>
      </c>
      <c r="AX1691" s="13">
        <f t="shared" si="2277"/>
        <v>6.6960067521032354E-4</v>
      </c>
      <c r="AY1691" s="13">
        <f t="shared" si="2278"/>
        <v>1.0867884394424399E-3</v>
      </c>
      <c r="AZ1691" s="13">
        <f t="shared" si="2279"/>
        <v>8.8195035924563839E-4</v>
      </c>
      <c r="BA1691" s="13">
        <f t="shared" si="2280"/>
        <v>4.7714679812173175E-4</v>
      </c>
      <c r="BB1691" s="13">
        <f t="shared" si="2281"/>
        <v>1.9360704197049725E-4</v>
      </c>
      <c r="BC1691" s="13">
        <f t="shared" si="2282"/>
        <v>6.284638077525627E-5</v>
      </c>
      <c r="BD1691" s="13">
        <f t="shared" si="2283"/>
        <v>1.1323582104794411E-3</v>
      </c>
      <c r="BE1691" s="13">
        <f t="shared" si="2284"/>
        <v>1.6837785349459937E-3</v>
      </c>
      <c r="BF1691" s="13">
        <f t="shared" si="2285"/>
        <v>1.2518609961526619E-3</v>
      </c>
      <c r="BG1691" s="13">
        <f t="shared" si="2286"/>
        <v>6.2049171794777212E-4</v>
      </c>
      <c r="BH1691" s="13">
        <f t="shared" si="2287"/>
        <v>2.3066257349559603E-4</v>
      </c>
      <c r="BI1691" s="13">
        <f t="shared" si="2288"/>
        <v>6.8597496176204623E-5</v>
      </c>
      <c r="BJ1691" s="14">
        <f t="shared" si="2289"/>
        <v>0.35094712271402523</v>
      </c>
      <c r="BK1691" s="14">
        <f t="shared" si="2290"/>
        <v>0.23856719914771704</v>
      </c>
      <c r="BL1691" s="14">
        <f t="shared" si="2291"/>
        <v>0.37744648890511101</v>
      </c>
      <c r="BM1691" s="14">
        <f t="shared" si="2292"/>
        <v>0.59867167653944509</v>
      </c>
      <c r="BN1691" s="14">
        <f t="shared" si="2293"/>
        <v>0.39900108817497643</v>
      </c>
    </row>
    <row r="1692" spans="1:66" x14ac:dyDescent="0.25">
      <c r="A1692" t="s">
        <v>349</v>
      </c>
      <c r="B1692" t="s">
        <v>280</v>
      </c>
      <c r="C1692" t="s">
        <v>274</v>
      </c>
      <c r="D1692" s="7" t="s">
        <v>408</v>
      </c>
      <c r="E1692" s="10">
        <f>VLOOKUP(A1692,home!$A$2:$E$405,3,FALSE)</f>
        <v>1.5124</v>
      </c>
      <c r="F1692" s="10">
        <f>VLOOKUP(B1692,home!$B$2:$E$405,3,FALSE)</f>
        <v>0.4546</v>
      </c>
      <c r="G1692" s="10">
        <f>VLOOKUP(C1692,away!$B$2:$E$405,4,FALSE)</f>
        <v>0.74939999999999996</v>
      </c>
      <c r="H1692" s="10">
        <f>VLOOKUP(A1692,away!$A$2:$E$405,3,FALSE)</f>
        <v>1.1446000000000001</v>
      </c>
      <c r="I1692" s="10">
        <f>VLOOKUP(C1692,away!$B$2:$E$405,3,FALSE)</f>
        <v>0.93189999999999995</v>
      </c>
      <c r="J1692" s="10">
        <f>VLOOKUP(B1692,home!$B$2:$E$405,4,FALSE)</f>
        <v>0.65529999999999999</v>
      </c>
      <c r="K1692" s="12">
        <f t="shared" si="2238"/>
        <v>0.51524025777600002</v>
      </c>
      <c r="L1692" s="12">
        <f t="shared" si="2239"/>
        <v>0.69897754052200001</v>
      </c>
      <c r="M1692" s="13">
        <f t="shared" si="2240"/>
        <v>0.29694219216535156</v>
      </c>
      <c r="N1692" s="13">
        <f t="shared" si="2241"/>
        <v>0.15299657163584629</v>
      </c>
      <c r="O1692" s="13">
        <f t="shared" si="2242"/>
        <v>0.20755592315694854</v>
      </c>
      <c r="P1692" s="13">
        <f t="shared" si="2243"/>
        <v>0.10694116735032182</v>
      </c>
      <c r="Q1692" s="13">
        <f t="shared" si="2244"/>
        <v>3.9414996504248845E-2</v>
      </c>
      <c r="R1692" s="13">
        <f t="shared" si="2245"/>
        <v>7.2538464344508558E-2</v>
      </c>
      <c r="S1692" s="13">
        <f t="shared" si="2246"/>
        <v>9.6284845804947092E-3</v>
      </c>
      <c r="T1692" s="13">
        <f t="shared" si="2247"/>
        <v>2.7550197316223081E-2</v>
      </c>
      <c r="U1692" s="13">
        <f t="shared" si="2248"/>
        <v>3.7374737067539777E-2</v>
      </c>
      <c r="V1692" s="13">
        <f t="shared" si="2249"/>
        <v>3.8529062334548877E-4</v>
      </c>
      <c r="W1692" s="13">
        <f t="shared" si="2250"/>
        <v>6.7693976530297717E-3</v>
      </c>
      <c r="X1692" s="13">
        <f t="shared" si="2251"/>
        <v>4.7316569223301488E-3</v>
      </c>
      <c r="Y1692" s="13">
        <f t="shared" si="2252"/>
        <v>1.6536609590821118E-3</v>
      </c>
      <c r="Z1692" s="13">
        <f t="shared" si="2253"/>
        <v>1.690091913358913E-2</v>
      </c>
      <c r="AA1692" s="13">
        <f t="shared" si="2254"/>
        <v>8.7080339310417944E-3</v>
      </c>
      <c r="AB1692" s="13">
        <f t="shared" si="2255"/>
        <v>2.2433648236760643E-3</v>
      </c>
      <c r="AC1692" s="13">
        <f t="shared" si="2256"/>
        <v>8.6724432643853775E-6</v>
      </c>
      <c r="AD1692" s="13">
        <f t="shared" si="2257"/>
        <v>8.7196654793382706E-4</v>
      </c>
      <c r="AE1692" s="13">
        <f t="shared" si="2258"/>
        <v>6.0948503309224498E-4</v>
      </c>
      <c r="AF1692" s="13">
        <f t="shared" si="2259"/>
        <v>2.1300817470789362E-4</v>
      </c>
      <c r="AG1692" s="13">
        <f t="shared" si="2260"/>
        <v>4.9629310022801331E-5</v>
      </c>
      <c r="AH1692" s="13">
        <f t="shared" si="2261"/>
        <v>2.9533407221393349E-3</v>
      </c>
      <c r="AI1692" s="13">
        <f t="shared" si="2262"/>
        <v>1.5216800349754291E-3</v>
      </c>
      <c r="AJ1692" s="13">
        <f t="shared" si="2263"/>
        <v>3.9201540673666633E-4</v>
      </c>
      <c r="AK1692" s="13">
        <f t="shared" si="2264"/>
        <v>6.7327373073054492E-5</v>
      </c>
      <c r="AL1692" s="13">
        <f t="shared" si="2265"/>
        <v>1.2493222330040117E-7</v>
      </c>
      <c r="AM1692" s="13">
        <f t="shared" si="2266"/>
        <v>8.9854453785894803E-5</v>
      </c>
      <c r="AN1692" s="13">
        <f t="shared" si="2267"/>
        <v>6.2806245112212463E-5</v>
      </c>
      <c r="AO1692" s="13">
        <f t="shared" si="2268"/>
        <v>2.1950077368978078E-5</v>
      </c>
      <c r="AP1692" s="13">
        <f t="shared" si="2269"/>
        <v>5.1142036978786369E-6</v>
      </c>
      <c r="AQ1692" s="13">
        <f t="shared" si="2270"/>
        <v>8.9367838061793165E-7</v>
      </c>
      <c r="AR1692" s="13">
        <f t="shared" si="2271"/>
        <v>4.1286376685688406E-4</v>
      </c>
      <c r="AS1692" s="13">
        <f t="shared" si="2272"/>
        <v>2.1272403366171132E-4</v>
      </c>
      <c r="AT1692" s="13">
        <f t="shared" si="2273"/>
        <v>5.4801992969505319E-5</v>
      </c>
      <c r="AU1692" s="13">
        <f t="shared" si="2274"/>
        <v>9.4120643280821548E-6</v>
      </c>
      <c r="AV1692" s="13">
        <f t="shared" si="2275"/>
        <v>1.2123686126513356E-6</v>
      </c>
      <c r="AW1692" s="13">
        <f t="shared" si="2276"/>
        <v>1.2498128285125256E-9</v>
      </c>
      <c r="AX1692" s="13">
        <f t="shared" si="2277"/>
        <v>7.716105321827684E-6</v>
      </c>
      <c r="AY1692" s="13">
        <f t="shared" si="2278"/>
        <v>5.3933843202598297E-6</v>
      </c>
      <c r="AZ1692" s="13">
        <f t="shared" si="2279"/>
        <v>1.8849272536325674E-6</v>
      </c>
      <c r="BA1692" s="13">
        <f t="shared" si="2280"/>
        <v>4.3917393860232674E-7</v>
      </c>
      <c r="BB1692" s="13">
        <f t="shared" si="2281"/>
        <v>7.6743179866403534E-8</v>
      </c>
      <c r="BC1692" s="13">
        <f t="shared" si="2282"/>
        <v>1.0728351822971245E-8</v>
      </c>
      <c r="BD1692" s="13">
        <f t="shared" si="2283"/>
        <v>4.809708338804553E-5</v>
      </c>
      <c r="BE1692" s="13">
        <f t="shared" si="2284"/>
        <v>2.4781553643130346E-5</v>
      </c>
      <c r="BF1692" s="13">
        <f t="shared" si="2285"/>
        <v>6.3842270435881252E-6</v>
      </c>
      <c r="BG1692" s="13">
        <f t="shared" si="2286"/>
        <v>1.0964702625462856E-6</v>
      </c>
      <c r="BH1692" s="13">
        <f t="shared" si="2287"/>
        <v>1.4123640517951661E-7</v>
      </c>
      <c r="BI1692" s="13">
        <f t="shared" si="2288"/>
        <v>1.4554136362409948E-8</v>
      </c>
      <c r="BJ1692" s="14">
        <f t="shared" si="2289"/>
        <v>0.23505670977722867</v>
      </c>
      <c r="BK1692" s="14">
        <f t="shared" si="2290"/>
        <v>0.41391132547932152</v>
      </c>
      <c r="BL1692" s="14">
        <f t="shared" si="2291"/>
        <v>0.33412641621194689</v>
      </c>
      <c r="BM1692" s="14">
        <f t="shared" si="2292"/>
        <v>0.12360066331035308</v>
      </c>
      <c r="BN1692" s="14">
        <f t="shared" si="2293"/>
        <v>0.87638931515722551</v>
      </c>
    </row>
    <row r="1693" spans="1:66" x14ac:dyDescent="0.25">
      <c r="A1693" t="s">
        <v>349</v>
      </c>
      <c r="B1693" t="s">
        <v>284</v>
      </c>
      <c r="C1693" t="s">
        <v>281</v>
      </c>
      <c r="D1693" s="7" t="s">
        <v>408</v>
      </c>
      <c r="E1693" s="10">
        <f>VLOOKUP(A1693,home!$A$2:$E$405,3,FALSE)</f>
        <v>1.5124</v>
      </c>
      <c r="F1693" s="10">
        <f>VLOOKUP(B1693,home!$B$2:$E$405,3,FALSE)</f>
        <v>0.70530000000000004</v>
      </c>
      <c r="G1693" s="10">
        <f>VLOOKUP(C1693,away!$B$2:$E$405,4,FALSE)</f>
        <v>0.9698</v>
      </c>
      <c r="H1693" s="10">
        <f>VLOOKUP(A1693,away!$A$2:$E$405,3,FALSE)</f>
        <v>1.1446000000000001</v>
      </c>
      <c r="I1693" s="10">
        <f>VLOOKUP(C1693,away!$B$2:$E$405,3,FALSE)</f>
        <v>1.1066</v>
      </c>
      <c r="J1693" s="10">
        <f>VLOOKUP(B1693,home!$B$2:$E$405,4,FALSE)</f>
        <v>0.64070000000000005</v>
      </c>
      <c r="K1693" s="12">
        <f t="shared" si="2238"/>
        <v>1.034481509256</v>
      </c>
      <c r="L1693" s="12">
        <f t="shared" si="2239"/>
        <v>0.81151982045200022</v>
      </c>
      <c r="M1693" s="13">
        <f t="shared" si="2240"/>
        <v>0.15786716463771627</v>
      </c>
      <c r="N1693" s="13">
        <f t="shared" si="2241"/>
        <v>0.16331066273639014</v>
      </c>
      <c r="O1693" s="13">
        <f t="shared" si="2242"/>
        <v>0.12811233310206585</v>
      </c>
      <c r="P1693" s="13">
        <f t="shared" si="2243"/>
        <v>0.13252983970173249</v>
      </c>
      <c r="Q1693" s="13">
        <f t="shared" si="2244"/>
        <v>8.4470930432569244E-2</v>
      </c>
      <c r="R1693" s="13">
        <f t="shared" si="2245"/>
        <v>5.1982848778337649E-2</v>
      </c>
      <c r="S1693" s="13">
        <f t="shared" si="2246"/>
        <v>2.7814774610784753E-2</v>
      </c>
      <c r="T1693" s="13">
        <f t="shared" si="2247"/>
        <v>6.854983429805199E-2</v>
      </c>
      <c r="U1693" s="13">
        <f t="shared" si="2248"/>
        <v>5.3775295859641151E-2</v>
      </c>
      <c r="V1693" s="13">
        <f t="shared" si="2249"/>
        <v>2.5945073146124357E-3</v>
      </c>
      <c r="W1693" s="13">
        <f t="shared" si="2250"/>
        <v>2.9127871867380941E-2</v>
      </c>
      <c r="X1693" s="13">
        <f t="shared" si="2251"/>
        <v>2.3637845347965848E-2</v>
      </c>
      <c r="Y1693" s="13">
        <f t="shared" si="2252"/>
        <v>9.591290006326695E-3</v>
      </c>
      <c r="Z1693" s="13">
        <f t="shared" si="2253"/>
        <v>1.406170403572669E-2</v>
      </c>
      <c r="AA1693" s="13">
        <f t="shared" si="2254"/>
        <v>1.4546572813589733E-2</v>
      </c>
      <c r="AB1693" s="13">
        <f t="shared" si="2255"/>
        <v>7.5240802993523023E-3</v>
      </c>
      <c r="AC1693" s="13">
        <f t="shared" si="2256"/>
        <v>1.3613092029763073E-4</v>
      </c>
      <c r="AD1693" s="13">
        <f t="shared" si="2257"/>
        <v>7.533061212695904E-3</v>
      </c>
      <c r="AE1693" s="13">
        <f t="shared" si="2258"/>
        <v>6.1132284827809065E-3</v>
      </c>
      <c r="AF1693" s="13">
        <f t="shared" si="2259"/>
        <v>2.480503040364207E-3</v>
      </c>
      <c r="AG1693" s="13">
        <f t="shared" si="2260"/>
        <v>6.7099246064900096E-4</v>
      </c>
      <c r="AH1693" s="13">
        <f t="shared" si="2261"/>
        <v>2.8528378835805217E-3</v>
      </c>
      <c r="AI1693" s="13">
        <f t="shared" si="2262"/>
        <v>2.9512080394690711E-3</v>
      </c>
      <c r="AJ1693" s="13">
        <f t="shared" si="2263"/>
        <v>1.5264850733992027E-3</v>
      </c>
      <c r="AK1693" s="13">
        <f t="shared" si="2264"/>
        <v>5.2637352752892116E-4</v>
      </c>
      <c r="AL1693" s="13">
        <f t="shared" si="2265"/>
        <v>4.5712885480389594E-6</v>
      </c>
      <c r="AM1693" s="13">
        <f t="shared" si="2266"/>
        <v>1.5585625065254989E-3</v>
      </c>
      <c r="AN1693" s="13">
        <f t="shared" si="2267"/>
        <v>1.2648043654587921E-3</v>
      </c>
      <c r="AO1693" s="13">
        <f t="shared" si="2268"/>
        <v>5.1320690578201243E-4</v>
      </c>
      <c r="AP1693" s="13">
        <f t="shared" si="2269"/>
        <v>1.3882585867831519E-4</v>
      </c>
      <c r="AQ1693" s="13">
        <f t="shared" si="2270"/>
        <v>2.8164983977180267E-5</v>
      </c>
      <c r="AR1693" s="13">
        <f t="shared" si="2271"/>
        <v>4.6302689741238595E-4</v>
      </c>
      <c r="AS1693" s="13">
        <f t="shared" si="2272"/>
        <v>4.7899276366128809E-4</v>
      </c>
      <c r="AT1693" s="13">
        <f t="shared" si="2273"/>
        <v>2.4775457853751589E-4</v>
      </c>
      <c r="AU1693" s="13">
        <f t="shared" si="2274"/>
        <v>8.5432510110191221E-5</v>
      </c>
      <c r="AV1693" s="13">
        <f t="shared" si="2275"/>
        <v>2.2094587999579771E-5</v>
      </c>
      <c r="AW1693" s="13">
        <f t="shared" si="2276"/>
        <v>1.0660019486992805E-7</v>
      </c>
      <c r="AX1693" s="13">
        <f t="shared" si="2277"/>
        <v>2.687173490033853E-4</v>
      </c>
      <c r="AY1693" s="13">
        <f t="shared" si="2278"/>
        <v>2.180694548155647E-4</v>
      </c>
      <c r="AZ1693" s="13">
        <f t="shared" si="2279"/>
        <v>8.8483842408996306E-5</v>
      </c>
      <c r="BA1693" s="13">
        <f t="shared" si="2280"/>
        <v>2.3935463968217267E-5</v>
      </c>
      <c r="BB1693" s="13">
        <f t="shared" si="2281"/>
        <v>4.856025855480748E-6</v>
      </c>
      <c r="BC1693" s="13">
        <f t="shared" si="2282"/>
        <v>7.8815224607000158E-7</v>
      </c>
      <c r="BD1693" s="13">
        <f t="shared" si="2283"/>
        <v>6.2625917442091025E-5</v>
      </c>
      <c r="BE1693" s="13">
        <f t="shared" si="2284"/>
        <v>6.4785353594035979E-5</v>
      </c>
      <c r="BF1693" s="13">
        <f t="shared" si="2285"/>
        <v>3.3509625181820979E-5</v>
      </c>
      <c r="BG1693" s="13">
        <f t="shared" si="2286"/>
        <v>1.1555029210897678E-5</v>
      </c>
      <c r="BH1693" s="13">
        <f t="shared" si="2287"/>
        <v>2.9883660143966492E-6</v>
      </c>
      <c r="BI1693" s="13">
        <f t="shared" si="2288"/>
        <v>6.1828187695647678E-7</v>
      </c>
      <c r="BJ1693" s="14">
        <f t="shared" si="2289"/>
        <v>0.3995946347938944</v>
      </c>
      <c r="BK1693" s="14">
        <f t="shared" si="2290"/>
        <v>0.32116505792850714</v>
      </c>
      <c r="BL1693" s="14">
        <f t="shared" si="2291"/>
        <v>0.26527141928800574</v>
      </c>
      <c r="BM1693" s="14">
        <f t="shared" si="2292"/>
        <v>0.28160107380270166</v>
      </c>
      <c r="BN1693" s="14">
        <f t="shared" si="2293"/>
        <v>0.71827377938881165</v>
      </c>
    </row>
    <row r="1694" spans="1:66" x14ac:dyDescent="0.25">
      <c r="A1694" t="s">
        <v>338</v>
      </c>
      <c r="B1694" t="s">
        <v>77</v>
      </c>
      <c r="C1694" t="s">
        <v>71</v>
      </c>
      <c r="D1694" s="7" t="s">
        <v>409</v>
      </c>
      <c r="E1694" s="10">
        <f>VLOOKUP(A1694,home!$A$2:$E$405,3,FALSE)</f>
        <v>1.4215</v>
      </c>
      <c r="F1694" s="10">
        <f>VLOOKUP(B1694,home!$B$2:$E$405,3,FALSE)</f>
        <v>1.1364000000000001</v>
      </c>
      <c r="G1694" s="10">
        <f>VLOOKUP(C1694,away!$B$2:$E$405,4,FALSE)</f>
        <v>0.99660000000000004</v>
      </c>
      <c r="H1694" s="10">
        <f>VLOOKUP(A1694,away!$A$2:$E$405,3,FALSE)</f>
        <v>1.0277000000000001</v>
      </c>
      <c r="I1694" s="10">
        <f>VLOOKUP(C1694,away!$B$2:$E$405,3,FALSE)</f>
        <v>0.97299999999999998</v>
      </c>
      <c r="J1694" s="10">
        <f>VLOOKUP(B1694,home!$B$2:$E$405,4,FALSE)</f>
        <v>1.2724</v>
      </c>
      <c r="K1694" s="12">
        <f t="shared" si="2238"/>
        <v>1.6099002651600001</v>
      </c>
      <c r="L1694" s="12">
        <f t="shared" si="2239"/>
        <v>1.27233905204</v>
      </c>
      <c r="M1694" s="13">
        <f t="shared" si="2240"/>
        <v>5.6009199934252039E-2</v>
      </c>
      <c r="N1694" s="13">
        <f t="shared" si="2241"/>
        <v>9.0169225825551827E-2</v>
      </c>
      <c r="O1694" s="13">
        <f t="shared" si="2242"/>
        <v>7.1262692349865084E-2</v>
      </c>
      <c r="P1694" s="13">
        <f t="shared" si="2243"/>
        <v>0.1147258273100633</v>
      </c>
      <c r="Q1694" s="13">
        <f t="shared" si="2244"/>
        <v>7.2581730282913925E-2</v>
      </c>
      <c r="R1694" s="13">
        <f t="shared" si="2245"/>
        <v>4.5335153215122749E-2</v>
      </c>
      <c r="S1694" s="13">
        <f t="shared" si="2246"/>
        <v>5.8749345944188937E-2</v>
      </c>
      <c r="T1694" s="13">
        <f t="shared" si="2247"/>
        <v>9.234856990358567E-2</v>
      </c>
      <c r="U1694" s="13">
        <f t="shared" si="2248"/>
        <v>7.2985075182095349E-2</v>
      </c>
      <c r="V1694" s="13">
        <f t="shared" si="2249"/>
        <v>1.3370952798397799E-2</v>
      </c>
      <c r="W1694" s="13">
        <f t="shared" si="2250"/>
        <v>3.8949782276078239E-2</v>
      </c>
      <c r="X1694" s="13">
        <f t="shared" si="2251"/>
        <v>4.9557329058309778E-2</v>
      </c>
      <c r="Y1694" s="13">
        <f t="shared" si="2252"/>
        <v>3.1526862537842107E-2</v>
      </c>
      <c r="Z1694" s="13">
        <f t="shared" si="2253"/>
        <v>1.9227228621939138E-2</v>
      </c>
      <c r="AA1694" s="13">
        <f t="shared" si="2254"/>
        <v>3.0953920456751761E-2</v>
      </c>
      <c r="AB1694" s="13">
        <f t="shared" si="2255"/>
        <v>2.4916362375533112E-2</v>
      </c>
      <c r="AC1694" s="13">
        <f t="shared" si="2256"/>
        <v>1.7117652362477001E-3</v>
      </c>
      <c r="AD1694" s="13">
        <f t="shared" si="2257"/>
        <v>1.5676316203545648E-2</v>
      </c>
      <c r="AE1694" s="13">
        <f t="shared" si="2258"/>
        <v>1.9945589297898563E-2</v>
      </c>
      <c r="AF1694" s="13">
        <f t="shared" si="2259"/>
        <v>1.2688776089833716E-2</v>
      </c>
      <c r="AG1694" s="13">
        <f t="shared" si="2260"/>
        <v>5.3814751138956136E-3</v>
      </c>
      <c r="AH1694" s="13">
        <f t="shared" si="2261"/>
        <v>6.1158884595486039E-3</v>
      </c>
      <c r="AI1694" s="13">
        <f t="shared" si="2262"/>
        <v>9.8459704527162819E-3</v>
      </c>
      <c r="AJ1694" s="13">
        <f t="shared" si="2263"/>
        <v>7.9255152212927352E-3</v>
      </c>
      <c r="AK1694" s="13">
        <f t="shared" si="2264"/>
        <v>4.2530963520962632E-3</v>
      </c>
      <c r="AL1694" s="13">
        <f t="shared" si="2265"/>
        <v>1.4025101813248798E-4</v>
      </c>
      <c r="AM1694" s="13">
        <f t="shared" si="2266"/>
        <v>5.0474611225640289E-3</v>
      </c>
      <c r="AN1694" s="13">
        <f t="shared" si="2267"/>
        <v>6.4220818998918707E-3</v>
      </c>
      <c r="AO1694" s="13">
        <f t="shared" si="2268"/>
        <v>4.0855327983158329E-3</v>
      </c>
      <c r="AP1694" s="13">
        <f t="shared" si="2269"/>
        <v>1.7327276425624977E-3</v>
      </c>
      <c r="AQ1694" s="13">
        <f t="shared" si="2270"/>
        <v>5.5115426154536847E-4</v>
      </c>
      <c r="AR1694" s="13">
        <f t="shared" si="2271"/>
        <v>1.5562967450008884E-3</v>
      </c>
      <c r="AS1694" s="13">
        <f t="shared" si="2272"/>
        <v>2.5054825424445752E-3</v>
      </c>
      <c r="AT1694" s="13">
        <f t="shared" si="2273"/>
        <v>2.0167885047176369E-3</v>
      </c>
      <c r="AU1694" s="13">
        <f t="shared" si="2274"/>
        <v>1.0822761161721878E-3</v>
      </c>
      <c r="AV1694" s="13">
        <f t="shared" si="2275"/>
        <v>4.3558915160048483E-4</v>
      </c>
      <c r="AW1694" s="13">
        <f t="shared" si="2276"/>
        <v>7.9800451955594208E-6</v>
      </c>
      <c r="AX1694" s="13">
        <f t="shared" si="2277"/>
        <v>1.3543181666001035E-3</v>
      </c>
      <c r="AY1694" s="13">
        <f t="shared" si="2278"/>
        <v>1.7231518922525267E-3</v>
      </c>
      <c r="AZ1694" s="13">
        <f t="shared" si="2279"/>
        <v>1.0962167225547559E-3</v>
      </c>
      <c r="BA1694" s="13">
        <f t="shared" si="2280"/>
        <v>4.6491978186857113E-4</v>
      </c>
      <c r="BB1694" s="13">
        <f t="shared" si="2281"/>
        <v>1.4788389863432545E-4</v>
      </c>
      <c r="BC1694" s="13">
        <f t="shared" si="2282"/>
        <v>3.7631691880075394E-5</v>
      </c>
      <c r="BD1694" s="13">
        <f t="shared" si="2283"/>
        <v>3.3002285420456154E-4</v>
      </c>
      <c r="BE1694" s="13">
        <f t="shared" si="2284"/>
        <v>5.3130388049278372E-4</v>
      </c>
      <c r="BF1694" s="13">
        <f t="shared" si="2285"/>
        <v>4.2767312904293481E-4</v>
      </c>
      <c r="BG1694" s="13">
        <f t="shared" si="2286"/>
        <v>2.295036946160092E-4</v>
      </c>
      <c r="BH1694" s="13">
        <f t="shared" si="2287"/>
        <v>9.2369514704378181E-5</v>
      </c>
      <c r="BI1694" s="13">
        <f t="shared" si="2288"/>
        <v>2.974114124305579E-5</v>
      </c>
      <c r="BJ1694" s="14">
        <f t="shared" si="2289"/>
        <v>0.45148873646812521</v>
      </c>
      <c r="BK1694" s="14">
        <f t="shared" si="2290"/>
        <v>0.24643049413353477</v>
      </c>
      <c r="BL1694" s="14">
        <f t="shared" si="2291"/>
        <v>0.28283072133926146</v>
      </c>
      <c r="BM1694" s="14">
        <f t="shared" si="2292"/>
        <v>0.54817817979803463</v>
      </c>
      <c r="BN1694" s="14">
        <f t="shared" si="2293"/>
        <v>0.45008382891776894</v>
      </c>
    </row>
    <row r="1695" spans="1:66" x14ac:dyDescent="0.25">
      <c r="A1695" t="s">
        <v>339</v>
      </c>
      <c r="B1695" t="s">
        <v>117</v>
      </c>
      <c r="C1695" t="s">
        <v>116</v>
      </c>
      <c r="D1695" s="7" t="s">
        <v>409</v>
      </c>
      <c r="E1695" s="10">
        <f>VLOOKUP(A1695,home!$A$2:$E$405,3,FALSE)</f>
        <v>1.2710999999999999</v>
      </c>
      <c r="F1695" s="10">
        <f>VLOOKUP(B1695,home!$B$2:$E$405,3,FALSE)</f>
        <v>1.0766</v>
      </c>
      <c r="G1695" s="10">
        <f>VLOOKUP(C1695,away!$B$2:$E$405,4,FALSE)</f>
        <v>1.4492</v>
      </c>
      <c r="H1695" s="10">
        <f>VLOOKUP(A1695,away!$A$2:$E$405,3,FALSE)</f>
        <v>0.94469999999999998</v>
      </c>
      <c r="I1695" s="10">
        <f>VLOOKUP(C1695,away!$B$2:$E$405,3,FALSE)</f>
        <v>0.78</v>
      </c>
      <c r="J1695" s="10">
        <f>VLOOKUP(B1695,home!$B$2:$E$405,4,FALSE)</f>
        <v>1.0027999999999999</v>
      </c>
      <c r="K1695" s="12">
        <f t="shared" si="2238"/>
        <v>1.9831813039919999</v>
      </c>
      <c r="L1695" s="12">
        <f t="shared" si="2239"/>
        <v>0.73892922480000001</v>
      </c>
      <c r="M1695" s="13">
        <f t="shared" si="2240"/>
        <v>6.5735870471365962E-2</v>
      </c>
      <c r="N1695" s="13">
        <f t="shared" si="2241"/>
        <v>0.13036614932045276</v>
      </c>
      <c r="O1695" s="13">
        <f t="shared" si="2242"/>
        <v>4.8574155808959664E-2</v>
      </c>
      <c r="P1695" s="13">
        <f t="shared" si="2243"/>
        <v>9.6331357657523209E-2</v>
      </c>
      <c r="Q1695" s="13">
        <f t="shared" si="2244"/>
        <v>0.12926985500287566</v>
      </c>
      <c r="R1695" s="13">
        <f t="shared" si="2245"/>
        <v>1.7946431648614491E-2</v>
      </c>
      <c r="S1695" s="13">
        <f t="shared" si="2246"/>
        <v>3.5291730380994327E-2</v>
      </c>
      <c r="T1695" s="13">
        <f t="shared" si="2247"/>
        <v>9.5521273747283308E-2</v>
      </c>
      <c r="U1695" s="13">
        <f t="shared" si="2248"/>
        <v>3.5591027718902581E-2</v>
      </c>
      <c r="V1695" s="13">
        <f t="shared" si="2249"/>
        <v>5.7463980511139739E-3</v>
      </c>
      <c r="W1695" s="13">
        <f t="shared" si="2250"/>
        <v>8.5455186537153227E-2</v>
      </c>
      <c r="X1695" s="13">
        <f t="shared" si="2251"/>
        <v>6.3145334743038031E-2</v>
      </c>
      <c r="Y1695" s="13">
        <f t="shared" si="2252"/>
        <v>2.3329966625704801E-2</v>
      </c>
      <c r="Z1695" s="13">
        <f t="shared" si="2253"/>
        <v>4.4203809420122978E-3</v>
      </c>
      <c r="AA1695" s="13">
        <f t="shared" si="2254"/>
        <v>8.7664168407213337E-3</v>
      </c>
      <c r="AB1695" s="13">
        <f t="shared" si="2255"/>
        <v>8.6926969907595818E-3</v>
      </c>
      <c r="AC1695" s="13">
        <f t="shared" si="2256"/>
        <v>5.2630922996741239E-4</v>
      </c>
      <c r="AD1695" s="13">
        <f t="shared" si="2257"/>
        <v>4.2368282067407823E-2</v>
      </c>
      <c r="AE1695" s="13">
        <f t="shared" si="2258"/>
        <v>3.13071618241774E-2</v>
      </c>
      <c r="AF1695" s="13">
        <f t="shared" si="2259"/>
        <v>1.1566888408713781E-2</v>
      </c>
      <c r="AG1695" s="13">
        <f t="shared" si="2260"/>
        <v>2.8490372950663269E-3</v>
      </c>
      <c r="AH1695" s="13">
        <f t="shared" si="2261"/>
        <v>8.165871657004601E-4</v>
      </c>
      <c r="AI1695" s="13">
        <f t="shared" si="2262"/>
        <v>1.6194404000969696E-3</v>
      </c>
      <c r="AJ1695" s="13">
        <f t="shared" si="2263"/>
        <v>1.6058219622008174E-3</v>
      </c>
      <c r="AK1695" s="13">
        <f t="shared" si="2264"/>
        <v>1.0615453643254696E-3</v>
      </c>
      <c r="AL1695" s="13">
        <f t="shared" si="2265"/>
        <v>3.0850786523032932E-5</v>
      </c>
      <c r="AM1695" s="13">
        <f t="shared" si="2266"/>
        <v>1.6804796975668525E-2</v>
      </c>
      <c r="AN1695" s="13">
        <f t="shared" si="2267"/>
        <v>1.2417555602152129E-2</v>
      </c>
      <c r="AO1695" s="13">
        <f t="shared" si="2268"/>
        <v>4.5878473675045849E-3</v>
      </c>
      <c r="AP1695" s="13">
        <f t="shared" si="2269"/>
        <v>1.1300314995902946E-3</v>
      </c>
      <c r="AQ1695" s="13">
        <f t="shared" si="2270"/>
        <v>2.0875332499795942E-4</v>
      </c>
      <c r="AR1695" s="13">
        <f t="shared" si="2271"/>
        <v>1.2068002426653406E-4</v>
      </c>
      <c r="AS1695" s="13">
        <f t="shared" si="2272"/>
        <v>2.3933036789069119E-4</v>
      </c>
      <c r="AT1695" s="13">
        <f t="shared" si="2273"/>
        <v>2.3731775553917305E-4</v>
      </c>
      <c r="AU1695" s="13">
        <f t="shared" si="2274"/>
        <v>1.5688137863021062E-4</v>
      </c>
      <c r="AV1695" s="13">
        <f t="shared" si="2275"/>
        <v>7.7781054260981009E-5</v>
      </c>
      <c r="AW1695" s="13">
        <f t="shared" si="2276"/>
        <v>1.25582464813599E-6</v>
      </c>
      <c r="AX1695" s="13">
        <f t="shared" si="2277"/>
        <v>5.554493196587856E-3</v>
      </c>
      <c r="AY1695" s="13">
        <f t="shared" si="2278"/>
        <v>4.1043773519115383E-3</v>
      </c>
      <c r="AZ1695" s="13">
        <f t="shared" si="2279"/>
        <v>1.516422187467335E-3</v>
      </c>
      <c r="BA1695" s="13">
        <f t="shared" si="2280"/>
        <v>3.7350955715158605E-4</v>
      </c>
      <c r="BB1695" s="13">
        <f t="shared" si="2281"/>
        <v>6.8999281880353187E-5</v>
      </c>
      <c r="BC1695" s="13">
        <f t="shared" si="2282"/>
        <v>1.0197117174321216E-5</v>
      </c>
      <c r="BD1695" s="13">
        <f t="shared" si="2283"/>
        <v>1.4862332796685864E-5</v>
      </c>
      <c r="BE1695" s="13">
        <f t="shared" si="2284"/>
        <v>2.9474700536094536E-5</v>
      </c>
      <c r="BF1695" s="13">
        <f t="shared" si="2285"/>
        <v>2.9226837521972836E-5</v>
      </c>
      <c r="BG1695" s="13">
        <f t="shared" si="2286"/>
        <v>1.9320705916129467E-5</v>
      </c>
      <c r="BH1695" s="13">
        <f t="shared" si="2287"/>
        <v>9.5791156881989033E-6</v>
      </c>
      <c r="BI1695" s="13">
        <f t="shared" si="2288"/>
        <v>3.7994246283225014E-6</v>
      </c>
      <c r="BJ1695" s="14">
        <f t="shared" si="2289"/>
        <v>0.66195611903395946</v>
      </c>
      <c r="BK1695" s="14">
        <f t="shared" si="2290"/>
        <v>0.20776689392939948</v>
      </c>
      <c r="BL1695" s="14">
        <f t="shared" si="2291"/>
        <v>0.12561237759795635</v>
      </c>
      <c r="BM1695" s="14">
        <f t="shared" si="2292"/>
        <v>0.50742883006627237</v>
      </c>
      <c r="BN1695" s="14">
        <f t="shared" si="2293"/>
        <v>0.48822381990979175</v>
      </c>
    </row>
    <row r="1696" spans="1:66" x14ac:dyDescent="0.25">
      <c r="A1696" t="s">
        <v>290</v>
      </c>
      <c r="B1696" t="s">
        <v>314</v>
      </c>
      <c r="C1696" t="s">
        <v>303</v>
      </c>
      <c r="D1696" s="7" t="s">
        <v>409</v>
      </c>
      <c r="E1696" s="10">
        <f>VLOOKUP(A1696,home!$A$2:$E$405,3,FALSE)</f>
        <v>1.6292</v>
      </c>
      <c r="F1696" s="10">
        <f>VLOOKUP(B1696,home!$B$2:$E$405,3,FALSE)</f>
        <v>0.95479999999999998</v>
      </c>
      <c r="G1696" s="10">
        <f>VLOOKUP(C1696,away!$B$2:$E$405,4,FALSE)</f>
        <v>1.1554</v>
      </c>
      <c r="H1696" s="10">
        <f>VLOOKUP(A1696,away!$A$2:$E$405,3,FALSE)</f>
        <v>1.1462000000000001</v>
      </c>
      <c r="I1696" s="10">
        <f>VLOOKUP(C1696,away!$B$2:$E$405,3,FALSE)</f>
        <v>1.0777000000000001</v>
      </c>
      <c r="J1696" s="10">
        <f>VLOOKUP(B1696,home!$B$2:$E$405,4,FALSE)</f>
        <v>0.72699999999999998</v>
      </c>
      <c r="K1696" s="12">
        <f t="shared" si="2238"/>
        <v>1.797294208864</v>
      </c>
      <c r="L1696" s="12">
        <f t="shared" si="2239"/>
        <v>0.89803383098000022</v>
      </c>
      <c r="M1696" s="13">
        <f t="shared" si="2240"/>
        <v>6.75202288155691E-2</v>
      </c>
      <c r="N1696" s="13">
        <f t="shared" si="2241"/>
        <v>0.12135371623139449</v>
      </c>
      <c r="O1696" s="13">
        <f t="shared" si="2242"/>
        <v>6.0635449751891717E-2</v>
      </c>
      <c r="P1696" s="13">
        <f t="shared" si="2243"/>
        <v>0.10897974269093902</v>
      </c>
      <c r="Q1696" s="13">
        <f t="shared" si="2244"/>
        <v>0.10905416570340529</v>
      </c>
      <c r="R1696" s="13">
        <f t="shared" si="2245"/>
        <v>2.7226342616943306E-2</v>
      </c>
      <c r="S1696" s="13">
        <f t="shared" si="2246"/>
        <v>4.3974170871902946E-2</v>
      </c>
      <c r="T1696" s="13">
        <f t="shared" si="2247"/>
        <v>9.7934330210956794E-2</v>
      </c>
      <c r="U1696" s="13">
        <f t="shared" si="2248"/>
        <v>4.8933747913979316E-2</v>
      </c>
      <c r="V1696" s="13">
        <f t="shared" si="2249"/>
        <v>7.8861861281066814E-3</v>
      </c>
      <c r="W1696" s="13">
        <f t="shared" si="2250"/>
        <v>6.533414015707513E-2</v>
      </c>
      <c r="X1696" s="13">
        <f t="shared" si="2251"/>
        <v>5.8672268179042447E-2</v>
      </c>
      <c r="Y1696" s="13">
        <f t="shared" si="2252"/>
        <v>2.6344840882555721E-2</v>
      </c>
      <c r="Z1696" s="13">
        <f t="shared" si="2253"/>
        <v>8.150058921289215E-3</v>
      </c>
      <c r="AA1696" s="13">
        <f t="shared" si="2254"/>
        <v>1.4648053701133481E-2</v>
      </c>
      <c r="AB1696" s="13">
        <f t="shared" si="2255"/>
        <v>1.3163431044088047E-2</v>
      </c>
      <c r="AC1696" s="13">
        <f t="shared" si="2256"/>
        <v>7.9553430702361918E-4</v>
      </c>
      <c r="AD1696" s="13">
        <f t="shared" si="2257"/>
        <v>2.9356167936355024E-2</v>
      </c>
      <c r="AE1696" s="13">
        <f t="shared" si="2258"/>
        <v>2.6362831954777149E-2</v>
      </c>
      <c r="AF1696" s="13">
        <f t="shared" si="2259"/>
        <v>1.1837357487915243E-2</v>
      </c>
      <c r="AG1696" s="13">
        <f t="shared" si="2260"/>
        <v>3.5434491645174393E-3</v>
      </c>
      <c r="AH1696" s="13">
        <f t="shared" si="2261"/>
        <v>1.82975715894952E-3</v>
      </c>
      <c r="AI1696" s="13">
        <f t="shared" si="2262"/>
        <v>3.2886119454074172E-3</v>
      </c>
      <c r="AJ1696" s="13">
        <f t="shared" si="2263"/>
        <v>2.9553016023408625E-3</v>
      </c>
      <c r="AK1696" s="13">
        <f t="shared" si="2264"/>
        <v>1.7705154851112442E-3</v>
      </c>
      <c r="AL1696" s="13">
        <f t="shared" si="2265"/>
        <v>5.1360681444407388E-5</v>
      </c>
      <c r="AM1696" s="13">
        <f t="shared" si="2266"/>
        <v>1.0552334125289982E-2</v>
      </c>
      <c r="AN1696" s="13">
        <f t="shared" si="2267"/>
        <v>9.4763530403151504E-3</v>
      </c>
      <c r="AO1696" s="13">
        <f t="shared" si="2268"/>
        <v>4.2550428122565933E-3</v>
      </c>
      <c r="AP1696" s="13">
        <f t="shared" si="2269"/>
        <v>1.2737241325582341E-3</v>
      </c>
      <c r="AQ1696" s="13">
        <f t="shared" si="2270"/>
        <v>2.859618405932371E-4</v>
      </c>
      <c r="AR1696" s="13">
        <f t="shared" si="2271"/>
        <v>3.2863676624290386E-4</v>
      </c>
      <c r="AS1696" s="13">
        <f t="shared" si="2272"/>
        <v>5.9065695678816308E-4</v>
      </c>
      <c r="AT1696" s="13">
        <f t="shared" si="2273"/>
        <v>5.3079216393029987E-4</v>
      </c>
      <c r="AU1696" s="13">
        <f t="shared" si="2274"/>
        <v>3.1799656078077297E-4</v>
      </c>
      <c r="AV1696" s="13">
        <f t="shared" si="2275"/>
        <v>1.4288334428248813E-4</v>
      </c>
      <c r="AW1696" s="13">
        <f t="shared" si="2276"/>
        <v>2.3027147840767461E-6</v>
      </c>
      <c r="AX1696" s="13">
        <f t="shared" si="2277"/>
        <v>3.1609415022302747E-3</v>
      </c>
      <c r="AY1696" s="13">
        <f t="shared" si="2278"/>
        <v>2.8386324067515302E-3</v>
      </c>
      <c r="AZ1696" s="13">
        <f t="shared" si="2279"/>
        <v>1.2745939674895274E-3</v>
      </c>
      <c r="BA1696" s="13">
        <f t="shared" si="2280"/>
        <v>3.8154283452287269E-4</v>
      </c>
      <c r="BB1696" s="13">
        <f t="shared" si="2281"/>
        <v>8.5659593342385899E-5</v>
      </c>
      <c r="BC1696" s="13">
        <f t="shared" si="2282"/>
        <v>1.5385042553890353E-5</v>
      </c>
      <c r="BD1696" s="13">
        <f t="shared" si="2283"/>
        <v>4.9187822364998949E-5</v>
      </c>
      <c r="BE1696" s="13">
        <f t="shared" si="2284"/>
        <v>8.8404988283243737E-5</v>
      </c>
      <c r="BF1696" s="13">
        <f t="shared" si="2285"/>
        <v>7.9444886738081895E-5</v>
      </c>
      <c r="BG1696" s="13">
        <f t="shared" si="2286"/>
        <v>4.7595278286070329E-5</v>
      </c>
      <c r="BH1696" s="13">
        <f t="shared" si="2287"/>
        <v>2.1385679508206185E-5</v>
      </c>
      <c r="BI1696" s="13">
        <f t="shared" si="2288"/>
        <v>7.6872715865440943E-6</v>
      </c>
      <c r="BJ1696" s="14">
        <f t="shared" si="2289"/>
        <v>0.58339343920589837</v>
      </c>
      <c r="BK1696" s="14">
        <f t="shared" si="2290"/>
        <v>0.23204585590173729</v>
      </c>
      <c r="BL1696" s="14">
        <f t="shared" si="2291"/>
        <v>0.17665588293863668</v>
      </c>
      <c r="BM1696" s="14">
        <f t="shared" si="2292"/>
        <v>0.50263926146545113</v>
      </c>
      <c r="BN1696" s="14">
        <f t="shared" si="2293"/>
        <v>0.49476964581014288</v>
      </c>
    </row>
    <row r="1697" spans="1:66" x14ac:dyDescent="0.25">
      <c r="A1697" t="s">
        <v>338</v>
      </c>
      <c r="B1697" t="s">
        <v>89</v>
      </c>
      <c r="C1697" t="s">
        <v>79</v>
      </c>
      <c r="D1697" t="s">
        <v>407</v>
      </c>
      <c r="E1697" s="10">
        <f>VLOOKUP(A1697,home!$A$2:$E$405,3,FALSE)</f>
        <v>1.4215</v>
      </c>
      <c r="F1697" s="10">
        <f>VLOOKUP(B1697,home!$B$2:$E$405,3,FALSE)</f>
        <v>0.70350000000000001</v>
      </c>
      <c r="G1697" s="10">
        <f>VLOOKUP(C1697,away!$B$2:$E$405,4,FALSE)</f>
        <v>0.70350000000000001</v>
      </c>
      <c r="H1697" s="10">
        <f>VLOOKUP(A1697,away!$A$2:$E$405,3,FALSE)</f>
        <v>1.0277000000000001</v>
      </c>
      <c r="I1697" s="10">
        <f>VLOOKUP(C1697,away!$B$2:$E$405,3,FALSE)</f>
        <v>1.4220999999999999</v>
      </c>
      <c r="J1697" s="10">
        <f>VLOOKUP(B1697,home!$B$2:$E$405,4,FALSE)</f>
        <v>0.81089999999999995</v>
      </c>
      <c r="K1697" s="12">
        <f t="shared" si="2238"/>
        <v>0.70351776337500005</v>
      </c>
      <c r="L1697" s="12">
        <f t="shared" si="2239"/>
        <v>1.1851240006529999</v>
      </c>
      <c r="M1697" s="13">
        <f t="shared" si="2240"/>
        <v>0.15127713941360935</v>
      </c>
      <c r="N1697" s="13">
        <f t="shared" si="2241"/>
        <v>0.10642615477003051</v>
      </c>
      <c r="O1697" s="13">
        <f t="shared" si="2242"/>
        <v>0.17928216866919833</v>
      </c>
      <c r="P1697" s="13">
        <f t="shared" si="2243"/>
        <v>0.12612819031517389</v>
      </c>
      <c r="Q1697" s="13">
        <f t="shared" si="2244"/>
        <v>3.7436345184206729E-2</v>
      </c>
      <c r="R1697" s="13">
        <f t="shared" si="2245"/>
        <v>0.10623580048949315</v>
      </c>
      <c r="S1697" s="13">
        <f t="shared" si="2246"/>
        <v>2.6290027121489801E-2</v>
      </c>
      <c r="T1697" s="13">
        <f t="shared" si="2247"/>
        <v>4.4366711174533745E-2</v>
      </c>
      <c r="U1697" s="13">
        <f t="shared" si="2248"/>
        <v>7.4738772750720939E-2</v>
      </c>
      <c r="V1697" s="13">
        <f t="shared" si="2249"/>
        <v>2.435495803723564E-3</v>
      </c>
      <c r="W1697" s="13">
        <f t="shared" si="2250"/>
        <v>8.7790446109758582E-3</v>
      </c>
      <c r="X1697" s="13">
        <f t="shared" si="2251"/>
        <v>1.040425647127087E-2</v>
      </c>
      <c r="Y1697" s="13">
        <f t="shared" si="2252"/>
        <v>6.1651670265261997E-3</v>
      </c>
      <c r="Z1697" s="13">
        <f t="shared" si="2253"/>
        <v>4.1967532296227364E-2</v>
      </c>
      <c r="AA1697" s="13">
        <f t="shared" si="2254"/>
        <v>2.952490445540995E-2</v>
      </c>
      <c r="AB1697" s="13">
        <f t="shared" si="2255"/>
        <v>1.0385647373165292E-2</v>
      </c>
      <c r="AC1697" s="13">
        <f t="shared" si="2256"/>
        <v>1.2691304492312214E-4</v>
      </c>
      <c r="AD1697" s="13">
        <f t="shared" si="2257"/>
        <v>1.5440534573207705E-3</v>
      </c>
      <c r="AE1697" s="13">
        <f t="shared" si="2258"/>
        <v>1.8298948105620876E-3</v>
      </c>
      <c r="AF1697" s="13">
        <f t="shared" si="2259"/>
        <v>1.0843261293337525E-3</v>
      </c>
      <c r="AG1697" s="13">
        <f t="shared" si="2260"/>
        <v>4.2835364013619988E-4</v>
      </c>
      <c r="AH1697" s="13">
        <f t="shared" si="2261"/>
        <v>1.2434182443109737E-2</v>
      </c>
      <c r="AI1697" s="13">
        <f t="shared" si="2262"/>
        <v>8.7476682217732544E-3</v>
      </c>
      <c r="AJ1697" s="13">
        <f t="shared" si="2263"/>
        <v>3.0770699910642419E-3</v>
      </c>
      <c r="AK1697" s="13">
        <f t="shared" si="2264"/>
        <v>7.2159113262061582E-4</v>
      </c>
      <c r="AL1697" s="13">
        <f t="shared" si="2265"/>
        <v>4.2325794222683934E-6</v>
      </c>
      <c r="AM1697" s="13">
        <f t="shared" si="2266"/>
        <v>2.1725380696514896E-4</v>
      </c>
      <c r="AN1697" s="13">
        <f t="shared" si="2267"/>
        <v>2.5747270086763191E-4</v>
      </c>
      <c r="AO1697" s="13">
        <f t="shared" si="2268"/>
        <v>1.5256853865559057E-4</v>
      </c>
      <c r="AP1697" s="13">
        <f t="shared" si="2269"/>
        <v>6.0270878968431802E-5</v>
      </c>
      <c r="AQ1697" s="13">
        <f t="shared" si="2270"/>
        <v>1.7857116301485161E-5</v>
      </c>
      <c r="AR1697" s="13">
        <f t="shared" si="2271"/>
        <v>2.947209608365497E-3</v>
      </c>
      <c r="AS1697" s="13">
        <f t="shared" si="2272"/>
        <v>2.0734143118746038E-3</v>
      </c>
      <c r="AT1697" s="13">
        <f t="shared" si="2273"/>
        <v>7.2934189961986807E-4</v>
      </c>
      <c r="AU1697" s="13">
        <f t="shared" si="2274"/>
        <v>1.7103499398541451E-4</v>
      </c>
      <c r="AV1697" s="13">
        <f t="shared" si="2275"/>
        <v>3.0081539106868842E-5</v>
      </c>
      <c r="AW1697" s="13">
        <f t="shared" si="2276"/>
        <v>9.8026044003537125E-8</v>
      </c>
      <c r="AX1697" s="13">
        <f t="shared" si="2277"/>
        <v>2.5473652060137593E-5</v>
      </c>
      <c r="AY1697" s="13">
        <f t="shared" si="2278"/>
        <v>3.0189436440752799E-5</v>
      </c>
      <c r="AZ1697" s="13">
        <f t="shared" si="2279"/>
        <v>1.7889112846062214E-5</v>
      </c>
      <c r="BA1697" s="13">
        <f t="shared" si="2280"/>
        <v>7.0669389947527445E-6</v>
      </c>
      <c r="BB1697" s="13">
        <f t="shared" si="2281"/>
        <v>2.0937997534580153E-6</v>
      </c>
      <c r="BC1697" s="13">
        <f t="shared" si="2282"/>
        <v>4.9628246807688492E-7</v>
      </c>
      <c r="BD1697" s="13">
        <f t="shared" si="2283"/>
        <v>5.8213480697151337E-4</v>
      </c>
      <c r="BE1697" s="13">
        <f t="shared" si="2284"/>
        <v>4.0954217738333636E-4</v>
      </c>
      <c r="BF1697" s="13">
        <f t="shared" si="2285"/>
        <v>1.4406009832022617E-4</v>
      </c>
      <c r="BG1697" s="13">
        <f t="shared" si="2286"/>
        <v>3.3782946053942714E-5</v>
      </c>
      <c r="BH1697" s="13">
        <f t="shared" si="2287"/>
        <v>5.9417256620220139E-6</v>
      </c>
      <c r="BI1697" s="13">
        <f t="shared" si="2288"/>
        <v>8.3602190966671391E-7</v>
      </c>
      <c r="BJ1697" s="14">
        <f t="shared" si="2289"/>
        <v>0.21925293953921821</v>
      </c>
      <c r="BK1697" s="14">
        <f t="shared" si="2290"/>
        <v>0.30629218771478273</v>
      </c>
      <c r="BL1697" s="14">
        <f t="shared" si="2291"/>
        <v>0.43227518565580836</v>
      </c>
      <c r="BM1697" s="14">
        <f t="shared" si="2292"/>
        <v>0.29297195495392792</v>
      </c>
      <c r="BN1697" s="14">
        <f t="shared" si="2293"/>
        <v>0.70678579884171189</v>
      </c>
    </row>
    <row r="1698" spans="1:66" x14ac:dyDescent="0.25">
      <c r="A1698" t="s">
        <v>342</v>
      </c>
      <c r="B1698" t="s">
        <v>172</v>
      </c>
      <c r="C1698" t="s">
        <v>175</v>
      </c>
      <c r="D1698" t="s">
        <v>407</v>
      </c>
      <c r="E1698" s="10">
        <f>VLOOKUP(A1698,home!$A$2:$E$405,3,FALSE)</f>
        <v>1.3548</v>
      </c>
      <c r="F1698" s="10">
        <f>VLOOKUP(B1698,home!$B$2:$E$405,3,FALSE)</f>
        <v>0.4511</v>
      </c>
      <c r="G1698" s="10">
        <f>VLOOKUP(C1698,away!$B$2:$E$405,4,FALSE)</f>
        <v>0.98419999999999996</v>
      </c>
      <c r="H1698" s="10">
        <f>VLOOKUP(A1698,away!$A$2:$E$405,3,FALSE)</f>
        <v>1.1719999999999999</v>
      </c>
      <c r="I1698" s="10">
        <f>VLOOKUP(C1698,away!$B$2:$E$405,3,FALSE)</f>
        <v>1.2324999999999999</v>
      </c>
      <c r="J1698" s="10">
        <f>VLOOKUP(B1698,home!$B$2:$E$405,4,FALSE)</f>
        <v>1.5168999999999999</v>
      </c>
      <c r="K1698" s="12">
        <f t="shared" si="2238"/>
        <v>0.60149410557600003</v>
      </c>
      <c r="L1698" s="12">
        <f t="shared" si="2239"/>
        <v>2.1911468809999994</v>
      </c>
      <c r="M1698" s="13">
        <f t="shared" si="2240"/>
        <v>6.1259215325777855E-2</v>
      </c>
      <c r="N1698" s="13">
        <f t="shared" si="2241"/>
        <v>3.6847056930666346E-2</v>
      </c>
      <c r="O1698" s="13">
        <f t="shared" si="2242"/>
        <v>0.13422793859358553</v>
      </c>
      <c r="P1698" s="13">
        <f t="shared" si="2243"/>
        <v>8.0737313867658977E-2</v>
      </c>
      <c r="Q1698" s="13">
        <f t="shared" si="2244"/>
        <v>1.1081643775809552E-2</v>
      </c>
      <c r="R1698" s="13">
        <f t="shared" si="2245"/>
        <v>0.1470565644961972</v>
      </c>
      <c r="S1698" s="13">
        <f t="shared" si="2246"/>
        <v>2.6602176570085328E-2</v>
      </c>
      <c r="T1698" s="13">
        <f t="shared" si="2247"/>
        <v>2.4281509195718157E-2</v>
      </c>
      <c r="U1698" s="13">
        <f t="shared" si="2248"/>
        <v>8.845365673071949E-2</v>
      </c>
      <c r="V1698" s="13">
        <f t="shared" si="2249"/>
        <v>3.8956284515813989E-3</v>
      </c>
      <c r="W1698" s="13">
        <f t="shared" si="2250"/>
        <v>2.2218478037474721E-3</v>
      </c>
      <c r="X1698" s="13">
        <f t="shared" si="2251"/>
        <v>4.8683948852379722E-3</v>
      </c>
      <c r="Y1698" s="13">
        <f t="shared" si="2252"/>
        <v>5.3336841341327674E-3</v>
      </c>
      <c r="Z1698" s="13">
        <f t="shared" si="2253"/>
        <v>0.10740751087547259</v>
      </c>
      <c r="AA1698" s="13">
        <f t="shared" si="2254"/>
        <v>6.4604984686186875E-2</v>
      </c>
      <c r="AB1698" s="13">
        <f t="shared" si="2255"/>
        <v>1.9429758739784576E-2</v>
      </c>
      <c r="AC1698" s="13">
        <f t="shared" si="2256"/>
        <v>3.2089312535925373E-4</v>
      </c>
      <c r="AD1698" s="13">
        <f t="shared" si="2257"/>
        <v>3.341070893602714E-4</v>
      </c>
      <c r="AE1698" s="13">
        <f t="shared" si="2258"/>
        <v>7.3207770677174674E-4</v>
      </c>
      <c r="AF1698" s="13">
        <f t="shared" si="2259"/>
        <v>8.0204489192127265E-4</v>
      </c>
      <c r="AG1698" s="13">
        <f t="shared" si="2260"/>
        <v>5.8579938778509279E-4</v>
      </c>
      <c r="AH1698" s="13">
        <f t="shared" si="2261"/>
        <v>5.8836408112691307E-2</v>
      </c>
      <c r="AI1698" s="13">
        <f t="shared" si="2262"/>
        <v>3.5389752673047767E-2</v>
      </c>
      <c r="AJ1698" s="13">
        <f t="shared" si="2263"/>
        <v>1.0643363815315362E-2</v>
      </c>
      <c r="AK1698" s="13">
        <f t="shared" si="2264"/>
        <v>2.1339735328043592E-3</v>
      </c>
      <c r="AL1698" s="13">
        <f t="shared" si="2265"/>
        <v>1.6916996956180088E-5</v>
      </c>
      <c r="AM1698" s="13">
        <f t="shared" si="2266"/>
        <v>4.0192688976271452E-5</v>
      </c>
      <c r="AN1698" s="13">
        <f t="shared" si="2267"/>
        <v>8.8068085089360252E-5</v>
      </c>
      <c r="AO1698" s="13">
        <f t="shared" si="2268"/>
        <v>9.6485054979597151E-5</v>
      </c>
      <c r="AP1698" s="13">
        <f t="shared" si="2269"/>
        <v>7.0470975760552593E-5</v>
      </c>
      <c r="AQ1698" s="13">
        <f t="shared" si="2270"/>
        <v>3.8603064684690333E-5</v>
      </c>
      <c r="AR1698" s="13">
        <f t="shared" si="2271"/>
        <v>2.5783842425073322E-2</v>
      </c>
      <c r="AS1698" s="13">
        <f t="shared" si="2272"/>
        <v>1.5508829237782001E-2</v>
      </c>
      <c r="AT1698" s="13">
        <f t="shared" si="2273"/>
        <v>4.6642346854553016E-3</v>
      </c>
      <c r="AU1698" s="13">
        <f t="shared" si="2274"/>
        <v>9.3516989010816428E-4</v>
      </c>
      <c r="AV1698" s="13">
        <f t="shared" si="2275"/>
        <v>1.4062479415305411E-4</v>
      </c>
      <c r="AW1698" s="13">
        <f t="shared" si="2276"/>
        <v>6.1933216708966146E-7</v>
      </c>
      <c r="AX1698" s="13">
        <f t="shared" si="2277"/>
        <v>4.0292775844127902E-6</v>
      </c>
      <c r="AY1698" s="13">
        <f t="shared" si="2278"/>
        <v>8.8287390117692965E-6</v>
      </c>
      <c r="AZ1698" s="13">
        <f t="shared" si="2279"/>
        <v>9.672531974400657E-6</v>
      </c>
      <c r="BA1698" s="13">
        <f t="shared" si="2280"/>
        <v>7.0646460890269228E-6</v>
      </c>
      <c r="BB1698" s="13">
        <f t="shared" si="2281"/>
        <v>3.8699193108350457E-6</v>
      </c>
      <c r="BC1698" s="13">
        <f t="shared" si="2282"/>
        <v>1.6959123255315753E-6</v>
      </c>
      <c r="BD1698" s="13">
        <f t="shared" si="2283"/>
        <v>9.4160309849824833E-3</v>
      </c>
      <c r="BE1698" s="13">
        <f t="shared" si="2284"/>
        <v>5.663687135387941E-3</v>
      </c>
      <c r="BF1698" s="13">
        <f t="shared" si="2285"/>
        <v>1.7033372138812338E-3</v>
      </c>
      <c r="BG1698" s="13">
        <f t="shared" si="2286"/>
        <v>3.4151576465260293E-4</v>
      </c>
      <c r="BH1698" s="13">
        <f t="shared" si="2287"/>
        <v>5.1354929849955277E-5</v>
      </c>
      <c r="BI1698" s="13">
        <f t="shared" si="2288"/>
        <v>6.1779375194034172E-6</v>
      </c>
      <c r="BJ1698" s="14">
        <f t="shared" si="2289"/>
        <v>8.7457146696937119E-2</v>
      </c>
      <c r="BK1698" s="14">
        <f t="shared" si="2290"/>
        <v>0.17284097307643076</v>
      </c>
      <c r="BL1698" s="14">
        <f t="shared" si="2291"/>
        <v>0.62499120637917782</v>
      </c>
      <c r="BM1698" s="14">
        <f t="shared" si="2292"/>
        <v>0.52147889463147812</v>
      </c>
      <c r="BN1698" s="14">
        <f t="shared" si="2293"/>
        <v>0.47120973298969548</v>
      </c>
    </row>
    <row r="1699" spans="1:66" x14ac:dyDescent="0.25">
      <c r="A1699" t="s">
        <v>342</v>
      </c>
      <c r="B1699" t="s">
        <v>168</v>
      </c>
      <c r="C1699" t="s">
        <v>167</v>
      </c>
      <c r="D1699" t="s">
        <v>407</v>
      </c>
      <c r="E1699" s="10">
        <f>VLOOKUP(A1699,home!$A$2:$E$405,3,FALSE)</f>
        <v>1.3548</v>
      </c>
      <c r="F1699" s="10">
        <f>VLOOKUP(B1699,home!$B$2:$E$405,3,FALSE)</f>
        <v>1.0662</v>
      </c>
      <c r="G1699" s="10">
        <f>VLOOKUP(C1699,away!$B$2:$E$405,4,FALSE)</f>
        <v>0.98419999999999996</v>
      </c>
      <c r="H1699" s="10">
        <f>VLOOKUP(A1699,away!$A$2:$E$405,3,FALSE)</f>
        <v>1.1719999999999999</v>
      </c>
      <c r="I1699" s="10">
        <f>VLOOKUP(C1699,away!$B$2:$E$405,3,FALSE)</f>
        <v>1.0428999999999999</v>
      </c>
      <c r="J1699" s="10">
        <f>VLOOKUP(B1699,home!$B$2:$E$405,4,FALSE)</f>
        <v>0.94799999999999995</v>
      </c>
      <c r="K1699" s="12">
        <f t="shared" si="2238"/>
        <v>1.421664853392</v>
      </c>
      <c r="L1699" s="12">
        <f t="shared" si="2239"/>
        <v>1.1587203023999997</v>
      </c>
      <c r="M1699" s="13">
        <f t="shared" si="2240"/>
        <v>7.574482484593828E-2</v>
      </c>
      <c r="N1699" s="13">
        <f t="shared" si="2241"/>
        <v>0.10768375530980358</v>
      </c>
      <c r="O1699" s="13">
        <f t="shared" si="2242"/>
        <v>8.7767066350720624E-2</v>
      </c>
      <c r="P1699" s="13">
        <f t="shared" si="2243"/>
        <v>0.12477535351614318</v>
      </c>
      <c r="Q1699" s="13">
        <f t="shared" si="2244"/>
        <v>7.6545105102605954E-2</v>
      </c>
      <c r="R1699" s="13">
        <f t="shared" si="2245"/>
        <v>5.0848740831333922E-2</v>
      </c>
      <c r="S1699" s="13">
        <f t="shared" si="2246"/>
        <v>5.1385982067900203E-2</v>
      </c>
      <c r="T1699" s="13">
        <f t="shared" si="2247"/>
        <v>8.8694367331731347E-2</v>
      </c>
      <c r="U1699" s="13">
        <f t="shared" si="2248"/>
        <v>7.228986767914615E-2</v>
      </c>
      <c r="V1699" s="13">
        <f t="shared" si="2249"/>
        <v>9.4054156928103563E-3</v>
      </c>
      <c r="W1699" s="13">
        <f t="shared" si="2250"/>
        <v>3.6273828541190503E-2</v>
      </c>
      <c r="X1699" s="13">
        <f t="shared" si="2251"/>
        <v>4.2031221576454003E-2</v>
      </c>
      <c r="Y1699" s="13">
        <f t="shared" si="2252"/>
        <v>2.4351214887655091E-2</v>
      </c>
      <c r="Z1699" s="13">
        <f t="shared" si="2253"/>
        <v>1.9639822784247477E-2</v>
      </c>
      <c r="AA1699" s="13">
        <f t="shared" si="2254"/>
        <v>2.7921245779212053E-2</v>
      </c>
      <c r="AB1699" s="13">
        <f t="shared" si="2255"/>
        <v>1.9847326893612752E-2</v>
      </c>
      <c r="AC1699" s="13">
        <f t="shared" si="2256"/>
        <v>9.6835334165046197E-4</v>
      </c>
      <c r="AD1699" s="13">
        <f t="shared" si="2257"/>
        <v>1.2892306783744532E-2</v>
      </c>
      <c r="AE1699" s="13">
        <f t="shared" si="2258"/>
        <v>1.4938577615094034E-2</v>
      </c>
      <c r="AF1699" s="13">
        <f t="shared" si="2259"/>
        <v>8.6548165857938137E-3</v>
      </c>
      <c r="AG1699" s="13">
        <f t="shared" si="2260"/>
        <v>3.342837230502512E-3</v>
      </c>
      <c r="AH1699" s="13">
        <f t="shared" si="2261"/>
        <v>5.6892653489114091E-3</v>
      </c>
      <c r="AI1699" s="13">
        <f t="shared" si="2262"/>
        <v>8.0882285881683242E-3</v>
      </c>
      <c r="AJ1699" s="13">
        <f t="shared" si="2263"/>
        <v>5.749375154999653E-3</v>
      </c>
      <c r="AK1699" s="13">
        <f t="shared" si="2264"/>
        <v>2.7245615289427294E-3</v>
      </c>
      <c r="AL1699" s="13">
        <f t="shared" si="2265"/>
        <v>6.3807200441076166E-5</v>
      </c>
      <c r="AM1699" s="13">
        <f t="shared" si="2266"/>
        <v>3.6657078867193692E-3</v>
      </c>
      <c r="AN1699" s="13">
        <f t="shared" si="2267"/>
        <v>4.2475301510095315E-3</v>
      </c>
      <c r="AO1699" s="13">
        <f t="shared" si="2268"/>
        <v>2.4608497105154409E-3</v>
      </c>
      <c r="AP1699" s="13">
        <f t="shared" si="2269"/>
        <v>9.5047884024313401E-4</v>
      </c>
      <c r="AQ1699" s="13">
        <f t="shared" si="2270"/>
        <v>2.7533478229783129E-4</v>
      </c>
      <c r="AR1699" s="13">
        <f t="shared" si="2271"/>
        <v>1.3184534531048924E-3</v>
      </c>
      <c r="AS1699" s="13">
        <f t="shared" si="2272"/>
        <v>1.8743989351125432E-3</v>
      </c>
      <c r="AT1699" s="13">
        <f t="shared" si="2273"/>
        <v>1.3323835436424474E-3</v>
      </c>
      <c r="AU1699" s="13">
        <f t="shared" si="2274"/>
        <v>6.3140095174478439E-4</v>
      </c>
      <c r="AV1699" s="13">
        <f t="shared" si="2275"/>
        <v>2.244101353734545E-4</v>
      </c>
      <c r="AW1699" s="13">
        <f t="shared" si="2276"/>
        <v>2.9197322897798915E-6</v>
      </c>
      <c r="AX1699" s="13">
        <f t="shared" si="2277"/>
        <v>8.6856801089179843E-4</v>
      </c>
      <c r="AY1699" s="13">
        <f t="shared" si="2278"/>
        <v>1.0064273882355111E-3</v>
      </c>
      <c r="AZ1699" s="13">
        <f t="shared" si="2279"/>
        <v>5.8308392381994662E-4</v>
      </c>
      <c r="BA1699" s="13">
        <f t="shared" si="2280"/>
        <v>2.2521039351107558E-4</v>
      </c>
      <c r="BB1699" s="13">
        <f t="shared" si="2281"/>
        <v>6.5238963818194093E-5</v>
      </c>
      <c r="BC1699" s="13">
        <f t="shared" si="2282"/>
        <v>1.5118742376736087E-5</v>
      </c>
      <c r="BD1699" s="13">
        <f t="shared" si="2283"/>
        <v>2.5461979731367107E-4</v>
      </c>
      <c r="BE1699" s="13">
        <f t="shared" si="2284"/>
        <v>3.6198401681864097E-4</v>
      </c>
      <c r="BF1699" s="13">
        <f t="shared" si="2285"/>
        <v>2.5730997710036026E-4</v>
      </c>
      <c r="BG1699" s="13">
        <f t="shared" si="2286"/>
        <v>1.2193618362356085E-4</v>
      </c>
      <c r="BH1699" s="13">
        <f t="shared" si="2287"/>
        <v>4.3338096653592394E-5</v>
      </c>
      <c r="BI1699" s="13">
        <f t="shared" si="2288"/>
        <v>1.2322449765063544E-5</v>
      </c>
      <c r="BJ1699" s="14">
        <f t="shared" si="2289"/>
        <v>0.42977157975801406</v>
      </c>
      <c r="BK1699" s="14">
        <f t="shared" si="2290"/>
        <v>0.26335016405311906</v>
      </c>
      <c r="BL1699" s="14">
        <f t="shared" si="2291"/>
        <v>0.28735823569530067</v>
      </c>
      <c r="BM1699" s="14">
        <f t="shared" si="2292"/>
        <v>0.47575144867818997</v>
      </c>
      <c r="BN1699" s="14">
        <f t="shared" si="2293"/>
        <v>0.52336484595654553</v>
      </c>
    </row>
    <row r="1700" spans="1:66" x14ac:dyDescent="0.25">
      <c r="A1700" t="s">
        <v>342</v>
      </c>
      <c r="B1700" t="s">
        <v>170</v>
      </c>
      <c r="C1700" t="s">
        <v>176</v>
      </c>
      <c r="D1700" t="s">
        <v>407</v>
      </c>
      <c r="E1700" s="10">
        <f>VLOOKUP(A1700,home!$A$2:$E$405,3,FALSE)</f>
        <v>1.3548</v>
      </c>
      <c r="F1700" s="10">
        <f>VLOOKUP(B1700,home!$B$2:$E$405,3,FALSE)</f>
        <v>0.98419999999999996</v>
      </c>
      <c r="G1700" s="10">
        <f>VLOOKUP(C1700,away!$B$2:$E$405,4,FALSE)</f>
        <v>1.1072</v>
      </c>
      <c r="H1700" s="10">
        <f>VLOOKUP(A1700,away!$A$2:$E$405,3,FALSE)</f>
        <v>1.1719999999999999</v>
      </c>
      <c r="I1700" s="10">
        <f>VLOOKUP(C1700,away!$B$2:$E$405,3,FALSE)</f>
        <v>0.75839999999999996</v>
      </c>
      <c r="J1700" s="10">
        <f>VLOOKUP(B1700,home!$B$2:$E$405,4,FALSE)</f>
        <v>1.0428999999999999</v>
      </c>
      <c r="K1700" s="12">
        <f t="shared" si="2238"/>
        <v>1.4763340139519998</v>
      </c>
      <c r="L1700" s="12">
        <f t="shared" si="2239"/>
        <v>0.92697624191999983</v>
      </c>
      <c r="M1700" s="13">
        <f t="shared" si="2240"/>
        <v>9.041815013817639E-2</v>
      </c>
      <c r="N1700" s="13">
        <f t="shared" si="2241"/>
        <v>0.13348739052760852</v>
      </c>
      <c r="O1700" s="13">
        <f t="shared" si="2242"/>
        <v>8.3815477016445067E-2</v>
      </c>
      <c r="P1700" s="13">
        <f t="shared" si="2243"/>
        <v>0.12373963961498993</v>
      </c>
      <c r="Q1700" s="13">
        <f t="shared" si="2244"/>
        <v>9.8535987534801237E-2</v>
      </c>
      <c r="R1700" s="13">
        <f t="shared" si="2245"/>
        <v>3.8847477949718184E-2</v>
      </c>
      <c r="S1700" s="13">
        <f t="shared" si="2246"/>
        <v>4.2335245712969857E-2</v>
      </c>
      <c r="T1700" s="13">
        <f t="shared" si="2247"/>
        <v>9.1340519418886004E-2</v>
      </c>
      <c r="U1700" s="13">
        <f t="shared" si="2248"/>
        <v>5.7351853053419249E-2</v>
      </c>
      <c r="V1700" s="13">
        <f t="shared" si="2249"/>
        <v>6.4374342240031144E-3</v>
      </c>
      <c r="W1700" s="13">
        <f t="shared" si="2250"/>
        <v>4.8490676665325777E-2</v>
      </c>
      <c r="X1700" s="13">
        <f t="shared" si="2251"/>
        <v>4.4949705223381521E-2</v>
      </c>
      <c r="Y1700" s="13">
        <f t="shared" si="2252"/>
        <v>2.0833654411690994E-2</v>
      </c>
      <c r="Z1700" s="13">
        <f t="shared" si="2253"/>
        <v>1.2003563039299942E-2</v>
      </c>
      <c r="AA1700" s="13">
        <f t="shared" si="2254"/>
        <v>1.7721268403535547E-2</v>
      </c>
      <c r="AB1700" s="13">
        <f t="shared" si="2255"/>
        <v>1.3081255657256196E-2</v>
      </c>
      <c r="AC1700" s="13">
        <f t="shared" si="2256"/>
        <v>5.5061248053214513E-4</v>
      </c>
      <c r="AD1700" s="13">
        <f t="shared" si="2257"/>
        <v>1.7897108830142242E-2</v>
      </c>
      <c r="AE1700" s="13">
        <f t="shared" si="2258"/>
        <v>1.6590194684598502E-2</v>
      </c>
      <c r="AF1700" s="13">
        <f t="shared" si="2259"/>
        <v>7.6893581607251375E-3</v>
      </c>
      <c r="AG1700" s="13">
        <f t="shared" si="2260"/>
        <v>2.3759507768686236E-3</v>
      </c>
      <c r="AH1700" s="13">
        <f t="shared" si="2261"/>
        <v>2.7817544389550173E-3</v>
      </c>
      <c r="AI1700" s="13">
        <f t="shared" si="2262"/>
        <v>4.1067986966912542E-3</v>
      </c>
      <c r="AJ1700" s="13">
        <f t="shared" si="2263"/>
        <v>3.0315033021895209E-3</v>
      </c>
      <c r="AK1700" s="13">
        <f t="shared" si="2264"/>
        <v>1.4918371461433992E-3</v>
      </c>
      <c r="AL1700" s="13">
        <f t="shared" si="2265"/>
        <v>3.0141112068514342E-5</v>
      </c>
      <c r="AM1700" s="13">
        <f t="shared" si="2266"/>
        <v>5.2844221034679308E-3</v>
      </c>
      <c r="AN1700" s="13">
        <f t="shared" si="2267"/>
        <v>4.8985337421916832E-3</v>
      </c>
      <c r="AO1700" s="13">
        <f t="shared" si="2268"/>
        <v>2.27041219962758E-3</v>
      </c>
      <c r="AP1700" s="13">
        <f t="shared" si="2269"/>
        <v>7.0153938947336485E-4</v>
      </c>
      <c r="AQ1700" s="13">
        <f t="shared" si="2270"/>
        <v>1.6257758670321771E-4</v>
      </c>
      <c r="AR1700" s="13">
        <f t="shared" si="2271"/>
        <v>5.1572405515336003E-4</v>
      </c>
      <c r="AS1700" s="13">
        <f t="shared" si="2272"/>
        <v>7.6138096443616253E-4</v>
      </c>
      <c r="AT1700" s="13">
        <f t="shared" si="2273"/>
        <v>5.6202630768634242E-4</v>
      </c>
      <c r="AU1700" s="13">
        <f t="shared" si="2274"/>
        <v>2.7657951825773322E-4</v>
      </c>
      <c r="AV1700" s="13">
        <f t="shared" si="2275"/>
        <v>1.0208093759158742E-4</v>
      </c>
      <c r="AW1700" s="13">
        <f t="shared" si="2276"/>
        <v>1.145803119313915E-6</v>
      </c>
      <c r="AX1700" s="13">
        <f t="shared" si="2277"/>
        <v>1.3002620159049147E-3</v>
      </c>
      <c r="AY1700" s="13">
        <f t="shared" si="2278"/>
        <v>1.205311997014861E-3</v>
      </c>
      <c r="AZ1700" s="13">
        <f t="shared" si="2279"/>
        <v>5.5864779266696289E-4</v>
      </c>
      <c r="BA1700" s="13">
        <f t="shared" si="2280"/>
        <v>1.7261774380110818E-4</v>
      </c>
      <c r="BB1700" s="13">
        <f t="shared" si="2281"/>
        <v>4.0003136859365146E-5</v>
      </c>
      <c r="BC1700" s="13">
        <f t="shared" si="2282"/>
        <v>7.4163914941811478E-6</v>
      </c>
      <c r="BD1700" s="13">
        <f t="shared" si="2283"/>
        <v>7.9677324418967374E-5</v>
      </c>
      <c r="BE1700" s="13">
        <f t="shared" si="2284"/>
        <v>1.176303441804098E-4</v>
      </c>
      <c r="BF1700" s="13">
        <f t="shared" si="2285"/>
        <v>8.6830839093209839E-5</v>
      </c>
      <c r="BG1700" s="13">
        <f t="shared" si="2286"/>
        <v>4.2730440404432905E-5</v>
      </c>
      <c r="BH1700" s="13">
        <f t="shared" si="2287"/>
        <v>1.5771100650053286E-5</v>
      </c>
      <c r="BI1700" s="13">
        <f t="shared" si="2288"/>
        <v>4.6566824654268276E-6</v>
      </c>
      <c r="BJ1700" s="14">
        <f t="shared" si="2289"/>
        <v>0.49879229033323375</v>
      </c>
      <c r="BK1700" s="14">
        <f t="shared" si="2290"/>
        <v>0.26471653527975475</v>
      </c>
      <c r="BL1700" s="14">
        <f t="shared" si="2291"/>
        <v>0.22479431417869114</v>
      </c>
      <c r="BM1700" s="14">
        <f t="shared" si="2292"/>
        <v>0.4302584138553448</v>
      </c>
      <c r="BN1700" s="14">
        <f t="shared" si="2293"/>
        <v>0.56884412278173935</v>
      </c>
    </row>
    <row r="1701" spans="1:66" x14ac:dyDescent="0.25">
      <c r="A1701" t="s">
        <v>342</v>
      </c>
      <c r="B1701" t="s">
        <v>173</v>
      </c>
      <c r="C1701" t="s">
        <v>171</v>
      </c>
      <c r="D1701" t="s">
        <v>407</v>
      </c>
      <c r="E1701" s="10">
        <f>VLOOKUP(A1701,home!$A$2:$E$405,3,FALSE)</f>
        <v>1.3548</v>
      </c>
      <c r="F1701" s="10">
        <f>VLOOKUP(B1701,home!$B$2:$E$405,3,FALSE)</f>
        <v>1.3122</v>
      </c>
      <c r="G1701" s="10">
        <f>VLOOKUP(C1701,away!$B$2:$E$405,4,FALSE)</f>
        <v>1.2302</v>
      </c>
      <c r="H1701" s="10">
        <f>VLOOKUP(A1701,away!$A$2:$E$405,3,FALSE)</f>
        <v>1.1719999999999999</v>
      </c>
      <c r="I1701" s="10">
        <f>VLOOKUP(C1701,away!$B$2:$E$405,3,FALSE)</f>
        <v>0.99539999999999995</v>
      </c>
      <c r="J1701" s="10">
        <f>VLOOKUP(B1701,home!$B$2:$E$405,4,FALSE)</f>
        <v>0.61619999999999997</v>
      </c>
      <c r="K1701" s="12">
        <f t="shared" si="2238"/>
        <v>2.1870108825119998</v>
      </c>
      <c r="L1701" s="12">
        <f t="shared" si="2239"/>
        <v>0.71886434255999987</v>
      </c>
      <c r="M1701" s="13">
        <f t="shared" si="2240"/>
        <v>5.4700894050482812E-2</v>
      </c>
      <c r="N1701" s="13">
        <f t="shared" si="2241"/>
        <v>0.11963145057154183</v>
      </c>
      <c r="O1701" s="13">
        <f t="shared" si="2242"/>
        <v>3.932252223904454E-2</v>
      </c>
      <c r="P1701" s="13">
        <f t="shared" si="2243"/>
        <v>8.5998784064610548E-2</v>
      </c>
      <c r="Q1701" s="13">
        <f t="shared" si="2244"/>
        <v>0.1308176421453292</v>
      </c>
      <c r="R1701" s="13">
        <f t="shared" si="2245"/>
        <v>1.4133779548585858E-2</v>
      </c>
      <c r="S1701" s="13">
        <f t="shared" si="2246"/>
        <v>3.3801051102409871E-2</v>
      </c>
      <c r="T1701" s="13">
        <f t="shared" si="2247"/>
        <v>9.4040138316051416E-2</v>
      </c>
      <c r="U1701" s="13">
        <f t="shared" si="2248"/>
        <v>3.0910729683782816E-2</v>
      </c>
      <c r="V1701" s="13">
        <f t="shared" si="2249"/>
        <v>5.9045333828046257E-3</v>
      </c>
      <c r="W1701" s="13">
        <f t="shared" si="2250"/>
        <v>9.536653566546513E-2</v>
      </c>
      <c r="X1701" s="13">
        <f t="shared" si="2251"/>
        <v>6.855560196337937E-2</v>
      </c>
      <c r="Y1701" s="13">
        <f t="shared" si="2252"/>
        <v>2.4641088867104869E-2</v>
      </c>
      <c r="Z1701" s="13">
        <f t="shared" si="2253"/>
        <v>3.3867567143607159E-3</v>
      </c>
      <c r="AA1701" s="13">
        <f t="shared" si="2254"/>
        <v>7.4068737907274709E-3</v>
      </c>
      <c r="AB1701" s="13">
        <f t="shared" si="2255"/>
        <v>8.0994567928569447E-3</v>
      </c>
      <c r="AC1701" s="13">
        <f t="shared" si="2256"/>
        <v>5.8018097807673952E-4</v>
      </c>
      <c r="AD1701" s="13">
        <f t="shared" si="2257"/>
        <v>5.2141912831960277E-2</v>
      </c>
      <c r="AE1701" s="13">
        <f t="shared" si="2258"/>
        <v>3.7482961887767945E-2</v>
      </c>
      <c r="AF1701" s="13">
        <f t="shared" si="2259"/>
        <v>1.3472582377325914E-2</v>
      </c>
      <c r="AG1701" s="13">
        <f t="shared" si="2260"/>
        <v>3.2283196910872784E-3</v>
      </c>
      <c r="AH1701" s="13">
        <f t="shared" si="2261"/>
        <v>6.0865465971989528E-4</v>
      </c>
      <c r="AI1701" s="13">
        <f t="shared" si="2262"/>
        <v>1.3311343644990493E-3</v>
      </c>
      <c r="AJ1701" s="13">
        <f t="shared" si="2263"/>
        <v>1.455602670622558E-3</v>
      </c>
      <c r="AK1701" s="13">
        <f t="shared" si="2264"/>
        <v>1.0611396270883548E-3</v>
      </c>
      <c r="AL1701" s="13">
        <f t="shared" si="2265"/>
        <v>3.6485589142999123E-5</v>
      </c>
      <c r="AM1701" s="13">
        <f t="shared" si="2266"/>
        <v>2.2806986159697822E-2</v>
      </c>
      <c r="AN1701" s="13">
        <f t="shared" si="2267"/>
        <v>1.6395129111466192E-2</v>
      </c>
      <c r="AO1701" s="13">
        <f t="shared" si="2268"/>
        <v>5.8929368549502275E-3</v>
      </c>
      <c r="AP1701" s="13">
        <f t="shared" si="2269"/>
        <v>1.4120740593271299E-3</v>
      </c>
      <c r="AQ1701" s="13">
        <f t="shared" si="2270"/>
        <v>2.5377242257605687E-4</v>
      </c>
      <c r="AR1701" s="13">
        <f t="shared" si="2271"/>
        <v>8.7508026361124617E-5</v>
      </c>
      <c r="AS1701" s="13">
        <f t="shared" si="2272"/>
        <v>1.9138100595892651E-4</v>
      </c>
      <c r="AT1701" s="13">
        <f t="shared" si="2273"/>
        <v>2.092761713691331E-4</v>
      </c>
      <c r="AU1701" s="13">
        <f t="shared" si="2274"/>
        <v>1.5256308807824675E-4</v>
      </c>
      <c r="AV1701" s="13">
        <f t="shared" si="2275"/>
        <v>8.3414283474190639E-5</v>
      </c>
      <c r="AW1701" s="13">
        <f t="shared" si="2276"/>
        <v>1.5933704134926532E-6</v>
      </c>
      <c r="AX1701" s="13">
        <f t="shared" si="2277"/>
        <v>8.313187821426626E-3</v>
      </c>
      <c r="AY1701" s="13">
        <f t="shared" si="2278"/>
        <v>5.9760542978276494E-3</v>
      </c>
      <c r="AZ1701" s="13">
        <f t="shared" si="2279"/>
        <v>2.1479861719553668E-3</v>
      </c>
      <c r="BA1701" s="13">
        <f t="shared" si="2280"/>
        <v>5.1470355577688863E-4</v>
      </c>
      <c r="BB1701" s="13">
        <f t="shared" si="2281"/>
        <v>9.2500508309211819E-5</v>
      </c>
      <c r="BC1701" s="13">
        <f t="shared" si="2282"/>
        <v>1.3299063418433475E-5</v>
      </c>
      <c r="BD1701" s="13">
        <f t="shared" si="2283"/>
        <v>1.0484399973135492E-5</v>
      </c>
      <c r="BE1701" s="13">
        <f t="shared" si="2284"/>
        <v>2.292949683785584E-5</v>
      </c>
      <c r="BF1701" s="13">
        <f t="shared" si="2285"/>
        <v>2.507352955745761E-5</v>
      </c>
      <c r="BG1701" s="13">
        <f t="shared" si="2286"/>
        <v>1.8278694001715359E-5</v>
      </c>
      <c r="BH1701" s="13">
        <f t="shared" si="2287"/>
        <v>9.9939256749645798E-6</v>
      </c>
      <c r="BI1701" s="13">
        <f t="shared" si="2288"/>
        <v>4.3713648420327204E-6</v>
      </c>
      <c r="BJ1701" s="14">
        <f t="shared" si="2289"/>
        <v>0.70319686434374473</v>
      </c>
      <c r="BK1701" s="14">
        <f t="shared" si="2290"/>
        <v>0.18699798346535529</v>
      </c>
      <c r="BL1701" s="14">
        <f t="shared" si="2291"/>
        <v>0.10514516736305628</v>
      </c>
      <c r="BM1701" s="14">
        <f t="shared" si="2292"/>
        <v>0.54814723833950796</v>
      </c>
      <c r="BN1701" s="14">
        <f t="shared" si="2293"/>
        <v>0.44460507261959475</v>
      </c>
    </row>
    <row r="1702" spans="1:66" x14ac:dyDescent="0.25">
      <c r="A1702" t="s">
        <v>342</v>
      </c>
      <c r="B1702" t="s">
        <v>174</v>
      </c>
      <c r="C1702" t="s">
        <v>169</v>
      </c>
      <c r="D1702" t="s">
        <v>407</v>
      </c>
      <c r="E1702" s="10">
        <f>VLOOKUP(A1702,home!$A$2:$E$405,3,FALSE)</f>
        <v>1.3548</v>
      </c>
      <c r="F1702" s="10">
        <f>VLOOKUP(B1702,home!$B$2:$E$405,3,FALSE)</f>
        <v>0.98419999999999996</v>
      </c>
      <c r="G1702" s="10">
        <f>VLOOKUP(C1702,away!$B$2:$E$405,4,FALSE)</f>
        <v>1.0662</v>
      </c>
      <c r="H1702" s="10">
        <f>VLOOKUP(A1702,away!$A$2:$E$405,3,FALSE)</f>
        <v>1.1719999999999999</v>
      </c>
      <c r="I1702" s="10">
        <f>VLOOKUP(C1702,away!$B$2:$E$405,3,FALSE)</f>
        <v>1.0903</v>
      </c>
      <c r="J1702" s="10">
        <f>VLOOKUP(B1702,home!$B$2:$E$405,4,FALSE)</f>
        <v>0.61619999999999997</v>
      </c>
      <c r="K1702" s="12">
        <f t="shared" si="2238"/>
        <v>1.421664853392</v>
      </c>
      <c r="L1702" s="12">
        <f t="shared" si="2239"/>
        <v>0.78739983191999996</v>
      </c>
      <c r="M1702" s="13">
        <f t="shared" si="2240"/>
        <v>0.10980330114212231</v>
      </c>
      <c r="N1702" s="13">
        <f t="shared" si="2241"/>
        <v>0.15610349402017296</v>
      </c>
      <c r="O1702" s="13">
        <f t="shared" si="2242"/>
        <v>8.6459100863568242E-2</v>
      </c>
      <c r="P1702" s="13">
        <f t="shared" si="2243"/>
        <v>0.12291586495360889</v>
      </c>
      <c r="Q1702" s="13">
        <f t="shared" si="2244"/>
        <v>0.11096342547008407</v>
      </c>
      <c r="R1702" s="13">
        <f t="shared" si="2245"/>
        <v>3.4038940743963977E-2</v>
      </c>
      <c r="S1702" s="13">
        <f t="shared" si="2246"/>
        <v>3.4398578412817023E-2</v>
      </c>
      <c r="T1702" s="13">
        <f t="shared" si="2247"/>
        <v>8.7372582564411633E-2</v>
      </c>
      <c r="U1702" s="13">
        <f t="shared" si="2248"/>
        <v>4.8391965702386533E-2</v>
      </c>
      <c r="V1702" s="13">
        <f t="shared" si="2249"/>
        <v>4.2784900866740926E-3</v>
      </c>
      <c r="W1702" s="13">
        <f t="shared" si="2250"/>
        <v>5.2584267334267062E-2</v>
      </c>
      <c r="X1702" s="13">
        <f t="shared" si="2251"/>
        <v>4.1404843260638223E-2</v>
      </c>
      <c r="Y1702" s="13">
        <f t="shared" si="2252"/>
        <v>1.6301083312050241E-2</v>
      </c>
      <c r="Z1702" s="13">
        <f t="shared" si="2253"/>
        <v>8.9340854068440268E-3</v>
      </c>
      <c r="AA1702" s="13">
        <f t="shared" si="2254"/>
        <v>1.270127522011252E-2</v>
      </c>
      <c r="AB1702" s="13">
        <f t="shared" si="2255"/>
        <v>9.0284782868463552E-3</v>
      </c>
      <c r="AC1702" s="13">
        <f t="shared" si="2256"/>
        <v>2.993388542448642E-4</v>
      </c>
      <c r="AD1702" s="13">
        <f t="shared" si="2257"/>
        <v>1.8689301177624122E-2</v>
      </c>
      <c r="AE1702" s="13">
        <f t="shared" si="2258"/>
        <v>1.471595260596349E-2</v>
      </c>
      <c r="AF1702" s="13">
        <f t="shared" si="2259"/>
        <v>5.793669304239169E-3</v>
      </c>
      <c r="AG1702" s="13">
        <f t="shared" si="2260"/>
        <v>1.5206447454526619E-3</v>
      </c>
      <c r="AH1702" s="13">
        <f t="shared" si="2261"/>
        <v>1.7586743369269774E-3</v>
      </c>
      <c r="AI1702" s="13">
        <f t="shared" si="2262"/>
        <v>2.5002454933715644E-3</v>
      </c>
      <c r="AJ1702" s="13">
        <f t="shared" si="2263"/>
        <v>1.7772555713890469E-3</v>
      </c>
      <c r="AK1702" s="13">
        <f t="shared" si="2264"/>
        <v>8.4222059377964142E-4</v>
      </c>
      <c r="AL1702" s="13">
        <f t="shared" si="2265"/>
        <v>1.3403420043303291E-5</v>
      </c>
      <c r="AM1702" s="13">
        <f t="shared" si="2266"/>
        <v>5.3139845237371829E-3</v>
      </c>
      <c r="AN1702" s="13">
        <f t="shared" si="2267"/>
        <v>4.1842305208161391E-3</v>
      </c>
      <c r="AO1702" s="13">
        <f t="shared" si="2268"/>
        <v>1.6473312044025809E-3</v>
      </c>
      <c r="AP1702" s="13">
        <f t="shared" si="2269"/>
        <v>4.3236943782105447E-4</v>
      </c>
      <c r="AQ1702" s="13">
        <f t="shared" si="2270"/>
        <v>8.5111905666910775E-5</v>
      </c>
      <c r="AR1702" s="13">
        <f t="shared" si="2271"/>
        <v>2.7695597545966395E-4</v>
      </c>
      <c r="AS1702" s="13">
        <f t="shared" si="2272"/>
        <v>3.9373857624790153E-4</v>
      </c>
      <c r="AT1702" s="13">
        <f t="shared" si="2273"/>
        <v>2.7988214763812391E-4</v>
      </c>
      <c r="AU1702" s="13">
        <f t="shared" si="2274"/>
        <v>1.3263287079633048E-4</v>
      </c>
      <c r="AV1702" s="13">
        <f t="shared" si="2275"/>
        <v>4.7139872703906303E-5</v>
      </c>
      <c r="AW1702" s="13">
        <f t="shared" si="2276"/>
        <v>4.167788498014971E-7</v>
      </c>
      <c r="AX1702" s="13">
        <f t="shared" si="2277"/>
        <v>1.2591175048110301E-3</v>
      </c>
      <c r="AY1702" s="13">
        <f t="shared" si="2278"/>
        <v>9.9142891165573477E-4</v>
      </c>
      <c r="AZ1702" s="13">
        <f t="shared" si="2279"/>
        <v>3.9032547919917704E-4</v>
      </c>
      <c r="BA1702" s="13">
        <f t="shared" si="2280"/>
        <v>1.0244740557184182E-4</v>
      </c>
      <c r="BB1702" s="13">
        <f t="shared" si="2281"/>
        <v>2.0166767481977076E-5</v>
      </c>
      <c r="BC1702" s="13">
        <f t="shared" si="2282"/>
        <v>3.1758618651356951E-6</v>
      </c>
      <c r="BD1702" s="13">
        <f t="shared" si="2283"/>
        <v>3.6345848087696484E-5</v>
      </c>
      <c r="BE1702" s="13">
        <f t="shared" si="2284"/>
        <v>5.1671614793002931E-5</v>
      </c>
      <c r="BF1702" s="13">
        <f t="shared" si="2285"/>
        <v>3.6729859334611208E-5</v>
      </c>
      <c r="BG1702" s="13">
        <f t="shared" si="2286"/>
        <v>1.740585002868294E-5</v>
      </c>
      <c r="BH1702" s="13">
        <f t="shared" si="2287"/>
        <v>6.1863213072976667E-6</v>
      </c>
      <c r="BI1702" s="13">
        <f t="shared" si="2288"/>
        <v>1.7589751148750273E-6</v>
      </c>
      <c r="BJ1702" s="14">
        <f t="shared" si="2289"/>
        <v>0.51987895331793255</v>
      </c>
      <c r="BK1702" s="14">
        <f t="shared" si="2290"/>
        <v>0.27270040578116617</v>
      </c>
      <c r="BL1702" s="14">
        <f t="shared" si="2291"/>
        <v>0.198778604723857</v>
      </c>
      <c r="BM1702" s="14">
        <f t="shared" si="2292"/>
        <v>0.3790169099034732</v>
      </c>
      <c r="BN1702" s="14">
        <f t="shared" si="2293"/>
        <v>0.62028412719352044</v>
      </c>
    </row>
    <row r="1703" spans="1:66" x14ac:dyDescent="0.25">
      <c r="A1703" t="s">
        <v>346</v>
      </c>
      <c r="B1703" t="s">
        <v>231</v>
      </c>
      <c r="C1703" t="s">
        <v>321</v>
      </c>
      <c r="D1703" t="s">
        <v>407</v>
      </c>
      <c r="E1703" s="10">
        <f>VLOOKUP(A1703,home!$A$2:$E$405,3,FALSE)</f>
        <v>1.5866</v>
      </c>
      <c r="F1703" s="10">
        <f>VLOOKUP(B1703,home!$B$2:$E$405,3,FALSE)</f>
        <v>1.0084</v>
      </c>
      <c r="G1703" s="10">
        <f>VLOOKUP(C1703,away!$B$2:$E$405,4,FALSE)</f>
        <v>0.50419999999999998</v>
      </c>
      <c r="H1703" s="10">
        <f>VLOOKUP(A1703,away!$A$2:$E$405,3,FALSE)</f>
        <v>1.1788000000000001</v>
      </c>
      <c r="I1703" s="10">
        <f>VLOOKUP(C1703,away!$B$2:$E$405,3,FALSE)</f>
        <v>1.1028</v>
      </c>
      <c r="J1703" s="10">
        <f>VLOOKUP(B1703,home!$B$2:$E$405,4,FALSE)</f>
        <v>1.2725</v>
      </c>
      <c r="K1703" s="12">
        <f t="shared" si="2238"/>
        <v>0.80668341524799991</v>
      </c>
      <c r="L1703" s="12">
        <f t="shared" si="2239"/>
        <v>1.6542253644</v>
      </c>
      <c r="M1703" s="13">
        <f t="shared" si="2240"/>
        <v>8.5357344691497389E-2</v>
      </c>
      <c r="N1703" s="13">
        <f t="shared" si="2241"/>
        <v>6.8856354332237843E-2</v>
      </c>
      <c r="O1703" s="13">
        <f t="shared" si="2242"/>
        <v>0.14120028462650869</v>
      </c>
      <c r="P1703" s="13">
        <f t="shared" si="2243"/>
        <v>0.11390392783650168</v>
      </c>
      <c r="Q1703" s="13">
        <f t="shared" si="2244"/>
        <v>2.7772639537128021E-2</v>
      </c>
      <c r="R1703" s="13">
        <f t="shared" si="2245"/>
        <v>0.11678854614483504</v>
      </c>
      <c r="S1703" s="13">
        <f t="shared" si="2246"/>
        <v>3.7999380204113122E-2</v>
      </c>
      <c r="T1703" s="13">
        <f t="shared" si="2247"/>
        <v>4.5942204758655451E-2</v>
      </c>
      <c r="U1703" s="13">
        <f t="shared" si="2248"/>
        <v>9.4211383265964163E-2</v>
      </c>
      <c r="V1703" s="13">
        <f t="shared" si="2249"/>
        <v>5.6341941389585473E-3</v>
      </c>
      <c r="W1703" s="13">
        <f t="shared" si="2250"/>
        <v>7.4679092374206873E-3</v>
      </c>
      <c r="X1703" s="13">
        <f t="shared" si="2251"/>
        <v>1.2353604879578364E-2</v>
      </c>
      <c r="Y1703" s="13">
        <f t="shared" si="2252"/>
        <v>1.0217823266787069E-2</v>
      </c>
      <c r="Z1703" s="13">
        <f t="shared" si="2253"/>
        <v>6.4398191768061996E-2</v>
      </c>
      <c r="AA1703" s="13">
        <f t="shared" si="2254"/>
        <v>5.1948953271255885E-2</v>
      </c>
      <c r="AB1703" s="13">
        <f t="shared" si="2255"/>
        <v>2.0953179521707728E-2</v>
      </c>
      <c r="AC1703" s="13">
        <f t="shared" si="2256"/>
        <v>4.6990452677230285E-4</v>
      </c>
      <c r="AD1703" s="13">
        <f t="shared" si="2257"/>
        <v>1.5060596321011515E-3</v>
      </c>
      <c r="AE1703" s="13">
        <f t="shared" si="2258"/>
        <v>2.4913620437206577E-3</v>
      </c>
      <c r="AF1703" s="13">
        <f t="shared" si="2259"/>
        <v>2.0606371423130669E-3</v>
      </c>
      <c r="AG1703" s="13">
        <f t="shared" si="2260"/>
        <v>1.1362527425463362E-3</v>
      </c>
      <c r="AH1703" s="13">
        <f t="shared" si="2261"/>
        <v>2.6632280561055845E-2</v>
      </c>
      <c r="AI1703" s="13">
        <f t="shared" si="2262"/>
        <v>2.1483819038835446E-2</v>
      </c>
      <c r="AJ1703" s="13">
        <f t="shared" si="2263"/>
        <v>8.6653202574088917E-3</v>
      </c>
      <c r="AK1703" s="13">
        <f t="shared" si="2264"/>
        <v>2.3300567131547606E-3</v>
      </c>
      <c r="AL1703" s="13">
        <f t="shared" si="2265"/>
        <v>2.508230381390928E-5</v>
      </c>
      <c r="AM1703" s="13">
        <f t="shared" si="2266"/>
        <v>2.4298266551810071E-4</v>
      </c>
      <c r="AN1703" s="13">
        <f t="shared" si="2267"/>
        <v>4.0194808840956353E-4</v>
      </c>
      <c r="AO1703" s="13">
        <f t="shared" si="2268"/>
        <v>3.3245636150959685E-4</v>
      </c>
      <c r="AP1703" s="13">
        <f t="shared" si="2269"/>
        <v>1.8331924858843704E-4</v>
      </c>
      <c r="AQ1703" s="13">
        <f t="shared" si="2270"/>
        <v>7.5812837699435316E-5</v>
      </c>
      <c r="AR1703" s="13">
        <f t="shared" si="2271"/>
        <v>8.8111588031831254E-3</v>
      </c>
      <c r="AS1703" s="13">
        <f t="shared" si="2272"/>
        <v>7.1078156756442419E-3</v>
      </c>
      <c r="AT1703" s="13">
        <f t="shared" si="2273"/>
        <v>2.866878512090984E-3</v>
      </c>
      <c r="AU1703" s="13">
        <f t="shared" si="2274"/>
        <v>7.7088778307821972E-4</v>
      </c>
      <c r="AV1703" s="13">
        <f t="shared" si="2275"/>
        <v>1.5546559740662439E-4</v>
      </c>
      <c r="AW1703" s="13">
        <f t="shared" si="2276"/>
        <v>9.2974259304240363E-7</v>
      </c>
      <c r="AX1703" s="13">
        <f t="shared" si="2277"/>
        <v>3.2668347744367298E-5</v>
      </c>
      <c r="AY1703" s="13">
        <f t="shared" si="2278"/>
        <v>5.4040809451771918E-5</v>
      </c>
      <c r="AZ1703" s="13">
        <f t="shared" si="2279"/>
        <v>4.4697838853914183E-5</v>
      </c>
      <c r="BA1703" s="13">
        <f t="shared" si="2280"/>
        <v>2.4646766255336228E-5</v>
      </c>
      <c r="BB1703" s="13">
        <f t="shared" si="2281"/>
        <v>1.0192826472503794E-5</v>
      </c>
      <c r="BC1703" s="13">
        <f t="shared" si="2282"/>
        <v>3.3722464171487096E-6</v>
      </c>
      <c r="BD1703" s="13">
        <f t="shared" si="2283"/>
        <v>2.4292737303303132E-3</v>
      </c>
      <c r="BE1703" s="13">
        <f t="shared" si="2284"/>
        <v>1.9596548293551058E-3</v>
      </c>
      <c r="BF1703" s="13">
        <f t="shared" si="2285"/>
        <v>7.9041052522570664E-4</v>
      </c>
      <c r="BG1703" s="13">
        <f t="shared" si="2286"/>
        <v>2.1253702064567948E-4</v>
      </c>
      <c r="BH1703" s="13">
        <f t="shared" si="2287"/>
        <v>4.2862522420272844E-5</v>
      </c>
      <c r="BI1703" s="13">
        <f t="shared" si="2288"/>
        <v>6.915297194425935E-6</v>
      </c>
      <c r="BJ1703" s="14">
        <f t="shared" si="2289"/>
        <v>0.18121098560940882</v>
      </c>
      <c r="BK1703" s="14">
        <f t="shared" si="2290"/>
        <v>0.24344387451110872</v>
      </c>
      <c r="BL1703" s="14">
        <f t="shared" si="2291"/>
        <v>0.50936768369730112</v>
      </c>
      <c r="BM1703" s="14">
        <f t="shared" si="2292"/>
        <v>0.4444885273503133</v>
      </c>
      <c r="BN1703" s="14">
        <f t="shared" si="2293"/>
        <v>0.55387909716870865</v>
      </c>
    </row>
    <row r="1704" spans="1:66" x14ac:dyDescent="0.25">
      <c r="A1704" t="s">
        <v>346</v>
      </c>
      <c r="B1704" t="s">
        <v>241</v>
      </c>
      <c r="C1704" t="s">
        <v>234</v>
      </c>
      <c r="D1704" t="s">
        <v>407</v>
      </c>
      <c r="E1704" s="10">
        <f>VLOOKUP(A1704,home!$A$2:$E$405,3,FALSE)</f>
        <v>1.5866</v>
      </c>
      <c r="F1704" s="10">
        <f>VLOOKUP(B1704,home!$B$2:$E$405,3,FALSE)</f>
        <v>0.91679999999999995</v>
      </c>
      <c r="G1704" s="10">
        <f>VLOOKUP(C1704,away!$B$2:$E$405,4,FALSE)</f>
        <v>0.81940000000000002</v>
      </c>
      <c r="H1704" s="10">
        <f>VLOOKUP(A1704,away!$A$2:$E$405,3,FALSE)</f>
        <v>1.1788000000000001</v>
      </c>
      <c r="I1704" s="10">
        <f>VLOOKUP(C1704,away!$B$2:$E$405,3,FALSE)</f>
        <v>1.4420999999999999</v>
      </c>
      <c r="J1704" s="10">
        <f>VLOOKUP(B1704,home!$B$2:$E$405,4,FALSE)</f>
        <v>1.0797000000000001</v>
      </c>
      <c r="K1704" s="12">
        <f t="shared" si="2238"/>
        <v>1.191895044672</v>
      </c>
      <c r="L1704" s="12">
        <f t="shared" si="2239"/>
        <v>1.8354332941560003</v>
      </c>
      <c r="M1704" s="13">
        <f t="shared" si="2240"/>
        <v>4.8444893727151835E-2</v>
      </c>
      <c r="N1704" s="13">
        <f t="shared" si="2241"/>
        <v>5.7741228773053925E-2</v>
      </c>
      <c r="O1704" s="13">
        <f t="shared" si="2242"/>
        <v>8.8917370878663637E-2</v>
      </c>
      <c r="P1704" s="13">
        <f t="shared" si="2243"/>
        <v>0.10598017373554158</v>
      </c>
      <c r="Q1704" s="13">
        <f t="shared" si="2244"/>
        <v>3.441074222393764E-2</v>
      </c>
      <c r="R1704" s="13">
        <f t="shared" si="2245"/>
        <v>8.1600951469758237E-2</v>
      </c>
      <c r="S1704" s="13">
        <f t="shared" si="2246"/>
        <v>5.7961718774090926E-2</v>
      </c>
      <c r="T1704" s="13">
        <f t="shared" si="2247"/>
        <v>6.3158621954434835E-2</v>
      </c>
      <c r="U1704" s="13">
        <f t="shared" si="2248"/>
        <v>9.725976969732518E-2</v>
      </c>
      <c r="V1704" s="13">
        <f t="shared" si="2249"/>
        <v>1.4088844167023624E-2</v>
      </c>
      <c r="W1704" s="13">
        <f t="shared" si="2250"/>
        <v>1.3671331046732281E-2</v>
      </c>
      <c r="X1704" s="13">
        <f t="shared" si="2251"/>
        <v>2.509281617860103E-2</v>
      </c>
      <c r="Y1704" s="13">
        <f t="shared" si="2252"/>
        <v>2.302809512917034E-2</v>
      </c>
      <c r="Z1704" s="13">
        <f t="shared" si="2253"/>
        <v>4.9924367720800764E-2</v>
      </c>
      <c r="AA1704" s="13">
        <f t="shared" si="2254"/>
        <v>5.9504606494805178E-2</v>
      </c>
      <c r="AB1704" s="13">
        <f t="shared" si="2255"/>
        <v>3.5461622808157803E-2</v>
      </c>
      <c r="AC1704" s="13">
        <f t="shared" si="2256"/>
        <v>1.9263358293286938E-3</v>
      </c>
      <c r="AD1704" s="13">
        <f t="shared" si="2257"/>
        <v>4.073697932167668E-3</v>
      </c>
      <c r="AE1704" s="13">
        <f t="shared" si="2258"/>
        <v>7.4770008150349893E-3</v>
      </c>
      <c r="AF1704" s="13">
        <f t="shared" si="2259"/>
        <v>6.8617681181733867E-3</v>
      </c>
      <c r="AG1704" s="13">
        <f t="shared" si="2260"/>
        <v>4.1981058869578671E-3</v>
      </c>
      <c r="AH1704" s="13">
        <f t="shared" si="2261"/>
        <v>2.290821167611121E-2</v>
      </c>
      <c r="AI1704" s="13">
        <f t="shared" si="2262"/>
        <v>2.7304183979054198E-2</v>
      </c>
      <c r="AJ1704" s="13">
        <f t="shared" si="2263"/>
        <v>1.6271860791723658E-2</v>
      </c>
      <c r="AK1704" s="13">
        <f t="shared" si="2264"/>
        <v>6.46478341508268E-3</v>
      </c>
      <c r="AL1704" s="13">
        <f t="shared" si="2265"/>
        <v>1.6856546905857456E-4</v>
      </c>
      <c r="AM1704" s="13">
        <f t="shared" si="2266"/>
        <v>9.7108407576824377E-4</v>
      </c>
      <c r="AN1704" s="13">
        <f t="shared" si="2267"/>
        <v>1.7823600440897425E-3</v>
      </c>
      <c r="AO1704" s="13">
        <f t="shared" si="2268"/>
        <v>1.6357014835478355E-3</v>
      </c>
      <c r="AP1704" s="13">
        <f t="shared" si="2269"/>
        <v>1.000740320734687E-3</v>
      </c>
      <c r="AQ1704" s="13">
        <f t="shared" si="2270"/>
        <v>4.5919802587019972E-4</v>
      </c>
      <c r="AR1704" s="13">
        <f t="shared" si="2271"/>
        <v>8.4092988839815468E-3</v>
      </c>
      <c r="AS1704" s="13">
        <f t="shared" si="2272"/>
        <v>1.0023001668983386E-2</v>
      </c>
      <c r="AT1704" s="13">
        <f t="shared" si="2273"/>
        <v>5.9731830110002423E-3</v>
      </c>
      <c r="AU1704" s="13">
        <f t="shared" si="2274"/>
        <v>2.3731357439100557E-3</v>
      </c>
      <c r="AV1704" s="13">
        <f t="shared" si="2275"/>
        <v>7.0713218337509892E-4</v>
      </c>
      <c r="AW1704" s="13">
        <f t="shared" si="2276"/>
        <v>1.0243366983145261E-5</v>
      </c>
      <c r="AX1704" s="13">
        <f t="shared" si="2277"/>
        <v>1.9290504964467623E-4</v>
      </c>
      <c r="AY1704" s="13">
        <f t="shared" si="2278"/>
        <v>3.5406435072865485E-4</v>
      </c>
      <c r="AZ1704" s="13">
        <f t="shared" si="2279"/>
        <v>3.2493074880055029E-4</v>
      </c>
      <c r="BA1704" s="13">
        <f t="shared" si="2280"/>
        <v>1.9879623821452333E-4</v>
      </c>
      <c r="BB1704" s="13">
        <f t="shared" si="2281"/>
        <v>9.1219308592975875E-5</v>
      </c>
      <c r="BC1704" s="13">
        <f t="shared" si="2282"/>
        <v>3.3485391212287685E-5</v>
      </c>
      <c r="BD1704" s="13">
        <f t="shared" si="2283"/>
        <v>2.5724511920281051E-3</v>
      </c>
      <c r="BE1704" s="13">
        <f t="shared" si="2284"/>
        <v>3.0660918284388778E-3</v>
      </c>
      <c r="BF1704" s="13">
        <f t="shared" si="2285"/>
        <v>1.8272298284128055E-3</v>
      </c>
      <c r="BG1704" s="13">
        <f t="shared" si="2286"/>
        <v>7.2595539265403073E-4</v>
      </c>
      <c r="BH1704" s="13">
        <f t="shared" si="2287"/>
        <v>2.1631565878931378E-4</v>
      </c>
      <c r="BI1704" s="13">
        <f t="shared" si="2288"/>
        <v>5.1565112359188473E-5</v>
      </c>
      <c r="BJ1704" s="14">
        <f t="shared" si="2289"/>
        <v>0.24675789309546836</v>
      </c>
      <c r="BK1704" s="14">
        <f t="shared" si="2290"/>
        <v>0.2289245960529239</v>
      </c>
      <c r="BL1704" s="14">
        <f t="shared" si="2291"/>
        <v>0.47163872171461446</v>
      </c>
      <c r="BM1704" s="14">
        <f t="shared" si="2292"/>
        <v>0.57980639679195511</v>
      </c>
      <c r="BN1704" s="14">
        <f t="shared" si="2293"/>
        <v>0.41709536080810683</v>
      </c>
    </row>
    <row r="1705" spans="1:66" x14ac:dyDescent="0.25">
      <c r="A1705" t="s">
        <v>347</v>
      </c>
      <c r="B1705" t="s">
        <v>251</v>
      </c>
      <c r="C1705" t="s">
        <v>324</v>
      </c>
      <c r="D1705" t="s">
        <v>407</v>
      </c>
      <c r="E1705" s="10">
        <f>VLOOKUP(A1705,home!$A$2:$E$405,3,FALSE)</f>
        <v>1.1809000000000001</v>
      </c>
      <c r="F1705" s="10">
        <f>VLOOKUP(B1705,home!$B$2:$E$405,3,FALSE)</f>
        <v>0.9879</v>
      </c>
      <c r="G1705" s="10">
        <f>VLOOKUP(C1705,away!$B$2:$E$405,4,FALSE)</f>
        <v>0.70569999999999999</v>
      </c>
      <c r="H1705" s="10">
        <f>VLOOKUP(A1705,away!$A$2:$E$405,3,FALSE)</f>
        <v>0.92459999999999998</v>
      </c>
      <c r="I1705" s="10">
        <f>VLOOKUP(C1705,away!$B$2:$E$405,3,FALSE)</f>
        <v>0.72099999999999997</v>
      </c>
      <c r="J1705" s="10">
        <f>VLOOKUP(B1705,home!$B$2:$E$405,4,FALSE)</f>
        <v>0.90129999999999999</v>
      </c>
      <c r="K1705" s="12">
        <f t="shared" si="2238"/>
        <v>0.823277460327</v>
      </c>
      <c r="L1705" s="12">
        <f t="shared" si="2239"/>
        <v>0.6008395675799999</v>
      </c>
      <c r="M1705" s="13">
        <f t="shared" si="2240"/>
        <v>0.24072091925206096</v>
      </c>
      <c r="N1705" s="13">
        <f t="shared" si="2241"/>
        <v>0.1981801070494176</v>
      </c>
      <c r="O1705" s="13">
        <f t="shared" si="2242"/>
        <v>0.14463465303086837</v>
      </c>
      <c r="P1705" s="13">
        <f t="shared" si="2243"/>
        <v>0.11907444982253015</v>
      </c>
      <c r="Q1705" s="13">
        <f t="shared" si="2244"/>
        <v>8.1578607609488749E-2</v>
      </c>
      <c r="R1705" s="13">
        <f t="shared" si="2245"/>
        <v>4.3451111192075134E-2</v>
      </c>
      <c r="S1705" s="13">
        <f t="shared" si="2246"/>
        <v>1.4725272573518616E-2</v>
      </c>
      <c r="T1705" s="13">
        <f t="shared" si="2247"/>
        <v>4.901565531986371E-2</v>
      </c>
      <c r="U1705" s="13">
        <f t="shared" si="2248"/>
        <v>3.5772320470597703E-2</v>
      </c>
      <c r="V1705" s="13">
        <f t="shared" si="2249"/>
        <v>8.0932989659491085E-4</v>
      </c>
      <c r="W1705" s="13">
        <f t="shared" si="2250"/>
        <v>2.2387276296584258E-2</v>
      </c>
      <c r="X1705" s="13">
        <f t="shared" si="2251"/>
        <v>1.3451161409333666E-2</v>
      </c>
      <c r="Y1705" s="13">
        <f t="shared" si="2252"/>
        <v>4.0409950023164104E-3</v>
      </c>
      <c r="Z1705" s="13">
        <f t="shared" si="2253"/>
        <v>8.7023822865056385E-3</v>
      </c>
      <c r="AA1705" s="13">
        <f t="shared" si="2254"/>
        <v>7.164475187629033E-3</v>
      </c>
      <c r="AB1705" s="13">
        <f t="shared" si="2255"/>
        <v>2.9491754685235187E-3</v>
      </c>
      <c r="AC1705" s="13">
        <f t="shared" si="2256"/>
        <v>2.502132772189966E-5</v>
      </c>
      <c r="AD1705" s="13">
        <f t="shared" si="2257"/>
        <v>4.6077349932726825E-3</v>
      </c>
      <c r="AE1705" s="13">
        <f t="shared" si="2258"/>
        <v>2.7685095008811922E-3</v>
      </c>
      <c r="AF1705" s="13">
        <f t="shared" si="2259"/>
        <v>8.317150256752883E-4</v>
      </c>
      <c r="AG1705" s="13">
        <f t="shared" si="2260"/>
        <v>1.665757654588429E-4</v>
      </c>
      <c r="AH1705" s="13">
        <f t="shared" si="2261"/>
        <v>1.3071839024849745E-3</v>
      </c>
      <c r="AI1705" s="13">
        <f t="shared" si="2262"/>
        <v>1.0761750434181666E-3</v>
      </c>
      <c r="AJ1705" s="13">
        <f t="shared" si="2263"/>
        <v>4.4299532830630359E-4</v>
      </c>
      <c r="AK1705" s="13">
        <f t="shared" si="2264"/>
        <v>1.2156935627491306E-4</v>
      </c>
      <c r="AL1705" s="13">
        <f t="shared" si="2265"/>
        <v>4.9507967011286945E-7</v>
      </c>
      <c r="AM1705" s="13">
        <f t="shared" si="2266"/>
        <v>7.5868887262427632E-4</v>
      </c>
      <c r="AN1705" s="13">
        <f t="shared" si="2267"/>
        <v>4.5585029415532775E-4</v>
      </c>
      <c r="AO1705" s="13">
        <f t="shared" si="2268"/>
        <v>1.3694644681075142E-4</v>
      </c>
      <c r="AP1705" s="13">
        <f t="shared" si="2269"/>
        <v>2.7427614627796446E-5</v>
      </c>
      <c r="AQ1705" s="13">
        <f t="shared" si="2270"/>
        <v>4.1198990281790234E-6</v>
      </c>
      <c r="AR1705" s="13">
        <f t="shared" si="2271"/>
        <v>1.5708156214332182E-4</v>
      </c>
      <c r="AS1705" s="13">
        <f t="shared" si="2272"/>
        <v>1.2932170954555182E-4</v>
      </c>
      <c r="AT1705" s="13">
        <f t="shared" si="2273"/>
        <v>5.3233824299903932E-5</v>
      </c>
      <c r="AU1705" s="13">
        <f t="shared" si="2274"/>
        <v>1.4608735891039547E-5</v>
      </c>
      <c r="AV1705" s="13">
        <f t="shared" si="2275"/>
        <v>3.0067607457407324E-6</v>
      </c>
      <c r="AW1705" s="13">
        <f t="shared" si="2276"/>
        <v>6.8026377138047685E-9</v>
      </c>
      <c r="AX1705" s="13">
        <f t="shared" si="2277"/>
        <v>1.0410190803874481E-4</v>
      </c>
      <c r="AY1705" s="13">
        <f t="shared" si="2278"/>
        <v>6.2548545410252347E-5</v>
      </c>
      <c r="AZ1705" s="13">
        <f t="shared" si="2279"/>
        <v>1.8790820488526999E-5</v>
      </c>
      <c r="BA1705" s="13">
        <f t="shared" si="2280"/>
        <v>3.7634228189333213E-6</v>
      </c>
      <c r="BB1705" s="13">
        <f t="shared" si="2281"/>
        <v>5.6530333478715019E-7</v>
      </c>
      <c r="BC1705" s="13">
        <f t="shared" si="2282"/>
        <v>6.7931322245008679E-8</v>
      </c>
      <c r="BD1705" s="13">
        <f t="shared" si="2283"/>
        <v>1.5730136312164051E-5</v>
      </c>
      <c r="BE1705" s="13">
        <f t="shared" si="2284"/>
        <v>1.2950266673675941E-5</v>
      </c>
      <c r="BF1705" s="13">
        <f t="shared" si="2285"/>
        <v>5.3308313288306572E-6</v>
      </c>
      <c r="BG1705" s="13">
        <f t="shared" si="2286"/>
        <v>1.4629177592771032E-6</v>
      </c>
      <c r="BH1705" s="13">
        <f t="shared" si="2287"/>
        <v>3.0109680438122975E-7</v>
      </c>
      <c r="BI1705" s="13">
        <f t="shared" si="2288"/>
        <v>4.9577242484710877E-8</v>
      </c>
      <c r="BJ1705" s="14">
        <f t="shared" si="2289"/>
        <v>0.37860120903095223</v>
      </c>
      <c r="BK1705" s="14">
        <f t="shared" si="2290"/>
        <v>0.37541803649750694</v>
      </c>
      <c r="BL1705" s="14">
        <f t="shared" si="2291"/>
        <v>0.23731273639892445</v>
      </c>
      <c r="BM1705" s="14">
        <f t="shared" si="2292"/>
        <v>0.17233197451467569</v>
      </c>
      <c r="BN1705" s="14">
        <f t="shared" si="2293"/>
        <v>0.82763984795644097</v>
      </c>
    </row>
    <row r="1706" spans="1:66" x14ac:dyDescent="0.25">
      <c r="A1706" t="s">
        <v>348</v>
      </c>
      <c r="B1706" t="s">
        <v>273</v>
      </c>
      <c r="C1706" t="s">
        <v>263</v>
      </c>
      <c r="D1706" t="s">
        <v>407</v>
      </c>
      <c r="E1706" s="10">
        <f>VLOOKUP(A1706,home!$A$2:$E$405,3,FALSE)</f>
        <v>1.5417000000000001</v>
      </c>
      <c r="F1706" s="10">
        <f>VLOOKUP(B1706,home!$B$2:$E$405,3,FALSE)</f>
        <v>2.0179999999999998</v>
      </c>
      <c r="G1706" s="10">
        <f>VLOOKUP(C1706,away!$B$2:$E$405,4,FALSE)</f>
        <v>0.97299999999999998</v>
      </c>
      <c r="H1706" s="10">
        <f>VLOOKUP(A1706,away!$A$2:$E$405,3,FALSE)</f>
        <v>1.125</v>
      </c>
      <c r="I1706" s="10">
        <f>VLOOKUP(C1706,away!$B$2:$E$405,3,FALSE)</f>
        <v>1.5556000000000001</v>
      </c>
      <c r="J1706" s="10">
        <f>VLOOKUP(B1706,home!$B$2:$E$405,4,FALSE)</f>
        <v>1.0864</v>
      </c>
      <c r="K1706" s="12">
        <f t="shared" si="2238"/>
        <v>3.0271495337999998</v>
      </c>
      <c r="L1706" s="12">
        <f t="shared" si="2239"/>
        <v>1.9012543200000003</v>
      </c>
      <c r="M1706" s="13">
        <f t="shared" si="2240"/>
        <v>7.2380470474466682E-3</v>
      </c>
      <c r="N1706" s="13">
        <f t="shared" si="2241"/>
        <v>2.1910650745300644E-2</v>
      </c>
      <c r="O1706" s="13">
        <f t="shared" si="2242"/>
        <v>1.3761368217321223E-2</v>
      </c>
      <c r="P1706" s="13">
        <f t="shared" si="2243"/>
        <v>4.165771938351407E-2</v>
      </c>
      <c r="Q1706" s="13">
        <f t="shared" si="2244"/>
        <v>3.3163408094445741E-2</v>
      </c>
      <c r="R1706" s="13">
        <f t="shared" si="2245"/>
        <v>1.3081930386146341E-2</v>
      </c>
      <c r="S1706" s="13">
        <f t="shared" si="2246"/>
        <v>5.993901299825697E-2</v>
      </c>
      <c r="T1706" s="13">
        <f t="shared" si="2247"/>
        <v>6.3052072905487935E-2</v>
      </c>
      <c r="U1706" s="13">
        <f t="shared" si="2248"/>
        <v>3.9600959469626947E-2</v>
      </c>
      <c r="V1706" s="13">
        <f t="shared" si="2249"/>
        <v>3.8330207140720364E-2</v>
      </c>
      <c r="W1706" s="13">
        <f t="shared" si="2250"/>
        <v>3.3463531784106861E-2</v>
      </c>
      <c r="X1706" s="13">
        <f t="shared" si="2251"/>
        <v>6.3622684366990465E-2</v>
      </c>
      <c r="Y1706" s="13">
        <f t="shared" si="2252"/>
        <v>6.048145175136857E-2</v>
      </c>
      <c r="Z1706" s="13">
        <f t="shared" si="2253"/>
        <v>8.2906922202000011E-3</v>
      </c>
      <c r="AA1706" s="13">
        <f t="shared" si="2254"/>
        <v>2.509716508925772E-2</v>
      </c>
      <c r="AB1706" s="13">
        <f t="shared" si="2255"/>
        <v>3.7986435799824081E-2</v>
      </c>
      <c r="AC1706" s="13">
        <f t="shared" si="2256"/>
        <v>1.3787809426640976E-2</v>
      </c>
      <c r="AD1706" s="13">
        <f t="shared" si="2257"/>
        <v>2.5324778659890138E-2</v>
      </c>
      <c r="AE1706" s="13">
        <f t="shared" si="2258"/>
        <v>4.8148844830159937E-2</v>
      </c>
      <c r="AF1706" s="13">
        <f t="shared" si="2259"/>
        <v>4.5771599618175639E-2</v>
      </c>
      <c r="AG1706" s="13">
        <f t="shared" si="2260"/>
        <v>2.9007817169122267E-2</v>
      </c>
      <c r="AH1706" s="13">
        <f t="shared" si="2261"/>
        <v>3.9406785998614127E-3</v>
      </c>
      <c r="AI1706" s="13">
        <f t="shared" si="2262"/>
        <v>1.1929023386426112E-2</v>
      </c>
      <c r="AJ1706" s="13">
        <f t="shared" si="2263"/>
        <v>1.8055468791454556E-2</v>
      </c>
      <c r="AK1706" s="13">
        <f t="shared" si="2264"/>
        <v>1.8218867978197367E-2</v>
      </c>
      <c r="AL1706" s="13">
        <f t="shared" si="2265"/>
        <v>3.1741639270554175E-3</v>
      </c>
      <c r="AM1706" s="13">
        <f t="shared" si="2266"/>
        <v>1.5332378382774927E-2</v>
      </c>
      <c r="AN1706" s="13">
        <f t="shared" si="2267"/>
        <v>2.9150750636125444E-2</v>
      </c>
      <c r="AO1706" s="13">
        <f t="shared" si="2268"/>
        <v>2.7711495289088135E-2</v>
      </c>
      <c r="AP1706" s="13">
        <f t="shared" si="2269"/>
        <v>1.7562200044012825E-2</v>
      </c>
      <c r="AQ1706" s="13">
        <f t="shared" si="2270"/>
        <v>8.3475521755958966E-3</v>
      </c>
      <c r="AR1706" s="13">
        <f t="shared" si="2271"/>
        <v>1.4984464423436115E-3</v>
      </c>
      <c r="AS1706" s="13">
        <f t="shared" si="2272"/>
        <v>4.5360214493647315E-3</v>
      </c>
      <c r="AT1706" s="13">
        <f t="shared" si="2273"/>
        <v>6.865607607875625E-3</v>
      </c>
      <c r="AU1706" s="13">
        <f t="shared" si="2274"/>
        <v>6.9277402898114768E-3</v>
      </c>
      <c r="AV1706" s="13">
        <f t="shared" si="2275"/>
        <v>5.2428264471475715E-3</v>
      </c>
      <c r="AW1706" s="13">
        <f t="shared" si="2276"/>
        <v>5.0745897678601472E-4</v>
      </c>
      <c r="AX1706" s="13">
        <f t="shared" si="2277"/>
        <v>7.7355670122437178E-3</v>
      </c>
      <c r="AY1706" s="13">
        <f t="shared" si="2278"/>
        <v>1.4707280199677861E-2</v>
      </c>
      <c r="AZ1706" s="13">
        <f t="shared" si="2279"/>
        <v>1.3981140007544003E-2</v>
      </c>
      <c r="BA1706" s="13">
        <f t="shared" si="2280"/>
        <v>8.8605676126226243E-3</v>
      </c>
      <c r="BB1706" s="13">
        <f t="shared" si="2281"/>
        <v>4.2115481127877148E-3</v>
      </c>
      <c r="BC1706" s="13">
        <f t="shared" si="2282"/>
        <v>1.6014448086650967E-3</v>
      </c>
      <c r="BD1706" s="13">
        <f t="shared" si="2283"/>
        <v>4.748212952990703E-4</v>
      </c>
      <c r="BE1706" s="13">
        <f t="shared" si="2284"/>
        <v>1.4373550627028928E-3</v>
      </c>
      <c r="BF1706" s="13">
        <f t="shared" si="2285"/>
        <v>2.1755443539830661E-3</v>
      </c>
      <c r="BG1706" s="13">
        <f t="shared" si="2286"/>
        <v>2.1952326923070204E-3</v>
      </c>
      <c r="BH1706" s="13">
        <f t="shared" si="2287"/>
        <v>1.6613244052749287E-3</v>
      </c>
      <c r="BI1706" s="13">
        <f t="shared" si="2288"/>
        <v>1.0058154797837127E-3</v>
      </c>
      <c r="BJ1706" s="14">
        <f t="shared" si="2289"/>
        <v>0.57314876420618643</v>
      </c>
      <c r="BK1706" s="14">
        <f t="shared" si="2290"/>
        <v>0.17883424012331234</v>
      </c>
      <c r="BL1706" s="14">
        <f t="shared" si="2291"/>
        <v>0.21569263324400947</v>
      </c>
      <c r="BM1706" s="14">
        <f t="shared" si="2292"/>
        <v>0.83095338469664182</v>
      </c>
      <c r="BN1706" s="14">
        <f t="shared" si="2293"/>
        <v>0.13081312387417468</v>
      </c>
    </row>
    <row r="1707" spans="1:66" x14ac:dyDescent="0.25">
      <c r="A1707" t="s">
        <v>338</v>
      </c>
      <c r="B1707" t="s">
        <v>72</v>
      </c>
      <c r="C1707" t="s">
        <v>85</v>
      </c>
      <c r="D1707" t="s">
        <v>410</v>
      </c>
      <c r="E1707" s="10">
        <f>VLOOKUP(A1707,home!$A$2:$E$405,3,FALSE)</f>
        <v>1.4215</v>
      </c>
      <c r="F1707" s="10">
        <f>VLOOKUP(B1707,home!$B$2:$E$405,3,FALSE)</f>
        <v>0.93799999999999994</v>
      </c>
      <c r="G1707" s="10">
        <f>VLOOKUP(C1707,away!$B$2:$E$405,4,FALSE)</f>
        <v>1.2897000000000001</v>
      </c>
      <c r="H1707" s="10">
        <f>VLOOKUP(A1707,away!$A$2:$E$405,3,FALSE)</f>
        <v>1.0277000000000001</v>
      </c>
      <c r="I1707" s="10">
        <f>VLOOKUP(C1707,away!$B$2:$E$405,3,FALSE)</f>
        <v>1.6216999999999999</v>
      </c>
      <c r="J1707" s="10">
        <f>VLOOKUP(B1707,home!$B$2:$E$405,4,FALSE)</f>
        <v>0.64870000000000005</v>
      </c>
      <c r="K1707" s="12">
        <f t="shared" si="2238"/>
        <v>1.7196434199000001</v>
      </c>
      <c r="L1707" s="12">
        <f t="shared" si="2239"/>
        <v>1.0811371010830002</v>
      </c>
      <c r="M1707" s="13">
        <f t="shared" si="2240"/>
        <v>6.0762617613683609E-2</v>
      </c>
      <c r="N1707" s="13">
        <f t="shared" si="2241"/>
        <v>0.10449003555527087</v>
      </c>
      <c r="O1707" s="13">
        <f t="shared" si="2242"/>
        <v>6.5692720261072757E-2</v>
      </c>
      <c r="P1707" s="13">
        <f t="shared" si="2243"/>
        <v>0.11296805413228517</v>
      </c>
      <c r="Q1707" s="13">
        <f t="shared" si="2244"/>
        <v>8.9842801043869325E-2</v>
      </c>
      <c r="R1707" s="13">
        <f t="shared" si="2245"/>
        <v>3.5511418572656328E-2</v>
      </c>
      <c r="S1707" s="13">
        <f t="shared" si="2246"/>
        <v>5.2506712826180933E-2</v>
      </c>
      <c r="T1707" s="13">
        <f t="shared" si="2247"/>
        <v>9.7132385473745642E-2</v>
      </c>
      <c r="U1707" s="13">
        <f t="shared" si="2248"/>
        <v>6.1066977279783108E-2</v>
      </c>
      <c r="V1707" s="13">
        <f t="shared" si="2249"/>
        <v>1.0846546792905813E-2</v>
      </c>
      <c r="W1707" s="13">
        <f t="shared" si="2250"/>
        <v>5.1499193880158251E-2</v>
      </c>
      <c r="X1707" s="13">
        <f t="shared" si="2251"/>
        <v>5.5677689179705683E-2</v>
      </c>
      <c r="Y1707" s="13">
        <f t="shared" si="2252"/>
        <v>3.0097607737373661E-2</v>
      </c>
      <c r="Z1707" s="13">
        <f t="shared" si="2253"/>
        <v>1.2797570710328892E-2</v>
      </c>
      <c r="AA1707" s="13">
        <f t="shared" si="2254"/>
        <v>2.2007258262722051E-2</v>
      </c>
      <c r="AB1707" s="13">
        <f t="shared" si="2255"/>
        <v>1.8922318430764948E-2</v>
      </c>
      <c r="AC1707" s="13">
        <f t="shared" si="2256"/>
        <v>1.2603486047124818E-3</v>
      </c>
      <c r="AD1707" s="13">
        <f t="shared" si="2257"/>
        <v>2.2140062471542116E-2</v>
      </c>
      <c r="AE1707" s="13">
        <f t="shared" si="2258"/>
        <v>2.3936442958279569E-2</v>
      </c>
      <c r="AF1707" s="13">
        <f t="shared" si="2259"/>
        <v>1.2939288275076483E-2</v>
      </c>
      <c r="AG1707" s="13">
        <f t="shared" si="2260"/>
        <v>4.6630482052644811E-3</v>
      </c>
      <c r="AH1707" s="13">
        <f t="shared" si="2261"/>
        <v>3.4589821246674224E-3</v>
      </c>
      <c r="AI1707" s="13">
        <f t="shared" si="2262"/>
        <v>5.9482158502360549E-3</v>
      </c>
      <c r="AJ1707" s="13">
        <f t="shared" si="2263"/>
        <v>5.1144051235016601E-3</v>
      </c>
      <c r="AK1707" s="13">
        <f t="shared" si="2264"/>
        <v>2.9316510391108257E-3</v>
      </c>
      <c r="AL1707" s="13">
        <f t="shared" si="2265"/>
        <v>9.3728107836253728E-5</v>
      </c>
      <c r="AM1707" s="13">
        <f t="shared" si="2266"/>
        <v>7.6146025490724627E-3</v>
      </c>
      <c r="AN1707" s="13">
        <f t="shared" si="2267"/>
        <v>8.2324293258034271E-3</v>
      </c>
      <c r="AO1707" s="13">
        <f t="shared" si="2268"/>
        <v>4.4501923880848962E-3</v>
      </c>
      <c r="AP1707" s="13">
        <f t="shared" si="2269"/>
        <v>1.6037560325719131E-3</v>
      </c>
      <c r="AQ1707" s="13">
        <f t="shared" si="2270"/>
        <v>4.3347003697479289E-4</v>
      </c>
      <c r="AR1707" s="13">
        <f t="shared" si="2271"/>
        <v>7.4792678139217101E-4</v>
      </c>
      <c r="AS1707" s="13">
        <f t="shared" si="2272"/>
        <v>1.2861673681880325E-3</v>
      </c>
      <c r="AT1707" s="13">
        <f t="shared" si="2273"/>
        <v>1.1058746257973258E-3</v>
      </c>
      <c r="AU1707" s="13">
        <f t="shared" si="2274"/>
        <v>6.3390334116224885E-4</v>
      </c>
      <c r="AV1707" s="13">
        <f t="shared" si="2275"/>
        <v>2.7252192737057141E-4</v>
      </c>
      <c r="AW1707" s="13">
        <f t="shared" si="2276"/>
        <v>4.8404587372566207E-6</v>
      </c>
      <c r="AX1707" s="13">
        <f t="shared" si="2277"/>
        <v>2.1824001947777037E-3</v>
      </c>
      <c r="AY1707" s="13">
        <f t="shared" si="2278"/>
        <v>2.3594738199849414E-3</v>
      </c>
      <c r="AZ1707" s="13">
        <f t="shared" si="2279"/>
        <v>1.2754573429098761E-3</v>
      </c>
      <c r="BA1707" s="13">
        <f t="shared" si="2280"/>
        <v>4.5964808475620314E-4</v>
      </c>
      <c r="BB1707" s="13">
        <f t="shared" si="2281"/>
        <v>1.2423564946791865E-4</v>
      </c>
      <c r="BC1707" s="13">
        <f t="shared" si="2282"/>
        <v>2.6863153983381879E-5</v>
      </c>
      <c r="BD1707" s="13">
        <f t="shared" si="2283"/>
        <v>1.3476856537611171E-4</v>
      </c>
      <c r="BE1707" s="13">
        <f t="shared" si="2284"/>
        <v>2.3175387665839349E-4</v>
      </c>
      <c r="BF1707" s="13">
        <f t="shared" si="2285"/>
        <v>1.9926701451596136E-4</v>
      </c>
      <c r="BG1707" s="13">
        <f t="shared" si="2286"/>
        <v>1.1422273677183025E-4</v>
      </c>
      <c r="BH1707" s="13">
        <f t="shared" si="2287"/>
        <v>4.9105594423161902E-5</v>
      </c>
      <c r="BI1707" s="13">
        <f t="shared" si="2288"/>
        <v>1.6888822466013692E-5</v>
      </c>
      <c r="BJ1707" s="14">
        <f t="shared" si="2289"/>
        <v>0.52118108335867352</v>
      </c>
      <c r="BK1707" s="14">
        <f t="shared" si="2290"/>
        <v>0.24079748189758921</v>
      </c>
      <c r="BL1707" s="14">
        <f t="shared" si="2291"/>
        <v>0.22544634759863702</v>
      </c>
      <c r="BM1707" s="14">
        <f t="shared" si="2292"/>
        <v>0.52860020302514277</v>
      </c>
      <c r="BN1707" s="14">
        <f t="shared" si="2293"/>
        <v>0.46926764717883807</v>
      </c>
    </row>
    <row r="1708" spans="1:66" x14ac:dyDescent="0.25">
      <c r="A1708" t="s">
        <v>338</v>
      </c>
      <c r="B1708" t="s">
        <v>73</v>
      </c>
      <c r="C1708" t="s">
        <v>93</v>
      </c>
      <c r="D1708" t="s">
        <v>410</v>
      </c>
      <c r="E1708" s="10">
        <f>VLOOKUP(A1708,home!$A$2:$E$405,3,FALSE)</f>
        <v>1.4215</v>
      </c>
      <c r="F1708" s="10">
        <f>VLOOKUP(B1708,home!$B$2:$E$405,3,FALSE)</f>
        <v>0.54110000000000003</v>
      </c>
      <c r="G1708" s="10">
        <f>VLOOKUP(C1708,away!$B$2:$E$405,4,FALSE)</f>
        <v>0.99660000000000004</v>
      </c>
      <c r="H1708" s="10">
        <f>VLOOKUP(A1708,away!$A$2:$E$405,3,FALSE)</f>
        <v>1.0277000000000001</v>
      </c>
      <c r="I1708" s="10">
        <f>VLOOKUP(C1708,away!$B$2:$E$405,3,FALSE)</f>
        <v>0.56759999999999999</v>
      </c>
      <c r="J1708" s="10">
        <f>VLOOKUP(B1708,home!$B$2:$E$405,4,FALSE)</f>
        <v>0.74850000000000005</v>
      </c>
      <c r="K1708" s="12">
        <f t="shared" si="2238"/>
        <v>0.76655845959000002</v>
      </c>
      <c r="L1708" s="12">
        <f t="shared" si="2239"/>
        <v>0.4366169062200001</v>
      </c>
      <c r="M1708" s="13">
        <f t="shared" si="2240"/>
        <v>0.30023932696636868</v>
      </c>
      <c r="N1708" s="13">
        <f t="shared" si="2241"/>
        <v>0.23015099598767794</v>
      </c>
      <c r="O1708" s="13">
        <f t="shared" si="2242"/>
        <v>0.13108956606563094</v>
      </c>
      <c r="P1708" s="13">
        <f t="shared" si="2243"/>
        <v>0.1004878158315916</v>
      </c>
      <c r="Q1708" s="13">
        <f t="shared" si="2244"/>
        <v>8.821209647870934E-2</v>
      </c>
      <c r="R1708" s="13">
        <f t="shared" si="2245"/>
        <v>2.8617960386649044E-2</v>
      </c>
      <c r="S1708" s="13">
        <f t="shared" si="2246"/>
        <v>8.4081266373666752E-3</v>
      </c>
      <c r="T1708" s="13">
        <f t="shared" si="2247"/>
        <v>3.8514892655714235E-2</v>
      </c>
      <c r="U1708" s="13">
        <f t="shared" si="2248"/>
        <v>2.1937339630597331E-2</v>
      </c>
      <c r="V1708" s="13">
        <f t="shared" si="2249"/>
        <v>3.1268177126170677E-4</v>
      </c>
      <c r="W1708" s="13">
        <f t="shared" si="2250"/>
        <v>2.2539909597974628E-2</v>
      </c>
      <c r="X1708" s="13">
        <f t="shared" si="2251"/>
        <v>9.8413055951461683E-3</v>
      </c>
      <c r="Y1708" s="13">
        <f t="shared" si="2252"/>
        <v>2.1484402010591482E-3</v>
      </c>
      <c r="Z1708" s="13">
        <f t="shared" si="2253"/>
        <v>4.1650284421150749E-3</v>
      </c>
      <c r="AA1708" s="13">
        <f t="shared" si="2254"/>
        <v>3.1927377867362696E-3</v>
      </c>
      <c r="AB1708" s="13">
        <f t="shared" si="2255"/>
        <v>1.2237100798376704E-3</v>
      </c>
      <c r="AC1708" s="13">
        <f t="shared" si="2256"/>
        <v>6.5407629477453963E-6</v>
      </c>
      <c r="AD1708" s="13">
        <f t="shared" si="2257"/>
        <v>4.3195395951803224E-3</v>
      </c>
      <c r="AE1708" s="13">
        <f t="shared" si="2258"/>
        <v>1.8859840143424238E-3</v>
      </c>
      <c r="AF1708" s="13">
        <f t="shared" si="2259"/>
        <v>4.1172625276128267E-4</v>
      </c>
      <c r="AG1708" s="13">
        <f t="shared" si="2260"/>
        <v>5.9922214230061676E-5</v>
      </c>
      <c r="AH1708" s="13">
        <f t="shared" si="2261"/>
        <v>4.5463045817864756E-4</v>
      </c>
      <c r="AI1708" s="13">
        <f t="shared" si="2262"/>
        <v>3.4850082370412001E-4</v>
      </c>
      <c r="AJ1708" s="13">
        <f t="shared" si="2263"/>
        <v>1.335731272922382E-4</v>
      </c>
      <c r="AK1708" s="13">
        <f t="shared" si="2264"/>
        <v>3.4130536899919028E-5</v>
      </c>
      <c r="AL1708" s="13">
        <f t="shared" si="2265"/>
        <v>8.7565741521231364E-8</v>
      </c>
      <c r="AM1708" s="13">
        <f t="shared" si="2266"/>
        <v>6.6223592364388832E-4</v>
      </c>
      <c r="AN1708" s="13">
        <f t="shared" si="2267"/>
        <v>2.8914340016913872E-4</v>
      </c>
      <c r="AO1708" s="13">
        <f t="shared" si="2268"/>
        <v>6.3122448417890395E-5</v>
      </c>
      <c r="AP1708" s="13">
        <f t="shared" si="2269"/>
        <v>9.1867760470836165E-6</v>
      </c>
      <c r="AQ1708" s="13">
        <f t="shared" si="2270"/>
        <v>1.0027754339534123E-6</v>
      </c>
      <c r="AR1708" s="13">
        <f t="shared" si="2271"/>
        <v>3.969986882466844E-5</v>
      </c>
      <c r="AS1708" s="13">
        <f t="shared" si="2272"/>
        <v>3.0432270292162902E-5</v>
      </c>
      <c r="AT1708" s="13">
        <f t="shared" si="2273"/>
        <v>1.1664057118493456E-5</v>
      </c>
      <c r="AU1708" s="13">
        <f t="shared" si="2274"/>
        <v>2.9803938857740391E-6</v>
      </c>
      <c r="AV1708" s="13">
        <f t="shared" si="2275"/>
        <v>5.7116153651260046E-7</v>
      </c>
      <c r="AW1708" s="13">
        <f t="shared" si="2276"/>
        <v>8.1409963067821212E-10</v>
      </c>
      <c r="AX1708" s="13">
        <f t="shared" si="2277"/>
        <v>8.4607091585603262E-5</v>
      </c>
      <c r="AY1708" s="13">
        <f t="shared" si="2278"/>
        <v>3.6940886572378298E-5</v>
      </c>
      <c r="AZ1708" s="13">
        <f t="shared" si="2279"/>
        <v>8.064507804127877E-6</v>
      </c>
      <c r="BA1708" s="13">
        <f t="shared" si="2280"/>
        <v>1.1737001492084536E-6</v>
      </c>
      <c r="BB1708" s="13">
        <f t="shared" si="2281"/>
        <v>1.2811433199433684E-7</v>
      </c>
      <c r="BC1708" s="13">
        <f t="shared" si="2282"/>
        <v>1.1187376655561863E-8</v>
      </c>
      <c r="BD1708" s="13">
        <f t="shared" si="2283"/>
        <v>2.8889389839277616E-6</v>
      </c>
      <c r="BE1708" s="13">
        <f t="shared" si="2284"/>
        <v>2.2145406173691645E-6</v>
      </c>
      <c r="BF1708" s="13">
        <f t="shared" si="2285"/>
        <v>8.4878742217499726E-7</v>
      </c>
      <c r="BG1708" s="13">
        <f t="shared" si="2286"/>
        <v>2.1688172628727761E-7</v>
      </c>
      <c r="BH1708" s="13">
        <f t="shared" si="2287"/>
        <v>4.1563130503998885E-8</v>
      </c>
      <c r="BI1708" s="13">
        <f t="shared" si="2288"/>
        <v>6.3721138589767086E-9</v>
      </c>
      <c r="BJ1708" s="14">
        <f t="shared" si="2289"/>
        <v>0.39924042940432736</v>
      </c>
      <c r="BK1708" s="14">
        <f t="shared" si="2290"/>
        <v>0.40949152042185033</v>
      </c>
      <c r="BL1708" s="14">
        <f t="shared" si="2291"/>
        <v>0.18712371373117787</v>
      </c>
      <c r="BM1708" s="14">
        <f t="shared" si="2292"/>
        <v>0.12118599021037048</v>
      </c>
      <c r="BN1708" s="14">
        <f t="shared" si="2293"/>
        <v>0.8787977617166276</v>
      </c>
    </row>
    <row r="1709" spans="1:66" x14ac:dyDescent="0.25">
      <c r="A1709" t="s">
        <v>338</v>
      </c>
      <c r="B1709" t="s">
        <v>88</v>
      </c>
      <c r="C1709" t="s">
        <v>74</v>
      </c>
      <c r="D1709" t="s">
        <v>410</v>
      </c>
      <c r="E1709" s="10">
        <f>VLOOKUP(A1709,home!$A$2:$E$405,3,FALSE)</f>
        <v>1.4215</v>
      </c>
      <c r="F1709" s="10">
        <f>VLOOKUP(B1709,home!$B$2:$E$405,3,FALSE)</f>
        <v>0.99660000000000004</v>
      </c>
      <c r="G1709" s="10">
        <f>VLOOKUP(C1709,away!$B$2:$E$405,4,FALSE)</f>
        <v>1.6234</v>
      </c>
      <c r="H1709" s="10">
        <f>VLOOKUP(A1709,away!$A$2:$E$405,3,FALSE)</f>
        <v>1.0277000000000001</v>
      </c>
      <c r="I1709" s="10">
        <f>VLOOKUP(C1709,away!$B$2:$E$405,3,FALSE)</f>
        <v>0.67359999999999998</v>
      </c>
      <c r="J1709" s="10">
        <f>VLOOKUP(B1709,home!$B$2:$E$405,4,FALSE)</f>
        <v>1.1352</v>
      </c>
      <c r="K1709" s="12">
        <f t="shared" si="2238"/>
        <v>2.2998170454600002</v>
      </c>
      <c r="L1709" s="12">
        <f t="shared" si="2239"/>
        <v>0.78585209894399999</v>
      </c>
      <c r="M1709" s="13">
        <f t="shared" si="2240"/>
        <v>4.5699444139564151E-2</v>
      </c>
      <c r="N1709" s="13">
        <f t="shared" si="2241"/>
        <v>0.10510036060021673</v>
      </c>
      <c r="O1709" s="13">
        <f t="shared" si="2242"/>
        <v>3.591300409765056E-2</v>
      </c>
      <c r="P1709" s="13">
        <f t="shared" si="2243"/>
        <v>8.2593338977451594E-2</v>
      </c>
      <c r="Q1709" s="13">
        <f t="shared" si="2244"/>
        <v>0.12085580039618556</v>
      </c>
      <c r="R1709" s="13">
        <f t="shared" si="2245"/>
        <v>1.4111154824761583E-2</v>
      </c>
      <c r="S1709" s="13">
        <f t="shared" si="2246"/>
        <v>3.7318066838029636E-2</v>
      </c>
      <c r="T1709" s="13">
        <f t="shared" si="2247"/>
        <v>9.4974784410899515E-2</v>
      </c>
      <c r="U1709" s="13">
        <f t="shared" si="2248"/>
        <v>3.2453074397111807E-2</v>
      </c>
      <c r="V1709" s="13">
        <f t="shared" si="2249"/>
        <v>7.4939490266095962E-3</v>
      </c>
      <c r="W1709" s="13">
        <f t="shared" si="2250"/>
        <v>9.2648743264619665E-2</v>
      </c>
      <c r="X1709" s="13">
        <f t="shared" si="2251"/>
        <v>7.2808209359025142E-2</v>
      </c>
      <c r="Y1709" s="13">
        <f t="shared" si="2252"/>
        <v>2.8608242072572045E-2</v>
      </c>
      <c r="Z1709" s="13">
        <f t="shared" si="2253"/>
        <v>3.6964268791875475E-3</v>
      </c>
      <c r="AA1709" s="13">
        <f t="shared" si="2254"/>
        <v>8.5011055440520344E-3</v>
      </c>
      <c r="AB1709" s="13">
        <f t="shared" si="2255"/>
        <v>9.7754937177326907E-3</v>
      </c>
      <c r="AC1709" s="13">
        <f t="shared" si="2256"/>
        <v>8.4649589821084886E-4</v>
      </c>
      <c r="AD1709" s="13">
        <f t="shared" si="2257"/>
        <v>5.3268789750104913E-2</v>
      </c>
      <c r="AE1709" s="13">
        <f t="shared" si="2258"/>
        <v>4.1861390233326579E-2</v>
      </c>
      <c r="AF1709" s="13">
        <f t="shared" si="2259"/>
        <v>1.6448430689786776E-2</v>
      </c>
      <c r="AG1709" s="13">
        <f t="shared" si="2260"/>
        <v>4.3086779273012812E-3</v>
      </c>
      <c r="AH1709" s="13">
        <f t="shared" si="2261"/>
        <v>7.2621120540063849E-4</v>
      </c>
      <c r="AI1709" s="13">
        <f t="shared" si="2262"/>
        <v>1.6701529087844416E-3</v>
      </c>
      <c r="AJ1709" s="13">
        <f t="shared" si="2263"/>
        <v>1.9205230640735303E-3</v>
      </c>
      <c r="AK1709" s="13">
        <f t="shared" si="2264"/>
        <v>1.4722838929851244E-3</v>
      </c>
      <c r="AL1709" s="13">
        <f t="shared" si="2265"/>
        <v>6.1195425003799893E-5</v>
      </c>
      <c r="AM1709" s="13">
        <f t="shared" si="2266"/>
        <v>2.4501694131663244E-2</v>
      </c>
      <c r="AN1709" s="13">
        <f t="shared" si="2267"/>
        <v>1.9254707761051447E-2</v>
      </c>
      <c r="AO1709" s="13">
        <f t="shared" si="2268"/>
        <v>7.565676254287803E-3</v>
      </c>
      <c r="AP1709" s="13">
        <f t="shared" si="2269"/>
        <v>1.9818341881209498E-3</v>
      </c>
      <c r="AQ1709" s="13">
        <f t="shared" si="2270"/>
        <v>3.8935713912345668E-4</v>
      </c>
      <c r="AR1709" s="13">
        <f t="shared" si="2271"/>
        <v>1.1413892000814883E-4</v>
      </c>
      <c r="AS1709" s="13">
        <f t="shared" si="2272"/>
        <v>2.6249863378513609E-4</v>
      </c>
      <c r="AT1709" s="13">
        <f t="shared" si="2273"/>
        <v>3.0184941619450922E-4</v>
      </c>
      <c r="AU1709" s="13">
        <f t="shared" si="2274"/>
        <v>2.3139947750876072E-4</v>
      </c>
      <c r="AV1709" s="13">
        <f t="shared" si="2275"/>
        <v>1.3304411567129646E-4</v>
      </c>
      <c r="AW1709" s="13">
        <f t="shared" si="2276"/>
        <v>3.0722076094577272E-6</v>
      </c>
      <c r="AX1709" s="13">
        <f t="shared" si="2277"/>
        <v>9.3915689677744035E-3</v>
      </c>
      <c r="AY1709" s="13">
        <f t="shared" si="2278"/>
        <v>7.38038418570285E-3</v>
      </c>
      <c r="AZ1709" s="13">
        <f t="shared" si="2279"/>
        <v>2.8999452016738444E-3</v>
      </c>
      <c r="BA1709" s="13">
        <f t="shared" si="2280"/>
        <v>7.5964267451932401E-4</v>
      </c>
      <c r="BB1709" s="13">
        <f t="shared" si="2281"/>
        <v>1.4924169755461115E-4</v>
      </c>
      <c r="BC1709" s="13">
        <f t="shared" si="2282"/>
        <v>2.3456380254651365E-5</v>
      </c>
      <c r="BD1709" s="13">
        <f t="shared" si="2283"/>
        <v>1.4949384976600837E-5</v>
      </c>
      <c r="BE1709" s="13">
        <f t="shared" si="2284"/>
        <v>3.4380850388330249E-5</v>
      </c>
      <c r="BF1709" s="13">
        <f t="shared" si="2285"/>
        <v>3.9534832880245997E-5</v>
      </c>
      <c r="BG1709" s="13">
        <f t="shared" si="2286"/>
        <v>3.0307627515800738E-5</v>
      </c>
      <c r="BH1709" s="13">
        <f t="shared" si="2287"/>
        <v>1.7425499592072762E-5</v>
      </c>
      <c r="BI1709" s="13">
        <f t="shared" si="2288"/>
        <v>8.015092197501043E-6</v>
      </c>
      <c r="BJ1709" s="14">
        <f t="shared" si="2289"/>
        <v>0.70518093728576481</v>
      </c>
      <c r="BK1709" s="14">
        <f t="shared" si="2290"/>
        <v>0.18139287449057248</v>
      </c>
      <c r="BL1709" s="14">
        <f t="shared" si="2291"/>
        <v>0.10773054750327081</v>
      </c>
      <c r="BM1709" s="14">
        <f t="shared" si="2292"/>
        <v>0.58635037114487187</v>
      </c>
      <c r="BN1709" s="14">
        <f t="shared" si="2293"/>
        <v>0.40427310303583019</v>
      </c>
    </row>
    <row r="1710" spans="1:66" x14ac:dyDescent="0.25">
      <c r="A1710" t="s">
        <v>338</v>
      </c>
      <c r="B1710" t="s">
        <v>75</v>
      </c>
      <c r="C1710" t="s">
        <v>96</v>
      </c>
      <c r="D1710" t="s">
        <v>410</v>
      </c>
      <c r="E1710" s="10">
        <f>VLOOKUP(A1710,home!$A$2:$E$405,3,FALSE)</f>
        <v>1.4215</v>
      </c>
      <c r="F1710" s="10">
        <f>VLOOKUP(B1710,home!$B$2:$E$405,3,FALSE)</f>
        <v>0.7621</v>
      </c>
      <c r="G1710" s="10">
        <f>VLOOKUP(C1710,away!$B$2:$E$405,4,FALSE)</f>
        <v>0.7621</v>
      </c>
      <c r="H1710" s="10">
        <f>VLOOKUP(A1710,away!$A$2:$E$405,3,FALSE)</f>
        <v>1.0277000000000001</v>
      </c>
      <c r="I1710" s="10">
        <f>VLOOKUP(C1710,away!$B$2:$E$405,3,FALSE)</f>
        <v>0.81089999999999995</v>
      </c>
      <c r="J1710" s="10">
        <f>VLOOKUP(B1710,home!$B$2:$E$405,4,FALSE)</f>
        <v>1.3785000000000001</v>
      </c>
      <c r="K1710" s="12">
        <f t="shared" si="2238"/>
        <v>0.82560209681500007</v>
      </c>
      <c r="L1710" s="12">
        <f t="shared" si="2239"/>
        <v>1.148789420505</v>
      </c>
      <c r="M1710" s="13">
        <f t="shared" si="2240"/>
        <v>0.13884577179158947</v>
      </c>
      <c r="N1710" s="13">
        <f t="shared" si="2241"/>
        <v>0.11463136032503325</v>
      </c>
      <c r="O1710" s="13">
        <f t="shared" si="2242"/>
        <v>0.15950455371602953</v>
      </c>
      <c r="P1710" s="13">
        <f t="shared" si="2243"/>
        <v>0.13168729399949478</v>
      </c>
      <c r="Q1710" s="13">
        <f t="shared" si="2244"/>
        <v>4.7319945722551632E-2</v>
      </c>
      <c r="R1710" s="13">
        <f t="shared" si="2245"/>
        <v>9.1618571915673117E-2</v>
      </c>
      <c r="S1710" s="13">
        <f t="shared" si="2246"/>
        <v>3.1224471543396033E-2</v>
      </c>
      <c r="T1710" s="13">
        <f t="shared" si="2247"/>
        <v>5.4360653024938137E-2</v>
      </c>
      <c r="U1710" s="13">
        <f t="shared" si="2248"/>
        <v>7.5640485080775602E-2</v>
      </c>
      <c r="V1710" s="13">
        <f t="shared" si="2249"/>
        <v>3.2905144487991506E-3</v>
      </c>
      <c r="W1710" s="13">
        <f t="shared" si="2250"/>
        <v>1.3022482136570208E-2</v>
      </c>
      <c r="X1710" s="13">
        <f t="shared" si="2251"/>
        <v>1.49600897072072E-2</v>
      </c>
      <c r="Y1710" s="13">
        <f t="shared" si="2252"/>
        <v>8.5929963927226898E-3</v>
      </c>
      <c r="Z1710" s="13">
        <f t="shared" si="2253"/>
        <v>3.5083482046167257E-2</v>
      </c>
      <c r="AA1710" s="13">
        <f t="shared" si="2254"/>
        <v>2.8964996340887096E-2</v>
      </c>
      <c r="AB1710" s="13">
        <f t="shared" si="2255"/>
        <v>1.1956780856637596E-2</v>
      </c>
      <c r="AC1710" s="13">
        <f t="shared" si="2256"/>
        <v>1.9505407782556593E-4</v>
      </c>
      <c r="AD1710" s="13">
        <f t="shared" si="2257"/>
        <v>2.6878471394220609E-3</v>
      </c>
      <c r="AE1710" s="13">
        <f t="shared" si="2258"/>
        <v>3.0877703577026905E-3</v>
      </c>
      <c r="AF1710" s="13">
        <f t="shared" si="2259"/>
        <v>1.7735989599388954E-3</v>
      </c>
      <c r="AG1710" s="13">
        <f t="shared" si="2260"/>
        <v>6.7916390713215801E-4</v>
      </c>
      <c r="AH1710" s="13">
        <f t="shared" si="2261"/>
        <v>1.0075883252278517E-2</v>
      </c>
      <c r="AI1710" s="13">
        <f t="shared" si="2262"/>
        <v>8.318670340344286E-3</v>
      </c>
      <c r="AJ1710" s="13">
        <f t="shared" si="2263"/>
        <v>3.4339558378504963E-3</v>
      </c>
      <c r="AK1710" s="13">
        <f t="shared" si="2264"/>
        <v>9.4502704669982671E-4</v>
      </c>
      <c r="AL1710" s="13">
        <f t="shared" si="2265"/>
        <v>7.3999066333747908E-6</v>
      </c>
      <c r="AM1710" s="13">
        <f t="shared" si="2266"/>
        <v>4.4381844684501077E-4</v>
      </c>
      <c r="AN1710" s="13">
        <f t="shared" si="2267"/>
        <v>5.0985393636050899E-4</v>
      </c>
      <c r="AO1710" s="13">
        <f t="shared" si="2268"/>
        <v>2.9285740404689121E-4</v>
      </c>
      <c r="AP1710" s="13">
        <f t="shared" si="2269"/>
        <v>1.1214382916187558E-4</v>
      </c>
      <c r="AQ1710" s="13">
        <f t="shared" si="2270"/>
        <v>3.2207411129020698E-5</v>
      </c>
      <c r="AR1710" s="13">
        <f t="shared" si="2271"/>
        <v>2.3150136164922131E-3</v>
      </c>
      <c r="AS1710" s="13">
        <f t="shared" si="2272"/>
        <v>1.9112800959312473E-3</v>
      </c>
      <c r="AT1710" s="13">
        <f t="shared" si="2273"/>
        <v>7.8897842740080623E-4</v>
      </c>
      <c r="AU1710" s="13">
        <f t="shared" si="2274"/>
        <v>2.1712741466796897E-4</v>
      </c>
      <c r="AV1710" s="13">
        <f t="shared" si="2275"/>
        <v>4.4815212206473785E-5</v>
      </c>
      <c r="AW1710" s="13">
        <f t="shared" si="2276"/>
        <v>1.9495525859455505E-7</v>
      </c>
      <c r="AX1710" s="13">
        <f t="shared" si="2277"/>
        <v>6.1069573386736238E-5</v>
      </c>
      <c r="AY1710" s="13">
        <f t="shared" si="2278"/>
        <v>7.0156079821436282E-5</v>
      </c>
      <c r="AZ1710" s="13">
        <f t="shared" si="2279"/>
        <v>4.0297281141485164E-5</v>
      </c>
      <c r="BA1710" s="13">
        <f t="shared" si="2280"/>
        <v>1.5431030083484601E-5</v>
      </c>
      <c r="BB1710" s="13">
        <f t="shared" si="2281"/>
        <v>4.431751026850375E-6</v>
      </c>
      <c r="BC1710" s="13">
        <f t="shared" si="2282"/>
        <v>1.0182297387915757E-6</v>
      </c>
      <c r="BD1710" s="13">
        <f t="shared" si="2283"/>
        <v>4.4324385849187845E-4</v>
      </c>
      <c r="BE1710" s="13">
        <f t="shared" si="2284"/>
        <v>3.65943058971266E-4</v>
      </c>
      <c r="BF1710" s="13">
        <f t="shared" si="2285"/>
        <v>1.5106167840078623E-4</v>
      </c>
      <c r="BG1710" s="13">
        <f t="shared" si="2286"/>
        <v>4.1572279478694102E-5</v>
      </c>
      <c r="BH1710" s="13">
        <f t="shared" si="2287"/>
        <v>8.5805402767472612E-6</v>
      </c>
      <c r="BI1710" s="13">
        <f t="shared" si="2288"/>
        <v>1.4168224088576203E-6</v>
      </c>
      <c r="BJ1710" s="14">
        <f t="shared" si="2289"/>
        <v>0.26269919264596098</v>
      </c>
      <c r="BK1710" s="14">
        <f t="shared" si="2290"/>
        <v>0.30532066184755979</v>
      </c>
      <c r="BL1710" s="14">
        <f t="shared" si="2291"/>
        <v>0.39674795739190299</v>
      </c>
      <c r="BM1710" s="14">
        <f t="shared" si="2292"/>
        <v>0.31617383533665638</v>
      </c>
      <c r="BN1710" s="14">
        <f t="shared" si="2293"/>
        <v>0.68360749747037175</v>
      </c>
    </row>
    <row r="1711" spans="1:66" x14ac:dyDescent="0.25">
      <c r="A1711" t="s">
        <v>338</v>
      </c>
      <c r="B1711" t="s">
        <v>94</v>
      </c>
      <c r="C1711" t="s">
        <v>83</v>
      </c>
      <c r="D1711" t="s">
        <v>410</v>
      </c>
      <c r="E1711" s="10">
        <f>VLOOKUP(A1711,home!$A$2:$E$405,3,FALSE)</f>
        <v>1.4215</v>
      </c>
      <c r="F1711" s="10">
        <f>VLOOKUP(B1711,home!$B$2:$E$405,3,FALSE)</f>
        <v>1.1137999999999999</v>
      </c>
      <c r="G1711" s="10">
        <f>VLOOKUP(C1711,away!$B$2:$E$405,4,FALSE)</f>
        <v>0.87939999999999996</v>
      </c>
      <c r="H1711" s="10">
        <f>VLOOKUP(A1711,away!$A$2:$E$405,3,FALSE)</f>
        <v>1.0277000000000001</v>
      </c>
      <c r="I1711" s="10">
        <f>VLOOKUP(C1711,away!$B$2:$E$405,3,FALSE)</f>
        <v>1.2974000000000001</v>
      </c>
      <c r="J1711" s="10">
        <f>VLOOKUP(B1711,home!$B$2:$E$405,4,FALSE)</f>
        <v>0.56759999999999999</v>
      </c>
      <c r="K1711" s="12">
        <f t="shared" si="2238"/>
        <v>1.3923247359799997</v>
      </c>
      <c r="L1711" s="12">
        <f t="shared" si="2239"/>
        <v>0.75680263744800014</v>
      </c>
      <c r="M1711" s="13">
        <f t="shared" si="2240"/>
        <v>0.11658584930770163</v>
      </c>
      <c r="N1711" s="13">
        <f t="shared" si="2241"/>
        <v>0.16232536185634969</v>
      </c>
      <c r="O1711" s="13">
        <f t="shared" si="2242"/>
        <v>8.8232478245183682E-2</v>
      </c>
      <c r="P1711" s="13">
        <f t="shared" si="2243"/>
        <v>0.12284826197758643</v>
      </c>
      <c r="Q1711" s="13">
        <f t="shared" si="2244"/>
        <v>0.11300480829475003</v>
      </c>
      <c r="R1711" s="13">
        <f t="shared" si="2245"/>
        <v>3.3387286122264152E-2</v>
      </c>
      <c r="S1711" s="13">
        <f t="shared" si="2246"/>
        <v>3.2361765086692987E-2</v>
      </c>
      <c r="T1711" s="13">
        <f t="shared" si="2247"/>
        <v>8.5522336961772458E-2</v>
      </c>
      <c r="U1711" s="13">
        <f t="shared" si="2248"/>
        <v>4.6485944335270139E-2</v>
      </c>
      <c r="V1711" s="13">
        <f t="shared" si="2249"/>
        <v>3.7888975939996158E-3</v>
      </c>
      <c r="W1711" s="13">
        <f t="shared" si="2250"/>
        <v>5.2446463291152788E-2</v>
      </c>
      <c r="X1711" s="13">
        <f t="shared" si="2251"/>
        <v>3.9691621743564144E-2</v>
      </c>
      <c r="Y1711" s="13">
        <f t="shared" si="2252"/>
        <v>1.5019362010058867E-2</v>
      </c>
      <c r="Z1711" s="13">
        <f t="shared" si="2253"/>
        <v>8.4225287315201746E-3</v>
      </c>
      <c r="AA1711" s="13">
        <f t="shared" si="2254"/>
        <v>1.1726895092397788E-2</v>
      </c>
      <c r="AB1711" s="13">
        <f t="shared" si="2255"/>
        <v>8.1638230566939557E-3</v>
      </c>
      <c r="AC1711" s="13">
        <f t="shared" si="2256"/>
        <v>2.4952614693263394E-4</v>
      </c>
      <c r="AD1711" s="13">
        <f t="shared" si="2257"/>
        <v>1.8255627038734755E-2</v>
      </c>
      <c r="AE1711" s="13">
        <f t="shared" si="2258"/>
        <v>1.3815906691181486E-2</v>
      </c>
      <c r="AF1711" s="13">
        <f t="shared" si="2259"/>
        <v>5.2279573113108106E-3</v>
      </c>
      <c r="AG1711" s="13">
        <f t="shared" si="2260"/>
        <v>1.3188439605551923E-3</v>
      </c>
      <c r="AH1711" s="13">
        <f t="shared" si="2261"/>
        <v>1.5935479894990069E-3</v>
      </c>
      <c r="AI1711" s="13">
        <f t="shared" si="2262"/>
        <v>2.2187362837506638E-3</v>
      </c>
      <c r="AJ1711" s="13">
        <f t="shared" si="2263"/>
        <v>1.5446007052411948E-3</v>
      </c>
      <c r="AK1711" s="13">
        <f t="shared" si="2264"/>
        <v>7.168619230398228E-4</v>
      </c>
      <c r="AL1711" s="13">
        <f t="shared" si="2265"/>
        <v>1.0517178079728748E-5</v>
      </c>
      <c r="AM1711" s="13">
        <f t="shared" si="2266"/>
        <v>5.0835522193711435E-3</v>
      </c>
      <c r="AN1711" s="13">
        <f t="shared" si="2267"/>
        <v>3.8472457272247158E-3</v>
      </c>
      <c r="AO1711" s="13">
        <f t="shared" si="2268"/>
        <v>1.4558028566371069E-3</v>
      </c>
      <c r="AP1711" s="13">
        <f t="shared" si="2269"/>
        <v>3.6725181383576513E-4</v>
      </c>
      <c r="AQ1711" s="13">
        <f t="shared" si="2270"/>
        <v>6.9484285329617248E-5</v>
      </c>
      <c r="AR1711" s="13">
        <f t="shared" si="2271"/>
        <v>2.4120026427056136E-4</v>
      </c>
      <c r="AS1711" s="13">
        <f t="shared" si="2272"/>
        <v>3.3582909426881546E-4</v>
      </c>
      <c r="AT1711" s="13">
        <f t="shared" si="2273"/>
        <v>2.3379157750611553E-4</v>
      </c>
      <c r="AU1711" s="13">
        <f t="shared" si="2274"/>
        <v>1.0850459880851668E-4</v>
      </c>
      <c r="AV1711" s="13">
        <f t="shared" si="2275"/>
        <v>3.7768409222170928E-5</v>
      </c>
      <c r="AW1711" s="13">
        <f t="shared" si="2276"/>
        <v>3.0783635113227503E-7</v>
      </c>
      <c r="AX1711" s="13">
        <f t="shared" si="2277"/>
        <v>1.1796592502794107E-3</v>
      </c>
      <c r="AY1711" s="13">
        <f t="shared" si="2278"/>
        <v>8.9276923190138835E-4</v>
      </c>
      <c r="AZ1711" s="13">
        <f t="shared" si="2279"/>
        <v>3.3782505466769798E-4</v>
      </c>
      <c r="BA1711" s="13">
        <f t="shared" si="2280"/>
        <v>8.5222297456176218E-5</v>
      </c>
      <c r="BB1711" s="13">
        <f t="shared" si="2281"/>
        <v>1.6124114871053038E-5</v>
      </c>
      <c r="BC1711" s="13">
        <f t="shared" si="2282"/>
        <v>2.4405545321854928E-6</v>
      </c>
      <c r="BD1711" s="13">
        <f t="shared" si="2283"/>
        <v>3.042349935885256E-5</v>
      </c>
      <c r="BE1711" s="13">
        <f t="shared" si="2284"/>
        <v>4.235939071240208E-5</v>
      </c>
      <c r="BF1711" s="13">
        <f t="shared" si="2285"/>
        <v>2.9489013744959447E-5</v>
      </c>
      <c r="BG1711" s="13">
        <f t="shared" si="2286"/>
        <v>1.3686094425587086E-5</v>
      </c>
      <c r="BH1711" s="13">
        <f t="shared" si="2287"/>
        <v>4.7638719519257196E-6</v>
      </c>
      <c r="BI1711" s="13">
        <f t="shared" si="2288"/>
        <v>1.3265713515415008E-6</v>
      </c>
      <c r="BJ1711" s="14">
        <f t="shared" si="2289"/>
        <v>0.51996566656553656</v>
      </c>
      <c r="BK1711" s="14">
        <f t="shared" si="2290"/>
        <v>0.27673758652289443</v>
      </c>
      <c r="BL1711" s="14">
        <f t="shared" si="2291"/>
        <v>0.19514931613896191</v>
      </c>
      <c r="BM1711" s="14">
        <f t="shared" si="2292"/>
        <v>0.36299859075952701</v>
      </c>
      <c r="BN1711" s="14">
        <f t="shared" si="2293"/>
        <v>0.63638404580383567</v>
      </c>
    </row>
    <row r="1712" spans="1:66" x14ac:dyDescent="0.25">
      <c r="A1712" t="s">
        <v>350</v>
      </c>
      <c r="B1712" t="s">
        <v>97</v>
      </c>
      <c r="C1712" t="s">
        <v>98</v>
      </c>
      <c r="D1712" t="s">
        <v>410</v>
      </c>
      <c r="E1712" s="10">
        <f>VLOOKUP(A1712,home!$A$2:$E$405,3,FALSE)</f>
        <v>1.6204000000000001</v>
      </c>
      <c r="F1712" s="10">
        <f>VLOOKUP(B1712,home!$B$2:$E$405,3,FALSE)</f>
        <v>0.96</v>
      </c>
      <c r="G1712" s="10">
        <f>VLOOKUP(C1712,away!$B$2:$E$405,4,FALSE)</f>
        <v>1.0971</v>
      </c>
      <c r="H1712" s="10">
        <f>VLOOKUP(A1712,away!$A$2:$E$405,3,FALSE)</f>
        <v>1.3241000000000001</v>
      </c>
      <c r="I1712" s="10">
        <f>VLOOKUP(C1712,away!$B$2:$E$405,3,FALSE)</f>
        <v>0.92310000000000003</v>
      </c>
      <c r="J1712" s="10">
        <f>VLOOKUP(B1712,home!$B$2:$E$405,4,FALSE)</f>
        <v>1.1748000000000001</v>
      </c>
      <c r="K1712" s="12">
        <f t="shared" si="2238"/>
        <v>1.7066312064</v>
      </c>
      <c r="L1712" s="12">
        <f t="shared" si="2239"/>
        <v>1.4359306789080002</v>
      </c>
      <c r="M1712" s="13">
        <f t="shared" si="2240"/>
        <v>4.3172054254762976E-2</v>
      </c>
      <c r="N1712" s="13">
        <f t="shared" si="2241"/>
        <v>7.367877503557238E-2</v>
      </c>
      <c r="O1712" s="13">
        <f t="shared" si="2242"/>
        <v>6.1992077175894819E-2</v>
      </c>
      <c r="P1712" s="13">
        <f t="shared" si="2243"/>
        <v>0.10579761345793928</v>
      </c>
      <c r="Q1712" s="13">
        <f t="shared" si="2244"/>
        <v>6.2871248362516563E-2</v>
      </c>
      <c r="R1712" s="13">
        <f t="shared" si="2245"/>
        <v>4.4508162733049902E-2</v>
      </c>
      <c r="S1712" s="13">
        <f t="shared" si="2246"/>
        <v>6.4817016508779232E-2</v>
      </c>
      <c r="T1712" s="13">
        <f t="shared" si="2247"/>
        <v>9.0278754344981921E-2</v>
      </c>
      <c r="U1712" s="13">
        <f t="shared" si="2248"/>
        <v>7.5959019459752475E-2</v>
      </c>
      <c r="V1712" s="13">
        <f t="shared" si="2249"/>
        <v>1.7648982983364224E-2</v>
      </c>
      <c r="W1712" s="13">
        <f t="shared" si="2250"/>
        <v>3.5766011480265224E-2</v>
      </c>
      <c r="X1712" s="13">
        <f t="shared" si="2251"/>
        <v>5.1357513146688578E-2</v>
      </c>
      <c r="Y1712" s="13">
        <f t="shared" si="2252"/>
        <v>3.6872914359875546E-2</v>
      </c>
      <c r="Z1712" s="13">
        <f t="shared" si="2253"/>
        <v>2.1303545443405379E-2</v>
      </c>
      <c r="AA1712" s="13">
        <f t="shared" si="2254"/>
        <v>3.6357295460676141E-2</v>
      </c>
      <c r="AB1712" s="13">
        <f t="shared" si="2255"/>
        <v>3.1024247506747493E-2</v>
      </c>
      <c r="AC1712" s="13">
        <f t="shared" si="2256"/>
        <v>2.7031668862990714E-3</v>
      </c>
      <c r="AD1712" s="13">
        <f t="shared" si="2257"/>
        <v>1.5259847830170321E-2</v>
      </c>
      <c r="AE1712" s="13">
        <f t="shared" si="2258"/>
        <v>2.1912083654809244E-2</v>
      </c>
      <c r="AF1712" s="13">
        <f t="shared" si="2259"/>
        <v>1.5732116579369571E-2</v>
      </c>
      <c r="AG1712" s="13">
        <f t="shared" si="2260"/>
        <v>7.5300762801579881E-3</v>
      </c>
      <c r="AH1712" s="13">
        <f t="shared" si="2261"/>
        <v>7.6476036179241279E-3</v>
      </c>
      <c r="AI1712" s="13">
        <f t="shared" si="2262"/>
        <v>1.3051638988526858E-2</v>
      </c>
      <c r="AJ1712" s="13">
        <f t="shared" si="2263"/>
        <v>1.1137167196243436E-2</v>
      </c>
      <c r="AK1712" s="13">
        <f t="shared" si="2264"/>
        <v>6.3356790293344813E-3</v>
      </c>
      <c r="AL1712" s="13">
        <f t="shared" si="2265"/>
        <v>2.6497567492278262E-4</v>
      </c>
      <c r="AM1712" s="13">
        <f t="shared" si="2266"/>
        <v>5.2085865023767967E-3</v>
      </c>
      <c r="AN1712" s="13">
        <f t="shared" si="2267"/>
        <v>7.4791691525089611E-3</v>
      </c>
      <c r="AO1712" s="13">
        <f t="shared" si="2268"/>
        <v>5.3697842194149834E-3</v>
      </c>
      <c r="AP1712" s="13">
        <f t="shared" si="2269"/>
        <v>2.5702126332580091E-3</v>
      </c>
      <c r="AQ1712" s="13">
        <f t="shared" si="2270"/>
        <v>9.2266179285302268E-4</v>
      </c>
      <c r="AR1712" s="13">
        <f t="shared" si="2271"/>
        <v>2.1962857310210138E-3</v>
      </c>
      <c r="AS1712" s="13">
        <f t="shared" si="2272"/>
        <v>3.7482497667314985E-3</v>
      </c>
      <c r="AT1712" s="13">
        <f t="shared" si="2273"/>
        <v>3.1984400106427487E-3</v>
      </c>
      <c r="AU1712" s="13">
        <f t="shared" si="2274"/>
        <v>1.8195191779870879E-3</v>
      </c>
      <c r="AV1712" s="13">
        <f t="shared" si="2275"/>
        <v>7.763120524490099E-4</v>
      </c>
      <c r="AW1712" s="13">
        <f t="shared" si="2276"/>
        <v>1.8037513255042434E-5</v>
      </c>
      <c r="AX1712" s="13">
        <f t="shared" si="2277"/>
        <v>1.4815227110316785E-3</v>
      </c>
      <c r="AY1712" s="13">
        <f t="shared" si="2278"/>
        <v>2.1273639122693392E-3</v>
      </c>
      <c r="AZ1712" s="13">
        <f t="shared" si="2279"/>
        <v>1.5273735534146462E-3</v>
      </c>
      <c r="BA1712" s="13">
        <f t="shared" si="2280"/>
        <v>7.3106751450027286E-4</v>
      </c>
      <c r="BB1712" s="13">
        <f t="shared" si="2281"/>
        <v>2.6244056810599022E-4</v>
      </c>
      <c r="BC1712" s="13">
        <f t="shared" si="2282"/>
        <v>7.536929262668714E-5</v>
      </c>
      <c r="BD1712" s="13">
        <f t="shared" si="2283"/>
        <v>5.2561901013682634E-4</v>
      </c>
      <c r="BE1712" s="13">
        <f t="shared" si="2284"/>
        <v>8.9703780537658557E-4</v>
      </c>
      <c r="BF1712" s="13">
        <f t="shared" si="2285"/>
        <v>7.6545635598812556E-4</v>
      </c>
      <c r="BG1712" s="13">
        <f t="shared" si="2286"/>
        <v>4.3545056808885421E-4</v>
      </c>
      <c r="BH1712" s="13">
        <f t="shared" si="2287"/>
        <v>1.8578838208626163E-4</v>
      </c>
      <c r="BI1712" s="13">
        <f t="shared" si="2288"/>
        <v>6.3414450130996143E-5</v>
      </c>
      <c r="BJ1712" s="14">
        <f t="shared" si="2289"/>
        <v>0.43901489292676771</v>
      </c>
      <c r="BK1712" s="14">
        <f t="shared" si="2290"/>
        <v>0.23653117367833693</v>
      </c>
      <c r="BL1712" s="14">
        <f t="shared" si="2291"/>
        <v>0.3026244644787886</v>
      </c>
      <c r="BM1712" s="14">
        <f t="shared" si="2292"/>
        <v>0.60534481910854854</v>
      </c>
      <c r="BN1712" s="14">
        <f t="shared" si="2293"/>
        <v>0.39201993101973598</v>
      </c>
    </row>
    <row r="1713" spans="1:66" x14ac:dyDescent="0.25">
      <c r="A1713" t="s">
        <v>350</v>
      </c>
      <c r="B1713" t="s">
        <v>99</v>
      </c>
      <c r="C1713" t="s">
        <v>101</v>
      </c>
      <c r="D1713" t="s">
        <v>410</v>
      </c>
      <c r="E1713" s="10">
        <f>VLOOKUP(A1713,home!$A$2:$E$405,3,FALSE)</f>
        <v>1.6204000000000001</v>
      </c>
      <c r="F1713" s="10">
        <f>VLOOKUP(B1713,home!$B$2:$E$405,3,FALSE)</f>
        <v>0.34289999999999998</v>
      </c>
      <c r="G1713" s="10">
        <f>VLOOKUP(C1713,away!$B$2:$E$405,4,FALSE)</f>
        <v>0.82279999999999998</v>
      </c>
      <c r="H1713" s="10">
        <f>VLOOKUP(A1713,away!$A$2:$E$405,3,FALSE)</f>
        <v>1.3241000000000001</v>
      </c>
      <c r="I1713" s="10">
        <f>VLOOKUP(C1713,away!$B$2:$E$405,3,FALSE)</f>
        <v>1.2586999999999999</v>
      </c>
      <c r="J1713" s="10">
        <f>VLOOKUP(B1713,home!$B$2:$E$405,4,FALSE)</f>
        <v>1.3426</v>
      </c>
      <c r="K1713" s="12">
        <f t="shared" si="2238"/>
        <v>0.457176609648</v>
      </c>
      <c r="L1713" s="12">
        <f t="shared" si="2239"/>
        <v>2.237637133942</v>
      </c>
      <c r="M1713" s="13">
        <f t="shared" si="2240"/>
        <v>6.7554963147420946E-2</v>
      </c>
      <c r="N1713" s="13">
        <f t="shared" si="2241"/>
        <v>3.0884549016633487E-2</v>
      </c>
      <c r="O1713" s="13">
        <f t="shared" si="2242"/>
        <v>0.15116349412075245</v>
      </c>
      <c r="P1713" s="13">
        <f t="shared" si="2243"/>
        <v>6.9108413744670971E-2</v>
      </c>
      <c r="Q1713" s="13">
        <f t="shared" si="2244"/>
        <v>7.0598467049659839E-3</v>
      </c>
      <c r="R1713" s="13">
        <f t="shared" si="2245"/>
        <v>0.16912452387050947</v>
      </c>
      <c r="S1713" s="13">
        <f t="shared" si="2246"/>
        <v>1.7674396623836221E-2</v>
      </c>
      <c r="T1713" s="13">
        <f t="shared" si="2247"/>
        <v>1.5797375146969956E-2</v>
      </c>
      <c r="U1713" s="13">
        <f t="shared" si="2248"/>
        <v>7.7319776431451756E-2</v>
      </c>
      <c r="V1713" s="13">
        <f t="shared" si="2249"/>
        <v>2.0089806345324366E-3</v>
      </c>
      <c r="W1713" s="13">
        <f t="shared" si="2250"/>
        <v>1.0758655937369848E-3</v>
      </c>
      <c r="X1713" s="13">
        <f t="shared" si="2251"/>
        <v>2.4073968036764344E-3</v>
      </c>
      <c r="Y1713" s="13">
        <f t="shared" si="2252"/>
        <v>2.6934402420198352E-3</v>
      </c>
      <c r="Z1713" s="13">
        <f t="shared" si="2253"/>
        <v>0.12614643829097072</v>
      </c>
      <c r="AA1713" s="13">
        <f t="shared" si="2254"/>
        <v>5.7671200977036631E-2</v>
      </c>
      <c r="AB1713" s="13">
        <f t="shared" si="2255"/>
        <v>1.3182962068505014E-2</v>
      </c>
      <c r="AC1713" s="13">
        <f t="shared" si="2256"/>
        <v>1.2844861652996077E-4</v>
      </c>
      <c r="AD1713" s="13">
        <f t="shared" si="2257"/>
        <v>1.2296514614540174E-4</v>
      </c>
      <c r="AE1713" s="13">
        <f t="shared" si="2258"/>
        <v>2.7515137719555594E-4</v>
      </c>
      <c r="AF1713" s="13">
        <f t="shared" si="2259"/>
        <v>3.0784446953402905E-4</v>
      </c>
      <c r="AG1713" s="13">
        <f t="shared" si="2260"/>
        <v>2.296147388360067E-4</v>
      </c>
      <c r="AH1713" s="13">
        <f t="shared" si="2261"/>
        <v>7.0567488658599783E-2</v>
      </c>
      <c r="AI1713" s="13">
        <f t="shared" si="2262"/>
        <v>3.2261805216312341E-2</v>
      </c>
      <c r="AJ1713" s="13">
        <f t="shared" si="2263"/>
        <v>7.3746713649589166E-3</v>
      </c>
      <c r="AK1713" s="13">
        <f t="shared" si="2264"/>
        <v>1.1238424173000358E-3</v>
      </c>
      <c r="AL1713" s="13">
        <f t="shared" si="2265"/>
        <v>5.2560935407287001E-6</v>
      </c>
      <c r="AM1713" s="13">
        <f t="shared" si="2266"/>
        <v>1.1243357723925123E-5</v>
      </c>
      <c r="AN1713" s="13">
        <f t="shared" si="2267"/>
        <v>2.5158554753248461E-5</v>
      </c>
      <c r="AO1713" s="13">
        <f t="shared" si="2268"/>
        <v>2.8147858176090889E-5</v>
      </c>
      <c r="AP1713" s="13">
        <f t="shared" si="2269"/>
        <v>2.0994897565251303E-5</v>
      </c>
      <c r="AQ1713" s="13">
        <f t="shared" si="2270"/>
        <v>1.1744740603828703E-5</v>
      </c>
      <c r="AR1713" s="13">
        <f t="shared" si="2271"/>
        <v>3.1580886614302771E-2</v>
      </c>
      <c r="AS1713" s="13">
        <f t="shared" si="2272"/>
        <v>1.4438042672004844E-2</v>
      </c>
      <c r="AT1713" s="13">
        <f t="shared" si="2273"/>
        <v>3.3003676993701623E-3</v>
      </c>
      <c r="AU1713" s="13">
        <f t="shared" si="2274"/>
        <v>5.0295030512994036E-4</v>
      </c>
      <c r="AV1713" s="13">
        <f t="shared" si="2275"/>
        <v>5.7484278830183295E-5</v>
      </c>
      <c r="AW1713" s="13">
        <f t="shared" si="2276"/>
        <v>1.493599804472854E-7</v>
      </c>
      <c r="AX1713" s="13">
        <f t="shared" si="2277"/>
        <v>8.5670002754729052E-7</v>
      </c>
      <c r="AY1713" s="13">
        <f t="shared" si="2278"/>
        <v>1.9169837942889516E-6</v>
      </c>
      <c r="AZ1713" s="13">
        <f t="shared" si="2279"/>
        <v>2.1447570616329955E-6</v>
      </c>
      <c r="BA1713" s="13">
        <f t="shared" si="2280"/>
        <v>1.5997293481314405E-6</v>
      </c>
      <c r="BB1713" s="13">
        <f t="shared" si="2281"/>
        <v>8.9490344840893534E-7</v>
      </c>
      <c r="BC1713" s="13">
        <f t="shared" si="2282"/>
        <v>4.0049383749051662E-7</v>
      </c>
      <c r="BD1713" s="13">
        <f t="shared" si="2283"/>
        <v>1.1777760768495949E-2</v>
      </c>
      <c r="BE1713" s="13">
        <f t="shared" si="2284"/>
        <v>5.3845167373862005E-3</v>
      </c>
      <c r="BF1713" s="13">
        <f t="shared" si="2285"/>
        <v>1.2308375532955665E-3</v>
      </c>
      <c r="BG1713" s="13">
        <f t="shared" si="2286"/>
        <v>1.8757004654770229E-4</v>
      </c>
      <c r="BH1713" s="13">
        <f t="shared" si="2287"/>
        <v>2.1438159488049012E-5</v>
      </c>
      <c r="BI1713" s="13">
        <f t="shared" si="2288"/>
        <v>1.9602050143678703E-6</v>
      </c>
      <c r="BJ1713" s="14">
        <f t="shared" si="2289"/>
        <v>6.0959152216053532E-2</v>
      </c>
      <c r="BK1713" s="14">
        <f t="shared" si="2290"/>
        <v>0.15648237584432556</v>
      </c>
      <c r="BL1713" s="14">
        <f t="shared" si="2291"/>
        <v>0.64827358016529224</v>
      </c>
      <c r="BM1713" s="14">
        <f t="shared" si="2292"/>
        <v>0.49696398828787464</v>
      </c>
      <c r="BN1713" s="14">
        <f t="shared" si="2293"/>
        <v>0.49489579060495331</v>
      </c>
    </row>
    <row r="1714" spans="1:66" x14ac:dyDescent="0.25">
      <c r="A1714" t="s">
        <v>350</v>
      </c>
      <c r="B1714" t="s">
        <v>104</v>
      </c>
      <c r="C1714" t="s">
        <v>105</v>
      </c>
      <c r="D1714" t="s">
        <v>410</v>
      </c>
      <c r="E1714" s="10">
        <f>VLOOKUP(A1714,home!$A$2:$E$405,3,FALSE)</f>
        <v>1.6204000000000001</v>
      </c>
      <c r="F1714" s="10">
        <f>VLOOKUP(B1714,home!$B$2:$E$405,3,FALSE)</f>
        <v>1.0971</v>
      </c>
      <c r="G1714" s="10">
        <f>VLOOKUP(C1714,away!$B$2:$E$405,4,FALSE)</f>
        <v>0.48</v>
      </c>
      <c r="H1714" s="10">
        <f>VLOOKUP(A1714,away!$A$2:$E$405,3,FALSE)</f>
        <v>1.3241000000000001</v>
      </c>
      <c r="I1714" s="10">
        <f>VLOOKUP(C1714,away!$B$2:$E$405,3,FALSE)</f>
        <v>1.2586999999999999</v>
      </c>
      <c r="J1714" s="10">
        <f>VLOOKUP(B1714,home!$B$2:$E$405,4,FALSE)</f>
        <v>0.92310000000000003</v>
      </c>
      <c r="K1714" s="12">
        <f t="shared" si="2238"/>
        <v>0.85331560319999999</v>
      </c>
      <c r="L1714" s="12">
        <f t="shared" si="2239"/>
        <v>1.5384796948770001</v>
      </c>
      <c r="M1714" s="13">
        <f t="shared" si="2240"/>
        <v>9.1465328859511627E-2</v>
      </c>
      <c r="N1714" s="13">
        <f t="shared" si="2241"/>
        <v>7.804879226764054E-2</v>
      </c>
      <c r="O1714" s="13">
        <f t="shared" si="2242"/>
        <v>0.14071755123560592</v>
      </c>
      <c r="P1714" s="13">
        <f t="shared" si="2243"/>
        <v>0.12007648211343798</v>
      </c>
      <c r="Q1714" s="13">
        <f t="shared" si="2244"/>
        <v>3.3300126126446589E-2</v>
      </c>
      <c r="R1714" s="13">
        <f t="shared" si="2245"/>
        <v>0.10824554764439684</v>
      </c>
      <c r="S1714" s="13">
        <f t="shared" si="2246"/>
        <v>3.9409363461878053E-2</v>
      </c>
      <c r="T1714" s="13">
        <f t="shared" si="2247"/>
        <v>5.123156788238116E-2</v>
      </c>
      <c r="U1714" s="13">
        <f t="shared" si="2248"/>
        <v>9.2367614781892843E-2</v>
      </c>
      <c r="V1714" s="13">
        <f t="shared" si="2249"/>
        <v>5.7485507056639464E-3</v>
      </c>
      <c r="W1714" s="13">
        <f t="shared" si="2250"/>
        <v>9.4718390707416167E-3</v>
      </c>
      <c r="X1714" s="13">
        <f t="shared" si="2251"/>
        <v>1.4572232083478609E-2</v>
      </c>
      <c r="Y1714" s="13">
        <f t="shared" si="2252"/>
        <v>1.1209541584733503E-2</v>
      </c>
      <c r="Z1714" s="13">
        <f t="shared" si="2253"/>
        <v>5.5511192370581795E-2</v>
      </c>
      <c r="AA1714" s="13">
        <f t="shared" si="2254"/>
        <v>4.7368566602054248E-2</v>
      </c>
      <c r="AB1714" s="13">
        <f t="shared" si="2255"/>
        <v>2.0210168491375642E-2</v>
      </c>
      <c r="AC1714" s="13">
        <f t="shared" si="2256"/>
        <v>4.7167172153770307E-4</v>
      </c>
      <c r="AD1714" s="13">
        <f t="shared" si="2257"/>
        <v>2.0206170175158019E-3</v>
      </c>
      <c r="AE1714" s="13">
        <f t="shared" si="2258"/>
        <v>3.1086782525709847E-3</v>
      </c>
      <c r="AF1714" s="13">
        <f t="shared" si="2259"/>
        <v>2.3913191847430878E-3</v>
      </c>
      <c r="AG1714" s="13">
        <f t="shared" si="2260"/>
        <v>1.226332003232354E-3</v>
      </c>
      <c r="AH1714" s="13">
        <f t="shared" si="2261"/>
        <v>2.1350710575137783E-2</v>
      </c>
      <c r="AI1714" s="13">
        <f t="shared" si="2262"/>
        <v>1.821889447317232E-2</v>
      </c>
      <c r="AJ1714" s="13">
        <f t="shared" si="2263"/>
        <v>7.7732334635060912E-3</v>
      </c>
      <c r="AK1714" s="13">
        <f t="shared" si="2264"/>
        <v>2.211007133908708E-3</v>
      </c>
      <c r="AL1714" s="13">
        <f t="shared" si="2265"/>
        <v>2.4768590127360262E-5</v>
      </c>
      <c r="AM1714" s="13">
        <f t="shared" si="2266"/>
        <v>3.4484480582753645E-4</v>
      </c>
      <c r="AN1714" s="13">
        <f t="shared" si="2267"/>
        <v>5.3053673164946656E-4</v>
      </c>
      <c r="AO1714" s="13">
        <f t="shared" si="2268"/>
        <v>4.0810999451455624E-4</v>
      </c>
      <c r="AP1714" s="13">
        <f t="shared" si="2269"/>
        <v>2.0928964661233617E-4</v>
      </c>
      <c r="AQ1714" s="13">
        <f t="shared" si="2270"/>
        <v>8.0496967915265539E-5</v>
      </c>
      <c r="AR1714" s="13">
        <f t="shared" si="2271"/>
        <v>6.56952693820902E-3</v>
      </c>
      <c r="AS1714" s="13">
        <f t="shared" si="2272"/>
        <v>5.6058798420164794E-3</v>
      </c>
      <c r="AT1714" s="13">
        <f t="shared" si="2273"/>
        <v>2.3917923694285062E-3</v>
      </c>
      <c r="AU1714" s="13">
        <f t="shared" si="2274"/>
        <v>6.8031791614934752E-4</v>
      </c>
      <c r="AV1714" s="13">
        <f t="shared" si="2275"/>
        <v>1.4513147324668685E-4</v>
      </c>
      <c r="AW1714" s="13">
        <f t="shared" si="2276"/>
        <v>9.0323392556612836E-7</v>
      </c>
      <c r="AX1714" s="13">
        <f t="shared" si="2277"/>
        <v>4.9043575582518508E-5</v>
      </c>
      <c r="AY1714" s="13">
        <f t="shared" si="2278"/>
        <v>7.5452545197870149E-5</v>
      </c>
      <c r="AZ1714" s="13">
        <f t="shared" si="2279"/>
        <v>5.804110435685618E-5</v>
      </c>
      <c r="BA1714" s="13">
        <f t="shared" si="2280"/>
        <v>2.9765020173753398E-5</v>
      </c>
      <c r="BB1714" s="13">
        <f t="shared" si="2281"/>
        <v>1.1448219788730972E-5</v>
      </c>
      <c r="BC1714" s="13">
        <f t="shared" si="2282"/>
        <v>3.52257073749033E-6</v>
      </c>
      <c r="BD1714" s="13">
        <f t="shared" si="2283"/>
        <v>1.6845139665636736E-3</v>
      </c>
      <c r="BE1714" s="13">
        <f t="shared" si="2284"/>
        <v>1.437422051477106E-3</v>
      </c>
      <c r="BF1714" s="13">
        <f t="shared" si="2285"/>
        <v>6.1328733245458395E-4</v>
      </c>
      <c r="BG1714" s="13">
        <f t="shared" si="2286"/>
        <v>1.7444255000946741E-4</v>
      </c>
      <c r="BH1714" s="13">
        <f t="shared" si="2287"/>
        <v>3.7213637446268707E-5</v>
      </c>
      <c r="BI1714" s="13">
        <f t="shared" si="2288"/>
        <v>6.3509954969457805E-6</v>
      </c>
      <c r="BJ1714" s="14">
        <f t="shared" si="2289"/>
        <v>0.20838159665584063</v>
      </c>
      <c r="BK1714" s="14">
        <f t="shared" si="2290"/>
        <v>0.25727161799735454</v>
      </c>
      <c r="BL1714" s="14">
        <f t="shared" si="2291"/>
        <v>0.47780917347354845</v>
      </c>
      <c r="BM1714" s="14">
        <f t="shared" si="2292"/>
        <v>0.42704520293901366</v>
      </c>
      <c r="BN1714" s="14">
        <f t="shared" si="2293"/>
        <v>0.57185382824703945</v>
      </c>
    </row>
    <row r="1715" spans="1:66" x14ac:dyDescent="0.25">
      <c r="A1715" t="s">
        <v>339</v>
      </c>
      <c r="B1715" t="s">
        <v>110</v>
      </c>
      <c r="C1715" t="s">
        <v>126</v>
      </c>
      <c r="D1715" t="s">
        <v>410</v>
      </c>
      <c r="E1715" s="10">
        <f>VLOOKUP(A1715,home!$A$2:$E$405,3,FALSE)</f>
        <v>1.2710999999999999</v>
      </c>
      <c r="F1715" s="10">
        <f>VLOOKUP(B1715,home!$B$2:$E$405,3,FALSE)</f>
        <v>0.95230000000000004</v>
      </c>
      <c r="G1715" s="10">
        <f>VLOOKUP(C1715,away!$B$2:$E$405,4,FALSE)</f>
        <v>1.0766</v>
      </c>
      <c r="H1715" s="10">
        <f>VLOOKUP(A1715,away!$A$2:$E$405,3,FALSE)</f>
        <v>0.94469999999999998</v>
      </c>
      <c r="I1715" s="10">
        <f>VLOOKUP(C1715,away!$B$2:$E$405,3,FALSE)</f>
        <v>0.78</v>
      </c>
      <c r="J1715" s="10">
        <f>VLOOKUP(B1715,home!$B$2:$E$405,4,FALSE)</f>
        <v>1.17</v>
      </c>
      <c r="K1715" s="12">
        <f t="shared" si="2238"/>
        <v>1.303190419398</v>
      </c>
      <c r="L1715" s="12">
        <f t="shared" si="2239"/>
        <v>0.86213321999999992</v>
      </c>
      <c r="M1715" s="13">
        <f t="shared" si="2240"/>
        <v>0.1147128030064721</v>
      </c>
      <c r="N1715" s="13">
        <f t="shared" si="2241"/>
        <v>0.14949262586032455</v>
      </c>
      <c r="O1715" s="13">
        <f t="shared" si="2242"/>
        <v>9.8897718231195475E-2</v>
      </c>
      <c r="P1715" s="13">
        <f t="shared" si="2243"/>
        <v>0.12888255889921688</v>
      </c>
      <c r="Q1715" s="13">
        <f t="shared" si="2244"/>
        <v>9.7408678895912343E-2</v>
      </c>
      <c r="R1715" s="13">
        <f t="shared" si="2245"/>
        <v>4.263150413465662E-2</v>
      </c>
      <c r="S1715" s="13">
        <f t="shared" si="2246"/>
        <v>3.6200654053133302E-2</v>
      </c>
      <c r="T1715" s="13">
        <f t="shared" si="2247"/>
        <v>8.3979257992478948E-2</v>
      </c>
      <c r="U1715" s="13">
        <f t="shared" si="2248"/>
        <v>5.5556967752810736E-2</v>
      </c>
      <c r="V1715" s="13">
        <f t="shared" si="2249"/>
        <v>4.51914385405504E-3</v>
      </c>
      <c r="W1715" s="13">
        <f t="shared" si="2250"/>
        <v>4.2314019034456349E-2</v>
      </c>
      <c r="X1715" s="13">
        <f t="shared" si="2251"/>
        <v>3.6480321481317142E-2</v>
      </c>
      <c r="Y1715" s="13">
        <f t="shared" si="2252"/>
        <v>1.5725448512661555E-2</v>
      </c>
      <c r="Z1715" s="13">
        <f t="shared" si="2253"/>
        <v>1.2251345311018276E-2</v>
      </c>
      <c r="AA1715" s="13">
        <f t="shared" si="2254"/>
        <v>1.5965835834055628E-2</v>
      </c>
      <c r="AB1715" s="13">
        <f t="shared" si="2255"/>
        <v>1.0403262148311289E-2</v>
      </c>
      <c r="AC1715" s="13">
        <f t="shared" si="2256"/>
        <v>3.1733534132597077E-4</v>
      </c>
      <c r="AD1715" s="13">
        <f t="shared" si="2257"/>
        <v>1.378580605298204E-2</v>
      </c>
      <c r="AE1715" s="13">
        <f t="shared" si="2258"/>
        <v>1.1885201362752895E-2</v>
      </c>
      <c r="AF1715" s="13">
        <f t="shared" si="2259"/>
        <v>5.1233134606092703E-3</v>
      </c>
      <c r="AG1715" s="13">
        <f t="shared" si="2260"/>
        <v>1.4723262436214712E-3</v>
      </c>
      <c r="AH1715" s="13">
        <f t="shared" si="2261"/>
        <v>2.6405729455800213E-3</v>
      </c>
      <c r="AI1715" s="13">
        <f t="shared" si="2262"/>
        <v>3.4411693644014404E-3</v>
      </c>
      <c r="AJ1715" s="13">
        <f t="shared" si="2263"/>
        <v>2.2422494736069319E-3</v>
      </c>
      <c r="AK1715" s="13">
        <f t="shared" si="2264"/>
        <v>9.7402601063492015E-4</v>
      </c>
      <c r="AL1715" s="13">
        <f t="shared" si="2265"/>
        <v>1.4261351740115702E-5</v>
      </c>
      <c r="AM1715" s="13">
        <f t="shared" si="2266"/>
        <v>3.5931060743850298E-3</v>
      </c>
      <c r="AN1715" s="13">
        <f t="shared" si="2267"/>
        <v>3.097736109711125E-3</v>
      </c>
      <c r="AO1715" s="13">
        <f t="shared" si="2268"/>
        <v>1.3353306034877626E-3</v>
      </c>
      <c r="AP1715" s="13">
        <f t="shared" si="2269"/>
        <v>3.8374429098314935E-4</v>
      </c>
      <c r="AQ1715" s="13">
        <f t="shared" si="2270"/>
        <v>8.2709675310479856E-5</v>
      </c>
      <c r="AR1715" s="13">
        <f t="shared" si="2271"/>
        <v>4.5530513124355772E-4</v>
      </c>
      <c r="AS1715" s="13">
        <f t="shared" si="2272"/>
        <v>5.9334928493935354E-4</v>
      </c>
      <c r="AT1715" s="13">
        <f t="shared" si="2273"/>
        <v>3.8662355174480984E-4</v>
      </c>
      <c r="AU1715" s="13">
        <f t="shared" si="2274"/>
        <v>1.679480361824876E-4</v>
      </c>
      <c r="AV1715" s="13">
        <f t="shared" si="2275"/>
        <v>5.4717067927431656E-5</v>
      </c>
      <c r="AW1715" s="13">
        <f t="shared" si="2276"/>
        <v>4.4508242842978873E-7</v>
      </c>
      <c r="AX1715" s="13">
        <f t="shared" si="2277"/>
        <v>7.8041690200322084E-4</v>
      </c>
      <c r="AY1715" s="13">
        <f t="shared" si="2278"/>
        <v>6.7282333666646111E-4</v>
      </c>
      <c r="AZ1715" s="13">
        <f t="shared" si="2279"/>
        <v>2.9003167486570005E-4</v>
      </c>
      <c r="BA1715" s="13">
        <f t="shared" si="2280"/>
        <v>8.3348647251319695E-5</v>
      </c>
      <c r="BB1715" s="13">
        <f t="shared" si="2281"/>
        <v>1.7964409409356094E-5</v>
      </c>
      <c r="BC1715" s="13">
        <f t="shared" si="2282"/>
        <v>3.0975428258972936E-6</v>
      </c>
      <c r="BD1715" s="13">
        <f t="shared" si="2283"/>
        <v>6.542227981358849E-5</v>
      </c>
      <c r="BE1715" s="13">
        <f t="shared" si="2284"/>
        <v>8.5257688268243695E-5</v>
      </c>
      <c r="BF1715" s="13">
        <f t="shared" si="2285"/>
        <v>5.5553501265598231E-5</v>
      </c>
      <c r="BG1715" s="13">
        <f t="shared" si="2286"/>
        <v>2.4132263537780749E-5</v>
      </c>
      <c r="BH1715" s="13">
        <f t="shared" si="2287"/>
        <v>7.862233660205893E-6</v>
      </c>
      <c r="BI1715" s="13">
        <f t="shared" si="2288"/>
        <v>2.0491975162097581E-6</v>
      </c>
      <c r="BJ1715" s="14">
        <f t="shared" si="2289"/>
        <v>0.46800730816401614</v>
      </c>
      <c r="BK1715" s="14">
        <f t="shared" si="2290"/>
        <v>0.28531957984260992</v>
      </c>
      <c r="BL1715" s="14">
        <f t="shared" si="2291"/>
        <v>0.23465152613135229</v>
      </c>
      <c r="BM1715" s="14">
        <f t="shared" si="2292"/>
        <v>0.36753149216698044</v>
      </c>
      <c r="BN1715" s="14">
        <f t="shared" si="2293"/>
        <v>0.63202588902777801</v>
      </c>
    </row>
    <row r="1716" spans="1:66" x14ac:dyDescent="0.25">
      <c r="A1716" t="s">
        <v>339</v>
      </c>
      <c r="B1716" t="s">
        <v>119</v>
      </c>
      <c r="C1716" t="s">
        <v>111</v>
      </c>
      <c r="D1716" t="s">
        <v>410</v>
      </c>
      <c r="E1716" s="10">
        <f>VLOOKUP(A1716,home!$A$2:$E$405,3,FALSE)</f>
        <v>1.2710999999999999</v>
      </c>
      <c r="F1716" s="10">
        <f>VLOOKUP(B1716,home!$B$2:$E$405,3,FALSE)</f>
        <v>1.2836000000000001</v>
      </c>
      <c r="G1716" s="10">
        <f>VLOOKUP(C1716,away!$B$2:$E$405,4,FALSE)</f>
        <v>0.86950000000000005</v>
      </c>
      <c r="H1716" s="10">
        <f>VLOOKUP(A1716,away!$A$2:$E$405,3,FALSE)</f>
        <v>0.94469999999999998</v>
      </c>
      <c r="I1716" s="10">
        <f>VLOOKUP(C1716,away!$B$2:$E$405,3,FALSE)</f>
        <v>1.3928</v>
      </c>
      <c r="J1716" s="10">
        <f>VLOOKUP(B1716,home!$B$2:$E$405,4,FALSE)</f>
        <v>0.8357</v>
      </c>
      <c r="K1716" s="12">
        <f t="shared" si="2238"/>
        <v>1.4186622532199999</v>
      </c>
      <c r="L1716" s="12">
        <f t="shared" si="2239"/>
        <v>1.0995958083120001</v>
      </c>
      <c r="M1716" s="13">
        <f t="shared" si="2240"/>
        <v>8.0599884575849531E-2</v>
      </c>
      <c r="N1716" s="13">
        <f t="shared" si="2241"/>
        <v>0.11434401386164662</v>
      </c>
      <c r="O1716" s="13">
        <f t="shared" si="2242"/>
        <v>8.862729523003518E-2</v>
      </c>
      <c r="P1716" s="13">
        <f t="shared" si="2243"/>
        <v>0.12573219834783586</v>
      </c>
      <c r="Q1716" s="13">
        <f t="shared" si="2244"/>
        <v>8.1107768173591263E-2</v>
      </c>
      <c r="R1716" s="13">
        <f t="shared" si="2245"/>
        <v>4.8727101168488399E-2</v>
      </c>
      <c r="S1716" s="13">
        <f t="shared" si="2246"/>
        <v>4.9034144976047307E-2</v>
      </c>
      <c r="T1716" s="13">
        <f t="shared" si="2247"/>
        <v>8.9185761905222413E-2</v>
      </c>
      <c r="U1716" s="13">
        <f t="shared" si="2248"/>
        <v>6.912729913656665E-2</v>
      </c>
      <c r="V1716" s="13">
        <f t="shared" si="2249"/>
        <v>8.4990069904340715E-3</v>
      </c>
      <c r="W1716" s="13">
        <f t="shared" si="2250"/>
        <v>3.8354843050264133E-2</v>
      </c>
      <c r="X1716" s="13">
        <f t="shared" si="2251"/>
        <v>4.2174824646535089E-2</v>
      </c>
      <c r="Y1716" s="13">
        <f t="shared" si="2252"/>
        <v>2.3187630198811805E-2</v>
      </c>
      <c r="Z1716" s="13">
        <f t="shared" si="2253"/>
        <v>1.7860038732021535E-2</v>
      </c>
      <c r="AA1716" s="13">
        <f t="shared" si="2254"/>
        <v>2.5337362790166146E-2</v>
      </c>
      <c r="AB1716" s="13">
        <f t="shared" si="2255"/>
        <v>1.7972580093274848E-2</v>
      </c>
      <c r="AC1716" s="13">
        <f t="shared" si="2256"/>
        <v>8.2862931372693375E-4</v>
      </c>
      <c r="AD1716" s="13">
        <f t="shared" si="2257"/>
        <v>1.3603142015896798E-2</v>
      </c>
      <c r="AE1716" s="13">
        <f t="shared" si="2258"/>
        <v>1.4957957940552971E-2</v>
      </c>
      <c r="AF1716" s="13">
        <f t="shared" si="2259"/>
        <v>8.2238539261696216E-3</v>
      </c>
      <c r="AG1716" s="13">
        <f t="shared" si="2260"/>
        <v>3.0143051017954337E-3</v>
      </c>
      <c r="AH1716" s="13">
        <f t="shared" si="2261"/>
        <v>4.9097059315052118E-3</v>
      </c>
      <c r="AI1716" s="13">
        <f t="shared" si="2262"/>
        <v>6.9652144794367828E-3</v>
      </c>
      <c r="AJ1716" s="13">
        <f t="shared" si="2263"/>
        <v>4.9406434337791781E-3</v>
      </c>
      <c r="AK1716" s="13">
        <f t="shared" si="2264"/>
        <v>2.3363681153739223E-3</v>
      </c>
      <c r="AL1716" s="13">
        <f t="shared" si="2265"/>
        <v>5.1704979866218463E-5</v>
      </c>
      <c r="AM1716" s="13">
        <f t="shared" si="2266"/>
        <v>3.8596528206287549E-3</v>
      </c>
      <c r="AN1716" s="13">
        <f t="shared" si="2267"/>
        <v>4.2440580631029666E-3</v>
      </c>
      <c r="AO1716" s="13">
        <f t="shared" si="2268"/>
        <v>2.3333742282103842E-3</v>
      </c>
      <c r="AP1716" s="13">
        <f t="shared" si="2269"/>
        <v>8.5525617352112898E-4</v>
      </c>
      <c r="AQ1716" s="13">
        <f t="shared" si="2270"/>
        <v>2.3510902585919846E-4</v>
      </c>
      <c r="AR1716" s="13">
        <f t="shared" si="2271"/>
        <v>1.0797384124655392E-3</v>
      </c>
      <c r="AS1716" s="13">
        <f t="shared" si="2272"/>
        <v>1.5317841291165478E-3</v>
      </c>
      <c r="AT1716" s="13">
        <f t="shared" si="2273"/>
        <v>1.0865421620295586E-3</v>
      </c>
      <c r="AU1716" s="13">
        <f t="shared" si="2274"/>
        <v>5.1381211726779464E-4</v>
      </c>
      <c r="AV1716" s="13">
        <f t="shared" si="2275"/>
        <v>1.8223146400371719E-4</v>
      </c>
      <c r="AW1716" s="13">
        <f t="shared" si="2276"/>
        <v>2.2404845926135068E-6</v>
      </c>
      <c r="AX1716" s="13">
        <f t="shared" si="2277"/>
        <v>9.1259062786002072E-4</v>
      </c>
      <c r="AY1716" s="13">
        <f t="shared" si="2278"/>
        <v>1.0034808290996951E-3</v>
      </c>
      <c r="AZ1716" s="13">
        <f t="shared" si="2279"/>
        <v>5.5171165669973764E-4</v>
      </c>
      <c r="BA1716" s="13">
        <f t="shared" si="2280"/>
        <v>2.0221994170130025E-4</v>
      </c>
      <c r="BB1716" s="13">
        <f t="shared" si="2281"/>
        <v>5.5590050062961685E-5</v>
      </c>
      <c r="BC1716" s="13">
        <f t="shared" si="2282"/>
        <v>1.2225317206617383E-5</v>
      </c>
      <c r="BD1716" s="13">
        <f t="shared" si="2283"/>
        <v>1.9787930540342668E-4</v>
      </c>
      <c r="BE1716" s="13">
        <f t="shared" si="2284"/>
        <v>2.8072390126923381E-4</v>
      </c>
      <c r="BF1716" s="13">
        <f t="shared" si="2285"/>
        <v>1.9912620115366004E-4</v>
      </c>
      <c r="BG1716" s="13">
        <f t="shared" si="2286"/>
        <v>9.4164275067930105E-5</v>
      </c>
      <c r="BH1716" s="13">
        <f t="shared" si="2287"/>
        <v>3.3396825660174416E-5</v>
      </c>
      <c r="BI1716" s="13">
        <f t="shared" si="2288"/>
        <v>9.4757631882916943E-6</v>
      </c>
      <c r="BJ1716" s="14">
        <f t="shared" si="2289"/>
        <v>0.44241936955443906</v>
      </c>
      <c r="BK1716" s="14">
        <f t="shared" si="2290"/>
        <v>0.26574905001285964</v>
      </c>
      <c r="BL1716" s="14">
        <f t="shared" si="2291"/>
        <v>0.27415244493525215</v>
      </c>
      <c r="BM1716" s="14">
        <f t="shared" si="2292"/>
        <v>0.46004140153261841</v>
      </c>
      <c r="BN1716" s="14">
        <f t="shared" si="2293"/>
        <v>0.53913826135744691</v>
      </c>
    </row>
    <row r="1717" spans="1:66" x14ac:dyDescent="0.25">
      <c r="A1717" t="s">
        <v>339</v>
      </c>
      <c r="B1717" t="s">
        <v>124</v>
      </c>
      <c r="C1717" t="s">
        <v>113</v>
      </c>
      <c r="D1717" t="s">
        <v>410</v>
      </c>
      <c r="E1717" s="10">
        <f>VLOOKUP(A1717,home!$A$2:$E$405,3,FALSE)</f>
        <v>1.2710999999999999</v>
      </c>
      <c r="F1717" s="10">
        <f>VLOOKUP(B1717,home!$B$2:$E$405,3,FALSE)</f>
        <v>0.78669999999999995</v>
      </c>
      <c r="G1717" s="10">
        <f>VLOOKUP(C1717,away!$B$2:$E$405,4,FALSE)</f>
        <v>1.2008000000000001</v>
      </c>
      <c r="H1717" s="10">
        <f>VLOOKUP(A1717,away!$A$2:$E$405,3,FALSE)</f>
        <v>0.94469999999999998</v>
      </c>
      <c r="I1717" s="10">
        <f>VLOOKUP(C1717,away!$B$2:$E$405,3,FALSE)</f>
        <v>0.8357</v>
      </c>
      <c r="J1717" s="10">
        <f>VLOOKUP(B1717,home!$B$2:$E$405,4,FALSE)</f>
        <v>0.8357</v>
      </c>
      <c r="K1717" s="12">
        <f t="shared" si="2238"/>
        <v>1.2007692234959999</v>
      </c>
      <c r="L1717" s="12">
        <f t="shared" si="2239"/>
        <v>0.65977327470299996</v>
      </c>
      <c r="M1717" s="13">
        <f t="shared" si="2240"/>
        <v>0.15558820114980917</v>
      </c>
      <c r="N1717" s="13">
        <f t="shared" si="2241"/>
        <v>0.18682552347979581</v>
      </c>
      <c r="O1717" s="13">
        <f t="shared" si="2242"/>
        <v>0.10265293697775864</v>
      </c>
      <c r="P1717" s="13">
        <f t="shared" si="2243"/>
        <v>0.12326248742436706</v>
      </c>
      <c r="Q1717" s="13">
        <f t="shared" si="2244"/>
        <v>0.11216716937903407</v>
      </c>
      <c r="R1717" s="13">
        <f t="shared" si="2245"/>
        <v>3.3863832193848246E-2</v>
      </c>
      <c r="S1717" s="13">
        <f t="shared" si="2246"/>
        <v>2.4413227824732275E-2</v>
      </c>
      <c r="T1717" s="13">
        <f t="shared" si="2247"/>
        <v>7.4004900655371353E-2</v>
      </c>
      <c r="U1717" s="13">
        <f t="shared" si="2248"/>
        <v>4.0662647488006E-2</v>
      </c>
      <c r="V1717" s="13">
        <f t="shared" si="2249"/>
        <v>2.1490027060719562E-3</v>
      </c>
      <c r="W1717" s="13">
        <f t="shared" si="2250"/>
        <v>4.4895628292335669E-2</v>
      </c>
      <c r="X1717" s="13">
        <f t="shared" si="2251"/>
        <v>2.9620935698282953E-2</v>
      </c>
      <c r="Y1717" s="13">
        <f t="shared" si="2252"/>
        <v>9.7715508727115683E-3</v>
      </c>
      <c r="Z1717" s="13">
        <f t="shared" si="2253"/>
        <v>7.4474838201760429E-3</v>
      </c>
      <c r="AA1717" s="13">
        <f t="shared" si="2254"/>
        <v>8.94270936375181E-3</v>
      </c>
      <c r="AB1717" s="13">
        <f t="shared" si="2255"/>
        <v>5.3690650893313359E-3</v>
      </c>
      <c r="AC1717" s="13">
        <f t="shared" si="2256"/>
        <v>1.0640725689454469E-4</v>
      </c>
      <c r="AD1717" s="13">
        <f t="shared" si="2257"/>
        <v>1.3477322180738245E-2</v>
      </c>
      <c r="AE1717" s="13">
        <f t="shared" si="2258"/>
        <v>8.8919769894130474E-3</v>
      </c>
      <c r="AF1717" s="13">
        <f t="shared" si="2259"/>
        <v>2.9333443884443844E-3</v>
      </c>
      <c r="AG1717" s="13">
        <f t="shared" si="2260"/>
        <v>6.4511407766520664E-4</v>
      </c>
      <c r="AH1717" s="13">
        <f t="shared" si="2261"/>
        <v>1.2284126970837888E-3</v>
      </c>
      <c r="AI1717" s="13">
        <f t="shared" si="2262"/>
        <v>1.4750401604099281E-3</v>
      </c>
      <c r="AJ1717" s="13">
        <f t="shared" si="2263"/>
        <v>8.8559141402042236E-4</v>
      </c>
      <c r="AK1717" s="13">
        <f t="shared" si="2264"/>
        <v>3.5446363818267566E-4</v>
      </c>
      <c r="AL1717" s="13">
        <f t="shared" si="2265"/>
        <v>3.3719840111002622E-6</v>
      </c>
      <c r="AM1717" s="13">
        <f t="shared" si="2266"/>
        <v>3.2366307379540918E-3</v>
      </c>
      <c r="AN1717" s="13">
        <f t="shared" si="2267"/>
        <v>2.1354424609843579E-3</v>
      </c>
      <c r="AO1717" s="13">
        <f t="shared" si="2268"/>
        <v>7.0445393271174157E-4</v>
      </c>
      <c r="AP1717" s="13">
        <f t="shared" si="2269"/>
        <v>1.5492662602087747E-4</v>
      </c>
      <c r="AQ1717" s="13">
        <f t="shared" si="2270"/>
        <v>2.555411184712033E-5</v>
      </c>
      <c r="AR1717" s="13">
        <f t="shared" si="2271"/>
        <v>1.6209477356834317E-4</v>
      </c>
      <c r="AS1717" s="13">
        <f t="shared" si="2272"/>
        <v>1.9463841539041937E-4</v>
      </c>
      <c r="AT1717" s="13">
        <f t="shared" si="2273"/>
        <v>1.168579094554229E-4</v>
      </c>
      <c r="AU1717" s="13">
        <f t="shared" si="2274"/>
        <v>4.6773127065384664E-5</v>
      </c>
      <c r="AV1717" s="13">
        <f t="shared" si="2275"/>
        <v>1.4040932866695429E-5</v>
      </c>
      <c r="AW1717" s="13">
        <f t="shared" si="2276"/>
        <v>7.4205701277083281E-8</v>
      </c>
      <c r="AX1717" s="13">
        <f t="shared" si="2277"/>
        <v>6.4774109632607089E-4</v>
      </c>
      <c r="AY1717" s="13">
        <f t="shared" si="2278"/>
        <v>4.2736226428276302E-4</v>
      </c>
      <c r="AZ1717" s="13">
        <f t="shared" si="2279"/>
        <v>1.4098110029516373E-4</v>
      </c>
      <c r="BA1717" s="13">
        <f t="shared" si="2280"/>
        <v>3.100518740432408E-5</v>
      </c>
      <c r="BB1717" s="13">
        <f t="shared" si="2281"/>
        <v>5.1140985066327761E-6</v>
      </c>
      <c r="BC1717" s="13">
        <f t="shared" si="2282"/>
        <v>6.7482910377496579E-7</v>
      </c>
      <c r="BD1717" s="13">
        <f t="shared" si="2283"/>
        <v>1.7824299928237839E-5</v>
      </c>
      <c r="BE1717" s="13">
        <f t="shared" si="2284"/>
        <v>2.1402870784189956E-5</v>
      </c>
      <c r="BF1717" s="13">
        <f t="shared" si="2285"/>
        <v>1.28499542660585E-5</v>
      </c>
      <c r="BG1717" s="13">
        <f t="shared" si="2286"/>
        <v>5.1432765353380581E-6</v>
      </c>
      <c r="BH1717" s="13">
        <f t="shared" si="2287"/>
        <v>1.5439720428907701E-6</v>
      </c>
      <c r="BI1717" s="13">
        <f t="shared" si="2288"/>
        <v>3.7079082220829606E-7</v>
      </c>
      <c r="BJ1717" s="14">
        <f t="shared" si="2289"/>
        <v>0.49074335245922929</v>
      </c>
      <c r="BK1717" s="14">
        <f t="shared" si="2290"/>
        <v>0.30595006061016883</v>
      </c>
      <c r="BL1717" s="14">
        <f t="shared" si="2291"/>
        <v>0.19602823934511801</v>
      </c>
      <c r="BM1717" s="14">
        <f t="shared" si="2292"/>
        <v>0.28538169757149773</v>
      </c>
      <c r="BN1717" s="14">
        <f t="shared" si="2293"/>
        <v>0.71436015060461289</v>
      </c>
    </row>
    <row r="1718" spans="1:66" x14ac:dyDescent="0.25">
      <c r="A1718" t="s">
        <v>344</v>
      </c>
      <c r="B1718" t="s">
        <v>207</v>
      </c>
      <c r="C1718" t="s">
        <v>205</v>
      </c>
      <c r="D1718" t="s">
        <v>410</v>
      </c>
      <c r="E1718" s="10">
        <f>VLOOKUP(A1718,home!$A$2:$E$405,3,FALSE)</f>
        <v>1.3976999999999999</v>
      </c>
      <c r="F1718" s="10">
        <f>VLOOKUP(B1718,home!$B$2:$E$405,3,FALSE)</f>
        <v>0.6734</v>
      </c>
      <c r="G1718" s="10">
        <f>VLOOKUP(C1718,away!$B$2:$E$405,4,FALSE)</f>
        <v>1.4309000000000001</v>
      </c>
      <c r="H1718" s="10">
        <f>VLOOKUP(A1718,away!$A$2:$E$405,3,FALSE)</f>
        <v>1.0585</v>
      </c>
      <c r="I1718" s="10">
        <f>VLOOKUP(C1718,away!$B$2:$E$405,3,FALSE)</f>
        <v>1.1114999999999999</v>
      </c>
      <c r="J1718" s="10">
        <f>VLOOKUP(B1718,home!$B$2:$E$405,4,FALSE)</f>
        <v>1.2782</v>
      </c>
      <c r="K1718" s="12">
        <f t="shared" si="2238"/>
        <v>1.3467790774619999</v>
      </c>
      <c r="L1718" s="12">
        <f t="shared" si="2239"/>
        <v>1.50383137905</v>
      </c>
      <c r="M1718" s="13">
        <f t="shared" si="2240"/>
        <v>5.7809020208335338E-2</v>
      </c>
      <c r="N1718" s="13">
        <f t="shared" si="2241"/>
        <v>7.7855978905163978E-2</v>
      </c>
      <c r="O1718" s="13">
        <f t="shared" si="2242"/>
        <v>8.6935018581430254E-2</v>
      </c>
      <c r="P1718" s="13">
        <f t="shared" si="2243"/>
        <v>0.11708226412424046</v>
      </c>
      <c r="Q1718" s="13">
        <f t="shared" si="2244"/>
        <v>5.2427401722398834E-2</v>
      </c>
      <c r="R1718" s="13">
        <f t="shared" si="2245"/>
        <v>6.5367804440524813E-2</v>
      </c>
      <c r="S1718" s="13">
        <f t="shared" si="2246"/>
        <v>5.9282515613721838E-2</v>
      </c>
      <c r="T1718" s="13">
        <f t="shared" si="2247"/>
        <v>7.8841971832203386E-2</v>
      </c>
      <c r="U1718" s="13">
        <f t="shared" si="2248"/>
        <v>8.8035991360126423E-2</v>
      </c>
      <c r="V1718" s="13">
        <f t="shared" si="2249"/>
        <v>1.3340730729527973E-2</v>
      </c>
      <c r="W1718" s="13">
        <f t="shared" si="2250"/>
        <v>2.3536042575140654E-2</v>
      </c>
      <c r="X1718" s="13">
        <f t="shared" si="2251"/>
        <v>3.5394239363153286E-2</v>
      </c>
      <c r="Y1718" s="13">
        <f t="shared" si="2252"/>
        <v>2.6613483895958297E-2</v>
      </c>
      <c r="Z1718" s="13">
        <f t="shared" si="2253"/>
        <v>3.2767385165755038E-2</v>
      </c>
      <c r="AA1718" s="13">
        <f t="shared" si="2254"/>
        <v>4.4130428764377588E-2</v>
      </c>
      <c r="AB1718" s="13">
        <f t="shared" si="2255"/>
        <v>2.9716969069645476E-2</v>
      </c>
      <c r="AC1718" s="13">
        <f t="shared" si="2256"/>
        <v>1.6887102493433088E-3</v>
      </c>
      <c r="AD1718" s="13">
        <f t="shared" si="2257"/>
        <v>7.9244624266135745E-3</v>
      </c>
      <c r="AE1718" s="13">
        <f t="shared" si="2258"/>
        <v>1.19170552592442E-2</v>
      </c>
      <c r="AF1718" s="13">
        <f t="shared" si="2259"/>
        <v>8.9606208223621305E-3</v>
      </c>
      <c r="AG1718" s="13">
        <f t="shared" si="2260"/>
        <v>4.4917542561456608E-3</v>
      </c>
      <c r="AH1718" s="13">
        <f t="shared" si="2261"/>
        <v>1.2319155505419975E-2</v>
      </c>
      <c r="AI1718" s="13">
        <f t="shared" si="2262"/>
        <v>1.6591180886700432E-2</v>
      </c>
      <c r="AJ1718" s="13">
        <f t="shared" si="2263"/>
        <v>1.1172327644297788E-2</v>
      </c>
      <c r="AK1718" s="13">
        <f t="shared" si="2264"/>
        <v>5.0155523726301901E-3</v>
      </c>
      <c r="AL1718" s="13">
        <f t="shared" si="2265"/>
        <v>1.3680772912626982E-4</v>
      </c>
      <c r="AM1718" s="13">
        <f t="shared" si="2266"/>
        <v>2.134500039259381E-3</v>
      </c>
      <c r="AN1718" s="13">
        <f t="shared" si="2267"/>
        <v>3.2099281376217139E-3</v>
      </c>
      <c r="AO1718" s="13">
        <f t="shared" si="2268"/>
        <v>2.4135953289255302E-3</v>
      </c>
      <c r="AP1718" s="13">
        <f t="shared" si="2269"/>
        <v>1.2098801306555723E-3</v>
      </c>
      <c r="AQ1718" s="13">
        <f t="shared" si="2270"/>
        <v>4.5486392634224077E-4</v>
      </c>
      <c r="AR1718" s="13">
        <f t="shared" si="2271"/>
        <v>3.7051865224894216E-3</v>
      </c>
      <c r="AS1718" s="13">
        <f t="shared" si="2272"/>
        <v>4.9900676865829389E-3</v>
      </c>
      <c r="AT1718" s="13">
        <f t="shared" si="2273"/>
        <v>3.3602593777045534E-3</v>
      </c>
      <c r="AU1718" s="13">
        <f t="shared" si="2274"/>
        <v>1.5085090082459906E-3</v>
      </c>
      <c r="AV1718" s="13">
        <f t="shared" si="2275"/>
        <v>5.0790709261716311E-4</v>
      </c>
      <c r="AW1718" s="13">
        <f t="shared" si="2276"/>
        <v>7.696683655784826E-6</v>
      </c>
      <c r="AX1718" s="13">
        <f t="shared" si="2277"/>
        <v>4.7911666561939172E-4</v>
      </c>
      <c r="AY1718" s="13">
        <f t="shared" si="2278"/>
        <v>7.2051067598424758E-4</v>
      </c>
      <c r="AZ1718" s="13">
        <f t="shared" si="2279"/>
        <v>5.4176328174281941E-4</v>
      </c>
      <c r="BA1718" s="13">
        <f t="shared" si="2280"/>
        <v>2.7157354103398578E-4</v>
      </c>
      <c r="BB1718" s="13">
        <f t="shared" si="2281"/>
        <v>1.0210020318165764E-4</v>
      </c>
      <c r="BC1718" s="13">
        <f t="shared" si="2282"/>
        <v>3.0708297870391457E-5</v>
      </c>
      <c r="BD1718" s="13">
        <f t="shared" si="2283"/>
        <v>9.2866262629212333E-4</v>
      </c>
      <c r="BE1718" s="13">
        <f t="shared" si="2284"/>
        <v>1.2507033951111438E-3</v>
      </c>
      <c r="BF1718" s="13">
        <f t="shared" si="2285"/>
        <v>8.4221058232318872E-4</v>
      </c>
      <c r="BG1718" s="13">
        <f t="shared" si="2286"/>
        <v>3.7809053036331927E-4</v>
      </c>
      <c r="BH1718" s="13">
        <f t="shared" si="2287"/>
        <v>1.273011039199574E-4</v>
      </c>
      <c r="BI1718" s="13">
        <f t="shared" si="2288"/>
        <v>3.428929265944286E-5</v>
      </c>
      <c r="BJ1718" s="14">
        <f t="shared" si="2289"/>
        <v>0.33953155128662099</v>
      </c>
      <c r="BK1718" s="14">
        <f t="shared" si="2290"/>
        <v>0.25006055933027937</v>
      </c>
      <c r="BL1718" s="14">
        <f t="shared" si="2291"/>
        <v>0.37691761584346206</v>
      </c>
      <c r="BM1718" s="14">
        <f t="shared" si="2292"/>
        <v>0.54108680965169542</v>
      </c>
      <c r="BN1718" s="14">
        <f t="shared" si="2293"/>
        <v>0.4574774879820937</v>
      </c>
    </row>
    <row r="1719" spans="1:66" x14ac:dyDescent="0.25">
      <c r="A1719" t="s">
        <v>344</v>
      </c>
      <c r="B1719" t="s">
        <v>204</v>
      </c>
      <c r="C1719" t="s">
        <v>209</v>
      </c>
      <c r="D1719" t="s">
        <v>410</v>
      </c>
      <c r="E1719" s="10">
        <f>VLOOKUP(A1719,home!$A$2:$E$405,3,FALSE)</f>
        <v>1.3976999999999999</v>
      </c>
      <c r="F1719" s="10">
        <f>VLOOKUP(B1719,home!$B$2:$E$405,3,FALSE)</f>
        <v>0.58919999999999995</v>
      </c>
      <c r="G1719" s="10">
        <f>VLOOKUP(C1719,away!$B$2:$E$405,4,FALSE)</f>
        <v>0.98799999999999999</v>
      </c>
      <c r="H1719" s="10">
        <f>VLOOKUP(A1719,away!$A$2:$E$405,3,FALSE)</f>
        <v>1.0585</v>
      </c>
      <c r="I1719" s="10">
        <f>VLOOKUP(C1719,away!$B$2:$E$405,3,FALSE)</f>
        <v>1.2146999999999999</v>
      </c>
      <c r="J1719" s="10">
        <f>VLOOKUP(B1719,home!$B$2:$E$405,4,FALSE)</f>
        <v>1.0003</v>
      </c>
      <c r="K1719" s="12">
        <f t="shared" si="2238"/>
        <v>0.81364254191999996</v>
      </c>
      <c r="L1719" s="12">
        <f t="shared" si="2239"/>
        <v>1.2861456779849998</v>
      </c>
      <c r="M1719" s="13">
        <f t="shared" si="2240"/>
        <v>0.12248236483331949</v>
      </c>
      <c r="N1719" s="13">
        <f t="shared" si="2241"/>
        <v>9.9656862663354884E-2</v>
      </c>
      <c r="O1719" s="13">
        <f t="shared" si="2242"/>
        <v>0.15753016415975579</v>
      </c>
      <c r="P1719" s="13">
        <f t="shared" si="2243"/>
        <v>0.12817324319601858</v>
      </c>
      <c r="Q1719" s="13">
        <f t="shared" si="2244"/>
        <v>4.0542531528592204E-2</v>
      </c>
      <c r="R1719" s="13">
        <f t="shared" si="2245"/>
        <v>0.10130336989316872</v>
      </c>
      <c r="S1719" s="13">
        <f t="shared" si="2246"/>
        <v>3.3532133980557807E-2</v>
      </c>
      <c r="T1719" s="13">
        <f t="shared" si="2247"/>
        <v>5.2143601700069445E-2</v>
      </c>
      <c r="U1719" s="13">
        <f t="shared" si="2248"/>
        <v>8.2424731384939789E-2</v>
      </c>
      <c r="V1719" s="13">
        <f t="shared" si="2249"/>
        <v>3.8989035681634269E-3</v>
      </c>
      <c r="W1719" s="13">
        <f t="shared" si="2250"/>
        <v>1.0995709469598502E-2</v>
      </c>
      <c r="X1719" s="13">
        <f t="shared" si="2251"/>
        <v>1.4142084210702847E-2</v>
      </c>
      <c r="Y1719" s="13">
        <f t="shared" si="2252"/>
        <v>9.0943902426476875E-3</v>
      </c>
      <c r="Z1719" s="13">
        <f t="shared" si="2253"/>
        <v>4.3430297117804918E-2</v>
      </c>
      <c r="AA1719" s="13">
        <f t="shared" si="2254"/>
        <v>3.533673734327164E-2</v>
      </c>
      <c r="AB1719" s="13">
        <f t="shared" si="2255"/>
        <v>1.4375736397569462E-2</v>
      </c>
      <c r="AC1719" s="13">
        <f t="shared" si="2256"/>
        <v>2.5500360598855459E-4</v>
      </c>
      <c r="AD1719" s="13">
        <f t="shared" si="2257"/>
        <v>2.2366442507644841E-3</v>
      </c>
      <c r="AE1719" s="13">
        <f t="shared" si="2258"/>
        <v>2.8766503363107389E-3</v>
      </c>
      <c r="AF1719" s="13">
        <f t="shared" si="2259"/>
        <v>1.8498956985600766E-3</v>
      </c>
      <c r="AG1719" s="13">
        <f t="shared" si="2260"/>
        <v>7.9307845247536177E-4</v>
      </c>
      <c r="AH1719" s="13">
        <f t="shared" si="2261"/>
        <v>1.3964422232917294E-2</v>
      </c>
      <c r="AI1719" s="13">
        <f t="shared" si="2262"/>
        <v>1.1362048002034988E-2</v>
      </c>
      <c r="AJ1719" s="13">
        <f t="shared" si="2263"/>
        <v>4.6223228088964029E-3</v>
      </c>
      <c r="AK1719" s="13">
        <f t="shared" si="2264"/>
        <v>1.2536394932684211E-3</v>
      </c>
      <c r="AL1719" s="13">
        <f t="shared" si="2265"/>
        <v>1.0674071896215166E-5</v>
      </c>
      <c r="AM1719" s="13">
        <f t="shared" si="2266"/>
        <v>3.639657827125539E-4</v>
      </c>
      <c r="AN1719" s="13">
        <f t="shared" si="2267"/>
        <v>4.6811301837017873E-4</v>
      </c>
      <c r="AO1719" s="13">
        <f t="shared" si="2268"/>
        <v>3.010307676926591E-4</v>
      </c>
      <c r="AP1719" s="13">
        <f t="shared" si="2269"/>
        <v>1.2905647360280672E-4</v>
      </c>
      <c r="AQ1719" s="13">
        <f t="shared" si="2270"/>
        <v>4.1496356435058759E-5</v>
      </c>
      <c r="AR1719" s="13">
        <f t="shared" si="2271"/>
        <v>3.5920562600848414E-3</v>
      </c>
      <c r="AS1719" s="13">
        <f t="shared" si="2272"/>
        <v>2.9226497861750789E-3</v>
      </c>
      <c r="AT1719" s="13">
        <f t="shared" si="2273"/>
        <v>1.1889961005827178E-3</v>
      </c>
      <c r="AU1719" s="13">
        <f t="shared" si="2274"/>
        <v>3.2247260320369687E-4</v>
      </c>
      <c r="AV1719" s="13">
        <f t="shared" si="2275"/>
        <v>6.5594357142553821E-5</v>
      </c>
      <c r="AW1719" s="13">
        <f t="shared" si="2276"/>
        <v>3.1027832158785489E-7</v>
      </c>
      <c r="AX1719" s="13">
        <f t="shared" si="2277"/>
        <v>4.9356340769690758E-5</v>
      </c>
      <c r="AY1719" s="13">
        <f t="shared" si="2278"/>
        <v>6.3479444362092607E-5</v>
      </c>
      <c r="AZ1719" s="13">
        <f t="shared" si="2279"/>
        <v>4.0821906503597339E-5</v>
      </c>
      <c r="BA1719" s="13">
        <f t="shared" si="2280"/>
        <v>1.7500972872236495E-5</v>
      </c>
      <c r="BB1719" s="13">
        <f t="shared" si="2281"/>
        <v>5.6272001550399231E-6</v>
      </c>
      <c r="BC1719" s="13">
        <f t="shared" si="2282"/>
        <v>1.4474798317122227E-6</v>
      </c>
      <c r="BD1719" s="13">
        <f t="shared" si="2283"/>
        <v>7.6998460566451315E-4</v>
      </c>
      <c r="BE1719" s="13">
        <f t="shared" si="2284"/>
        <v>6.2649223179214329E-4</v>
      </c>
      <c r="BF1719" s="13">
        <f t="shared" si="2285"/>
        <v>2.5487036598424663E-4</v>
      </c>
      <c r="BG1719" s="13">
        <f t="shared" si="2286"/>
        <v>6.9124457479834381E-5</v>
      </c>
      <c r="BH1719" s="13">
        <f t="shared" si="2287"/>
        <v>1.4060649823183345E-5</v>
      </c>
      <c r="BI1719" s="13">
        <f t="shared" si="2288"/>
        <v>2.2880685726363802E-6</v>
      </c>
      <c r="BJ1719" s="14">
        <f t="shared" si="2289"/>
        <v>0.23581334429638384</v>
      </c>
      <c r="BK1719" s="14">
        <f t="shared" si="2290"/>
        <v>0.28841580270030615</v>
      </c>
      <c r="BL1719" s="14">
        <f t="shared" si="2291"/>
        <v>0.43200176120232781</v>
      </c>
      <c r="BM1719" s="14">
        <f t="shared" si="2292"/>
        <v>0.34990949987657249</v>
      </c>
      <c r="BN1719" s="14">
        <f t="shared" si="2293"/>
        <v>0.64968853627420964</v>
      </c>
    </row>
    <row r="1720" spans="1:66" x14ac:dyDescent="0.25">
      <c r="A1720" t="s">
        <v>344</v>
      </c>
      <c r="B1720" t="s">
        <v>210</v>
      </c>
      <c r="C1720" t="s">
        <v>211</v>
      </c>
      <c r="D1720" t="s">
        <v>410</v>
      </c>
      <c r="E1720" s="10">
        <f>VLOOKUP(A1720,home!$A$2:$E$405,3,FALSE)</f>
        <v>1.3976999999999999</v>
      </c>
      <c r="F1720" s="10">
        <f>VLOOKUP(B1720,home!$B$2:$E$405,3,FALSE)</f>
        <v>1.1783999999999999</v>
      </c>
      <c r="G1720" s="10">
        <f>VLOOKUP(C1720,away!$B$2:$E$405,4,FALSE)</f>
        <v>0.85860000000000003</v>
      </c>
      <c r="H1720" s="10">
        <f>VLOOKUP(A1720,away!$A$2:$E$405,3,FALSE)</f>
        <v>1.0585</v>
      </c>
      <c r="I1720" s="10">
        <f>VLOOKUP(C1720,away!$B$2:$E$405,3,FALSE)</f>
        <v>0.70850000000000002</v>
      </c>
      <c r="J1720" s="10">
        <f>VLOOKUP(B1720,home!$B$2:$E$405,4,FALSE)</f>
        <v>0.94469999999999998</v>
      </c>
      <c r="K1720" s="12">
        <f t="shared" si="2238"/>
        <v>1.4141568552479999</v>
      </c>
      <c r="L1720" s="12">
        <f t="shared" si="2239"/>
        <v>0.70847516707500002</v>
      </c>
      <c r="M1720" s="13">
        <f t="shared" si="2240"/>
        <v>0.11971611798326788</v>
      </c>
      <c r="N1720" s="13">
        <f t="shared" si="2241"/>
        <v>0.16929736892971664</v>
      </c>
      <c r="O1720" s="13">
        <f t="shared" si="2242"/>
        <v>8.4815896689766121E-2</v>
      </c>
      <c r="P1720" s="13">
        <f t="shared" si="2243"/>
        <v>0.11994298173783891</v>
      </c>
      <c r="Q1720" s="13">
        <f t="shared" si="2244"/>
        <v>0.11970651742370429</v>
      </c>
      <c r="R1720" s="13">
        <f t="shared" si="2245"/>
        <v>3.0044978288948997E-2</v>
      </c>
      <c r="S1720" s="13">
        <f t="shared" si="2246"/>
        <v>3.0042568850616808E-2</v>
      </c>
      <c r="T1720" s="13">
        <f t="shared" si="2247"/>
        <v>8.4809094931725296E-2</v>
      </c>
      <c r="U1720" s="13">
        <f t="shared" si="2248"/>
        <v>4.2488312013094547E-2</v>
      </c>
      <c r="V1720" s="13">
        <f t="shared" si="2249"/>
        <v>3.3443888831066267E-3</v>
      </c>
      <c r="W1720" s="13">
        <f t="shared" si="2250"/>
        <v>5.6427930744198544E-2</v>
      </c>
      <c r="X1720" s="13">
        <f t="shared" si="2251"/>
        <v>3.997778766169259E-2</v>
      </c>
      <c r="Y1720" s="13">
        <f t="shared" si="2252"/>
        <v>1.4161634896453267E-2</v>
      </c>
      <c r="Z1720" s="13">
        <f t="shared" si="2253"/>
        <v>7.095373671009297E-3</v>
      </c>
      <c r="AA1720" s="13">
        <f t="shared" si="2254"/>
        <v>1.0033971317403965E-2</v>
      </c>
      <c r="AB1720" s="13">
        <f t="shared" si="2255"/>
        <v>7.0948046619343126E-3</v>
      </c>
      <c r="AC1720" s="13">
        <f t="shared" si="2256"/>
        <v>2.0942040923989982E-4</v>
      </c>
      <c r="AD1720" s="13">
        <f t="shared" si="2257"/>
        <v>1.9949486272341933E-2</v>
      </c>
      <c r="AE1720" s="13">
        <f t="shared" si="2258"/>
        <v>1.413371561985787E-2</v>
      </c>
      <c r="AF1720" s="13">
        <f t="shared" si="2259"/>
        <v>5.006693267584671E-3</v>
      </c>
      <c r="AG1720" s="13">
        <f t="shared" si="2260"/>
        <v>1.1823726164151094E-3</v>
      </c>
      <c r="AH1720" s="13">
        <f t="shared" si="2261"/>
        <v>1.2567240117569666E-3</v>
      </c>
      <c r="AI1720" s="13">
        <f t="shared" si="2262"/>
        <v>1.7772048763808825E-3</v>
      </c>
      <c r="AJ1720" s="13">
        <f t="shared" si="2263"/>
        <v>1.2566232295571E-3</v>
      </c>
      <c r="AK1720" s="13">
        <f t="shared" si="2264"/>
        <v>5.9235411818068487E-4</v>
      </c>
      <c r="AL1720" s="13">
        <f t="shared" si="2265"/>
        <v>8.3926905563385372E-6</v>
      </c>
      <c r="AM1720" s="13">
        <f t="shared" si="2266"/>
        <v>5.6423405541416415E-3</v>
      </c>
      <c r="AN1720" s="13">
        <f t="shared" si="2267"/>
        <v>3.9974581667895472E-3</v>
      </c>
      <c r="AO1720" s="13">
        <f t="shared" si="2268"/>
        <v>1.416049921295774E-3</v>
      </c>
      <c r="AP1720" s="13">
        <f t="shared" si="2269"/>
        <v>3.3441206819218808E-4</v>
      </c>
      <c r="AQ1720" s="13">
        <f t="shared" si="2270"/>
        <v>5.9230661471089173E-5</v>
      </c>
      <c r="AR1720" s="13">
        <f t="shared" si="2271"/>
        <v>1.7807155083933633E-4</v>
      </c>
      <c r="AS1720" s="13">
        <f t="shared" si="2272"/>
        <v>2.5182110434409017E-4</v>
      </c>
      <c r="AT1720" s="13">
        <f t="shared" si="2273"/>
        <v>1.7805727050215856E-4</v>
      </c>
      <c r="AU1720" s="13">
        <f t="shared" si="2274"/>
        <v>8.3933636569125033E-5</v>
      </c>
      <c r="AV1720" s="13">
        <f t="shared" si="2275"/>
        <v>2.967383188503059E-5</v>
      </c>
      <c r="AW1720" s="13">
        <f t="shared" si="2276"/>
        <v>2.3357207846921746E-7</v>
      </c>
      <c r="AX1720" s="13">
        <f t="shared" si="2277"/>
        <v>1.3298590957138668E-3</v>
      </c>
      <c r="AY1720" s="13">
        <f t="shared" si="2278"/>
        <v>9.4217214502209017E-4</v>
      </c>
      <c r="AZ1720" s="13">
        <f t="shared" si="2279"/>
        <v>3.3375278392896822E-4</v>
      </c>
      <c r="BA1720" s="13">
        <f t="shared" si="2280"/>
        <v>7.881851978527407E-5</v>
      </c>
      <c r="BB1720" s="13">
        <f t="shared" si="2281"/>
        <v>1.3960240993369056E-5</v>
      </c>
      <c r="BC1720" s="13">
        <f t="shared" si="2282"/>
        <v>1.9780968140368818E-6</v>
      </c>
      <c r="BD1720" s="13">
        <f t="shared" si="2283"/>
        <v>2.102654528870052E-5</v>
      </c>
      <c r="BE1720" s="13">
        <f t="shared" si="2284"/>
        <v>2.9734833162198379E-5</v>
      </c>
      <c r="BF1720" s="13">
        <f t="shared" si="2285"/>
        <v>2.1024859077989204E-5</v>
      </c>
      <c r="BG1720" s="13">
        <f t="shared" si="2286"/>
        <v>9.9108161985871951E-6</v>
      </c>
      <c r="BH1720" s="13">
        <f t="shared" si="2287"/>
        <v>3.5038621670837509E-6</v>
      </c>
      <c r="BI1720" s="13">
        <f t="shared" si="2288"/>
        <v>9.9100214068511969E-7</v>
      </c>
      <c r="BJ1720" s="14">
        <f t="shared" si="2289"/>
        <v>0.53880263461783784</v>
      </c>
      <c r="BK1720" s="14">
        <f t="shared" si="2290"/>
        <v>0.27420604269964849</v>
      </c>
      <c r="BL1720" s="14">
        <f t="shared" si="2291"/>
        <v>0.1801686185191986</v>
      </c>
      <c r="BM1720" s="14">
        <f t="shared" si="2292"/>
        <v>0.355806869881508</v>
      </c>
      <c r="BN1720" s="14">
        <f t="shared" si="2293"/>
        <v>0.64352386105324288</v>
      </c>
    </row>
    <row r="1721" spans="1:66" x14ac:dyDescent="0.25">
      <c r="A1721" t="s">
        <v>345</v>
      </c>
      <c r="B1721" t="s">
        <v>218</v>
      </c>
      <c r="C1721" t="s">
        <v>228</v>
      </c>
      <c r="D1721" t="s">
        <v>410</v>
      </c>
      <c r="E1721" s="10">
        <f>VLOOKUP(A1721,home!$A$2:$E$405,3,FALSE)</f>
        <v>1.8042</v>
      </c>
      <c r="F1721" s="10">
        <f>VLOOKUP(B1721,home!$B$2:$E$405,3,FALSE)</f>
        <v>0.99770000000000003</v>
      </c>
      <c r="G1721" s="10">
        <f>VLOOKUP(C1721,away!$B$2:$E$405,4,FALSE)</f>
        <v>0.84989999999999999</v>
      </c>
      <c r="H1721" s="10">
        <f>VLOOKUP(A1721,away!$A$2:$E$405,3,FALSE)</f>
        <v>1.2458</v>
      </c>
      <c r="I1721" s="10">
        <f>VLOOKUP(C1721,away!$B$2:$E$405,3,FALSE)</f>
        <v>0.90969999999999995</v>
      </c>
      <c r="J1721" s="10">
        <f>VLOOKUP(B1721,home!$B$2:$E$405,4,FALSE)</f>
        <v>0.85619999999999996</v>
      </c>
      <c r="K1721" s="12">
        <f t="shared" si="2238"/>
        <v>1.529862783966</v>
      </c>
      <c r="L1721" s="12">
        <f t="shared" si="2239"/>
        <v>0.97033510741200002</v>
      </c>
      <c r="M1721" s="13">
        <f t="shared" si="2240"/>
        <v>8.2068756317567174E-2</v>
      </c>
      <c r="N1721" s="13">
        <f t="shared" si="2241"/>
        <v>0.12555393601662057</v>
      </c>
      <c r="O1721" s="13">
        <f t="shared" si="2242"/>
        <v>7.9634195476575811E-2</v>
      </c>
      <c r="P1721" s="13">
        <f t="shared" si="2243"/>
        <v>0.1218293919906869</v>
      </c>
      <c r="Q1721" s="13">
        <f t="shared" si="2244"/>
        <v>9.60401470461381E-2</v>
      </c>
      <c r="R1721" s="13">
        <f t="shared" si="2245"/>
        <v>3.8635927810715689E-2</v>
      </c>
      <c r="S1721" s="13">
        <f t="shared" si="2246"/>
        <v>4.5213310822535775E-2</v>
      </c>
      <c r="T1721" s="13">
        <f t="shared" si="2247"/>
        <v>9.3191126399878699E-2</v>
      </c>
      <c r="U1721" s="13">
        <f t="shared" si="2248"/>
        <v>5.9107668081610901E-2</v>
      </c>
      <c r="V1721" s="13">
        <f t="shared" si="2249"/>
        <v>7.4575817948996171E-3</v>
      </c>
      <c r="W1721" s="13">
        <f t="shared" si="2250"/>
        <v>4.8976082244169619E-2</v>
      </c>
      <c r="X1721" s="13">
        <f t="shared" si="2251"/>
        <v>4.7523212025015277E-2</v>
      </c>
      <c r="Y1721" s="13">
        <f t="shared" si="2252"/>
        <v>2.3056720522428218E-2</v>
      </c>
      <c r="Z1721" s="13">
        <f t="shared" si="2253"/>
        <v>1.2496599054057696E-2</v>
      </c>
      <c r="AA1721" s="13">
        <f t="shared" si="2254"/>
        <v>1.9118081818947589E-2</v>
      </c>
      <c r="AB1721" s="13">
        <f t="shared" si="2255"/>
        <v>1.4624020937812465E-2</v>
      </c>
      <c r="AC1721" s="13">
        <f t="shared" si="2256"/>
        <v>6.9191423795141353E-4</v>
      </c>
      <c r="AD1721" s="13">
        <f t="shared" si="2257"/>
        <v>1.8731671382453276E-2</v>
      </c>
      <c r="AE1721" s="13">
        <f t="shared" si="2258"/>
        <v>1.8175998362899088E-2</v>
      </c>
      <c r="AF1721" s="13">
        <f t="shared" si="2259"/>
        <v>8.8184046618920101E-3</v>
      </c>
      <c r="AG1721" s="13">
        <f t="shared" si="2260"/>
        <v>2.852269211599822E-3</v>
      </c>
      <c r="AH1721" s="13">
        <f t="shared" si="2261"/>
        <v>3.0314721963509432E-3</v>
      </c>
      <c r="AI1721" s="13">
        <f t="shared" si="2262"/>
        <v>4.6377364938249782E-3</v>
      </c>
      <c r="AJ1721" s="13">
        <f t="shared" si="2263"/>
        <v>3.5475502318718993E-3</v>
      </c>
      <c r="AK1721" s="13">
        <f t="shared" si="2264"/>
        <v>1.8090883579969241E-3</v>
      </c>
      <c r="AL1721" s="13">
        <f t="shared" si="2265"/>
        <v>4.1085301984173599E-5</v>
      </c>
      <c r="AM1721" s="13">
        <f t="shared" si="2266"/>
        <v>5.7313773858992363E-3</v>
      </c>
      <c r="AN1721" s="13">
        <f t="shared" si="2267"/>
        <v>5.5613566913652436E-3</v>
      </c>
      <c r="AO1721" s="13">
        <f t="shared" si="2268"/>
        <v>2.6981898212361686E-3</v>
      </c>
      <c r="AP1721" s="13">
        <f t="shared" si="2269"/>
        <v>8.72716103335721E-4</v>
      </c>
      <c r="AQ1721" s="13">
        <f t="shared" si="2270"/>
        <v>2.1170676846761225E-4</v>
      </c>
      <c r="AR1721" s="13">
        <f t="shared" si="2271"/>
        <v>5.8830877985253688E-4</v>
      </c>
      <c r="AS1721" s="13">
        <f t="shared" si="2272"/>
        <v>9.000317077768427E-4</v>
      </c>
      <c r="AT1721" s="13">
        <f t="shared" si="2273"/>
        <v>6.8846250705857713E-4</v>
      </c>
      <c r="AU1721" s="13">
        <f t="shared" si="2274"/>
        <v>3.5108438923494889E-4</v>
      </c>
      <c r="AV1721" s="13">
        <f t="shared" si="2275"/>
        <v>1.342777352804954E-4</v>
      </c>
      <c r="AW1721" s="13">
        <f t="shared" si="2276"/>
        <v>1.6941747603805651E-6</v>
      </c>
      <c r="AX1721" s="13">
        <f t="shared" si="2277"/>
        <v>1.4613701605919313E-3</v>
      </c>
      <c r="AY1721" s="13">
        <f t="shared" si="2278"/>
        <v>1.4180187717466636E-3</v>
      </c>
      <c r="AZ1721" s="13">
        <f t="shared" si="2279"/>
        <v>6.8797669859751531E-4</v>
      </c>
      <c r="BA1721" s="13">
        <f t="shared" si="2280"/>
        <v>2.2252264791019111E-4</v>
      </c>
      <c r="BB1721" s="13">
        <f t="shared" si="2281"/>
        <v>5.3980384365384486E-5</v>
      </c>
      <c r="BC1721" s="13">
        <f t="shared" si="2282"/>
        <v>1.0475812412265283E-5</v>
      </c>
      <c r="BD1721" s="13">
        <f t="shared" si="2283"/>
        <v>9.5142777181605629E-5</v>
      </c>
      <c r="BE1721" s="13">
        <f t="shared" si="2284"/>
        <v>1.4555539397330801E-4</v>
      </c>
      <c r="BF1721" s="13">
        <f t="shared" si="2285"/>
        <v>1.1133989012263647E-4</v>
      </c>
      <c r="BG1721" s="13">
        <f t="shared" si="2286"/>
        <v>5.6778251423161727E-5</v>
      </c>
      <c r="BH1721" s="13">
        <f t="shared" si="2287"/>
        <v>2.1715733447739925E-5</v>
      </c>
      <c r="BI1721" s="13">
        <f t="shared" si="2288"/>
        <v>6.6444184856445873E-6</v>
      </c>
      <c r="BJ1721" s="14">
        <f t="shared" si="2289"/>
        <v>0.50184925911902278</v>
      </c>
      <c r="BK1721" s="14">
        <f t="shared" si="2290"/>
        <v>0.25872005923737174</v>
      </c>
      <c r="BL1721" s="14">
        <f t="shared" si="2291"/>
        <v>0.22724508298954471</v>
      </c>
      <c r="BM1721" s="14">
        <f t="shared" si="2292"/>
        <v>0.45513232114470609</v>
      </c>
      <c r="BN1721" s="14">
        <f t="shared" si="2293"/>
        <v>0.54376235465830414</v>
      </c>
    </row>
    <row r="1722" spans="1:66" x14ac:dyDescent="0.25">
      <c r="A1722" t="s">
        <v>345</v>
      </c>
      <c r="B1722" t="s">
        <v>223</v>
      </c>
      <c r="C1722" t="s">
        <v>219</v>
      </c>
      <c r="D1722" t="s">
        <v>410</v>
      </c>
      <c r="E1722" s="10">
        <f>VLOOKUP(A1722,home!$A$2:$E$405,3,FALSE)</f>
        <v>1.8042</v>
      </c>
      <c r="F1722" s="10">
        <f>VLOOKUP(B1722,home!$B$2:$E$405,3,FALSE)</f>
        <v>1.2932999999999999</v>
      </c>
      <c r="G1722" s="10">
        <f>VLOOKUP(C1722,away!$B$2:$E$405,4,FALSE)</f>
        <v>0.99770000000000003</v>
      </c>
      <c r="H1722" s="10">
        <f>VLOOKUP(A1722,away!$A$2:$E$405,3,FALSE)</f>
        <v>1.2458</v>
      </c>
      <c r="I1722" s="10">
        <f>VLOOKUP(C1722,away!$B$2:$E$405,3,FALSE)</f>
        <v>1.3913</v>
      </c>
      <c r="J1722" s="10">
        <f>VLOOKUP(B1722,home!$B$2:$E$405,4,FALSE)</f>
        <v>1.0166999999999999</v>
      </c>
      <c r="K1722" s="12">
        <f t="shared" si="2238"/>
        <v>2.3280051047219996</v>
      </c>
      <c r="L1722" s="12">
        <f t="shared" si="2239"/>
        <v>1.7622273417179999</v>
      </c>
      <c r="M1722" s="13">
        <f t="shared" si="2240"/>
        <v>1.6735343035518251E-2</v>
      </c>
      <c r="N1722" s="13">
        <f t="shared" si="2241"/>
        <v>3.8959964015960254E-2</v>
      </c>
      <c r="O1722" s="13">
        <f t="shared" si="2242"/>
        <v>2.9491479070220171E-2</v>
      </c>
      <c r="P1722" s="13">
        <f t="shared" si="2243"/>
        <v>6.8656313821274573E-2</v>
      </c>
      <c r="Q1722" s="13">
        <f t="shared" si="2244"/>
        <v>4.5349497554470458E-2</v>
      </c>
      <c r="R1722" s="13">
        <f t="shared" si="2245"/>
        <v>2.5985345382623065E-2</v>
      </c>
      <c r="S1722" s="13">
        <f t="shared" si="2246"/>
        <v>7.0415189839868275E-2</v>
      </c>
      <c r="T1722" s="13">
        <f t="shared" si="2247"/>
        <v>7.9916124523661411E-2</v>
      </c>
      <c r="U1722" s="13">
        <f t="shared" si="2248"/>
        <v>6.0494016698710747E-2</v>
      </c>
      <c r="V1722" s="13">
        <f t="shared" si="2249"/>
        <v>3.2097389214419056E-2</v>
      </c>
      <c r="W1722" s="13">
        <f t="shared" si="2250"/>
        <v>3.519128726779501E-2</v>
      </c>
      <c r="X1722" s="13">
        <f t="shared" si="2251"/>
        <v>6.2015048613560893E-2</v>
      </c>
      <c r="Y1722" s="13">
        <f t="shared" si="2252"/>
        <v>5.4642307132393986E-2</v>
      </c>
      <c r="Z1722" s="13">
        <f t="shared" si="2253"/>
        <v>1.5264028705747985E-2</v>
      </c>
      <c r="AA1722" s="13">
        <f t="shared" si="2254"/>
        <v>3.5534736745604444E-2</v>
      </c>
      <c r="AB1722" s="13">
        <f t="shared" si="2255"/>
        <v>4.1362524269359796E-2</v>
      </c>
      <c r="AC1722" s="13">
        <f t="shared" si="2256"/>
        <v>8.2299195409072014E-3</v>
      </c>
      <c r="AD1722" s="13">
        <f t="shared" si="2257"/>
        <v>2.0481374100291282E-2</v>
      </c>
      <c r="AE1722" s="13">
        <f t="shared" si="2258"/>
        <v>3.6092837435488197E-2</v>
      </c>
      <c r="AF1722" s="13">
        <f t="shared" si="2259"/>
        <v>3.1801892484500147E-2</v>
      </c>
      <c r="AG1722" s="13">
        <f t="shared" si="2260"/>
        <v>1.8680721484854113E-2</v>
      </c>
      <c r="AH1722" s="13">
        <f t="shared" si="2261"/>
        <v>6.7246721825093827E-3</v>
      </c>
      <c r="AI1722" s="13">
        <f t="shared" si="2262"/>
        <v>1.5655071168463874E-2</v>
      </c>
      <c r="AJ1722" s="13">
        <f t="shared" si="2263"/>
        <v>1.8222542797485052E-2</v>
      </c>
      <c r="AK1722" s="13">
        <f t="shared" si="2264"/>
        <v>1.4140724217853432E-2</v>
      </c>
      <c r="AL1722" s="13">
        <f t="shared" si="2265"/>
        <v>1.3505213189240516E-3</v>
      </c>
      <c r="AM1722" s="13">
        <f t="shared" si="2266"/>
        <v>9.536148691439806E-3</v>
      </c>
      <c r="AN1722" s="13">
        <f t="shared" si="2267"/>
        <v>1.6804861958743554E-2</v>
      </c>
      <c r="AO1722" s="13">
        <f t="shared" si="2268"/>
        <v>1.48069936087473E-2</v>
      </c>
      <c r="AP1722" s="13">
        <f t="shared" si="2269"/>
        <v>8.6977629953260572E-3</v>
      </c>
      <c r="AQ1722" s="13">
        <f t="shared" si="2270"/>
        <v>3.8318589405366586E-3</v>
      </c>
      <c r="AR1722" s="13">
        <f t="shared" si="2271"/>
        <v>2.3700802368216947E-3</v>
      </c>
      <c r="AS1722" s="13">
        <f t="shared" si="2272"/>
        <v>5.5175588899216308E-3</v>
      </c>
      <c r="AT1722" s="13">
        <f t="shared" si="2273"/>
        <v>6.4224526306709048E-3</v>
      </c>
      <c r="AU1722" s="13">
        <f t="shared" si="2274"/>
        <v>4.9838341696790325E-3</v>
      </c>
      <c r="AV1722" s="13">
        <f t="shared" si="2275"/>
        <v>2.90059784702518E-3</v>
      </c>
      <c r="AW1722" s="13">
        <f t="shared" si="2276"/>
        <v>1.5390219253279879E-4</v>
      </c>
      <c r="AX1722" s="13">
        <f t="shared" si="2277"/>
        <v>3.7000338055099822E-3</v>
      </c>
      <c r="AY1722" s="13">
        <f t="shared" si="2278"/>
        <v>6.5203007373505909E-3</v>
      </c>
      <c r="AZ1722" s="13">
        <f t="shared" si="2279"/>
        <v>5.7451261177916242E-3</v>
      </c>
      <c r="BA1722" s="13">
        <f t="shared" si="2280"/>
        <v>3.374739442130196E-3</v>
      </c>
      <c r="BB1722" s="13">
        <f t="shared" si="2281"/>
        <v>1.4867645290239963E-3</v>
      </c>
      <c r="BC1722" s="13">
        <f t="shared" si="2282"/>
        <v>5.2400342074851349E-4</v>
      </c>
      <c r="BD1722" s="13">
        <f t="shared" si="2283"/>
        <v>6.9610336589877796E-4</v>
      </c>
      <c r="BE1722" s="13">
        <f t="shared" si="2284"/>
        <v>1.6205321892265212E-3</v>
      </c>
      <c r="BF1722" s="13">
        <f t="shared" si="2285"/>
        <v>1.88630360444283E-3</v>
      </c>
      <c r="BG1722" s="13">
        <f t="shared" si="2286"/>
        <v>1.4637748067328046E-3</v>
      </c>
      <c r="BH1722" s="13">
        <f t="shared" si="2287"/>
        <v>8.519188055593573E-4</v>
      </c>
      <c r="BI1722" s="13">
        <f t="shared" si="2288"/>
        <v>3.9665426563017029E-4</v>
      </c>
      <c r="BJ1722" s="14">
        <f t="shared" si="2289"/>
        <v>0.49815964886032399</v>
      </c>
      <c r="BK1722" s="14">
        <f t="shared" si="2290"/>
        <v>0.20400497750826205</v>
      </c>
      <c r="BL1722" s="14">
        <f t="shared" si="2291"/>
        <v>0.27672092334443887</v>
      </c>
      <c r="BM1722" s="14">
        <f t="shared" si="2292"/>
        <v>0.76260523699388838</v>
      </c>
      <c r="BN1722" s="14">
        <f t="shared" si="2293"/>
        <v>0.22517794288006676</v>
      </c>
    </row>
    <row r="1723" spans="1:66" x14ac:dyDescent="0.25">
      <c r="A1723" t="s">
        <v>346</v>
      </c>
      <c r="B1723" t="s">
        <v>320</v>
      </c>
      <c r="C1723" t="s">
        <v>240</v>
      </c>
      <c r="D1723" t="s">
        <v>410</v>
      </c>
      <c r="E1723" s="10">
        <f>VLOOKUP(A1723,home!$A$2:$E$405,3,FALSE)</f>
        <v>1.5866</v>
      </c>
      <c r="F1723" s="10">
        <f>VLOOKUP(B1723,home!$B$2:$E$405,3,FALSE)</f>
        <v>1.0084</v>
      </c>
      <c r="G1723" s="10">
        <f>VLOOKUP(C1723,away!$B$2:$E$405,4,FALSE)</f>
        <v>1.2033</v>
      </c>
      <c r="H1723" s="10">
        <f>VLOOKUP(A1723,away!$A$2:$E$405,3,FALSE)</f>
        <v>1.1788000000000001</v>
      </c>
      <c r="I1723" s="10">
        <f>VLOOKUP(C1723,away!$B$2:$E$405,3,FALSE)</f>
        <v>1.3882000000000001</v>
      </c>
      <c r="J1723" s="10">
        <f>VLOOKUP(B1723,home!$B$2:$E$405,4,FALSE)</f>
        <v>1.6117999999999999</v>
      </c>
      <c r="K1723" s="12">
        <f t="shared" si="2238"/>
        <v>1.9251926885519999</v>
      </c>
      <c r="L1723" s="12">
        <f t="shared" si="2239"/>
        <v>2.6375658958880002</v>
      </c>
      <c r="M1723" s="13">
        <f t="shared" si="2240"/>
        <v>1.0433238240862539E-2</v>
      </c>
      <c r="N1723" s="13">
        <f t="shared" si="2241"/>
        <v>2.0085993979229687E-2</v>
      </c>
      <c r="O1723" s="13">
        <f t="shared" si="2242"/>
        <v>2.7518353367773543E-2</v>
      </c>
      <c r="P1723" s="13">
        <f t="shared" si="2243"/>
        <v>5.297813270462793E-2</v>
      </c>
      <c r="Q1723" s="13">
        <f t="shared" si="2244"/>
        <v>1.9334704375556247E-2</v>
      </c>
      <c r="R1723" s="13">
        <f t="shared" si="2245"/>
        <v>3.6290735176917097E-2</v>
      </c>
      <c r="S1723" s="13">
        <f t="shared" si="2246"/>
        <v>6.7253389601432442E-2</v>
      </c>
      <c r="T1723" s="13">
        <f t="shared" si="2247"/>
        <v>5.0996556868043642E-2</v>
      </c>
      <c r="U1723" s="13">
        <f t="shared" si="2248"/>
        <v>6.9866658024777664E-2</v>
      </c>
      <c r="V1723" s="13">
        <f t="shared" si="2249"/>
        <v>3.7944531131988285E-2</v>
      </c>
      <c r="W1723" s="13">
        <f t="shared" si="2250"/>
        <v>1.2407677166378419E-2</v>
      </c>
      <c r="X1723" s="13">
        <f t="shared" si="2251"/>
        <v>3.2726066141227979E-2</v>
      </c>
      <c r="Y1723" s="13">
        <f t="shared" si="2252"/>
        <v>4.3158577980338959E-2</v>
      </c>
      <c r="Z1723" s="13">
        <f t="shared" si="2253"/>
        <v>3.1906401813113168E-2</v>
      </c>
      <c r="AA1723" s="13">
        <f t="shared" si="2254"/>
        <v>6.1425971488607747E-2</v>
      </c>
      <c r="AB1723" s="13">
        <f t="shared" si="2255"/>
        <v>5.9128415598535627E-2</v>
      </c>
      <c r="AC1723" s="13">
        <f t="shared" si="2256"/>
        <v>1.204222480665295E-2</v>
      </c>
      <c r="AD1723" s="13">
        <f t="shared" si="2257"/>
        <v>5.9717923406563313E-3</v>
      </c>
      <c r="AE1723" s="13">
        <f t="shared" si="2258"/>
        <v>1.5750995815040313E-2</v>
      </c>
      <c r="AF1723" s="13">
        <f t="shared" si="2259"/>
        <v>2.0772144694012475E-2</v>
      </c>
      <c r="AG1723" s="13">
        <f t="shared" si="2260"/>
        <v>1.8262633476459393E-2</v>
      </c>
      <c r="AH1723" s="13">
        <f t="shared" si="2261"/>
        <v>2.1038809320691586E-2</v>
      </c>
      <c r="AI1723" s="13">
        <f t="shared" si="2262"/>
        <v>4.0503761880035107E-2</v>
      </c>
      <c r="AJ1723" s="13">
        <f t="shared" si="2263"/>
        <v>3.8988773115147403E-2</v>
      </c>
      <c r="AK1723" s="13">
        <f t="shared" si="2264"/>
        <v>2.5020300312298193E-2</v>
      </c>
      <c r="AL1723" s="13">
        <f t="shared" si="2265"/>
        <v>2.4459312406656195E-3</v>
      </c>
      <c r="AM1723" s="13">
        <f t="shared" si="2266"/>
        <v>2.2993701903564808E-3</v>
      </c>
      <c r="AN1723" s="13">
        <f t="shared" si="2267"/>
        <v>6.0647403961057523E-3</v>
      </c>
      <c r="AO1723" s="13">
        <f t="shared" si="2268"/>
        <v>7.9980762180914076E-3</v>
      </c>
      <c r="AP1723" s="13">
        <f t="shared" si="2269"/>
        <v>7.0318176885169233E-3</v>
      </c>
      <c r="AQ1723" s="13">
        <f t="shared" si="2270"/>
        <v>4.6367206303335557E-3</v>
      </c>
      <c r="AR1723" s="13">
        <f t="shared" si="2271"/>
        <v>1.109824919086934E-2</v>
      </c>
      <c r="AS1723" s="13">
        <f t="shared" si="2272"/>
        <v>2.1366268197989802E-2</v>
      </c>
      <c r="AT1723" s="13">
        <f t="shared" si="2273"/>
        <v>2.0567091658205545E-2</v>
      </c>
      <c r="AU1723" s="13">
        <f t="shared" si="2274"/>
        <v>1.3198538161718718E-2</v>
      </c>
      <c r="AV1723" s="13">
        <f t="shared" si="2275"/>
        <v>6.3524322921288566E-3</v>
      </c>
      <c r="AW1723" s="13">
        <f t="shared" si="2276"/>
        <v>3.4500013552537162E-4</v>
      </c>
      <c r="AX1723" s="13">
        <f t="shared" si="2277"/>
        <v>7.3778844645811903E-4</v>
      </c>
      <c r="AY1723" s="13">
        <f t="shared" si="2278"/>
        <v>1.9459656447581245E-3</v>
      </c>
      <c r="AZ1723" s="13">
        <f t="shared" si="2279"/>
        <v>2.5663063095918664E-3</v>
      </c>
      <c r="BA1723" s="13">
        <f t="shared" si="2280"/>
        <v>2.2562673335272329E-3</v>
      </c>
      <c r="BB1723" s="13">
        <f t="shared" si="2281"/>
        <v>1.4877634427293961E-3</v>
      </c>
      <c r="BC1723" s="13">
        <f t="shared" si="2282"/>
        <v>7.8481482353839492E-4</v>
      </c>
      <c r="BD1723" s="13">
        <f t="shared" si="2283"/>
        <v>4.8787272616505947E-3</v>
      </c>
      <c r="BE1723" s="13">
        <f t="shared" si="2284"/>
        <v>9.3924900535690449E-3</v>
      </c>
      <c r="BF1723" s="13">
        <f t="shared" si="2285"/>
        <v>9.0411765892142552E-3</v>
      </c>
      <c r="BG1723" s="13">
        <f t="shared" si="2286"/>
        <v>5.8020023551542659E-3</v>
      </c>
      <c r="BH1723" s="13">
        <f t="shared" si="2287"/>
        <v>2.792493128276119E-3</v>
      </c>
      <c r="BI1723" s="13">
        <f t="shared" si="2288"/>
        <v>1.0752174706777772E-3</v>
      </c>
      <c r="BJ1723" s="14">
        <f t="shared" si="2289"/>
        <v>0.27727677396095063</v>
      </c>
      <c r="BK1723" s="14">
        <f t="shared" si="2290"/>
        <v>0.1850434133709879</v>
      </c>
      <c r="BL1723" s="14">
        <f t="shared" si="2291"/>
        <v>0.48534646464423831</v>
      </c>
      <c r="BM1723" s="14">
        <f t="shared" si="2292"/>
        <v>0.8113309304350903</v>
      </c>
      <c r="BN1723" s="14">
        <f t="shared" si="2293"/>
        <v>0.16664115784496708</v>
      </c>
    </row>
    <row r="1724" spans="1:66" x14ac:dyDescent="0.25">
      <c r="A1724" t="s">
        <v>346</v>
      </c>
      <c r="B1724" t="s">
        <v>242</v>
      </c>
      <c r="C1724" t="s">
        <v>235</v>
      </c>
      <c r="D1724" t="s">
        <v>410</v>
      </c>
      <c r="E1724" s="10">
        <f>VLOOKUP(A1724,home!$A$2:$E$405,3,FALSE)</f>
        <v>1.5866</v>
      </c>
      <c r="F1724" s="10">
        <f>VLOOKUP(B1724,home!$B$2:$E$405,3,FALSE)</f>
        <v>0.40110000000000001</v>
      </c>
      <c r="G1724" s="10">
        <f>VLOOKUP(C1724,away!$B$2:$E$405,4,FALSE)</f>
        <v>0.94540000000000002</v>
      </c>
      <c r="H1724" s="10">
        <f>VLOOKUP(A1724,away!$A$2:$E$405,3,FALSE)</f>
        <v>1.1788000000000001</v>
      </c>
      <c r="I1724" s="10">
        <f>VLOOKUP(C1724,away!$B$2:$E$405,3,FALSE)</f>
        <v>1.3573</v>
      </c>
      <c r="J1724" s="10">
        <f>VLOOKUP(B1724,home!$B$2:$E$405,4,FALSE)</f>
        <v>1.0025999999999999</v>
      </c>
      <c r="K1724" s="12">
        <f t="shared" si="2238"/>
        <v>0.6016386248040001</v>
      </c>
      <c r="L1724" s="12">
        <f t="shared" si="2239"/>
        <v>1.6041452016240001</v>
      </c>
      <c r="M1724" s="13">
        <f t="shared" si="2240"/>
        <v>0.11016414188827565</v>
      </c>
      <c r="N1724" s="13">
        <f t="shared" si="2241"/>
        <v>6.62790028283749E-2</v>
      </c>
      <c r="O1724" s="13">
        <f t="shared" si="2242"/>
        <v>0.17671927960110292</v>
      </c>
      <c r="P1724" s="13">
        <f t="shared" si="2243"/>
        <v>0.10632114435556114</v>
      </c>
      <c r="Q1724" s="13">
        <f t="shared" si="2244"/>
        <v>1.9938004057521951E-2</v>
      </c>
      <c r="R1724" s="13">
        <f t="shared" si="2245"/>
        <v>0.14174169220327967</v>
      </c>
      <c r="S1724" s="13">
        <f t="shared" si="2246"/>
        <v>2.5653051762842105E-2</v>
      </c>
      <c r="T1724" s="13">
        <f t="shared" si="2247"/>
        <v>3.1983453538833688E-2</v>
      </c>
      <c r="U1724" s="13">
        <f t="shared" si="2248"/>
        <v>8.5277276774573044E-2</v>
      </c>
      <c r="V1724" s="13">
        <f t="shared" si="2249"/>
        <v>2.7509070383395185E-3</v>
      </c>
      <c r="W1724" s="13">
        <f t="shared" si="2250"/>
        <v>3.9984911141680273E-3</v>
      </c>
      <c r="X1724" s="13">
        <f t="shared" si="2251"/>
        <v>6.4141603345288433E-3</v>
      </c>
      <c r="Y1724" s="13">
        <f t="shared" si="2252"/>
        <v>5.1446222615407194E-3</v>
      </c>
      <c r="Z1724" s="13">
        <f t="shared" si="2253"/>
        <v>7.5791418472652347E-2</v>
      </c>
      <c r="AA1724" s="13">
        <f t="shared" si="2254"/>
        <v>4.5599044781831043E-2</v>
      </c>
      <c r="AB1724" s="13">
        <f t="shared" si="2255"/>
        <v>1.3717073297458421E-2</v>
      </c>
      <c r="AC1724" s="13">
        <f t="shared" si="2256"/>
        <v>1.659339754971308E-4</v>
      </c>
      <c r="AD1724" s="13">
        <f t="shared" si="2257"/>
        <v>6.0141167380476648E-4</v>
      </c>
      <c r="AE1724" s="13">
        <f t="shared" si="2258"/>
        <v>9.6475165073457464E-4</v>
      </c>
      <c r="AF1724" s="13">
        <f t="shared" si="2259"/>
        <v>7.7380086564235071E-4</v>
      </c>
      <c r="AG1724" s="13">
        <f t="shared" si="2260"/>
        <v>4.1376298187755813E-4</v>
      </c>
      <c r="AH1724" s="13">
        <f t="shared" si="2261"/>
        <v>3.0395110066795471E-2</v>
      </c>
      <c r="AI1724" s="13">
        <f t="shared" si="2262"/>
        <v>1.8286872221353046E-2</v>
      </c>
      <c r="AJ1724" s="13">
        <f t="shared" si="2263"/>
        <v>5.5010443276106574E-3</v>
      </c>
      <c r="AK1724" s="13">
        <f t="shared" si="2264"/>
        <v>1.1032135814165072E-3</v>
      </c>
      <c r="AL1724" s="13">
        <f t="shared" si="2265"/>
        <v>6.4058194835175119E-6</v>
      </c>
      <c r="AM1724" s="13">
        <f t="shared" si="2266"/>
        <v>7.2366498473794351E-5</v>
      </c>
      <c r="AN1724" s="13">
        <f t="shared" si="2267"/>
        <v>1.1608637128506774E-4</v>
      </c>
      <c r="AO1724" s="13">
        <f t="shared" si="2268"/>
        <v>9.3109697735441777E-5</v>
      </c>
      <c r="AP1724" s="13">
        <f t="shared" si="2269"/>
        <v>4.978715828232332E-5</v>
      </c>
      <c r="AQ1724" s="13">
        <f t="shared" si="2270"/>
        <v>1.9966457765270891E-5</v>
      </c>
      <c r="AR1724" s="13">
        <f t="shared" si="2271"/>
        <v>9.7516339932966593E-3</v>
      </c>
      <c r="AS1724" s="13">
        <f t="shared" si="2272"/>
        <v>5.866959665318942E-3</v>
      </c>
      <c r="AT1724" s="13">
        <f t="shared" si="2273"/>
        <v>1.7648947724115123E-3</v>
      </c>
      <c r="AU1724" s="13">
        <f t="shared" si="2274"/>
        <v>3.5394295459914365E-4</v>
      </c>
      <c r="AV1724" s="13">
        <f t="shared" si="2275"/>
        <v>5.3236438116023356E-5</v>
      </c>
      <c r="AW1724" s="13">
        <f t="shared" si="2276"/>
        <v>1.7173213996575586E-7</v>
      </c>
      <c r="AX1724" s="13">
        <f t="shared" si="2277"/>
        <v>7.2564134372757287E-6</v>
      </c>
      <c r="AY1724" s="13">
        <f t="shared" si="2278"/>
        <v>1.1640340796405778E-5</v>
      </c>
      <c r="AZ1724" s="13">
        <f t="shared" si="2279"/>
        <v>9.3363984169112112E-6</v>
      </c>
      <c r="BA1724" s="13">
        <f t="shared" si="2280"/>
        <v>4.9923129069793434E-6</v>
      </c>
      <c r="BB1724" s="13">
        <f t="shared" si="2281"/>
        <v>2.0020986986841197E-6</v>
      </c>
      <c r="BC1724" s="13">
        <f t="shared" si="2282"/>
        <v>6.4233140413435718E-7</v>
      </c>
      <c r="BD1724" s="13">
        <f t="shared" si="2283"/>
        <v>2.6071728130567201E-3</v>
      </c>
      <c r="BE1724" s="13">
        <f t="shared" si="2284"/>
        <v>1.5685758658738214E-3</v>
      </c>
      <c r="BF1724" s="13">
        <f t="shared" si="2285"/>
        <v>4.7185791342253472E-4</v>
      </c>
      <c r="BG1724" s="13">
        <f t="shared" si="2286"/>
        <v>9.4629315378139584E-5</v>
      </c>
      <c r="BH1724" s="13">
        <f t="shared" si="2287"/>
        <v>1.4233162792561978E-5</v>
      </c>
      <c r="BI1724" s="13">
        <f t="shared" si="2288"/>
        <v>1.7126440978256908E-6</v>
      </c>
      <c r="BJ1724" s="14">
        <f t="shared" si="2289"/>
        <v>0.13689864738622967</v>
      </c>
      <c r="BK1724" s="14">
        <f t="shared" si="2290"/>
        <v>0.24507322518079547</v>
      </c>
      <c r="BL1724" s="14">
        <f t="shared" si="2291"/>
        <v>0.54088945639378461</v>
      </c>
      <c r="BM1724" s="14">
        <f t="shared" si="2292"/>
        <v>0.37747801389068936</v>
      </c>
      <c r="BN1724" s="14">
        <f t="shared" si="2293"/>
        <v>0.62116326493411622</v>
      </c>
    </row>
    <row r="1725" spans="1:66" x14ac:dyDescent="0.25">
      <c r="A1725" t="s">
        <v>346</v>
      </c>
      <c r="B1725" t="s">
        <v>232</v>
      </c>
      <c r="C1725" t="s">
        <v>245</v>
      </c>
      <c r="D1725" t="s">
        <v>410</v>
      </c>
      <c r="E1725" s="10">
        <f>VLOOKUP(A1725,home!$A$2:$E$405,3,FALSE)</f>
        <v>1.5866</v>
      </c>
      <c r="F1725" s="10">
        <f>VLOOKUP(B1725,home!$B$2:$E$405,3,FALSE)</f>
        <v>0.94540000000000002</v>
      </c>
      <c r="G1725" s="10">
        <f>VLOOKUP(C1725,away!$B$2:$E$405,4,FALSE)</f>
        <v>1.4496</v>
      </c>
      <c r="H1725" s="10">
        <f>VLOOKUP(A1725,away!$A$2:$E$405,3,FALSE)</f>
        <v>1.1788000000000001</v>
      </c>
      <c r="I1725" s="10">
        <f>VLOOKUP(C1725,away!$B$2:$E$405,3,FALSE)</f>
        <v>0.59379999999999999</v>
      </c>
      <c r="J1725" s="10">
        <f>VLOOKUP(B1725,home!$B$2:$E$405,4,FALSE)</f>
        <v>1.018</v>
      </c>
      <c r="K1725" s="12">
        <f t="shared" si="2238"/>
        <v>2.174358889344</v>
      </c>
      <c r="L1725" s="12">
        <f t="shared" si="2239"/>
        <v>0.71257092592000004</v>
      </c>
      <c r="M1725" s="13">
        <f t="shared" si="2240"/>
        <v>5.5747104051036452E-2</v>
      </c>
      <c r="N1725" s="13">
        <f t="shared" si="2241"/>
        <v>0.12121421124855604</v>
      </c>
      <c r="O1725" s="13">
        <f t="shared" si="2242"/>
        <v>3.9723765551005631E-2</v>
      </c>
      <c r="P1725" s="13">
        <f t="shared" si="2243"/>
        <v>8.6373722744046061E-2</v>
      </c>
      <c r="Q1725" s="13">
        <f t="shared" si="2244"/>
        <v>0.13178159887155966</v>
      </c>
      <c r="R1725" s="13">
        <f t="shared" si="2245"/>
        <v>1.4153000199854542E-2</v>
      </c>
      <c r="S1725" s="13">
        <f t="shared" si="2246"/>
        <v>3.3456536028469423E-2</v>
      </c>
      <c r="T1725" s="13">
        <f t="shared" si="2247"/>
        <v>9.3903735927125295E-2</v>
      </c>
      <c r="U1725" s="13">
        <f t="shared" si="2248"/>
        <v>3.077370179544113E-2</v>
      </c>
      <c r="V1725" s="13">
        <f t="shared" si="2249"/>
        <v>5.7596725149139105E-3</v>
      </c>
      <c r="W1725" s="13">
        <f t="shared" si="2250"/>
        <v>9.551349698611368E-2</v>
      </c>
      <c r="X1725" s="13">
        <f t="shared" si="2251"/>
        <v>6.8060140985252163E-2</v>
      </c>
      <c r="Y1725" s="13">
        <f t="shared" si="2252"/>
        <v>2.4248838840053435E-2</v>
      </c>
      <c r="Z1725" s="13">
        <f t="shared" si="2253"/>
        <v>3.3616721523187648E-3</v>
      </c>
      <c r="AA1725" s="13">
        <f t="shared" si="2254"/>
        <v>7.3094817274544834E-3</v>
      </c>
      <c r="AB1725" s="13">
        <f t="shared" si="2255"/>
        <v>7.9467182852940976E-3</v>
      </c>
      <c r="AC1725" s="13">
        <f t="shared" si="2256"/>
        <v>5.5774686121389135E-4</v>
      </c>
      <c r="AD1725" s="13">
        <f t="shared" si="2257"/>
        <v>5.1920155306021905E-2</v>
      </c>
      <c r="AE1725" s="13">
        <f t="shared" si="2258"/>
        <v>3.6996793140322233E-2</v>
      </c>
      <c r="AF1725" s="13">
        <f t="shared" si="2259"/>
        <v>1.3181419572035058E-2</v>
      </c>
      <c r="AG1725" s="13">
        <f t="shared" si="2260"/>
        <v>3.1308987831283434E-3</v>
      </c>
      <c r="AH1725" s="13">
        <f t="shared" si="2261"/>
        <v>5.9885745955431545E-4</v>
      </c>
      <c r="AI1725" s="13">
        <f t="shared" si="2262"/>
        <v>1.3021310406318906E-3</v>
      </c>
      <c r="AJ1725" s="13">
        <f t="shared" si="2263"/>
        <v>1.4156501016443525E-3</v>
      </c>
      <c r="AK1725" s="13">
        <f t="shared" si="2264"/>
        <v>1.0260437942370452E-3</v>
      </c>
      <c r="AL1725" s="13">
        <f t="shared" si="2265"/>
        <v>3.4566583195243075E-5</v>
      </c>
      <c r="AM1725" s="13">
        <f t="shared" si="2266"/>
        <v>2.2578610245153952E-2</v>
      </c>
      <c r="AN1725" s="13">
        <f t="shared" si="2267"/>
        <v>1.6088861208376153E-2</v>
      </c>
      <c r="AO1725" s="13">
        <f t="shared" si="2268"/>
        <v>5.7322273641254818E-3</v>
      </c>
      <c r="AP1725" s="13">
        <f t="shared" si="2269"/>
        <v>1.3615395201462851E-3</v>
      </c>
      <c r="AQ1725" s="13">
        <f t="shared" si="2270"/>
        <v>2.4254836913682775E-4</v>
      </c>
      <c r="AR1725" s="13">
        <f t="shared" si="2271"/>
        <v>8.5345682889743536E-5</v>
      </c>
      <c r="AS1725" s="13">
        <f t="shared" si="2272"/>
        <v>1.8557214425844799E-4</v>
      </c>
      <c r="AT1725" s="13">
        <f t="shared" si="2273"/>
        <v>2.0175022074149176E-4</v>
      </c>
      <c r="AU1725" s="13">
        <f t="shared" si="2274"/>
        <v>1.4622579529879231E-4</v>
      </c>
      <c r="AV1725" s="13">
        <f t="shared" si="2275"/>
        <v>7.9486839464831284E-5</v>
      </c>
      <c r="AW1725" s="13">
        <f t="shared" si="2276"/>
        <v>1.4876928606320089E-6</v>
      </c>
      <c r="AX1725" s="13">
        <f t="shared" si="2277"/>
        <v>8.1823336492639898E-3</v>
      </c>
      <c r="AY1725" s="13">
        <f t="shared" si="2278"/>
        <v>5.8304930646424138E-3</v>
      </c>
      <c r="AZ1725" s="13">
        <f t="shared" si="2279"/>
        <v>2.0773199208211916E-3</v>
      </c>
      <c r="BA1725" s="13">
        <f t="shared" si="2280"/>
        <v>4.9341259313720584E-4</v>
      </c>
      <c r="BB1725" s="13">
        <f t="shared" si="2281"/>
        <v>8.7897867088091759E-5</v>
      </c>
      <c r="BC1725" s="13">
        <f t="shared" si="2282"/>
        <v>1.2526692907470933E-5</v>
      </c>
      <c r="BD1725" s="13">
        <f t="shared" si="2283"/>
        <v>1.0135808713336536E-5</v>
      </c>
      <c r="BE1725" s="13">
        <f t="shared" si="2284"/>
        <v>2.2038885776533669E-5</v>
      </c>
      <c r="BF1725" s="13">
        <f t="shared" si="2285"/>
        <v>2.3960223599721513E-5</v>
      </c>
      <c r="BG1725" s="13">
        <f t="shared" si="2286"/>
        <v>1.7366041724908125E-5</v>
      </c>
      <c r="BH1725" s="13">
        <f t="shared" si="2287"/>
        <v>9.4400017993181978E-6</v>
      </c>
      <c r="BI1725" s="13">
        <f t="shared" si="2288"/>
        <v>4.1051903655541753E-6</v>
      </c>
      <c r="BJ1725" s="14">
        <f t="shared" si="2289"/>
        <v>0.70263906015496702</v>
      </c>
      <c r="BK1725" s="14">
        <f t="shared" si="2290"/>
        <v>0.18775984184751743</v>
      </c>
      <c r="BL1725" s="14">
        <f t="shared" si="2291"/>
        <v>0.10503477678975019</v>
      </c>
      <c r="BM1725" s="14">
        <f t="shared" si="2292"/>
        <v>0.54397294290671305</v>
      </c>
      <c r="BN1725" s="14">
        <f t="shared" si="2293"/>
        <v>0.44899340266605842</v>
      </c>
    </row>
    <row r="1726" spans="1:66" x14ac:dyDescent="0.25">
      <c r="A1726" t="s">
        <v>346</v>
      </c>
      <c r="B1726" t="s">
        <v>233</v>
      </c>
      <c r="C1726" t="s">
        <v>237</v>
      </c>
      <c r="D1726" t="s">
        <v>410</v>
      </c>
      <c r="E1726" s="10">
        <f>VLOOKUP(A1726,home!$A$2:$E$405,3,FALSE)</f>
        <v>1.5866</v>
      </c>
      <c r="F1726" s="10">
        <f>VLOOKUP(B1726,home!$B$2:$E$405,3,FALSE)</f>
        <v>1.0084</v>
      </c>
      <c r="G1726" s="10">
        <f>VLOOKUP(C1726,away!$B$2:$E$405,4,FALSE)</f>
        <v>0.70030000000000003</v>
      </c>
      <c r="H1726" s="10">
        <f>VLOOKUP(A1726,away!$A$2:$E$405,3,FALSE)</f>
        <v>1.1788000000000001</v>
      </c>
      <c r="I1726" s="10">
        <f>VLOOKUP(C1726,away!$B$2:$E$405,3,FALSE)</f>
        <v>0.84830000000000005</v>
      </c>
      <c r="J1726" s="10">
        <f>VLOOKUP(B1726,home!$B$2:$E$405,4,FALSE)</f>
        <v>1.018</v>
      </c>
      <c r="K1726" s="12">
        <f t="shared" si="2238"/>
        <v>1.1204291862319999</v>
      </c>
      <c r="L1726" s="12">
        <f t="shared" si="2239"/>
        <v>1.0179756087200003</v>
      </c>
      <c r="M1726" s="13">
        <f t="shared" si="2240"/>
        <v>0.11784267639783269</v>
      </c>
      <c r="N1726" s="13">
        <f t="shared" si="2241"/>
        <v>0.13203437401982457</v>
      </c>
      <c r="O1726" s="13">
        <f t="shared" si="2242"/>
        <v>0.11996097023927774</v>
      </c>
      <c r="P1726" s="13">
        <f t="shared" si="2243"/>
        <v>0.13440777226479511</v>
      </c>
      <c r="Q1726" s="13">
        <f t="shared" si="2244"/>
        <v>7.3967583118841787E-2</v>
      </c>
      <c r="R1726" s="13">
        <f t="shared" si="2245"/>
        <v>6.1058670850985299E-2</v>
      </c>
      <c r="S1726" s="13">
        <f t="shared" si="2246"/>
        <v>3.8325354187044927E-2</v>
      </c>
      <c r="T1726" s="13">
        <f t="shared" si="2247"/>
        <v>7.5297195450950191E-2</v>
      </c>
      <c r="U1726" s="13">
        <f t="shared" si="2248"/>
        <v>6.8411916893976993E-2</v>
      </c>
      <c r="V1726" s="13">
        <f t="shared" si="2249"/>
        <v>4.8569703598810498E-3</v>
      </c>
      <c r="W1726" s="13">
        <f t="shared" si="2250"/>
        <v>2.7625146320463916E-2</v>
      </c>
      <c r="X1726" s="13">
        <f t="shared" si="2251"/>
        <v>2.8121725141553328E-2</v>
      </c>
      <c r="Y1726" s="13">
        <f t="shared" si="2252"/>
        <v>1.4313615134614644E-2</v>
      </c>
      <c r="Z1726" s="13">
        <f t="shared" si="2253"/>
        <v>2.0718745875721964E-2</v>
      </c>
      <c r="AA1726" s="13">
        <f t="shared" si="2254"/>
        <v>2.3213887581282764E-2</v>
      </c>
      <c r="AB1726" s="13">
        <f t="shared" si="2255"/>
        <v>1.3004758585988891E-2</v>
      </c>
      <c r="AC1726" s="13">
        <f t="shared" si="2256"/>
        <v>3.4623204109003836E-4</v>
      </c>
      <c r="AD1726" s="13">
        <f t="shared" si="2257"/>
        <v>7.7380050528443262E-3</v>
      </c>
      <c r="AE1726" s="13">
        <f t="shared" si="2258"/>
        <v>7.8771004039476407E-3</v>
      </c>
      <c r="AF1726" s="13">
        <f t="shared" si="2259"/>
        <v>4.0093480393285797E-3</v>
      </c>
      <c r="AG1726" s="13">
        <f t="shared" si="2260"/>
        <v>1.360472836968617E-3</v>
      </c>
      <c r="AH1726" s="13">
        <f t="shared" si="2261"/>
        <v>5.2727944861882649E-3</v>
      </c>
      <c r="AI1726" s="13">
        <f t="shared" si="2262"/>
        <v>5.9077928353284941E-3</v>
      </c>
      <c r="AJ1726" s="13">
        <f t="shared" si="2263"/>
        <v>3.3096317594571724E-3</v>
      </c>
      <c r="AK1726" s="13">
        <f t="shared" si="2264"/>
        <v>1.2360693396587276E-3</v>
      </c>
      <c r="AL1726" s="13">
        <f t="shared" si="2265"/>
        <v>1.5796069387460359E-5</v>
      </c>
      <c r="AM1726" s="13">
        <f t="shared" si="2266"/>
        <v>1.733977340883494E-3</v>
      </c>
      <c r="AN1726" s="13">
        <f t="shared" si="2267"/>
        <v>1.7651466390925621E-3</v>
      </c>
      <c r="AO1726" s="13">
        <f t="shared" si="2268"/>
        <v>8.9843811220515683E-4</v>
      </c>
      <c r="AP1726" s="13">
        <f t="shared" si="2269"/>
        <v>3.0486269472309745E-4</v>
      </c>
      <c r="AQ1726" s="13">
        <f t="shared" si="2270"/>
        <v>7.7585696809191182E-5</v>
      </c>
      <c r="AR1726" s="13">
        <f t="shared" si="2271"/>
        <v>1.0735152353465922E-3</v>
      </c>
      <c r="AS1726" s="13">
        <f t="shared" si="2272"/>
        <v>1.2027978015470362E-3</v>
      </c>
      <c r="AT1726" s="13">
        <f t="shared" si="2273"/>
        <v>6.7382488099449226E-4</v>
      </c>
      <c r="AU1726" s="13">
        <f t="shared" si="2274"/>
        <v>2.5165768769184446E-4</v>
      </c>
      <c r="AV1726" s="13">
        <f t="shared" si="2275"/>
        <v>7.04911545574E-5</v>
      </c>
      <c r="AW1726" s="13">
        <f t="shared" si="2276"/>
        <v>5.0045878534537568E-7</v>
      </c>
      <c r="AX1726" s="13">
        <f t="shared" si="2277"/>
        <v>3.2379980349846968E-4</v>
      </c>
      <c r="AY1726" s="13">
        <f t="shared" si="2278"/>
        <v>3.2962030206977114E-4</v>
      </c>
      <c r="AZ1726" s="13">
        <f t="shared" si="2279"/>
        <v>1.6777271382297282E-4</v>
      </c>
      <c r="BA1726" s="13">
        <f t="shared" si="2280"/>
        <v>5.6929510160182392E-5</v>
      </c>
      <c r="BB1726" s="13">
        <f t="shared" si="2281"/>
        <v>1.4488213189860775E-5</v>
      </c>
      <c r="BC1726" s="13">
        <f t="shared" si="2282"/>
        <v>2.9497295282427328E-6</v>
      </c>
      <c r="BD1726" s="13">
        <f t="shared" si="2283"/>
        <v>1.821353875286902E-4</v>
      </c>
      <c r="BE1726" s="13">
        <f t="shared" si="2284"/>
        <v>2.040698040328203E-4</v>
      </c>
      <c r="BF1726" s="13">
        <f t="shared" si="2285"/>
        <v>1.1432288223350829E-4</v>
      </c>
      <c r="BG1726" s="13">
        <f t="shared" si="2286"/>
        <v>4.2696897969528832E-5</v>
      </c>
      <c r="BH1726" s="13">
        <f t="shared" si="2287"/>
        <v>1.1959712661657477E-5</v>
      </c>
      <c r="BI1726" s="13">
        <f t="shared" si="2288"/>
        <v>2.6800022250138859E-6</v>
      </c>
      <c r="BJ1726" s="14">
        <f t="shared" si="2289"/>
        <v>0.3780201362753205</v>
      </c>
      <c r="BK1726" s="14">
        <f t="shared" si="2290"/>
        <v>0.29612442162210101</v>
      </c>
      <c r="BL1726" s="14">
        <f t="shared" si="2291"/>
        <v>0.30520664401893299</v>
      </c>
      <c r="BM1726" s="14">
        <f t="shared" si="2292"/>
        <v>0.3604687810572349</v>
      </c>
      <c r="BN1726" s="14">
        <f t="shared" si="2293"/>
        <v>0.63927204689155714</v>
      </c>
    </row>
    <row r="1727" spans="1:66" x14ac:dyDescent="0.25">
      <c r="A1727" t="s">
        <v>347</v>
      </c>
      <c r="B1727" t="s">
        <v>258</v>
      </c>
      <c r="C1727" t="s">
        <v>256</v>
      </c>
      <c r="D1727" t="s">
        <v>410</v>
      </c>
      <c r="E1727" s="10">
        <f>VLOOKUP(A1727,home!$A$2:$E$405,3,FALSE)</f>
        <v>1.1809000000000001</v>
      </c>
      <c r="F1727" s="10">
        <f>VLOOKUP(B1727,home!$B$2:$E$405,3,FALSE)</f>
        <v>1.8348</v>
      </c>
      <c r="G1727" s="10">
        <f>VLOOKUP(C1727,away!$B$2:$E$405,4,FALSE)</f>
        <v>1.3408</v>
      </c>
      <c r="H1727" s="10">
        <f>VLOOKUP(A1727,away!$A$2:$E$405,3,FALSE)</f>
        <v>0.92459999999999998</v>
      </c>
      <c r="I1727" s="10">
        <f>VLOOKUP(C1727,away!$B$2:$E$405,3,FALSE)</f>
        <v>0.72099999999999997</v>
      </c>
      <c r="J1727" s="10">
        <f>VLOOKUP(B1727,home!$B$2:$E$405,4,FALSE)</f>
        <v>0.81120000000000003</v>
      </c>
      <c r="K1727" s="12">
        <f t="shared" si="2238"/>
        <v>2.9051319010560004</v>
      </c>
      <c r="L1727" s="12">
        <f t="shared" si="2239"/>
        <v>0.54077560991999996</v>
      </c>
      <c r="M1727" s="13">
        <f t="shared" si="2240"/>
        <v>3.1875821254895124E-2</v>
      </c>
      <c r="N1727" s="13">
        <f t="shared" si="2241"/>
        <v>9.2603465199954743E-2</v>
      </c>
      <c r="O1727" s="13">
        <f t="shared" si="2242"/>
        <v>1.7237666680816808E-2</v>
      </c>
      <c r="P1727" s="13">
        <f t="shared" si="2243"/>
        <v>5.0077695374211015E-2</v>
      </c>
      <c r="Q1727" s="13">
        <f t="shared" si="2244"/>
        <v>0.13451264045035885</v>
      </c>
      <c r="R1727" s="13">
        <f t="shared" si="2245"/>
        <v>4.6608548564581838E-3</v>
      </c>
      <c r="S1727" s="13">
        <f t="shared" si="2246"/>
        <v>1.966832127977847E-2</v>
      </c>
      <c r="T1727" s="13">
        <f t="shared" si="2247"/>
        <v>7.2741155181492462E-2</v>
      </c>
      <c r="U1727" s="13">
        <f t="shared" si="2248"/>
        <v>1.3540398129688457E-2</v>
      </c>
      <c r="V1727" s="13">
        <f t="shared" si="2249"/>
        <v>3.433268236255341E-3</v>
      </c>
      <c r="W1727" s="13">
        <f t="shared" si="2250"/>
        <v>0.13025898762253776</v>
      </c>
      <c r="X1727" s="13">
        <f t="shared" si="2251"/>
        <v>7.0440883479139571E-2</v>
      </c>
      <c r="Y1727" s="13">
        <f t="shared" si="2252"/>
        <v>1.904635586336767E-2</v>
      </c>
      <c r="Z1727" s="13">
        <f t="shared" si="2253"/>
        <v>8.4015887591658961E-4</v>
      </c>
      <c r="AA1727" s="13">
        <f t="shared" si="2254"/>
        <v>2.4407723523806346E-3</v>
      </c>
      <c r="AB1727" s="13">
        <f t="shared" si="2255"/>
        <v>3.5453828120582398E-3</v>
      </c>
      <c r="AC1727" s="13">
        <f t="shared" si="2256"/>
        <v>3.3710927692323102E-4</v>
      </c>
      <c r="AD1727" s="13">
        <f t="shared" si="2257"/>
        <v>9.4604885085373305E-2</v>
      </c>
      <c r="AE1727" s="13">
        <f t="shared" si="2258"/>
        <v>5.1160014433454248E-2</v>
      </c>
      <c r="AF1727" s="13">
        <f t="shared" si="2259"/>
        <v>1.3833044004383607E-2</v>
      </c>
      <c r="AG1727" s="13">
        <f t="shared" si="2260"/>
        <v>2.4935242695069155E-3</v>
      </c>
      <c r="AH1727" s="13">
        <f t="shared" si="2261"/>
        <v>1.1358435713837381E-4</v>
      </c>
      <c r="AI1727" s="13">
        <f t="shared" si="2262"/>
        <v>3.2997753938362762E-4</v>
      </c>
      <c r="AJ1727" s="13">
        <f t="shared" si="2263"/>
        <v>4.7931413814766968E-4</v>
      </c>
      <c r="AK1727" s="13">
        <f t="shared" si="2264"/>
        <v>4.6415693111998598E-4</v>
      </c>
      <c r="AL1727" s="13">
        <f t="shared" si="2265"/>
        <v>2.1184277001163844E-5</v>
      </c>
      <c r="AM1727" s="13">
        <f t="shared" si="2266"/>
        <v>5.4967933931450989E-2</v>
      </c>
      <c r="AN1727" s="13">
        <f t="shared" si="2267"/>
        <v>2.9725317997822666E-2</v>
      </c>
      <c r="AO1727" s="13">
        <f t="shared" si="2268"/>
        <v>8.0373634851692508E-3</v>
      </c>
      <c r="AP1727" s="13">
        <f t="shared" si="2269"/>
        <v>1.4488033802803797E-3</v>
      </c>
      <c r="AQ1727" s="13">
        <f t="shared" si="2270"/>
        <v>1.9586938290631995E-4</v>
      </c>
      <c r="AR1727" s="13">
        <f t="shared" si="2271"/>
        <v>1.2284730001775044E-5</v>
      </c>
      <c r="AS1727" s="13">
        <f t="shared" si="2272"/>
        <v>3.5688761024016416E-5</v>
      </c>
      <c r="AT1727" s="13">
        <f t="shared" si="2273"/>
        <v>5.1840279080017056E-5</v>
      </c>
      <c r="AU1727" s="13">
        <f t="shared" si="2274"/>
        <v>5.0200949505001189E-5</v>
      </c>
      <c r="AV1727" s="13">
        <f t="shared" si="2275"/>
        <v>3.6460094967570103E-5</v>
      </c>
      <c r="AW1727" s="13">
        <f t="shared" si="2276"/>
        <v>9.2447271301831138E-7</v>
      </c>
      <c r="AX1727" s="13">
        <f t="shared" si="2277"/>
        <v>2.6614849733232821E-2</v>
      </c>
      <c r="AY1727" s="13">
        <f t="shared" si="2278"/>
        <v>1.4392661597418125E-2</v>
      </c>
      <c r="AZ1727" s="13">
        <f t="shared" si="2279"/>
        <v>3.891600176857973E-3</v>
      </c>
      <c r="BA1727" s="13">
        <f t="shared" si="2280"/>
        <v>7.0149415306838348E-4</v>
      </c>
      <c r="BB1727" s="13">
        <f t="shared" si="2281"/>
        <v>9.4837732120217207E-5</v>
      </c>
      <c r="BC1727" s="13">
        <f t="shared" si="2282"/>
        <v>1.025718648614801E-5</v>
      </c>
      <c r="BD1727" s="13">
        <f t="shared" si="2283"/>
        <v>1.1072137265687365E-6</v>
      </c>
      <c r="BE1727" s="13">
        <f t="shared" si="2284"/>
        <v>3.2166019183419322E-6</v>
      </c>
      <c r="BF1727" s="13">
        <f t="shared" si="2285"/>
        <v>4.6723264229865372E-6</v>
      </c>
      <c r="BG1727" s="13">
        <f t="shared" si="2286"/>
        <v>4.5245748478550202E-6</v>
      </c>
      <c r="BH1727" s="13">
        <f t="shared" si="2287"/>
        <v>3.2861216823048055E-6</v>
      </c>
      <c r="BI1727" s="13">
        <f t="shared" si="2288"/>
        <v>1.9093233860031001E-6</v>
      </c>
      <c r="BJ1727" s="14">
        <f t="shared" si="2289"/>
        <v>0.82177594434638235</v>
      </c>
      <c r="BK1727" s="14">
        <f t="shared" si="2290"/>
        <v>0.11980606129648247</v>
      </c>
      <c r="BL1727" s="14">
        <f t="shared" si="2291"/>
        <v>4.3017298773754424E-2</v>
      </c>
      <c r="BM1727" s="14">
        <f t="shared" si="2292"/>
        <v>0.64007958235113627</v>
      </c>
      <c r="BN1727" s="14">
        <f t="shared" si="2293"/>
        <v>0.3309681438166947</v>
      </c>
    </row>
    <row r="1728" spans="1:66" x14ac:dyDescent="0.25">
      <c r="A1728" t="s">
        <v>347</v>
      </c>
      <c r="B1728" t="s">
        <v>247</v>
      </c>
      <c r="C1728" t="s">
        <v>253</v>
      </c>
      <c r="D1728" t="s">
        <v>410</v>
      </c>
      <c r="E1728" s="10">
        <f>VLOOKUP(A1728,home!$A$2:$E$405,3,FALSE)</f>
        <v>1.1809000000000001</v>
      </c>
      <c r="F1728" s="10">
        <f>VLOOKUP(B1728,home!$B$2:$E$405,3,FALSE)</f>
        <v>1.3028</v>
      </c>
      <c r="G1728" s="10">
        <f>VLOOKUP(C1728,away!$B$2:$E$405,4,FALSE)</f>
        <v>0.8468</v>
      </c>
      <c r="H1728" s="10">
        <f>VLOOKUP(A1728,away!$A$2:$E$405,3,FALSE)</f>
        <v>0.92459999999999998</v>
      </c>
      <c r="I1728" s="10">
        <f>VLOOKUP(C1728,away!$B$2:$E$405,3,FALSE)</f>
        <v>0.90129999999999999</v>
      </c>
      <c r="J1728" s="10">
        <f>VLOOKUP(B1728,home!$B$2:$E$405,4,FALSE)</f>
        <v>0.41599999999999998</v>
      </c>
      <c r="K1728" s="12">
        <f t="shared" si="2238"/>
        <v>1.302781917136</v>
      </c>
      <c r="L1728" s="12">
        <f t="shared" si="2239"/>
        <v>0.34667026367999998</v>
      </c>
      <c r="M1728" s="13">
        <f t="shared" si="2240"/>
        <v>0.19215514606789633</v>
      </c>
      <c r="N1728" s="13">
        <f t="shared" si="2241"/>
        <v>0.25033624958188216</v>
      </c>
      <c r="O1728" s="13">
        <f t="shared" si="2242"/>
        <v>6.6614475154826533E-2</v>
      </c>
      <c r="P1728" s="13">
        <f t="shared" si="2243"/>
        <v>8.678413365121336E-2</v>
      </c>
      <c r="Q1728" s="13">
        <f t="shared" si="2244"/>
        <v>0.16306676957946029</v>
      </c>
      <c r="R1728" s="13">
        <f t="shared" si="2245"/>
        <v>1.1546628833414257E-2</v>
      </c>
      <c r="S1728" s="13">
        <f t="shared" si="2246"/>
        <v>9.798704338277878E-3</v>
      </c>
      <c r="T1728" s="13">
        <f t="shared" si="2247"/>
        <v>5.6530400007557297E-2</v>
      </c>
      <c r="U1728" s="13">
        <f t="shared" si="2248"/>
        <v>1.5042739248053242E-2</v>
      </c>
      <c r="V1728" s="13">
        <f t="shared" si="2249"/>
        <v>4.91716132223328E-4</v>
      </c>
      <c r="W1728" s="13">
        <f t="shared" si="2250"/>
        <v>7.0813479564634574E-2</v>
      </c>
      <c r="X1728" s="13">
        <f t="shared" si="2251"/>
        <v>2.4548927632770157E-2</v>
      </c>
      <c r="Y1728" s="13">
        <f t="shared" si="2252"/>
        <v>4.2551916077568329E-3</v>
      </c>
      <c r="Z1728" s="13">
        <f t="shared" si="2253"/>
        <v>1.3342909540982701E-3</v>
      </c>
      <c r="AA1728" s="13">
        <f t="shared" si="2254"/>
        <v>1.7382901271973674E-3</v>
      </c>
      <c r="AB1728" s="13">
        <f t="shared" si="2255"/>
        <v>1.1323064722243838E-3</v>
      </c>
      <c r="AC1728" s="13">
        <f t="shared" si="2256"/>
        <v>1.3879786532703885E-5</v>
      </c>
      <c r="AD1728" s="13">
        <f t="shared" si="2257"/>
        <v>2.3063630166571383E-2</v>
      </c>
      <c r="AE1728" s="13">
        <f t="shared" si="2258"/>
        <v>7.9954747512633022E-3</v>
      </c>
      <c r="AF1728" s="13">
        <f t="shared" si="2259"/>
        <v>1.3858966701336152E-3</v>
      </c>
      <c r="AG1728" s="13">
        <f t="shared" si="2260"/>
        <v>1.6014972135615144E-4</v>
      </c>
      <c r="AH1728" s="13">
        <f t="shared" si="2261"/>
        <v>1.1563974922077151E-4</v>
      </c>
      <c r="AI1728" s="13">
        <f t="shared" si="2262"/>
        <v>1.5065337418696299E-4</v>
      </c>
      <c r="AJ1728" s="13">
        <f t="shared" si="2263"/>
        <v>9.8134245823149413E-5</v>
      </c>
      <c r="AK1728" s="13">
        <f t="shared" si="2264"/>
        <v>4.261584030339271E-5</v>
      </c>
      <c r="AL1728" s="13">
        <f t="shared" si="2265"/>
        <v>2.5074431242739033E-7</v>
      </c>
      <c r="AM1728" s="13">
        <f t="shared" si="2266"/>
        <v>6.0093760649043097E-3</v>
      </c>
      <c r="AN1728" s="13">
        <f t="shared" si="2267"/>
        <v>2.0832719849726575E-3</v>
      </c>
      <c r="AO1728" s="13">
        <f t="shared" si="2268"/>
        <v>3.6110422417381401E-4</v>
      </c>
      <c r="AP1728" s="13">
        <f t="shared" si="2269"/>
        <v>4.1728032203432633E-5</v>
      </c>
      <c r="AQ1728" s="13">
        <f t="shared" si="2270"/>
        <v>3.6164669817028802E-6</v>
      </c>
      <c r="AR1728" s="13">
        <f t="shared" si="2271"/>
        <v>8.0177724708507904E-6</v>
      </c>
      <c r="AS1728" s="13">
        <f t="shared" si="2272"/>
        <v>1.0445408990735238E-5</v>
      </c>
      <c r="AT1728" s="13">
        <f t="shared" si="2273"/>
        <v>6.804044975109832E-6</v>
      </c>
      <c r="AU1728" s="13">
        <f t="shared" si="2274"/>
        <v>2.9547289189843856E-6</v>
      </c>
      <c r="AV1728" s="13">
        <f t="shared" si="2275"/>
        <v>9.623418514229142E-7</v>
      </c>
      <c r="AW1728" s="13">
        <f t="shared" si="2276"/>
        <v>3.1456971051303043E-9</v>
      </c>
      <c r="AX1728" s="13">
        <f t="shared" si="2277"/>
        <v>1.3048177451045371E-3</v>
      </c>
      <c r="AY1728" s="13">
        <f t="shared" si="2278"/>
        <v>4.5234151174973285E-4</v>
      </c>
      <c r="AZ1728" s="13">
        <f t="shared" si="2279"/>
        <v>7.8406675575844827E-5</v>
      </c>
      <c r="BA1728" s="13">
        <f t="shared" si="2280"/>
        <v>9.0604209653834453E-6</v>
      </c>
      <c r="BB1728" s="13">
        <f t="shared" si="2281"/>
        <v>7.8524463128031965E-7</v>
      </c>
      <c r="BC1728" s="13">
        <f t="shared" si="2282"/>
        <v>5.4444192675850589E-8</v>
      </c>
      <c r="BD1728" s="13">
        <f t="shared" si="2283"/>
        <v>4.6325388276601427E-7</v>
      </c>
      <c r="BE1728" s="13">
        <f t="shared" si="2284"/>
        <v>6.0351878151060392E-7</v>
      </c>
      <c r="BF1728" s="13">
        <f t="shared" si="2285"/>
        <v>3.9312667760198366E-7</v>
      </c>
      <c r="BG1728" s="13">
        <f t="shared" si="2286"/>
        <v>1.7071944224120621E-7</v>
      </c>
      <c r="BH1728" s="13">
        <f t="shared" si="2287"/>
        <v>5.5602550563846778E-8</v>
      </c>
      <c r="BI1728" s="13">
        <f t="shared" si="2288"/>
        <v>1.4487599484243937E-8</v>
      </c>
      <c r="BJ1728" s="14">
        <f t="shared" si="2289"/>
        <v>0.61250073209884115</v>
      </c>
      <c r="BK1728" s="14">
        <f t="shared" si="2290"/>
        <v>0.28969617223220578</v>
      </c>
      <c r="BL1728" s="14">
        <f t="shared" si="2291"/>
        <v>9.6512368051391323E-2</v>
      </c>
      <c r="BM1728" s="14">
        <f t="shared" si="2292"/>
        <v>0.22908782210179093</v>
      </c>
      <c r="BN1728" s="14">
        <f t="shared" si="2293"/>
        <v>0.77050340286869301</v>
      </c>
    </row>
    <row r="1729" spans="1:66" x14ac:dyDescent="0.25">
      <c r="A1729" t="s">
        <v>348</v>
      </c>
      <c r="B1729" t="s">
        <v>268</v>
      </c>
      <c r="C1729" t="s">
        <v>262</v>
      </c>
      <c r="D1729" t="s">
        <v>410</v>
      </c>
      <c r="E1729" s="10">
        <f>VLOOKUP(A1729,home!$A$2:$E$405,3,FALSE)</f>
        <v>1.5417000000000001</v>
      </c>
      <c r="F1729" s="10">
        <f>VLOOKUP(B1729,home!$B$2:$E$405,3,FALSE)</f>
        <v>1.0089999999999999</v>
      </c>
      <c r="G1729" s="10">
        <f>VLOOKUP(C1729,away!$B$2:$E$405,4,FALSE)</f>
        <v>0.79279999999999995</v>
      </c>
      <c r="H1729" s="10">
        <f>VLOOKUP(A1729,away!$A$2:$E$405,3,FALSE)</f>
        <v>1.125</v>
      </c>
      <c r="I1729" s="10">
        <f>VLOOKUP(C1729,away!$B$2:$E$405,3,FALSE)</f>
        <v>1.0864</v>
      </c>
      <c r="J1729" s="10">
        <f>VLOOKUP(B1729,home!$B$2:$E$405,4,FALSE)</f>
        <v>1.0864</v>
      </c>
      <c r="K1729" s="12">
        <f t="shared" si="2238"/>
        <v>1.2332600978399999</v>
      </c>
      <c r="L1729" s="12">
        <f t="shared" si="2239"/>
        <v>1.32779808</v>
      </c>
      <c r="M1729" s="13">
        <f t="shared" si="2240"/>
        <v>7.7222981545391756E-2</v>
      </c>
      <c r="N1729" s="13">
        <f t="shared" si="2241"/>
        <v>9.523602177616633E-2</v>
      </c>
      <c r="O1729" s="13">
        <f t="shared" si="2242"/>
        <v>0.10253652662784662</v>
      </c>
      <c r="P1729" s="13">
        <f t="shared" si="2243"/>
        <v>0.12645420686123188</v>
      </c>
      <c r="Q1729" s="13">
        <f t="shared" si="2244"/>
        <v>5.8725392766783645E-2</v>
      </c>
      <c r="R1729" s="13">
        <f t="shared" si="2245"/>
        <v>6.8073901593161817E-2</v>
      </c>
      <c r="S1729" s="13">
        <f t="shared" si="2246"/>
        <v>5.1767835535798022E-2</v>
      </c>
      <c r="T1729" s="13">
        <f t="shared" si="2247"/>
        <v>7.7975463762981229E-2</v>
      </c>
      <c r="U1729" s="13">
        <f t="shared" si="2248"/>
        <v>8.3952826539133246E-2</v>
      </c>
      <c r="V1729" s="13">
        <f t="shared" si="2249"/>
        <v>9.4189873598618835E-3</v>
      </c>
      <c r="W1729" s="13">
        <f t="shared" si="2250"/>
        <v>2.4141227876418675E-2</v>
      </c>
      <c r="X1729" s="13">
        <f t="shared" si="2251"/>
        <v>3.20546760231512E-2</v>
      </c>
      <c r="Y1729" s="13">
        <f t="shared" si="2252"/>
        <v>2.1281068639281097E-2</v>
      </c>
      <c r="Z1729" s="13">
        <f t="shared" si="2253"/>
        <v>3.0129465277836394E-2</v>
      </c>
      <c r="AA1729" s="13">
        <f t="shared" si="2254"/>
        <v>3.7157467296411388E-2</v>
      </c>
      <c r="AB1729" s="13">
        <f t="shared" si="2255"/>
        <v>2.2912410876729458E-2</v>
      </c>
      <c r="AC1729" s="13">
        <f t="shared" si="2256"/>
        <v>9.6398649096382483E-4</v>
      </c>
      <c r="AD1729" s="13">
        <f t="shared" si="2257"/>
        <v>7.4431032632124566E-3</v>
      </c>
      <c r="AE1729" s="13">
        <f t="shared" si="2258"/>
        <v>9.8829382221352364E-3</v>
      </c>
      <c r="AF1729" s="13">
        <f t="shared" si="2259"/>
        <v>6.5612731980548896E-3</v>
      </c>
      <c r="AG1729" s="13">
        <f t="shared" si="2260"/>
        <v>2.9040153182442472E-3</v>
      </c>
      <c r="AH1729" s="13">
        <f t="shared" si="2261"/>
        <v>1.0001461536834455E-2</v>
      </c>
      <c r="AI1729" s="13">
        <f t="shared" si="2262"/>
        <v>1.2334403433459455E-2</v>
      </c>
      <c r="AJ1729" s="13">
        <f t="shared" si="2263"/>
        <v>7.6057637925731215E-3</v>
      </c>
      <c r="AK1729" s="13">
        <f t="shared" si="2264"/>
        <v>3.1266283329922187E-3</v>
      </c>
      <c r="AL1729" s="13">
        <f t="shared" si="2265"/>
        <v>6.3141901387539395E-5</v>
      </c>
      <c r="AM1729" s="13">
        <f t="shared" si="2266"/>
        <v>1.8358564517245227E-3</v>
      </c>
      <c r="AN1729" s="13">
        <f t="shared" si="2267"/>
        <v>2.4376466717554346E-3</v>
      </c>
      <c r="AO1729" s="13">
        <f t="shared" si="2268"/>
        <v>1.6183512852376279E-3</v>
      </c>
      <c r="AP1729" s="13">
        <f t="shared" si="2269"/>
        <v>7.1628124310135148E-4</v>
      </c>
      <c r="AQ1729" s="13">
        <f t="shared" si="2270"/>
        <v>2.3776921483249688E-4</v>
      </c>
      <c r="AR1729" s="13">
        <f t="shared" si="2271"/>
        <v>2.6559842851605286E-3</v>
      </c>
      <c r="AS1729" s="13">
        <f t="shared" si="2272"/>
        <v>3.2755194393785749E-3</v>
      </c>
      <c r="AT1729" s="13">
        <f t="shared" si="2273"/>
        <v>2.0197837121424221E-3</v>
      </c>
      <c r="AU1729" s="13">
        <f t="shared" si="2274"/>
        <v>8.3030621948413394E-4</v>
      </c>
      <c r="AV1729" s="13">
        <f t="shared" si="2275"/>
        <v>2.5599588236954084E-4</v>
      </c>
      <c r="AW1729" s="13">
        <f t="shared" si="2276"/>
        <v>2.8721153052439984E-6</v>
      </c>
      <c r="AX1729" s="13">
        <f t="shared" si="2277"/>
        <v>3.773480845456629E-4</v>
      </c>
      <c r="AY1729" s="13">
        <f t="shared" si="2278"/>
        <v>5.0104206215140896E-4</v>
      </c>
      <c r="AZ1729" s="13">
        <f t="shared" si="2279"/>
        <v>3.3264134406194072E-4</v>
      </c>
      <c r="BA1729" s="13">
        <f t="shared" si="2280"/>
        <v>1.4722684599135475E-4</v>
      </c>
      <c r="BB1729" s="13">
        <f t="shared" si="2281"/>
        <v>4.8871880857944121E-5</v>
      </c>
      <c r="BC1729" s="13">
        <f t="shared" si="2282"/>
        <v>1.2978397913833395E-5</v>
      </c>
      <c r="BD1729" s="13">
        <f t="shared" si="2283"/>
        <v>5.8776847239105381E-4</v>
      </c>
      <c r="BE1729" s="13">
        <f t="shared" si="2284"/>
        <v>7.2487140376825817E-4</v>
      </c>
      <c r="BF1729" s="13">
        <f t="shared" si="2285"/>
        <v>4.469774891663302E-4</v>
      </c>
      <c r="BG1729" s="13">
        <f t="shared" si="2286"/>
        <v>1.8374650067384864E-4</v>
      </c>
      <c r="BH1729" s="13">
        <f t="shared" si="2287"/>
        <v>5.6651806849697044E-5</v>
      </c>
      <c r="BI1729" s="13">
        <f t="shared" si="2288"/>
        <v>1.3973282571654026E-5</v>
      </c>
      <c r="BJ1729" s="14">
        <f t="shared" si="2289"/>
        <v>0.34447119432860257</v>
      </c>
      <c r="BK1729" s="14">
        <f t="shared" si="2290"/>
        <v>0.26639218175678631</v>
      </c>
      <c r="BL1729" s="14">
        <f t="shared" si="2291"/>
        <v>0.35875296852309779</v>
      </c>
      <c r="BM1729" s="14">
        <f t="shared" si="2292"/>
        <v>0.47099860876889482</v>
      </c>
      <c r="BN1729" s="14">
        <f t="shared" si="2293"/>
        <v>0.52824903117058197</v>
      </c>
    </row>
    <row r="1730" spans="1:66" x14ac:dyDescent="0.25">
      <c r="A1730" t="s">
        <v>348</v>
      </c>
      <c r="B1730" t="s">
        <v>270</v>
      </c>
      <c r="C1730" t="s">
        <v>264</v>
      </c>
      <c r="D1730" t="s">
        <v>410</v>
      </c>
      <c r="E1730" s="10">
        <f>VLOOKUP(A1730,home!$A$2:$E$405,3,FALSE)</f>
        <v>1.5417000000000001</v>
      </c>
      <c r="F1730" s="10">
        <f>VLOOKUP(B1730,home!$B$2:$E$405,3,FALSE)</f>
        <v>1.0089999999999999</v>
      </c>
      <c r="G1730" s="10">
        <f>VLOOKUP(C1730,away!$B$2:$E$405,4,FALSE)</f>
        <v>1.1531</v>
      </c>
      <c r="H1730" s="10">
        <f>VLOOKUP(A1730,away!$A$2:$E$405,3,FALSE)</f>
        <v>1.125</v>
      </c>
      <c r="I1730" s="10">
        <f>VLOOKUP(C1730,away!$B$2:$E$405,3,FALSE)</f>
        <v>1.284</v>
      </c>
      <c r="J1730" s="10">
        <f>VLOOKUP(B1730,home!$B$2:$E$405,4,FALSE)</f>
        <v>0.98770000000000002</v>
      </c>
      <c r="K1730" s="12">
        <f t="shared" si="2238"/>
        <v>1.7937338784299999</v>
      </c>
      <c r="L1730" s="12">
        <f t="shared" si="2239"/>
        <v>1.4267326500000002</v>
      </c>
      <c r="M1730" s="13">
        <f t="shared" si="2240"/>
        <v>3.9936422437461677E-2</v>
      </c>
      <c r="N1730" s="13">
        <f t="shared" si="2241"/>
        <v>7.1635313909367004E-2</v>
      </c>
      <c r="O1730" s="13">
        <f t="shared" si="2242"/>
        <v>5.6978597815719172E-2</v>
      </c>
      <c r="P1730" s="13">
        <f t="shared" si="2243"/>
        <v>0.10220444124749306</v>
      </c>
      <c r="Q1730" s="13">
        <f t="shared" si="2244"/>
        <v>6.4247344725599703E-2</v>
      </c>
      <c r="R1730" s="13">
        <f t="shared" si="2245"/>
        <v>4.064661292745262E-2</v>
      </c>
      <c r="S1730" s="13">
        <f t="shared" si="2246"/>
        <v>6.5389857010037342E-2</v>
      </c>
      <c r="T1730" s="13">
        <f t="shared" si="2247"/>
        <v>9.1663784395818418E-2</v>
      </c>
      <c r="U1730" s="13">
        <f t="shared" si="2248"/>
        <v>7.2909206651402547E-2</v>
      </c>
      <c r="V1730" s="13">
        <f t="shared" si="2249"/>
        <v>1.8593814287445862E-2</v>
      </c>
      <c r="W1730" s="13">
        <f t="shared" si="2250"/>
        <v>3.8414212944493049E-2</v>
      </c>
      <c r="X1730" s="13">
        <f t="shared" si="2251"/>
        <v>5.4806811831960879E-2</v>
      </c>
      <c r="Y1730" s="13">
        <f t="shared" si="2252"/>
        <v>3.9097333941532454E-2</v>
      </c>
      <c r="Z1730" s="13">
        <f t="shared" si="2253"/>
        <v>1.9330616591836255E-2</v>
      </c>
      <c r="AA1730" s="13">
        <f t="shared" si="2254"/>
        <v>3.4673981871717753E-2</v>
      </c>
      <c r="AB1730" s="13">
        <f t="shared" si="2255"/>
        <v>3.1097947991683902E-2</v>
      </c>
      <c r="AC1730" s="13">
        <f t="shared" si="2256"/>
        <v>2.9740558303700368E-3</v>
      </c>
      <c r="AD1730" s="13">
        <f t="shared" si="2257"/>
        <v>1.7226218792940361E-2</v>
      </c>
      <c r="AE1730" s="13">
        <f t="shared" si="2258"/>
        <v>2.4577208787931605E-2</v>
      </c>
      <c r="AF1730" s="13">
        <f t="shared" si="2259"/>
        <v>1.7532553111804478E-2</v>
      </c>
      <c r="AG1730" s="13">
        <f t="shared" si="2260"/>
        <v>8.3380886541568541E-3</v>
      </c>
      <c r="AH1730" s="13">
        <f t="shared" si="2261"/>
        <v>6.8949054590511302E-3</v>
      </c>
      <c r="AI1730" s="13">
        <f t="shared" si="2262"/>
        <v>1.2367625510471962E-2</v>
      </c>
      <c r="AJ1730" s="13">
        <f t="shared" si="2263"/>
        <v>1.1092114436934341E-2</v>
      </c>
      <c r="AK1730" s="13">
        <f t="shared" si="2264"/>
        <v>6.6321004829838761E-3</v>
      </c>
      <c r="AL1730" s="13">
        <f t="shared" si="2265"/>
        <v>3.0444561213043638E-4</v>
      </c>
      <c r="AM1730" s="13">
        <f t="shared" si="2266"/>
        <v>6.1798504492289238E-3</v>
      </c>
      <c r="AN1730" s="13">
        <f t="shared" si="2267"/>
        <v>8.816994408032075E-3</v>
      </c>
      <c r="AO1730" s="13">
        <f t="shared" si="2268"/>
        <v>6.2897468984033922E-3</v>
      </c>
      <c r="AP1730" s="13">
        <f t="shared" si="2269"/>
        <v>2.9912624200627864E-3</v>
      </c>
      <c r="AQ1730" s="13">
        <f t="shared" si="2270"/>
        <v>1.0669329398553984E-3</v>
      </c>
      <c r="AR1730" s="13">
        <f t="shared" si="2271"/>
        <v>1.9674373474182954E-3</v>
      </c>
      <c r="AS1730" s="13">
        <f t="shared" si="2272"/>
        <v>3.5290590237526502E-3</v>
      </c>
      <c r="AT1730" s="13">
        <f t="shared" si="2273"/>
        <v>3.1650963649421156E-3</v>
      </c>
      <c r="AU1730" s="13">
        <f t="shared" si="2274"/>
        <v>1.8924468594307717E-3</v>
      </c>
      <c r="AV1730" s="13">
        <f t="shared" si="2275"/>
        <v>8.4863651122235801E-4</v>
      </c>
      <c r="AW1730" s="13">
        <f t="shared" si="2276"/>
        <v>2.1642520076593018E-5</v>
      </c>
      <c r="AX1730" s="13">
        <f t="shared" si="2277"/>
        <v>1.8475011857354642E-3</v>
      </c>
      <c r="AY1730" s="13">
        <f t="shared" si="2278"/>
        <v>2.6358902626025015E-3</v>
      </c>
      <c r="AZ1730" s="13">
        <f t="shared" si="2279"/>
        <v>1.8803553497360316E-3</v>
      </c>
      <c r="BA1730" s="13">
        <f t="shared" si="2280"/>
        <v>8.9425479035685563E-4</v>
      </c>
      <c r="BB1730" s="13">
        <f t="shared" si="2281"/>
        <v>3.1896562670525789E-4</v>
      </c>
      <c r="BC1730" s="13">
        <f t="shared" si="2282"/>
        <v>9.1015734769620604E-5</v>
      </c>
      <c r="BD1730" s="13">
        <f t="shared" si="2283"/>
        <v>4.6783451673184647E-4</v>
      </c>
      <c r="BE1730" s="13">
        <f t="shared" si="2284"/>
        <v>8.3917062216083964E-4</v>
      </c>
      <c r="BF1730" s="13">
        <f t="shared" si="2285"/>
        <v>7.5262438737653961E-4</v>
      </c>
      <c r="BG1730" s="13">
        <f t="shared" si="2286"/>
        <v>4.5000262045664095E-4</v>
      </c>
      <c r="BH1730" s="13">
        <f t="shared" si="2287"/>
        <v>2.017962364238385E-4</v>
      </c>
      <c r="BI1730" s="13">
        <f t="shared" si="2288"/>
        <v>7.2393749162621705E-5</v>
      </c>
      <c r="BJ1730" s="14">
        <f t="shared" si="2289"/>
        <v>0.46055164116109315</v>
      </c>
      <c r="BK1730" s="14">
        <f t="shared" si="2290"/>
        <v>0.23203892668754089</v>
      </c>
      <c r="BL1730" s="14">
        <f t="shared" si="2291"/>
        <v>0.28747959138649581</v>
      </c>
      <c r="BM1730" s="14">
        <f t="shared" si="2292"/>
        <v>0.62113779502134736</v>
      </c>
      <c r="BN1730" s="14">
        <f t="shared" si="2293"/>
        <v>0.37564873306309321</v>
      </c>
    </row>
    <row r="1731" spans="1:66" x14ac:dyDescent="0.25">
      <c r="A1731" t="s">
        <v>348</v>
      </c>
      <c r="B1731" t="s">
        <v>266</v>
      </c>
      <c r="C1731" t="s">
        <v>326</v>
      </c>
      <c r="D1731" t="s">
        <v>410</v>
      </c>
      <c r="E1731" s="10">
        <f>VLOOKUP(A1731,home!$A$2:$E$405,3,FALSE)</f>
        <v>1.5417000000000001</v>
      </c>
      <c r="F1731" s="10">
        <f>VLOOKUP(B1731,home!$B$2:$E$405,3,FALSE)</f>
        <v>0.89190000000000003</v>
      </c>
      <c r="G1731" s="10">
        <f>VLOOKUP(C1731,away!$B$2:$E$405,4,FALSE)</f>
        <v>0.79279999999999995</v>
      </c>
      <c r="H1731" s="10">
        <f>VLOOKUP(A1731,away!$A$2:$E$405,3,FALSE)</f>
        <v>1.125</v>
      </c>
      <c r="I1731" s="10">
        <f>VLOOKUP(C1731,away!$B$2:$E$405,3,FALSE)</f>
        <v>0.79010000000000002</v>
      </c>
      <c r="J1731" s="10">
        <f>VLOOKUP(B1731,home!$B$2:$E$405,4,FALSE)</f>
        <v>0.66669999999999996</v>
      </c>
      <c r="K1731" s="12">
        <f t="shared" si="2238"/>
        <v>1.0901334799439999</v>
      </c>
      <c r="L1731" s="12">
        <f t="shared" si="2239"/>
        <v>0.59260462874999997</v>
      </c>
      <c r="M1731" s="13">
        <f t="shared" si="2240"/>
        <v>0.18586436184320332</v>
      </c>
      <c r="N1731" s="13">
        <f t="shared" si="2241"/>
        <v>0.20261696357370199</v>
      </c>
      <c r="O1731" s="13">
        <f t="shared" si="2242"/>
        <v>0.11014408114794716</v>
      </c>
      <c r="P1731" s="13">
        <f t="shared" si="2243"/>
        <v>0.12007175047704594</v>
      </c>
      <c r="Q1731" s="13">
        <f t="shared" si="2244"/>
        <v>0.11043976779814321</v>
      </c>
      <c r="R1731" s="13">
        <f t="shared" si="2245"/>
        <v>3.2635946158844548E-2</v>
      </c>
      <c r="S1731" s="13">
        <f t="shared" si="2246"/>
        <v>1.9392132412646798E-2</v>
      </c>
      <c r="T1731" s="13">
        <f t="shared" si="2247"/>
        <v>6.5447117595254858E-2</v>
      </c>
      <c r="U1731" s="13">
        <f t="shared" si="2248"/>
        <v>3.5577537557406218E-2</v>
      </c>
      <c r="V1731" s="13">
        <f t="shared" si="2249"/>
        <v>1.3919632701671501E-3</v>
      </c>
      <c r="W1731" s="13">
        <f t="shared" si="2250"/>
        <v>4.0131362797999059E-2</v>
      </c>
      <c r="X1731" s="13">
        <f t="shared" si="2251"/>
        <v>2.3782031352139792E-2</v>
      </c>
      <c r="Y1731" s="13">
        <f t="shared" si="2252"/>
        <v>7.0466709301778303E-3</v>
      </c>
      <c r="Z1731" s="13">
        <f t="shared" si="2253"/>
        <v>6.4467375857890198E-3</v>
      </c>
      <c r="AA1731" s="13">
        <f t="shared" si="2254"/>
        <v>7.0278044786819642E-3</v>
      </c>
      <c r="AB1731" s="13">
        <f t="shared" si="2255"/>
        <v>3.8306224763557987E-3</v>
      </c>
      <c r="AC1731" s="13">
        <f t="shared" si="2256"/>
        <v>5.6202095708145932E-5</v>
      </c>
      <c r="AD1731" s="13">
        <f t="shared" si="2257"/>
        <v>1.0937135545469471E-2</v>
      </c>
      <c r="AE1731" s="13">
        <f t="shared" si="2258"/>
        <v>6.4813971495113641E-3</v>
      </c>
      <c r="AF1731" s="13">
        <f t="shared" si="2259"/>
        <v>1.9204529757837448E-3</v>
      </c>
      <c r="AG1731" s="13">
        <f t="shared" si="2260"/>
        <v>3.7935644091538625E-4</v>
      </c>
      <c r="AH1731" s="13">
        <f t="shared" si="2261"/>
        <v>9.5509163341879315E-4</v>
      </c>
      <c r="AI1731" s="13">
        <f t="shared" si="2262"/>
        <v>1.0411773660042279E-3</v>
      </c>
      <c r="AJ1731" s="13">
        <f t="shared" si="2263"/>
        <v>5.6751115262055837E-4</v>
      </c>
      <c r="AK1731" s="13">
        <f t="shared" si="2264"/>
        <v>2.0622096923775994E-4</v>
      </c>
      <c r="AL1731" s="13">
        <f t="shared" si="2265"/>
        <v>1.4523029472101737E-6</v>
      </c>
      <c r="AM1731" s="13">
        <f t="shared" si="2266"/>
        <v>2.3845875265603705E-3</v>
      </c>
      <c r="AN1731" s="13">
        <f t="shared" si="2267"/>
        <v>1.4131176058991891E-3</v>
      </c>
      <c r="AO1731" s="13">
        <f t="shared" si="2268"/>
        <v>4.1871001711198884E-4</v>
      </c>
      <c r="AP1731" s="13">
        <f t="shared" si="2269"/>
        <v>8.2709831414852096E-5</v>
      </c>
      <c r="AQ1731" s="13">
        <f t="shared" si="2270"/>
        <v>1.2253557234893376E-5</v>
      </c>
      <c r="AR1731" s="13">
        <f t="shared" si="2271"/>
        <v>1.1319834456887504E-4</v>
      </c>
      <c r="AS1731" s="13">
        <f t="shared" si="2272"/>
        <v>1.2340130528876772E-4</v>
      </c>
      <c r="AT1731" s="13">
        <f t="shared" si="2273"/>
        <v>6.726194718203813E-5</v>
      </c>
      <c r="AU1731" s="13">
        <f t="shared" si="2274"/>
        <v>2.4441500183121587E-5</v>
      </c>
      <c r="AV1731" s="13">
        <f t="shared" si="2275"/>
        <v>6.6611244124195605E-6</v>
      </c>
      <c r="AW1731" s="13">
        <f t="shared" si="2276"/>
        <v>2.6061501600949294E-8</v>
      </c>
      <c r="AX1731" s="13">
        <f t="shared" si="2277"/>
        <v>4.3325311642671862E-4</v>
      </c>
      <c r="AY1731" s="13">
        <f t="shared" si="2278"/>
        <v>2.567478022148361E-4</v>
      </c>
      <c r="AZ1731" s="13">
        <f t="shared" si="2279"/>
        <v>7.6074968006950683E-5</v>
      </c>
      <c r="BA1731" s="13">
        <f t="shared" si="2280"/>
        <v>1.5027459390975712E-5</v>
      </c>
      <c r="BB1731" s="13">
        <f t="shared" si="2281"/>
        <v>2.2263354983612151E-6</v>
      </c>
      <c r="BC1731" s="13">
        <f t="shared" si="2282"/>
        <v>2.6386734429585891E-7</v>
      </c>
      <c r="BD1731" s="13">
        <f t="shared" si="2283"/>
        <v>1.1180310493058786E-5</v>
      </c>
      <c r="BE1731" s="13">
        <f t="shared" si="2284"/>
        <v>1.218803078465259E-5</v>
      </c>
      <c r="BF1731" s="13">
        <f t="shared" si="2285"/>
        <v>6.6432902064689639E-6</v>
      </c>
      <c r="BG1731" s="13">
        <f t="shared" si="2286"/>
        <v>2.4140243570186354E-6</v>
      </c>
      <c r="BH1731" s="13">
        <f t="shared" si="2287"/>
        <v>6.5790219324657531E-7</v>
      </c>
      <c r="BI1731" s="13">
        <f t="shared" si="2288"/>
        <v>1.4344024147733583E-7</v>
      </c>
      <c r="BJ1731" s="14">
        <f t="shared" si="2289"/>
        <v>0.47427722824620011</v>
      </c>
      <c r="BK1731" s="14">
        <f t="shared" si="2290"/>
        <v>0.32703461020393348</v>
      </c>
      <c r="BL1731" s="14">
        <f t="shared" si="2291"/>
        <v>0.19235418416042815</v>
      </c>
      <c r="BM1731" s="14">
        <f t="shared" si="2292"/>
        <v>0.23808316745675132</v>
      </c>
      <c r="BN1731" s="14">
        <f t="shared" si="2293"/>
        <v>0.76177287099888624</v>
      </c>
    </row>
    <row r="1732" spans="1:66" x14ac:dyDescent="0.25">
      <c r="A1732" t="s">
        <v>348</v>
      </c>
      <c r="B1732" t="s">
        <v>327</v>
      </c>
      <c r="C1732" t="s">
        <v>267</v>
      </c>
      <c r="D1732" t="s">
        <v>410</v>
      </c>
      <c r="E1732" s="10">
        <f>VLOOKUP(A1732,home!$A$2:$E$405,3,FALSE)</f>
        <v>1.5417000000000001</v>
      </c>
      <c r="F1732" s="10">
        <f>VLOOKUP(B1732,home!$B$2:$E$405,3,FALSE)</f>
        <v>0.64859999999999995</v>
      </c>
      <c r="G1732" s="10">
        <f>VLOOKUP(C1732,away!$B$2:$E$405,4,FALSE)</f>
        <v>0.72070000000000001</v>
      </c>
      <c r="H1732" s="10">
        <f>VLOOKUP(A1732,away!$A$2:$E$405,3,FALSE)</f>
        <v>1.125</v>
      </c>
      <c r="I1732" s="10">
        <f>VLOOKUP(C1732,away!$B$2:$E$405,3,FALSE)</f>
        <v>0.98770000000000002</v>
      </c>
      <c r="J1732" s="10">
        <f>VLOOKUP(B1732,home!$B$2:$E$405,4,FALSE)</f>
        <v>1.5802</v>
      </c>
      <c r="K1732" s="12">
        <f t="shared" si="2238"/>
        <v>0.72066152903400005</v>
      </c>
      <c r="L1732" s="12">
        <f t="shared" si="2239"/>
        <v>1.7558589825000002</v>
      </c>
      <c r="M1732" s="13">
        <f t="shared" si="2240"/>
        <v>8.4035116701133214E-2</v>
      </c>
      <c r="N1732" s="13">
        <f t="shared" si="2241"/>
        <v>6.0560875694389289E-2</v>
      </c>
      <c r="O1732" s="13">
        <f t="shared" si="2242"/>
        <v>0.14755381450512051</v>
      </c>
      <c r="P1732" s="13">
        <f t="shared" si="2243"/>
        <v>0.10633635757605935</v>
      </c>
      <c r="Q1732" s="13">
        <f t="shared" si="2244"/>
        <v>2.1821946638778292E-2</v>
      </c>
      <c r="R1732" s="13">
        <f t="shared" si="2245"/>
        <v>0.12954184530047735</v>
      </c>
      <c r="S1732" s="13">
        <f t="shared" si="2246"/>
        <v>3.3638975545062448E-2</v>
      </c>
      <c r="T1732" s="13">
        <f t="shared" si="2247"/>
        <v>3.8316261021334543E-2</v>
      </c>
      <c r="U1732" s="13">
        <f t="shared" si="2248"/>
        <v>9.3355824308127902E-2</v>
      </c>
      <c r="V1732" s="13">
        <f t="shared" si="2249"/>
        <v>4.729565279733219E-3</v>
      </c>
      <c r="W1732" s="13">
        <f t="shared" si="2250"/>
        <v>5.2420791437334429E-3</v>
      </c>
      <c r="X1732" s="13">
        <f t="shared" si="2251"/>
        <v>9.204351751500273E-3</v>
      </c>
      <c r="Y1732" s="13">
        <f t="shared" si="2252"/>
        <v>8.0807718504806829E-3</v>
      </c>
      <c r="Z1732" s="13">
        <f t="shared" si="2253"/>
        <v>7.5819070893489535E-2</v>
      </c>
      <c r="AA1732" s="13">
        <f t="shared" si="2254"/>
        <v>5.4639887560039416E-2</v>
      </c>
      <c r="AB1732" s="13">
        <f t="shared" si="2255"/>
        <v>1.9688432457631917E-2</v>
      </c>
      <c r="AC1732" s="13">
        <f t="shared" si="2256"/>
        <v>3.7404358774919503E-4</v>
      </c>
      <c r="AD1732" s="13">
        <f t="shared" si="2257"/>
        <v>9.4444119276004595E-4</v>
      </c>
      <c r="AE1732" s="13">
        <f t="shared" si="2258"/>
        <v>1.6583055517507405E-3</v>
      </c>
      <c r="AF1732" s="13">
        <f t="shared" si="2259"/>
        <v>1.4558753493855785E-3</v>
      </c>
      <c r="AG1732" s="13">
        <f t="shared" si="2260"/>
        <v>8.5210393653966472E-4</v>
      </c>
      <c r="AH1732" s="13">
        <f t="shared" si="2261"/>
        <v>3.3281899168284473E-2</v>
      </c>
      <c r="AI1732" s="13">
        <f t="shared" si="2262"/>
        <v>2.39849843437713E-2</v>
      </c>
      <c r="AJ1732" s="13">
        <f t="shared" si="2263"/>
        <v>8.6425277455193864E-3</v>
      </c>
      <c r="AK1732" s="13">
        <f t="shared" si="2264"/>
        <v>2.0761124199349243E-3</v>
      </c>
      <c r="AL1732" s="13">
        <f t="shared" si="2265"/>
        <v>1.8932291288360485E-5</v>
      </c>
      <c r="AM1732" s="13">
        <f t="shared" si="2266"/>
        <v>1.3612448681142993E-4</v>
      </c>
      <c r="AN1732" s="13">
        <f t="shared" si="2267"/>
        <v>2.3901540290605197E-4</v>
      </c>
      <c r="AO1732" s="13">
        <f t="shared" si="2268"/>
        <v>2.0983867107422403E-4</v>
      </c>
      <c r="AP1732" s="13">
        <f t="shared" si="2269"/>
        <v>1.2281570516051309E-4</v>
      </c>
      <c r="AQ1732" s="13">
        <f t="shared" si="2270"/>
        <v>5.3911764774539622E-5</v>
      </c>
      <c r="AR1732" s="13">
        <f t="shared" si="2271"/>
        <v>1.1687664321858306E-2</v>
      </c>
      <c r="AS1732" s="13">
        <f t="shared" si="2272"/>
        <v>8.4228500410265354E-3</v>
      </c>
      <c r="AT1732" s="13">
        <f t="shared" si="2273"/>
        <v>3.0350119946951359E-3</v>
      </c>
      <c r="AU1732" s="13">
        <f t="shared" si="2274"/>
        <v>7.2907212824450929E-4</v>
      </c>
      <c r="AV1732" s="13">
        <f t="shared" si="2275"/>
        <v>1.3135355867919014E-4</v>
      </c>
      <c r="AW1732" s="13">
        <f t="shared" si="2276"/>
        <v>6.6545953088907645E-7</v>
      </c>
      <c r="AX1732" s="13">
        <f t="shared" si="2277"/>
        <v>1.6349946800748936E-5</v>
      </c>
      <c r="AY1732" s="13">
        <f t="shared" si="2278"/>
        <v>2.8708200953492152E-5</v>
      </c>
      <c r="AZ1732" s="13">
        <f t="shared" si="2279"/>
        <v>2.5203776257802137E-5</v>
      </c>
      <c r="BA1732" s="13">
        <f t="shared" si="2280"/>
        <v>1.475142564506071E-5</v>
      </c>
      <c r="BB1732" s="13">
        <f t="shared" si="2281"/>
        <v>6.4753558058901753E-6</v>
      </c>
      <c r="BC1732" s="13">
        <f t="shared" si="2282"/>
        <v>2.2739623313311568E-6</v>
      </c>
      <c r="BD1732" s="13">
        <f t="shared" si="2283"/>
        <v>3.4203150639966181E-3</v>
      </c>
      <c r="BE1732" s="13">
        <f t="shared" si="2284"/>
        <v>2.4648894837978265E-3</v>
      </c>
      <c r="BF1732" s="13">
        <f t="shared" si="2285"/>
        <v>8.8817551214678413E-4</v>
      </c>
      <c r="BG1732" s="13">
        <f t="shared" si="2286"/>
        <v>2.1335797421141926E-4</v>
      </c>
      <c r="BH1732" s="13">
        <f t="shared" si="2287"/>
        <v>3.8439720981699529E-5</v>
      </c>
      <c r="BI1732" s="13">
        <f t="shared" si="2288"/>
        <v>5.5404056196623837E-6</v>
      </c>
      <c r="BJ1732" s="14">
        <f t="shared" si="2289"/>
        <v>0.14899248082917363</v>
      </c>
      <c r="BK1732" s="14">
        <f t="shared" si="2290"/>
        <v>0.22916169918197929</v>
      </c>
      <c r="BL1732" s="14">
        <f t="shared" si="2291"/>
        <v>0.54380199801416484</v>
      </c>
      <c r="BM1732" s="14">
        <f t="shared" si="2292"/>
        <v>0.44789724976142664</v>
      </c>
      <c r="BN1732" s="14">
        <f t="shared" si="2293"/>
        <v>0.54984995641595802</v>
      </c>
    </row>
    <row r="1733" spans="1:66" x14ac:dyDescent="0.25">
      <c r="A1733" t="s">
        <v>349</v>
      </c>
      <c r="B1733" t="s">
        <v>288</v>
      </c>
      <c r="C1733" t="s">
        <v>283</v>
      </c>
      <c r="D1733" t="s">
        <v>410</v>
      </c>
      <c r="E1733" s="10">
        <f>VLOOKUP(A1733,home!$A$2:$E$405,3,FALSE)</f>
        <v>1.5124</v>
      </c>
      <c r="F1733" s="10">
        <f>VLOOKUP(B1733,home!$B$2:$E$405,3,FALSE)</f>
        <v>0.92569999999999997</v>
      </c>
      <c r="G1733" s="10">
        <f>VLOOKUP(C1733,away!$B$2:$E$405,4,FALSE)</f>
        <v>0.61709999999999998</v>
      </c>
      <c r="H1733" s="10">
        <f>VLOOKUP(A1733,away!$A$2:$E$405,3,FALSE)</f>
        <v>1.1446000000000001</v>
      </c>
      <c r="I1733" s="10">
        <f>VLOOKUP(C1733,away!$B$2:$E$405,3,FALSE)</f>
        <v>1.5726</v>
      </c>
      <c r="J1733" s="10">
        <f>VLOOKUP(B1733,home!$B$2:$E$405,4,FALSE)</f>
        <v>1.1066</v>
      </c>
      <c r="K1733" s="12">
        <f t="shared" si="2238"/>
        <v>0.86395769842799996</v>
      </c>
      <c r="L1733" s="12">
        <f t="shared" si="2239"/>
        <v>1.9918777425360001</v>
      </c>
      <c r="M1733" s="13">
        <f t="shared" si="2240"/>
        <v>5.7507756710493262E-2</v>
      </c>
      <c r="N1733" s="13">
        <f t="shared" si="2241"/>
        <v>4.9684269129355127E-2</v>
      </c>
      <c r="O1733" s="13">
        <f t="shared" si="2242"/>
        <v>0.11454842061480683</v>
      </c>
      <c r="P1733" s="13">
        <f t="shared" si="2243"/>
        <v>9.8964989832930977E-2</v>
      </c>
      <c r="Q1733" s="13">
        <f t="shared" si="2244"/>
        <v>2.1462553402537492E-2</v>
      </c>
      <c r="R1733" s="13">
        <f t="shared" si="2245"/>
        <v>0.11408322473264285</v>
      </c>
      <c r="S1733" s="13">
        <f t="shared" si="2246"/>
        <v>4.2577165989701342E-2</v>
      </c>
      <c r="T1733" s="13">
        <f t="shared" si="2247"/>
        <v>4.2750782420504722E-2</v>
      </c>
      <c r="U1733" s="13">
        <f t="shared" si="2248"/>
        <v>9.8563080269258391E-2</v>
      </c>
      <c r="V1733" s="13">
        <f t="shared" si="2249"/>
        <v>8.1412182756072857E-3</v>
      </c>
      <c r="W1733" s="13">
        <f t="shared" si="2250"/>
        <v>6.1809127466814434E-3</v>
      </c>
      <c r="X1733" s="13">
        <f t="shared" si="2251"/>
        <v>1.2311622528671821E-2</v>
      </c>
      <c r="Y1733" s="13">
        <f t="shared" si="2252"/>
        <v>1.2261623444683097E-2</v>
      </c>
      <c r="Z1733" s="13">
        <f t="shared" si="2253"/>
        <v>7.5746612047227921E-2</v>
      </c>
      <c r="AA1733" s="13">
        <f t="shared" si="2254"/>
        <v>6.5441868608041645E-2</v>
      </c>
      <c r="AB1733" s="13">
        <f t="shared" si="2255"/>
        <v>2.8269503091715619E-2</v>
      </c>
      <c r="AC1733" s="13">
        <f t="shared" si="2256"/>
        <v>8.7563794646998243E-4</v>
      </c>
      <c r="AD1733" s="13">
        <f t="shared" si="2257"/>
        <v>1.3350117877017967E-3</v>
      </c>
      <c r="AE1733" s="13">
        <f t="shared" si="2258"/>
        <v>2.6591802659464048E-3</v>
      </c>
      <c r="AF1733" s="13">
        <f t="shared" si="2259"/>
        <v>2.648380992564803E-3</v>
      </c>
      <c r="AG1733" s="13">
        <f t="shared" si="2260"/>
        <v>1.75841705094841E-3</v>
      </c>
      <c r="AH1733" s="13">
        <f t="shared" si="2261"/>
        <v>3.7719497652345634E-2</v>
      </c>
      <c r="AI1733" s="13">
        <f t="shared" si="2262"/>
        <v>3.2588050377580884E-2</v>
      </c>
      <c r="AJ1733" s="13">
        <f t="shared" si="2263"/>
        <v>1.4077348500235246E-2</v>
      </c>
      <c r="AK1733" s="13">
        <f t="shared" si="2264"/>
        <v>4.0540778700773666E-3</v>
      </c>
      <c r="AL1733" s="13">
        <f t="shared" si="2265"/>
        <v>6.0275347484676451E-5</v>
      </c>
      <c r="AM1733" s="13">
        <f t="shared" si="2266"/>
        <v>2.3067874229541887E-4</v>
      </c>
      <c r="AN1733" s="13">
        <f t="shared" si="2267"/>
        <v>4.5948385245444271E-4</v>
      </c>
      <c r="AO1733" s="13">
        <f t="shared" si="2268"/>
        <v>4.5761782937935004E-4</v>
      </c>
      <c r="AP1733" s="13">
        <f t="shared" si="2269"/>
        <v>3.0383958964278802E-4</v>
      </c>
      <c r="AQ1733" s="13">
        <f t="shared" si="2270"/>
        <v>1.5130282897768529E-4</v>
      </c>
      <c r="AR1733" s="13">
        <f t="shared" si="2271"/>
        <v>1.5026525566669233E-2</v>
      </c>
      <c r="AS1733" s="13">
        <f t="shared" si="2272"/>
        <v>1.2982282443949049E-2</v>
      </c>
      <c r="AT1733" s="13">
        <f t="shared" si="2273"/>
        <v>5.6080714303082249E-3</v>
      </c>
      <c r="AU1733" s="13">
        <f t="shared" si="2274"/>
        <v>1.6150454951829717E-3</v>
      </c>
      <c r="AV1733" s="13">
        <f t="shared" si="2275"/>
        <v>3.4883274721869744E-4</v>
      </c>
      <c r="AW1733" s="13">
        <f t="shared" si="2276"/>
        <v>2.8813258768181175E-6</v>
      </c>
      <c r="AX1733" s="13">
        <f t="shared" si="2277"/>
        <v>3.3216112544969284E-5</v>
      </c>
      <c r="AY1733" s="13">
        <f t="shared" si="2278"/>
        <v>6.6162435271895141E-5</v>
      </c>
      <c r="AZ1733" s="13">
        <f t="shared" si="2279"/>
        <v>6.5893741105033367E-5</v>
      </c>
      <c r="BA1733" s="13">
        <f t="shared" si="2280"/>
        <v>4.3750758759848489E-5</v>
      </c>
      <c r="BB1733" s="13">
        <f t="shared" si="2281"/>
        <v>2.1786540648201038E-5</v>
      </c>
      <c r="BC1733" s="13">
        <f t="shared" si="2282"/>
        <v>8.679225080801495E-6</v>
      </c>
      <c r="BD1733" s="13">
        <f t="shared" si="2283"/>
        <v>4.9885003039827633E-3</v>
      </c>
      <c r="BE1733" s="13">
        <f t="shared" si="2284"/>
        <v>4.3098532412363267E-3</v>
      </c>
      <c r="BF1733" s="13">
        <f t="shared" si="2285"/>
        <v>1.8617654434304961E-3</v>
      </c>
      <c r="BG1733" s="13">
        <f t="shared" si="2286"/>
        <v>5.3616219583966541E-4</v>
      </c>
      <c r="BH1733" s="13">
        <f t="shared" si="2287"/>
        <v>1.1580536417543496E-4</v>
      </c>
      <c r="BI1733" s="13">
        <f t="shared" si="2288"/>
        <v>2.0010187179725038E-5</v>
      </c>
      <c r="BJ1733" s="14">
        <f t="shared" si="2289"/>
        <v>0.15489516542575552</v>
      </c>
      <c r="BK1733" s="14">
        <f t="shared" si="2290"/>
        <v>0.20819320653795942</v>
      </c>
      <c r="BL1733" s="14">
        <f t="shared" si="2291"/>
        <v>0.55675792613587705</v>
      </c>
      <c r="BM1733" s="14">
        <f t="shared" si="2292"/>
        <v>0.53927841461465831</v>
      </c>
      <c r="BN1733" s="14">
        <f t="shared" si="2293"/>
        <v>0.4562512144227665</v>
      </c>
    </row>
    <row r="1734" spans="1:66" x14ac:dyDescent="0.25">
      <c r="A1734" t="s">
        <v>349</v>
      </c>
      <c r="B1734" t="s">
        <v>289</v>
      </c>
      <c r="C1734" t="s">
        <v>287</v>
      </c>
      <c r="D1734" t="s">
        <v>410</v>
      </c>
      <c r="E1734" s="10">
        <f>VLOOKUP(A1734,home!$A$2:$E$405,3,FALSE)</f>
        <v>1.5124</v>
      </c>
      <c r="F1734" s="10">
        <f>VLOOKUP(B1734,home!$B$2:$E$405,3,FALSE)</f>
        <v>0.66120000000000001</v>
      </c>
      <c r="G1734" s="10">
        <f>VLOOKUP(C1734,away!$B$2:$E$405,4,FALSE)</f>
        <v>1.5869</v>
      </c>
      <c r="H1734" s="10">
        <f>VLOOKUP(A1734,away!$A$2:$E$405,3,FALSE)</f>
        <v>1.1446000000000001</v>
      </c>
      <c r="I1734" s="10">
        <f>VLOOKUP(C1734,away!$B$2:$E$405,3,FALSE)</f>
        <v>0.34949999999999998</v>
      </c>
      <c r="J1734" s="10">
        <f>VLOOKUP(B1734,home!$B$2:$E$405,4,FALSE)</f>
        <v>0.99019999999999997</v>
      </c>
      <c r="K1734" s="12">
        <f t="shared" si="2238"/>
        <v>1.5868982226720001</v>
      </c>
      <c r="L1734" s="12">
        <f t="shared" si="2239"/>
        <v>0.39611733053999998</v>
      </c>
      <c r="M1734" s="13">
        <f t="shared" si="2240"/>
        <v>0.13765350931881973</v>
      </c>
      <c r="N1734" s="13">
        <f t="shared" si="2241"/>
        <v>0.21844210928259863</v>
      </c>
      <c r="O1734" s="13">
        <f t="shared" si="2242"/>
        <v>5.4526940650833883E-2</v>
      </c>
      <c r="P1734" s="13">
        <f t="shared" si="2243"/>
        <v>8.6528705206549913E-2</v>
      </c>
      <c r="Q1734" s="13">
        <f t="shared" si="2244"/>
        <v>0.17332269748863932</v>
      </c>
      <c r="R1734" s="13">
        <f t="shared" si="2245"/>
        <v>1.0799533086560663E-2</v>
      </c>
      <c r="S1734" s="13">
        <f t="shared" si="2246"/>
        <v>1.3597940331802318E-2</v>
      </c>
      <c r="T1734" s="13">
        <f t="shared" si="2247"/>
        <v>6.8656124251191761E-2</v>
      </c>
      <c r="U1734" s="13">
        <f t="shared" si="2248"/>
        <v>1.7137759860750574E-2</v>
      </c>
      <c r="V1734" s="13">
        <f t="shared" si="2249"/>
        <v>9.4973739678322279E-4</v>
      </c>
      <c r="W1734" s="13">
        <f t="shared" si="2250"/>
        <v>9.1681826864479496E-2</v>
      </c>
      <c r="X1734" s="13">
        <f t="shared" si="2251"/>
        <v>3.6316760516588067E-2</v>
      </c>
      <c r="Y1734" s="13">
        <f t="shared" si="2252"/>
        <v>7.192849114845668E-3</v>
      </c>
      <c r="Z1734" s="13">
        <f t="shared" si="2253"/>
        <v>1.425960739108939E-3</v>
      </c>
      <c r="AA1734" s="13">
        <f t="shared" si="2254"/>
        <v>2.2628545624920268E-3</v>
      </c>
      <c r="AB1734" s="13">
        <f t="shared" si="2255"/>
        <v>1.7954599416919123E-3</v>
      </c>
      <c r="AC1734" s="13">
        <f t="shared" si="2256"/>
        <v>3.7312682599120719E-5</v>
      </c>
      <c r="AD1734" s="13">
        <f t="shared" si="2257"/>
        <v>3.6372432025641145E-2</v>
      </c>
      <c r="AE1734" s="13">
        <f t="shared" si="2258"/>
        <v>1.4407750679244572E-2</v>
      </c>
      <c r="AF1734" s="13">
        <f t="shared" si="2259"/>
        <v>2.8535798690741158E-3</v>
      </c>
      <c r="AG1734" s="13">
        <f t="shared" si="2260"/>
        <v>3.7678414674010717E-4</v>
      </c>
      <c r="AH1734" s="13">
        <f t="shared" si="2261"/>
        <v>1.4121194035766953E-4</v>
      </c>
      <c r="AI1734" s="13">
        <f t="shared" si="2262"/>
        <v>2.2408897717365026E-4</v>
      </c>
      <c r="AJ1734" s="13">
        <f t="shared" si="2263"/>
        <v>1.7780319979862603E-4</v>
      </c>
      <c r="AK1734" s="13">
        <f t="shared" si="2264"/>
        <v>9.405186058194472E-5</v>
      </c>
      <c r="AL1734" s="13">
        <f t="shared" si="2265"/>
        <v>9.3818693880359172E-7</v>
      </c>
      <c r="AM1734" s="13">
        <f t="shared" si="2266"/>
        <v>1.15438695471496E-2</v>
      </c>
      <c r="AN1734" s="13">
        <f t="shared" si="2267"/>
        <v>4.572726789118897E-3</v>
      </c>
      <c r="AO1734" s="13">
        <f t="shared" si="2268"/>
        <v>9.056681644972615E-4</v>
      </c>
      <c r="AP1734" s="13">
        <f t="shared" si="2269"/>
        <v>1.1958361855857229E-4</v>
      </c>
      <c r="AQ1734" s="13">
        <f t="shared" si="2270"/>
        <v>1.1842285939933811E-5</v>
      </c>
      <c r="AR1734" s="13">
        <f t="shared" si="2271"/>
        <v>1.1187299370970755E-5</v>
      </c>
      <c r="AS1734" s="13">
        <f t="shared" si="2272"/>
        <v>1.7753105488293076E-5</v>
      </c>
      <c r="AT1734" s="13">
        <f t="shared" si="2273"/>
        <v>1.408618577314041E-5</v>
      </c>
      <c r="AU1734" s="13">
        <f t="shared" si="2274"/>
        <v>7.4511143892080433E-6</v>
      </c>
      <c r="AV1734" s="13">
        <f t="shared" si="2275"/>
        <v>2.956040045290003E-6</v>
      </c>
      <c r="AW1734" s="13">
        <f t="shared" si="2276"/>
        <v>1.6381731336021468E-8</v>
      </c>
      <c r="AX1734" s="13">
        <f t="shared" si="2277"/>
        <v>3.053157677854859E-3</v>
      </c>
      <c r="AY1734" s="13">
        <f t="shared" si="2278"/>
        <v>1.2094086690695718E-3</v>
      </c>
      <c r="AZ1734" s="13">
        <f t="shared" si="2279"/>
        <v>2.3953386676188652E-4</v>
      </c>
      <c r="BA1734" s="13">
        <f t="shared" si="2280"/>
        <v>3.1627838625214174E-5</v>
      </c>
      <c r="BB1734" s="13">
        <f t="shared" si="2281"/>
        <v>3.132083751742435E-6</v>
      </c>
      <c r="BC1734" s="13">
        <f t="shared" si="2282"/>
        <v>2.4813453095358441E-7</v>
      </c>
      <c r="BD1734" s="13">
        <f t="shared" si="2283"/>
        <v>7.3858052713012575E-7</v>
      </c>
      <c r="BE1734" s="13">
        <f t="shared" si="2284"/>
        <v>1.1720521258029454E-6</v>
      </c>
      <c r="BF1734" s="13">
        <f t="shared" si="2285"/>
        <v>9.2996371765781699E-7</v>
      </c>
      <c r="BG1734" s="13">
        <f t="shared" si="2286"/>
        <v>4.9191925690021177E-7</v>
      </c>
      <c r="BH1734" s="13">
        <f t="shared" si="2287"/>
        <v>1.9515644861826932E-7</v>
      </c>
      <c r="BI1734" s="13">
        <f t="shared" si="2288"/>
        <v>6.1938684291062148E-8</v>
      </c>
      <c r="BJ1734" s="14">
        <f t="shared" si="2289"/>
        <v>0.67131371291490127</v>
      </c>
      <c r="BK1734" s="14">
        <f t="shared" si="2290"/>
        <v>0.23997755179256267</v>
      </c>
      <c r="BL1734" s="14">
        <f t="shared" si="2291"/>
        <v>8.7216727436068245E-2</v>
      </c>
      <c r="BM1734" s="14">
        <f t="shared" si="2292"/>
        <v>0.31745106556130082</v>
      </c>
      <c r="BN1734" s="14">
        <f t="shared" si="2293"/>
        <v>0.68127349503400214</v>
      </c>
    </row>
    <row r="1735" spans="1:66" x14ac:dyDescent="0.25">
      <c r="A1735" t="s">
        <v>349</v>
      </c>
      <c r="B1735" t="s">
        <v>279</v>
      </c>
      <c r="C1735" t="s">
        <v>282</v>
      </c>
      <c r="D1735" t="s">
        <v>410</v>
      </c>
      <c r="E1735" s="10">
        <f>VLOOKUP(A1735,home!$A$2:$E$405,3,FALSE)</f>
        <v>1.5124</v>
      </c>
      <c r="F1735" s="10">
        <f>VLOOKUP(B1735,home!$B$2:$E$405,3,FALSE)</f>
        <v>1.2783</v>
      </c>
      <c r="G1735" s="10">
        <f>VLOOKUP(C1735,away!$B$2:$E$405,4,FALSE)</f>
        <v>1.0579000000000001</v>
      </c>
      <c r="H1735" s="10">
        <f>VLOOKUP(A1735,away!$A$2:$E$405,3,FALSE)</f>
        <v>1.1446000000000001</v>
      </c>
      <c r="I1735" s="10">
        <f>VLOOKUP(C1735,away!$B$2:$E$405,3,FALSE)</f>
        <v>1.3395999999999999</v>
      </c>
      <c r="J1735" s="10">
        <f>VLOOKUP(B1735,home!$B$2:$E$405,4,FALSE)</f>
        <v>1.2231000000000001</v>
      </c>
      <c r="K1735" s="12">
        <f t="shared" si="2238"/>
        <v>2.0452390432679999</v>
      </c>
      <c r="L1735" s="12">
        <f t="shared" si="2239"/>
        <v>1.875386764296</v>
      </c>
      <c r="M1735" s="13">
        <f t="shared" si="2240"/>
        <v>1.9828681921625513E-2</v>
      </c>
      <c r="N1735" s="13">
        <f t="shared" si="2241"/>
        <v>4.0554394442650847E-2</v>
      </c>
      <c r="O1735" s="13">
        <f t="shared" si="2242"/>
        <v>3.7186447629251863E-2</v>
      </c>
      <c r="P1735" s="13">
        <f t="shared" si="2243"/>
        <v>7.6055174571786649E-2</v>
      </c>
      <c r="Q1735" s="13">
        <f t="shared" si="2244"/>
        <v>4.1471715445100164E-2</v>
      </c>
      <c r="R1735" s="13">
        <f t="shared" si="2245"/>
        <v>3.4869485847542667E-2</v>
      </c>
      <c r="S1735" s="13">
        <f t="shared" si="2246"/>
        <v>7.2929577492949593E-2</v>
      </c>
      <c r="T1735" s="13">
        <f t="shared" si="2247"/>
        <v>7.7775506238390843E-2</v>
      </c>
      <c r="U1735" s="13">
        <f t="shared" si="2248"/>
        <v>7.1316433874075214E-2</v>
      </c>
      <c r="V1735" s="13">
        <f t="shared" si="2249"/>
        <v>3.1081080592674351E-2</v>
      </c>
      <c r="W1735" s="13">
        <f t="shared" si="2250"/>
        <v>2.8273190539873136E-2</v>
      </c>
      <c r="X1735" s="13">
        <f t="shared" si="2251"/>
        <v>5.3023167322896955E-2</v>
      </c>
      <c r="Y1735" s="13">
        <f t="shared" si="2252"/>
        <v>4.9719473099206574E-2</v>
      </c>
      <c r="Z1735" s="13">
        <f t="shared" si="2253"/>
        <v>2.1797924078762736E-2</v>
      </c>
      <c r="AA1735" s="13">
        <f t="shared" si="2254"/>
        <v>4.4581965388077197E-2</v>
      </c>
      <c r="AB1735" s="13">
        <f t="shared" si="2255"/>
        <v>4.559038811865905E-2</v>
      </c>
      <c r="AC1735" s="13">
        <f t="shared" si="2256"/>
        <v>7.4509396908573984E-3</v>
      </c>
      <c r="AD1735" s="13">
        <f t="shared" si="2257"/>
        <v>1.4456358292475992E-2</v>
      </c>
      <c r="AE1735" s="13">
        <f t="shared" si="2258"/>
        <v>2.7111263001630199E-2</v>
      </c>
      <c r="AF1735" s="13">
        <f t="shared" si="2259"/>
        <v>2.5422051898302565E-2</v>
      </c>
      <c r="AG1735" s="13">
        <f t="shared" si="2260"/>
        <v>1.5892059883774214E-2</v>
      </c>
      <c r="AH1735" s="13">
        <f t="shared" si="2261"/>
        <v>1.0219884576610182E-2</v>
      </c>
      <c r="AI1735" s="13">
        <f t="shared" si="2262"/>
        <v>2.0902106953775593E-2</v>
      </c>
      <c r="AJ1735" s="13">
        <f t="shared" si="2263"/>
        <v>2.1374902614212706E-2</v>
      </c>
      <c r="AK1735" s="13">
        <f t="shared" si="2264"/>
        <v>1.4572261790879691E-2</v>
      </c>
      <c r="AL1735" s="13">
        <f t="shared" si="2265"/>
        <v>1.1431572126717705E-3</v>
      </c>
      <c r="AM1735" s="13">
        <f t="shared" si="2266"/>
        <v>5.9133416806486042E-3</v>
      </c>
      <c r="AN1735" s="13">
        <f t="shared" si="2267"/>
        <v>1.1089802720648256E-2</v>
      </c>
      <c r="AO1735" s="13">
        <f t="shared" si="2268"/>
        <v>1.0398834620478758E-2</v>
      </c>
      <c r="AP1735" s="13">
        <f t="shared" si="2269"/>
        <v>6.5006122704496282E-3</v>
      </c>
      <c r="AQ1735" s="13">
        <f t="shared" si="2270"/>
        <v>3.0477905529553511E-3</v>
      </c>
      <c r="AR1735" s="13">
        <f t="shared" si="2271"/>
        <v>3.8332472535215125E-3</v>
      </c>
      <c r="AS1735" s="13">
        <f t="shared" si="2272"/>
        <v>7.8399069454020264E-3</v>
      </c>
      <c r="AT1735" s="13">
        <f t="shared" si="2273"/>
        <v>8.0172418901620947E-3</v>
      </c>
      <c r="AU1735" s="13">
        <f t="shared" si="2274"/>
        <v>5.4657253776944194E-3</v>
      </c>
      <c r="AV1735" s="13">
        <f t="shared" si="2275"/>
        <v>2.7946787355603393E-3</v>
      </c>
      <c r="AW1735" s="13">
        <f t="shared" si="2276"/>
        <v>1.2179750205115049E-4</v>
      </c>
      <c r="AX1735" s="13">
        <f t="shared" si="2277"/>
        <v>2.0156995469077558E-3</v>
      </c>
      <c r="AY1735" s="13">
        <f t="shared" si="2278"/>
        <v>3.7802162510682494E-3</v>
      </c>
      <c r="AZ1735" s="13">
        <f t="shared" si="2279"/>
        <v>3.5446837617150208E-3</v>
      </c>
      <c r="BA1735" s="13">
        <f t="shared" si="2280"/>
        <v>2.2158843367784359E-3</v>
      </c>
      <c r="BB1735" s="13">
        <f t="shared" si="2281"/>
        <v>1.0389100391012748E-3</v>
      </c>
      <c r="BC1735" s="13">
        <f t="shared" si="2282"/>
        <v>3.8967162732495415E-4</v>
      </c>
      <c r="BD1735" s="13">
        <f t="shared" si="2283"/>
        <v>1.1981368605880403E-3</v>
      </c>
      <c r="BE1735" s="13">
        <f t="shared" si="2284"/>
        <v>2.4504762864532084E-3</v>
      </c>
      <c r="BF1735" s="13">
        <f t="shared" si="2285"/>
        <v>2.5059048878282413E-3</v>
      </c>
      <c r="BG1735" s="13">
        <f t="shared" si="2286"/>
        <v>1.7083915051008126E-3</v>
      </c>
      <c r="BH1735" s="13">
        <f t="shared" si="2287"/>
        <v>8.7351725185489065E-4</v>
      </c>
      <c r="BI1735" s="13">
        <f t="shared" si="2288"/>
        <v>3.5731031769235789E-4</v>
      </c>
      <c r="BJ1735" s="14">
        <f t="shared" si="2289"/>
        <v>0.42363462757237774</v>
      </c>
      <c r="BK1735" s="14">
        <f t="shared" si="2290"/>
        <v>0.21226882773363354</v>
      </c>
      <c r="BL1735" s="14">
        <f t="shared" si="2291"/>
        <v>0.33765841410494229</v>
      </c>
      <c r="BM1735" s="14">
        <f t="shared" si="2292"/>
        <v>0.74173547488274139</v>
      </c>
      <c r="BN1735" s="14">
        <f t="shared" si="2293"/>
        <v>0.2499658998579577</v>
      </c>
    </row>
    <row r="1736" spans="1:66" x14ac:dyDescent="0.25">
      <c r="A1736" t="s">
        <v>357</v>
      </c>
      <c r="B1736" t="s">
        <v>331</v>
      </c>
      <c r="C1736" t="s">
        <v>329</v>
      </c>
      <c r="D1736" t="s">
        <v>410</v>
      </c>
      <c r="E1736" s="10">
        <f>VLOOKUP(A1736,home!$A$2:$E$405,3,FALSE)</f>
        <v>1.72</v>
      </c>
      <c r="F1736" s="10">
        <f>VLOOKUP(B1736,home!$B$2:$E$405,3,FALSE)</f>
        <v>0.87209999999999999</v>
      </c>
      <c r="G1736" s="10">
        <f>VLOOKUP(C1736,away!$B$2:$E$405,4,FALSE)</f>
        <v>0.81399999999999995</v>
      </c>
      <c r="H1736" s="10">
        <f>VLOOKUP(A1736,away!$A$2:$E$405,3,FALSE)</f>
        <v>1.58</v>
      </c>
      <c r="I1736" s="10">
        <f>VLOOKUP(C1736,away!$B$2:$E$405,3,FALSE)</f>
        <v>1.7089000000000001</v>
      </c>
      <c r="J1736" s="10">
        <f>VLOOKUP(B1736,home!$B$2:$E$405,4,FALSE)</f>
        <v>1.2024999999999999</v>
      </c>
      <c r="K1736" s="12">
        <f t="shared" si="2238"/>
        <v>1.2210097679999998</v>
      </c>
      <c r="L1736" s="12">
        <f t="shared" si="2239"/>
        <v>3.2468245550000003</v>
      </c>
      <c r="M1736" s="13">
        <f t="shared" si="2240"/>
        <v>1.1472133903398005E-2</v>
      </c>
      <c r="N1736" s="13">
        <f t="shared" si="2241"/>
        <v>1.4007587555852926E-2</v>
      </c>
      <c r="O1736" s="13">
        <f t="shared" si="2242"/>
        <v>3.7248006055800635E-2</v>
      </c>
      <c r="P1736" s="13">
        <f t="shared" si="2243"/>
        <v>4.5480179232655717E-2</v>
      </c>
      <c r="Q1736" s="13">
        <f t="shared" si="2244"/>
        <v>8.5517006159058356E-3</v>
      </c>
      <c r="R1736" s="13">
        <f t="shared" si="2245"/>
        <v>6.0468870343381109E-2</v>
      </c>
      <c r="S1736" s="13">
        <f t="shared" si="2246"/>
        <v>4.507545676445214E-2</v>
      </c>
      <c r="T1736" s="13">
        <f t="shared" si="2247"/>
        <v>2.7765871546731689E-2</v>
      </c>
      <c r="U1736" s="13">
        <f t="shared" si="2248"/>
        <v>7.3833081349193821E-2</v>
      </c>
      <c r="V1736" s="13">
        <f t="shared" si="2249"/>
        <v>1.9855260387219142E-2</v>
      </c>
      <c r="W1736" s="13">
        <f t="shared" si="2250"/>
        <v>3.4805699950108816E-3</v>
      </c>
      <c r="X1736" s="13">
        <f t="shared" si="2251"/>
        <v>1.1300800125197557E-2</v>
      </c>
      <c r="Y1736" s="13">
        <f t="shared" si="2252"/>
        <v>1.8345857668819254E-2</v>
      </c>
      <c r="Z1736" s="13">
        <f t="shared" si="2253"/>
        <v>6.5443937681333705E-2</v>
      </c>
      <c r="AA1736" s="13">
        <f t="shared" si="2254"/>
        <v>7.9907687165291702E-2</v>
      </c>
      <c r="AB1736" s="13">
        <f t="shared" si="2255"/>
        <v>4.8784033283554698E-2</v>
      </c>
      <c r="AC1736" s="13">
        <f t="shared" si="2256"/>
        <v>4.9196427225621899E-3</v>
      </c>
      <c r="AD1736" s="13">
        <f t="shared" si="2257"/>
        <v>1.0624524905289985E-3</v>
      </c>
      <c r="AE1736" s="13">
        <f t="shared" si="2258"/>
        <v>3.4495968347704568E-3</v>
      </c>
      <c r="AF1736" s="13">
        <f t="shared" si="2259"/>
        <v>5.6001178539914999E-3</v>
      </c>
      <c r="AG1736" s="13">
        <f t="shared" si="2260"/>
        <v>6.0608667197445034E-3</v>
      </c>
      <c r="AH1736" s="13">
        <f t="shared" si="2261"/>
        <v>5.3121245959911016E-2</v>
      </c>
      <c r="AI1736" s="13">
        <f t="shared" si="2262"/>
        <v>6.4861560205381863E-2</v>
      </c>
      <c r="AJ1736" s="13">
        <f t="shared" si="2263"/>
        <v>3.9598299289245679E-2</v>
      </c>
      <c r="AK1736" s="13">
        <f t="shared" si="2264"/>
        <v>1.6116636742785483E-2</v>
      </c>
      <c r="AL1736" s="13">
        <f t="shared" si="2265"/>
        <v>7.8013814924697122E-4</v>
      </c>
      <c r="AM1736" s="13">
        <f t="shared" si="2266"/>
        <v>2.5945297379436683E-4</v>
      </c>
      <c r="AN1736" s="13">
        <f t="shared" si="2267"/>
        <v>8.4239828618332179E-4</v>
      </c>
      <c r="AO1736" s="13">
        <f t="shared" si="2268"/>
        <v>1.3675597203349633E-3</v>
      </c>
      <c r="AP1736" s="13">
        <f t="shared" si="2269"/>
        <v>1.480075493470831E-3</v>
      </c>
      <c r="AQ1736" s="13">
        <f t="shared" si="2270"/>
        <v>1.2013863638637092E-3</v>
      </c>
      <c r="AR1736" s="13">
        <f t="shared" si="2271"/>
        <v>3.4495073154966728E-2</v>
      </c>
      <c r="AS1736" s="13">
        <f t="shared" si="2272"/>
        <v>4.2118821270088938E-2</v>
      </c>
      <c r="AT1736" s="13">
        <f t="shared" si="2273"/>
        <v>2.5713746093712381E-2</v>
      </c>
      <c r="AU1736" s="13">
        <f t="shared" si="2274"/>
        <v>1.0465578384098225E-2</v>
      </c>
      <c r="AV1736" s="13">
        <f t="shared" si="2275"/>
        <v>3.1946433586883941E-3</v>
      </c>
      <c r="AW1736" s="13">
        <f t="shared" si="2276"/>
        <v>8.5910644079804365E-5</v>
      </c>
      <c r="AX1736" s="13">
        <f t="shared" si="2277"/>
        <v>5.2799102556594985E-5</v>
      </c>
      <c r="AY1736" s="13">
        <f t="shared" si="2278"/>
        <v>1.7142942266271585E-4</v>
      </c>
      <c r="AZ1736" s="13">
        <f t="shared" si="2279"/>
        <v>2.7830062947538972E-4</v>
      </c>
      <c r="BA1736" s="13">
        <f t="shared" si="2280"/>
        <v>3.0119777248421744E-4</v>
      </c>
      <c r="BB1736" s="13">
        <f t="shared" si="2281"/>
        <v>2.4448408090326515E-4</v>
      </c>
      <c r="BC1736" s="13">
        <f t="shared" si="2282"/>
        <v>1.5875938343666557E-4</v>
      </c>
      <c r="BD1736" s="13">
        <f t="shared" si="2283"/>
        <v>1.8666575091011221E-2</v>
      </c>
      <c r="BE1736" s="13">
        <f t="shared" si="2284"/>
        <v>2.2792070521230182E-2</v>
      </c>
      <c r="BF1736" s="13">
        <f t="shared" si="2285"/>
        <v>1.3914670369683453E-2</v>
      </c>
      <c r="BG1736" s="13">
        <f t="shared" si="2286"/>
        <v>5.6633161466278911E-3</v>
      </c>
      <c r="BH1736" s="13">
        <f t="shared" si="2287"/>
        <v>1.7287410835761922E-3</v>
      </c>
      <c r="BI1736" s="13">
        <f t="shared" si="2288"/>
        <v>4.221619498778869E-4</v>
      </c>
      <c r="BJ1736" s="14">
        <f t="shared" si="2289"/>
        <v>0.10598326463571965</v>
      </c>
      <c r="BK1736" s="14">
        <f t="shared" si="2290"/>
        <v>0.12775424058219687</v>
      </c>
      <c r="BL1736" s="14">
        <f t="shared" si="2291"/>
        <v>0.65311481781810743</v>
      </c>
      <c r="BM1736" s="14">
        <f t="shared" si="2292"/>
        <v>0.7749822642317804</v>
      </c>
      <c r="BN1736" s="14">
        <f t="shared" si="2293"/>
        <v>0.17722847770699424</v>
      </c>
    </row>
    <row r="1737" spans="1:66" x14ac:dyDescent="0.25">
      <c r="A1737" t="s">
        <v>357</v>
      </c>
      <c r="B1737" t="s">
        <v>333</v>
      </c>
      <c r="C1737" t="s">
        <v>335</v>
      </c>
      <c r="D1737" t="s">
        <v>410</v>
      </c>
      <c r="E1737" s="10">
        <f>VLOOKUP(A1737,home!$A$2:$E$405,3,FALSE)</f>
        <v>1.72</v>
      </c>
      <c r="F1737" s="10">
        <f>VLOOKUP(B1737,home!$B$2:$E$405,3,FALSE)</f>
        <v>1.5116000000000001</v>
      </c>
      <c r="G1737" s="10">
        <f>VLOOKUP(C1737,away!$B$2:$E$405,4,FALSE)</f>
        <v>0.58140000000000003</v>
      </c>
      <c r="H1737" s="10">
        <f>VLOOKUP(A1737,away!$A$2:$E$405,3,FALSE)</f>
        <v>1.58</v>
      </c>
      <c r="I1737" s="10">
        <f>VLOOKUP(C1737,away!$B$2:$E$405,3,FALSE)</f>
        <v>1.2658</v>
      </c>
      <c r="J1737" s="10">
        <f>VLOOKUP(B1737,home!$B$2:$E$405,4,FALSE)</f>
        <v>0.63290000000000002</v>
      </c>
      <c r="K1737" s="12">
        <f t="shared" si="2238"/>
        <v>1.5116120928000001</v>
      </c>
      <c r="L1737" s="12">
        <f t="shared" si="2239"/>
        <v>1.2657772156</v>
      </c>
      <c r="M1737" s="13">
        <f t="shared" si="2240"/>
        <v>6.2200682389804786E-2</v>
      </c>
      <c r="N1737" s="13">
        <f t="shared" si="2241"/>
        <v>9.4023303680840914E-2</v>
      </c>
      <c r="O1737" s="13">
        <f t="shared" si="2242"/>
        <v>7.8732206563787058E-2</v>
      </c>
      <c r="P1737" s="13">
        <f t="shared" si="2243"/>
        <v>0.11901255553464804</v>
      </c>
      <c r="Q1737" s="13">
        <f t="shared" si="2244"/>
        <v>7.1063381424482971E-2</v>
      </c>
      <c r="R1737" s="13">
        <f t="shared" si="2245"/>
        <v>4.9828716601177221E-2</v>
      </c>
      <c r="S1737" s="13">
        <f t="shared" si="2246"/>
        <v>5.6928589167734314E-2</v>
      </c>
      <c r="T1737" s="13">
        <f t="shared" si="2247"/>
        <v>8.995040907060281E-2</v>
      </c>
      <c r="U1737" s="13">
        <f t="shared" si="2248"/>
        <v>7.5321690583043596E-2</v>
      </c>
      <c r="V1737" s="13">
        <f t="shared" si="2249"/>
        <v>1.210279126552666E-2</v>
      </c>
      <c r="W1737" s="13">
        <f t="shared" si="2250"/>
        <v>3.5806755572169113E-2</v>
      </c>
      <c r="X1737" s="13">
        <f t="shared" si="2251"/>
        <v>4.5323375367810011E-2</v>
      </c>
      <c r="Y1737" s="13">
        <f t="shared" si="2252"/>
        <v>2.8684647937330093E-2</v>
      </c>
      <c r="Z1737" s="13">
        <f t="shared" si="2253"/>
        <v>2.1024018052119873E-2</v>
      </c>
      <c r="AA1737" s="13">
        <f t="shared" si="2254"/>
        <v>3.17801599268299E-2</v>
      </c>
      <c r="AB1737" s="13">
        <f t="shared" si="2255"/>
        <v>2.4019637028257029E-2</v>
      </c>
      <c r="AC1737" s="13">
        <f t="shared" si="2256"/>
        <v>1.4473154295418505E-3</v>
      </c>
      <c r="AD1737" s="13">
        <f t="shared" si="2257"/>
        <v>1.3531481181706148E-2</v>
      </c>
      <c r="AE1737" s="13">
        <f t="shared" si="2258"/>
        <v>1.7127840573123807E-2</v>
      </c>
      <c r="AF1737" s="13">
        <f t="shared" si="2259"/>
        <v>1.0840015174944682E-2</v>
      </c>
      <c r="AG1737" s="13">
        <f t="shared" si="2260"/>
        <v>4.5736814084010773E-3</v>
      </c>
      <c r="AH1737" s="13">
        <f t="shared" si="2261"/>
        <v>6.6529307576841069E-3</v>
      </c>
      <c r="AI1737" s="13">
        <f t="shared" si="2262"/>
        <v>1.0056650585876362E-2</v>
      </c>
      <c r="AJ1737" s="13">
        <f t="shared" si="2263"/>
        <v>7.6008773193374599E-3</v>
      </c>
      <c r="AK1737" s="13">
        <f t="shared" si="2264"/>
        <v>3.8298593572665841E-3</v>
      </c>
      <c r="AL1737" s="13">
        <f t="shared" si="2265"/>
        <v>1.1076965802724734E-4</v>
      </c>
      <c r="AM1737" s="13">
        <f t="shared" si="2266"/>
        <v>4.0908701175525293E-3</v>
      </c>
      <c r="AN1737" s="13">
        <f t="shared" si="2267"/>
        <v>5.1781301867768852E-3</v>
      </c>
      <c r="AO1737" s="13">
        <f t="shared" si="2268"/>
        <v>3.2771796049163773E-3</v>
      </c>
      <c r="AP1737" s="13">
        <f t="shared" si="2269"/>
        <v>1.3827264251107206E-3</v>
      </c>
      <c r="AQ1737" s="13">
        <f t="shared" si="2270"/>
        <v>4.3755590107829743E-4</v>
      </c>
      <c r="AR1737" s="13">
        <f t="shared" si="2271"/>
        <v>1.6842256340081983E-3</v>
      </c>
      <c r="AS1737" s="13">
        <f t="shared" si="2272"/>
        <v>2.5458958353705391E-3</v>
      </c>
      <c r="AT1737" s="13">
        <f t="shared" si="2273"/>
        <v>1.9242034658776335E-3</v>
      </c>
      <c r="AU1737" s="13">
        <f t="shared" si="2274"/>
        <v>9.6954974267610095E-4</v>
      </c>
      <c r="AV1737" s="13">
        <f t="shared" si="2275"/>
        <v>3.6639577890008044E-4</v>
      </c>
      <c r="AW1737" s="13">
        <f t="shared" si="2276"/>
        <v>5.8872970033893452E-6</v>
      </c>
      <c r="AX1737" s="13">
        <f t="shared" si="2277"/>
        <v>1.0306347899610934E-3</v>
      </c>
      <c r="AY1737" s="13">
        <f t="shared" si="2278"/>
        <v>1.3045540347374437E-3</v>
      </c>
      <c r="AZ1737" s="13">
        <f t="shared" si="2279"/>
        <v>8.2563738684485373E-4</v>
      </c>
      <c r="BA1737" s="13">
        <f t="shared" si="2280"/>
        <v>3.4835766420524645E-4</v>
      </c>
      <c r="BB1737" s="13">
        <f t="shared" si="2281"/>
        <v>1.1023579855765916E-4</v>
      </c>
      <c r="BC1737" s="13">
        <f t="shared" si="2282"/>
        <v>2.7906792431551276E-5</v>
      </c>
      <c r="BD1737" s="13">
        <f t="shared" si="2283"/>
        <v>3.5530907224283974E-4</v>
      </c>
      <c r="BE1737" s="13">
        <f t="shared" si="2284"/>
        <v>5.370894902838254E-4</v>
      </c>
      <c r="BF1737" s="13">
        <f t="shared" si="2285"/>
        <v>4.0593548421440946E-4</v>
      </c>
      <c r="BG1737" s="13">
        <f t="shared" si="2286"/>
        <v>2.045389956117083E-4</v>
      </c>
      <c r="BH1737" s="13">
        <f t="shared" si="2287"/>
        <v>7.7295904803956068E-5</v>
      </c>
      <c r="BI1737" s="13">
        <f t="shared" si="2288"/>
        <v>2.3368284885115519E-5</v>
      </c>
      <c r="BJ1737" s="14">
        <f t="shared" si="2289"/>
        <v>0.42893868009358438</v>
      </c>
      <c r="BK1737" s="14">
        <f t="shared" si="2290"/>
        <v>0.25310725748002033</v>
      </c>
      <c r="BL1737" s="14">
        <f t="shared" si="2291"/>
        <v>0.29691653641213361</v>
      </c>
      <c r="BM1737" s="14">
        <f t="shared" si="2292"/>
        <v>0.52382697910538323</v>
      </c>
      <c r="BN1737" s="14">
        <f t="shared" si="2293"/>
        <v>0.47486084619474095</v>
      </c>
    </row>
    <row r="1738" spans="1:66" x14ac:dyDescent="0.25">
      <c r="A1738" t="s">
        <v>290</v>
      </c>
      <c r="B1738" t="s">
        <v>301</v>
      </c>
      <c r="C1738" t="s">
        <v>307</v>
      </c>
      <c r="D1738" t="s">
        <v>410</v>
      </c>
      <c r="E1738" s="10">
        <f>VLOOKUP(A1738,home!$A$2:$E$405,3,FALSE)</f>
        <v>1.6292</v>
      </c>
      <c r="F1738" s="10">
        <f>VLOOKUP(B1738,home!$B$2:$E$405,3,FALSE)</f>
        <v>0.93879999999999997</v>
      </c>
      <c r="G1738" s="10">
        <f>VLOOKUP(C1738,away!$B$2:$E$405,4,FALSE)</f>
        <v>0.79790000000000005</v>
      </c>
      <c r="H1738" s="10">
        <f>VLOOKUP(A1738,away!$A$2:$E$405,3,FALSE)</f>
        <v>1.1462000000000001</v>
      </c>
      <c r="I1738" s="10">
        <f>VLOOKUP(C1738,away!$B$2:$E$405,3,FALSE)</f>
        <v>1.0033000000000001</v>
      </c>
      <c r="J1738" s="10">
        <f>VLOOKUP(B1738,home!$B$2:$E$405,4,FALSE)</f>
        <v>1.7962</v>
      </c>
      <c r="K1738" s="12">
        <f t="shared" si="2238"/>
        <v>1.220382432784</v>
      </c>
      <c r="L1738" s="12">
        <f t="shared" si="2239"/>
        <v>2.0655984946520003</v>
      </c>
      <c r="M1738" s="13">
        <f t="shared" si="2240"/>
        <v>3.7403876603395253E-2</v>
      </c>
      <c r="N1738" s="13">
        <f t="shared" si="2241"/>
        <v>4.5647033924804042E-2</v>
      </c>
      <c r="O1738" s="13">
        <f t="shared" si="2242"/>
        <v>7.726139120612241E-2</v>
      </c>
      <c r="P1738" s="13">
        <f t="shared" si="2243"/>
        <v>9.4288444560404E-2</v>
      </c>
      <c r="Q1738" s="13">
        <f t="shared" si="2244"/>
        <v>2.7853419155263071E-2</v>
      </c>
      <c r="R1738" s="13">
        <f t="shared" si="2245"/>
        <v>7.9795506685042886E-2</v>
      </c>
      <c r="S1738" s="13">
        <f t="shared" si="2246"/>
        <v>5.9421051939930379E-2</v>
      </c>
      <c r="T1738" s="13">
        <f t="shared" si="2247"/>
        <v>5.7533980678022581E-2</v>
      </c>
      <c r="U1738" s="13">
        <f t="shared" si="2248"/>
        <v>9.738103457352458E-2</v>
      </c>
      <c r="V1738" s="13">
        <f t="shared" si="2249"/>
        <v>1.6643309227502907E-2</v>
      </c>
      <c r="W1738" s="13">
        <f t="shared" si="2250"/>
        <v>1.1330607810017474E-2</v>
      </c>
      <c r="X1738" s="13">
        <f t="shared" si="2251"/>
        <v>2.3404486435864288E-2</v>
      </c>
      <c r="Y1738" s="13">
        <f t="shared" si="2252"/>
        <v>2.4172135975012225E-2</v>
      </c>
      <c r="Z1738" s="13">
        <f t="shared" si="2253"/>
        <v>5.4941826162872756E-2</v>
      </c>
      <c r="AA1738" s="13">
        <f t="shared" si="2254"/>
        <v>6.7050039474242276E-2</v>
      </c>
      <c r="AB1738" s="13">
        <f t="shared" si="2255"/>
        <v>4.0913345145919516E-2</v>
      </c>
      <c r="AC1738" s="13">
        <f t="shared" si="2256"/>
        <v>2.6221742936543327E-3</v>
      </c>
      <c r="AD1738" s="13">
        <f t="shared" si="2257"/>
        <v>3.4569186810276286E-3</v>
      </c>
      <c r="AE1738" s="13">
        <f t="shared" si="2258"/>
        <v>7.1406060236650472E-3</v>
      </c>
      <c r="AF1738" s="13">
        <f t="shared" si="2259"/>
        <v>7.3748125266927663E-3</v>
      </c>
      <c r="AG1738" s="13">
        <f t="shared" si="2260"/>
        <v>5.0778005511590988E-3</v>
      </c>
      <c r="AH1738" s="13">
        <f t="shared" si="2261"/>
        <v>2.8371938353865461E-2</v>
      </c>
      <c r="AI1738" s="13">
        <f t="shared" si="2262"/>
        <v>3.4624615151088008E-2</v>
      </c>
      <c r="AJ1738" s="13">
        <f t="shared" si="2263"/>
        <v>2.1127636036147267E-2</v>
      </c>
      <c r="AK1738" s="13">
        <f t="shared" si="2264"/>
        <v>8.5945986215894381E-3</v>
      </c>
      <c r="AL1738" s="13">
        <f t="shared" si="2265"/>
        <v>2.6440118829020032E-4</v>
      </c>
      <c r="AM1738" s="13">
        <f t="shared" si="2266"/>
        <v>8.4375256597779113E-4</v>
      </c>
      <c r="AN1738" s="13">
        <f t="shared" si="2267"/>
        <v>1.7428540301424877E-3</v>
      </c>
      <c r="AO1738" s="13">
        <f t="shared" si="2268"/>
        <v>1.8000183305302479E-3</v>
      </c>
      <c r="AP1738" s="13">
        <f t="shared" si="2269"/>
        <v>1.2393717179630958E-3</v>
      </c>
      <c r="AQ1738" s="13">
        <f t="shared" si="2270"/>
        <v>6.4001108873470861E-4</v>
      </c>
      <c r="AR1738" s="13">
        <f t="shared" si="2271"/>
        <v>1.1721006630820766E-2</v>
      </c>
      <c r="AS1738" s="13">
        <f t="shared" si="2272"/>
        <v>1.4304110586798443E-2</v>
      </c>
      <c r="AT1738" s="13">
        <f t="shared" si="2273"/>
        <v>8.7282426383642284E-3</v>
      </c>
      <c r="AU1738" s="13">
        <f t="shared" si="2274"/>
        <v>3.5505979949786593E-3</v>
      </c>
      <c r="AV1738" s="13">
        <f t="shared" si="2275"/>
        <v>1.0832718547375121E-3</v>
      </c>
      <c r="AW1738" s="13">
        <f t="shared" si="2276"/>
        <v>1.8514106504213173E-5</v>
      </c>
      <c r="AX1738" s="13">
        <f t="shared" si="2277"/>
        <v>1.7161680152261971E-4</v>
      </c>
      <c r="AY1738" s="13">
        <f t="shared" si="2278"/>
        <v>3.5449140688211439E-4</v>
      </c>
      <c r="AZ1738" s="13">
        <f t="shared" si="2279"/>
        <v>3.661184582113827E-4</v>
      </c>
      <c r="BA1738" s="13">
        <f t="shared" si="2280"/>
        <v>2.5208457871524789E-4</v>
      </c>
      <c r="BB1738" s="13">
        <f t="shared" si="2281"/>
        <v>1.3017638157979992E-4</v>
      </c>
      <c r="BC1738" s="13">
        <f t="shared" si="2282"/>
        <v>5.3778427566095802E-5</v>
      </c>
      <c r="BD1738" s="13">
        <f t="shared" si="2283"/>
        <v>4.0351489420715784E-3</v>
      </c>
      <c r="BE1738" s="13">
        <f t="shared" si="2284"/>
        <v>4.9244248825710971E-3</v>
      </c>
      <c r="BF1738" s="13">
        <f t="shared" si="2285"/>
        <v>3.0048408091270899E-3</v>
      </c>
      <c r="BG1738" s="13">
        <f t="shared" si="2286"/>
        <v>1.2223516455903873E-3</v>
      </c>
      <c r="BH1738" s="13">
        <f t="shared" si="2287"/>
        <v>3.7293411874078067E-4</v>
      </c>
      <c r="BI1738" s="13">
        <f t="shared" si="2288"/>
        <v>9.1024449419406246E-5</v>
      </c>
      <c r="BJ1738" s="14">
        <f t="shared" si="2289"/>
        <v>0.22058607554935383</v>
      </c>
      <c r="BK1738" s="14">
        <f t="shared" si="2290"/>
        <v>0.21099774922005918</v>
      </c>
      <c r="BL1738" s="14">
        <f t="shared" si="2291"/>
        <v>0.50815805980076179</v>
      </c>
      <c r="BM1738" s="14">
        <f t="shared" si="2292"/>
        <v>0.6320980612976379</v>
      </c>
      <c r="BN1738" s="14">
        <f t="shared" si="2293"/>
        <v>0.36224967213503168</v>
      </c>
    </row>
    <row r="1739" spans="1:66" x14ac:dyDescent="0.25">
      <c r="A1739" t="s">
        <v>290</v>
      </c>
      <c r="B1739" t="s">
        <v>312</v>
      </c>
      <c r="C1739" t="s">
        <v>313</v>
      </c>
      <c r="D1739" t="s">
        <v>410</v>
      </c>
      <c r="E1739" s="10">
        <f>VLOOKUP(A1739,home!$A$2:$E$405,3,FALSE)</f>
        <v>1.6292</v>
      </c>
      <c r="F1739" s="10">
        <f>VLOOKUP(B1739,home!$B$2:$E$405,3,FALSE)</f>
        <v>1.0831999999999999</v>
      </c>
      <c r="G1739" s="10">
        <f>VLOOKUP(C1739,away!$B$2:$E$405,4,FALSE)</f>
        <v>1.0831999999999999</v>
      </c>
      <c r="H1739" s="10">
        <f>VLOOKUP(A1739,away!$A$2:$E$405,3,FALSE)</f>
        <v>1.1462000000000001</v>
      </c>
      <c r="I1739" s="10">
        <f>VLOOKUP(C1739,away!$B$2:$E$405,3,FALSE)</f>
        <v>1.0777000000000001</v>
      </c>
      <c r="J1739" s="10">
        <f>VLOOKUP(B1739,home!$B$2:$E$405,4,FALSE)</f>
        <v>1.0777000000000001</v>
      </c>
      <c r="K1739" s="12">
        <f t="shared" si="2238"/>
        <v>1.9115765934079998</v>
      </c>
      <c r="L1739" s="12">
        <f t="shared" si="2239"/>
        <v>1.3312394217980004</v>
      </c>
      <c r="M1739" s="13">
        <f t="shared" si="2240"/>
        <v>3.9053764112905544E-2</v>
      </c>
      <c r="N1739" s="13">
        <f t="shared" si="2241"/>
        <v>7.4654261362707572E-2</v>
      </c>
      <c r="O1739" s="13">
        <f t="shared" si="2242"/>
        <v>5.1989910356699871E-2</v>
      </c>
      <c r="P1739" s="13">
        <f t="shared" si="2243"/>
        <v>9.9382695731247625E-2</v>
      </c>
      <c r="Q1739" s="13">
        <f t="shared" si="2244"/>
        <v>7.1353669309557513E-2</v>
      </c>
      <c r="R1739" s="13">
        <f t="shared" si="2245"/>
        <v>3.4605509101291509E-2</v>
      </c>
      <c r="S1739" s="13">
        <f t="shared" si="2246"/>
        <v>6.3226429226228301E-2</v>
      </c>
      <c r="T1739" s="13">
        <f t="shared" si="2247"/>
        <v>9.4988817474821061E-2</v>
      </c>
      <c r="U1739" s="13">
        <f t="shared" si="2248"/>
        <v>6.6151081200996359E-2</v>
      </c>
      <c r="V1739" s="13">
        <f t="shared" si="2249"/>
        <v>1.7877386101766465E-2</v>
      </c>
      <c r="W1739" s="13">
        <f t="shared" si="2250"/>
        <v>4.546600136864163E-2</v>
      </c>
      <c r="X1739" s="13">
        <f t="shared" si="2251"/>
        <v>6.0526133373457566E-2</v>
      </c>
      <c r="Y1739" s="13">
        <f t="shared" si="2252"/>
        <v>4.0287387397875164E-2</v>
      </c>
      <c r="Z1739" s="13">
        <f t="shared" si="2253"/>
        <v>1.5356072642342922E-2</v>
      </c>
      <c r="AA1739" s="13">
        <f t="shared" si="2254"/>
        <v>2.9354309029775663E-2</v>
      </c>
      <c r="AB1739" s="13">
        <f t="shared" si="2255"/>
        <v>2.8056505028492128E-2</v>
      </c>
      <c r="AC1739" s="13">
        <f t="shared" si="2256"/>
        <v>2.843360402926519E-3</v>
      </c>
      <c r="AD1739" s="13">
        <f t="shared" si="2257"/>
        <v>2.1727936003037865E-2</v>
      </c>
      <c r="AE1739" s="13">
        <f t="shared" si="2258"/>
        <v>2.8925084961548081E-2</v>
      </c>
      <c r="AF1739" s="13">
        <f t="shared" si="2259"/>
        <v>1.9253106689834654E-2</v>
      </c>
      <c r="AG1739" s="13">
        <f t="shared" si="2260"/>
        <v>8.5434982058635693E-3</v>
      </c>
      <c r="AH1739" s="13">
        <f t="shared" si="2261"/>
        <v>5.1106523163701734E-3</v>
      </c>
      <c r="AI1739" s="13">
        <f t="shared" si="2262"/>
        <v>9.7694033450195974E-3</v>
      </c>
      <c r="AJ1739" s="13">
        <f t="shared" si="2263"/>
        <v>9.3374813829506416E-3</v>
      </c>
      <c r="AK1739" s="13">
        <f t="shared" si="2264"/>
        <v>5.949770284343802E-3</v>
      </c>
      <c r="AL1739" s="13">
        <f t="shared" si="2265"/>
        <v>2.8942748869110205E-4</v>
      </c>
      <c r="AM1739" s="13">
        <f t="shared" si="2266"/>
        <v>8.3069227772948218E-3</v>
      </c>
      <c r="AN1739" s="13">
        <f t="shared" si="2267"/>
        <v>1.1058503074966598E-2</v>
      </c>
      <c r="AO1739" s="13">
        <f t="shared" si="2268"/>
        <v>7.3607576197349733E-3</v>
      </c>
      <c r="AP1739" s="13">
        <f t="shared" si="2269"/>
        <v>3.2663102392304047E-3</v>
      </c>
      <c r="AQ1739" s="13">
        <f t="shared" si="2270"/>
        <v>1.0870602385714934E-3</v>
      </c>
      <c r="AR1739" s="13">
        <f t="shared" si="2271"/>
        <v>1.360700366931047E-3</v>
      </c>
      <c r="AS1739" s="13">
        <f t="shared" si="2272"/>
        <v>2.601082972067066E-3</v>
      </c>
      <c r="AT1739" s="13">
        <f t="shared" si="2273"/>
        <v>2.4860846634577587E-3</v>
      </c>
      <c r="AU1739" s="13">
        <f t="shared" si="2274"/>
        <v>1.584113750632152E-3</v>
      </c>
      <c r="AV1739" s="13">
        <f t="shared" si="2275"/>
        <v>7.5703869175104503E-4</v>
      </c>
      <c r="AW1739" s="13">
        <f t="shared" si="2276"/>
        <v>2.0459035197456073E-5</v>
      </c>
      <c r="AX1739" s="13">
        <f t="shared" si="2277"/>
        <v>2.6465531907207589E-3</v>
      </c>
      <c r="AY1739" s="13">
        <f t="shared" si="2278"/>
        <v>3.5231959393727556E-3</v>
      </c>
      <c r="AZ1739" s="13">
        <f t="shared" si="2279"/>
        <v>2.3451086626058255E-3</v>
      </c>
      <c r="BA1739" s="13">
        <f t="shared" si="2280"/>
        <v>1.0406337000202874E-3</v>
      </c>
      <c r="BB1739" s="13">
        <f t="shared" si="2281"/>
        <v>3.4633315127963047E-4</v>
      </c>
      <c r="BC1739" s="13">
        <f t="shared" si="2282"/>
        <v>9.2210468811794845E-5</v>
      </c>
      <c r="BD1739" s="13">
        <f t="shared" si="2283"/>
        <v>3.0190299495226928E-4</v>
      </c>
      <c r="BE1739" s="13">
        <f t="shared" si="2284"/>
        <v>5.7711069863053139E-4</v>
      </c>
      <c r="BF1739" s="13">
        <f t="shared" si="2285"/>
        <v>5.5159565165373108E-4</v>
      </c>
      <c r="BG1739" s="13">
        <f t="shared" si="2286"/>
        <v>3.5147244557563495E-4</v>
      </c>
      <c r="BH1739" s="13">
        <f t="shared" si="2287"/>
        <v>1.679666250475628E-4</v>
      </c>
      <c r="BI1739" s="13">
        <f t="shared" si="2288"/>
        <v>6.4216213782931716E-5</v>
      </c>
      <c r="BJ1739" s="14">
        <f t="shared" si="2289"/>
        <v>0.5067994852099541</v>
      </c>
      <c r="BK1739" s="14">
        <f t="shared" si="2290"/>
        <v>0.22619625900313833</v>
      </c>
      <c r="BL1739" s="14">
        <f t="shared" si="2291"/>
        <v>0.25112790712042155</v>
      </c>
      <c r="BM1739" s="14">
        <f t="shared" si="2292"/>
        <v>0.62493717709727203</v>
      </c>
      <c r="BN1739" s="14">
        <f t="shared" si="2293"/>
        <v>0.37103980997440961</v>
      </c>
    </row>
    <row r="1740" spans="1:66" x14ac:dyDescent="0.25">
      <c r="A1740" t="s">
        <v>290</v>
      </c>
      <c r="B1740" t="s">
        <v>308</v>
      </c>
      <c r="C1740" t="s">
        <v>294</v>
      </c>
      <c r="D1740" t="s">
        <v>410</v>
      </c>
      <c r="E1740" s="10">
        <f>VLOOKUP(A1740,home!$A$2:$E$405,3,FALSE)</f>
        <v>1.6292</v>
      </c>
      <c r="F1740" s="10">
        <f>VLOOKUP(B1740,home!$B$2:$E$405,3,FALSE)</f>
        <v>0.68600000000000005</v>
      </c>
      <c r="G1740" s="10">
        <f>VLOOKUP(C1740,away!$B$2:$E$405,4,FALSE)</f>
        <v>0.75819999999999999</v>
      </c>
      <c r="H1740" s="10">
        <f>VLOOKUP(A1740,away!$A$2:$E$405,3,FALSE)</f>
        <v>1.1462000000000001</v>
      </c>
      <c r="I1740" s="10">
        <f>VLOOKUP(C1740,away!$B$2:$E$405,3,FALSE)</f>
        <v>0.87239999999999995</v>
      </c>
      <c r="J1740" s="10">
        <f>VLOOKUP(B1740,home!$B$2:$E$405,4,FALSE)</f>
        <v>0.5645</v>
      </c>
      <c r="K1740" s="12">
        <f t="shared" si="2238"/>
        <v>0.84738797584000014</v>
      </c>
      <c r="L1740" s="12">
        <f t="shared" si="2239"/>
        <v>0.56446888476000001</v>
      </c>
      <c r="M1740" s="13">
        <f t="shared" si="2240"/>
        <v>0.24369036374443379</v>
      </c>
      <c r="N1740" s="13">
        <f t="shared" si="2241"/>
        <v>0.20650028406510909</v>
      </c>
      <c r="O1740" s="13">
        <f t="shared" si="2242"/>
        <v>0.13755562784957928</v>
      </c>
      <c r="P1740" s="13">
        <f t="shared" si="2243"/>
        <v>0.11656298504885534</v>
      </c>
      <c r="Q1740" s="13">
        <f t="shared" si="2244"/>
        <v>8.7492928862158911E-2</v>
      </c>
      <c r="R1740" s="13">
        <f t="shared" si="2245"/>
        <v>3.8822935922356805E-2</v>
      </c>
      <c r="S1740" s="13">
        <f t="shared" si="2246"/>
        <v>1.3938722560393007E-2</v>
      </c>
      <c r="T1740" s="13">
        <f t="shared" si="2247"/>
        <v>4.9387035979208856E-2</v>
      </c>
      <c r="U1740" s="13">
        <f t="shared" si="2248"/>
        <v>3.2898089087411958E-2</v>
      </c>
      <c r="V1740" s="13">
        <f t="shared" si="2249"/>
        <v>7.4080306228784258E-4</v>
      </c>
      <c r="W1740" s="13">
        <f t="shared" si="2250"/>
        <v>2.4713485296272656E-2</v>
      </c>
      <c r="X1740" s="13">
        <f t="shared" si="2251"/>
        <v>1.3949993483719685E-2</v>
      </c>
      <c r="Y1740" s="13">
        <f t="shared" si="2252"/>
        <v>3.9371686320822585E-3</v>
      </c>
      <c r="Z1740" s="13">
        <f t="shared" si="2253"/>
        <v>7.3047797810672308E-3</v>
      </c>
      <c r="AA1740" s="13">
        <f t="shared" si="2254"/>
        <v>6.1899825526355191E-3</v>
      </c>
      <c r="AB1740" s="13">
        <f t="shared" si="2255"/>
        <v>2.622658392881365E-3</v>
      </c>
      <c r="AC1740" s="13">
        <f t="shared" si="2256"/>
        <v>2.2146499492939114E-5</v>
      </c>
      <c r="AD1740" s="13">
        <f t="shared" si="2257"/>
        <v>5.2354775702900223E-3</v>
      </c>
      <c r="AE1740" s="13">
        <f t="shared" si="2258"/>
        <v>2.9552641852876038E-3</v>
      </c>
      <c r="AF1740" s="13">
        <f t="shared" si="2259"/>
        <v>8.3407733942023174E-4</v>
      </c>
      <c r="AG1740" s="13">
        <f t="shared" si="2260"/>
        <v>1.5693690186204209E-4</v>
      </c>
      <c r="AH1740" s="13">
        <f t="shared" si="2261"/>
        <v>1.030830224109104E-3</v>
      </c>
      <c r="AI1740" s="13">
        <f t="shared" si="2262"/>
        <v>8.7351313704250725E-4</v>
      </c>
      <c r="AJ1740" s="13">
        <f t="shared" si="2263"/>
        <v>3.7010226453404943E-4</v>
      </c>
      <c r="AK1740" s="13">
        <f t="shared" si="2264"/>
        <v>1.0454006959910281E-4</v>
      </c>
      <c r="AL1740" s="13">
        <f t="shared" si="2265"/>
        <v>4.2372821799178091E-7</v>
      </c>
      <c r="AM1740" s="13">
        <f t="shared" si="2266"/>
        <v>8.8729614816875709E-4</v>
      </c>
      <c r="AN1740" s="13">
        <f t="shared" si="2267"/>
        <v>5.00851067208662E-4</v>
      </c>
      <c r="AO1740" s="13">
        <f t="shared" si="2268"/>
        <v>1.4135742166906462E-4</v>
      </c>
      <c r="AP1740" s="13">
        <f t="shared" si="2269"/>
        <v>2.6597288720695324E-5</v>
      </c>
      <c r="AQ1740" s="13">
        <f t="shared" si="2270"/>
        <v>3.7533354754526537E-6</v>
      </c>
      <c r="AR1740" s="13">
        <f t="shared" si="2271"/>
        <v>1.163743173959534E-4</v>
      </c>
      <c r="AS1740" s="13">
        <f t="shared" si="2272"/>
        <v>9.861419725791866E-5</v>
      </c>
      <c r="AT1740" s="13">
        <f t="shared" si="2273"/>
        <v>4.1782242501737089E-5</v>
      </c>
      <c r="AU1740" s="13">
        <f t="shared" si="2274"/>
        <v>1.1801923299867674E-5</v>
      </c>
      <c r="AV1740" s="13">
        <f t="shared" si="2275"/>
        <v>2.5002019740234501E-6</v>
      </c>
      <c r="AW1740" s="13">
        <f t="shared" si="2276"/>
        <v>5.6299843853343564E-9</v>
      </c>
      <c r="AX1740" s="13">
        <f t="shared" si="2277"/>
        <v>1.2531401449455859E-4</v>
      </c>
      <c r="AY1740" s="13">
        <f t="shared" si="2278"/>
        <v>7.0735862006541958E-5</v>
      </c>
      <c r="AZ1740" s="13">
        <f t="shared" si="2279"/>
        <v>1.9964096569684995E-5</v>
      </c>
      <c r="BA1740" s="13">
        <f t="shared" si="2280"/>
        <v>3.7563704419770114E-6</v>
      </c>
      <c r="BB1740" s="13">
        <f t="shared" si="2281"/>
        <v>5.3008855853204788E-7</v>
      </c>
      <c r="BC1740" s="13">
        <f t="shared" si="2282"/>
        <v>5.9843699491724235E-8</v>
      </c>
      <c r="BD1740" s="13">
        <f t="shared" si="2283"/>
        <v>1.0948280192533342E-5</v>
      </c>
      <c r="BE1740" s="13">
        <f t="shared" si="2284"/>
        <v>9.2774409912799948E-6</v>
      </c>
      <c r="BF1740" s="13">
        <f t="shared" si="2285"/>
        <v>3.9307959712878993E-6</v>
      </c>
      <c r="BG1740" s="13">
        <f t="shared" si="2286"/>
        <v>1.1103030805165602E-6</v>
      </c>
      <c r="BH1740" s="13">
        <f t="shared" si="2287"/>
        <v>2.3521436999196112E-7</v>
      </c>
      <c r="BI1740" s="13">
        <f t="shared" si="2288"/>
        <v>3.9863565775193769E-8</v>
      </c>
      <c r="BJ1740" s="14">
        <f t="shared" si="2289"/>
        <v>0.39694286785242472</v>
      </c>
      <c r="BK1740" s="14">
        <f t="shared" si="2290"/>
        <v>0.37502618050568753</v>
      </c>
      <c r="BL1740" s="14">
        <f t="shared" si="2291"/>
        <v>0.22076489428075055</v>
      </c>
      <c r="BM1740" s="14">
        <f t="shared" si="2292"/>
        <v>0.16934286669541465</v>
      </c>
      <c r="BN1740" s="14">
        <f t="shared" si="2293"/>
        <v>0.83062512549249323</v>
      </c>
    </row>
    <row r="1741" spans="1:66" x14ac:dyDescent="0.25">
      <c r="A1741" t="s">
        <v>290</v>
      </c>
      <c r="B1741" t="s">
        <v>291</v>
      </c>
      <c r="C1741" t="s">
        <v>316</v>
      </c>
      <c r="D1741" t="s">
        <v>410</v>
      </c>
      <c r="E1741" s="10">
        <f>VLOOKUP(A1741,home!$A$2:$E$405,3,FALSE)</f>
        <v>1.6292</v>
      </c>
      <c r="F1741" s="10">
        <f>VLOOKUP(B1741,home!$B$2:$E$405,3,FALSE)</f>
        <v>0.90259999999999996</v>
      </c>
      <c r="G1741" s="10">
        <f>VLOOKUP(C1741,away!$B$2:$E$405,4,FALSE)</f>
        <v>1.4080999999999999</v>
      </c>
      <c r="H1741" s="10">
        <f>VLOOKUP(A1741,away!$A$2:$E$405,3,FALSE)</f>
        <v>1.1462000000000001</v>
      </c>
      <c r="I1741" s="10">
        <f>VLOOKUP(C1741,away!$B$2:$E$405,3,FALSE)</f>
        <v>0.76980000000000004</v>
      </c>
      <c r="J1741" s="10">
        <f>VLOOKUP(B1741,home!$B$2:$E$405,4,FALSE)</f>
        <v>0.71850000000000003</v>
      </c>
      <c r="K1741" s="12">
        <f t="shared" si="2238"/>
        <v>2.0706334669519997</v>
      </c>
      <c r="L1741" s="12">
        <f t="shared" si="2239"/>
        <v>0.6339647100600001</v>
      </c>
      <c r="M1741" s="13">
        <f t="shared" si="2240"/>
        <v>6.6897199279152081E-2</v>
      </c>
      <c r="N1741" s="13">
        <f t="shared" si="2241"/>
        <v>0.13851957967276948</v>
      </c>
      <c r="O1741" s="13">
        <f t="shared" si="2242"/>
        <v>4.2410463544833694E-2</v>
      </c>
      <c r="P1741" s="13">
        <f t="shared" si="2243"/>
        <v>8.7816525164880394E-2</v>
      </c>
      <c r="Q1741" s="13">
        <f t="shared" si="2244"/>
        <v>0.14341163874928023</v>
      </c>
      <c r="R1741" s="13">
        <f t="shared" si="2245"/>
        <v>1.3443368612355349E-2</v>
      </c>
      <c r="S1741" s="13">
        <f t="shared" si="2246"/>
        <v>2.8819375755381467E-2</v>
      </c>
      <c r="T1741" s="13">
        <f t="shared" si="2247"/>
        <v>9.0917917978916921E-2</v>
      </c>
      <c r="U1741" s="13">
        <f t="shared" si="2248"/>
        <v>2.7836288957315047E-2</v>
      </c>
      <c r="V1741" s="13">
        <f t="shared" si="2249"/>
        <v>4.2034934256164119E-3</v>
      </c>
      <c r="W1741" s="13">
        <f t="shared" si="2250"/>
        <v>9.8984312914896636E-2</v>
      </c>
      <c r="X1741" s="13">
        <f t="shared" si="2251"/>
        <v>6.2752561237580773E-2</v>
      </c>
      <c r="Y1741" s="13">
        <f t="shared" si="2252"/>
        <v>1.9891454645252646E-2</v>
      </c>
      <c r="Z1741" s="13">
        <f t="shared" si="2253"/>
        <v>2.8408737615205218E-3</v>
      </c>
      <c r="AA1741" s="13">
        <f t="shared" si="2254"/>
        <v>5.8824082859902059E-3</v>
      </c>
      <c r="AB1741" s="13">
        <f t="shared" si="2255"/>
        <v>6.0901557316235359E-3</v>
      </c>
      <c r="AC1741" s="13">
        <f t="shared" si="2256"/>
        <v>3.4487260880188556E-4</v>
      </c>
      <c r="AD1741" s="13">
        <f t="shared" si="2257"/>
        <v>5.124005775620849E-2</v>
      </c>
      <c r="AE1741" s="13">
        <f t="shared" si="2258"/>
        <v>3.2484388358872372E-2</v>
      </c>
      <c r="AF1741" s="13">
        <f t="shared" si="2259"/>
        <v>1.0296977923704483E-2</v>
      </c>
      <c r="AG1741" s="13">
        <f t="shared" si="2260"/>
        <v>2.1759735412985115E-3</v>
      </c>
      <c r="AH1741" s="13">
        <f t="shared" si="2261"/>
        <v>4.5025342763485473E-4</v>
      </c>
      <c r="AI1741" s="13">
        <f t="shared" si="2262"/>
        <v>9.3230981587058049E-4</v>
      </c>
      <c r="AJ1741" s="13">
        <f t="shared" si="2263"/>
        <v>9.6523595315474052E-4</v>
      </c>
      <c r="AK1741" s="13">
        <f t="shared" si="2264"/>
        <v>6.6621662270250617E-4</v>
      </c>
      <c r="AL1741" s="13">
        <f t="shared" si="2265"/>
        <v>1.8108688827555725E-5</v>
      </c>
      <c r="AM1741" s="13">
        <f t="shared" si="2266"/>
        <v>2.1219875687711751E-2</v>
      </c>
      <c r="AN1741" s="13">
        <f t="shared" si="2267"/>
        <v>1.3452652337869424E-2</v>
      </c>
      <c r="AO1741" s="13">
        <f t="shared" si="2268"/>
        <v>4.2642534194576864E-3</v>
      </c>
      <c r="AP1741" s="13">
        <f t="shared" si="2269"/>
        <v>9.0112872756295201E-4</v>
      </c>
      <c r="AQ1741" s="13">
        <f t="shared" si="2270"/>
        <v>1.4282095312404591E-4</v>
      </c>
      <c r="AR1741" s="13">
        <f t="shared" si="2271"/>
        <v>5.7088956740810389E-5</v>
      </c>
      <c r="AS1741" s="13">
        <f t="shared" si="2272"/>
        <v>1.1821030442089695E-4</v>
      </c>
      <c r="AT1741" s="13">
        <f t="shared" si="2273"/>
        <v>1.2238510623624661E-4</v>
      </c>
      <c r="AU1741" s="13">
        <f t="shared" si="2274"/>
        <v>8.447156560974937E-5</v>
      </c>
      <c r="AV1741" s="13">
        <f t="shared" si="2275"/>
        <v>4.3727412689344649E-5</v>
      </c>
      <c r="AW1741" s="13">
        <f t="shared" si="2276"/>
        <v>6.6031751588989468E-7</v>
      </c>
      <c r="AX1741" s="13">
        <f t="shared" si="2277"/>
        <v>7.3230974605894986E-3</v>
      </c>
      <c r="AY1741" s="13">
        <f t="shared" si="2278"/>
        <v>4.6425853583437447E-3</v>
      </c>
      <c r="AZ1741" s="13">
        <f t="shared" si="2279"/>
        <v>1.4716176403155967E-3</v>
      </c>
      <c r="BA1741" s="13">
        <f t="shared" si="2280"/>
        <v>3.109845502206196E-4</v>
      </c>
      <c r="BB1741" s="13">
        <f t="shared" si="2281"/>
        <v>4.9288307553438656E-5</v>
      </c>
      <c r="BC1741" s="13">
        <f t="shared" si="2282"/>
        <v>6.2494095214927707E-6</v>
      </c>
      <c r="BD1741" s="13">
        <f t="shared" si="2283"/>
        <v>6.0320639846359574E-6</v>
      </c>
      <c r="BE1741" s="13">
        <f t="shared" si="2284"/>
        <v>1.2490193561383046E-5</v>
      </c>
      <c r="BF1741" s="13">
        <f t="shared" si="2285"/>
        <v>1.2931306398454064E-5</v>
      </c>
      <c r="BG1741" s="13">
        <f t="shared" si="2286"/>
        <v>8.9253319333498386E-6</v>
      </c>
      <c r="BH1741" s="13">
        <f t="shared" si="2287"/>
        <v>4.6202727512123914E-6</v>
      </c>
      <c r="BI1741" s="13">
        <f t="shared" si="2288"/>
        <v>1.9133782770213546E-6</v>
      </c>
      <c r="BJ1741" s="14">
        <f t="shared" si="2289"/>
        <v>0.70445941663105072</v>
      </c>
      <c r="BK1741" s="14">
        <f t="shared" si="2290"/>
        <v>0.19274216028100355</v>
      </c>
      <c r="BL1741" s="14">
        <f t="shared" si="2291"/>
        <v>9.9149496844083654E-2</v>
      </c>
      <c r="BM1741" s="14">
        <f t="shared" si="2292"/>
        <v>0.50205124745355934</v>
      </c>
      <c r="BN1741" s="14">
        <f t="shared" si="2293"/>
        <v>0.49249877502327116</v>
      </c>
    </row>
    <row r="1742" spans="1:66" x14ac:dyDescent="0.25">
      <c r="A1742" t="s">
        <v>338</v>
      </c>
      <c r="B1742" t="s">
        <v>76</v>
      </c>
      <c r="C1742" t="s">
        <v>81</v>
      </c>
      <c r="D1742" t="s">
        <v>411</v>
      </c>
      <c r="E1742" s="10">
        <f>VLOOKUP(A1742,home!$A$2:$E$405,3,FALSE)</f>
        <v>1.4215</v>
      </c>
      <c r="F1742" s="10">
        <f>VLOOKUP(B1742,home!$B$2:$E$405,3,FALSE)</f>
        <v>1.1137999999999999</v>
      </c>
      <c r="G1742" s="10">
        <f>VLOOKUP(C1742,away!$B$2:$E$405,4,FALSE)</f>
        <v>0.87939999999999996</v>
      </c>
      <c r="H1742" s="10">
        <f>VLOOKUP(A1742,away!$A$2:$E$405,3,FALSE)</f>
        <v>1.0277000000000001</v>
      </c>
      <c r="I1742" s="10">
        <f>VLOOKUP(C1742,away!$B$2:$E$405,3,FALSE)</f>
        <v>0.7298</v>
      </c>
      <c r="J1742" s="10">
        <f>VLOOKUP(B1742,home!$B$2:$E$405,4,FALSE)</f>
        <v>0.64870000000000005</v>
      </c>
      <c r="K1742" s="12">
        <f t="shared" si="2238"/>
        <v>1.3923247359799997</v>
      </c>
      <c r="L1742" s="12">
        <f t="shared" si="2239"/>
        <v>0.48653502890200007</v>
      </c>
      <c r="M1742" s="13">
        <f t="shared" si="2240"/>
        <v>0.15276419358579382</v>
      </c>
      <c r="N1742" s="13">
        <f t="shared" si="2241"/>
        <v>0.21269736550153792</v>
      </c>
      <c r="O1742" s="13">
        <f t="shared" si="2242"/>
        <v>7.4325131341454936E-2</v>
      </c>
      <c r="P1742" s="13">
        <f t="shared" si="2243"/>
        <v>0.10348471887167003</v>
      </c>
      <c r="Q1742" s="13">
        <f t="shared" si="2244"/>
        <v>0.14807190163278519</v>
      </c>
      <c r="R1742" s="13">
        <f t="shared" si="2245"/>
        <v>1.8080889962679859E-2</v>
      </c>
      <c r="S1742" s="13">
        <f t="shared" si="2246"/>
        <v>1.7525518887274875E-2</v>
      </c>
      <c r="T1742" s="13">
        <f t="shared" si="2247"/>
        <v>7.2042166940481253E-2</v>
      </c>
      <c r="U1742" s="13">
        <f t="shared" si="2248"/>
        <v>2.5174470343571658E-2</v>
      </c>
      <c r="V1742" s="13">
        <f t="shared" si="2249"/>
        <v>1.3191161216506149E-3</v>
      </c>
      <c r="W1742" s="13">
        <f t="shared" si="2250"/>
        <v>6.8721390448974726E-2</v>
      </c>
      <c r="X1742" s="13">
        <f t="shared" si="2251"/>
        <v>3.3435363688277549E-2</v>
      </c>
      <c r="Y1742" s="13">
        <f t="shared" si="2252"/>
        <v>8.1337378192124984E-3</v>
      </c>
      <c r="Z1742" s="13">
        <f t="shared" si="2253"/>
        <v>2.9323287735221098E-3</v>
      </c>
      <c r="AA1742" s="13">
        <f t="shared" si="2254"/>
        <v>4.0827538854007273E-3</v>
      </c>
      <c r="AB1742" s="13">
        <f t="shared" si="2255"/>
        <v>2.8422596127809438E-3</v>
      </c>
      <c r="AC1742" s="13">
        <f t="shared" si="2256"/>
        <v>5.5849295327277194E-5</v>
      </c>
      <c r="AD1742" s="13">
        <f t="shared" si="2257"/>
        <v>2.3920622953261791E-2</v>
      </c>
      <c r="AE1742" s="13">
        <f t="shared" si="2258"/>
        <v>1.1638220979919072E-2</v>
      </c>
      <c r="AF1742" s="13">
        <f t="shared" si="2259"/>
        <v>2.8312010904163942E-3</v>
      </c>
      <c r="AG1742" s="13">
        <f t="shared" si="2260"/>
        <v>4.5915950145103819E-4</v>
      </c>
      <c r="AH1742" s="13">
        <f t="shared" si="2261"/>
        <v>3.5667016614393646E-4</v>
      </c>
      <c r="AI1742" s="13">
        <f t="shared" si="2262"/>
        <v>4.9660069490829891E-4</v>
      </c>
      <c r="AJ1742" s="13">
        <f t="shared" si="2263"/>
        <v>3.4571471571284094E-4</v>
      </c>
      <c r="AK1742" s="13">
        <f t="shared" si="2264"/>
        <v>1.6044905009309401E-4</v>
      </c>
      <c r="AL1742" s="13">
        <f t="shared" si="2265"/>
        <v>1.5133254699186582E-6</v>
      </c>
      <c r="AM1742" s="13">
        <f t="shared" si="2266"/>
        <v>6.6610550075754706E-3</v>
      </c>
      <c r="AN1742" s="13">
        <f t="shared" si="2267"/>
        <v>3.2408365906285439E-3</v>
      </c>
      <c r="AO1742" s="13">
        <f t="shared" si="2268"/>
        <v>7.8839026214405888E-4</v>
      </c>
      <c r="AP1742" s="13">
        <f t="shared" si="2269"/>
        <v>1.2785982632610503E-4</v>
      </c>
      <c r="AQ1742" s="13">
        <f t="shared" si="2270"/>
        <v>1.5552071074244054E-5</v>
      </c>
      <c r="AR1742" s="13">
        <f t="shared" si="2271"/>
        <v>3.4706505918664258E-5</v>
      </c>
      <c r="AS1742" s="13">
        <f t="shared" si="2272"/>
        <v>4.8322726689992512E-5</v>
      </c>
      <c r="AT1742" s="13">
        <f t="shared" si="2273"/>
        <v>3.3640463840238764E-5</v>
      </c>
      <c r="AU1742" s="13">
        <f t="shared" si="2274"/>
        <v>1.5612816644868393E-5</v>
      </c>
      <c r="AV1742" s="13">
        <f t="shared" si="2275"/>
        <v>5.4345277032426297E-6</v>
      </c>
      <c r="AW1742" s="13">
        <f t="shared" si="2276"/>
        <v>2.8476361206680912E-8</v>
      </c>
      <c r="AX1742" s="13">
        <f t="shared" si="2277"/>
        <v>1.5457252757951276E-3</v>
      </c>
      <c r="AY1742" s="13">
        <f t="shared" si="2278"/>
        <v>7.5204949173353439E-4</v>
      </c>
      <c r="AZ1742" s="13">
        <f t="shared" si="2279"/>
        <v>1.8294921059815479E-4</v>
      </c>
      <c r="BA1742" s="13">
        <f t="shared" si="2280"/>
        <v>2.9670399821990446E-5</v>
      </c>
      <c r="BB1742" s="13">
        <f t="shared" si="2281"/>
        <v>3.6089222087315044E-6</v>
      </c>
      <c r="BC1742" s="13">
        <f t="shared" si="2282"/>
        <v>3.5117341422605053E-7</v>
      </c>
      <c r="BD1742" s="13">
        <f t="shared" si="2283"/>
        <v>2.8143218100374579E-6</v>
      </c>
      <c r="BE1742" s="13">
        <f t="shared" si="2284"/>
        <v>3.9184498711231575E-6</v>
      </c>
      <c r="BF1742" s="13">
        <f t="shared" si="2285"/>
        <v>2.727877341131208E-6</v>
      </c>
      <c r="BG1742" s="13">
        <f t="shared" si="2286"/>
        <v>1.266030366258778E-6</v>
      </c>
      <c r="BH1742" s="13">
        <f t="shared" si="2287"/>
        <v>4.4068134886097868E-7</v>
      </c>
      <c r="BI1742" s="13">
        <f t="shared" si="2288"/>
        <v>1.2271430854083448E-7</v>
      </c>
      <c r="BJ1742" s="14">
        <f t="shared" si="2289"/>
        <v>0.59529917878763772</v>
      </c>
      <c r="BK1742" s="14">
        <f t="shared" si="2290"/>
        <v>0.27590295957892003</v>
      </c>
      <c r="BL1742" s="14">
        <f t="shared" si="2291"/>
        <v>0.1260139468885893</v>
      </c>
      <c r="BM1742" s="14">
        <f t="shared" si="2292"/>
        <v>0.28997219211737502</v>
      </c>
      <c r="BN1742" s="14">
        <f t="shared" si="2293"/>
        <v>0.70942420089592173</v>
      </c>
    </row>
    <row r="1743" spans="1:66" x14ac:dyDescent="0.25">
      <c r="A1743" t="s">
        <v>338</v>
      </c>
      <c r="B1743" t="s">
        <v>92</v>
      </c>
      <c r="C1743" t="s">
        <v>82</v>
      </c>
      <c r="D1743" t="s">
        <v>411</v>
      </c>
      <c r="E1743" s="10">
        <f>VLOOKUP(A1743,home!$A$2:$E$405,3,FALSE)</f>
        <v>1.4215</v>
      </c>
      <c r="F1743" s="10">
        <f>VLOOKUP(B1743,home!$B$2:$E$405,3,FALSE)</f>
        <v>0.87939999999999996</v>
      </c>
      <c r="G1743" s="10">
        <f>VLOOKUP(C1743,away!$B$2:$E$405,4,FALSE)</f>
        <v>0.87939999999999996</v>
      </c>
      <c r="H1743" s="10">
        <f>VLOOKUP(A1743,away!$A$2:$E$405,3,FALSE)</f>
        <v>1.0277000000000001</v>
      </c>
      <c r="I1743" s="10">
        <f>VLOOKUP(C1743,away!$B$2:$E$405,3,FALSE)</f>
        <v>1.2974000000000001</v>
      </c>
      <c r="J1743" s="10">
        <f>VLOOKUP(B1743,home!$B$2:$E$405,4,FALSE)</f>
        <v>0.97299999999999998</v>
      </c>
      <c r="K1743" s="12">
        <f t="shared" si="2238"/>
        <v>1.0993090077399998</v>
      </c>
      <c r="L1743" s="12">
        <f t="shared" si="2239"/>
        <v>1.2973378545400003</v>
      </c>
      <c r="M1743" s="13">
        <f t="shared" si="2240"/>
        <v>9.1022653646105761E-2</v>
      </c>
      <c r="N1743" s="13">
        <f t="shared" si="2241"/>
        <v>0.1000620230615622</v>
      </c>
      <c r="O1743" s="13">
        <f t="shared" si="2242"/>
        <v>0.11808713419577639</v>
      </c>
      <c r="P1743" s="13">
        <f t="shared" si="2243"/>
        <v>0.12981425031961916</v>
      </c>
      <c r="Q1743" s="13">
        <f t="shared" si="2244"/>
        <v>5.4999541642131458E-2</v>
      </c>
      <c r="R1743" s="13">
        <f t="shared" si="2245"/>
        <v>7.6599454663162841E-2</v>
      </c>
      <c r="S1743" s="13">
        <f t="shared" si="2246"/>
        <v>4.6284465764874223E-2</v>
      </c>
      <c r="T1743" s="13">
        <f t="shared" si="2247"/>
        <v>7.1352987354686245E-2</v>
      </c>
      <c r="U1743" s="13">
        <f t="shared" si="2248"/>
        <v>8.4206470499186642E-2</v>
      </c>
      <c r="V1743" s="13">
        <f t="shared" si="2249"/>
        <v>7.3344174151924067E-3</v>
      </c>
      <c r="W1743" s="13">
        <f t="shared" si="2250"/>
        <v>2.0153830516255449E-2</v>
      </c>
      <c r="X1743" s="13">
        <f t="shared" si="2251"/>
        <v>2.6146327242721631E-2</v>
      </c>
      <c r="Y1743" s="13">
        <f t="shared" si="2252"/>
        <v>1.6960310044586625E-2</v>
      </c>
      <c r="Z1743" s="13">
        <f t="shared" si="2253"/>
        <v>3.3125124057213885E-2</v>
      </c>
      <c r="AA1743" s="13">
        <f t="shared" si="2254"/>
        <v>3.6414747258600194E-2</v>
      </c>
      <c r="AB1743" s="13">
        <f t="shared" si="2255"/>
        <v>2.0015529837977327E-2</v>
      </c>
      <c r="AC1743" s="13">
        <f t="shared" si="2256"/>
        <v>6.5376025922222157E-4</v>
      </c>
      <c r="AD1743" s="13">
        <f t="shared" si="2257"/>
        <v>5.5388218567462254E-3</v>
      </c>
      <c r="AE1743" s="13">
        <f t="shared" si="2258"/>
        <v>7.1857232643104093E-3</v>
      </c>
      <c r="AF1743" s="13">
        <f t="shared" si="2259"/>
        <v>4.661155401519318E-3</v>
      </c>
      <c r="AG1743" s="13">
        <f t="shared" si="2260"/>
        <v>2.0156977827615343E-3</v>
      </c>
      <c r="AH1743" s="13">
        <f t="shared" si="2261"/>
        <v>1.074361934393931E-2</v>
      </c>
      <c r="AI1743" s="13">
        <f t="shared" si="2262"/>
        <v>1.1810557520522192E-2</v>
      </c>
      <c r="AJ1743" s="13">
        <f t="shared" si="2263"/>
        <v>6.4917261343707218E-3</v>
      </c>
      <c r="AK1743" s="13">
        <f t="shared" si="2264"/>
        <v>2.3788043384316347E-3</v>
      </c>
      <c r="AL1743" s="13">
        <f t="shared" si="2265"/>
        <v>3.7295066465390186E-5</v>
      </c>
      <c r="AM1743" s="13">
        <f t="shared" si="2266"/>
        <v>1.2177753518776639E-3</v>
      </c>
      <c r="AN1743" s="13">
        <f t="shared" si="2267"/>
        <v>1.5798660623166623E-3</v>
      </c>
      <c r="AO1743" s="13">
        <f t="shared" si="2268"/>
        <v>1.0248100238732288E-3</v>
      </c>
      <c r="AP1743" s="13">
        <f t="shared" si="2269"/>
        <v>4.4317494589426017E-4</v>
      </c>
      <c r="AQ1743" s="13">
        <f t="shared" si="2270"/>
        <v>1.4373690837308516E-4</v>
      </c>
      <c r="AR1743" s="13">
        <f t="shared" si="2271"/>
        <v>2.7876208139321346E-3</v>
      </c>
      <c r="AS1743" s="13">
        <f t="shared" si="2272"/>
        <v>3.0644566709191056E-3</v>
      </c>
      <c r="AT1743" s="13">
        <f t="shared" si="2273"/>
        <v>1.6843924110851525E-3</v>
      </c>
      <c r="AU1743" s="13">
        <f t="shared" si="2274"/>
        <v>6.1722258335826844E-4</v>
      </c>
      <c r="AV1743" s="13">
        <f t="shared" si="2275"/>
        <v>1.6962958641657429E-4</v>
      </c>
      <c r="AW1743" s="13">
        <f t="shared" si="2276"/>
        <v>1.477480513516624E-6</v>
      </c>
      <c r="AX1743" s="13">
        <f t="shared" si="2277"/>
        <v>2.2311856895381048E-4</v>
      </c>
      <c r="AY1743" s="13">
        <f t="shared" si="2278"/>
        <v>2.8946016555457164E-4</v>
      </c>
      <c r="AZ1743" s="13">
        <f t="shared" si="2279"/>
        <v>1.8776381507768069E-4</v>
      </c>
      <c r="BA1743" s="13">
        <f t="shared" si="2280"/>
        <v>8.1197701671041164E-5</v>
      </c>
      <c r="BB1743" s="13">
        <f t="shared" si="2281"/>
        <v>2.6335213019871905E-5</v>
      </c>
      <c r="BC1743" s="13">
        <f t="shared" si="2282"/>
        <v>6.8331337516109005E-6</v>
      </c>
      <c r="BD1743" s="13">
        <f t="shared" si="2283"/>
        <v>6.027476676696271E-4</v>
      </c>
      <c r="BE1743" s="13">
        <f t="shared" si="2284"/>
        <v>6.6260594046349693E-4</v>
      </c>
      <c r="BF1743" s="13">
        <f t="shared" si="2285"/>
        <v>3.6420433946677812E-4</v>
      </c>
      <c r="BG1743" s="13">
        <f t="shared" si="2286"/>
        <v>1.33457703677942E-4</v>
      </c>
      <c r="BH1743" s="13">
        <f t="shared" si="2287"/>
        <v>3.6677813951364325E-5</v>
      </c>
      <c r="BI1743" s="13">
        <f t="shared" si="2288"/>
        <v>8.0640502521893313E-6</v>
      </c>
      <c r="BJ1743" s="14">
        <f t="shared" si="2289"/>
        <v>0.31430049005764449</v>
      </c>
      <c r="BK1743" s="14">
        <f t="shared" si="2290"/>
        <v>0.27543630263703373</v>
      </c>
      <c r="BL1743" s="14">
        <f t="shared" si="2291"/>
        <v>0.37687912337315987</v>
      </c>
      <c r="BM1743" s="14">
        <f t="shared" si="2292"/>
        <v>0.42886799991165314</v>
      </c>
      <c r="BN1743" s="14">
        <f t="shared" si="2293"/>
        <v>0.57058505752835775</v>
      </c>
    </row>
    <row r="1744" spans="1:66" x14ac:dyDescent="0.25">
      <c r="A1744" t="s">
        <v>338</v>
      </c>
      <c r="B1744" t="s">
        <v>95</v>
      </c>
      <c r="C1744" t="s">
        <v>91</v>
      </c>
      <c r="D1744" t="s">
        <v>411</v>
      </c>
      <c r="E1744" s="10">
        <f>VLOOKUP(A1744,home!$A$2:$E$405,3,FALSE)</f>
        <v>1.4215</v>
      </c>
      <c r="F1744" s="10">
        <f>VLOOKUP(B1744,home!$B$2:$E$405,3,FALSE)</f>
        <v>1.1904999999999999</v>
      </c>
      <c r="G1744" s="10">
        <f>VLOOKUP(C1744,away!$B$2:$E$405,4,FALSE)</f>
        <v>1.2987</v>
      </c>
      <c r="H1744" s="10">
        <f>VLOOKUP(A1744,away!$A$2:$E$405,3,FALSE)</f>
        <v>1.0277000000000001</v>
      </c>
      <c r="I1744" s="10">
        <f>VLOOKUP(C1744,away!$B$2:$E$405,3,FALSE)</f>
        <v>1.4220999999999999</v>
      </c>
      <c r="J1744" s="10">
        <f>VLOOKUP(B1744,home!$B$2:$E$405,4,FALSE)</f>
        <v>0.97299999999999998</v>
      </c>
      <c r="K1744" s="12">
        <f t="shared" si="2238"/>
        <v>2.1977844905249997</v>
      </c>
      <c r="L1744" s="12">
        <f t="shared" si="2239"/>
        <v>1.4220318814100001</v>
      </c>
      <c r="M1744" s="13">
        <f t="shared" si="2240"/>
        <v>2.6787594995271787E-2</v>
      </c>
      <c r="N1744" s="13">
        <f t="shared" si="2241"/>
        <v>5.8873360819073441E-2</v>
      </c>
      <c r="O1744" s="13">
        <f t="shared" si="2242"/>
        <v>3.8092814109575442E-2</v>
      </c>
      <c r="P1744" s="13">
        <f t="shared" si="2243"/>
        <v>8.3719796050476789E-2</v>
      </c>
      <c r="Q1744" s="13">
        <f t="shared" si="2244"/>
        <v>6.4695479656620911E-2</v>
      </c>
      <c r="R1744" s="13">
        <f t="shared" si="2245"/>
        <v>2.7084598058220485E-2</v>
      </c>
      <c r="S1744" s="13">
        <f t="shared" si="2246"/>
        <v>6.5412780169053747E-2</v>
      </c>
      <c r="T1744" s="13">
        <f t="shared" si="2247"/>
        <v>9.1999034654827019E-2</v>
      </c>
      <c r="U1744" s="13">
        <f t="shared" si="2248"/>
        <v>5.9526109544460512E-2</v>
      </c>
      <c r="V1744" s="13">
        <f t="shared" si="2249"/>
        <v>2.271509387425396E-2</v>
      </c>
      <c r="W1744" s="13">
        <f t="shared" si="2250"/>
        <v>4.7395573932132347E-2</v>
      </c>
      <c r="X1744" s="13">
        <f t="shared" si="2251"/>
        <v>6.7398017169216923E-2</v>
      </c>
      <c r="Y1744" s="13">
        <f t="shared" si="2252"/>
        <v>4.7921064579222523E-2</v>
      </c>
      <c r="Z1744" s="13">
        <f t="shared" si="2253"/>
        <v>1.283838731132163E-2</v>
      </c>
      <c r="AA1744" s="13">
        <f t="shared" si="2254"/>
        <v>2.8216008516175631E-2</v>
      </c>
      <c r="AB1744" s="13">
        <f t="shared" si="2255"/>
        <v>3.1006352950686062E-2</v>
      </c>
      <c r="AC1744" s="13">
        <f t="shared" si="2256"/>
        <v>4.4369955261839549E-3</v>
      </c>
      <c r="AD1744" s="13">
        <f t="shared" si="2257"/>
        <v>2.6041314326892866E-2</v>
      </c>
      <c r="AE1744" s="13">
        <f t="shared" si="2258"/>
        <v>3.7031579206660656E-2</v>
      </c>
      <c r="AF1744" s="13">
        <f t="shared" si="2259"/>
        <v>2.633004312541555E-2</v>
      </c>
      <c r="AG1744" s="13">
        <f t="shared" si="2260"/>
        <v>1.2480720254413697E-2</v>
      </c>
      <c r="AH1744" s="13">
        <f t="shared" si="2261"/>
        <v>4.5641490156472465E-3</v>
      </c>
      <c r="AI1744" s="13">
        <f t="shared" si="2262"/>
        <v>1.0031015919034464E-2</v>
      </c>
      <c r="AJ1744" s="13">
        <f t="shared" si="2263"/>
        <v>1.1023005605531662E-2</v>
      </c>
      <c r="AK1744" s="13">
        <f t="shared" si="2264"/>
        <v>8.0753969196025385E-3</v>
      </c>
      <c r="AL1744" s="13">
        <f t="shared" si="2265"/>
        <v>5.5468116580762719E-4</v>
      </c>
      <c r="AM1744" s="13">
        <f t="shared" si="2266"/>
        <v>1.144663934810632E-2</v>
      </c>
      <c r="AN1744" s="13">
        <f t="shared" si="2267"/>
        <v>1.6277486088009368E-2</v>
      </c>
      <c r="AO1744" s="13">
        <f t="shared" si="2268"/>
        <v>1.1573552083178533E-2</v>
      </c>
      <c r="AP1744" s="13">
        <f t="shared" si="2269"/>
        <v>5.4859866811463286E-3</v>
      </c>
      <c r="AQ1744" s="13">
        <f t="shared" si="2270"/>
        <v>1.9503119903951807E-3</v>
      </c>
      <c r="AR1744" s="13">
        <f t="shared" si="2271"/>
        <v>1.2980730823512884E-3</v>
      </c>
      <c r="AS1744" s="13">
        <f t="shared" si="2272"/>
        <v>2.8528848879596429E-3</v>
      </c>
      <c r="AT1744" s="13">
        <f t="shared" si="2273"/>
        <v>3.1350130800054275E-3</v>
      </c>
      <c r="AU1744" s="13">
        <f t="shared" si="2274"/>
        <v>2.2966943749429796E-3</v>
      </c>
      <c r="AV1744" s="13">
        <f t="shared" si="2275"/>
        <v>1.2619098191814222E-3</v>
      </c>
      <c r="AW1744" s="13">
        <f t="shared" si="2276"/>
        <v>4.8154331305893967E-5</v>
      </c>
      <c r="AX1744" s="13">
        <f t="shared" si="2277"/>
        <v>4.1928744046502084E-3</v>
      </c>
      <c r="AY1744" s="13">
        <f t="shared" si="2278"/>
        <v>5.96240107816057E-3</v>
      </c>
      <c r="AZ1744" s="13">
        <f t="shared" si="2279"/>
        <v>4.2393622114488445E-3</v>
      </c>
      <c r="BA1744" s="13">
        <f t="shared" si="2280"/>
        <v>2.0095027405083519E-3</v>
      </c>
      <c r="BB1744" s="13">
        <f t="shared" si="2281"/>
        <v>7.1439424069591137E-4</v>
      </c>
      <c r="BC1744" s="13">
        <f t="shared" si="2282"/>
        <v>2.0317827723305469E-4</v>
      </c>
      <c r="BD1744" s="13">
        <f t="shared" si="2283"/>
        <v>3.076502179172806E-4</v>
      </c>
      <c r="BE1744" s="13">
        <f t="shared" si="2284"/>
        <v>6.7614887744523572E-4</v>
      </c>
      <c r="BF1744" s="13">
        <f t="shared" si="2285"/>
        <v>7.430147580675141E-4</v>
      </c>
      <c r="BG1744" s="13">
        <f t="shared" si="2286"/>
        <v>5.4432877050398902E-4</v>
      </c>
      <c r="BH1744" s="13">
        <f t="shared" si="2287"/>
        <v>2.9907933239005228E-4</v>
      </c>
      <c r="BI1744" s="13">
        <f t="shared" si="2288"/>
        <v>1.3146238363268559E-4</v>
      </c>
      <c r="BJ1744" s="14">
        <f t="shared" si="2289"/>
        <v>0.5442218768680086</v>
      </c>
      <c r="BK1744" s="14">
        <f t="shared" si="2290"/>
        <v>0.20958934285920844</v>
      </c>
      <c r="BL1744" s="14">
        <f t="shared" si="2291"/>
        <v>0.23116571022333157</v>
      </c>
      <c r="BM1744" s="14">
        <f t="shared" si="2292"/>
        <v>0.69264742682577674</v>
      </c>
      <c r="BN1744" s="14">
        <f t="shared" si="2293"/>
        <v>0.2992536436892389</v>
      </c>
    </row>
    <row r="1745" spans="1:66" x14ac:dyDescent="0.25">
      <c r="A1745" t="s">
        <v>338</v>
      </c>
      <c r="B1745" t="s">
        <v>86</v>
      </c>
      <c r="C1745" t="s">
        <v>84</v>
      </c>
      <c r="D1745" t="s">
        <v>411</v>
      </c>
      <c r="E1745" s="10">
        <f>VLOOKUP(A1745,home!$A$2:$E$405,3,FALSE)</f>
        <v>1.4215</v>
      </c>
      <c r="F1745" s="10">
        <f>VLOOKUP(B1745,home!$B$2:$E$405,3,FALSE)</f>
        <v>0.81169999999999998</v>
      </c>
      <c r="G1745" s="10">
        <f>VLOOKUP(C1745,away!$B$2:$E$405,4,FALSE)</f>
        <v>0.93799999999999994</v>
      </c>
      <c r="H1745" s="10">
        <f>VLOOKUP(A1745,away!$A$2:$E$405,3,FALSE)</f>
        <v>1.0277000000000001</v>
      </c>
      <c r="I1745" s="10">
        <f>VLOOKUP(C1745,away!$B$2:$E$405,3,FALSE)</f>
        <v>0.97299999999999998</v>
      </c>
      <c r="J1745" s="10">
        <f>VLOOKUP(B1745,home!$B$2:$E$405,4,FALSE)</f>
        <v>1.0479000000000001</v>
      </c>
      <c r="K1745" s="12">
        <f t="shared" si="2238"/>
        <v>1.0822939939</v>
      </c>
      <c r="L1745" s="12">
        <f t="shared" si="2239"/>
        <v>1.0478498055900001</v>
      </c>
      <c r="M1745" s="13">
        <f t="shared" si="2240"/>
        <v>0.118820206338778</v>
      </c>
      <c r="N1745" s="13">
        <f t="shared" si="2241"/>
        <v>0.12859839567441814</v>
      </c>
      <c r="O1745" s="13">
        <f t="shared" si="2242"/>
        <v>0.1245057301122522</v>
      </c>
      <c r="P1745" s="13">
        <f t="shared" si="2243"/>
        <v>0.13475180390662492</v>
      </c>
      <c r="Q1745" s="13">
        <f t="shared" si="2244"/>
        <v>6.9590635631799236E-2</v>
      </c>
      <c r="R1745" s="13">
        <f t="shared" si="2245"/>
        <v>6.5231652546482236E-2</v>
      </c>
      <c r="S1745" s="13">
        <f t="shared" si="2246"/>
        <v>3.8204883696964807E-2</v>
      </c>
      <c r="T1745" s="13">
        <f t="shared" si="2247"/>
        <v>7.292053401766535E-2</v>
      </c>
      <c r="U1745" s="13">
        <f t="shared" si="2248"/>
        <v>7.059982576322936E-2</v>
      </c>
      <c r="V1745" s="13">
        <f t="shared" si="2249"/>
        <v>4.8141615291804147E-3</v>
      </c>
      <c r="W1745" s="13">
        <f t="shared" si="2250"/>
        <v>2.510584232532655E-2</v>
      </c>
      <c r="X1745" s="13">
        <f t="shared" si="2251"/>
        <v>2.6307151999766618E-2</v>
      </c>
      <c r="Y1745" s="13">
        <f t="shared" si="2252"/>
        <v>1.3782972054291015E-2</v>
      </c>
      <c r="Z1745" s="13">
        <f t="shared" si="2253"/>
        <v>2.2784324813048616E-2</v>
      </c>
      <c r="AA1745" s="13">
        <f t="shared" si="2254"/>
        <v>2.4659337900229256E-2</v>
      </c>
      <c r="AB1745" s="13">
        <f t="shared" si="2255"/>
        <v>1.3344326651484379E-2</v>
      </c>
      <c r="AC1745" s="13">
        <f t="shared" si="2256"/>
        <v>3.4122823589098085E-4</v>
      </c>
      <c r="AD1745" s="13">
        <f t="shared" si="2257"/>
        <v>6.7929755901253346E-3</v>
      </c>
      <c r="AE1745" s="13">
        <f t="shared" si="2258"/>
        <v>7.1180181514904463E-3</v>
      </c>
      <c r="AF1745" s="13">
        <f t="shared" si="2259"/>
        <v>3.7293069681126781E-3</v>
      </c>
      <c r="AG1745" s="13">
        <f t="shared" si="2260"/>
        <v>1.3025845271741007E-3</v>
      </c>
      <c r="AH1745" s="13">
        <f t="shared" si="2261"/>
        <v>5.9686375814631014E-3</v>
      </c>
      <c r="AI1745" s="13">
        <f t="shared" si="2262"/>
        <v>6.459820606183336E-3</v>
      </c>
      <c r="AJ1745" s="13">
        <f t="shared" si="2263"/>
        <v>3.4957125218718407E-3</v>
      </c>
      <c r="AK1745" s="13">
        <f t="shared" si="2264"/>
        <v>1.2611295556076386E-3</v>
      </c>
      <c r="AL1745" s="13">
        <f t="shared" si="2265"/>
        <v>1.5479225881525407E-5</v>
      </c>
      <c r="AM1745" s="13">
        <f t="shared" si="2266"/>
        <v>1.4703993363803921E-3</v>
      </c>
      <c r="AN1745" s="13">
        <f t="shared" si="2267"/>
        <v>1.5407576587658587E-3</v>
      </c>
      <c r="AO1745" s="13">
        <f t="shared" si="2268"/>
        <v>8.0724130659955433E-4</v>
      </c>
      <c r="AP1745" s="13">
        <f t="shared" si="2269"/>
        <v>2.819558820615202E-4</v>
      </c>
      <c r="AQ1745" s="13">
        <f t="shared" si="2270"/>
        <v>7.3861854050780227E-5</v>
      </c>
      <c r="AR1745" s="13">
        <f t="shared" si="2271"/>
        <v>1.2508471458746561E-3</v>
      </c>
      <c r="AS1745" s="13">
        <f t="shared" si="2272"/>
        <v>1.3537843532670972E-3</v>
      </c>
      <c r="AT1745" s="13">
        <f t="shared" si="2273"/>
        <v>7.325963372883875E-4</v>
      </c>
      <c r="AU1745" s="13">
        <f t="shared" si="2274"/>
        <v>2.6429487193345354E-4</v>
      </c>
      <c r="AV1745" s="13">
        <f t="shared" si="2275"/>
        <v>7.1511188128036614E-5</v>
      </c>
      <c r="AW1745" s="13">
        <f t="shared" si="2276"/>
        <v>4.8763068048714899E-7</v>
      </c>
      <c r="AX1745" s="13">
        <f t="shared" si="2277"/>
        <v>2.6523406173317385E-4</v>
      </c>
      <c r="AY1745" s="13">
        <f t="shared" si="2278"/>
        <v>2.7792546002295229E-4</v>
      </c>
      <c r="AZ1745" s="13">
        <f t="shared" si="2279"/>
        <v>1.4561206962678092E-4</v>
      </c>
      <c r="BA1745" s="13">
        <f t="shared" si="2280"/>
        <v>5.0859859616659988E-5</v>
      </c>
      <c r="BB1745" s="13">
        <f t="shared" si="2281"/>
        <v>1.3323373502912964E-5</v>
      </c>
      <c r="BC1745" s="13">
        <f t="shared" si="2282"/>
        <v>2.7921788669660622E-6</v>
      </c>
      <c r="BD1745" s="13">
        <f t="shared" si="2283"/>
        <v>2.1844998977126073E-4</v>
      </c>
      <c r="BE1745" s="13">
        <f t="shared" si="2284"/>
        <v>2.3642711189695193E-4</v>
      </c>
      <c r="BF1745" s="13">
        <f t="shared" si="2285"/>
        <v>1.2794182160059714E-4</v>
      </c>
      <c r="BG1745" s="13">
        <f t="shared" si="2286"/>
        <v>4.6156888362317197E-5</v>
      </c>
      <c r="BH1745" s="13">
        <f t="shared" si="2287"/>
        <v>1.2488830762912178E-5</v>
      </c>
      <c r="BI1745" s="13">
        <f t="shared" si="2288"/>
        <v>2.7033173051066817E-6</v>
      </c>
      <c r="BJ1745" s="14">
        <f t="shared" si="2289"/>
        <v>0.36017837998139701</v>
      </c>
      <c r="BK1745" s="14">
        <f t="shared" si="2290"/>
        <v>0.29722568839334362</v>
      </c>
      <c r="BL1745" s="14">
        <f t="shared" si="2291"/>
        <v>0.31984337509499422</v>
      </c>
      <c r="BM1745" s="14">
        <f t="shared" si="2292"/>
        <v>0.35825590624308618</v>
      </c>
      <c r="BN1745" s="14">
        <f t="shared" si="2293"/>
        <v>0.64149842421035475</v>
      </c>
    </row>
    <row r="1746" spans="1:66" x14ac:dyDescent="0.25">
      <c r="A1746" t="s">
        <v>338</v>
      </c>
      <c r="B1746" t="s">
        <v>80</v>
      </c>
      <c r="C1746" t="s">
        <v>90</v>
      </c>
      <c r="D1746" t="s">
        <v>411</v>
      </c>
      <c r="E1746" s="10">
        <f>VLOOKUP(A1746,home!$A$2:$E$405,3,FALSE)</f>
        <v>1.4215</v>
      </c>
      <c r="F1746" s="10">
        <f>VLOOKUP(B1746,home!$B$2:$E$405,3,FALSE)</f>
        <v>1.1725000000000001</v>
      </c>
      <c r="G1746" s="10">
        <f>VLOOKUP(C1746,away!$B$2:$E$405,4,FALSE)</f>
        <v>0.58620000000000005</v>
      </c>
      <c r="H1746" s="10">
        <f>VLOOKUP(A1746,away!$A$2:$E$405,3,FALSE)</f>
        <v>1.0277000000000001</v>
      </c>
      <c r="I1746" s="10">
        <f>VLOOKUP(C1746,away!$B$2:$E$405,3,FALSE)</f>
        <v>1.7839</v>
      </c>
      <c r="J1746" s="10">
        <f>VLOOKUP(B1746,home!$B$2:$E$405,4,FALSE)</f>
        <v>0.89200000000000002</v>
      </c>
      <c r="K1746" s="12">
        <f t="shared" si="2238"/>
        <v>0.9770246692500002</v>
      </c>
      <c r="L1746" s="12">
        <f t="shared" si="2239"/>
        <v>1.6353161147600002</v>
      </c>
      <c r="M1746" s="13">
        <f t="shared" si="2240"/>
        <v>7.336261657953784E-2</v>
      </c>
      <c r="N1746" s="13">
        <f t="shared" si="2241"/>
        <v>7.1677086198937534E-2</v>
      </c>
      <c r="O1746" s="13">
        <f t="shared" si="2242"/>
        <v>0.11997106911347737</v>
      </c>
      <c r="P1746" s="13">
        <f t="shared" si="2243"/>
        <v>0.11721469412016414</v>
      </c>
      <c r="Q1746" s="13">
        <f t="shared" si="2244"/>
        <v>3.5015140718160344E-2</v>
      </c>
      <c r="R1746" s="13">
        <f t="shared" si="2245"/>
        <v>9.8095311313127667E-2</v>
      </c>
      <c r="S1746" s="13">
        <f t="shared" si="2246"/>
        <v>4.6819774015243426E-2</v>
      </c>
      <c r="T1746" s="13">
        <f t="shared" si="2247"/>
        <v>5.7260823876996651E-2</v>
      </c>
      <c r="U1746" s="13">
        <f t="shared" si="2248"/>
        <v>9.5841539090684366E-2</v>
      </c>
      <c r="V1746" s="13">
        <f t="shared" si="2249"/>
        <v>8.3117801921516483E-3</v>
      </c>
      <c r="W1746" s="13">
        <f t="shared" si="2250"/>
        <v>1.140355209296761E-2</v>
      </c>
      <c r="X1746" s="13">
        <f t="shared" si="2251"/>
        <v>1.8648412503135058E-2</v>
      </c>
      <c r="Y1746" s="13">
        <f t="shared" si="2252"/>
        <v>1.5248024740534322E-2</v>
      </c>
      <c r="Z1746" s="13">
        <f t="shared" si="2253"/>
        <v>5.3472281124252209E-2</v>
      </c>
      <c r="AA1746" s="13">
        <f t="shared" si="2254"/>
        <v>5.2243737779465546E-2</v>
      </c>
      <c r="AB1746" s="13">
        <f t="shared" si="2255"/>
        <v>2.5521710312183029E-2</v>
      </c>
      <c r="AC1746" s="13">
        <f t="shared" si="2256"/>
        <v>8.3000615490658636E-4</v>
      </c>
      <c r="AD1746" s="13">
        <f t="shared" si="2257"/>
        <v>2.7853879279767057E-3</v>
      </c>
      <c r="AE1746" s="13">
        <f t="shared" si="2258"/>
        <v>4.554989764478273E-3</v>
      </c>
      <c r="AF1746" s="13">
        <f t="shared" si="2259"/>
        <v>3.7244240822090903E-3</v>
      </c>
      <c r="AG1746" s="13">
        <f t="shared" si="2260"/>
        <v>2.0302035732789165E-3</v>
      </c>
      <c r="AH1746" s="13">
        <f t="shared" si="2261"/>
        <v>2.1861020753866648E-2</v>
      </c>
      <c r="AI1746" s="13">
        <f t="shared" si="2262"/>
        <v>2.135875657151395E-2</v>
      </c>
      <c r="AJ1746" s="13">
        <f t="shared" si="2263"/>
        <v>1.0434016037437342E-2</v>
      </c>
      <c r="AK1746" s="13">
        <f t="shared" si="2264"/>
        <v>3.3980970226421396E-3</v>
      </c>
      <c r="AL1746" s="13">
        <f t="shared" si="2265"/>
        <v>5.3045500338582392E-5</v>
      </c>
      <c r="AM1746" s="13">
        <f t="shared" si="2266"/>
        <v>5.4427854381287704E-4</v>
      </c>
      <c r="AN1746" s="13">
        <f t="shared" si="2267"/>
        <v>8.9006747361530445E-4</v>
      </c>
      <c r="AO1746" s="13">
        <f t="shared" si="2268"/>
        <v>7.2777084141341462E-4</v>
      </c>
      <c r="AP1746" s="13">
        <f t="shared" si="2269"/>
        <v>3.9671179493860046E-4</v>
      </c>
      <c r="AQ1746" s="13">
        <f t="shared" si="2270"/>
        <v>1.6218729779461446E-4</v>
      </c>
      <c r="AR1746" s="13">
        <f t="shared" si="2271"/>
        <v>7.1499359047801844E-3</v>
      </c>
      <c r="AS1746" s="13">
        <f t="shared" si="2272"/>
        <v>6.9856637625265615E-3</v>
      </c>
      <c r="AT1746" s="13">
        <f t="shared" si="2273"/>
        <v>3.4125829135371122E-3</v>
      </c>
      <c r="AU1746" s="13">
        <f t="shared" si="2274"/>
        <v>1.1113925641289331E-3</v>
      </c>
      <c r="AV1746" s="13">
        <f t="shared" si="2275"/>
        <v>2.7146448809374507E-4</v>
      </c>
      <c r="AW1746" s="13">
        <f t="shared" si="2276"/>
        <v>2.3542538824165139E-6</v>
      </c>
      <c r="AX1746" s="13">
        <f t="shared" si="2277"/>
        <v>8.8628927374774622E-5</v>
      </c>
      <c r="AY1746" s="13">
        <f t="shared" si="2278"/>
        <v>1.4493631316986265E-4</v>
      </c>
      <c r="AZ1746" s="13">
        <f t="shared" si="2279"/>
        <v>1.1850834427028925E-4</v>
      </c>
      <c r="BA1746" s="13">
        <f t="shared" si="2280"/>
        <v>6.4599535039576645E-5</v>
      </c>
      <c r="BB1746" s="13">
        <f t="shared" si="2281"/>
        <v>2.6410165164055734E-5</v>
      </c>
      <c r="BC1746" s="13">
        <f t="shared" si="2282"/>
        <v>8.6377937372507024E-6</v>
      </c>
      <c r="BD1746" s="13">
        <f t="shared" si="2283"/>
        <v>1.9487342340980267E-3</v>
      </c>
      <c r="BE1746" s="13">
        <f t="shared" si="2284"/>
        <v>1.903961420525777E-3</v>
      </c>
      <c r="BF1746" s="13">
        <f t="shared" si="2285"/>
        <v>9.3010863857697886E-4</v>
      </c>
      <c r="BG1746" s="13">
        <f t="shared" si="2286"/>
        <v>3.0291302832408031E-4</v>
      </c>
      <c r="BH1746" s="13">
        <f t="shared" si="2287"/>
        <v>7.3988375327462602E-5</v>
      </c>
      <c r="BI1746" s="13">
        <f t="shared" si="2288"/>
        <v>1.4457693586531808E-5</v>
      </c>
      <c r="BJ1746" s="14">
        <f t="shared" si="2289"/>
        <v>0.22552078250900509</v>
      </c>
      <c r="BK1746" s="14">
        <f t="shared" si="2290"/>
        <v>0.24673685287551206</v>
      </c>
      <c r="BL1746" s="14">
        <f t="shared" si="2291"/>
        <v>0.47283046101790349</v>
      </c>
      <c r="BM1746" s="14">
        <f t="shared" si="2292"/>
        <v>0.48308187742398062</v>
      </c>
      <c r="BN1746" s="14">
        <f t="shared" si="2293"/>
        <v>0.51533591804340495</v>
      </c>
    </row>
    <row r="1747" spans="1:66" x14ac:dyDescent="0.25">
      <c r="A1747" t="s">
        <v>350</v>
      </c>
      <c r="B1747" t="s">
        <v>106</v>
      </c>
      <c r="C1747" t="s">
        <v>108</v>
      </c>
      <c r="D1747" t="s">
        <v>411</v>
      </c>
      <c r="E1747" s="10">
        <f>VLOOKUP(A1747,home!$A$2:$E$405,3,FALSE)</f>
        <v>1.6204000000000001</v>
      </c>
      <c r="F1747" s="10">
        <f>VLOOKUP(B1747,home!$B$2:$E$405,3,FALSE)</f>
        <v>1.2343</v>
      </c>
      <c r="G1747" s="10">
        <f>VLOOKUP(C1747,away!$B$2:$E$405,4,FALSE)</f>
        <v>0.82279999999999998</v>
      </c>
      <c r="H1747" s="10">
        <f>VLOOKUP(A1747,away!$A$2:$E$405,3,FALSE)</f>
        <v>1.3241000000000001</v>
      </c>
      <c r="I1747" s="10">
        <f>VLOOKUP(C1747,away!$B$2:$E$405,3,FALSE)</f>
        <v>1.2586999999999999</v>
      </c>
      <c r="J1747" s="10">
        <f>VLOOKUP(B1747,home!$B$2:$E$405,4,FALSE)</f>
        <v>1.1748000000000001</v>
      </c>
      <c r="K1747" s="12">
        <f t="shared" si="2238"/>
        <v>1.6456491376159998</v>
      </c>
      <c r="L1747" s="12">
        <f t="shared" si="2239"/>
        <v>1.957974158316</v>
      </c>
      <c r="M1747" s="13">
        <f t="shared" si="2240"/>
        <v>2.7224899655126977E-2</v>
      </c>
      <c r="N1747" s="13">
        <f t="shared" si="2241"/>
        <v>4.4802632639141839E-2</v>
      </c>
      <c r="O1747" s="13">
        <f t="shared" si="2242"/>
        <v>5.3305649987484799E-2</v>
      </c>
      <c r="P1747" s="13">
        <f t="shared" si="2243"/>
        <v>8.772239693196468E-2</v>
      </c>
      <c r="Q1747" s="13">
        <f t="shared" si="2244"/>
        <v>3.6864706882765115E-2</v>
      </c>
      <c r="R1747" s="13">
        <f t="shared" si="2245"/>
        <v>5.2185542583866436E-2</v>
      </c>
      <c r="S1747" s="13">
        <f t="shared" si="2246"/>
        <v>7.0663427790081987E-2</v>
      </c>
      <c r="T1747" s="13">
        <f t="shared" si="2247"/>
        <v>7.2180143430348079E-2</v>
      </c>
      <c r="U1747" s="13">
        <f t="shared" si="2248"/>
        <v>8.5879093149162825E-2</v>
      </c>
      <c r="V1747" s="13">
        <f t="shared" si="2249"/>
        <v>2.529859446355694E-2</v>
      </c>
      <c r="W1747" s="13">
        <f t="shared" si="2250"/>
        <v>2.0222124363363007E-2</v>
      </c>
      <c r="X1747" s="13">
        <f t="shared" si="2251"/>
        <v>3.9594396929717161E-2</v>
      </c>
      <c r="Y1747" s="13">
        <f t="shared" si="2252"/>
        <v>3.8762403001246296E-2</v>
      </c>
      <c r="Z1747" s="13">
        <f t="shared" si="2253"/>
        <v>3.4059314605636555E-2</v>
      </c>
      <c r="AA1747" s="13">
        <f t="shared" si="2254"/>
        <v>5.6049681708557821E-2</v>
      </c>
      <c r="AB1747" s="13">
        <f t="shared" si="2255"/>
        <v>4.6119055183669745E-2</v>
      </c>
      <c r="AC1747" s="13">
        <f t="shared" si="2256"/>
        <v>5.0947234275090722E-3</v>
      </c>
      <c r="AD1747" s="13">
        <f t="shared" si="2257"/>
        <v>8.319630379832953E-3</v>
      </c>
      <c r="AE1747" s="13">
        <f t="shared" si="2258"/>
        <v>1.6289621290453651E-2</v>
      </c>
      <c r="AF1747" s="13">
        <f t="shared" si="2259"/>
        <v>1.5947328767731195E-2</v>
      </c>
      <c r="AG1747" s="13">
        <f t="shared" si="2260"/>
        <v>1.040815254046234E-2</v>
      </c>
      <c r="AH1747" s="13">
        <f t="shared" si="2261"/>
        <v>1.6671814461947772E-2</v>
      </c>
      <c r="AI1747" s="13">
        <f t="shared" si="2262"/>
        <v>2.7435957091798302E-2</v>
      </c>
      <c r="AJ1747" s="13">
        <f t="shared" si="2263"/>
        <v>2.2574979563893732E-2</v>
      </c>
      <c r="AK1747" s="13">
        <f t="shared" si="2264"/>
        <v>1.2383498550340179E-2</v>
      </c>
      <c r="AL1747" s="13">
        <f t="shared" si="2265"/>
        <v>6.5663617707015752E-4</v>
      </c>
      <c r="AM1747" s="13">
        <f t="shared" si="2266"/>
        <v>2.7382385119711968E-3</v>
      </c>
      <c r="AN1747" s="13">
        <f t="shared" si="2267"/>
        <v>5.3614002457452598E-3</v>
      </c>
      <c r="AO1747" s="13">
        <f t="shared" si="2268"/>
        <v>5.248741566779137E-3</v>
      </c>
      <c r="AP1747" s="13">
        <f t="shared" si="2269"/>
        <v>3.4256334504775281E-3</v>
      </c>
      <c r="AQ1747" s="13">
        <f t="shared" si="2270"/>
        <v>1.6768254429744684E-3</v>
      </c>
      <c r="AR1747" s="13">
        <f t="shared" si="2271"/>
        <v>6.5285963777465383E-3</v>
      </c>
      <c r="AS1747" s="13">
        <f t="shared" si="2272"/>
        <v>1.074377899888153E-2</v>
      </c>
      <c r="AT1747" s="13">
        <f t="shared" si="2273"/>
        <v>8.8402453221231424E-3</v>
      </c>
      <c r="AU1747" s="13">
        <f t="shared" si="2274"/>
        <v>4.8493140302219425E-3</v>
      </c>
      <c r="AV1747" s="13">
        <f t="shared" si="2275"/>
        <v>1.995067362965976E-3</v>
      </c>
      <c r="AW1747" s="13">
        <f t="shared" si="2276"/>
        <v>5.877146380142722E-5</v>
      </c>
      <c r="AX1747" s="13">
        <f t="shared" si="2277"/>
        <v>7.5102997430205229E-4</v>
      </c>
      <c r="AY1747" s="13">
        <f t="shared" si="2278"/>
        <v>1.470497281804148E-3</v>
      </c>
      <c r="AZ1747" s="13">
        <f t="shared" si="2279"/>
        <v>1.4395978388232215E-3</v>
      </c>
      <c r="BA1747" s="13">
        <f t="shared" si="2280"/>
        <v>9.3956512226114344E-4</v>
      </c>
      <c r="BB1747" s="13">
        <f t="shared" si="2281"/>
        <v>4.5991105736058299E-4</v>
      </c>
      <c r="BC1747" s="13">
        <f t="shared" si="2282"/>
        <v>1.8009879308716176E-4</v>
      </c>
      <c r="BD1747" s="13">
        <f t="shared" si="2283"/>
        <v>2.1304704996171963E-3</v>
      </c>
      <c r="BE1747" s="13">
        <f t="shared" si="2284"/>
        <v>3.5060069404113667E-3</v>
      </c>
      <c r="BF1747" s="13">
        <f t="shared" si="2285"/>
        <v>2.8848286489818391E-3</v>
      </c>
      <c r="BG1747" s="13">
        <f t="shared" si="2286"/>
        <v>1.5824719261222976E-3</v>
      </c>
      <c r="BH1747" s="13">
        <f t="shared" si="2287"/>
        <v>6.5104839013117193E-4</v>
      </c>
      <c r="BI1747" s="13">
        <f t="shared" si="2288"/>
        <v>2.1427944435312978E-4</v>
      </c>
      <c r="BJ1747" s="14">
        <f t="shared" si="2289"/>
        <v>0.32708267951064757</v>
      </c>
      <c r="BK1747" s="14">
        <f t="shared" si="2290"/>
        <v>0.21813117572711396</v>
      </c>
      <c r="BL1747" s="14">
        <f t="shared" si="2291"/>
        <v>0.4165313802222777</v>
      </c>
      <c r="BM1747" s="14">
        <f t="shared" si="2292"/>
        <v>0.69228699556732309</v>
      </c>
      <c r="BN1747" s="14">
        <f t="shared" si="2293"/>
        <v>0.30210582868034985</v>
      </c>
    </row>
    <row r="1748" spans="1:66" x14ac:dyDescent="0.25">
      <c r="A1748" t="s">
        <v>350</v>
      </c>
      <c r="B1748" t="s">
        <v>107</v>
      </c>
      <c r="C1748" t="s">
        <v>100</v>
      </c>
      <c r="D1748" t="s">
        <v>411</v>
      </c>
      <c r="E1748" s="10">
        <f>VLOOKUP(A1748,home!$A$2:$E$405,3,FALSE)</f>
        <v>1.6204000000000001</v>
      </c>
      <c r="F1748" s="10">
        <f>VLOOKUP(B1748,home!$B$2:$E$405,3,FALSE)</f>
        <v>1.0286</v>
      </c>
      <c r="G1748" s="10">
        <f>VLOOKUP(C1748,away!$B$2:$E$405,4,FALSE)</f>
        <v>0.75429999999999997</v>
      </c>
      <c r="H1748" s="10">
        <f>VLOOKUP(A1748,away!$A$2:$E$405,3,FALSE)</f>
        <v>1.3241000000000001</v>
      </c>
      <c r="I1748" s="10">
        <f>VLOOKUP(C1748,away!$B$2:$E$405,3,FALSE)</f>
        <v>0.92310000000000003</v>
      </c>
      <c r="J1748" s="10">
        <f>VLOOKUP(B1748,home!$B$2:$E$405,4,FALSE)</f>
        <v>1.0069999999999999</v>
      </c>
      <c r="K1748" s="12">
        <f t="shared" si="2238"/>
        <v>1.2572245767920001</v>
      </c>
      <c r="L1748" s="12">
        <f t="shared" si="2239"/>
        <v>1.2308326469699999</v>
      </c>
      <c r="M1748" s="13">
        <f t="shared" si="2240"/>
        <v>8.307119865634377E-2</v>
      </c>
      <c r="N1748" s="13">
        <f t="shared" si="2241"/>
        <v>0.10443915257432596</v>
      </c>
      <c r="O1748" s="13">
        <f t="shared" si="2242"/>
        <v>0.1022467433291583</v>
      </c>
      <c r="P1748" s="13">
        <f t="shared" si="2243"/>
        <v>0.12854711861036131</v>
      </c>
      <c r="Q1748" s="13">
        <f t="shared" si="2244"/>
        <v>6.5651734697886044E-2</v>
      </c>
      <c r="R1748" s="13">
        <f t="shared" si="2245"/>
        <v>6.2924314867945058E-2</v>
      </c>
      <c r="S1748" s="13">
        <f t="shared" si="2246"/>
        <v>4.9729515073526673E-2</v>
      </c>
      <c r="T1748" s="13">
        <f t="shared" si="2247"/>
        <v>8.0806298396371282E-2</v>
      </c>
      <c r="U1748" s="13">
        <f t="shared" si="2248"/>
        <v>7.9109995129778787E-2</v>
      </c>
      <c r="V1748" s="13">
        <f t="shared" si="2249"/>
        <v>8.5503439298535936E-3</v>
      </c>
      <c r="W1748" s="13">
        <f t="shared" si="2250"/>
        <v>2.7512991457070136E-2</v>
      </c>
      <c r="X1748" s="13">
        <f t="shared" si="2251"/>
        <v>3.3863888101168631E-2</v>
      </c>
      <c r="Y1748" s="13">
        <f t="shared" si="2252"/>
        <v>2.084038951412864E-2</v>
      </c>
      <c r="Z1748" s="13">
        <f t="shared" si="2253"/>
        <v>2.5816433675895509E-2</v>
      </c>
      <c r="AA1748" s="13">
        <f t="shared" si="2254"/>
        <v>3.245705490245647E-2</v>
      </c>
      <c r="AB1748" s="13">
        <f t="shared" si="2255"/>
        <v>2.0402903556827775E-2</v>
      </c>
      <c r="AC1748" s="13">
        <f t="shared" si="2256"/>
        <v>8.2694280109134051E-4</v>
      </c>
      <c r="AD1748" s="13">
        <f t="shared" si="2257"/>
        <v>8.6475022602242376E-3</v>
      </c>
      <c r="AE1748" s="13">
        <f t="shared" si="2258"/>
        <v>1.0643628096630855E-2</v>
      </c>
      <c r="AF1748" s="13">
        <f t="shared" si="2259"/>
        <v>6.5502624717702108E-3</v>
      </c>
      <c r="AG1748" s="13">
        <f t="shared" si="2260"/>
        <v>2.6874256321590601E-3</v>
      </c>
      <c r="AH1748" s="13">
        <f t="shared" si="2261"/>
        <v>7.9439273491569793E-3</v>
      </c>
      <c r="AI1748" s="13">
        <f t="shared" si="2262"/>
        <v>9.9873006996102787E-3</v>
      </c>
      <c r="AJ1748" s="13">
        <f t="shared" si="2263"/>
        <v>6.2781399476809904E-3</v>
      </c>
      <c r="AK1748" s="13">
        <f t="shared" si="2264"/>
        <v>2.6310106129213929E-3</v>
      </c>
      <c r="AL1748" s="13">
        <f t="shared" si="2265"/>
        <v>5.1185544956744294E-5</v>
      </c>
      <c r="AM1748" s="13">
        <f t="shared" si="2266"/>
        <v>2.1743704738836564E-3</v>
      </c>
      <c r="AN1748" s="13">
        <f t="shared" si="2267"/>
        <v>2.676286165863634E-3</v>
      </c>
      <c r="AO1748" s="13">
        <f t="shared" si="2268"/>
        <v>1.6470301927895648E-3</v>
      </c>
      <c r="AP1748" s="13">
        <f t="shared" si="2269"/>
        <v>6.7573951061022962E-4</v>
      </c>
      <c r="AQ1748" s="13">
        <f t="shared" si="2270"/>
        <v>2.0793056262665034E-4</v>
      </c>
      <c r="AR1748" s="13">
        <f t="shared" si="2271"/>
        <v>1.9555290253000525E-3</v>
      </c>
      <c r="AS1748" s="13">
        <f t="shared" si="2272"/>
        <v>2.4585391512373313E-3</v>
      </c>
      <c r="AT1748" s="13">
        <f t="shared" si="2273"/>
        <v>1.5454679219704588E-3</v>
      </c>
      <c r="AU1748" s="13">
        <f t="shared" si="2274"/>
        <v>6.4766675138164026E-4</v>
      </c>
      <c r="AV1748" s="13">
        <f t="shared" si="2275"/>
        <v>2.0356563935200822E-4</v>
      </c>
      <c r="AW1748" s="13">
        <f t="shared" si="2276"/>
        <v>2.2001723371425434E-6</v>
      </c>
      <c r="AX1748" s="13">
        <f t="shared" si="2277"/>
        <v>4.5561199980289968E-4</v>
      </c>
      <c r="AY1748" s="13">
        <f t="shared" si="2278"/>
        <v>5.6078212370869814E-4</v>
      </c>
      <c r="AZ1748" s="13">
        <f t="shared" si="2279"/>
        <v>3.4511447284891751E-4</v>
      </c>
      <c r="BA1748" s="13">
        <f t="shared" si="2280"/>
        <v>1.4159272004142976E-4</v>
      </c>
      <c r="BB1748" s="13">
        <f t="shared" si="2281"/>
        <v>4.3569235600068787E-5</v>
      </c>
      <c r="BC1748" s="13">
        <f t="shared" si="2282"/>
        <v>1.0725287516018448E-5</v>
      </c>
      <c r="BD1748" s="13">
        <f t="shared" si="2283"/>
        <v>4.0115482773945405E-4</v>
      </c>
      <c r="BE1748" s="13">
        <f t="shared" si="2284"/>
        <v>5.043417085328028E-4</v>
      </c>
      <c r="BF1748" s="13">
        <f t="shared" si="2285"/>
        <v>3.1703539553435366E-4</v>
      </c>
      <c r="BG1748" s="13">
        <f t="shared" si="2286"/>
        <v>1.3286156365958731E-4</v>
      </c>
      <c r="BH1748" s="13">
        <f t="shared" si="2287"/>
        <v>4.1759205785962047E-5</v>
      </c>
      <c r="BI1748" s="13">
        <f t="shared" si="2288"/>
        <v>1.0500139964285236E-5</v>
      </c>
      <c r="BJ1748" s="14">
        <f t="shared" si="2289"/>
        <v>0.37058202594702672</v>
      </c>
      <c r="BK1748" s="14">
        <f t="shared" si="2290"/>
        <v>0.27133708673984214</v>
      </c>
      <c r="BL1748" s="14">
        <f t="shared" si="2291"/>
        <v>0.33219981172599405</v>
      </c>
      <c r="BM1748" s="14">
        <f t="shared" si="2292"/>
        <v>0.45249651340136648</v>
      </c>
      <c r="BN1748" s="14">
        <f t="shared" si="2293"/>
        <v>0.54688026273602042</v>
      </c>
    </row>
    <row r="1749" spans="1:66" x14ac:dyDescent="0.25">
      <c r="A1749" t="s">
        <v>350</v>
      </c>
      <c r="B1749" t="s">
        <v>103</v>
      </c>
      <c r="C1749" t="s">
        <v>102</v>
      </c>
      <c r="D1749" t="s">
        <v>411</v>
      </c>
      <c r="E1749" s="10">
        <f>VLOOKUP(A1749,home!$A$2:$E$405,3,FALSE)</f>
        <v>1.6204000000000001</v>
      </c>
      <c r="F1749" s="10">
        <f>VLOOKUP(B1749,home!$B$2:$E$405,3,FALSE)</f>
        <v>1.1657</v>
      </c>
      <c r="G1749" s="10">
        <f>VLOOKUP(C1749,away!$B$2:$E$405,4,FALSE)</f>
        <v>1.0971</v>
      </c>
      <c r="H1749" s="10">
        <f>VLOOKUP(A1749,away!$A$2:$E$405,3,FALSE)</f>
        <v>1.3241000000000001</v>
      </c>
      <c r="I1749" s="10">
        <f>VLOOKUP(C1749,away!$B$2:$E$405,3,FALSE)</f>
        <v>1.0909</v>
      </c>
      <c r="J1749" s="10">
        <f>VLOOKUP(B1749,home!$B$2:$E$405,4,FALSE)</f>
        <v>1.0069999999999999</v>
      </c>
      <c r="K1749" s="12">
        <f t="shared" ref="K1749:K1795" si="2294">E1749*F1749*G1749</f>
        <v>2.0723124971880003</v>
      </c>
      <c r="L1749" s="12">
        <f t="shared" ref="L1749:L1795" si="2295">H1749*I1749*J1749</f>
        <v>1.45457191483</v>
      </c>
      <c r="M1749" s="13">
        <f t="shared" ref="M1749:M1795" si="2296">_xlfn.POISSON.DIST(0,K1749,FALSE) * _xlfn.POISSON.DIST(0,L1749,FALSE)</f>
        <v>2.9396360288329561E-2</v>
      </c>
      <c r="N1749" s="13">
        <f t="shared" ref="N1749:N1795" si="2297">_xlfn.POISSON.DIST(1,K1749,FALSE) * _xlfn.POISSON.DIST(0,L1749,FALSE)</f>
        <v>6.0918444797346399E-2</v>
      </c>
      <c r="O1749" s="13">
        <f t="shared" ref="O1749:O1795" si="2298">_xlfn.POISSON.DIST(0,K1749,FALSE) * _xlfn.POISSON.DIST(1,L1749,FALSE)</f>
        <v>4.2759120073628101E-2</v>
      </c>
      <c r="P1749" s="13">
        <f t="shared" ref="P1749:P1795" si="2299">_xlfn.POISSON.DIST(1,K1749,FALSE) * _xlfn.POISSON.DIST(1,L1749,FALSE)</f>
        <v>8.8610258897341809E-2</v>
      </c>
      <c r="Q1749" s="13">
        <f t="shared" ref="Q1749:Q1795" si="2300">_xlfn.POISSON.DIST(2,K1749,FALSE) * _xlfn.POISSON.DIST(0,L1749,FALSE)</f>
        <v>6.3121027231399132E-2</v>
      </c>
      <c r="R1749" s="13">
        <f t="shared" ref="R1749:R1795" si="2301">_xlfn.POISSON.DIST(0,K1749,FALSE) * _xlfn.POISSON.DIST(2,L1749,FALSE)</f>
        <v>3.1098107580971566E-2</v>
      </c>
      <c r="S1749" s="13">
        <f t="shared" ref="S1749:S1795" si="2302">_xlfn.POISSON.DIST(2,K1749,FALSE) * _xlfn.POISSON.DIST(2,L1749,FALSE)</f>
        <v>6.6775086310354573E-2</v>
      </c>
      <c r="T1749" s="13">
        <f t="shared" ref="T1749:T1795" si="2303">_xlfn.POISSON.DIST(2,K1749,FALSE) * _xlfn.POISSON.DIST(1,L1749,FALSE)</f>
        <v>9.1814073446012806E-2</v>
      </c>
      <c r="U1749" s="13">
        <f t="shared" ref="U1749:U1795" si="2304">_xlfn.POISSON.DIST(1,K1749,FALSE) * _xlfn.POISSON.DIST(2,L1749,FALSE)</f>
        <v>6.4444996978944277E-2</v>
      </c>
      <c r="V1749" s="13">
        <f t="shared" ref="V1749:V1795" si="2305">_xlfn.POISSON.DIST(3,K1749,FALSE) * _xlfn.POISSON.DIST(3,L1749,FALSE)</f>
        <v>2.2364664755233177E-2</v>
      </c>
      <c r="W1749" s="13">
        <f t="shared" ref="W1749:W1795" si="2306">_xlfn.POISSON.DIST(3,K1749,FALSE) * _xlfn.POISSON.DIST(0,L1749,FALSE)</f>
        <v>4.3602164522324169E-2</v>
      </c>
      <c r="X1749" s="13">
        <f t="shared" ref="X1749:X1795" si="2307">_xlfn.POISSON.DIST(3,K1749,FALSE) * _xlfn.POISSON.DIST(1,L1749,FALSE)</f>
        <v>6.3422483939969757E-2</v>
      </c>
      <c r="Y1749" s="13">
        <f t="shared" ref="Y1749:Y1795" si="2308">_xlfn.POISSON.DIST(3,K1749,FALSE) * _xlfn.POISSON.DIST(2,L1749,FALSE)</f>
        <v>4.612628195391838E-2</v>
      </c>
      <c r="Z1749" s="13">
        <f t="shared" ref="Z1749:Z1795" si="2309">_xlfn.POISSON.DIST(0,K1749,FALSE) * _xlfn.POISSON.DIST(3,L1749,FALSE)</f>
        <v>1.5078144630547716E-2</v>
      </c>
      <c r="AA1749" s="13">
        <f t="shared" ref="AA1749:AA1795" si="2310">_xlfn.POISSON.DIST(1,K1749,FALSE) * _xlfn.POISSON.DIST(3,L1749,FALSE)</f>
        <v>3.124662755229218E-2</v>
      </c>
      <c r="AB1749" s="13">
        <f t="shared" ref="AB1749:AB1795" si="2311">_xlfn.POISSON.DIST(2,K1749,FALSE) * _xlfn.POISSON.DIST(3,L1749,FALSE)</f>
        <v>3.2376388385796991E-2</v>
      </c>
      <c r="AC1749" s="13">
        <f t="shared" ref="AC1749:AC1795" si="2312">_xlfn.POISSON.DIST(4,K1749,FALSE) * _xlfn.POISSON.DIST(4,L1749,FALSE)</f>
        <v>4.2134015798977673E-3</v>
      </c>
      <c r="AD1749" s="13">
        <f t="shared" ref="AD1749:AD1795" si="2313">_xlfn.POISSON.DIST(4,K1749,FALSE) * _xlfn.POISSON.DIST(0,L1749,FALSE)</f>
        <v>2.2589327611014908E-2</v>
      </c>
      <c r="AE1749" s="13">
        <f t="shared" ref="AE1749:AE1795" si="2314">_xlfn.POISSON.DIST(4,K1749,FALSE) * _xlfn.POISSON.DIST(1,L1749,FALSE)</f>
        <v>3.2857801517876144E-2</v>
      </c>
      <c r="AF1749" s="13">
        <f t="shared" ref="AF1749:AF1795" si="2315">_xlfn.POISSON.DIST(4,K1749,FALSE) * _xlfn.POISSON.DIST(2,L1749,FALSE)</f>
        <v>2.3897017635480598E-2</v>
      </c>
      <c r="AG1749" s="13">
        <f t="shared" ref="AG1749:AG1795" si="2316">_xlfn.POISSON.DIST(4,K1749,FALSE) * _xlfn.POISSON.DIST(3,L1749,FALSE)</f>
        <v>1.1586643566922432E-2</v>
      </c>
      <c r="AH1749" s="13">
        <f t="shared" ref="AH1749:AH1795" si="2317">_xlfn.POISSON.DIST(0,K1749,FALSE) * _xlfn.POISSON.DIST(4,L1749,FALSE)</f>
        <v>5.4830614268348713E-3</v>
      </c>
      <c r="AI1749" s="13">
        <f t="shared" ref="AI1749:AI1795" si="2318">_xlfn.POISSON.DIST(1,K1749,FALSE) * _xlfn.POISSON.DIST(4,L1749,FALSE)</f>
        <v>1.1362616717679373E-2</v>
      </c>
      <c r="AJ1749" s="13">
        <f t="shared" ref="AJ1749:AJ1795" si="2319">_xlfn.POISSON.DIST(2,K1749,FALSE) * _xlfn.POISSON.DIST(4,L1749,FALSE)</f>
        <v>1.177344631240213E-2</v>
      </c>
      <c r="AK1749" s="13">
        <f t="shared" ref="AK1749:AK1795" si="2320">_xlfn.POISSON.DIST(3,K1749,FALSE) * _xlfn.POISSON.DIST(4,L1749,FALSE)</f>
        <v>8.1327533093876365E-3</v>
      </c>
      <c r="AL1749" s="13">
        <f t="shared" ref="AL1749:AL1795" si="2321">_xlfn.POISSON.DIST(5,K1749,FALSE) * _xlfn.POISSON.DIST(5,L1749,FALSE)</f>
        <v>5.0802289966684277E-4</v>
      </c>
      <c r="AM1749" s="13">
        <f t="shared" ref="AM1749:AM1795" si="2322">_xlfn.POISSON.DIST(5,K1749,FALSE) * _xlfn.POISSON.DIST(0,L1749,FALSE)</f>
        <v>9.3624291822760296E-3</v>
      </c>
      <c r="AN1749" s="13">
        <f t="shared" ref="AN1749:AN1795" si="2323">_xlfn.POISSON.DIST(5,K1749,FALSE) * _xlfn.POISSON.DIST(1,L1749,FALSE)</f>
        <v>1.3618326543123513E-2</v>
      </c>
      <c r="AO1749" s="13">
        <f t="shared" ref="AO1749:AO1795" si="2324">_xlfn.POISSON.DIST(5,K1749,FALSE) * _xlfn.POISSON.DIST(2,L1749,FALSE)</f>
        <v>9.9044176583056951E-3</v>
      </c>
      <c r="AP1749" s="13">
        <f t="shared" ref="AP1749:AP1795" si="2325">_xlfn.POISSON.DIST(5,K1749,FALSE) * _xlfn.POISSON.DIST(3,L1749,FALSE)</f>
        <v>4.8022292528392598E-3</v>
      </c>
      <c r="AQ1749" s="13">
        <f t="shared" ref="AQ1749:AQ1795" si="2326">_xlfn.POISSON.DIST(5,K1749,FALSE) * _xlfn.POISSON.DIST(4,L1749,FALSE)</f>
        <v>1.7462969499387614E-3</v>
      </c>
      <c r="AR1749" s="13">
        <f t="shared" ref="AR1749:AR1795" si="2327">_xlfn.POISSON.DIST(0,K1749,FALSE) * _xlfn.POISSON.DIST(5,L1749,FALSE)</f>
        <v>1.5951014317523427E-3</v>
      </c>
      <c r="AS1749" s="13">
        <f t="shared" ref="AS1749:AS1795" si="2328">_xlfn.POISSON.DIST(1,K1749,FALSE) * _xlfn.POISSON.DIST(5,L1749,FALSE)</f>
        <v>3.3055486313028522E-3</v>
      </c>
      <c r="AT1749" s="13">
        <f t="shared" ref="AT1749:AT1795" si="2329">_xlfn.POISSON.DIST(2,K1749,FALSE) * _xlfn.POISSON.DIST(5,L1749,FALSE)</f>
        <v>3.4250648693557951E-3</v>
      </c>
      <c r="AU1749" s="13">
        <f t="shared" ref="AU1749:AU1795" si="2330">_xlfn.POISSON.DIST(3,K1749,FALSE) * _xlfn.POISSON.DIST(5,L1749,FALSE)</f>
        <v>2.3659349108151998E-3</v>
      </c>
      <c r="AV1749" s="13">
        <f t="shared" ref="AV1749:AV1795" si="2331">_xlfn.POISSON.DIST(4,K1749,FALSE) * _xlfn.POISSON.DIST(5,L1749,FALSE)</f>
        <v>1.2257391208039289E-3</v>
      </c>
      <c r="AW1749" s="13">
        <f t="shared" ref="AW1749:AW1795" si="2332">_xlfn.POISSON.DIST(6,K1749,FALSE) * _xlfn.POISSON.DIST(6,L1749,FALSE)</f>
        <v>4.2537428503737358E-5</v>
      </c>
      <c r="AX1749" s="13">
        <f t="shared" ref="AX1749:AX1795" si="2333">_xlfn.POISSON.DIST(6,K1749,FALSE) * _xlfn.POISSON.DIST(0,L1749,FALSE)</f>
        <v>3.2336464997447093E-3</v>
      </c>
      <c r="AY1749" s="13">
        <f t="shared" ref="AY1749:AY1795" si="2334">_xlfn.POISSON.DIST(6,K1749,FALSE) * _xlfn.POISSON.DIST(1,L1749,FALSE)</f>
        <v>4.7035713810169889E-3</v>
      </c>
      <c r="AZ1749" s="13">
        <f t="shared" ref="AZ1749:AZ1795" si="2335">_xlfn.POISSON.DIST(6,K1749,FALSE) * _xlfn.POISSON.DIST(2,L1749,FALSE)</f>
        <v>3.4208414151127354E-3</v>
      </c>
      <c r="BA1749" s="13">
        <f t="shared" ref="BA1749:BA1795" si="2336">_xlfn.POISSON.DIST(6,K1749,FALSE) * _xlfn.POISSON.DIST(3,L1749,FALSE)</f>
        <v>1.6586199491700996E-3</v>
      </c>
      <c r="BB1749" s="13">
        <f t="shared" ref="BB1749:BB1795" si="2337">_xlfn.POISSON.DIST(6,K1749,FALSE) * _xlfn.POISSON.DIST(4,L1749,FALSE)</f>
        <v>6.0314549885989743E-4</v>
      </c>
      <c r="BC1749" s="13">
        <f t="shared" ref="BC1749:BC1795" si="2338">_xlfn.POISSON.DIST(6,K1749,FALSE) * _xlfn.POISSON.DIST(5,L1749,FALSE)</f>
        <v>1.7546370063954738E-4</v>
      </c>
      <c r="BD1749" s="13">
        <f t="shared" ref="BD1749:BD1795" si="2339">_xlfn.POISSON.DIST(0,K1749,FALSE) * _xlfn.POISSON.DIST(6,L1749,FALSE)</f>
        <v>3.866982906553463E-4</v>
      </c>
      <c r="BE1749" s="13">
        <f t="shared" ref="BE1749:BE1795" si="2340">_xlfn.POISSON.DIST(1,K1749,FALSE) * _xlfn.POISSON.DIST(6,L1749,FALSE)</f>
        <v>8.013597003663119E-4</v>
      </c>
      <c r="BF1749" s="13">
        <f t="shared" ref="BF1749:BF1795" si="2341">_xlfn.POISSON.DIST(2,K1749,FALSE) * _xlfn.POISSON.DIST(6,L1749,FALSE)</f>
        <v>8.3033386090596982E-4</v>
      </c>
      <c r="BG1749" s="13">
        <f t="shared" ref="BG1749:BG1795" si="2342">_xlfn.POISSON.DIST(3,K1749,FALSE) * _xlfn.POISSON.DIST(6,L1749,FALSE)</f>
        <v>5.7357041226460128E-4</v>
      </c>
      <c r="BH1749" s="13">
        <f t="shared" ref="BH1749:BH1795" si="2343">_xlfn.POISSON.DIST(4,K1749,FALSE) * _xlfn.POISSON.DIST(6,L1749,FALSE)</f>
        <v>2.9715428333830171E-4</v>
      </c>
      <c r="BI1749" s="13">
        <f t="shared" ref="BI1749:BI1795" si="2344">_xlfn.POISSON.DIST(5,K1749,FALSE) * _xlfn.POISSON.DIST(6,L1749,FALSE)</f>
        <v>1.2315930699098129E-4</v>
      </c>
      <c r="BJ1749" s="14">
        <f t="shared" ref="BJ1749:BJ1795" si="2345">SUM(N1749,Q1749,T1749,W1749,X1749,Y1749,AD1749,AE1749,AF1749,AG1749,AM1749,AN1749,AO1749,AP1749,AQ1749,AX1749,AY1749,AZ1749,BA1749,BB1749,BC1749)</f>
        <v>0.51316425425329182</v>
      </c>
      <c r="BK1749" s="14">
        <f t="shared" ref="BK1749:BK1795" si="2346">SUM(M1749,P1749,S1749,V1749,AC1749,AL1749,AY1749)</f>
        <v>0.21657136611184075</v>
      </c>
      <c r="BL1749" s="14">
        <f t="shared" ref="BL1749:BL1795" si="2347">SUM(O1749,R1749,U1749,AA1749,AB1749,AH1749,AI1749,AJ1749,AK1749,AR1749,AS1749,AT1749,AU1749,AV1749,BD1749,BE1749,BF1749,BG1749,BH1749,BI1749)</f>
        <v>0.25360678315648877</v>
      </c>
      <c r="BM1749" s="14">
        <f t="shared" ref="BM1749:BM1795" si="2348">SUM(S1749:BI1749)</f>
        <v>0.67785619533063923</v>
      </c>
      <c r="BN1749" s="14">
        <f t="shared" ref="BN1749:BN1795" si="2349">SUM(M1749:R1749)</f>
        <v>0.31590331886901657</v>
      </c>
    </row>
    <row r="1750" spans="1:66" x14ac:dyDescent="0.25">
      <c r="A1750" t="s">
        <v>339</v>
      </c>
      <c r="B1750" t="s">
        <v>109</v>
      </c>
      <c r="C1750" t="s">
        <v>121</v>
      </c>
      <c r="D1750" t="s">
        <v>411</v>
      </c>
      <c r="E1750" s="10">
        <f>VLOOKUP(A1750,home!$A$2:$E$405,3,FALSE)</f>
        <v>1.2710999999999999</v>
      </c>
      <c r="F1750" s="10">
        <f>VLOOKUP(B1750,home!$B$2:$E$405,3,FALSE)</f>
        <v>0.91090000000000004</v>
      </c>
      <c r="G1750" s="10">
        <f>VLOOKUP(C1750,away!$B$2:$E$405,4,FALSE)</f>
        <v>1.0766</v>
      </c>
      <c r="H1750" s="10">
        <f>VLOOKUP(A1750,away!$A$2:$E$405,3,FALSE)</f>
        <v>0.94469999999999998</v>
      </c>
      <c r="I1750" s="10">
        <f>VLOOKUP(C1750,away!$B$2:$E$405,3,FALSE)</f>
        <v>1.0027999999999999</v>
      </c>
      <c r="J1750" s="10">
        <f>VLOOKUP(B1750,home!$B$2:$E$405,4,FALSE)</f>
        <v>0.61280000000000001</v>
      </c>
      <c r="K1750" s="12">
        <f t="shared" si="2294"/>
        <v>1.246535916234</v>
      </c>
      <c r="L1750" s="12">
        <f t="shared" si="2295"/>
        <v>0.58053311404800001</v>
      </c>
      <c r="M1750" s="13">
        <f t="shared" si="2296"/>
        <v>0.16088442478141354</v>
      </c>
      <c r="N1750" s="13">
        <f t="shared" si="2297"/>
        <v>0.2005482138526794</v>
      </c>
      <c r="O1750" s="13">
        <f t="shared" si="2298"/>
        <v>9.3398736120175213E-2</v>
      </c>
      <c r="P1750" s="13">
        <f t="shared" si="2299"/>
        <v>0.11642487910466021</v>
      </c>
      <c r="Q1750" s="13">
        <f t="shared" si="2300"/>
        <v>0.12499527575197097</v>
      </c>
      <c r="R1750" s="13">
        <f t="shared" si="2301"/>
        <v>2.7110529563996372E-2</v>
      </c>
      <c r="S1750" s="13">
        <f t="shared" si="2302"/>
        <v>2.1062872451685404E-2</v>
      </c>
      <c r="T1750" s="13">
        <f t="shared" si="2303"/>
        <v>7.2563896673580167E-2</v>
      </c>
      <c r="U1750" s="13">
        <f t="shared" si="2304"/>
        <v>3.3794248809645162E-2</v>
      </c>
      <c r="V1750" s="13">
        <f t="shared" si="2305"/>
        <v>1.6935845454939351E-3</v>
      </c>
      <c r="W1750" s="13">
        <f t="shared" si="2306"/>
        <v>5.1937033528134863E-2</v>
      </c>
      <c r="X1750" s="13">
        <f t="shared" si="2307"/>
        <v>3.015116780850351E-2</v>
      </c>
      <c r="Y1750" s="13">
        <f t="shared" si="2308"/>
        <v>8.7518756700271788E-3</v>
      </c>
      <c r="Z1750" s="13">
        <f t="shared" si="2309"/>
        <v>5.2461867170923941E-3</v>
      </c>
      <c r="AA1750" s="13">
        <f t="shared" si="2310"/>
        <v>6.5395601661254084E-3</v>
      </c>
      <c r="AB1750" s="13">
        <f t="shared" si="2311"/>
        <v>4.0758983117242537E-3</v>
      </c>
      <c r="AC1750" s="13">
        <f t="shared" si="2312"/>
        <v>7.6598222695634476E-5</v>
      </c>
      <c r="AD1750" s="13">
        <f t="shared" si="2313"/>
        <v>1.6185344418867396E-2</v>
      </c>
      <c r="AE1750" s="13">
        <f t="shared" si="2314"/>
        <v>9.3961283974245049E-3</v>
      </c>
      <c r="AF1750" s="13">
        <f t="shared" si="2315"/>
        <v>2.7273818392758459E-3</v>
      </c>
      <c r="AG1750" s="13">
        <f t="shared" si="2316"/>
        <v>5.2777849078425635E-4</v>
      </c>
      <c r="AH1750" s="13">
        <f t="shared" si="2317"/>
        <v>7.6139627793772526E-4</v>
      </c>
      <c r="AI1750" s="13">
        <f t="shared" si="2318"/>
        <v>9.4910780693625971E-4</v>
      </c>
      <c r="AJ1750" s="13">
        <f t="shared" si="2319"/>
        <v>5.9154848486206652E-4</v>
      </c>
      <c r="AK1750" s="13">
        <f t="shared" si="2320"/>
        <v>2.4579547752479015E-4</v>
      </c>
      <c r="AL1750" s="13">
        <f t="shared" si="2321"/>
        <v>2.2172286295798924E-6</v>
      </c>
      <c r="AM1750" s="13">
        <f t="shared" si="2322"/>
        <v>4.0351226269471387E-3</v>
      </c>
      <c r="AN1750" s="13">
        <f t="shared" si="2323"/>
        <v>2.3425223041871682E-3</v>
      </c>
      <c r="AO1750" s="13">
        <f t="shared" si="2324"/>
        <v>6.7995588398833662E-4</v>
      </c>
      <c r="AP1750" s="13">
        <f t="shared" si="2325"/>
        <v>1.3157896891566993E-4</v>
      </c>
      <c r="AQ1750" s="13">
        <f t="shared" si="2326"/>
        <v>1.9096487141959707E-5</v>
      </c>
      <c r="AR1750" s="13">
        <f t="shared" si="2327"/>
        <v>8.8403150451148841E-5</v>
      </c>
      <c r="AS1750" s="13">
        <f t="shared" si="2328"/>
        <v>1.1019770214559498E-4</v>
      </c>
      <c r="AT1750" s="13">
        <f t="shared" si="2329"/>
        <v>6.8682696805470343E-5</v>
      </c>
      <c r="AU1750" s="13">
        <f t="shared" si="2330"/>
        <v>2.853848279727633E-5</v>
      </c>
      <c r="AV1750" s="13">
        <f t="shared" si="2331"/>
        <v>8.8935609504077751E-6</v>
      </c>
      <c r="AW1750" s="13">
        <f t="shared" si="2332"/>
        <v>4.4569706120291464E-8</v>
      </c>
      <c r="AX1750" s="13">
        <f t="shared" si="2333"/>
        <v>8.3832088014968332E-4</v>
      </c>
      <c r="AY1750" s="13">
        <f t="shared" si="2334"/>
        <v>4.8667303112475579E-4</v>
      </c>
      <c r="AZ1750" s="13">
        <f t="shared" si="2335"/>
        <v>1.4126490514101687E-4</v>
      </c>
      <c r="BA1750" s="13">
        <f t="shared" si="2336"/>
        <v>2.7336318429069951E-5</v>
      </c>
      <c r="BB1750" s="13">
        <f t="shared" si="2337"/>
        <v>3.9674095160589269E-6</v>
      </c>
      <c r="BC1750" s="13">
        <f t="shared" si="2338"/>
        <v>4.6064252021227155E-7</v>
      </c>
      <c r="BD1750" s="13">
        <f t="shared" si="2339"/>
        <v>8.5534927038432152E-6</v>
      </c>
      <c r="BE1750" s="13">
        <f t="shared" si="2340"/>
        <v>1.0662235864586037E-5</v>
      </c>
      <c r="BF1750" s="13">
        <f t="shared" si="2341"/>
        <v>6.6454299762823866E-6</v>
      </c>
      <c r="BG1750" s="13">
        <f t="shared" si="2342"/>
        <v>2.7612557147513506E-6</v>
      </c>
      <c r="BH1750" s="13">
        <f t="shared" si="2343"/>
        <v>8.6050110558598602E-7</v>
      </c>
      <c r="BI1750" s="13">
        <f t="shared" si="2344"/>
        <v>2.1452910681439906E-7</v>
      </c>
      <c r="BJ1750" s="14">
        <f t="shared" si="2345"/>
        <v>0.52649039588930924</v>
      </c>
      <c r="BK1750" s="14">
        <f t="shared" si="2346"/>
        <v>0.30063124936570312</v>
      </c>
      <c r="BL1750" s="14">
        <f t="shared" si="2347"/>
        <v>0.16780123405654898</v>
      </c>
      <c r="BM1750" s="14">
        <f t="shared" si="2348"/>
        <v>0.27632037839233942</v>
      </c>
      <c r="BN1750" s="14">
        <f t="shared" si="2349"/>
        <v>0.72336205917489571</v>
      </c>
    </row>
    <row r="1751" spans="1:66" x14ac:dyDescent="0.25">
      <c r="A1751" t="s">
        <v>339</v>
      </c>
      <c r="B1751" t="s">
        <v>115</v>
      </c>
      <c r="C1751" t="s">
        <v>120</v>
      </c>
      <c r="D1751" t="s">
        <v>411</v>
      </c>
      <c r="E1751" s="10">
        <f>VLOOKUP(A1751,home!$A$2:$E$405,3,FALSE)</f>
        <v>1.2710999999999999</v>
      </c>
      <c r="F1751" s="10">
        <f>VLOOKUP(B1751,home!$B$2:$E$405,3,FALSE)</f>
        <v>0.99380000000000002</v>
      </c>
      <c r="G1751" s="10">
        <f>VLOOKUP(C1751,away!$B$2:$E$405,4,FALSE)</f>
        <v>0.99380000000000002</v>
      </c>
      <c r="H1751" s="10">
        <f>VLOOKUP(A1751,away!$A$2:$E$405,3,FALSE)</f>
        <v>0.94469999999999998</v>
      </c>
      <c r="I1751" s="10">
        <f>VLOOKUP(C1751,away!$B$2:$E$405,3,FALSE)</f>
        <v>0.78</v>
      </c>
      <c r="J1751" s="10">
        <f>VLOOKUP(B1751,home!$B$2:$E$405,4,FALSE)</f>
        <v>0.78</v>
      </c>
      <c r="K1751" s="12">
        <f t="shared" si="2294"/>
        <v>1.2553872210839998</v>
      </c>
      <c r="L1751" s="12">
        <f t="shared" si="2295"/>
        <v>0.57475547999999999</v>
      </c>
      <c r="M1751" s="13">
        <f t="shared" si="2296"/>
        <v>0.1603906782183841</v>
      </c>
      <c r="N1751" s="13">
        <f t="shared" si="2297"/>
        <v>0.20135240781635522</v>
      </c>
      <c r="O1751" s="13">
        <f t="shared" si="2298"/>
        <v>9.218542124693288E-2</v>
      </c>
      <c r="P1751" s="13">
        <f t="shared" si="2299"/>
        <v>0.11572839980364498</v>
      </c>
      <c r="Q1751" s="13">
        <f t="shared" si="2300"/>
        <v>0.12638761985357325</v>
      </c>
      <c r="R1751" s="13">
        <f t="shared" si="2301"/>
        <v>2.6492038018891551E-2</v>
      </c>
      <c r="S1751" s="13">
        <f t="shared" si="2302"/>
        <v>2.0875687212439847E-2</v>
      </c>
      <c r="T1751" s="13">
        <f t="shared" si="2303"/>
        <v>7.2641977114998008E-2</v>
      </c>
      <c r="U1751" s="13">
        <f t="shared" si="2304"/>
        <v>3.3257765989387934E-2</v>
      </c>
      <c r="V1751" s="13">
        <f t="shared" si="2305"/>
        <v>1.6736286275299433E-3</v>
      </c>
      <c r="W1751" s="13">
        <f t="shared" si="2306"/>
        <v>5.2888467622466094E-2</v>
      </c>
      <c r="X1751" s="13">
        <f t="shared" si="2307"/>
        <v>3.0397936594814955E-2</v>
      </c>
      <c r="Y1751" s="13">
        <f t="shared" si="2308"/>
        <v>8.7356903192812169E-3</v>
      </c>
      <c r="Z1751" s="13">
        <f t="shared" si="2309"/>
        <v>5.0754813425754218E-3</v>
      </c>
      <c r="AA1751" s="13">
        <f t="shared" si="2310"/>
        <v>6.3716944183194466E-3</v>
      </c>
      <c r="AB1751" s="13">
        <f t="shared" si="2311"/>
        <v>3.9994718747052424E-3</v>
      </c>
      <c r="AC1751" s="13">
        <f t="shared" si="2312"/>
        <v>7.5474446629736548E-5</v>
      </c>
      <c r="AD1751" s="13">
        <f t="shared" si="2313"/>
        <v>1.6598876598989697E-2</v>
      </c>
      <c r="AE1751" s="13">
        <f t="shared" si="2314"/>
        <v>9.5402952871130892E-3</v>
      </c>
      <c r="AF1751" s="13">
        <f t="shared" si="2315"/>
        <v>2.7416684985432107E-3</v>
      </c>
      <c r="AG1751" s="13">
        <f t="shared" si="2316"/>
        <v>5.2526299796036081E-4</v>
      </c>
      <c r="AH1751" s="13">
        <f t="shared" si="2317"/>
        <v>7.2929017882074516E-4</v>
      </c>
      <c r="AI1751" s="13">
        <f t="shared" si="2318"/>
        <v>9.1554157095362853E-4</v>
      </c>
      <c r="AJ1751" s="13">
        <f t="shared" si="2319"/>
        <v>5.7467959427317779E-4</v>
      </c>
      <c r="AK1751" s="13">
        <f t="shared" si="2320"/>
        <v>2.4048180628942842E-4</v>
      </c>
      <c r="AL1751" s="13">
        <f t="shared" si="2321"/>
        <v>2.1783153563656063E-6</v>
      </c>
      <c r="AM1751" s="13">
        <f t="shared" si="2322"/>
        <v>4.1676035133443807E-3</v>
      </c>
      <c r="AN1751" s="13">
        <f t="shared" si="2323"/>
        <v>2.3953529577619356E-3</v>
      </c>
      <c r="AO1751" s="13">
        <f t="shared" si="2324"/>
        <v>6.8837111950394039E-4</v>
      </c>
      <c r="AP1751" s="13">
        <f t="shared" si="2325"/>
        <v>1.3188169106954158E-4</v>
      </c>
      <c r="AQ1751" s="13">
        <f t="shared" si="2326"/>
        <v>1.8949931163471515E-5</v>
      </c>
      <c r="AR1751" s="13">
        <f t="shared" si="2327"/>
        <v>8.3832705357480655E-5</v>
      </c>
      <c r="AS1751" s="13">
        <f t="shared" si="2328"/>
        <v>1.0524250701468138E-4</v>
      </c>
      <c r="AT1751" s="13">
        <f t="shared" si="2329"/>
        <v>6.6060049210537122E-5</v>
      </c>
      <c r="AU1751" s="13">
        <f t="shared" si="2330"/>
        <v>2.7643647201029497E-5</v>
      </c>
      <c r="AV1751" s="13">
        <f t="shared" si="2331"/>
        <v>8.6758703600817229E-6</v>
      </c>
      <c r="AW1751" s="13">
        <f t="shared" si="2332"/>
        <v>4.3659532056375877E-8</v>
      </c>
      <c r="AX1751" s="13">
        <f t="shared" si="2333"/>
        <v>8.7199269886622079E-4</v>
      </c>
      <c r="AY1751" s="13">
        <f t="shared" si="2334"/>
        <v>5.0118258219335014E-4</v>
      </c>
      <c r="AZ1751" s="13">
        <f t="shared" si="2335"/>
        <v>1.4402871779808921E-4</v>
      </c>
      <c r="BA1751" s="13">
        <f t="shared" si="2336"/>
        <v>2.7593764943941771E-5</v>
      </c>
      <c r="BB1751" s="13">
        <f t="shared" si="2337"/>
        <v>3.9649169038406056E-6</v>
      </c>
      <c r="BC1751" s="13">
        <f t="shared" si="2338"/>
        <v>4.5577154364540437E-7</v>
      </c>
      <c r="BD1751" s="13">
        <f t="shared" si="2339"/>
        <v>8.0305511345728931E-6</v>
      </c>
      <c r="BE1751" s="13">
        <f t="shared" si="2340"/>
        <v>1.0081451272604424E-5</v>
      </c>
      <c r="BF1751" s="13">
        <f t="shared" si="2341"/>
        <v>6.3280625488043125E-6</v>
      </c>
      <c r="BG1751" s="13">
        <f t="shared" si="2342"/>
        <v>2.6480562859963935E-6</v>
      </c>
      <c r="BH1751" s="13">
        <f t="shared" si="2343"/>
        <v>8.3108400553775715E-7</v>
      </c>
      <c r="BI1751" s="13">
        <f t="shared" si="2344"/>
        <v>2.0866644803988081E-7</v>
      </c>
      <c r="BJ1751" s="14">
        <f t="shared" si="2345"/>
        <v>0.5307615803691873</v>
      </c>
      <c r="BK1751" s="14">
        <f t="shared" si="2346"/>
        <v>0.2992472292061783</v>
      </c>
      <c r="BL1751" s="14">
        <f t="shared" si="2347"/>
        <v>0.16508596734941339</v>
      </c>
      <c r="BM1751" s="14">
        <f t="shared" si="2348"/>
        <v>0.27713255438691137</v>
      </c>
      <c r="BN1751" s="14">
        <f t="shared" si="2349"/>
        <v>0.72253656495778207</v>
      </c>
    </row>
    <row r="1752" spans="1:66" x14ac:dyDescent="0.25">
      <c r="A1752" t="s">
        <v>339</v>
      </c>
      <c r="B1752" t="s">
        <v>122</v>
      </c>
      <c r="C1752" t="s">
        <v>125</v>
      </c>
      <c r="D1752" t="s">
        <v>411</v>
      </c>
      <c r="E1752" s="10">
        <f>VLOOKUP(A1752,home!$A$2:$E$405,3,FALSE)</f>
        <v>1.2710999999999999</v>
      </c>
      <c r="F1752" s="10">
        <f>VLOOKUP(B1752,home!$B$2:$E$405,3,FALSE)</f>
        <v>1.2008000000000001</v>
      </c>
      <c r="G1752" s="10">
        <f>VLOOKUP(C1752,away!$B$2:$E$405,4,FALSE)</f>
        <v>0.70389999999999997</v>
      </c>
      <c r="H1752" s="10">
        <f>VLOOKUP(A1752,away!$A$2:$E$405,3,FALSE)</f>
        <v>0.94469999999999998</v>
      </c>
      <c r="I1752" s="10">
        <f>VLOOKUP(C1752,away!$B$2:$E$405,3,FALSE)</f>
        <v>1.3928</v>
      </c>
      <c r="J1752" s="10">
        <f>VLOOKUP(B1752,home!$B$2:$E$405,4,FALSE)</f>
        <v>1.17</v>
      </c>
      <c r="K1752" s="12">
        <f t="shared" si="2294"/>
        <v>1.0743885298319999</v>
      </c>
      <c r="L1752" s="12">
        <f t="shared" si="2295"/>
        <v>1.5394604472</v>
      </c>
      <c r="M1752" s="13">
        <f t="shared" si="2296"/>
        <v>7.3252054988204585E-2</v>
      </c>
      <c r="N1752" s="13">
        <f t="shared" si="2297"/>
        <v>7.870116766594995E-2</v>
      </c>
      <c r="O1752" s="13">
        <f t="shared" si="2298"/>
        <v>0.11276864133046041</v>
      </c>
      <c r="P1752" s="13">
        <f t="shared" si="2299"/>
        <v>0.12115733477018548</v>
      </c>
      <c r="Q1752" s="13">
        <f t="shared" si="2300"/>
        <v>4.2277815912340845E-2</v>
      </c>
      <c r="R1752" s="13">
        <f t="shared" si="2301"/>
        <v>8.6801431506363519E-2</v>
      </c>
      <c r="S1752" s="13">
        <f t="shared" si="2302"/>
        <v>5.0097911147265764E-2</v>
      </c>
      <c r="T1752" s="13">
        <f t="shared" si="2303"/>
        <v>6.5085025391051515E-2</v>
      </c>
      <c r="U1752" s="13">
        <f t="shared" si="2304"/>
        <v>9.3258462383434937E-2</v>
      </c>
      <c r="V1752" s="13">
        <f t="shared" si="2305"/>
        <v>9.2067639196586597E-3</v>
      </c>
      <c r="W1752" s="13">
        <f t="shared" si="2306"/>
        <v>1.5140933494189273E-2</v>
      </c>
      <c r="X1752" s="13">
        <f t="shared" si="2307"/>
        <v>2.3308868247990076E-2</v>
      </c>
      <c r="Y1752" s="13">
        <f t="shared" si="2308"/>
        <v>1.7941540368388346E-2</v>
      </c>
      <c r="Z1752" s="13">
        <f t="shared" si="2309"/>
        <v>4.454245685479552E-2</v>
      </c>
      <c r="AA1752" s="13">
        <f t="shared" si="2310"/>
        <v>4.7855904735329045E-2</v>
      </c>
      <c r="AB1752" s="13">
        <f t="shared" si="2311"/>
        <v>2.570791756618521E-2</v>
      </c>
      <c r="AC1752" s="13">
        <f t="shared" si="2312"/>
        <v>9.5173693296366152E-4</v>
      </c>
      <c r="AD1752" s="13">
        <f t="shared" si="2313"/>
        <v>4.0668113192765237E-3</v>
      </c>
      <c r="AE1752" s="13">
        <f t="shared" si="2314"/>
        <v>6.2606951722514589E-3</v>
      </c>
      <c r="AF1752" s="13">
        <f t="shared" si="2315"/>
        <v>4.819046294828557E-3</v>
      </c>
      <c r="AG1752" s="13">
        <f t="shared" si="2316"/>
        <v>2.4729103880380913E-3</v>
      </c>
      <c r="AH1752" s="13">
        <f t="shared" si="2317"/>
        <v>1.7142837637267556E-2</v>
      </c>
      <c r="AI1752" s="13">
        <f t="shared" si="2318"/>
        <v>1.8418068126252567E-2</v>
      </c>
      <c r="AJ1752" s="13">
        <f t="shared" si="2319"/>
        <v>9.8940805682550554E-3</v>
      </c>
      <c r="AK1752" s="13">
        <f t="shared" si="2320"/>
        <v>3.5433622252556362E-3</v>
      </c>
      <c r="AL1752" s="13">
        <f t="shared" si="2321"/>
        <v>6.2966102572164473E-5</v>
      </c>
      <c r="AM1752" s="13">
        <f t="shared" si="2322"/>
        <v>8.7386708688432847E-4</v>
      </c>
      <c r="AN1752" s="13">
        <f t="shared" si="2323"/>
        <v>1.3452838163683094E-3</v>
      </c>
      <c r="AO1752" s="13">
        <f t="shared" si="2324"/>
        <v>1.0355056127786405E-3</v>
      </c>
      <c r="AP1752" s="13">
        <f t="shared" si="2325"/>
        <v>5.3137331124210535E-4</v>
      </c>
      <c r="AQ1752" s="13">
        <f t="shared" si="2326"/>
        <v>2.0450704883872908E-4</v>
      </c>
      <c r="AR1752" s="13">
        <f t="shared" si="2327"/>
        <v>5.278144099068985E-3</v>
      </c>
      <c r="AS1752" s="13">
        <f t="shared" si="2328"/>
        <v>5.6707774788401725E-3</v>
      </c>
      <c r="AT1752" s="13">
        <f t="shared" si="2329"/>
        <v>3.046309139247754E-3</v>
      </c>
      <c r="AU1752" s="13">
        <f t="shared" si="2330"/>
        <v>1.0909731991767266E-3</v>
      </c>
      <c r="AV1752" s="13">
        <f t="shared" si="2331"/>
        <v>2.9303227288739918E-4</v>
      </c>
      <c r="AW1752" s="13">
        <f t="shared" si="2332"/>
        <v>2.892905253169267E-6</v>
      </c>
      <c r="AX1752" s="13">
        <f t="shared" si="2333"/>
        <v>1.5647879579103766E-4</v>
      </c>
      <c r="AY1752" s="13">
        <f t="shared" si="2334"/>
        <v>2.408929169457883E-4</v>
      </c>
      <c r="AZ1752" s="13">
        <f t="shared" si="2335"/>
        <v>1.8542255882433788E-4</v>
      </c>
      <c r="BA1752" s="13">
        <f t="shared" si="2336"/>
        <v>9.5150231776227844E-5</v>
      </c>
      <c r="BB1752" s="13">
        <f t="shared" si="2337"/>
        <v>3.6620004590353845E-5</v>
      </c>
      <c r="BC1752" s="13">
        <f t="shared" si="2338"/>
        <v>1.1275009728626446E-5</v>
      </c>
      <c r="BD1752" s="13">
        <f t="shared" si="2339"/>
        <v>1.3542490125231289E-3</v>
      </c>
      <c r="BE1752" s="13">
        <f t="shared" si="2340"/>
        <v>1.4549896055911621E-3</v>
      </c>
      <c r="BF1752" s="13">
        <f t="shared" si="2341"/>
        <v>7.8161207163596495E-4</v>
      </c>
      <c r="BG1752" s="13">
        <f t="shared" si="2342"/>
        <v>2.7991834818130279E-4</v>
      </c>
      <c r="BH1752" s="13">
        <f t="shared" si="2343"/>
        <v>7.5185265643877927E-5</v>
      </c>
      <c r="BI1752" s="13">
        <f t="shared" si="2344"/>
        <v>1.6155637404030883E-5</v>
      </c>
      <c r="BJ1752" s="14">
        <f t="shared" si="2345"/>
        <v>0.26479119064807316</v>
      </c>
      <c r="BK1752" s="14">
        <f t="shared" si="2346"/>
        <v>0.25496966077779609</v>
      </c>
      <c r="BL1752" s="14">
        <f t="shared" si="2347"/>
        <v>0.4347320522090044</v>
      </c>
      <c r="BM1752" s="14">
        <f t="shared" si="2348"/>
        <v>0.48383891430447185</v>
      </c>
      <c r="BN1752" s="14">
        <f t="shared" si="2349"/>
        <v>0.51495844617350484</v>
      </c>
    </row>
    <row r="1753" spans="1:66" x14ac:dyDescent="0.25">
      <c r="A1753" t="s">
        <v>339</v>
      </c>
      <c r="B1753" t="s">
        <v>127</v>
      </c>
      <c r="C1753" t="s">
        <v>123</v>
      </c>
      <c r="D1753" t="s">
        <v>411</v>
      </c>
      <c r="E1753" s="10">
        <f>VLOOKUP(A1753,home!$A$2:$E$405,3,FALSE)</f>
        <v>1.2710999999999999</v>
      </c>
      <c r="F1753" s="10">
        <f>VLOOKUP(B1753,home!$B$2:$E$405,3,FALSE)</f>
        <v>0.74529999999999996</v>
      </c>
      <c r="G1753" s="10">
        <f>VLOOKUP(C1753,away!$B$2:$E$405,4,FALSE)</f>
        <v>0.82809999999999995</v>
      </c>
      <c r="H1753" s="10">
        <f>VLOOKUP(A1753,away!$A$2:$E$405,3,FALSE)</f>
        <v>0.94469999999999998</v>
      </c>
      <c r="I1753" s="10">
        <f>VLOOKUP(C1753,away!$B$2:$E$405,3,FALSE)</f>
        <v>0.8357</v>
      </c>
      <c r="J1753" s="10">
        <f>VLOOKUP(B1753,home!$B$2:$E$405,4,FALSE)</f>
        <v>0.8357</v>
      </c>
      <c r="K1753" s="12">
        <f t="shared" si="2294"/>
        <v>0.78450122232299979</v>
      </c>
      <c r="L1753" s="12">
        <f t="shared" si="2295"/>
        <v>0.65977327470299996</v>
      </c>
      <c r="M1753" s="13">
        <f t="shared" si="2296"/>
        <v>0.23591717309353238</v>
      </c>
      <c r="N1753" s="13">
        <f t="shared" si="2297"/>
        <v>0.1850773106588629</v>
      </c>
      <c r="O1753" s="13">
        <f t="shared" si="2298"/>
        <v>0.1556518458505943</v>
      </c>
      <c r="P1753" s="13">
        <f t="shared" si="2299"/>
        <v>0.12210906332662239</v>
      </c>
      <c r="Q1753" s="13">
        <f t="shared" si="2300"/>
        <v>7.2596688218065725E-2</v>
      </c>
      <c r="R1753" s="13">
        <f t="shared" si="2301"/>
        <v>5.1347464025206582E-2</v>
      </c>
      <c r="S1753" s="13">
        <f t="shared" si="2302"/>
        <v>1.5800697286027548E-2</v>
      </c>
      <c r="T1753" s="13">
        <f t="shared" si="2303"/>
        <v>4.7897354718225912E-2</v>
      </c>
      <c r="U1753" s="13">
        <f t="shared" si="2304"/>
        <v>4.0282148290960829E-2</v>
      </c>
      <c r="V1753" s="13">
        <f t="shared" si="2305"/>
        <v>9.087032632891179E-4</v>
      </c>
      <c r="W1753" s="13">
        <f t="shared" si="2306"/>
        <v>1.8984063547891436E-2</v>
      </c>
      <c r="X1753" s="13">
        <f t="shared" si="2307"/>
        <v>1.2525177774162181E-2</v>
      </c>
      <c r="Y1753" s="13">
        <f t="shared" si="2308"/>
        <v>4.1318887781481069E-3</v>
      </c>
      <c r="Z1753" s="13">
        <f t="shared" si="2309"/>
        <v>1.1292561495868341E-2</v>
      </c>
      <c r="AA1753" s="13">
        <f t="shared" si="2310"/>
        <v>8.8590282966663578E-3</v>
      </c>
      <c r="AB1753" s="13">
        <f t="shared" si="2311"/>
        <v>3.4749592636643995E-3</v>
      </c>
      <c r="AC1753" s="13">
        <f t="shared" si="2312"/>
        <v>2.939614962824458E-5</v>
      </c>
      <c r="AD1753" s="13">
        <f t="shared" si="2313"/>
        <v>3.7232552644945829E-3</v>
      </c>
      <c r="AE1753" s="13">
        <f t="shared" si="2314"/>
        <v>2.4565043184107747E-3</v>
      </c>
      <c r="AF1753" s="13">
        <f t="shared" si="2315"/>
        <v>8.1036794923996884E-4</v>
      </c>
      <c r="AG1753" s="13">
        <f t="shared" si="2316"/>
        <v>1.7821970519480288E-4</v>
      </c>
      <c r="AH1753" s="13">
        <f t="shared" si="2317"/>
        <v>1.8626325694785155E-3</v>
      </c>
      <c r="AI1753" s="13">
        <f t="shared" si="2318"/>
        <v>1.4612375274945255E-3</v>
      </c>
      <c r="AJ1753" s="13">
        <f t="shared" si="2319"/>
        <v>5.7317131321184646E-4</v>
      </c>
      <c r="AK1753" s="13">
        <f t="shared" si="2320"/>
        <v>1.4988453193839088E-4</v>
      </c>
      <c r="AL1753" s="13">
        <f t="shared" si="2321"/>
        <v>6.0860958097205904E-7</v>
      </c>
      <c r="AM1753" s="13">
        <f t="shared" si="2322"/>
        <v>5.8417966120330889E-4</v>
      </c>
      <c r="AN1753" s="13">
        <f t="shared" si="2323"/>
        <v>3.8542612808699611E-4</v>
      </c>
      <c r="AO1753" s="13">
        <f t="shared" si="2324"/>
        <v>1.2714692934202767E-4</v>
      </c>
      <c r="AP1753" s="13">
        <f t="shared" si="2325"/>
        <v>2.7962715313473511E-5</v>
      </c>
      <c r="AQ1753" s="13">
        <f t="shared" si="2326"/>
        <v>4.6122630629895351E-6</v>
      </c>
      <c r="AR1753" s="13">
        <f t="shared" si="2327"/>
        <v>2.4578303798666071E-4</v>
      </c>
      <c r="AS1753" s="13">
        <f t="shared" si="2328"/>
        <v>1.9281709372679566E-4</v>
      </c>
      <c r="AT1753" s="13">
        <f t="shared" si="2329"/>
        <v>7.5632622856719784E-5</v>
      </c>
      <c r="AU1753" s="13">
        <f t="shared" si="2330"/>
        <v>1.9777961692863714E-5</v>
      </c>
      <c r="AV1753" s="13">
        <f t="shared" si="2331"/>
        <v>3.8789587807772616E-6</v>
      </c>
      <c r="AW1753" s="13">
        <f t="shared" si="2332"/>
        <v>8.7503339613275589E-9</v>
      </c>
      <c r="AX1753" s="13">
        <f t="shared" si="2333"/>
        <v>7.6381609711705263E-5</v>
      </c>
      <c r="AY1753" s="13">
        <f t="shared" si="2334"/>
        <v>5.0394544766578235E-5</v>
      </c>
      <c r="AZ1753" s="13">
        <f t="shared" si="2335"/>
        <v>1.6624486913906125E-5</v>
      </c>
      <c r="BA1753" s="13">
        <f t="shared" si="2336"/>
        <v>3.6561307238150043E-6</v>
      </c>
      <c r="BB1753" s="13">
        <f t="shared" si="2337"/>
        <v>6.030543350984186E-7</v>
      </c>
      <c r="BC1753" s="13">
        <f t="shared" si="2338"/>
        <v>7.9575826698344812E-8</v>
      </c>
      <c r="BD1753" s="13">
        <f t="shared" si="2339"/>
        <v>2.7026846639818486E-5</v>
      </c>
      <c r="BE1753" s="13">
        <f t="shared" si="2340"/>
        <v>2.1202594224473864E-5</v>
      </c>
      <c r="BF1753" s="13">
        <f t="shared" si="2341"/>
        <v>8.3167305427591596E-6</v>
      </c>
      <c r="BG1753" s="13">
        <f t="shared" si="2342"/>
        <v>2.1748284255085294E-6</v>
      </c>
      <c r="BH1753" s="13">
        <f t="shared" si="2343"/>
        <v>4.2653888953856149E-7</v>
      </c>
      <c r="BI1753" s="13">
        <f t="shared" si="2344"/>
        <v>6.692405604225931E-8</v>
      </c>
      <c r="BJ1753" s="14">
        <f t="shared" si="2345"/>
        <v>0.34965789803198305</v>
      </c>
      <c r="BK1753" s="14">
        <f t="shared" si="2346"/>
        <v>0.37481603627344723</v>
      </c>
      <c r="BL1753" s="14">
        <f t="shared" si="2347"/>
        <v>0.26425947580703774</v>
      </c>
      <c r="BM1753" s="14">
        <f t="shared" si="2348"/>
        <v>0.17727604064101946</v>
      </c>
      <c r="BN1753" s="14">
        <f t="shared" si="2349"/>
        <v>0.82269954517288435</v>
      </c>
    </row>
    <row r="1754" spans="1:66" x14ac:dyDescent="0.25">
      <c r="A1754" t="s">
        <v>339</v>
      </c>
      <c r="B1754" t="s">
        <v>128</v>
      </c>
      <c r="C1754" t="s">
        <v>112</v>
      </c>
      <c r="D1754" t="s">
        <v>411</v>
      </c>
      <c r="E1754" s="10">
        <f>VLOOKUP(A1754,home!$A$2:$E$405,3,FALSE)</f>
        <v>1.2710999999999999</v>
      </c>
      <c r="F1754" s="10">
        <f>VLOOKUP(B1754,home!$B$2:$E$405,3,FALSE)</f>
        <v>0.5383</v>
      </c>
      <c r="G1754" s="10">
        <f>VLOOKUP(C1754,away!$B$2:$E$405,4,FALSE)</f>
        <v>0.91090000000000004</v>
      </c>
      <c r="H1754" s="10">
        <f>VLOOKUP(A1754,away!$A$2:$E$405,3,FALSE)</f>
        <v>0.94469999999999998</v>
      </c>
      <c r="I1754" s="10">
        <f>VLOOKUP(C1754,away!$B$2:$E$405,3,FALSE)</f>
        <v>0.89139999999999997</v>
      </c>
      <c r="J1754" s="10">
        <f>VLOOKUP(B1754,home!$B$2:$E$405,4,FALSE)</f>
        <v>0.72430000000000005</v>
      </c>
      <c r="K1754" s="12">
        <f t="shared" si="2294"/>
        <v>0.62326795811699998</v>
      </c>
      <c r="L1754" s="12">
        <f t="shared" si="2295"/>
        <v>0.60993707159400001</v>
      </c>
      <c r="M1754" s="13">
        <f t="shared" si="2296"/>
        <v>0.29135727092869151</v>
      </c>
      <c r="N1754" s="13">
        <f t="shared" si="2297"/>
        <v>0.18159365133426711</v>
      </c>
      <c r="O1754" s="13">
        <f t="shared" si="2298"/>
        <v>0.17770960061786578</v>
      </c>
      <c r="P1754" s="13">
        <f t="shared" si="2299"/>
        <v>0.11076069991488476</v>
      </c>
      <c r="Q1754" s="13">
        <f t="shared" si="2300"/>
        <v>5.6590752137059545E-2</v>
      </c>
      <c r="R1754" s="13">
        <f t="shared" si="2301"/>
        <v>5.4195836697500159E-2</v>
      </c>
      <c r="S1754" s="13">
        <f t="shared" si="2302"/>
        <v>1.0526537235995111E-2</v>
      </c>
      <c r="T1754" s="13">
        <f t="shared" si="2303"/>
        <v>3.4516797637779997E-2</v>
      </c>
      <c r="U1754" s="13">
        <f t="shared" si="2304"/>
        <v>3.3778528476893298E-2</v>
      </c>
      <c r="V1754" s="13">
        <f t="shared" si="2305"/>
        <v>4.4463418790216004E-4</v>
      </c>
      <c r="W1754" s="13">
        <f t="shared" si="2306"/>
        <v>1.1757067510923454E-2</v>
      </c>
      <c r="X1754" s="13">
        <f t="shared" si="2307"/>
        <v>7.1710713281456107E-3</v>
      </c>
      <c r="Y1754" s="13">
        <f t="shared" si="2308"/>
        <v>2.1869511230404146E-3</v>
      </c>
      <c r="Z1754" s="13">
        <f t="shared" si="2309"/>
        <v>1.1018683309286631E-2</v>
      </c>
      <c r="AA1754" s="13">
        <f t="shared" si="2310"/>
        <v>6.8675922473169461E-3</v>
      </c>
      <c r="AB1754" s="13">
        <f t="shared" si="2311"/>
        <v>2.1401750985826861E-3</v>
      </c>
      <c r="AC1754" s="13">
        <f t="shared" si="2312"/>
        <v>1.056434804706291E-5</v>
      </c>
      <c r="AD1754" s="13">
        <f t="shared" si="2313"/>
        <v>1.8319508652442449E-3</v>
      </c>
      <c r="AE1754" s="13">
        <f t="shared" si="2314"/>
        <v>1.1173747460511692E-3</v>
      </c>
      <c r="AF1754" s="13">
        <f t="shared" si="2315"/>
        <v>3.4076414023976974E-4</v>
      </c>
      <c r="AG1754" s="13">
        <f t="shared" si="2316"/>
        <v>6.9281560600697431E-5</v>
      </c>
      <c r="AH1754" s="13">
        <f t="shared" si="2317"/>
        <v>1.6801758576219931E-3</v>
      </c>
      <c r="AI1754" s="13">
        <f t="shared" si="2318"/>
        <v>1.0471997760575389E-3</v>
      </c>
      <c r="AJ1754" s="13">
        <f t="shared" si="2319"/>
        <v>3.2634303308198094E-4</v>
      </c>
      <c r="AK1754" s="13">
        <f t="shared" si="2320"/>
        <v>6.7799718624904964E-5</v>
      </c>
      <c r="AL1754" s="13">
        <f t="shared" si="2321"/>
        <v>1.6064326524029189E-7</v>
      </c>
      <c r="AM1754" s="13">
        <f t="shared" si="2322"/>
        <v>2.2835925503029042E-4</v>
      </c>
      <c r="AN1754" s="13">
        <f t="shared" si="2323"/>
        <v>1.3928477528456275E-4</v>
      </c>
      <c r="AO1754" s="13">
        <f t="shared" si="2324"/>
        <v>4.2477473977347266E-5</v>
      </c>
      <c r="AP1754" s="13">
        <f t="shared" si="2325"/>
        <v>8.6361953621511779E-6</v>
      </c>
      <c r="AQ1754" s="13">
        <f t="shared" si="2326"/>
        <v>1.3168839272260435E-6</v>
      </c>
      <c r="AR1754" s="13">
        <f t="shared" si="2327"/>
        <v>2.0496030847217924E-4</v>
      </c>
      <c r="AS1754" s="13">
        <f t="shared" si="2328"/>
        <v>1.2774519295648561E-4</v>
      </c>
      <c r="AT1754" s="13">
        <f t="shared" si="2329"/>
        <v>3.9809742786625472E-5</v>
      </c>
      <c r="AU1754" s="13">
        <f t="shared" si="2330"/>
        <v>8.2707123665943448E-6</v>
      </c>
      <c r="AV1754" s="13">
        <f t="shared" si="2331"/>
        <v>1.2887175022250692E-6</v>
      </c>
      <c r="AW1754" s="13">
        <f t="shared" si="2332"/>
        <v>1.6963671476367532E-9</v>
      </c>
      <c r="AX1754" s="13">
        <f t="shared" si="2333"/>
        <v>2.3721501099974722E-5</v>
      </c>
      <c r="AY1754" s="13">
        <f t="shared" si="2334"/>
        <v>1.4468622914732433E-5</v>
      </c>
      <c r="AZ1754" s="13">
        <f t="shared" si="2335"/>
        <v>4.4124747453048716E-6</v>
      </c>
      <c r="BA1754" s="13">
        <f t="shared" si="2336"/>
        <v>8.9711064154457825E-7</v>
      </c>
      <c r="BB1754" s="13">
        <f t="shared" si="2337"/>
        <v>1.3679525939987866E-7</v>
      </c>
      <c r="BC1754" s="13">
        <f t="shared" si="2338"/>
        <v>1.6687299985260722E-8</v>
      </c>
      <c r="BD1754" s="13">
        <f t="shared" si="2339"/>
        <v>2.0835481723753975E-5</v>
      </c>
      <c r="BE1754" s="13">
        <f t="shared" si="2340"/>
        <v>1.2986088150348209E-5</v>
      </c>
      <c r="BF1754" s="13">
        <f t="shared" si="2341"/>
        <v>4.0469063226974486E-6</v>
      </c>
      <c r="BG1754" s="13">
        <f t="shared" si="2342"/>
        <v>8.4076901347947221E-7</v>
      </c>
      <c r="BH1754" s="13">
        <f t="shared" si="2343"/>
        <v>1.3100609656984873E-7</v>
      </c>
      <c r="BI1754" s="13">
        <f t="shared" si="2344"/>
        <v>1.633038046199363E-8</v>
      </c>
      <c r="BJ1754" s="14">
        <f t="shared" si="2345"/>
        <v>0.29763939015889457</v>
      </c>
      <c r="BK1754" s="14">
        <f t="shared" si="2346"/>
        <v>0.41311433588170055</v>
      </c>
      <c r="BL1754" s="14">
        <f t="shared" si="2347"/>
        <v>0.27823418277931666</v>
      </c>
      <c r="BM1754" s="14">
        <f t="shared" si="2348"/>
        <v>0.12778431357238201</v>
      </c>
      <c r="BN1754" s="14">
        <f t="shared" si="2349"/>
        <v>0.87220781163026895</v>
      </c>
    </row>
    <row r="1755" spans="1:66" x14ac:dyDescent="0.25">
      <c r="A1755" t="s">
        <v>341</v>
      </c>
      <c r="B1755" t="s">
        <v>150</v>
      </c>
      <c r="C1755" t="s">
        <v>145</v>
      </c>
      <c r="D1755" t="s">
        <v>411</v>
      </c>
      <c r="E1755" s="10">
        <f>VLOOKUP(A1755,home!$A$2:$E$405,3,FALSE)</f>
        <v>1.4705999999999999</v>
      </c>
      <c r="F1755" s="10">
        <f>VLOOKUP(B1755,home!$B$2:$E$405,3,FALSE)</f>
        <v>0.93500000000000005</v>
      </c>
      <c r="G1755" s="10">
        <f>VLOOKUP(C1755,away!$B$2:$E$405,4,FALSE)</f>
        <v>0.68</v>
      </c>
      <c r="H1755" s="10">
        <f>VLOOKUP(A1755,away!$A$2:$E$405,3,FALSE)</f>
        <v>1.2646999999999999</v>
      </c>
      <c r="I1755" s="10">
        <f>VLOOKUP(C1755,away!$B$2:$E$405,3,FALSE)</f>
        <v>1.1420999999999999</v>
      </c>
      <c r="J1755" s="10">
        <f>VLOOKUP(B1755,home!$B$2:$E$405,4,FALSE)</f>
        <v>1.3836999999999999</v>
      </c>
      <c r="K1755" s="12">
        <f t="shared" si="2294"/>
        <v>0.93500748</v>
      </c>
      <c r="L1755" s="12">
        <f t="shared" si="2295"/>
        <v>1.9986354719189996</v>
      </c>
      <c r="M1755" s="13">
        <f t="shared" si="2296"/>
        <v>5.3202869191434743E-2</v>
      </c>
      <c r="N1755" s="13">
        <f t="shared" si="2297"/>
        <v>4.9745080651453034E-2</v>
      </c>
      <c r="O1755" s="13">
        <f t="shared" si="2298"/>
        <v>0.10633314157386796</v>
      </c>
      <c r="P1755" s="13">
        <f t="shared" si="2299"/>
        <v>9.9422282743465498E-2</v>
      </c>
      <c r="Q1755" s="13">
        <f t="shared" si="2300"/>
        <v>2.3256011251155929E-2</v>
      </c>
      <c r="R1755" s="13">
        <f t="shared" si="2301"/>
        <v>0.10626059429505873</v>
      </c>
      <c r="S1755" s="13">
        <f t="shared" si="2302"/>
        <v>4.644857719211589E-2</v>
      </c>
      <c r="T1755" s="13">
        <f t="shared" si="2303"/>
        <v>4.6480289021907581E-2</v>
      </c>
      <c r="U1755" s="13">
        <f t="shared" si="2304"/>
        <v>9.9354450495125229E-2</v>
      </c>
      <c r="V1755" s="13">
        <f t="shared" si="2305"/>
        <v>9.6444747870220726E-3</v>
      </c>
      <c r="W1755" s="13">
        <f t="shared" si="2306"/>
        <v>7.2481814915983179E-3</v>
      </c>
      <c r="X1755" s="13">
        <f t="shared" si="2307"/>
        <v>1.4486472636015157E-2</v>
      </c>
      <c r="Y1755" s="13">
        <f t="shared" si="2308"/>
        <v>1.447658903666192E-2</v>
      </c>
      <c r="Z1755" s="13">
        <f t="shared" si="2309"/>
        <v>7.079206434176602E-2</v>
      </c>
      <c r="AA1755" s="13">
        <f t="shared" si="2310"/>
        <v>6.6191109684192506E-2</v>
      </c>
      <c r="AB1755" s="13">
        <f t="shared" si="2311"/>
        <v>3.0944591332110215E-2</v>
      </c>
      <c r="AC1755" s="13">
        <f t="shared" si="2312"/>
        <v>1.1264379555091556E-3</v>
      </c>
      <c r="AD1755" s="13">
        <f t="shared" si="2313"/>
        <v>1.6942759777604957E-3</v>
      </c>
      <c r="AE1755" s="13">
        <f t="shared" si="2314"/>
        <v>3.3862400683723716E-3</v>
      </c>
      <c r="AF1755" s="13">
        <f t="shared" si="2315"/>
        <v>3.3839297585412215E-3</v>
      </c>
      <c r="AG1755" s="13">
        <f t="shared" si="2316"/>
        <v>2.2544140166342605E-3</v>
      </c>
      <c r="AH1755" s="13">
        <f t="shared" si="2317"/>
        <v>3.5371882730956428E-2</v>
      </c>
      <c r="AI1755" s="13">
        <f t="shared" si="2318"/>
        <v>3.3072974935127085E-2</v>
      </c>
      <c r="AJ1755" s="13">
        <f t="shared" si="2319"/>
        <v>1.546173947509817E-2</v>
      </c>
      <c r="AK1755" s="13">
        <f t="shared" si="2320"/>
        <v>4.8189473543426876E-3</v>
      </c>
      <c r="AL1755" s="13">
        <f t="shared" si="2321"/>
        <v>8.4200746769975041E-5</v>
      </c>
      <c r="AM1755" s="13">
        <f t="shared" si="2322"/>
        <v>3.1683214247807553E-4</v>
      </c>
      <c r="AN1755" s="13">
        <f t="shared" si="2323"/>
        <v>6.3323195860077606E-4</v>
      </c>
      <c r="AO1755" s="13">
        <f t="shared" si="2324"/>
        <v>6.3279992720612749E-4</v>
      </c>
      <c r="AP1755" s="13">
        <f t="shared" si="2325"/>
        <v>4.2157879371397576E-4</v>
      </c>
      <c r="AQ1755" s="13">
        <f t="shared" si="2326"/>
        <v>2.1064558283139363E-4</v>
      </c>
      <c r="AR1755" s="13">
        <f t="shared" si="2327"/>
        <v>1.4139099906929726E-2</v>
      </c>
      <c r="AS1755" s="13">
        <f t="shared" si="2328"/>
        <v>1.3220164173446597E-2</v>
      </c>
      <c r="AT1755" s="13">
        <f t="shared" si="2329"/>
        <v>6.1804761945002925E-3</v>
      </c>
      <c r="AU1755" s="13">
        <f t="shared" si="2330"/>
        <v>1.926263823939903E-3</v>
      </c>
      <c r="AV1755" s="13">
        <f t="shared" si="2331"/>
        <v>4.5026777095930298E-4</v>
      </c>
      <c r="AW1755" s="13">
        <f t="shared" si="2332"/>
        <v>4.3708119191285646E-6</v>
      </c>
      <c r="AX1755" s="13">
        <f t="shared" si="2333"/>
        <v>4.9373403853571038E-5</v>
      </c>
      <c r="AY1755" s="13">
        <f t="shared" si="2334"/>
        <v>9.867943631112927E-5</v>
      </c>
      <c r="AZ1755" s="13">
        <f t="shared" si="2335"/>
        <v>9.8612110880197395E-5</v>
      </c>
      <c r="BA1755" s="13">
        <f t="shared" si="2336"/>
        <v>6.5696554255324026E-5</v>
      </c>
      <c r="BB1755" s="13">
        <f t="shared" si="2337"/>
        <v>3.2825865929385418E-5</v>
      </c>
      <c r="BC1755" s="13">
        <f t="shared" si="2338"/>
        <v>1.3121388008585411E-5</v>
      </c>
      <c r="BD1755" s="13">
        <f t="shared" si="2339"/>
        <v>4.7098177691660597E-3</v>
      </c>
      <c r="BE1755" s="13">
        <f t="shared" si="2340"/>
        <v>4.4037148436071785E-3</v>
      </c>
      <c r="BF1755" s="13">
        <f t="shared" si="2341"/>
        <v>2.0587531592798709E-3</v>
      </c>
      <c r="BG1755" s="13">
        <f t="shared" si="2342"/>
        <v>6.4164986780010369E-4</v>
      </c>
      <c r="BH1755" s="13">
        <f t="shared" si="2343"/>
        <v>1.4998685648352699E-4</v>
      </c>
      <c r="BI1755" s="13">
        <f t="shared" si="2344"/>
        <v>2.8047766542756855E-5</v>
      </c>
      <c r="BJ1755" s="14">
        <f t="shared" si="2345"/>
        <v>0.16898488107416881</v>
      </c>
      <c r="BK1755" s="14">
        <f t="shared" si="2346"/>
        <v>0.21002752205262845</v>
      </c>
      <c r="BL1755" s="14">
        <f t="shared" si="2347"/>
        <v>0.5457176740085341</v>
      </c>
      <c r="BM1755" s="14">
        <f t="shared" si="2348"/>
        <v>0.55720785314626975</v>
      </c>
      <c r="BN1755" s="14">
        <f t="shared" si="2349"/>
        <v>0.43821997970643589</v>
      </c>
    </row>
    <row r="1756" spans="1:66" x14ac:dyDescent="0.25">
      <c r="A1756" t="s">
        <v>341</v>
      </c>
      <c r="B1756" t="s">
        <v>152</v>
      </c>
      <c r="C1756" t="s">
        <v>149</v>
      </c>
      <c r="D1756" t="s">
        <v>411</v>
      </c>
      <c r="E1756" s="10">
        <f>VLOOKUP(A1756,home!$A$2:$E$405,3,FALSE)</f>
        <v>1.4705999999999999</v>
      </c>
      <c r="F1756" s="10">
        <f>VLOOKUP(B1756,home!$B$2:$E$405,3,FALSE)</f>
        <v>0.98219999999999996</v>
      </c>
      <c r="G1756" s="10">
        <f>VLOOKUP(C1756,away!$B$2:$E$405,4,FALSE)</f>
        <v>0.68</v>
      </c>
      <c r="H1756" s="10">
        <f>VLOOKUP(A1756,away!$A$2:$E$405,3,FALSE)</f>
        <v>1.2646999999999999</v>
      </c>
      <c r="I1756" s="10">
        <f>VLOOKUP(C1756,away!$B$2:$E$405,3,FALSE)</f>
        <v>1.0543</v>
      </c>
      <c r="J1756" s="10">
        <f>VLOOKUP(B1756,home!$B$2:$E$405,4,FALSE)</f>
        <v>0.96640000000000004</v>
      </c>
      <c r="K1756" s="12">
        <f t="shared" si="2294"/>
        <v>0.98220785759999996</v>
      </c>
      <c r="L1756" s="12">
        <f t="shared" si="2295"/>
        <v>1.2885718701440001</v>
      </c>
      <c r="M1756" s="13">
        <f t="shared" si="2296"/>
        <v>0.10323165610746492</v>
      </c>
      <c r="N1756" s="13">
        <f t="shared" si="2297"/>
        <v>0.10139494378181306</v>
      </c>
      <c r="O1756" s="13">
        <f t="shared" si="2298"/>
        <v>0.13302140816845837</v>
      </c>
      <c r="P1756" s="13">
        <f t="shared" si="2299"/>
        <v>0.13065467233207664</v>
      </c>
      <c r="Q1756" s="13">
        <f t="shared" si="2300"/>
        <v>4.9795455251703515E-2</v>
      </c>
      <c r="R1756" s="13">
        <f t="shared" si="2301"/>
        <v>8.57038223464094E-2</v>
      </c>
      <c r="S1756" s="13">
        <f t="shared" si="2302"/>
        <v>4.1340621776985838E-2</v>
      </c>
      <c r="T1756" s="13">
        <f t="shared" si="2303"/>
        <v>6.4165022898359486E-2</v>
      </c>
      <c r="U1756" s="13">
        <f t="shared" si="2304"/>
        <v>8.4178967734997764E-2</v>
      </c>
      <c r="V1756" s="13">
        <f t="shared" si="2305"/>
        <v>5.81361871600656E-3</v>
      </c>
      <c r="W1756" s="13">
        <f t="shared" si="2306"/>
        <v>1.6303162473664128E-2</v>
      </c>
      <c r="X1756" s="13">
        <f t="shared" si="2307"/>
        <v>2.1007796557950872E-2</v>
      </c>
      <c r="Y1756" s="13">
        <f t="shared" si="2308"/>
        <v>1.3535027849141722E-2</v>
      </c>
      <c r="Z1756" s="13">
        <f t="shared" si="2309"/>
        <v>3.6811844879800645E-2</v>
      </c>
      <c r="AA1756" s="13">
        <f t="shared" si="2310"/>
        <v>3.6156883293692522E-2</v>
      </c>
      <c r="AB1756" s="13">
        <f t="shared" si="2311"/>
        <v>1.7756787438695479E-2</v>
      </c>
      <c r="AC1756" s="13">
        <f t="shared" si="2312"/>
        <v>4.5987374237023052E-4</v>
      </c>
      <c r="AD1756" s="13">
        <f t="shared" si="2313"/>
        <v>4.0032735713405885E-3</v>
      </c>
      <c r="AE1756" s="13">
        <f t="shared" si="2314"/>
        <v>5.1585057125203932E-3</v>
      </c>
      <c r="AF1756" s="13">
        <f t="shared" si="2315"/>
        <v>3.323552676565456E-3</v>
      </c>
      <c r="AG1756" s="13">
        <f t="shared" si="2316"/>
        <v>1.427545495988016E-3</v>
      </c>
      <c r="AH1756" s="13">
        <f t="shared" si="2317"/>
        <v>1.1858676950053888E-2</v>
      </c>
      <c r="AI1756" s="13">
        <f t="shared" si="2318"/>
        <v>1.1647685681082931E-2</v>
      </c>
      <c r="AJ1756" s="13">
        <f t="shared" si="2319"/>
        <v>5.7202241994073304E-3</v>
      </c>
      <c r="AK1756" s="13">
        <f t="shared" si="2320"/>
        <v>1.8728163852971833E-3</v>
      </c>
      <c r="AL1756" s="13">
        <f t="shared" si="2321"/>
        <v>2.3281483757641031E-5</v>
      </c>
      <c r="AM1756" s="13">
        <f t="shared" si="2322"/>
        <v>7.8640935157862836E-4</v>
      </c>
      <c r="AN1756" s="13">
        <f t="shared" si="2323"/>
        <v>1.0133449688624037E-3</v>
      </c>
      <c r="AO1756" s="13">
        <f t="shared" si="2324"/>
        <v>6.5288391081402071E-4</v>
      </c>
      <c r="AP1756" s="13">
        <f t="shared" si="2325"/>
        <v>2.8042928064818385E-4</v>
      </c>
      <c r="AQ1756" s="13">
        <f t="shared" si="2326"/>
        <v>9.0338320651991722E-5</v>
      </c>
      <c r="AR1756" s="13">
        <f t="shared" si="2327"/>
        <v>3.056151506992893E-3</v>
      </c>
      <c r="AS1756" s="13">
        <f t="shared" si="2328"/>
        <v>3.0017760241845006E-3</v>
      </c>
      <c r="AT1756" s="13">
        <f t="shared" si="2329"/>
        <v>1.474183998854652E-3</v>
      </c>
      <c r="AU1756" s="13">
        <f t="shared" si="2330"/>
        <v>4.8265170240774287E-4</v>
      </c>
      <c r="AV1756" s="13">
        <f t="shared" si="2331"/>
        <v>1.1851607364722543E-4</v>
      </c>
      <c r="AW1756" s="13">
        <f t="shared" si="2332"/>
        <v>8.1850286650244067E-7</v>
      </c>
      <c r="AX1756" s="13">
        <f t="shared" si="2333"/>
        <v>1.2873624073510823E-4</v>
      </c>
      <c r="AY1756" s="13">
        <f t="shared" si="2334"/>
        <v>1.6588589847934664E-4</v>
      </c>
      <c r="AZ1756" s="13">
        <f t="shared" si="2335"/>
        <v>1.0687795121702473E-4</v>
      </c>
      <c r="BA1756" s="13">
        <f t="shared" si="2336"/>
        <v>4.5906640492293605E-5</v>
      </c>
      <c r="BB1756" s="13">
        <f t="shared" si="2337"/>
        <v>1.4788501397795764E-5</v>
      </c>
      <c r="BC1756" s="13">
        <f t="shared" si="2338"/>
        <v>3.8112093805569642E-6</v>
      </c>
      <c r="BD1756" s="13">
        <f t="shared" si="2339"/>
        <v>6.5634514380153949E-4</v>
      </c>
      <c r="BE1756" s="13">
        <f t="shared" si="2340"/>
        <v>6.4466735753947397E-4</v>
      </c>
      <c r="BF1756" s="13">
        <f t="shared" si="2341"/>
        <v>3.1659867205674995E-4</v>
      </c>
      <c r="BG1756" s="13">
        <f t="shared" si="2342"/>
        <v>1.0365523446662179E-4</v>
      </c>
      <c r="BH1756" s="13">
        <f t="shared" si="2343"/>
        <v>2.545274644362156E-5</v>
      </c>
      <c r="BI1756" s="13">
        <f t="shared" si="2344"/>
        <v>4.9999775108851117E-6</v>
      </c>
      <c r="BJ1756" s="14">
        <f t="shared" si="2345"/>
        <v>0.28340369854330461</v>
      </c>
      <c r="BK1756" s="14">
        <f t="shared" si="2346"/>
        <v>0.2816896100571411</v>
      </c>
      <c r="BL1756" s="14">
        <f t="shared" si="2347"/>
        <v>0.39780227063600077</v>
      </c>
      <c r="BM1756" s="14">
        <f t="shared" si="2348"/>
        <v>0.39574039873270839</v>
      </c>
      <c r="BN1756" s="14">
        <f t="shared" si="2349"/>
        <v>0.6038019579879258</v>
      </c>
    </row>
    <row r="1757" spans="1:66" x14ac:dyDescent="0.25">
      <c r="A1757" t="s">
        <v>341</v>
      </c>
      <c r="B1757" t="s">
        <v>148</v>
      </c>
      <c r="C1757" t="s">
        <v>154</v>
      </c>
      <c r="D1757" t="s">
        <v>411</v>
      </c>
      <c r="E1757" s="10">
        <f>VLOOKUP(A1757,home!$A$2:$E$405,3,FALSE)</f>
        <v>1.4705999999999999</v>
      </c>
      <c r="F1757" s="10">
        <f>VLOOKUP(B1757,home!$B$2:$E$405,3,FALSE)</f>
        <v>1.105</v>
      </c>
      <c r="G1757" s="10">
        <f>VLOOKUP(C1757,away!$B$2:$E$405,4,FALSE)</f>
        <v>2.125</v>
      </c>
      <c r="H1757" s="10">
        <f>VLOOKUP(A1757,away!$A$2:$E$405,3,FALSE)</f>
        <v>1.2646999999999999</v>
      </c>
      <c r="I1757" s="10">
        <f>VLOOKUP(C1757,away!$B$2:$E$405,3,FALSE)</f>
        <v>0.49419999999999997</v>
      </c>
      <c r="J1757" s="10">
        <f>VLOOKUP(B1757,home!$B$2:$E$405,4,FALSE)</f>
        <v>0.69189999999999996</v>
      </c>
      <c r="K1757" s="12">
        <f t="shared" si="2294"/>
        <v>3.4531526249999995</v>
      </c>
      <c r="L1757" s="12">
        <f t="shared" si="2295"/>
        <v>0.43244769860599991</v>
      </c>
      <c r="M1757" s="13">
        <f t="shared" si="2296"/>
        <v>2.0535497116632058E-2</v>
      </c>
      <c r="N1757" s="13">
        <f t="shared" si="2297"/>
        <v>7.0912205773977902E-2</v>
      </c>
      <c r="O1757" s="13">
        <f t="shared" si="2298"/>
        <v>8.8805284678176791E-3</v>
      </c>
      <c r="P1757" s="13">
        <f t="shared" si="2299"/>
        <v>3.0665820190031837E-2</v>
      </c>
      <c r="Q1757" s="13">
        <f t="shared" si="2300"/>
        <v>0.12243533475647599</v>
      </c>
      <c r="R1757" s="13">
        <f t="shared" si="2301"/>
        <v>1.9201820491564108E-3</v>
      </c>
      <c r="S1757" s="13">
        <f t="shared" si="2302"/>
        <v>1.1448377930497291E-2</v>
      </c>
      <c r="T1757" s="13">
        <f t="shared" si="2303"/>
        <v>5.2946878743493228E-2</v>
      </c>
      <c r="U1757" s="13">
        <f t="shared" si="2304"/>
        <v>6.6306816835223371E-3</v>
      </c>
      <c r="V1757" s="13">
        <f t="shared" si="2305"/>
        <v>1.8995503633441411E-3</v>
      </c>
      <c r="W1757" s="13">
        <f t="shared" si="2306"/>
        <v>0.14092929920235955</v>
      </c>
      <c r="X1757" s="13">
        <f t="shared" si="2307"/>
        <v>6.0944551106216764E-2</v>
      </c>
      <c r="Y1757" s="13">
        <f t="shared" si="2308"/>
        <v>1.3177665434229593E-2</v>
      </c>
      <c r="Z1757" s="13">
        <f t="shared" si="2309"/>
        <v>2.7679276935408097E-4</v>
      </c>
      <c r="AA1757" s="13">
        <f t="shared" si="2310"/>
        <v>9.5580767807606419E-4</v>
      </c>
      <c r="AB1757" s="13">
        <f t="shared" si="2311"/>
        <v>1.6502748962717582E-3</v>
      </c>
      <c r="AC1757" s="13">
        <f t="shared" si="2312"/>
        <v>1.7728834841865829E-4</v>
      </c>
      <c r="AD1757" s="13">
        <f t="shared" si="2313"/>
        <v>0.12166259487000956</v>
      </c>
      <c r="AE1757" s="13">
        <f t="shared" si="2314"/>
        <v>5.2612709157969763E-2</v>
      </c>
      <c r="AF1757" s="13">
        <f t="shared" si="2315"/>
        <v>1.1376122496395418E-2</v>
      </c>
      <c r="AG1757" s="13">
        <f t="shared" si="2316"/>
        <v>1.6398593308753809E-3</v>
      </c>
      <c r="AH1757" s="13">
        <f t="shared" si="2317"/>
        <v>2.9924599024488406E-5</v>
      </c>
      <c r="AI1757" s="13">
        <f t="shared" si="2318"/>
        <v>1.0333420767348455E-4</v>
      </c>
      <c r="AJ1757" s="13">
        <f t="shared" si="2319"/>
        <v>1.7841439523999419E-4</v>
      </c>
      <c r="AK1757" s="13">
        <f t="shared" si="2320"/>
        <v>2.0536404575359111E-4</v>
      </c>
      <c r="AL1757" s="13">
        <f t="shared" si="2321"/>
        <v>1.0589843690691124E-5</v>
      </c>
      <c r="AM1757" s="13">
        <f t="shared" si="2322"/>
        <v>8.402390176793699E-2</v>
      </c>
      <c r="AN1757" s="13">
        <f t="shared" si="2323"/>
        <v>3.6335942947440948E-2</v>
      </c>
      <c r="AO1757" s="13">
        <f t="shared" si="2324"/>
        <v>7.8566974521498759E-3</v>
      </c>
      <c r="AP1757" s="13">
        <f t="shared" si="2325"/>
        <v>1.1325369106086126E-3</v>
      </c>
      <c r="AQ1757" s="13">
        <f t="shared" si="2326"/>
        <v>1.2244074514476084E-4</v>
      </c>
      <c r="AR1757" s="13">
        <f t="shared" si="2327"/>
        <v>2.5881647959694736E-6</v>
      </c>
      <c r="AS1757" s="13">
        <f t="shared" si="2328"/>
        <v>8.9373280591345751E-6</v>
      </c>
      <c r="AT1757" s="13">
        <f t="shared" si="2329"/>
        <v>1.5430978923943361E-5</v>
      </c>
      <c r="AU1757" s="13">
        <f t="shared" si="2330"/>
        <v>1.776184179251156E-5</v>
      </c>
      <c r="AV1757" s="13">
        <f t="shared" si="2331"/>
        <v>1.5333587652661498E-5</v>
      </c>
      <c r="AW1757" s="13">
        <f t="shared" si="2332"/>
        <v>4.3927492507089572E-7</v>
      </c>
      <c r="AX1757" s="13">
        <f t="shared" si="2333"/>
        <v>4.835789282544898E-2</v>
      </c>
      <c r="AY1757" s="13">
        <f t="shared" si="2334"/>
        <v>2.0912259461801003E-2</v>
      </c>
      <c r="AZ1757" s="13">
        <f t="shared" si="2335"/>
        <v>4.5217292384536947E-3</v>
      </c>
      <c r="BA1757" s="13">
        <f t="shared" si="2336"/>
        <v>6.5180380096292051E-4</v>
      </c>
      <c r="BB1757" s="13">
        <f t="shared" si="2337"/>
        <v>7.0467763417264519E-5</v>
      </c>
      <c r="BC1757" s="13">
        <f t="shared" si="2338"/>
        <v>6.0947244231416261E-6</v>
      </c>
      <c r="BD1757" s="13">
        <f t="shared" si="2339"/>
        <v>1.8654098493834421E-7</v>
      </c>
      <c r="BE1757" s="13">
        <f t="shared" si="2340"/>
        <v>6.4415449180992866E-7</v>
      </c>
      <c r="BF1757" s="13">
        <f t="shared" si="2341"/>
        <v>1.1121818871494983E-6</v>
      </c>
      <c r="BG1757" s="13">
        <f t="shared" si="2342"/>
        <v>1.2801779343625808E-6</v>
      </c>
      <c r="BH1757" s="13">
        <f t="shared" si="2343"/>
        <v>1.1051624486278057E-6</v>
      </c>
      <c r="BI1757" s="13">
        <f t="shared" si="2344"/>
        <v>7.6325892210610679E-7</v>
      </c>
      <c r="BJ1757" s="14">
        <f t="shared" si="2345"/>
        <v>0.85262898850979141</v>
      </c>
      <c r="BK1757" s="14">
        <f t="shared" si="2346"/>
        <v>8.5649383254415679E-2</v>
      </c>
      <c r="BL1757" s="14">
        <f t="shared" si="2347"/>
        <v>2.0619655400429024E-2</v>
      </c>
      <c r="BM1757" s="14">
        <f t="shared" si="2348"/>
        <v>0.68291343139302263</v>
      </c>
      <c r="BN1757" s="14">
        <f t="shared" si="2349"/>
        <v>0.25534956835409184</v>
      </c>
    </row>
    <row r="1758" spans="1:66" x14ac:dyDescent="0.25">
      <c r="A1758" t="s">
        <v>341</v>
      </c>
      <c r="B1758" t="s">
        <v>319</v>
      </c>
      <c r="C1758" t="s">
        <v>147</v>
      </c>
      <c r="D1758" t="s">
        <v>411</v>
      </c>
      <c r="E1758" s="10">
        <f>VLOOKUP(A1758,home!$A$2:$E$405,3,FALSE)</f>
        <v>1.4705999999999999</v>
      </c>
      <c r="F1758" s="10">
        <f>VLOOKUP(B1758,home!$B$2:$E$405,3,FALSE)</f>
        <v>0.75549999999999995</v>
      </c>
      <c r="G1758" s="10">
        <f>VLOOKUP(C1758,away!$B$2:$E$405,4,FALSE)</f>
        <v>1.02</v>
      </c>
      <c r="H1758" s="10">
        <f>VLOOKUP(A1758,away!$A$2:$E$405,3,FALSE)</f>
        <v>1.2646999999999999</v>
      </c>
      <c r="I1758" s="10">
        <f>VLOOKUP(C1758,away!$B$2:$E$405,3,FALSE)</f>
        <v>1.0871999999999999</v>
      </c>
      <c r="J1758" s="10">
        <f>VLOOKUP(B1758,home!$B$2:$E$405,4,FALSE)</f>
        <v>1.1420999999999999</v>
      </c>
      <c r="K1758" s="12">
        <f t="shared" si="2294"/>
        <v>1.1332590659999999</v>
      </c>
      <c r="L1758" s="12">
        <f t="shared" si="2295"/>
        <v>1.5703667594639996</v>
      </c>
      <c r="M1758" s="13">
        <f t="shared" si="2296"/>
        <v>6.6962278509245576E-2</v>
      </c>
      <c r="N1758" s="13">
        <f t="shared" si="2297"/>
        <v>7.5885609200619514E-2</v>
      </c>
      <c r="O1758" s="13">
        <f t="shared" si="2298"/>
        <v>0.10515533630888979</v>
      </c>
      <c r="P1758" s="13">
        <f t="shared" si="2299"/>
        <v>0.11916823821032833</v>
      </c>
      <c r="Q1758" s="13">
        <f t="shared" si="2300"/>
        <v>4.2999027302767549E-2</v>
      </c>
      <c r="R1758" s="13">
        <f t="shared" si="2301"/>
        <v>8.2566222359869185E-2</v>
      </c>
      <c r="S1758" s="13">
        <f t="shared" si="2302"/>
        <v>5.3018913462572821E-2</v>
      </c>
      <c r="T1758" s="13">
        <f t="shared" si="2303"/>
        <v>6.7524243165551112E-2</v>
      </c>
      <c r="U1758" s="13">
        <f t="shared" si="2304"/>
        <v>9.3568920034693664E-2</v>
      </c>
      <c r="V1758" s="13">
        <f t="shared" si="2305"/>
        <v>1.0483797162985828E-2</v>
      </c>
      <c r="W1758" s="13">
        <f t="shared" si="2306"/>
        <v>1.6243012506680941E-2</v>
      </c>
      <c r="X1758" s="13">
        <f t="shared" si="2307"/>
        <v>2.5507486914049766E-2</v>
      </c>
      <c r="Y1758" s="13">
        <f t="shared" si="2308"/>
        <v>2.0028054783643359E-2</v>
      </c>
      <c r="Z1758" s="13">
        <f t="shared" si="2309"/>
        <v>4.3219750349483936E-2</v>
      </c>
      <c r="AA1758" s="13">
        <f t="shared" si="2310"/>
        <v>4.8979173913809342E-2</v>
      </c>
      <c r="AB1758" s="13">
        <f t="shared" si="2311"/>
        <v>2.7753046441507574E-2</v>
      </c>
      <c r="AC1758" s="13">
        <f t="shared" si="2312"/>
        <v>1.166081547590038E-3</v>
      </c>
      <c r="AD1758" s="13">
        <f t="shared" si="2313"/>
        <v>4.6018852955868918E-3</v>
      </c>
      <c r="AE1758" s="13">
        <f t="shared" si="2314"/>
        <v>7.2266476990558159E-3</v>
      </c>
      <c r="AF1758" s="13">
        <f t="shared" si="2315"/>
        <v>5.6742436644771268E-3</v>
      </c>
      <c r="AG1758" s="13">
        <f t="shared" si="2316"/>
        <v>2.9702145452646924E-3</v>
      </c>
      <c r="AH1758" s="13">
        <f t="shared" si="2317"/>
        <v>1.6967714825290539E-2</v>
      </c>
      <c r="AI1758" s="13">
        <f t="shared" si="2318"/>
        <v>1.9228816655063111E-2</v>
      </c>
      <c r="AJ1758" s="13">
        <f t="shared" si="2319"/>
        <v>1.0895615401401035E-2</v>
      </c>
      <c r="AK1758" s="13">
        <f t="shared" si="2320"/>
        <v>4.1158516444289818E-3</v>
      </c>
      <c r="AL1758" s="13">
        <f t="shared" si="2321"/>
        <v>8.3007858591126933E-5</v>
      </c>
      <c r="AM1758" s="13">
        <f t="shared" si="2322"/>
        <v>1.0430256463831863E-3</v>
      </c>
      <c r="AN1758" s="13">
        <f t="shared" si="2323"/>
        <v>1.6379328043486074E-3</v>
      </c>
      <c r="AO1758" s="13">
        <f t="shared" si="2324"/>
        <v>1.2860776150923523E-3</v>
      </c>
      <c r="AP1758" s="13">
        <f t="shared" si="2325"/>
        <v>6.7320451227725561E-4</v>
      </c>
      <c r="AQ1758" s="13">
        <f t="shared" si="2326"/>
        <v>2.6429449710034406E-4</v>
      </c>
      <c r="AR1758" s="13">
        <f t="shared" si="2327"/>
        <v>5.3291070691401533E-3</v>
      </c>
      <c r="AS1758" s="13">
        <f t="shared" si="2328"/>
        <v>6.0392588997877673E-3</v>
      </c>
      <c r="AT1758" s="13">
        <f t="shared" si="2329"/>
        <v>3.4220224500528373E-3</v>
      </c>
      <c r="AU1758" s="13">
        <f t="shared" si="2330"/>
        <v>1.2926793218593026E-3</v>
      </c>
      <c r="AV1758" s="13">
        <f t="shared" si="2331"/>
        <v>3.6623514023194668E-4</v>
      </c>
      <c r="AW1758" s="13">
        <f t="shared" si="2332"/>
        <v>4.1034297742517121E-6</v>
      </c>
      <c r="AX1758" s="13">
        <f t="shared" si="2333"/>
        <v>1.9700304497237585E-4</v>
      </c>
      <c r="AY1758" s="13">
        <f t="shared" si="2334"/>
        <v>3.0936703333781038E-4</v>
      </c>
      <c r="AZ1758" s="13">
        <f t="shared" si="2335"/>
        <v>2.4290985281384428E-4</v>
      </c>
      <c r="BA1758" s="13">
        <f t="shared" si="2336"/>
        <v>1.2715251946838463E-4</v>
      </c>
      <c r="BB1758" s="13">
        <f t="shared" si="2337"/>
        <v>4.9919022488812571E-5</v>
      </c>
      <c r="BC1758" s="13">
        <f t="shared" si="2338"/>
        <v>1.567823471627342E-5</v>
      </c>
      <c r="BD1758" s="13">
        <f t="shared" si="2339"/>
        <v>1.3947754331670526E-3</v>
      </c>
      <c r="BE1758" s="13">
        <f t="shared" si="2340"/>
        <v>1.5806419046706394E-3</v>
      </c>
      <c r="BF1758" s="13">
        <f t="shared" si="2341"/>
        <v>8.9563838428375513E-4</v>
      </c>
      <c r="BG1758" s="13">
        <f t="shared" si="2342"/>
        <v>3.3833010628238564E-4</v>
      </c>
      <c r="BH1758" s="13">
        <f t="shared" si="2343"/>
        <v>9.5853915061314284E-5</v>
      </c>
      <c r="BI1758" s="13">
        <f t="shared" si="2344"/>
        <v>2.1725463650965656E-5</v>
      </c>
      <c r="BJ1758" s="14">
        <f t="shared" si="2345"/>
        <v>0.2745069898606961</v>
      </c>
      <c r="BK1758" s="14">
        <f t="shared" si="2346"/>
        <v>0.25119168378465156</v>
      </c>
      <c r="BL1758" s="14">
        <f t="shared" si="2347"/>
        <v>0.43000696567314134</v>
      </c>
      <c r="BM1758" s="14">
        <f t="shared" si="2348"/>
        <v>0.50588341417268934</v>
      </c>
      <c r="BN1758" s="14">
        <f t="shared" si="2349"/>
        <v>0.49273671189171997</v>
      </c>
    </row>
    <row r="1759" spans="1:66" x14ac:dyDescent="0.25">
      <c r="A1759" t="s">
        <v>341</v>
      </c>
      <c r="B1759" t="s">
        <v>153</v>
      </c>
      <c r="C1759" t="s">
        <v>318</v>
      </c>
      <c r="D1759" t="s">
        <v>411</v>
      </c>
      <c r="E1759" s="10">
        <f>VLOOKUP(A1759,home!$A$2:$E$405,3,FALSE)</f>
        <v>1.4705999999999999</v>
      </c>
      <c r="F1759" s="10">
        <f>VLOOKUP(B1759,home!$B$2:$E$405,3,FALSE)</f>
        <v>0.51</v>
      </c>
      <c r="G1759" s="10">
        <f>VLOOKUP(C1759,away!$B$2:$E$405,4,FALSE)</f>
        <v>0.75549999999999995</v>
      </c>
      <c r="H1759" s="10">
        <f>VLOOKUP(A1759,away!$A$2:$E$405,3,FALSE)</f>
        <v>1.2646999999999999</v>
      </c>
      <c r="I1759" s="10">
        <f>VLOOKUP(C1759,away!$B$2:$E$405,3,FALSE)</f>
        <v>1.3178000000000001</v>
      </c>
      <c r="J1759" s="10">
        <f>VLOOKUP(B1759,home!$B$2:$E$405,4,FALSE)</f>
        <v>1.5813999999999999</v>
      </c>
      <c r="K1759" s="12">
        <f t="shared" si="2294"/>
        <v>0.56662953299999996</v>
      </c>
      <c r="L1759" s="12">
        <f t="shared" si="2295"/>
        <v>2.6355954931240002</v>
      </c>
      <c r="M1759" s="13">
        <f t="shared" si="2296"/>
        <v>4.0671607836410321E-2</v>
      </c>
      <c r="N1759" s="13">
        <f t="shared" si="2297"/>
        <v>2.3045734154704321E-2</v>
      </c>
      <c r="O1759" s="13">
        <f t="shared" si="2298"/>
        <v>0.1071939063117498</v>
      </c>
      <c r="P1759" s="13">
        <f t="shared" si="2299"/>
        <v>6.0739233073872544E-2</v>
      </c>
      <c r="Q1759" s="13">
        <f t="shared" si="2300"/>
        <v>6.5291967908611285E-3</v>
      </c>
      <c r="R1759" s="13">
        <f t="shared" si="2301"/>
        <v>0.14125988818280208</v>
      </c>
      <c r="S1759" s="13">
        <f t="shared" si="2302"/>
        <v>2.2677087473657067E-2</v>
      </c>
      <c r="T1759" s="13">
        <f t="shared" si="2303"/>
        <v>1.7208321635713276E-2</v>
      </c>
      <c r="U1759" s="13">
        <f t="shared" si="2304"/>
        <v>8.004202447265335E-2</v>
      </c>
      <c r="V1759" s="13">
        <f t="shared" si="2305"/>
        <v>3.7629004462583372E-3</v>
      </c>
      <c r="W1759" s="13">
        <f t="shared" si="2306"/>
        <v>1.2332119094902467E-3</v>
      </c>
      <c r="X1759" s="13">
        <f t="shared" si="2307"/>
        <v>3.2502477507193365E-3</v>
      </c>
      <c r="Y1759" s="13">
        <f t="shared" si="2308"/>
        <v>4.2831691616661517E-3</v>
      </c>
      <c r="Z1759" s="13">
        <f t="shared" si="2309"/>
        <v>0.12410130821793111</v>
      </c>
      <c r="AA1759" s="13">
        <f t="shared" si="2310"/>
        <v>7.0319466320215365E-2</v>
      </c>
      <c r="AB1759" s="13">
        <f t="shared" si="2311"/>
        <v>1.9922543180916429E-2</v>
      </c>
      <c r="AC1759" s="13">
        <f t="shared" si="2312"/>
        <v>3.512211887441892E-4</v>
      </c>
      <c r="AD1759" s="13">
        <f t="shared" si="2313"/>
        <v>1.7469357209112416E-4</v>
      </c>
      <c r="AE1759" s="13">
        <f t="shared" si="2314"/>
        <v>4.6042159128109947E-4</v>
      </c>
      <c r="AF1759" s="13">
        <f t="shared" si="2315"/>
        <v>6.0674253545872322E-4</v>
      </c>
      <c r="AG1759" s="13">
        <f t="shared" si="2316"/>
        <v>5.3304263064721323E-4</v>
      </c>
      <c r="AH1759" s="13">
        <f t="shared" si="2317"/>
        <v>8.1770212157492958E-2</v>
      </c>
      <c r="AI1759" s="13">
        <f t="shared" si="2318"/>
        <v>4.6333417128111155E-2</v>
      </c>
      <c r="AJ1759" s="13">
        <f t="shared" si="2319"/>
        <v>1.312694125479791E-2</v>
      </c>
      <c r="AK1759" s="13">
        <f t="shared" si="2320"/>
        <v>2.4793708643081917E-3</v>
      </c>
      <c r="AL1759" s="13">
        <f t="shared" si="2321"/>
        <v>2.0980636644040494E-5</v>
      </c>
      <c r="AM1759" s="13">
        <f t="shared" si="2322"/>
        <v>1.9797307434419102E-5</v>
      </c>
      <c r="AN1759" s="13">
        <f t="shared" si="2323"/>
        <v>5.2177694250145252E-5</v>
      </c>
      <c r="AO1759" s="13">
        <f t="shared" si="2324"/>
        <v>6.875964790364245E-5</v>
      </c>
      <c r="AP1759" s="13">
        <f t="shared" si="2325"/>
        <v>6.0407539374544383E-5</v>
      </c>
      <c r="AQ1759" s="13">
        <f t="shared" si="2326"/>
        <v>3.9802459631564955E-5</v>
      </c>
      <c r="AR1759" s="13">
        <f t="shared" si="2327"/>
        <v>4.3102640526816324E-2</v>
      </c>
      <c r="AS1759" s="13">
        <f t="shared" si="2328"/>
        <v>2.4423229072776807E-2</v>
      </c>
      <c r="AT1759" s="13">
        <f t="shared" si="2329"/>
        <v>6.9194614419297714E-3</v>
      </c>
      <c r="AU1759" s="13">
        <f t="shared" si="2330"/>
        <v>1.3069237351507246E-3</v>
      </c>
      <c r="AV1759" s="13">
        <f t="shared" si="2331"/>
        <v>1.8513539642876764E-4</v>
      </c>
      <c r="AW1759" s="13">
        <f t="shared" si="2332"/>
        <v>8.7035038210213668E-7</v>
      </c>
      <c r="AX1759" s="13">
        <f t="shared" si="2333"/>
        <v>1.8696231777037204E-6</v>
      </c>
      <c r="AY1759" s="13">
        <f t="shared" si="2334"/>
        <v>4.9275704209960971E-6</v>
      </c>
      <c r="AZ1759" s="13">
        <f t="shared" si="2335"/>
        <v>6.4935411968142245E-6</v>
      </c>
      <c r="BA1759" s="13">
        <f t="shared" si="2336"/>
        <v>5.7047826375795319E-6</v>
      </c>
      <c r="BB1759" s="13">
        <f t="shared" si="2337"/>
        <v>3.7588748522141663E-6</v>
      </c>
      <c r="BC1759" s="13">
        <f t="shared" si="2338"/>
        <v>1.9813747239425585E-6</v>
      </c>
      <c r="BD1759" s="13">
        <f t="shared" si="2339"/>
        <v>1.8933520852370173E-2</v>
      </c>
      <c r="BE1759" s="13">
        <f t="shared" si="2340"/>
        <v>1.0728292078624272E-2</v>
      </c>
      <c r="BF1759" s="13">
        <f t="shared" si="2341"/>
        <v>3.039483565199235E-3</v>
      </c>
      <c r="BG1759" s="13">
        <f t="shared" si="2342"/>
        <v>5.7408705103667264E-4</v>
      </c>
      <c r="BH1759" s="13">
        <f t="shared" si="2343"/>
        <v>8.1323669407564232E-5</v>
      </c>
      <c r="BI1759" s="13">
        <f t="shared" si="2344"/>
        <v>9.2160785636509016E-6</v>
      </c>
      <c r="BJ1759" s="14">
        <f t="shared" si="2345"/>
        <v>5.7590462148236182E-2</v>
      </c>
      <c r="BK1759" s="14">
        <f t="shared" si="2346"/>
        <v>0.12822795822600752</v>
      </c>
      <c r="BL1759" s="14">
        <f t="shared" si="2347"/>
        <v>0.67175108334135125</v>
      </c>
      <c r="BM1759" s="14">
        <f t="shared" si="2348"/>
        <v>0.6022271883630872</v>
      </c>
      <c r="BN1759" s="14">
        <f t="shared" si="2349"/>
        <v>0.37943956635040021</v>
      </c>
    </row>
    <row r="1760" spans="1:66" x14ac:dyDescent="0.25">
      <c r="A1760" t="s">
        <v>351</v>
      </c>
      <c r="B1760" t="s">
        <v>155</v>
      </c>
      <c r="C1760" t="s">
        <v>162</v>
      </c>
      <c r="D1760" t="s">
        <v>411</v>
      </c>
      <c r="E1760" s="10">
        <f>VLOOKUP(A1760,home!$A$2:$E$405,3,FALSE)</f>
        <v>1.3231999999999999</v>
      </c>
      <c r="F1760" s="10">
        <f>VLOOKUP(B1760,home!$B$2:$E$405,3,FALSE)</f>
        <v>0.70179999999999998</v>
      </c>
      <c r="G1760" s="10">
        <f>VLOOKUP(C1760,away!$B$2:$E$405,4,FALSE)</f>
        <v>1.7814000000000001</v>
      </c>
      <c r="H1760" s="10">
        <f>VLOOKUP(A1760,away!$A$2:$E$405,3,FALSE)</f>
        <v>1.1951000000000001</v>
      </c>
      <c r="I1760" s="10">
        <f>VLOOKUP(C1760,away!$B$2:$E$405,3,FALSE)</f>
        <v>0.83679999999999999</v>
      </c>
      <c r="J1760" s="10">
        <f>VLOOKUP(B1760,home!$B$2:$E$405,4,FALSE)</f>
        <v>1.0161</v>
      </c>
      <c r="K1760" s="12">
        <f t="shared" si="2294"/>
        <v>1.6542468032640001</v>
      </c>
      <c r="L1760" s="12">
        <f t="shared" si="2295"/>
        <v>1.0161606408480002</v>
      </c>
      <c r="M1760" s="13">
        <f t="shared" si="2296"/>
        <v>6.9224014645425505E-2</v>
      </c>
      <c r="N1760" s="13">
        <f t="shared" si="2297"/>
        <v>0.11451360493629546</v>
      </c>
      <c r="O1760" s="13">
        <f t="shared" si="2298"/>
        <v>7.0342719084166935E-2</v>
      </c>
      <c r="P1760" s="13">
        <f t="shared" si="2299"/>
        <v>0.1163642181778807</v>
      </c>
      <c r="Q1760" s="13">
        <f t="shared" si="2300"/>
        <v>9.4716882448051723E-2</v>
      </c>
      <c r="R1760" s="13">
        <f t="shared" si="2301"/>
        <v>3.5739751251778959E-2</v>
      </c>
      <c r="S1760" s="13">
        <f t="shared" si="2302"/>
        <v>4.8901495172976886E-2</v>
      </c>
      <c r="T1760" s="13">
        <f t="shared" si="2303"/>
        <v>9.6247567967536932E-2</v>
      </c>
      <c r="U1760" s="13">
        <f t="shared" si="2304"/>
        <v>5.9122369257705878E-2</v>
      </c>
      <c r="V1760" s="13">
        <f t="shared" si="2305"/>
        <v>9.1336066002203273E-3</v>
      </c>
      <c r="W1760" s="13">
        <f t="shared" si="2306"/>
        <v>5.2228366668273879E-2</v>
      </c>
      <c r="X1760" s="13">
        <f t="shared" si="2307"/>
        <v>5.3072410544077513E-2</v>
      </c>
      <c r="Y1760" s="13">
        <f t="shared" si="2308"/>
        <v>2.6965047354908983E-2</v>
      </c>
      <c r="Z1760" s="13">
        <f t="shared" si="2309"/>
        <v>1.2105776178585274E-2</v>
      </c>
      <c r="AA1760" s="13">
        <f t="shared" si="2310"/>
        <v>2.0025941544454168E-2</v>
      </c>
      <c r="AB1760" s="13">
        <f t="shared" si="2311"/>
        <v>1.6563924891132526E-2</v>
      </c>
      <c r="AC1760" s="13">
        <f t="shared" si="2312"/>
        <v>9.5958840712910369E-4</v>
      </c>
      <c r="AD1760" s="13">
        <f t="shared" si="2313"/>
        <v>2.1599652150173038E-2</v>
      </c>
      <c r="AE1760" s="13">
        <f t="shared" si="2314"/>
        <v>2.1948716371013716E-2</v>
      </c>
      <c r="AF1760" s="13">
        <f t="shared" si="2315"/>
        <v>1.1151710846680145E-2</v>
      </c>
      <c r="AG1760" s="13">
        <f t="shared" si="2316"/>
        <v>3.7773098801713633E-3</v>
      </c>
      <c r="AH1760" s="13">
        <f t="shared" si="2317"/>
        <v>3.0753533198984162E-3</v>
      </c>
      <c r="AI1760" s="13">
        <f t="shared" si="2318"/>
        <v>5.0873933983492841E-3</v>
      </c>
      <c r="AJ1760" s="13">
        <f t="shared" si="2319"/>
        <v>4.207902133082842E-3</v>
      </c>
      <c r="AK1760" s="13">
        <f t="shared" si="2320"/>
        <v>2.3203028840333528E-3</v>
      </c>
      <c r="AL1760" s="13">
        <f t="shared" si="2321"/>
        <v>6.4521975698798856E-5</v>
      </c>
      <c r="AM1760" s="13">
        <f t="shared" si="2322"/>
        <v>7.1462311042076211E-3</v>
      </c>
      <c r="AN1760" s="13">
        <f t="shared" si="2323"/>
        <v>7.2617187784995282E-3</v>
      </c>
      <c r="AO1760" s="13">
        <f t="shared" si="2324"/>
        <v>3.6895364038090185E-3</v>
      </c>
      <c r="AP1760" s="13">
        <f t="shared" si="2325"/>
        <v>1.2497205588421993E-3</v>
      </c>
      <c r="AQ1760" s="13">
        <f t="shared" si="2326"/>
        <v>3.1747921098850251E-4</v>
      </c>
      <c r="AR1760" s="13">
        <f t="shared" si="2327"/>
        <v>6.2501060007640009E-4</v>
      </c>
      <c r="AS1760" s="13">
        <f t="shared" si="2328"/>
        <v>1.0339217871824992E-3</v>
      </c>
      <c r="AT1760" s="13">
        <f t="shared" si="2329"/>
        <v>8.5518090563582586E-4</v>
      </c>
      <c r="AU1760" s="13">
        <f t="shared" si="2330"/>
        <v>4.7156009312015914E-4</v>
      </c>
      <c r="AV1760" s="13">
        <f t="shared" si="2331"/>
        <v>1.9501919414772442E-4</v>
      </c>
      <c r="AW1760" s="13">
        <f t="shared" si="2332"/>
        <v>3.0127828454796634E-6</v>
      </c>
      <c r="AX1760" s="13">
        <f t="shared" si="2333"/>
        <v>1.9702716599202062E-3</v>
      </c>
      <c r="AY1760" s="13">
        <f t="shared" si="2334"/>
        <v>2.0021125125891698E-3</v>
      </c>
      <c r="AZ1760" s="13">
        <f t="shared" si="2335"/>
        <v>1.0172339669212052E-3</v>
      </c>
      <c r="BA1760" s="13">
        <f t="shared" si="2336"/>
        <v>3.4455770657300177E-4</v>
      </c>
      <c r="BB1760" s="13">
        <f t="shared" si="2337"/>
        <v>8.7531494980084656E-5</v>
      </c>
      <c r="BC1760" s="13">
        <f t="shared" si="2338"/>
        <v>1.7789212006669275E-5</v>
      </c>
      <c r="BD1760" s="13">
        <f t="shared" si="2339"/>
        <v>1.0585186198507127E-4</v>
      </c>
      <c r="BE1760" s="13">
        <f t="shared" si="2340"/>
        <v>1.7510510430834625E-4</v>
      </c>
      <c r="BF1760" s="13">
        <f t="shared" si="2341"/>
        <v>1.4483352951864559E-4</v>
      </c>
      <c r="BG1760" s="13">
        <f t="shared" si="2342"/>
        <v>7.9863467737220555E-5</v>
      </c>
      <c r="BH1760" s="13">
        <f t="shared" si="2343"/>
        <v>3.3028471550468686E-5</v>
      </c>
      <c r="BI1760" s="13">
        <f t="shared" si="2344"/>
        <v>1.0927448695811751E-5</v>
      </c>
      <c r="BJ1760" s="14">
        <f t="shared" si="2345"/>
        <v>0.52132545177652012</v>
      </c>
      <c r="BK1760" s="14">
        <f t="shared" si="2346"/>
        <v>0.2466495574919205</v>
      </c>
      <c r="BL1760" s="14">
        <f t="shared" si="2347"/>
        <v>0.22021596022856055</v>
      </c>
      <c r="BM1760" s="14">
        <f t="shared" si="2348"/>
        <v>0.49739645540224331</v>
      </c>
      <c r="BN1760" s="14">
        <f t="shared" si="2349"/>
        <v>0.50090119054359927</v>
      </c>
    </row>
    <row r="1761" spans="1:66" x14ac:dyDescent="0.25">
      <c r="A1761" t="s">
        <v>351</v>
      </c>
      <c r="B1761" t="s">
        <v>156</v>
      </c>
      <c r="C1761" t="s">
        <v>165</v>
      </c>
      <c r="D1761" t="s">
        <v>411</v>
      </c>
      <c r="E1761" s="10">
        <f>VLOOKUP(A1761,home!$A$2:$E$405,3,FALSE)</f>
        <v>1.3231999999999999</v>
      </c>
      <c r="F1761" s="10">
        <f>VLOOKUP(B1761,home!$B$2:$E$405,3,FALSE)</f>
        <v>0.75570000000000004</v>
      </c>
      <c r="G1761" s="10">
        <f>VLOOKUP(C1761,away!$B$2:$E$405,4,FALSE)</f>
        <v>1.0257000000000001</v>
      </c>
      <c r="H1761" s="10">
        <f>VLOOKUP(A1761,away!$A$2:$E$405,3,FALSE)</f>
        <v>1.1951000000000001</v>
      </c>
      <c r="I1761" s="10">
        <f>VLOOKUP(C1761,away!$B$2:$E$405,3,FALSE)</f>
        <v>0.83679999999999999</v>
      </c>
      <c r="J1761" s="10">
        <f>VLOOKUP(B1761,home!$B$2:$E$405,4,FALSE)</f>
        <v>0.77700000000000002</v>
      </c>
      <c r="K1761" s="12">
        <f t="shared" si="2294"/>
        <v>1.0256407555680001</v>
      </c>
      <c r="L1761" s="12">
        <f t="shared" si="2295"/>
        <v>0.7770463713600001</v>
      </c>
      <c r="M1761" s="13">
        <f t="shared" si="2296"/>
        <v>0.16485530537649482</v>
      </c>
      <c r="N1761" s="13">
        <f t="shared" si="2297"/>
        <v>0.1690823199657415</v>
      </c>
      <c r="O1761" s="13">
        <f t="shared" si="2298"/>
        <v>0.12810021684225001</v>
      </c>
      <c r="P1761" s="13">
        <f t="shared" si="2299"/>
        <v>0.13138480319050994</v>
      </c>
      <c r="Q1761" s="13">
        <f t="shared" si="2300"/>
        <v>8.6708859201426736E-2</v>
      </c>
      <c r="R1761" s="13">
        <f t="shared" si="2301"/>
        <v>4.9769904333849757E-2</v>
      </c>
      <c r="S1761" s="13">
        <f t="shared" si="2302"/>
        <v>2.6177450689236735E-2</v>
      </c>
      <c r="T1761" s="13">
        <f t="shared" si="2303"/>
        <v>6.7376804407233787E-2</v>
      </c>
      <c r="U1761" s="13">
        <f t="shared" si="2304"/>
        <v>5.1046042285516735E-2</v>
      </c>
      <c r="V1761" s="13">
        <f t="shared" si="2305"/>
        <v>2.3180726738787128E-3</v>
      </c>
      <c r="W1761" s="13">
        <f t="shared" si="2306"/>
        <v>2.9644046621930216E-2</v>
      </c>
      <c r="X1761" s="13">
        <f t="shared" si="2307"/>
        <v>2.3034798859997541E-2</v>
      </c>
      <c r="Y1761" s="13">
        <f t="shared" si="2308"/>
        <v>8.9495534345842755E-3</v>
      </c>
      <c r="Z1761" s="13">
        <f t="shared" si="2309"/>
        <v>1.2891174521850766E-2</v>
      </c>
      <c r="AA1761" s="13">
        <f t="shared" si="2310"/>
        <v>1.322171397674997E-2</v>
      </c>
      <c r="AB1761" s="13">
        <f t="shared" si="2311"/>
        <v>6.7803643565089132E-3</v>
      </c>
      <c r="AC1761" s="13">
        <f t="shared" si="2312"/>
        <v>1.1546471060762342E-4</v>
      </c>
      <c r="AD1761" s="13">
        <f t="shared" si="2313"/>
        <v>7.6010355938523804E-3</v>
      </c>
      <c r="AE1761" s="13">
        <f t="shared" si="2314"/>
        <v>5.906357126781195E-3</v>
      </c>
      <c r="AF1761" s="13">
        <f t="shared" si="2315"/>
        <v>2.2947566866608014E-3</v>
      </c>
      <c r="AG1761" s="13">
        <f t="shared" si="2316"/>
        <v>5.9437745217462423E-4</v>
      </c>
      <c r="AH1761" s="13">
        <f t="shared" si="2317"/>
        <v>2.5042600961931553E-3</v>
      </c>
      <c r="AI1761" s="13">
        <f t="shared" si="2318"/>
        <v>2.5684712171983397E-3</v>
      </c>
      <c r="AJ1761" s="13">
        <f t="shared" si="2319"/>
        <v>1.3171643799309832E-3</v>
      </c>
      <c r="AK1761" s="13">
        <f t="shared" si="2320"/>
        <v>4.503124899465566E-4</v>
      </c>
      <c r="AL1761" s="13">
        <f t="shared" si="2321"/>
        <v>3.680878390655614E-6</v>
      </c>
      <c r="AM1761" s="13">
        <f t="shared" si="2322"/>
        <v>1.5591863779156039E-3</v>
      </c>
      <c r="AN1761" s="13">
        <f t="shared" si="2323"/>
        <v>1.2115601172332619E-3</v>
      </c>
      <c r="AO1761" s="13">
        <f t="shared" si="2324"/>
        <v>4.7071919639030108E-4</v>
      </c>
      <c r="AP1761" s="13">
        <f t="shared" si="2325"/>
        <v>1.2192354782819292E-4</v>
      </c>
      <c r="AQ1761" s="13">
        <f t="shared" si="2326"/>
        <v>2.3685062605808678E-5</v>
      </c>
      <c r="AR1761" s="13">
        <f t="shared" si="2327"/>
        <v>3.8918524413770735E-4</v>
      </c>
      <c r="AS1761" s="13">
        <f t="shared" si="2328"/>
        <v>3.9916424785331472E-4</v>
      </c>
      <c r="AT1761" s="13">
        <f t="shared" si="2329"/>
        <v>2.0469956038200306E-4</v>
      </c>
      <c r="AU1761" s="13">
        <f t="shared" si="2330"/>
        <v>6.9982737258211697E-5</v>
      </c>
      <c r="AV1761" s="13">
        <f t="shared" si="2331"/>
        <v>1.7944286879557266E-5</v>
      </c>
      <c r="AW1761" s="13">
        <f t="shared" si="2332"/>
        <v>8.1487534009162605E-8</v>
      </c>
      <c r="AX1761" s="13">
        <f t="shared" si="2333"/>
        <v>2.6652751578611544E-4</v>
      </c>
      <c r="AY1761" s="13">
        <f t="shared" si="2334"/>
        <v>2.0710423900919614E-4</v>
      </c>
      <c r="AZ1761" s="13">
        <f t="shared" si="2335"/>
        <v>8.0464798707684999E-5</v>
      </c>
      <c r="BA1761" s="13">
        <f t="shared" si="2336"/>
        <v>2.084162661933982E-5</v>
      </c>
      <c r="BB1761" s="13">
        <f t="shared" si="2337"/>
        <v>4.0487275844494975E-6</v>
      </c>
      <c r="BC1761" s="13">
        <f t="shared" si="2338"/>
        <v>6.2920981562432435E-7</v>
      </c>
      <c r="BD1761" s="13">
        <f t="shared" si="2339"/>
        <v>5.0402496957343511E-5</v>
      </c>
      <c r="BE1761" s="13">
        <f t="shared" si="2340"/>
        <v>5.1694855061843619E-5</v>
      </c>
      <c r="BF1761" s="13">
        <f t="shared" si="2341"/>
        <v>2.6510175102303769E-5</v>
      </c>
      <c r="BG1761" s="13">
        <f t="shared" si="2342"/>
        <v>9.0633053407222747E-6</v>
      </c>
      <c r="BH1761" s="13">
        <f t="shared" si="2343"/>
        <v>2.3239238344004706E-6</v>
      </c>
      <c r="BI1761" s="13">
        <f t="shared" si="2344"/>
        <v>4.7670219947939662E-7</v>
      </c>
      <c r="BJ1761" s="14">
        <f t="shared" si="2345"/>
        <v>0.40515959976987859</v>
      </c>
      <c r="BK1761" s="14">
        <f t="shared" si="2346"/>
        <v>0.32506188175812772</v>
      </c>
      <c r="BL1761" s="14">
        <f t="shared" si="2347"/>
        <v>0.25697989751315137</v>
      </c>
      <c r="BM1761" s="14">
        <f t="shared" si="2348"/>
        <v>0.26998412190126042</v>
      </c>
      <c r="BN1761" s="14">
        <f t="shared" si="2349"/>
        <v>0.72990140891027266</v>
      </c>
    </row>
    <row r="1762" spans="1:66" x14ac:dyDescent="0.25">
      <c r="A1762" t="s">
        <v>351</v>
      </c>
      <c r="B1762" t="s">
        <v>164</v>
      </c>
      <c r="C1762" t="s">
        <v>159</v>
      </c>
      <c r="D1762" t="s">
        <v>411</v>
      </c>
      <c r="E1762" s="10">
        <f>VLOOKUP(A1762,home!$A$2:$E$405,3,FALSE)</f>
        <v>1.3231999999999999</v>
      </c>
      <c r="F1762" s="10">
        <f>VLOOKUP(B1762,home!$B$2:$E$405,3,FALSE)</f>
        <v>0.97170000000000001</v>
      </c>
      <c r="G1762" s="10">
        <f>VLOOKUP(C1762,away!$B$2:$E$405,4,FALSE)</f>
        <v>1.1627000000000001</v>
      </c>
      <c r="H1762" s="10">
        <f>VLOOKUP(A1762,away!$A$2:$E$405,3,FALSE)</f>
        <v>1.1951000000000001</v>
      </c>
      <c r="I1762" s="10">
        <f>VLOOKUP(C1762,away!$B$2:$E$405,3,FALSE)</f>
        <v>1.2229000000000001</v>
      </c>
      <c r="J1762" s="10">
        <f>VLOOKUP(B1762,home!$B$2:$E$405,4,FALSE)</f>
        <v>0.89649999999999996</v>
      </c>
      <c r="K1762" s="12">
        <f t="shared" si="2294"/>
        <v>1.4949455246879999</v>
      </c>
      <c r="L1762" s="12">
        <f t="shared" si="2295"/>
        <v>1.3102238037350002</v>
      </c>
      <c r="M1762" s="13">
        <f t="shared" si="2296"/>
        <v>6.0496526523816499E-2</v>
      </c>
      <c r="N1762" s="13">
        <f t="shared" si="2297"/>
        <v>9.0439011585948345E-2</v>
      </c>
      <c r="O1762" s="13">
        <f t="shared" si="2298"/>
        <v>7.9263989094790183E-2</v>
      </c>
      <c r="P1762" s="13">
        <f t="shared" si="2299"/>
        <v>0.118495345766175</v>
      </c>
      <c r="Q1762" s="13">
        <f t="shared" si="2300"/>
        <v>6.760069781380984E-2</v>
      </c>
      <c r="R1762" s="13">
        <f t="shared" si="2301"/>
        <v>5.1926782645492803E-2</v>
      </c>
      <c r="S1762" s="13">
        <f t="shared" si="2302"/>
        <v>5.8024599820278966E-2</v>
      </c>
      <c r="T1762" s="13">
        <f t="shared" si="2303"/>
        <v>8.8572043424750252E-2</v>
      </c>
      <c r="U1762" s="13">
        <f t="shared" si="2304"/>
        <v>7.762771132732596E-2</v>
      </c>
      <c r="V1762" s="13">
        <f t="shared" si="2305"/>
        <v>1.2628172252613298E-2</v>
      </c>
      <c r="W1762" s="13">
        <f t="shared" si="2306"/>
        <v>3.3686453554180311E-2</v>
      </c>
      <c r="X1762" s="13">
        <f t="shared" si="2307"/>
        <v>4.4136793310100543E-2</v>
      </c>
      <c r="Y1762" s="13">
        <f t="shared" si="2308"/>
        <v>2.8914538607712731E-2</v>
      </c>
      <c r="Z1762" s="13">
        <f t="shared" si="2309"/>
        <v>2.2678568891166064E-2</v>
      </c>
      <c r="AA1762" s="13">
        <f t="shared" si="2310"/>
        <v>3.3903225070177199E-2</v>
      </c>
      <c r="AB1762" s="13">
        <f t="shared" si="2311"/>
        <v>2.5341737295575709E-2</v>
      </c>
      <c r="AC1762" s="13">
        <f t="shared" si="2312"/>
        <v>1.545935489452368E-3</v>
      </c>
      <c r="AD1762" s="13">
        <f t="shared" si="2313"/>
        <v>1.2589853245858002E-2</v>
      </c>
      <c r="AE1762" s="13">
        <f t="shared" si="2314"/>
        <v>1.6495525408253511E-2</v>
      </c>
      <c r="AF1762" s="13">
        <f t="shared" si="2315"/>
        <v>1.0806415022504632E-2</v>
      </c>
      <c r="AG1762" s="13">
        <f t="shared" si="2316"/>
        <v>4.7196073985083563E-3</v>
      </c>
      <c r="AH1762" s="13">
        <f t="shared" si="2317"/>
        <v>7.4285001989624674E-3</v>
      </c>
      <c r="AI1762" s="13">
        <f t="shared" si="2318"/>
        <v>1.1105203127582855E-2</v>
      </c>
      <c r="AJ1762" s="13">
        <f t="shared" si="2319"/>
        <v>8.3008368581655879E-3</v>
      </c>
      <c r="AK1762" s="13">
        <f t="shared" si="2320"/>
        <v>4.1364329707599488E-3</v>
      </c>
      <c r="AL1762" s="13">
        <f t="shared" si="2321"/>
        <v>1.2112177070711099E-4</v>
      </c>
      <c r="AM1762" s="13">
        <f t="shared" si="2322"/>
        <v>3.764228953274819E-3</v>
      </c>
      <c r="AN1762" s="13">
        <f t="shared" si="2323"/>
        <v>4.9319823772891519E-3</v>
      </c>
      <c r="AO1762" s="13">
        <f t="shared" si="2324"/>
        <v>3.2310003551628921E-3</v>
      </c>
      <c r="AP1762" s="13">
        <f t="shared" si="2325"/>
        <v>1.4111111917368873E-3</v>
      </c>
      <c r="AQ1762" s="13">
        <f t="shared" si="2326"/>
        <v>4.6221786828263374E-4</v>
      </c>
      <c r="AR1762" s="13">
        <f t="shared" si="2327"/>
        <v>1.9465995573461595E-3</v>
      </c>
      <c r="AS1762" s="13">
        <f t="shared" si="2328"/>
        <v>2.9100602966142825E-3</v>
      </c>
      <c r="AT1762" s="13">
        <f t="shared" si="2329"/>
        <v>2.175190808497878E-3</v>
      </c>
      <c r="AU1762" s="13">
        <f t="shared" si="2330"/>
        <v>1.083930588168792E-3</v>
      </c>
      <c r="AV1762" s="13">
        <f t="shared" si="2331"/>
        <v>4.051042954638417E-4</v>
      </c>
      <c r="AW1762" s="13">
        <f t="shared" si="2332"/>
        <v>6.5900781253486946E-6</v>
      </c>
      <c r="AX1762" s="13">
        <f t="shared" si="2333"/>
        <v>9.3788620459986447E-4</v>
      </c>
      <c r="AY1762" s="13">
        <f t="shared" si="2334"/>
        <v>1.2288408304614172E-3</v>
      </c>
      <c r="AZ1762" s="13">
        <f t="shared" si="2335"/>
        <v>8.0502825353601754E-4</v>
      </c>
      <c r="BA1762" s="13">
        <f t="shared" si="2336"/>
        <v>3.5158906015403504E-4</v>
      </c>
      <c r="BB1762" s="13">
        <f t="shared" si="2337"/>
        <v>1.1516508893665849E-4</v>
      </c>
      <c r="BC1762" s="13">
        <f t="shared" si="2338"/>
        <v>3.0178408176813619E-5</v>
      </c>
      <c r="BD1762" s="13">
        <f t="shared" si="2339"/>
        <v>4.2508017939582544E-4</v>
      </c>
      <c r="BE1762" s="13">
        <f t="shared" si="2340"/>
        <v>6.3547171182136127E-4</v>
      </c>
      <c r="BF1762" s="13">
        <f t="shared" si="2341"/>
        <v>4.7499779582658335E-4</v>
      </c>
      <c r="BG1762" s="13">
        <f t="shared" si="2342"/>
        <v>2.3669860970253843E-4</v>
      </c>
      <c r="BH1762" s="13">
        <f t="shared" si="2343"/>
        <v>8.8462881818670338E-5</v>
      </c>
      <c r="BI1762" s="13">
        <f t="shared" si="2344"/>
        <v>2.644943785516491E-5</v>
      </c>
      <c r="BJ1762" s="14">
        <f t="shared" si="2345"/>
        <v>0.41523016796323775</v>
      </c>
      <c r="BK1762" s="14">
        <f t="shared" si="2346"/>
        <v>0.25254054245350466</v>
      </c>
      <c r="BL1762" s="14">
        <f t="shared" si="2347"/>
        <v>0.30944246475134385</v>
      </c>
      <c r="BM1762" s="14">
        <f t="shared" si="2348"/>
        <v>0.53044713987688319</v>
      </c>
      <c r="BN1762" s="14">
        <f t="shared" si="2349"/>
        <v>0.46822235343003271</v>
      </c>
    </row>
    <row r="1763" spans="1:66" x14ac:dyDescent="0.25">
      <c r="A1763" t="s">
        <v>351</v>
      </c>
      <c r="B1763" t="s">
        <v>157</v>
      </c>
      <c r="C1763" t="s">
        <v>160</v>
      </c>
      <c r="D1763" t="s">
        <v>411</v>
      </c>
      <c r="E1763" s="10">
        <f>VLOOKUP(A1763,home!$A$2:$E$405,3,FALSE)</f>
        <v>1.3231999999999999</v>
      </c>
      <c r="F1763" s="10">
        <f>VLOOKUP(B1763,home!$B$2:$E$405,3,FALSE)</f>
        <v>0.81389999999999996</v>
      </c>
      <c r="G1763" s="10">
        <f>VLOOKUP(C1763,away!$B$2:$E$405,4,FALSE)</f>
        <v>1.1876</v>
      </c>
      <c r="H1763" s="10">
        <f>VLOOKUP(A1763,away!$A$2:$E$405,3,FALSE)</f>
        <v>1.1951000000000001</v>
      </c>
      <c r="I1763" s="10">
        <f>VLOOKUP(C1763,away!$B$2:$E$405,3,FALSE)</f>
        <v>0.83679999999999999</v>
      </c>
      <c r="J1763" s="10">
        <f>VLOOKUP(B1763,home!$B$2:$E$405,4,FALSE)</f>
        <v>1.4803999999999999</v>
      </c>
      <c r="K1763" s="12">
        <f t="shared" si="2294"/>
        <v>1.2789887652479999</v>
      </c>
      <c r="L1763" s="12">
        <f t="shared" si="2295"/>
        <v>1.4804883502720001</v>
      </c>
      <c r="M1763" s="13">
        <f t="shared" si="2296"/>
        <v>6.332487129677955E-2</v>
      </c>
      <c r="N1763" s="13">
        <f t="shared" si="2297"/>
        <v>8.0991798949356583E-2</v>
      </c>
      <c r="O1763" s="13">
        <f t="shared" si="2298"/>
        <v>9.3751734237355902E-2</v>
      </c>
      <c r="P1763" s="13">
        <f t="shared" si="2299"/>
        <v>0.11990741481209444</v>
      </c>
      <c r="Q1763" s="13">
        <f t="shared" si="2300"/>
        <v>5.1793800466725937E-2</v>
      </c>
      <c r="R1763" s="13">
        <f t="shared" si="2301"/>
        <v>6.9399175178101014E-2</v>
      </c>
      <c r="S1763" s="13">
        <f t="shared" si="2302"/>
        <v>5.6762010851693946E-2</v>
      </c>
      <c r="T1763" s="13">
        <f t="shared" si="2303"/>
        <v>7.6680118207300238E-2</v>
      </c>
      <c r="U1763" s="13">
        <f t="shared" si="2304"/>
        <v>8.8760765370269043E-2</v>
      </c>
      <c r="V1763" s="13">
        <f t="shared" si="2305"/>
        <v>1.1942272779476891E-2</v>
      </c>
      <c r="W1763" s="13">
        <f t="shared" si="2306"/>
        <v>2.2081229635479691E-2</v>
      </c>
      <c r="X1763" s="13">
        <f t="shared" si="2307"/>
        <v>3.2691003235008523E-2</v>
      </c>
      <c r="Y1763" s="13">
        <f t="shared" si="2308"/>
        <v>2.4199324724067196E-2</v>
      </c>
      <c r="Z1763" s="13">
        <f t="shared" si="2309"/>
        <v>3.4248223456554774E-2</v>
      </c>
      <c r="AA1763" s="13">
        <f t="shared" si="2310"/>
        <v>4.3803093030636571E-2</v>
      </c>
      <c r="AB1763" s="13">
        <f t="shared" si="2311"/>
        <v>2.8011831934648585E-2</v>
      </c>
      <c r="AC1763" s="13">
        <f t="shared" si="2312"/>
        <v>1.4133142186511874E-3</v>
      </c>
      <c r="AD1763" s="13">
        <f t="shared" si="2313"/>
        <v>7.0604111566599289E-3</v>
      </c>
      <c r="AE1763" s="13">
        <f t="shared" si="2314"/>
        <v>1.0452856465565482E-2</v>
      </c>
      <c r="AF1763" s="13">
        <f t="shared" si="2315"/>
        <v>7.737666112167526E-3</v>
      </c>
      <c r="AG1763" s="13">
        <f t="shared" si="2316"/>
        <v>3.8185081791194874E-3</v>
      </c>
      <c r="AH1763" s="13">
        <f t="shared" si="2317"/>
        <v>1.26760239612354E-2</v>
      </c>
      <c r="AI1763" s="13">
        <f t="shared" si="2318"/>
        <v>1.6212492234434522E-2</v>
      </c>
      <c r="AJ1763" s="13">
        <f t="shared" si="2319"/>
        <v>1.0367797712256103E-2</v>
      </c>
      <c r="AK1763" s="13">
        <f t="shared" si="2320"/>
        <v>4.4200989314464893E-3</v>
      </c>
      <c r="AL1763" s="13">
        <f t="shared" si="2321"/>
        <v>1.0704599997142493E-4</v>
      </c>
      <c r="AM1763" s="13">
        <f t="shared" si="2322"/>
        <v>1.8060373094799349E-3</v>
      </c>
      <c r="AN1763" s="13">
        <f t="shared" si="2323"/>
        <v>2.6738171968416304E-3</v>
      </c>
      <c r="AO1763" s="13">
        <f t="shared" si="2324"/>
        <v>1.979277605340485E-3</v>
      </c>
      <c r="AP1763" s="13">
        <f t="shared" si="2325"/>
        <v>9.7676581222028332E-4</v>
      </c>
      <c r="AQ1763" s="13">
        <f t="shared" si="2326"/>
        <v>3.6152260148402434E-4</v>
      </c>
      <c r="AR1763" s="13">
        <f t="shared" si="2327"/>
        <v>3.7533411604755459E-3</v>
      </c>
      <c r="AS1763" s="13">
        <f t="shared" si="2328"/>
        <v>4.8004811763911132E-3</v>
      </c>
      <c r="AT1763" s="13">
        <f t="shared" si="2329"/>
        <v>3.069880746194369E-3</v>
      </c>
      <c r="AU1763" s="13">
        <f t="shared" si="2330"/>
        <v>1.3087809950112479E-3</v>
      </c>
      <c r="AV1763" s="13">
        <f t="shared" si="2331"/>
        <v>4.184790471973712E-4</v>
      </c>
      <c r="AW1763" s="13">
        <f t="shared" si="2332"/>
        <v>5.6304054086047286E-6</v>
      </c>
      <c r="AX1763" s="13">
        <f t="shared" si="2333"/>
        <v>3.8498357140726009E-4</v>
      </c>
      <c r="AY1763" s="13">
        <f t="shared" si="2334"/>
        <v>5.6996369251455725E-4</v>
      </c>
      <c r="AZ1763" s="13">
        <f t="shared" si="2335"/>
        <v>4.2191230342290722E-4</v>
      </c>
      <c r="BA1763" s="13">
        <f t="shared" si="2336"/>
        <v>2.0821208335134654E-4</v>
      </c>
      <c r="BB1763" s="13">
        <f t="shared" si="2337"/>
        <v>7.7063890946882802E-5</v>
      </c>
      <c r="BC1763" s="13">
        <f t="shared" si="2338"/>
        <v>2.2818438554698356E-5</v>
      </c>
      <c r="BD1763" s="13">
        <f t="shared" si="2339"/>
        <v>9.2612964378007258E-4</v>
      </c>
      <c r="BE1763" s="13">
        <f t="shared" si="2340"/>
        <v>1.1845094095578449E-3</v>
      </c>
      <c r="BF1763" s="13">
        <f t="shared" si="2341"/>
        <v>7.5748711357751311E-4</v>
      </c>
      <c r="BG1763" s="13">
        <f t="shared" si="2342"/>
        <v>3.2293916936192488E-4</v>
      </c>
      <c r="BH1763" s="13">
        <f t="shared" si="2343"/>
        <v>1.0325889236810577E-4</v>
      </c>
      <c r="BI1763" s="13">
        <f t="shared" si="2344"/>
        <v>2.6413392650151911E-5</v>
      </c>
      <c r="BJ1763" s="14">
        <f t="shared" si="2345"/>
        <v>0.32698909163701467</v>
      </c>
      <c r="BK1763" s="14">
        <f t="shared" si="2346"/>
        <v>0.25402689365118197</v>
      </c>
      <c r="BL1763" s="14">
        <f t="shared" si="2347"/>
        <v>0.38407471333694893</v>
      </c>
      <c r="BM1763" s="14">
        <f t="shared" si="2348"/>
        <v>0.51960579385418082</v>
      </c>
      <c r="BN1763" s="14">
        <f t="shared" si="2349"/>
        <v>0.47916879494041342</v>
      </c>
    </row>
    <row r="1764" spans="1:66" x14ac:dyDescent="0.25">
      <c r="A1764" t="s">
        <v>351</v>
      </c>
      <c r="B1764" t="s">
        <v>161</v>
      </c>
      <c r="C1764" t="s">
        <v>166</v>
      </c>
      <c r="D1764" t="s">
        <v>411</v>
      </c>
      <c r="E1764" s="10">
        <f>VLOOKUP(A1764,home!$A$2:$E$405,3,FALSE)</f>
        <v>1.3231999999999999</v>
      </c>
      <c r="F1764" s="10">
        <f>VLOOKUP(B1764,home!$B$2:$E$405,3,FALSE)</f>
        <v>1.4035</v>
      </c>
      <c r="G1764" s="10">
        <f>VLOOKUP(C1764,away!$B$2:$E$405,4,FALSE)</f>
        <v>0.97170000000000001</v>
      </c>
      <c r="H1764" s="10">
        <f>VLOOKUP(A1764,away!$A$2:$E$405,3,FALSE)</f>
        <v>1.1951000000000001</v>
      </c>
      <c r="I1764" s="10">
        <f>VLOOKUP(C1764,away!$B$2:$E$405,3,FALSE)</f>
        <v>1.0161</v>
      </c>
      <c r="J1764" s="10">
        <f>VLOOKUP(B1764,home!$B$2:$E$405,4,FALSE)</f>
        <v>1.0161</v>
      </c>
      <c r="K1764" s="12">
        <f t="shared" si="2294"/>
        <v>1.8045549530399998</v>
      </c>
      <c r="L1764" s="12">
        <f t="shared" si="2295"/>
        <v>1.233892001871</v>
      </c>
      <c r="M1764" s="13">
        <f t="shared" si="2296"/>
        <v>4.7909236951943747E-2</v>
      </c>
      <c r="N1764" s="13">
        <f t="shared" si="2297"/>
        <v>8.6454850837997074E-2</v>
      </c>
      <c r="O1764" s="13">
        <f t="shared" si="2298"/>
        <v>5.9114824290745945E-2</v>
      </c>
      <c r="P1764" s="13">
        <f t="shared" si="2299"/>
        <v>0.10667594897195488</v>
      </c>
      <c r="Q1764" s="13">
        <f t="shared" si="2300"/>
        <v>7.8006264647021012E-2</v>
      </c>
      <c r="R1764" s="13">
        <f t="shared" si="2301"/>
        <v>3.6470654442180478E-2</v>
      </c>
      <c r="S1764" s="13">
        <f t="shared" si="2302"/>
        <v>5.9381858348536265E-2</v>
      </c>
      <c r="T1764" s="13">
        <f t="shared" si="2303"/>
        <v>9.6251306043791757E-2</v>
      </c>
      <c r="U1764" s="13">
        <f t="shared" si="2304"/>
        <v>6.5813300114247048E-2</v>
      </c>
      <c r="V1764" s="13">
        <f t="shared" si="2305"/>
        <v>1.4691242798225054E-2</v>
      </c>
      <c r="W1764" s="13">
        <f t="shared" si="2306"/>
        <v>4.6922197078976935E-2</v>
      </c>
      <c r="X1764" s="13">
        <f t="shared" si="2307"/>
        <v>5.7896923685964434E-2</v>
      </c>
      <c r="Y1764" s="13">
        <f t="shared" si="2308"/>
        <v>3.5719275534523594E-2</v>
      </c>
      <c r="Z1764" s="13">
        <f t="shared" si="2309"/>
        <v>1.5000282939735852E-2</v>
      </c>
      <c r="AA1764" s="13">
        <f t="shared" si="2310"/>
        <v>2.706883487590174E-2</v>
      </c>
      <c r="AB1764" s="13">
        <f t="shared" si="2311"/>
        <v>2.4423600024165191E-2</v>
      </c>
      <c r="AC1764" s="13">
        <f t="shared" si="2312"/>
        <v>2.0444938789283816E-3</v>
      </c>
      <c r="AD1764" s="13">
        <f t="shared" si="2313"/>
        <v>2.1168420786596708E-2</v>
      </c>
      <c r="AE1764" s="13">
        <f t="shared" si="2314"/>
        <v>2.6119545100821498E-2</v>
      </c>
      <c r="AF1764" s="13">
        <f t="shared" si="2315"/>
        <v>1.6114348896206259E-2</v>
      </c>
      <c r="AG1764" s="13">
        <f t="shared" si="2316"/>
        <v>6.6277887394625614E-3</v>
      </c>
      <c r="AH1764" s="13">
        <f t="shared" si="2317"/>
        <v>4.6271822862855166E-3</v>
      </c>
      <c r="AI1764" s="13">
        <f t="shared" si="2318"/>
        <v>8.3500047133354804E-3</v>
      </c>
      <c r="AJ1764" s="13">
        <f t="shared" si="2319"/>
        <v>7.5340211816784432E-3</v>
      </c>
      <c r="AK1764" s="13">
        <f t="shared" si="2320"/>
        <v>4.5318517465687026E-3</v>
      </c>
      <c r="AL1764" s="13">
        <f t="shared" si="2321"/>
        <v>1.820929228497676E-4</v>
      </c>
      <c r="AM1764" s="13">
        <f t="shared" si="2322"/>
        <v>7.6399157156975981E-3</v>
      </c>
      <c r="AN1764" s="13">
        <f t="shared" si="2323"/>
        <v>9.4268308965678223E-3</v>
      </c>
      <c r="AO1764" s="13">
        <f t="shared" si="2324"/>
        <v>5.8158456231327338E-3</v>
      </c>
      <c r="AP1764" s="13">
        <f t="shared" si="2325"/>
        <v>2.3920417994999811E-3</v>
      </c>
      <c r="AQ1764" s="13">
        <f t="shared" si="2326"/>
        <v>7.3788031113603469E-4</v>
      </c>
      <c r="AR1764" s="13">
        <f t="shared" si="2327"/>
        <v>1.1418886428493731E-3</v>
      </c>
      <c r="AS1764" s="13">
        <f t="shared" si="2328"/>
        <v>2.0606008062739596E-3</v>
      </c>
      <c r="AT1764" s="13">
        <f t="shared" si="2329"/>
        <v>1.8592336955999458E-3</v>
      </c>
      <c r="AU1764" s="13">
        <f t="shared" si="2330"/>
        <v>1.1183631247512487E-3</v>
      </c>
      <c r="AV1764" s="13">
        <f t="shared" si="2331"/>
        <v>5.0453692901678915E-4</v>
      </c>
      <c r="AW1764" s="13">
        <f t="shared" si="2332"/>
        <v>1.1262578402829389E-5</v>
      </c>
      <c r="AX1764" s="13">
        <f t="shared" si="2333"/>
        <v>2.2977746242617034E-3</v>
      </c>
      <c r="AY1764" s="13">
        <f t="shared" si="2334"/>
        <v>2.8352057309786577E-3</v>
      </c>
      <c r="AZ1764" s="13">
        <f t="shared" si="2335"/>
        <v>1.7491688375566945E-3</v>
      </c>
      <c r="BA1764" s="13">
        <f t="shared" si="2336"/>
        <v>7.1942847952773331E-4</v>
      </c>
      <c r="BB1764" s="13">
        <f t="shared" si="2337"/>
        <v>2.2192426170187103E-4</v>
      </c>
      <c r="BC1764" s="13">
        <f t="shared" si="2338"/>
        <v>5.476611430701305E-5</v>
      </c>
      <c r="BD1764" s="13">
        <f t="shared" si="2339"/>
        <v>2.3482787723986203E-4</v>
      </c>
      <c r="BE1764" s="13">
        <f t="shared" si="2340"/>
        <v>4.2375980898506205E-4</v>
      </c>
      <c r="BF1764" s="13">
        <f t="shared" si="2341"/>
        <v>3.8234893110163901E-4</v>
      </c>
      <c r="BG1764" s="13">
        <f t="shared" si="2342"/>
        <v>2.2998988580300413E-4</v>
      </c>
      <c r="BH1764" s="13">
        <f t="shared" si="2343"/>
        <v>1.0375734689372875E-4</v>
      </c>
      <c r="BI1764" s="13">
        <f t="shared" si="2344"/>
        <v>3.7447166850273543E-5</v>
      </c>
      <c r="BJ1764" s="14">
        <f t="shared" si="2345"/>
        <v>0.50517170374572973</v>
      </c>
      <c r="BK1764" s="14">
        <f t="shared" si="2346"/>
        <v>0.23372007960341676</v>
      </c>
      <c r="BL1764" s="14">
        <f t="shared" si="2347"/>
        <v>0.2460310278904734</v>
      </c>
      <c r="BM1764" s="14">
        <f t="shared" si="2348"/>
        <v>0.58246737088493661</v>
      </c>
      <c r="BN1764" s="14">
        <f t="shared" si="2349"/>
        <v>0.4146317801418431</v>
      </c>
    </row>
    <row r="1765" spans="1:66" x14ac:dyDescent="0.25">
      <c r="A1765" t="s">
        <v>351</v>
      </c>
      <c r="B1765" t="s">
        <v>163</v>
      </c>
      <c r="C1765" t="s">
        <v>158</v>
      </c>
      <c r="D1765" t="s">
        <v>411</v>
      </c>
      <c r="E1765" s="10">
        <f>VLOOKUP(A1765,home!$A$2:$E$405,3,FALSE)</f>
        <v>1.3231999999999999</v>
      </c>
      <c r="F1765" s="10">
        <f>VLOOKUP(B1765,home!$B$2:$E$405,3,FALSE)</f>
        <v>1.1335999999999999</v>
      </c>
      <c r="G1765" s="10">
        <f>VLOOKUP(C1765,away!$B$2:$E$405,4,FALSE)</f>
        <v>0.40689999999999998</v>
      </c>
      <c r="H1765" s="10">
        <f>VLOOKUP(A1765,away!$A$2:$E$405,3,FALSE)</f>
        <v>1.1951000000000001</v>
      </c>
      <c r="I1765" s="10">
        <f>VLOOKUP(C1765,away!$B$2:$E$405,3,FALSE)</f>
        <v>1.2229000000000001</v>
      </c>
      <c r="J1765" s="10">
        <f>VLOOKUP(B1765,home!$B$2:$E$405,4,FALSE)</f>
        <v>0.41839999999999999</v>
      </c>
      <c r="K1765" s="12">
        <f t="shared" si="2294"/>
        <v>0.61034166668799994</v>
      </c>
      <c r="L1765" s="12">
        <f t="shared" si="2295"/>
        <v>0.61148649133600008</v>
      </c>
      <c r="M1765" s="13">
        <f t="shared" si="2296"/>
        <v>0.29469093257840712</v>
      </c>
      <c r="N1765" s="13">
        <f t="shared" si="2297"/>
        <v>0.17986215494774599</v>
      </c>
      <c r="O1765" s="13">
        <f t="shared" si="2298"/>
        <v>0.18019952439090392</v>
      </c>
      <c r="P1765" s="13">
        <f t="shared" si="2299"/>
        <v>0.10998327805312919</v>
      </c>
      <c r="Q1765" s="13">
        <f t="shared" si="2300"/>
        <v>5.4888683712451286E-2</v>
      </c>
      <c r="R1765" s="13">
        <f t="shared" si="2301"/>
        <v>5.5094787455104904E-2</v>
      </c>
      <c r="S1765" s="13">
        <f t="shared" si="2302"/>
        <v>1.0261871094467348E-2</v>
      </c>
      <c r="T1765" s="13">
        <f t="shared" si="2303"/>
        <v>3.3563688617378296E-2</v>
      </c>
      <c r="U1765" s="13">
        <f t="shared" si="2304"/>
        <v>3.3626644401169831E-2</v>
      </c>
      <c r="V1765" s="13">
        <f t="shared" si="2305"/>
        <v>4.2554347138963258E-4</v>
      </c>
      <c r="W1765" s="13">
        <f t="shared" si="2306"/>
        <v>1.1166950233122665E-2</v>
      </c>
      <c r="X1765" s="13">
        <f t="shared" si="2307"/>
        <v>6.8284392169759072E-3</v>
      </c>
      <c r="Y1765" s="13">
        <f t="shared" si="2308"/>
        <v>2.0877491690448704E-3</v>
      </c>
      <c r="Z1765" s="13">
        <f t="shared" si="2309"/>
        <v>1.1229906090608258E-2</v>
      </c>
      <c r="AA1765" s="13">
        <f t="shared" si="2310"/>
        <v>6.8540796000915649E-3</v>
      </c>
      <c r="AB1765" s="13">
        <f t="shared" si="2311"/>
        <v>2.0916651833660527E-3</v>
      </c>
      <c r="AC1765" s="13">
        <f t="shared" si="2312"/>
        <v>9.9262186165770468E-6</v>
      </c>
      <c r="AD1765" s="13">
        <f t="shared" si="2313"/>
        <v>1.7039137542765091E-3</v>
      </c>
      <c r="AE1765" s="13">
        <f t="shared" si="2314"/>
        <v>1.0419202431416938E-3</v>
      </c>
      <c r="AF1765" s="13">
        <f t="shared" si="2315"/>
        <v>3.1856007686533328E-4</v>
      </c>
      <c r="AG1765" s="13">
        <f t="shared" si="2316"/>
        <v>6.4931727894036379E-5</v>
      </c>
      <c r="AH1765" s="13">
        <f t="shared" si="2317"/>
        <v>1.716733968344705E-3</v>
      </c>
      <c r="AI1765" s="13">
        <f t="shared" si="2318"/>
        <v>1.0477942714994114E-3</v>
      </c>
      <c r="AJ1765" s="13">
        <f t="shared" si="2319"/>
        <v>3.1975625100654468E-4</v>
      </c>
      <c r="AK1765" s="13">
        <f t="shared" si="2320"/>
        <v>6.5053521057746987E-5</v>
      </c>
      <c r="AL1765" s="13">
        <f t="shared" si="2321"/>
        <v>1.4818481893163415E-7</v>
      </c>
      <c r="AM1765" s="13">
        <f t="shared" si="2322"/>
        <v>2.0799391213554641E-4</v>
      </c>
      <c r="AN1765" s="13">
        <f t="shared" si="2323"/>
        <v>1.2718546755101357E-4</v>
      </c>
      <c r="AO1765" s="13">
        <f t="shared" si="2324"/>
        <v>3.8886097650848989E-5</v>
      </c>
      <c r="AP1765" s="13">
        <f t="shared" si="2325"/>
        <v>7.9261078047555756E-6</v>
      </c>
      <c r="AQ1765" s="13">
        <f t="shared" si="2326"/>
        <v>1.2116769628702182E-6</v>
      </c>
      <c r="AR1765" s="13">
        <f t="shared" si="2327"/>
        <v>2.0995192617208639E-4</v>
      </c>
      <c r="AS1765" s="13">
        <f t="shared" si="2328"/>
        <v>1.281424085442271E-4</v>
      </c>
      <c r="AT1765" s="13">
        <f t="shared" si="2329"/>
        <v>3.9105325602149083E-5</v>
      </c>
      <c r="AU1765" s="13">
        <f t="shared" si="2330"/>
        <v>7.9558698681308622E-6</v>
      </c>
      <c r="AV1765" s="13">
        <f t="shared" si="2331"/>
        <v>1.2139497188169572E-6</v>
      </c>
      <c r="AW1765" s="13">
        <f t="shared" si="2332"/>
        <v>1.5362471832600234E-9</v>
      </c>
      <c r="AX1765" s="13">
        <f t="shared" si="2333"/>
        <v>2.1157891832294457E-5</v>
      </c>
      <c r="AY1765" s="13">
        <f t="shared" si="2334"/>
        <v>1.2937765040596352E-5</v>
      </c>
      <c r="AZ1765" s="13">
        <f t="shared" si="2335"/>
        <v>3.955634275201913E-6</v>
      </c>
      <c r="BA1765" s="13">
        <f t="shared" si="2336"/>
        <v>8.0627230798387984E-7</v>
      </c>
      <c r="BB1765" s="13">
        <f t="shared" si="2337"/>
        <v>1.2325615616761039E-7</v>
      </c>
      <c r="BC1765" s="13">
        <f t="shared" si="2338"/>
        <v>1.5073894894098835E-8</v>
      </c>
      <c r="BD1765" s="13">
        <f t="shared" si="2339"/>
        <v>2.1397127780700661E-5</v>
      </c>
      <c r="BE1765" s="13">
        <f t="shared" si="2340"/>
        <v>1.3059558632008946E-5</v>
      </c>
      <c r="BF1765" s="13">
        <f t="shared" si="2341"/>
        <v>3.9853963908349981E-6</v>
      </c>
      <c r="BG1765" s="13">
        <f t="shared" si="2342"/>
        <v>8.1081782519819089E-7</v>
      </c>
      <c r="BH1765" s="13">
        <f t="shared" si="2343"/>
        <v>1.2371897570295078E-7</v>
      </c>
      <c r="BI1765" s="13">
        <f t="shared" si="2344"/>
        <v>1.5102169166294236E-8</v>
      </c>
      <c r="BJ1765" s="14">
        <f t="shared" si="2345"/>
        <v>0.29194919085450866</v>
      </c>
      <c r="BK1765" s="14">
        <f t="shared" si="2346"/>
        <v>0.41538463736586934</v>
      </c>
      <c r="BL1765" s="14">
        <f t="shared" si="2347"/>
        <v>0.28144180024422372</v>
      </c>
      <c r="BM1765" s="14">
        <f t="shared" si="2348"/>
        <v>0.12527323718867428</v>
      </c>
      <c r="BN1765" s="14">
        <f t="shared" si="2349"/>
        <v>0.87471936113774229</v>
      </c>
    </row>
    <row r="1766" spans="1:66" x14ac:dyDescent="0.25">
      <c r="A1766" t="s">
        <v>344</v>
      </c>
      <c r="B1766" t="s">
        <v>208</v>
      </c>
      <c r="C1766" t="s">
        <v>214</v>
      </c>
      <c r="D1766" t="s">
        <v>411</v>
      </c>
      <c r="E1766" s="10">
        <f>VLOOKUP(A1766,home!$A$2:$E$405,3,FALSE)</f>
        <v>1.3976999999999999</v>
      </c>
      <c r="F1766" s="10">
        <f>VLOOKUP(B1766,home!$B$2:$E$405,3,FALSE)</f>
        <v>0.85170000000000001</v>
      </c>
      <c r="G1766" s="10">
        <f>VLOOKUP(C1766,away!$B$2:$E$405,4,FALSE)</f>
        <v>0.78700000000000003</v>
      </c>
      <c r="H1766" s="10">
        <f>VLOOKUP(A1766,away!$A$2:$E$405,3,FALSE)</f>
        <v>1.0585</v>
      </c>
      <c r="I1766" s="10">
        <f>VLOOKUP(C1766,away!$B$2:$E$405,3,FALSE)</f>
        <v>0.70850000000000002</v>
      </c>
      <c r="J1766" s="10">
        <f>VLOOKUP(B1766,home!$B$2:$E$405,4,FALSE)</f>
        <v>0.98970000000000002</v>
      </c>
      <c r="K1766" s="12">
        <f t="shared" si="2294"/>
        <v>0.93686139783000011</v>
      </c>
      <c r="L1766" s="12">
        <f t="shared" si="2295"/>
        <v>0.74222279332500007</v>
      </c>
      <c r="M1766" s="13">
        <f t="shared" si="2296"/>
        <v>0.18654473715548003</v>
      </c>
      <c r="N1766" s="13">
        <f t="shared" si="2297"/>
        <v>0.17476656320931297</v>
      </c>
      <c r="O1766" s="13">
        <f t="shared" si="2298"/>
        <v>0.13845775589161832</v>
      </c>
      <c r="P1766" s="13">
        <f t="shared" si="2299"/>
        <v>0.12971572672502646</v>
      </c>
      <c r="Q1766" s="13">
        <f t="shared" si="2300"/>
        <v>8.1866023351110997E-2</v>
      </c>
      <c r="R1766" s="13">
        <f t="shared" si="2301"/>
        <v>5.1383251167693947E-2</v>
      </c>
      <c r="S1766" s="13">
        <f t="shared" si="2302"/>
        <v>2.2549778160958753E-2</v>
      </c>
      <c r="T1766" s="13">
        <f t="shared" si="2303"/>
        <v>6.076282853007129E-2</v>
      </c>
      <c r="U1766" s="13">
        <f t="shared" si="2304"/>
        <v>4.8138984514015735E-2</v>
      </c>
      <c r="V1766" s="13">
        <f t="shared" si="2305"/>
        <v>1.7422456798296872E-3</v>
      </c>
      <c r="W1766" s="13">
        <f t="shared" si="2306"/>
        <v>2.5565705690501768E-2</v>
      </c>
      <c r="X1766" s="13">
        <f t="shared" si="2307"/>
        <v>1.897544949092907E-2</v>
      </c>
      <c r="Y1766" s="13">
        <f t="shared" si="2308"/>
        <v>7.0420055628774101E-3</v>
      </c>
      <c r="Z1766" s="13">
        <f t="shared" si="2309"/>
        <v>1.2712606737268628E-2</v>
      </c>
      <c r="AA1766" s="13">
        <f t="shared" si="2310"/>
        <v>1.1909950517940563E-2</v>
      </c>
      <c r="AB1766" s="13">
        <f t="shared" si="2311"/>
        <v>5.5789864451619639E-3</v>
      </c>
      <c r="AC1766" s="13">
        <f t="shared" si="2312"/>
        <v>7.5717984576631155E-5</v>
      </c>
      <c r="AD1766" s="13">
        <f t="shared" si="2313"/>
        <v>5.9878806924284671E-3</v>
      </c>
      <c r="AE1766" s="13">
        <f t="shared" si="2314"/>
        <v>4.4443415336310925E-3</v>
      </c>
      <c r="AF1766" s="13">
        <f t="shared" si="2315"/>
        <v>1.6493457937909915E-3</v>
      </c>
      <c r="AG1766" s="13">
        <f t="shared" si="2316"/>
        <v>4.0806068074212984E-4</v>
      </c>
      <c r="AH1766" s="13">
        <f t="shared" si="2317"/>
        <v>2.3588966207444334E-3</v>
      </c>
      <c r="AI1766" s="13">
        <f t="shared" si="2318"/>
        <v>2.2099591854470935E-3</v>
      </c>
      <c r="AJ1766" s="13">
        <f t="shared" si="2319"/>
        <v>1.0352127258126062E-3</v>
      </c>
      <c r="AK1766" s="13">
        <f t="shared" si="2320"/>
        <v>3.2328361378540103E-4</v>
      </c>
      <c r="AL1766" s="13">
        <f t="shared" si="2321"/>
        <v>2.1060499578341565E-6</v>
      </c>
      <c r="AM1766" s="13">
        <f t="shared" si="2322"/>
        <v>1.1219628551095609E-3</v>
      </c>
      <c r="AN1766" s="13">
        <f t="shared" si="2323"/>
        <v>8.327464043263107E-4</v>
      </c>
      <c r="AO1766" s="13">
        <f t="shared" si="2324"/>
        <v>3.0904168117521202E-4</v>
      </c>
      <c r="AP1766" s="13">
        <f t="shared" si="2325"/>
        <v>7.6459259951906661E-5</v>
      </c>
      <c r="AQ1766" s="13">
        <f t="shared" si="2326"/>
        <v>1.4187451374266616E-5</v>
      </c>
      <c r="AR1766" s="13">
        <f t="shared" si="2327"/>
        <v>3.5016536780276751E-4</v>
      </c>
      <c r="AS1766" s="13">
        <f t="shared" si="2328"/>
        <v>3.2805641595135687E-4</v>
      </c>
      <c r="AT1766" s="13">
        <f t="shared" si="2329"/>
        <v>1.5367169620764405E-4</v>
      </c>
      <c r="AU1766" s="13">
        <f t="shared" si="2330"/>
        <v>4.7989693372000187E-5</v>
      </c>
      <c r="AV1766" s="13">
        <f t="shared" si="2331"/>
        <v>1.1239922803481294E-5</v>
      </c>
      <c r="AW1766" s="13">
        <f t="shared" si="2332"/>
        <v>4.067951815702078E-8</v>
      </c>
      <c r="AX1766" s="13">
        <f t="shared" si="2333"/>
        <v>1.7518728145854678E-4</v>
      </c>
      <c r="AY1766" s="13">
        <f t="shared" si="2334"/>
        <v>1.3002799339917559E-4</v>
      </c>
      <c r="AZ1766" s="13">
        <f t="shared" si="2335"/>
        <v>4.8254870235590372E-5</v>
      </c>
      <c r="BA1766" s="13">
        <f t="shared" si="2336"/>
        <v>1.1938621525931765E-5</v>
      </c>
      <c r="BB1766" s="13">
        <f t="shared" si="2337"/>
        <v>2.2152792543567619E-6</v>
      </c>
      <c r="BC1766" s="13">
        <f t="shared" si="2338"/>
        <v>3.2884615123271997E-7</v>
      </c>
      <c r="BD1766" s="13">
        <f t="shared" si="2339"/>
        <v>4.3316786236040998E-5</v>
      </c>
      <c r="BE1766" s="13">
        <f t="shared" si="2340"/>
        <v>4.0581824902600678E-5</v>
      </c>
      <c r="BF1766" s="13">
        <f t="shared" si="2341"/>
        <v>1.9009772602371386E-5</v>
      </c>
      <c r="BG1766" s="13">
        <f t="shared" si="2342"/>
        <v>5.9365073775626999E-6</v>
      </c>
      <c r="BH1766" s="13">
        <f t="shared" si="2343"/>
        <v>1.3904211499928745E-6</v>
      </c>
      <c r="BI1766" s="13">
        <f t="shared" si="2344"/>
        <v>2.6052638043094423E-7</v>
      </c>
      <c r="BJ1766" s="14">
        <f t="shared" si="2345"/>
        <v>0.38419055507935834</v>
      </c>
      <c r="BK1766" s="14">
        <f t="shared" si="2346"/>
        <v>0.34076033974922854</v>
      </c>
      <c r="BL1766" s="14">
        <f t="shared" si="2347"/>
        <v>0.26239789961700632</v>
      </c>
      <c r="BM1766" s="14">
        <f t="shared" si="2348"/>
        <v>0.23719735636873809</v>
      </c>
      <c r="BN1766" s="14">
        <f t="shared" si="2349"/>
        <v>0.76273405750024281</v>
      </c>
    </row>
    <row r="1767" spans="1:66" x14ac:dyDescent="0.25">
      <c r="A1767" t="s">
        <v>344</v>
      </c>
      <c r="B1767" t="s">
        <v>213</v>
      </c>
      <c r="C1767" t="s">
        <v>203</v>
      </c>
      <c r="D1767" t="s">
        <v>411</v>
      </c>
      <c r="E1767" s="10">
        <f>VLOOKUP(A1767,home!$A$2:$E$405,3,FALSE)</f>
        <v>1.3976999999999999</v>
      </c>
      <c r="F1767" s="10">
        <f>VLOOKUP(B1767,home!$B$2:$E$405,3,FALSE)</f>
        <v>1.0544</v>
      </c>
      <c r="G1767" s="10">
        <f>VLOOKUP(C1767,away!$B$2:$E$405,4,FALSE)</f>
        <v>0.89429999999999998</v>
      </c>
      <c r="H1767" s="10">
        <f>VLOOKUP(A1767,away!$A$2:$E$405,3,FALSE)</f>
        <v>1.0585</v>
      </c>
      <c r="I1767" s="10">
        <f>VLOOKUP(C1767,away!$B$2:$E$405,3,FALSE)</f>
        <v>1.1809000000000001</v>
      </c>
      <c r="J1767" s="10">
        <f>VLOOKUP(B1767,home!$B$2:$E$405,4,FALSE)</f>
        <v>1.1933</v>
      </c>
      <c r="K1767" s="12">
        <f t="shared" si="2294"/>
        <v>1.3179611031839999</v>
      </c>
      <c r="L1767" s="12">
        <f t="shared" si="2295"/>
        <v>1.491604296245</v>
      </c>
      <c r="M1767" s="13">
        <f t="shared" si="2296"/>
        <v>6.023116320295701E-2</v>
      </c>
      <c r="N1767" s="13">
        <f t="shared" si="2297"/>
        <v>7.9382330301024775E-2</v>
      </c>
      <c r="O1767" s="13">
        <f t="shared" si="2298"/>
        <v>8.9841061801364419E-2</v>
      </c>
      <c r="P1767" s="13">
        <f t="shared" si="2299"/>
        <v>0.11840702492294819</v>
      </c>
      <c r="Q1767" s="13">
        <f t="shared" si="2300"/>
        <v>5.2311411808427639E-2</v>
      </c>
      <c r="R1767" s="13">
        <f t="shared" si="2301"/>
        <v>6.7003656881063869E-2</v>
      </c>
      <c r="S1767" s="13">
        <f t="shared" si="2302"/>
        <v>5.8193395268910229E-2</v>
      </c>
      <c r="T1767" s="13">
        <f t="shared" si="2303"/>
        <v>7.8027926596092076E-2</v>
      </c>
      <c r="U1767" s="13">
        <f t="shared" si="2304"/>
        <v>8.8308213540329167E-2</v>
      </c>
      <c r="V1767" s="13">
        <f t="shared" si="2305"/>
        <v>1.2711224993720974E-2</v>
      </c>
      <c r="W1767" s="13">
        <f t="shared" si="2306"/>
        <v>2.2981468672049265E-2</v>
      </c>
      <c r="X1767" s="13">
        <f t="shared" si="2307"/>
        <v>3.4279257405248557E-2</v>
      </c>
      <c r="Y1767" s="13">
        <f t="shared" si="2308"/>
        <v>2.5565543808878492E-2</v>
      </c>
      <c r="Z1767" s="13">
        <f t="shared" si="2309"/>
        <v>3.3314314155973579E-2</v>
      </c>
      <c r="AA1767" s="13">
        <f t="shared" si="2310"/>
        <v>4.3906970236825292E-2</v>
      </c>
      <c r="AB1767" s="13">
        <f t="shared" si="2311"/>
        <v>2.8933839465396651E-2</v>
      </c>
      <c r="AC1767" s="13">
        <f t="shared" si="2312"/>
        <v>1.5617936116818494E-3</v>
      </c>
      <c r="AD1767" s="13">
        <f t="shared" si="2313"/>
        <v>7.5721704509506462E-3</v>
      </c>
      <c r="AE1767" s="13">
        <f t="shared" si="2314"/>
        <v>1.1294681976537421E-2</v>
      </c>
      <c r="AF1767" s="13">
        <f t="shared" si="2315"/>
        <v>8.4235980804620945E-3</v>
      </c>
      <c r="AG1767" s="13">
        <f t="shared" si="2316"/>
        <v>4.1882250288861316E-3</v>
      </c>
      <c r="AH1767" s="13">
        <f t="shared" si="2317"/>
        <v>1.242294353037646E-2</v>
      </c>
      <c r="AI1767" s="13">
        <f t="shared" si="2318"/>
        <v>1.6372956360087499E-2</v>
      </c>
      <c r="AJ1767" s="13">
        <f t="shared" si="2319"/>
        <v>1.0789459813362203E-2</v>
      </c>
      <c r="AK1767" s="13">
        <f t="shared" si="2320"/>
        <v>4.7400294527927597E-3</v>
      </c>
      <c r="AL1767" s="13">
        <f t="shared" si="2321"/>
        <v>1.2281173085087281E-4</v>
      </c>
      <c r="AM1767" s="13">
        <f t="shared" si="2322"/>
        <v>1.9959652242064387E-3</v>
      </c>
      <c r="AN1767" s="13">
        <f t="shared" si="2323"/>
        <v>2.9771903035819385E-3</v>
      </c>
      <c r="AO1767" s="13">
        <f t="shared" si="2324"/>
        <v>2.2203949237808878E-3</v>
      </c>
      <c r="AP1767" s="13">
        <f t="shared" si="2325"/>
        <v>1.1039835358907205E-3</v>
      </c>
      <c r="AQ1767" s="13">
        <f t="shared" si="2326"/>
        <v>4.1167664627958652E-4</v>
      </c>
      <c r="AR1767" s="13">
        <f t="shared" si="2327"/>
        <v>3.7060231883837089E-3</v>
      </c>
      <c r="AS1767" s="13">
        <f t="shared" si="2328"/>
        <v>4.8843944097876789E-3</v>
      </c>
      <c r="AT1767" s="13">
        <f t="shared" si="2329"/>
        <v>3.2187209223547655E-3</v>
      </c>
      <c r="AU1767" s="13">
        <f t="shared" si="2330"/>
        <v>1.4140496592227026E-3</v>
      </c>
      <c r="AV1767" s="13">
        <f t="shared" si="2331"/>
        <v>4.6591561220652805E-4</v>
      </c>
      <c r="AW1767" s="13">
        <f t="shared" si="2332"/>
        <v>6.706463575032885E-6</v>
      </c>
      <c r="AX1767" s="13">
        <f t="shared" si="2333"/>
        <v>4.3843408813533662E-4</v>
      </c>
      <c r="AY1767" s="13">
        <f t="shared" si="2334"/>
        <v>6.5397016948292707E-4</v>
      </c>
      <c r="AZ1767" s="13">
        <f t="shared" si="2335"/>
        <v>4.8773235720840245E-4</v>
      </c>
      <c r="BA1767" s="13">
        <f t="shared" si="2336"/>
        <v>2.4250122647658469E-4</v>
      </c>
      <c r="BB1767" s="13">
        <f t="shared" si="2337"/>
        <v>9.0428967814288938E-5</v>
      </c>
      <c r="BC1767" s="13">
        <f t="shared" si="2338"/>
        <v>2.6976847379358824E-5</v>
      </c>
      <c r="BD1767" s="13">
        <f t="shared" si="2339"/>
        <v>9.2132001829612264E-4</v>
      </c>
      <c r="BE1767" s="13">
        <f t="shared" si="2340"/>
        <v>1.2142639476990611E-3</v>
      </c>
      <c r="BF1767" s="13">
        <f t="shared" si="2341"/>
        <v>8.0017632603300657E-4</v>
      </c>
      <c r="BG1767" s="13">
        <f t="shared" si="2342"/>
        <v>3.515337578000604E-4</v>
      </c>
      <c r="BH1767" s="13">
        <f t="shared" si="2343"/>
        <v>1.1582695480914616E-4</v>
      </c>
      <c r="BI1767" s="13">
        <f t="shared" si="2344"/>
        <v>3.0531084227741097E-5</v>
      </c>
      <c r="BJ1767" s="14">
        <f t="shared" si="2345"/>
        <v>0.33467586841879354</v>
      </c>
      <c r="BK1767" s="14">
        <f t="shared" si="2346"/>
        <v>0.25188138390055209</v>
      </c>
      <c r="BL1767" s="14">
        <f t="shared" si="2347"/>
        <v>0.37944188696241893</v>
      </c>
      <c r="BM1767" s="14">
        <f t="shared" si="2348"/>
        <v>0.53148954081404443</v>
      </c>
      <c r="BN1767" s="14">
        <f t="shared" si="2349"/>
        <v>0.46717664891778587</v>
      </c>
    </row>
    <row r="1768" spans="1:66" x14ac:dyDescent="0.25">
      <c r="A1768" t="s">
        <v>344</v>
      </c>
      <c r="B1768" t="s">
        <v>212</v>
      </c>
      <c r="C1768" t="s">
        <v>200</v>
      </c>
      <c r="D1768" t="s">
        <v>411</v>
      </c>
      <c r="E1768" s="10">
        <f>VLOOKUP(A1768,home!$A$2:$E$405,3,FALSE)</f>
        <v>1.3976999999999999</v>
      </c>
      <c r="F1768" s="10">
        <f>VLOOKUP(B1768,home!$B$2:$E$405,3,FALSE)</f>
        <v>1.3513999999999999</v>
      </c>
      <c r="G1768" s="10">
        <f>VLOOKUP(C1768,away!$B$2:$E$405,4,FALSE)</f>
        <v>0.85860000000000003</v>
      </c>
      <c r="H1768" s="10">
        <f>VLOOKUP(A1768,away!$A$2:$E$405,3,FALSE)</f>
        <v>1.0585</v>
      </c>
      <c r="I1768" s="10">
        <f>VLOOKUP(C1768,away!$B$2:$E$405,3,FALSE)</f>
        <v>1.2282</v>
      </c>
      <c r="J1768" s="10">
        <f>VLOOKUP(B1768,home!$B$2:$E$405,4,FALSE)</f>
        <v>1.1022000000000001</v>
      </c>
      <c r="K1768" s="12">
        <f t="shared" si="2294"/>
        <v>1.6217681383079998</v>
      </c>
      <c r="L1768" s="12">
        <f t="shared" si="2295"/>
        <v>1.4329147793400001</v>
      </c>
      <c r="M1768" s="13">
        <f t="shared" si="2296"/>
        <v>4.7137664922600686E-2</v>
      </c>
      <c r="N1768" s="13">
        <f t="shared" si="2297"/>
        <v>7.6446363085712413E-2</v>
      </c>
      <c r="O1768" s="13">
        <f t="shared" si="2298"/>
        <v>6.7544256731171232E-2</v>
      </c>
      <c r="P1768" s="13">
        <f t="shared" si="2299"/>
        <v>0.10954112349230913</v>
      </c>
      <c r="Q1768" s="13">
        <f t="shared" si="2300"/>
        <v>6.1989137970966619E-2</v>
      </c>
      <c r="R1768" s="13">
        <f t="shared" si="2301"/>
        <v>4.8392581864815279E-2</v>
      </c>
      <c r="S1768" s="13">
        <f t="shared" si="2302"/>
        <v>6.3639436508256833E-2</v>
      </c>
      <c r="T1768" s="13">
        <f t="shared" si="2303"/>
        <v>8.8825151957144466E-2</v>
      </c>
      <c r="U1768" s="13">
        <f t="shared" si="2304"/>
        <v>7.8481547398818935E-2</v>
      </c>
      <c r="V1768" s="13">
        <f t="shared" si="2305"/>
        <v>1.6432095190352252E-2</v>
      </c>
      <c r="W1768" s="13">
        <f t="shared" si="2306"/>
        <v>3.3510669627497422E-2</v>
      </c>
      <c r="X1768" s="13">
        <f t="shared" si="2307"/>
        <v>4.8017933774821116E-2</v>
      </c>
      <c r="Y1768" s="13">
        <f t="shared" si="2308"/>
        <v>3.4402803489655277E-2</v>
      </c>
      <c r="Z1768" s="13">
        <f t="shared" si="2309"/>
        <v>2.3114148588171554E-2</v>
      </c>
      <c r="AA1768" s="13">
        <f t="shared" si="2310"/>
        <v>3.7485789724413458E-2</v>
      </c>
      <c r="AB1768" s="13">
        <f t="shared" si="2311"/>
        <v>3.0396629707183587E-2</v>
      </c>
      <c r="AC1768" s="13">
        <f t="shared" si="2312"/>
        <v>2.3866134590026264E-3</v>
      </c>
      <c r="AD1768" s="13">
        <f t="shared" si="2313"/>
        <v>1.3586634073810236E-2</v>
      </c>
      <c r="AE1768" s="13">
        <f t="shared" si="2314"/>
        <v>1.9468488765847121E-2</v>
      </c>
      <c r="AF1768" s="13">
        <f t="shared" si="2315"/>
        <v>1.3948342641998552E-2</v>
      </c>
      <c r="AG1768" s="13">
        <f t="shared" si="2316"/>
        <v>6.6622621063393544E-3</v>
      </c>
      <c r="AH1768" s="13">
        <f t="shared" si="2317"/>
        <v>8.280151280962959E-3</v>
      </c>
      <c r="AI1768" s="13">
        <f t="shared" si="2318"/>
        <v>1.3428485527835895E-2</v>
      </c>
      <c r="AJ1768" s="13">
        <f t="shared" si="2319"/>
        <v>1.0888944987387171E-2</v>
      </c>
      <c r="AK1768" s="13">
        <f t="shared" si="2320"/>
        <v>5.8864480134443722E-3</v>
      </c>
      <c r="AL1768" s="13">
        <f t="shared" si="2321"/>
        <v>2.2184579577310933E-4</v>
      </c>
      <c r="AM1768" s="13">
        <f t="shared" si="2322"/>
        <v>4.4068740495510489E-3</v>
      </c>
      <c r="AN1768" s="13">
        <f t="shared" si="2323"/>
        <v>6.3146749562916146E-3</v>
      </c>
      <c r="AO1768" s="13">
        <f t="shared" si="2324"/>
        <v>4.5241955357992131E-3</v>
      </c>
      <c r="AP1768" s="13">
        <f t="shared" si="2325"/>
        <v>2.16092888262358E-3</v>
      </c>
      <c r="AQ1768" s="13">
        <f t="shared" si="2326"/>
        <v>7.7410673325350055E-4</v>
      </c>
      <c r="AR1768" s="13">
        <f t="shared" si="2327"/>
        <v>2.3729502291325684E-3</v>
      </c>
      <c r="AS1768" s="13">
        <f t="shared" si="2328"/>
        <v>3.8483750753978666E-3</v>
      </c>
      <c r="AT1768" s="13">
        <f t="shared" si="2329"/>
        <v>3.1205860407694536E-3</v>
      </c>
      <c r="AU1768" s="13">
        <f t="shared" si="2330"/>
        <v>1.6869556712562029E-3</v>
      </c>
      <c r="AV1768" s="13">
        <f t="shared" si="2331"/>
        <v>6.8396273959532366E-4</v>
      </c>
      <c r="AW1768" s="13">
        <f t="shared" si="2332"/>
        <v>1.4320488339216416E-5</v>
      </c>
      <c r="AX1768" s="13">
        <f t="shared" si="2333"/>
        <v>1.1911546538497071E-3</v>
      </c>
      <c r="AY1768" s="13">
        <f t="shared" si="2334"/>
        <v>1.7068231079808674E-3</v>
      </c>
      <c r="AZ1768" s="13">
        <f t="shared" si="2335"/>
        <v>1.2228660285724092E-3</v>
      </c>
      <c r="BA1768" s="13">
        <f t="shared" si="2336"/>
        <v>5.8408760183140509E-4</v>
      </c>
      <c r="BB1768" s="13">
        <f t="shared" si="2337"/>
        <v>2.0923693927336955E-4</v>
      </c>
      <c r="BC1768" s="13">
        <f t="shared" si="2338"/>
        <v>5.9963740533735388E-5</v>
      </c>
      <c r="BD1768" s="13">
        <f t="shared" si="2339"/>
        <v>5.6670590899371637E-4</v>
      </c>
      <c r="BE1768" s="13">
        <f t="shared" si="2340"/>
        <v>9.1906558699688203E-4</v>
      </c>
      <c r="BF1768" s="13">
        <f t="shared" si="2341"/>
        <v>7.452556430034414E-4</v>
      </c>
      <c r="BG1768" s="13">
        <f t="shared" si="2342"/>
        <v>4.0287728557240746E-4</v>
      </c>
      <c r="BH1768" s="13">
        <f t="shared" si="2343"/>
        <v>1.6334338634733594E-4</v>
      </c>
      <c r="BI1768" s="13">
        <f t="shared" si="2344"/>
        <v>5.2981019916288636E-5</v>
      </c>
      <c r="BJ1768" s="14">
        <f t="shared" si="2345"/>
        <v>0.42001269972335309</v>
      </c>
      <c r="BK1768" s="14">
        <f t="shared" si="2346"/>
        <v>0.24106560247627551</v>
      </c>
      <c r="BL1768" s="14">
        <f t="shared" si="2347"/>
        <v>0.31534789382301437</v>
      </c>
      <c r="BM1768" s="14">
        <f t="shared" si="2348"/>
        <v>0.58679671392359734</v>
      </c>
      <c r="BN1768" s="14">
        <f t="shared" si="2349"/>
        <v>0.41105112806757532</v>
      </c>
    </row>
    <row r="1769" spans="1:66" x14ac:dyDescent="0.25">
      <c r="A1769" t="s">
        <v>344</v>
      </c>
      <c r="B1769" t="s">
        <v>202</v>
      </c>
      <c r="C1769" t="s">
        <v>199</v>
      </c>
      <c r="D1769" t="s">
        <v>411</v>
      </c>
      <c r="E1769" s="10">
        <f>VLOOKUP(A1769,home!$A$2:$E$405,3,FALSE)</f>
        <v>1.3976999999999999</v>
      </c>
      <c r="F1769" s="10">
        <f>VLOOKUP(B1769,home!$B$2:$E$405,3,FALSE)</f>
        <v>1.2358</v>
      </c>
      <c r="G1769" s="10">
        <f>VLOOKUP(C1769,away!$B$2:$E$405,4,FALSE)</f>
        <v>0.86609999999999998</v>
      </c>
      <c r="H1769" s="10">
        <f>VLOOKUP(A1769,away!$A$2:$E$405,3,FALSE)</f>
        <v>1.0585</v>
      </c>
      <c r="I1769" s="10">
        <f>VLOOKUP(C1769,away!$B$2:$E$405,3,FALSE)</f>
        <v>1.3425</v>
      </c>
      <c r="J1769" s="10">
        <f>VLOOKUP(B1769,home!$B$2:$E$405,4,FALSE)</f>
        <v>0.77300000000000002</v>
      </c>
      <c r="K1769" s="12">
        <f t="shared" si="2294"/>
        <v>1.495995181326</v>
      </c>
      <c r="L1769" s="12">
        <f t="shared" si="2295"/>
        <v>1.0984610212500001</v>
      </c>
      <c r="M1769" s="13">
        <f t="shared" si="2296"/>
        <v>7.4686479348534424E-2</v>
      </c>
      <c r="N1769" s="13">
        <f t="shared" si="2297"/>
        <v>0.1117306132156113</v>
      </c>
      <c r="O1769" s="13">
        <f t="shared" si="2298"/>
        <v>8.2040186378758165E-2</v>
      </c>
      <c r="P1769" s="13">
        <f t="shared" si="2299"/>
        <v>0.12273172349770915</v>
      </c>
      <c r="Q1769" s="13">
        <f t="shared" si="2300"/>
        <v>8.3574229488576818E-2</v>
      </c>
      <c r="R1769" s="13">
        <f t="shared" si="2301"/>
        <v>4.5058973456575523E-2</v>
      </c>
      <c r="S1769" s="13">
        <f t="shared" si="2302"/>
        <v>5.0421026951961025E-2</v>
      </c>
      <c r="T1769" s="13">
        <f t="shared" si="2303"/>
        <v>9.1803033474203974E-2</v>
      </c>
      <c r="U1769" s="13">
        <f t="shared" si="2304"/>
        <v>6.7408007166533113E-2</v>
      </c>
      <c r="V1769" s="13">
        <f t="shared" si="2305"/>
        <v>9.2062766801475696E-3</v>
      </c>
      <c r="W1769" s="13">
        <f t="shared" si="2306"/>
        <v>4.1675548199314731E-2</v>
      </c>
      <c r="X1769" s="13">
        <f t="shared" si="2307"/>
        <v>4.5778965236172864E-2</v>
      </c>
      <c r="Y1769" s="13">
        <f t="shared" si="2308"/>
        <v>2.5143204452547346E-2</v>
      </c>
      <c r="Z1769" s="13">
        <f t="shared" si="2309"/>
        <v>1.6498508666528865E-2</v>
      </c>
      <c r="AA1769" s="13">
        <f t="shared" si="2310"/>
        <v>2.4681689464192427E-2</v>
      </c>
      <c r="AB1769" s="13">
        <f t="shared" si="2311"/>
        <v>1.8461844252708293E-2</v>
      </c>
      <c r="AC1769" s="13">
        <f t="shared" si="2312"/>
        <v>9.4553777822894134E-4</v>
      </c>
      <c r="AD1769" s="13">
        <f t="shared" si="2313"/>
        <v>1.5586604821323574E-2</v>
      </c>
      <c r="AE1769" s="13">
        <f t="shared" si="2314"/>
        <v>1.712127784985127E-2</v>
      </c>
      <c r="AF1769" s="13">
        <f t="shared" si="2315"/>
        <v>9.4035281760263163E-3</v>
      </c>
      <c r="AG1769" s="13">
        <f t="shared" si="2316"/>
        <v>3.4431363878636725E-3</v>
      </c>
      <c r="AH1769" s="13">
        <f t="shared" si="2317"/>
        <v>4.5307421697343177E-3</v>
      </c>
      <c r="AI1769" s="13">
        <f t="shared" si="2318"/>
        <v>6.7779684537530444E-3</v>
      </c>
      <c r="AJ1769" s="13">
        <f t="shared" si="2319"/>
        <v>5.069904072997098E-3</v>
      </c>
      <c r="AK1769" s="13">
        <f t="shared" si="2320"/>
        <v>2.5281840209962392E-3</v>
      </c>
      <c r="AL1769" s="13">
        <f t="shared" si="2321"/>
        <v>6.2151801593261178E-5</v>
      </c>
      <c r="AM1769" s="13">
        <f t="shared" si="2322"/>
        <v>4.6634971411865329E-3</v>
      </c>
      <c r="AN1769" s="13">
        <f t="shared" si="2323"/>
        <v>5.1226698323042158E-3</v>
      </c>
      <c r="AO1769" s="13">
        <f t="shared" si="2324"/>
        <v>2.8135265677597275E-3</v>
      </c>
      <c r="AP1769" s="13">
        <f t="shared" si="2325"/>
        <v>1.0301830889784527E-3</v>
      </c>
      <c r="AQ1769" s="13">
        <f t="shared" si="2326"/>
        <v>2.8290399199843764E-4</v>
      </c>
      <c r="AR1769" s="13">
        <f t="shared" si="2327"/>
        <v>9.953687341573605E-4</v>
      </c>
      <c r="AS1769" s="13">
        <f t="shared" si="2328"/>
        <v>1.4890668299419715E-3</v>
      </c>
      <c r="AT1769" s="13">
        <f t="shared" si="2329"/>
        <v>1.1138184011327862E-3</v>
      </c>
      <c r="AU1769" s="13">
        <f t="shared" si="2330"/>
        <v>5.5542232032229253E-4</v>
      </c>
      <c r="AV1769" s="13">
        <f t="shared" si="2331"/>
        <v>2.0772727870076394E-4</v>
      </c>
      <c r="AW1769" s="13">
        <f t="shared" si="2332"/>
        <v>2.8370439686916379E-6</v>
      </c>
      <c r="AX1769" s="13">
        <f t="shared" si="2333"/>
        <v>1.1627615418904373E-3</v>
      </c>
      <c r="AY1769" s="13">
        <f t="shared" si="2334"/>
        <v>1.2772482307751947E-3</v>
      </c>
      <c r="AZ1769" s="13">
        <f t="shared" si="2335"/>
        <v>7.0150369798353796E-4</v>
      </c>
      <c r="BA1769" s="13">
        <f t="shared" si="2336"/>
        <v>2.568581561658829E-4</v>
      </c>
      <c r="BB1769" s="13">
        <f t="shared" si="2337"/>
        <v>7.0537168134591921E-5</v>
      </c>
      <c r="BC1769" s="13">
        <f t="shared" si="2338"/>
        <v>1.5496465949041373E-5</v>
      </c>
      <c r="BD1769" s="13">
        <f t="shared" si="2339"/>
        <v>1.8222895937380223E-4</v>
      </c>
      <c r="BE1769" s="13">
        <f t="shared" si="2340"/>
        <v>2.7261364512125953E-4</v>
      </c>
      <c r="BF1769" s="13">
        <f t="shared" si="2341"/>
        <v>2.0391434973256029E-4</v>
      </c>
      <c r="BG1769" s="13">
        <f t="shared" si="2342"/>
        <v>1.0168496153437828E-4</v>
      </c>
      <c r="BH1769" s="13">
        <f t="shared" si="2343"/>
        <v>3.80300531171874E-5</v>
      </c>
      <c r="BI1769" s="13">
        <f t="shared" si="2344"/>
        <v>1.1378555241776834E-5</v>
      </c>
      <c r="BJ1769" s="14">
        <f t="shared" si="2345"/>
        <v>0.46265732718461799</v>
      </c>
      <c r="BK1769" s="14">
        <f t="shared" si="2346"/>
        <v>0.25933044428894952</v>
      </c>
      <c r="BL1769" s="14">
        <f t="shared" si="2347"/>
        <v>0.26172875352462449</v>
      </c>
      <c r="BM1769" s="14">
        <f t="shared" si="2348"/>
        <v>0.47911841709214892</v>
      </c>
      <c r="BN1769" s="14">
        <f t="shared" si="2349"/>
        <v>0.5198222053857654</v>
      </c>
    </row>
    <row r="1770" spans="1:66" x14ac:dyDescent="0.25">
      <c r="A1770" t="s">
        <v>345</v>
      </c>
      <c r="B1770" t="s">
        <v>215</v>
      </c>
      <c r="C1770" t="s">
        <v>224</v>
      </c>
      <c r="D1770" t="s">
        <v>411</v>
      </c>
      <c r="E1770" s="10">
        <f>VLOOKUP(A1770,home!$A$2:$E$405,3,FALSE)</f>
        <v>1.8042</v>
      </c>
      <c r="F1770" s="10">
        <f>VLOOKUP(B1770,home!$B$2:$E$405,3,FALSE)</f>
        <v>1.2563</v>
      </c>
      <c r="G1770" s="10">
        <f>VLOOKUP(C1770,away!$B$2:$E$405,4,FALSE)</f>
        <v>1.2563</v>
      </c>
      <c r="H1770" s="10">
        <f>VLOOKUP(A1770,away!$A$2:$E$405,3,FALSE)</f>
        <v>1.2458</v>
      </c>
      <c r="I1770" s="10">
        <f>VLOOKUP(C1770,away!$B$2:$E$405,3,FALSE)</f>
        <v>0.90969999999999995</v>
      </c>
      <c r="J1770" s="10">
        <f>VLOOKUP(B1770,home!$B$2:$E$405,4,FALSE)</f>
        <v>0.69569999999999999</v>
      </c>
      <c r="K1770" s="12">
        <f t="shared" si="2294"/>
        <v>2.8475502586979999</v>
      </c>
      <c r="L1770" s="12">
        <f t="shared" si="2295"/>
        <v>0.78843977368200002</v>
      </c>
      <c r="M1770" s="13">
        <f t="shared" si="2296"/>
        <v>2.6357826364095553E-2</v>
      </c>
      <c r="N1770" s="13">
        <f t="shared" si="2297"/>
        <v>7.505523528179725E-2</v>
      </c>
      <c r="O1770" s="13">
        <f t="shared" si="2298"/>
        <v>2.0781558653256947E-2</v>
      </c>
      <c r="P1770" s="13">
        <f t="shared" si="2299"/>
        <v>5.9176532719229485E-2</v>
      </c>
      <c r="Q1770" s="13">
        <f t="shared" si="2300"/>
        <v>0.10686177732166052</v>
      </c>
      <c r="R1770" s="13">
        <f t="shared" si="2301"/>
        <v>8.192503700666558E-3</v>
      </c>
      <c r="S1770" s="13">
        <f t="shared" si="2302"/>
        <v>3.3214632120046987E-2</v>
      </c>
      <c r="T1770" s="13">
        <f t="shared" si="2303"/>
        <v>8.4254075526746297E-2</v>
      </c>
      <c r="U1770" s="13">
        <f t="shared" si="2304"/>
        <v>2.332856603221738E-2</v>
      </c>
      <c r="V1770" s="13">
        <f t="shared" si="2305"/>
        <v>8.2856552621356373E-3</v>
      </c>
      <c r="W1770" s="13">
        <f t="shared" si="2306"/>
        <v>0.10143142721907415</v>
      </c>
      <c r="X1770" s="13">
        <f t="shared" si="2307"/>
        <v>7.9972571520849078E-2</v>
      </c>
      <c r="Y1770" s="13">
        <f t="shared" si="2308"/>
        <v>3.15267780953329E-2</v>
      </c>
      <c r="Z1770" s="13">
        <f t="shared" si="2309"/>
        <v>2.1530985878808299E-3</v>
      </c>
      <c r="AA1770" s="13">
        <f t="shared" si="2310"/>
        <v>6.1310564409223561E-3</v>
      </c>
      <c r="AB1770" s="13">
        <f t="shared" si="2311"/>
        <v>8.729245677220247E-3</v>
      </c>
      <c r="AC1770" s="13">
        <f t="shared" si="2312"/>
        <v>1.1626441207324169E-3</v>
      </c>
      <c r="AD1770" s="13">
        <f t="shared" si="2313"/>
        <v>7.2207771704445492E-2</v>
      </c>
      <c r="AE1770" s="13">
        <f t="shared" si="2314"/>
        <v>5.6931479180734525E-2</v>
      </c>
      <c r="AF1770" s="13">
        <f t="shared" si="2315"/>
        <v>2.2443521280319911E-2</v>
      </c>
      <c r="AG1770" s="13">
        <f t="shared" si="2316"/>
        <v>5.8984549462941949E-3</v>
      </c>
      <c r="AH1770" s="13">
        <f t="shared" si="2317"/>
        <v>4.2439714083594877E-4</v>
      </c>
      <c r="AI1770" s="13">
        <f t="shared" si="2318"/>
        <v>1.2084921881780975E-3</v>
      </c>
      <c r="AJ1770" s="13">
        <f t="shared" si="2319"/>
        <v>1.7206211215405269E-3</v>
      </c>
      <c r="AK1770" s="13">
        <f t="shared" si="2320"/>
        <v>1.6331850399213235E-3</v>
      </c>
      <c r="AL1770" s="13">
        <f t="shared" si="2321"/>
        <v>1.0441111023488986E-4</v>
      </c>
      <c r="AM1770" s="13">
        <f t="shared" si="2322"/>
        <v>4.1123051799399971E-2</v>
      </c>
      <c r="AN1770" s="13">
        <f t="shared" si="2323"/>
        <v>3.2423049653832074E-2</v>
      </c>
      <c r="AO1770" s="13">
        <f t="shared" si="2324"/>
        <v>1.2781810965573804E-2</v>
      </c>
      <c r="AP1770" s="13">
        <f t="shared" si="2325"/>
        <v>3.3592293816477061E-3</v>
      </c>
      <c r="AQ1770" s="13">
        <f t="shared" si="2326"/>
        <v>6.621375133530604E-4</v>
      </c>
      <c r="AR1770" s="13">
        <f t="shared" si="2327"/>
        <v>6.6922317134396672E-5</v>
      </c>
      <c r="AS1770" s="13">
        <f t="shared" si="2328"/>
        <v>1.9056466146872086E-4</v>
      </c>
      <c r="AT1770" s="13">
        <f t="shared" si="2329"/>
        <v>2.7132122553197644E-4</v>
      </c>
      <c r="AU1770" s="13">
        <f t="shared" si="2330"/>
        <v>2.5753360865127928E-4</v>
      </c>
      <c r="AV1770" s="13">
        <f t="shared" si="2331"/>
        <v>1.8333497348459497E-4</v>
      </c>
      <c r="AW1770" s="13">
        <f t="shared" si="2332"/>
        <v>6.5115463406035408E-6</v>
      </c>
      <c r="AX1770" s="13">
        <f t="shared" si="2333"/>
        <v>1.9516659464972115E-2</v>
      </c>
      <c r="AY1770" s="13">
        <f t="shared" si="2334"/>
        <v>1.5387710571591277E-2</v>
      </c>
      <c r="AZ1770" s="13">
        <f t="shared" si="2335"/>
        <v>6.0661415202747718E-3</v>
      </c>
      <c r="BA1770" s="13">
        <f t="shared" si="2336"/>
        <v>1.5942624157894753E-3</v>
      </c>
      <c r="BB1770" s="13">
        <f t="shared" si="2337"/>
        <v>3.1424497457369305E-4</v>
      </c>
      <c r="BC1770" s="13">
        <f t="shared" si="2338"/>
        <v>4.955264732671769E-5</v>
      </c>
      <c r="BD1770" s="13">
        <f t="shared" si="2339"/>
        <v>8.7940360959531215E-6</v>
      </c>
      <c r="BE1770" s="13">
        <f t="shared" si="2340"/>
        <v>2.5041459760030861E-5</v>
      </c>
      <c r="BF1770" s="13">
        <f t="shared" si="2341"/>
        <v>3.5653407608925724E-5</v>
      </c>
      <c r="BG1770" s="13">
        <f t="shared" si="2342"/>
        <v>3.3841623353420561E-5</v>
      </c>
      <c r="BH1770" s="13">
        <f t="shared" si="2343"/>
        <v>2.409143083369825E-5</v>
      </c>
      <c r="BI1770" s="13">
        <f t="shared" si="2344"/>
        <v>1.3720312020580482E-5</v>
      </c>
      <c r="BJ1770" s="14">
        <f t="shared" si="2345"/>
        <v>0.76986094298558905</v>
      </c>
      <c r="BK1770" s="14">
        <f t="shared" si="2346"/>
        <v>0.14368941226806628</v>
      </c>
      <c r="BL1770" s="14">
        <f t="shared" si="2347"/>
        <v>7.3260445050702949E-2</v>
      </c>
      <c r="BM1770" s="14">
        <f t="shared" si="2348"/>
        <v>0.67715726582628188</v>
      </c>
      <c r="BN1770" s="14">
        <f t="shared" si="2349"/>
        <v>0.29642543404070631</v>
      </c>
    </row>
    <row r="1771" spans="1:66" x14ac:dyDescent="0.25">
      <c r="A1771" t="s">
        <v>345</v>
      </c>
      <c r="B1771" t="s">
        <v>222</v>
      </c>
      <c r="C1771" t="s">
        <v>220</v>
      </c>
      <c r="D1771" t="s">
        <v>411</v>
      </c>
      <c r="E1771" s="10">
        <f>VLOOKUP(A1771,home!$A$2:$E$405,3,FALSE)</f>
        <v>1.8042</v>
      </c>
      <c r="F1771" s="10">
        <f>VLOOKUP(B1771,home!$B$2:$E$405,3,FALSE)</f>
        <v>1.1085</v>
      </c>
      <c r="G1771" s="10">
        <f>VLOOKUP(C1771,away!$B$2:$E$405,4,FALSE)</f>
        <v>1.1085</v>
      </c>
      <c r="H1771" s="10">
        <f>VLOOKUP(A1771,away!$A$2:$E$405,3,FALSE)</f>
        <v>1.2458</v>
      </c>
      <c r="I1771" s="10">
        <f>VLOOKUP(C1771,away!$B$2:$E$405,3,FALSE)</f>
        <v>0.74919999999999998</v>
      </c>
      <c r="J1771" s="10">
        <f>VLOOKUP(B1771,home!$B$2:$E$405,4,FALSE)</f>
        <v>1.5519000000000001</v>
      </c>
      <c r="K1771" s="12">
        <f t="shared" si="2294"/>
        <v>2.2169508934500004</v>
      </c>
      <c r="L1771" s="12">
        <f t="shared" si="2295"/>
        <v>1.4484710793840001</v>
      </c>
      <c r="M1771" s="13">
        <f t="shared" si="2296"/>
        <v>2.5593369298226334E-2</v>
      </c>
      <c r="N1771" s="13">
        <f t="shared" si="2297"/>
        <v>5.6739242932098685E-2</v>
      </c>
      <c r="O1771" s="13">
        <f t="shared" si="2298"/>
        <v>3.7071255252475219E-2</v>
      </c>
      <c r="P1771" s="13">
        <f t="shared" si="2299"/>
        <v>8.218515245328796E-2</v>
      </c>
      <c r="Q1771" s="13">
        <f t="shared" si="2300"/>
        <v>6.2894057655996399E-2</v>
      </c>
      <c r="R1771" s="13">
        <f t="shared" si="2301"/>
        <v>2.6848320554836293E-2</v>
      </c>
      <c r="S1771" s="13">
        <f t="shared" si="2302"/>
        <v>6.5978019590393289E-2</v>
      </c>
      <c r="T1771" s="13">
        <f t="shared" si="2303"/>
        <v>9.110022357982063E-2</v>
      </c>
      <c r="U1771" s="13">
        <f t="shared" si="2304"/>
        <v>5.9521408241676337E-2</v>
      </c>
      <c r="V1771" s="13">
        <f t="shared" si="2305"/>
        <v>2.3540878608994835E-2</v>
      </c>
      <c r="W1771" s="13">
        <f t="shared" si="2306"/>
        <v>4.6477679104385689E-2</v>
      </c>
      <c r="X1771" s="13">
        <f t="shared" si="2307"/>
        <v>6.7321574019592711E-2</v>
      </c>
      <c r="Y1771" s="13">
        <f t="shared" si="2308"/>
        <v>4.8756676492994679E-2</v>
      </c>
      <c r="Z1771" s="13">
        <f t="shared" si="2309"/>
        <v>1.2963005284570454E-2</v>
      </c>
      <c r="AA1771" s="13">
        <f t="shared" si="2310"/>
        <v>2.8738346147425545E-2</v>
      </c>
      <c r="AB1771" s="13">
        <f t="shared" si="2311"/>
        <v>3.1855751083905225E-2</v>
      </c>
      <c r="AC1771" s="13">
        <f t="shared" si="2312"/>
        <v>4.724638525560077E-3</v>
      </c>
      <c r="AD1771" s="13">
        <f t="shared" si="2313"/>
        <v>2.575968305398757E-2</v>
      </c>
      <c r="AE1771" s="13">
        <f t="shared" si="2314"/>
        <v>3.7312155917799107E-2</v>
      </c>
      <c r="AF1771" s="13">
        <f t="shared" si="2315"/>
        <v>2.70227893781993E-2</v>
      </c>
      <c r="AG1771" s="13">
        <f t="shared" si="2316"/>
        <v>1.3047242966202277E-2</v>
      </c>
      <c r="AH1771" s="13">
        <f t="shared" si="2317"/>
        <v>4.6941345641505639E-3</v>
      </c>
      <c r="AI1771" s="13">
        <f t="shared" si="2318"/>
        <v>1.0406665815968122E-2</v>
      </c>
      <c r="AJ1771" s="13">
        <f t="shared" si="2319"/>
        <v>1.1535533539273052E-2</v>
      </c>
      <c r="AK1771" s="13">
        <f t="shared" si="2320"/>
        <v>8.5245704621046137E-3</v>
      </c>
      <c r="AL1771" s="13">
        <f t="shared" si="2321"/>
        <v>6.06868338412547E-4</v>
      </c>
      <c r="AM1771" s="13">
        <f t="shared" si="2322"/>
        <v>1.1421590472305319E-2</v>
      </c>
      <c r="AN1771" s="13">
        <f t="shared" si="2323"/>
        <v>1.6543843479702093E-2</v>
      </c>
      <c r="AO1771" s="13">
        <f t="shared" si="2324"/>
        <v>1.1981639411102026E-2</v>
      </c>
      <c r="AP1771" s="13">
        <f t="shared" si="2325"/>
        <v>5.7850193901962761E-3</v>
      </c>
      <c r="AQ1771" s="13">
        <f t="shared" si="2326"/>
        <v>2.0948583200937417E-3</v>
      </c>
      <c r="AR1771" s="13">
        <f t="shared" si="2327"/>
        <v>1.3598636317817821E-3</v>
      </c>
      <c r="AS1771" s="13">
        <f t="shared" si="2328"/>
        <v>3.0147508934487842E-3</v>
      </c>
      <c r="AT1771" s="13">
        <f t="shared" si="2329"/>
        <v>3.3417773433802346E-3</v>
      </c>
      <c r="AU1771" s="13">
        <f t="shared" si="2330"/>
        <v>2.4695187557059266E-3</v>
      </c>
      <c r="AV1771" s="13">
        <f t="shared" si="2331"/>
        <v>1.3687004529634472E-3</v>
      </c>
      <c r="AW1771" s="13">
        <f t="shared" si="2332"/>
        <v>5.4132474629066832E-5</v>
      </c>
      <c r="AX1771" s="13">
        <f t="shared" si="2333"/>
        <v>4.2201842003662124E-3</v>
      </c>
      <c r="AY1771" s="13">
        <f t="shared" si="2334"/>
        <v>6.1128147639037504E-3</v>
      </c>
      <c r="AZ1771" s="13">
        <f t="shared" si="2335"/>
        <v>4.4271176995730604E-3</v>
      </c>
      <c r="BA1771" s="13">
        <f t="shared" si="2336"/>
        <v>2.1375173176202008E-3</v>
      </c>
      <c r="BB1771" s="13">
        <f t="shared" si="2337"/>
        <v>7.740330040638309E-4</v>
      </c>
      <c r="BC1771" s="13">
        <f t="shared" si="2338"/>
        <v>2.2423288417503545E-4</v>
      </c>
      <c r="BD1771" s="13">
        <f t="shared" si="2339"/>
        <v>3.2828719042366731E-4</v>
      </c>
      <c r="BE1771" s="13">
        <f t="shared" si="2340"/>
        <v>7.2779658011793964E-4</v>
      </c>
      <c r="BF1771" s="13">
        <f t="shared" si="2341"/>
        <v>8.0674463927116061E-4</v>
      </c>
      <c r="BG1771" s="13">
        <f t="shared" si="2342"/>
        <v>5.9617108293939932E-4</v>
      </c>
      <c r="BH1771" s="13">
        <f t="shared" si="2343"/>
        <v>3.3042050374288893E-4</v>
      </c>
      <c r="BI1771" s="13">
        <f t="shared" si="2344"/>
        <v>1.4650520619739941E-4</v>
      </c>
      <c r="BJ1771" s="14">
        <f t="shared" si="2345"/>
        <v>0.5421541760441787</v>
      </c>
      <c r="BK1771" s="14">
        <f t="shared" si="2346"/>
        <v>0.20874174157877881</v>
      </c>
      <c r="BL1771" s="14">
        <f t="shared" si="2347"/>
        <v>0.23368652194178763</v>
      </c>
      <c r="BM1771" s="14">
        <f t="shared" si="2348"/>
        <v>0.70015536441311987</v>
      </c>
      <c r="BN1771" s="14">
        <f t="shared" si="2349"/>
        <v>0.29133139814692083</v>
      </c>
    </row>
    <row r="1772" spans="1:66" x14ac:dyDescent="0.25">
      <c r="A1772" t="s">
        <v>345</v>
      </c>
      <c r="B1772" t="s">
        <v>226</v>
      </c>
      <c r="C1772" t="s">
        <v>217</v>
      </c>
      <c r="D1772" t="s">
        <v>411</v>
      </c>
      <c r="E1772" s="10">
        <f>VLOOKUP(A1772,home!$A$2:$E$405,3,FALSE)</f>
        <v>1.8042</v>
      </c>
      <c r="F1772" s="10">
        <f>VLOOKUP(B1772,home!$B$2:$E$405,3,FALSE)</f>
        <v>0.62819999999999998</v>
      </c>
      <c r="G1772" s="10">
        <f>VLOOKUP(C1772,away!$B$2:$E$405,4,FALSE)</f>
        <v>1.0346</v>
      </c>
      <c r="H1772" s="10">
        <f>VLOOKUP(A1772,away!$A$2:$E$405,3,FALSE)</f>
        <v>1.2458</v>
      </c>
      <c r="I1772" s="10">
        <f>VLOOKUP(C1772,away!$B$2:$E$405,3,FALSE)</f>
        <v>0.85619999999999996</v>
      </c>
      <c r="J1772" s="10">
        <f>VLOOKUP(B1772,home!$B$2:$E$405,4,FALSE)</f>
        <v>1.4449000000000001</v>
      </c>
      <c r="K1772" s="12">
        <f t="shared" si="2294"/>
        <v>1.1726140260239999</v>
      </c>
      <c r="L1772" s="12">
        <f t="shared" si="2295"/>
        <v>1.5412083068040001</v>
      </c>
      <c r="M1772" s="13">
        <f t="shared" si="2296"/>
        <v>6.6282966334704541E-2</v>
      </c>
      <c r="N1772" s="13">
        <f t="shared" si="2297"/>
        <v>7.7724336010551121E-2</v>
      </c>
      <c r="O1772" s="13">
        <f t="shared" si="2298"/>
        <v>0.10215585831465653</v>
      </c>
      <c r="P1772" s="13">
        <f t="shared" si="2299"/>
        <v>0.11978939230028668</v>
      </c>
      <c r="Q1772" s="13">
        <f t="shared" si="2300"/>
        <v>4.5570323284687277E-2</v>
      </c>
      <c r="R1772" s="13">
        <f t="shared" si="2301"/>
        <v>7.8721728711620559E-2</v>
      </c>
      <c r="S1772" s="13">
        <f t="shared" si="2302"/>
        <v>5.4122119532235148E-2</v>
      </c>
      <c r="T1772" s="13">
        <f t="shared" si="2303"/>
        <v>7.0233360790103783E-2</v>
      </c>
      <c r="U1772" s="13">
        <f t="shared" si="2304"/>
        <v>9.2310203240102473E-2</v>
      </c>
      <c r="V1772" s="13">
        <f t="shared" si="2305"/>
        <v>1.0867977043942635E-2</v>
      </c>
      <c r="W1772" s="13">
        <f t="shared" si="2306"/>
        <v>1.7812133418024116E-2</v>
      </c>
      <c r="X1772" s="13">
        <f t="shared" si="2307"/>
        <v>2.7452207985759897E-2</v>
      </c>
      <c r="Y1772" s="13">
        <f t="shared" si="2308"/>
        <v>2.1154785493882132E-2</v>
      </c>
      <c r="Z1772" s="13">
        <f t="shared" si="2309"/>
        <v>4.0442194072106863E-2</v>
      </c>
      <c r="AA1772" s="13">
        <f t="shared" si="2310"/>
        <v>4.7423084012137164E-2</v>
      </c>
      <c r="AB1772" s="13">
        <f t="shared" si="2311"/>
        <v>2.7804486734973283E-2</v>
      </c>
      <c r="AC1772" s="13">
        <f t="shared" si="2312"/>
        <v>1.2275668599506767E-3</v>
      </c>
      <c r="AD1772" s="13">
        <f t="shared" si="2313"/>
        <v>5.2216893698464727E-3</v>
      </c>
      <c r="AE1772" s="13">
        <f t="shared" si="2314"/>
        <v>8.0477110323575289E-3</v>
      </c>
      <c r="AF1772" s="13">
        <f t="shared" si="2315"/>
        <v>6.2015995469138089E-3</v>
      </c>
      <c r="AG1772" s="13">
        <f t="shared" si="2316"/>
        <v>3.1859855790584957E-3</v>
      </c>
      <c r="AH1772" s="13">
        <f t="shared" si="2317"/>
        <v>1.5582461362327648E-2</v>
      </c>
      <c r="AI1772" s="13">
        <f t="shared" si="2318"/>
        <v>1.8272212753442443E-2</v>
      </c>
      <c r="AJ1772" s="13">
        <f t="shared" si="2319"/>
        <v>1.0713126480590616E-2</v>
      </c>
      <c r="AK1772" s="13">
        <f t="shared" si="2320"/>
        <v>4.1874541245698936E-3</v>
      </c>
      <c r="AL1772" s="13">
        <f t="shared" si="2321"/>
        <v>8.8740438935045151E-5</v>
      </c>
      <c r="AM1772" s="13">
        <f t="shared" si="2322"/>
        <v>1.2246052389244778E-3</v>
      </c>
      <c r="AN1772" s="13">
        <f t="shared" si="2323"/>
        <v>1.8873717667861026E-3</v>
      </c>
      <c r="AO1772" s="13">
        <f t="shared" si="2324"/>
        <v>1.4544165224990415E-3</v>
      </c>
      <c r="AP1772" s="13">
        <f t="shared" si="2325"/>
        <v>7.4718627534283669E-4</v>
      </c>
      <c r="AQ1772" s="13">
        <f t="shared" si="2326"/>
        <v>2.8789242357208023E-4</v>
      </c>
      <c r="AR1772" s="13">
        <f t="shared" si="2327"/>
        <v>4.8031637784143487E-3</v>
      </c>
      <c r="AS1772" s="13">
        <f t="shared" si="2328"/>
        <v>5.6322572158590961E-3</v>
      </c>
      <c r="AT1772" s="13">
        <f t="shared" si="2329"/>
        <v>3.3022319047456314E-3</v>
      </c>
      <c r="AU1772" s="13">
        <f t="shared" si="2330"/>
        <v>1.2907478162295582E-3</v>
      </c>
      <c r="AV1772" s="13">
        <f t="shared" si="2331"/>
        <v>3.7838724834265709E-4</v>
      </c>
      <c r="AW1772" s="13">
        <f t="shared" si="2332"/>
        <v>4.4548747422994553E-6</v>
      </c>
      <c r="AX1772" s="13">
        <f t="shared" si="2333"/>
        <v>2.3933154658421923E-4</v>
      </c>
      <c r="AY1772" s="13">
        <f t="shared" si="2334"/>
        <v>3.6885976767584723E-4</v>
      </c>
      <c r="AZ1772" s="13">
        <f t="shared" si="2335"/>
        <v>2.8424486899390468E-4</v>
      </c>
      <c r="BA1772" s="13">
        <f t="shared" si="2336"/>
        <v>1.460268510866069E-4</v>
      </c>
      <c r="BB1772" s="13">
        <f t="shared" si="2337"/>
        <v>5.6264448977777329E-5</v>
      </c>
      <c r="BC1772" s="13">
        <f t="shared" si="2338"/>
        <v>1.7343047228460048E-5</v>
      </c>
      <c r="BD1772" s="13">
        <f t="shared" si="2339"/>
        <v>1.2337793190387142E-3</v>
      </c>
      <c r="BE1772" s="13">
        <f t="shared" si="2340"/>
        <v>1.4467469345231358E-3</v>
      </c>
      <c r="BF1772" s="13">
        <f t="shared" si="2341"/>
        <v>8.4823787376452759E-4</v>
      </c>
      <c r="BG1772" s="13">
        <f t="shared" si="2342"/>
        <v>3.3155187606035319E-4</v>
      </c>
      <c r="BH1772" s="13">
        <f t="shared" si="2343"/>
        <v>9.7195595055735257E-5</v>
      </c>
      <c r="BI1772" s="13">
        <f t="shared" si="2344"/>
        <v>2.2794583606020795E-5</v>
      </c>
      <c r="BJ1772" s="14">
        <f t="shared" si="2345"/>
        <v>0.28931767526885593</v>
      </c>
      <c r="BK1772" s="14">
        <f t="shared" si="2346"/>
        <v>0.25274762227773057</v>
      </c>
      <c r="BL1772" s="14">
        <f t="shared" si="2347"/>
        <v>0.41655770988006047</v>
      </c>
      <c r="BM1772" s="14">
        <f t="shared" si="2348"/>
        <v>0.50845619164931322</v>
      </c>
      <c r="BN1772" s="14">
        <f t="shared" si="2349"/>
        <v>0.49024460495650668</v>
      </c>
    </row>
    <row r="1773" spans="1:66" x14ac:dyDescent="0.25">
      <c r="A1773" t="s">
        <v>345</v>
      </c>
      <c r="B1773" t="s">
        <v>227</v>
      </c>
      <c r="C1773" t="s">
        <v>221</v>
      </c>
      <c r="D1773" t="s">
        <v>411</v>
      </c>
      <c r="E1773" s="10">
        <f>VLOOKUP(A1773,home!$A$2:$E$405,3,FALSE)</f>
        <v>1.8042</v>
      </c>
      <c r="F1773" s="10">
        <f>VLOOKUP(B1773,home!$B$2:$E$405,3,FALSE)</f>
        <v>1.2194</v>
      </c>
      <c r="G1773" s="10">
        <f>VLOOKUP(C1773,away!$B$2:$E$405,4,FALSE)</f>
        <v>0.81289999999999996</v>
      </c>
      <c r="H1773" s="10">
        <f>VLOOKUP(A1773,away!$A$2:$E$405,3,FALSE)</f>
        <v>1.2458</v>
      </c>
      <c r="I1773" s="10">
        <f>VLOOKUP(C1773,away!$B$2:$E$405,3,FALSE)</f>
        <v>1.2843</v>
      </c>
      <c r="J1773" s="10">
        <f>VLOOKUP(B1773,home!$B$2:$E$405,4,FALSE)</f>
        <v>0.64219999999999999</v>
      </c>
      <c r="K1773" s="12">
        <f t="shared" si="2294"/>
        <v>1.7884137190919998</v>
      </c>
      <c r="L1773" s="12">
        <f t="shared" si="2295"/>
        <v>1.027507759668</v>
      </c>
      <c r="M1773" s="13">
        <f t="shared" si="2296"/>
        <v>5.984954323959954E-2</v>
      </c>
      <c r="N1773" s="13">
        <f t="shared" si="2297"/>
        <v>0.10703574421108965</v>
      </c>
      <c r="O1773" s="13">
        <f t="shared" si="2298"/>
        <v>6.149587009127401E-2</v>
      </c>
      <c r="P1773" s="13">
        <f t="shared" si="2299"/>
        <v>0.1099800577387338</v>
      </c>
      <c r="Q1773" s="13">
        <f t="shared" si="2300"/>
        <v>9.5712096690167447E-2</v>
      </c>
      <c r="R1773" s="13">
        <f t="shared" si="2301"/>
        <v>3.1593741853159663E-2</v>
      </c>
      <c r="S1773" s="13">
        <f t="shared" si="2302"/>
        <v>5.0525085261687301E-2</v>
      </c>
      <c r="T1773" s="13">
        <f t="shared" si="2303"/>
        <v>9.8344922043240926E-2</v>
      </c>
      <c r="U1773" s="13">
        <f t="shared" si="2304"/>
        <v>5.6502681367641833E-2</v>
      </c>
      <c r="V1773" s="13">
        <f t="shared" si="2305"/>
        <v>1.0316150009123002E-2</v>
      </c>
      <c r="W1773" s="13">
        <f t="shared" si="2306"/>
        <v>5.7057608934585148E-2</v>
      </c>
      <c r="X1773" s="13">
        <f t="shared" si="2307"/>
        <v>5.8627135928388432E-2</v>
      </c>
      <c r="Y1773" s="13">
        <f t="shared" si="2308"/>
        <v>3.0119918546764858E-2</v>
      </c>
      <c r="Z1773" s="13">
        <f t="shared" si="2309"/>
        <v>1.0820938303689739E-2</v>
      </c>
      <c r="AA1773" s="13">
        <f t="shared" si="2310"/>
        <v>1.9352314515766838E-2</v>
      </c>
      <c r="AB1773" s="13">
        <f t="shared" si="2311"/>
        <v>1.7304972388090339E-2</v>
      </c>
      <c r="AC1773" s="13">
        <f t="shared" si="2312"/>
        <v>1.1848156145305563E-3</v>
      </c>
      <c r="AD1773" s="13">
        <f t="shared" si="2313"/>
        <v>2.5510652649299592E-2</v>
      </c>
      <c r="AE1773" s="13">
        <f t="shared" si="2314"/>
        <v>2.6212393551350348E-2</v>
      </c>
      <c r="AF1773" s="13">
        <f t="shared" si="2315"/>
        <v>1.3466718886741964E-2</v>
      </c>
      <c r="AG1773" s="13">
        <f t="shared" si="2316"/>
        <v>4.6123860511316601E-3</v>
      </c>
      <c r="AH1773" s="13">
        <f t="shared" si="2317"/>
        <v>2.7796495184824726E-3</v>
      </c>
      <c r="AI1773" s="13">
        <f t="shared" si="2318"/>
        <v>4.9711633331215241E-3</v>
      </c>
      <c r="AJ1773" s="13">
        <f t="shared" si="2319"/>
        <v>4.4452483524008253E-3</v>
      </c>
      <c r="AK1773" s="13">
        <f t="shared" si="2320"/>
        <v>2.6499810460682482E-3</v>
      </c>
      <c r="AL1773" s="13">
        <f t="shared" si="2321"/>
        <v>8.7089112225409093E-5</v>
      </c>
      <c r="AM1773" s="13">
        <f t="shared" si="2322"/>
        <v>9.1247202361996078E-3</v>
      </c>
      <c r="AN1773" s="13">
        <f t="shared" si="2323"/>
        <v>9.3757208474947208E-3</v>
      </c>
      <c r="AO1773" s="13">
        <f t="shared" si="2324"/>
        <v>4.8168129616409311E-3</v>
      </c>
      <c r="AP1773" s="13">
        <f t="shared" si="2325"/>
        <v>1.6497708983184863E-3</v>
      </c>
      <c r="AQ1773" s="13">
        <f t="shared" si="2326"/>
        <v>4.2378809992417281E-4</v>
      </c>
      <c r="AR1773" s="13">
        <f t="shared" si="2327"/>
        <v>5.7122228987963226E-4</v>
      </c>
      <c r="AS1773" s="13">
        <f t="shared" si="2328"/>
        <v>1.0215817798718814E-3</v>
      </c>
      <c r="AT1773" s="13">
        <f t="shared" si="2329"/>
        <v>9.1350543514864824E-4</v>
      </c>
      <c r="AU1773" s="13">
        <f t="shared" si="2330"/>
        <v>5.4457521756164995E-4</v>
      </c>
      <c r="AV1773" s="13">
        <f t="shared" si="2331"/>
        <v>2.4348144754119137E-4</v>
      </c>
      <c r="AW1773" s="13">
        <f t="shared" si="2332"/>
        <v>4.4454370597566034E-6</v>
      </c>
      <c r="AX1773" s="13">
        <f t="shared" si="2333"/>
        <v>2.7197958088826281E-3</v>
      </c>
      <c r="AY1773" s="13">
        <f t="shared" si="2334"/>
        <v>2.7946112983394046E-3</v>
      </c>
      <c r="AZ1773" s="13">
        <f t="shared" si="2335"/>
        <v>1.4357423971498012E-3</v>
      </c>
      <c r="BA1773" s="13">
        <f t="shared" si="2336"/>
        <v>4.9174548465191878E-4</v>
      </c>
      <c r="BB1773" s="13">
        <f t="shared" si="2337"/>
        <v>1.2631807531538698E-4</v>
      </c>
      <c r="BC1773" s="13">
        <f t="shared" si="2338"/>
        <v>2.5958560514577401E-5</v>
      </c>
      <c r="BD1773" s="13">
        <f t="shared" si="2339"/>
        <v>9.78225558911076E-5</v>
      </c>
      <c r="BE1773" s="13">
        <f t="shared" si="2340"/>
        <v>1.7494720099230071E-4</v>
      </c>
      <c r="BF1773" s="13">
        <f t="shared" si="2341"/>
        <v>1.5643898718568813E-4</v>
      </c>
      <c r="BG1773" s="13">
        <f t="shared" si="2342"/>
        <v>9.3259210294580736E-5</v>
      </c>
      <c r="BH1773" s="13">
        <f t="shared" si="2343"/>
        <v>4.1696512780628521E-5</v>
      </c>
      <c r="BI1773" s="13">
        <f t="shared" si="2344"/>
        <v>1.4914123099034184E-5</v>
      </c>
      <c r="BJ1773" s="14">
        <f t="shared" si="2345"/>
        <v>0.54968456216119166</v>
      </c>
      <c r="BK1773" s="14">
        <f t="shared" si="2346"/>
        <v>0.234737352274239</v>
      </c>
      <c r="BL1773" s="14">
        <f t="shared" si="2347"/>
        <v>0.20496906722625208</v>
      </c>
      <c r="BM1773" s="14">
        <f t="shared" si="2348"/>
        <v>0.53175470028006877</v>
      </c>
      <c r="BN1773" s="14">
        <f t="shared" si="2349"/>
        <v>0.46566705382402412</v>
      </c>
    </row>
    <row r="1774" spans="1:66" x14ac:dyDescent="0.25">
      <c r="A1774" t="s">
        <v>345</v>
      </c>
      <c r="B1774" t="s">
        <v>230</v>
      </c>
      <c r="C1774" t="s">
        <v>225</v>
      </c>
      <c r="D1774" t="s">
        <v>411</v>
      </c>
      <c r="E1774" s="10">
        <f>VLOOKUP(A1774,home!$A$2:$E$405,3,FALSE)</f>
        <v>1.8042</v>
      </c>
      <c r="F1774" s="10">
        <f>VLOOKUP(B1774,home!$B$2:$E$405,3,FALSE)</f>
        <v>1.2563</v>
      </c>
      <c r="G1774" s="10">
        <f>VLOOKUP(C1774,away!$B$2:$E$405,4,FALSE)</f>
        <v>1.1085</v>
      </c>
      <c r="H1774" s="10">
        <f>VLOOKUP(A1774,away!$A$2:$E$405,3,FALSE)</f>
        <v>1.2458</v>
      </c>
      <c r="I1774" s="10">
        <f>VLOOKUP(C1774,away!$B$2:$E$405,3,FALSE)</f>
        <v>0.96319999999999995</v>
      </c>
      <c r="J1774" s="10">
        <f>VLOOKUP(B1774,home!$B$2:$E$405,4,FALSE)</f>
        <v>1.1773</v>
      </c>
      <c r="K1774" s="12">
        <f t="shared" si="2294"/>
        <v>2.5125443459099999</v>
      </c>
      <c r="L1774" s="12">
        <f t="shared" si="2295"/>
        <v>1.412706503488</v>
      </c>
      <c r="M1774" s="13">
        <f t="shared" si="2296"/>
        <v>1.973718518943253E-2</v>
      </c>
      <c r="N1774" s="13">
        <f t="shared" si="2297"/>
        <v>4.9590553051887289E-2</v>
      </c>
      <c r="O1774" s="13">
        <f t="shared" si="2298"/>
        <v>2.7882849877658374E-2</v>
      </c>
      <c r="P1774" s="13">
        <f t="shared" si="2299"/>
        <v>7.0056896807967867E-2</v>
      </c>
      <c r="Q1774" s="13">
        <f t="shared" si="2300"/>
        <v>6.2299231840534673E-2</v>
      </c>
      <c r="R1774" s="13">
        <f t="shared" si="2301"/>
        <v>1.9695141678973783E-2</v>
      </c>
      <c r="S1774" s="13">
        <f t="shared" si="2302"/>
        <v>6.2166524041508603E-2</v>
      </c>
      <c r="T1774" s="13">
        <f t="shared" si="2303"/>
        <v>8.8010529983430022E-2</v>
      </c>
      <c r="U1774" s="13">
        <f t="shared" si="2304"/>
        <v>4.9484916867401953E-2</v>
      </c>
      <c r="V1774" s="13">
        <f t="shared" si="2305"/>
        <v>2.451770164278446E-2</v>
      </c>
      <c r="W1774" s="13">
        <f t="shared" si="2306"/>
        <v>5.2176527571823866E-2</v>
      </c>
      <c r="X1774" s="13">
        <f t="shared" si="2307"/>
        <v>7.3710119830136533E-2</v>
      </c>
      <c r="Y1774" s="13">
        <f t="shared" si="2308"/>
        <v>5.2065382828456831E-2</v>
      </c>
      <c r="Z1774" s="13">
        <f t="shared" si="2309"/>
        <v>9.2744849123346067E-3</v>
      </c>
      <c r="AA1774" s="13">
        <f t="shared" si="2310"/>
        <v>2.3302554627713915E-2</v>
      </c>
      <c r="AB1774" s="13">
        <f t="shared" si="2311"/>
        <v>2.9274350937560759E-2</v>
      </c>
      <c r="AC1774" s="13">
        <f t="shared" si="2312"/>
        <v>5.4390800837089926E-3</v>
      </c>
      <c r="AD1774" s="13">
        <f t="shared" si="2313"/>
        <v>3.2773959834950822E-2</v>
      </c>
      <c r="AE1774" s="13">
        <f t="shared" si="2314"/>
        <v>4.6299986203889532E-2</v>
      </c>
      <c r="AF1774" s="13">
        <f t="shared" si="2315"/>
        <v>3.2704145810819707E-2</v>
      </c>
      <c r="AG1774" s="13">
        <f t="shared" si="2316"/>
        <v>1.5400453159321604E-2</v>
      </c>
      <c r="AH1774" s="13">
        <f t="shared" si="2317"/>
        <v>3.2755312880391116E-3</v>
      </c>
      <c r="AI1774" s="13">
        <f t="shared" si="2318"/>
        <v>8.2299176176139684E-3</v>
      </c>
      <c r="AJ1774" s="13">
        <f t="shared" si="2319"/>
        <v>1.0339016488720539E-2</v>
      </c>
      <c r="AK1774" s="13">
        <f t="shared" si="2320"/>
        <v>8.6590791403350163E-3</v>
      </c>
      <c r="AL1774" s="13">
        <f t="shared" si="2321"/>
        <v>7.7223792247475755E-4</v>
      </c>
      <c r="AM1774" s="13">
        <f t="shared" si="2322"/>
        <v>1.6469205495277417E-2</v>
      </c>
      <c r="AN1774" s="13">
        <f t="shared" si="2323"/>
        <v>2.3266153710458714E-2</v>
      </c>
      <c r="AO1774" s="13">
        <f t="shared" si="2324"/>
        <v>1.6434123328958244E-2</v>
      </c>
      <c r="AP1774" s="13">
        <f t="shared" si="2325"/>
        <v>7.7388643019810546E-3</v>
      </c>
      <c r="AQ1774" s="13">
        <f t="shared" si="2326"/>
        <v>2.7331859822549423E-3</v>
      </c>
      <c r="AR1774" s="13">
        <f t="shared" si="2327"/>
        <v>9.2547287059825418E-4</v>
      </c>
      <c r="AS1774" s="13">
        <f t="shared" si="2328"/>
        <v>2.3252916283147402E-3</v>
      </c>
      <c r="AT1774" s="13">
        <f t="shared" si="2329"/>
        <v>2.9211991666570295E-3</v>
      </c>
      <c r="AU1774" s="13">
        <f t="shared" si="2330"/>
        <v>2.4465474831537075E-3</v>
      </c>
      <c r="AV1774" s="13">
        <f t="shared" si="2331"/>
        <v>1.5367647614495472E-3</v>
      </c>
      <c r="AW1774" s="13">
        <f t="shared" si="2332"/>
        <v>7.6140251012900135E-5</v>
      </c>
      <c r="AX1774" s="13">
        <f t="shared" si="2333"/>
        <v>6.8966015247981976E-3</v>
      </c>
      <c r="AY1774" s="13">
        <f t="shared" si="2334"/>
        <v>9.7428738260476721E-3</v>
      </c>
      <c r="AZ1774" s="13">
        <f t="shared" si="2335"/>
        <v>6.8819106083602803E-3</v>
      </c>
      <c r="BA1774" s="13">
        <f t="shared" si="2336"/>
        <v>3.2407066242845406E-3</v>
      </c>
      <c r="BB1774" s="13">
        <f t="shared" si="2337"/>
        <v>1.1445418310058544E-3</v>
      </c>
      <c r="BC1774" s="13">
        <f t="shared" si="2338"/>
        <v>3.2338033763520632E-4</v>
      </c>
      <c r="BD1774" s="13">
        <f t="shared" si="2339"/>
        <v>2.1790359051597681E-4</v>
      </c>
      <c r="BE1774" s="13">
        <f t="shared" si="2340"/>
        <v>5.4749243430440538E-4</v>
      </c>
      <c r="BF1774" s="13">
        <f t="shared" si="2341"/>
        <v>6.8779951012001806E-4</v>
      </c>
      <c r="BG1774" s="13">
        <f t="shared" si="2342"/>
        <v>5.7604225675723963E-4</v>
      </c>
      <c r="BH1774" s="13">
        <f t="shared" si="2343"/>
        <v>3.6183292880515976E-4</v>
      </c>
      <c r="BI1774" s="13">
        <f t="shared" si="2344"/>
        <v>1.8182425588669185E-4</v>
      </c>
      <c r="BJ1774" s="14">
        <f t="shared" si="2345"/>
        <v>0.59990243768631291</v>
      </c>
      <c r="BK1774" s="14">
        <f t="shared" si="2346"/>
        <v>0.19243249951392485</v>
      </c>
      <c r="BL1774" s="14">
        <f t="shared" si="2347"/>
        <v>0.19287152941058019</v>
      </c>
      <c r="BM1774" s="14">
        <f t="shared" si="2348"/>
        <v>0.73555235950166342</v>
      </c>
      <c r="BN1774" s="14">
        <f t="shared" si="2349"/>
        <v>0.24926185844645454</v>
      </c>
    </row>
    <row r="1775" spans="1:66" x14ac:dyDescent="0.25">
      <c r="A1775" t="s">
        <v>345</v>
      </c>
      <c r="B1775" t="s">
        <v>229</v>
      </c>
      <c r="C1775" t="s">
        <v>216</v>
      </c>
      <c r="D1775" t="s">
        <v>411</v>
      </c>
      <c r="E1775" s="10">
        <f>VLOOKUP(A1775,home!$A$2:$E$405,3,FALSE)</f>
        <v>1.8042</v>
      </c>
      <c r="F1775" s="10">
        <f>VLOOKUP(B1775,home!$B$2:$E$405,3,FALSE)</f>
        <v>0.99770000000000003</v>
      </c>
      <c r="G1775" s="10">
        <f>VLOOKUP(C1775,away!$B$2:$E$405,4,FALSE)</f>
        <v>1.1455</v>
      </c>
      <c r="H1775" s="10">
        <f>VLOOKUP(A1775,away!$A$2:$E$405,3,FALSE)</f>
        <v>1.2458</v>
      </c>
      <c r="I1775" s="10">
        <f>VLOOKUP(C1775,away!$B$2:$E$405,3,FALSE)</f>
        <v>0.96319999999999995</v>
      </c>
      <c r="J1775" s="10">
        <f>VLOOKUP(B1775,home!$B$2:$E$405,4,FALSE)</f>
        <v>0.74919999999999998</v>
      </c>
      <c r="K1775" s="12">
        <f t="shared" si="2294"/>
        <v>2.06195766447</v>
      </c>
      <c r="L1775" s="12">
        <f t="shared" si="2295"/>
        <v>0.89900595635199987</v>
      </c>
      <c r="M1775" s="13">
        <f t="shared" si="2296"/>
        <v>5.1769007436057481E-2</v>
      </c>
      <c r="N1775" s="13">
        <f t="shared" si="2297"/>
        <v>0.10674550166478317</v>
      </c>
      <c r="O1775" s="13">
        <f t="shared" si="2298"/>
        <v>4.6540646039446652E-2</v>
      </c>
      <c r="P1775" s="13">
        <f t="shared" si="2299"/>
        <v>9.5964841810422377E-2</v>
      </c>
      <c r="Q1775" s="13">
        <f t="shared" si="2300"/>
        <v>0.1100523526526974</v>
      </c>
      <c r="R1775" s="13">
        <f t="shared" si="2301"/>
        <v>2.0920159000966321E-2</v>
      </c>
      <c r="S1775" s="13">
        <f t="shared" si="2302"/>
        <v>4.4472800039068748E-2</v>
      </c>
      <c r="T1775" s="13">
        <f t="shared" si="2303"/>
        <v>9.8937720545325777E-2</v>
      </c>
      <c r="U1775" s="13">
        <f t="shared" si="2304"/>
        <v>4.313648219397357E-2</v>
      </c>
      <c r="V1775" s="13">
        <f t="shared" si="2305"/>
        <v>9.159974775957487E-3</v>
      </c>
      <c r="W1775" s="13">
        <f t="shared" si="2306"/>
        <v>7.5641097348394915E-2</v>
      </c>
      <c r="X1775" s="13">
        <f t="shared" si="2307"/>
        <v>6.8001797061208499E-2</v>
      </c>
      <c r="Y1775" s="13">
        <f t="shared" si="2308"/>
        <v>3.0567010300333174E-2</v>
      </c>
      <c r="Z1775" s="13">
        <f t="shared" si="2309"/>
        <v>6.2691158498998775E-3</v>
      </c>
      <c r="AA1775" s="13">
        <f t="shared" si="2310"/>
        <v>1.2926651476151411E-2</v>
      </c>
      <c r="AB1775" s="13">
        <f t="shared" si="2311"/>
        <v>1.3327104043591421E-2</v>
      </c>
      <c r="AC1775" s="13">
        <f t="shared" si="2312"/>
        <v>1.0612473247724038E-3</v>
      </c>
      <c r="AD1775" s="13">
        <f t="shared" si="2313"/>
        <v>3.8992185106611066E-2</v>
      </c>
      <c r="AE1775" s="13">
        <f t="shared" si="2314"/>
        <v>3.5054206662023087E-2</v>
      </c>
      <c r="AF1775" s="13">
        <f t="shared" si="2315"/>
        <v>1.5756970292176355E-2</v>
      </c>
      <c r="AG1775" s="13">
        <f t="shared" si="2316"/>
        <v>4.7218700489093518E-3</v>
      </c>
      <c r="AH1775" s="13">
        <f t="shared" si="2317"/>
        <v>1.4089931225301795E-3</v>
      </c>
      <c r="AI1775" s="13">
        <f t="shared" si="2318"/>
        <v>2.9052841681866215E-3</v>
      </c>
      <c r="AJ1775" s="13">
        <f t="shared" si="2319"/>
        <v>2.9952864790278766E-3</v>
      </c>
      <c r="AK1775" s="13">
        <f t="shared" si="2320"/>
        <v>2.0587179709049635E-3</v>
      </c>
      <c r="AL1775" s="13">
        <f t="shared" si="2321"/>
        <v>7.8689885464239181E-5</v>
      </c>
      <c r="AM1775" s="13">
        <f t="shared" si="2322"/>
        <v>1.6080046987001943E-2</v>
      </c>
      <c r="AN1775" s="13">
        <f t="shared" si="2323"/>
        <v>1.4456058019734774E-2</v>
      </c>
      <c r="AO1775" s="13">
        <f t="shared" si="2324"/>
        <v>6.4980411325558278E-3</v>
      </c>
      <c r="AP1775" s="13">
        <f t="shared" si="2325"/>
        <v>1.9472592275959952E-3</v>
      </c>
      <c r="AQ1775" s="13">
        <f t="shared" si="2326"/>
        <v>4.3764941104254844E-4</v>
      </c>
      <c r="AR1775" s="13">
        <f t="shared" si="2327"/>
        <v>2.5333864192272698E-4</v>
      </c>
      <c r="AS1775" s="13">
        <f t="shared" si="2328"/>
        <v>5.2237355441898785E-4</v>
      </c>
      <c r="AT1775" s="13">
        <f t="shared" si="2329"/>
        <v>5.3855607712533426E-4</v>
      </c>
      <c r="AU1775" s="13">
        <f t="shared" si="2330"/>
        <v>3.701599436584932E-4</v>
      </c>
      <c r="AV1775" s="13">
        <f t="shared" si="2331"/>
        <v>1.9081353322660332E-4</v>
      </c>
      <c r="AW1775" s="13">
        <f t="shared" si="2332"/>
        <v>4.0519000678066299E-6</v>
      </c>
      <c r="AX1775" s="13">
        <f t="shared" si="2333"/>
        <v>5.5260626883143916E-3</v>
      </c>
      <c r="AY1775" s="13">
        <f t="shared" si="2334"/>
        <v>4.967963271969183E-3</v>
      </c>
      <c r="AZ1775" s="13">
        <f t="shared" si="2335"/>
        <v>2.2331142862191326E-3</v>
      </c>
      <c r="BA1775" s="13">
        <f t="shared" si="2336"/>
        <v>6.6919434817524842E-4</v>
      </c>
      <c r="BB1775" s="13">
        <f t="shared" si="2337"/>
        <v>1.5040242624166057E-4</v>
      </c>
      <c r="BC1775" s="13">
        <f t="shared" si="2338"/>
        <v>2.7042535408209043E-5</v>
      </c>
      <c r="BD1775" s="13">
        <f t="shared" si="2339"/>
        <v>3.795882467710966E-5</v>
      </c>
      <c r="BE1775" s="13">
        <f t="shared" si="2340"/>
        <v>7.8269489477239237E-5</v>
      </c>
      <c r="BF1775" s="13">
        <f t="shared" si="2341"/>
        <v>8.0694186860873736E-5</v>
      </c>
      <c r="BG1775" s="13">
        <f t="shared" si="2342"/>
        <v>5.546266569198433E-5</v>
      </c>
      <c r="BH1775" s="13">
        <f t="shared" si="2343"/>
        <v>2.8590417153881095E-5</v>
      </c>
      <c r="BI1775" s="13">
        <f t="shared" si="2344"/>
        <v>1.1790445956167941E-5</v>
      </c>
      <c r="BJ1775" s="14">
        <f t="shared" si="2345"/>
        <v>0.63746354601672151</v>
      </c>
      <c r="BK1775" s="14">
        <f t="shared" si="2346"/>
        <v>0.20747452454371193</v>
      </c>
      <c r="BL1775" s="14">
        <f t="shared" si="2347"/>
        <v>0.14838733227494841</v>
      </c>
      <c r="BM1775" s="14">
        <f t="shared" si="2348"/>
        <v>0.56263809870900694</v>
      </c>
      <c r="BN1775" s="14">
        <f t="shared" si="2349"/>
        <v>0.43199250860437344</v>
      </c>
    </row>
    <row r="1776" spans="1:66" x14ac:dyDescent="0.25">
      <c r="A1776" t="s">
        <v>346</v>
      </c>
      <c r="B1776" t="s">
        <v>244</v>
      </c>
      <c r="C1776" t="s">
        <v>243</v>
      </c>
      <c r="D1776" t="s">
        <v>411</v>
      </c>
      <c r="E1776" s="10">
        <f>VLOOKUP(A1776,home!$A$2:$E$405,3,FALSE)</f>
        <v>1.5866</v>
      </c>
      <c r="F1776" s="10">
        <f>VLOOKUP(B1776,home!$B$2:$E$405,3,FALSE)</f>
        <v>1.0714999999999999</v>
      </c>
      <c r="G1776" s="10">
        <f>VLOOKUP(C1776,away!$B$2:$E$405,4,FALSE)</f>
        <v>1.2033</v>
      </c>
      <c r="H1776" s="10">
        <f>VLOOKUP(A1776,away!$A$2:$E$405,3,FALSE)</f>
        <v>1.1788000000000001</v>
      </c>
      <c r="I1776" s="10">
        <f>VLOOKUP(C1776,away!$B$2:$E$405,3,FALSE)</f>
        <v>0.7712</v>
      </c>
      <c r="J1776" s="10">
        <f>VLOOKUP(B1776,home!$B$2:$E$405,4,FALSE)</f>
        <v>0.2545</v>
      </c>
      <c r="K1776" s="12">
        <f t="shared" si="2294"/>
        <v>2.0456604182699998</v>
      </c>
      <c r="L1776" s="12">
        <f t="shared" si="2295"/>
        <v>0.23136354752000002</v>
      </c>
      <c r="M1776" s="13">
        <f t="shared" si="2296"/>
        <v>0.10258906141787472</v>
      </c>
      <c r="N1776" s="13">
        <f t="shared" si="2297"/>
        <v>0.20986238229001627</v>
      </c>
      <c r="O1776" s="13">
        <f t="shared" si="2298"/>
        <v>2.3735369186386655E-2</v>
      </c>
      <c r="P1776" s="13">
        <f t="shared" si="2299"/>
        <v>4.8554505257616586E-2</v>
      </c>
      <c r="Q1776" s="13">
        <f t="shared" si="2300"/>
        <v>0.2146535843672667</v>
      </c>
      <c r="R1776" s="13">
        <f t="shared" si="2301"/>
        <v>2.7457496083296562E-3</v>
      </c>
      <c r="S1776" s="13">
        <f t="shared" si="2302"/>
        <v>5.7451056385265575E-3</v>
      </c>
      <c r="T1776" s="13">
        <f t="shared" si="2303"/>
        <v>4.9663014767094435E-2</v>
      </c>
      <c r="U1776" s="13">
        <f t="shared" si="2304"/>
        <v>5.6168712922403316E-3</v>
      </c>
      <c r="V1776" s="13">
        <f t="shared" si="2305"/>
        <v>3.0212313744873166E-4</v>
      </c>
      <c r="W1776" s="13">
        <f t="shared" si="2306"/>
        <v>0.14636944705996582</v>
      </c>
      <c r="X1776" s="13">
        <f t="shared" si="2307"/>
        <v>3.3864554520334524E-2</v>
      </c>
      <c r="Y1776" s="13">
        <f t="shared" si="2308"/>
        <v>3.9175117345045234E-3</v>
      </c>
      <c r="Z1776" s="13">
        <f t="shared" si="2309"/>
        <v>2.1175545666159989E-4</v>
      </c>
      <c r="AA1776" s="13">
        <f t="shared" si="2310"/>
        <v>4.331797560453232E-4</v>
      </c>
      <c r="AB1776" s="13">
        <f t="shared" si="2311"/>
        <v>4.430693404688863E-4</v>
      </c>
      <c r="AC1776" s="13">
        <f t="shared" si="2312"/>
        <v>8.9370148623528808E-6</v>
      </c>
      <c r="AD1776" s="13">
        <f t="shared" si="2313"/>
        <v>7.4855546073659587E-2</v>
      </c>
      <c r="AE1776" s="13">
        <f t="shared" si="2314"/>
        <v>1.7318844691148687E-2</v>
      </c>
      <c r="AF1776" s="13">
        <f t="shared" si="2315"/>
        <v>2.0034746733460394E-3</v>
      </c>
      <c r="AG1776" s="13">
        <f t="shared" si="2316"/>
        <v>1.5451033593060428E-4</v>
      </c>
      <c r="AH1776" s="13">
        <f t="shared" si="2317"/>
        <v>1.2248123414986342E-5</v>
      </c>
      <c r="AI1776" s="13">
        <f t="shared" si="2318"/>
        <v>2.5055501268123536E-5</v>
      </c>
      <c r="AJ1776" s="13">
        <f t="shared" si="2319"/>
        <v>2.5627523602057058E-5</v>
      </c>
      <c r="AK1776" s="13">
        <f t="shared" si="2320"/>
        <v>1.7475070217002776E-5</v>
      </c>
      <c r="AL1776" s="13">
        <f t="shared" si="2321"/>
        <v>1.6919243791654539E-7</v>
      </c>
      <c r="AM1776" s="13">
        <f t="shared" si="2322"/>
        <v>3.062580553817433E-2</v>
      </c>
      <c r="AN1776" s="13">
        <f t="shared" si="2323"/>
        <v>7.085695014969676E-3</v>
      </c>
      <c r="AO1776" s="13">
        <f t="shared" si="2324"/>
        <v>8.196857676540818E-4</v>
      </c>
      <c r="AP1776" s="13">
        <f t="shared" si="2325"/>
        <v>6.3215135685367602E-5</v>
      </c>
      <c r="AQ1776" s="13">
        <f t="shared" si="2326"/>
        <v>3.6564195122811987E-6</v>
      </c>
      <c r="AR1776" s="13">
        <f t="shared" si="2327"/>
        <v>5.6675385675080379E-7</v>
      </c>
      <c r="AS1776" s="13">
        <f t="shared" si="2328"/>
        <v>1.1593859316569848E-6</v>
      </c>
      <c r="AT1776" s="13">
        <f t="shared" si="2329"/>
        <v>1.1858549549448907E-6</v>
      </c>
      <c r="AU1776" s="13">
        <f t="shared" si="2330"/>
        <v>8.0861884771337236E-7</v>
      </c>
      <c r="AV1776" s="13">
        <f t="shared" si="2331"/>
        <v>4.1353989255858569E-7</v>
      </c>
      <c r="AW1776" s="13">
        <f t="shared" si="2332"/>
        <v>2.2243694629893818E-9</v>
      </c>
      <c r="AX1776" s="13">
        <f t="shared" si="2333"/>
        <v>1.0441666361179559E-2</v>
      </c>
      <c r="AY1776" s="13">
        <f t="shared" si="2334"/>
        <v>2.4158209713427523E-3</v>
      </c>
      <c r="AZ1776" s="13">
        <f t="shared" si="2335"/>
        <v>2.794664550515357E-4</v>
      </c>
      <c r="BA1776" s="13">
        <f t="shared" si="2336"/>
        <v>2.1552783484520635E-5</v>
      </c>
      <c r="BB1776" s="13">
        <f t="shared" si="2337"/>
        <v>1.2466321114772903E-6</v>
      </c>
      <c r="BC1776" s="13">
        <f t="shared" si="2338"/>
        <v>5.7685045552746842E-8</v>
      </c>
      <c r="BD1776" s="13">
        <f t="shared" si="2339"/>
        <v>2.1854363811417953E-8</v>
      </c>
      <c r="BE1776" s="13">
        <f t="shared" si="2340"/>
        <v>4.4706607015489991E-8</v>
      </c>
      <c r="BF1776" s="13">
        <f t="shared" si="2341"/>
        <v>4.5727268203369893E-8</v>
      </c>
      <c r="BG1776" s="13">
        <f t="shared" si="2342"/>
        <v>3.1180820866416703E-8</v>
      </c>
      <c r="BH1776" s="13">
        <f t="shared" si="2343"/>
        <v>1.5946342763898985E-8</v>
      </c>
      <c r="BI1776" s="13">
        <f t="shared" si="2344"/>
        <v>6.5241604416548751E-9</v>
      </c>
      <c r="BJ1776" s="14">
        <f t="shared" si="2345"/>
        <v>0.80442073927747826</v>
      </c>
      <c r="BK1776" s="14">
        <f t="shared" si="2346"/>
        <v>0.15961572263010962</v>
      </c>
      <c r="BL1776" s="14">
        <f t="shared" si="2347"/>
        <v>3.3058945495019747E-2</v>
      </c>
      <c r="BM1776" s="14">
        <f t="shared" si="2348"/>
        <v>0.39275069198480544</v>
      </c>
      <c r="BN1776" s="14">
        <f t="shared" si="2349"/>
        <v>0.60214065212749057</v>
      </c>
    </row>
    <row r="1777" spans="1:66" x14ac:dyDescent="0.25">
      <c r="A1777" t="s">
        <v>346</v>
      </c>
      <c r="B1777" t="s">
        <v>322</v>
      </c>
      <c r="C1777" t="s">
        <v>239</v>
      </c>
      <c r="D1777" t="s">
        <v>411</v>
      </c>
      <c r="E1777" s="10">
        <f>VLOOKUP(A1777,home!$A$2:$E$405,3,FALSE)</f>
        <v>1.5866</v>
      </c>
      <c r="F1777" s="10">
        <f>VLOOKUP(B1777,home!$B$2:$E$405,3,FALSE)</f>
        <v>0.63029999999999997</v>
      </c>
      <c r="G1777" s="10">
        <f>VLOOKUP(C1777,away!$B$2:$E$405,4,FALSE)</f>
        <v>0.88239999999999996</v>
      </c>
      <c r="H1777" s="10">
        <f>VLOOKUP(A1777,away!$A$2:$E$405,3,FALSE)</f>
        <v>1.1788000000000001</v>
      </c>
      <c r="I1777" s="10">
        <f>VLOOKUP(C1777,away!$B$2:$E$405,3,FALSE)</f>
        <v>1.2725</v>
      </c>
      <c r="J1777" s="10">
        <f>VLOOKUP(B1777,home!$B$2:$E$405,4,FALSE)</f>
        <v>1.6117999999999999</v>
      </c>
      <c r="K1777" s="12">
        <f t="shared" si="2294"/>
        <v>0.88242998395200001</v>
      </c>
      <c r="L1777" s="12">
        <f t="shared" si="2295"/>
        <v>2.4177370713999999</v>
      </c>
      <c r="M1777" s="13">
        <f t="shared" si="2296"/>
        <v>3.6877006385356584E-2</v>
      </c>
      <c r="N1777" s="13">
        <f t="shared" si="2297"/>
        <v>3.2541376152828011E-2</v>
      </c>
      <c r="O1777" s="13">
        <f t="shared" si="2298"/>
        <v>8.9158905420131121E-2</v>
      </c>
      <c r="P1777" s="13">
        <f t="shared" si="2299"/>
        <v>7.8676491479064192E-2</v>
      </c>
      <c r="Q1777" s="13">
        <f t="shared" si="2300"/>
        <v>1.4357743018158009E-2</v>
      </c>
      <c r="R1777" s="13">
        <f t="shared" si="2301"/>
        <v>0.10778139543984873</v>
      </c>
      <c r="S1777" s="13">
        <f t="shared" si="2302"/>
        <v>4.1963752743181135E-2</v>
      </c>
      <c r="T1777" s="13">
        <f t="shared" si="2303"/>
        <v>3.4713247556635136E-2</v>
      </c>
      <c r="U1777" s="13">
        <f t="shared" si="2304"/>
        <v>9.5109535048309879E-2</v>
      </c>
      <c r="V1777" s="13">
        <f t="shared" si="2305"/>
        <v>9.9476646493115942E-3</v>
      </c>
      <c r="W1777" s="13">
        <f t="shared" si="2306"/>
        <v>4.2232343137000375E-3</v>
      </c>
      <c r="X1777" s="13">
        <f t="shared" si="2307"/>
        <v>1.0210670161441115E-2</v>
      </c>
      <c r="Y1777" s="13">
        <f t="shared" si="2308"/>
        <v>1.2343357886577009E-2</v>
      </c>
      <c r="Z1777" s="13">
        <f t="shared" si="2309"/>
        <v>8.6862358454048383E-2</v>
      </c>
      <c r="AA1777" s="13">
        <f t="shared" si="2310"/>
        <v>7.6649949576638787E-2</v>
      </c>
      <c r="AB1777" s="13">
        <f t="shared" si="2311"/>
        <v>3.3819106887417488E-2</v>
      </c>
      <c r="AC1777" s="13">
        <f t="shared" si="2312"/>
        <v>1.3264487646442533E-3</v>
      </c>
      <c r="AD1777" s="13">
        <f t="shared" si="2313"/>
        <v>9.3167714691596475E-4</v>
      </c>
      <c r="AE1777" s="13">
        <f t="shared" si="2314"/>
        <v>2.252550376674912E-3</v>
      </c>
      <c r="AF1777" s="13">
        <f t="shared" si="2315"/>
        <v>2.7230372754414849E-3</v>
      </c>
      <c r="AG1777" s="13">
        <f t="shared" si="2316"/>
        <v>2.1945293892129767E-3</v>
      </c>
      <c r="AH1777" s="13">
        <f t="shared" si="2317"/>
        <v>5.2502586035896998E-2</v>
      </c>
      <c r="AI1777" s="13">
        <f t="shared" si="2318"/>
        <v>4.6329856153095088E-2</v>
      </c>
      <c r="AJ1777" s="13">
        <f t="shared" si="2319"/>
        <v>2.0441427110837081E-2</v>
      </c>
      <c r="AK1777" s="13">
        <f t="shared" si="2320"/>
        <v>6.012709399123981E-3</v>
      </c>
      <c r="AL1777" s="13">
        <f t="shared" si="2321"/>
        <v>1.1319827194041337E-4</v>
      </c>
      <c r="AM1777" s="13">
        <f t="shared" si="2322"/>
        <v>1.6442796996030007E-4</v>
      </c>
      <c r="AN1777" s="13">
        <f t="shared" si="2323"/>
        <v>3.9754359854806299E-4</v>
      </c>
      <c r="AO1777" s="13">
        <f t="shared" si="2324"/>
        <v>4.8057794785370572E-4</v>
      </c>
      <c r="AP1777" s="13">
        <f t="shared" si="2325"/>
        <v>3.8730370674108008E-4</v>
      </c>
      <c r="AQ1777" s="13">
        <f t="shared" si="2326"/>
        <v>2.3409963241963585E-4</v>
      </c>
      <c r="AR1777" s="13">
        <f t="shared" si="2327"/>
        <v>2.5387489720671227E-2</v>
      </c>
      <c r="AS1777" s="13">
        <f t="shared" si="2328"/>
        <v>2.2402682146793473E-2</v>
      </c>
      <c r="AT1777" s="13">
        <f t="shared" si="2329"/>
        <v>9.8843992236383616E-3</v>
      </c>
      <c r="AU1777" s="13">
        <f t="shared" si="2330"/>
        <v>2.9074300827634536E-3</v>
      </c>
      <c r="AV1777" s="13">
        <f t="shared" si="2331"/>
        <v>6.4140087031862899E-4</v>
      </c>
      <c r="AW1777" s="13">
        <f t="shared" si="2332"/>
        <v>6.7085185102265921E-6</v>
      </c>
      <c r="AX1777" s="13">
        <f t="shared" si="2333"/>
        <v>2.4182695148887912E-5</v>
      </c>
      <c r="AY1777" s="13">
        <f t="shared" si="2334"/>
        <v>5.846739854783124E-5</v>
      </c>
      <c r="AZ1777" s="13">
        <f t="shared" si="2335"/>
        <v>7.0679398468705072E-5</v>
      </c>
      <c r="BA1777" s="13">
        <f t="shared" si="2336"/>
        <v>5.6961400620680211E-5</v>
      </c>
      <c r="BB1777" s="13">
        <f t="shared" si="2337"/>
        <v>3.4429422479871378E-5</v>
      </c>
      <c r="BC1777" s="13">
        <f t="shared" si="2338"/>
        <v>1.664825821529551E-5</v>
      </c>
      <c r="BD1777" s="13">
        <f t="shared" si="2339"/>
        <v>1.0230045841242208E-2</v>
      </c>
      <c r="BE1777" s="13">
        <f t="shared" si="2340"/>
        <v>9.0272991875155854E-3</v>
      </c>
      <c r="BF1777" s="13">
        <f t="shared" si="2341"/>
        <v>3.9829797385846407E-3</v>
      </c>
      <c r="BG1777" s="13">
        <f t="shared" si="2342"/>
        <v>1.1715669156001285E-3</v>
      </c>
      <c r="BH1777" s="13">
        <f t="shared" si="2343"/>
        <v>2.5845644363292879E-4</v>
      </c>
      <c r="BI1777" s="13">
        <f t="shared" si="2344"/>
        <v>4.5613943081459292E-5</v>
      </c>
      <c r="BJ1777" s="14">
        <f t="shared" si="2345"/>
        <v>0.11841674470658869</v>
      </c>
      <c r="BK1777" s="14">
        <f t="shared" si="2346"/>
        <v>0.16896302969204602</v>
      </c>
      <c r="BL1777" s="14">
        <f t="shared" si="2347"/>
        <v>0.61374483518514111</v>
      </c>
      <c r="BM1777" s="14">
        <f t="shared" si="2348"/>
        <v>0.62854229126240047</v>
      </c>
      <c r="BN1777" s="14">
        <f t="shared" si="2349"/>
        <v>0.35939291789538663</v>
      </c>
    </row>
    <row r="1778" spans="1:66" x14ac:dyDescent="0.25">
      <c r="A1778" t="s">
        <v>346</v>
      </c>
      <c r="B1778" t="s">
        <v>236</v>
      </c>
      <c r="C1778" t="s">
        <v>238</v>
      </c>
      <c r="D1778" t="s">
        <v>411</v>
      </c>
      <c r="E1778" s="10">
        <f>VLOOKUP(A1778,home!$A$2:$E$405,3,FALSE)</f>
        <v>1.5866</v>
      </c>
      <c r="F1778" s="10">
        <f>VLOOKUP(B1778,home!$B$2:$E$405,3,FALSE)</f>
        <v>0.84040000000000004</v>
      </c>
      <c r="G1778" s="10">
        <f>VLOOKUP(C1778,away!$B$2:$E$405,4,FALSE)</f>
        <v>0.51570000000000005</v>
      </c>
      <c r="H1778" s="10">
        <f>VLOOKUP(A1778,away!$A$2:$E$405,3,FALSE)</f>
        <v>1.1788000000000001</v>
      </c>
      <c r="I1778" s="10">
        <f>VLOOKUP(C1778,away!$B$2:$E$405,3,FALSE)</f>
        <v>1.0025999999999999</v>
      </c>
      <c r="J1778" s="10">
        <f>VLOOKUP(B1778,home!$B$2:$E$405,4,FALSE)</f>
        <v>1.2254</v>
      </c>
      <c r="K1778" s="12">
        <f t="shared" si="2294"/>
        <v>0.68762336464800011</v>
      </c>
      <c r="L1778" s="12">
        <f t="shared" si="2295"/>
        <v>1.448257223952</v>
      </c>
      <c r="M1778" s="13">
        <f t="shared" si="2296"/>
        <v>0.11814051137045679</v>
      </c>
      <c r="N1778" s="13">
        <f t="shared" si="2297"/>
        <v>8.1236175929788823E-2</v>
      </c>
      <c r="O1778" s="13">
        <f t="shared" si="2298"/>
        <v>0.17109784903364747</v>
      </c>
      <c r="P1778" s="13">
        <f t="shared" si="2299"/>
        <v>0.11765087863655224</v>
      </c>
      <c r="Q1778" s="13">
        <f t="shared" si="2300"/>
        <v>2.792994631198913E-2</v>
      </c>
      <c r="R1778" s="13">
        <f t="shared" si="2301"/>
        <v>0.12389684793281433</v>
      </c>
      <c r="S1778" s="13">
        <f t="shared" si="2302"/>
        <v>2.9290818795740633E-2</v>
      </c>
      <c r="T1778" s="13">
        <f t="shared" si="2303"/>
        <v>4.0449746510929779E-2</v>
      </c>
      <c r="U1778" s="13">
        <f t="shared" si="2304"/>
        <v>8.5194367444843405E-2</v>
      </c>
      <c r="V1778" s="13">
        <f t="shared" si="2305"/>
        <v>3.2410470166485007E-3</v>
      </c>
      <c r="W1778" s="13">
        <f t="shared" si="2306"/>
        <v>6.4017612191626574E-3</v>
      </c>
      <c r="X1778" s="13">
        <f t="shared" si="2307"/>
        <v>9.2713969316680807E-3</v>
      </c>
      <c r="Y1778" s="13">
        <f t="shared" si="2308"/>
        <v>6.7136837912073529E-3</v>
      </c>
      <c r="Z1778" s="13">
        <f t="shared" si="2309"/>
        <v>5.9811501681193598E-2</v>
      </c>
      <c r="AA1778" s="13">
        <f t="shared" si="2310"/>
        <v>4.112778603067186E-2</v>
      </c>
      <c r="AB1778" s="13">
        <f t="shared" si="2311"/>
        <v>1.41402133054668E-2</v>
      </c>
      <c r="AC1778" s="13">
        <f t="shared" si="2312"/>
        <v>2.0172590713579436E-4</v>
      </c>
      <c r="AD1778" s="13">
        <f t="shared" si="2313"/>
        <v>1.1005001472984273E-3</v>
      </c>
      <c r="AE1778" s="13">
        <f t="shared" si="2314"/>
        <v>1.5938072882851874E-3</v>
      </c>
      <c r="AF1778" s="13">
        <f t="shared" si="2315"/>
        <v>1.1541214594231854E-3</v>
      </c>
      <c r="AG1778" s="13">
        <f t="shared" si="2316"/>
        <v>5.5715491364255118E-4</v>
      </c>
      <c r="AH1778" s="13">
        <f t="shared" si="2317"/>
        <v>2.1655609846301455E-2</v>
      </c>
      <c r="AI1778" s="13">
        <f t="shared" si="2318"/>
        <v>1.4890903306018168E-2</v>
      </c>
      <c r="AJ1778" s="13">
        <f t="shared" si="2319"/>
        <v>5.1196665169661202E-3</v>
      </c>
      <c r="AK1778" s="13">
        <f t="shared" si="2320"/>
        <v>1.1734674387573172E-3</v>
      </c>
      <c r="AL1778" s="13">
        <f t="shared" si="2321"/>
        <v>8.0355942065836177E-6</v>
      </c>
      <c r="AM1778" s="13">
        <f t="shared" si="2322"/>
        <v>1.5134592281619292E-4</v>
      </c>
      <c r="AN1778" s="13">
        <f t="shared" si="2323"/>
        <v>2.1918782603423323E-4</v>
      </c>
      <c r="AO1778" s="13">
        <f t="shared" si="2324"/>
        <v>1.5872017622820626E-4</v>
      </c>
      <c r="AP1778" s="13">
        <f t="shared" si="2325"/>
        <v>7.6622547269811418E-5</v>
      </c>
      <c r="AQ1778" s="13">
        <f t="shared" si="2326"/>
        <v>2.7742289400276997E-5</v>
      </c>
      <c r="AR1778" s="13">
        <f t="shared" si="2327"/>
        <v>6.272578679798419E-3</v>
      </c>
      <c r="AS1778" s="13">
        <f t="shared" si="2328"/>
        <v>4.313171656822299E-3</v>
      </c>
      <c r="AT1778" s="13">
        <f t="shared" si="2329"/>
        <v>1.4829188034842693E-3</v>
      </c>
      <c r="AU1778" s="13">
        <f t="shared" si="2330"/>
        <v>3.3989653905054662E-4</v>
      </c>
      <c r="AV1778" s="13">
        <f t="shared" si="2331"/>
        <v>5.84302004535368E-5</v>
      </c>
      <c r="AW1778" s="13">
        <f t="shared" si="2332"/>
        <v>2.2228585356269561E-7</v>
      </c>
      <c r="AX1778" s="13">
        <f t="shared" si="2333"/>
        <v>1.734483211210451E-5</v>
      </c>
      <c r="AY1778" s="13">
        <f t="shared" si="2334"/>
        <v>2.5119778404589986E-5</v>
      </c>
      <c r="AZ1778" s="13">
        <f t="shared" si="2335"/>
        <v>1.8189950269260448E-5</v>
      </c>
      <c r="BA1778" s="13">
        <f t="shared" si="2336"/>
        <v>8.7812422935946907E-6</v>
      </c>
      <c r="BB1778" s="13">
        <f t="shared" si="2337"/>
        <v>3.1793743967428351E-6</v>
      </c>
      <c r="BC1778" s="13">
        <f t="shared" si="2338"/>
        <v>9.2091038754616719E-7</v>
      </c>
      <c r="BD1778" s="13">
        <f t="shared" si="2339"/>
        <v>1.5140512309708945E-3</v>
      </c>
      <c r="BE1778" s="13">
        <f t="shared" si="2340"/>
        <v>1.0410970016896527E-3</v>
      </c>
      <c r="BF1778" s="13">
        <f t="shared" si="2341"/>
        <v>3.5794131161339185E-4</v>
      </c>
      <c r="BG1778" s="13">
        <f t="shared" si="2342"/>
        <v>8.2042936346039602E-5</v>
      </c>
      <c r="BH1778" s="13">
        <f t="shared" si="2343"/>
        <v>1.4103659983966362E-5</v>
      </c>
      <c r="BI1778" s="13">
        <f t="shared" si="2344"/>
        <v>1.9396012264052625E-6</v>
      </c>
      <c r="BJ1778" s="14">
        <f t="shared" si="2345"/>
        <v>0.17711544935300769</v>
      </c>
      <c r="BK1778" s="14">
        <f t="shared" si="2346"/>
        <v>0.26855813709914517</v>
      </c>
      <c r="BL1778" s="14">
        <f t="shared" si="2347"/>
        <v>0.49377488247692619</v>
      </c>
      <c r="BM1778" s="14">
        <f t="shared" si="2348"/>
        <v>0.35928286390247288</v>
      </c>
      <c r="BN1778" s="14">
        <f t="shared" si="2349"/>
        <v>0.63995220921524865</v>
      </c>
    </row>
    <row r="1779" spans="1:66" x14ac:dyDescent="0.25">
      <c r="A1779" t="s">
        <v>347</v>
      </c>
      <c r="B1779" t="s">
        <v>255</v>
      </c>
      <c r="C1779" t="s">
        <v>246</v>
      </c>
      <c r="D1779" t="s">
        <v>411</v>
      </c>
      <c r="E1779" s="10">
        <f>VLOOKUP(A1779,home!$A$2:$E$405,3,FALSE)</f>
        <v>1.1809000000000001</v>
      </c>
      <c r="F1779" s="10">
        <f>VLOOKUP(B1779,home!$B$2:$E$405,3,FALSE)</f>
        <v>0.70569999999999999</v>
      </c>
      <c r="G1779" s="10">
        <f>VLOOKUP(C1779,away!$B$2:$E$405,4,FALSE)</f>
        <v>2.0465</v>
      </c>
      <c r="H1779" s="10">
        <f>VLOOKUP(A1779,away!$A$2:$E$405,3,FALSE)</f>
        <v>0.92459999999999998</v>
      </c>
      <c r="I1779" s="10">
        <f>VLOOKUP(C1779,away!$B$2:$E$405,3,FALSE)</f>
        <v>0.81120000000000003</v>
      </c>
      <c r="J1779" s="10">
        <f>VLOOKUP(B1779,home!$B$2:$E$405,4,FALSE)</f>
        <v>1.0814999999999999</v>
      </c>
      <c r="K1779" s="12">
        <f t="shared" si="2294"/>
        <v>1.705473552545</v>
      </c>
      <c r="L1779" s="12">
        <f t="shared" si="2295"/>
        <v>0.81116341487999999</v>
      </c>
      <c r="M1779" s="13">
        <f t="shared" si="2296"/>
        <v>8.073065053708775E-2</v>
      </c>
      <c r="N1779" s="13">
        <f t="shared" si="2297"/>
        <v>0.13768398937075596</v>
      </c>
      <c r="O1779" s="13">
        <f t="shared" si="2298"/>
        <v>6.5485750175147989E-2</v>
      </c>
      <c r="P1779" s="13">
        <f t="shared" si="2299"/>
        <v>0.11168421499228401</v>
      </c>
      <c r="Q1779" s="13">
        <f t="shared" si="2300"/>
        <v>0.11740820124035561</v>
      </c>
      <c r="R1779" s="13">
        <f t="shared" si="2301"/>
        <v>2.6559822369025803E-2</v>
      </c>
      <c r="S1779" s="13">
        <f t="shared" si="2302"/>
        <v>3.8626481378074749E-2</v>
      </c>
      <c r="T1779" s="13">
        <f t="shared" si="2303"/>
        <v>9.5237237453045104E-2</v>
      </c>
      <c r="U1779" s="13">
        <f t="shared" si="2304"/>
        <v>4.5297074610666593E-2</v>
      </c>
      <c r="V1779" s="13">
        <f t="shared" si="2305"/>
        <v>5.9373955546750358E-3</v>
      </c>
      <c r="W1779" s="13">
        <f t="shared" si="2306"/>
        <v>6.6745527355769205E-2</v>
      </c>
      <c r="X1779" s="13">
        <f t="shared" si="2307"/>
        <v>5.4141529897872194E-2</v>
      </c>
      <c r="Y1779" s="13">
        <f t="shared" si="2308"/>
        <v>2.1958814139392813E-2</v>
      </c>
      <c r="Z1779" s="13">
        <f t="shared" si="2309"/>
        <v>7.1814520704883951E-3</v>
      </c>
      <c r="AA1779" s="13">
        <f t="shared" si="2310"/>
        <v>1.224777657508749E-2</v>
      </c>
      <c r="AB1779" s="13">
        <f t="shared" si="2311"/>
        <v>1.0444129513145949E-2</v>
      </c>
      <c r="AC1779" s="13">
        <f t="shared" si="2312"/>
        <v>5.1336865026710247E-4</v>
      </c>
      <c r="AD1779" s="13">
        <f t="shared" si="2313"/>
        <v>2.8458182913983294E-2</v>
      </c>
      <c r="AE1779" s="13">
        <f t="shared" si="2314"/>
        <v>2.3084236833786357E-2</v>
      </c>
      <c r="AF1779" s="13">
        <f t="shared" si="2315"/>
        <v>9.3625441899964097E-3</v>
      </c>
      <c r="AG1779" s="13">
        <f t="shared" si="2316"/>
        <v>2.5315177723741309E-3</v>
      </c>
      <c r="AH1779" s="13">
        <f t="shared" si="2317"/>
        <v>1.4563327963236028E-3</v>
      </c>
      <c r="AI1779" s="13">
        <f t="shared" si="2318"/>
        <v>2.4837370678338086E-3</v>
      </c>
      <c r="AJ1779" s="13">
        <f t="shared" si="2319"/>
        <v>2.1179739403331143E-3</v>
      </c>
      <c r="AK1779" s="13">
        <f t="shared" si="2320"/>
        <v>1.2040495134058829E-3</v>
      </c>
      <c r="AL1779" s="13">
        <f t="shared" si="2321"/>
        <v>2.8408132140785818E-5</v>
      </c>
      <c r="AM1779" s="13">
        <f t="shared" si="2322"/>
        <v>9.7069356626573022E-3</v>
      </c>
      <c r="AN1779" s="13">
        <f t="shared" si="2323"/>
        <v>7.8739110801415522E-3</v>
      </c>
      <c r="AO1779" s="13">
        <f t="shared" si="2324"/>
        <v>3.1935143001145454E-3</v>
      </c>
      <c r="AP1779" s="13">
        <f t="shared" si="2325"/>
        <v>8.6348732171634272E-4</v>
      </c>
      <c r="AQ1779" s="13">
        <f t="shared" si="2326"/>
        <v>1.7510733114725337E-4</v>
      </c>
      <c r="AR1779" s="13">
        <f t="shared" si="2327"/>
        <v>2.3626477685351872E-4</v>
      </c>
      <c r="AS1779" s="13">
        <f t="shared" si="2328"/>
        <v>4.0294332832162228E-4</v>
      </c>
      <c r="AT1779" s="13">
        <f t="shared" si="2329"/>
        <v>3.4360459481349177E-4</v>
      </c>
      <c r="AU1779" s="13">
        <f t="shared" si="2330"/>
        <v>1.9533618299578373E-4</v>
      </c>
      <c r="AV1779" s="13">
        <f t="shared" si="2331"/>
        <v>8.3285173488599883E-5</v>
      </c>
      <c r="AW1779" s="13">
        <f t="shared" si="2332"/>
        <v>1.0916753964617111E-6</v>
      </c>
      <c r="AX1779" s="13">
        <f t="shared" si="2333"/>
        <v>2.759153674819651E-3</v>
      </c>
      <c r="AY1779" s="13">
        <f t="shared" si="2334"/>
        <v>2.2381245170454088E-3</v>
      </c>
      <c r="AZ1779" s="13">
        <f t="shared" si="2335"/>
        <v>9.0774236308660235E-4</v>
      </c>
      <c r="BA1779" s="13">
        <f t="shared" si="2336"/>
        <v>2.4544246502418979E-4</v>
      </c>
      <c r="BB1779" s="13">
        <f t="shared" si="2337"/>
        <v>4.9773487021396667E-5</v>
      </c>
      <c r="BC1779" s="13">
        <f t="shared" si="2338"/>
        <v>8.0748863405522998E-6</v>
      </c>
      <c r="BD1779" s="13">
        <f t="shared" si="2339"/>
        <v>3.194155720139355E-5</v>
      </c>
      <c r="BE1779" s="13">
        <f t="shared" si="2340"/>
        <v>5.447548103407999E-5</v>
      </c>
      <c r="BF1779" s="13">
        <f t="shared" si="2341"/>
        <v>4.64532460828951E-5</v>
      </c>
      <c r="BG1779" s="13">
        <f t="shared" si="2342"/>
        <v>2.6408260874747408E-5</v>
      </c>
      <c r="BH1779" s="13">
        <f t="shared" si="2343"/>
        <v>1.1259647622647648E-5</v>
      </c>
      <c r="BI1779" s="13">
        <f t="shared" si="2344"/>
        <v>3.8406062462803494E-6</v>
      </c>
      <c r="BJ1779" s="14">
        <f t="shared" si="2345"/>
        <v>0.58463304825644591</v>
      </c>
      <c r="BK1779" s="14">
        <f t="shared" si="2346"/>
        <v>0.23975864376157485</v>
      </c>
      <c r="BL1779" s="14">
        <f t="shared" si="2347"/>
        <v>0.16873245941650528</v>
      </c>
      <c r="BM1779" s="14">
        <f t="shared" si="2348"/>
        <v>0.45851594197870826</v>
      </c>
      <c r="BN1779" s="14">
        <f t="shared" si="2349"/>
        <v>0.53955262868465703</v>
      </c>
    </row>
    <row r="1780" spans="1:66" x14ac:dyDescent="0.25">
      <c r="A1780" t="s">
        <v>347</v>
      </c>
      <c r="B1780" t="s">
        <v>257</v>
      </c>
      <c r="C1780" t="s">
        <v>249</v>
      </c>
      <c r="D1780" t="s">
        <v>411</v>
      </c>
      <c r="E1780" s="10">
        <f>VLOOKUP(A1780,home!$A$2:$E$405,3,FALSE)</f>
        <v>1.1809000000000001</v>
      </c>
      <c r="F1780" s="10">
        <f>VLOOKUP(B1780,home!$B$2:$E$405,3,FALSE)</f>
        <v>1.1073999999999999</v>
      </c>
      <c r="G1780" s="10">
        <f>VLOOKUP(C1780,away!$B$2:$E$405,4,FALSE)</f>
        <v>2.3287</v>
      </c>
      <c r="H1780" s="10">
        <f>VLOOKUP(A1780,away!$A$2:$E$405,3,FALSE)</f>
        <v>0.92459999999999998</v>
      </c>
      <c r="I1780" s="10">
        <f>VLOOKUP(C1780,away!$B$2:$E$405,3,FALSE)</f>
        <v>0.4506</v>
      </c>
      <c r="J1780" s="10">
        <f>VLOOKUP(B1780,home!$B$2:$E$405,4,FALSE)</f>
        <v>0.91520000000000001</v>
      </c>
      <c r="K1780" s="12">
        <f t="shared" si="2294"/>
        <v>3.045307730542</v>
      </c>
      <c r="L1780" s="12">
        <f t="shared" si="2295"/>
        <v>0.38129498035199999</v>
      </c>
      <c r="M1780" s="13">
        <f t="shared" si="2296"/>
        <v>3.2497155683925333E-2</v>
      </c>
      <c r="N1780" s="13">
        <f t="shared" si="2297"/>
        <v>9.8963839424884709E-2</v>
      </c>
      <c r="O1780" s="13">
        <f t="shared" si="2298"/>
        <v>1.2391002337998194E-2</v>
      </c>
      <c r="P1780" s="13">
        <f t="shared" si="2299"/>
        <v>3.7734415209069894E-2</v>
      </c>
      <c r="Q1780" s="13">
        <f t="shared" si="2300"/>
        <v>0.15068767262235933</v>
      </c>
      <c r="R1780" s="13">
        <f t="shared" si="2301"/>
        <v>2.3623134965043034E-3</v>
      </c>
      <c r="S1780" s="13">
        <f t="shared" si="2302"/>
        <v>1.0953928591624472E-2</v>
      </c>
      <c r="T1780" s="13">
        <f t="shared" si="2303"/>
        <v>5.7456453171831096E-2</v>
      </c>
      <c r="U1780" s="13">
        <f t="shared" si="2304"/>
        <v>7.1939715528682568E-3</v>
      </c>
      <c r="V1780" s="13">
        <f t="shared" si="2305"/>
        <v>1.4132521957959064E-3</v>
      </c>
      <c r="W1780" s="13">
        <f t="shared" si="2306"/>
        <v>0.1529634447780843</v>
      </c>
      <c r="X1780" s="13">
        <f t="shared" si="2307"/>
        <v>5.8324193671233877E-2</v>
      </c>
      <c r="Y1780" s="13">
        <f t="shared" si="2308"/>
        <v>1.1119361139959682E-2</v>
      </c>
      <c r="Z1780" s="13">
        <f t="shared" si="2309"/>
        <v>3.002460927449576E-4</v>
      </c>
      <c r="AA1780" s="13">
        <f t="shared" si="2310"/>
        <v>9.1434174730124968E-4</v>
      </c>
      <c r="AB1780" s="13">
        <f t="shared" si="2311"/>
        <v>1.392225995706888E-3</v>
      </c>
      <c r="AC1780" s="13">
        <f t="shared" si="2312"/>
        <v>1.0256329367325061E-4</v>
      </c>
      <c r="AD1780" s="13">
        <f t="shared" si="2313"/>
        <v>0.11645519021825862</v>
      </c>
      <c r="AE1780" s="13">
        <f t="shared" si="2314"/>
        <v>4.4403779466159331E-2</v>
      </c>
      <c r="AF1780" s="13">
        <f t="shared" si="2315"/>
        <v>8.4654691095518812E-3</v>
      </c>
      <c r="AG1780" s="13">
        <f t="shared" si="2316"/>
        <v>1.0759469592656824E-3</v>
      </c>
      <c r="AH1780" s="13">
        <f t="shared" si="2317"/>
        <v>2.8620582008488337E-5</v>
      </c>
      <c r="AI1780" s="13">
        <f t="shared" si="2318"/>
        <v>8.7158479643060805E-5</v>
      </c>
      <c r="AJ1780" s="13">
        <f t="shared" si="2319"/>
        <v>1.3271219591965035E-4</v>
      </c>
      <c r="AK1780" s="13">
        <f t="shared" si="2320"/>
        <v>1.3471649205710521E-4</v>
      </c>
      <c r="AL1780" s="13">
        <f t="shared" si="2321"/>
        <v>4.7636980249204777E-6</v>
      </c>
      <c r="AM1780" s="13">
        <f t="shared" si="2322"/>
        <v>7.0928378206680409E-2</v>
      </c>
      <c r="AN1780" s="13">
        <f t="shared" si="2323"/>
        <v>2.7044634574715426E-2</v>
      </c>
      <c r="AO1780" s="13">
        <f t="shared" si="2324"/>
        <v>5.1559917043965684E-3</v>
      </c>
      <c r="AP1780" s="13">
        <f t="shared" si="2325"/>
        <v>6.5531791854098827E-4</v>
      </c>
      <c r="AQ1780" s="13">
        <f t="shared" si="2326"/>
        <v>6.2467358218599894E-5</v>
      </c>
      <c r="AR1780" s="13">
        <f t="shared" si="2327"/>
        <v>2.182576850917873E-6</v>
      </c>
      <c r="AS1780" s="13">
        <f t="shared" si="2328"/>
        <v>6.6466181566022119E-6</v>
      </c>
      <c r="AT1780" s="13">
        <f t="shared" si="2329"/>
        <v>1.012049882713077E-5</v>
      </c>
      <c r="AU1780" s="13">
        <f t="shared" si="2330"/>
        <v>1.0273344438400858E-5</v>
      </c>
      <c r="AV1780" s="13">
        <f t="shared" si="2331"/>
        <v>7.8213738091956997E-6</v>
      </c>
      <c r="AW1780" s="13">
        <f t="shared" si="2332"/>
        <v>1.5365050624337428E-7</v>
      </c>
      <c r="AX1780" s="13">
        <f t="shared" si="2333"/>
        <v>3.599978974460176E-2</v>
      </c>
      <c r="AY1780" s="13">
        <f t="shared" si="2334"/>
        <v>1.3726539123344057E-2</v>
      </c>
      <c r="AZ1780" s="13">
        <f t="shared" si="2335"/>
        <v>2.6169302326682154E-3</v>
      </c>
      <c r="BA1780" s="13">
        <f t="shared" si="2336"/>
        <v>3.3260745388259401E-4</v>
      </c>
      <c r="BB1780" s="13">
        <f t="shared" si="2337"/>
        <v>3.1705388148273094E-5</v>
      </c>
      <c r="BC1780" s="13">
        <f t="shared" si="2338"/>
        <v>2.4178210702096647E-6</v>
      </c>
      <c r="BD1780" s="13">
        <f t="shared" si="2339"/>
        <v>1.3870093291457674E-7</v>
      </c>
      <c r="BE1780" s="13">
        <f t="shared" si="2340"/>
        <v>4.2238702323814783E-7</v>
      </c>
      <c r="BF1780" s="13">
        <f t="shared" si="2341"/>
        <v>6.4314923357387764E-7</v>
      </c>
      <c r="BG1780" s="13">
        <f t="shared" si="2342"/>
        <v>6.5286244429823062E-7</v>
      </c>
      <c r="BH1780" s="13">
        <f t="shared" si="2343"/>
        <v>4.9704176215048689E-7</v>
      </c>
      <c r="BI1780" s="13">
        <f t="shared" si="2344"/>
        <v>3.0272902413581916E-7</v>
      </c>
      <c r="BJ1780" s="14">
        <f t="shared" si="2345"/>
        <v>0.85647213008785583</v>
      </c>
      <c r="BK1780" s="14">
        <f t="shared" si="2346"/>
        <v>9.6432617795457837E-2</v>
      </c>
      <c r="BL1780" s="14">
        <f t="shared" si="2347"/>
        <v>2.4676764162509766E-2</v>
      </c>
      <c r="BM1780" s="14">
        <f t="shared" si="2348"/>
        <v>0.62951897389098865</v>
      </c>
      <c r="BN1780" s="14">
        <f t="shared" si="2349"/>
        <v>0.33463639877474172</v>
      </c>
    </row>
    <row r="1781" spans="1:66" x14ac:dyDescent="0.25">
      <c r="A1781" t="s">
        <v>347</v>
      </c>
      <c r="B1781" t="s">
        <v>252</v>
      </c>
      <c r="C1781" t="s">
        <v>250</v>
      </c>
      <c r="D1781" t="s">
        <v>411</v>
      </c>
      <c r="E1781" s="10">
        <f>VLOOKUP(A1781,home!$A$2:$E$405,3,FALSE)</f>
        <v>1.1809000000000001</v>
      </c>
      <c r="F1781" s="10" t="e">
        <f>VLOOKUP(B1781,home!$B$2:$E$405,3,FALSE)</f>
        <v>#N/A</v>
      </c>
      <c r="G1781" s="10">
        <f>VLOOKUP(C1781,away!$B$2:$E$405,4,FALSE)</f>
        <v>0.65139999999999998</v>
      </c>
      <c r="H1781" s="10">
        <f>VLOOKUP(A1781,away!$A$2:$E$405,3,FALSE)</f>
        <v>0.92459999999999998</v>
      </c>
      <c r="I1781" s="10">
        <f>VLOOKUP(C1781,away!$B$2:$E$405,3,FALSE)</f>
        <v>0.99839999999999995</v>
      </c>
      <c r="J1781" s="10" t="e">
        <f>VLOOKUP(B1781,home!$B$2:$E$405,4,FALSE)</f>
        <v>#N/A</v>
      </c>
      <c r="K1781" s="12" t="e">
        <f t="shared" si="2294"/>
        <v>#N/A</v>
      </c>
      <c r="L1781" s="12" t="e">
        <f t="shared" si="2295"/>
        <v>#N/A</v>
      </c>
      <c r="M1781" s="13" t="e">
        <f t="shared" si="2296"/>
        <v>#N/A</v>
      </c>
      <c r="N1781" s="13" t="e">
        <f t="shared" si="2297"/>
        <v>#N/A</v>
      </c>
      <c r="O1781" s="13" t="e">
        <f t="shared" si="2298"/>
        <v>#N/A</v>
      </c>
      <c r="P1781" s="13" t="e">
        <f t="shared" si="2299"/>
        <v>#N/A</v>
      </c>
      <c r="Q1781" s="13" t="e">
        <f t="shared" si="2300"/>
        <v>#N/A</v>
      </c>
      <c r="R1781" s="13" t="e">
        <f t="shared" si="2301"/>
        <v>#N/A</v>
      </c>
      <c r="S1781" s="13" t="e">
        <f t="shared" si="2302"/>
        <v>#N/A</v>
      </c>
      <c r="T1781" s="13" t="e">
        <f t="shared" si="2303"/>
        <v>#N/A</v>
      </c>
      <c r="U1781" s="13" t="e">
        <f t="shared" si="2304"/>
        <v>#N/A</v>
      </c>
      <c r="V1781" s="13" t="e">
        <f t="shared" si="2305"/>
        <v>#N/A</v>
      </c>
      <c r="W1781" s="13" t="e">
        <f t="shared" si="2306"/>
        <v>#N/A</v>
      </c>
      <c r="X1781" s="13" t="e">
        <f t="shared" si="2307"/>
        <v>#N/A</v>
      </c>
      <c r="Y1781" s="13" t="e">
        <f t="shared" si="2308"/>
        <v>#N/A</v>
      </c>
      <c r="Z1781" s="13" t="e">
        <f t="shared" si="2309"/>
        <v>#N/A</v>
      </c>
      <c r="AA1781" s="13" t="e">
        <f t="shared" si="2310"/>
        <v>#N/A</v>
      </c>
      <c r="AB1781" s="13" t="e">
        <f t="shared" si="2311"/>
        <v>#N/A</v>
      </c>
      <c r="AC1781" s="13" t="e">
        <f t="shared" si="2312"/>
        <v>#N/A</v>
      </c>
      <c r="AD1781" s="13" t="e">
        <f t="shared" si="2313"/>
        <v>#N/A</v>
      </c>
      <c r="AE1781" s="13" t="e">
        <f t="shared" si="2314"/>
        <v>#N/A</v>
      </c>
      <c r="AF1781" s="13" t="e">
        <f t="shared" si="2315"/>
        <v>#N/A</v>
      </c>
      <c r="AG1781" s="13" t="e">
        <f t="shared" si="2316"/>
        <v>#N/A</v>
      </c>
      <c r="AH1781" s="13" t="e">
        <f t="shared" si="2317"/>
        <v>#N/A</v>
      </c>
      <c r="AI1781" s="13" t="e">
        <f t="shared" si="2318"/>
        <v>#N/A</v>
      </c>
      <c r="AJ1781" s="13" t="e">
        <f t="shared" si="2319"/>
        <v>#N/A</v>
      </c>
      <c r="AK1781" s="13" t="e">
        <f t="shared" si="2320"/>
        <v>#N/A</v>
      </c>
      <c r="AL1781" s="13" t="e">
        <f t="shared" si="2321"/>
        <v>#N/A</v>
      </c>
      <c r="AM1781" s="13" t="e">
        <f t="shared" si="2322"/>
        <v>#N/A</v>
      </c>
      <c r="AN1781" s="13" t="e">
        <f t="shared" si="2323"/>
        <v>#N/A</v>
      </c>
      <c r="AO1781" s="13" t="e">
        <f t="shared" si="2324"/>
        <v>#N/A</v>
      </c>
      <c r="AP1781" s="13" t="e">
        <f t="shared" si="2325"/>
        <v>#N/A</v>
      </c>
      <c r="AQ1781" s="13" t="e">
        <f t="shared" si="2326"/>
        <v>#N/A</v>
      </c>
      <c r="AR1781" s="13" t="e">
        <f t="shared" si="2327"/>
        <v>#N/A</v>
      </c>
      <c r="AS1781" s="13" t="e">
        <f t="shared" si="2328"/>
        <v>#N/A</v>
      </c>
      <c r="AT1781" s="13" t="e">
        <f t="shared" si="2329"/>
        <v>#N/A</v>
      </c>
      <c r="AU1781" s="13" t="e">
        <f t="shared" si="2330"/>
        <v>#N/A</v>
      </c>
      <c r="AV1781" s="13" t="e">
        <f t="shared" si="2331"/>
        <v>#N/A</v>
      </c>
      <c r="AW1781" s="13" t="e">
        <f t="shared" si="2332"/>
        <v>#N/A</v>
      </c>
      <c r="AX1781" s="13" t="e">
        <f t="shared" si="2333"/>
        <v>#N/A</v>
      </c>
      <c r="AY1781" s="13" t="e">
        <f t="shared" si="2334"/>
        <v>#N/A</v>
      </c>
      <c r="AZ1781" s="13" t="e">
        <f t="shared" si="2335"/>
        <v>#N/A</v>
      </c>
      <c r="BA1781" s="13" t="e">
        <f t="shared" si="2336"/>
        <v>#N/A</v>
      </c>
      <c r="BB1781" s="13" t="e">
        <f t="shared" si="2337"/>
        <v>#N/A</v>
      </c>
      <c r="BC1781" s="13" t="e">
        <f t="shared" si="2338"/>
        <v>#N/A</v>
      </c>
      <c r="BD1781" s="13" t="e">
        <f t="shared" si="2339"/>
        <v>#N/A</v>
      </c>
      <c r="BE1781" s="13" t="e">
        <f t="shared" si="2340"/>
        <v>#N/A</v>
      </c>
      <c r="BF1781" s="13" t="e">
        <f t="shared" si="2341"/>
        <v>#N/A</v>
      </c>
      <c r="BG1781" s="13" t="e">
        <f t="shared" si="2342"/>
        <v>#N/A</v>
      </c>
      <c r="BH1781" s="13" t="e">
        <f t="shared" si="2343"/>
        <v>#N/A</v>
      </c>
      <c r="BI1781" s="13" t="e">
        <f t="shared" si="2344"/>
        <v>#N/A</v>
      </c>
      <c r="BJ1781" s="14" t="e">
        <f t="shared" si="2345"/>
        <v>#N/A</v>
      </c>
      <c r="BK1781" s="14" t="e">
        <f t="shared" si="2346"/>
        <v>#N/A</v>
      </c>
      <c r="BL1781" s="14" t="e">
        <f t="shared" si="2347"/>
        <v>#N/A</v>
      </c>
      <c r="BM1781" s="14" t="e">
        <f t="shared" si="2348"/>
        <v>#N/A</v>
      </c>
      <c r="BN1781" s="14" t="e">
        <f t="shared" si="2349"/>
        <v>#N/A</v>
      </c>
    </row>
    <row r="1782" spans="1:66" x14ac:dyDescent="0.25">
      <c r="A1782" t="s">
        <v>348</v>
      </c>
      <c r="B1782" t="s">
        <v>271</v>
      </c>
      <c r="C1782" t="s">
        <v>260</v>
      </c>
      <c r="D1782" t="s">
        <v>411</v>
      </c>
      <c r="E1782" s="10">
        <f>VLOOKUP(A1782,home!$A$2:$E$405,3,FALSE)</f>
        <v>1.5417000000000001</v>
      </c>
      <c r="F1782" s="10">
        <f>VLOOKUP(B1782,home!$B$2:$E$405,3,FALSE)</f>
        <v>0.79279999999999995</v>
      </c>
      <c r="G1782" s="10">
        <f>VLOOKUP(C1782,away!$B$2:$E$405,4,FALSE)</f>
        <v>1.0810999999999999</v>
      </c>
      <c r="H1782" s="10">
        <f>VLOOKUP(A1782,away!$A$2:$E$405,3,FALSE)</f>
        <v>1.125</v>
      </c>
      <c r="I1782" s="10">
        <f>VLOOKUP(C1782,away!$B$2:$E$405,3,FALSE)</f>
        <v>0.88890000000000002</v>
      </c>
      <c r="J1782" s="10">
        <f>VLOOKUP(B1782,home!$B$2:$E$405,4,FALSE)</f>
        <v>1.1852</v>
      </c>
      <c r="K1782" s="12">
        <f t="shared" si="2294"/>
        <v>1.3213850265359999</v>
      </c>
      <c r="L1782" s="12">
        <f t="shared" si="2295"/>
        <v>1.1852148149999999</v>
      </c>
      <c r="M1782" s="13">
        <f t="shared" si="2296"/>
        <v>8.1545034439498815E-2</v>
      </c>
      <c r="N1782" s="13">
        <f t="shared" si="2297"/>
        <v>0.10775238749671616</v>
      </c>
      <c r="O1782" s="13">
        <f t="shared" si="2298"/>
        <v>9.6648382907379218E-2</v>
      </c>
      <c r="P1782" s="13">
        <f t="shared" si="2299"/>
        <v>0.12770972601272876</v>
      </c>
      <c r="Q1782" s="13">
        <f t="shared" si="2300"/>
        <v>7.1191195705832822E-2</v>
      </c>
      <c r="R1782" s="13">
        <f t="shared" si="2301"/>
        <v>5.727454763380932E-2</v>
      </c>
      <c r="S1782" s="13">
        <f t="shared" si="2302"/>
        <v>5.0002352167583732E-2</v>
      </c>
      <c r="T1782" s="13">
        <f t="shared" si="2303"/>
        <v>8.437685984811745E-2</v>
      </c>
      <c r="U1782" s="13">
        <f t="shared" si="2304"/>
        <v>7.5681729644938509E-2</v>
      </c>
      <c r="V1782" s="13">
        <f t="shared" si="2305"/>
        <v>8.7011043641330062E-3</v>
      </c>
      <c r="W1782" s="13">
        <f t="shared" si="2306"/>
        <v>3.1356993342293825E-2</v>
      </c>
      <c r="X1782" s="13">
        <f t="shared" si="2307"/>
        <v>3.716477306314301E-2</v>
      </c>
      <c r="Y1782" s="13">
        <f t="shared" si="2308"/>
        <v>2.2024119815275016E-2</v>
      </c>
      <c r="Z1782" s="13">
        <f t="shared" si="2309"/>
        <v>2.2627547459338006E-2</v>
      </c>
      <c r="AA1782" s="13">
        <f t="shared" si="2310"/>
        <v>2.9899702400001948E-2</v>
      </c>
      <c r="AB1782" s="13">
        <f t="shared" si="2311"/>
        <v>1.975450952462254E-2</v>
      </c>
      <c r="AC1782" s="13">
        <f t="shared" si="2312"/>
        <v>8.5168862671217746E-4</v>
      </c>
      <c r="AD1782" s="13">
        <f t="shared" si="2313"/>
        <v>1.0358665369924023E-2</v>
      </c>
      <c r="AE1782" s="13">
        <f t="shared" si="2314"/>
        <v>1.2277243660061407E-2</v>
      </c>
      <c r="AF1782" s="13">
        <f t="shared" si="2315"/>
        <v>7.2755855366348028E-3</v>
      </c>
      <c r="AG1782" s="13">
        <f t="shared" si="2316"/>
        <v>2.8743772552730987E-3</v>
      </c>
      <c r="AH1782" s="13">
        <f t="shared" si="2317"/>
        <v>6.7046261189807471E-3</v>
      </c>
      <c r="AI1782" s="13">
        <f t="shared" si="2318"/>
        <v>8.8593925621433325E-3</v>
      </c>
      <c r="AJ1782" s="13">
        <f t="shared" si="2319"/>
        <v>5.8533343379103039E-3</v>
      </c>
      <c r="AK1782" s="13">
        <f t="shared" si="2320"/>
        <v>2.5781694498078957E-3</v>
      </c>
      <c r="AL1782" s="13">
        <f t="shared" si="2321"/>
        <v>5.3354037759966382E-5</v>
      </c>
      <c r="AM1782" s="13">
        <f t="shared" si="2322"/>
        <v>2.7375570629429181E-3</v>
      </c>
      <c r="AN1782" s="13">
        <f t="shared" si="2323"/>
        <v>3.2445931879078339E-3</v>
      </c>
      <c r="AO1782" s="13">
        <f t="shared" si="2324"/>
        <v>1.9227699574782221E-3</v>
      </c>
      <c r="AP1782" s="13">
        <f t="shared" si="2325"/>
        <v>7.5963181314670316E-4</v>
      </c>
      <c r="AQ1782" s="13">
        <f t="shared" si="2326"/>
        <v>2.2508171972169586E-4</v>
      </c>
      <c r="AR1782" s="13">
        <f t="shared" si="2327"/>
        <v>1.5892844410503888E-3</v>
      </c>
      <c r="AS1782" s="13">
        <f t="shared" si="2328"/>
        <v>2.1000566633106194E-3</v>
      </c>
      <c r="AT1782" s="13">
        <f t="shared" si="2329"/>
        <v>1.3874917148879035E-3</v>
      </c>
      <c r="AU1782" s="13">
        <f t="shared" si="2330"/>
        <v>6.1113692549854409E-4</v>
      </c>
      <c r="AV1782" s="13">
        <f t="shared" si="2331"/>
        <v>2.0188679562925573E-4</v>
      </c>
      <c r="AW1782" s="13">
        <f t="shared" si="2332"/>
        <v>2.3210860623189017E-6</v>
      </c>
      <c r="AX1782" s="13">
        <f t="shared" si="2333"/>
        <v>6.0289448537677315E-4</v>
      </c>
      <c r="AY1782" s="13">
        <f t="shared" si="2334"/>
        <v>7.145594759503524E-4</v>
      </c>
      <c r="AZ1782" s="13">
        <f t="shared" si="2335"/>
        <v>4.2345323854749698E-4</v>
      </c>
      <c r="BA1782" s="13">
        <f t="shared" si="2336"/>
        <v>1.6729435059540757E-4</v>
      </c>
      <c r="BB1782" s="13">
        <f t="shared" si="2337"/>
        <v>4.9569935697870225E-5</v>
      </c>
      <c r="BC1782" s="13">
        <f t="shared" si="2338"/>
        <v>1.1750204433542646E-5</v>
      </c>
      <c r="BD1782" s="13">
        <f t="shared" si="2339"/>
        <v>3.1394057746365211E-4</v>
      </c>
      <c r="BE1782" s="13">
        <f t="shared" si="2340"/>
        <v>4.1483637828253504E-4</v>
      </c>
      <c r="BF1782" s="13">
        <f t="shared" si="2341"/>
        <v>2.7407928936248286E-4</v>
      </c>
      <c r="BG1782" s="13">
        <f t="shared" si="2342"/>
        <v>1.2072142301573748E-4</v>
      </c>
      <c r="BH1782" s="13">
        <f t="shared" si="2343"/>
        <v>3.9879870188778479E-5</v>
      </c>
      <c r="BI1782" s="13">
        <f t="shared" si="2344"/>
        <v>1.053933266553025E-5</v>
      </c>
      <c r="BJ1782" s="14">
        <f t="shared" si="2345"/>
        <v>0.39751135652507041</v>
      </c>
      <c r="BK1782" s="14">
        <f t="shared" si="2346"/>
        <v>0.26957781912436685</v>
      </c>
      <c r="BL1782" s="14">
        <f t="shared" si="2347"/>
        <v>0.31031824799094926</v>
      </c>
      <c r="BM1782" s="14">
        <f t="shared" si="2348"/>
        <v>0.45720145851387134</v>
      </c>
      <c r="BN1782" s="14">
        <f t="shared" si="2349"/>
        <v>0.54212127419596501</v>
      </c>
    </row>
    <row r="1783" spans="1:66" x14ac:dyDescent="0.25">
      <c r="A1783" t="s">
        <v>348</v>
      </c>
      <c r="B1783" t="s">
        <v>261</v>
      </c>
      <c r="C1783" t="s">
        <v>269</v>
      </c>
      <c r="D1783" t="s">
        <v>411</v>
      </c>
      <c r="E1783" s="10">
        <f>VLOOKUP(A1783,home!$A$2:$E$405,3,FALSE)</f>
        <v>1.5417000000000001</v>
      </c>
      <c r="F1783" s="10">
        <f>VLOOKUP(B1783,home!$B$2:$E$405,3,FALSE)</f>
        <v>0.79279999999999995</v>
      </c>
      <c r="G1783" s="10">
        <f>VLOOKUP(C1783,away!$B$2:$E$405,4,FALSE)</f>
        <v>0.86480000000000001</v>
      </c>
      <c r="H1783" s="10">
        <f>VLOOKUP(A1783,away!$A$2:$E$405,3,FALSE)</f>
        <v>1.125</v>
      </c>
      <c r="I1783" s="10">
        <f>VLOOKUP(C1783,away!$B$2:$E$405,3,FALSE)</f>
        <v>0.98770000000000002</v>
      </c>
      <c r="J1783" s="10">
        <f>VLOOKUP(B1783,home!$B$2:$E$405,4,FALSE)</f>
        <v>1.0864</v>
      </c>
      <c r="K1783" s="12">
        <f t="shared" si="2294"/>
        <v>1.057010240448</v>
      </c>
      <c r="L1783" s="12">
        <f t="shared" si="2295"/>
        <v>1.20716694</v>
      </c>
      <c r="M1783" s="13">
        <f t="shared" si="2296"/>
        <v>0.10391550308107288</v>
      </c>
      <c r="N1783" s="13">
        <f t="shared" si="2297"/>
        <v>0.10983975089799972</v>
      </c>
      <c r="O1783" s="13">
        <f t="shared" si="2298"/>
        <v>0.12544335987293931</v>
      </c>
      <c r="P1783" s="13">
        <f t="shared" si="2299"/>
        <v>0.13259491598190057</v>
      </c>
      <c r="Q1783" s="13">
        <f t="shared" si="2300"/>
        <v>5.8050870753721548E-2</v>
      </c>
      <c r="R1783" s="13">
        <f t="shared" si="2301"/>
        <v>7.571553844056747E-2</v>
      </c>
      <c r="S1783" s="13">
        <f t="shared" si="2302"/>
        <v>4.2297374364175945E-2</v>
      </c>
      <c r="T1783" s="13">
        <f t="shared" si="2303"/>
        <v>7.0077092012105532E-2</v>
      </c>
      <c r="U1783" s="13">
        <f t="shared" si="2304"/>
        <v>8.0032099492714004E-2</v>
      </c>
      <c r="V1783" s="13">
        <f t="shared" si="2305"/>
        <v>5.9967704890399971E-3</v>
      </c>
      <c r="W1783" s="13">
        <f t="shared" si="2306"/>
        <v>2.0453454951202325E-2</v>
      </c>
      <c r="X1783" s="13">
        <f t="shared" si="2307"/>
        <v>2.469073462587076E-2</v>
      </c>
      <c r="Y1783" s="13">
        <f t="shared" si="2308"/>
        <v>1.4902919282332226E-2</v>
      </c>
      <c r="Z1783" s="13">
        <f t="shared" si="2309"/>
        <v>3.046709828325074E-2</v>
      </c>
      <c r="AA1783" s="13">
        <f t="shared" si="2310"/>
        <v>3.2204034882131714E-2</v>
      </c>
      <c r="AB1783" s="13">
        <f t="shared" si="2311"/>
        <v>1.7019997327078908E-2</v>
      </c>
      <c r="AC1783" s="13">
        <f t="shared" si="2312"/>
        <v>4.7823788052626113E-4</v>
      </c>
      <c r="AD1783" s="13">
        <f t="shared" si="2313"/>
        <v>5.4048778339906766E-3</v>
      </c>
      <c r="AE1783" s="13">
        <f t="shared" si="2314"/>
        <v>6.5245898359323528E-3</v>
      </c>
      <c r="AF1783" s="13">
        <f t="shared" si="2315"/>
        <v>3.93813457349878E-3</v>
      </c>
      <c r="AG1783" s="13">
        <f t="shared" si="2316"/>
        <v>1.5846619541329096E-3</v>
      </c>
      <c r="AH1783" s="13">
        <f t="shared" si="2317"/>
        <v>9.194718451317762E-3</v>
      </c>
      <c r="AI1783" s="13">
        <f t="shared" si="2318"/>
        <v>9.718911561079048E-3</v>
      </c>
      <c r="AJ1783" s="13">
        <f t="shared" si="2319"/>
        <v>5.1364945230345056E-3</v>
      </c>
      <c r="AK1783" s="13">
        <f t="shared" si="2320"/>
        <v>1.8097757702841791E-3</v>
      </c>
      <c r="AL1783" s="13">
        <f t="shared" si="2321"/>
        <v>2.4409028376937765E-5</v>
      </c>
      <c r="AM1783" s="13">
        <f t="shared" si="2322"/>
        <v>1.1426022437797103E-3</v>
      </c>
      <c r="AN1783" s="13">
        <f t="shared" si="2323"/>
        <v>1.3793116542606869E-3</v>
      </c>
      <c r="AO1783" s="13">
        <f t="shared" si="2324"/>
        <v>8.3252971449010579E-4</v>
      </c>
      <c r="AP1783" s="13">
        <f t="shared" si="2325"/>
        <v>3.3500078263336497E-4</v>
      </c>
      <c r="AQ1783" s="13">
        <f t="shared" si="2326"/>
        <v>1.0110046741728107E-4</v>
      </c>
      <c r="AR1783" s="13">
        <f t="shared" si="2327"/>
        <v>2.2199120274077593E-3</v>
      </c>
      <c r="AS1783" s="13">
        <f t="shared" si="2328"/>
        <v>2.3464697458636823E-3</v>
      </c>
      <c r="AT1783" s="13">
        <f t="shared" si="2329"/>
        <v>1.2401212751396642E-3</v>
      </c>
      <c r="AU1783" s="13">
        <f t="shared" si="2330"/>
        <v>4.3694029574001887E-4</v>
      </c>
      <c r="AV1783" s="13">
        <f t="shared" si="2331"/>
        <v>1.1546259176539439E-4</v>
      </c>
      <c r="AW1783" s="13">
        <f t="shared" si="2332"/>
        <v>8.6515619017319949E-7</v>
      </c>
      <c r="AX1783" s="13">
        <f t="shared" si="2333"/>
        <v>2.0129037873900258E-4</v>
      </c>
      <c r="AY1783" s="13">
        <f t="shared" si="2334"/>
        <v>2.4299109055380278E-4</v>
      </c>
      <c r="AZ1783" s="13">
        <f t="shared" si="2335"/>
        <v>1.4666540561554853E-4</v>
      </c>
      <c r="BA1783" s="13">
        <f t="shared" si="2336"/>
        <v>5.9016542966926851E-5</v>
      </c>
      <c r="BB1783" s="13">
        <f t="shared" si="2337"/>
        <v>1.78107048956909E-5</v>
      </c>
      <c r="BC1783" s="13">
        <f t="shared" si="2338"/>
        <v>4.3000988256348385E-6</v>
      </c>
      <c r="BD1783" s="13">
        <f t="shared" si="2339"/>
        <v>4.4663406819916973E-4</v>
      </c>
      <c r="BE1783" s="13">
        <f t="shared" si="2340"/>
        <v>4.7209678381947279E-4</v>
      </c>
      <c r="BF1783" s="13">
        <f t="shared" si="2341"/>
        <v>2.4950556748987417E-4</v>
      </c>
      <c r="BG1783" s="13">
        <f t="shared" si="2342"/>
        <v>8.7909979961862188E-5</v>
      </c>
      <c r="BH1783" s="13">
        <f t="shared" si="2343"/>
        <v>2.3230437264316704E-5</v>
      </c>
      <c r="BI1783" s="13">
        <f t="shared" si="2344"/>
        <v>4.9109620156935167E-6</v>
      </c>
      <c r="BJ1783" s="14">
        <f t="shared" si="2345"/>
        <v>0.3199297058049646</v>
      </c>
      <c r="BK1783" s="14">
        <f t="shared" si="2346"/>
        <v>0.2855502019156464</v>
      </c>
      <c r="BL1783" s="14">
        <f t="shared" si="2347"/>
        <v>0.36391812405581386</v>
      </c>
      <c r="BM1783" s="14">
        <f t="shared" si="2348"/>
        <v>0.39406306509711042</v>
      </c>
      <c r="BN1783" s="14">
        <f t="shared" si="2349"/>
        <v>0.60555993902820138</v>
      </c>
    </row>
    <row r="1784" spans="1:66" x14ac:dyDescent="0.25">
      <c r="A1784" t="s">
        <v>348</v>
      </c>
      <c r="B1784" t="s">
        <v>265</v>
      </c>
      <c r="C1784" t="s">
        <v>272</v>
      </c>
      <c r="D1784" t="s">
        <v>411</v>
      </c>
      <c r="E1784" s="10">
        <f>VLOOKUP(A1784,home!$A$2:$E$405,3,FALSE)</f>
        <v>1.5417000000000001</v>
      </c>
      <c r="F1784" s="10">
        <f>VLOOKUP(B1784,home!$B$2:$E$405,3,FALSE)</f>
        <v>0.72070000000000001</v>
      </c>
      <c r="G1784" s="10">
        <f>VLOOKUP(C1784,away!$B$2:$E$405,4,FALSE)</f>
        <v>0.72070000000000001</v>
      </c>
      <c r="H1784" s="10">
        <f>VLOOKUP(A1784,away!$A$2:$E$405,3,FALSE)</f>
        <v>1.125</v>
      </c>
      <c r="I1784" s="10">
        <f>VLOOKUP(C1784,away!$B$2:$E$405,3,FALSE)</f>
        <v>0.69140000000000001</v>
      </c>
      <c r="J1784" s="10">
        <f>VLOOKUP(B1784,home!$B$2:$E$405,4,FALSE)</f>
        <v>1.0864</v>
      </c>
      <c r="K1784" s="12">
        <f t="shared" si="2294"/>
        <v>0.80077206903300013</v>
      </c>
      <c r="L1784" s="12">
        <f t="shared" si="2295"/>
        <v>0.84502907999999999</v>
      </c>
      <c r="M1784" s="13">
        <f t="shared" si="2296"/>
        <v>0.1928579928907542</v>
      </c>
      <c r="N1784" s="13">
        <f t="shared" si="2297"/>
        <v>0.15443529399668085</v>
      </c>
      <c r="O1784" s="13">
        <f t="shared" si="2298"/>
        <v>0.16297061230312054</v>
      </c>
      <c r="P1784" s="13">
        <f t="shared" si="2299"/>
        <v>0.13050231440554474</v>
      </c>
      <c r="Q1784" s="13">
        <f t="shared" si="2300"/>
        <v>6.183373495272089E-2</v>
      </c>
      <c r="R1784" s="13">
        <f t="shared" si="2301"/>
        <v>6.8857453290771309E-2</v>
      </c>
      <c r="S1784" s="13">
        <f t="shared" si="2302"/>
        <v>2.2076935741588501E-2</v>
      </c>
      <c r="T1784" s="13">
        <f t="shared" si="2303"/>
        <v>5.225130416006158E-2</v>
      </c>
      <c r="U1784" s="13">
        <f t="shared" si="2304"/>
        <v>5.5139125339994106E-2</v>
      </c>
      <c r="V1784" s="13">
        <f t="shared" si="2305"/>
        <v>1.6598806234317974E-3</v>
      </c>
      <c r="W1784" s="13">
        <f t="shared" si="2306"/>
        <v>1.6504909291376151E-2</v>
      </c>
      <c r="X1784" s="13">
        <f t="shared" si="2307"/>
        <v>1.394712831397504E-2</v>
      </c>
      <c r="Y1784" s="13">
        <f t="shared" si="2308"/>
        <v>5.8928645039001389E-3</v>
      </c>
      <c r="Z1784" s="13">
        <f t="shared" si="2309"/>
        <v>1.9395516801814488E-2</v>
      </c>
      <c r="AA1784" s="13">
        <f t="shared" si="2310"/>
        <v>1.5531388119353305E-2</v>
      </c>
      <c r="AB1784" s="13">
        <f t="shared" si="2311"/>
        <v>6.2185508996445513E-3</v>
      </c>
      <c r="AC1784" s="13">
        <f t="shared" si="2312"/>
        <v>7.0200053595092948E-5</v>
      </c>
      <c r="AD1784" s="13">
        <f t="shared" si="2313"/>
        <v>3.3041675906143168E-3</v>
      </c>
      <c r="AE1784" s="13">
        <f t="shared" si="2314"/>
        <v>2.7921176992626324E-3</v>
      </c>
      <c r="AF1784" s="13">
        <f t="shared" si="2315"/>
        <v>1.1797103253298094E-3</v>
      </c>
      <c r="AG1784" s="13">
        <f t="shared" si="2316"/>
        <v>3.322965102933166E-4</v>
      </c>
      <c r="AH1784" s="13">
        <f t="shared" si="2317"/>
        <v>4.0974439297904591E-3</v>
      </c>
      <c r="AI1784" s="13">
        <f t="shared" si="2318"/>
        <v>3.2811186534050124E-3</v>
      </c>
      <c r="AJ1784" s="13">
        <f t="shared" si="2319"/>
        <v>1.3137140864149515E-3</v>
      </c>
      <c r="AK1784" s="13">
        <f t="shared" si="2320"/>
        <v>3.5066184903209945E-4</v>
      </c>
      <c r="AL1784" s="13">
        <f t="shared" si="2321"/>
        <v>1.9001067735351543E-6</v>
      </c>
      <c r="AM1784" s="13">
        <f t="shared" si="2322"/>
        <v>5.2917702359360193E-4</v>
      </c>
      <c r="AN1784" s="13">
        <f t="shared" si="2323"/>
        <v>4.4716997340443976E-4</v>
      </c>
      <c r="AO1784" s="13">
        <f t="shared" si="2324"/>
        <v>1.8893581561478908E-4</v>
      </c>
      <c r="AP1784" s="13">
        <f t="shared" si="2325"/>
        <v>5.321875281600496E-5</v>
      </c>
      <c r="AQ1784" s="13">
        <f t="shared" si="2326"/>
        <v>1.1242848432714018E-5</v>
      </c>
      <c r="AR1784" s="13">
        <f t="shared" si="2327"/>
        <v>6.9249185486848345E-4</v>
      </c>
      <c r="AS1784" s="13">
        <f t="shared" si="2328"/>
        <v>5.5452813541153549E-4</v>
      </c>
      <c r="AT1784" s="13">
        <f t="shared" si="2329"/>
        <v>2.2202532116525345E-4</v>
      </c>
      <c r="AU1784" s="13">
        <f t="shared" si="2330"/>
        <v>5.9263891935738793E-5</v>
      </c>
      <c r="AV1784" s="13">
        <f t="shared" si="2331"/>
        <v>1.186421734108242E-5</v>
      </c>
      <c r="AW1784" s="13">
        <f t="shared" si="2332"/>
        <v>3.5715445892940451E-8</v>
      </c>
      <c r="AX1784" s="13">
        <f t="shared" si="2333"/>
        <v>7.0625030011295528E-5</v>
      </c>
      <c r="AY1784" s="13">
        <f t="shared" si="2334"/>
        <v>5.968020413541745E-5</v>
      </c>
      <c r="AZ1784" s="13">
        <f t="shared" si="2335"/>
        <v>2.5215753997381998E-5</v>
      </c>
      <c r="BA1784" s="13">
        <f t="shared" si="2336"/>
        <v>7.1026818006380121E-6</v>
      </c>
      <c r="BB1784" s="13">
        <f t="shared" si="2337"/>
        <v>1.5004931668814704E-6</v>
      </c>
      <c r="BC1784" s="13">
        <f t="shared" si="2338"/>
        <v>2.5359207207122714E-7</v>
      </c>
      <c r="BD1784" s="13">
        <f t="shared" si="2339"/>
        <v>9.7529292504501314E-5</v>
      </c>
      <c r="BE1784" s="13">
        <f t="shared" si="2340"/>
        <v>7.8098733350154186E-5</v>
      </c>
      <c r="BF1784" s="13">
        <f t="shared" si="2341"/>
        <v>3.1269642146829764E-5</v>
      </c>
      <c r="BG1784" s="13">
        <f t="shared" si="2342"/>
        <v>8.3466186799461252E-6</v>
      </c>
      <c r="BH1784" s="13">
        <f t="shared" si="2343"/>
        <v>1.6709347774424866E-6</v>
      </c>
      <c r="BI1784" s="13">
        <f t="shared" si="2344"/>
        <v>2.6760757979036322E-7</v>
      </c>
      <c r="BJ1784" s="14">
        <f t="shared" si="2345"/>
        <v>0.31386764951326007</v>
      </c>
      <c r="BK1784" s="14">
        <f t="shared" si="2346"/>
        <v>0.34722890402582329</v>
      </c>
      <c r="BL1784" s="14">
        <f t="shared" si="2347"/>
        <v>0.31951742472128702</v>
      </c>
      <c r="BM1784" s="14">
        <f t="shared" si="2348"/>
        <v>0.22849244873390273</v>
      </c>
      <c r="BN1784" s="14">
        <f t="shared" si="2349"/>
        <v>0.77145740183959255</v>
      </c>
    </row>
    <row r="1785" spans="1:66" x14ac:dyDescent="0.25">
      <c r="A1785" t="s">
        <v>349</v>
      </c>
      <c r="B1785" t="s">
        <v>285</v>
      </c>
      <c r="C1785" t="s">
        <v>277</v>
      </c>
      <c r="D1785" t="s">
        <v>411</v>
      </c>
      <c r="E1785" s="10">
        <f>VLOOKUP(A1785,home!$A$2:$E$405,3,FALSE)</f>
        <v>1.5124</v>
      </c>
      <c r="F1785" s="10">
        <f>VLOOKUP(B1785,home!$B$2:$E$405,3,FALSE)</f>
        <v>1.2342</v>
      </c>
      <c r="G1785" s="10">
        <f>VLOOKUP(C1785,away!$B$2:$E$405,4,FALSE)</f>
        <v>0.79339999999999999</v>
      </c>
      <c r="H1785" s="10">
        <f>VLOOKUP(A1785,away!$A$2:$E$405,3,FALSE)</f>
        <v>1.1446000000000001</v>
      </c>
      <c r="I1785" s="10">
        <f>VLOOKUP(C1785,away!$B$2:$E$405,3,FALSE)</f>
        <v>1.4560999999999999</v>
      </c>
      <c r="J1785" s="10">
        <f>VLOOKUP(B1785,home!$B$2:$E$405,4,FALSE)</f>
        <v>0.99019999999999997</v>
      </c>
      <c r="K1785" s="12">
        <f t="shared" si="2294"/>
        <v>1.4809636770719998</v>
      </c>
      <c r="L1785" s="12">
        <f t="shared" si="2295"/>
        <v>1.6503188698120002</v>
      </c>
      <c r="M1785" s="13">
        <f t="shared" si="2296"/>
        <v>4.3661763069023952E-2</v>
      </c>
      <c r="N1785" s="13">
        <f t="shared" si="2297"/>
        <v>6.4661485182148162E-2</v>
      </c>
      <c r="O1785" s="13">
        <f t="shared" si="2298"/>
        <v>7.2055831482070939E-2</v>
      </c>
      <c r="P1785" s="13">
        <f t="shared" si="2299"/>
        <v>0.10671206914616815</v>
      </c>
      <c r="Q1785" s="13">
        <f t="shared" si="2300"/>
        <v>4.78806554301454E-2</v>
      </c>
      <c r="R1785" s="13">
        <f t="shared" si="2301"/>
        <v>5.9457549187427634E-2</v>
      </c>
      <c r="S1785" s="13">
        <f t="shared" si="2302"/>
        <v>6.5202736336221548E-2</v>
      </c>
      <c r="T1785" s="13">
        <f t="shared" si="2303"/>
        <v>7.9018349155335371E-2</v>
      </c>
      <c r="U1785" s="13">
        <f t="shared" si="2304"/>
        <v>8.8054470674302124E-2</v>
      </c>
      <c r="V1785" s="13">
        <f t="shared" si="2305"/>
        <v>1.7706616650237261E-2</v>
      </c>
      <c r="W1785" s="13">
        <f t="shared" si="2306"/>
        <v>2.3636503842148524E-2</v>
      </c>
      <c r="X1785" s="13">
        <f t="shared" si="2307"/>
        <v>3.9007768307081553E-2</v>
      </c>
      <c r="Y1785" s="13">
        <f t="shared" si="2308"/>
        <v>3.2187628053215601E-2</v>
      </c>
      <c r="Z1785" s="13">
        <f t="shared" si="2309"/>
        <v>3.2707971792262321E-2</v>
      </c>
      <c r="AA1785" s="13">
        <f t="shared" si="2310"/>
        <v>4.843931817503605E-2</v>
      </c>
      <c r="AB1785" s="13">
        <f t="shared" si="2311"/>
        <v>3.5868435379680978E-2</v>
      </c>
      <c r="AC1785" s="13">
        <f t="shared" si="2312"/>
        <v>2.7047546404300672E-3</v>
      </c>
      <c r="AD1785" s="13">
        <f t="shared" si="2313"/>
        <v>8.7512009107986767E-3</v>
      </c>
      <c r="AE1785" s="13">
        <f t="shared" si="2314"/>
        <v>1.444227199660702E-2</v>
      </c>
      <c r="AF1785" s="13">
        <f t="shared" si="2315"/>
        <v>1.1917176999478999E-2</v>
      </c>
      <c r="AG1785" s="13">
        <f t="shared" si="2316"/>
        <v>6.5557140257099132E-3</v>
      </c>
      <c r="AH1785" s="13">
        <f t="shared" si="2317"/>
        <v>1.3494645760512292E-2</v>
      </c>
      <c r="AI1785" s="13">
        <f t="shared" si="2318"/>
        <v>1.9985080206272356E-2</v>
      </c>
      <c r="AJ1785" s="13">
        <f t="shared" si="2319"/>
        <v>1.4798588934429979E-2</v>
      </c>
      <c r="AK1785" s="13">
        <f t="shared" si="2320"/>
        <v>7.30539089460348E-3</v>
      </c>
      <c r="AL1785" s="13">
        <f t="shared" si="2321"/>
        <v>2.644235540893785E-4</v>
      </c>
      <c r="AM1785" s="13">
        <f t="shared" si="2322"/>
        <v>2.5920421359304485E-3</v>
      </c>
      <c r="AN1785" s="13">
        <f t="shared" si="2323"/>
        <v>4.2776960482738217E-3</v>
      </c>
      <c r="AO1785" s="13">
        <f t="shared" si="2324"/>
        <v>3.5297812538932563E-3</v>
      </c>
      <c r="AP1785" s="13">
        <f t="shared" si="2325"/>
        <v>1.9417548698695672E-3</v>
      </c>
      <c r="AQ1785" s="13">
        <f t="shared" si="2326"/>
        <v>8.0112867557377337E-4</v>
      </c>
      <c r="AR1785" s="13">
        <f t="shared" si="2327"/>
        <v>4.4540937080003824E-3</v>
      </c>
      <c r="AS1785" s="13">
        <f t="shared" si="2328"/>
        <v>6.5963509958235043E-3</v>
      </c>
      <c r="AT1785" s="13">
        <f t="shared" si="2329"/>
        <v>4.8844781130161644E-3</v>
      </c>
      <c r="AU1785" s="13">
        <f t="shared" si="2330"/>
        <v>2.411244888943375E-3</v>
      </c>
      <c r="AV1785" s="13">
        <f t="shared" si="2331"/>
        <v>8.9274152426266102E-4</v>
      </c>
      <c r="AW1785" s="13">
        <f t="shared" si="2332"/>
        <v>1.7951878895889726E-5</v>
      </c>
      <c r="AX1785" s="13">
        <f t="shared" si="2333"/>
        <v>6.3978670879218742E-4</v>
      </c>
      <c r="AY1785" s="13">
        <f t="shared" si="2334"/>
        <v>1.055852078174662E-3</v>
      </c>
      <c r="AZ1785" s="13">
        <f t="shared" si="2335"/>
        <v>8.7124630417093009E-4</v>
      </c>
      <c r="BA1785" s="13">
        <f t="shared" si="2336"/>
        <v>4.7927807200908367E-4</v>
      </c>
      <c r="BB1785" s="13">
        <f t="shared" si="2337"/>
        <v>1.9774041153092646E-4</v>
      </c>
      <c r="BC1785" s="13">
        <f t="shared" si="2338"/>
        <v>6.5266946494775576E-5</v>
      </c>
      <c r="BD1785" s="13">
        <f t="shared" si="2339"/>
        <v>1.2251124823706558E-3</v>
      </c>
      <c r="BE1785" s="13">
        <f t="shared" si="2340"/>
        <v>1.8143470867184521E-3</v>
      </c>
      <c r="BF1785" s="13">
        <f t="shared" si="2341"/>
        <v>1.3434910665157151E-3</v>
      </c>
      <c r="BG1785" s="13">
        <f t="shared" si="2342"/>
        <v>6.6322048999349896E-4</v>
      </c>
      <c r="BH1785" s="13">
        <f t="shared" si="2343"/>
        <v>2.455513638925663E-4</v>
      </c>
      <c r="BI1785" s="13">
        <f t="shared" si="2344"/>
        <v>7.273053015607593E-5</v>
      </c>
      <c r="BJ1785" s="14">
        <f t="shared" si="2345"/>
        <v>0.34451032740738263</v>
      </c>
      <c r="BK1785" s="14">
        <f t="shared" si="2346"/>
        <v>0.23730821547434502</v>
      </c>
      <c r="BL1785" s="14">
        <f t="shared" si="2347"/>
        <v>0.38406267294402896</v>
      </c>
      <c r="BM1785" s="14">
        <f t="shared" si="2348"/>
        <v>0.60312193392175606</v>
      </c>
      <c r="BN1785" s="14">
        <f t="shared" si="2349"/>
        <v>0.39442935349698427</v>
      </c>
    </row>
    <row r="1786" spans="1:66" x14ac:dyDescent="0.25">
      <c r="A1786" t="s">
        <v>349</v>
      </c>
      <c r="B1786" t="s">
        <v>286</v>
      </c>
      <c r="C1786" t="s">
        <v>276</v>
      </c>
      <c r="D1786" t="s">
        <v>411</v>
      </c>
      <c r="E1786" s="10">
        <f>VLOOKUP(A1786,home!$A$2:$E$405,3,FALSE)</f>
        <v>1.5124</v>
      </c>
      <c r="F1786" s="10">
        <f>VLOOKUP(B1786,home!$B$2:$E$405,3,FALSE)</f>
        <v>0.57299999999999995</v>
      </c>
      <c r="G1786" s="10">
        <f>VLOOKUP(C1786,away!$B$2:$E$405,4,FALSE)</f>
        <v>0.52900000000000003</v>
      </c>
      <c r="H1786" s="10">
        <f>VLOOKUP(A1786,away!$A$2:$E$405,3,FALSE)</f>
        <v>1.1446000000000001</v>
      </c>
      <c r="I1786" s="10">
        <f>VLOOKUP(C1786,away!$B$2:$E$405,3,FALSE)</f>
        <v>0.93189999999999995</v>
      </c>
      <c r="J1786" s="10">
        <f>VLOOKUP(B1786,home!$B$2:$E$405,4,FALSE)</f>
        <v>1.3978999999999999</v>
      </c>
      <c r="K1786" s="12">
        <f t="shared" si="2294"/>
        <v>0.4584341508</v>
      </c>
      <c r="L1786" s="12">
        <f t="shared" si="2295"/>
        <v>1.4910738652460001</v>
      </c>
      <c r="M1786" s="13">
        <f t="shared" si="2296"/>
        <v>0.14234408536822074</v>
      </c>
      <c r="N1786" s="13">
        <f t="shared" si="2297"/>
        <v>6.5255389897182978E-2</v>
      </c>
      <c r="O1786" s="13">
        <f t="shared" si="2298"/>
        <v>0.21224554556489952</v>
      </c>
      <c r="P1786" s="13">
        <f t="shared" si="2299"/>
        <v>9.7300606442127402E-2</v>
      </c>
      <c r="Q1786" s="13">
        <f t="shared" si="2300"/>
        <v>1.4957649626318986E-2</v>
      </c>
      <c r="R1786" s="13">
        <f t="shared" si="2301"/>
        <v>0.15823689300335039</v>
      </c>
      <c r="S1786" s="13">
        <f t="shared" si="2302"/>
        <v>1.6627680717318072E-2</v>
      </c>
      <c r="T1786" s="13">
        <f t="shared" si="2303"/>
        <v>2.230296044331084E-2</v>
      </c>
      <c r="U1786" s="13">
        <f t="shared" si="2304"/>
        <v>7.2541195669221389E-2</v>
      </c>
      <c r="V1786" s="13">
        <f t="shared" si="2305"/>
        <v>1.2628893129208072E-3</v>
      </c>
      <c r="W1786" s="13">
        <f t="shared" si="2306"/>
        <v>2.2856991348018277E-3</v>
      </c>
      <c r="X1786" s="13">
        <f t="shared" si="2307"/>
        <v>3.4081462437183995E-3</v>
      </c>
      <c r="Y1786" s="13">
        <f t="shared" si="2308"/>
        <v>2.5408988964724156E-3</v>
      </c>
      <c r="Z1786" s="13">
        <f t="shared" si="2309"/>
        <v>7.8647631891674494E-2</v>
      </c>
      <c r="AA1786" s="13">
        <f t="shared" si="2310"/>
        <v>3.6054760338690789E-2</v>
      </c>
      <c r="AB1786" s="13">
        <f t="shared" si="2311"/>
        <v>8.2643667190826151E-3</v>
      </c>
      <c r="AC1786" s="13">
        <f t="shared" si="2312"/>
        <v>5.3953724042434742E-5</v>
      </c>
      <c r="AD1786" s="13">
        <f t="shared" si="2313"/>
        <v>2.6196063546179255E-4</v>
      </c>
      <c r="AE1786" s="13">
        <f t="shared" si="2314"/>
        <v>3.9060265726031343E-4</v>
      </c>
      <c r="AF1786" s="13">
        <f t="shared" si="2315"/>
        <v>2.9120870696824712E-4</v>
      </c>
      <c r="AG1786" s="13">
        <f t="shared" si="2316"/>
        <v>1.4473789743081137E-4</v>
      </c>
      <c r="AH1786" s="13">
        <f t="shared" si="2317"/>
        <v>2.9317357119290909E-2</v>
      </c>
      <c r="AI1786" s="13">
        <f t="shared" si="2318"/>
        <v>1.3440077714682461E-2</v>
      </c>
      <c r="AJ1786" s="13">
        <f t="shared" si="2319"/>
        <v>3.0806953069082289E-3</v>
      </c>
      <c r="AK1786" s="13">
        <f t="shared" si="2320"/>
        <v>4.7076531229867325E-4</v>
      </c>
      <c r="AL1786" s="13">
        <f t="shared" si="2321"/>
        <v>1.4752225371528162E-6</v>
      </c>
      <c r="AM1786" s="13">
        <f t="shared" si="2322"/>
        <v>2.4018340292191052E-5</v>
      </c>
      <c r="AN1786" s="13">
        <f t="shared" si="2323"/>
        <v>3.5813119496271057E-5</v>
      </c>
      <c r="AO1786" s="13">
        <f t="shared" si="2324"/>
        <v>2.6700003256910887E-5</v>
      </c>
      <c r="AP1786" s="13">
        <f t="shared" si="2325"/>
        <v>1.3270559019454305E-5</v>
      </c>
      <c r="AQ1786" s="13">
        <f t="shared" si="2326"/>
        <v>4.9468459327782234E-6</v>
      </c>
      <c r="AR1786" s="13">
        <f t="shared" si="2327"/>
        <v>8.7428689997316872E-3</v>
      </c>
      <c r="AS1786" s="13">
        <f t="shared" si="2328"/>
        <v>4.008029725447641E-3</v>
      </c>
      <c r="AT1786" s="13">
        <f t="shared" si="2329"/>
        <v>9.1870885178337318E-4</v>
      </c>
      <c r="AU1786" s="13">
        <f t="shared" si="2330"/>
        <v>1.4038917076658462E-4</v>
      </c>
      <c r="AV1786" s="13">
        <f t="shared" si="2331"/>
        <v>1.6089797570473845E-5</v>
      </c>
      <c r="AW1786" s="13">
        <f t="shared" si="2332"/>
        <v>2.8011164154869368E-8</v>
      </c>
      <c r="AX1786" s="13">
        <f t="shared" si="2333"/>
        <v>1.8351379059126714E-6</v>
      </c>
      <c r="AY1786" s="13">
        <f t="shared" si="2334"/>
        <v>2.7363261706286575E-6</v>
      </c>
      <c r="AZ1786" s="13">
        <f t="shared" si="2335"/>
        <v>2.0400322199065294E-6</v>
      </c>
      <c r="BA1786" s="13">
        <f t="shared" si="2336"/>
        <v>1.0139462424541358E-6</v>
      </c>
      <c r="BB1786" s="13">
        <f t="shared" si="2337"/>
        <v>3.779671857219365E-7</v>
      </c>
      <c r="BC1786" s="13">
        <f t="shared" si="2338"/>
        <v>1.1271539851011213E-7</v>
      </c>
      <c r="BD1786" s="13">
        <f t="shared" si="2339"/>
        <v>2.172710578794894E-3</v>
      </c>
      <c r="BE1786" s="13">
        <f t="shared" si="2340"/>
        <v>9.9604472912401352E-4</v>
      </c>
      <c r="BF1786" s="13">
        <f t="shared" si="2341"/>
        <v>2.2831045977739155E-4</v>
      </c>
      <c r="BG1786" s="13">
        <f t="shared" si="2342"/>
        <v>3.4888437248935364E-5</v>
      </c>
      <c r="BH1786" s="13">
        <f t="shared" si="2343"/>
        <v>3.9985127757386909E-6</v>
      </c>
      <c r="BI1786" s="13">
        <f t="shared" si="2344"/>
        <v>3.6661096176174358E-7</v>
      </c>
      <c r="BJ1786" s="14">
        <f t="shared" si="2345"/>
        <v>0.11195211913204735</v>
      </c>
      <c r="BK1786" s="14">
        <f t="shared" si="2346"/>
        <v>0.25759342711333721</v>
      </c>
      <c r="BL1786" s="14">
        <f t="shared" si="2347"/>
        <v>0.55091406262240761</v>
      </c>
      <c r="BM1786" s="14">
        <f t="shared" si="2348"/>
        <v>0.30876436254236</v>
      </c>
      <c r="BN1786" s="14">
        <f t="shared" si="2349"/>
        <v>0.69034016990210001</v>
      </c>
    </row>
    <row r="1787" spans="1:66" x14ac:dyDescent="0.25">
      <c r="A1787" t="s">
        <v>357</v>
      </c>
      <c r="B1787" t="s">
        <v>336</v>
      </c>
      <c r="C1787" t="s">
        <v>334</v>
      </c>
      <c r="D1787" t="s">
        <v>411</v>
      </c>
      <c r="E1787" s="10">
        <f>VLOOKUP(A1787,home!$A$2:$E$405,3,FALSE)</f>
        <v>1.72</v>
      </c>
      <c r="F1787" s="10">
        <f>VLOOKUP(B1787,home!$B$2:$E$405,3,FALSE)</f>
        <v>0.81399999999999995</v>
      </c>
      <c r="G1787" s="10">
        <f>VLOOKUP(C1787,away!$B$2:$E$405,4,FALSE)</f>
        <v>0.87209999999999999</v>
      </c>
      <c r="H1787" s="10">
        <f>VLOOKUP(A1787,away!$A$2:$E$405,3,FALSE)</f>
        <v>1.58</v>
      </c>
      <c r="I1787" s="10">
        <f>VLOOKUP(C1787,away!$B$2:$E$405,3,FALSE)</f>
        <v>0.94940000000000002</v>
      </c>
      <c r="J1787" s="10">
        <f>VLOOKUP(B1787,home!$B$2:$E$405,4,FALSE)</f>
        <v>0.69620000000000004</v>
      </c>
      <c r="K1787" s="12">
        <f t="shared" si="2294"/>
        <v>1.2210097680000001</v>
      </c>
      <c r="L1787" s="12">
        <f t="shared" si="2295"/>
        <v>1.0443362024000002</v>
      </c>
      <c r="M1787" s="13">
        <f t="shared" si="2296"/>
        <v>0.10379411863549312</v>
      </c>
      <c r="N1787" s="13">
        <f t="shared" si="2297"/>
        <v>0.12673363271488794</v>
      </c>
      <c r="O1787" s="13">
        <f t="shared" si="2298"/>
        <v>0.10839595568724598</v>
      </c>
      <c r="P1787" s="13">
        <f t="shared" si="2299"/>
        <v>0.13235252070582251</v>
      </c>
      <c r="Q1787" s="13">
        <f t="shared" si="2300"/>
        <v>7.7371501739501289E-2</v>
      </c>
      <c r="R1787" s="13">
        <f t="shared" si="2301"/>
        <v>5.6600910358968581E-2</v>
      </c>
      <c r="S1787" s="13">
        <f t="shared" si="2302"/>
        <v>4.2192153966600213E-2</v>
      </c>
      <c r="T1787" s="13">
        <f t="shared" si="2303"/>
        <v>8.0801860300615785E-2</v>
      </c>
      <c r="U1787" s="13">
        <f t="shared" si="2304"/>
        <v>6.9110264425993023E-2</v>
      </c>
      <c r="V1787" s="13">
        <f t="shared" si="2305"/>
        <v>5.9779001877302675E-3</v>
      </c>
      <c r="W1787" s="13">
        <f t="shared" si="2306"/>
        <v>3.1490453129586697E-2</v>
      </c>
      <c r="X1787" s="13">
        <f t="shared" si="2307"/>
        <v>3.2886620233207778E-2</v>
      </c>
      <c r="Y1787" s="13">
        <f t="shared" si="2308"/>
        <v>1.7172344042059608E-2</v>
      </c>
      <c r="Z1787" s="13">
        <f t="shared" si="2309"/>
        <v>1.9703459925556031E-2</v>
      </c>
      <c r="AA1787" s="13">
        <f t="shared" si="2310"/>
        <v>2.4058117032500468E-2</v>
      </c>
      <c r="AB1787" s="13">
        <f t="shared" si="2311"/>
        <v>1.4687597948185126E-2</v>
      </c>
      <c r="AC1787" s="13">
        <f t="shared" si="2312"/>
        <v>4.7641798541617778E-4</v>
      </c>
      <c r="AD1787" s="13">
        <f t="shared" si="2313"/>
        <v>9.6125377174928802E-3</v>
      </c>
      <c r="AE1787" s="13">
        <f t="shared" si="2314"/>
        <v>1.0038721135313282E-2</v>
      </c>
      <c r="AF1787" s="13">
        <f t="shared" si="2315"/>
        <v>5.2418999537028454E-3</v>
      </c>
      <c r="AG1787" s="13">
        <f t="shared" si="2316"/>
        <v>1.8247686303369225E-3</v>
      </c>
      <c r="AH1787" s="13">
        <f t="shared" si="2317"/>
        <v>5.1442591281989428E-3</v>
      </c>
      <c r="AI1787" s="13">
        <f t="shared" si="2318"/>
        <v>6.2811906446540739E-3</v>
      </c>
      <c r="AJ1787" s="13">
        <f t="shared" si="2319"/>
        <v>3.8346975658964219E-3</v>
      </c>
      <c r="AK1787" s="13">
        <f t="shared" si="2320"/>
        <v>1.5607343950951188E-3</v>
      </c>
      <c r="AL1787" s="13">
        <f t="shared" si="2321"/>
        <v>2.4300074843685324E-5</v>
      </c>
      <c r="AM1787" s="13">
        <f t="shared" si="2322"/>
        <v>2.3474004896654457E-3</v>
      </c>
      <c r="AN1787" s="13">
        <f t="shared" si="2323"/>
        <v>2.4514753128891125E-3</v>
      </c>
      <c r="AO1787" s="13">
        <f t="shared" si="2324"/>
        <v>1.2800822092699838E-3</v>
      </c>
      <c r="AP1787" s="13">
        <f t="shared" si="2325"/>
        <v>4.4561206439627251E-4</v>
      </c>
      <c r="AQ1787" s="13">
        <f t="shared" si="2326"/>
        <v>1.1634220276880688E-4</v>
      </c>
      <c r="AR1787" s="13">
        <f t="shared" si="2327"/>
        <v>1.0744672084209645E-3</v>
      </c>
      <c r="AS1787" s="13">
        <f t="shared" si="2328"/>
        <v>1.3119349568776896E-3</v>
      </c>
      <c r="AT1787" s="13">
        <f t="shared" si="2329"/>
        <v>8.009426986641591E-4</v>
      </c>
      <c r="AU1787" s="13">
        <f t="shared" si="2330"/>
        <v>3.2598628622573968E-4</v>
      </c>
      <c r="AV1787" s="13">
        <f t="shared" si="2331"/>
        <v>9.9508109928917989E-5</v>
      </c>
      <c r="AW1787" s="13">
        <f t="shared" si="2332"/>
        <v>8.6072532635403133E-7</v>
      </c>
      <c r="AX1787" s="13">
        <f t="shared" si="2333"/>
        <v>4.7769982121491567E-4</v>
      </c>
      <c r="AY1787" s="13">
        <f t="shared" si="2334"/>
        <v>4.9887921717474415E-4</v>
      </c>
      <c r="AZ1787" s="13">
        <f t="shared" si="2335"/>
        <v>2.6049881356027856E-4</v>
      </c>
      <c r="BA1787" s="13">
        <f t="shared" si="2336"/>
        <v>9.068278056108236E-5</v>
      </c>
      <c r="BB1787" s="13">
        <f t="shared" si="2337"/>
        <v>2.3675827668558323E-5</v>
      </c>
      <c r="BC1787" s="13">
        <f t="shared" si="2338"/>
        <v>4.945104791211812E-6</v>
      </c>
      <c r="BD1787" s="13">
        <f t="shared" si="2339"/>
        <v>1.8701750067427986E-4</v>
      </c>
      <c r="BE1787" s="13">
        <f t="shared" si="2340"/>
        <v>2.283501951102423E-4</v>
      </c>
      <c r="BF1787" s="13">
        <f t="shared" si="2341"/>
        <v>1.394089093771559E-4</v>
      </c>
      <c r="BG1787" s="13">
        <f t="shared" si="2342"/>
        <v>5.6739880031911398E-5</v>
      </c>
      <c r="BH1787" s="13">
        <f t="shared" si="2343"/>
        <v>1.7319986938527991E-5</v>
      </c>
      <c r="BI1787" s="13">
        <f t="shared" si="2344"/>
        <v>4.2295746467150168E-6</v>
      </c>
      <c r="BJ1787" s="14">
        <f t="shared" si="2345"/>
        <v>0.40117163344066537</v>
      </c>
      <c r="BK1787" s="14">
        <f t="shared" si="2346"/>
        <v>0.28531629077308068</v>
      </c>
      <c r="BL1787" s="14">
        <f t="shared" si="2347"/>
        <v>0.29391963249363418</v>
      </c>
      <c r="BM1787" s="14">
        <f t="shared" si="2348"/>
        <v>0.39436435829916849</v>
      </c>
      <c r="BN1787" s="14">
        <f t="shared" si="2349"/>
        <v>0.60524863984191946</v>
      </c>
    </row>
    <row r="1788" spans="1:66" x14ac:dyDescent="0.25">
      <c r="A1788" t="s">
        <v>357</v>
      </c>
      <c r="B1788" t="s">
        <v>330</v>
      </c>
      <c r="C1788" t="s">
        <v>328</v>
      </c>
      <c r="D1788" t="s">
        <v>411</v>
      </c>
      <c r="E1788" s="10">
        <f>VLOOKUP(A1788,home!$A$2:$E$405,3,FALSE)</f>
        <v>1.72</v>
      </c>
      <c r="F1788" s="10">
        <f>VLOOKUP(B1788,home!$B$2:$E$405,3,FALSE)</f>
        <v>0.63949999999999996</v>
      </c>
      <c r="G1788" s="10">
        <f>VLOOKUP(C1788,away!$B$2:$E$405,4,FALSE)</f>
        <v>1.1628000000000001</v>
      </c>
      <c r="H1788" s="10">
        <f>VLOOKUP(A1788,away!$A$2:$E$405,3,FALSE)</f>
        <v>1.58</v>
      </c>
      <c r="I1788" s="10">
        <f>VLOOKUP(C1788,away!$B$2:$E$405,3,FALSE)</f>
        <v>0.63290000000000002</v>
      </c>
      <c r="J1788" s="10">
        <f>VLOOKUP(B1788,home!$B$2:$E$405,4,FALSE)</f>
        <v>1.6456</v>
      </c>
      <c r="K1788" s="12">
        <f t="shared" si="2294"/>
        <v>1.2790102319999999</v>
      </c>
      <c r="L1788" s="12">
        <f t="shared" si="2295"/>
        <v>1.6455703792</v>
      </c>
      <c r="M1788" s="13">
        <f t="shared" si="2296"/>
        <v>5.3687203003593517E-2</v>
      </c>
      <c r="N1788" s="13">
        <f t="shared" si="2297"/>
        <v>6.8666481969057239E-2</v>
      </c>
      <c r="O1788" s="13">
        <f t="shared" si="2298"/>
        <v>8.8346071004810775E-2</v>
      </c>
      <c r="P1788" s="13">
        <f t="shared" si="2299"/>
        <v>0.11299552877215149</v>
      </c>
      <c r="Q1788" s="13">
        <f t="shared" si="2300"/>
        <v>4.3912566516933857E-2</v>
      </c>
      <c r="R1788" s="13">
        <f t="shared" si="2301"/>
        <v>7.2689838782108301E-2</v>
      </c>
      <c r="S1788" s="13">
        <f t="shared" si="2302"/>
        <v>5.9455460557535006E-2</v>
      </c>
      <c r="T1788" s="13">
        <f t="shared" si="2303"/>
        <v>7.2261218734916088E-2</v>
      </c>
      <c r="U1788" s="13">
        <f t="shared" si="2304"/>
        <v>9.2971047564746931E-2</v>
      </c>
      <c r="V1788" s="13">
        <f t="shared" si="2305"/>
        <v>1.3903998694149359E-2</v>
      </c>
      <c r="W1788" s="13">
        <f t="shared" si="2306"/>
        <v>1.8721540629512996E-2</v>
      </c>
      <c r="X1788" s="13">
        <f t="shared" si="2307"/>
        <v>3.0807612712915908E-2</v>
      </c>
      <c r="Y1788" s="13">
        <f t="shared" si="2308"/>
        <v>2.5348047467119886E-2</v>
      </c>
      <c r="Z1788" s="13">
        <f t="shared" si="2309"/>
        <v>3.9872081856220272E-2</v>
      </c>
      <c r="AA1788" s="13">
        <f t="shared" si="2310"/>
        <v>5.0996800665247283E-2</v>
      </c>
      <c r="AB1788" s="13">
        <f t="shared" si="2311"/>
        <v>3.2612714925057844E-2</v>
      </c>
      <c r="AC1788" s="13">
        <f t="shared" si="2312"/>
        <v>1.8289853035223672E-3</v>
      </c>
      <c r="AD1788" s="13">
        <f t="shared" si="2313"/>
        <v>5.9862605059877137E-3</v>
      </c>
      <c r="AE1788" s="13">
        <f t="shared" si="2314"/>
        <v>9.8508129708281874E-3</v>
      </c>
      <c r="AF1788" s="13">
        <f t="shared" si="2315"/>
        <v>8.1051030179170088E-3</v>
      </c>
      <c r="AG1788" s="13">
        <f t="shared" si="2316"/>
        <v>4.4458391488829191E-3</v>
      </c>
      <c r="AH1788" s="13">
        <f t="shared" si="2317"/>
        <v>1.6403079214908453E-2</v>
      </c>
      <c r="AI1788" s="13">
        <f t="shared" si="2318"/>
        <v>2.097970615217444E-2</v>
      </c>
      <c r="AJ1788" s="13">
        <f t="shared" si="2319"/>
        <v>1.3416629416492229E-2</v>
      </c>
      <c r="AK1788" s="13">
        <f t="shared" si="2320"/>
        <v>5.7200021008819149E-3</v>
      </c>
      <c r="AL1788" s="13">
        <f t="shared" si="2321"/>
        <v>1.5397871367906475E-4</v>
      </c>
      <c r="AM1788" s="13">
        <f t="shared" si="2322"/>
        <v>1.531297687715154E-3</v>
      </c>
      <c r="AN1788" s="13">
        <f t="shared" si="2323"/>
        <v>2.5198581166415092E-3</v>
      </c>
      <c r="AO1788" s="13">
        <f t="shared" si="2324"/>
        <v>2.0733019382659832E-3</v>
      </c>
      <c r="AP1788" s="13">
        <f t="shared" si="2325"/>
        <v>1.1372547522494831E-3</v>
      </c>
      <c r="AQ1788" s="13">
        <f t="shared" si="2326"/>
        <v>4.6785818347654584E-4</v>
      </c>
      <c r="AR1788" s="13">
        <f t="shared" si="2327"/>
        <v>5.3984842567449155E-3</v>
      </c>
      <c r="AS1788" s="13">
        <f t="shared" si="2328"/>
        <v>6.9047166016676627E-3</v>
      </c>
      <c r="AT1788" s="13">
        <f t="shared" si="2329"/>
        <v>4.4156015912966045E-3</v>
      </c>
      <c r="AU1788" s="13">
        <f t="shared" si="2330"/>
        <v>1.8825332052346121E-3</v>
      </c>
      <c r="AV1788" s="13">
        <f t="shared" si="2331"/>
        <v>6.0194480789370656E-4</v>
      </c>
      <c r="AW1788" s="13">
        <f t="shared" si="2332"/>
        <v>9.0022001925657611E-6</v>
      </c>
      <c r="AX1788" s="13">
        <f t="shared" si="2333"/>
        <v>3.2642423513760352E-4</v>
      </c>
      <c r="AY1788" s="13">
        <f t="shared" si="2334"/>
        <v>5.3715405239545633E-4</v>
      </c>
      <c r="AZ1788" s="13">
        <f t="shared" si="2335"/>
        <v>4.4196239884460389E-4</v>
      </c>
      <c r="BA1788" s="13">
        <f t="shared" si="2336"/>
        <v>2.4242674408628549E-4</v>
      </c>
      <c r="BB1788" s="13">
        <f t="shared" si="2337"/>
        <v>9.9732567298572511E-5</v>
      </c>
      <c r="BC1788" s="13">
        <f t="shared" si="2338"/>
        <v>3.2823391717620343E-5</v>
      </c>
      <c r="BD1788" s="13">
        <f t="shared" si="2339"/>
        <v>1.4805976309128248E-3</v>
      </c>
      <c r="BE1788" s="13">
        <f t="shared" si="2340"/>
        <v>1.8936995194124622E-3</v>
      </c>
      <c r="BF1788" s="13">
        <f t="shared" si="2341"/>
        <v>1.211030530831011E-3</v>
      </c>
      <c r="BG1788" s="13">
        <f t="shared" si="2342"/>
        <v>5.1630681339908465E-4</v>
      </c>
      <c r="BH1788" s="13">
        <f t="shared" si="2343"/>
        <v>1.6509042429718607E-4</v>
      </c>
      <c r="BI1788" s="13">
        <f t="shared" si="2344"/>
        <v>4.2230468376264403E-5</v>
      </c>
      <c r="BJ1788" s="14">
        <f t="shared" si="2345"/>
        <v>0.29751557774190063</v>
      </c>
      <c r="BK1788" s="14">
        <f t="shared" si="2346"/>
        <v>0.24256230909702625</v>
      </c>
      <c r="BL1788" s="14">
        <f t="shared" si="2347"/>
        <v>0.41864812567649456</v>
      </c>
      <c r="BM1788" s="14">
        <f t="shared" si="2348"/>
        <v>0.55777225247078333</v>
      </c>
      <c r="BN1788" s="14">
        <f t="shared" si="2349"/>
        <v>0.44029769004865527</v>
      </c>
    </row>
    <row r="1789" spans="1:66" x14ac:dyDescent="0.25">
      <c r="A1789" t="s">
        <v>357</v>
      </c>
      <c r="B1789" t="s">
        <v>332</v>
      </c>
      <c r="C1789" t="s">
        <v>337</v>
      </c>
      <c r="D1789" t="s">
        <v>411</v>
      </c>
      <c r="E1789" s="10">
        <f>VLOOKUP(A1789,home!$A$2:$E$405,3,FALSE)</f>
        <v>1.72</v>
      </c>
      <c r="F1789" s="10">
        <f>VLOOKUP(B1789,home!$B$2:$E$405,3,FALSE)</f>
        <v>0.87209999999999999</v>
      </c>
      <c r="G1789" s="10">
        <f>VLOOKUP(C1789,away!$B$2:$E$405,4,FALSE)</f>
        <v>0.87209999999999999</v>
      </c>
      <c r="H1789" s="10">
        <f>VLOOKUP(A1789,away!$A$2:$E$405,3,FALSE)</f>
        <v>1.58</v>
      </c>
      <c r="I1789" s="10">
        <f>VLOOKUP(C1789,away!$B$2:$E$405,3,FALSE)</f>
        <v>0.94940000000000002</v>
      </c>
      <c r="J1789" s="10">
        <f>VLOOKUP(B1789,home!$B$2:$E$405,4,FALSE)</f>
        <v>0.82279999999999998</v>
      </c>
      <c r="K1789" s="12">
        <f t="shared" si="2294"/>
        <v>1.3081604651999998</v>
      </c>
      <c r="L1789" s="12">
        <f t="shared" si="2295"/>
        <v>1.2342427856</v>
      </c>
      <c r="M1789" s="13">
        <f t="shared" si="2296"/>
        <v>7.867709162090436E-2</v>
      </c>
      <c r="N1789" s="13">
        <f t="shared" si="2297"/>
        <v>0.10292226077538526</v>
      </c>
      <c r="O1789" s="13">
        <f t="shared" si="2298"/>
        <v>9.7106632725091416E-2</v>
      </c>
      <c r="P1789" s="13">
        <f t="shared" si="2299"/>
        <v>0.12703105783966112</v>
      </c>
      <c r="Q1789" s="13">
        <f t="shared" si="2300"/>
        <v>6.7319416267681856E-2</v>
      </c>
      <c r="R1789" s="13">
        <f t="shared" si="2301"/>
        <v>5.9926580437426477E-2</v>
      </c>
      <c r="S1789" s="13">
        <f t="shared" si="2302"/>
        <v>5.1275693227251277E-2</v>
      </c>
      <c r="T1789" s="13">
        <f t="shared" si="2303"/>
        <v>8.3088503859189616E-2</v>
      </c>
      <c r="U1789" s="13">
        <f t="shared" si="2304"/>
        <v>7.8393583342869028E-2</v>
      </c>
      <c r="V1789" s="13">
        <f t="shared" si="2305"/>
        <v>9.1987888129207978E-3</v>
      </c>
      <c r="W1789" s="13">
        <f t="shared" si="2306"/>
        <v>2.9354866300574375E-2</v>
      </c>
      <c r="X1789" s="13">
        <f t="shared" si="2307"/>
        <v>3.6231031953736482E-2</v>
      </c>
      <c r="Y1789" s="13">
        <f t="shared" si="2308"/>
        <v>2.2358944901871167E-2</v>
      </c>
      <c r="Z1789" s="13">
        <f t="shared" si="2309"/>
        <v>2.4654649856857249E-2</v>
      </c>
      <c r="AA1789" s="13">
        <f t="shared" si="2310"/>
        <v>3.225223822608949E-2</v>
      </c>
      <c r="AB1789" s="13">
        <f t="shared" si="2311"/>
        <v>2.1095551480791227E-2</v>
      </c>
      <c r="AC1789" s="13">
        <f t="shared" si="2312"/>
        <v>9.2826565655492236E-4</v>
      </c>
      <c r="AD1789" s="13">
        <f t="shared" si="2313"/>
        <v>9.6002188889107928E-3</v>
      </c>
      <c r="AE1789" s="13">
        <f t="shared" si="2314"/>
        <v>1.1849000903818994E-2</v>
      </c>
      <c r="AF1789" s="13">
        <f t="shared" si="2315"/>
        <v>7.3122719410532375E-3</v>
      </c>
      <c r="AG1789" s="13">
        <f t="shared" si="2316"/>
        <v>3.0083729631967563E-3</v>
      </c>
      <c r="AH1789" s="13">
        <f t="shared" si="2317"/>
        <v>7.6074559293300304E-3</v>
      </c>
      <c r="AI1789" s="13">
        <f t="shared" si="2318"/>
        <v>9.95177308750087E-3</v>
      </c>
      <c r="AJ1789" s="13">
        <f t="shared" si="2319"/>
        <v>6.5092580558549903E-3</v>
      </c>
      <c r="AK1789" s="13">
        <f t="shared" si="2320"/>
        <v>2.8383846821513699E-3</v>
      </c>
      <c r="AL1789" s="13">
        <f t="shared" si="2321"/>
        <v>5.9950649358812144E-5</v>
      </c>
      <c r="AM1789" s="13">
        <f t="shared" si="2322"/>
        <v>2.5117253615478739E-3</v>
      </c>
      <c r="AN1789" s="13">
        <f t="shared" si="2323"/>
        <v>3.1000789068990151E-3</v>
      </c>
      <c r="AO1789" s="13">
        <f t="shared" si="2324"/>
        <v>1.913125012815422E-3</v>
      </c>
      <c r="AP1789" s="13">
        <f t="shared" si="2325"/>
        <v>7.8708691500611416E-4</v>
      </c>
      <c r="AQ1789" s="13">
        <f t="shared" si="2326"/>
        <v>2.4286408662161412E-4</v>
      </c>
      <c r="AR1789" s="13">
        <f t="shared" si="2327"/>
        <v>1.8778895195091067E-3</v>
      </c>
      <c r="AS1789" s="13">
        <f t="shared" si="2328"/>
        <v>2.456580827435237E-3</v>
      </c>
      <c r="AT1789" s="13">
        <f t="shared" si="2329"/>
        <v>1.6068009590095409E-3</v>
      </c>
      <c r="AU1789" s="13">
        <f t="shared" si="2330"/>
        <v>7.0065116334057549E-4</v>
      </c>
      <c r="AV1789" s="13">
        <f t="shared" si="2331"/>
        <v>2.2914103794463206E-4</v>
      </c>
      <c r="AW1789" s="13">
        <f t="shared" si="2332"/>
        <v>2.688766001685612E-6</v>
      </c>
      <c r="AX1789" s="13">
        <f t="shared" si="2333"/>
        <v>5.4762330290285038E-4</v>
      </c>
      <c r="AY1789" s="13">
        <f t="shared" si="2334"/>
        <v>6.7590011083428674E-4</v>
      </c>
      <c r="AZ1789" s="13">
        <f t="shared" si="2335"/>
        <v>4.1711241779172941E-4</v>
      </c>
      <c r="BA1789" s="13">
        <f t="shared" si="2336"/>
        <v>1.7160599748120508E-4</v>
      </c>
      <c r="BB1789" s="13">
        <f t="shared" si="2337"/>
        <v>5.2950866089217264E-5</v>
      </c>
      <c r="BC1789" s="13">
        <f t="shared" si="2338"/>
        <v>1.307084489237762E-5</v>
      </c>
      <c r="BD1789" s="13">
        <f t="shared" si="2339"/>
        <v>3.8629526526799386E-4</v>
      </c>
      <c r="BE1789" s="13">
        <f t="shared" si="2340"/>
        <v>5.0533619391753622E-4</v>
      </c>
      <c r="BF1789" s="13">
        <f t="shared" si="2341"/>
        <v>3.3053041525878086E-4</v>
      </c>
      <c r="BG1789" s="13">
        <f t="shared" si="2342"/>
        <v>1.4412894059589196E-4</v>
      </c>
      <c r="BH1789" s="13">
        <f t="shared" si="2343"/>
        <v>4.7135945494676288E-5</v>
      </c>
      <c r="BI1789" s="13">
        <f t="shared" si="2344"/>
        <v>1.2332276077191515E-5</v>
      </c>
      <c r="BJ1789" s="14">
        <f t="shared" si="2345"/>
        <v>0.38347803257830032</v>
      </c>
      <c r="BK1789" s="14">
        <f t="shared" si="2346"/>
        <v>0.26784674791748558</v>
      </c>
      <c r="BL1789" s="14">
        <f t="shared" si="2347"/>
        <v>0.32397828051095606</v>
      </c>
      <c r="BM1789" s="14">
        <f t="shared" si="2348"/>
        <v>0.46630145985261606</v>
      </c>
      <c r="BN1789" s="14">
        <f t="shared" si="2349"/>
        <v>0.53298303966615046</v>
      </c>
    </row>
    <row r="1790" spans="1:66" x14ac:dyDescent="0.25">
      <c r="A1790" t="s">
        <v>290</v>
      </c>
      <c r="B1790" t="s">
        <v>297</v>
      </c>
      <c r="C1790" t="s">
        <v>296</v>
      </c>
      <c r="D1790" t="s">
        <v>411</v>
      </c>
      <c r="E1790" s="10">
        <f>VLOOKUP(A1790,home!$A$2:$E$405,3,FALSE)</f>
        <v>1.6292</v>
      </c>
      <c r="F1790" s="10">
        <f>VLOOKUP(B1790,home!$B$2:$E$405,3,FALSE)</f>
        <v>1.1554</v>
      </c>
      <c r="G1790" s="10">
        <f>VLOOKUP(C1790,away!$B$2:$E$405,4,FALSE)</f>
        <v>0.83040000000000003</v>
      </c>
      <c r="H1790" s="10">
        <f>VLOOKUP(A1790,away!$A$2:$E$405,3,FALSE)</f>
        <v>1.1462000000000001</v>
      </c>
      <c r="I1790" s="10">
        <f>VLOOKUP(C1790,away!$B$2:$E$405,3,FALSE)</f>
        <v>0.66720000000000002</v>
      </c>
      <c r="J1790" s="10">
        <f>VLOOKUP(B1790,home!$B$2:$E$405,4,FALSE)</f>
        <v>0.87239999999999995</v>
      </c>
      <c r="K1790" s="12">
        <f t="shared" si="2294"/>
        <v>1.5631264254720001</v>
      </c>
      <c r="L1790" s="12">
        <f t="shared" si="2295"/>
        <v>0.66716322393600003</v>
      </c>
      <c r="M1790" s="13">
        <f t="shared" si="2296"/>
        <v>0.10749728909987198</v>
      </c>
      <c r="N1790" s="13">
        <f t="shared" si="2297"/>
        <v>0.16803185325861306</v>
      </c>
      <c r="O1790" s="13">
        <f t="shared" si="2298"/>
        <v>7.1718237960250814E-2</v>
      </c>
      <c r="P1790" s="13">
        <f t="shared" si="2299"/>
        <v>0.11210467294395715</v>
      </c>
      <c r="Q1790" s="13">
        <f t="shared" si="2300"/>
        <v>0.13132751507478579</v>
      </c>
      <c r="R1790" s="13">
        <f t="shared" si="2301"/>
        <v>2.3923885426285069E-2</v>
      </c>
      <c r="S1790" s="13">
        <f t="shared" si="2302"/>
        <v>2.9227382851012212E-2</v>
      </c>
      <c r="T1790" s="13">
        <f t="shared" si="2303"/>
        <v>8.7616888348797717E-2</v>
      </c>
      <c r="U1790" s="13">
        <f t="shared" si="2304"/>
        <v>3.7396057509790651E-2</v>
      </c>
      <c r="V1790" s="13">
        <f t="shared" si="2305"/>
        <v>3.3866757870583668E-3</v>
      </c>
      <c r="W1790" s="13">
        <f t="shared" si="2306"/>
        <v>6.8427169734990037E-2</v>
      </c>
      <c r="X1790" s="13">
        <f t="shared" si="2307"/>
        <v>4.5652091165211836E-2</v>
      </c>
      <c r="Y1790" s="13">
        <f t="shared" si="2308"/>
        <v>1.5228698160601453E-2</v>
      </c>
      <c r="Z1790" s="13">
        <f t="shared" si="2309"/>
        <v>5.3203788433586119E-3</v>
      </c>
      <c r="AA1790" s="13">
        <f t="shared" si="2310"/>
        <v>8.3164247635760004E-3</v>
      </c>
      <c r="AB1790" s="13">
        <f t="shared" si="2311"/>
        <v>6.4998116566976905E-3</v>
      </c>
      <c r="AC1790" s="13">
        <f t="shared" si="2312"/>
        <v>2.2073939297359051E-4</v>
      </c>
      <c r="AD1790" s="13">
        <f t="shared" si="2313"/>
        <v>2.6740079308255206E-2</v>
      </c>
      <c r="AE1790" s="13">
        <f t="shared" si="2314"/>
        <v>1.7839997519599866E-2</v>
      </c>
      <c r="AF1790" s="13">
        <f t="shared" si="2315"/>
        <v>5.9510951300932443E-3</v>
      </c>
      <c r="AG1790" s="13">
        <f t="shared" si="2316"/>
        <v>1.3234506043142797E-3</v>
      </c>
      <c r="AH1790" s="13">
        <f t="shared" si="2317"/>
        <v>8.873902754240044E-4</v>
      </c>
      <c r="AI1790" s="13">
        <f t="shared" si="2318"/>
        <v>1.3871031892221373E-3</v>
      </c>
      <c r="AJ1790" s="13">
        <f t="shared" si="2319"/>
        <v>1.084108824964806E-3</v>
      </c>
      <c r="AK1790" s="13">
        <f t="shared" si="2320"/>
        <v>5.6486638412996245E-4</v>
      </c>
      <c r="AL1790" s="13">
        <f t="shared" si="2321"/>
        <v>9.2080154438727912E-6</v>
      </c>
      <c r="AM1790" s="13">
        <f t="shared" si="2322"/>
        <v>8.3596249171901411E-3</v>
      </c>
      <c r="AN1790" s="13">
        <f t="shared" si="2323"/>
        <v>5.5772343106482913E-3</v>
      </c>
      <c r="AO1790" s="13">
        <f t="shared" si="2324"/>
        <v>1.8604628116692939E-3</v>
      </c>
      <c r="AP1790" s="13">
        <f t="shared" si="2325"/>
        <v>4.1374412248210715E-4</v>
      </c>
      <c r="AQ1790" s="13">
        <f t="shared" si="2326"/>
        <v>6.9008715659933456E-5</v>
      </c>
      <c r="AR1790" s="13">
        <f t="shared" si="2327"/>
        <v>1.1840683140826681E-4</v>
      </c>
      <c r="AS1790" s="13">
        <f t="shared" si="2328"/>
        <v>1.850848471306698E-4</v>
      </c>
      <c r="AT1790" s="13">
        <f t="shared" si="2329"/>
        <v>1.4465550775219778E-4</v>
      </c>
      <c r="AU1790" s="13">
        <f t="shared" si="2330"/>
        <v>7.5371615585843375E-5</v>
      </c>
      <c r="AV1790" s="13">
        <f t="shared" si="2331"/>
        <v>2.9453841013187268E-5</v>
      </c>
      <c r="AW1790" s="13">
        <f t="shared" si="2332"/>
        <v>2.667409797653458E-7</v>
      </c>
      <c r="AX1790" s="13">
        <f t="shared" si="2333"/>
        <v>2.1778584358490153E-3</v>
      </c>
      <c r="AY1790" s="13">
        <f t="shared" si="2334"/>
        <v>1.4529870553372432E-3</v>
      </c>
      <c r="AZ1790" s="13">
        <f t="shared" si="2335"/>
        <v>4.8468976408803504E-4</v>
      </c>
      <c r="BA1790" s="13">
        <f t="shared" si="2336"/>
        <v>1.0778906187258427E-4</v>
      </c>
      <c r="BB1790" s="13">
        <f t="shared" si="2337"/>
        <v>1.7978224505987571E-5</v>
      </c>
      <c r="BC1790" s="13">
        <f t="shared" si="2338"/>
        <v>2.3988820444119749E-6</v>
      </c>
      <c r="BD1790" s="13">
        <f t="shared" si="2339"/>
        <v>1.3166113896397609E-5</v>
      </c>
      <c r="BE1790" s="13">
        <f t="shared" si="2340"/>
        <v>2.058030055223322E-5</v>
      </c>
      <c r="BF1790" s="13">
        <f t="shared" si="2341"/>
        <v>1.6084805818675876E-5</v>
      </c>
      <c r="BG1790" s="13">
        <f t="shared" si="2342"/>
        <v>8.3808616745860174E-6</v>
      </c>
      <c r="BH1790" s="13">
        <f t="shared" si="2343"/>
        <v>3.2750865879427311E-6</v>
      </c>
      <c r="BI1790" s="13">
        <f t="shared" si="2344"/>
        <v>1.0238748782644409E-6</v>
      </c>
      <c r="BJ1790" s="14">
        <f t="shared" si="2345"/>
        <v>0.58866261460660951</v>
      </c>
      <c r="BK1790" s="14">
        <f t="shared" si="2346"/>
        <v>0.25389895514565436</v>
      </c>
      <c r="BL1790" s="14">
        <f t="shared" si="2347"/>
        <v>0.15239336967663947</v>
      </c>
      <c r="BM1790" s="14">
        <f t="shared" si="2348"/>
        <v>0.3842191441941406</v>
      </c>
      <c r="BN1790" s="14">
        <f t="shared" si="2349"/>
        <v>0.61460345376376391</v>
      </c>
    </row>
    <row r="1791" spans="1:66" x14ac:dyDescent="0.25">
      <c r="A1791" t="s">
        <v>290</v>
      </c>
      <c r="B1791" t="s">
        <v>299</v>
      </c>
      <c r="C1791" t="s">
        <v>292</v>
      </c>
      <c r="D1791" t="s">
        <v>411</v>
      </c>
      <c r="E1791" s="10">
        <f>VLOOKUP(A1791,home!$A$2:$E$405,3,FALSE)</f>
        <v>1.6292</v>
      </c>
      <c r="F1791" s="10">
        <f>VLOOKUP(B1791,home!$B$2:$E$405,3,FALSE)</f>
        <v>0.90259999999999996</v>
      </c>
      <c r="G1791" s="10">
        <f>VLOOKUP(C1791,away!$B$2:$E$405,4,FALSE)</f>
        <v>1.1193</v>
      </c>
      <c r="H1791" s="10">
        <f>VLOOKUP(A1791,away!$A$2:$E$405,3,FALSE)</f>
        <v>1.1462000000000001</v>
      </c>
      <c r="I1791" s="10">
        <f>VLOOKUP(C1791,away!$B$2:$E$405,3,FALSE)</f>
        <v>0.41060000000000002</v>
      </c>
      <c r="J1791" s="10">
        <f>VLOOKUP(B1791,home!$B$2:$E$405,4,FALSE)</f>
        <v>1.0777000000000001</v>
      </c>
      <c r="K1791" s="12">
        <f t="shared" si="2294"/>
        <v>1.645948469256</v>
      </c>
      <c r="L1791" s="12">
        <f t="shared" si="2295"/>
        <v>0.50719764924400013</v>
      </c>
      <c r="M1791" s="13">
        <f t="shared" si="2296"/>
        <v>0.11611826068936749</v>
      </c>
      <c r="N1791" s="13">
        <f t="shared" si="2297"/>
        <v>0.19112467343433359</v>
      </c>
      <c r="O1791" s="13">
        <f t="shared" si="2298"/>
        <v>5.8894908855949175E-2</v>
      </c>
      <c r="P1791" s="13">
        <f t="shared" si="2299"/>
        <v>9.693798507842119E-2</v>
      </c>
      <c r="Q1791" s="13">
        <f t="shared" si="2300"/>
        <v>0.15729068183814718</v>
      </c>
      <c r="R1791" s="13">
        <f t="shared" si="2301"/>
        <v>1.493567966208853E-2</v>
      </c>
      <c r="S1791" s="13">
        <f t="shared" si="2302"/>
        <v>2.0231471121072035E-2</v>
      </c>
      <c r="T1791" s="13">
        <f t="shared" si="2303"/>
        <v>7.9777464076294186E-2</v>
      </c>
      <c r="U1791" s="13">
        <f t="shared" si="2304"/>
        <v>2.458335907711259E-2</v>
      </c>
      <c r="V1791" s="13">
        <f t="shared" si="2305"/>
        <v>1.8766289872696323E-3</v>
      </c>
      <c r="W1791" s="13">
        <f t="shared" si="2306"/>
        <v>8.629745233324361E-2</v>
      </c>
      <c r="X1791" s="13">
        <f t="shared" si="2307"/>
        <v>4.3769864959167307E-2</v>
      </c>
      <c r="Y1791" s="13">
        <f t="shared" si="2308"/>
        <v>1.1099986307508494E-2</v>
      </c>
      <c r="Z1791" s="13">
        <f t="shared" si="2309"/>
        <v>2.5251138714909084E-3</v>
      </c>
      <c r="AA1791" s="13">
        <f t="shared" si="2310"/>
        <v>4.1562073114775533E-3</v>
      </c>
      <c r="AB1791" s="13">
        <f t="shared" si="2311"/>
        <v>3.4204515311185373E-3</v>
      </c>
      <c r="AC1791" s="13">
        <f t="shared" si="2312"/>
        <v>9.7915603285434521E-5</v>
      </c>
      <c r="AD1791" s="13">
        <f t="shared" si="2313"/>
        <v>3.5510289892148751E-2</v>
      </c>
      <c r="AE1791" s="13">
        <f t="shared" si="2314"/>
        <v>1.8010735557270823E-2</v>
      </c>
      <c r="AF1791" s="13">
        <f t="shared" si="2315"/>
        <v>4.5675013679015433E-3</v>
      </c>
      <c r="AG1791" s="13">
        <f t="shared" si="2316"/>
        <v>7.7220865223947264E-4</v>
      </c>
      <c r="AH1791" s="13">
        <f t="shared" si="2317"/>
        <v>3.2018295492340122E-4</v>
      </c>
      <c r="AI1791" s="13">
        <f t="shared" si="2318"/>
        <v>5.2700464453803511E-4</v>
      </c>
      <c r="AJ1791" s="13">
        <f t="shared" si="2319"/>
        <v>4.3371124398409072E-4</v>
      </c>
      <c r="AK1791" s="13">
        <f t="shared" si="2320"/>
        <v>2.3795545271157654E-4</v>
      </c>
      <c r="AL1791" s="13">
        <f t="shared" si="2321"/>
        <v>3.2696808353407171E-6</v>
      </c>
      <c r="AM1791" s="13">
        <f t="shared" si="2322"/>
        <v>1.1689621458163801E-2</v>
      </c>
      <c r="AN1791" s="13">
        <f t="shared" si="2323"/>
        <v>5.9289485241329001E-3</v>
      </c>
      <c r="AO1791" s="13">
        <f t="shared" si="2324"/>
        <v>1.5035743769644453E-3</v>
      </c>
      <c r="AP1791" s="13">
        <f t="shared" si="2325"/>
        <v>2.5420312981995957E-4</v>
      </c>
      <c r="AQ1791" s="13">
        <f t="shared" si="2326"/>
        <v>3.2232807468787722E-5</v>
      </c>
      <c r="AR1791" s="13">
        <f t="shared" si="2327"/>
        <v>3.247920841302936E-5</v>
      </c>
      <c r="AS1791" s="13">
        <f t="shared" si="2328"/>
        <v>5.3459103370072279E-5</v>
      </c>
      <c r="AT1791" s="13">
        <f t="shared" si="2329"/>
        <v>4.3995464679884376E-5</v>
      </c>
      <c r="AU1791" s="13">
        <f t="shared" si="2330"/>
        <v>2.4138089248020698E-5</v>
      </c>
      <c r="AV1791" s="13">
        <f t="shared" si="2331"/>
        <v>9.9325127621361001E-6</v>
      </c>
      <c r="AW1791" s="13">
        <f t="shared" si="2332"/>
        <v>7.582219056143508E-8</v>
      </c>
      <c r="AX1791" s="13">
        <f t="shared" si="2333"/>
        <v>3.2067524242078023E-3</v>
      </c>
      <c r="AY1791" s="13">
        <f t="shared" si="2334"/>
        <v>1.6264572912656958E-3</v>
      </c>
      <c r="AZ1791" s="13">
        <f t="shared" si="2335"/>
        <v>4.1246765736286241E-4</v>
      </c>
      <c r="BA1791" s="13">
        <f t="shared" si="2336"/>
        <v>6.9734208734541174E-5</v>
      </c>
      <c r="BB1791" s="13">
        <f t="shared" si="2337"/>
        <v>8.8422566855124256E-6</v>
      </c>
      <c r="BC1791" s="13">
        <f t="shared" si="2338"/>
        <v>8.9695436098078949E-7</v>
      </c>
      <c r="BD1791" s="13">
        <f t="shared" si="2339"/>
        <v>2.745563026065739E-6</v>
      </c>
      <c r="BE1791" s="13">
        <f t="shared" si="2340"/>
        <v>4.5190552599987747E-6</v>
      </c>
      <c r="BF1791" s="13">
        <f t="shared" si="2341"/>
        <v>3.7190660438391296E-6</v>
      </c>
      <c r="BG1791" s="13">
        <f t="shared" si="2342"/>
        <v>2.0404636873063276E-6</v>
      </c>
      <c r="BH1791" s="13">
        <f t="shared" si="2343"/>
        <v>8.3962452067357615E-7</v>
      </c>
      <c r="BI1791" s="13">
        <f t="shared" si="2344"/>
        <v>2.7639573891049489E-7</v>
      </c>
      <c r="BJ1791" s="14">
        <f t="shared" si="2345"/>
        <v>0.65295458950742236</v>
      </c>
      <c r="BK1791" s="14">
        <f t="shared" si="2346"/>
        <v>0.23689198845151685</v>
      </c>
      <c r="BL1791" s="14">
        <f t="shared" si="2347"/>
        <v>0.10768760528065341</v>
      </c>
      <c r="BM1791" s="14">
        <f t="shared" si="2348"/>
        <v>0.36313072608370117</v>
      </c>
      <c r="BN1791" s="14">
        <f t="shared" si="2349"/>
        <v>0.6353021895583072</v>
      </c>
    </row>
    <row r="1792" spans="1:66" x14ac:dyDescent="0.25">
      <c r="A1792" t="s">
        <v>290</v>
      </c>
      <c r="B1792" t="s">
        <v>304</v>
      </c>
      <c r="C1792" t="s">
        <v>315</v>
      </c>
      <c r="D1792" t="s">
        <v>411</v>
      </c>
      <c r="E1792" s="10">
        <f>VLOOKUP(A1792,home!$A$2:$E$405,3,FALSE)</f>
        <v>1.6292</v>
      </c>
      <c r="F1792" s="10">
        <f>VLOOKUP(B1792,home!$B$2:$E$405,3,FALSE)</f>
        <v>0.86650000000000005</v>
      </c>
      <c r="G1792" s="10">
        <f>VLOOKUP(C1792,away!$B$2:$E$405,4,FALSE)</f>
        <v>0.83040000000000003</v>
      </c>
      <c r="H1792" s="10">
        <f>VLOOKUP(A1792,away!$A$2:$E$405,3,FALSE)</f>
        <v>1.1462000000000001</v>
      </c>
      <c r="I1792" s="10">
        <f>VLOOKUP(C1792,away!$B$2:$E$405,3,FALSE)</f>
        <v>1.3343</v>
      </c>
      <c r="J1792" s="10">
        <f>VLOOKUP(B1792,home!$B$2:$E$405,4,FALSE)</f>
        <v>0.71850000000000003</v>
      </c>
      <c r="K1792" s="12">
        <f t="shared" si="2294"/>
        <v>1.17227717472</v>
      </c>
      <c r="L1792" s="12">
        <f t="shared" si="2295"/>
        <v>1.0988556932100002</v>
      </c>
      <c r="M1792" s="13">
        <f t="shared" si="2296"/>
        <v>0.10319520729737461</v>
      </c>
      <c r="N1792" s="13">
        <f t="shared" si="2297"/>
        <v>0.12097338605521102</v>
      </c>
      <c r="O1792" s="13">
        <f t="shared" si="2298"/>
        <v>0.11339664105070626</v>
      </c>
      <c r="P1792" s="13">
        <f t="shared" si="2299"/>
        <v>0.13293229399365988</v>
      </c>
      <c r="Q1792" s="13">
        <f t="shared" si="2300"/>
        <v>7.0907169610557333E-2</v>
      </c>
      <c r="R1792" s="13">
        <f t="shared" si="2301"/>
        <v>6.2303272304729686E-2</v>
      </c>
      <c r="S1792" s="13">
        <f t="shared" si="2302"/>
        <v>4.2809630527449891E-2</v>
      </c>
      <c r="T1792" s="13">
        <f t="shared" si="2303"/>
        <v>7.7916747015968055E-2</v>
      </c>
      <c r="U1792" s="13">
        <f t="shared" si="2304"/>
        <v>7.3036704033199326E-2</v>
      </c>
      <c r="V1792" s="13">
        <f t="shared" si="2305"/>
        <v>6.1273112494200366E-3</v>
      </c>
      <c r="W1792" s="13">
        <f t="shared" si="2306"/>
        <v>2.7707618819485327E-2</v>
      </c>
      <c r="X1792" s="13">
        <f t="shared" si="2307"/>
        <v>3.0446674685084E-2</v>
      </c>
      <c r="Y1792" s="13">
        <f t="shared" si="2308"/>
        <v>1.6728250908508668E-2</v>
      </c>
      <c r="Z1792" s="13">
        <f t="shared" si="2309"/>
        <v>2.2820768492555051E-2</v>
      </c>
      <c r="AA1792" s="13">
        <f t="shared" si="2310"/>
        <v>2.6752266013391621E-2</v>
      </c>
      <c r="AB1792" s="13">
        <f t="shared" si="2311"/>
        <v>1.5680535409768312E-2</v>
      </c>
      <c r="AC1792" s="13">
        <f t="shared" si="2312"/>
        <v>4.933111489200464E-4</v>
      </c>
      <c r="AD1792" s="13">
        <f t="shared" si="2313"/>
        <v>8.1202522769812414E-3</v>
      </c>
      <c r="AE1792" s="13">
        <f t="shared" si="2314"/>
        <v>8.9229854448623046E-3</v>
      </c>
      <c r="AF1792" s="13">
        <f t="shared" si="2315"/>
        <v>4.9025366782584545E-3</v>
      </c>
      <c r="AG1792" s="13">
        <f t="shared" si="2316"/>
        <v>1.7957267800250486E-3</v>
      </c>
      <c r="AH1792" s="13">
        <f t="shared" si="2317"/>
        <v>6.2691828453678763E-3</v>
      </c>
      <c r="AI1792" s="13">
        <f t="shared" si="2318"/>
        <v>7.349219953770943E-3</v>
      </c>
      <c r="AJ1792" s="13">
        <f t="shared" si="2319"/>
        <v>4.3076614019012275E-3</v>
      </c>
      <c r="AK1792" s="13">
        <f t="shared" si="2320"/>
        <v>1.6832577126237212E-3</v>
      </c>
      <c r="AL1792" s="13">
        <f t="shared" si="2321"/>
        <v>2.5418615610555828E-5</v>
      </c>
      <c r="AM1792" s="13">
        <f t="shared" si="2322"/>
        <v>1.9038372794546433E-3</v>
      </c>
      <c r="AN1792" s="13">
        <f t="shared" si="2323"/>
        <v>2.0920424334741729E-3</v>
      </c>
      <c r="AO1792" s="13">
        <f t="shared" si="2324"/>
        <v>1.1494263692299988E-3</v>
      </c>
      <c r="AP1792" s="13">
        <f t="shared" si="2325"/>
        <v>4.2101790325136139E-4</v>
      </c>
      <c r="AQ1792" s="13">
        <f t="shared" si="2326"/>
        <v>1.1565947998277385E-4</v>
      </c>
      <c r="AR1792" s="13">
        <f t="shared" si="2327"/>
        <v>1.3777854522813923E-3</v>
      </c>
      <c r="AS1792" s="13">
        <f t="shared" si="2328"/>
        <v>1.6151464373707477E-3</v>
      </c>
      <c r="AT1792" s="13">
        <f t="shared" si="2329"/>
        <v>9.4669965118002717E-4</v>
      </c>
      <c r="AU1792" s="13">
        <f t="shared" si="2330"/>
        <v>3.6993146413124385E-4</v>
      </c>
      <c r="AV1792" s="13">
        <f t="shared" si="2331"/>
        <v>1.084155529029519E-4</v>
      </c>
      <c r="AW1792" s="13">
        <f t="shared" si="2332"/>
        <v>9.0953698651624504E-7</v>
      </c>
      <c r="AX1792" s="13">
        <f t="shared" si="2333"/>
        <v>3.7197083118095008E-4</v>
      </c>
      <c r="AY1792" s="13">
        <f t="shared" si="2334"/>
        <v>4.0874226555124291E-4</v>
      </c>
      <c r="AZ1792" s="13">
        <f t="shared" si="2335"/>
        <v>2.2457438277826848E-4</v>
      </c>
      <c r="BA1792" s="13">
        <f t="shared" si="2336"/>
        <v>8.2258279688340722E-5</v>
      </c>
      <c r="BB1792" s="13">
        <f t="shared" si="2337"/>
        <v>2.2597494737298425E-5</v>
      </c>
      <c r="BC1792" s="13">
        <f t="shared" si="2338"/>
        <v>4.9662771488726802E-6</v>
      </c>
      <c r="BD1792" s="13">
        <f t="shared" si="2339"/>
        <v>2.5233123137688706E-4</v>
      </c>
      <c r="BE1792" s="13">
        <f t="shared" si="2340"/>
        <v>2.9580214301211572E-4</v>
      </c>
      <c r="BF1792" s="13">
        <f t="shared" si="2341"/>
        <v>1.7338105024318229E-4</v>
      </c>
      <c r="BG1792" s="13">
        <f t="shared" si="2342"/>
        <v>6.7750215909688017E-5</v>
      </c>
      <c r="BH1792" s="13">
        <f t="shared" si="2343"/>
        <v>1.9855507923319769E-5</v>
      </c>
      <c r="BI1792" s="13">
        <f t="shared" si="2344"/>
        <v>4.6552317461959743E-6</v>
      </c>
      <c r="BJ1792" s="14">
        <f t="shared" si="2345"/>
        <v>0.3752184412714194</v>
      </c>
      <c r="BK1792" s="14">
        <f t="shared" si="2346"/>
        <v>0.28599191509798633</v>
      </c>
      <c r="BL1792" s="14">
        <f t="shared" si="2347"/>
        <v>0.31601049466353692</v>
      </c>
      <c r="BM1792" s="14">
        <f t="shared" si="2348"/>
        <v>0.3959258164846941</v>
      </c>
      <c r="BN1792" s="14">
        <f t="shared" si="2349"/>
        <v>0.60370797031223877</v>
      </c>
    </row>
    <row r="1793" spans="1:66" x14ac:dyDescent="0.25">
      <c r="A1793" t="s">
        <v>290</v>
      </c>
      <c r="B1793" t="s">
        <v>300</v>
      </c>
      <c r="C1793" t="s">
        <v>295</v>
      </c>
      <c r="D1793" t="s">
        <v>411</v>
      </c>
      <c r="E1793" s="10">
        <f>VLOOKUP(A1793,home!$A$2:$E$405,3,FALSE)</f>
        <v>1.6292</v>
      </c>
      <c r="F1793" s="10">
        <f>VLOOKUP(B1793,home!$B$2:$E$405,3,FALSE)</f>
        <v>0.75819999999999999</v>
      </c>
      <c r="G1793" s="10">
        <f>VLOOKUP(C1793,away!$B$2:$E$405,4,FALSE)</f>
        <v>0.75819999999999999</v>
      </c>
      <c r="H1793" s="10">
        <f>VLOOKUP(A1793,away!$A$2:$E$405,3,FALSE)</f>
        <v>1.1462000000000001</v>
      </c>
      <c r="I1793" s="10">
        <f>VLOOKUP(C1793,away!$B$2:$E$405,3,FALSE)</f>
        <v>1.0264</v>
      </c>
      <c r="J1793" s="10">
        <f>VLOOKUP(B1793,home!$B$2:$E$405,4,FALSE)</f>
        <v>1.1291</v>
      </c>
      <c r="K1793" s="12">
        <f t="shared" si="2294"/>
        <v>0.93657370740799983</v>
      </c>
      <c r="L1793" s="12">
        <f t="shared" si="2295"/>
        <v>1.3283406246880001</v>
      </c>
      <c r="M1793" s="13">
        <f t="shared" si="2296"/>
        <v>0.10383892982324296</v>
      </c>
      <c r="N1793" s="13">
        <f t="shared" si="2297"/>
        <v>9.7252811477833767E-2</v>
      </c>
      <c r="O1793" s="13">
        <f t="shared" si="2298"/>
        <v>0.13793346890833996</v>
      </c>
      <c r="P1793" s="13">
        <f t="shared" si="2299"/>
        <v>0.12918486035113003</v>
      </c>
      <c r="Q1793" s="13">
        <f t="shared" si="2300"/>
        <v>4.5542213100823022E-2</v>
      </c>
      <c r="R1793" s="13">
        <f t="shared" si="2301"/>
        <v>9.1611315127543586E-2</v>
      </c>
      <c r="S1793" s="13">
        <f t="shared" si="2302"/>
        <v>4.0179362817849021E-2</v>
      </c>
      <c r="T1793" s="13">
        <f t="shared" si="2303"/>
        <v>6.0495571800021283E-2</v>
      </c>
      <c r="U1793" s="13">
        <f t="shared" si="2304"/>
        <v>8.5800749049526073E-2</v>
      </c>
      <c r="V1793" s="13">
        <f t="shared" si="2305"/>
        <v>5.5540777148873352E-3</v>
      </c>
      <c r="W1793" s="13">
        <f t="shared" si="2306"/>
        <v>1.4217879789134335E-2</v>
      </c>
      <c r="X1793" s="13">
        <f t="shared" si="2307"/>
        <v>1.8886187320837598E-2</v>
      </c>
      <c r="Y1793" s="13">
        <f t="shared" si="2308"/>
        <v>1.2543644931868003E-2</v>
      </c>
      <c r="Z1793" s="13">
        <f t="shared" si="2309"/>
        <v>4.0563677188336825E-2</v>
      </c>
      <c r="AA1793" s="13">
        <f t="shared" si="2310"/>
        <v>3.7990873530381927E-2</v>
      </c>
      <c r="AB1793" s="13">
        <f t="shared" si="2311"/>
        <v>1.7790626635009122E-2</v>
      </c>
      <c r="AC1793" s="13">
        <f t="shared" si="2312"/>
        <v>4.3186040341420721E-4</v>
      </c>
      <c r="AD1793" s="13">
        <f t="shared" si="2313"/>
        <v>3.3290230963977032E-3</v>
      </c>
      <c r="AE1793" s="13">
        <f t="shared" si="2314"/>
        <v>4.422076619469706E-3</v>
      </c>
      <c r="AF1793" s="13">
        <f t="shared" si="2315"/>
        <v>2.9370120095622947E-3</v>
      </c>
      <c r="AG1793" s="13">
        <f t="shared" si="2316"/>
        <v>1.3004507891660455E-3</v>
      </c>
      <c r="AH1793" s="13">
        <f t="shared" si="2317"/>
        <v>1.3470595073999439E-2</v>
      </c>
      <c r="AI1793" s="13">
        <f t="shared" si="2318"/>
        <v>1.2616205169447592E-2</v>
      </c>
      <c r="AJ1793" s="13">
        <f t="shared" si="2319"/>
        <v>5.9080030244847521E-3</v>
      </c>
      <c r="AK1793" s="13">
        <f t="shared" si="2320"/>
        <v>1.8444267653397869E-3</v>
      </c>
      <c r="AL1793" s="13">
        <f t="shared" si="2321"/>
        <v>2.1490909431063577E-5</v>
      </c>
      <c r="AM1793" s="13">
        <f t="shared" si="2322"/>
        <v>6.2357510068801133E-4</v>
      </c>
      <c r="AN1793" s="13">
        <f t="shared" si="2323"/>
        <v>8.2832013878779572E-4</v>
      </c>
      <c r="AO1793" s="13">
        <f t="shared" si="2324"/>
        <v>5.5014564529951579E-4</v>
      </c>
      <c r="AP1793" s="13">
        <f t="shared" si="2325"/>
        <v>2.4359360338218055E-4</v>
      </c>
      <c r="AQ1793" s="13">
        <f t="shared" si="2326"/>
        <v>8.0893819821671717E-5</v>
      </c>
      <c r="AR1793" s="13">
        <f t="shared" si="2327"/>
        <v>3.5787077351031003E-3</v>
      </c>
      <c r="AS1793" s="13">
        <f t="shared" si="2328"/>
        <v>3.3517235711951966E-3</v>
      </c>
      <c r="AT1793" s="13">
        <f t="shared" si="2329"/>
        <v>1.5695680856405332E-3</v>
      </c>
      <c r="AU1793" s="13">
        <f t="shared" si="2330"/>
        <v>4.9000540033254376E-4</v>
      </c>
      <c r="AV1793" s="13">
        <f t="shared" si="2331"/>
        <v>1.147315436098479E-4</v>
      </c>
      <c r="AW1793" s="13">
        <f t="shared" si="2332"/>
        <v>7.4268338751944707E-7</v>
      </c>
      <c r="AX1793" s="13">
        <f t="shared" si="2333"/>
        <v>9.7337340649781244E-5</v>
      </c>
      <c r="AY1793" s="13">
        <f t="shared" si="2334"/>
        <v>1.2929714388419908E-4</v>
      </c>
      <c r="AZ1793" s="13">
        <f t="shared" si="2335"/>
        <v>8.5875324438755633E-5</v>
      </c>
      <c r="BA1793" s="13">
        <f t="shared" si="2336"/>
        <v>3.802389403675378E-5</v>
      </c>
      <c r="BB1793" s="13">
        <f t="shared" si="2337"/>
        <v>1.2627170789462967E-5</v>
      </c>
      <c r="BC1793" s="13">
        <f t="shared" si="2338"/>
        <v>3.3546367869034592E-6</v>
      </c>
      <c r="BD1793" s="13">
        <f t="shared" si="2339"/>
        <v>7.9229047807043769E-4</v>
      </c>
      <c r="BE1793" s="13">
        <f t="shared" si="2340"/>
        <v>7.4203843039048626E-4</v>
      </c>
      <c r="BF1793" s="13">
        <f t="shared" si="2341"/>
        <v>3.4748684189501539E-4</v>
      </c>
      <c r="BG1793" s="13">
        <f t="shared" si="2342"/>
        <v>1.0848234659637069E-4</v>
      </c>
      <c r="BH1793" s="13">
        <f t="shared" si="2343"/>
        <v>2.540042838502062E-5</v>
      </c>
      <c r="BI1793" s="13">
        <f t="shared" si="2344"/>
        <v>4.7578746764620326E-6</v>
      </c>
      <c r="BJ1793" s="14">
        <f t="shared" si="2345"/>
        <v>0.2636199147536788</v>
      </c>
      <c r="BK1793" s="14">
        <f t="shared" si="2346"/>
        <v>0.27933987916383879</v>
      </c>
      <c r="BL1793" s="14">
        <f t="shared" si="2347"/>
        <v>0.41609145601996733</v>
      </c>
      <c r="BM1793" s="14">
        <f t="shared" si="2348"/>
        <v>0.3941227738764117</v>
      </c>
      <c r="BN1793" s="14">
        <f t="shared" si="2349"/>
        <v>0.60536359878891333</v>
      </c>
    </row>
    <row r="1794" spans="1:66" x14ac:dyDescent="0.25">
      <c r="A1794" t="s">
        <v>290</v>
      </c>
      <c r="B1794" t="s">
        <v>309</v>
      </c>
      <c r="C1794" t="s">
        <v>305</v>
      </c>
      <c r="D1794" t="s">
        <v>411</v>
      </c>
      <c r="E1794" s="10">
        <f>VLOOKUP(A1794,home!$A$2:$E$405,3,FALSE)</f>
        <v>1.6292</v>
      </c>
      <c r="F1794" s="10">
        <f>VLOOKUP(B1794,home!$B$2:$E$405,3,FALSE)</f>
        <v>1.0470999999999999</v>
      </c>
      <c r="G1794" s="10">
        <f>VLOOKUP(C1794,away!$B$2:$E$405,4,FALSE)</f>
        <v>0.54559999999999997</v>
      </c>
      <c r="H1794" s="10">
        <f>VLOOKUP(A1794,away!$A$2:$E$405,3,FALSE)</f>
        <v>1.1462000000000001</v>
      </c>
      <c r="I1794" s="10">
        <f>VLOOKUP(C1794,away!$B$2:$E$405,3,FALSE)</f>
        <v>1.0179</v>
      </c>
      <c r="J1794" s="10">
        <f>VLOOKUP(B1794,home!$B$2:$E$405,4,FALSE)</f>
        <v>0.92379999999999995</v>
      </c>
      <c r="K1794" s="12">
        <f t="shared" si="2294"/>
        <v>0.93075831059199987</v>
      </c>
      <c r="L1794" s="12">
        <f t="shared" si="2295"/>
        <v>1.0778131461240001</v>
      </c>
      <c r="M1794" s="13">
        <f t="shared" si="2296"/>
        <v>0.13418022007301106</v>
      </c>
      <c r="N1794" s="13">
        <f t="shared" si="2297"/>
        <v>0.12488935495001852</v>
      </c>
      <c r="O1794" s="13">
        <f t="shared" si="2298"/>
        <v>0.14462120514450275</v>
      </c>
      <c r="P1794" s="13">
        <f t="shared" si="2299"/>
        <v>0.13460738857607643</v>
      </c>
      <c r="Q1794" s="13">
        <f t="shared" si="2300"/>
        <v>5.8120902512101925E-2</v>
      </c>
      <c r="R1794" s="13">
        <f t="shared" si="2301"/>
        <v>7.7937318056520474E-2</v>
      </c>
      <c r="S1794" s="13">
        <f t="shared" si="2302"/>
        <v>3.3758979247112048E-2</v>
      </c>
      <c r="T1794" s="13">
        <f t="shared" si="2303"/>
        <v>6.2643472792134877E-2</v>
      </c>
      <c r="U1794" s="13">
        <f t="shared" si="2304"/>
        <v>7.2540806486358356E-2</v>
      </c>
      <c r="V1794" s="13">
        <f t="shared" si="2305"/>
        <v>3.7629391566515592E-3</v>
      </c>
      <c r="W1794" s="13">
        <f t="shared" si="2306"/>
        <v>1.803217101074877E-2</v>
      </c>
      <c r="X1794" s="13">
        <f t="shared" si="2307"/>
        <v>1.9435310968541123E-2</v>
      </c>
      <c r="Y1794" s="13">
        <f t="shared" si="2308"/>
        <v>1.0473816830450799E-2</v>
      </c>
      <c r="Z1794" s="13">
        <f t="shared" si="2309"/>
        <v>2.8000621991655057E-2</v>
      </c>
      <c r="AA1794" s="13">
        <f t="shared" si="2310"/>
        <v>2.6061811620478059E-2</v>
      </c>
      <c r="AB1794" s="13">
        <f t="shared" si="2311"/>
        <v>1.2128623877421554E-2</v>
      </c>
      <c r="AC1794" s="13">
        <f t="shared" si="2312"/>
        <v>2.3593241470870241E-4</v>
      </c>
      <c r="AD1794" s="13">
        <f t="shared" si="2313"/>
        <v>4.1958982565676395E-3</v>
      </c>
      <c r="AE1794" s="13">
        <f t="shared" si="2314"/>
        <v>4.5223943007273752E-3</v>
      </c>
      <c r="AF1794" s="13">
        <f t="shared" si="2315"/>
        <v>2.4371480146401095E-3</v>
      </c>
      <c r="AG1794" s="13">
        <f t="shared" si="2316"/>
        <v>8.755967230763724E-4</v>
      </c>
      <c r="AH1794" s="13">
        <f t="shared" si="2317"/>
        <v>7.5448596205636492E-3</v>
      </c>
      <c r="AI1794" s="13">
        <f t="shared" si="2318"/>
        <v>7.0224407940896192E-3</v>
      </c>
      <c r="AJ1794" s="13">
        <f t="shared" si="2319"/>
        <v>3.2680975648695979E-3</v>
      </c>
      <c r="AK1794" s="13">
        <f t="shared" si="2320"/>
        <v>1.013936322775952E-3</v>
      </c>
      <c r="AL1794" s="13">
        <f t="shared" si="2321"/>
        <v>9.4673406280317074E-6</v>
      </c>
      <c r="AM1794" s="13">
        <f t="shared" si="2322"/>
        <v>7.8107343453976297E-4</v>
      </c>
      <c r="AN1794" s="13">
        <f t="shared" si="2323"/>
        <v>8.4185121583518015E-4</v>
      </c>
      <c r="AO1794" s="13">
        <f t="shared" si="2324"/>
        <v>4.5367915375381509E-4</v>
      </c>
      <c r="AP1794" s="13">
        <f t="shared" si="2325"/>
        <v>1.6299378534609114E-4</v>
      </c>
      <c r="AQ1794" s="13">
        <f t="shared" si="2326"/>
        <v>4.3919211145632599E-5</v>
      </c>
      <c r="AR1794" s="13">
        <f t="shared" si="2327"/>
        <v>1.6263897769407279E-3</v>
      </c>
      <c r="AS1794" s="13">
        <f t="shared" si="2328"/>
        <v>1.5137758011494514E-3</v>
      </c>
      <c r="AT1794" s="13">
        <f t="shared" si="2329"/>
        <v>7.0447970364645722E-4</v>
      </c>
      <c r="AU1794" s="13">
        <f t="shared" si="2330"/>
        <v>2.1856677960410976E-4</v>
      </c>
      <c r="AV1794" s="13">
        <f t="shared" si="2331"/>
        <v>5.0858211633963792E-5</v>
      </c>
      <c r="AW1794" s="13">
        <f t="shared" si="2332"/>
        <v>2.6381889761689289E-7</v>
      </c>
      <c r="AX1794" s="13">
        <f t="shared" si="2333"/>
        <v>1.2116509839675343E-4</v>
      </c>
      <c r="AY1794" s="13">
        <f t="shared" si="2334"/>
        <v>1.3059333590342885E-4</v>
      </c>
      <c r="AZ1794" s="13">
        <f t="shared" si="2335"/>
        <v>7.0377607116451493E-5</v>
      </c>
      <c r="BA1794" s="13">
        <f t="shared" si="2336"/>
        <v>2.5284636714287133E-5</v>
      </c>
      <c r="BB1794" s="13">
        <f t="shared" si="2337"/>
        <v>6.8130284614070532E-6</v>
      </c>
      <c r="BC1794" s="13">
        <f t="shared" si="2338"/>
        <v>1.4686343281242989E-6</v>
      </c>
      <c r="BD1794" s="13">
        <f t="shared" si="2339"/>
        <v>2.9215738038473269E-4</v>
      </c>
      <c r="BE1794" s="13">
        <f t="shared" si="2340"/>
        <v>2.7192790979387808E-4</v>
      </c>
      <c r="BF1794" s="13">
        <f t="shared" si="2341"/>
        <v>1.2654958096128185E-4</v>
      </c>
      <c r="BG1794" s="13">
        <f t="shared" si="2342"/>
        <v>3.9262358060549402E-5</v>
      </c>
      <c r="BH1794" s="13">
        <f t="shared" si="2343"/>
        <v>9.1359415145737866E-6</v>
      </c>
      <c r="BI1794" s="13">
        <f t="shared" si="2344"/>
        <v>1.7006706979544032E-6</v>
      </c>
      <c r="BJ1794" s="14">
        <f t="shared" si="2345"/>
        <v>0.30826528550054849</v>
      </c>
      <c r="BK1794" s="14">
        <f t="shared" si="2346"/>
        <v>0.30668552014409117</v>
      </c>
      <c r="BL1794" s="14">
        <f t="shared" si="2347"/>
        <v>0.35699390360196775</v>
      </c>
      <c r="BM1794" s="14">
        <f t="shared" si="2348"/>
        <v>0.32545861240902563</v>
      </c>
      <c r="BN1794" s="14">
        <f t="shared" si="2349"/>
        <v>0.67435638931223119</v>
      </c>
    </row>
    <row r="1795" spans="1:66" s="15" customFormat="1" x14ac:dyDescent="0.25">
      <c r="A1795" s="15" t="s">
        <v>290</v>
      </c>
      <c r="B1795" s="15" t="s">
        <v>310</v>
      </c>
      <c r="C1795" s="15" t="s">
        <v>298</v>
      </c>
      <c r="D1795" s="15" t="s">
        <v>411</v>
      </c>
      <c r="E1795" s="15">
        <f>VLOOKUP(A1795,home!$A$2:$E$405,3,FALSE)</f>
        <v>1.6292</v>
      </c>
      <c r="F1795" s="15">
        <f>VLOOKUP(B1795,home!$B$2:$E$405,3,FALSE)</f>
        <v>0.8286</v>
      </c>
      <c r="G1795" s="15">
        <f>VLOOKUP(C1795,away!$B$2:$E$405,4,FALSE)</f>
        <v>1.6248</v>
      </c>
      <c r="H1795" s="15">
        <f>VLOOKUP(A1795,away!$A$2:$E$405,3,FALSE)</f>
        <v>1.1462000000000001</v>
      </c>
      <c r="I1795" s="15">
        <f>VLOOKUP(C1795,away!$B$2:$E$405,3,FALSE)</f>
        <v>1.0264</v>
      </c>
      <c r="J1795" s="15">
        <f>VLOOKUP(B1795,home!$B$2:$E$405,4,FALSE)</f>
        <v>0.56710000000000005</v>
      </c>
      <c r="K1795" s="16">
        <f t="shared" si="2294"/>
        <v>2.1934070789760001</v>
      </c>
      <c r="L1795" s="16">
        <f t="shared" si="2295"/>
        <v>0.66717028452800009</v>
      </c>
      <c r="M1795" s="17">
        <f t="shared" si="2296"/>
        <v>5.7235704916764961E-2</v>
      </c>
      <c r="N1795" s="17">
        <f t="shared" si="2297"/>
        <v>0.12554120033461372</v>
      </c>
      <c r="O1795" s="17">
        <f t="shared" si="2298"/>
        <v>3.818596153447873E-2</v>
      </c>
      <c r="P1795" s="17">
        <f t="shared" si="2299"/>
        <v>8.3757358347230887E-2</v>
      </c>
      <c r="Q1795" s="17">
        <f t="shared" si="2300"/>
        <v>0.13768147875854297</v>
      </c>
      <c r="R1795" s="17">
        <f t="shared" si="2301"/>
        <v>1.2738269410966719E-2</v>
      </c>
      <c r="S1795" s="17">
        <f t="shared" si="2302"/>
        <v>3.0642127529958978E-2</v>
      </c>
      <c r="T1795" s="17">
        <f t="shared" si="2303"/>
        <v>9.1856991357572901E-2</v>
      </c>
      <c r="U1795" s="17">
        <f t="shared" si="2304"/>
        <v>2.7940210299917844E-2</v>
      </c>
      <c r="V1795" s="17">
        <f t="shared" si="2305"/>
        <v>4.9823283090330156E-3</v>
      </c>
      <c r="W1795" s="17">
        <f t="shared" si="2306"/>
        <v>0.10066384338429066</v>
      </c>
      <c r="X1795" s="17">
        <f t="shared" si="2307"/>
        <v>6.7159925032379234E-2</v>
      </c>
      <c r="Y1795" s="17">
        <f t="shared" si="2308"/>
        <v>2.2403553146365805E-2</v>
      </c>
      <c r="Z1795" s="17">
        <f t="shared" si="2309"/>
        <v>2.8328649424363291E-3</v>
      </c>
      <c r="AA1795" s="17">
        <f t="shared" si="2310"/>
        <v>6.2136260185227839E-3</v>
      </c>
      <c r="AB1795" s="17">
        <f t="shared" si="2311"/>
        <v>6.8145056475686664E-3</v>
      </c>
      <c r="AC1795" s="17">
        <f t="shared" si="2312"/>
        <v>4.5568873724681497E-4</v>
      </c>
      <c r="AD1795" s="17">
        <f t="shared" si="2313"/>
        <v>5.5199196669008625E-2</v>
      </c>
      <c r="AE1795" s="17">
        <f t="shared" si="2314"/>
        <v>3.6827263747379518E-2</v>
      </c>
      <c r="AF1795" s="17">
        <f t="shared" si="2315"/>
        <v>1.2285028016363447E-2</v>
      </c>
      <c r="AG1795" s="17">
        <f t="shared" si="2316"/>
        <v>2.7320685457038851E-3</v>
      </c>
      <c r="AH1795" s="17">
        <f t="shared" si="2317"/>
        <v>4.7250082741866044E-4</v>
      </c>
      <c r="AI1795" s="17">
        <f t="shared" si="2318"/>
        <v>1.0363866596821072E-3</v>
      </c>
      <c r="AJ1795" s="17">
        <f t="shared" si="2319"/>
        <v>1.1366089179515124E-3</v>
      </c>
      <c r="AK1795" s="17">
        <f t="shared" si="2320"/>
        <v>8.3101534888736642E-4</v>
      </c>
      <c r="AL1795" s="17">
        <f t="shared" si="2321"/>
        <v>2.6673758917363503E-5</v>
      </c>
      <c r="AM1795" s="17">
        <f t="shared" si="2322"/>
        <v>2.4214861745518394E-2</v>
      </c>
      <c r="AN1795" s="17">
        <f t="shared" si="2323"/>
        <v>1.6155436200563693E-2</v>
      </c>
      <c r="AO1795" s="17">
        <f t="shared" si="2324"/>
        <v>5.3892134833020151E-3</v>
      </c>
      <c r="AP1795" s="17">
        <f t="shared" si="2325"/>
        <v>1.1985076976789135E-3</v>
      </c>
      <c r="AQ1795" s="17">
        <f t="shared" si="2326"/>
        <v>1.9990218041735969E-4</v>
      </c>
      <c r="AR1795" s="17">
        <f t="shared" si="2327"/>
        <v>6.3047702293724648E-5</v>
      </c>
      <c r="AS1795" s="17">
        <f t="shared" si="2328"/>
        <v>1.3828927652422704E-4</v>
      </c>
      <c r="AT1795" s="17">
        <f t="shared" si="2329"/>
        <v>1.5166233903735461E-4</v>
      </c>
      <c r="AU1795" s="17">
        <f t="shared" si="2330"/>
        <v>1.1088574935286393E-4</v>
      </c>
      <c r="AV1795" s="17">
        <f t="shared" si="2331"/>
        <v>6.0804396897032536E-5</v>
      </c>
      <c r="AW1795" s="17">
        <f t="shared" si="2332"/>
        <v>1.0842705359832408E-6</v>
      </c>
      <c r="AX1795" s="17">
        <f t="shared" si="2333"/>
        <v>8.8521748615075189E-3</v>
      </c>
      <c r="AY1795" s="17">
        <f t="shared" si="2334"/>
        <v>5.9059080210435806E-3</v>
      </c>
      <c r="AZ1795" s="17">
        <f t="shared" si="2335"/>
        <v>1.9701231673979218E-3</v>
      </c>
      <c r="BA1795" s="17">
        <f t="shared" si="2336"/>
        <v>4.3813587804935879E-4</v>
      </c>
      <c r="BB1795" s="17">
        <f t="shared" si="2337"/>
        <v>7.3077809605028951E-5</v>
      </c>
      <c r="BC1795" s="17">
        <f t="shared" si="2338"/>
        <v>9.7510686053740388E-6</v>
      </c>
      <c r="BD1795" s="17">
        <f t="shared" si="2339"/>
        <v>7.010592246356818E-6</v>
      </c>
      <c r="BE1795" s="17">
        <f t="shared" si="2340"/>
        <v>1.5377082660973303E-5</v>
      </c>
      <c r="BF1795" s="17">
        <f t="shared" si="2341"/>
        <v>1.6864100981288977E-5</v>
      </c>
      <c r="BG1795" s="17">
        <f t="shared" si="2342"/>
        <v>1.2329946157641786E-5</v>
      </c>
      <c r="BH1795" s="17">
        <f t="shared" si="2343"/>
        <v>6.7611477963911061E-6</v>
      </c>
      <c r="BI1795" s="17">
        <f t="shared" si="2344"/>
        <v>2.9659898877214475E-6</v>
      </c>
      <c r="BJ1795" s="18">
        <f t="shared" si="2345"/>
        <v>0.71675764110590978</v>
      </c>
      <c r="BK1795" s="18">
        <f t="shared" si="2346"/>
        <v>0.18300578962019559</v>
      </c>
      <c r="BL1795" s="18">
        <f t="shared" si="2347"/>
        <v>9.5955082989229945E-2</v>
      </c>
      <c r="BM1795" s="18">
        <f t="shared" si="2348"/>
        <v>0.53750658160466658</v>
      </c>
      <c r="BN1795" s="18">
        <f t="shared" si="2349"/>
        <v>0.45513997330259798</v>
      </c>
    </row>
    <row r="1796" spans="1:66" x14ac:dyDescent="0.25">
      <c r="A1796" t="s">
        <v>339</v>
      </c>
      <c r="B1796" t="s">
        <v>110</v>
      </c>
      <c r="C1796" t="s">
        <v>119</v>
      </c>
      <c r="D1796" s="7" t="s">
        <v>409</v>
      </c>
      <c r="E1796" s="10">
        <f>VLOOKUP(A1796,home!$A$2:$E$405,3,FALSE)</f>
        <v>1.2710999999999999</v>
      </c>
      <c r="F1796" s="10">
        <f>VLOOKUP(B1796,home!$B$2:$E$405,3,FALSE)</f>
        <v>0.95230000000000004</v>
      </c>
      <c r="G1796" s="10">
        <f>VLOOKUP(C1796,away!$B$2:$E$405,4,FALSE)</f>
        <v>0.86950000000000005</v>
      </c>
      <c r="H1796" s="10">
        <f>VLOOKUP(A1796,away!$A$2:$E$405,3,FALSE)</f>
        <v>0.94469999999999998</v>
      </c>
      <c r="I1796" s="10">
        <f>VLOOKUP(C1796,away!$B$2:$E$405,3,FALSE)</f>
        <v>2.1171000000000002</v>
      </c>
      <c r="J1796" s="10">
        <f>VLOOKUP(B1796,home!$B$2:$E$405,4,FALSE)</f>
        <v>1.17</v>
      </c>
      <c r="K1796" s="12">
        <f t="shared" ref="K1796:K1823" si="2350">E1796*F1796*G1796</f>
        <v>1.0525023868350001</v>
      </c>
      <c r="L1796" s="12">
        <f t="shared" ref="L1796:L1823" si="2351">H1796*I1796*J1796</f>
        <v>2.3400285129</v>
      </c>
      <c r="M1796" s="13">
        <f t="shared" ref="M1796:M1823" si="2352">_xlfn.POISSON.DIST(0,K1796,FALSE) * _xlfn.POISSON.DIST(0,L1796,FALSE)</f>
        <v>3.3623471486799977E-2</v>
      </c>
      <c r="N1796" s="13">
        <f t="shared" ref="N1796:N1823" si="2353">_xlfn.POISSON.DIST(1,K1796,FALSE) * _xlfn.POISSON.DIST(0,L1796,FALSE)</f>
        <v>3.5388783993535546E-2</v>
      </c>
      <c r="O1796" s="13">
        <f t="shared" ref="O1796:O1823" si="2354">_xlfn.POISSON.DIST(0,K1796,FALSE) * _xlfn.POISSON.DIST(1,L1796,FALSE)</f>
        <v>7.8679881981792113E-2</v>
      </c>
      <c r="P1796" s="13">
        <f t="shared" ref="P1796:P1823" si="2355">_xlfn.POISSON.DIST(1,K1796,FALSE) * _xlfn.POISSON.DIST(1,L1796,FALSE)</f>
        <v>8.2810763581732311E-2</v>
      </c>
      <c r="Q1796" s="13">
        <f t="shared" ref="Q1796:Q1823" si="2356">_xlfn.POISSON.DIST(2,K1796,FALSE) * _xlfn.POISSON.DIST(0,L1796,FALSE)</f>
        <v>1.8623389810192202E-2</v>
      </c>
      <c r="R1796" s="13">
        <f t="shared" ref="R1796:R1823" si="2357">_xlfn.POISSON.DIST(0,K1796,FALSE) * _xlfn.POISSON.DIST(2,L1796,FALSE)</f>
        <v>9.2056583614500267E-2</v>
      </c>
      <c r="S1796" s="13">
        <f t="shared" ref="S1796:S1823" si="2358">_xlfn.POISSON.DIST(2,K1796,FALSE) * _xlfn.POISSON.DIST(2,L1796,FALSE)</f>
        <v>5.0988359185946588E-2</v>
      </c>
      <c r="T1796" s="13">
        <f t="shared" ref="T1796:T1823" si="2359">_xlfn.POISSON.DIST(2,K1796,FALSE) * _xlfn.POISSON.DIST(1,L1796,FALSE)</f>
        <v>4.3579263162701075E-2</v>
      </c>
      <c r="U1796" s="13">
        <f t="shared" ref="U1796:U1823" si="2360">_xlfn.POISSON.DIST(1,K1796,FALSE) * _xlfn.POISSON.DIST(2,L1796,FALSE)</f>
        <v>9.6889773978137292E-2</v>
      </c>
      <c r="V1796" s="13">
        <f t="shared" ref="V1796:V1823" si="2361">_xlfn.POISSON.DIST(3,K1796,FALSE) * _xlfn.POISSON.DIST(3,L1796,FALSE)</f>
        <v>1.3953166150700249E-2</v>
      </c>
      <c r="W1796" s="13">
        <f t="shared" ref="W1796:W1823" si="2362">_xlfn.POISSON.DIST(3,K1796,FALSE) * _xlfn.POISSON.DIST(0,L1796,FALSE)</f>
        <v>6.5337207420619716E-3</v>
      </c>
      <c r="X1796" s="13">
        <f t="shared" ref="X1796:X1823" si="2363">_xlfn.POISSON.DIST(3,K1796,FALSE) * _xlfn.POISSON.DIST(1,L1796,FALSE)</f>
        <v>1.5289092831751162E-2</v>
      </c>
      <c r="Y1796" s="13">
        <f t="shared" ref="Y1796:Y1823" si="2364">_xlfn.POISSON.DIST(3,K1796,FALSE) * _xlfn.POISSON.DIST(2,L1796,FALSE)</f>
        <v>1.7888456581336365E-2</v>
      </c>
      <c r="Z1796" s="13">
        <f t="shared" ref="Z1796:Z1823" si="2365">_xlfn.POISSON.DIST(0,K1796,FALSE) * _xlfn.POISSON.DIST(3,L1796,FALSE)</f>
        <v>7.1805010152697857E-2</v>
      </c>
      <c r="AA1796" s="13">
        <f t="shared" ref="AA1796:AA1823" si="2366">_xlfn.POISSON.DIST(1,K1796,FALSE) * _xlfn.POISSON.DIST(3,L1796,FALSE)</f>
        <v>7.5574944572425903E-2</v>
      </c>
      <c r="AB1796" s="13">
        <f t="shared" ref="AB1796:AB1823" si="2367">_xlfn.POISSON.DIST(2,K1796,FALSE) * _xlfn.POISSON.DIST(3,L1796,FALSE)</f>
        <v>3.9771404773700544E-2</v>
      </c>
      <c r="AC1796" s="13">
        <f t="shared" ref="AC1796:AC1823" si="2368">_xlfn.POISSON.DIST(4,K1796,FALSE) * _xlfn.POISSON.DIST(4,L1796,FALSE)</f>
        <v>2.1478157449028707E-3</v>
      </c>
      <c r="AD1796" s="13">
        <f t="shared" ref="AD1796:AD1823" si="2369">_xlfn.POISSON.DIST(4,K1796,FALSE) * _xlfn.POISSON.DIST(0,L1796,FALSE)</f>
        <v>1.7191891689833927E-3</v>
      </c>
      <c r="AE1796" s="13">
        <f t="shared" ref="AE1796:AE1823" si="2370">_xlfn.POISSON.DIST(4,K1796,FALSE) * _xlfn.POISSON.DIST(1,L1796,FALSE)</f>
        <v>4.0229516744899954E-3</v>
      </c>
      <c r="AF1796" s="13">
        <f t="shared" ref="AF1796:AF1823" si="2371">_xlfn.POISSON.DIST(4,K1796,FALSE) * _xlfn.POISSON.DIST(2,L1796,FALSE)</f>
        <v>4.7069108121626955E-3</v>
      </c>
      <c r="AG1796" s="13">
        <f t="shared" ref="AG1796:AG1823" si="2372">_xlfn.POISSON.DIST(4,K1796,FALSE) * _xlfn.POISSON.DIST(3,L1796,FALSE)</f>
        <v>3.6714351693793341E-3</v>
      </c>
      <c r="AH1796" s="13">
        <f t="shared" ref="AH1796:AH1823" si="2373">_xlfn.POISSON.DIST(0,K1796,FALSE) * _xlfn.POISSON.DIST(4,L1796,FALSE)</f>
        <v>4.2006442781596737E-2</v>
      </c>
      <c r="AI1796" s="13">
        <f t="shared" ref="AI1796:AI1823" si="2374">_xlfn.POISSON.DIST(1,K1796,FALSE) * _xlfn.POISSON.DIST(4,L1796,FALSE)</f>
        <v>4.4211881290078421E-2</v>
      </c>
      <c r="AJ1796" s="13">
        <f t="shared" ref="AJ1796:AJ1823" si="2375">_xlfn.POISSON.DIST(2,K1796,FALSE) * _xlfn.POISSON.DIST(4,L1796,FALSE)</f>
        <v>2.3266555292136611E-2</v>
      </c>
      <c r="AK1796" s="13">
        <f t="shared" ref="AK1796:AK1823" si="2376">_xlfn.POISSON.DIST(3,K1796,FALSE) * _xlfn.POISSON.DIST(4,L1796,FALSE)</f>
        <v>8.16270165946743E-3</v>
      </c>
      <c r="AL1796" s="13">
        <f t="shared" ref="AL1796:AL1823" si="2377">_xlfn.POISSON.DIST(5,K1796,FALSE) * _xlfn.POISSON.DIST(5,L1796,FALSE)</f>
        <v>2.1159297836108285E-4</v>
      </c>
      <c r="AM1796" s="13">
        <f t="shared" ref="AM1796:AM1823" si="2378">_xlfn.POISSON.DIST(5,K1796,FALSE) * _xlfn.POISSON.DIST(0,L1796,FALSE)</f>
        <v>3.6189014075518037E-4</v>
      </c>
      <c r="AN1796" s="13">
        <f t="shared" ref="AN1796:AN1823" si="2379">_xlfn.POISSON.DIST(5,K1796,FALSE) * _xlfn.POISSON.DIST(1,L1796,FALSE)</f>
        <v>8.4683324790451654E-4</v>
      </c>
      <c r="AO1796" s="13">
        <f t="shared" ref="AO1796:AO1823" si="2380">_xlfn.POISSON.DIST(5,K1796,FALSE) * _xlfn.POISSON.DIST(2,L1796,FALSE)</f>
        <v>9.9080697288414163E-4</v>
      </c>
      <c r="AP1796" s="13">
        <f t="shared" ref="AP1796:AP1823" si="2381">_xlfn.POISSON.DIST(5,K1796,FALSE) * _xlfn.POISSON.DIST(3,L1796,FALSE)</f>
        <v>7.7283885577634278E-4</v>
      </c>
      <c r="AQ1796" s="13">
        <f t="shared" ref="AQ1796:AQ1823" si="2382">_xlfn.POISSON.DIST(5,K1796,FALSE) * _xlfn.POISSON.DIST(4,L1796,FALSE)</f>
        <v>4.5211623959841323E-4</v>
      </c>
      <c r="AR1796" s="13">
        <f t="shared" ref="AR1796:AR1823" si="2383">_xlfn.POISSON.DIST(0,K1796,FALSE) * _xlfn.POISSON.DIST(5,L1796,FALSE)</f>
        <v>1.9659254766887738E-2</v>
      </c>
      <c r="AS1796" s="13">
        <f t="shared" ref="AS1796:AS1823" si="2384">_xlfn.POISSON.DIST(1,K1796,FALSE) * _xlfn.POISSON.DIST(5,L1796,FALSE)</f>
        <v>2.0691412565546696E-2</v>
      </c>
      <c r="AT1796" s="13">
        <f t="shared" ref="AT1796:AT1823" si="2385">_xlfn.POISSON.DIST(2,K1796,FALSE) * _xlfn.POISSON.DIST(5,L1796,FALSE)</f>
        <v>1.0888880556112805E-2</v>
      </c>
      <c r="AU1796" s="13">
        <f t="shared" ref="AU1796:AU1823" si="2386">_xlfn.POISSON.DIST(3,K1796,FALSE) * _xlfn.POISSON.DIST(5,L1796,FALSE)</f>
        <v>3.8201909250899836E-3</v>
      </c>
      <c r="AV1796" s="13">
        <f t="shared" ref="AV1796:AV1823" si="2387">_xlfn.POISSON.DIST(4,K1796,FALSE) * _xlfn.POISSON.DIST(5,L1796,FALSE)</f>
        <v>1.0051900167056533E-3</v>
      </c>
      <c r="AW1796" s="13">
        <f t="shared" ref="AW1796:AW1823" si="2388">_xlfn.POISSON.DIST(6,K1796,FALSE) * _xlfn.POISSON.DIST(6,L1796,FALSE)</f>
        <v>1.4475813845209255E-5</v>
      </c>
      <c r="AX1796" s="13">
        <f t="shared" ref="AX1796:AX1823" si="2389">_xlfn.POISSON.DIST(6,K1796,FALSE) * _xlfn.POISSON.DIST(0,L1796,FALSE)</f>
        <v>6.3481706152813562E-5</v>
      </c>
      <c r="AY1796" s="13">
        <f t="shared" ref="AY1796:AY1823" si="2390">_xlfn.POISSON.DIST(6,K1796,FALSE) * _xlfn.POISSON.DIST(1,L1796,FALSE)</f>
        <v>1.4854900244512309E-4</v>
      </c>
      <c r="AZ1796" s="13">
        <f t="shared" ref="AZ1796:AZ1823" si="2391">_xlfn.POISSON.DIST(6,K1796,FALSE) * _xlfn.POISSON.DIST(2,L1796,FALSE)</f>
        <v>1.7380445064221997E-4</v>
      </c>
      <c r="BA1796" s="13">
        <f t="shared" ref="BA1796:BA1823" si="2392">_xlfn.POISSON.DIST(6,K1796,FALSE) * _xlfn.POISSON.DIST(3,L1796,FALSE)</f>
        <v>1.3556912339057181E-4</v>
      </c>
      <c r="BB1796" s="13">
        <f t="shared" ref="BB1796:BB1823" si="2393">_xlfn.POISSON.DIST(6,K1796,FALSE) * _xlfn.POISSON.DIST(4,L1796,FALSE)</f>
        <v>7.9308903550699084E-5</v>
      </c>
      <c r="BC1796" s="13">
        <f t="shared" ref="BC1796:BC1823" si="2394">_xlfn.POISSON.DIST(6,K1796,FALSE) * _xlfn.POISSON.DIST(5,L1796,FALSE)</f>
        <v>3.7117019127094355E-5</v>
      </c>
      <c r="BD1796" s="13">
        <f t="shared" ref="BD1796:BD1823" si="2395">_xlfn.POISSON.DIST(0,K1796,FALSE) * _xlfn.POISSON.DIST(6,L1796,FALSE)</f>
        <v>7.667202782813764E-3</v>
      </c>
      <c r="BE1796" s="13">
        <f t="shared" ref="BE1796:BE1823" si="2396">_xlfn.POISSON.DIST(1,K1796,FALSE) * _xlfn.POISSON.DIST(6,L1796,FALSE)</f>
        <v>8.0697492292594406E-3</v>
      </c>
      <c r="BF1796" s="13">
        <f t="shared" ref="BF1796:BF1823" si="2397">_xlfn.POISSON.DIST(2,K1796,FALSE) * _xlfn.POISSON.DIST(6,L1796,FALSE)</f>
        <v>4.2467151624777317E-3</v>
      </c>
      <c r="BG1796" s="13">
        <f t="shared" ref="BG1796:BG1823" si="2398">_xlfn.POISSON.DIST(3,K1796,FALSE) * _xlfn.POISSON.DIST(6,L1796,FALSE)</f>
        <v>1.4898926149053994E-3</v>
      </c>
      <c r="BH1796" s="13">
        <f t="shared" ref="BH1796:BH1823" si="2399">_xlfn.POISSON.DIST(4,K1796,FALSE) * _xlfn.POISSON.DIST(6,L1796,FALSE)</f>
        <v>3.9202888332894303E-4</v>
      </c>
      <c r="BI1796" s="13">
        <f t="shared" ref="BI1796:BI1823" si="2400">_xlfn.POISSON.DIST(5,K1796,FALSE) * _xlfn.POISSON.DIST(6,L1796,FALSE)</f>
        <v>8.2522267082394497E-5</v>
      </c>
      <c r="BJ1796" s="14">
        <f t="shared" ref="BJ1796:BJ1823" si="2401">SUM(N1796,Q1796,T1796,W1796,X1796,Y1796,AD1796,AE1796,AF1796,AG1796,AM1796,AN1796,AO1796,AP1796,AQ1796,AX1796,AY1796,AZ1796,BA1796,BB1796,BC1796)</f>
        <v>0.1554855096088209</v>
      </c>
      <c r="BK1796" s="14">
        <f t="shared" ref="BK1796:BK1823" si="2402">SUM(M1796,P1796,S1796,V1796,AC1796,AL1796,AY1796)</f>
        <v>0.18388371813088816</v>
      </c>
      <c r="BL1796" s="14">
        <f t="shared" ref="BL1796:BL1823" si="2403">SUM(O1796,R1796,U1796,AA1796,AB1796,AH1796,AI1796,AJ1796,AK1796,AR1796,AS1796,AT1796,AU1796,AV1796,BD1796,BE1796,BF1796,BG1796,BH1796,BI1796)</f>
        <v>0.57863320971404597</v>
      </c>
      <c r="BM1796" s="14">
        <f t="shared" ref="BM1796:BM1823" si="2404">SUM(S1796:BI1796)</f>
        <v>0.6484904999493003</v>
      </c>
      <c r="BN1796" s="14">
        <f t="shared" ref="BN1796:BN1823" si="2405">SUM(M1796:R1796)</f>
        <v>0.34118287446855239</v>
      </c>
    </row>
    <row r="1797" spans="1:66" x14ac:dyDescent="0.25">
      <c r="A1797" t="s">
        <v>342</v>
      </c>
      <c r="B1797" t="s">
        <v>176</v>
      </c>
      <c r="C1797" t="s">
        <v>168</v>
      </c>
      <c r="D1797" s="7" t="s">
        <v>409</v>
      </c>
      <c r="E1797" s="10">
        <f>VLOOKUP(A1797,home!$A$2:$E$405,3,FALSE)</f>
        <v>1.3548</v>
      </c>
      <c r="F1797" s="10">
        <f>VLOOKUP(B1797,home!$B$2:$E$405,3,FALSE)</f>
        <v>0.81579999999999997</v>
      </c>
      <c r="G1797" s="10">
        <f>VLOOKUP(C1797,away!$B$2:$E$405,4,FALSE)</f>
        <v>0.90210000000000001</v>
      </c>
      <c r="H1797" s="10">
        <f>VLOOKUP(A1797,away!$A$2:$E$405,3,FALSE)</f>
        <v>1.1719999999999999</v>
      </c>
      <c r="I1797" s="10">
        <f>VLOOKUP(C1797,away!$B$2:$E$405,3,FALSE)</f>
        <v>1.0903</v>
      </c>
      <c r="J1797" s="10">
        <f>VLOOKUP(B1797,home!$B$2:$E$405,4,FALSE)</f>
        <v>1.3920999999999999</v>
      </c>
      <c r="K1797" s="12">
        <f t="shared" si="2350"/>
        <v>0.997042272264</v>
      </c>
      <c r="L1797" s="12">
        <f t="shared" si="2351"/>
        <v>1.77886937036</v>
      </c>
      <c r="M1797" s="13">
        <f t="shared" si="2352"/>
        <v>6.2292662150351723E-2</v>
      </c>
      <c r="N1797" s="13">
        <f t="shared" si="2353"/>
        <v>6.2108417415760342E-2</v>
      </c>
      <c r="O1797" s="13">
        <f t="shared" si="2354"/>
        <v>0.11081050869744437</v>
      </c>
      <c r="P1797" s="13">
        <f t="shared" si="2355"/>
        <v>0.11048276138242966</v>
      </c>
      <c r="Q1797" s="13">
        <f t="shared" si="2356"/>
        <v>3.0962358813465336E-2</v>
      </c>
      <c r="R1797" s="13">
        <f t="shared" si="2357"/>
        <v>9.8558709917947102E-2</v>
      </c>
      <c r="S1797" s="13">
        <f t="shared" si="2358"/>
        <v>4.8988276232379523E-2</v>
      </c>
      <c r="T1797" s="13">
        <f t="shared" si="2359"/>
        <v>5.5077991727369477E-2</v>
      </c>
      <c r="U1797" s="13">
        <f t="shared" si="2360"/>
        <v>9.8267200087998399E-2</v>
      </c>
      <c r="V1797" s="13">
        <f t="shared" si="2361"/>
        <v>9.6539996252868448E-3</v>
      </c>
      <c r="W1797" s="13">
        <f t="shared" si="2362"/>
        <v>1.0290260195343591E-2</v>
      </c>
      <c r="X1797" s="13">
        <f t="shared" si="2363"/>
        <v>1.8305028674531425E-2</v>
      </c>
      <c r="Y1797" s="13">
        <f t="shared" si="2364"/>
        <v>1.6281127416342734E-2</v>
      </c>
      <c r="Z1797" s="13">
        <f t="shared" si="2365"/>
        <v>5.8441023418410822E-2</v>
      </c>
      <c r="AA1797" s="13">
        <f t="shared" si="2366"/>
        <v>5.8268170782525955E-2</v>
      </c>
      <c r="AB1797" s="13">
        <f t="shared" si="2367"/>
        <v>2.9047914698838242E-2</v>
      </c>
      <c r="AC1797" s="13">
        <f t="shared" si="2368"/>
        <v>1.07015066077551E-3</v>
      </c>
      <c r="AD1797" s="13">
        <f t="shared" si="2369"/>
        <v>2.564956101838291E-3</v>
      </c>
      <c r="AE1797" s="13">
        <f t="shared" si="2370"/>
        <v>4.5627218458781206E-3</v>
      </c>
      <c r="AF1797" s="13">
        <f t="shared" si="2371"/>
        <v>4.0582430685525148E-3</v>
      </c>
      <c r="AG1797" s="13">
        <f t="shared" si="2372"/>
        <v>2.4063614307079494E-3</v>
      </c>
      <c r="AH1797" s="13">
        <f t="shared" si="2373"/>
        <v>2.598973663287563E-2</v>
      </c>
      <c r="AI1797" s="13">
        <f t="shared" si="2374"/>
        <v>2.5912866067985235E-2</v>
      </c>
      <c r="AJ1797" s="13">
        <f t="shared" si="2375"/>
        <v>1.2918111432648349E-2</v>
      </c>
      <c r="AK1797" s="13">
        <f t="shared" si="2376"/>
        <v>4.293301058722423E-3</v>
      </c>
      <c r="AL1797" s="13">
        <f t="shared" si="2377"/>
        <v>7.5921109174842066E-5</v>
      </c>
      <c r="AM1797" s="13">
        <f t="shared" si="2378"/>
        <v>5.1147393200685236E-4</v>
      </c>
      <c r="AN1797" s="13">
        <f t="shared" si="2379"/>
        <v>9.09845311384583E-4</v>
      </c>
      <c r="AO1797" s="13">
        <f t="shared" si="2380"/>
        <v>8.0924797809384574E-4</v>
      </c>
      <c r="AP1797" s="13">
        <f t="shared" si="2381"/>
        <v>4.798488137523009E-4</v>
      </c>
      <c r="AQ1797" s="13">
        <f t="shared" si="2382"/>
        <v>2.133970892968872E-4</v>
      </c>
      <c r="AR1797" s="13">
        <f t="shared" si="2383"/>
        <v>9.2464692879891362E-3</v>
      </c>
      <c r="AS1797" s="13">
        <f t="shared" si="2384"/>
        <v>9.2191207493159781E-3</v>
      </c>
      <c r="AT1797" s="13">
        <f t="shared" si="2385"/>
        <v>4.5959265500870958E-3</v>
      </c>
      <c r="AU1797" s="13">
        <f t="shared" si="2386"/>
        <v>1.5274443502190952E-3</v>
      </c>
      <c r="AV1797" s="13">
        <f t="shared" si="2387"/>
        <v>3.8073164642481378E-4</v>
      </c>
      <c r="AW1797" s="13">
        <f t="shared" si="2388"/>
        <v>3.7403967637507778E-6</v>
      </c>
      <c r="AX1797" s="13">
        <f t="shared" si="2389"/>
        <v>8.4993521895319107E-5</v>
      </c>
      <c r="AY1797" s="13">
        <f t="shared" si="2390"/>
        <v>1.5119237277860518E-4</v>
      </c>
      <c r="AZ1797" s="13">
        <f t="shared" si="2391"/>
        <v>1.3447574048395592E-4</v>
      </c>
      <c r="BA1797" s="13">
        <f t="shared" si="2392"/>
        <v>7.973825860112981E-5</v>
      </c>
      <c r="BB1797" s="13">
        <f t="shared" si="2393"/>
        <v>3.5460986467848674E-5</v>
      </c>
      <c r="BC1797" s="13">
        <f t="shared" si="2394"/>
        <v>1.2616092534081288E-5</v>
      </c>
      <c r="BD1797" s="13">
        <f t="shared" si="2395"/>
        <v>2.7413768333963843E-3</v>
      </c>
      <c r="BE1797" s="13">
        <f t="shared" si="2396"/>
        <v>2.7332685871014196E-3</v>
      </c>
      <c r="BF1797" s="13">
        <f t="shared" si="2397"/>
        <v>1.3625921613957058E-3</v>
      </c>
      <c r="BG1797" s="13">
        <f t="shared" si="2398"/>
        <v>4.5285399492236332E-4</v>
      </c>
      <c r="BH1797" s="13">
        <f t="shared" si="2399"/>
        <v>1.1287864402530573E-4</v>
      </c>
      <c r="BI1797" s="13">
        <f t="shared" si="2400"/>
        <v>2.2508955945814009E-5</v>
      </c>
      <c r="BJ1797" s="14">
        <f t="shared" si="2401"/>
        <v>0.21003975678708514</v>
      </c>
      <c r="BK1797" s="14">
        <f t="shared" si="2402"/>
        <v>0.23271496353317672</v>
      </c>
      <c r="BL1797" s="14">
        <f t="shared" si="2403"/>
        <v>0.49646169113780886</v>
      </c>
      <c r="BM1797" s="14">
        <f t="shared" si="2404"/>
        <v>0.52229456452306822</v>
      </c>
      <c r="BN1797" s="14">
        <f t="shared" si="2405"/>
        <v>0.47521541837739856</v>
      </c>
    </row>
    <row r="1798" spans="1:66" x14ac:dyDescent="0.25">
      <c r="A1798" t="s">
        <v>351</v>
      </c>
      <c r="B1798" t="s">
        <v>412</v>
      </c>
      <c r="C1798" t="s">
        <v>155</v>
      </c>
      <c r="D1798" s="7" t="s">
        <v>417</v>
      </c>
      <c r="E1798" s="10">
        <f>VLOOKUP(A1798,home!$A$2:$E$405,3,FALSE)</f>
        <v>1.3231999999999999</v>
      </c>
      <c r="F1798" s="10">
        <f>VLOOKUP(B1798,home!$B$2:$E$405,3,FALSE)</f>
        <v>1.5115000000000001</v>
      </c>
      <c r="G1798" s="10">
        <f>VLOOKUP(C1798,away!$B$2:$E$405,4,FALSE)</f>
        <v>1.4611000000000001</v>
      </c>
      <c r="H1798" s="10">
        <f>VLOOKUP(A1798,away!$A$2:$E$405,3,FALSE)</f>
        <v>1.1951000000000001</v>
      </c>
      <c r="I1798" s="10">
        <f>VLOOKUP(C1798,away!$B$2:$E$405,3,FALSE)</f>
        <v>0.61360000000000003</v>
      </c>
      <c r="J1798" s="10">
        <f>VLOOKUP(B1798,home!$B$2:$E$405,4,FALSE)</f>
        <v>0.83679999999999999</v>
      </c>
      <c r="K1798" s="12">
        <f t="shared" si="2350"/>
        <v>2.9222245464800003</v>
      </c>
      <c r="L1798" s="12">
        <f t="shared" si="2351"/>
        <v>0.61363661964799998</v>
      </c>
      <c r="M1798" s="13">
        <f t="shared" si="2352"/>
        <v>2.9133657264610913E-2</v>
      </c>
      <c r="N1798" s="13">
        <f t="shared" si="2353"/>
        <v>8.5135088387381402E-2</v>
      </c>
      <c r="O1798" s="13">
        <f t="shared" si="2354"/>
        <v>1.7877478961839239E-2</v>
      </c>
      <c r="P1798" s="13">
        <f t="shared" si="2355"/>
        <v>5.2242007851466425E-2</v>
      </c>
      <c r="Q1798" s="13">
        <f t="shared" si="2356"/>
        <v>0.12439192252617517</v>
      </c>
      <c r="R1798" s="13">
        <f t="shared" si="2357"/>
        <v>5.4851378789856336E-3</v>
      </c>
      <c r="S1798" s="13">
        <f t="shared" si="2358"/>
        <v>2.3419883054537679E-2</v>
      </c>
      <c r="T1798" s="13">
        <f t="shared" si="2359"/>
        <v>7.6331438850478037E-2</v>
      </c>
      <c r="U1798" s="13">
        <f t="shared" si="2360"/>
        <v>1.6028804550799063E-2</v>
      </c>
      <c r="V1798" s="13">
        <f t="shared" si="2361"/>
        <v>4.66623993343255E-3</v>
      </c>
      <c r="W1798" s="13">
        <f t="shared" si="2362"/>
        <v>0.12116704312994253</v>
      </c>
      <c r="X1798" s="13">
        <f t="shared" si="2363"/>
        <v>7.435253475900136E-2</v>
      </c>
      <c r="Y1798" s="13">
        <f t="shared" si="2364"/>
        <v>2.2812719045887005E-2</v>
      </c>
      <c r="Z1798" s="13">
        <f t="shared" si="2365"/>
        <v>1.1219604887879816E-3</v>
      </c>
      <c r="AA1798" s="13">
        <f t="shared" si="2366"/>
        <v>3.2786204805169391E-3</v>
      </c>
      <c r="AB1798" s="13">
        <f t="shared" si="2367"/>
        <v>4.7904326233793263E-3</v>
      </c>
      <c r="AC1798" s="13">
        <f t="shared" si="2368"/>
        <v>5.2296417212808403E-4</v>
      </c>
      <c r="AD1798" s="13">
        <f t="shared" si="2369"/>
        <v>8.8519326914679744E-2</v>
      </c>
      <c r="AE1798" s="13">
        <f t="shared" si="2370"/>
        <v>5.43187005414403E-2</v>
      </c>
      <c r="AF1798" s="13">
        <f t="shared" si="2371"/>
        <v>1.6665971891960705E-2</v>
      </c>
      <c r="AG1798" s="13">
        <f t="shared" si="2372"/>
        <v>3.4089502183104504E-3</v>
      </c>
      <c r="AH1798" s="13">
        <f t="shared" si="2373"/>
        <v>1.7211901042961869E-4</v>
      </c>
      <c r="AI1798" s="13">
        <f t="shared" si="2374"/>
        <v>5.0297039719327896E-4</v>
      </c>
      <c r="AJ1798" s="13">
        <f t="shared" si="2375"/>
        <v>7.3489622041549756E-4</v>
      </c>
      <c r="AK1798" s="13">
        <f t="shared" si="2376"/>
        <v>7.1584392480451462E-4</v>
      </c>
      <c r="AL1798" s="13">
        <f t="shared" si="2377"/>
        <v>3.7510839285581719E-5</v>
      </c>
      <c r="AM1798" s="13">
        <f t="shared" si="2378"/>
        <v>5.1734669989592981E-2</v>
      </c>
      <c r="AN1798" s="13">
        <f t="shared" si="2379"/>
        <v>3.174628801101867E-2</v>
      </c>
      <c r="AO1798" s="13">
        <f t="shared" si="2380"/>
        <v>9.7403424307266617E-3</v>
      </c>
      <c r="AP1798" s="13">
        <f t="shared" si="2381"/>
        <v>1.9923436011350312E-3</v>
      </c>
      <c r="AQ1798" s="13">
        <f t="shared" si="2382"/>
        <v>3.0564374814445587E-4</v>
      </c>
      <c r="AR1798" s="13">
        <f t="shared" si="2383"/>
        <v>2.1123705547438017E-5</v>
      </c>
      <c r="AS1798" s="13">
        <f t="shared" si="2384"/>
        <v>6.1728210863339121E-5</v>
      </c>
      <c r="AT1798" s="13">
        <f t="shared" si="2385"/>
        <v>9.0191846497571506E-5</v>
      </c>
      <c r="AU1798" s="13">
        <f t="shared" si="2386"/>
        <v>8.7853609242519892E-5</v>
      </c>
      <c r="AV1798" s="13">
        <f t="shared" si="2387"/>
        <v>6.4181993356338471E-5</v>
      </c>
      <c r="AW1798" s="13">
        <f t="shared" si="2388"/>
        <v>1.8684399042829387E-6</v>
      </c>
      <c r="AX1798" s="13">
        <f t="shared" si="2389"/>
        <v>2.5196720424605159E-2</v>
      </c>
      <c r="AY1798" s="13">
        <f t="shared" si="2390"/>
        <v>1.546163034757043E-2</v>
      </c>
      <c r="AZ1798" s="13">
        <f t="shared" si="2391"/>
        <v>4.7439112903650245E-3</v>
      </c>
      <c r="BA1798" s="13">
        <f t="shared" si="2392"/>
        <v>9.7034589604319185E-4</v>
      </c>
      <c r="BB1798" s="13">
        <f t="shared" si="2393"/>
        <v>1.4885994388431345E-4</v>
      </c>
      <c r="BC1798" s="13">
        <f t="shared" si="2394"/>
        <v>1.8269182553232219E-5</v>
      </c>
      <c r="BD1798" s="13">
        <f t="shared" si="2395"/>
        <v>2.1603798777615943E-6</v>
      </c>
      <c r="BE1798" s="13">
        <f t="shared" si="2396"/>
        <v>6.3131151085163936E-6</v>
      </c>
      <c r="BF1798" s="13">
        <f t="shared" si="2397"/>
        <v>9.2241699674301789E-6</v>
      </c>
      <c r="BG1798" s="13">
        <f t="shared" si="2398"/>
        <v>8.9850319665760312E-6</v>
      </c>
      <c r="BH1798" s="13">
        <f t="shared" si="2399"/>
        <v>6.5640702409089866E-6</v>
      </c>
      <c r="BI1798" s="13">
        <f t="shared" si="2400"/>
        <v>3.8363374365606264E-6</v>
      </c>
      <c r="BJ1798" s="14">
        <f t="shared" si="2401"/>
        <v>0.80916272113089582</v>
      </c>
      <c r="BK1798" s="14">
        <f t="shared" si="2402"/>
        <v>0.12548389346303168</v>
      </c>
      <c r="BL1798" s="14">
        <f t="shared" si="2403"/>
        <v>4.9948466518468071E-2</v>
      </c>
      <c r="BM1798" s="14">
        <f t="shared" si="2404"/>
        <v>0.65599198682305848</v>
      </c>
      <c r="BN1798" s="14">
        <f t="shared" si="2405"/>
        <v>0.31426529287045879</v>
      </c>
    </row>
    <row r="1799" spans="1:66" x14ac:dyDescent="0.25">
      <c r="A1799" t="s">
        <v>342</v>
      </c>
      <c r="B1799" t="s">
        <v>413</v>
      </c>
      <c r="C1799" t="s">
        <v>414</v>
      </c>
      <c r="D1799" s="7" t="s">
        <v>417</v>
      </c>
      <c r="E1799" s="10">
        <f>VLOOKUP(A1799,home!$A$2:$E$405,3,FALSE)</f>
        <v>1.3548</v>
      </c>
      <c r="F1799" s="10">
        <f>VLOOKUP(B1799,home!$B$2:$E$405,3,FALSE)</f>
        <v>0</v>
      </c>
      <c r="G1799" s="10">
        <f>VLOOKUP(C1799,away!$B$2:$E$405,4,FALSE)</f>
        <v>0</v>
      </c>
      <c r="H1799" s="10">
        <f>VLOOKUP(A1799,away!$A$2:$E$405,3,FALSE)</f>
        <v>1.1719999999999999</v>
      </c>
      <c r="I1799" s="10">
        <f>VLOOKUP(C1799,away!$B$2:$E$405,3,FALSE)</f>
        <v>0</v>
      </c>
      <c r="J1799" s="10">
        <f>VLOOKUP(B1799,home!$B$2:$E$405,4,FALSE)</f>
        <v>0.85319999999999996</v>
      </c>
      <c r="K1799" s="12">
        <f t="shared" si="2350"/>
        <v>0</v>
      </c>
      <c r="L1799" s="12">
        <f t="shared" si="2351"/>
        <v>0</v>
      </c>
      <c r="M1799" s="13">
        <f t="shared" si="2352"/>
        <v>1</v>
      </c>
      <c r="N1799" s="13">
        <f t="shared" si="2353"/>
        <v>0</v>
      </c>
      <c r="O1799" s="13">
        <f t="shared" si="2354"/>
        <v>0</v>
      </c>
      <c r="P1799" s="13">
        <f t="shared" si="2355"/>
        <v>0</v>
      </c>
      <c r="Q1799" s="13">
        <f t="shared" si="2356"/>
        <v>0</v>
      </c>
      <c r="R1799" s="13">
        <f t="shared" si="2357"/>
        <v>0</v>
      </c>
      <c r="S1799" s="13">
        <f t="shared" si="2358"/>
        <v>0</v>
      </c>
      <c r="T1799" s="13">
        <f t="shared" si="2359"/>
        <v>0</v>
      </c>
      <c r="U1799" s="13">
        <f t="shared" si="2360"/>
        <v>0</v>
      </c>
      <c r="V1799" s="13">
        <f t="shared" si="2361"/>
        <v>0</v>
      </c>
      <c r="W1799" s="13">
        <f t="shared" si="2362"/>
        <v>0</v>
      </c>
      <c r="X1799" s="13">
        <f t="shared" si="2363"/>
        <v>0</v>
      </c>
      <c r="Y1799" s="13">
        <f t="shared" si="2364"/>
        <v>0</v>
      </c>
      <c r="Z1799" s="13">
        <f t="shared" si="2365"/>
        <v>0</v>
      </c>
      <c r="AA1799" s="13">
        <f t="shared" si="2366"/>
        <v>0</v>
      </c>
      <c r="AB1799" s="13">
        <f t="shared" si="2367"/>
        <v>0</v>
      </c>
      <c r="AC1799" s="13">
        <f t="shared" si="2368"/>
        <v>0</v>
      </c>
      <c r="AD1799" s="13">
        <f t="shared" si="2369"/>
        <v>0</v>
      </c>
      <c r="AE1799" s="13">
        <f t="shared" si="2370"/>
        <v>0</v>
      </c>
      <c r="AF1799" s="13">
        <f t="shared" si="2371"/>
        <v>0</v>
      </c>
      <c r="AG1799" s="13">
        <f t="shared" si="2372"/>
        <v>0</v>
      </c>
      <c r="AH1799" s="13">
        <f t="shared" si="2373"/>
        <v>0</v>
      </c>
      <c r="AI1799" s="13">
        <f t="shared" si="2374"/>
        <v>0</v>
      </c>
      <c r="AJ1799" s="13">
        <f t="shared" si="2375"/>
        <v>0</v>
      </c>
      <c r="AK1799" s="13">
        <f t="shared" si="2376"/>
        <v>0</v>
      </c>
      <c r="AL1799" s="13">
        <f t="shared" si="2377"/>
        <v>0</v>
      </c>
      <c r="AM1799" s="13">
        <f t="shared" si="2378"/>
        <v>0</v>
      </c>
      <c r="AN1799" s="13">
        <f t="shared" si="2379"/>
        <v>0</v>
      </c>
      <c r="AO1799" s="13">
        <f t="shared" si="2380"/>
        <v>0</v>
      </c>
      <c r="AP1799" s="13">
        <f t="shared" si="2381"/>
        <v>0</v>
      </c>
      <c r="AQ1799" s="13">
        <f t="shared" si="2382"/>
        <v>0</v>
      </c>
      <c r="AR1799" s="13">
        <f t="shared" si="2383"/>
        <v>0</v>
      </c>
      <c r="AS1799" s="13">
        <f t="shared" si="2384"/>
        <v>0</v>
      </c>
      <c r="AT1799" s="13">
        <f t="shared" si="2385"/>
        <v>0</v>
      </c>
      <c r="AU1799" s="13">
        <f t="shared" si="2386"/>
        <v>0</v>
      </c>
      <c r="AV1799" s="13">
        <f t="shared" si="2387"/>
        <v>0</v>
      </c>
      <c r="AW1799" s="13">
        <f t="shared" si="2388"/>
        <v>0</v>
      </c>
      <c r="AX1799" s="13">
        <f t="shared" si="2389"/>
        <v>0</v>
      </c>
      <c r="AY1799" s="13">
        <f t="shared" si="2390"/>
        <v>0</v>
      </c>
      <c r="AZ1799" s="13">
        <f t="shared" si="2391"/>
        <v>0</v>
      </c>
      <c r="BA1799" s="13">
        <f t="shared" si="2392"/>
        <v>0</v>
      </c>
      <c r="BB1799" s="13">
        <f t="shared" si="2393"/>
        <v>0</v>
      </c>
      <c r="BC1799" s="13">
        <f t="shared" si="2394"/>
        <v>0</v>
      </c>
      <c r="BD1799" s="13">
        <f t="shared" si="2395"/>
        <v>0</v>
      </c>
      <c r="BE1799" s="13">
        <f t="shared" si="2396"/>
        <v>0</v>
      </c>
      <c r="BF1799" s="13">
        <f t="shared" si="2397"/>
        <v>0</v>
      </c>
      <c r="BG1799" s="13">
        <f t="shared" si="2398"/>
        <v>0</v>
      </c>
      <c r="BH1799" s="13">
        <f t="shared" si="2399"/>
        <v>0</v>
      </c>
      <c r="BI1799" s="13">
        <f t="shared" si="2400"/>
        <v>0</v>
      </c>
      <c r="BJ1799" s="14">
        <f t="shared" si="2401"/>
        <v>0</v>
      </c>
      <c r="BK1799" s="14">
        <f t="shared" si="2402"/>
        <v>1</v>
      </c>
      <c r="BL1799" s="14">
        <f t="shared" si="2403"/>
        <v>0</v>
      </c>
      <c r="BM1799" s="14">
        <f t="shared" si="2404"/>
        <v>0</v>
      </c>
      <c r="BN1799" s="14">
        <f t="shared" si="2405"/>
        <v>1</v>
      </c>
    </row>
    <row r="1800" spans="1:66" x14ac:dyDescent="0.25">
      <c r="A1800" t="s">
        <v>342</v>
      </c>
      <c r="B1800" t="s">
        <v>415</v>
      </c>
      <c r="C1800" t="s">
        <v>416</v>
      </c>
      <c r="D1800" s="7" t="s">
        <v>417</v>
      </c>
      <c r="E1800" s="10">
        <f>VLOOKUP(A1800,home!$A$2:$E$405,3,FALSE)</f>
        <v>1.3548</v>
      </c>
      <c r="F1800" s="10">
        <f>VLOOKUP(B1800,home!$B$2:$E$405,3,FALSE)</f>
        <v>0</v>
      </c>
      <c r="G1800" s="10">
        <f>VLOOKUP(C1800,away!$B$2:$E$405,4,FALSE)</f>
        <v>0.246</v>
      </c>
      <c r="H1800" s="10">
        <f>VLOOKUP(A1800,away!$A$2:$E$405,3,FALSE)</f>
        <v>1.1719999999999999</v>
      </c>
      <c r="I1800" s="10">
        <f>VLOOKUP(C1800,away!$B$2:$E$405,3,FALSE)</f>
        <v>1.9908999999999999</v>
      </c>
      <c r="J1800" s="10">
        <f>VLOOKUP(B1800,home!$B$2:$E$405,4,FALSE)</f>
        <v>2.5596999999999999</v>
      </c>
      <c r="K1800" s="12">
        <f t="shared" si="2350"/>
        <v>0</v>
      </c>
      <c r="L1800" s="12">
        <f t="shared" si="2351"/>
        <v>5.972637087559999</v>
      </c>
      <c r="M1800" s="13">
        <f t="shared" si="2352"/>
        <v>2.5475145343120506E-3</v>
      </c>
      <c r="N1800" s="13">
        <f t="shared" si="2353"/>
        <v>0</v>
      </c>
      <c r="O1800" s="13">
        <f t="shared" si="2354"/>
        <v>1.5215379788730292E-2</v>
      </c>
      <c r="P1800" s="13">
        <f t="shared" si="2355"/>
        <v>0</v>
      </c>
      <c r="Q1800" s="13">
        <f t="shared" si="2356"/>
        <v>0</v>
      </c>
      <c r="R1800" s="13">
        <f t="shared" si="2357"/>
        <v>4.5437970813740701E-2</v>
      </c>
      <c r="S1800" s="13">
        <f t="shared" si="2358"/>
        <v>0</v>
      </c>
      <c r="T1800" s="13">
        <f t="shared" si="2359"/>
        <v>0</v>
      </c>
      <c r="U1800" s="13">
        <f t="shared" si="2360"/>
        <v>0</v>
      </c>
      <c r="V1800" s="13">
        <f t="shared" si="2361"/>
        <v>0</v>
      </c>
      <c r="W1800" s="13">
        <f t="shared" si="2362"/>
        <v>0</v>
      </c>
      <c r="X1800" s="13">
        <f t="shared" si="2363"/>
        <v>0</v>
      </c>
      <c r="Y1800" s="13">
        <f t="shared" si="2364"/>
        <v>0</v>
      </c>
      <c r="Z1800" s="13">
        <f t="shared" si="2365"/>
        <v>9.046150322187213E-2</v>
      </c>
      <c r="AA1800" s="13">
        <f t="shared" si="2366"/>
        <v>0</v>
      </c>
      <c r="AB1800" s="13">
        <f t="shared" si="2367"/>
        <v>0</v>
      </c>
      <c r="AC1800" s="13">
        <f t="shared" si="2368"/>
        <v>0</v>
      </c>
      <c r="AD1800" s="13">
        <f t="shared" si="2369"/>
        <v>0</v>
      </c>
      <c r="AE1800" s="13">
        <f t="shared" si="2370"/>
        <v>0</v>
      </c>
      <c r="AF1800" s="13">
        <f t="shared" si="2371"/>
        <v>0</v>
      </c>
      <c r="AG1800" s="13">
        <f t="shared" si="2372"/>
        <v>0</v>
      </c>
      <c r="AH1800" s="13">
        <f t="shared" si="2373"/>
        <v>0.13507343228484547</v>
      </c>
      <c r="AI1800" s="13">
        <f t="shared" si="2374"/>
        <v>0</v>
      </c>
      <c r="AJ1800" s="13">
        <f t="shared" si="2375"/>
        <v>0</v>
      </c>
      <c r="AK1800" s="13">
        <f t="shared" si="2376"/>
        <v>0</v>
      </c>
      <c r="AL1800" s="13">
        <f t="shared" si="2377"/>
        <v>0</v>
      </c>
      <c r="AM1800" s="13">
        <f t="shared" si="2378"/>
        <v>0</v>
      </c>
      <c r="AN1800" s="13">
        <f t="shared" si="2379"/>
        <v>0</v>
      </c>
      <c r="AO1800" s="13">
        <f t="shared" si="2380"/>
        <v>0</v>
      </c>
      <c r="AP1800" s="13">
        <f t="shared" si="2381"/>
        <v>0</v>
      </c>
      <c r="AQ1800" s="13">
        <f t="shared" si="2382"/>
        <v>0</v>
      </c>
      <c r="AR1800" s="13">
        <f t="shared" si="2383"/>
        <v>0.16134891824169845</v>
      </c>
      <c r="AS1800" s="13">
        <f t="shared" si="2384"/>
        <v>0</v>
      </c>
      <c r="AT1800" s="13">
        <f t="shared" si="2385"/>
        <v>0</v>
      </c>
      <c r="AU1800" s="13">
        <f t="shared" si="2386"/>
        <v>0</v>
      </c>
      <c r="AV1800" s="13">
        <f t="shared" si="2387"/>
        <v>0</v>
      </c>
      <c r="AW1800" s="13">
        <f t="shared" si="2388"/>
        <v>0</v>
      </c>
      <c r="AX1800" s="13">
        <f t="shared" si="2389"/>
        <v>0</v>
      </c>
      <c r="AY1800" s="13">
        <f t="shared" si="2390"/>
        <v>0</v>
      </c>
      <c r="AZ1800" s="13">
        <f t="shared" si="2391"/>
        <v>0</v>
      </c>
      <c r="BA1800" s="13">
        <f t="shared" si="2392"/>
        <v>0</v>
      </c>
      <c r="BB1800" s="13">
        <f t="shared" si="2393"/>
        <v>0</v>
      </c>
      <c r="BC1800" s="13">
        <f t="shared" si="2394"/>
        <v>0</v>
      </c>
      <c r="BD1800" s="13">
        <f t="shared" si="2395"/>
        <v>0.16061308885467568</v>
      </c>
      <c r="BE1800" s="13">
        <f t="shared" si="2396"/>
        <v>0</v>
      </c>
      <c r="BF1800" s="13">
        <f t="shared" si="2397"/>
        <v>0</v>
      </c>
      <c r="BG1800" s="13">
        <f t="shared" si="2398"/>
        <v>0</v>
      </c>
      <c r="BH1800" s="13">
        <f t="shared" si="2399"/>
        <v>0</v>
      </c>
      <c r="BI1800" s="13">
        <f t="shared" si="2400"/>
        <v>0</v>
      </c>
      <c r="BJ1800" s="14">
        <f t="shared" si="2401"/>
        <v>0</v>
      </c>
      <c r="BK1800" s="14">
        <f t="shared" si="2402"/>
        <v>2.5475145343120506E-3</v>
      </c>
      <c r="BL1800" s="14">
        <f t="shared" si="2403"/>
        <v>0.51768878998369061</v>
      </c>
      <c r="BM1800" s="14">
        <f t="shared" si="2404"/>
        <v>0.54749694260309179</v>
      </c>
      <c r="BN1800" s="14">
        <f t="shared" si="2405"/>
        <v>6.3200865136783052E-2</v>
      </c>
    </row>
    <row r="1801" spans="1:66" x14ac:dyDescent="0.25">
      <c r="A1801" t="s">
        <v>343</v>
      </c>
      <c r="B1801" t="s">
        <v>184</v>
      </c>
      <c r="C1801" t="s">
        <v>192</v>
      </c>
      <c r="D1801" s="7" t="s">
        <v>417</v>
      </c>
      <c r="E1801" s="10">
        <f>VLOOKUP(A1801,home!$A$2:$E$405,3,FALSE)</f>
        <v>1.3052999999999999</v>
      </c>
      <c r="F1801" s="10">
        <f>VLOOKUP(B1801,home!$B$2:$E$405,3,FALSE)</f>
        <v>1.5725</v>
      </c>
      <c r="G1801" s="10">
        <f>VLOOKUP(C1801,away!$B$2:$E$405,4,FALSE)</f>
        <v>0.8468</v>
      </c>
      <c r="H1801" s="10">
        <f>VLOOKUP(A1801,away!$A$2:$E$405,3,FALSE)</f>
        <v>1.1211</v>
      </c>
      <c r="I1801" s="10">
        <f>VLOOKUP(C1801,away!$B$2:$E$405,3,FALSE)</f>
        <v>0.79810000000000003</v>
      </c>
      <c r="J1801" s="10">
        <f>VLOOKUP(B1801,home!$B$2:$E$405,4,FALSE)</f>
        <v>0.65720000000000001</v>
      </c>
      <c r="K1801" s="12">
        <f t="shared" si="2350"/>
        <v>1.7381283428999998</v>
      </c>
      <c r="L1801" s="12">
        <f t="shared" si="2351"/>
        <v>0.58802964085200005</v>
      </c>
      <c r="M1801" s="13">
        <f t="shared" si="2352"/>
        <v>9.7670277946824785E-2</v>
      </c>
      <c r="N1801" s="13">
        <f t="shared" si="2353"/>
        <v>0.16976347835829694</v>
      </c>
      <c r="O1801" s="13">
        <f t="shared" si="2354"/>
        <v>5.7433018462986402E-2</v>
      </c>
      <c r="P1801" s="13">
        <f t="shared" si="2355"/>
        <v>9.9825957208815652E-2</v>
      </c>
      <c r="Q1801" s="13">
        <f t="shared" si="2356"/>
        <v>0.14753535666192336</v>
      </c>
      <c r="R1801" s="13">
        <f t="shared" si="2357"/>
        <v>1.6886158609918087E-2</v>
      </c>
      <c r="S1801" s="13">
        <f t="shared" si="2358"/>
        <v>2.5507303608989722E-2</v>
      </c>
      <c r="T1801" s="13">
        <f t="shared" si="2359"/>
        <v>8.6755162790882537E-2</v>
      </c>
      <c r="U1801" s="13">
        <f t="shared" si="2360"/>
        <v>2.9350310882603488E-2</v>
      </c>
      <c r="V1801" s="13">
        <f t="shared" si="2361"/>
        <v>2.896697214467241E-3</v>
      </c>
      <c r="W1801" s="13">
        <f t="shared" si="2362"/>
        <v>8.5478461664649771E-2</v>
      </c>
      <c r="X1801" s="13">
        <f t="shared" si="2363"/>
        <v>5.0263869113245457E-2</v>
      </c>
      <c r="Y1801" s="13">
        <f t="shared" si="2364"/>
        <v>1.477832245124683E-2</v>
      </c>
      <c r="Z1801" s="13">
        <f t="shared" si="2365"/>
        <v>3.3098539275866808E-3</v>
      </c>
      <c r="AA1801" s="13">
        <f t="shared" si="2366"/>
        <v>5.7529509223972937E-3</v>
      </c>
      <c r="AB1801" s="13">
        <f t="shared" si="2367"/>
        <v>4.9996835267657174E-3</v>
      </c>
      <c r="AC1801" s="13">
        <f t="shared" si="2368"/>
        <v>1.8503938599400126E-4</v>
      </c>
      <c r="AD1801" s="13">
        <f t="shared" si="2369"/>
        <v>3.714313423170474E-2</v>
      </c>
      <c r="AE1801" s="13">
        <f t="shared" si="2370"/>
        <v>2.1841263882386969E-2</v>
      </c>
      <c r="AF1801" s="13">
        <f t="shared" si="2371"/>
        <v>6.4216552782568829E-3</v>
      </c>
      <c r="AG1801" s="13">
        <f t="shared" si="2372"/>
        <v>1.2587078823162487E-3</v>
      </c>
      <c r="AH1801" s="13">
        <f t="shared" si="2373"/>
        <v>4.8657305407784427E-4</v>
      </c>
      <c r="AI1801" s="13">
        <f t="shared" si="2374"/>
        <v>8.4572641618411548E-4</v>
      </c>
      <c r="AJ1801" s="13">
        <f t="shared" si="2375"/>
        <v>7.3499052715442627E-4</v>
      </c>
      <c r="AK1801" s="13">
        <f t="shared" si="2376"/>
        <v>4.2583595567004007E-4</v>
      </c>
      <c r="AL1801" s="13">
        <f t="shared" si="2377"/>
        <v>7.5649355019709752E-6</v>
      </c>
      <c r="AM1801" s="13">
        <f t="shared" si="2378"/>
        <v>1.291190687045304E-2</v>
      </c>
      <c r="AN1801" s="13">
        <f t="shared" si="2379"/>
        <v>7.5925839597469737E-3</v>
      </c>
      <c r="AO1801" s="13">
        <f t="shared" si="2380"/>
        <v>2.2323322094943343E-3</v>
      </c>
      <c r="AP1801" s="13">
        <f t="shared" si="2381"/>
        <v>4.3755916913710175E-4</v>
      </c>
      <c r="AQ1801" s="13">
        <f t="shared" si="2382"/>
        <v>6.4324440269797347E-5</v>
      </c>
      <c r="AR1801" s="13">
        <f t="shared" si="2383"/>
        <v>5.7223875647531126E-5</v>
      </c>
      <c r="AS1801" s="13">
        <f t="shared" si="2384"/>
        <v>9.9462440153558936E-5</v>
      </c>
      <c r="AT1801" s="13">
        <f t="shared" si="2385"/>
        <v>8.6439243142447911E-5</v>
      </c>
      <c r="AU1801" s="13">
        <f t="shared" si="2386"/>
        <v>5.0080832814904389E-5</v>
      </c>
      <c r="AV1801" s="13">
        <f t="shared" si="2387"/>
        <v>2.1761728737905439E-5</v>
      </c>
      <c r="AW1801" s="13">
        <f t="shared" si="2388"/>
        <v>2.1477503004728211E-7</v>
      </c>
      <c r="AX1801" s="13">
        <f t="shared" si="2389"/>
        <v>3.7404252154032785E-3</v>
      </c>
      <c r="AY1801" s="13">
        <f t="shared" si="2390"/>
        <v>2.199480896047355E-3</v>
      </c>
      <c r="AZ1801" s="13">
        <f t="shared" si="2391"/>
        <v>6.4667998068178051E-4</v>
      </c>
      <c r="BA1801" s="13">
        <f t="shared" si="2392"/>
        <v>1.2675566559549527E-4</v>
      </c>
      <c r="BB1801" s="13">
        <f t="shared" si="2393"/>
        <v>1.863402212901882E-5</v>
      </c>
      <c r="BC1801" s="13">
        <f t="shared" si="2394"/>
        <v>2.1914714680310318E-6</v>
      </c>
      <c r="BD1801" s="13">
        <f t="shared" si="2395"/>
        <v>5.6082225075295383E-6</v>
      </c>
      <c r="BE1801" s="13">
        <f t="shared" si="2396"/>
        <v>9.7478104936267975E-6</v>
      </c>
      <c r="BF1801" s="13">
        <f t="shared" si="2397"/>
        <v>8.47147285009539E-6</v>
      </c>
      <c r="BG1801" s="13">
        <f t="shared" si="2398"/>
        <v>4.9081690222862128E-6</v>
      </c>
      <c r="BH1801" s="13">
        <f t="shared" si="2399"/>
        <v>2.1327569223448631E-6</v>
      </c>
      <c r="BI1801" s="13">
        <f t="shared" si="2400"/>
        <v>7.4140105104875597E-7</v>
      </c>
      <c r="BJ1801" s="14">
        <f t="shared" si="2401"/>
        <v>0.65121228621533622</v>
      </c>
      <c r="BK1801" s="14">
        <f t="shared" si="2402"/>
        <v>0.22829232119664075</v>
      </c>
      <c r="BL1801" s="14">
        <f t="shared" si="2403"/>
        <v>0.1172618263111007</v>
      </c>
      <c r="BM1801" s="14">
        <f t="shared" si="2404"/>
        <v>0.40876277428088154</v>
      </c>
      <c r="BN1801" s="14">
        <f t="shared" si="2405"/>
        <v>0.58911424724876515</v>
      </c>
    </row>
    <row r="1802" spans="1:66" x14ac:dyDescent="0.25">
      <c r="A1802" t="s">
        <v>343</v>
      </c>
      <c r="B1802" t="s">
        <v>195</v>
      </c>
      <c r="C1802" t="s">
        <v>180</v>
      </c>
      <c r="D1802" s="7" t="s">
        <v>417</v>
      </c>
      <c r="E1802" s="10">
        <f>VLOOKUP(A1802,home!$A$2:$E$405,3,FALSE)</f>
        <v>1.3052999999999999</v>
      </c>
      <c r="F1802" s="10">
        <f>VLOOKUP(B1802,home!$B$2:$E$405,3,FALSE)</f>
        <v>1.8548</v>
      </c>
      <c r="G1802" s="10">
        <f>VLOOKUP(C1802,away!$B$2:$E$405,4,FALSE)</f>
        <v>0.8468</v>
      </c>
      <c r="H1802" s="10">
        <f>VLOOKUP(A1802,away!$A$2:$E$405,3,FALSE)</f>
        <v>1.1211</v>
      </c>
      <c r="I1802" s="10">
        <f>VLOOKUP(C1802,away!$B$2:$E$405,3,FALSE)</f>
        <v>0.75109999999999999</v>
      </c>
      <c r="J1802" s="10">
        <f>VLOOKUP(B1802,home!$B$2:$E$405,4,FALSE)</f>
        <v>0.56340000000000001</v>
      </c>
      <c r="K1802" s="12">
        <f t="shared" si="2350"/>
        <v>2.0501624485919998</v>
      </c>
      <c r="L1802" s="12">
        <f t="shared" si="2351"/>
        <v>0.47441559551400003</v>
      </c>
      <c r="M1802" s="13">
        <f t="shared" si="2352"/>
        <v>8.0092100991729406E-2</v>
      </c>
      <c r="N1802" s="13">
        <f t="shared" si="2353"/>
        <v>0.16420181788208171</v>
      </c>
      <c r="O1802" s="13">
        <f t="shared" si="2354"/>
        <v>3.7996941787958739E-2</v>
      </c>
      <c r="P1802" s="13">
        <f t="shared" si="2355"/>
        <v>7.789990321500917E-2</v>
      </c>
      <c r="Q1802" s="13">
        <f t="shared" si="2356"/>
        <v>0.16832020050619315</v>
      </c>
      <c r="R1802" s="13">
        <f t="shared" si="2357"/>
        <v>9.0131708830226177E-3</v>
      </c>
      <c r="S1802" s="13">
        <f t="shared" si="2358"/>
        <v>1.8941926999562791E-2</v>
      </c>
      <c r="T1802" s="13">
        <f t="shared" si="2359"/>
        <v>7.985372816018152E-2</v>
      </c>
      <c r="U1802" s="13">
        <f t="shared" si="2360"/>
        <v>1.8478464487115768E-2</v>
      </c>
      <c r="V1802" s="13">
        <f t="shared" si="2361"/>
        <v>2.0470520281589922E-3</v>
      </c>
      <c r="W1802" s="13">
        <f t="shared" si="2362"/>
        <v>0.11502791813909109</v>
      </c>
      <c r="X1802" s="13">
        <f t="shared" si="2363"/>
        <v>5.457103828469255E-2</v>
      </c>
      <c r="Y1802" s="13">
        <f t="shared" si="2364"/>
        <v>1.2944675812824854E-2</v>
      </c>
      <c r="Z1802" s="13">
        <f t="shared" si="2365"/>
        <v>1.4253296106462073E-3</v>
      </c>
      <c r="AA1802" s="13">
        <f t="shared" si="2366"/>
        <v>2.92215724461311E-3</v>
      </c>
      <c r="AB1802" s="13">
        <f t="shared" si="2367"/>
        <v>2.9954485258934329E-3</v>
      </c>
      <c r="AC1802" s="13">
        <f t="shared" si="2368"/>
        <v>1.2443889042670751E-4</v>
      </c>
      <c r="AD1802" s="13">
        <f t="shared" si="2369"/>
        <v>5.8956479577119782E-2</v>
      </c>
      <c r="AE1802" s="13">
        <f t="shared" si="2370"/>
        <v>2.7969873367988261E-2</v>
      </c>
      <c r="AF1802" s="13">
        <f t="shared" si="2371"/>
        <v>6.6346720651626594E-3</v>
      </c>
      <c r="AG1802" s="13">
        <f t="shared" si="2372"/>
        <v>1.0491972996114146E-3</v>
      </c>
      <c r="AH1802" s="13">
        <f t="shared" si="2373"/>
        <v>1.6904964900961455E-4</v>
      </c>
      <c r="AI1802" s="13">
        <f t="shared" si="2374"/>
        <v>3.4657924234716953E-4</v>
      </c>
      <c r="AJ1802" s="13">
        <f t="shared" si="2375"/>
        <v>3.5527187406081661E-4</v>
      </c>
      <c r="AK1802" s="13">
        <f t="shared" si="2376"/>
        <v>2.4278835174679745E-4</v>
      </c>
      <c r="AL1802" s="13">
        <f t="shared" si="2377"/>
        <v>4.8413151361454038E-6</v>
      </c>
      <c r="AM1802" s="13">
        <f t="shared" si="2378"/>
        <v>2.4174072106038415E-2</v>
      </c>
      <c r="AN1802" s="13">
        <f t="shared" si="2379"/>
        <v>1.1468556814184593E-2</v>
      </c>
      <c r="AO1802" s="13">
        <f t="shared" si="2380"/>
        <v>2.7204311053437625E-3</v>
      </c>
      <c r="AP1802" s="13">
        <f t="shared" si="2381"/>
        <v>4.3020498096549026E-4</v>
      </c>
      <c r="AQ1802" s="13">
        <f t="shared" si="2382"/>
        <v>5.1023988059458025E-5</v>
      </c>
      <c r="AR1802" s="13">
        <f t="shared" si="2383"/>
        <v>1.6039957981265804E-5</v>
      </c>
      <c r="AS1802" s="13">
        <f t="shared" si="2384"/>
        <v>3.2884519530184687E-5</v>
      </c>
      <c r="AT1802" s="13">
        <f t="shared" si="2385"/>
        <v>3.3709303540387445E-5</v>
      </c>
      <c r="AU1802" s="13">
        <f t="shared" si="2386"/>
        <v>2.3036516095563896E-5</v>
      </c>
      <c r="AV1802" s="13">
        <f t="shared" si="2387"/>
        <v>1.1807150061377574E-5</v>
      </c>
      <c r="AW1802" s="13">
        <f t="shared" si="2388"/>
        <v>1.308001024477606E-7</v>
      </c>
      <c r="AX1802" s="13">
        <f t="shared" si="2389"/>
        <v>8.2601291435592077E-3</v>
      </c>
      <c r="AY1802" s="13">
        <f t="shared" si="2390"/>
        <v>3.918734086664189E-3</v>
      </c>
      <c r="AZ1802" s="13">
        <f t="shared" si="2391"/>
        <v>9.2955428269290085E-4</v>
      </c>
      <c r="BA1802" s="13">
        <f t="shared" si="2392"/>
        <v>1.4699834952878061E-4</v>
      </c>
      <c r="BB1802" s="13">
        <f t="shared" si="2393"/>
        <v>1.7434577382817894E-5</v>
      </c>
      <c r="BC1802" s="13">
        <f t="shared" si="2394"/>
        <v>1.6542470823208943E-6</v>
      </c>
      <c r="BD1802" s="13">
        <f t="shared" si="2395"/>
        <v>1.2682677029502915E-6</v>
      </c>
      <c r="BE1802" s="13">
        <f t="shared" si="2396"/>
        <v>2.600154819350721E-6</v>
      </c>
      <c r="BF1802" s="13">
        <f t="shared" si="2397"/>
        <v>2.6653698855791819E-6</v>
      </c>
      <c r="BG1802" s="13">
        <f t="shared" si="2398"/>
        <v>1.8214804170074643E-6</v>
      </c>
      <c r="BH1802" s="13">
        <f t="shared" si="2399"/>
        <v>9.3358268794860006E-7</v>
      </c>
      <c r="BI1802" s="13">
        <f t="shared" si="2400"/>
        <v>3.8279923389756046E-7</v>
      </c>
      <c r="BJ1802" s="14">
        <f t="shared" si="2401"/>
        <v>0.74164839477644906</v>
      </c>
      <c r="BK1802" s="14">
        <f t="shared" si="2402"/>
        <v>0.18302899752668741</v>
      </c>
      <c r="BL1802" s="14">
        <f t="shared" si="2403"/>
        <v>7.2647021147723589E-2</v>
      </c>
      <c r="BM1802" s="14">
        <f t="shared" si="2404"/>
        <v>0.45730700450894973</v>
      </c>
      <c r="BN1802" s="14">
        <f t="shared" si="2405"/>
        <v>0.53752413526599485</v>
      </c>
    </row>
    <row r="1803" spans="1:66" x14ac:dyDescent="0.25">
      <c r="A1803" t="s">
        <v>343</v>
      </c>
      <c r="B1803" t="s">
        <v>179</v>
      </c>
      <c r="C1803" t="s">
        <v>189</v>
      </c>
      <c r="D1803" s="7" t="s">
        <v>417</v>
      </c>
      <c r="E1803" s="10">
        <f>VLOOKUP(A1803,home!$A$2:$E$405,3,FALSE)</f>
        <v>1.3052999999999999</v>
      </c>
      <c r="F1803" s="10">
        <f>VLOOKUP(B1803,home!$B$2:$E$405,3,FALSE)</f>
        <v>1.2096</v>
      </c>
      <c r="G1803" s="10">
        <f>VLOOKUP(C1803,away!$B$2:$E$405,4,FALSE)</f>
        <v>1.0484</v>
      </c>
      <c r="H1803" s="10">
        <f>VLOOKUP(A1803,away!$A$2:$E$405,3,FALSE)</f>
        <v>1.1211</v>
      </c>
      <c r="I1803" s="10">
        <f>VLOOKUP(C1803,away!$B$2:$E$405,3,FALSE)</f>
        <v>0.93889999999999996</v>
      </c>
      <c r="J1803" s="10">
        <f>VLOOKUP(B1803,home!$B$2:$E$405,4,FALSE)</f>
        <v>1.2205999999999999</v>
      </c>
      <c r="K1803" s="12">
        <f t="shared" si="2350"/>
        <v>1.6553091985919999</v>
      </c>
      <c r="L1803" s="12">
        <f t="shared" si="2351"/>
        <v>1.2848045242739996</v>
      </c>
      <c r="M1803" s="13">
        <f t="shared" si="2352"/>
        <v>5.2859717038005467E-2</v>
      </c>
      <c r="N1803" s="13">
        <f t="shared" si="2353"/>
        <v>8.7499175847980712E-2</v>
      </c>
      <c r="O1803" s="13">
        <f t="shared" si="2354"/>
        <v>6.7914403602272841E-2</v>
      </c>
      <c r="P1803" s="13">
        <f t="shared" si="2355"/>
        <v>0.11241933699973188</v>
      </c>
      <c r="Q1803" s="13">
        <f t="shared" si="2356"/>
        <v>7.2419095325190738E-2</v>
      </c>
      <c r="R1803" s="13">
        <f t="shared" si="2357"/>
        <v>4.362836650578529E-2</v>
      </c>
      <c r="S1803" s="13">
        <f t="shared" si="2358"/>
        <v>5.9771921037586398E-2</v>
      </c>
      <c r="T1803" s="13">
        <f t="shared" si="2359"/>
        <v>9.3044381317635094E-2</v>
      </c>
      <c r="U1803" s="13">
        <f t="shared" si="2360"/>
        <v>7.2218436396569496E-2</v>
      </c>
      <c r="V1803" s="13">
        <f t="shared" si="2361"/>
        <v>1.4124428688641718E-2</v>
      </c>
      <c r="W1803" s="13">
        <f t="shared" si="2362"/>
        <v>3.9958664881833028E-2</v>
      </c>
      <c r="X1803" s="13">
        <f t="shared" si="2363"/>
        <v>5.1339073424127649E-2</v>
      </c>
      <c r="Y1803" s="13">
        <f t="shared" si="2364"/>
        <v>3.2980336903677139E-2</v>
      </c>
      <c r="Z1803" s="13">
        <f t="shared" si="2365"/>
        <v>1.8684640891105726E-2</v>
      </c>
      <c r="AA1803" s="13">
        <f t="shared" si="2366"/>
        <v>3.092885793943553E-2</v>
      </c>
      <c r="AB1803" s="13">
        <f t="shared" si="2367"/>
        <v>2.5598411524546429E-2</v>
      </c>
      <c r="AC1803" s="13">
        <f t="shared" si="2368"/>
        <v>1.8774444388524687E-3</v>
      </c>
      <c r="AD1803" s="13">
        <f t="shared" si="2369"/>
        <v>1.6535986385588335E-2</v>
      </c>
      <c r="AE1803" s="13">
        <f t="shared" si="2370"/>
        <v>2.1245510121537154E-2</v>
      </c>
      <c r="AF1803" s="13">
        <f t="shared" si="2371"/>
        <v>1.3648163762329996E-2</v>
      </c>
      <c r="AG1803" s="13">
        <f t="shared" si="2372"/>
        <v>5.8450741832913452E-3</v>
      </c>
      <c r="AH1803" s="13">
        <f t="shared" si="2373"/>
        <v>6.0015277878319043E-3</v>
      </c>
      <c r="AI1803" s="13">
        <f t="shared" si="2374"/>
        <v>9.9343841528036474E-3</v>
      </c>
      <c r="AJ1803" s="13">
        <f t="shared" si="2375"/>
        <v>8.2222387352412375E-3</v>
      </c>
      <c r="AK1803" s="13">
        <f t="shared" si="2376"/>
        <v>4.5367824704880891E-3</v>
      </c>
      <c r="AL1803" s="13">
        <f t="shared" si="2377"/>
        <v>1.597141043474582E-4</v>
      </c>
      <c r="AM1803" s="13">
        <f t="shared" si="2378"/>
        <v>5.4744340743712906E-3</v>
      </c>
      <c r="AN1803" s="13">
        <f t="shared" si="2379"/>
        <v>7.0335776665919787E-3</v>
      </c>
      <c r="AO1803" s="13">
        <f t="shared" si="2380"/>
        <v>4.5183862039349688E-3</v>
      </c>
      <c r="AP1803" s="13">
        <f t="shared" si="2381"/>
        <v>1.9350810124109574E-3</v>
      </c>
      <c r="AQ1803" s="13">
        <f t="shared" si="2382"/>
        <v>6.2155020989557749E-4</v>
      </c>
      <c r="AR1803" s="13">
        <f t="shared" si="2383"/>
        <v>1.5421580108725098E-3</v>
      </c>
      <c r="AS1803" s="13">
        <f t="shared" si="2384"/>
        <v>2.5527483410796065E-3</v>
      </c>
      <c r="AT1803" s="13">
        <f t="shared" si="2385"/>
        <v>2.112793905339771E-3</v>
      </c>
      <c r="AU1803" s="13">
        <f t="shared" si="2386"/>
        <v>1.1657757287460123E-3</v>
      </c>
      <c r="AV1803" s="13">
        <f t="shared" si="2387"/>
        <v>4.8242982182214179E-4</v>
      </c>
      <c r="AW1803" s="13">
        <f t="shared" si="2388"/>
        <v>9.4353269824111743E-6</v>
      </c>
      <c r="AX1803" s="13">
        <f t="shared" si="2389"/>
        <v>1.510313513398713E-3</v>
      </c>
      <c r="AY1803" s="13">
        <f t="shared" si="2390"/>
        <v>1.940457635086826E-3</v>
      </c>
      <c r="AZ1803" s="13">
        <f t="shared" si="2391"/>
        <v>1.2465543743607902E-3</v>
      </c>
      <c r="BA1803" s="13">
        <f t="shared" si="2392"/>
        <v>5.3385956664409625E-4</v>
      </c>
      <c r="BB1803" s="13">
        <f t="shared" si="2393"/>
        <v>1.7147629663782294E-4</v>
      </c>
      <c r="BC1803" s="13">
        <f t="shared" si="2394"/>
        <v>4.406270434520501E-5</v>
      </c>
      <c r="BD1803" s="13">
        <f t="shared" si="2395"/>
        <v>3.3022859825239886E-4</v>
      </c>
      <c r="BE1803" s="13">
        <f t="shared" si="2396"/>
        <v>5.4663043632533783E-4</v>
      </c>
      <c r="BF1803" s="13">
        <f t="shared" si="2397"/>
        <v>4.5242119473984529E-4</v>
      </c>
      <c r="BG1803" s="13">
        <f t="shared" si="2398"/>
        <v>2.4963232176361603E-4</v>
      </c>
      <c r="BH1803" s="13">
        <f t="shared" si="2399"/>
        <v>1.0330466962029793E-4</v>
      </c>
      <c r="BI1803" s="13">
        <f t="shared" si="2400"/>
        <v>3.4200233975997341E-5</v>
      </c>
      <c r="BJ1803" s="14">
        <f t="shared" si="2401"/>
        <v>0.45954521541086929</v>
      </c>
      <c r="BK1803" s="14">
        <f t="shared" si="2402"/>
        <v>0.24315301994225219</v>
      </c>
      <c r="BL1803" s="14">
        <f t="shared" si="2403"/>
        <v>0.27855573237751191</v>
      </c>
      <c r="BM1803" s="14">
        <f t="shared" si="2404"/>
        <v>0.56126749099466799</v>
      </c>
      <c r="BN1803" s="14">
        <f t="shared" si="2405"/>
        <v>0.43674009531896696</v>
      </c>
    </row>
    <row r="1804" spans="1:66" x14ac:dyDescent="0.25">
      <c r="A1804" t="s">
        <v>343</v>
      </c>
      <c r="B1804" t="s">
        <v>191</v>
      </c>
      <c r="C1804" t="s">
        <v>178</v>
      </c>
      <c r="D1804" s="7" t="s">
        <v>417</v>
      </c>
      <c r="E1804" s="10">
        <f>VLOOKUP(A1804,home!$A$2:$E$405,3,FALSE)</f>
        <v>1.3052999999999999</v>
      </c>
      <c r="F1804" s="10">
        <f>VLOOKUP(B1804,home!$B$2:$E$405,3,FALSE)</f>
        <v>0.7258</v>
      </c>
      <c r="G1804" s="10">
        <f>VLOOKUP(C1804,away!$B$2:$E$405,4,FALSE)</f>
        <v>0.9274</v>
      </c>
      <c r="H1804" s="10">
        <f>VLOOKUP(A1804,away!$A$2:$E$405,3,FALSE)</f>
        <v>1.1211</v>
      </c>
      <c r="I1804" s="10">
        <f>VLOOKUP(C1804,away!$B$2:$E$405,3,FALSE)</f>
        <v>0.9859</v>
      </c>
      <c r="J1804" s="10">
        <f>VLOOKUP(B1804,home!$B$2:$E$405,4,FALSE)</f>
        <v>1.1267</v>
      </c>
      <c r="K1804" s="12">
        <f t="shared" si="2350"/>
        <v>0.87860646267599996</v>
      </c>
      <c r="L1804" s="12">
        <f t="shared" si="2351"/>
        <v>1.2453330484830001</v>
      </c>
      <c r="M1804" s="13">
        <f t="shared" si="2352"/>
        <v>0.11955969277990346</v>
      </c>
      <c r="N1804" s="13">
        <f t="shared" si="2353"/>
        <v>0.10504591875198026</v>
      </c>
      <c r="O1804" s="13">
        <f t="shared" si="2354"/>
        <v>0.1488916366852881</v>
      </c>
      <c r="P1804" s="13">
        <f t="shared" si="2355"/>
        <v>0.1308171542301011</v>
      </c>
      <c r="Q1804" s="13">
        <f t="shared" si="2356"/>
        <v>4.6147011546613929E-2</v>
      </c>
      <c r="R1804" s="13">
        <f t="shared" si="2357"/>
        <v>9.2709837903456563E-2</v>
      </c>
      <c r="S1804" s="13">
        <f t="shared" si="2358"/>
        <v>3.5783647989890484E-2</v>
      </c>
      <c r="T1804" s="13">
        <f t="shared" si="2359"/>
        <v>5.7468398567724926E-2</v>
      </c>
      <c r="U1804" s="13">
        <f t="shared" si="2360"/>
        <v>8.1455462735621306E-2</v>
      </c>
      <c r="V1804" s="13">
        <f t="shared" si="2361"/>
        <v>4.3503280794236878E-3</v>
      </c>
      <c r="W1804" s="13">
        <f t="shared" si="2362"/>
        <v>1.3515020859346333E-2</v>
      </c>
      <c r="X1804" s="13">
        <f t="shared" si="2363"/>
        <v>1.6830702127081102E-2</v>
      </c>
      <c r="Y1804" s="13">
        <f t="shared" si="2364"/>
        <v>1.0479914794013612E-2</v>
      </c>
      <c r="Z1804" s="13">
        <f t="shared" si="2365"/>
        <v>3.8484875020225448E-2</v>
      </c>
      <c r="AA1804" s="13">
        <f t="shared" si="2366"/>
        <v>3.3813059908048226E-2</v>
      </c>
      <c r="AB1804" s="13">
        <f t="shared" si="2367"/>
        <v>1.4854186479030963E-2</v>
      </c>
      <c r="AC1804" s="13">
        <f t="shared" si="2368"/>
        <v>2.9749655072150628E-4</v>
      </c>
      <c r="AD1804" s="13">
        <f t="shared" si="2369"/>
        <v>2.9685961675556581E-3</v>
      </c>
      <c r="AE1804" s="13">
        <f t="shared" si="2370"/>
        <v>3.6968909150570379E-3</v>
      </c>
      <c r="AF1804" s="13">
        <f t="shared" si="2371"/>
        <v>2.3019302165785444E-3</v>
      </c>
      <c r="AG1804" s="13">
        <f t="shared" si="2372"/>
        <v>9.555565913356304E-4</v>
      </c>
      <c r="AH1804" s="13">
        <f t="shared" si="2373"/>
        <v>1.1981621682356154E-2</v>
      </c>
      <c r="AI1804" s="13">
        <f t="shared" si="2374"/>
        <v>1.0527130243457004E-2</v>
      </c>
      <c r="AJ1804" s="13">
        <f t="shared" si="2375"/>
        <v>4.6246023326666479E-3</v>
      </c>
      <c r="AK1804" s="13">
        <f t="shared" si="2376"/>
        <v>1.3544018322624741E-3</v>
      </c>
      <c r="AL1804" s="13">
        <f t="shared" si="2377"/>
        <v>1.3020325246335853E-5</v>
      </c>
      <c r="AM1804" s="13">
        <f t="shared" si="2378"/>
        <v>5.2164555557792161E-4</v>
      </c>
      <c r="AN1804" s="13">
        <f t="shared" si="2379"/>
        <v>6.4962244995546122E-4</v>
      </c>
      <c r="AO1804" s="13">
        <f t="shared" si="2380"/>
        <v>4.0449815298301486E-4</v>
      </c>
      <c r="AP1804" s="13">
        <f t="shared" si="2381"/>
        <v>1.6791163932002693E-4</v>
      </c>
      <c r="AQ1804" s="13">
        <f t="shared" si="2382"/>
        <v>5.2276478417546789E-5</v>
      </c>
      <c r="AR1804" s="13">
        <f t="shared" si="2383"/>
        <v>2.9842218910917191E-3</v>
      </c>
      <c r="AS1804" s="13">
        <f t="shared" si="2384"/>
        <v>2.6219566395723781E-3</v>
      </c>
      <c r="AT1804" s="13">
        <f t="shared" si="2385"/>
        <v>1.1518340241922695E-3</v>
      </c>
      <c r="AU1804" s="13">
        <f t="shared" si="2386"/>
        <v>3.3733627252847736E-4</v>
      </c>
      <c r="AV1804" s="13">
        <f t="shared" si="2387"/>
        <v>7.4096457284638138E-5</v>
      </c>
      <c r="AW1804" s="13">
        <f t="shared" si="2388"/>
        <v>3.9573024065605659E-7</v>
      </c>
      <c r="AX1804" s="13">
        <f t="shared" si="2389"/>
        <v>7.6386859392829032E-5</v>
      </c>
      <c r="AY1804" s="13">
        <f t="shared" si="2390"/>
        <v>9.5127080471714049E-5</v>
      </c>
      <c r="AZ1804" s="13">
        <f t="shared" si="2391"/>
        <v>5.9232448558563663E-5</v>
      </c>
      <c r="BA1804" s="13">
        <f t="shared" si="2392"/>
        <v>2.4588041910849522E-5</v>
      </c>
      <c r="BB1804" s="13">
        <f t="shared" si="2393"/>
        <v>7.6550752972665031E-6</v>
      </c>
      <c r="BC1804" s="13">
        <f t="shared" si="2394"/>
        <v>1.9066236512623594E-6</v>
      </c>
      <c r="BD1804" s="13">
        <f t="shared" si="2395"/>
        <v>6.1939169083049161E-4</v>
      </c>
      <c r="BE1804" s="13">
        <f t="shared" si="2396"/>
        <v>5.442015424914848E-4</v>
      </c>
      <c r="BF1804" s="13">
        <f t="shared" si="2397"/>
        <v>2.3906949611563315E-4</v>
      </c>
      <c r="BG1804" s="13">
        <f t="shared" si="2398"/>
        <v>7.001600143863006E-5</v>
      </c>
      <c r="BH1804" s="13">
        <f t="shared" si="2399"/>
        <v>1.5379127838678116E-5</v>
      </c>
      <c r="BI1804" s="13">
        <f t="shared" si="2400"/>
        <v>2.7024402218765964E-6</v>
      </c>
      <c r="BJ1804" s="14">
        <f t="shared" si="2401"/>
        <v>0.26147079094282338</v>
      </c>
      <c r="BK1804" s="14">
        <f t="shared" si="2402"/>
        <v>0.29091646703575835</v>
      </c>
      <c r="BL1804" s="14">
        <f t="shared" si="2403"/>
        <v>0.40887214538579369</v>
      </c>
      <c r="BM1804" s="14">
        <f t="shared" si="2404"/>
        <v>0.35647829513702639</v>
      </c>
      <c r="BN1804" s="14">
        <f t="shared" si="2405"/>
        <v>0.64317125189734337</v>
      </c>
    </row>
    <row r="1805" spans="1:66" x14ac:dyDescent="0.25">
      <c r="A1805" t="s">
        <v>343</v>
      </c>
      <c r="B1805" t="s">
        <v>196</v>
      </c>
      <c r="C1805" t="s">
        <v>187</v>
      </c>
      <c r="D1805" s="7" t="s">
        <v>417</v>
      </c>
      <c r="E1805" s="10">
        <f>VLOOKUP(A1805,home!$A$2:$E$405,3,FALSE)</f>
        <v>1.3052999999999999</v>
      </c>
      <c r="F1805" s="10">
        <f>VLOOKUP(B1805,home!$B$2:$E$405,3,FALSE)</f>
        <v>0.8468</v>
      </c>
      <c r="G1805" s="10">
        <f>VLOOKUP(C1805,away!$B$2:$E$405,4,FALSE)</f>
        <v>0.80640000000000001</v>
      </c>
      <c r="H1805" s="10">
        <f>VLOOKUP(A1805,away!$A$2:$E$405,3,FALSE)</f>
        <v>1.1211</v>
      </c>
      <c r="I1805" s="10">
        <f>VLOOKUP(C1805,away!$B$2:$E$405,3,FALSE)</f>
        <v>0.61029999999999995</v>
      </c>
      <c r="J1805" s="10">
        <f>VLOOKUP(B1805,home!$B$2:$E$405,4,FALSE)</f>
        <v>1.4553</v>
      </c>
      <c r="K1805" s="12">
        <f t="shared" si="2350"/>
        <v>0.89133653145599989</v>
      </c>
      <c r="L1805" s="12">
        <f t="shared" si="2351"/>
        <v>0.99572692734899981</v>
      </c>
      <c r="M1805" s="13">
        <f t="shared" si="2352"/>
        <v>0.15151608943129388</v>
      </c>
      <c r="N1805" s="13">
        <f t="shared" si="2353"/>
        <v>0.13505182561346657</v>
      </c>
      <c r="O1805" s="13">
        <f t="shared" si="2354"/>
        <v>0.15086865017335852</v>
      </c>
      <c r="P1805" s="13">
        <f t="shared" si="2355"/>
        <v>0.13447473935097001</v>
      </c>
      <c r="Q1805" s="13">
        <f t="shared" si="2356"/>
        <v>6.0188312904553926E-2</v>
      </c>
      <c r="R1805" s="13">
        <f t="shared" si="2357"/>
        <v>7.5111988735204707E-2</v>
      </c>
      <c r="S1805" s="13">
        <f t="shared" si="2358"/>
        <v>2.9837516912207866E-2</v>
      </c>
      <c r="T1805" s="13">
        <f t="shared" si="2359"/>
        <v>5.9931123870771631E-2</v>
      </c>
      <c r="U1805" s="13">
        <f t="shared" si="2360"/>
        <v>6.6950059509999493E-2</v>
      </c>
      <c r="V1805" s="13">
        <f t="shared" si="2361"/>
        <v>2.9424028128773325E-3</v>
      </c>
      <c r="W1805" s="13">
        <f t="shared" si="2362"/>
        <v>1.7882680686177835E-2</v>
      </c>
      <c r="X1805" s="13">
        <f t="shared" si="2363"/>
        <v>1.7806266692411157E-2</v>
      </c>
      <c r="Y1805" s="13">
        <f t="shared" si="2364"/>
        <v>8.8650896105956986E-3</v>
      </c>
      <c r="Z1805" s="13">
        <f t="shared" si="2365"/>
        <v>2.4930343250126025E-2</v>
      </c>
      <c r="AA1805" s="13">
        <f t="shared" si="2366"/>
        <v>2.2221325680574829E-2</v>
      </c>
      <c r="AB1805" s="13">
        <f t="shared" si="2367"/>
        <v>9.9033396782388528E-3</v>
      </c>
      <c r="AC1805" s="13">
        <f t="shared" si="2368"/>
        <v>1.6321651582201427E-4</v>
      </c>
      <c r="AD1805" s="13">
        <f t="shared" si="2369"/>
        <v>3.9848716439882361E-3</v>
      </c>
      <c r="AE1805" s="13">
        <f t="shared" si="2370"/>
        <v>3.9678439979485636E-3</v>
      </c>
      <c r="AF1805" s="13">
        <f t="shared" si="2371"/>
        <v>1.9754445561387473E-3</v>
      </c>
      <c r="AG1805" s="13">
        <f t="shared" si="2372"/>
        <v>6.5566777934411449E-4</v>
      </c>
      <c r="AH1805" s="13">
        <f t="shared" si="2373"/>
        <v>6.2059535205509653E-3</v>
      </c>
      <c r="AI1805" s="13">
        <f t="shared" si="2374"/>
        <v>5.5315930853850493E-3</v>
      </c>
      <c r="AJ1805" s="13">
        <f t="shared" si="2375"/>
        <v>2.4652554970765509E-3</v>
      </c>
      <c r="AK1805" s="13">
        <f t="shared" si="2376"/>
        <v>7.3245742797234999E-4</v>
      </c>
      <c r="AL1805" s="13">
        <f t="shared" si="2377"/>
        <v>5.7943677150911609E-6</v>
      </c>
      <c r="AM1805" s="13">
        <f t="shared" si="2378"/>
        <v>7.1037233388996875E-4</v>
      </c>
      <c r="AN1805" s="13">
        <f t="shared" si="2379"/>
        <v>7.0733686129799639E-4</v>
      </c>
      <c r="AO1805" s="13">
        <f t="shared" si="2380"/>
        <v>3.5215717975046979E-4</v>
      </c>
      <c r="AP1805" s="13">
        <f t="shared" si="2381"/>
        <v>1.1688412884560824E-4</v>
      </c>
      <c r="AQ1805" s="13">
        <f t="shared" si="2382"/>
        <v>2.909616861782552E-5</v>
      </c>
      <c r="AR1805" s="13">
        <f t="shared" si="2383"/>
        <v>1.2358870060577844E-3</v>
      </c>
      <c r="AS1805" s="13">
        <f t="shared" si="2384"/>
        <v>1.1015912372510858E-3</v>
      </c>
      <c r="AT1805" s="13">
        <f t="shared" si="2385"/>
        <v>4.9094425624685316E-4</v>
      </c>
      <c r="AU1805" s="13">
        <f t="shared" si="2386"/>
        <v>1.4586551683377192E-4</v>
      </c>
      <c r="AV1805" s="13">
        <f t="shared" si="2387"/>
        <v>3.2503815958412745E-5</v>
      </c>
      <c r="AW1805" s="13">
        <f t="shared" si="2388"/>
        <v>1.4285173188083019E-7</v>
      </c>
      <c r="AX1805" s="13">
        <f t="shared" si="2389"/>
        <v>1.0553013535529799E-4</v>
      </c>
      <c r="AY1805" s="13">
        <f t="shared" si="2390"/>
        <v>1.0507919742005491E-4</v>
      </c>
      <c r="AZ1805" s="13">
        <f t="shared" si="2391"/>
        <v>5.2315093187685111E-5</v>
      </c>
      <c r="BA1805" s="13">
        <f t="shared" si="2392"/>
        <v>1.7363848997916765E-5</v>
      </c>
      <c r="BB1805" s="13">
        <f t="shared" si="2393"/>
        <v>4.322413002411917E-6</v>
      </c>
      <c r="BC1805" s="13">
        <f t="shared" si="2394"/>
        <v>8.6078860352499677E-7</v>
      </c>
      <c r="BD1805" s="13">
        <f t="shared" si="2395"/>
        <v>2.0510099518207864E-4</v>
      </c>
      <c r="BE1805" s="13">
        <f t="shared" si="2396"/>
        <v>1.8281400964376772E-4</v>
      </c>
      <c r="BF1805" s="13">
        <f t="shared" si="2397"/>
        <v>8.147440262871982E-5</v>
      </c>
      <c r="BG1805" s="13">
        <f t="shared" si="2398"/>
        <v>2.4207037147177577E-5</v>
      </c>
      <c r="BH1805" s="13">
        <f t="shared" si="2399"/>
        <v>5.3941541318979486E-6</v>
      </c>
      <c r="BI1805" s="13">
        <f t="shared" si="2400"/>
        <v>9.6160132681299406E-7</v>
      </c>
      <c r="BJ1805" s="14">
        <f t="shared" si="2401"/>
        <v>0.31251044550436519</v>
      </c>
      <c r="BK1805" s="14">
        <f t="shared" si="2402"/>
        <v>0.31904483858830623</v>
      </c>
      <c r="BL1805" s="14">
        <f t="shared" si="2403"/>
        <v>0.34349736734076969</v>
      </c>
      <c r="BM1805" s="14">
        <f t="shared" si="2404"/>
        <v>0.29266645212903142</v>
      </c>
      <c r="BN1805" s="14">
        <f t="shared" si="2405"/>
        <v>0.7072116062088476</v>
      </c>
    </row>
    <row r="1806" spans="1:66" x14ac:dyDescent="0.25">
      <c r="A1806" t="s">
        <v>343</v>
      </c>
      <c r="B1806" t="s">
        <v>177</v>
      </c>
      <c r="C1806" t="s">
        <v>186</v>
      </c>
      <c r="D1806" s="7" t="s">
        <v>417</v>
      </c>
      <c r="E1806" s="10">
        <f>VLOOKUP(A1806,home!$A$2:$E$405,3,FALSE)</f>
        <v>1.3052999999999999</v>
      </c>
      <c r="F1806" s="10">
        <f>VLOOKUP(B1806,home!$B$2:$E$405,3,FALSE)</f>
        <v>1.0484</v>
      </c>
      <c r="G1806" s="10">
        <f>VLOOKUP(C1806,away!$B$2:$E$405,4,FALSE)</f>
        <v>1.3709</v>
      </c>
      <c r="H1806" s="10">
        <f>VLOOKUP(A1806,away!$A$2:$E$405,3,FALSE)</f>
        <v>1.1211</v>
      </c>
      <c r="I1806" s="10">
        <f>VLOOKUP(C1806,away!$B$2:$E$405,3,FALSE)</f>
        <v>0.56340000000000001</v>
      </c>
      <c r="J1806" s="10">
        <f>VLOOKUP(B1806,home!$B$2:$E$405,4,FALSE)</f>
        <v>0.84499999999999997</v>
      </c>
      <c r="K1806" s="12">
        <f t="shared" si="2350"/>
        <v>1.8760444612680001</v>
      </c>
      <c r="L1806" s="12">
        <f t="shared" si="2351"/>
        <v>0.53372544030000002</v>
      </c>
      <c r="M1806" s="13">
        <f t="shared" si="2352"/>
        <v>8.9835963308529027E-2</v>
      </c>
      <c r="N1806" s="13">
        <f t="shared" si="2353"/>
        <v>0.16853626138764116</v>
      </c>
      <c r="O1806" s="13">
        <f t="shared" si="2354"/>
        <v>4.7947739071619297E-2</v>
      </c>
      <c r="P1806" s="13">
        <f t="shared" si="2355"/>
        <v>8.995209031563467E-2</v>
      </c>
      <c r="Q1806" s="13">
        <f t="shared" si="2356"/>
        <v>0.15809075984955009</v>
      </c>
      <c r="R1806" s="13">
        <f t="shared" si="2357"/>
        <v>1.2795464073694763E-2</v>
      </c>
      <c r="S1806" s="13">
        <f t="shared" si="2358"/>
        <v>2.2517091858756479E-2</v>
      </c>
      <c r="T1806" s="13">
        <f t="shared" si="2359"/>
        <v>8.4377060408062685E-2</v>
      </c>
      <c r="U1806" s="13">
        <f t="shared" si="2360"/>
        <v>2.4004859504808743E-2</v>
      </c>
      <c r="V1806" s="13">
        <f t="shared" si="2361"/>
        <v>2.5051331905762866E-3</v>
      </c>
      <c r="W1806" s="13">
        <f t="shared" si="2362"/>
        <v>9.8861764797799331E-2</v>
      </c>
      <c r="X1806" s="13">
        <f t="shared" si="2363"/>
        <v>5.2765038945540493E-2</v>
      </c>
      <c r="Y1806" s="13">
        <f t="shared" si="2364"/>
        <v>1.4081021821827626E-2</v>
      </c>
      <c r="Z1806" s="13">
        <f t="shared" si="2365"/>
        <v>2.2764215655251903E-3</v>
      </c>
      <c r="AA1806" s="13">
        <f t="shared" si="2366"/>
        <v>4.2706680695145634E-3</v>
      </c>
      <c r="AB1806" s="13">
        <f t="shared" si="2367"/>
        <v>4.0059815888634498E-3</v>
      </c>
      <c r="AC1806" s="13">
        <f t="shared" si="2368"/>
        <v>1.5677321664425375E-4</v>
      </c>
      <c r="AD1806" s="13">
        <f t="shared" si="2369"/>
        <v>4.6367266570022776E-2</v>
      </c>
      <c r="AE1806" s="13">
        <f t="shared" si="2370"/>
        <v>2.4747389765592879E-2</v>
      </c>
      <c r="AF1806" s="13">
        <f t="shared" si="2371"/>
        <v>6.6041557494583873E-3</v>
      </c>
      <c r="AG1806" s="13">
        <f t="shared" si="2372"/>
        <v>1.1749353117298184E-3</v>
      </c>
      <c r="AH1806" s="13">
        <f t="shared" si="2373"/>
        <v>3.0374602559208686E-4</v>
      </c>
      <c r="AI1806" s="13">
        <f t="shared" si="2374"/>
        <v>5.6984104894420272E-4</v>
      </c>
      <c r="AJ1806" s="13">
        <f t="shared" si="2375"/>
        <v>5.3452357183745951E-4</v>
      </c>
      <c r="AK1806" s="13">
        <f t="shared" si="2376"/>
        <v>3.3426332878761802E-4</v>
      </c>
      <c r="AL1806" s="13">
        <f t="shared" si="2377"/>
        <v>6.2790348200418926E-6</v>
      </c>
      <c r="AM1806" s="13">
        <f t="shared" si="2378"/>
        <v>1.7397410726565643E-2</v>
      </c>
      <c r="AN1806" s="13">
        <f t="shared" si="2379"/>
        <v>9.2854407001161914E-3</v>
      </c>
      <c r="AO1806" s="13">
        <f t="shared" si="2380"/>
        <v>2.4779379630245277E-3</v>
      </c>
      <c r="AP1806" s="13">
        <f t="shared" si="2381"/>
        <v>4.4084617678378379E-4</v>
      </c>
      <c r="AQ1806" s="13">
        <f t="shared" si="2382"/>
        <v>5.8822704952124155E-5</v>
      </c>
      <c r="AR1806" s="13">
        <f t="shared" si="2383"/>
        <v>3.2423396249702332E-5</v>
      </c>
      <c r="AS1806" s="13">
        <f t="shared" si="2384"/>
        <v>6.0827732949751712E-5</v>
      </c>
      <c r="AT1806" s="13">
        <f t="shared" si="2385"/>
        <v>5.7057765745935369E-5</v>
      </c>
      <c r="AU1806" s="13">
        <f t="shared" si="2386"/>
        <v>3.5680968466663029E-5</v>
      </c>
      <c r="AV1806" s="13">
        <f t="shared" si="2387"/>
        <v>1.673477081614033E-5</v>
      </c>
      <c r="AW1806" s="13">
        <f t="shared" si="2388"/>
        <v>1.746430959106526E-7</v>
      </c>
      <c r="AX1806" s="13">
        <f t="shared" si="2389"/>
        <v>5.4397193389963258E-3</v>
      </c>
      <c r="AY1806" s="13">
        <f t="shared" si="2390"/>
        <v>2.9033165993142388E-3</v>
      </c>
      <c r="AZ1806" s="13">
        <f t="shared" si="2391"/>
        <v>7.747869651496455E-4</v>
      </c>
      <c r="BA1806" s="13">
        <f t="shared" si="2392"/>
        <v>1.3784117137106514E-4</v>
      </c>
      <c r="BB1806" s="13">
        <f t="shared" si="2393"/>
        <v>1.8392334970372372E-5</v>
      </c>
      <c r="BC1806" s="13">
        <f t="shared" si="2394"/>
        <v>1.9632914160414166E-6</v>
      </c>
      <c r="BD1806" s="13">
        <f t="shared" si="2395"/>
        <v>2.8841985732322908E-6</v>
      </c>
      <c r="BE1806" s="13">
        <f t="shared" si="2396"/>
        <v>5.4108847585095074E-6</v>
      </c>
      <c r="BF1806" s="13">
        <f t="shared" si="2397"/>
        <v>5.0755301908806021E-6</v>
      </c>
      <c r="BG1806" s="13">
        <f t="shared" si="2398"/>
        <v>3.1739734342000234E-6</v>
      </c>
      <c r="BH1806" s="13">
        <f t="shared" si="2399"/>
        <v>1.488628820360681E-6</v>
      </c>
      <c r="BI1806" s="13">
        <f t="shared" si="2400"/>
        <v>5.5854677066431499E-7</v>
      </c>
      <c r="BJ1806" s="14">
        <f t="shared" si="2401"/>
        <v>0.69454213257988506</v>
      </c>
      <c r="BK1806" s="14">
        <f t="shared" si="2402"/>
        <v>0.20787664752427498</v>
      </c>
      <c r="BL1806" s="14">
        <f t="shared" si="2403"/>
        <v>9.4988402680438261E-2</v>
      </c>
      <c r="BM1806" s="14">
        <f t="shared" si="2404"/>
        <v>0.42962218438723632</v>
      </c>
      <c r="BN1806" s="14">
        <f t="shared" si="2405"/>
        <v>0.56715827800666907</v>
      </c>
    </row>
    <row r="1807" spans="1:66" x14ac:dyDescent="0.25">
      <c r="A1807" t="s">
        <v>343</v>
      </c>
      <c r="B1807" t="s">
        <v>185</v>
      </c>
      <c r="C1807" t="s">
        <v>183</v>
      </c>
      <c r="D1807" s="7" t="s">
        <v>417</v>
      </c>
      <c r="E1807" s="10">
        <f>VLOOKUP(A1807,home!$A$2:$E$405,3,FALSE)</f>
        <v>1.3052999999999999</v>
      </c>
      <c r="F1807" s="10">
        <f>VLOOKUP(B1807,home!$B$2:$E$405,3,FALSE)</f>
        <v>0.8871</v>
      </c>
      <c r="G1807" s="10">
        <f>VLOOKUP(C1807,away!$B$2:$E$405,4,FALSE)</f>
        <v>1.0887</v>
      </c>
      <c r="H1807" s="10">
        <f>VLOOKUP(A1807,away!$A$2:$E$405,3,FALSE)</f>
        <v>1.1211</v>
      </c>
      <c r="I1807" s="10">
        <f>VLOOKUP(C1807,away!$B$2:$E$405,3,FALSE)</f>
        <v>0.75109999999999999</v>
      </c>
      <c r="J1807" s="10">
        <f>VLOOKUP(B1807,home!$B$2:$E$405,4,FALSE)</f>
        <v>0.61029999999999995</v>
      </c>
      <c r="K1807" s="12">
        <f t="shared" si="2350"/>
        <v>1.260640165581</v>
      </c>
      <c r="L1807" s="12">
        <f t="shared" si="2351"/>
        <v>0.51390812556300003</v>
      </c>
      <c r="M1807" s="13">
        <f t="shared" si="2352"/>
        <v>0.16956002396793521</v>
      </c>
      <c r="N1807" s="13">
        <f t="shared" si="2353"/>
        <v>0.21375417669085611</v>
      </c>
      <c r="O1807" s="13">
        <f t="shared" si="2354"/>
        <v>8.7138274087778925E-2</v>
      </c>
      <c r="P1807" s="13">
        <f t="shared" si="2355"/>
        <v>0.10985000827446016</v>
      </c>
      <c r="Q1807" s="13">
        <f t="shared" si="2356"/>
        <v>0.13473355034859563</v>
      </c>
      <c r="R1807" s="13">
        <f t="shared" si="2357"/>
        <v>2.2390533550622701E-2</v>
      </c>
      <c r="S1807" s="13">
        <f t="shared" si="2358"/>
        <v>1.7791670518077007E-2</v>
      </c>
      <c r="T1807" s="13">
        <f t="shared" si="2359"/>
        <v>6.9240666310094859E-2</v>
      </c>
      <c r="U1807" s="13">
        <f t="shared" si="2360"/>
        <v>2.8226405922703934E-2</v>
      </c>
      <c r="V1807" s="13">
        <f t="shared" si="2361"/>
        <v>1.2807101238260031E-3</v>
      </c>
      <c r="W1807" s="13">
        <f t="shared" si="2362"/>
        <v>5.6616841740256531E-2</v>
      </c>
      <c r="X1807" s="13">
        <f t="shared" si="2363"/>
        <v>2.9095855014032248E-2</v>
      </c>
      <c r="Y1807" s="13">
        <f t="shared" si="2364"/>
        <v>7.4762981559570642E-3</v>
      </c>
      <c r="Z1807" s="13">
        <f t="shared" si="2365"/>
        <v>3.8355590424519921E-3</v>
      </c>
      <c r="AA1807" s="13">
        <f t="shared" si="2366"/>
        <v>4.8352597863723801E-3</v>
      </c>
      <c r="AB1807" s="13">
        <f t="shared" si="2367"/>
        <v>3.0477613488598147E-3</v>
      </c>
      <c r="AC1807" s="13">
        <f t="shared" si="2368"/>
        <v>5.1857011460907454E-5</v>
      </c>
      <c r="AD1807" s="13">
        <f t="shared" si="2369"/>
        <v>1.7843366186527564E-2</v>
      </c>
      <c r="AE1807" s="13">
        <f t="shared" si="2370"/>
        <v>9.1698508706525936E-3</v>
      </c>
      <c r="AF1807" s="13">
        <f t="shared" si="2371"/>
        <v>2.3562304363146593E-3</v>
      </c>
      <c r="AG1807" s="13">
        <f t="shared" si="2372"/>
        <v>4.0362865564031879E-4</v>
      </c>
      <c r="AH1807" s="13">
        <f t="shared" si="2373"/>
        <v>4.927812394981795E-4</v>
      </c>
      <c r="AI1807" s="13">
        <f t="shared" si="2374"/>
        <v>6.212198233561954E-4</v>
      </c>
      <c r="AJ1807" s="13">
        <f t="shared" si="2375"/>
        <v>3.9156733048897695E-4</v>
      </c>
      <c r="AK1807" s="13">
        <f t="shared" si="2376"/>
        <v>1.6454183478124468E-4</v>
      </c>
      <c r="AL1807" s="13">
        <f t="shared" si="2377"/>
        <v>1.3438292835218525E-6</v>
      </c>
      <c r="AM1807" s="13">
        <f t="shared" si="2378"/>
        <v>4.4988128207813036E-3</v>
      </c>
      <c r="AN1807" s="13">
        <f t="shared" si="2379"/>
        <v>2.3119764639865123E-3</v>
      </c>
      <c r="AO1807" s="13">
        <f t="shared" si="2380"/>
        <v>5.9407174547654068E-4</v>
      </c>
      <c r="AP1807" s="13">
        <f t="shared" si="2381"/>
        <v>1.0176609905592957E-4</v>
      </c>
      <c r="AQ1807" s="13">
        <f t="shared" si="2382"/>
        <v>1.3074606302922834E-5</v>
      </c>
      <c r="AR1807" s="13">
        <f t="shared" si="2383"/>
        <v>5.0648856620624268E-5</v>
      </c>
      <c r="AS1807" s="13">
        <f t="shared" si="2384"/>
        <v>6.3849982996712096E-5</v>
      </c>
      <c r="AT1807" s="13">
        <f t="shared" si="2385"/>
        <v>4.0245926568659592E-5</v>
      </c>
      <c r="AU1807" s="13">
        <f t="shared" si="2386"/>
        <v>1.6911877177825267E-5</v>
      </c>
      <c r="AV1807" s="13">
        <f t="shared" si="2387"/>
        <v>5.3299479114347941E-6</v>
      </c>
      <c r="AW1807" s="13">
        <f t="shared" si="2388"/>
        <v>2.4183448180872351E-8</v>
      </c>
      <c r="AX1807" s="13">
        <f t="shared" si="2389"/>
        <v>9.4523068988461084E-4</v>
      </c>
      <c r="AY1807" s="13">
        <f t="shared" si="2390"/>
        <v>4.8576173206322165E-4</v>
      </c>
      <c r="AZ1807" s="13">
        <f t="shared" si="2391"/>
        <v>1.2481845059742323E-4</v>
      </c>
      <c r="BA1807" s="13">
        <f t="shared" si="2392"/>
        <v>2.1381738660733234E-5</v>
      </c>
      <c r="BB1807" s="13">
        <f t="shared" si="2393"/>
        <v>2.7470623091038364E-6</v>
      </c>
      <c r="BC1807" s="13">
        <f t="shared" si="2394"/>
        <v>2.823475284152639E-7</v>
      </c>
      <c r="BD1807" s="13">
        <f t="shared" si="2395"/>
        <v>4.3381431613023579E-6</v>
      </c>
      <c r="BE1807" s="13">
        <f t="shared" si="2396"/>
        <v>5.468837513178287E-6</v>
      </c>
      <c r="BF1807" s="13">
        <f t="shared" si="2397"/>
        <v>3.4471181140743308E-6</v>
      </c>
      <c r="BG1807" s="13">
        <f t="shared" si="2398"/>
        <v>1.4485251833679763E-6</v>
      </c>
      <c r="BH1807" s="13">
        <f t="shared" si="2399"/>
        <v>4.565172567523134E-7</v>
      </c>
      <c r="BI1807" s="13">
        <f t="shared" si="2400"/>
        <v>1.1510079802856403E-7</v>
      </c>
      <c r="BJ1807" s="14">
        <f t="shared" si="2401"/>
        <v>0.54979038816557446</v>
      </c>
      <c r="BK1807" s="14">
        <f t="shared" si="2402"/>
        <v>0.29902137545710605</v>
      </c>
      <c r="BL1807" s="14">
        <f t="shared" si="2403"/>
        <v>0.1475006057577643</v>
      </c>
      <c r="BM1807" s="14">
        <f t="shared" si="2404"/>
        <v>0.26223562395403288</v>
      </c>
      <c r="BN1807" s="14">
        <f t="shared" si="2405"/>
        <v>0.73742656692024866</v>
      </c>
    </row>
    <row r="1808" spans="1:66" x14ac:dyDescent="0.25">
      <c r="A1808" t="s">
        <v>343</v>
      </c>
      <c r="B1808" t="s">
        <v>188</v>
      </c>
      <c r="C1808" t="s">
        <v>182</v>
      </c>
      <c r="D1808" s="7" t="s">
        <v>417</v>
      </c>
      <c r="E1808" s="10">
        <f>VLOOKUP(A1808,home!$A$2:$E$405,3,FALSE)</f>
        <v>1.3052999999999999</v>
      </c>
      <c r="F1808" s="10">
        <f>VLOOKUP(B1808,home!$B$2:$E$405,3,FALSE)</f>
        <v>0.7661</v>
      </c>
      <c r="G1808" s="10">
        <f>VLOOKUP(C1808,away!$B$2:$E$405,4,FALSE)</f>
        <v>0.64510000000000001</v>
      </c>
      <c r="H1808" s="10">
        <f>VLOOKUP(A1808,away!$A$2:$E$405,3,FALSE)</f>
        <v>1.1211</v>
      </c>
      <c r="I1808" s="10">
        <f>VLOOKUP(C1808,away!$B$2:$E$405,3,FALSE)</f>
        <v>1.4084000000000001</v>
      </c>
      <c r="J1808" s="10">
        <f>VLOOKUP(B1808,home!$B$2:$E$405,4,FALSE)</f>
        <v>1.0798000000000001</v>
      </c>
      <c r="K1808" s="12">
        <f t="shared" si="2350"/>
        <v>0.64509376188299994</v>
      </c>
      <c r="L1808" s="12">
        <f t="shared" si="2351"/>
        <v>1.7049580277520002</v>
      </c>
      <c r="M1808" s="13">
        <f t="shared" si="2352"/>
        <v>9.5364223209343985E-2</v>
      </c>
      <c r="N1808" s="13">
        <f t="shared" si="2353"/>
        <v>6.1518865499165798E-2</v>
      </c>
      <c r="O1808" s="13">
        <f t="shared" si="2354"/>
        <v>0.1625919979211046</v>
      </c>
      <c r="P1808" s="13">
        <f t="shared" si="2355"/>
        <v>0.10488708359099827</v>
      </c>
      <c r="Q1808" s="13">
        <f t="shared" si="2356"/>
        <v>1.9842718185815577E-2</v>
      </c>
      <c r="R1808" s="13">
        <f t="shared" si="2357"/>
        <v>0.13860626605191195</v>
      </c>
      <c r="S1808" s="13">
        <f t="shared" si="2358"/>
        <v>2.8840218936390216E-2</v>
      </c>
      <c r="T1808" s="13">
        <f t="shared" si="2359"/>
        <v>3.3831001663326865E-2</v>
      </c>
      <c r="U1808" s="13">
        <f t="shared" si="2360"/>
        <v>8.941403758798383E-2</v>
      </c>
      <c r="V1808" s="13">
        <f t="shared" si="2361"/>
        <v>3.5244599337886035E-3</v>
      </c>
      <c r="W1808" s="13">
        <f t="shared" si="2362"/>
        <v>4.2668045734906637E-3</v>
      </c>
      <c r="X1808" s="13">
        <f t="shared" si="2363"/>
        <v>7.2747227104218559E-3</v>
      </c>
      <c r="Y1808" s="13">
        <f t="shared" si="2364"/>
        <v>6.2015484424017683E-3</v>
      </c>
      <c r="Z1808" s="13">
        <f t="shared" si="2365"/>
        <v>7.8772622000645637E-2</v>
      </c>
      <c r="AA1808" s="13">
        <f t="shared" si="2366"/>
        <v>5.0815727059784051E-2</v>
      </c>
      <c r="AB1808" s="13">
        <f t="shared" si="2367"/>
        <v>1.6390454265907919E-2</v>
      </c>
      <c r="AC1808" s="13">
        <f t="shared" si="2368"/>
        <v>2.4227529416148775E-4</v>
      </c>
      <c r="AD1808" s="13">
        <f t="shared" si="2369"/>
        <v>6.8812225338317013E-4</v>
      </c>
      <c r="AE1808" s="13">
        <f t="shared" si="2370"/>
        <v>1.1732195599804317E-3</v>
      </c>
      <c r="AF1808" s="13">
        <f t="shared" si="2371"/>
        <v>1.0001450535521534E-3</v>
      </c>
      <c r="AG1808" s="13">
        <f t="shared" si="2372"/>
        <v>5.684017793233995E-4</v>
      </c>
      <c r="AH1808" s="13">
        <f t="shared" si="2373"/>
        <v>3.3576003561768653E-2</v>
      </c>
      <c r="AI1808" s="13">
        <f t="shared" si="2374"/>
        <v>2.1659670446658341E-2</v>
      </c>
      <c r="AJ1808" s="13">
        <f t="shared" si="2375"/>
        <v>6.9862591447904321E-3</v>
      </c>
      <c r="AK1808" s="13">
        <f t="shared" si="2376"/>
        <v>1.5022640644007908E-3</v>
      </c>
      <c r="AL1808" s="13">
        <f t="shared" si="2377"/>
        <v>1.0658734764699386E-5</v>
      </c>
      <c r="AM1808" s="13">
        <f t="shared" si="2378"/>
        <v>8.8780674614071257E-5</v>
      </c>
      <c r="AN1808" s="13">
        <f t="shared" si="2379"/>
        <v>1.5136732389249896E-4</v>
      </c>
      <c r="AO1808" s="13">
        <f t="shared" si="2380"/>
        <v>1.2903746700492668E-4</v>
      </c>
      <c r="AP1808" s="13">
        <f t="shared" si="2381"/>
        <v>7.3334488416944543E-5</v>
      </c>
      <c r="AQ1808" s="13">
        <f t="shared" si="2382"/>
        <v>3.1258056184388926E-5</v>
      </c>
      <c r="AR1808" s="13">
        <f t="shared" si="2383"/>
        <v>1.1449135362493439E-2</v>
      </c>
      <c r="AS1808" s="13">
        <f t="shared" si="2384"/>
        <v>7.385765801298576E-3</v>
      </c>
      <c r="AT1808" s="13">
        <f t="shared" si="2385"/>
        <v>2.3822557225732532E-3</v>
      </c>
      <c r="AU1808" s="13">
        <f t="shared" si="2386"/>
        <v>5.1225943528069499E-4</v>
      </c>
      <c r="AV1808" s="13">
        <f t="shared" si="2387"/>
        <v>8.2613841541321142E-5</v>
      </c>
      <c r="AW1808" s="13">
        <f t="shared" si="2388"/>
        <v>3.2564145669211601E-7</v>
      </c>
      <c r="AX1808" s="13">
        <f t="shared" si="2389"/>
        <v>9.5453098948836252E-6</v>
      </c>
      <c r="AY1808" s="13">
        <f t="shared" si="2390"/>
        <v>1.6274352732662435E-5</v>
      </c>
      <c r="AZ1808" s="13">
        <f t="shared" si="2391"/>
        <v>1.3873544169010265E-5</v>
      </c>
      <c r="BA1808" s="13">
        <f t="shared" si="2392"/>
        <v>7.8846035014420027E-6</v>
      </c>
      <c r="BB1808" s="13">
        <f t="shared" si="2393"/>
        <v>3.3607295088562687E-6</v>
      </c>
      <c r="BC1808" s="13">
        <f t="shared" si="2394"/>
        <v>1.145980551045506E-6</v>
      </c>
      <c r="BD1808" s="13">
        <f t="shared" si="2395"/>
        <v>3.2533825411837488E-3</v>
      </c>
      <c r="BE1808" s="13">
        <f t="shared" si="2396"/>
        <v>2.0987367823366984E-3</v>
      </c>
      <c r="BF1808" s="13">
        <f t="shared" si="2397"/>
        <v>6.7694100305990164E-4</v>
      </c>
      <c r="BG1808" s="13">
        <f t="shared" si="2398"/>
        <v>1.4556347274558782E-4</v>
      </c>
      <c r="BH1808" s="13">
        <f t="shared" si="2399"/>
        <v>2.3475522056551188E-5</v>
      </c>
      <c r="BI1808" s="13">
        <f t="shared" si="2400"/>
        <v>3.0287825671255905E-6</v>
      </c>
      <c r="BJ1808" s="14">
        <f t="shared" si="2401"/>
        <v>0.13689141225133239</v>
      </c>
      <c r="BK1808" s="14">
        <f t="shared" si="2402"/>
        <v>0.23288519405217992</v>
      </c>
      <c r="BL1808" s="14">
        <f t="shared" si="2403"/>
        <v>0.54955583837144739</v>
      </c>
      <c r="BM1808" s="14">
        <f t="shared" si="2404"/>
        <v>0.41527796350598928</v>
      </c>
      <c r="BN1808" s="14">
        <f t="shared" si="2405"/>
        <v>0.58281115445834009</v>
      </c>
    </row>
    <row r="1809" spans="1:66" x14ac:dyDescent="0.25">
      <c r="A1809" t="s">
        <v>343</v>
      </c>
      <c r="B1809" t="s">
        <v>181</v>
      </c>
      <c r="C1809" t="s">
        <v>190</v>
      </c>
      <c r="D1809" s="7" t="s">
        <v>417</v>
      </c>
      <c r="E1809" s="10">
        <f>VLOOKUP(A1809,home!$A$2:$E$405,3,FALSE)</f>
        <v>1.3052999999999999</v>
      </c>
      <c r="F1809" s="10">
        <f>VLOOKUP(B1809,home!$B$2:$E$405,3,FALSE)</f>
        <v>1.0887</v>
      </c>
      <c r="G1809" s="10">
        <f>VLOOKUP(C1809,away!$B$2:$E$405,4,FALSE)</f>
        <v>1.129</v>
      </c>
      <c r="H1809" s="10">
        <f>VLOOKUP(A1809,away!$A$2:$E$405,3,FALSE)</f>
        <v>1.1211</v>
      </c>
      <c r="I1809" s="10">
        <f>VLOOKUP(C1809,away!$B$2:$E$405,3,FALSE)</f>
        <v>1.0798000000000001</v>
      </c>
      <c r="J1809" s="10">
        <f>VLOOKUP(B1809,home!$B$2:$E$405,4,FALSE)</f>
        <v>1.2676000000000001</v>
      </c>
      <c r="K1809" s="12">
        <f t="shared" si="2350"/>
        <v>1.6043994441899998</v>
      </c>
      <c r="L1809" s="12">
        <f t="shared" si="2351"/>
        <v>1.5345106475280001</v>
      </c>
      <c r="M1809" s="13">
        <f t="shared" si="2352"/>
        <v>4.332999789902884E-2</v>
      </c>
      <c r="N1809" s="13">
        <f t="shared" si="2353"/>
        <v>6.9518624545955726E-2</v>
      </c>
      <c r="O1809" s="13">
        <f t="shared" si="2354"/>
        <v>6.6490343133425611E-2</v>
      </c>
      <c r="P1809" s="13">
        <f t="shared" si="2355"/>
        <v>0.10667706956727044</v>
      </c>
      <c r="Q1809" s="13">
        <f t="shared" si="2356"/>
        <v>5.5767821291192329E-2</v>
      </c>
      <c r="R1809" s="13">
        <f t="shared" si="2357"/>
        <v>5.1015069748015951E-2</v>
      </c>
      <c r="S1809" s="13">
        <f t="shared" si="2358"/>
        <v>6.5658883702111398E-2</v>
      </c>
      <c r="T1809" s="13">
        <f t="shared" si="2359"/>
        <v>8.5576315560773317E-2</v>
      </c>
      <c r="U1809" s="13">
        <f t="shared" si="2360"/>
        <v>8.1848549549030869E-2</v>
      </c>
      <c r="V1809" s="13">
        <f t="shared" si="2361"/>
        <v>1.7961119173325112E-2</v>
      </c>
      <c r="W1809" s="13">
        <f t="shared" si="2362"/>
        <v>2.98246204944254E-2</v>
      </c>
      <c r="X1809" s="13">
        <f t="shared" si="2363"/>
        <v>4.5766197707177575E-2</v>
      </c>
      <c r="Y1809" s="13">
        <f t="shared" si="2364"/>
        <v>3.5114358839267786E-2</v>
      </c>
      <c r="Z1809" s="13">
        <f t="shared" si="2365"/>
        <v>2.6094389237571337E-2</v>
      </c>
      <c r="AA1809" s="13">
        <f t="shared" si="2366"/>
        <v>4.1865823589236968E-2</v>
      </c>
      <c r="AB1809" s="13">
        <f t="shared" si="2367"/>
        <v>3.358475204856419E-2</v>
      </c>
      <c r="AC1809" s="13">
        <f t="shared" si="2368"/>
        <v>2.7637313242314153E-3</v>
      </c>
      <c r="AD1809" s="13">
        <f t="shared" si="2369"/>
        <v>1.1962651136108447E-2</v>
      </c>
      <c r="AE1809" s="13">
        <f t="shared" si="2370"/>
        <v>1.8356815541021337E-2</v>
      </c>
      <c r="AF1809" s="13">
        <f t="shared" si="2371"/>
        <v>1.4084364451202359E-2</v>
      </c>
      <c r="AG1809" s="13">
        <f t="shared" si="2372"/>
        <v>7.204202404678289E-3</v>
      </c>
      <c r="AH1809" s="13">
        <f t="shared" si="2373"/>
        <v>1.0010529531448322E-2</v>
      </c>
      <c r="AI1809" s="13">
        <f t="shared" si="2374"/>
        <v>1.6060888016303267E-2</v>
      </c>
      <c r="AJ1809" s="13">
        <f t="shared" si="2375"/>
        <v>1.2884039903277395E-2</v>
      </c>
      <c r="AK1809" s="13">
        <f t="shared" si="2376"/>
        <v>6.8903821532466762E-3</v>
      </c>
      <c r="AL1809" s="13">
        <f t="shared" si="2377"/>
        <v>2.7216872655042224E-4</v>
      </c>
      <c r="AM1809" s="13">
        <f t="shared" si="2378"/>
        <v>3.838574166762249E-3</v>
      </c>
      <c r="AN1809" s="13">
        <f t="shared" si="2379"/>
        <v>5.8903329302225907E-3</v>
      </c>
      <c r="AO1809" s="13">
        <f t="shared" si="2380"/>
        <v>4.5193892994556872E-3</v>
      </c>
      <c r="AP1809" s="13">
        <f t="shared" si="2381"/>
        <v>2.3116836667796191E-3</v>
      </c>
      <c r="AQ1809" s="13">
        <f t="shared" si="2382"/>
        <v>8.8682580009747411E-4</v>
      </c>
      <c r="AR1809" s="13">
        <f t="shared" si="2383"/>
        <v>3.0722528306801849E-3</v>
      </c>
      <c r="AS1809" s="13">
        <f t="shared" si="2384"/>
        <v>4.9291207339544427E-3</v>
      </c>
      <c r="AT1809" s="13">
        <f t="shared" si="2385"/>
        <v>3.9541392829509558E-3</v>
      </c>
      <c r="AU1809" s="13">
        <f t="shared" si="2386"/>
        <v>2.1146729559387858E-3</v>
      </c>
      <c r="AV1809" s="13">
        <f t="shared" si="2387"/>
        <v>8.4819502878795286E-4</v>
      </c>
      <c r="AW1809" s="13">
        <f t="shared" si="2388"/>
        <v>1.8613075098119116E-5</v>
      </c>
      <c r="AX1809" s="13">
        <f t="shared" si="2389"/>
        <v>1.0264343766059087E-3</v>
      </c>
      <c r="AY1809" s="13">
        <f t="shared" si="2390"/>
        <v>1.5750744798905319E-3</v>
      </c>
      <c r="AZ1809" s="13">
        <f t="shared" si="2391"/>
        <v>1.2084842800208246E-3</v>
      </c>
      <c r="BA1809" s="13">
        <f t="shared" si="2392"/>
        <v>6.1814399835405452E-4</v>
      </c>
      <c r="BB1809" s="13">
        <f t="shared" si="2393"/>
        <v>2.371371367949569E-4</v>
      </c>
      <c r="BC1809" s="13">
        <f t="shared" si="2394"/>
        <v>7.2777892267233025E-5</v>
      </c>
      <c r="BD1809" s="13">
        <f t="shared" si="2395"/>
        <v>7.8573411342946304E-4</v>
      </c>
      <c r="BE1809" s="13">
        <f t="shared" si="2396"/>
        <v>1.2606313748673528E-3</v>
      </c>
      <c r="BF1809" s="13">
        <f t="shared" si="2397"/>
        <v>1.0112781385828282E-3</v>
      </c>
      <c r="BG1809" s="13">
        <f t="shared" si="2398"/>
        <v>5.4083136115459568E-4</v>
      </c>
      <c r="BH1809" s="13">
        <f t="shared" si="2399"/>
        <v>2.1692738380923857E-4</v>
      </c>
      <c r="BI1809" s="13">
        <f t="shared" si="2400"/>
        <v>6.9607634802626561E-5</v>
      </c>
      <c r="BJ1809" s="14">
        <f t="shared" si="2401"/>
        <v>0.3953608299990537</v>
      </c>
      <c r="BK1809" s="14">
        <f t="shared" si="2402"/>
        <v>0.23823804487240813</v>
      </c>
      <c r="BL1809" s="14">
        <f t="shared" si="2403"/>
        <v>0.33945376851150777</v>
      </c>
      <c r="BM1809" s="14">
        <f t="shared" si="2404"/>
        <v>0.60479164503085936</v>
      </c>
      <c r="BN1809" s="14">
        <f t="shared" si="2405"/>
        <v>0.39279892618488893</v>
      </c>
    </row>
    <row r="1810" spans="1:66" x14ac:dyDescent="0.25">
      <c r="A1810" t="s">
        <v>343</v>
      </c>
      <c r="B1810" t="s">
        <v>194</v>
      </c>
      <c r="C1810" t="s">
        <v>193</v>
      </c>
      <c r="D1810" s="7" t="s">
        <v>417</v>
      </c>
      <c r="E1810" s="10">
        <f>VLOOKUP(A1810,home!$A$2:$E$405,3,FALSE)</f>
        <v>1.3052999999999999</v>
      </c>
      <c r="F1810" s="10">
        <f>VLOOKUP(B1810,home!$B$2:$E$405,3,FALSE)</f>
        <v>1.25</v>
      </c>
      <c r="G1810" s="10">
        <f>VLOOKUP(C1810,away!$B$2:$E$405,4,FALSE)</f>
        <v>1.5725</v>
      </c>
      <c r="H1810" s="10">
        <f>VLOOKUP(A1810,away!$A$2:$E$405,3,FALSE)</f>
        <v>1.1211</v>
      </c>
      <c r="I1810" s="10">
        <f>VLOOKUP(C1810,away!$B$2:$E$405,3,FALSE)</f>
        <v>0.89200000000000002</v>
      </c>
      <c r="J1810" s="10">
        <f>VLOOKUP(B1810,home!$B$2:$E$405,4,FALSE)</f>
        <v>0.65720000000000001</v>
      </c>
      <c r="K1810" s="12">
        <f t="shared" si="2350"/>
        <v>2.5657303124999999</v>
      </c>
      <c r="L1810" s="12">
        <f t="shared" si="2351"/>
        <v>0.65721393263999994</v>
      </c>
      <c r="M1810" s="13">
        <f t="shared" si="2352"/>
        <v>3.9837593781516648E-2</v>
      </c>
      <c r="N1810" s="13">
        <f t="shared" si="2353"/>
        <v>0.10221252194229877</v>
      </c>
      <c r="O1810" s="13">
        <f t="shared" si="2354"/>
        <v>2.6181821676065364E-2</v>
      </c>
      <c r="P1810" s="13">
        <f t="shared" si="2355"/>
        <v>6.7175493510750459E-2</v>
      </c>
      <c r="Q1810" s="13">
        <f t="shared" si="2356"/>
        <v>0.13112488293221364</v>
      </c>
      <c r="R1810" s="13">
        <f t="shared" si="2357"/>
        <v>8.6035289937030548E-3</v>
      </c>
      <c r="S1810" s="13">
        <f t="shared" si="2358"/>
        <v>2.8318395390301856E-2</v>
      </c>
      <c r="T1810" s="13">
        <f t="shared" si="2359"/>
        <v>8.6177099978839752E-2</v>
      </c>
      <c r="U1810" s="13">
        <f t="shared" si="2360"/>
        <v>2.2074335133616549E-2</v>
      </c>
      <c r="V1810" s="13">
        <f t="shared" si="2361"/>
        <v>5.3057147650504904E-3</v>
      </c>
      <c r="W1810" s="13">
        <f t="shared" si="2362"/>
        <v>0.11214369562073148</v>
      </c>
      <c r="X1810" s="13">
        <f t="shared" si="2363"/>
        <v>7.3702399219684092E-2</v>
      </c>
      <c r="Y1810" s="13">
        <f t="shared" si="2364"/>
        <v>2.4219121818085915E-2</v>
      </c>
      <c r="Z1810" s="13">
        <f t="shared" si="2365"/>
        <v>1.8847863748446155E-3</v>
      </c>
      <c r="AA1810" s="13">
        <f t="shared" si="2366"/>
        <v>4.8358535345258179E-3</v>
      </c>
      <c r="AB1810" s="13">
        <f t="shared" si="2367"/>
        <v>6.2037480001715774E-3</v>
      </c>
      <c r="AC1810" s="13">
        <f t="shared" si="2368"/>
        <v>5.5916719287226792E-4</v>
      </c>
      <c r="AD1810" s="13">
        <f t="shared" si="2369"/>
        <v>7.1932619802471065E-2</v>
      </c>
      <c r="AE1810" s="13">
        <f t="shared" si="2370"/>
        <v>4.7275119945479956E-2</v>
      </c>
      <c r="AF1810" s="13">
        <f t="shared" si="2371"/>
        <v>1.5534933747698286E-2</v>
      </c>
      <c r="AG1810" s="13">
        <f t="shared" si="2372"/>
        <v>3.403258300542215E-3</v>
      </c>
      <c r="AH1810" s="13">
        <f t="shared" si="2373"/>
        <v>3.0967696639947969E-4</v>
      </c>
      <c r="AI1810" s="13">
        <f t="shared" si="2374"/>
        <v>7.9454757977418899E-4</v>
      </c>
      <c r="AJ1810" s="13">
        <f t="shared" si="2375"/>
        <v>1.0192974050750741E-3</v>
      </c>
      <c r="AK1810" s="13">
        <f t="shared" si="2376"/>
        <v>8.717474165512364E-4</v>
      </c>
      <c r="AL1810" s="13">
        <f t="shared" si="2377"/>
        <v>3.771546277842041E-5</v>
      </c>
      <c r="AM1810" s="13">
        <f t="shared" si="2378"/>
        <v>3.6911940616947553E-2</v>
      </c>
      <c r="AN1810" s="13">
        <f t="shared" si="2379"/>
        <v>2.4259041654238249E-2</v>
      </c>
      <c r="AO1810" s="13">
        <f t="shared" si="2380"/>
        <v>7.9716900838297435E-3</v>
      </c>
      <c r="AP1810" s="13">
        <f t="shared" si="2381"/>
        <v>1.7463685965936789E-3</v>
      </c>
      <c r="AQ1810" s="13">
        <f t="shared" si="2382"/>
        <v>2.8693444330158232E-4</v>
      </c>
      <c r="AR1810" s="13">
        <f t="shared" si="2383"/>
        <v>4.0704803387085443E-5</v>
      </c>
      <c r="AS1810" s="13">
        <f t="shared" si="2384"/>
        <v>1.044375479145978E-4</v>
      </c>
      <c r="AT1810" s="13">
        <f t="shared" si="2385"/>
        <v>1.3397929122382733E-4</v>
      </c>
      <c r="AU1810" s="13">
        <f t="shared" si="2386"/>
        <v>1.1458490958007968E-4</v>
      </c>
      <c r="AV1810" s="13">
        <f t="shared" si="2387"/>
        <v>7.3498493966170532E-5</v>
      </c>
      <c r="AW1810" s="13">
        <f t="shared" si="2388"/>
        <v>1.7665856855249967E-6</v>
      </c>
      <c r="AX1810" s="13">
        <f t="shared" si="2389"/>
        <v>1.578434748901705E-2</v>
      </c>
      <c r="AY1810" s="13">
        <f t="shared" si="2390"/>
        <v>1.0373693087413203E-2</v>
      </c>
      <c r="AZ1810" s="13">
        <f t="shared" si="2391"/>
        <v>3.4088678149896065E-3</v>
      </c>
      <c r="BA1810" s="13">
        <f t="shared" si="2392"/>
        <v>7.4678514084641442E-4</v>
      </c>
      <c r="BB1810" s="13">
        <f t="shared" si="2393"/>
        <v>1.2269939981319705E-4</v>
      </c>
      <c r="BC1810" s="13">
        <f t="shared" si="2394"/>
        <v>1.6127951016759785E-5</v>
      </c>
      <c r="BD1810" s="13">
        <f t="shared" si="2395"/>
        <v>4.4586273185607334E-6</v>
      </c>
      <c r="BE1810" s="13">
        <f t="shared" si="2396"/>
        <v>1.1439635263371868E-5</v>
      </c>
      <c r="BF1810" s="13">
        <f t="shared" si="2397"/>
        <v>1.4675509479588561E-5</v>
      </c>
      <c r="BG1810" s="13">
        <f t="shared" si="2398"/>
        <v>1.2551133174387158E-5</v>
      </c>
      <c r="BH1810" s="13">
        <f t="shared" si="2399"/>
        <v>8.0507057104373693E-6</v>
      </c>
      <c r="BI1810" s="13">
        <f t="shared" si="2400"/>
        <v>4.1311879356572005E-6</v>
      </c>
      <c r="BJ1810" s="14">
        <f t="shared" si="2401"/>
        <v>0.76935414958605242</v>
      </c>
      <c r="BK1810" s="14">
        <f t="shared" si="2402"/>
        <v>0.15160777319068333</v>
      </c>
      <c r="BL1810" s="14">
        <f t="shared" si="2403"/>
        <v>7.1417068550836113E-2</v>
      </c>
      <c r="BM1810" s="14">
        <f t="shared" si="2404"/>
        <v>0.60875600836414057</v>
      </c>
      <c r="BN1810" s="14">
        <f t="shared" si="2405"/>
        <v>0.37513584283654794</v>
      </c>
    </row>
    <row r="1811" spans="1:66" x14ac:dyDescent="0.25">
      <c r="A1811" t="s">
        <v>290</v>
      </c>
      <c r="B1811" t="s">
        <v>302</v>
      </c>
      <c r="C1811" t="s">
        <v>317</v>
      </c>
      <c r="D1811" s="7" t="s">
        <v>417</v>
      </c>
      <c r="E1811" s="10">
        <f>VLOOKUP(A1811,home!$A$2:$E$405,3,FALSE)</f>
        <v>1.6292</v>
      </c>
      <c r="F1811" s="10">
        <f>VLOOKUP(B1811,home!$B$2:$E$405,3,FALSE)</f>
        <v>1.2276</v>
      </c>
      <c r="G1811" s="10">
        <f>VLOOKUP(C1811,away!$B$2:$E$405,4,FALSE)</f>
        <v>1.0570999999999999</v>
      </c>
      <c r="H1811" s="10">
        <f>VLOOKUP(A1811,away!$A$2:$E$405,3,FALSE)</f>
        <v>1.1462000000000001</v>
      </c>
      <c r="I1811" s="10">
        <f>VLOOKUP(C1811,away!$B$2:$E$405,3,FALSE)</f>
        <v>1.0179</v>
      </c>
      <c r="J1811" s="10">
        <f>VLOOKUP(B1811,home!$B$2:$E$405,4,FALSE)</f>
        <v>1.1803999999999999</v>
      </c>
      <c r="K1811" s="12">
        <f t="shared" si="2350"/>
        <v>2.114206258032</v>
      </c>
      <c r="L1811" s="12">
        <f t="shared" si="2351"/>
        <v>1.377192723192</v>
      </c>
      <c r="M1811" s="13">
        <f t="shared" si="2352"/>
        <v>3.0458231857188139E-2</v>
      </c>
      <c r="N1811" s="13">
        <f t="shared" si="2353"/>
        <v>6.4394984401056787E-2</v>
      </c>
      <c r="O1811" s="13">
        <f t="shared" si="2354"/>
        <v>4.194685527501426E-2</v>
      </c>
      <c r="P1811" s="13">
        <f t="shared" si="2355"/>
        <v>8.8684303927197755E-2</v>
      </c>
      <c r="Q1811" s="13">
        <f t="shared" si="2356"/>
        <v>6.807213950329366E-2</v>
      </c>
      <c r="R1811" s="13">
        <f t="shared" si="2357"/>
        <v>2.8884451922768804E-2</v>
      </c>
      <c r="S1811" s="13">
        <f t="shared" si="2358"/>
        <v>6.4554845139471476E-2</v>
      </c>
      <c r="T1811" s="13">
        <f t="shared" si="2359"/>
        <v>9.3748455176046699E-2</v>
      </c>
      <c r="U1811" s="13">
        <f t="shared" si="2360"/>
        <v>6.1067689014942243E-2</v>
      </c>
      <c r="V1811" s="13">
        <f t="shared" si="2361"/>
        <v>2.0884707998245412E-2</v>
      </c>
      <c r="W1811" s="13">
        <f t="shared" si="2362"/>
        <v>4.7972847778496933E-2</v>
      </c>
      <c r="X1811" s="13">
        <f t="shared" si="2363"/>
        <v>6.6067856871343464E-2</v>
      </c>
      <c r="Y1811" s="13">
        <f t="shared" si="2364"/>
        <v>4.5494085860052415E-2</v>
      </c>
      <c r="Z1811" s="13">
        <f t="shared" si="2365"/>
        <v>1.3259819000475456E-2</v>
      </c>
      <c r="AA1811" s="13">
        <f t="shared" si="2366"/>
        <v>2.8033992311176825E-2</v>
      </c>
      <c r="AB1811" s="13">
        <f t="shared" si="2367"/>
        <v>2.9634820990955515E-2</v>
      </c>
      <c r="AC1811" s="13">
        <f t="shared" si="2368"/>
        <v>3.8005854218480933E-3</v>
      </c>
      <c r="AD1811" s="13">
        <f t="shared" si="2369"/>
        <v>2.5356123747228686E-2</v>
      </c>
      <c r="AE1811" s="13">
        <f t="shared" si="2370"/>
        <v>3.4920269113039214E-2</v>
      </c>
      <c r="AF1811" s="13">
        <f t="shared" si="2371"/>
        <v>2.4045970257191986E-2</v>
      </c>
      <c r="AG1811" s="13">
        <f t="shared" si="2372"/>
        <v>1.1038645086765355E-2</v>
      </c>
      <c r="AH1811" s="13">
        <f t="shared" si="2373"/>
        <v>4.5653315595744551E-3</v>
      </c>
      <c r="AI1811" s="13">
        <f t="shared" si="2374"/>
        <v>9.6520525532433031E-3</v>
      </c>
      <c r="AJ1811" s="13">
        <f t="shared" si="2375"/>
        <v>1.0203214955460371E-2</v>
      </c>
      <c r="AK1811" s="13">
        <f t="shared" si="2376"/>
        <v>7.1905669702933377E-3</v>
      </c>
      <c r="AL1811" s="13">
        <f t="shared" si="2377"/>
        <v>4.4264194222805374E-4</v>
      </c>
      <c r="AM1811" s="13">
        <f t="shared" si="2378"/>
        <v>1.0721615101164938E-2</v>
      </c>
      <c r="AN1811" s="13">
        <f t="shared" si="2379"/>
        <v>1.4765730298189811E-2</v>
      </c>
      <c r="AO1811" s="13">
        <f t="shared" si="2380"/>
        <v>1.0167628159641328E-2</v>
      </c>
      <c r="AP1811" s="13">
        <f t="shared" si="2381"/>
        <v>4.6675945045267005E-3</v>
      </c>
      <c r="AQ1811" s="13">
        <f t="shared" si="2382"/>
        <v>1.6070442966112854E-3</v>
      </c>
      <c r="AR1811" s="13">
        <f t="shared" si="2383"/>
        <v>1.257468280560945E-3</v>
      </c>
      <c r="AS1811" s="13">
        <f t="shared" si="2384"/>
        <v>2.6585473080386886E-3</v>
      </c>
      <c r="AT1811" s="13">
        <f t="shared" si="2385"/>
        <v>2.8103586779647618E-3</v>
      </c>
      <c r="AU1811" s="13">
        <f t="shared" si="2386"/>
        <v>1.9805593014225464E-3</v>
      </c>
      <c r="AV1811" s="13">
        <f t="shared" si="2387"/>
        <v>1.0468277173677585E-3</v>
      </c>
      <c r="AW1811" s="13">
        <f t="shared" si="2388"/>
        <v>3.5800750862450276E-5</v>
      </c>
      <c r="AX1811" s="13">
        <f t="shared" si="2389"/>
        <v>3.7779509571822158E-3</v>
      </c>
      <c r="AY1811" s="13">
        <f t="shared" si="2390"/>
        <v>5.2029665668075981E-3</v>
      </c>
      <c r="AZ1811" s="13">
        <f t="shared" si="2391"/>
        <v>3.5827438474093447E-3</v>
      </c>
      <c r="BA1811" s="13">
        <f t="shared" si="2392"/>
        <v>1.6447095852376861E-3</v>
      </c>
      <c r="BB1811" s="13">
        <f t="shared" si="2393"/>
        <v>5.6627051813836859E-4</v>
      </c>
      <c r="BC1811" s="13">
        <f t="shared" si="2394"/>
        <v>1.5597272738766493E-4</v>
      </c>
      <c r="BD1811" s="13">
        <f t="shared" si="2395"/>
        <v>2.8862936093888153E-4</v>
      </c>
      <c r="BE1811" s="13">
        <f t="shared" si="2396"/>
        <v>6.1022200114876023E-4</v>
      </c>
      <c r="BF1811" s="13">
        <f t="shared" si="2397"/>
        <v>6.4506758680875971E-4</v>
      </c>
      <c r="BG1811" s="13">
        <f t="shared" si="2398"/>
        <v>4.5460197629489346E-4</v>
      </c>
      <c r="BH1811" s="13">
        <f t="shared" si="2399"/>
        <v>2.4028058579909469E-4</v>
      </c>
      <c r="BI1811" s="13">
        <f t="shared" si="2400"/>
        <v>1.0160054363600817E-4</v>
      </c>
      <c r="BJ1811" s="14">
        <f t="shared" si="2401"/>
        <v>0.53797160435681213</v>
      </c>
      <c r="BK1811" s="14">
        <f t="shared" si="2402"/>
        <v>0.21402828285298653</v>
      </c>
      <c r="BL1811" s="14">
        <f t="shared" si="2403"/>
        <v>0.23327313889341017</v>
      </c>
      <c r="BM1811" s="14">
        <f t="shared" si="2404"/>
        <v>0.67092471240121987</v>
      </c>
      <c r="BN1811" s="14">
        <f t="shared" si="2405"/>
        <v>0.32244096688651935</v>
      </c>
    </row>
    <row r="1812" spans="1:66" x14ac:dyDescent="0.25">
      <c r="A1812" t="s">
        <v>290</v>
      </c>
      <c r="B1812" t="s">
        <v>294</v>
      </c>
      <c r="C1812" t="s">
        <v>300</v>
      </c>
      <c r="D1812" s="7" t="s">
        <v>417</v>
      </c>
      <c r="E1812" s="10">
        <f>VLOOKUP(A1812,home!$A$2:$E$405,3,FALSE)</f>
        <v>1.6292</v>
      </c>
      <c r="F1812" s="10">
        <f>VLOOKUP(B1812,home!$B$2:$E$405,3,FALSE)</f>
        <v>1.0470999999999999</v>
      </c>
      <c r="G1812" s="10">
        <f>VLOOKUP(C1812,away!$B$2:$E$405,4,FALSE)</f>
        <v>1.1554</v>
      </c>
      <c r="H1812" s="10">
        <f>VLOOKUP(A1812,away!$A$2:$E$405,3,FALSE)</f>
        <v>1.1462000000000001</v>
      </c>
      <c r="I1812" s="10">
        <f>VLOOKUP(C1812,away!$B$2:$E$405,3,FALSE)</f>
        <v>0.76980000000000004</v>
      </c>
      <c r="J1812" s="10">
        <f>VLOOKUP(B1812,home!$B$2:$E$405,4,FALSE)</f>
        <v>1.1803999999999999</v>
      </c>
      <c r="K1812" s="12">
        <f t="shared" si="2350"/>
        <v>1.9710376687279998</v>
      </c>
      <c r="L1812" s="12">
        <f t="shared" si="2351"/>
        <v>1.041519754704</v>
      </c>
      <c r="M1812" s="13">
        <f t="shared" si="2352"/>
        <v>4.9165780122879553E-2</v>
      </c>
      <c r="N1812" s="13">
        <f t="shared" si="2353"/>
        <v>9.6907604634593927E-2</v>
      </c>
      <c r="O1812" s="13">
        <f t="shared" si="2354"/>
        <v>5.1207131253412315E-2</v>
      </c>
      <c r="P1812" s="13">
        <f t="shared" si="2355"/>
        <v>0.10093118460797448</v>
      </c>
      <c r="Q1812" s="13">
        <f t="shared" si="2356"/>
        <v>9.5504269560492377E-2</v>
      </c>
      <c r="R1812" s="13">
        <f t="shared" si="2357"/>
        <v>2.6666619391074762E-2</v>
      </c>
      <c r="S1812" s="13">
        <f t="shared" si="2358"/>
        <v>5.17997680546739E-2</v>
      </c>
      <c r="T1812" s="13">
        <f t="shared" si="2359"/>
        <v>9.9469583405828718E-2</v>
      </c>
      <c r="U1812" s="13">
        <f t="shared" si="2360"/>
        <v>5.256091131744086E-2</v>
      </c>
      <c r="V1812" s="13">
        <f t="shared" si="2361"/>
        <v>1.1815381301361621E-2</v>
      </c>
      <c r="W1812" s="13">
        <f t="shared" si="2362"/>
        <v>6.2747504276027793E-2</v>
      </c>
      <c r="X1812" s="13">
        <f t="shared" si="2363"/>
        <v>6.5352765261856655E-2</v>
      </c>
      <c r="Y1812" s="13">
        <f t="shared" si="2364"/>
        <v>3.403309802237852E-2</v>
      </c>
      <c r="Z1812" s="13">
        <f t="shared" si="2365"/>
        <v>9.2579369623257066E-3</v>
      </c>
      <c r="AA1812" s="13">
        <f t="shared" si="2366"/>
        <v>1.8247742487453235E-2</v>
      </c>
      <c r="AB1812" s="13">
        <f t="shared" si="2367"/>
        <v>1.7983493906009351E-2</v>
      </c>
      <c r="AC1812" s="13">
        <f t="shared" si="2368"/>
        <v>1.5159685613154563E-3</v>
      </c>
      <c r="AD1812" s="13">
        <f t="shared" si="2369"/>
        <v>3.0919423636680515E-2</v>
      </c>
      <c r="AE1812" s="13">
        <f t="shared" si="2370"/>
        <v>3.2203190521664551E-2</v>
      </c>
      <c r="AF1812" s="13">
        <f t="shared" si="2371"/>
        <v>1.6770129546405121E-2</v>
      </c>
      <c r="AG1812" s="13">
        <f t="shared" si="2372"/>
        <v>5.8221404038420552E-3</v>
      </c>
      <c r="AH1812" s="13">
        <f t="shared" si="2373"/>
        <v>2.4105810585166409E-3</v>
      </c>
      <c r="AI1812" s="13">
        <f t="shared" si="2374"/>
        <v>4.7513460698585131E-3</v>
      </c>
      <c r="AJ1812" s="13">
        <f t="shared" si="2375"/>
        <v>4.6825410404269345E-3</v>
      </c>
      <c r="AK1812" s="13">
        <f t="shared" si="2376"/>
        <v>3.0764882586820962E-3</v>
      </c>
      <c r="AL1812" s="13">
        <f t="shared" si="2377"/>
        <v>1.2448373835590771E-4</v>
      </c>
      <c r="AM1812" s="13">
        <f t="shared" si="2378"/>
        <v>1.218866973665122E-2</v>
      </c>
      <c r="AN1812" s="13">
        <f t="shared" si="2379"/>
        <v>1.2694740314285047E-2</v>
      </c>
      <c r="AO1812" s="13">
        <f t="shared" si="2380"/>
        <v>6.6109114090825713E-3</v>
      </c>
      <c r="AP1812" s="13">
        <f t="shared" si="2381"/>
        <v>2.295131609719185E-3</v>
      </c>
      <c r="AQ1812" s="13">
        <f t="shared" si="2382"/>
        <v>5.9760622779203056E-4</v>
      </c>
      <c r="AR1812" s="13">
        <f t="shared" si="2383"/>
        <v>5.0213355855207231E-4</v>
      </c>
      <c r="AS1812" s="13">
        <f t="shared" si="2384"/>
        <v>9.8972415863857102E-4</v>
      </c>
      <c r="AT1812" s="13">
        <f t="shared" si="2385"/>
        <v>9.7539179916337516E-4</v>
      </c>
      <c r="AU1812" s="13">
        <f t="shared" si="2386"/>
        <v>6.4084465930646284E-4</v>
      </c>
      <c r="AV1812" s="13">
        <f t="shared" si="2387"/>
        <v>3.1578224082405007E-4</v>
      </c>
      <c r="AW1812" s="13">
        <f t="shared" si="2388"/>
        <v>7.098597588996698E-6</v>
      </c>
      <c r="AX1812" s="13">
        <f t="shared" si="2389"/>
        <v>4.0040545304374274E-3</v>
      </c>
      <c r="AY1812" s="13">
        <f t="shared" si="2390"/>
        <v>4.1703018923626295E-3</v>
      </c>
      <c r="AZ1812" s="13">
        <f t="shared" si="2391"/>
        <v>2.1717259019875764E-3</v>
      </c>
      <c r="BA1812" s="13">
        <f t="shared" si="2392"/>
        <v>7.5396514290747469E-4</v>
      </c>
      <c r="BB1812" s="13">
        <f t="shared" si="2393"/>
        <v>1.9631739767408984E-4</v>
      </c>
      <c r="BC1812" s="13">
        <f t="shared" si="2394"/>
        <v>4.089368957392915E-5</v>
      </c>
      <c r="BD1812" s="13">
        <f t="shared" si="2395"/>
        <v>8.716367012196678E-5</v>
      </c>
      <c r="BE1812" s="13">
        <f t="shared" si="2396"/>
        <v>1.7180287715497778E-4</v>
      </c>
      <c r="BF1812" s="13">
        <f t="shared" si="2397"/>
        <v>1.6931497123415519E-4</v>
      </c>
      <c r="BG1812" s="13">
        <f t="shared" si="2398"/>
        <v>1.1124206206070587E-4</v>
      </c>
      <c r="BH1812" s="13">
        <f t="shared" si="2399"/>
        <v>5.4815573667157319E-5</v>
      </c>
      <c r="BI1812" s="13">
        <f t="shared" si="2400"/>
        <v>2.1608712106180311E-5</v>
      </c>
      <c r="BJ1812" s="14">
        <f t="shared" si="2401"/>
        <v>0.58545402712224348</v>
      </c>
      <c r="BK1812" s="14">
        <f t="shared" si="2402"/>
        <v>0.21952286827892353</v>
      </c>
      <c r="BL1812" s="14">
        <f t="shared" si="2403"/>
        <v>0.18562667906570435</v>
      </c>
      <c r="BM1812" s="14">
        <f t="shared" si="2404"/>
        <v>0.57531571856399621</v>
      </c>
      <c r="BN1812" s="14">
        <f t="shared" si="2405"/>
        <v>0.42038258957042746</v>
      </c>
    </row>
    <row r="1813" spans="1:66" x14ac:dyDescent="0.25">
      <c r="A1813" t="s">
        <v>290</v>
      </c>
      <c r="B1813" t="s">
        <v>308</v>
      </c>
      <c r="C1813" t="s">
        <v>291</v>
      </c>
      <c r="D1813" s="7" t="s">
        <v>417</v>
      </c>
      <c r="E1813" s="10">
        <f>VLOOKUP(A1813,home!$A$2:$E$405,3,FALSE)</f>
        <v>1.6292</v>
      </c>
      <c r="F1813" s="10">
        <f>VLOOKUP(B1813,home!$B$2:$E$405,3,FALSE)</f>
        <v>0.68600000000000005</v>
      </c>
      <c r="G1813" s="10">
        <f>VLOOKUP(C1813,away!$B$2:$E$405,4,FALSE)</f>
        <v>0.85250000000000004</v>
      </c>
      <c r="H1813" s="10">
        <f>VLOOKUP(A1813,away!$A$2:$E$405,3,FALSE)</f>
        <v>1.1462000000000001</v>
      </c>
      <c r="I1813" s="10">
        <f>VLOOKUP(C1813,away!$B$2:$E$405,3,FALSE)</f>
        <v>0.96940000000000004</v>
      </c>
      <c r="J1813" s="10">
        <f>VLOOKUP(B1813,home!$B$2:$E$405,4,FALSE)</f>
        <v>0.5645</v>
      </c>
      <c r="K1813" s="12">
        <f t="shared" si="2350"/>
        <v>0.95278059800000015</v>
      </c>
      <c r="L1813" s="12">
        <f t="shared" si="2351"/>
        <v>0.62723078506000007</v>
      </c>
      <c r="M1813" s="13">
        <f t="shared" si="2352"/>
        <v>0.20597275359132652</v>
      </c>
      <c r="N1813" s="13">
        <f t="shared" si="2353"/>
        <v>0.19624684333845074</v>
      </c>
      <c r="O1813" s="13">
        <f t="shared" si="2354"/>
        <v>0.12919245193605766</v>
      </c>
      <c r="P1813" s="13">
        <f t="shared" si="2355"/>
        <v>0.12309206161272331</v>
      </c>
      <c r="Q1813" s="13">
        <f t="shared" si="2356"/>
        <v>9.3490092375810727E-2</v>
      </c>
      <c r="R1813" s="13">
        <f t="shared" si="2357"/>
        <v>4.0516741525839887E-2</v>
      </c>
      <c r="S1813" s="13">
        <f t="shared" si="2358"/>
        <v>1.8390363977622358E-2</v>
      </c>
      <c r="T1813" s="13">
        <f t="shared" si="2359"/>
        <v>5.8639864036211686E-2</v>
      </c>
      <c r="U1813" s="13">
        <f t="shared" si="2360"/>
        <v>3.8603565220001169E-2</v>
      </c>
      <c r="V1813" s="13">
        <f t="shared" si="2361"/>
        <v>1.2211473909070488E-3</v>
      </c>
      <c r="W1813" s="13">
        <f t="shared" si="2362"/>
        <v>2.9691848706966735E-2</v>
      </c>
      <c r="X1813" s="13">
        <f t="shared" si="2363"/>
        <v>1.8623641574353492E-2</v>
      </c>
      <c r="Y1813" s="13">
        <f t="shared" si="2364"/>
        <v>5.840660662678898E-3</v>
      </c>
      <c r="Z1813" s="13">
        <f t="shared" si="2365"/>
        <v>8.4711158651085538E-3</v>
      </c>
      <c r="AA1813" s="13">
        <f t="shared" si="2366"/>
        <v>8.0711148396854174E-3</v>
      </c>
      <c r="AB1813" s="13">
        <f t="shared" si="2367"/>
        <v>3.8450008117410731E-3</v>
      </c>
      <c r="AC1813" s="13">
        <f t="shared" si="2368"/>
        <v>4.5610871844361129E-5</v>
      </c>
      <c r="AD1813" s="13">
        <f t="shared" si="2369"/>
        <v>7.0724543416873231E-3</v>
      </c>
      <c r="AE1813" s="13">
        <f t="shared" si="2370"/>
        <v>4.4360610890375454E-3</v>
      </c>
      <c r="AF1813" s="13">
        <f t="shared" si="2371"/>
        <v>1.3912170397255691E-3</v>
      </c>
      <c r="AG1813" s="13">
        <f t="shared" si="2372"/>
        <v>2.9087138533863942E-4</v>
      </c>
      <c r="AH1813" s="13">
        <f t="shared" si="2373"/>
        <v>1.3283361636015646E-3</v>
      </c>
      <c r="AI1813" s="13">
        <f t="shared" si="2374"/>
        <v>1.2656129243013249E-3</v>
      </c>
      <c r="AJ1813" s="13">
        <f t="shared" si="2375"/>
        <v>6.0292571942617253E-4</v>
      </c>
      <c r="AK1813" s="13">
        <f t="shared" si="2376"/>
        <v>1.9148530916814969E-4</v>
      </c>
      <c r="AL1813" s="13">
        <f t="shared" si="2377"/>
        <v>1.0903065865528244E-6</v>
      </c>
      <c r="AM1813" s="13">
        <f t="shared" si="2378"/>
        <v>1.3476994554001095E-3</v>
      </c>
      <c r="AN1813" s="13">
        <f t="shared" si="2379"/>
        <v>8.4531858743554515E-4</v>
      </c>
      <c r="AO1813" s="13">
        <f t="shared" si="2380"/>
        <v>2.6510492061150364E-4</v>
      </c>
      <c r="AP1813" s="13">
        <f t="shared" si="2381"/>
        <v>5.5427322492807486E-5</v>
      </c>
      <c r="AQ1813" s="13">
        <f t="shared" si="2382"/>
        <v>8.6914307502343574E-6</v>
      </c>
      <c r="AR1813" s="13">
        <f t="shared" si="2383"/>
        <v>1.6663466694387966E-4</v>
      </c>
      <c r="AS1813" s="13">
        <f t="shared" si="2384"/>
        <v>1.5876627761832049E-4</v>
      </c>
      <c r="AT1813" s="13">
        <f t="shared" si="2385"/>
        <v>7.5634714465708724E-5</v>
      </c>
      <c r="AU1813" s="13">
        <f t="shared" si="2386"/>
        <v>2.4021096159399077E-5</v>
      </c>
      <c r="AV1813" s="13">
        <f t="shared" si="2387"/>
        <v>5.7217085908419379E-6</v>
      </c>
      <c r="AW1813" s="13">
        <f t="shared" si="2388"/>
        <v>1.8099492825126326E-8</v>
      </c>
      <c r="AX1813" s="13">
        <f t="shared" si="2389"/>
        <v>2.1401031550673168E-4</v>
      </c>
      <c r="AY1813" s="13">
        <f t="shared" si="2390"/>
        <v>1.3423385820622561E-4</v>
      </c>
      <c r="AZ1813" s="13">
        <f t="shared" si="2391"/>
        <v>4.2097804132161812E-5</v>
      </c>
      <c r="BA1813" s="13">
        <f t="shared" si="2392"/>
        <v>8.8016795783726566E-6</v>
      </c>
      <c r="BB1813" s="13">
        <f t="shared" si="2393"/>
        <v>1.3801710979473126E-6</v>
      </c>
      <c r="BC1813" s="13">
        <f t="shared" si="2394"/>
        <v>1.7313716025652305E-7</v>
      </c>
      <c r="BD1813" s="13">
        <f t="shared" si="2395"/>
        <v>1.741973216090354E-5</v>
      </c>
      <c r="BE1813" s="13">
        <f t="shared" si="2396"/>
        <v>1.659718282526551E-5</v>
      </c>
      <c r="BF1813" s="13">
        <f t="shared" si="2397"/>
        <v>7.906736888685901E-6</v>
      </c>
      <c r="BG1813" s="13">
        <f t="shared" si="2398"/>
        <v>2.5111285003436049E-6</v>
      </c>
      <c r="BH1813" s="13">
        <f t="shared" si="2399"/>
        <v>5.9813862855305574E-7</v>
      </c>
      <c r="BI1813" s="13">
        <f t="shared" si="2400"/>
        <v>1.1397897603993613E-7</v>
      </c>
      <c r="BJ1813" s="14">
        <f t="shared" si="2401"/>
        <v>0.4186464932326332</v>
      </c>
      <c r="BK1813" s="14">
        <f t="shared" si="2402"/>
        <v>0.34885726160921637</v>
      </c>
      <c r="BL1813" s="14">
        <f t="shared" si="2403"/>
        <v>0.22409315981158034</v>
      </c>
      <c r="BM1813" s="14">
        <f t="shared" si="2404"/>
        <v>0.21142287037961621</v>
      </c>
      <c r="BN1813" s="14">
        <f t="shared" si="2405"/>
        <v>0.78851094438020886</v>
      </c>
    </row>
    <row r="1814" spans="1:66" x14ac:dyDescent="0.25">
      <c r="A1814" t="s">
        <v>339</v>
      </c>
      <c r="B1814" t="s">
        <v>111</v>
      </c>
      <c r="C1814" t="s">
        <v>122</v>
      </c>
      <c r="D1814" s="7" t="s">
        <v>418</v>
      </c>
      <c r="E1814" s="10">
        <f>VLOOKUP(A1814,home!$A$2:$E$405,3,FALSE)</f>
        <v>1.2710999999999999</v>
      </c>
      <c r="F1814" s="10">
        <f>VLOOKUP(B1814,home!$B$2:$E$405,3,FALSE)</f>
        <v>1.7391000000000001</v>
      </c>
      <c r="G1814" s="10">
        <f>VLOOKUP(C1814,away!$B$2:$E$405,4,FALSE)</f>
        <v>1.2422</v>
      </c>
      <c r="H1814" s="10">
        <f>VLOOKUP(A1814,away!$A$2:$E$405,3,FALSE)</f>
        <v>0.94469999999999998</v>
      </c>
      <c r="I1814" s="10">
        <f>VLOOKUP(C1814,away!$B$2:$E$405,3,FALSE)</f>
        <v>0.8357</v>
      </c>
      <c r="J1814" s="10">
        <f>VLOOKUP(B1814,home!$B$2:$E$405,4,FALSE)</f>
        <v>0.72430000000000005</v>
      </c>
      <c r="K1814" s="12">
        <f t="shared" si="2350"/>
        <v>2.7459700664220001</v>
      </c>
      <c r="L1814" s="12">
        <f t="shared" si="2351"/>
        <v>0.57182455769700002</v>
      </c>
      <c r="M1814" s="13">
        <f t="shared" si="2352"/>
        <v>3.6232650319845558E-2</v>
      </c>
      <c r="N1814" s="13">
        <f t="shared" si="2353"/>
        <v>9.9493773205431416E-2</v>
      </c>
      <c r="O1814" s="13">
        <f t="shared" si="2354"/>
        <v>2.0718719243335754E-2</v>
      </c>
      <c r="P1814" s="13">
        <f t="shared" si="2355"/>
        <v>5.6892982856801458E-2</v>
      </c>
      <c r="Q1814" s="13">
        <f t="shared" si="2356"/>
        <v>0.13660346150874697</v>
      </c>
      <c r="R1814" s="13">
        <f t="shared" si="2357"/>
        <v>5.9237362336843954E-3</v>
      </c>
      <c r="S1814" s="13">
        <f t="shared" si="2358"/>
        <v>2.2333527010660183E-2</v>
      </c>
      <c r="T1814" s="13">
        <f t="shared" si="2359"/>
        <v>7.8113213957118413E-2</v>
      </c>
      <c r="U1814" s="13">
        <f t="shared" si="2360"/>
        <v>1.6266402379076748E-2</v>
      </c>
      <c r="V1814" s="13">
        <f t="shared" si="2361"/>
        <v>3.8964885665060262E-3</v>
      </c>
      <c r="W1814" s="13">
        <f t="shared" si="2362"/>
        <v>0.12503633875754969</v>
      </c>
      <c r="X1814" s="13">
        <f t="shared" si="2363"/>
        <v>7.1498849106088128E-2</v>
      </c>
      <c r="Y1814" s="13">
        <f t="shared" si="2364"/>
        <v>2.0442398882966693E-2</v>
      </c>
      <c r="Z1814" s="13">
        <f t="shared" si="2365"/>
        <v>1.1291126172467577E-3</v>
      </c>
      <c r="AA1814" s="13">
        <f t="shared" si="2366"/>
        <v>3.1005094485789977E-3</v>
      </c>
      <c r="AB1814" s="13">
        <f t="shared" si="2367"/>
        <v>4.2569530682282546E-3</v>
      </c>
      <c r="AC1814" s="13">
        <f t="shared" si="2368"/>
        <v>3.8239484149488352E-4</v>
      </c>
      <c r="AD1814" s="13">
        <f t="shared" si="2369"/>
        <v>8.583651086080811E-2</v>
      </c>
      <c r="AE1814" s="13">
        <f t="shared" si="2370"/>
        <v>4.9083424857235332E-2</v>
      </c>
      <c r="AF1814" s="13">
        <f t="shared" si="2371"/>
        <v>1.4033553854621265E-2</v>
      </c>
      <c r="AG1814" s="13">
        <f t="shared" si="2372"/>
        <v>2.6749102419452789E-3</v>
      </c>
      <c r="AH1814" s="13">
        <f t="shared" si="2373"/>
        <v>1.6141358073680728E-4</v>
      </c>
      <c r="AI1814" s="13">
        <f t="shared" si="2374"/>
        <v>4.4323686101726363E-4</v>
      </c>
      <c r="AJ1814" s="13">
        <f t="shared" si="2375"/>
        <v>6.0855757634412718E-4</v>
      </c>
      <c r="AK1814" s="13">
        <f t="shared" si="2376"/>
        <v>5.5702696277843149E-4</v>
      </c>
      <c r="AL1814" s="13">
        <f t="shared" si="2377"/>
        <v>2.4017655865247739E-5</v>
      </c>
      <c r="AM1814" s="13">
        <f t="shared" si="2378"/>
        <v>4.7140897885977195E-2</v>
      </c>
      <c r="AN1814" s="13">
        <f t="shared" si="2379"/>
        <v>2.6956323083088356E-2</v>
      </c>
      <c r="AO1814" s="13">
        <f t="shared" si="2380"/>
        <v>7.707143762062215E-3</v>
      </c>
      <c r="AP1814" s="13">
        <f t="shared" si="2381"/>
        <v>1.4690446909494733E-3</v>
      </c>
      <c r="AQ1814" s="13">
        <f t="shared" si="2382"/>
        <v>2.1000895765982714E-4</v>
      </c>
      <c r="AR1814" s="13">
        <f t="shared" si="2383"/>
        <v>1.8460049882222772E-5</v>
      </c>
      <c r="AS1814" s="13">
        <f t="shared" si="2384"/>
        <v>5.0690744401240699E-5</v>
      </c>
      <c r="AT1814" s="13">
        <f t="shared" si="2385"/>
        <v>6.9597633385227789E-5</v>
      </c>
      <c r="AU1814" s="13">
        <f t="shared" si="2386"/>
        <v>6.3704339323215995E-5</v>
      </c>
      <c r="AV1814" s="13">
        <f t="shared" si="2387"/>
        <v>4.3732552220685257E-5</v>
      </c>
      <c r="AW1814" s="13">
        <f t="shared" si="2388"/>
        <v>1.0475788422104647E-6</v>
      </c>
      <c r="AX1814" s="13">
        <f t="shared" si="2389"/>
        <v>2.1574582416524917E-2</v>
      </c>
      <c r="AY1814" s="13">
        <f t="shared" si="2390"/>
        <v>1.2336876047826835E-2</v>
      </c>
      <c r="AZ1814" s="13">
        <f t="shared" si="2391"/>
        <v>3.5272643447056468E-3</v>
      </c>
      <c r="BA1814" s="13">
        <f t="shared" si="2392"/>
        <v>6.7232545793056856E-4</v>
      </c>
      <c r="BB1814" s="13">
        <f t="shared" si="2393"/>
        <v>9.6113051902395067E-5</v>
      </c>
      <c r="BC1814" s="13">
        <f t="shared" si="2394"/>
        <v>1.0991960678599177E-5</v>
      </c>
      <c r="BD1814" s="13">
        <f t="shared" si="2395"/>
        <v>1.7593183098277649E-6</v>
      </c>
      <c r="BE1814" s="13">
        <f t="shared" si="2396"/>
        <v>4.8310354160951884E-6</v>
      </c>
      <c r="BF1814" s="13">
        <f t="shared" si="2397"/>
        <v>6.6329393212109708E-6</v>
      </c>
      <c r="BG1814" s="13">
        <f t="shared" si="2398"/>
        <v>6.0712842761462622E-6</v>
      </c>
      <c r="BH1814" s="13">
        <f t="shared" si="2399"/>
        <v>4.1678912217590488E-6</v>
      </c>
      <c r="BI1814" s="13">
        <f t="shared" si="2400"/>
        <v>2.2889809070106734E-6</v>
      </c>
      <c r="BJ1814" s="14">
        <f t="shared" si="2401"/>
        <v>0.80451800689181741</v>
      </c>
      <c r="BK1814" s="14">
        <f t="shared" si="2402"/>
        <v>0.13209893729900019</v>
      </c>
      <c r="BL1814" s="14">
        <f t="shared" si="2403"/>
        <v>5.230849212244542E-2</v>
      </c>
      <c r="BM1814" s="14">
        <f t="shared" si="2404"/>
        <v>0.62185339709367926</v>
      </c>
      <c r="BN1814" s="14">
        <f t="shared" si="2405"/>
        <v>0.3558653233678456</v>
      </c>
    </row>
    <row r="1815" spans="1:66" x14ac:dyDescent="0.25">
      <c r="A1815" t="s">
        <v>342</v>
      </c>
      <c r="B1815" t="s">
        <v>169</v>
      </c>
      <c r="C1815" t="s">
        <v>170</v>
      </c>
      <c r="D1815" s="7" t="s">
        <v>418</v>
      </c>
      <c r="E1815" s="10">
        <f>VLOOKUP(A1815,home!$A$2:$E$405,3,FALSE)</f>
        <v>1.3548</v>
      </c>
      <c r="F1815" s="10">
        <f>VLOOKUP(B1815,home!$B$2:$E$405,3,FALSE)</f>
        <v>0.90210000000000001</v>
      </c>
      <c r="G1815" s="10">
        <f>VLOOKUP(C1815,away!$B$2:$E$405,4,FALSE)</f>
        <v>0.98419999999999996</v>
      </c>
      <c r="H1815" s="10">
        <f>VLOOKUP(A1815,away!$A$2:$E$405,3,FALSE)</f>
        <v>1.1719999999999999</v>
      </c>
      <c r="I1815" s="10">
        <f>VLOOKUP(C1815,away!$B$2:$E$405,3,FALSE)</f>
        <v>0.94799999999999995</v>
      </c>
      <c r="J1815" s="10">
        <f>VLOOKUP(B1815,home!$B$2:$E$405,4,FALSE)</f>
        <v>0.80579999999999996</v>
      </c>
      <c r="K1815" s="12">
        <f t="shared" si="2350"/>
        <v>1.2028548717360001</v>
      </c>
      <c r="L1815" s="12">
        <f t="shared" si="2351"/>
        <v>0.89528892479999977</v>
      </c>
      <c r="M1815" s="13">
        <f t="shared" si="2352"/>
        <v>0.12268394339116284</v>
      </c>
      <c r="N1815" s="13">
        <f t="shared" si="2353"/>
        <v>0.1475709789918439</v>
      </c>
      <c r="O1815" s="13">
        <f t="shared" si="2354"/>
        <v>0.10983757576889823</v>
      </c>
      <c r="P1815" s="13">
        <f t="shared" si="2355"/>
        <v>0.13211866311329129</v>
      </c>
      <c r="Q1815" s="13">
        <f t="shared" si="2356"/>
        <v>8.8753235503595207E-2</v>
      </c>
      <c r="R1815" s="13">
        <f t="shared" si="2357"/>
        <v>4.9168182556387691E-2</v>
      </c>
      <c r="S1815" s="13">
        <f t="shared" si="2358"/>
        <v>3.5569734433765952E-2</v>
      </c>
      <c r="T1815" s="13">
        <f t="shared" si="2359"/>
        <v>7.9459788786534924E-2</v>
      </c>
      <c r="U1815" s="13">
        <f t="shared" si="2360"/>
        <v>5.9142187922355961E-2</v>
      </c>
      <c r="V1815" s="13">
        <f t="shared" si="2361"/>
        <v>4.2561267874226599E-3</v>
      </c>
      <c r="W1815" s="13">
        <f t="shared" si="2362"/>
        <v>3.5585753902610671E-2</v>
      </c>
      <c r="X1815" s="13">
        <f t="shared" si="2363"/>
        <v>3.1859531349665703E-2</v>
      </c>
      <c r="Y1815" s="13">
        <f t="shared" si="2364"/>
        <v>1.4261742783337044E-2</v>
      </c>
      <c r="Z1815" s="13">
        <f t="shared" si="2365"/>
        <v>1.4673243098426148E-2</v>
      </c>
      <c r="AA1815" s="13">
        <f t="shared" si="2366"/>
        <v>1.7649781945108536E-2</v>
      </c>
      <c r="AB1815" s="13">
        <f t="shared" si="2367"/>
        <v>1.0615063098875952E-2</v>
      </c>
      <c r="AC1815" s="13">
        <f t="shared" si="2368"/>
        <v>2.8646463712557723E-4</v>
      </c>
      <c r="AD1815" s="13">
        <f t="shared" si="2369"/>
        <v>1.070112436153841E-2</v>
      </c>
      <c r="AE1815" s="13">
        <f t="shared" si="2370"/>
        <v>9.5805981237928068E-3</v>
      </c>
      <c r="AF1815" s="13">
        <f t="shared" si="2371"/>
        <v>4.2887016965956776E-3</v>
      </c>
      <c r="AG1815" s="13">
        <f t="shared" si="2372"/>
        <v>1.2798757102443598E-3</v>
      </c>
      <c r="AH1815" s="13">
        <f t="shared" si="2373"/>
        <v>3.2841980092297406E-3</v>
      </c>
      <c r="AI1815" s="13">
        <f t="shared" si="2374"/>
        <v>3.9504135751476672E-3</v>
      </c>
      <c r="AJ1815" s="13">
        <f t="shared" si="2375"/>
        <v>2.3758871071192012E-3</v>
      </c>
      <c r="AK1815" s="13">
        <f t="shared" si="2376"/>
        <v>9.5261579383102758E-4</v>
      </c>
      <c r="AL1815" s="13">
        <f t="shared" si="2377"/>
        <v>1.2339781014568055E-5</v>
      </c>
      <c r="AM1815" s="13">
        <f t="shared" si="2378"/>
        <v>2.5743799142658509E-3</v>
      </c>
      <c r="AN1815" s="13">
        <f t="shared" si="2379"/>
        <v>2.3048138254697895E-3</v>
      </c>
      <c r="AO1815" s="13">
        <f t="shared" si="2380"/>
        <v>1.0317371458345107E-3</v>
      </c>
      <c r="AP1815" s="13">
        <f t="shared" si="2381"/>
        <v>3.0790094665679994E-4</v>
      </c>
      <c r="AQ1815" s="13">
        <f t="shared" si="2382"/>
        <v>6.8915076869317118E-5</v>
      </c>
      <c r="AR1815" s="13">
        <f t="shared" si="2383"/>
        <v>5.8806122090271904E-4</v>
      </c>
      <c r="AS1815" s="13">
        <f t="shared" si="2384"/>
        <v>7.073523044418558E-4</v>
      </c>
      <c r="AT1815" s="13">
        <f t="shared" si="2385"/>
        <v>4.2542108271578636E-4</v>
      </c>
      <c r="AU1815" s="13">
        <f t="shared" si="2386"/>
        <v>1.7057327396129582E-4</v>
      </c>
      <c r="AV1815" s="13">
        <f t="shared" si="2387"/>
        <v>5.1293723393076044E-5</v>
      </c>
      <c r="AW1815" s="13">
        <f t="shared" si="2388"/>
        <v>3.6913174474797519E-7</v>
      </c>
      <c r="AX1815" s="13">
        <f t="shared" si="2389"/>
        <v>5.1610090359566403E-4</v>
      </c>
      <c r="AY1815" s="13">
        <f t="shared" si="2390"/>
        <v>4.6205942306847052E-4</v>
      </c>
      <c r="AZ1815" s="13">
        <f t="shared" si="2391"/>
        <v>2.0683834203633951E-4</v>
      </c>
      <c r="BA1815" s="13">
        <f t="shared" si="2392"/>
        <v>6.172669228304301E-5</v>
      </c>
      <c r="BB1815" s="13">
        <f t="shared" si="2393"/>
        <v>1.3815805991386504E-5</v>
      </c>
      <c r="BC1815" s="13">
        <f t="shared" si="2394"/>
        <v>2.4738276182547642E-6</v>
      </c>
      <c r="BD1815" s="13">
        <f t="shared" si="2395"/>
        <v>8.7747449696428368E-5</v>
      </c>
      <c r="BE1815" s="13">
        <f t="shared" si="2396"/>
        <v>1.0554744734975848E-4</v>
      </c>
      <c r="BF1815" s="13">
        <f t="shared" si="2397"/>
        <v>6.3479130621978003E-5</v>
      </c>
      <c r="BG1815" s="13">
        <f t="shared" si="2398"/>
        <v>2.5452060507404046E-5</v>
      </c>
      <c r="BH1815" s="13">
        <f t="shared" si="2399"/>
        <v>7.6537837442626054E-6</v>
      </c>
      <c r="BI1815" s="13">
        <f t="shared" si="2400"/>
        <v>1.8412782128000133E-6</v>
      </c>
      <c r="BJ1815" s="14">
        <f t="shared" si="2401"/>
        <v>0.430892093113448</v>
      </c>
      <c r="BK1815" s="14">
        <f t="shared" si="2402"/>
        <v>0.29538933156685132</v>
      </c>
      <c r="BL1815" s="14">
        <f t="shared" si="2403"/>
        <v>0.25921032853250142</v>
      </c>
      <c r="BM1815" s="14">
        <f t="shared" si="2404"/>
        <v>0.34957072669472405</v>
      </c>
      <c r="BN1815" s="14">
        <f t="shared" si="2405"/>
        <v>0.65013257932517909</v>
      </c>
    </row>
    <row r="1816" spans="1:66" x14ac:dyDescent="0.25">
      <c r="A1816" t="s">
        <v>344</v>
      </c>
      <c r="B1816" t="s">
        <v>208</v>
      </c>
      <c r="C1816" t="s">
        <v>197</v>
      </c>
      <c r="D1816" s="7" t="s">
        <v>418</v>
      </c>
      <c r="E1816" s="10">
        <f>VLOOKUP(A1816,home!$A$2:$E$405,3,FALSE)</f>
        <v>1.3976999999999999</v>
      </c>
      <c r="F1816" s="10">
        <f>VLOOKUP(B1816,home!$B$2:$E$405,3,FALSE)</f>
        <v>0.85170000000000001</v>
      </c>
      <c r="G1816" s="10">
        <f>VLOOKUP(C1816,away!$B$2:$E$405,4,FALSE)</f>
        <v>1.4730000000000001</v>
      </c>
      <c r="H1816" s="10">
        <f>VLOOKUP(A1816,away!$A$2:$E$405,3,FALSE)</f>
        <v>1.0585</v>
      </c>
      <c r="I1816" s="10">
        <f>VLOOKUP(C1816,away!$B$2:$E$405,3,FALSE)</f>
        <v>0.94469999999999998</v>
      </c>
      <c r="J1816" s="10">
        <f>VLOOKUP(B1816,home!$B$2:$E$405,4,FALSE)</f>
        <v>0.98970000000000002</v>
      </c>
      <c r="K1816" s="12">
        <f t="shared" si="2350"/>
        <v>1.7534902655700002</v>
      </c>
      <c r="L1816" s="12">
        <f t="shared" si="2351"/>
        <v>0.98966531101499999</v>
      </c>
      <c r="M1816" s="13">
        <f t="shared" si="2352"/>
        <v>6.436691136543285E-2</v>
      </c>
      <c r="N1816" s="13">
        <f t="shared" si="2353"/>
        <v>0.1128667525040935</v>
      </c>
      <c r="O1816" s="13">
        <f t="shared" si="2354"/>
        <v>6.3701699355546038E-2</v>
      </c>
      <c r="P1816" s="13">
        <f t="shared" si="2355"/>
        <v>0.11170030972021673</v>
      </c>
      <c r="Q1816" s="13">
        <f t="shared" si="2356"/>
        <v>9.8955375911213242E-2</v>
      </c>
      <c r="R1816" s="13">
        <f t="shared" si="2357"/>
        <v>3.1521681052445245E-2</v>
      </c>
      <c r="S1816" s="13">
        <f t="shared" si="2358"/>
        <v>4.8460299426037419E-2</v>
      </c>
      <c r="T1816" s="13">
        <f t="shared" si="2359"/>
        <v>9.7932702877777097E-2</v>
      </c>
      <c r="U1816" s="13">
        <f t="shared" si="2360"/>
        <v>5.5272960879865052E-2</v>
      </c>
      <c r="V1816" s="13">
        <f t="shared" si="2361"/>
        <v>9.3440529548053843E-3</v>
      </c>
      <c r="W1816" s="13">
        <f t="shared" si="2362"/>
        <v>5.7839096128710833E-2</v>
      </c>
      <c r="X1816" s="13">
        <f t="shared" si="2363"/>
        <v>5.7241347059047092E-2</v>
      </c>
      <c r="Y1816" s="13">
        <f t="shared" si="2364"/>
        <v>2.8324887770054694E-2</v>
      </c>
      <c r="Z1816" s="13">
        <f t="shared" si="2365"/>
        <v>1.0398638094161288E-2</v>
      </c>
      <c r="AA1816" s="13">
        <f t="shared" si="2366"/>
        <v>1.8233910673297195E-2</v>
      </c>
      <c r="AB1816" s="13">
        <f t="shared" si="2367"/>
        <v>1.5986492434449787E-2</v>
      </c>
      <c r="AC1816" s="13">
        <f t="shared" si="2368"/>
        <v>1.0134609411039598E-3</v>
      </c>
      <c r="AD1816" s="13">
        <f t="shared" si="2369"/>
        <v>2.5355073007765488E-2</v>
      </c>
      <c r="AE1816" s="13">
        <f t="shared" si="2370"/>
        <v>2.5093036214038265E-2</v>
      </c>
      <c r="AF1816" s="13">
        <f t="shared" si="2371"/>
        <v>1.2416853744538417E-2</v>
      </c>
      <c r="AG1816" s="13">
        <f t="shared" si="2372"/>
        <v>4.0961764743054603E-3</v>
      </c>
      <c r="AH1816" s="13">
        <f t="shared" si="2373"/>
        <v>2.5727928508976392E-3</v>
      </c>
      <c r="AI1816" s="13">
        <f t="shared" si="2374"/>
        <v>4.5113672193770986E-3</v>
      </c>
      <c r="AJ1816" s="13">
        <f t="shared" si="2375"/>
        <v>3.9553192517946725E-3</v>
      </c>
      <c r="AK1816" s="13">
        <f t="shared" si="2376"/>
        <v>2.311871268414525E-3</v>
      </c>
      <c r="AL1816" s="13">
        <f t="shared" si="2377"/>
        <v>7.034912728246823E-5</v>
      </c>
      <c r="AM1816" s="13">
        <f t="shared" si="2378"/>
        <v>8.8919747403866899E-3</v>
      </c>
      <c r="AN1816" s="13">
        <f t="shared" si="2379"/>
        <v>8.8000789469823166E-3</v>
      </c>
      <c r="AO1816" s="13">
        <f t="shared" si="2380"/>
        <v>4.3545664340109034E-3</v>
      </c>
      <c r="AP1816" s="13">
        <f t="shared" si="2381"/>
        <v>1.4365211147502938E-3</v>
      </c>
      <c r="AQ1816" s="13">
        <f t="shared" si="2382"/>
        <v>3.5541877895224096E-4</v>
      </c>
      <c r="AR1816" s="13">
        <f t="shared" si="2383"/>
        <v>5.0924076739215622E-4</v>
      </c>
      <c r="AS1816" s="13">
        <f t="shared" si="2384"/>
        <v>8.9294872845354267E-4</v>
      </c>
      <c r="AT1816" s="13">
        <f t="shared" si="2385"/>
        <v>7.8288845149819856E-4</v>
      </c>
      <c r="AU1816" s="13">
        <f t="shared" si="2386"/>
        <v>4.5759575957642079E-4</v>
      </c>
      <c r="AV1816" s="13">
        <f t="shared" si="2387"/>
        <v>2.0059742749584106E-4</v>
      </c>
      <c r="AW1816" s="13">
        <f t="shared" si="2388"/>
        <v>3.3911571865904448E-6</v>
      </c>
      <c r="AX1816" s="13">
        <f t="shared" si="2389"/>
        <v>2.5986651914937289E-3</v>
      </c>
      <c r="AY1816" s="13">
        <f t="shared" si="2390"/>
        <v>2.5718087949634957E-3</v>
      </c>
      <c r="AZ1816" s="13">
        <f t="shared" si="2391"/>
        <v>1.2726149754693299E-3</v>
      </c>
      <c r="BA1816" s="13">
        <f t="shared" si="2392"/>
        <v>4.1982096516673381E-4</v>
      </c>
      <c r="BB1816" s="13">
        <f t="shared" si="2393"/>
        <v>1.0387056151558825E-4</v>
      </c>
      <c r="BC1816" s="13">
        <f t="shared" si="2394"/>
        <v>2.0559418313525475E-5</v>
      </c>
      <c r="BD1816" s="13">
        <f t="shared" si="2395"/>
        <v>8.3996320407112571E-5</v>
      </c>
      <c r="BE1816" s="13">
        <f t="shared" si="2396"/>
        <v>1.4728673017757064E-4</v>
      </c>
      <c r="BF1816" s="13">
        <f t="shared" si="2397"/>
        <v>1.2913292380700269E-4</v>
      </c>
      <c r="BG1816" s="13">
        <f t="shared" si="2398"/>
        <v>7.5477774953390585E-5</v>
      </c>
      <c r="BH1816" s="13">
        <f t="shared" si="2399"/>
        <v>3.3087385911913398E-5</v>
      </c>
      <c r="BI1816" s="13">
        <f t="shared" si="2400"/>
        <v>1.160368182193962E-5</v>
      </c>
      <c r="BJ1816" s="14">
        <f t="shared" si="2401"/>
        <v>0.55094720161354915</v>
      </c>
      <c r="BK1816" s="14">
        <f t="shared" si="2402"/>
        <v>0.23752719232984232</v>
      </c>
      <c r="BL1816" s="14">
        <f t="shared" si="2403"/>
        <v>0.20139195093758239</v>
      </c>
      <c r="BM1816" s="14">
        <f t="shared" si="2404"/>
        <v>0.51458383542841069</v>
      </c>
      <c r="BN1816" s="14">
        <f t="shared" si="2405"/>
        <v>0.4831127299089476</v>
      </c>
    </row>
    <row r="1817" spans="1:66" x14ac:dyDescent="0.25">
      <c r="A1817" t="s">
        <v>344</v>
      </c>
      <c r="B1817" t="s">
        <v>202</v>
      </c>
      <c r="C1817" t="s">
        <v>200</v>
      </c>
      <c r="D1817" s="7" t="s">
        <v>418</v>
      </c>
      <c r="E1817" s="10">
        <f>VLOOKUP(A1817,home!$A$2:$E$405,3,FALSE)</f>
        <v>1.3976999999999999</v>
      </c>
      <c r="F1817" s="10">
        <f>VLOOKUP(B1817,home!$B$2:$E$405,3,FALSE)</f>
        <v>1.2358</v>
      </c>
      <c r="G1817" s="10">
        <f>VLOOKUP(C1817,away!$B$2:$E$405,4,FALSE)</f>
        <v>0.85860000000000003</v>
      </c>
      <c r="H1817" s="10">
        <f>VLOOKUP(A1817,away!$A$2:$E$405,3,FALSE)</f>
        <v>1.0585</v>
      </c>
      <c r="I1817" s="10">
        <f>VLOOKUP(C1817,away!$B$2:$E$405,3,FALSE)</f>
        <v>1.2282</v>
      </c>
      <c r="J1817" s="10">
        <f>VLOOKUP(B1817,home!$B$2:$E$405,4,FALSE)</f>
        <v>0.77300000000000002</v>
      </c>
      <c r="K1817" s="12">
        <f t="shared" si="2350"/>
        <v>1.483040598876</v>
      </c>
      <c r="L1817" s="12">
        <f t="shared" si="2351"/>
        <v>1.0049384181000001</v>
      </c>
      <c r="M1817" s="13">
        <f t="shared" si="2352"/>
        <v>8.3077695641850705E-2</v>
      </c>
      <c r="N1817" s="13">
        <f t="shared" si="2353"/>
        <v>0.12320759549792833</v>
      </c>
      <c r="O1817" s="13">
        <f t="shared" si="2354"/>
        <v>8.3487968037714716E-2</v>
      </c>
      <c r="P1817" s="13">
        <f t="shared" si="2355"/>
        <v>0.12381604611759277</v>
      </c>
      <c r="Q1817" s="13">
        <f t="shared" si="2356"/>
        <v>9.1360933106659825E-2</v>
      </c>
      <c r="R1817" s="13">
        <f t="shared" si="2357"/>
        <v>4.1950133265102191E-2</v>
      </c>
      <c r="S1817" s="13">
        <f t="shared" si="2358"/>
        <v>4.6132759093016756E-2</v>
      </c>
      <c r="T1817" s="13">
        <f t="shared" si="2359"/>
        <v>9.1812111592346646E-2</v>
      </c>
      <c r="U1817" s="13">
        <f t="shared" si="2360"/>
        <v>6.2213750760405168E-2</v>
      </c>
      <c r="V1817" s="13">
        <f t="shared" si="2361"/>
        <v>7.6394028014145294E-3</v>
      </c>
      <c r="W1817" s="13">
        <f t="shared" si="2362"/>
        <v>4.5163990982790322E-2</v>
      </c>
      <c r="X1817" s="13">
        <f t="shared" si="2363"/>
        <v>4.538702965332797E-2</v>
      </c>
      <c r="Y1817" s="13">
        <f t="shared" si="2364"/>
        <v>2.2805584891036602E-2</v>
      </c>
      <c r="Z1817" s="13">
        <f t="shared" si="2365"/>
        <v>1.4052433520838663E-2</v>
      </c>
      <c r="AA1817" s="13">
        <f t="shared" si="2366"/>
        <v>2.0840329424409748E-2</v>
      </c>
      <c r="AB1817" s="13">
        <f t="shared" si="2367"/>
        <v>1.5453527315174884E-2</v>
      </c>
      <c r="AC1817" s="13">
        <f t="shared" si="2368"/>
        <v>7.1159340833227007E-4</v>
      </c>
      <c r="AD1817" s="13">
        <f t="shared" si="2369"/>
        <v>1.6745008058686901E-2</v>
      </c>
      <c r="AE1817" s="13">
        <f t="shared" si="2370"/>
        <v>1.6827701909568563E-2</v>
      </c>
      <c r="AF1817" s="13">
        <f t="shared" si="2371"/>
        <v>8.4554020686300919E-3</v>
      </c>
      <c r="AG1817" s="13">
        <f t="shared" si="2372"/>
        <v>2.8323861264161975E-3</v>
      </c>
      <c r="AH1817" s="13">
        <f t="shared" si="2373"/>
        <v>3.5304575782217546E-3</v>
      </c>
      <c r="AI1817" s="13">
        <f t="shared" si="2374"/>
        <v>5.2358119211123044E-3</v>
      </c>
      <c r="AJ1817" s="13">
        <f t="shared" si="2375"/>
        <v>3.882460823544247E-3</v>
      </c>
      <c r="AK1817" s="13">
        <f t="shared" si="2376"/>
        <v>1.9192823416205563E-3</v>
      </c>
      <c r="AL1817" s="13">
        <f t="shared" si="2377"/>
        <v>4.2421341411717886E-5</v>
      </c>
      <c r="AM1817" s="13">
        <f t="shared" si="2378"/>
        <v>4.9667053559076923E-3</v>
      </c>
      <c r="AN1817" s="13">
        <f t="shared" si="2379"/>
        <v>4.9912330235346736E-3</v>
      </c>
      <c r="AO1817" s="13">
        <f t="shared" si="2380"/>
        <v>2.5079409095197075E-3</v>
      </c>
      <c r="AP1817" s="13">
        <f t="shared" si="2381"/>
        <v>8.4010872343367017E-4</v>
      </c>
      <c r="AQ1817" s="13">
        <f t="shared" si="2382"/>
        <v>2.1106438288986072E-4</v>
      </c>
      <c r="AR1817" s="13">
        <f t="shared" si="2383"/>
        <v>7.095784907654658E-4</v>
      </c>
      <c r="AS1817" s="13">
        <f t="shared" si="2384"/>
        <v>1.0523337098943446E-3</v>
      </c>
      <c r="AT1817" s="13">
        <f t="shared" si="2385"/>
        <v>7.8032680766955604E-4</v>
      </c>
      <c r="AU1817" s="13">
        <f t="shared" si="2386"/>
        <v>3.8575211205508527E-4</v>
      </c>
      <c r="AV1817" s="13">
        <f t="shared" si="2387"/>
        <v>1.4302151081996381E-4</v>
      </c>
      <c r="AW1817" s="13">
        <f t="shared" si="2388"/>
        <v>1.756201670959107E-6</v>
      </c>
      <c r="AX1817" s="13">
        <f t="shared" si="2389"/>
        <v>1.2276376142443311E-3</v>
      </c>
      <c r="AY1817" s="13">
        <f t="shared" si="2390"/>
        <v>1.2337002020587561E-3</v>
      </c>
      <c r="AZ1817" s="13">
        <f t="shared" si="2391"/>
        <v>6.1989636473328837E-4</v>
      </c>
      <c r="BA1817" s="13">
        <f t="shared" si="2392"/>
        <v>2.0765255738700383E-4</v>
      </c>
      <c r="BB1817" s="13">
        <f t="shared" si="2393"/>
        <v>5.2169508133728773E-5</v>
      </c>
      <c r="BC1817" s="13">
        <f t="shared" si="2394"/>
        <v>1.0485428595392901E-5</v>
      </c>
      <c r="BD1817" s="13">
        <f t="shared" si="2395"/>
        <v>1.1884711433793872E-4</v>
      </c>
      <c r="BE1817" s="13">
        <f t="shared" si="2396"/>
        <v>1.7625509562242109E-4</v>
      </c>
      <c r="BF1817" s="13">
        <f t="shared" si="2397"/>
        <v>1.3069673128341105E-4</v>
      </c>
      <c r="BG1817" s="13">
        <f t="shared" si="2398"/>
        <v>6.4609519544561863E-5</v>
      </c>
      <c r="BH1817" s="13">
        <f t="shared" si="2399"/>
        <v>2.3954635139614403E-5</v>
      </c>
      <c r="BI1817" s="13">
        <f t="shared" si="2400"/>
        <v>7.1051392886619623E-6</v>
      </c>
      <c r="BJ1817" s="14">
        <f t="shared" si="2401"/>
        <v>0.48146633795782962</v>
      </c>
      <c r="BK1817" s="14">
        <f t="shared" si="2402"/>
        <v>0.26265361860567749</v>
      </c>
      <c r="BL1817" s="14">
        <f t="shared" si="2403"/>
        <v>0.24210620233372662</v>
      </c>
      <c r="BM1817" s="14">
        <f t="shared" si="2404"/>
        <v>0.45214627675083596</v>
      </c>
      <c r="BN1817" s="14">
        <f t="shared" si="2405"/>
        <v>0.54690037166684857</v>
      </c>
    </row>
    <row r="1818" spans="1:66" x14ac:dyDescent="0.25">
      <c r="A1818" t="s">
        <v>347</v>
      </c>
      <c r="B1818" t="s">
        <v>324</v>
      </c>
      <c r="C1818" t="s">
        <v>252</v>
      </c>
      <c r="D1818" s="7" t="s">
        <v>418</v>
      </c>
      <c r="E1818" s="10">
        <f>VLOOKUP(A1818,home!$A$2:$E$405,3,FALSE)</f>
        <v>1.1809000000000001</v>
      </c>
      <c r="F1818" s="10">
        <f>VLOOKUP(B1818,home!$B$2:$E$405,3,FALSE)</f>
        <v>1.3408</v>
      </c>
      <c r="G1818" s="10" t="e">
        <f>VLOOKUP(C1818,away!$B$2:$E$405,4,FALSE)</f>
        <v>#N/A</v>
      </c>
      <c r="H1818" s="10">
        <f>VLOOKUP(A1818,away!$A$2:$E$405,3,FALSE)</f>
        <v>0.92459999999999998</v>
      </c>
      <c r="I1818" s="10" t="e">
        <f>VLOOKUP(C1818,away!$B$2:$E$405,3,FALSE)</f>
        <v>#N/A</v>
      </c>
      <c r="J1818" s="10">
        <f>VLOOKUP(B1818,home!$B$2:$E$405,4,FALSE)</f>
        <v>0.63090000000000002</v>
      </c>
      <c r="K1818" s="12" t="e">
        <f t="shared" si="2350"/>
        <v>#N/A</v>
      </c>
      <c r="L1818" s="12" t="e">
        <f t="shared" si="2351"/>
        <v>#N/A</v>
      </c>
      <c r="M1818" s="13" t="e">
        <f t="shared" si="2352"/>
        <v>#N/A</v>
      </c>
      <c r="N1818" s="13" t="e">
        <f t="shared" si="2353"/>
        <v>#N/A</v>
      </c>
      <c r="O1818" s="13" t="e">
        <f t="shared" si="2354"/>
        <v>#N/A</v>
      </c>
      <c r="P1818" s="13" t="e">
        <f t="shared" si="2355"/>
        <v>#N/A</v>
      </c>
      <c r="Q1818" s="13" t="e">
        <f t="shared" si="2356"/>
        <v>#N/A</v>
      </c>
      <c r="R1818" s="13" t="e">
        <f t="shared" si="2357"/>
        <v>#N/A</v>
      </c>
      <c r="S1818" s="13" t="e">
        <f t="shared" si="2358"/>
        <v>#N/A</v>
      </c>
      <c r="T1818" s="13" t="e">
        <f t="shared" si="2359"/>
        <v>#N/A</v>
      </c>
      <c r="U1818" s="13" t="e">
        <f t="shared" si="2360"/>
        <v>#N/A</v>
      </c>
      <c r="V1818" s="13" t="e">
        <f t="shared" si="2361"/>
        <v>#N/A</v>
      </c>
      <c r="W1818" s="13" t="e">
        <f t="shared" si="2362"/>
        <v>#N/A</v>
      </c>
      <c r="X1818" s="13" t="e">
        <f t="shared" si="2363"/>
        <v>#N/A</v>
      </c>
      <c r="Y1818" s="13" t="e">
        <f t="shared" si="2364"/>
        <v>#N/A</v>
      </c>
      <c r="Z1818" s="13" t="e">
        <f t="shared" si="2365"/>
        <v>#N/A</v>
      </c>
      <c r="AA1818" s="13" t="e">
        <f t="shared" si="2366"/>
        <v>#N/A</v>
      </c>
      <c r="AB1818" s="13" t="e">
        <f t="shared" si="2367"/>
        <v>#N/A</v>
      </c>
      <c r="AC1818" s="13" t="e">
        <f t="shared" si="2368"/>
        <v>#N/A</v>
      </c>
      <c r="AD1818" s="13" t="e">
        <f t="shared" si="2369"/>
        <v>#N/A</v>
      </c>
      <c r="AE1818" s="13" t="e">
        <f t="shared" si="2370"/>
        <v>#N/A</v>
      </c>
      <c r="AF1818" s="13" t="e">
        <f t="shared" si="2371"/>
        <v>#N/A</v>
      </c>
      <c r="AG1818" s="13" t="e">
        <f t="shared" si="2372"/>
        <v>#N/A</v>
      </c>
      <c r="AH1818" s="13" t="e">
        <f t="shared" si="2373"/>
        <v>#N/A</v>
      </c>
      <c r="AI1818" s="13" t="e">
        <f t="shared" si="2374"/>
        <v>#N/A</v>
      </c>
      <c r="AJ1818" s="13" t="e">
        <f t="shared" si="2375"/>
        <v>#N/A</v>
      </c>
      <c r="AK1818" s="13" t="e">
        <f t="shared" si="2376"/>
        <v>#N/A</v>
      </c>
      <c r="AL1818" s="13" t="e">
        <f t="shared" si="2377"/>
        <v>#N/A</v>
      </c>
      <c r="AM1818" s="13" t="e">
        <f t="shared" si="2378"/>
        <v>#N/A</v>
      </c>
      <c r="AN1818" s="13" t="e">
        <f t="shared" si="2379"/>
        <v>#N/A</v>
      </c>
      <c r="AO1818" s="13" t="e">
        <f t="shared" si="2380"/>
        <v>#N/A</v>
      </c>
      <c r="AP1818" s="13" t="e">
        <f t="shared" si="2381"/>
        <v>#N/A</v>
      </c>
      <c r="AQ1818" s="13" t="e">
        <f t="shared" si="2382"/>
        <v>#N/A</v>
      </c>
      <c r="AR1818" s="13" t="e">
        <f t="shared" si="2383"/>
        <v>#N/A</v>
      </c>
      <c r="AS1818" s="13" t="e">
        <f t="shared" si="2384"/>
        <v>#N/A</v>
      </c>
      <c r="AT1818" s="13" t="e">
        <f t="shared" si="2385"/>
        <v>#N/A</v>
      </c>
      <c r="AU1818" s="13" t="e">
        <f t="shared" si="2386"/>
        <v>#N/A</v>
      </c>
      <c r="AV1818" s="13" t="e">
        <f t="shared" si="2387"/>
        <v>#N/A</v>
      </c>
      <c r="AW1818" s="13" t="e">
        <f t="shared" si="2388"/>
        <v>#N/A</v>
      </c>
      <c r="AX1818" s="13" t="e">
        <f t="shared" si="2389"/>
        <v>#N/A</v>
      </c>
      <c r="AY1818" s="13" t="e">
        <f t="shared" si="2390"/>
        <v>#N/A</v>
      </c>
      <c r="AZ1818" s="13" t="e">
        <f t="shared" si="2391"/>
        <v>#N/A</v>
      </c>
      <c r="BA1818" s="13" t="e">
        <f t="shared" si="2392"/>
        <v>#N/A</v>
      </c>
      <c r="BB1818" s="13" t="e">
        <f t="shared" si="2393"/>
        <v>#N/A</v>
      </c>
      <c r="BC1818" s="13" t="e">
        <f t="shared" si="2394"/>
        <v>#N/A</v>
      </c>
      <c r="BD1818" s="13" t="e">
        <f t="shared" si="2395"/>
        <v>#N/A</v>
      </c>
      <c r="BE1818" s="13" t="e">
        <f t="shared" si="2396"/>
        <v>#N/A</v>
      </c>
      <c r="BF1818" s="13" t="e">
        <f t="shared" si="2397"/>
        <v>#N/A</v>
      </c>
      <c r="BG1818" s="13" t="e">
        <f t="shared" si="2398"/>
        <v>#N/A</v>
      </c>
      <c r="BH1818" s="13" t="e">
        <f t="shared" si="2399"/>
        <v>#N/A</v>
      </c>
      <c r="BI1818" s="13" t="e">
        <f t="shared" si="2400"/>
        <v>#N/A</v>
      </c>
      <c r="BJ1818" s="14" t="e">
        <f t="shared" si="2401"/>
        <v>#N/A</v>
      </c>
      <c r="BK1818" s="14" t="e">
        <f t="shared" si="2402"/>
        <v>#N/A</v>
      </c>
      <c r="BL1818" s="14" t="e">
        <f t="shared" si="2403"/>
        <v>#N/A</v>
      </c>
      <c r="BM1818" s="14" t="e">
        <f t="shared" si="2404"/>
        <v>#N/A</v>
      </c>
      <c r="BN1818" s="14" t="e">
        <f t="shared" si="2405"/>
        <v>#N/A</v>
      </c>
    </row>
    <row r="1819" spans="1:66" x14ac:dyDescent="0.25">
      <c r="A1819" t="s">
        <v>290</v>
      </c>
      <c r="B1819" t="s">
        <v>292</v>
      </c>
      <c r="C1819" t="s">
        <v>315</v>
      </c>
      <c r="D1819" s="7" t="s">
        <v>418</v>
      </c>
      <c r="E1819" s="10">
        <f>VLOOKUP(A1819,home!$A$2:$E$405,3,FALSE)</f>
        <v>1.6292</v>
      </c>
      <c r="F1819" s="10">
        <f>VLOOKUP(B1819,home!$B$2:$E$405,3,FALSE)</f>
        <v>0.97489999999999999</v>
      </c>
      <c r="G1819" s="10">
        <f>VLOOKUP(C1819,away!$B$2:$E$405,4,FALSE)</f>
        <v>0.83040000000000003</v>
      </c>
      <c r="H1819" s="10">
        <f>VLOOKUP(A1819,away!$A$2:$E$405,3,FALSE)</f>
        <v>1.1462000000000001</v>
      </c>
      <c r="I1819" s="10">
        <f>VLOOKUP(C1819,away!$B$2:$E$405,3,FALSE)</f>
        <v>1.3343</v>
      </c>
      <c r="J1819" s="10">
        <f>VLOOKUP(B1819,home!$B$2:$E$405,4,FALSE)</f>
        <v>1.2829999999999999</v>
      </c>
      <c r="K1819" s="12">
        <f t="shared" si="2350"/>
        <v>1.3189301992319999</v>
      </c>
      <c r="L1819" s="12">
        <f t="shared" si="2351"/>
        <v>1.96218768878</v>
      </c>
      <c r="M1819" s="13">
        <f t="shared" si="2352"/>
        <v>3.7586216132740088E-2</v>
      </c>
      <c r="N1819" s="13">
        <f t="shared" si="2353"/>
        <v>4.9573595532331899E-2</v>
      </c>
      <c r="O1819" s="13">
        <f t="shared" si="2354"/>
        <v>7.375121056348681E-2</v>
      </c>
      <c r="P1819" s="13">
        <f t="shared" si="2355"/>
        <v>9.7272698842100852E-2</v>
      </c>
      <c r="Q1819" s="13">
        <f t="shared" si="2356"/>
        <v>3.2692056116052547E-2</v>
      </c>
      <c r="R1819" s="13">
        <f t="shared" si="2357"/>
        <v>7.2356858700147686E-2</v>
      </c>
      <c r="S1819" s="13">
        <f t="shared" si="2358"/>
        <v>6.2935158906459066E-2</v>
      </c>
      <c r="T1819" s="13">
        <f t="shared" si="2359"/>
        <v>6.4147950031823206E-2</v>
      </c>
      <c r="U1819" s="13">
        <f t="shared" si="2360"/>
        <v>9.5433646061187455E-2</v>
      </c>
      <c r="V1819" s="13">
        <f t="shared" si="2361"/>
        <v>1.8097274860513428E-2</v>
      </c>
      <c r="W1819" s="13">
        <f t="shared" si="2362"/>
        <v>1.437284669548297E-2</v>
      </c>
      <c r="X1819" s="13">
        <f t="shared" si="2363"/>
        <v>2.8202222838598984E-2</v>
      </c>
      <c r="Y1819" s="13">
        <f t="shared" si="2364"/>
        <v>2.7669027225064542E-2</v>
      </c>
      <c r="Z1819" s="13">
        <f t="shared" si="2365"/>
        <v>4.7325912446741267E-2</v>
      </c>
      <c r="AA1819" s="13">
        <f t="shared" si="2366"/>
        <v>6.2419575132216645E-2</v>
      </c>
      <c r="AB1819" s="13">
        <f t="shared" si="2367"/>
        <v>4.1163531332555646E-2</v>
      </c>
      <c r="AC1819" s="13">
        <f t="shared" si="2368"/>
        <v>2.9272213135802458E-3</v>
      </c>
      <c r="AD1819" s="13">
        <f t="shared" si="2369"/>
        <v>4.7391953889010891E-3</v>
      </c>
      <c r="AE1819" s="13">
        <f t="shared" si="2370"/>
        <v>9.2991908468246596E-3</v>
      </c>
      <c r="AF1819" s="13">
        <f t="shared" si="2371"/>
        <v>9.1233788976275085E-3</v>
      </c>
      <c r="AG1819" s="13">
        <f t="shared" si="2372"/>
        <v>5.9672605843333138E-3</v>
      </c>
      <c r="AH1819" s="13">
        <f t="shared" si="2373"/>
        <v>2.3215580690818978E-2</v>
      </c>
      <c r="AI1819" s="13">
        <f t="shared" si="2374"/>
        <v>3.0619730465828447E-2</v>
      </c>
      <c r="AJ1819" s="13">
        <f t="shared" si="2375"/>
        <v>2.0192643601862629E-2</v>
      </c>
      <c r="AK1819" s="13">
        <f t="shared" si="2376"/>
        <v>8.8775624829418136E-3</v>
      </c>
      <c r="AL1819" s="13">
        <f t="shared" si="2377"/>
        <v>3.030246154861475E-4</v>
      </c>
      <c r="AM1819" s="13">
        <f t="shared" si="2378"/>
        <v>1.2501335836965373E-3</v>
      </c>
      <c r="AN1819" s="13">
        <f t="shared" si="2379"/>
        <v>2.452996727259767E-3</v>
      </c>
      <c r="AO1819" s="13">
        <f t="shared" si="2380"/>
        <v>2.4066199894233736E-3</v>
      </c>
      <c r="AP1819" s="13">
        <f t="shared" si="2381"/>
        <v>1.574080038272799E-3</v>
      </c>
      <c r="AQ1819" s="13">
        <f t="shared" si="2382"/>
        <v>7.7216011806330971E-4</v>
      </c>
      <c r="AR1819" s="13">
        <f t="shared" si="2383"/>
        <v>9.1106653238807369E-3</v>
      </c>
      <c r="AS1819" s="13">
        <f t="shared" si="2384"/>
        <v>1.2016331630762093E-2</v>
      </c>
      <c r="AT1819" s="13">
        <f t="shared" si="2385"/>
        <v>7.9243513358994155E-3</v>
      </c>
      <c r="AU1819" s="13">
        <f t="shared" si="2386"/>
        <v>3.4838887620807267E-3</v>
      </c>
      <c r="AV1819" s="13">
        <f t="shared" si="2387"/>
        <v>1.1487515247683155E-3</v>
      </c>
      <c r="AW1819" s="13">
        <f t="shared" si="2388"/>
        <v>2.1784006949537493E-5</v>
      </c>
      <c r="AX1819" s="13">
        <f t="shared" si="2389"/>
        <v>2.7480648943524819E-4</v>
      </c>
      <c r="AY1819" s="13">
        <f t="shared" si="2390"/>
        <v>5.39221910366695E-4</v>
      </c>
      <c r="AZ1819" s="13">
        <f t="shared" si="2391"/>
        <v>5.29027297020981E-4</v>
      </c>
      <c r="BA1819" s="13">
        <f t="shared" si="2392"/>
        <v>3.4601694974770967E-4</v>
      </c>
      <c r="BB1819" s="13">
        <f t="shared" si="2393"/>
        <v>1.6973754972604105E-4</v>
      </c>
      <c r="BC1819" s="13">
        <f t="shared" si="2394"/>
        <v>6.6611386079224149E-5</v>
      </c>
      <c r="BD1819" s="13">
        <f t="shared" si="2395"/>
        <v>2.9794725558522691E-3</v>
      </c>
      <c r="BE1819" s="13">
        <f t="shared" si="2396"/>
        <v>3.9297163316965094E-3</v>
      </c>
      <c r="BF1819" s="13">
        <f t="shared" si="2397"/>
        <v>2.5915107721448606E-3</v>
      </c>
      <c r="BG1819" s="13">
        <f t="shared" si="2398"/>
        <v>1.1393406063389649E-3</v>
      </c>
      <c r="BH1819" s="13">
        <f t="shared" si="2399"/>
        <v>3.7567768322793992E-4</v>
      </c>
      <c r="BI1819" s="13">
        <f t="shared" si="2400"/>
        <v>9.9098528317368551E-5</v>
      </c>
      <c r="BJ1819" s="14">
        <f t="shared" si="2401"/>
        <v>0.25616813619613243</v>
      </c>
      <c r="BK1819" s="14">
        <f t="shared" si="2402"/>
        <v>0.21966081658124653</v>
      </c>
      <c r="BL1819" s="14">
        <f t="shared" si="2403"/>
        <v>0.47282914408601528</v>
      </c>
      <c r="BM1819" s="14">
        <f t="shared" si="2404"/>
        <v>0.6322339355198584</v>
      </c>
      <c r="BN1819" s="14">
        <f t="shared" si="2405"/>
        <v>0.36323263588685989</v>
      </c>
    </row>
    <row r="1820" spans="1:66" x14ac:dyDescent="0.25">
      <c r="A1820" t="s">
        <v>290</v>
      </c>
      <c r="B1820" t="s">
        <v>312</v>
      </c>
      <c r="C1820" t="s">
        <v>311</v>
      </c>
      <c r="D1820" s="7" t="s">
        <v>418</v>
      </c>
      <c r="E1820" s="10">
        <f>VLOOKUP(A1820,home!$A$2:$E$405,3,FALSE)</f>
        <v>1.6292</v>
      </c>
      <c r="F1820" s="10">
        <f>VLOOKUP(B1820,home!$B$2:$E$405,3,FALSE)</f>
        <v>1.0831999999999999</v>
      </c>
      <c r="G1820" s="10">
        <f>VLOOKUP(C1820,away!$B$2:$E$405,4,FALSE)</f>
        <v>1.0229999999999999</v>
      </c>
      <c r="H1820" s="10">
        <f>VLOOKUP(A1820,away!$A$2:$E$405,3,FALSE)</f>
        <v>1.1462000000000001</v>
      </c>
      <c r="I1820" s="10">
        <f>VLOOKUP(C1820,away!$B$2:$E$405,3,FALSE)</f>
        <v>1.0663</v>
      </c>
      <c r="J1820" s="10">
        <f>VLOOKUP(B1820,home!$B$2:$E$405,4,FALSE)</f>
        <v>1.0777000000000001</v>
      </c>
      <c r="K1820" s="12">
        <f t="shared" si="2350"/>
        <v>1.8053386771199997</v>
      </c>
      <c r="L1820" s="12">
        <f t="shared" si="2351"/>
        <v>1.3171574607620002</v>
      </c>
      <c r="M1820" s="13">
        <f t="shared" si="2352"/>
        <v>4.4047083489579648E-2</v>
      </c>
      <c r="N1820" s="13">
        <f t="shared" si="2353"/>
        <v>7.9519903438071901E-2</v>
      </c>
      <c r="O1820" s="13">
        <f t="shared" si="2354"/>
        <v>5.8016944643106555E-2</v>
      </c>
      <c r="P1820" s="13">
        <f t="shared" si="2355"/>
        <v>0.10474023409253023</v>
      </c>
      <c r="Q1820" s="13">
        <f t="shared" si="2356"/>
        <v>7.178017863879943E-2</v>
      </c>
      <c r="R1820" s="13">
        <f t="shared" si="2357"/>
        <v>3.820872574364189E-2</v>
      </c>
      <c r="S1820" s="13">
        <f t="shared" si="2358"/>
        <v>6.2265851497031385E-2</v>
      </c>
      <c r="T1820" s="13">
        <f t="shared" si="2359"/>
        <v>9.4545797828923833E-2</v>
      </c>
      <c r="U1820" s="13">
        <f t="shared" si="2360"/>
        <v>6.8979690388467324E-2</v>
      </c>
      <c r="V1820" s="13">
        <f t="shared" si="2361"/>
        <v>1.645143571401941E-2</v>
      </c>
      <c r="W1820" s="13">
        <f t="shared" si="2362"/>
        <v>4.3195844249069137E-2</v>
      </c>
      <c r="X1820" s="13">
        <f t="shared" si="2363"/>
        <v>5.6895728526574756E-2</v>
      </c>
      <c r="Y1820" s="13">
        <f t="shared" si="2364"/>
        <v>3.7470316657133657E-2</v>
      </c>
      <c r="Z1820" s="13">
        <f t="shared" si="2365"/>
        <v>1.6775636059815663E-2</v>
      </c>
      <c r="AA1820" s="13">
        <f t="shared" si="2366"/>
        <v>3.0285704612074176E-2</v>
      </c>
      <c r="AB1820" s="13">
        <f t="shared" si="2367"/>
        <v>2.7337976950004537E-2</v>
      </c>
      <c r="AC1820" s="13">
        <f t="shared" si="2368"/>
        <v>2.445007551198385E-3</v>
      </c>
      <c r="AD1820" s="13">
        <f t="shared" si="2369"/>
        <v>1.9495782078424007E-2</v>
      </c>
      <c r="AE1820" s="13">
        <f t="shared" si="2370"/>
        <v>2.5679014817986276E-2</v>
      </c>
      <c r="AF1820" s="13">
        <f t="shared" si="2371"/>
        <v>1.6911652976264294E-2</v>
      </c>
      <c r="AG1820" s="13">
        <f t="shared" si="2372"/>
        <v>7.4251032971681301E-3</v>
      </c>
      <c r="AH1820" s="13">
        <f t="shared" si="2373"/>
        <v>5.5240385488035679E-3</v>
      </c>
      <c r="AI1820" s="13">
        <f t="shared" si="2374"/>
        <v>9.972760446056916E-3</v>
      </c>
      <c r="AJ1820" s="13">
        <f t="shared" si="2375"/>
        <v>9.0021050754595273E-3</v>
      </c>
      <c r="AK1820" s="13">
        <f t="shared" si="2376"/>
        <v>5.4172828227417782E-3</v>
      </c>
      <c r="AL1820" s="13">
        <f t="shared" si="2377"/>
        <v>2.3256083534439436E-4</v>
      </c>
      <c r="AM1820" s="13">
        <f t="shared" si="2378"/>
        <v>7.0392978853763616E-3</v>
      </c>
      <c r="AN1820" s="13">
        <f t="shared" si="2379"/>
        <v>9.2718637282496463E-3</v>
      </c>
      <c r="AO1820" s="13">
        <f t="shared" si="2380"/>
        <v>6.1062522424162992E-3</v>
      </c>
      <c r="AP1820" s="13">
        <f t="shared" si="2381"/>
        <v>2.6809652327977732E-3</v>
      </c>
      <c r="AQ1820" s="13">
        <f t="shared" si="2382"/>
        <v>8.8281333960578087E-4</v>
      </c>
      <c r="AR1820" s="13">
        <f t="shared" si="2383"/>
        <v>1.4552057176187025E-3</v>
      </c>
      <c r="AS1820" s="13">
        <f t="shared" si="2384"/>
        <v>2.6271391651832084E-3</v>
      </c>
      <c r="AT1820" s="13">
        <f t="shared" si="2385"/>
        <v>2.3714379725409975E-3</v>
      </c>
      <c r="AU1820" s="13">
        <f t="shared" si="2386"/>
        <v>1.4270828974064325E-3</v>
      </c>
      <c r="AV1820" s="13">
        <f t="shared" si="2387"/>
        <v>6.4409198753607631E-4</v>
      </c>
      <c r="AW1820" s="13">
        <f t="shared" si="2388"/>
        <v>1.5361388065372247E-5</v>
      </c>
      <c r="AX1820" s="13">
        <f t="shared" si="2389"/>
        <v>2.1180527887064943E-3</v>
      </c>
      <c r="AY1820" s="13">
        <f t="shared" si="2390"/>
        <v>2.7898090329325194E-3</v>
      </c>
      <c r="AZ1820" s="13">
        <f t="shared" si="2391"/>
        <v>1.8373088909141447E-3</v>
      </c>
      <c r="BA1820" s="13">
        <f t="shared" si="2392"/>
        <v>8.0667503779730681E-4</v>
      </c>
      <c r="BB1820" s="13">
        <f t="shared" si="2393"/>
        <v>2.6562951111129812E-4</v>
      </c>
      <c r="BC1820" s="13">
        <f t="shared" si="2394"/>
        <v>6.997517847176179E-5</v>
      </c>
      <c r="BD1820" s="13">
        <f t="shared" si="2395"/>
        <v>3.194558446508322E-4</v>
      </c>
      <c r="BE1820" s="13">
        <f t="shared" si="2396"/>
        <v>5.7672599198018543E-4</v>
      </c>
      <c r="BF1820" s="13">
        <f t="shared" si="2397"/>
        <v>5.2059286971111395E-4</v>
      </c>
      <c r="BG1820" s="13">
        <f t="shared" si="2398"/>
        <v>3.1328214757412221E-4</v>
      </c>
      <c r="BH1820" s="13">
        <f t="shared" si="2399"/>
        <v>1.4139509446669458E-4</v>
      </c>
      <c r="BI1820" s="13">
        <f t="shared" si="2400"/>
        <v>5.1053206559151979E-5</v>
      </c>
      <c r="BJ1820" s="14">
        <f t="shared" si="2401"/>
        <v>0.4867879653767947</v>
      </c>
      <c r="BK1820" s="14">
        <f t="shared" si="2402"/>
        <v>0.23297198221263601</v>
      </c>
      <c r="BL1820" s="14">
        <f t="shared" si="2403"/>
        <v>0.26319269212558377</v>
      </c>
      <c r="BM1820" s="14">
        <f t="shared" si="2404"/>
        <v>0.60064075808423345</v>
      </c>
      <c r="BN1820" s="14">
        <f t="shared" si="2405"/>
        <v>0.39631307004572963</v>
      </c>
    </row>
    <row r="1821" spans="1:66" x14ac:dyDescent="0.25">
      <c r="A1821" t="s">
        <v>339</v>
      </c>
      <c r="B1821" t="s">
        <v>118</v>
      </c>
      <c r="C1821" t="s">
        <v>116</v>
      </c>
      <c r="D1821" s="7" t="s">
        <v>419</v>
      </c>
      <c r="E1821" s="10">
        <f>VLOOKUP(A1821,home!$A$2:$E$405,3,FALSE)</f>
        <v>1.2710999999999999</v>
      </c>
      <c r="F1821" s="10">
        <f>VLOOKUP(B1821,home!$B$2:$E$405,3,FALSE)</f>
        <v>0.74529999999999996</v>
      </c>
      <c r="G1821" s="10">
        <f>VLOOKUP(C1821,away!$B$2:$E$405,4,FALSE)</f>
        <v>1.4492</v>
      </c>
      <c r="H1821" s="10">
        <f>VLOOKUP(A1821,away!$A$2:$E$405,3,FALSE)</f>
        <v>0.94469999999999998</v>
      </c>
      <c r="I1821" s="10">
        <f>VLOOKUP(C1821,away!$B$2:$E$405,3,FALSE)</f>
        <v>0.78</v>
      </c>
      <c r="J1821" s="10">
        <f>VLOOKUP(B1821,home!$B$2:$E$405,4,FALSE)</f>
        <v>1.1142000000000001</v>
      </c>
      <c r="K1821" s="12">
        <f t="shared" si="2350"/>
        <v>1.3729008228359998</v>
      </c>
      <c r="L1821" s="12">
        <f t="shared" si="2351"/>
        <v>0.82101609720000013</v>
      </c>
      <c r="M1821" s="13">
        <f t="shared" si="2352"/>
        <v>0.11147923707054543</v>
      </c>
      <c r="N1821" s="13">
        <f t="shared" si="2353"/>
        <v>0.15304993630328131</v>
      </c>
      <c r="O1821" s="13">
        <f t="shared" si="2354"/>
        <v>9.1526248138492763E-2</v>
      </c>
      <c r="P1821" s="13">
        <f t="shared" si="2355"/>
        <v>0.12565646138042863</v>
      </c>
      <c r="Q1821" s="13">
        <f t="shared" si="2356"/>
        <v>0.10506119174288615</v>
      </c>
      <c r="R1821" s="13">
        <f t="shared" si="2357"/>
        <v>3.7572261519012051E-2</v>
      </c>
      <c r="S1821" s="13">
        <f t="shared" si="2358"/>
        <v>3.5409163853218996E-2</v>
      </c>
      <c r="T1821" s="13">
        <f t="shared" si="2359"/>
        <v>8.6256929611925257E-2</v>
      </c>
      <c r="U1821" s="13">
        <f t="shared" si="2360"/>
        <v>5.1582988755261024E-2</v>
      </c>
      <c r="V1821" s="13">
        <f t="shared" si="2361"/>
        <v>4.434697484837621E-3</v>
      </c>
      <c r="W1821" s="13">
        <f t="shared" si="2362"/>
        <v>4.8079532197313035E-2</v>
      </c>
      <c r="X1821" s="13">
        <f t="shared" si="2363"/>
        <v>3.9474069879839695E-2</v>
      </c>
      <c r="Y1821" s="13">
        <f t="shared" si="2364"/>
        <v>1.620442339667303E-2</v>
      </c>
      <c r="Z1821" s="13">
        <f t="shared" si="2365"/>
        <v>1.0282477171772345E-2</v>
      </c>
      <c r="AA1821" s="13">
        <f t="shared" si="2366"/>
        <v>1.4116821369918636E-2</v>
      </c>
      <c r="AB1821" s="13">
        <f t="shared" si="2367"/>
        <v>9.6904978372950607E-3</v>
      </c>
      <c r="AC1821" s="13">
        <f t="shared" si="2368"/>
        <v>3.1241714145654602E-4</v>
      </c>
      <c r="AD1821" s="13">
        <f t="shared" si="2369"/>
        <v>1.6502107328815262E-2</v>
      </c>
      <c r="AE1821" s="13">
        <f t="shared" si="2370"/>
        <v>1.3548495754679426E-2</v>
      </c>
      <c r="AF1821" s="13">
        <f t="shared" si="2371"/>
        <v>5.5617665537188356E-3</v>
      </c>
      <c r="AG1821" s="13">
        <f t="shared" si="2372"/>
        <v>1.5220999564905782E-3</v>
      </c>
      <c r="AH1821" s="13">
        <f t="shared" si="2373"/>
        <v>2.1105198192791557E-3</v>
      </c>
      <c r="AI1821" s="13">
        <f t="shared" si="2374"/>
        <v>2.8975343965000388E-3</v>
      </c>
      <c r="AJ1821" s="13">
        <f t="shared" si="2375"/>
        <v>1.989013678575258E-3</v>
      </c>
      <c r="AK1821" s="13">
        <f t="shared" si="2376"/>
        <v>9.1023950531600993E-4</v>
      </c>
      <c r="AL1821" s="13">
        <f t="shared" si="2377"/>
        <v>1.4085935103834948E-5</v>
      </c>
      <c r="AM1821" s="13">
        <f t="shared" si="2378"/>
        <v>4.5311513460516862E-3</v>
      </c>
      <c r="AN1821" s="13">
        <f t="shared" si="2379"/>
        <v>3.7201481939578818E-3</v>
      </c>
      <c r="AO1821" s="13">
        <f t="shared" si="2380"/>
        <v>1.5271507756044645E-3</v>
      </c>
      <c r="AP1821" s="13">
        <f t="shared" si="2381"/>
        <v>4.179384565409103E-4</v>
      </c>
      <c r="AQ1821" s="13">
        <f t="shared" si="2382"/>
        <v>8.5783550114752486E-5</v>
      </c>
      <c r="AR1821" s="13">
        <f t="shared" si="2383"/>
        <v>3.4655414901756457E-4</v>
      </c>
      <c r="AS1821" s="13">
        <f t="shared" si="2384"/>
        <v>4.7578447634344411E-4</v>
      </c>
      <c r="AT1821" s="13">
        <f t="shared" si="2385"/>
        <v>3.2660244953225485E-4</v>
      </c>
      <c r="AU1821" s="13">
        <f t="shared" si="2386"/>
        <v>1.4946425723436191E-4</v>
      </c>
      <c r="AV1821" s="13">
        <f t="shared" si="2387"/>
        <v>5.1299900435406776E-5</v>
      </c>
      <c r="AW1821" s="13">
        <f t="shared" si="2388"/>
        <v>4.4103597895946874E-7</v>
      </c>
      <c r="AX1821" s="13">
        <f t="shared" si="2389"/>
        <v>1.0368035685648E-3</v>
      </c>
      <c r="AY1821" s="13">
        <f t="shared" si="2390"/>
        <v>8.5123241942610469E-4</v>
      </c>
      <c r="AZ1821" s="13">
        <f t="shared" si="2391"/>
        <v>3.4943775940366703E-4</v>
      </c>
      <c r="BA1821" s="13">
        <f t="shared" si="2392"/>
        <v>9.5631341813303796E-5</v>
      </c>
      <c r="BB1821" s="13">
        <f t="shared" si="2393"/>
        <v>1.9628717756389462E-5</v>
      </c>
      <c r="BC1821" s="13">
        <f t="shared" si="2394"/>
        <v>3.2230986490782453E-6</v>
      </c>
      <c r="BD1821" s="13">
        <f t="shared" si="2395"/>
        <v>4.7421089149144662E-5</v>
      </c>
      <c r="BE1821" s="13">
        <f t="shared" si="2396"/>
        <v>6.5104452312640012E-5</v>
      </c>
      <c r="BF1821" s="13">
        <f t="shared" si="2397"/>
        <v>4.4690978075155291E-5</v>
      </c>
      <c r="BG1821" s="13">
        <f t="shared" si="2398"/>
        <v>2.0452093524242106E-5</v>
      </c>
      <c r="BH1821" s="13">
        <f t="shared" si="2399"/>
        <v>7.0196740070377067E-6</v>
      </c>
      <c r="BI1821" s="13">
        <f t="shared" si="2400"/>
        <v>1.9274632440605072E-6</v>
      </c>
      <c r="BJ1821" s="14">
        <f t="shared" si="2401"/>
        <v>0.49789868195350556</v>
      </c>
      <c r="BK1821" s="14">
        <f t="shared" si="2402"/>
        <v>0.27815729528501709</v>
      </c>
      <c r="BL1821" s="14">
        <f t="shared" si="2403"/>
        <v>0.21393244600252531</v>
      </c>
      <c r="BM1821" s="14">
        <f t="shared" si="2404"/>
        <v>0.37507477287472679</v>
      </c>
      <c r="BN1821" s="14">
        <f t="shared" si="2405"/>
        <v>0.62434533615464638</v>
      </c>
    </row>
    <row r="1822" spans="1:66" x14ac:dyDescent="0.25">
      <c r="A1822" t="s">
        <v>344</v>
      </c>
      <c r="B1822" t="s">
        <v>214</v>
      </c>
      <c r="C1822" t="s">
        <v>211</v>
      </c>
      <c r="D1822" s="7" t="s">
        <v>419</v>
      </c>
      <c r="E1822" s="10">
        <f>VLOOKUP(A1822,home!$A$2:$E$405,3,FALSE)</f>
        <v>1.3976999999999999</v>
      </c>
      <c r="F1822" s="10">
        <f>VLOOKUP(B1822,home!$B$2:$E$405,3,FALSE)</f>
        <v>1.0731999999999999</v>
      </c>
      <c r="G1822" s="10">
        <f>VLOOKUP(C1822,away!$B$2:$E$405,4,FALSE)</f>
        <v>0.85860000000000003</v>
      </c>
      <c r="H1822" s="10">
        <f>VLOOKUP(A1822,away!$A$2:$E$405,3,FALSE)</f>
        <v>1.0585</v>
      </c>
      <c r="I1822" s="10">
        <f>VLOOKUP(C1822,away!$B$2:$E$405,3,FALSE)</f>
        <v>0.70850000000000002</v>
      </c>
      <c r="J1822" s="10">
        <f>VLOOKUP(B1822,home!$B$2:$E$405,4,FALSE)</f>
        <v>0.6613</v>
      </c>
      <c r="K1822" s="12">
        <f t="shared" si="2350"/>
        <v>1.287909994104</v>
      </c>
      <c r="L1822" s="12">
        <f t="shared" si="2351"/>
        <v>0.49594011642500002</v>
      </c>
      <c r="M1822" s="13">
        <f t="shared" si="2352"/>
        <v>0.16799012005090697</v>
      </c>
      <c r="N1822" s="13">
        <f t="shared" si="2353"/>
        <v>0.21635615452429383</v>
      </c>
      <c r="O1822" s="13">
        <f t="shared" si="2354"/>
        <v>8.3313039696296526E-2</v>
      </c>
      <c r="P1822" s="13">
        <f t="shared" si="2355"/>
        <v>0.10729969646404357</v>
      </c>
      <c r="Q1822" s="13">
        <f t="shared" si="2356"/>
        <v>0.13932362684887373</v>
      </c>
      <c r="R1822" s="13">
        <f t="shared" si="2357"/>
        <v>2.0659139303350969E-2</v>
      </c>
      <c r="S1822" s="13">
        <f t="shared" si="2358"/>
        <v>1.7133782715595076E-2</v>
      </c>
      <c r="T1822" s="13">
        <f t="shared" si="2359"/>
        <v>6.9096175720183686E-2</v>
      </c>
      <c r="U1822" s="13">
        <f t="shared" si="2360"/>
        <v>2.6607111978372462E-2</v>
      </c>
      <c r="V1822" s="13">
        <f t="shared" si="2361"/>
        <v>1.215977386783297E-3</v>
      </c>
      <c r="W1822" s="13">
        <f t="shared" si="2362"/>
        <v>5.9812097144493613E-2</v>
      </c>
      <c r="X1822" s="13">
        <f t="shared" si="2363"/>
        <v>2.9663218421463571E-2</v>
      </c>
      <c r="Y1822" s="13">
        <f t="shared" si="2364"/>
        <v>7.3555899987404229E-3</v>
      </c>
      <c r="Z1822" s="13">
        <f t="shared" si="2365"/>
        <v>3.4152319837813918E-3</v>
      </c>
      <c r="AA1822" s="13">
        <f t="shared" si="2366"/>
        <v>4.3985114040956839E-3</v>
      </c>
      <c r="AB1822" s="13">
        <f t="shared" si="2367"/>
        <v>2.8324433982576253E-3</v>
      </c>
      <c r="AC1822" s="13">
        <f t="shared" si="2368"/>
        <v>4.8542290935566054E-5</v>
      </c>
      <c r="AD1822" s="13">
        <f t="shared" si="2369"/>
        <v>1.9258149420178162E-2</v>
      </c>
      <c r="AE1822" s="13">
        <f t="shared" si="2370"/>
        <v>9.5508888655732038E-3</v>
      </c>
      <c r="AF1822" s="13">
        <f t="shared" si="2371"/>
        <v>2.3683344679773055E-3</v>
      </c>
      <c r="AG1822" s="13">
        <f t="shared" si="2372"/>
        <v>3.9151735726066845E-4</v>
      </c>
      <c r="AH1822" s="13">
        <f t="shared" si="2373"/>
        <v>4.2343763691373175E-4</v>
      </c>
      <c r="AI1822" s="13">
        <f t="shared" si="2374"/>
        <v>5.4534956446097588E-4</v>
      </c>
      <c r="AJ1822" s="13">
        <f t="shared" si="2375"/>
        <v>3.511805771747773E-4</v>
      </c>
      <c r="AK1822" s="13">
        <f t="shared" si="2376"/>
        <v>1.5076299169286889E-4</v>
      </c>
      <c r="AL1822" s="13">
        <f t="shared" si="2377"/>
        <v>1.2402093840940522E-6</v>
      </c>
      <c r="AM1822" s="13">
        <f t="shared" si="2378"/>
        <v>4.9605526212391183E-3</v>
      </c>
      <c r="AN1822" s="13">
        <f t="shared" si="2379"/>
        <v>2.460137044509667E-3</v>
      </c>
      <c r="AO1822" s="13">
        <f t="shared" si="2380"/>
        <v>6.100403261377898E-4</v>
      </c>
      <c r="AP1822" s="13">
        <f t="shared" si="2381"/>
        <v>1.0084782345624016E-4</v>
      </c>
      <c r="AQ1822" s="13">
        <f t="shared" si="2382"/>
        <v>1.2503620326523896E-5</v>
      </c>
      <c r="AR1822" s="13">
        <f t="shared" si="2383"/>
        <v>4.1999942189944617E-5</v>
      </c>
      <c r="AS1822" s="13">
        <f t="shared" si="2384"/>
        <v>5.4092145298219911E-5</v>
      </c>
      <c r="AT1822" s="13">
        <f t="shared" si="2385"/>
        <v>3.4832907266051567E-5</v>
      </c>
      <c r="AU1822" s="13">
        <f t="shared" si="2386"/>
        <v>1.4953883130548549E-5</v>
      </c>
      <c r="AV1822" s="13">
        <f t="shared" si="2387"/>
        <v>4.8148138836241723E-6</v>
      </c>
      <c r="AW1822" s="13">
        <f t="shared" si="2388"/>
        <v>2.2004285203205187E-8</v>
      </c>
      <c r="AX1822" s="13">
        <f t="shared" si="2389"/>
        <v>1.0647908828621084E-3</v>
      </c>
      <c r="AY1822" s="13">
        <f t="shared" si="2390"/>
        <v>5.2807251441491256E-4</v>
      </c>
      <c r="AZ1822" s="13">
        <f t="shared" si="2391"/>
        <v>1.3094617213988712E-4</v>
      </c>
      <c r="BA1822" s="13">
        <f t="shared" si="2392"/>
        <v>2.1647153285487904E-5</v>
      </c>
      <c r="BB1822" s="13">
        <f t="shared" si="2393"/>
        <v>2.6839229301686728E-6</v>
      </c>
      <c r="BC1822" s="13">
        <f t="shared" si="2394"/>
        <v>2.6621301009271587E-7</v>
      </c>
      <c r="BD1822" s="13">
        <f t="shared" si="2395"/>
        <v>3.4715760365873981E-6</v>
      </c>
      <c r="BE1822" s="13">
        <f t="shared" si="2396"/>
        <v>4.4710774728128635E-6</v>
      </c>
      <c r="BF1822" s="13">
        <f t="shared" si="2397"/>
        <v>2.8791726808244717E-6</v>
      </c>
      <c r="BG1822" s="13">
        <f t="shared" si="2398"/>
        <v>1.2360384234616809E-6</v>
      </c>
      <c r="BH1822" s="13">
        <f t="shared" si="2399"/>
        <v>3.9797655966821278E-7</v>
      </c>
      <c r="BI1822" s="13">
        <f t="shared" si="2400"/>
        <v>1.0251159772316356E-7</v>
      </c>
      <c r="BJ1822" s="14">
        <f t="shared" si="2401"/>
        <v>0.56306824106334996</v>
      </c>
      <c r="BK1822" s="14">
        <f t="shared" si="2402"/>
        <v>0.29421743163206349</v>
      </c>
      <c r="BL1822" s="14">
        <f t="shared" si="2403"/>
        <v>0.13944422859515512</v>
      </c>
      <c r="BM1822" s="14">
        <f t="shared" si="2404"/>
        <v>0.26467530587645471</v>
      </c>
      <c r="BN1822" s="14">
        <f t="shared" si="2405"/>
        <v>0.73494177688776563</v>
      </c>
    </row>
    <row r="1823" spans="1:66" s="15" customFormat="1" x14ac:dyDescent="0.25">
      <c r="A1823" s="15" t="s">
        <v>344</v>
      </c>
      <c r="B1823" s="15" t="s">
        <v>198</v>
      </c>
      <c r="C1823" s="15" t="s">
        <v>210</v>
      </c>
      <c r="D1823" s="21" t="s">
        <v>419</v>
      </c>
      <c r="E1823" s="15">
        <f>VLOOKUP(A1823,home!$A$2:$E$405,3,FALSE)</f>
        <v>1.3976999999999999</v>
      </c>
      <c r="F1823" s="15">
        <f>VLOOKUP(B1823,home!$B$2:$E$405,3,FALSE)</f>
        <v>0.56479999999999997</v>
      </c>
      <c r="G1823" s="15">
        <f>VLOOKUP(C1823,away!$B$2:$E$405,4,FALSE)</f>
        <v>1.6296999999999999</v>
      </c>
      <c r="H1823" s="15">
        <f>VLOOKUP(A1823,away!$A$2:$E$405,3,FALSE)</f>
        <v>1.0585</v>
      </c>
      <c r="I1823" s="15">
        <f>VLOOKUP(C1823,away!$B$2:$E$405,3,FALSE)</f>
        <v>0.73480000000000001</v>
      </c>
      <c r="J1823" s="15">
        <f>VLOOKUP(B1823,home!$B$2:$E$405,4,FALSE)</f>
        <v>0.99450000000000005</v>
      </c>
      <c r="K1823" s="16">
        <f t="shared" si="2350"/>
        <v>1.286519338512</v>
      </c>
      <c r="L1823" s="16">
        <f t="shared" si="2351"/>
        <v>0.77350797810000005</v>
      </c>
      <c r="M1823" s="17">
        <f t="shared" si="2352"/>
        <v>0.12745048833172976</v>
      </c>
      <c r="N1823" s="17">
        <f t="shared" si="2353"/>
        <v>0.16396751794156833</v>
      </c>
      <c r="O1823" s="17">
        <f t="shared" si="2354"/>
        <v>9.8583969537333921E-2</v>
      </c>
      <c r="P1823" s="17">
        <f t="shared" si="2355"/>
        <v>0.126830183277058</v>
      </c>
      <c r="Q1823" s="17">
        <f t="shared" si="2356"/>
        <v>0.1054736913598205</v>
      </c>
      <c r="R1823" s="17">
        <f t="shared" si="2357"/>
        <v>3.8127743474947573E-2</v>
      </c>
      <c r="S1823" s="17">
        <f t="shared" si="2358"/>
        <v>3.1553224316064506E-2</v>
      </c>
      <c r="T1823" s="17">
        <f t="shared" si="2359"/>
        <v>8.1584741746478201E-2</v>
      </c>
      <c r="U1823" s="17">
        <f t="shared" si="2360"/>
        <v>4.9052079314344778E-2</v>
      </c>
      <c r="V1823" s="17">
        <f t="shared" si="2361"/>
        <v>3.4888504333213748E-3</v>
      </c>
      <c r="W1823" s="17">
        <f t="shared" si="2362"/>
        <v>4.5231314546218378E-2</v>
      </c>
      <c r="X1823" s="17">
        <f t="shared" si="2363"/>
        <v>3.49867826614505E-2</v>
      </c>
      <c r="Y1823" s="17">
        <f t="shared" si="2364"/>
        <v>1.3531277758341356E-2</v>
      </c>
      <c r="Z1823" s="17">
        <f t="shared" si="2365"/>
        <v>9.8307045882740571E-3</v>
      </c>
      <c r="AA1823" s="17">
        <f t="shared" si="2366"/>
        <v>1.2647391564013224E-2</v>
      </c>
      <c r="AB1823" s="17">
        <f t="shared" si="2367"/>
        <v>8.1355569144182724E-3</v>
      </c>
      <c r="AC1823" s="17">
        <f t="shared" si="2368"/>
        <v>2.1699188135546331E-4</v>
      </c>
      <c r="AD1823" s="17">
        <f t="shared" si="2369"/>
        <v>1.4547740217507264E-2</v>
      </c>
      <c r="AE1823" s="17">
        <f t="shared" si="2370"/>
        <v>1.12527931215681E-2</v>
      </c>
      <c r="AF1823" s="17">
        <f t="shared" si="2371"/>
        <v>4.3520626277208634E-3</v>
      </c>
      <c r="AG1823" s="17">
        <f t="shared" si="2372"/>
        <v>1.1221183879109797E-3</v>
      </c>
      <c r="AH1823" s="17">
        <f t="shared" si="2373"/>
        <v>1.9010321073435646E-3</v>
      </c>
      <c r="AI1823" s="17">
        <f t="shared" si="2374"/>
        <v>2.4457145692297162E-3</v>
      </c>
      <c r="AJ1823" s="17">
        <f t="shared" si="2375"/>
        <v>1.5732295448972879E-3</v>
      </c>
      <c r="AK1823" s="17">
        <f t="shared" si="2376"/>
        <v>6.7466341114293127E-4</v>
      </c>
      <c r="AL1823" s="17">
        <f t="shared" si="2377"/>
        <v>8.6374310344938696E-6</v>
      </c>
      <c r="AM1823" s="17">
        <f t="shared" si="2378"/>
        <v>3.7431898242943715E-3</v>
      </c>
      <c r="AN1823" s="17">
        <f t="shared" si="2379"/>
        <v>2.8953871926344337E-3</v>
      </c>
      <c r="AO1823" s="17">
        <f t="shared" si="2380"/>
        <v>1.1198025465956479E-3</v>
      </c>
      <c r="AP1823" s="17">
        <f t="shared" si="2381"/>
        <v>2.8872540122947698E-4</v>
      </c>
      <c r="AQ1823" s="17">
        <f t="shared" si="2382"/>
        <v>5.5832850332780985E-5</v>
      </c>
      <c r="AR1823" s="17">
        <f t="shared" si="2383"/>
        <v>2.9409270033090067E-4</v>
      </c>
      <c r="AS1823" s="17">
        <f t="shared" si="2384"/>
        <v>3.7835594629091816E-4</v>
      </c>
      <c r="AT1823" s="17">
        <f t="shared" si="2385"/>
        <v>2.4338112087213696E-4</v>
      </c>
      <c r="AU1823" s="17">
        <f t="shared" si="2386"/>
        <v>1.043715062102436E-4</v>
      </c>
      <c r="AV1823" s="17">
        <f t="shared" si="2387"/>
        <v>3.3568990282275914E-5</v>
      </c>
      <c r="AW1823" s="17">
        <f t="shared" si="2388"/>
        <v>2.3876090051544351E-7</v>
      </c>
      <c r="AX1823" s="17">
        <f t="shared" si="2389"/>
        <v>8.0261434944600739E-4</v>
      </c>
      <c r="AY1823" s="17">
        <f t="shared" si="2390"/>
        <v>6.208286026340281E-4</v>
      </c>
      <c r="AZ1823" s="17">
        <f t="shared" si="2391"/>
        <v>2.4010793858504767E-4</v>
      </c>
      <c r="BA1823" s="17">
        <f t="shared" si="2392"/>
        <v>6.1908468700226407E-5</v>
      </c>
      <c r="BB1823" s="17">
        <f t="shared" si="2393"/>
        <v>1.1971673612894815E-5</v>
      </c>
      <c r="BC1823" s="17">
        <f t="shared" si="2394"/>
        <v>1.8520370101566789E-6</v>
      </c>
      <c r="BD1823" s="17">
        <f t="shared" si="2395"/>
        <v>3.7913841667820679E-5</v>
      </c>
      <c r="BE1823" s="17">
        <f t="shared" si="2396"/>
        <v>4.8776890502933358E-5</v>
      </c>
      <c r="BF1823" s="17">
        <f t="shared" si="2397"/>
        <v>3.1376206452253045E-5</v>
      </c>
      <c r="BG1823" s="17">
        <f t="shared" si="2398"/>
        <v>1.3455365456656179E-5</v>
      </c>
      <c r="BH1823" s="17">
        <f t="shared" si="2399"/>
        <v>4.3276469666836295E-6</v>
      </c>
      <c r="BI1823" s="17">
        <f t="shared" si="2400"/>
        <v>1.1135203025782569E-6</v>
      </c>
      <c r="BJ1823" s="18">
        <f t="shared" si="2401"/>
        <v>0.48589226125365959</v>
      </c>
      <c r="BK1823" s="18">
        <f t="shared" si="2402"/>
        <v>0.29016920427319765</v>
      </c>
      <c r="BL1823" s="18">
        <f t="shared" si="2403"/>
        <v>0.21433211417300665</v>
      </c>
      <c r="BM1823" s="18">
        <f t="shared" si="2404"/>
        <v>0.33917010052394636</v>
      </c>
      <c r="BN1823" s="18">
        <f t="shared" si="2405"/>
        <v>0.66043359392245815</v>
      </c>
    </row>
    <row r="1824" spans="1:66" x14ac:dyDescent="0.25">
      <c r="A1824" t="s">
        <v>338</v>
      </c>
      <c r="B1824" t="s">
        <v>79</v>
      </c>
      <c r="C1824" t="s">
        <v>91</v>
      </c>
      <c r="D1824" s="7" t="s">
        <v>419</v>
      </c>
      <c r="E1824" s="10">
        <f>VLOOKUP(A1824,home!$A$2:$E$405,3,FALSE)</f>
        <v>1.4215</v>
      </c>
      <c r="F1824" s="10">
        <f>VLOOKUP(B1824,home!$B$2:$E$405,3,FALSE)</f>
        <v>1.407</v>
      </c>
      <c r="G1824" s="10">
        <f>VLOOKUP(C1824,away!$B$2:$E$405,4,FALSE)</f>
        <v>1.2987</v>
      </c>
      <c r="H1824" s="10">
        <f>VLOOKUP(A1824,away!$A$2:$E$405,3,FALSE)</f>
        <v>1.0277000000000001</v>
      </c>
      <c r="I1824" s="10">
        <f>VLOOKUP(C1824,away!$B$2:$E$405,3,FALSE)</f>
        <v>1.4220999999999999</v>
      </c>
      <c r="J1824" s="10">
        <f>VLOOKUP(B1824,home!$B$2:$E$405,4,FALSE)</f>
        <v>0.89200000000000002</v>
      </c>
      <c r="K1824" s="12">
        <f t="shared" ref="K1824:K1887" si="2406">E1824*F1824*G1824</f>
        <v>2.5974655843500001</v>
      </c>
      <c r="L1824" s="12">
        <f t="shared" ref="L1824:L1887" si="2407">H1824*I1824*J1824</f>
        <v>1.3036510156400001</v>
      </c>
      <c r="M1824" s="13">
        <f t="shared" ref="M1824:M1887" si="2408">_xlfn.POISSON.DIST(0,K1824,FALSE) * _xlfn.POISSON.DIST(0,L1824,FALSE)</f>
        <v>2.0219321941753458E-2</v>
      </c>
      <c r="N1824" s="13">
        <f t="shared" ref="N1824:N1887" si="2409">_xlfn.POISSON.DIST(1,K1824,FALSE) * _xlfn.POISSON.DIST(0,L1824,FALSE)</f>
        <v>5.2518992882597419E-2</v>
      </c>
      <c r="O1824" s="13">
        <f t="shared" ref="O1824:O1887" si="2410">_xlfn.POISSON.DIST(0,K1824,FALSE) * _xlfn.POISSON.DIST(1,L1824,FALSE)</f>
        <v>2.6358939584919031E-2</v>
      </c>
      <c r="P1824" s="13">
        <f t="shared" ref="P1824:P1887" si="2411">_xlfn.POISSON.DIST(1,K1824,FALSE) * _xlfn.POISSON.DIST(1,L1824,FALSE)</f>
        <v>6.8466438411788066E-2</v>
      </c>
      <c r="Q1824" s="13">
        <f t="shared" ref="Q1824:Q1887" si="2412">_xlfn.POISSON.DIST(2,K1824,FALSE) * _xlfn.POISSON.DIST(0,L1824,FALSE)</f>
        <v>6.8208138268634713E-2</v>
      </c>
      <c r="R1824" s="13">
        <f t="shared" ref="R1824:R1887" si="2413">_xlfn.POISSON.DIST(0,K1824,FALSE) * _xlfn.POISSON.DIST(2,L1824,FALSE)</f>
        <v>1.7181429180536553E-2</v>
      </c>
      <c r="S1824" s="13">
        <f t="shared" ref="S1824:S1887" si="2414">_xlfn.POISSON.DIST(2,K1824,FALSE) * _xlfn.POISSON.DIST(2,L1824,FALSE)</f>
        <v>5.7960069114818304E-2</v>
      </c>
      <c r="T1824" s="13">
        <f t="shared" ref="T1824:T1887" si="2415">_xlfn.POISSON.DIST(2,K1824,FALSE) * _xlfn.POISSON.DIST(1,L1824,FALSE)</f>
        <v>8.8919608728819211E-2</v>
      </c>
      <c r="U1824" s="13">
        <f t="shared" ref="U1824:U1887" si="2416">_xlfn.POISSON.DIST(1,K1824,FALSE) * _xlfn.POISSON.DIST(2,L1824,FALSE)</f>
        <v>4.462817098639052E-2</v>
      </c>
      <c r="V1824" s="13">
        <f t="shared" ref="V1824:V1887" si="2417">_xlfn.POISSON.DIST(3,K1824,FALSE) * _xlfn.POISSON.DIST(3,L1824,FALSE)</f>
        <v>2.1807080891482412E-2</v>
      </c>
      <c r="W1824" s="13">
        <f t="shared" ref="W1824:W1887" si="2418">_xlfn.POISSON.DIST(3,K1824,FALSE) * _xlfn.POISSON.DIST(0,L1824,FALSE)</f>
        <v>5.9056097241788279E-2</v>
      </c>
      <c r="X1824" s="13">
        <f t="shared" ref="X1824:X1887" si="2419">_xlfn.POISSON.DIST(3,K1824,FALSE) * _xlfn.POISSON.DIST(1,L1824,FALSE)</f>
        <v>7.6988541148991896E-2</v>
      </c>
      <c r="Y1824" s="13">
        <f t="shared" ref="Y1824:Y1887" si="2420">_xlfn.POISSON.DIST(3,K1824,FALSE) * _xlfn.POISSON.DIST(2,L1824,FALSE)</f>
        <v>5.0183094930762624E-2</v>
      </c>
      <c r="Z1824" s="13">
        <f t="shared" ref="Z1824:Z1887" si="2421">_xlfn.POISSON.DIST(0,K1824,FALSE) * _xlfn.POISSON.DIST(3,L1824,FALSE)</f>
        <v>7.4661958671177362E-3</v>
      </c>
      <c r="AA1824" s="13">
        <f t="shared" ref="AA1824:AA1887" si="2422">_xlfn.POISSON.DIST(1,K1824,FALSE) * _xlfn.POISSON.DIST(3,L1824,FALSE)</f>
        <v>1.9393186810854529E-2</v>
      </c>
      <c r="AB1824" s="13">
        <f t="shared" ref="AB1824:AB1887" si="2423">_xlfn.POISSON.DIST(2,K1824,FALSE) * _xlfn.POISSON.DIST(3,L1824,FALSE)</f>
        <v>2.5186567656032492E-2</v>
      </c>
      <c r="AC1824" s="13">
        <f t="shared" ref="AC1824:AC1887" si="2424">_xlfn.POISSON.DIST(4,K1824,FALSE) * _xlfn.POISSON.DIST(4,L1824,FALSE)</f>
        <v>4.6151806088584914E-3</v>
      </c>
      <c r="AD1824" s="13">
        <f t="shared" ref="AD1824:AD1887" si="2425">_xlfn.POISSON.DIST(4,K1824,FALSE) * _xlfn.POISSON.DIST(0,L1824,FALSE)</f>
        <v>3.8349045032892999E-2</v>
      </c>
      <c r="AE1824" s="13">
        <f t="shared" ref="AE1824:AE1887" si="2426">_xlfn.POISSON.DIST(4,K1824,FALSE) * _xlfn.POISSON.DIST(1,L1824,FALSE)</f>
        <v>4.9993771505955062E-2</v>
      </c>
      <c r="AF1824" s="13">
        <f t="shared" ref="AF1824:AF1887" si="2427">_xlfn.POISSON.DIST(4,K1824,FALSE) * _xlfn.POISSON.DIST(2,L1824,FALSE)</f>
        <v>3.258721549970621E-2</v>
      </c>
      <c r="AG1824" s="13">
        <f t="shared" ref="AG1824:AG1887" si="2428">_xlfn.POISSON.DIST(4,K1824,FALSE) * _xlfn.POISSON.DIST(3,L1824,FALSE)</f>
        <v>1.4160785527690518E-2</v>
      </c>
      <c r="AH1824" s="13">
        <f t="shared" ref="AH1824:AH1887" si="2429">_xlfn.POISSON.DIST(0,K1824,FALSE) * _xlfn.POISSON.DIST(4,L1824,FALSE)</f>
        <v>2.4333284562838031E-3</v>
      </c>
      <c r="AI1824" s="13">
        <f t="shared" ref="AI1824:AI1887" si="2430">_xlfn.POISSON.DIST(1,K1824,FALSE) * _xlfn.POISSON.DIST(4,L1824,FALSE)</f>
        <v>6.3204869206166924E-3</v>
      </c>
      <c r="AJ1824" s="13">
        <f t="shared" ref="AJ1824:AJ1887" si="2431">_xlfn.POISSON.DIST(2,K1824,FALSE) * _xlfn.POISSON.DIST(4,L1824,FALSE)</f>
        <v>8.2086236263180876E-3</v>
      </c>
      <c r="AK1824" s="13">
        <f t="shared" ref="AK1824:AK1887" si="2432">_xlfn.POISSON.DIST(3,K1824,FALSE) * _xlfn.POISSON.DIST(4,L1824,FALSE)</f>
        <v>7.1072057880811734E-3</v>
      </c>
      <c r="AL1824" s="13">
        <f t="shared" ref="AL1824:AL1887" si="2433">_xlfn.POISSON.DIST(5,K1824,FALSE) * _xlfn.POISSON.DIST(5,L1824,FALSE)</f>
        <v>6.2511488728644404E-4</v>
      </c>
      <c r="AM1824" s="13">
        <f t="shared" ref="AM1824:AM1887" si="2434">_xlfn.POISSON.DIST(5,K1824,FALSE) * _xlfn.POISSON.DIST(0,L1824,FALSE)</f>
        <v>1.9922064933125583E-2</v>
      </c>
      <c r="AN1824" s="13">
        <f t="shared" ref="AN1824:AN1887" si="2435">_xlfn.POISSON.DIST(5,K1824,FALSE) * _xlfn.POISSON.DIST(1,L1824,FALSE)</f>
        <v>2.5971420183715201E-2</v>
      </c>
      <c r="AO1824" s="13">
        <f t="shared" ref="AO1824:AO1887" si="2436">_xlfn.POISSON.DIST(5,K1824,FALSE) * _xlfn.POISSON.DIST(2,L1824,FALSE)</f>
        <v>1.6928834150056762E-2</v>
      </c>
      <c r="AP1824" s="13">
        <f t="shared" ref="AP1824:AP1887" si="2437">_xlfn.POISSON.DIST(5,K1824,FALSE) * _xlfn.POISSON.DIST(3,L1824,FALSE)</f>
        <v>7.3564306111075376E-3</v>
      </c>
      <c r="AQ1824" s="13">
        <f t="shared" ref="AQ1824:AQ1887" si="2438">_xlfn.POISSON.DIST(5,K1824,FALSE) * _xlfn.POISSON.DIST(4,L1824,FALSE)</f>
        <v>2.3975545594138829E-3</v>
      </c>
      <c r="AR1824" s="13">
        <f t="shared" ref="AR1824:AR1887" si="2439">_xlfn.POISSON.DIST(0,K1824,FALSE) * _xlfn.POISSON.DIST(5,L1824,FALSE)</f>
        <v>6.344422226840185E-4</v>
      </c>
      <c r="AS1824" s="13">
        <f t="shared" ref="AS1824:AS1887" si="2440">_xlfn.POISSON.DIST(1,K1824,FALSE) * _xlfn.POISSON.DIST(5,L1824,FALSE)</f>
        <v>1.647941838680257E-3</v>
      </c>
      <c r="AT1824" s="13">
        <f t="shared" ref="AT1824:AT1887" si="2441">_xlfn.POISSON.DIST(2,K1824,FALSE) * _xlfn.POISSON.DIST(5,L1824,FALSE)</f>
        <v>2.1402361054912141E-3</v>
      </c>
      <c r="AU1824" s="13">
        <f t="shared" ref="AU1824:AU1887" si="2442">_xlfn.POISSON.DIST(3,K1824,FALSE) * _xlfn.POISSON.DIST(5,L1824,FALSE)</f>
        <v>1.8530632087989012E-3</v>
      </c>
      <c r="AV1824" s="13">
        <f t="shared" ref="AV1824:AV1887" si="2443">_xlfn.POISSON.DIST(4,K1824,FALSE) * _xlfn.POISSON.DIST(5,L1824,FALSE)</f>
        <v>1.2033169776200809E-3</v>
      </c>
      <c r="AW1824" s="13">
        <f t="shared" ref="AW1824:AW1887" si="2444">_xlfn.POISSON.DIST(6,K1824,FALSE) * _xlfn.POISSON.DIST(6,L1824,FALSE)</f>
        <v>5.8798803735554059E-5</v>
      </c>
      <c r="AX1824" s="13">
        <f t="shared" ref="AX1824:AX1887" si="2445">_xlfn.POISSON.DIST(6,K1824,FALSE) * _xlfn.POISSON.DIST(0,L1824,FALSE)</f>
        <v>8.6244796721632756E-3</v>
      </c>
      <c r="AY1824" s="13">
        <f t="shared" ref="AY1824:AY1887" si="2446">_xlfn.POISSON.DIST(6,K1824,FALSE) * _xlfn.POISSON.DIST(1,L1824,FALSE)</f>
        <v>1.1243311683982189E-2</v>
      </c>
      <c r="AZ1824" s="13">
        <f t="shared" ref="AZ1824:AZ1887" si="2447">_xlfn.POISSON.DIST(6,K1824,FALSE) * _xlfn.POISSON.DIST(2,L1824,FALSE)</f>
        <v>7.3286773479902317E-3</v>
      </c>
      <c r="BA1824" s="13">
        <f t="shared" ref="BA1824:BA1887" si="2448">_xlfn.POISSON.DIST(6,K1824,FALSE) * _xlfn.POISSON.DIST(3,L1824,FALSE)</f>
        <v>3.1846792226684424E-3</v>
      </c>
      <c r="BB1824" s="13">
        <f t="shared" ref="BB1824:BB1887" si="2449">_xlfn.POISSON.DIST(6,K1824,FALSE) * _xlfn.POISSON.DIST(4,L1824,FALSE)</f>
        <v>1.0379275757798306E-3</v>
      </c>
      <c r="BC1824" s="13">
        <f t="shared" ref="BC1824:BC1887" si="2450">_xlfn.POISSON.DIST(6,K1824,FALSE) * _xlfn.POISSON.DIST(5,L1824,FALSE)</f>
        <v>2.706190676652278E-4</v>
      </c>
      <c r="BD1824" s="13">
        <f t="shared" ref="BD1824:BD1887" si="2451">_xlfn.POISSON.DIST(0,K1824,FALSE) * _xlfn.POISSON.DIST(6,L1824,FALSE)</f>
        <v>1.3784854132782007E-4</v>
      </c>
      <c r="BE1824" s="13">
        <f t="shared" ref="BE1824:BE1887" si="2452">_xlfn.POISSON.DIST(1,K1824,FALSE) * _xlfn.POISSON.DIST(6,L1824,FALSE)</f>
        <v>3.580568419518613E-4</v>
      </c>
      <c r="BF1824" s="13">
        <f t="shared" ref="BF1824:BF1887" si="2453">_xlfn.POISSON.DIST(2,K1824,FALSE) * _xlfn.POISSON.DIST(6,L1824,FALSE)</f>
        <v>4.6502016210550362E-4</v>
      </c>
      <c r="BG1824" s="13">
        <f t="shared" ref="BG1824:BG1887" si="2454">_xlfn.POISSON.DIST(3,K1824,FALSE) * _xlfn.POISSON.DIST(6,L1824,FALSE)</f>
        <v>4.0262462236596782E-4</v>
      </c>
      <c r="BH1824" s="13">
        <f t="shared" ref="BH1824:BH1887" si="2455">_xlfn.POISSON.DIST(4,K1824,FALSE) * _xlfn.POISSON.DIST(6,L1824,FALSE)</f>
        <v>2.6145090000187916E-4</v>
      </c>
      <c r="BI1824" s="13">
        <f t="shared" ref="BI1824:BI1887" si="2456">_xlfn.POISSON.DIST(5,K1824,FALSE) * _xlfn.POISSON.DIST(6,L1824,FALSE)</f>
        <v>1.3582194295044293E-4</v>
      </c>
      <c r="BJ1824" s="14">
        <f t="shared" ref="BJ1824:BJ1887" si="2457">SUM(N1824,Q1824,T1824,W1824,X1824,Y1824,AD1824,AE1824,AF1824,AG1824,AM1824,AN1824,AO1824,AP1824,AQ1824,AX1824,AY1824,AZ1824,BA1824,BB1824,BC1824)</f>
        <v>0.63523128977550714</v>
      </c>
      <c r="BK1824" s="14">
        <f t="shared" ref="BK1824:BK1887" si="2458">SUM(M1824,P1824,S1824,V1824,AC1824,AL1824,AY1824)</f>
        <v>0.18493651753996937</v>
      </c>
      <c r="BL1824" s="14">
        <f t="shared" ref="BL1824:BL1887" si="2459">SUM(O1824,R1824,U1824,AA1824,AB1824,AH1824,AI1824,AJ1824,AK1824,AR1824,AS1824,AT1824,AU1824,AV1824,BD1824,BE1824,BF1824,BG1824,BH1824,BI1824)</f>
        <v>0.16605776237401079</v>
      </c>
      <c r="BM1824" s="14">
        <f t="shared" ref="BM1824:BM1887" si="2460">SUM(S1824:BI1824)</f>
        <v>0.72955399240612928</v>
      </c>
      <c r="BN1824" s="14">
        <f t="shared" ref="BN1824:BN1887" si="2461">SUM(M1824:R1824)</f>
        <v>0.25295326027022924</v>
      </c>
    </row>
    <row r="1825" spans="1:66" x14ac:dyDescent="0.25">
      <c r="A1825" t="s">
        <v>341</v>
      </c>
      <c r="B1825" t="s">
        <v>319</v>
      </c>
      <c r="C1825" t="s">
        <v>150</v>
      </c>
      <c r="D1825" s="7" t="s">
        <v>419</v>
      </c>
      <c r="E1825" s="10">
        <f>VLOOKUP(A1825,home!$A$2:$E$405,3,FALSE)</f>
        <v>1.4705999999999999</v>
      </c>
      <c r="F1825" s="10">
        <f>VLOOKUP(B1825,home!$B$2:$E$405,3,FALSE)</f>
        <v>0.75549999999999995</v>
      </c>
      <c r="G1825" s="10">
        <f>VLOOKUP(C1825,away!$B$2:$E$405,4,FALSE)</f>
        <v>1.2844</v>
      </c>
      <c r="H1825" s="10">
        <f>VLOOKUP(A1825,away!$A$2:$E$405,3,FALSE)</f>
        <v>1.2646999999999999</v>
      </c>
      <c r="I1825" s="10">
        <f>VLOOKUP(C1825,away!$B$2:$E$405,3,FALSE)</f>
        <v>0.79069999999999996</v>
      </c>
      <c r="J1825" s="10">
        <f>VLOOKUP(B1825,home!$B$2:$E$405,4,FALSE)</f>
        <v>1.1420999999999999</v>
      </c>
      <c r="K1825" s="12">
        <f t="shared" si="2406"/>
        <v>1.4270175925199999</v>
      </c>
      <c r="L1825" s="12">
        <f t="shared" si="2407"/>
        <v>1.1420980470089996</v>
      </c>
      <c r="M1825" s="13">
        <f t="shared" si="2408"/>
        <v>7.6603260372709592E-2</v>
      </c>
      <c r="N1825" s="13">
        <f t="shared" si="2409"/>
        <v>0.10931420019624677</v>
      </c>
      <c r="O1825" s="13">
        <f t="shared" si="2410"/>
        <v>8.7488434066193513E-2</v>
      </c>
      <c r="P1825" s="13">
        <f t="shared" si="2411"/>
        <v>0.12484753455448422</v>
      </c>
      <c r="Q1825" s="13">
        <f t="shared" si="2412"/>
        <v>7.7996643396148688E-2</v>
      </c>
      <c r="R1825" s="13">
        <f t="shared" si="2413"/>
        <v>4.996018484143764E-2</v>
      </c>
      <c r="S1825" s="13">
        <f t="shared" si="2414"/>
        <v>5.0868940853482508E-2</v>
      </c>
      <c r="T1825" s="13">
        <f t="shared" si="2415"/>
        <v>8.9079814095998799E-2</v>
      </c>
      <c r="U1825" s="13">
        <f t="shared" si="2416"/>
        <v>7.129406269428254E-2</v>
      </c>
      <c r="V1825" s="13">
        <f t="shared" si="2417"/>
        <v>9.2117660963708728E-3</v>
      </c>
      <c r="W1825" s="13">
        <f t="shared" si="2418"/>
        <v>3.7100860761271018E-2</v>
      </c>
      <c r="X1825" s="13">
        <f t="shared" si="2419"/>
        <v>4.2372820617800448E-2</v>
      </c>
      <c r="Y1825" s="13">
        <f t="shared" si="2420"/>
        <v>2.419695783692629E-2</v>
      </c>
      <c r="Z1825" s="13">
        <f t="shared" si="2421"/>
        <v>1.9019809845204846E-2</v>
      </c>
      <c r="AA1825" s="13">
        <f t="shared" si="2422"/>
        <v>2.7141603255492412E-2</v>
      </c>
      <c r="AB1825" s="13">
        <f t="shared" si="2423"/>
        <v>1.9365772667392887E-2</v>
      </c>
      <c r="AC1825" s="13">
        <f t="shared" si="2424"/>
        <v>9.3833007272544288E-4</v>
      </c>
      <c r="AD1825" s="13">
        <f t="shared" si="2425"/>
        <v>1.3235895250992181E-2</v>
      </c>
      <c r="AE1825" s="13">
        <f t="shared" si="2426"/>
        <v>1.5116690116573862E-2</v>
      </c>
      <c r="AF1825" s="13">
        <f t="shared" si="2427"/>
        <v>8.6323711296896304E-3</v>
      </c>
      <c r="AG1825" s="13">
        <f t="shared" si="2428"/>
        <v>3.2863380694251316E-3</v>
      </c>
      <c r="AH1825" s="13">
        <f t="shared" si="2429"/>
        <v>5.4306219196727529E-3</v>
      </c>
      <c r="AI1825" s="13">
        <f t="shared" si="2430"/>
        <v>7.7495930176977529E-3</v>
      </c>
      <c r="AJ1825" s="13">
        <f t="shared" si="2431"/>
        <v>5.5294027855624242E-3</v>
      </c>
      <c r="AK1825" s="13">
        <f t="shared" si="2432"/>
        <v>2.6301850170422241E-3</v>
      </c>
      <c r="AL1825" s="13">
        <f t="shared" si="2433"/>
        <v>6.1171389107002479E-5</v>
      </c>
      <c r="AM1825" s="13">
        <f t="shared" si="2434"/>
        <v>3.777571075183546E-3</v>
      </c>
      <c r="AN1825" s="13">
        <f t="shared" si="2435"/>
        <v>4.3143565474048143E-3</v>
      </c>
      <c r="AO1825" s="13">
        <f t="shared" si="2436"/>
        <v>2.4637090934457651E-3</v>
      </c>
      <c r="AP1825" s="13">
        <f t="shared" si="2437"/>
        <v>9.3793244800757358E-4</v>
      </c>
      <c r="AQ1825" s="13">
        <f t="shared" si="2438"/>
        <v>2.6780270427395511E-4</v>
      </c>
      <c r="AR1825" s="13">
        <f t="shared" si="2439"/>
        <v>1.2404605377005014E-3</v>
      </c>
      <c r="AS1825" s="13">
        <f t="shared" si="2440"/>
        <v>1.7701590101254342E-3</v>
      </c>
      <c r="AT1825" s="13">
        <f t="shared" si="2441"/>
        <v>1.2630240245033917E-3</v>
      </c>
      <c r="AU1825" s="13">
        <f t="shared" si="2442"/>
        <v>6.0078583424725044E-4</v>
      </c>
      <c r="AV1825" s="13">
        <f t="shared" si="2443"/>
        <v>2.1433298870190788E-4</v>
      </c>
      <c r="AW1825" s="13">
        <f t="shared" si="2444"/>
        <v>2.7693545353481564E-6</v>
      </c>
      <c r="AX1825" s="13">
        <f t="shared" si="2445"/>
        <v>8.9844339688026928E-4</v>
      </c>
      <c r="AY1825" s="13">
        <f t="shared" si="2446"/>
        <v>1.026110448925087E-3</v>
      </c>
      <c r="AZ1825" s="13">
        <f t="shared" si="2447"/>
        <v>5.8595936986643505E-4</v>
      </c>
      <c r="BA1825" s="13">
        <f t="shared" si="2448"/>
        <v>2.2307435065035977E-4</v>
      </c>
      <c r="BB1825" s="13">
        <f t="shared" si="2449"/>
        <v>6.3693195053894208E-5</v>
      </c>
      <c r="BC1825" s="13">
        <f t="shared" si="2450"/>
        <v>1.4548774735763149E-5</v>
      </c>
      <c r="BD1825" s="13">
        <f t="shared" si="2451"/>
        <v>2.361212595832456E-4</v>
      </c>
      <c r="BE1825" s="13">
        <f t="shared" si="2452"/>
        <v>3.369491913932731E-4</v>
      </c>
      <c r="BF1825" s="13">
        <f t="shared" si="2453"/>
        <v>2.4041621195179465E-4</v>
      </c>
      <c r="BG1825" s="13">
        <f t="shared" si="2454"/>
        <v>1.1435938799407602E-4</v>
      </c>
      <c r="BH1825" s="13">
        <f t="shared" si="2455"/>
        <v>4.0798214634341758E-5</v>
      </c>
      <c r="BI1825" s="13">
        <f t="shared" si="2456"/>
        <v>1.1643954005322501E-5</v>
      </c>
      <c r="BJ1825" s="14">
        <f t="shared" si="2457"/>
        <v>0.4349057928755003</v>
      </c>
      <c r="BK1825" s="14">
        <f t="shared" si="2458"/>
        <v>0.26355711378780472</v>
      </c>
      <c r="BL1825" s="14">
        <f t="shared" si="2459"/>
        <v>0.28265891087961464</v>
      </c>
      <c r="BM1825" s="14">
        <f t="shared" si="2460"/>
        <v>0.47290802886651429</v>
      </c>
      <c r="BN1825" s="14">
        <f t="shared" si="2461"/>
        <v>0.52621025742722038</v>
      </c>
    </row>
    <row r="1826" spans="1:66" x14ac:dyDescent="0.25">
      <c r="A1826" t="s">
        <v>342</v>
      </c>
      <c r="B1826" t="s">
        <v>175</v>
      </c>
      <c r="C1826" t="s">
        <v>174</v>
      </c>
      <c r="D1826" s="7" t="s">
        <v>419</v>
      </c>
      <c r="E1826" s="10">
        <f>VLOOKUP(A1826,home!$A$2:$E$405,3,FALSE)</f>
        <v>1.3548</v>
      </c>
      <c r="F1826" s="10">
        <f>VLOOKUP(B1826,home!$B$2:$E$405,3,FALSE)</f>
        <v>1.2302</v>
      </c>
      <c r="G1826" s="10">
        <f>VLOOKUP(C1826,away!$B$2:$E$405,4,FALSE)</f>
        <v>0.77910000000000001</v>
      </c>
      <c r="H1826" s="10">
        <f>VLOOKUP(A1826,away!$A$2:$E$405,3,FALSE)</f>
        <v>1.1719999999999999</v>
      </c>
      <c r="I1826" s="10">
        <f>VLOOKUP(C1826,away!$B$2:$E$405,3,FALSE)</f>
        <v>0.90059999999999996</v>
      </c>
      <c r="J1826" s="10">
        <f>VLOOKUP(B1826,home!$B$2:$E$405,4,FALSE)</f>
        <v>0.85319999999999996</v>
      </c>
      <c r="K1826" s="12">
        <f t="shared" si="2406"/>
        <v>1.298506461336</v>
      </c>
      <c r="L1826" s="12">
        <f t="shared" si="2407"/>
        <v>0.9005553302399999</v>
      </c>
      <c r="M1826" s="13">
        <f t="shared" si="2408"/>
        <v>0.11090716360058148</v>
      </c>
      <c r="N1826" s="13">
        <f t="shared" si="2409"/>
        <v>0.14401366854380387</v>
      </c>
      <c r="O1826" s="13">
        <f t="shared" si="2410"/>
        <v>9.9878037342303341E-2</v>
      </c>
      <c r="P1826" s="13">
        <f t="shared" si="2411"/>
        <v>0.12969227683453918</v>
      </c>
      <c r="Q1826" s="13">
        <f t="shared" si="2412"/>
        <v>9.3501339562415228E-2</v>
      </c>
      <c r="R1826" s="13">
        <f t="shared" si="2413"/>
        <v>4.497284945126051E-2</v>
      </c>
      <c r="S1826" s="13">
        <f t="shared" si="2414"/>
        <v>3.7914788649501104E-2</v>
      </c>
      <c r="T1826" s="13">
        <f t="shared" si="2415"/>
        <v>8.4203129727513218E-2</v>
      </c>
      <c r="U1826" s="13">
        <f t="shared" si="2416"/>
        <v>5.8397535597152959E-2</v>
      </c>
      <c r="V1826" s="13">
        <f t="shared" si="2417"/>
        <v>4.9262976208772945E-3</v>
      </c>
      <c r="W1826" s="13">
        <f t="shared" si="2418"/>
        <v>4.0470697855122501E-2</v>
      </c>
      <c r="X1826" s="13">
        <f t="shared" si="2419"/>
        <v>3.6446102671963097E-2</v>
      </c>
      <c r="Y1826" s="13">
        <f t="shared" si="2420"/>
        <v>1.6410866013855333E-2</v>
      </c>
      <c r="Z1826" s="13">
        <f t="shared" si="2421"/>
        <v>1.3500179763137905E-2</v>
      </c>
      <c r="AA1826" s="13">
        <f t="shared" si="2422"/>
        <v>1.753007065163208E-2</v>
      </c>
      <c r="AB1826" s="13">
        <f t="shared" si="2423"/>
        <v>1.1381455004410424E-2</v>
      </c>
      <c r="AC1826" s="13">
        <f t="shared" si="2424"/>
        <v>3.6004366967509386E-4</v>
      </c>
      <c r="AD1826" s="13">
        <f t="shared" si="2425"/>
        <v>1.3137865664913389E-2</v>
      </c>
      <c r="AE1826" s="13">
        <f t="shared" si="2426"/>
        <v>1.1831374952514831E-2</v>
      </c>
      <c r="AF1826" s="13">
        <f t="shared" si="2427"/>
        <v>5.3274038887776284E-3</v>
      </c>
      <c r="AG1826" s="13">
        <f t="shared" si="2428"/>
        <v>1.5992073227933325E-3</v>
      </c>
      <c r="AH1826" s="13">
        <f t="shared" si="2429"/>
        <v>3.0394147112230044E-3</v>
      </c>
      <c r="AI1826" s="13">
        <f t="shared" si="2430"/>
        <v>3.9466996412027642E-3</v>
      </c>
      <c r="AJ1826" s="13">
        <f t="shared" si="2431"/>
        <v>2.562407492527132E-3</v>
      </c>
      <c r="AK1826" s="13">
        <f t="shared" si="2432"/>
        <v>1.1091008952074193E-3</v>
      </c>
      <c r="AL1826" s="13">
        <f t="shared" si="2433"/>
        <v>1.6841070229941708E-5</v>
      </c>
      <c r="AM1826" s="13">
        <f t="shared" si="2434"/>
        <v>3.4119206908108843E-3</v>
      </c>
      <c r="AN1826" s="13">
        <f t="shared" si="2435"/>
        <v>3.0726233644658846E-3</v>
      </c>
      <c r="AO1826" s="13">
        <f t="shared" si="2436"/>
        <v>1.383533674344857E-3</v>
      </c>
      <c r="AP1826" s="13">
        <f t="shared" si="2437"/>
        <v>4.1531620833259775E-4</v>
      </c>
      <c r="AQ1826" s="13">
        <f t="shared" si="2438"/>
        <v>9.3503806287246783E-5</v>
      </c>
      <c r="AR1826" s="13">
        <f t="shared" si="2439"/>
        <v>5.4743222380034949E-4</v>
      </c>
      <c r="AS1826" s="13">
        <f t="shared" si="2440"/>
        <v>7.1084427974828907E-4</v>
      </c>
      <c r="AT1826" s="13">
        <f t="shared" si="2441"/>
        <v>4.6151794512844441E-4</v>
      </c>
      <c r="AU1826" s="13">
        <f t="shared" si="2442"/>
        <v>1.9976134459059948E-4</v>
      </c>
      <c r="AV1826" s="13">
        <f t="shared" si="2443"/>
        <v>6.4847849169015145E-5</v>
      </c>
      <c r="AW1826" s="13">
        <f t="shared" si="2444"/>
        <v>5.4704329868314304E-7</v>
      </c>
      <c r="AX1826" s="13">
        <f t="shared" si="2445"/>
        <v>7.3840017709731929E-4</v>
      </c>
      <c r="AY1826" s="13">
        <f t="shared" si="2446"/>
        <v>6.6497021533515072E-4</v>
      </c>
      <c r="AZ1826" s="13">
        <f t="shared" si="2447"/>
        <v>2.9942123593545522E-4</v>
      </c>
      <c r="BA1826" s="13">
        <f t="shared" si="2448"/>
        <v>8.9881796669574279E-5</v>
      </c>
      <c r="BB1826" s="13">
        <f t="shared" si="2449"/>
        <v>2.0235882770583244E-5</v>
      </c>
      <c r="BC1826" s="13">
        <f t="shared" si="2450"/>
        <v>3.644706418232105E-6</v>
      </c>
      <c r="BD1826" s="13">
        <f t="shared" si="2451"/>
        <v>8.2165501181423494E-5</v>
      </c>
      <c r="BE1826" s="13">
        <f t="shared" si="2452"/>
        <v>1.0669243418298914E-4</v>
      </c>
      <c r="BF1826" s="13">
        <f t="shared" si="2453"/>
        <v>6.9270407581138686E-5</v>
      </c>
      <c r="BG1826" s="13">
        <f t="shared" si="2454"/>
        <v>2.9982690607828931E-5</v>
      </c>
      <c r="BH1826" s="13">
        <f t="shared" si="2455"/>
        <v>9.7331793706260147E-6</v>
      </c>
      <c r="BI1826" s="13">
        <f t="shared" si="2456"/>
        <v>2.5277192604200288E-6</v>
      </c>
      <c r="BJ1826" s="14">
        <f t="shared" si="2457"/>
        <v>0.45713510796214013</v>
      </c>
      <c r="BK1826" s="14">
        <f t="shared" si="2458"/>
        <v>0.28448238166073919</v>
      </c>
      <c r="BL1826" s="14">
        <f t="shared" si="2459"/>
        <v>0.24510234636154077</v>
      </c>
      <c r="BM1826" s="14">
        <f t="shared" si="2460"/>
        <v>0.37659025724061773</v>
      </c>
      <c r="BN1826" s="14">
        <f t="shared" si="2461"/>
        <v>0.62296533533490361</v>
      </c>
    </row>
    <row r="1827" spans="1:66" x14ac:dyDescent="0.25">
      <c r="A1827" t="s">
        <v>342</v>
      </c>
      <c r="B1827" t="s">
        <v>176</v>
      </c>
      <c r="C1827" t="s">
        <v>173</v>
      </c>
      <c r="D1827" s="7" t="s">
        <v>419</v>
      </c>
      <c r="E1827" s="10">
        <f>VLOOKUP(A1827,home!$A$2:$E$405,3,FALSE)</f>
        <v>1.3548</v>
      </c>
      <c r="F1827" s="10">
        <f>VLOOKUP(B1827,home!$B$2:$E$405,3,FALSE)</f>
        <v>0.81579999999999997</v>
      </c>
      <c r="G1827" s="10">
        <f>VLOOKUP(C1827,away!$B$2:$E$405,4,FALSE)</f>
        <v>0.61509999999999998</v>
      </c>
      <c r="H1827" s="10">
        <f>VLOOKUP(A1827,away!$A$2:$E$405,3,FALSE)</f>
        <v>1.1719999999999999</v>
      </c>
      <c r="I1827" s="10">
        <f>VLOOKUP(C1827,away!$B$2:$E$405,3,FALSE)</f>
        <v>1.2799</v>
      </c>
      <c r="J1827" s="10">
        <f>VLOOKUP(B1827,home!$B$2:$E$405,4,FALSE)</f>
        <v>1.3920999999999999</v>
      </c>
      <c r="K1827" s="12">
        <f t="shared" si="2406"/>
        <v>0.67983671618399999</v>
      </c>
      <c r="L1827" s="12">
        <f t="shared" si="2407"/>
        <v>2.0882095818799997</v>
      </c>
      <c r="M1827" s="13">
        <f t="shared" si="2408"/>
        <v>6.2784547288958784E-2</v>
      </c>
      <c r="N1827" s="13">
        <f t="shared" si="2409"/>
        <v>4.2683240456024792E-2</v>
      </c>
      <c r="O1827" s="13">
        <f t="shared" si="2410"/>
        <v>0.13110729324280168</v>
      </c>
      <c r="P1827" s="13">
        <f t="shared" si="2411"/>
        <v>8.9131551705959031E-2</v>
      </c>
      <c r="Q1827" s="13">
        <f t="shared" si="2412"/>
        <v>1.4508817013857976E-2</v>
      </c>
      <c r="R1827" s="13">
        <f t="shared" si="2413"/>
        <v>0.13688975300198472</v>
      </c>
      <c r="S1827" s="13">
        <f t="shared" si="2414"/>
        <v>3.1633713439664896E-2</v>
      </c>
      <c r="T1827" s="13">
        <f t="shared" si="2415"/>
        <v>3.0297450710081792E-2</v>
      </c>
      <c r="U1827" s="13">
        <f t="shared" si="2416"/>
        <v>9.3062680160108144E-2</v>
      </c>
      <c r="V1827" s="13">
        <f t="shared" si="2417"/>
        <v>4.9898370907560854E-3</v>
      </c>
      <c r="W1827" s="13">
        <f t="shared" si="2418"/>
        <v>3.2878755048052527E-3</v>
      </c>
      <c r="X1827" s="13">
        <f t="shared" si="2419"/>
        <v>6.86577313316287E-3</v>
      </c>
      <c r="Y1827" s="13">
        <f t="shared" si="2420"/>
        <v>7.1685866218424866E-3</v>
      </c>
      <c r="Z1827" s="13">
        <f t="shared" si="2421"/>
        <v>9.5284831293310307E-2</v>
      </c>
      <c r="AA1827" s="13">
        <f t="shared" si="2422"/>
        <v>6.4778126808590519E-2</v>
      </c>
      <c r="AB1827" s="13">
        <f t="shared" si="2423"/>
        <v>2.2019274505051454E-2</v>
      </c>
      <c r="AC1827" s="13">
        <f t="shared" si="2424"/>
        <v>4.4273625225419512E-4</v>
      </c>
      <c r="AD1827" s="13">
        <f t="shared" si="2425"/>
        <v>5.5880462160215342E-4</v>
      </c>
      <c r="AE1827" s="13">
        <f t="shared" si="2426"/>
        <v>1.1669011652284443E-3</v>
      </c>
      <c r="AF1827" s="13">
        <f t="shared" si="2427"/>
        <v>1.2183670971684872E-3</v>
      </c>
      <c r="AG1827" s="13">
        <f t="shared" si="2428"/>
        <v>8.4806861551818503E-4</v>
      </c>
      <c r="AH1827" s="13">
        <f t="shared" si="2429"/>
        <v>4.9743674428627489E-2</v>
      </c>
      <c r="AI1827" s="13">
        <f t="shared" si="2430"/>
        <v>3.3817576274484118E-2</v>
      </c>
      <c r="AJ1827" s="13">
        <f t="shared" si="2431"/>
        <v>1.1495215001873615E-2</v>
      </c>
      <c r="AK1827" s="13">
        <f t="shared" si="2432"/>
        <v>2.6049564062342713E-3</v>
      </c>
      <c r="AL1827" s="13">
        <f t="shared" si="2433"/>
        <v>2.514107108443673E-5</v>
      </c>
      <c r="AM1827" s="13">
        <f t="shared" si="2434"/>
        <v>7.597917978769016E-5</v>
      </c>
      <c r="AN1827" s="13">
        <f t="shared" si="2435"/>
        <v>1.586604512560378E-4</v>
      </c>
      <c r="AO1827" s="13">
        <f t="shared" si="2436"/>
        <v>1.6565813728913138E-4</v>
      </c>
      <c r="AP1827" s="13">
        <f t="shared" si="2437"/>
        <v>1.1530963653451888E-4</v>
      </c>
      <c r="AQ1827" s="13">
        <f t="shared" si="2438"/>
        <v>6.0197671973620634E-5</v>
      </c>
      <c r="AR1827" s="13">
        <f t="shared" si="2439"/>
        <v>2.0775043515955795E-2</v>
      </c>
      <c r="AS1827" s="13">
        <f t="shared" si="2440"/>
        <v>1.4123637362467087E-2</v>
      </c>
      <c r="AT1827" s="13">
        <f t="shared" si="2441"/>
        <v>4.8008836225366374E-3</v>
      </c>
      <c r="AU1827" s="13">
        <f t="shared" si="2442"/>
        <v>1.0879389855756182E-3</v>
      </c>
      <c r="AV1827" s="13">
        <f t="shared" si="2443"/>
        <v>1.8490521684057007E-4</v>
      </c>
      <c r="AW1827" s="13">
        <f t="shared" si="2444"/>
        <v>9.9142524981874538E-7</v>
      </c>
      <c r="AX1827" s="13">
        <f t="shared" si="2445"/>
        <v>8.6089060142028346E-6</v>
      </c>
      <c r="AY1827" s="13">
        <f t="shared" si="2446"/>
        <v>1.7977200028362717E-5</v>
      </c>
      <c r="AZ1827" s="13">
        <f t="shared" si="2447"/>
        <v>1.8770080677300213E-5</v>
      </c>
      <c r="BA1827" s="13">
        <f t="shared" si="2448"/>
        <v>1.3065287440999647E-5</v>
      </c>
      <c r="BB1827" s="13">
        <f t="shared" si="2449"/>
        <v>6.820764606077975E-6</v>
      </c>
      <c r="BC1827" s="13">
        <f t="shared" si="2450"/>
        <v>2.8486372012319963E-6</v>
      </c>
      <c r="BD1827" s="13">
        <f t="shared" si="2451"/>
        <v>7.2304408223321324E-3</v>
      </c>
      <c r="BE1827" s="13">
        <f t="shared" si="2452"/>
        <v>4.9155191452170174E-3</v>
      </c>
      <c r="BF1827" s="13">
        <f t="shared" si="2453"/>
        <v>1.6708751970119595E-3</v>
      </c>
      <c r="BG1827" s="13">
        <f t="shared" si="2454"/>
        <v>3.7864076902996836E-4</v>
      </c>
      <c r="BH1827" s="13">
        <f t="shared" si="2455"/>
        <v>6.43534742576795E-5</v>
      </c>
      <c r="BI1827" s="13">
        <f t="shared" si="2456"/>
        <v>8.7499709228744839E-6</v>
      </c>
      <c r="BJ1827" s="14">
        <f t="shared" si="2457"/>
        <v>0.10924778089210162</v>
      </c>
      <c r="BK1827" s="14">
        <f t="shared" si="2458"/>
        <v>0.1890255040487058</v>
      </c>
      <c r="BL1827" s="14">
        <f t="shared" si="2459"/>
        <v>0.60075953791190351</v>
      </c>
      <c r="BM1827" s="14">
        <f t="shared" si="2460"/>
        <v>0.51719546566165553</v>
      </c>
      <c r="BN1827" s="14">
        <f t="shared" si="2461"/>
        <v>0.47710520270958701</v>
      </c>
    </row>
    <row r="1828" spans="1:66" x14ac:dyDescent="0.25">
      <c r="A1828" t="s">
        <v>342</v>
      </c>
      <c r="B1828" t="s">
        <v>171</v>
      </c>
      <c r="C1828" t="s">
        <v>168</v>
      </c>
      <c r="D1828" s="7" t="s">
        <v>419</v>
      </c>
      <c r="E1828" s="10">
        <f>VLOOKUP(A1828,home!$A$2:$E$405,3,FALSE)</f>
        <v>1.3548</v>
      </c>
      <c r="F1828" s="10">
        <f>VLOOKUP(B1828,home!$B$2:$E$405,3,FALSE)</f>
        <v>0.94310000000000005</v>
      </c>
      <c r="G1828" s="10">
        <f>VLOOKUP(C1828,away!$B$2:$E$405,4,FALSE)</f>
        <v>0.90210000000000001</v>
      </c>
      <c r="H1828" s="10">
        <f>VLOOKUP(A1828,away!$A$2:$E$405,3,FALSE)</f>
        <v>1.1719999999999999</v>
      </c>
      <c r="I1828" s="10">
        <f>VLOOKUP(C1828,away!$B$2:$E$405,3,FALSE)</f>
        <v>1.0903</v>
      </c>
      <c r="J1828" s="10">
        <f>VLOOKUP(B1828,home!$B$2:$E$405,4,FALSE)</f>
        <v>1.0428999999999999</v>
      </c>
      <c r="K1828" s="12">
        <f t="shared" si="2406"/>
        <v>1.1526238869480001</v>
      </c>
      <c r="L1828" s="12">
        <f t="shared" si="2407"/>
        <v>1.33265057564</v>
      </c>
      <c r="M1828" s="13">
        <f t="shared" si="2408"/>
        <v>8.3302687902902961E-2</v>
      </c>
      <c r="N1828" s="13">
        <f t="shared" si="2409"/>
        <v>9.6016667923860155E-2</v>
      </c>
      <c r="O1828" s="13">
        <f t="shared" si="2410"/>
        <v>0.11101337498616291</v>
      </c>
      <c r="P1828" s="13">
        <f t="shared" si="2411"/>
        <v>0.12795666777976697</v>
      </c>
      <c r="Q1828" s="13">
        <f t="shared" si="2412"/>
        <v>5.533555249709754E-2</v>
      </c>
      <c r="R1828" s="13">
        <f t="shared" si="2413"/>
        <v>7.3971019039524605E-2</v>
      </c>
      <c r="S1828" s="13">
        <f t="shared" si="2414"/>
        <v>4.9136796307178619E-2</v>
      </c>
      <c r="T1828" s="13">
        <f t="shared" si="2415"/>
        <v>7.3742955888614486E-2</v>
      </c>
      <c r="U1828" s="13">
        <f t="shared" si="2416"/>
        <v>8.5260763486841362E-2</v>
      </c>
      <c r="V1828" s="13">
        <f t="shared" si="2417"/>
        <v>8.3862583003967706E-3</v>
      </c>
      <c r="W1828" s="13">
        <f t="shared" si="2418"/>
        <v>2.1260359868539892E-2</v>
      </c>
      <c r="X1828" s="13">
        <f t="shared" si="2419"/>
        <v>2.8332630817123242E-2</v>
      </c>
      <c r="Y1828" s="13">
        <f t="shared" si="2420"/>
        <v>1.8878748383917451E-2</v>
      </c>
      <c r="Z1828" s="13">
        <f t="shared" si="2421"/>
        <v>3.2859173701233285E-2</v>
      </c>
      <c r="AA1828" s="13">
        <f t="shared" si="2422"/>
        <v>3.7874268513415008E-2</v>
      </c>
      <c r="AB1828" s="13">
        <f t="shared" si="2423"/>
        <v>2.1827393294622337E-2</v>
      </c>
      <c r="AC1828" s="13">
        <f t="shared" si="2424"/>
        <v>8.0510432366686909E-4</v>
      </c>
      <c r="AD1828" s="13">
        <f t="shared" si="2425"/>
        <v>6.1262996573974316E-3</v>
      </c>
      <c r="AE1828" s="13">
        <f t="shared" si="2426"/>
        <v>8.1642167649738223E-3</v>
      </c>
      <c r="AF1828" s="13">
        <f t="shared" si="2427"/>
        <v>5.4400240857460534E-3</v>
      </c>
      <c r="AG1828" s="13">
        <f t="shared" si="2428"/>
        <v>2.4165504097883139E-3</v>
      </c>
      <c r="AH1828" s="13">
        <f t="shared" si="2429"/>
        <v>1.0947449187000829E-2</v>
      </c>
      <c r="AI1828" s="13">
        <f t="shared" si="2430"/>
        <v>1.2618291434086618E-2</v>
      </c>
      <c r="AJ1828" s="13">
        <f t="shared" si="2431"/>
        <v>7.2720720596997877E-3</v>
      </c>
      <c r="AK1828" s="13">
        <f t="shared" si="2432"/>
        <v>2.7939879878723724E-3</v>
      </c>
      <c r="AL1828" s="13">
        <f t="shared" si="2433"/>
        <v>4.9467055176693908E-5</v>
      </c>
      <c r="AM1828" s="13">
        <f t="shared" si="2434"/>
        <v>1.4122638647435255E-3</v>
      </c>
      <c r="AN1828" s="13">
        <f t="shared" si="2435"/>
        <v>1.8820542523060304E-3</v>
      </c>
      <c r="AO1828" s="13">
        <f t="shared" si="2436"/>
        <v>1.2540603413606711E-3</v>
      </c>
      <c r="AP1828" s="13">
        <f t="shared" si="2437"/>
        <v>5.5707474526719763E-4</v>
      </c>
      <c r="AQ1828" s="13">
        <f t="shared" si="2438"/>
        <v>1.8559649498870942E-4</v>
      </c>
      <c r="AR1828" s="13">
        <f t="shared" si="2439"/>
        <v>2.9178248921692559E-3</v>
      </c>
      <c r="AS1828" s="13">
        <f t="shared" si="2440"/>
        <v>3.3631546686457565E-3</v>
      </c>
      <c r="AT1828" s="13">
        <f t="shared" si="2441"/>
        <v>1.9382262032908929E-3</v>
      </c>
      <c r="AU1828" s="13">
        <f t="shared" si="2442"/>
        <v>7.4468194007387114E-4</v>
      </c>
      <c r="AV1828" s="13">
        <f t="shared" si="2443"/>
        <v>2.145845480769808E-4</v>
      </c>
      <c r="AW1828" s="13">
        <f t="shared" si="2444"/>
        <v>2.1106560319802982E-6</v>
      </c>
      <c r="AX1828" s="13">
        <f t="shared" si="2445"/>
        <v>2.7130151086281467E-4</v>
      </c>
      <c r="AY1828" s="13">
        <f t="shared" si="2446"/>
        <v>3.6155011462333169E-4</v>
      </c>
      <c r="AZ1828" s="13">
        <f t="shared" si="2447"/>
        <v>2.4090998418774555E-4</v>
      </c>
      <c r="BA1828" s="13">
        <f t="shared" si="2448"/>
        <v>1.0701627636840745E-4</v>
      </c>
      <c r="BB1828" s="13">
        <f t="shared" si="2449"/>
        <v>3.5653825576301901E-5</v>
      </c>
      <c r="BC1828" s="13">
        <f t="shared" si="2450"/>
        <v>9.5028182356053593E-6</v>
      </c>
      <c r="BD1828" s="13">
        <f t="shared" si="2451"/>
        <v>6.4807350369434739E-4</v>
      </c>
      <c r="BE1828" s="13">
        <f t="shared" si="2452"/>
        <v>7.4698500085618777E-4</v>
      </c>
      <c r="BF1828" s="13">
        <f t="shared" si="2453"/>
        <v>4.3049637758935723E-4</v>
      </c>
      <c r="BG1828" s="13">
        <f t="shared" si="2454"/>
        <v>1.6540013601802628E-4</v>
      </c>
      <c r="BH1828" s="13">
        <f t="shared" si="2455"/>
        <v>4.766103691970635E-5</v>
      </c>
      <c r="BI1828" s="13">
        <f t="shared" si="2456"/>
        <v>1.0987049926072811E-5</v>
      </c>
      <c r="BJ1828" s="14">
        <f t="shared" si="2457"/>
        <v>0.32203099052557865</v>
      </c>
      <c r="BK1828" s="14">
        <f t="shared" si="2458"/>
        <v>0.26999853178371219</v>
      </c>
      <c r="BL1828" s="14">
        <f t="shared" si="2459"/>
        <v>0.37480669534648625</v>
      </c>
      <c r="BM1828" s="14">
        <f t="shared" si="2460"/>
        <v>0.45173998176910385</v>
      </c>
      <c r="BN1828" s="14">
        <f t="shared" si="2461"/>
        <v>0.54759597012931516</v>
      </c>
    </row>
    <row r="1829" spans="1:66" x14ac:dyDescent="0.25">
      <c r="A1829" t="s">
        <v>346</v>
      </c>
      <c r="B1829" t="s">
        <v>244</v>
      </c>
      <c r="C1829" t="s">
        <v>320</v>
      </c>
      <c r="D1829" s="7" t="s">
        <v>419</v>
      </c>
      <c r="E1829" s="10">
        <f>VLOOKUP(A1829,home!$A$2:$E$405,3,FALSE)</f>
        <v>1.5866</v>
      </c>
      <c r="F1829" s="10">
        <f>VLOOKUP(B1829,home!$B$2:$E$405,3,FALSE)</f>
        <v>1.0714999999999999</v>
      </c>
      <c r="G1829" s="10">
        <f>VLOOKUP(C1829,away!$B$2:$E$405,4,FALSE)</f>
        <v>0.98040000000000005</v>
      </c>
      <c r="H1829" s="10">
        <f>VLOOKUP(A1829,away!$A$2:$E$405,3,FALSE)</f>
        <v>1.1788000000000001</v>
      </c>
      <c r="I1829" s="10">
        <f>VLOOKUP(C1829,away!$B$2:$E$405,3,FALSE)</f>
        <v>0.5655</v>
      </c>
      <c r="J1829" s="10">
        <f>VLOOKUP(B1829,home!$B$2:$E$405,4,FALSE)</f>
        <v>0.2545</v>
      </c>
      <c r="K1829" s="12">
        <f t="shared" si="2406"/>
        <v>1.6667210787599998</v>
      </c>
      <c r="L1829" s="12">
        <f t="shared" si="2407"/>
        <v>0.16965260130000001</v>
      </c>
      <c r="M1829" s="13">
        <f t="shared" si="2408"/>
        <v>0.15939439440959169</v>
      </c>
      <c r="N1829" s="13">
        <f t="shared" si="2409"/>
        <v>0.26566599699865157</v>
      </c>
      <c r="O1829" s="13">
        <f t="shared" si="2410"/>
        <v>2.7041673644225408E-2</v>
      </c>
      <c r="P1829" s="13">
        <f t="shared" si="2411"/>
        <v>4.5070927467779229E-2</v>
      </c>
      <c r="Q1829" s="13">
        <f t="shared" si="2412"/>
        <v>0.22139555855372173</v>
      </c>
      <c r="R1829" s="13">
        <f t="shared" si="2413"/>
        <v>2.2938451386242463E-3</v>
      </c>
      <c r="S1829" s="13">
        <f t="shared" si="2414"/>
        <v>3.1861040507889663E-3</v>
      </c>
      <c r="T1829" s="13">
        <f t="shared" si="2415"/>
        <v>3.7560332424905356E-2</v>
      </c>
      <c r="U1829" s="13">
        <f t="shared" si="2416"/>
        <v>3.8232000439561856E-3</v>
      </c>
      <c r="V1829" s="13">
        <f t="shared" si="2417"/>
        <v>1.0010157168102441E-4</v>
      </c>
      <c r="W1829" s="13">
        <f t="shared" si="2418"/>
        <v>0.12300154806177722</v>
      </c>
      <c r="X1829" s="13">
        <f t="shared" si="2419"/>
        <v>2.0867532592607478E-2</v>
      </c>
      <c r="Y1829" s="13">
        <f t="shared" si="2420"/>
        <v>1.7701155935241964E-3</v>
      </c>
      <c r="Z1829" s="13">
        <f t="shared" si="2421"/>
        <v>1.2971893158232077E-4</v>
      </c>
      <c r="AA1829" s="13">
        <f t="shared" si="2422"/>
        <v>2.1620527758248032E-4</v>
      </c>
      <c r="AB1829" s="13">
        <f t="shared" si="2423"/>
        <v>1.801769467429384E-4</v>
      </c>
      <c r="AC1829" s="13">
        <f t="shared" si="2424"/>
        <v>1.7690673397571919E-6</v>
      </c>
      <c r="AD1829" s="13">
        <f t="shared" si="2425"/>
        <v>5.1252318218668859E-2</v>
      </c>
      <c r="AE1829" s="13">
        <f t="shared" si="2426"/>
        <v>8.6950891084525538E-3</v>
      </c>
      <c r="AF1829" s="13">
        <f t="shared" si="2427"/>
        <v>7.3757224289213699E-4</v>
      </c>
      <c r="AG1829" s="13">
        <f t="shared" si="2428"/>
        <v>4.1710349884442144E-5</v>
      </c>
      <c r="AH1829" s="13">
        <f t="shared" si="2429"/>
        <v>5.5017885451993643E-6</v>
      </c>
      <c r="AI1829" s="13">
        <f t="shared" si="2430"/>
        <v>9.169946939164095E-6</v>
      </c>
      <c r="AJ1829" s="13">
        <f t="shared" si="2431"/>
        <v>7.6418719273077702E-6</v>
      </c>
      <c r="AK1829" s="13">
        <f t="shared" si="2432"/>
        <v>4.2456230074760535E-6</v>
      </c>
      <c r="AL1829" s="13">
        <f t="shared" si="2433"/>
        <v>2.0009111625575581E-8</v>
      </c>
      <c r="AM1829" s="13">
        <f t="shared" si="2434"/>
        <v>1.7084663822074093E-2</v>
      </c>
      <c r="AN1829" s="13">
        <f t="shared" si="2435"/>
        <v>2.8984576597508704E-3</v>
      </c>
      <c r="AO1829" s="13">
        <f t="shared" si="2436"/>
        <v>2.458654408673228E-4</v>
      </c>
      <c r="AP1829" s="13">
        <f t="shared" si="2437"/>
        <v>1.3903903870970875E-5</v>
      </c>
      <c r="AQ1829" s="13">
        <f t="shared" si="2438"/>
        <v>5.8970836498383745E-7</v>
      </c>
      <c r="AR1829" s="13">
        <f t="shared" si="2439"/>
        <v>1.8667854769912305E-7</v>
      </c>
      <c r="AS1829" s="13">
        <f t="shared" si="2440"/>
        <v>3.1114107040243248E-7</v>
      </c>
      <c r="AT1829" s="13">
        <f t="shared" si="2441"/>
        <v>2.5929269025384164E-7</v>
      </c>
      <c r="AU1829" s="13">
        <f t="shared" si="2442"/>
        <v>1.4405619747148845E-7</v>
      </c>
      <c r="AV1829" s="13">
        <f t="shared" si="2443"/>
        <v>6.0025375212935739E-8</v>
      </c>
      <c r="AW1829" s="13">
        <f t="shared" si="2444"/>
        <v>1.5716243802247967E-10</v>
      </c>
      <c r="AX1829" s="13">
        <f t="shared" si="2445"/>
        <v>4.7458948859632078E-3</v>
      </c>
      <c r="AY1829" s="13">
        <f t="shared" si="2446"/>
        <v>8.0515341290002501E-4</v>
      </c>
      <c r="AZ1829" s="13">
        <f t="shared" si="2447"/>
        <v>6.8298185472031141E-5</v>
      </c>
      <c r="BA1829" s="13">
        <f t="shared" si="2448"/>
        <v>3.8623216097999822E-6</v>
      </c>
      <c r="BB1829" s="13">
        <f t="shared" si="2449"/>
        <v>1.6381322703994273E-7</v>
      </c>
      <c r="BC1829" s="13">
        <f t="shared" si="2450"/>
        <v>5.5582680189347592E-9</v>
      </c>
      <c r="BD1829" s="13">
        <f t="shared" si="2451"/>
        <v>5.278416870677051E-9</v>
      </c>
      <c r="BE1829" s="13">
        <f t="shared" si="2452"/>
        <v>8.7976486608398381E-9</v>
      </c>
      <c r="BF1829" s="13">
        <f t="shared" si="2453"/>
        <v>7.3316132332732209E-9</v>
      </c>
      <c r="BG1829" s="13">
        <f t="shared" si="2454"/>
        <v>4.0732514390707432E-9</v>
      </c>
      <c r="BH1829" s="13">
        <f t="shared" si="2455"/>
        <v>1.6972435081471789E-9</v>
      </c>
      <c r="BI1829" s="13">
        <f t="shared" si="2456"/>
        <v>5.6576630616349393E-10</v>
      </c>
      <c r="BJ1829" s="14">
        <f t="shared" si="2457"/>
        <v>0.75685463285745391</v>
      </c>
      <c r="BK1829" s="14">
        <f t="shared" si="2458"/>
        <v>0.20855846998919234</v>
      </c>
      <c r="BL1829" s="14">
        <f t="shared" si="2459"/>
        <v>3.3582649219371465E-2</v>
      </c>
      <c r="BM1829" s="14">
        <f t="shared" si="2460"/>
        <v>0.27745792152926863</v>
      </c>
      <c r="BN1829" s="14">
        <f t="shared" si="2461"/>
        <v>0.72086239621259396</v>
      </c>
    </row>
    <row r="1830" spans="1:66" x14ac:dyDescent="0.25">
      <c r="A1830" t="s">
        <v>346</v>
      </c>
      <c r="B1830" t="s">
        <v>240</v>
      </c>
      <c r="C1830" t="s">
        <v>233</v>
      </c>
      <c r="D1830" s="7" t="s">
        <v>419</v>
      </c>
      <c r="E1830" s="10">
        <f>VLOOKUP(A1830,home!$A$2:$E$405,3,FALSE)</f>
        <v>1.5866</v>
      </c>
      <c r="F1830" s="10">
        <f>VLOOKUP(B1830,home!$B$2:$E$405,3,FALSE)</f>
        <v>0.84040000000000004</v>
      </c>
      <c r="G1830" s="10">
        <f>VLOOKUP(C1830,away!$B$2:$E$405,4,FALSE)</f>
        <v>1.3236000000000001</v>
      </c>
      <c r="H1830" s="10">
        <f>VLOOKUP(A1830,away!$A$2:$E$405,3,FALSE)</f>
        <v>1.1788000000000001</v>
      </c>
      <c r="I1830" s="10">
        <f>VLOOKUP(C1830,away!$B$2:$E$405,3,FALSE)</f>
        <v>0.76349999999999996</v>
      </c>
      <c r="J1830" s="10">
        <f>VLOOKUP(B1830,home!$B$2:$E$405,4,FALSE)</f>
        <v>1.0367999999999999</v>
      </c>
      <c r="K1830" s="12">
        <f t="shared" si="2406"/>
        <v>1.7648599679040002</v>
      </c>
      <c r="L1830" s="12">
        <f t="shared" si="2407"/>
        <v>0.93313430783999995</v>
      </c>
      <c r="M1830" s="13">
        <f t="shared" si="2408"/>
        <v>6.7340443738742747E-2</v>
      </c>
      <c r="N1830" s="13">
        <f t="shared" si="2409"/>
        <v>0.11884645337539865</v>
      </c>
      <c r="O1830" s="13">
        <f t="shared" si="2410"/>
        <v>6.2837678357790167E-2</v>
      </c>
      <c r="P1830" s="13">
        <f t="shared" si="2411"/>
        <v>0.11089970300969143</v>
      </c>
      <c r="Q1830" s="13">
        <f t="shared" si="2412"/>
        <v>0.10487367394480518</v>
      </c>
      <c r="R1830" s="13">
        <f t="shared" si="2413"/>
        <v>2.9317996750334533E-2</v>
      </c>
      <c r="S1830" s="13">
        <f t="shared" si="2414"/>
        <v>4.5658832362883477E-2</v>
      </c>
      <c r="T1830" s="13">
        <f t="shared" si="2415"/>
        <v>9.7861223147123602E-2</v>
      </c>
      <c r="U1830" s="13">
        <f t="shared" si="2416"/>
        <v>5.1742158803804984E-2</v>
      </c>
      <c r="V1830" s="13">
        <f t="shared" si="2417"/>
        <v>8.3548123661479935E-3</v>
      </c>
      <c r="W1830" s="13">
        <f t="shared" si="2418"/>
        <v>6.1695782944067842E-2</v>
      </c>
      <c r="X1830" s="13">
        <f t="shared" si="2419"/>
        <v>5.7570451714159615E-2</v>
      </c>
      <c r="Y1830" s="13">
        <f t="shared" si="2420"/>
        <v>2.6860481806164231E-2</v>
      </c>
      <c r="Z1830" s="13">
        <f t="shared" si="2421"/>
        <v>9.1192095349595954E-3</v>
      </c>
      <c r="AA1830" s="13">
        <f t="shared" si="2422"/>
        <v>1.6094127847178643E-2</v>
      </c>
      <c r="AB1830" s="13">
        <f t="shared" si="2423"/>
        <v>1.4201940977907291E-2</v>
      </c>
      <c r="AC1830" s="13">
        <f t="shared" si="2424"/>
        <v>8.5994589457097197E-4</v>
      </c>
      <c r="AD1830" s="13">
        <f t="shared" si="2425"/>
        <v>2.7221104376619919E-2</v>
      </c>
      <c r="AE1830" s="13">
        <f t="shared" si="2426"/>
        <v>2.5400946391117618E-2</v>
      </c>
      <c r="AF1830" s="13">
        <f t="shared" si="2427"/>
        <v>1.185124726457824E-2</v>
      </c>
      <c r="AG1830" s="13">
        <f t="shared" si="2428"/>
        <v>3.6862684710909708E-3</v>
      </c>
      <c r="AH1830" s="13">
        <f t="shared" si="2429"/>
        <v>2.1273618193631124E-3</v>
      </c>
      <c r="AI1830" s="13">
        <f t="shared" si="2430"/>
        <v>3.7544957122413783E-3</v>
      </c>
      <c r="AJ1830" s="13">
        <f t="shared" si="2431"/>
        <v>3.3130795911010132E-3</v>
      </c>
      <c r="AK1830" s="13">
        <f t="shared" si="2432"/>
        <v>1.9490405136046449E-3</v>
      </c>
      <c r="AL1830" s="13">
        <f t="shared" si="2433"/>
        <v>5.664812348568277E-5</v>
      </c>
      <c r="AM1830" s="13">
        <f t="shared" si="2434"/>
        <v>9.6082874792865793E-3</v>
      </c>
      <c r="AN1830" s="13">
        <f t="shared" si="2435"/>
        <v>8.9658226865118196E-3</v>
      </c>
      <c r="AO1830" s="13">
        <f t="shared" si="2436"/>
        <v>4.1831583733971875E-3</v>
      </c>
      <c r="AP1830" s="13">
        <f t="shared" si="2437"/>
        <v>1.3011495311150284E-3</v>
      </c>
      <c r="AQ1830" s="13">
        <f t="shared" si="2438"/>
        <v>3.0353681677834063E-4</v>
      </c>
      <c r="AR1830" s="13">
        <f t="shared" si="2439"/>
        <v>3.9702285976732832E-4</v>
      </c>
      <c r="AS1830" s="13">
        <f t="shared" si="2440"/>
        <v>7.0068975154612134E-4</v>
      </c>
      <c r="AT1830" s="13">
        <f t="shared" si="2441"/>
        <v>6.1830964621217496E-4</v>
      </c>
      <c r="AU1830" s="13">
        <f t="shared" si="2442"/>
        <v>3.6374331412291776E-4</v>
      </c>
      <c r="AV1830" s="13">
        <f t="shared" si="2443"/>
        <v>1.6048900342206674E-4</v>
      </c>
      <c r="AW1830" s="13">
        <f t="shared" si="2444"/>
        <v>2.5914177943477056E-6</v>
      </c>
      <c r="AX1830" s="13">
        <f t="shared" si="2445"/>
        <v>2.8262136553843542E-3</v>
      </c>
      <c r="AY1830" s="13">
        <f t="shared" si="2446"/>
        <v>2.637236923125035E-3</v>
      </c>
      <c r="AZ1830" s="13">
        <f t="shared" si="2447"/>
        <v>1.2304481254351853E-3</v>
      </c>
      <c r="BA1830" s="13">
        <f t="shared" si="2448"/>
        <v>3.8272445328699575E-4</v>
      </c>
      <c r="BB1830" s="13">
        <f t="shared" si="2449"/>
        <v>8.9283329452850802E-5</v>
      </c>
      <c r="BC1830" s="13">
        <f t="shared" si="2450"/>
        <v>1.6662667566127327E-5</v>
      </c>
      <c r="BD1830" s="13">
        <f t="shared" si="2451"/>
        <v>6.1745941907607194E-5</v>
      </c>
      <c r="BE1830" s="13">
        <f t="shared" si="2452"/>
        <v>1.0897294105326187E-4</v>
      </c>
      <c r="BF1830" s="13">
        <f t="shared" si="2453"/>
        <v>9.6160990624832152E-5</v>
      </c>
      <c r="BG1830" s="13">
        <f t="shared" si="2454"/>
        <v>5.6570227609252737E-5</v>
      </c>
      <c r="BH1830" s="13">
        <f t="shared" si="2455"/>
        <v>2.4959632520696928E-5</v>
      </c>
      <c r="BI1830" s="13">
        <f t="shared" si="2456"/>
        <v>8.8100512498745685E-6</v>
      </c>
      <c r="BJ1830" s="14">
        <f t="shared" si="2457"/>
        <v>0.56741215747646534</v>
      </c>
      <c r="BK1830" s="14">
        <f t="shared" si="2458"/>
        <v>0.23580762241864736</v>
      </c>
      <c r="BL1830" s="14">
        <f t="shared" si="2459"/>
        <v>0.18793535473336184</v>
      </c>
      <c r="BM1830" s="14">
        <f t="shared" si="2460"/>
        <v>0.50352374948134093</v>
      </c>
      <c r="BN1830" s="14">
        <f t="shared" si="2461"/>
        <v>0.49411594917676271</v>
      </c>
    </row>
    <row r="1831" spans="1:66" x14ac:dyDescent="0.25">
      <c r="A1831" t="s">
        <v>347</v>
      </c>
      <c r="B1831" t="s">
        <v>248</v>
      </c>
      <c r="C1831" t="s">
        <v>255</v>
      </c>
      <c r="D1831" s="7" t="s">
        <v>419</v>
      </c>
      <c r="E1831" s="10">
        <f>VLOOKUP(A1831,home!$A$2:$E$405,3,FALSE)</f>
        <v>1.1809000000000001</v>
      </c>
      <c r="F1831" s="10">
        <f>VLOOKUP(B1831,home!$B$2:$E$405,3,FALSE)</f>
        <v>0.58630000000000004</v>
      </c>
      <c r="G1831" s="10">
        <f>VLOOKUP(C1831,away!$B$2:$E$405,4,FALSE)</f>
        <v>1.2376</v>
      </c>
      <c r="H1831" s="10">
        <f>VLOOKUP(A1831,away!$A$2:$E$405,3,FALSE)</f>
        <v>0.92459999999999998</v>
      </c>
      <c r="I1831" s="10">
        <f>VLOOKUP(C1831,away!$B$2:$E$405,3,FALSE)</f>
        <v>0.83199999999999996</v>
      </c>
      <c r="J1831" s="10">
        <f>VLOOKUP(B1831,home!$B$2:$E$405,4,FALSE)</f>
        <v>1.0814999999999999</v>
      </c>
      <c r="K1831" s="12">
        <f t="shared" si="2406"/>
        <v>0.85686680279200012</v>
      </c>
      <c r="L1831" s="12">
        <f t="shared" si="2407"/>
        <v>0.83196247679999991</v>
      </c>
      <c r="M1831" s="13">
        <f t="shared" si="2408"/>
        <v>0.18473567126472598</v>
      </c>
      <c r="N1831" s="13">
        <f t="shared" si="2409"/>
        <v>0.15829386399823972</v>
      </c>
      <c r="O1831" s="13">
        <f t="shared" si="2410"/>
        <v>0.15369314661871203</v>
      </c>
      <c r="P1831" s="13">
        <f t="shared" si="2411"/>
        <v>0.13169455515421785</v>
      </c>
      <c r="Q1831" s="13">
        <f t="shared" si="2412"/>
        <v>6.7818378572881685E-2</v>
      </c>
      <c r="R1831" s="13">
        <f t="shared" si="2413"/>
        <v>6.3933465464044589E-2</v>
      </c>
      <c r="S1831" s="13">
        <f t="shared" si="2414"/>
        <v>2.3470637449892091E-2</v>
      </c>
      <c r="T1831" s="13">
        <f t="shared" si="2415"/>
        <v>5.6422346210054694E-2</v>
      </c>
      <c r="U1831" s="13">
        <f t="shared" si="2416"/>
        <v>5.4782464143588637E-2</v>
      </c>
      <c r="V1831" s="13">
        <f t="shared" si="2417"/>
        <v>1.8590857935848186E-3</v>
      </c>
      <c r="W1831" s="13">
        <f t="shared" si="2418"/>
        <v>1.9370439072760873E-2</v>
      </c>
      <c r="X1831" s="13">
        <f t="shared" si="2419"/>
        <v>1.6115478467677628E-2</v>
      </c>
      <c r="Y1831" s="13">
        <f t="shared" si="2420"/>
        <v>6.7037366903930735E-3</v>
      </c>
      <c r="Z1831" s="13">
        <f t="shared" si="2421"/>
        <v>1.773008142595793E-2</v>
      </c>
      <c r="AA1831" s="13">
        <f t="shared" si="2422"/>
        <v>1.5192318184702397E-2</v>
      </c>
      <c r="AB1831" s="13">
        <f t="shared" si="2423"/>
        <v>6.508896554962354E-3</v>
      </c>
      <c r="AC1831" s="13">
        <f t="shared" si="2424"/>
        <v>8.2831686925814238E-5</v>
      </c>
      <c r="AD1831" s="13">
        <f t="shared" si="2425"/>
        <v>4.1494715492384603E-3</v>
      </c>
      <c r="AE1831" s="13">
        <f t="shared" si="2426"/>
        <v>3.4522046275155625E-3</v>
      </c>
      <c r="AF1831" s="13">
        <f t="shared" si="2427"/>
        <v>1.4360523561641342E-3</v>
      </c>
      <c r="AG1831" s="13">
        <f t="shared" si="2428"/>
        <v>3.9824722501626296E-4</v>
      </c>
      <c r="AH1831" s="13">
        <f t="shared" si="2429"/>
        <v>3.687690614251408E-3</v>
      </c>
      <c r="AI1831" s="13">
        <f t="shared" si="2430"/>
        <v>3.159859666319671E-3</v>
      </c>
      <c r="AJ1831" s="13">
        <f t="shared" si="2431"/>
        <v>1.3537894247753663E-3</v>
      </c>
      <c r="AK1831" s="13">
        <f t="shared" si="2432"/>
        <v>3.8667240535362975E-4</v>
      </c>
      <c r="AL1831" s="13">
        <f t="shared" si="2433"/>
        <v>2.3619655235369702E-6</v>
      </c>
      <c r="AM1831" s="13">
        <f t="shared" si="2434"/>
        <v>7.1110888393446556E-4</v>
      </c>
      <c r="AN1831" s="13">
        <f t="shared" si="2435"/>
        <v>5.9161590835260167E-4</v>
      </c>
      <c r="AO1831" s="13">
        <f t="shared" si="2436"/>
        <v>2.4610111821365608E-4</v>
      </c>
      <c r="AP1831" s="13">
        <f t="shared" si="2437"/>
        <v>6.8248965284094303E-5</v>
      </c>
      <c r="AQ1831" s="13">
        <f t="shared" si="2438"/>
        <v>1.4195144549198075E-5</v>
      </c>
      <c r="AR1831" s="13">
        <f t="shared" si="2439"/>
        <v>6.1360404342094296E-4</v>
      </c>
      <c r="AS1831" s="13">
        <f t="shared" si="2440"/>
        <v>5.2577693486634703E-4</v>
      </c>
      <c r="AT1831" s="13">
        <f t="shared" si="2441"/>
        <v>2.2526040058035222E-4</v>
      </c>
      <c r="AU1831" s="13">
        <f t="shared" si="2442"/>
        <v>6.4339386413643875E-5</v>
      </c>
      <c r="AV1831" s="13">
        <f t="shared" si="2443"/>
        <v>1.3782571082464519E-5</v>
      </c>
      <c r="AW1831" s="13">
        <f t="shared" si="2444"/>
        <v>4.6772233595267096E-8</v>
      </c>
      <c r="AX1831" s="13">
        <f t="shared" si="2445"/>
        <v>1.0155426596898548E-4</v>
      </c>
      <c r="AY1831" s="13">
        <f t="shared" si="2446"/>
        <v>8.448933864516311E-5</v>
      </c>
      <c r="AZ1831" s="13">
        <f t="shared" si="2447"/>
        <v>3.5145979721211917E-5</v>
      </c>
      <c r="BA1831" s="13">
        <f t="shared" si="2448"/>
        <v>9.746712112807347E-6</v>
      </c>
      <c r="BB1831" s="13">
        <f t="shared" si="2449"/>
        <v>2.02722468750694E-6</v>
      </c>
      <c r="BC1831" s="13">
        <f t="shared" si="2450"/>
        <v>3.3731497440967594E-7</v>
      </c>
      <c r="BD1831" s="13">
        <f t="shared" si="2451"/>
        <v>8.5082589956497062E-5</v>
      </c>
      <c r="BE1831" s="13">
        <f t="shared" si="2452"/>
        <v>7.2904446829286372E-5</v>
      </c>
      <c r="BF1831" s="13">
        <f t="shared" si="2453"/>
        <v>3.1234700131964997E-5</v>
      </c>
      <c r="BG1831" s="13">
        <f t="shared" si="2454"/>
        <v>8.9213258794145701E-6</v>
      </c>
      <c r="BH1831" s="13">
        <f t="shared" si="2455"/>
        <v>1.9110969957398727E-6</v>
      </c>
      <c r="BI1831" s="13">
        <f t="shared" si="2456"/>
        <v>3.275111145130043E-7</v>
      </c>
      <c r="BJ1831" s="14">
        <f t="shared" si="2457"/>
        <v>0.3360247896263861</v>
      </c>
      <c r="BK1831" s="14">
        <f t="shared" si="2458"/>
        <v>0.34192963265351523</v>
      </c>
      <c r="BL1831" s="14">
        <f t="shared" si="2459"/>
        <v>0.30434144808398117</v>
      </c>
      <c r="BM1831" s="14">
        <f t="shared" si="2460"/>
        <v>0.2397724281506072</v>
      </c>
      <c r="BN1831" s="14">
        <f t="shared" si="2461"/>
        <v>0.76016908107282177</v>
      </c>
    </row>
    <row r="1832" spans="1:66" x14ac:dyDescent="0.25">
      <c r="A1832" t="s">
        <v>347</v>
      </c>
      <c r="B1832" t="s">
        <v>250</v>
      </c>
      <c r="C1832" t="s">
        <v>251</v>
      </c>
      <c r="D1832" s="7" t="s">
        <v>419</v>
      </c>
      <c r="E1832" s="10">
        <f>VLOOKUP(A1832,home!$A$2:$E$405,3,FALSE)</f>
        <v>1.1809000000000001</v>
      </c>
      <c r="F1832" s="10">
        <f>VLOOKUP(B1832,home!$B$2:$E$405,3,FALSE)</f>
        <v>0.7762</v>
      </c>
      <c r="G1832" s="10">
        <f>VLOOKUP(C1832,away!$B$2:$E$405,4,FALSE)</f>
        <v>0.8468</v>
      </c>
      <c r="H1832" s="10">
        <f>VLOOKUP(A1832,away!$A$2:$E$405,3,FALSE)</f>
        <v>0.92459999999999998</v>
      </c>
      <c r="I1832" s="10">
        <f>VLOOKUP(C1832,away!$B$2:$E$405,3,FALSE)</f>
        <v>1.2479</v>
      </c>
      <c r="J1832" s="10">
        <f>VLOOKUP(B1832,home!$B$2:$E$405,4,FALSE)</f>
        <v>0.99139999999999995</v>
      </c>
      <c r="K1832" s="12">
        <f t="shared" si="2406"/>
        <v>0.77618922634400001</v>
      </c>
      <c r="L1832" s="12">
        <f t="shared" si="2407"/>
        <v>1.1438855882759997</v>
      </c>
      <c r="M1832" s="13">
        <f t="shared" si="2408"/>
        <v>0.14659599419647507</v>
      </c>
      <c r="N1832" s="13">
        <f t="shared" si="2409"/>
        <v>0.11378623132049148</v>
      </c>
      <c r="O1832" s="13">
        <f t="shared" si="2410"/>
        <v>0.16768904506033994</v>
      </c>
      <c r="P1832" s="13">
        <f t="shared" si="2411"/>
        <v>0.13015843015174938</v>
      </c>
      <c r="Q1832" s="13">
        <f t="shared" si="2412"/>
        <v>4.4159823428625851E-2</v>
      </c>
      <c r="R1832" s="13">
        <f t="shared" si="2413"/>
        <v>9.5908540978143789E-2</v>
      </c>
      <c r="S1832" s="13">
        <f t="shared" si="2414"/>
        <v>2.889099567901969E-2</v>
      </c>
      <c r="T1832" s="13">
        <f t="shared" si="2415"/>
        <v>5.0513785600817956E-2</v>
      </c>
      <c r="U1832" s="13">
        <f t="shared" si="2416"/>
        <v>7.4443176221607232E-2</v>
      </c>
      <c r="V1832" s="13">
        <f t="shared" si="2417"/>
        <v>2.8501662861585425E-3</v>
      </c>
      <c r="W1832" s="13">
        <f t="shared" si="2418"/>
        <v>1.1425459727517582E-2</v>
      </c>
      <c r="X1832" s="13">
        <f t="shared" si="2419"/>
        <v>1.3069418721735193E-2</v>
      </c>
      <c r="Y1832" s="13">
        <f t="shared" si="2420"/>
        <v>7.4749598614687138E-3</v>
      </c>
      <c r="Z1832" s="13">
        <f t="shared" si="2421"/>
        <v>3.6569465939158954E-2</v>
      </c>
      <c r="AA1832" s="13">
        <f t="shared" si="2422"/>
        <v>2.8384825475129046E-2</v>
      </c>
      <c r="AB1832" s="13">
        <f t="shared" si="2423"/>
        <v>1.1015997862724938E-2</v>
      </c>
      <c r="AC1832" s="13">
        <f t="shared" si="2424"/>
        <v>1.5816136872942157E-4</v>
      </c>
      <c r="AD1832" s="13">
        <f t="shared" si="2425"/>
        <v>2.2170796866315999E-3</v>
      </c>
      <c r="AE1832" s="13">
        <f t="shared" si="2426"/>
        <v>2.536085501597357E-3</v>
      </c>
      <c r="AF1832" s="13">
        <f t="shared" si="2427"/>
        <v>1.4504958279564634E-3</v>
      </c>
      <c r="AG1832" s="13">
        <f t="shared" si="2428"/>
        <v>5.5306709115128766E-4</v>
      </c>
      <c r="AH1832" s="13">
        <f t="shared" si="2429"/>
        <v>1.0457821264688489E-2</v>
      </c>
      <c r="AI1832" s="13">
        <f t="shared" si="2430"/>
        <v>8.1172481966823896E-3</v>
      </c>
      <c r="AJ1832" s="13">
        <f t="shared" si="2431"/>
        <v>3.1502602989125664E-3</v>
      </c>
      <c r="AK1832" s="13">
        <f t="shared" si="2432"/>
        <v>8.1506603473172111E-4</v>
      </c>
      <c r="AL1832" s="13">
        <f t="shared" si="2433"/>
        <v>5.6170799420025354E-6</v>
      </c>
      <c r="AM1832" s="13">
        <f t="shared" si="2434"/>
        <v>3.4417467334191596E-4</v>
      </c>
      <c r="AN1832" s="13">
        <f t="shared" si="2435"/>
        <v>3.9369644868541762E-4</v>
      </c>
      <c r="AO1832" s="13">
        <f t="shared" si="2436"/>
        <v>2.2517184690334544E-4</v>
      </c>
      <c r="AP1832" s="13">
        <f t="shared" si="2437"/>
        <v>8.585694351940891E-5</v>
      </c>
      <c r="AQ1832" s="13">
        <f t="shared" si="2438"/>
        <v>2.4552630086319574E-5</v>
      </c>
      <c r="AR1832" s="13">
        <f t="shared" si="2439"/>
        <v>2.3925102058886902E-3</v>
      </c>
      <c r="AS1832" s="13">
        <f t="shared" si="2440"/>
        <v>1.8570406457288666E-3</v>
      </c>
      <c r="AT1832" s="13">
        <f t="shared" si="2441"/>
        <v>7.2070747104882561E-4</v>
      </c>
      <c r="AU1832" s="13">
        <f t="shared" si="2442"/>
        <v>1.8646845812457624E-4</v>
      </c>
      <c r="AV1832" s="13">
        <f t="shared" si="2443"/>
        <v>3.6183702062318338E-5</v>
      </c>
      <c r="AW1832" s="13">
        <f t="shared" si="2444"/>
        <v>1.3853461520693637E-7</v>
      </c>
      <c r="AX1832" s="13">
        <f t="shared" si="2445"/>
        <v>4.4524112238076773E-5</v>
      </c>
      <c r="AY1832" s="13">
        <f t="shared" si="2446"/>
        <v>5.0930490319919088E-5</v>
      </c>
      <c r="AZ1832" s="13">
        <f t="shared" si="2447"/>
        <v>2.9129326940392882E-5</v>
      </c>
      <c r="BA1832" s="13">
        <f t="shared" si="2448"/>
        <v>1.1106872427765083E-5</v>
      </c>
      <c r="BB1832" s="13">
        <f t="shared" si="2449"/>
        <v>3.1762478252351342E-6</v>
      </c>
      <c r="BC1832" s="13">
        <f t="shared" si="2450"/>
        <v>7.266528224158913E-7</v>
      </c>
      <c r="BD1832" s="13">
        <f t="shared" si="2451"/>
        <v>4.5612632405322008E-4</v>
      </c>
      <c r="BE1832" s="13">
        <f t="shared" si="2452"/>
        <v>3.5404033858200148E-4</v>
      </c>
      <c r="BF1832" s="13">
        <f t="shared" si="2453"/>
        <v>1.3740114824926578E-4</v>
      </c>
      <c r="BG1832" s="13">
        <f t="shared" si="2454"/>
        <v>3.5549763652791618E-5</v>
      </c>
      <c r="BH1832" s="13">
        <f t="shared" si="2455"/>
        <v>6.8983358865930929E-6</v>
      </c>
      <c r="BI1832" s="13">
        <f t="shared" si="2456"/>
        <v>1.0708827989751491E-6</v>
      </c>
      <c r="BJ1832" s="14">
        <f t="shared" si="2457"/>
        <v>0.24839945301310368</v>
      </c>
      <c r="BK1832" s="14">
        <f t="shared" si="2458"/>
        <v>0.30871029525239402</v>
      </c>
      <c r="BL1832" s="14">
        <f t="shared" si="2459"/>
        <v>0.40616597866903631</v>
      </c>
      <c r="BM1832" s="14">
        <f t="shared" si="2460"/>
        <v>0.30149633578216278</v>
      </c>
      <c r="BN1832" s="14">
        <f t="shared" si="2461"/>
        <v>0.6982980651358256</v>
      </c>
    </row>
    <row r="1833" spans="1:66" x14ac:dyDescent="0.25">
      <c r="A1833" t="s">
        <v>338</v>
      </c>
      <c r="B1833" t="s">
        <v>85</v>
      </c>
      <c r="C1833" t="s">
        <v>80</v>
      </c>
      <c r="D1833" s="7" t="s">
        <v>420</v>
      </c>
      <c r="E1833" s="10">
        <f>VLOOKUP(A1833,home!$A$2:$E$405,3,FALSE)</f>
        <v>1.4215</v>
      </c>
      <c r="F1833" s="10">
        <f>VLOOKUP(B1833,home!$B$2:$E$405,3,FALSE)</f>
        <v>1.2987</v>
      </c>
      <c r="G1833" s="10">
        <f>VLOOKUP(C1833,away!$B$2:$E$405,4,FALSE)</f>
        <v>1.0823</v>
      </c>
      <c r="H1833" s="10">
        <f>VLOOKUP(A1833,away!$A$2:$E$405,3,FALSE)</f>
        <v>1.0277000000000001</v>
      </c>
      <c r="I1833" s="10">
        <f>VLOOKUP(C1833,away!$B$2:$E$405,3,FALSE)</f>
        <v>1.7215</v>
      </c>
      <c r="J1833" s="10">
        <f>VLOOKUP(B1833,home!$B$2:$E$405,4,FALSE)</f>
        <v>1.5718000000000001</v>
      </c>
      <c r="K1833" s="12">
        <f t="shared" si="2406"/>
        <v>1.9980362487149999</v>
      </c>
      <c r="L1833" s="12">
        <f t="shared" si="2407"/>
        <v>2.7808058474900004</v>
      </c>
      <c r="M1833" s="13">
        <f t="shared" si="2408"/>
        <v>8.4057263571626281E-3</v>
      </c>
      <c r="N1833" s="13">
        <f t="shared" si="2409"/>
        <v>1.6794945958390015E-2</v>
      </c>
      <c r="O1833" s="13">
        <f t="shared" si="2410"/>
        <v>2.3374693006398658E-2</v>
      </c>
      <c r="P1833" s="13">
        <f t="shared" si="2411"/>
        <v>4.6703483929369509E-2</v>
      </c>
      <c r="Q1833" s="13">
        <f t="shared" si="2412"/>
        <v>1.6778455410036371E-2</v>
      </c>
      <c r="R1833" s="13">
        <f t="shared" si="2413"/>
        <v>3.2500241497738502E-2</v>
      </c>
      <c r="S1833" s="13">
        <f t="shared" si="2414"/>
        <v>6.4872900879120177E-2</v>
      </c>
      <c r="T1833" s="13">
        <f t="shared" si="2415"/>
        <v>4.6657626916079373E-2</v>
      </c>
      <c r="U1833" s="13">
        <f t="shared" si="2416"/>
        <v>6.4936660604472993E-2</v>
      </c>
      <c r="V1833" s="13">
        <f t="shared" si="2417"/>
        <v>4.0049291729135031E-2</v>
      </c>
      <c r="W1833" s="13">
        <f t="shared" si="2418"/>
        <v>1.1174654035566988E-2</v>
      </c>
      <c r="X1833" s="13">
        <f t="shared" si="2419"/>
        <v>3.1074543285782411E-2</v>
      </c>
      <c r="Y1833" s="13">
        <f t="shared" si="2420"/>
        <v>4.3206135838592431E-2</v>
      </c>
      <c r="Z1833" s="13">
        <f t="shared" si="2421"/>
        <v>3.0125620533916129E-2</v>
      </c>
      <c r="AA1833" s="13">
        <f t="shared" si="2422"/>
        <v>6.0192081841797349E-2</v>
      </c>
      <c r="AB1833" s="13">
        <f t="shared" si="2423"/>
        <v>6.0132980702765522E-2</v>
      </c>
      <c r="AC1833" s="13">
        <f t="shared" si="2424"/>
        <v>1.3907494227584378E-2</v>
      </c>
      <c r="AD1833" s="13">
        <f t="shared" si="2425"/>
        <v>5.5818409574780511E-3</v>
      </c>
      <c r="AE1833" s="13">
        <f t="shared" si="2426"/>
        <v>1.5522015974314147E-2</v>
      </c>
      <c r="AF1833" s="13">
        <f t="shared" si="2427"/>
        <v>2.1581856393102988E-2</v>
      </c>
      <c r="AG1833" s="13">
        <f t="shared" si="2428"/>
        <v>2.0004984152543412E-2</v>
      </c>
      <c r="AH1833" s="13">
        <f t="shared" si="2429"/>
        <v>2.09433754349947E-2</v>
      </c>
      <c r="AI1833" s="13">
        <f t="shared" si="2430"/>
        <v>4.1845623289566689E-2</v>
      </c>
      <c r="AJ1833" s="13">
        <f t="shared" si="2431"/>
        <v>4.1804536091313432E-2</v>
      </c>
      <c r="AK1833" s="13">
        <f t="shared" si="2432"/>
        <v>2.7842326157052903E-2</v>
      </c>
      <c r="AL1833" s="13">
        <f t="shared" si="2433"/>
        <v>3.0908854538302423E-3</v>
      </c>
      <c r="AM1833" s="13">
        <f t="shared" si="2434"/>
        <v>2.230544113520637E-3</v>
      </c>
      <c r="AN1833" s="13">
        <f t="shared" si="2435"/>
        <v>6.2027101139625878E-3</v>
      </c>
      <c r="AO1833" s="13">
        <f t="shared" si="2436"/>
        <v>8.6242662775962656E-3</v>
      </c>
      <c r="AP1833" s="13">
        <f t="shared" si="2437"/>
        <v>7.99413669835017E-3</v>
      </c>
      <c r="AQ1833" s="13">
        <f t="shared" si="2438"/>
        <v>5.5575355191016399E-3</v>
      </c>
      <c r="AR1833" s="13">
        <f t="shared" si="2439"/>
        <v>1.1647892175162336E-2</v>
      </c>
      <c r="AS1833" s="13">
        <f t="shared" si="2440"/>
        <v>2.3272910787098151E-2</v>
      </c>
      <c r="AT1833" s="13">
        <f t="shared" si="2441"/>
        <v>2.3250059682866225E-2</v>
      </c>
      <c r="AU1833" s="13">
        <f t="shared" si="2442"/>
        <v>1.5484820677051297E-2</v>
      </c>
      <c r="AV1833" s="13">
        <f t="shared" si="2443"/>
        <v>7.7348082544000107E-3</v>
      </c>
      <c r="AW1833" s="13">
        <f t="shared" si="2444"/>
        <v>4.7703960962237944E-4</v>
      </c>
      <c r="AX1833" s="13">
        <f t="shared" si="2445"/>
        <v>7.4278466552868297E-4</v>
      </c>
      <c r="AY1833" s="13">
        <f t="shared" si="2446"/>
        <v>2.0655399413280662E-3</v>
      </c>
      <c r="AZ1833" s="13">
        <f t="shared" si="2447"/>
        <v>2.871932773534619E-3</v>
      </c>
      <c r="BA1833" s="13">
        <f t="shared" si="2448"/>
        <v>2.6620958167477477E-3</v>
      </c>
      <c r="BB1833" s="13">
        <f t="shared" si="2449"/>
        <v>1.8506929034477016E-3</v>
      </c>
      <c r="BC1833" s="13">
        <f t="shared" si="2450"/>
        <v>1.0292835295631227E-3</v>
      </c>
      <c r="BD1833" s="13">
        <f t="shared" si="2451"/>
        <v>5.3984211119374043E-3</v>
      </c>
      <c r="BE1833" s="13">
        <f t="shared" si="2452"/>
        <v>1.0786241067479269E-2</v>
      </c>
      <c r="BF1833" s="13">
        <f t="shared" si="2453"/>
        <v>1.0775650320100976E-2</v>
      </c>
      <c r="BG1833" s="13">
        <f t="shared" si="2454"/>
        <v>7.1767133143463809E-3</v>
      </c>
      <c r="BH1833" s="13">
        <f t="shared" si="2455"/>
        <v>3.5848333371749099E-3</v>
      </c>
      <c r="BI1833" s="13">
        <f t="shared" si="2456"/>
        <v>1.4325253906554861E-3</v>
      </c>
      <c r="BJ1833" s="14">
        <f t="shared" si="2457"/>
        <v>0.27020858127456748</v>
      </c>
      <c r="BK1833" s="14">
        <f t="shared" si="2458"/>
        <v>0.17909532251753005</v>
      </c>
      <c r="BL1833" s="14">
        <f t="shared" si="2459"/>
        <v>0.49411739474437322</v>
      </c>
      <c r="BM1833" s="14">
        <f t="shared" si="2460"/>
        <v>0.82740087257958539</v>
      </c>
      <c r="BN1833" s="14">
        <f t="shared" si="2461"/>
        <v>0.14455754615909569</v>
      </c>
    </row>
    <row r="1834" spans="1:66" x14ac:dyDescent="0.25">
      <c r="A1834" t="s">
        <v>338</v>
      </c>
      <c r="B1834" t="s">
        <v>78</v>
      </c>
      <c r="C1834" t="s">
        <v>88</v>
      </c>
      <c r="D1834" s="7" t="s">
        <v>420</v>
      </c>
      <c r="E1834" s="10">
        <f>VLOOKUP(A1834,home!$A$2:$E$405,3,FALSE)</f>
        <v>1.4215</v>
      </c>
      <c r="F1834" s="10">
        <f>VLOOKUP(B1834,home!$B$2:$E$405,3,FALSE)</f>
        <v>0.93799999999999994</v>
      </c>
      <c r="G1834" s="10">
        <f>VLOOKUP(C1834,away!$B$2:$E$405,4,FALSE)</f>
        <v>1.1904999999999999</v>
      </c>
      <c r="H1834" s="10">
        <f>VLOOKUP(A1834,away!$A$2:$E$405,3,FALSE)</f>
        <v>1.0277000000000001</v>
      </c>
      <c r="I1834" s="10">
        <f>VLOOKUP(C1834,away!$B$2:$E$405,3,FALSE)</f>
        <v>1.4220999999999999</v>
      </c>
      <c r="J1834" s="10">
        <f>VLOOKUP(B1834,home!$B$2:$E$405,4,FALSE)</f>
        <v>0.89200000000000002</v>
      </c>
      <c r="K1834" s="12">
        <f t="shared" si="2406"/>
        <v>1.5873734134999997</v>
      </c>
      <c r="L1834" s="12">
        <f t="shared" si="2407"/>
        <v>1.3036510156400001</v>
      </c>
      <c r="M1834" s="13">
        <f t="shared" si="2408"/>
        <v>5.5519307872206179E-2</v>
      </c>
      <c r="N1834" s="13">
        <f t="shared" si="2409"/>
        <v>8.812987325226132E-2</v>
      </c>
      <c r="O1834" s="13">
        <f t="shared" si="2410"/>
        <v>7.2377802095231439E-2</v>
      </c>
      <c r="P1834" s="13">
        <f t="shared" si="2411"/>
        <v>0.11489059877353495</v>
      </c>
      <c r="Q1834" s="13">
        <f t="shared" si="2412"/>
        <v>6.9947508867882188E-2</v>
      </c>
      <c r="R1834" s="13">
        <f t="shared" si="2413"/>
        <v>4.7177697605619705E-2</v>
      </c>
      <c r="S1834" s="13">
        <f t="shared" si="2414"/>
        <v>5.9438104474053809E-2</v>
      </c>
      <c r="T1834" s="13">
        <f t="shared" si="2415"/>
        <v>9.1187140977102538E-2</v>
      </c>
      <c r="U1834" s="13">
        <f t="shared" si="2416"/>
        <v>7.4888622889303313E-2</v>
      </c>
      <c r="V1834" s="13">
        <f t="shared" si="2417"/>
        <v>1.3666675762014222E-2</v>
      </c>
      <c r="W1834" s="13">
        <f t="shared" si="2418"/>
        <v>3.7010938639143898E-2</v>
      </c>
      <c r="X1834" s="13">
        <f t="shared" si="2419"/>
        <v>4.8249347746709664E-2</v>
      </c>
      <c r="Y1834" s="13">
        <f t="shared" si="2420"/>
        <v>3.1450155596982804E-2</v>
      </c>
      <c r="Z1834" s="13">
        <f t="shared" si="2421"/>
        <v>2.0501084466374307E-2</v>
      </c>
      <c r="AA1834" s="13">
        <f t="shared" si="2422"/>
        <v>3.2542876429840405E-2</v>
      </c>
      <c r="AB1834" s="13">
        <f t="shared" si="2423"/>
        <v>2.5828848421772223E-2</v>
      </c>
      <c r="AC1834" s="13">
        <f t="shared" si="2424"/>
        <v>1.7675974153394747E-3</v>
      </c>
      <c r="AD1834" s="13">
        <f t="shared" si="2425"/>
        <v>1.4687545001114213E-2</v>
      </c>
      <c r="AE1834" s="13">
        <f t="shared" si="2426"/>
        <v>1.9147432957960751E-2</v>
      </c>
      <c r="AF1834" s="13">
        <f t="shared" si="2427"/>
        <v>1.2480785211272175E-2</v>
      </c>
      <c r="AG1834" s="13">
        <f t="shared" si="2428"/>
        <v>5.4235294388865537E-3</v>
      </c>
      <c r="AH1834" s="13">
        <f t="shared" si="2429"/>
        <v>6.681564896577577E-3</v>
      </c>
      <c r="AI1834" s="13">
        <f t="shared" si="2430"/>
        <v>1.0606138477402121E-2</v>
      </c>
      <c r="AJ1834" s="13">
        <f t="shared" si="2431"/>
        <v>8.4179511194637461E-3</v>
      </c>
      <c r="AK1834" s="13">
        <f t="shared" si="2432"/>
        <v>4.4541439343931052E-3</v>
      </c>
      <c r="AL1834" s="13">
        <f t="shared" si="2433"/>
        <v>1.4631329764150031E-4</v>
      </c>
      <c r="AM1834" s="13">
        <f t="shared" si="2434"/>
        <v>4.6629236888707029E-3</v>
      </c>
      <c r="AN1834" s="13">
        <f t="shared" si="2435"/>
        <v>6.0788252028481076E-3</v>
      </c>
      <c r="AO1834" s="13">
        <f t="shared" si="2436"/>
        <v>3.9623333247954832E-3</v>
      </c>
      <c r="AP1834" s="13">
        <f t="shared" si="2437"/>
        <v>1.7218332877246166E-3</v>
      </c>
      <c r="AQ1834" s="13">
        <f t="shared" si="2438"/>
        <v>5.611674285762395E-4</v>
      </c>
      <c r="AR1834" s="13">
        <f t="shared" si="2439"/>
        <v>1.7420857726975854E-3</v>
      </c>
      <c r="AS1834" s="13">
        <f t="shared" si="2440"/>
        <v>2.7653406396167504E-3</v>
      </c>
      <c r="AT1834" s="13">
        <f t="shared" si="2441"/>
        <v>2.1948141052993571E-3</v>
      </c>
      <c r="AU1834" s="13">
        <f t="shared" si="2442"/>
        <v>1.161329852775663E-3</v>
      </c>
      <c r="AV1834" s="13">
        <f t="shared" si="2443"/>
        <v>4.6086603314998887E-4</v>
      </c>
      <c r="AW1834" s="13">
        <f t="shared" si="2444"/>
        <v>8.4104986869590885E-6</v>
      </c>
      <c r="AX1834" s="13">
        <f t="shared" si="2445"/>
        <v>1.2336335154821167E-3</v>
      </c>
      <c r="AY1834" s="13">
        <f t="shared" si="2446"/>
        <v>1.6082275853858052E-3</v>
      </c>
      <c r="AZ1834" s="13">
        <f t="shared" si="2447"/>
        <v>1.0482837625342351E-3</v>
      </c>
      <c r="BA1834" s="13">
        <f t="shared" si="2448"/>
        <v>4.5553206390222539E-4</v>
      </c>
      <c r="BB1834" s="13">
        <f t="shared" si="2449"/>
        <v>1.4846370944068046E-4</v>
      </c>
      <c r="BC1834" s="13">
        <f t="shared" si="2450"/>
        <v>3.8708973119604973E-5</v>
      </c>
      <c r="BD1834" s="13">
        <f t="shared" si="2451"/>
        <v>3.7851198115153387E-4</v>
      </c>
      <c r="BE1834" s="13">
        <f t="shared" si="2452"/>
        <v>6.008398555711578E-4</v>
      </c>
      <c r="BF1834" s="13">
        <f t="shared" si="2453"/>
        <v>4.7687860625241787E-4</v>
      </c>
      <c r="BG1834" s="13">
        <f t="shared" si="2454"/>
        <v>2.5232814034400764E-4</v>
      </c>
      <c r="BH1834" s="13">
        <f t="shared" si="2455"/>
        <v>1.0013474536499356E-4</v>
      </c>
      <c r="BI1834" s="13">
        <f t="shared" si="2456"/>
        <v>3.1790246511996605E-5</v>
      </c>
      <c r="BJ1834" s="14">
        <f t="shared" si="2457"/>
        <v>0.43923419023199595</v>
      </c>
      <c r="BK1834" s="14">
        <f t="shared" si="2458"/>
        <v>0.24703682518017595</v>
      </c>
      <c r="BL1834" s="14">
        <f t="shared" si="2459"/>
        <v>0.29314056584833897</v>
      </c>
      <c r="BM1834" s="14">
        <f t="shared" si="2460"/>
        <v>0.55027006017345048</v>
      </c>
      <c r="BN1834" s="14">
        <f t="shared" si="2461"/>
        <v>0.44804278846673579</v>
      </c>
    </row>
    <row r="1835" spans="1:66" x14ac:dyDescent="0.25">
      <c r="A1835" t="s">
        <v>338</v>
      </c>
      <c r="B1835" t="s">
        <v>82</v>
      </c>
      <c r="C1835" t="s">
        <v>94</v>
      </c>
      <c r="D1835" s="7" t="s">
        <v>420</v>
      </c>
      <c r="E1835" s="10">
        <f>VLOOKUP(A1835,home!$A$2:$E$405,3,FALSE)</f>
        <v>1.4215</v>
      </c>
      <c r="F1835" s="10">
        <f>VLOOKUP(B1835,home!$B$2:$E$405,3,FALSE)</f>
        <v>1.0282</v>
      </c>
      <c r="G1835" s="10">
        <f>VLOOKUP(C1835,away!$B$2:$E$405,4,FALSE)</f>
        <v>1.1364000000000001</v>
      </c>
      <c r="H1835" s="10">
        <f>VLOOKUP(A1835,away!$A$2:$E$405,3,FALSE)</f>
        <v>1.0277000000000001</v>
      </c>
      <c r="I1835" s="10">
        <f>VLOOKUP(C1835,away!$B$2:$E$405,3,FALSE)</f>
        <v>1.4220999999999999</v>
      </c>
      <c r="J1835" s="10">
        <f>VLOOKUP(B1835,home!$B$2:$E$405,4,FALSE)</f>
        <v>1.3472999999999999</v>
      </c>
      <c r="K1835" s="12">
        <f t="shared" si="2406"/>
        <v>1.6609466713200001</v>
      </c>
      <c r="L1835" s="12">
        <f t="shared" si="2407"/>
        <v>1.969068400641</v>
      </c>
      <c r="M1835" s="13">
        <f t="shared" si="2408"/>
        <v>2.6515784761008646E-2</v>
      </c>
      <c r="N1835" s="13">
        <f t="shared" si="2409"/>
        <v>4.4041304436234892E-2</v>
      </c>
      <c r="O1835" s="13">
        <f t="shared" si="2410"/>
        <v>5.2211393891100293E-2</v>
      </c>
      <c r="P1835" s="13">
        <f t="shared" si="2411"/>
        <v>8.6720340888400402E-2</v>
      </c>
      <c r="Q1835" s="13">
        <f t="shared" si="2412"/>
        <v>3.6575129001977555E-2</v>
      </c>
      <c r="R1835" s="13">
        <f t="shared" si="2413"/>
        <v>5.1403902932193081E-2</v>
      </c>
      <c r="S1835" s="13">
        <f t="shared" si="2414"/>
        <v>7.0905100410785502E-2</v>
      </c>
      <c r="T1835" s="13">
        <f t="shared" si="2415"/>
        <v>7.201893076716219E-2</v>
      </c>
      <c r="U1835" s="13">
        <f t="shared" si="2416"/>
        <v>8.5379141468082481E-2</v>
      </c>
      <c r="V1835" s="13">
        <f t="shared" si="2417"/>
        <v>2.5766264358175105E-2</v>
      </c>
      <c r="W1835" s="13">
        <f t="shared" si="2418"/>
        <v>2.0249779589644731E-2</v>
      </c>
      <c r="X1835" s="13">
        <f t="shared" si="2419"/>
        <v>3.9873201109914512E-2</v>
      </c>
      <c r="Y1835" s="13">
        <f t="shared" si="2420"/>
        <v>3.9256530168968171E-2</v>
      </c>
      <c r="Z1835" s="13">
        <f t="shared" si="2421"/>
        <v>3.373926697779954E-2</v>
      </c>
      <c r="AA1835" s="13">
        <f t="shared" si="2422"/>
        <v>5.6039123179552945E-2</v>
      </c>
      <c r="AB1835" s="13">
        <f t="shared" si="2423"/>
        <v>4.6538997554384974E-2</v>
      </c>
      <c r="AC1835" s="13">
        <f t="shared" si="2424"/>
        <v>5.2668138259464019E-3</v>
      </c>
      <c r="AD1835" s="13">
        <f t="shared" si="2425"/>
        <v>8.4084510010960269E-3</v>
      </c>
      <c r="AE1835" s="13">
        <f t="shared" si="2426"/>
        <v>1.6556815164596367E-2</v>
      </c>
      <c r="AF1835" s="13">
        <f t="shared" si="2427"/>
        <v>1.6300750777930216E-2</v>
      </c>
      <c r="AG1835" s="13">
        <f t="shared" si="2428"/>
        <v>1.0699097754515528E-2</v>
      </c>
      <c r="AH1835" s="13">
        <f t="shared" si="2429"/>
        <v>1.6608731116693861E-2</v>
      </c>
      <c r="AI1835" s="13">
        <f t="shared" si="2430"/>
        <v>2.7586216663121575E-2</v>
      </c>
      <c r="AJ1835" s="13">
        <f t="shared" si="2431"/>
        <v>2.2909617370462057E-2</v>
      </c>
      <c r="AK1835" s="13">
        <f t="shared" si="2432"/>
        <v>1.2683884237561265E-2</v>
      </c>
      <c r="AL1835" s="13">
        <f t="shared" si="2433"/>
        <v>6.8900829373671211E-4</v>
      </c>
      <c r="AM1835" s="13">
        <f t="shared" si="2434"/>
        <v>2.7931977402455522E-3</v>
      </c>
      <c r="AN1835" s="13">
        <f t="shared" si="2435"/>
        <v>5.499997407059364E-3</v>
      </c>
      <c r="AO1835" s="13">
        <f t="shared" si="2436"/>
        <v>5.4149355489240165E-3</v>
      </c>
      <c r="AP1835" s="13">
        <f t="shared" si="2437"/>
        <v>3.5541261602979692E-3</v>
      </c>
      <c r="AQ1835" s="13">
        <f t="shared" si="2438"/>
        <v>1.7495793785335652E-3</v>
      </c>
      <c r="AR1835" s="13">
        <f t="shared" si="2439"/>
        <v>6.540745523324956E-3</v>
      </c>
      <c r="AS1835" s="13">
        <f t="shared" si="2440"/>
        <v>1.0863829504917776E-2</v>
      </c>
      <c r="AT1835" s="13">
        <f t="shared" si="2441"/>
        <v>9.0221207269905943E-3</v>
      </c>
      <c r="AU1835" s="13">
        <f t="shared" si="2442"/>
        <v>4.9950871299140678E-3</v>
      </c>
      <c r="AV1835" s="13">
        <f t="shared" si="2443"/>
        <v>2.0741433353460366E-3</v>
      </c>
      <c r="AW1835" s="13">
        <f t="shared" si="2444"/>
        <v>6.2594826530613175E-5</v>
      </c>
      <c r="AX1835" s="13">
        <f t="shared" si="2445"/>
        <v>7.7322541483323319E-4</v>
      </c>
      <c r="AY1835" s="13">
        <f t="shared" si="2446"/>
        <v>1.522533730920648E-3</v>
      </c>
      <c r="AZ1835" s="13">
        <f t="shared" si="2447"/>
        <v>1.4989865292329482E-3</v>
      </c>
      <c r="BA1835" s="13">
        <f t="shared" si="2448"/>
        <v>9.8386900256637469E-4</v>
      </c>
      <c r="BB1835" s="13">
        <f t="shared" si="2449"/>
        <v>4.8432634083090688E-4</v>
      </c>
      <c r="BC1835" s="13">
        <f t="shared" si="2450"/>
        <v>1.9073433866564424E-4</v>
      </c>
      <c r="BD1835" s="13">
        <f t="shared" si="2451"/>
        <v>2.1465292211022089E-3</v>
      </c>
      <c r="BE1835" s="13">
        <f t="shared" si="2452"/>
        <v>3.5652705646808261E-3</v>
      </c>
      <c r="BF1835" s="13">
        <f t="shared" si="2453"/>
        <v>2.9608621383808986E-3</v>
      </c>
      <c r="BG1835" s="13">
        <f t="shared" si="2454"/>
        <v>1.6392780376603897E-3</v>
      </c>
      <c r="BH1835" s="13">
        <f t="shared" si="2455"/>
        <v>6.8068835000500169E-4</v>
      </c>
      <c r="BI1835" s="13">
        <f t="shared" si="2456"/>
        <v>2.2611740982942204E-4</v>
      </c>
      <c r="BJ1835" s="14">
        <f t="shared" si="2457"/>
        <v>0.32844550136415041</v>
      </c>
      <c r="BK1835" s="14">
        <f t="shared" si="2458"/>
        <v>0.21738584626897345</v>
      </c>
      <c r="BL1835" s="14">
        <f t="shared" si="2459"/>
        <v>0.41607568035530468</v>
      </c>
      <c r="BM1835" s="14">
        <f t="shared" si="2460"/>
        <v>0.69671850015092329</v>
      </c>
      <c r="BN1835" s="14">
        <f t="shared" si="2461"/>
        <v>0.2974678559109149</v>
      </c>
    </row>
    <row r="1836" spans="1:66" x14ac:dyDescent="0.25">
      <c r="A1836" t="s">
        <v>338</v>
      </c>
      <c r="B1836" t="s">
        <v>84</v>
      </c>
      <c r="C1836" t="s">
        <v>73</v>
      </c>
      <c r="D1836" s="7" t="s">
        <v>420</v>
      </c>
      <c r="E1836" s="10">
        <f>VLOOKUP(A1836,home!$A$2:$E$405,3,FALSE)</f>
        <v>1.4215</v>
      </c>
      <c r="F1836" s="10">
        <f>VLOOKUP(B1836,home!$B$2:$E$405,3,FALSE)</f>
        <v>0.81169999999999998</v>
      </c>
      <c r="G1836" s="10">
        <f>VLOOKUP(C1836,away!$B$2:$E$405,4,FALSE)</f>
        <v>1.407</v>
      </c>
      <c r="H1836" s="10">
        <f>VLOOKUP(A1836,away!$A$2:$E$405,3,FALSE)</f>
        <v>1.0277000000000001</v>
      </c>
      <c r="I1836" s="10">
        <f>VLOOKUP(C1836,away!$B$2:$E$405,3,FALSE)</f>
        <v>0.16220000000000001</v>
      </c>
      <c r="J1836" s="10">
        <f>VLOOKUP(B1836,home!$B$2:$E$405,4,FALSE)</f>
        <v>0.5988</v>
      </c>
      <c r="K1836" s="12">
        <f t="shared" si="2406"/>
        <v>1.62344099085</v>
      </c>
      <c r="L1836" s="12">
        <f t="shared" si="2407"/>
        <v>9.9815732472000013E-2</v>
      </c>
      <c r="M1836" s="13">
        <f t="shared" si="2408"/>
        <v>0.17848392759125448</v>
      </c>
      <c r="N1836" s="13">
        <f t="shared" si="2409"/>
        <v>0.28975812425954584</v>
      </c>
      <c r="O1836" s="13">
        <f t="shared" si="2410"/>
        <v>1.7815503967000476E-2</v>
      </c>
      <c r="P1836" s="13">
        <f t="shared" si="2411"/>
        <v>2.8922419412679361E-2</v>
      </c>
      <c r="Q1836" s="13">
        <f t="shared" si="2412"/>
        <v>0.23520260817737731</v>
      </c>
      <c r="R1836" s="13">
        <f t="shared" si="2413"/>
        <v>8.8913378891198702E-4</v>
      </c>
      <c r="S1836" s="13">
        <f t="shared" si="2414"/>
        <v>1.1716830136641388E-3</v>
      </c>
      <c r="T1836" s="13">
        <f t="shared" si="2415"/>
        <v>2.3476920614549732E-2</v>
      </c>
      <c r="U1836" s="13">
        <f t="shared" si="2416"/>
        <v>1.443456239269491E-3</v>
      </c>
      <c r="V1836" s="13">
        <f t="shared" si="2417"/>
        <v>2.1096146363456039E-5</v>
      </c>
      <c r="W1836" s="13">
        <f t="shared" si="2418"/>
        <v>0.12727918508999528</v>
      </c>
      <c r="X1836" s="13">
        <f t="shared" si="2419"/>
        <v>1.2704465088197139E-2</v>
      </c>
      <c r="Y1836" s="13">
        <f t="shared" si="2420"/>
        <v>6.340527442216746E-4</v>
      </c>
      <c r="Z1836" s="13">
        <f t="shared" si="2421"/>
        <v>2.958318013528487E-5</v>
      </c>
      <c r="AA1836" s="13">
        <f t="shared" si="2422"/>
        <v>4.8026547271320916E-5</v>
      </c>
      <c r="AB1836" s="13">
        <f t="shared" si="2423"/>
        <v>3.8984132744628804E-5</v>
      </c>
      <c r="AC1836" s="13">
        <f t="shared" si="2424"/>
        <v>2.1365775106108316E-7</v>
      </c>
      <c r="AD1836" s="13">
        <f t="shared" si="2425"/>
        <v>5.165756158927063E-2</v>
      </c>
      <c r="AE1836" s="13">
        <f t="shared" si="2426"/>
        <v>5.1562373477505004E-3</v>
      </c>
      <c r="AF1836" s="13">
        <f t="shared" si="2427"/>
        <v>2.5733680383259932E-4</v>
      </c>
      <c r="AG1836" s="13">
        <f t="shared" si="2428"/>
        <v>8.5620871888514268E-6</v>
      </c>
      <c r="AH1836" s="13">
        <f t="shared" si="2429"/>
        <v>7.382166985136449E-7</v>
      </c>
      <c r="AI1836" s="13">
        <f t="shared" si="2430"/>
        <v>1.1984512484970076E-6</v>
      </c>
      <c r="AJ1836" s="13">
        <f t="shared" si="2431"/>
        <v>9.7280744117270093E-7</v>
      </c>
      <c r="AK1836" s="13">
        <f t="shared" si="2432"/>
        <v>5.2643182540122096E-7</v>
      </c>
      <c r="AL1836" s="13">
        <f t="shared" si="2433"/>
        <v>1.3848863974150406E-9</v>
      </c>
      <c r="AM1836" s="13">
        <f t="shared" si="2434"/>
        <v>1.6772600594276075E-2</v>
      </c>
      <c r="AN1836" s="13">
        <f t="shared" si="2435"/>
        <v>1.6741694137779688E-3</v>
      </c>
      <c r="AO1836" s="13">
        <f t="shared" si="2436"/>
        <v>8.3554223159233395E-5</v>
      </c>
      <c r="AP1836" s="13">
        <f t="shared" si="2437"/>
        <v>2.7800086619226091E-6</v>
      </c>
      <c r="AQ1836" s="13">
        <f t="shared" si="2438"/>
        <v>6.9372150217077467E-8</v>
      </c>
      <c r="AR1836" s="13">
        <f t="shared" si="2439"/>
        <v>1.4737128097040216E-8</v>
      </c>
      <c r="AS1836" s="13">
        <f t="shared" si="2440"/>
        <v>2.3924857840142346E-8</v>
      </c>
      <c r="AT1836" s="13">
        <f t="shared" si="2441"/>
        <v>1.9420297458973044E-8</v>
      </c>
      <c r="AU1836" s="13">
        <f t="shared" si="2442"/>
        <v>1.050923564979898E-8</v>
      </c>
      <c r="AV1836" s="13">
        <f t="shared" si="2443"/>
        <v>4.2652809840964509E-9</v>
      </c>
      <c r="AW1836" s="13">
        <f t="shared" si="2444"/>
        <v>6.2337180354911405E-12</v>
      </c>
      <c r="AX1836" s="13">
        <f t="shared" si="2445"/>
        <v>4.5382212213171411E-3</v>
      </c>
      <c r="AY1836" s="13">
        <f t="shared" si="2446"/>
        <v>4.5298587532574482E-4</v>
      </c>
      <c r="AZ1836" s="13">
        <f t="shared" si="2447"/>
        <v>2.2607558472554645E-5</v>
      </c>
      <c r="BA1836" s="13">
        <f t="shared" si="2448"/>
        <v>7.5219666944720371E-7</v>
      </c>
      <c r="BB1836" s="13">
        <f t="shared" si="2449"/>
        <v>1.8770265380967878E-8</v>
      </c>
      <c r="BC1836" s="13">
        <f t="shared" si="2450"/>
        <v>3.7471355753902666E-10</v>
      </c>
      <c r="BD1836" s="13">
        <f t="shared" si="2451"/>
        <v>2.451662059232933E-10</v>
      </c>
      <c r="BE1836" s="13">
        <f t="shared" si="2452"/>
        <v>3.9801286826704645E-10</v>
      </c>
      <c r="BF1836" s="13">
        <f t="shared" si="2453"/>
        <v>3.2307520261525228E-10</v>
      </c>
      <c r="BG1836" s="13">
        <f t="shared" si="2454"/>
        <v>1.7483117568425659E-10</v>
      </c>
      <c r="BH1836" s="13">
        <f t="shared" si="2455"/>
        <v>7.0957024271080006E-11</v>
      </c>
      <c r="BI1836" s="13">
        <f t="shared" si="2456"/>
        <v>2.3038908358081914E-11</v>
      </c>
      <c r="BJ1836" s="14">
        <f t="shared" si="2457"/>
        <v>0.76968281341071876</v>
      </c>
      <c r="BK1836" s="14">
        <f t="shared" si="2458"/>
        <v>0.20905232708192464</v>
      </c>
      <c r="BL1836" s="14">
        <f t="shared" si="2459"/>
        <v>2.0238614674292912E-2</v>
      </c>
      <c r="BM1836" s="14">
        <f t="shared" si="2460"/>
        <v>0.24747863528121017</v>
      </c>
      <c r="BN1836" s="14">
        <f t="shared" si="2461"/>
        <v>0.75107171719676946</v>
      </c>
    </row>
    <row r="1837" spans="1:66" x14ac:dyDescent="0.25">
      <c r="A1837" t="s">
        <v>338</v>
      </c>
      <c r="B1837" t="s">
        <v>74</v>
      </c>
      <c r="C1837" t="s">
        <v>89</v>
      </c>
      <c r="D1837" s="7" t="s">
        <v>420</v>
      </c>
      <c r="E1837" s="10">
        <f>VLOOKUP(A1837,home!$A$2:$E$405,3,FALSE)</f>
        <v>1.4215</v>
      </c>
      <c r="F1837" s="10">
        <f>VLOOKUP(B1837,home!$B$2:$E$405,3,FALSE)</f>
        <v>0.7621</v>
      </c>
      <c r="G1837" s="10">
        <f>VLOOKUP(C1837,away!$B$2:$E$405,4,FALSE)</f>
        <v>0.70350000000000001</v>
      </c>
      <c r="H1837" s="10">
        <f>VLOOKUP(A1837,away!$A$2:$E$405,3,FALSE)</f>
        <v>1.0277000000000001</v>
      </c>
      <c r="I1837" s="10">
        <f>VLOOKUP(C1837,away!$B$2:$E$405,3,FALSE)</f>
        <v>0.8982</v>
      </c>
      <c r="J1837" s="10">
        <f>VLOOKUP(B1837,home!$B$2:$E$405,4,FALSE)</f>
        <v>1.2974000000000001</v>
      </c>
      <c r="K1837" s="12">
        <f t="shared" si="2406"/>
        <v>0.76211924302500011</v>
      </c>
      <c r="L1837" s="12">
        <f t="shared" si="2407"/>
        <v>1.1976041736360001</v>
      </c>
      <c r="M1837" s="13">
        <f t="shared" si="2408"/>
        <v>0.14089738540164426</v>
      </c>
      <c r="N1837" s="13">
        <f t="shared" si="2409"/>
        <v>0.10738060870650283</v>
      </c>
      <c r="O1837" s="13">
        <f t="shared" si="2410"/>
        <v>0.1687392968114092</v>
      </c>
      <c r="P1837" s="13">
        <f t="shared" si="2411"/>
        <v>0.12859946515448198</v>
      </c>
      <c r="Q1837" s="13">
        <f t="shared" si="2412"/>
        <v>4.0918414111481831E-2</v>
      </c>
      <c r="R1837" s="13">
        <f t="shared" si="2413"/>
        <v>0.10104144305887376</v>
      </c>
      <c r="S1837" s="13">
        <f t="shared" si="2414"/>
        <v>2.9343735497425767E-2</v>
      </c>
      <c r="T1837" s="13">
        <f t="shared" si="2415"/>
        <v>4.9004063518476838E-2</v>
      </c>
      <c r="U1837" s="13">
        <f t="shared" si="2416"/>
        <v>7.7005628098182524E-2</v>
      </c>
      <c r="V1837" s="13">
        <f t="shared" si="2417"/>
        <v>2.9758368552692043E-3</v>
      </c>
      <c r="W1837" s="13">
        <f t="shared" si="2418"/>
        <v>1.0394903596142008E-2</v>
      </c>
      <c r="X1837" s="13">
        <f t="shared" si="2419"/>
        <v>1.2448979931283534E-2</v>
      </c>
      <c r="Y1837" s="13">
        <f t="shared" si="2420"/>
        <v>7.4544751616079851E-3</v>
      </c>
      <c r="Z1837" s="13">
        <f t="shared" si="2421"/>
        <v>4.0335884639170462E-2</v>
      </c>
      <c r="AA1837" s="13">
        <f t="shared" si="2422"/>
        <v>3.074075386794832E-2</v>
      </c>
      <c r="AB1837" s="13">
        <f t="shared" si="2423"/>
        <v>1.1714060033929307E-2</v>
      </c>
      <c r="AC1837" s="13">
        <f t="shared" si="2424"/>
        <v>1.6975609008096151E-4</v>
      </c>
      <c r="AD1837" s="13">
        <f t="shared" si="2425"/>
        <v>1.980539015002399E-3</v>
      </c>
      <c r="AE1837" s="13">
        <f t="shared" si="2426"/>
        <v>2.3719017904158058E-3</v>
      </c>
      <c r="AF1837" s="13">
        <f t="shared" si="2427"/>
        <v>1.4202997418283354E-3</v>
      </c>
      <c r="AG1837" s="13">
        <f t="shared" si="2428"/>
        <v>5.6698563287591551E-4</v>
      </c>
      <c r="AH1837" s="13">
        <f t="shared" si="2429"/>
        <v>1.2076605947792704E-2</v>
      </c>
      <c r="AI1837" s="13">
        <f t="shared" si="2430"/>
        <v>9.2038137832429895E-3</v>
      </c>
      <c r="AJ1837" s="13">
        <f t="shared" si="2431"/>
        <v>3.5072017967141046E-3</v>
      </c>
      <c r="AK1837" s="13">
        <f t="shared" si="2432"/>
        <v>8.9096865948255809E-4</v>
      </c>
      <c r="AL1837" s="13">
        <f t="shared" si="2433"/>
        <v>6.1975720355341577E-6</v>
      </c>
      <c r="AM1837" s="13">
        <f t="shared" si="2434"/>
        <v>3.0188137897902166E-4</v>
      </c>
      <c r="AN1837" s="13">
        <f t="shared" si="2435"/>
        <v>3.6153439940826736E-4</v>
      </c>
      <c r="AO1837" s="13">
        <f t="shared" si="2436"/>
        <v>2.164875528221629E-4</v>
      </c>
      <c r="AP1837" s="13">
        <f t="shared" si="2437"/>
        <v>8.6422132266688711E-5</v>
      </c>
      <c r="AQ1837" s="13">
        <f t="shared" si="2438"/>
        <v>2.5874876574277235E-5</v>
      </c>
      <c r="AR1837" s="13">
        <f t="shared" si="2439"/>
        <v>2.8925987372867778E-3</v>
      </c>
      <c r="AS1837" s="13">
        <f t="shared" si="2440"/>
        <v>2.2045051600360702E-3</v>
      </c>
      <c r="AT1837" s="13">
        <f t="shared" si="2441"/>
        <v>8.4004790190569814E-4</v>
      </c>
      <c r="AU1837" s="13">
        <f t="shared" si="2442"/>
        <v>2.1340555703503678E-4</v>
      </c>
      <c r="AV1837" s="13">
        <f t="shared" si="2443"/>
        <v>4.0660120396217668E-5</v>
      </c>
      <c r="AW1837" s="13">
        <f t="shared" si="2444"/>
        <v>1.5712862527460302E-7</v>
      </c>
      <c r="AX1837" s="13">
        <f t="shared" si="2445"/>
        <v>3.8344934671805851E-5</v>
      </c>
      <c r="AY1837" s="13">
        <f t="shared" si="2446"/>
        <v>4.5922053800754452E-5</v>
      </c>
      <c r="AZ1837" s="13">
        <f t="shared" si="2447"/>
        <v>2.7498221646860245E-5</v>
      </c>
      <c r="BA1837" s="13">
        <f t="shared" si="2448"/>
        <v>1.0977328337282537E-5</v>
      </c>
      <c r="BB1837" s="13">
        <f t="shared" si="2449"/>
        <v>3.2866235580255784E-6</v>
      </c>
      <c r="BC1837" s="13">
        <f t="shared" si="2450"/>
        <v>7.8721481805236678E-7</v>
      </c>
      <c r="BD1837" s="13">
        <f t="shared" si="2451"/>
        <v>5.7736472007147773E-4</v>
      </c>
      <c r="BE1837" s="13">
        <f t="shared" si="2452"/>
        <v>4.4002076341021564E-4</v>
      </c>
      <c r="BF1837" s="13">
        <f t="shared" si="2453"/>
        <v>1.6767414556273809E-4</v>
      </c>
      <c r="BG1837" s="13">
        <f t="shared" si="2454"/>
        <v>4.2595897630379221E-5</v>
      </c>
      <c r="BH1837" s="13">
        <f t="shared" si="2455"/>
        <v>8.1157883145087492E-6</v>
      </c>
      <c r="BI1837" s="13">
        <f t="shared" si="2456"/>
        <v>1.2370396893609104E-6</v>
      </c>
      <c r="BJ1837" s="14">
        <f t="shared" si="2457"/>
        <v>0.23506018792250064</v>
      </c>
      <c r="BK1837" s="14">
        <f t="shared" si="2458"/>
        <v>0.30203829862473847</v>
      </c>
      <c r="BL1837" s="14">
        <f t="shared" si="2459"/>
        <v>0.42234799788891386</v>
      </c>
      <c r="BM1837" s="14">
        <f t="shared" si="2460"/>
        <v>0.31215999090575414</v>
      </c>
      <c r="BN1837" s="14">
        <f t="shared" si="2461"/>
        <v>0.68757661324439379</v>
      </c>
    </row>
    <row r="1838" spans="1:66" x14ac:dyDescent="0.25">
      <c r="A1838" t="s">
        <v>350</v>
      </c>
      <c r="B1838" t="s">
        <v>98</v>
      </c>
      <c r="C1838" t="s">
        <v>104</v>
      </c>
      <c r="D1838" s="7" t="s">
        <v>420</v>
      </c>
      <c r="E1838" s="10">
        <f>VLOOKUP(A1838,home!$A$2:$E$405,3,FALSE)</f>
        <v>1.6204000000000001</v>
      </c>
      <c r="F1838" s="10">
        <f>VLOOKUP(B1838,home!$B$2:$E$405,3,FALSE)</f>
        <v>0.68569999999999998</v>
      </c>
      <c r="G1838" s="10">
        <f>VLOOKUP(C1838,away!$B$2:$E$405,4,FALSE)</f>
        <v>1.5770999999999999</v>
      </c>
      <c r="H1838" s="10">
        <f>VLOOKUP(A1838,away!$A$2:$E$405,3,FALSE)</f>
        <v>1.3241000000000001</v>
      </c>
      <c r="I1838" s="10">
        <f>VLOOKUP(C1838,away!$B$2:$E$405,3,FALSE)</f>
        <v>0.67130000000000001</v>
      </c>
      <c r="J1838" s="10">
        <f>VLOOKUP(B1838,home!$B$2:$E$405,4,FALSE)</f>
        <v>0.75519999999999998</v>
      </c>
      <c r="K1838" s="12">
        <f t="shared" si="2406"/>
        <v>1.7523288683880001</v>
      </c>
      <c r="L1838" s="12">
        <f t="shared" si="2407"/>
        <v>0.67127336281600003</v>
      </c>
      <c r="M1838" s="13">
        <f t="shared" si="2408"/>
        <v>8.8601877468697077E-2</v>
      </c>
      <c r="N1838" s="13">
        <f t="shared" si="2409"/>
        <v>0.15525962768177418</v>
      </c>
      <c r="O1838" s="13">
        <f t="shared" si="2410"/>
        <v>5.9476080240223474E-2</v>
      </c>
      <c r="P1838" s="13">
        <f t="shared" si="2411"/>
        <v>0.10422165238350468</v>
      </c>
      <c r="Q1838" s="13">
        <f t="shared" si="2412"/>
        <v>0.1360329638409728</v>
      </c>
      <c r="R1838" s="13">
        <f t="shared" si="2413"/>
        <v>1.9962354194984527E-2</v>
      </c>
      <c r="S1838" s="13">
        <f t="shared" si="2414"/>
        <v>3.0648765962622157E-2</v>
      </c>
      <c r="T1838" s="13">
        <f t="shared" si="2415"/>
        <v>9.1315305091357143E-2</v>
      </c>
      <c r="U1838" s="13">
        <f t="shared" si="2416"/>
        <v>3.4980609536857679E-2</v>
      </c>
      <c r="V1838" s="13">
        <f t="shared" si="2417"/>
        <v>4.0057654199236823E-3</v>
      </c>
      <c r="W1838" s="13">
        <f t="shared" si="2418"/>
        <v>7.9458163196972548E-2</v>
      </c>
      <c r="X1838" s="13">
        <f t="shared" si="2419"/>
        <v>5.3338148412414299E-2</v>
      </c>
      <c r="Y1838" s="13">
        <f t="shared" si="2420"/>
        <v>1.7902239125590119E-2</v>
      </c>
      <c r="Z1838" s="13">
        <f t="shared" si="2421"/>
        <v>4.4667322100637834E-3</v>
      </c>
      <c r="AA1838" s="13">
        <f t="shared" si="2422"/>
        <v>7.8271837990532989E-3</v>
      </c>
      <c r="AB1838" s="13">
        <f t="shared" si="2423"/>
        <v>6.8579000646299794E-3</v>
      </c>
      <c r="AC1838" s="13">
        <f t="shared" si="2424"/>
        <v>2.9449678653299931E-4</v>
      </c>
      <c r="AD1838" s="13">
        <f t="shared" si="2425"/>
        <v>3.4809208299784976E-2</v>
      </c>
      <c r="AE1838" s="13">
        <f t="shared" si="2426"/>
        <v>2.3366494312359282E-2</v>
      </c>
      <c r="AF1838" s="13">
        <f t="shared" si="2427"/>
        <v>7.842652607139176E-3</v>
      </c>
      <c r="AG1838" s="13">
        <f t="shared" si="2428"/>
        <v>1.7548545963306614E-3</v>
      </c>
      <c r="AH1838" s="13">
        <f t="shared" si="2429"/>
        <v>7.4959958786201481E-4</v>
      </c>
      <c r="AI1838" s="13">
        <f t="shared" si="2430"/>
        <v>1.3135449975423556E-3</v>
      </c>
      <c r="AJ1838" s="13">
        <f t="shared" si="2431"/>
        <v>1.1508814095600574E-3</v>
      </c>
      <c r="AK1838" s="13">
        <f t="shared" si="2432"/>
        <v>6.7224090602105403E-4</v>
      </c>
      <c r="AL1838" s="13">
        <f t="shared" si="2433"/>
        <v>1.3856564935633661E-5</v>
      </c>
      <c r="AM1838" s="13">
        <f t="shared" si="2434"/>
        <v>1.2199436117888877E-2</v>
      </c>
      <c r="AN1838" s="13">
        <f t="shared" si="2435"/>
        <v>8.1891565073142353E-3</v>
      </c>
      <c r="AO1838" s="13">
        <f t="shared" si="2436"/>
        <v>2.7485813136456779E-3</v>
      </c>
      <c r="AP1838" s="13">
        <f t="shared" si="2437"/>
        <v>6.1501647379471767E-4</v>
      </c>
      <c r="AQ1838" s="13">
        <f t="shared" si="2438"/>
        <v>1.0321104413785461E-4</v>
      </c>
      <c r="AR1838" s="13">
        <f t="shared" si="2439"/>
        <v>1.0063724722192451E-4</v>
      </c>
      <c r="AS1838" s="13">
        <f t="shared" si="2440"/>
        <v>1.7634955354207837E-4</v>
      </c>
      <c r="AT1838" s="13">
        <f t="shared" si="2441"/>
        <v>1.5451120679955963E-4</v>
      </c>
      <c r="AU1838" s="13">
        <f t="shared" si="2442"/>
        <v>9.0251482721445553E-5</v>
      </c>
      <c r="AV1838" s="13">
        <f t="shared" si="2443"/>
        <v>3.9537569646902448E-5</v>
      </c>
      <c r="AW1838" s="13">
        <f t="shared" si="2444"/>
        <v>4.5276006157785514E-7</v>
      </c>
      <c r="AX1838" s="13">
        <f t="shared" si="2445"/>
        <v>3.5629040145719864E-3</v>
      </c>
      <c r="AY1838" s="13">
        <f t="shared" si="2446"/>
        <v>2.391682559252364E-3</v>
      </c>
      <c r="AZ1838" s="13">
        <f t="shared" si="2447"/>
        <v>8.0273639716885582E-4</v>
      </c>
      <c r="BA1838" s="13">
        <f t="shared" si="2448"/>
        <v>1.7961852026077935E-4</v>
      </c>
      <c r="BB1838" s="13">
        <f t="shared" si="2449"/>
        <v>3.0143282029871793E-5</v>
      </c>
      <c r="BC1838" s="13">
        <f t="shared" si="2450"/>
        <v>4.0468764589006299E-6</v>
      </c>
      <c r="BD1838" s="13">
        <f t="shared" si="2451"/>
        <v>1.1259183894534398E-5</v>
      </c>
      <c r="BE1838" s="13">
        <f t="shared" si="2452"/>
        <v>1.9729792972881857E-5</v>
      </c>
      <c r="BF1838" s="13">
        <f t="shared" si="2453"/>
        <v>1.7286542896849794E-5</v>
      </c>
      <c r="BG1838" s="13">
        <f t="shared" si="2454"/>
        <v>1.0097236050925808E-5</v>
      </c>
      <c r="BH1838" s="13">
        <f t="shared" si="2455"/>
        <v>4.423419555741334E-6</v>
      </c>
      <c r="BI1838" s="13">
        <f t="shared" si="2456"/>
        <v>1.5502571569035123E-6</v>
      </c>
      <c r="BJ1838" s="14">
        <f t="shared" si="2457"/>
        <v>0.6319061902712193</v>
      </c>
      <c r="BK1838" s="14">
        <f t="shared" si="2458"/>
        <v>0.23017809714546861</v>
      </c>
      <c r="BL1838" s="14">
        <f t="shared" si="2459"/>
        <v>0.13361602822919411</v>
      </c>
      <c r="BM1838" s="14">
        <f t="shared" si="2460"/>
        <v>0.43422126224659835</v>
      </c>
      <c r="BN1838" s="14">
        <f t="shared" si="2461"/>
        <v>0.56355455581015668</v>
      </c>
    </row>
    <row r="1839" spans="1:66" x14ac:dyDescent="0.25">
      <c r="A1839" t="s">
        <v>350</v>
      </c>
      <c r="B1839" t="s">
        <v>100</v>
      </c>
      <c r="C1839" t="s">
        <v>105</v>
      </c>
      <c r="D1839" s="7" t="s">
        <v>420</v>
      </c>
      <c r="E1839" s="10">
        <f>VLOOKUP(A1839,home!$A$2:$E$405,3,FALSE)</f>
        <v>1.6204000000000001</v>
      </c>
      <c r="F1839" s="10">
        <f>VLOOKUP(B1839,home!$B$2:$E$405,3,FALSE)</f>
        <v>0.89139999999999997</v>
      </c>
      <c r="G1839" s="10">
        <f>VLOOKUP(C1839,away!$B$2:$E$405,4,FALSE)</f>
        <v>0.48</v>
      </c>
      <c r="H1839" s="10">
        <f>VLOOKUP(A1839,away!$A$2:$E$405,3,FALSE)</f>
        <v>1.3241000000000001</v>
      </c>
      <c r="I1839" s="10">
        <f>VLOOKUP(C1839,away!$B$2:$E$405,3,FALSE)</f>
        <v>1.2586999999999999</v>
      </c>
      <c r="J1839" s="10">
        <f>VLOOKUP(B1839,home!$B$2:$E$405,4,FALSE)</f>
        <v>0.92310000000000003</v>
      </c>
      <c r="K1839" s="12">
        <f t="shared" si="2406"/>
        <v>0.69332378880000001</v>
      </c>
      <c r="L1839" s="12">
        <f t="shared" si="2407"/>
        <v>1.5384796948770001</v>
      </c>
      <c r="M1839" s="13">
        <f t="shared" si="2408"/>
        <v>0.1073346791331324</v>
      </c>
      <c r="N1839" s="13">
        <f t="shared" si="2409"/>
        <v>7.4417686406215655E-2</v>
      </c>
      <c r="O1839" s="13">
        <f t="shared" si="2410"/>
        <v>0.16513222440246222</v>
      </c>
      <c r="P1839" s="13">
        <f t="shared" si="2411"/>
        <v>0.11449009947568693</v>
      </c>
      <c r="Q1839" s="13">
        <f t="shared" si="2412"/>
        <v>2.5797776146443848E-2</v>
      </c>
      <c r="R1839" s="13">
        <f t="shared" si="2413"/>
        <v>0.12702628710653024</v>
      </c>
      <c r="S1839" s="13">
        <f t="shared" si="2414"/>
        <v>3.0530633211504333E-2</v>
      </c>
      <c r="T1839" s="13">
        <f t="shared" si="2415"/>
        <v>3.9689354774286076E-2</v>
      </c>
      <c r="U1839" s="13">
        <f t="shared" si="2416"/>
        <v>8.8070346653896139E-2</v>
      </c>
      <c r="V1839" s="13">
        <f t="shared" si="2417"/>
        <v>3.6184383086945164E-3</v>
      </c>
      <c r="W1839" s="13">
        <f t="shared" si="2418"/>
        <v>5.9620706334889044E-3</v>
      </c>
      <c r="X1839" s="13">
        <f t="shared" si="2419"/>
        <v>9.1725246090451316E-3</v>
      </c>
      <c r="Y1839" s="13">
        <f t="shared" si="2420"/>
        <v>7.0558714308877665E-3</v>
      </c>
      <c r="Z1839" s="13">
        <f t="shared" si="2421"/>
        <v>6.5142454476337597E-2</v>
      </c>
      <c r="AA1839" s="13">
        <f t="shared" si="2422"/>
        <v>4.5164813349265906E-2</v>
      </c>
      <c r="AB1839" s="13">
        <f t="shared" si="2423"/>
        <v>1.5656919755878927E-2</v>
      </c>
      <c r="AC1839" s="13">
        <f t="shared" si="2424"/>
        <v>2.4122874664954841E-4</v>
      </c>
      <c r="AD1839" s="13">
        <f t="shared" si="2425"/>
        <v>1.0334113501759355E-3</v>
      </c>
      <c r="AE1839" s="13">
        <f t="shared" si="2426"/>
        <v>1.5898823787011017E-3</v>
      </c>
      <c r="AF1839" s="13">
        <f t="shared" si="2427"/>
        <v>1.2230008784371953E-3</v>
      </c>
      <c r="AG1839" s="13">
        <f t="shared" si="2428"/>
        <v>6.2718733943078629E-4</v>
      </c>
      <c r="AH1839" s="13">
        <f t="shared" si="2429"/>
        <v>2.5055085871573686E-2</v>
      </c>
      <c r="AI1839" s="13">
        <f t="shared" si="2430"/>
        <v>1.7371287065188819E-2</v>
      </c>
      <c r="AJ1839" s="13">
        <f t="shared" si="2431"/>
        <v>6.0219632821845726E-3</v>
      </c>
      <c r="AK1839" s="13">
        <f t="shared" si="2432"/>
        <v>1.3917234662728971E-3</v>
      </c>
      <c r="AL1839" s="13">
        <f t="shared" si="2433"/>
        <v>1.0292406302736792E-5</v>
      </c>
      <c r="AM1839" s="13">
        <f t="shared" si="2434"/>
        <v>1.432977345385807E-4</v>
      </c>
      <c r="AN1839" s="13">
        <f t="shared" si="2435"/>
        <v>2.2046065490948096E-4</v>
      </c>
      <c r="AO1839" s="13">
        <f t="shared" si="2436"/>
        <v>1.6958712054876098E-4</v>
      </c>
      <c r="AP1839" s="13">
        <f t="shared" si="2437"/>
        <v>8.6968780492308924E-5</v>
      </c>
      <c r="AQ1839" s="13">
        <f t="shared" si="2438"/>
        <v>3.3449925718908062E-5</v>
      </c>
      <c r="AR1839" s="13">
        <f t="shared" si="2439"/>
        <v>7.7093481733631394E-3</v>
      </c>
      <c r="AS1839" s="13">
        <f t="shared" si="2440"/>
        <v>5.3450744847344913E-3</v>
      </c>
      <c r="AT1839" s="13">
        <f t="shared" si="2441"/>
        <v>1.8529336465871627E-3</v>
      </c>
      <c r="AU1839" s="13">
        <f t="shared" si="2442"/>
        <v>4.2822765874893728E-4</v>
      </c>
      <c r="AV1839" s="13">
        <f t="shared" si="2443"/>
        <v>7.4225105708191646E-5</v>
      </c>
      <c r="AW1839" s="13">
        <f t="shared" si="2444"/>
        <v>3.0495958760886632E-7</v>
      </c>
      <c r="AX1839" s="13">
        <f t="shared" si="2445"/>
        <v>1.6558621372790891E-5</v>
      </c>
      <c r="AY1839" s="13">
        <f t="shared" si="2446"/>
        <v>2.54751027571951E-5</v>
      </c>
      <c r="AZ1839" s="13">
        <f t="shared" si="2447"/>
        <v>1.9596464158424878E-5</v>
      </c>
      <c r="BA1839" s="13">
        <f t="shared" si="2448"/>
        <v>1.0049587399707188E-5</v>
      </c>
      <c r="BB1839" s="13">
        <f t="shared" si="2449"/>
        <v>3.8652715390853151E-6</v>
      </c>
      <c r="BC1839" s="13">
        <f t="shared" si="2450"/>
        <v>1.1893283556137451E-6</v>
      </c>
      <c r="BD1839" s="13">
        <f t="shared" si="2451"/>
        <v>1.9767792709093797E-3</v>
      </c>
      <c r="BE1839" s="13">
        <f t="shared" si="2452"/>
        <v>1.3705480937281926E-3</v>
      </c>
      <c r="BF1839" s="13">
        <f t="shared" si="2453"/>
        <v>4.7511679853812401E-4</v>
      </c>
      <c r="BG1839" s="13">
        <f t="shared" si="2454"/>
        <v>1.0980325962832615E-4</v>
      </c>
      <c r="BH1839" s="13">
        <f t="shared" si="2455"/>
        <v>1.9032302997025287E-5</v>
      </c>
      <c r="BI1839" s="13">
        <f t="shared" si="2456"/>
        <v>2.6391096846974345E-6</v>
      </c>
      <c r="BJ1839" s="14">
        <f t="shared" si="2457"/>
        <v>0.16729926453890326</v>
      </c>
      <c r="BK1839" s="14">
        <f t="shared" si="2458"/>
        <v>0.25625084638472767</v>
      </c>
      <c r="BL1839" s="14">
        <f t="shared" si="2459"/>
        <v>0.51025437885788105</v>
      </c>
      <c r="BM1839" s="14">
        <f t="shared" si="2460"/>
        <v>0.38472302144420878</v>
      </c>
      <c r="BN1839" s="14">
        <f t="shared" si="2461"/>
        <v>0.6141987526704713</v>
      </c>
    </row>
    <row r="1840" spans="1:66" x14ac:dyDescent="0.25">
      <c r="A1840" t="s">
        <v>350</v>
      </c>
      <c r="B1840" t="s">
        <v>101</v>
      </c>
      <c r="C1840" t="s">
        <v>97</v>
      </c>
      <c r="D1840" s="7" t="s">
        <v>420</v>
      </c>
      <c r="E1840" s="10">
        <f>VLOOKUP(A1840,home!$A$2:$E$405,3,FALSE)</f>
        <v>1.6204000000000001</v>
      </c>
      <c r="F1840" s="10">
        <f>VLOOKUP(B1840,home!$B$2:$E$405,3,FALSE)</f>
        <v>0.89139999999999997</v>
      </c>
      <c r="G1840" s="10">
        <f>VLOOKUP(C1840,away!$B$2:$E$405,4,FALSE)</f>
        <v>0.89139999999999997</v>
      </c>
      <c r="H1840" s="10">
        <f>VLOOKUP(A1840,away!$A$2:$E$405,3,FALSE)</f>
        <v>1.3241000000000001</v>
      </c>
      <c r="I1840" s="10">
        <f>VLOOKUP(C1840,away!$B$2:$E$405,3,FALSE)</f>
        <v>1.0069999999999999</v>
      </c>
      <c r="J1840" s="10">
        <f>VLOOKUP(B1840,home!$B$2:$E$405,4,FALSE)</f>
        <v>1.3426</v>
      </c>
      <c r="K1840" s="12">
        <f t="shared" si="2406"/>
        <v>1.2875600527840001</v>
      </c>
      <c r="L1840" s="12">
        <f t="shared" si="2407"/>
        <v>1.7901808166199997</v>
      </c>
      <c r="M1840" s="13">
        <f t="shared" si="2408"/>
        <v>4.6063201980740501E-2</v>
      </c>
      <c r="N1840" s="13">
        <f t="shared" si="2409"/>
        <v>5.9309138773722299E-2</v>
      </c>
      <c r="O1840" s="13">
        <f t="shared" si="2410"/>
        <v>8.2461460538014023E-2</v>
      </c>
      <c r="P1840" s="13">
        <f t="shared" si="2411"/>
        <v>0.10617408248297108</v>
      </c>
      <c r="Q1840" s="13">
        <f t="shared" si="2412"/>
        <v>3.8182038925033746E-2</v>
      </c>
      <c r="R1840" s="13">
        <f t="shared" si="2413"/>
        <v>7.3810462382809916E-2</v>
      </c>
      <c r="S1840" s="13">
        <f t="shared" si="2414"/>
        <v>6.1181894149553905E-2</v>
      </c>
      <c r="T1840" s="13">
        <f t="shared" si="2415"/>
        <v>6.835275362303353E-2</v>
      </c>
      <c r="U1840" s="13">
        <f t="shared" si="2416"/>
        <v>9.5035402841622194E-2</v>
      </c>
      <c r="V1840" s="13">
        <f t="shared" si="2417"/>
        <v>1.5669127046152219E-2</v>
      </c>
      <c r="W1840" s="13">
        <f t="shared" si="2418"/>
        <v>1.6387222684572402E-2</v>
      </c>
      <c r="X1840" s="13">
        <f t="shared" si="2419"/>
        <v>2.9336091687601609E-2</v>
      </c>
      <c r="Y1840" s="13">
        <f t="shared" si="2420"/>
        <v>2.6258454286874917E-2</v>
      </c>
      <c r="Z1840" s="13">
        <f t="shared" si="2421"/>
        <v>4.404469127451946E-2</v>
      </c>
      <c r="AA1840" s="13">
        <f t="shared" si="2422"/>
        <v>5.6710185022275268E-2</v>
      </c>
      <c r="AB1840" s="13">
        <f t="shared" si="2423"/>
        <v>3.6508884410335583E-2</v>
      </c>
      <c r="AC1840" s="13">
        <f t="shared" si="2424"/>
        <v>2.257299639267791E-3</v>
      </c>
      <c r="AD1840" s="13">
        <f t="shared" si="2425"/>
        <v>5.274883326182798E-3</v>
      </c>
      <c r="AE1840" s="13">
        <f t="shared" si="2426"/>
        <v>9.4429949404411413E-3</v>
      </c>
      <c r="AF1840" s="13">
        <f t="shared" si="2427"/>
        <v>8.4523341969087243E-3</v>
      </c>
      <c r="AG1840" s="13">
        <f t="shared" si="2428"/>
        <v>5.0437355116557349E-3</v>
      </c>
      <c r="AH1840" s="13">
        <f t="shared" si="2429"/>
        <v>1.9711990348398774E-2</v>
      </c>
      <c r="AI1840" s="13">
        <f t="shared" si="2430"/>
        <v>2.5380371333462028E-2</v>
      </c>
      <c r="AJ1840" s="13">
        <f t="shared" si="2431"/>
        <v>1.6339376126894949E-2</v>
      </c>
      <c r="AK1840" s="13">
        <f t="shared" si="2432"/>
        <v>7.0126426628008319E-3</v>
      </c>
      <c r="AL1840" s="13">
        <f t="shared" si="2433"/>
        <v>2.0811989421717277E-4</v>
      </c>
      <c r="AM1840" s="13">
        <f t="shared" si="2434"/>
        <v>1.3583458107778732E-3</v>
      </c>
      <c r="AN1840" s="13">
        <f t="shared" si="2435"/>
        <v>2.4316846127906883E-3</v>
      </c>
      <c r="AO1840" s="13">
        <f t="shared" si="2436"/>
        <v>2.1765775729439612E-3</v>
      </c>
      <c r="AP1840" s="13">
        <f t="shared" si="2437"/>
        <v>1.2988224723231988E-3</v>
      </c>
      <c r="AQ1840" s="13">
        <f t="shared" si="2438"/>
        <v>5.8128176853698829E-4</v>
      </c>
      <c r="AR1840" s="13">
        <f t="shared" si="2439"/>
        <v>7.057605395820417E-3</v>
      </c>
      <c r="AS1840" s="13">
        <f t="shared" si="2440"/>
        <v>9.0870907759711805E-3</v>
      </c>
      <c r="AT1840" s="13">
        <f t="shared" si="2441"/>
        <v>5.8500875395812281E-3</v>
      </c>
      <c r="AU1840" s="13">
        <f t="shared" si="2442"/>
        <v>2.5107796737514096E-3</v>
      </c>
      <c r="AV1840" s="13">
        <f t="shared" si="2443"/>
        <v>8.0819490231608929E-4</v>
      </c>
      <c r="AW1840" s="13">
        <f t="shared" si="2444"/>
        <v>1.3325253772583697E-5</v>
      </c>
      <c r="AX1840" s="13">
        <f t="shared" si="2445"/>
        <v>2.9149196730401386E-4</v>
      </c>
      <c r="AY1840" s="13">
        <f t="shared" si="2446"/>
        <v>5.2182332806646986E-4</v>
      </c>
      <c r="AZ1840" s="13">
        <f t="shared" si="2447"/>
        <v>4.6707905578469952E-4</v>
      </c>
      <c r="BA1840" s="13">
        <f t="shared" si="2448"/>
        <v>2.7871865517025053E-4</v>
      </c>
      <c r="BB1840" s="13">
        <f t="shared" si="2449"/>
        <v>1.2473919742997689E-4</v>
      </c>
      <c r="BC1840" s="13">
        <f t="shared" si="2450"/>
        <v>4.4661143663943905E-5</v>
      </c>
      <c r="BD1840" s="13">
        <f t="shared" si="2451"/>
        <v>2.1057316318119175E-3</v>
      </c>
      <c r="BE1840" s="13">
        <f t="shared" si="2452"/>
        <v>2.7112559310046914E-3</v>
      </c>
      <c r="BF1840" s="13">
        <f t="shared" si="2453"/>
        <v>1.7454524148176672E-3</v>
      </c>
      <c r="BG1840" s="13">
        <f t="shared" si="2454"/>
        <v>7.491249344515322E-4</v>
      </c>
      <c r="BH1840" s="13">
        <f t="shared" si="2455"/>
        <v>2.4113583503605616E-4</v>
      </c>
      <c r="BI1840" s="13">
        <f t="shared" si="2456"/>
        <v>6.2095373697427692E-5</v>
      </c>
      <c r="BJ1840" s="14">
        <f t="shared" si="2457"/>
        <v>0.27561487354081904</v>
      </c>
      <c r="BK1840" s="14">
        <f t="shared" si="2458"/>
        <v>0.23207554852096918</v>
      </c>
      <c r="BL1840" s="14">
        <f t="shared" si="2459"/>
        <v>0.44589933007487315</v>
      </c>
      <c r="BM1840" s="14">
        <f t="shared" si="2460"/>
        <v>0.59112556025359564</v>
      </c>
      <c r="BN1840" s="14">
        <f t="shared" si="2461"/>
        <v>0.40600038508329162</v>
      </c>
    </row>
    <row r="1841" spans="1:66" x14ac:dyDescent="0.25">
      <c r="A1841" t="s">
        <v>339</v>
      </c>
      <c r="B1841" t="s">
        <v>119</v>
      </c>
      <c r="C1841" t="s">
        <v>112</v>
      </c>
      <c r="D1841" s="7" t="s">
        <v>420</v>
      </c>
      <c r="E1841" s="10">
        <f>VLOOKUP(A1841,home!$A$2:$E$405,3,FALSE)</f>
        <v>1.2710999999999999</v>
      </c>
      <c r="F1841" s="10">
        <f>VLOOKUP(B1841,home!$B$2:$E$405,3,FALSE)</f>
        <v>1.2836000000000001</v>
      </c>
      <c r="G1841" s="10">
        <f>VLOOKUP(C1841,away!$B$2:$E$405,4,FALSE)</f>
        <v>0.91090000000000004</v>
      </c>
      <c r="H1841" s="10">
        <f>VLOOKUP(A1841,away!$A$2:$E$405,3,FALSE)</f>
        <v>0.94469999999999998</v>
      </c>
      <c r="I1841" s="10">
        <f>VLOOKUP(C1841,away!$B$2:$E$405,3,FALSE)</f>
        <v>0.89139999999999997</v>
      </c>
      <c r="J1841" s="10">
        <f>VLOOKUP(B1841,home!$B$2:$E$405,4,FALSE)</f>
        <v>0.8357</v>
      </c>
      <c r="K1841" s="12">
        <f t="shared" si="2406"/>
        <v>1.486209829164</v>
      </c>
      <c r="L1841" s="12">
        <f t="shared" si="2407"/>
        <v>0.70374763320599987</v>
      </c>
      <c r="M1841" s="13">
        <f t="shared" si="2408"/>
        <v>0.11192150939182768</v>
      </c>
      <c r="N1841" s="13">
        <f t="shared" si="2409"/>
        <v>0.16633884735300525</v>
      </c>
      <c r="O1841" s="13">
        <f t="shared" si="2410"/>
        <v>7.8764497339341821E-2</v>
      </c>
      <c r="P1841" s="13">
        <f t="shared" si="2411"/>
        <v>0.11706057013489153</v>
      </c>
      <c r="Q1841" s="13">
        <f t="shared" si="2412"/>
        <v>0.12360721495392332</v>
      </c>
      <c r="R1841" s="13">
        <f t="shared" si="2413"/>
        <v>2.7715164291611034E-2</v>
      </c>
      <c r="S1841" s="13">
        <f t="shared" si="2414"/>
        <v>3.0608899832498249E-2</v>
      </c>
      <c r="T1841" s="13">
        <f t="shared" si="2415"/>
        <v>8.6988284971008814E-2</v>
      </c>
      <c r="U1841" s="13">
        <f t="shared" si="2416"/>
        <v>4.1190549587087427E-2</v>
      </c>
      <c r="V1841" s="13">
        <f t="shared" si="2417"/>
        <v>3.5571508849413774E-3</v>
      </c>
      <c r="W1841" s="13">
        <f t="shared" si="2418"/>
        <v>6.1235419273369389E-2</v>
      </c>
      <c r="X1841" s="13">
        <f t="shared" si="2419"/>
        <v>4.3094281382010775E-2</v>
      </c>
      <c r="Y1841" s="13">
        <f t="shared" si="2420"/>
        <v>1.5163749263651733E-2</v>
      </c>
      <c r="Z1841" s="13">
        <f t="shared" si="2421"/>
        <v>6.5014937580455704E-3</v>
      </c>
      <c r="AA1841" s="13">
        <f t="shared" si="2422"/>
        <v>9.6625839274557205E-3</v>
      </c>
      <c r="AB1841" s="13">
        <f t="shared" si="2423"/>
        <v>7.1803136040533913E-3</v>
      </c>
      <c r="AC1841" s="13">
        <f t="shared" si="2424"/>
        <v>2.3253020850826976E-4</v>
      </c>
      <c r="AD1841" s="13">
        <f t="shared" si="2425"/>
        <v>2.2752170504265052E-2</v>
      </c>
      <c r="AE1841" s="13">
        <f t="shared" si="2426"/>
        <v>1.6011786142675892E-2</v>
      </c>
      <c r="AF1841" s="13">
        <f t="shared" si="2427"/>
        <v>5.6341283006543924E-3</v>
      </c>
      <c r="AG1841" s="13">
        <f t="shared" si="2428"/>
        <v>1.3216681522548238E-3</v>
      </c>
      <c r="AH1841" s="13">
        <f t="shared" si="2429"/>
        <v>1.1438527111320377E-3</v>
      </c>
      <c r="AI1841" s="13">
        <f t="shared" si="2430"/>
        <v>1.700005142400324E-3</v>
      </c>
      <c r="AJ1841" s="13">
        <f t="shared" si="2431"/>
        <v>1.2632821761323538E-3</v>
      </c>
      <c r="AK1841" s="13">
        <f t="shared" si="2432"/>
        <v>6.2583412905853038E-4</v>
      </c>
      <c r="AL1841" s="13">
        <f t="shared" si="2433"/>
        <v>9.7282886656819297E-6</v>
      </c>
      <c r="AM1841" s="13">
        <f t="shared" si="2434"/>
        <v>6.7628998876507942E-3</v>
      </c>
      <c r="AN1841" s="13">
        <f t="shared" si="2435"/>
        <v>4.7593747895433693E-3</v>
      </c>
      <c r="AO1841" s="13">
        <f t="shared" si="2436"/>
        <v>1.6746993718407246E-3</v>
      </c>
      <c r="AP1841" s="13">
        <f t="shared" si="2437"/>
        <v>3.928552397548283E-4</v>
      </c>
      <c r="AQ1841" s="13">
        <f t="shared" si="2438"/>
        <v>6.9117736292508987E-5</v>
      </c>
      <c r="AR1841" s="13">
        <f t="shared" si="2439"/>
        <v>1.6099672763908758E-4</v>
      </c>
      <c r="AS1841" s="13">
        <f t="shared" si="2440"/>
        <v>2.3927491908045138E-4</v>
      </c>
      <c r="AT1841" s="13">
        <f t="shared" si="2441"/>
        <v>1.7780636830489385E-4</v>
      </c>
      <c r="AU1841" s="13">
        <f t="shared" si="2442"/>
        <v>8.808585742089582E-5</v>
      </c>
      <c r="AV1841" s="13">
        <f t="shared" si="2443"/>
        <v>3.2728516777318504E-5</v>
      </c>
      <c r="AW1841" s="13">
        <f t="shared" si="2444"/>
        <v>2.8263830802042318E-7</v>
      </c>
      <c r="AX1841" s="13">
        <f t="shared" si="2445"/>
        <v>1.6751813811131213E-3</v>
      </c>
      <c r="AY1841" s="13">
        <f t="shared" si="2446"/>
        <v>1.1789049321491174E-3</v>
      </c>
      <c r="AZ1841" s="13">
        <f t="shared" si="2447"/>
        <v>4.1482577788741053E-4</v>
      </c>
      <c r="BA1841" s="13">
        <f t="shared" si="2448"/>
        <v>9.7310886460367664E-5</v>
      </c>
      <c r="BB1841" s="13">
        <f t="shared" si="2449"/>
        <v>1.7120576507915376E-5</v>
      </c>
      <c r="BC1841" s="13">
        <f t="shared" si="2450"/>
        <v>2.4097130393135381E-6</v>
      </c>
      <c r="BD1841" s="13">
        <f t="shared" si="2451"/>
        <v>1.8883511004986479E-5</v>
      </c>
      <c r="BE1841" s="13">
        <f t="shared" si="2452"/>
        <v>2.8064859664737472E-5</v>
      </c>
      <c r="BF1841" s="13">
        <f t="shared" si="2453"/>
        <v>2.0855135143920559E-5</v>
      </c>
      <c r="BG1841" s="13">
        <f t="shared" si="2454"/>
        <v>1.0331702279812767E-5</v>
      </c>
      <c r="BH1841" s="13">
        <f t="shared" si="2455"/>
        <v>3.8387693700634598E-6</v>
      </c>
      <c r="BI1841" s="13">
        <f t="shared" si="2456"/>
        <v>1.1410433539364023E-6</v>
      </c>
      <c r="BJ1841" s="14">
        <f t="shared" si="2457"/>
        <v>0.55919225058905886</v>
      </c>
      <c r="BK1841" s="14">
        <f t="shared" si="2458"/>
        <v>0.26456929367348192</v>
      </c>
      <c r="BL1841" s="14">
        <f t="shared" si="2459"/>
        <v>0.17002809031831279</v>
      </c>
      <c r="BM1841" s="14">
        <f t="shared" si="2460"/>
        <v>0.37370470258045746</v>
      </c>
      <c r="BN1841" s="14">
        <f t="shared" si="2461"/>
        <v>0.62540780346460068</v>
      </c>
    </row>
    <row r="1842" spans="1:66" x14ac:dyDescent="0.25">
      <c r="A1842" t="s">
        <v>339</v>
      </c>
      <c r="B1842" t="s">
        <v>117</v>
      </c>
      <c r="C1842" t="s">
        <v>121</v>
      </c>
      <c r="D1842" s="7" t="s">
        <v>420</v>
      </c>
      <c r="E1842" s="10">
        <f>VLOOKUP(A1842,home!$A$2:$E$405,3,FALSE)</f>
        <v>1.2710999999999999</v>
      </c>
      <c r="F1842" s="10">
        <f>VLOOKUP(B1842,home!$B$2:$E$405,3,FALSE)</f>
        <v>1.0766</v>
      </c>
      <c r="G1842" s="10">
        <f>VLOOKUP(C1842,away!$B$2:$E$405,4,FALSE)</f>
        <v>1.0766</v>
      </c>
      <c r="H1842" s="10">
        <f>VLOOKUP(A1842,away!$A$2:$E$405,3,FALSE)</f>
        <v>0.94469999999999998</v>
      </c>
      <c r="I1842" s="10">
        <f>VLOOKUP(C1842,away!$B$2:$E$405,3,FALSE)</f>
        <v>1.0027999999999999</v>
      </c>
      <c r="J1842" s="10">
        <f>VLOOKUP(B1842,home!$B$2:$E$405,4,FALSE)</f>
        <v>1.0027999999999999</v>
      </c>
      <c r="K1842" s="12">
        <f t="shared" si="2406"/>
        <v>1.4732907755159999</v>
      </c>
      <c r="L1842" s="12">
        <f t="shared" si="2407"/>
        <v>0.94999772644799985</v>
      </c>
      <c r="M1842" s="13">
        <f t="shared" si="2408"/>
        <v>8.8629678829199768E-2</v>
      </c>
      <c r="N1842" s="13">
        <f t="shared" si="2409"/>
        <v>0.13057728825600573</v>
      </c>
      <c r="O1842" s="13">
        <f t="shared" si="2410"/>
        <v>8.4197993383556186E-2</v>
      </c>
      <c r="P1842" s="13">
        <f t="shared" si="2411"/>
        <v>0.12404812696895054</v>
      </c>
      <c r="Q1842" s="13">
        <f t="shared" si="2412"/>
        <v>9.6189157139733472E-2</v>
      </c>
      <c r="R1842" s="13">
        <f t="shared" si="2413"/>
        <v>3.9993951142931049E-2</v>
      </c>
      <c r="S1842" s="13">
        <f t="shared" si="2414"/>
        <v>4.3405149403055239E-2</v>
      </c>
      <c r="T1842" s="13">
        <f t="shared" si="2415"/>
        <v>9.1379480591696177E-2</v>
      </c>
      <c r="U1842" s="13">
        <f t="shared" si="2416"/>
        <v>5.89227192953179E-2</v>
      </c>
      <c r="V1842" s="13">
        <f t="shared" si="2417"/>
        <v>6.7500933915686087E-3</v>
      </c>
      <c r="W1842" s="13">
        <f t="shared" si="2418"/>
        <v>4.7238199306209434E-2</v>
      </c>
      <c r="X1842" s="13">
        <f t="shared" si="2419"/>
        <v>4.487618194239644E-2</v>
      </c>
      <c r="Y1842" s="13">
        <f t="shared" si="2420"/>
        <v>2.1316135408471697E-2</v>
      </c>
      <c r="Z1842" s="13">
        <f t="shared" si="2421"/>
        <v>1.2664720885818964E-2</v>
      </c>
      <c r="AA1842" s="13">
        <f t="shared" si="2422"/>
        <v>1.8658816455561906E-2</v>
      </c>
      <c r="AB1842" s="13">
        <f t="shared" si="2423"/>
        <v>1.374493108301275E-2</v>
      </c>
      <c r="AC1842" s="13">
        <f t="shared" si="2424"/>
        <v>5.9047407507198185E-4</v>
      </c>
      <c r="AD1842" s="13">
        <f t="shared" si="2425"/>
        <v>1.7398900822456171E-2</v>
      </c>
      <c r="AE1842" s="13">
        <f t="shared" si="2426"/>
        <v>1.6528916224027593E-2</v>
      </c>
      <c r="AF1842" s="13">
        <f t="shared" si="2427"/>
        <v>7.8512164167378346E-3</v>
      </c>
      <c r="AG1842" s="13">
        <f t="shared" si="2428"/>
        <v>2.4862125819173856E-3</v>
      </c>
      <c r="AH1842" s="13">
        <f t="shared" si="2429"/>
        <v>3.0078640119066283E-3</v>
      </c>
      <c r="AI1842" s="13">
        <f t="shared" si="2430"/>
        <v>4.4314583027485832E-3</v>
      </c>
      <c r="AJ1842" s="13">
        <f t="shared" si="2431"/>
        <v>3.2644133197616385E-3</v>
      </c>
      <c r="AK1842" s="13">
        <f t="shared" si="2432"/>
        <v>1.6031433438254612E-3</v>
      </c>
      <c r="AL1842" s="13">
        <f t="shared" si="2433"/>
        <v>3.3057641189272099E-5</v>
      </c>
      <c r="AM1842" s="13">
        <f t="shared" si="2434"/>
        <v>5.126728017168479E-3</v>
      </c>
      <c r="AN1842" s="13">
        <f t="shared" si="2435"/>
        <v>4.8703799604273169E-3</v>
      </c>
      <c r="AO1842" s="13">
        <f t="shared" si="2436"/>
        <v>2.313424944671925E-3</v>
      </c>
      <c r="AP1842" s="13">
        <f t="shared" si="2437"/>
        <v>7.3258281258213966E-4</v>
      </c>
      <c r="AQ1842" s="13">
        <f t="shared" si="2438"/>
        <v>1.7398800159697844E-4</v>
      </c>
      <c r="AR1842" s="13">
        <f t="shared" si="2439"/>
        <v>5.7149279455521139E-4</v>
      </c>
      <c r="AS1842" s="13">
        <f t="shared" si="2440"/>
        <v>8.4197506249205343E-4</v>
      </c>
      <c r="AT1842" s="13">
        <f t="shared" si="2441"/>
        <v>6.2023704639202492E-4</v>
      </c>
      <c r="AU1842" s="13">
        <f t="shared" si="2442"/>
        <v>3.0459650636088651E-4</v>
      </c>
      <c r="AV1842" s="13">
        <f t="shared" si="2443"/>
        <v>1.121898057689737E-4</v>
      </c>
      <c r="AW1842" s="13">
        <f t="shared" si="2444"/>
        <v>1.2852286445352328E-6</v>
      </c>
      <c r="AX1842" s="13">
        <f t="shared" si="2445"/>
        <v>1.2588601827122927E-3</v>
      </c>
      <c r="AY1842" s="13">
        <f t="shared" si="2446"/>
        <v>1.1959143114925914E-3</v>
      </c>
      <c r="AZ1842" s="13">
        <f t="shared" si="2447"/>
        <v>5.6805793847229343E-4</v>
      </c>
      <c r="BA1842" s="13">
        <f t="shared" si="2448"/>
        <v>1.7988458334647223E-4</v>
      </c>
      <c r="BB1842" s="13">
        <f t="shared" si="2449"/>
        <v>4.2722486300548579E-5</v>
      </c>
      <c r="BC1842" s="13">
        <f t="shared" si="2450"/>
        <v>8.1172529707453954E-6</v>
      </c>
      <c r="BD1842" s="13">
        <f t="shared" si="2451"/>
        <v>9.0486142584810753E-5</v>
      </c>
      <c r="BE1842" s="13">
        <f t="shared" si="2452"/>
        <v>1.3331239918222719E-4</v>
      </c>
      <c r="BF1842" s="13">
        <f t="shared" si="2453"/>
        <v>9.8203963988541032E-5</v>
      </c>
      <c r="BG1842" s="13">
        <f t="shared" si="2454"/>
        <v>4.822766475447431E-5</v>
      </c>
      <c r="BH1842" s="13">
        <f t="shared" si="2455"/>
        <v>1.7763343401861281E-5</v>
      </c>
      <c r="BI1842" s="13">
        <f t="shared" si="2456"/>
        <v>5.2341139952570411E-6</v>
      </c>
      <c r="BJ1842" s="14">
        <f t="shared" si="2457"/>
        <v>0.49231234918139372</v>
      </c>
      <c r="BK1842" s="14">
        <f t="shared" si="2458"/>
        <v>0.26465249462052798</v>
      </c>
      <c r="BL1842" s="14">
        <f t="shared" si="2459"/>
        <v>0.23066900918209846</v>
      </c>
      <c r="BM1842" s="14">
        <f t="shared" si="2460"/>
        <v>0.43546774906661417</v>
      </c>
      <c r="BN1842" s="14">
        <f t="shared" si="2461"/>
        <v>0.5636361957203766</v>
      </c>
    </row>
    <row r="1843" spans="1:66" x14ac:dyDescent="0.25">
      <c r="A1843" t="s">
        <v>339</v>
      </c>
      <c r="B1843" t="s">
        <v>123</v>
      </c>
      <c r="C1843" t="s">
        <v>122</v>
      </c>
      <c r="D1843" s="7" t="s">
        <v>420</v>
      </c>
      <c r="E1843" s="10">
        <f>VLOOKUP(A1843,home!$A$2:$E$405,3,FALSE)</f>
        <v>1.2710999999999999</v>
      </c>
      <c r="F1843" s="10">
        <f>VLOOKUP(B1843,home!$B$2:$E$405,3,FALSE)</f>
        <v>1.2008000000000001</v>
      </c>
      <c r="G1843" s="10">
        <f>VLOOKUP(C1843,away!$B$2:$E$405,4,FALSE)</f>
        <v>1.2422</v>
      </c>
      <c r="H1843" s="10">
        <f>VLOOKUP(A1843,away!$A$2:$E$405,3,FALSE)</f>
        <v>0.94469999999999998</v>
      </c>
      <c r="I1843" s="10">
        <f>VLOOKUP(C1843,away!$B$2:$E$405,3,FALSE)</f>
        <v>0.8357</v>
      </c>
      <c r="J1843" s="10">
        <f>VLOOKUP(B1843,home!$B$2:$E$405,4,FALSE)</f>
        <v>1.2257</v>
      </c>
      <c r="K1843" s="12">
        <f t="shared" si="2406"/>
        <v>1.8960156723359998</v>
      </c>
      <c r="L1843" s="12">
        <f t="shared" si="2407"/>
        <v>0.96767273280299992</v>
      </c>
      <c r="M1843" s="13">
        <f t="shared" si="2408"/>
        <v>5.7057918948927332E-2</v>
      </c>
      <c r="N1843" s="13">
        <f t="shared" si="2409"/>
        <v>0.10818270855804345</v>
      </c>
      <c r="O1843" s="13">
        <f t="shared" si="2410"/>
        <v>5.5213392357360586E-2</v>
      </c>
      <c r="P1843" s="13">
        <f t="shared" si="2411"/>
        <v>0.10468545723239238</v>
      </c>
      <c r="Q1843" s="13">
        <f t="shared" si="2412"/>
        <v>0.10255805545090416</v>
      </c>
      <c r="R1843" s="13">
        <f t="shared" si="2413"/>
        <v>2.6714247134885693E-2</v>
      </c>
      <c r="S1843" s="13">
        <f t="shared" si="2414"/>
        <v>4.8017195324651263E-2</v>
      </c>
      <c r="T1843" s="13">
        <f t="shared" si="2415"/>
        <v>9.9242633789138029E-2</v>
      </c>
      <c r="U1843" s="13">
        <f t="shared" si="2416"/>
        <v>5.0650631242400351E-2</v>
      </c>
      <c r="V1843" s="13">
        <f t="shared" si="2417"/>
        <v>9.7886929635629897E-3</v>
      </c>
      <c r="W1843" s="13">
        <f t="shared" si="2418"/>
        <v>6.4817226819739587E-2</v>
      </c>
      <c r="X1843" s="13">
        <f t="shared" si="2419"/>
        <v>6.2721863009369314E-2</v>
      </c>
      <c r="Y1843" s="13">
        <f t="shared" si="2420"/>
        <v>3.0347118292385893E-2</v>
      </c>
      <c r="Z1843" s="13">
        <f t="shared" si="2421"/>
        <v>8.6168828432631843E-3</v>
      </c>
      <c r="AA1843" s="13">
        <f t="shared" si="2422"/>
        <v>1.6337744917510187E-2</v>
      </c>
      <c r="AB1843" s="13">
        <f t="shared" si="2423"/>
        <v>1.5488310207113574E-2</v>
      </c>
      <c r="AC1843" s="13">
        <f t="shared" si="2424"/>
        <v>1.1224710538375654E-3</v>
      </c>
      <c r="AD1843" s="13">
        <f t="shared" si="2425"/>
        <v>3.0723619471895898E-2</v>
      </c>
      <c r="AE1843" s="13">
        <f t="shared" si="2426"/>
        <v>2.9730408815968966E-2</v>
      </c>
      <c r="AF1843" s="13">
        <f t="shared" si="2427"/>
        <v>1.4384652973149543E-2</v>
      </c>
      <c r="AG1843" s="13">
        <f t="shared" si="2428"/>
        <v>4.6398788176501395E-3</v>
      </c>
      <c r="AH1843" s="13">
        <f t="shared" si="2429"/>
        <v>2.0845806422959421E-3</v>
      </c>
      <c r="AI1843" s="13">
        <f t="shared" si="2430"/>
        <v>3.9523975680413508E-3</v>
      </c>
      <c r="AJ1843" s="13">
        <f t="shared" si="2431"/>
        <v>3.7469038661545472E-3</v>
      </c>
      <c r="AK1843" s="13">
        <f t="shared" si="2432"/>
        <v>2.3680628176551231E-3</v>
      </c>
      <c r="AL1843" s="13">
        <f t="shared" si="2433"/>
        <v>8.2376923424978869E-5</v>
      </c>
      <c r="AM1843" s="13">
        <f t="shared" si="2434"/>
        <v>1.1650492805920428E-2</v>
      </c>
      <c r="AN1843" s="13">
        <f t="shared" si="2435"/>
        <v>1.1273864212006711E-2</v>
      </c>
      <c r="AO1843" s="13">
        <f t="shared" si="2436"/>
        <v>5.4547054956412362E-3</v>
      </c>
      <c r="AP1843" s="13">
        <f t="shared" si="2437"/>
        <v>1.7594565912008992E-3</v>
      </c>
      <c r="AQ1843" s="13">
        <f t="shared" si="2438"/>
        <v>4.2564454196390613E-4</v>
      </c>
      <c r="AR1843" s="13">
        <f t="shared" si="2439"/>
        <v>4.0343836937574955E-4</v>
      </c>
      <c r="AS1843" s="13">
        <f t="shared" si="2440"/>
        <v>7.6492547115810121E-4</v>
      </c>
      <c r="AT1843" s="13">
        <f t="shared" si="2441"/>
        <v>7.2515534074237952E-4</v>
      </c>
      <c r="AU1843" s="13">
        <f t="shared" si="2442"/>
        <v>4.5830196364190118E-4</v>
      </c>
      <c r="AV1843" s="13">
        <f t="shared" si="2443"/>
        <v>2.1723692643185212E-4</v>
      </c>
      <c r="AW1843" s="13">
        <f t="shared" si="2444"/>
        <v>4.1983002403520406E-6</v>
      </c>
      <c r="AX1843" s="13">
        <f t="shared" si="2445"/>
        <v>3.6815861584104889E-3</v>
      </c>
      <c r="AY1843" s="13">
        <f t="shared" si="2446"/>
        <v>3.5625705389587758E-3</v>
      </c>
      <c r="AZ1843" s="13">
        <f t="shared" si="2447"/>
        <v>1.7237011846188473E-3</v>
      </c>
      <c r="BA1843" s="13">
        <f t="shared" si="2448"/>
        <v>5.5599287861862951E-4</v>
      </c>
      <c r="BB1843" s="13">
        <f t="shared" si="2449"/>
        <v>1.3450478706797394E-4</v>
      </c>
      <c r="BC1843" s="13">
        <f t="shared" si="2450"/>
        <v>2.6031322975430399E-5</v>
      </c>
      <c r="BD1843" s="13">
        <f t="shared" si="2451"/>
        <v>6.5066051568569581E-5</v>
      </c>
      <c r="BE1843" s="13">
        <f t="shared" si="2452"/>
        <v>1.2336625351103031E-4</v>
      </c>
      <c r="BF1843" s="13">
        <f t="shared" si="2453"/>
        <v>1.1695217504714479E-4</v>
      </c>
      <c r="BG1843" s="13">
        <f t="shared" si="2454"/>
        <v>7.3914385601056576E-5</v>
      </c>
      <c r="BH1843" s="13">
        <f t="shared" si="2455"/>
        <v>3.5035708377672417E-5</v>
      </c>
      <c r="BI1843" s="13">
        <f t="shared" si="2456"/>
        <v>1.3285650435092123E-5</v>
      </c>
      <c r="BJ1843" s="14">
        <f t="shared" si="2457"/>
        <v>0.58759671651562828</v>
      </c>
      <c r="BK1843" s="14">
        <f t="shared" si="2458"/>
        <v>0.22431668298575527</v>
      </c>
      <c r="BL1843" s="14">
        <f t="shared" si="2459"/>
        <v>0.17955294904930796</v>
      </c>
      <c r="BM1843" s="14">
        <f t="shared" si="2460"/>
        <v>0.54211307947272269</v>
      </c>
      <c r="BN1843" s="14">
        <f t="shared" si="2461"/>
        <v>0.45441177968251356</v>
      </c>
    </row>
    <row r="1844" spans="1:66" x14ac:dyDescent="0.25">
      <c r="A1844" t="s">
        <v>343</v>
      </c>
      <c r="B1844" t="s">
        <v>189</v>
      </c>
      <c r="C1844" t="s">
        <v>181</v>
      </c>
      <c r="D1844" s="7" t="s">
        <v>420</v>
      </c>
      <c r="E1844" s="10">
        <f>VLOOKUP(A1844,home!$A$2:$E$405,3,FALSE)</f>
        <v>1.3052999999999999</v>
      </c>
      <c r="F1844" s="10">
        <f>VLOOKUP(B1844,home!$B$2:$E$405,3,FALSE)</f>
        <v>0.6855</v>
      </c>
      <c r="G1844" s="10">
        <f>VLOOKUP(C1844,away!$B$2:$E$405,4,FALSE)</f>
        <v>0.9274</v>
      </c>
      <c r="H1844" s="10">
        <f>VLOOKUP(A1844,away!$A$2:$E$405,3,FALSE)</f>
        <v>1.1211</v>
      </c>
      <c r="I1844" s="10">
        <f>VLOOKUP(C1844,away!$B$2:$E$405,3,FALSE)</f>
        <v>0.9859</v>
      </c>
      <c r="J1844" s="10">
        <f>VLOOKUP(B1844,home!$B$2:$E$405,4,FALSE)</f>
        <v>1.3145</v>
      </c>
      <c r="K1844" s="12">
        <f t="shared" si="2406"/>
        <v>0.82982189331</v>
      </c>
      <c r="L1844" s="12">
        <f t="shared" si="2407"/>
        <v>1.4529069781050001</v>
      </c>
      <c r="M1844" s="13">
        <f t="shared" si="2408"/>
        <v>0.10200546676334463</v>
      </c>
      <c r="N1844" s="13">
        <f t="shared" si="2409"/>
        <v>8.4646369557528925E-2</v>
      </c>
      <c r="O1844" s="13">
        <f t="shared" si="2410"/>
        <v>0.14820445446532107</v>
      </c>
      <c r="P1844" s="13">
        <f t="shared" si="2411"/>
        <v>0.12298330100138843</v>
      </c>
      <c r="Q1844" s="13">
        <f t="shared" si="2412"/>
        <v>3.5120705324023296E-2</v>
      </c>
      <c r="R1844" s="13">
        <f t="shared" si="2413"/>
        <v>0.10766364303945489</v>
      </c>
      <c r="S1844" s="13">
        <f t="shared" si="2414"/>
        <v>3.7068827792063969E-2</v>
      </c>
      <c r="T1844" s="13">
        <f t="shared" si="2415"/>
        <v>5.1027117841242878E-2</v>
      </c>
      <c r="U1844" s="13">
        <f t="shared" si="2416"/>
        <v>8.9341648107652466E-2</v>
      </c>
      <c r="V1844" s="13">
        <f t="shared" si="2417"/>
        <v>4.9657979134443819E-3</v>
      </c>
      <c r="W1844" s="13">
        <f t="shared" si="2418"/>
        <v>9.7146433954545374E-3</v>
      </c>
      <c r="X1844" s="13">
        <f t="shared" si="2419"/>
        <v>1.4114473179057551E-2</v>
      </c>
      <c r="Y1844" s="13">
        <f t="shared" si="2420"/>
        <v>1.0253508287064292E-2</v>
      </c>
      <c r="Z1844" s="13">
        <f t="shared" si="2421"/>
        <v>5.214175275340991E-2</v>
      </c>
      <c r="AA1844" s="13">
        <f t="shared" si="2422"/>
        <v>4.3268367990336523E-2</v>
      </c>
      <c r="AB1844" s="13">
        <f t="shared" si="2423"/>
        <v>1.7952519523087424E-2</v>
      </c>
      <c r="AC1844" s="13">
        <f t="shared" si="2424"/>
        <v>3.741896383590776E-4</v>
      </c>
      <c r="AD1844" s="13">
        <f t="shared" si="2425"/>
        <v>2.0153559438118923E-3</v>
      </c>
      <c r="AE1844" s="13">
        <f t="shared" si="2426"/>
        <v>2.9281247141296871E-3</v>
      </c>
      <c r="AF1844" s="13">
        <f t="shared" si="2427"/>
        <v>2.1271464149603659E-3</v>
      </c>
      <c r="AG1844" s="13">
        <f t="shared" si="2428"/>
        <v>1.030181956582316E-3</v>
      </c>
      <c r="AH1844" s="13">
        <f t="shared" si="2429"/>
        <v>1.8939279106513732E-2</v>
      </c>
      <c r="AI1844" s="13">
        <f t="shared" si="2430"/>
        <v>1.5716228446093751E-2</v>
      </c>
      <c r="AJ1844" s="13">
        <f t="shared" si="2431"/>
        <v>6.520835222414997E-3</v>
      </c>
      <c r="AK1844" s="13">
        <f t="shared" si="2432"/>
        <v>1.8037106100756493E-3</v>
      </c>
      <c r="AL1844" s="13">
        <f t="shared" si="2433"/>
        <v>1.8045729659835036E-5</v>
      </c>
      <c r="AM1844" s="13">
        <f t="shared" si="2434"/>
        <v>3.3447729699750939E-4</v>
      </c>
      <c r="AN1844" s="13">
        <f t="shared" si="2435"/>
        <v>4.8596439882538003E-4</v>
      </c>
      <c r="AO1844" s="13">
        <f t="shared" si="2436"/>
        <v>3.5303053308199803E-4</v>
      </c>
      <c r="AP1844" s="13">
        <f t="shared" si="2437"/>
        <v>1.7097350833298756E-4</v>
      </c>
      <c r="AQ1844" s="13">
        <f t="shared" si="2438"/>
        <v>6.2102150832022812E-5</v>
      </c>
      <c r="AR1844" s="13">
        <f t="shared" si="2439"/>
        <v>5.503402154826407E-3</v>
      </c>
      <c r="AS1844" s="13">
        <f t="shared" si="2440"/>
        <v>4.5668435957643824E-3</v>
      </c>
      <c r="AT1844" s="13">
        <f t="shared" si="2441"/>
        <v>1.8948333995439241E-3</v>
      </c>
      <c r="AU1844" s="13">
        <f t="shared" si="2442"/>
        <v>5.2412474637218763E-4</v>
      </c>
      <c r="AV1844" s="13">
        <f t="shared" si="2443"/>
        <v>1.0873254734129806E-4</v>
      </c>
      <c r="AW1844" s="13">
        <f t="shared" si="2444"/>
        <v>6.043585138034431E-7</v>
      </c>
      <c r="AX1844" s="13">
        <f t="shared" si="2445"/>
        <v>4.6259430643947381E-5</v>
      </c>
      <c r="AY1844" s="13">
        <f t="shared" si="2446"/>
        <v>6.7210649585755427E-5</v>
      </c>
      <c r="AZ1844" s="13">
        <f t="shared" si="2447"/>
        <v>4.8825410893057007E-5</v>
      </c>
      <c r="BA1844" s="13">
        <f t="shared" si="2448"/>
        <v>2.3646260065122124E-5</v>
      </c>
      <c r="BB1844" s="13">
        <f t="shared" si="2449"/>
        <v>8.5889540636753878E-6</v>
      </c>
      <c r="BC1844" s="13">
        <f t="shared" si="2450"/>
        <v>2.495790258747454E-6</v>
      </c>
      <c r="BD1844" s="13">
        <f t="shared" si="2451"/>
        <v>1.3326552323442297E-3</v>
      </c>
      <c r="BE1844" s="13">
        <f t="shared" si="2452"/>
        <v>1.1058664880333666E-3</v>
      </c>
      <c r="BF1844" s="13">
        <f t="shared" si="2453"/>
        <v>4.5883611142396436E-4</v>
      </c>
      <c r="BG1844" s="13">
        <f t="shared" si="2454"/>
        <v>1.2691741690027742E-4</v>
      </c>
      <c r="BH1844" s="13">
        <f t="shared" si="2455"/>
        <v>2.6329712796550698E-5</v>
      </c>
      <c r="BI1844" s="13">
        <f t="shared" si="2456"/>
        <v>4.3697944246284478E-6</v>
      </c>
      <c r="BJ1844" s="14">
        <f t="shared" si="2457"/>
        <v>0.21458120099743588</v>
      </c>
      <c r="BK1844" s="14">
        <f t="shared" si="2458"/>
        <v>0.26748283948784607</v>
      </c>
      <c r="BL1844" s="14">
        <f t="shared" si="2459"/>
        <v>0.4650635977107217</v>
      </c>
      <c r="BM1844" s="14">
        <f t="shared" si="2460"/>
        <v>0.39857884450728043</v>
      </c>
      <c r="BN1844" s="14">
        <f t="shared" si="2461"/>
        <v>0.60062394015106124</v>
      </c>
    </row>
    <row r="1845" spans="1:66" x14ac:dyDescent="0.25">
      <c r="A1845" t="s">
        <v>343</v>
      </c>
      <c r="B1845" t="s">
        <v>194</v>
      </c>
      <c r="C1845" t="s">
        <v>191</v>
      </c>
      <c r="D1845" s="7" t="s">
        <v>420</v>
      </c>
      <c r="E1845" s="10">
        <f>VLOOKUP(A1845,home!$A$2:$E$405,3,FALSE)</f>
        <v>1.3052999999999999</v>
      </c>
      <c r="F1845" s="10">
        <f>VLOOKUP(B1845,home!$B$2:$E$405,3,FALSE)</f>
        <v>1.25</v>
      </c>
      <c r="G1845" s="10">
        <f>VLOOKUP(C1845,away!$B$2:$E$405,4,FALSE)</f>
        <v>1.25</v>
      </c>
      <c r="H1845" s="10">
        <f>VLOOKUP(A1845,away!$A$2:$E$405,3,FALSE)</f>
        <v>1.1211</v>
      </c>
      <c r="I1845" s="10">
        <f>VLOOKUP(C1845,away!$B$2:$E$405,3,FALSE)</f>
        <v>0.75109999999999999</v>
      </c>
      <c r="J1845" s="10">
        <f>VLOOKUP(B1845,home!$B$2:$E$405,4,FALSE)</f>
        <v>0.65720000000000001</v>
      </c>
      <c r="K1845" s="12">
        <f t="shared" si="2406"/>
        <v>2.03953125</v>
      </c>
      <c r="L1845" s="12">
        <f t="shared" si="2407"/>
        <v>0.55340065561200003</v>
      </c>
      <c r="M1845" s="13">
        <f t="shared" si="2408"/>
        <v>7.4800410532676553E-2</v>
      </c>
      <c r="N1845" s="13">
        <f t="shared" si="2409"/>
        <v>0.15255777479422294</v>
      </c>
      <c r="O1845" s="13">
        <f t="shared" si="2410"/>
        <v>4.1394596228829954E-2</v>
      </c>
      <c r="P1845" s="13">
        <f t="shared" si="2411"/>
        <v>8.4425572589830827E-2</v>
      </c>
      <c r="Q1845" s="13">
        <f t="shared" si="2412"/>
        <v>0.15557317456164008</v>
      </c>
      <c r="R1845" s="13">
        <f t="shared" si="2413"/>
        <v>1.1453898345914258E-2</v>
      </c>
      <c r="S1845" s="13">
        <f t="shared" si="2414"/>
        <v>2.382232014624797E-2</v>
      </c>
      <c r="T1845" s="13">
        <f t="shared" si="2415"/>
        <v>8.6094296798051737E-2</v>
      </c>
      <c r="U1845" s="13">
        <f t="shared" si="2416"/>
        <v>2.3360583610815434E-2</v>
      </c>
      <c r="V1845" s="13">
        <f t="shared" si="2417"/>
        <v>2.9875252235215546E-3</v>
      </c>
      <c r="W1845" s="13">
        <f t="shared" si="2418"/>
        <v>0.10576545039338997</v>
      </c>
      <c r="X1845" s="13">
        <f t="shared" si="2419"/>
        <v>5.8530669588800474E-2</v>
      </c>
      <c r="Y1845" s="13">
        <f t="shared" si="2420"/>
        <v>1.6195455461925766E-2</v>
      </c>
      <c r="Z1845" s="13">
        <f t="shared" si="2421"/>
        <v>2.1128649513140509E-3</v>
      </c>
      <c r="AA1845" s="13">
        <f t="shared" si="2422"/>
        <v>4.3092540952347344E-3</v>
      </c>
      <c r="AB1845" s="13">
        <f t="shared" si="2423"/>
        <v>4.3944291957108599E-3</v>
      </c>
      <c r="AC1845" s="13">
        <f t="shared" si="2424"/>
        <v>2.1074711173559157E-4</v>
      </c>
      <c r="AD1845" s="13">
        <f t="shared" si="2425"/>
        <v>5.3927985311910932E-2</v>
      </c>
      <c r="AE1845" s="13">
        <f t="shared" si="2426"/>
        <v>2.9843782427445814E-2</v>
      </c>
      <c r="AF1845" s="13">
        <f t="shared" si="2427"/>
        <v>8.2577843806451983E-3</v>
      </c>
      <c r="AG1845" s="13">
        <f t="shared" si="2428"/>
        <v>1.5232877633838621E-3</v>
      </c>
      <c r="AH1845" s="13">
        <f t="shared" si="2429"/>
        <v>2.9231521231920299E-4</v>
      </c>
      <c r="AI1845" s="13">
        <f t="shared" si="2430"/>
        <v>5.9618601037539939E-4</v>
      </c>
      <c r="AJ1845" s="13">
        <f t="shared" si="2431"/>
        <v>6.0796999948672589E-4</v>
      </c>
      <c r="AK1845" s="13">
        <f t="shared" si="2432"/>
        <v>4.1332460433855372E-4</v>
      </c>
      <c r="AL1845" s="13">
        <f t="shared" si="2433"/>
        <v>9.5146245606006341E-6</v>
      </c>
      <c r="AM1845" s="13">
        <f t="shared" si="2434"/>
        <v>2.1997562258636649E-2</v>
      </c>
      <c r="AN1845" s="13">
        <f t="shared" si="2435"/>
        <v>1.2173465375795308E-2</v>
      </c>
      <c r="AO1845" s="13">
        <f t="shared" si="2436"/>
        <v>3.3684018600175524E-3</v>
      </c>
      <c r="AP1845" s="13">
        <f t="shared" si="2437"/>
        <v>6.2135859923279795E-4</v>
      </c>
      <c r="AQ1845" s="13">
        <f t="shared" si="2438"/>
        <v>8.596506404639607E-5</v>
      </c>
      <c r="AR1845" s="13">
        <f t="shared" si="2439"/>
        <v>3.2353486028561602E-5</v>
      </c>
      <c r="AS1845" s="13">
        <f t="shared" si="2440"/>
        <v>6.598594580168976E-5</v>
      </c>
      <c r="AT1845" s="13">
        <f t="shared" si="2441"/>
        <v>6.729019926167632E-5</v>
      </c>
      <c r="AU1845" s="13">
        <f t="shared" si="2442"/>
        <v>4.5746821404305249E-5</v>
      </c>
      <c r="AV1845" s="13">
        <f t="shared" si="2443"/>
        <v>2.3325517960562368E-5</v>
      </c>
      <c r="AW1845" s="13">
        <f t="shared" si="2444"/>
        <v>2.9830407672958191E-7</v>
      </c>
      <c r="AX1845" s="13">
        <f t="shared" si="2445"/>
        <v>7.4774526083850055E-3</v>
      </c>
      <c r="AY1845" s="13">
        <f t="shared" si="2446"/>
        <v>4.1380271757879214E-3</v>
      </c>
      <c r="AZ1845" s="13">
        <f t="shared" si="2447"/>
        <v>1.1449934760106543E-3</v>
      </c>
      <c r="BA1845" s="13">
        <f t="shared" si="2448"/>
        <v>2.1121338009858626E-4</v>
      </c>
      <c r="BB1845" s="13">
        <f t="shared" si="2449"/>
        <v>2.9221405755146046E-5</v>
      </c>
      <c r="BC1845" s="13">
        <f t="shared" si="2450"/>
        <v>3.2342290205604196E-6</v>
      </c>
      <c r="BD1845" s="13">
        <f t="shared" si="2451"/>
        <v>2.9840733965899432E-6</v>
      </c>
      <c r="BE1845" s="13">
        <f t="shared" si="2452"/>
        <v>6.0861109446388313E-6</v>
      </c>
      <c r="BF1845" s="13">
        <f t="shared" si="2453"/>
        <v>6.2064067312789605E-6</v>
      </c>
      <c r="BG1845" s="13">
        <f t="shared" si="2454"/>
        <v>4.2193868262179298E-6</v>
      </c>
      <c r="BH1845" s="13">
        <f t="shared" si="2455"/>
        <v>2.1513928219774476E-6</v>
      </c>
      <c r="BI1845" s="13">
        <f t="shared" si="2456"/>
        <v>8.7756657828973754E-7</v>
      </c>
      <c r="BJ1845" s="14">
        <f t="shared" si="2457"/>
        <v>0.71952055691420336</v>
      </c>
      <c r="BK1845" s="14">
        <f t="shared" si="2458"/>
        <v>0.19039411740436105</v>
      </c>
      <c r="BL1845" s="14">
        <f t="shared" si="2459"/>
        <v>8.7079784210780942E-2</v>
      </c>
      <c r="BM1845" s="14">
        <f t="shared" si="2460"/>
        <v>0.47476416755583362</v>
      </c>
      <c r="BN1845" s="14">
        <f t="shared" si="2461"/>
        <v>0.52020542705311468</v>
      </c>
    </row>
    <row r="1846" spans="1:66" x14ac:dyDescent="0.25">
      <c r="A1846" t="s">
        <v>343</v>
      </c>
      <c r="B1846" t="s">
        <v>195</v>
      </c>
      <c r="C1846" t="s">
        <v>179</v>
      </c>
      <c r="D1846" s="7" t="s">
        <v>420</v>
      </c>
      <c r="E1846" s="10">
        <f>VLOOKUP(A1846,home!$A$2:$E$405,3,FALSE)</f>
        <v>1.3052999999999999</v>
      </c>
      <c r="F1846" s="10">
        <f>VLOOKUP(B1846,home!$B$2:$E$405,3,FALSE)</f>
        <v>1.8548</v>
      </c>
      <c r="G1846" s="10">
        <f>VLOOKUP(C1846,away!$B$2:$E$405,4,FALSE)</f>
        <v>1.0887</v>
      </c>
      <c r="H1846" s="10">
        <f>VLOOKUP(A1846,away!$A$2:$E$405,3,FALSE)</f>
        <v>1.1211</v>
      </c>
      <c r="I1846" s="10">
        <f>VLOOKUP(C1846,away!$B$2:$E$405,3,FALSE)</f>
        <v>0.89200000000000002</v>
      </c>
      <c r="J1846" s="10">
        <f>VLOOKUP(B1846,home!$B$2:$E$405,4,FALSE)</f>
        <v>0.56340000000000001</v>
      </c>
      <c r="K1846" s="12">
        <f t="shared" si="2406"/>
        <v>2.6358193880279996</v>
      </c>
      <c r="L1846" s="12">
        <f t="shared" si="2407"/>
        <v>0.56341194407999995</v>
      </c>
      <c r="M1846" s="13">
        <f t="shared" si="2408"/>
        <v>4.0793548621038421E-2</v>
      </c>
      <c r="N1846" s="13">
        <f t="shared" si="2409"/>
        <v>0.10752442636179595</v>
      </c>
      <c r="O1846" s="13">
        <f t="shared" si="2410"/>
        <v>2.298357253450126E-2</v>
      </c>
      <c r="P1846" s="13">
        <f t="shared" si="2411"/>
        <v>6.0580546092586243E-2</v>
      </c>
      <c r="Q1846" s="13">
        <f t="shared" si="2412"/>
        <v>0.14170748384550538</v>
      </c>
      <c r="R1846" s="13">
        <f t="shared" si="2413"/>
        <v>6.4746096417835223E-3</v>
      </c>
      <c r="S1846" s="13">
        <f t="shared" si="2414"/>
        <v>2.2491317186997799E-2</v>
      </c>
      <c r="T1846" s="13">
        <f t="shared" si="2415"/>
        <v>7.9839688964081376E-2</v>
      </c>
      <c r="U1846" s="13">
        <f t="shared" si="2416"/>
        <v>1.7065901623726027E-2</v>
      </c>
      <c r="V1846" s="13">
        <f t="shared" si="2417"/>
        <v>3.7111975996975762E-3</v>
      </c>
      <c r="W1846" s="13">
        <f t="shared" si="2418"/>
        <v>0.12450511111621589</v>
      </c>
      <c r="X1846" s="13">
        <f t="shared" si="2419"/>
        <v>7.0147666701883604E-2</v>
      </c>
      <c r="Y1846" s="13">
        <f t="shared" si="2420"/>
        <v>1.9761016634592059E-2</v>
      </c>
      <c r="Z1846" s="13">
        <f t="shared" si="2421"/>
        <v>1.2159574684787887E-3</v>
      </c>
      <c r="AA1846" s="13">
        <f t="shared" si="2422"/>
        <v>3.2050442704338361E-3</v>
      </c>
      <c r="AB1846" s="13">
        <f t="shared" si="2423"/>
        <v>4.2239589137487814E-3</v>
      </c>
      <c r="AC1846" s="13">
        <f t="shared" si="2424"/>
        <v>3.4445761775923461E-4</v>
      </c>
      <c r="AD1846" s="13">
        <f t="shared" si="2425"/>
        <v>8.2043246447175575E-2</v>
      </c>
      <c r="AE1846" s="13">
        <f t="shared" si="2426"/>
        <v>4.6224144979437734E-2</v>
      </c>
      <c r="AF1846" s="13">
        <f t="shared" si="2427"/>
        <v>1.302161769315039E-2</v>
      </c>
      <c r="AG1846" s="13">
        <f t="shared" si="2428"/>
        <v>2.4455116465214618E-3</v>
      </c>
      <c r="AH1846" s="13">
        <f t="shared" si="2429"/>
        <v>1.7127124030855739E-4</v>
      </c>
      <c r="AI1846" s="13">
        <f t="shared" si="2430"/>
        <v>4.514400558168982E-4</v>
      </c>
      <c r="AJ1846" s="13">
        <f t="shared" si="2431"/>
        <v>5.9495722582731151E-4</v>
      </c>
      <c r="AK1846" s="13">
        <f t="shared" si="2432"/>
        <v>5.2273326362766012E-4</v>
      </c>
      <c r="AL1846" s="13">
        <f t="shared" si="2433"/>
        <v>2.046150069802343E-5</v>
      </c>
      <c r="AM1846" s="13">
        <f t="shared" si="2434"/>
        <v>4.3250235928444902E-2</v>
      </c>
      <c r="AN1846" s="13">
        <f t="shared" si="2435"/>
        <v>2.4367699506363805E-2</v>
      </c>
      <c r="AO1846" s="13">
        <f t="shared" si="2436"/>
        <v>6.8645264758188419E-3</v>
      </c>
      <c r="AP1846" s="13">
        <f t="shared" si="2437"/>
        <v>1.289185402309908E-3</v>
      </c>
      <c r="AQ1846" s="13">
        <f t="shared" si="2438"/>
        <v>1.8158561344874553E-4</v>
      </c>
      <c r="AR1846" s="13">
        <f t="shared" si="2439"/>
        <v>1.9299252493447441E-5</v>
      </c>
      <c r="AS1846" s="13">
        <f t="shared" si="2440"/>
        <v>5.086934389667648E-5</v>
      </c>
      <c r="AT1846" s="13">
        <f t="shared" si="2441"/>
        <v>6.704120144956185E-5</v>
      </c>
      <c r="AU1846" s="13">
        <f t="shared" si="2442"/>
        <v>5.8902832859148651E-5</v>
      </c>
      <c r="AV1846" s="13">
        <f t="shared" si="2443"/>
        <v>3.8814307214979189E-5</v>
      </c>
      <c r="AW1846" s="13">
        <f t="shared" si="2444"/>
        <v>8.4406653071228009E-7</v>
      </c>
      <c r="AX1846" s="13">
        <f t="shared" si="2445"/>
        <v>1.8999968399496723E-2</v>
      </c>
      <c r="AY1846" s="13">
        <f t="shared" si="2446"/>
        <v>1.0704809133419015E-2</v>
      </c>
      <c r="AZ1846" s="13">
        <f t="shared" si="2447"/>
        <v>3.0156086624324729E-3</v>
      </c>
      <c r="BA1846" s="13">
        <f t="shared" si="2448"/>
        <v>5.6634331302852256E-4</v>
      </c>
      <c r="BB1846" s="13">
        <f t="shared" si="2449"/>
        <v>7.9771146752526966E-5</v>
      </c>
      <c r="BC1846" s="13">
        <f t="shared" si="2450"/>
        <v>8.9888033746664413E-6</v>
      </c>
      <c r="BD1846" s="13">
        <f t="shared" si="2451"/>
        <v>1.8122382277706671E-6</v>
      </c>
      <c r="BE1846" s="13">
        <f t="shared" si="2452"/>
        <v>4.7767326564834257E-6</v>
      </c>
      <c r="BF1846" s="13">
        <f t="shared" si="2453"/>
        <v>6.2953022736927541E-6</v>
      </c>
      <c r="BG1846" s="13">
        <f t="shared" si="2454"/>
        <v>5.5310932621653703E-6</v>
      </c>
      <c r="BH1846" s="13">
        <f t="shared" si="2455"/>
        <v>3.6447407143516297E-6</v>
      </c>
      <c r="BI1846" s="13">
        <f t="shared" si="2456"/>
        <v>1.9213756478446081E-6</v>
      </c>
      <c r="BJ1846" s="14">
        <f t="shared" si="2457"/>
        <v>0.79654863677524923</v>
      </c>
      <c r="BK1846" s="14">
        <f t="shared" si="2458"/>
        <v>0.13864633775219629</v>
      </c>
      <c r="BL1846" s="14">
        <f t="shared" si="2459"/>
        <v>5.5952397190469981E-2</v>
      </c>
      <c r="BM1846" s="14">
        <f t="shared" si="2460"/>
        <v>0.60159517702229537</v>
      </c>
      <c r="BN1846" s="14">
        <f t="shared" si="2461"/>
        <v>0.38006418709721074</v>
      </c>
    </row>
    <row r="1847" spans="1:66" x14ac:dyDescent="0.25">
      <c r="A1847" t="s">
        <v>344</v>
      </c>
      <c r="B1847" t="s">
        <v>209</v>
      </c>
      <c r="C1847" t="s">
        <v>212</v>
      </c>
      <c r="D1847" s="7" t="s">
        <v>420</v>
      </c>
      <c r="E1847" s="10">
        <f>VLOOKUP(A1847,home!$A$2:$E$405,3,FALSE)</f>
        <v>1.3976999999999999</v>
      </c>
      <c r="F1847" s="10">
        <f>VLOOKUP(B1847,home!$B$2:$E$405,3,FALSE)</f>
        <v>0.93010000000000004</v>
      </c>
      <c r="G1847" s="10">
        <f>VLOOKUP(C1847,away!$B$2:$E$405,4,FALSE)</f>
        <v>1.3951</v>
      </c>
      <c r="H1847" s="10">
        <f>VLOOKUP(A1847,away!$A$2:$E$405,3,FALSE)</f>
        <v>1.0585</v>
      </c>
      <c r="I1847" s="10">
        <f>VLOOKUP(C1847,away!$B$2:$E$405,3,FALSE)</f>
        <v>0.99199999999999999</v>
      </c>
      <c r="J1847" s="10">
        <f>VLOOKUP(B1847,home!$B$2:$E$405,4,FALSE)</f>
        <v>0.89749999999999996</v>
      </c>
      <c r="K1847" s="12">
        <f t="shared" si="2406"/>
        <v>1.8136310742270001</v>
      </c>
      <c r="L1847" s="12">
        <f t="shared" si="2407"/>
        <v>0.94240372000000006</v>
      </c>
      <c r="M1847" s="13">
        <f t="shared" si="2408"/>
        <v>6.3543231466929653E-2</v>
      </c>
      <c r="N1847" s="13">
        <f t="shared" si="2409"/>
        <v>0.11524397914522251</v>
      </c>
      <c r="O1847" s="13">
        <f t="shared" si="2410"/>
        <v>5.9883377715255558E-2</v>
      </c>
      <c r="P1847" s="13">
        <f t="shared" si="2411"/>
        <v>0.10860635465406011</v>
      </c>
      <c r="Q1847" s="13">
        <f t="shared" si="2412"/>
        <v>0.10450503084767199</v>
      </c>
      <c r="R1847" s="13">
        <f t="shared" si="2413"/>
        <v>2.8217158962510969E-2</v>
      </c>
      <c r="S1847" s="13">
        <f t="shared" si="2414"/>
        <v>4.6406753319518546E-2</v>
      </c>
      <c r="T1847" s="13">
        <f t="shared" si="2415"/>
        <v>9.8485929829560823E-2</v>
      </c>
      <c r="U1847" s="13">
        <f t="shared" si="2416"/>
        <v>5.1175516320812783E-2</v>
      </c>
      <c r="V1847" s="13">
        <f t="shared" si="2417"/>
        <v>8.81301716958925E-3</v>
      </c>
      <c r="W1847" s="13">
        <f t="shared" si="2418"/>
        <v>6.3177857119463041E-2</v>
      </c>
      <c r="X1847" s="13">
        <f t="shared" si="2419"/>
        <v>5.9539047571010459E-2</v>
      </c>
      <c r="Y1847" s="13">
        <f t="shared" si="2420"/>
        <v>2.8054909958088611E-2</v>
      </c>
      <c r="Z1847" s="13">
        <f t="shared" si="2421"/>
        <v>8.8639851913672272E-3</v>
      </c>
      <c r="AA1847" s="13">
        <f t="shared" si="2422"/>
        <v>1.6075998984551559E-2</v>
      </c>
      <c r="AB1847" s="13">
        <f t="shared" si="2423"/>
        <v>1.4577965653812209E-2</v>
      </c>
      <c r="AC1847" s="13">
        <f t="shared" si="2424"/>
        <v>9.4143550598979663E-4</v>
      </c>
      <c r="AD1847" s="13">
        <f t="shared" si="2425"/>
        <v>2.864533121873291E-2</v>
      </c>
      <c r="AE1847" s="13">
        <f t="shared" si="2426"/>
        <v>2.6995466701166027E-2</v>
      </c>
      <c r="AF1847" s="13">
        <f t="shared" si="2427"/>
        <v>1.2720314121157497E-2</v>
      </c>
      <c r="AG1847" s="13">
        <f t="shared" si="2428"/>
        <v>3.9958904491157856E-3</v>
      </c>
      <c r="AH1847" s="13">
        <f t="shared" si="2429"/>
        <v>2.0883631545923465E-3</v>
      </c>
      <c r="AI1847" s="13">
        <f t="shared" si="2430"/>
        <v>3.7875203114394029E-3</v>
      </c>
      <c r="AJ1847" s="13">
        <f t="shared" si="2431"/>
        <v>3.4345822655462142E-3</v>
      </c>
      <c r="AK1847" s="13">
        <f t="shared" si="2432"/>
        <v>2.0763550412611952E-3</v>
      </c>
      <c r="AL1847" s="13">
        <f t="shared" si="2433"/>
        <v>6.4363033536099076E-5</v>
      </c>
      <c r="AM1847" s="13">
        <f t="shared" si="2434"/>
        <v>1.039041256596376E-2</v>
      </c>
      <c r="AN1847" s="13">
        <f t="shared" si="2435"/>
        <v>9.791963454498993E-3</v>
      </c>
      <c r="AO1847" s="13">
        <f t="shared" si="2436"/>
        <v>4.6139913928119509E-3</v>
      </c>
      <c r="AP1847" s="13">
        <f t="shared" si="2437"/>
        <v>1.4494142175446546E-3</v>
      </c>
      <c r="AQ1847" s="13">
        <f t="shared" si="2438"/>
        <v>3.4148333760874295E-4</v>
      </c>
      <c r="AR1847" s="13">
        <f t="shared" si="2439"/>
        <v>3.9361624111975264E-4</v>
      </c>
      <c r="AS1847" s="13">
        <f t="shared" si="2440"/>
        <v>7.1387464621521077E-4</v>
      </c>
      <c r="AT1847" s="13">
        <f t="shared" si="2441"/>
        <v>6.4735262073935631E-4</v>
      </c>
      <c r="AU1847" s="13">
        <f t="shared" si="2442"/>
        <v>3.9135294298506094E-4</v>
      </c>
      <c r="AV1847" s="13">
        <f t="shared" si="2443"/>
        <v>1.7744246459697343E-4</v>
      </c>
      <c r="AW1847" s="13">
        <f t="shared" si="2444"/>
        <v>3.0557649429545025E-6</v>
      </c>
      <c r="AX1847" s="13">
        <f t="shared" si="2445"/>
        <v>3.1407291839450928E-3</v>
      </c>
      <c r="AY1847" s="13">
        <f t="shared" si="2446"/>
        <v>2.9598348664624193E-3</v>
      </c>
      <c r="AZ1847" s="13">
        <f t="shared" si="2447"/>
        <v>1.3946796943699437E-3</v>
      </c>
      <c r="BA1847" s="13">
        <f t="shared" si="2448"/>
        <v>4.3811711072756603E-4</v>
      </c>
      <c r="BB1847" s="13">
        <f t="shared" si="2449"/>
        <v>1.0322079873632753E-4</v>
      </c>
      <c r="BC1847" s="13">
        <f t="shared" si="2450"/>
        <v>1.9455132942097281E-5</v>
      </c>
      <c r="BD1847" s="13">
        <f t="shared" si="2451"/>
        <v>6.182423498061195E-5</v>
      </c>
      <c r="BE1847" s="13">
        <f t="shared" si="2452"/>
        <v>1.1212635370114971E-4</v>
      </c>
      <c r="BF1847" s="13">
        <f t="shared" si="2453"/>
        <v>1.0167791965608639E-4</v>
      </c>
      <c r="BG1847" s="13">
        <f t="shared" si="2454"/>
        <v>6.1468744883678191E-5</v>
      </c>
      <c r="BH1847" s="13">
        <f t="shared" si="2455"/>
        <v>2.7870406453692662E-5</v>
      </c>
      <c r="BI1847" s="13">
        <f t="shared" si="2456"/>
        <v>1.0109327039150749E-5</v>
      </c>
      <c r="BJ1847" s="14">
        <f t="shared" si="2457"/>
        <v>0.57600705871680125</v>
      </c>
      <c r="BK1847" s="14">
        <f t="shared" si="2458"/>
        <v>0.23133499001608587</v>
      </c>
      <c r="BL1847" s="14">
        <f t="shared" si="2459"/>
        <v>0.18401555431215297</v>
      </c>
      <c r="BM1847" s="14">
        <f t="shared" si="2460"/>
        <v>0.51726567634323706</v>
      </c>
      <c r="BN1847" s="14">
        <f t="shared" si="2461"/>
        <v>0.4799991327916508</v>
      </c>
    </row>
    <row r="1848" spans="1:66" x14ac:dyDescent="0.25">
      <c r="A1848" t="s">
        <v>344</v>
      </c>
      <c r="B1848" t="s">
        <v>205</v>
      </c>
      <c r="C1848" t="s">
        <v>203</v>
      </c>
      <c r="D1848" s="7" t="s">
        <v>420</v>
      </c>
      <c r="E1848" s="10">
        <f>VLOOKUP(A1848,home!$A$2:$E$405,3,FALSE)</f>
        <v>1.3976999999999999</v>
      </c>
      <c r="F1848" s="10">
        <f>VLOOKUP(B1848,home!$B$2:$E$405,3,FALSE)</f>
        <v>0.96799999999999997</v>
      </c>
      <c r="G1848" s="10">
        <f>VLOOKUP(C1848,away!$B$2:$E$405,4,FALSE)</f>
        <v>0.89429999999999998</v>
      </c>
      <c r="H1848" s="10">
        <f>VLOOKUP(A1848,away!$A$2:$E$405,3,FALSE)</f>
        <v>1.0585</v>
      </c>
      <c r="I1848" s="10">
        <f>VLOOKUP(C1848,away!$B$2:$E$405,3,FALSE)</f>
        <v>1.1809000000000001</v>
      </c>
      <c r="J1848" s="10">
        <f>VLOOKUP(B1848,home!$B$2:$E$405,4,FALSE)</f>
        <v>1.2782</v>
      </c>
      <c r="K1848" s="12">
        <f t="shared" si="2406"/>
        <v>1.2099642904799999</v>
      </c>
      <c r="L1848" s="12">
        <f t="shared" si="2407"/>
        <v>1.5977278232300001</v>
      </c>
      <c r="M1848" s="13">
        <f t="shared" si="2408"/>
        <v>6.0344099128425817E-2</v>
      </c>
      <c r="N1848" s="13">
        <f t="shared" si="2409"/>
        <v>7.3014205086580519E-2</v>
      </c>
      <c r="O1848" s="13">
        <f t="shared" si="2410"/>
        <v>9.6413446145235129E-2</v>
      </c>
      <c r="P1848" s="13">
        <f t="shared" si="2411"/>
        <v>0.11665682695785108</v>
      </c>
      <c r="Q1848" s="13">
        <f t="shared" si="2412"/>
        <v>4.4172290426272798E-2</v>
      </c>
      <c r="R1848" s="13">
        <f t="shared" si="2413"/>
        <v>7.702122271986471E-2</v>
      </c>
      <c r="S1848" s="13">
        <f t="shared" si="2414"/>
        <v>5.6380058168203816E-2</v>
      </c>
      <c r="T1848" s="13">
        <f t="shared" si="2415"/>
        <v>7.0575297429852218E-2</v>
      </c>
      <c r="U1848" s="13">
        <f t="shared" si="2416"/>
        <v>9.3192929100143124E-2</v>
      </c>
      <c r="V1848" s="13">
        <f t="shared" si="2417"/>
        <v>1.21103964773095E-2</v>
      </c>
      <c r="W1848" s="13">
        <f t="shared" si="2418"/>
        <v>1.7815631348167219E-2</v>
      </c>
      <c r="X1848" s="13">
        <f t="shared" si="2419"/>
        <v>2.8464529893375366E-2</v>
      </c>
      <c r="Y1848" s="13">
        <f t="shared" si="2420"/>
        <v>2.2739285692903951E-2</v>
      </c>
      <c r="Z1848" s="13">
        <f t="shared" si="2421"/>
        <v>4.1019650172907478E-2</v>
      </c>
      <c r="AA1848" s="13">
        <f t="shared" si="2422"/>
        <v>4.9632311917199787E-2</v>
      </c>
      <c r="AB1848" s="13">
        <f t="shared" si="2423"/>
        <v>3.0026662536888345E-2</v>
      </c>
      <c r="AC1848" s="13">
        <f t="shared" si="2424"/>
        <v>1.4632338193062092E-3</v>
      </c>
      <c r="AD1848" s="13">
        <f t="shared" si="2425"/>
        <v>5.389069435909599E-3</v>
      </c>
      <c r="AE1848" s="13">
        <f t="shared" si="2426"/>
        <v>8.6102661790711677E-3</v>
      </c>
      <c r="AF1848" s="13">
        <f t="shared" si="2427"/>
        <v>6.8784309198591355E-3</v>
      </c>
      <c r="AG1848" s="13">
        <f t="shared" si="2428"/>
        <v>3.6632868202748203E-3</v>
      </c>
      <c r="AH1848" s="13">
        <f t="shared" si="2429"/>
        <v>1.638455909510389E-2</v>
      </c>
      <c r="AI1848" s="13">
        <f t="shared" si="2430"/>
        <v>1.9824731420335005E-2</v>
      </c>
      <c r="AJ1848" s="13">
        <f t="shared" si="2431"/>
        <v>1.1993608543481101E-2</v>
      </c>
      <c r="AK1848" s="13">
        <f t="shared" si="2432"/>
        <v>4.8372793505359925E-3</v>
      </c>
      <c r="AL1848" s="13">
        <f t="shared" si="2433"/>
        <v>1.1314857089466204E-4</v>
      </c>
      <c r="AM1848" s="13">
        <f t="shared" si="2434"/>
        <v>1.3041163152735619E-3</v>
      </c>
      <c r="AN1848" s="13">
        <f t="shared" si="2435"/>
        <v>2.0836229216407566E-3</v>
      </c>
      <c r="AO1848" s="13">
        <f t="shared" si="2436"/>
        <v>1.6645311575126099E-3</v>
      </c>
      <c r="AP1848" s="13">
        <f t="shared" si="2437"/>
        <v>8.8648924766371133E-4</v>
      </c>
      <c r="AQ1848" s="13">
        <f t="shared" si="2438"/>
        <v>3.5409213399663548E-4</v>
      </c>
      <c r="AR1848" s="13">
        <f t="shared" si="2439"/>
        <v>5.2356131875207299E-3</v>
      </c>
      <c r="AS1848" s="13">
        <f t="shared" si="2440"/>
        <v>6.3349049956662497E-3</v>
      </c>
      <c r="AT1848" s="13">
        <f t="shared" si="2441"/>
        <v>3.8325044141697606E-3</v>
      </c>
      <c r="AU1848" s="13">
        <f t="shared" si="2442"/>
        <v>1.5457311614174606E-3</v>
      </c>
      <c r="AV1848" s="13">
        <f t="shared" si="2443"/>
        <v>4.6756987699932601E-4</v>
      </c>
      <c r="AW1848" s="13">
        <f t="shared" si="2444"/>
        <v>6.0760581795040602E-6</v>
      </c>
      <c r="AX1848" s="13">
        <f t="shared" si="2445"/>
        <v>2.6298902868556102E-4</v>
      </c>
      <c r="AY1848" s="13">
        <f t="shared" si="2446"/>
        <v>4.2018488833515347E-4</v>
      </c>
      <c r="AZ1848" s="13">
        <f t="shared" si="2447"/>
        <v>3.3567054349693278E-4</v>
      </c>
      <c r="BA1848" s="13">
        <f t="shared" si="2448"/>
        <v>1.7877005559459511E-4</v>
      </c>
      <c r="BB1848" s="13">
        <f t="shared" si="2449"/>
        <v>7.1406472945964632E-5</v>
      </c>
      <c r="BC1848" s="13">
        <f t="shared" si="2450"/>
        <v>2.2817621716897604E-5</v>
      </c>
      <c r="BD1848" s="13">
        <f t="shared" si="2451"/>
        <v>1.3941808102286286E-3</v>
      </c>
      <c r="BE1848" s="13">
        <f t="shared" si="2452"/>
        <v>1.6869089948491137E-3</v>
      </c>
      <c r="BF1848" s="13">
        <f t="shared" si="2453"/>
        <v>1.0205498225284689E-3</v>
      </c>
      <c r="BG1848" s="13">
        <f t="shared" si="2454"/>
        <v>4.116096139717162E-4</v>
      </c>
      <c r="BH1848" s="13">
        <f t="shared" si="2455"/>
        <v>1.2450823363100859E-4</v>
      </c>
      <c r="BI1848" s="13">
        <f t="shared" si="2456"/>
        <v>3.0130103312852262E-5</v>
      </c>
      <c r="BJ1848" s="14">
        <f t="shared" si="2457"/>
        <v>0.28890698361912914</v>
      </c>
      <c r="BK1848" s="14">
        <f t="shared" si="2458"/>
        <v>0.24748794801032625</v>
      </c>
      <c r="BL1848" s="14">
        <f t="shared" si="2459"/>
        <v>0.42141096204308254</v>
      </c>
      <c r="BM1848" s="14">
        <f t="shared" si="2460"/>
        <v>0.53078934455105953</v>
      </c>
      <c r="BN1848" s="14">
        <f t="shared" si="2461"/>
        <v>0.46762209046423003</v>
      </c>
    </row>
    <row r="1849" spans="1:66" x14ac:dyDescent="0.25">
      <c r="A1849" t="s">
        <v>344</v>
      </c>
      <c r="B1849" t="s">
        <v>200</v>
      </c>
      <c r="C1849" t="s">
        <v>207</v>
      </c>
      <c r="D1849" s="7" t="s">
        <v>420</v>
      </c>
      <c r="E1849" s="10">
        <f>VLOOKUP(A1849,home!$A$2:$E$405,3,FALSE)</f>
        <v>1.3976999999999999</v>
      </c>
      <c r="F1849" s="10">
        <f>VLOOKUP(B1849,home!$B$2:$E$405,3,FALSE)</f>
        <v>1.2264999999999999</v>
      </c>
      <c r="G1849" s="10">
        <f>VLOOKUP(C1849,away!$B$2:$E$405,4,FALSE)</f>
        <v>1.0731999999999999</v>
      </c>
      <c r="H1849" s="10">
        <f>VLOOKUP(A1849,away!$A$2:$E$405,3,FALSE)</f>
        <v>1.0585</v>
      </c>
      <c r="I1849" s="10">
        <f>VLOOKUP(C1849,away!$B$2:$E$405,3,FALSE)</f>
        <v>0.73480000000000001</v>
      </c>
      <c r="J1849" s="10">
        <f>VLOOKUP(B1849,home!$B$2:$E$405,4,FALSE)</f>
        <v>0.8548</v>
      </c>
      <c r="K1849" s="12">
        <f t="shared" si="2406"/>
        <v>1.8397642764599997</v>
      </c>
      <c r="L1849" s="12">
        <f t="shared" si="2407"/>
        <v>0.66485130183999996</v>
      </c>
      <c r="M1849" s="13">
        <f t="shared" si="2408"/>
        <v>8.1707001893304626E-2</v>
      </c>
      <c r="N1849" s="13">
        <f t="shared" si="2409"/>
        <v>0.15032162321995138</v>
      </c>
      <c r="O1849" s="13">
        <f t="shared" si="2410"/>
        <v>5.4323006578206927E-2</v>
      </c>
      <c r="P1849" s="13">
        <f t="shared" si="2411"/>
        <v>9.9941526892486657E-2</v>
      </c>
      <c r="Q1849" s="13">
        <f t="shared" si="2412"/>
        <v>0.13827817618977331</v>
      </c>
      <c r="R1849" s="13">
        <f t="shared" si="2413"/>
        <v>1.8058360821691877E-2</v>
      </c>
      <c r="S1849" s="13">
        <f t="shared" si="2414"/>
        <v>3.0561361224111055E-2</v>
      </c>
      <c r="T1849" s="13">
        <f t="shared" si="2415"/>
        <v>9.1934425455831664E-2</v>
      </c>
      <c r="U1849" s="13">
        <f t="shared" si="2416"/>
        <v>3.3223127131173556E-2</v>
      </c>
      <c r="V1849" s="13">
        <f t="shared" si="2417"/>
        <v>4.1535255837939784E-3</v>
      </c>
      <c r="W1849" s="13">
        <f t="shared" si="2418"/>
        <v>8.4799749589328871E-2</v>
      </c>
      <c r="X1849" s="13">
        <f t="shared" si="2419"/>
        <v>5.6379223910171306E-2</v>
      </c>
      <c r="Y1849" s="13">
        <f t="shared" si="2420"/>
        <v>1.8741900206703119E-2</v>
      </c>
      <c r="Z1849" s="13">
        <f t="shared" si="2421"/>
        <v>4.0020415671327657E-3</v>
      </c>
      <c r="AA1849" s="13">
        <f t="shared" si="2422"/>
        <v>7.3628131081188543E-3</v>
      </c>
      <c r="AB1849" s="13">
        <f t="shared" si="2423"/>
        <v>6.7729202652842442E-3</v>
      </c>
      <c r="AC1849" s="13">
        <f t="shared" si="2424"/>
        <v>3.1752915846600257E-4</v>
      </c>
      <c r="AD1849" s="13">
        <f t="shared" si="2425"/>
        <v>3.9002887486800232E-2</v>
      </c>
      <c r="AE1849" s="13">
        <f t="shared" si="2426"/>
        <v>2.5931120521118182E-2</v>
      </c>
      <c r="AF1849" s="13">
        <f t="shared" si="2427"/>
        <v>8.6201696183176788E-3</v>
      </c>
      <c r="AG1849" s="13">
        <f t="shared" si="2428"/>
        <v>1.9103769976067085E-3</v>
      </c>
      <c r="AH1849" s="13">
        <f t="shared" si="2429"/>
        <v>6.6519063648150299E-4</v>
      </c>
      <c r="AI1849" s="13">
        <f t="shared" si="2430"/>
        <v>1.223793970034359E-3</v>
      </c>
      <c r="AJ1849" s="13">
        <f t="shared" si="2431"/>
        <v>1.1257462139081867E-3</v>
      </c>
      <c r="AK1849" s="13">
        <f t="shared" si="2432"/>
        <v>6.9036922290279293E-4</v>
      </c>
      <c r="AL1849" s="13">
        <f t="shared" si="2433"/>
        <v>1.5535681493450606E-5</v>
      </c>
      <c r="AM1849" s="13">
        <f t="shared" si="2434"/>
        <v>1.4351223815400759E-2</v>
      </c>
      <c r="AN1849" s="13">
        <f t="shared" si="2435"/>
        <v>9.5414298366664069E-3</v>
      </c>
      <c r="AO1849" s="13">
        <f t="shared" si="2436"/>
        <v>3.1718160241613388E-3</v>
      </c>
      <c r="AP1849" s="13">
        <f t="shared" si="2437"/>
        <v>7.0292867095354632E-4</v>
      </c>
      <c r="AQ1849" s="13">
        <f t="shared" si="2438"/>
        <v>1.1683576049603155E-4</v>
      </c>
      <c r="AR1849" s="13">
        <f t="shared" si="2439"/>
        <v>8.845057212730111E-5</v>
      </c>
      <c r="AS1849" s="13">
        <f t="shared" si="2440"/>
        <v>1.6272820283225713E-4</v>
      </c>
      <c r="AT1849" s="13">
        <f t="shared" si="2441"/>
        <v>1.4969076717166182E-4</v>
      </c>
      <c r="AU1849" s="13">
        <f t="shared" si="2442"/>
        <v>9.1798575319438226E-5</v>
      </c>
      <c r="AV1849" s="13">
        <f t="shared" si="2443"/>
        <v>4.2221934875656301E-5</v>
      </c>
      <c r="AW1849" s="13">
        <f t="shared" si="2444"/>
        <v>5.2785484644752272E-7</v>
      </c>
      <c r="AX1849" s="13">
        <f t="shared" si="2445"/>
        <v>4.4004781498427122E-3</v>
      </c>
      <c r="AY1849" s="13">
        <f t="shared" si="2446"/>
        <v>2.9256636266414018E-3</v>
      </c>
      <c r="AZ1849" s="13">
        <f t="shared" si="2447"/>
        <v>9.7256563545923568E-4</v>
      </c>
      <c r="BA1849" s="13">
        <f t="shared" si="2448"/>
        <v>2.155371762866399E-4</v>
      </c>
      <c r="BB1849" s="13">
        <f t="shared" si="2449"/>
        <v>3.5825043062272522E-5</v>
      </c>
      <c r="BC1849" s="13">
        <f t="shared" si="2450"/>
        <v>4.7636653036851902E-6</v>
      </c>
      <c r="BD1849" s="13">
        <f t="shared" si="2451"/>
        <v>9.8010796712214886E-6</v>
      </c>
      <c r="BE1849" s="13">
        <f t="shared" si="2452"/>
        <v>1.8031676249851612E-5</v>
      </c>
      <c r="BF1849" s="13">
        <f t="shared" si="2453"/>
        <v>1.658701690458461E-5</v>
      </c>
      <c r="BG1849" s="13">
        <f t="shared" si="2454"/>
        <v>1.0172067051364295E-5</v>
      </c>
      <c r="BH1849" s="13">
        <f t="shared" si="2455"/>
        <v>4.6785513947139633E-6</v>
      </c>
      <c r="BI1849" s="13">
        <f t="shared" si="2456"/>
        <v>1.7214863443153711E-6</v>
      </c>
      <c r="BJ1849" s="14">
        <f t="shared" si="2457"/>
        <v>0.65235872059987643</v>
      </c>
      <c r="BK1849" s="14">
        <f t="shared" si="2458"/>
        <v>0.21962214406029718</v>
      </c>
      <c r="BL1849" s="14">
        <f t="shared" si="2459"/>
        <v>0.1240412098777447</v>
      </c>
      <c r="BM1849" s="14">
        <f t="shared" si="2460"/>
        <v>0.45446928473784132</v>
      </c>
      <c r="BN1849" s="14">
        <f t="shared" si="2461"/>
        <v>0.54262969559541474</v>
      </c>
    </row>
    <row r="1850" spans="1:66" x14ac:dyDescent="0.25">
      <c r="A1850" t="s">
        <v>345</v>
      </c>
      <c r="B1850" t="s">
        <v>216</v>
      </c>
      <c r="C1850" t="s">
        <v>223</v>
      </c>
      <c r="D1850" s="7" t="s">
        <v>420</v>
      </c>
      <c r="E1850" s="10">
        <f>VLOOKUP(A1850,home!$A$2:$E$405,3,FALSE)</f>
        <v>1.8042</v>
      </c>
      <c r="F1850" s="10">
        <f>VLOOKUP(B1850,home!$B$2:$E$405,3,FALSE)</f>
        <v>0.73899999999999999</v>
      </c>
      <c r="G1850" s="10">
        <f>VLOOKUP(C1850,away!$B$2:$E$405,4,FALSE)</f>
        <v>0.84989999999999999</v>
      </c>
      <c r="H1850" s="10">
        <f>VLOOKUP(A1850,away!$A$2:$E$405,3,FALSE)</f>
        <v>1.2458</v>
      </c>
      <c r="I1850" s="10">
        <f>VLOOKUP(C1850,away!$B$2:$E$405,3,FALSE)</f>
        <v>1.2307999999999999</v>
      </c>
      <c r="J1850" s="10">
        <f>VLOOKUP(B1850,home!$B$2:$E$405,4,FALSE)</f>
        <v>1.2843</v>
      </c>
      <c r="K1850" s="12">
        <f t="shared" si="2406"/>
        <v>1.13317489962</v>
      </c>
      <c r="L1850" s="12">
        <f t="shared" si="2407"/>
        <v>1.969256540952</v>
      </c>
      <c r="M1850" s="13">
        <f t="shared" si="2408"/>
        <v>4.4939800990524394E-2</v>
      </c>
      <c r="N1850" s="13">
        <f t="shared" si="2409"/>
        <v>5.0924654476380248E-2</v>
      </c>
      <c r="O1850" s="13">
        <f t="shared" si="2410"/>
        <v>8.8497997049671318E-2</v>
      </c>
      <c r="P1850" s="13">
        <f t="shared" si="2411"/>
        <v>0.10028370892333234</v>
      </c>
      <c r="Q1850" s="13">
        <f t="shared" si="2412"/>
        <v>2.8853270112227693E-2</v>
      </c>
      <c r="R1850" s="13">
        <f t="shared" si="2413"/>
        <v>8.7137629775608044E-2</v>
      </c>
      <c r="S1850" s="13">
        <f t="shared" si="2414"/>
        <v>5.5946077050609021E-2</v>
      </c>
      <c r="T1850" s="13">
        <f t="shared" si="2415"/>
        <v>5.6819490896359223E-2</v>
      </c>
      <c r="U1850" s="13">
        <f t="shared" si="2416"/>
        <v>9.8742174874099364E-2</v>
      </c>
      <c r="V1850" s="13">
        <f t="shared" si="2417"/>
        <v>1.3871594104617553E-2</v>
      </c>
      <c r="W1850" s="13">
        <f t="shared" si="2418"/>
        <v>1.0898600487710785E-2</v>
      </c>
      <c r="X1850" s="13">
        <f t="shared" si="2419"/>
        <v>2.1462140297647116E-2</v>
      </c>
      <c r="Y1850" s="13">
        <f t="shared" si="2420"/>
        <v>2.1132230081985549E-2</v>
      </c>
      <c r="Z1850" s="13">
        <f t="shared" si="2421"/>
        <v>5.7198782466223293E-2</v>
      </c>
      <c r="AA1850" s="13">
        <f t="shared" si="2422"/>
        <v>6.481622457954879E-2</v>
      </c>
      <c r="AB1850" s="13">
        <f t="shared" si="2423"/>
        <v>3.6724059390838795E-2</v>
      </c>
      <c r="AC1850" s="13">
        <f t="shared" si="2424"/>
        <v>1.9346643660362916E-3</v>
      </c>
      <c r="AD1850" s="13">
        <f t="shared" si="2425"/>
        <v>3.0875051284150381E-3</v>
      </c>
      <c r="AE1850" s="13">
        <f t="shared" si="2426"/>
        <v>6.0800896693541575E-3</v>
      </c>
      <c r="AF1850" s="13">
        <f t="shared" si="2427"/>
        <v>5.9866281754751803E-3</v>
      </c>
      <c r="AG1850" s="13">
        <f t="shared" si="2428"/>
        <v>3.9297355642673448E-3</v>
      </c>
      <c r="AH1850" s="13">
        <f t="shared" si="2429"/>
        <v>2.8159769126525191E-2</v>
      </c>
      <c r="AI1850" s="13">
        <f t="shared" si="2430"/>
        <v>3.1909943553272556E-2</v>
      </c>
      <c r="AJ1850" s="13">
        <f t="shared" si="2431"/>
        <v>1.8079773541429749E-2</v>
      </c>
      <c r="AK1850" s="13">
        <f t="shared" si="2432"/>
        <v>6.8291818559873272E-3</v>
      </c>
      <c r="AL1850" s="13">
        <f t="shared" si="2433"/>
        <v>1.7268907638361386E-4</v>
      </c>
      <c r="AM1850" s="13">
        <f t="shared" si="2434"/>
        <v>6.9973666279358896E-4</v>
      </c>
      <c r="AN1850" s="13">
        <f t="shared" si="2435"/>
        <v>1.3779610001501989E-3</v>
      </c>
      <c r="AO1850" s="13">
        <f t="shared" si="2436"/>
        <v>1.3567793563612697E-3</v>
      </c>
      <c r="AP1850" s="13">
        <f t="shared" si="2437"/>
        <v>8.9061554071435825E-4</v>
      </c>
      <c r="AQ1850" s="13">
        <f t="shared" si="2438"/>
        <v>4.3846261975631298E-4</v>
      </c>
      <c r="AR1850" s="13">
        <f t="shared" si="2439"/>
        <v>1.1090761908821588E-2</v>
      </c>
      <c r="AS1850" s="13">
        <f t="shared" si="2440"/>
        <v>1.2567773012738223E-2</v>
      </c>
      <c r="AT1850" s="13">
        <f t="shared" si="2441"/>
        <v>7.1207424610782912E-3</v>
      </c>
      <c r="AU1850" s="13">
        <f t="shared" si="2442"/>
        <v>2.6896822078507541E-3</v>
      </c>
      <c r="AV1850" s="13">
        <f t="shared" si="2443"/>
        <v>7.6197009147274469E-4</v>
      </c>
      <c r="AW1850" s="13">
        <f t="shared" si="2444"/>
        <v>1.0704382238131883E-5</v>
      </c>
      <c r="AX1850" s="13">
        <f t="shared" si="2445"/>
        <v>1.321540037702599E-4</v>
      </c>
      <c r="AY1850" s="13">
        <f t="shared" si="2446"/>
        <v>2.6024513633757956E-4</v>
      </c>
      <c r="AZ1850" s="13">
        <f t="shared" si="2447"/>
        <v>2.562447184918618E-4</v>
      </c>
      <c r="BA1850" s="13">
        <f t="shared" si="2448"/>
        <v>1.682038626581676E-4</v>
      </c>
      <c r="BB1850" s="13">
        <f t="shared" si="2449"/>
        <v>8.2809139188247068E-5</v>
      </c>
      <c r="BC1850" s="13">
        <f t="shared" si="2450"/>
        <v>3.2614487799412045E-5</v>
      </c>
      <c r="BD1850" s="13">
        <f t="shared" si="2451"/>
        <v>3.6400925721813632E-3</v>
      </c>
      <c r="BE1850" s="13">
        <f t="shared" si="2452"/>
        <v>4.1248615350891228E-3</v>
      </c>
      <c r="BF1850" s="13">
        <f t="shared" si="2453"/>
        <v>2.3370947779855085E-3</v>
      </c>
      <c r="BG1850" s="13">
        <f t="shared" si="2454"/>
        <v>8.8277904681538467E-4</v>
      </c>
      <c r="BH1850" s="13">
        <f t="shared" si="2455"/>
        <v>2.5008576444041574E-4</v>
      </c>
      <c r="BI1850" s="13">
        <f t="shared" si="2456"/>
        <v>5.6678182203231793E-5</v>
      </c>
      <c r="BJ1850" s="14">
        <f t="shared" si="2457"/>
        <v>0.21487017141784359</v>
      </c>
      <c r="BK1850" s="14">
        <f t="shared" si="2458"/>
        <v>0.21740877964784081</v>
      </c>
      <c r="BL1850" s="14">
        <f t="shared" si="2459"/>
        <v>0.50641927530765762</v>
      </c>
      <c r="BM1850" s="14">
        <f t="shared" si="2460"/>
        <v>0.59501040675772188</v>
      </c>
      <c r="BN1850" s="14">
        <f t="shared" si="2461"/>
        <v>0.40063706132774402</v>
      </c>
    </row>
    <row r="1851" spans="1:66" x14ac:dyDescent="0.25">
      <c r="A1851" t="s">
        <v>345</v>
      </c>
      <c r="B1851" t="s">
        <v>225</v>
      </c>
      <c r="C1851" t="s">
        <v>226</v>
      </c>
      <c r="D1851" s="7" t="s">
        <v>420</v>
      </c>
      <c r="E1851" s="10">
        <f>VLOOKUP(A1851,home!$A$2:$E$405,3,FALSE)</f>
        <v>1.8042</v>
      </c>
      <c r="F1851" s="10">
        <f>VLOOKUP(B1851,home!$B$2:$E$405,3,FALSE)</f>
        <v>0.77600000000000002</v>
      </c>
      <c r="G1851" s="10">
        <f>VLOOKUP(C1851,away!$B$2:$E$405,4,FALSE)</f>
        <v>1.2932999999999999</v>
      </c>
      <c r="H1851" s="10">
        <f>VLOOKUP(A1851,away!$A$2:$E$405,3,FALSE)</f>
        <v>1.2458</v>
      </c>
      <c r="I1851" s="10">
        <f>VLOOKUP(C1851,away!$B$2:$E$405,3,FALSE)</f>
        <v>0.96319999999999995</v>
      </c>
      <c r="J1851" s="10">
        <f>VLOOKUP(B1851,home!$B$2:$E$405,4,FALSE)</f>
        <v>0.74919999999999998</v>
      </c>
      <c r="K1851" s="12">
        <f t="shared" si="2406"/>
        <v>1.8106965633599998</v>
      </c>
      <c r="L1851" s="12">
        <f t="shared" si="2407"/>
        <v>0.89900595635199987</v>
      </c>
      <c r="M1851" s="13">
        <f t="shared" si="2408"/>
        <v>6.6556603047804447E-2</v>
      </c>
      <c r="N1851" s="13">
        <f t="shared" si="2409"/>
        <v>0.12051381240757522</v>
      </c>
      <c r="O1851" s="13">
        <f t="shared" si="2410"/>
        <v>5.983478257453187E-2</v>
      </c>
      <c r="P1851" s="13">
        <f t="shared" si="2411"/>
        <v>0.10834263517709766</v>
      </c>
      <c r="Q1851" s="13">
        <f t="shared" si="2412"/>
        <v>0.1091069729819041</v>
      </c>
      <c r="R1851" s="13">
        <f t="shared" si="2413"/>
        <v>2.6895912965765496E-2</v>
      </c>
      <c r="S1851" s="13">
        <f t="shared" si="2414"/>
        <v>4.4090766579112893E-2</v>
      </c>
      <c r="T1851" s="13">
        <f t="shared" si="2415"/>
        <v>9.8087818590268494E-2</v>
      </c>
      <c r="U1851" s="13">
        <f t="shared" si="2416"/>
        <v>4.8700337175541251E-2</v>
      </c>
      <c r="V1851" s="13">
        <f t="shared" si="2417"/>
        <v>7.9746822327194742E-3</v>
      </c>
      <c r="W1851" s="13">
        <f t="shared" si="2418"/>
        <v>6.5853207005648715E-2</v>
      </c>
      <c r="X1851" s="13">
        <f t="shared" si="2419"/>
        <v>5.9202425342959435E-2</v>
      </c>
      <c r="Y1851" s="13">
        <f t="shared" si="2420"/>
        <v>2.6611666506902557E-2</v>
      </c>
      <c r="Z1851" s="13">
        <f t="shared" si="2421"/>
        <v>8.0598619859160569E-3</v>
      </c>
      <c r="AA1851" s="13">
        <f t="shared" si="2422"/>
        <v>1.4593964399054108E-2</v>
      </c>
      <c r="AB1851" s="13">
        <f t="shared" si="2423"/>
        <v>1.321262059158273E-2</v>
      </c>
      <c r="AC1851" s="13">
        <f t="shared" si="2424"/>
        <v>8.1133768873788473E-4</v>
      </c>
      <c r="AD1851" s="13">
        <f t="shared" si="2425"/>
        <v>2.9810043902840696E-2</v>
      </c>
      <c r="AE1851" s="13">
        <f t="shared" si="2426"/>
        <v>2.6799407027768403E-2</v>
      </c>
      <c r="AF1851" s="13">
        <f t="shared" si="2427"/>
        <v>1.2046413272332718E-2</v>
      </c>
      <c r="AG1851" s="13">
        <f t="shared" si="2428"/>
        <v>3.6099324281683005E-3</v>
      </c>
      <c r="AH1851" s="13">
        <f t="shared" si="2429"/>
        <v>1.8114659831783976E-3</v>
      </c>
      <c r="AI1851" s="13">
        <f t="shared" si="2430"/>
        <v>3.2800152303846682E-3</v>
      </c>
      <c r="AJ1851" s="13">
        <f t="shared" si="2431"/>
        <v>2.9695561527129885E-3</v>
      </c>
      <c r="AK1851" s="13">
        <f t="shared" si="2432"/>
        <v>1.7923217068073175E-3</v>
      </c>
      <c r="AL1851" s="13">
        <f t="shared" si="2433"/>
        <v>5.282869569122818E-5</v>
      </c>
      <c r="AM1851" s="13">
        <f t="shared" si="2434"/>
        <v>1.0795388809696872E-2</v>
      </c>
      <c r="AN1851" s="13">
        <f t="shared" si="2435"/>
        <v>9.7051188410532136E-3</v>
      </c>
      <c r="AO1851" s="13">
        <f t="shared" si="2436"/>
        <v>4.3624798226054281E-3</v>
      </c>
      <c r="AP1851" s="13">
        <f t="shared" si="2437"/>
        <v>1.3072984483292322E-3</v>
      </c>
      <c r="AQ1851" s="13">
        <f t="shared" si="2438"/>
        <v>2.9381727294442659E-4</v>
      </c>
      <c r="AR1851" s="13">
        <f t="shared" si="2439"/>
        <v>3.2570374172128237E-4</v>
      </c>
      <c r="AS1851" s="13">
        <f t="shared" si="2440"/>
        <v>5.8975064580821896E-4</v>
      </c>
      <c r="AT1851" s="13">
        <f t="shared" si="2441"/>
        <v>5.3392973380214138E-4</v>
      </c>
      <c r="AU1851" s="13">
        <f t="shared" si="2442"/>
        <v>3.2226157802375235E-4</v>
      </c>
      <c r="AV1851" s="13">
        <f t="shared" si="2443"/>
        <v>1.4587948295764471E-4</v>
      </c>
      <c r="AW1851" s="13">
        <f t="shared" si="2444"/>
        <v>2.3887771385798463E-6</v>
      </c>
      <c r="AX1851" s="13">
        <f t="shared" si="2445"/>
        <v>3.2578622363088538E-3</v>
      </c>
      <c r="AY1851" s="13">
        <f t="shared" si="2446"/>
        <v>2.9288375554159061E-3</v>
      </c>
      <c r="AZ1851" s="13">
        <f t="shared" si="2447"/>
        <v>1.3165212037531649E-3</v>
      </c>
      <c r="BA1851" s="13">
        <f t="shared" si="2448"/>
        <v>3.9452013461260013E-4</v>
      </c>
      <c r="BB1851" s="13">
        <f t="shared" si="2449"/>
        <v>8.8668987729380042E-5</v>
      </c>
      <c r="BC1851" s="13">
        <f t="shared" si="2450"/>
        <v>1.5942789622483015E-5</v>
      </c>
      <c r="BD1851" s="13">
        <f t="shared" si="2451"/>
        <v>4.8801600635594351E-5</v>
      </c>
      <c r="BE1851" s="13">
        <f t="shared" si="2452"/>
        <v>8.8364890557337872E-5</v>
      </c>
      <c r="BF1851" s="13">
        <f t="shared" si="2453"/>
        <v>8.00010018269271E-5</v>
      </c>
      <c r="BG1851" s="13">
        <f t="shared" si="2454"/>
        <v>4.8285846357791335E-5</v>
      </c>
      <c r="BH1851" s="13">
        <f t="shared" si="2455"/>
        <v>2.1857754014745434E-5</v>
      </c>
      <c r="BI1851" s="13">
        <f t="shared" si="2456"/>
        <v>7.9155520154535584E-6</v>
      </c>
      <c r="BJ1851" s="14">
        <f t="shared" si="2457"/>
        <v>0.5861081555684402</v>
      </c>
      <c r="BK1851" s="14">
        <f t="shared" si="2458"/>
        <v>0.2307576909765795</v>
      </c>
      <c r="BL1851" s="14">
        <f t="shared" si="2459"/>
        <v>0.17530372860727972</v>
      </c>
      <c r="BM1851" s="14">
        <f t="shared" si="2460"/>
        <v>0.50605226920525925</v>
      </c>
      <c r="BN1851" s="14">
        <f t="shared" si="2461"/>
        <v>0.49125071915467877</v>
      </c>
    </row>
    <row r="1852" spans="1:66" x14ac:dyDescent="0.25">
      <c r="A1852" t="s">
        <v>346</v>
      </c>
      <c r="B1852" t="s">
        <v>237</v>
      </c>
      <c r="C1852" t="s">
        <v>242</v>
      </c>
      <c r="D1852" s="7" t="s">
        <v>420</v>
      </c>
      <c r="E1852" s="10">
        <f>VLOOKUP(A1852,home!$A$2:$E$405,3,FALSE)</f>
        <v>1.5866</v>
      </c>
      <c r="F1852" s="10">
        <f>VLOOKUP(B1852,home!$B$2:$E$405,3,FALSE)</f>
        <v>0.97409999999999997</v>
      </c>
      <c r="G1852" s="10">
        <f>VLOOKUP(C1852,away!$B$2:$E$405,4,FALSE)</f>
        <v>0.84040000000000004</v>
      </c>
      <c r="H1852" s="10">
        <f>VLOOKUP(A1852,away!$A$2:$E$405,3,FALSE)</f>
        <v>1.1788000000000001</v>
      </c>
      <c r="I1852" s="10">
        <f>VLOOKUP(C1852,away!$B$2:$E$405,3,FALSE)</f>
        <v>0.75409999999999999</v>
      </c>
      <c r="J1852" s="10">
        <f>VLOOKUP(B1852,home!$B$2:$E$405,4,FALSE)</f>
        <v>1.3882000000000001</v>
      </c>
      <c r="K1852" s="12">
        <f t="shared" si="2406"/>
        <v>1.2988441332240002</v>
      </c>
      <c r="L1852" s="12">
        <f t="shared" si="2407"/>
        <v>1.2340169016560001</v>
      </c>
      <c r="M1852" s="13">
        <f t="shared" si="2408"/>
        <v>7.9431438764927614E-2</v>
      </c>
      <c r="N1852" s="13">
        <f t="shared" si="2409"/>
        <v>0.10316905823336764</v>
      </c>
      <c r="O1852" s="13">
        <f t="shared" si="2410"/>
        <v>9.8019737958774264E-2</v>
      </c>
      <c r="P1852" s="13">
        <f t="shared" si="2411"/>
        <v>0.12731236158790779</v>
      </c>
      <c r="Q1852" s="13">
        <f t="shared" si="2412"/>
        <v>6.7000263008327413E-2</v>
      </c>
      <c r="R1852" s="13">
        <f t="shared" si="2413"/>
        <v>6.0479006668509826E-2</v>
      </c>
      <c r="S1852" s="13">
        <f t="shared" si="2414"/>
        <v>5.1013923658924411E-2</v>
      </c>
      <c r="T1852" s="13">
        <f t="shared" si="2415"/>
        <v>8.2679456967673315E-2</v>
      </c>
      <c r="U1852" s="13">
        <f t="shared" si="2416"/>
        <v>7.8552802994609164E-2</v>
      </c>
      <c r="V1852" s="13">
        <f t="shared" si="2417"/>
        <v>9.0849881159126671E-3</v>
      </c>
      <c r="W1852" s="13">
        <f t="shared" si="2418"/>
        <v>2.9007632844277018E-2</v>
      </c>
      <c r="X1852" s="13">
        <f t="shared" si="2419"/>
        <v>3.579590920686955E-2</v>
      </c>
      <c r="Y1852" s="13">
        <f t="shared" si="2420"/>
        <v>2.208637848571033E-2</v>
      </c>
      <c r="Z1852" s="13">
        <f t="shared" si="2421"/>
        <v>2.4877372141435691E-2</v>
      </c>
      <c r="AA1852" s="13">
        <f t="shared" si="2422"/>
        <v>3.2311828855933929E-2</v>
      </c>
      <c r="AB1852" s="13">
        <f t="shared" si="2423"/>
        <v>2.0984014671633876E-2</v>
      </c>
      <c r="AC1852" s="13">
        <f t="shared" si="2424"/>
        <v>9.100861935299765E-4</v>
      </c>
      <c r="AD1852" s="13">
        <f t="shared" si="2425"/>
        <v>9.4190984346262559E-3</v>
      </c>
      <c r="AE1852" s="13">
        <f t="shared" si="2426"/>
        <v>1.1623326666690375E-2</v>
      </c>
      <c r="AF1852" s="13">
        <f t="shared" si="2427"/>
        <v>7.1716907800824098E-3</v>
      </c>
      <c r="AG1852" s="13">
        <f t="shared" si="2428"/>
        <v>2.949995878690733E-3</v>
      </c>
      <c r="AH1852" s="13">
        <f t="shared" si="2429"/>
        <v>7.6747744228294369E-3</v>
      </c>
      <c r="AI1852" s="13">
        <f t="shared" si="2430"/>
        <v>9.9683357329096254E-3</v>
      </c>
      <c r="AJ1852" s="13">
        <f t="shared" si="2431"/>
        <v>6.4736571923484174E-3</v>
      </c>
      <c r="AK1852" s="13">
        <f t="shared" si="2432"/>
        <v>2.8027572215950313E-3</v>
      </c>
      <c r="AL1852" s="13">
        <f t="shared" si="2433"/>
        <v>5.8347286338220267E-5</v>
      </c>
      <c r="AM1852" s="13">
        <f t="shared" si="2434"/>
        <v>2.4467881484147363E-3</v>
      </c>
      <c r="AN1852" s="13">
        <f t="shared" si="2435"/>
        <v>3.0193779299153745E-3</v>
      </c>
      <c r="AO1852" s="13">
        <f t="shared" si="2436"/>
        <v>1.8629816990013389E-3</v>
      </c>
      <c r="AP1852" s="13">
        <f t="shared" si="2437"/>
        <v>7.6631696801448786E-4</v>
      </c>
      <c r="AQ1852" s="13">
        <f t="shared" si="2438"/>
        <v>2.3641202263891448E-4</v>
      </c>
      <c r="AR1852" s="13">
        <f t="shared" si="2439"/>
        <v>1.8941602708337393E-3</v>
      </c>
      <c r="AS1852" s="13">
        <f t="shared" si="2440"/>
        <v>2.4602189551583852E-3</v>
      </c>
      <c r="AT1852" s="13">
        <f t="shared" si="2441"/>
        <v>1.5977204781769748E-3</v>
      </c>
      <c r="AU1852" s="13">
        <f t="shared" si="2442"/>
        <v>6.9172995653733586E-4</v>
      </c>
      <c r="AV1852" s="13">
        <f t="shared" si="2443"/>
        <v>2.2461234895595285E-4</v>
      </c>
      <c r="AW1852" s="13">
        <f t="shared" si="2444"/>
        <v>2.5977437381732917E-6</v>
      </c>
      <c r="AX1852" s="13">
        <f t="shared" si="2445"/>
        <v>5.296660719684152E-4</v>
      </c>
      <c r="AY1852" s="13">
        <f t="shared" si="2446"/>
        <v>6.5361688504276779E-4</v>
      </c>
      <c r="AZ1852" s="13">
        <f t="shared" si="2447"/>
        <v>4.0328714167526115E-4</v>
      </c>
      <c r="BA1852" s="13">
        <f t="shared" si="2448"/>
        <v>1.6588771634927006E-4</v>
      </c>
      <c r="BB1852" s="13">
        <f t="shared" si="2449"/>
        <v>5.1177061438028881E-5</v>
      </c>
      <c r="BC1852" s="13">
        <f t="shared" si="2450"/>
        <v>1.2630671758323029E-5</v>
      </c>
      <c r="BD1852" s="13">
        <f t="shared" si="2451"/>
        <v>3.8957096477569071E-4</v>
      </c>
      <c r="BE1852" s="13">
        <f t="shared" si="2452"/>
        <v>5.0599196207331946E-4</v>
      </c>
      <c r="BF1852" s="13">
        <f t="shared" si="2453"/>
        <v>3.2860234569871601E-4</v>
      </c>
      <c r="BG1852" s="13">
        <f t="shared" si="2454"/>
        <v>1.4226774295814066E-4</v>
      </c>
      <c r="BH1852" s="13">
        <f t="shared" si="2455"/>
        <v>4.6195905822050269E-5</v>
      </c>
      <c r="BI1852" s="13">
        <f t="shared" si="2456"/>
        <v>1.2000256251187691E-5</v>
      </c>
      <c r="BJ1852" s="14">
        <f t="shared" si="2457"/>
        <v>0.38105095282253193</v>
      </c>
      <c r="BK1852" s="14">
        <f t="shared" si="2458"/>
        <v>0.26846476249258355</v>
      </c>
      <c r="BL1852" s="14">
        <f t="shared" si="2459"/>
        <v>0.32555998690638493</v>
      </c>
      <c r="BM1852" s="14">
        <f t="shared" si="2460"/>
        <v>0.46389018899981693</v>
      </c>
      <c r="BN1852" s="14">
        <f t="shared" si="2461"/>
        <v>0.53541186622181447</v>
      </c>
    </row>
    <row r="1853" spans="1:66" x14ac:dyDescent="0.25">
      <c r="A1853" t="s">
        <v>346</v>
      </c>
      <c r="B1853" t="s">
        <v>321</v>
      </c>
      <c r="C1853" t="s">
        <v>232</v>
      </c>
      <c r="D1853" s="7" t="s">
        <v>420</v>
      </c>
      <c r="E1853" s="10">
        <f>VLOOKUP(A1853,home!$A$2:$E$405,3,FALSE)</f>
        <v>1.5866</v>
      </c>
      <c r="F1853" s="10">
        <f>VLOOKUP(B1853,home!$B$2:$E$405,3,FALSE)</f>
        <v>1.0084</v>
      </c>
      <c r="G1853" s="10">
        <f>VLOOKUP(C1853,away!$B$2:$E$405,4,FALSE)</f>
        <v>0.94540000000000002</v>
      </c>
      <c r="H1853" s="10">
        <f>VLOOKUP(A1853,away!$A$2:$E$405,3,FALSE)</f>
        <v>1.1788000000000001</v>
      </c>
      <c r="I1853" s="10">
        <f>VLOOKUP(C1853,away!$B$2:$E$405,3,FALSE)</f>
        <v>1.1876</v>
      </c>
      <c r="J1853" s="10">
        <f>VLOOKUP(B1853,home!$B$2:$E$405,4,FALSE)</f>
        <v>0.76349999999999996</v>
      </c>
      <c r="K1853" s="12">
        <f t="shared" si="2406"/>
        <v>1.5125714017759999</v>
      </c>
      <c r="L1853" s="12">
        <f t="shared" si="2407"/>
        <v>1.06885638888</v>
      </c>
      <c r="M1853" s="13">
        <f t="shared" si="2408"/>
        <v>7.566589180710602E-2</v>
      </c>
      <c r="N1853" s="13">
        <f t="shared" si="2409"/>
        <v>0.11445006403730551</v>
      </c>
      <c r="O1853" s="13">
        <f t="shared" si="2410"/>
        <v>8.087597187832811E-2</v>
      </c>
      <c r="P1853" s="13">
        <f t="shared" si="2411"/>
        <v>0.1223306821539991</v>
      </c>
      <c r="Q1853" s="13">
        <f t="shared" si="2412"/>
        <v>8.6556946897130074E-2</v>
      </c>
      <c r="R1853" s="13">
        <f t="shared" si="2413"/>
        <v>4.3222399624515101E-2</v>
      </c>
      <c r="S1853" s="13">
        <f t="shared" si="2414"/>
        <v>4.9443664241783786E-2</v>
      </c>
      <c r="T1853" s="13">
        <f t="shared" si="2415"/>
        <v>9.2516945692944372E-2</v>
      </c>
      <c r="U1853" s="13">
        <f t="shared" si="2416"/>
        <v>6.5376965588175268E-2</v>
      </c>
      <c r="V1853" s="13">
        <f t="shared" si="2417"/>
        <v>8.8818489200597258E-3</v>
      </c>
      <c r="W1853" s="13">
        <f t="shared" si="2418"/>
        <v>4.3641187500547615E-2</v>
      </c>
      <c r="X1853" s="13">
        <f t="shared" si="2419"/>
        <v>4.6646162078270312E-2</v>
      </c>
      <c r="Y1853" s="13">
        <f t="shared" si="2420"/>
        <v>2.4929024177045594E-2</v>
      </c>
      <c r="Z1853" s="13">
        <f t="shared" si="2421"/>
        <v>1.5399512660462496E-2</v>
      </c>
      <c r="AA1853" s="13">
        <f t="shared" si="2422"/>
        <v>2.3292862451503017E-2</v>
      </c>
      <c r="AB1853" s="13">
        <f t="shared" si="2423"/>
        <v>1.7616058804822737E-2</v>
      </c>
      <c r="AC1853" s="13">
        <f t="shared" si="2424"/>
        <v>8.9746731587919725E-4</v>
      </c>
      <c r="AD1853" s="13">
        <f t="shared" si="2425"/>
        <v>1.6502603038218145E-2</v>
      </c>
      <c r="AE1853" s="13">
        <f t="shared" si="2426"/>
        <v>1.7638912690549964E-2</v>
      </c>
      <c r="AF1853" s="13">
        <f t="shared" si="2427"/>
        <v>9.426732261095418E-3</v>
      </c>
      <c r="AG1853" s="13">
        <f t="shared" si="2428"/>
        <v>3.3586076678443493E-3</v>
      </c>
      <c r="AH1853" s="13">
        <f t="shared" si="2429"/>
        <v>4.1149668731934458E-3</v>
      </c>
      <c r="AI1853" s="13">
        <f t="shared" si="2430"/>
        <v>6.2241812116480139E-3</v>
      </c>
      <c r="AJ1853" s="13">
        <f t="shared" si="2431"/>
        <v>4.707259250105139E-3</v>
      </c>
      <c r="AK1853" s="13">
        <f t="shared" si="2432"/>
        <v>2.3733552408181911E-3</v>
      </c>
      <c r="AL1853" s="13">
        <f t="shared" si="2433"/>
        <v>5.8038192025702206E-5</v>
      </c>
      <c r="AM1853" s="13">
        <f t="shared" si="2434"/>
        <v>4.9922730820940921E-3</v>
      </c>
      <c r="AN1853" s="13">
        <f t="shared" si="2435"/>
        <v>5.3360229788299183E-3</v>
      </c>
      <c r="AO1853" s="13">
        <f t="shared" si="2436"/>
        <v>2.8517211260664231E-3</v>
      </c>
      <c r="AP1853" s="13">
        <f t="shared" si="2437"/>
        <v>1.0160267816333884E-3</v>
      </c>
      <c r="AQ1853" s="13">
        <f t="shared" si="2438"/>
        <v>2.7149667920550789E-4</v>
      </c>
      <c r="AR1853" s="13">
        <f t="shared" si="2439"/>
        <v>8.7966172648847442E-4</v>
      </c>
      <c r="AS1853" s="13">
        <f t="shared" si="2440"/>
        <v>1.3305511707233681E-3</v>
      </c>
      <c r="AT1853" s="13">
        <f t="shared" si="2441"/>
        <v>1.0062768247178714E-3</v>
      </c>
      <c r="AU1853" s="13">
        <f t="shared" si="2442"/>
        <v>5.0735518244607097E-4</v>
      </c>
      <c r="AV1853" s="13">
        <f t="shared" si="2443"/>
        <v>1.9185273487769305E-4</v>
      </c>
      <c r="AW1853" s="13">
        <f t="shared" si="2444"/>
        <v>2.6064333068283979E-6</v>
      </c>
      <c r="AX1853" s="13">
        <f t="shared" si="2445"/>
        <v>1.2585282489719427E-3</v>
      </c>
      <c r="AY1853" s="13">
        <f t="shared" si="2446"/>
        <v>1.3451859594996202E-3</v>
      </c>
      <c r="AZ1853" s="13">
        <f t="shared" si="2447"/>
        <v>7.1890530352142093E-4</v>
      </c>
      <c r="BA1853" s="13">
        <f t="shared" si="2448"/>
        <v>2.5613550888952882E-4</v>
      </c>
      <c r="BB1853" s="13">
        <f t="shared" si="2449"/>
        <v>6.8443018773900723E-5</v>
      </c>
      <c r="BC1853" s="13">
        <f t="shared" si="2450"/>
        <v>1.4631151578143516E-5</v>
      </c>
      <c r="BD1853" s="13">
        <f t="shared" si="2451"/>
        <v>1.5670534273506945E-4</v>
      </c>
      <c r="BE1853" s="13">
        <f t="shared" si="2452"/>
        <v>2.3702801992657251E-4</v>
      </c>
      <c r="BF1853" s="13">
        <f t="shared" si="2453"/>
        <v>1.7926090218026272E-4</v>
      </c>
      <c r="BG1853" s="13">
        <f t="shared" si="2454"/>
        <v>9.0381638031476814E-5</v>
      </c>
      <c r="BH1853" s="13">
        <f t="shared" si="2455"/>
        <v>3.4177170233020492E-5</v>
      </c>
      <c r="BI1853" s="13">
        <f t="shared" si="2456"/>
        <v>1.0339082057619341E-5</v>
      </c>
      <c r="BJ1853" s="14">
        <f t="shared" si="2457"/>
        <v>0.47379655588001524</v>
      </c>
      <c r="BK1853" s="14">
        <f t="shared" si="2458"/>
        <v>0.25862277859035315</v>
      </c>
      <c r="BL1853" s="14">
        <f t="shared" si="2459"/>
        <v>0.25242761071752656</v>
      </c>
      <c r="BM1853" s="14">
        <f t="shared" si="2460"/>
        <v>0.47580192192378068</v>
      </c>
      <c r="BN1853" s="14">
        <f t="shared" si="2461"/>
        <v>0.52310195639838397</v>
      </c>
    </row>
    <row r="1854" spans="1:66" x14ac:dyDescent="0.25">
      <c r="A1854" t="s">
        <v>346</v>
      </c>
      <c r="B1854" t="s">
        <v>235</v>
      </c>
      <c r="C1854" t="s">
        <v>245</v>
      </c>
      <c r="D1854" s="7" t="s">
        <v>420</v>
      </c>
      <c r="E1854" s="10">
        <f>VLOOKUP(A1854,home!$A$2:$E$405,3,FALSE)</f>
        <v>1.5866</v>
      </c>
      <c r="F1854" s="10">
        <f>VLOOKUP(B1854,home!$B$2:$E$405,3,FALSE)</f>
        <v>1.1975</v>
      </c>
      <c r="G1854" s="10">
        <f>VLOOKUP(C1854,away!$B$2:$E$405,4,FALSE)</f>
        <v>1.4496</v>
      </c>
      <c r="H1854" s="10">
        <f>VLOOKUP(A1854,away!$A$2:$E$405,3,FALSE)</f>
        <v>1.1788000000000001</v>
      </c>
      <c r="I1854" s="10">
        <f>VLOOKUP(C1854,away!$B$2:$E$405,3,FALSE)</f>
        <v>0.59379999999999999</v>
      </c>
      <c r="J1854" s="10">
        <f>VLOOKUP(B1854,home!$B$2:$E$405,4,FALSE)</f>
        <v>0.67869999999999997</v>
      </c>
      <c r="K1854" s="12">
        <f t="shared" si="2406"/>
        <v>2.7541725935999999</v>
      </c>
      <c r="L1854" s="12">
        <f t="shared" si="2407"/>
        <v>0.47507061632799996</v>
      </c>
      <c r="M1854" s="13">
        <f t="shared" si="2408"/>
        <v>3.9587446841520234E-2</v>
      </c>
      <c r="N1854" s="13">
        <f t="shared" si="2409"/>
        <v>0.1090306611415119</v>
      </c>
      <c r="O1854" s="13">
        <f t="shared" si="2410"/>
        <v>1.8806832769852951E-2</v>
      </c>
      <c r="P1854" s="13">
        <f t="shared" si="2411"/>
        <v>5.1797263387147373E-2</v>
      </c>
      <c r="Q1854" s="13">
        <f t="shared" si="2412"/>
        <v>0.15014462938902032</v>
      </c>
      <c r="R1854" s="13">
        <f t="shared" si="2413"/>
        <v>4.4672868175758326E-3</v>
      </c>
      <c r="S1854" s="13">
        <f t="shared" si="2414"/>
        <v>1.6943227641947667E-2</v>
      </c>
      <c r="T1854" s="13">
        <f t="shared" si="2415"/>
        <v>7.1329301622181013E-2</v>
      </c>
      <c r="U1854" s="13">
        <f t="shared" si="2416"/>
        <v>1.2303678920717922E-2</v>
      </c>
      <c r="V1854" s="13">
        <f t="shared" si="2417"/>
        <v>2.4632186177370044E-3</v>
      </c>
      <c r="W1854" s="13">
        <f t="shared" si="2418"/>
        <v>0.13784140777982296</v>
      </c>
      <c r="X1854" s="13">
        <f t="shared" si="2419"/>
        <v>6.5484402549479653E-2</v>
      </c>
      <c r="Y1854" s="13">
        <f t="shared" si="2420"/>
        <v>1.5554857739526071E-2</v>
      </c>
      <c r="Z1854" s="13">
        <f t="shared" si="2421"/>
        <v>7.0742556724656702E-4</v>
      </c>
      <c r="AA1854" s="13">
        <f t="shared" si="2422"/>
        <v>1.9483721093224286E-3</v>
      </c>
      <c r="AB1854" s="13">
        <f t="shared" si="2423"/>
        <v>2.6830765328152285E-3</v>
      </c>
      <c r="AC1854" s="13">
        <f t="shared" si="2424"/>
        <v>2.0143377778601693E-4</v>
      </c>
      <c r="AD1854" s="13">
        <f t="shared" si="2425"/>
        <v>9.4909756892607555E-2</v>
      </c>
      <c r="AE1854" s="13">
        <f t="shared" si="2426"/>
        <v>4.5088836702511716E-2</v>
      </c>
      <c r="AF1854" s="13">
        <f t="shared" si="2427"/>
        <v>1.0710190720887389E-2</v>
      </c>
      <c r="AG1854" s="13">
        <f t="shared" si="2428"/>
        <v>1.6960323022541333E-3</v>
      </c>
      <c r="AH1854" s="13">
        <f t="shared" si="2429"/>
        <v>8.4019275059502881E-5</v>
      </c>
      <c r="AI1854" s="13">
        <f t="shared" si="2430"/>
        <v>2.3140358470302285E-4</v>
      </c>
      <c r="AJ1854" s="13">
        <f t="shared" si="2431"/>
        <v>3.1866270552493095E-4</v>
      </c>
      <c r="AK1854" s="13">
        <f t="shared" si="2432"/>
        <v>2.9255069671973066E-4</v>
      </c>
      <c r="AL1854" s="13">
        <f t="shared" si="2433"/>
        <v>1.0542451484501715E-5</v>
      </c>
      <c r="AM1854" s="13">
        <f t="shared" si="2434"/>
        <v>5.2279570259771688E-2</v>
      </c>
      <c r="AN1854" s="13">
        <f t="shared" si="2435"/>
        <v>2.4836487664672714E-2</v>
      </c>
      <c r="AO1854" s="13">
        <f t="shared" si="2436"/>
        <v>5.8995427511394152E-3</v>
      </c>
      <c r="AP1854" s="13">
        <f t="shared" si="2437"/>
        <v>9.3423313694572898E-4</v>
      </c>
      <c r="AQ1854" s="13">
        <f t="shared" si="2438"/>
        <v>1.1095667804071206E-4</v>
      </c>
      <c r="AR1854" s="13">
        <f t="shared" si="2439"/>
        <v>7.9830177571899628E-6</v>
      </c>
      <c r="AS1854" s="13">
        <f t="shared" si="2440"/>
        <v>2.1986608721074736E-5</v>
      </c>
      <c r="AT1854" s="13">
        <f t="shared" si="2441"/>
        <v>3.0277457582895398E-5</v>
      </c>
      <c r="AU1854" s="13">
        <f t="shared" si="2442"/>
        <v>2.7796447959565664E-5</v>
      </c>
      <c r="AV1854" s="13">
        <f t="shared" si="2443"/>
        <v>1.9139053792416103E-5</v>
      </c>
      <c r="AW1854" s="13">
        <f t="shared" si="2444"/>
        <v>3.8316729436075407E-7</v>
      </c>
      <c r="AX1854" s="13">
        <f t="shared" si="2445"/>
        <v>2.3997826602441465E-2</v>
      </c>
      <c r="AY1854" s="13">
        <f t="shared" si="2446"/>
        <v>1.1400662274554338E-2</v>
      </c>
      <c r="AZ1854" s="13">
        <f t="shared" si="2447"/>
        <v>2.7080598266599532E-3</v>
      </c>
      <c r="BA1854" s="13">
        <f t="shared" si="2448"/>
        <v>4.2883988363481363E-4</v>
      </c>
      <c r="BB1854" s="13">
        <f t="shared" si="2449"/>
        <v>5.0932306956104672E-5</v>
      </c>
      <c r="BC1854" s="13">
        <f t="shared" si="2450"/>
        <v>4.8392884913287083E-6</v>
      </c>
      <c r="BD1854" s="13">
        <f t="shared" si="2451"/>
        <v>6.3208286101093332E-7</v>
      </c>
      <c r="BE1854" s="13">
        <f t="shared" si="2452"/>
        <v>1.7408652926805908E-6</v>
      </c>
      <c r="BF1854" s="13">
        <f t="shared" si="2453"/>
        <v>2.3973217391251632E-6</v>
      </c>
      <c r="BG1854" s="13">
        <f t="shared" si="2454"/>
        <v>2.2008792773133375E-6</v>
      </c>
      <c r="BH1854" s="13">
        <f t="shared" si="2455"/>
        <v>1.5154003468496424E-6</v>
      </c>
      <c r="BI1854" s="13">
        <f t="shared" si="2456"/>
        <v>8.3473482072504382E-7</v>
      </c>
      <c r="BJ1854" s="14">
        <f t="shared" si="2457"/>
        <v>0.82444202751311124</v>
      </c>
      <c r="BK1854" s="14">
        <f t="shared" si="2458"/>
        <v>0.12240379499217714</v>
      </c>
      <c r="BL1854" s="14">
        <f t="shared" si="2459"/>
        <v>4.125238728244239E-2</v>
      </c>
      <c r="BM1854" s="14">
        <f t="shared" si="2460"/>
        <v>0.60357123590108874</v>
      </c>
      <c r="BN1854" s="14">
        <f t="shared" si="2461"/>
        <v>0.37383412034662861</v>
      </c>
    </row>
    <row r="1855" spans="1:66" x14ac:dyDescent="0.25">
      <c r="A1855" t="s">
        <v>346</v>
      </c>
      <c r="B1855" t="s">
        <v>322</v>
      </c>
      <c r="C1855" t="s">
        <v>234</v>
      </c>
      <c r="D1855" s="7" t="s">
        <v>420</v>
      </c>
      <c r="E1855" s="10">
        <f>VLOOKUP(A1855,home!$A$2:$E$405,3,FALSE)</f>
        <v>1.5866</v>
      </c>
      <c r="F1855" s="10">
        <f>VLOOKUP(B1855,home!$B$2:$E$405,3,FALSE)</f>
        <v>0.63029999999999997</v>
      </c>
      <c r="G1855" s="10">
        <f>VLOOKUP(C1855,away!$B$2:$E$405,4,FALSE)</f>
        <v>0.81940000000000002</v>
      </c>
      <c r="H1855" s="10">
        <f>VLOOKUP(A1855,away!$A$2:$E$405,3,FALSE)</f>
        <v>1.1788000000000001</v>
      </c>
      <c r="I1855" s="10">
        <f>VLOOKUP(C1855,away!$B$2:$E$405,3,FALSE)</f>
        <v>1.4420999999999999</v>
      </c>
      <c r="J1855" s="10">
        <f>VLOOKUP(B1855,home!$B$2:$E$405,4,FALSE)</f>
        <v>1.6117999999999999</v>
      </c>
      <c r="K1855" s="12">
        <f t="shared" si="2406"/>
        <v>0.81942784321200002</v>
      </c>
      <c r="L1855" s="12">
        <f t="shared" si="2407"/>
        <v>2.7399753482640001</v>
      </c>
      <c r="M1855" s="13">
        <f t="shared" si="2408"/>
        <v>2.8455802312870353E-2</v>
      </c>
      <c r="N1855" s="13">
        <f t="shared" si="2409"/>
        <v>2.3317476716102393E-2</v>
      </c>
      <c r="O1855" s="13">
        <f t="shared" si="2410"/>
        <v>7.7968196852338495E-2</v>
      </c>
      <c r="P1855" s="13">
        <f t="shared" si="2411"/>
        <v>6.3889311385840378E-2</v>
      </c>
      <c r="Q1855" s="13">
        <f t="shared" si="2412"/>
        <v>9.5534948273109065E-3</v>
      </c>
      <c r="R1855" s="13">
        <f t="shared" si="2413"/>
        <v>0.10681546866200115</v>
      </c>
      <c r="S1855" s="13">
        <f t="shared" si="2414"/>
        <v>3.586126358762589E-2</v>
      </c>
      <c r="T1855" s="13">
        <f t="shared" si="2415"/>
        <v>2.6176340316599527E-2</v>
      </c>
      <c r="U1855" s="13">
        <f t="shared" si="2416"/>
        <v>8.7527569107382575E-2</v>
      </c>
      <c r="V1855" s="13">
        <f t="shared" si="2417"/>
        <v>8.9462380636173011E-3</v>
      </c>
      <c r="W1855" s="13">
        <f t="shared" si="2418"/>
        <v>2.6094665538267917E-3</v>
      </c>
      <c r="X1855" s="13">
        <f t="shared" si="2419"/>
        <v>7.1498740296048243E-3</v>
      </c>
      <c r="Y1855" s="13">
        <f t="shared" si="2420"/>
        <v>9.7952392921551064E-3</v>
      </c>
      <c r="Z1855" s="13">
        <f t="shared" si="2421"/>
        <v>9.7557250315716326E-2</v>
      </c>
      <c r="AA1855" s="13">
        <f t="shared" si="2422"/>
        <v>7.9941127215900631E-2</v>
      </c>
      <c r="AB1855" s="13">
        <f t="shared" si="2423"/>
        <v>3.2752992729230782E-2</v>
      </c>
      <c r="AC1855" s="13">
        <f t="shared" si="2424"/>
        <v>1.2553876163240944E-3</v>
      </c>
      <c r="AD1855" s="13">
        <f t="shared" si="2425"/>
        <v>5.3456738753403449E-4</v>
      </c>
      <c r="AE1855" s="13">
        <f t="shared" si="2426"/>
        <v>1.4647014638291432E-3</v>
      </c>
      <c r="AF1855" s="13">
        <f t="shared" si="2427"/>
        <v>2.0066229517290237E-3</v>
      </c>
      <c r="AG1855" s="13">
        <f t="shared" si="2428"/>
        <v>1.832699140332756E-3</v>
      </c>
      <c r="AH1855" s="13">
        <f t="shared" si="2429"/>
        <v>6.682611522737078E-2</v>
      </c>
      <c r="AI1855" s="13">
        <f t="shared" si="2430"/>
        <v>5.4759179471001028E-2</v>
      </c>
      <c r="AJ1855" s="13">
        <f t="shared" si="2431"/>
        <v>2.2435598164990599E-2</v>
      </c>
      <c r="AK1855" s="13">
        <f t="shared" si="2432"/>
        <v>6.1281179385031179E-3</v>
      </c>
      <c r="AL1855" s="13">
        <f t="shared" si="2433"/>
        <v>1.1274445815640408E-4</v>
      </c>
      <c r="AM1855" s="13">
        <f t="shared" si="2434"/>
        <v>8.7607880283697488E-5</v>
      </c>
      <c r="AN1855" s="13">
        <f t="shared" si="2435"/>
        <v>2.4004343229099486E-4</v>
      </c>
      <c r="AO1855" s="13">
        <f t="shared" si="2436"/>
        <v>3.2885654349500235E-4</v>
      </c>
      <c r="AP1855" s="13">
        <f t="shared" si="2437"/>
        <v>3.0035294076387141E-4</v>
      </c>
      <c r="AQ1855" s="13">
        <f t="shared" si="2438"/>
        <v>2.0573991336790133E-4</v>
      </c>
      <c r="AR1855" s="13">
        <f t="shared" si="2439"/>
        <v>3.6620381668649074E-2</v>
      </c>
      <c r="AS1855" s="13">
        <f t="shared" si="2440"/>
        <v>3.0007760368341373E-2</v>
      </c>
      <c r="AT1855" s="13">
        <f t="shared" si="2441"/>
        <v>1.2294597179126251E-2</v>
      </c>
      <c r="AU1855" s="13">
        <f t="shared" si="2442"/>
        <v>3.3581784165505882E-3</v>
      </c>
      <c r="AV1855" s="13">
        <f t="shared" si="2443"/>
        <v>6.8794622424878441E-4</v>
      </c>
      <c r="AW1855" s="13">
        <f t="shared" si="2444"/>
        <v>7.0315339039584612E-6</v>
      </c>
      <c r="AX1855" s="13">
        <f t="shared" si="2445"/>
        <v>1.1964722731540882E-5</v>
      </c>
      <c r="AY1855" s="13">
        <f t="shared" si="2446"/>
        <v>3.2783045333235932E-5</v>
      </c>
      <c r="AZ1855" s="13">
        <f t="shared" si="2447"/>
        <v>4.4912368027043817E-5</v>
      </c>
      <c r="BA1855" s="13">
        <f t="shared" si="2448"/>
        <v>4.1019593742086775E-5</v>
      </c>
      <c r="BB1855" s="13">
        <f t="shared" si="2449"/>
        <v>2.8098168912280506E-5</v>
      </c>
      <c r="BC1855" s="13">
        <f t="shared" si="2450"/>
        <v>1.539765803020129E-5</v>
      </c>
      <c r="BD1855" s="13">
        <f t="shared" si="2451"/>
        <v>1.6723157169352895E-2</v>
      </c>
      <c r="BE1855" s="13">
        <f t="shared" si="2452"/>
        <v>1.3703420610978139E-2</v>
      </c>
      <c r="BF1855" s="13">
        <f t="shared" si="2453"/>
        <v>5.6144821979403417E-3</v>
      </c>
      <c r="BG1855" s="13">
        <f t="shared" si="2454"/>
        <v>1.5335543460701412E-3</v>
      </c>
      <c r="BH1855" s="13">
        <f t="shared" si="2455"/>
        <v>3.1415928256216122E-4</v>
      </c>
      <c r="BI1855" s="13">
        <f t="shared" si="2456"/>
        <v>5.1486172666988226E-5</v>
      </c>
      <c r="BJ1855" s="14">
        <f t="shared" si="2457"/>
        <v>8.5777258946002355E-2</v>
      </c>
      <c r="BK1855" s="14">
        <f t="shared" si="2458"/>
        <v>0.13855353046976768</v>
      </c>
      <c r="BL1855" s="14">
        <f t="shared" si="2459"/>
        <v>0.65606348900520628</v>
      </c>
      <c r="BM1855" s="14">
        <f t="shared" si="2460"/>
        <v>0.66792602646879995</v>
      </c>
      <c r="BN1855" s="14">
        <f t="shared" si="2461"/>
        <v>0.30999975075646369</v>
      </c>
    </row>
    <row r="1856" spans="1:66" x14ac:dyDescent="0.25">
      <c r="A1856" t="s">
        <v>347</v>
      </c>
      <c r="B1856" t="s">
        <v>256</v>
      </c>
      <c r="C1856" t="s">
        <v>259</v>
      </c>
      <c r="D1856" s="7" t="s">
        <v>420</v>
      </c>
      <c r="E1856" s="10">
        <f>VLOOKUP(A1856,home!$A$2:$E$405,3,FALSE)</f>
        <v>1.1809000000000001</v>
      </c>
      <c r="F1856" s="10">
        <f>VLOOKUP(B1856,home!$B$2:$E$405,3,FALSE)</f>
        <v>0.58630000000000004</v>
      </c>
      <c r="G1856" s="10">
        <f>VLOOKUP(C1856,away!$B$2:$E$405,4,FALSE)</f>
        <v>0.58630000000000004</v>
      </c>
      <c r="H1856" s="10">
        <f>VLOOKUP(A1856,away!$A$2:$E$405,3,FALSE)</f>
        <v>0.92459999999999998</v>
      </c>
      <c r="I1856" s="10">
        <f>VLOOKUP(C1856,away!$B$2:$E$405,3,FALSE)</f>
        <v>0.91520000000000001</v>
      </c>
      <c r="J1856" s="10">
        <f>VLOOKUP(B1856,home!$B$2:$E$405,4,FALSE)</f>
        <v>0.83199999999999996</v>
      </c>
      <c r="K1856" s="12">
        <f t="shared" si="2406"/>
        <v>0.40593164712100005</v>
      </c>
      <c r="L1856" s="12">
        <f t="shared" si="2407"/>
        <v>0.70403334143999996</v>
      </c>
      <c r="M1856" s="13">
        <f t="shared" si="2408"/>
        <v>0.32957049961064083</v>
      </c>
      <c r="N1856" s="13">
        <f t="shared" si="2409"/>
        <v>0.13378309574943834</v>
      </c>
      <c r="O1856" s="13">
        <f t="shared" si="2410"/>
        <v>0.23202862008092967</v>
      </c>
      <c r="P1856" s="13">
        <f t="shared" si="2411"/>
        <v>9.418775992866453E-2</v>
      </c>
      <c r="Q1856" s="13">
        <f t="shared" si="2412"/>
        <v>2.7153396207257981E-2</v>
      </c>
      <c r="R1856" s="13">
        <f t="shared" si="2413"/>
        <v>8.1677942352644584E-2</v>
      </c>
      <c r="S1856" s="13">
        <f t="shared" si="2414"/>
        <v>6.7294661770853732E-3</v>
      </c>
      <c r="T1856" s="13">
        <f t="shared" si="2415"/>
        <v>1.911689626324006E-2</v>
      </c>
      <c r="U1856" s="13">
        <f t="shared" si="2416"/>
        <v>3.3155661672663102E-2</v>
      </c>
      <c r="V1856" s="13">
        <f t="shared" si="2417"/>
        <v>2.1369002163732111E-4</v>
      </c>
      <c r="W1856" s="13">
        <f t="shared" si="2418"/>
        <v>3.6741409491137826E-3</v>
      </c>
      <c r="X1856" s="13">
        <f t="shared" si="2419"/>
        <v>2.5867177293261096E-3</v>
      </c>
      <c r="Y1856" s="13">
        <f t="shared" si="2420"/>
        <v>9.1056776316977492E-4</v>
      </c>
      <c r="Z1856" s="13">
        <f t="shared" si="2421"/>
        <v>1.9167998225492023E-2</v>
      </c>
      <c r="AA1856" s="13">
        <f t="shared" si="2422"/>
        <v>7.7808970916863826E-3</v>
      </c>
      <c r="AB1856" s="13">
        <f t="shared" si="2423"/>
        <v>1.5792561862536263E-3</v>
      </c>
      <c r="AC1856" s="13">
        <f t="shared" si="2424"/>
        <v>3.816896627752147E-6</v>
      </c>
      <c r="AD1856" s="13">
        <f t="shared" si="2425"/>
        <v>3.7286252180711803E-4</v>
      </c>
      <c r="AE1856" s="13">
        <f t="shared" si="2426"/>
        <v>2.6250764712561019E-4</v>
      </c>
      <c r="AF1856" s="13">
        <f t="shared" si="2427"/>
        <v>9.2407067979697851E-5</v>
      </c>
      <c r="AG1856" s="13">
        <f t="shared" si="2428"/>
        <v>2.1685885614139975E-5</v>
      </c>
      <c r="AH1856" s="13">
        <f t="shared" si="2429"/>
        <v>3.3737274598522843E-3</v>
      </c>
      <c r="AI1856" s="13">
        <f t="shared" si="2430"/>
        <v>1.3695027447151852E-3</v>
      </c>
      <c r="AJ1856" s="13">
        <f t="shared" si="2431"/>
        <v>2.7796225244948279E-4</v>
      </c>
      <c r="AK1856" s="13">
        <f t="shared" si="2432"/>
        <v>3.7611224991427259E-5</v>
      </c>
      <c r="AL1856" s="13">
        <f t="shared" si="2433"/>
        <v>4.3633146009363438E-8</v>
      </c>
      <c r="AM1856" s="13">
        <f t="shared" si="2434"/>
        <v>3.0271339525370657E-5</v>
      </c>
      <c r="AN1856" s="13">
        <f t="shared" si="2435"/>
        <v>2.1312032315911447E-5</v>
      </c>
      <c r="AO1856" s="13">
        <f t="shared" si="2436"/>
        <v>7.5021906621241972E-6</v>
      </c>
      <c r="AP1856" s="13">
        <f t="shared" si="2437"/>
        <v>1.7605974533250884E-6</v>
      </c>
      <c r="AQ1856" s="13">
        <f t="shared" si="2438"/>
        <v>3.0987982699880402E-7</v>
      </c>
      <c r="AR1856" s="13">
        <f t="shared" si="2439"/>
        <v>4.7504332333353754E-4</v>
      </c>
      <c r="AS1856" s="13">
        <f t="shared" si="2440"/>
        <v>1.9283511869461667E-4</v>
      </c>
      <c r="AT1856" s="13">
        <f t="shared" si="2441"/>
        <v>3.9138938677239653E-5</v>
      </c>
      <c r="AU1856" s="13">
        <f t="shared" si="2442"/>
        <v>5.2959112812732352E-6</v>
      </c>
      <c r="AV1856" s="13">
        <f t="shared" si="2443"/>
        <v>5.374444973534825E-7</v>
      </c>
      <c r="AW1856" s="13">
        <f t="shared" si="2444"/>
        <v>3.4638586737364338E-10</v>
      </c>
      <c r="AX1856" s="13">
        <f t="shared" si="2445"/>
        <v>2.0480157856821221E-6</v>
      </c>
      <c r="AY1856" s="13">
        <f t="shared" si="2446"/>
        <v>1.4418713969156514E-6</v>
      </c>
      <c r="AZ1856" s="13">
        <f t="shared" si="2447"/>
        <v>5.0756276874864314E-7</v>
      </c>
      <c r="BA1856" s="13">
        <f t="shared" si="2448"/>
        <v>1.1911370402421511E-7</v>
      </c>
      <c r="BB1856" s="13">
        <f t="shared" si="2449"/>
        <v>2.096500476386583E-8</v>
      </c>
      <c r="BC1856" s="13">
        <f t="shared" si="2450"/>
        <v>2.9520124714419963E-9</v>
      </c>
      <c r="BD1856" s="13">
        <f t="shared" si="2451"/>
        <v>5.5741056375878765E-5</v>
      </c>
      <c r="BE1856" s="13">
        <f t="shared" si="2452"/>
        <v>2.2627058826924989E-5</v>
      </c>
      <c r="BF1856" s="13">
        <f t="shared" si="2453"/>
        <v>4.5925196295587118E-6</v>
      </c>
      <c r="BG1856" s="13">
        <f t="shared" si="2454"/>
        <v>6.2141635255409763E-7</v>
      </c>
      <c r="BH1856" s="13">
        <f t="shared" si="2455"/>
        <v>6.3063140885052225E-8</v>
      </c>
      <c r="BI1856" s="13">
        <f t="shared" si="2456"/>
        <v>5.1198649304185881E-9</v>
      </c>
      <c r="BJ1856" s="14">
        <f t="shared" si="2457"/>
        <v>0.18803957430452894</v>
      </c>
      <c r="BK1856" s="14">
        <f t="shared" si="2458"/>
        <v>0.4307067181391987</v>
      </c>
      <c r="BL1856" s="14">
        <f t="shared" si="2459"/>
        <v>0.36207768203686047</v>
      </c>
      <c r="BM1856" s="14">
        <f t="shared" si="2460"/>
        <v>0.1015892172514932</v>
      </c>
      <c r="BN1856" s="14">
        <f t="shared" si="2461"/>
        <v>0.8984013139295759</v>
      </c>
    </row>
    <row r="1857" spans="1:66" x14ac:dyDescent="0.25">
      <c r="A1857" t="s">
        <v>347</v>
      </c>
      <c r="B1857" t="s">
        <v>325</v>
      </c>
      <c r="C1857" t="s">
        <v>257</v>
      </c>
      <c r="D1857" s="7" t="s">
        <v>420</v>
      </c>
      <c r="E1857" s="10">
        <f>VLOOKUP(A1857,home!$A$2:$E$405,3,FALSE)</f>
        <v>1.1809000000000001</v>
      </c>
      <c r="F1857" s="10">
        <f>VLOOKUP(B1857,home!$B$2:$E$405,3,FALSE)</f>
        <v>0.65139999999999998</v>
      </c>
      <c r="G1857" s="10">
        <f>VLOOKUP(C1857,away!$B$2:$E$405,4,FALSE)</f>
        <v>0.70569999999999999</v>
      </c>
      <c r="H1857" s="10">
        <f>VLOOKUP(A1857,away!$A$2:$E$405,3,FALSE)</f>
        <v>0.92459999999999998</v>
      </c>
      <c r="I1857" s="10">
        <f>VLOOKUP(C1857,away!$B$2:$E$405,3,FALSE)</f>
        <v>0.81120000000000003</v>
      </c>
      <c r="J1857" s="10">
        <f>VLOOKUP(B1857,home!$B$2:$E$405,4,FALSE)</f>
        <v>1.0814999999999999</v>
      </c>
      <c r="K1857" s="12">
        <f t="shared" si="2406"/>
        <v>0.54285144008200004</v>
      </c>
      <c r="L1857" s="12">
        <f t="shared" si="2407"/>
        <v>0.81116341487999999</v>
      </c>
      <c r="M1857" s="13">
        <f t="shared" si="2408"/>
        <v>0.25820153516044475</v>
      </c>
      <c r="N1857" s="13">
        <f t="shared" si="2409"/>
        <v>0.14016507519323057</v>
      </c>
      <c r="O1857" s="13">
        <f t="shared" si="2410"/>
        <v>0.20944363898800472</v>
      </c>
      <c r="P1857" s="13">
        <f t="shared" si="2411"/>
        <v>0.11369678104065288</v>
      </c>
      <c r="Q1857" s="13">
        <f t="shared" si="2412"/>
        <v>3.8044406458923513E-2</v>
      </c>
      <c r="R1857" s="13">
        <f t="shared" si="2413"/>
        <v>8.4946508713201904E-2</v>
      </c>
      <c r="S1857" s="13">
        <f t="shared" si="2414"/>
        <v>1.2516345043197978E-2</v>
      </c>
      <c r="T1857" s="13">
        <f t="shared" si="2415"/>
        <v>3.086023066030312E-2</v>
      </c>
      <c r="U1857" s="13">
        <f t="shared" si="2416"/>
        <v>4.6113334584899815E-2</v>
      </c>
      <c r="V1857" s="13">
        <f t="shared" si="2417"/>
        <v>6.123847494733381E-4</v>
      </c>
      <c r="W1857" s="13">
        <f t="shared" si="2418"/>
        <v>6.8841536110971907E-3</v>
      </c>
      <c r="X1857" s="13">
        <f t="shared" si="2419"/>
        <v>5.58417355173608E-3</v>
      </c>
      <c r="Y1857" s="13">
        <f t="shared" si="2420"/>
        <v>2.2648386437544086E-3</v>
      </c>
      <c r="Z1857" s="13">
        <f t="shared" si="2421"/>
        <v>2.2968500029978182E-2</v>
      </c>
      <c r="AA1857" s="13">
        <f t="shared" si="2422"/>
        <v>1.2468483317797116E-2</v>
      </c>
      <c r="AB1857" s="13">
        <f t="shared" si="2423"/>
        <v>3.3842670623522786E-3</v>
      </c>
      <c r="AC1857" s="13">
        <f t="shared" si="2424"/>
        <v>1.685364078350655E-5</v>
      </c>
      <c r="AD1857" s="13">
        <f t="shared" si="2425"/>
        <v>9.3426817538245252E-4</v>
      </c>
      <c r="AE1857" s="13">
        <f t="shared" si="2426"/>
        <v>7.578441635569368E-4</v>
      </c>
      <c r="AF1857" s="13">
        <f t="shared" si="2427"/>
        <v>3.0736772982886104E-4</v>
      </c>
      <c r="AG1857" s="13">
        <f t="shared" si="2428"/>
        <v>8.3108485783964071E-5</v>
      </c>
      <c r="AH1857" s="13">
        <f t="shared" si="2429"/>
        <v>4.6578017297471191E-3</v>
      </c>
      <c r="AI1857" s="13">
        <f t="shared" si="2430"/>
        <v>2.5284943766096541E-3</v>
      </c>
      <c r="AJ1857" s="13">
        <f t="shared" si="2431"/>
        <v>6.8629840679089471E-4</v>
      </c>
      <c r="AK1857" s="13">
        <f t="shared" si="2432"/>
        <v>1.2418602615080649E-4</v>
      </c>
      <c r="AL1857" s="13">
        <f t="shared" si="2433"/>
        <v>2.9685411509415657E-7</v>
      </c>
      <c r="AM1857" s="13">
        <f t="shared" si="2434"/>
        <v>1.0143376488582945E-4</v>
      </c>
      <c r="AN1857" s="13">
        <f t="shared" si="2435"/>
        <v>8.2279359108924444E-5</v>
      </c>
      <c r="AO1857" s="13">
        <f t="shared" si="2436"/>
        <v>3.3371002954466495E-5</v>
      </c>
      <c r="AP1857" s="13">
        <f t="shared" si="2437"/>
        <v>9.0231122381718712E-6</v>
      </c>
      <c r="AQ1857" s="13">
        <f t="shared" si="2438"/>
        <v>1.8298046339902531E-6</v>
      </c>
      <c r="AR1857" s="13">
        <f t="shared" si="2439"/>
        <v>7.5564767138712918E-4</v>
      </c>
      <c r="AS1857" s="13">
        <f t="shared" si="2440"/>
        <v>4.1020442660711292E-4</v>
      </c>
      <c r="AT1857" s="13">
        <f t="shared" si="2441"/>
        <v>1.1134003185584115E-4</v>
      </c>
      <c r="AU1857" s="13">
        <f t="shared" si="2442"/>
        <v>2.0147032210573044E-5</v>
      </c>
      <c r="AV1857" s="13">
        <f t="shared" si="2443"/>
        <v>2.7342113622220039E-6</v>
      </c>
      <c r="AW1857" s="13">
        <f t="shared" si="2444"/>
        <v>3.631030709736979E-9</v>
      </c>
      <c r="AX1857" s="13">
        <f t="shared" si="2445"/>
        <v>9.1772442235352503E-6</v>
      </c>
      <c r="AY1857" s="13">
        <f t="shared" si="2446"/>
        <v>7.4442447635506058E-6</v>
      </c>
      <c r="AZ1857" s="13">
        <f t="shared" si="2447"/>
        <v>3.019249501802134E-6</v>
      </c>
      <c r="BA1857" s="13">
        <f t="shared" si="2448"/>
        <v>8.1636824541885275E-7</v>
      </c>
      <c r="BB1857" s="13">
        <f t="shared" si="2449"/>
        <v>1.6555201343838756E-7</v>
      </c>
      <c r="BC1857" s="13">
        <f t="shared" si="2450"/>
        <v>2.6857947312188433E-8</v>
      </c>
      <c r="BD1857" s="13">
        <f t="shared" si="2451"/>
        <v>1.0215895759475057E-4</v>
      </c>
      <c r="BE1857" s="13">
        <f t="shared" si="2452"/>
        <v>5.5457137247586317E-5</v>
      </c>
      <c r="BF1857" s="13">
        <f t="shared" si="2453"/>
        <v>1.5052493408838675E-5</v>
      </c>
      <c r="BG1857" s="13">
        <f t="shared" si="2454"/>
        <v>2.7237559079376294E-6</v>
      </c>
      <c r="BH1857" s="13">
        <f t="shared" si="2455"/>
        <v>3.6964870426394933E-7</v>
      </c>
      <c r="BI1857" s="13">
        <f t="shared" si="2456"/>
        <v>4.0132866286826078E-8</v>
      </c>
      <c r="BJ1857" s="14">
        <f t="shared" si="2457"/>
        <v>0.22613405323411345</v>
      </c>
      <c r="BK1857" s="14">
        <f t="shared" si="2458"/>
        <v>0.38505164073343112</v>
      </c>
      <c r="BL1857" s="14">
        <f t="shared" si="2459"/>
        <v>0.36582888870470692</v>
      </c>
      <c r="BM1857" s="14">
        <f t="shared" si="2460"/>
        <v>0.1554776965340384</v>
      </c>
      <c r="BN1857" s="14">
        <f t="shared" si="2461"/>
        <v>0.84449794555445823</v>
      </c>
    </row>
    <row r="1858" spans="1:66" x14ac:dyDescent="0.25">
      <c r="A1858" t="s">
        <v>348</v>
      </c>
      <c r="B1858" t="s">
        <v>261</v>
      </c>
      <c r="C1858" t="s">
        <v>271</v>
      </c>
      <c r="D1858" s="7" t="s">
        <v>420</v>
      </c>
      <c r="E1858" s="10">
        <f>VLOOKUP(A1858,home!$A$2:$E$405,3,FALSE)</f>
        <v>1.5417000000000001</v>
      </c>
      <c r="F1858" s="10">
        <f>VLOOKUP(B1858,home!$B$2:$E$405,3,FALSE)</f>
        <v>0.79279999999999995</v>
      </c>
      <c r="G1858" s="10">
        <f>VLOOKUP(C1858,away!$B$2:$E$405,4,FALSE)</f>
        <v>1.0089999999999999</v>
      </c>
      <c r="H1858" s="10">
        <f>VLOOKUP(A1858,away!$A$2:$E$405,3,FALSE)</f>
        <v>1.125</v>
      </c>
      <c r="I1858" s="10">
        <f>VLOOKUP(C1858,away!$B$2:$E$405,3,FALSE)</f>
        <v>0.59260000000000002</v>
      </c>
      <c r="J1858" s="10">
        <f>VLOOKUP(B1858,home!$B$2:$E$405,4,FALSE)</f>
        <v>1.0864</v>
      </c>
      <c r="K1858" s="12">
        <f t="shared" si="2406"/>
        <v>1.2332600978399999</v>
      </c>
      <c r="L1858" s="12">
        <f t="shared" si="2407"/>
        <v>0.72427572000000007</v>
      </c>
      <c r="M1858" s="13">
        <f t="shared" si="2408"/>
        <v>0.14120594974026746</v>
      </c>
      <c r="N1858" s="13">
        <f t="shared" si="2409"/>
        <v>0.17414366339227233</v>
      </c>
      <c r="O1858" s="13">
        <f t="shared" si="2410"/>
        <v>0.10227204091641603</v>
      </c>
      <c r="P1858" s="13">
        <f t="shared" si="2411"/>
        <v>0.12612802718687569</v>
      </c>
      <c r="Q1858" s="13">
        <f t="shared" si="2412"/>
        <v>0.10738221567668492</v>
      </c>
      <c r="R1858" s="13">
        <f t="shared" si="2413"/>
        <v>3.7036578035303337E-2</v>
      </c>
      <c r="S1858" s="13">
        <f t="shared" si="2414"/>
        <v>2.8165029999293156E-2</v>
      </c>
      <c r="T1858" s="13">
        <f t="shared" si="2415"/>
        <v>7.7774331574426259E-2</v>
      </c>
      <c r="U1858" s="13">
        <f t="shared" si="2416"/>
        <v>4.5675733851476982E-2</v>
      </c>
      <c r="V1858" s="13">
        <f t="shared" si="2417"/>
        <v>2.7952864246271808E-3</v>
      </c>
      <c r="W1858" s="13">
        <f t="shared" si="2418"/>
        <v>4.4143400603901477E-2</v>
      </c>
      <c r="X1858" s="13">
        <f t="shared" si="2419"/>
        <v>3.1971993255639174E-2</v>
      </c>
      <c r="Y1858" s="13">
        <f t="shared" si="2420"/>
        <v>1.1578269217531604E-2</v>
      </c>
      <c r="Z1858" s="13">
        <f t="shared" si="2421"/>
        <v>8.9415647409518406E-3</v>
      </c>
      <c r="AA1858" s="13">
        <f t="shared" si="2422"/>
        <v>1.1027275007268958E-2</v>
      </c>
      <c r="AB1858" s="13">
        <f t="shared" si="2423"/>
        <v>6.7997491271865529E-3</v>
      </c>
      <c r="AC1858" s="13">
        <f t="shared" si="2424"/>
        <v>1.5605041909042409E-4</v>
      </c>
      <c r="AD1858" s="13">
        <f t="shared" si="2425"/>
        <v>1.361007363693946E-2</v>
      </c>
      <c r="AE1858" s="13">
        <f t="shared" si="2426"/>
        <v>9.857445882647347E-3</v>
      </c>
      <c r="AF1858" s="13">
        <f t="shared" si="2427"/>
        <v>3.5697543570077212E-3</v>
      </c>
      <c r="AG1858" s="13">
        <f t="shared" si="2428"/>
        <v>8.6182880238163501E-4</v>
      </c>
      <c r="AH1858" s="13">
        <f t="shared" si="2429"/>
        <v>1.6190395601698767E-3</v>
      </c>
      <c r="AI1858" s="13">
        <f t="shared" si="2430"/>
        <v>1.9966968863819323E-3</v>
      </c>
      <c r="AJ1858" s="13">
        <f t="shared" si="2431"/>
        <v>1.2312232987281028E-3</v>
      </c>
      <c r="AK1858" s="13">
        <f t="shared" si="2432"/>
        <v>5.0613952195076913E-4</v>
      </c>
      <c r="AL1858" s="13">
        <f t="shared" si="2433"/>
        <v>5.5754963690308524E-6</v>
      </c>
      <c r="AM1858" s="13">
        <f t="shared" si="2434"/>
        <v>3.3569521490203111E-3</v>
      </c>
      <c r="AN1858" s="13">
        <f t="shared" si="2435"/>
        <v>2.4313589347372331E-3</v>
      </c>
      <c r="AO1858" s="13">
        <f t="shared" si="2436"/>
        <v>8.8048712151762138E-4</v>
      </c>
      <c r="AP1858" s="13">
        <f t="shared" si="2437"/>
        <v>2.1257181462930097E-4</v>
      </c>
      <c r="AQ1858" s="13">
        <f t="shared" si="2438"/>
        <v>3.8490151023085868E-5</v>
      </c>
      <c r="AR1858" s="13">
        <f t="shared" si="2439"/>
        <v>2.3452620863010422E-4</v>
      </c>
      <c r="AS1858" s="13">
        <f t="shared" si="2440"/>
        <v>2.8923181500120653E-4</v>
      </c>
      <c r="AT1858" s="13">
        <f t="shared" si="2441"/>
        <v>1.7834902823341442E-4</v>
      </c>
      <c r="AU1858" s="13">
        <f t="shared" si="2442"/>
        <v>7.3316913336269856E-5</v>
      </c>
      <c r="AV1858" s="13">
        <f t="shared" si="2443"/>
        <v>2.2604705928603739E-5</v>
      </c>
      <c r="AW1858" s="13">
        <f t="shared" si="2444"/>
        <v>1.3833741088950718E-7</v>
      </c>
      <c r="AX1858" s="13">
        <f t="shared" si="2445"/>
        <v>6.8999918929083036E-4</v>
      </c>
      <c r="AY1858" s="13">
        <f t="shared" si="2446"/>
        <v>4.9974965962303248E-4</v>
      </c>
      <c r="AZ1858" s="13">
        <f t="shared" si="2447"/>
        <v>1.8097827227161339E-4</v>
      </c>
      <c r="BA1858" s="13">
        <f t="shared" si="2448"/>
        <v>4.3692722817959622E-5</v>
      </c>
      <c r="BB1858" s="13">
        <f t="shared" si="2449"/>
        <v>7.9113945694345316E-6</v>
      </c>
      <c r="BC1858" s="13">
        <f t="shared" si="2450"/>
        <v>1.1460061995962577E-6</v>
      </c>
      <c r="BD1858" s="13">
        <f t="shared" si="2451"/>
        <v>2.8310273102406488E-5</v>
      </c>
      <c r="BE1858" s="13">
        <f t="shared" si="2452"/>
        <v>3.4913930176150937E-5</v>
      </c>
      <c r="BF1858" s="13">
        <f t="shared" si="2453"/>
        <v>2.1528978472509422E-5</v>
      </c>
      <c r="BG1858" s="13">
        <f t="shared" si="2454"/>
        <v>8.8502766991340744E-6</v>
      </c>
      <c r="BH1858" s="13">
        <f t="shared" si="2455"/>
        <v>2.7286732769712896E-6</v>
      </c>
      <c r="BI1858" s="13">
        <f t="shared" si="2456"/>
        <v>6.7303277450620091E-7</v>
      </c>
      <c r="BJ1858" s="14">
        <f t="shared" si="2457"/>
        <v>0.48323631381513193</v>
      </c>
      <c r="BK1858" s="14">
        <f t="shared" si="2458"/>
        <v>0.29895566892614595</v>
      </c>
      <c r="BL1858" s="14">
        <f t="shared" si="2459"/>
        <v>0.20905951004051385</v>
      </c>
      <c r="BM1858" s="14">
        <f t="shared" si="2460"/>
        <v>0.31152497125271195</v>
      </c>
      <c r="BN1858" s="14">
        <f t="shared" si="2461"/>
        <v>0.68816847494781974</v>
      </c>
    </row>
    <row r="1859" spans="1:66" x14ac:dyDescent="0.25">
      <c r="A1859" t="s">
        <v>348</v>
      </c>
      <c r="B1859" t="s">
        <v>263</v>
      </c>
      <c r="C1859" t="s">
        <v>266</v>
      </c>
      <c r="D1859" s="7" t="s">
        <v>420</v>
      </c>
      <c r="E1859" s="10">
        <f>VLOOKUP(A1859,home!$A$2:$E$405,3,FALSE)</f>
        <v>1.5417000000000001</v>
      </c>
      <c r="F1859" s="10">
        <f>VLOOKUP(B1859,home!$B$2:$E$405,3,FALSE)</f>
        <v>1.2323999999999999</v>
      </c>
      <c r="G1859" s="10">
        <f>VLOOKUP(C1859,away!$B$2:$E$405,4,FALSE)</f>
        <v>0.77839999999999998</v>
      </c>
      <c r="H1859" s="10">
        <f>VLOOKUP(A1859,away!$A$2:$E$405,3,FALSE)</f>
        <v>1.125</v>
      </c>
      <c r="I1859" s="10">
        <f>VLOOKUP(C1859,away!$B$2:$E$405,3,FALSE)</f>
        <v>1.6</v>
      </c>
      <c r="J1859" s="10">
        <f>VLOOKUP(B1859,home!$B$2:$E$405,4,FALSE)</f>
        <v>0.71109999999999995</v>
      </c>
      <c r="K1859" s="12">
        <f t="shared" si="2406"/>
        <v>1.4789530566719999</v>
      </c>
      <c r="L1859" s="12">
        <f t="shared" si="2407"/>
        <v>1.2799799999999999</v>
      </c>
      <c r="M1859" s="13">
        <f t="shared" si="2408"/>
        <v>6.3359333127088815E-2</v>
      </c>
      <c r="N1859" s="13">
        <f t="shared" si="2409"/>
        <v>9.3705479397007518E-2</v>
      </c>
      <c r="O1859" s="13">
        <f t="shared" si="2410"/>
        <v>8.1098679216011146E-2</v>
      </c>
      <c r="P1859" s="13">
        <f t="shared" si="2411"/>
        <v>0.11994113951858167</v>
      </c>
      <c r="Q1859" s="13">
        <f t="shared" si="2412"/>
        <v>6.9293002590559705E-2</v>
      </c>
      <c r="R1859" s="13">
        <f t="shared" si="2413"/>
        <v>5.1902343711454975E-2</v>
      </c>
      <c r="S1859" s="13">
        <f t="shared" si="2414"/>
        <v>5.6763053835178795E-2</v>
      </c>
      <c r="T1859" s="13">
        <f t="shared" si="2415"/>
        <v>8.8693657455864605E-2</v>
      </c>
      <c r="U1859" s="13">
        <f t="shared" si="2416"/>
        <v>7.6761129880497089E-2</v>
      </c>
      <c r="V1859" s="13">
        <f t="shared" si="2417"/>
        <v>1.1939353636766275E-2</v>
      </c>
      <c r="W1859" s="13">
        <f t="shared" si="2418"/>
        <v>3.4160365995763033E-2</v>
      </c>
      <c r="X1859" s="13">
        <f t="shared" si="2419"/>
        <v>4.3724585267256762E-2</v>
      </c>
      <c r="Y1859" s="13">
        <f t="shared" si="2420"/>
        <v>2.7983297325191656E-2</v>
      </c>
      <c r="Z1859" s="13">
        <f t="shared" si="2421"/>
        <v>2.2144653967929383E-2</v>
      </c>
      <c r="AA1859" s="13">
        <f t="shared" si="2422"/>
        <v>3.2750903674812898E-2</v>
      </c>
      <c r="AB1859" s="13">
        <f t="shared" si="2423"/>
        <v>2.4218524549317388E-2</v>
      </c>
      <c r="AC1859" s="13">
        <f t="shared" si="2424"/>
        <v>1.4125974122832291E-3</v>
      </c>
      <c r="AD1859" s="13">
        <f t="shared" si="2425"/>
        <v>1.2630394426616993E-2</v>
      </c>
      <c r="AE1859" s="13">
        <f t="shared" si="2426"/>
        <v>1.6166652258181216E-2</v>
      </c>
      <c r="AF1859" s="13">
        <f t="shared" si="2427"/>
        <v>1.0346495778713398E-2</v>
      </c>
      <c r="AG1859" s="13">
        <f t="shared" si="2428"/>
        <v>4.4144358889458592E-3</v>
      </c>
      <c r="AH1859" s="13">
        <f t="shared" si="2429"/>
        <v>7.0861785464675572E-3</v>
      </c>
      <c r="AI1859" s="13">
        <f t="shared" si="2430"/>
        <v>1.0480125421421745E-2</v>
      </c>
      <c r="AJ1859" s="13">
        <f t="shared" si="2431"/>
        <v>7.749806763158811E-3</v>
      </c>
      <c r="AK1859" s="13">
        <f t="shared" si="2432"/>
        <v>3.820533466997021E-3</v>
      </c>
      <c r="AL1859" s="13">
        <f t="shared" si="2433"/>
        <v>1.0696359001784515E-4</v>
      </c>
      <c r="AM1859" s="13">
        <f t="shared" si="2434"/>
        <v>3.7359520888436363E-3</v>
      </c>
      <c r="AN1859" s="13">
        <f t="shared" si="2435"/>
        <v>4.7819439546780773E-3</v>
      </c>
      <c r="AO1859" s="13">
        <f t="shared" si="2436"/>
        <v>3.0603963115544228E-3</v>
      </c>
      <c r="AP1859" s="13">
        <f t="shared" si="2437"/>
        <v>1.3057486902878102E-3</v>
      </c>
      <c r="AQ1859" s="13">
        <f t="shared" si="2438"/>
        <v>4.1783305214864754E-4</v>
      </c>
      <c r="AR1859" s="13">
        <f t="shared" si="2439"/>
        <v>1.8140333631815084E-3</v>
      </c>
      <c r="AS1859" s="13">
        <f t="shared" si="2440"/>
        <v>2.6828701873822802E-3</v>
      </c>
      <c r="AT1859" s="13">
        <f t="shared" si="2441"/>
        <v>1.9839195321416027E-3</v>
      </c>
      <c r="AU1859" s="13">
        <f t="shared" si="2442"/>
        <v>9.7804128541736923E-4</v>
      </c>
      <c r="AV1859" s="13">
        <f t="shared" si="2443"/>
        <v>3.6161928715485744E-4</v>
      </c>
      <c r="AW1859" s="13">
        <f t="shared" si="2444"/>
        <v>5.6245922355998673E-6</v>
      </c>
      <c r="AX1859" s="13">
        <f t="shared" si="2445"/>
        <v>9.2088296022923991E-4</v>
      </c>
      <c r="AY1859" s="13">
        <f t="shared" si="2446"/>
        <v>1.1787117714342223E-3</v>
      </c>
      <c r="AZ1859" s="13">
        <f t="shared" si="2447"/>
        <v>7.5436374660018811E-4</v>
      </c>
      <c r="BA1859" s="13">
        <f t="shared" si="2448"/>
        <v>3.2185683612443632E-4</v>
      </c>
      <c r="BB1859" s="13">
        <f t="shared" si="2449"/>
        <v>1.0299257827563891E-4</v>
      </c>
      <c r="BC1859" s="13">
        <f t="shared" si="2450"/>
        <v>2.6365688068250453E-5</v>
      </c>
      <c r="BD1859" s="13">
        <f t="shared" si="2451"/>
        <v>3.8698773736751106E-4</v>
      </c>
      <c r="BE1859" s="13">
        <f t="shared" si="2452"/>
        <v>5.723366970742616E-4</v>
      </c>
      <c r="BF1859" s="13">
        <f t="shared" si="2453"/>
        <v>4.2322955379176793E-4</v>
      </c>
      <c r="BG1859" s="13">
        <f t="shared" si="2454"/>
        <v>2.0864554741808729E-4</v>
      </c>
      <c r="BH1859" s="13">
        <f t="shared" si="2455"/>
        <v>7.7144242528745708E-5</v>
      </c>
      <c r="BI1859" s="13">
        <f t="shared" si="2456"/>
        <v>2.2818542658506896E-5</v>
      </c>
      <c r="BJ1859" s="14">
        <f t="shared" si="2457"/>
        <v>0.41772541406234537</v>
      </c>
      <c r="BK1859" s="14">
        <f t="shared" si="2458"/>
        <v>0.25470115289135087</v>
      </c>
      <c r="BL1859" s="14">
        <f t="shared" si="2459"/>
        <v>0.30537987120625504</v>
      </c>
      <c r="BM1859" s="14">
        <f t="shared" si="2460"/>
        <v>0.51947802738797788</v>
      </c>
      <c r="BN1859" s="14">
        <f t="shared" si="2461"/>
        <v>0.4792999775607038</v>
      </c>
    </row>
    <row r="1860" spans="1:66" x14ac:dyDescent="0.25">
      <c r="A1860" t="s">
        <v>348</v>
      </c>
      <c r="B1860" t="s">
        <v>326</v>
      </c>
      <c r="C1860" t="s">
        <v>265</v>
      </c>
      <c r="D1860" s="7" t="s">
        <v>420</v>
      </c>
      <c r="E1860" s="10">
        <f>VLOOKUP(A1860,home!$A$2:$E$405,3,FALSE)</f>
        <v>1.5417000000000001</v>
      </c>
      <c r="F1860" s="10">
        <f>VLOOKUP(B1860,home!$B$2:$E$405,3,FALSE)</f>
        <v>1.0089999999999999</v>
      </c>
      <c r="G1860" s="10">
        <f>VLOOKUP(C1860,away!$B$2:$E$405,4,FALSE)</f>
        <v>1.4414</v>
      </c>
      <c r="H1860" s="10">
        <f>VLOOKUP(A1860,away!$A$2:$E$405,3,FALSE)</f>
        <v>1.125</v>
      </c>
      <c r="I1860" s="10">
        <f>VLOOKUP(C1860,away!$B$2:$E$405,3,FALSE)</f>
        <v>0.59260000000000002</v>
      </c>
      <c r="J1860" s="10">
        <f>VLOOKUP(B1860,home!$B$2:$E$405,4,FALSE)</f>
        <v>0.69140000000000001</v>
      </c>
      <c r="K1860" s="12">
        <f t="shared" si="2406"/>
        <v>2.24220623742</v>
      </c>
      <c r="L1860" s="12">
        <f t="shared" si="2407"/>
        <v>0.46093909500000002</v>
      </c>
      <c r="M1860" s="13">
        <f t="shared" si="2408"/>
        <v>6.6994461149427822E-2</v>
      </c>
      <c r="N1860" s="13">
        <f t="shared" si="2409"/>
        <v>0.15021539866183894</v>
      </c>
      <c r="O1860" s="13">
        <f t="shared" si="2410"/>
        <v>3.0880366292229924E-2</v>
      </c>
      <c r="P1860" s="13">
        <f t="shared" si="2411"/>
        <v>6.9240149914252258E-2</v>
      </c>
      <c r="Q1860" s="13">
        <f t="shared" si="2412"/>
        <v>0.1684069519180536</v>
      </c>
      <c r="R1860" s="13">
        <f t="shared" si="2413"/>
        <v>7.116984046004483E-3</v>
      </c>
      <c r="S1860" s="13">
        <f t="shared" si="2414"/>
        <v>1.7890278830121883E-2</v>
      </c>
      <c r="T1860" s="13">
        <f t="shared" si="2415"/>
        <v>7.7625348008816153E-2</v>
      </c>
      <c r="U1860" s="13">
        <f t="shared" si="2416"/>
        <v>1.5957746019569879E-2</v>
      </c>
      <c r="V1860" s="13">
        <f t="shared" si="2417"/>
        <v>2.0544411299954694E-3</v>
      </c>
      <c r="W1860" s="13">
        <f t="shared" si="2418"/>
        <v>0.12586770600518329</v>
      </c>
      <c r="X1860" s="13">
        <f t="shared" si="2419"/>
        <v>5.8017346495755261E-2</v>
      </c>
      <c r="Y1860" s="13">
        <f t="shared" si="2420"/>
        <v>1.3371231594027424E-2</v>
      </c>
      <c r="Z1860" s="13">
        <f t="shared" si="2421"/>
        <v>1.0934987284315816E-3</v>
      </c>
      <c r="AA1860" s="13">
        <f t="shared" si="2422"/>
        <v>2.451849669500131E-3</v>
      </c>
      <c r="AB1860" s="13">
        <f t="shared" si="2423"/>
        <v>2.7487763110846798E-3</v>
      </c>
      <c r="AC1860" s="13">
        <f t="shared" si="2424"/>
        <v>1.3270669077553566E-4</v>
      </c>
      <c r="AD1860" s="13">
        <f t="shared" si="2425"/>
        <v>7.0555338873642182E-2</v>
      </c>
      <c r="AE1860" s="13">
        <f t="shared" si="2426"/>
        <v>3.2521714047834951E-2</v>
      </c>
      <c r="AF1860" s="13">
        <f t="shared" si="2427"/>
        <v>7.4952647205289141E-3</v>
      </c>
      <c r="AG1860" s="13">
        <f t="shared" si="2428"/>
        <v>1.1516201790220085E-3</v>
      </c>
      <c r="AH1860" s="13">
        <f t="shared" si="2429"/>
        <v>1.2600907856672602E-4</v>
      </c>
      <c r="AI1860" s="13">
        <f t="shared" si="2430"/>
        <v>2.825383419338599E-4</v>
      </c>
      <c r="AJ1860" s="13">
        <f t="shared" si="2431"/>
        <v>3.1675461629720271E-4</v>
      </c>
      <c r="AK1860" s="13">
        <f t="shared" si="2432"/>
        <v>2.3674305879772229E-4</v>
      </c>
      <c r="AL1860" s="13">
        <f t="shared" si="2433"/>
        <v>5.4862034898244057E-6</v>
      </c>
      <c r="AM1860" s="13">
        <f t="shared" si="2434"/>
        <v>3.1639924181152475E-2</v>
      </c>
      <c r="AN1860" s="13">
        <f t="shared" si="2435"/>
        <v>1.4584078017929039E-2</v>
      </c>
      <c r="AO1860" s="13">
        <f t="shared" si="2436"/>
        <v>3.3611858614968019E-3</v>
      </c>
      <c r="AP1860" s="13">
        <f t="shared" si="2437"/>
        <v>5.1643398970837705E-4</v>
      </c>
      <c r="AQ1860" s="13">
        <f t="shared" si="2438"/>
        <v>5.9511153960854672E-5</v>
      </c>
      <c r="AR1860" s="13">
        <f t="shared" si="2439"/>
        <v>1.1616502127266121E-5</v>
      </c>
      <c r="AS1860" s="13">
        <f t="shared" si="2440"/>
        <v>2.6046593526758795E-5</v>
      </c>
      <c r="AT1860" s="13">
        <f t="shared" si="2441"/>
        <v>2.9200917234620984E-5</v>
      </c>
      <c r="AU1860" s="13">
        <f t="shared" si="2442"/>
        <v>2.1824826253950787E-5</v>
      </c>
      <c r="AV1860" s="13">
        <f t="shared" si="2443"/>
        <v>1.2233940389304055E-5</v>
      </c>
      <c r="AW1860" s="13">
        <f t="shared" si="2444"/>
        <v>1.5750288472366883E-7</v>
      </c>
      <c r="AX1860" s="13">
        <f t="shared" si="2445"/>
        <v>1.1823872558412649E-2</v>
      </c>
      <c r="AY1860" s="13">
        <f t="shared" si="2446"/>
        <v>5.4500851164700614E-3</v>
      </c>
      <c r="AZ1860" s="13">
        <f t="shared" si="2447"/>
        <v>1.2560786506293398E-3</v>
      </c>
      <c r="BA1860" s="13">
        <f t="shared" si="2448"/>
        <v>1.92991918823303E-4</v>
      </c>
      <c r="BB1860" s="13">
        <f t="shared" si="2449"/>
        <v>2.2239380101181692E-5</v>
      </c>
      <c r="BC1860" s="13">
        <f t="shared" si="2450"/>
        <v>2.0501999474399402E-6</v>
      </c>
      <c r="BD1860" s="13">
        <f t="shared" si="2451"/>
        <v>8.9241666293460282E-7</v>
      </c>
      <c r="BE1860" s="13">
        <f t="shared" si="2452"/>
        <v>2.0009822080095082E-6</v>
      </c>
      <c r="BF1860" s="13">
        <f t="shared" si="2453"/>
        <v>2.2433073938826818E-6</v>
      </c>
      <c r="BG1860" s="13">
        <f t="shared" si="2454"/>
        <v>1.6766526103380515E-6</v>
      </c>
      <c r="BH1860" s="13">
        <f t="shared" si="2455"/>
        <v>9.3985023522162585E-7</v>
      </c>
      <c r="BI1860" s="13">
        <f t="shared" si="2456"/>
        <v>4.2146761193091689E-7</v>
      </c>
      <c r="BJ1860" s="14">
        <f t="shared" si="2457"/>
        <v>0.77413637153333426</v>
      </c>
      <c r="BK1860" s="14">
        <f t="shared" si="2458"/>
        <v>0.16176760903453286</v>
      </c>
      <c r="BL1860" s="14">
        <f t="shared" si="2459"/>
        <v>6.0226864890238818E-2</v>
      </c>
      <c r="BM1860" s="14">
        <f t="shared" si="2460"/>
        <v>0.49892010459114522</v>
      </c>
      <c r="BN1860" s="14">
        <f t="shared" si="2461"/>
        <v>0.49285431198180701</v>
      </c>
    </row>
    <row r="1861" spans="1:66" x14ac:dyDescent="0.25">
      <c r="A1861" t="s">
        <v>348</v>
      </c>
      <c r="B1861" t="s">
        <v>269</v>
      </c>
      <c r="C1861" t="s">
        <v>262</v>
      </c>
      <c r="D1861" s="7" t="s">
        <v>420</v>
      </c>
      <c r="E1861" s="10">
        <f>VLOOKUP(A1861,home!$A$2:$E$405,3,FALSE)</f>
        <v>1.5417000000000001</v>
      </c>
      <c r="F1861" s="10">
        <f>VLOOKUP(B1861,home!$B$2:$E$405,3,FALSE)</f>
        <v>1.4414</v>
      </c>
      <c r="G1861" s="10">
        <f>VLOOKUP(C1861,away!$B$2:$E$405,4,FALSE)</f>
        <v>0.79279999999999995</v>
      </c>
      <c r="H1861" s="10">
        <f>VLOOKUP(A1861,away!$A$2:$E$405,3,FALSE)</f>
        <v>1.125</v>
      </c>
      <c r="I1861" s="10">
        <f>VLOOKUP(C1861,away!$B$2:$E$405,3,FALSE)</f>
        <v>1.0864</v>
      </c>
      <c r="J1861" s="10">
        <f>VLOOKUP(B1861,home!$B$2:$E$405,4,FALSE)</f>
        <v>0.88890000000000002</v>
      </c>
      <c r="K1861" s="12">
        <f t="shared" si="2406"/>
        <v>1.761765218064</v>
      </c>
      <c r="L1861" s="12">
        <f t="shared" si="2407"/>
        <v>1.0864135799999999</v>
      </c>
      <c r="M1861" s="13">
        <f t="shared" si="2408"/>
        <v>5.7949763050605646E-2</v>
      </c>
      <c r="N1861" s="13">
        <f t="shared" si="2409"/>
        <v>0.10209387693760738</v>
      </c>
      <c r="O1861" s="13">
        <f t="shared" si="2410"/>
        <v>6.2957409535960185E-2</v>
      </c>
      <c r="P1861" s="13">
        <f t="shared" si="2411"/>
        <v>0.11091617433986545</v>
      </c>
      <c r="Q1861" s="13">
        <f t="shared" si="2412"/>
        <v>8.9932720682991546E-2</v>
      </c>
      <c r="R1861" s="13">
        <f t="shared" si="2413"/>
        <v>3.4198892340744316E-2</v>
      </c>
      <c r="S1861" s="13">
        <f t="shared" si="2414"/>
        <v>5.3073546303580854E-2</v>
      </c>
      <c r="T1861" s="13">
        <f t="shared" si="2415"/>
        <v>9.7704129036348869E-2</v>
      </c>
      <c r="U1861" s="13">
        <f t="shared" si="2416"/>
        <v>6.0250419022238676E-2</v>
      </c>
      <c r="V1861" s="13">
        <f t="shared" si="2417"/>
        <v>1.1287007544222629E-2</v>
      </c>
      <c r="W1861" s="13">
        <f t="shared" si="2418"/>
        <v>5.2813446421719805E-2</v>
      </c>
      <c r="X1861" s="13">
        <f t="shared" si="2419"/>
        <v>5.737724539915879E-2</v>
      </c>
      <c r="Y1861" s="13">
        <f t="shared" si="2420"/>
        <v>3.1167709292319309E-2</v>
      </c>
      <c r="Z1861" s="13">
        <f t="shared" si="2421"/>
        <v>1.2384713686647536E-2</v>
      </c>
      <c r="AA1861" s="13">
        <f t="shared" si="2422"/>
        <v>2.1818957808816805E-2</v>
      </c>
      <c r="AB1861" s="13">
        <f t="shared" si="2423"/>
        <v>1.921994048098968E-2</v>
      </c>
      <c r="AC1861" s="13">
        <f t="shared" si="2424"/>
        <v>1.3502122686173885E-3</v>
      </c>
      <c r="AD1861" s="13">
        <f t="shared" si="2425"/>
        <v>2.3261223237968143E-2</v>
      </c>
      <c r="AE1861" s="13">
        <f t="shared" si="2426"/>
        <v>2.5271308813140159E-2</v>
      </c>
      <c r="AF1861" s="13">
        <f t="shared" si="2427"/>
        <v>1.3727546539484574E-2</v>
      </c>
      <c r="AG1861" s="13">
        <f t="shared" si="2428"/>
        <v>4.9712643268593482E-3</v>
      </c>
      <c r="AH1861" s="13">
        <f t="shared" si="2429"/>
        <v>3.3637302833964366E-3</v>
      </c>
      <c r="AI1861" s="13">
        <f t="shared" si="2430"/>
        <v>5.926103016236404E-3</v>
      </c>
      <c r="AJ1861" s="13">
        <f t="shared" si="2431"/>
        <v>5.2202010863347291E-3</v>
      </c>
      <c r="AK1861" s="13">
        <f t="shared" si="2432"/>
        <v>3.0655895684014779E-3</v>
      </c>
      <c r="AL1861" s="13">
        <f t="shared" si="2433"/>
        <v>1.0337255684791019E-4</v>
      </c>
      <c r="AM1861" s="13">
        <f t="shared" si="2434"/>
        <v>8.1961628060548599E-3</v>
      </c>
      <c r="AN1861" s="13">
        <f t="shared" si="2435"/>
        <v>8.904422576388904E-3</v>
      </c>
      <c r="AO1861" s="13">
        <f t="shared" si="2436"/>
        <v>4.8369428045237466E-3</v>
      </c>
      <c r="AP1861" s="13">
        <f t="shared" si="2437"/>
        <v>1.7516401161726276E-3</v>
      </c>
      <c r="AQ1861" s="13">
        <f t="shared" si="2438"/>
        <v>4.7575140237067997E-4</v>
      </c>
      <c r="AR1861" s="13">
        <f t="shared" si="2439"/>
        <v>7.3088045186782749E-4</v>
      </c>
      <c r="AS1861" s="13">
        <f t="shared" si="2440"/>
        <v>1.2876397586636379E-3</v>
      </c>
      <c r="AT1861" s="13">
        <f t="shared" si="2441"/>
        <v>1.1342594701049605E-3</v>
      </c>
      <c r="AU1861" s="13">
        <f t="shared" si="2442"/>
        <v>6.6609962756354092E-4</v>
      </c>
      <c r="AV1861" s="13">
        <f t="shared" si="2443"/>
        <v>2.9337778890170773E-4</v>
      </c>
      <c r="AW1861" s="13">
        <f t="shared" si="2444"/>
        <v>5.495990518204844E-6</v>
      </c>
      <c r="AX1861" s="13">
        <f t="shared" si="2445"/>
        <v>2.4066190922162143E-3</v>
      </c>
      <c r="AY1861" s="13">
        <f t="shared" si="2446"/>
        <v>2.6145836636709673E-3</v>
      </c>
      <c r="AZ1861" s="13">
        <f t="shared" si="2447"/>
        <v>1.4202595991291455E-3</v>
      </c>
      <c r="BA1861" s="13">
        <f t="shared" si="2448"/>
        <v>5.1432977187308661E-4</v>
      </c>
      <c r="BB1861" s="13">
        <f t="shared" si="2449"/>
        <v>1.3969371219030579E-4</v>
      </c>
      <c r="BC1861" s="13">
        <f t="shared" si="2450"/>
        <v>3.0353029192831955E-5</v>
      </c>
      <c r="BD1861" s="13">
        <f t="shared" si="2451"/>
        <v>1.3233974137762399E-4</v>
      </c>
      <c r="BE1861" s="13">
        <f t="shared" si="2452"/>
        <v>2.331515533266831E-4</v>
      </c>
      <c r="BF1861" s="13">
        <f t="shared" si="2453"/>
        <v>2.0537914859427211E-4</v>
      </c>
      <c r="BG1861" s="13">
        <f t="shared" si="2454"/>
        <v>1.2060994683632883E-4</v>
      </c>
      <c r="BH1861" s="13">
        <f t="shared" si="2455"/>
        <v>5.3121602322198087E-5</v>
      </c>
      <c r="BI1861" s="13">
        <f t="shared" si="2456"/>
        <v>1.8717558259815265E-5</v>
      </c>
      <c r="BJ1861" s="14">
        <f t="shared" si="2457"/>
        <v>0.52961122926138127</v>
      </c>
      <c r="BK1861" s="14">
        <f t="shared" si="2458"/>
        <v>0.23729465972741084</v>
      </c>
      <c r="BL1861" s="14">
        <f t="shared" si="2459"/>
        <v>0.22089681979093731</v>
      </c>
      <c r="BM1861" s="14">
        <f t="shared" si="2460"/>
        <v>0.53952949790544991</v>
      </c>
      <c r="BN1861" s="14">
        <f t="shared" si="2461"/>
        <v>0.45804883688777448</v>
      </c>
    </row>
    <row r="1862" spans="1:66" x14ac:dyDescent="0.25">
      <c r="A1862" t="s">
        <v>349</v>
      </c>
      <c r="B1862" t="s">
        <v>277</v>
      </c>
      <c r="C1862" t="s">
        <v>289</v>
      </c>
      <c r="D1862" s="7" t="s">
        <v>420</v>
      </c>
      <c r="E1862" s="10">
        <f>VLOOKUP(A1862,home!$A$2:$E$405,3,FALSE)</f>
        <v>1.5124</v>
      </c>
      <c r="F1862" s="10">
        <f>VLOOKUP(B1862,home!$B$2:$E$405,3,FALSE)</f>
        <v>1.1460999999999999</v>
      </c>
      <c r="G1862" s="10">
        <f>VLOOKUP(C1862,away!$B$2:$E$405,4,FALSE)</f>
        <v>0.92569999999999997</v>
      </c>
      <c r="H1862" s="10">
        <f>VLOOKUP(A1862,away!$A$2:$E$405,3,FALSE)</f>
        <v>1.1446000000000001</v>
      </c>
      <c r="I1862" s="10">
        <f>VLOOKUP(C1862,away!$B$2:$E$405,3,FALSE)</f>
        <v>1.1649</v>
      </c>
      <c r="J1862" s="10">
        <f>VLOOKUP(B1862,home!$B$2:$E$405,4,FALSE)</f>
        <v>0.99019999999999997</v>
      </c>
      <c r="K1862" s="12">
        <f t="shared" si="2406"/>
        <v>1.6045728701479998</v>
      </c>
      <c r="L1862" s="12">
        <f t="shared" si="2407"/>
        <v>1.3202777635080001</v>
      </c>
      <c r="M1862" s="13">
        <f t="shared" si="2408"/>
        <v>5.3672708210230652E-2</v>
      </c>
      <c r="N1862" s="13">
        <f t="shared" si="2409"/>
        <v>8.6121771461505917E-2</v>
      </c>
      <c r="O1862" s="13">
        <f t="shared" si="2410"/>
        <v>7.0862883157220793E-2</v>
      </c>
      <c r="P1862" s="13">
        <f t="shared" si="2411"/>
        <v>0.11370465981454413</v>
      </c>
      <c r="Q1862" s="13">
        <f t="shared" si="2412"/>
        <v>6.9094329008109329E-2</v>
      </c>
      <c r="R1862" s="13">
        <f t="shared" si="2413"/>
        <v>4.6779344445272111E-2</v>
      </c>
      <c r="S1862" s="13">
        <f t="shared" si="2414"/>
        <v>6.0220315383102088E-2</v>
      </c>
      <c r="T1862" s="13">
        <f t="shared" si="2415"/>
        <v>9.1223706173912511E-2</v>
      </c>
      <c r="U1862" s="13">
        <f t="shared" si="2416"/>
        <v>7.5060866980192167E-2</v>
      </c>
      <c r="V1862" s="13">
        <f t="shared" si="2417"/>
        <v>1.4175071885572063E-2</v>
      </c>
      <c r="W1862" s="13">
        <f t="shared" si="2418"/>
        <v>3.6955628602497397E-2</v>
      </c>
      <c r="X1862" s="13">
        <f t="shared" si="2419"/>
        <v>4.879169468033754E-2</v>
      </c>
      <c r="Y1862" s="13">
        <f t="shared" si="2420"/>
        <v>3.2209294765160622E-2</v>
      </c>
      <c r="Z1862" s="13">
        <f t="shared" si="2421"/>
        <v>2.0587242754191409E-2</v>
      </c>
      <c r="AA1862" s="13">
        <f t="shared" si="2422"/>
        <v>3.3033731194526524E-2</v>
      </c>
      <c r="AB1862" s="13">
        <f t="shared" si="2423"/>
        <v>2.6502514437249471E-2</v>
      </c>
      <c r="AC1862" s="13">
        <f t="shared" si="2424"/>
        <v>1.8768520589208617E-3</v>
      </c>
      <c r="AD1862" s="13">
        <f t="shared" si="2425"/>
        <v>1.4824499763708188E-2</v>
      </c>
      <c r="AE1862" s="13">
        <f t="shared" si="2426"/>
        <v>1.9572457393153522E-2</v>
      </c>
      <c r="AF1862" s="13">
        <f t="shared" si="2427"/>
        <v>1.2920540136694178E-2</v>
      </c>
      <c r="AG1862" s="13">
        <f t="shared" si="2428"/>
        <v>5.6862339449966449E-3</v>
      </c>
      <c r="AH1862" s="13">
        <f t="shared" si="2429"/>
        <v>6.7952197050750321E-3</v>
      </c>
      <c r="AI1862" s="13">
        <f t="shared" si="2430"/>
        <v>1.090342518545849E-2</v>
      </c>
      <c r="AJ1862" s="13">
        <f t="shared" si="2431"/>
        <v>8.7476701221375595E-3</v>
      </c>
      <c r="AK1862" s="13">
        <f t="shared" si="2432"/>
        <v>4.6787580516620556E-3</v>
      </c>
      <c r="AL1862" s="13">
        <f t="shared" si="2433"/>
        <v>1.5904308315945582E-4</v>
      </c>
      <c r="AM1862" s="13">
        <f t="shared" si="2434"/>
        <v>4.7573980268723129E-3</v>
      </c>
      <c r="AN1862" s="13">
        <f t="shared" si="2435"/>
        <v>6.2810868270363491E-3</v>
      </c>
      <c r="AO1862" s="13">
        <f t="shared" si="2436"/>
        <v>4.1463896341995569E-3</v>
      </c>
      <c r="AP1862" s="13">
        <f t="shared" si="2437"/>
        <v>1.8247953442912478E-3</v>
      </c>
      <c r="AQ1862" s="13">
        <f t="shared" si="2438"/>
        <v>6.0230917900516527E-4</v>
      </c>
      <c r="AR1862" s="13">
        <f t="shared" si="2439"/>
        <v>1.7943154949523906E-3</v>
      </c>
      <c r="AS1862" s="13">
        <f t="shared" si="2440"/>
        <v>2.8791099636867865E-3</v>
      </c>
      <c r="AT1862" s="13">
        <f t="shared" si="2441"/>
        <v>2.3098708689523054E-3</v>
      </c>
      <c r="AU1862" s="13">
        <f t="shared" si="2442"/>
        <v>1.2354520432886851E-3</v>
      </c>
      <c r="AV1862" s="13">
        <f t="shared" si="2443"/>
        <v>4.9559320775748397E-4</v>
      </c>
      <c r="AW1862" s="13">
        <f t="shared" si="2444"/>
        <v>9.3591636076058665E-6</v>
      </c>
      <c r="AX1862" s="13">
        <f t="shared" si="2445"/>
        <v>1.2722653010691582E-3</v>
      </c>
      <c r="AY1862" s="13">
        <f t="shared" si="2446"/>
        <v>1.6797435862844206E-3</v>
      </c>
      <c r="AZ1862" s="13">
        <f t="shared" si="2447"/>
        <v>1.1088640526832512E-3</v>
      </c>
      <c r="BA1862" s="13">
        <f t="shared" si="2448"/>
        <v>4.8800285050368654E-4</v>
      </c>
      <c r="BB1862" s="13">
        <f t="shared" si="2449"/>
        <v>1.6107482801213415E-4</v>
      </c>
      <c r="BC1862" s="13">
        <f t="shared" si="2450"/>
        <v>4.2532702737059237E-5</v>
      </c>
      <c r="BD1862" s="13">
        <f t="shared" si="2451"/>
        <v>3.9483247478391565E-4</v>
      </c>
      <c r="BE1862" s="13">
        <f t="shared" si="2452"/>
        <v>6.3353747729166538E-4</v>
      </c>
      <c r="BF1862" s="13">
        <f t="shared" si="2453"/>
        <v>5.082785241421054E-4</v>
      </c>
      <c r="BG1862" s="13">
        <f t="shared" si="2454"/>
        <v>2.7185664343909585E-4</v>
      </c>
      <c r="BH1862" s="13">
        <f t="shared" si="2455"/>
        <v>1.0905344865796783E-4</v>
      </c>
      <c r="BI1862" s="13">
        <f t="shared" si="2456"/>
        <v>3.4996841022530557E-5</v>
      </c>
      <c r="BJ1862" s="14">
        <f t="shared" si="2457"/>
        <v>0.43976461826277025</v>
      </c>
      <c r="BK1862" s="14">
        <f t="shared" si="2458"/>
        <v>0.24548839402181363</v>
      </c>
      <c r="BL1862" s="14">
        <f t="shared" si="2459"/>
        <v>0.29403131026676915</v>
      </c>
      <c r="BM1862" s="14">
        <f t="shared" si="2460"/>
        <v>0.55796548478598451</v>
      </c>
      <c r="BN1862" s="14">
        <f t="shared" si="2461"/>
        <v>0.44023569609688296</v>
      </c>
    </row>
    <row r="1863" spans="1:66" x14ac:dyDescent="0.25">
      <c r="A1863" t="s">
        <v>349</v>
      </c>
      <c r="B1863" t="s">
        <v>276</v>
      </c>
      <c r="C1863" t="s">
        <v>280</v>
      </c>
      <c r="D1863" s="7" t="s">
        <v>420</v>
      </c>
      <c r="E1863" s="10">
        <f>VLOOKUP(A1863,home!$A$2:$E$405,3,FALSE)</f>
        <v>1.5124</v>
      </c>
      <c r="F1863" s="10">
        <f>VLOOKUP(B1863,home!$B$2:$E$405,3,FALSE)</f>
        <v>1.3224</v>
      </c>
      <c r="G1863" s="10">
        <f>VLOOKUP(C1863,away!$B$2:$E$405,4,FALSE)</f>
        <v>0.70250000000000001</v>
      </c>
      <c r="H1863" s="10">
        <f>VLOOKUP(A1863,away!$A$2:$E$405,3,FALSE)</f>
        <v>1.1446000000000001</v>
      </c>
      <c r="I1863" s="10">
        <f>VLOOKUP(C1863,away!$B$2:$E$405,3,FALSE)</f>
        <v>0.65529999999999999</v>
      </c>
      <c r="J1863" s="10">
        <f>VLOOKUP(B1863,home!$B$2:$E$405,4,FALSE)</f>
        <v>1.0484</v>
      </c>
      <c r="K1863" s="12">
        <f t="shared" si="2406"/>
        <v>1.4049984264000002</v>
      </c>
      <c r="L1863" s="12">
        <f t="shared" si="2407"/>
        <v>0.78635910879200011</v>
      </c>
      <c r="M1863" s="13">
        <f t="shared" si="2408"/>
        <v>0.1117649207716454</v>
      </c>
      <c r="N1863" s="13">
        <f t="shared" si="2409"/>
        <v>0.15702953781088247</v>
      </c>
      <c r="O1863" s="13">
        <f t="shared" si="2410"/>
        <v>8.7887363492199583E-2</v>
      </c>
      <c r="P1863" s="13">
        <f t="shared" si="2411"/>
        <v>0.12348160740698523</v>
      </c>
      <c r="Q1863" s="13">
        <f t="shared" si="2412"/>
        <v>0.11031312676130464</v>
      </c>
      <c r="R1863" s="13">
        <f t="shared" si="2413"/>
        <v>3.4555514414902309E-2</v>
      </c>
      <c r="S1863" s="13">
        <f t="shared" si="2414"/>
        <v>3.4106648272418306E-2</v>
      </c>
      <c r="T1863" s="13">
        <f t="shared" si="2415"/>
        <v>8.674573204807845E-2</v>
      </c>
      <c r="U1863" s="13">
        <f t="shared" si="2416"/>
        <v>4.8550443376380266E-2</v>
      </c>
      <c r="V1863" s="13">
        <f t="shared" si="2417"/>
        <v>4.186906790973631E-3</v>
      </c>
      <c r="W1863" s="13">
        <f t="shared" si="2418"/>
        <v>5.1663256503632252E-2</v>
      </c>
      <c r="X1863" s="13">
        <f t="shared" si="2419"/>
        <v>4.0625872341488761E-2</v>
      </c>
      <c r="Y1863" s="13">
        <f t="shared" si="2420"/>
        <v>1.5973262384175332E-2</v>
      </c>
      <c r="Z1863" s="13">
        <f t="shared" si="2421"/>
        <v>9.0576811730505649E-3</v>
      </c>
      <c r="AA1863" s="13">
        <f t="shared" si="2422"/>
        <v>1.2726027794968951E-2</v>
      </c>
      <c r="AB1863" s="13">
        <f t="shared" si="2423"/>
        <v>8.9400245131270231E-3</v>
      </c>
      <c r="AC1863" s="13">
        <f t="shared" si="2424"/>
        <v>2.8911463064793869E-4</v>
      </c>
      <c r="AD1863" s="13">
        <f t="shared" si="2425"/>
        <v>1.8146698522575722E-2</v>
      </c>
      <c r="AE1863" s="13">
        <f t="shared" si="2426"/>
        <v>1.4269821677729749E-2</v>
      </c>
      <c r="AF1863" s="13">
        <f t="shared" si="2427"/>
        <v>5.6106021285601644E-3</v>
      </c>
      <c r="AG1863" s="13">
        <f t="shared" si="2428"/>
        <v>1.4706493632003566E-3</v>
      </c>
      <c r="AH1863" s="13">
        <f t="shared" si="2429"/>
        <v>1.7806475237405297E-3</v>
      </c>
      <c r="AI1863" s="13">
        <f t="shared" si="2430"/>
        <v>2.501806968828501E-3</v>
      </c>
      <c r="AJ1863" s="13">
        <f t="shared" si="2431"/>
        <v>1.7575174271802997E-3</v>
      </c>
      <c r="AK1863" s="13">
        <f t="shared" si="2432"/>
        <v>8.231030731862993E-4</v>
      </c>
      <c r="AL1863" s="13">
        <f t="shared" si="2433"/>
        <v>1.2776938978993637E-5</v>
      </c>
      <c r="AM1863" s="13">
        <f t="shared" si="2434"/>
        <v>5.0992165737148163E-3</v>
      </c>
      <c r="AN1863" s="13">
        <f t="shared" si="2435"/>
        <v>4.0098154004437796E-3</v>
      </c>
      <c r="AO1863" s="13">
        <f t="shared" si="2436"/>
        <v>1.5765774323567036E-3</v>
      </c>
      <c r="AP1863" s="13">
        <f t="shared" si="2437"/>
        <v>4.132520082165324E-4</v>
      </c>
      <c r="AQ1863" s="13">
        <f t="shared" si="2438"/>
        <v>8.124112022191416E-5</v>
      </c>
      <c r="AR1863" s="13">
        <f t="shared" si="2439"/>
        <v>2.8004567996825708E-4</v>
      </c>
      <c r="AS1863" s="13">
        <f t="shared" si="2440"/>
        <v>3.9346373967551917E-4</v>
      </c>
      <c r="AT1863" s="13">
        <f t="shared" si="2441"/>
        <v>2.7640796754478198E-4</v>
      </c>
      <c r="AU1863" s="13">
        <f t="shared" si="2442"/>
        <v>1.29450919814947E-4</v>
      </c>
      <c r="AV1863" s="13">
        <f t="shared" si="2443"/>
        <v>4.5469584659008281E-5</v>
      </c>
      <c r="AW1863" s="13">
        <f t="shared" si="2444"/>
        <v>3.9212188303963034E-7</v>
      </c>
      <c r="AX1863" s="13">
        <f t="shared" si="2445"/>
        <v>1.1940652103236851E-3</v>
      </c>
      <c r="AY1863" s="13">
        <f t="shared" si="2446"/>
        <v>9.3896405462966519E-4</v>
      </c>
      <c r="AZ1863" s="13">
        <f t="shared" si="2447"/>
        <v>3.6918146859315321E-4</v>
      </c>
      <c r="BA1863" s="13">
        <f t="shared" si="2448"/>
        <v>9.6769736875144569E-5</v>
      </c>
      <c r="BB1863" s="13">
        <f t="shared" si="2449"/>
        <v>1.9023941011793756E-5</v>
      </c>
      <c r="BC1863" s="13">
        <f t="shared" si="2450"/>
        <v>2.9919298599491446E-6</v>
      </c>
      <c r="BD1863" s="13">
        <f t="shared" si="2451"/>
        <v>3.6702745220148037E-5</v>
      </c>
      <c r="BE1863" s="13">
        <f t="shared" si="2452"/>
        <v>5.1567299278868116E-5</v>
      </c>
      <c r="BF1863" s="13">
        <f t="shared" si="2453"/>
        <v>3.6225987170253791E-5</v>
      </c>
      <c r="BG1863" s="13">
        <f t="shared" si="2454"/>
        <v>1.6965818322997724E-5</v>
      </c>
      <c r="BH1863" s="13">
        <f t="shared" si="2455"/>
        <v>5.9592370116000231E-6</v>
      </c>
      <c r="BI1863" s="13">
        <f t="shared" si="2456"/>
        <v>1.6745437247685333E-6</v>
      </c>
      <c r="BJ1863" s="14">
        <f t="shared" si="2457"/>
        <v>0.51564965841787502</v>
      </c>
      <c r="BK1863" s="14">
        <f t="shared" si="2458"/>
        <v>0.27478093886627919</v>
      </c>
      <c r="BL1863" s="14">
        <f t="shared" si="2459"/>
        <v>0.20079638210690495</v>
      </c>
      <c r="BM1863" s="14">
        <f t="shared" si="2460"/>
        <v>0.37431401797344332</v>
      </c>
      <c r="BN1863" s="14">
        <f t="shared" si="2461"/>
        <v>0.62503207065791966</v>
      </c>
    </row>
    <row r="1864" spans="1:66" x14ac:dyDescent="0.25">
      <c r="A1864" t="s">
        <v>349</v>
      </c>
      <c r="B1864" t="s">
        <v>284</v>
      </c>
      <c r="C1864" t="s">
        <v>288</v>
      </c>
      <c r="D1864" s="7" t="s">
        <v>420</v>
      </c>
      <c r="E1864" s="10">
        <f>VLOOKUP(A1864,home!$A$2:$E$405,3,FALSE)</f>
        <v>1.5124</v>
      </c>
      <c r="F1864" s="10">
        <f>VLOOKUP(B1864,home!$B$2:$E$405,3,FALSE)</f>
        <v>0.70530000000000004</v>
      </c>
      <c r="G1864" s="10">
        <f>VLOOKUP(C1864,away!$B$2:$E$405,4,FALSE)</f>
        <v>1.4986999999999999</v>
      </c>
      <c r="H1864" s="10">
        <f>VLOOKUP(A1864,away!$A$2:$E$405,3,FALSE)</f>
        <v>1.1446000000000001</v>
      </c>
      <c r="I1864" s="10">
        <f>VLOOKUP(C1864,away!$B$2:$E$405,3,FALSE)</f>
        <v>1.0484</v>
      </c>
      <c r="J1864" s="10">
        <f>VLOOKUP(B1864,home!$B$2:$E$405,4,FALSE)</f>
        <v>0.64070000000000005</v>
      </c>
      <c r="K1864" s="12">
        <f t="shared" si="2406"/>
        <v>1.598656875564</v>
      </c>
      <c r="L1864" s="12">
        <f t="shared" si="2407"/>
        <v>0.76883912864800008</v>
      </c>
      <c r="M1864" s="13">
        <f t="shared" si="2408"/>
        <v>9.3715094929518447E-2</v>
      </c>
      <c r="N1864" s="13">
        <f t="shared" si="2409"/>
        <v>0.14981828085320761</v>
      </c>
      <c r="O1864" s="13">
        <f t="shared" si="2410"/>
        <v>7.205183192677557E-2</v>
      </c>
      <c r="P1864" s="13">
        <f t="shared" si="2411"/>
        <v>0.1151861565067215</v>
      </c>
      <c r="Q1864" s="13">
        <f t="shared" si="2412"/>
        <v>0.11975401238557938</v>
      </c>
      <c r="R1864" s="13">
        <f t="shared" si="2413"/>
        <v>2.7698133838037139E-2</v>
      </c>
      <c r="S1864" s="13">
        <f t="shared" si="2414"/>
        <v>3.539411303154915E-2</v>
      </c>
      <c r="T1864" s="13">
        <f t="shared" si="2415"/>
        <v>9.2071570534630665E-2</v>
      </c>
      <c r="U1864" s="13">
        <f t="shared" si="2416"/>
        <v>4.4279812100469954E-2</v>
      </c>
      <c r="V1864" s="13">
        <f t="shared" si="2417"/>
        <v>4.8336952027428198E-3</v>
      </c>
      <c r="W1864" s="13">
        <f t="shared" si="2418"/>
        <v>6.3815191758860954E-2</v>
      </c>
      <c r="X1864" s="13">
        <f t="shared" si="2419"/>
        <v>4.9063616426387693E-2</v>
      </c>
      <c r="Y1864" s="13">
        <f t="shared" si="2420"/>
        <v>1.8861014050791804E-2</v>
      </c>
      <c r="Z1864" s="13">
        <f t="shared" si="2421"/>
        <v>7.0984696950707211E-3</v>
      </c>
      <c r="AA1864" s="13">
        <f t="shared" si="2422"/>
        <v>1.1348017384007498E-2</v>
      </c>
      <c r="AB1864" s="13">
        <f t="shared" si="2423"/>
        <v>9.070793007481693E-3</v>
      </c>
      <c r="AC1864" s="13">
        <f t="shared" si="2424"/>
        <v>3.7132143209404016E-4</v>
      </c>
      <c r="AD1864" s="13">
        <f t="shared" si="2425"/>
        <v>2.5504648767684549E-2</v>
      </c>
      <c r="AE1864" s="13">
        <f t="shared" si="2426"/>
        <v>1.960897193501988E-2</v>
      </c>
      <c r="AF1864" s="13">
        <f t="shared" si="2427"/>
        <v>7.5380724481018844E-3</v>
      </c>
      <c r="AG1864" s="13">
        <f t="shared" si="2428"/>
        <v>1.9318550175613835E-3</v>
      </c>
      <c r="AH1864" s="13">
        <f t="shared" si="2429"/>
        <v>1.3643953137731017E-3</v>
      </c>
      <c r="AI1864" s="13">
        <f t="shared" si="2430"/>
        <v>2.1811999493506701E-3</v>
      </c>
      <c r="AJ1864" s="13">
        <f t="shared" si="2431"/>
        <v>1.7434951480046488E-3</v>
      </c>
      <c r="AK1864" s="13">
        <f t="shared" si="2432"/>
        <v>9.2908350195670172E-4</v>
      </c>
      <c r="AL1864" s="13">
        <f t="shared" si="2433"/>
        <v>1.8255794810281735E-5</v>
      </c>
      <c r="AM1864" s="13">
        <f t="shared" si="2434"/>
        <v>8.1546364222607592E-3</v>
      </c>
      <c r="AN1864" s="13">
        <f t="shared" si="2435"/>
        <v>6.2696035613322076E-3</v>
      </c>
      <c r="AO1864" s="13">
        <f t="shared" si="2436"/>
        <v>2.4101582695315259E-3</v>
      </c>
      <c r="AP1864" s="13">
        <f t="shared" si="2437"/>
        <v>6.1767466128346345E-4</v>
      </c>
      <c r="AQ1864" s="13">
        <f t="shared" si="2438"/>
        <v>1.1872311209228163E-4</v>
      </c>
      <c r="AR1864" s="13">
        <f t="shared" si="2439"/>
        <v>2.0980010083454528E-4</v>
      </c>
      <c r="AS1864" s="13">
        <f t="shared" si="2440"/>
        <v>3.353983736931663E-4</v>
      </c>
      <c r="AT1864" s="13">
        <f t="shared" si="2441"/>
        <v>2.6809345807878211E-4</v>
      </c>
      <c r="AU1864" s="13">
        <f t="shared" si="2442"/>
        <v>1.4286315001712464E-4</v>
      </c>
      <c r="AV1864" s="13">
        <f t="shared" si="2443"/>
        <v>5.7097289259901885E-5</v>
      </c>
      <c r="AW1864" s="13">
        <f t="shared" si="2444"/>
        <v>6.2328831151990721E-7</v>
      </c>
      <c r="AX1864" s="13">
        <f t="shared" si="2445"/>
        <v>2.1727442640286304E-3</v>
      </c>
      <c r="AY1864" s="13">
        <f t="shared" si="2446"/>
        <v>1.6704908067307126E-3</v>
      </c>
      <c r="AZ1864" s="13">
        <f t="shared" si="2447"/>
        <v>6.4216934813066779E-4</v>
      </c>
      <c r="BA1864" s="13">
        <f t="shared" si="2448"/>
        <v>1.645749740204123E-4</v>
      </c>
      <c r="BB1864" s="13">
        <f t="shared" si="2449"/>
        <v>3.1632919905780251E-5</v>
      </c>
      <c r="BC1864" s="13">
        <f t="shared" si="2450"/>
        <v>4.8641253153904146E-6</v>
      </c>
      <c r="BD1864" s="13">
        <f t="shared" si="2451"/>
        <v>2.688375445264905E-5</v>
      </c>
      <c r="BE1864" s="13">
        <f t="shared" si="2452"/>
        <v>4.2977898896701701E-5</v>
      </c>
      <c r="BF1864" s="13">
        <f t="shared" si="2453"/>
        <v>3.4353456784253313E-5</v>
      </c>
      <c r="BG1864" s="13">
        <f t="shared" si="2454"/>
        <v>1.8306463295845763E-5</v>
      </c>
      <c r="BH1864" s="13">
        <f t="shared" si="2455"/>
        <v>7.3164383537909607E-6</v>
      </c>
      <c r="BI1864" s="13">
        <f t="shared" si="2456"/>
        <v>2.3392948957856142E-6</v>
      </c>
      <c r="BJ1864" s="14">
        <f t="shared" si="2457"/>
        <v>0.57022450664245783</v>
      </c>
      <c r="BK1864" s="14">
        <f t="shared" si="2458"/>
        <v>0.25118912770416696</v>
      </c>
      <c r="BL1864" s="14">
        <f t="shared" si="2459"/>
        <v>0.17181219184841956</v>
      </c>
      <c r="BM1864" s="14">
        <f t="shared" si="2460"/>
        <v>0.42043091793185594</v>
      </c>
      <c r="BN1864" s="14">
        <f t="shared" si="2461"/>
        <v>0.57822351043983955</v>
      </c>
    </row>
    <row r="1865" spans="1:66" x14ac:dyDescent="0.25">
      <c r="A1865" t="s">
        <v>357</v>
      </c>
      <c r="B1865" t="s">
        <v>334</v>
      </c>
      <c r="C1865" t="s">
        <v>329</v>
      </c>
      <c r="D1865" s="7" t="s">
        <v>420</v>
      </c>
      <c r="E1865" s="10">
        <f>VLOOKUP(A1865,home!$A$2:$E$405,3,FALSE)</f>
        <v>1.72</v>
      </c>
      <c r="F1865" s="10">
        <f>VLOOKUP(B1865,home!$B$2:$E$405,3,FALSE)</f>
        <v>1.0465</v>
      </c>
      <c r="G1865" s="10">
        <f>VLOOKUP(C1865,away!$B$2:$E$405,4,FALSE)</f>
        <v>0.81399999999999995</v>
      </c>
      <c r="H1865" s="10">
        <f>VLOOKUP(A1865,away!$A$2:$E$405,3,FALSE)</f>
        <v>1.58</v>
      </c>
      <c r="I1865" s="10">
        <f>VLOOKUP(C1865,away!$B$2:$E$405,3,FALSE)</f>
        <v>1.7089000000000001</v>
      </c>
      <c r="J1865" s="10">
        <f>VLOOKUP(B1865,home!$B$2:$E$405,4,FALSE)</f>
        <v>1.0126999999999999</v>
      </c>
      <c r="K1865" s="12">
        <f t="shared" si="2406"/>
        <v>1.4651837199999997</v>
      </c>
      <c r="L1865" s="12">
        <f t="shared" si="2407"/>
        <v>2.7343527874000002</v>
      </c>
      <c r="M1865" s="13">
        <f t="shared" si="2408"/>
        <v>1.500252877033093E-2</v>
      </c>
      <c r="N1865" s="13">
        <f t="shared" si="2409"/>
        <v>2.1981460913120501E-2</v>
      </c>
      <c r="O1865" s="13">
        <f t="shared" si="2410"/>
        <v>4.102220636120308E-2</v>
      </c>
      <c r="P1865" s="13">
        <f t="shared" si="2411"/>
        <v>6.0105068918915192E-2</v>
      </c>
      <c r="Q1865" s="13">
        <f t="shared" si="2412"/>
        <v>1.6103439335860243E-2</v>
      </c>
      <c r="R1865" s="13">
        <f t="shared" si="2413"/>
        <v>5.6084592154526838E-2</v>
      </c>
      <c r="S1865" s="13">
        <f t="shared" si="2414"/>
        <v>6.0200173001698838E-2</v>
      </c>
      <c r="T1865" s="13">
        <f t="shared" si="2415"/>
        <v>4.4032484234736262E-2</v>
      </c>
      <c r="U1865" s="13">
        <f t="shared" si="2416"/>
        <v>8.2174231367652451E-2</v>
      </c>
      <c r="V1865" s="13">
        <f t="shared" si="2417"/>
        <v>2.6797967807736543E-2</v>
      </c>
      <c r="W1865" s="13">
        <f t="shared" si="2418"/>
        <v>7.8648323836366801E-3</v>
      </c>
      <c r="X1865" s="13">
        <f t="shared" si="2419"/>
        <v>2.1505226350630745E-2</v>
      </c>
      <c r="Y1865" s="13">
        <f t="shared" si="2420"/>
        <v>2.9401437807757561E-2</v>
      </c>
      <c r="Z1865" s="13">
        <f t="shared" si="2421"/>
        <v>5.1118353629307542E-2</v>
      </c>
      <c r="AA1865" s="13">
        <f t="shared" si="2422"/>
        <v>7.4897779530864322E-2</v>
      </c>
      <c r="AB1865" s="13">
        <f t="shared" si="2423"/>
        <v>5.4869503616385817E-2</v>
      </c>
      <c r="AC1865" s="13">
        <f t="shared" si="2424"/>
        <v>6.7100925393498963E-3</v>
      </c>
      <c r="AD1865" s="13">
        <f t="shared" si="2425"/>
        <v>2.8808560922583149E-3</v>
      </c>
      <c r="AE1865" s="13">
        <f t="shared" si="2426"/>
        <v>7.8772768859647953E-3</v>
      </c>
      <c r="AF1865" s="13">
        <f t="shared" si="2427"/>
        <v>1.0769627005129718E-2</v>
      </c>
      <c r="AG1865" s="13">
        <f t="shared" si="2428"/>
        <v>9.8159865402449205E-3</v>
      </c>
      <c r="AH1865" s="13">
        <f t="shared" si="2429"/>
        <v>3.4943903183399003E-2</v>
      </c>
      <c r="AI1865" s="13">
        <f t="shared" si="2430"/>
        <v>5.1199238057572399E-2</v>
      </c>
      <c r="AJ1865" s="13">
        <f t="shared" si="2431"/>
        <v>3.7508145039179742E-2</v>
      </c>
      <c r="AK1865" s="13">
        <f t="shared" si="2432"/>
        <v>1.8318774492934974E-2</v>
      </c>
      <c r="AL1865" s="13">
        <f t="shared" si="2433"/>
        <v>1.0753135840072846E-3</v>
      </c>
      <c r="AM1865" s="13">
        <f t="shared" si="2434"/>
        <v>8.4419668920793992E-4</v>
      </c>
      <c r="AN1865" s="13">
        <f t="shared" si="2435"/>
        <v>2.3083315702495822E-3</v>
      </c>
      <c r="AO1865" s="13">
        <f t="shared" si="2436"/>
        <v>3.1558964316776828E-3</v>
      </c>
      <c r="AP1865" s="13">
        <f t="shared" si="2437"/>
        <v>2.8764447349011952E-3</v>
      </c>
      <c r="AQ1865" s="13">
        <f t="shared" si="2438"/>
        <v>1.9663036696697844E-3</v>
      </c>
      <c r="AR1865" s="13">
        <f t="shared" si="2439"/>
        <v>1.9109791814432554E-2</v>
      </c>
      <c r="AS1865" s="13">
        <f t="shared" si="2440"/>
        <v>2.799935585909584E-2</v>
      </c>
      <c r="AT1865" s="13">
        <f t="shared" si="2441"/>
        <v>2.0512100187616917E-2</v>
      </c>
      <c r="AU1865" s="13">
        <f t="shared" si="2442"/>
        <v>1.0017998419301751E-2</v>
      </c>
      <c r="AV1865" s="13">
        <f t="shared" si="2443"/>
        <v>3.6695520477366657E-3</v>
      </c>
      <c r="AW1865" s="13">
        <f t="shared" si="2444"/>
        <v>1.1966833885442406E-4</v>
      </c>
      <c r="AX1865" s="13">
        <f t="shared" si="2445"/>
        <v>2.0615054091756207E-4</v>
      </c>
      <c r="AY1865" s="13">
        <f t="shared" si="2446"/>
        <v>5.6368830618195361E-4</v>
      </c>
      <c r="AZ1865" s="13">
        <f t="shared" si="2447"/>
        <v>7.7066134561670503E-4</v>
      </c>
      <c r="BA1865" s="13">
        <f t="shared" si="2448"/>
        <v>7.0241999950949072E-4</v>
      </c>
      <c r="BB1865" s="13">
        <f t="shared" si="2449"/>
        <v>4.801660208960707E-4</v>
      </c>
      <c r="BC1865" s="13">
        <f t="shared" si="2450"/>
        <v>2.6258865953038746E-4</v>
      </c>
      <c r="BD1865" s="13">
        <f t="shared" si="2451"/>
        <v>8.7088187524045589E-3</v>
      </c>
      <c r="BE1865" s="13">
        <f t="shared" si="2452"/>
        <v>1.276001945645387E-2</v>
      </c>
      <c r="BF1865" s="13">
        <f t="shared" si="2453"/>
        <v>9.3478863872397278E-3</v>
      </c>
      <c r="BG1865" s="13">
        <f t="shared" si="2454"/>
        <v>4.5654569836644223E-3</v>
      </c>
      <c r="BH1865" s="13">
        <f t="shared" si="2455"/>
        <v>1.6723083117063545E-3</v>
      </c>
      <c r="BI1865" s="13">
        <f t="shared" si="2456"/>
        <v>4.9004778262656703E-4</v>
      </c>
      <c r="BJ1865" s="14">
        <f t="shared" si="2457"/>
        <v>0.18636947551769809</v>
      </c>
      <c r="BK1865" s="14">
        <f t="shared" si="2458"/>
        <v>0.17045483292822064</v>
      </c>
      <c r="BL1865" s="14">
        <f t="shared" si="2459"/>
        <v>0.56987170980599788</v>
      </c>
      <c r="BM1865" s="14">
        <f t="shared" si="2460"/>
        <v>0.76707105545993981</v>
      </c>
      <c r="BN1865" s="14">
        <f t="shared" si="2461"/>
        <v>0.21029929645395679</v>
      </c>
    </row>
    <row r="1866" spans="1:66" x14ac:dyDescent="0.25">
      <c r="A1866" t="s">
        <v>357</v>
      </c>
      <c r="B1866" t="s">
        <v>328</v>
      </c>
      <c r="C1866" t="s">
        <v>336</v>
      </c>
      <c r="D1866" s="7" t="s">
        <v>420</v>
      </c>
      <c r="E1866" s="10">
        <f>VLOOKUP(A1866,home!$A$2:$E$405,3,FALSE)</f>
        <v>1.72</v>
      </c>
      <c r="F1866" s="10">
        <f>VLOOKUP(B1866,home!$B$2:$E$405,3,FALSE)</f>
        <v>0.63949999999999996</v>
      </c>
      <c r="G1866" s="10">
        <f>VLOOKUP(C1866,away!$B$2:$E$405,4,FALSE)</f>
        <v>1.5698000000000001</v>
      </c>
      <c r="H1866" s="10">
        <f>VLOOKUP(A1866,away!$A$2:$E$405,3,FALSE)</f>
        <v>1.58</v>
      </c>
      <c r="I1866" s="10">
        <f>VLOOKUP(C1866,away!$B$2:$E$405,3,FALSE)</f>
        <v>0.94940000000000002</v>
      </c>
      <c r="J1866" s="10">
        <f>VLOOKUP(B1866,home!$B$2:$E$405,4,FALSE)</f>
        <v>1.3290999999999999</v>
      </c>
      <c r="K1866" s="12">
        <f t="shared" si="2406"/>
        <v>1.7266858119999999</v>
      </c>
      <c r="L1866" s="12">
        <f t="shared" si="2407"/>
        <v>1.9937191132000001</v>
      </c>
      <c r="M1866" s="13">
        <f t="shared" si="2408"/>
        <v>2.4224156887900486E-2</v>
      </c>
      <c r="N1866" s="13">
        <f t="shared" si="2409"/>
        <v>4.1827508005999839E-2</v>
      </c>
      <c r="O1866" s="13">
        <f t="shared" si="2410"/>
        <v>4.8296164588562625E-2</v>
      </c>
      <c r="P1866" s="13">
        <f t="shared" si="2411"/>
        <v>8.3392302169087898E-2</v>
      </c>
      <c r="Q1866" s="13">
        <f t="shared" si="2412"/>
        <v>3.6111482312638166E-2</v>
      </c>
      <c r="R1866" s="13">
        <f t="shared" si="2413"/>
        <v>4.8144493217235178E-2</v>
      </c>
      <c r="S1866" s="13">
        <f t="shared" si="2414"/>
        <v>7.1770052650769411E-2</v>
      </c>
      <c r="T1866" s="13">
        <f t="shared" si="2415"/>
        <v>7.1996152492690438E-2</v>
      </c>
      <c r="U1866" s="13">
        <f t="shared" si="2416"/>
        <v>8.3130413364130198E-2</v>
      </c>
      <c r="V1866" s="13">
        <f t="shared" si="2417"/>
        <v>2.7452256508707286E-2</v>
      </c>
      <c r="W1866" s="13">
        <f t="shared" si="2418"/>
        <v>2.0784394719840428E-2</v>
      </c>
      <c r="X1866" s="13">
        <f t="shared" si="2419"/>
        <v>4.1438245009239011E-2</v>
      </c>
      <c r="Y1866" s="13">
        <f t="shared" si="2420"/>
        <v>4.1308110546192177E-2</v>
      </c>
      <c r="Z1866" s="13">
        <f t="shared" si="2421"/>
        <v>3.1995532107509848E-2</v>
      </c>
      <c r="AA1866" s="13">
        <f t="shared" si="2422"/>
        <v>5.5246231337427711E-2</v>
      </c>
      <c r="AB1866" s="13">
        <f t="shared" si="2423"/>
        <v>4.7696441908403109E-2</v>
      </c>
      <c r="AC1866" s="13">
        <f t="shared" si="2424"/>
        <v>5.906570042332659E-3</v>
      </c>
      <c r="AD1866" s="13">
        <f t="shared" si="2425"/>
        <v>8.9720298684390475E-3</v>
      </c>
      <c r="AE1866" s="13">
        <f t="shared" si="2426"/>
        <v>1.7887707432908208E-2</v>
      </c>
      <c r="AF1866" s="13">
        <f t="shared" si="2427"/>
        <v>1.7831532100159406E-2</v>
      </c>
      <c r="AG1866" s="13">
        <f t="shared" si="2428"/>
        <v>1.1850355455242385E-2</v>
      </c>
      <c r="AH1866" s="13">
        <f t="shared" si="2429"/>
        <v>1.594752597493667E-2</v>
      </c>
      <c r="AI1866" s="13">
        <f t="shared" si="2430"/>
        <v>2.7536366837424615E-2</v>
      </c>
      <c r="AJ1866" s="13">
        <f t="shared" si="2431"/>
        <v>2.3773326966104194E-2</v>
      </c>
      <c r="AK1866" s="13">
        <f t="shared" si="2432"/>
        <v>1.3683022125469707E-2</v>
      </c>
      <c r="AL1866" s="13">
        <f t="shared" si="2433"/>
        <v>8.1334095718165096E-4</v>
      </c>
      <c r="AM1866" s="13">
        <f t="shared" si="2434"/>
        <v>3.0983753357347816E-3</v>
      </c>
      <c r="AN1866" s="13">
        <f t="shared" si="2435"/>
        <v>6.1772901267219005E-3</v>
      </c>
      <c r="AO1866" s="13">
        <f t="shared" si="2436"/>
        <v>6.1578906967135532E-3</v>
      </c>
      <c r="AP1866" s="13">
        <f t="shared" si="2437"/>
        <v>4.09236812634476E-3</v>
      </c>
      <c r="AQ1866" s="13">
        <f t="shared" si="2438"/>
        <v>2.0397581379360055E-3</v>
      </c>
      <c r="AR1866" s="13">
        <f t="shared" si="2439"/>
        <v>6.3589774688969387E-3</v>
      </c>
      <c r="AS1866" s="13">
        <f t="shared" si="2440"/>
        <v>1.0979956174372014E-2</v>
      </c>
      <c r="AT1866" s="13">
        <f t="shared" si="2441"/>
        <v>9.4794672713349772E-3</v>
      </c>
      <c r="AU1866" s="13">
        <f t="shared" si="2442"/>
        <v>5.4560205475774875E-3</v>
      </c>
      <c r="AV1866" s="13">
        <f t="shared" si="2443"/>
        <v>2.3552083173706303E-3</v>
      </c>
      <c r="AW1866" s="13">
        <f t="shared" si="2444"/>
        <v>7.7776327872558878E-5</v>
      </c>
      <c r="AX1866" s="13">
        <f t="shared" si="2445"/>
        <v>8.9165345541066541E-4</v>
      </c>
      <c r="AY1866" s="13">
        <f t="shared" si="2446"/>
        <v>1.7777065364030674E-3</v>
      </c>
      <c r="AZ1866" s="13">
        <f t="shared" si="2447"/>
        <v>1.7721237496436842E-3</v>
      </c>
      <c r="BA1866" s="13">
        <f t="shared" si="2448"/>
        <v>1.1777056635400886E-3</v>
      </c>
      <c r="BB1866" s="13">
        <f t="shared" si="2449"/>
        <v>5.8700357278094085E-4</v>
      </c>
      <c r="BC1866" s="13">
        <f t="shared" si="2450"/>
        <v>2.3406404851400973E-4</v>
      </c>
      <c r="BD1866" s="13">
        <f t="shared" si="2451"/>
        <v>2.113002486691331E-3</v>
      </c>
      <c r="BE1866" s="13">
        <f t="shared" si="2452"/>
        <v>3.6484914144906395E-3</v>
      </c>
      <c r="BF1866" s="13">
        <f t="shared" si="2453"/>
        <v>3.1498991803023992E-3</v>
      </c>
      <c r="BG1866" s="13">
        <f t="shared" si="2454"/>
        <v>1.8129620746195278E-3</v>
      </c>
      <c r="BH1866" s="13">
        <f t="shared" si="2455"/>
        <v>7.8260397298490617E-4</v>
      </c>
      <c r="BI1866" s="13">
        <f t="shared" si="2456"/>
        <v>2.7026223531357338E-4</v>
      </c>
      <c r="BJ1866" s="14">
        <f t="shared" si="2457"/>
        <v>0.33801345739309258</v>
      </c>
      <c r="BK1866" s="14">
        <f t="shared" si="2458"/>
        <v>0.21533638575238248</v>
      </c>
      <c r="BL1866" s="14">
        <f t="shared" si="2459"/>
        <v>0.40986083746364838</v>
      </c>
      <c r="BM1866" s="14">
        <f t="shared" si="2460"/>
        <v>0.7115101753266786</v>
      </c>
      <c r="BN1866" s="14">
        <f t="shared" si="2461"/>
        <v>0.2819961071814242</v>
      </c>
    </row>
    <row r="1867" spans="1:66" x14ac:dyDescent="0.25">
      <c r="A1867" t="s">
        <v>338</v>
      </c>
      <c r="B1867" t="s">
        <v>81</v>
      </c>
      <c r="C1867" t="s">
        <v>75</v>
      </c>
      <c r="D1867" s="7" t="s">
        <v>421</v>
      </c>
      <c r="E1867" s="10">
        <f>VLOOKUP(A1867,home!$A$2:$E$405,3,FALSE)</f>
        <v>1.4215</v>
      </c>
      <c r="F1867" s="10">
        <f>VLOOKUP(B1867,home!$B$2:$E$405,3,FALSE)</f>
        <v>0.97409999999999997</v>
      </c>
      <c r="G1867" s="10">
        <f>VLOOKUP(C1867,away!$B$2:$E$405,4,FALSE)</f>
        <v>0.43290000000000001</v>
      </c>
      <c r="H1867" s="10">
        <f>VLOOKUP(A1867,away!$A$2:$E$405,3,FALSE)</f>
        <v>1.0277000000000001</v>
      </c>
      <c r="I1867" s="10">
        <f>VLOOKUP(C1867,away!$B$2:$E$405,3,FALSE)</f>
        <v>0.52390000000000003</v>
      </c>
      <c r="J1867" s="10">
        <f>VLOOKUP(B1867,home!$B$2:$E$405,4,FALSE)</f>
        <v>0.97299999999999998</v>
      </c>
      <c r="K1867" s="12">
        <f t="shared" si="2406"/>
        <v>0.599429335635</v>
      </c>
      <c r="L1867" s="12">
        <f t="shared" si="2407"/>
        <v>0.52387490519000002</v>
      </c>
      <c r="M1867" s="13">
        <f t="shared" si="2408"/>
        <v>0.32520346680770706</v>
      </c>
      <c r="N1867" s="13">
        <f t="shared" si="2409"/>
        <v>0.19493649805474264</v>
      </c>
      <c r="O1867" s="13">
        <f t="shared" si="2410"/>
        <v>0.17036593534134686</v>
      </c>
      <c r="P1867" s="13">
        <f t="shared" si="2411"/>
        <v>0.10212233943649893</v>
      </c>
      <c r="Q1867" s="13">
        <f t="shared" si="2412"/>
        <v>5.8425327759983922E-2</v>
      </c>
      <c r="R1867" s="13">
        <f t="shared" si="2413"/>
        <v>4.4625219112276876E-2</v>
      </c>
      <c r="S1867" s="13">
        <f t="shared" si="2414"/>
        <v>8.0172670930889513E-3</v>
      </c>
      <c r="T1867" s="13">
        <f t="shared" si="2415"/>
        <v>3.0607563040956257E-2</v>
      </c>
      <c r="U1867" s="13">
        <f t="shared" si="2416"/>
        <v>2.6749665445038436E-2</v>
      </c>
      <c r="V1867" s="13">
        <f t="shared" si="2417"/>
        <v>2.7973668965891016E-4</v>
      </c>
      <c r="W1867" s="13">
        <f t="shared" si="2418"/>
        <v>1.1673951801141429E-2</v>
      </c>
      <c r="X1867" s="13">
        <f t="shared" si="2419"/>
        <v>6.1156903930155958E-3</v>
      </c>
      <c r="Y1867" s="13">
        <f t="shared" si="2420"/>
        <v>1.6019283624062195E-3</v>
      </c>
      <c r="Z1867" s="13">
        <f t="shared" si="2421"/>
        <v>7.792677477175677E-3</v>
      </c>
      <c r="AA1867" s="13">
        <f t="shared" si="2422"/>
        <v>4.6711594829612442E-3</v>
      </c>
      <c r="AB1867" s="13">
        <f t="shared" si="2423"/>
        <v>1.4000150127582943E-3</v>
      </c>
      <c r="AC1867" s="13">
        <f t="shared" si="2424"/>
        <v>5.4902868684441299E-6</v>
      </c>
      <c r="AD1867" s="13">
        <f t="shared" si="2425"/>
        <v>1.7494272930983043E-3</v>
      </c>
      <c r="AE1867" s="13">
        <f t="shared" si="2426"/>
        <v>9.1648105730867259E-4</v>
      </c>
      <c r="AF1867" s="13">
        <f t="shared" si="2427"/>
        <v>2.4006071350300587E-4</v>
      </c>
      <c r="AG1867" s="13">
        <f t="shared" si="2428"/>
        <v>4.1920594508743665E-5</v>
      </c>
      <c r="AH1867" s="13">
        <f t="shared" si="2429"/>
        <v>1.0205970436329139E-3</v>
      </c>
      <c r="AI1867" s="13">
        <f t="shared" si="2430"/>
        <v>6.1177580781592272E-4</v>
      </c>
      <c r="AJ1867" s="13">
        <f t="shared" si="2431"/>
        <v>1.8335818301833199E-4</v>
      </c>
      <c r="AK1867" s="13">
        <f t="shared" si="2432"/>
        <v>3.6636757943306492E-5</v>
      </c>
      <c r="AL1867" s="13">
        <f t="shared" si="2433"/>
        <v>6.8963709973551437E-8</v>
      </c>
      <c r="AM1867" s="13">
        <f t="shared" si="2434"/>
        <v>2.0973160800873063E-4</v>
      </c>
      <c r="AN1867" s="13">
        <f t="shared" si="2435"/>
        <v>1.0987312626092001E-4</v>
      </c>
      <c r="AO1867" s="13">
        <f t="shared" si="2436"/>
        <v>2.8779886801434179E-5</v>
      </c>
      <c r="AP1867" s="13">
        <f t="shared" si="2437"/>
        <v>5.0256868231600894E-6</v>
      </c>
      <c r="AQ1867" s="13">
        <f t="shared" si="2438"/>
        <v>6.5820780199940584E-7</v>
      </c>
      <c r="AR1867" s="13">
        <f t="shared" si="2439"/>
        <v>1.0693303589407745E-4</v>
      </c>
      <c r="AS1867" s="13">
        <f t="shared" si="2440"/>
        <v>6.4098798663420468E-5</v>
      </c>
      <c r="AT1867" s="13">
        <f t="shared" si="2441"/>
        <v>1.9211350148907877E-5</v>
      </c>
      <c r="AU1867" s="13">
        <f t="shared" si="2442"/>
        <v>3.8386156188037357E-6</v>
      </c>
      <c r="AV1867" s="13">
        <f t="shared" si="2443"/>
        <v>5.7524470253441433E-7</v>
      </c>
      <c r="AW1867" s="13">
        <f t="shared" si="2444"/>
        <v>6.0156658467909384E-10</v>
      </c>
      <c r="AX1867" s="13">
        <f t="shared" si="2445"/>
        <v>2.0953213075055607E-5</v>
      </c>
      <c r="AY1867" s="13">
        <f t="shared" si="2446"/>
        <v>1.0976862513120624E-5</v>
      </c>
      <c r="AZ1867" s="13">
        <f t="shared" si="2447"/>
        <v>2.8752514041723658E-6</v>
      </c>
      <c r="BA1867" s="13">
        <f t="shared" si="2448"/>
        <v>5.02090685586071E-7</v>
      </c>
      <c r="BB1867" s="13">
        <f t="shared" si="2449"/>
        <v>6.5758177577046244E-8</v>
      </c>
      <c r="BC1867" s="13">
        <f t="shared" si="2450"/>
        <v>6.8898118087284607E-9</v>
      </c>
      <c r="BD1867" s="13">
        <f t="shared" si="2451"/>
        <v>9.3365890067814453E-6</v>
      </c>
      <c r="BE1867" s="13">
        <f t="shared" si="2452"/>
        <v>5.5966253454320468E-6</v>
      </c>
      <c r="BF1867" s="13">
        <f t="shared" si="2453"/>
        <v>1.6773907063051671E-6</v>
      </c>
      <c r="BG1867" s="13">
        <f t="shared" si="2454"/>
        <v>3.3515906556027655E-7</v>
      </c>
      <c r="BH1867" s="13">
        <f t="shared" si="2455"/>
        <v>5.0226044000210994E-8</v>
      </c>
      <c r="BI1867" s="13">
        <f t="shared" si="2456"/>
        <v>6.0213928373241512E-9</v>
      </c>
      <c r="BJ1867" s="14">
        <f t="shared" si="2457"/>
        <v>0.30669829765202838</v>
      </c>
      <c r="BK1867" s="14">
        <f t="shared" si="2458"/>
        <v>0.43563934614004546</v>
      </c>
      <c r="BL1867" s="14">
        <f t="shared" si="2459"/>
        <v>0.24987602124338085</v>
      </c>
      <c r="BM1867" s="14">
        <f t="shared" si="2460"/>
        <v>0.1043165797391275</v>
      </c>
      <c r="BN1867" s="14">
        <f t="shared" si="2461"/>
        <v>0.89567878651255628</v>
      </c>
    </row>
    <row r="1868" spans="1:66" x14ac:dyDescent="0.25">
      <c r="A1868" t="s">
        <v>338</v>
      </c>
      <c r="B1868" t="s">
        <v>93</v>
      </c>
      <c r="C1868" t="s">
        <v>77</v>
      </c>
      <c r="D1868" s="7" t="s">
        <v>421</v>
      </c>
      <c r="E1868" s="10">
        <f>VLOOKUP(A1868,home!$A$2:$E$405,3,FALSE)</f>
        <v>1.4215</v>
      </c>
      <c r="F1868" s="10">
        <f>VLOOKUP(B1868,home!$B$2:$E$405,3,FALSE)</f>
        <v>0.86580000000000001</v>
      </c>
      <c r="G1868" s="10">
        <f>VLOOKUP(C1868,away!$B$2:$E$405,4,FALSE)</f>
        <v>1.1137999999999999</v>
      </c>
      <c r="H1868" s="10">
        <f>VLOOKUP(A1868,away!$A$2:$E$405,3,FALSE)</f>
        <v>1.0277000000000001</v>
      </c>
      <c r="I1868" s="10">
        <f>VLOOKUP(C1868,away!$B$2:$E$405,3,FALSE)</f>
        <v>0.7298</v>
      </c>
      <c r="J1868" s="10">
        <f>VLOOKUP(B1868,home!$B$2:$E$405,4,FALSE)</f>
        <v>1.1976</v>
      </c>
      <c r="K1868" s="12">
        <f t="shared" si="2406"/>
        <v>1.3707923088599998</v>
      </c>
      <c r="L1868" s="12">
        <f t="shared" si="2407"/>
        <v>0.89821851489600013</v>
      </c>
      <c r="M1868" s="13">
        <f t="shared" si="2408"/>
        <v>0.10341442459793991</v>
      </c>
      <c r="N1868" s="13">
        <f t="shared" si="2409"/>
        <v>0.14175969786403841</v>
      </c>
      <c r="O1868" s="13">
        <f t="shared" si="2410"/>
        <v>9.2888750881185977E-2</v>
      </c>
      <c r="P1868" s="13">
        <f t="shared" si="2411"/>
        <v>0.12733118528754225</v>
      </c>
      <c r="Q1868" s="13">
        <f t="shared" si="2412"/>
        <v>9.7161551769170615E-2</v>
      </c>
      <c r="R1868" s="13">
        <f t="shared" si="2413"/>
        <v>4.1717197933521695E-2</v>
      </c>
      <c r="S1868" s="13">
        <f t="shared" si="2414"/>
        <v>3.919479997535421E-2</v>
      </c>
      <c r="T1868" s="13">
        <f t="shared" si="2415"/>
        <v>8.7272304735095257E-2</v>
      </c>
      <c r="U1868" s="13">
        <f t="shared" si="2416"/>
        <v>5.7185614074461814E-2</v>
      </c>
      <c r="V1868" s="13">
        <f t="shared" si="2417"/>
        <v>5.3621579789528842E-3</v>
      </c>
      <c r="W1868" s="13">
        <f t="shared" si="2418"/>
        <v>4.4396102627360601E-2</v>
      </c>
      <c r="X1868" s="13">
        <f t="shared" si="2419"/>
        <v>3.987740136911825E-2</v>
      </c>
      <c r="Y1868" s="13">
        <f t="shared" si="2420"/>
        <v>1.7909310117840558E-2</v>
      </c>
      <c r="Z1868" s="13">
        <f t="shared" si="2421"/>
        <v>1.2490386524490112E-2</v>
      </c>
      <c r="AA1868" s="13">
        <f t="shared" si="2422"/>
        <v>1.7121725782459629E-2</v>
      </c>
      <c r="AB1868" s="13">
        <f t="shared" si="2423"/>
        <v>1.1735165008502814E-2</v>
      </c>
      <c r="AC1868" s="13">
        <f t="shared" si="2424"/>
        <v>4.1264186174561226E-4</v>
      </c>
      <c r="AD1868" s="13">
        <f t="shared" si="2425"/>
        <v>1.521445900623628E-2</v>
      </c>
      <c r="AE1868" s="13">
        <f t="shared" si="2426"/>
        <v>1.3665908773527625E-2</v>
      </c>
      <c r="AF1868" s="13">
        <f t="shared" si="2427"/>
        <v>6.1374861416311011E-3</v>
      </c>
      <c r="AG1868" s="13">
        <f t="shared" si="2428"/>
        <v>1.8376012291102229E-3</v>
      </c>
      <c r="AH1868" s="13">
        <f t="shared" si="2429"/>
        <v>2.8047741086261306E-3</v>
      </c>
      <c r="AI1868" s="13">
        <f t="shared" si="2430"/>
        <v>3.8447627761943612E-3</v>
      </c>
      <c r="AJ1868" s="13">
        <f t="shared" si="2431"/>
        <v>2.6351856214992262E-3</v>
      </c>
      <c r="AK1868" s="13">
        <f t="shared" si="2432"/>
        <v>1.2040973941231992E-3</v>
      </c>
      <c r="AL1868" s="13">
        <f t="shared" si="2433"/>
        <v>2.0322958836585213E-5</v>
      </c>
      <c r="AM1868" s="13">
        <f t="shared" si="2434"/>
        <v>4.1711726778428885E-3</v>
      </c>
      <c r="AN1868" s="13">
        <f t="shared" si="2435"/>
        <v>3.7466245280668117E-3</v>
      </c>
      <c r="AO1868" s="13">
        <f t="shared" si="2436"/>
        <v>1.6826437597365494E-3</v>
      </c>
      <c r="AP1868" s="13">
        <f t="shared" si="2437"/>
        <v>5.0379392632319512E-4</v>
      </c>
      <c r="AQ1868" s="13">
        <f t="shared" si="2438"/>
        <v>1.131292580789113E-4</v>
      </c>
      <c r="AR1868" s="13">
        <f t="shared" si="2439"/>
        <v>5.0386000689378325E-4</v>
      </c>
      <c r="AS1868" s="13">
        <f t="shared" si="2440"/>
        <v>6.9068742219214458E-4</v>
      </c>
      <c r="AT1868" s="13">
        <f t="shared" si="2441"/>
        <v>4.7339450308366568E-4</v>
      </c>
      <c r="AU1868" s="13">
        <f t="shared" si="2442"/>
        <v>2.1630851462789682E-4</v>
      </c>
      <c r="AV1868" s="13">
        <f t="shared" si="2443"/>
        <v>7.4128512048212905E-5</v>
      </c>
      <c r="AW1868" s="13">
        <f t="shared" si="2444"/>
        <v>6.9508529160787937E-7</v>
      </c>
      <c r="AX1868" s="13">
        <f t="shared" si="2445"/>
        <v>9.5296857095233337E-4</v>
      </c>
      <c r="AY1868" s="13">
        <f t="shared" si="2446"/>
        <v>8.5597401454336837E-4</v>
      </c>
      <c r="AZ1868" s="13">
        <f t="shared" si="2447"/>
        <v>3.8442585406635581E-4</v>
      </c>
      <c r="BA1868" s="13">
        <f t="shared" si="2448"/>
        <v>1.1509947324236952E-4</v>
      </c>
      <c r="BB1868" s="13">
        <f t="shared" si="2449"/>
        <v>2.5846119480268262E-5</v>
      </c>
      <c r="BC1868" s="13">
        <f t="shared" si="2450"/>
        <v>4.6430926110782286E-6</v>
      </c>
      <c r="BD1868" s="13">
        <f t="shared" si="2451"/>
        <v>7.542939785127036E-5</v>
      </c>
      <c r="BE1868" s="13">
        <f t="shared" si="2452"/>
        <v>1.033980384364624E-4</v>
      </c>
      <c r="BF1868" s="13">
        <f t="shared" si="2453"/>
        <v>7.0868617919956657E-5</v>
      </c>
      <c r="BG1868" s="13">
        <f t="shared" si="2454"/>
        <v>3.2382052128071522E-5</v>
      </c>
      <c r="BH1868" s="13">
        <f t="shared" si="2455"/>
        <v>1.1097267000566002E-5</v>
      </c>
      <c r="BI1868" s="13">
        <f t="shared" si="2456"/>
        <v>3.0424096507483506E-6</v>
      </c>
      <c r="BJ1868" s="14">
        <f t="shared" si="2457"/>
        <v>0.47778814490807314</v>
      </c>
      <c r="BK1868" s="14">
        <f t="shared" si="2458"/>
        <v>0.27659150667491478</v>
      </c>
      <c r="BL1868" s="14">
        <f t="shared" si="2459"/>
        <v>0.2333918703224076</v>
      </c>
      <c r="BM1868" s="14">
        <f t="shared" si="2460"/>
        <v>0.395133821167235</v>
      </c>
      <c r="BN1868" s="14">
        <f t="shared" si="2461"/>
        <v>0.60427280833339891</v>
      </c>
    </row>
    <row r="1869" spans="1:66" x14ac:dyDescent="0.25">
      <c r="A1869" t="s">
        <v>338</v>
      </c>
      <c r="B1869" t="s">
        <v>96</v>
      </c>
      <c r="C1869" t="s">
        <v>92</v>
      </c>
      <c r="D1869" s="7" t="s">
        <v>421</v>
      </c>
      <c r="E1869" s="10">
        <f>VLOOKUP(A1869,home!$A$2:$E$405,3,FALSE)</f>
        <v>1.4215</v>
      </c>
      <c r="F1869" s="10">
        <f>VLOOKUP(B1869,home!$B$2:$E$405,3,FALSE)</f>
        <v>1.2987</v>
      </c>
      <c r="G1869" s="10">
        <f>VLOOKUP(C1869,away!$B$2:$E$405,4,FALSE)</f>
        <v>1.1364000000000001</v>
      </c>
      <c r="H1869" s="10">
        <f>VLOOKUP(A1869,away!$A$2:$E$405,3,FALSE)</f>
        <v>1.0277000000000001</v>
      </c>
      <c r="I1869" s="10">
        <f>VLOOKUP(C1869,away!$B$2:$E$405,3,FALSE)</f>
        <v>0.5988</v>
      </c>
      <c r="J1869" s="10">
        <f>VLOOKUP(B1869,home!$B$2:$E$405,4,FALSE)</f>
        <v>0.5988</v>
      </c>
      <c r="K1869" s="12">
        <f t="shared" si="2406"/>
        <v>2.0979103696200001</v>
      </c>
      <c r="L1869" s="12">
        <f t="shared" si="2407"/>
        <v>0.36849359188800002</v>
      </c>
      <c r="M1869" s="13">
        <f t="shared" si="2408"/>
        <v>8.4889576970776509E-2</v>
      </c>
      <c r="N1869" s="13">
        <f t="shared" si="2409"/>
        <v>0.17809072379964716</v>
      </c>
      <c r="O1869" s="13">
        <f t="shared" si="2410"/>
        <v>3.1281265131814277E-2</v>
      </c>
      <c r="P1869" s="13">
        <f t="shared" si="2411"/>
        <v>6.5625290494865707E-2</v>
      </c>
      <c r="Q1869" s="13">
        <f t="shared" si="2412"/>
        <v>0.18680918809620561</v>
      </c>
      <c r="R1869" s="13">
        <f t="shared" si="2413"/>
        <v>5.7634728736115481E-3</v>
      </c>
      <c r="S1869" s="13">
        <f t="shared" si="2414"/>
        <v>1.2683178860751362E-2</v>
      </c>
      <c r="T1869" s="13">
        <f t="shared" si="2415"/>
        <v>6.8837988719251814E-2</v>
      </c>
      <c r="U1869" s="13">
        <f t="shared" si="2416"/>
        <v>1.2091249506573245E-2</v>
      </c>
      <c r="V1869" s="13">
        <f t="shared" si="2417"/>
        <v>1.0894378933675513E-3</v>
      </c>
      <c r="W1869" s="13">
        <f t="shared" si="2418"/>
        <v>0.13063631094910763</v>
      </c>
      <c r="X1869" s="13">
        <f t="shared" si="2419"/>
        <v>4.8138643452634328E-2</v>
      </c>
      <c r="Y1869" s="13">
        <f t="shared" si="2420"/>
        <v>8.8693908172384883E-3</v>
      </c>
      <c r="Z1869" s="13">
        <f t="shared" si="2421"/>
        <v>7.0793427364872414E-4</v>
      </c>
      <c r="AA1869" s="13">
        <f t="shared" si="2422"/>
        <v>1.4851826536970609E-3</v>
      </c>
      <c r="AB1869" s="13">
        <f t="shared" si="2423"/>
        <v>1.557890044985407E-3</v>
      </c>
      <c r="AC1869" s="13">
        <f t="shared" si="2424"/>
        <v>5.2637998076145112E-5</v>
      </c>
      <c r="AD1869" s="13">
        <f t="shared" si="2425"/>
        <v>6.8515817847258895E-2</v>
      </c>
      <c r="AE1869" s="13">
        <f t="shared" si="2426"/>
        <v>2.5247639819680364E-2</v>
      </c>
      <c r="AF1869" s="13">
        <f t="shared" si="2427"/>
        <v>4.651796741924257E-3</v>
      </c>
      <c r="AG1869" s="13">
        <f t="shared" si="2428"/>
        <v>5.7138576338818838E-4</v>
      </c>
      <c r="AH1869" s="13">
        <f t="shared" si="2429"/>
        <v>6.5217310829360171E-5</v>
      </c>
      <c r="AI1869" s="13">
        <f t="shared" si="2430"/>
        <v>1.368200726676454E-4</v>
      </c>
      <c r="AJ1869" s="13">
        <f t="shared" si="2431"/>
        <v>1.4351812461080765E-4</v>
      </c>
      <c r="AK1869" s="13">
        <f t="shared" si="2432"/>
        <v>1.0036272061647625E-4</v>
      </c>
      <c r="AL1869" s="13">
        <f t="shared" si="2433"/>
        <v>1.6277069756181696E-6</v>
      </c>
      <c r="AM1869" s="13">
        <f t="shared" si="2434"/>
        <v>2.8748008948951929E-2</v>
      </c>
      <c r="AN1869" s="13">
        <f t="shared" si="2435"/>
        <v>1.0593457077227662E-2</v>
      </c>
      <c r="AO1869" s="13">
        <f t="shared" si="2436"/>
        <v>1.951810524449488E-3</v>
      </c>
      <c r="AP1869" s="13">
        <f t="shared" si="2437"/>
        <v>2.3974322361306426E-4</v>
      </c>
      <c r="AQ1869" s="13">
        <f t="shared" si="2438"/>
        <v>2.2085960399996509E-5</v>
      </c>
      <c r="AR1869" s="13">
        <f t="shared" si="2439"/>
        <v>4.8064322241574205E-6</v>
      </c>
      <c r="AS1869" s="13">
        <f t="shared" si="2440"/>
        <v>1.0083464003935572E-5</v>
      </c>
      <c r="AT1869" s="13">
        <f t="shared" si="2441"/>
        <v>1.0577101847773224E-5</v>
      </c>
      <c r="AU1869" s="13">
        <f t="shared" si="2442"/>
        <v>7.3966038823234369E-6</v>
      </c>
      <c r="AV1869" s="13">
        <f t="shared" si="2443"/>
        <v>3.8793529961744717E-6</v>
      </c>
      <c r="AW1869" s="13">
        <f t="shared" si="2444"/>
        <v>3.4953493875747381E-8</v>
      </c>
      <c r="AX1869" s="13">
        <f t="shared" si="2445"/>
        <v>1.0051791013322471E-2</v>
      </c>
      <c r="AY1869" s="13">
        <f t="shared" si="2446"/>
        <v>3.7040205754067159E-3</v>
      </c>
      <c r="AZ1869" s="13">
        <f t="shared" si="2447"/>
        <v>6.8245392312933867E-4</v>
      </c>
      <c r="BA1869" s="13">
        <f t="shared" si="2448"/>
        <v>8.3826632477329008E-5</v>
      </c>
      <c r="BB1869" s="13">
        <f t="shared" si="2449"/>
        <v>7.7223942243615613E-6</v>
      </c>
      <c r="BC1869" s="13">
        <f t="shared" si="2450"/>
        <v>5.6913055714202791E-7</v>
      </c>
      <c r="BD1869" s="13">
        <f t="shared" si="2451"/>
        <v>2.9518991240766582E-7</v>
      </c>
      <c r="BE1869" s="13">
        <f t="shared" si="2452"/>
        <v>6.1928197824726152E-7</v>
      </c>
      <c r="BF1869" s="13">
        <f t="shared" si="2453"/>
        <v>6.4959904194185882E-7</v>
      </c>
      <c r="BG1869" s="13">
        <f t="shared" si="2454"/>
        <v>4.5426685539501437E-7</v>
      </c>
      <c r="BH1869" s="13">
        <f t="shared" si="2455"/>
        <v>2.3825278662696738E-7</v>
      </c>
      <c r="BI1869" s="13">
        <f t="shared" si="2456"/>
        <v>9.9966598331115326E-8</v>
      </c>
      <c r="BJ1869" s="14">
        <f t="shared" si="2457"/>
        <v>0.77645437541009632</v>
      </c>
      <c r="BK1869" s="14">
        <f t="shared" si="2458"/>
        <v>0.1680457705002196</v>
      </c>
      <c r="BL1869" s="14">
        <f t="shared" si="2459"/>
        <v>5.2664077951533141E-2</v>
      </c>
      <c r="BM1869" s="14">
        <f t="shared" si="2460"/>
        <v>0.44170865514666396</v>
      </c>
      <c r="BN1869" s="14">
        <f t="shared" si="2461"/>
        <v>0.55245951736692089</v>
      </c>
    </row>
    <row r="1870" spans="1:66" x14ac:dyDescent="0.25">
      <c r="A1870" t="s">
        <v>338</v>
      </c>
      <c r="B1870" t="s">
        <v>90</v>
      </c>
      <c r="C1870" t="s">
        <v>87</v>
      </c>
      <c r="D1870" s="7" t="s">
        <v>421</v>
      </c>
      <c r="E1870" s="10">
        <f>VLOOKUP(A1870,home!$A$2:$E$405,3,FALSE)</f>
        <v>1.4215</v>
      </c>
      <c r="F1870" s="10">
        <f>VLOOKUP(B1870,home!$B$2:$E$405,3,FALSE)</f>
        <v>1.6775</v>
      </c>
      <c r="G1870" s="10">
        <f>VLOOKUP(C1870,away!$B$2:$E$405,4,FALSE)</f>
        <v>1.1904999999999999</v>
      </c>
      <c r="H1870" s="10">
        <f>VLOOKUP(A1870,away!$A$2:$E$405,3,FALSE)</f>
        <v>1.0277000000000001</v>
      </c>
      <c r="I1870" s="10">
        <f>VLOOKUP(C1870,away!$B$2:$E$405,3,FALSE)</f>
        <v>0.67359999999999998</v>
      </c>
      <c r="J1870" s="10">
        <f>VLOOKUP(B1870,home!$B$2:$E$405,4,FALSE)</f>
        <v>0.67359999999999998</v>
      </c>
      <c r="K1870" s="12">
        <f t="shared" si="2406"/>
        <v>2.8388261206249994</v>
      </c>
      <c r="L1870" s="12">
        <f t="shared" si="2407"/>
        <v>0.46630547379199999</v>
      </c>
      <c r="M1870" s="13">
        <f t="shared" si="2408"/>
        <v>3.6694382742748444E-2</v>
      </c>
      <c r="N1870" s="13">
        <f t="shared" si="2409"/>
        <v>0.10416897221032551</v>
      </c>
      <c r="O1870" s="13">
        <f t="shared" si="2410"/>
        <v>1.7110791530362303E-2</v>
      </c>
      <c r="P1870" s="13">
        <f t="shared" si="2411"/>
        <v>4.8574561940961512E-2</v>
      </c>
      <c r="Q1870" s="13">
        <f t="shared" si="2412"/>
        <v>0.14785879963466586</v>
      </c>
      <c r="R1870" s="13">
        <f t="shared" si="2413"/>
        <v>3.989427875760866E-3</v>
      </c>
      <c r="S1870" s="13">
        <f t="shared" si="2414"/>
        <v>1.6075267461901844E-2</v>
      </c>
      <c r="T1870" s="13">
        <f t="shared" si="2415"/>
        <v>6.8947367617959263E-2</v>
      </c>
      <c r="U1870" s="13">
        <f t="shared" si="2416"/>
        <v>1.1325292060059453E-2</v>
      </c>
      <c r="V1870" s="13">
        <f t="shared" si="2417"/>
        <v>2.3644220682674921E-3</v>
      </c>
      <c r="W1870" s="13">
        <f t="shared" si="2418"/>
        <v>0.13991514085571585</v>
      </c>
      <c r="X1870" s="13">
        <f t="shared" si="2419"/>
        <v>6.5243196047399005E-2</v>
      </c>
      <c r="Y1870" s="13">
        <f t="shared" si="2420"/>
        <v>1.5211629722293363E-2</v>
      </c>
      <c r="Z1870" s="13">
        <f t="shared" si="2421"/>
        <v>6.200973519218942E-4</v>
      </c>
      <c r="AA1870" s="13">
        <f t="shared" si="2422"/>
        <v>1.7603485599662662E-3</v>
      </c>
      <c r="AB1870" s="13">
        <f t="shared" si="2423"/>
        <v>2.4986617367184199E-3</v>
      </c>
      <c r="AC1870" s="13">
        <f t="shared" si="2424"/>
        <v>1.9562048334280206E-4</v>
      </c>
      <c r="AD1870" s="13">
        <f t="shared" si="2425"/>
        <v>9.9298689133033052E-2</v>
      </c>
      <c r="AE1870" s="13">
        <f t="shared" si="2426"/>
        <v>4.6303522283103499E-2</v>
      </c>
      <c r="AF1870" s="13">
        <f t="shared" si="2427"/>
        <v>1.0795792948230501E-2</v>
      </c>
      <c r="AG1870" s="13">
        <f t="shared" si="2428"/>
        <v>1.6780457818949854E-3</v>
      </c>
      <c r="AH1870" s="13">
        <f t="shared" si="2429"/>
        <v>7.2288697371275862E-5</v>
      </c>
      <c r="AI1870" s="13">
        <f t="shared" si="2430"/>
        <v>2.0521504232353367E-4</v>
      </c>
      <c r="AJ1870" s="13">
        <f t="shared" si="2431"/>
        <v>2.9128491124660611E-4</v>
      </c>
      <c r="AK1870" s="13">
        <f t="shared" si="2432"/>
        <v>2.7563573819693331E-4</v>
      </c>
      <c r="AL1870" s="13">
        <f t="shared" si="2433"/>
        <v>1.035818408683666E-5</v>
      </c>
      <c r="AM1870" s="13">
        <f t="shared" si="2434"/>
        <v>5.6378342490935186E-2</v>
      </c>
      <c r="AN1870" s="13">
        <f t="shared" si="2435"/>
        <v>2.6289529706843177E-2</v>
      </c>
      <c r="AO1870" s="13">
        <f t="shared" si="2436"/>
        <v>6.1294758028591825E-3</v>
      </c>
      <c r="AP1870" s="13">
        <f t="shared" si="2437"/>
        <v>9.5273603944961678E-4</v>
      </c>
      <c r="AQ1870" s="13">
        <f t="shared" si="2438"/>
        <v>1.1106650756856679E-4</v>
      </c>
      <c r="AR1870" s="13">
        <f t="shared" si="2439"/>
        <v>6.7417230555038606E-6</v>
      </c>
      <c r="AS1870" s="13">
        <f t="shared" si="2440"/>
        <v>1.9138579507984143E-5</v>
      </c>
      <c r="AT1870" s="13">
        <f t="shared" si="2441"/>
        <v>2.7165549709461871E-5</v>
      </c>
      <c r="AU1870" s="13">
        <f t="shared" si="2442"/>
        <v>2.5706090698785743E-5</v>
      </c>
      <c r="AV1870" s="13">
        <f t="shared" si="2443"/>
        <v>1.8243780433717076E-5</v>
      </c>
      <c r="AW1870" s="13">
        <f t="shared" si="2444"/>
        <v>3.8088198377005798E-7</v>
      </c>
      <c r="AX1870" s="13">
        <f t="shared" si="2445"/>
        <v>2.6674718550134865E-2</v>
      </c>
      <c r="AY1870" s="13">
        <f t="shared" si="2446"/>
        <v>1.2438567271788889E-2</v>
      </c>
      <c r="AZ1870" s="13">
        <f t="shared" si="2447"/>
        <v>2.9000860024825906E-3</v>
      </c>
      <c r="BA1870" s="13">
        <f t="shared" si="2448"/>
        <v>4.5077532580839724E-4</v>
      </c>
      <c r="BB1870" s="13">
        <f t="shared" si="2449"/>
        <v>5.2549750468706955E-5</v>
      </c>
      <c r="BC1870" s="13">
        <f t="shared" si="2450"/>
        <v>4.9008472579923554E-6</v>
      </c>
      <c r="BD1870" s="13">
        <f t="shared" si="2451"/>
        <v>5.239503939285293E-7</v>
      </c>
      <c r="BE1870" s="13">
        <f t="shared" si="2452"/>
        <v>1.4874040641960672E-6</v>
      </c>
      <c r="BF1870" s="13">
        <f t="shared" si="2453"/>
        <v>2.1112407546817896E-6</v>
      </c>
      <c r="BG1870" s="13">
        <f t="shared" si="2454"/>
        <v>1.9978151337729001E-6</v>
      </c>
      <c r="BH1870" s="13">
        <f t="shared" si="2455"/>
        <v>1.4178624464836092E-6</v>
      </c>
      <c r="BI1870" s="13">
        <f t="shared" si="2456"/>
        <v>8.0501298970618685E-7</v>
      </c>
      <c r="BJ1870" s="14">
        <f t="shared" si="2457"/>
        <v>0.83180390453021824</v>
      </c>
      <c r="BK1870" s="14">
        <f t="shared" si="2458"/>
        <v>0.11635318015309783</v>
      </c>
      <c r="BL1870" s="14">
        <f t="shared" si="2459"/>
        <v>3.7634285161193874E-2</v>
      </c>
      <c r="BM1870" s="14">
        <f t="shared" si="2460"/>
        <v>0.61557634487180191</v>
      </c>
      <c r="BN1870" s="14">
        <f t="shared" si="2461"/>
        <v>0.35839693593482447</v>
      </c>
    </row>
    <row r="1871" spans="1:66" x14ac:dyDescent="0.25">
      <c r="A1871" t="s">
        <v>350</v>
      </c>
      <c r="B1871" t="s">
        <v>99</v>
      </c>
      <c r="C1871" t="s">
        <v>106</v>
      </c>
      <c r="D1871" s="7" t="s">
        <v>421</v>
      </c>
      <c r="E1871" s="10">
        <f>VLOOKUP(A1871,home!$A$2:$E$405,3,FALSE)</f>
        <v>1.6204000000000001</v>
      </c>
      <c r="F1871" s="10">
        <f>VLOOKUP(B1871,home!$B$2:$E$405,3,FALSE)</f>
        <v>0.34289999999999998</v>
      </c>
      <c r="G1871" s="10">
        <f>VLOOKUP(C1871,away!$B$2:$E$405,4,FALSE)</f>
        <v>0.82279999999999998</v>
      </c>
      <c r="H1871" s="10">
        <f>VLOOKUP(A1871,away!$A$2:$E$405,3,FALSE)</f>
        <v>1.3241000000000001</v>
      </c>
      <c r="I1871" s="10">
        <f>VLOOKUP(C1871,away!$B$2:$E$405,3,FALSE)</f>
        <v>1.5944</v>
      </c>
      <c r="J1871" s="10">
        <f>VLOOKUP(B1871,home!$B$2:$E$405,4,FALSE)</f>
        <v>1.3426</v>
      </c>
      <c r="K1871" s="12">
        <f t="shared" si="2406"/>
        <v>0.457176609648</v>
      </c>
      <c r="L1871" s="12">
        <f t="shared" si="2407"/>
        <v>2.8344233307040003</v>
      </c>
      <c r="M1871" s="13">
        <f t="shared" si="2408"/>
        <v>3.7194293115252422E-2</v>
      </c>
      <c r="N1871" s="13">
        <f t="shared" si="2409"/>
        <v>1.7004360824685046E-2</v>
      </c>
      <c r="O1871" s="13">
        <f t="shared" si="2410"/>
        <v>0.10542437217491463</v>
      </c>
      <c r="P1871" s="13">
        <f t="shared" si="2411"/>
        <v>4.8197557045196404E-2</v>
      </c>
      <c r="Q1871" s="13">
        <f t="shared" si="2412"/>
        <v>3.8869980155303886E-3</v>
      </c>
      <c r="R1871" s="13">
        <f t="shared" si="2413"/>
        <v>0.14940865005869983</v>
      </c>
      <c r="S1871" s="13">
        <f t="shared" si="2414"/>
        <v>1.5613984771311314E-2</v>
      </c>
      <c r="T1871" s="13">
        <f t="shared" si="2415"/>
        <v>1.1017397861619482E-2</v>
      </c>
      <c r="U1871" s="13">
        <f t="shared" si="2416"/>
        <v>6.8306140085920827E-2</v>
      </c>
      <c r="V1871" s="13">
        <f t="shared" si="2417"/>
        <v>2.2481224304019844E-3</v>
      </c>
      <c r="W1871" s="13">
        <f t="shared" si="2418"/>
        <v>5.9234819148289597E-4</v>
      </c>
      <c r="X1871" s="13">
        <f t="shared" si="2419"/>
        <v>1.6789655338394409E-3</v>
      </c>
      <c r="Y1871" s="13">
        <f t="shared" si="2420"/>
        <v>2.379449540281204E-3</v>
      </c>
      <c r="Z1871" s="13">
        <f t="shared" si="2421"/>
        <v>0.14116245451178946</v>
      </c>
      <c r="AA1871" s="13">
        <f t="shared" si="2422"/>
        <v>6.4536172363289915E-2</v>
      </c>
      <c r="AB1871" s="13">
        <f t="shared" si="2423"/>
        <v>1.4752214240353919E-2</v>
      </c>
      <c r="AC1871" s="13">
        <f t="shared" si="2424"/>
        <v>1.820743184111154E-4</v>
      </c>
      <c r="AD1871" s="13">
        <f t="shared" si="2425"/>
        <v>6.7701934478318654E-5</v>
      </c>
      <c r="AE1871" s="13">
        <f t="shared" si="2426"/>
        <v>1.9189594261913992E-4</v>
      </c>
      <c r="AF1871" s="13">
        <f t="shared" si="2427"/>
        <v>2.7195716841356318E-4</v>
      </c>
      <c r="AG1871" s="13">
        <f t="shared" si="2428"/>
        <v>2.5694724770120015E-4</v>
      </c>
      <c r="AH1871" s="13">
        <f t="shared" si="2429"/>
        <v>0.10002853862191456</v>
      </c>
      <c r="AI1871" s="13">
        <f t="shared" si="2430"/>
        <v>4.5730708155210922E-2</v>
      </c>
      <c r="AJ1871" s="13">
        <f t="shared" si="2431"/>
        <v>1.0453505055600734E-2</v>
      </c>
      <c r="AK1871" s="13">
        <f t="shared" si="2432"/>
        <v>1.5930326667525914E-3</v>
      </c>
      <c r="AL1871" s="13">
        <f t="shared" si="2433"/>
        <v>9.4375094812449795E-6</v>
      </c>
      <c r="AM1871" s="13">
        <f t="shared" si="2434"/>
        <v>6.1903481742817523E-6</v>
      </c>
      <c r="AN1871" s="13">
        <f t="shared" si="2435"/>
        <v>1.7546067290365111E-5</v>
      </c>
      <c r="AO1871" s="13">
        <f t="shared" si="2436"/>
        <v>2.4866491244956594E-5</v>
      </c>
      <c r="AP1871" s="13">
        <f t="shared" si="2437"/>
        <v>2.3494054312483912E-5</v>
      </c>
      <c r="AQ1871" s="13">
        <f t="shared" si="2438"/>
        <v>1.6648023919032835E-5</v>
      </c>
      <c r="AR1871" s="13">
        <f t="shared" si="2439"/>
        <v>5.6704644721236146E-2</v>
      </c>
      <c r="AS1871" s="13">
        <f t="shared" si="2440"/>
        <v>2.5924037224949098E-2</v>
      </c>
      <c r="AT1871" s="13">
        <f t="shared" si="2441"/>
        <v>5.9259317234453867E-3</v>
      </c>
      <c r="AU1871" s="13">
        <f t="shared" si="2442"/>
        <v>9.0306579144343085E-4</v>
      </c>
      <c r="AV1871" s="13">
        <f t="shared" si="2443"/>
        <v>1.0321513920529885E-4</v>
      </c>
      <c r="AW1871" s="13">
        <f t="shared" si="2444"/>
        <v>3.3970631236462384E-7</v>
      </c>
      <c r="AX1871" s="13">
        <f t="shared" si="2445"/>
        <v>4.7168039847646981E-7</v>
      </c>
      <c r="AY1871" s="13">
        <f t="shared" si="2446"/>
        <v>1.3369419260774655E-6</v>
      </c>
      <c r="AZ1871" s="13">
        <f t="shared" si="2447"/>
        <v>1.8947296935351557E-6</v>
      </c>
      <c r="BA1871" s="13">
        <f t="shared" si="2448"/>
        <v>1.7901553495778954E-6</v>
      </c>
      <c r="BB1871" s="13">
        <f t="shared" si="2449"/>
        <v>1.2685145221070406E-6</v>
      </c>
      <c r="BC1871" s="13">
        <f t="shared" si="2450"/>
        <v>7.1910143135940606E-7</v>
      </c>
      <c r="BD1871" s="13">
        <f t="shared" si="2451"/>
        <v>2.6787494659525547E-2</v>
      </c>
      <c r="BE1871" s="13">
        <f t="shared" si="2452"/>
        <v>1.2246615989405794E-2</v>
      </c>
      <c r="BF1871" s="13">
        <f t="shared" si="2453"/>
        <v>2.7994331888487635E-3</v>
      </c>
      <c r="BG1871" s="13">
        <f t="shared" si="2454"/>
        <v>4.2661179140465586E-4</v>
      </c>
      <c r="BH1871" s="13">
        <f t="shared" si="2455"/>
        <v>4.8759233107560068E-5</v>
      </c>
      <c r="BI1871" s="13">
        <f t="shared" si="2456"/>
        <v>4.4583161762301663E-6</v>
      </c>
      <c r="BJ1871" s="14">
        <f t="shared" si="2457"/>
        <v>3.7444248368912941E-2</v>
      </c>
      <c r="BK1871" s="14">
        <f t="shared" si="2458"/>
        <v>0.10344680613198058</v>
      </c>
      <c r="BL1871" s="14">
        <f t="shared" si="2459"/>
        <v>0.69210760120140591</v>
      </c>
      <c r="BM1871" s="14">
        <f t="shared" si="2460"/>
        <v>0.61304388174419644</v>
      </c>
      <c r="BN1871" s="14">
        <f t="shared" si="2461"/>
        <v>0.36111623123427872</v>
      </c>
    </row>
    <row r="1872" spans="1:66" x14ac:dyDescent="0.25">
      <c r="A1872" t="s">
        <v>350</v>
      </c>
      <c r="B1872" t="s">
        <v>102</v>
      </c>
      <c r="C1872" t="s">
        <v>107</v>
      </c>
      <c r="D1872" s="7" t="s">
        <v>421</v>
      </c>
      <c r="E1872" s="10">
        <f>VLOOKUP(A1872,home!$A$2:$E$405,3,FALSE)</f>
        <v>1.6204000000000001</v>
      </c>
      <c r="F1872" s="10">
        <f>VLOOKUP(B1872,home!$B$2:$E$405,3,FALSE)</f>
        <v>0.68569999999999998</v>
      </c>
      <c r="G1872" s="10">
        <f>VLOOKUP(C1872,away!$B$2:$E$405,4,FALSE)</f>
        <v>1.5770999999999999</v>
      </c>
      <c r="H1872" s="10">
        <f>VLOOKUP(A1872,away!$A$2:$E$405,3,FALSE)</f>
        <v>1.3241000000000001</v>
      </c>
      <c r="I1872" s="10">
        <f>VLOOKUP(C1872,away!$B$2:$E$405,3,FALSE)</f>
        <v>0.83909999999999996</v>
      </c>
      <c r="J1872" s="10">
        <f>VLOOKUP(B1872,home!$B$2:$E$405,4,FALSE)</f>
        <v>0.83909999999999996</v>
      </c>
      <c r="K1872" s="12">
        <f t="shared" si="2406"/>
        <v>1.7523288683880001</v>
      </c>
      <c r="L1872" s="12">
        <f t="shared" si="2407"/>
        <v>0.93228399332099998</v>
      </c>
      <c r="M1872" s="13">
        <f t="shared" si="2408"/>
        <v>6.8247610145793391E-2</v>
      </c>
      <c r="N1872" s="13">
        <f t="shared" si="2409"/>
        <v>0.11959225745696353</v>
      </c>
      <c r="O1872" s="13">
        <f t="shared" si="2410"/>
        <v>6.3626154521335063E-2</v>
      </c>
      <c r="P1872" s="13">
        <f t="shared" si="2411"/>
        <v>0.11149394735225109</v>
      </c>
      <c r="Q1872" s="13">
        <f t="shared" si="2412"/>
        <v>0.10478248258876365</v>
      </c>
      <c r="R1872" s="13">
        <f t="shared" si="2413"/>
        <v>2.9658822708404621E-2</v>
      </c>
      <c r="S1872" s="13">
        <f t="shared" si="2414"/>
        <v>4.5536027817058844E-2</v>
      </c>
      <c r="T1872" s="13">
        <f t="shared" si="2415"/>
        <v>9.7687031297940721E-2</v>
      </c>
      <c r="U1872" s="13">
        <f t="shared" si="2416"/>
        <v>5.1972011234338991E-2</v>
      </c>
      <c r="V1872" s="13">
        <f t="shared" si="2417"/>
        <v>8.2656398390444589E-3</v>
      </c>
      <c r="W1872" s="13">
        <f t="shared" si="2418"/>
        <v>6.1204456380551185E-2</v>
      </c>
      <c r="X1872" s="13">
        <f t="shared" si="2419"/>
        <v>5.7059935003501219E-2</v>
      </c>
      <c r="Y1872" s="13">
        <f t="shared" si="2420"/>
        <v>2.6598032031850412E-2</v>
      </c>
      <c r="Z1872" s="13">
        <f t="shared" si="2421"/>
        <v>9.216815223930341E-3</v>
      </c>
      <c r="AA1872" s="13">
        <f t="shared" si="2422"/>
        <v>1.6150891391491146E-2</v>
      </c>
      <c r="AB1872" s="13">
        <f t="shared" si="2423"/>
        <v>1.4150836617754587E-2</v>
      </c>
      <c r="AC1872" s="13">
        <f t="shared" si="2424"/>
        <v>8.43957036625896E-4</v>
      </c>
      <c r="AD1872" s="13">
        <f t="shared" si="2425"/>
        <v>2.6812583947408486E-2</v>
      </c>
      <c r="AE1872" s="13">
        <f t="shared" si="2426"/>
        <v>2.4996942833744522E-2</v>
      </c>
      <c r="AF1872" s="13">
        <f t="shared" si="2427"/>
        <v>1.1652124842930048E-2</v>
      </c>
      <c r="AG1872" s="13">
        <f t="shared" si="2428"/>
        <v>3.6210298264138857E-3</v>
      </c>
      <c r="AH1872" s="13">
        <f t="shared" si="2429"/>
        <v>2.1481723256668904E-3</v>
      </c>
      <c r="AI1872" s="13">
        <f t="shared" si="2430"/>
        <v>3.7643043805382806E-3</v>
      </c>
      <c r="AJ1872" s="13">
        <f t="shared" si="2431"/>
        <v>3.2981496177083187E-3</v>
      </c>
      <c r="AK1872" s="13">
        <f t="shared" si="2432"/>
        <v>1.9264809291243783E-3</v>
      </c>
      <c r="AL1872" s="13">
        <f t="shared" si="2433"/>
        <v>5.5149829398050717E-5</v>
      </c>
      <c r="AM1872" s="13">
        <f t="shared" si="2434"/>
        <v>9.3968929774241126E-3</v>
      </c>
      <c r="AN1872" s="13">
        <f t="shared" si="2435"/>
        <v>8.7605729098030136E-3</v>
      </c>
      <c r="AO1872" s="13">
        <f t="shared" si="2436"/>
        <v>4.0836709480654631E-3</v>
      </c>
      <c r="AP1872" s="13">
        <f t="shared" si="2437"/>
        <v>1.2690470196238081E-3</v>
      </c>
      <c r="AQ1872" s="13">
        <f t="shared" si="2438"/>
        <v>2.9577805579174922E-4</v>
      </c>
      <c r="AR1872" s="13">
        <f t="shared" si="2439"/>
        <v>4.0054133482287778E-4</v>
      </c>
      <c r="AS1872" s="13">
        <f t="shared" si="2440"/>
        <v>7.0188014399279251E-4</v>
      </c>
      <c r="AT1872" s="13">
        <f t="shared" si="2441"/>
        <v>6.1496241923344834E-4</v>
      </c>
      <c r="AU1872" s="13">
        <f t="shared" si="2442"/>
        <v>3.5920546673216526E-4</v>
      </c>
      <c r="AV1872" s="13">
        <f t="shared" si="2443"/>
        <v>1.5736152725938959E-4</v>
      </c>
      <c r="AW1872" s="13">
        <f t="shared" si="2444"/>
        <v>2.5026811123074161E-6</v>
      </c>
      <c r="AX1872" s="13">
        <f t="shared" si="2445"/>
        <v>2.7444078062487907E-3</v>
      </c>
      <c r="AY1872" s="13">
        <f t="shared" si="2446"/>
        <v>2.5585674689109481E-3</v>
      </c>
      <c r="AZ1872" s="13">
        <f t="shared" si="2447"/>
        <v>1.1926557485487511E-3</v>
      </c>
      <c r="BA1872" s="13">
        <f t="shared" si="2448"/>
        <v>3.7063128797142542E-4</v>
      </c>
      <c r="BB1872" s="13">
        <f t="shared" si="2449"/>
        <v>8.6383404299926467E-5</v>
      </c>
      <c r="BC1872" s="13">
        <f t="shared" si="2450"/>
        <v>1.6106773023479583E-5</v>
      </c>
      <c r="BD1872" s="13">
        <f t="shared" si="2451"/>
        <v>6.2236379186466004E-5</v>
      </c>
      <c r="BE1872" s="13">
        <f t="shared" si="2452"/>
        <v>1.0905860391238646E-4</v>
      </c>
      <c r="BF1872" s="13">
        <f t="shared" si="2453"/>
        <v>9.5553269990883652E-5</v>
      </c>
      <c r="BG1872" s="13">
        <f t="shared" si="2454"/>
        <v>5.5813584491299411E-5</v>
      </c>
      <c r="BH1872" s="13">
        <f t="shared" si="2455"/>
        <v>2.4450938838079176E-5</v>
      </c>
      <c r="BI1872" s="13">
        <f t="shared" si="2456"/>
        <v>8.5692171970310959E-6</v>
      </c>
      <c r="BJ1872" s="14">
        <f t="shared" si="2457"/>
        <v>0.56478159060977895</v>
      </c>
      <c r="BK1872" s="14">
        <f t="shared" si="2458"/>
        <v>0.23700089948908271</v>
      </c>
      <c r="BL1872" s="14">
        <f t="shared" si="2459"/>
        <v>0.18928545661201912</v>
      </c>
      <c r="BM1872" s="14">
        <f t="shared" si="2460"/>
        <v>0.50032742237350125</v>
      </c>
      <c r="BN1872" s="14">
        <f t="shared" si="2461"/>
        <v>0.49740127477351137</v>
      </c>
    </row>
    <row r="1873" spans="1:66" x14ac:dyDescent="0.25">
      <c r="A1873" t="s">
        <v>350</v>
      </c>
      <c r="B1873" t="s">
        <v>108</v>
      </c>
      <c r="C1873" t="s">
        <v>103</v>
      </c>
      <c r="D1873" s="7" t="s">
        <v>421</v>
      </c>
      <c r="E1873" s="10">
        <f>VLOOKUP(A1873,home!$A$2:$E$405,3,FALSE)</f>
        <v>1.6204000000000001</v>
      </c>
      <c r="F1873" s="10">
        <f>VLOOKUP(B1873,home!$B$2:$E$405,3,FALSE)</f>
        <v>0.88160000000000005</v>
      </c>
      <c r="G1873" s="10">
        <f>VLOOKUP(C1873,away!$B$2:$E$405,4,FALSE)</f>
        <v>1.0286</v>
      </c>
      <c r="H1873" s="10">
        <f>VLOOKUP(A1873,away!$A$2:$E$405,3,FALSE)</f>
        <v>1.3241000000000001</v>
      </c>
      <c r="I1873" s="10">
        <f>VLOOKUP(C1873,away!$B$2:$E$405,3,FALSE)</f>
        <v>0.83909999999999996</v>
      </c>
      <c r="J1873" s="10">
        <f>VLOOKUP(B1873,home!$B$2:$E$405,4,FALSE)</f>
        <v>1.2947</v>
      </c>
      <c r="K1873" s="12">
        <f t="shared" si="2406"/>
        <v>1.4694010167040001</v>
      </c>
      <c r="L1873" s="12">
        <f t="shared" si="2407"/>
        <v>1.4384794257569999</v>
      </c>
      <c r="M1873" s="13">
        <f t="shared" si="2408"/>
        <v>5.4591316766393241E-2</v>
      </c>
      <c r="N1873" s="13">
        <f t="shared" si="2409"/>
        <v>8.0216536359748361E-2</v>
      </c>
      <c r="O1873" s="13">
        <f t="shared" si="2410"/>
        <v>7.8528485993439825E-2</v>
      </c>
      <c r="P1873" s="13">
        <f t="shared" si="2411"/>
        <v>0.11538983715898632</v>
      </c>
      <c r="Q1873" s="13">
        <f t="shared" si="2412"/>
        <v>5.8935130041743826E-2</v>
      </c>
      <c r="R1873" s="13">
        <f t="shared" si="2413"/>
        <v>5.6480805718704986E-2</v>
      </c>
      <c r="S1873" s="13">
        <f t="shared" si="2414"/>
        <v>6.097496501391441E-2</v>
      </c>
      <c r="T1873" s="13">
        <f t="shared" si="2415"/>
        <v>8.4776972019361768E-2</v>
      </c>
      <c r="U1873" s="13">
        <f t="shared" si="2416"/>
        <v>8.2992953347326218E-2</v>
      </c>
      <c r="V1873" s="13">
        <f t="shared" si="2417"/>
        <v>1.4320330493906215E-2</v>
      </c>
      <c r="W1873" s="13">
        <f t="shared" si="2418"/>
        <v>2.8866446667640273E-2</v>
      </c>
      <c r="X1873" s="13">
        <f t="shared" si="2419"/>
        <v>4.1523789626112237E-2</v>
      </c>
      <c r="Y1873" s="13">
        <f t="shared" si="2420"/>
        <v>2.9865558528312214E-2</v>
      </c>
      <c r="Z1873" s="13">
        <f t="shared" si="2421"/>
        <v>2.7082158992178487E-2</v>
      </c>
      <c r="AA1873" s="13">
        <f t="shared" si="2422"/>
        <v>3.9794551957646453E-2</v>
      </c>
      <c r="AB1873" s="13">
        <f t="shared" si="2423"/>
        <v>2.9237077552922933E-2</v>
      </c>
      <c r="AC1873" s="13">
        <f t="shared" si="2424"/>
        <v>1.8918079623652978E-3</v>
      </c>
      <c r="AD1873" s="13">
        <f t="shared" si="2425"/>
        <v>1.06040965205156E-2</v>
      </c>
      <c r="AE1873" s="13">
        <f t="shared" si="2426"/>
        <v>1.5253774673503079E-2</v>
      </c>
      <c r="AF1873" s="13">
        <f t="shared" si="2427"/>
        <v>1.0971120516483693E-2</v>
      </c>
      <c r="AG1873" s="13">
        <f t="shared" si="2428"/>
        <v>5.2605770468207701E-3</v>
      </c>
      <c r="AH1873" s="13">
        <f t="shared" si="2429"/>
        <v>9.7392821288321638E-3</v>
      </c>
      <c r="AI1873" s="13">
        <f t="shared" si="2430"/>
        <v>1.4310911062073082E-2</v>
      </c>
      <c r="AJ1873" s="13">
        <f t="shared" si="2431"/>
        <v>1.0514233632285356E-2</v>
      </c>
      <c r="AK1873" s="13">
        <f t="shared" si="2432"/>
        <v>5.149875196381163E-3</v>
      </c>
      <c r="AL1873" s="13">
        <f t="shared" si="2433"/>
        <v>1.5994881651053308E-4</v>
      </c>
      <c r="AM1873" s="13">
        <f t="shared" si="2434"/>
        <v>3.1163340416945967E-3</v>
      </c>
      <c r="AN1873" s="13">
        <f t="shared" si="2435"/>
        <v>4.4827824027638338E-3</v>
      </c>
      <c r="AO1873" s="13">
        <f t="shared" si="2436"/>
        <v>3.2241951282606534E-3</v>
      </c>
      <c r="AP1873" s="13">
        <f t="shared" si="2437"/>
        <v>1.5459794522096344E-3</v>
      </c>
      <c r="AQ1873" s="13">
        <f t="shared" si="2438"/>
        <v>5.5596490866165866E-4</v>
      </c>
      <c r="AR1873" s="13">
        <f t="shared" si="2439"/>
        <v>2.8019513927935794E-3</v>
      </c>
      <c r="AS1873" s="13">
        <f t="shared" si="2440"/>
        <v>4.1171902253260752E-3</v>
      </c>
      <c r="AT1873" s="13">
        <f t="shared" si="2441"/>
        <v>3.0249017515289532E-3</v>
      </c>
      <c r="AU1873" s="13">
        <f t="shared" si="2442"/>
        <v>1.4815979030421179E-3</v>
      </c>
      <c r="AV1873" s="13">
        <f t="shared" si="2443"/>
        <v>5.4426536626915047E-4</v>
      </c>
      <c r="AW1873" s="13">
        <f t="shared" si="2444"/>
        <v>9.3912309503470072E-6</v>
      </c>
      <c r="AX1873" s="13">
        <f t="shared" si="2445"/>
        <v>7.6319073487588743E-4</v>
      </c>
      <c r="AY1873" s="13">
        <f t="shared" si="2446"/>
        <v>1.0978341700473291E-3</v>
      </c>
      <c r="AZ1873" s="13">
        <f t="shared" si="2447"/>
        <v>7.8960593325304762E-4</v>
      </c>
      <c r="BA1873" s="13">
        <f t="shared" si="2448"/>
        <v>3.7861062981338816E-4</v>
      </c>
      <c r="BB1873" s="13">
        <f t="shared" si="2449"/>
        <v>1.3615590033986457E-4</v>
      </c>
      <c r="BC1873" s="13">
        <f t="shared" si="2450"/>
        <v>3.9171492266863125E-5</v>
      </c>
      <c r="BD1873" s="13">
        <f t="shared" si="2451"/>
        <v>6.7175823841745586E-4</v>
      </c>
      <c r="BE1873" s="13">
        <f t="shared" si="2452"/>
        <v>9.8708223850989783E-4</v>
      </c>
      <c r="BF1873" s="13">
        <f t="shared" si="2453"/>
        <v>7.2520982241845223E-4</v>
      </c>
      <c r="BG1873" s="13">
        <f t="shared" si="2454"/>
        <v>3.5520801679513362E-4</v>
      </c>
      <c r="BH1873" s="13">
        <f t="shared" si="2455"/>
        <v>1.3048575525504517E-4</v>
      </c>
      <c r="BI1873" s="13">
        <f t="shared" si="2456"/>
        <v>3.8347180287430571E-5</v>
      </c>
      <c r="BJ1873" s="14">
        <f t="shared" si="2457"/>
        <v>0.38240382679442858</v>
      </c>
      <c r="BK1873" s="14">
        <f t="shared" si="2458"/>
        <v>0.24842604038212335</v>
      </c>
      <c r="BL1873" s="14">
        <f t="shared" si="2459"/>
        <v>0.34162617448025567</v>
      </c>
      <c r="BM1873" s="14">
        <f t="shared" si="2460"/>
        <v>0.55430764567087221</v>
      </c>
      <c r="BN1873" s="14">
        <f t="shared" si="2461"/>
        <v>0.4441421120390166</v>
      </c>
    </row>
    <row r="1874" spans="1:66" x14ac:dyDescent="0.25">
      <c r="A1874" t="s">
        <v>339</v>
      </c>
      <c r="B1874" t="s">
        <v>120</v>
      </c>
      <c r="C1874" t="s">
        <v>128</v>
      </c>
      <c r="D1874" s="7" t="s">
        <v>421</v>
      </c>
      <c r="E1874" s="10">
        <f>VLOOKUP(A1874,home!$A$2:$E$405,3,FALSE)</f>
        <v>1.2710999999999999</v>
      </c>
      <c r="F1874" s="10">
        <f>VLOOKUP(B1874,home!$B$2:$E$405,3,FALSE)</f>
        <v>0.99380000000000002</v>
      </c>
      <c r="G1874" s="10">
        <f>VLOOKUP(C1874,away!$B$2:$E$405,4,FALSE)</f>
        <v>0.99380000000000002</v>
      </c>
      <c r="H1874" s="10">
        <f>VLOOKUP(A1874,away!$A$2:$E$405,3,FALSE)</f>
        <v>0.94469999999999998</v>
      </c>
      <c r="I1874" s="10">
        <f>VLOOKUP(C1874,away!$B$2:$E$405,3,FALSE)</f>
        <v>0.61280000000000001</v>
      </c>
      <c r="J1874" s="10">
        <f>VLOOKUP(B1874,home!$B$2:$E$405,4,FALSE)</f>
        <v>0.78</v>
      </c>
      <c r="K1874" s="12">
        <f t="shared" si="2406"/>
        <v>1.2553872210839998</v>
      </c>
      <c r="L1874" s="12">
        <f t="shared" si="2407"/>
        <v>0.45155148480000001</v>
      </c>
      <c r="M1874" s="13">
        <f t="shared" si="2408"/>
        <v>0.1814203243631651</v>
      </c>
      <c r="N1874" s="13">
        <f t="shared" si="2409"/>
        <v>0.2277527568504317</v>
      </c>
      <c r="O1874" s="13">
        <f t="shared" si="2410"/>
        <v>8.1920616839084831E-2</v>
      </c>
      <c r="P1874" s="13">
        <f t="shared" si="2411"/>
        <v>0.10284209552310583</v>
      </c>
      <c r="Q1874" s="13">
        <f t="shared" si="2412"/>
        <v>0.14295895025834171</v>
      </c>
      <c r="R1874" s="13">
        <f t="shared" si="2413"/>
        <v>1.8495688084710322E-2</v>
      </c>
      <c r="S1874" s="13">
        <f t="shared" si="2414"/>
        <v>1.457457515952253E-2</v>
      </c>
      <c r="T1874" s="13">
        <f t="shared" si="2415"/>
        <v>6.4553326254603555E-2</v>
      </c>
      <c r="U1874" s="13">
        <f t="shared" si="2416"/>
        <v>2.3219250466700935E-2</v>
      </c>
      <c r="V1874" s="13">
        <f t="shared" si="2417"/>
        <v>9.1799089338576883E-4</v>
      </c>
      <c r="W1874" s="13">
        <f t="shared" si="2418"/>
        <v>5.9822946431301795E-2</v>
      </c>
      <c r="X1874" s="13">
        <f t="shared" si="2419"/>
        <v>2.7013140286165194E-2</v>
      </c>
      <c r="Y1874" s="13">
        <f t="shared" si="2420"/>
        <v>6.0989118026642947E-3</v>
      </c>
      <c r="Z1874" s="13">
        <f t="shared" si="2421"/>
        <v>2.7839184723495373E-3</v>
      </c>
      <c r="AA1874" s="13">
        <f t="shared" si="2422"/>
        <v>3.4948956747272992E-3</v>
      </c>
      <c r="AB1874" s="13">
        <f t="shared" si="2423"/>
        <v>2.193723684537198E-3</v>
      </c>
      <c r="AC1874" s="13">
        <f t="shared" si="2424"/>
        <v>3.2523956273338822E-5</v>
      </c>
      <c r="AD1874" s="13">
        <f t="shared" si="2425"/>
        <v>1.8775240619362227E-2</v>
      </c>
      <c r="AE1874" s="13">
        <f t="shared" si="2426"/>
        <v>8.477987779150287E-3</v>
      </c>
      <c r="AF1874" s="13">
        <f t="shared" si="2427"/>
        <v>1.9141239848957834E-3</v>
      </c>
      <c r="AG1874" s="13">
        <f t="shared" si="2428"/>
        <v>2.8810850915699453E-4</v>
      </c>
      <c r="AH1874" s="13">
        <f t="shared" si="2429"/>
        <v>3.1427062993789537E-4</v>
      </c>
      <c r="AI1874" s="13">
        <f t="shared" si="2430"/>
        <v>3.9453133278605251E-4</v>
      </c>
      <c r="AJ1874" s="13">
        <f t="shared" si="2431"/>
        <v>2.4764479674842466E-4</v>
      </c>
      <c r="AK1874" s="13">
        <f t="shared" si="2432"/>
        <v>1.0363003773530561E-4</v>
      </c>
      <c r="AL1874" s="13">
        <f t="shared" si="2433"/>
        <v>7.3747675837165477E-7</v>
      </c>
      <c r="AM1874" s="13">
        <f t="shared" si="2434"/>
        <v>4.714039429264915E-3</v>
      </c>
      <c r="AN1874" s="13">
        <f t="shared" si="2435"/>
        <v>2.1286315036903175E-3</v>
      </c>
      <c r="AO1874" s="13">
        <f t="shared" si="2436"/>
        <v>4.8059335804170975E-4</v>
      </c>
      <c r="AP1874" s="13">
        <f t="shared" si="2437"/>
        <v>7.2337548136250672E-5</v>
      </c>
      <c r="AQ1874" s="13">
        <f t="shared" si="2438"/>
        <v>8.166031816928867E-6</v>
      </c>
      <c r="AR1874" s="13">
        <f t="shared" si="2439"/>
        <v>2.838187391549761E-5</v>
      </c>
      <c r="AS1874" s="13">
        <f t="shared" si="2440"/>
        <v>3.5630241823933006E-5</v>
      </c>
      <c r="AT1874" s="13">
        <f t="shared" si="2441"/>
        <v>2.2364875134949087E-5</v>
      </c>
      <c r="AU1874" s="13">
        <f t="shared" si="2442"/>
        <v>9.3588594818514606E-6</v>
      </c>
      <c r="AV1874" s="13">
        <f t="shared" si="2443"/>
        <v>2.9372481493592856E-6</v>
      </c>
      <c r="AW1874" s="13">
        <f t="shared" si="2444"/>
        <v>1.1612636060724384E-8</v>
      </c>
      <c r="AX1874" s="13">
        <f t="shared" si="2445"/>
        <v>9.8632414319754932E-4</v>
      </c>
      <c r="AY1874" s="13">
        <f t="shared" si="2446"/>
        <v>4.4537613135494134E-4</v>
      </c>
      <c r="AZ1874" s="13">
        <f t="shared" si="2447"/>
        <v>1.0055512670390181E-4</v>
      </c>
      <c r="BA1874" s="13">
        <f t="shared" si="2448"/>
        <v>1.513527225579966E-5</v>
      </c>
      <c r="BB1874" s="13">
        <f t="shared" si="2449"/>
        <v>1.7085886649896456E-6</v>
      </c>
      <c r="BC1874" s="13">
        <f t="shared" si="2450"/>
        <v>1.5430314971770495E-7</v>
      </c>
      <c r="BD1874" s="13">
        <f t="shared" si="2451"/>
        <v>2.1359795513248875E-6</v>
      </c>
      <c r="BE1874" s="13">
        <f t="shared" si="2452"/>
        <v>2.681481433229999E-6</v>
      </c>
      <c r="BF1874" s="13">
        <f t="shared" si="2453"/>
        <v>1.6831487624254751E-6</v>
      </c>
      <c r="BG1874" s="13">
        <f t="shared" si="2454"/>
        <v>7.0433448251076363E-7</v>
      </c>
      <c r="BH1874" s="13">
        <f t="shared" si="2455"/>
        <v>2.2105312717820607E-7</v>
      </c>
      <c r="BI1874" s="13">
        <f t="shared" si="2456"/>
        <v>5.5501454208035204E-8</v>
      </c>
      <c r="BJ1874" s="14">
        <f t="shared" si="2457"/>
        <v>0.56660851421235081</v>
      </c>
      <c r="BK1874" s="14">
        <f t="shared" si="2458"/>
        <v>0.30023362350356592</v>
      </c>
      <c r="BL1874" s="14">
        <f t="shared" si="2459"/>
        <v>0.13049040614428475</v>
      </c>
      <c r="BM1874" s="14">
        <f t="shared" si="2460"/>
        <v>0.24428066589499248</v>
      </c>
      <c r="BN1874" s="14">
        <f t="shared" si="2461"/>
        <v>0.75539043191883959</v>
      </c>
    </row>
    <row r="1875" spans="1:66" x14ac:dyDescent="0.25">
      <c r="A1875" t="s">
        <v>339</v>
      </c>
      <c r="B1875" t="s">
        <v>111</v>
      </c>
      <c r="C1875" t="s">
        <v>109</v>
      </c>
      <c r="D1875" s="7" t="s">
        <v>421</v>
      </c>
      <c r="E1875" s="10">
        <f>VLOOKUP(A1875,home!$A$2:$E$405,3,FALSE)</f>
        <v>1.2710999999999999</v>
      </c>
      <c r="F1875" s="10">
        <f>VLOOKUP(B1875,home!$B$2:$E$405,3,FALSE)</f>
        <v>1.7391000000000001</v>
      </c>
      <c r="G1875" s="10">
        <f>VLOOKUP(C1875,away!$B$2:$E$405,4,FALSE)</f>
        <v>1.0766</v>
      </c>
      <c r="H1875" s="10">
        <f>VLOOKUP(A1875,away!$A$2:$E$405,3,FALSE)</f>
        <v>0.94469999999999998</v>
      </c>
      <c r="I1875" s="10">
        <f>VLOOKUP(C1875,away!$B$2:$E$405,3,FALSE)</f>
        <v>1.0585</v>
      </c>
      <c r="J1875" s="10">
        <f>VLOOKUP(B1875,home!$B$2:$E$405,4,FALSE)</f>
        <v>0.72430000000000005</v>
      </c>
      <c r="K1875" s="12">
        <f t="shared" si="2406"/>
        <v>2.3798996727660002</v>
      </c>
      <c r="L1875" s="12">
        <f t="shared" si="2407"/>
        <v>0.72427461328499998</v>
      </c>
      <c r="M1875" s="13">
        <f t="shared" si="2408"/>
        <v>4.4861546074462563E-2</v>
      </c>
      <c r="N1875" s="13">
        <f t="shared" si="2409"/>
        <v>0.10676597882239029</v>
      </c>
      <c r="O1875" s="13">
        <f t="shared" si="2410"/>
        <v>3.2492078934448582E-2</v>
      </c>
      <c r="P1875" s="13">
        <f t="shared" si="2411"/>
        <v>7.7327888023581218E-2</v>
      </c>
      <c r="Q1875" s="13">
        <f t="shared" si="2412"/>
        <v>0.12704615903097419</v>
      </c>
      <c r="R1875" s="13">
        <f t="shared" si="2413"/>
        <v>1.1766593952536718E-2</v>
      </c>
      <c r="S1875" s="13">
        <f t="shared" si="2414"/>
        <v>3.3322537838209987E-2</v>
      </c>
      <c r="T1875" s="13">
        <f t="shared" si="2415"/>
        <v>9.2016307701503444E-2</v>
      </c>
      <c r="U1875" s="13">
        <f t="shared" si="2416"/>
        <v>2.8003313097212535E-2</v>
      </c>
      <c r="V1875" s="13">
        <f t="shared" si="2417"/>
        <v>6.3820098852036475E-3</v>
      </c>
      <c r="W1875" s="13">
        <f t="shared" si="2418"/>
        <v>0.10078570410133091</v>
      </c>
      <c r="X1875" s="13">
        <f t="shared" si="2419"/>
        <v>7.2996526862647876E-2</v>
      </c>
      <c r="Y1875" s="13">
        <f t="shared" si="2420"/>
        <v>2.64347656322962E-2</v>
      </c>
      <c r="Z1875" s="13">
        <f t="shared" si="2421"/>
        <v>2.8407484282183845E-3</v>
      </c>
      <c r="AA1875" s="13">
        <f t="shared" si="2422"/>
        <v>6.7606962547274623E-3</v>
      </c>
      <c r="AB1875" s="13">
        <f t="shared" si="2423"/>
        <v>8.044889402148106E-3</v>
      </c>
      <c r="AC1875" s="13">
        <f t="shared" si="2424"/>
        <v>6.8754226747624468E-4</v>
      </c>
      <c r="AD1875" s="13">
        <f t="shared" si="2425"/>
        <v>5.9964966052562109E-2</v>
      </c>
      <c r="AE1875" s="13">
        <f t="shared" si="2426"/>
        <v>4.343110259836757E-2</v>
      </c>
      <c r="AF1875" s="13">
        <f t="shared" si="2427"/>
        <v>1.5728022519486917E-2</v>
      </c>
      <c r="AG1875" s="13">
        <f t="shared" si="2428"/>
        <v>3.797135809346386E-3</v>
      </c>
      <c r="AH1875" s="13">
        <f t="shared" si="2429"/>
        <v>5.1437049232196032E-4</v>
      </c>
      <c r="AI1875" s="13">
        <f t="shared" si="2430"/>
        <v>1.2241501663575198E-3</v>
      </c>
      <c r="AJ1875" s="13">
        <f t="shared" si="2431"/>
        <v>1.4566772901653533E-3</v>
      </c>
      <c r="AK1875" s="13">
        <f t="shared" si="2432"/>
        <v>1.1555819353967294E-3</v>
      </c>
      <c r="AL1875" s="13">
        <f t="shared" si="2433"/>
        <v>4.7404689426115903E-5</v>
      </c>
      <c r="AM1875" s="13">
        <f t="shared" si="2434"/>
        <v>2.8542120617183364E-2</v>
      </c>
      <c r="AN1875" s="13">
        <f t="shared" si="2435"/>
        <v>2.0672333372344306E-2</v>
      </c>
      <c r="AO1875" s="13">
        <f t="shared" si="2436"/>
        <v>7.4862231294766353E-3</v>
      </c>
      <c r="AP1875" s="13">
        <f t="shared" si="2437"/>
        <v>1.8073604540223044E-3</v>
      </c>
      <c r="AQ1875" s="13">
        <f t="shared" si="2438"/>
        <v>3.2725632347590155E-4</v>
      </c>
      <c r="AR1875" s="13">
        <f t="shared" si="2439"/>
        <v>7.4509097882340594E-5</v>
      </c>
      <c r="AS1875" s="13">
        <f t="shared" si="2440"/>
        <v>1.7732417766827226E-4</v>
      </c>
      <c r="AT1875" s="13">
        <f t="shared" si="2441"/>
        <v>2.1100687620311066E-4</v>
      </c>
      <c r="AU1875" s="13">
        <f t="shared" si="2442"/>
        <v>1.6739173187571964E-4</v>
      </c>
      <c r="AV1875" s="13">
        <f t="shared" si="2443"/>
        <v>9.959388197868985E-5</v>
      </c>
      <c r="AW1875" s="13">
        <f t="shared" si="2444"/>
        <v>2.2697640707273025E-6</v>
      </c>
      <c r="AX1875" s="13">
        <f t="shared" si="2445"/>
        <v>1.1321230586147061E-2</v>
      </c>
      <c r="AY1875" s="13">
        <f t="shared" si="2446"/>
        <v>8.1996799046919755E-3</v>
      </c>
      <c r="AZ1875" s="13">
        <f t="shared" si="2447"/>
        <v>2.969409996015783E-3</v>
      </c>
      <c r="BA1875" s="13">
        <f t="shared" si="2448"/>
        <v>7.1688942551631496E-4</v>
      </c>
      <c r="BB1875" s="13">
        <f t="shared" si="2449"/>
        <v>1.2980620285848367E-4</v>
      </c>
      <c r="BC1875" s="13">
        <f t="shared" si="2450"/>
        <v>1.8803067475464509E-5</v>
      </c>
      <c r="BD1875" s="13">
        <f t="shared" si="2451"/>
        <v>8.9941746758244052E-6</v>
      </c>
      <c r="BE1875" s="13">
        <f t="shared" si="2452"/>
        <v>2.1405233367794747E-5</v>
      </c>
      <c r="BF1875" s="13">
        <f t="shared" si="2453"/>
        <v>2.5471153943747297E-5</v>
      </c>
      <c r="BG1875" s="13">
        <f t="shared" si="2454"/>
        <v>2.0206263645232202E-5</v>
      </c>
      <c r="BH1875" s="13">
        <f t="shared" si="2455"/>
        <v>1.2022220059277916E-5</v>
      </c>
      <c r="BI1875" s="13">
        <f t="shared" si="2456"/>
        <v>5.7223355169992684E-6</v>
      </c>
      <c r="BJ1875" s="14">
        <f t="shared" si="2457"/>
        <v>0.7311577822101134</v>
      </c>
      <c r="BK1875" s="14">
        <f t="shared" si="2458"/>
        <v>0.17082860868305177</v>
      </c>
      <c r="BL1875" s="14">
        <f t="shared" si="2459"/>
        <v>9.2241998672131981E-2</v>
      </c>
      <c r="BM1875" s="14">
        <f t="shared" si="2460"/>
        <v>0.58861148301450072</v>
      </c>
      <c r="BN1875" s="14">
        <f t="shared" si="2461"/>
        <v>0.40026024483839356</v>
      </c>
    </row>
    <row r="1876" spans="1:66" x14ac:dyDescent="0.25">
      <c r="A1876" t="s">
        <v>339</v>
      </c>
      <c r="B1876" t="s">
        <v>114</v>
      </c>
      <c r="C1876" t="s">
        <v>110</v>
      </c>
      <c r="D1876" s="7" t="s">
        <v>421</v>
      </c>
      <c r="E1876" s="10">
        <f>VLOOKUP(A1876,home!$A$2:$E$405,3,FALSE)</f>
        <v>1.2710999999999999</v>
      </c>
      <c r="F1876" s="10">
        <f>VLOOKUP(B1876,home!$B$2:$E$405,3,FALSE)</f>
        <v>1.1594</v>
      </c>
      <c r="G1876" s="10">
        <f>VLOOKUP(C1876,away!$B$2:$E$405,4,FALSE)</f>
        <v>0.99380000000000002</v>
      </c>
      <c r="H1876" s="10">
        <f>VLOOKUP(A1876,away!$A$2:$E$405,3,FALSE)</f>
        <v>0.94469999999999998</v>
      </c>
      <c r="I1876" s="10">
        <f>VLOOKUP(C1876,away!$B$2:$E$405,3,FALSE)</f>
        <v>1.0027999999999999</v>
      </c>
      <c r="J1876" s="10">
        <f>VLOOKUP(B1876,home!$B$2:$E$405,4,FALSE)</f>
        <v>1.1142000000000001</v>
      </c>
      <c r="K1876" s="12">
        <f t="shared" si="2406"/>
        <v>1.4645763172919999</v>
      </c>
      <c r="L1876" s="12">
        <f t="shared" si="2407"/>
        <v>1.055531977272</v>
      </c>
      <c r="M1876" s="13">
        <f t="shared" si="2408"/>
        <v>8.0450893883286426E-2</v>
      </c>
      <c r="N1876" s="13">
        <f t="shared" si="2409"/>
        <v>0.11782647388643312</v>
      </c>
      <c r="O1876" s="13">
        <f t="shared" si="2410"/>
        <v>8.4918491093925158E-2</v>
      </c>
      <c r="P1876" s="13">
        <f t="shared" si="2411"/>
        <v>0.12436961095633441</v>
      </c>
      <c r="Q1876" s="13">
        <f t="shared" si="2412"/>
        <v>8.6282931602047114E-2</v>
      </c>
      <c r="R1876" s="13">
        <f t="shared" si="2413"/>
        <v>4.4817091405662771E-2</v>
      </c>
      <c r="S1876" s="13">
        <f t="shared" si="2414"/>
        <v>4.8065967271506582E-2</v>
      </c>
      <c r="T1876" s="13">
        <f t="shared" si="2415"/>
        <v>9.1074393398733522E-2</v>
      </c>
      <c r="U1876" s="13">
        <f t="shared" si="2416"/>
        <v>6.5638050682644528E-2</v>
      </c>
      <c r="V1876" s="13">
        <f t="shared" si="2417"/>
        <v>8.2561690896114145E-3</v>
      </c>
      <c r="W1876" s="13">
        <f t="shared" si="2418"/>
        <v>4.2122646070294548E-2</v>
      </c>
      <c r="X1876" s="13">
        <f t="shared" si="2419"/>
        <v>4.4461799894506639E-2</v>
      </c>
      <c r="Y1876" s="13">
        <f t="shared" si="2420"/>
        <v>2.3465425777860295E-2</v>
      </c>
      <c r="Z1876" s="13">
        <f t="shared" si="2421"/>
        <v>1.5768624368999732E-2</v>
      </c>
      <c r="AA1876" s="13">
        <f t="shared" si="2422"/>
        <v>2.3094353807110515E-2</v>
      </c>
      <c r="AB1876" s="13">
        <f t="shared" si="2423"/>
        <v>1.69117218245282E-2</v>
      </c>
      <c r="AC1876" s="13">
        <f t="shared" si="2424"/>
        <v>7.9770441950770374E-4</v>
      </c>
      <c r="AD1876" s="13">
        <f t="shared" si="2425"/>
        <v>1.5422957464056593E-2</v>
      </c>
      <c r="AE1876" s="13">
        <f t="shared" si="2426"/>
        <v>1.6279424787417604E-2</v>
      </c>
      <c r="AF1876" s="13">
        <f t="shared" si="2427"/>
        <v>8.5917267173568554E-3</v>
      </c>
      <c r="AG1876" s="13">
        <f t="shared" si="2428"/>
        <v>3.0229474300507851E-3</v>
      </c>
      <c r="AH1876" s="13">
        <f t="shared" si="2429"/>
        <v>4.1610718147674312E-3</v>
      </c>
      <c r="AI1876" s="13">
        <f t="shared" si="2430"/>
        <v>6.0942072344596235E-3</v>
      </c>
      <c r="AJ1876" s="13">
        <f t="shared" si="2431"/>
        <v>4.4627157941295702E-3</v>
      </c>
      <c r="AK1876" s="13">
        <f t="shared" si="2432"/>
        <v>2.1786626209623753E-3</v>
      </c>
      <c r="AL1876" s="13">
        <f t="shared" si="2433"/>
        <v>4.9327078183245594E-5</v>
      </c>
      <c r="AM1876" s="13">
        <f t="shared" si="2434"/>
        <v>4.5176196488918279E-3</v>
      </c>
      <c r="AN1876" s="13">
        <f t="shared" si="2435"/>
        <v>4.7684920005576286E-3</v>
      </c>
      <c r="AO1876" s="13">
        <f t="shared" si="2436"/>
        <v>2.5166478949771543E-3</v>
      </c>
      <c r="AP1876" s="13">
        <f t="shared" si="2437"/>
        <v>8.8546744289421774E-4</v>
      </c>
      <c r="AQ1876" s="13">
        <f t="shared" si="2438"/>
        <v>2.3365980020202876E-4</v>
      </c>
      <c r="AR1876" s="13">
        <f t="shared" si="2439"/>
        <v>8.7842887204245149E-4</v>
      </c>
      <c r="AS1876" s="13">
        <f t="shared" si="2440"/>
        <v>1.2865261224188991E-3</v>
      </c>
      <c r="AT1876" s="13">
        <f t="shared" si="2441"/>
        <v>9.4210784523611403E-4</v>
      </c>
      <c r="AU1876" s="13">
        <f t="shared" si="2442"/>
        <v>4.5992961282260292E-4</v>
      </c>
      <c r="AV1876" s="13">
        <f t="shared" si="2443"/>
        <v>1.6840050464031594E-4</v>
      </c>
      <c r="AW1876" s="13">
        <f t="shared" si="2444"/>
        <v>2.1181967267866493E-6</v>
      </c>
      <c r="AX1876" s="13">
        <f t="shared" si="2445"/>
        <v>1.1027331247166622E-3</v>
      </c>
      <c r="AY1876" s="13">
        <f t="shared" si="2446"/>
        <v>1.1639700755355091E-3</v>
      </c>
      <c r="AZ1876" s="13">
        <f t="shared" si="2447"/>
        <v>6.1430381765771754E-4</v>
      </c>
      <c r="BA1876" s="13">
        <f t="shared" si="2448"/>
        <v>2.1613910776599633E-4</v>
      </c>
      <c r="BB1876" s="13">
        <f t="shared" si="2449"/>
        <v>5.7035434946511979E-5</v>
      </c>
      <c r="BC1876" s="13">
        <f t="shared" si="2450"/>
        <v>1.2040545084732068E-5</v>
      </c>
      <c r="BD1876" s="13">
        <f t="shared" si="2451"/>
        <v>1.5453496069996355E-4</v>
      </c>
      <c r="BE1876" s="13">
        <f t="shared" si="2452"/>
        <v>2.2632824363481656E-4</v>
      </c>
      <c r="BF1876" s="13">
        <f t="shared" si="2453"/>
        <v>1.6573749278092311E-4</v>
      </c>
      <c r="BG1876" s="13">
        <f t="shared" si="2454"/>
        <v>8.0911735604764559E-5</v>
      </c>
      <c r="BH1876" s="13">
        <f t="shared" si="2455"/>
        <v>2.9625352939432544E-5</v>
      </c>
      <c r="BI1876" s="13">
        <f t="shared" si="2456"/>
        <v>8.6777180613019572E-6</v>
      </c>
      <c r="BJ1876" s="14">
        <f t="shared" si="2457"/>
        <v>0.46463883592198701</v>
      </c>
      <c r="BK1876" s="14">
        <f t="shared" si="2458"/>
        <v>0.2631536427739653</v>
      </c>
      <c r="BL1876" s="14">
        <f t="shared" si="2459"/>
        <v>0.25667757473907182</v>
      </c>
      <c r="BM1876" s="14">
        <f t="shared" si="2460"/>
        <v>0.46041133309752613</v>
      </c>
      <c r="BN1876" s="14">
        <f t="shared" si="2461"/>
        <v>0.53866549282768905</v>
      </c>
    </row>
    <row r="1877" spans="1:66" x14ac:dyDescent="0.25">
      <c r="A1877" t="s">
        <v>339</v>
      </c>
      <c r="B1877" t="s">
        <v>126</v>
      </c>
      <c r="C1877" t="s">
        <v>125</v>
      </c>
      <c r="D1877" s="7" t="s">
        <v>421</v>
      </c>
      <c r="E1877" s="10">
        <f>VLOOKUP(A1877,home!$A$2:$E$405,3,FALSE)</f>
        <v>1.2710999999999999</v>
      </c>
      <c r="F1877" s="10">
        <f>VLOOKUP(B1877,home!$B$2:$E$405,3,FALSE)</f>
        <v>0.86950000000000005</v>
      </c>
      <c r="G1877" s="10">
        <f>VLOOKUP(C1877,away!$B$2:$E$405,4,FALSE)</f>
        <v>0.70389999999999997</v>
      </c>
      <c r="H1877" s="10">
        <f>VLOOKUP(A1877,away!$A$2:$E$405,3,FALSE)</f>
        <v>0.94469999999999998</v>
      </c>
      <c r="I1877" s="10">
        <f>VLOOKUP(C1877,away!$B$2:$E$405,3,FALSE)</f>
        <v>1.3928</v>
      </c>
      <c r="J1877" s="10">
        <f>VLOOKUP(B1877,home!$B$2:$E$405,4,FALSE)</f>
        <v>0.78</v>
      </c>
      <c r="K1877" s="12">
        <f t="shared" si="2406"/>
        <v>0.77796537865499993</v>
      </c>
      <c r="L1877" s="12">
        <f t="shared" si="2407"/>
        <v>1.0263069648000001</v>
      </c>
      <c r="M1877" s="13">
        <f t="shared" si="2408"/>
        <v>0.16459418104583251</v>
      </c>
      <c r="N1877" s="13">
        <f t="shared" si="2409"/>
        <v>0.12804857438173067</v>
      </c>
      <c r="O1877" s="13">
        <f t="shared" si="2410"/>
        <v>0.16892415437289005</v>
      </c>
      <c r="P1877" s="13">
        <f t="shared" si="2411"/>
        <v>0.13141714372068106</v>
      </c>
      <c r="Q1877" s="13">
        <f t="shared" si="2412"/>
        <v>4.9808678827558024E-2</v>
      </c>
      <c r="R1877" s="13">
        <f t="shared" si="2413"/>
        <v>8.6684018077923725E-2</v>
      </c>
      <c r="S1877" s="13">
        <f t="shared" si="2414"/>
        <v>2.6231889781834165E-2</v>
      </c>
      <c r="T1877" s="13">
        <f t="shared" si="2415"/>
        <v>5.1118993988209099E-2</v>
      </c>
      <c r="U1877" s="13">
        <f t="shared" si="2416"/>
        <v>6.7437164947328779E-2</v>
      </c>
      <c r="V1877" s="13">
        <f t="shared" si="2417"/>
        <v>2.3271512783880344E-3</v>
      </c>
      <c r="W1877" s="13">
        <f t="shared" si="2418"/>
        <v>1.2916475894795484E-2</v>
      </c>
      <c r="X1877" s="13">
        <f t="shared" si="2419"/>
        <v>1.325626917149992E-2</v>
      </c>
      <c r="Y1877" s="13">
        <f t="shared" si="2420"/>
        <v>6.8025006889869469E-3</v>
      </c>
      <c r="Z1877" s="13">
        <f t="shared" si="2421"/>
        <v>2.9654803830074079E-2</v>
      </c>
      <c r="AA1877" s="13">
        <f t="shared" si="2422"/>
        <v>2.3070410690603321E-2</v>
      </c>
      <c r="AB1877" s="13">
        <f t="shared" si="2423"/>
        <v>8.9739903943207855E-3</v>
      </c>
      <c r="AC1877" s="13">
        <f t="shared" si="2424"/>
        <v>1.1612939931581135E-4</v>
      </c>
      <c r="AD1877" s="13">
        <f t="shared" si="2425"/>
        <v>2.5121427650956867E-3</v>
      </c>
      <c r="AE1877" s="13">
        <f t="shared" si="2426"/>
        <v>2.5782296163896334E-3</v>
      </c>
      <c r="AF1877" s="13">
        <f t="shared" si="2427"/>
        <v>1.3230275060771566E-3</v>
      </c>
      <c r="AG1877" s="13">
        <f t="shared" si="2428"/>
        <v>4.5261078136965343E-4</v>
      </c>
      <c r="AH1877" s="13">
        <f t="shared" si="2429"/>
        <v>7.6087329276456851E-3</v>
      </c>
      <c r="AI1877" s="13">
        <f t="shared" si="2430"/>
        <v>5.9193307931406413E-3</v>
      </c>
      <c r="AJ1877" s="13">
        <f t="shared" si="2431"/>
        <v>2.3025172109349301E-3</v>
      </c>
      <c r="AK1877" s="13">
        <f t="shared" si="2432"/>
        <v>5.9709289128821578E-4</v>
      </c>
      <c r="AL1877" s="13">
        <f t="shared" si="2433"/>
        <v>3.7088538277869496E-6</v>
      </c>
      <c r="AM1877" s="13">
        <f t="shared" si="2434"/>
        <v>3.9087201949661706E-4</v>
      </c>
      <c r="AN1877" s="13">
        <f t="shared" si="2435"/>
        <v>4.0115467595481949E-4</v>
      </c>
      <c r="AO1877" s="13">
        <f t="shared" si="2436"/>
        <v>2.0585391894725917E-4</v>
      </c>
      <c r="AP1877" s="13">
        <f t="shared" si="2437"/>
        <v>7.0423103582315603E-5</v>
      </c>
      <c r="AQ1877" s="13">
        <f t="shared" si="2438"/>
        <v>1.806893042234058E-5</v>
      </c>
      <c r="AR1877" s="13">
        <f t="shared" si="2439"/>
        <v>1.5617791193891725E-3</v>
      </c>
      <c r="AS1877" s="13">
        <f t="shared" si="2440"/>
        <v>1.2150100839910698E-3</v>
      </c>
      <c r="AT1877" s="13">
        <f t="shared" si="2441"/>
        <v>4.7261789003087804E-4</v>
      </c>
      <c r="AU1877" s="13">
        <f t="shared" si="2442"/>
        <v>1.2256011859233305E-4</v>
      </c>
      <c r="AV1877" s="13">
        <f t="shared" si="2443"/>
        <v>2.3836882267171511E-5</v>
      </c>
      <c r="AW1877" s="13">
        <f t="shared" si="2444"/>
        <v>8.2257359253104971E-8</v>
      </c>
      <c r="AX1877" s="13">
        <f t="shared" si="2445"/>
        <v>5.0680816442221666E-5</v>
      </c>
      <c r="AY1877" s="13">
        <f t="shared" si="2446"/>
        <v>5.2014074896402455E-5</v>
      </c>
      <c r="AZ1877" s="13">
        <f t="shared" si="2447"/>
        <v>2.6691203666903339E-5</v>
      </c>
      <c r="BA1877" s="13">
        <f t="shared" si="2448"/>
        <v>9.1311227407460671E-6</v>
      </c>
      <c r="BB1877" s="13">
        <f t="shared" si="2449"/>
        <v>2.3428337163178383E-6</v>
      </c>
      <c r="BC1877" s="13">
        <f t="shared" si="2450"/>
        <v>4.8089331208505302E-7</v>
      </c>
      <c r="BD1877" s="13">
        <f t="shared" si="2451"/>
        <v>2.6714413128471967E-4</v>
      </c>
      <c r="BE1877" s="13">
        <f t="shared" si="2452"/>
        <v>2.0782888525037796E-4</v>
      </c>
      <c r="BF1877" s="13">
        <f t="shared" si="2453"/>
        <v>8.0841838704628419E-5</v>
      </c>
      <c r="BG1877" s="13">
        <f t="shared" si="2454"/>
        <v>2.0964050553004224E-5</v>
      </c>
      <c r="BH1877" s="13">
        <f t="shared" si="2455"/>
        <v>4.0773263816526217E-6</v>
      </c>
      <c r="BI1877" s="13">
        <f t="shared" si="2456"/>
        <v>6.3440375248048089E-7</v>
      </c>
      <c r="BJ1877" s="14">
        <f t="shared" si="2457"/>
        <v>0.27004521721489028</v>
      </c>
      <c r="BK1877" s="14">
        <f t="shared" si="2458"/>
        <v>0.32474221815477583</v>
      </c>
      <c r="BL1877" s="14">
        <f t="shared" si="2459"/>
        <v>0.37549470703627363</v>
      </c>
      <c r="BM1877" s="14">
        <f t="shared" si="2460"/>
        <v>0.27040826399186046</v>
      </c>
      <c r="BN1877" s="14">
        <f t="shared" si="2461"/>
        <v>0.72947675042661597</v>
      </c>
    </row>
    <row r="1878" spans="1:66" x14ac:dyDescent="0.25">
      <c r="A1878" t="s">
        <v>339</v>
      </c>
      <c r="B1878" t="s">
        <v>113</v>
      </c>
      <c r="C1878" t="s">
        <v>127</v>
      </c>
      <c r="D1878" s="7" t="s">
        <v>421</v>
      </c>
      <c r="E1878" s="10">
        <f>VLOOKUP(A1878,home!$A$2:$E$405,3,FALSE)</f>
        <v>1.2710999999999999</v>
      </c>
      <c r="F1878" s="10">
        <f>VLOOKUP(B1878,home!$B$2:$E$405,3,FALSE)</f>
        <v>1.1180000000000001</v>
      </c>
      <c r="G1878" s="10">
        <f>VLOOKUP(C1878,away!$B$2:$E$405,4,FALSE)</f>
        <v>0.99380000000000002</v>
      </c>
      <c r="H1878" s="10">
        <f>VLOOKUP(A1878,away!$A$2:$E$405,3,FALSE)</f>
        <v>0.94469999999999998</v>
      </c>
      <c r="I1878" s="10">
        <f>VLOOKUP(C1878,away!$B$2:$E$405,3,FALSE)</f>
        <v>0.72430000000000005</v>
      </c>
      <c r="J1878" s="10">
        <f>VLOOKUP(B1878,home!$B$2:$E$405,4,FALSE)</f>
        <v>1.2257</v>
      </c>
      <c r="K1878" s="12">
        <f t="shared" si="2406"/>
        <v>1.4122790432400001</v>
      </c>
      <c r="L1878" s="12">
        <f t="shared" si="2407"/>
        <v>0.83868057959700015</v>
      </c>
      <c r="M1878" s="13">
        <f t="shared" si="2408"/>
        <v>0.10529812957326053</v>
      </c>
      <c r="N1878" s="13">
        <f t="shared" si="2409"/>
        <v>0.14871034168868594</v>
      </c>
      <c r="O1878" s="13">
        <f t="shared" si="2410"/>
        <v>8.8311496340982176E-2</v>
      </c>
      <c r="P1878" s="13">
        <f t="shared" si="2411"/>
        <v>0.12472047555953508</v>
      </c>
      <c r="Q1878" s="13">
        <f t="shared" si="2412"/>
        <v>0.10501024953999546</v>
      </c>
      <c r="R1878" s="13">
        <f t="shared" si="2413"/>
        <v>3.7032568468166639E-2</v>
      </c>
      <c r="S1878" s="13">
        <f t="shared" si="2414"/>
        <v>3.6931323203073019E-2</v>
      </c>
      <c r="T1878" s="13">
        <f t="shared" si="2415"/>
        <v>8.8070056947829031E-2</v>
      </c>
      <c r="U1878" s="13">
        <f t="shared" si="2416"/>
        <v>5.2300320364942178E-2</v>
      </c>
      <c r="V1878" s="13">
        <f t="shared" si="2417"/>
        <v>4.8603714378479138E-3</v>
      </c>
      <c r="W1878" s="13">
        <f t="shared" si="2418"/>
        <v>4.9434591583579462E-2</v>
      </c>
      <c r="X1878" s="13">
        <f t="shared" si="2419"/>
        <v>4.1459831921457413E-2</v>
      </c>
      <c r="Y1878" s="13">
        <f t="shared" si="2420"/>
        <v>1.7385777932941052E-2</v>
      </c>
      <c r="Z1878" s="13">
        <f t="shared" si="2421"/>
        <v>1.0352831995615864E-2</v>
      </c>
      <c r="AA1878" s="13">
        <f t="shared" si="2422"/>
        <v>1.4621087665592836E-2</v>
      </c>
      <c r="AB1878" s="13">
        <f t="shared" si="2423"/>
        <v>1.032452784974581E-2</v>
      </c>
      <c r="AC1878" s="13">
        <f t="shared" si="2424"/>
        <v>3.5980449010648233E-4</v>
      </c>
      <c r="AD1878" s="13">
        <f t="shared" si="2425"/>
        <v>1.7453859426154447E-2</v>
      </c>
      <c r="AE1878" s="13">
        <f t="shared" si="2426"/>
        <v>1.4638212939731778E-2</v>
      </c>
      <c r="AF1878" s="13">
        <f t="shared" si="2427"/>
        <v>6.138392456279276E-3</v>
      </c>
      <c r="AG1878" s="13">
        <f t="shared" si="2428"/>
        <v>1.7160501810087193E-3</v>
      </c>
      <c r="AH1878" s="13">
        <f t="shared" si="2429"/>
        <v>2.1706797846383695E-3</v>
      </c>
      <c r="AI1878" s="13">
        <f t="shared" si="2430"/>
        <v>3.0656055694294865E-3</v>
      </c>
      <c r="AJ1878" s="13">
        <f t="shared" si="2431"/>
        <v>2.1647452502725458E-3</v>
      </c>
      <c r="AK1878" s="13">
        <f t="shared" si="2432"/>
        <v>1.019074783637748E-3</v>
      </c>
      <c r="AL1878" s="13">
        <f t="shared" si="2433"/>
        <v>1.7046831618529366E-5</v>
      </c>
      <c r="AM1878" s="13">
        <f t="shared" si="2434"/>
        <v>4.9299439782429684E-3</v>
      </c>
      <c r="AN1878" s="13">
        <f t="shared" si="2435"/>
        <v>4.134648273053554E-3</v>
      </c>
      <c r="AO1878" s="13">
        <f t="shared" si="2436"/>
        <v>1.7338246050371451E-3</v>
      </c>
      <c r="AP1878" s="13">
        <f t="shared" si="2437"/>
        <v>4.847083415573643E-4</v>
      </c>
      <c r="AQ1878" s="13">
        <f t="shared" si="2438"/>
        <v>1.0162886820820773E-4</v>
      </c>
      <c r="AR1878" s="13">
        <f t="shared" si="2439"/>
        <v>3.6410139598000001E-4</v>
      </c>
      <c r="AS1878" s="13">
        <f t="shared" si="2440"/>
        <v>5.1421277115698289E-4</v>
      </c>
      <c r="AT1878" s="13">
        <f t="shared" si="2441"/>
        <v>3.631059602356865E-4</v>
      </c>
      <c r="AU1878" s="13">
        <f t="shared" si="2442"/>
        <v>1.7093564603879886E-4</v>
      </c>
      <c r="AV1878" s="13">
        <f t="shared" si="2443"/>
        <v>6.0352207660821563E-5</v>
      </c>
      <c r="AW1878" s="13">
        <f t="shared" si="2444"/>
        <v>5.6086491302326724E-7</v>
      </c>
      <c r="AX1878" s="13">
        <f t="shared" si="2445"/>
        <v>1.160409427469964E-3</v>
      </c>
      <c r="AY1878" s="13">
        <f t="shared" si="2446"/>
        <v>9.7321285120033265E-4</v>
      </c>
      <c r="AZ1878" s="13">
        <f t="shared" si="2447"/>
        <v>4.0810735905797189E-4</v>
      </c>
      <c r="BA1878" s="13">
        <f t="shared" si="2448"/>
        <v>1.1409057214418034E-4</v>
      </c>
      <c r="BB1878" s="13">
        <f t="shared" si="2449"/>
        <v>2.3921386793108624E-5</v>
      </c>
      <c r="BC1878" s="13">
        <f t="shared" si="2450"/>
        <v>4.0124805080816744E-6</v>
      </c>
      <c r="BD1878" s="13">
        <f t="shared" si="2451"/>
        <v>5.0894128302097188E-5</v>
      </c>
      <c r="BE1878" s="13">
        <f t="shared" si="2452"/>
        <v>7.1876710825019642E-5</v>
      </c>
      <c r="BF1878" s="13">
        <f t="shared" si="2453"/>
        <v>5.0754986197598454E-5</v>
      </c>
      <c r="BG1878" s="13">
        <f t="shared" si="2454"/>
        <v>2.3893401115601241E-5</v>
      </c>
      <c r="BH1878" s="13">
        <f t="shared" si="2455"/>
        <v>8.436037416822721E-6</v>
      </c>
      <c r="BI1878" s="13">
        <f t="shared" si="2456"/>
        <v>2.3828077703534451E-6</v>
      </c>
      <c r="BJ1878" s="14">
        <f t="shared" si="2457"/>
        <v>0.50408587276093542</v>
      </c>
      <c r="BK1878" s="14">
        <f t="shared" si="2458"/>
        <v>0.27316036394664184</v>
      </c>
      <c r="BL1878" s="14">
        <f t="shared" si="2459"/>
        <v>0.21269105213010753</v>
      </c>
      <c r="BM1878" s="14">
        <f t="shared" si="2460"/>
        <v>0.39023420767638772</v>
      </c>
      <c r="BN1878" s="14">
        <f t="shared" si="2461"/>
        <v>0.60908326117062583</v>
      </c>
    </row>
    <row r="1879" spans="1:66" x14ac:dyDescent="0.25">
      <c r="A1879" t="s">
        <v>339</v>
      </c>
      <c r="B1879" t="s">
        <v>115</v>
      </c>
      <c r="C1879" t="s">
        <v>118</v>
      </c>
      <c r="D1879" s="7" t="s">
        <v>421</v>
      </c>
      <c r="E1879" s="10">
        <f>VLOOKUP(A1879,home!$A$2:$E$405,3,FALSE)</f>
        <v>1.2710999999999999</v>
      </c>
      <c r="F1879" s="10">
        <f>VLOOKUP(B1879,home!$B$2:$E$405,3,FALSE)</f>
        <v>0.99380000000000002</v>
      </c>
      <c r="G1879" s="10">
        <f>VLOOKUP(C1879,away!$B$2:$E$405,4,FALSE)</f>
        <v>0.70389999999999997</v>
      </c>
      <c r="H1879" s="10">
        <f>VLOOKUP(A1879,away!$A$2:$E$405,3,FALSE)</f>
        <v>0.94469999999999998</v>
      </c>
      <c r="I1879" s="10">
        <f>VLOOKUP(C1879,away!$B$2:$E$405,3,FALSE)</f>
        <v>0.89139999999999997</v>
      </c>
      <c r="J1879" s="10">
        <f>VLOOKUP(B1879,home!$B$2:$E$405,4,FALSE)</f>
        <v>0.78</v>
      </c>
      <c r="K1879" s="12">
        <f t="shared" si="2406"/>
        <v>0.88917998080199989</v>
      </c>
      <c r="L1879" s="12">
        <f t="shared" si="2407"/>
        <v>0.6568423524</v>
      </c>
      <c r="M1879" s="13">
        <f t="shared" si="2408"/>
        <v>0.21309390684967519</v>
      </c>
      <c r="N1879" s="13">
        <f t="shared" si="2409"/>
        <v>0.18947883600161733</v>
      </c>
      <c r="O1879" s="13">
        <f t="shared" si="2410"/>
        <v>0.13996910305724714</v>
      </c>
      <c r="P1879" s="13">
        <f t="shared" si="2411"/>
        <v>0.12445772436931614</v>
      </c>
      <c r="Q1879" s="13">
        <f t="shared" si="2412"/>
        <v>8.4240393879151679E-2</v>
      </c>
      <c r="R1879" s="13">
        <f t="shared" si="2413"/>
        <v>4.5968817457720114E-2</v>
      </c>
      <c r="S1879" s="13">
        <f t="shared" si="2414"/>
        <v>1.8172416781156164E-2</v>
      </c>
      <c r="T1879" s="13">
        <f t="shared" si="2415"/>
        <v>5.5332658482684552E-2</v>
      </c>
      <c r="U1879" s="13">
        <f t="shared" si="2416"/>
        <v>4.0874552224546203E-2</v>
      </c>
      <c r="V1879" s="13">
        <f t="shared" si="2417"/>
        <v>1.1792910523241028E-3</v>
      </c>
      <c r="W1879" s="13">
        <f t="shared" si="2418"/>
        <v>2.4968290604072338E-2</v>
      </c>
      <c r="X1879" s="13">
        <f t="shared" si="2419"/>
        <v>1.6400230735785695E-2</v>
      </c>
      <c r="Y1879" s="13">
        <f t="shared" si="2420"/>
        <v>5.3861830681981278E-3</v>
      </c>
      <c r="Z1879" s="13">
        <f t="shared" si="2421"/>
        <v>1.0064755398658356E-2</v>
      </c>
      <c r="AA1879" s="13">
        <f t="shared" si="2422"/>
        <v>8.9493790121558617E-3</v>
      </c>
      <c r="AB1879" s="13">
        <f t="shared" si="2423"/>
        <v>3.9788043291092839E-3</v>
      </c>
      <c r="AC1879" s="13">
        <f t="shared" si="2424"/>
        <v>4.3047887581345942E-5</v>
      </c>
      <c r="AD1879" s="13">
        <f t="shared" si="2425"/>
        <v>5.5503260399969489E-3</v>
      </c>
      <c r="AE1879" s="13">
        <f t="shared" si="2426"/>
        <v>3.6456892126985724E-3</v>
      </c>
      <c r="AF1879" s="13">
        <f t="shared" si="2427"/>
        <v>1.1973215392941171E-3</v>
      </c>
      <c r="AG1879" s="13">
        <f t="shared" si="2428"/>
        <v>2.6215049881637899E-4</v>
      </c>
      <c r="AH1879" s="13">
        <f t="shared" si="2429"/>
        <v>1.6527394030963385E-3</v>
      </c>
      <c r="AI1879" s="13">
        <f t="shared" si="2430"/>
        <v>1.4695827907159108E-3</v>
      </c>
      <c r="AJ1879" s="13">
        <f t="shared" si="2431"/>
        <v>6.5336179881786145E-4</v>
      </c>
      <c r="AK1879" s="13">
        <f t="shared" si="2432"/>
        <v>1.9365207724320876E-4</v>
      </c>
      <c r="AL1879" s="13">
        <f t="shared" si="2433"/>
        <v>1.0056865926363543E-6</v>
      </c>
      <c r="AM1879" s="13">
        <f t="shared" si="2434"/>
        <v>9.8704776033786538E-4</v>
      </c>
      <c r="AN1879" s="13">
        <f t="shared" si="2435"/>
        <v>6.4833477283147501E-4</v>
      </c>
      <c r="AO1879" s="13">
        <f t="shared" si="2436"/>
        <v>2.129268686646728E-4</v>
      </c>
      <c r="AP1879" s="13">
        <f t="shared" si="2437"/>
        <v>4.6619795100956512E-5</v>
      </c>
      <c r="AQ1879" s="13">
        <f t="shared" si="2438"/>
        <v>7.6554639706295676E-6</v>
      </c>
      <c r="AR1879" s="13">
        <f t="shared" si="2439"/>
        <v>2.1711784748679424E-4</v>
      </c>
      <c r="AS1879" s="13">
        <f t="shared" si="2440"/>
        <v>1.9305684346007922E-4</v>
      </c>
      <c r="AT1879" s="13">
        <f t="shared" si="2441"/>
        <v>8.5831140180763968E-5</v>
      </c>
      <c r="AU1879" s="13">
        <f t="shared" si="2442"/>
        <v>2.5439777192715161E-5</v>
      </c>
      <c r="AV1879" s="13">
        <f t="shared" si="2443"/>
        <v>5.6551351489564047E-6</v>
      </c>
      <c r="AW1879" s="13">
        <f t="shared" si="2444"/>
        <v>1.6315898078127155E-8</v>
      </c>
      <c r="AX1879" s="13">
        <f t="shared" si="2445"/>
        <v>1.4627718476464667E-4</v>
      </c>
      <c r="AY1879" s="13">
        <f t="shared" si="2446"/>
        <v>9.6081050143259964E-5</v>
      </c>
      <c r="AZ1879" s="13">
        <f t="shared" si="2447"/>
        <v>3.1555051498580613E-5</v>
      </c>
      <c r="BA1879" s="13">
        <f t="shared" si="2448"/>
        <v>6.9088980854769445E-6</v>
      </c>
      <c r="BB1879" s="13">
        <f t="shared" si="2449"/>
        <v>1.1345142177391331E-6</v>
      </c>
      <c r="BC1879" s="13">
        <f t="shared" si="2450"/>
        <v>1.4903939752220365E-7</v>
      </c>
      <c r="BD1879" s="13">
        <f t="shared" si="2451"/>
        <v>2.376869961520838E-5</v>
      </c>
      <c r="BE1879" s="13">
        <f t="shared" si="2452"/>
        <v>2.1134651867539488E-5</v>
      </c>
      <c r="BF1879" s="13">
        <f t="shared" si="2453"/>
        <v>9.3962546709178562E-6</v>
      </c>
      <c r="BG1879" s="13">
        <f t="shared" si="2454"/>
        <v>2.7849871826324811E-6</v>
      </c>
      <c r="BH1879" s="13">
        <f t="shared" si="2455"/>
        <v>6.1908871239674129E-7</v>
      </c>
      <c r="BI1879" s="13">
        <f t="shared" si="2456"/>
        <v>1.1009625788073385E-7</v>
      </c>
      <c r="BJ1879" s="14">
        <f t="shared" si="2457"/>
        <v>0.38864677046132862</v>
      </c>
      <c r="BK1879" s="14">
        <f t="shared" si="2458"/>
        <v>0.35704347367678885</v>
      </c>
      <c r="BL1879" s="14">
        <f t="shared" si="2459"/>
        <v>0.24429490667242781</v>
      </c>
      <c r="BM1879" s="14">
        <f t="shared" si="2460"/>
        <v>0.20274505986023073</v>
      </c>
      <c r="BN1879" s="14">
        <f t="shared" si="2461"/>
        <v>0.79720878161472752</v>
      </c>
    </row>
    <row r="1880" spans="1:66" x14ac:dyDescent="0.25">
      <c r="A1880" t="s">
        <v>341</v>
      </c>
      <c r="B1880" t="s">
        <v>145</v>
      </c>
      <c r="C1880" t="s">
        <v>152</v>
      </c>
      <c r="D1880" s="7" t="s">
        <v>421</v>
      </c>
      <c r="E1880" s="10">
        <f>VLOOKUP(A1880,home!$A$2:$E$405,3,FALSE)</f>
        <v>1.4705999999999999</v>
      </c>
      <c r="F1880" s="10">
        <f>VLOOKUP(B1880,home!$B$2:$E$405,3,FALSE)</f>
        <v>1.19</v>
      </c>
      <c r="G1880" s="10">
        <f>VLOOKUP(C1880,away!$B$2:$E$405,4,FALSE)</f>
        <v>0.68</v>
      </c>
      <c r="H1880" s="10">
        <f>VLOOKUP(A1880,away!$A$2:$E$405,3,FALSE)</f>
        <v>1.2646999999999999</v>
      </c>
      <c r="I1880" s="10">
        <f>VLOOKUP(C1880,away!$B$2:$E$405,3,FALSE)</f>
        <v>0.98839999999999995</v>
      </c>
      <c r="J1880" s="10">
        <f>VLOOKUP(B1880,home!$B$2:$E$405,4,FALSE)</f>
        <v>1.0871999999999999</v>
      </c>
      <c r="K1880" s="12">
        <f t="shared" si="2406"/>
        <v>1.1900095199999998</v>
      </c>
      <c r="L1880" s="12">
        <f t="shared" si="2407"/>
        <v>1.3590320506559996</v>
      </c>
      <c r="M1880" s="13">
        <f t="shared" si="2408"/>
        <v>7.8156537634931189E-2</v>
      </c>
      <c r="N1880" s="13">
        <f t="shared" si="2409"/>
        <v>9.3007023835806391E-2</v>
      </c>
      <c r="O1880" s="13">
        <f t="shared" si="2410"/>
        <v>0.10621723961417334</v>
      </c>
      <c r="P1880" s="13">
        <f t="shared" si="2411"/>
        <v>0.12639952632898738</v>
      </c>
      <c r="Q1880" s="13">
        <f t="shared" si="2412"/>
        <v>5.5339621895738253E-2</v>
      </c>
      <c r="R1880" s="13">
        <f t="shared" si="2413"/>
        <v>7.2176316483934855E-2</v>
      </c>
      <c r="S1880" s="13">
        <f t="shared" si="2414"/>
        <v>5.1105258560774934E-2</v>
      </c>
      <c r="T1880" s="13">
        <f t="shared" si="2415"/>
        <v>7.520831982749282E-2</v>
      </c>
      <c r="U1880" s="13">
        <f t="shared" si="2416"/>
        <v>8.5890503734415397E-2</v>
      </c>
      <c r="V1880" s="13">
        <f t="shared" si="2417"/>
        <v>9.1833939516721575E-3</v>
      </c>
      <c r="W1880" s="13">
        <f t="shared" si="2418"/>
        <v>2.1951558963042989E-2</v>
      </c>
      <c r="X1880" s="13">
        <f t="shared" si="2419"/>
        <v>2.98328721926404E-2</v>
      </c>
      <c r="Y1880" s="13">
        <f t="shared" si="2420"/>
        <v>2.027191473646122E-2</v>
      </c>
      <c r="Z1880" s="13">
        <f t="shared" si="2421"/>
        <v>3.2696642466652812E-2</v>
      </c>
      <c r="AA1880" s="13">
        <f t="shared" si="2422"/>
        <v>3.8909315807353122E-2</v>
      </c>
      <c r="AB1880" s="13">
        <f t="shared" si="2423"/>
        <v>2.315122811371835E-2</v>
      </c>
      <c r="AC1880" s="13">
        <f t="shared" si="2424"/>
        <v>9.2824660027628709E-4</v>
      </c>
      <c r="AD1880" s="13">
        <f t="shared" si="2425"/>
        <v>6.5306410362156227E-3</v>
      </c>
      <c r="AE1880" s="13">
        <f t="shared" si="2426"/>
        <v>8.875350479546339E-3</v>
      </c>
      <c r="AF1880" s="13">
        <f t="shared" si="2427"/>
        <v>6.0309428812542875E-3</v>
      </c>
      <c r="AG1880" s="13">
        <f t="shared" si="2428"/>
        <v>2.7320815571000726E-3</v>
      </c>
      <c r="AH1880" s="13">
        <f t="shared" si="2429"/>
        <v>1.1108946265255302E-2</v>
      </c>
      <c r="AI1880" s="13">
        <f t="shared" si="2430"/>
        <v>1.3219751812822254E-2</v>
      </c>
      <c r="AJ1880" s="13">
        <f t="shared" si="2431"/>
        <v>7.8658152546478687E-3</v>
      </c>
      <c r="AK1880" s="13">
        <f t="shared" si="2432"/>
        <v>3.1201316785307294E-3</v>
      </c>
      <c r="AL1880" s="13">
        <f t="shared" si="2433"/>
        <v>6.0048683906374185E-5</v>
      </c>
      <c r="AM1880" s="13">
        <f t="shared" si="2434"/>
        <v>1.5543050009598502E-3</v>
      </c>
      <c r="AN1880" s="13">
        <f t="shared" si="2435"/>
        <v>2.1123503127993409E-3</v>
      </c>
      <c r="AO1880" s="13">
        <f t="shared" si="2436"/>
        <v>1.4353758886537656E-3</v>
      </c>
      <c r="AP1880" s="13">
        <f t="shared" si="2437"/>
        <v>6.502406124731017E-4</v>
      </c>
      <c r="AQ1880" s="13">
        <f t="shared" si="2438"/>
        <v>2.2092445824728314E-4</v>
      </c>
      <c r="AR1880" s="13">
        <f t="shared" si="2439"/>
        <v>3.0194828046994438E-3</v>
      </c>
      <c r="AS1880" s="13">
        <f t="shared" si="2440"/>
        <v>3.5932132830686385E-3</v>
      </c>
      <c r="AT1880" s="13">
        <f t="shared" si="2441"/>
        <v>2.1379790071210671E-3</v>
      </c>
      <c r="AU1880" s="13">
        <f t="shared" si="2442"/>
        <v>8.4807179067807243E-4</v>
      </c>
      <c r="AV1880" s="13">
        <f t="shared" si="2443"/>
        <v>2.5230337613758847E-4</v>
      </c>
      <c r="AW1880" s="13">
        <f t="shared" si="2444"/>
        <v>2.6976222023017335E-6</v>
      </c>
      <c r="AX1880" s="13">
        <f t="shared" si="2445"/>
        <v>3.0827295802097153E-4</v>
      </c>
      <c r="AY1880" s="13">
        <f t="shared" si="2446"/>
        <v>4.1895283030103186E-4</v>
      </c>
      <c r="AZ1880" s="13">
        <f t="shared" si="2447"/>
        <v>2.8468516204607324E-4</v>
      </c>
      <c r="BA1880" s="13">
        <f t="shared" si="2448"/>
        <v>1.289654198556035E-4</v>
      </c>
      <c r="BB1880" s="13">
        <f t="shared" si="2449"/>
        <v>4.3817034752518203E-5</v>
      </c>
      <c r="BC1880" s="13">
        <f t="shared" si="2450"/>
        <v>1.1909750918676001E-5</v>
      </c>
      <c r="BD1880" s="13">
        <f t="shared" si="2451"/>
        <v>6.8392898466520158E-4</v>
      </c>
      <c r="BE1880" s="13">
        <f t="shared" si="2452"/>
        <v>8.1388200275552382E-4</v>
      </c>
      <c r="BF1880" s="13">
        <f t="shared" si="2453"/>
        <v>4.8426366571786974E-4</v>
      </c>
      <c r="BG1880" s="13">
        <f t="shared" si="2454"/>
        <v>1.9209279079812085E-4</v>
      </c>
      <c r="BH1880" s="13">
        <f t="shared" si="2455"/>
        <v>5.714806244328307E-5</v>
      </c>
      <c r="BI1880" s="13">
        <f t="shared" si="2456"/>
        <v>1.3601347671412255E-5</v>
      </c>
      <c r="BJ1880" s="14">
        <f t="shared" si="2457"/>
        <v>0.32695012683432673</v>
      </c>
      <c r="BK1880" s="14">
        <f t="shared" si="2458"/>
        <v>0.26625196459084932</v>
      </c>
      <c r="BL1880" s="14">
        <f t="shared" si="2459"/>
        <v>0.37375521588060739</v>
      </c>
      <c r="BM1880" s="14">
        <f t="shared" si="2460"/>
        <v>0.46794142877076617</v>
      </c>
      <c r="BN1880" s="14">
        <f t="shared" si="2461"/>
        <v>0.53129626579357137</v>
      </c>
    </row>
    <row r="1881" spans="1:66" x14ac:dyDescent="0.25">
      <c r="A1881" t="s">
        <v>341</v>
      </c>
      <c r="B1881" t="s">
        <v>154</v>
      </c>
      <c r="C1881" t="s">
        <v>153</v>
      </c>
      <c r="D1881" s="7" t="s">
        <v>421</v>
      </c>
      <c r="E1881" s="10">
        <f>VLOOKUP(A1881,home!$A$2:$E$405,3,FALSE)</f>
        <v>1.4705999999999999</v>
      </c>
      <c r="F1881" s="10">
        <f>VLOOKUP(B1881,home!$B$2:$E$405,3,FALSE)</f>
        <v>0.83109999999999995</v>
      </c>
      <c r="G1881" s="10">
        <f>VLOOKUP(C1881,away!$B$2:$E$405,4,FALSE)</f>
        <v>1.2844</v>
      </c>
      <c r="H1881" s="10">
        <f>VLOOKUP(A1881,away!$A$2:$E$405,3,FALSE)</f>
        <v>1.2646999999999999</v>
      </c>
      <c r="I1881" s="10">
        <f>VLOOKUP(C1881,away!$B$2:$E$405,3,FALSE)</f>
        <v>0.43930000000000002</v>
      </c>
      <c r="J1881" s="10">
        <f>VLOOKUP(B1881,home!$B$2:$E$405,4,FALSE)</f>
        <v>1.4056999999999999</v>
      </c>
      <c r="K1881" s="12">
        <f t="shared" si="2406"/>
        <v>1.5698137937039998</v>
      </c>
      <c r="L1881" s="12">
        <f t="shared" si="2407"/>
        <v>0.78098261544699998</v>
      </c>
      <c r="M1881" s="13">
        <f t="shared" si="2408"/>
        <v>9.5293239578792252E-2</v>
      </c>
      <c r="N1881" s="13">
        <f t="shared" si="2409"/>
        <v>0.14959264193752803</v>
      </c>
      <c r="O1881" s="13">
        <f t="shared" si="2410"/>
        <v>7.4422363480662737E-2</v>
      </c>
      <c r="P1881" s="13">
        <f t="shared" si="2411"/>
        <v>0.11682925275199718</v>
      </c>
      <c r="Q1881" s="13">
        <f t="shared" si="2412"/>
        <v>0.11741629637507747</v>
      </c>
      <c r="R1881" s="13">
        <f t="shared" si="2413"/>
        <v>2.9061286039437639E-2</v>
      </c>
      <c r="S1881" s="13">
        <f t="shared" si="2414"/>
        <v>3.5808086593867042E-2</v>
      </c>
      <c r="T1881" s="13">
        <f t="shared" si="2415"/>
        <v>9.1700086239108095E-2</v>
      </c>
      <c r="U1881" s="13">
        <f t="shared" si="2416"/>
        <v>4.5620807687486692E-2</v>
      </c>
      <c r="V1881" s="13">
        <f t="shared" si="2417"/>
        <v>4.8778463167791636E-3</v>
      </c>
      <c r="W1881" s="13">
        <f t="shared" si="2418"/>
        <v>6.144057388507785E-2</v>
      </c>
      <c r="X1881" s="13">
        <f t="shared" si="2419"/>
        <v>4.7984020087332734E-2</v>
      </c>
      <c r="Y1881" s="13">
        <f t="shared" si="2420"/>
        <v>1.8737342753733253E-2</v>
      </c>
      <c r="Z1881" s="13">
        <f t="shared" si="2421"/>
        <v>7.5654530597777997E-3</v>
      </c>
      <c r="AA1881" s="13">
        <f t="shared" si="2422"/>
        <v>1.1876352568859321E-2</v>
      </c>
      <c r="AB1881" s="13">
        <f t="shared" si="2423"/>
        <v>9.3218310407436489E-3</v>
      </c>
      <c r="AC1881" s="13">
        <f t="shared" si="2424"/>
        <v>3.737641455123872E-4</v>
      </c>
      <c r="AD1881" s="13">
        <f t="shared" si="2425"/>
        <v>2.4112565094471249E-2</v>
      </c>
      <c r="AE1881" s="13">
        <f t="shared" si="2426"/>
        <v>1.8831494152616191E-2</v>
      </c>
      <c r="AF1881" s="13">
        <f t="shared" si="2427"/>
        <v>7.3535347780425394E-3</v>
      </c>
      <c r="AG1881" s="13">
        <f t="shared" si="2428"/>
        <v>1.914327607912046E-3</v>
      </c>
      <c r="AH1881" s="13">
        <f t="shared" si="2429"/>
        <v>1.4771218294166936E-3</v>
      </c>
      <c r="AI1881" s="13">
        <f t="shared" si="2430"/>
        <v>2.3188062227996122E-3</v>
      </c>
      <c r="AJ1881" s="13">
        <f t="shared" si="2431"/>
        <v>1.8200469967387511E-3</v>
      </c>
      <c r="AK1881" s="13">
        <f t="shared" si="2432"/>
        <v>9.5237829355667662E-4</v>
      </c>
      <c r="AL1881" s="13">
        <f t="shared" si="2433"/>
        <v>1.832935306584708E-5</v>
      </c>
      <c r="AM1881" s="13">
        <f t="shared" si="2434"/>
        <v>7.5704474573773037E-3</v>
      </c>
      <c r="AN1881" s="13">
        <f t="shared" si="2435"/>
        <v>5.9123878553666159E-3</v>
      </c>
      <c r="AO1881" s="13">
        <f t="shared" si="2436"/>
        <v>2.3087360654106496E-3</v>
      </c>
      <c r="AP1881" s="13">
        <f t="shared" si="2437"/>
        <v>6.0102757691374179E-4</v>
      </c>
      <c r="AQ1881" s="13">
        <f t="shared" si="2438"/>
        <v>1.1734802224346674E-4</v>
      </c>
      <c r="AR1881" s="13">
        <f t="shared" si="2439"/>
        <v>2.3072129393434136E-4</v>
      </c>
      <c r="AS1881" s="13">
        <f t="shared" si="2440"/>
        <v>3.6218946971936406E-4</v>
      </c>
      <c r="AT1881" s="13">
        <f t="shared" si="2441"/>
        <v>2.842850127498975E-4</v>
      </c>
      <c r="AU1881" s="13">
        <f t="shared" si="2442"/>
        <v>1.4875817811936881E-4</v>
      </c>
      <c r="AV1881" s="13">
        <f t="shared" si="2443"/>
        <v>5.8380659984515444E-5</v>
      </c>
      <c r="AW1881" s="13">
        <f t="shared" si="2444"/>
        <v>6.2421491795445493E-7</v>
      </c>
      <c r="AX1881" s="13">
        <f t="shared" si="2445"/>
        <v>1.9806988071837091E-3</v>
      </c>
      <c r="AY1881" s="13">
        <f t="shared" si="2446"/>
        <v>1.5468913348470859E-3</v>
      </c>
      <c r="AZ1881" s="13">
        <f t="shared" si="2447"/>
        <v>6.0404762025058909E-4</v>
      </c>
      <c r="BA1881" s="13">
        <f t="shared" si="2448"/>
        <v>1.5725023010594713E-4</v>
      </c>
      <c r="BB1881" s="13">
        <f t="shared" si="2449"/>
        <v>3.0702423996946289E-5</v>
      </c>
      <c r="BC1881" s="13">
        <f t="shared" si="2450"/>
        <v>4.7956118787395694E-6</v>
      </c>
      <c r="BD1881" s="13">
        <f t="shared" si="2451"/>
        <v>3.0031553262692988E-5</v>
      </c>
      <c r="BE1881" s="13">
        <f t="shared" si="2452"/>
        <v>4.7143946558131815E-5</v>
      </c>
      <c r="BF1881" s="13">
        <f t="shared" si="2453"/>
        <v>3.7003608798299768E-5</v>
      </c>
      <c r="BG1881" s="13">
        <f t="shared" si="2454"/>
        <v>1.9362925169465887E-5</v>
      </c>
      <c r="BH1881" s="13">
        <f t="shared" si="2455"/>
        <v>7.5990467543714794E-6</v>
      </c>
      <c r="BI1881" s="13">
        <f t="shared" si="2456"/>
        <v>2.3858176828027895E-6</v>
      </c>
      <c r="BJ1881" s="14">
        <f t="shared" si="2457"/>
        <v>0.55991721591647414</v>
      </c>
      <c r="BK1881" s="14">
        <f t="shared" si="2458"/>
        <v>0.25474741007486096</v>
      </c>
      <c r="BL1881" s="14">
        <f t="shared" si="2459"/>
        <v>0.17809885567243508</v>
      </c>
      <c r="BM1881" s="14">
        <f t="shared" si="2460"/>
        <v>0.4161675874401235</v>
      </c>
      <c r="BN1881" s="14">
        <f t="shared" si="2461"/>
        <v>0.58261508016349528</v>
      </c>
    </row>
    <row r="1882" spans="1:66" x14ac:dyDescent="0.25">
      <c r="A1882" t="s">
        <v>341</v>
      </c>
      <c r="B1882" t="s">
        <v>146</v>
      </c>
      <c r="C1882" t="s">
        <v>149</v>
      </c>
      <c r="D1882" s="7" t="s">
        <v>421</v>
      </c>
      <c r="E1882" s="10">
        <f>VLOOKUP(A1882,home!$A$2:$E$405,3,FALSE)</f>
        <v>1.4705999999999999</v>
      </c>
      <c r="F1882" s="10">
        <f>VLOOKUP(B1882,home!$B$2:$E$405,3,FALSE)</f>
        <v>0.90669999999999995</v>
      </c>
      <c r="G1882" s="10">
        <f>VLOOKUP(C1882,away!$B$2:$E$405,4,FALSE)</f>
        <v>0.68</v>
      </c>
      <c r="H1882" s="10">
        <f>VLOOKUP(A1882,away!$A$2:$E$405,3,FALSE)</f>
        <v>1.2646999999999999</v>
      </c>
      <c r="I1882" s="10">
        <f>VLOOKUP(C1882,away!$B$2:$E$405,3,FALSE)</f>
        <v>1.0543</v>
      </c>
      <c r="J1882" s="10">
        <f>VLOOKUP(B1882,home!$B$2:$E$405,4,FALSE)</f>
        <v>0.79069999999999996</v>
      </c>
      <c r="K1882" s="12">
        <f t="shared" si="2406"/>
        <v>0.90670725360000004</v>
      </c>
      <c r="L1882" s="12">
        <f t="shared" si="2407"/>
        <v>1.054298197147</v>
      </c>
      <c r="M1882" s="13">
        <f t="shared" si="2408"/>
        <v>0.14071686589173887</v>
      </c>
      <c r="N1882" s="13">
        <f t="shared" si="2409"/>
        <v>0.12758900300789808</v>
      </c>
      <c r="O1882" s="13">
        <f t="shared" si="2410"/>
        <v>0.14835753801783644</v>
      </c>
      <c r="P1882" s="13">
        <f t="shared" si="2411"/>
        <v>0.13451685584701006</v>
      </c>
      <c r="Q1882" s="13">
        <f t="shared" si="2412"/>
        <v>5.7842937253426693E-2</v>
      </c>
      <c r="R1882" s="13">
        <f t="shared" si="2413"/>
        <v>7.8206542432686224E-2</v>
      </c>
      <c r="S1882" s="13">
        <f t="shared" si="2414"/>
        <v>3.2147504835857044E-2</v>
      </c>
      <c r="T1882" s="13">
        <f t="shared" si="2415"/>
        <v>6.0983704463974803E-2</v>
      </c>
      <c r="U1882" s="13">
        <f t="shared" si="2416"/>
        <v>7.0910439302692793E-2</v>
      </c>
      <c r="V1882" s="13">
        <f t="shared" si="2417"/>
        <v>3.414564452954634E-3</v>
      </c>
      <c r="W1882" s="13">
        <f t="shared" si="2418"/>
        <v>1.7482203592403885E-2</v>
      </c>
      <c r="X1882" s="13">
        <f t="shared" si="2419"/>
        <v>1.8431455729628218E-2</v>
      </c>
      <c r="Y1882" s="13">
        <f t="shared" si="2420"/>
        <v>9.7161252732708859E-3</v>
      </c>
      <c r="Z1882" s="13">
        <f t="shared" si="2421"/>
        <v>2.7484338897293823E-2</v>
      </c>
      <c r="AA1882" s="13">
        <f t="shared" si="2422"/>
        <v>2.4920249438576937E-2</v>
      </c>
      <c r="AB1882" s="13">
        <f t="shared" si="2423"/>
        <v>1.1297685463739517E-2</v>
      </c>
      <c r="AC1882" s="13">
        <f t="shared" si="2424"/>
        <v>2.0400738363329896E-4</v>
      </c>
      <c r="AD1882" s="13">
        <f t="shared" si="2425"/>
        <v>3.9628102015361443E-3</v>
      </c>
      <c r="AE1882" s="13">
        <f t="shared" si="2426"/>
        <v>4.1779836511152959E-3</v>
      </c>
      <c r="AF1882" s="13">
        <f t="shared" si="2427"/>
        <v>2.2024203155402485E-3</v>
      </c>
      <c r="AG1882" s="13">
        <f t="shared" si="2428"/>
        <v>7.7400258934467048E-4</v>
      </c>
      <c r="AH1882" s="13">
        <f t="shared" si="2429"/>
        <v>7.2441722372985099E-3</v>
      </c>
      <c r="AI1882" s="13">
        <f t="shared" si="2430"/>
        <v>6.5683435138862998E-3</v>
      </c>
      <c r="AJ1882" s="13">
        <f t="shared" si="2431"/>
        <v>2.97778235408861E-3</v>
      </c>
      <c r="AK1882" s="13">
        <f t="shared" si="2432"/>
        <v>8.9999228669807561E-4</v>
      </c>
      <c r="AL1882" s="13">
        <f t="shared" si="2433"/>
        <v>7.8007512864987004E-6</v>
      </c>
      <c r="AM1882" s="13">
        <f t="shared" si="2434"/>
        <v>7.186217508745803E-4</v>
      </c>
      <c r="AN1882" s="13">
        <f t="shared" si="2435"/>
        <v>7.5764161637769051E-4</v>
      </c>
      <c r="AO1882" s="13">
        <f t="shared" si="2436"/>
        <v>3.9939009511526902E-4</v>
      </c>
      <c r="AP1882" s="13">
        <f t="shared" si="2437"/>
        <v>1.4035875241279902E-4</v>
      </c>
      <c r="AQ1882" s="13">
        <f t="shared" si="2438"/>
        <v>3.6994994905654035E-5</v>
      </c>
      <c r="AR1882" s="13">
        <f t="shared" si="2439"/>
        <v>1.5275035459212339E-3</v>
      </c>
      <c r="AS1882" s="13">
        <f t="shared" si="2440"/>
        <v>1.3849985449865035E-3</v>
      </c>
      <c r="AT1882" s="13">
        <f t="shared" si="2441"/>
        <v>6.2789411348235431E-4</v>
      </c>
      <c r="AU1882" s="13">
        <f t="shared" si="2442"/>
        <v>1.8977204906239745E-4</v>
      </c>
      <c r="AV1882" s="13">
        <f t="shared" si="2443"/>
        <v>4.3016923353852704E-5</v>
      </c>
      <c r="AW1882" s="13">
        <f t="shared" si="2444"/>
        <v>2.0714024451680627E-7</v>
      </c>
      <c r="AX1882" s="13">
        <f t="shared" si="2445"/>
        <v>1.0859659235211896E-4</v>
      </c>
      <c r="AY1882" s="13">
        <f t="shared" si="2446"/>
        <v>1.1449319153314669E-4</v>
      </c>
      <c r="AZ1882" s="13">
        <f t="shared" si="2447"/>
        <v>6.0354982709501358E-5</v>
      </c>
      <c r="BA1882" s="13">
        <f t="shared" si="2448"/>
        <v>2.1210716486488552E-5</v>
      </c>
      <c r="BB1882" s="13">
        <f t="shared" si="2449"/>
        <v>5.5906050379752575E-6</v>
      </c>
      <c r="BC1882" s="13">
        <f t="shared" si="2450"/>
        <v>1.1788329624996499E-6</v>
      </c>
      <c r="BD1882" s="13">
        <f t="shared" si="2451"/>
        <v>2.6840737243340103E-4</v>
      </c>
      <c r="BE1882" s="13">
        <f t="shared" si="2452"/>
        <v>2.4336691150508142E-4</v>
      </c>
      <c r="BF1882" s="13">
        <f t="shared" si="2453"/>
        <v>1.1033127197394331E-4</v>
      </c>
      <c r="BG1882" s="13">
        <f t="shared" si="2454"/>
        <v>3.3346054865896266E-5</v>
      </c>
      <c r="BH1882" s="13">
        <f t="shared" si="2455"/>
        <v>7.5587774564629288E-6</v>
      </c>
      <c r="BI1882" s="13">
        <f t="shared" si="2456"/>
        <v>1.3707196696246198E-6</v>
      </c>
      <c r="BJ1882" s="14">
        <f t="shared" si="2457"/>
        <v>0.30552707820890668</v>
      </c>
      <c r="BK1882" s="14">
        <f t="shared" si="2458"/>
        <v>0.31112209235401356</v>
      </c>
      <c r="BL1882" s="14">
        <f t="shared" si="2459"/>
        <v>0.35582031133221415</v>
      </c>
      <c r="BM1882" s="14">
        <f t="shared" si="2460"/>
        <v>0.31260979229054314</v>
      </c>
      <c r="BN1882" s="14">
        <f t="shared" si="2461"/>
        <v>0.68722974245059643</v>
      </c>
    </row>
    <row r="1883" spans="1:66" x14ac:dyDescent="0.25">
      <c r="A1883" t="s">
        <v>341</v>
      </c>
      <c r="B1883" t="s">
        <v>147</v>
      </c>
      <c r="C1883" t="s">
        <v>151</v>
      </c>
      <c r="D1883" s="7" t="s">
        <v>421</v>
      </c>
      <c r="E1883" s="10">
        <f>VLOOKUP(A1883,home!$A$2:$E$405,3,FALSE)</f>
        <v>1.4705999999999999</v>
      </c>
      <c r="F1883" s="10">
        <f>VLOOKUP(B1883,home!$B$2:$E$405,3,FALSE)</f>
        <v>1.0578000000000001</v>
      </c>
      <c r="G1883" s="10">
        <f>VLOOKUP(C1883,away!$B$2:$E$405,4,FALSE)</f>
        <v>1.105</v>
      </c>
      <c r="H1883" s="10">
        <f>VLOOKUP(A1883,away!$A$2:$E$405,3,FALSE)</f>
        <v>1.2646999999999999</v>
      </c>
      <c r="I1883" s="10">
        <f>VLOOKUP(C1883,away!$B$2:$E$405,3,FALSE)</f>
        <v>0.88949999999999996</v>
      </c>
      <c r="J1883" s="10">
        <f>VLOOKUP(B1883,home!$B$2:$E$405,4,FALSE)</f>
        <v>0.70279999999999998</v>
      </c>
      <c r="K1883" s="12">
        <f t="shared" si="2406"/>
        <v>1.7189387513999999</v>
      </c>
      <c r="L1883" s="12">
        <f t="shared" si="2407"/>
        <v>0.79061531681999997</v>
      </c>
      <c r="M1883" s="13">
        <f t="shared" si="2408"/>
        <v>8.1304487412979132E-2</v>
      </c>
      <c r="N1883" s="13">
        <f t="shared" si="2409"/>
        <v>0.13975743407688335</v>
      </c>
      <c r="O1883" s="13">
        <f t="shared" si="2410"/>
        <v>6.4280573074900205E-2</v>
      </c>
      <c r="P1883" s="13">
        <f t="shared" si="2411"/>
        <v>0.1104943680206454</v>
      </c>
      <c r="Q1883" s="13">
        <f t="shared" si="2412"/>
        <v>0.12011723461549284</v>
      </c>
      <c r="R1883" s="13">
        <f t="shared" si="2413"/>
        <v>2.5410602823491682E-2</v>
      </c>
      <c r="S1883" s="13">
        <f t="shared" si="2414"/>
        <v>3.7540994823161582E-2</v>
      </c>
      <c r="T1883" s="13">
        <f t="shared" si="2415"/>
        <v>9.4966525501070154E-2</v>
      </c>
      <c r="U1883" s="13">
        <f t="shared" si="2416"/>
        <v>4.3679269889734106E-2</v>
      </c>
      <c r="V1883" s="13">
        <f t="shared" si="2417"/>
        <v>5.6687707459515757E-3</v>
      </c>
      <c r="W1883" s="13">
        <f t="shared" si="2418"/>
        <v>6.8824723097192009E-2</v>
      </c>
      <c r="X1883" s="13">
        <f t="shared" si="2419"/>
        <v>5.4413880256535242E-2</v>
      </c>
      <c r="Y1883" s="13">
        <f t="shared" si="2420"/>
        <v>2.1510223589213069E-2</v>
      </c>
      <c r="Z1883" s="13">
        <f t="shared" si="2421"/>
        <v>6.6966706006273543E-3</v>
      </c>
      <c r="AA1883" s="13">
        <f t="shared" si="2422"/>
        <v>1.1511166600779473E-2</v>
      </c>
      <c r="AB1883" s="13">
        <f t="shared" si="2423"/>
        <v>9.8934951719506243E-3</v>
      </c>
      <c r="AC1883" s="13">
        <f t="shared" si="2424"/>
        <v>4.8149805514905358E-4</v>
      </c>
      <c r="AD1883" s="13">
        <f t="shared" si="2425"/>
        <v>2.9576370896534521E-2</v>
      </c>
      <c r="AE1883" s="13">
        <f t="shared" si="2426"/>
        <v>2.3383531846749472E-2</v>
      </c>
      <c r="AF1883" s="13">
        <f t="shared" si="2427"/>
        <v>9.2436892196941928E-3</v>
      </c>
      <c r="AG1883" s="13">
        <f t="shared" si="2428"/>
        <v>2.4360674270047142E-3</v>
      </c>
      <c r="AH1883" s="13">
        <f t="shared" si="2429"/>
        <v>1.3236225871385437E-3</v>
      </c>
      <c r="AI1883" s="13">
        <f t="shared" si="2430"/>
        <v>2.275226157260766E-3</v>
      </c>
      <c r="AJ1883" s="13">
        <f t="shared" si="2431"/>
        <v>1.9554872049572206E-3</v>
      </c>
      <c r="AK1883" s="13">
        <f t="shared" si="2432"/>
        <v>1.1204542448226132E-3</v>
      </c>
      <c r="AL1883" s="13">
        <f t="shared" si="2433"/>
        <v>2.6174606100952512E-5</v>
      </c>
      <c r="AM1883" s="13">
        <f t="shared" si="2434"/>
        <v>1.0167994011966459E-2</v>
      </c>
      <c r="AN1883" s="13">
        <f t="shared" si="2435"/>
        <v>8.0389718071947249E-3</v>
      </c>
      <c r="AO1883" s="13">
        <f t="shared" si="2436"/>
        <v>3.1778671211261517E-3</v>
      </c>
      <c r="AP1883" s="13">
        <f t="shared" si="2437"/>
        <v>8.3749014026033794E-4</v>
      </c>
      <c r="AQ1883" s="13">
        <f t="shared" si="2438"/>
        <v>1.6553313314388832E-4</v>
      </c>
      <c r="AR1883" s="13">
        <f t="shared" si="2439"/>
        <v>2.0929525821612965E-4</v>
      </c>
      <c r="AS1883" s="13">
        <f t="shared" si="2440"/>
        <v>3.5976572983197449E-4</v>
      </c>
      <c r="AT1883" s="13">
        <f t="shared" si="2441"/>
        <v>3.0920762721694199E-4</v>
      </c>
      <c r="AU1883" s="13">
        <f t="shared" si="2442"/>
        <v>1.7716965755054892E-4</v>
      </c>
      <c r="AV1883" s="13">
        <f t="shared" si="2443"/>
        <v>7.61359474839766E-5</v>
      </c>
      <c r="AW1883" s="13">
        <f t="shared" si="2444"/>
        <v>9.8810541683049004E-7</v>
      </c>
      <c r="AX1883" s="13">
        <f t="shared" si="2445"/>
        <v>2.9130264885287205E-3</v>
      </c>
      <c r="AY1883" s="13">
        <f t="shared" si="2446"/>
        <v>2.3030833601331863E-3</v>
      </c>
      <c r="AZ1883" s="13">
        <f t="shared" si="2447"/>
        <v>9.104264902172844E-4</v>
      </c>
      <c r="BA1883" s="13">
        <f t="shared" si="2448"/>
        <v>2.3993237600148631E-4</v>
      </c>
      <c r="BB1883" s="13">
        <f t="shared" si="2449"/>
        <v>4.7423552866947613E-5</v>
      </c>
      <c r="BC1883" s="13">
        <f t="shared" si="2450"/>
        <v>7.4987574549263645E-6</v>
      </c>
      <c r="BD1883" s="13">
        <f t="shared" si="2451"/>
        <v>2.757867281391149E-5</v>
      </c>
      <c r="BE1883" s="13">
        <f t="shared" si="2452"/>
        <v>4.7406049412014139E-5</v>
      </c>
      <c r="BF1883" s="13">
        <f t="shared" si="2453"/>
        <v>4.0744047692547145E-5</v>
      </c>
      <c r="BG1883" s="13">
        <f t="shared" si="2454"/>
        <v>2.3345507489203006E-5</v>
      </c>
      <c r="BH1883" s="13">
        <f t="shared" si="2455"/>
        <v>1.0032374373572499E-5</v>
      </c>
      <c r="BI1883" s="13">
        <f t="shared" si="2456"/>
        <v>3.4490074158572099E-6</v>
      </c>
      <c r="BJ1883" s="14">
        <f t="shared" si="2457"/>
        <v>0.59303892776526368</v>
      </c>
      <c r="BK1883" s="14">
        <f t="shared" si="2458"/>
        <v>0.23781937702412087</v>
      </c>
      <c r="BL1883" s="14">
        <f t="shared" si="2459"/>
        <v>0.16273402763453196</v>
      </c>
      <c r="BM1883" s="14">
        <f t="shared" si="2460"/>
        <v>0.45662220774543477</v>
      </c>
      <c r="BN1883" s="14">
        <f t="shared" si="2461"/>
        <v>0.54136470002439263</v>
      </c>
    </row>
    <row r="1884" spans="1:66" x14ac:dyDescent="0.25">
      <c r="A1884" t="s">
        <v>341</v>
      </c>
      <c r="B1884" t="s">
        <v>318</v>
      </c>
      <c r="C1884" t="s">
        <v>148</v>
      </c>
      <c r="D1884" s="7" t="s">
        <v>421</v>
      </c>
      <c r="E1884" s="10">
        <f>VLOOKUP(A1884,home!$A$2:$E$405,3,FALSE)</f>
        <v>1.4705999999999999</v>
      </c>
      <c r="F1884" s="10">
        <f>VLOOKUP(B1884,home!$B$2:$E$405,3,FALSE)</f>
        <v>0.93500000000000005</v>
      </c>
      <c r="G1884" s="10">
        <f>VLOOKUP(C1884,away!$B$2:$E$405,4,FALSE)</f>
        <v>0.45329999999999998</v>
      </c>
      <c r="H1884" s="10">
        <f>VLOOKUP(A1884,away!$A$2:$E$405,3,FALSE)</f>
        <v>1.2646999999999999</v>
      </c>
      <c r="I1884" s="10">
        <f>VLOOKUP(C1884,away!$B$2:$E$405,3,FALSE)</f>
        <v>1.845</v>
      </c>
      <c r="J1884" s="10">
        <f>VLOOKUP(B1884,home!$B$2:$E$405,4,FALSE)</f>
        <v>0.59299999999999997</v>
      </c>
      <c r="K1884" s="12">
        <f t="shared" si="2406"/>
        <v>0.6232924863</v>
      </c>
      <c r="L1884" s="12">
        <f t="shared" si="2407"/>
        <v>1.3836892994999999</v>
      </c>
      <c r="M1884" s="13">
        <f t="shared" si="2408"/>
        <v>0.13439369209654259</v>
      </c>
      <c r="N1884" s="13">
        <f t="shared" si="2409"/>
        <v>8.376657848989072E-2</v>
      </c>
      <c r="O1884" s="13">
        <f t="shared" si="2410"/>
        <v>0.18595911367428372</v>
      </c>
      <c r="P1884" s="13">
        <f t="shared" si="2411"/>
        <v>0.11590691831218865</v>
      </c>
      <c r="Q1884" s="13">
        <f t="shared" si="2412"/>
        <v>2.6105539487904034E-2</v>
      </c>
      <c r="R1884" s="13">
        <f t="shared" si="2413"/>
        <v>0.12865481786780528</v>
      </c>
      <c r="S1884" s="13">
        <f t="shared" si="2414"/>
        <v>2.4990781752944304E-2</v>
      </c>
      <c r="T1884" s="13">
        <f t="shared" si="2415"/>
        <v>3.6121955647087527E-2</v>
      </c>
      <c r="U1884" s="13">
        <f t="shared" si="2416"/>
        <v>8.0189581303298035E-2</v>
      </c>
      <c r="V1884" s="13">
        <f t="shared" si="2417"/>
        <v>2.3947920422034336E-3</v>
      </c>
      <c r="W1884" s="13">
        <f t="shared" si="2418"/>
        <v>5.4237955378728456E-3</v>
      </c>
      <c r="X1884" s="13">
        <f t="shared" si="2419"/>
        <v>7.5048478484305032E-3</v>
      </c>
      <c r="Y1884" s="13">
        <f t="shared" si="2420"/>
        <v>5.1921888311244431E-3</v>
      </c>
      <c r="Z1884" s="13">
        <f t="shared" si="2421"/>
        <v>5.9339431604267821E-2</v>
      </c>
      <c r="AA1884" s="13">
        <f t="shared" si="2422"/>
        <v>3.6985821860252899E-2</v>
      </c>
      <c r="AB1884" s="13">
        <f t="shared" si="2423"/>
        <v>1.1526492432562957E-2</v>
      </c>
      <c r="AC1884" s="13">
        <f t="shared" si="2424"/>
        <v>1.290857485943967E-4</v>
      </c>
      <c r="AD1884" s="13">
        <f t="shared" si="2425"/>
        <v>8.4515275149590289E-4</v>
      </c>
      <c r="AE1884" s="13">
        <f t="shared" si="2426"/>
        <v>1.1694288186878635E-3</v>
      </c>
      <c r="AF1884" s="13">
        <f t="shared" si="2427"/>
        <v>8.0906307147266118E-4</v>
      </c>
      <c r="AG1884" s="13">
        <f t="shared" si="2428"/>
        <v>3.7316397153910815E-4</v>
      </c>
      <c r="AH1884" s="13">
        <f t="shared" si="2429"/>
        <v>2.052683413730939E-2</v>
      </c>
      <c r="AI1884" s="13">
        <f t="shared" si="2430"/>
        <v>1.2794221485311287E-2</v>
      </c>
      <c r="AJ1884" s="13">
        <f t="shared" si="2431"/>
        <v>3.9872710599262746E-3</v>
      </c>
      <c r="AK1884" s="13">
        <f t="shared" si="2432"/>
        <v>8.2841203083116146E-4</v>
      </c>
      <c r="AL1884" s="13">
        <f t="shared" si="2433"/>
        <v>4.4531647532535825E-6</v>
      </c>
      <c r="AM1884" s="13">
        <f t="shared" si="2434"/>
        <v>1.0535547195663351E-4</v>
      </c>
      <c r="AN1884" s="13">
        <f t="shared" si="2435"/>
        <v>1.4577923919016612E-4</v>
      </c>
      <c r="AO1884" s="13">
        <f t="shared" si="2436"/>
        <v>1.0085658667834196E-4</v>
      </c>
      <c r="AP1884" s="13">
        <f t="shared" si="2437"/>
        <v>4.6518059923638653E-5</v>
      </c>
      <c r="AQ1884" s="13">
        <f t="shared" si="2438"/>
        <v>1.6091635437459658E-5</v>
      </c>
      <c r="AR1884" s="13">
        <f t="shared" si="2439"/>
        <v>5.6805521496812589E-3</v>
      </c>
      <c r="AS1884" s="13">
        <f t="shared" si="2440"/>
        <v>3.5406454729316424E-3</v>
      </c>
      <c r="AT1884" s="13">
        <f t="shared" si="2441"/>
        <v>1.1034288599652011E-3</v>
      </c>
      <c r="AU1884" s="13">
        <f t="shared" si="2442"/>
        <v>2.2925297252762827E-4</v>
      </c>
      <c r="AV1884" s="13">
        <f t="shared" si="2443"/>
        <v>3.572291380960275E-5</v>
      </c>
      <c r="AW1884" s="13">
        <f t="shared" si="2444"/>
        <v>1.066833724844968E-7</v>
      </c>
      <c r="AX1884" s="13">
        <f t="shared" si="2445"/>
        <v>1.0944545676859998E-5</v>
      </c>
      <c r="AY1884" s="13">
        <f t="shared" si="2446"/>
        <v>1.5143850740960166E-5</v>
      </c>
      <c r="AZ1884" s="13">
        <f t="shared" si="2447"/>
        <v>1.0477192111745865E-5</v>
      </c>
      <c r="BA1884" s="13">
        <f t="shared" si="2448"/>
        <v>4.8323928712761842E-6</v>
      </c>
      <c r="BB1884" s="13">
        <f t="shared" si="2449"/>
        <v>1.6716325767412356E-6</v>
      </c>
      <c r="BC1884" s="13">
        <f t="shared" si="2450"/>
        <v>4.6260402182649166E-7</v>
      </c>
      <c r="BD1884" s="13">
        <f t="shared" si="2451"/>
        <v>1.3100198707942797E-3</v>
      </c>
      <c r="BE1884" s="13">
        <f t="shared" si="2452"/>
        <v>8.1652554236977151E-4</v>
      </c>
      <c r="BF1884" s="13">
        <f t="shared" si="2453"/>
        <v>2.5446711771555538E-4</v>
      </c>
      <c r="BG1884" s="13">
        <f t="shared" si="2454"/>
        <v>5.2869147494174431E-5</v>
      </c>
      <c r="BH1884" s="13">
        <f t="shared" si="2455"/>
        <v>8.2382355975513486E-6</v>
      </c>
      <c r="BI1884" s="13">
        <f t="shared" si="2456"/>
        <v>1.0269660696645898E-6</v>
      </c>
      <c r="BJ1884" s="14">
        <f t="shared" si="2457"/>
        <v>0.16776984766669129</v>
      </c>
      <c r="BK1884" s="14">
        <f t="shared" si="2458"/>
        <v>0.27783486696796755</v>
      </c>
      <c r="BL1884" s="14">
        <f t="shared" si="2459"/>
        <v>0.49448531510053745</v>
      </c>
      <c r="BM1884" s="14">
        <f t="shared" si="2460"/>
        <v>0.32462776424348055</v>
      </c>
      <c r="BN1884" s="14">
        <f t="shared" si="2461"/>
        <v>0.67478665992861508</v>
      </c>
    </row>
    <row r="1885" spans="1:66" x14ac:dyDescent="0.25">
      <c r="A1885" t="s">
        <v>351</v>
      </c>
      <c r="B1885" t="s">
        <v>155</v>
      </c>
      <c r="C1885" t="s">
        <v>412</v>
      </c>
      <c r="D1885" s="7" t="s">
        <v>421</v>
      </c>
      <c r="E1885" s="10">
        <f>VLOOKUP(A1885,home!$A$2:$E$405,3,FALSE)</f>
        <v>1.3231999999999999</v>
      </c>
      <c r="F1885" s="10">
        <f>VLOOKUP(B1885,home!$B$2:$E$405,3,FALSE)</f>
        <v>0.70179999999999998</v>
      </c>
      <c r="G1885" s="10">
        <f>VLOOKUP(C1885,away!$B$2:$E$405,4,FALSE)</f>
        <v>1.5115000000000001</v>
      </c>
      <c r="H1885" s="10">
        <f>VLOOKUP(A1885,away!$A$2:$E$405,3,FALSE)</f>
        <v>1.1951000000000001</v>
      </c>
      <c r="I1885" s="10">
        <f>VLOOKUP(C1885,away!$B$2:$E$405,3,FALSE)</f>
        <v>0</v>
      </c>
      <c r="J1885" s="10">
        <f>VLOOKUP(B1885,home!$B$2:$E$405,4,FALSE)</f>
        <v>1.0161</v>
      </c>
      <c r="K1885" s="12">
        <f t="shared" si="2406"/>
        <v>1.40361179024</v>
      </c>
      <c r="L1885" s="12">
        <f t="shared" si="2407"/>
        <v>0</v>
      </c>
      <c r="M1885" s="13">
        <f t="shared" si="2408"/>
        <v>0.24570791393157645</v>
      </c>
      <c r="N1885" s="13">
        <f t="shared" si="2409"/>
        <v>0.34487852494963583</v>
      </c>
      <c r="O1885" s="13">
        <f t="shared" si="2410"/>
        <v>0</v>
      </c>
      <c r="P1885" s="13">
        <f t="shared" si="2411"/>
        <v>0</v>
      </c>
      <c r="Q1885" s="13">
        <f t="shared" si="2412"/>
        <v>0.24203778190994452</v>
      </c>
      <c r="R1885" s="13">
        <f t="shared" si="2413"/>
        <v>0</v>
      </c>
      <c r="S1885" s="13">
        <f t="shared" si="2414"/>
        <v>0</v>
      </c>
      <c r="T1885" s="13">
        <f t="shared" si="2415"/>
        <v>0</v>
      </c>
      <c r="U1885" s="13">
        <f t="shared" si="2416"/>
        <v>0</v>
      </c>
      <c r="V1885" s="13">
        <f t="shared" si="2417"/>
        <v>0</v>
      </c>
      <c r="W1885" s="13">
        <f t="shared" si="2418"/>
        <v>0.11324236145744535</v>
      </c>
      <c r="X1885" s="13">
        <f t="shared" si="2419"/>
        <v>0</v>
      </c>
      <c r="Y1885" s="13">
        <f t="shared" si="2420"/>
        <v>0</v>
      </c>
      <c r="Z1885" s="13">
        <f t="shared" si="2421"/>
        <v>0</v>
      </c>
      <c r="AA1885" s="13">
        <f t="shared" si="2422"/>
        <v>0</v>
      </c>
      <c r="AB1885" s="13">
        <f t="shared" si="2423"/>
        <v>0</v>
      </c>
      <c r="AC1885" s="13">
        <f t="shared" si="2424"/>
        <v>0</v>
      </c>
      <c r="AD1885" s="13">
        <f t="shared" si="2425"/>
        <v>3.9737078424072481E-2</v>
      </c>
      <c r="AE1885" s="13">
        <f t="shared" si="2426"/>
        <v>0</v>
      </c>
      <c r="AF1885" s="13">
        <f t="shared" si="2427"/>
        <v>0</v>
      </c>
      <c r="AG1885" s="13">
        <f t="shared" si="2428"/>
        <v>0</v>
      </c>
      <c r="AH1885" s="13">
        <f t="shared" si="2429"/>
        <v>0</v>
      </c>
      <c r="AI1885" s="13">
        <f t="shared" si="2430"/>
        <v>0</v>
      </c>
      <c r="AJ1885" s="13">
        <f t="shared" si="2431"/>
        <v>0</v>
      </c>
      <c r="AK1885" s="13">
        <f t="shared" si="2432"/>
        <v>0</v>
      </c>
      <c r="AL1885" s="13">
        <f t="shared" si="2433"/>
        <v>0</v>
      </c>
      <c r="AM1885" s="13">
        <f t="shared" si="2434"/>
        <v>1.1155086357143929E-2</v>
      </c>
      <c r="AN1885" s="13">
        <f t="shared" si="2435"/>
        <v>0</v>
      </c>
      <c r="AO1885" s="13">
        <f t="shared" si="2436"/>
        <v>0</v>
      </c>
      <c r="AP1885" s="13">
        <f t="shared" si="2437"/>
        <v>0</v>
      </c>
      <c r="AQ1885" s="13">
        <f t="shared" si="2438"/>
        <v>0</v>
      </c>
      <c r="AR1885" s="13">
        <f t="shared" si="2439"/>
        <v>0</v>
      </c>
      <c r="AS1885" s="13">
        <f t="shared" si="2440"/>
        <v>0</v>
      </c>
      <c r="AT1885" s="13">
        <f t="shared" si="2441"/>
        <v>0</v>
      </c>
      <c r="AU1885" s="13">
        <f t="shared" si="2442"/>
        <v>0</v>
      </c>
      <c r="AV1885" s="13">
        <f t="shared" si="2443"/>
        <v>0</v>
      </c>
      <c r="AW1885" s="13">
        <f t="shared" si="2444"/>
        <v>0</v>
      </c>
      <c r="AX1885" s="13">
        <f t="shared" si="2445"/>
        <v>2.609568455338765E-3</v>
      </c>
      <c r="AY1885" s="13">
        <f t="shared" si="2446"/>
        <v>0</v>
      </c>
      <c r="AZ1885" s="13">
        <f t="shared" si="2447"/>
        <v>0</v>
      </c>
      <c r="BA1885" s="13">
        <f t="shared" si="2448"/>
        <v>0</v>
      </c>
      <c r="BB1885" s="13">
        <f t="shared" si="2449"/>
        <v>0</v>
      </c>
      <c r="BC1885" s="13">
        <f t="shared" si="2450"/>
        <v>0</v>
      </c>
      <c r="BD1885" s="13">
        <f t="shared" si="2451"/>
        <v>0</v>
      </c>
      <c r="BE1885" s="13">
        <f t="shared" si="2452"/>
        <v>0</v>
      </c>
      <c r="BF1885" s="13">
        <f t="shared" si="2453"/>
        <v>0</v>
      </c>
      <c r="BG1885" s="13">
        <f t="shared" si="2454"/>
        <v>0</v>
      </c>
      <c r="BH1885" s="13">
        <f t="shared" si="2455"/>
        <v>0</v>
      </c>
      <c r="BI1885" s="13">
        <f t="shared" si="2456"/>
        <v>0</v>
      </c>
      <c r="BJ1885" s="14">
        <f t="shared" si="2457"/>
        <v>0.75366040155358094</v>
      </c>
      <c r="BK1885" s="14">
        <f t="shared" si="2458"/>
        <v>0.24570791393157645</v>
      </c>
      <c r="BL1885" s="14">
        <f t="shared" si="2459"/>
        <v>0</v>
      </c>
      <c r="BM1885" s="14">
        <f t="shared" si="2460"/>
        <v>0.16674409469400053</v>
      </c>
      <c r="BN1885" s="14">
        <f t="shared" si="2461"/>
        <v>0.83262422079115683</v>
      </c>
    </row>
    <row r="1886" spans="1:66" x14ac:dyDescent="0.25">
      <c r="A1886" t="s">
        <v>342</v>
      </c>
      <c r="B1886" t="s">
        <v>167</v>
      </c>
      <c r="C1886" t="s">
        <v>169</v>
      </c>
      <c r="D1886" s="7" t="s">
        <v>421</v>
      </c>
      <c r="E1886" s="10">
        <f>VLOOKUP(A1886,home!$A$2:$E$405,3,FALSE)</f>
        <v>1.3548</v>
      </c>
      <c r="F1886" s="10">
        <f>VLOOKUP(B1886,home!$B$2:$E$405,3,FALSE)</f>
        <v>1.5582</v>
      </c>
      <c r="G1886" s="10">
        <f>VLOOKUP(C1886,away!$B$2:$E$405,4,FALSE)</f>
        <v>1.0662</v>
      </c>
      <c r="H1886" s="10">
        <f>VLOOKUP(A1886,away!$A$2:$E$405,3,FALSE)</f>
        <v>1.1719999999999999</v>
      </c>
      <c r="I1886" s="10">
        <f>VLOOKUP(C1886,away!$B$2:$E$405,3,FALSE)</f>
        <v>1.0903</v>
      </c>
      <c r="J1886" s="10">
        <f>VLOOKUP(B1886,home!$B$2:$E$405,4,FALSE)</f>
        <v>1.0428999999999999</v>
      </c>
      <c r="K1886" s="12">
        <f t="shared" si="2406"/>
        <v>2.2508008276320002</v>
      </c>
      <c r="L1886" s="12">
        <f t="shared" si="2407"/>
        <v>1.33265057564</v>
      </c>
      <c r="M1886" s="13">
        <f t="shared" si="2408"/>
        <v>2.7779653818462827E-2</v>
      </c>
      <c r="N1886" s="13">
        <f t="shared" si="2409"/>
        <v>6.2526467805926578E-2</v>
      </c>
      <c r="O1886" s="13">
        <f t="shared" si="2410"/>
        <v>3.7020571652254412E-2</v>
      </c>
      <c r="P1886" s="13">
        <f t="shared" si="2411"/>
        <v>8.332593331430399E-2</v>
      </c>
      <c r="Q1886" s="13">
        <f t="shared" si="2412"/>
        <v>7.0367312743242594E-2</v>
      </c>
      <c r="R1886" s="13">
        <f t="shared" si="2413"/>
        <v>2.4667743061449358E-2</v>
      </c>
      <c r="S1886" s="13">
        <f t="shared" si="2414"/>
        <v>6.2484680407403632E-2</v>
      </c>
      <c r="T1886" s="13">
        <f t="shared" si="2415"/>
        <v>9.3775039833522159E-2</v>
      </c>
      <c r="U1886" s="13">
        <f t="shared" si="2416"/>
        <v>5.552217649852375E-2</v>
      </c>
      <c r="V1886" s="13">
        <f t="shared" si="2417"/>
        <v>2.0824970785443143E-2</v>
      </c>
      <c r="W1886" s="13">
        <f t="shared" si="2418"/>
        <v>5.2794268586910074E-2</v>
      </c>
      <c r="X1886" s="13">
        <f t="shared" si="2419"/>
        <v>7.0356312422838477E-2</v>
      </c>
      <c r="Y1886" s="13">
        <f t="shared" si="2420"/>
        <v>4.6880190125101709E-2</v>
      </c>
      <c r="Z1886" s="13">
        <f t="shared" si="2421"/>
        <v>1.0957827330193367E-2</v>
      </c>
      <c r="AA1886" s="13">
        <f t="shared" si="2422"/>
        <v>2.4663886823847781E-2</v>
      </c>
      <c r="AB1886" s="13">
        <f t="shared" si="2423"/>
        <v>2.7756748437869291E-2</v>
      </c>
      <c r="AC1886" s="13">
        <f t="shared" si="2424"/>
        <v>3.9040716145166696E-3</v>
      </c>
      <c r="AD1886" s="13">
        <f t="shared" si="2425"/>
        <v>2.9707345857410829E-2</v>
      </c>
      <c r="AE1886" s="13">
        <f t="shared" si="2426"/>
        <v>3.9589511557615115E-2</v>
      </c>
      <c r="AF1886" s="13">
        <f t="shared" si="2427"/>
        <v>2.6379492683281117E-2</v>
      </c>
      <c r="AG1886" s="13">
        <f t="shared" si="2428"/>
        <v>1.1718215369821915E-2</v>
      </c>
      <c r="AH1886" s="13">
        <f t="shared" si="2429"/>
        <v>3.6507387248364809E-3</v>
      </c>
      <c r="AI1886" s="13">
        <f t="shared" si="2430"/>
        <v>8.2170857433301447E-3</v>
      </c>
      <c r="AJ1886" s="13">
        <f t="shared" si="2431"/>
        <v>9.2475116959053003E-3</v>
      </c>
      <c r="AK1886" s="13">
        <f t="shared" si="2432"/>
        <v>6.9381023262267512E-3</v>
      </c>
      <c r="AL1886" s="13">
        <f t="shared" si="2433"/>
        <v>4.6841535626232435E-4</v>
      </c>
      <c r="AM1886" s="13">
        <f t="shared" si="2434"/>
        <v>1.3373063728522075E-2</v>
      </c>
      <c r="AN1886" s="13">
        <f t="shared" si="2435"/>
        <v>1.7821621075885349E-2</v>
      </c>
      <c r="AO1886" s="13">
        <f t="shared" si="2436"/>
        <v>1.1874996792808287E-2</v>
      </c>
      <c r="AP1886" s="13">
        <f t="shared" si="2437"/>
        <v>5.2750737705530388E-3</v>
      </c>
      <c r="AQ1886" s="13">
        <f t="shared" si="2438"/>
        <v>1.7574575242177441E-3</v>
      </c>
      <c r="AR1886" s="13">
        <f t="shared" si="2439"/>
        <v>9.730318126329134E-4</v>
      </c>
      <c r="AS1886" s="13">
        <f t="shared" si="2440"/>
        <v>2.190100809186427E-3</v>
      </c>
      <c r="AT1886" s="13">
        <f t="shared" si="2441"/>
        <v>2.4647403569571617E-3</v>
      </c>
      <c r="AU1886" s="13">
        <f t="shared" si="2442"/>
        <v>1.8492132117790571E-3</v>
      </c>
      <c r="AV1886" s="13">
        <f t="shared" si="2443"/>
        <v>1.0405526568850829E-3</v>
      </c>
      <c r="AW1886" s="13">
        <f t="shared" si="2444"/>
        <v>3.9028510852637928E-5</v>
      </c>
      <c r="AX1886" s="13">
        <f t="shared" si="2445"/>
        <v>5.0166838180221622E-3</v>
      </c>
      <c r="AY1886" s="13">
        <f t="shared" si="2446"/>
        <v>6.6854865778911074E-3</v>
      </c>
      <c r="AZ1886" s="13">
        <f t="shared" si="2447"/>
        <v>4.4547087682300403E-3</v>
      </c>
      <c r="BA1886" s="13">
        <f t="shared" si="2448"/>
        <v>1.9788567347634395E-3</v>
      </c>
      <c r="BB1886" s="13">
        <f t="shared" si="2449"/>
        <v>6.5928114167289743E-4</v>
      </c>
      <c r="BC1886" s="13">
        <f t="shared" si="2450"/>
        <v>1.7571827859179633E-4</v>
      </c>
      <c r="BD1886" s="13">
        <f t="shared" si="2451"/>
        <v>2.1611856753688108E-4</v>
      </c>
      <c r="BE1886" s="13">
        <f t="shared" si="2452"/>
        <v>4.8643985067865422E-4</v>
      </c>
      <c r="BF1886" s="13">
        <f t="shared" si="2453"/>
        <v>5.4743960925035084E-4</v>
      </c>
      <c r="BG1886" s="13">
        <f t="shared" si="2454"/>
        <v>4.107258418597428E-4</v>
      </c>
      <c r="BH1886" s="13">
        <f t="shared" si="2455"/>
        <v>2.3111551619693982E-4</v>
      </c>
      <c r="BI1886" s="13">
        <f t="shared" si="2456"/>
        <v>1.0403899902693383E-4</v>
      </c>
      <c r="BJ1886" s="14">
        <f t="shared" si="2457"/>
        <v>0.57316710519682823</v>
      </c>
      <c r="BK1886" s="14">
        <f t="shared" si="2458"/>
        <v>0.20547321187428372</v>
      </c>
      <c r="BL1886" s="14">
        <f t="shared" si="2459"/>
        <v>0.20819808219623342</v>
      </c>
      <c r="BM1886" s="14">
        <f t="shared" si="2460"/>
        <v>0.68546208613486048</v>
      </c>
      <c r="BN1886" s="14">
        <f t="shared" si="2461"/>
        <v>0.30568768239563976</v>
      </c>
    </row>
    <row r="1887" spans="1:66" x14ac:dyDescent="0.25">
      <c r="A1887" t="s">
        <v>342</v>
      </c>
      <c r="B1887" t="s">
        <v>170</v>
      </c>
      <c r="C1887" t="s">
        <v>172</v>
      </c>
      <c r="D1887" s="7" t="s">
        <v>421</v>
      </c>
      <c r="E1887" s="10">
        <f>VLOOKUP(A1887,home!$A$2:$E$405,3,FALSE)</f>
        <v>1.3548</v>
      </c>
      <c r="F1887" s="10">
        <f>VLOOKUP(B1887,home!$B$2:$E$405,3,FALSE)</f>
        <v>0.98419999999999996</v>
      </c>
      <c r="G1887" s="10">
        <f>VLOOKUP(C1887,away!$B$2:$E$405,4,FALSE)</f>
        <v>1.5992999999999999</v>
      </c>
      <c r="H1887" s="10">
        <f>VLOOKUP(A1887,away!$A$2:$E$405,3,FALSE)</f>
        <v>1.1719999999999999</v>
      </c>
      <c r="I1887" s="10">
        <f>VLOOKUP(C1887,away!$B$2:$E$405,3,FALSE)</f>
        <v>0.52139999999999997</v>
      </c>
      <c r="J1887" s="10">
        <f>VLOOKUP(B1887,home!$B$2:$E$405,4,FALSE)</f>
        <v>1.0428999999999999</v>
      </c>
      <c r="K1887" s="12">
        <f t="shared" si="2406"/>
        <v>2.1324972800879998</v>
      </c>
      <c r="L1887" s="12">
        <f t="shared" si="2407"/>
        <v>0.63729616631999997</v>
      </c>
      <c r="M1887" s="13">
        <f t="shared" si="2408"/>
        <v>6.267494914112462E-2</v>
      </c>
      <c r="N1887" s="13">
        <f t="shared" si="2409"/>
        <v>0.13365415857310195</v>
      </c>
      <c r="O1887" s="13">
        <f t="shared" si="2410"/>
        <v>3.9942504811939693E-2</v>
      </c>
      <c r="P1887" s="13">
        <f t="shared" si="2411"/>
        <v>8.5177282871363225E-2</v>
      </c>
      <c r="Q1887" s="13">
        <f t="shared" si="2412"/>
        <v>0.14250856481479507</v>
      </c>
      <c r="R1887" s="13">
        <f t="shared" si="2413"/>
        <v>1.2727602594933655E-2</v>
      </c>
      <c r="S1887" s="13">
        <f t="shared" si="2414"/>
        <v>2.8939670541302826E-2</v>
      </c>
      <c r="T1887" s="13">
        <f t="shared" si="2415"/>
        <v>9.0820162024234138E-2</v>
      </c>
      <c r="U1887" s="13">
        <f t="shared" si="2416"/>
        <v>2.7141577915736986E-2</v>
      </c>
      <c r="V1887" s="13">
        <f t="shared" si="2417"/>
        <v>4.3699942457608365E-3</v>
      </c>
      <c r="W1887" s="13">
        <f t="shared" si="2418"/>
        <v>0.10129970895226499</v>
      </c>
      <c r="X1887" s="13">
        <f t="shared" si="2419"/>
        <v>6.4557916164610249E-2</v>
      </c>
      <c r="Y1887" s="13">
        <f t="shared" si="2420"/>
        <v>2.0571256238657031E-2</v>
      </c>
      <c r="Z1887" s="13">
        <f t="shared" si="2421"/>
        <v>2.7037507800652338E-3</v>
      </c>
      <c r="AA1887" s="13">
        <f t="shared" si="2422"/>
        <v>5.7657411845249192E-3</v>
      </c>
      <c r="AB1887" s="13">
        <f t="shared" si="2423"/>
        <v>6.1477136968453765E-3</v>
      </c>
      <c r="AC1887" s="13">
        <f t="shared" si="2424"/>
        <v>3.7118521945193997E-4</v>
      </c>
      <c r="AD1887" s="13">
        <f t="shared" si="2425"/>
        <v>5.4005338453602766E-2</v>
      </c>
      <c r="AE1887" s="13">
        <f t="shared" si="2426"/>
        <v>3.4417395157295118E-2</v>
      </c>
      <c r="AF1887" s="13">
        <f t="shared" si="2427"/>
        <v>1.0967036994232354E-2</v>
      </c>
      <c r="AG1887" s="13">
        <f t="shared" si="2428"/>
        <v>2.3297502107712982E-3</v>
      </c>
      <c r="AH1887" s="13">
        <f t="shared" si="2429"/>
        <v>4.3077250170507066E-4</v>
      </c>
      <c r="AI1887" s="13">
        <f t="shared" si="2430"/>
        <v>9.1862118822276637E-4</v>
      </c>
      <c r="AJ1887" s="13">
        <f t="shared" si="2431"/>
        <v>9.7947859265812807E-4</v>
      </c>
      <c r="AK1887" s="13">
        <f t="shared" si="2432"/>
        <v>6.9624514491596005E-4</v>
      </c>
      <c r="AL1887" s="13">
        <f t="shared" si="2433"/>
        <v>2.0178108713729451E-5</v>
      </c>
      <c r="AM1887" s="13">
        <f t="shared" si="2434"/>
        <v>2.3033247472507935E-2</v>
      </c>
      <c r="AN1887" s="13">
        <f t="shared" si="2435"/>
        <v>1.4679000312129136E-2</v>
      </c>
      <c r="AO1887" s="13">
        <f t="shared" si="2436"/>
        <v>4.6774353121649898E-3</v>
      </c>
      <c r="AP1887" s="13">
        <f t="shared" si="2437"/>
        <v>9.9363719755084668E-4</v>
      </c>
      <c r="AQ1887" s="13">
        <f t="shared" si="2438"/>
        <v>1.5831029417802574E-4</v>
      </c>
      <c r="AR1887" s="13">
        <f t="shared" si="2439"/>
        <v>5.4905932778543462E-5</v>
      </c>
      <c r="AS1887" s="13">
        <f t="shared" si="2440"/>
        <v>1.1708675231093849E-4</v>
      </c>
      <c r="AT1887" s="13">
        <f t="shared" si="2441"/>
        <v>1.2484359041870684E-4</v>
      </c>
      <c r="AU1887" s="13">
        <f t="shared" si="2442"/>
        <v>8.8742872334770864E-5</v>
      </c>
      <c r="AV1887" s="13">
        <f t="shared" si="2443"/>
        <v>4.7310983470273866E-5</v>
      </c>
      <c r="AW1887" s="13">
        <f t="shared" si="2444"/>
        <v>7.6174173133282553E-7</v>
      </c>
      <c r="AX1887" s="13">
        <f t="shared" si="2445"/>
        <v>8.18638959778617E-3</v>
      </c>
      <c r="AY1887" s="13">
        <f t="shared" si="2446"/>
        <v>5.2171547066710532E-3</v>
      </c>
      <c r="AZ1887" s="13">
        <f t="shared" si="2447"/>
        <v>1.6624363468299027E-3</v>
      </c>
      <c r="BA1887" s="13">
        <f t="shared" si="2448"/>
        <v>3.5315477019524092E-4</v>
      </c>
      <c r="BB1887" s="13">
        <f t="shared" si="2449"/>
        <v>5.6266045290761897E-5</v>
      </c>
      <c r="BC1887" s="13">
        <f t="shared" si="2450"/>
        <v>7.171626991558012E-6</v>
      </c>
      <c r="BD1887" s="13">
        <f t="shared" si="2451"/>
        <v>5.8318900779982244E-6</v>
      </c>
      <c r="BE1887" s="13">
        <f t="shared" si="2452"/>
        <v>1.2436489729103406E-5</v>
      </c>
      <c r="BF1887" s="13">
        <f t="shared" si="2453"/>
        <v>1.3260390260577681E-5</v>
      </c>
      <c r="BG1887" s="13">
        <f t="shared" si="2454"/>
        <v>9.4259153878624361E-6</v>
      </c>
      <c r="BH1887" s="13">
        <f t="shared" si="2455"/>
        <v>5.0251847317390671E-6</v>
      </c>
      <c r="BI1887" s="13">
        <f t="shared" si="2456"/>
        <v>2.1432385544746594E-6</v>
      </c>
      <c r="BJ1887" s="14">
        <f t="shared" si="2457"/>
        <v>0.71415549126586075</v>
      </c>
      <c r="BK1887" s="14">
        <f t="shared" si="2458"/>
        <v>0.18677041483438828</v>
      </c>
      <c r="BL1887" s="14">
        <f t="shared" si="2459"/>
        <v>9.5231270871537543E-2</v>
      </c>
      <c r="BM1887" s="14">
        <f t="shared" si="2460"/>
        <v>0.51695947197965408</v>
      </c>
      <c r="BN1887" s="14">
        <f t="shared" si="2461"/>
        <v>0.47668506280725825</v>
      </c>
    </row>
    <row r="1888" spans="1:66" x14ac:dyDescent="0.25">
      <c r="A1888" t="s">
        <v>343</v>
      </c>
      <c r="B1888" t="s">
        <v>182</v>
      </c>
      <c r="C1888" t="s">
        <v>192</v>
      </c>
      <c r="D1888" s="7" t="s">
        <v>421</v>
      </c>
      <c r="E1888" s="10">
        <f>VLOOKUP(A1888,home!$A$2:$E$405,3,FALSE)</f>
        <v>1.3052999999999999</v>
      </c>
      <c r="F1888" s="10">
        <f>VLOOKUP(B1888,home!$B$2:$E$405,3,FALSE)</f>
        <v>1.2903</v>
      </c>
      <c r="G1888" s="10">
        <f>VLOOKUP(C1888,away!$B$2:$E$405,4,FALSE)</f>
        <v>0.8468</v>
      </c>
      <c r="H1888" s="10">
        <f>VLOOKUP(A1888,away!$A$2:$E$405,3,FALSE)</f>
        <v>1.1211</v>
      </c>
      <c r="I1888" s="10">
        <f>VLOOKUP(C1888,away!$B$2:$E$405,3,FALSE)</f>
        <v>0.79810000000000003</v>
      </c>
      <c r="J1888" s="10">
        <f>VLOOKUP(B1888,home!$B$2:$E$405,4,FALSE)</f>
        <v>0.93889999999999996</v>
      </c>
      <c r="K1888" s="12">
        <f t="shared" ref="K1888:K1941" si="2462">E1888*F1888*G1888</f>
        <v>1.4262047700119997</v>
      </c>
      <c r="L1888" s="12">
        <f t="shared" ref="L1888:L1941" si="2463">H1888*I1888*J1888</f>
        <v>0.84008069049900003</v>
      </c>
      <c r="M1888" s="13">
        <f t="shared" ref="M1888:M1941" si="2464">_xlfn.POISSON.DIST(0,K1888,FALSE) * _xlfn.POISSON.DIST(0,L1888,FALSE)</f>
        <v>0.10369665087962066</v>
      </c>
      <c r="N1888" s="13">
        <f t="shared" ref="N1888:N1941" si="2465">_xlfn.POISSON.DIST(1,K1888,FALSE) * _xlfn.POISSON.DIST(0,L1888,FALSE)</f>
        <v>0.14789265811878399</v>
      </c>
      <c r="O1888" s="13">
        <f t="shared" ref="O1888:O1941" si="2466">_xlfn.POISSON.DIST(0,K1888,FALSE) * _xlfn.POISSON.DIST(1,L1888,FALSE)</f>
        <v>8.711355407338546E-2</v>
      </c>
      <c r="P1888" s="13">
        <f t="shared" ref="P1888:P1941" si="2467">_xlfn.POISSON.DIST(1,K1888,FALSE) * _xlfn.POISSON.DIST(1,L1888,FALSE)</f>
        <v>0.12424176635216061</v>
      </c>
      <c r="Q1888" s="13">
        <f t="shared" ref="Q1888:Q1941" si="2468">_xlfn.POISSON.DIST(2,K1888,FALSE) * _xlfn.POISSON.DIST(0,L1888,FALSE)</f>
        <v>0.10546260722938183</v>
      </c>
      <c r="R1888" s="13">
        <f t="shared" ref="R1888:R1941" si="2469">_xlfn.POISSON.DIST(0,K1888,FALSE) * _xlfn.POISSON.DIST(2,L1888,FALSE)</f>
        <v>3.6591207328895807E-2</v>
      </c>
      <c r="S1888" s="13">
        <f t="shared" ref="S1888:S1941" si="2470">_xlfn.POISSON.DIST(2,K1888,FALSE) * _xlfn.POISSON.DIST(2,L1888,FALSE)</f>
        <v>3.7214356431395812E-2</v>
      </c>
      <c r="T1888" s="13">
        <f t="shared" ref="T1888:T1941" si="2471">_xlfn.POISSON.DIST(2,K1888,FALSE) * _xlfn.POISSON.DIST(1,L1888,FALSE)</f>
        <v>8.8597099903083926E-2</v>
      </c>
      <c r="U1888" s="13">
        <f t="shared" ref="U1888:U1941" si="2472">_xlfn.POISSON.DIST(1,K1888,FALSE) * _xlfn.POISSON.DIST(2,L1888,FALSE)</f>
        <v>5.218655443296924E-2</v>
      </c>
      <c r="V1888" s="13">
        <f t="shared" ref="V1888:V1941" si="2473">_xlfn.POISSON.DIST(3,K1888,FALSE) * _xlfn.POISSON.DIST(3,L1888,FALSE)</f>
        <v>4.9541698335967815E-3</v>
      </c>
      <c r="W1888" s="13">
        <f t="shared" ref="W1888:W1941" si="2474">_xlfn.POISSON.DIST(3,K1888,FALSE) * _xlfn.POISSON.DIST(0,L1888,FALSE)</f>
        <v>5.013709116281545E-2</v>
      </c>
      <c r="X1888" s="13">
        <f t="shared" ref="X1888:X1941" si="2475">_xlfn.POISSON.DIST(3,K1888,FALSE) * _xlfn.POISSON.DIST(1,L1888,FALSE)</f>
        <v>4.2119202163669316E-2</v>
      </c>
      <c r="Y1888" s="13">
        <f t="shared" ref="Y1888:Y1941" si="2476">_xlfn.POISSON.DIST(3,K1888,FALSE) * _xlfn.POISSON.DIST(2,L1888,FALSE)</f>
        <v>1.7691764218461144E-2</v>
      </c>
      <c r="Z1888" s="13">
        <f t="shared" ref="Z1888:Z1941" si="2477">_xlfn.POISSON.DIST(0,K1888,FALSE) * _xlfn.POISSON.DIST(3,L1888,FALSE)</f>
        <v>1.0246522239683623E-2</v>
      </c>
      <c r="AA1888" s="13">
        <f t="shared" ref="AA1888:AA1941" si="2478">_xlfn.POISSON.DIST(1,K1888,FALSE) * _xlfn.POISSON.DIST(3,L1888,FALSE)</f>
        <v>1.4613638894270821E-2</v>
      </c>
      <c r="AB1888" s="13">
        <f t="shared" ref="AB1888:AB1941" si="2479">_xlfn.POISSON.DIST(2,K1888,FALSE) * _xlfn.POISSON.DIST(3,L1888,FALSE)</f>
        <v>1.0421020749120968E-2</v>
      </c>
      <c r="AC1888" s="13">
        <f t="shared" ref="AC1888:AC1941" si="2480">_xlfn.POISSON.DIST(4,K1888,FALSE) * _xlfn.POISSON.DIST(4,L1888,FALSE)</f>
        <v>3.7098281725679382E-4</v>
      </c>
      <c r="AD1888" s="13">
        <f t="shared" ref="AD1888:AD1941" si="2481">_xlfn.POISSON.DIST(4,K1888,FALSE) * _xlfn.POISSON.DIST(0,L1888,FALSE)</f>
        <v>1.7876439642733475E-2</v>
      </c>
      <c r="AE1888" s="13">
        <f t="shared" ref="AE1888:AE1941" si="2482">_xlfn.POISSON.DIST(4,K1888,FALSE) * _xlfn.POISSON.DIST(1,L1888,FALSE)</f>
        <v>1.5017651758731234E-2</v>
      </c>
      <c r="AF1888" s="13">
        <f t="shared" ref="AF1888:AF1941" si="2483">_xlfn.POISSON.DIST(4,K1888,FALSE) * _xlfn.POISSON.DIST(2,L1888,FALSE)</f>
        <v>6.3080196295742267E-3</v>
      </c>
      <c r="AG1888" s="13">
        <f t="shared" ref="AG1888:AG1941" si="2484">_xlfn.POISSON.DIST(4,K1888,FALSE) * _xlfn.POISSON.DIST(3,L1888,FALSE)</f>
        <v>1.7664151620313216E-3</v>
      </c>
      <c r="AH1888" s="13">
        <f t="shared" ref="AH1888:AH1941" si="2485">_xlfn.POISSON.DIST(0,K1888,FALSE) * _xlfn.POISSON.DIST(4,L1888,FALSE)</f>
        <v>2.1519763695816941E-3</v>
      </c>
      <c r="AI1888" s="13">
        <f t="shared" ref="AI1888:AI1941" si="2486">_xlfn.POISSON.DIST(1,K1888,FALSE) * _xlfn.POISSON.DIST(4,L1888,FALSE)</f>
        <v>3.0691589632505178E-3</v>
      </c>
      <c r="AJ1888" s="13">
        <f t="shared" ref="AJ1888:AJ1941" si="2487">_xlfn.POISSON.DIST(2,K1888,FALSE) * _xlfn.POISSON.DIST(4,L1888,FALSE)</f>
        <v>2.1886245766564866E-3</v>
      </c>
      <c r="AK1888" s="13">
        <f t="shared" ref="AK1888:AK1941" si="2488">_xlfn.POISSON.DIST(3,K1888,FALSE) * _xlfn.POISSON.DIST(4,L1888,FALSE)</f>
        <v>1.0404756036643246E-3</v>
      </c>
      <c r="AL1888" s="13">
        <f t="shared" ref="AL1888:AL1941" si="2489">_xlfn.POISSON.DIST(5,K1888,FALSE) * _xlfn.POISSON.DIST(5,L1888,FALSE)</f>
        <v>1.7779382501288933E-5</v>
      </c>
      <c r="AM1888" s="13">
        <f t="shared" ref="AM1888:AM1941" si="2490">_xlfn.POISSON.DIST(5,K1888,FALSE) * _xlfn.POISSON.DIST(0,L1888,FALSE)</f>
        <v>5.099092697859616E-3</v>
      </c>
      <c r="AN1888" s="13">
        <f t="shared" ref="AN1888:AN1941" si="2491">_xlfn.POISSON.DIST(5,K1888,FALSE) * _xlfn.POISSON.DIST(1,L1888,FALSE)</f>
        <v>4.283649314536315E-3</v>
      </c>
      <c r="AO1888" s="13">
        <f t="shared" ref="AO1888:AO1941" si="2492">_xlfn.POISSON.DIST(5,K1888,FALSE) * _xlfn.POISSON.DIST(2,L1888,FALSE)</f>
        <v>1.7993055370056174E-3</v>
      </c>
      <c r="AP1888" s="13">
        <f t="shared" ref="AP1888:AP1941" si="2493">_xlfn.POISSON.DIST(5,K1888,FALSE) * _xlfn.POISSON.DIST(3,L1888,FALSE)</f>
        <v>5.038539459821179E-4</v>
      </c>
      <c r="AQ1888" s="13">
        <f t="shared" ref="AQ1888:AQ1941" si="2494">_xlfn.POISSON.DIST(5,K1888,FALSE) * _xlfn.POISSON.DIST(4,L1888,FALSE)</f>
        <v>1.0581949271282583E-4</v>
      </c>
      <c r="AR1888" s="13">
        <f t="shared" ref="AR1888:AR1941" si="2495">_xlfn.POISSON.DIST(0,K1888,FALSE) * _xlfn.POISSON.DIST(5,L1888,FALSE)</f>
        <v>3.6156675889914433E-4</v>
      </c>
      <c r="AS1888" s="13">
        <f t="shared" ref="AS1888:AS1941" si="2496">_xlfn.POISSON.DIST(1,K1888,FALSE) * _xlfn.POISSON.DIST(5,L1888,FALSE)</f>
        <v>5.1566823621973827E-4</v>
      </c>
      <c r="AT1888" s="13">
        <f t="shared" ref="AT1888:AT1941" si="2497">_xlfn.POISSON.DIST(2,K1888,FALSE) * _xlfn.POISSON.DIST(5,L1888,FALSE)</f>
        <v>3.6772424912013277E-4</v>
      </c>
      <c r="AU1888" s="13">
        <f t="shared" ref="AU1888:AU1941" si="2498">_xlfn.POISSON.DIST(3,K1888,FALSE) * _xlfn.POISSON.DIST(5,L1888,FALSE)</f>
        <v>1.7481669271473803E-4</v>
      </c>
      <c r="AV1888" s="13">
        <f t="shared" ref="AV1888:AV1941" si="2499">_xlfn.POISSON.DIST(4,K1888,FALSE) * _xlfn.POISSON.DIST(5,L1888,FALSE)</f>
        <v>6.2331100256870361E-5</v>
      </c>
      <c r="AW1888" s="13">
        <f t="shared" ref="AW1888:AW1941" si="2500">_xlfn.POISSON.DIST(6,K1888,FALSE) * _xlfn.POISSON.DIST(6,L1888,FALSE)</f>
        <v>5.9172110506762594E-7</v>
      </c>
      <c r="AX1888" s="13">
        <f t="shared" ref="AX1888:AX1941" si="2501">_xlfn.POISSON.DIST(6,K1888,FALSE) * _xlfn.POISSON.DIST(0,L1888,FALSE)</f>
        <v>1.2120583880701247E-3</v>
      </c>
      <c r="AY1888" s="13">
        <f t="shared" ref="AY1888:AY1941" si="2502">_xlfn.POISSON.DIST(6,K1888,FALSE) * _xlfn.POISSON.DIST(1,L1888,FALSE)</f>
        <v>1.0182268475750554E-3</v>
      </c>
      <c r="AZ1888" s="13">
        <f t="shared" ref="AZ1888:AZ1941" si="2503">_xlfn.POISSON.DIST(6,K1888,FALSE) * _xlfn.POISSON.DIST(2,L1888,FALSE)</f>
        <v>4.2769635659773618E-4</v>
      </c>
      <c r="BA1888" s="13">
        <f t="shared" ref="BA1888:BA1941" si="2504">_xlfn.POISSON.DIST(6,K1888,FALSE) * _xlfn.POISSON.DIST(3,L1888,FALSE)</f>
        <v>1.1976648352484429E-4</v>
      </c>
      <c r="BB1888" s="13">
        <f t="shared" ref="BB1888:BB1941" si="2505">_xlfn.POISSON.DIST(6,K1888,FALSE) * _xlfn.POISSON.DIST(4,L1888,FALSE)</f>
        <v>2.5153377544547069E-5</v>
      </c>
      <c r="BC1888" s="13">
        <f t="shared" ref="BC1888:BC1941" si="2506">_xlfn.POISSON.DIST(6,K1888,FALSE) * _xlfn.POISSON.DIST(5,L1888,FALSE)</f>
        <v>4.2261733552010309E-6</v>
      </c>
      <c r="BD1888" s="13">
        <f t="shared" ref="BD1888:BD1941" si="2507">_xlfn.POISSON.DIST(0,K1888,FALSE) * _xlfn.POISSON.DIST(6,L1888,FALSE)</f>
        <v>5.0624208746246412E-5</v>
      </c>
      <c r="BE1888" s="13">
        <f t="shared" ref="BE1888:BE1941" si="2508">_xlfn.POISSON.DIST(1,K1888,FALSE) * _xlfn.POISSON.DIST(6,L1888,FALSE)</f>
        <v>7.2200487991979826E-5</v>
      </c>
      <c r="BF1888" s="13">
        <f t="shared" ref="BF1888:BF1941" si="2509">_xlfn.POISSON.DIST(2,K1888,FALSE) * _xlfn.POISSON.DIST(6,L1888,FALSE)</f>
        <v>5.148634018567788E-5</v>
      </c>
      <c r="BG1888" s="13">
        <f t="shared" ref="BG1888:BG1941" si="2510">_xlfn.POISSON.DIST(3,K1888,FALSE) * _xlfn.POISSON.DIST(6,L1888,FALSE)</f>
        <v>2.4476687987758093E-5</v>
      </c>
      <c r="BH1888" s="13">
        <f t="shared" ref="BH1888:BH1941" si="2511">_xlfn.POISSON.DIST(4,K1888,FALSE) * _xlfn.POISSON.DIST(6,L1888,FALSE)</f>
        <v>8.7271922905590043E-6</v>
      </c>
      <c r="BI1888" s="13">
        <f t="shared" ref="BI1888:BI1941" si="2512">_xlfn.POISSON.DIST(5,K1888,FALSE) * _xlfn.POISSON.DIST(6,L1888,FALSE)</f>
        <v>2.4893526547214398E-6</v>
      </c>
      <c r="BJ1888" s="14">
        <f t="shared" ref="BJ1888:BJ1941" si="2513">SUM(N1888,Q1888,T1888,W1888,X1888,Y1888,AD1888,AE1888,AF1888,AG1888,AM1888,AN1888,AO1888,AP1888,AQ1888,AX1888,AY1888,AZ1888,BA1888,BB1888,BC1888)</f>
        <v>0.50746779760402971</v>
      </c>
      <c r="BK1888" s="14">
        <f t="shared" ref="BK1888:BK1941" si="2514">SUM(M1888,P1888,S1888,V1888,AC1888,AL1888,AY1888)</f>
        <v>0.271513932544107</v>
      </c>
      <c r="BL1888" s="14">
        <f t="shared" ref="BL1888:BL1941" si="2515">SUM(O1888,R1888,U1888,AA1888,AB1888,AH1888,AI1888,AJ1888,AK1888,AR1888,AS1888,AT1888,AU1888,AV1888,BD1888,BE1888,BF1888,BG1888,BH1888,BI1888)</f>
        <v>0.21106832229886285</v>
      </c>
      <c r="BM1888" s="14">
        <f t="shared" ref="BM1888:BM1941" si="2516">SUM(S1888:BI1888)</f>
        <v>0.39428049557798522</v>
      </c>
      <c r="BN1888" s="14">
        <f t="shared" ref="BN1888:BN1941" si="2517">SUM(M1888:R1888)</f>
        <v>0.60499844398222835</v>
      </c>
    </row>
    <row r="1889" spans="1:66" x14ac:dyDescent="0.25">
      <c r="A1889" t="s">
        <v>343</v>
      </c>
      <c r="B1889" t="s">
        <v>186</v>
      </c>
      <c r="C1889" t="s">
        <v>180</v>
      </c>
      <c r="D1889" s="7" t="s">
        <v>421</v>
      </c>
      <c r="E1889" s="10">
        <f>VLOOKUP(A1889,home!$A$2:$E$405,3,FALSE)</f>
        <v>1.3052999999999999</v>
      </c>
      <c r="F1889" s="10">
        <f>VLOOKUP(B1889,home!$B$2:$E$405,3,FALSE)</f>
        <v>0.7661</v>
      </c>
      <c r="G1889" s="10">
        <f>VLOOKUP(C1889,away!$B$2:$E$405,4,FALSE)</f>
        <v>0.8468</v>
      </c>
      <c r="H1889" s="10">
        <f>VLOOKUP(A1889,away!$A$2:$E$405,3,FALSE)</f>
        <v>1.1211</v>
      </c>
      <c r="I1889" s="10">
        <f>VLOOKUP(C1889,away!$B$2:$E$405,3,FALSE)</f>
        <v>0.75109999999999999</v>
      </c>
      <c r="J1889" s="10">
        <f>VLOOKUP(B1889,home!$B$2:$E$405,4,FALSE)</f>
        <v>0.9859</v>
      </c>
      <c r="K1889" s="12">
        <f t="shared" si="2462"/>
        <v>0.84679181144399995</v>
      </c>
      <c r="L1889" s="12">
        <f t="shared" si="2463"/>
        <v>0.83018518923899998</v>
      </c>
      <c r="M1889" s="13">
        <f t="shared" si="2464"/>
        <v>0.18693823689206052</v>
      </c>
      <c r="N1889" s="13">
        <f t="shared" si="2465"/>
        <v>0.15829776824597552</v>
      </c>
      <c r="O1889" s="13">
        <f t="shared" si="2466"/>
        <v>0.15519335557024025</v>
      </c>
      <c r="P1889" s="13">
        <f t="shared" si="2467"/>
        <v>0.13141646268739654</v>
      </c>
      <c r="Q1889" s="13">
        <f t="shared" si="2468"/>
        <v>6.7022626960276041E-2</v>
      </c>
      <c r="R1889" s="13">
        <f t="shared" si="2469"/>
        <v>6.4419612631357648E-2</v>
      </c>
      <c r="S1889" s="13">
        <f t="shared" si="2470"/>
        <v>2.3096246857243912E-2</v>
      </c>
      <c r="T1889" s="13">
        <f t="shared" si="2471"/>
        <v>5.5641192246311665E-2</v>
      </c>
      <c r="U1889" s="13">
        <f t="shared" si="2472"/>
        <v>5.4550000472628132E-2</v>
      </c>
      <c r="V1889" s="13">
        <f t="shared" si="2473"/>
        <v>1.8040581589323164E-3</v>
      </c>
      <c r="W1889" s="13">
        <f t="shared" si="2474"/>
        <v>1.891807056380921E-2</v>
      </c>
      <c r="X1889" s="13">
        <f t="shared" si="2475"/>
        <v>1.5705501991052702E-2</v>
      </c>
      <c r="Y1889" s="13">
        <f t="shared" si="2476"/>
        <v>6.5192375712677889E-3</v>
      </c>
      <c r="Z1889" s="13">
        <f t="shared" si="2477"/>
        <v>1.7826736101022245E-2</v>
      </c>
      <c r="AA1889" s="13">
        <f t="shared" si="2478"/>
        <v>1.5095534155118776E-2</v>
      </c>
      <c r="AB1889" s="13">
        <f t="shared" si="2479"/>
        <v>6.3913873559639E-3</v>
      </c>
      <c r="AC1889" s="13">
        <f t="shared" si="2480"/>
        <v>7.9265131117248129E-5</v>
      </c>
      <c r="AD1889" s="13">
        <f t="shared" si="2481"/>
        <v>4.0049168104383526E-3</v>
      </c>
      <c r="AE1889" s="13">
        <f t="shared" si="2482"/>
        <v>3.3248226201602156E-3</v>
      </c>
      <c r="AF1889" s="13">
        <f t="shared" si="2483"/>
        <v>1.380109248051908E-3</v>
      </c>
      <c r="AG1889" s="13">
        <f t="shared" si="2484"/>
        <v>3.8191541908815581E-4</v>
      </c>
      <c r="AH1889" s="13">
        <f t="shared" si="2485"/>
        <v>3.699873070885215E-3</v>
      </c>
      <c r="AI1889" s="13">
        <f t="shared" si="2486"/>
        <v>3.1330222198077662E-3</v>
      </c>
      <c r="AJ1889" s="13">
        <f t="shared" si="2487"/>
        <v>1.3265087804026599E-3</v>
      </c>
      <c r="AK1889" s="13">
        <f t="shared" si="2488"/>
        <v>3.744255910178466E-4</v>
      </c>
      <c r="AL1889" s="13">
        <f t="shared" si="2489"/>
        <v>2.228916527525857E-6</v>
      </c>
      <c r="AM1889" s="13">
        <f t="shared" si="2490"/>
        <v>6.7826615211872404E-4</v>
      </c>
      <c r="AN1889" s="13">
        <f t="shared" si="2491"/>
        <v>5.630865138510912E-4</v>
      </c>
      <c r="AO1889" s="13">
        <f t="shared" si="2492"/>
        <v>2.3373304202969843E-4</v>
      </c>
      <c r="AP1889" s="13">
        <f t="shared" si="2493"/>
        <v>6.4680569909610793E-5</v>
      </c>
      <c r="AQ1889" s="13">
        <f t="shared" si="2494"/>
        <v>1.3424212792624146E-5</v>
      </c>
      <c r="AR1889" s="13">
        <f t="shared" si="2495"/>
        <v>6.1431596510262471E-4</v>
      </c>
      <c r="AS1889" s="13">
        <f t="shared" si="2496"/>
        <v>5.2019772888822063E-4</v>
      </c>
      <c r="AT1889" s="13">
        <f t="shared" si="2497"/>
        <v>2.2024958857715554E-4</v>
      </c>
      <c r="AU1889" s="13">
        <f t="shared" si="2498"/>
        <v>6.2168516027015096E-5</v>
      </c>
      <c r="AV1889" s="13">
        <f t="shared" si="2499"/>
        <v>1.3160947575325361E-5</v>
      </c>
      <c r="AW1889" s="13">
        <f t="shared" si="2500"/>
        <v>4.3525416401160086E-8</v>
      </c>
      <c r="AX1889" s="13">
        <f t="shared" si="2501"/>
        <v>9.5725037265627632E-5</v>
      </c>
      <c r="AY1889" s="13">
        <f t="shared" si="2502"/>
        <v>7.9469508177275387E-5</v>
      </c>
      <c r="AZ1889" s="13">
        <f t="shared" si="2503"/>
        <v>3.298720434244081E-5</v>
      </c>
      <c r="BA1889" s="13">
        <f t="shared" si="2504"/>
        <v>9.1284961598315967E-6</v>
      </c>
      <c r="BB1889" s="13">
        <f t="shared" si="2505"/>
        <v>1.8945855779793189E-6</v>
      </c>
      <c r="BC1889" s="13">
        <f t="shared" si="2506"/>
        <v>3.145713773168483E-7</v>
      </c>
      <c r="BD1889" s="13">
        <f t="shared" si="2507"/>
        <v>8.4999335956876865E-5</v>
      </c>
      <c r="BE1889" s="13">
        <f t="shared" si="2508"/>
        <v>7.1976741666460888E-5</v>
      </c>
      <c r="BF1889" s="13">
        <f t="shared" si="2509"/>
        <v>3.0474657728789618E-5</v>
      </c>
      <c r="BG1889" s="13">
        <f t="shared" si="2510"/>
        <v>8.6018968737658869E-6</v>
      </c>
      <c r="BH1889" s="13">
        <f t="shared" si="2511"/>
        <v>1.8210039588976732E-6</v>
      </c>
      <c r="BI1889" s="13">
        <f t="shared" si="2512"/>
        <v>3.0840224820033127E-7</v>
      </c>
      <c r="BJ1889" s="14">
        <f t="shared" si="2513"/>
        <v>0.33296887157003374</v>
      </c>
      <c r="BK1889" s="14">
        <f t="shared" si="2514"/>
        <v>0.34341596815145531</v>
      </c>
      <c r="BL1889" s="14">
        <f t="shared" si="2515"/>
        <v>0.30581199463202546</v>
      </c>
      <c r="BM1889" s="14">
        <f t="shared" si="2516"/>
        <v>0.23665608148446951</v>
      </c>
      <c r="BN1889" s="14">
        <f t="shared" si="2517"/>
        <v>0.76328806298730645</v>
      </c>
    </row>
    <row r="1890" spans="1:66" x14ac:dyDescent="0.25">
      <c r="A1890" t="s">
        <v>343</v>
      </c>
      <c r="B1890" t="s">
        <v>187</v>
      </c>
      <c r="C1890" t="s">
        <v>184</v>
      </c>
      <c r="D1890" s="7" t="s">
        <v>421</v>
      </c>
      <c r="E1890" s="10">
        <f>VLOOKUP(A1890,home!$A$2:$E$405,3,FALSE)</f>
        <v>1.3052999999999999</v>
      </c>
      <c r="F1890" s="10">
        <f>VLOOKUP(B1890,home!$B$2:$E$405,3,FALSE)</f>
        <v>1.2096</v>
      </c>
      <c r="G1890" s="10">
        <f>VLOOKUP(C1890,away!$B$2:$E$405,4,FALSE)</f>
        <v>0.5645</v>
      </c>
      <c r="H1890" s="10">
        <f>VLOOKUP(A1890,away!$A$2:$E$405,3,FALSE)</f>
        <v>1.1211</v>
      </c>
      <c r="I1890" s="10">
        <f>VLOOKUP(C1890,away!$B$2:$E$405,3,FALSE)</f>
        <v>1.9717</v>
      </c>
      <c r="J1890" s="10">
        <f>VLOOKUP(B1890,home!$B$2:$E$405,4,FALSE)</f>
        <v>0.70420000000000005</v>
      </c>
      <c r="K1890" s="12">
        <f t="shared" si="2462"/>
        <v>0.89128390175999994</v>
      </c>
      <c r="L1890" s="12">
        <f t="shared" si="2463"/>
        <v>1.556614995054</v>
      </c>
      <c r="M1890" s="13">
        <f t="shared" si="2464"/>
        <v>8.6475088839696262E-2</v>
      </c>
      <c r="N1890" s="13">
        <f t="shared" si="2465"/>
        <v>7.7073854586087107E-2</v>
      </c>
      <c r="O1890" s="13">
        <f t="shared" si="2466"/>
        <v>0.13460841998649803</v>
      </c>
      <c r="P1890" s="13">
        <f t="shared" si="2467"/>
        <v>0.1199743177753147</v>
      </c>
      <c r="Q1890" s="13">
        <f t="shared" si="2468"/>
        <v>3.4347342919585286E-2</v>
      </c>
      <c r="R1890" s="13">
        <f t="shared" si="2469"/>
        <v>0.1047667425057547</v>
      </c>
      <c r="S1890" s="13">
        <f t="shared" si="2470"/>
        <v>4.1612668800881082E-2</v>
      </c>
      <c r="T1890" s="13">
        <f t="shared" si="2471"/>
        <v>5.3465589028888295E-2</v>
      </c>
      <c r="U1890" s="13">
        <f t="shared" si="2472"/>
        <v>9.3376911035214269E-2</v>
      </c>
      <c r="V1890" s="13">
        <f t="shared" si="2473"/>
        <v>6.4147588207623335E-3</v>
      </c>
      <c r="W1890" s="13">
        <f t="shared" si="2474"/>
        <v>1.0204411270818895E-2</v>
      </c>
      <c r="X1890" s="13">
        <f t="shared" si="2475"/>
        <v>1.588433959985474E-2</v>
      </c>
      <c r="Y1890" s="13">
        <f t="shared" si="2476"/>
        <v>1.236290060383197E-2</v>
      </c>
      <c r="Z1890" s="13">
        <f t="shared" si="2477"/>
        <v>5.4360494122473027E-2</v>
      </c>
      <c r="AA1890" s="13">
        <f t="shared" si="2478"/>
        <v>4.8450633303079298E-2</v>
      </c>
      <c r="AB1890" s="13">
        <f t="shared" si="2479"/>
        <v>2.1591634746555753E-2</v>
      </c>
      <c r="AC1890" s="13">
        <f t="shared" si="2480"/>
        <v>5.5623411575847406E-4</v>
      </c>
      <c r="AD1890" s="13">
        <f t="shared" si="2481"/>
        <v>2.2737568731547959E-3</v>
      </c>
      <c r="AE1890" s="13">
        <f t="shared" si="2482"/>
        <v>3.5393640438598512E-3</v>
      </c>
      <c r="AF1890" s="13">
        <f t="shared" si="2483"/>
        <v>2.7547135718136041E-3</v>
      </c>
      <c r="AG1890" s="13">
        <f t="shared" si="2484"/>
        <v>1.4293428176546069E-3</v>
      </c>
      <c r="AH1890" s="13">
        <f t="shared" si="2485"/>
        <v>2.1154590072396583E-2</v>
      </c>
      <c r="AI1890" s="13">
        <f t="shared" si="2486"/>
        <v>1.8854745579858983E-2</v>
      </c>
      <c r="AJ1890" s="13">
        <f t="shared" si="2487"/>
        <v>8.4024656035544126E-3</v>
      </c>
      <c r="AK1890" s="13">
        <f t="shared" si="2488"/>
        <v>2.4963274425133905E-3</v>
      </c>
      <c r="AL1890" s="13">
        <f t="shared" si="2489"/>
        <v>3.0868454467938878E-5</v>
      </c>
      <c r="AM1890" s="13">
        <f t="shared" si="2490"/>
        <v>4.0531257951180487E-4</v>
      </c>
      <c r="AN1890" s="13">
        <f t="shared" si="2491"/>
        <v>6.309156389520922E-4</v>
      </c>
      <c r="AO1890" s="13">
        <f t="shared" si="2492"/>
        <v>4.9104637210345111E-4</v>
      </c>
      <c r="AP1890" s="13">
        <f t="shared" si="2493"/>
        <v>2.5479004869436616E-4</v>
      </c>
      <c r="AQ1890" s="13">
        <f t="shared" si="2494"/>
        <v>9.9152502597047275E-5</v>
      </c>
      <c r="AR1890" s="13">
        <f t="shared" si="2495"/>
        <v>6.5859104241825974E-3</v>
      </c>
      <c r="AS1890" s="13">
        <f t="shared" si="2496"/>
        <v>5.8699159395073208E-3</v>
      </c>
      <c r="AT1890" s="13">
        <f t="shared" si="2497"/>
        <v>2.61588079078365E-3</v>
      </c>
      <c r="AU1890" s="13">
        <f t="shared" si="2498"/>
        <v>7.7716414591622875E-4</v>
      </c>
      <c r="AV1890" s="13">
        <f t="shared" si="2499"/>
        <v>1.7316847307004854E-4</v>
      </c>
      <c r="AW1890" s="13">
        <f t="shared" si="2500"/>
        <v>1.1896238350453914E-6</v>
      </c>
      <c r="AX1890" s="13">
        <f t="shared" si="2501"/>
        <v>6.0208096216615245E-5</v>
      </c>
      <c r="AY1890" s="13">
        <f t="shared" si="2502"/>
        <v>9.3720825394437305E-5</v>
      </c>
      <c r="AZ1890" s="13">
        <f t="shared" si="2503"/>
        <v>7.2943621078909421E-5</v>
      </c>
      <c r="BA1890" s="13">
        <f t="shared" si="2504"/>
        <v>3.784837812165582E-5</v>
      </c>
      <c r="BB1890" s="13">
        <f t="shared" si="2505"/>
        <v>1.4728838230660798E-5</v>
      </c>
      <c r="BC1890" s="13">
        <f t="shared" si="2506"/>
        <v>4.5854260899142419E-6</v>
      </c>
      <c r="BD1890" s="13">
        <f t="shared" si="2507"/>
        <v>1.7086211537275155E-3</v>
      </c>
      <c r="BE1890" s="13">
        <f t="shared" si="2508"/>
        <v>1.5228665285239324E-3</v>
      </c>
      <c r="BF1890" s="13">
        <f t="shared" si="2509"/>
        <v>6.786532107012584E-4</v>
      </c>
      <c r="BG1890" s="13">
        <f t="shared" si="2510"/>
        <v>2.0162422719192298E-4</v>
      </c>
      <c r="BH1890" s="13">
        <f t="shared" si="2511"/>
        <v>4.4926106975240443E-5</v>
      </c>
      <c r="BI1890" s="13">
        <f t="shared" si="2512"/>
        <v>8.0083831831558938E-6</v>
      </c>
      <c r="BJ1890" s="14">
        <f t="shared" si="2513"/>
        <v>0.21550086764254012</v>
      </c>
      <c r="BK1890" s="14">
        <f t="shared" si="2514"/>
        <v>0.25515765763227516</v>
      </c>
      <c r="BL1890" s="14">
        <f t="shared" si="2515"/>
        <v>0.47388920965918829</v>
      </c>
      <c r="BM1890" s="14">
        <f t="shared" si="2516"/>
        <v>0.44156993124198113</v>
      </c>
      <c r="BN1890" s="14">
        <f t="shared" si="2517"/>
        <v>0.55724576661293612</v>
      </c>
    </row>
    <row r="1891" spans="1:66" x14ac:dyDescent="0.25">
      <c r="A1891" t="s">
        <v>343</v>
      </c>
      <c r="B1891" t="s">
        <v>193</v>
      </c>
      <c r="C1891" t="s">
        <v>185</v>
      </c>
      <c r="D1891" s="7" t="s">
        <v>421</v>
      </c>
      <c r="E1891" s="10">
        <f>VLOOKUP(A1891,home!$A$2:$E$405,3,FALSE)</f>
        <v>1.3052999999999999</v>
      </c>
      <c r="F1891" s="10">
        <f>VLOOKUP(B1891,home!$B$2:$E$405,3,FALSE)</f>
        <v>0.4839</v>
      </c>
      <c r="G1891" s="10">
        <f>VLOOKUP(C1891,away!$B$2:$E$405,4,FALSE)</f>
        <v>0.6855</v>
      </c>
      <c r="H1891" s="10">
        <f>VLOOKUP(A1891,away!$A$2:$E$405,3,FALSE)</f>
        <v>1.1211</v>
      </c>
      <c r="I1891" s="10">
        <f>VLOOKUP(C1891,away!$B$2:$E$405,3,FALSE)</f>
        <v>1.0327999999999999</v>
      </c>
      <c r="J1891" s="10">
        <f>VLOOKUP(B1891,home!$B$2:$E$405,4,FALSE)</f>
        <v>1.0798000000000001</v>
      </c>
      <c r="K1891" s="12">
        <f t="shared" si="2462"/>
        <v>0.43298556628499996</v>
      </c>
      <c r="L1891" s="12">
        <f t="shared" si="2463"/>
        <v>1.250270271984</v>
      </c>
      <c r="M1891" s="13">
        <f t="shared" si="2464"/>
        <v>0.18576815927174567</v>
      </c>
      <c r="N1891" s="13">
        <f t="shared" si="2465"/>
        <v>8.0434931639998875E-2</v>
      </c>
      <c r="O1891" s="13">
        <f t="shared" si="2466"/>
        <v>0.2322604070186525</v>
      </c>
      <c r="P1891" s="13">
        <f t="shared" si="2467"/>
        <v>0.10056540385855584</v>
      </c>
      <c r="Q1891" s="13">
        <f t="shared" si="2468"/>
        <v>1.7413582212620082E-2</v>
      </c>
      <c r="R1891" s="13">
        <f t="shared" si="2469"/>
        <v>0.14519414112716264</v>
      </c>
      <c r="S1891" s="13">
        <f t="shared" si="2470"/>
        <v>1.3610244743880378E-2</v>
      </c>
      <c r="T1891" s="13">
        <f t="shared" si="2471"/>
        <v>2.1771684169188257E-2</v>
      </c>
      <c r="U1891" s="13">
        <f t="shared" si="2472"/>
        <v>6.2866967417208722E-2</v>
      </c>
      <c r="V1891" s="13">
        <f t="shared" si="2473"/>
        <v>8.1865468145756154E-4</v>
      </c>
      <c r="W1891" s="13">
        <f t="shared" si="2474"/>
        <v>2.5132765851272366E-3</v>
      </c>
      <c r="X1891" s="13">
        <f t="shared" si="2475"/>
        <v>3.1422749996580491E-3</v>
      </c>
      <c r="Y1891" s="13">
        <f t="shared" si="2476"/>
        <v>1.9643465092354967E-3</v>
      </c>
      <c r="Z1891" s="13">
        <f t="shared" si="2477"/>
        <v>6.0510639439180287E-2</v>
      </c>
      <c r="AA1891" s="13">
        <f t="shared" si="2478"/>
        <v>2.6200233483840932E-2</v>
      </c>
      <c r="AB1891" s="13">
        <f t="shared" si="2479"/>
        <v>5.672161465900041E-3</v>
      </c>
      <c r="AC1891" s="13">
        <f t="shared" si="2480"/>
        <v>2.7698617386929776E-5</v>
      </c>
      <c r="AD1891" s="13">
        <f t="shared" si="2481"/>
        <v>2.7205312136053682E-4</v>
      </c>
      <c r="AE1891" s="13">
        <f t="shared" si="2482"/>
        <v>3.4013993003753455E-4</v>
      </c>
      <c r="AF1891" s="13">
        <f t="shared" si="2483"/>
        <v>2.126334214203236E-4</v>
      </c>
      <c r="AG1891" s="13">
        <f t="shared" si="2484"/>
        <v>8.8616415210692129E-5</v>
      </c>
      <c r="AH1891" s="13">
        <f t="shared" si="2485"/>
        <v>1.891366340738742E-2</v>
      </c>
      <c r="AI1891" s="13">
        <f t="shared" si="2486"/>
        <v>8.1893432609715239E-3</v>
      </c>
      <c r="AJ1891" s="13">
        <f t="shared" si="2487"/>
        <v>1.7729337146770016E-3</v>
      </c>
      <c r="AK1891" s="13">
        <f t="shared" si="2488"/>
        <v>2.5588490281173006E-4</v>
      </c>
      <c r="AL1891" s="13">
        <f t="shared" si="2489"/>
        <v>5.9978473270340999E-7</v>
      </c>
      <c r="AM1891" s="13">
        <f t="shared" si="2490"/>
        <v>2.3559014962378788E-5</v>
      </c>
      <c r="AN1891" s="13">
        <f t="shared" si="2491"/>
        <v>2.9455136044688456E-5</v>
      </c>
      <c r="AO1891" s="13">
        <f t="shared" si="2492"/>
        <v>1.8413440476959186E-5</v>
      </c>
      <c r="AP1891" s="13">
        <f t="shared" si="2493"/>
        <v>7.6739257444296487E-6</v>
      </c>
      <c r="AQ1891" s="13">
        <f t="shared" si="2494"/>
        <v>2.3986203069182688E-6</v>
      </c>
      <c r="AR1891" s="13">
        <f t="shared" si="2495"/>
        <v>4.7294382185136203E-3</v>
      </c>
      <c r="AS1891" s="13">
        <f t="shared" si="2496"/>
        <v>2.0477784852530414E-3</v>
      </c>
      <c r="AT1891" s="13">
        <f t="shared" si="2497"/>
        <v>4.4332926353176375E-4</v>
      </c>
      <c r="AU1891" s="13">
        <f t="shared" si="2498"/>
        <v>6.3985057407004231E-5</v>
      </c>
      <c r="AV1891" s="13">
        <f t="shared" si="2499"/>
        <v>6.9261515787874892E-6</v>
      </c>
      <c r="AW1891" s="13">
        <f t="shared" si="2500"/>
        <v>9.0192459528546592E-9</v>
      </c>
      <c r="AX1891" s="13">
        <f t="shared" si="2501"/>
        <v>1.700118905767059E-6</v>
      </c>
      <c r="AY1891" s="13">
        <f t="shared" si="2502"/>
        <v>2.1256081267185216E-6</v>
      </c>
      <c r="AZ1891" s="13">
        <f t="shared" si="2503"/>
        <v>1.3287923253618837E-6</v>
      </c>
      <c r="BA1891" s="13">
        <f t="shared" si="2504"/>
        <v>5.5378318068015122E-7</v>
      </c>
      <c r="BB1891" s="13">
        <f t="shared" si="2505"/>
        <v>1.7309466198228427E-7</v>
      </c>
      <c r="BC1891" s="13">
        <f t="shared" si="2506"/>
        <v>4.3283022023113827E-8</v>
      </c>
      <c r="BD1891" s="13">
        <f t="shared" si="2507"/>
        <v>9.855126679654241E-4</v>
      </c>
      <c r="BE1891" s="13">
        <f t="shared" si="2508"/>
        <v>4.2671276062005039E-4</v>
      </c>
      <c r="BF1891" s="13">
        <f t="shared" si="2509"/>
        <v>9.2380233149054052E-5</v>
      </c>
      <c r="BG1891" s="13">
        <f t="shared" si="2510"/>
        <v>1.3333102521194499E-5</v>
      </c>
      <c r="BH1891" s="13">
        <f t="shared" si="2511"/>
        <v>1.4432602363688401E-6</v>
      </c>
      <c r="BI1891" s="13">
        <f t="shared" si="2512"/>
        <v>1.2498217014815711E-7</v>
      </c>
      <c r="BJ1891" s="14">
        <f t="shared" si="2513"/>
        <v>0.12824096382161498</v>
      </c>
      <c r="BK1891" s="14">
        <f t="shared" si="2514"/>
        <v>0.30079288656588588</v>
      </c>
      <c r="BL1891" s="14">
        <f t="shared" si="2515"/>
        <v>0.51013669998155886</v>
      </c>
      <c r="BM1891" s="14">
        <f t="shared" si="2516"/>
        <v>0.23804244809062372</v>
      </c>
      <c r="BN1891" s="14">
        <f t="shared" si="2517"/>
        <v>0.76163662512873564</v>
      </c>
    </row>
    <row r="1892" spans="1:66" x14ac:dyDescent="0.25">
      <c r="A1892" t="s">
        <v>343</v>
      </c>
      <c r="B1892" t="s">
        <v>177</v>
      </c>
      <c r="C1892" t="s">
        <v>196</v>
      </c>
      <c r="D1892" s="7" t="s">
        <v>421</v>
      </c>
      <c r="E1892" s="10">
        <f>VLOOKUP(A1892,home!$A$2:$E$405,3,FALSE)</f>
        <v>1.3052999999999999</v>
      </c>
      <c r="F1892" s="10">
        <f>VLOOKUP(B1892,home!$B$2:$E$405,3,FALSE)</f>
        <v>1.0484</v>
      </c>
      <c r="G1892" s="10">
        <f>VLOOKUP(C1892,away!$B$2:$E$405,4,FALSE)</f>
        <v>1.8548</v>
      </c>
      <c r="H1892" s="10">
        <f>VLOOKUP(A1892,away!$A$2:$E$405,3,FALSE)</f>
        <v>1.1211</v>
      </c>
      <c r="I1892" s="10">
        <f>VLOOKUP(C1892,away!$B$2:$E$405,3,FALSE)</f>
        <v>0.51639999999999997</v>
      </c>
      <c r="J1892" s="10">
        <f>VLOOKUP(B1892,home!$B$2:$E$405,4,FALSE)</f>
        <v>0.84499999999999997</v>
      </c>
      <c r="K1892" s="12">
        <f t="shared" si="2462"/>
        <v>2.538250249296</v>
      </c>
      <c r="L1892" s="12">
        <f t="shared" si="2463"/>
        <v>0.48920095379999995</v>
      </c>
      <c r="M1892" s="13">
        <f t="shared" si="2464"/>
        <v>4.8438941946383804E-2</v>
      </c>
      <c r="N1892" s="13">
        <f t="shared" si="2465"/>
        <v>0.12295015647104315</v>
      </c>
      <c r="O1892" s="13">
        <f t="shared" si="2466"/>
        <v>2.3696376601233783E-2</v>
      </c>
      <c r="P1892" s="13">
        <f t="shared" si="2467"/>
        <v>6.0147333815493552E-2</v>
      </c>
      <c r="Q1892" s="13">
        <f t="shared" si="2468"/>
        <v>0.15603913265680378</v>
      </c>
      <c r="R1892" s="13">
        <f t="shared" si="2469"/>
        <v>5.7961450174637838E-3</v>
      </c>
      <c r="S1892" s="13">
        <f t="shared" si="2470"/>
        <v>1.867145327573827E-2</v>
      </c>
      <c r="T1892" s="13">
        <f t="shared" si="2471"/>
        <v>7.6334492525833131E-2</v>
      </c>
      <c r="U1892" s="13">
        <f t="shared" si="2472"/>
        <v>1.4712066535533218E-2</v>
      </c>
      <c r="V1892" s="13">
        <f t="shared" si="2473"/>
        <v>2.5760681336821269E-3</v>
      </c>
      <c r="W1892" s="13">
        <f t="shared" si="2474"/>
        <v>0.13202212245535458</v>
      </c>
      <c r="X1892" s="13">
        <f t="shared" si="2475"/>
        <v>6.4585348227859857E-2</v>
      </c>
      <c r="Y1892" s="13">
        <f t="shared" si="2476"/>
        <v>1.579760697728709E-2</v>
      </c>
      <c r="Z1892" s="13">
        <f t="shared" si="2477"/>
        <v>9.4515989030213388E-4</v>
      </c>
      <c r="AA1892" s="13">
        <f t="shared" si="2478"/>
        <v>2.3990523271839714E-3</v>
      </c>
      <c r="AB1892" s="13">
        <f t="shared" si="2479"/>
        <v>3.0446975837744327E-3</v>
      </c>
      <c r="AC1892" s="13">
        <f t="shared" si="2480"/>
        <v>1.9992131297420096E-4</v>
      </c>
      <c r="AD1892" s="13">
        <f t="shared" si="2481"/>
        <v>8.3776296308722742E-2</v>
      </c>
      <c r="AE1892" s="13">
        <f t="shared" si="2482"/>
        <v>4.0983444060058584E-2</v>
      </c>
      <c r="AF1892" s="13">
        <f t="shared" si="2483"/>
        <v>1.00245699620948E-2</v>
      </c>
      <c r="AG1892" s="13">
        <f t="shared" si="2484"/>
        <v>1.634676395630536E-3</v>
      </c>
      <c r="AH1892" s="13">
        <f t="shared" si="2485"/>
        <v>1.1559327995732675E-4</v>
      </c>
      <c r="AI1892" s="13">
        <f t="shared" si="2486"/>
        <v>2.934046716686269E-4</v>
      </c>
      <c r="AJ1892" s="13">
        <f t="shared" si="2487"/>
        <v>3.723672405037517E-4</v>
      </c>
      <c r="AK1892" s="13">
        <f t="shared" si="2488"/>
        <v>3.1505374701277041E-4</v>
      </c>
      <c r="AL1892" s="13">
        <f t="shared" si="2489"/>
        <v>9.9298072708532626E-6</v>
      </c>
      <c r="AM1892" s="13">
        <f t="shared" si="2490"/>
        <v>4.2529040998142198E-2</v>
      </c>
      <c r="AN1892" s="13">
        <f t="shared" si="2491"/>
        <v>2.0805247420490464E-2</v>
      </c>
      <c r="AO1892" s="13">
        <f t="shared" si="2492"/>
        <v>5.0889734410744618E-3</v>
      </c>
      <c r="AP1892" s="13">
        <f t="shared" si="2493"/>
        <v>8.2984355374549849E-4</v>
      </c>
      <c r="AQ1892" s="13">
        <f t="shared" si="2494"/>
        <v>1.014900644992698E-4</v>
      </c>
      <c r="AR1892" s="13">
        <f t="shared" si="2495"/>
        <v>1.1309668561598935E-5</v>
      </c>
      <c r="AS1892" s="13">
        <f t="shared" si="2496"/>
        <v>2.8706769045933631E-5</v>
      </c>
      <c r="AT1892" s="13">
        <f t="shared" si="2497"/>
        <v>3.6432481843661873E-5</v>
      </c>
      <c r="AU1892" s="13">
        <f t="shared" si="2498"/>
        <v>3.0824918707382238E-5</v>
      </c>
      <c r="AV1892" s="13">
        <f t="shared" si="2499"/>
        <v>1.9560339398385487E-5</v>
      </c>
      <c r="AW1892" s="13">
        <f t="shared" si="2500"/>
        <v>3.4249958621711486E-7</v>
      </c>
      <c r="AX1892" s="13">
        <f t="shared" si="2501"/>
        <v>1.7991558152642386E-2</v>
      </c>
      <c r="AY1892" s="13">
        <f t="shared" si="2502"/>
        <v>8.8014874086208214E-3</v>
      </c>
      <c r="AZ1892" s="13">
        <f t="shared" si="2503"/>
        <v>2.1528480175779978E-3</v>
      </c>
      <c r="BA1892" s="13">
        <f t="shared" si="2504"/>
        <v>3.5105843452853204E-4</v>
      </c>
      <c r="BB1892" s="13">
        <f t="shared" si="2505"/>
        <v>4.2934530252723151E-5</v>
      </c>
      <c r="BC1892" s="13">
        <f t="shared" si="2506"/>
        <v>4.2007226301174246E-6</v>
      </c>
      <c r="BD1892" s="13">
        <f t="shared" si="2507"/>
        <v>9.2211677458267894E-7</v>
      </c>
      <c r="BE1892" s="13">
        <f t="shared" si="2508"/>
        <v>2.3405631329645081E-6</v>
      </c>
      <c r="BF1892" s="13">
        <f t="shared" si="2509"/>
        <v>2.9704674778700954E-6</v>
      </c>
      <c r="BG1892" s="13">
        <f t="shared" si="2510"/>
        <v>2.5132632720764764E-6</v>
      </c>
      <c r="BH1892" s="13">
        <f t="shared" si="2511"/>
        <v>1.59482278172365E-6</v>
      </c>
      <c r="BI1892" s="13">
        <f t="shared" si="2512"/>
        <v>8.096118646585986E-7</v>
      </c>
      <c r="BJ1892" s="14">
        <f t="shared" si="2513"/>
        <v>0.80284652878489282</v>
      </c>
      <c r="BK1892" s="14">
        <f t="shared" si="2514"/>
        <v>0.13884513570016363</v>
      </c>
      <c r="BL1892" s="14">
        <f t="shared" si="2515"/>
        <v>5.0882742027192507E-2</v>
      </c>
      <c r="BM1892" s="14">
        <f t="shared" si="2516"/>
        <v>0.56765033498509476</v>
      </c>
      <c r="BN1892" s="14">
        <f t="shared" si="2517"/>
        <v>0.41706808650842181</v>
      </c>
    </row>
    <row r="1893" spans="1:66" x14ac:dyDescent="0.25">
      <c r="A1893" t="s">
        <v>343</v>
      </c>
      <c r="B1893" t="s">
        <v>190</v>
      </c>
      <c r="C1893" t="s">
        <v>188</v>
      </c>
      <c r="D1893" s="7" t="s">
        <v>421</v>
      </c>
      <c r="E1893" s="10">
        <f>VLOOKUP(A1893,home!$A$2:$E$405,3,FALSE)</f>
        <v>1.3052999999999999</v>
      </c>
      <c r="F1893" s="10">
        <f>VLOOKUP(B1893,home!$B$2:$E$405,3,FALSE)</f>
        <v>0.5242</v>
      </c>
      <c r="G1893" s="10">
        <f>VLOOKUP(C1893,away!$B$2:$E$405,4,FALSE)</f>
        <v>0.7661</v>
      </c>
      <c r="H1893" s="10">
        <f>VLOOKUP(A1893,away!$A$2:$E$405,3,FALSE)</f>
        <v>1.1211</v>
      </c>
      <c r="I1893" s="10">
        <f>VLOOKUP(C1893,away!$B$2:$E$405,3,FALSE)</f>
        <v>1.1737</v>
      </c>
      <c r="J1893" s="10">
        <f>VLOOKUP(B1893,home!$B$2:$E$405,4,FALSE)</f>
        <v>0.70420000000000005</v>
      </c>
      <c r="K1893" s="12">
        <f t="shared" si="2462"/>
        <v>0.52419493098600001</v>
      </c>
      <c r="L1893" s="12">
        <f t="shared" si="2463"/>
        <v>0.92661105629399998</v>
      </c>
      <c r="M1893" s="13">
        <f t="shared" si="2464"/>
        <v>0.23438130359510975</v>
      </c>
      <c r="N1893" s="13">
        <f t="shared" si="2465"/>
        <v>0.12286149126244729</v>
      </c>
      <c r="O1893" s="13">
        <f t="shared" si="2466"/>
        <v>0.21718030729982932</v>
      </c>
      <c r="P1893" s="13">
        <f t="shared" si="2467"/>
        <v>0.11384481619655232</v>
      </c>
      <c r="Q1893" s="13">
        <f t="shared" si="2468"/>
        <v>3.2201685466577791E-2</v>
      </c>
      <c r="R1893" s="13">
        <f t="shared" si="2469"/>
        <v>0.10062083697667516</v>
      </c>
      <c r="S1893" s="13">
        <f t="shared" si="2470"/>
        <v>1.3824313176890693E-2</v>
      </c>
      <c r="T1893" s="13">
        <f t="shared" si="2471"/>
        <v>2.9838437784632792E-2</v>
      </c>
      <c r="U1893" s="13">
        <f t="shared" si="2472"/>
        <v>5.27449326947418E-2</v>
      </c>
      <c r="V1893" s="13">
        <f t="shared" si="2473"/>
        <v>7.4609022350721841E-4</v>
      </c>
      <c r="W1893" s="13">
        <f t="shared" si="2474"/>
        <v>5.6266534302618753E-3</v>
      </c>
      <c r="X1893" s="13">
        <f t="shared" si="2475"/>
        <v>5.213719278415214E-3</v>
      </c>
      <c r="Y1893" s="13">
        <f t="shared" si="2476"/>
        <v>2.4155449638963559E-3</v>
      </c>
      <c r="Z1893" s="13">
        <f t="shared" si="2477"/>
        <v>3.1078793345381127E-2</v>
      </c>
      <c r="AA1893" s="13">
        <f t="shared" si="2478"/>
        <v>1.6291345932810217E-2</v>
      </c>
      <c r="AB1893" s="13">
        <f t="shared" si="2479"/>
        <v>4.2699204784592514E-3</v>
      </c>
      <c r="AC1893" s="13">
        <f t="shared" si="2480"/>
        <v>2.2649658659408769E-5</v>
      </c>
      <c r="AD1893" s="13">
        <f t="shared" si="2481"/>
        <v>7.3736580163956595E-4</v>
      </c>
      <c r="AE1893" s="13">
        <f t="shared" si="2482"/>
        <v>6.8325130433231017E-4</v>
      </c>
      <c r="AF1893" s="13">
        <f t="shared" si="2483"/>
        <v>3.1655410641080755E-4</v>
      </c>
      <c r="AG1893" s="13">
        <f t="shared" si="2484"/>
        <v>9.7774178305173919E-5</v>
      </c>
      <c r="AH1893" s="13">
        <f t="shared" si="2485"/>
        <v>7.1994883825266332E-3</v>
      </c>
      <c r="AI1893" s="13">
        <f t="shared" si="2486"/>
        <v>3.773935315813058E-3</v>
      </c>
      <c r="AJ1893" s="13">
        <f t="shared" si="2487"/>
        <v>9.891388812091268E-4</v>
      </c>
      <c r="AK1893" s="13">
        <f t="shared" si="2488"/>
        <v>1.728338625236625E-4</v>
      </c>
      <c r="AL1893" s="13">
        <f t="shared" si="2489"/>
        <v>4.4006005384276614E-7</v>
      </c>
      <c r="AM1893" s="13">
        <f t="shared" si="2490"/>
        <v>7.7304683100377808E-5</v>
      </c>
      <c r="AN1893" s="13">
        <f t="shared" si="2491"/>
        <v>7.1631374064114E-5</v>
      </c>
      <c r="AO1893" s="13">
        <f t="shared" si="2492"/>
        <v>3.3187211592669648E-5</v>
      </c>
      <c r="AP1893" s="13">
        <f t="shared" si="2493"/>
        <v>1.0250545729778704E-5</v>
      </c>
      <c r="AQ1893" s="13">
        <f t="shared" si="2494"/>
        <v>2.3745672515650485E-6</v>
      </c>
      <c r="AR1893" s="13">
        <f t="shared" si="2495"/>
        <v>1.3342251069818776E-3</v>
      </c>
      <c r="AS1893" s="13">
        <f t="shared" si="2496"/>
        <v>6.9939403787415389E-4</v>
      </c>
      <c r="AT1893" s="13">
        <f t="shared" si="2497"/>
        <v>1.8330940470773094E-4</v>
      </c>
      <c r="AU1893" s="13">
        <f t="shared" si="2498"/>
        <v>3.2029953583284588E-5</v>
      </c>
      <c r="AV1893" s="13">
        <f t="shared" si="2499"/>
        <v>4.197484827018662E-6</v>
      </c>
      <c r="AW1893" s="13">
        <f t="shared" si="2500"/>
        <v>5.9374469408901374E-9</v>
      </c>
      <c r="AX1893" s="13">
        <f t="shared" si="2501"/>
        <v>6.753787170449519E-6</v>
      </c>
      <c r="AY1893" s="13">
        <f t="shared" si="2502"/>
        <v>6.2581338639950934E-6</v>
      </c>
      <c r="AZ1893" s="13">
        <f t="shared" si="2503"/>
        <v>2.8994280150728722E-6</v>
      </c>
      <c r="BA1893" s="13">
        <f t="shared" si="2504"/>
        <v>8.9554735189836354E-7</v>
      </c>
      <c r="BB1893" s="13">
        <f t="shared" si="2505"/>
        <v>2.0745601942595923E-7</v>
      </c>
      <c r="BC1893" s="13">
        <f t="shared" si="2506"/>
        <v>3.8446208258967346E-8</v>
      </c>
      <c r="BD1893" s="13">
        <f t="shared" si="2507"/>
        <v>2.0605128928574202E-4</v>
      </c>
      <c r="BE1893" s="13">
        <f t="shared" si="2508"/>
        <v>1.0801104136671587E-4</v>
      </c>
      <c r="BF1893" s="13">
        <f t="shared" si="2509"/>
        <v>2.8309420187475803E-5</v>
      </c>
      <c r="BG1893" s="13">
        <f t="shared" si="2510"/>
        <v>4.9465515204758518E-6</v>
      </c>
      <c r="BH1893" s="13">
        <f t="shared" si="2511"/>
        <v>6.4823930822363307E-7</v>
      </c>
      <c r="BI1893" s="13">
        <f t="shared" si="2512"/>
        <v>6.7960751887339969E-8</v>
      </c>
      <c r="BJ1893" s="14">
        <f t="shared" si="2513"/>
        <v>0.20020427875728677</v>
      </c>
      <c r="BK1893" s="14">
        <f t="shared" si="2514"/>
        <v>0.36282587104463726</v>
      </c>
      <c r="BL1893" s="14">
        <f t="shared" si="2515"/>
        <v>0.40584393031498284</v>
      </c>
      <c r="BM1893" s="14">
        <f t="shared" si="2516"/>
        <v>0.17885618046867932</v>
      </c>
      <c r="BN1893" s="14">
        <f t="shared" si="2517"/>
        <v>0.82109044079719151</v>
      </c>
    </row>
    <row r="1894" spans="1:66" x14ac:dyDescent="0.25">
      <c r="A1894" t="s">
        <v>343</v>
      </c>
      <c r="B1894" t="s">
        <v>183</v>
      </c>
      <c r="C1894" t="s">
        <v>178</v>
      </c>
      <c r="D1894" s="7" t="s">
        <v>421</v>
      </c>
      <c r="E1894" s="10">
        <f>VLOOKUP(A1894,home!$A$2:$E$405,3,FALSE)</f>
        <v>1.3052999999999999</v>
      </c>
      <c r="F1894" s="10">
        <f>VLOOKUP(B1894,home!$B$2:$E$405,3,FALSE)</f>
        <v>0.8468</v>
      </c>
      <c r="G1894" s="10">
        <f>VLOOKUP(C1894,away!$B$2:$E$405,4,FALSE)</f>
        <v>0.9274</v>
      </c>
      <c r="H1894" s="10">
        <f>VLOOKUP(A1894,away!$A$2:$E$405,3,FALSE)</f>
        <v>1.1211</v>
      </c>
      <c r="I1894" s="10">
        <f>VLOOKUP(C1894,away!$B$2:$E$405,3,FALSE)</f>
        <v>0.9859</v>
      </c>
      <c r="J1894" s="10">
        <f>VLOOKUP(B1894,home!$B$2:$E$405,4,FALSE)</f>
        <v>1.3613999999999999</v>
      </c>
      <c r="K1894" s="12">
        <f t="shared" si="2462"/>
        <v>1.0250812242959999</v>
      </c>
      <c r="L1894" s="12">
        <f t="shared" si="2463"/>
        <v>1.5047451958860001</v>
      </c>
      <c r="M1894" s="13">
        <f t="shared" si="2464"/>
        <v>7.9672848684272032E-2</v>
      </c>
      <c r="N1894" s="13">
        <f t="shared" si="2465"/>
        <v>8.1671141272423503E-2</v>
      </c>
      <c r="O1894" s="13">
        <f t="shared" si="2466"/>
        <v>0.11988733630021055</v>
      </c>
      <c r="P1894" s="13">
        <f t="shared" si="2467"/>
        <v>0.12289425747220609</v>
      </c>
      <c r="Q1894" s="13">
        <f t="shared" si="2468"/>
        <v>4.1859776742593731E-2</v>
      </c>
      <c r="R1894" s="13">
        <f t="shared" si="2469"/>
        <v>9.0199946672655573E-2</v>
      </c>
      <c r="S1894" s="13">
        <f t="shared" si="2470"/>
        <v>4.7390669371868227E-2</v>
      </c>
      <c r="T1894" s="13">
        <f t="shared" si="2471"/>
        <v>6.2988297954278419E-2</v>
      </c>
      <c r="U1894" s="13">
        <f t="shared" si="2472"/>
        <v>9.2462271766639667E-2</v>
      </c>
      <c r="V1894" s="13">
        <f t="shared" si="2473"/>
        <v>8.1221606994457841E-3</v>
      </c>
      <c r="W1894" s="13">
        <f t="shared" si="2474"/>
        <v>1.4303223730685067E-2</v>
      </c>
      <c r="X1894" s="13">
        <f t="shared" si="2475"/>
        <v>2.1522707194430984E-2</v>
      </c>
      <c r="Y1894" s="13">
        <f t="shared" si="2476"/>
        <v>1.6193095126640543E-2</v>
      </c>
      <c r="Z1894" s="13">
        <f t="shared" si="2477"/>
        <v>4.5242645474950625E-2</v>
      </c>
      <c r="AA1894" s="13">
        <f t="shared" si="2478"/>
        <v>4.6377386413852258E-2</v>
      </c>
      <c r="AB1894" s="13">
        <f t="shared" si="2479"/>
        <v>2.3770294022380175E-2</v>
      </c>
      <c r="AC1894" s="13">
        <f t="shared" si="2480"/>
        <v>7.8301997223033371E-4</v>
      </c>
      <c r="AD1894" s="13">
        <f t="shared" si="2481"/>
        <v>3.6654915233075617E-3</v>
      </c>
      <c r="AE1894" s="13">
        <f t="shared" si="2482"/>
        <v>5.5156307602579092E-3</v>
      </c>
      <c r="AF1894" s="13">
        <f t="shared" si="2483"/>
        <v>4.1498094443895694E-3</v>
      </c>
      <c r="AG1894" s="13">
        <f t="shared" si="2484"/>
        <v>2.081468608429185E-3</v>
      </c>
      <c r="AH1894" s="13">
        <f t="shared" si="2485"/>
        <v>1.701966335690136E-2</v>
      </c>
      <c r="AI1894" s="13">
        <f t="shared" si="2486"/>
        <v>1.7446537350998215E-2</v>
      </c>
      <c r="AJ1894" s="13">
        <f t="shared" si="2487"/>
        <v>8.9420589337435696E-3</v>
      </c>
      <c r="AK1894" s="13">
        <f t="shared" si="2488"/>
        <v>3.0554455731762803E-3</v>
      </c>
      <c r="AL1894" s="13">
        <f t="shared" si="2489"/>
        <v>4.8311895287936599E-5</v>
      </c>
      <c r="AM1894" s="13">
        <f t="shared" si="2490"/>
        <v>7.5148530767174526E-4</v>
      </c>
      <c r="AN1894" s="13">
        <f t="shared" si="2491"/>
        <v>1.1307939064979713E-3</v>
      </c>
      <c r="AO1894" s="13">
        <f t="shared" si="2492"/>
        <v>8.5077834916999278E-4</v>
      </c>
      <c r="AP1894" s="13">
        <f t="shared" si="2493"/>
        <v>4.2673487789245617E-4</v>
      </c>
      <c r="AQ1894" s="13">
        <f t="shared" si="2494"/>
        <v>1.605318143564181E-4</v>
      </c>
      <c r="AR1894" s="13">
        <f t="shared" si="2495"/>
        <v>5.1220513343788561E-3</v>
      </c>
      <c r="AS1894" s="13">
        <f t="shared" si="2496"/>
        <v>5.2505186527520373E-3</v>
      </c>
      <c r="AT1894" s="13">
        <f t="shared" si="2497"/>
        <v>2.6911040443760208E-3</v>
      </c>
      <c r="AU1894" s="13">
        <f t="shared" si="2498"/>
        <v>9.1953340950562943E-4</v>
      </c>
      <c r="AV1894" s="13">
        <f t="shared" si="2499"/>
        <v>2.3564910829927641E-4</v>
      </c>
      <c r="AW1894" s="13">
        <f t="shared" si="2500"/>
        <v>2.0700117893689802E-6</v>
      </c>
      <c r="AX1894" s="13">
        <f t="shared" si="2501"/>
        <v>1.2838891320476808E-4</v>
      </c>
      <c r="AY1894" s="13">
        <f t="shared" si="2502"/>
        <v>1.9319260034989937E-4</v>
      </c>
      <c r="AZ1894" s="13">
        <f t="shared" si="2503"/>
        <v>1.4535281862861757E-4</v>
      </c>
      <c r="BA1894" s="13">
        <f t="shared" si="2504"/>
        <v>7.2906318513300461E-5</v>
      </c>
      <c r="BB1894" s="13">
        <f t="shared" si="2505"/>
        <v>2.742635813315586E-5</v>
      </c>
      <c r="BC1894" s="13">
        <f t="shared" si="2506"/>
        <v>8.2539361283030291E-6</v>
      </c>
      <c r="BD1894" s="13">
        <f t="shared" si="2507"/>
        <v>1.2845636897480105E-3</v>
      </c>
      <c r="BE1894" s="13">
        <f t="shared" si="2508"/>
        <v>1.3167821197730774E-3</v>
      </c>
      <c r="BF1894" s="13">
        <f t="shared" si="2509"/>
        <v>6.7490431373403413E-4</v>
      </c>
      <c r="BG1894" s="13">
        <f t="shared" si="2510"/>
        <v>2.3061058006837841E-4</v>
      </c>
      <c r="BH1894" s="13">
        <f t="shared" si="2511"/>
        <v>5.9098643938026012E-5</v>
      </c>
      <c r="BI1894" s="13">
        <f t="shared" si="2512"/>
        <v>1.211618205644502E-5</v>
      </c>
      <c r="BJ1894" s="14">
        <f t="shared" si="2513"/>
        <v>0.25784648755798301</v>
      </c>
      <c r="BK1894" s="14">
        <f t="shared" si="2514"/>
        <v>0.25910446069566029</v>
      </c>
      <c r="BL1894" s="14">
        <f t="shared" si="2515"/>
        <v>0.43695787246918744</v>
      </c>
      <c r="BM1894" s="14">
        <f t="shared" si="2516"/>
        <v>0.46277503646485935</v>
      </c>
      <c r="BN1894" s="14">
        <f t="shared" si="2517"/>
        <v>0.53618530714436141</v>
      </c>
    </row>
    <row r="1895" spans="1:66" x14ac:dyDescent="0.25">
      <c r="A1895" t="s">
        <v>344</v>
      </c>
      <c r="B1895" t="s">
        <v>199</v>
      </c>
      <c r="C1895" t="s">
        <v>206</v>
      </c>
      <c r="D1895" s="7" t="s">
        <v>421</v>
      </c>
      <c r="E1895" s="10">
        <f>VLOOKUP(A1895,home!$A$2:$E$405,3,FALSE)</f>
        <v>1.3976999999999999</v>
      </c>
      <c r="F1895" s="10">
        <f>VLOOKUP(B1895,home!$B$2:$E$405,3,FALSE)</f>
        <v>1.4309000000000001</v>
      </c>
      <c r="G1895" s="10">
        <f>VLOOKUP(C1895,away!$B$2:$E$405,4,FALSE)</f>
        <v>0.8347</v>
      </c>
      <c r="H1895" s="10">
        <f>VLOOKUP(A1895,away!$A$2:$E$405,3,FALSE)</f>
        <v>1.0585</v>
      </c>
      <c r="I1895" s="10">
        <f>VLOOKUP(C1895,away!$B$2:$E$405,3,FALSE)</f>
        <v>1.3646</v>
      </c>
      <c r="J1895" s="10">
        <f>VLOOKUP(B1895,home!$B$2:$E$405,4,FALSE)</f>
        <v>0.89500000000000002</v>
      </c>
      <c r="K1895" s="12">
        <f t="shared" si="2462"/>
        <v>1.6693740658710001</v>
      </c>
      <c r="L1895" s="12">
        <f t="shared" si="2463"/>
        <v>1.2927640445000002</v>
      </c>
      <c r="M1895" s="13">
        <f t="shared" si="2464"/>
        <v>5.1708240969636804E-2</v>
      </c>
      <c r="N1895" s="13">
        <f t="shared" si="2465"/>
        <v>8.6320396466520011E-2</v>
      </c>
      <c r="O1895" s="13">
        <f t="shared" si="2466"/>
        <v>6.6846554729888291E-2</v>
      </c>
      <c r="P1895" s="13">
        <f t="shared" si="2467"/>
        <v>0.11159190485890194</v>
      </c>
      <c r="Q1895" s="13">
        <f t="shared" si="2468"/>
        <v>7.2050515608455629E-2</v>
      </c>
      <c r="R1895" s="13">
        <f t="shared" si="2469"/>
        <v>4.3208411226750509E-2</v>
      </c>
      <c r="S1895" s="13">
        <f t="shared" si="2470"/>
        <v>6.020681131538836E-2</v>
      </c>
      <c r="T1895" s="13">
        <f t="shared" si="2471"/>
        <v>9.3144315966297492E-2</v>
      </c>
      <c r="U1895" s="13">
        <f t="shared" si="2472"/>
        <v>7.2131001129426664E-2</v>
      </c>
      <c r="V1895" s="13">
        <f t="shared" si="2473"/>
        <v>1.443696967226785E-2</v>
      </c>
      <c r="W1895" s="13">
        <f t="shared" si="2474"/>
        <v>4.0093087396463174E-2</v>
      </c>
      <c r="X1895" s="13">
        <f t="shared" si="2475"/>
        <v>5.1830901819143724E-2</v>
      </c>
      <c r="Y1895" s="13">
        <f t="shared" si="2476"/>
        <v>3.350256313289933E-2</v>
      </c>
      <c r="Z1895" s="13">
        <f t="shared" si="2477"/>
        <v>1.8619426817971074E-2</v>
      </c>
      <c r="AA1895" s="13">
        <f t="shared" si="2478"/>
        <v>3.1082788251303905E-2</v>
      </c>
      <c r="AB1895" s="13">
        <f t="shared" si="2479"/>
        <v>2.5944400300843284E-2</v>
      </c>
      <c r="AC1895" s="13">
        <f t="shared" si="2480"/>
        <v>1.9472826235093963E-3</v>
      </c>
      <c r="AD1895" s="13">
        <f t="shared" si="2481"/>
        <v>1.6732590080088768E-2</v>
      </c>
      <c r="AE1895" s="13">
        <f t="shared" si="2482"/>
        <v>2.1631290826896136E-2</v>
      </c>
      <c r="AF1895" s="13">
        <f t="shared" si="2483"/>
        <v>1.3982077508567003E-2</v>
      </c>
      <c r="AG1895" s="13">
        <f t="shared" si="2484"/>
        <v>6.0251756901625233E-3</v>
      </c>
      <c r="AH1895" s="13">
        <f t="shared" si="2485"/>
        <v>6.0176313798680145E-3</v>
      </c>
      <c r="AI1895" s="13">
        <f t="shared" si="2486"/>
        <v>1.0045677763523182E-2</v>
      </c>
      <c r="AJ1895" s="13">
        <f t="shared" si="2487"/>
        <v>8.3849969662612971E-3</v>
      </c>
      <c r="AK1895" s="13">
        <f t="shared" si="2488"/>
        <v>4.6658988259612073E-3</v>
      </c>
      <c r="AL1895" s="13">
        <f t="shared" si="2489"/>
        <v>1.6809775245199535E-4</v>
      </c>
      <c r="AM1895" s="13">
        <f t="shared" si="2490"/>
        <v>5.5865903869101088E-3</v>
      </c>
      <c r="AN1895" s="13">
        <f t="shared" si="2491"/>
        <v>7.2221431835467337E-3</v>
      </c>
      <c r="AO1895" s="13">
        <f t="shared" si="2492"/>
        <v>4.6682635159599915E-3</v>
      </c>
      <c r="AP1895" s="13">
        <f t="shared" si="2493"/>
        <v>2.0116544078947439E-3</v>
      </c>
      <c r="AQ1895" s="13">
        <f t="shared" si="2494"/>
        <v>6.5014862212156566E-4</v>
      </c>
      <c r="AR1895" s="13">
        <f t="shared" si="2495"/>
        <v>1.5558754961896566E-3</v>
      </c>
      <c r="AS1895" s="13">
        <f t="shared" si="2496"/>
        <v>2.5973382030631867E-3</v>
      </c>
      <c r="AT1895" s="13">
        <f t="shared" si="2497"/>
        <v>2.1679645182448352E-3</v>
      </c>
      <c r="AU1895" s="13">
        <f t="shared" si="2498"/>
        <v>1.2063812474954814E-3</v>
      </c>
      <c r="AV1895" s="13">
        <f t="shared" si="2499"/>
        <v>5.0347539203051512E-4</v>
      </c>
      <c r="AW1895" s="13">
        <f t="shared" si="2500"/>
        <v>1.0077024929177612E-5</v>
      </c>
      <c r="AX1895" s="13">
        <f t="shared" si="2501"/>
        <v>1.554351518091994E-3</v>
      </c>
      <c r="AY1895" s="13">
        <f t="shared" si="2502"/>
        <v>2.0094097551033216E-3</v>
      </c>
      <c r="AZ1895" s="13">
        <f t="shared" si="2503"/>
        <v>1.2988463410325626E-3</v>
      </c>
      <c r="BA1895" s="13">
        <f t="shared" si="2504"/>
        <v>5.5970061633909423E-4</v>
      </c>
      <c r="BB1895" s="13">
        <f t="shared" si="2505"/>
        <v>1.8089020812191761E-4</v>
      </c>
      <c r="BC1895" s="13">
        <f t="shared" si="2506"/>
        <v>4.676967141242735E-5</v>
      </c>
      <c r="BD1895" s="13">
        <f t="shared" si="2507"/>
        <v>3.3522998319876452E-4</v>
      </c>
      <c r="BE1895" s="13">
        <f t="shared" si="2508"/>
        <v>5.5962424005438847E-4</v>
      </c>
      <c r="BF1895" s="13">
        <f t="shared" si="2509"/>
        <v>4.6711109648978169E-4</v>
      </c>
      <c r="BG1895" s="13">
        <f t="shared" si="2510"/>
        <v>2.599277167868693E-4</v>
      </c>
      <c r="BH1895" s="13">
        <f t="shared" si="2511"/>
        <v>1.0847914735126543E-4</v>
      </c>
      <c r="BI1895" s="13">
        <f t="shared" si="2512"/>
        <v>3.6218455055200252E-5</v>
      </c>
      <c r="BJ1895" s="14">
        <f t="shared" si="2513"/>
        <v>0.46110168272202823</v>
      </c>
      <c r="BK1895" s="14">
        <f t="shared" si="2514"/>
        <v>0.24206871694725968</v>
      </c>
      <c r="BL1895" s="14">
        <f t="shared" si="2515"/>
        <v>0.2781249860697862</v>
      </c>
      <c r="BM1895" s="14">
        <f t="shared" si="2516"/>
        <v>0.56618945596671799</v>
      </c>
      <c r="BN1895" s="14">
        <f t="shared" si="2517"/>
        <v>0.43172602386015319</v>
      </c>
    </row>
    <row r="1896" spans="1:66" x14ac:dyDescent="0.25">
      <c r="A1896" t="s">
        <v>344</v>
      </c>
      <c r="B1896" t="s">
        <v>213</v>
      </c>
      <c r="C1896" t="s">
        <v>204</v>
      </c>
      <c r="D1896" s="7" t="s">
        <v>421</v>
      </c>
      <c r="E1896" s="10">
        <f>VLOOKUP(A1896,home!$A$2:$E$405,3,FALSE)</f>
        <v>1.3976999999999999</v>
      </c>
      <c r="F1896" s="10">
        <f>VLOOKUP(B1896,home!$B$2:$E$405,3,FALSE)</f>
        <v>1.0544</v>
      </c>
      <c r="G1896" s="10">
        <f>VLOOKUP(C1896,away!$B$2:$E$405,4,FALSE)</f>
        <v>1.2625999999999999</v>
      </c>
      <c r="H1896" s="10">
        <f>VLOOKUP(A1896,away!$A$2:$E$405,3,FALSE)</f>
        <v>1.0585</v>
      </c>
      <c r="I1896" s="10">
        <f>VLOOKUP(C1896,away!$B$2:$E$405,3,FALSE)</f>
        <v>0.83360000000000001</v>
      </c>
      <c r="J1896" s="10">
        <f>VLOOKUP(B1896,home!$B$2:$E$405,4,FALSE)</f>
        <v>1.1933</v>
      </c>
      <c r="K1896" s="12">
        <f t="shared" si="2462"/>
        <v>1.8607376594879996</v>
      </c>
      <c r="L1896" s="12">
        <f t="shared" si="2463"/>
        <v>1.0529268704799999</v>
      </c>
      <c r="M1896" s="13">
        <f t="shared" si="2464"/>
        <v>5.427646724946409E-2</v>
      </c>
      <c r="N1896" s="13">
        <f t="shared" si="2465"/>
        <v>0.10099426663504489</v>
      </c>
      <c r="O1896" s="13">
        <f t="shared" si="2466"/>
        <v>5.714915080168842E-2</v>
      </c>
      <c r="P1896" s="13">
        <f t="shared" si="2467"/>
        <v>0.10633957710446047</v>
      </c>
      <c r="Q1896" s="13">
        <f t="shared" si="2468"/>
        <v>9.3961917660100217E-2</v>
      </c>
      <c r="R1896" s="13">
        <f t="shared" si="2469"/>
        <v>3.0086938252105684E-2</v>
      </c>
      <c r="S1896" s="13">
        <f t="shared" si="2470"/>
        <v>5.208567465703632E-2</v>
      </c>
      <c r="T1896" s="13">
        <f t="shared" si="2471"/>
        <v>9.8935027906148734E-2</v>
      </c>
      <c r="U1896" s="13">
        <f t="shared" si="2472"/>
        <v>5.5983899064383107E-2</v>
      </c>
      <c r="V1896" s="13">
        <f t="shared" si="2473"/>
        <v>1.1338592327832761E-2</v>
      </c>
      <c r="W1896" s="13">
        <f t="shared" si="2474"/>
        <v>5.8279492915953003E-2</v>
      </c>
      <c r="X1896" s="13">
        <f t="shared" si="2475"/>
        <v>6.1364044089155717E-2</v>
      </c>
      <c r="Y1896" s="13">
        <f t="shared" si="2476"/>
        <v>3.2305925451395733E-2</v>
      </c>
      <c r="Z1896" s="13">
        <f t="shared" si="2477"/>
        <v>1.0559781912038211E-2</v>
      </c>
      <c r="AA1896" s="13">
        <f t="shared" si="2478"/>
        <v>1.9648983879709699E-2</v>
      </c>
      <c r="AB1896" s="13">
        <f t="shared" si="2479"/>
        <v>1.8280802137824233E-2</v>
      </c>
      <c r="AC1896" s="13">
        <f t="shared" si="2480"/>
        <v>1.3884252860910929E-3</v>
      </c>
      <c r="AD1896" s="13">
        <f t="shared" si="2481"/>
        <v>2.7110711811144474E-2</v>
      </c>
      <c r="AE1896" s="13">
        <f t="shared" si="2482"/>
        <v>2.8545596943793519E-2</v>
      </c>
      <c r="AF1896" s="13">
        <f t="shared" si="2483"/>
        <v>1.5028213028005978E-2</v>
      </c>
      <c r="AG1896" s="13">
        <f t="shared" si="2484"/>
        <v>5.2745364374950331E-3</v>
      </c>
      <c r="AH1896" s="13">
        <f t="shared" si="2485"/>
        <v>2.7796695303984255E-3</v>
      </c>
      <c r="AI1896" s="13">
        <f t="shared" si="2486"/>
        <v>5.1722357761436744E-3</v>
      </c>
      <c r="AJ1896" s="13">
        <f t="shared" si="2487"/>
        <v>4.8120869462108399E-3</v>
      </c>
      <c r="AK1896" s="13">
        <f t="shared" si="2488"/>
        <v>2.9846771338483714E-3</v>
      </c>
      <c r="AL1896" s="13">
        <f t="shared" si="2489"/>
        <v>1.0880926135849358E-4</v>
      </c>
      <c r="AM1896" s="13">
        <f t="shared" si="2490"/>
        <v>1.0089184488504526E-2</v>
      </c>
      <c r="AN1896" s="13">
        <f t="shared" si="2491"/>
        <v>1.0623173449176428E-2</v>
      </c>
      <c r="AO1896" s="13">
        <f t="shared" si="2492"/>
        <v>5.5927123872037809E-3</v>
      </c>
      <c r="AP1896" s="13">
        <f t="shared" si="2493"/>
        <v>1.9629057171177355E-3</v>
      </c>
      <c r="AQ1896" s="13">
        <f t="shared" si="2494"/>
        <v>5.1669904344301928E-4</v>
      </c>
      <c r="AR1896" s="13">
        <f t="shared" si="2495"/>
        <v>5.8535774792220518E-4</v>
      </c>
      <c r="AS1896" s="13">
        <f t="shared" si="2496"/>
        <v>1.0891972058319308E-3</v>
      </c>
      <c r="AT1896" s="13">
        <f t="shared" si="2497"/>
        <v>1.0133551297502881E-3</v>
      </c>
      <c r="AU1896" s="13">
        <f t="shared" si="2498"/>
        <v>6.2852935078723646E-4</v>
      </c>
      <c r="AV1896" s="13">
        <f t="shared" si="2499"/>
        <v>2.9238205827583868E-4</v>
      </c>
      <c r="AW1896" s="13">
        <f t="shared" si="2500"/>
        <v>5.9217043081436622E-6</v>
      </c>
      <c r="AX1896" s="13">
        <f t="shared" si="2501"/>
        <v>3.1288875885470903E-3</v>
      </c>
      <c r="AY1896" s="13">
        <f t="shared" si="2502"/>
        <v>3.294489816692601E-3</v>
      </c>
      <c r="AZ1896" s="13">
        <f t="shared" si="2503"/>
        <v>1.7344284262591843E-3</v>
      </c>
      <c r="BA1896" s="13">
        <f t="shared" si="2504"/>
        <v>6.0874209831087811E-4</v>
      </c>
      <c r="BB1896" s="13">
        <f t="shared" si="2505"/>
        <v>1.602402281259753E-4</v>
      </c>
      <c r="BC1896" s="13">
        <f t="shared" si="2506"/>
        <v>3.3744248385136895E-5</v>
      </c>
      <c r="BD1896" s="13">
        <f t="shared" si="2507"/>
        <v>1.0272315027182467E-4</v>
      </c>
      <c r="BE1896" s="13">
        <f t="shared" si="2508"/>
        <v>1.9114083421202914E-4</v>
      </c>
      <c r="BF1896" s="13">
        <f t="shared" si="2509"/>
        <v>1.7783147424213746E-4</v>
      </c>
      <c r="BG1896" s="13">
        <f t="shared" si="2510"/>
        <v>1.1029924038820513E-4</v>
      </c>
      <c r="BH1896" s="13">
        <f t="shared" si="2511"/>
        <v>5.1309487600813282E-5</v>
      </c>
      <c r="BI1896" s="13">
        <f t="shared" si="2512"/>
        <v>1.9094699173573167E-5</v>
      </c>
      <c r="BJ1896" s="14">
        <f t="shared" si="2513"/>
        <v>0.55954494037000346</v>
      </c>
      <c r="BK1896" s="14">
        <f t="shared" si="2514"/>
        <v>0.22883203570293587</v>
      </c>
      <c r="BL1896" s="14">
        <f t="shared" si="2515"/>
        <v>0.20115966390076859</v>
      </c>
      <c r="BM1896" s="14">
        <f t="shared" si="2516"/>
        <v>0.55399953607049801</v>
      </c>
      <c r="BN1896" s="14">
        <f t="shared" si="2517"/>
        <v>0.44280831770286377</v>
      </c>
    </row>
    <row r="1897" spans="1:66" x14ac:dyDescent="0.25">
      <c r="A1897" t="s">
        <v>344</v>
      </c>
      <c r="B1897" t="s">
        <v>201</v>
      </c>
      <c r="C1897" t="s">
        <v>208</v>
      </c>
      <c r="D1897" s="7" t="s">
        <v>421</v>
      </c>
      <c r="E1897" s="10">
        <f>VLOOKUP(A1897,home!$A$2:$E$405,3,FALSE)</f>
        <v>1.3976999999999999</v>
      </c>
      <c r="F1897" s="10">
        <f>VLOOKUP(B1897,home!$B$2:$E$405,3,FALSE)</f>
        <v>0.8417</v>
      </c>
      <c r="G1897" s="10">
        <f>VLOOKUP(C1897,away!$B$2:$E$405,4,FALSE)</f>
        <v>0.68140000000000001</v>
      </c>
      <c r="H1897" s="10">
        <f>VLOOKUP(A1897,away!$A$2:$E$405,3,FALSE)</f>
        <v>1.0585</v>
      </c>
      <c r="I1897" s="10">
        <f>VLOOKUP(C1897,away!$B$2:$E$405,3,FALSE)</f>
        <v>1.1247</v>
      </c>
      <c r="J1897" s="10">
        <f>VLOOKUP(B1897,home!$B$2:$E$405,4,FALSE)</f>
        <v>1.0003</v>
      </c>
      <c r="K1897" s="12">
        <f t="shared" si="2462"/>
        <v>0.80162900292599992</v>
      </c>
      <c r="L1897" s="12">
        <f t="shared" si="2463"/>
        <v>1.190852098485</v>
      </c>
      <c r="M1897" s="13">
        <f t="shared" si="2464"/>
        <v>0.13635669062406261</v>
      </c>
      <c r="N1897" s="13">
        <f t="shared" si="2465"/>
        <v>0.10930747794725634</v>
      </c>
      <c r="O1897" s="13">
        <f t="shared" si="2466"/>
        <v>0.16238065117213485</v>
      </c>
      <c r="P1897" s="13">
        <f t="shared" si="2467"/>
        <v>0.13016903949359304</v>
      </c>
      <c r="Q1897" s="13">
        <f t="shared" si="2468"/>
        <v>4.3812022279607406E-2</v>
      </c>
      <c r="R1897" s="13">
        <f t="shared" si="2469"/>
        <v>9.6685669600848817E-2</v>
      </c>
      <c r="S1897" s="13">
        <f t="shared" si="2470"/>
        <v>3.1065543548206582E-2</v>
      </c>
      <c r="T1897" s="13">
        <f t="shared" si="2471"/>
        <v>5.217363867054204E-2</v>
      </c>
      <c r="U1897" s="13">
        <f t="shared" si="2472"/>
        <v>7.7506036919361102E-2</v>
      </c>
      <c r="V1897" s="13">
        <f t="shared" si="2473"/>
        <v>3.2950931417929934E-3</v>
      </c>
      <c r="W1897" s="13">
        <f t="shared" si="2474"/>
        <v>1.1706995912057797E-2</v>
      </c>
      <c r="X1897" s="13">
        <f t="shared" si="2475"/>
        <v>1.3941300648829341E-2</v>
      </c>
      <c r="Y1897" s="13">
        <f t="shared" si="2476"/>
        <v>8.3010135666343604E-3</v>
      </c>
      <c r="Z1897" s="13">
        <f t="shared" si="2477"/>
        <v>3.837944417919939E-2</v>
      </c>
      <c r="AA1897" s="13">
        <f t="shared" si="2478"/>
        <v>3.0766075570225676E-2</v>
      </c>
      <c r="AB1897" s="13">
        <f t="shared" si="2479"/>
        <v>1.2331489241652983E-2</v>
      </c>
      <c r="AC1897" s="13">
        <f t="shared" si="2480"/>
        <v>1.9659793889929825E-4</v>
      </c>
      <c r="AD1897" s="13">
        <f t="shared" si="2481"/>
        <v>2.3461668650604115E-3</v>
      </c>
      <c r="AE1897" s="13">
        <f t="shared" si="2482"/>
        <v>2.7939377346531641E-3</v>
      </c>
      <c r="AF1897" s="13">
        <f t="shared" si="2483"/>
        <v>1.6635833071740745E-3</v>
      </c>
      <c r="AG1897" s="13">
        <f t="shared" si="2484"/>
        <v>6.6036055745095424E-4</v>
      </c>
      <c r="AH1897" s="13">
        <f t="shared" si="2485"/>
        <v>1.1426060409871874E-2</v>
      </c>
      <c r="AI1897" s="13">
        <f t="shared" si="2486"/>
        <v>9.1594614137378329E-3</v>
      </c>
      <c r="AJ1897" s="13">
        <f t="shared" si="2487"/>
        <v>3.6712449602169135E-3</v>
      </c>
      <c r="AK1897" s="13">
        <f t="shared" si="2488"/>
        <v>9.8099214565192908E-4</v>
      </c>
      <c r="AL1897" s="13">
        <f t="shared" si="2489"/>
        <v>7.5070654049522005E-6</v>
      </c>
      <c r="AM1897" s="13">
        <f t="shared" si="2490"/>
        <v>3.7615108094727945E-4</v>
      </c>
      <c r="AN1897" s="13">
        <f t="shared" si="2491"/>
        <v>4.4794030409346875E-4</v>
      </c>
      <c r="AO1897" s="13">
        <f t="shared" si="2492"/>
        <v>2.6671532556285824E-4</v>
      </c>
      <c r="AP1897" s="13">
        <f t="shared" si="2493"/>
        <v>1.0587283504821323E-4</v>
      </c>
      <c r="AQ1897" s="13">
        <f t="shared" si="2494"/>
        <v>3.1519721947430238E-5</v>
      </c>
      <c r="AR1897" s="13">
        <f t="shared" si="2495"/>
        <v>2.7213496033024601E-3</v>
      </c>
      <c r="AS1897" s="13">
        <f t="shared" si="2496"/>
        <v>2.1815127691084163E-3</v>
      </c>
      <c r="AT1897" s="13">
        <f t="shared" si="2497"/>
        <v>8.743819529853583E-4</v>
      </c>
      <c r="AU1897" s="13">
        <f t="shared" si="2498"/>
        <v>2.3364331104938052E-4</v>
      </c>
      <c r="AV1897" s="13">
        <f t="shared" si="2499"/>
        <v>4.6823813619211028E-5</v>
      </c>
      <c r="AW1897" s="13">
        <f t="shared" si="2500"/>
        <v>1.9906685112771394E-7</v>
      </c>
      <c r="AX1897" s="13">
        <f t="shared" si="2501"/>
        <v>5.0255602661550756E-5</v>
      </c>
      <c r="AY1897" s="13">
        <f t="shared" si="2502"/>
        <v>5.9846989890136057E-5</v>
      </c>
      <c r="AZ1897" s="13">
        <f t="shared" si="2503"/>
        <v>3.5634456749339568E-5</v>
      </c>
      <c r="BA1897" s="13">
        <f t="shared" si="2504"/>
        <v>1.4145122532774664E-5</v>
      </c>
      <c r="BB1897" s="13">
        <f t="shared" si="2505"/>
        <v>4.21118721287054E-6</v>
      </c>
      <c r="BC1897" s="13">
        <f t="shared" si="2506"/>
        <v>1.0029802259120162E-6</v>
      </c>
      <c r="BD1897" s="13">
        <f t="shared" si="2507"/>
        <v>5.4012081430067599E-4</v>
      </c>
      <c r="BE1897" s="13">
        <f t="shared" si="2508"/>
        <v>4.3297650982743007E-4</v>
      </c>
      <c r="BF1897" s="13">
        <f t="shared" si="2509"/>
        <v>1.7354326393167105E-4</v>
      </c>
      <c r="BG1897" s="13">
        <f t="shared" si="2510"/>
        <v>4.6372437876689717E-5</v>
      </c>
      <c r="BH1897" s="13">
        <f t="shared" si="2511"/>
        <v>9.2933727845846605E-6</v>
      </c>
      <c r="BI1897" s="13">
        <f t="shared" si="2512"/>
        <v>1.4899674318252454E-6</v>
      </c>
      <c r="BJ1897" s="14">
        <f t="shared" si="2513"/>
        <v>0.24809979309613769</v>
      </c>
      <c r="BK1897" s="14">
        <f t="shared" si="2514"/>
        <v>0.30115031880184967</v>
      </c>
      <c r="BL1897" s="14">
        <f t="shared" si="2515"/>
        <v>0.41216918924991969</v>
      </c>
      <c r="BM1897" s="14">
        <f t="shared" si="2516"/>
        <v>0.32102754628656444</v>
      </c>
      <c r="BN1897" s="14">
        <f t="shared" si="2517"/>
        <v>0.67871155111750314</v>
      </c>
    </row>
    <row r="1898" spans="1:66" x14ac:dyDescent="0.25">
      <c r="A1898" t="s">
        <v>344</v>
      </c>
      <c r="B1898" t="s">
        <v>214</v>
      </c>
      <c r="C1898" t="s">
        <v>202</v>
      </c>
      <c r="D1898" s="7" t="s">
        <v>421</v>
      </c>
      <c r="E1898" s="10">
        <f>VLOOKUP(A1898,home!$A$2:$E$405,3,FALSE)</f>
        <v>1.3976999999999999</v>
      </c>
      <c r="F1898" s="10">
        <f>VLOOKUP(B1898,home!$B$2:$E$405,3,FALSE)</f>
        <v>1.0731999999999999</v>
      </c>
      <c r="G1898" s="10">
        <f>VLOOKUP(C1898,away!$B$2:$E$405,4,FALSE)</f>
        <v>0.6179</v>
      </c>
      <c r="H1898" s="10">
        <f>VLOOKUP(A1898,away!$A$2:$E$405,3,FALSE)</f>
        <v>1.0585</v>
      </c>
      <c r="I1898" s="10">
        <f>VLOOKUP(C1898,away!$B$2:$E$405,3,FALSE)</f>
        <v>1.0736000000000001</v>
      </c>
      <c r="J1898" s="10">
        <f>VLOOKUP(B1898,home!$B$2:$E$405,4,FALSE)</f>
        <v>0.6613</v>
      </c>
      <c r="K1898" s="12">
        <f t="shared" si="2462"/>
        <v>0.92685719235599995</v>
      </c>
      <c r="L1898" s="12">
        <f t="shared" si="2463"/>
        <v>0.75150502328000002</v>
      </c>
      <c r="M1898" s="13">
        <f t="shared" si="2464"/>
        <v>0.18667946651870329</v>
      </c>
      <c r="N1898" s="13">
        <f t="shared" si="2465"/>
        <v>0.17302520620804121</v>
      </c>
      <c r="O1898" s="13">
        <f t="shared" si="2466"/>
        <v>0.14029055683203609</v>
      </c>
      <c r="P1898" s="13">
        <f t="shared" si="2467"/>
        <v>0.13002931161940082</v>
      </c>
      <c r="Q1898" s="13">
        <f t="shared" si="2468"/>
        <v>8.018482841640151E-2</v>
      </c>
      <c r="R1898" s="13">
        <f t="shared" si="2469"/>
        <v>5.2714529089011725E-2</v>
      </c>
      <c r="S1898" s="13">
        <f t="shared" si="2470"/>
        <v>2.2642583830344943E-2</v>
      </c>
      <c r="T1898" s="13">
        <f t="shared" si="2471"/>
        <v>6.0259301345770615E-2</v>
      </c>
      <c r="U1898" s="13">
        <f t="shared" si="2472"/>
        <v>4.8858840427810094E-2</v>
      </c>
      <c r="V1898" s="13">
        <f t="shared" si="2473"/>
        <v>1.7523795934218803E-3</v>
      </c>
      <c r="W1898" s="13">
        <f t="shared" si="2474"/>
        <v>2.4773294978524499E-2</v>
      </c>
      <c r="X1898" s="13">
        <f t="shared" si="2475"/>
        <v>1.8617255619558362E-2</v>
      </c>
      <c r="Y1898" s="13">
        <f t="shared" si="2476"/>
        <v>6.9954805588929589E-3</v>
      </c>
      <c r="Z1898" s="13">
        <f t="shared" si="2477"/>
        <v>1.3205077803410667E-2</v>
      </c>
      <c r="AA1898" s="13">
        <f t="shared" si="2478"/>
        <v>1.2239221337711746E-2</v>
      </c>
      <c r="AB1898" s="13">
        <f t="shared" si="2479"/>
        <v>5.6720051628475765E-3</v>
      </c>
      <c r="AC1898" s="13">
        <f t="shared" si="2480"/>
        <v>7.6287418106888883E-5</v>
      </c>
      <c r="AD1898" s="13">
        <f t="shared" si="2481"/>
        <v>5.7403266573005512E-3</v>
      </c>
      <c r="AE1898" s="13">
        <f t="shared" si="2482"/>
        <v>4.3138843182294554E-3</v>
      </c>
      <c r="AF1898" s="13">
        <f t="shared" si="2483"/>
        <v>1.6209528674991269E-3</v>
      </c>
      <c r="AG1898" s="13">
        <f t="shared" si="2484"/>
        <v>4.0605140747523806E-4</v>
      </c>
      <c r="AH1898" s="13">
        <f t="shared" si="2485"/>
        <v>2.480920575516586E-3</v>
      </c>
      <c r="AI1898" s="13">
        <f t="shared" si="2486"/>
        <v>2.2994590790815341E-3</v>
      </c>
      <c r="AJ1898" s="13">
        <f t="shared" si="2487"/>
        <v>1.0656350929875119E-3</v>
      </c>
      <c r="AK1898" s="13">
        <f t="shared" si="2488"/>
        <v>3.2923051678747676E-4</v>
      </c>
      <c r="AL1898" s="13">
        <f t="shared" si="2489"/>
        <v>2.1254829246399937E-6</v>
      </c>
      <c r="AM1898" s="13">
        <f t="shared" si="2490"/>
        <v>1.0640926097583785E-3</v>
      </c>
      <c r="AN1898" s="13">
        <f t="shared" si="2491"/>
        <v>7.9967094146854629E-4</v>
      </c>
      <c r="AO1898" s="13">
        <f t="shared" si="2492"/>
        <v>3.0047836474232973E-4</v>
      </c>
      <c r="AP1898" s="13">
        <f t="shared" si="2493"/>
        <v>7.5270333496940285E-5</v>
      </c>
      <c r="AQ1898" s="13">
        <f t="shared" si="2494"/>
        <v>1.4141508431727865E-5</v>
      </c>
      <c r="AR1898" s="13">
        <f t="shared" si="2495"/>
        <v>3.7288485497188466E-4</v>
      </c>
      <c r="AS1898" s="13">
        <f t="shared" si="2496"/>
        <v>3.4561100975131522E-4</v>
      </c>
      <c r="AT1898" s="13">
        <f t="shared" si="2497"/>
        <v>1.6016602507271305E-4</v>
      </c>
      <c r="AU1898" s="13">
        <f t="shared" si="2498"/>
        <v>4.9483677436571839E-5</v>
      </c>
      <c r="AV1898" s="13">
        <f t="shared" si="2499"/>
        <v>1.1466075584077727E-5</v>
      </c>
      <c r="AW1898" s="13">
        <f t="shared" si="2500"/>
        <v>4.1124424350304327E-8</v>
      </c>
      <c r="AX1898" s="13">
        <f t="shared" si="2501"/>
        <v>1.6437698144790319E-4</v>
      </c>
      <c r="AY1898" s="13">
        <f t="shared" si="2502"/>
        <v>1.2353012726970259E-4</v>
      </c>
      <c r="AZ1898" s="13">
        <f t="shared" si="2503"/>
        <v>4.6416755584799613E-5</v>
      </c>
      <c r="BA1898" s="13">
        <f t="shared" si="2504"/>
        <v>1.1627474995445636E-5</v>
      </c>
      <c r="BB1898" s="13">
        <f t="shared" si="2505"/>
        <v>2.1845264667849972E-6</v>
      </c>
      <c r="BC1898" s="13">
        <f t="shared" si="2506"/>
        <v>3.2833652265540717E-7</v>
      </c>
      <c r="BD1898" s="13">
        <f t="shared" si="2507"/>
        <v>4.6704140269400924E-5</v>
      </c>
      <c r="BE1898" s="13">
        <f t="shared" si="2508"/>
        <v>4.3288068321497734E-5</v>
      </c>
      <c r="BF1898" s="13">
        <f t="shared" si="2509"/>
        <v>2.0060928733489044E-5</v>
      </c>
      <c r="BG1898" s="13">
        <f t="shared" si="2510"/>
        <v>6.1978720273251538E-6</v>
      </c>
      <c r="BH1898" s="13">
        <f t="shared" si="2511"/>
        <v>1.4361355664570949E-6</v>
      </c>
      <c r="BI1898" s="13">
        <f t="shared" si="2512"/>
        <v>2.6621851579380346E-7</v>
      </c>
      <c r="BJ1898" s="14">
        <f t="shared" si="2513"/>
        <v>0.37853870033787862</v>
      </c>
      <c r="BK1898" s="14">
        <f t="shared" si="2514"/>
        <v>0.34130568459017219</v>
      </c>
      <c r="BL1898" s="14">
        <f t="shared" si="2515"/>
        <v>0.26700796312004083</v>
      </c>
      <c r="BM1898" s="14">
        <f t="shared" si="2516"/>
        <v>0.23701003816506244</v>
      </c>
      <c r="BN1898" s="14">
        <f t="shared" si="2517"/>
        <v>0.76292389868359467</v>
      </c>
    </row>
    <row r="1899" spans="1:66" x14ac:dyDescent="0.25">
      <c r="A1899" t="s">
        <v>345</v>
      </c>
      <c r="B1899" t="s">
        <v>217</v>
      </c>
      <c r="C1899" t="s">
        <v>215</v>
      </c>
      <c r="D1899" s="7" t="s">
        <v>421</v>
      </c>
      <c r="E1899" s="10">
        <f>VLOOKUP(A1899,home!$A$2:$E$405,3,FALSE)</f>
        <v>1.8042</v>
      </c>
      <c r="F1899" s="10">
        <f>VLOOKUP(B1899,home!$B$2:$E$405,3,FALSE)</f>
        <v>1.1085</v>
      </c>
      <c r="G1899" s="10">
        <f>VLOOKUP(C1899,away!$B$2:$E$405,4,FALSE)</f>
        <v>0.44340000000000002</v>
      </c>
      <c r="H1899" s="10">
        <f>VLOOKUP(A1899,away!$A$2:$E$405,3,FALSE)</f>
        <v>1.2458</v>
      </c>
      <c r="I1899" s="10">
        <f>VLOOKUP(C1899,away!$B$2:$E$405,3,FALSE)</f>
        <v>1.3378000000000001</v>
      </c>
      <c r="J1899" s="10">
        <f>VLOOKUP(B1899,home!$B$2:$E$405,4,FALSE)</f>
        <v>0.90969999999999995</v>
      </c>
      <c r="K1899" s="12">
        <f t="shared" si="2462"/>
        <v>0.88678035738000005</v>
      </c>
      <c r="L1899" s="12">
        <f t="shared" si="2463"/>
        <v>1.516134439028</v>
      </c>
      <c r="M1899" s="13">
        <f t="shared" si="2464"/>
        <v>9.0453913922463269E-2</v>
      </c>
      <c r="N1899" s="13">
        <f t="shared" si="2465"/>
        <v>8.021275411458173E-2</v>
      </c>
      <c r="O1899" s="13">
        <f t="shared" si="2466"/>
        <v>0.13714029404272082</v>
      </c>
      <c r="P1899" s="13">
        <f t="shared" si="2467"/>
        <v>0.12161331896240227</v>
      </c>
      <c r="Q1899" s="13">
        <f t="shared" si="2468"/>
        <v>3.5565547380081428E-2</v>
      </c>
      <c r="R1899" s="13">
        <f t="shared" si="2469"/>
        <v>0.10396156138829779</v>
      </c>
      <c r="S1899" s="13">
        <f t="shared" si="2470"/>
        <v>4.0876615249973471E-2</v>
      </c>
      <c r="T1899" s="13">
        <f t="shared" si="2471"/>
        <v>5.3922151225823507E-2</v>
      </c>
      <c r="U1899" s="13">
        <f t="shared" si="2472"/>
        <v>9.2191070561697522E-2</v>
      </c>
      <c r="V1899" s="13">
        <f t="shared" si="2473"/>
        <v>6.1064133016948555E-3</v>
      </c>
      <c r="W1899" s="13">
        <f t="shared" si="2474"/>
        <v>1.051294293870798E-2</v>
      </c>
      <c r="X1899" s="13">
        <f t="shared" si="2475"/>
        <v>1.5939034844911396E-2</v>
      </c>
      <c r="Y1899" s="13">
        <f t="shared" si="2476"/>
        <v>1.2082859826618745E-2</v>
      </c>
      <c r="Z1899" s="13">
        <f t="shared" si="2477"/>
        <v>5.2539901185307283E-2</v>
      </c>
      <c r="AA1899" s="13">
        <f t="shared" si="2478"/>
        <v>4.6591352349816678E-2</v>
      </c>
      <c r="AB1899" s="13">
        <f t="shared" si="2479"/>
        <v>2.065814804379397E-2</v>
      </c>
      <c r="AC1899" s="13">
        <f t="shared" si="2480"/>
        <v>5.1312123791282568E-4</v>
      </c>
      <c r="AD1899" s="13">
        <f t="shared" si="2481"/>
        <v>2.3306678240757519E-3</v>
      </c>
      <c r="AE1899" s="13">
        <f t="shared" si="2482"/>
        <v>3.5336057540156993E-3</v>
      </c>
      <c r="AF1899" s="13">
        <f t="shared" si="2483"/>
        <v>2.6787106888053534E-3</v>
      </c>
      <c r="AG1899" s="13">
        <f t="shared" si="2484"/>
        <v>1.3537618424967373E-3</v>
      </c>
      <c r="AH1899" s="13">
        <f t="shared" si="2485"/>
        <v>1.9914388402543105E-2</v>
      </c>
      <c r="AI1899" s="13">
        <f t="shared" si="2486"/>
        <v>1.7659688464611301E-2</v>
      </c>
      <c r="AJ1899" s="13">
        <f t="shared" si="2487"/>
        <v>7.8301324239337371E-3</v>
      </c>
      <c r="AK1899" s="13">
        <f t="shared" si="2488"/>
        <v>2.3145358764095621E-3</v>
      </c>
      <c r="AL1899" s="13">
        <f t="shared" si="2489"/>
        <v>2.7595213547604465E-5</v>
      </c>
      <c r="AM1899" s="13">
        <f t="shared" si="2490"/>
        <v>4.1335808919359257E-4</v>
      </c>
      <c r="AN1899" s="13">
        <f t="shared" si="2491"/>
        <v>6.2670643467721348E-4</v>
      </c>
      <c r="AO1899" s="13">
        <f t="shared" si="2492"/>
        <v>4.750856043872876E-4</v>
      </c>
      <c r="AP1899" s="13">
        <f t="shared" si="2493"/>
        <v>2.4009788209933286E-4</v>
      </c>
      <c r="AQ1899" s="13">
        <f t="shared" si="2494"/>
        <v>9.1005166947120733E-5</v>
      </c>
      <c r="AR1899" s="13">
        <f t="shared" si="2495"/>
        <v>6.038578017855077E-3</v>
      </c>
      <c r="AS1899" s="13">
        <f t="shared" si="2496"/>
        <v>5.3548923727405372E-3</v>
      </c>
      <c r="AT1899" s="13">
        <f t="shared" si="2497"/>
        <v>2.3743066860151449E-3</v>
      </c>
      <c r="AU1899" s="13">
        <f t="shared" si="2498"/>
        <v>7.0182951051807807E-4</v>
      </c>
      <c r="AV1899" s="13">
        <f t="shared" si="2499"/>
        <v>1.5559215603926289E-4</v>
      </c>
      <c r="AW1899" s="13">
        <f t="shared" si="2500"/>
        <v>1.0305878926112372E-6</v>
      </c>
      <c r="AX1899" s="13">
        <f t="shared" si="2501"/>
        <v>6.1092972343501292E-5</v>
      </c>
      <c r="AY1899" s="13">
        <f t="shared" si="2502"/>
        <v>9.2625159352567439E-5</v>
      </c>
      <c r="AZ1899" s="13">
        <f t="shared" si="2503"/>
        <v>7.0216097007442003E-5</v>
      </c>
      <c r="BA1899" s="13">
        <f t="shared" si="2504"/>
        <v>3.5485680949037896E-5</v>
      </c>
      <c r="BB1899" s="13">
        <f t="shared" si="2505"/>
        <v>1.3450265744799042E-5</v>
      </c>
      <c r="BC1899" s="13">
        <f t="shared" si="2506"/>
        <v>4.0784822219536818E-6</v>
      </c>
      <c r="BD1899" s="13">
        <f t="shared" si="2507"/>
        <v>1.5258826826045882E-3</v>
      </c>
      <c r="BE1899" s="13">
        <f t="shared" si="2508"/>
        <v>1.3531227906000496E-3</v>
      </c>
      <c r="BF1899" s="13">
        <f t="shared" si="2509"/>
        <v>5.9996135591366755E-4</v>
      </c>
      <c r="BG1899" s="13">
        <f t="shared" si="2510"/>
        <v>1.7734464853710386E-4</v>
      </c>
      <c r="BH1899" s="13">
        <f t="shared" si="2511"/>
        <v>3.9316437702290856E-5</v>
      </c>
      <c r="BI1899" s="13">
        <f t="shared" si="2512"/>
        <v>6.9730089353092008E-6</v>
      </c>
      <c r="BJ1899" s="14">
        <f t="shared" si="2513"/>
        <v>0.22025523827504218</v>
      </c>
      <c r="BK1899" s="14">
        <f t="shared" si="2514"/>
        <v>0.25968360304734683</v>
      </c>
      <c r="BL1899" s="14">
        <f t="shared" si="2515"/>
        <v>0.46658897122128551</v>
      </c>
      <c r="BM1899" s="14">
        <f t="shared" si="2516"/>
        <v>0.43002872934697456</v>
      </c>
      <c r="BN1899" s="14">
        <f t="shared" si="2517"/>
        <v>0.56894738981054738</v>
      </c>
    </row>
    <row r="1900" spans="1:66" x14ac:dyDescent="0.25">
      <c r="A1900" t="s">
        <v>345</v>
      </c>
      <c r="B1900" t="s">
        <v>220</v>
      </c>
      <c r="C1900" t="s">
        <v>230</v>
      </c>
      <c r="D1900" s="7" t="s">
        <v>421</v>
      </c>
      <c r="E1900" s="10">
        <f>VLOOKUP(A1900,home!$A$2:$E$405,3,FALSE)</f>
        <v>1.8042</v>
      </c>
      <c r="F1900" s="10">
        <f>VLOOKUP(B1900,home!$B$2:$E$405,3,FALSE)</f>
        <v>0.70209999999999995</v>
      </c>
      <c r="G1900" s="10">
        <f>VLOOKUP(C1900,away!$B$2:$E$405,4,FALSE)</f>
        <v>0.92379999999999995</v>
      </c>
      <c r="H1900" s="10">
        <f>VLOOKUP(A1900,away!$A$2:$E$405,3,FALSE)</f>
        <v>1.2458</v>
      </c>
      <c r="I1900" s="10">
        <f>VLOOKUP(C1900,away!$B$2:$E$405,3,FALSE)</f>
        <v>1.3913</v>
      </c>
      <c r="J1900" s="10">
        <f>VLOOKUP(B1900,home!$B$2:$E$405,4,FALSE)</f>
        <v>1.1773</v>
      </c>
      <c r="K1900" s="12">
        <f t="shared" si="2462"/>
        <v>1.1702040839159999</v>
      </c>
      <c r="L1900" s="12">
        <f t="shared" si="2463"/>
        <v>2.0405923570419997</v>
      </c>
      <c r="M1900" s="13">
        <f t="shared" si="2464"/>
        <v>4.0324484408364954E-2</v>
      </c>
      <c r="N1900" s="13">
        <f t="shared" si="2465"/>
        <v>4.7187876336475726E-2</v>
      </c>
      <c r="O1900" s="13">
        <f t="shared" si="2466"/>
        <v>8.2285834685368806E-2</v>
      </c>
      <c r="P1900" s="13">
        <f t="shared" si="2467"/>
        <v>9.6291219797255412E-2</v>
      </c>
      <c r="Q1900" s="13">
        <f t="shared" si="2468"/>
        <v>2.7609722800133542E-2</v>
      </c>
      <c r="R1900" s="13">
        <f t="shared" si="2469"/>
        <v>8.3955922675892553E-2</v>
      </c>
      <c r="S1900" s="13">
        <f t="shared" si="2470"/>
        <v>5.7483679866468199E-2</v>
      </c>
      <c r="T1900" s="13">
        <f t="shared" si="2471"/>
        <v>5.6340189326000746E-2</v>
      </c>
      <c r="U1900" s="13">
        <f t="shared" si="2472"/>
        <v>9.8245563584265366E-2</v>
      </c>
      <c r="V1900" s="13">
        <f t="shared" si="2473"/>
        <v>1.5251758423610168E-2</v>
      </c>
      <c r="W1900" s="13">
        <f t="shared" si="2474"/>
        <v>1.0769670125501654E-2</v>
      </c>
      <c r="X1900" s="13">
        <f t="shared" si="2475"/>
        <v>2.1976506545962234E-2</v>
      </c>
      <c r="Y1900" s="13">
        <f t="shared" si="2476"/>
        <v>2.2422545646087009E-2</v>
      </c>
      <c r="Z1900" s="13">
        <f t="shared" si="2477"/>
        <v>5.7106604713611807E-2</v>
      </c>
      <c r="AA1900" s="13">
        <f t="shared" si="2478"/>
        <v>6.682638205444523E-2</v>
      </c>
      <c r="AB1900" s="13">
        <f t="shared" si="2479"/>
        <v>3.9100252596721355E-2</v>
      </c>
      <c r="AC1900" s="13">
        <f t="shared" si="2480"/>
        <v>2.276238686324406E-3</v>
      </c>
      <c r="AD1900" s="13">
        <f t="shared" si="2481"/>
        <v>3.1506779908225466E-3</v>
      </c>
      <c r="AE1900" s="13">
        <f t="shared" si="2482"/>
        <v>6.4292494275729325E-3</v>
      </c>
      <c r="AF1900" s="13">
        <f t="shared" si="2483"/>
        <v>6.5597386217109898E-3</v>
      </c>
      <c r="AG1900" s="13">
        <f t="shared" si="2484"/>
        <v>4.4619174985522213E-3</v>
      </c>
      <c r="AH1900" s="13">
        <f t="shared" si="2485"/>
        <v>2.9132825278803731E-2</v>
      </c>
      <c r="AI1900" s="13">
        <f t="shared" si="2486"/>
        <v>3.4091351117267403E-2</v>
      </c>
      <c r="AJ1900" s="13">
        <f t="shared" si="2487"/>
        <v>1.9946919151820307E-2</v>
      </c>
      <c r="AK1900" s="13">
        <f t="shared" si="2488"/>
        <v>7.7806554176674649E-3</v>
      </c>
      <c r="AL1900" s="13">
        <f t="shared" si="2489"/>
        <v>2.1741808022761647E-4</v>
      </c>
      <c r="AM1900" s="13">
        <f t="shared" si="2490"/>
        <v>7.3738725039295956E-4</v>
      </c>
      <c r="AN1900" s="13">
        <f t="shared" si="2491"/>
        <v>1.5047067873320886E-3</v>
      </c>
      <c r="AO1900" s="13">
        <f t="shared" si="2492"/>
        <v>1.535246584909541E-3</v>
      </c>
      <c r="AP1900" s="13">
        <f t="shared" si="2493"/>
        <v>1.0442708157804134E-3</v>
      </c>
      <c r="AQ1900" s="13">
        <f t="shared" si="2494"/>
        <v>5.3273276134088157E-4</v>
      </c>
      <c r="AR1900" s="13">
        <f t="shared" si="2495"/>
        <v>1.1889644120593368E-2</v>
      </c>
      <c r="AS1900" s="13">
        <f t="shared" si="2496"/>
        <v>1.3913310106226215E-2</v>
      </c>
      <c r="AT1900" s="13">
        <f t="shared" si="2497"/>
        <v>8.1407061535478387E-3</v>
      </c>
      <c r="AU1900" s="13">
        <f t="shared" si="2498"/>
        <v>3.17542919561393E-3</v>
      </c>
      <c r="AV1900" s="13">
        <f t="shared" si="2499"/>
        <v>9.2897505322338063E-4</v>
      </c>
      <c r="AW1900" s="13">
        <f t="shared" si="2500"/>
        <v>1.4421519482832489E-5</v>
      </c>
      <c r="AX1900" s="13">
        <f t="shared" si="2501"/>
        <v>1.4381559530623873E-4</v>
      </c>
      <c r="AY1900" s="13">
        <f t="shared" si="2502"/>
        <v>2.9346900460535606E-4</v>
      </c>
      <c r="AZ1900" s="13">
        <f t="shared" si="2503"/>
        <v>2.9942530391320659E-4</v>
      </c>
      <c r="BA1900" s="13">
        <f t="shared" si="2504"/>
        <v>2.0366832889008907E-4</v>
      </c>
      <c r="BB1900" s="13">
        <f t="shared" si="2505"/>
        <v>1.0390100882615805E-4</v>
      </c>
      <c r="BC1900" s="13">
        <f t="shared" si="2506"/>
        <v>4.2403920899922278E-5</v>
      </c>
      <c r="BD1900" s="13">
        <f t="shared" si="2507"/>
        <v>4.0436528200720303E-3</v>
      </c>
      <c r="BE1900" s="13">
        <f t="shared" si="2508"/>
        <v>4.7318990439867391E-3</v>
      </c>
      <c r="BF1900" s="13">
        <f t="shared" si="2509"/>
        <v>2.7686437929757496E-3</v>
      </c>
      <c r="BG1900" s="13">
        <f t="shared" si="2510"/>
        <v>1.0799594244829687E-3</v>
      </c>
      <c r="BH1900" s="13">
        <f t="shared" si="2511"/>
        <v>3.15943232248386E-4</v>
      </c>
      <c r="BI1900" s="13">
        <f t="shared" si="2512"/>
        <v>7.3943612132536439E-5</v>
      </c>
      <c r="BJ1900" s="14">
        <f t="shared" si="2513"/>
        <v>0.21334912168101644</v>
      </c>
      <c r="BK1900" s="14">
        <f t="shared" si="2514"/>
        <v>0.21213826826685611</v>
      </c>
      <c r="BL1900" s="14">
        <f t="shared" si="2515"/>
        <v>0.5124278131173553</v>
      </c>
      <c r="BM1900" s="14">
        <f t="shared" si="2516"/>
        <v>0.61708769959022636</v>
      </c>
      <c r="BN1900" s="14">
        <f t="shared" si="2517"/>
        <v>0.37765506070349097</v>
      </c>
    </row>
    <row r="1901" spans="1:66" x14ac:dyDescent="0.25">
      <c r="A1901" t="s">
        <v>345</v>
      </c>
      <c r="B1901" t="s">
        <v>221</v>
      </c>
      <c r="C1901" t="s">
        <v>224</v>
      </c>
      <c r="D1901" s="7" t="s">
        <v>421</v>
      </c>
      <c r="E1901" s="10">
        <f>VLOOKUP(A1901,home!$A$2:$E$405,3,FALSE)</f>
        <v>1.8042</v>
      </c>
      <c r="F1901" s="10">
        <f>VLOOKUP(B1901,home!$B$2:$E$405,3,FALSE)</f>
        <v>1.6997</v>
      </c>
      <c r="G1901" s="10">
        <f>VLOOKUP(C1901,away!$B$2:$E$405,4,FALSE)</f>
        <v>1.2563</v>
      </c>
      <c r="H1901" s="10">
        <f>VLOOKUP(A1901,away!$A$2:$E$405,3,FALSE)</f>
        <v>1.2458</v>
      </c>
      <c r="I1901" s="10">
        <f>VLOOKUP(C1901,away!$B$2:$E$405,3,FALSE)</f>
        <v>0.90969999999999995</v>
      </c>
      <c r="J1901" s="10">
        <f>VLOOKUP(B1901,home!$B$2:$E$405,4,FALSE)</f>
        <v>0.96319999999999995</v>
      </c>
      <c r="K1901" s="12">
        <f t="shared" si="2462"/>
        <v>3.8525679970619997</v>
      </c>
      <c r="L1901" s="12">
        <f t="shared" si="2463"/>
        <v>1.0915986632320001</v>
      </c>
      <c r="M1901" s="13">
        <f t="shared" si="2464"/>
        <v>7.1248496108878108E-3</v>
      </c>
      <c r="N1901" s="13">
        <f t="shared" si="2465"/>
        <v>2.744896759478602E-2</v>
      </c>
      <c r="O1901" s="13">
        <f t="shared" si="2466"/>
        <v>7.7774763109741711E-3</v>
      </c>
      <c r="P1901" s="13">
        <f t="shared" si="2467"/>
        <v>2.9963256333566911E-2</v>
      </c>
      <c r="Q1901" s="13">
        <f t="shared" si="2468"/>
        <v>5.287450705403228E-2</v>
      </c>
      <c r="R1901" s="13">
        <f t="shared" si="2469"/>
        <v>4.2449413721889753E-3</v>
      </c>
      <c r="S1901" s="13">
        <f t="shared" si="2470"/>
        <v>3.1502304579842405E-2</v>
      </c>
      <c r="T1901" s="13">
        <f t="shared" si="2471"/>
        <v>5.77177412192326E-2</v>
      </c>
      <c r="U1901" s="13">
        <f t="shared" si="2472"/>
        <v>1.6353925279899699E-2</v>
      </c>
      <c r="V1901" s="13">
        <f t="shared" si="2473"/>
        <v>1.472018013282354E-2</v>
      </c>
      <c r="W1901" s="13">
        <f t="shared" si="2474"/>
        <v>6.7900877912264554E-2</v>
      </c>
      <c r="X1901" s="13">
        <f t="shared" si="2475"/>
        <v>7.4120507561307225E-2</v>
      </c>
      <c r="Y1901" s="13">
        <f t="shared" si="2476"/>
        <v>4.0454923486000161E-2</v>
      </c>
      <c r="Z1901" s="13">
        <f t="shared" si="2477"/>
        <v>1.5445907757932326E-3</v>
      </c>
      <c r="AA1901" s="13">
        <f t="shared" si="2478"/>
        <v>5.9506409913781741E-3</v>
      </c>
      <c r="AB1901" s="13">
        <f t="shared" si="2479"/>
        <v>1.1462624522694427E-2</v>
      </c>
      <c r="AC1901" s="13">
        <f t="shared" si="2480"/>
        <v>3.8690687758698408E-3</v>
      </c>
      <c r="AD1901" s="13">
        <f t="shared" si="2481"/>
        <v>6.5398187304301109E-2</v>
      </c>
      <c r="AE1901" s="13">
        <f t="shared" si="2482"/>
        <v>7.1388573839171049E-2</v>
      </c>
      <c r="AF1901" s="13">
        <f t="shared" si="2483"/>
        <v>3.8963835886439022E-2</v>
      </c>
      <c r="AG1901" s="13">
        <f t="shared" si="2484"/>
        <v>1.4177623722675956E-2</v>
      </c>
      <c r="AH1901" s="13">
        <f t="shared" si="2485"/>
        <v>4.2151830652409258E-4</v>
      </c>
      <c r="AI1901" s="13">
        <f t="shared" si="2486"/>
        <v>1.6239279378904895E-3</v>
      </c>
      <c r="AJ1901" s="13">
        <f t="shared" si="2487"/>
        <v>3.1281464015258946E-3</v>
      </c>
      <c r="AK1901" s="13">
        <f t="shared" si="2488"/>
        <v>4.0171322388811046E-3</v>
      </c>
      <c r="AL1901" s="13">
        <f t="shared" si="2489"/>
        <v>6.5084826114185043E-4</v>
      </c>
      <c r="AM1901" s="13">
        <f t="shared" si="2490"/>
        <v>5.0390192694883373E-2</v>
      </c>
      <c r="AN1901" s="13">
        <f t="shared" si="2491"/>
        <v>5.5005866985737589E-2</v>
      </c>
      <c r="AO1901" s="13">
        <f t="shared" si="2492"/>
        <v>3.0022165435774177E-2</v>
      </c>
      <c r="AP1901" s="13">
        <f t="shared" si="2493"/>
        <v>1.0924051885673683E-2</v>
      </c>
      <c r="AQ1901" s="13">
        <f t="shared" si="2494"/>
        <v>2.9811701088696E-3</v>
      </c>
      <c r="AR1901" s="13">
        <f t="shared" si="2495"/>
        <v>9.2025763985903214E-5</v>
      </c>
      <c r="AS1901" s="13">
        <f t="shared" si="2496"/>
        <v>3.5453551323727143E-4</v>
      </c>
      <c r="AT1901" s="13">
        <f t="shared" si="2497"/>
        <v>6.8293608605993173E-4</v>
      </c>
      <c r="AU1901" s="13">
        <f t="shared" si="2498"/>
        <v>8.7701923639775731E-4</v>
      </c>
      <c r="AV1901" s="13">
        <f t="shared" si="2499"/>
        <v>8.4469406073843815E-4</v>
      </c>
      <c r="AW1901" s="13">
        <f t="shared" si="2500"/>
        <v>7.6030974328092601E-5</v>
      </c>
      <c r="AX1901" s="13">
        <f t="shared" si="2501"/>
        <v>3.2355273957015825E-2</v>
      </c>
      <c r="AY1901" s="13">
        <f t="shared" si="2502"/>
        <v>3.5318973799983618E-2</v>
      </c>
      <c r="AZ1901" s="13">
        <f t="shared" si="2503"/>
        <v>1.9277072293394076E-2</v>
      </c>
      <c r="BA1901" s="13">
        <f t="shared" si="2504"/>
        <v>7.0142754488318661E-3</v>
      </c>
      <c r="BB1901" s="13">
        <f t="shared" si="2505"/>
        <v>1.9141934258714753E-3</v>
      </c>
      <c r="BC1901" s="13">
        <f t="shared" si="2506"/>
        <v>4.1790619696975713E-4</v>
      </c>
      <c r="BD1901" s="13">
        <f t="shared" si="2507"/>
        <v>1.6742533491652574E-5</v>
      </c>
      <c r="BE1901" s="13">
        <f t="shared" si="2508"/>
        <v>6.4501748719679406E-5</v>
      </c>
      <c r="BF1901" s="13">
        <f t="shared" si="2509"/>
        <v>1.2424868643598589E-4</v>
      </c>
      <c r="BG1901" s="13">
        <f t="shared" si="2510"/>
        <v>1.5955883768009016E-4</v>
      </c>
      <c r="BH1901" s="13">
        <f t="shared" si="2511"/>
        <v>1.5367781792368143E-4</v>
      </c>
      <c r="BI1901" s="13">
        <f t="shared" si="2512"/>
        <v>1.1841084863821923E-4</v>
      </c>
      <c r="BJ1901" s="14">
        <f t="shared" si="2513"/>
        <v>0.75606688781321507</v>
      </c>
      <c r="BK1901" s="14">
        <f t="shared" si="2514"/>
        <v>0.12314948149411598</v>
      </c>
      <c r="BL1901" s="14">
        <f t="shared" si="2515"/>
        <v>5.8468684495265627E-2</v>
      </c>
      <c r="BM1901" s="14">
        <f t="shared" si="2516"/>
        <v>0.7745527034762979</v>
      </c>
      <c r="BN1901" s="14">
        <f t="shared" si="2517"/>
        <v>0.12943399827643617</v>
      </c>
    </row>
    <row r="1902" spans="1:66" x14ac:dyDescent="0.25">
      <c r="A1902" t="s">
        <v>345</v>
      </c>
      <c r="B1902" t="s">
        <v>222</v>
      </c>
      <c r="C1902" t="s">
        <v>218</v>
      </c>
      <c r="D1902" s="7" t="s">
        <v>421</v>
      </c>
      <c r="E1902" s="10">
        <f>VLOOKUP(A1902,home!$A$2:$E$405,3,FALSE)</f>
        <v>1.8042</v>
      </c>
      <c r="F1902" s="10">
        <f>VLOOKUP(B1902,home!$B$2:$E$405,3,FALSE)</f>
        <v>1.1085</v>
      </c>
      <c r="G1902" s="10">
        <f>VLOOKUP(C1902,away!$B$2:$E$405,4,FALSE)</f>
        <v>1.1085</v>
      </c>
      <c r="H1902" s="10">
        <f>VLOOKUP(A1902,away!$A$2:$E$405,3,FALSE)</f>
        <v>1.2458</v>
      </c>
      <c r="I1902" s="10">
        <f>VLOOKUP(C1902,away!$B$2:$E$405,3,FALSE)</f>
        <v>0.74919999999999998</v>
      </c>
      <c r="J1902" s="10">
        <f>VLOOKUP(B1902,home!$B$2:$E$405,4,FALSE)</f>
        <v>1.5519000000000001</v>
      </c>
      <c r="K1902" s="12">
        <f t="shared" si="2462"/>
        <v>2.2169508934500004</v>
      </c>
      <c r="L1902" s="12">
        <f t="shared" si="2463"/>
        <v>1.4484710793840001</v>
      </c>
      <c r="M1902" s="13">
        <f t="shared" si="2464"/>
        <v>2.5593369298226334E-2</v>
      </c>
      <c r="N1902" s="13">
        <f t="shared" si="2465"/>
        <v>5.6739242932098685E-2</v>
      </c>
      <c r="O1902" s="13">
        <f t="shared" si="2466"/>
        <v>3.7071255252475219E-2</v>
      </c>
      <c r="P1902" s="13">
        <f t="shared" si="2467"/>
        <v>8.218515245328796E-2</v>
      </c>
      <c r="Q1902" s="13">
        <f t="shared" si="2468"/>
        <v>6.2894057655996399E-2</v>
      </c>
      <c r="R1902" s="13">
        <f t="shared" si="2469"/>
        <v>2.6848320554836293E-2</v>
      </c>
      <c r="S1902" s="13">
        <f t="shared" si="2470"/>
        <v>6.5978019590393289E-2</v>
      </c>
      <c r="T1902" s="13">
        <f t="shared" si="2471"/>
        <v>9.110022357982063E-2</v>
      </c>
      <c r="U1902" s="13">
        <f t="shared" si="2472"/>
        <v>5.9521408241676337E-2</v>
      </c>
      <c r="V1902" s="13">
        <f t="shared" si="2473"/>
        <v>2.3540878608994835E-2</v>
      </c>
      <c r="W1902" s="13">
        <f t="shared" si="2474"/>
        <v>4.6477679104385689E-2</v>
      </c>
      <c r="X1902" s="13">
        <f t="shared" si="2475"/>
        <v>6.7321574019592711E-2</v>
      </c>
      <c r="Y1902" s="13">
        <f t="shared" si="2476"/>
        <v>4.8756676492994679E-2</v>
      </c>
      <c r="Z1902" s="13">
        <f t="shared" si="2477"/>
        <v>1.2963005284570454E-2</v>
      </c>
      <c r="AA1902" s="13">
        <f t="shared" si="2478"/>
        <v>2.8738346147425545E-2</v>
      </c>
      <c r="AB1902" s="13">
        <f t="shared" si="2479"/>
        <v>3.1855751083905225E-2</v>
      </c>
      <c r="AC1902" s="13">
        <f t="shared" si="2480"/>
        <v>4.724638525560077E-3</v>
      </c>
      <c r="AD1902" s="13">
        <f t="shared" si="2481"/>
        <v>2.575968305398757E-2</v>
      </c>
      <c r="AE1902" s="13">
        <f t="shared" si="2482"/>
        <v>3.7312155917799107E-2</v>
      </c>
      <c r="AF1902" s="13">
        <f t="shared" si="2483"/>
        <v>2.70227893781993E-2</v>
      </c>
      <c r="AG1902" s="13">
        <f t="shared" si="2484"/>
        <v>1.3047242966202277E-2</v>
      </c>
      <c r="AH1902" s="13">
        <f t="shared" si="2485"/>
        <v>4.6941345641505639E-3</v>
      </c>
      <c r="AI1902" s="13">
        <f t="shared" si="2486"/>
        <v>1.0406665815968122E-2</v>
      </c>
      <c r="AJ1902" s="13">
        <f t="shared" si="2487"/>
        <v>1.1535533539273052E-2</v>
      </c>
      <c r="AK1902" s="13">
        <f t="shared" si="2488"/>
        <v>8.5245704621046137E-3</v>
      </c>
      <c r="AL1902" s="13">
        <f t="shared" si="2489"/>
        <v>6.06868338412547E-4</v>
      </c>
      <c r="AM1902" s="13">
        <f t="shared" si="2490"/>
        <v>1.1421590472305319E-2</v>
      </c>
      <c r="AN1902" s="13">
        <f t="shared" si="2491"/>
        <v>1.6543843479702093E-2</v>
      </c>
      <c r="AO1902" s="13">
        <f t="shared" si="2492"/>
        <v>1.1981639411102026E-2</v>
      </c>
      <c r="AP1902" s="13">
        <f t="shared" si="2493"/>
        <v>5.7850193901962761E-3</v>
      </c>
      <c r="AQ1902" s="13">
        <f t="shared" si="2494"/>
        <v>2.0948583200937417E-3</v>
      </c>
      <c r="AR1902" s="13">
        <f t="shared" si="2495"/>
        <v>1.3598636317817821E-3</v>
      </c>
      <c r="AS1902" s="13">
        <f t="shared" si="2496"/>
        <v>3.0147508934487842E-3</v>
      </c>
      <c r="AT1902" s="13">
        <f t="shared" si="2497"/>
        <v>3.3417773433802346E-3</v>
      </c>
      <c r="AU1902" s="13">
        <f t="shared" si="2498"/>
        <v>2.4695187557059266E-3</v>
      </c>
      <c r="AV1902" s="13">
        <f t="shared" si="2499"/>
        <v>1.3687004529634472E-3</v>
      </c>
      <c r="AW1902" s="13">
        <f t="shared" si="2500"/>
        <v>5.4132474629066832E-5</v>
      </c>
      <c r="AX1902" s="13">
        <f t="shared" si="2501"/>
        <v>4.2201842003662124E-3</v>
      </c>
      <c r="AY1902" s="13">
        <f t="shared" si="2502"/>
        <v>6.1128147639037504E-3</v>
      </c>
      <c r="AZ1902" s="13">
        <f t="shared" si="2503"/>
        <v>4.4271176995730604E-3</v>
      </c>
      <c r="BA1902" s="13">
        <f t="shared" si="2504"/>
        <v>2.1375173176202008E-3</v>
      </c>
      <c r="BB1902" s="13">
        <f t="shared" si="2505"/>
        <v>7.740330040638309E-4</v>
      </c>
      <c r="BC1902" s="13">
        <f t="shared" si="2506"/>
        <v>2.2423288417503545E-4</v>
      </c>
      <c r="BD1902" s="13">
        <f t="shared" si="2507"/>
        <v>3.2828719042366731E-4</v>
      </c>
      <c r="BE1902" s="13">
        <f t="shared" si="2508"/>
        <v>7.2779658011793964E-4</v>
      </c>
      <c r="BF1902" s="13">
        <f t="shared" si="2509"/>
        <v>8.0674463927116061E-4</v>
      </c>
      <c r="BG1902" s="13">
        <f t="shared" si="2510"/>
        <v>5.9617108293939932E-4</v>
      </c>
      <c r="BH1902" s="13">
        <f t="shared" si="2511"/>
        <v>3.3042050374288893E-4</v>
      </c>
      <c r="BI1902" s="13">
        <f t="shared" si="2512"/>
        <v>1.4650520619739941E-4</v>
      </c>
      <c r="BJ1902" s="14">
        <f t="shared" si="2513"/>
        <v>0.5421541760441787</v>
      </c>
      <c r="BK1902" s="14">
        <f t="shared" si="2514"/>
        <v>0.20874174157877881</v>
      </c>
      <c r="BL1902" s="14">
        <f t="shared" si="2515"/>
        <v>0.23368652194178763</v>
      </c>
      <c r="BM1902" s="14">
        <f t="shared" si="2516"/>
        <v>0.70015536441311987</v>
      </c>
      <c r="BN1902" s="14">
        <f t="shared" si="2517"/>
        <v>0.29133139814692083</v>
      </c>
    </row>
    <row r="1903" spans="1:66" x14ac:dyDescent="0.25">
      <c r="A1903" t="s">
        <v>345</v>
      </c>
      <c r="B1903" t="s">
        <v>228</v>
      </c>
      <c r="C1903" t="s">
        <v>227</v>
      </c>
      <c r="D1903" s="7" t="s">
        <v>421</v>
      </c>
      <c r="E1903" s="10">
        <f>VLOOKUP(A1903,home!$A$2:$E$405,3,FALSE)</f>
        <v>1.8042</v>
      </c>
      <c r="F1903" s="10">
        <f>VLOOKUP(B1903,home!$B$2:$E$405,3,FALSE)</f>
        <v>0.59119999999999995</v>
      </c>
      <c r="G1903" s="10">
        <f>VLOOKUP(C1903,away!$B$2:$E$405,4,FALSE)</f>
        <v>1.1455</v>
      </c>
      <c r="H1903" s="10">
        <f>VLOOKUP(A1903,away!$A$2:$E$405,3,FALSE)</f>
        <v>1.2458</v>
      </c>
      <c r="I1903" s="10">
        <f>VLOOKUP(C1903,away!$B$2:$E$405,3,FALSE)</f>
        <v>0.53510000000000002</v>
      </c>
      <c r="J1903" s="10">
        <f>VLOOKUP(B1903,home!$B$2:$E$405,4,FALSE)</f>
        <v>1.1237999999999999</v>
      </c>
      <c r="K1903" s="12">
        <f t="shared" si="2462"/>
        <v>1.22183960232</v>
      </c>
      <c r="L1903" s="12">
        <f t="shared" si="2463"/>
        <v>0.74915607440399989</v>
      </c>
      <c r="M1903" s="13">
        <f t="shared" si="2464"/>
        <v>0.13931807137319938</v>
      </c>
      <c r="N1903" s="13">
        <f t="shared" si="2465"/>
        <v>0.17022433692261929</v>
      </c>
      <c r="O1903" s="13">
        <f t="shared" si="2466"/>
        <v>0.10437097944348232</v>
      </c>
      <c r="P1903" s="13">
        <f t="shared" si="2467"/>
        <v>0.12752459601697333</v>
      </c>
      <c r="Q1903" s="13">
        <f t="shared" si="2468"/>
        <v>0.10399341806535946</v>
      </c>
      <c r="R1903" s="13">
        <f t="shared" si="2469"/>
        <v>3.9095076620789891E-2</v>
      </c>
      <c r="S1903" s="13">
        <f t="shared" si="2470"/>
        <v>2.9182363832989212E-2</v>
      </c>
      <c r="T1903" s="13">
        <f t="shared" si="2471"/>
        <v>7.7907300841698696E-2</v>
      </c>
      <c r="U1903" s="13">
        <f t="shared" si="2472"/>
        <v>4.7767912871015845E-2</v>
      </c>
      <c r="V1903" s="13">
        <f t="shared" si="2473"/>
        <v>2.96800385696265E-3</v>
      </c>
      <c r="W1903" s="13">
        <f t="shared" si="2474"/>
        <v>4.2354425524292083E-2</v>
      </c>
      <c r="X1903" s="13">
        <f t="shared" si="2475"/>
        <v>3.1730075159415234E-2</v>
      </c>
      <c r="Y1903" s="13">
        <f t="shared" si="2476"/>
        <v>1.1885389273485692E-2</v>
      </c>
      <c r="Z1903" s="13">
        <f t="shared" si="2477"/>
        <v>9.7627713765848483E-3</v>
      </c>
      <c r="AA1903" s="13">
        <f t="shared" si="2478"/>
        <v>1.192854069630751E-2</v>
      </c>
      <c r="AB1903" s="13">
        <f t="shared" si="2479"/>
        <v>7.2873817103171539E-3</v>
      </c>
      <c r="AC1903" s="13">
        <f t="shared" si="2480"/>
        <v>1.697973785387864E-4</v>
      </c>
      <c r="AD1903" s="13">
        <f t="shared" si="2481"/>
        <v>1.2937578609773279E-2</v>
      </c>
      <c r="AE1903" s="13">
        <f t="shared" si="2482"/>
        <v>9.6922656035909084E-3</v>
      </c>
      <c r="AF1903" s="13">
        <f t="shared" si="2483"/>
        <v>3.6305098258335392E-3</v>
      </c>
      <c r="AG1903" s="13">
        <f t="shared" si="2484"/>
        <v>9.0660616306886788E-4</v>
      </c>
      <c r="AH1903" s="13">
        <f t="shared" si="2485"/>
        <v>1.8284598699465097E-3</v>
      </c>
      <c r="AI1903" s="13">
        <f t="shared" si="2486"/>
        <v>2.2340846803535225E-3</v>
      </c>
      <c r="AJ1903" s="13">
        <f t="shared" si="2487"/>
        <v>1.3648465686961764E-3</v>
      </c>
      <c r="AK1903" s="13">
        <f t="shared" si="2488"/>
        <v>5.5587452957451741E-4</v>
      </c>
      <c r="AL1903" s="13">
        <f t="shared" si="2489"/>
        <v>6.2169514376626075E-6</v>
      </c>
      <c r="AM1903" s="13">
        <f t="shared" si="2490"/>
        <v>3.161529180709824E-3</v>
      </c>
      <c r="AN1903" s="13">
        <f t="shared" si="2491"/>
        <v>2.3684787901342656E-3</v>
      </c>
      <c r="AO1903" s="13">
        <f t="shared" si="2492"/>
        <v>8.8718013636306071E-4</v>
      </c>
      <c r="AP1903" s="13">
        <f t="shared" si="2493"/>
        <v>2.2154546274898531E-4</v>
      </c>
      <c r="AQ1903" s="13">
        <f t="shared" si="2494"/>
        <v>4.1493032293761853E-5</v>
      </c>
      <c r="AR1903" s="13">
        <f t="shared" si="2495"/>
        <v>2.7396036367487522E-4</v>
      </c>
      <c r="AS1903" s="13">
        <f t="shared" si="2496"/>
        <v>3.3473562180395209E-4</v>
      </c>
      <c r="AT1903" s="13">
        <f t="shared" si="2497"/>
        <v>2.0449661951363942E-4</v>
      </c>
      <c r="AU1903" s="13">
        <f t="shared" si="2498"/>
        <v>8.3287356087443159E-5</v>
      </c>
      <c r="AV1903" s="13">
        <f t="shared" si="2499"/>
        <v>2.5440947510041453E-5</v>
      </c>
      <c r="AW1903" s="13">
        <f t="shared" si="2500"/>
        <v>1.5807437628367409E-7</v>
      </c>
      <c r="AX1903" s="13">
        <f t="shared" si="2501"/>
        <v>6.4381359281359338E-4</v>
      </c>
      <c r="AY1903" s="13">
        <f t="shared" si="2502"/>
        <v>4.8231686384016682E-4</v>
      </c>
      <c r="AZ1903" s="13">
        <f t="shared" si="2503"/>
        <v>1.8066530416667394E-4</v>
      </c>
      <c r="BA1903" s="13">
        <f t="shared" si="2504"/>
        <v>4.5115503350170014E-5</v>
      </c>
      <c r="BB1903" s="13">
        <f t="shared" si="2505"/>
        <v>8.4496383461434683E-6</v>
      </c>
      <c r="BC1903" s="13">
        <f t="shared" si="2506"/>
        <v>1.2660195787060698E-6</v>
      </c>
      <c r="BD1903" s="13">
        <f t="shared" si="2507"/>
        <v>3.4206511765493594E-5</v>
      </c>
      <c r="BE1903" s="13">
        <f t="shared" si="2508"/>
        <v>4.1794870732305092E-5</v>
      </c>
      <c r="BF1903" s="13">
        <f t="shared" si="2509"/>
        <v>2.5533314117287737E-5</v>
      </c>
      <c r="BG1903" s="13">
        <f t="shared" si="2510"/>
        <v>1.0399204788992826E-5</v>
      </c>
      <c r="BH1903" s="13">
        <f t="shared" si="2511"/>
        <v>3.1765400609568097E-6</v>
      </c>
      <c r="BI1903" s="13">
        <f t="shared" si="2512"/>
        <v>7.7624448896660329E-7</v>
      </c>
      <c r="BJ1903" s="14">
        <f t="shared" si="2513"/>
        <v>0.47330375951348241</v>
      </c>
      <c r="BK1903" s="14">
        <f t="shared" si="2514"/>
        <v>0.29965136627394118</v>
      </c>
      <c r="BL1903" s="14">
        <f t="shared" si="2515"/>
        <v>0.21747096458502735</v>
      </c>
      <c r="BM1903" s="14">
        <f t="shared" si="2516"/>
        <v>0.31518022451714833</v>
      </c>
      <c r="BN1903" s="14">
        <f t="shared" si="2517"/>
        <v>0.68452647844242376</v>
      </c>
    </row>
    <row r="1904" spans="1:66" x14ac:dyDescent="0.25">
      <c r="A1904" t="s">
        <v>345</v>
      </c>
      <c r="B1904" t="s">
        <v>219</v>
      </c>
      <c r="C1904" t="s">
        <v>229</v>
      </c>
      <c r="D1904" s="7" t="s">
        <v>421</v>
      </c>
      <c r="E1904" s="10">
        <f>VLOOKUP(A1904,home!$A$2:$E$405,3,FALSE)</f>
        <v>1.8042</v>
      </c>
      <c r="F1904" s="10">
        <f>VLOOKUP(B1904,home!$B$2:$E$405,3,FALSE)</f>
        <v>0.84989999999999999</v>
      </c>
      <c r="G1904" s="10">
        <f>VLOOKUP(C1904,away!$B$2:$E$405,4,FALSE)</f>
        <v>0.84989999999999999</v>
      </c>
      <c r="H1904" s="10">
        <f>VLOOKUP(A1904,away!$A$2:$E$405,3,FALSE)</f>
        <v>1.2458</v>
      </c>
      <c r="I1904" s="10">
        <f>VLOOKUP(C1904,away!$B$2:$E$405,3,FALSE)</f>
        <v>1.0166999999999999</v>
      </c>
      <c r="J1904" s="10">
        <f>VLOOKUP(B1904,home!$B$2:$E$405,4,FALSE)</f>
        <v>0.69569999999999999</v>
      </c>
      <c r="K1904" s="12">
        <f t="shared" si="2462"/>
        <v>1.303227804042</v>
      </c>
      <c r="L1904" s="12">
        <f t="shared" si="2463"/>
        <v>0.88117700110199992</v>
      </c>
      <c r="M1904" s="13">
        <f t="shared" si="2464"/>
        <v>0.11254469974973599</v>
      </c>
      <c r="N1904" s="13">
        <f t="shared" si="2465"/>
        <v>0.14667138191141466</v>
      </c>
      <c r="O1904" s="13">
        <f t="shared" si="2466"/>
        <v>9.9171801015397382E-2</v>
      </c>
      <c r="P1904" s="13">
        <f t="shared" si="2467"/>
        <v>0.12924344846018648</v>
      </c>
      <c r="Q1904" s="13">
        <f t="shared" si="2468"/>
        <v>9.557311148210923E-2</v>
      </c>
      <c r="R1904" s="13">
        <f t="shared" si="2469"/>
        <v>4.369395510631606E-2</v>
      </c>
      <c r="S1904" s="13">
        <f t="shared" si="2470"/>
        <v>3.7104965864729819E-2</v>
      </c>
      <c r="T1904" s="13">
        <f t="shared" si="2471"/>
        <v>8.4216827761792137E-2</v>
      </c>
      <c r="U1904" s="13">
        <f t="shared" si="2472"/>
        <v>5.6943177163114006E-2</v>
      </c>
      <c r="V1904" s="13">
        <f t="shared" si="2473"/>
        <v>4.7344879698851877E-3</v>
      </c>
      <c r="W1904" s="13">
        <f t="shared" si="2474"/>
        <v>4.151784540076351E-2</v>
      </c>
      <c r="X1904" s="13">
        <f t="shared" si="2475"/>
        <v>3.658457050246125E-2</v>
      </c>
      <c r="Y1904" s="13">
        <f t="shared" si="2476"/>
        <v>1.6118741060981743E-2</v>
      </c>
      <c r="Z1904" s="13">
        <f t="shared" si="2477"/>
        <v>1.2834036108956335E-2</v>
      </c>
      <c r="AA1904" s="13">
        <f t="shared" si="2478"/>
        <v>1.6725672695270897E-2</v>
      </c>
      <c r="AB1904" s="13">
        <f t="shared" si="2479"/>
        <v>1.0898680848891566E-2</v>
      </c>
      <c r="AC1904" s="13">
        <f t="shared" si="2480"/>
        <v>3.398102894238388E-4</v>
      </c>
      <c r="AD1904" s="13">
        <f t="shared" si="2481"/>
        <v>1.3526802622548071E-2</v>
      </c>
      <c r="AE1904" s="13">
        <f t="shared" si="2482"/>
        <v>1.1919507369435579E-2</v>
      </c>
      <c r="AF1904" s="13">
        <f t="shared" si="2483"/>
        <v>5.251597879206215E-3</v>
      </c>
      <c r="AG1904" s="13">
        <f t="shared" si="2484"/>
        <v>1.5425290900641852E-3</v>
      </c>
      <c r="AH1904" s="13">
        <f t="shared" si="2485"/>
        <v>2.8272643626312301E-3</v>
      </c>
      <c r="AI1904" s="13">
        <f t="shared" si="2486"/>
        <v>3.6845695267581024E-3</v>
      </c>
      <c r="AJ1904" s="13">
        <f t="shared" si="2487"/>
        <v>2.4009167265985169E-3</v>
      </c>
      <c r="AK1904" s="13">
        <f t="shared" si="2488"/>
        <v>1.0429804777642312E-3</v>
      </c>
      <c r="AL1904" s="13">
        <f t="shared" si="2489"/>
        <v>1.5609177055890276E-5</v>
      </c>
      <c r="AM1904" s="13">
        <f t="shared" si="2490"/>
        <v>3.5257010554985784E-3</v>
      </c>
      <c r="AN1904" s="13">
        <f t="shared" si="2491"/>
        <v>3.1067666828663936E-3</v>
      </c>
      <c r="AO1904" s="13">
        <f t="shared" si="2492"/>
        <v>1.3688056743659082E-3</v>
      </c>
      <c r="AP1904" s="13">
        <f t="shared" si="2493"/>
        <v>4.0205335974305054E-4</v>
      </c>
      <c r="AQ1904" s="13">
        <f t="shared" si="2494"/>
        <v>8.8570043455341187E-5</v>
      </c>
      <c r="AR1904" s="13">
        <f t="shared" si="2495"/>
        <v>4.9826406647718899E-4</v>
      </c>
      <c r="AS1904" s="13">
        <f t="shared" si="2496"/>
        <v>6.4935158518810408E-4</v>
      </c>
      <c r="AT1904" s="13">
        <f t="shared" si="2497"/>
        <v>4.2312652020794233E-4</v>
      </c>
      <c r="AU1904" s="13">
        <f t="shared" si="2498"/>
        <v>1.8381008192084328E-4</v>
      </c>
      <c r="AV1904" s="13">
        <f t="shared" si="2499"/>
        <v>5.9886602355620192E-5</v>
      </c>
      <c r="AW1904" s="13">
        <f t="shared" si="2500"/>
        <v>4.9792163440020459E-7</v>
      </c>
      <c r="AX1904" s="13">
        <f t="shared" si="2501"/>
        <v>7.6579860737766177E-4</v>
      </c>
      <c r="AY1904" s="13">
        <f t="shared" si="2502"/>
        <v>6.7480412029713584E-4</v>
      </c>
      <c r="AZ1904" s="13">
        <f t="shared" si="2503"/>
        <v>2.9731093552735167E-4</v>
      </c>
      <c r="BA1904" s="13">
        <f t="shared" si="2504"/>
        <v>8.7327852854273937E-5</v>
      </c>
      <c r="BB1904" s="13">
        <f t="shared" si="2505"/>
        <v>1.9237823872701454E-5</v>
      </c>
      <c r="BC1904" s="13">
        <f t="shared" si="2506"/>
        <v>3.3903855895751065E-6</v>
      </c>
      <c r="BD1904" s="13">
        <f t="shared" si="2507"/>
        <v>7.3176472642542812E-5</v>
      </c>
      <c r="BE1904" s="13">
        <f t="shared" si="2508"/>
        <v>9.5365613749480552E-5</v>
      </c>
      <c r="BF1904" s="13">
        <f t="shared" si="2509"/>
        <v>6.2141559693926554E-5</v>
      </c>
      <c r="BG1904" s="13">
        <f t="shared" si="2510"/>
        <v>2.6994869459886933E-5</v>
      </c>
      <c r="BH1904" s="13">
        <f t="shared" si="2511"/>
        <v>8.7951161116522259E-6</v>
      </c>
      <c r="BI1904" s="13">
        <f t="shared" si="2512"/>
        <v>2.2924079712965891E-6</v>
      </c>
      <c r="BJ1904" s="14">
        <f t="shared" si="2513"/>
        <v>0.46326268162222461</v>
      </c>
      <c r="BK1904" s="14">
        <f t="shared" si="2514"/>
        <v>0.28465782563131431</v>
      </c>
      <c r="BL1904" s="14">
        <f t="shared" si="2515"/>
        <v>0.23947222281852049</v>
      </c>
      <c r="BM1904" s="14">
        <f t="shared" si="2516"/>
        <v>0.37265406225719327</v>
      </c>
      <c r="BN1904" s="14">
        <f t="shared" si="2517"/>
        <v>0.62689839772515965</v>
      </c>
    </row>
    <row r="1905" spans="1:66" x14ac:dyDescent="0.25">
      <c r="A1905" t="s">
        <v>346</v>
      </c>
      <c r="B1905" t="s">
        <v>239</v>
      </c>
      <c r="C1905" t="s">
        <v>238</v>
      </c>
      <c r="D1905" s="7" t="s">
        <v>421</v>
      </c>
      <c r="E1905" s="10">
        <f>VLOOKUP(A1905,home!$A$2:$E$405,3,FALSE)</f>
        <v>1.5866</v>
      </c>
      <c r="F1905" s="10">
        <f>VLOOKUP(B1905,home!$B$2:$E$405,3,FALSE)</f>
        <v>1.4496</v>
      </c>
      <c r="G1905" s="10">
        <f>VLOOKUP(C1905,away!$B$2:$E$405,4,FALSE)</f>
        <v>0.51570000000000005</v>
      </c>
      <c r="H1905" s="10">
        <f>VLOOKUP(A1905,away!$A$2:$E$405,3,FALSE)</f>
        <v>1.1788000000000001</v>
      </c>
      <c r="I1905" s="10">
        <f>VLOOKUP(C1905,away!$B$2:$E$405,3,FALSE)</f>
        <v>1.0025999999999999</v>
      </c>
      <c r="J1905" s="10">
        <f>VLOOKUP(B1905,home!$B$2:$E$405,4,FALSE)</f>
        <v>0.67869999999999997</v>
      </c>
      <c r="K1905" s="12">
        <f t="shared" si="2462"/>
        <v>1.1860766651520001</v>
      </c>
      <c r="L1905" s="12">
        <f t="shared" si="2463"/>
        <v>0.80213169405599993</v>
      </c>
      <c r="M1905" s="13">
        <f t="shared" si="2464"/>
        <v>0.1369405540714832</v>
      </c>
      <c r="N1905" s="13">
        <f t="shared" si="2465"/>
        <v>0.16242199569717194</v>
      </c>
      <c r="O1905" s="13">
        <f t="shared" si="2466"/>
        <v>0.10984435862232608</v>
      </c>
      <c r="P1905" s="13">
        <f t="shared" si="2467"/>
        <v>0.13028383056052883</v>
      </c>
      <c r="Q1905" s="13">
        <f t="shared" si="2468"/>
        <v>9.6322469501917099E-2</v>
      </c>
      <c r="R1905" s="13">
        <f t="shared" si="2469"/>
        <v>4.4054820732110589E-2</v>
      </c>
      <c r="S1905" s="13">
        <f t="shared" si="2470"/>
        <v>3.0987673119578948E-2</v>
      </c>
      <c r="T1905" s="13">
        <f t="shared" si="2471"/>
        <v>7.7263305637230148E-2</v>
      </c>
      <c r="U1905" s="13">
        <f t="shared" si="2472"/>
        <v>5.225239485781092E-2</v>
      </c>
      <c r="V1905" s="13">
        <f t="shared" si="2473"/>
        <v>3.2757058398646117E-3</v>
      </c>
      <c r="W1905" s="13">
        <f t="shared" si="2474"/>
        <v>3.8081944468679671E-2</v>
      </c>
      <c r="X1905" s="13">
        <f t="shared" si="2475"/>
        <v>3.0546734629608541E-2</v>
      </c>
      <c r="Y1905" s="13">
        <f t="shared" si="2476"/>
        <v>1.2251251998163485E-2</v>
      </c>
      <c r="Z1905" s="13">
        <f t="shared" si="2477"/>
        <v>1.1779255995060424E-2</v>
      </c>
      <c r="AA1905" s="13">
        <f t="shared" si="2478"/>
        <v>1.3971100668592969E-2</v>
      </c>
      <c r="AB1905" s="13">
        <f t="shared" si="2479"/>
        <v>8.2853982447538155E-3</v>
      </c>
      <c r="AC1905" s="13">
        <f t="shared" si="2480"/>
        <v>1.9477954663464799E-4</v>
      </c>
      <c r="AD1905" s="13">
        <f t="shared" si="2481"/>
        <v>1.1292026424478813E-2</v>
      </c>
      <c r="AE1905" s="13">
        <f t="shared" si="2482"/>
        <v>9.0576922851923047E-3</v>
      </c>
      <c r="AF1905" s="13">
        <f t="shared" si="2483"/>
        <v>3.632731028479632E-3</v>
      </c>
      <c r="AG1905" s="13">
        <f t="shared" si="2484"/>
        <v>9.7130956464138774E-4</v>
      </c>
      <c r="AH1905" s="13">
        <f t="shared" si="2485"/>
        <v>2.3621286415092769E-3</v>
      </c>
      <c r="AI1905" s="13">
        <f t="shared" si="2486"/>
        <v>2.8016656617813472E-3</v>
      </c>
      <c r="AJ1905" s="13">
        <f t="shared" si="2487"/>
        <v>1.6614951324982461E-3</v>
      </c>
      <c r="AK1905" s="13">
        <f t="shared" si="2488"/>
        <v>6.5688686863993307E-4</v>
      </c>
      <c r="AL1905" s="13">
        <f t="shared" si="2489"/>
        <v>7.4124500583394633E-6</v>
      </c>
      <c r="AM1905" s="13">
        <f t="shared" si="2490"/>
        <v>2.6786418088708178E-3</v>
      </c>
      <c r="AN1905" s="13">
        <f t="shared" si="2491"/>
        <v>2.1486234919187767E-3</v>
      </c>
      <c r="AO1905" s="13">
        <f t="shared" si="2492"/>
        <v>8.6173950073066313E-4</v>
      </c>
      <c r="AP1905" s="13">
        <f t="shared" si="2493"/>
        <v>2.3040952185201955E-4</v>
      </c>
      <c r="AQ1905" s="13">
        <f t="shared" si="2494"/>
        <v>4.6204695022448333E-5</v>
      </c>
      <c r="AR1905" s="13">
        <f t="shared" si="2495"/>
        <v>3.7894764975840688E-4</v>
      </c>
      <c r="AS1905" s="13">
        <f t="shared" si="2496"/>
        <v>4.494609646926393E-4</v>
      </c>
      <c r="AT1905" s="13">
        <f t="shared" si="2497"/>
        <v>2.6654758105932328E-4</v>
      </c>
      <c r="AU1905" s="13">
        <f t="shared" si="2498"/>
        <v>1.0538195534905814E-4</v>
      </c>
      <c r="AV1905" s="13">
        <f t="shared" si="2499"/>
        <v>3.124776954190197E-5</v>
      </c>
      <c r="AW1905" s="13">
        <f t="shared" si="2500"/>
        <v>1.9589245899578253E-7</v>
      </c>
      <c r="AX1905" s="13">
        <f t="shared" si="2501"/>
        <v>5.2951242396703606E-4</v>
      </c>
      <c r="AY1905" s="13">
        <f t="shared" si="2502"/>
        <v>4.2473869766037747E-4</v>
      </c>
      <c r="AZ1905" s="13">
        <f t="shared" si="2503"/>
        <v>1.7034818554272885E-4</v>
      </c>
      <c r="BA1905" s="13">
        <f t="shared" si="2504"/>
        <v>4.5547226216251646E-5</v>
      </c>
      <c r="BB1905" s="13">
        <f t="shared" si="2505"/>
        <v>9.1337184310984447E-6</v>
      </c>
      <c r="BC1905" s="13">
        <f t="shared" si="2506"/>
        <v>1.4652890076335012E-6</v>
      </c>
      <c r="BD1905" s="13">
        <f t="shared" si="2507"/>
        <v>5.0660986709875101E-5</v>
      </c>
      <c r="BE1905" s="13">
        <f t="shared" si="2508"/>
        <v>6.0087814170158446E-5</v>
      </c>
      <c r="BF1905" s="13">
        <f t="shared" si="2509"/>
        <v>3.5634377123607317E-5</v>
      </c>
      <c r="BG1905" s="13">
        <f t="shared" si="2510"/>
        <v>1.4088367727845622E-5</v>
      </c>
      <c r="BH1905" s="13">
        <f t="shared" si="2511"/>
        <v>4.1774710530195497E-6</v>
      </c>
      <c r="BI1905" s="13">
        <f t="shared" si="2512"/>
        <v>9.9096018706688788E-7</v>
      </c>
      <c r="BJ1905" s="14">
        <f t="shared" si="2513"/>
        <v>0.4489878257947828</v>
      </c>
      <c r="BK1905" s="14">
        <f t="shared" si="2514"/>
        <v>0.30211469428580895</v>
      </c>
      <c r="BL1905" s="14">
        <f t="shared" si="2515"/>
        <v>0.23728747532739616</v>
      </c>
      <c r="BM1905" s="14">
        <f t="shared" si="2516"/>
        <v>0.31987667941230913</v>
      </c>
      <c r="BN1905" s="14">
        <f t="shared" si="2517"/>
        <v>0.6798680291855379</v>
      </c>
    </row>
    <row r="1906" spans="1:66" x14ac:dyDescent="0.25">
      <c r="A1906" t="s">
        <v>346</v>
      </c>
      <c r="B1906" t="s">
        <v>236</v>
      </c>
      <c r="C1906" t="s">
        <v>241</v>
      </c>
      <c r="D1906" s="7" t="s">
        <v>421</v>
      </c>
      <c r="E1906" s="10">
        <f>VLOOKUP(A1906,home!$A$2:$E$405,3,FALSE)</f>
        <v>1.5866</v>
      </c>
      <c r="F1906" s="10">
        <f>VLOOKUP(B1906,home!$B$2:$E$405,3,FALSE)</f>
        <v>0.84040000000000004</v>
      </c>
      <c r="G1906" s="10">
        <f>VLOOKUP(C1906,away!$B$2:$E$405,4,FALSE)</f>
        <v>0.98040000000000005</v>
      </c>
      <c r="H1906" s="10">
        <f>VLOOKUP(A1906,away!$A$2:$E$405,3,FALSE)</f>
        <v>1.1788000000000001</v>
      </c>
      <c r="I1906" s="10">
        <f>VLOOKUP(C1906,away!$B$2:$E$405,3,FALSE)</f>
        <v>1.0367999999999999</v>
      </c>
      <c r="J1906" s="10">
        <f>VLOOKUP(B1906,home!$B$2:$E$405,4,FALSE)</f>
        <v>1.2254</v>
      </c>
      <c r="K1906" s="12">
        <f t="shared" si="2462"/>
        <v>1.3072444186560002</v>
      </c>
      <c r="L1906" s="12">
        <f t="shared" si="2463"/>
        <v>1.4976591759359998</v>
      </c>
      <c r="M1906" s="13">
        <f t="shared" si="2464"/>
        <v>6.0512604633726139E-2</v>
      </c>
      <c r="N1906" s="13">
        <f t="shared" si="2465"/>
        <v>7.9104764665775706E-2</v>
      </c>
      <c r="O1906" s="13">
        <f t="shared" si="2466"/>
        <v>9.0627257589487267E-2</v>
      </c>
      <c r="P1906" s="13">
        <f t="shared" si="2467"/>
        <v>0.11847197666195686</v>
      </c>
      <c r="Q1906" s="13">
        <f t="shared" si="2468"/>
        <v>5.1704631049215841E-2</v>
      </c>
      <c r="R1906" s="13">
        <f t="shared" si="2469"/>
        <v>6.7864371959405548E-2</v>
      </c>
      <c r="S1906" s="13">
        <f t="shared" si="2470"/>
        <v>5.798630442015644E-2</v>
      </c>
      <c r="T1906" s="13">
        <f t="shared" si="2471"/>
        <v>7.7435915129243513E-2</v>
      </c>
      <c r="U1906" s="13">
        <f t="shared" si="2472"/>
        <v>8.8715321469527667E-2</v>
      </c>
      <c r="V1906" s="13">
        <f t="shared" si="2473"/>
        <v>1.2613996603700252E-2</v>
      </c>
      <c r="W1906" s="13">
        <f t="shared" si="2474"/>
        <v>2.2530196785918381E-2</v>
      </c>
      <c r="X1906" s="13">
        <f t="shared" si="2475"/>
        <v>3.3742555952074441E-2</v>
      </c>
      <c r="Y1906" s="13">
        <f t="shared" si="2476"/>
        <v>2.5267424270579087E-2</v>
      </c>
      <c r="Z1906" s="13">
        <f t="shared" si="2477"/>
        <v>3.3879233128045833E-2</v>
      </c>
      <c r="AA1906" s="13">
        <f t="shared" si="2478"/>
        <v>4.4288438414983373E-2</v>
      </c>
      <c r="AB1906" s="13">
        <f t="shared" si="2479"/>
        <v>2.8947906964488502E-2</v>
      </c>
      <c r="AC1906" s="13">
        <f t="shared" si="2480"/>
        <v>1.5434853617409454E-3</v>
      </c>
      <c r="AD1906" s="13">
        <f t="shared" si="2481"/>
        <v>7.3631184999032829E-3</v>
      </c>
      <c r="AE1906" s="13">
        <f t="shared" si="2482"/>
        <v>1.1027441984884267E-2</v>
      </c>
      <c r="AF1906" s="13">
        <f t="shared" si="2483"/>
        <v>8.2576748378819093E-3</v>
      </c>
      <c r="AG1906" s="13">
        <f t="shared" si="2484"/>
        <v>4.1223941642832204E-3</v>
      </c>
      <c r="AH1906" s="13">
        <f t="shared" si="2485"/>
        <v>1.2684886091973184E-2</v>
      </c>
      <c r="AI1906" s="13">
        <f t="shared" si="2486"/>
        <v>1.6582246545019066E-2</v>
      </c>
      <c r="AJ1906" s="13">
        <f t="shared" si="2487"/>
        <v>1.0838524622376959E-2</v>
      </c>
      <c r="AK1906" s="13">
        <f t="shared" si="2488"/>
        <v>4.7228669396893038E-3</v>
      </c>
      <c r="AL1906" s="13">
        <f t="shared" si="2489"/>
        <v>1.2087383305416671E-4</v>
      </c>
      <c r="AM1906" s="13">
        <f t="shared" si="2490"/>
        <v>1.9250791125802612E-3</v>
      </c>
      <c r="AN1906" s="13">
        <f t="shared" si="2491"/>
        <v>2.8831123973585603E-3</v>
      </c>
      <c r="AO1906" s="13">
        <f t="shared" si="2492"/>
        <v>2.1589598685794434E-3</v>
      </c>
      <c r="AP1906" s="13">
        <f t="shared" si="2493"/>
        <v>1.0777953525518611E-3</v>
      </c>
      <c r="AQ1906" s="13">
        <f t="shared" si="2494"/>
        <v>4.0354252488261763E-4</v>
      </c>
      <c r="AR1906" s="13">
        <f t="shared" si="2495"/>
        <v>3.7995272102693154E-3</v>
      </c>
      <c r="AS1906" s="13">
        <f t="shared" si="2496"/>
        <v>4.9669107391561648E-3</v>
      </c>
      <c r="AT1906" s="13">
        <f t="shared" si="2497"/>
        <v>3.2464831708622229E-3</v>
      </c>
      <c r="AU1906" s="13">
        <f t="shared" si="2498"/>
        <v>1.4146490017900915E-3</v>
      </c>
      <c r="AV1906" s="13">
        <f t="shared" si="2499"/>
        <v>4.6232300298684439E-4</v>
      </c>
      <c r="AW1906" s="13">
        <f t="shared" si="2500"/>
        <v>6.5735441104067469E-6</v>
      </c>
      <c r="AX1906" s="13">
        <f t="shared" si="2501"/>
        <v>4.1942482089863189E-4</v>
      </c>
      <c r="AY1906" s="13">
        <f t="shared" si="2502"/>
        <v>6.2815543163414946E-4</v>
      </c>
      <c r="AZ1906" s="13">
        <f t="shared" si="2503"/>
        <v>4.7038137305046131E-4</v>
      </c>
      <c r="BA1906" s="13">
        <f t="shared" si="2504"/>
        <v>2.3482365984613267E-4</v>
      </c>
      <c r="BB1906" s="13">
        <f t="shared" si="2505"/>
        <v>8.7921452223858635E-5</v>
      </c>
      <c r="BC1906" s="13">
        <f t="shared" si="2506"/>
        <v>2.633527393693609E-5</v>
      </c>
      <c r="BD1906" s="13">
        <f t="shared" si="2507"/>
        <v>9.483994651130576E-4</v>
      </c>
      <c r="BE1906" s="13">
        <f t="shared" si="2508"/>
        <v>1.2397899074253805E-3</v>
      </c>
      <c r="BF1906" s="13">
        <f t="shared" si="2509"/>
        <v>8.1035421839393401E-4</v>
      </c>
      <c r="BG1906" s="13">
        <f t="shared" si="2510"/>
        <v>3.5311034304327192E-4</v>
      </c>
      <c r="BH1906" s="13">
        <f t="shared" si="2511"/>
        <v>1.1540038127825559E-4</v>
      </c>
      <c r="BI1906" s="13">
        <f t="shared" si="2512"/>
        <v>3.0171300867354796E-5</v>
      </c>
      <c r="BJ1906" s="14">
        <f t="shared" si="2513"/>
        <v>0.33087164860730256</v>
      </c>
      <c r="BK1906" s="14">
        <f t="shared" si="2514"/>
        <v>0.25187739694596895</v>
      </c>
      <c r="BL1906" s="14">
        <f t="shared" si="2515"/>
        <v>0.38265893933813677</v>
      </c>
      <c r="BM1906" s="14">
        <f t="shared" si="2516"/>
        <v>0.53038002957236274</v>
      </c>
      <c r="BN1906" s="14">
        <f t="shared" si="2517"/>
        <v>0.46828560655956736</v>
      </c>
    </row>
    <row r="1907" spans="1:66" x14ac:dyDescent="0.25">
      <c r="A1907" t="s">
        <v>346</v>
      </c>
      <c r="B1907" t="s">
        <v>243</v>
      </c>
      <c r="C1907" t="s">
        <v>231</v>
      </c>
      <c r="D1907" s="7" t="s">
        <v>421</v>
      </c>
      <c r="E1907" s="10">
        <f>VLOOKUP(A1907,home!$A$2:$E$405,3,FALSE)</f>
        <v>1.5866</v>
      </c>
      <c r="F1907" s="10">
        <f>VLOOKUP(B1907,home!$B$2:$E$405,3,FALSE)</f>
        <v>0.77029999999999998</v>
      </c>
      <c r="G1907" s="10">
        <f>VLOOKUP(C1907,away!$B$2:$E$405,4,FALSE)</f>
        <v>0.88239999999999996</v>
      </c>
      <c r="H1907" s="10">
        <f>VLOOKUP(A1907,away!$A$2:$E$405,3,FALSE)</f>
        <v>1.1788000000000001</v>
      </c>
      <c r="I1907" s="10">
        <f>VLOOKUP(C1907,away!$B$2:$E$405,3,FALSE)</f>
        <v>1.018</v>
      </c>
      <c r="J1907" s="10">
        <f>VLOOKUP(B1907,home!$B$2:$E$405,4,FALSE)</f>
        <v>1.0367999999999999</v>
      </c>
      <c r="K1907" s="12">
        <f t="shared" si="2462"/>
        <v>1.078432201552</v>
      </c>
      <c r="L1907" s="12">
        <f t="shared" si="2463"/>
        <v>1.2441790771199999</v>
      </c>
      <c r="M1907" s="13">
        <f t="shared" si="2464"/>
        <v>9.8017300647601807E-2</v>
      </c>
      <c r="N1907" s="13">
        <f t="shared" si="2465"/>
        <v>0.10570501332757749</v>
      </c>
      <c r="O1907" s="13">
        <f t="shared" si="2466"/>
        <v>0.12195107466152678</v>
      </c>
      <c r="P1907" s="13">
        <f t="shared" si="2467"/>
        <v>0.13151596592886267</v>
      </c>
      <c r="Q1907" s="13">
        <f t="shared" si="2468"/>
        <v>5.6997845118971442E-2</v>
      </c>
      <c r="R1907" s="13">
        <f t="shared" si="2469"/>
        <v>7.5864487763085325E-2</v>
      </c>
      <c r="S1907" s="13">
        <f t="shared" si="2470"/>
        <v>4.4115807056315216E-2</v>
      </c>
      <c r="T1907" s="13">
        <f t="shared" si="2471"/>
        <v>7.0915526337950591E-2</v>
      </c>
      <c r="U1907" s="13">
        <f t="shared" si="2472"/>
        <v>8.1814706557958874E-2</v>
      </c>
      <c r="V1907" s="13">
        <f t="shared" si="2473"/>
        <v>6.5769942192848395E-3</v>
      </c>
      <c r="W1907" s="13">
        <f t="shared" si="2474"/>
        <v>2.0489437198457434E-2</v>
      </c>
      <c r="X1907" s="13">
        <f t="shared" si="2475"/>
        <v>2.5492529064284966E-2</v>
      </c>
      <c r="Y1907" s="13">
        <f t="shared" si="2476"/>
        <v>1.5858635642328426E-2</v>
      </c>
      <c r="Z1907" s="13">
        <f t="shared" si="2477"/>
        <v>3.1463002790419005E-2</v>
      </c>
      <c r="AA1907" s="13">
        <f t="shared" si="2478"/>
        <v>3.3930715366708289E-2</v>
      </c>
      <c r="AB1907" s="13">
        <f t="shared" si="2479"/>
        <v>1.8295988036576748E-2</v>
      </c>
      <c r="AC1907" s="13">
        <f t="shared" si="2480"/>
        <v>5.5154787850133125E-4</v>
      </c>
      <c r="AD1907" s="13">
        <f t="shared" si="2481"/>
        <v>5.524117216623472E-3</v>
      </c>
      <c r="AE1907" s="13">
        <f t="shared" si="2482"/>
        <v>6.8729910604812946E-3</v>
      </c>
      <c r="AF1907" s="13">
        <f t="shared" si="2483"/>
        <v>4.2756158373418148E-3</v>
      </c>
      <c r="AG1907" s="13">
        <f t="shared" si="2484"/>
        <v>1.7732105888745315E-3</v>
      </c>
      <c r="AH1907" s="13">
        <f t="shared" si="2485"/>
        <v>9.7864024438018699E-3</v>
      </c>
      <c r="AI1907" s="13">
        <f t="shared" si="2486"/>
        <v>1.0553971532743124E-2</v>
      </c>
      <c r="AJ1907" s="13">
        <f t="shared" si="2487"/>
        <v>5.6908713775866513E-3</v>
      </c>
      <c r="AK1907" s="13">
        <f t="shared" si="2488"/>
        <v>2.0457396494933454E-3</v>
      </c>
      <c r="AL1907" s="13">
        <f t="shared" si="2489"/>
        <v>2.9601856618316232E-5</v>
      </c>
      <c r="AM1907" s="13">
        <f t="shared" si="2490"/>
        <v>1.1914771783109119E-3</v>
      </c>
      <c r="AN1907" s="13">
        <f t="shared" si="2491"/>
        <v>1.4824109761204119E-3</v>
      </c>
      <c r="AO1907" s="13">
        <f t="shared" si="2492"/>
        <v>9.221923600910265E-4</v>
      </c>
      <c r="AP1907" s="13">
        <f t="shared" si="2493"/>
        <v>3.8245747983505597E-4</v>
      </c>
      <c r="AQ1907" s="13">
        <f t="shared" si="2494"/>
        <v>1.1896139857470517E-4</v>
      </c>
      <c r="AR1907" s="13">
        <f t="shared" si="2495"/>
        <v>2.4352074321708646E-3</v>
      </c>
      <c r="AS1907" s="13">
        <f t="shared" si="2496"/>
        <v>2.6262061123118186E-3</v>
      </c>
      <c r="AT1907" s="13">
        <f t="shared" si="2497"/>
        <v>1.4160926197148765E-3</v>
      </c>
      <c r="AU1907" s="13">
        <f t="shared" si="2498"/>
        <v>5.0905329382688446E-4</v>
      </c>
      <c r="AV1907" s="13">
        <f t="shared" si="2499"/>
        <v>1.3724486609225603E-4</v>
      </c>
      <c r="AW1907" s="13">
        <f t="shared" si="2500"/>
        <v>1.1032963740765003E-6</v>
      </c>
      <c r="AX1907" s="13">
        <f t="shared" si="2501"/>
        <v>2.1415455941746687E-4</v>
      </c>
      <c r="AY1907" s="13">
        <f t="shared" si="2502"/>
        <v>2.6644662209706412E-4</v>
      </c>
      <c r="AZ1907" s="13">
        <f t="shared" si="2503"/>
        <v>1.6575365619123333E-4</v>
      </c>
      <c r="BA1907" s="13">
        <f t="shared" si="2504"/>
        <v>6.8742410329758154E-5</v>
      </c>
      <c r="BB1907" s="13">
        <f t="shared" si="2505"/>
        <v>2.1381967160770702E-5</v>
      </c>
      <c r="BC1907" s="13">
        <f t="shared" si="2506"/>
        <v>5.3205992338195675E-6</v>
      </c>
      <c r="BD1907" s="13">
        <f t="shared" si="2507"/>
        <v>5.0497235592568467E-4</v>
      </c>
      <c r="BE1907" s="13">
        <f t="shared" si="2508"/>
        <v>5.4457844952383633E-4</v>
      </c>
      <c r="BF1907" s="13">
        <f t="shared" si="2509"/>
        <v>2.9364546811888273E-4</v>
      </c>
      <c r="BG1907" s="13">
        <f t="shared" si="2510"/>
        <v>1.0555890955307146E-4</v>
      </c>
      <c r="BH1907" s="13">
        <f t="shared" si="2511"/>
        <v>2.8459531805686818E-5</v>
      </c>
      <c r="BI1907" s="13">
        <f t="shared" si="2512"/>
        <v>6.1383351080692026E-6</v>
      </c>
      <c r="BJ1907" s="14">
        <f t="shared" si="2513"/>
        <v>0.3187442206002537</v>
      </c>
      <c r="BK1907" s="14">
        <f t="shared" si="2514"/>
        <v>0.2810736642092812</v>
      </c>
      <c r="BL1907" s="14">
        <f t="shared" si="2515"/>
        <v>0.36854111476363283</v>
      </c>
      <c r="BM1907" s="14">
        <f t="shared" si="2516"/>
        <v>0.40950497159023835</v>
      </c>
      <c r="BN1907" s="14">
        <f t="shared" si="2517"/>
        <v>0.59005168744762548</v>
      </c>
    </row>
    <row r="1908" spans="1:66" x14ac:dyDescent="0.25">
      <c r="A1908" t="s">
        <v>347</v>
      </c>
      <c r="B1908" t="s">
        <v>324</v>
      </c>
      <c r="C1908" t="s">
        <v>258</v>
      </c>
      <c r="D1908" s="7" t="s">
        <v>421</v>
      </c>
      <c r="E1908" s="10">
        <f>VLOOKUP(A1908,home!$A$2:$E$405,3,FALSE)</f>
        <v>1.1809000000000001</v>
      </c>
      <c r="F1908" s="10">
        <f>VLOOKUP(B1908,home!$B$2:$E$405,3,FALSE)</f>
        <v>1.3408</v>
      </c>
      <c r="G1908" s="10">
        <f>VLOOKUP(C1908,away!$B$2:$E$405,4,FALSE)</f>
        <v>1.2376</v>
      </c>
      <c r="H1908" s="10">
        <f>VLOOKUP(A1908,away!$A$2:$E$405,3,FALSE)</f>
        <v>0.92459999999999998</v>
      </c>
      <c r="I1908" s="10">
        <f>VLOOKUP(C1908,away!$B$2:$E$405,3,FALSE)</f>
        <v>1.5807</v>
      </c>
      <c r="J1908" s="10">
        <f>VLOOKUP(B1908,home!$B$2:$E$405,4,FALSE)</f>
        <v>0.63090000000000002</v>
      </c>
      <c r="K1908" s="12">
        <f t="shared" si="2462"/>
        <v>1.9595548510720002</v>
      </c>
      <c r="L1908" s="12">
        <f t="shared" si="2463"/>
        <v>0.92206995229799993</v>
      </c>
      <c r="M1908" s="13">
        <f t="shared" si="2464"/>
        <v>5.6043628939685418E-2</v>
      </c>
      <c r="N1908" s="13">
        <f t="shared" si="2465"/>
        <v>0.1098205649604397</v>
      </c>
      <c r="O1908" s="13">
        <f t="shared" si="2466"/>
        <v>5.167614626302254E-2</v>
      </c>
      <c r="P1908" s="13">
        <f t="shared" si="2467"/>
        <v>0.10126224309441204</v>
      </c>
      <c r="Q1908" s="13">
        <f t="shared" si="2468"/>
        <v>0.1075997104078487</v>
      </c>
      <c r="R1908" s="13">
        <f t="shared" si="2469"/>
        <v>2.3824510859844831E-2</v>
      </c>
      <c r="S1908" s="13">
        <f t="shared" si="2470"/>
        <v>4.5741336127373543E-2</v>
      </c>
      <c r="T1908" s="13">
        <f t="shared" si="2471"/>
        <v>9.9214459843043654E-2</v>
      </c>
      <c r="U1908" s="13">
        <f t="shared" si="2472"/>
        <v>4.668543582982649E-2</v>
      </c>
      <c r="V1908" s="13">
        <f t="shared" si="2473"/>
        <v>9.1830644288025537E-3</v>
      </c>
      <c r="W1908" s="13">
        <f t="shared" si="2474"/>
        <v>7.028251150121409E-2</v>
      </c>
      <c r="X1908" s="13">
        <f t="shared" si="2475"/>
        <v>6.4805392027308104E-2</v>
      </c>
      <c r="Y1908" s="13">
        <f t="shared" si="2476"/>
        <v>2.9877552367636586E-2</v>
      </c>
      <c r="Z1908" s="13">
        <f t="shared" si="2477"/>
        <v>7.3226218640201016E-3</v>
      </c>
      <c r="AA1908" s="13">
        <f t="shared" si="2478"/>
        <v>1.4349079196206482E-2</v>
      </c>
      <c r="AB1908" s="13">
        <f t="shared" si="2479"/>
        <v>1.4058903873671369E-2</v>
      </c>
      <c r="AC1908" s="13">
        <f t="shared" si="2480"/>
        <v>1.0370243238774465E-3</v>
      </c>
      <c r="AD1908" s="13">
        <f t="shared" si="2481"/>
        <v>3.4430609089431928E-2</v>
      </c>
      <c r="AE1908" s="13">
        <f t="shared" si="2482"/>
        <v>3.1747430080683578E-2</v>
      </c>
      <c r="AF1908" s="13">
        <f t="shared" si="2483"/>
        <v>1.4636675670039997E-2</v>
      </c>
      <c r="AG1908" s="13">
        <f t="shared" si="2484"/>
        <v>4.4986796122916924E-3</v>
      </c>
      <c r="AH1908" s="13">
        <f t="shared" si="2485"/>
        <v>1.6879923982133266E-3</v>
      </c>
      <c r="AI1908" s="13">
        <f t="shared" si="2486"/>
        <v>3.3077136924915835E-3</v>
      </c>
      <c r="AJ1908" s="13">
        <f t="shared" si="2487"/>
        <v>3.2408232060395815E-3</v>
      </c>
      <c r="AK1908" s="13">
        <f t="shared" si="2488"/>
        <v>2.1168569449538576E-3</v>
      </c>
      <c r="AL1908" s="13">
        <f t="shared" si="2489"/>
        <v>7.4949756941907093E-5</v>
      </c>
      <c r="AM1908" s="13">
        <f t="shared" si="2490"/>
        <v>1.3493733413312016E-2</v>
      </c>
      <c r="AN1908" s="13">
        <f t="shared" si="2491"/>
        <v>1.2442166124734538E-2</v>
      </c>
      <c r="AO1908" s="13">
        <f t="shared" si="2492"/>
        <v>5.7362737625588824E-3</v>
      </c>
      <c r="AP1908" s="13">
        <f t="shared" si="2493"/>
        <v>1.7630818915369793E-3</v>
      </c>
      <c r="AQ1908" s="13">
        <f t="shared" si="2494"/>
        <v>4.0642120890674245E-4</v>
      </c>
      <c r="AR1908" s="13">
        <f t="shared" si="2495"/>
        <v>3.112894140199897E-4</v>
      </c>
      <c r="AS1908" s="13">
        <f t="shared" si="2496"/>
        <v>6.0998868133023117E-4</v>
      </c>
      <c r="AT1908" s="13">
        <f t="shared" si="2497"/>
        <v>5.9765313979983357E-4</v>
      </c>
      <c r="AU1908" s="13">
        <f t="shared" si="2498"/>
        <v>3.9037803645105868E-4</v>
      </c>
      <c r="AV1908" s="13">
        <f t="shared" si="2499"/>
        <v>1.9124179376990853E-4</v>
      </c>
      <c r="AW1908" s="13">
        <f t="shared" si="2500"/>
        <v>3.7617421417470117E-6</v>
      </c>
      <c r="AX1908" s="13">
        <f t="shared" si="2501"/>
        <v>4.4069517948546509E-3</v>
      </c>
      <c r="AY1908" s="13">
        <f t="shared" si="2502"/>
        <v>4.0635178312612135E-3</v>
      </c>
      <c r="AZ1908" s="13">
        <f t="shared" si="2503"/>
        <v>1.8734238464165494E-3</v>
      </c>
      <c r="BA1908" s="13">
        <f t="shared" si="2504"/>
        <v>5.7580927889974785E-4</v>
      </c>
      <c r="BB1908" s="13">
        <f t="shared" si="2505"/>
        <v>1.3273410858195904E-4</v>
      </c>
      <c r="BC1908" s="13">
        <f t="shared" si="2506"/>
        <v>2.4478026633696904E-5</v>
      </c>
      <c r="BD1908" s="13">
        <f t="shared" si="2507"/>
        <v>4.7838435856047372E-5</v>
      </c>
      <c r="BE1908" s="13">
        <f t="shared" si="2508"/>
        <v>9.3742039049414335E-5</v>
      </c>
      <c r="BF1908" s="13">
        <f t="shared" si="2509"/>
        <v>9.1846333684330385E-5</v>
      </c>
      <c r="BG1908" s="13">
        <f t="shared" si="2510"/>
        <v>5.9992642908102417E-5</v>
      </c>
      <c r="BH1908" s="13">
        <f t="shared" si="2511"/>
        <v>2.9389718609800577E-5</v>
      </c>
      <c r="BI1908" s="13">
        <f t="shared" si="2512"/>
        <v>1.151815313469516E-5</v>
      </c>
      <c r="BJ1908" s="14">
        <f t="shared" si="2513"/>
        <v>0.61183217684763513</v>
      </c>
      <c r="BK1908" s="14">
        <f t="shared" si="2514"/>
        <v>0.21740576450235413</v>
      </c>
      <c r="BL1908" s="14">
        <f t="shared" si="2515"/>
        <v>0.16338234065288346</v>
      </c>
      <c r="BM1908" s="14">
        <f t="shared" si="2516"/>
        <v>0.54565634325252022</v>
      </c>
      <c r="BN1908" s="14">
        <f t="shared" si="2517"/>
        <v>0.45022680452525327</v>
      </c>
    </row>
    <row r="1909" spans="1:66" x14ac:dyDescent="0.25">
      <c r="A1909" t="s">
        <v>347</v>
      </c>
      <c r="B1909" t="s">
        <v>249</v>
      </c>
      <c r="C1909" t="s">
        <v>247</v>
      </c>
      <c r="D1909" s="7" t="s">
        <v>421</v>
      </c>
      <c r="E1909" s="10">
        <f>VLOOKUP(A1909,home!$A$2:$E$405,3,FALSE)</f>
        <v>1.1809000000000001</v>
      </c>
      <c r="F1909" s="10">
        <f>VLOOKUP(B1909,home!$B$2:$E$405,3,FALSE)</f>
        <v>0.78169999999999995</v>
      </c>
      <c r="G1909" s="10">
        <f>VLOOKUP(C1909,away!$B$2:$E$405,4,FALSE)</f>
        <v>0.5645</v>
      </c>
      <c r="H1909" s="10">
        <f>VLOOKUP(A1909,away!$A$2:$E$405,3,FALSE)</f>
        <v>0.92459999999999998</v>
      </c>
      <c r="I1909" s="10">
        <f>VLOOKUP(C1909,away!$B$2:$E$405,3,FALSE)</f>
        <v>1.5322</v>
      </c>
      <c r="J1909" s="10">
        <f>VLOOKUP(B1909,home!$B$2:$E$405,4,FALSE)</f>
        <v>2.0798999999999999</v>
      </c>
      <c r="K1909" s="12">
        <f t="shared" si="2462"/>
        <v>0.52109532968499994</v>
      </c>
      <c r="L1909" s="12">
        <f t="shared" si="2463"/>
        <v>2.9465363423879993</v>
      </c>
      <c r="M1909" s="13">
        <f t="shared" si="2464"/>
        <v>3.1190813330071464E-2</v>
      </c>
      <c r="N1909" s="13">
        <f t="shared" si="2465"/>
        <v>1.6253387155376879E-2</v>
      </c>
      <c r="O1909" s="13">
        <f t="shared" si="2466"/>
        <v>9.1904865025695615E-2</v>
      </c>
      <c r="P1909" s="13">
        <f t="shared" si="2467"/>
        <v>4.7891195940220274E-2</v>
      </c>
      <c r="Q1909" s="13">
        <f t="shared" si="2468"/>
        <v>4.2347820691145278E-3</v>
      </c>
      <c r="R1909" s="13">
        <f t="shared" si="2469"/>
        <v>0.13540051242023798</v>
      </c>
      <c r="S1909" s="13">
        <f t="shared" si="2470"/>
        <v>1.8383350766724909E-2</v>
      </c>
      <c r="T1909" s="13">
        <f t="shared" si="2471"/>
        <v>1.2477939268739004E-2</v>
      </c>
      <c r="U1909" s="13">
        <f t="shared" si="2472"/>
        <v>7.0556574659141821E-2</v>
      </c>
      <c r="V1909" s="13">
        <f t="shared" si="2473"/>
        <v>3.1362534157104811E-3</v>
      </c>
      <c r="W1909" s="13">
        <f t="shared" si="2474"/>
        <v>7.3557505281645393E-4</v>
      </c>
      <c r="X1909" s="13">
        <f t="shared" si="2475"/>
        <v>2.1673986256776534E-3</v>
      </c>
      <c r="Y1909" s="13">
        <f t="shared" si="2476"/>
        <v>3.1931594095005048E-3</v>
      </c>
      <c r="Z1909" s="13">
        <f t="shared" si="2477"/>
        <v>0.13298751020806299</v>
      </c>
      <c r="AA1909" s="13">
        <f t="shared" si="2478"/>
        <v>6.929917047585786E-2</v>
      </c>
      <c r="AB1909" s="13">
        <f t="shared" si="2479"/>
        <v>1.8055737043007079E-2</v>
      </c>
      <c r="AC1909" s="13">
        <f t="shared" si="2480"/>
        <v>3.0096787886813253E-4</v>
      </c>
      <c r="AD1909" s="13">
        <f t="shared" si="2481"/>
        <v>9.5826181163862788E-5</v>
      </c>
      <c r="AE1909" s="13">
        <f t="shared" si="2482"/>
        <v>2.8235532535157801E-4</v>
      </c>
      <c r="AF1909" s="13">
        <f t="shared" si="2483"/>
        <v>4.1598511380760614E-4</v>
      </c>
      <c r="AG1909" s="13">
        <f t="shared" si="2484"/>
        <v>4.0857175190883987E-4</v>
      </c>
      <c r="AH1909" s="13">
        <f t="shared" si="2485"/>
        <v>9.7963132977938155E-2</v>
      </c>
      <c r="AI1909" s="13">
        <f t="shared" si="2486"/>
        <v>5.1048131076114167E-2</v>
      </c>
      <c r="AJ1909" s="13">
        <f t="shared" si="2487"/>
        <v>1.3300471346455399E-2</v>
      </c>
      <c r="AK1909" s="13">
        <f t="shared" si="2488"/>
        <v>2.3102711670823575E-3</v>
      </c>
      <c r="AL1909" s="13">
        <f t="shared" si="2489"/>
        <v>1.848456018899613E-5</v>
      </c>
      <c r="AM1909" s="13">
        <f t="shared" si="2490"/>
        <v>9.9869150932075227E-6</v>
      </c>
      <c r="AN1909" s="13">
        <f t="shared" si="2491"/>
        <v>2.9426808270479198E-5</v>
      </c>
      <c r="AO1909" s="13">
        <f t="shared" si="2492"/>
        <v>4.3353580004725356E-5</v>
      </c>
      <c r="AP1909" s="13">
        <f t="shared" si="2493"/>
        <v>4.2580966352182989E-5</v>
      </c>
      <c r="AQ1909" s="13">
        <f t="shared" si="2494"/>
        <v>3.1366591212676936E-5</v>
      </c>
      <c r="AR1909" s="13">
        <f t="shared" si="2495"/>
        <v>5.7730386306736617E-2</v>
      </c>
      <c r="AS1909" s="13">
        <f t="shared" si="2496"/>
        <v>3.0083034685351319E-2</v>
      </c>
      <c r="AT1909" s="13">
        <f t="shared" si="2497"/>
        <v>7.8380644386442152E-3</v>
      </c>
      <c r="AU1909" s="13">
        <f t="shared" si="2498"/>
        <v>1.3614595909158609E-3</v>
      </c>
      <c r="AV1909" s="13">
        <f t="shared" si="2499"/>
        <v>1.7736255859527634E-4</v>
      </c>
      <c r="AW1909" s="13">
        <f t="shared" si="2500"/>
        <v>7.8838000980184136E-7</v>
      </c>
      <c r="AX1909" s="13">
        <f t="shared" si="2501"/>
        <v>8.6735580217184596E-7</v>
      </c>
      <c r="AY1909" s="13">
        <f t="shared" si="2502"/>
        <v>2.5556953928804401E-6</v>
      </c>
      <c r="AZ1909" s="13">
        <f t="shared" si="2503"/>
        <v>3.7652246775978964E-6</v>
      </c>
      <c r="BA1909" s="13">
        <f t="shared" si="2504"/>
        <v>3.6981237832661138E-6</v>
      </c>
      <c r="BB1909" s="13">
        <f t="shared" si="2505"/>
        <v>2.7241640315107513E-6</v>
      </c>
      <c r="BC1909" s="13">
        <f t="shared" si="2506"/>
        <v>1.6053696642945271E-6</v>
      </c>
      <c r="BD1909" s="13">
        <f t="shared" si="2507"/>
        <v>2.8350780218816332E-2</v>
      </c>
      <c r="BE1909" s="13">
        <f t="shared" si="2508"/>
        <v>1.4773459164951071E-2</v>
      </c>
      <c r="BF1909" s="13">
        <f t="shared" si="2509"/>
        <v>3.8491902870740301E-3</v>
      </c>
      <c r="BG1909" s="13">
        <f t="shared" si="2510"/>
        <v>6.6859836055438058E-4</v>
      </c>
      <c r="BH1909" s="13">
        <f t="shared" si="2511"/>
        <v>8.7100870779983821E-5</v>
      </c>
      <c r="BI1909" s="13">
        <f t="shared" si="2512"/>
        <v>9.077571394989251E-6</v>
      </c>
      <c r="BJ1909" s="14">
        <f t="shared" si="2513"/>
        <v>4.0436910747741903E-2</v>
      </c>
      <c r="BK1909" s="14">
        <f t="shared" si="2514"/>
        <v>0.10092362158717715</v>
      </c>
      <c r="BL1909" s="14">
        <f t="shared" si="2515"/>
        <v>0.69476738024534446</v>
      </c>
      <c r="BM1909" s="14">
        <f t="shared" si="2516"/>
        <v>0.64223809953222666</v>
      </c>
      <c r="BN1909" s="14">
        <f t="shared" si="2517"/>
        <v>0.32687555594071677</v>
      </c>
    </row>
    <row r="1910" spans="1:66" x14ac:dyDescent="0.25">
      <c r="A1910" t="s">
        <v>347</v>
      </c>
      <c r="B1910" t="s">
        <v>253</v>
      </c>
      <c r="C1910" t="s">
        <v>252</v>
      </c>
      <c r="D1910" s="7" t="s">
        <v>421</v>
      </c>
      <c r="E1910" s="10">
        <f>VLOOKUP(A1910,home!$A$2:$E$405,3,FALSE)</f>
        <v>1.1809000000000001</v>
      </c>
      <c r="F1910" s="10">
        <f>VLOOKUP(B1910,home!$B$2:$E$405,3,FALSE)</f>
        <v>1.1725000000000001</v>
      </c>
      <c r="G1910" s="10" t="e">
        <f>VLOOKUP(C1910,away!$B$2:$E$405,4,FALSE)</f>
        <v>#N/A</v>
      </c>
      <c r="H1910" s="10">
        <f>VLOOKUP(A1910,away!$A$2:$E$405,3,FALSE)</f>
        <v>0.92459999999999998</v>
      </c>
      <c r="I1910" s="10" t="e">
        <f>VLOOKUP(C1910,away!$B$2:$E$405,3,FALSE)</f>
        <v>#N/A</v>
      </c>
      <c r="J1910" s="10">
        <f>VLOOKUP(B1910,home!$B$2:$E$405,4,FALSE)</f>
        <v>0.74880000000000002</v>
      </c>
      <c r="K1910" s="12" t="e">
        <f t="shared" si="2462"/>
        <v>#N/A</v>
      </c>
      <c r="L1910" s="12" t="e">
        <f t="shared" si="2463"/>
        <v>#N/A</v>
      </c>
      <c r="M1910" s="13" t="e">
        <f t="shared" si="2464"/>
        <v>#N/A</v>
      </c>
      <c r="N1910" s="13" t="e">
        <f t="shared" si="2465"/>
        <v>#N/A</v>
      </c>
      <c r="O1910" s="13" t="e">
        <f t="shared" si="2466"/>
        <v>#N/A</v>
      </c>
      <c r="P1910" s="13" t="e">
        <f t="shared" si="2467"/>
        <v>#N/A</v>
      </c>
      <c r="Q1910" s="13" t="e">
        <f t="shared" si="2468"/>
        <v>#N/A</v>
      </c>
      <c r="R1910" s="13" t="e">
        <f t="shared" si="2469"/>
        <v>#N/A</v>
      </c>
      <c r="S1910" s="13" t="e">
        <f t="shared" si="2470"/>
        <v>#N/A</v>
      </c>
      <c r="T1910" s="13" t="e">
        <f t="shared" si="2471"/>
        <v>#N/A</v>
      </c>
      <c r="U1910" s="13" t="e">
        <f t="shared" si="2472"/>
        <v>#N/A</v>
      </c>
      <c r="V1910" s="13" t="e">
        <f t="shared" si="2473"/>
        <v>#N/A</v>
      </c>
      <c r="W1910" s="13" t="e">
        <f t="shared" si="2474"/>
        <v>#N/A</v>
      </c>
      <c r="X1910" s="13" t="e">
        <f t="shared" si="2475"/>
        <v>#N/A</v>
      </c>
      <c r="Y1910" s="13" t="e">
        <f t="shared" si="2476"/>
        <v>#N/A</v>
      </c>
      <c r="Z1910" s="13" t="e">
        <f t="shared" si="2477"/>
        <v>#N/A</v>
      </c>
      <c r="AA1910" s="13" t="e">
        <f t="shared" si="2478"/>
        <v>#N/A</v>
      </c>
      <c r="AB1910" s="13" t="e">
        <f t="shared" si="2479"/>
        <v>#N/A</v>
      </c>
      <c r="AC1910" s="13" t="e">
        <f t="shared" si="2480"/>
        <v>#N/A</v>
      </c>
      <c r="AD1910" s="13" t="e">
        <f t="shared" si="2481"/>
        <v>#N/A</v>
      </c>
      <c r="AE1910" s="13" t="e">
        <f t="shared" si="2482"/>
        <v>#N/A</v>
      </c>
      <c r="AF1910" s="13" t="e">
        <f t="shared" si="2483"/>
        <v>#N/A</v>
      </c>
      <c r="AG1910" s="13" t="e">
        <f t="shared" si="2484"/>
        <v>#N/A</v>
      </c>
      <c r="AH1910" s="13" t="e">
        <f t="shared" si="2485"/>
        <v>#N/A</v>
      </c>
      <c r="AI1910" s="13" t="e">
        <f t="shared" si="2486"/>
        <v>#N/A</v>
      </c>
      <c r="AJ1910" s="13" t="e">
        <f t="shared" si="2487"/>
        <v>#N/A</v>
      </c>
      <c r="AK1910" s="13" t="e">
        <f t="shared" si="2488"/>
        <v>#N/A</v>
      </c>
      <c r="AL1910" s="13" t="e">
        <f t="shared" si="2489"/>
        <v>#N/A</v>
      </c>
      <c r="AM1910" s="13" t="e">
        <f t="shared" si="2490"/>
        <v>#N/A</v>
      </c>
      <c r="AN1910" s="13" t="e">
        <f t="shared" si="2491"/>
        <v>#N/A</v>
      </c>
      <c r="AO1910" s="13" t="e">
        <f t="shared" si="2492"/>
        <v>#N/A</v>
      </c>
      <c r="AP1910" s="13" t="e">
        <f t="shared" si="2493"/>
        <v>#N/A</v>
      </c>
      <c r="AQ1910" s="13" t="e">
        <f t="shared" si="2494"/>
        <v>#N/A</v>
      </c>
      <c r="AR1910" s="13" t="e">
        <f t="shared" si="2495"/>
        <v>#N/A</v>
      </c>
      <c r="AS1910" s="13" t="e">
        <f t="shared" si="2496"/>
        <v>#N/A</v>
      </c>
      <c r="AT1910" s="13" t="e">
        <f t="shared" si="2497"/>
        <v>#N/A</v>
      </c>
      <c r="AU1910" s="13" t="e">
        <f t="shared" si="2498"/>
        <v>#N/A</v>
      </c>
      <c r="AV1910" s="13" t="e">
        <f t="shared" si="2499"/>
        <v>#N/A</v>
      </c>
      <c r="AW1910" s="13" t="e">
        <f t="shared" si="2500"/>
        <v>#N/A</v>
      </c>
      <c r="AX1910" s="13" t="e">
        <f t="shared" si="2501"/>
        <v>#N/A</v>
      </c>
      <c r="AY1910" s="13" t="e">
        <f t="shared" si="2502"/>
        <v>#N/A</v>
      </c>
      <c r="AZ1910" s="13" t="e">
        <f t="shared" si="2503"/>
        <v>#N/A</v>
      </c>
      <c r="BA1910" s="13" t="e">
        <f t="shared" si="2504"/>
        <v>#N/A</v>
      </c>
      <c r="BB1910" s="13" t="e">
        <f t="shared" si="2505"/>
        <v>#N/A</v>
      </c>
      <c r="BC1910" s="13" t="e">
        <f t="shared" si="2506"/>
        <v>#N/A</v>
      </c>
      <c r="BD1910" s="13" t="e">
        <f t="shared" si="2507"/>
        <v>#N/A</v>
      </c>
      <c r="BE1910" s="13" t="e">
        <f t="shared" si="2508"/>
        <v>#N/A</v>
      </c>
      <c r="BF1910" s="13" t="e">
        <f t="shared" si="2509"/>
        <v>#N/A</v>
      </c>
      <c r="BG1910" s="13" t="e">
        <f t="shared" si="2510"/>
        <v>#N/A</v>
      </c>
      <c r="BH1910" s="13" t="e">
        <f t="shared" si="2511"/>
        <v>#N/A</v>
      </c>
      <c r="BI1910" s="13" t="e">
        <f t="shared" si="2512"/>
        <v>#N/A</v>
      </c>
      <c r="BJ1910" s="14" t="e">
        <f t="shared" si="2513"/>
        <v>#N/A</v>
      </c>
      <c r="BK1910" s="14" t="e">
        <f t="shared" si="2514"/>
        <v>#N/A</v>
      </c>
      <c r="BL1910" s="14" t="e">
        <f t="shared" si="2515"/>
        <v>#N/A</v>
      </c>
      <c r="BM1910" s="14" t="e">
        <f t="shared" si="2516"/>
        <v>#N/A</v>
      </c>
      <c r="BN1910" s="14" t="e">
        <f t="shared" si="2517"/>
        <v>#N/A</v>
      </c>
    </row>
    <row r="1911" spans="1:66" x14ac:dyDescent="0.25">
      <c r="A1911" t="s">
        <v>348</v>
      </c>
      <c r="B1911" t="s">
        <v>272</v>
      </c>
      <c r="C1911" t="s">
        <v>273</v>
      </c>
      <c r="D1911" s="7" t="s">
        <v>421</v>
      </c>
      <c r="E1911" s="10">
        <f>VLOOKUP(A1911,home!$A$2:$E$405,3,FALSE)</f>
        <v>1.5417000000000001</v>
      </c>
      <c r="F1911" s="10">
        <f>VLOOKUP(B1911,home!$B$2:$E$405,3,FALSE)</f>
        <v>0.3604</v>
      </c>
      <c r="G1911" s="10">
        <f>VLOOKUP(C1911,away!$B$2:$E$405,4,FALSE)</f>
        <v>0.64859999999999995</v>
      </c>
      <c r="H1911" s="10">
        <f>VLOOKUP(A1911,away!$A$2:$E$405,3,FALSE)</f>
        <v>1.125</v>
      </c>
      <c r="I1911" s="10">
        <f>VLOOKUP(C1911,away!$B$2:$E$405,3,FALSE)</f>
        <v>1.5802</v>
      </c>
      <c r="J1911" s="10">
        <f>VLOOKUP(B1911,home!$B$2:$E$405,4,FALSE)</f>
        <v>0.79010000000000002</v>
      </c>
      <c r="K1911" s="12">
        <f t="shared" si="2462"/>
        <v>0.36038076184799994</v>
      </c>
      <c r="L1911" s="12">
        <f t="shared" si="2463"/>
        <v>1.4045805225000001</v>
      </c>
      <c r="M1911" s="13">
        <f t="shared" si="2464"/>
        <v>0.1711934142212912</v>
      </c>
      <c r="N1911" s="13">
        <f t="shared" si="2465"/>
        <v>6.1694813040429154E-2</v>
      </c>
      <c r="O1911" s="13">
        <f t="shared" si="2466"/>
        <v>0.24045493519550012</v>
      </c>
      <c r="P1911" s="13">
        <f t="shared" si="2467"/>
        <v>8.6655332735865787E-2</v>
      </c>
      <c r="Q1911" s="13">
        <f t="shared" si="2468"/>
        <v>1.1116811862789891E-2</v>
      </c>
      <c r="R1911" s="13">
        <f t="shared" si="2469"/>
        <v>0.16886915925729964</v>
      </c>
      <c r="S1911" s="13">
        <f t="shared" si="2470"/>
        <v>1.0965881377096965E-2</v>
      </c>
      <c r="T1911" s="13">
        <f t="shared" si="2471"/>
        <v>1.5614457414771623E-2</v>
      </c>
      <c r="U1911" s="13">
        <f t="shared" si="2472"/>
        <v>6.0857196265776882E-2</v>
      </c>
      <c r="V1911" s="13">
        <f t="shared" si="2473"/>
        <v>6.1675016581994339E-4</v>
      </c>
      <c r="W1911" s="13">
        <f t="shared" si="2474"/>
        <v>1.3354283761443687E-3</v>
      </c>
      <c r="X1911" s="13">
        <f t="shared" si="2475"/>
        <v>1.8757166863261837E-3</v>
      </c>
      <c r="Y1911" s="13">
        <f t="shared" si="2476"/>
        <v>1.3172975616710003E-3</v>
      </c>
      <c r="Z1911" s="13">
        <f t="shared" si="2477"/>
        <v>7.9063443981251244E-2</v>
      </c>
      <c r="AA1911" s="13">
        <f t="shared" si="2478"/>
        <v>2.8492944176289992E-2</v>
      </c>
      <c r="AB1911" s="13">
        <f t="shared" si="2479"/>
        <v>5.1341544647719606E-3</v>
      </c>
      <c r="AC1911" s="13">
        <f t="shared" si="2480"/>
        <v>1.9511808864381504E-5</v>
      </c>
      <c r="AD1911" s="13">
        <f t="shared" si="2481"/>
        <v>1.2031567389708622E-4</v>
      </c>
      <c r="AE1911" s="13">
        <f t="shared" si="2482"/>
        <v>1.6899305210730896E-4</v>
      </c>
      <c r="AF1911" s="13">
        <f t="shared" si="2483"/>
        <v>1.1868217471387691E-4</v>
      </c>
      <c r="AG1911" s="13">
        <f t="shared" si="2484"/>
        <v>5.5566223657017863E-5</v>
      </c>
      <c r="AH1911" s="13">
        <f t="shared" si="2485"/>
        <v>2.7762743364458841E-2</v>
      </c>
      <c r="AI1911" s="13">
        <f t="shared" si="2486"/>
        <v>1.0005158604674182E-2</v>
      </c>
      <c r="AJ1911" s="13">
        <f t="shared" si="2487"/>
        <v>1.8028333401812772E-3</v>
      </c>
      <c r="AK1911" s="13">
        <f t="shared" si="2488"/>
        <v>2.1656881753983446E-4</v>
      </c>
      <c r="AL1911" s="13">
        <f t="shared" si="2489"/>
        <v>3.9506246127809545E-7</v>
      </c>
      <c r="AM1911" s="13">
        <f t="shared" si="2490"/>
        <v>8.6718908442574914E-6</v>
      </c>
      <c r="AN1911" s="13">
        <f t="shared" si="2491"/>
        <v>1.2180368973090153E-5</v>
      </c>
      <c r="AO1911" s="13">
        <f t="shared" si="2492"/>
        <v>8.5541545082328798E-6</v>
      </c>
      <c r="AP1911" s="13">
        <f t="shared" si="2493"/>
        <v>4.0049996029064919E-6</v>
      </c>
      <c r="AQ1911" s="13">
        <f t="shared" si="2494"/>
        <v>1.4063361087156733E-6</v>
      </c>
      <c r="AR1911" s="13">
        <f t="shared" si="2495"/>
        <v>7.799001716177003E-3</v>
      </c>
      <c r="AS1911" s="13">
        <f t="shared" si="2496"/>
        <v>2.8106101801297274E-3</v>
      </c>
      <c r="AT1911" s="13">
        <f t="shared" si="2497"/>
        <v>5.064449189864478E-4</v>
      </c>
      <c r="AU1911" s="13">
        <f t="shared" si="2498"/>
        <v>6.0837668579461576E-5</v>
      </c>
      <c r="AV1911" s="13">
        <f t="shared" si="2499"/>
        <v>5.4811813379306212E-6</v>
      </c>
      <c r="AW1911" s="13">
        <f t="shared" si="2500"/>
        <v>5.5548393723141748E-9</v>
      </c>
      <c r="AX1911" s="13">
        <f t="shared" si="2501"/>
        <v>5.2086377151936846E-7</v>
      </c>
      <c r="AY1911" s="13">
        <f t="shared" si="2502"/>
        <v>7.3159510835199508E-7</v>
      </c>
      <c r="AZ1911" s="13">
        <f t="shared" si="2503"/>
        <v>5.1379211977374486E-7</v>
      </c>
      <c r="BA1911" s="13">
        <f t="shared" si="2504"/>
        <v>2.4055413468272982E-7</v>
      </c>
      <c r="BB1911" s="13">
        <f t="shared" si="2505"/>
        <v>8.4469413045550999E-8</v>
      </c>
      <c r="BC1911" s="13">
        <f t="shared" si="2506"/>
        <v>2.3728818462157672E-8</v>
      </c>
      <c r="BD1911" s="13">
        <f t="shared" si="2507"/>
        <v>1.8257209842477138E-3</v>
      </c>
      <c r="BE1911" s="13">
        <f t="shared" si="2508"/>
        <v>6.5795471922507141E-4</v>
      </c>
      <c r="BF1911" s="13">
        <f t="shared" si="2509"/>
        <v>1.1855711148790908E-4</v>
      </c>
      <c r="BG1911" s="13">
        <f t="shared" si="2510"/>
        <v>1.4241900720170319E-5</v>
      </c>
      <c r="BH1911" s="13">
        <f t="shared" si="2511"/>
        <v>1.2831267579246394E-6</v>
      </c>
      <c r="BI1911" s="13">
        <f t="shared" si="2512"/>
        <v>9.2482839713687164E-8</v>
      </c>
      <c r="BJ1911" s="14">
        <f t="shared" si="2513"/>
        <v>9.3455014819910559E-2</v>
      </c>
      <c r="BK1911" s="14">
        <f t="shared" si="2514"/>
        <v>0.26945201696650795</v>
      </c>
      <c r="BL1911" s="14">
        <f t="shared" si="2515"/>
        <v>0.55739591947698186</v>
      </c>
      <c r="BM1911" s="14">
        <f t="shared" si="2516"/>
        <v>0.25938120289120664</v>
      </c>
      <c r="BN1911" s="14">
        <f t="shared" si="2517"/>
        <v>0.73998446631317583</v>
      </c>
    </row>
    <row r="1912" spans="1:66" x14ac:dyDescent="0.25">
      <c r="A1912" t="s">
        <v>348</v>
      </c>
      <c r="B1912" t="s">
        <v>264</v>
      </c>
      <c r="C1912" t="s">
        <v>268</v>
      </c>
      <c r="D1912" s="7" t="s">
        <v>421</v>
      </c>
      <c r="E1912" s="10">
        <f>VLOOKUP(A1912,home!$A$2:$E$405,3,FALSE)</f>
        <v>1.5417000000000001</v>
      </c>
      <c r="F1912" s="10">
        <f>VLOOKUP(B1912,home!$B$2:$E$405,3,FALSE)</f>
        <v>1.2252000000000001</v>
      </c>
      <c r="G1912" s="10">
        <f>VLOOKUP(C1912,away!$B$2:$E$405,4,FALSE)</f>
        <v>1.1531</v>
      </c>
      <c r="H1912" s="10">
        <f>VLOOKUP(A1912,away!$A$2:$E$405,3,FALSE)</f>
        <v>1.125</v>
      </c>
      <c r="I1912" s="10">
        <f>VLOOKUP(C1912,away!$B$2:$E$405,3,FALSE)</f>
        <v>0.88890000000000002</v>
      </c>
      <c r="J1912" s="10">
        <f>VLOOKUP(B1912,home!$B$2:$E$405,4,FALSE)</f>
        <v>1.8765000000000001</v>
      </c>
      <c r="K1912" s="12">
        <f t="shared" si="2462"/>
        <v>2.1780800276040004</v>
      </c>
      <c r="L1912" s="12">
        <f t="shared" si="2463"/>
        <v>1.8765234562499999</v>
      </c>
      <c r="M1912" s="13">
        <f t="shared" si="2464"/>
        <v>1.7342355344223598E-2</v>
      </c>
      <c r="N1912" s="13">
        <f t="shared" si="2465"/>
        <v>3.7773037806864918E-2</v>
      </c>
      <c r="O1912" s="13">
        <f t="shared" si="2466"/>
        <v>3.254333659005812E-2</v>
      </c>
      <c r="P1912" s="13">
        <f t="shared" si="2467"/>
        <v>7.0881991458400087E-2</v>
      </c>
      <c r="Q1912" s="13">
        <f t="shared" si="2468"/>
        <v>4.113634961453165E-2</v>
      </c>
      <c r="R1912" s="13">
        <f t="shared" si="2469"/>
        <v>3.0534167227941483E-2</v>
      </c>
      <c r="S1912" s="13">
        <f t="shared" si="2470"/>
        <v>7.2427542473090106E-2</v>
      </c>
      <c r="T1912" s="13">
        <f t="shared" si="2471"/>
        <v>7.719332495616929E-2</v>
      </c>
      <c r="U1912" s="13">
        <f t="shared" si="2472"/>
        <v>6.6505859798699954E-2</v>
      </c>
      <c r="V1912" s="13">
        <f t="shared" si="2473"/>
        <v>3.2891908247056539E-2</v>
      </c>
      <c r="W1912" s="13">
        <f t="shared" si="2474"/>
        <v>2.9866087167982298E-2</v>
      </c>
      <c r="X1912" s="13">
        <f t="shared" si="2475"/>
        <v>5.6044413117125914E-2</v>
      </c>
      <c r="Y1912" s="13">
        <f t="shared" si="2476"/>
        <v>5.2584327903025987E-2</v>
      </c>
      <c r="Z1912" s="13">
        <f t="shared" si="2477"/>
        <v>1.9099360340097408E-2</v>
      </c>
      <c r="AA1912" s="13">
        <f t="shared" si="2478"/>
        <v>4.1599935296778114E-2</v>
      </c>
      <c r="AB1912" s="13">
        <f t="shared" si="2479"/>
        <v>4.5303994109765558E-2</v>
      </c>
      <c r="AC1912" s="13">
        <f t="shared" si="2480"/>
        <v>8.4022755024553957E-3</v>
      </c>
      <c r="AD1912" s="13">
        <f t="shared" si="2481"/>
        <v>1.6262681990815594E-2</v>
      </c>
      <c r="AE1912" s="13">
        <f t="shared" si="2482"/>
        <v>3.0517304217299909E-2</v>
      </c>
      <c r="AF1912" s="13">
        <f t="shared" si="2483"/>
        <v>2.8633218592640168E-2</v>
      </c>
      <c r="AG1912" s="13">
        <f t="shared" si="2484"/>
        <v>1.7910302105674292E-2</v>
      </c>
      <c r="AH1912" s="13">
        <f t="shared" si="2485"/>
        <v>8.960099419390943E-3</v>
      </c>
      <c r="AI1912" s="13">
        <f t="shared" si="2486"/>
        <v>1.9515813590721614E-2</v>
      </c>
      <c r="AJ1912" s="13">
        <f t="shared" si="2487"/>
        <v>2.1253501902196732E-2</v>
      </c>
      <c r="AK1912" s="13">
        <f t="shared" si="2488"/>
        <v>1.5430609336606107E-2</v>
      </c>
      <c r="AL1912" s="13">
        <f t="shared" si="2489"/>
        <v>1.3736773548341334E-3</v>
      </c>
      <c r="AM1912" s="13">
        <f t="shared" si="2490"/>
        <v>7.0842845678941394E-3</v>
      </c>
      <c r="AN1912" s="13">
        <f t="shared" si="2491"/>
        <v>1.3293826162403249E-2</v>
      </c>
      <c r="AO1912" s="13">
        <f t="shared" si="2492"/>
        <v>1.2473088308529811E-2</v>
      </c>
      <c r="AP1912" s="13">
        <f t="shared" si="2493"/>
        <v>7.8020142609446074E-3</v>
      </c>
      <c r="AQ1912" s="13">
        <f t="shared" si="2494"/>
        <v>3.6601656916648915E-3</v>
      </c>
      <c r="AR1912" s="13">
        <f t="shared" si="2495"/>
        <v>3.3627673461638185E-3</v>
      </c>
      <c r="AS1912" s="13">
        <f t="shared" si="2496"/>
        <v>7.3243763941583219E-3</v>
      </c>
      <c r="AT1912" s="13">
        <f t="shared" si="2497"/>
        <v>7.9765389693852249E-3</v>
      </c>
      <c r="AU1912" s="13">
        <f t="shared" si="2498"/>
        <v>5.7911800728743168E-3</v>
      </c>
      <c r="AV1912" s="13">
        <f t="shared" si="2499"/>
        <v>3.1534134132464578E-3</v>
      </c>
      <c r="AW1912" s="13">
        <f t="shared" si="2500"/>
        <v>1.5595886583149977E-4</v>
      </c>
      <c r="AX1912" s="13">
        <f t="shared" si="2501"/>
        <v>2.5716897878655764E-3</v>
      </c>
      <c r="AY1912" s="13">
        <f t="shared" si="2502"/>
        <v>4.8258362091283405E-3</v>
      </c>
      <c r="AZ1912" s="13">
        <f t="shared" si="2503"/>
        <v>4.5278974212249563E-3</v>
      </c>
      <c r="BA1912" s="13">
        <f t="shared" si="2504"/>
        <v>2.8322352394741716E-3</v>
      </c>
      <c r="BB1912" s="13">
        <f t="shared" si="2505"/>
        <v>1.32868896512278E-3</v>
      </c>
      <c r="BC1912" s="13">
        <f t="shared" si="2506"/>
        <v>4.9866320182268649E-4</v>
      </c>
      <c r="BD1912" s="13">
        <f t="shared" si="2507"/>
        <v>1.0517186338313278E-3</v>
      </c>
      <c r="BE1912" s="13">
        <f t="shared" si="2508"/>
        <v>2.2907273510069802E-3</v>
      </c>
      <c r="BF1912" s="13">
        <f t="shared" si="2509"/>
        <v>2.4946937459572618E-3</v>
      </c>
      <c r="BG1912" s="13">
        <f t="shared" si="2510"/>
        <v>1.8112142076860394E-3</v>
      </c>
      <c r="BH1912" s="13">
        <f t="shared" si="2511"/>
        <v>9.8624237286839178E-4</v>
      </c>
      <c r="BI1912" s="13">
        <f t="shared" si="2512"/>
        <v>4.2962296294428415E-4</v>
      </c>
      <c r="BJ1912" s="14">
        <f t="shared" si="2513"/>
        <v>0.44881943728820528</v>
      </c>
      <c r="BK1912" s="14">
        <f t="shared" si="2514"/>
        <v>0.20814558658918819</v>
      </c>
      <c r="BL1912" s="14">
        <f t="shared" si="2515"/>
        <v>0.31831981274228105</v>
      </c>
      <c r="BM1912" s="14">
        <f t="shared" si="2516"/>
        <v>0.75950308157445523</v>
      </c>
      <c r="BN1912" s="14">
        <f t="shared" si="2517"/>
        <v>0.23021123804201984</v>
      </c>
    </row>
    <row r="1913" spans="1:66" x14ac:dyDescent="0.25">
      <c r="A1913" t="s">
        <v>348</v>
      </c>
      <c r="B1913" t="s">
        <v>260</v>
      </c>
      <c r="C1913" t="s">
        <v>327</v>
      </c>
      <c r="D1913" s="7" t="s">
        <v>421</v>
      </c>
      <c r="E1913" s="10">
        <f>VLOOKUP(A1913,home!$A$2:$E$405,3,FALSE)</f>
        <v>1.5417000000000001</v>
      </c>
      <c r="F1913" s="10">
        <f>VLOOKUP(B1913,home!$B$2:$E$405,3,FALSE)</f>
        <v>1.0810999999999999</v>
      </c>
      <c r="G1913" s="10">
        <f>VLOOKUP(C1913,away!$B$2:$E$405,4,FALSE)</f>
        <v>1.0089999999999999</v>
      </c>
      <c r="H1913" s="10">
        <f>VLOOKUP(A1913,away!$A$2:$E$405,3,FALSE)</f>
        <v>1.125</v>
      </c>
      <c r="I1913" s="10">
        <f>VLOOKUP(C1913,away!$B$2:$E$405,3,FALSE)</f>
        <v>0.88890000000000002</v>
      </c>
      <c r="J1913" s="10">
        <f>VLOOKUP(B1913,home!$B$2:$E$405,4,FALSE)</f>
        <v>0.88890000000000002</v>
      </c>
      <c r="K1913" s="12">
        <f t="shared" si="2462"/>
        <v>1.6817324568299998</v>
      </c>
      <c r="L1913" s="12">
        <f t="shared" si="2463"/>
        <v>0.88891111125</v>
      </c>
      <c r="M1913" s="13">
        <f t="shared" si="2464"/>
        <v>7.6486305436232971E-2</v>
      </c>
      <c r="N1913" s="13">
        <f t="shared" si="2465"/>
        <v>0.12862950235512588</v>
      </c>
      <c r="O1913" s="13">
        <f t="shared" si="2466"/>
        <v>6.7989526760728766E-2</v>
      </c>
      <c r="P1913" s="13">
        <f t="shared" si="2467"/>
        <v>0.11434019387802943</v>
      </c>
      <c r="Q1913" s="13">
        <f t="shared" si="2468"/>
        <v>0.10816020450825305</v>
      </c>
      <c r="R1913" s="13">
        <f t="shared" si="2469"/>
        <v>3.021832289312051E-2</v>
      </c>
      <c r="S1913" s="13">
        <f t="shared" si="2470"/>
        <v>4.2732093874520288E-2</v>
      </c>
      <c r="T1913" s="13">
        <f t="shared" si="2471"/>
        <v>9.6144807582458483E-2</v>
      </c>
      <c r="U1913" s="13">
        <f t="shared" si="2472"/>
        <v>5.0819134400329785E-2</v>
      </c>
      <c r="V1913" s="13">
        <f t="shared" si="2473"/>
        <v>7.0978514397082833E-3</v>
      </c>
      <c r="W1913" s="13">
        <f t="shared" si="2474"/>
        <v>6.0632175486299872E-2</v>
      </c>
      <c r="X1913" s="13">
        <f t="shared" si="2475"/>
        <v>5.3896614489031831E-2</v>
      </c>
      <c r="Y1913" s="13">
        <f t="shared" si="2476"/>
        <v>2.3954649739029065E-2</v>
      </c>
      <c r="Z1913" s="13">
        <f t="shared" si="2477"/>
        <v>8.9538009943450226E-3</v>
      </c>
      <c r="AA1913" s="13">
        <f t="shared" si="2478"/>
        <v>1.5057897744186753E-2</v>
      </c>
      <c r="AB1913" s="13">
        <f t="shared" si="2479"/>
        <v>1.2661677684013051E-2</v>
      </c>
      <c r="AC1913" s="13">
        <f t="shared" si="2480"/>
        <v>6.631658643865869E-4</v>
      </c>
      <c r="AD1913" s="13">
        <f t="shared" si="2481"/>
        <v>2.5491774360880688E-2</v>
      </c>
      <c r="AE1913" s="13">
        <f t="shared" si="2482"/>
        <v>2.265992147486471E-2</v>
      </c>
      <c r="AF1913" s="13">
        <f t="shared" si="2483"/>
        <v>1.0071327989529864E-2</v>
      </c>
      <c r="AG1913" s="13">
        <f t="shared" si="2484"/>
        <v>2.9841717849787399E-3</v>
      </c>
      <c r="AH1913" s="13">
        <f t="shared" si="2485"/>
        <v>1.9897832979486468E-3</v>
      </c>
      <c r="AI1913" s="13">
        <f t="shared" si="2486"/>
        <v>3.3462831542184781E-3</v>
      </c>
      <c r="AJ1913" s="13">
        <f t="shared" si="2487"/>
        <v>2.8137764950963416E-3</v>
      </c>
      <c r="AK1913" s="13">
        <f t="shared" si="2488"/>
        <v>1.5773397526896253E-3</v>
      </c>
      <c r="AL1913" s="13">
        <f t="shared" si="2489"/>
        <v>3.9654948987159698E-5</v>
      </c>
      <c r="AM1913" s="13">
        <f t="shared" si="2490"/>
        <v>8.5740688649759787E-3</v>
      </c>
      <c r="AN1913" s="13">
        <f t="shared" si="2491"/>
        <v>7.6215850826998228E-3</v>
      </c>
      <c r="AO1913" s="13">
        <f t="shared" si="2492"/>
        <v>3.387455832674561E-3</v>
      </c>
      <c r="AP1913" s="13">
        <f t="shared" si="2493"/>
        <v>1.0037157095110127E-3</v>
      </c>
      <c r="AQ1913" s="13">
        <f t="shared" si="2494"/>
        <v>2.2305351168012911E-4</v>
      </c>
      <c r="AR1913" s="13">
        <f t="shared" si="2495"/>
        <v>3.5374809650524447E-4</v>
      </c>
      <c r="AS1913" s="13">
        <f t="shared" si="2496"/>
        <v>5.9490965543470067E-4</v>
      </c>
      <c r="AT1913" s="13">
        <f t="shared" si="2497"/>
        <v>5.0023943821304396E-4</v>
      </c>
      <c r="AU1913" s="13">
        <f t="shared" si="2498"/>
        <v>2.8042296647642711E-4</v>
      </c>
      <c r="AV1913" s="13">
        <f t="shared" si="2499"/>
        <v>1.1789910109098959E-4</v>
      </c>
      <c r="AW1913" s="13">
        <f t="shared" si="2500"/>
        <v>1.6466835067020782E-6</v>
      </c>
      <c r="AX1913" s="13">
        <f t="shared" si="2501"/>
        <v>2.4032149828876106E-3</v>
      </c>
      <c r="AY1913" s="13">
        <f t="shared" si="2502"/>
        <v>2.1362445010112757E-3</v>
      </c>
      <c r="AZ1913" s="13">
        <f t="shared" si="2503"/>
        <v>9.4946573664781721E-4</v>
      </c>
      <c r="BA1913" s="13">
        <f t="shared" si="2504"/>
        <v>2.8133021435247039E-4</v>
      </c>
      <c r="BB1913" s="13">
        <f t="shared" si="2505"/>
        <v>6.2519388367063771E-5</v>
      </c>
      <c r="BC1913" s="13">
        <f t="shared" si="2506"/>
        <v>1.1114835797607401E-5</v>
      </c>
      <c r="BD1913" s="13">
        <f t="shared" si="2507"/>
        <v>5.2408435594508153E-5</v>
      </c>
      <c r="BE1913" s="13">
        <f t="shared" si="2508"/>
        <v>8.8136967150969023E-5</v>
      </c>
      <c r="BF1913" s="13">
        <f t="shared" si="2509"/>
        <v>7.4111399152172072E-5</v>
      </c>
      <c r="BG1913" s="13">
        <f t="shared" si="2510"/>
        <v>4.15451817917637E-5</v>
      </c>
      <c r="BH1913" s="13">
        <f t="shared" si="2511"/>
        <v>1.7466970161027931E-5</v>
      </c>
      <c r="BI1913" s="13">
        <f t="shared" si="2512"/>
        <v>5.874954128456362E-6</v>
      </c>
      <c r="BJ1913" s="14">
        <f t="shared" si="2513"/>
        <v>0.55927891843105759</v>
      </c>
      <c r="BK1913" s="14">
        <f t="shared" si="2514"/>
        <v>0.243495509942876</v>
      </c>
      <c r="BL1913" s="14">
        <f t="shared" si="2515"/>
        <v>0.18860050534803124</v>
      </c>
      <c r="BM1913" s="14">
        <f t="shared" si="2516"/>
        <v>0.47237008106731465</v>
      </c>
      <c r="BN1913" s="14">
        <f t="shared" si="2517"/>
        <v>0.52582405583149061</v>
      </c>
    </row>
    <row r="1914" spans="1:66" x14ac:dyDescent="0.25">
      <c r="A1914" t="s">
        <v>348</v>
      </c>
      <c r="B1914" t="s">
        <v>270</v>
      </c>
      <c r="C1914" t="s">
        <v>267</v>
      </c>
      <c r="D1914" s="7" t="s">
        <v>421</v>
      </c>
      <c r="E1914" s="10">
        <f>VLOOKUP(A1914,home!$A$2:$E$405,3,FALSE)</f>
        <v>1.5417000000000001</v>
      </c>
      <c r="F1914" s="10">
        <f>VLOOKUP(B1914,home!$B$2:$E$405,3,FALSE)</f>
        <v>1.0089999999999999</v>
      </c>
      <c r="G1914" s="10">
        <f>VLOOKUP(C1914,away!$B$2:$E$405,4,FALSE)</f>
        <v>0.72070000000000001</v>
      </c>
      <c r="H1914" s="10">
        <f>VLOOKUP(A1914,away!$A$2:$E$405,3,FALSE)</f>
        <v>1.125</v>
      </c>
      <c r="I1914" s="10">
        <f>VLOOKUP(C1914,away!$B$2:$E$405,3,FALSE)</f>
        <v>0.98770000000000002</v>
      </c>
      <c r="J1914" s="10">
        <f>VLOOKUP(B1914,home!$B$2:$E$405,4,FALSE)</f>
        <v>0.98770000000000002</v>
      </c>
      <c r="K1914" s="12">
        <f t="shared" si="2462"/>
        <v>1.12110311871</v>
      </c>
      <c r="L1914" s="12">
        <f t="shared" si="2463"/>
        <v>1.0974952012500001</v>
      </c>
      <c r="M1914" s="13">
        <f t="shared" si="2464"/>
        <v>0.10876145078736181</v>
      </c>
      <c r="N1914" s="13">
        <f t="shared" si="2465"/>
        <v>0.1219328016731355</v>
      </c>
      <c r="O1914" s="13">
        <f t="shared" si="2466"/>
        <v>0.11936517032011761</v>
      </c>
      <c r="P1914" s="13">
        <f t="shared" si="2467"/>
        <v>0.13382066471123416</v>
      </c>
      <c r="Q1914" s="13">
        <f t="shared" si="2468"/>
        <v>6.8349622114400072E-2</v>
      </c>
      <c r="R1914" s="13">
        <f t="shared" si="2469"/>
        <v>6.5501350811359021E-2</v>
      </c>
      <c r="S1914" s="13">
        <f t="shared" si="2470"/>
        <v>4.1163413539711369E-2</v>
      </c>
      <c r="T1914" s="13">
        <f t="shared" si="2471"/>
        <v>7.5013382277804949E-2</v>
      </c>
      <c r="U1914" s="13">
        <f t="shared" si="2472"/>
        <v>7.3433768674332378E-2</v>
      </c>
      <c r="V1914" s="13">
        <f t="shared" si="2473"/>
        <v>5.6275202103007608E-3</v>
      </c>
      <c r="W1914" s="13">
        <f t="shared" si="2474"/>
        <v>2.5542324838367957E-2</v>
      </c>
      <c r="X1914" s="13">
        <f t="shared" si="2475"/>
        <v>2.8032578938877513E-2</v>
      </c>
      <c r="Y1914" s="13">
        <f t="shared" si="2476"/>
        <v>1.5382810432039947E-2</v>
      </c>
      <c r="Z1914" s="13">
        <f t="shared" si="2477"/>
        <v>2.3962472730286438E-2</v>
      </c>
      <c r="AA1914" s="13">
        <f t="shared" si="2478"/>
        <v>2.6864402909927452E-2</v>
      </c>
      <c r="AB1914" s="13">
        <f t="shared" si="2479"/>
        <v>1.5058882942300835E-2</v>
      </c>
      <c r="AC1914" s="13">
        <f t="shared" si="2480"/>
        <v>4.3275816578769227E-4</v>
      </c>
      <c r="AD1914" s="13">
        <f t="shared" si="2481"/>
        <v>7.1588950088495593E-3</v>
      </c>
      <c r="AE1914" s="13">
        <f t="shared" si="2482"/>
        <v>7.8568529184649665E-3</v>
      </c>
      <c r="AF1914" s="13">
        <f t="shared" si="2483"/>
        <v>4.3114291874711804E-3</v>
      </c>
      <c r="AG1914" s="13">
        <f t="shared" si="2484"/>
        <v>1.5772576145929357E-3</v>
      </c>
      <c r="AH1914" s="13">
        <f t="shared" si="2485"/>
        <v>6.5746747078933394E-3</v>
      </c>
      <c r="AI1914" s="13">
        <f t="shared" si="2486"/>
        <v>7.37088831952298E-3</v>
      </c>
      <c r="AJ1914" s="13">
        <f t="shared" si="2487"/>
        <v>4.1317629413401627E-3</v>
      </c>
      <c r="AK1914" s="13">
        <f t="shared" si="2488"/>
        <v>1.5440441064356191E-3</v>
      </c>
      <c r="AL1914" s="13">
        <f t="shared" si="2489"/>
        <v>2.1298717509072761E-5</v>
      </c>
      <c r="AM1914" s="13">
        <f t="shared" si="2490"/>
        <v>1.605171904187738E-3</v>
      </c>
      <c r="AN1914" s="13">
        <f t="shared" si="2491"/>
        <v>1.761668462027367E-3</v>
      </c>
      <c r="AO1914" s="13">
        <f t="shared" si="2492"/>
        <v>9.6671134163425179E-4</v>
      </c>
      <c r="AP1914" s="13">
        <f t="shared" si="2493"/>
        <v>3.536536861458469E-4</v>
      </c>
      <c r="AQ1914" s="13">
        <f t="shared" si="2494"/>
        <v>9.703330586236017E-5</v>
      </c>
      <c r="AR1914" s="13">
        <f t="shared" si="2495"/>
        <v>1.4431347883385375E-3</v>
      </c>
      <c r="AS1914" s="13">
        <f t="shared" si="2496"/>
        <v>1.61790291192523E-3</v>
      </c>
      <c r="AT1914" s="13">
        <f t="shared" si="2497"/>
        <v>9.0691800016468298E-4</v>
      </c>
      <c r="AU1914" s="13">
        <f t="shared" si="2498"/>
        <v>3.3891619946628738E-4</v>
      </c>
      <c r="AV1914" s="13">
        <f t="shared" si="2499"/>
        <v>9.4990002050748877E-5</v>
      </c>
      <c r="AW1914" s="13">
        <f t="shared" si="2500"/>
        <v>7.2794596541515417E-7</v>
      </c>
      <c r="AX1914" s="13">
        <f t="shared" si="2501"/>
        <v>2.9992720464175722E-4</v>
      </c>
      <c r="AY1914" s="13">
        <f t="shared" si="2502"/>
        <v>3.2916866781865526E-4</v>
      </c>
      <c r="AZ1914" s="13">
        <f t="shared" si="2503"/>
        <v>1.8063051666641477E-4</v>
      </c>
      <c r="BA1914" s="13">
        <f t="shared" si="2504"/>
        <v>6.6080375080232787E-5</v>
      </c>
      <c r="BB1914" s="13">
        <f t="shared" si="2505"/>
        <v>1.8130723636838894E-5</v>
      </c>
      <c r="BC1914" s="13">
        <f t="shared" si="2506"/>
        <v>3.9796764373241283E-6</v>
      </c>
      <c r="BD1914" s="13">
        <f t="shared" si="2507"/>
        <v>2.6397225082641309E-4</v>
      </c>
      <c r="BE1914" s="13">
        <f t="shared" si="2508"/>
        <v>2.9594011365439006E-4</v>
      </c>
      <c r="BF1914" s="13">
        <f t="shared" si="2509"/>
        <v>1.6588969218466431E-4</v>
      </c>
      <c r="BG1914" s="13">
        <f t="shared" si="2510"/>
        <v>6.1993150423356335E-5</v>
      </c>
      <c r="BH1914" s="13">
        <f t="shared" si="2511"/>
        <v>1.737517856957075E-5</v>
      </c>
      <c r="BI1914" s="13">
        <f t="shared" si="2512"/>
        <v>3.8958733764977829E-6</v>
      </c>
      <c r="BJ1914" s="14">
        <f t="shared" si="2513"/>
        <v>0.36084011086814333</v>
      </c>
      <c r="BK1914" s="14">
        <f t="shared" si="2514"/>
        <v>0.29015627479972356</v>
      </c>
      <c r="BL1914" s="14">
        <f t="shared" si="2515"/>
        <v>0.32505587389420987</v>
      </c>
      <c r="BM1914" s="14">
        <f t="shared" si="2516"/>
        <v>0.38195523115290181</v>
      </c>
      <c r="BN1914" s="14">
        <f t="shared" si="2517"/>
        <v>0.61773106041760817</v>
      </c>
    </row>
    <row r="1915" spans="1:66" x14ac:dyDescent="0.25">
      <c r="A1915" t="s">
        <v>349</v>
      </c>
      <c r="B1915" t="s">
        <v>274</v>
      </c>
      <c r="C1915" t="s">
        <v>287</v>
      </c>
      <c r="D1915" s="7" t="s">
        <v>421</v>
      </c>
      <c r="E1915" s="10">
        <f>VLOOKUP(A1915,home!$A$2:$E$405,3,FALSE)</f>
        <v>1.5124</v>
      </c>
      <c r="F1915" s="10">
        <f>VLOOKUP(B1915,home!$B$2:$E$405,3,FALSE)</f>
        <v>1.2783</v>
      </c>
      <c r="G1915" s="10">
        <f>VLOOKUP(C1915,away!$B$2:$E$405,4,FALSE)</f>
        <v>1.5869</v>
      </c>
      <c r="H1915" s="10">
        <f>VLOOKUP(A1915,away!$A$2:$E$405,3,FALSE)</f>
        <v>1.1446000000000001</v>
      </c>
      <c r="I1915" s="10">
        <f>VLOOKUP(C1915,away!$B$2:$E$405,3,FALSE)</f>
        <v>0.34949999999999998</v>
      </c>
      <c r="J1915" s="10">
        <f>VLOOKUP(B1915,home!$B$2:$E$405,4,FALSE)</f>
        <v>0.46600000000000003</v>
      </c>
      <c r="K1915" s="12">
        <f t="shared" si="2462"/>
        <v>3.0679552299479997</v>
      </c>
      <c r="L1915" s="12">
        <f t="shared" si="2463"/>
        <v>0.18641756819999999</v>
      </c>
      <c r="M1915" s="13">
        <f t="shared" si="2464"/>
        <v>3.8605026215635892E-2</v>
      </c>
      <c r="N1915" s="13">
        <f t="shared" si="2465"/>
        <v>0.11843849208053978</v>
      </c>
      <c r="O1915" s="13">
        <f t="shared" si="2466"/>
        <v>7.1966551074160914E-3</v>
      </c>
      <c r="P1915" s="13">
        <f t="shared" si="2467"/>
        <v>2.2079015674929182E-2</v>
      </c>
      <c r="Q1915" s="13">
        <f t="shared" si="2468"/>
        <v>0.18168199560282339</v>
      </c>
      <c r="R1915" s="13">
        <f t="shared" si="2469"/>
        <v>6.707914721493087E-4</v>
      </c>
      <c r="S1915" s="13">
        <f t="shared" si="2470"/>
        <v>3.156861819305844E-3</v>
      </c>
      <c r="T1915" s="13">
        <f t="shared" si="2471"/>
        <v>3.3868715806001426E-2</v>
      </c>
      <c r="U1915" s="13">
        <f t="shared" si="2472"/>
        <v>2.0579582051849896E-3</v>
      </c>
      <c r="V1915" s="13">
        <f t="shared" si="2473"/>
        <v>2.0060830997818219E-4</v>
      </c>
      <c r="W1915" s="13">
        <f t="shared" si="2474"/>
        <v>0.18579740953235718</v>
      </c>
      <c r="X1915" s="13">
        <f t="shared" si="2475"/>
        <v>3.4635901262881526E-2</v>
      </c>
      <c r="Y1915" s="13">
        <f t="shared" si="2476"/>
        <v>3.2283702429208409E-3</v>
      </c>
      <c r="Z1915" s="13">
        <f t="shared" si="2477"/>
        <v>4.1682438335790731E-5</v>
      </c>
      <c r="AA1915" s="13">
        <f t="shared" si="2478"/>
        <v>1.2787985468927417E-4</v>
      </c>
      <c r="AB1915" s="13">
        <f t="shared" si="2479"/>
        <v>1.9616483449947446E-4</v>
      </c>
      <c r="AC1915" s="13">
        <f t="shared" si="2480"/>
        <v>7.170753485227844E-6</v>
      </c>
      <c r="AD1915" s="13">
        <f t="shared" si="2481"/>
        <v>0.14250453357139639</v>
      </c>
      <c r="AE1915" s="13">
        <f t="shared" si="2482"/>
        <v>2.6565348605854973E-2</v>
      </c>
      <c r="AF1915" s="13">
        <f t="shared" si="2483"/>
        <v>2.4761238427443719E-3</v>
      </c>
      <c r="AG1915" s="13">
        <f t="shared" si="2484"/>
        <v>1.538643284421484E-4</v>
      </c>
      <c r="AH1915" s="13">
        <f t="shared" si="2485"/>
        <v>1.9425846978011396E-6</v>
      </c>
      <c r="AI1915" s="13">
        <f t="shared" si="2486"/>
        <v>5.9597628832359599E-6</v>
      </c>
      <c r="AJ1915" s="13">
        <f t="shared" si="2487"/>
        <v>9.142142853436867E-6</v>
      </c>
      <c r="AK1915" s="13">
        <f t="shared" si="2488"/>
        <v>9.349228326711123E-6</v>
      </c>
      <c r="AL1915" s="13">
        <f t="shared" si="2489"/>
        <v>1.6404410940384152E-7</v>
      </c>
      <c r="AM1915" s="13">
        <f t="shared" si="2490"/>
        <v>8.7439505812333146E-2</v>
      </c>
      <c r="AN1915" s="13">
        <f t="shared" si="2491"/>
        <v>1.6300260038144911E-2</v>
      </c>
      <c r="AO1915" s="13">
        <f t="shared" si="2492"/>
        <v>1.5193274186693065E-3</v>
      </c>
      <c r="AP1915" s="13">
        <f t="shared" si="2493"/>
        <v>9.4409774229305162E-5</v>
      </c>
      <c r="AQ1915" s="13">
        <f t="shared" si="2494"/>
        <v>4.3999101315345214E-6</v>
      </c>
      <c r="AR1915" s="13">
        <f t="shared" si="2495"/>
        <v>7.2426383077324052E-8</v>
      </c>
      <c r="AS1915" s="13">
        <f t="shared" si="2496"/>
        <v>2.2220090074829363E-7</v>
      </c>
      <c r="AT1915" s="13">
        <f t="shared" si="2497"/>
        <v>3.4085120777494194E-7</v>
      </c>
      <c r="AU1915" s="13">
        <f t="shared" si="2498"/>
        <v>3.4857208184240855E-7</v>
      </c>
      <c r="AV1915" s="13">
        <f t="shared" si="2499"/>
        <v>2.6735088537556986E-7</v>
      </c>
      <c r="AW1915" s="13">
        <f t="shared" si="2500"/>
        <v>2.60611751741298E-9</v>
      </c>
      <c r="AX1915" s="13">
        <f t="shared" si="2501"/>
        <v>4.4710081526835997E-2</v>
      </c>
      <c r="AY1915" s="13">
        <f t="shared" si="2502"/>
        <v>8.334744672256509E-3</v>
      </c>
      <c r="AZ1915" s="13">
        <f t="shared" si="2503"/>
        <v>7.7687141668498214E-4</v>
      </c>
      <c r="BA1915" s="13">
        <f t="shared" si="2504"/>
        <v>4.8274160100834437E-5</v>
      </c>
      <c r="BB1915" s="13">
        <f t="shared" si="2505"/>
        <v>2.2497878832237542E-6</v>
      </c>
      <c r="BC1915" s="13">
        <f t="shared" si="2506"/>
        <v>8.3879997231279563E-8</v>
      </c>
      <c r="BD1915" s="13">
        <f t="shared" si="2507"/>
        <v>2.2502583677993985E-9</v>
      </c>
      <c r="BE1915" s="13">
        <f t="shared" si="2508"/>
        <v>6.9036919282244145E-9</v>
      </c>
      <c r="BF1915" s="13">
        <f t="shared" si="2509"/>
        <v>1.0590108878572943E-8</v>
      </c>
      <c r="BG1915" s="13">
        <f t="shared" si="2510"/>
        <v>1.082999330657887E-8</v>
      </c>
      <c r="BH1915" s="13">
        <f t="shared" si="2511"/>
        <v>8.3064836513051185E-9</v>
      </c>
      <c r="BI1915" s="13">
        <f t="shared" si="2512"/>
        <v>5.0967839920998179E-9</v>
      </c>
      <c r="BJ1915" s="14">
        <f t="shared" si="2513"/>
        <v>0.88858096327322911</v>
      </c>
      <c r="BK1915" s="14">
        <f t="shared" si="2514"/>
        <v>7.238359148970025E-2</v>
      </c>
      <c r="BL1915" s="14">
        <f t="shared" si="2515"/>
        <v>1.0277138571479267E-2</v>
      </c>
      <c r="BM1915" s="14">
        <f t="shared" si="2516"/>
        <v>0.59427665755311188</v>
      </c>
      <c r="BN1915" s="14">
        <f t="shared" si="2517"/>
        <v>0.36867197615349367</v>
      </c>
    </row>
    <row r="1916" spans="1:66" x14ac:dyDescent="0.25">
      <c r="A1916" t="s">
        <v>349</v>
      </c>
      <c r="B1916" t="s">
        <v>279</v>
      </c>
      <c r="C1916" t="s">
        <v>275</v>
      </c>
      <c r="D1916" s="7" t="s">
        <v>421</v>
      </c>
      <c r="E1916" s="10">
        <f>VLOOKUP(A1916,home!$A$2:$E$405,3,FALSE)</f>
        <v>1.5124</v>
      </c>
      <c r="F1916" s="10">
        <f>VLOOKUP(B1916,home!$B$2:$E$405,3,FALSE)</f>
        <v>1.2783</v>
      </c>
      <c r="G1916" s="10">
        <f>VLOOKUP(C1916,away!$B$2:$E$405,4,FALSE)</f>
        <v>1.2783</v>
      </c>
      <c r="H1916" s="10">
        <f>VLOOKUP(A1916,away!$A$2:$E$405,3,FALSE)</f>
        <v>1.1446000000000001</v>
      </c>
      <c r="I1916" s="10">
        <f>VLOOKUP(C1916,away!$B$2:$E$405,3,FALSE)</f>
        <v>0.64070000000000005</v>
      </c>
      <c r="J1916" s="10">
        <f>VLOOKUP(B1916,home!$B$2:$E$405,4,FALSE)</f>
        <v>1.2231000000000001</v>
      </c>
      <c r="K1916" s="12">
        <f t="shared" si="2462"/>
        <v>2.4713385660360001</v>
      </c>
      <c r="L1916" s="12">
        <f t="shared" si="2463"/>
        <v>0.89695453858200025</v>
      </c>
      <c r="M1916" s="13">
        <f t="shared" si="2464"/>
        <v>3.4448386982122499E-2</v>
      </c>
      <c r="N1916" s="13">
        <f t="shared" si="2465"/>
        <v>8.5133627286651831E-2</v>
      </c>
      <c r="O1916" s="13">
        <f t="shared" si="2466"/>
        <v>3.0898637050443871E-2</v>
      </c>
      <c r="P1916" s="13">
        <f t="shared" si="2467"/>
        <v>7.6360993380710784E-2</v>
      </c>
      <c r="Q1916" s="13">
        <f t="shared" si="2468"/>
        <v>0.10519700819001873</v>
      </c>
      <c r="R1916" s="13">
        <f t="shared" si="2469"/>
        <v>1.3857336369196789E-2</v>
      </c>
      <c r="S1916" s="13">
        <f t="shared" si="2470"/>
        <v>4.2316940072658842E-2</v>
      </c>
      <c r="T1916" s="13">
        <f t="shared" si="2471"/>
        <v>9.4356933941285137E-2</v>
      </c>
      <c r="U1916" s="13">
        <f t="shared" si="2472"/>
        <v>3.4246169791729307E-2</v>
      </c>
      <c r="V1916" s="13">
        <f t="shared" si="2473"/>
        <v>1.0422560512072746E-2</v>
      </c>
      <c r="W1916" s="13">
        <f t="shared" si="2474"/>
        <v>8.6659141123866079E-2</v>
      </c>
      <c r="X1916" s="13">
        <f t="shared" si="2475"/>
        <v>7.7729309940669733E-2</v>
      </c>
      <c r="Y1916" s="13">
        <f t="shared" si="2476"/>
        <v>3.4859828666065351E-2</v>
      </c>
      <c r="Z1916" s="13">
        <f t="shared" si="2477"/>
        <v>4.1431335830028259E-3</v>
      </c>
      <c r="AA1916" s="13">
        <f t="shared" si="2478"/>
        <v>1.02390858079138E-2</v>
      </c>
      <c r="AB1916" s="13">
        <f t="shared" si="2479"/>
        <v>1.2652123819024625E-2</v>
      </c>
      <c r="AC1916" s="13">
        <f t="shared" si="2480"/>
        <v>1.4439665104738375E-3</v>
      </c>
      <c r="AD1916" s="13">
        <f t="shared" si="2481"/>
        <v>5.3541019389741658E-2</v>
      </c>
      <c r="AE1916" s="13">
        <f t="shared" si="2482"/>
        <v>4.8023860341935655E-2</v>
      </c>
      <c r="AF1916" s="13">
        <f t="shared" si="2483"/>
        <v>2.1537609746963657E-2</v>
      </c>
      <c r="AG1916" s="13">
        <f t="shared" si="2484"/>
        <v>6.4394189375823275E-3</v>
      </c>
      <c r="AH1916" s="13">
        <f t="shared" si="2485"/>
        <v>9.2905061780647216E-4</v>
      </c>
      <c r="AI1916" s="13">
        <f t="shared" si="2486"/>
        <v>2.2959986215847069E-3</v>
      </c>
      <c r="AJ1916" s="13">
        <f t="shared" si="2487"/>
        <v>2.8370949705438914E-3</v>
      </c>
      <c r="AK1916" s="13">
        <f t="shared" si="2488"/>
        <v>2.3371407387372963E-3</v>
      </c>
      <c r="AL1916" s="13">
        <f t="shared" si="2489"/>
        <v>1.2803237168170834E-4</v>
      </c>
      <c r="AM1916" s="13">
        <f t="shared" si="2490"/>
        <v>2.6463597216549964E-2</v>
      </c>
      <c r="AN1916" s="13">
        <f t="shared" si="2491"/>
        <v>2.3736643630590477E-2</v>
      </c>
      <c r="AO1916" s="13">
        <f t="shared" si="2492"/>
        <v>1.0645345117580828E-2</v>
      </c>
      <c r="AP1916" s="13">
        <f t="shared" si="2493"/>
        <v>3.1827968726619543E-3</v>
      </c>
      <c r="AQ1916" s="13">
        <f t="shared" si="2494"/>
        <v>7.1370602507968403E-4</v>
      </c>
      <c r="AR1916" s="13">
        <f t="shared" si="2495"/>
        <v>1.6666323364278535E-4</v>
      </c>
      <c r="AS1916" s="13">
        <f t="shared" si="2496"/>
        <v>4.1188127684168403E-4</v>
      </c>
      <c r="AT1916" s="13">
        <f t="shared" si="2497"/>
        <v>5.0894904204350211E-4</v>
      </c>
      <c r="AU1916" s="13">
        <f t="shared" si="2498"/>
        <v>4.1926179858306148E-4</v>
      </c>
      <c r="AV1916" s="13">
        <f t="shared" si="2499"/>
        <v>2.5903446302598447E-4</v>
      </c>
      <c r="AW1916" s="13">
        <f t="shared" si="2500"/>
        <v>7.8835162647958761E-6</v>
      </c>
      <c r="AX1916" s="13">
        <f t="shared" si="2501"/>
        <v>1.0900084732883814E-2</v>
      </c>
      <c r="AY1916" s="13">
        <f t="shared" si="2502"/>
        <v>9.7768804720885054E-3</v>
      </c>
      <c r="AZ1916" s="13">
        <f t="shared" si="2503"/>
        <v>4.3847086563067574E-3</v>
      </c>
      <c r="BA1916" s="13">
        <f t="shared" si="2504"/>
        <v>1.3109614432113767E-3</v>
      </c>
      <c r="BB1916" s="13">
        <f t="shared" si="2505"/>
        <v>2.9396820409861336E-4</v>
      </c>
      <c r="BC1916" s="13">
        <f t="shared" si="2506"/>
        <v>5.2735222973010216E-5</v>
      </c>
      <c r="BD1916" s="13">
        <f t="shared" si="2507"/>
        <v>2.4914890638441428E-5</v>
      </c>
      <c r="BE1916" s="13">
        <f t="shared" si="2508"/>
        <v>6.1573130103349604E-5</v>
      </c>
      <c r="BF1916" s="13">
        <f t="shared" si="2509"/>
        <v>7.6084025527980038E-5</v>
      </c>
      <c r="BG1916" s="13">
        <f t="shared" si="2510"/>
        <v>6.2676462182188199E-5</v>
      </c>
      <c r="BH1916" s="13">
        <f t="shared" si="2511"/>
        <v>3.8723689543384666E-5</v>
      </c>
      <c r="BI1916" s="13">
        <f t="shared" si="2512"/>
        <v>1.9139869477554301E-5</v>
      </c>
      <c r="BJ1916" s="14">
        <f t="shared" si="2513"/>
        <v>0.70493918515880538</v>
      </c>
      <c r="BK1916" s="14">
        <f t="shared" si="2514"/>
        <v>0.17489776030180892</v>
      </c>
      <c r="BL1916" s="14">
        <f t="shared" si="2515"/>
        <v>0.1123415396685907</v>
      </c>
      <c r="BM1916" s="14">
        <f t="shared" si="2516"/>
        <v>0.64065663249723948</v>
      </c>
      <c r="BN1916" s="14">
        <f t="shared" si="2517"/>
        <v>0.3458959892591445</v>
      </c>
    </row>
    <row r="1917" spans="1:66" x14ac:dyDescent="0.25">
      <c r="A1917" t="s">
        <v>349</v>
      </c>
      <c r="B1917" t="s">
        <v>281</v>
      </c>
      <c r="C1917" t="s">
        <v>286</v>
      </c>
      <c r="D1917" s="7" t="s">
        <v>421</v>
      </c>
      <c r="E1917" s="10">
        <f>VLOOKUP(A1917,home!$A$2:$E$405,3,FALSE)</f>
        <v>1.5124</v>
      </c>
      <c r="F1917" s="10">
        <f>VLOOKUP(B1917,home!$B$2:$E$405,3,FALSE)</f>
        <v>1.5427999999999999</v>
      </c>
      <c r="G1917" s="10">
        <f>VLOOKUP(C1917,away!$B$2:$E$405,4,FALSE)</f>
        <v>1.4986999999999999</v>
      </c>
      <c r="H1917" s="10">
        <f>VLOOKUP(A1917,away!$A$2:$E$405,3,FALSE)</f>
        <v>1.1446000000000001</v>
      </c>
      <c r="I1917" s="10">
        <f>VLOOKUP(C1917,away!$B$2:$E$405,3,FALSE)</f>
        <v>0.58240000000000003</v>
      </c>
      <c r="J1917" s="10">
        <f>VLOOKUP(B1917,home!$B$2:$E$405,4,FALSE)</f>
        <v>1.1066</v>
      </c>
      <c r="K1917" s="12">
        <f t="shared" si="2462"/>
        <v>3.4969627500639993</v>
      </c>
      <c r="L1917" s="12">
        <f t="shared" si="2463"/>
        <v>0.73767620326400007</v>
      </c>
      <c r="M1917" s="13">
        <f t="shared" si="2464"/>
        <v>1.4485039028912036E-2</v>
      </c>
      <c r="N1917" s="13">
        <f t="shared" si="2465"/>
        <v>5.0653641917328601E-2</v>
      </c>
      <c r="O1917" s="13">
        <f t="shared" si="2466"/>
        <v>1.0685268594978689E-2</v>
      </c>
      <c r="P1917" s="13">
        <f t="shared" si="2467"/>
        <v>3.7365986251069169E-2</v>
      </c>
      <c r="Q1917" s="13">
        <f t="shared" si="2468"/>
        <v>8.8566949469989262E-2</v>
      </c>
      <c r="R1917" s="13">
        <f t="shared" si="2469"/>
        <v>3.9411341839999678E-3</v>
      </c>
      <c r="S1917" s="13">
        <f t="shared" si="2470"/>
        <v>2.4097569321840467E-2</v>
      </c>
      <c r="T1917" s="13">
        <f t="shared" si="2471"/>
        <v>6.5333731019696223E-2</v>
      </c>
      <c r="U1917" s="13">
        <f t="shared" si="2472"/>
        <v>1.3781999434451764E-2</v>
      </c>
      <c r="V1917" s="13">
        <f t="shared" si="2473"/>
        <v>6.9069690317239731E-3</v>
      </c>
      <c r="W1917" s="13">
        <f t="shared" si="2474"/>
        <v>0.10323844106111763</v>
      </c>
      <c r="X1917" s="13">
        <f t="shared" si="2475"/>
        <v>7.615654123285949E-2</v>
      </c>
      <c r="Y1917" s="13">
        <f t="shared" si="2476"/>
        <v>2.8089434095187028E-2</v>
      </c>
      <c r="Z1917" s="13">
        <f t="shared" si="2477"/>
        <v>9.6909363380235302E-4</v>
      </c>
      <c r="AA1917" s="13">
        <f t="shared" si="2478"/>
        <v>3.3888843387309912E-3</v>
      </c>
      <c r="AB1917" s="13">
        <f t="shared" si="2479"/>
        <v>5.9254011484087725E-3</v>
      </c>
      <c r="AC1917" s="13">
        <f t="shared" si="2480"/>
        <v>1.1135873942107663E-3</v>
      </c>
      <c r="AD1917" s="13">
        <f t="shared" si="2481"/>
        <v>9.0255245691351502E-2</v>
      </c>
      <c r="AE1917" s="13">
        <f t="shared" si="2482"/>
        <v>6.6579146966255678E-2</v>
      </c>
      <c r="AF1917" s="13">
        <f t="shared" si="2483"/>
        <v>2.4556926175311678E-2</v>
      </c>
      <c r="AG1917" s="13">
        <f t="shared" si="2484"/>
        <v>6.0383533549460862E-3</v>
      </c>
      <c r="AH1917" s="13">
        <f t="shared" si="2485"/>
        <v>1.7871932809765824E-4</v>
      </c>
      <c r="AI1917" s="13">
        <f t="shared" si="2486"/>
        <v>6.2497483307397714E-4</v>
      </c>
      <c r="AJ1917" s="13">
        <f t="shared" si="2487"/>
        <v>1.0927568554935821E-3</v>
      </c>
      <c r="AK1917" s="13">
        <f t="shared" si="2488"/>
        <v>1.2737766728460416E-3</v>
      </c>
      <c r="AL1917" s="13">
        <f t="shared" si="2489"/>
        <v>1.1490556892084194E-4</v>
      </c>
      <c r="AM1917" s="13">
        <f t="shared" si="2490"/>
        <v>6.3123846436106079E-2</v>
      </c>
      <c r="AN1917" s="13">
        <f t="shared" si="2491"/>
        <v>4.6564959374406516E-2</v>
      </c>
      <c r="AO1917" s="13">
        <f t="shared" si="2492"/>
        <v>1.7174931218227302E-2</v>
      </c>
      <c r="AP1917" s="13">
        <f t="shared" si="2493"/>
        <v>4.223179350794087E-3</v>
      </c>
      <c r="AQ1917" s="13">
        <f t="shared" si="2494"/>
        <v>7.7883472729917667E-4</v>
      </c>
      <c r="AR1917" s="13">
        <f t="shared" si="2495"/>
        <v>2.636739908019474E-5</v>
      </c>
      <c r="AS1917" s="13">
        <f t="shared" si="2496"/>
        <v>9.2205812399512776E-5</v>
      </c>
      <c r="AT1917" s="13">
        <f t="shared" si="2497"/>
        <v>1.6122014565024271E-4</v>
      </c>
      <c r="AU1917" s="13">
        <f t="shared" si="2498"/>
        <v>1.8792694796626374E-4</v>
      </c>
      <c r="AV1917" s="13">
        <f t="shared" si="2499"/>
        <v>1.6429338419280995E-4</v>
      </c>
      <c r="AW1917" s="13">
        <f t="shared" si="2500"/>
        <v>8.2337060172866535E-6</v>
      </c>
      <c r="AX1917" s="13">
        <f t="shared" si="2501"/>
        <v>3.6790289937970538E-2</v>
      </c>
      <c r="AY1917" s="13">
        <f t="shared" si="2502"/>
        <v>2.7139321398423854E-2</v>
      </c>
      <c r="AZ1917" s="13">
        <f t="shared" si="2503"/>
        <v>1.0010015784175369E-2</v>
      </c>
      <c r="BA1917" s="13">
        <f t="shared" si="2504"/>
        <v>2.4613834794277329E-3</v>
      </c>
      <c r="BB1917" s="13">
        <f t="shared" si="2505"/>
        <v>4.5392600497024595E-4</v>
      </c>
      <c r="BC1917" s="13">
        <f t="shared" si="2506"/>
        <v>6.6970082381849353E-5</v>
      </c>
      <c r="BD1917" s="13">
        <f t="shared" si="2507"/>
        <v>3.2417671405707899E-6</v>
      </c>
      <c r="BE1917" s="13">
        <f t="shared" si="2508"/>
        <v>1.1336338934957538E-5</v>
      </c>
      <c r="BF1917" s="13">
        <f t="shared" si="2509"/>
        <v>1.9821377488823351E-5</v>
      </c>
      <c r="BG1917" s="13">
        <f t="shared" si="2510"/>
        <v>2.3104872911124118E-5</v>
      </c>
      <c r="BH1917" s="13">
        <f t="shared" si="2511"/>
        <v>2.0199219978790952E-5</v>
      </c>
      <c r="BI1917" s="13">
        <f t="shared" si="2512"/>
        <v>1.4127183969236092E-5</v>
      </c>
      <c r="BJ1917" s="14">
        <f t="shared" si="2513"/>
        <v>0.80825606877822609</v>
      </c>
      <c r="BK1917" s="14">
        <f t="shared" si="2514"/>
        <v>0.1112233779951011</v>
      </c>
      <c r="BL1917" s="14">
        <f t="shared" si="2515"/>
        <v>4.1616759839793967E-2</v>
      </c>
      <c r="BM1917" s="14">
        <f t="shared" si="2516"/>
        <v>0.72923619310823906</v>
      </c>
      <c r="BN1917" s="14">
        <f t="shared" si="2517"/>
        <v>0.20569801944627772</v>
      </c>
    </row>
    <row r="1918" spans="1:66" x14ac:dyDescent="0.25">
      <c r="A1918" t="s">
        <v>349</v>
      </c>
      <c r="B1918" t="s">
        <v>278</v>
      </c>
      <c r="C1918" t="s">
        <v>283</v>
      </c>
      <c r="D1918" s="7" t="s">
        <v>421</v>
      </c>
      <c r="E1918" s="10">
        <f>VLOOKUP(A1918,home!$A$2:$E$405,3,FALSE)</f>
        <v>1.5124</v>
      </c>
      <c r="F1918" s="10">
        <f>VLOOKUP(B1918,home!$B$2:$E$405,3,FALSE)</f>
        <v>1.0138</v>
      </c>
      <c r="G1918" s="10">
        <f>VLOOKUP(C1918,away!$B$2:$E$405,4,FALSE)</f>
        <v>0.61709999999999998</v>
      </c>
      <c r="H1918" s="10">
        <f>VLOOKUP(A1918,away!$A$2:$E$405,3,FALSE)</f>
        <v>1.1446000000000001</v>
      </c>
      <c r="I1918" s="10">
        <f>VLOOKUP(C1918,away!$B$2:$E$405,3,FALSE)</f>
        <v>1.5726</v>
      </c>
      <c r="J1918" s="10">
        <f>VLOOKUP(B1918,home!$B$2:$E$405,4,FALSE)</f>
        <v>0.99019999999999997</v>
      </c>
      <c r="K1918" s="12">
        <f t="shared" si="2462"/>
        <v>0.94618160815199992</v>
      </c>
      <c r="L1918" s="12">
        <f t="shared" si="2463"/>
        <v>1.782357979992</v>
      </c>
      <c r="M1918" s="13">
        <f t="shared" si="2464"/>
        <v>6.5314606275809775E-2</v>
      </c>
      <c r="N1918" s="13">
        <f t="shared" si="2465"/>
        <v>6.1799479201860394E-2</v>
      </c>
      <c r="O1918" s="13">
        <f t="shared" si="2466"/>
        <v>0.11641400970572509</v>
      </c>
      <c r="P1918" s="13">
        <f t="shared" si="2467"/>
        <v>0.11014879491478549</v>
      </c>
      <c r="Q1918" s="13">
        <f t="shared" si="2468"/>
        <v>2.9236765307086167E-2</v>
      </c>
      <c r="R1918" s="13">
        <f t="shared" si="2469"/>
        <v>0.10374571959093265</v>
      </c>
      <c r="S1918" s="13">
        <f t="shared" si="2470"/>
        <v>4.6439677558283862E-2</v>
      </c>
      <c r="T1918" s="13">
        <f t="shared" si="2471"/>
        <v>5.2110381954238276E-2</v>
      </c>
      <c r="U1918" s="13">
        <f t="shared" si="2472"/>
        <v>9.8162291801435098E-2</v>
      </c>
      <c r="V1918" s="13">
        <f t="shared" si="2473"/>
        <v>8.7019407737842034E-3</v>
      </c>
      <c r="W1918" s="13">
        <f t="shared" si="2474"/>
        <v>9.2210965384737983E-3</v>
      </c>
      <c r="X1918" s="13">
        <f t="shared" si="2475"/>
        <v>1.6435294999625379E-2</v>
      </c>
      <c r="Y1918" s="13">
        <f t="shared" si="2476"/>
        <v>1.4646789598052459E-2</v>
      </c>
      <c r="Z1918" s="13">
        <f t="shared" si="2477"/>
        <v>6.1637337067637042E-2</v>
      </c>
      <c r="AA1918" s="13">
        <f t="shared" si="2478"/>
        <v>5.8320114708863696E-2</v>
      </c>
      <c r="AB1918" s="13">
        <f t="shared" si="2479"/>
        <v>2.7590709961420871E-2</v>
      </c>
      <c r="AC1918" s="13">
        <f t="shared" si="2480"/>
        <v>9.1720323399465667E-4</v>
      </c>
      <c r="AD1918" s="13">
        <f t="shared" si="2481"/>
        <v>2.1812079879244941E-3</v>
      </c>
      <c r="AE1918" s="13">
        <f t="shared" si="2482"/>
        <v>3.8876934632995153E-3</v>
      </c>
      <c r="AF1918" s="13">
        <f t="shared" si="2483"/>
        <v>3.4646307340373142E-3</v>
      </c>
      <c r="AG1918" s="13">
        <f t="shared" si="2484"/>
        <v>2.0584040788456485E-3</v>
      </c>
      <c r="AH1918" s="13">
        <f t="shared" si="2485"/>
        <v>2.7464949896989922E-2</v>
      </c>
      <c r="AI1918" s="13">
        <f t="shared" si="2486"/>
        <v>2.5986830461348028E-2</v>
      </c>
      <c r="AJ1918" s="13">
        <f t="shared" si="2487"/>
        <v>1.2294130518345825E-2</v>
      </c>
      <c r="AK1918" s="13">
        <f t="shared" si="2488"/>
        <v>3.877493394893012E-3</v>
      </c>
      <c r="AL1918" s="13">
        <f t="shared" si="2489"/>
        <v>6.1872121215785707E-5</v>
      </c>
      <c r="AM1918" s="13">
        <f t="shared" si="2490"/>
        <v>4.1276377634567727E-4</v>
      </c>
      <c r="AN1918" s="13">
        <f t="shared" si="2491"/>
        <v>7.3569281062135089E-4</v>
      </c>
      <c r="AO1918" s="13">
        <f t="shared" si="2492"/>
        <v>6.5563397591685414E-4</v>
      </c>
      <c r="AP1918" s="13">
        <f t="shared" si="2493"/>
        <v>3.895248163097625E-4</v>
      </c>
      <c r="AQ1918" s="13">
        <f t="shared" si="2494"/>
        <v>1.7356816618865594E-4</v>
      </c>
      <c r="AR1918" s="13">
        <f t="shared" si="2495"/>
        <v>9.7904745237960885E-3</v>
      </c>
      <c r="AS1918" s="13">
        <f t="shared" si="2496"/>
        <v>9.2635669294965691E-3</v>
      </c>
      <c r="AT1918" s="13">
        <f t="shared" si="2497"/>
        <v>4.3825083272873728E-3</v>
      </c>
      <c r="AU1918" s="13">
        <f t="shared" si="2498"/>
        <v>1.3822162589507663E-3</v>
      </c>
      <c r="AV1918" s="13">
        <f t="shared" si="2499"/>
        <v>3.269569006769692E-4</v>
      </c>
      <c r="AW1918" s="13">
        <f t="shared" si="2500"/>
        <v>2.8984241637575881E-6</v>
      </c>
      <c r="AX1918" s="13">
        <f t="shared" si="2501"/>
        <v>6.5091582281607524E-5</v>
      </c>
      <c r="AY1918" s="13">
        <f t="shared" si="2502"/>
        <v>1.1601650110992903E-4</v>
      </c>
      <c r="AZ1918" s="13">
        <f t="shared" si="2503"/>
        <v>1.0339146828201639E-4</v>
      </c>
      <c r="BA1918" s="13">
        <f t="shared" si="2504"/>
        <v>6.1426869518513877E-5</v>
      </c>
      <c r="BB1918" s="13">
        <f t="shared" si="2505"/>
        <v>2.7371167768062662E-5</v>
      </c>
      <c r="BC1918" s="13">
        <f t="shared" si="2506"/>
        <v>9.7570438586212618E-6</v>
      </c>
      <c r="BD1918" s="13">
        <f t="shared" si="2507"/>
        <v>2.9083550658993871E-3</v>
      </c>
      <c r="BE1918" s="13">
        <f t="shared" si="2508"/>
        <v>2.7518320733296978E-3</v>
      </c>
      <c r="BF1918" s="13">
        <f t="shared" si="2509"/>
        <v>1.3018664482536727E-3</v>
      </c>
      <c r="BG1918" s="13">
        <f t="shared" si="2510"/>
        <v>4.1060069653593088E-4</v>
      </c>
      <c r="BH1918" s="13">
        <f t="shared" si="2511"/>
        <v>9.7125706839174569E-5</v>
      </c>
      <c r="BI1918" s="13">
        <f t="shared" si="2512"/>
        <v>1.8379711497997984E-5</v>
      </c>
      <c r="BJ1918" s="14">
        <f t="shared" si="2513"/>
        <v>0.1977919820416445</v>
      </c>
      <c r="BK1918" s="14">
        <f t="shared" si="2514"/>
        <v>0.23170011137898372</v>
      </c>
      <c r="BL1918" s="14">
        <f t="shared" si="2515"/>
        <v>0.50649013268251797</v>
      </c>
      <c r="BM1918" s="14">
        <f t="shared" si="2516"/>
        <v>0.51084707009763741</v>
      </c>
      <c r="BN1918" s="14">
        <f t="shared" si="2517"/>
        <v>0.48665937499619955</v>
      </c>
    </row>
    <row r="1919" spans="1:66" x14ac:dyDescent="0.25">
      <c r="A1919" t="s">
        <v>349</v>
      </c>
      <c r="B1919" t="s">
        <v>282</v>
      </c>
      <c r="C1919" t="s">
        <v>285</v>
      </c>
      <c r="D1919" s="7" t="s">
        <v>421</v>
      </c>
      <c r="E1919" s="10">
        <f>VLOOKUP(A1919,home!$A$2:$E$405,3,FALSE)</f>
        <v>1.5124</v>
      </c>
      <c r="F1919" s="10">
        <f>VLOOKUP(B1919,home!$B$2:$E$405,3,FALSE)</f>
        <v>0.79339999999999999</v>
      </c>
      <c r="G1919" s="10">
        <f>VLOOKUP(C1919,away!$B$2:$E$405,4,FALSE)</f>
        <v>1.0579000000000001</v>
      </c>
      <c r="H1919" s="10">
        <f>VLOOKUP(A1919,away!$A$2:$E$405,3,FALSE)</f>
        <v>1.1446000000000001</v>
      </c>
      <c r="I1919" s="10">
        <f>VLOOKUP(C1919,away!$B$2:$E$405,3,FALSE)</f>
        <v>0.99019999999999997</v>
      </c>
      <c r="J1919" s="10">
        <f>VLOOKUP(B1919,home!$B$2:$E$405,4,FALSE)</f>
        <v>0.87370000000000003</v>
      </c>
      <c r="K1919" s="12">
        <f t="shared" si="2462"/>
        <v>1.2694145794639999</v>
      </c>
      <c r="L1919" s="12">
        <f t="shared" si="2463"/>
        <v>0.99023665720400011</v>
      </c>
      <c r="M1919" s="13">
        <f t="shared" si="2464"/>
        <v>0.10438688472464235</v>
      </c>
      <c r="N1919" s="13">
        <f t="shared" si="2465"/>
        <v>0.13251023337428888</v>
      </c>
      <c r="O1919" s="13">
        <f t="shared" si="2466"/>
        <v>0.10336771978566912</v>
      </c>
      <c r="P1919" s="13">
        <f t="shared" si="2467"/>
        <v>0.13121649054187776</v>
      </c>
      <c r="Q1919" s="13">
        <f t="shared" si="2468"/>
        <v>8.4105211086749718E-2</v>
      </c>
      <c r="R1919" s="13">
        <f t="shared" si="2469"/>
        <v>5.1179252651680385E-2</v>
      </c>
      <c r="S1919" s="13">
        <f t="shared" si="2470"/>
        <v>4.1235466111343155E-2</v>
      </c>
      <c r="T1919" s="13">
        <f t="shared" si="2471"/>
        <v>8.3284063079979834E-2</v>
      </c>
      <c r="U1919" s="13">
        <f t="shared" si="2472"/>
        <v>6.4967689482114649E-2</v>
      </c>
      <c r="V1919" s="13">
        <f t="shared" si="2473"/>
        <v>5.7593156280140246E-3</v>
      </c>
      <c r="W1919" s="13">
        <f t="shared" si="2474"/>
        <v>3.5588127054139107E-2</v>
      </c>
      <c r="X1919" s="13">
        <f t="shared" si="2475"/>
        <v>3.5240667970241946E-2</v>
      </c>
      <c r="Y1919" s="13">
        <f t="shared" si="2476"/>
        <v>1.7448300624244226E-2</v>
      </c>
      <c r="Z1919" s="13">
        <f t="shared" si="2477"/>
        <v>1.6893190687999649E-2</v>
      </c>
      <c r="AA1919" s="13">
        <f t="shared" si="2478"/>
        <v>2.1444462553012234E-2</v>
      </c>
      <c r="AB1919" s="13">
        <f t="shared" si="2479"/>
        <v>1.361095670678176E-2</v>
      </c>
      <c r="AC1919" s="13">
        <f t="shared" si="2480"/>
        <v>4.524737390528422E-4</v>
      </c>
      <c r="AD1919" s="13">
        <f t="shared" si="2481"/>
        <v>1.1294021834585348E-2</v>
      </c>
      <c r="AE1919" s="13">
        <f t="shared" si="2482"/>
        <v>1.1183754427868783E-2</v>
      </c>
      <c r="AF1919" s="13">
        <f t="shared" si="2483"/>
        <v>5.5372817998216089E-3</v>
      </c>
      <c r="AG1919" s="13">
        <f t="shared" si="2484"/>
        <v>1.8277398064839665E-3</v>
      </c>
      <c r="AH1919" s="13">
        <f t="shared" si="2485"/>
        <v>4.1820641690986284E-3</v>
      </c>
      <c r="AI1919" s="13">
        <f t="shared" si="2486"/>
        <v>5.308773228507797E-3</v>
      </c>
      <c r="AJ1919" s="13">
        <f t="shared" si="2487"/>
        <v>3.3695170676679835E-3</v>
      </c>
      <c r="AK1919" s="13">
        <f t="shared" si="2488"/>
        <v>1.425771363816841E-3</v>
      </c>
      <c r="AL1919" s="13">
        <f t="shared" si="2489"/>
        <v>2.2750756958593125E-5</v>
      </c>
      <c r="AM1919" s="13">
        <f t="shared" si="2490"/>
        <v>2.8673591955214795E-3</v>
      </c>
      <c r="AN1919" s="13">
        <f t="shared" si="2491"/>
        <v>2.8393641847763405E-3</v>
      </c>
      <c r="AO1919" s="13">
        <f t="shared" si="2492"/>
        <v>1.4058212494588421E-3</v>
      </c>
      <c r="AP1919" s="13">
        <f t="shared" si="2493"/>
        <v>4.6403191156349152E-4</v>
      </c>
      <c r="AQ1919" s="13">
        <f t="shared" si="2494"/>
        <v>1.148753522356535E-4</v>
      </c>
      <c r="AR1919" s="13">
        <f t="shared" si="2495"/>
        <v>8.2824664860417019E-4</v>
      </c>
      <c r="AS1919" s="13">
        <f t="shared" si="2496"/>
        <v>1.0513883711303301E-3</v>
      </c>
      <c r="AT1919" s="13">
        <f t="shared" si="2497"/>
        <v>6.6732386349587392E-4</v>
      </c>
      <c r="AU1919" s="13">
        <f t="shared" si="2498"/>
        <v>2.8237021384863546E-4</v>
      </c>
      <c r="AV1919" s="13">
        <f t="shared" si="2499"/>
        <v>8.961121656645633E-5</v>
      </c>
      <c r="AW1919" s="13">
        <f t="shared" si="2500"/>
        <v>7.9439377347507551E-7</v>
      </c>
      <c r="AX1919" s="13">
        <f t="shared" si="2501"/>
        <v>6.0664459455918773E-4</v>
      </c>
      <c r="AY1919" s="13">
        <f t="shared" si="2502"/>
        <v>6.0072171542716599E-4</v>
      </c>
      <c r="AZ1919" s="13">
        <f t="shared" si="2503"/>
        <v>2.9742833169722467E-4</v>
      </c>
      <c r="BA1919" s="13">
        <f t="shared" si="2504"/>
        <v>9.8174812312540785E-5</v>
      </c>
      <c r="BB1919" s="13">
        <f t="shared" si="2505"/>
        <v>2.4304074491500123E-5</v>
      </c>
      <c r="BC1919" s="13">
        <f t="shared" si="2506"/>
        <v>4.8133570961800197E-6</v>
      </c>
      <c r="BD1919" s="13">
        <f t="shared" si="2507"/>
        <v>1.3669336544236822E-4</v>
      </c>
      <c r="BE1919" s="13">
        <f t="shared" si="2508"/>
        <v>1.735205510085427E-4</v>
      </c>
      <c r="BF1919" s="13">
        <f t="shared" si="2509"/>
        <v>1.101347586434354E-4</v>
      </c>
      <c r="BG1919" s="13">
        <f t="shared" si="2510"/>
        <v>4.6602222775908552E-5</v>
      </c>
      <c r="BH1919" s="13">
        <f t="shared" si="2511"/>
        <v>1.4789385256791899E-5</v>
      </c>
      <c r="BI1919" s="13">
        <f t="shared" si="2512"/>
        <v>3.7547722532563148E-6</v>
      </c>
      <c r="BJ1919" s="14">
        <f t="shared" si="2513"/>
        <v>0.42734293983754296</v>
      </c>
      <c r="BK1919" s="14">
        <f t="shared" si="2514"/>
        <v>0.28367410321731584</v>
      </c>
      <c r="BL1919" s="14">
        <f t="shared" si="2515"/>
        <v>0.27226064237737518</v>
      </c>
      <c r="BM1919" s="14">
        <f t="shared" si="2516"/>
        <v>0.39280515663367177</v>
      </c>
      <c r="BN1919" s="14">
        <f t="shared" si="2517"/>
        <v>0.60676579216490811</v>
      </c>
    </row>
    <row r="1920" spans="1:66" x14ac:dyDescent="0.25">
      <c r="A1920" t="s">
        <v>357</v>
      </c>
      <c r="B1920" t="s">
        <v>337</v>
      </c>
      <c r="C1920" t="s">
        <v>333</v>
      </c>
      <c r="D1920" s="7" t="s">
        <v>421</v>
      </c>
      <c r="E1920" s="10">
        <f>VLOOKUP(A1920,home!$A$2:$E$405,3,FALSE)</f>
        <v>1.72</v>
      </c>
      <c r="F1920" s="10">
        <f>VLOOKUP(B1920,home!$B$2:$E$405,3,FALSE)</f>
        <v>1.0465</v>
      </c>
      <c r="G1920" s="10">
        <f>VLOOKUP(C1920,away!$B$2:$E$405,4,FALSE)</f>
        <v>0.98839999999999995</v>
      </c>
      <c r="H1920" s="10">
        <f>VLOOKUP(A1920,away!$A$2:$E$405,3,FALSE)</f>
        <v>1.58</v>
      </c>
      <c r="I1920" s="10">
        <f>VLOOKUP(C1920,away!$B$2:$E$405,3,FALSE)</f>
        <v>1.3290999999999999</v>
      </c>
      <c r="J1920" s="10">
        <f>VLOOKUP(B1920,home!$B$2:$E$405,4,FALSE)</f>
        <v>1.2024999999999999</v>
      </c>
      <c r="K1920" s="12">
        <f t="shared" si="2462"/>
        <v>1.7791002319999998</v>
      </c>
      <c r="L1920" s="12">
        <f t="shared" si="2463"/>
        <v>2.5252235449999998</v>
      </c>
      <c r="M1920" s="13">
        <f t="shared" si="2464"/>
        <v>1.3510018238647815E-2</v>
      </c>
      <c r="N1920" s="13">
        <f t="shared" si="2465"/>
        <v>2.4035676582702559E-2</v>
      </c>
      <c r="O1920" s="13">
        <f t="shared" si="2466"/>
        <v>3.4115816149612892E-2</v>
      </c>
      <c r="P1920" s="13">
        <f t="shared" si="2467"/>
        <v>6.069545642664563E-2</v>
      </c>
      <c r="Q1920" s="13">
        <f t="shared" si="2468"/>
        <v>2.1380938892281549E-2</v>
      </c>
      <c r="R1920" s="13">
        <f t="shared" si="2469"/>
        <v>4.3075031098946857E-2</v>
      </c>
      <c r="S1920" s="13">
        <f t="shared" si="2470"/>
        <v>6.8170493291790632E-2</v>
      </c>
      <c r="T1920" s="13">
        <f t="shared" si="2471"/>
        <v>5.3991650304995573E-2</v>
      </c>
      <c r="U1920" s="13">
        <f t="shared" si="2472"/>
        <v>7.663479782154356E-2</v>
      </c>
      <c r="V1920" s="13">
        <f t="shared" si="2473"/>
        <v>3.402939073381165E-2</v>
      </c>
      <c r="W1920" s="13">
        <f t="shared" si="2474"/>
        <v>1.2679611114545302E-2</v>
      </c>
      <c r="X1920" s="13">
        <f t="shared" si="2475"/>
        <v>3.2018852527893486E-2</v>
      </c>
      <c r="Y1920" s="13">
        <f t="shared" si="2476"/>
        <v>4.0427380143659694E-2</v>
      </c>
      <c r="Z1920" s="13">
        <f t="shared" si="2477"/>
        <v>3.6258027577555939E-2</v>
      </c>
      <c r="AA1920" s="13">
        <f t="shared" si="2478"/>
        <v>6.4506665275092162E-2</v>
      </c>
      <c r="AB1920" s="13">
        <f t="shared" si="2479"/>
        <v>5.7381911578231415E-2</v>
      </c>
      <c r="AC1920" s="13">
        <f t="shared" si="2480"/>
        <v>9.5550824119209725E-3</v>
      </c>
      <c r="AD1920" s="13">
        <f t="shared" si="2481"/>
        <v>5.6395747688893346E-3</v>
      </c>
      <c r="AE1920" s="13">
        <f t="shared" si="2482"/>
        <v>1.4241186990187279E-2</v>
      </c>
      <c r="AF1920" s="13">
        <f t="shared" si="2483"/>
        <v>1.7981090348184299E-2</v>
      </c>
      <c r="AG1920" s="13">
        <f t="shared" si="2484"/>
        <v>1.5135424237335748E-2</v>
      </c>
      <c r="AH1920" s="13">
        <f t="shared" si="2485"/>
        <v>2.2889906233525891E-2</v>
      </c>
      <c r="AI1920" s="13">
        <f t="shared" si="2486"/>
        <v>4.072343749052415E-2</v>
      </c>
      <c r="AJ1920" s="13">
        <f t="shared" si="2487"/>
        <v>3.6225538543614516E-2</v>
      </c>
      <c r="AK1920" s="13">
        <f t="shared" si="2488"/>
        <v>2.1482954675756498E-2</v>
      </c>
      <c r="AL1920" s="13">
        <f t="shared" si="2489"/>
        <v>1.7170963885946714E-3</v>
      </c>
      <c r="AM1920" s="13">
        <f t="shared" si="2490"/>
        <v>2.0066737559424723E-3</v>
      </c>
      <c r="AN1920" s="13">
        <f t="shared" si="2491"/>
        <v>5.0672998156395142E-3</v>
      </c>
      <c r="AO1920" s="13">
        <f t="shared" si="2492"/>
        <v>6.3980324020135298E-3</v>
      </c>
      <c r="AP1920" s="13">
        <f t="shared" si="2493"/>
        <v>5.3854873544124902E-3</v>
      </c>
      <c r="AQ1920" s="13">
        <f t="shared" si="2494"/>
        <v>3.3998898671655444E-3</v>
      </c>
      <c r="AR1920" s="13">
        <f t="shared" si="2495"/>
        <v>1.156042603274837E-2</v>
      </c>
      <c r="AS1920" s="13">
        <f t="shared" si="2496"/>
        <v>2.0567156636881464E-2</v>
      </c>
      <c r="AT1920" s="13">
        <f t="shared" si="2497"/>
        <v>1.8295516572128079E-2</v>
      </c>
      <c r="AU1920" s="13">
        <f t="shared" si="2498"/>
        <v>1.0849852592677631E-2</v>
      </c>
      <c r="AV1920" s="13">
        <f t="shared" si="2499"/>
        <v>4.8257438161996465E-3</v>
      </c>
      <c r="AW1920" s="13">
        <f t="shared" si="2500"/>
        <v>2.1428532020811115E-4</v>
      </c>
      <c r="AX1920" s="13">
        <f t="shared" si="2501"/>
        <v>5.9501229079092759E-4</v>
      </c>
      <c r="AY1920" s="13">
        <f t="shared" si="2502"/>
        <v>1.5025390462696368E-3</v>
      </c>
      <c r="AZ1920" s="13">
        <f t="shared" si="2503"/>
        <v>1.8971234884609656E-3</v>
      </c>
      <c r="BA1920" s="13">
        <f t="shared" si="2504"/>
        <v>1.596886966944722E-3</v>
      </c>
      <c r="BB1920" s="13">
        <f t="shared" si="2505"/>
        <v>1.008124141908112E-3</v>
      </c>
      <c r="BC1920" s="13">
        <f t="shared" si="2506"/>
        <v>5.0914776388585729E-4</v>
      </c>
      <c r="BD1920" s="13">
        <f t="shared" si="2507"/>
        <v>4.8654433346878526E-3</v>
      </c>
      <c r="BE1920" s="13">
        <f t="shared" si="2508"/>
        <v>8.6561113655260116E-3</v>
      </c>
      <c r="BF1920" s="13">
        <f t="shared" si="2509"/>
        <v>7.7000448693125834E-3</v>
      </c>
      <c r="BG1920" s="13">
        <f t="shared" si="2510"/>
        <v>4.5663838711348069E-3</v>
      </c>
      <c r="BH1920" s="13">
        <f t="shared" si="2511"/>
        <v>2.0310136511342493E-3</v>
      </c>
      <c r="BI1920" s="13">
        <f t="shared" si="2512"/>
        <v>7.2267537158562196E-4</v>
      </c>
      <c r="BJ1920" s="14">
        <f t="shared" si="2513"/>
        <v>0.26689760280410851</v>
      </c>
      <c r="BK1920" s="14">
        <f t="shared" si="2514"/>
        <v>0.18918007653768096</v>
      </c>
      <c r="BL1920" s="14">
        <f t="shared" si="2515"/>
        <v>0.49167642698086422</v>
      </c>
      <c r="BM1920" s="14">
        <f t="shared" si="2516"/>
        <v>0.78591094278531082</v>
      </c>
      <c r="BN1920" s="14">
        <f t="shared" si="2517"/>
        <v>0.19681293738883729</v>
      </c>
    </row>
    <row r="1921" spans="1:66" x14ac:dyDescent="0.25">
      <c r="A1921" t="s">
        <v>357</v>
      </c>
      <c r="B1921" t="s">
        <v>335</v>
      </c>
      <c r="C1921" t="s">
        <v>331</v>
      </c>
      <c r="D1921" s="7" t="s">
        <v>421</v>
      </c>
      <c r="E1921" s="10">
        <f>VLOOKUP(A1921,home!$A$2:$E$405,3,FALSE)</f>
        <v>1.72</v>
      </c>
      <c r="F1921" s="10">
        <f>VLOOKUP(B1921,home!$B$2:$E$405,3,FALSE)</f>
        <v>1.3953</v>
      </c>
      <c r="G1921" s="10">
        <f>VLOOKUP(C1921,away!$B$2:$E$405,4,FALSE)</f>
        <v>1.3953</v>
      </c>
      <c r="H1921" s="10">
        <f>VLOOKUP(A1921,away!$A$2:$E$405,3,FALSE)</f>
        <v>1.58</v>
      </c>
      <c r="I1921" s="10">
        <f>VLOOKUP(C1921,away!$B$2:$E$405,3,FALSE)</f>
        <v>0.94940000000000002</v>
      </c>
      <c r="J1921" s="10">
        <f>VLOOKUP(B1921,home!$B$2:$E$405,4,FALSE)</f>
        <v>0.75949999999999995</v>
      </c>
      <c r="K1921" s="12">
        <f t="shared" si="2462"/>
        <v>3.3486027947999997</v>
      </c>
      <c r="L1921" s="12">
        <f t="shared" si="2463"/>
        <v>1.139289494</v>
      </c>
      <c r="M1921" s="13">
        <f t="shared" si="2464"/>
        <v>1.1244318627292478E-2</v>
      </c>
      <c r="N1921" s="13">
        <f t="shared" si="2465"/>
        <v>3.7652756780973295E-2</v>
      </c>
      <c r="O1921" s="13">
        <f t="shared" si="2466"/>
        <v>1.281053407926282E-2</v>
      </c>
      <c r="P1921" s="13">
        <f t="shared" si="2467"/>
        <v>4.2897390220700132E-2</v>
      </c>
      <c r="Q1921" s="13">
        <f t="shared" si="2468"/>
        <v>6.3042063294345918E-2</v>
      </c>
      <c r="R1921" s="13">
        <f t="shared" si="2469"/>
        <v>7.2974534445165483E-3</v>
      </c>
      <c r="S1921" s="13">
        <f t="shared" si="2470"/>
        <v>4.0913686029860362E-2</v>
      </c>
      <c r="T1921" s="13">
        <f t="shared" si="2471"/>
        <v>7.1823160391331339E-2</v>
      </c>
      <c r="U1921" s="13">
        <f t="shared" si="2472"/>
        <v>2.4436272999231002E-2</v>
      </c>
      <c r="V1921" s="13">
        <f t="shared" si="2473"/>
        <v>1.7342984124446143E-2</v>
      </c>
      <c r="W1921" s="13">
        <f t="shared" si="2474"/>
        <v>7.036760977913506E-2</v>
      </c>
      <c r="X1921" s="13">
        <f t="shared" si="2475"/>
        <v>8.0169078539260225E-2</v>
      </c>
      <c r="Y1921" s="13">
        <f t="shared" si="2476"/>
        <v>4.5667894461720024E-2</v>
      </c>
      <c r="Z1921" s="13">
        <f t="shared" si="2477"/>
        <v>2.7713040140972729E-3</v>
      </c>
      <c r="AA1921" s="13">
        <f t="shared" si="2478"/>
        <v>9.2799963668465883E-3</v>
      </c>
      <c r="AB1921" s="13">
        <f t="shared" si="2479"/>
        <v>1.5537510884878168E-2</v>
      </c>
      <c r="AC1921" s="13">
        <f t="shared" si="2480"/>
        <v>4.1352481097209105E-3</v>
      </c>
      <c r="AD1921" s="13">
        <f t="shared" si="2481"/>
        <v>5.8908293692451874E-2</v>
      </c>
      <c r="AE1921" s="13">
        <f t="shared" si="2482"/>
        <v>6.7113600113276883E-2</v>
      </c>
      <c r="AF1921" s="13">
        <f t="shared" si="2483"/>
        <v>3.8230909756786786E-2</v>
      </c>
      <c r="AG1921" s="13">
        <f t="shared" si="2484"/>
        <v>1.45186912773231E-2</v>
      </c>
      <c r="AH1921" s="13">
        <f t="shared" si="2485"/>
        <v>7.8932938698526248E-4</v>
      </c>
      <c r="AI1921" s="13">
        <f t="shared" si="2486"/>
        <v>2.6431505912766209E-3</v>
      </c>
      <c r="AJ1921" s="13">
        <f t="shared" si="2487"/>
        <v>4.4254307285130834E-3</v>
      </c>
      <c r="AK1921" s="13">
        <f t="shared" si="2488"/>
        <v>4.9396699018975677E-3</v>
      </c>
      <c r="AL1921" s="13">
        <f t="shared" si="2489"/>
        <v>6.3104349032423127E-4</v>
      </c>
      <c r="AM1921" s="13">
        <f t="shared" si="2490"/>
        <v>3.9452095379088684E-2</v>
      </c>
      <c r="AN1921" s="13">
        <f t="shared" si="2491"/>
        <v>4.4947357781681685E-2</v>
      </c>
      <c r="AO1921" s="13">
        <f t="shared" si="2492"/>
        <v>2.5604026251864549E-2</v>
      </c>
      <c r="AP1921" s="13">
        <f t="shared" si="2493"/>
        <v>9.7234660376164968E-3</v>
      </c>
      <c r="AQ1921" s="13">
        <f t="shared" si="2494"/>
        <v>2.7694606754805695E-3</v>
      </c>
      <c r="AR1921" s="13">
        <f t="shared" si="2495"/>
        <v>1.7985493557955398E-4</v>
      </c>
      <c r="AS1921" s="13">
        <f t="shared" si="2496"/>
        <v>6.0226273994026846E-4</v>
      </c>
      <c r="AT1921" s="13">
        <f t="shared" si="2497"/>
        <v>1.0083693470839443E-3</v>
      </c>
      <c r="AU1921" s="13">
        <f t="shared" si="2498"/>
        <v>1.1255428046119821E-3</v>
      </c>
      <c r="AV1921" s="13">
        <f t="shared" si="2499"/>
        <v>9.4224894529767848E-4</v>
      </c>
      <c r="AW1921" s="13">
        <f t="shared" si="2500"/>
        <v>6.6873571514314086E-5</v>
      </c>
      <c r="AX1921" s="13">
        <f t="shared" si="2501"/>
        <v>2.2018232807855431E-2</v>
      </c>
      <c r="AY1921" s="13">
        <f t="shared" si="2502"/>
        <v>2.5085141314435809E-2</v>
      </c>
      <c r="AZ1921" s="13">
        <f t="shared" si="2503"/>
        <v>1.4289618977521037E-2</v>
      </c>
      <c r="BA1921" s="13">
        <f t="shared" si="2504"/>
        <v>5.4266709247842489E-3</v>
      </c>
      <c r="BB1921" s="13">
        <f t="shared" si="2505"/>
        <v>1.545637293000489E-3</v>
      </c>
      <c r="BC1921" s="13">
        <f t="shared" si="2506"/>
        <v>3.521856658900114E-4</v>
      </c>
      <c r="BD1921" s="13">
        <f t="shared" si="2507"/>
        <v>3.4151139758305473E-5</v>
      </c>
      <c r="BE1921" s="13">
        <f t="shared" si="2508"/>
        <v>1.143586020402671E-4</v>
      </c>
      <c r="BF1921" s="13">
        <f t="shared" si="2509"/>
        <v>1.9147076720072974E-4</v>
      </c>
      <c r="BG1921" s="13">
        <f t="shared" si="2510"/>
        <v>2.1371984872362119E-4</v>
      </c>
      <c r="BH1921" s="13">
        <f t="shared" si="2511"/>
        <v>1.789157206850378E-4</v>
      </c>
      <c r="BI1921" s="13">
        <f t="shared" si="2512"/>
        <v>1.1982353646391468E-4</v>
      </c>
      <c r="BJ1921" s="14">
        <f t="shared" si="2513"/>
        <v>0.73870795119582355</v>
      </c>
      <c r="BK1921" s="14">
        <f t="shared" si="2514"/>
        <v>0.14224981191678007</v>
      </c>
      <c r="BL1921" s="14">
        <f t="shared" si="2515"/>
        <v>8.6870066770792981E-2</v>
      </c>
      <c r="BM1921" s="14">
        <f t="shared" si="2516"/>
        <v>0.77063634970748118</v>
      </c>
      <c r="BN1921" s="14">
        <f t="shared" si="2517"/>
        <v>0.17494451644709119</v>
      </c>
    </row>
    <row r="1922" spans="1:66" x14ac:dyDescent="0.25">
      <c r="A1922" t="s">
        <v>357</v>
      </c>
      <c r="B1922" t="s">
        <v>330</v>
      </c>
      <c r="C1922" t="s">
        <v>332</v>
      </c>
      <c r="D1922" s="7" t="s">
        <v>421</v>
      </c>
      <c r="E1922" s="10">
        <f>VLOOKUP(A1922,home!$A$2:$E$405,3,FALSE)</f>
        <v>1.72</v>
      </c>
      <c r="F1922" s="10">
        <f>VLOOKUP(B1922,home!$B$2:$E$405,3,FALSE)</f>
        <v>0.63949999999999996</v>
      </c>
      <c r="G1922" s="10">
        <f>VLOOKUP(C1922,away!$B$2:$E$405,4,FALSE)</f>
        <v>0.75580000000000003</v>
      </c>
      <c r="H1922" s="10">
        <f>VLOOKUP(A1922,away!$A$2:$E$405,3,FALSE)</f>
        <v>1.58</v>
      </c>
      <c r="I1922" s="10">
        <f>VLOOKUP(C1922,away!$B$2:$E$405,3,FALSE)</f>
        <v>0.75949999999999995</v>
      </c>
      <c r="J1922" s="10">
        <f>VLOOKUP(B1922,home!$B$2:$E$405,4,FALSE)</f>
        <v>1.6456</v>
      </c>
      <c r="K1922" s="12">
        <f t="shared" si="2462"/>
        <v>0.83133465200000001</v>
      </c>
      <c r="L1922" s="12">
        <f t="shared" si="2463"/>
        <v>1.974736456</v>
      </c>
      <c r="M1922" s="13">
        <f t="shared" si="2464"/>
        <v>6.0441996582406989E-2</v>
      </c>
      <c r="N1922" s="13">
        <f t="shared" si="2465"/>
        <v>5.02475261950205E-2</v>
      </c>
      <c r="O1922" s="13">
        <f t="shared" si="2466"/>
        <v>0.11935701412470645</v>
      </c>
      <c r="P1922" s="13">
        <f t="shared" si="2467"/>
        <v>9.9225621801121933E-2</v>
      </c>
      <c r="Q1922" s="13">
        <f t="shared" si="2468"/>
        <v>2.0886254851599124E-2</v>
      </c>
      <c r="R1922" s="13">
        <f t="shared" si="2469"/>
        <v>0.11784932353568243</v>
      </c>
      <c r="S1922" s="13">
        <f t="shared" si="2470"/>
        <v>4.0723853357472931E-2</v>
      </c>
      <c r="T1922" s="13">
        <f t="shared" si="2471"/>
        <v>4.1244848884759655E-2</v>
      </c>
      <c r="U1922" s="13">
        <f t="shared" si="2472"/>
        <v>9.7972226369971965E-2</v>
      </c>
      <c r="V1922" s="13">
        <f t="shared" si="2473"/>
        <v>7.4283333149799098E-3</v>
      </c>
      <c r="W1922" s="13">
        <f t="shared" si="2474"/>
        <v>5.7878224695458247E-3</v>
      </c>
      <c r="X1922" s="13">
        <f t="shared" si="2475"/>
        <v>1.1429424031468087E-2</v>
      </c>
      <c r="Y1922" s="13">
        <f t="shared" si="2476"/>
        <v>1.1285050153011266E-2</v>
      </c>
      <c r="Z1922" s="13">
        <f t="shared" si="2477"/>
        <v>7.7573785166950307E-2</v>
      </c>
      <c r="AA1922" s="13">
        <f t="shared" si="2478"/>
        <v>6.4489775696089394E-2</v>
      </c>
      <c r="AB1922" s="13">
        <f t="shared" si="2479"/>
        <v>2.6806292617933269E-2</v>
      </c>
      <c r="AC1922" s="13">
        <f t="shared" si="2480"/>
        <v>7.6217803204094397E-4</v>
      </c>
      <c r="AD1922" s="13">
        <f t="shared" si="2481"/>
        <v>1.2029043446394143E-3</v>
      </c>
      <c r="AE1922" s="13">
        <f t="shared" si="2482"/>
        <v>2.3754190624402393E-3</v>
      </c>
      <c r="AF1922" s="13">
        <f t="shared" si="2483"/>
        <v>2.3454133104390414E-3</v>
      </c>
      <c r="AG1922" s="13">
        <f t="shared" si="2484"/>
        <v>1.5438577228372068E-3</v>
      </c>
      <c r="AH1922" s="13">
        <f t="shared" si="2485"/>
        <v>3.82969453997722E-2</v>
      </c>
      <c r="AI1922" s="13">
        <f t="shared" si="2486"/>
        <v>3.183757777658263E-2</v>
      </c>
      <c r="AJ1922" s="13">
        <f t="shared" si="2487"/>
        <v>1.3233840820709126E-2</v>
      </c>
      <c r="AK1922" s="13">
        <f t="shared" si="2488"/>
        <v>3.6672501511025393E-3</v>
      </c>
      <c r="AL1922" s="13">
        <f t="shared" si="2489"/>
        <v>5.004969619050025E-5</v>
      </c>
      <c r="AM1922" s="13">
        <f t="shared" si="2490"/>
        <v>2.0000321294801919E-4</v>
      </c>
      <c r="AN1922" s="13">
        <f t="shared" si="2491"/>
        <v>3.9495363592558462E-4</v>
      </c>
      <c r="AO1922" s="13">
        <f t="shared" si="2492"/>
        <v>3.899646716460018E-4</v>
      </c>
      <c r="AP1922" s="13">
        <f t="shared" si="2493"/>
        <v>2.5669248455047645E-4</v>
      </c>
      <c r="AQ1922" s="13">
        <f t="shared" si="2494"/>
        <v>1.2672500180576065E-4</v>
      </c>
      <c r="AR1922" s="13">
        <f t="shared" si="2495"/>
        <v>1.5125274846874325E-2</v>
      </c>
      <c r="AS1922" s="13">
        <f t="shared" si="2496"/>
        <v>1.2574165101230621E-2</v>
      </c>
      <c r="AT1922" s="13">
        <f t="shared" si="2497"/>
        <v>5.2266695843110516E-3</v>
      </c>
      <c r="AU1922" s="13">
        <f t="shared" si="2498"/>
        <v>1.448370513330738E-3</v>
      </c>
      <c r="AV1922" s="13">
        <f t="shared" si="2499"/>
        <v>3.0102014916671749E-4</v>
      </c>
      <c r="AW1922" s="13">
        <f t="shared" si="2500"/>
        <v>2.2823590780628591E-6</v>
      </c>
      <c r="AX1922" s="13">
        <f t="shared" si="2501"/>
        <v>2.7711600239170568E-5</v>
      </c>
      <c r="AY1922" s="13">
        <f t="shared" si="2502"/>
        <v>5.472310724638843E-5</v>
      </c>
      <c r="AZ1922" s="13">
        <f t="shared" si="2503"/>
        <v>5.4031857432520525E-5</v>
      </c>
      <c r="BA1922" s="13">
        <f t="shared" si="2504"/>
        <v>3.556622621913095E-5</v>
      </c>
      <c r="BB1922" s="13">
        <f t="shared" si="2505"/>
        <v>1.755848087931523E-5</v>
      </c>
      <c r="BC1922" s="13">
        <f t="shared" si="2506"/>
        <v>6.9346744608725413E-6</v>
      </c>
      <c r="BD1922" s="13">
        <f t="shared" si="2507"/>
        <v>4.9780719411904257E-3</v>
      </c>
      <c r="BE1922" s="13">
        <f t="shared" si="2508"/>
        <v>4.1384437048605071E-3</v>
      </c>
      <c r="BF1922" s="13">
        <f t="shared" si="2509"/>
        <v>1.7202158286009001E-3</v>
      </c>
      <c r="BG1922" s="13">
        <f t="shared" si="2510"/>
        <v>4.7669167574494043E-4</v>
      </c>
      <c r="BH1922" s="13">
        <f t="shared" si="2511"/>
        <v>9.9072577091679188E-5</v>
      </c>
      <c r="BI1922" s="13">
        <f t="shared" si="2512"/>
        <v>1.6472493279850863E-5</v>
      </c>
      <c r="BJ1922" s="14">
        <f t="shared" si="2513"/>
        <v>0.14991338597911366</v>
      </c>
      <c r="BK1922" s="14">
        <f t="shared" si="2514"/>
        <v>0.2086867558914596</v>
      </c>
      <c r="BL1922" s="14">
        <f t="shared" si="2515"/>
        <v>0.55961471490823167</v>
      </c>
      <c r="BM1922" s="14">
        <f t="shared" si="2516"/>
        <v>0.52772846410704932</v>
      </c>
      <c r="BN1922" s="14">
        <f t="shared" si="2517"/>
        <v>0.46800773709053745</v>
      </c>
    </row>
    <row r="1923" spans="1:66" x14ac:dyDescent="0.25">
      <c r="A1923" t="s">
        <v>290</v>
      </c>
      <c r="B1923" t="s">
        <v>294</v>
      </c>
      <c r="C1923" t="s">
        <v>309</v>
      </c>
      <c r="D1923" s="7" t="s">
        <v>421</v>
      </c>
      <c r="E1923" s="10">
        <f>VLOOKUP(A1923,home!$A$2:$E$405,3,FALSE)</f>
        <v>1.6292</v>
      </c>
      <c r="F1923" s="10">
        <f>VLOOKUP(B1923,home!$B$2:$E$405,3,FALSE)</f>
        <v>1.0470999999999999</v>
      </c>
      <c r="G1923" s="10">
        <f>VLOOKUP(C1923,away!$B$2:$E$405,4,FALSE)</f>
        <v>1.1253</v>
      </c>
      <c r="H1923" s="10">
        <f>VLOOKUP(A1923,away!$A$2:$E$405,3,FALSE)</f>
        <v>1.1462000000000001</v>
      </c>
      <c r="I1923" s="10">
        <f>VLOOKUP(C1923,away!$B$2:$E$405,3,FALSE)</f>
        <v>1.0663</v>
      </c>
      <c r="J1923" s="10">
        <f>VLOOKUP(B1923,home!$B$2:$E$405,4,FALSE)</f>
        <v>1.1803999999999999</v>
      </c>
      <c r="K1923" s="12">
        <f t="shared" si="2462"/>
        <v>1.9196890155959998</v>
      </c>
      <c r="L1923" s="12">
        <f t="shared" si="2463"/>
        <v>1.4426766880240001</v>
      </c>
      <c r="M1923" s="13">
        <f t="shared" si="2464"/>
        <v>3.465318273917832E-2</v>
      </c>
      <c r="N1923" s="13">
        <f t="shared" si="2465"/>
        <v>6.6523334259841513E-2</v>
      </c>
      <c r="O1923" s="13">
        <f t="shared" si="2466"/>
        <v>4.9993338903648217E-2</v>
      </c>
      <c r="P1923" s="13">
        <f t="shared" si="2467"/>
        <v>9.5971663546301655E-2</v>
      </c>
      <c r="Q1923" s="13">
        <f t="shared" si="2468"/>
        <v>6.3852057029719411E-2</v>
      </c>
      <c r="R1923" s="13">
        <f t="shared" si="2469"/>
        <v>3.606211229638831E-2</v>
      </c>
      <c r="S1923" s="13">
        <f t="shared" si="2470"/>
        <v>6.6448154799870818E-2</v>
      </c>
      <c r="T1923" s="13">
        <f t="shared" si="2471"/>
        <v>9.2117874159155164E-2</v>
      </c>
      <c r="U1923" s="13">
        <f t="shared" si="2472"/>
        <v>6.9228040854566075E-2</v>
      </c>
      <c r="V1923" s="13">
        <f t="shared" si="2473"/>
        <v>2.0447504390142306E-2</v>
      </c>
      <c r="W1923" s="13">
        <f t="shared" si="2474"/>
        <v>4.0858697501053899E-2</v>
      </c>
      <c r="X1923" s="13">
        <f t="shared" si="2475"/>
        <v>5.8945890387794922E-2</v>
      </c>
      <c r="Y1923" s="13">
        <f t="shared" si="2476"/>
        <v>4.2519930958644869E-2</v>
      </c>
      <c r="Z1923" s="13">
        <f t="shared" si="2477"/>
        <v>1.7341989576967684E-2</v>
      </c>
      <c r="AA1923" s="13">
        <f t="shared" si="2478"/>
        <v>3.3291226899485181E-2</v>
      </c>
      <c r="AB1923" s="13">
        <f t="shared" si="2479"/>
        <v>3.1954401297327892E-2</v>
      </c>
      <c r="AC1923" s="13">
        <f t="shared" si="2480"/>
        <v>3.539323188692327E-3</v>
      </c>
      <c r="AD1923" s="13">
        <f t="shared" si="2481"/>
        <v>1.9608998196083229E-2</v>
      </c>
      <c r="AE1923" s="13">
        <f t="shared" si="2482"/>
        <v>2.8289444572993944E-2</v>
      </c>
      <c r="AF1923" s="13">
        <f t="shared" si="2483"/>
        <v>2.0406261101302718E-2</v>
      </c>
      <c r="AG1923" s="13">
        <f t="shared" si="2484"/>
        <v>9.8132123935267945E-3</v>
      </c>
      <c r="AH1923" s="13">
        <f t="shared" si="2485"/>
        <v>6.2547210216616174E-3</v>
      </c>
      <c r="AI1923" s="13">
        <f t="shared" si="2486"/>
        <v>1.2007119240901197E-2</v>
      </c>
      <c r="AJ1923" s="13">
        <f t="shared" si="2487"/>
        <v>1.1524967457854704E-2</v>
      </c>
      <c r="AK1923" s="13">
        <f t="shared" si="2488"/>
        <v>7.3747844779816765E-3</v>
      </c>
      <c r="AL1923" s="13">
        <f t="shared" si="2489"/>
        <v>3.920848907916013E-4</v>
      </c>
      <c r="AM1923" s="13">
        <f t="shared" si="2490"/>
        <v>7.5286356887725491E-3</v>
      </c>
      <c r="AN1923" s="13">
        <f t="shared" si="2491"/>
        <v>1.0861387200817666E-2</v>
      </c>
      <c r="AO1923" s="13">
        <f t="shared" si="2492"/>
        <v>7.8347350571109503E-3</v>
      </c>
      <c r="AP1923" s="13">
        <f t="shared" si="2493"/>
        <v>3.767663207912783E-3</v>
      </c>
      <c r="AQ1923" s="13">
        <f t="shared" si="2494"/>
        <v>1.3588799695953735E-3</v>
      </c>
      <c r="AR1923" s="13">
        <f t="shared" si="2495"/>
        <v>1.8047080416089738E-3</v>
      </c>
      <c r="AS1923" s="13">
        <f t="shared" si="2496"/>
        <v>3.4644782038345157E-3</v>
      </c>
      <c r="AT1923" s="13">
        <f t="shared" si="2497"/>
        <v>3.3253603763364397E-3</v>
      </c>
      <c r="AU1923" s="13">
        <f t="shared" si="2498"/>
        <v>2.1278859291170814E-3</v>
      </c>
      <c r="AV1923" s="13">
        <f t="shared" si="2499"/>
        <v>1.0212198111418376E-3</v>
      </c>
      <c r="AW1923" s="13">
        <f t="shared" si="2500"/>
        <v>3.0163205998405402E-5</v>
      </c>
      <c r="AX1923" s="13">
        <f t="shared" si="2501"/>
        <v>2.4087732056934461E-3</v>
      </c>
      <c r="AY1923" s="13">
        <f t="shared" si="2502"/>
        <v>3.4750809505907738E-3</v>
      </c>
      <c r="AZ1923" s="13">
        <f t="shared" si="2503"/>
        <v>2.5067091382067965E-3</v>
      </c>
      <c r="BA1923" s="13">
        <f t="shared" si="2504"/>
        <v>1.2054569457825588E-3</v>
      </c>
      <c r="BB1923" s="13">
        <f t="shared" si="2505"/>
        <v>4.3477115852427712E-4</v>
      </c>
      <c r="BC1923" s="13">
        <f t="shared" si="2506"/>
        <v>1.2544684300563229E-4</v>
      </c>
      <c r="BD1923" s="13">
        <f t="shared" si="2507"/>
        <v>4.3393503671978594E-4</v>
      </c>
      <c r="BE1923" s="13">
        <f t="shared" si="2508"/>
        <v>8.3302032347321985E-4</v>
      </c>
      <c r="BF1923" s="13">
        <f t="shared" si="2509"/>
        <v>7.9956998236988355E-4</v>
      </c>
      <c r="BG1923" s="13">
        <f t="shared" si="2510"/>
        <v>5.1164190411858422E-4</v>
      </c>
      <c r="BH1923" s="13">
        <f t="shared" si="2511"/>
        <v>2.4554833581376704E-4</v>
      </c>
      <c r="BI1923" s="13">
        <f t="shared" si="2512"/>
        <v>9.4275288611913259E-5</v>
      </c>
      <c r="BJ1923" s="14">
        <f t="shared" si="2513"/>
        <v>0.48444323992612925</v>
      </c>
      <c r="BK1923" s="14">
        <f t="shared" si="2514"/>
        <v>0.2249269945055678</v>
      </c>
      <c r="BL1923" s="14">
        <f t="shared" si="2515"/>
        <v>0.27235235568296084</v>
      </c>
      <c r="BM1923" s="14">
        <f t="shared" si="2516"/>
        <v>0.6485639731719558</v>
      </c>
      <c r="BN1923" s="14">
        <f t="shared" si="2517"/>
        <v>0.34705568877507742</v>
      </c>
    </row>
    <row r="1924" spans="1:66" x14ac:dyDescent="0.25">
      <c r="A1924" t="s">
        <v>290</v>
      </c>
      <c r="B1924" t="s">
        <v>296</v>
      </c>
      <c r="C1924" t="s">
        <v>293</v>
      </c>
      <c r="D1924" s="7" t="s">
        <v>421</v>
      </c>
      <c r="E1924" s="10">
        <f>VLOOKUP(A1924,home!$A$2:$E$405,3,FALSE)</f>
        <v>1.6292</v>
      </c>
      <c r="F1924" s="10">
        <f>VLOOKUP(B1924,home!$B$2:$E$405,3,FALSE)</f>
        <v>1.1915</v>
      </c>
      <c r="G1924" s="10">
        <f>VLOOKUP(C1924,away!$B$2:$E$405,4,FALSE)</f>
        <v>1.2998000000000001</v>
      </c>
      <c r="H1924" s="10">
        <f>VLOOKUP(A1924,away!$A$2:$E$405,3,FALSE)</f>
        <v>1.1462000000000001</v>
      </c>
      <c r="I1924" s="10">
        <f>VLOOKUP(C1924,away!$B$2:$E$405,3,FALSE)</f>
        <v>0.66720000000000002</v>
      </c>
      <c r="J1924" s="10">
        <f>VLOOKUP(B1924,home!$B$2:$E$405,4,FALSE)</f>
        <v>1.1291</v>
      </c>
      <c r="K1924" s="12">
        <f t="shared" si="2462"/>
        <v>2.52316110164</v>
      </c>
      <c r="L1924" s="12">
        <f t="shared" si="2463"/>
        <v>0.86347317302400006</v>
      </c>
      <c r="M1924" s="13">
        <f t="shared" si="2464"/>
        <v>3.3822322189590144E-2</v>
      </c>
      <c r="N1924" s="13">
        <f t="shared" si="2465"/>
        <v>8.5339167715909284E-2</v>
      </c>
      <c r="O1924" s="13">
        <f t="shared" si="2466"/>
        <v>2.9204667860085451E-2</v>
      </c>
      <c r="P1924" s="13">
        <f t="shared" si="2467"/>
        <v>7.3688081930883498E-2</v>
      </c>
      <c r="Q1924" s="13">
        <f t="shared" si="2468"/>
        <v>0.10766223421355722</v>
      </c>
      <c r="R1924" s="13">
        <f t="shared" si="2469"/>
        <v>1.2608723612130007E-2</v>
      </c>
      <c r="S1924" s="13">
        <f t="shared" si="2470"/>
        <v>4.0135723001330677E-2</v>
      </c>
      <c r="T1924" s="13">
        <f t="shared" si="2471"/>
        <v>9.2963450991233321E-2</v>
      </c>
      <c r="U1924" s="13">
        <f t="shared" si="2472"/>
        <v>3.1813840959456226E-2</v>
      </c>
      <c r="V1924" s="13">
        <f t="shared" si="2473"/>
        <v>9.715886016535254E-3</v>
      </c>
      <c r="W1924" s="13">
        <f t="shared" si="2474"/>
        <v>9.0549720494434244E-2</v>
      </c>
      <c r="X1924" s="13">
        <f t="shared" si="2475"/>
        <v>7.8187254471765458E-2</v>
      </c>
      <c r="Y1924" s="13">
        <f t="shared" si="2476"/>
        <v>3.3756298354385129E-2</v>
      </c>
      <c r="Z1924" s="13">
        <f t="shared" si="2477"/>
        <v>3.6290981950495103E-3</v>
      </c>
      <c r="AA1924" s="13">
        <f t="shared" si="2478"/>
        <v>9.1567993997808579E-3</v>
      </c>
      <c r="AB1924" s="13">
        <f t="shared" si="2479"/>
        <v>1.1552040030523783E-2</v>
      </c>
      <c r="AC1924" s="13">
        <f t="shared" si="2480"/>
        <v>1.3229890765711697E-3</v>
      </c>
      <c r="AD1924" s="13">
        <f t="shared" si="2481"/>
        <v>5.7117883128982701E-2</v>
      </c>
      <c r="AE1924" s="13">
        <f t="shared" si="2482"/>
        <v>4.9319759781796695E-2</v>
      </c>
      <c r="AF1924" s="13">
        <f t="shared" si="2483"/>
        <v>2.1293144735784728E-2</v>
      </c>
      <c r="AG1924" s="13">
        <f t="shared" si="2484"/>
        <v>6.1286864162224414E-3</v>
      </c>
      <c r="AH1924" s="13">
        <f t="shared" si="2485"/>
        <v>7.8340723342376802E-4</v>
      </c>
      <c r="AI1924" s="13">
        <f t="shared" si="2486"/>
        <v>1.9766626581182588E-3</v>
      </c>
      <c r="AJ1924" s="13">
        <f t="shared" si="2487"/>
        <v>2.4937191650141592E-3</v>
      </c>
      <c r="AK1924" s="13">
        <f t="shared" si="2488"/>
        <v>2.0973517318593022E-3</v>
      </c>
      <c r="AL1924" s="13">
        <f t="shared" si="2489"/>
        <v>1.1529489539076687E-4</v>
      </c>
      <c r="AM1924" s="13">
        <f t="shared" si="2490"/>
        <v>2.8823524183813738E-2</v>
      </c>
      <c r="AN1924" s="13">
        <f t="shared" si="2491"/>
        <v>2.4888339884731651E-2</v>
      </c>
      <c r="AO1924" s="13">
        <f t="shared" si="2492"/>
        <v>1.0745206905784507E-2</v>
      </c>
      <c r="AP1924" s="13">
        <f t="shared" si="2493"/>
        <v>3.0927326339123822E-3</v>
      </c>
      <c r="AQ1924" s="13">
        <f t="shared" si="2494"/>
        <v>6.6762291517979944E-4</v>
      </c>
      <c r="AR1924" s="13">
        <f t="shared" si="2495"/>
        <v>1.352902259228749E-4</v>
      </c>
      <c r="AS1924" s="13">
        <f t="shared" si="2496"/>
        <v>3.4135903548068551E-4</v>
      </c>
      <c r="AT1924" s="13">
        <f t="shared" si="2497"/>
        <v>4.3065192000910725E-4</v>
      </c>
      <c r="AU1924" s="13">
        <f t="shared" si="2498"/>
        <v>3.6220139097118672E-4</v>
      </c>
      <c r="AV1924" s="13">
        <f t="shared" si="2499"/>
        <v>2.2847311516459998E-4</v>
      </c>
      <c r="AW1924" s="13">
        <f t="shared" si="2500"/>
        <v>6.9775251206257517E-6</v>
      </c>
      <c r="AX1924" s="13">
        <f t="shared" si="2501"/>
        <v>1.2121065838796442E-2</v>
      </c>
      <c r="AY1924" s="13">
        <f t="shared" si="2502"/>
        <v>1.0466215180258377E-2</v>
      </c>
      <c r="AZ1924" s="13">
        <f t="shared" si="2503"/>
        <v>4.5186480156248288E-3</v>
      </c>
      <c r="BA1924" s="13">
        <f t="shared" si="2504"/>
        <v>1.3005771132767242E-3</v>
      </c>
      <c r="BB1924" s="13">
        <f t="shared" si="2505"/>
        <v>2.8075336169086185E-4</v>
      </c>
      <c r="BC1924" s="13">
        <f t="shared" si="2506"/>
        <v>4.8484599211272654E-5</v>
      </c>
      <c r="BD1924" s="13">
        <f t="shared" si="2507"/>
        <v>1.9469913442793094E-5</v>
      </c>
      <c r="BE1924" s="13">
        <f t="shared" si="2508"/>
        <v>4.9125728251153264E-5</v>
      </c>
      <c r="BF1924" s="13">
        <f t="shared" si="2509"/>
        <v>6.1976063306523588E-5</v>
      </c>
      <c r="BG1924" s="13">
        <f t="shared" si="2510"/>
        <v>5.2125197389266139E-5</v>
      </c>
      <c r="BH1924" s="13">
        <f t="shared" si="2511"/>
        <v>3.2880067616975804E-5</v>
      </c>
      <c r="BI1924" s="13">
        <f t="shared" si="2512"/>
        <v>1.6592341526089266E-5</v>
      </c>
      <c r="BJ1924" s="14">
        <f t="shared" si="2513"/>
        <v>0.71927077093635172</v>
      </c>
      <c r="BK1924" s="14">
        <f t="shared" si="2514"/>
        <v>0.16926651229055986</v>
      </c>
      <c r="BL1924" s="14">
        <f t="shared" si="2515"/>
        <v>0.10341735764947307</v>
      </c>
      <c r="BM1924" s="14">
        <f t="shared" si="2516"/>
        <v>0.64279930389414064</v>
      </c>
      <c r="BN1924" s="14">
        <f t="shared" si="2517"/>
        <v>0.34232519752215557</v>
      </c>
    </row>
    <row r="1925" spans="1:66" x14ac:dyDescent="0.25">
      <c r="A1925" t="s">
        <v>290</v>
      </c>
      <c r="B1925" t="s">
        <v>298</v>
      </c>
      <c r="C1925" t="s">
        <v>291</v>
      </c>
      <c r="D1925" s="7" t="s">
        <v>421</v>
      </c>
      <c r="E1925" s="10">
        <f>VLOOKUP(A1925,home!$A$2:$E$405,3,FALSE)</f>
        <v>1.6292</v>
      </c>
      <c r="F1925" s="10">
        <f>VLOOKUP(B1925,home!$B$2:$E$405,3,FALSE)</f>
        <v>0.61380000000000001</v>
      </c>
      <c r="G1925" s="10">
        <f>VLOOKUP(C1925,away!$B$2:$E$405,4,FALSE)</f>
        <v>0.85250000000000004</v>
      </c>
      <c r="H1925" s="10">
        <f>VLOOKUP(A1925,away!$A$2:$E$405,3,FALSE)</f>
        <v>1.1462000000000001</v>
      </c>
      <c r="I1925" s="10">
        <f>VLOOKUP(C1925,away!$B$2:$E$405,3,FALSE)</f>
        <v>0.96940000000000004</v>
      </c>
      <c r="J1925" s="10">
        <f>VLOOKUP(B1925,home!$B$2:$E$405,4,FALSE)</f>
        <v>1.4883</v>
      </c>
      <c r="K1925" s="12">
        <f t="shared" si="2462"/>
        <v>0.85250252339999999</v>
      </c>
      <c r="L1925" s="12">
        <f t="shared" si="2463"/>
        <v>1.6536892425240002</v>
      </c>
      <c r="M1925" s="13">
        <f t="shared" si="2464"/>
        <v>8.1578317769929104E-2</v>
      </c>
      <c r="N1925" s="13">
        <f t="shared" si="2465"/>
        <v>6.9545721753591624E-2</v>
      </c>
      <c r="O1925" s="13">
        <f t="shared" si="2466"/>
        <v>0.13490518651933625</v>
      </c>
      <c r="P1925" s="13">
        <f t="shared" si="2467"/>
        <v>0.11500701192748181</v>
      </c>
      <c r="Q1925" s="13">
        <f t="shared" si="2468"/>
        <v>2.964395164330556E-2</v>
      </c>
      <c r="R1925" s="13">
        <f t="shared" si="2469"/>
        <v>0.11154562785386007</v>
      </c>
      <c r="S1925" s="13">
        <f t="shared" si="2470"/>
        <v>4.0533481058625899E-2</v>
      </c>
      <c r="T1925" s="13">
        <f t="shared" si="2471"/>
        <v>4.9021883938436067E-2</v>
      </c>
      <c r="U1925" s="13">
        <f t="shared" si="2472"/>
        <v>9.5092929219653038E-2</v>
      </c>
      <c r="V1925" s="13">
        <f t="shared" si="2473"/>
        <v>6.3492286608130659E-3</v>
      </c>
      <c r="W1925" s="13">
        <f t="shared" si="2474"/>
        <v>8.4238478598218577E-3</v>
      </c>
      <c r="X1925" s="13">
        <f t="shared" si="2475"/>
        <v>1.3930426586446228E-2</v>
      </c>
      <c r="Y1925" s="13">
        <f t="shared" si="2476"/>
        <v>1.151829829488823E-2</v>
      </c>
      <c r="Z1925" s="13">
        <f t="shared" si="2477"/>
        <v>6.1487268277504621E-2</v>
      </c>
      <c r="AA1925" s="13">
        <f t="shared" si="2478"/>
        <v>5.2418051363545458E-2</v>
      </c>
      <c r="AB1925" s="13">
        <f t="shared" si="2479"/>
        <v>2.2343260529566655E-2</v>
      </c>
      <c r="AC1925" s="13">
        <f t="shared" si="2480"/>
        <v>5.5943619294758376E-4</v>
      </c>
      <c r="AD1925" s="13">
        <f t="shared" si="2481"/>
        <v>1.7953378893089554E-3</v>
      </c>
      <c r="AE1925" s="13">
        <f t="shared" si="2482"/>
        <v>2.9689309542459638E-3</v>
      </c>
      <c r="AF1925" s="13">
        <f t="shared" si="2483"/>
        <v>2.4548445904165328E-3</v>
      </c>
      <c r="AG1925" s="13">
        <f t="shared" si="2484"/>
        <v>1.3531833637466851E-3</v>
      </c>
      <c r="AH1925" s="13">
        <f t="shared" si="2485"/>
        <v>2.5420208525674157E-2</v>
      </c>
      <c r="AI1925" s="13">
        <f t="shared" si="2486"/>
        <v>2.1670791913491413E-2</v>
      </c>
      <c r="AJ1925" s="13">
        <f t="shared" si="2487"/>
        <v>9.2372023951638703E-3</v>
      </c>
      <c r="AK1925" s="13">
        <f t="shared" si="2488"/>
        <v>2.6249127836779087E-3</v>
      </c>
      <c r="AL1925" s="13">
        <f t="shared" si="2489"/>
        <v>3.154714962200607E-5</v>
      </c>
      <c r="AM1925" s="13">
        <f t="shared" si="2490"/>
        <v>3.0610601619830295E-4</v>
      </c>
      <c r="AN1925" s="13">
        <f t="shared" si="2491"/>
        <v>5.0620422605901093E-4</v>
      </c>
      <c r="AO1925" s="13">
        <f t="shared" si="2492"/>
        <v>4.1855224157698681E-4</v>
      </c>
      <c r="AP1925" s="13">
        <f t="shared" si="2493"/>
        <v>2.3071844644338986E-4</v>
      </c>
      <c r="AQ1925" s="13">
        <f t="shared" si="2494"/>
        <v>9.5384153233820903E-5</v>
      </c>
      <c r="AR1925" s="13">
        <f t="shared" si="2495"/>
        <v>8.4074250763248402E-3</v>
      </c>
      <c r="AS1925" s="13">
        <f t="shared" si="2496"/>
        <v>7.1673510928633635E-3</v>
      </c>
      <c r="AT1925" s="13">
        <f t="shared" si="2497"/>
        <v>3.0550924463798824E-3</v>
      </c>
      <c r="AU1925" s="13">
        <f t="shared" si="2498"/>
        <v>8.6815800658637647E-4</v>
      </c>
      <c r="AV1925" s="13">
        <f t="shared" si="2499"/>
        <v>1.850267228311999E-4</v>
      </c>
      <c r="AW1925" s="13">
        <f t="shared" si="2500"/>
        <v>1.2353988685137447E-6</v>
      </c>
      <c r="AX1925" s="13">
        <f t="shared" si="2501"/>
        <v>4.3492691872829078E-5</v>
      </c>
      <c r="AY1925" s="13">
        <f t="shared" si="2502"/>
        <v>7.192339667850845E-5</v>
      </c>
      <c r="AZ1925" s="13">
        <f t="shared" si="2503"/>
        <v>5.946947368651793E-5</v>
      </c>
      <c r="BA1925" s="13">
        <f t="shared" si="2504"/>
        <v>3.2781342964652931E-5</v>
      </c>
      <c r="BB1925" s="13">
        <f t="shared" si="2505"/>
        <v>1.3552538554034095E-5</v>
      </c>
      <c r="BC1925" s="13">
        <f t="shared" si="2506"/>
        <v>4.4823374431395875E-6</v>
      </c>
      <c r="BD1925" s="13">
        <f t="shared" si="2507"/>
        <v>2.3172114010074855E-3</v>
      </c>
      <c r="BE1925" s="13">
        <f t="shared" si="2508"/>
        <v>1.9754285666101303E-3</v>
      </c>
      <c r="BF1925" s="13">
        <f t="shared" si="2509"/>
        <v>8.4202891891579056E-4</v>
      </c>
      <c r="BG1925" s="13">
        <f t="shared" si="2510"/>
        <v>2.3927725938382852E-4</v>
      </c>
      <c r="BH1925" s="13">
        <f t="shared" si="2511"/>
        <v>5.0996116854237527E-5</v>
      </c>
      <c r="BI1925" s="13">
        <f t="shared" si="2512"/>
        <v>8.694863660367754E-6</v>
      </c>
      <c r="BJ1925" s="14">
        <f t="shared" si="2513"/>
        <v>0.19243909373891893</v>
      </c>
      <c r="BK1925" s="14">
        <f t="shared" si="2514"/>
        <v>0.24413094615609793</v>
      </c>
      <c r="BL1925" s="14">
        <f t="shared" si="2515"/>
        <v>0.50037486157538624</v>
      </c>
      <c r="BM1925" s="14">
        <f t="shared" si="2516"/>
        <v>0.45613566428259328</v>
      </c>
      <c r="BN1925" s="14">
        <f t="shared" si="2517"/>
        <v>0.54222581746750442</v>
      </c>
    </row>
    <row r="1926" spans="1:66" x14ac:dyDescent="0.25">
      <c r="A1926" t="s">
        <v>290</v>
      </c>
      <c r="B1926" t="s">
        <v>305</v>
      </c>
      <c r="C1926" t="s">
        <v>308</v>
      </c>
      <c r="D1926" s="7" t="s">
        <v>421</v>
      </c>
      <c r="E1926" s="10">
        <f>VLOOKUP(A1926,home!$A$2:$E$405,3,FALSE)</f>
        <v>1.6292</v>
      </c>
      <c r="F1926" s="10">
        <f>VLOOKUP(B1926,home!$B$2:$E$405,3,FALSE)</f>
        <v>1.2958000000000001</v>
      </c>
      <c r="G1926" s="10">
        <f>VLOOKUP(C1926,away!$B$2:$E$405,4,FALSE)</f>
        <v>0.75019999999999998</v>
      </c>
      <c r="H1926" s="10">
        <f>VLOOKUP(A1926,away!$A$2:$E$405,3,FALSE)</f>
        <v>1.1462000000000001</v>
      </c>
      <c r="I1926" s="10">
        <f>VLOOKUP(C1926,away!$B$2:$E$405,3,FALSE)</f>
        <v>0.96940000000000004</v>
      </c>
      <c r="J1926" s="10">
        <f>VLOOKUP(B1926,home!$B$2:$E$405,4,FALSE)</f>
        <v>0.92090000000000005</v>
      </c>
      <c r="K1926" s="12">
        <f t="shared" si="2462"/>
        <v>1.5837602434720002</v>
      </c>
      <c r="L1926" s="12">
        <f t="shared" si="2463"/>
        <v>1.0232361912520003</v>
      </c>
      <c r="M1926" s="13">
        <f t="shared" si="2464"/>
        <v>7.3755741590053533E-2</v>
      </c>
      <c r="N1926" s="13">
        <f t="shared" si="2465"/>
        <v>0.11681141125812111</v>
      </c>
      <c r="O1926" s="13">
        <f t="shared" si="2466"/>
        <v>7.5469544107573117E-2</v>
      </c>
      <c r="P1926" s="13">
        <f t="shared" si="2467"/>
        <v>0.11952566355053086</v>
      </c>
      <c r="Q1926" s="13">
        <f t="shared" si="2468"/>
        <v>9.2500634567234938E-2</v>
      </c>
      <c r="R1926" s="13">
        <f t="shared" si="2469"/>
        <v>3.8611584434078972E-2</v>
      </c>
      <c r="S1926" s="13">
        <f t="shared" si="2470"/>
        <v>4.8424651217666433E-2</v>
      </c>
      <c r="T1926" s="13">
        <f t="shared" si="2471"/>
        <v>9.4649997002970596E-2</v>
      </c>
      <c r="U1926" s="13">
        <f t="shared" si="2472"/>
        <v>6.1151492364156609E-2</v>
      </c>
      <c r="V1926" s="13">
        <f t="shared" si="2473"/>
        <v>8.7194546097022554E-3</v>
      </c>
      <c r="W1926" s="13">
        <f t="shared" si="2474"/>
        <v>4.8832942507839525E-2</v>
      </c>
      <c r="X1926" s="13">
        <f t="shared" si="2475"/>
        <v>4.9967634099349609E-2</v>
      </c>
      <c r="Y1926" s="13">
        <f t="shared" si="2476"/>
        <v>2.5564345800846031E-2</v>
      </c>
      <c r="Z1926" s="13">
        <f t="shared" si="2477"/>
        <v>1.3169590198177334E-2</v>
      </c>
      <c r="AA1926" s="13">
        <f t="shared" si="2478"/>
        <v>2.0857473378691802E-2</v>
      </c>
      <c r="AB1926" s="13">
        <f t="shared" si="2479"/>
        <v>1.6516618558223849E-2</v>
      </c>
      <c r="AC1926" s="13">
        <f t="shared" si="2480"/>
        <v>8.8315039578215724E-4</v>
      </c>
      <c r="AD1926" s="13">
        <f t="shared" si="2481"/>
        <v>1.9334918228917523E-2</v>
      </c>
      <c r="AE1926" s="13">
        <f t="shared" si="2482"/>
        <v>1.9784188086726436E-2</v>
      </c>
      <c r="AF1926" s="13">
        <f t="shared" si="2483"/>
        <v>1.0121948632437577E-2</v>
      </c>
      <c r="AG1926" s="13">
        <f t="shared" si="2484"/>
        <v>3.4523813889012741E-3</v>
      </c>
      <c r="AH1926" s="13">
        <f t="shared" si="2485"/>
        <v>3.3689003286831612E-3</v>
      </c>
      <c r="AI1926" s="13">
        <f t="shared" si="2486"/>
        <v>5.3355304047881455E-3</v>
      </c>
      <c r="AJ1926" s="13">
        <f t="shared" si="2487"/>
        <v>4.2251004664697672E-3</v>
      </c>
      <c r="AK1926" s="13">
        <f t="shared" si="2488"/>
        <v>2.2305153811566073E-3</v>
      </c>
      <c r="AL1926" s="13">
        <f t="shared" si="2489"/>
        <v>5.724795645469408E-5</v>
      </c>
      <c r="AM1926" s="13">
        <f t="shared" si="2490"/>
        <v>6.1243749603483262E-3</v>
      </c>
      <c r="AN1926" s="13">
        <f t="shared" si="2491"/>
        <v>6.2666821082259403E-3</v>
      </c>
      <c r="AO1926" s="13">
        <f t="shared" si="2492"/>
        <v>3.2061479661040829E-3</v>
      </c>
      <c r="AP1926" s="13">
        <f t="shared" si="2493"/>
        <v>1.0935488778088967E-3</v>
      </c>
      <c r="AQ1926" s="13">
        <f t="shared" si="2494"/>
        <v>2.7973969716926854E-4</v>
      </c>
      <c r="AR1926" s="13">
        <f t="shared" si="2495"/>
        <v>6.894361482058742E-4</v>
      </c>
      <c r="AS1926" s="13">
        <f t="shared" si="2496"/>
        <v>1.0919015619409334E-3</v>
      </c>
      <c r="AT1926" s="13">
        <f t="shared" si="2497"/>
        <v>8.6465514179351517E-4</v>
      </c>
      <c r="AU1926" s="13">
        <f t="shared" si="2498"/>
        <v>4.564688126287383E-4</v>
      </c>
      <c r="AV1926" s="13">
        <f t="shared" si="2499"/>
        <v>1.8073428945656629E-4</v>
      </c>
      <c r="AW1926" s="13">
        <f t="shared" si="2500"/>
        <v>2.5770498354297224E-6</v>
      </c>
      <c r="AX1926" s="13">
        <f t="shared" si="2501"/>
        <v>1.6165902630525147E-3</v>
      </c>
      <c r="AY1926" s="13">
        <f t="shared" si="2502"/>
        <v>1.6541536635809242E-3</v>
      </c>
      <c r="AZ1926" s="13">
        <f t="shared" si="2503"/>
        <v>8.4629494723404363E-4</v>
      </c>
      <c r="BA1926" s="13">
        <f t="shared" si="2504"/>
        <v>2.8865320616119189E-4</v>
      </c>
      <c r="BB1926" s="13">
        <f t="shared" si="2505"/>
        <v>7.3840101816264063E-5</v>
      </c>
      <c r="BC1926" s="13">
        <f t="shared" si="2506"/>
        <v>1.5111172908826796E-5</v>
      </c>
      <c r="BD1926" s="13">
        <f t="shared" si="2507"/>
        <v>1.1757600306693801E-4</v>
      </c>
      <c r="BE1926" s="13">
        <f t="shared" si="2508"/>
        <v>1.8621219924375837E-4</v>
      </c>
      <c r="BF1926" s="13">
        <f t="shared" si="2509"/>
        <v>1.4745773900587573E-4</v>
      </c>
      <c r="BG1926" s="13">
        <f t="shared" si="2510"/>
        <v>7.7845901543258813E-5</v>
      </c>
      <c r="BH1926" s="13">
        <f t="shared" si="2511"/>
        <v>3.0822310995362225E-5</v>
      </c>
      <c r="BI1926" s="13">
        <f t="shared" si="2512"/>
        <v>9.7630301532769187E-6</v>
      </c>
      <c r="BJ1926" s="14">
        <f t="shared" si="2513"/>
        <v>0.50248553853775502</v>
      </c>
      <c r="BK1926" s="14">
        <f t="shared" si="2514"/>
        <v>0.25302006298377083</v>
      </c>
      <c r="BL1926" s="14">
        <f t="shared" si="2515"/>
        <v>0.23161963256185611</v>
      </c>
      <c r="BM1926" s="14">
        <f t="shared" si="2516"/>
        <v>0.48196866816022116</v>
      </c>
      <c r="BN1926" s="14">
        <f t="shared" si="2517"/>
        <v>0.51667457950759255</v>
      </c>
    </row>
    <row r="1927" spans="1:66" x14ac:dyDescent="0.25">
      <c r="A1927" t="s">
        <v>290</v>
      </c>
      <c r="B1927" t="s">
        <v>306</v>
      </c>
      <c r="C1927" t="s">
        <v>301</v>
      </c>
      <c r="D1927" s="7" t="s">
        <v>421</v>
      </c>
      <c r="E1927" s="10">
        <f>VLOOKUP(A1927,home!$A$2:$E$405,3,FALSE)</f>
        <v>1.6292</v>
      </c>
      <c r="F1927" s="10">
        <f>VLOOKUP(B1927,home!$B$2:$E$405,3,FALSE)</f>
        <v>1.0911999999999999</v>
      </c>
      <c r="G1927" s="10">
        <f>VLOOKUP(C1927,away!$B$2:$E$405,4,FALSE)</f>
        <v>0.64990000000000003</v>
      </c>
      <c r="H1927" s="10">
        <f>VLOOKUP(A1927,away!$A$2:$E$405,3,FALSE)</f>
        <v>1.1462000000000001</v>
      </c>
      <c r="I1927" s="10">
        <f>VLOOKUP(C1927,away!$B$2:$E$405,3,FALSE)</f>
        <v>0.51319999999999999</v>
      </c>
      <c r="J1927" s="10">
        <f>VLOOKUP(B1927,home!$B$2:$E$405,4,FALSE)</f>
        <v>0.92090000000000005</v>
      </c>
      <c r="K1927" s="12">
        <f t="shared" si="2462"/>
        <v>1.155381197696</v>
      </c>
      <c r="L1927" s="12">
        <f t="shared" si="2463"/>
        <v>0.54170085965600001</v>
      </c>
      <c r="M1927" s="13">
        <f t="shared" si="2464"/>
        <v>0.18321736257497495</v>
      </c>
      <c r="N1927" s="13">
        <f t="shared" si="2465"/>
        <v>0.21168589581057681</v>
      </c>
      <c r="O1927" s="13">
        <f t="shared" si="2466"/>
        <v>9.9249002810768983E-2</v>
      </c>
      <c r="P1927" s="13">
        <f t="shared" si="2467"/>
        <v>0.11467043173763991</v>
      </c>
      <c r="Q1927" s="13">
        <f t="shared" si="2468"/>
        <v>0.12228895191848752</v>
      </c>
      <c r="R1927" s="13">
        <f t="shared" si="2469"/>
        <v>2.6881635071297157E-2</v>
      </c>
      <c r="S1927" s="13">
        <f t="shared" si="2470"/>
        <v>1.794222410214517E-2</v>
      </c>
      <c r="T1927" s="13">
        <f t="shared" si="2471"/>
        <v>6.6244030380675945E-2</v>
      </c>
      <c r="U1927" s="13">
        <f t="shared" si="2472"/>
        <v>3.1058535724702102E-2</v>
      </c>
      <c r="V1927" s="13">
        <f t="shared" si="2473"/>
        <v>1.2477241695696842E-3</v>
      </c>
      <c r="W1927" s="13">
        <f t="shared" si="2474"/>
        <v>4.7096785244190219E-2</v>
      </c>
      <c r="X1927" s="13">
        <f t="shared" si="2475"/>
        <v>2.5512369053811858E-2</v>
      </c>
      <c r="Y1927" s="13">
        <f t="shared" si="2476"/>
        <v>6.9100361241555067E-3</v>
      </c>
      <c r="Z1927" s="13">
        <f t="shared" si="2477"/>
        <v>4.8539349423601837E-3</v>
      </c>
      <c r="AA1927" s="13">
        <f t="shared" si="2478"/>
        <v>5.6081451672425724E-3</v>
      </c>
      <c r="AB1927" s="13">
        <f t="shared" si="2479"/>
        <v>3.2397727400908806E-3</v>
      </c>
      <c r="AC1927" s="13">
        <f t="shared" si="2480"/>
        <v>4.8807147424242765E-5</v>
      </c>
      <c r="AD1927" s="13">
        <f t="shared" si="2481"/>
        <v>1.3603685035765943E-2</v>
      </c>
      <c r="AE1927" s="13">
        <f t="shared" si="2482"/>
        <v>7.3691278783638743E-3</v>
      </c>
      <c r="AF1927" s="13">
        <f t="shared" si="2483"/>
        <v>1.9959314533123532E-3</v>
      </c>
      <c r="AG1927" s="13">
        <f t="shared" si="2484"/>
        <v>3.603992613579171E-4</v>
      </c>
      <c r="AH1927" s="13">
        <f t="shared" si="2485"/>
        <v>6.5734518274770189E-4</v>
      </c>
      <c r="AI1927" s="13">
        <f t="shared" si="2486"/>
        <v>7.5948426454273575E-4</v>
      </c>
      <c r="AJ1927" s="13">
        <f t="shared" si="2487"/>
        <v>4.3874691959932605E-4</v>
      </c>
      <c r="AK1927" s="13">
        <f t="shared" si="2488"/>
        <v>1.6897331381736665E-4</v>
      </c>
      <c r="AL1927" s="13">
        <f t="shared" si="2489"/>
        <v>1.22187910323844E-6</v>
      </c>
      <c r="AM1927" s="13">
        <f t="shared" si="2490"/>
        <v>3.1434883819404821E-3</v>
      </c>
      <c r="AN1927" s="13">
        <f t="shared" si="2491"/>
        <v>1.7028303588158076E-3</v>
      </c>
      <c r="AO1927" s="13">
        <f t="shared" si="2492"/>
        <v>4.6121233460942894E-4</v>
      </c>
      <c r="AP1927" s="13">
        <f t="shared" si="2493"/>
        <v>8.3279706047292802E-5</v>
      </c>
      <c r="AQ1927" s="13">
        <f t="shared" si="2494"/>
        <v>1.1278172089429371E-5</v>
      </c>
      <c r="AR1927" s="13">
        <f t="shared" si="2495"/>
        <v>7.1216890117032155E-5</v>
      </c>
      <c r="AS1927" s="13">
        <f t="shared" si="2496"/>
        <v>8.2282655799601021E-5</v>
      </c>
      <c r="AT1927" s="13">
        <f t="shared" si="2497"/>
        <v>4.7533916703675399E-5</v>
      </c>
      <c r="AU1927" s="13">
        <f t="shared" si="2498"/>
        <v>1.8306597870758127E-5</v>
      </c>
      <c r="AV1927" s="13">
        <f t="shared" si="2499"/>
        <v>5.2877747434138899E-6</v>
      </c>
      <c r="AW1927" s="13">
        <f t="shared" si="2500"/>
        <v>2.1242741155212379E-8</v>
      </c>
      <c r="AX1927" s="13">
        <f t="shared" si="2501"/>
        <v>6.0532122861164191E-4</v>
      </c>
      <c r="AY1927" s="13">
        <f t="shared" si="2502"/>
        <v>3.2790302990695256E-4</v>
      </c>
      <c r="AZ1927" s="13">
        <f t="shared" si="2503"/>
        <v>8.8812676592201634E-5</v>
      </c>
      <c r="BA1927" s="13">
        <f t="shared" si="2504"/>
        <v>1.6036634419448647E-5</v>
      </c>
      <c r="BB1927" s="13">
        <f t="shared" si="2505"/>
        <v>2.1717646627510819E-6</v>
      </c>
      <c r="BC1927" s="13">
        <f t="shared" si="2506"/>
        <v>2.3528935695655696E-7</v>
      </c>
      <c r="BD1927" s="13">
        <f t="shared" si="2507"/>
        <v>6.4297084330705308E-6</v>
      </c>
      <c r="BE1927" s="13">
        <f t="shared" si="2508"/>
        <v>7.4287642302370997E-6</v>
      </c>
      <c r="BF1927" s="13">
        <f t="shared" si="2509"/>
        <v>4.2915272568662742E-6</v>
      </c>
      <c r="BG1927" s="13">
        <f t="shared" si="2510"/>
        <v>1.6527833006610616E-6</v>
      </c>
      <c r="BH1927" s="13">
        <f t="shared" si="2511"/>
        <v>4.7739868736243119E-7</v>
      </c>
      <c r="BI1927" s="13">
        <f t="shared" si="2512"/>
        <v>1.103154934366608E-7</v>
      </c>
      <c r="BJ1927" s="14">
        <f t="shared" si="2513"/>
        <v>0.5095097817377503</v>
      </c>
      <c r="BK1927" s="14">
        <f t="shared" si="2514"/>
        <v>0.31745567464076413</v>
      </c>
      <c r="BL1927" s="14">
        <f t="shared" si="2515"/>
        <v>0.16830665952744489</v>
      </c>
      <c r="BM1927" s="14">
        <f t="shared" si="2516"/>
        <v>0.2418048891374085</v>
      </c>
      <c r="BN1927" s="14">
        <f t="shared" si="2517"/>
        <v>0.75799327992374532</v>
      </c>
    </row>
    <row r="1928" spans="1:66" x14ac:dyDescent="0.25">
      <c r="A1928" t="s">
        <v>290</v>
      </c>
      <c r="B1928" t="s">
        <v>307</v>
      </c>
      <c r="C1928" t="s">
        <v>310</v>
      </c>
      <c r="D1928" s="7" t="s">
        <v>421</v>
      </c>
      <c r="E1928" s="10">
        <f>VLOOKUP(A1928,home!$A$2:$E$405,3,FALSE)</f>
        <v>1.6292</v>
      </c>
      <c r="F1928" s="10">
        <f>VLOOKUP(B1928,home!$B$2:$E$405,3,FALSE)</f>
        <v>1.3299000000000001</v>
      </c>
      <c r="G1928" s="10">
        <f>VLOOKUP(C1928,away!$B$2:$E$405,4,FALSE)</f>
        <v>0.90259999999999996</v>
      </c>
      <c r="H1928" s="10">
        <f>VLOOKUP(A1928,away!$A$2:$E$405,3,FALSE)</f>
        <v>1.1462000000000001</v>
      </c>
      <c r="I1928" s="10">
        <f>VLOOKUP(C1928,away!$B$2:$E$405,3,FALSE)</f>
        <v>1.1803999999999999</v>
      </c>
      <c r="J1928" s="10">
        <f>VLOOKUP(B1928,home!$B$2:$E$405,4,FALSE)</f>
        <v>0.63009999999999999</v>
      </c>
      <c r="K1928" s="12">
        <f t="shared" si="2462"/>
        <v>1.9556391220080001</v>
      </c>
      <c r="L1928" s="12">
        <f t="shared" si="2463"/>
        <v>0.8525092198480001</v>
      </c>
      <c r="M1928" s="13">
        <f t="shared" si="2464"/>
        <v>6.0316574731138203E-2</v>
      </c>
      <c r="N1928" s="13">
        <f t="shared" si="2465"/>
        <v>0.117957453249733</v>
      </c>
      <c r="O1928" s="13">
        <f t="shared" si="2466"/>
        <v>5.1420436067946225E-2</v>
      </c>
      <c r="P1928" s="13">
        <f t="shared" si="2467"/>
        <v>0.10055981644518683</v>
      </c>
      <c r="Q1928" s="13">
        <f t="shared" si="2468"/>
        <v>0.11534110515380382</v>
      </c>
      <c r="R1928" s="13">
        <f t="shared" si="2469"/>
        <v>2.1918197918264399E-2</v>
      </c>
      <c r="S1928" s="13">
        <f t="shared" si="2470"/>
        <v>4.1913341103027052E-2</v>
      </c>
      <c r="T1928" s="13">
        <f t="shared" si="2471"/>
        <v>9.832935557107543E-2</v>
      </c>
      <c r="U1928" s="13">
        <f t="shared" si="2472"/>
        <v>4.286408533287215E-2</v>
      </c>
      <c r="V1928" s="13">
        <f t="shared" si="2473"/>
        <v>7.7642153673944782E-3</v>
      </c>
      <c r="W1928" s="13">
        <f t="shared" si="2474"/>
        <v>7.5188525871472428E-2</v>
      </c>
      <c r="X1928" s="13">
        <f t="shared" si="2475"/>
        <v>6.4098911532210132E-2</v>
      </c>
      <c r="Y1928" s="13">
        <f t="shared" si="2476"/>
        <v>2.7322456531715215E-2</v>
      </c>
      <c r="Z1928" s="13">
        <f t="shared" si="2477"/>
        <v>6.2284886025912147E-3</v>
      </c>
      <c r="AA1928" s="13">
        <f t="shared" si="2478"/>
        <v>1.2180675982208315E-2</v>
      </c>
      <c r="AB1928" s="13">
        <f t="shared" si="2479"/>
        <v>1.1910503241654906E-2</v>
      </c>
      <c r="AC1928" s="13">
        <f t="shared" si="2480"/>
        <v>8.090314267537262E-4</v>
      </c>
      <c r="AD1928" s="13">
        <f t="shared" si="2481"/>
        <v>3.6760405680090535E-2</v>
      </c>
      <c r="AE1928" s="13">
        <f t="shared" si="2482"/>
        <v>3.1338584767629969E-2</v>
      </c>
      <c r="AF1928" s="13">
        <f t="shared" si="2483"/>
        <v>1.3358216225696322E-2</v>
      </c>
      <c r="AG1928" s="13">
        <f t="shared" si="2484"/>
        <v>3.7960008310430897E-3</v>
      </c>
      <c r="AH1928" s="13">
        <f t="shared" si="2485"/>
        <v>1.3274609898567993E-3</v>
      </c>
      <c r="AI1928" s="13">
        <f t="shared" si="2486"/>
        <v>2.596034644703421E-3</v>
      </c>
      <c r="AJ1928" s="13">
        <f t="shared" si="2487"/>
        <v>2.5384534566350748E-3</v>
      </c>
      <c r="AK1928" s="13">
        <f t="shared" si="2488"/>
        <v>1.6547662963973301E-3</v>
      </c>
      <c r="AL1928" s="13">
        <f t="shared" si="2489"/>
        <v>5.3952700156060165E-5</v>
      </c>
      <c r="AM1928" s="13">
        <f t="shared" si="2490"/>
        <v>1.4378017497774034E-2</v>
      </c>
      <c r="AN1928" s="13">
        <f t="shared" si="2491"/>
        <v>1.2257392479988236E-2</v>
      </c>
      <c r="AO1928" s="13">
        <f t="shared" si="2492"/>
        <v>5.2247700502427562E-3</v>
      </c>
      <c r="AP1928" s="13">
        <f t="shared" si="2493"/>
        <v>1.4847215464725495E-3</v>
      </c>
      <c r="AQ1928" s="13">
        <f t="shared" si="2494"/>
        <v>3.1643470181870736E-4</v>
      </c>
      <c r="AR1928" s="13">
        <f t="shared" si="2495"/>
        <v>2.2633454656829482E-4</v>
      </c>
      <c r="AS1928" s="13">
        <f t="shared" si="2496"/>
        <v>4.4262869393089878E-4</v>
      </c>
      <c r="AT1928" s="13">
        <f t="shared" si="2497"/>
        <v>4.3281099518728544E-4</v>
      </c>
      <c r="AU1928" s="13">
        <f t="shared" si="2498"/>
        <v>2.8214070487449054E-4</v>
      </c>
      <c r="AV1928" s="13">
        <f t="shared" si="2499"/>
        <v>1.3794135009086674E-4</v>
      </c>
      <c r="AW1928" s="13">
        <f t="shared" si="2500"/>
        <v>2.4986100644804872E-6</v>
      </c>
      <c r="AX1928" s="13">
        <f t="shared" si="2501"/>
        <v>4.6863689192604098E-3</v>
      </c>
      <c r="AY1928" s="13">
        <f t="shared" si="2502"/>
        <v>3.9951727112786072E-3</v>
      </c>
      <c r="AZ1928" s="13">
        <f t="shared" si="2503"/>
        <v>1.702960785625072E-3</v>
      </c>
      <c r="BA1928" s="13">
        <f t="shared" si="2504"/>
        <v>4.8392992359498925E-4</v>
      </c>
      <c r="BB1928" s="13">
        <f t="shared" si="2505"/>
        <v>1.0313868040626665E-4</v>
      </c>
      <c r="BC1928" s="13">
        <f t="shared" si="2506"/>
        <v>1.7585335193859721E-5</v>
      </c>
      <c r="BD1928" s="13">
        <f t="shared" si="2507"/>
        <v>3.2158714619931297E-5</v>
      </c>
      <c r="BE1928" s="13">
        <f t="shared" si="2508"/>
        <v>6.289084042422826E-5</v>
      </c>
      <c r="BF1928" s="13">
        <f t="shared" si="2509"/>
        <v>6.1495893974791512E-5</v>
      </c>
      <c r="BG1928" s="13">
        <f t="shared" si="2510"/>
        <v>4.0087925366652768E-5</v>
      </c>
      <c r="BH1928" s="13">
        <f t="shared" si="2511"/>
        <v>1.9599378791790767E-5</v>
      </c>
      <c r="BI1928" s="13">
        <f t="shared" si="2512"/>
        <v>7.6658623864559835E-6</v>
      </c>
      <c r="BJ1928" s="14">
        <f t="shared" si="2513"/>
        <v>0.62814150804612556</v>
      </c>
      <c r="BK1928" s="14">
        <f t="shared" si="2514"/>
        <v>0.21541210448493495</v>
      </c>
      <c r="BL1928" s="14">
        <f t="shared" si="2515"/>
        <v>0.15015636883675429</v>
      </c>
      <c r="BM1928" s="14">
        <f t="shared" si="2516"/>
        <v>0.52843221230311932</v>
      </c>
      <c r="BN1928" s="14">
        <f t="shared" si="2517"/>
        <v>0.46751358356607248</v>
      </c>
    </row>
    <row r="1929" spans="1:66" x14ac:dyDescent="0.25">
      <c r="A1929" t="s">
        <v>290</v>
      </c>
      <c r="B1929" t="s">
        <v>316</v>
      </c>
      <c r="C1929" t="s">
        <v>297</v>
      </c>
      <c r="D1929" s="7" t="s">
        <v>421</v>
      </c>
      <c r="E1929" s="10">
        <f>VLOOKUP(A1929,home!$A$2:$E$405,3,FALSE)</f>
        <v>1.6292</v>
      </c>
      <c r="F1929" s="10">
        <f>VLOOKUP(B1929,home!$B$2:$E$405,3,FALSE)</f>
        <v>0.86650000000000005</v>
      </c>
      <c r="G1929" s="10">
        <f>VLOOKUP(C1929,away!$B$2:$E$405,4,FALSE)</f>
        <v>1.3359000000000001</v>
      </c>
      <c r="H1929" s="10">
        <f>VLOOKUP(A1929,away!$A$2:$E$405,3,FALSE)</f>
        <v>1.1462000000000001</v>
      </c>
      <c r="I1929" s="10">
        <f>VLOOKUP(C1929,away!$B$2:$E$405,3,FALSE)</f>
        <v>1.2317</v>
      </c>
      <c r="J1929" s="10">
        <f>VLOOKUP(B1929,home!$B$2:$E$405,4,FALSE)</f>
        <v>1.3856999999999999</v>
      </c>
      <c r="K1929" s="12">
        <f t="shared" si="2462"/>
        <v>1.8858924346200003</v>
      </c>
      <c r="L1929" s="12">
        <f t="shared" si="2463"/>
        <v>1.956295980078</v>
      </c>
      <c r="M1929" s="13">
        <f t="shared" si="2464"/>
        <v>2.1446615862605337E-2</v>
      </c>
      <c r="N1929" s="13">
        <f t="shared" si="2465"/>
        <v>4.0446010603488694E-2</v>
      </c>
      <c r="O1929" s="13">
        <f t="shared" si="2466"/>
        <v>4.1955928398291889E-2</v>
      </c>
      <c r="P1929" s="13">
        <f t="shared" si="2467"/>
        <v>7.9124367953797098E-2</v>
      </c>
      <c r="Q1929" s="13">
        <f t="shared" si="2468"/>
        <v>3.8138412703839837E-2</v>
      </c>
      <c r="R1929" s="13">
        <f t="shared" si="2469"/>
        <v>4.103910703300942E-2</v>
      </c>
      <c r="S1929" s="13">
        <f t="shared" si="2470"/>
        <v>7.2979644483259401E-2</v>
      </c>
      <c r="T1929" s="13">
        <f t="shared" si="2471"/>
        <v>7.4610023459077593E-2</v>
      </c>
      <c r="U1929" s="13">
        <f t="shared" si="2472"/>
        <v>7.7395341477112911E-2</v>
      </c>
      <c r="V1929" s="13">
        <f t="shared" si="2473"/>
        <v>2.9916495296580001E-2</v>
      </c>
      <c r="W1929" s="13">
        <f t="shared" si="2474"/>
        <v>2.3974981328862277E-2</v>
      </c>
      <c r="X1929" s="13">
        <f t="shared" si="2475"/>
        <v>4.6902159596098378E-2</v>
      </c>
      <c r="Y1929" s="13">
        <f t="shared" si="2476"/>
        <v>4.5877253137412033E-2</v>
      </c>
      <c r="Z1929" s="13">
        <f t="shared" si="2477"/>
        <v>2.6761546704889044E-2</v>
      </c>
      <c r="AA1929" s="13">
        <f t="shared" si="2478"/>
        <v>5.0469398469480037E-2</v>
      </c>
      <c r="AB1929" s="13">
        <f t="shared" si="2479"/>
        <v>4.7589928376707336E-2</v>
      </c>
      <c r="AC1929" s="13">
        <f t="shared" si="2480"/>
        <v>6.8983021520133856E-3</v>
      </c>
      <c r="AD1929" s="13">
        <f t="shared" si="2481"/>
        <v>1.1303558977064287E-2</v>
      </c>
      <c r="AE1929" s="13">
        <f t="shared" si="2482"/>
        <v>2.2113106987405453E-2</v>
      </c>
      <c r="AF1929" s="13">
        <f t="shared" si="2483"/>
        <v>2.1629891153248013E-2</v>
      </c>
      <c r="AG1929" s="13">
        <f t="shared" si="2484"/>
        <v>1.4104823037541266E-2</v>
      </c>
      <c r="AH1929" s="13">
        <f t="shared" si="2485"/>
        <v>1.3088376559861019E-2</v>
      </c>
      <c r="AI1929" s="13">
        <f t="shared" si="2486"/>
        <v>2.4683270335699638E-2</v>
      </c>
      <c r="AJ1929" s="13">
        <f t="shared" si="2487"/>
        <v>2.3274996393888123E-2</v>
      </c>
      <c r="AK1929" s="13">
        <f t="shared" si="2488"/>
        <v>1.4631379871680462E-2</v>
      </c>
      <c r="AL1929" s="13">
        <f t="shared" si="2489"/>
        <v>1.0180138465278054E-3</v>
      </c>
      <c r="AM1929" s="13">
        <f t="shared" si="2490"/>
        <v>4.2634592718253077E-3</v>
      </c>
      <c r="AN1929" s="13">
        <f t="shared" si="2491"/>
        <v>8.3405882346981267E-3</v>
      </c>
      <c r="AO1929" s="13">
        <f t="shared" si="2492"/>
        <v>8.1583296175129043E-3</v>
      </c>
      <c r="AP1929" s="13">
        <f t="shared" si="2493"/>
        <v>5.3200358116305959E-3</v>
      </c>
      <c r="AQ1929" s="13">
        <f t="shared" si="2494"/>
        <v>2.6018911680409833E-3</v>
      </c>
      <c r="AR1929" s="13">
        <f t="shared" si="2495"/>
        <v>5.1209476899606457E-3</v>
      </c>
      <c r="AS1929" s="13">
        <f t="shared" si="2496"/>
        <v>9.657556506581547E-3</v>
      </c>
      <c r="AT1929" s="13">
        <f t="shared" si="2497"/>
        <v>9.106556376338653E-3</v>
      </c>
      <c r="AU1929" s="13">
        <f t="shared" si="2498"/>
        <v>5.7246619251925292E-3</v>
      </c>
      <c r="AV1929" s="13">
        <f t="shared" si="2499"/>
        <v>2.6990241538694397E-3</v>
      </c>
      <c r="AW1929" s="13">
        <f t="shared" si="2500"/>
        <v>1.0432842838282275E-4</v>
      </c>
      <c r="AX1929" s="13">
        <f t="shared" si="2501"/>
        <v>1.3400709310076395E-3</v>
      </c>
      <c r="AY1929" s="13">
        <f t="shared" si="2502"/>
        <v>2.6215753753496282E-3</v>
      </c>
      <c r="AZ1929" s="13">
        <f t="shared" si="2503"/>
        <v>2.5642886841339761E-3</v>
      </c>
      <c r="BA1929" s="13">
        <f t="shared" si="2504"/>
        <v>1.6721692148436011E-3</v>
      </c>
      <c r="BB1929" s="13">
        <f t="shared" si="2505"/>
        <v>8.1781447825218052E-4</v>
      </c>
      <c r="BC1929" s="13">
        <f t="shared" si="2506"/>
        <v>3.199774352508655E-4</v>
      </c>
      <c r="BD1929" s="13">
        <f t="shared" si="2507"/>
        <v>1.6696815633432882E-3</v>
      </c>
      <c r="BE1929" s="13">
        <f t="shared" si="2508"/>
        <v>3.1488398285336016E-3</v>
      </c>
      <c r="BF1929" s="13">
        <f t="shared" si="2509"/>
        <v>2.9691866052308303E-3</v>
      </c>
      <c r="BG1929" s="13">
        <f t="shared" si="2510"/>
        <v>1.8665221852599543E-3</v>
      </c>
      <c r="BH1929" s="13">
        <f t="shared" si="2511"/>
        <v>8.8001501705803483E-4</v>
      </c>
      <c r="BI1929" s="13">
        <f t="shared" si="2512"/>
        <v>3.3192273260434786E-4</v>
      </c>
      <c r="BJ1929" s="14">
        <f t="shared" si="2513"/>
        <v>0.37712042120658373</v>
      </c>
      <c r="BK1929" s="14">
        <f t="shared" si="2514"/>
        <v>0.21400501497013266</v>
      </c>
      <c r="BL1929" s="14">
        <f t="shared" si="2515"/>
        <v>0.37730264149970377</v>
      </c>
      <c r="BM1929" s="14">
        <f t="shared" si="2516"/>
        <v>0.73052193487930961</v>
      </c>
      <c r="BN1929" s="14">
        <f t="shared" si="2517"/>
        <v>0.26215044255503228</v>
      </c>
    </row>
    <row r="1930" spans="1:66" x14ac:dyDescent="0.25">
      <c r="A1930" t="s">
        <v>290</v>
      </c>
      <c r="B1930" t="s">
        <v>295</v>
      </c>
      <c r="C1930" t="s">
        <v>302</v>
      </c>
      <c r="D1930" s="7" t="s">
        <v>421</v>
      </c>
      <c r="E1930" s="10">
        <f>VLOOKUP(A1930,home!$A$2:$E$405,3,FALSE)</f>
        <v>1.6292</v>
      </c>
      <c r="F1930" s="10">
        <f>VLOOKUP(B1930,home!$B$2:$E$405,3,FALSE)</f>
        <v>1.0570999999999999</v>
      </c>
      <c r="G1930" s="10">
        <f>VLOOKUP(C1930,away!$B$2:$E$405,4,FALSE)</f>
        <v>1.0109999999999999</v>
      </c>
      <c r="H1930" s="10">
        <f>VLOOKUP(A1930,away!$A$2:$E$405,3,FALSE)</f>
        <v>1.1462000000000001</v>
      </c>
      <c r="I1930" s="10">
        <f>VLOOKUP(C1930,away!$B$2:$E$405,3,FALSE)</f>
        <v>0.97509999999999997</v>
      </c>
      <c r="J1930" s="10">
        <f>VLOOKUP(B1930,home!$B$2:$E$405,4,FALSE)</f>
        <v>0.72699999999999998</v>
      </c>
      <c r="K1930" s="12">
        <f t="shared" si="2462"/>
        <v>1.7411718205199995</v>
      </c>
      <c r="L1930" s="12">
        <f t="shared" si="2463"/>
        <v>0.8125385437399999</v>
      </c>
      <c r="M1930" s="13">
        <f t="shared" si="2464"/>
        <v>7.7792491381598661E-2</v>
      </c>
      <c r="N1930" s="13">
        <f t="shared" si="2465"/>
        <v>0.13545009384168452</v>
      </c>
      <c r="O1930" s="13">
        <f t="shared" si="2466"/>
        <v>6.3209397661110667E-2</v>
      </c>
      <c r="P1930" s="13">
        <f t="shared" si="2467"/>
        <v>0.11005842199956867</v>
      </c>
      <c r="Q1930" s="13">
        <f t="shared" si="2468"/>
        <v>0.11792094324196531</v>
      </c>
      <c r="R1930" s="13">
        <f t="shared" si="2469"/>
        <v>2.5680035963120709E-2</v>
      </c>
      <c r="S1930" s="13">
        <f t="shared" si="2470"/>
        <v>3.8926816836400875E-2</v>
      </c>
      <c r="T1930" s="13">
        <f t="shared" si="2471"/>
        <v>9.5815311498273673E-2</v>
      </c>
      <c r="U1930" s="13">
        <f t="shared" si="2472"/>
        <v>4.4713354968925936E-2</v>
      </c>
      <c r="V1930" s="13">
        <f t="shared" si="2473"/>
        <v>6.1191624572735932E-3</v>
      </c>
      <c r="W1930" s="13">
        <f t="shared" si="2474"/>
        <v>6.8440207807349426E-2</v>
      </c>
      <c r="X1930" s="13">
        <f t="shared" si="2475"/>
        <v>5.5610306785046679E-2</v>
      </c>
      <c r="Y1930" s="13">
        <f t="shared" si="2476"/>
        <v>2.2592758846028228E-2</v>
      </c>
      <c r="Z1930" s="13">
        <f t="shared" si="2477"/>
        <v>6.9553396748883089E-3</v>
      </c>
      <c r="AA1930" s="13">
        <f t="shared" si="2478"/>
        <v>1.2110441444060259E-2</v>
      </c>
      <c r="AB1930" s="13">
        <f t="shared" si="2479"/>
        <v>1.0543179688227627E-2</v>
      </c>
      <c r="AC1930" s="13">
        <f t="shared" si="2480"/>
        <v>5.4107516680414354E-4</v>
      </c>
      <c r="AD1930" s="13">
        <f t="shared" si="2481"/>
        <v>2.9791540306172416E-2</v>
      </c>
      <c r="AE1930" s="13">
        <f t="shared" si="2482"/>
        <v>2.4206774776148847E-2</v>
      </c>
      <c r="AF1930" s="13">
        <f t="shared" si="2483"/>
        <v>9.8344687626270716E-3</v>
      </c>
      <c r="AG1930" s="13">
        <f t="shared" si="2484"/>
        <v>2.6636283089471733E-3</v>
      </c>
      <c r="AH1930" s="13">
        <f t="shared" si="2485"/>
        <v>1.4128703926626976E-3</v>
      </c>
      <c r="AI1930" s="13">
        <f t="shared" si="2486"/>
        <v>2.4600501137513153E-3</v>
      </c>
      <c r="AJ1930" s="13">
        <f t="shared" si="2487"/>
        <v>2.141684967565405E-3</v>
      </c>
      <c r="AK1930" s="13">
        <f t="shared" si="2488"/>
        <v>1.243013837985391E-3</v>
      </c>
      <c r="AL1930" s="13">
        <f t="shared" si="2489"/>
        <v>3.0619859569482106E-5</v>
      </c>
      <c r="AM1930" s="13">
        <f t="shared" si="2490"/>
        <v>1.0374438094198631E-2</v>
      </c>
      <c r="AN1930" s="13">
        <f t="shared" si="2491"/>
        <v>8.4296308211809362E-3</v>
      </c>
      <c r="AO1930" s="13">
        <f t="shared" si="2492"/>
        <v>3.4246999758540879E-3</v>
      </c>
      <c r="AP1930" s="13">
        <f t="shared" si="2493"/>
        <v>9.2756691037563133E-4</v>
      </c>
      <c r="AQ1930" s="13">
        <f t="shared" si="2494"/>
        <v>1.8842096664450659E-4</v>
      </c>
      <c r="AR1930" s="13">
        <f t="shared" si="2495"/>
        <v>2.2960233026950212E-4</v>
      </c>
      <c r="AS1930" s="13">
        <f t="shared" si="2496"/>
        <v>3.9977710739098318E-4</v>
      </c>
      <c r="AT1930" s="13">
        <f t="shared" si="2497"/>
        <v>3.4804031693908883E-4</v>
      </c>
      <c r="AU1930" s="13">
        <f t="shared" si="2498"/>
        <v>2.0199933075306365E-4</v>
      </c>
      <c r="AV1930" s="13">
        <f t="shared" si="2499"/>
        <v>8.7928885617783321E-5</v>
      </c>
      <c r="AW1930" s="13">
        <f t="shared" si="2500"/>
        <v>1.2033342972276801E-6</v>
      </c>
      <c r="AX1930" s="13">
        <f t="shared" si="2501"/>
        <v>3.0106132105579765E-3</v>
      </c>
      <c r="AY1930" s="13">
        <f t="shared" si="2502"/>
        <v>2.4462392738711838E-3</v>
      </c>
      <c r="AZ1930" s="13">
        <f t="shared" si="2503"/>
        <v>9.9383184861544325E-4</v>
      </c>
      <c r="BA1930" s="13">
        <f t="shared" si="2504"/>
        <v>2.6917556099880809E-4</v>
      </c>
      <c r="BB1930" s="13">
        <f t="shared" si="2505"/>
        <v>5.4678879586092249E-5</v>
      </c>
      <c r="BC1930" s="13">
        <f t="shared" si="2506"/>
        <v>8.8857394384436458E-6</v>
      </c>
      <c r="BD1930" s="13">
        <f t="shared" si="2507"/>
        <v>3.1093457179415279E-5</v>
      </c>
      <c r="BE1930" s="13">
        <f t="shared" si="2508"/>
        <v>5.4139051443343147E-5</v>
      </c>
      <c r="BF1930" s="13">
        <f t="shared" si="2509"/>
        <v>4.7132695381415849E-5</v>
      </c>
      <c r="BG1930" s="13">
        <f t="shared" si="2510"/>
        <v>2.7355373674424806E-5</v>
      </c>
      <c r="BH1930" s="13">
        <f t="shared" si="2511"/>
        <v>1.1907601445425774E-5</v>
      </c>
      <c r="BI1930" s="13">
        <f t="shared" si="2512"/>
        <v>4.1466360173517134E-6</v>
      </c>
      <c r="BJ1930" s="14">
        <f t="shared" si="2513"/>
        <v>0.59245421545556509</v>
      </c>
      <c r="BK1930" s="14">
        <f t="shared" si="2514"/>
        <v>0.23591482697508662</v>
      </c>
      <c r="BL1930" s="14">
        <f t="shared" si="2515"/>
        <v>0.1649571518235218</v>
      </c>
      <c r="BM1930" s="14">
        <f t="shared" si="2516"/>
        <v>0.46772511390043942</v>
      </c>
      <c r="BN1930" s="14">
        <f t="shared" si="2517"/>
        <v>0.53011138408904857</v>
      </c>
    </row>
    <row r="1931" spans="1:66" x14ac:dyDescent="0.25">
      <c r="A1931" t="s">
        <v>290</v>
      </c>
      <c r="B1931" t="s">
        <v>303</v>
      </c>
      <c r="C1931" t="s">
        <v>304</v>
      </c>
      <c r="D1931" s="7" t="s">
        <v>421</v>
      </c>
      <c r="E1931" s="10">
        <f>VLOOKUP(A1931,home!$A$2:$E$405,3,FALSE)</f>
        <v>1.6292</v>
      </c>
      <c r="F1931" s="10">
        <f>VLOOKUP(B1931,home!$B$2:$E$405,3,FALSE)</f>
        <v>1.0470999999999999</v>
      </c>
      <c r="G1931" s="10">
        <f>VLOOKUP(C1931,away!$B$2:$E$405,4,FALSE)</f>
        <v>1.1253</v>
      </c>
      <c r="H1931" s="10">
        <f>VLOOKUP(A1931,away!$A$2:$E$405,3,FALSE)</f>
        <v>1.1462000000000001</v>
      </c>
      <c r="I1931" s="10">
        <f>VLOOKUP(C1931,away!$B$2:$E$405,3,FALSE)</f>
        <v>0.92090000000000005</v>
      </c>
      <c r="J1931" s="10">
        <f>VLOOKUP(B1931,home!$B$2:$E$405,4,FALSE)</f>
        <v>1.1291</v>
      </c>
      <c r="K1931" s="12">
        <f t="shared" si="2462"/>
        <v>1.9196890155959998</v>
      </c>
      <c r="L1931" s="12">
        <f t="shared" si="2463"/>
        <v>1.1918052233780001</v>
      </c>
      <c r="M1931" s="13">
        <f t="shared" si="2464"/>
        <v>4.4534360621130642E-2</v>
      </c>
      <c r="N1931" s="13">
        <f t="shared" si="2465"/>
        <v>8.5492122900975548E-2</v>
      </c>
      <c r="O1931" s="13">
        <f t="shared" si="2466"/>
        <v>5.3076283608063018E-2</v>
      </c>
      <c r="P1931" s="13">
        <f t="shared" si="2467"/>
        <v>0.1018899586310566</v>
      </c>
      <c r="Q1931" s="13">
        <f t="shared" si="2468"/>
        <v>8.2059144626492997E-2</v>
      </c>
      <c r="R1931" s="13">
        <f t="shared" si="2469"/>
        <v>3.1628296020790821E-2</v>
      </c>
      <c r="S1931" s="13">
        <f t="shared" si="2470"/>
        <v>5.8278391813896324E-2</v>
      </c>
      <c r="T1931" s="13">
        <f t="shared" si="2471"/>
        <v>9.7798517191785103E-2</v>
      </c>
      <c r="U1931" s="13">
        <f t="shared" si="2472"/>
        <v>6.0716492453130814E-2</v>
      </c>
      <c r="V1931" s="13">
        <f t="shared" si="2473"/>
        <v>1.4814984924459406E-2</v>
      </c>
      <c r="W1931" s="13">
        <f t="shared" si="2474"/>
        <v>5.2509346189560706E-2</v>
      </c>
      <c r="X1931" s="13">
        <f t="shared" si="2475"/>
        <v>6.2580913064882129E-2</v>
      </c>
      <c r="Y1931" s="13">
        <f t="shared" si="2476"/>
        <v>3.729212953724554E-2</v>
      </c>
      <c r="Z1931" s="13">
        <f t="shared" si="2477"/>
        <v>1.2564922801374702E-2</v>
      </c>
      <c r="AA1931" s="13">
        <f t="shared" si="2478"/>
        <v>2.4120744283610735E-2</v>
      </c>
      <c r="AB1931" s="13">
        <f t="shared" si="2479"/>
        <v>2.3152163924623766E-2</v>
      </c>
      <c r="AC1931" s="13">
        <f t="shared" si="2480"/>
        <v>2.1184459875750847E-3</v>
      </c>
      <c r="AD1931" s="13">
        <f t="shared" si="2481"/>
        <v>2.5200403774056846E-2</v>
      </c>
      <c r="AE1931" s="13">
        <f t="shared" si="2482"/>
        <v>3.0033972849155616E-2</v>
      </c>
      <c r="AF1931" s="13">
        <f t="shared" si="2483"/>
        <v>1.7897322860208353E-2</v>
      </c>
      <c r="AG1931" s="13">
        <f t="shared" si="2484"/>
        <v>7.1100409564262661E-3</v>
      </c>
      <c r="AH1931" s="13">
        <f t="shared" si="2485"/>
        <v>3.7437351565049277E-3</v>
      </c>
      <c r="AI1931" s="13">
        <f t="shared" si="2486"/>
        <v>7.1868072572430809E-3</v>
      </c>
      <c r="AJ1931" s="13">
        <f t="shared" si="2487"/>
        <v>6.8982174744675797E-3</v>
      </c>
      <c r="AK1931" s="13">
        <f t="shared" si="2488"/>
        <v>4.4141441043092635E-3</v>
      </c>
      <c r="AL1931" s="13">
        <f t="shared" si="2489"/>
        <v>1.9387131287003367E-4</v>
      </c>
      <c r="AM1931" s="13">
        <f t="shared" si="2490"/>
        <v>9.6753876627281785E-3</v>
      </c>
      <c r="AN1931" s="13">
        <f t="shared" si="2491"/>
        <v>1.1531177554646504E-2</v>
      </c>
      <c r="AO1931" s="13">
        <f t="shared" si="2492"/>
        <v>6.87145882066343E-3</v>
      </c>
      <c r="AP1931" s="13">
        <f t="shared" si="2493"/>
        <v>2.7298135048978351E-3</v>
      </c>
      <c r="AQ1931" s="13">
        <f t="shared" si="2494"/>
        <v>8.1335149849626187E-4</v>
      </c>
      <c r="AR1931" s="13">
        <f t="shared" si="2495"/>
        <v>8.9236062289328537E-4</v>
      </c>
      <c r="AS1931" s="13">
        <f t="shared" si="2496"/>
        <v>1.7130548857186441E-3</v>
      </c>
      <c r="AT1931" s="13">
        <f t="shared" si="2497"/>
        <v>1.6442663236135712E-3</v>
      </c>
      <c r="AU1931" s="13">
        <f t="shared" si="2498"/>
        <v>1.0521600000517968E-3</v>
      </c>
      <c r="AV1931" s="13">
        <f t="shared" si="2499"/>
        <v>5.049549986872303E-4</v>
      </c>
      <c r="AW1931" s="13">
        <f t="shared" si="2500"/>
        <v>1.232103567059065E-5</v>
      </c>
      <c r="AX1931" s="13">
        <f t="shared" si="2501"/>
        <v>3.0956225696287211E-3</v>
      </c>
      <c r="AY1931" s="13">
        <f t="shared" si="2502"/>
        <v>3.6893791480903364E-3</v>
      </c>
      <c r="AZ1931" s="13">
        <f t="shared" si="2503"/>
        <v>2.1985106698579702E-3</v>
      </c>
      <c r="BA1931" s="13">
        <f t="shared" si="2504"/>
        <v>8.7339883332966466E-4</v>
      </c>
      <c r="BB1931" s="13">
        <f t="shared" si="2505"/>
        <v>2.6023032291363655E-4</v>
      </c>
      <c r="BC1931" s="13">
        <f t="shared" si="2506"/>
        <v>6.2028771625963127E-5</v>
      </c>
      <c r="BD1931" s="13">
        <f t="shared" si="2507"/>
        <v>1.7725334191684379E-4</v>
      </c>
      <c r="BE1931" s="13">
        <f t="shared" si="2508"/>
        <v>3.4027129345544702E-4</v>
      </c>
      <c r="BF1931" s="13">
        <f t="shared" si="2509"/>
        <v>3.2660753218453236E-4</v>
      </c>
      <c r="BG1931" s="13">
        <f t="shared" si="2510"/>
        <v>2.0899496398185457E-4</v>
      </c>
      <c r="BH1931" s="13">
        <f t="shared" si="2511"/>
        <v>1.0030133416771199E-4</v>
      </c>
      <c r="BI1931" s="13">
        <f t="shared" si="2512"/>
        <v>3.8509473890276081E-5</v>
      </c>
      <c r="BJ1931" s="14">
        <f t="shared" si="2513"/>
        <v>0.53977427330766758</v>
      </c>
      <c r="BK1931" s="14">
        <f t="shared" si="2514"/>
        <v>0.2255193924390784</v>
      </c>
      <c r="BL1931" s="14">
        <f t="shared" si="2515"/>
        <v>0.22193561905330519</v>
      </c>
      <c r="BM1931" s="14">
        <f t="shared" si="2516"/>
        <v>0.59743698308049686</v>
      </c>
      <c r="BN1931" s="14">
        <f t="shared" si="2517"/>
        <v>0.39868016640850962</v>
      </c>
    </row>
    <row r="1932" spans="1:66" x14ac:dyDescent="0.25">
      <c r="A1932" t="s">
        <v>290</v>
      </c>
      <c r="B1932" t="s">
        <v>311</v>
      </c>
      <c r="C1932" t="s">
        <v>292</v>
      </c>
      <c r="D1932" s="7" t="s">
        <v>421</v>
      </c>
      <c r="E1932" s="10">
        <f>VLOOKUP(A1932,home!$A$2:$E$405,3,FALSE)</f>
        <v>1.6292</v>
      </c>
      <c r="F1932" s="10">
        <f>VLOOKUP(B1932,home!$B$2:$E$405,3,FALSE)</f>
        <v>1.2583</v>
      </c>
      <c r="G1932" s="10">
        <f>VLOOKUP(C1932,away!$B$2:$E$405,4,FALSE)</f>
        <v>1.1193</v>
      </c>
      <c r="H1932" s="10">
        <f>VLOOKUP(A1932,away!$A$2:$E$405,3,FALSE)</f>
        <v>1.1462000000000001</v>
      </c>
      <c r="I1932" s="10">
        <f>VLOOKUP(C1932,away!$B$2:$E$405,3,FALSE)</f>
        <v>0.41060000000000002</v>
      </c>
      <c r="J1932" s="10">
        <f>VLOOKUP(B1932,home!$B$2:$E$405,4,FALSE)</f>
        <v>1.0468999999999999</v>
      </c>
      <c r="K1932" s="12">
        <f t="shared" si="2462"/>
        <v>2.2945900275479998</v>
      </c>
      <c r="L1932" s="12">
        <f t="shared" si="2463"/>
        <v>0.49270225386800004</v>
      </c>
      <c r="M1932" s="13">
        <f t="shared" si="2464"/>
        <v>6.1587750642915856E-2</v>
      </c>
      <c r="N1932" s="13">
        <f t="shared" si="2465"/>
        <v>0.14131863844434761</v>
      </c>
      <c r="O1932" s="13">
        <f t="shared" si="2466"/>
        <v>3.0344423552425011E-2</v>
      </c>
      <c r="P1932" s="13">
        <f t="shared" si="2467"/>
        <v>6.9628011675087073E-2</v>
      </c>
      <c r="Q1932" s="13">
        <f t="shared" si="2468"/>
        <v>0.16213416924053076</v>
      </c>
      <c r="R1932" s="13">
        <f t="shared" si="2469"/>
        <v>7.475382938302513E-3</v>
      </c>
      <c r="S1932" s="13">
        <f t="shared" si="2470"/>
        <v>1.9679481549565701E-2</v>
      </c>
      <c r="T1932" s="13">
        <f t="shared" si="2471"/>
        <v>7.9883870613825264E-2</v>
      </c>
      <c r="U1932" s="13">
        <f t="shared" si="2472"/>
        <v>1.715293914233141E-2</v>
      </c>
      <c r="V1932" s="13">
        <f t="shared" si="2473"/>
        <v>2.472070170499858E-3</v>
      </c>
      <c r="W1932" s="13">
        <f t="shared" si="2474"/>
        <v>0.12401048262136716</v>
      </c>
      <c r="X1932" s="13">
        <f t="shared" si="2475"/>
        <v>6.1100244290806051E-2</v>
      </c>
      <c r="Y1932" s="13">
        <f t="shared" si="2476"/>
        <v>1.5052114036982769E-2</v>
      </c>
      <c r="Z1932" s="13">
        <f t="shared" si="2477"/>
        <v>1.2277126740760139E-3</v>
      </c>
      <c r="AA1932" s="13">
        <f t="shared" si="2478"/>
        <v>2.8170972586291092E-3</v>
      </c>
      <c r="AB1932" s="13">
        <f t="shared" si="2479"/>
        <v>3.2320416381415818E-3</v>
      </c>
      <c r="AC1932" s="13">
        <f t="shared" si="2480"/>
        <v>1.7467488349588449E-4</v>
      </c>
      <c r="AD1932" s="13">
        <f t="shared" si="2481"/>
        <v>7.1138304183600926E-2</v>
      </c>
      <c r="AE1932" s="13">
        <f t="shared" si="2482"/>
        <v>3.5050002807607547E-2</v>
      </c>
      <c r="AF1932" s="13">
        <f t="shared" si="2483"/>
        <v>8.6346076906939837E-3</v>
      </c>
      <c r="AG1932" s="13">
        <f t="shared" si="2484"/>
        <v>1.4180968901569646E-3</v>
      </c>
      <c r="AH1932" s="13">
        <f t="shared" si="2485"/>
        <v>1.5122420040489029E-4</v>
      </c>
      <c r="AI1932" s="13">
        <f t="shared" si="2486"/>
        <v>3.4699754217298141E-4</v>
      </c>
      <c r="AJ1932" s="13">
        <f t="shared" si="2487"/>
        <v>3.9810854992689492E-4</v>
      </c>
      <c r="AK1932" s="13">
        <f t="shared" si="2488"/>
        <v>3.0449863618128267E-4</v>
      </c>
      <c r="AL1932" s="13">
        <f t="shared" si="2489"/>
        <v>7.8991453335663469E-6</v>
      </c>
      <c r="AM1932" s="13">
        <f t="shared" si="2490"/>
        <v>3.264664867127335E-2</v>
      </c>
      <c r="AN1932" s="13">
        <f t="shared" si="2491"/>
        <v>1.6085077381573127E-2</v>
      </c>
      <c r="AO1932" s="13">
        <f t="shared" si="2492"/>
        <v>3.9625769397711339E-3</v>
      </c>
      <c r="AP1932" s="13">
        <f t="shared" si="2493"/>
        <v>6.5079019645020012E-4</v>
      </c>
      <c r="AQ1932" s="13">
        <f t="shared" si="2494"/>
        <v>8.0161449146553006E-5</v>
      </c>
      <c r="AR1932" s="13">
        <f t="shared" si="2495"/>
        <v>1.4901700875775115E-5</v>
      </c>
      <c r="AS1932" s="13">
        <f t="shared" si="2496"/>
        <v>3.4193294223056871E-5</v>
      </c>
      <c r="AT1932" s="13">
        <f t="shared" si="2497"/>
        <v>3.9229795966620475E-5</v>
      </c>
      <c r="AU1932" s="13">
        <f t="shared" si="2498"/>
        <v>3.0005432869250025E-5</v>
      </c>
      <c r="AV1932" s="13">
        <f t="shared" si="2499"/>
        <v>1.721254175851052E-5</v>
      </c>
      <c r="AW1932" s="13">
        <f t="shared" si="2500"/>
        <v>2.4806600598661941E-7</v>
      </c>
      <c r="AX1932" s="13">
        <f t="shared" si="2501"/>
        <v>1.2485112412327835E-2</v>
      </c>
      <c r="AY1932" s="13">
        <f t="shared" si="2502"/>
        <v>6.1514430253492673E-3</v>
      </c>
      <c r="AZ1932" s="13">
        <f t="shared" si="2503"/>
        <v>1.5154149215650863E-3</v>
      </c>
      <c r="BA1932" s="13">
        <f t="shared" si="2504"/>
        <v>2.4888278246677228E-4</v>
      </c>
      <c r="BB1932" s="13">
        <f t="shared" si="2505"/>
        <v>3.0656276967579452E-5</v>
      </c>
      <c r="BC1932" s="13">
        <f t="shared" si="2506"/>
        <v>3.0208833514256108E-6</v>
      </c>
      <c r="BD1932" s="13">
        <f t="shared" si="2507"/>
        <v>1.2236836013268585E-6</v>
      </c>
      <c r="BE1932" s="13">
        <f t="shared" si="2508"/>
        <v>2.8078521884786317E-6</v>
      </c>
      <c r="BF1932" s="13">
        <f t="shared" si="2509"/>
        <v>3.2214348152559483E-6</v>
      </c>
      <c r="BG1932" s="13">
        <f t="shared" si="2510"/>
        <v>2.463957400494077E-6</v>
      </c>
      <c r="BH1932" s="13">
        <f t="shared" si="2511"/>
        <v>1.4134430198692008E-6</v>
      </c>
      <c r="BI1932" s="13">
        <f t="shared" si="2512"/>
        <v>6.4865445157983913E-7</v>
      </c>
      <c r="BJ1932" s="14">
        <f t="shared" si="2513"/>
        <v>0.77360031576016153</v>
      </c>
      <c r="BK1932" s="14">
        <f t="shared" si="2514"/>
        <v>0.15970133109224716</v>
      </c>
      <c r="BL1932" s="14">
        <f t="shared" si="2515"/>
        <v>6.2370035249685894E-2</v>
      </c>
      <c r="BM1932" s="14">
        <f t="shared" si="2516"/>
        <v>0.51825982332321818</v>
      </c>
      <c r="BN1932" s="14">
        <f t="shared" si="2517"/>
        <v>0.47248837649360881</v>
      </c>
    </row>
    <row r="1933" spans="1:66" x14ac:dyDescent="0.25">
      <c r="A1933" t="s">
        <v>290</v>
      </c>
      <c r="B1933" t="s">
        <v>313</v>
      </c>
      <c r="C1933" t="s">
        <v>299</v>
      </c>
      <c r="D1933" s="7" t="s">
        <v>421</v>
      </c>
      <c r="E1933" s="10">
        <f>VLOOKUP(A1933,home!$A$2:$E$405,3,FALSE)</f>
        <v>1.6292</v>
      </c>
      <c r="F1933" s="10">
        <f>VLOOKUP(B1933,home!$B$2:$E$405,3,FALSE)</f>
        <v>0.90259999999999996</v>
      </c>
      <c r="G1933" s="10">
        <f>VLOOKUP(C1933,away!$B$2:$E$405,4,FALSE)</f>
        <v>1.2637</v>
      </c>
      <c r="H1933" s="10">
        <f>VLOOKUP(A1933,away!$A$2:$E$405,3,FALSE)</f>
        <v>1.1462000000000001</v>
      </c>
      <c r="I1933" s="10">
        <f>VLOOKUP(C1933,away!$B$2:$E$405,3,FALSE)</f>
        <v>1.1291</v>
      </c>
      <c r="J1933" s="10">
        <f>VLOOKUP(B1933,home!$B$2:$E$405,4,FALSE)</f>
        <v>1.2317</v>
      </c>
      <c r="K1933" s="12">
        <f t="shared" si="2462"/>
        <v>1.8582909681040001</v>
      </c>
      <c r="L1933" s="12">
        <f t="shared" si="2463"/>
        <v>1.5940346331140001</v>
      </c>
      <c r="M1933" s="13">
        <f t="shared" si="2464"/>
        <v>3.1671894467814675E-2</v>
      </c>
      <c r="N1933" s="13">
        <f t="shared" si="2465"/>
        <v>5.885559543228306E-2</v>
      </c>
      <c r="O1933" s="13">
        <f t="shared" si="2466"/>
        <v>5.0486096678028294E-2</v>
      </c>
      <c r="P1933" s="13">
        <f t="shared" si="2467"/>
        <v>9.3817857471605343E-2</v>
      </c>
      <c r="Q1933" s="13">
        <f t="shared" si="2468"/>
        <v>5.4685410707097336E-2</v>
      </c>
      <c r="R1933" s="13">
        <f t="shared" si="2469"/>
        <v>4.0238293297759395E-2</v>
      </c>
      <c r="S1933" s="13">
        <f t="shared" si="2470"/>
        <v>6.947634905063016E-2</v>
      </c>
      <c r="T1933" s="13">
        <f t="shared" si="2471"/>
        <v>8.7170438593176316E-2</v>
      </c>
      <c r="U1933" s="13">
        <f t="shared" si="2472"/>
        <v>7.4774457007146009E-2</v>
      </c>
      <c r="V1933" s="13">
        <f t="shared" si="2473"/>
        <v>2.2866829206160504E-2</v>
      </c>
      <c r="W1933" s="13">
        <f t="shared" si="2474"/>
        <v>3.3873801601352241E-2</v>
      </c>
      <c r="X1933" s="13">
        <f t="shared" si="2475"/>
        <v>5.3996012907787945E-2</v>
      </c>
      <c r="Y1933" s="13">
        <f t="shared" si="2476"/>
        <v>4.3035757312542298E-2</v>
      </c>
      <c r="Z1933" s="13">
        <f t="shared" si="2477"/>
        <v>2.1380411031342476E-2</v>
      </c>
      <c r="AA1933" s="13">
        <f t="shared" si="2478"/>
        <v>3.9731024713894857E-2</v>
      </c>
      <c r="AB1933" s="13">
        <f t="shared" si="2479"/>
        <v>3.6915902189673819E-2</v>
      </c>
      <c r="AC1933" s="13">
        <f t="shared" si="2480"/>
        <v>4.23347923951787E-3</v>
      </c>
      <c r="AD1933" s="13">
        <f t="shared" si="2481"/>
        <v>1.5736844892784933E-2</v>
      </c>
      <c r="AE1933" s="13">
        <f t="shared" si="2482"/>
        <v>2.5085075775042355E-2</v>
      </c>
      <c r="AF1933" s="13">
        <f t="shared" si="2483"/>
        <v>1.9993239779853272E-2</v>
      </c>
      <c r="AG1933" s="13">
        <f t="shared" si="2484"/>
        <v>1.0623305545746213E-2</v>
      </c>
      <c r="AH1933" s="13">
        <f t="shared" si="2485"/>
        <v>8.5202789135431275E-3</v>
      </c>
      <c r="AI1933" s="13">
        <f t="shared" si="2486"/>
        <v>1.5833157350764158E-2</v>
      </c>
      <c r="AJ1933" s="13">
        <f t="shared" si="2487"/>
        <v>1.4711306650747248E-2</v>
      </c>
      <c r="AK1933" s="13">
        <f t="shared" si="2488"/>
        <v>9.1126294260306367E-3</v>
      </c>
      <c r="AL1933" s="13">
        <f t="shared" si="2489"/>
        <v>5.0161312870716063E-4</v>
      </c>
      <c r="AM1933" s="13">
        <f t="shared" si="2490"/>
        <v>5.8487273461431642E-3</v>
      </c>
      <c r="AN1933" s="13">
        <f t="shared" si="2491"/>
        <v>9.3230739493931382E-3</v>
      </c>
      <c r="AO1933" s="13">
        <f t="shared" si="2492"/>
        <v>7.4306513812077936E-3</v>
      </c>
      <c r="AP1933" s="13">
        <f t="shared" si="2493"/>
        <v>3.9482385494138674E-3</v>
      </c>
      <c r="AQ1933" s="13">
        <f t="shared" si="2494"/>
        <v>1.573407246890371E-3</v>
      </c>
      <c r="AR1933" s="13">
        <f t="shared" si="2495"/>
        <v>2.7163239343957362E-3</v>
      </c>
      <c r="AS1933" s="13">
        <f t="shared" si="2496"/>
        <v>5.0477202337323194E-3</v>
      </c>
      <c r="AT1933" s="13">
        <f t="shared" si="2497"/>
        <v>4.6900664599302914E-3</v>
      </c>
      <c r="AU1933" s="13">
        <f t="shared" si="2498"/>
        <v>2.9051693807653194E-3</v>
      </c>
      <c r="AV1933" s="13">
        <f t="shared" si="2499"/>
        <v>1.3496625052721218E-3</v>
      </c>
      <c r="AW1933" s="13">
        <f t="shared" si="2500"/>
        <v>4.1274123850965309E-5</v>
      </c>
      <c r="AX1933" s="13">
        <f t="shared" si="2501"/>
        <v>1.811439533706783E-3</v>
      </c>
      <c r="AY1933" s="13">
        <f t="shared" si="2502"/>
        <v>2.8874973525204869E-3</v>
      </c>
      <c r="AZ1933" s="13">
        <f t="shared" si="2503"/>
        <v>2.301385391471321E-3</v>
      </c>
      <c r="BA1933" s="13">
        <f t="shared" si="2504"/>
        <v>1.2228293393826356E-3</v>
      </c>
      <c r="BB1933" s="13">
        <f t="shared" si="2505"/>
        <v>4.8730807934095849E-4</v>
      </c>
      <c r="BC1933" s="13">
        <f t="shared" si="2506"/>
        <v>1.5535719109315067E-4</v>
      </c>
      <c r="BD1933" s="13">
        <f t="shared" si="2507"/>
        <v>7.216524043638802E-4</v>
      </c>
      <c r="BE1933" s="13">
        <f t="shared" si="2508"/>
        <v>1.3410401451399343E-3</v>
      </c>
      <c r="BF1933" s="13">
        <f t="shared" si="2509"/>
        <v>1.2460213947892089E-3</v>
      </c>
      <c r="BG1933" s="13">
        <f t="shared" si="2510"/>
        <v>7.718234346670448E-4</v>
      </c>
      <c r="BH1933" s="13">
        <f t="shared" si="2511"/>
        <v>3.5856812940319457E-4</v>
      </c>
      <c r="BI1933" s="13">
        <f t="shared" si="2512"/>
        <v>1.3326478326398066E-4</v>
      </c>
      <c r="BJ1933" s="14">
        <f t="shared" si="2513"/>
        <v>0.44004539790822955</v>
      </c>
      <c r="BK1933" s="14">
        <f t="shared" si="2514"/>
        <v>0.2254555199169562</v>
      </c>
      <c r="BL1933" s="14">
        <f t="shared" si="2515"/>
        <v>0.31160445903331063</v>
      </c>
      <c r="BM1933" s="14">
        <f t="shared" si="2516"/>
        <v>0.66588441660658126</v>
      </c>
      <c r="BN1933" s="14">
        <f t="shared" si="2517"/>
        <v>0.32975514805458811</v>
      </c>
    </row>
    <row r="1934" spans="1:66" x14ac:dyDescent="0.25">
      <c r="A1934" t="s">
        <v>290</v>
      </c>
      <c r="B1934" t="s">
        <v>315</v>
      </c>
      <c r="C1934" t="s">
        <v>312</v>
      </c>
      <c r="D1934" s="7" t="s">
        <v>421</v>
      </c>
      <c r="E1934" s="10">
        <f>VLOOKUP(A1934,home!$A$2:$E$405,3,FALSE)</f>
        <v>1.6292</v>
      </c>
      <c r="F1934" s="10">
        <f>VLOOKUP(B1934,home!$B$2:$E$405,3,FALSE)</f>
        <v>1.163</v>
      </c>
      <c r="G1934" s="10">
        <f>VLOOKUP(C1934,away!$B$2:$E$405,4,FALSE)</f>
        <v>1.1048</v>
      </c>
      <c r="H1934" s="10">
        <f>VLOOKUP(A1934,away!$A$2:$E$405,3,FALSE)</f>
        <v>1.1462000000000001</v>
      </c>
      <c r="I1934" s="10">
        <f>VLOOKUP(C1934,away!$B$2:$E$405,3,FALSE)</f>
        <v>1.1778</v>
      </c>
      <c r="J1934" s="10">
        <f>VLOOKUP(B1934,home!$B$2:$E$405,4,FALSE)</f>
        <v>0.91839999999999999</v>
      </c>
      <c r="K1934" s="12">
        <f t="shared" si="2462"/>
        <v>2.0933304060800002</v>
      </c>
      <c r="L1934" s="12">
        <f t="shared" si="2463"/>
        <v>1.2398348202240002</v>
      </c>
      <c r="M1934" s="13">
        <f t="shared" si="2464"/>
        <v>3.567999090039975E-2</v>
      </c>
      <c r="N1934" s="13">
        <f t="shared" si="2465"/>
        <v>7.4690009840464505E-2</v>
      </c>
      <c r="O1934" s="13">
        <f t="shared" si="2466"/>
        <v>4.4237295103591076E-2</v>
      </c>
      <c r="P1934" s="13">
        <f t="shared" si="2467"/>
        <v>9.2603274923081097E-2</v>
      </c>
      <c r="Q1934" s="13">
        <f t="shared" si="2468"/>
        <v>7.8175434314729411E-2</v>
      </c>
      <c r="R1934" s="13">
        <f t="shared" si="2469"/>
        <v>2.7423469410978448E-2</v>
      </c>
      <c r="S1934" s="13">
        <f t="shared" si="2470"/>
        <v>6.0085262846743551E-2</v>
      </c>
      <c r="T1934" s="13">
        <f t="shared" si="2471"/>
        <v>9.6924625549535653E-2</v>
      </c>
      <c r="U1934" s="13">
        <f t="shared" si="2472"/>
        <v>5.7406382358205971E-2</v>
      </c>
      <c r="V1934" s="13">
        <f t="shared" si="2473"/>
        <v>1.732714727595169E-2</v>
      </c>
      <c r="W1934" s="13">
        <f t="shared" si="2474"/>
        <v>5.4549004553177627E-2</v>
      </c>
      <c r="X1934" s="13">
        <f t="shared" si="2475"/>
        <v>6.7631755253587139E-2</v>
      </c>
      <c r="Y1934" s="13">
        <f t="shared" si="2476"/>
        <v>4.1926102558132401E-2</v>
      </c>
      <c r="Z1934" s="13">
        <f t="shared" si="2477"/>
        <v>1.1333524089026275E-2</v>
      </c>
      <c r="AA1934" s="13">
        <f t="shared" si="2478"/>
        <v>2.3724810583598835E-2</v>
      </c>
      <c r="AB1934" s="13">
        <f t="shared" si="2479"/>
        <v>2.4831933686568022E-2</v>
      </c>
      <c r="AC1934" s="13">
        <f t="shared" si="2480"/>
        <v>2.8106624720469283E-3</v>
      </c>
      <c r="AD1934" s="13">
        <f t="shared" si="2481"/>
        <v>2.8547272463140781E-2</v>
      </c>
      <c r="AE1934" s="13">
        <f t="shared" si="2482"/>
        <v>3.5393902422223698E-2</v>
      </c>
      <c r="AF1934" s="13">
        <f t="shared" si="2483"/>
        <v>2.1941296323341766E-2</v>
      </c>
      <c r="AG1934" s="13">
        <f t="shared" si="2484"/>
        <v>9.0678610608439826E-3</v>
      </c>
      <c r="AH1934" s="13">
        <f t="shared" si="2485"/>
        <v>3.5129244503555677E-3</v>
      </c>
      <c r="AI1934" s="13">
        <f t="shared" si="2486"/>
        <v>7.3537115661911814E-3</v>
      </c>
      <c r="AJ1934" s="13">
        <f t="shared" si="2487"/>
        <v>7.6968740095250919E-3</v>
      </c>
      <c r="AK1934" s="13">
        <f t="shared" si="2488"/>
        <v>5.3707001319685862E-3</v>
      </c>
      <c r="AL1934" s="13">
        <f t="shared" si="2489"/>
        <v>2.9178992824466487E-4</v>
      </c>
      <c r="AM1934" s="13">
        <f t="shared" si="2490"/>
        <v>1.1951774691548581E-2</v>
      </c>
      <c r="AN1934" s="13">
        <f t="shared" si="2491"/>
        <v>1.4818226426053887E-2</v>
      </c>
      <c r="AO1934" s="13">
        <f t="shared" si="2492"/>
        <v>9.1860765484925271E-3</v>
      </c>
      <c r="AP1934" s="13">
        <f t="shared" si="2493"/>
        <v>3.7964058553547112E-3</v>
      </c>
      <c r="AQ1934" s="13">
        <f t="shared" si="2494"/>
        <v>1.1767290427927629E-3</v>
      </c>
      <c r="AR1934" s="13">
        <f t="shared" si="2495"/>
        <v>8.7108921087341771E-4</v>
      </c>
      <c r="AS1934" s="13">
        <f t="shared" si="2496"/>
        <v>1.823477531529558E-3</v>
      </c>
      <c r="AT1934" s="13">
        <f t="shared" si="2497"/>
        <v>1.9085704807772635E-3</v>
      </c>
      <c r="AU1934" s="13">
        <f t="shared" si="2498"/>
        <v>1.3317562065192567E-3</v>
      </c>
      <c r="AV1934" s="13">
        <f t="shared" si="2499"/>
        <v>6.9695144014812922E-4</v>
      </c>
      <c r="AW1934" s="13">
        <f t="shared" si="2500"/>
        <v>2.1036302500791563E-5</v>
      </c>
      <c r="AX1934" s="13">
        <f t="shared" si="2501"/>
        <v>4.1698355614060096E-3</v>
      </c>
      <c r="AY1934" s="13">
        <f t="shared" si="2502"/>
        <v>5.1699073236394612E-3</v>
      </c>
      <c r="AZ1934" s="13">
        <f t="shared" si="2503"/>
        <v>3.2049155585896377E-3</v>
      </c>
      <c r="BA1934" s="13">
        <f t="shared" si="2504"/>
        <v>1.3245219684723611E-3</v>
      </c>
      <c r="BB1934" s="13">
        <f t="shared" si="2505"/>
        <v>4.1054711416591726E-4</v>
      </c>
      <c r="BC1934" s="13">
        <f t="shared" si="2506"/>
        <v>1.0180212149707638E-4</v>
      </c>
      <c r="BD1934" s="13">
        <f t="shared" si="2507"/>
        <v>1.8000112252705147E-4</v>
      </c>
      <c r="BE1934" s="13">
        <f t="shared" si="2508"/>
        <v>3.7680182291440845E-4</v>
      </c>
      <c r="BF1934" s="13">
        <f t="shared" si="2509"/>
        <v>3.9438535648655157E-4</v>
      </c>
      <c r="BG1934" s="13">
        <f t="shared" si="2510"/>
        <v>2.7519295281533288E-4</v>
      </c>
      <c r="BH1934" s="13">
        <f t="shared" si="2511"/>
        <v>1.440174439168188E-4</v>
      </c>
      <c r="BI1934" s="13">
        <f t="shared" si="2512"/>
        <v>6.0295218871399592E-5</v>
      </c>
      <c r="BJ1934" s="14">
        <f t="shared" si="2513"/>
        <v>0.56415800655118975</v>
      </c>
      <c r="BK1934" s="14">
        <f t="shared" si="2514"/>
        <v>0.21396803567010714</v>
      </c>
      <c r="BL1934" s="14">
        <f t="shared" si="2515"/>
        <v>0.20962064008836201</v>
      </c>
      <c r="BM1934" s="14">
        <f t="shared" si="2516"/>
        <v>0.64112186088430223</v>
      </c>
      <c r="BN1934" s="14">
        <f t="shared" si="2517"/>
        <v>0.35280947449324429</v>
      </c>
    </row>
    <row r="1935" spans="1:66" x14ac:dyDescent="0.25">
      <c r="A1935" t="s">
        <v>290</v>
      </c>
      <c r="B1935" t="s">
        <v>317</v>
      </c>
      <c r="C1935" t="s">
        <v>314</v>
      </c>
      <c r="D1935" s="7" t="s">
        <v>421</v>
      </c>
      <c r="E1935" s="10">
        <f>VLOOKUP(A1935,home!$A$2:$E$405,3,FALSE)</f>
        <v>1.6292</v>
      </c>
      <c r="F1935" s="10">
        <f>VLOOKUP(B1935,home!$B$2:$E$405,3,FALSE)</f>
        <v>0.90259999999999996</v>
      </c>
      <c r="G1935" s="10">
        <f>VLOOKUP(C1935,away!$B$2:$E$405,4,FALSE)</f>
        <v>0.64990000000000003</v>
      </c>
      <c r="H1935" s="10">
        <f>VLOOKUP(A1935,away!$A$2:$E$405,3,FALSE)</f>
        <v>1.1462000000000001</v>
      </c>
      <c r="I1935" s="10">
        <f>VLOOKUP(C1935,away!$B$2:$E$405,3,FALSE)</f>
        <v>1.2829999999999999</v>
      </c>
      <c r="J1935" s="10">
        <f>VLOOKUP(B1935,home!$B$2:$E$405,4,FALSE)</f>
        <v>0.87239999999999995</v>
      </c>
      <c r="K1935" s="12">
        <f t="shared" si="2462"/>
        <v>0.95568829640800002</v>
      </c>
      <c r="L1935" s="12">
        <f t="shared" si="2463"/>
        <v>1.2829292810399999</v>
      </c>
      <c r="M1935" s="13">
        <f t="shared" si="2464"/>
        <v>0.10660577678945521</v>
      </c>
      <c r="N1935" s="13">
        <f t="shared" si="2465"/>
        <v>0.10188189320716595</v>
      </c>
      <c r="O1935" s="13">
        <f t="shared" si="2466"/>
        <v>0.13676767257120648</v>
      </c>
      <c r="P1935" s="13">
        <f t="shared" si="2467"/>
        <v>0.13070726400326346</v>
      </c>
      <c r="Q1935" s="13">
        <f t="shared" si="2468"/>
        <v>4.8683666476989101E-2</v>
      </c>
      <c r="R1935" s="13">
        <f t="shared" si="2469"/>
        <v>8.7731625920646039E-2</v>
      </c>
      <c r="S1935" s="13">
        <f t="shared" si="2470"/>
        <v>4.0064406868307485E-2</v>
      </c>
      <c r="T1935" s="13">
        <f t="shared" si="2471"/>
        <v>6.2457701231714784E-2</v>
      </c>
      <c r="U1935" s="13">
        <f t="shared" si="2472"/>
        <v>8.3844088117206145E-2</v>
      </c>
      <c r="V1935" s="13">
        <f t="shared" si="2473"/>
        <v>5.4580208850662643E-3</v>
      </c>
      <c r="W1935" s="13">
        <f t="shared" si="2474"/>
        <v>1.5508803426096328E-2</v>
      </c>
      <c r="X1935" s="13">
        <f t="shared" si="2475"/>
        <v>1.9896698029232451E-2</v>
      </c>
      <c r="Y1935" s="13">
        <f t="shared" si="2476"/>
        <v>1.2763028248856587E-2</v>
      </c>
      <c r="Z1935" s="13">
        <f t="shared" si="2477"/>
        <v>3.7517823922281548E-2</v>
      </c>
      <c r="AA1935" s="13">
        <f t="shared" si="2478"/>
        <v>3.5855345229220563E-2</v>
      </c>
      <c r="AB1935" s="13">
        <f t="shared" si="2479"/>
        <v>1.7133266899617253E-2</v>
      </c>
      <c r="AC1935" s="13">
        <f t="shared" si="2480"/>
        <v>4.1824831064774404E-4</v>
      </c>
      <c r="AD1935" s="13">
        <f t="shared" si="2481"/>
        <v>3.7053954814031376E-3</v>
      </c>
      <c r="AE1935" s="13">
        <f t="shared" si="2482"/>
        <v>4.7537603609253921E-3</v>
      </c>
      <c r="AF1935" s="13">
        <f t="shared" si="2483"/>
        <v>3.0493691810392323E-3</v>
      </c>
      <c r="AG1935" s="13">
        <f t="shared" si="2484"/>
        <v>1.3040416703520654E-3</v>
      </c>
      <c r="AH1935" s="13">
        <f t="shared" si="2485"/>
        <v>1.2033178717699497E-2</v>
      </c>
      <c r="AI1935" s="13">
        <f t="shared" si="2486"/>
        <v>1.1499968069091234E-2</v>
      </c>
      <c r="AJ1935" s="13">
        <f t="shared" si="2487"/>
        <v>5.4951924463480994E-3</v>
      </c>
      <c r="AK1935" s="13">
        <f t="shared" si="2488"/>
        <v>1.7505637024948419E-3</v>
      </c>
      <c r="AL1935" s="13">
        <f t="shared" si="2489"/>
        <v>2.0512243897147259E-5</v>
      </c>
      <c r="AM1935" s="13">
        <f t="shared" si="2490"/>
        <v>7.0824061902801337E-4</v>
      </c>
      <c r="AN1935" s="13">
        <f t="shared" si="2491"/>
        <v>9.0862262817293369E-4</v>
      </c>
      <c r="AO1935" s="13">
        <f t="shared" si="2492"/>
        <v>5.8284928754928861E-4</v>
      </c>
      <c r="AP1935" s="13">
        <f t="shared" si="2493"/>
        <v>2.4925147247676168E-4</v>
      </c>
      <c r="AQ1935" s="13">
        <f t="shared" si="2494"/>
        <v>7.9943003095693315E-5</v>
      </c>
      <c r="AR1935" s="13">
        <f t="shared" si="2495"/>
        <v>3.0875434641848085E-3</v>
      </c>
      <c r="AS1935" s="13">
        <f t="shared" si="2496"/>
        <v>2.9507291533724341E-3</v>
      </c>
      <c r="AT1935" s="13">
        <f t="shared" si="2497"/>
        <v>1.4099886588739609E-3</v>
      </c>
      <c r="AU1935" s="13">
        <f t="shared" si="2498"/>
        <v>4.491698864512855E-4</v>
      </c>
      <c r="AV1935" s="13">
        <f t="shared" si="2499"/>
        <v>1.0731660089510094E-4</v>
      </c>
      <c r="AW1935" s="13">
        <f t="shared" si="2500"/>
        <v>6.9860172870027315E-7</v>
      </c>
      <c r="AX1935" s="13">
        <f t="shared" si="2501"/>
        <v>1.128095451076382E-4</v>
      </c>
      <c r="AY1935" s="13">
        <f t="shared" si="2502"/>
        <v>1.4472666859939172E-4</v>
      </c>
      <c r="AZ1935" s="13">
        <f t="shared" si="2503"/>
        <v>9.2837040446765992E-5</v>
      </c>
      <c r="BA1935" s="13">
        <f t="shared" si="2504"/>
        <v>3.9701119184750297E-5</v>
      </c>
      <c r="BB1935" s="13">
        <f t="shared" si="2505"/>
        <v>1.2733432073043764E-5</v>
      </c>
      <c r="BC1935" s="13">
        <f t="shared" si="2506"/>
        <v>3.2672185709283418E-6</v>
      </c>
      <c r="BD1935" s="13">
        <f t="shared" si="2507"/>
        <v>6.6018331944772864E-4</v>
      </c>
      <c r="BE1935" s="13">
        <f t="shared" si="2508"/>
        <v>6.3092947187997825E-4</v>
      </c>
      <c r="BF1935" s="13">
        <f t="shared" si="2509"/>
        <v>3.0148595606728772E-4</v>
      </c>
      <c r="BG1935" s="13">
        <f t="shared" si="2510"/>
        <v>9.6042199914961131E-5</v>
      </c>
      <c r="BH1935" s="13">
        <f t="shared" si="2511"/>
        <v>2.2946601605001439E-5</v>
      </c>
      <c r="BI1935" s="13">
        <f t="shared" si="2512"/>
        <v>4.385959719247382E-6</v>
      </c>
      <c r="BJ1935" s="14">
        <f t="shared" si="2513"/>
        <v>0.27693933934808029</v>
      </c>
      <c r="BK1935" s="14">
        <f t="shared" si="2514"/>
        <v>0.2834189557692367</v>
      </c>
      <c r="BL1935" s="14">
        <f t="shared" si="2515"/>
        <v>0.40183162294594194</v>
      </c>
      <c r="BM1935" s="14">
        <f t="shared" si="2516"/>
        <v>0.38718581494994353</v>
      </c>
      <c r="BN1935" s="14">
        <f t="shared" si="2517"/>
        <v>0.6123778989687263</v>
      </c>
    </row>
    <row r="1936" spans="1:66" x14ac:dyDescent="0.25">
      <c r="A1936" t="s">
        <v>338</v>
      </c>
      <c r="B1936" t="s">
        <v>86</v>
      </c>
      <c r="C1936" t="s">
        <v>95</v>
      </c>
      <c r="D1936" s="7" t="s">
        <v>422</v>
      </c>
      <c r="E1936" s="10">
        <f>VLOOKUP(A1936,home!$A$2:$E$405,3,FALSE)</f>
        <v>1.4215</v>
      </c>
      <c r="F1936" s="10">
        <f>VLOOKUP(B1936,home!$B$2:$E$405,3,FALSE)</f>
        <v>0.81169999999999998</v>
      </c>
      <c r="G1936" s="10">
        <f>VLOOKUP(C1936,away!$B$2:$E$405,4,FALSE)</f>
        <v>1.1137999999999999</v>
      </c>
      <c r="H1936" s="10">
        <f>VLOOKUP(A1936,away!$A$2:$E$405,3,FALSE)</f>
        <v>1.0277000000000001</v>
      </c>
      <c r="I1936" s="10">
        <f>VLOOKUP(C1936,away!$B$2:$E$405,3,FALSE)</f>
        <v>0.81089999999999995</v>
      </c>
      <c r="J1936" s="10">
        <f>VLOOKUP(B1936,home!$B$2:$E$405,4,FALSE)</f>
        <v>1.0479000000000001</v>
      </c>
      <c r="K1936" s="12">
        <f t="shared" si="2462"/>
        <v>1.28513758039</v>
      </c>
      <c r="L1936" s="12">
        <f t="shared" si="2463"/>
        <v>0.87327996644700012</v>
      </c>
      <c r="M1936" s="13">
        <f t="shared" si="2464"/>
        <v>0.11550776211298237</v>
      </c>
      <c r="N1936" s="13">
        <f t="shared" si="2465"/>
        <v>0.14844336591814192</v>
      </c>
      <c r="O1936" s="13">
        <f t="shared" si="2466"/>
        <v>0.10087061462239331</v>
      </c>
      <c r="P1936" s="13">
        <f t="shared" si="2467"/>
        <v>0.12963261760827471</v>
      </c>
      <c r="Q1936" s="13">
        <f t="shared" si="2468"/>
        <v>9.5385074050494179E-2</v>
      </c>
      <c r="R1936" s="13">
        <f t="shared" si="2469"/>
        <v>4.4044143476465958E-2</v>
      </c>
      <c r="S1936" s="13">
        <f t="shared" si="2470"/>
        <v>3.6371182422216722E-2</v>
      </c>
      <c r="T1936" s="13">
        <f t="shared" si="2471"/>
        <v>8.3297874266360164E-2</v>
      </c>
      <c r="U1936" s="13">
        <f t="shared" si="2472"/>
        <v>5.6602783977695477E-2</v>
      </c>
      <c r="V1936" s="13">
        <f t="shared" si="2473"/>
        <v>4.5354254377469793E-3</v>
      </c>
      <c r="W1936" s="13">
        <f t="shared" si="2474"/>
        <v>4.0860981090191026E-2</v>
      </c>
      <c r="X1936" s="13">
        <f t="shared" si="2475"/>
        <v>3.5683076195433525E-2</v>
      </c>
      <c r="Y1936" s="13">
        <f t="shared" si="2476"/>
        <v>1.5580657791336969E-2</v>
      </c>
      <c r="Z1936" s="13">
        <f t="shared" si="2477"/>
        <v>1.2820956045771683E-2</v>
      </c>
      <c r="AA1936" s="13">
        <f t="shared" si="2478"/>
        <v>1.6476692430949565E-2</v>
      </c>
      <c r="AB1936" s="13">
        <f t="shared" si="2479"/>
        <v>1.0587408321770379E-2</v>
      </c>
      <c r="AC1936" s="13">
        <f t="shared" si="2480"/>
        <v>3.1812746861505916E-4</v>
      </c>
      <c r="AD1936" s="13">
        <f t="shared" si="2481"/>
        <v>1.3127995592652415E-2</v>
      </c>
      <c r="AE1936" s="13">
        <f t="shared" si="2482"/>
        <v>1.1464415550667864E-2</v>
      </c>
      <c r="AF1936" s="13">
        <f t="shared" si="2483"/>
        <v>5.0058222137108503E-3</v>
      </c>
      <c r="AG1936" s="13">
        <f t="shared" si="2484"/>
        <v>1.4571614182763528E-3</v>
      </c>
      <c r="AH1936" s="13">
        <f t="shared" si="2485"/>
        <v>2.79907101636749E-3</v>
      </c>
      <c r="AI1936" s="13">
        <f t="shared" si="2486"/>
        <v>3.5971913533142945E-3</v>
      </c>
      <c r="AJ1936" s="13">
        <f t="shared" si="2487"/>
        <v>2.3114428959990817E-3</v>
      </c>
      <c r="AK1936" s="13">
        <f t="shared" si="2488"/>
        <v>9.9017404352463845E-4</v>
      </c>
      <c r="AL1936" s="13">
        <f t="shared" si="2489"/>
        <v>1.4281186211304579E-5</v>
      </c>
      <c r="AM1936" s="13">
        <f t="shared" si="2490"/>
        <v>3.3742560982623774E-3</v>
      </c>
      <c r="AN1936" s="13">
        <f t="shared" si="2491"/>
        <v>2.9466702522741544E-3</v>
      </c>
      <c r="AO1936" s="13">
        <f t="shared" si="2492"/>
        <v>1.2866340495181735E-3</v>
      </c>
      <c r="AP1936" s="13">
        <f t="shared" si="2493"/>
        <v>3.7453057986426612E-4</v>
      </c>
      <c r="AQ1936" s="13">
        <f t="shared" si="2494"/>
        <v>8.1767513054310453E-5</v>
      </c>
      <c r="AR1936" s="13">
        <f t="shared" si="2495"/>
        <v>4.8887452865123448E-4</v>
      </c>
      <c r="AS1936" s="13">
        <f t="shared" si="2496"/>
        <v>6.2827102886514933E-4</v>
      </c>
      <c r="AT1936" s="13">
        <f t="shared" si="2497"/>
        <v>4.037073549324471E-4</v>
      </c>
      <c r="AU1936" s="13">
        <f t="shared" si="2498"/>
        <v>1.7293983110117737E-4</v>
      </c>
      <c r="AV1936" s="13">
        <f t="shared" si="2499"/>
        <v>5.55628690236056E-5</v>
      </c>
      <c r="AW1936" s="13">
        <f t="shared" si="2500"/>
        <v>4.4520999119613288E-7</v>
      </c>
      <c r="AX1936" s="13">
        <f t="shared" si="2501"/>
        <v>7.2273055295618603E-4</v>
      </c>
      <c r="AY1936" s="13">
        <f t="shared" si="2502"/>
        <v>6.3114611303579987E-4</v>
      </c>
      <c r="AZ1936" s="13">
        <f t="shared" si="2503"/>
        <v>2.7558362820752895E-4</v>
      </c>
      <c r="BA1936" s="13">
        <f t="shared" si="2504"/>
        <v>8.0220553864804471E-5</v>
      </c>
      <c r="BB1936" s="13">
        <f t="shared" si="2505"/>
        <v>1.7513750646854056E-5</v>
      </c>
      <c r="BC1936" s="13">
        <f t="shared" si="2506"/>
        <v>3.058881515449168E-6</v>
      </c>
      <c r="BD1936" s="13">
        <f t="shared" si="2507"/>
        <v>7.1154055329557156E-5</v>
      </c>
      <c r="BE1936" s="13">
        <f t="shared" si="2508"/>
        <v>9.1442750501163274E-5</v>
      </c>
      <c r="BF1936" s="13">
        <f t="shared" si="2509"/>
        <v>5.8758257561635731E-5</v>
      </c>
      <c r="BG1936" s="13">
        <f t="shared" si="2510"/>
        <v>2.5170814983564329E-5</v>
      </c>
      <c r="BH1936" s="13">
        <f t="shared" si="2511"/>
        <v>8.0869900661055564E-6</v>
      </c>
      <c r="BI1936" s="13">
        <f t="shared" si="2512"/>
        <v>2.0785789692385699E-6</v>
      </c>
      <c r="BJ1936" s="14">
        <f t="shared" si="2513"/>
        <v>0.46010053606046519</v>
      </c>
      <c r="BK1936" s="14">
        <f t="shared" si="2514"/>
        <v>0.28701054234908291</v>
      </c>
      <c r="BL1936" s="14">
        <f t="shared" si="2515"/>
        <v>0.24028556919846508</v>
      </c>
      <c r="BM1936" s="14">
        <f t="shared" si="2516"/>
        <v>0.36570332496198776</v>
      </c>
      <c r="BN1936" s="14">
        <f t="shared" si="2517"/>
        <v>0.63388357778875259</v>
      </c>
    </row>
    <row r="1937" spans="1:66" x14ac:dyDescent="0.25">
      <c r="A1937" t="s">
        <v>338</v>
      </c>
      <c r="B1937" t="s">
        <v>83</v>
      </c>
      <c r="C1937" t="s">
        <v>72</v>
      </c>
      <c r="D1937" s="7" t="s">
        <v>422</v>
      </c>
      <c r="E1937" s="10">
        <f>VLOOKUP(A1937,home!$A$2:$E$405,3,FALSE)</f>
        <v>1.4215</v>
      </c>
      <c r="F1937" s="10">
        <f>VLOOKUP(B1937,home!$B$2:$E$405,3,FALSE)</f>
        <v>0.64939999999999998</v>
      </c>
      <c r="G1937" s="10">
        <f>VLOOKUP(C1937,away!$B$2:$E$405,4,FALSE)</f>
        <v>0.91990000000000005</v>
      </c>
      <c r="H1937" s="10">
        <f>VLOOKUP(A1937,away!$A$2:$E$405,3,FALSE)</f>
        <v>1.0277000000000001</v>
      </c>
      <c r="I1937" s="10">
        <f>VLOOKUP(C1937,away!$B$2:$E$405,3,FALSE)</f>
        <v>0.74850000000000005</v>
      </c>
      <c r="J1937" s="10">
        <f>VLOOKUP(B1937,home!$B$2:$E$405,4,FALSE)</f>
        <v>0.74850000000000005</v>
      </c>
      <c r="K1937" s="12">
        <f t="shared" si="2462"/>
        <v>0.84918001979000002</v>
      </c>
      <c r="L1937" s="12">
        <f t="shared" si="2463"/>
        <v>0.57577123732500013</v>
      </c>
      <c r="M1937" s="13">
        <f t="shared" si="2464"/>
        <v>0.24052018657041868</v>
      </c>
      <c r="N1937" s="13">
        <f t="shared" si="2465"/>
        <v>0.20424493679176264</v>
      </c>
      <c r="O1937" s="13">
        <f t="shared" si="2466"/>
        <v>0.13848460542328983</v>
      </c>
      <c r="P1937" s="13">
        <f t="shared" si="2467"/>
        <v>0.11759835997395962</v>
      </c>
      <c r="Q1937" s="13">
        <f t="shared" si="2468"/>
        <v>8.6720359733418129E-2</v>
      </c>
      <c r="R1937" s="13">
        <f t="shared" si="2469"/>
        <v>3.9867726307516005E-2</v>
      </c>
      <c r="S1937" s="13">
        <f t="shared" si="2470"/>
        <v>1.4374442396871401E-2</v>
      </c>
      <c r="T1937" s="13">
        <f t="shared" si="2471"/>
        <v>4.9931088824979278E-2</v>
      </c>
      <c r="U1937" s="13">
        <f t="shared" si="2472"/>
        <v>3.3854876614798753E-2</v>
      </c>
      <c r="V1937" s="13">
        <f t="shared" si="2473"/>
        <v>7.8090504839892943E-4</v>
      </c>
      <c r="W1937" s="13">
        <f t="shared" si="2474"/>
        <v>2.4547065598206647E-2</v>
      </c>
      <c r="X1937" s="13">
        <f t="shared" si="2475"/>
        <v>1.4133494332177386E-2</v>
      </c>
      <c r="Y1937" s="13">
        <f t="shared" si="2476"/>
        <v>4.0688297596818248E-3</v>
      </c>
      <c r="Z1937" s="13">
        <f t="shared" si="2477"/>
        <v>7.6515633684709873E-3</v>
      </c>
      <c r="AA1937" s="13">
        <f t="shared" si="2478"/>
        <v>6.4975547326626328E-3</v>
      </c>
      <c r="AB1937" s="13">
        <f t="shared" si="2479"/>
        <v>2.7587968282345304E-3</v>
      </c>
      <c r="AC1937" s="13">
        <f t="shared" si="2480"/>
        <v>2.3863161523090345E-5</v>
      </c>
      <c r="AD1937" s="13">
        <f t="shared" si="2481"/>
        <v>5.2112194126178865E-3</v>
      </c>
      <c r="AE1937" s="13">
        <f t="shared" si="2482"/>
        <v>3.0004702491750607E-3</v>
      </c>
      <c r="AF1937" s="13">
        <f t="shared" si="2483"/>
        <v>8.6379223396218811E-4</v>
      </c>
      <c r="AG1937" s="13">
        <f t="shared" si="2484"/>
        <v>1.6578224111337843E-4</v>
      </c>
      <c r="AH1937" s="13">
        <f t="shared" si="2485"/>
        <v>1.1013875270337963E-3</v>
      </c>
      <c r="AI1937" s="13">
        <f t="shared" si="2486"/>
        <v>9.3527628200301834E-4</v>
      </c>
      <c r="AJ1937" s="13">
        <f t="shared" si="2487"/>
        <v>3.9710896583022024E-4</v>
      </c>
      <c r="AK1937" s="13">
        <f t="shared" si="2488"/>
        <v>1.1240566648749764E-4</v>
      </c>
      <c r="AL1937" s="13">
        <f t="shared" si="2489"/>
        <v>4.6669989723918872E-7</v>
      </c>
      <c r="AM1937" s="13">
        <f t="shared" si="2490"/>
        <v>8.8505268078737818E-4</v>
      </c>
      <c r="AN1937" s="13">
        <f t="shared" si="2491"/>
        <v>5.0958787711475706E-4</v>
      </c>
      <c r="AO1937" s="13">
        <f t="shared" si="2492"/>
        <v>1.467030212660919E-4</v>
      </c>
      <c r="AP1937" s="13">
        <f t="shared" si="2493"/>
        <v>2.8155793357897861E-5</v>
      </c>
      <c r="AQ1937" s="13">
        <f t="shared" si="2494"/>
        <v>4.0528239948859659E-6</v>
      </c>
      <c r="AR1937" s="13">
        <f t="shared" si="2495"/>
        <v>1.2682945184291423E-4</v>
      </c>
      <c r="AS1937" s="13">
        <f t="shared" si="2496"/>
        <v>1.0770103642592076E-4</v>
      </c>
      <c r="AT1937" s="13">
        <f t="shared" si="2497"/>
        <v>4.5728784121783441E-5</v>
      </c>
      <c r="AU1937" s="13">
        <f t="shared" si="2498"/>
        <v>1.2943989935169568E-5</v>
      </c>
      <c r="AV1937" s="13">
        <f t="shared" si="2499"/>
        <v>2.7479444073272133E-6</v>
      </c>
      <c r="AW1937" s="13">
        <f t="shared" si="2500"/>
        <v>6.3384772740935306E-9</v>
      </c>
      <c r="AX1937" s="13">
        <f t="shared" si="2501"/>
        <v>1.2526150883103633E-4</v>
      </c>
      <c r="AY1937" s="13">
        <f t="shared" si="2502"/>
        <v>7.212197392884222E-5</v>
      </c>
      <c r="AZ1937" s="13">
        <f t="shared" si="2503"/>
        <v>2.0762879083665442E-5</v>
      </c>
      <c r="BA1937" s="13">
        <f t="shared" si="2504"/>
        <v>3.9848895268104742E-6</v>
      </c>
      <c r="BB1937" s="13">
        <f t="shared" si="2505"/>
        <v>5.7359619336377498E-7</v>
      </c>
      <c r="BC1937" s="13">
        <f t="shared" si="2506"/>
        <v>6.6052037995594178E-8</v>
      </c>
      <c r="BD1937" s="13">
        <f t="shared" si="2507"/>
        <v>1.217079173614104E-5</v>
      </c>
      <c r="BE1937" s="13">
        <f t="shared" si="2508"/>
        <v>1.0335193167356217E-5</v>
      </c>
      <c r="BF1937" s="13">
        <f t="shared" si="2509"/>
        <v>4.3882197691945116E-6</v>
      </c>
      <c r="BG1937" s="13">
        <f t="shared" si="2510"/>
        <v>1.2421295168158218E-6</v>
      </c>
      <c r="BH1937" s="13">
        <f t="shared" si="2511"/>
        <v>2.6369789191785066E-7</v>
      </c>
      <c r="BI1937" s="13">
        <f t="shared" si="2512"/>
        <v>4.4785396215476355E-8</v>
      </c>
      <c r="BJ1937" s="14">
        <f t="shared" si="2513"/>
        <v>0.39468336227321704</v>
      </c>
      <c r="BK1937" s="14">
        <f t="shared" si="2514"/>
        <v>0.37337034582499784</v>
      </c>
      <c r="BL1937" s="14">
        <f t="shared" si="2515"/>
        <v>0.22433413437206706</v>
      </c>
      <c r="BM1937" s="14">
        <f t="shared" si="2516"/>
        <v>0.17253111540293647</v>
      </c>
      <c r="BN1937" s="14">
        <f t="shared" si="2517"/>
        <v>0.82743617480036491</v>
      </c>
    </row>
    <row r="1938" spans="1:66" x14ac:dyDescent="0.25">
      <c r="A1938" t="s">
        <v>339</v>
      </c>
      <c r="B1938" t="s">
        <v>116</v>
      </c>
      <c r="C1938" t="s">
        <v>119</v>
      </c>
      <c r="D1938" s="7" t="s">
        <v>422</v>
      </c>
      <c r="E1938" s="10">
        <f>VLOOKUP(A1938,home!$A$2:$E$405,3,FALSE)</f>
        <v>1.2710999999999999</v>
      </c>
      <c r="F1938" s="10">
        <f>VLOOKUP(B1938,home!$B$2:$E$405,3,FALSE)</f>
        <v>0.5383</v>
      </c>
      <c r="G1938" s="10">
        <f>VLOOKUP(C1938,away!$B$2:$E$405,4,FALSE)</f>
        <v>0.86950000000000005</v>
      </c>
      <c r="H1938" s="10">
        <f>VLOOKUP(A1938,away!$A$2:$E$405,3,FALSE)</f>
        <v>0.94469999999999998</v>
      </c>
      <c r="I1938" s="10">
        <f>VLOOKUP(C1938,away!$B$2:$E$405,3,FALSE)</f>
        <v>2.1171000000000002</v>
      </c>
      <c r="J1938" s="10">
        <f>VLOOKUP(B1938,home!$B$2:$E$405,4,FALSE)</f>
        <v>1.7827999999999999</v>
      </c>
      <c r="K1938" s="12">
        <f t="shared" si="2462"/>
        <v>0.59494070653499997</v>
      </c>
      <c r="L1938" s="12">
        <f t="shared" si="2463"/>
        <v>3.5656434468360003</v>
      </c>
      <c r="M1938" s="13">
        <f t="shared" si="2464"/>
        <v>1.5598443374816117E-2</v>
      </c>
      <c r="N1938" s="13">
        <f t="shared" si="2465"/>
        <v>9.28014892225929E-3</v>
      </c>
      <c r="O1938" s="13">
        <f t="shared" si="2466"/>
        <v>5.561848740025551E-2</v>
      </c>
      <c r="P1938" s="13">
        <f t="shared" si="2467"/>
        <v>3.3089702190316005E-2</v>
      </c>
      <c r="Q1938" s="13">
        <f t="shared" si="2468"/>
        <v>2.7605691782794798E-3</v>
      </c>
      <c r="R1938" s="13">
        <f t="shared" si="2469"/>
        <v>9.9157847560825893E-2</v>
      </c>
      <c r="S1938" s="13">
        <f t="shared" si="2470"/>
        <v>1.7548680415309579E-2</v>
      </c>
      <c r="T1938" s="13">
        <f t="shared" si="2471"/>
        <v>9.8432054000696691E-3</v>
      </c>
      <c r="U1938" s="13">
        <f t="shared" si="2472"/>
        <v>5.8993039886327578E-2</v>
      </c>
      <c r="V1938" s="13">
        <f t="shared" si="2473"/>
        <v>4.1363145085300344E-3</v>
      </c>
      <c r="W1938" s="13">
        <f t="shared" si="2474"/>
        <v>5.4745832578811276E-4</v>
      </c>
      <c r="X1938" s="13">
        <f t="shared" si="2475"/>
        <v>1.9520411917621921E-3</v>
      </c>
      <c r="Y1938" s="13">
        <f t="shared" si="2476"/>
        <v>3.4801414416803997E-3</v>
      </c>
      <c r="Z1938" s="13">
        <f t="shared" si="2477"/>
        <v>0.11785384311920727</v>
      </c>
      <c r="AA1938" s="13">
        <f t="shared" si="2478"/>
        <v>7.0116048693206215E-2</v>
      </c>
      <c r="AB1938" s="13">
        <f t="shared" si="2479"/>
        <v>2.085744577448928E-2</v>
      </c>
      <c r="AC1938" s="13">
        <f t="shared" si="2480"/>
        <v>5.4840975139272368E-4</v>
      </c>
      <c r="AD1938" s="13">
        <f t="shared" si="2481"/>
        <v>8.1426310785711974E-5</v>
      </c>
      <c r="AE1938" s="13">
        <f t="shared" si="2482"/>
        <v>2.9033719145310543E-4</v>
      </c>
      <c r="AF1938" s="13">
        <f t="shared" si="2483"/>
        <v>5.1761945203876751E-4</v>
      </c>
      <c r="AG1938" s="13">
        <f t="shared" si="2484"/>
        <v>6.1521546903895732E-4</v>
      </c>
      <c r="AH1938" s="13">
        <f t="shared" si="2485"/>
        <v>0.10505619585060988</v>
      </c>
      <c r="AI1938" s="13">
        <f t="shared" si="2486"/>
        <v>6.2502207385241176E-2</v>
      </c>
      <c r="AJ1938" s="13">
        <f t="shared" si="2487"/>
        <v>1.8592553710886237E-2</v>
      </c>
      <c r="AK1938" s="13">
        <f t="shared" si="2488"/>
        <v>3.687155680348198E-3</v>
      </c>
      <c r="AL1938" s="13">
        <f t="shared" si="2489"/>
        <v>4.6534682764944522E-5</v>
      </c>
      <c r="AM1938" s="13">
        <f t="shared" si="2490"/>
        <v>9.6887653738779953E-6</v>
      </c>
      <c r="AN1938" s="13">
        <f t="shared" si="2491"/>
        <v>3.4546682763299624E-5</v>
      </c>
      <c r="AO1938" s="13">
        <f t="shared" si="2492"/>
        <v>6.1590576502440782E-5</v>
      </c>
      <c r="AP1938" s="13">
        <f t="shared" si="2493"/>
        <v>7.3203345164259747E-5</v>
      </c>
      <c r="AQ1938" s="13">
        <f t="shared" si="2494"/>
        <v>6.5254256992854158E-5</v>
      </c>
      <c r="AR1938" s="13">
        <f t="shared" si="2495"/>
        <v>7.4918587256849287E-2</v>
      </c>
      <c r="AS1938" s="13">
        <f t="shared" si="2496"/>
        <v>4.4572117235193956E-2</v>
      </c>
      <c r="AT1938" s="13">
        <f t="shared" si="2497"/>
        <v>1.325888345983357E-2</v>
      </c>
      <c r="AU1938" s="13">
        <f t="shared" si="2498"/>
        <v>2.6294164978195363E-3</v>
      </c>
      <c r="AV1938" s="13">
        <f t="shared" si="2499"/>
        <v>3.9108672724688496E-4</v>
      </c>
      <c r="AW1938" s="13">
        <f t="shared" si="2500"/>
        <v>2.7421162006939274E-6</v>
      </c>
      <c r="AX1938" s="13">
        <f t="shared" si="2501"/>
        <v>9.6070681949780278E-7</v>
      </c>
      <c r="AY1938" s="13">
        <f t="shared" si="2502"/>
        <v>3.4255379752729965E-6</v>
      </c>
      <c r="AZ1938" s="13">
        <f t="shared" si="2503"/>
        <v>6.1071235167100132E-6</v>
      </c>
      <c r="BA1938" s="13">
        <f t="shared" si="2504"/>
        <v>7.2586083154583601E-6</v>
      </c>
      <c r="BB1938" s="13">
        <f t="shared" si="2505"/>
        <v>6.4704022932908504E-6</v>
      </c>
      <c r="BC1938" s="13">
        <f t="shared" si="2506"/>
        <v>4.614229507093029E-6</v>
      </c>
      <c r="BD1938" s="13">
        <f t="shared" si="2507"/>
        <v>4.4522161616432611E-2</v>
      </c>
      <c r="BE1938" s="13">
        <f t="shared" si="2508"/>
        <v>2.6488046288545876E-2</v>
      </c>
      <c r="BF1938" s="13">
        <f t="shared" si="2509"/>
        <v>7.8794084868196324E-3</v>
      </c>
      <c r="BG1938" s="13">
        <f t="shared" si="2510"/>
        <v>1.5625936174087824E-3</v>
      </c>
      <c r="BH1938" s="13">
        <f t="shared" si="2511"/>
        <v>2.3241263769206559E-4</v>
      </c>
      <c r="BI1938" s="13">
        <f t="shared" si="2512"/>
        <v>2.7654347775236092E-5</v>
      </c>
      <c r="BJ1938" s="14">
        <f t="shared" si="2513"/>
        <v>2.9641283118379741E-2</v>
      </c>
      <c r="BK1938" s="14">
        <f t="shared" si="2514"/>
        <v>7.0971510461104684E-2</v>
      </c>
      <c r="BL1938" s="14">
        <f t="shared" si="2515"/>
        <v>0.71106335011380739</v>
      </c>
      <c r="BM1938" s="14">
        <f t="shared" si="2516"/>
        <v>0.71402410476397205</v>
      </c>
      <c r="BN1938" s="14">
        <f t="shared" si="2517"/>
        <v>0.2155051986267523</v>
      </c>
    </row>
    <row r="1939" spans="1:66" x14ac:dyDescent="0.25">
      <c r="A1939" t="s">
        <v>344</v>
      </c>
      <c r="B1939" t="s">
        <v>211</v>
      </c>
      <c r="C1939" t="s">
        <v>197</v>
      </c>
      <c r="D1939" s="7" t="s">
        <v>422</v>
      </c>
      <c r="E1939" s="10">
        <f>VLOOKUP(A1939,home!$A$2:$E$405,3,FALSE)</f>
        <v>1.3976999999999999</v>
      </c>
      <c r="F1939" s="10">
        <f>VLOOKUP(B1939,home!$B$2:$E$405,3,FALSE)</f>
        <v>1.2683</v>
      </c>
      <c r="G1939" s="10">
        <f>VLOOKUP(C1939,away!$B$2:$E$405,4,FALSE)</f>
        <v>1.4730000000000001</v>
      </c>
      <c r="H1939" s="10">
        <f>VLOOKUP(A1939,away!$A$2:$E$405,3,FALSE)</f>
        <v>1.0585</v>
      </c>
      <c r="I1939" s="10">
        <f>VLOOKUP(C1939,away!$B$2:$E$405,3,FALSE)</f>
        <v>0.94469999999999998</v>
      </c>
      <c r="J1939" s="10">
        <f>VLOOKUP(B1939,home!$B$2:$E$405,4,FALSE)</f>
        <v>0.73</v>
      </c>
      <c r="K1939" s="12">
        <f t="shared" si="2462"/>
        <v>2.6111913864299998</v>
      </c>
      <c r="L1939" s="12">
        <f t="shared" si="2463"/>
        <v>0.72997441349999992</v>
      </c>
      <c r="M1939" s="13">
        <f t="shared" si="2464"/>
        <v>3.539566939041041E-2</v>
      </c>
      <c r="N1939" s="13">
        <f t="shared" si="2465"/>
        <v>9.2424867029163651E-2</v>
      </c>
      <c r="O1939" s="13">
        <f t="shared" si="2466"/>
        <v>2.5837933003704735E-2</v>
      </c>
      <c r="P1939" s="13">
        <f t="shared" si="2467"/>
        <v>6.7467788102429219E-2</v>
      </c>
      <c r="Q1939" s="13">
        <f t="shared" si="2468"/>
        <v>0.12066950833924513</v>
      </c>
      <c r="R1939" s="13">
        <f t="shared" si="2469"/>
        <v>9.4305149952158274E-3</v>
      </c>
      <c r="S1939" s="13">
        <f t="shared" si="2470"/>
        <v>3.2150136653917305E-2</v>
      </c>
      <c r="T1939" s="13">
        <f t="shared" si="2471"/>
        <v>8.8085653577273798E-2</v>
      </c>
      <c r="U1939" s="13">
        <f t="shared" si="2472"/>
        <v>2.462487952510652E-2</v>
      </c>
      <c r="V1939" s="13">
        <f t="shared" si="2473"/>
        <v>6.8090520820678581E-3</v>
      </c>
      <c r="W1939" s="13">
        <f t="shared" si="2474"/>
        <v>0.10503039359339331</v>
      </c>
      <c r="X1939" s="13">
        <f t="shared" si="2475"/>
        <v>7.6669499963011409E-2</v>
      </c>
      <c r="Y1939" s="13">
        <f t="shared" si="2476"/>
        <v>2.7983386634418763E-2</v>
      </c>
      <c r="Z1939" s="13">
        <f t="shared" si="2477"/>
        <v>2.2946782175452098E-3</v>
      </c>
      <c r="AA1939" s="13">
        <f t="shared" si="2478"/>
        <v>5.9918439962825965E-3</v>
      </c>
      <c r="AB1939" s="13">
        <f t="shared" si="2479"/>
        <v>7.8229257159627124E-3</v>
      </c>
      <c r="AC1939" s="13">
        <f t="shared" si="2480"/>
        <v>8.1117212035234829E-4</v>
      </c>
      <c r="AD1939" s="13">
        <f t="shared" si="2481"/>
        <v>6.8563614766105313E-2</v>
      </c>
      <c r="AE1939" s="13">
        <f t="shared" si="2482"/>
        <v>5.0049684476327648E-2</v>
      </c>
      <c r="AF1939" s="13">
        <f t="shared" si="2483"/>
        <v>1.8267494535733664E-2</v>
      </c>
      <c r="AG1939" s="13">
        <f t="shared" si="2484"/>
        <v>4.4449345366122123E-3</v>
      </c>
      <c r="AH1939" s="13">
        <f t="shared" si="2485"/>
        <v>4.1876409650594735E-4</v>
      </c>
      <c r="AI1939" s="13">
        <f t="shared" si="2486"/>
        <v>1.0934732017424708E-3</v>
      </c>
      <c r="AJ1939" s="13">
        <f t="shared" si="2487"/>
        <v>1.4276339028409869E-3</v>
      </c>
      <c r="AK1939" s="13">
        <f t="shared" si="2488"/>
        <v>1.2426084500246095E-3</v>
      </c>
      <c r="AL1939" s="13">
        <f t="shared" si="2489"/>
        <v>6.1847101267543931E-5</v>
      </c>
      <c r="AM1939" s="13">
        <f t="shared" si="2490"/>
        <v>3.5806544059951782E-2</v>
      </c>
      <c r="AN1939" s="13">
        <f t="shared" si="2491"/>
        <v>2.6137860999625204E-2</v>
      </c>
      <c r="AO1939" s="13">
        <f t="shared" si="2492"/>
        <v>9.5399848766729647E-3</v>
      </c>
      <c r="AP1939" s="13">
        <f t="shared" si="2493"/>
        <v>2.321314955049406E-3</v>
      </c>
      <c r="AQ1939" s="13">
        <f t="shared" si="2494"/>
        <v>4.2362513071524213E-4</v>
      </c>
      <c r="AR1939" s="13">
        <f t="shared" si="2495"/>
        <v>6.1137415148357268E-5</v>
      </c>
      <c r="AS1939" s="13">
        <f t="shared" si="2496"/>
        <v>1.5964149182398545E-4</v>
      </c>
      <c r="AT1939" s="13">
        <f t="shared" si="2497"/>
        <v>2.0842724418381305E-4</v>
      </c>
      <c r="AU1939" s="13">
        <f t="shared" si="2498"/>
        <v>1.8141447490337164E-4</v>
      </c>
      <c r="AV1939" s="13">
        <f t="shared" si="2499"/>
        <v>1.1842697856035136E-4</v>
      </c>
      <c r="AW1939" s="13">
        <f t="shared" si="2500"/>
        <v>3.2746371981930655E-6</v>
      </c>
      <c r="AX1939" s="13">
        <f t="shared" si="2501"/>
        <v>1.5582956571195404E-2</v>
      </c>
      <c r="AY1939" s="13">
        <f t="shared" si="2502"/>
        <v>1.1375159583654332E-2</v>
      </c>
      <c r="AZ1939" s="13">
        <f t="shared" si="2503"/>
        <v>4.1517877227734874E-3</v>
      </c>
      <c r="BA1939" s="13">
        <f t="shared" si="2504"/>
        <v>1.0102329359693591E-3</v>
      </c>
      <c r="BB1939" s="13">
        <f t="shared" si="2505"/>
        <v>1.8436104873315395E-4</v>
      </c>
      <c r="BC1939" s="13">
        <f t="shared" si="2506"/>
        <v>2.6915769684245791E-5</v>
      </c>
      <c r="BD1939" s="13">
        <f t="shared" si="2507"/>
        <v>7.4381247943046819E-6</v>
      </c>
      <c r="BE1939" s="13">
        <f t="shared" si="2508"/>
        <v>1.9422367394079797E-5</v>
      </c>
      <c r="BF1939" s="13">
        <f t="shared" si="2509"/>
        <v>2.5357759221750028E-5</v>
      </c>
      <c r="BG1939" s="13">
        <f t="shared" si="2510"/>
        <v>2.2071320819666524E-5</v>
      </c>
      <c r="BH1939" s="13">
        <f t="shared" si="2511"/>
        <v>1.4408110702861588E-5</v>
      </c>
      <c r="BI1939" s="13">
        <f t="shared" si="2512"/>
        <v>7.5244669124084121E-6</v>
      </c>
      <c r="BJ1939" s="14">
        <f t="shared" si="2513"/>
        <v>0.75874978110530944</v>
      </c>
      <c r="BK1939" s="14">
        <f t="shared" si="2514"/>
        <v>0.15407082503409902</v>
      </c>
      <c r="BL1939" s="14">
        <f t="shared" si="2515"/>
        <v>7.8715846641851314E-2</v>
      </c>
      <c r="BM1939" s="14">
        <f t="shared" si="2516"/>
        <v>0.63123296519217997</v>
      </c>
      <c r="BN1939" s="14">
        <f t="shared" si="2517"/>
        <v>0.35122628086016894</v>
      </c>
    </row>
    <row r="1940" spans="1:66" x14ac:dyDescent="0.25">
      <c r="A1940" t="s">
        <v>347</v>
      </c>
      <c r="B1940" t="s">
        <v>246</v>
      </c>
      <c r="C1940" t="s">
        <v>323</v>
      </c>
      <c r="D1940" s="7" t="s">
        <v>422</v>
      </c>
      <c r="E1940" s="10">
        <f>VLOOKUP(A1940,home!$A$2:$E$405,3,FALSE)</f>
        <v>1.1809000000000001</v>
      </c>
      <c r="F1940" s="10">
        <f>VLOOKUP(B1940,home!$B$2:$E$405,3,FALSE)</f>
        <v>0.49399999999999999</v>
      </c>
      <c r="G1940" s="10">
        <f>VLOOKUP(C1940,away!$B$2:$E$405,4,FALSE)</f>
        <v>1.0422</v>
      </c>
      <c r="H1940" s="10">
        <f>VLOOKUP(A1940,away!$A$2:$E$405,3,FALSE)</f>
        <v>0.92459999999999998</v>
      </c>
      <c r="I1940" s="10">
        <f>VLOOKUP(C1940,away!$B$2:$E$405,3,FALSE)</f>
        <v>1.4142999999999999</v>
      </c>
      <c r="J1940" s="10">
        <f>VLOOKUP(B1940,home!$B$2:$E$405,4,FALSE)</f>
        <v>1.7124999999999999</v>
      </c>
      <c r="K1940" s="12">
        <f t="shared" si="2462"/>
        <v>0.60798258612</v>
      </c>
      <c r="L1940" s="12">
        <f t="shared" si="2463"/>
        <v>2.2393707982499995</v>
      </c>
      <c r="M1940" s="13">
        <f t="shared" si="2464"/>
        <v>5.799761532483607E-2</v>
      </c>
      <c r="N1940" s="13">
        <f t="shared" si="2465"/>
        <v>3.5261540153986776E-2</v>
      </c>
      <c r="O1940" s="13">
        <f t="shared" si="2466"/>
        <v>0.12987816612657455</v>
      </c>
      <c r="P1940" s="13">
        <f t="shared" si="2467"/>
        <v>7.8963663322157776E-2</v>
      </c>
      <c r="Q1940" s="13">
        <f t="shared" si="2468"/>
        <v>1.0719201186697551E-2</v>
      </c>
      <c r="R1940" s="13">
        <f t="shared" si="2469"/>
        <v>0.14542268627705665</v>
      </c>
      <c r="S1940" s="13">
        <f t="shared" si="2470"/>
        <v>2.6877226289099627E-2</v>
      </c>
      <c r="T1940" s="13">
        <f t="shared" si="2471"/>
        <v>2.4004266118057234E-2</v>
      </c>
      <c r="U1940" s="13">
        <f t="shared" si="2472"/>
        <v>8.8414460883242341E-2</v>
      </c>
      <c r="V1940" s="13">
        <f t="shared" si="2473"/>
        <v>4.0659224346056427E-3</v>
      </c>
      <c r="W1940" s="13">
        <f t="shared" si="2474"/>
        <v>2.1723625528763165E-3</v>
      </c>
      <c r="X1940" s="13">
        <f t="shared" si="2475"/>
        <v>4.864725264123044E-3</v>
      </c>
      <c r="Y1940" s="13">
        <f t="shared" si="2476"/>
        <v>5.4469618489930809E-3</v>
      </c>
      <c r="Z1940" s="13">
        <f t="shared" si="2477"/>
        <v>0.10855177235063722</v>
      </c>
      <c r="AA1940" s="13">
        <f t="shared" si="2478"/>
        <v>6.5997587281649922E-2</v>
      </c>
      <c r="AB1940" s="13">
        <f t="shared" si="2479"/>
        <v>2.006269189658897E-2</v>
      </c>
      <c r="AC1940" s="13">
        <f t="shared" si="2480"/>
        <v>3.4598419308060958E-4</v>
      </c>
      <c r="AD1940" s="13">
        <f t="shared" si="2481"/>
        <v>3.30189650721997E-4</v>
      </c>
      <c r="AE1940" s="13">
        <f t="shared" si="2482"/>
        <v>7.3941706171120703E-4</v>
      </c>
      <c r="AF1940" s="13">
        <f t="shared" si="2483"/>
        <v>8.2791448786194747E-4</v>
      </c>
      <c r="AG1940" s="13">
        <f t="shared" si="2484"/>
        <v>6.1800250918871635E-4</v>
      </c>
      <c r="AH1940" s="13">
        <f t="shared" si="2485"/>
        <v>6.0771917275074673E-2</v>
      </c>
      <c r="AI1940" s="13">
        <f t="shared" si="2486"/>
        <v>3.6948267428370603E-2</v>
      </c>
      <c r="AJ1940" s="13">
        <f t="shared" si="2487"/>
        <v>1.1231951591877058E-2</v>
      </c>
      <c r="AK1940" s="13">
        <f t="shared" si="2488"/>
        <v>2.276276992001355E-3</v>
      </c>
      <c r="AL1940" s="13">
        <f t="shared" si="2489"/>
        <v>1.8842277693101275E-5</v>
      </c>
      <c r="AM1940" s="13">
        <f t="shared" si="2490"/>
        <v>4.0149911551203868E-5</v>
      </c>
      <c r="AN1940" s="13">
        <f t="shared" si="2491"/>
        <v>8.991053948008628E-5</v>
      </c>
      <c r="AO1940" s="13">
        <f t="shared" si="2492"/>
        <v>1.0067151828330446E-4</v>
      </c>
      <c r="AP1940" s="13">
        <f t="shared" si="2493"/>
        <v>7.5146952753040987E-5</v>
      </c>
      <c r="AQ1940" s="13">
        <f t="shared" si="2494"/>
        <v>4.2070472893158092E-5</v>
      </c>
      <c r="AR1940" s="13">
        <f t="shared" si="2495"/>
        <v>2.7218171379893373E-2</v>
      </c>
      <c r="AS1940" s="13">
        <f t="shared" si="2496"/>
        <v>1.6548174225004941E-2</v>
      </c>
      <c r="AT1940" s="13">
        <f t="shared" si="2497"/>
        <v>5.0305008804414145E-3</v>
      </c>
      <c r="AU1940" s="13">
        <f t="shared" si="2498"/>
        <v>1.0194856449232362E-3</v>
      </c>
      <c r="AV1940" s="13">
        <f t="shared" si="2499"/>
        <v>1.5495737972816127E-4</v>
      </c>
      <c r="AW1940" s="13">
        <f t="shared" si="2500"/>
        <v>7.1260366273844799E-7</v>
      </c>
      <c r="AX1940" s="13">
        <f t="shared" si="2501"/>
        <v>4.0684078428983633E-6</v>
      </c>
      <c r="AY1940" s="13">
        <f t="shared" si="2502"/>
        <v>9.1106737187578662E-6</v>
      </c>
      <c r="AZ1940" s="13">
        <f t="shared" si="2503"/>
        <v>1.0201088339085048E-5</v>
      </c>
      <c r="BA1940" s="13">
        <f t="shared" si="2504"/>
        <v>7.6146731123052156E-6</v>
      </c>
      <c r="BB1940" s="13">
        <f t="shared" si="2505"/>
        <v>4.2630191514789347E-6</v>
      </c>
      <c r="BC1940" s="13">
        <f t="shared" si="2506"/>
        <v>1.9092961200404831E-6</v>
      </c>
      <c r="BD1940" s="13">
        <f t="shared" si="2507"/>
        <v>1.015859636164953E-2</v>
      </c>
      <c r="BE1940" s="13">
        <f t="shared" si="2508"/>
        <v>6.1762496873049031E-3</v>
      </c>
      <c r="BF1940" s="13">
        <f t="shared" si="2509"/>
        <v>1.8775261287052381E-3</v>
      </c>
      <c r="BG1940" s="13">
        <f t="shared" si="2510"/>
        <v>3.8050106374602755E-4</v>
      </c>
      <c r="BH1940" s="13">
        <f t="shared" si="2511"/>
        <v>5.7834505189430195E-5</v>
      </c>
      <c r="BI1940" s="13">
        <f t="shared" si="2512"/>
        <v>7.032474406408068E-6</v>
      </c>
      <c r="BJ1940" s="14">
        <f t="shared" si="2513"/>
        <v>8.5369697387463209E-2</v>
      </c>
      <c r="BK1940" s="14">
        <f t="shared" si="2514"/>
        <v>0.16827836451519157</v>
      </c>
      <c r="BL1940" s="14">
        <f t="shared" si="2515"/>
        <v>0.62963303548342897</v>
      </c>
      <c r="BM1940" s="14">
        <f t="shared" si="2516"/>
        <v>0.53358159927535553</v>
      </c>
      <c r="BN1940" s="14">
        <f t="shared" si="2517"/>
        <v>0.45824287239130934</v>
      </c>
    </row>
    <row r="1941" spans="1:66" s="15" customFormat="1" x14ac:dyDescent="0.25">
      <c r="A1941" s="15" t="s">
        <v>338</v>
      </c>
      <c r="B1941" s="15" t="s">
        <v>71</v>
      </c>
      <c r="C1941" s="15" t="s">
        <v>76</v>
      </c>
      <c r="D1941" s="21" t="s">
        <v>423</v>
      </c>
      <c r="E1941" s="15">
        <f>VLOOKUP(A1941,home!$A$2:$E$405,3,FALSE)</f>
        <v>1.4215</v>
      </c>
      <c r="F1941" s="15">
        <f>VLOOKUP(B1941,home!$B$2:$E$405,3,FALSE)</f>
        <v>0.91990000000000005</v>
      </c>
      <c r="G1941" s="15">
        <f>VLOOKUP(C1941,away!$B$2:$E$405,4,FALSE)</f>
        <v>0.59530000000000005</v>
      </c>
      <c r="H1941" s="15">
        <f>VLOOKUP(A1941,away!$A$2:$E$405,3,FALSE)</f>
        <v>1.0277000000000001</v>
      </c>
      <c r="I1941" s="15">
        <f>VLOOKUP(C1941,away!$B$2:$E$405,3,FALSE)</f>
        <v>1.1976</v>
      </c>
      <c r="J1941" s="15">
        <f>VLOOKUP(B1941,home!$B$2:$E$405,4,FALSE)</f>
        <v>1.6467000000000001</v>
      </c>
      <c r="K1941" s="16">
        <f t="shared" si="2462"/>
        <v>0.77843681210500015</v>
      </c>
      <c r="L1941" s="16">
        <f t="shared" si="2463"/>
        <v>2.0267147553840004</v>
      </c>
      <c r="M1941" s="17">
        <f t="shared" si="2464"/>
        <v>6.0497601008173203E-2</v>
      </c>
      <c r="N1941" s="17">
        <f t="shared" si="2465"/>
        <v>4.7093559668802583E-2</v>
      </c>
      <c r="O1941" s="17">
        <f t="shared" si="2466"/>
        <v>0.12261138062859858</v>
      </c>
      <c r="P1941" s="17">
        <f t="shared" si="2467"/>
        <v>9.544521226431904E-2</v>
      </c>
      <c r="Q1941" s="17">
        <f t="shared" si="2468"/>
        <v>1.8329680229629643E-2</v>
      </c>
      <c r="R1941" s="17">
        <f t="shared" si="2469"/>
        <v>0.12424914714899241</v>
      </c>
      <c r="S1941" s="17">
        <f t="shared" si="2470"/>
        <v>3.7645247052648392E-2</v>
      </c>
      <c r="T1941" s="17">
        <f t="shared" si="2471"/>
        <v>3.7149033382860783E-2</v>
      </c>
      <c r="U1941" s="17">
        <f t="shared" si="2472"/>
        <v>9.6720110013426702E-2</v>
      </c>
      <c r="V1941" s="17">
        <f t="shared" si="2473"/>
        <v>6.5990837025042392E-3</v>
      </c>
      <c r="W1941" s="17">
        <f t="shared" si="2474"/>
        <v>4.7561659482856494E-3</v>
      </c>
      <c r="X1941" s="17">
        <f t="shared" si="2475"/>
        <v>9.6393917064454618E-3</v>
      </c>
      <c r="Y1941" s="17">
        <f t="shared" si="2476"/>
        <v>9.7681487021895903E-3</v>
      </c>
      <c r="Z1941" s="17">
        <f t="shared" si="2477"/>
        <v>8.3939193290246947E-2</v>
      </c>
      <c r="AA1941" s="17">
        <f t="shared" si="2478"/>
        <v>6.5341358035525238E-2</v>
      </c>
      <c r="AB1941" s="17">
        <f t="shared" si="2479"/>
        <v>2.5432059223892849E-2</v>
      </c>
      <c r="AC1941" s="17">
        <f t="shared" si="2480"/>
        <v>6.5069826555026657E-4</v>
      </c>
      <c r="AD1941" s="17">
        <f t="shared" si="2481"/>
        <v>9.2559366465645894E-4</v>
      </c>
      <c r="AE1941" s="17">
        <f t="shared" si="2482"/>
        <v>1.8759143376491955E-3</v>
      </c>
      <c r="AF1941" s="17">
        <f t="shared" si="2483"/>
        <v>1.9009716339750146E-3</v>
      </c>
      <c r="AG1941" s="17">
        <f t="shared" si="2484"/>
        <v>1.2842424200478653E-3</v>
      </c>
      <c r="AH1941" s="17">
        <f t="shared" si="2485"/>
        <v>4.2530200399093297E-2</v>
      </c>
      <c r="AI1941" s="17">
        <f t="shared" si="2486"/>
        <v>3.310707361685699E-2</v>
      </c>
      <c r="AJ1941" s="17">
        <f t="shared" si="2487"/>
        <v>1.2885882422215854E-2</v>
      </c>
      <c r="AK1941" s="17">
        <f t="shared" si="2488"/>
        <v>3.3436150779698561E-3</v>
      </c>
      <c r="AL1941" s="17">
        <f t="shared" si="2489"/>
        <v>4.1063468990830847E-5</v>
      </c>
      <c r="AM1941" s="17">
        <f t="shared" si="2490"/>
        <v>1.4410323632395173E-4</v>
      </c>
      <c r="AN1941" s="17">
        <f t="shared" si="2491"/>
        <v>2.920561553563406E-4</v>
      </c>
      <c r="AO1941" s="17">
        <f t="shared" si="2492"/>
        <v>2.959572597307088E-4</v>
      </c>
      <c r="AP1941" s="17">
        <f t="shared" si="2493"/>
        <v>1.9994031508641419E-4</v>
      </c>
      <c r="AQ1941" s="17">
        <f t="shared" si="2494"/>
        <v>1.0130549669544049E-4</v>
      </c>
      <c r="AR1941" s="17">
        <f t="shared" si="2495"/>
        <v>1.723931693965617E-2</v>
      </c>
      <c r="AS1941" s="17">
        <f t="shared" si="2496"/>
        <v>1.3419718921373674E-2</v>
      </c>
      <c r="AT1941" s="17">
        <f t="shared" si="2497"/>
        <v>5.2232016082496367E-3</v>
      </c>
      <c r="AU1941" s="17">
        <f t="shared" si="2498"/>
        <v>1.3553108029691857E-3</v>
      </c>
      <c r="AV1941" s="17">
        <f t="shared" si="2499"/>
        <v>2.6375595521870021E-4</v>
      </c>
      <c r="AW1941" s="17">
        <f t="shared" si="2500"/>
        <v>1.7995715940361719E-6</v>
      </c>
      <c r="AX1941" s="17">
        <f t="shared" si="2501"/>
        <v>1.8695877316338398E-5</v>
      </c>
      <c r="AY1941" s="17">
        <f t="shared" si="2502"/>
        <v>3.7891210421872052E-5</v>
      </c>
      <c r="AZ1941" s="17">
        <f t="shared" si="2503"/>
        <v>3.8397337630684056E-5</v>
      </c>
      <c r="BA1941" s="17">
        <f t="shared" si="2504"/>
        <v>2.5940150247856243E-5</v>
      </c>
      <c r="BB1941" s="17">
        <f t="shared" si="2505"/>
        <v>1.3143321316052047E-5</v>
      </c>
      <c r="BC1941" s="17">
        <f t="shared" si="2506"/>
        <v>5.327552649199146E-6</v>
      </c>
      <c r="BD1941" s="17">
        <f t="shared" si="2507"/>
        <v>5.8231963357237519E-3</v>
      </c>
      <c r="BE1941" s="17">
        <f t="shared" si="2508"/>
        <v>4.5329903918423153E-3</v>
      </c>
      <c r="BF1941" s="17">
        <f t="shared" si="2509"/>
        <v>1.7643232949641635E-3</v>
      </c>
      <c r="BG1941" s="17">
        <f t="shared" si="2510"/>
        <v>4.5780473375149784E-4</v>
      </c>
      <c r="BH1941" s="17">
        <f t="shared" si="2511"/>
        <v>8.9093014377023574E-5</v>
      </c>
      <c r="BI1941" s="17">
        <f t="shared" si="2512"/>
        <v>1.3870656418495041E-5</v>
      </c>
      <c r="BJ1941" s="18">
        <f t="shared" si="2513"/>
        <v>0.13389545960731711</v>
      </c>
      <c r="BK1941" s="18">
        <f t="shared" si="2514"/>
        <v>0.20091679697260781</v>
      </c>
      <c r="BL1941" s="18">
        <f t="shared" si="2515"/>
        <v>0.5764034092211161</v>
      </c>
      <c r="BM1941" s="18">
        <f t="shared" si="2516"/>
        <v>0.52689218650394454</v>
      </c>
      <c r="BN1941" s="18">
        <f t="shared" si="2517"/>
        <v>0.46822658094851544</v>
      </c>
    </row>
    <row r="1942" spans="1:66" x14ac:dyDescent="0.25">
      <c r="A1942" t="s">
        <v>342</v>
      </c>
      <c r="B1942" t="s">
        <v>167</v>
      </c>
      <c r="C1942" t="s">
        <v>173</v>
      </c>
      <c r="D1942" s="7" t="s">
        <v>424</v>
      </c>
      <c r="E1942" s="10">
        <f>VLOOKUP(A1942,home!$A$2:$E$405,3,FALSE)</f>
        <v>1.3548</v>
      </c>
      <c r="F1942" s="10">
        <f>VLOOKUP(B1942,home!$B$2:$E$405,3,FALSE)</f>
        <v>1.5582</v>
      </c>
      <c r="G1942" s="10">
        <f>VLOOKUP(C1942,away!$B$2:$E$405,4,FALSE)</f>
        <v>0.61509999999999998</v>
      </c>
      <c r="H1942" s="10">
        <f>VLOOKUP(A1942,away!$A$2:$E$405,3,FALSE)</f>
        <v>1.1719999999999999</v>
      </c>
      <c r="I1942" s="10">
        <f>VLOOKUP(C1942,away!$B$2:$E$405,3,FALSE)</f>
        <v>1.2799</v>
      </c>
      <c r="J1942" s="10">
        <f>VLOOKUP(B1942,home!$B$2:$E$405,4,FALSE)</f>
        <v>1.0428999999999999</v>
      </c>
      <c r="K1942" s="12">
        <f t="shared" ref="K1942:K1954" si="2518">E1942*F1942*G1942</f>
        <v>1.298506461336</v>
      </c>
      <c r="L1942" s="12">
        <f t="shared" ref="L1942:L1954" si="2519">H1942*I1942*J1942</f>
        <v>1.5643946361199998</v>
      </c>
      <c r="M1942" s="13">
        <f t="shared" ref="M1942:M1954" si="2520">_xlfn.POISSON.DIST(0,K1942,FALSE) * _xlfn.POISSON.DIST(0,L1942,FALSE)</f>
        <v>5.7102858775305756E-2</v>
      </c>
      <c r="N1942" s="13">
        <f t="shared" ref="N1942:N1954" si="2521">_xlfn.POISSON.DIST(1,K1942,FALSE) * _xlfn.POISSON.DIST(0,L1942,FALSE)</f>
        <v>7.4148431080491642E-2</v>
      </c>
      <c r="O1942" s="13">
        <f t="shared" ref="O1942:O1954" si="2522">_xlfn.POISSON.DIST(0,K1942,FALSE) * _xlfn.POISSON.DIST(1,L1942,FALSE)</f>
        <v>8.9331405975206182E-2</v>
      </c>
      <c r="P1942" s="13">
        <f t="shared" ref="P1942:P1954" si="2523">_xlfn.POISSON.DIST(1,K1942,FALSE) * _xlfn.POISSON.DIST(1,L1942,FALSE)</f>
        <v>0.11599740785903459</v>
      </c>
      <c r="Q1942" s="13">
        <f t="shared" ref="Q1942:Q1954" si="2524">_xlfn.POISSON.DIST(2,K1942,FALSE) * _xlfn.POISSON.DIST(0,L1942,FALSE)</f>
        <v>4.8141108427972756E-2</v>
      </c>
      <c r="R1942" s="13">
        <f t="shared" ref="R1942:R1954" si="2525">_xlfn.POISSON.DIST(0,K1942,FALSE) * _xlfn.POISSON.DIST(2,L1942,FALSE)</f>
        <v>6.9874786172335349E-2</v>
      </c>
      <c r="S1942" s="13">
        <f t="shared" ref="S1942:S1954" si="2526">_xlfn.POISSON.DIST(2,K1942,FALSE) * _xlfn.POISSON.DIST(2,L1942,FALSE)</f>
        <v>5.8908603345766475E-2</v>
      </c>
      <c r="T1942" s="13">
        <f t="shared" ref="T1942:T1954" si="2527">_xlfn.POISSON.DIST(2,K1942,FALSE) * _xlfn.POISSON.DIST(1,L1942,FALSE)</f>
        <v>7.531169180159189E-2</v>
      </c>
      <c r="U1942" s="13">
        <f t="shared" ref="U1942:U1954" si="2528">_xlfn.POISSON.DIST(1,K1942,FALSE) * _xlfn.POISSON.DIST(2,L1942,FALSE)</f>
        <v>9.0732861329248835E-2</v>
      </c>
      <c r="V1942" s="13">
        <f t="shared" ref="V1942:V1954" si="2529">_xlfn.POISSON.DIST(3,K1942,FALSE) * _xlfn.POISSON.DIST(3,L1942,FALSE)</f>
        <v>1.3296172780251631E-2</v>
      </c>
      <c r="W1942" s="13">
        <f t="shared" ref="W1942:W1954" si="2530">_xlfn.POISSON.DIST(3,K1942,FALSE) * _xlfn.POISSON.DIST(0,L1942,FALSE)</f>
        <v>2.083718011653319E-2</v>
      </c>
      <c r="X1942" s="13">
        <f t="shared" ref="X1942:X1954" si="2531">_xlfn.POISSON.DIST(3,K1942,FALSE) * _xlfn.POISSON.DIST(1,L1942,FALSE)</f>
        <v>3.2597572806170837E-2</v>
      </c>
      <c r="Y1942" s="13">
        <f t="shared" ref="Y1942:Y1954" si="2532">_xlfn.POISSON.DIST(3,K1942,FALSE) * _xlfn.POISSON.DIST(2,L1942,FALSE)</f>
        <v>2.5497734024252417E-2</v>
      </c>
      <c r="Z1942" s="13">
        <f t="shared" ref="Z1942:Z1954" si="2533">_xlfn.POISSON.DIST(0,K1942,FALSE) * _xlfn.POISSON.DIST(3,L1942,FALSE)</f>
        <v>3.6437246896011112E-2</v>
      </c>
      <c r="AA1942" s="13">
        <f t="shared" ref="AA1942:AA1954" si="2534">_xlfn.POISSON.DIST(1,K1942,FALSE) * _xlfn.POISSON.DIST(3,L1942,FALSE)</f>
        <v>4.7314000527765535E-2</v>
      </c>
      <c r="AB1942" s="13">
        <f t="shared" ref="AB1942:AB1954" si="2535">_xlfn.POISSON.DIST(2,K1942,FALSE) * _xlfn.POISSON.DIST(3,L1942,FALSE)</f>
        <v>3.0718767698479241E-2</v>
      </c>
      <c r="AC1942" s="13">
        <f t="shared" ref="AC1942:AC1954" si="2536">_xlfn.POISSON.DIST(4,K1942,FALSE) * _xlfn.POISSON.DIST(4,L1942,FALSE)</f>
        <v>1.6880958436598697E-3</v>
      </c>
      <c r="AD1942" s="13">
        <f t="shared" ref="AD1942:AD1954" si="2537">_xlfn.POISSON.DIST(4,K1942,FALSE) * _xlfn.POISSON.DIST(0,L1942,FALSE)</f>
        <v>6.7643032543350913E-3</v>
      </c>
      <c r="AE1942" s="13">
        <f t="shared" ref="AE1942:AE1954" si="2538">_xlfn.POISSON.DIST(4,K1942,FALSE) * _xlfn.POISSON.DIST(1,L1942,FALSE)</f>
        <v>1.0582039728170876E-2</v>
      </c>
      <c r="AF1942" s="13">
        <f t="shared" ref="AF1942:AF1954" si="2539">_xlfn.POISSON.DIST(4,K1942,FALSE) * _xlfn.POISSON.DIST(2,L1942,FALSE)</f>
        <v>8.2772430949796319E-3</v>
      </c>
      <c r="AG1942" s="13">
        <f t="shared" ref="AG1942:AG1954" si="2540">_xlfn.POISSON.DIST(4,K1942,FALSE) * _xlfn.POISSON.DIST(3,L1942,FALSE)</f>
        <v>4.316291566549146E-3</v>
      </c>
      <c r="AH1942" s="13">
        <f t="shared" ref="AH1942:AH1954" si="2541">_xlfn.POISSON.DIST(0,K1942,FALSE) * _xlfn.POISSON.DIST(4,L1942,FALSE)</f>
        <v>1.425055839977498E-2</v>
      </c>
      <c r="AI1942" s="13">
        <f t="shared" ref="AI1942:AI1954" si="2542">_xlfn.POISSON.DIST(1,K1942,FALSE) * _xlfn.POISSON.DIST(4,L1942,FALSE)</f>
        <v>1.8504442159753821E-2</v>
      </c>
      <c r="AJ1942" s="13">
        <f t="shared" ref="AJ1942:AJ1954" si="2543">_xlfn.POISSON.DIST(2,K1942,FALSE) * _xlfn.POISSON.DIST(4,L1942,FALSE)</f>
        <v>1.2014068853929315E-2</v>
      </c>
      <c r="AK1942" s="13">
        <f t="shared" ref="AK1942:AK1954" si="2544">_xlfn.POISSON.DIST(3,K1942,FALSE) * _xlfn.POISSON.DIST(4,L1942,FALSE)</f>
        <v>5.2001153445876015E-3</v>
      </c>
      <c r="AL1942" s="13">
        <f t="shared" ref="AL1942:AL1954" si="2545">_xlfn.POISSON.DIST(5,K1942,FALSE) * _xlfn.POISSON.DIST(5,L1942,FALSE)</f>
        <v>1.37166331971341E-4</v>
      </c>
      <c r="AM1942" s="13">
        <f t="shared" ref="AM1942:AM1954" si="2546">_xlfn.POISSON.DIST(5,K1942,FALSE) * _xlfn.POISSON.DIST(0,L1942,FALSE)</f>
        <v>1.75669829643805E-3</v>
      </c>
      <c r="AN1942" s="13">
        <f t="shared" ref="AN1942:AN1954" si="2547">_xlfn.POISSON.DIST(5,K1942,FALSE) * _xlfn.POISSON.DIST(1,L1942,FALSE)</f>
        <v>2.7481693922288266E-3</v>
      </c>
      <c r="AO1942" s="13">
        <f t="shared" ref="AO1942:AO1954" si="2548">_xlfn.POISSON.DIST(5,K1942,FALSE) * _xlfn.POISSON.DIST(2,L1942,FALSE)</f>
        <v>2.1496107281759689E-3</v>
      </c>
      <c r="AP1942" s="13">
        <f t="shared" ref="AP1942:AP1954" si="2549">_xlfn.POISSON.DIST(5,K1942,FALSE) * _xlfn.POISSON.DIST(3,L1942,FALSE)</f>
        <v>1.1209464976348305E-3</v>
      </c>
      <c r="AQ1942" s="13">
        <f t="shared" ref="AQ1942:AQ1954" si="2550">_xlfn.POISSON.DIST(5,K1942,FALSE) * _xlfn.POISSON.DIST(4,L1942,FALSE)</f>
        <v>4.384006720693575E-4</v>
      </c>
      <c r="AR1942" s="13">
        <f t="shared" ref="AR1942:AR1954" si="2551">_xlfn.POISSON.DIST(0,K1942,FALSE) * _xlfn.POISSON.DIST(5,L1942,FALSE)</f>
        <v>4.458699424464552E-3</v>
      </c>
      <c r="AS1942" s="13">
        <f t="shared" ref="AS1942:AS1954" si="2552">_xlfn.POISSON.DIST(1,K1942,FALSE) * _xlfn.POISSON.DIST(5,L1942,FALSE)</f>
        <v>5.7896500118223247E-3</v>
      </c>
      <c r="AT1942" s="13">
        <f t="shared" ref="AT1942:AT1954" si="2553">_xlfn.POISSON.DIST(2,K1942,FALSE) * _xlfn.POISSON.DIST(5,L1942,FALSE)</f>
        <v>3.7589489746126703E-3</v>
      </c>
      <c r="AU1942" s="13">
        <f t="shared" ref="AU1942:AU1954" si="2554">_xlfn.POISSON.DIST(3,K1942,FALSE) * _xlfn.POISSON.DIST(5,L1942,FALSE)</f>
        <v>1.6270065104556277E-3</v>
      </c>
      <c r="AV1942" s="13">
        <f t="shared" ref="AV1942:AV1954" si="2555">_xlfn.POISSON.DIST(4,K1942,FALSE) * _xlfn.POISSON.DIST(5,L1942,FALSE)</f>
        <v>5.2816961661559256E-4</v>
      </c>
      <c r="AW1942" s="13">
        <f t="shared" ref="AW1942:AW1954" si="2556">_xlfn.POISSON.DIST(6,K1942,FALSE) * _xlfn.POISSON.DIST(6,L1942,FALSE)</f>
        <v>7.7399019240852979E-6</v>
      </c>
      <c r="AX1942" s="13">
        <f t="shared" ref="AX1942:AX1954" si="2557">_xlfn.POISSON.DIST(6,K1942,FALSE) * _xlfn.POISSON.DIST(0,L1942,FALSE)</f>
        <v>3.801806814237914E-4</v>
      </c>
      <c r="AY1942" s="13">
        <f t="shared" ref="AY1942:AY1954" si="2558">_xlfn.POISSON.DIST(6,K1942,FALSE) * _xlfn.POISSON.DIST(1,L1942,FALSE)</f>
        <v>5.9475261877582576E-4</v>
      </c>
      <c r="AZ1942" s="13">
        <f t="shared" ref="AZ1942:AZ1954" si="2559">_xlfn.POISSON.DIST(6,K1942,FALSE) * _xlfn.POISSON.DIST(2,L1942,FALSE)</f>
        <v>4.6521390331561254E-4</v>
      </c>
      <c r="BA1942" s="13">
        <f t="shared" ref="BA1942:BA1954" si="2560">_xlfn.POISSON.DIST(6,K1942,FALSE) * _xlfn.POISSON.DIST(3,L1942,FALSE)</f>
        <v>2.4259271166513077E-4</v>
      </c>
      <c r="BB1942" s="13">
        <f t="shared" ref="BB1942:BB1954" si="2561">_xlfn.POISSON.DIST(6,K1942,FALSE) * _xlfn.POISSON.DIST(4,L1942,FALSE)</f>
        <v>9.4877684222684119E-5</v>
      </c>
      <c r="BC1942" s="13">
        <f t="shared" ref="BC1942:BC1954" si="2562">_xlfn.POISSON.DIST(6,K1942,FALSE) * _xlfn.POISSON.DIST(5,L1942,FALSE)</f>
        <v>2.9685228057090798E-5</v>
      </c>
      <c r="BD1942" s="13">
        <f t="shared" ref="BD1942:BD1954" si="2563">_xlfn.POISSON.DIST(0,K1942,FALSE) * _xlfn.POISSON.DIST(6,L1942,FALSE)</f>
        <v>1.1625275772839463E-3</v>
      </c>
      <c r="BE1942" s="13">
        <f t="shared" ref="BE1942:BE1954" si="2564">_xlfn.POISSON.DIST(1,K1942,FALSE) * _xlfn.POISSON.DIST(6,L1942,FALSE)</f>
        <v>1.5095495705844905E-3</v>
      </c>
      <c r="BF1942" s="13">
        <f t="shared" ref="BF1942:BF1954" si="2565">_xlfn.POISSON.DIST(2,K1942,FALSE) * _xlfn.POISSON.DIST(6,L1942,FALSE)</f>
        <v>9.8007993555547296E-4</v>
      </c>
      <c r="BG1942" s="13">
        <f t="shared" ref="BG1942:BG1954" si="2566">_xlfn.POISSON.DIST(3,K1942,FALSE) * _xlfn.POISSON.DIST(6,L1942,FALSE)</f>
        <v>4.2421337631485059E-4</v>
      </c>
      <c r="BH1942" s="13">
        <f t="shared" ref="BH1942:BH1954" si="2567">_xlfn.POISSON.DIST(4,K1942,FALSE) * _xlfn.POISSON.DIST(6,L1942,FALSE)</f>
        <v>1.3771095253249836E-4</v>
      </c>
      <c r="BI1942" s="13">
        <f t="shared" ref="BI1942:BI1954" si="2568">_xlfn.POISSON.DIST(5,K1942,FALSE) * _xlfn.POISSON.DIST(6,L1942,FALSE)</f>
        <v>3.5763712332036865E-5</v>
      </c>
      <c r="BJ1942" s="14">
        <f t="shared" ref="BJ1942:BJ1954" si="2569">SUM(N1942,Q1942,T1942,W1942,X1942,Y1942,AD1942,AE1942,AF1942,AG1942,AM1942,AN1942,AO1942,AP1942,AQ1942,AX1942,AY1942,AZ1942,BA1942,BB1942,BC1942)</f>
        <v>0.31649472431505471</v>
      </c>
      <c r="BK1942" s="14">
        <f t="shared" ref="BK1942:BK1954" si="2570">SUM(M1942,P1942,S1942,V1942,AC1942,AL1942,AY1942)</f>
        <v>0.24772505755476548</v>
      </c>
      <c r="BL1942" s="14">
        <f t="shared" ref="BL1942:BL1954" si="2571">SUM(O1942,R1942,U1942,AA1942,AB1942,AH1942,AI1942,AJ1942,AK1942,AR1942,AS1942,AT1942,AU1942,AV1942,BD1942,BE1942,BF1942,BG1942,BH1942,BI1942)</f>
        <v>0.39835332612365487</v>
      </c>
      <c r="BM1942" s="14">
        <f t="shared" ref="BM1942:BM1954" si="2572">SUM(S1942:BI1942)</f>
        <v>0.54382734388228826</v>
      </c>
      <c r="BN1942" s="14">
        <f t="shared" ref="BN1942:BN1954" si="2573">SUM(M1942:R1942)</f>
        <v>0.4545959982903463</v>
      </c>
    </row>
    <row r="1943" spans="1:66" x14ac:dyDescent="0.25">
      <c r="A1943" t="s">
        <v>342</v>
      </c>
      <c r="B1943" t="s">
        <v>168</v>
      </c>
      <c r="C1943" t="s">
        <v>174</v>
      </c>
      <c r="D1943" s="7" t="s">
        <v>424</v>
      </c>
      <c r="E1943" s="10">
        <f>VLOOKUP(A1943,home!$A$2:$E$405,3,FALSE)</f>
        <v>1.3548</v>
      </c>
      <c r="F1943" s="10">
        <f>VLOOKUP(B1943,home!$B$2:$E$405,3,FALSE)</f>
        <v>1.0662</v>
      </c>
      <c r="G1943" s="10">
        <f>VLOOKUP(C1943,away!$B$2:$E$405,4,FALSE)</f>
        <v>0.77910000000000001</v>
      </c>
      <c r="H1943" s="10">
        <f>VLOOKUP(A1943,away!$A$2:$E$405,3,FALSE)</f>
        <v>1.1719999999999999</v>
      </c>
      <c r="I1943" s="10">
        <f>VLOOKUP(C1943,away!$B$2:$E$405,3,FALSE)</f>
        <v>0.90059999999999996</v>
      </c>
      <c r="J1943" s="10">
        <f>VLOOKUP(B1943,home!$B$2:$E$405,4,FALSE)</f>
        <v>0.94799999999999995</v>
      </c>
      <c r="K1943" s="12">
        <f t="shared" si="2518"/>
        <v>1.1254004138160001</v>
      </c>
      <c r="L1943" s="12">
        <f t="shared" si="2519"/>
        <v>1.0006170336</v>
      </c>
      <c r="M1943" s="13">
        <f t="shared" si="2520"/>
        <v>0.11931151329927034</v>
      </c>
      <c r="N1943" s="13">
        <f t="shared" si="2521"/>
        <v>0.13427322644001202</v>
      </c>
      <c r="O1943" s="13">
        <f t="shared" si="2522"/>
        <v>0.11938513251184282</v>
      </c>
      <c r="P1943" s="13">
        <f t="shared" si="2523"/>
        <v>0.13435607753230588</v>
      </c>
      <c r="Q1943" s="13">
        <f t="shared" si="2524"/>
        <v>7.5555572299999527E-2</v>
      </c>
      <c r="R1943" s="13">
        <f t="shared" si="2525"/>
        <v>5.9729398574971539E-2</v>
      </c>
      <c r="S1943" s="13">
        <f t="shared" si="2526"/>
        <v>3.7824420859930118E-2</v>
      </c>
      <c r="T1943" s="13">
        <f t="shared" si="2527"/>
        <v>7.5602192626775852E-2</v>
      </c>
      <c r="U1943" s="13">
        <f t="shared" si="2528"/>
        <v>6.7219489873253754E-2</v>
      </c>
      <c r="V1943" s="13">
        <f t="shared" si="2529"/>
        <v>4.7326538376935411E-3</v>
      </c>
      <c r="W1943" s="13">
        <f t="shared" si="2530"/>
        <v>2.8343424110841394E-2</v>
      </c>
      <c r="X1943" s="13">
        <f t="shared" si="2531"/>
        <v>2.836091295585683E-2</v>
      </c>
      <c r="Y1943" s="13">
        <f t="shared" si="2532"/>
        <v>1.4189206296038634E-2</v>
      </c>
      <c r="Z1943" s="13">
        <f t="shared" si="2533"/>
        <v>1.9922084540266699E-2</v>
      </c>
      <c r="AA1943" s="13">
        <f t="shared" si="2534"/>
        <v>2.2420322185693477E-2</v>
      </c>
      <c r="AB1943" s="13">
        <f t="shared" si="2535"/>
        <v>1.2615919932833747E-2</v>
      </c>
      <c r="AC1943" s="13">
        <f t="shared" si="2536"/>
        <v>3.3308856180741227E-4</v>
      </c>
      <c r="AD1943" s="13">
        <f t="shared" si="2537"/>
        <v>7.9744253058258233E-3</v>
      </c>
      <c r="AE1943" s="13">
        <f t="shared" si="2538"/>
        <v>7.9793457941802065E-3</v>
      </c>
      <c r="AF1943" s="13">
        <f t="shared" si="2539"/>
        <v>3.9921346593206168E-3</v>
      </c>
      <c r="AG1943" s="13">
        <f t="shared" si="2540"/>
        <v>1.3315326468470478E-3</v>
      </c>
      <c r="AH1943" s="13">
        <f t="shared" si="2541"/>
        <v>4.9835942839525204E-3</v>
      </c>
      <c r="AI1943" s="13">
        <f t="shared" si="2542"/>
        <v>5.6085390694512174E-3</v>
      </c>
      <c r="AJ1943" s="13">
        <f t="shared" si="2543"/>
        <v>3.1559260948318033E-3</v>
      </c>
      <c r="AK1943" s="13">
        <f t="shared" si="2544"/>
        <v>1.1838935110321416E-3</v>
      </c>
      <c r="AL1943" s="13">
        <f t="shared" si="2545"/>
        <v>1.5003572211197382E-5</v>
      </c>
      <c r="AM1943" s="13">
        <f t="shared" si="2546"/>
        <v>1.7948843078242334E-3</v>
      </c>
      <c r="AN1943" s="13">
        <f t="shared" si="2547"/>
        <v>1.7959918117502734E-3</v>
      </c>
      <c r="AO1943" s="13">
        <f t="shared" si="2548"/>
        <v>8.9854999952172407E-4</v>
      </c>
      <c r="AP1943" s="13">
        <f t="shared" si="2549"/>
        <v>2.9970147835423636E-4</v>
      </c>
      <c r="AQ1943" s="13">
        <f t="shared" si="2550"/>
        <v>7.4971601059087645E-5</v>
      </c>
      <c r="AR1943" s="13">
        <f t="shared" si="2551"/>
        <v>9.9733386581489763E-4</v>
      </c>
      <c r="AS1943" s="13">
        <f t="shared" si="2552"/>
        <v>1.1223999453007967E-3</v>
      </c>
      <c r="AT1943" s="13">
        <f t="shared" si="2553"/>
        <v>6.3157468145428654E-4</v>
      </c>
      <c r="AU1943" s="13">
        <f t="shared" si="2554"/>
        <v>2.3692480262145415E-4</v>
      </c>
      <c r="AV1943" s="13">
        <f t="shared" si="2555"/>
        <v>6.6658817728364647E-5</v>
      </c>
      <c r="AW1943" s="13">
        <f t="shared" si="2556"/>
        <v>4.6931791677250435E-7</v>
      </c>
      <c r="AX1943" s="13">
        <f t="shared" si="2557"/>
        <v>3.366605904628729E-4</v>
      </c>
      <c r="AY1943" s="13">
        <f t="shared" si="2558"/>
        <v>3.3686832135898428E-4</v>
      </c>
      <c r="AZ1943" s="13">
        <f t="shared" si="2559"/>
        <v>1.6853809021601918E-4</v>
      </c>
      <c r="BA1943" s="13">
        <f t="shared" si="2560"/>
        <v>5.6214027960187443E-5</v>
      </c>
      <c r="BB1943" s="13">
        <f t="shared" si="2561"/>
        <v>1.4062178476057552E-5</v>
      </c>
      <c r="BC1943" s="13">
        <f t="shared" si="2562"/>
        <v>2.8141710625332961E-6</v>
      </c>
      <c r="BD1943" s="13">
        <f t="shared" si="2563"/>
        <v>1.6632487572008716E-4</v>
      </c>
      <c r="BE1943" s="13">
        <f t="shared" si="2564"/>
        <v>1.8718208396328084E-4</v>
      </c>
      <c r="BF1943" s="13">
        <f t="shared" si="2565"/>
        <v>1.0532739737560881E-4</v>
      </c>
      <c r="BG1943" s="13">
        <f t="shared" si="2566"/>
        <v>3.9511832197557476E-5</v>
      </c>
      <c r="BH1943" s="13">
        <f t="shared" si="2567"/>
        <v>1.1116658076439882E-5</v>
      </c>
      <c r="BI1943" s="13">
        <f t="shared" si="2568"/>
        <v>2.5021383198952854E-6</v>
      </c>
      <c r="BJ1943" s="14">
        <f t="shared" si="2569"/>
        <v>0.38338122971374411</v>
      </c>
      <c r="BK1943" s="14">
        <f t="shared" si="2570"/>
        <v>0.29690962598457743</v>
      </c>
      <c r="BL1943" s="14">
        <f t="shared" si="2571"/>
        <v>0.29986907313643568</v>
      </c>
      <c r="BM1943" s="14">
        <f t="shared" si="2572"/>
        <v>0.35713469371317957</v>
      </c>
      <c r="BN1943" s="14">
        <f t="shared" si="2573"/>
        <v>0.64261092065840208</v>
      </c>
    </row>
    <row r="1944" spans="1:66" x14ac:dyDescent="0.25">
      <c r="A1944" t="s">
        <v>342</v>
      </c>
      <c r="B1944" t="s">
        <v>175</v>
      </c>
      <c r="C1944" t="s">
        <v>171</v>
      </c>
      <c r="D1944" s="7" t="s">
        <v>424</v>
      </c>
      <c r="E1944" s="10">
        <f>VLOOKUP(A1944,home!$A$2:$E$405,3,FALSE)</f>
        <v>1.3548</v>
      </c>
      <c r="F1944" s="10">
        <f>VLOOKUP(B1944,home!$B$2:$E$405,3,FALSE)</f>
        <v>1.2302</v>
      </c>
      <c r="G1944" s="10">
        <f>VLOOKUP(C1944,away!$B$2:$E$405,4,FALSE)</f>
        <v>1.2302</v>
      </c>
      <c r="H1944" s="10">
        <f>VLOOKUP(A1944,away!$A$2:$E$405,3,FALSE)</f>
        <v>1.1719999999999999</v>
      </c>
      <c r="I1944" s="10">
        <f>VLOOKUP(C1944,away!$B$2:$E$405,3,FALSE)</f>
        <v>0.99539999999999995</v>
      </c>
      <c r="J1944" s="10">
        <f>VLOOKUP(B1944,home!$B$2:$E$405,4,FALSE)</f>
        <v>0.85319999999999996</v>
      </c>
      <c r="K1944" s="12">
        <f t="shared" si="2518"/>
        <v>2.0503435357919999</v>
      </c>
      <c r="L1944" s="12">
        <f t="shared" si="2519"/>
        <v>0.99535062815999986</v>
      </c>
      <c r="M1944" s="13">
        <f t="shared" si="2520"/>
        <v>4.7563283808312394E-2</v>
      </c>
      <c r="N1944" s="13">
        <f t="shared" si="2521"/>
        <v>9.7521071497413611E-2</v>
      </c>
      <c r="O1944" s="13">
        <f t="shared" si="2522"/>
        <v>4.7342144415956092E-2</v>
      </c>
      <c r="P1944" s="13">
        <f t="shared" si="2523"/>
        <v>9.7067659773786896E-2</v>
      </c>
      <c r="Q1944" s="13">
        <f t="shared" si="2524"/>
        <v>9.997584927411575E-2</v>
      </c>
      <c r="R1944" s="13">
        <f t="shared" si="2525"/>
        <v>2.3561016591431661E-2</v>
      </c>
      <c r="S1944" s="13">
        <f t="shared" si="2526"/>
        <v>4.9524180310659027E-2</v>
      </c>
      <c r="T1944" s="13">
        <f t="shared" si="2527"/>
        <v>9.9511024375820573E-2</v>
      </c>
      <c r="U1944" s="13">
        <f t="shared" si="2528"/>
        <v>4.8308178064929957E-2</v>
      </c>
      <c r="V1944" s="13">
        <f t="shared" si="2529"/>
        <v>1.1229942043214336E-2</v>
      </c>
      <c r="W1944" s="13">
        <f t="shared" si="2530"/>
        <v>6.8328278764832842E-2</v>
      </c>
      <c r="X1944" s="13">
        <f t="shared" si="2531"/>
        <v>6.8010595189667955E-2</v>
      </c>
      <c r="Y1944" s="13">
        <f t="shared" si="2532"/>
        <v>3.3847194321785727E-2</v>
      </c>
      <c r="Z1944" s="13">
        <f t="shared" si="2533"/>
        <v>7.8171575547898962E-3</v>
      </c>
      <c r="AA1944" s="13">
        <f t="shared" si="2534"/>
        <v>1.6027858460731056E-2</v>
      </c>
      <c r="AB1944" s="13">
        <f t="shared" si="2535"/>
        <v>1.6431307993774524E-2</v>
      </c>
      <c r="AC1944" s="13">
        <f t="shared" si="2536"/>
        <v>1.4323866360909901E-3</v>
      </c>
      <c r="AD1944" s="13">
        <f t="shared" si="2537"/>
        <v>3.5024111169317203E-2</v>
      </c>
      <c r="AE1944" s="13">
        <f t="shared" si="2538"/>
        <v>3.4861271053125545E-2</v>
      </c>
      <c r="AF1944" s="13">
        <f t="shared" si="2539"/>
        <v>1.7349594020592263E-2</v>
      </c>
      <c r="AG1944" s="13">
        <f t="shared" si="2540"/>
        <v>5.7563097689058299E-3</v>
      </c>
      <c r="AH1944" s="13">
        <f t="shared" si="2541"/>
        <v>1.9452031706464524E-3</v>
      </c>
      <c r="AI1944" s="13">
        <f t="shared" si="2542"/>
        <v>3.9883347467370564E-3</v>
      </c>
      <c r="AJ1944" s="13">
        <f t="shared" si="2543"/>
        <v>4.0887281832734735E-3</v>
      </c>
      <c r="AK1944" s="13">
        <f t="shared" si="2544"/>
        <v>2.7944324667284449E-3</v>
      </c>
      <c r="AL1944" s="13">
        <f t="shared" si="2545"/>
        <v>1.1692920044540769E-4</v>
      </c>
      <c r="AM1944" s="13">
        <f t="shared" si="2546"/>
        <v>1.4362291986573978E-2</v>
      </c>
      <c r="AN1944" s="13">
        <f t="shared" si="2547"/>
        <v>1.4295516350653742E-2</v>
      </c>
      <c r="AO1944" s="13">
        <f t="shared" si="2548"/>
        <v>7.1145255897473742E-3</v>
      </c>
      <c r="AP1944" s="13">
        <f t="shared" si="2549"/>
        <v>2.3604825049384813E-3</v>
      </c>
      <c r="AQ1944" s="13">
        <f t="shared" si="2550"/>
        <v>5.8737693601280169E-4</v>
      </c>
      <c r="AR1944" s="13">
        <f t="shared" si="2551"/>
        <v>3.8723183956035411E-4</v>
      </c>
      <c r="AS1944" s="13">
        <f t="shared" si="2552"/>
        <v>7.9395829909541683E-4</v>
      </c>
      <c r="AT1944" s="13">
        <f t="shared" si="2553"/>
        <v>8.1394363311934972E-4</v>
      </c>
      <c r="AU1944" s="13">
        <f t="shared" si="2554"/>
        <v>5.5628802222177135E-4</v>
      </c>
      <c r="AV1944" s="13">
        <f t="shared" si="2555"/>
        <v>2.8514538760023131E-4</v>
      </c>
      <c r="AW1944" s="13">
        <f t="shared" si="2556"/>
        <v>6.6286212912780909E-6</v>
      </c>
      <c r="AX1944" s="13">
        <f t="shared" si="2557"/>
        <v>4.9079387556381958E-3</v>
      </c>
      <c r="AY1944" s="13">
        <f t="shared" si="2558"/>
        <v>4.8851199233952867E-3</v>
      </c>
      <c r="AZ1944" s="13">
        <f t="shared" si="2559"/>
        <v>2.4312035921942141E-3</v>
      </c>
      <c r="BA1944" s="13">
        <f t="shared" si="2560"/>
        <v>8.0663334089178655E-4</v>
      </c>
      <c r="BB1944" s="13">
        <f t="shared" si="2561"/>
        <v>2.0072075063785972E-4</v>
      </c>
      <c r="BC1944" s="13">
        <f t="shared" si="2562"/>
        <v>3.995750504642809E-5</v>
      </c>
      <c r="BD1944" s="13">
        <f t="shared" si="2563"/>
        <v>6.4238575791658429E-5</v>
      </c>
      <c r="BE1944" s="13">
        <f t="shared" si="2564"/>
        <v>1.317111486229113E-4</v>
      </c>
      <c r="BF1944" s="13">
        <f t="shared" si="2565"/>
        <v>1.3502655108536281E-4</v>
      </c>
      <c r="BG1944" s="13">
        <f t="shared" si="2566"/>
        <v>9.2283605392720638E-5</v>
      </c>
      <c r="BH1944" s="13">
        <f t="shared" si="2567"/>
        <v>4.7303273444136126E-5</v>
      </c>
      <c r="BI1944" s="13">
        <f t="shared" si="2568"/>
        <v>1.939759218559717E-5</v>
      </c>
      <c r="BJ1944" s="14">
        <f t="shared" si="2569"/>
        <v>0.61217706667130733</v>
      </c>
      <c r="BK1944" s="14">
        <f t="shared" si="2570"/>
        <v>0.21181950169590436</v>
      </c>
      <c r="BL1944" s="14">
        <f t="shared" si="2571"/>
        <v>0.16781373202232819</v>
      </c>
      <c r="BM1944" s="14">
        <f t="shared" si="2572"/>
        <v>0.58171794128120935</v>
      </c>
      <c r="BN1944" s="14">
        <f t="shared" si="2573"/>
        <v>0.41303102536101638</v>
      </c>
    </row>
    <row r="1945" spans="1:66" x14ac:dyDescent="0.25">
      <c r="A1945" t="s">
        <v>339</v>
      </c>
      <c r="B1945" t="s">
        <v>112</v>
      </c>
      <c r="C1945" t="s">
        <v>126</v>
      </c>
      <c r="D1945" s="7" t="s">
        <v>425</v>
      </c>
      <c r="E1945" s="10">
        <f>VLOOKUP(A1945,home!$A$2:$E$405,3,FALSE)</f>
        <v>1.2710999999999999</v>
      </c>
      <c r="F1945" s="10">
        <f>VLOOKUP(B1945,home!$B$2:$E$405,3,FALSE)</f>
        <v>0.70389999999999997</v>
      </c>
      <c r="G1945" s="10">
        <f>VLOOKUP(C1945,away!$B$2:$E$405,4,FALSE)</f>
        <v>1.0766</v>
      </c>
      <c r="H1945" s="10">
        <f>VLOOKUP(A1945,away!$A$2:$E$405,3,FALSE)</f>
        <v>0.94469999999999998</v>
      </c>
      <c r="I1945" s="10">
        <f>VLOOKUP(C1945,away!$B$2:$E$405,3,FALSE)</f>
        <v>0.78</v>
      </c>
      <c r="J1945" s="10">
        <f>VLOOKUP(B1945,home!$B$2:$E$405,4,FALSE)</f>
        <v>0.78</v>
      </c>
      <c r="K1945" s="12">
        <f t="shared" si="2518"/>
        <v>0.96326340041399983</v>
      </c>
      <c r="L1945" s="12">
        <f t="shared" si="2519"/>
        <v>0.57475547999999999</v>
      </c>
      <c r="M1945" s="13">
        <f t="shared" si="2520"/>
        <v>0.2148062370090485</v>
      </c>
      <c r="N1945" s="13">
        <f t="shared" si="2521"/>
        <v>0.20691498629147162</v>
      </c>
      <c r="O1945" s="13">
        <f t="shared" si="2522"/>
        <v>0.12346106185912942</v>
      </c>
      <c r="P1945" s="13">
        <f t="shared" si="2523"/>
        <v>0.11892552226514817</v>
      </c>
      <c r="Q1945" s="13">
        <f t="shared" si="2524"/>
        <v>9.9656816645869548E-2</v>
      </c>
      <c r="R1945" s="13">
        <f t="shared" si="2525"/>
        <v>3.5479960935076806E-2</v>
      </c>
      <c r="S1945" s="13">
        <f t="shared" si="2526"/>
        <v>1.6460508832248765E-2</v>
      </c>
      <c r="T1945" s="13">
        <f t="shared" si="2527"/>
        <v>5.727830148656874E-2</v>
      </c>
      <c r="U1945" s="13">
        <f t="shared" si="2528"/>
        <v>3.4176547816877963E-2</v>
      </c>
      <c r="V1945" s="13">
        <f t="shared" si="2529"/>
        <v>1.0125790246453641E-3</v>
      </c>
      <c r="W1945" s="13">
        <f t="shared" si="2530"/>
        <v>3.199858802557827E-2</v>
      </c>
      <c r="X1945" s="13">
        <f t="shared" si="2531"/>
        <v>1.839136381996349E-2</v>
      </c>
      <c r="Y1945" s="13">
        <f t="shared" si="2532"/>
        <v>5.2852685700988744E-3</v>
      </c>
      <c r="Z1945" s="13">
        <f t="shared" si="2533"/>
        <v>6.7974339925404408E-3</v>
      </c>
      <c r="AA1945" s="13">
        <f t="shared" si="2534"/>
        <v>6.5477193817442157E-3</v>
      </c>
      <c r="AB1945" s="13">
        <f t="shared" si="2535"/>
        <v>3.1535892183077929E-3</v>
      </c>
      <c r="AC1945" s="13">
        <f t="shared" si="2536"/>
        <v>3.5037823801530156E-5</v>
      </c>
      <c r="AD1945" s="13">
        <f t="shared" si="2537"/>
        <v>7.7057671774913043E-3</v>
      </c>
      <c r="AE1945" s="13">
        <f t="shared" si="2538"/>
        <v>4.4289319128672597E-3</v>
      </c>
      <c r="AF1945" s="13">
        <f t="shared" si="2539"/>
        <v>1.2727764437336698E-3</v>
      </c>
      <c r="AG1945" s="13">
        <f t="shared" si="2540"/>
        <v>2.4384507861694617E-4</v>
      </c>
      <c r="AH1945" s="13">
        <f t="shared" si="2541"/>
        <v>9.7671560928772418E-4</v>
      </c>
      <c r="AI1945" s="13">
        <f t="shared" si="2542"/>
        <v>9.4083439903992489E-4</v>
      </c>
      <c r="AJ1945" s="13">
        <f t="shared" si="2543"/>
        <v>4.5313567122283005E-4</v>
      </c>
      <c r="AK1945" s="13">
        <f t="shared" si="2544"/>
        <v>1.454963358369945E-4</v>
      </c>
      <c r="AL1945" s="13">
        <f t="shared" si="2545"/>
        <v>7.7593491746809749E-7</v>
      </c>
      <c r="AM1945" s="13">
        <f t="shared" si="2546"/>
        <v>1.4845366988377733E-3</v>
      </c>
      <c r="AN1945" s="13">
        <f t="shared" si="2547"/>
        <v>8.5324560291811971E-4</v>
      </c>
      <c r="AO1945" s="13">
        <f t="shared" si="2548"/>
        <v>2.4520379303154667E-4</v>
      </c>
      <c r="AP1945" s="13">
        <f t="shared" si="2549"/>
        <v>4.6977407920555754E-5</v>
      </c>
      <c r="AQ1945" s="13">
        <f t="shared" si="2550"/>
        <v>6.7501306596337055E-6</v>
      </c>
      <c r="AR1945" s="13">
        <f t="shared" si="2551"/>
        <v>1.122745297679317E-4</v>
      </c>
      <c r="AS1945" s="13">
        <f t="shared" si="2552"/>
        <v>1.0814994532414073E-4</v>
      </c>
      <c r="AT1945" s="13">
        <f t="shared" si="2553"/>
        <v>5.2088442043759981E-5</v>
      </c>
      <c r="AU1945" s="13">
        <f t="shared" si="2554"/>
        <v>1.67249632684466E-5</v>
      </c>
      <c r="AV1945" s="13">
        <f t="shared" si="2555"/>
        <v>4.0276362474407782E-6</v>
      </c>
      <c r="AW1945" s="13">
        <f t="shared" si="2556"/>
        <v>1.1933036668629951E-8</v>
      </c>
      <c r="AX1945" s="13">
        <f t="shared" si="2557"/>
        <v>2.3833331142697448E-4</v>
      </c>
      <c r="AY1945" s="13">
        <f t="shared" si="2558"/>
        <v>1.3698337680920019E-4</v>
      </c>
      <c r="AZ1945" s="13">
        <f t="shared" si="2559"/>
        <v>3.936597324499636E-5</v>
      </c>
      <c r="BA1945" s="13">
        <f t="shared" si="2560"/>
        <v>7.541936282698348E-6</v>
      </c>
      <c r="BB1945" s="13">
        <f t="shared" si="2561"/>
        <v>1.0836923020729261E-6</v>
      </c>
      <c r="BC1945" s="13">
        <f t="shared" si="2562"/>
        <v>1.2457161785004595E-7</v>
      </c>
      <c r="BD1945" s="13">
        <f t="shared" si="2563"/>
        <v>1.0755066874756976E-5</v>
      </c>
      <c r="BE1945" s="13">
        <f t="shared" si="2564"/>
        <v>1.0359962289458375E-5</v>
      </c>
      <c r="BF1945" s="13">
        <f t="shared" si="2565"/>
        <v>4.9896862515522401E-6</v>
      </c>
      <c r="BG1945" s="13">
        <f t="shared" si="2566"/>
        <v>1.6021273818897319E-6</v>
      </c>
      <c r="BH1945" s="13">
        <f t="shared" si="2567"/>
        <v>3.8581766744387047E-7</v>
      </c>
      <c r="BI1945" s="13">
        <f t="shared" si="2568"/>
        <v>7.4328807656356121E-8</v>
      </c>
      <c r="BJ1945" s="14">
        <f t="shared" si="2569"/>
        <v>0.43623679194731113</v>
      </c>
      <c r="BK1945" s="14">
        <f t="shared" si="2570"/>
        <v>0.35137764426661899</v>
      </c>
      <c r="BL1945" s="14">
        <f t="shared" si="2571"/>
        <v>0.20565649373244813</v>
      </c>
      <c r="BM1945" s="14">
        <f t="shared" si="2572"/>
        <v>0.20068680748940207</v>
      </c>
      <c r="BN1945" s="14">
        <f t="shared" si="2573"/>
        <v>0.79924458500574402</v>
      </c>
    </row>
    <row r="1946" spans="1:66" x14ac:dyDescent="0.25">
      <c r="A1946" t="s">
        <v>339</v>
      </c>
      <c r="B1946" t="s">
        <v>109</v>
      </c>
      <c r="C1946" t="s">
        <v>122</v>
      </c>
      <c r="D1946" s="7" t="s">
        <v>425</v>
      </c>
      <c r="E1946" s="10">
        <f>VLOOKUP(A1946,home!$A$2:$E$405,3,FALSE)</f>
        <v>1.2710999999999999</v>
      </c>
      <c r="F1946" s="10">
        <f>VLOOKUP(B1946,home!$B$2:$E$405,3,FALSE)</f>
        <v>0.91090000000000004</v>
      </c>
      <c r="G1946" s="10">
        <f>VLOOKUP(C1946,away!$B$2:$E$405,4,FALSE)</f>
        <v>1.2422</v>
      </c>
      <c r="H1946" s="10">
        <f>VLOOKUP(A1946,away!$A$2:$E$405,3,FALSE)</f>
        <v>0.94469999999999998</v>
      </c>
      <c r="I1946" s="10">
        <f>VLOOKUP(C1946,away!$B$2:$E$405,3,FALSE)</f>
        <v>0.8357</v>
      </c>
      <c r="J1946" s="10">
        <f>VLOOKUP(B1946,home!$B$2:$E$405,4,FALSE)</f>
        <v>0.61280000000000001</v>
      </c>
      <c r="K1946" s="12">
        <f t="shared" si="2518"/>
        <v>1.4382750465779999</v>
      </c>
      <c r="L1946" s="12">
        <f t="shared" si="2519"/>
        <v>0.483796892112</v>
      </c>
      <c r="M1946" s="13">
        <f t="shared" si="2520"/>
        <v>0.14630351596277247</v>
      </c>
      <c r="N1946" s="13">
        <f t="shared" si="2521"/>
        <v>0.21042469623588173</v>
      </c>
      <c r="O1946" s="13">
        <f t="shared" si="2522"/>
        <v>7.0781186327847703E-2</v>
      </c>
      <c r="P1946" s="13">
        <f t="shared" si="2523"/>
        <v>0.10180281406253124</v>
      </c>
      <c r="Q1946" s="13">
        <f t="shared" si="2524"/>
        <v>0.15132429488991217</v>
      </c>
      <c r="R1946" s="13">
        <f t="shared" si="2525"/>
        <v>1.7121858982706548E-2</v>
      </c>
      <c r="S1946" s="13">
        <f t="shared" si="2526"/>
        <v>1.7709439316700062E-2</v>
      </c>
      <c r="T1946" s="13">
        <f t="shared" si="2527"/>
        <v>7.3210223568779306E-2</v>
      </c>
      <c r="U1946" s="13">
        <f t="shared" si="2528"/>
        <v>2.4625942525854209E-2</v>
      </c>
      <c r="V1946" s="13">
        <f t="shared" si="2529"/>
        <v>1.3692013604925889E-3</v>
      </c>
      <c r="W1946" s="13">
        <f t="shared" si="2530"/>
        <v>7.2548652427057117E-2</v>
      </c>
      <c r="X1946" s="13">
        <f t="shared" si="2531"/>
        <v>3.5098812571123933E-2</v>
      </c>
      <c r="Y1946" s="13">
        <f t="shared" si="2532"/>
        <v>8.4903482193656767E-3</v>
      </c>
      <c r="Z1946" s="13">
        <f t="shared" si="2533"/>
        <v>2.7611673876711189E-3</v>
      </c>
      <c r="AA1946" s="13">
        <f t="shared" si="2534"/>
        <v>3.9713181531123324E-3</v>
      </c>
      <c r="AB1946" s="13">
        <f t="shared" si="2535"/>
        <v>2.8559239008218492E-3</v>
      </c>
      <c r="AC1946" s="13">
        <f t="shared" si="2536"/>
        <v>5.9545967931428537E-5</v>
      </c>
      <c r="AD1946" s="13">
        <f t="shared" si="2537"/>
        <v>2.6086229112174182E-2</v>
      </c>
      <c r="AE1946" s="13">
        <f t="shared" si="2538"/>
        <v>1.2620436571391445E-2</v>
      </c>
      <c r="AF1946" s="13">
        <f t="shared" si="2539"/>
        <v>3.0528639951679028E-3</v>
      </c>
      <c r="AG1946" s="13">
        <f t="shared" si="2540"/>
        <v>4.9232203763428491E-4</v>
      </c>
      <c r="AH1946" s="13">
        <f t="shared" si="2541"/>
        <v>3.3396105018907433E-4</v>
      </c>
      <c r="AI1946" s="13">
        <f t="shared" si="2542"/>
        <v>4.8032784501592861E-4</v>
      </c>
      <c r="AJ1946" s="13">
        <f t="shared" si="2543"/>
        <v>3.4542177683149762E-4</v>
      </c>
      <c r="AK1946" s="13">
        <f t="shared" si="2544"/>
        <v>1.6560384072045916E-4</v>
      </c>
      <c r="AL1946" s="13">
        <f t="shared" si="2545"/>
        <v>1.6573619742779523E-6</v>
      </c>
      <c r="AM1946" s="13">
        <f t="shared" si="2546"/>
        <v>7.5038344782713288E-3</v>
      </c>
      <c r="AN1946" s="13">
        <f t="shared" si="2547"/>
        <v>3.6303317995105395E-3</v>
      </c>
      <c r="AO1946" s="13">
        <f t="shared" si="2548"/>
        <v>8.781716209692816E-4</v>
      </c>
      <c r="AP1946" s="13">
        <f t="shared" si="2549"/>
        <v>1.4161890032196519E-4</v>
      </c>
      <c r="AQ1946" s="13">
        <f t="shared" si="2550"/>
        <v>1.7128695960021468E-5</v>
      </c>
      <c r="AR1946" s="13">
        <f t="shared" si="2551"/>
        <v>3.2313863633586778E-5</v>
      </c>
      <c r="AS1946" s="13">
        <f t="shared" si="2552"/>
        <v>4.6476223722712163E-5</v>
      </c>
      <c r="AT1946" s="13">
        <f t="shared" si="2553"/>
        <v>3.3422796419776698E-5</v>
      </c>
      <c r="AU1946" s="13">
        <f t="shared" si="2554"/>
        <v>1.6023724692473774E-5</v>
      </c>
      <c r="AV1946" s="13">
        <f t="shared" si="2555"/>
        <v>5.7616308446051929E-6</v>
      </c>
      <c r="AW1946" s="13">
        <f t="shared" si="2556"/>
        <v>3.2034643071253726E-8</v>
      </c>
      <c r="AX1946" s="13">
        <f t="shared" si="2557"/>
        <v>1.7987629806248836E-3</v>
      </c>
      <c r="AY1946" s="13">
        <f t="shared" si="2558"/>
        <v>8.7023593967243634E-4</v>
      </c>
      <c r="AZ1946" s="13">
        <f t="shared" si="2559"/>
        <v>2.105087215088453E-4</v>
      </c>
      <c r="BA1946" s="13">
        <f t="shared" si="2560"/>
        <v>3.3947821742816613E-5</v>
      </c>
      <c r="BB1946" s="13">
        <f t="shared" si="2561"/>
        <v>4.1059626632867147E-6</v>
      </c>
      <c r="BC1946" s="13">
        <f t="shared" si="2562"/>
        <v>3.9729039512520485E-7</v>
      </c>
      <c r="BD1946" s="13">
        <f t="shared" si="2563"/>
        <v>2.6055577996767073E-6</v>
      </c>
      <c r="BE1946" s="13">
        <f t="shared" si="2564"/>
        <v>3.7475087656916876E-6</v>
      </c>
      <c r="BF1946" s="13">
        <f t="shared" si="2565"/>
        <v>2.6949741722633382E-6</v>
      </c>
      <c r="BG1946" s="13">
        <f t="shared" si="2566"/>
        <v>1.2920380343795192E-6</v>
      </c>
      <c r="BH1946" s="13">
        <f t="shared" si="2567"/>
        <v>4.6457651601943772E-7</v>
      </c>
      <c r="BI1946" s="13">
        <f t="shared" si="2568"/>
        <v>1.3363776204338014E-7</v>
      </c>
      <c r="BJ1946" s="14">
        <f t="shared" si="2569"/>
        <v>0.60843792384012818</v>
      </c>
      <c r="BK1946" s="14">
        <f t="shared" si="2570"/>
        <v>0.26811640997207448</v>
      </c>
      <c r="BL1946" s="14">
        <f t="shared" si="2571"/>
        <v>0.12082648093546283</v>
      </c>
      <c r="BM1946" s="14">
        <f t="shared" si="2572"/>
        <v>0.30151341176865554</v>
      </c>
      <c r="BN1946" s="14">
        <f t="shared" si="2573"/>
        <v>0.6977583664616519</v>
      </c>
    </row>
    <row r="1947" spans="1:66" x14ac:dyDescent="0.25">
      <c r="A1947" t="s">
        <v>339</v>
      </c>
      <c r="B1947" t="s">
        <v>114</v>
      </c>
      <c r="C1947" t="s">
        <v>121</v>
      </c>
      <c r="D1947" s="7" t="s">
        <v>425</v>
      </c>
      <c r="E1947" s="10">
        <f>VLOOKUP(A1947,home!$A$2:$E$405,3,FALSE)</f>
        <v>1.2710999999999999</v>
      </c>
      <c r="F1947" s="10">
        <f>VLOOKUP(B1947,home!$B$2:$E$405,3,FALSE)</f>
        <v>1.1594</v>
      </c>
      <c r="G1947" s="10">
        <f>VLOOKUP(C1947,away!$B$2:$E$405,4,FALSE)</f>
        <v>1.0766</v>
      </c>
      <c r="H1947" s="10">
        <f>VLOOKUP(A1947,away!$A$2:$E$405,3,FALSE)</f>
        <v>0.94469999999999998</v>
      </c>
      <c r="I1947" s="10">
        <f>VLOOKUP(C1947,away!$B$2:$E$405,3,FALSE)</f>
        <v>1.0027999999999999</v>
      </c>
      <c r="J1947" s="10">
        <f>VLOOKUP(B1947,home!$B$2:$E$405,4,FALSE)</f>
        <v>1.1142000000000001</v>
      </c>
      <c r="K1947" s="12">
        <f t="shared" si="2518"/>
        <v>1.5865997818439996</v>
      </c>
      <c r="L1947" s="12">
        <f t="shared" si="2519"/>
        <v>1.055531977272</v>
      </c>
      <c r="M1947" s="13">
        <f t="shared" si="2520"/>
        <v>7.1209306551288987E-2</v>
      </c>
      <c r="N1947" s="13">
        <f t="shared" si="2521"/>
        <v>0.11298067023953758</v>
      </c>
      <c r="O1947" s="13">
        <f t="shared" si="2522"/>
        <v>7.5163700144250029E-2</v>
      </c>
      <c r="P1947" s="13">
        <f t="shared" si="2523"/>
        <v>0.1192547102514549</v>
      </c>
      <c r="Q1947" s="13">
        <f t="shared" si="2524"/>
        <v>8.9627553377319619E-2</v>
      </c>
      <c r="R1947" s="13">
        <f t="shared" si="2525"/>
        <v>3.966884451616997E-2</v>
      </c>
      <c r="S1947" s="13">
        <f t="shared" si="2526"/>
        <v>4.9929168692701711E-2</v>
      </c>
      <c r="T1947" s="13">
        <f t="shared" si="2527"/>
        <v>9.4604748634413885E-2</v>
      </c>
      <c r="U1947" s="13">
        <f t="shared" si="2528"/>
        <v>6.2938580055358809E-2</v>
      </c>
      <c r="V1947" s="13">
        <f t="shared" si="2529"/>
        <v>9.2907465079028733E-3</v>
      </c>
      <c r="W1947" s="13">
        <f t="shared" si="2530"/>
        <v>4.7401018878555586E-2</v>
      </c>
      <c r="X1947" s="13">
        <f t="shared" si="2531"/>
        <v>5.0033291181589175E-2</v>
      </c>
      <c r="Y1947" s="13">
        <f t="shared" si="2532"/>
        <v>2.6405869385164267E-2</v>
      </c>
      <c r="Z1947" s="13">
        <f t="shared" si="2533"/>
        <v>1.3957244629416145E-2</v>
      </c>
      <c r="AA1947" s="13">
        <f t="shared" si="2534"/>
        <v>2.2144561284174989E-2</v>
      </c>
      <c r="AB1947" s="13">
        <f t="shared" si="2535"/>
        <v>1.7567278051251564E-2</v>
      </c>
      <c r="AC1947" s="13">
        <f t="shared" si="2536"/>
        <v>9.724547749436844E-4</v>
      </c>
      <c r="AD1947" s="13">
        <f t="shared" si="2537"/>
        <v>1.8801611552974891E-2</v>
      </c>
      <c r="AE1947" s="13">
        <f t="shared" si="2538"/>
        <v>1.9845702218411664E-2</v>
      </c>
      <c r="AF1947" s="13">
        <f t="shared" si="2539"/>
        <v>1.0473886651475689E-2</v>
      </c>
      <c r="AG1947" s="13">
        <f t="shared" si="2540"/>
        <v>3.6851740956516483E-3</v>
      </c>
      <c r="AH1947" s="13">
        <f t="shared" si="2541"/>
        <v>3.6830795052391558E-3</v>
      </c>
      <c r="AI1947" s="13">
        <f t="shared" si="2542"/>
        <v>5.8435731395265495E-3</v>
      </c>
      <c r="AJ1947" s="13">
        <f t="shared" si="2543"/>
        <v>4.6357059341811408E-3</v>
      </c>
      <c r="AK1947" s="13">
        <f t="shared" si="2544"/>
        <v>2.4516700079549114E-3</v>
      </c>
      <c r="AL1947" s="13">
        <f t="shared" si="2545"/>
        <v>6.514306516102627E-5</v>
      </c>
      <c r="AM1947" s="13">
        <f t="shared" si="2546"/>
        <v>5.9661265576531133E-3</v>
      </c>
      <c r="AN1947" s="13">
        <f t="shared" si="2547"/>
        <v>6.2974373620545802E-3</v>
      </c>
      <c r="AO1947" s="13">
        <f t="shared" si="2548"/>
        <v>3.3235732552580194E-3</v>
      </c>
      <c r="AP1947" s="13">
        <f t="shared" si="2549"/>
        <v>1.1693792832436118E-3</v>
      </c>
      <c r="AQ1947" s="13">
        <f t="shared" si="2550"/>
        <v>3.0857930675576084E-4</v>
      </c>
      <c r="AR1947" s="13">
        <f t="shared" si="2551"/>
        <v>7.7752163852301331E-4</v>
      </c>
      <c r="AS1947" s="13">
        <f t="shared" si="2552"/>
        <v>1.233615662059602E-3</v>
      </c>
      <c r="AT1947" s="13">
        <f t="shared" si="2553"/>
        <v>9.7862717015155315E-4</v>
      </c>
      <c r="AU1947" s="13">
        <f t="shared" si="2554"/>
        <v>5.1756321822302165E-4</v>
      </c>
      <c r="AV1947" s="13">
        <f t="shared" si="2555"/>
        <v>2.0529142228078106E-4</v>
      </c>
      <c r="AW1947" s="13">
        <f t="shared" si="2556"/>
        <v>3.0304315143112003E-6</v>
      </c>
      <c r="AX1947" s="13">
        <f t="shared" si="2557"/>
        <v>1.5776425158043534E-3</v>
      </c>
      <c r="AY1947" s="13">
        <f t="shared" si="2558"/>
        <v>1.6652521241353414E-3</v>
      </c>
      <c r="AZ1947" s="13">
        <f t="shared" si="2559"/>
        <v>8.7886343362248744E-4</v>
      </c>
      <c r="BA1947" s="13">
        <f t="shared" si="2560"/>
        <v>3.0922281928120121E-4</v>
      </c>
      <c r="BB1947" s="13">
        <f t="shared" si="2561"/>
        <v>8.1598643463377132E-5</v>
      </c>
      <c r="BC1947" s="13">
        <f t="shared" si="2562"/>
        <v>1.7225995495522287E-5</v>
      </c>
      <c r="BD1947" s="13">
        <f t="shared" si="2563"/>
        <v>1.3678315874699355E-4</v>
      </c>
      <c r="BE1947" s="13">
        <f t="shared" si="2564"/>
        <v>2.170201298279131E-4</v>
      </c>
      <c r="BF1947" s="13">
        <f t="shared" si="2565"/>
        <v>1.7216204532036176E-4</v>
      </c>
      <c r="BG1947" s="13">
        <f t="shared" si="2566"/>
        <v>9.1050754515700939E-5</v>
      </c>
      <c r="BH1947" s="13">
        <f t="shared" si="2567"/>
        <v>3.6115276812835649E-5</v>
      </c>
      <c r="BI1947" s="13">
        <f t="shared" si="2568"/>
        <v>1.1460098062496131E-5</v>
      </c>
      <c r="BJ1947" s="14">
        <f t="shared" si="2569"/>
        <v>0.49545442751186125</v>
      </c>
      <c r="BK1947" s="14">
        <f t="shared" si="2570"/>
        <v>0.25238678196758851</v>
      </c>
      <c r="BL1947" s="14">
        <f t="shared" si="2571"/>
        <v>0.23847420321263138</v>
      </c>
      <c r="BM1947" s="14">
        <f t="shared" si="2572"/>
        <v>0.49070565054885534</v>
      </c>
      <c r="BN1947" s="14">
        <f t="shared" si="2573"/>
        <v>0.50790478508002102</v>
      </c>
    </row>
    <row r="1948" spans="1:66" x14ac:dyDescent="0.25">
      <c r="A1948" t="s">
        <v>339</v>
      </c>
      <c r="B1948" t="s">
        <v>123</v>
      </c>
      <c r="C1948" t="s">
        <v>110</v>
      </c>
      <c r="D1948" s="7" t="s">
        <v>425</v>
      </c>
      <c r="E1948" s="10">
        <f>VLOOKUP(A1948,home!$A$2:$E$405,3,FALSE)</f>
        <v>1.2710999999999999</v>
      </c>
      <c r="F1948" s="10">
        <f>VLOOKUP(B1948,home!$B$2:$E$405,3,FALSE)</f>
        <v>1.2008000000000001</v>
      </c>
      <c r="G1948" s="10">
        <f>VLOOKUP(C1948,away!$B$2:$E$405,4,FALSE)</f>
        <v>0.99380000000000002</v>
      </c>
      <c r="H1948" s="10">
        <f>VLOOKUP(A1948,away!$A$2:$E$405,3,FALSE)</f>
        <v>0.94469999999999998</v>
      </c>
      <c r="I1948" s="10">
        <f>VLOOKUP(C1948,away!$B$2:$E$405,3,FALSE)</f>
        <v>1.0027999999999999</v>
      </c>
      <c r="J1948" s="10">
        <f>VLOOKUP(B1948,home!$B$2:$E$405,4,FALSE)</f>
        <v>1.2257</v>
      </c>
      <c r="K1948" s="12">
        <f t="shared" si="2518"/>
        <v>1.5168735913439999</v>
      </c>
      <c r="L1948" s="12">
        <f t="shared" si="2519"/>
        <v>1.1611609626119999</v>
      </c>
      <c r="M1948" s="13">
        <f t="shared" si="2520"/>
        <v>6.8698043850161206E-2</v>
      </c>
      <c r="N1948" s="13">
        <f t="shared" si="2521"/>
        <v>0.10420624849330161</v>
      </c>
      <c r="O1948" s="13">
        <f t="shared" si="2522"/>
        <v>7.9769486726614561E-2</v>
      </c>
      <c r="P1948" s="13">
        <f t="shared" si="2523"/>
        <v>0.12100022781066735</v>
      </c>
      <c r="Q1948" s="13">
        <f t="shared" si="2524"/>
        <v>7.9033853196259857E-2</v>
      </c>
      <c r="R1948" s="13">
        <f t="shared" si="2525"/>
        <v>4.6312606997270467E-2</v>
      </c>
      <c r="S1948" s="13">
        <f t="shared" si="2526"/>
        <v>5.328046589713431E-2</v>
      </c>
      <c r="T1948" s="13">
        <f t="shared" si="2527"/>
        <v>9.1771025056304578E-2</v>
      </c>
      <c r="U1948" s="13">
        <f t="shared" si="2528"/>
        <v>7.0250370500452908E-2</v>
      </c>
      <c r="V1948" s="13">
        <f t="shared" si="2529"/>
        <v>1.042719082280538E-2</v>
      </c>
      <c r="W1948" s="13">
        <f t="shared" si="2530"/>
        <v>3.9961454911855043E-2</v>
      </c>
      <c r="X1948" s="13">
        <f t="shared" si="2531"/>
        <v>4.6401681452825631E-2</v>
      </c>
      <c r="Y1948" s="13">
        <f t="shared" si="2532"/>
        <v>2.6939910551289203E-2</v>
      </c>
      <c r="Z1948" s="13">
        <f t="shared" si="2533"/>
        <v>1.7925463774007271E-2</v>
      </c>
      <c r="AA1948" s="13">
        <f t="shared" si="2534"/>
        <v>2.7190662611385179E-2</v>
      </c>
      <c r="AB1948" s="13">
        <f t="shared" si="2535"/>
        <v>2.0622399023177435E-2</v>
      </c>
      <c r="AC1948" s="13">
        <f t="shared" si="2536"/>
        <v>1.1478606178880585E-3</v>
      </c>
      <c r="AD1948" s="13">
        <f t="shared" si="2537"/>
        <v>1.5154118906869223E-2</v>
      </c>
      <c r="AE1948" s="13">
        <f t="shared" si="2538"/>
        <v>1.7596371297436974E-2</v>
      </c>
      <c r="AF1948" s="13">
        <f t="shared" si="2539"/>
        <v>1.0216109717105043E-2</v>
      </c>
      <c r="AG1948" s="13">
        <f t="shared" si="2540"/>
        <v>3.9541825977544992E-3</v>
      </c>
      <c r="AH1948" s="13">
        <f t="shared" si="2541"/>
        <v>5.2035871927732062E-3</v>
      </c>
      <c r="AI1948" s="13">
        <f t="shared" si="2542"/>
        <v>7.8931839929735365E-3</v>
      </c>
      <c r="AJ1948" s="13">
        <f t="shared" si="2543"/>
        <v>5.986481175280371E-3</v>
      </c>
      <c r="AK1948" s="13">
        <f t="shared" si="2544"/>
        <v>3.0269117332869279E-3</v>
      </c>
      <c r="AL1948" s="13">
        <f t="shared" si="2545"/>
        <v>8.0870655684046923E-5</v>
      </c>
      <c r="AM1948" s="13">
        <f t="shared" si="2546"/>
        <v>4.597376553983349E-3</v>
      </c>
      <c r="AN1948" s="13">
        <f t="shared" si="2547"/>
        <v>5.3382941849131442E-3</v>
      </c>
      <c r="AO1948" s="13">
        <f t="shared" si="2548"/>
        <v>3.0993094072298949E-3</v>
      </c>
      <c r="AP1948" s="13">
        <f t="shared" si="2549"/>
        <v>1.1995990315771638E-3</v>
      </c>
      <c r="AQ1948" s="13">
        <f t="shared" si="2550"/>
        <v>3.4823189156364074E-4</v>
      </c>
      <c r="AR1948" s="13">
        <f t="shared" si="2551"/>
        <v>1.2084404627592019E-3</v>
      </c>
      <c r="AS1948" s="13">
        <f t="shared" si="2552"/>
        <v>1.8330514246709558E-3</v>
      </c>
      <c r="AT1948" s="13">
        <f t="shared" si="2553"/>
        <v>1.3902536488294343E-3</v>
      </c>
      <c r="AU1948" s="13">
        <f t="shared" si="2554"/>
        <v>7.0294634839300116E-4</v>
      </c>
      <c r="AV1948" s="13">
        <f t="shared" si="2555"/>
        <v>2.6657018800226061E-4</v>
      </c>
      <c r="AW1948" s="13">
        <f t="shared" si="2556"/>
        <v>3.9566741045910306E-6</v>
      </c>
      <c r="AX1948" s="13">
        <f t="shared" si="2557"/>
        <v>1.1622731807002364E-3</v>
      </c>
      <c r="AY1948" s="13">
        <f t="shared" si="2558"/>
        <v>1.3495862453199974E-3</v>
      </c>
      <c r="AZ1948" s="13">
        <f t="shared" si="2559"/>
        <v>7.8354343187184161E-4</v>
      </c>
      <c r="BA1948" s="13">
        <f t="shared" si="2560"/>
        <v>3.0327334853353917E-4</v>
      </c>
      <c r="BB1948" s="13">
        <f t="shared" si="2561"/>
        <v>8.8037293329442263E-5</v>
      </c>
      <c r="BC1948" s="13">
        <f t="shared" si="2562"/>
        <v>2.0445093653634034E-5</v>
      </c>
      <c r="BD1948" s="13">
        <f t="shared" si="2563"/>
        <v>2.3386564849946093E-4</v>
      </c>
      <c r="BE1948" s="13">
        <f t="shared" si="2564"/>
        <v>3.5474462613137081E-4</v>
      </c>
      <c r="BF1948" s="13">
        <f t="shared" si="2565"/>
        <v>2.6905137752493858E-4</v>
      </c>
      <c r="BG1948" s="13">
        <f t="shared" si="2566"/>
        <v>1.3603897642743459E-4</v>
      </c>
      <c r="BH1948" s="13">
        <f t="shared" si="2567"/>
        <v>5.1588482684061118E-5</v>
      </c>
      <c r="BI1948" s="13">
        <f t="shared" si="2568"/>
        <v>1.5650641400191922E-5</v>
      </c>
      <c r="BJ1948" s="14">
        <f t="shared" si="2569"/>
        <v>0.45352492584367754</v>
      </c>
      <c r="BK1948" s="14">
        <f t="shared" si="2570"/>
        <v>0.2559842458996604</v>
      </c>
      <c r="BL1948" s="14">
        <f t="shared" si="2571"/>
        <v>0.27271789177853695</v>
      </c>
      <c r="BM1948" s="14">
        <f t="shared" si="2572"/>
        <v>0.49978643065039174</v>
      </c>
      <c r="BN1948" s="14">
        <f t="shared" si="2573"/>
        <v>0.49902046707427505</v>
      </c>
    </row>
    <row r="1949" spans="1:66" x14ac:dyDescent="0.25">
      <c r="A1949" t="s">
        <v>342</v>
      </c>
      <c r="B1949" t="s">
        <v>172</v>
      </c>
      <c r="C1949" t="s">
        <v>176</v>
      </c>
      <c r="D1949" s="7" t="s">
        <v>425</v>
      </c>
      <c r="E1949" s="10">
        <f>VLOOKUP(A1949,home!$A$2:$E$405,3,FALSE)</f>
        <v>1.3548</v>
      </c>
      <c r="F1949" s="10">
        <f>VLOOKUP(B1949,home!$B$2:$E$405,3,FALSE)</f>
        <v>0.4511</v>
      </c>
      <c r="G1949" s="10">
        <f>VLOOKUP(C1949,away!$B$2:$E$405,4,FALSE)</f>
        <v>1.1072</v>
      </c>
      <c r="H1949" s="10">
        <f>VLOOKUP(A1949,away!$A$2:$E$405,3,FALSE)</f>
        <v>1.1719999999999999</v>
      </c>
      <c r="I1949" s="10">
        <f>VLOOKUP(C1949,away!$B$2:$E$405,3,FALSE)</f>
        <v>0.75839999999999996</v>
      </c>
      <c r="J1949" s="10">
        <f>VLOOKUP(B1949,home!$B$2:$E$405,4,FALSE)</f>
        <v>1.5168999999999999</v>
      </c>
      <c r="K1949" s="12">
        <f t="shared" si="2518"/>
        <v>0.67666559001600002</v>
      </c>
      <c r="L1949" s="12">
        <f t="shared" si="2519"/>
        <v>1.3482886771199998</v>
      </c>
      <c r="M1949" s="13">
        <f t="shared" si="2520"/>
        <v>0.1319998797823439</v>
      </c>
      <c r="N1949" s="13">
        <f t="shared" si="2521"/>
        <v>8.9319776534960815E-2</v>
      </c>
      <c r="O1949" s="13">
        <f t="shared" si="2522"/>
        <v>0.17797394329173546</v>
      </c>
      <c r="P1949" s="13">
        <f t="shared" si="2523"/>
        <v>0.12042884334497632</v>
      </c>
      <c r="Q1949" s="13">
        <f t="shared" si="2524"/>
        <v>3.0219809644563261E-2</v>
      </c>
      <c r="R1949" s="13">
        <f t="shared" si="2525"/>
        <v>0.11998012628132194</v>
      </c>
      <c r="S1949" s="13">
        <f t="shared" si="2526"/>
        <v>2.7468029390108496E-2</v>
      </c>
      <c r="T1949" s="13">
        <f t="shared" si="2527"/>
        <v>4.0745027168486408E-2</v>
      </c>
      <c r="U1949" s="13">
        <f t="shared" si="2528"/>
        <v>8.1186422940344907E-2</v>
      </c>
      <c r="V1949" s="13">
        <f t="shared" si="2529"/>
        <v>2.7844663477228481E-3</v>
      </c>
      <c r="W1949" s="13">
        <f t="shared" si="2530"/>
        <v>6.8162351077698706E-3</v>
      </c>
      <c r="X1949" s="13">
        <f t="shared" si="2531"/>
        <v>9.1902526163939388E-3</v>
      </c>
      <c r="Y1949" s="13">
        <f t="shared" si="2532"/>
        <v>6.1955567712782007E-3</v>
      </c>
      <c r="Z1949" s="13">
        <f t="shared" si="2533"/>
        <v>5.3922615248178041E-2</v>
      </c>
      <c r="AA1949" s="13">
        <f t="shared" si="2534"/>
        <v>3.6487578262114156E-2</v>
      </c>
      <c r="AB1949" s="13">
        <f t="shared" si="2535"/>
        <v>1.2344944336494221E-2</v>
      </c>
      <c r="AC1949" s="13">
        <f t="shared" si="2536"/>
        <v>1.5877384800567744E-4</v>
      </c>
      <c r="AD1949" s="13">
        <f t="shared" si="2537"/>
        <v>1.1530779377217179E-3</v>
      </c>
      <c r="AE1949" s="13">
        <f t="shared" si="2538"/>
        <v>1.5546819272670724E-3</v>
      </c>
      <c r="AF1949" s="13">
        <f t="shared" si="2539"/>
        <v>1.0480800195286466E-3</v>
      </c>
      <c r="AG1949" s="13">
        <f t="shared" si="2540"/>
        <v>4.710381410153942E-4</v>
      </c>
      <c r="AH1949" s="13">
        <f t="shared" si="2541"/>
        <v>1.8175812894954173E-2</v>
      </c>
      <c r="AI1949" s="13">
        <f t="shared" si="2542"/>
        <v>1.2298947156584588E-2</v>
      </c>
      <c r="AJ1949" s="13">
        <f t="shared" si="2543"/>
        <v>4.1611371671429571E-3</v>
      </c>
      <c r="AK1949" s="13">
        <f t="shared" si="2544"/>
        <v>9.3856611211409887E-4</v>
      </c>
      <c r="AL1949" s="13">
        <f t="shared" si="2545"/>
        <v>5.7942328130248442E-6</v>
      </c>
      <c r="AM1949" s="13">
        <f t="shared" si="2546"/>
        <v>1.5604963261257979E-4</v>
      </c>
      <c r="AN1949" s="13">
        <f t="shared" si="2547"/>
        <v>2.1039995272027718E-4</v>
      </c>
      <c r="AO1949" s="13">
        <f t="shared" si="2548"/>
        <v>1.4183993695966653E-4</v>
      </c>
      <c r="AP1949" s="13">
        <f t="shared" si="2549"/>
        <v>6.3747060322044328E-5</v>
      </c>
      <c r="AQ1949" s="13">
        <f t="shared" si="2550"/>
        <v>2.1487359907974493E-5</v>
      </c>
      <c r="AR1949" s="13">
        <f t="shared" si="2551"/>
        <v>4.9012485447436751E-3</v>
      </c>
      <c r="AS1949" s="13">
        <f t="shared" si="2552"/>
        <v>3.3165062383440406E-3</v>
      </c>
      <c r="AT1949" s="13">
        <f t="shared" si="2553"/>
        <v>1.1220828252804071E-3</v>
      </c>
      <c r="AU1949" s="13">
        <f t="shared" si="2554"/>
        <v>2.5309161233839575E-4</v>
      </c>
      <c r="AV1949" s="13">
        <f t="shared" si="2555"/>
        <v>4.2814596297765309E-5</v>
      </c>
      <c r="AW1949" s="13">
        <f t="shared" si="2556"/>
        <v>1.4684204361370331E-7</v>
      </c>
      <c r="AX1949" s="13">
        <f t="shared" si="2557"/>
        <v>1.7598902787261888E-5</v>
      </c>
      <c r="AY1949" s="13">
        <f t="shared" si="2558"/>
        <v>2.3728401357800809E-5</v>
      </c>
      <c r="AZ1949" s="13">
        <f t="shared" si="2559"/>
        <v>1.599636743844083E-5</v>
      </c>
      <c r="BA1949" s="13">
        <f t="shared" si="2560"/>
        <v>7.1892403641002769E-6</v>
      </c>
      <c r="BB1949" s="13">
        <f t="shared" si="2561"/>
        <v>2.4232928450026168E-6</v>
      </c>
      <c r="BC1949" s="13">
        <f t="shared" si="2562"/>
        <v>6.5345966085258722E-7</v>
      </c>
      <c r="BD1949" s="13">
        <f t="shared" si="2563"/>
        <v>1.1013829861047971E-3</v>
      </c>
      <c r="BE1949" s="13">
        <f t="shared" si="2564"/>
        <v>7.4526796812618651E-4</v>
      </c>
      <c r="BF1949" s="13">
        <f t="shared" si="2565"/>
        <v>2.5214859468606569E-4</v>
      </c>
      <c r="BG1949" s="13">
        <f t="shared" si="2566"/>
        <v>5.6873425864983986E-5</v>
      </c>
      <c r="BH1949" s="13">
        <f t="shared" si="2567"/>
        <v>9.6210725672901522E-6</v>
      </c>
      <c r="BI1949" s="13">
        <f t="shared" si="2568"/>
        <v>1.3020497490664289E-6</v>
      </c>
      <c r="BJ1949" s="14">
        <f t="shared" si="2569"/>
        <v>0.18737464947596133</v>
      </c>
      <c r="BK1949" s="14">
        <f t="shared" si="2570"/>
        <v>0.28286951534732807</v>
      </c>
      <c r="BL1949" s="14">
        <f t="shared" si="2571"/>
        <v>0.47534981835690926</v>
      </c>
      <c r="BM1949" s="14">
        <f t="shared" si="2572"/>
        <v>0.32957063798916081</v>
      </c>
      <c r="BN1949" s="14">
        <f t="shared" si="2573"/>
        <v>0.66992237887990169</v>
      </c>
    </row>
    <row r="1950" spans="1:66" x14ac:dyDescent="0.25">
      <c r="A1950" t="s">
        <v>339</v>
      </c>
      <c r="B1950" t="s">
        <v>117</v>
      </c>
      <c r="C1950" t="s">
        <v>118</v>
      </c>
      <c r="D1950" s="7" t="s">
        <v>426</v>
      </c>
      <c r="E1950" s="10">
        <f>VLOOKUP(A1950,home!$A$2:$E$405,3,FALSE)</f>
        <v>1.2710999999999999</v>
      </c>
      <c r="F1950" s="10">
        <f>VLOOKUP(B1950,home!$B$2:$E$405,3,FALSE)</f>
        <v>1.0766</v>
      </c>
      <c r="G1950" s="10">
        <f>VLOOKUP(C1950,away!$B$2:$E$405,4,FALSE)</f>
        <v>0.70389999999999997</v>
      </c>
      <c r="H1950" s="10">
        <f>VLOOKUP(A1950,away!$A$2:$E$405,3,FALSE)</f>
        <v>0.94469999999999998</v>
      </c>
      <c r="I1950" s="10">
        <f>VLOOKUP(C1950,away!$B$2:$E$405,3,FALSE)</f>
        <v>0.89139999999999997</v>
      </c>
      <c r="J1950" s="10">
        <f>VLOOKUP(B1950,home!$B$2:$E$405,4,FALSE)</f>
        <v>1.0027999999999999</v>
      </c>
      <c r="K1950" s="12">
        <f t="shared" si="2518"/>
        <v>0.96326340041399994</v>
      </c>
      <c r="L1950" s="12">
        <f t="shared" si="2519"/>
        <v>0.84446347562399982</v>
      </c>
      <c r="M1950" s="13">
        <f t="shared" si="2520"/>
        <v>0.1640265660711332</v>
      </c>
      <c r="N1950" s="13">
        <f t="shared" si="2521"/>
        <v>0.15800078779191135</v>
      </c>
      <c r="O1950" s="13">
        <f t="shared" si="2522"/>
        <v>0.13851444407909874</v>
      </c>
      <c r="P1950" s="13">
        <f t="shared" si="2523"/>
        <v>0.13342589441008748</v>
      </c>
      <c r="Q1950" s="13">
        <f t="shared" si="2524"/>
        <v>7.6098188058263683E-2</v>
      </c>
      <c r="R1950" s="13">
        <f t="shared" si="2525"/>
        <v>5.8485194435580951E-2</v>
      </c>
      <c r="S1950" s="13">
        <f t="shared" si="2526"/>
        <v>2.713351520663343E-2</v>
      </c>
      <c r="T1950" s="13">
        <f t="shared" si="2527"/>
        <v>6.4262140376370097E-2</v>
      </c>
      <c r="U1950" s="13">
        <f t="shared" si="2528"/>
        <v>5.6336647265891646E-2</v>
      </c>
      <c r="V1950" s="13">
        <f t="shared" si="2529"/>
        <v>2.4523896895015844E-3</v>
      </c>
      <c r="W1950" s="13">
        <f t="shared" si="2530"/>
        <v>2.4434199798115706E-2</v>
      </c>
      <c r="X1950" s="13">
        <f t="shared" si="2531"/>
        <v>2.0633789285608019E-2</v>
      </c>
      <c r="Y1950" s="13">
        <f t="shared" si="2532"/>
        <v>8.712240707708898E-3</v>
      </c>
      <c r="Z1950" s="13">
        <f t="shared" si="2533"/>
        <v>1.6462870188538703E-2</v>
      </c>
      <c r="AA1950" s="13">
        <f t="shared" si="2534"/>
        <v>1.5858080318386057E-2</v>
      </c>
      <c r="AB1950" s="13">
        <f t="shared" si="2535"/>
        <v>7.6377541857634403E-3</v>
      </c>
      <c r="AC1950" s="13">
        <f t="shared" si="2536"/>
        <v>1.2467960815792635E-4</v>
      </c>
      <c r="AD1950" s="13">
        <f t="shared" si="2537"/>
        <v>5.8841425959820009E-3</v>
      </c>
      <c r="AE1950" s="13">
        <f t="shared" si="2538"/>
        <v>4.9689435076701845E-3</v>
      </c>
      <c r="AF1950" s="13">
        <f t="shared" si="2539"/>
        <v>2.0980456523332367E-3</v>
      </c>
      <c r="AG1950" s="13">
        <f t="shared" si="2540"/>
        <v>5.9057430786238236E-4</v>
      </c>
      <c r="AH1950" s="13">
        <f t="shared" si="2541"/>
        <v>3.4755731445400314E-3</v>
      </c>
      <c r="AI1950" s="13">
        <f t="shared" si="2542"/>
        <v>3.3478924055972085E-3</v>
      </c>
      <c r="AJ1950" s="13">
        <f t="shared" si="2543"/>
        <v>1.6124511114178868E-3</v>
      </c>
      <c r="AK1950" s="13">
        <f t="shared" si="2544"/>
        <v>5.1773838019524238E-4</v>
      </c>
      <c r="AL1950" s="13">
        <f t="shared" si="2545"/>
        <v>4.0567790039465407E-6</v>
      </c>
      <c r="AM1950" s="13">
        <f t="shared" si="2546"/>
        <v>1.1335958411052968E-3</v>
      </c>
      <c r="AN1950" s="13">
        <f t="shared" si="2547"/>
        <v>9.5728028393269021E-4</v>
      </c>
      <c r="AO1950" s="13">
        <f t="shared" si="2548"/>
        <v>4.0419411785806448E-4</v>
      </c>
      <c r="AP1950" s="13">
        <f t="shared" si="2549"/>
        <v>1.137757231977326E-4</v>
      </c>
      <c r="AQ1950" s="13">
        <f t="shared" si="2550"/>
        <v>2.4019860663297851E-5</v>
      </c>
      <c r="AR1950" s="13">
        <f t="shared" si="2551"/>
        <v>5.8699891548474198E-4</v>
      </c>
      <c r="AS1950" s="13">
        <f t="shared" si="2552"/>
        <v>5.6543457136916256E-4</v>
      </c>
      <c r="AT1950" s="13">
        <f t="shared" si="2553"/>
        <v>2.7233121396434608E-4</v>
      </c>
      <c r="AU1950" s="13">
        <f t="shared" si="2554"/>
        <v>8.7442230400722868E-5</v>
      </c>
      <c r="AV1950" s="13">
        <f t="shared" si="2555"/>
        <v>2.1057475048896184E-5</v>
      </c>
      <c r="AW1950" s="13">
        <f t="shared" si="2556"/>
        <v>9.1665260896907065E-8</v>
      </c>
      <c r="AX1950" s="13">
        <f t="shared" si="2557"/>
        <v>1.8199189743304273E-4</v>
      </c>
      <c r="AY1950" s="13">
        <f t="shared" si="2558"/>
        <v>1.5368551024171371E-4</v>
      </c>
      <c r="AZ1950" s="13">
        <f t="shared" si="2559"/>
        <v>6.4890900065882703E-5</v>
      </c>
      <c r="BA1950" s="13">
        <f t="shared" si="2560"/>
        <v>1.8265998335334983E-5</v>
      </c>
      <c r="BB1950" s="13">
        <f t="shared" si="2561"/>
        <v>3.8562421099997934E-6</v>
      </c>
      <c r="BC1950" s="13">
        <f t="shared" si="2562"/>
        <v>6.512911230116106E-7</v>
      </c>
      <c r="BD1950" s="13">
        <f t="shared" si="2563"/>
        <v>8.2616524059627247E-5</v>
      </c>
      <c r="BE1950" s="13">
        <f t="shared" si="2564"/>
        <v>7.9581473896061562E-5</v>
      </c>
      <c r="BF1950" s="13">
        <f t="shared" si="2565"/>
        <v>3.8328960577539118E-5</v>
      </c>
      <c r="BG1950" s="13">
        <f t="shared" si="2566"/>
        <v>1.2306961633418161E-5</v>
      </c>
      <c r="BH1950" s="13">
        <f t="shared" si="2567"/>
        <v>2.9637114279427529E-6</v>
      </c>
      <c r="BI1950" s="13">
        <f t="shared" si="2568"/>
        <v>5.7096694958519366E-7</v>
      </c>
      <c r="BJ1950" s="14">
        <f t="shared" si="2569"/>
        <v>0.36873925974789168</v>
      </c>
      <c r="BK1950" s="14">
        <f t="shared" si="2570"/>
        <v>0.32732078727475922</v>
      </c>
      <c r="BL1950" s="14">
        <f t="shared" si="2571"/>
        <v>0.28753540833128327</v>
      </c>
      <c r="BM1950" s="14">
        <f t="shared" si="2572"/>
        <v>0.27135365685141666</v>
      </c>
      <c r="BN1950" s="14">
        <f t="shared" si="2573"/>
        <v>0.7285510748460754</v>
      </c>
    </row>
    <row r="1951" spans="1:66" x14ac:dyDescent="0.25">
      <c r="A1951" t="s">
        <v>339</v>
      </c>
      <c r="B1951" t="s">
        <v>127</v>
      </c>
      <c r="C1951" t="s">
        <v>119</v>
      </c>
      <c r="D1951" s="7" t="s">
        <v>426</v>
      </c>
      <c r="E1951" s="10">
        <f>VLOOKUP(A1951,home!$A$2:$E$405,3,FALSE)</f>
        <v>1.2710999999999999</v>
      </c>
      <c r="F1951" s="10">
        <f>VLOOKUP(B1951,home!$B$2:$E$405,3,FALSE)</f>
        <v>0.74529999999999996</v>
      </c>
      <c r="G1951" s="10">
        <f>VLOOKUP(C1951,away!$B$2:$E$405,4,FALSE)</f>
        <v>0.86950000000000005</v>
      </c>
      <c r="H1951" s="10">
        <f>VLOOKUP(A1951,away!$A$2:$E$405,3,FALSE)</f>
        <v>0.94469999999999998</v>
      </c>
      <c r="I1951" s="10">
        <f>VLOOKUP(C1951,away!$B$2:$E$405,3,FALSE)</f>
        <v>2.1171000000000002</v>
      </c>
      <c r="J1951" s="10">
        <f>VLOOKUP(B1951,home!$B$2:$E$405,4,FALSE)</f>
        <v>0.8357</v>
      </c>
      <c r="K1951" s="12">
        <f t="shared" si="2518"/>
        <v>0.82372154668499997</v>
      </c>
      <c r="L1951" s="12">
        <f t="shared" si="2519"/>
        <v>1.6714203660090001</v>
      </c>
      <c r="M1951" s="13">
        <f t="shared" si="2520"/>
        <v>8.2484744928750048E-2</v>
      </c>
      <c r="N1951" s="13">
        <f t="shared" si="2521"/>
        <v>6.794446167062769E-2</v>
      </c>
      <c r="O1951" s="13">
        <f t="shared" si="2522"/>
        <v>0.13786668255897039</v>
      </c>
      <c r="P1951" s="13">
        <f t="shared" si="2523"/>
        <v>0.113563756993805</v>
      </c>
      <c r="Q1951" s="13">
        <f t="shared" si="2524"/>
        <v>2.7983658528004562E-2</v>
      </c>
      <c r="R1951" s="13">
        <f t="shared" si="2525"/>
        <v>0.11521659051158051</v>
      </c>
      <c r="S1951" s="13">
        <f t="shared" si="2526"/>
        <v>3.9088218414472076E-2</v>
      </c>
      <c r="T1951" s="13">
        <f t="shared" si="2527"/>
        <v>4.6772456779148257E-2</v>
      </c>
      <c r="U1951" s="13">
        <f t="shared" si="2528"/>
        <v>9.490638813997139E-2</v>
      </c>
      <c r="V1951" s="13">
        <f t="shared" si="2529"/>
        <v>5.9795635088865009E-3</v>
      </c>
      <c r="W1951" s="13">
        <f t="shared" si="2530"/>
        <v>7.6835808281976031E-3</v>
      </c>
      <c r="X1951" s="13">
        <f t="shared" si="2531"/>
        <v>1.2842493480125772E-2</v>
      </c>
      <c r="Y1951" s="13">
        <f t="shared" si="2532"/>
        <v>1.0732602576510012E-2</v>
      </c>
      <c r="Z1951" s="13">
        <f t="shared" si="2533"/>
        <v>6.4191785294391665E-2</v>
      </c>
      <c r="AA1951" s="13">
        <f t="shared" si="2534"/>
        <v>5.2876156667167731E-2</v>
      </c>
      <c r="AB1951" s="13">
        <f t="shared" si="2535"/>
        <v>2.1777614776318881E-2</v>
      </c>
      <c r="AC1951" s="13">
        <f t="shared" si="2536"/>
        <v>5.1453582253207922E-4</v>
      </c>
      <c r="AD1951" s="13">
        <f t="shared" si="2537"/>
        <v>1.5822827709705356E-3</v>
      </c>
      <c r="AE1951" s="13">
        <f t="shared" si="2538"/>
        <v>2.6446596481853072E-3</v>
      </c>
      <c r="AF1951" s="13">
        <f t="shared" si="2539"/>
        <v>2.2101689985695606E-3</v>
      </c>
      <c r="AG1951" s="13">
        <f t="shared" si="2540"/>
        <v>1.2313738255102934E-3</v>
      </c>
      <c r="AH1951" s="13">
        <f t="shared" si="2541"/>
        <v>2.682286431788081E-2</v>
      </c>
      <c r="AI1951" s="13">
        <f t="shared" si="2542"/>
        <v>2.2094571282446678E-2</v>
      </c>
      <c r="AJ1951" s="13">
        <f t="shared" si="2543"/>
        <v>9.0998872150594781E-3</v>
      </c>
      <c r="AK1951" s="13">
        <f t="shared" si="2544"/>
        <v>2.4985910571492837E-3</v>
      </c>
      <c r="AL1951" s="13">
        <f t="shared" si="2545"/>
        <v>2.8336207459992495E-5</v>
      </c>
      <c r="AM1951" s="13">
        <f t="shared" si="2546"/>
        <v>2.6067208227937552E-4</v>
      </c>
      <c r="AN1951" s="13">
        <f t="shared" si="2547"/>
        <v>4.3569262717172195E-4</v>
      </c>
      <c r="AO1951" s="13">
        <f t="shared" si="2548"/>
        <v>3.6411276518739135E-4</v>
      </c>
      <c r="AP1951" s="13">
        <f t="shared" si="2549"/>
        <v>2.0286183041935289E-4</v>
      </c>
      <c r="AQ1951" s="13">
        <f t="shared" si="2550"/>
        <v>8.4766848712192615E-5</v>
      </c>
      <c r="AR1951" s="13">
        <f t="shared" si="2551"/>
        <v>8.9664563391204152E-3</v>
      </c>
      <c r="AS1951" s="13">
        <f t="shared" si="2552"/>
        <v>7.3858632839437907E-3</v>
      </c>
      <c r="AT1951" s="13">
        <f t="shared" si="2553"/>
        <v>3.0419473639270653E-3</v>
      </c>
      <c r="AU1951" s="13">
        <f t="shared" si="2554"/>
        <v>8.3523919584945372E-4</v>
      </c>
      <c r="AV1951" s="13">
        <f t="shared" si="2555"/>
        <v>1.720011305642619E-4</v>
      </c>
      <c r="AW1951" s="13">
        <f t="shared" si="2556"/>
        <v>1.0836906808553561E-6</v>
      </c>
      <c r="AX1951" s="13">
        <f t="shared" si="2557"/>
        <v>3.5786868465461112E-5</v>
      </c>
      <c r="AY1951" s="13">
        <f t="shared" si="2558"/>
        <v>5.9814900788856945E-5</v>
      </c>
      <c r="AZ1951" s="13">
        <f t="shared" si="2559"/>
        <v>4.9987921684651677E-5</v>
      </c>
      <c r="BA1951" s="13">
        <f t="shared" si="2560"/>
        <v>2.7850276786063242E-5</v>
      </c>
      <c r="BB1951" s="13">
        <f t="shared" si="2561"/>
        <v>1.1637379954803445E-5</v>
      </c>
      <c r="BC1951" s="13">
        <f t="shared" si="2562"/>
        <v>3.8901907726886738E-6</v>
      </c>
      <c r="BD1951" s="13">
        <f t="shared" si="2563"/>
        <v>2.49778628935606E-3</v>
      </c>
      <c r="BE1951" s="13">
        <f t="shared" si="2564"/>
        <v>2.0574803855569605E-3</v>
      </c>
      <c r="BF1951" s="13">
        <f t="shared" si="2565"/>
        <v>8.4739546273251466E-4</v>
      </c>
      <c r="BG1951" s="13">
        <f t="shared" si="2566"/>
        <v>2.326726337386261E-4</v>
      </c>
      <c r="BH1951" s="13">
        <f t="shared" si="2567"/>
        <v>4.7914365433613392E-5</v>
      </c>
      <c r="BI1951" s="13">
        <f t="shared" si="2568"/>
        <v>7.8936190406812683E-6</v>
      </c>
      <c r="BJ1951" s="14">
        <f t="shared" si="2569"/>
        <v>0.18316481279807215</v>
      </c>
      <c r="BK1951" s="14">
        <f t="shared" si="2570"/>
        <v>0.24171897077669455</v>
      </c>
      <c r="BL1951" s="14">
        <f t="shared" si="2571"/>
        <v>0.50925199659580855</v>
      </c>
      <c r="BM1951" s="14">
        <f t="shared" si="2572"/>
        <v>0.45320893906312082</v>
      </c>
      <c r="BN1951" s="14">
        <f t="shared" si="2573"/>
        <v>0.54505989519173825</v>
      </c>
    </row>
    <row r="1952" spans="1:66" x14ac:dyDescent="0.25">
      <c r="A1952" t="s">
        <v>339</v>
      </c>
      <c r="B1952" t="s">
        <v>120</v>
      </c>
      <c r="C1952" t="s">
        <v>125</v>
      </c>
      <c r="D1952" s="7" t="s">
        <v>426</v>
      </c>
      <c r="E1952" s="10">
        <f>VLOOKUP(A1952,home!$A$2:$E$405,3,FALSE)</f>
        <v>1.2710999999999999</v>
      </c>
      <c r="F1952" s="10">
        <f>VLOOKUP(B1952,home!$B$2:$E$405,3,FALSE)</f>
        <v>0.99380000000000002</v>
      </c>
      <c r="G1952" s="10">
        <f>VLOOKUP(C1952,away!$B$2:$E$405,4,FALSE)</f>
        <v>0.70389999999999997</v>
      </c>
      <c r="H1952" s="10">
        <f>VLOOKUP(A1952,away!$A$2:$E$405,3,FALSE)</f>
        <v>0.94469999999999998</v>
      </c>
      <c r="I1952" s="10">
        <f>VLOOKUP(C1952,away!$B$2:$E$405,3,FALSE)</f>
        <v>1.3928</v>
      </c>
      <c r="J1952" s="10">
        <f>VLOOKUP(B1952,home!$B$2:$E$405,4,FALSE)</f>
        <v>0.78</v>
      </c>
      <c r="K1952" s="12">
        <f t="shared" si="2518"/>
        <v>0.88917998080199989</v>
      </c>
      <c r="L1952" s="12">
        <f t="shared" si="2519"/>
        <v>1.0263069648000001</v>
      </c>
      <c r="M1952" s="13">
        <f t="shared" si="2520"/>
        <v>0.14727010259451284</v>
      </c>
      <c r="N1952" s="13">
        <f t="shared" si="2521"/>
        <v>0.13094962699769747</v>
      </c>
      <c r="O1952" s="13">
        <f t="shared" si="2522"/>
        <v>0.15114433199955907</v>
      </c>
      <c r="P1952" s="13">
        <f t="shared" si="2523"/>
        <v>0.13439451422569904</v>
      </c>
      <c r="Q1952" s="13">
        <f t="shared" si="2524"/>
        <v>5.8218893409920834E-2</v>
      </c>
      <c r="R1952" s="13">
        <f t="shared" si="2525"/>
        <v>7.7560240310595496E-2</v>
      </c>
      <c r="S1952" s="13">
        <f t="shared" si="2526"/>
        <v>3.066115446339512E-2</v>
      </c>
      <c r="T1952" s="13">
        <f t="shared" si="2527"/>
        <v>5.9750455789550579E-2</v>
      </c>
      <c r="U1952" s="13">
        <f t="shared" si="2528"/>
        <v>6.8965012990373803E-2</v>
      </c>
      <c r="V1952" s="13">
        <f t="shared" si="2529"/>
        <v>3.1089443343378736E-3</v>
      </c>
      <c r="W1952" s="13">
        <f t="shared" si="2530"/>
        <v>1.7255691508182364E-2</v>
      </c>
      <c r="X1952" s="13">
        <f t="shared" si="2531"/>
        <v>1.7709636377287778E-2</v>
      </c>
      <c r="Y1952" s="13">
        <f t="shared" si="2532"/>
        <v>9.0877615790429453E-3</v>
      </c>
      <c r="Z1952" s="13">
        <f t="shared" si="2533"/>
        <v>2.6533538274108631E-2</v>
      </c>
      <c r="AA1952" s="13">
        <f t="shared" si="2534"/>
        <v>2.3593091053181039E-2</v>
      </c>
      <c r="AB1952" s="13">
        <f t="shared" si="2535"/>
        <v>1.0489252124863674E-2</v>
      </c>
      <c r="AC1952" s="13">
        <f t="shared" si="2536"/>
        <v>1.7732089550386344E-4</v>
      </c>
      <c r="AD1952" s="13">
        <f t="shared" si="2537"/>
        <v>3.835853860992707E-3</v>
      </c>
      <c r="AE1952" s="13">
        <f t="shared" si="2538"/>
        <v>3.9367635334917866E-3</v>
      </c>
      <c r="AF1952" s="13">
        <f t="shared" si="2539"/>
        <v>2.0201639165966395E-3</v>
      </c>
      <c r="AG1952" s="13">
        <f t="shared" si="2540"/>
        <v>6.9110276588025914E-4</v>
      </c>
      <c r="AH1952" s="13">
        <f t="shared" si="2541"/>
        <v>6.8078887828762636E-3</v>
      </c>
      <c r="AI1952" s="13">
        <f t="shared" si="2542"/>
        <v>6.0534384172600663E-3</v>
      </c>
      <c r="AJ1952" s="13">
        <f t="shared" si="2543"/>
        <v>2.6912981278226968E-3</v>
      </c>
      <c r="AK1952" s="13">
        <f t="shared" si="2544"/>
        <v>7.9768280587661476E-4</v>
      </c>
      <c r="AL1952" s="13">
        <f t="shared" si="2545"/>
        <v>6.4727205844142855E-6</v>
      </c>
      <c r="AM1952" s="13">
        <f t="shared" si="2546"/>
        <v>6.8215289249535442E-4</v>
      </c>
      <c r="AN1952" s="13">
        <f t="shared" si="2547"/>
        <v>7.0009826462644794E-4</v>
      </c>
      <c r="AO1952" s="13">
        <f t="shared" si="2548"/>
        <v>3.5925786251525852E-4</v>
      </c>
      <c r="AP1952" s="13">
        <f t="shared" si="2549"/>
        <v>1.2290294881952358E-4</v>
      </c>
      <c r="AQ1952" s="13">
        <f t="shared" si="2550"/>
        <v>3.1534038091983743E-5</v>
      </c>
      <c r="AR1952" s="13">
        <f t="shared" si="2551"/>
        <v>1.3973967346899412E-3</v>
      </c>
      <c r="AS1952" s="13">
        <f t="shared" si="2552"/>
        <v>1.2425372017243791E-3</v>
      </c>
      <c r="AT1952" s="13">
        <f t="shared" si="2553"/>
        <v>5.5241960258752703E-4</v>
      </c>
      <c r="AU1952" s="13">
        <f t="shared" si="2554"/>
        <v>1.6373348387447526E-4</v>
      </c>
      <c r="AV1952" s="13">
        <f t="shared" si="2555"/>
        <v>3.6397134012037616E-5</v>
      </c>
      <c r="AW1952" s="13">
        <f t="shared" si="2556"/>
        <v>1.6407836186249266E-7</v>
      </c>
      <c r="AX1952" s="13">
        <f t="shared" si="2557"/>
        <v>1.0109278264217463E-4</v>
      </c>
      <c r="AY1952" s="13">
        <f t="shared" si="2558"/>
        <v>1.0375222691667639E-4</v>
      </c>
      <c r="AZ1952" s="13">
        <f t="shared" si="2559"/>
        <v>5.3240816549047506E-5</v>
      </c>
      <c r="BA1952" s="13">
        <f t="shared" si="2560"/>
        <v>1.8213806945308852E-5</v>
      </c>
      <c r="BB1952" s="13">
        <f t="shared" si="2561"/>
        <v>4.6732392308732721E-6</v>
      </c>
      <c r="BC1952" s="13">
        <f t="shared" si="2562"/>
        <v>9.5923559416436697E-7</v>
      </c>
      <c r="BD1952" s="13">
        <f t="shared" si="2563"/>
        <v>2.3902633356684403E-4</v>
      </c>
      <c r="BE1952" s="13">
        <f t="shared" si="2564"/>
        <v>2.1253743069213877E-4</v>
      </c>
      <c r="BF1952" s="13">
        <f t="shared" si="2565"/>
        <v>9.4492014271271166E-5</v>
      </c>
      <c r="BG1952" s="13">
        <f t="shared" si="2566"/>
        <v>2.8006802478557071E-5</v>
      </c>
      <c r="BH1952" s="13">
        <f t="shared" si="2567"/>
        <v>6.2257720225521944E-6</v>
      </c>
      <c r="BI1952" s="13">
        <f t="shared" si="2568"/>
        <v>1.1071663694981177E-6</v>
      </c>
      <c r="BJ1952" s="14">
        <f t="shared" si="2569"/>
        <v>0.30563382785307025</v>
      </c>
      <c r="BK1952" s="14">
        <f t="shared" si="2570"/>
        <v>0.31572226146094984</v>
      </c>
      <c r="BL1952" s="14">
        <f t="shared" si="2571"/>
        <v>0.35207611628869784</v>
      </c>
      <c r="BM1952" s="14">
        <f t="shared" si="2572"/>
        <v>0.30032444619028698</v>
      </c>
      <c r="BN1952" s="14">
        <f t="shared" si="2573"/>
        <v>0.69953770953798466</v>
      </c>
    </row>
    <row r="1953" spans="1:66" x14ac:dyDescent="0.25">
      <c r="A1953" t="s">
        <v>339</v>
      </c>
      <c r="B1953" t="s">
        <v>115</v>
      </c>
      <c r="C1953" t="s">
        <v>128</v>
      </c>
      <c r="D1953" s="7" t="s">
        <v>426</v>
      </c>
      <c r="E1953" s="10">
        <f>VLOOKUP(A1953,home!$A$2:$E$405,3,FALSE)</f>
        <v>1.2710999999999999</v>
      </c>
      <c r="F1953" s="10">
        <f>VLOOKUP(B1953,home!$B$2:$E$405,3,FALSE)</f>
        <v>0.99380000000000002</v>
      </c>
      <c r="G1953" s="10">
        <f>VLOOKUP(C1953,away!$B$2:$E$405,4,FALSE)</f>
        <v>0.99380000000000002</v>
      </c>
      <c r="H1953" s="10">
        <f>VLOOKUP(A1953,away!$A$2:$E$405,3,FALSE)</f>
        <v>0.94469999999999998</v>
      </c>
      <c r="I1953" s="10">
        <f>VLOOKUP(C1953,away!$B$2:$E$405,3,FALSE)</f>
        <v>0.61280000000000001</v>
      </c>
      <c r="J1953" s="10">
        <f>VLOOKUP(B1953,home!$B$2:$E$405,4,FALSE)</f>
        <v>0.78</v>
      </c>
      <c r="K1953" s="12">
        <f t="shared" si="2518"/>
        <v>1.2553872210839998</v>
      </c>
      <c r="L1953" s="12">
        <f t="shared" si="2519"/>
        <v>0.45155148480000001</v>
      </c>
      <c r="M1953" s="13">
        <f t="shared" si="2520"/>
        <v>0.1814203243631651</v>
      </c>
      <c r="N1953" s="13">
        <f t="shared" si="2521"/>
        <v>0.2277527568504317</v>
      </c>
      <c r="O1953" s="13">
        <f t="shared" si="2522"/>
        <v>8.1920616839084831E-2</v>
      </c>
      <c r="P1953" s="13">
        <f t="shared" si="2523"/>
        <v>0.10284209552310583</v>
      </c>
      <c r="Q1953" s="13">
        <f t="shared" si="2524"/>
        <v>0.14295895025834171</v>
      </c>
      <c r="R1953" s="13">
        <f t="shared" si="2525"/>
        <v>1.8495688084710322E-2</v>
      </c>
      <c r="S1953" s="13">
        <f t="shared" si="2526"/>
        <v>1.457457515952253E-2</v>
      </c>
      <c r="T1953" s="13">
        <f t="shared" si="2527"/>
        <v>6.4553326254603555E-2</v>
      </c>
      <c r="U1953" s="13">
        <f t="shared" si="2528"/>
        <v>2.3219250466700935E-2</v>
      </c>
      <c r="V1953" s="13">
        <f t="shared" si="2529"/>
        <v>9.1799089338576883E-4</v>
      </c>
      <c r="W1953" s="13">
        <f t="shared" si="2530"/>
        <v>5.9822946431301795E-2</v>
      </c>
      <c r="X1953" s="13">
        <f t="shared" si="2531"/>
        <v>2.7013140286165194E-2</v>
      </c>
      <c r="Y1953" s="13">
        <f t="shared" si="2532"/>
        <v>6.0989118026642947E-3</v>
      </c>
      <c r="Z1953" s="13">
        <f t="shared" si="2533"/>
        <v>2.7839184723495373E-3</v>
      </c>
      <c r="AA1953" s="13">
        <f t="shared" si="2534"/>
        <v>3.4948956747272992E-3</v>
      </c>
      <c r="AB1953" s="13">
        <f t="shared" si="2535"/>
        <v>2.193723684537198E-3</v>
      </c>
      <c r="AC1953" s="13">
        <f t="shared" si="2536"/>
        <v>3.2523956273338822E-5</v>
      </c>
      <c r="AD1953" s="13">
        <f t="shared" si="2537"/>
        <v>1.8775240619362227E-2</v>
      </c>
      <c r="AE1953" s="13">
        <f t="shared" si="2538"/>
        <v>8.477987779150287E-3</v>
      </c>
      <c r="AF1953" s="13">
        <f t="shared" si="2539"/>
        <v>1.9141239848957834E-3</v>
      </c>
      <c r="AG1953" s="13">
        <f t="shared" si="2540"/>
        <v>2.8810850915699453E-4</v>
      </c>
      <c r="AH1953" s="13">
        <f t="shared" si="2541"/>
        <v>3.1427062993789537E-4</v>
      </c>
      <c r="AI1953" s="13">
        <f t="shared" si="2542"/>
        <v>3.9453133278605251E-4</v>
      </c>
      <c r="AJ1953" s="13">
        <f t="shared" si="2543"/>
        <v>2.4764479674842466E-4</v>
      </c>
      <c r="AK1953" s="13">
        <f t="shared" si="2544"/>
        <v>1.0363003773530561E-4</v>
      </c>
      <c r="AL1953" s="13">
        <f t="shared" si="2545"/>
        <v>7.3747675837165477E-7</v>
      </c>
      <c r="AM1953" s="13">
        <f t="shared" si="2546"/>
        <v>4.714039429264915E-3</v>
      </c>
      <c r="AN1953" s="13">
        <f t="shared" si="2547"/>
        <v>2.1286315036903175E-3</v>
      </c>
      <c r="AO1953" s="13">
        <f t="shared" si="2548"/>
        <v>4.8059335804170975E-4</v>
      </c>
      <c r="AP1953" s="13">
        <f t="shared" si="2549"/>
        <v>7.2337548136250672E-5</v>
      </c>
      <c r="AQ1953" s="13">
        <f t="shared" si="2550"/>
        <v>8.166031816928867E-6</v>
      </c>
      <c r="AR1953" s="13">
        <f t="shared" si="2551"/>
        <v>2.838187391549761E-5</v>
      </c>
      <c r="AS1953" s="13">
        <f t="shared" si="2552"/>
        <v>3.5630241823933006E-5</v>
      </c>
      <c r="AT1953" s="13">
        <f t="shared" si="2553"/>
        <v>2.2364875134949087E-5</v>
      </c>
      <c r="AU1953" s="13">
        <f t="shared" si="2554"/>
        <v>9.3588594818514606E-6</v>
      </c>
      <c r="AV1953" s="13">
        <f t="shared" si="2555"/>
        <v>2.9372481493592856E-6</v>
      </c>
      <c r="AW1953" s="13">
        <f t="shared" si="2556"/>
        <v>1.1612636060724384E-8</v>
      </c>
      <c r="AX1953" s="13">
        <f t="shared" si="2557"/>
        <v>9.8632414319754932E-4</v>
      </c>
      <c r="AY1953" s="13">
        <f t="shared" si="2558"/>
        <v>4.4537613135494134E-4</v>
      </c>
      <c r="AZ1953" s="13">
        <f t="shared" si="2559"/>
        <v>1.0055512670390181E-4</v>
      </c>
      <c r="BA1953" s="13">
        <f t="shared" si="2560"/>
        <v>1.513527225579966E-5</v>
      </c>
      <c r="BB1953" s="13">
        <f t="shared" si="2561"/>
        <v>1.7085886649896456E-6</v>
      </c>
      <c r="BC1953" s="13">
        <f t="shared" si="2562"/>
        <v>1.5430314971770495E-7</v>
      </c>
      <c r="BD1953" s="13">
        <f t="shared" si="2563"/>
        <v>2.1359795513248875E-6</v>
      </c>
      <c r="BE1953" s="13">
        <f t="shared" si="2564"/>
        <v>2.681481433229999E-6</v>
      </c>
      <c r="BF1953" s="13">
        <f t="shared" si="2565"/>
        <v>1.6831487624254751E-6</v>
      </c>
      <c r="BG1953" s="13">
        <f t="shared" si="2566"/>
        <v>7.0433448251076363E-7</v>
      </c>
      <c r="BH1953" s="13">
        <f t="shared" si="2567"/>
        <v>2.2105312717820607E-7</v>
      </c>
      <c r="BI1953" s="13">
        <f t="shared" si="2568"/>
        <v>5.5501454208035204E-8</v>
      </c>
      <c r="BJ1953" s="14">
        <f t="shared" si="2569"/>
        <v>0.56660851421235081</v>
      </c>
      <c r="BK1953" s="14">
        <f t="shared" si="2570"/>
        <v>0.30023362350356592</v>
      </c>
      <c r="BL1953" s="14">
        <f t="shared" si="2571"/>
        <v>0.13049040614428475</v>
      </c>
      <c r="BM1953" s="14">
        <f t="shared" si="2572"/>
        <v>0.24428066589499248</v>
      </c>
      <c r="BN1953" s="14">
        <f t="shared" si="2573"/>
        <v>0.75539043191883959</v>
      </c>
    </row>
    <row r="1954" spans="1:66" s="15" customFormat="1" x14ac:dyDescent="0.25">
      <c r="A1954" s="15" t="s">
        <v>339</v>
      </c>
      <c r="B1954" s="15" t="s">
        <v>116</v>
      </c>
      <c r="C1954" s="15" t="s">
        <v>124</v>
      </c>
      <c r="D1954" s="21" t="s">
        <v>426</v>
      </c>
      <c r="E1954" s="15">
        <f>VLOOKUP(A1954,home!$A$2:$E$405,3,FALSE)</f>
        <v>1.2710999999999999</v>
      </c>
      <c r="F1954" s="15">
        <f>VLOOKUP(B1954,home!$B$2:$E$405,3,FALSE)</f>
        <v>0.5383</v>
      </c>
      <c r="G1954" s="15">
        <f>VLOOKUP(C1954,away!$B$2:$E$405,4,FALSE)</f>
        <v>1.2008000000000001</v>
      </c>
      <c r="H1954" s="15">
        <f>VLOOKUP(A1954,away!$A$2:$E$405,3,FALSE)</f>
        <v>0.94469999999999998</v>
      </c>
      <c r="I1954" s="15">
        <f>VLOOKUP(C1954,away!$B$2:$E$405,3,FALSE)</f>
        <v>0.94710000000000005</v>
      </c>
      <c r="J1954" s="15">
        <f>VLOOKUP(B1954,home!$B$2:$E$405,4,FALSE)</f>
        <v>1.7827999999999999</v>
      </c>
      <c r="K1954" s="16">
        <f t="shared" si="2518"/>
        <v>0.82162714250400004</v>
      </c>
      <c r="L1954" s="16">
        <f t="shared" si="2519"/>
        <v>1.5951163896360001</v>
      </c>
      <c r="M1954" s="17">
        <f t="shared" si="2520"/>
        <v>8.9211659849247504E-2</v>
      </c>
      <c r="N1954" s="17">
        <f t="shared" si="2521"/>
        <v>7.3298721159976044E-2</v>
      </c>
      <c r="O1954" s="17">
        <f t="shared" si="2522"/>
        <v>0.14230298077216658</v>
      </c>
      <c r="P1954" s="17">
        <f t="shared" si="2523"/>
        <v>0.11691999146163688</v>
      </c>
      <c r="Q1954" s="17">
        <f t="shared" si="2524"/>
        <v>3.0112109407934302E-2</v>
      </c>
      <c r="R1954" s="17">
        <f t="shared" si="2525"/>
        <v>0.11349490846186978</v>
      </c>
      <c r="S1954" s="17">
        <f t="shared" si="2526"/>
        <v>3.830856982845543E-2</v>
      </c>
      <c r="T1954" s="17">
        <f t="shared" si="2527"/>
        <v>4.8032319243108391E-2</v>
      </c>
      <c r="U1954" s="17">
        <f t="shared" si="2528"/>
        <v>9.3250497328279114E-2</v>
      </c>
      <c r="V1954" s="17">
        <f t="shared" si="2529"/>
        <v>5.5785404244982481E-3</v>
      </c>
      <c r="W1954" s="17">
        <f t="shared" si="2530"/>
        <v>8.2469754692029613E-3</v>
      </c>
      <c r="X1954" s="17">
        <f t="shared" si="2531"/>
        <v>1.3154885735851685E-2</v>
      </c>
      <c r="Y1954" s="17">
        <f t="shared" si="2532"/>
        <v>1.0491786920522932E-2</v>
      </c>
      <c r="Z1954" s="17">
        <f t="shared" si="2533"/>
        <v>6.0345862875922009E-2</v>
      </c>
      <c r="AA1954" s="17">
        <f t="shared" si="2534"/>
        <v>4.9581798876682015E-2</v>
      </c>
      <c r="AB1954" s="17">
        <f t="shared" si="2535"/>
        <v>2.0368875865628144E-2</v>
      </c>
      <c r="AC1954" s="17">
        <f t="shared" si="2536"/>
        <v>4.5694902711071542E-4</v>
      </c>
      <c r="AD1954" s="17">
        <f t="shared" si="2537"/>
        <v>1.6939847222654529E-3</v>
      </c>
      <c r="AE1954" s="17">
        <f t="shared" si="2538"/>
        <v>2.7021027942786117E-3</v>
      </c>
      <c r="AF1954" s="17">
        <f t="shared" si="2539"/>
        <v>2.1550842268175238E-3</v>
      </c>
      <c r="AG1954" s="17">
        <f t="shared" si="2540"/>
        <v>1.1458700570808865E-3</v>
      </c>
      <c r="AH1954" s="17">
        <f t="shared" si="2541"/>
        <v>2.4064668730027473E-2</v>
      </c>
      <c r="AI1954" s="17">
        <f t="shared" si="2542"/>
        <v>1.9772185003957835E-2</v>
      </c>
      <c r="AJ1954" s="17">
        <f t="shared" si="2543"/>
        <v>8.1226819329311573E-3</v>
      </c>
      <c r="AK1954" s="17">
        <f t="shared" si="2544"/>
        <v>2.2246053153410321E-3</v>
      </c>
      <c r="AL1954" s="17">
        <f t="shared" si="2545"/>
        <v>2.3954929854895526E-5</v>
      </c>
      <c r="AM1954" s="17">
        <f t="shared" si="2546"/>
        <v>2.7836476536007932E-4</v>
      </c>
      <c r="AN1954" s="17">
        <f t="shared" si="2547"/>
        <v>4.4402419952304203E-4</v>
      </c>
      <c r="AO1954" s="17">
        <f t="shared" si="2548"/>
        <v>3.5413513902710498E-4</v>
      </c>
      <c r="AP1954" s="17">
        <f t="shared" si="2549"/>
        <v>1.8829558813605288E-4</v>
      </c>
      <c r="AQ1954" s="17">
        <f t="shared" si="2550"/>
        <v>7.5088344682992011E-5</v>
      </c>
      <c r="AR1954" s="17">
        <f t="shared" si="2551"/>
        <v>7.6771895004855454E-3</v>
      </c>
      <c r="AS1954" s="17">
        <f t="shared" si="2552"/>
        <v>6.3077872717456499E-3</v>
      </c>
      <c r="AT1954" s="17">
        <f t="shared" si="2553"/>
        <v>2.5913246158037403E-3</v>
      </c>
      <c r="AU1954" s="17">
        <f t="shared" si="2554"/>
        <v>7.0970087979436774E-4</v>
      </c>
      <c r="AV1954" s="17">
        <f t="shared" si="2555"/>
        <v>1.4577737647450525E-4</v>
      </c>
      <c r="AW1954" s="17">
        <f t="shared" si="2556"/>
        <v>8.7208648848000329E-7</v>
      </c>
      <c r="AX1954" s="17">
        <f t="shared" si="2557"/>
        <v>3.8118674456099731E-5</v>
      </c>
      <c r="AY1954" s="17">
        <f t="shared" si="2558"/>
        <v>6.0803722376123824E-5</v>
      </c>
      <c r="AZ1954" s="17">
        <f t="shared" si="2559"/>
        <v>4.8494507056516166E-5</v>
      </c>
      <c r="BA1954" s="17">
        <f t="shared" si="2560"/>
        <v>2.578479433772253E-5</v>
      </c>
      <c r="BB1954" s="17">
        <f t="shared" si="2561"/>
        <v>1.0282437012873691E-5</v>
      </c>
      <c r="BC1954" s="17">
        <f t="shared" si="2562"/>
        <v>3.2803367609269277E-6</v>
      </c>
      <c r="BD1954" s="17">
        <f t="shared" si="2563"/>
        <v>2.0410017997609881E-3</v>
      </c>
      <c r="BE1954" s="17">
        <f t="shared" si="2564"/>
        <v>1.6769424765831417E-3</v>
      </c>
      <c r="BF1954" s="17">
        <f t="shared" si="2565"/>
        <v>6.8891072758929387E-4</v>
      </c>
      <c r="BG1954" s="17">
        <f t="shared" si="2566"/>
        <v>1.8867591751651442E-4</v>
      </c>
      <c r="BH1954" s="17">
        <f t="shared" si="2567"/>
        <v>3.8755313742103523E-5</v>
      </c>
      <c r="BI1954" s="17">
        <f t="shared" si="2568"/>
        <v>6.3684835373541063E-6</v>
      </c>
      <c r="BJ1954" s="18">
        <f t="shared" si="2569"/>
        <v>0.19256051224576834</v>
      </c>
      <c r="BK1954" s="18">
        <f t="shared" si="2570"/>
        <v>0.25056046924317982</v>
      </c>
      <c r="BL1954" s="18">
        <f t="shared" si="2571"/>
        <v>0.49525563664991634</v>
      </c>
      <c r="BM1954" s="18">
        <f t="shared" si="2572"/>
        <v>0.43332217826606784</v>
      </c>
      <c r="BN1954" s="18">
        <f t="shared" si="2573"/>
        <v>0.56534037111283109</v>
      </c>
    </row>
    <row r="1955" spans="1:66" x14ac:dyDescent="0.25">
      <c r="A1955" t="s">
        <v>339</v>
      </c>
      <c r="B1955" t="s">
        <v>110</v>
      </c>
      <c r="C1955" t="s">
        <v>111</v>
      </c>
      <c r="D1955" t="s">
        <v>427</v>
      </c>
      <c r="E1955" s="10">
        <f>VLOOKUP(A1955,home!$A$2:$E$405,3,FALSE)</f>
        <v>1.2710999999999999</v>
      </c>
      <c r="F1955" s="10">
        <f>VLOOKUP(B1955,home!$B$2:$E$405,3,FALSE)</f>
        <v>0.95230000000000004</v>
      </c>
      <c r="G1955" s="10">
        <f>VLOOKUP(C1955,away!$B$2:$E$405,4,FALSE)</f>
        <v>0.86950000000000005</v>
      </c>
      <c r="H1955" s="10">
        <f>VLOOKUP(A1955,away!$A$2:$E$405,3,FALSE)</f>
        <v>0.94469999999999998</v>
      </c>
      <c r="I1955" s="10">
        <f>VLOOKUP(C1955,away!$B$2:$E$405,3,FALSE)</f>
        <v>1.3928</v>
      </c>
      <c r="J1955" s="10">
        <f>VLOOKUP(B1955,home!$B$2:$E$405,4,FALSE)</f>
        <v>1.17</v>
      </c>
      <c r="K1955" s="12">
        <f t="shared" ref="K1955:K1967" si="2574">E1955*F1955*G1955</f>
        <v>1.0525023868350001</v>
      </c>
      <c r="L1955" s="12">
        <f t="shared" ref="L1955:L1967" si="2575">H1955*I1955*J1955</f>
        <v>1.5394604472</v>
      </c>
      <c r="M1955" s="13">
        <f t="shared" ref="M1955:M1967" si="2576">_xlfn.POISSON.DIST(0,K1955,FALSE) * _xlfn.POISSON.DIST(0,L1955,FALSE)</f>
        <v>7.48729326183422E-2</v>
      </c>
      <c r="N1955" s="13">
        <f t="shared" ref="N1955:N1967" si="2577">_xlfn.POISSON.DIST(1,K1955,FALSE) * _xlfn.POISSON.DIST(0,L1955,FALSE)</f>
        <v>7.8803940290141289E-2</v>
      </c>
      <c r="O1955" s="13">
        <f t="shared" ref="O1955:O1967" si="2578">_xlfn.POISSON.DIST(0,K1955,FALSE) * _xlfn.POISSON.DIST(1,L1955,FALSE)</f>
        <v>0.11526391833180855</v>
      </c>
      <c r="P1955" s="13">
        <f t="shared" ref="P1955:P1967" si="2579">_xlfn.POISSON.DIST(1,K1955,FALSE) * _xlfn.POISSON.DIST(1,L1955,FALSE)</f>
        <v>0.121315549160183</v>
      </c>
      <c r="Q1955" s="13">
        <f t="shared" ref="Q1955:Q1967" si="2580">_xlfn.POISSON.DIST(2,K1955,FALSE) * _xlfn.POISSON.DIST(0,L1955,FALSE)</f>
        <v>4.147066762368827E-2</v>
      </c>
      <c r="R1955" s="13">
        <f t="shared" ref="R1955:R1967" si="2581">_xlfn.POISSON.DIST(0,K1955,FALSE) * _xlfn.POISSON.DIST(2,L1955,FALSE)</f>
        <v>8.8722121630555151E-2</v>
      </c>
      <c r="S1955" s="13">
        <f t="shared" ref="S1955:S1967" si="2582">_xlfn.POISSON.DIST(2,K1955,FALSE) * _xlfn.POISSON.DIST(2,L1955,FALSE)</f>
        <v>4.914146525773766E-2</v>
      </c>
      <c r="T1955" s="13">
        <f t="shared" ref="T1955:T1967" si="2583">_xlfn.POISSON.DIST(2,K1955,FALSE) * _xlfn.POISSON.DIST(1,L1955,FALSE)</f>
        <v>6.3842452525645701E-2</v>
      </c>
      <c r="U1955" s="13">
        <f t="shared" ref="U1955:U1967" si="2584">_xlfn.POISSON.DIST(1,K1955,FALSE) * _xlfn.POISSON.DIST(2,L1955,FALSE)</f>
        <v>9.3380244781224475E-2</v>
      </c>
      <c r="V1955" s="13">
        <f t="shared" ref="V1955:V1967" si="2585">_xlfn.POISSON.DIST(3,K1955,FALSE) * _xlfn.POISSON.DIST(3,L1955,FALSE)</f>
        <v>8.8470242342558372E-3</v>
      </c>
      <c r="W1955" s="13">
        <f t="shared" ref="W1955:W1967" si="2586">_xlfn.POISSON.DIST(3,K1955,FALSE) * _xlfn.POISSON.DIST(0,L1955,FALSE)</f>
        <v>1.4549325552524289E-2</v>
      </c>
      <c r="X1955" s="13">
        <f t="shared" ref="X1955:X1967" si="2587">_xlfn.POISSON.DIST(3,K1955,FALSE) * _xlfn.POISSON.DIST(1,L1955,FALSE)</f>
        <v>2.2398111221547428E-2</v>
      </c>
      <c r="Y1955" s="13">
        <f t="shared" ref="Y1955:Y1967" si="2588">_xlfn.POISSON.DIST(3,K1955,FALSE) * _xlfn.POISSON.DIST(2,L1955,FALSE)</f>
        <v>1.7240503158779376E-2</v>
      </c>
      <c r="Z1955" s="13">
        <f t="shared" ref="Z1955:Z1967" si="2589">_xlfn.POISSON.DIST(0,K1955,FALSE) * _xlfn.POISSON.DIST(3,L1955,FALSE)</f>
        <v>4.5528065680635742E-2</v>
      </c>
      <c r="AA1955" s="13">
        <f t="shared" ref="AA1955:AA1967" si="2590">_xlfn.POISSON.DIST(1,K1955,FALSE) * _xlfn.POISSON.DIST(3,L1955,FALSE)</f>
        <v>4.7918397796849768E-2</v>
      </c>
      <c r="AB1955" s="13">
        <f t="shared" ref="AB1955:AB1967" si="2591">_xlfn.POISSON.DIST(2,K1955,FALSE) * _xlfn.POISSON.DIST(3,L1955,FALSE)</f>
        <v>2.5217114027246697E-2</v>
      </c>
      <c r="AC1955" s="13">
        <f t="shared" ref="AC1955:AC1967" si="2592">_xlfn.POISSON.DIST(4,K1955,FALSE) * _xlfn.POISSON.DIST(4,L1955,FALSE)</f>
        <v>8.9591923098827594E-4</v>
      </c>
      <c r="AD1955" s="13">
        <f t="shared" ref="AD1955:AD1967" si="2593">_xlfn.POISSON.DIST(4,K1955,FALSE) * _xlfn.POISSON.DIST(0,L1955,FALSE)</f>
        <v>3.8282999677178163E-3</v>
      </c>
      <c r="AE1955" s="13">
        <f t="shared" ref="AE1955:AE1967" si="2594">_xlfn.POISSON.DIST(4,K1955,FALSE) * _xlfn.POISSON.DIST(1,L1955,FALSE)</f>
        <v>5.8935163803186148E-3</v>
      </c>
      <c r="AF1955" s="13">
        <f t="shared" ref="AF1955:AF1967" si="2595">_xlfn.POISSON.DIST(4,K1955,FALSE) * _xlfn.POISSON.DIST(2,L1955,FALSE)</f>
        <v>4.5364176812129108E-3</v>
      </c>
      <c r="AG1955" s="13">
        <f t="shared" ref="AG1955:AG1967" si="2596">_xlfn.POISSON.DIST(4,K1955,FALSE) * _xlfn.POISSON.DIST(3,L1955,FALSE)</f>
        <v>2.3278785307353387E-3</v>
      </c>
      <c r="AH1955" s="13">
        <f t="shared" ref="AH1955:AH1967" si="2597">_xlfn.POISSON.DIST(0,K1955,FALSE) * _xlfn.POISSON.DIST(4,L1955,FALSE)</f>
        <v>1.7522164088215622E-2</v>
      </c>
      <c r="AI1955" s="13">
        <f t="shared" ref="AI1955:AI1967" si="2598">_xlfn.POISSON.DIST(1,K1955,FALSE) * _xlfn.POISSON.DIST(4,L1955,FALSE)</f>
        <v>1.8442119525361463E-2</v>
      </c>
      <c r="AJ1955" s="13">
        <f t="shared" ref="AJ1955:AJ1967" si="2599">_xlfn.POISSON.DIST(2,K1955,FALSE) * _xlfn.POISSON.DIST(4,L1955,FALSE)</f>
        <v>9.7051874093696498E-3</v>
      </c>
      <c r="AK1955" s="13">
        <f t="shared" ref="AK1955:AK1967" si="2600">_xlfn.POISSON.DIST(3,K1955,FALSE) * _xlfn.POISSON.DIST(4,L1955,FALSE)</f>
        <v>3.4049109710141824E-3</v>
      </c>
      <c r="AL1955" s="13">
        <f t="shared" ref="AL1955:AL1967" si="2601">_xlfn.POISSON.DIST(5,K1955,FALSE) * _xlfn.POISSON.DIST(5,L1955,FALSE)</f>
        <v>5.8065808141664977E-5</v>
      </c>
      <c r="AM1955" s="13">
        <f t="shared" ref="AM1955:AM1967" si="2602">_xlfn.POISSON.DIST(5,K1955,FALSE) * _xlfn.POISSON.DIST(0,L1955,FALSE)</f>
        <v>8.0585897070867144E-4</v>
      </c>
      <c r="AN1955" s="13">
        <f t="shared" ref="AN1955:AN1967" si="2603">_xlfn.POISSON.DIST(5,K1955,FALSE) * _xlfn.POISSON.DIST(1,L1955,FALSE)</f>
        <v>1.240588011427303E-3</v>
      </c>
      <c r="AO1955" s="13">
        <f t="shared" ref="AO1955:AO1967" si="2604">_xlfn.POISSON.DIST(5,K1955,FALSE) * _xlfn.POISSON.DIST(2,L1955,FALSE)</f>
        <v>9.549180874314176E-4</v>
      </c>
      <c r="AP1955" s="13">
        <f t="shared" ref="AP1955:AP1967" si="2605">_xlfn.POISSON.DIST(5,K1955,FALSE) * _xlfn.POISSON.DIST(3,L1955,FALSE)</f>
        <v>4.9001954197217966E-4</v>
      </c>
      <c r="AQ1955" s="13">
        <f t="shared" ref="AQ1955:AQ1967" si="2606">_xlfn.POISSON.DIST(5,K1955,FALSE) * _xlfn.POISSON.DIST(4,L1955,FALSE)</f>
        <v>1.8859142580530773E-4</v>
      </c>
      <c r="AR1955" s="13">
        <f t="shared" ref="AR1955:AR1967" si="2607">_xlfn.POISSON.DIST(0,K1955,FALSE) * _xlfn.POISSON.DIST(5,L1955,FALSE)</f>
        <v>5.394935712631244E-3</v>
      </c>
      <c r="AS1955" s="13">
        <f t="shared" ref="AS1955:AS1967" si="2608">_xlfn.POISSON.DIST(1,K1955,FALSE) * _xlfn.POISSON.DIST(5,L1955,FALSE)</f>
        <v>5.6781827143657666E-3</v>
      </c>
      <c r="AT1955" s="13">
        <f t="shared" ref="AT1955:AT1967" si="2609">_xlfn.POISSON.DIST(2,K1955,FALSE) * _xlfn.POISSON.DIST(5,L1955,FALSE)</f>
        <v>2.9881504298776042E-3</v>
      </c>
      <c r="AU1955" s="13">
        <f t="shared" ref="AU1955:AU1967" si="2610">_xlfn.POISSON.DIST(3,K1955,FALSE) * _xlfn.POISSON.DIST(5,L1955,FALSE)</f>
        <v>1.0483451532227368E-3</v>
      </c>
      <c r="AV1955" s="13">
        <f t="shared" ref="AV1955:AV1967" si="2611">_xlfn.POISSON.DIST(4,K1955,FALSE) * _xlfn.POISSON.DIST(5,L1955,FALSE)</f>
        <v>2.758464439984585E-4</v>
      </c>
      <c r="AW1955" s="13">
        <f t="shared" ref="AW1955:AW1967" si="2612">_xlfn.POISSON.DIST(6,K1955,FALSE) * _xlfn.POISSON.DIST(6,L1955,FALSE)</f>
        <v>2.6134223364965294E-6</v>
      </c>
      <c r="AX1955" s="13">
        <f t="shared" ref="AX1955:AX1967" si="2613">_xlfn.POISSON.DIST(6,K1955,FALSE) * _xlfn.POISSON.DIST(0,L1955,FALSE)</f>
        <v>1.4136141502054547E-4</v>
      </c>
      <c r="AY1955" s="13">
        <f t="shared" ref="AY1955:AY1967" si="2614">_xlfn.POISSON.DIST(6,K1955,FALSE) * _xlfn.POISSON.DIST(1,L1955,FALSE)</f>
        <v>2.1762030718435371E-4</v>
      </c>
      <c r="AZ1955" s="13">
        <f t="shared" ref="AZ1955:AZ1967" si="2615">_xlfn.POISSON.DIST(6,K1955,FALSE) * _xlfn.POISSON.DIST(2,L1955,FALSE)</f>
        <v>1.6750892770891332E-4</v>
      </c>
      <c r="BA1955" s="13">
        <f t="shared" ref="BA1955:BA1967" si="2616">_xlfn.POISSON.DIST(6,K1955,FALSE) * _xlfn.POISSON.DIST(3,L1955,FALSE)</f>
        <v>8.595778958691872E-5</v>
      </c>
      <c r="BB1955" s="13">
        <f t="shared" ref="BB1955:BB1967" si="2617">_xlfn.POISSON.DIST(6,K1955,FALSE) * _xlfn.POISSON.DIST(4,L1955,FALSE)</f>
        <v>3.3082154299450352E-5</v>
      </c>
      <c r="BC1955" s="13">
        <f t="shared" ref="BC1955:BC1967" si="2618">_xlfn.POISSON.DIST(6,K1955,FALSE) * _xlfn.POISSON.DIST(5,L1955,FALSE)</f>
        <v>1.0185733610434258E-5</v>
      </c>
      <c r="BD1955" s="13">
        <f t="shared" ref="BD1955:BD1967" si="2619">_xlfn.POISSON.DIST(0,K1955,FALSE) * _xlfn.POISSON.DIST(6,L1955,FALSE)</f>
        <v>1.384215024130423E-3</v>
      </c>
      <c r="BE1955" s="13">
        <f t="shared" ref="BE1955:BE1967" si="2620">_xlfn.POISSON.DIST(1,K1955,FALSE) * _xlfn.POISSON.DIST(6,L1955,FALSE)</f>
        <v>1.4568896167901373E-3</v>
      </c>
      <c r="BF1955" s="13">
        <f t="shared" ref="BF1955:BF1967" si="2621">_xlfn.POISSON.DIST(2,K1955,FALSE) * _xlfn.POISSON.DIST(6,L1955,FALSE)</f>
        <v>7.6668989951337403E-4</v>
      </c>
      <c r="BG1955" s="13">
        <f t="shared" ref="BG1955:BG1967" si="2622">_xlfn.POISSON.DIST(3,K1955,FALSE) * _xlfn.POISSON.DIST(6,L1955,FALSE)</f>
        <v>2.689809830667042E-4</v>
      </c>
      <c r="BH1955" s="13">
        <f t="shared" ref="BH1955:BH1967" si="2623">_xlfn.POISSON.DIST(4,K1955,FALSE) * _xlfn.POISSON.DIST(6,L1955,FALSE)</f>
        <v>7.0775781672732712E-5</v>
      </c>
      <c r="BI1955" s="13">
        <f t="shared" ref="BI1955:BI1967" si="2624">_xlfn.POISSON.DIST(5,K1955,FALSE) * _xlfn.POISSON.DIST(6,L1955,FALSE)</f>
        <v>1.4898335828132813E-5</v>
      </c>
      <c r="BJ1955" s="14">
        <f t="shared" ref="BJ1955:BJ1967" si="2625">SUM(N1955,Q1955,T1955,W1955,X1955,Y1955,AD1955,AE1955,AF1955,AG1955,AM1955,AN1955,AO1955,AP1955,AQ1955,AX1955,AY1955,AZ1955,BA1955,BB1955,BC1955)</f>
        <v>0.25922680529706649</v>
      </c>
      <c r="BK1955" s="14">
        <f t="shared" ref="BK1955:BK1967" si="2626">SUM(M1955,P1955,S1955,V1955,AC1955,AL1955,AY1955)</f>
        <v>0.25534857661683297</v>
      </c>
      <c r="BL1955" s="14">
        <f t="shared" ref="BL1955:BL1967" si="2627">SUM(O1955,R1955,U1955,AA1955,AB1955,AH1955,AI1955,AJ1955,AK1955,AR1955,AS1955,AT1955,AU1955,AV1955,BD1955,BE1955,BF1955,BG1955,BH1955,BI1955)</f>
        <v>0.43892408865674287</v>
      </c>
      <c r="BM1955" s="14">
        <f t="shared" ref="BM1955:BM1967" si="2628">SUM(S1955:BI1955)</f>
        <v>0.47836339971171177</v>
      </c>
      <c r="BN1955" s="14">
        <f t="shared" ref="BN1955:BN1967" si="2629">SUM(M1955:R1955)</f>
        <v>0.52044912965471846</v>
      </c>
    </row>
    <row r="1956" spans="1:66" x14ac:dyDescent="0.25">
      <c r="A1956" t="s">
        <v>339</v>
      </c>
      <c r="B1956" t="s">
        <v>122</v>
      </c>
      <c r="C1956" t="s">
        <v>114</v>
      </c>
      <c r="D1956" t="s">
        <v>427</v>
      </c>
      <c r="E1956" s="10">
        <f>VLOOKUP(A1956,home!$A$2:$E$405,3,FALSE)</f>
        <v>1.2710999999999999</v>
      </c>
      <c r="F1956" s="10">
        <f>VLOOKUP(B1956,home!$B$2:$E$405,3,FALSE)</f>
        <v>1.2008000000000001</v>
      </c>
      <c r="G1956" s="10">
        <f>VLOOKUP(C1956,away!$B$2:$E$405,4,FALSE)</f>
        <v>1.0766</v>
      </c>
      <c r="H1956" s="10">
        <f>VLOOKUP(A1956,away!$A$2:$E$405,3,FALSE)</f>
        <v>0.94469999999999998</v>
      </c>
      <c r="I1956" s="10">
        <f>VLOOKUP(C1956,away!$B$2:$E$405,3,FALSE)</f>
        <v>1.5042</v>
      </c>
      <c r="J1956" s="10">
        <f>VLOOKUP(B1956,home!$B$2:$E$405,4,FALSE)</f>
        <v>1.17</v>
      </c>
      <c r="K1956" s="12">
        <f t="shared" si="2574"/>
        <v>1.6432542850079999</v>
      </c>
      <c r="L1956" s="12">
        <f t="shared" si="2575"/>
        <v>1.6625907557999997</v>
      </c>
      <c r="M1956" s="13">
        <f t="shared" si="2576"/>
        <v>3.6668212604416085E-2</v>
      </c>
      <c r="N1956" s="13">
        <f t="shared" si="2577"/>
        <v>6.0255197485791077E-2</v>
      </c>
      <c r="O1956" s="13">
        <f t="shared" si="2578"/>
        <v>6.0964231307811208E-2</v>
      </c>
      <c r="P1956" s="13">
        <f t="shared" si="2579"/>
        <v>0.10017973432877963</v>
      </c>
      <c r="Q1956" s="13">
        <f t="shared" si="2580"/>
        <v>4.9507305731264738E-2</v>
      </c>
      <c r="R1956" s="13">
        <f t="shared" si="2581"/>
        <v>5.0679283703409933E-2</v>
      </c>
      <c r="S1956" s="13">
        <f t="shared" si="2582"/>
        <v>6.8424245806954082E-2</v>
      </c>
      <c r="T1956" s="13">
        <f t="shared" si="2583"/>
        <v>8.2310388853365085E-2</v>
      </c>
      <c r="U1956" s="13">
        <f t="shared" si="2584"/>
        <v>8.3278950106764477E-2</v>
      </c>
      <c r="V1956" s="13">
        <f t="shared" si="2585"/>
        <v>2.0771011425369301E-2</v>
      </c>
      <c r="W1956" s="13">
        <f t="shared" si="2586"/>
        <v>2.7117697427367294E-2</v>
      </c>
      <c r="X1956" s="13">
        <f t="shared" si="2587"/>
        <v>4.5085633061322294E-2</v>
      </c>
      <c r="Y1956" s="13">
        <f t="shared" si="2588"/>
        <v>3.7479478373572656E-2</v>
      </c>
      <c r="Z1956" s="13">
        <f t="shared" si="2589"/>
        <v>2.808630286528498E-2</v>
      </c>
      <c r="AA1956" s="13">
        <f t="shared" si="2590"/>
        <v>4.6152937533412007E-2</v>
      </c>
      <c r="AB1956" s="13">
        <f t="shared" si="2591"/>
        <v>3.7920506183742923E-2</v>
      </c>
      <c r="AC1956" s="13">
        <f t="shared" si="2592"/>
        <v>3.5467272920792366E-3</v>
      </c>
      <c r="AD1956" s="13">
        <f t="shared" si="2593"/>
        <v>1.1140318124267922E-2</v>
      </c>
      <c r="AE1956" s="13">
        <f t="shared" si="2594"/>
        <v>1.8521789930079038E-2</v>
      </c>
      <c r="AF1956" s="13">
        <f t="shared" si="2595"/>
        <v>1.5397078359309471E-2</v>
      </c>
      <c r="AG1956" s="13">
        <f t="shared" si="2596"/>
        <v>8.5330133821720517E-3</v>
      </c>
      <c r="AH1956" s="13">
        <f t="shared" si="2597"/>
        <v>1.1674006877105467E-2</v>
      </c>
      <c r="AI1956" s="13">
        <f t="shared" si="2598"/>
        <v>1.9183361824016417E-2</v>
      </c>
      <c r="AJ1956" s="13">
        <f t="shared" si="2599"/>
        <v>1.5761570759086931E-2</v>
      </c>
      <c r="AK1956" s="13">
        <f t="shared" si="2600"/>
        <v>8.6334228961087965E-3</v>
      </c>
      <c r="AL1956" s="13">
        <f t="shared" si="2601"/>
        <v>3.8759478318759231E-4</v>
      </c>
      <c r="AM1956" s="13">
        <f t="shared" si="2602"/>
        <v>3.6612750988111106E-3</v>
      </c>
      <c r="AN1956" s="13">
        <f t="shared" si="2603"/>
        <v>6.0872021337240829E-3</v>
      </c>
      <c r="AO1956" s="13">
        <f t="shared" si="2604"/>
        <v>5.0602629981078484E-3</v>
      </c>
      <c r="AP1956" s="13">
        <f t="shared" si="2605"/>
        <v>2.8043821608569669E-3</v>
      </c>
      <c r="AQ1956" s="13">
        <f t="shared" si="2606"/>
        <v>1.1656349640928056E-3</v>
      </c>
      <c r="AR1956" s="13">
        <f t="shared" si="2607"/>
        <v>3.8818191834042314E-3</v>
      </c>
      <c r="AS1956" s="13">
        <f t="shared" si="2608"/>
        <v>6.3788160067552585E-3</v>
      </c>
      <c r="AT1956" s="13">
        <f t="shared" si="2609"/>
        <v>5.2410083681890991E-3</v>
      </c>
      <c r="AU1956" s="13">
        <f t="shared" si="2610"/>
        <v>2.8707698195965074E-3</v>
      </c>
      <c r="AV1956" s="13">
        <f t="shared" si="2611"/>
        <v>1.1793512018309E-3</v>
      </c>
      <c r="AW1956" s="13">
        <f t="shared" si="2612"/>
        <v>2.9414776790951512E-5</v>
      </c>
      <c r="AX1956" s="13">
        <f t="shared" si="2613"/>
        <v>1.002734332452408E-3</v>
      </c>
      <c r="AY1956" s="13">
        <f t="shared" si="2614"/>
        <v>1.6671368316586571E-3</v>
      </c>
      <c r="AZ1956" s="13">
        <f t="shared" si="2615"/>
        <v>1.3858831424846921E-3</v>
      </c>
      <c r="BA1956" s="13">
        <f t="shared" si="2616"/>
        <v>7.6805216710470103E-4</v>
      </c>
      <c r="BB1956" s="13">
        <f t="shared" si="2617"/>
        <v>3.1923910825010823E-4</v>
      </c>
      <c r="BC1956" s="13">
        <f t="shared" si="2618"/>
        <v>1.06152798053293E-4</v>
      </c>
      <c r="BD1956" s="13">
        <f t="shared" si="2619"/>
        <v>1.075646115002496E-3</v>
      </c>
      <c r="BE1956" s="13">
        <f t="shared" si="2620"/>
        <v>1.7675600876300593E-3</v>
      </c>
      <c r="BF1956" s="13">
        <f t="shared" si="2621"/>
        <v>1.4522753440036056E-3</v>
      </c>
      <c r="BG1956" s="13">
        <f t="shared" si="2622"/>
        <v>7.9548589401513066E-4</v>
      </c>
      <c r="BH1956" s="13">
        <f t="shared" si="2623"/>
        <v>3.2679640100094552E-4</v>
      </c>
      <c r="BI1956" s="13">
        <f t="shared" si="2624"/>
        <v>1.0740191725399931E-4</v>
      </c>
      <c r="BJ1956" s="14">
        <f t="shared" si="2625"/>
        <v>0.37937585646410826</v>
      </c>
      <c r="BK1956" s="14">
        <f t="shared" si="2626"/>
        <v>0.23164466307244458</v>
      </c>
      <c r="BL1956" s="14">
        <f t="shared" si="2627"/>
        <v>0.35932520153014036</v>
      </c>
      <c r="BM1956" s="14">
        <f t="shared" si="2628"/>
        <v>0.63854033671563792</v>
      </c>
      <c r="BN1956" s="14">
        <f t="shared" si="2629"/>
        <v>0.35825396516147268</v>
      </c>
    </row>
    <row r="1957" spans="1:66" x14ac:dyDescent="0.25">
      <c r="A1957" t="s">
        <v>339</v>
      </c>
      <c r="B1957" t="s">
        <v>109</v>
      </c>
      <c r="C1957" t="s">
        <v>112</v>
      </c>
      <c r="D1957" t="s">
        <v>428</v>
      </c>
      <c r="E1957" s="10">
        <f>VLOOKUP(A1957,home!$A$2:$E$405,3,FALSE)</f>
        <v>1.2710999999999999</v>
      </c>
      <c r="F1957" s="10">
        <f>VLOOKUP(B1957,home!$B$2:$E$405,3,FALSE)</f>
        <v>0.91090000000000004</v>
      </c>
      <c r="G1957" s="10">
        <f>VLOOKUP(C1957,away!$B$2:$E$405,4,FALSE)</f>
        <v>0.91090000000000004</v>
      </c>
      <c r="H1957" s="10">
        <f>VLOOKUP(A1957,away!$A$2:$E$405,3,FALSE)</f>
        <v>0.94469999999999998</v>
      </c>
      <c r="I1957" s="10">
        <f>VLOOKUP(C1957,away!$B$2:$E$405,3,FALSE)</f>
        <v>0.89139999999999997</v>
      </c>
      <c r="J1957" s="10">
        <f>VLOOKUP(B1957,home!$B$2:$E$405,4,FALSE)</f>
        <v>0.61280000000000001</v>
      </c>
      <c r="K1957" s="12">
        <f t="shared" si="2574"/>
        <v>1.054681001391</v>
      </c>
      <c r="L1957" s="12">
        <f t="shared" si="2575"/>
        <v>0.51604229942399993</v>
      </c>
      <c r="M1957" s="13">
        <f t="shared" si="2576"/>
        <v>0.20789475751482836</v>
      </c>
      <c r="N1957" s="13">
        <f t="shared" si="2577"/>
        <v>0.21926265103967832</v>
      </c>
      <c r="O1957" s="13">
        <f t="shared" si="2578"/>
        <v>0.10728248870614691</v>
      </c>
      <c r="P1957" s="13">
        <f t="shared" si="2579"/>
        <v>0.11314880262031768</v>
      </c>
      <c r="Q1957" s="13">
        <f t="shared" si="2580"/>
        <v>0.11562607618308664</v>
      </c>
      <c r="R1957" s="13">
        <f t="shared" si="2581"/>
        <v>2.7681151079924676E-2</v>
      </c>
      <c r="S1957" s="13">
        <f t="shared" si="2582"/>
        <v>1.5395592086417139E-2</v>
      </c>
      <c r="T1957" s="13">
        <f t="shared" si="2583"/>
        <v>5.9667946226894614E-2</v>
      </c>
      <c r="U1957" s="13">
        <f t="shared" si="2584"/>
        <v>2.9194784140630519E-2</v>
      </c>
      <c r="V1957" s="13">
        <f t="shared" si="2585"/>
        <v>9.3102278770101443E-4</v>
      </c>
      <c r="W1957" s="13">
        <f t="shared" si="2586"/>
        <v>4.0649541938563287E-2</v>
      </c>
      <c r="X1957" s="13">
        <f t="shared" si="2587"/>
        <v>2.0976883092508516E-2</v>
      </c>
      <c r="Y1957" s="13">
        <f t="shared" si="2588"/>
        <v>5.4124794929032612E-3</v>
      </c>
      <c r="Z1957" s="13">
        <f t="shared" si="2589"/>
        <v>4.7615482846624889E-3</v>
      </c>
      <c r="AA1957" s="13">
        <f t="shared" si="2590"/>
        <v>5.0219145130394318E-3</v>
      </c>
      <c r="AB1957" s="13">
        <f t="shared" si="2591"/>
        <v>2.6482589137562114E-3</v>
      </c>
      <c r="AC1957" s="13">
        <f t="shared" si="2592"/>
        <v>3.1669904432620855E-5</v>
      </c>
      <c r="AD1957" s="13">
        <f t="shared" si="2593"/>
        <v>1.0718074899462344E-2</v>
      </c>
      <c r="AE1957" s="13">
        <f t="shared" si="2594"/>
        <v>5.5309800165172047E-3</v>
      </c>
      <c r="AF1957" s="13">
        <f t="shared" si="2595"/>
        <v>1.4271098228958656E-3</v>
      </c>
      <c r="AG1957" s="13">
        <f t="shared" si="2596"/>
        <v>2.4548301151258657E-4</v>
      </c>
      <c r="AH1957" s="13">
        <f t="shared" si="2597"/>
        <v>6.1429008140890834E-4</v>
      </c>
      <c r="AI1957" s="13">
        <f t="shared" si="2598"/>
        <v>6.478800782049064E-4</v>
      </c>
      <c r="AJ1957" s="13">
        <f t="shared" si="2599"/>
        <v>3.4165340483121497E-4</v>
      </c>
      <c r="AK1957" s="13">
        <f t="shared" si="2600"/>
        <v>1.201117850453435E-4</v>
      </c>
      <c r="AL1957" s="13">
        <f t="shared" si="2601"/>
        <v>6.8946649900882698E-7</v>
      </c>
      <c r="AM1957" s="13">
        <f t="shared" si="2602"/>
        <v>2.2608299935897381E-3</v>
      </c>
      <c r="AN1957" s="13">
        <f t="shared" si="2603"/>
        <v>1.1666839084987952E-3</v>
      </c>
      <c r="AO1957" s="13">
        <f t="shared" si="2604"/>
        <v>3.010291234213489E-4</v>
      </c>
      <c r="AP1957" s="13">
        <f t="shared" si="2605"/>
        <v>5.1781253681314647E-5</v>
      </c>
      <c r="AQ1957" s="13">
        <f t="shared" si="2606"/>
        <v>6.6803293041907677E-6</v>
      </c>
      <c r="AR1957" s="13">
        <f t="shared" si="2607"/>
        <v>6.3399933224721859E-5</v>
      </c>
      <c r="AS1957" s="13">
        <f t="shared" si="2608"/>
        <v>6.6866705061572175E-5</v>
      </c>
      <c r="AT1957" s="13">
        <f t="shared" si="2609"/>
        <v>3.5261521727027791E-5</v>
      </c>
      <c r="AU1957" s="13">
        <f t="shared" si="2610"/>
        <v>1.2396552348544059E-5</v>
      </c>
      <c r="AV1957" s="13">
        <f t="shared" si="2611"/>
        <v>3.2686020611896E-6</v>
      </c>
      <c r="AW1957" s="13">
        <f t="shared" si="2612"/>
        <v>1.0423584528781855E-8</v>
      </c>
      <c r="AX1957" s="13">
        <f t="shared" si="2613"/>
        <v>3.9740907360233862E-4</v>
      </c>
      <c r="AY1957" s="13">
        <f t="shared" si="2614"/>
        <v>2.0507989215371244E-4</v>
      </c>
      <c r="AZ1957" s="13">
        <f t="shared" si="2615"/>
        <v>5.2914949556313843E-5</v>
      </c>
      <c r="BA1957" s="13">
        <f t="shared" si="2616"/>
        <v>9.1021174143150517E-6</v>
      </c>
      <c r="BB1957" s="13">
        <f t="shared" si="2617"/>
        <v>1.174269400027593E-6</v>
      </c>
      <c r="BC1957" s="13">
        <f t="shared" si="2618"/>
        <v>1.2119453626669603E-7</v>
      </c>
      <c r="BD1957" s="13">
        <f t="shared" si="2619"/>
        <v>5.4528412207689159E-6</v>
      </c>
      <c r="BE1957" s="13">
        <f t="shared" si="2620"/>
        <v>5.7510080391466829E-6</v>
      </c>
      <c r="BF1957" s="13">
        <f t="shared" si="2621"/>
        <v>3.032739458867457E-6</v>
      </c>
      <c r="BG1957" s="13">
        <f t="shared" si="2622"/>
        <v>1.0661908964787763E-6</v>
      </c>
      <c r="BH1957" s="13">
        <f t="shared" si="2623"/>
        <v>2.8112282059305094E-7</v>
      </c>
      <c r="BI1957" s="13">
        <f t="shared" si="2624"/>
        <v>5.9298979587388295E-8</v>
      </c>
      <c r="BJ1957" s="14">
        <f t="shared" si="2625"/>
        <v>0.48397003182918102</v>
      </c>
      <c r="BK1957" s="14">
        <f t="shared" si="2626"/>
        <v>0.33760761427234953</v>
      </c>
      <c r="BL1957" s="14">
        <f t="shared" si="2627"/>
        <v>0.17374936921882664</v>
      </c>
      <c r="BM1957" s="14">
        <f t="shared" si="2628"/>
        <v>0.2089875669924679</v>
      </c>
      <c r="BN1957" s="14">
        <f t="shared" si="2629"/>
        <v>0.79089592714398249</v>
      </c>
    </row>
    <row r="1958" spans="1:66" x14ac:dyDescent="0.25">
      <c r="A1958" t="s">
        <v>339</v>
      </c>
      <c r="B1958" t="s">
        <v>118</v>
      </c>
      <c r="C1958" t="s">
        <v>123</v>
      </c>
      <c r="D1958" t="s">
        <v>428</v>
      </c>
      <c r="E1958" s="10">
        <f>VLOOKUP(A1958,home!$A$2:$E$405,3,FALSE)</f>
        <v>1.2710999999999999</v>
      </c>
      <c r="F1958" s="10">
        <f>VLOOKUP(B1958,home!$B$2:$E$405,3,FALSE)</f>
        <v>0.74529999999999996</v>
      </c>
      <c r="G1958" s="10">
        <f>VLOOKUP(C1958,away!$B$2:$E$405,4,FALSE)</f>
        <v>0.82809999999999995</v>
      </c>
      <c r="H1958" s="10">
        <f>VLOOKUP(A1958,away!$A$2:$E$405,3,FALSE)</f>
        <v>0.94469999999999998</v>
      </c>
      <c r="I1958" s="10">
        <f>VLOOKUP(C1958,away!$B$2:$E$405,3,FALSE)</f>
        <v>0.8357</v>
      </c>
      <c r="J1958" s="10">
        <f>VLOOKUP(B1958,home!$B$2:$E$405,4,FALSE)</f>
        <v>1.1142000000000001</v>
      </c>
      <c r="K1958" s="12">
        <f t="shared" si="2574"/>
        <v>0.78450122232299979</v>
      </c>
      <c r="L1958" s="12">
        <f t="shared" si="2575"/>
        <v>0.87964506721800007</v>
      </c>
      <c r="M1958" s="13">
        <f t="shared" si="2576"/>
        <v>0.18935224098818379</v>
      </c>
      <c r="N1958" s="13">
        <f t="shared" si="2577"/>
        <v>0.14854706450482943</v>
      </c>
      <c r="O1958" s="13">
        <f t="shared" si="2578"/>
        <v>0.16656276475192988</v>
      </c>
      <c r="P1958" s="13">
        <f t="shared" si="2579"/>
        <v>0.13066869254138727</v>
      </c>
      <c r="Q1958" s="13">
        <f t="shared" si="2580"/>
        <v>5.8267676838266072E-2</v>
      </c>
      <c r="R1958" s="13">
        <f t="shared" si="2581"/>
        <v>7.3258057198113638E-2</v>
      </c>
      <c r="S1958" s="13">
        <f t="shared" si="2582"/>
        <v>2.2543048766374359E-2</v>
      </c>
      <c r="T1958" s="13">
        <f t="shared" si="2583"/>
        <v>5.1254874509033266E-2</v>
      </c>
      <c r="U1958" s="13">
        <f t="shared" si="2584"/>
        <v>5.7471035416928391E-2</v>
      </c>
      <c r="V1958" s="13">
        <f t="shared" si="2585"/>
        <v>1.7285073767669568E-3</v>
      </c>
      <c r="W1958" s="13">
        <f t="shared" si="2586"/>
        <v>1.52370212338471E-2</v>
      </c>
      <c r="X1958" s="13">
        <f t="shared" si="2587"/>
        <v>1.3403170567449524E-2</v>
      </c>
      <c r="Y1958" s="13">
        <f t="shared" si="2588"/>
        <v>5.895016437369228E-3</v>
      </c>
      <c r="Z1958" s="13">
        <f t="shared" si="2589"/>
        <v>2.1480362882764923E-2</v>
      </c>
      <c r="AA1958" s="13">
        <f t="shared" si="2590"/>
        <v>1.6851370937470678E-2</v>
      </c>
      <c r="AB1958" s="13">
        <f t="shared" si="2591"/>
        <v>6.6099605491320096E-3</v>
      </c>
      <c r="AC1958" s="13">
        <f t="shared" si="2592"/>
        <v>7.4550807331208094E-5</v>
      </c>
      <c r="AD1958" s="13">
        <f t="shared" si="2593"/>
        <v>2.9883654456286371E-3</v>
      </c>
      <c r="AE1958" s="13">
        <f t="shared" si="2594"/>
        <v>2.628700923291951E-3</v>
      </c>
      <c r="AF1958" s="13">
        <f t="shared" si="2595"/>
        <v>1.1561619001825834E-3</v>
      </c>
      <c r="AG1958" s="13">
        <f t="shared" si="2596"/>
        <v>3.3900403746699983E-4</v>
      </c>
      <c r="AH1958" s="13">
        <f t="shared" si="2597"/>
        <v>4.7237738129691943E-3</v>
      </c>
      <c r="AI1958" s="13">
        <f t="shared" si="2598"/>
        <v>3.7058063302517113E-3</v>
      </c>
      <c r="AJ1958" s="13">
        <f t="shared" si="2599"/>
        <v>1.4536047978873884E-3</v>
      </c>
      <c r="AK1958" s="13">
        <f t="shared" si="2600"/>
        <v>3.8011824690574453E-4</v>
      </c>
      <c r="AL1958" s="13">
        <f t="shared" si="2601"/>
        <v>2.0578486889905326E-6</v>
      </c>
      <c r="AM1958" s="13">
        <f t="shared" si="2602"/>
        <v>4.6887526896869644E-4</v>
      </c>
      <c r="AN1958" s="13">
        <f t="shared" si="2603"/>
        <v>4.1244381748882682E-4</v>
      </c>
      <c r="AO1958" s="13">
        <f t="shared" si="2604"/>
        <v>1.814020847793038E-4</v>
      </c>
      <c r="AP1958" s="13">
        <f t="shared" si="2605"/>
        <v>5.3189816353058681E-5</v>
      </c>
      <c r="AQ1958" s="13">
        <f t="shared" si="2606"/>
        <v>1.1697039895299842E-5</v>
      </c>
      <c r="AR1958" s="13">
        <f t="shared" si="2607"/>
        <v>8.3104886664638359E-4</v>
      </c>
      <c r="AS1958" s="13">
        <f t="shared" si="2608"/>
        <v>6.5195885169423164E-4</v>
      </c>
      <c r="AT1958" s="13">
        <f t="shared" si="2609"/>
        <v>2.5573125802921196E-4</v>
      </c>
      <c r="AU1958" s="13">
        <f t="shared" si="2610"/>
        <v>6.6873828170038442E-5</v>
      </c>
      <c r="AV1958" s="13">
        <f t="shared" si="2611"/>
        <v>1.311564998520335E-5</v>
      </c>
      <c r="AW1958" s="13">
        <f t="shared" si="2612"/>
        <v>3.9446823232002684E-8</v>
      </c>
      <c r="AX1958" s="13">
        <f t="shared" si="2613"/>
        <v>6.1305536937161261E-5</v>
      </c>
      <c r="AY1958" s="13">
        <f t="shared" si="2614"/>
        <v>5.392711315992479E-5</v>
      </c>
      <c r="AZ1958" s="13">
        <f t="shared" si="2615"/>
        <v>2.3718359540217367E-5</v>
      </c>
      <c r="BA1958" s="13">
        <f t="shared" si="2616"/>
        <v>6.9545793240184012E-6</v>
      </c>
      <c r="BB1958" s="13">
        <f t="shared" si="2617"/>
        <v>1.5293903492372693E-6</v>
      </c>
      <c r="BC1958" s="13">
        <f t="shared" si="2618"/>
        <v>2.6906413531147585E-7</v>
      </c>
      <c r="BD1958" s="13">
        <f t="shared" si="2619"/>
        <v>1.2183800602710009E-4</v>
      </c>
      <c r="BE1958" s="13">
        <f t="shared" si="2620"/>
        <v>9.5582064653657042E-5</v>
      </c>
      <c r="BF1958" s="13">
        <f t="shared" si="2621"/>
        <v>3.7492123276474965E-5</v>
      </c>
      <c r="BG1958" s="13">
        <f t="shared" si="2622"/>
        <v>9.8042055126264035E-6</v>
      </c>
      <c r="BH1958" s="13">
        <f t="shared" si="2623"/>
        <v>1.9228528021403262E-6</v>
      </c>
      <c r="BI1958" s="13">
        <f t="shared" si="2624"/>
        <v>3.0169607472525826E-7</v>
      </c>
      <c r="BJ1958" s="14">
        <f t="shared" si="2625"/>
        <v>0.30099236846829597</v>
      </c>
      <c r="BK1958" s="14">
        <f t="shared" si="2626"/>
        <v>0.34442302544189252</v>
      </c>
      <c r="BL1958" s="14">
        <f t="shared" si="2627"/>
        <v>0.33310216144446031</v>
      </c>
      <c r="BM1958" s="14">
        <f t="shared" si="2628"/>
        <v>0.23328753374836694</v>
      </c>
      <c r="BN1958" s="14">
        <f t="shared" si="2629"/>
        <v>0.76665649682271009</v>
      </c>
    </row>
    <row r="1959" spans="1:66" x14ac:dyDescent="0.25">
      <c r="A1959" t="s">
        <v>339</v>
      </c>
      <c r="B1959" t="s">
        <v>126</v>
      </c>
      <c r="C1959" t="s">
        <v>116</v>
      </c>
      <c r="D1959" t="s">
        <v>428</v>
      </c>
      <c r="E1959" s="10">
        <f>VLOOKUP(A1959,home!$A$2:$E$405,3,FALSE)</f>
        <v>1.2710999999999999</v>
      </c>
      <c r="F1959" s="10">
        <f>VLOOKUP(B1959,home!$B$2:$E$405,3,FALSE)</f>
        <v>0.86950000000000005</v>
      </c>
      <c r="G1959" s="10">
        <f>VLOOKUP(C1959,away!$B$2:$E$405,4,FALSE)</f>
        <v>1.4492</v>
      </c>
      <c r="H1959" s="10">
        <f>VLOOKUP(A1959,away!$A$2:$E$405,3,FALSE)</f>
        <v>0.94469999999999998</v>
      </c>
      <c r="I1959" s="10">
        <f>VLOOKUP(C1959,away!$B$2:$E$405,3,FALSE)</f>
        <v>0.78</v>
      </c>
      <c r="J1959" s="10">
        <f>VLOOKUP(B1959,home!$B$2:$E$405,4,FALSE)</f>
        <v>0.78</v>
      </c>
      <c r="K1959" s="12">
        <f t="shared" si="2574"/>
        <v>1.6016869253399999</v>
      </c>
      <c r="L1959" s="12">
        <f t="shared" si="2575"/>
        <v>0.57475547999999999</v>
      </c>
      <c r="M1959" s="13">
        <f t="shared" si="2576"/>
        <v>0.11344440278920526</v>
      </c>
      <c r="N1959" s="13">
        <f t="shared" si="2577"/>
        <v>0.18170241670047466</v>
      </c>
      <c r="O1959" s="13">
        <f t="shared" si="2578"/>
        <v>6.5202792178422994E-2</v>
      </c>
      <c r="P1959" s="13">
        <f t="shared" si="2579"/>
        <v>0.10443445972784131</v>
      </c>
      <c r="Q1959" s="13">
        <f t="shared" si="2580"/>
        <v>0.14551519256591539</v>
      </c>
      <c r="R1959" s="13">
        <f t="shared" si="2581"/>
        <v>1.8737831057924877E-2</v>
      </c>
      <c r="S1959" s="13">
        <f t="shared" si="2582"/>
        <v>2.4035025330672203E-2</v>
      </c>
      <c r="T1959" s="13">
        <f t="shared" si="2583"/>
        <v>8.3635654350515121E-2</v>
      </c>
      <c r="U1959" s="13">
        <f t="shared" si="2584"/>
        <v>3.0012139014708051E-2</v>
      </c>
      <c r="V1959" s="13">
        <f t="shared" si="2585"/>
        <v>2.4584581847431012E-3</v>
      </c>
      <c r="W1959" s="13">
        <f t="shared" si="2586"/>
        <v>7.7689927123719679E-2</v>
      </c>
      <c r="X1959" s="13">
        <f t="shared" si="2587"/>
        <v>4.4652711355158511E-2</v>
      </c>
      <c r="Y1959" s="13">
        <f t="shared" si="2588"/>
        <v>1.283219527411779E-2</v>
      </c>
      <c r="Z1959" s="13">
        <f t="shared" si="2589"/>
        <v>3.5898903612855072E-3</v>
      </c>
      <c r="AA1959" s="13">
        <f t="shared" si="2590"/>
        <v>5.749880455075085E-3</v>
      </c>
      <c r="AB1959" s="13">
        <f t="shared" si="2591"/>
        <v>4.6047541735808875E-3</v>
      </c>
      <c r="AC1959" s="13">
        <f t="shared" si="2592"/>
        <v>1.4145020929558699E-4</v>
      </c>
      <c r="AD1959" s="13">
        <f t="shared" si="2593"/>
        <v>3.1108735126169809E-2</v>
      </c>
      <c r="AE1959" s="13">
        <f t="shared" si="2594"/>
        <v>1.7879915989634586E-2</v>
      </c>
      <c r="AF1959" s="13">
        <f t="shared" si="2595"/>
        <v>5.1382898484910507E-3</v>
      </c>
      <c r="AG1959" s="13">
        <f t="shared" si="2596"/>
        <v>9.8442008274953374E-4</v>
      </c>
      <c r="AH1959" s="13">
        <f t="shared" si="2597"/>
        <v>5.1582728943700622E-4</v>
      </c>
      <c r="AI1959" s="13">
        <f t="shared" si="2598"/>
        <v>8.2619382522482459E-4</v>
      </c>
      <c r="AJ1959" s="13">
        <f t="shared" si="2599"/>
        <v>6.616519238296215E-4</v>
      </c>
      <c r="AK1959" s="13">
        <f t="shared" si="2600"/>
        <v>3.5325307850798737E-4</v>
      </c>
      <c r="AL1959" s="13">
        <f t="shared" si="2601"/>
        <v>5.208639940966872E-6</v>
      </c>
      <c r="AM1959" s="13">
        <f t="shared" si="2602"/>
        <v>9.9652908630902693E-3</v>
      </c>
      <c r="AN1959" s="13">
        <f t="shared" si="2603"/>
        <v>5.7276055333550608E-3</v>
      </c>
      <c r="AO1959" s="13">
        <f t="shared" si="2604"/>
        <v>1.6459863337870719E-3</v>
      </c>
      <c r="AP1959" s="13">
        <f t="shared" si="2605"/>
        <v>3.1534655511640964E-4</v>
      </c>
      <c r="AQ1959" s="13">
        <f t="shared" si="2606"/>
        <v>4.5311790163069612E-5</v>
      </c>
      <c r="AR1959" s="13">
        <f t="shared" si="2607"/>
        <v>5.92949122674931E-5</v>
      </c>
      <c r="AS1959" s="13">
        <f t="shared" si="2608"/>
        <v>9.4971885718026045E-5</v>
      </c>
      <c r="AT1959" s="13">
        <f t="shared" si="2609"/>
        <v>7.6057613814723516E-5</v>
      </c>
      <c r="AU1959" s="13">
        <f t="shared" si="2610"/>
        <v>4.0606828539867205E-5</v>
      </c>
      <c r="AV1959" s="13">
        <f t="shared" si="2611"/>
        <v>1.6259856587957115E-5</v>
      </c>
      <c r="AW1959" s="13">
        <f t="shared" si="2612"/>
        <v>1.3319336383128847E-7</v>
      </c>
      <c r="AX1959" s="13">
        <f t="shared" si="2613"/>
        <v>2.6602126804369749E-3</v>
      </c>
      <c r="AY1959" s="13">
        <f t="shared" si="2614"/>
        <v>1.52897181604664E-3</v>
      </c>
      <c r="AZ1959" s="13">
        <f t="shared" si="2615"/>
        <v>4.3939246501917913E-4</v>
      </c>
      <c r="BA1959" s="13">
        <f t="shared" si="2616"/>
        <v>8.418107571349385E-5</v>
      </c>
      <c r="BB1959" s="13">
        <f t="shared" si="2617"/>
        <v>1.2095883644656374E-5</v>
      </c>
      <c r="BC1959" s="13">
        <f t="shared" si="2618"/>
        <v>1.3904350820417249E-6</v>
      </c>
      <c r="BD1959" s="13">
        <f t="shared" si="2619"/>
        <v>5.6800126269768125E-6</v>
      </c>
      <c r="BE1959" s="13">
        <f t="shared" si="2620"/>
        <v>9.0976019603948667E-6</v>
      </c>
      <c r="BF1959" s="13">
        <f t="shared" si="2621"/>
        <v>7.2857550559560062E-6</v>
      </c>
      <c r="BG1959" s="13">
        <f t="shared" si="2622"/>
        <v>3.8898328714515117E-6</v>
      </c>
      <c r="BH1959" s="13">
        <f t="shared" si="2623"/>
        <v>1.5575736129904086E-6</v>
      </c>
      <c r="BI1959" s="13">
        <f t="shared" si="2624"/>
        <v>4.9894905823626425E-7</v>
      </c>
      <c r="BJ1959" s="14">
        <f t="shared" si="2625"/>
        <v>0.62356524384840128</v>
      </c>
      <c r="BK1959" s="14">
        <f t="shared" si="2626"/>
        <v>0.24604797669774509</v>
      </c>
      <c r="BL1959" s="14">
        <f t="shared" si="2627"/>
        <v>0.12697952381882541</v>
      </c>
      <c r="BM1959" s="14">
        <f t="shared" si="2628"/>
        <v>0.36961670108378952</v>
      </c>
      <c r="BN1959" s="14">
        <f t="shared" si="2629"/>
        <v>0.62903709501978455</v>
      </c>
    </row>
    <row r="1960" spans="1:66" x14ac:dyDescent="0.25">
      <c r="A1960" t="s">
        <v>339</v>
      </c>
      <c r="B1960" t="s">
        <v>121</v>
      </c>
      <c r="C1960" t="s">
        <v>115</v>
      </c>
      <c r="D1960" t="s">
        <v>428</v>
      </c>
      <c r="E1960" s="10">
        <f>VLOOKUP(A1960,home!$A$2:$E$405,3,FALSE)</f>
        <v>1.2710999999999999</v>
      </c>
      <c r="F1960" s="10">
        <f>VLOOKUP(B1960,home!$B$2:$E$405,3,FALSE)</f>
        <v>1.0766</v>
      </c>
      <c r="G1960" s="10">
        <f>VLOOKUP(C1960,away!$B$2:$E$405,4,FALSE)</f>
        <v>0.99380000000000002</v>
      </c>
      <c r="H1960" s="10">
        <f>VLOOKUP(A1960,away!$A$2:$E$405,3,FALSE)</f>
        <v>0.94469999999999998</v>
      </c>
      <c r="I1960" s="10">
        <f>VLOOKUP(C1960,away!$B$2:$E$405,3,FALSE)</f>
        <v>0.8357</v>
      </c>
      <c r="J1960" s="10">
        <f>VLOOKUP(B1960,home!$B$2:$E$405,4,FALSE)</f>
        <v>1.0585</v>
      </c>
      <c r="K1960" s="12">
        <f t="shared" si="2574"/>
        <v>1.3599817691880001</v>
      </c>
      <c r="L1960" s="12">
        <f t="shared" si="2575"/>
        <v>0.83567070871499993</v>
      </c>
      <c r="M1960" s="13">
        <f t="shared" si="2576"/>
        <v>0.11128592620326233</v>
      </c>
      <c r="N1960" s="13">
        <f t="shared" si="2577"/>
        <v>0.15134683080363792</v>
      </c>
      <c r="O1960" s="13">
        <f t="shared" si="2578"/>
        <v>9.2998388820285396E-2</v>
      </c>
      <c r="P1960" s="13">
        <f t="shared" si="2579"/>
        <v>0.12647611335944528</v>
      </c>
      <c r="Q1960" s="13">
        <f t="shared" si="2580"/>
        <v>0.10291446535866422</v>
      </c>
      <c r="R1960" s="13">
        <f t="shared" si="2581"/>
        <v>3.8858014747400513E-2</v>
      </c>
      <c r="S1960" s="13">
        <f t="shared" si="2582"/>
        <v>3.5934928602953768E-2</v>
      </c>
      <c r="T1960" s="13">
        <f t="shared" si="2583"/>
        <v>8.600260420330022E-2</v>
      </c>
      <c r="U1960" s="13">
        <f t="shared" si="2584"/>
        <v>5.2846191643303148E-2</v>
      </c>
      <c r="V1960" s="13">
        <f t="shared" si="2585"/>
        <v>4.5377706663759206E-3</v>
      </c>
      <c r="W1960" s="13">
        <f t="shared" si="2586"/>
        <v>4.6653932224504431E-2</v>
      </c>
      <c r="X1960" s="13">
        <f t="shared" si="2587"/>
        <v>3.8987324606393182E-2</v>
      </c>
      <c r="Y1960" s="13">
        <f t="shared" si="2588"/>
        <v>1.6290282592363172E-2</v>
      </c>
      <c r="Z1960" s="13">
        <f t="shared" si="2589"/>
        <v>1.0824168241072704E-2</v>
      </c>
      <c r="AA1960" s="13">
        <f t="shared" si="2590"/>
        <v>1.4720671474482621E-2</v>
      </c>
      <c r="AB1960" s="13">
        <f t="shared" si="2591"/>
        <v>1.00099224177511E-2</v>
      </c>
      <c r="AC1960" s="13">
        <f t="shared" si="2592"/>
        <v>3.2232265164839323E-4</v>
      </c>
      <c r="AD1960" s="13">
        <f t="shared" si="2593"/>
        <v>1.5862124321564659E-2</v>
      </c>
      <c r="AE1960" s="13">
        <f t="shared" si="2594"/>
        <v>1.3255512673527373E-2</v>
      </c>
      <c r="AF1960" s="13">
        <f t="shared" si="2595"/>
        <v>5.5386218351336416E-3</v>
      </c>
      <c r="AG1960" s="13">
        <f t="shared" si="2596"/>
        <v>1.5428213447568348E-3</v>
      </c>
      <c r="AH1960" s="13">
        <f t="shared" si="2597"/>
        <v>2.2613600863169042E-3</v>
      </c>
      <c r="AI1960" s="13">
        <f t="shared" si="2598"/>
        <v>3.0754084909603921E-3</v>
      </c>
      <c r="AJ1960" s="13">
        <f t="shared" si="2599"/>
        <v>2.091249740256056E-3</v>
      </c>
      <c r="AK1960" s="13">
        <f t="shared" si="2600"/>
        <v>9.4802050718912538E-4</v>
      </c>
      <c r="AL1960" s="13">
        <f t="shared" si="2601"/>
        <v>1.4652748148491068E-5</v>
      </c>
      <c r="AM1960" s="13">
        <f t="shared" si="2602"/>
        <v>4.3144399795842971E-3</v>
      </c>
      <c r="AN1960" s="13">
        <f t="shared" si="2603"/>
        <v>3.6054511154475391E-3</v>
      </c>
      <c r="AO1960" s="13">
        <f t="shared" si="2604"/>
        <v>1.5064849444416659E-3</v>
      </c>
      <c r="AP1960" s="13">
        <f t="shared" si="2605"/>
        <v>4.1964178039668152E-4</v>
      </c>
      <c r="AQ1960" s="13">
        <f t="shared" si="2606"/>
        <v>8.7670586007629757E-5</v>
      </c>
      <c r="AR1960" s="13">
        <f t="shared" si="2607"/>
        <v>3.7795047719845225E-4</v>
      </c>
      <c r="AS1960" s="13">
        <f t="shared" si="2608"/>
        <v>5.1400575864580004E-4</v>
      </c>
      <c r="AT1960" s="13">
        <f t="shared" si="2609"/>
        <v>3.4951923050796771E-4</v>
      </c>
      <c r="AU1960" s="13">
        <f t="shared" si="2610"/>
        <v>1.5844659382381807E-4</v>
      </c>
      <c r="AV1960" s="13">
        <f t="shared" si="2611"/>
        <v>5.3871119747582177E-5</v>
      </c>
      <c r="AW1960" s="13">
        <f t="shared" si="2612"/>
        <v>4.6257786862940509E-7</v>
      </c>
      <c r="AX1960" s="13">
        <f t="shared" si="2613"/>
        <v>9.7792661941508113E-4</v>
      </c>
      <c r="AY1960" s="13">
        <f t="shared" si="2614"/>
        <v>8.1722463111786475E-4</v>
      </c>
      <c r="AZ1960" s="13">
        <f t="shared" si="2615"/>
        <v>3.414653433328102E-4</v>
      </c>
      <c r="BA1960" s="13">
        <f t="shared" si="2616"/>
        <v>9.5117528488180116E-5</v>
      </c>
      <c r="BB1960" s="13">
        <f t="shared" si="2617"/>
        <v>1.9871733110734161E-5</v>
      </c>
      <c r="BC1960" s="13">
        <f t="shared" si="2618"/>
        <v>3.3212450584085103E-6</v>
      </c>
      <c r="BD1960" s="13">
        <f t="shared" si="2619"/>
        <v>5.2640357189933831E-5</v>
      </c>
      <c r="BE1960" s="13">
        <f t="shared" si="2620"/>
        <v>7.1589926101854473E-5</v>
      </c>
      <c r="BF1960" s="13">
        <f t="shared" si="2621"/>
        <v>4.868049717801912E-5</v>
      </c>
      <c r="BG1960" s="13">
        <f t="shared" si="2622"/>
        <v>2.2068196225704626E-5</v>
      </c>
      <c r="BH1960" s="13">
        <f t="shared" si="2623"/>
        <v>7.5030861364554368E-6</v>
      </c>
      <c r="BI1960" s="13">
        <f t="shared" si="2624"/>
        <v>2.0408120716453221E-6</v>
      </c>
      <c r="BJ1960" s="14">
        <f t="shared" si="2625"/>
        <v>0.49058313547024657</v>
      </c>
      <c r="BK1960" s="14">
        <f t="shared" si="2626"/>
        <v>0.27938893886295202</v>
      </c>
      <c r="BL1960" s="14">
        <f t="shared" si="2627"/>
        <v>0.21946754398277249</v>
      </c>
      <c r="BM1960" s="14">
        <f t="shared" si="2628"/>
        <v>0.37556728521109883</v>
      </c>
      <c r="BN1960" s="14">
        <f t="shared" si="2629"/>
        <v>0.62387973929269558</v>
      </c>
    </row>
    <row r="1961" spans="1:66" x14ac:dyDescent="0.25">
      <c r="A1961" t="s">
        <v>339</v>
      </c>
      <c r="B1961" t="s">
        <v>124</v>
      </c>
      <c r="C1961" t="s">
        <v>120</v>
      </c>
      <c r="D1961" t="s">
        <v>428</v>
      </c>
      <c r="E1961" s="10">
        <f>VLOOKUP(A1961,home!$A$2:$E$405,3,FALSE)</f>
        <v>1.2710999999999999</v>
      </c>
      <c r="F1961" s="10">
        <f>VLOOKUP(B1961,home!$B$2:$E$405,3,FALSE)</f>
        <v>0.78669999999999995</v>
      </c>
      <c r="G1961" s="10">
        <f>VLOOKUP(C1961,away!$B$2:$E$405,4,FALSE)</f>
        <v>0.99380000000000002</v>
      </c>
      <c r="H1961" s="10">
        <f>VLOOKUP(A1961,away!$A$2:$E$405,3,FALSE)</f>
        <v>0.94469999999999998</v>
      </c>
      <c r="I1961" s="10">
        <f>VLOOKUP(C1961,away!$B$2:$E$405,3,FALSE)</f>
        <v>0.78</v>
      </c>
      <c r="J1961" s="10">
        <f>VLOOKUP(B1961,home!$B$2:$E$405,4,FALSE)</f>
        <v>0.8357</v>
      </c>
      <c r="K1961" s="12">
        <f t="shared" si="2574"/>
        <v>0.99377452890599993</v>
      </c>
      <c r="L1961" s="12">
        <f t="shared" si="2575"/>
        <v>0.61579891620000005</v>
      </c>
      <c r="M1961" s="13">
        <f t="shared" si="2576"/>
        <v>0.19997289530244758</v>
      </c>
      <c r="N1961" s="13">
        <f t="shared" si="2577"/>
        <v>0.19872796982315871</v>
      </c>
      <c r="O1961" s="13">
        <f t="shared" si="2578"/>
        <v>0.1231430921966233</v>
      </c>
      <c r="P1961" s="13">
        <f t="shared" si="2579"/>
        <v>0.12237646843572744</v>
      </c>
      <c r="Q1961" s="13">
        <f t="shared" si="2580"/>
        <v>9.8745397295727649E-2</v>
      </c>
      <c r="R1961" s="13">
        <f t="shared" si="2581"/>
        <v>3.7915691356098652E-2</v>
      </c>
      <c r="S1961" s="13">
        <f t="shared" si="2582"/>
        <v>1.8722537377065838E-2</v>
      </c>
      <c r="T1961" s="13">
        <f t="shared" si="2583"/>
        <v>6.0807308634447499E-2</v>
      </c>
      <c r="U1961" s="13">
        <f t="shared" si="2584"/>
        <v>3.767964831555224E-2</v>
      </c>
      <c r="V1961" s="13">
        <f t="shared" si="2585"/>
        <v>1.2730603097739926E-3</v>
      </c>
      <c r="W1961" s="13">
        <f t="shared" si="2586"/>
        <v>3.2710220226399182E-2</v>
      </c>
      <c r="X1961" s="13">
        <f t="shared" si="2587"/>
        <v>2.0142918164079936E-2</v>
      </c>
      <c r="Y1961" s="13">
        <f t="shared" si="2588"/>
        <v>6.2019935872728599E-3</v>
      </c>
      <c r="Z1961" s="13">
        <f t="shared" si="2589"/>
        <v>7.7828138813530881E-3</v>
      </c>
      <c r="AA1961" s="13">
        <f t="shared" si="2590"/>
        <v>7.7343621985047429E-3</v>
      </c>
      <c r="AB1961" s="13">
        <f t="shared" si="2591"/>
        <v>3.8431060751037121E-3</v>
      </c>
      <c r="AC1961" s="13">
        <f t="shared" si="2592"/>
        <v>4.8691794136715038E-5</v>
      </c>
      <c r="AD1961" s="13">
        <f t="shared" si="2593"/>
        <v>8.126645923975339E-3</v>
      </c>
      <c r="AE1961" s="13">
        <f t="shared" si="2594"/>
        <v>5.0043797523251611E-3</v>
      </c>
      <c r="AF1961" s="13">
        <f t="shared" si="2595"/>
        <v>1.5408458138675295E-3</v>
      </c>
      <c r="AG1961" s="13">
        <f t="shared" si="2596"/>
        <v>3.1628372740364393E-4</v>
      </c>
      <c r="AH1961" s="13">
        <f t="shared" si="2597"/>
        <v>1.1981620882808865E-3</v>
      </c>
      <c r="AI1961" s="13">
        <f t="shared" si="2598"/>
        <v>1.1907029648343672E-3</v>
      </c>
      <c r="AJ1961" s="13">
        <f t="shared" si="2599"/>
        <v>5.9164513897262531E-4</v>
      </c>
      <c r="AK1961" s="13">
        <f t="shared" si="2600"/>
        <v>1.9598728975401519E-4</v>
      </c>
      <c r="AL1961" s="13">
        <f t="shared" si="2601"/>
        <v>1.1919074931106862E-6</v>
      </c>
      <c r="AM1961" s="13">
        <f t="shared" si="2602"/>
        <v>1.6152107449368921E-3</v>
      </c>
      <c r="AN1961" s="13">
        <f t="shared" si="2603"/>
        <v>9.9464502616673279E-4</v>
      </c>
      <c r="AO1961" s="13">
        <f t="shared" si="2604"/>
        <v>3.0625066455859738E-4</v>
      </c>
      <c r="AP1961" s="13">
        <f t="shared" si="2605"/>
        <v>6.2862942440238014E-5</v>
      </c>
      <c r="AQ1961" s="13">
        <f t="shared" si="2606"/>
        <v>9.6777329559603862E-6</v>
      </c>
      <c r="AR1961" s="13">
        <f t="shared" si="2607"/>
        <v>1.4756538307905979E-4</v>
      </c>
      <c r="AS1961" s="13">
        <f t="shared" si="2608"/>
        <v>1.4664671905222608E-4</v>
      </c>
      <c r="AT1961" s="13">
        <f t="shared" si="2609"/>
        <v>7.2866887070868234E-5</v>
      </c>
      <c r="AU1961" s="13">
        <f t="shared" si="2610"/>
        <v>2.4137752123899595E-5</v>
      </c>
      <c r="AV1961" s="13">
        <f t="shared" si="2611"/>
        <v>5.9968708114445291E-6</v>
      </c>
      <c r="AW1961" s="13">
        <f t="shared" si="2612"/>
        <v>2.0261277783054839E-8</v>
      </c>
      <c r="AX1961" s="13">
        <f t="shared" si="2613"/>
        <v>2.6752588285559469E-4</v>
      </c>
      <c r="AY1961" s="13">
        <f t="shared" si="2614"/>
        <v>1.6474214871792337E-4</v>
      </c>
      <c r="AZ1961" s="13">
        <f t="shared" si="2615"/>
        <v>5.0724018316478221E-5</v>
      </c>
      <c r="BA1961" s="13">
        <f t="shared" si="2616"/>
        <v>1.0411931834865415E-5</v>
      </c>
      <c r="BB1961" s="13">
        <f t="shared" si="2617"/>
        <v>1.6029140848645996E-6</v>
      </c>
      <c r="BC1961" s="13">
        <f t="shared" si="2618"/>
        <v>1.9741455124426713E-7</v>
      </c>
      <c r="BD1961" s="13">
        <f t="shared" si="2619"/>
        <v>1.5145100494787137E-5</v>
      </c>
      <c r="BE1961" s="13">
        <f t="shared" si="2620"/>
        <v>1.5050815109441115E-5</v>
      </c>
      <c r="BF1961" s="13">
        <f t="shared" si="2621"/>
        <v>7.4785583475180738E-6</v>
      </c>
      <c r="BG1961" s="13">
        <f t="shared" si="2622"/>
        <v>2.4773335995669361E-6</v>
      </c>
      <c r="BH1961" s="13">
        <f t="shared" si="2623"/>
        <v>6.1547775771315914E-7</v>
      </c>
      <c r="BI1961" s="13">
        <f t="shared" si="2624"/>
        <v>1.2232922374470324E-7</v>
      </c>
      <c r="BJ1961" s="14">
        <f t="shared" si="2625"/>
        <v>0.43580781437007693</v>
      </c>
      <c r="BK1961" s="14">
        <f t="shared" si="2626"/>
        <v>0.34255958727536256</v>
      </c>
      <c r="BL1961" s="14">
        <f t="shared" si="2627"/>
        <v>0.21393050085039475</v>
      </c>
      <c r="BM1961" s="14">
        <f t="shared" si="2628"/>
        <v>0.21903448007996384</v>
      </c>
      <c r="BN1961" s="14">
        <f t="shared" si="2629"/>
        <v>0.78088151440978337</v>
      </c>
    </row>
    <row r="1962" spans="1:66" x14ac:dyDescent="0.25">
      <c r="A1962" t="s">
        <v>339</v>
      </c>
      <c r="B1962" t="s">
        <v>125</v>
      </c>
      <c r="C1962" t="s">
        <v>127</v>
      </c>
      <c r="D1962" t="s">
        <v>428</v>
      </c>
      <c r="E1962" s="10">
        <f>VLOOKUP(A1962,home!$A$2:$E$405,3,FALSE)</f>
        <v>1.2710999999999999</v>
      </c>
      <c r="F1962" s="10">
        <f>VLOOKUP(B1962,home!$B$2:$E$405,3,FALSE)</f>
        <v>1.3664000000000001</v>
      </c>
      <c r="G1962" s="10">
        <f>VLOOKUP(C1962,away!$B$2:$E$405,4,FALSE)</f>
        <v>0.99380000000000002</v>
      </c>
      <c r="H1962" s="10">
        <f>VLOOKUP(A1962,away!$A$2:$E$405,3,FALSE)</f>
        <v>0.94469999999999998</v>
      </c>
      <c r="I1962" s="10">
        <f>VLOOKUP(C1962,away!$B$2:$E$405,3,FALSE)</f>
        <v>0.72430000000000005</v>
      </c>
      <c r="J1962" s="10">
        <f>VLOOKUP(B1962,home!$B$2:$E$405,4,FALSE)</f>
        <v>1.4484999999999999</v>
      </c>
      <c r="K1962" s="12">
        <f t="shared" si="2574"/>
        <v>1.726062687552</v>
      </c>
      <c r="L1962" s="12">
        <f t="shared" si="2575"/>
        <v>0.991130635185</v>
      </c>
      <c r="M1962" s="13">
        <f t="shared" si="2576"/>
        <v>6.6059903306892293E-2</v>
      </c>
      <c r="N1962" s="13">
        <f t="shared" si="2577"/>
        <v>0.11402353424131974</v>
      </c>
      <c r="O1962" s="13">
        <f t="shared" si="2578"/>
        <v>6.547399392481984E-2</v>
      </c>
      <c r="P1962" s="13">
        <f t="shared" si="2579"/>
        <v>0.11301221791863783</v>
      </c>
      <c r="Q1962" s="13">
        <f t="shared" si="2580"/>
        <v>9.8405883978374936E-2</v>
      </c>
      <c r="R1962" s="13">
        <f t="shared" si="2581"/>
        <v>3.2446640593402749E-2</v>
      </c>
      <c r="S1962" s="13">
        <f t="shared" si="2582"/>
        <v>4.8334014884779425E-2</v>
      </c>
      <c r="T1962" s="13">
        <f t="shared" si="2583"/>
        <v>9.7533086293428162E-2</v>
      </c>
      <c r="U1962" s="13">
        <f t="shared" si="2584"/>
        <v>5.6004935664682558E-2</v>
      </c>
      <c r="V1962" s="13">
        <f t="shared" si="2585"/>
        <v>9.1875100386205472E-3</v>
      </c>
      <c r="W1962" s="13">
        <f t="shared" si="2586"/>
        <v>5.6618241523548066E-2</v>
      </c>
      <c r="X1962" s="13">
        <f t="shared" si="2587"/>
        <v>5.6116073684291938E-2</v>
      </c>
      <c r="Y1962" s="13">
        <f t="shared" si="2588"/>
        <v>2.780917987740026E-2</v>
      </c>
      <c r="Z1962" s="13">
        <f t="shared" si="2589"/>
        <v>1.0719619833652893E-2</v>
      </c>
      <c r="AA1962" s="13">
        <f t="shared" si="2590"/>
        <v>1.8502735819610632E-2</v>
      </c>
      <c r="AB1962" s="13">
        <f t="shared" si="2591"/>
        <v>1.5968440957930895E-2</v>
      </c>
      <c r="AC1962" s="13">
        <f t="shared" si="2592"/>
        <v>9.8234787162669785E-4</v>
      </c>
      <c r="AD1962" s="13">
        <f t="shared" si="2593"/>
        <v>2.4431658532150895E-2</v>
      </c>
      <c r="AE1962" s="13">
        <f t="shared" si="2594"/>
        <v>2.4214965239593742E-2</v>
      </c>
      <c r="AF1962" s="13">
        <f t="shared" si="2595"/>
        <v>1.2000096939450618E-2</v>
      </c>
      <c r="AG1962" s="13">
        <f t="shared" si="2596"/>
        <v>3.9645545672930887E-3</v>
      </c>
      <c r="AH1962" s="13">
        <f t="shared" si="2597"/>
        <v>2.6561359036675284E-3</v>
      </c>
      <c r="AI1962" s="13">
        <f t="shared" si="2598"/>
        <v>4.5846570763877336E-3</v>
      </c>
      <c r="AJ1962" s="13">
        <f t="shared" si="2599"/>
        <v>3.9567027573870536E-3</v>
      </c>
      <c r="AK1962" s="13">
        <f t="shared" si="2600"/>
        <v>2.2765056650866367E-3</v>
      </c>
      <c r="AL1962" s="13">
        <f t="shared" si="2601"/>
        <v>6.7222206623244421E-5</v>
      </c>
      <c r="AM1962" s="13">
        <f t="shared" si="2602"/>
        <v>8.4341148374714268E-3</v>
      </c>
      <c r="AN1962" s="13">
        <f t="shared" si="2603"/>
        <v>8.3593095960862885E-3</v>
      </c>
      <c r="AO1962" s="13">
        <f t="shared" si="2604"/>
        <v>4.1425839148385331E-3</v>
      </c>
      <c r="AP1962" s="13">
        <f t="shared" si="2605"/>
        <v>1.3686139422736934E-3</v>
      </c>
      <c r="AQ1962" s="13">
        <f t="shared" si="2606"/>
        <v>3.3911880148219313E-4</v>
      </c>
      <c r="AR1962" s="13">
        <f t="shared" si="2607"/>
        <v>5.2651553306793644E-4</v>
      </c>
      <c r="AS1962" s="13">
        <f t="shared" si="2608"/>
        <v>9.0879881604511619E-4</v>
      </c>
      <c r="AT1962" s="13">
        <f t="shared" si="2609"/>
        <v>7.8432186343345466E-4</v>
      </c>
      <c r="AU1962" s="13">
        <f t="shared" si="2610"/>
        <v>4.5126290116791396E-4</v>
      </c>
      <c r="AV1962" s="13">
        <f t="shared" si="2611"/>
        <v>1.9472701399560045E-4</v>
      </c>
      <c r="AW1962" s="13">
        <f t="shared" si="2612"/>
        <v>3.1944620141816942E-6</v>
      </c>
      <c r="AX1962" s="13">
        <f t="shared" si="2613"/>
        <v>2.4263018205813538E-3</v>
      </c>
      <c r="AY1962" s="13">
        <f t="shared" si="2614"/>
        <v>2.404782064583319E-3</v>
      </c>
      <c r="AZ1962" s="13">
        <f t="shared" si="2615"/>
        <v>1.19172658757598E-3</v>
      </c>
      <c r="BA1962" s="13">
        <f t="shared" si="2616"/>
        <v>3.9371890990367794E-4</v>
      </c>
      <c r="BB1962" s="13">
        <f t="shared" si="2617"/>
        <v>9.7556718314294519E-5</v>
      </c>
      <c r="BC1962" s="13">
        <f t="shared" si="2618"/>
        <v>1.9338290437882176E-5</v>
      </c>
      <c r="BD1962" s="13">
        <f t="shared" si="2619"/>
        <v>8.6974279120732086E-5</v>
      </c>
      <c r="BE1962" s="13">
        <f t="shared" si="2620"/>
        <v>1.5012305796702858E-4</v>
      </c>
      <c r="BF1962" s="13">
        <f t="shared" si="2621"/>
        <v>1.2956090444904704E-4</v>
      </c>
      <c r="BG1962" s="13">
        <f t="shared" si="2622"/>
        <v>7.4543414311663368E-5</v>
      </c>
      <c r="BH1962" s="13">
        <f t="shared" si="2623"/>
        <v>3.2166651511522964E-5</v>
      </c>
      <c r="BI1962" s="13">
        <f t="shared" si="2624"/>
        <v>1.1104331391505587E-5</v>
      </c>
      <c r="BJ1962" s="14">
        <f t="shared" si="2625"/>
        <v>0.54429444036040009</v>
      </c>
      <c r="BK1962" s="14">
        <f t="shared" si="2626"/>
        <v>0.24004799829176338</v>
      </c>
      <c r="BL1962" s="14">
        <f t="shared" si="2627"/>
        <v>0.20522084712943711</v>
      </c>
      <c r="BM1962" s="14">
        <f t="shared" si="2628"/>
        <v>0.50845914404923687</v>
      </c>
      <c r="BN1962" s="14">
        <f t="shared" si="2629"/>
        <v>0.48942217396344734</v>
      </c>
    </row>
    <row r="1963" spans="1:66" x14ac:dyDescent="0.25">
      <c r="A1963" t="s">
        <v>338</v>
      </c>
      <c r="B1963" t="s">
        <v>95</v>
      </c>
      <c r="C1963" t="s">
        <v>79</v>
      </c>
      <c r="D1963" t="s">
        <v>429</v>
      </c>
      <c r="E1963" s="10">
        <f>VLOOKUP(A1963,home!$A$2:$E$405,3,FALSE)</f>
        <v>1.4215</v>
      </c>
      <c r="F1963" s="10">
        <f>VLOOKUP(B1963,home!$B$2:$E$405,3,FALSE)</f>
        <v>1.1904999999999999</v>
      </c>
      <c r="G1963" s="10">
        <f>VLOOKUP(C1963,away!$B$2:$E$405,4,FALSE)</f>
        <v>0.70350000000000001</v>
      </c>
      <c r="H1963" s="10">
        <f>VLOOKUP(A1963,away!$A$2:$E$405,3,FALSE)</f>
        <v>1.0277000000000001</v>
      </c>
      <c r="I1963" s="10">
        <f>VLOOKUP(C1963,away!$B$2:$E$405,3,FALSE)</f>
        <v>1.4220999999999999</v>
      </c>
      <c r="J1963" s="10">
        <f>VLOOKUP(B1963,home!$B$2:$E$405,4,FALSE)</f>
        <v>0.97299999999999998</v>
      </c>
      <c r="K1963" s="12">
        <f t="shared" si="2574"/>
        <v>1.190530060125</v>
      </c>
      <c r="L1963" s="12">
        <f t="shared" si="2575"/>
        <v>1.4220318814100001</v>
      </c>
      <c r="M1963" s="13">
        <f t="shared" si="2576"/>
        <v>7.334639367880201E-2</v>
      </c>
      <c r="N1963" s="13">
        <f t="shared" si="2577"/>
        <v>8.732108647637607E-2</v>
      </c>
      <c r="O1963" s="13">
        <f t="shared" si="2578"/>
        <v>0.10430091019770536</v>
      </c>
      <c r="P1963" s="13">
        <f t="shared" si="2579"/>
        <v>0.12417336888876637</v>
      </c>
      <c r="Q1963" s="13">
        <f t="shared" si="2580"/>
        <v>5.1979189166450168E-2</v>
      </c>
      <c r="R1963" s="13">
        <f t="shared" si="2581"/>
        <v>7.4159609780609217E-2</v>
      </c>
      <c r="S1963" s="13">
        <f t="shared" si="2582"/>
        <v>5.2555499895156892E-2</v>
      </c>
      <c r="T1963" s="13">
        <f t="shared" si="2583"/>
        <v>7.3916064164533432E-2</v>
      </c>
      <c r="U1963" s="13">
        <f t="shared" si="2584"/>
        <v>8.8289244690955226E-2</v>
      </c>
      <c r="V1963" s="13">
        <f t="shared" si="2585"/>
        <v>9.8861082298718657E-3</v>
      </c>
      <c r="W1963" s="13">
        <f t="shared" si="2586"/>
        <v>2.0627595734527559E-2</v>
      </c>
      <c r="X1963" s="13">
        <f t="shared" si="2587"/>
        <v>2.9333098771335119E-2</v>
      </c>
      <c r="Y1963" s="13">
        <f t="shared" si="2588"/>
        <v>2.0856300816693523E-2</v>
      </c>
      <c r="Z1963" s="13">
        <f t="shared" si="2589"/>
        <v>3.5152443140317041E-2</v>
      </c>
      <c r="AA1963" s="13">
        <f t="shared" si="2590"/>
        <v>4.1850040245382282E-2</v>
      </c>
      <c r="AB1963" s="13">
        <f t="shared" si="2591"/>
        <v>2.4911865464784324E-2</v>
      </c>
      <c r="AC1963" s="13">
        <f t="shared" si="2592"/>
        <v>1.0460563418070083E-3</v>
      </c>
      <c r="AD1963" s="13">
        <f t="shared" si="2593"/>
        <v>6.1394431975153197E-3</v>
      </c>
      <c r="AE1963" s="13">
        <f t="shared" si="2594"/>
        <v>8.7304839609725383E-3</v>
      </c>
      <c r="AF1963" s="13">
        <f t="shared" si="2595"/>
        <v>6.2075132663208044E-3</v>
      </c>
      <c r="AG1963" s="13">
        <f t="shared" si="2596"/>
        <v>2.9424272563279012E-3</v>
      </c>
      <c r="AH1963" s="13">
        <f t="shared" si="2597"/>
        <v>1.2496973713745783E-2</v>
      </c>
      <c r="AI1963" s="13">
        <f t="shared" si="2598"/>
        <v>1.487802286680631E-2</v>
      </c>
      <c r="AJ1963" s="13">
        <f t="shared" si="2599"/>
        <v>8.856366729080023E-3</v>
      </c>
      <c r="AK1963" s="13">
        <f t="shared" si="2600"/>
        <v>3.5145902714868969E-3</v>
      </c>
      <c r="AL1963" s="13">
        <f t="shared" si="2601"/>
        <v>7.0837751384728457E-5</v>
      </c>
      <c r="AM1963" s="13">
        <f t="shared" si="2602"/>
        <v>1.4618383358143867E-3</v>
      </c>
      <c r="AN1963" s="13">
        <f t="shared" si="2603"/>
        <v>2.0787807189953959E-3</v>
      </c>
      <c r="AO1963" s="13">
        <f t="shared" si="2604"/>
        <v>1.4780462284359279E-3</v>
      </c>
      <c r="AP1963" s="13">
        <f t="shared" si="2605"/>
        <v>7.0060961967789877E-4</v>
      </c>
      <c r="AQ1963" s="13">
        <f t="shared" si="2606"/>
        <v>2.4907230390112695E-4</v>
      </c>
      <c r="AR1963" s="13">
        <f t="shared" si="2607"/>
        <v>3.5542190084178402E-3</v>
      </c>
      <c r="AS1963" s="13">
        <f t="shared" si="2608"/>
        <v>4.2314045697891085E-3</v>
      </c>
      <c r="AT1963" s="13">
        <f t="shared" si="2609"/>
        <v>2.5188071684421141E-3</v>
      </c>
      <c r="AU1963" s="13">
        <f t="shared" si="2610"/>
        <v>9.995718832295573E-4</v>
      </c>
      <c r="AV1963" s="13">
        <f t="shared" si="2611"/>
        <v>2.9750509356013592E-4</v>
      </c>
      <c r="AW1963" s="13">
        <f t="shared" si="2612"/>
        <v>3.3312863465633121E-6</v>
      </c>
      <c r="AX1963" s="13">
        <f t="shared" si="2613"/>
        <v>2.9006041363835547E-4</v>
      </c>
      <c r="AY1963" s="13">
        <f t="shared" si="2614"/>
        <v>4.1247515572871349E-4</v>
      </c>
      <c r="AZ1963" s="13">
        <f t="shared" si="2615"/>
        <v>2.9327641086789263E-4</v>
      </c>
      <c r="BA1963" s="13">
        <f t="shared" si="2616"/>
        <v>1.3901613543988045E-4</v>
      </c>
      <c r="BB1963" s="13">
        <f t="shared" si="2617"/>
        <v>4.942134415648019E-5</v>
      </c>
      <c r="BC1963" s="13">
        <f t="shared" si="2618"/>
        <v>1.4055745402530102E-5</v>
      </c>
      <c r="BD1963" s="13">
        <f t="shared" si="2619"/>
        <v>8.4236879058060231E-4</v>
      </c>
      <c r="BE1963" s="13">
        <f t="shared" si="2620"/>
        <v>1.0028653668973479E-3</v>
      </c>
      <c r="BF1963" s="13">
        <f t="shared" si="2621"/>
        <v>5.9697068277478999E-4</v>
      </c>
      <c r="BG1963" s="13">
        <f t="shared" si="2622"/>
        <v>2.3690384761891107E-4</v>
      </c>
      <c r="BH1963" s="13">
        <f t="shared" si="2623"/>
        <v>7.0510287987396477E-5</v>
      </c>
      <c r="BI1963" s="13">
        <f t="shared" si="2624"/>
        <v>1.6788923479413232E-5</v>
      </c>
      <c r="BJ1963" s="14">
        <f t="shared" si="2625"/>
        <v>0.31521985522311108</v>
      </c>
      <c r="BK1963" s="14">
        <f t="shared" si="2626"/>
        <v>0.26149073994151756</v>
      </c>
      <c r="BL1963" s="14">
        <f t="shared" si="2627"/>
        <v>0.38762553958333262</v>
      </c>
      <c r="BM1963" s="14">
        <f t="shared" si="2628"/>
        <v>0.48379887583018694</v>
      </c>
      <c r="BN1963" s="14">
        <f t="shared" si="2629"/>
        <v>0.51528055818870921</v>
      </c>
    </row>
    <row r="1964" spans="1:66" x14ac:dyDescent="0.25">
      <c r="A1964" t="s">
        <v>338</v>
      </c>
      <c r="B1964" t="s">
        <v>87</v>
      </c>
      <c r="C1964" t="s">
        <v>85</v>
      </c>
      <c r="D1964" t="s">
        <v>429</v>
      </c>
      <c r="E1964" s="10">
        <f>VLOOKUP(A1964,home!$A$2:$E$405,3,FALSE)</f>
        <v>1.4215</v>
      </c>
      <c r="F1964" s="10">
        <f>VLOOKUP(B1964,home!$B$2:$E$405,3,FALSE)</f>
        <v>0.82069999999999999</v>
      </c>
      <c r="G1964" s="10">
        <f>VLOOKUP(C1964,away!$B$2:$E$405,4,FALSE)</f>
        <v>1.2897000000000001</v>
      </c>
      <c r="H1964" s="10">
        <f>VLOOKUP(A1964,away!$A$2:$E$405,3,FALSE)</f>
        <v>1.0277000000000001</v>
      </c>
      <c r="I1964" s="10">
        <f>VLOOKUP(C1964,away!$B$2:$E$405,3,FALSE)</f>
        <v>1.6216999999999999</v>
      </c>
      <c r="J1964" s="10">
        <f>VLOOKUP(B1964,home!$B$2:$E$405,4,FALSE)</f>
        <v>1.0541</v>
      </c>
      <c r="K1964" s="12">
        <f t="shared" si="2574"/>
        <v>1.504596326985</v>
      </c>
      <c r="L1964" s="12">
        <f t="shared" si="2575"/>
        <v>1.756785290969</v>
      </c>
      <c r="M1964" s="13">
        <f t="shared" si="2576"/>
        <v>3.8335396539953305E-2</v>
      </c>
      <c r="N1964" s="13">
        <f t="shared" si="2577"/>
        <v>5.7679296827527225E-2</v>
      </c>
      <c r="O1964" s="13">
        <f t="shared" si="2578"/>
        <v>6.7347060764853861E-2</v>
      </c>
      <c r="P1964" s="13">
        <f t="shared" si="2579"/>
        <v>0.10133014026003473</v>
      </c>
      <c r="Q1964" s="13">
        <f t="shared" si="2580"/>
        <v>4.3392029074887518E-2</v>
      </c>
      <c r="R1964" s="13">
        <f t="shared" si="2581"/>
        <v>5.9157162870845374E-2</v>
      </c>
      <c r="S1964" s="13">
        <f t="shared" si="2582"/>
        <v>6.6960291609460557E-2</v>
      </c>
      <c r="T1964" s="13">
        <f t="shared" si="2583"/>
        <v>7.6230478424061568E-2</v>
      </c>
      <c r="U1964" s="13">
        <f t="shared" si="2584"/>
        <v>8.9007649970327368E-2</v>
      </c>
      <c r="V1964" s="13">
        <f t="shared" si="2585"/>
        <v>1.9665885703099524E-2</v>
      </c>
      <c r="W1964" s="13">
        <f t="shared" si="2586"/>
        <v>2.1762495855500705E-2</v>
      </c>
      <c r="X1964" s="13">
        <f t="shared" si="2587"/>
        <v>3.8232032613717465E-2</v>
      </c>
      <c r="Y1964" s="13">
        <f t="shared" si="2588"/>
        <v>3.3582736269812972E-2</v>
      </c>
      <c r="Z1964" s="13">
        <f t="shared" si="2589"/>
        <v>3.4642144528986202E-2</v>
      </c>
      <c r="AA1964" s="13">
        <f t="shared" si="2590"/>
        <v>5.2122443417196157E-2</v>
      </c>
      <c r="AB1964" s="13">
        <f t="shared" si="2591"/>
        <v>3.9211618459498415E-2</v>
      </c>
      <c r="AC1964" s="13">
        <f t="shared" si="2592"/>
        <v>3.2488690878611981E-3</v>
      </c>
      <c r="AD1964" s="13">
        <f t="shared" si="2593"/>
        <v>8.1859428325531565E-3</v>
      </c>
      <c r="AE1964" s="13">
        <f t="shared" si="2594"/>
        <v>1.4380943960942496E-2</v>
      </c>
      <c r="AF1964" s="13">
        <f t="shared" si="2595"/>
        <v>1.2632115410416627E-2</v>
      </c>
      <c r="AG1964" s="13">
        <f t="shared" si="2596"/>
        <v>7.3973048489475871E-3</v>
      </c>
      <c r="AH1964" s="13">
        <f t="shared" si="2597"/>
        <v>1.5214702489036308E-2</v>
      </c>
      <c r="AI1964" s="13">
        <f t="shared" si="2598"/>
        <v>2.2891985481173566E-2</v>
      </c>
      <c r="AJ1964" s="13">
        <f t="shared" si="2599"/>
        <v>1.722159863618385E-2</v>
      </c>
      <c r="AK1964" s="13">
        <f t="shared" si="2600"/>
        <v>8.6371846842707052E-3</v>
      </c>
      <c r="AL1964" s="13">
        <f t="shared" si="2601"/>
        <v>3.4350327902972272E-4</v>
      </c>
      <c r="AM1964" s="13">
        <f t="shared" si="2602"/>
        <v>2.4633079037537321E-3</v>
      </c>
      <c r="AN1964" s="13">
        <f t="shared" si="2603"/>
        <v>4.3275030924422369E-3</v>
      </c>
      <c r="AO1964" s="13">
        <f t="shared" si="2604"/>
        <v>3.8012468897126923E-3</v>
      </c>
      <c r="AP1964" s="13">
        <f t="shared" si="2605"/>
        <v>2.2259915410629727E-3</v>
      </c>
      <c r="AQ1964" s="13">
        <f t="shared" si="2606"/>
        <v>9.7764729929021273E-4</v>
      </c>
      <c r="AR1964" s="13">
        <f t="shared" si="2607"/>
        <v>5.345793107841685E-3</v>
      </c>
      <c r="AS1964" s="13">
        <f t="shared" si="2608"/>
        <v>8.043260674880327E-3</v>
      </c>
      <c r="AT1964" s="13">
        <f t="shared" si="2609"/>
        <v>6.050930234203917E-3</v>
      </c>
      <c r="AU1964" s="13">
        <f t="shared" si="2610"/>
        <v>3.0347358017419009E-3</v>
      </c>
      <c r="AV1964" s="13">
        <f t="shared" si="2611"/>
        <v>1.1415130851676852E-3</v>
      </c>
      <c r="AW1964" s="13">
        <f t="shared" si="2612"/>
        <v>2.5221276900338343E-5</v>
      </c>
      <c r="AX1964" s="13">
        <f t="shared" si="2613"/>
        <v>6.1771400403683163E-4</v>
      </c>
      <c r="AY1964" s="13">
        <f t="shared" si="2614"/>
        <v>1.0851908763174713E-3</v>
      </c>
      <c r="AZ1964" s="13">
        <f t="shared" si="2615"/>
        <v>9.5322368470414668E-4</v>
      </c>
      <c r="BA1964" s="13">
        <f t="shared" si="2616"/>
        <v>5.5820311609717219E-4</v>
      </c>
      <c r="BB1964" s="13">
        <f t="shared" si="2617"/>
        <v>2.4516075593314346E-4</v>
      </c>
      <c r="BC1964" s="13">
        <f t="shared" si="2618"/>
        <v>8.6138961989237517E-5</v>
      </c>
      <c r="BD1964" s="13">
        <f t="shared" si="2619"/>
        <v>1.5652351167366194E-3</v>
      </c>
      <c r="BE1964" s="13">
        <f t="shared" si="2620"/>
        <v>2.355047007509855E-3</v>
      </c>
      <c r="BF1964" s="13">
        <f t="shared" si="2621"/>
        <v>1.7716975386881722E-3</v>
      </c>
      <c r="BG1964" s="13">
        <f t="shared" si="2622"/>
        <v>8.8856320307952995E-4</v>
      </c>
      <c r="BH1964" s="13">
        <f t="shared" si="2623"/>
        <v>3.3423223291187165E-4</v>
      </c>
      <c r="BI1964" s="13">
        <f t="shared" si="2624"/>
        <v>1.0057691799983937E-4</v>
      </c>
      <c r="BJ1964" s="14">
        <f t="shared" si="2625"/>
        <v>0.33081670424370702</v>
      </c>
      <c r="BK1964" s="14">
        <f t="shared" si="2626"/>
        <v>0.23096927735575651</v>
      </c>
      <c r="BL1964" s="14">
        <f t="shared" si="2627"/>
        <v>0.40144299169414704</v>
      </c>
      <c r="BM1964" s="14">
        <f t="shared" si="2628"/>
        <v>0.6295700618850778</v>
      </c>
      <c r="BN1964" s="14">
        <f t="shared" si="2629"/>
        <v>0.36724108633810204</v>
      </c>
    </row>
    <row r="1965" spans="1:66" x14ac:dyDescent="0.25">
      <c r="A1965" t="s">
        <v>339</v>
      </c>
      <c r="B1965" t="s">
        <v>119</v>
      </c>
      <c r="C1965" t="s">
        <v>117</v>
      </c>
      <c r="D1965" t="s">
        <v>429</v>
      </c>
      <c r="E1965" s="10">
        <f>VLOOKUP(A1965,home!$A$2:$E$405,3,FALSE)</f>
        <v>1.2710999999999999</v>
      </c>
      <c r="F1965" s="10">
        <f>VLOOKUP(B1965,home!$B$2:$E$405,3,FALSE)</f>
        <v>1.2836000000000001</v>
      </c>
      <c r="G1965" s="10">
        <f>VLOOKUP(C1965,away!$B$2:$E$405,4,FALSE)</f>
        <v>0.74529999999999996</v>
      </c>
      <c r="H1965" s="10">
        <f>VLOOKUP(A1965,away!$A$2:$E$405,3,FALSE)</f>
        <v>0.94469999999999998</v>
      </c>
      <c r="I1965" s="10">
        <f>VLOOKUP(C1965,away!$B$2:$E$405,3,FALSE)</f>
        <v>0.78</v>
      </c>
      <c r="J1965" s="10">
        <f>VLOOKUP(B1965,home!$B$2:$E$405,4,FALSE)</f>
        <v>0.8357</v>
      </c>
      <c r="K1965" s="12">
        <f t="shared" si="2574"/>
        <v>1.216019525388</v>
      </c>
      <c r="L1965" s="12">
        <f t="shared" si="2575"/>
        <v>0.61579891620000005</v>
      </c>
      <c r="M1965" s="13">
        <f t="shared" si="2576"/>
        <v>0.16012213013372345</v>
      </c>
      <c r="N1965" s="13">
        <f t="shared" si="2577"/>
        <v>0.19471163668932595</v>
      </c>
      <c r="O1965" s="13">
        <f t="shared" si="2578"/>
        <v>9.8603034195982264E-2</v>
      </c>
      <c r="P1965" s="13">
        <f t="shared" si="2579"/>
        <v>0.11990321484481509</v>
      </c>
      <c r="Q1965" s="13">
        <f t="shared" si="2580"/>
        <v>0.11838657601723747</v>
      </c>
      <c r="R1965" s="13">
        <f t="shared" si="2581"/>
        <v>3.0359820795958711E-2</v>
      </c>
      <c r="S1965" s="13">
        <f t="shared" si="2582"/>
        <v>2.2446586424555045E-2</v>
      </c>
      <c r="T1965" s="13">
        <f t="shared" si="2583"/>
        <v>7.2902325204043744E-2</v>
      </c>
      <c r="U1965" s="13">
        <f t="shared" si="2584"/>
        <v>3.6918134875166445E-2</v>
      </c>
      <c r="V1965" s="13">
        <f t="shared" si="2585"/>
        <v>1.8676146155496289E-3</v>
      </c>
      <c r="W1965" s="13">
        <f t="shared" si="2586"/>
        <v>4.7986795993597176E-2</v>
      </c>
      <c r="X1965" s="13">
        <f t="shared" si="2587"/>
        <v>2.9550216964767641E-2</v>
      </c>
      <c r="Y1965" s="13">
        <f t="shared" si="2588"/>
        <v>9.0984957901893843E-3</v>
      </c>
      <c r="Z1965" s="13">
        <f t="shared" si="2589"/>
        <v>6.2318482473925334E-3</v>
      </c>
      <c r="AA1965" s="13">
        <f t="shared" si="2590"/>
        <v>7.5780491480843077E-3</v>
      </c>
      <c r="AB1965" s="13">
        <f t="shared" si="2591"/>
        <v>4.6075278642102105E-3</v>
      </c>
      <c r="AC1965" s="13">
        <f t="shared" si="2592"/>
        <v>8.7407107745096521E-5</v>
      </c>
      <c r="AD1965" s="13">
        <f t="shared" si="2593"/>
        <v>1.4588220222256195E-2</v>
      </c>
      <c r="AE1965" s="13">
        <f t="shared" si="2594"/>
        <v>8.9834102021522887E-3</v>
      </c>
      <c r="AF1965" s="13">
        <f t="shared" si="2595"/>
        <v>2.7659871331327016E-3</v>
      </c>
      <c r="AG1965" s="13">
        <f t="shared" si="2596"/>
        <v>5.6776395960208767E-4</v>
      </c>
      <c r="AH1965" s="13">
        <f t="shared" si="2597"/>
        <v>9.5939134916679767E-4</v>
      </c>
      <c r="AI1965" s="13">
        <f t="shared" si="2598"/>
        <v>1.1666386130751623E-3</v>
      </c>
      <c r="AJ1965" s="13">
        <f t="shared" si="2599"/>
        <v>7.0932766628548701E-4</v>
      </c>
      <c r="AK1965" s="13">
        <f t="shared" si="2600"/>
        <v>2.8751876403368523E-4</v>
      </c>
      <c r="AL1965" s="13">
        <f t="shared" si="2601"/>
        <v>2.6180998741827081E-6</v>
      </c>
      <c r="AM1965" s="13">
        <f t="shared" si="2602"/>
        <v>3.5479121261847205E-3</v>
      </c>
      <c r="AN1965" s="13">
        <f t="shared" si="2603"/>
        <v>2.1848004420773888E-3</v>
      </c>
      <c r="AO1965" s="13">
        <f t="shared" si="2604"/>
        <v>6.7269887217226844E-4</v>
      </c>
      <c r="AP1965" s="13">
        <f t="shared" si="2605"/>
        <v>1.3808241213754846E-4</v>
      </c>
      <c r="AQ1965" s="13">
        <f t="shared" si="2606"/>
        <v>2.1257749935146013E-5</v>
      </c>
      <c r="AR1965" s="13">
        <f t="shared" si="2607"/>
        <v>1.1815843060571401E-4</v>
      </c>
      <c r="AS1965" s="13">
        <f t="shared" si="2608"/>
        <v>1.4368295870575127E-4</v>
      </c>
      <c r="AT1965" s="13">
        <f t="shared" si="2609"/>
        <v>8.7360641625855667E-5</v>
      </c>
      <c r="AU1965" s="13">
        <f t="shared" si="2610"/>
        <v>3.54107486558214E-5</v>
      </c>
      <c r="AV1965" s="13">
        <f t="shared" si="2611"/>
        <v>1.0765040443521417E-5</v>
      </c>
      <c r="AW1965" s="13">
        <f t="shared" si="2612"/>
        <v>5.4458186843093592E-8</v>
      </c>
      <c r="AX1965" s="13">
        <f t="shared" si="2613"/>
        <v>7.1905506996691227E-4</v>
      </c>
      <c r="AY1965" s="13">
        <f t="shared" si="2614"/>
        <v>4.4279333277373974E-4</v>
      </c>
      <c r="AZ1965" s="13">
        <f t="shared" si="2615"/>
        <v>1.3633582721132747E-4</v>
      </c>
      <c r="BA1965" s="13">
        <f t="shared" si="2616"/>
        <v>2.7985151545321977E-5</v>
      </c>
      <c r="BB1965" s="13">
        <f t="shared" si="2617"/>
        <v>4.3083064978255065E-6</v>
      </c>
      <c r="BC1965" s="13">
        <f t="shared" si="2618"/>
        <v>5.3061009440367317E-7</v>
      </c>
      <c r="BD1965" s="13">
        <f t="shared" si="2619"/>
        <v>1.2126972251148597E-5</v>
      </c>
      <c r="BE1965" s="13">
        <f t="shared" si="2620"/>
        <v>1.4746635041235163E-5</v>
      </c>
      <c r="BF1965" s="13">
        <f t="shared" si="2621"/>
        <v>8.9660980719564195E-6</v>
      </c>
      <c r="BG1965" s="13">
        <f t="shared" si="2622"/>
        <v>3.6343167740142367E-6</v>
      </c>
      <c r="BH1965" s="13">
        <f t="shared" si="2623"/>
        <v>1.1048500396616091E-6</v>
      </c>
      <c r="BI1965" s="13">
        <f t="shared" si="2624"/>
        <v>2.6870384417084462E-7</v>
      </c>
      <c r="BJ1965" s="14">
        <f t="shared" si="2625"/>
        <v>0.50743718807690108</v>
      </c>
      <c r="BK1965" s="14">
        <f t="shared" si="2626"/>
        <v>0.30487236455903621</v>
      </c>
      <c r="BL1965" s="14">
        <f t="shared" si="2627"/>
        <v>0.18162566866802193</v>
      </c>
      <c r="BM1965" s="14">
        <f t="shared" si="2628"/>
        <v>0.27763791799972204</v>
      </c>
      <c r="BN1965" s="14">
        <f t="shared" si="2629"/>
        <v>0.72208641267704288</v>
      </c>
    </row>
    <row r="1966" spans="1:66" x14ac:dyDescent="0.25">
      <c r="A1966" t="s">
        <v>338</v>
      </c>
      <c r="B1966" t="s">
        <v>75</v>
      </c>
      <c r="C1966" t="s">
        <v>71</v>
      </c>
      <c r="D1966" t="s">
        <v>430</v>
      </c>
      <c r="E1966" s="10">
        <f>VLOOKUP(A1966,home!$A$2:$E$405,3,FALSE)</f>
        <v>1.4215</v>
      </c>
      <c r="F1966" s="10">
        <f>VLOOKUP(B1966,home!$B$2:$E$405,3,FALSE)</f>
        <v>0.7621</v>
      </c>
      <c r="G1966" s="10">
        <f>VLOOKUP(C1966,away!$B$2:$E$405,4,FALSE)</f>
        <v>0.99660000000000004</v>
      </c>
      <c r="H1966" s="10">
        <f>VLOOKUP(A1966,away!$A$2:$E$405,3,FALSE)</f>
        <v>1.0277000000000001</v>
      </c>
      <c r="I1966" s="10">
        <f>VLOOKUP(C1966,away!$B$2:$E$405,3,FALSE)</f>
        <v>0.97299999999999998</v>
      </c>
      <c r="J1966" s="10">
        <f>VLOOKUP(B1966,home!$B$2:$E$405,4,FALSE)</f>
        <v>1.3785000000000001</v>
      </c>
      <c r="K1966" s="12">
        <f t="shared" si="2574"/>
        <v>1.0796418444900002</v>
      </c>
      <c r="L1966" s="12">
        <f t="shared" si="2575"/>
        <v>1.3784339698500001</v>
      </c>
      <c r="M1966" s="13">
        <f t="shared" si="2576"/>
        <v>8.559950193737309E-2</v>
      </c>
      <c r="N1966" s="13">
        <f t="shared" si="2577"/>
        <v>9.2416804159090815E-2</v>
      </c>
      <c r="O1966" s="13">
        <f t="shared" si="2578"/>
        <v>0.11799326127271596</v>
      </c>
      <c r="P1966" s="13">
        <f t="shared" si="2579"/>
        <v>0.12739046223786557</v>
      </c>
      <c r="Q1966" s="13">
        <f t="shared" si="2580"/>
        <v>4.9888524452095968E-2</v>
      </c>
      <c r="R1966" s="13">
        <f t="shared" si="2581"/>
        <v>8.132295977584908E-2</v>
      </c>
      <c r="S1966" s="13">
        <f t="shared" si="2582"/>
        <v>4.7396098989717667E-2</v>
      </c>
      <c r="T1966" s="13">
        <f t="shared" si="2583"/>
        <v>6.8768036810461439E-2</v>
      </c>
      <c r="U1966" s="13">
        <f t="shared" si="2584"/>
        <v>8.7799670291783788E-2</v>
      </c>
      <c r="V1966" s="13">
        <f t="shared" si="2585"/>
        <v>7.8372872400189579E-3</v>
      </c>
      <c r="W1966" s="13">
        <f t="shared" si="2586"/>
        <v>1.7953912852781789E-2</v>
      </c>
      <c r="X1966" s="13">
        <f t="shared" si="2587"/>
        <v>2.4748283368000942E-2</v>
      </c>
      <c r="Y1966" s="13">
        <f t="shared" si="2588"/>
        <v>1.7056937244963138E-2</v>
      </c>
      <c r="Z1966" s="13">
        <f t="shared" si="2589"/>
        <v>3.7366110094591863E-2</v>
      </c>
      <c r="AA1966" s="13">
        <f t="shared" si="2590"/>
        <v>4.0342016023941572E-2</v>
      </c>
      <c r="AB1966" s="13">
        <f t="shared" si="2591"/>
        <v>2.177746429526671E-2</v>
      </c>
      <c r="AC1966" s="13">
        <f t="shared" si="2592"/>
        <v>7.2897302379121374E-4</v>
      </c>
      <c r="AD1966" s="13">
        <f t="shared" si="2593"/>
        <v>4.8459488970475128E-3</v>
      </c>
      <c r="AE1966" s="13">
        <f t="shared" si="2594"/>
        <v>6.6798205758474326E-3</v>
      </c>
      <c r="AF1966" s="13">
        <f t="shared" si="2595"/>
        <v>4.6038457971255458E-3</v>
      </c>
      <c r="AG1966" s="13">
        <f t="shared" si="2596"/>
        <v>2.1153658129030029E-3</v>
      </c>
      <c r="AH1966" s="13">
        <f t="shared" si="2597"/>
        <v>1.287667886888509E-2</v>
      </c>
      <c r="AI1966" s="13">
        <f t="shared" si="2598"/>
        <v>1.3902201324908508E-2</v>
      </c>
      <c r="AJ1966" s="13">
        <f t="shared" si="2599"/>
        <v>7.5046991404477724E-3</v>
      </c>
      <c r="AK1966" s="13">
        <f t="shared" si="2600"/>
        <v>2.7007957407785177E-3</v>
      </c>
      <c r="AL1966" s="13">
        <f t="shared" si="2601"/>
        <v>4.3394743360838371E-5</v>
      </c>
      <c r="AM1966" s="13">
        <f t="shared" si="2602"/>
        <v>1.0463778411025318E-3</v>
      </c>
      <c r="AN1966" s="13">
        <f t="shared" si="2603"/>
        <v>1.4423627614740357E-3</v>
      </c>
      <c r="AO1966" s="13">
        <f t="shared" si="2604"/>
        <v>9.9410091363123202E-4</v>
      </c>
      <c r="AP1966" s="13">
        <f t="shared" si="2605"/>
        <v>4.5676748960273738E-4</v>
      </c>
      <c r="AQ1966" s="13">
        <f t="shared" si="2606"/>
        <v>1.5740595599787979E-4</v>
      </c>
      <c r="AR1966" s="13">
        <f t="shared" si="2607"/>
        <v>3.5499303143441763E-3</v>
      </c>
      <c r="AS1966" s="13">
        <f t="shared" si="2608"/>
        <v>3.8326533123895128E-3</v>
      </c>
      <c r="AT1966" s="13">
        <f t="shared" si="2609"/>
        <v>2.0689464457394613E-3</v>
      </c>
      <c r="AU1966" s="13">
        <f t="shared" si="2610"/>
        <v>7.4457371894306068E-4</v>
      </c>
      <c r="AV1966" s="13">
        <f t="shared" si="2611"/>
        <v>2.0096823581961624E-4</v>
      </c>
      <c r="AW1966" s="13">
        <f t="shared" si="2612"/>
        <v>1.7939085477244561E-6</v>
      </c>
      <c r="AX1966" s="13">
        <f t="shared" si="2613"/>
        <v>1.8828555040023361E-4</v>
      </c>
      <c r="AY1966" s="13">
        <f t="shared" si="2614"/>
        <v>2.5953919870358628E-4</v>
      </c>
      <c r="AZ1966" s="13">
        <f t="shared" si="2615"/>
        <v>1.7887882400033627E-4</v>
      </c>
      <c r="BA1966" s="13">
        <f t="shared" si="2616"/>
        <v>8.2190882496294382E-5</v>
      </c>
      <c r="BB1966" s="13">
        <f t="shared" si="2617"/>
        <v>2.8323676111210451E-5</v>
      </c>
      <c r="BC1966" s="13">
        <f t="shared" si="2618"/>
        <v>7.8084634605442872E-6</v>
      </c>
      <c r="BD1966" s="13">
        <f t="shared" si="2619"/>
        <v>8.1555742264871741E-4</v>
      </c>
      <c r="BE1966" s="13">
        <f t="shared" si="2620"/>
        <v>8.8050992007597192E-4</v>
      </c>
      <c r="BF1966" s="13">
        <f t="shared" si="2621"/>
        <v>4.7531767710128249E-4</v>
      </c>
      <c r="BG1966" s="13">
        <f t="shared" si="2622"/>
        <v>1.7105761787477699E-4</v>
      </c>
      <c r="BH1966" s="13">
        <f t="shared" si="2623"/>
        <v>4.6170240519097464E-5</v>
      </c>
      <c r="BI1966" s="13">
        <f t="shared" si="2624"/>
        <v>9.9694647269170666E-6</v>
      </c>
      <c r="BJ1966" s="14">
        <f t="shared" si="2625"/>
        <v>0.29391952152729817</v>
      </c>
      <c r="BK1966" s="14">
        <f t="shared" si="2626"/>
        <v>0.26925525737083095</v>
      </c>
      <c r="BL1966" s="14">
        <f t="shared" si="2627"/>
        <v>0.39901540110475969</v>
      </c>
      <c r="BM1966" s="14">
        <f t="shared" si="2628"/>
        <v>0.44468703097233425</v>
      </c>
      <c r="BN1966" s="14">
        <f t="shared" si="2629"/>
        <v>0.55461151383499052</v>
      </c>
    </row>
    <row r="1967" spans="1:66" s="15" customFormat="1" x14ac:dyDescent="0.25">
      <c r="A1967" s="15" t="s">
        <v>339</v>
      </c>
      <c r="B1967" s="15" t="s">
        <v>128</v>
      </c>
      <c r="C1967" s="15" t="s">
        <v>113</v>
      </c>
      <c r="D1967" s="15" t="s">
        <v>430</v>
      </c>
      <c r="E1967" s="15">
        <f>VLOOKUP(A1967,home!$A$2:$E$405,3,FALSE)</f>
        <v>1.2710999999999999</v>
      </c>
      <c r="F1967" s="15">
        <f>VLOOKUP(B1967,home!$B$2:$E$405,3,FALSE)</f>
        <v>0.5383</v>
      </c>
      <c r="G1967" s="15">
        <f>VLOOKUP(C1967,away!$B$2:$E$405,4,FALSE)</f>
        <v>1.2008000000000001</v>
      </c>
      <c r="H1967" s="15">
        <f>VLOOKUP(A1967,away!$A$2:$E$405,3,FALSE)</f>
        <v>0.94469999999999998</v>
      </c>
      <c r="I1967" s="15">
        <f>VLOOKUP(C1967,away!$B$2:$E$405,3,FALSE)</f>
        <v>0.8357</v>
      </c>
      <c r="J1967" s="15">
        <f>VLOOKUP(B1967,home!$B$2:$E$405,4,FALSE)</f>
        <v>0.72430000000000005</v>
      </c>
      <c r="K1967" s="16">
        <f t="shared" si="2574"/>
        <v>0.82162714250400004</v>
      </c>
      <c r="L1967" s="16">
        <f t="shared" si="2575"/>
        <v>0.57182455769700002</v>
      </c>
      <c r="M1967" s="17">
        <f t="shared" si="2576"/>
        <v>0.24821705341766784</v>
      </c>
      <c r="N1967" s="17">
        <f t="shared" si="2577"/>
        <v>0.20394186832032113</v>
      </c>
      <c r="O1967" s="17">
        <f t="shared" si="2578"/>
        <v>0.14193660678341055</v>
      </c>
      <c r="P1967" s="17">
        <f t="shared" si="2579"/>
        <v>0.11661896864816747</v>
      </c>
      <c r="Q1967" s="17">
        <f t="shared" si="2580"/>
        <v>8.3782087252476253E-2</v>
      </c>
      <c r="R1967" s="17">
        <f t="shared" si="2581"/>
        <v>4.0581418697468369E-2</v>
      </c>
      <c r="S1967" s="17">
        <f t="shared" si="2582"/>
        <v>1.3697672723636313E-2</v>
      </c>
      <c r="T1967" s="17">
        <f t="shared" si="2583"/>
        <v>4.79086549860787E-2</v>
      </c>
      <c r="U1967" s="17">
        <f t="shared" si="2584"/>
        <v>3.3342795083159335E-2</v>
      </c>
      <c r="V1967" s="17">
        <f t="shared" si="2585"/>
        <v>7.1505896594044804E-4</v>
      </c>
      <c r="W1967" s="17">
        <f t="shared" si="2586"/>
        <v>2.2945878980757631E-2</v>
      </c>
      <c r="X1967" s="17">
        <f t="shared" si="2587"/>
        <v>1.3121017099140622E-2</v>
      </c>
      <c r="Y1967" s="17">
        <f t="shared" si="2588"/>
        <v>3.7514598996254301E-3</v>
      </c>
      <c r="Z1967" s="17">
        <f t="shared" si="2589"/>
        <v>7.7351505991322079E-3</v>
      </c>
      <c r="AA1967" s="17">
        <f t="shared" si="2590"/>
        <v>6.3554096836030997E-3</v>
      </c>
      <c r="AB1967" s="17">
        <f t="shared" si="2591"/>
        <v>2.6108885488905329E-3</v>
      </c>
      <c r="AC1967" s="17">
        <f t="shared" si="2592"/>
        <v>2.0997106660889619E-5</v>
      </c>
      <c r="AD1967" s="17">
        <f t="shared" si="2593"/>
        <v>4.7132392448006209E-3</v>
      </c>
      <c r="AE1967" s="17">
        <f t="shared" si="2594"/>
        <v>2.6951459464782572E-3</v>
      </c>
      <c r="AF1967" s="17">
        <f t="shared" si="2595"/>
        <v>7.7057531938689596E-4</v>
      </c>
      <c r="AG1967" s="17">
        <f t="shared" si="2596"/>
        <v>1.468779637268788E-4</v>
      </c>
      <c r="AH1967" s="17">
        <f t="shared" si="2597"/>
        <v>1.1057872675171146E-3</v>
      </c>
      <c r="AI1967" s="17">
        <f t="shared" si="2598"/>
        <v>9.0854483282739316E-4</v>
      </c>
      <c r="AJ1967" s="17">
        <f t="shared" si="2599"/>
        <v>3.7324254741637273E-4</v>
      </c>
      <c r="AK1967" s="17">
        <f t="shared" si="2600"/>
        <v>1.0222206923154271E-4</v>
      </c>
      <c r="AL1967" s="17">
        <f t="shared" si="2601"/>
        <v>3.9459995027307387E-7</v>
      </c>
      <c r="AM1967" s="17">
        <f t="shared" si="2602"/>
        <v>7.7450505852864914E-4</v>
      </c>
      <c r="AN1967" s="17">
        <f t="shared" si="2603"/>
        <v>4.4288101252723397E-4</v>
      </c>
      <c r="AO1967" s="17">
        <f t="shared" si="2604"/>
        <v>1.2662511955039254E-4</v>
      </c>
      <c r="AP1967" s="17">
        <f t="shared" si="2605"/>
        <v>2.4135784326744328E-5</v>
      </c>
      <c r="AQ1967" s="17">
        <f t="shared" si="2606"/>
        <v>3.4503585493276894E-6</v>
      </c>
      <c r="AR1967" s="17">
        <f t="shared" si="2607"/>
        <v>1.264632630309897E-4</v>
      </c>
      <c r="AS1967" s="17">
        <f t="shared" si="2608"/>
        <v>1.0390564943588382E-4</v>
      </c>
      <c r="AT1967" s="17">
        <f t="shared" si="2609"/>
        <v>4.2685850918013787E-5</v>
      </c>
      <c r="AU1967" s="17">
        <f t="shared" si="2610"/>
        <v>1.1690617905039809E-5</v>
      </c>
      <c r="AV1967" s="17">
        <f t="shared" si="2611"/>
        <v>2.4013322458559884E-6</v>
      </c>
      <c r="AW1967" s="17">
        <f t="shared" si="2612"/>
        <v>5.149820668359323E-9</v>
      </c>
      <c r="AX1967" s="17">
        <f t="shared" si="2613"/>
        <v>1.060590630156312E-4</v>
      </c>
      <c r="AY1967" s="17">
        <f t="shared" si="2614"/>
        <v>6.0647176798671573E-5</v>
      </c>
      <c r="AZ1967" s="17">
        <f t="shared" si="2615"/>
        <v>1.7339772524236067E-5</v>
      </c>
      <c r="BA1967" s="17">
        <f t="shared" si="2616"/>
        <v>3.3051025847459616E-6</v>
      </c>
      <c r="BB1967" s="17">
        <f t="shared" si="2617"/>
        <v>4.7248470591639264E-7</v>
      </c>
      <c r="BC1967" s="17">
        <f t="shared" si="2618"/>
        <v>5.4035671595847688E-8</v>
      </c>
      <c r="BD1967" s="17">
        <f t="shared" si="2619"/>
        <v>1.2052466574602505E-5</v>
      </c>
      <c r="BE1967" s="17">
        <f t="shared" si="2620"/>
        <v>9.9026336718156298E-6</v>
      </c>
      <c r="BF1967" s="17">
        <f t="shared" si="2621"/>
        <v>4.0681363035188849E-6</v>
      </c>
      <c r="BG1967" s="17">
        <f t="shared" si="2622"/>
        <v>1.1141637354590024E-6</v>
      </c>
      <c r="BH1967" s="17">
        <f t="shared" si="2623"/>
        <v>2.2885679156169063E-7</v>
      </c>
      <c r="BI1967" s="17">
        <f t="shared" si="2624"/>
        <v>3.7606990338693096E-8</v>
      </c>
      <c r="BJ1967" s="18">
        <f t="shared" si="2625"/>
        <v>0.38533627998157549</v>
      </c>
      <c r="BK1967" s="18">
        <f t="shared" si="2626"/>
        <v>0.37933079263882186</v>
      </c>
      <c r="BL1967" s="18">
        <f t="shared" si="2627"/>
        <v>0.22763146609112742</v>
      </c>
      <c r="BM1967" s="18">
        <f t="shared" si="2628"/>
        <v>0.16489504416416756</v>
      </c>
      <c r="BN1967" s="18">
        <f t="shared" si="2629"/>
        <v>0.83507800311951164</v>
      </c>
    </row>
    <row r="1968" spans="1:66" x14ac:dyDescent="0.25">
      <c r="A1968" t="s">
        <v>338</v>
      </c>
      <c r="B1968" t="s">
        <v>80</v>
      </c>
      <c r="C1968" t="s">
        <v>83</v>
      </c>
      <c r="D1968" t="s">
        <v>430</v>
      </c>
      <c r="E1968" s="10">
        <f>VLOOKUP(A1968,home!$A$2:$E$405,3,FALSE)</f>
        <v>1.4215</v>
      </c>
      <c r="F1968" s="10">
        <f>VLOOKUP(B1968,home!$B$2:$E$405,3,FALSE)</f>
        <v>1.1725000000000001</v>
      </c>
      <c r="G1968" s="10">
        <f>VLOOKUP(C1968,away!$B$2:$E$405,4,FALSE)</f>
        <v>0.87939999999999996</v>
      </c>
      <c r="H1968" s="10">
        <f>VLOOKUP(A1968,away!$A$2:$E$405,3,FALSE)</f>
        <v>1.0277000000000001</v>
      </c>
      <c r="I1968" s="10">
        <f>VLOOKUP(C1968,away!$B$2:$E$405,3,FALSE)</f>
        <v>1.2974000000000001</v>
      </c>
      <c r="J1968" s="10">
        <f>VLOOKUP(B1968,home!$B$2:$E$405,4,FALSE)</f>
        <v>0.89200000000000002</v>
      </c>
      <c r="K1968" s="12">
        <f t="shared" ref="K1968:K2031" si="2630">E1968*F1968*G1968</f>
        <v>1.4657036747500001</v>
      </c>
      <c r="L1968" s="12">
        <f t="shared" ref="L1968:L2031" si="2631">H1968*I1968*J1968</f>
        <v>1.1893374781600003</v>
      </c>
      <c r="M1968" s="13">
        <f t="shared" ref="M1968:M2031" si="2632">_xlfn.POISSON.DIST(0,K1968,FALSE) * _xlfn.POISSON.DIST(0,L1968,FALSE)</f>
        <v>7.0295945722974637E-2</v>
      </c>
      <c r="N1968" s="13">
        <f t="shared" ref="N1968:N2031" si="2633">_xlfn.POISSON.DIST(1,K1968,FALSE) * _xlfn.POISSON.DIST(0,L1968,FALSE)</f>
        <v>0.10303302596619048</v>
      </c>
      <c r="O1968" s="13">
        <f t="shared" ref="O1968:O2031" si="2634">_xlfn.POISSON.DIST(0,K1968,FALSE) * _xlfn.POISSON.DIST(1,L1968,FALSE)</f>
        <v>8.3605602811034921E-2</v>
      </c>
      <c r="P1968" s="13">
        <f t="shared" ref="P1968:P2031" si="2635">_xlfn.POISSON.DIST(1,K1968,FALSE) * _xlfn.POISSON.DIST(1,L1968,FALSE)</f>
        <v>0.12254103926982281</v>
      </c>
      <c r="Q1968" s="13">
        <f t="shared" ref="Q1968:Q2031" si="2636">_xlfn.POISSON.DIST(2,K1968,FALSE) * _xlfn.POISSON.DIST(0,L1968,FALSE)</f>
        <v>7.5507942389628796E-2</v>
      </c>
      <c r="R1968" s="13">
        <f t="shared" ref="R1968:R2031" si="2637">_xlfn.POISSON.DIST(0,K1968,FALSE) * _xlfn.POISSON.DIST(2,L1968,FALSE)</f>
        <v>4.9717638403661467E-2</v>
      </c>
      <c r="S1968" s="13">
        <f t="shared" ref="S1968:S2031" si="2638">_xlfn.POISSON.DIST(2,K1968,FALSE) * _xlfn.POISSON.DIST(2,L1968,FALSE)</f>
        <v>5.340388464402053E-2</v>
      </c>
      <c r="T1968" s="13">
        <f t="shared" ref="T1968:T2031" si="2639">_xlfn.POISSON.DIST(2,K1968,FALSE) * _xlfn.POISSON.DIST(1,L1968,FALSE)</f>
        <v>8.9804425782731692E-2</v>
      </c>
      <c r="U1968" s="13">
        <f t="shared" ref="U1968:U2031" si="2640">_xlfn.POISSON.DIST(1,K1968,FALSE) * _xlfn.POISSON.DIST(2,L1968,FALSE)</f>
        <v>7.2871325308138335E-2</v>
      </c>
      <c r="V1968" s="13">
        <f t="shared" ref="V1968:V2031" si="2641">_xlfn.POISSON.DIST(3,K1968,FALSE) * _xlfn.POISSON.DIST(3,L1968,FALSE)</f>
        <v>1.0343835872149801E-2</v>
      </c>
      <c r="W1968" s="13">
        <f t="shared" ref="W1968:W2031" si="2642">_xlfn.POISSON.DIST(3,K1968,FALSE) * _xlfn.POISSON.DIST(0,L1968,FALSE)</f>
        <v>3.6890756211096734E-2</v>
      </c>
      <c r="X1968" s="13">
        <f t="shared" ref="X1968:X2031" si="2643">_xlfn.POISSON.DIST(3,K1968,FALSE) * _xlfn.POISSON.DIST(1,L1968,FALSE)</f>
        <v>4.3875558959521159E-2</v>
      </c>
      <c r="Y1968" s="13">
        <f t="shared" ref="Y1968:Y2031" si="2644">_xlfn.POISSON.DIST(3,K1968,FALSE) * _xlfn.POISSON.DIST(2,L1968,FALSE)</f>
        <v>2.6091423322888659E-2</v>
      </c>
      <c r="Z1968" s="13">
        <f t="shared" ref="Z1968:Z2031" si="2645">_xlfn.POISSON.DIST(0,K1968,FALSE) * _xlfn.POISSON.DIST(3,L1968,FALSE)</f>
        <v>1.9710350226360494E-2</v>
      </c>
      <c r="AA1968" s="13">
        <f t="shared" ref="AA1968:AA2031" si="2646">_xlfn.POISSON.DIST(1,K1968,FALSE) * _xlfn.POISSON.DIST(3,L1968,FALSE)</f>
        <v>2.8889532757386073E-2</v>
      </c>
      <c r="AB1968" s="13">
        <f t="shared" ref="AB1968:AB2031" si="2647">_xlfn.POISSON.DIST(2,K1968,FALSE) * _xlfn.POISSON.DIST(3,L1968,FALSE)</f>
        <v>2.1171747162155637E-2</v>
      </c>
      <c r="AC1968" s="13">
        <f t="shared" ref="AC1968:AC2031" si="2648">_xlfn.POISSON.DIST(4,K1968,FALSE) * _xlfn.POISSON.DIST(4,L1968,FALSE)</f>
        <v>1.1269714639775474E-3</v>
      </c>
      <c r="AD1968" s="13">
        <f t="shared" ref="AD1968:AD2031" si="2649">_xlfn.POISSON.DIST(4,K1968,FALSE) * _xlfn.POISSON.DIST(0,L1968,FALSE)</f>
        <v>1.3517729235727723E-2</v>
      </c>
      <c r="AE1968" s="13">
        <f t="shared" ref="AE1968:AE2031" si="2650">_xlfn.POISSON.DIST(4,K1968,FALSE) * _xlfn.POISSON.DIST(1,L1968,FALSE)</f>
        <v>1.6077141999670117E-2</v>
      </c>
      <c r="AF1968" s="13">
        <f t="shared" ref="AF1968:AF2031" si="2651">_xlfn.POISSON.DIST(4,K1968,FALSE) * _xlfn.POISSON.DIST(2,L1968,FALSE)</f>
        <v>9.560573760953945E-3</v>
      </c>
      <c r="AG1968" s="13">
        <f t="shared" ref="AG1968:AG2031" si="2652">_xlfn.POISSON.DIST(4,K1968,FALSE) * _xlfn.POISSON.DIST(3,L1968,FALSE)</f>
        <v>3.7902495622052098E-3</v>
      </c>
      <c r="AH1968" s="13">
        <f t="shared" ref="AH1968:AH2031" si="2653">_xlfn.POISSON.DIST(0,K1968,FALSE) * _xlfn.POISSON.DIST(4,L1968,FALSE)</f>
        <v>5.8605645579674964E-3</v>
      </c>
      <c r="AI1968" s="13">
        <f t="shared" ref="AI1968:AI2031" si="2654">_xlfn.POISSON.DIST(1,K1968,FALSE) * _xlfn.POISSON.DIST(4,L1968,FALSE)</f>
        <v>8.5898510087225686E-3</v>
      </c>
      <c r="AJ1968" s="13">
        <f t="shared" ref="AJ1968:AJ2031" si="2655">_xlfn.POISSON.DIST(2,K1968,FALSE) * _xlfn.POISSON.DIST(4,L1968,FALSE)</f>
        <v>6.2950880945198328E-3</v>
      </c>
      <c r="AK1968" s="13">
        <f t="shared" ref="AK1968:AK2031" si="2656">_xlfn.POISSON.DIST(3,K1968,FALSE) * _xlfn.POISSON.DIST(4,L1968,FALSE)</f>
        <v>3.0755779176708979E-3</v>
      </c>
      <c r="AL1968" s="13">
        <f t="shared" ref="AL1968:AL2031" si="2657">_xlfn.POISSON.DIST(5,K1968,FALSE) * _xlfn.POISSON.DIST(5,L1968,FALSE)</f>
        <v>7.8582201578152974E-5</v>
      </c>
      <c r="AM1968" s="13">
        <f t="shared" ref="AM1968:AM2031" si="2658">_xlfn.POISSON.DIST(5,K1968,FALSE) * _xlfn.POISSON.DIST(0,L1968,FALSE)</f>
        <v>3.9625970830163282E-3</v>
      </c>
      <c r="AN1968" s="13">
        <f t="shared" ref="AN1968:AN2031" si="2659">_xlfn.POISSON.DIST(5,K1968,FALSE) * _xlfn.POISSON.DIST(1,L1968,FALSE)</f>
        <v>4.7128652216788126E-3</v>
      </c>
      <c r="AO1968" s="13">
        <f t="shared" ref="AO1968:AO2031" si="2660">_xlfn.POISSON.DIST(5,K1968,FALSE) * _xlfn.POISSON.DIST(2,L1968,FALSE)</f>
        <v>2.8025936188297261E-3</v>
      </c>
      <c r="AP1968" s="13">
        <f t="shared" ref="AP1968:AP2031" si="2661">_xlfn.POISSON.DIST(5,K1968,FALSE) * _xlfn.POISSON.DIST(3,L1968,FALSE)</f>
        <v>1.1110765423087514E-3</v>
      </c>
      <c r="AQ1968" s="13">
        <f t="shared" ref="AQ1968:AQ2031" si="2662">_xlfn.POISSON.DIST(5,K1968,FALSE) * _xlfn.POISSON.DIST(4,L1968,FALSE)</f>
        <v>3.3036124321805582E-4</v>
      </c>
      <c r="AR1968" s="13">
        <f t="shared" ref="AR1968:AR2031" si="2663">_xlfn.POISSON.DIST(0,K1968,FALSE) * _xlfn.POISSON.DIST(5,L1968,FALSE)</f>
        <v>1.3940378143933872E-3</v>
      </c>
      <c r="AS1968" s="13">
        <f t="shared" ref="AS1968:AS2031" si="2664">_xlfn.POISSON.DIST(1,K1968,FALSE) * _xlfn.POISSON.DIST(5,L1968,FALSE)</f>
        <v>2.0432463472968461E-3</v>
      </c>
      <c r="AT1968" s="13">
        <f t="shared" ref="AT1968:AT2031" si="2665">_xlfn.POISSON.DIST(2,K1968,FALSE) * _xlfn.POISSON.DIST(5,L1968,FALSE)</f>
        <v>1.4973968398262513E-3</v>
      </c>
      <c r="AU1968" s="13">
        <f t="shared" ref="AU1968:AU2031" si="2666">_xlfn.POISSON.DIST(3,K1968,FALSE) * _xlfn.POISSON.DIST(5,L1968,FALSE)</f>
        <v>7.3158001689745784E-4</v>
      </c>
      <c r="AV1968" s="13">
        <f t="shared" ref="AV1968:AV2031" si="2667">_xlfn.POISSON.DIST(4,K1968,FALSE) * _xlfn.POISSON.DIST(5,L1968,FALSE)</f>
        <v>2.6806987978506783E-4</v>
      </c>
      <c r="AW1968" s="13">
        <f t="shared" ref="AW1968:AW2031" si="2668">_xlfn.POISSON.DIST(6,K1968,FALSE) * _xlfn.POISSON.DIST(6,L1968,FALSE)</f>
        <v>3.8051604345584609E-6</v>
      </c>
      <c r="AX1968" s="13">
        <f t="shared" ref="AX1968:AX2031" si="2669">_xlfn.POISSON.DIST(6,K1968,FALSE) * _xlfn.POISSON.DIST(0,L1968,FALSE)</f>
        <v>9.6799885102177483E-4</v>
      </c>
      <c r="AY1968" s="13">
        <f t="shared" ref="AY1968:AY2031" si="2670">_xlfn.POISSON.DIST(6,K1968,FALSE) * _xlfn.POISSON.DIST(1,L1968,FALSE)</f>
        <v>1.1512773123360154E-3</v>
      </c>
      <c r="AZ1968" s="13">
        <f t="shared" ref="AZ1968:AZ2031" si="2671">_xlfn.POISSON.DIST(6,K1968,FALSE) * _xlfn.POISSON.DIST(2,L1968,FALSE)</f>
        <v>6.8462862765827004E-4</v>
      </c>
      <c r="BA1968" s="13">
        <f t="shared" ref="BA1968:BA2031" si="2672">_xlfn.POISSON.DIST(6,K1968,FALSE) * _xlfn.POISSON.DIST(3,L1968,FALSE)</f>
        <v>2.7141816183174277E-4</v>
      </c>
      <c r="BB1968" s="13">
        <f t="shared" ref="BB1968:BB2031" si="2673">_xlfn.POISSON.DIST(6,K1968,FALSE) * _xlfn.POISSON.DIST(4,L1968,FALSE)</f>
        <v>8.0701948029946957E-5</v>
      </c>
      <c r="BC1968" s="13">
        <f t="shared" ref="BC1968:BC2031" si="2674">_xlfn.POISSON.DIST(6,K1968,FALSE) * _xlfn.POISSON.DIST(5,L1968,FALSE)</f>
        <v>1.9196370270507296E-5</v>
      </c>
      <c r="BD1968" s="13">
        <f t="shared" ref="BD1968:BD2031" si="2675">_xlfn.POISSON.DIST(0,K1968,FALSE) * _xlfn.POISSON.DIST(6,L1968,FALSE)</f>
        <v>2.7633023643838512E-4</v>
      </c>
      <c r="BE1968" s="13">
        <f t="shared" ref="BE1968:BE2031" si="2676">_xlfn.POISSON.DIST(1,K1968,FALSE) * _xlfn.POISSON.DIST(6,L1968,FALSE)</f>
        <v>4.0501824299227739E-4</v>
      </c>
      <c r="BF1968" s="13">
        <f t="shared" ref="BF1968:BF2031" si="2677">_xlfn.POISSON.DIST(2,K1968,FALSE) * _xlfn.POISSON.DIST(6,L1968,FALSE)</f>
        <v>2.968183635472848E-4</v>
      </c>
      <c r="BG1968" s="13">
        <f t="shared" ref="BG1968:BG2031" si="2678">_xlfn.POISSON.DIST(3,K1968,FALSE) * _xlfn.POISSON.DIST(6,L1968,FALSE)</f>
        <v>1.4501592206151223E-4</v>
      </c>
      <c r="BH1968" s="13">
        <f t="shared" ref="BH1968:BH2031" si="2679">_xlfn.POISSON.DIST(4,K1968,FALSE) * _xlfn.POISSON.DIST(6,L1968,FALSE)</f>
        <v>5.3137592465704538E-5</v>
      </c>
      <c r="BI1968" s="13">
        <f t="shared" ref="BI1968:BI2031" si="2680">_xlfn.POISSON.DIST(5,K1968,FALSE) * _xlfn.POISSON.DIST(6,L1968,FALSE)</f>
        <v>1.5576792908870219E-5</v>
      </c>
      <c r="BJ1968" s="14">
        <f t="shared" ref="BJ1968:BJ2031" si="2681">SUM(N1968,Q1968,T1968,W1968,X1968,Y1968,AD1968,AE1968,AF1968,AG1968,AM1968,AN1968,AO1968,AP1968,AQ1968,AX1968,AY1968,AZ1968,BA1968,BB1968,BC1968)</f>
        <v>0.4342435421708144</v>
      </c>
      <c r="BK1968" s="14">
        <f t="shared" ref="BK1968:BK2031" si="2682">SUM(M1968,P1968,S1968,V1968,AC1968,AL1968,AY1968)</f>
        <v>0.25894153648685947</v>
      </c>
      <c r="BL1968" s="14">
        <f t="shared" ref="BL1968:BL2031" si="2683">SUM(O1968,R1968,U1968,AA1968,AB1968,AH1968,AI1968,AJ1968,AK1968,AR1968,AS1968,AT1968,AU1968,AV1968,BD1968,BE1968,BF1968,BG1968,BH1968,BI1968)</f>
        <v>0.28720315606987024</v>
      </c>
      <c r="BM1968" s="14">
        <f t="shared" ref="BM1968:BM2031" si="2684">SUM(S1968:BI1968)</f>
        <v>0.49424991823869008</v>
      </c>
      <c r="BN1968" s="14">
        <f t="shared" ref="BN1968:BN2031" si="2685">SUM(M1968:R1968)</f>
        <v>0.50470119456331308</v>
      </c>
    </row>
    <row r="1969" spans="1:66" x14ac:dyDescent="0.25">
      <c r="A1969" t="s">
        <v>338</v>
      </c>
      <c r="B1969" t="s">
        <v>92</v>
      </c>
      <c r="C1969" t="s">
        <v>81</v>
      </c>
      <c r="D1969" t="s">
        <v>430</v>
      </c>
      <c r="E1969" s="10">
        <f>VLOOKUP(A1969,home!$A$2:$E$405,3,FALSE)</f>
        <v>1.4215</v>
      </c>
      <c r="F1969" s="10">
        <f>VLOOKUP(B1969,home!$B$2:$E$405,3,FALSE)</f>
        <v>0.87939999999999996</v>
      </c>
      <c r="G1969" s="10">
        <f>VLOOKUP(C1969,away!$B$2:$E$405,4,FALSE)</f>
        <v>0.87939999999999996</v>
      </c>
      <c r="H1969" s="10">
        <f>VLOOKUP(A1969,away!$A$2:$E$405,3,FALSE)</f>
        <v>1.0277000000000001</v>
      </c>
      <c r="I1969" s="10">
        <f>VLOOKUP(C1969,away!$B$2:$E$405,3,FALSE)</f>
        <v>0.7298</v>
      </c>
      <c r="J1969" s="10">
        <f>VLOOKUP(B1969,home!$B$2:$E$405,4,FALSE)</f>
        <v>0.97299999999999998</v>
      </c>
      <c r="K1969" s="12">
        <f t="shared" si="2630"/>
        <v>1.0993090077399998</v>
      </c>
      <c r="L1969" s="12">
        <f t="shared" si="2631"/>
        <v>0.72976504258000008</v>
      </c>
      <c r="M1969" s="13">
        <f t="shared" si="2632"/>
        <v>0.16056217145606971</v>
      </c>
      <c r="N1969" s="13">
        <f t="shared" si="2633"/>
        <v>0.17650744138395172</v>
      </c>
      <c r="O1969" s="13">
        <f t="shared" si="2634"/>
        <v>0.11717265988937599</v>
      </c>
      <c r="P1969" s="13">
        <f t="shared" si="2635"/>
        <v>0.12880896047724641</v>
      </c>
      <c r="Q1969" s="13">
        <f t="shared" si="2636"/>
        <v>9.7018110123259074E-2</v>
      </c>
      <c r="R1969" s="13">
        <f t="shared" si="2637"/>
        <v>4.2754255566691164E-2</v>
      </c>
      <c r="S1969" s="13">
        <f t="shared" si="2638"/>
        <v>2.5833837679145325E-2</v>
      </c>
      <c r="T1969" s="13">
        <f t="shared" si="2639"/>
        <v>7.0800425265131306E-2</v>
      </c>
      <c r="U1969" s="13">
        <f t="shared" si="2640"/>
        <v>4.7000138263681629E-2</v>
      </c>
      <c r="V1969" s="13">
        <f t="shared" si="2641"/>
        <v>2.302763088529493E-3</v>
      </c>
      <c r="W1969" s="13">
        <f t="shared" si="2642"/>
        <v>3.5550960790803325E-2</v>
      </c>
      <c r="X1969" s="13">
        <f t="shared" si="2643"/>
        <v>2.5943848415260505E-2</v>
      </c>
      <c r="Y1969" s="13">
        <f t="shared" si="2644"/>
        <v>9.4664568217258244E-3</v>
      </c>
      <c r="Z1969" s="13">
        <f t="shared" si="2645"/>
        <v>1.0400187044700863E-2</v>
      </c>
      <c r="AA1969" s="13">
        <f t="shared" si="2646"/>
        <v>1.1433019300420507E-2</v>
      </c>
      <c r="AB1969" s="13">
        <f t="shared" si="2647"/>
        <v>6.284210551308767E-3</v>
      </c>
      <c r="AC1969" s="13">
        <f t="shared" si="2648"/>
        <v>1.154601504860114E-4</v>
      </c>
      <c r="AD1969" s="13">
        <f t="shared" si="2649"/>
        <v>9.7703728577854098E-3</v>
      </c>
      <c r="AE1969" s="13">
        <f t="shared" si="2650"/>
        <v>7.1300765645842465E-3</v>
      </c>
      <c r="AF1969" s="13">
        <f t="shared" si="2651"/>
        <v>2.6016403138762415E-3</v>
      </c>
      <c r="AG1969" s="13">
        <f t="shared" si="2652"/>
        <v>6.328620514779135E-4</v>
      </c>
      <c r="AH1969" s="13">
        <f t="shared" si="2653"/>
        <v>1.8974232353790221E-3</v>
      </c>
      <c r="AI1969" s="13">
        <f t="shared" si="2654"/>
        <v>2.0858544541473329E-3</v>
      </c>
      <c r="AJ1969" s="13">
        <f t="shared" si="2655"/>
        <v>1.1464992951393817E-3</v>
      </c>
      <c r="AK1969" s="13">
        <f t="shared" si="2656"/>
        <v>4.201190008380944E-4</v>
      </c>
      <c r="AL1969" s="13">
        <f t="shared" si="2657"/>
        <v>3.7050575053336719E-6</v>
      </c>
      <c r="AM1969" s="13">
        <f t="shared" si="2658"/>
        <v>2.1481317783083819E-3</v>
      </c>
      <c r="AN1969" s="13">
        <f t="shared" si="2659"/>
        <v>1.5676314786646677E-3</v>
      </c>
      <c r="AO1969" s="13">
        <f t="shared" si="2660"/>
        <v>5.7200132638873477E-4</v>
      </c>
      <c r="AP1969" s="13">
        <f t="shared" si="2661"/>
        <v>1.391421907692972E-4</v>
      </c>
      <c r="AQ1969" s="13">
        <f t="shared" si="2662"/>
        <v>2.5385276692857664E-5</v>
      </c>
      <c r="AR1969" s="13">
        <f t="shared" si="2663"/>
        <v>2.7693462963173076E-4</v>
      </c>
      <c r="AS1969" s="13">
        <f t="shared" si="2664"/>
        <v>3.0443673290930231E-4</v>
      </c>
      <c r="AT1969" s="13">
        <f t="shared" si="2665"/>
        <v>1.6733502138706625E-4</v>
      </c>
      <c r="AU1969" s="13">
        <f t="shared" si="2666"/>
        <v>6.1317632107055821E-5</v>
      </c>
      <c r="AV1969" s="13">
        <f t="shared" si="2667"/>
        <v>1.685175632714347E-5</v>
      </c>
      <c r="AW1969" s="13">
        <f t="shared" si="2668"/>
        <v>8.2564868701727869E-8</v>
      </c>
      <c r="AX1969" s="13">
        <f t="shared" si="2669"/>
        <v>3.9357676895115788E-4</v>
      </c>
      <c r="AY1969" s="13">
        <f t="shared" si="2670"/>
        <v>2.8721856755214059E-4</v>
      </c>
      <c r="AZ1969" s="13">
        <f t="shared" si="2671"/>
        <v>1.0480103508972725E-4</v>
      </c>
      <c r="BA1969" s="13">
        <f t="shared" si="2672"/>
        <v>2.5493377278227632E-5</v>
      </c>
      <c r="BB1969" s="13">
        <f t="shared" si="2673"/>
        <v>4.6510438887384475E-6</v>
      </c>
      <c r="BC1969" s="13">
        <f t="shared" si="2674"/>
        <v>6.7883384830133264E-7</v>
      </c>
      <c r="BD1969" s="13">
        <f t="shared" si="2675"/>
        <v>3.3682868630846092E-5</v>
      </c>
      <c r="BE1969" s="13">
        <f t="shared" si="2676"/>
        <v>3.7027880892412179E-5</v>
      </c>
      <c r="BF1969" s="13">
        <f t="shared" si="2677"/>
        <v>2.0352541501276267E-5</v>
      </c>
      <c r="BG1969" s="13">
        <f t="shared" si="2678"/>
        <v>7.4579107342517276E-6</v>
      </c>
      <c r="BH1969" s="13">
        <f t="shared" si="2679"/>
        <v>2.0496371122709398E-6</v>
      </c>
      <c r="BI1969" s="13">
        <f t="shared" si="2680"/>
        <v>4.5063690802352928E-7</v>
      </c>
      <c r="BJ1969" s="14">
        <f t="shared" si="2681"/>
        <v>0.44069090626528779</v>
      </c>
      <c r="BK1969" s="14">
        <f t="shared" si="2682"/>
        <v>0.31791411647653445</v>
      </c>
      <c r="BL1969" s="14">
        <f t="shared" si="2683"/>
        <v>0.23112207680512334</v>
      </c>
      <c r="BM1969" s="14">
        <f t="shared" si="2684"/>
        <v>0.27701655169236888</v>
      </c>
      <c r="BN1969" s="14">
        <f t="shared" si="2685"/>
        <v>0.7228235988965942</v>
      </c>
    </row>
    <row r="1970" spans="1:66" x14ac:dyDescent="0.25">
      <c r="A1970" t="s">
        <v>341</v>
      </c>
      <c r="B1970" t="s">
        <v>151</v>
      </c>
      <c r="C1970" t="s">
        <v>319</v>
      </c>
      <c r="D1970" t="s">
        <v>430</v>
      </c>
      <c r="E1970" s="10">
        <f>VLOOKUP(A1970,home!$A$2:$E$405,3,FALSE)</f>
        <v>1.4705999999999999</v>
      </c>
      <c r="F1970" s="10">
        <f>VLOOKUP(B1970,home!$B$2:$E$405,3,FALSE)</f>
        <v>1.2089000000000001</v>
      </c>
      <c r="G1970" s="10">
        <f>VLOOKUP(C1970,away!$B$2:$E$405,4,FALSE)</f>
        <v>1.19</v>
      </c>
      <c r="H1970" s="10">
        <f>VLOOKUP(A1970,away!$A$2:$E$405,3,FALSE)</f>
        <v>1.2646999999999999</v>
      </c>
      <c r="I1970" s="10">
        <f>VLOOKUP(C1970,away!$B$2:$E$405,3,FALSE)</f>
        <v>1.5813999999999999</v>
      </c>
      <c r="J1970" s="10">
        <f>VLOOKUP(B1970,home!$B$2:$E$405,4,FALSE)</f>
        <v>0.96640000000000004</v>
      </c>
      <c r="K1970" s="12">
        <f t="shared" si="2630"/>
        <v>2.1155919245999999</v>
      </c>
      <c r="L1970" s="12">
        <f t="shared" si="2631"/>
        <v>1.9327966949119997</v>
      </c>
      <c r="M1970" s="13">
        <f t="shared" si="2632"/>
        <v>1.7450471345204367E-2</v>
      </c>
      <c r="N1970" s="13">
        <f t="shared" si="2633"/>
        <v>3.6918076258378056E-2</v>
      </c>
      <c r="O1970" s="13">
        <f t="shared" si="2634"/>
        <v>3.3728213340667564E-2</v>
      </c>
      <c r="P1970" s="13">
        <f t="shared" si="2635"/>
        <v>7.1355135774702261E-2</v>
      </c>
      <c r="Q1970" s="13">
        <f t="shared" si="2636"/>
        <v>3.9051792001995808E-2</v>
      </c>
      <c r="R1970" s="13">
        <f t="shared" si="2637"/>
        <v>3.2594889635064545E-2</v>
      </c>
      <c r="S1970" s="13">
        <f t="shared" si="2638"/>
        <v>7.2942949515593297E-2</v>
      </c>
      <c r="T1970" s="13">
        <f t="shared" si="2639"/>
        <v>7.5479174511848365E-2</v>
      </c>
      <c r="U1970" s="13">
        <f t="shared" si="2640"/>
        <v>6.8957485295170776E-2</v>
      </c>
      <c r="V1970" s="13">
        <f t="shared" si="2641"/>
        <v>3.3140486985074276E-2</v>
      </c>
      <c r="W1970" s="13">
        <f t="shared" si="2642"/>
        <v>2.7539218600193729E-2</v>
      </c>
      <c r="X1970" s="13">
        <f t="shared" si="2643"/>
        <v>5.3227710690913511E-2</v>
      </c>
      <c r="Y1970" s="13">
        <f t="shared" si="2644"/>
        <v>5.1439171650564872E-2</v>
      </c>
      <c r="Z1970" s="13">
        <f t="shared" si="2645"/>
        <v>2.0999764985891383E-2</v>
      </c>
      <c r="AA1970" s="13">
        <f t="shared" si="2646"/>
        <v>4.4426933222649637E-2</v>
      </c>
      <c r="AB1970" s="13">
        <f t="shared" si="2647"/>
        <v>4.6994630580290526E-2</v>
      </c>
      <c r="AC1970" s="13">
        <f t="shared" si="2648"/>
        <v>8.4694845116232084E-3</v>
      </c>
      <c r="AD1970" s="13">
        <f t="shared" si="2649"/>
        <v>1.4565437120090993E-2</v>
      </c>
      <c r="AE1970" s="13">
        <f t="shared" si="2650"/>
        <v>2.815202872566043E-2</v>
      </c>
      <c r="AF1970" s="13">
        <f t="shared" si="2651"/>
        <v>2.7206074038012076E-2</v>
      </c>
      <c r="AG1970" s="13">
        <f t="shared" si="2652"/>
        <v>1.7527936660733639E-2</v>
      </c>
      <c r="AH1970" s="13">
        <f t="shared" si="2653"/>
        <v>1.0147069089664897E-2</v>
      </c>
      <c r="AI1970" s="13">
        <f t="shared" si="2654"/>
        <v>2.1467057424453324E-2</v>
      </c>
      <c r="AJ1970" s="13">
        <f t="shared" si="2655"/>
        <v>2.2707766666048974E-2</v>
      </c>
      <c r="AK1970" s="13">
        <f t="shared" si="2656"/>
        <v>1.6013455928131422E-2</v>
      </c>
      <c r="AL1970" s="13">
        <f t="shared" si="2657"/>
        <v>1.3852719627190882E-3</v>
      </c>
      <c r="AM1970" s="13">
        <f t="shared" si="2658"/>
        <v>6.162904229906712E-3</v>
      </c>
      <c r="AN1970" s="13">
        <f t="shared" si="2659"/>
        <v>1.1911640926622877E-2</v>
      </c>
      <c r="AO1970" s="13">
        <f t="shared" si="2660"/>
        <v>1.1511390106977604E-2</v>
      </c>
      <c r="AP1970" s="13">
        <f t="shared" si="2661"/>
        <v>7.4163922508696687E-3</v>
      </c>
      <c r="AQ1970" s="13">
        <f t="shared" si="2662"/>
        <v>3.5835946076629641E-3</v>
      </c>
      <c r="AR1970" s="13">
        <f t="shared" si="2663"/>
        <v>3.9224443199096055E-3</v>
      </c>
      <c r="AS1970" s="13">
        <f t="shared" si="2664"/>
        <v>8.298291527893898E-3</v>
      </c>
      <c r="AT1970" s="13">
        <f t="shared" si="2665"/>
        <v>8.7778992721944671E-3</v>
      </c>
      <c r="AU1970" s="13">
        <f t="shared" si="2666"/>
        <v>6.1901509384022762E-3</v>
      </c>
      <c r="AV1970" s="13">
        <f t="shared" si="2667"/>
        <v>3.2739583343347422E-3</v>
      </c>
      <c r="AW1970" s="13">
        <f t="shared" si="2668"/>
        <v>1.5734415648172473E-4</v>
      </c>
      <c r="AX1970" s="13">
        <f t="shared" si="2669"/>
        <v>2.1730317368123036E-3</v>
      </c>
      <c r="AY1970" s="13">
        <f t="shared" si="2670"/>
        <v>4.2000285588497024E-3</v>
      </c>
      <c r="AZ1970" s="13">
        <f t="shared" si="2671"/>
        <v>4.0589006585403575E-3</v>
      </c>
      <c r="BA1970" s="13">
        <f t="shared" si="2672"/>
        <v>2.6150099259343146E-3</v>
      </c>
      <c r="BB1970" s="13">
        <f t="shared" si="2673"/>
        <v>1.2635706355019786E-3</v>
      </c>
      <c r="BC1970" s="13">
        <f t="shared" si="2674"/>
        <v>4.884450296172158E-4</v>
      </c>
      <c r="BD1970" s="13">
        <f t="shared" si="2675"/>
        <v>1.2635479029162715E-3</v>
      </c>
      <c r="BE1970" s="13">
        <f t="shared" si="2676"/>
        <v>2.6731517397549282E-3</v>
      </c>
      <c r="BF1970" s="13">
        <f t="shared" si="2677"/>
        <v>2.8276491169279844E-3</v>
      </c>
      <c r="BG1970" s="13">
        <f t="shared" si="2678"/>
        <v>1.9940505457917215E-3</v>
      </c>
      <c r="BH1970" s="13">
        <f t="shared" si="2679"/>
        <v>1.0546493079802972E-3</v>
      </c>
      <c r="BI1970" s="13">
        <f t="shared" si="2680"/>
        <v>4.4624151184961862E-4</v>
      </c>
      <c r="BJ1970" s="14">
        <f t="shared" si="2681"/>
        <v>0.4264915289256872</v>
      </c>
      <c r="BK1970" s="14">
        <f t="shared" si="2682"/>
        <v>0.20894382865376621</v>
      </c>
      <c r="BL1970" s="14">
        <f t="shared" si="2683"/>
        <v>0.33775953570009742</v>
      </c>
      <c r="BM1970" s="14">
        <f t="shared" si="2684"/>
        <v>0.75905339550706152</v>
      </c>
      <c r="BN1970" s="14">
        <f t="shared" si="2685"/>
        <v>0.23109857835601258</v>
      </c>
    </row>
    <row r="1971" spans="1:66" x14ac:dyDescent="0.25">
      <c r="A1971" t="s">
        <v>342</v>
      </c>
      <c r="B1971" t="s">
        <v>413</v>
      </c>
      <c r="C1971" t="s">
        <v>416</v>
      </c>
      <c r="D1971" t="s">
        <v>430</v>
      </c>
      <c r="E1971" s="10">
        <f>VLOOKUP(A1971,home!$A$2:$E$405,3,FALSE)</f>
        <v>1.3548</v>
      </c>
      <c r="F1971" s="10">
        <f>VLOOKUP(B1971,home!$B$2:$E$405,3,FALSE)</f>
        <v>0</v>
      </c>
      <c r="G1971" s="10">
        <f>VLOOKUP(C1971,away!$B$2:$E$405,4,FALSE)</f>
        <v>0.246</v>
      </c>
      <c r="H1971" s="10">
        <f>VLOOKUP(A1971,away!$A$2:$E$405,3,FALSE)</f>
        <v>1.1719999999999999</v>
      </c>
      <c r="I1971" s="10">
        <f>VLOOKUP(C1971,away!$B$2:$E$405,3,FALSE)</f>
        <v>1.9908999999999999</v>
      </c>
      <c r="J1971" s="10">
        <f>VLOOKUP(B1971,home!$B$2:$E$405,4,FALSE)</f>
        <v>0.85319999999999996</v>
      </c>
      <c r="K1971" s="12">
        <f t="shared" si="2630"/>
        <v>0</v>
      </c>
      <c r="L1971" s="12">
        <f t="shared" si="2631"/>
        <v>1.9908012513599997</v>
      </c>
      <c r="M1971" s="13">
        <f t="shared" si="2632"/>
        <v>0.13658594191775006</v>
      </c>
      <c r="N1971" s="13">
        <f t="shared" si="2633"/>
        <v>0</v>
      </c>
      <c r="O1971" s="13">
        <f t="shared" si="2634"/>
        <v>0.27191546408804107</v>
      </c>
      <c r="P1971" s="13">
        <f t="shared" si="2635"/>
        <v>0</v>
      </c>
      <c r="Q1971" s="13">
        <f t="shared" si="2636"/>
        <v>0</v>
      </c>
      <c r="R1971" s="13">
        <f t="shared" si="2637"/>
        <v>0.27066482308530365</v>
      </c>
      <c r="S1971" s="13">
        <f t="shared" si="2638"/>
        <v>0</v>
      </c>
      <c r="T1971" s="13">
        <f t="shared" si="2639"/>
        <v>0</v>
      </c>
      <c r="U1971" s="13">
        <f t="shared" si="2640"/>
        <v>0</v>
      </c>
      <c r="V1971" s="13">
        <f t="shared" si="2641"/>
        <v>0</v>
      </c>
      <c r="W1971" s="13">
        <f t="shared" si="2642"/>
        <v>0</v>
      </c>
      <c r="X1971" s="13">
        <f t="shared" si="2643"/>
        <v>0</v>
      </c>
      <c r="Y1971" s="13">
        <f t="shared" si="2644"/>
        <v>0</v>
      </c>
      <c r="Z1971" s="13">
        <f t="shared" si="2645"/>
        <v>0.17961328949911845</v>
      </c>
      <c r="AA1971" s="13">
        <f t="shared" si="2646"/>
        <v>0</v>
      </c>
      <c r="AB1971" s="13">
        <f t="shared" si="2647"/>
        <v>0</v>
      </c>
      <c r="AC1971" s="13">
        <f t="shared" si="2648"/>
        <v>0</v>
      </c>
      <c r="AD1971" s="13">
        <f t="shared" si="2649"/>
        <v>0</v>
      </c>
      <c r="AE1971" s="13">
        <f t="shared" si="2650"/>
        <v>0</v>
      </c>
      <c r="AF1971" s="13">
        <f t="shared" si="2651"/>
        <v>0</v>
      </c>
      <c r="AG1971" s="13">
        <f t="shared" si="2652"/>
        <v>0</v>
      </c>
      <c r="AH1971" s="13">
        <f t="shared" si="2653"/>
        <v>8.9393590373932741E-2</v>
      </c>
      <c r="AI1971" s="13">
        <f t="shared" si="2654"/>
        <v>0</v>
      </c>
      <c r="AJ1971" s="13">
        <f t="shared" si="2655"/>
        <v>0</v>
      </c>
      <c r="AK1971" s="13">
        <f t="shared" si="2656"/>
        <v>0</v>
      </c>
      <c r="AL1971" s="13">
        <f t="shared" si="2657"/>
        <v>0</v>
      </c>
      <c r="AM1971" s="13">
        <f t="shared" si="2658"/>
        <v>0</v>
      </c>
      <c r="AN1971" s="13">
        <f t="shared" si="2659"/>
        <v>0</v>
      </c>
      <c r="AO1971" s="13">
        <f t="shared" si="2660"/>
        <v>0</v>
      </c>
      <c r="AP1971" s="13">
        <f t="shared" si="2661"/>
        <v>0</v>
      </c>
      <c r="AQ1971" s="13">
        <f t="shared" si="2662"/>
        <v>0</v>
      </c>
      <c r="AR1971" s="13">
        <f t="shared" si="2663"/>
        <v>3.5592974315997714E-2</v>
      </c>
      <c r="AS1971" s="13">
        <f t="shared" si="2664"/>
        <v>0</v>
      </c>
      <c r="AT1971" s="13">
        <f t="shared" si="2665"/>
        <v>0</v>
      </c>
      <c r="AU1971" s="13">
        <f t="shared" si="2666"/>
        <v>0</v>
      </c>
      <c r="AV1971" s="13">
        <f t="shared" si="2667"/>
        <v>0</v>
      </c>
      <c r="AW1971" s="13">
        <f t="shared" si="2668"/>
        <v>0</v>
      </c>
      <c r="AX1971" s="13">
        <f t="shared" si="2669"/>
        <v>0</v>
      </c>
      <c r="AY1971" s="13">
        <f t="shared" si="2670"/>
        <v>0</v>
      </c>
      <c r="AZ1971" s="13">
        <f t="shared" si="2671"/>
        <v>0</v>
      </c>
      <c r="BA1971" s="13">
        <f t="shared" si="2672"/>
        <v>0</v>
      </c>
      <c r="BB1971" s="13">
        <f t="shared" si="2673"/>
        <v>0</v>
      </c>
      <c r="BC1971" s="13">
        <f t="shared" si="2674"/>
        <v>0</v>
      </c>
      <c r="BD1971" s="13">
        <f t="shared" si="2675"/>
        <v>1.1809756301318749E-2</v>
      </c>
      <c r="BE1971" s="13">
        <f t="shared" si="2676"/>
        <v>0</v>
      </c>
      <c r="BF1971" s="13">
        <f t="shared" si="2677"/>
        <v>0</v>
      </c>
      <c r="BG1971" s="13">
        <f t="shared" si="2678"/>
        <v>0</v>
      </c>
      <c r="BH1971" s="13">
        <f t="shared" si="2679"/>
        <v>0</v>
      </c>
      <c r="BI1971" s="13">
        <f t="shared" si="2680"/>
        <v>0</v>
      </c>
      <c r="BJ1971" s="14">
        <f t="shared" si="2681"/>
        <v>0</v>
      </c>
      <c r="BK1971" s="14">
        <f t="shared" si="2682"/>
        <v>0.13658594191775006</v>
      </c>
      <c r="BL1971" s="14">
        <f t="shared" si="2683"/>
        <v>0.67937660816459389</v>
      </c>
      <c r="BM1971" s="14">
        <f t="shared" si="2684"/>
        <v>0.31640961049036764</v>
      </c>
      <c r="BN1971" s="14">
        <f t="shared" si="2685"/>
        <v>0.6791662290910947</v>
      </c>
    </row>
    <row r="1972" spans="1:66" x14ac:dyDescent="0.25">
      <c r="A1972" t="s">
        <v>342</v>
      </c>
      <c r="B1972" t="s">
        <v>170</v>
      </c>
      <c r="C1972" t="s">
        <v>168</v>
      </c>
      <c r="D1972" t="s">
        <v>430</v>
      </c>
      <c r="E1972" s="10">
        <f>VLOOKUP(A1972,home!$A$2:$E$405,3,FALSE)</f>
        <v>1.3548</v>
      </c>
      <c r="F1972" s="10">
        <f>VLOOKUP(B1972,home!$B$2:$E$405,3,FALSE)</f>
        <v>0.98419999999999996</v>
      </c>
      <c r="G1972" s="10">
        <f>VLOOKUP(C1972,away!$B$2:$E$405,4,FALSE)</f>
        <v>0.90210000000000001</v>
      </c>
      <c r="H1972" s="10">
        <f>VLOOKUP(A1972,away!$A$2:$E$405,3,FALSE)</f>
        <v>1.1719999999999999</v>
      </c>
      <c r="I1972" s="10">
        <f>VLOOKUP(C1972,away!$B$2:$E$405,3,FALSE)</f>
        <v>1.0903</v>
      </c>
      <c r="J1972" s="10">
        <f>VLOOKUP(B1972,home!$B$2:$E$405,4,FALSE)</f>
        <v>1.0428999999999999</v>
      </c>
      <c r="K1972" s="12">
        <f t="shared" si="2630"/>
        <v>1.2028548717359999</v>
      </c>
      <c r="L1972" s="12">
        <f t="shared" si="2631"/>
        <v>1.33265057564</v>
      </c>
      <c r="M1972" s="13">
        <f t="shared" si="2632"/>
        <v>7.9221666759781442E-2</v>
      </c>
      <c r="N1972" s="13">
        <f t="shared" si="2633"/>
        <v>9.5292167809049019E-2</v>
      </c>
      <c r="O1972" s="13">
        <f t="shared" si="2634"/>
        <v>0.105574799810583</v>
      </c>
      <c r="P1972" s="13">
        <f t="shared" si="2635"/>
        <v>0.12699116228471266</v>
      </c>
      <c r="Q1972" s="13">
        <f t="shared" si="2636"/>
        <v>5.7311324143699549E-2</v>
      </c>
      <c r="R1972" s="13">
        <f t="shared" si="2637"/>
        <v>7.0347158870325624E-2</v>
      </c>
      <c r="S1972" s="13">
        <f t="shared" si="2638"/>
        <v>5.0891239600279817E-2</v>
      </c>
      <c r="T1972" s="13">
        <f t="shared" si="2639"/>
        <v>7.6375969110791836E-2</v>
      </c>
      <c r="U1972" s="13">
        <f t="shared" si="2640"/>
        <v>8.4617422759957525E-2</v>
      </c>
      <c r="V1972" s="13">
        <f t="shared" si="2641"/>
        <v>9.0642117537335035E-3</v>
      </c>
      <c r="W1972" s="13">
        <f t="shared" si="2642"/>
        <v>2.297906848396334E-2</v>
      </c>
      <c r="X1972" s="13">
        <f t="shared" si="2643"/>
        <v>3.0623068842824726E-2</v>
      </c>
      <c r="Y1972" s="13">
        <f t="shared" si="2644"/>
        <v>2.0404925160626867E-2</v>
      </c>
      <c r="Z1972" s="13">
        <f t="shared" si="2645"/>
        <v>3.1249393921059319E-2</v>
      </c>
      <c r="AA1972" s="13">
        <f t="shared" si="2646"/>
        <v>3.7588485716743537E-2</v>
      </c>
      <c r="AB1972" s="13">
        <f t="shared" si="2647"/>
        <v>2.2606746582782018E-2</v>
      </c>
      <c r="AC1972" s="13">
        <f t="shared" si="2648"/>
        <v>9.0811235177279458E-4</v>
      </c>
      <c r="AD1972" s="13">
        <f t="shared" si="2649"/>
        <v>6.9101211184726197E-3</v>
      </c>
      <c r="AE1972" s="13">
        <f t="shared" si="2650"/>
        <v>9.2087768862746579E-3</v>
      </c>
      <c r="AF1972" s="13">
        <f t="shared" si="2651"/>
        <v>6.1360409092171267E-3</v>
      </c>
      <c r="AG1972" s="13">
        <f t="shared" si="2652"/>
        <v>2.7257328166062638E-3</v>
      </c>
      <c r="AH1972" s="13">
        <f t="shared" si="2653"/>
        <v>1.0411130699325212E-2</v>
      </c>
      <c r="AI1972" s="13">
        <f t="shared" si="2654"/>
        <v>1.2523079281963556E-2</v>
      </c>
      <c r="AJ1972" s="13">
        <f t="shared" si="2655"/>
        <v>7.5317234617230189E-3</v>
      </c>
      <c r="AK1972" s="13">
        <f t="shared" si="2656"/>
        <v>3.0198567528339536E-3</v>
      </c>
      <c r="AL1972" s="13">
        <f t="shared" si="2657"/>
        <v>5.822762774553311E-5</v>
      </c>
      <c r="AM1972" s="13">
        <f t="shared" si="2658"/>
        <v>1.6623745703281195E-3</v>
      </c>
      <c r="AN1972" s="13">
        <f t="shared" si="2659"/>
        <v>2.2153644280770665E-3</v>
      </c>
      <c r="AO1972" s="13">
        <f t="shared" si="2660"/>
        <v>1.4761533401646413E-3</v>
      </c>
      <c r="AP1972" s="13">
        <f t="shared" si="2661"/>
        <v>6.5573219950110597E-4</v>
      </c>
      <c r="AQ1972" s="13">
        <f t="shared" si="2662"/>
        <v>2.1846547328270818E-4</v>
      </c>
      <c r="AR1972" s="13">
        <f t="shared" si="2663"/>
        <v>2.7748798639037988E-3</v>
      </c>
      <c r="AS1972" s="13">
        <f t="shared" si="2664"/>
        <v>3.3377777627788124E-3</v>
      </c>
      <c r="AT1972" s="13">
        <f t="shared" si="2665"/>
        <v>2.0074311213652916E-3</v>
      </c>
      <c r="AU1972" s="13">
        <f t="shared" si="2666"/>
        <v>8.0488276800290046E-4</v>
      </c>
      <c r="AV1972" s="13">
        <f t="shared" si="2667"/>
        <v>2.4203928966716132E-4</v>
      </c>
      <c r="AW1972" s="13">
        <f t="shared" si="2668"/>
        <v>2.592722990973184E-6</v>
      </c>
      <c r="AX1972" s="13">
        <f t="shared" si="2669"/>
        <v>3.332658917615367E-4</v>
      </c>
      <c r="AY1972" s="13">
        <f t="shared" si="2670"/>
        <v>4.4412698249718987E-4</v>
      </c>
      <c r="AZ1972" s="13">
        <f t="shared" si="2671"/>
        <v>2.9593303944106821E-4</v>
      </c>
      <c r="BA1972" s="13">
        <f t="shared" si="2672"/>
        <v>1.3145844512067812E-4</v>
      </c>
      <c r="BB1972" s="13">
        <f t="shared" si="2673"/>
        <v>4.3797043140702783E-5</v>
      </c>
      <c r="BC1972" s="13">
        <f t="shared" si="2674"/>
        <v>1.1673230950557476E-5</v>
      </c>
      <c r="BD1972" s="13">
        <f t="shared" si="2675"/>
        <v>6.1632420799387453E-4</v>
      </c>
      <c r="BE1972" s="13">
        <f t="shared" si="2676"/>
        <v>7.4134857615426358E-4</v>
      </c>
      <c r="BF1972" s="13">
        <f t="shared" si="2677"/>
        <v>4.458673732408516E-4</v>
      </c>
      <c r="BG1972" s="13">
        <f t="shared" si="2678"/>
        <v>1.7877124735029721E-4</v>
      </c>
      <c r="BH1972" s="13">
        <f t="shared" si="2679"/>
        <v>5.375896645040661E-5</v>
      </c>
      <c r="BI1972" s="13">
        <f t="shared" si="2680"/>
        <v>1.2932846938872739E-5</v>
      </c>
      <c r="BJ1972" s="14">
        <f t="shared" si="2681"/>
        <v>0.33545553992579141</v>
      </c>
      <c r="BK1972" s="14">
        <f t="shared" si="2682"/>
        <v>0.26757874736052295</v>
      </c>
      <c r="BL1972" s="14">
        <f t="shared" si="2683"/>
        <v>0.36543641796008397</v>
      </c>
      <c r="BM1972" s="14">
        <f t="shared" si="2684"/>
        <v>0.46454028522980012</v>
      </c>
      <c r="BN1972" s="14">
        <f t="shared" si="2685"/>
        <v>0.53473827967815124</v>
      </c>
    </row>
    <row r="1973" spans="1:66" x14ac:dyDescent="0.25">
      <c r="A1973" t="s">
        <v>342</v>
      </c>
      <c r="B1973" t="s">
        <v>171</v>
      </c>
      <c r="C1973" t="s">
        <v>172</v>
      </c>
      <c r="D1973" t="s">
        <v>430</v>
      </c>
      <c r="E1973" s="10">
        <f>VLOOKUP(A1973,home!$A$2:$E$405,3,FALSE)</f>
        <v>1.3548</v>
      </c>
      <c r="F1973" s="10">
        <f>VLOOKUP(B1973,home!$B$2:$E$405,3,FALSE)</f>
        <v>0.94310000000000005</v>
      </c>
      <c r="G1973" s="10">
        <f>VLOOKUP(C1973,away!$B$2:$E$405,4,FALSE)</f>
        <v>1.5992999999999999</v>
      </c>
      <c r="H1973" s="10">
        <f>VLOOKUP(A1973,away!$A$2:$E$405,3,FALSE)</f>
        <v>1.1719999999999999</v>
      </c>
      <c r="I1973" s="10">
        <f>VLOOKUP(C1973,away!$B$2:$E$405,3,FALSE)</f>
        <v>0.52139999999999997</v>
      </c>
      <c r="J1973" s="10">
        <f>VLOOKUP(B1973,home!$B$2:$E$405,4,FALSE)</f>
        <v>1.0428999999999999</v>
      </c>
      <c r="K1973" s="12">
        <f t="shared" si="2630"/>
        <v>2.0434446096839998</v>
      </c>
      <c r="L1973" s="12">
        <f t="shared" si="2631"/>
        <v>0.63729616631999997</v>
      </c>
      <c r="M1973" s="13">
        <f t="shared" si="2632"/>
        <v>6.8512383022261772E-2</v>
      </c>
      <c r="N1973" s="13">
        <f t="shared" si="2633"/>
        <v>0.14000125978344638</v>
      </c>
      <c r="O1973" s="13">
        <f t="shared" si="2634"/>
        <v>4.3662679045534877E-2</v>
      </c>
      <c r="P1973" s="13">
        <f t="shared" si="2635"/>
        <v>8.922226613996076E-2</v>
      </c>
      <c r="Q1973" s="13">
        <f t="shared" si="2636"/>
        <v>0.14304240982672645</v>
      </c>
      <c r="R1973" s="13">
        <f t="shared" si="2637"/>
        <v>1.3913028983489983E-2</v>
      </c>
      <c r="S1973" s="13">
        <f t="shared" si="2638"/>
        <v>2.9048080157142334E-2</v>
      </c>
      <c r="T1973" s="13">
        <f t="shared" si="2639"/>
        <v>9.1160379403747049E-2</v>
      </c>
      <c r="U1973" s="13">
        <f t="shared" si="2640"/>
        <v>2.8430504080689863E-2</v>
      </c>
      <c r="V1973" s="13">
        <f t="shared" si="2641"/>
        <v>4.2031907620315931E-3</v>
      </c>
      <c r="W1973" s="13">
        <f t="shared" si="2642"/>
        <v>9.7433080438877939E-2</v>
      </c>
      <c r="X1973" s="13">
        <f t="shared" si="2643"/>
        <v>6.2093728636445092E-2</v>
      </c>
      <c r="Y1973" s="13">
        <f t="shared" si="2644"/>
        <v>1.9786047606260425E-2</v>
      </c>
      <c r="Z1973" s="13">
        <f t="shared" si="2645"/>
        <v>2.9555733443590707E-3</v>
      </c>
      <c r="AA1973" s="13">
        <f t="shared" si="2646"/>
        <v>6.0395504190562544E-3</v>
      </c>
      <c r="AB1973" s="13">
        <f t="shared" si="2647"/>
        <v>6.1707433743676239E-3</v>
      </c>
      <c r="AC1973" s="13">
        <f t="shared" si="2648"/>
        <v>3.4210805063986793E-4</v>
      </c>
      <c r="AD1973" s="13">
        <f t="shared" si="2649"/>
        <v>4.9774775756933176E-2</v>
      </c>
      <c r="AE1973" s="13">
        <f t="shared" si="2650"/>
        <v>3.1721273769331183E-2</v>
      </c>
      <c r="AF1973" s="13">
        <f t="shared" si="2651"/>
        <v>1.0107923081990967E-2</v>
      </c>
      <c r="AG1973" s="13">
        <f t="shared" si="2652"/>
        <v>2.1472468765367609E-3</v>
      </c>
      <c r="AH1973" s="13">
        <f t="shared" si="2653"/>
        <v>4.7089389040940415E-4</v>
      </c>
      <c r="AI1973" s="13">
        <f t="shared" si="2654"/>
        <v>9.622455820902249E-4</v>
      </c>
      <c r="AJ1973" s="13">
        <f t="shared" si="2655"/>
        <v>9.8314777395725654E-4</v>
      </c>
      <c r="AK1973" s="13">
        <f t="shared" si="2656"/>
        <v>6.6966933973859328E-4</v>
      </c>
      <c r="AL1973" s="13">
        <f t="shared" si="2657"/>
        <v>1.7820810893642637E-5</v>
      </c>
      <c r="AM1973" s="13">
        <f t="shared" si="2658"/>
        <v>2.0342399443746981E-2</v>
      </c>
      <c r="AN1973" s="13">
        <f t="shared" si="2659"/>
        <v>1.296413317925005E-2</v>
      </c>
      <c r="AO1973" s="13">
        <f t="shared" si="2660"/>
        <v>4.130996187398984E-3</v>
      </c>
      <c r="AP1973" s="13">
        <f t="shared" si="2661"/>
        <v>8.7755601110396956E-4</v>
      </c>
      <c r="AQ1973" s="13">
        <f t="shared" si="2662"/>
        <v>1.3981577040190777E-4</v>
      </c>
      <c r="AR1973" s="13">
        <f t="shared" si="2663"/>
        <v>6.0019774220284721E-5</v>
      </c>
      <c r="AS1973" s="13">
        <f t="shared" si="2664"/>
        <v>1.2264708410489149E-4</v>
      </c>
      <c r="AT1973" s="13">
        <f t="shared" si="2665"/>
        <v>1.2531126145380036E-4</v>
      </c>
      <c r="AU1973" s="13">
        <f t="shared" si="2666"/>
        <v>8.5355540583490256E-5</v>
      </c>
      <c r="AV1973" s="13">
        <f t="shared" si="2667"/>
        <v>4.3604829827999269E-5</v>
      </c>
      <c r="AW1973" s="13">
        <f t="shared" si="2668"/>
        <v>6.4465764445411451E-7</v>
      </c>
      <c r="AX1973" s="13">
        <f t="shared" si="2669"/>
        <v>6.9280944152272685E-3</v>
      </c>
      <c r="AY1973" s="13">
        <f t="shared" si="2670"/>
        <v>4.4152480107273401E-3</v>
      </c>
      <c r="AZ1973" s="13">
        <f t="shared" si="2671"/>
        <v>1.4069103152942698E-3</v>
      </c>
      <c r="BA1973" s="13">
        <f t="shared" si="2672"/>
        <v>2.9887285009770018E-4</v>
      </c>
      <c r="BB1973" s="13">
        <f t="shared" si="2673"/>
        <v>4.7617630396099079E-5</v>
      </c>
      <c r="BC1973" s="13">
        <f t="shared" si="2674"/>
        <v>6.0693066601353318E-6</v>
      </c>
      <c r="BD1973" s="13">
        <f t="shared" si="2675"/>
        <v>6.3750620023298983E-6</v>
      </c>
      <c r="BE1973" s="13">
        <f t="shared" si="2676"/>
        <v>1.3027086085062316E-5</v>
      </c>
      <c r="BF1973" s="13">
        <f t="shared" si="2677"/>
        <v>1.3310064420205017E-5</v>
      </c>
      <c r="BG1973" s="13">
        <f t="shared" si="2678"/>
        <v>9.0661264646715791E-6</v>
      </c>
      <c r="BH1973" s="13">
        <f t="shared" si="2679"/>
        <v>4.6315318137366499E-6</v>
      </c>
      <c r="BI1973" s="13">
        <f t="shared" si="2680"/>
        <v>1.8928557438720227E-6</v>
      </c>
      <c r="BJ1973" s="14">
        <f t="shared" si="2681"/>
        <v>0.69882583830059997</v>
      </c>
      <c r="BK1973" s="14">
        <f t="shared" si="2682"/>
        <v>0.19576109695365729</v>
      </c>
      <c r="BL1973" s="14">
        <f t="shared" si="2683"/>
        <v>0.10178770370605444</v>
      </c>
      <c r="BM1973" s="14">
        <f t="shared" si="2684"/>
        <v>0.49656158215016794</v>
      </c>
      <c r="BN1973" s="14">
        <f t="shared" si="2685"/>
        <v>0.49835402680142027</v>
      </c>
    </row>
    <row r="1974" spans="1:66" x14ac:dyDescent="0.25">
      <c r="A1974" t="s">
        <v>342</v>
      </c>
      <c r="B1974" t="s">
        <v>173</v>
      </c>
      <c r="C1974" t="s">
        <v>169</v>
      </c>
      <c r="D1974" t="s">
        <v>430</v>
      </c>
      <c r="E1974" s="10">
        <f>VLOOKUP(A1974,home!$A$2:$E$405,3,FALSE)</f>
        <v>1.3548</v>
      </c>
      <c r="F1974" s="10">
        <f>VLOOKUP(B1974,home!$B$2:$E$405,3,FALSE)</f>
        <v>1.3122</v>
      </c>
      <c r="G1974" s="10">
        <f>VLOOKUP(C1974,away!$B$2:$E$405,4,FALSE)</f>
        <v>1.0662</v>
      </c>
      <c r="H1974" s="10">
        <f>VLOOKUP(A1974,away!$A$2:$E$405,3,FALSE)</f>
        <v>1.1719999999999999</v>
      </c>
      <c r="I1974" s="10">
        <f>VLOOKUP(C1974,away!$B$2:$E$405,3,FALSE)</f>
        <v>1.0903</v>
      </c>
      <c r="J1974" s="10">
        <f>VLOOKUP(B1974,home!$B$2:$E$405,4,FALSE)</f>
        <v>0.61619999999999997</v>
      </c>
      <c r="K1974" s="12">
        <f t="shared" si="2630"/>
        <v>1.8954568386720001</v>
      </c>
      <c r="L1974" s="12">
        <f t="shared" si="2631"/>
        <v>0.78739983191999996</v>
      </c>
      <c r="M1974" s="13">
        <f t="shared" si="2632"/>
        <v>6.8367571299011665E-2</v>
      </c>
      <c r="N1974" s="13">
        <f t="shared" si="2633"/>
        <v>0.12958778056210721</v>
      </c>
      <c r="O1974" s="13">
        <f t="shared" si="2634"/>
        <v>5.3832614149620393E-2</v>
      </c>
      <c r="P1974" s="13">
        <f t="shared" si="2635"/>
        <v>0.10203739663348904</v>
      </c>
      <c r="Q1974" s="13">
        <f t="shared" si="2636"/>
        <v>0.1228140224373863</v>
      </c>
      <c r="R1974" s="13">
        <f t="shared" si="2637"/>
        <v>2.1193895666612655E-2</v>
      </c>
      <c r="S1974" s="13">
        <f t="shared" si="2638"/>
        <v>3.8072254556929377E-2</v>
      </c>
      <c r="T1974" s="13">
        <f t="shared" si="2639"/>
        <v>9.6703740624617063E-2</v>
      </c>
      <c r="U1974" s="13">
        <f t="shared" si="2640"/>
        <v>4.0172114479381821E-2</v>
      </c>
      <c r="V1974" s="13">
        <f t="shared" si="2641"/>
        <v>6.3135744121305595E-3</v>
      </c>
      <c r="W1974" s="13">
        <f t="shared" si="2642"/>
        <v>7.7596226237920105E-2</v>
      </c>
      <c r="X1974" s="13">
        <f t="shared" si="2643"/>
        <v>6.1099255497364578E-2</v>
      </c>
      <c r="Y1974" s="13">
        <f t="shared" si="2644"/>
        <v>2.4054771754531003E-2</v>
      </c>
      <c r="Z1974" s="13">
        <f t="shared" si="2645"/>
        <v>5.5626899618736077E-3</v>
      </c>
      <c r="AA1974" s="13">
        <f t="shared" si="2646"/>
        <v>1.0543838729645417E-2</v>
      </c>
      <c r="AB1974" s="13">
        <f t="shared" si="2647"/>
        <v>9.9926956129805494E-3</v>
      </c>
      <c r="AC1974" s="13">
        <f t="shared" si="2648"/>
        <v>5.8893116669310301E-4</v>
      </c>
      <c r="AD1974" s="13">
        <f t="shared" si="2649"/>
        <v>3.6770074419451355E-2</v>
      </c>
      <c r="AE1974" s="13">
        <f t="shared" si="2650"/>
        <v>2.8952750417561884E-2</v>
      </c>
      <c r="AF1974" s="13">
        <f t="shared" si="2651"/>
        <v>1.1398695406204968E-2</v>
      </c>
      <c r="AG1974" s="13">
        <f t="shared" si="2652"/>
        <v>2.9917769489843562E-3</v>
      </c>
      <c r="AH1974" s="13">
        <f t="shared" si="2653"/>
        <v>1.0950152852505872E-3</v>
      </c>
      <c r="AI1974" s="13">
        <f t="shared" si="2654"/>
        <v>2.0755542108785961E-3</v>
      </c>
      <c r="AJ1974" s="13">
        <f t="shared" si="2655"/>
        <v>1.9670617115221511E-3</v>
      </c>
      <c r="AK1974" s="13">
        <f t="shared" si="2656"/>
        <v>1.2428268577315035E-3</v>
      </c>
      <c r="AL1974" s="13">
        <f t="shared" si="2657"/>
        <v>3.5158775954094101E-5</v>
      </c>
      <c r="AM1974" s="13">
        <f t="shared" si="2658"/>
        <v>1.3939217803365489E-2</v>
      </c>
      <c r="AN1974" s="13">
        <f t="shared" si="2659"/>
        <v>1.0975737755466257E-2</v>
      </c>
      <c r="AO1974" s="13">
        <f t="shared" si="2660"/>
        <v>4.3211470319260642E-3</v>
      </c>
      <c r="AP1974" s="13">
        <f t="shared" si="2661"/>
        <v>1.1341568155467301E-3</v>
      </c>
      <c r="AQ1974" s="13">
        <f t="shared" si="2662"/>
        <v>2.2325872148310435E-4</v>
      </c>
      <c r="AR1974" s="13">
        <f t="shared" si="2663"/>
        <v>1.7244297031122866E-4</v>
      </c>
      <c r="AS1974" s="13">
        <f t="shared" si="2664"/>
        <v>3.2685820735733103E-4</v>
      </c>
      <c r="AT1974" s="13">
        <f t="shared" si="2665"/>
        <v>3.0977281220576194E-4</v>
      </c>
      <c r="AU1974" s="13">
        <f t="shared" si="2666"/>
        <v>1.9572033177668957E-4</v>
      </c>
      <c r="AV1974" s="13">
        <f t="shared" si="2667"/>
        <v>9.2744860333319782E-5</v>
      </c>
      <c r="AW1974" s="13">
        <f t="shared" si="2668"/>
        <v>1.4576070606330712E-6</v>
      </c>
      <c r="AX1974" s="13">
        <f t="shared" si="2669"/>
        <v>4.4035309518546013E-3</v>
      </c>
      <c r="AY1974" s="13">
        <f t="shared" si="2670"/>
        <v>3.4673395313448304E-3</v>
      </c>
      <c r="AZ1974" s="13">
        <f t="shared" si="2671"/>
        <v>1.3650912820952455E-3</v>
      </c>
      <c r="BA1974" s="13">
        <f t="shared" si="2672"/>
        <v>3.5829088202575125E-4</v>
      </c>
      <c r="BB1974" s="13">
        <f t="shared" si="2673"/>
        <v>7.0529545071386249E-5</v>
      </c>
      <c r="BC1974" s="13">
        <f t="shared" si="2674"/>
        <v>1.1106990386920722E-5</v>
      </c>
      <c r="BD1974" s="13">
        <f t="shared" si="2675"/>
        <v>2.2630260973141154E-5</v>
      </c>
      <c r="BE1974" s="13">
        <f t="shared" si="2676"/>
        <v>4.2894682922472472E-5</v>
      </c>
      <c r="BF1974" s="13">
        <f t="shared" si="2677"/>
        <v>4.0652510044033751E-5</v>
      </c>
      <c r="BG1974" s="13">
        <f t="shared" si="2678"/>
        <v>2.5685026057381983E-5</v>
      </c>
      <c r="BH1974" s="13">
        <f t="shared" si="2679"/>
        <v>1.2171214572983306E-5</v>
      </c>
      <c r="BI1974" s="13">
        <f t="shared" si="2680"/>
        <v>4.6140023794611032E-6</v>
      </c>
      <c r="BJ1974" s="14">
        <f t="shared" si="2681"/>
        <v>0.63223850161669515</v>
      </c>
      <c r="BK1974" s="14">
        <f t="shared" si="2682"/>
        <v>0.21888222637555266</v>
      </c>
      <c r="BL1974" s="14">
        <f t="shared" si="2683"/>
        <v>0.14336180358255746</v>
      </c>
      <c r="BM1974" s="14">
        <f t="shared" si="2684"/>
        <v>0.4987460588641674</v>
      </c>
      <c r="BN1974" s="14">
        <f t="shared" si="2685"/>
        <v>0.4978332807482273</v>
      </c>
    </row>
    <row r="1975" spans="1:66" x14ac:dyDescent="0.25">
      <c r="A1975" t="s">
        <v>342</v>
      </c>
      <c r="B1975" t="s">
        <v>174</v>
      </c>
      <c r="C1975" t="s">
        <v>167</v>
      </c>
      <c r="D1975" t="s">
        <v>430</v>
      </c>
      <c r="E1975" s="10">
        <f>VLOOKUP(A1975,home!$A$2:$E$405,3,FALSE)</f>
        <v>1.3548</v>
      </c>
      <c r="F1975" s="10">
        <f>VLOOKUP(B1975,home!$B$2:$E$405,3,FALSE)</f>
        <v>0.98419999999999996</v>
      </c>
      <c r="G1975" s="10">
        <f>VLOOKUP(C1975,away!$B$2:$E$405,4,FALSE)</f>
        <v>0.98419999999999996</v>
      </c>
      <c r="H1975" s="10">
        <f>VLOOKUP(A1975,away!$A$2:$E$405,3,FALSE)</f>
        <v>1.1719999999999999</v>
      </c>
      <c r="I1975" s="10">
        <f>VLOOKUP(C1975,away!$B$2:$E$405,3,FALSE)</f>
        <v>1.0428999999999999</v>
      </c>
      <c r="J1975" s="10">
        <f>VLOOKUP(B1975,home!$B$2:$E$405,4,FALSE)</f>
        <v>0.61619999999999997</v>
      </c>
      <c r="K1975" s="12">
        <f t="shared" si="2630"/>
        <v>1.3123265322719999</v>
      </c>
      <c r="L1975" s="12">
        <f t="shared" si="2631"/>
        <v>0.75316819655999978</v>
      </c>
      <c r="M1975" s="13">
        <f t="shared" si="2632"/>
        <v>0.12675556542047503</v>
      </c>
      <c r="N1975" s="13">
        <f t="shared" si="2633"/>
        <v>0.16634469161442864</v>
      </c>
      <c r="O1975" s="13">
        <f t="shared" si="2634"/>
        <v>9.546826061168226E-2</v>
      </c>
      <c r="P1975" s="13">
        <f t="shared" si="2635"/>
        <v>0.12528553139056853</v>
      </c>
      <c r="Q1975" s="13">
        <f t="shared" si="2636"/>
        <v>0.1091492761541092</v>
      </c>
      <c r="R1975" s="13">
        <f t="shared" si="2637"/>
        <v>3.5951828836810383E-2</v>
      </c>
      <c r="S1975" s="13">
        <f t="shared" si="2638"/>
        <v>3.0958136480533693E-2</v>
      </c>
      <c r="T1975" s="13">
        <f t="shared" si="2639"/>
        <v>8.2207763476819823E-2</v>
      </c>
      <c r="U1975" s="13">
        <f t="shared" si="2640"/>
        <v>4.7180538866247859E-2</v>
      </c>
      <c r="V1975" s="13">
        <f t="shared" si="2641"/>
        <v>3.399900313786574E-3</v>
      </c>
      <c r="W1975" s="13">
        <f t="shared" si="2642"/>
        <v>4.7746497025107013E-2</v>
      </c>
      <c r="X1975" s="13">
        <f t="shared" si="2643"/>
        <v>3.5961143056457243E-2</v>
      </c>
      <c r="Y1975" s="13">
        <f t="shared" si="2644"/>
        <v>1.3542394631034026E-2</v>
      </c>
      <c r="Z1975" s="13">
        <f t="shared" si="2645"/>
        <v>9.0259246960180915E-3</v>
      </c>
      <c r="AA1975" s="13">
        <f t="shared" si="2646"/>
        <v>1.1844960456873627E-2</v>
      </c>
      <c r="AB1975" s="13">
        <f t="shared" si="2647"/>
        <v>7.7722279406339679E-3</v>
      </c>
      <c r="AC1975" s="13">
        <f t="shared" si="2648"/>
        <v>2.1002939598486152E-4</v>
      </c>
      <c r="AD1975" s="13">
        <f t="shared" si="2649"/>
        <v>1.5664748717273511E-2</v>
      </c>
      <c r="AE1975" s="13">
        <f t="shared" si="2650"/>
        <v>1.179819054095446E-2</v>
      </c>
      <c r="AF1975" s="13">
        <f t="shared" si="2651"/>
        <v>4.4430109462009586E-3</v>
      </c>
      <c r="AG1975" s="13">
        <f t="shared" si="2652"/>
        <v>1.1154448472155047E-3</v>
      </c>
      <c r="AH1975" s="13">
        <f t="shared" si="2653"/>
        <v>1.6995098563965772E-3</v>
      </c>
      <c r="AI1975" s="13">
        <f t="shared" si="2654"/>
        <v>2.2303118764070047E-3</v>
      </c>
      <c r="AJ1975" s="13">
        <f t="shared" si="2655"/>
        <v>1.4634487253251313E-3</v>
      </c>
      <c r="AK1975" s="13">
        <f t="shared" si="2656"/>
        <v>6.4017419695460277E-4</v>
      </c>
      <c r="AL1975" s="13">
        <f t="shared" si="2657"/>
        <v>8.3037441066403979E-6</v>
      </c>
      <c r="AM1975" s="13">
        <f t="shared" si="2658"/>
        <v>4.1114530726103606E-3</v>
      </c>
      <c r="AN1975" s="13">
        <f t="shared" si="2659"/>
        <v>3.0966156959390152E-3</v>
      </c>
      <c r="AO1975" s="13">
        <f t="shared" si="2660"/>
        <v>1.1661362295748881E-3</v>
      </c>
      <c r="AP1975" s="13">
        <f t="shared" si="2661"/>
        <v>2.9276557365739883E-4</v>
      </c>
      <c r="AQ1975" s="13">
        <f t="shared" si="2662"/>
        <v>5.5125429781599203E-5</v>
      </c>
      <c r="AR1975" s="13">
        <f t="shared" si="2663"/>
        <v>2.5600335471563098E-4</v>
      </c>
      <c r="AS1975" s="13">
        <f t="shared" si="2664"/>
        <v>3.359599947439627E-4</v>
      </c>
      <c r="AT1975" s="13">
        <f t="shared" si="2665"/>
        <v>2.2044460744223202E-4</v>
      </c>
      <c r="AU1975" s="13">
        <f t="shared" si="2666"/>
        <v>9.6431769080908888E-5</v>
      </c>
      <c r="AV1975" s="13">
        <f t="shared" si="2667"/>
        <v>3.1637492279700852E-5</v>
      </c>
      <c r="AW1975" s="13">
        <f t="shared" si="2668"/>
        <v>2.2798450910895563E-7</v>
      </c>
      <c r="AX1975" s="13">
        <f t="shared" si="2669"/>
        <v>8.9926149222963601E-4</v>
      </c>
      <c r="AY1975" s="13">
        <f t="shared" si="2670"/>
        <v>6.772951563384492E-4</v>
      </c>
      <c r="AZ1975" s="13">
        <f t="shared" si="2671"/>
        <v>2.5505858571912642E-4</v>
      </c>
      <c r="BA1975" s="13">
        <f t="shared" si="2672"/>
        <v>6.403400500773952E-5</v>
      </c>
      <c r="BB1975" s="13">
        <f t="shared" si="2673"/>
        <v>1.205709401754829E-5</v>
      </c>
      <c r="BC1975" s="13">
        <f t="shared" si="2674"/>
        <v>1.8162039513902424E-6</v>
      </c>
      <c r="BD1975" s="13">
        <f t="shared" si="2675"/>
        <v>3.2135597497413603E-5</v>
      </c>
      <c r="BE1975" s="13">
        <f t="shared" si="2676"/>
        <v>4.2172397226269546E-5</v>
      </c>
      <c r="BF1975" s="13">
        <f t="shared" si="2677"/>
        <v>2.7671977904773817E-5</v>
      </c>
      <c r="BG1975" s="13">
        <f t="shared" si="2678"/>
        <v>1.2104890268293076E-5</v>
      </c>
      <c r="BH1975" s="13">
        <f t="shared" si="2679"/>
        <v>3.9713921673305324E-6</v>
      </c>
      <c r="BI1975" s="13">
        <f t="shared" si="2680"/>
        <v>1.042352662249012E-6</v>
      </c>
      <c r="BJ1975" s="14">
        <f t="shared" si="2681"/>
        <v>0.49860477954842747</v>
      </c>
      <c r="BK1975" s="14">
        <f t="shared" si="2682"/>
        <v>0.28729476190179382</v>
      </c>
      <c r="BL1975" s="14">
        <f t="shared" si="2683"/>
        <v>0.20531083719332013</v>
      </c>
      <c r="BM1975" s="14">
        <f t="shared" si="2684"/>
        <v>0.34060408213965615</v>
      </c>
      <c r="BN1975" s="14">
        <f t="shared" si="2685"/>
        <v>0.65895515402807403</v>
      </c>
    </row>
    <row r="1976" spans="1:66" x14ac:dyDescent="0.25">
      <c r="A1976" t="s">
        <v>342</v>
      </c>
      <c r="B1976" t="s">
        <v>176</v>
      </c>
      <c r="C1976" t="s">
        <v>175</v>
      </c>
      <c r="D1976" t="s">
        <v>430</v>
      </c>
      <c r="E1976" s="10">
        <f>VLOOKUP(A1976,home!$A$2:$E$405,3,FALSE)</f>
        <v>1.3548</v>
      </c>
      <c r="F1976" s="10">
        <f>VLOOKUP(B1976,home!$B$2:$E$405,3,FALSE)</f>
        <v>0.81579999999999997</v>
      </c>
      <c r="G1976" s="10">
        <f>VLOOKUP(C1976,away!$B$2:$E$405,4,FALSE)</f>
        <v>0.98419999999999996</v>
      </c>
      <c r="H1976" s="10">
        <f>VLOOKUP(A1976,away!$A$2:$E$405,3,FALSE)</f>
        <v>1.1719999999999999</v>
      </c>
      <c r="I1976" s="10">
        <f>VLOOKUP(C1976,away!$B$2:$E$405,3,FALSE)</f>
        <v>1.2324999999999999</v>
      </c>
      <c r="J1976" s="10">
        <f>VLOOKUP(B1976,home!$B$2:$E$405,4,FALSE)</f>
        <v>1.3920999999999999</v>
      </c>
      <c r="K1976" s="12">
        <f t="shared" si="2630"/>
        <v>1.0877829557280001</v>
      </c>
      <c r="L1976" s="12">
        <f t="shared" si="2631"/>
        <v>2.0108745289999996</v>
      </c>
      <c r="M1976" s="13">
        <f t="shared" si="2632"/>
        <v>4.5109722251089272E-2</v>
      </c>
      <c r="N1976" s="13">
        <f t="shared" si="2633"/>
        <v>4.9069587002359027E-2</v>
      </c>
      <c r="O1976" s="13">
        <f t="shared" si="2634"/>
        <v>9.0709991484979949E-2</v>
      </c>
      <c r="P1976" s="13">
        <f t="shared" si="2635"/>
        <v>9.867278265159321E-2</v>
      </c>
      <c r="Q1976" s="13">
        <f t="shared" si="2636"/>
        <v>2.6688530192889175E-2</v>
      </c>
      <c r="R1976" s="13">
        <f t="shared" si="2637"/>
        <v>9.1203205701476539E-2</v>
      </c>
      <c r="S1976" s="13">
        <f t="shared" si="2638"/>
        <v>5.3959088808031012E-2</v>
      </c>
      <c r="T1976" s="13">
        <f t="shared" si="2639"/>
        <v>5.3667285581328293E-2</v>
      </c>
      <c r="U1976" s="13">
        <f t="shared" si="2640"/>
        <v>9.9209292669820925E-2</v>
      </c>
      <c r="V1976" s="13">
        <f t="shared" si="2641"/>
        <v>1.3114427017151235E-2</v>
      </c>
      <c r="W1976" s="13">
        <f t="shared" si="2642"/>
        <v>9.6771094190856565E-3</v>
      </c>
      <c r="X1976" s="13">
        <f t="shared" si="2643"/>
        <v>1.945945284518533E-2</v>
      </c>
      <c r="Y1976" s="13">
        <f t="shared" si="2644"/>
        <v>1.956525903732988E-2</v>
      </c>
      <c r="Z1976" s="13">
        <f t="shared" si="2645"/>
        <v>6.1132734436082234E-2</v>
      </c>
      <c r="AA1976" s="13">
        <f t="shared" si="2646"/>
        <v>6.6499146556616429E-2</v>
      </c>
      <c r="AB1976" s="13">
        <f t="shared" si="2647"/>
        <v>3.6168319097372836E-2</v>
      </c>
      <c r="AC1976" s="13">
        <f t="shared" si="2648"/>
        <v>1.7929020370884374E-3</v>
      </c>
      <c r="AD1976" s="13">
        <f t="shared" si="2649"/>
        <v>2.6316486716990656E-3</v>
      </c>
      <c r="AE1976" s="13">
        <f t="shared" si="2650"/>
        <v>5.291915283196333E-3</v>
      </c>
      <c r="AF1976" s="13">
        <f t="shared" si="2651"/>
        <v>5.3206888263026639E-3</v>
      </c>
      <c r="AG1976" s="13">
        <f t="shared" si="2652"/>
        <v>3.5664125458489768E-3</v>
      </c>
      <c r="AH1976" s="13">
        <f t="shared" si="2653"/>
        <v>3.0732564641409728E-2</v>
      </c>
      <c r="AI1976" s="13">
        <f t="shared" si="2654"/>
        <v>3.3430360002734499E-2</v>
      </c>
      <c r="AJ1976" s="13">
        <f t="shared" si="2655"/>
        <v>1.8182487907412823E-2</v>
      </c>
      <c r="AK1976" s="13">
        <f t="shared" si="2656"/>
        <v>6.5928668128047143E-3</v>
      </c>
      <c r="AL1976" s="13">
        <f t="shared" si="2657"/>
        <v>1.5687140083595104E-4</v>
      </c>
      <c r="AM1976" s="13">
        <f t="shared" si="2658"/>
        <v>5.7253251410769516E-4</v>
      </c>
      <c r="AN1976" s="13">
        <f t="shared" si="2659"/>
        <v>1.1512910496434972E-3</v>
      </c>
      <c r="AO1976" s="13">
        <f t="shared" si="2660"/>
        <v>1.1575509235968915E-3</v>
      </c>
      <c r="AP1976" s="13">
        <f t="shared" si="2661"/>
        <v>7.7589655609380456E-4</v>
      </c>
      <c r="AQ1976" s="13">
        <f t="shared" si="2662"/>
        <v>3.9005765544696273E-4</v>
      </c>
      <c r="AR1976" s="13">
        <f t="shared" si="2663"/>
        <v>1.2359866289651364E-2</v>
      </c>
      <c r="AS1976" s="13">
        <f t="shared" si="2664"/>
        <v>1.344485188495983E-2</v>
      </c>
      <c r="AT1976" s="13">
        <f t="shared" si="2665"/>
        <v>7.3125403613733889E-3</v>
      </c>
      <c r="AU1976" s="13">
        <f t="shared" si="2666"/>
        <v>2.6514855893916816E-3</v>
      </c>
      <c r="AV1976" s="13">
        <f t="shared" si="2667"/>
        <v>7.2106020787467021E-4</v>
      </c>
      <c r="AW1976" s="13">
        <f t="shared" si="2668"/>
        <v>9.5316589975253696E-6</v>
      </c>
      <c r="AX1976" s="13">
        <f t="shared" si="2669"/>
        <v>1.0379851840774189E-4</v>
      </c>
      <c r="AY1976" s="13">
        <f t="shared" si="2670"/>
        <v>2.0872579681406578E-4</v>
      </c>
      <c r="AZ1976" s="13">
        <f t="shared" si="2671"/>
        <v>2.0986069417931711E-4</v>
      </c>
      <c r="BA1976" s="13">
        <f t="shared" si="2672"/>
        <v>1.406678415211491E-4</v>
      </c>
      <c r="BB1976" s="13">
        <f t="shared" si="2673"/>
        <v>7.0716344891071802E-5</v>
      </c>
      <c r="BC1976" s="13">
        <f t="shared" si="2674"/>
        <v>2.8440339345087107E-5</v>
      </c>
      <c r="BD1976" s="13">
        <f t="shared" si="2675"/>
        <v>4.1423567172842787E-3</v>
      </c>
      <c r="BE1976" s="13">
        <f t="shared" si="2676"/>
        <v>4.5059850336072287E-3</v>
      </c>
      <c r="BF1976" s="13">
        <f t="shared" si="2677"/>
        <v>2.450766859161701E-3</v>
      </c>
      <c r="BG1976" s="13">
        <f t="shared" si="2678"/>
        <v>8.8863413928638106E-4</v>
      </c>
      <c r="BH1976" s="13">
        <f t="shared" si="2679"/>
        <v>2.4166026764843666E-4</v>
      </c>
      <c r="BI1976" s="13">
        <f t="shared" si="2680"/>
        <v>5.257478404492723E-5</v>
      </c>
      <c r="BJ1976" s="14">
        <f t="shared" si="2681"/>
        <v>0.19974742763927167</v>
      </c>
      <c r="BK1976" s="14">
        <f t="shared" si="2682"/>
        <v>0.21301451996260318</v>
      </c>
      <c r="BL1976" s="14">
        <f t="shared" si="2683"/>
        <v>0.52150001700891235</v>
      </c>
      <c r="BM1976" s="14">
        <f t="shared" si="2684"/>
        <v>0.59374168562466578</v>
      </c>
      <c r="BN1976" s="14">
        <f t="shared" si="2685"/>
        <v>0.40145381928438717</v>
      </c>
    </row>
    <row r="1977" spans="1:66" x14ac:dyDescent="0.25">
      <c r="A1977" t="s">
        <v>347</v>
      </c>
      <c r="B1977" t="s">
        <v>246</v>
      </c>
      <c r="C1977" t="s">
        <v>257</v>
      </c>
      <c r="D1977" t="s">
        <v>430</v>
      </c>
      <c r="E1977" s="10">
        <f>VLOOKUP(A1977,home!$A$2:$E$405,3,FALSE)</f>
        <v>1.1809000000000001</v>
      </c>
      <c r="F1977" s="10">
        <f>VLOOKUP(B1977,home!$B$2:$E$405,3,FALSE)</f>
        <v>0.49399999999999999</v>
      </c>
      <c r="G1977" s="10">
        <f>VLOOKUP(C1977,away!$B$2:$E$405,4,FALSE)</f>
        <v>0.70569999999999999</v>
      </c>
      <c r="H1977" s="10">
        <f>VLOOKUP(A1977,away!$A$2:$E$405,3,FALSE)</f>
        <v>0.92459999999999998</v>
      </c>
      <c r="I1977" s="10">
        <f>VLOOKUP(C1977,away!$B$2:$E$405,3,FALSE)</f>
        <v>0.81120000000000003</v>
      </c>
      <c r="J1977" s="10">
        <f>VLOOKUP(B1977,home!$B$2:$E$405,4,FALSE)</f>
        <v>1.7124999999999999</v>
      </c>
      <c r="K1977" s="12">
        <f t="shared" si="2630"/>
        <v>0.41168039822000002</v>
      </c>
      <c r="L1977" s="12">
        <f t="shared" si="2631"/>
        <v>1.2844358280000001</v>
      </c>
      <c r="M1977" s="13">
        <f t="shared" si="2632"/>
        <v>0.18339440509049681</v>
      </c>
      <c r="N1977" s="13">
        <f t="shared" si="2633"/>
        <v>7.5499881718975731E-2</v>
      </c>
      <c r="O1977" s="13">
        <f t="shared" si="2634"/>
        <v>0.23555834455297972</v>
      </c>
      <c r="P1977" s="13">
        <f t="shared" si="2635"/>
        <v>9.697475308961466E-2</v>
      </c>
      <c r="Q1977" s="13">
        <f t="shared" si="2636"/>
        <v>1.5540910685815413E-2</v>
      </c>
      <c r="R1977" s="13">
        <f t="shared" si="2637"/>
        <v>0.15127978866410793</v>
      </c>
      <c r="S1977" s="13">
        <f t="shared" si="2638"/>
        <v>1.2819506042388851E-2</v>
      </c>
      <c r="T1977" s="13">
        <f t="shared" si="2639"/>
        <v>1.996130248460937E-2</v>
      </c>
      <c r="U1977" s="13">
        <f t="shared" si="2640"/>
        <v>6.2278923639877394E-2</v>
      </c>
      <c r="V1977" s="13">
        <f t="shared" si="2641"/>
        <v>7.5318451422770431E-4</v>
      </c>
      <c r="W1977" s="13">
        <f t="shared" si="2642"/>
        <v>2.1326294332793139E-3</v>
      </c>
      <c r="X1977" s="13">
        <f t="shared" si="2643"/>
        <v>2.7392256519512869E-3</v>
      </c>
      <c r="Y1977" s="13">
        <f t="shared" si="2644"/>
        <v>1.7591797841714459E-3</v>
      </c>
      <c r="Z1977" s="13">
        <f t="shared" si="2645"/>
        <v>6.4769726870816169E-2</v>
      </c>
      <c r="AA1977" s="13">
        <f t="shared" si="2646"/>
        <v>2.6664426950778239E-2</v>
      </c>
      <c r="AB1977" s="13">
        <f t="shared" si="2647"/>
        <v>5.4886109527022432E-3</v>
      </c>
      <c r="AC1977" s="13">
        <f t="shared" si="2648"/>
        <v>2.4891667994898439E-5</v>
      </c>
      <c r="AD1977" s="13">
        <f t="shared" si="2649"/>
        <v>2.1949043358703021E-4</v>
      </c>
      <c r="AE1977" s="13">
        <f t="shared" si="2650"/>
        <v>2.8192137680243618E-4</v>
      </c>
      <c r="AF1977" s="13">
        <f t="shared" si="2651"/>
        <v>1.8105495852206862E-4</v>
      </c>
      <c r="AG1977" s="13">
        <f t="shared" si="2652"/>
        <v>7.7517825187599631E-5</v>
      </c>
      <c r="AH1977" s="13">
        <f t="shared" si="2653"/>
        <v>2.0798139440662649E-2</v>
      </c>
      <c r="AI1977" s="13">
        <f t="shared" si="2654"/>
        <v>8.562186327167088E-3</v>
      </c>
      <c r="AJ1977" s="13">
        <f t="shared" si="2655"/>
        <v>1.7624421384009931E-3</v>
      </c>
      <c r="AK1977" s="13">
        <f t="shared" si="2656"/>
        <v>2.4185429379220972E-4</v>
      </c>
      <c r="AL1977" s="13">
        <f t="shared" si="2657"/>
        <v>5.2648571402225909E-7</v>
      </c>
      <c r="AM1977" s="13">
        <f t="shared" si="2658"/>
        <v>1.8071981820917821E-5</v>
      </c>
      <c r="AN1977" s="13">
        <f t="shared" si="2659"/>
        <v>2.3212300933751531E-5</v>
      </c>
      <c r="AO1977" s="13">
        <f t="shared" si="2660"/>
        <v>1.4907355484814165E-5</v>
      </c>
      <c r="AP1977" s="13">
        <f t="shared" si="2661"/>
        <v>6.3825138284758759E-6</v>
      </c>
      <c r="AQ1977" s="13">
        <f t="shared" si="2662"/>
        <v>2.0494823584999648E-6</v>
      </c>
      <c r="AR1977" s="13">
        <f t="shared" si="2663"/>
        <v>5.3427750906653981E-3</v>
      </c>
      <c r="AS1977" s="13">
        <f t="shared" si="2664"/>
        <v>2.1995157769250278E-3</v>
      </c>
      <c r="AT1977" s="13">
        <f t="shared" si="2665"/>
        <v>4.5274876546783408E-4</v>
      </c>
      <c r="AU1977" s="13">
        <f t="shared" si="2666"/>
        <v>6.2129264020470431E-5</v>
      </c>
      <c r="AV1977" s="13">
        <f t="shared" si="2667"/>
        <v>6.394350038265696E-6</v>
      </c>
      <c r="AW1977" s="13">
        <f t="shared" si="2668"/>
        <v>7.7331545664178338E-9</v>
      </c>
      <c r="AX1977" s="13">
        <f t="shared" si="2669"/>
        <v>1.2399801121100076E-6</v>
      </c>
      <c r="AY1977" s="13">
        <f t="shared" si="2670"/>
        <v>1.5926748820015507E-6</v>
      </c>
      <c r="AZ1977" s="13">
        <f t="shared" si="2671"/>
        <v>1.0228443403992323E-6</v>
      </c>
      <c r="BA1977" s="13">
        <f t="shared" si="2672"/>
        <v>4.3792597242526735E-7</v>
      </c>
      <c r="BB1977" s="13">
        <f t="shared" si="2673"/>
        <v>1.406219522486883E-7</v>
      </c>
      <c r="BC1977" s="13">
        <f t="shared" si="2674"/>
        <v>3.612397473430409E-8</v>
      </c>
      <c r="BD1977" s="13">
        <f t="shared" si="2675"/>
        <v>1.1437419578994323E-3</v>
      </c>
      <c r="BE1977" s="13">
        <f t="shared" si="2676"/>
        <v>4.708561446889607E-4</v>
      </c>
      <c r="BF1977" s="13">
        <f t="shared" si="2677"/>
        <v>9.6921122574942644E-5</v>
      </c>
      <c r="BG1977" s="13">
        <f t="shared" si="2678"/>
        <v>1.3300175445860607E-5</v>
      </c>
      <c r="BH1977" s="13">
        <f t="shared" si="2679"/>
        <v>1.36885538098694E-6</v>
      </c>
      <c r="BI1977" s="13">
        <f t="shared" si="2680"/>
        <v>1.1270618567005871E-7</v>
      </c>
      <c r="BJ1977" s="14">
        <f t="shared" si="2681"/>
        <v>0.11846220815856208</v>
      </c>
      <c r="BK1977" s="14">
        <f t="shared" si="2682"/>
        <v>0.29396885956531893</v>
      </c>
      <c r="BL1977" s="14">
        <f t="shared" si="2683"/>
        <v>0.52242458116976154</v>
      </c>
      <c r="BM1977" s="14">
        <f t="shared" si="2684"/>
        <v>0.24137570702074082</v>
      </c>
      <c r="BN1977" s="14">
        <f t="shared" si="2685"/>
        <v>0.75824808380199038</v>
      </c>
    </row>
    <row r="1978" spans="1:66" x14ac:dyDescent="0.25">
      <c r="A1978" t="s">
        <v>347</v>
      </c>
      <c r="B1978" t="s">
        <v>248</v>
      </c>
      <c r="C1978" t="s">
        <v>323</v>
      </c>
      <c r="D1978" t="s">
        <v>430</v>
      </c>
      <c r="E1978" s="10">
        <f>VLOOKUP(A1978,home!$A$2:$E$405,3,FALSE)</f>
        <v>1.1809000000000001</v>
      </c>
      <c r="F1978" s="10">
        <f>VLOOKUP(B1978,home!$B$2:$E$405,3,FALSE)</f>
        <v>0.58630000000000004</v>
      </c>
      <c r="G1978" s="10">
        <f>VLOOKUP(C1978,away!$B$2:$E$405,4,FALSE)</f>
        <v>1.0422</v>
      </c>
      <c r="H1978" s="10">
        <f>VLOOKUP(A1978,away!$A$2:$E$405,3,FALSE)</f>
        <v>0.92459999999999998</v>
      </c>
      <c r="I1978" s="10">
        <f>VLOOKUP(C1978,away!$B$2:$E$405,3,FALSE)</f>
        <v>1.4142999999999999</v>
      </c>
      <c r="J1978" s="10">
        <f>VLOOKUP(B1978,home!$B$2:$E$405,4,FALSE)</f>
        <v>1.0814999999999999</v>
      </c>
      <c r="K1978" s="12">
        <f t="shared" si="2630"/>
        <v>0.72157933247400008</v>
      </c>
      <c r="L1978" s="12">
        <f t="shared" si="2631"/>
        <v>1.4142362150699999</v>
      </c>
      <c r="M1978" s="13">
        <f t="shared" si="2632"/>
        <v>0.11814819560396535</v>
      </c>
      <c r="N1978" s="13">
        <f t="shared" si="2633"/>
        <v>8.5253296116916899E-2</v>
      </c>
      <c r="O1978" s="13">
        <f t="shared" si="2634"/>
        <v>0.16708945696830194</v>
      </c>
      <c r="P1978" s="13">
        <f t="shared" si="2635"/>
        <v>0.12056829882263048</v>
      </c>
      <c r="Q1978" s="13">
        <f t="shared" si="2636"/>
        <v>3.0758508251626574E-2</v>
      </c>
      <c r="R1978" s="13">
        <f t="shared" si="2637"/>
        <v>0.11815198060047649</v>
      </c>
      <c r="S1978" s="13">
        <f t="shared" si="2638"/>
        <v>3.0759493631435597E-2</v>
      </c>
      <c r="T1978" s="13">
        <f t="shared" si="2639"/>
        <v>4.3499796290979727E-2</v>
      </c>
      <c r="U1978" s="13">
        <f t="shared" si="2640"/>
        <v>8.525602729217284E-2</v>
      </c>
      <c r="V1978" s="13">
        <f t="shared" si="2641"/>
        <v>3.4877288371509677E-3</v>
      </c>
      <c r="W1978" s="13">
        <f t="shared" si="2642"/>
        <v>7.3982346173682434E-3</v>
      </c>
      <c r="X1978" s="13">
        <f t="shared" si="2643"/>
        <v>1.0462851323466714E-2</v>
      </c>
      <c r="Y1978" s="13">
        <f t="shared" si="2644"/>
        <v>7.3984716272698535E-3</v>
      </c>
      <c r="Z1978" s="13">
        <f t="shared" si="2645"/>
        <v>5.5698269949147325E-2</v>
      </c>
      <c r="AA1978" s="13">
        <f t="shared" si="2646"/>
        <v>4.0190720449862383E-2</v>
      </c>
      <c r="AB1978" s="13">
        <f t="shared" si="2647"/>
        <v>1.4500396616930419E-2</v>
      </c>
      <c r="AC1978" s="13">
        <f t="shared" si="2648"/>
        <v>2.2244813521077699E-4</v>
      </c>
      <c r="AD1978" s="13">
        <f t="shared" si="2649"/>
        <v>1.3346032991716538E-3</v>
      </c>
      <c r="AE1978" s="13">
        <f t="shared" si="2650"/>
        <v>1.8874443184404544E-3</v>
      </c>
      <c r="AF1978" s="13">
        <f t="shared" si="2651"/>
        <v>1.3346460545333022E-3</v>
      </c>
      <c r="AG1978" s="13">
        <f t="shared" si="2652"/>
        <v>6.2916826154042879E-4</v>
      </c>
      <c r="AH1978" s="13">
        <f t="shared" si="2653"/>
        <v>1.9692627619707314E-2</v>
      </c>
      <c r="AI1978" s="13">
        <f t="shared" si="2654"/>
        <v>1.420979309248746E-2</v>
      </c>
      <c r="AJ1978" s="13">
        <f t="shared" si="2655"/>
        <v>5.1267465071353777E-3</v>
      </c>
      <c r="AK1978" s="13">
        <f t="shared" si="2656"/>
        <v>1.2331181074607194E-3</v>
      </c>
      <c r="AL1978" s="13">
        <f t="shared" si="2657"/>
        <v>9.0801871671511874E-6</v>
      </c>
      <c r="AM1978" s="13">
        <f t="shared" si="2658"/>
        <v>1.9260443154677615E-4</v>
      </c>
      <c r="AN1978" s="13">
        <f t="shared" si="2659"/>
        <v>2.7238816227642161E-4</v>
      </c>
      <c r="AO1978" s="13">
        <f t="shared" si="2660"/>
        <v>1.9261060182383972E-4</v>
      </c>
      <c r="AP1978" s="13">
        <f t="shared" si="2661"/>
        <v>9.0798962835233994E-5</v>
      </c>
      <c r="AQ1978" s="13">
        <f t="shared" si="2662"/>
        <v>3.2102795383095736E-5</v>
      </c>
      <c r="AR1978" s="13">
        <f t="shared" si="2663"/>
        <v>5.5700054299355562E-3</v>
      </c>
      <c r="AS1978" s="13">
        <f t="shared" si="2664"/>
        <v>4.0192008000094551E-3</v>
      </c>
      <c r="AT1978" s="13">
        <f t="shared" si="2665"/>
        <v>1.4500861151748943E-3</v>
      </c>
      <c r="AU1978" s="13">
        <f t="shared" si="2666"/>
        <v>3.4878405700590552E-4</v>
      </c>
      <c r="AV1978" s="13">
        <f t="shared" si="2667"/>
        <v>6.2918841757973705E-5</v>
      </c>
      <c r="AW1978" s="13">
        <f t="shared" si="2668"/>
        <v>2.5739395297811415E-7</v>
      </c>
      <c r="AX1978" s="13">
        <f t="shared" si="2669"/>
        <v>2.3163229524509484E-5</v>
      </c>
      <c r="AY1978" s="13">
        <f t="shared" si="2670"/>
        <v>3.2758278051539964E-5</v>
      </c>
      <c r="AZ1978" s="13">
        <f t="shared" si="2671"/>
        <v>2.3163971581910267E-5</v>
      </c>
      <c r="BA1978" s="13">
        <f t="shared" si="2672"/>
        <v>1.0919775831996608E-5</v>
      </c>
      <c r="BB1978" s="13">
        <f t="shared" si="2673"/>
        <v>3.8607856105139369E-6</v>
      </c>
      <c r="BC1978" s="13">
        <f t="shared" si="2674"/>
        <v>1.0920125658019886E-6</v>
      </c>
      <c r="BD1978" s="13">
        <f t="shared" si="2675"/>
        <v>1.3128838995252359E-3</v>
      </c>
      <c r="BE1978" s="13">
        <f t="shared" si="2676"/>
        <v>9.4734988783528196E-4</v>
      </c>
      <c r="BF1978" s="13">
        <f t="shared" si="2677"/>
        <v>3.4179404984175071E-4</v>
      </c>
      <c r="BG1978" s="13">
        <f t="shared" si="2678"/>
        <v>8.2210507442798543E-5</v>
      </c>
      <c r="BH1978" s="13">
        <f t="shared" si="2679"/>
        <v>1.4830350770730845E-5</v>
      </c>
      <c r="BI1978" s="13">
        <f t="shared" si="2680"/>
        <v>2.1402549218998483E-6</v>
      </c>
      <c r="BJ1978" s="14">
        <f t="shared" si="2681"/>
        <v>0.19083248316834553</v>
      </c>
      <c r="BK1978" s="14">
        <f t="shared" si="2682"/>
        <v>0.27322800349561188</v>
      </c>
      <c r="BL1978" s="14">
        <f t="shared" si="2683"/>
        <v>0.47960307144875641</v>
      </c>
      <c r="BM1978" s="14">
        <f t="shared" si="2684"/>
        <v>0.35935959081384483</v>
      </c>
      <c r="BN1978" s="14">
        <f t="shared" si="2685"/>
        <v>0.63996973636391774</v>
      </c>
    </row>
    <row r="1979" spans="1:66" x14ac:dyDescent="0.25">
      <c r="A1979" t="s">
        <v>348</v>
      </c>
      <c r="B1979" t="s">
        <v>273</v>
      </c>
      <c r="C1979" t="s">
        <v>327</v>
      </c>
      <c r="D1979" t="s">
        <v>430</v>
      </c>
      <c r="E1979" s="10">
        <f>VLOOKUP(A1979,home!$A$2:$E$405,3,FALSE)</f>
        <v>1.5417000000000001</v>
      </c>
      <c r="F1979" s="10">
        <f>VLOOKUP(B1979,home!$B$2:$E$405,3,FALSE)</f>
        <v>2.0179999999999998</v>
      </c>
      <c r="G1979" s="10">
        <f>VLOOKUP(C1979,away!$B$2:$E$405,4,FALSE)</f>
        <v>1.0089999999999999</v>
      </c>
      <c r="H1979" s="10">
        <f>VLOOKUP(A1979,away!$A$2:$E$405,3,FALSE)</f>
        <v>1.125</v>
      </c>
      <c r="I1979" s="10">
        <f>VLOOKUP(C1979,away!$B$2:$E$405,3,FALSE)</f>
        <v>0.88890000000000002</v>
      </c>
      <c r="J1979" s="10">
        <f>VLOOKUP(B1979,home!$B$2:$E$405,4,FALSE)</f>
        <v>1.0864</v>
      </c>
      <c r="K1979" s="12">
        <f t="shared" si="2630"/>
        <v>3.1391509553999994</v>
      </c>
      <c r="L1979" s="12">
        <f t="shared" si="2631"/>
        <v>1.0864135800000001</v>
      </c>
      <c r="M1979" s="13">
        <f t="shared" si="2632"/>
        <v>1.4617080520523991E-2</v>
      </c>
      <c r="N1979" s="13">
        <f t="shared" si="2633"/>
        <v>4.5885222281161604E-2</v>
      </c>
      <c r="O1979" s="13">
        <f t="shared" si="2634"/>
        <v>1.5880194777450733E-2</v>
      </c>
      <c r="P1979" s="13">
        <f t="shared" si="2635"/>
        <v>4.985032860757254E-2</v>
      </c>
      <c r="Q1979" s="13">
        <f t="shared" si="2636"/>
        <v>7.2020319681324912E-2</v>
      </c>
      <c r="R1979" s="13">
        <f t="shared" si="2637"/>
        <v>8.6262296296337766E-3</v>
      </c>
      <c r="S1979" s="13">
        <f t="shared" si="2638"/>
        <v>4.2502592408820539E-2</v>
      </c>
      <c r="T1979" s="13">
        <f t="shared" si="2639"/>
        <v>7.8243853337732649E-2</v>
      </c>
      <c r="U1979" s="13">
        <f t="shared" si="2640"/>
        <v>2.7079036983364651E-2</v>
      </c>
      <c r="V1979" s="13">
        <f t="shared" si="2641"/>
        <v>1.6105725651868099E-2</v>
      </c>
      <c r="W1979" s="13">
        <f t="shared" si="2642"/>
        <v>7.5360885111948162E-2</v>
      </c>
      <c r="X1979" s="13">
        <f t="shared" si="2643"/>
        <v>8.1873088986440301E-2</v>
      </c>
      <c r="Y1979" s="13">
        <f t="shared" si="2644"/>
        <v>4.4474017855708592E-2</v>
      </c>
      <c r="Z1979" s="13">
        <f t="shared" si="2645"/>
        <v>3.1238843379441691E-3</v>
      </c>
      <c r="AA1979" s="13">
        <f t="shared" si="2646"/>
        <v>9.8063445040165315E-3</v>
      </c>
      <c r="AB1979" s="13">
        <f t="shared" si="2647"/>
        <v>1.5391797859382519E-2</v>
      </c>
      <c r="AC1979" s="13">
        <f t="shared" si="2648"/>
        <v>3.4329517575419281E-3</v>
      </c>
      <c r="AD1979" s="13">
        <f t="shared" si="2649"/>
        <v>5.9142298624740415E-2</v>
      </c>
      <c r="AE1979" s="13">
        <f t="shared" si="2650"/>
        <v>6.4252996378333302E-2</v>
      </c>
      <c r="AF1979" s="13">
        <f t="shared" si="2651"/>
        <v>3.4902663910556062E-2</v>
      </c>
      <c r="AG1979" s="13">
        <f t="shared" si="2652"/>
        <v>1.2639576016868005E-2</v>
      </c>
      <c r="AH1979" s="13">
        <f t="shared" si="2653"/>
        <v>8.4845759177296369E-4</v>
      </c>
      <c r="AI1979" s="13">
        <f t="shared" si="2654"/>
        <v>2.6634364598304813E-3</v>
      </c>
      <c r="AJ1979" s="13">
        <f t="shared" si="2655"/>
        <v>4.180464553762025E-3</v>
      </c>
      <c r="AK1979" s="13">
        <f t="shared" si="2656"/>
        <v>4.3743697659859642E-3</v>
      </c>
      <c r="AL1979" s="13">
        <f t="shared" si="2657"/>
        <v>4.6831177530182752E-4</v>
      </c>
      <c r="AM1979" s="13">
        <f t="shared" si="2658"/>
        <v>3.713132064648117E-2</v>
      </c>
      <c r="AN1979" s="13">
        <f t="shared" si="2659"/>
        <v>4.0339970993671523E-2</v>
      </c>
      <c r="AO1979" s="13">
        <f t="shared" si="2660"/>
        <v>2.1912946152165418E-2</v>
      </c>
      <c r="AP1979" s="13">
        <f t="shared" si="2661"/>
        <v>7.9355074258404198E-3</v>
      </c>
      <c r="AQ1979" s="13">
        <f t="shared" si="2662"/>
        <v>2.155310757905969E-3</v>
      </c>
      <c r="AR1979" s="13">
        <f t="shared" si="2663"/>
        <v>1.8435516995124885E-4</v>
      </c>
      <c r="AS1979" s="13">
        <f t="shared" si="2664"/>
        <v>5.78718707885392E-4</v>
      </c>
      <c r="AT1979" s="13">
        <f t="shared" si="2665"/>
        <v>9.0834269238314097E-4</v>
      </c>
      <c r="AU1979" s="13">
        <f t="shared" si="2666"/>
        <v>9.504749435417149E-4</v>
      </c>
      <c r="AV1979" s="13">
        <f t="shared" si="2667"/>
        <v>7.4592108177568375E-4</v>
      </c>
      <c r="AW1979" s="13">
        <f t="shared" si="2668"/>
        <v>4.4364946613146136E-5</v>
      </c>
      <c r="AX1979" s="13">
        <f t="shared" si="2669"/>
        <v>1.9426803447110855E-2</v>
      </c>
      <c r="AY1979" s="13">
        <f t="shared" si="2670"/>
        <v>2.1105543080932043E-2</v>
      </c>
      <c r="AZ1979" s="13">
        <f t="shared" si="2671"/>
        <v>1.1464674308199807E-2</v>
      </c>
      <c r="BA1979" s="13">
        <f t="shared" si="2672"/>
        <v>4.1517926195684587E-3</v>
      </c>
      <c r="BB1979" s="13">
        <f t="shared" si="2673"/>
        <v>1.127640970810737E-3</v>
      </c>
      <c r="BC1979" s="13">
        <f t="shared" si="2674"/>
        <v>2.4501689281063372E-4</v>
      </c>
      <c r="BD1979" s="13">
        <f t="shared" si="2675"/>
        <v>3.338099336304078E-5</v>
      </c>
      <c r="BE1979" s="13">
        <f t="shared" si="2676"/>
        <v>1.0478797720779049E-4</v>
      </c>
      <c r="BF1979" s="13">
        <f t="shared" si="2677"/>
        <v>1.6447263938313447E-4</v>
      </c>
      <c r="BG1979" s="13">
        <f t="shared" si="2678"/>
        <v>1.7210148101890873E-4</v>
      </c>
      <c r="BH1979" s="13">
        <f t="shared" si="2679"/>
        <v>1.3506313214156556E-4</v>
      </c>
      <c r="BI1979" s="13">
        <f t="shared" si="2680"/>
        <v>8.4796712060302329E-5</v>
      </c>
      <c r="BJ1979" s="14">
        <f t="shared" si="2681"/>
        <v>0.73579144948031094</v>
      </c>
      <c r="BK1979" s="14">
        <f t="shared" si="2682"/>
        <v>0.14808253380256098</v>
      </c>
      <c r="BL1979" s="14">
        <f t="shared" si="2683"/>
        <v>9.2912747655911565E-2</v>
      </c>
      <c r="BM1979" s="14">
        <f t="shared" si="2684"/>
        <v>0.75197006164474123</v>
      </c>
      <c r="BN1979" s="14">
        <f t="shared" si="2685"/>
        <v>0.20687937549766755</v>
      </c>
    </row>
    <row r="1980" spans="1:66" x14ac:dyDescent="0.25">
      <c r="A1980" t="s">
        <v>338</v>
      </c>
      <c r="B1980" t="s">
        <v>72</v>
      </c>
      <c r="C1980" t="s">
        <v>82</v>
      </c>
      <c r="D1980" t="s">
        <v>432</v>
      </c>
      <c r="E1980" s="10">
        <f>VLOOKUP(A1980,home!$A$2:$E$405,3,FALSE)</f>
        <v>1.4215</v>
      </c>
      <c r="F1980" s="10">
        <f>VLOOKUP(B1980,home!$B$2:$E$405,3,FALSE)</f>
        <v>0.93799999999999994</v>
      </c>
      <c r="G1980" s="10">
        <f>VLOOKUP(C1980,away!$B$2:$E$405,4,FALSE)</f>
        <v>0.87939999999999996</v>
      </c>
      <c r="H1980" s="10">
        <f>VLOOKUP(A1980,away!$A$2:$E$405,3,FALSE)</f>
        <v>1.0277000000000001</v>
      </c>
      <c r="I1980" s="10">
        <f>VLOOKUP(C1980,away!$B$2:$E$405,3,FALSE)</f>
        <v>1.2974000000000001</v>
      </c>
      <c r="J1980" s="10">
        <f>VLOOKUP(B1980,home!$B$2:$E$405,4,FALSE)</f>
        <v>0.64870000000000005</v>
      </c>
      <c r="K1980" s="12">
        <f t="shared" si="2630"/>
        <v>1.1725629397999999</v>
      </c>
      <c r="L1980" s="12">
        <f t="shared" si="2631"/>
        <v>0.86493634762600025</v>
      </c>
      <c r="M1980" s="13">
        <f t="shared" si="2632"/>
        <v>0.13035428222121084</v>
      </c>
      <c r="N1980" s="13">
        <f t="shared" si="2633"/>
        <v>0.15284860037682185</v>
      </c>
      <c r="O1980" s="13">
        <f t="shared" si="2634"/>
        <v>0.11274815676182295</v>
      </c>
      <c r="P1980" s="13">
        <f t="shared" si="2635"/>
        <v>0.13220431014967438</v>
      </c>
      <c r="Q1980" s="13">
        <f t="shared" si="2636"/>
        <v>8.9612302101080815E-2</v>
      </c>
      <c r="R1980" s="13">
        <f t="shared" si="2637"/>
        <v>4.8759989455567435E-2</v>
      </c>
      <c r="S1980" s="13">
        <f t="shared" si="2638"/>
        <v>3.3520148560388714E-2</v>
      </c>
      <c r="T1980" s="13">
        <f t="shared" si="2639"/>
        <v>7.7508937281666579E-2</v>
      </c>
      <c r="U1980" s="13">
        <f t="shared" si="2640"/>
        <v>5.7174156580637153E-2</v>
      </c>
      <c r="V1980" s="13">
        <f t="shared" si="2641"/>
        <v>3.777319642565868E-3</v>
      </c>
      <c r="W1980" s="13">
        <f t="shared" si="2642"/>
        <v>3.5025354797963003E-2</v>
      </c>
      <c r="X1980" s="13">
        <f t="shared" si="2643"/>
        <v>3.0294702453254923E-2</v>
      </c>
      <c r="Y1980" s="13">
        <f t="shared" si="2644"/>
        <v>1.3101494646167371E-2</v>
      </c>
      <c r="Z1980" s="13">
        <f t="shared" si="2645"/>
        <v>1.4058095729993595E-2</v>
      </c>
      <c r="AA1980" s="13">
        <f t="shared" si="2646"/>
        <v>1.6484002057151118E-2</v>
      </c>
      <c r="AB1980" s="13">
        <f t="shared" si="2647"/>
        <v>9.6642649559011817E-3</v>
      </c>
      <c r="AC1980" s="13">
        <f t="shared" si="2648"/>
        <v>2.3943303254548651E-4</v>
      </c>
      <c r="AD1980" s="13">
        <f t="shared" si="2649"/>
        <v>1.0267358247359389E-2</v>
      </c>
      <c r="AE1980" s="13">
        <f t="shared" si="2650"/>
        <v>8.8806113422387201E-3</v>
      </c>
      <c r="AF1980" s="13">
        <f t="shared" si="2651"/>
        <v>3.8405817695209956E-3</v>
      </c>
      <c r="AG1980" s="13">
        <f t="shared" si="2652"/>
        <v>1.1072862561628304E-3</v>
      </c>
      <c r="AH1980" s="13">
        <f t="shared" si="2653"/>
        <v>3.0398394938193321E-3</v>
      </c>
      <c r="AI1980" s="13">
        <f t="shared" si="2654"/>
        <v>3.5644031333929398E-3</v>
      </c>
      <c r="AJ1980" s="13">
        <f t="shared" si="2655"/>
        <v>2.0897435083617787E-3</v>
      </c>
      <c r="AK1980" s="13">
        <f t="shared" si="2656"/>
        <v>8.1678526386421747E-4</v>
      </c>
      <c r="AL1980" s="13">
        <f t="shared" si="2657"/>
        <v>9.7132455813008717E-6</v>
      </c>
      <c r="AM1980" s="13">
        <f t="shared" si="2658"/>
        <v>2.4078247541006992E-3</v>
      </c>
      <c r="AN1980" s="13">
        <f t="shared" si="2659"/>
        <v>2.0826151485353306E-3</v>
      </c>
      <c r="AO1980" s="13">
        <f t="shared" si="2660"/>
        <v>9.0066477004236464E-4</v>
      </c>
      <c r="AP1980" s="13">
        <f t="shared" si="2661"/>
        <v>2.5967256554528477E-4</v>
      </c>
      <c r="AQ1980" s="13">
        <f t="shared" si="2662"/>
        <v>5.6150060105352928E-5</v>
      </c>
      <c r="AR1980" s="13">
        <f t="shared" si="2663"/>
        <v>5.2585353383067255E-4</v>
      </c>
      <c r="AS1980" s="13">
        <f t="shared" si="2664"/>
        <v>6.1659636553271213E-4</v>
      </c>
      <c r="AT1980" s="13">
        <f t="shared" si="2665"/>
        <v>3.6149902351951624E-4</v>
      </c>
      <c r="AU1980" s="13">
        <f t="shared" si="2666"/>
        <v>1.4129345258429105E-4</v>
      </c>
      <c r="AV1980" s="13">
        <f t="shared" si="2667"/>
        <v>4.1418866534182078E-5</v>
      </c>
      <c r="AW1980" s="13">
        <f t="shared" si="2668"/>
        <v>2.7364163721719832E-7</v>
      </c>
      <c r="AX1980" s="13">
        <f t="shared" si="2669"/>
        <v>4.7055434536525493E-4</v>
      </c>
      <c r="AY1980" s="13">
        <f t="shared" si="2670"/>
        <v>4.0699955683976712E-4</v>
      </c>
      <c r="AZ1980" s="13">
        <f t="shared" si="2671"/>
        <v>1.7601435508919443E-4</v>
      </c>
      <c r="BA1980" s="13">
        <f t="shared" si="2672"/>
        <v>5.0747071140197913E-5</v>
      </c>
      <c r="BB1980" s="13">
        <f t="shared" si="2673"/>
        <v>1.0973246591179894E-5</v>
      </c>
      <c r="BC1980" s="13">
        <f t="shared" si="2674"/>
        <v>1.8982319656349195E-6</v>
      </c>
      <c r="BD1980" s="13">
        <f t="shared" si="2675"/>
        <v>7.5804972489621188E-5</v>
      </c>
      <c r="BE1980" s="13">
        <f t="shared" si="2676"/>
        <v>8.8886101393888351E-5</v>
      </c>
      <c r="BF1980" s="13">
        <f t="shared" si="2677"/>
        <v>5.2112274178889308E-5</v>
      </c>
      <c r="BG1980" s="13">
        <f t="shared" si="2678"/>
        <v>2.0368307136954018E-5</v>
      </c>
      <c r="BH1980" s="13">
        <f t="shared" si="2679"/>
        <v>5.9707805238140345E-6</v>
      </c>
      <c r="BI1980" s="13">
        <f t="shared" si="2680"/>
        <v>1.4002231927807931E-6</v>
      </c>
      <c r="BJ1980" s="14">
        <f t="shared" si="2681"/>
        <v>0.42931134337755672</v>
      </c>
      <c r="BK1980" s="14">
        <f t="shared" si="2682"/>
        <v>0.30051220640880633</v>
      </c>
      <c r="BL1980" s="14">
        <f t="shared" si="2683"/>
        <v>0.25627254511143543</v>
      </c>
      <c r="BM1980" s="14">
        <f t="shared" si="2684"/>
        <v>0.33321982364641123</v>
      </c>
      <c r="BN1980" s="14">
        <f t="shared" si="2685"/>
        <v>0.66652764106617834</v>
      </c>
    </row>
    <row r="1981" spans="1:66" x14ac:dyDescent="0.25">
      <c r="A1981" t="s">
        <v>338</v>
      </c>
      <c r="B1981" t="s">
        <v>94</v>
      </c>
      <c r="C1981" t="s">
        <v>96</v>
      </c>
      <c r="D1981" t="s">
        <v>432</v>
      </c>
      <c r="E1981" s="10">
        <f>VLOOKUP(A1981,home!$A$2:$E$405,3,FALSE)</f>
        <v>1.4215</v>
      </c>
      <c r="F1981" s="10">
        <f>VLOOKUP(B1981,home!$B$2:$E$405,3,FALSE)</f>
        <v>1.1137999999999999</v>
      </c>
      <c r="G1981" s="10">
        <f>VLOOKUP(C1981,away!$B$2:$E$405,4,FALSE)</f>
        <v>0.7621</v>
      </c>
      <c r="H1981" s="10">
        <f>VLOOKUP(A1981,away!$A$2:$E$405,3,FALSE)</f>
        <v>1.0277000000000001</v>
      </c>
      <c r="I1981" s="10">
        <f>VLOOKUP(C1981,away!$B$2:$E$405,3,FALSE)</f>
        <v>0.81089999999999995</v>
      </c>
      <c r="J1981" s="10">
        <f>VLOOKUP(B1981,home!$B$2:$E$405,4,FALSE)</f>
        <v>0.56759999999999999</v>
      </c>
      <c r="K1981" s="12">
        <f t="shared" si="2630"/>
        <v>1.2066075520699999</v>
      </c>
      <c r="L1981" s="12">
        <f t="shared" si="2631"/>
        <v>0.47301623146800004</v>
      </c>
      <c r="M1981" s="13">
        <f t="shared" si="2632"/>
        <v>0.18644410618851551</v>
      </c>
      <c r="N1981" s="13">
        <f t="shared" si="2633"/>
        <v>0.22496486656600376</v>
      </c>
      <c r="O1981" s="13">
        <f t="shared" si="2634"/>
        <v>8.8191088488711239E-2</v>
      </c>
      <c r="P1981" s="13">
        <f t="shared" si="2635"/>
        <v>0.10641203339575259</v>
      </c>
      <c r="Q1981" s="13">
        <f t="shared" si="2636"/>
        <v>0.13572215347448002</v>
      </c>
      <c r="R1981" s="13">
        <f t="shared" si="2637"/>
        <v>2.0857908162995552E-2</v>
      </c>
      <c r="S1981" s="13">
        <f t="shared" si="2638"/>
        <v>1.5183532859935839E-2</v>
      </c>
      <c r="T1981" s="13">
        <f t="shared" si="2639"/>
        <v>6.4198781563220078E-2</v>
      </c>
      <c r="U1981" s="13">
        <f t="shared" si="2640"/>
        <v>2.5167309509852926E-2</v>
      </c>
      <c r="V1981" s="13">
        <f t="shared" si="2641"/>
        <v>9.6288053459919407E-4</v>
      </c>
      <c r="W1981" s="13">
        <f t="shared" si="2642"/>
        <v>5.4587791788503731E-2</v>
      </c>
      <c r="X1981" s="13">
        <f t="shared" si="2643"/>
        <v>2.5820911555957875E-2</v>
      </c>
      <c r="Y1981" s="13">
        <f t="shared" si="2644"/>
        <v>6.1068551386338635E-3</v>
      </c>
      <c r="Z1981" s="13">
        <f t="shared" si="2645"/>
        <v>3.2887097051885984E-3</v>
      </c>
      <c r="AA1981" s="13">
        <f t="shared" si="2646"/>
        <v>3.9681819668464652E-3</v>
      </c>
      <c r="AB1981" s="13">
        <f t="shared" si="2647"/>
        <v>2.3940191645924662E-3</v>
      </c>
      <c r="AC1981" s="13">
        <f t="shared" si="2648"/>
        <v>3.4347450590731287E-5</v>
      </c>
      <c r="AD1981" s="13">
        <f t="shared" si="2649"/>
        <v>1.6466510455708329E-2</v>
      </c>
      <c r="AE1981" s="13">
        <f t="shared" si="2650"/>
        <v>7.7889267211875748E-3</v>
      </c>
      <c r="AF1981" s="13">
        <f t="shared" si="2651"/>
        <v>1.8421443824182761E-3</v>
      </c>
      <c r="AG1981" s="13">
        <f t="shared" si="2652"/>
        <v>2.904547311971465E-4</v>
      </c>
      <c r="AH1981" s="13">
        <f t="shared" si="2653"/>
        <v>3.8890326778513696E-4</v>
      </c>
      <c r="AI1981" s="13">
        <f t="shared" si="2654"/>
        <v>4.6925361993424764E-4</v>
      </c>
      <c r="AJ1981" s="13">
        <f t="shared" si="2655"/>
        <v>2.8310248082442441E-4</v>
      </c>
      <c r="AK1981" s="13">
        <f t="shared" si="2656"/>
        <v>1.1386453045750096E-4</v>
      </c>
      <c r="AL1981" s="13">
        <f t="shared" si="2657"/>
        <v>7.8414536861235429E-7</v>
      </c>
      <c r="AM1981" s="13">
        <f t="shared" si="2658"/>
        <v>3.9737231744194556E-3</v>
      </c>
      <c r="AN1981" s="13">
        <f t="shared" si="2659"/>
        <v>1.8796355608609492E-3</v>
      </c>
      <c r="AO1981" s="13">
        <f t="shared" si="2660"/>
        <v>4.4454906476584338E-4</v>
      </c>
      <c r="AP1981" s="13">
        <f t="shared" si="2661"/>
        <v>7.0092974439387733E-5</v>
      </c>
      <c r="AQ1981" s="13">
        <f t="shared" si="2662"/>
        <v>8.2887786554255065E-6</v>
      </c>
      <c r="AR1981" s="13">
        <f t="shared" si="2663"/>
        <v>3.6791511626663203E-5</v>
      </c>
      <c r="AS1981" s="13">
        <f t="shared" si="2664"/>
        <v>4.4392915780803015E-5</v>
      </c>
      <c r="AT1981" s="13">
        <f t="shared" si="2665"/>
        <v>2.6782413719762207E-5</v>
      </c>
      <c r="AU1981" s="13">
        <f t="shared" si="2666"/>
        <v>1.0771954218976088E-5</v>
      </c>
      <c r="AV1981" s="13">
        <f t="shared" si="2667"/>
        <v>3.2493803277922101E-6</v>
      </c>
      <c r="AW1981" s="13">
        <f t="shared" si="2668"/>
        <v>1.243186152224878E-8</v>
      </c>
      <c r="AX1981" s="13">
        <f t="shared" si="2669"/>
        <v>7.9912073201501474E-4</v>
      </c>
      <c r="AY1981" s="13">
        <f t="shared" si="2670"/>
        <v>3.7799707714569189E-4</v>
      </c>
      <c r="AZ1981" s="13">
        <f t="shared" si="2671"/>
        <v>8.9399376468687024E-5</v>
      </c>
      <c r="BA1981" s="13">
        <f t="shared" si="2672"/>
        <v>1.4095785384269118E-5</v>
      </c>
      <c r="BB1981" s="13">
        <f t="shared" si="2673"/>
        <v>1.6668838205121727E-6</v>
      </c>
      <c r="BC1981" s="13">
        <f t="shared" si="2674"/>
        <v>1.5769262061473009E-7</v>
      </c>
      <c r="BD1981" s="13">
        <f t="shared" si="2675"/>
        <v>2.900497029942556E-6</v>
      </c>
      <c r="BE1981" s="13">
        <f t="shared" si="2676"/>
        <v>3.4997616210852919E-6</v>
      </c>
      <c r="BF1981" s="13">
        <f t="shared" si="2677"/>
        <v>2.1114194012231299E-6</v>
      </c>
      <c r="BG1981" s="13">
        <f t="shared" si="2678"/>
        <v>8.4921819836764873E-7</v>
      </c>
      <c r="BH1981" s="13">
        <f t="shared" si="2679"/>
        <v>2.56168272876421E-7</v>
      </c>
      <c r="BI1981" s="13">
        <f t="shared" si="2680"/>
        <v>6.1818914530683597E-8</v>
      </c>
      <c r="BJ1981" s="14">
        <f t="shared" si="2681"/>
        <v>0.54544812347790661</v>
      </c>
      <c r="BK1981" s="14">
        <f t="shared" si="2682"/>
        <v>0.30941568165190819</v>
      </c>
      <c r="BL1981" s="14">
        <f t="shared" si="2683"/>
        <v>0.14196529825111198</v>
      </c>
      <c r="BM1981" s="14">
        <f t="shared" si="2684"/>
        <v>0.23714767216437246</v>
      </c>
      <c r="BN1981" s="14">
        <f t="shared" si="2685"/>
        <v>0.76259215627645871</v>
      </c>
    </row>
    <row r="1982" spans="1:66" x14ac:dyDescent="0.25">
      <c r="A1982" t="s">
        <v>338</v>
      </c>
      <c r="B1982" t="s">
        <v>91</v>
      </c>
      <c r="C1982" t="s">
        <v>74</v>
      </c>
      <c r="D1982" t="s">
        <v>432</v>
      </c>
      <c r="E1982" s="10">
        <f>VLOOKUP(A1982,home!$A$2:$E$405,3,FALSE)</f>
        <v>1.4215</v>
      </c>
      <c r="F1982" s="10">
        <f>VLOOKUP(B1982,home!$B$2:$E$405,3,FALSE)</f>
        <v>1.1725000000000001</v>
      </c>
      <c r="G1982" s="10">
        <f>VLOOKUP(C1982,away!$B$2:$E$405,4,FALSE)</f>
        <v>1.6234</v>
      </c>
      <c r="H1982" s="10">
        <f>VLOOKUP(A1982,away!$A$2:$E$405,3,FALSE)</f>
        <v>1.0277000000000001</v>
      </c>
      <c r="I1982" s="10">
        <f>VLOOKUP(C1982,away!$B$2:$E$405,3,FALSE)</f>
        <v>0.67359999999999998</v>
      </c>
      <c r="J1982" s="10">
        <f>VLOOKUP(B1982,home!$B$2:$E$405,4,FALSE)</f>
        <v>1.3785000000000001</v>
      </c>
      <c r="K1982" s="12">
        <f t="shared" si="2630"/>
        <v>2.7057349847500003</v>
      </c>
      <c r="L1982" s="12">
        <f t="shared" si="2631"/>
        <v>0.95427864552000008</v>
      </c>
      <c r="M1982" s="13">
        <f t="shared" si="2632"/>
        <v>2.5732161987654031E-2</v>
      </c>
      <c r="N1982" s="13">
        <f t="shared" si="2633"/>
        <v>6.9624410923249613E-2</v>
      </c>
      <c r="O1982" s="13">
        <f t="shared" si="2634"/>
        <v>2.4555652687879723E-2</v>
      </c>
      <c r="P1982" s="13">
        <f t="shared" si="2635"/>
        <v>6.6441088550966546E-2</v>
      </c>
      <c r="Q1982" s="13">
        <f t="shared" si="2636"/>
        <v>9.4192602213823293E-2</v>
      </c>
      <c r="R1982" s="13">
        <f t="shared" si="2637"/>
        <v>1.1716467493424705E-2</v>
      </c>
      <c r="S1982" s="13">
        <f t="shared" si="2638"/>
        <v>4.2888139849610776E-2</v>
      </c>
      <c r="T1982" s="13">
        <f t="shared" si="2639"/>
        <v>8.988598885861146E-2</v>
      </c>
      <c r="U1982" s="13">
        <f t="shared" si="2640"/>
        <v>3.1701655994645368E-2</v>
      </c>
      <c r="V1982" s="13">
        <f t="shared" si="2641"/>
        <v>1.2304250476294987E-2</v>
      </c>
      <c r="W1982" s="13">
        <f t="shared" si="2642"/>
        <v>8.4953406371527332E-2</v>
      </c>
      <c r="X1982" s="13">
        <f t="shared" si="2643"/>
        <v>8.1069221564531252E-2</v>
      </c>
      <c r="Y1982" s="13">
        <f t="shared" si="2644"/>
        <v>3.8681313473980829E-2</v>
      </c>
      <c r="Z1982" s="13">
        <f t="shared" si="2645"/>
        <v>3.7269249099681464E-3</v>
      </c>
      <c r="AA1982" s="13">
        <f t="shared" si="2646"/>
        <v>1.0084071114437059E-2</v>
      </c>
      <c r="AB1982" s="13">
        <f t="shared" si="2647"/>
        <v>1.3642412001519638E-2</v>
      </c>
      <c r="AC1982" s="13">
        <f t="shared" si="2648"/>
        <v>1.9856177355040586E-3</v>
      </c>
      <c r="AD1982" s="13">
        <f t="shared" si="2649"/>
        <v>5.7465350923281276E-2</v>
      </c>
      <c r="AE1982" s="13">
        <f t="shared" si="2650"/>
        <v>5.4837957243400348E-2</v>
      </c>
      <c r="AF1982" s="13">
        <f t="shared" si="2651"/>
        <v>2.6165345780657878E-2</v>
      </c>
      <c r="AG1982" s="13">
        <f t="shared" si="2652"/>
        <v>8.3230102437095495E-3</v>
      </c>
      <c r="AH1982" s="13">
        <f t="shared" si="2653"/>
        <v>8.8913121375978768E-4</v>
      </c>
      <c r="AI1982" s="13">
        <f t="shared" si="2654"/>
        <v>2.4057534311030882E-3</v>
      </c>
      <c r="AJ1982" s="13">
        <f t="shared" si="2655"/>
        <v>3.2546656116089882E-3</v>
      </c>
      <c r="AK1982" s="13">
        <f t="shared" si="2656"/>
        <v>2.9354208696643989E-3</v>
      </c>
      <c r="AL1982" s="13">
        <f t="shared" si="2657"/>
        <v>2.0507659458430521E-4</v>
      </c>
      <c r="AM1982" s="13">
        <f t="shared" si="2658"/>
        <v>3.1097202080811581E-2</v>
      </c>
      <c r="AN1982" s="13">
        <f t="shared" si="2659"/>
        <v>2.9675395881138603E-2</v>
      </c>
      <c r="AO1982" s="13">
        <f t="shared" si="2660"/>
        <v>1.4159298293361367E-2</v>
      </c>
      <c r="AP1982" s="13">
        <f t="shared" si="2661"/>
        <v>4.5039719989675119E-3</v>
      </c>
      <c r="AQ1982" s="13">
        <f t="shared" si="2662"/>
        <v>1.0745110746586809E-3</v>
      </c>
      <c r="AR1982" s="13">
        <f t="shared" si="2663"/>
        <v>1.6969578607124882E-4</v>
      </c>
      <c r="AS1982" s="13">
        <f t="shared" si="2664"/>
        <v>4.5915182513762975E-4</v>
      </c>
      <c r="AT1982" s="13">
        <f t="shared" si="2665"/>
        <v>6.2117157829334974E-4</v>
      </c>
      <c r="AU1982" s="13">
        <f t="shared" si="2666"/>
        <v>5.6024189030689684E-4</v>
      </c>
      <c r="AV1982" s="13">
        <f t="shared" si="2667"/>
        <v>3.7896652063146069E-4</v>
      </c>
      <c r="AW1982" s="13">
        <f t="shared" si="2668"/>
        <v>1.4708692166639799E-5</v>
      </c>
      <c r="AX1982" s="13">
        <f t="shared" si="2669"/>
        <v>1.4023464599648726E-2</v>
      </c>
      <c r="AY1982" s="13">
        <f t="shared" si="2670"/>
        <v>1.3382292803650457E-2</v>
      </c>
      <c r="AZ1982" s="13">
        <f t="shared" si="2671"/>
        <v>6.3852181253098005E-3</v>
      </c>
      <c r="BA1982" s="13">
        <f t="shared" si="2672"/>
        <v>2.0310924346567971E-3</v>
      </c>
      <c r="BB1982" s="13">
        <f t="shared" si="2673"/>
        <v>4.8455703436755187E-4</v>
      </c>
      <c r="BC1982" s="13">
        <f t="shared" si="2674"/>
        <v>9.248048608669113E-5</v>
      </c>
      <c r="BD1982" s="13">
        <f t="shared" si="2675"/>
        <v>2.6989510813753826E-5</v>
      </c>
      <c r="BE1982" s="13">
        <f t="shared" si="2676"/>
        <v>7.3026463630062173E-5</v>
      </c>
      <c r="BF1982" s="13">
        <f t="shared" si="2677"/>
        <v>9.8795128728216378E-5</v>
      </c>
      <c r="BG1982" s="13">
        <f t="shared" si="2678"/>
        <v>8.9104478707604961E-5</v>
      </c>
      <c r="BH1982" s="13">
        <f t="shared" si="2679"/>
        <v>6.0273276334269557E-5</v>
      </c>
      <c r="BI1982" s="13">
        <f t="shared" si="2680"/>
        <v>3.2616702484627483E-5</v>
      </c>
      <c r="BJ1982" s="14">
        <f t="shared" si="2681"/>
        <v>0.72210809240943075</v>
      </c>
      <c r="BK1982" s="14">
        <f t="shared" si="2682"/>
        <v>0.16293862799826517</v>
      </c>
      <c r="BL1982" s="14">
        <f t="shared" si="2683"/>
        <v>0.10375526357918191</v>
      </c>
      <c r="BM1982" s="14">
        <f t="shared" si="2684"/>
        <v>0.68689894092836412</v>
      </c>
      <c r="BN1982" s="14">
        <f t="shared" si="2685"/>
        <v>0.29226238385699793</v>
      </c>
    </row>
    <row r="1983" spans="1:66" x14ac:dyDescent="0.25">
      <c r="A1983" t="s">
        <v>338</v>
      </c>
      <c r="B1983" t="s">
        <v>76</v>
      </c>
      <c r="C1983" t="s">
        <v>93</v>
      </c>
      <c r="D1983" t="s">
        <v>432</v>
      </c>
      <c r="E1983" s="10">
        <f>VLOOKUP(A1983,home!$A$2:$E$405,3,FALSE)</f>
        <v>1.4215</v>
      </c>
      <c r="F1983" s="10">
        <f>VLOOKUP(B1983,home!$B$2:$E$405,3,FALSE)</f>
        <v>1.1137999999999999</v>
      </c>
      <c r="G1983" s="10">
        <f>VLOOKUP(C1983,away!$B$2:$E$405,4,FALSE)</f>
        <v>0.99660000000000004</v>
      </c>
      <c r="H1983" s="10">
        <f>VLOOKUP(A1983,away!$A$2:$E$405,3,FALSE)</f>
        <v>1.0277000000000001</v>
      </c>
      <c r="I1983" s="10">
        <f>VLOOKUP(C1983,away!$B$2:$E$405,3,FALSE)</f>
        <v>0.56759999999999999</v>
      </c>
      <c r="J1983" s="10">
        <f>VLOOKUP(B1983,home!$B$2:$E$405,4,FALSE)</f>
        <v>0.64870000000000005</v>
      </c>
      <c r="K1983" s="12">
        <f t="shared" si="2630"/>
        <v>1.5778835932199999</v>
      </c>
      <c r="L1983" s="12">
        <f t="shared" si="2631"/>
        <v>0.37840131872400007</v>
      </c>
      <c r="M1983" s="13">
        <f t="shared" si="2632"/>
        <v>0.14138269561853128</v>
      </c>
      <c r="N1983" s="13">
        <f t="shared" si="2633"/>
        <v>0.22308543578169768</v>
      </c>
      <c r="O1983" s="13">
        <f t="shared" si="2634"/>
        <v>5.3499398466806139E-2</v>
      </c>
      <c r="P1983" s="13">
        <f t="shared" si="2635"/>
        <v>8.4415823087912623E-2</v>
      </c>
      <c r="Q1983" s="13">
        <f t="shared" si="2636"/>
        <v>0.17600142450313735</v>
      </c>
      <c r="R1983" s="13">
        <f t="shared" si="2637"/>
        <v>1.0122121465390096E-2</v>
      </c>
      <c r="S1983" s="13">
        <f t="shared" si="2638"/>
        <v>1.2600607090624291E-2</v>
      </c>
      <c r="T1983" s="13">
        <f t="shared" si="2639"/>
        <v>6.6599171129289703E-2</v>
      </c>
      <c r="U1983" s="13">
        <f t="shared" si="2640"/>
        <v>1.5971529388819013E-2</v>
      </c>
      <c r="V1983" s="13">
        <f t="shared" si="2641"/>
        <v>8.3594280073898163E-4</v>
      </c>
      <c r="W1983" s="13">
        <f t="shared" si="2642"/>
        <v>9.2569920035616329E-2</v>
      </c>
      <c r="X1983" s="13">
        <f t="shared" si="2643"/>
        <v>3.5028579815652452E-2</v>
      </c>
      <c r="Y1983" s="13">
        <f t="shared" si="2644"/>
        <v>6.6274303976358896E-3</v>
      </c>
      <c r="Z1983" s="13">
        <f t="shared" si="2645"/>
        <v>1.2767413702627066E-3</v>
      </c>
      <c r="AA1983" s="13">
        <f t="shared" si="2646"/>
        <v>2.0145492609227461E-3</v>
      </c>
      <c r="AB1983" s="13">
        <f t="shared" si="2647"/>
        <v>1.589362113271739E-3</v>
      </c>
      <c r="AC1983" s="13">
        <f t="shared" si="2648"/>
        <v>3.1194941887192799E-5</v>
      </c>
      <c r="AD1983" s="13">
        <f t="shared" si="2649"/>
        <v>3.6516139512471561E-2</v>
      </c>
      <c r="AE1983" s="13">
        <f t="shared" si="2650"/>
        <v>1.3817755346228804E-2</v>
      </c>
      <c r="AF1983" s="13">
        <f t="shared" si="2651"/>
        <v>2.6143284224092907E-3</v>
      </c>
      <c r="AG1983" s="13">
        <f t="shared" si="2652"/>
        <v>3.2975510753910343E-4</v>
      </c>
      <c r="AH1983" s="13">
        <f t="shared" si="2653"/>
        <v>1.2078015454422376E-4</v>
      </c>
      <c r="AI1983" s="13">
        <f t="shared" si="2654"/>
        <v>1.9057702424190667E-4</v>
      </c>
      <c r="AJ1983" s="13">
        <f t="shared" si="2655"/>
        <v>1.5035417989799741E-4</v>
      </c>
      <c r="AK1983" s="13">
        <f t="shared" si="2656"/>
        <v>7.9080464544366158E-5</v>
      </c>
      <c r="AL1983" s="13">
        <f t="shared" si="2657"/>
        <v>7.4502659156877031E-7</v>
      </c>
      <c r="AM1983" s="13">
        <f t="shared" si="2658"/>
        <v>1.1523643484892279E-2</v>
      </c>
      <c r="AN1983" s="13">
        <f t="shared" si="2659"/>
        <v>4.36056189118847E-3</v>
      </c>
      <c r="AO1983" s="13">
        <f t="shared" si="2660"/>
        <v>8.2502118500166839E-4</v>
      </c>
      <c r="AP1983" s="13">
        <f t="shared" si="2661"/>
        <v>1.0406303479328952E-4</v>
      </c>
      <c r="AQ1983" s="13">
        <f t="shared" si="2662"/>
        <v>9.8443973990505625E-6</v>
      </c>
      <c r="AR1983" s="13">
        <f t="shared" si="2663"/>
        <v>9.1406739510445663E-6</v>
      </c>
      <c r="AS1983" s="13">
        <f t="shared" si="2664"/>
        <v>1.4422919458326652E-5</v>
      </c>
      <c r="AT1983" s="13">
        <f t="shared" si="2665"/>
        <v>1.1378843989813559E-5</v>
      </c>
      <c r="AU1983" s="13">
        <f t="shared" si="2666"/>
        <v>5.9848304137789408E-6</v>
      </c>
      <c r="AV1983" s="13">
        <f t="shared" si="2667"/>
        <v>2.3608414295264621E-6</v>
      </c>
      <c r="AW1983" s="13">
        <f t="shared" si="2668"/>
        <v>1.2356539869504E-8</v>
      </c>
      <c r="AX1983" s="13">
        <f t="shared" si="2669"/>
        <v>3.0304946648213489E-3</v>
      </c>
      <c r="AY1983" s="13">
        <f t="shared" si="2670"/>
        <v>1.1467431775544449E-3</v>
      </c>
      <c r="AZ1983" s="13">
        <f t="shared" si="2671"/>
        <v>2.1696456531217605E-4</v>
      </c>
      <c r="BA1983" s="13">
        <f t="shared" si="2672"/>
        <v>2.7366559210168953E-5</v>
      </c>
      <c r="BB1983" s="13">
        <f t="shared" si="2673"/>
        <v>2.5888855235165902E-6</v>
      </c>
      <c r="BC1983" s="13">
        <f t="shared" si="2674"/>
        <v>1.9592753922483034E-7</v>
      </c>
      <c r="BD1983" s="13">
        <f t="shared" si="2675"/>
        <v>5.7647384618356284E-7</v>
      </c>
      <c r="BE1983" s="13">
        <f t="shared" si="2676"/>
        <v>9.096086238134737E-7</v>
      </c>
      <c r="BF1983" s="13">
        <f t="shared" si="2677"/>
        <v>7.1762826188335165E-7</v>
      </c>
      <c r="BG1983" s="13">
        <f t="shared" si="2678"/>
        <v>3.774446201522421E-7</v>
      </c>
      <c r="BH1983" s="13">
        <f t="shared" si="2679"/>
        <v>1.4889091837184434E-7</v>
      </c>
      <c r="BI1983" s="13">
        <f t="shared" si="2680"/>
        <v>4.6986507455678249E-8</v>
      </c>
      <c r="BJ1983" s="14">
        <f t="shared" si="2681"/>
        <v>0.67443742782491378</v>
      </c>
      <c r="BK1983" s="14">
        <f t="shared" si="2682"/>
        <v>0.24041375174384039</v>
      </c>
      <c r="BL1983" s="14">
        <f t="shared" si="2683"/>
        <v>8.3783817660458601E-2</v>
      </c>
      <c r="BM1983" s="14">
        <f t="shared" si="2684"/>
        <v>0.3102581088549855</v>
      </c>
      <c r="BN1983" s="14">
        <f t="shared" si="2685"/>
        <v>0.68850689892347516</v>
      </c>
    </row>
    <row r="1984" spans="1:66" x14ac:dyDescent="0.25">
      <c r="A1984" t="s">
        <v>350</v>
      </c>
      <c r="B1984" t="s">
        <v>103</v>
      </c>
      <c r="C1984" t="s">
        <v>99</v>
      </c>
      <c r="D1984" t="s">
        <v>432</v>
      </c>
      <c r="E1984" s="10">
        <f>VLOOKUP(A1984,home!$A$2:$E$405,3,FALSE)</f>
        <v>1.6204000000000001</v>
      </c>
      <c r="F1984" s="10">
        <f>VLOOKUP(B1984,home!$B$2:$E$405,3,FALSE)</f>
        <v>1.1657</v>
      </c>
      <c r="G1984" s="10">
        <f>VLOOKUP(C1984,away!$B$2:$E$405,4,FALSE)</f>
        <v>0.82279999999999998</v>
      </c>
      <c r="H1984" s="10">
        <f>VLOOKUP(A1984,away!$A$2:$E$405,3,FALSE)</f>
        <v>1.3241000000000001</v>
      </c>
      <c r="I1984" s="10">
        <f>VLOOKUP(C1984,away!$B$2:$E$405,3,FALSE)</f>
        <v>0.41959999999999997</v>
      </c>
      <c r="J1984" s="10">
        <f>VLOOKUP(B1984,home!$B$2:$E$405,4,FALSE)</f>
        <v>1.0069999999999999</v>
      </c>
      <c r="K1984" s="12">
        <f t="shared" si="2630"/>
        <v>1.5541871503840001</v>
      </c>
      <c r="L1984" s="12">
        <f t="shared" si="2631"/>
        <v>0.55948150651999995</v>
      </c>
      <c r="M1984" s="13">
        <f t="shared" si="2632"/>
        <v>0.12079400080752407</v>
      </c>
      <c r="N1984" s="13">
        <f t="shared" si="2633"/>
        <v>0.18773648389852843</v>
      </c>
      <c r="O1984" s="13">
        <f t="shared" si="2634"/>
        <v>6.7582009550371636E-2</v>
      </c>
      <c r="P1984" s="13">
        <f t="shared" si="2635"/>
        <v>0.10503509084031637</v>
      </c>
      <c r="Q1984" s="13">
        <f t="shared" si="2636"/>
        <v>0.14588881546668284</v>
      </c>
      <c r="R1984" s="13">
        <f t="shared" si="2637"/>
        <v>1.8905442258445471E-2</v>
      </c>
      <c r="S1984" s="13">
        <f t="shared" si="2638"/>
        <v>2.2833026131431702E-2</v>
      </c>
      <c r="T1984" s="13">
        <f t="shared" si="2639"/>
        <v>8.1622094261717973E-2</v>
      </c>
      <c r="U1984" s="13">
        <f t="shared" si="2640"/>
        <v>2.9382595430402621E-2</v>
      </c>
      <c r="V1984" s="13">
        <f t="shared" si="2641"/>
        <v>2.206022887304464E-3</v>
      </c>
      <c r="W1984" s="13">
        <f t="shared" si="2642"/>
        <v>7.5579507461020351E-2</v>
      </c>
      <c r="X1984" s="13">
        <f t="shared" si="2643"/>
        <v>4.2285336696331235E-2</v>
      </c>
      <c r="Y1984" s="13">
        <f t="shared" si="2644"/>
        <v>1.1828931939284417E-2</v>
      </c>
      <c r="Z1984" s="13">
        <f t="shared" si="2645"/>
        <v>3.5257484387273153E-3</v>
      </c>
      <c r="AA1984" s="13">
        <f t="shared" si="2646"/>
        <v>5.4796729189564427E-3</v>
      </c>
      <c r="AB1984" s="13">
        <f t="shared" si="2647"/>
        <v>4.2582186194746463E-3</v>
      </c>
      <c r="AC1984" s="13">
        <f t="shared" si="2648"/>
        <v>1.1988892909355504E-4</v>
      </c>
      <c r="AD1984" s="13">
        <f t="shared" si="2649"/>
        <v>2.9366174832067368E-2</v>
      </c>
      <c r="AE1984" s="13">
        <f t="shared" si="2650"/>
        <v>1.6429831735774753E-2</v>
      </c>
      <c r="AF1984" s="13">
        <f t="shared" si="2651"/>
        <v>4.5960935057006817E-3</v>
      </c>
      <c r="AG1984" s="13">
        <f t="shared" si="2652"/>
        <v>8.5714310622540205E-4</v>
      </c>
      <c r="AH1984" s="13">
        <f t="shared" si="2653"/>
        <v>4.931477620274239E-4</v>
      </c>
      <c r="AI1984" s="13">
        <f t="shared" si="2654"/>
        <v>7.6644391498364886E-4</v>
      </c>
      <c r="AJ1984" s="13">
        <f t="shared" si="2655"/>
        <v>5.9559864207879717E-4</v>
      </c>
      <c r="AK1984" s="13">
        <f t="shared" si="2656"/>
        <v>3.085572521016753E-4</v>
      </c>
      <c r="AL1984" s="13">
        <f t="shared" si="2657"/>
        <v>4.1699238286361761E-6</v>
      </c>
      <c r="AM1984" s="13">
        <f t="shared" si="2658"/>
        <v>9.1281063159858213E-3</v>
      </c>
      <c r="AN1984" s="13">
        <f t="shared" si="2659"/>
        <v>5.1070066733424728E-3</v>
      </c>
      <c r="AO1984" s="13">
        <f t="shared" si="2660"/>
        <v>1.4286378937046697E-3</v>
      </c>
      <c r="AP1984" s="13">
        <f t="shared" si="2661"/>
        <v>2.6643216034714944E-4</v>
      </c>
      <c r="AQ1984" s="13">
        <f t="shared" si="2662"/>
        <v>3.7265966614100336E-5</v>
      </c>
      <c r="AR1984" s="13">
        <f t="shared" si="2663"/>
        <v>5.518141056721392E-5</v>
      </c>
      <c r="AS1984" s="13">
        <f t="shared" si="2664"/>
        <v>8.5762239243627753E-5</v>
      </c>
      <c r="AT1984" s="13">
        <f t="shared" si="2665"/>
        <v>6.6645285110302361E-5</v>
      </c>
      <c r="AU1984" s="13">
        <f t="shared" si="2666"/>
        <v>3.4526415250703351E-5</v>
      </c>
      <c r="AV1984" s="13">
        <f t="shared" si="2667"/>
        <v>1.3415127732866328E-5</v>
      </c>
      <c r="AW1984" s="13">
        <f t="shared" si="2668"/>
        <v>1.0071975733019999E-7</v>
      </c>
      <c r="AX1984" s="13">
        <f t="shared" si="2669"/>
        <v>2.3644642572740351E-3</v>
      </c>
      <c r="AY1984" s="13">
        <f t="shared" si="2670"/>
        <v>1.3228740247723696E-3</v>
      </c>
      <c r="AZ1984" s="13">
        <f t="shared" si="2671"/>
        <v>3.7006177615791049E-4</v>
      </c>
      <c r="BA1984" s="13">
        <f t="shared" si="2672"/>
        <v>6.9014240010098276E-5</v>
      </c>
      <c r="BB1984" s="13">
        <f t="shared" si="2673"/>
        <v>9.6530477430456574E-6</v>
      </c>
      <c r="BC1984" s="13">
        <f t="shared" si="2674"/>
        <v>1.0801403387577341E-6</v>
      </c>
      <c r="BD1984" s="13">
        <f t="shared" si="2675"/>
        <v>5.1454964526739125E-6</v>
      </c>
      <c r="BE1984" s="13">
        <f t="shared" si="2676"/>
        <v>7.9970644690922485E-6</v>
      </c>
      <c r="BF1984" s="13">
        <f t="shared" si="2677"/>
        <v>6.2144674193278111E-6</v>
      </c>
      <c r="BG1984" s="13">
        <f t="shared" si="2678"/>
        <v>3.2194818031997672E-6</v>
      </c>
      <c r="BH1984" s="13">
        <f t="shared" si="2679"/>
        <v>1.2509193123570468E-6</v>
      </c>
      <c r="BI1984" s="13">
        <f t="shared" si="2680"/>
        <v>3.8883254428650216E-7</v>
      </c>
      <c r="BJ1984" s="14">
        <f t="shared" si="2681"/>
        <v>0.61629500939962389</v>
      </c>
      <c r="BK1984" s="14">
        <f t="shared" si="2682"/>
        <v>0.25231507354427113</v>
      </c>
      <c r="BL1984" s="14">
        <f t="shared" si="2683"/>
        <v>0.12805143308874797</v>
      </c>
      <c r="BM1984" s="14">
        <f t="shared" si="2684"/>
        <v>0.35292264834448639</v>
      </c>
      <c r="BN1984" s="14">
        <f t="shared" si="2685"/>
        <v>0.64594184282186884</v>
      </c>
    </row>
    <row r="1985" spans="1:66" x14ac:dyDescent="0.25">
      <c r="A1985" t="s">
        <v>350</v>
      </c>
      <c r="B1985" t="s">
        <v>104</v>
      </c>
      <c r="C1985" t="s">
        <v>101</v>
      </c>
      <c r="D1985" t="s">
        <v>432</v>
      </c>
      <c r="E1985" s="10">
        <f>VLOOKUP(A1985,home!$A$2:$E$405,3,FALSE)</f>
        <v>1.6204000000000001</v>
      </c>
      <c r="F1985" s="10">
        <f>VLOOKUP(B1985,home!$B$2:$E$405,3,FALSE)</f>
        <v>1.0971</v>
      </c>
      <c r="G1985" s="10">
        <f>VLOOKUP(C1985,away!$B$2:$E$405,4,FALSE)</f>
        <v>0.82279999999999998</v>
      </c>
      <c r="H1985" s="10">
        <f>VLOOKUP(A1985,away!$A$2:$E$405,3,FALSE)</f>
        <v>1.3241000000000001</v>
      </c>
      <c r="I1985" s="10">
        <f>VLOOKUP(C1985,away!$B$2:$E$405,3,FALSE)</f>
        <v>1.2586999999999999</v>
      </c>
      <c r="J1985" s="10">
        <f>VLOOKUP(B1985,home!$B$2:$E$405,4,FALSE)</f>
        <v>0.92310000000000003</v>
      </c>
      <c r="K1985" s="12">
        <f t="shared" si="2630"/>
        <v>1.462725163152</v>
      </c>
      <c r="L1985" s="12">
        <f t="shared" si="2631"/>
        <v>1.5384796948770001</v>
      </c>
      <c r="M1985" s="13">
        <f t="shared" si="2632"/>
        <v>4.9727118141808545E-2</v>
      </c>
      <c r="N1985" s="13">
        <f t="shared" si="2633"/>
        <v>7.273710699705567E-2</v>
      </c>
      <c r="O1985" s="13">
        <f t="shared" si="2634"/>
        <v>7.6504161545922128E-2</v>
      </c>
      <c r="P1985" s="13">
        <f t="shared" si="2635"/>
        <v>0.1119045621790659</v>
      </c>
      <c r="Q1985" s="13">
        <f t="shared" si="2636"/>
        <v>5.319719834973638E-2</v>
      </c>
      <c r="R1985" s="13">
        <f t="shared" si="2637"/>
        <v>5.8850049555995522E-2</v>
      </c>
      <c r="S1985" s="13">
        <f t="shared" si="2638"/>
        <v>6.295675028249785E-2</v>
      </c>
      <c r="T1985" s="13">
        <f t="shared" si="2639"/>
        <v>8.184280948541367E-2</v>
      </c>
      <c r="U1985" s="13">
        <f t="shared" si="2640"/>
        <v>8.6081448338296812E-2</v>
      </c>
      <c r="V1985" s="13">
        <f t="shared" si="2641"/>
        <v>1.5741796517208206E-2</v>
      </c>
      <c r="W1985" s="13">
        <f t="shared" si="2642"/>
        <v>2.5937626878449149E-2</v>
      </c>
      <c r="X1985" s="13">
        <f t="shared" si="2643"/>
        <v>3.9904512285789916E-2</v>
      </c>
      <c r="Y1985" s="13">
        <f t="shared" si="2644"/>
        <v>3.0696140942828794E-2</v>
      </c>
      <c r="Z1985" s="13">
        <f t="shared" si="2645"/>
        <v>3.0179868761468099E-2</v>
      </c>
      <c r="AA1985" s="13">
        <f t="shared" si="2646"/>
        <v>4.4144853458024366E-2</v>
      </c>
      <c r="AB1985" s="13">
        <f t="shared" si="2647"/>
        <v>3.2285893988354922E-2</v>
      </c>
      <c r="AC1985" s="13">
        <f t="shared" si="2648"/>
        <v>2.2140570791607298E-3</v>
      </c>
      <c r="AD1985" s="13">
        <f t="shared" si="2649"/>
        <v>9.4849048768888122E-3</v>
      </c>
      <c r="AE1985" s="13">
        <f t="shared" si="2650"/>
        <v>1.4592333560933269E-2</v>
      </c>
      <c r="AF1985" s="13">
        <f t="shared" si="2651"/>
        <v>1.1225004442184015E-2</v>
      </c>
      <c r="AG1985" s="13">
        <f t="shared" si="2652"/>
        <v>5.7564804697347437E-3</v>
      </c>
      <c r="AH1985" s="13">
        <f t="shared" si="2653"/>
        <v>1.1607778820892837E-2</v>
      </c>
      <c r="AI1985" s="13">
        <f t="shared" si="2654"/>
        <v>1.6978990169622805E-2</v>
      </c>
      <c r="AJ1985" s="13">
        <f t="shared" si="2655"/>
        <v>1.2417798083008864E-2</v>
      </c>
      <c r="AK1985" s="13">
        <f t="shared" si="2656"/>
        <v>6.0546085756525772E-3</v>
      </c>
      <c r="AL1985" s="13">
        <f t="shared" si="2657"/>
        <v>1.9929816755227039E-4</v>
      </c>
      <c r="AM1985" s="13">
        <f t="shared" si="2658"/>
        <v>2.7747618067056751E-3</v>
      </c>
      <c r="AN1985" s="13">
        <f t="shared" si="2659"/>
        <v>4.2689146977368999E-3</v>
      </c>
      <c r="AO1985" s="13">
        <f t="shared" si="2660"/>
        <v>3.2838192908151045E-3</v>
      </c>
      <c r="AP1985" s="13">
        <f t="shared" si="2661"/>
        <v>1.6840297668548091E-3</v>
      </c>
      <c r="AQ1985" s="13">
        <f t="shared" si="2662"/>
        <v>6.4771140046864309E-4</v>
      </c>
      <c r="AR1985" s="13">
        <f t="shared" si="2663"/>
        <v>3.5716664037133816E-3</v>
      </c>
      <c r="AS1985" s="13">
        <f t="shared" si="2664"/>
        <v>5.2243663230961716E-3</v>
      </c>
      <c r="AT1985" s="13">
        <f t="shared" si="2665"/>
        <v>3.8209060411583326E-3</v>
      </c>
      <c r="AU1985" s="13">
        <f t="shared" si="2666"/>
        <v>1.8629784708139277E-3</v>
      </c>
      <c r="AV1985" s="13">
        <f t="shared" si="2667"/>
        <v>6.812563719174919E-4</v>
      </c>
      <c r="AW1985" s="13">
        <f t="shared" si="2668"/>
        <v>1.2458200215952417E-5</v>
      </c>
      <c r="AX1985" s="13">
        <f t="shared" si="2669"/>
        <v>6.7645231940358292E-4</v>
      </c>
      <c r="AY1985" s="13">
        <f t="shared" si="2670"/>
        <v>1.0407081579548632E-3</v>
      </c>
      <c r="AZ1985" s="13">
        <f t="shared" si="2671"/>
        <v>8.0055418465320156E-4</v>
      </c>
      <c r="BA1985" s="13">
        <f t="shared" si="2672"/>
        <v>4.105454525792543E-4</v>
      </c>
      <c r="BB1985" s="13">
        <f t="shared" si="2673"/>
        <v>1.5790396065431777E-4</v>
      </c>
      <c r="BC1985" s="13">
        <f t="shared" si="2674"/>
        <v>4.8586407441464897E-5</v>
      </c>
      <c r="BD1985" s="13">
        <f t="shared" si="2675"/>
        <v>9.1582270649789887E-4</v>
      </c>
      <c r="BE1985" s="13">
        <f t="shared" si="2676"/>
        <v>1.3395969177804451E-3</v>
      </c>
      <c r="BF1985" s="13">
        <f t="shared" si="2677"/>
        <v>9.7973106005915921E-4</v>
      </c>
      <c r="BG1985" s="13">
        <f t="shared" si="2678"/>
        <v>4.7769242489003851E-4</v>
      </c>
      <c r="BH1985" s="13">
        <f t="shared" si="2679"/>
        <v>1.7468318253343912E-4</v>
      </c>
      <c r="BI1985" s="13">
        <f t="shared" si="2680"/>
        <v>5.110269733422701E-5</v>
      </c>
      <c r="BJ1985" s="14">
        <f t="shared" si="2681"/>
        <v>0.36116810573428221</v>
      </c>
      <c r="BK1985" s="14">
        <f t="shared" si="2682"/>
        <v>0.24378429052524836</v>
      </c>
      <c r="BL1985" s="14">
        <f t="shared" si="2683"/>
        <v>0.36402538513556532</v>
      </c>
      <c r="BM1985" s="14">
        <f t="shared" si="2684"/>
        <v>0.57520920342924098</v>
      </c>
      <c r="BN1985" s="14">
        <f t="shared" si="2685"/>
        <v>0.4229201967695842</v>
      </c>
    </row>
    <row r="1986" spans="1:66" x14ac:dyDescent="0.25">
      <c r="A1986" t="s">
        <v>350</v>
      </c>
      <c r="B1986" t="s">
        <v>105</v>
      </c>
      <c r="C1986" t="s">
        <v>98</v>
      </c>
      <c r="D1986" t="s">
        <v>432</v>
      </c>
      <c r="E1986" s="10">
        <f>VLOOKUP(A1986,home!$A$2:$E$405,3,FALSE)</f>
        <v>1.6204000000000001</v>
      </c>
      <c r="F1986" s="10">
        <f>VLOOKUP(B1986,home!$B$2:$E$405,3,FALSE)</f>
        <v>1.8513999999999999</v>
      </c>
      <c r="G1986" s="10">
        <f>VLOOKUP(C1986,away!$B$2:$E$405,4,FALSE)</f>
        <v>1.0971</v>
      </c>
      <c r="H1986" s="10">
        <f>VLOOKUP(A1986,away!$A$2:$E$405,3,FALSE)</f>
        <v>1.3241000000000001</v>
      </c>
      <c r="I1986" s="10">
        <f>VLOOKUP(C1986,away!$B$2:$E$405,3,FALSE)</f>
        <v>0.92310000000000003</v>
      </c>
      <c r="J1986" s="10">
        <f>VLOOKUP(B1986,home!$B$2:$E$405,4,FALSE)</f>
        <v>0.41959999999999997</v>
      </c>
      <c r="K1986" s="12">
        <f t="shared" si="2630"/>
        <v>3.2913093911759996</v>
      </c>
      <c r="L1986" s="12">
        <f t="shared" si="2631"/>
        <v>0.51286730751599996</v>
      </c>
      <c r="M1986" s="13">
        <f t="shared" si="2632"/>
        <v>2.2277530738190447E-2</v>
      </c>
      <c r="N1986" s="13">
        <f t="shared" si="2633"/>
        <v>7.3322246130818211E-2</v>
      </c>
      <c r="O1986" s="13">
        <f t="shared" si="2634"/>
        <v>1.1425417207800661E-2</v>
      </c>
      <c r="P1986" s="13">
        <f t="shared" si="2635"/>
        <v>3.7604582954138176E-2</v>
      </c>
      <c r="Q1986" s="13">
        <f t="shared" si="2636"/>
        <v>0.12066309863624004</v>
      </c>
      <c r="R1986" s="13">
        <f t="shared" si="2637"/>
        <v>2.9298614803058495E-3</v>
      </c>
      <c r="S1986" s="13">
        <f t="shared" si="2638"/>
        <v>1.5869180877511432E-2</v>
      </c>
      <c r="T1986" s="13">
        <f t="shared" si="2639"/>
        <v>6.1884158514105961E-2</v>
      </c>
      <c r="U1986" s="13">
        <f t="shared" si="2640"/>
        <v>9.6430806049754569E-3</v>
      </c>
      <c r="V1986" s="13">
        <f t="shared" si="2641"/>
        <v>2.9763618266103668E-3</v>
      </c>
      <c r="W1986" s="13">
        <f t="shared" si="2642"/>
        <v>0.1323798632366176</v>
      </c>
      <c r="X1986" s="13">
        <f t="shared" si="2643"/>
        <v>6.7893304027500379E-2</v>
      </c>
      <c r="Y1986" s="13">
        <f t="shared" si="2644"/>
        <v>1.7410128017474658E-2</v>
      </c>
      <c r="Z1986" s="13">
        <f t="shared" si="2645"/>
        <v>5.008767229331009E-4</v>
      </c>
      <c r="AA1986" s="13">
        <f t="shared" si="2646"/>
        <v>1.648540262011174E-3</v>
      </c>
      <c r="AB1986" s="13">
        <f t="shared" si="2647"/>
        <v>2.7129280230445605E-3</v>
      </c>
      <c r="AC1986" s="13">
        <f t="shared" si="2648"/>
        <v>3.1400710015188829E-4</v>
      </c>
      <c r="AD1986" s="13">
        <f t="shared" si="2649"/>
        <v>0.10892577176831852</v>
      </c>
      <c r="AE1986" s="13">
        <f t="shared" si="2650"/>
        <v>5.5864467285919844E-2</v>
      </c>
      <c r="AF1986" s="13">
        <f t="shared" si="2651"/>
        <v>1.4325529461372683E-2</v>
      </c>
      <c r="AG1986" s="13">
        <f t="shared" si="2652"/>
        <v>2.4490319078651138E-3</v>
      </c>
      <c r="AH1986" s="13">
        <f t="shared" si="2653"/>
        <v>6.4220824072034236E-5</v>
      </c>
      <c r="AI1986" s="13">
        <f t="shared" si="2654"/>
        <v>2.1137060137734796E-4</v>
      </c>
      <c r="AJ1986" s="13">
        <f t="shared" si="2655"/>
        <v>3.4784302266589208E-4</v>
      </c>
      <c r="AK1986" s="13">
        <f t="shared" si="2656"/>
        <v>3.8161966905176557E-4</v>
      </c>
      <c r="AL1986" s="13">
        <f t="shared" si="2657"/>
        <v>2.1201822023492731E-5</v>
      </c>
      <c r="AM1986" s="13">
        <f t="shared" si="2658"/>
        <v>7.1701683112432024E-2</v>
      </c>
      <c r="AN1986" s="13">
        <f t="shared" si="2659"/>
        <v>3.6773449162238458E-2</v>
      </c>
      <c r="AO1986" s="13">
        <f t="shared" si="2660"/>
        <v>9.4299499299568702E-3</v>
      </c>
      <c r="AP1986" s="13">
        <f t="shared" si="2661"/>
        <v>1.612104343529224E-3</v>
      </c>
      <c r="AQ1986" s="13">
        <f t="shared" si="2662"/>
        <v>2.0669890352517043E-4</v>
      </c>
      <c r="AR1986" s="13">
        <f t="shared" si="2663"/>
        <v>6.5873522256565874E-6</v>
      </c>
      <c r="AS1986" s="13">
        <f t="shared" si="2664"/>
        <v>2.1681014243287645E-5</v>
      </c>
      <c r="AT1986" s="13">
        <f t="shared" si="2665"/>
        <v>3.5679462894576621E-5</v>
      </c>
      <c r="AU1986" s="13">
        <f t="shared" si="2666"/>
        <v>3.914405043234522E-5</v>
      </c>
      <c r="AV1986" s="13">
        <f t="shared" si="2667"/>
        <v>3.2208795199161199E-5</v>
      </c>
      <c r="AW1986" s="13">
        <f t="shared" si="2668"/>
        <v>9.9413281335045401E-7</v>
      </c>
      <c r="AX1986" s="13">
        <f t="shared" si="2669"/>
        <v>3.933207049851218E-2</v>
      </c>
      <c r="AY1986" s="13">
        <f t="shared" si="2670"/>
        <v>2.0172133095601438E-2</v>
      </c>
      <c r="AZ1986" s="13">
        <f t="shared" si="2671"/>
        <v>5.1728137937977507E-3</v>
      </c>
      <c r="BA1986" s="13">
        <f t="shared" si="2672"/>
        <v>8.8432236090222574E-4</v>
      </c>
      <c r="BB1986" s="13">
        <f t="shared" si="2673"/>
        <v>1.1338500705302921E-4</v>
      </c>
      <c r="BC1986" s="13">
        <f t="shared" si="2674"/>
        <v>1.1630292655993959E-5</v>
      </c>
      <c r="BD1986" s="13">
        <f t="shared" si="2675"/>
        <v>5.6307293327200348E-7</v>
      </c>
      <c r="BE1986" s="13">
        <f t="shared" si="2676"/>
        <v>1.8532472331951617E-6</v>
      </c>
      <c r="BF1986" s="13">
        <f t="shared" si="2677"/>
        <v>3.0498050113930873E-6</v>
      </c>
      <c r="BG1986" s="13">
        <f t="shared" si="2678"/>
        <v>3.345950625084565E-6</v>
      </c>
      <c r="BH1986" s="13">
        <f t="shared" si="2679"/>
        <v>2.7531396786880094E-6</v>
      </c>
      <c r="BI1986" s="13">
        <f t="shared" si="2680"/>
        <v>1.812286895937023E-6</v>
      </c>
      <c r="BJ1986" s="14">
        <f t="shared" si="2681"/>
        <v>0.84052783948643717</v>
      </c>
      <c r="BK1986" s="14">
        <f t="shared" si="2682"/>
        <v>9.9234998414227241E-2</v>
      </c>
      <c r="BL1986" s="14">
        <f t="shared" si="2683"/>
        <v>2.9513559872677331E-2</v>
      </c>
      <c r="BM1986" s="14">
        <f t="shared" si="2684"/>
        <v>0.6813833983859936</v>
      </c>
      <c r="BN1986" s="14">
        <f t="shared" si="2685"/>
        <v>0.26822273714749334</v>
      </c>
    </row>
    <row r="1987" spans="1:66" x14ac:dyDescent="0.25">
      <c r="A1987" t="s">
        <v>339</v>
      </c>
      <c r="B1987" t="s">
        <v>111</v>
      </c>
      <c r="C1987" t="s">
        <v>124</v>
      </c>
      <c r="D1987" t="s">
        <v>432</v>
      </c>
      <c r="E1987" s="10">
        <f>VLOOKUP(A1987,home!$A$2:$E$405,3,FALSE)</f>
        <v>1.2710999999999999</v>
      </c>
      <c r="F1987" s="10">
        <f>VLOOKUP(B1987,home!$B$2:$E$405,3,FALSE)</f>
        <v>1.7391000000000001</v>
      </c>
      <c r="G1987" s="10">
        <f>VLOOKUP(C1987,away!$B$2:$E$405,4,FALSE)</f>
        <v>1.2008000000000001</v>
      </c>
      <c r="H1987" s="10">
        <f>VLOOKUP(A1987,away!$A$2:$E$405,3,FALSE)</f>
        <v>0.94469999999999998</v>
      </c>
      <c r="I1987" s="10">
        <f>VLOOKUP(C1987,away!$B$2:$E$405,3,FALSE)</f>
        <v>0.94710000000000005</v>
      </c>
      <c r="J1987" s="10">
        <f>VLOOKUP(B1987,home!$B$2:$E$405,4,FALSE)</f>
        <v>0.72430000000000005</v>
      </c>
      <c r="K1987" s="12">
        <f t="shared" si="2630"/>
        <v>2.6544524680080004</v>
      </c>
      <c r="L1987" s="12">
        <f t="shared" si="2631"/>
        <v>0.64804958549100011</v>
      </c>
      <c r="M1987" s="13">
        <f t="shared" si="2632"/>
        <v>3.6790999096287677E-2</v>
      </c>
      <c r="N1987" s="13">
        <f t="shared" si="2633"/>
        <v>9.7659958351620918E-2</v>
      </c>
      <c r="O1987" s="13">
        <f t="shared" si="2634"/>
        <v>2.3842391714148987E-2</v>
      </c>
      <c r="P1987" s="13">
        <f t="shared" si="2635"/>
        <v>6.3288495528836267E-2</v>
      </c>
      <c r="Q1987" s="13">
        <f t="shared" si="2636"/>
        <v>0.12961685873600939</v>
      </c>
      <c r="R1987" s="13">
        <f t="shared" si="2637"/>
        <v>7.7255260337341525E-3</v>
      </c>
      <c r="S1987" s="13">
        <f t="shared" si="2638"/>
        <v>2.7217483655585822E-2</v>
      </c>
      <c r="T1987" s="13">
        <f t="shared" si="2639"/>
        <v>8.3998151576516411E-2</v>
      </c>
      <c r="U1987" s="13">
        <f t="shared" si="2640"/>
        <v>2.0507041646905678E-2</v>
      </c>
      <c r="V1987" s="13">
        <f t="shared" si="2641"/>
        <v>5.2022192473234839E-3</v>
      </c>
      <c r="W1987" s="13">
        <f t="shared" si="2642"/>
        <v>0.11468726352241483</v>
      </c>
      <c r="X1987" s="13">
        <f t="shared" si="2643"/>
        <v>7.4323033586798024E-2</v>
      </c>
      <c r="Y1987" s="13">
        <f t="shared" si="2644"/>
        <v>2.4082505554179068E-2</v>
      </c>
      <c r="Z1987" s="13">
        <f t="shared" si="2645"/>
        <v>1.6688413146204492E-3</v>
      </c>
      <c r="AA1987" s="13">
        <f t="shared" si="2646"/>
        <v>4.4298599463079664E-3</v>
      </c>
      <c r="AB1987" s="13">
        <f t="shared" si="2647"/>
        <v>5.8794263337034877E-3</v>
      </c>
      <c r="AC1987" s="13">
        <f t="shared" si="2648"/>
        <v>5.59309066180469E-4</v>
      </c>
      <c r="AD1987" s="13">
        <f t="shared" si="2649"/>
        <v>7.6107972426539466E-2</v>
      </c>
      <c r="AE1987" s="13">
        <f t="shared" si="2650"/>
        <v>4.9321739983579367E-2</v>
      </c>
      <c r="AF1987" s="13">
        <f t="shared" si="2651"/>
        <v>1.5981466576026747E-2</v>
      </c>
      <c r="AG1987" s="13">
        <f t="shared" si="2652"/>
        <v>3.452260930044135E-3</v>
      </c>
      <c r="AH1987" s="13">
        <f t="shared" si="2653"/>
        <v>2.7037298054750941E-4</v>
      </c>
      <c r="AI1987" s="13">
        <f t="shared" si="2654"/>
        <v>7.176922254970154E-4</v>
      </c>
      <c r="AJ1987" s="13">
        <f t="shared" si="2655"/>
        <v>9.5253994962035378E-4</v>
      </c>
      <c r="AK1987" s="13">
        <f t="shared" si="2656"/>
        <v>8.4282400671532149E-4</v>
      </c>
      <c r="AL1987" s="13">
        <f t="shared" si="2657"/>
        <v>3.8485314564639793E-5</v>
      </c>
      <c r="AM1987" s="13">
        <f t="shared" si="2658"/>
        <v>4.0404999048542521E-2</v>
      </c>
      <c r="AN1987" s="13">
        <f t="shared" si="2659"/>
        <v>2.6184442885172236E-2</v>
      </c>
      <c r="AO1987" s="13">
        <f t="shared" si="2660"/>
        <v>8.4844086790243165E-3</v>
      </c>
      <c r="AP1987" s="13">
        <f t="shared" si="2661"/>
        <v>1.8327725091926506E-3</v>
      </c>
      <c r="AQ1987" s="13">
        <f t="shared" si="2662"/>
        <v>2.9693186622039934E-4</v>
      </c>
      <c r="AR1987" s="13">
        <f t="shared" si="2663"/>
        <v>3.504301959435596E-5</v>
      </c>
      <c r="AS1987" s="13">
        <f t="shared" si="2664"/>
        <v>9.3020029848690875E-5</v>
      </c>
      <c r="AT1987" s="13">
        <f t="shared" si="2665"/>
        <v>1.2345862390301772E-4</v>
      </c>
      <c r="AU1987" s="13">
        <f t="shared" si="2666"/>
        <v>1.0923834963874564E-4</v>
      </c>
      <c r="AV1987" s="13">
        <f t="shared" si="2667"/>
        <v>7.249200169992229E-5</v>
      </c>
      <c r="AW1987" s="13">
        <f t="shared" si="2668"/>
        <v>1.8389745971830404E-6</v>
      </c>
      <c r="AX1987" s="13">
        <f t="shared" si="2669"/>
        <v>1.787552490737742E-2</v>
      </c>
      <c r="AY1987" s="13">
        <f t="shared" si="2670"/>
        <v>1.1584226506659984E-2</v>
      </c>
      <c r="AZ1987" s="13">
        <f t="shared" si="2671"/>
        <v>3.753576592937429E-3</v>
      </c>
      <c r="BA1987" s="13">
        <f t="shared" si="2672"/>
        <v>8.1083458505394038E-4</v>
      </c>
      <c r="BB1987" s="13">
        <f t="shared" si="2673"/>
        <v>1.3136525418649326E-4</v>
      </c>
      <c r="BC1987" s="13">
        <f t="shared" si="2674"/>
        <v>1.7026239704695372E-5</v>
      </c>
      <c r="BD1987" s="13">
        <f t="shared" si="2675"/>
        <v>3.7849357204125613E-6</v>
      </c>
      <c r="BE1987" s="13">
        <f t="shared" si="2676"/>
        <v>1.0046931964300761E-5</v>
      </c>
      <c r="BF1987" s="13">
        <f t="shared" si="2677"/>
        <v>1.3334551674273316E-5</v>
      </c>
      <c r="BG1987" s="13">
        <f t="shared" si="2678"/>
        <v>1.1798644533851673E-5</v>
      </c>
      <c r="BH1987" s="13">
        <f t="shared" si="2679"/>
        <v>7.8297352755079165E-6</v>
      </c>
      <c r="BI1987" s="13">
        <f t="shared" si="2680"/>
        <v>4.1567320251842601E-6</v>
      </c>
      <c r="BJ1987" s="14">
        <f t="shared" si="2681"/>
        <v>0.78060732031780022</v>
      </c>
      <c r="BK1987" s="14">
        <f t="shared" si="2682"/>
        <v>0.14468121841543832</v>
      </c>
      <c r="BL1987" s="14">
        <f t="shared" si="2683"/>
        <v>6.5651878393058735E-2</v>
      </c>
      <c r="BM1987" s="14">
        <f t="shared" si="2684"/>
        <v>0.62210264144821747</v>
      </c>
      <c r="BN1987" s="14">
        <f t="shared" si="2685"/>
        <v>0.35892422946063735</v>
      </c>
    </row>
    <row r="1988" spans="1:66" x14ac:dyDescent="0.25">
      <c r="A1988" t="s">
        <v>339</v>
      </c>
      <c r="B1988" t="s">
        <v>116</v>
      </c>
      <c r="C1988" t="s">
        <v>122</v>
      </c>
      <c r="D1988" t="s">
        <v>432</v>
      </c>
      <c r="E1988" s="10">
        <f>VLOOKUP(A1988,home!$A$2:$E$405,3,FALSE)</f>
        <v>1.2710999999999999</v>
      </c>
      <c r="F1988" s="10">
        <f>VLOOKUP(B1988,home!$B$2:$E$405,3,FALSE)</f>
        <v>0.5383</v>
      </c>
      <c r="G1988" s="10">
        <f>VLOOKUP(C1988,away!$B$2:$E$405,4,FALSE)</f>
        <v>1.2422</v>
      </c>
      <c r="H1988" s="10">
        <f>VLOOKUP(A1988,away!$A$2:$E$405,3,FALSE)</f>
        <v>0.94469999999999998</v>
      </c>
      <c r="I1988" s="10">
        <f>VLOOKUP(C1988,away!$B$2:$E$405,3,FALSE)</f>
        <v>0.8357</v>
      </c>
      <c r="J1988" s="10">
        <f>VLOOKUP(B1988,home!$B$2:$E$405,4,FALSE)</f>
        <v>1.7827999999999999</v>
      </c>
      <c r="K1988" s="12">
        <f t="shared" si="2630"/>
        <v>0.84995439408599993</v>
      </c>
      <c r="L1988" s="12">
        <f t="shared" si="2631"/>
        <v>1.407495266412</v>
      </c>
      <c r="M1988" s="13">
        <f t="shared" si="2632"/>
        <v>0.10461695356662519</v>
      </c>
      <c r="N1988" s="13">
        <f t="shared" si="2633"/>
        <v>8.8919639379844095E-2</v>
      </c>
      <c r="O1988" s="13">
        <f t="shared" si="2634"/>
        <v>0.14724786693146896</v>
      </c>
      <c r="P1988" s="13">
        <f t="shared" si="2635"/>
        <v>0.12515397151819263</v>
      </c>
      <c r="Q1988" s="13">
        <f t="shared" si="2636"/>
        <v>3.7788819105720503E-2</v>
      </c>
      <c r="R1988" s="13">
        <f t="shared" si="2637"/>
        <v>0.10362533784765333</v>
      </c>
      <c r="S1988" s="13">
        <f t="shared" si="2638"/>
        <v>3.743063636622071E-2</v>
      </c>
      <c r="T1988" s="13">
        <f t="shared" si="2639"/>
        <v>5.3187584014600962E-2</v>
      </c>
      <c r="U1988" s="13">
        <f t="shared" si="2640"/>
        <v>8.8076811242259218E-2</v>
      </c>
      <c r="V1988" s="13">
        <f t="shared" si="2641"/>
        <v>4.975391589112684E-3</v>
      </c>
      <c r="W1988" s="13">
        <f t="shared" si="2642"/>
        <v>1.0706257615409378E-2</v>
      </c>
      <c r="X1988" s="13">
        <f t="shared" si="2643"/>
        <v>1.5069006914676128E-2</v>
      </c>
      <c r="Y1988" s="13">
        <f t="shared" si="2644"/>
        <v>1.0604777950968175E-2</v>
      </c>
      <c r="Z1988" s="13">
        <f t="shared" si="2645"/>
        <v>4.8617390833638766E-2</v>
      </c>
      <c r="AA1988" s="13">
        <f t="shared" si="2646"/>
        <v>4.1322564968047683E-2</v>
      </c>
      <c r="AB1988" s="13">
        <f t="shared" si="2647"/>
        <v>1.7561147834748169E-2</v>
      </c>
      <c r="AC1988" s="13">
        <f t="shared" si="2648"/>
        <v>3.7200592017281421E-4</v>
      </c>
      <c r="AD1988" s="13">
        <f t="shared" si="2649"/>
        <v>2.2749576761084745E-3</v>
      </c>
      <c r="AE1988" s="13">
        <f t="shared" si="2650"/>
        <v>3.201992160410322E-3</v>
      </c>
      <c r="AF1988" s="13">
        <f t="shared" si="2651"/>
        <v>2.2533944044329309E-3</v>
      </c>
      <c r="AG1988" s="13">
        <f t="shared" si="2652"/>
        <v>1.0572139858662124E-3</v>
      </c>
      <c r="AH1988" s="13">
        <f t="shared" si="2653"/>
        <v>1.7107186865912175E-2</v>
      </c>
      <c r="AI1988" s="13">
        <f t="shared" si="2654"/>
        <v>1.4540328647132358E-2</v>
      </c>
      <c r="AJ1988" s="13">
        <f t="shared" si="2655"/>
        <v>6.1793081125423458E-3</v>
      </c>
      <c r="AK1988" s="13">
        <f t="shared" si="2656"/>
        <v>1.7507100275555446E-3</v>
      </c>
      <c r="AL1988" s="13">
        <f t="shared" si="2657"/>
        <v>1.7801328274487371E-5</v>
      </c>
      <c r="AM1988" s="13">
        <f t="shared" si="2658"/>
        <v>3.8672205463361479E-4</v>
      </c>
      <c r="AN1988" s="13">
        <f t="shared" si="2659"/>
        <v>5.4430946131393571E-4</v>
      </c>
      <c r="AO1988" s="13">
        <f t="shared" si="2660"/>
        <v>3.8305649513131507E-4</v>
      </c>
      <c r="AP1988" s="13">
        <f t="shared" si="2661"/>
        <v>1.7971673455523241E-4</v>
      </c>
      <c r="AQ1988" s="13">
        <f t="shared" si="2662"/>
        <v>6.3237613295377866E-5</v>
      </c>
      <c r="AR1988" s="13">
        <f t="shared" si="2663"/>
        <v>4.8156569070793827E-3</v>
      </c>
      <c r="AS1988" s="13">
        <f t="shared" si="2664"/>
        <v>4.0930887485827174E-3</v>
      </c>
      <c r="AT1988" s="13">
        <f t="shared" si="2665"/>
        <v>1.7394693836209237E-3</v>
      </c>
      <c r="AU1988" s="13">
        <f t="shared" si="2666"/>
        <v>4.9282321532889001E-4</v>
      </c>
      <c r="AV1988" s="13">
        <f t="shared" si="2667"/>
        <v>1.0471931434409523E-4</v>
      </c>
      <c r="AW1988" s="13">
        <f t="shared" si="2668"/>
        <v>5.9155138390758735E-7</v>
      </c>
      <c r="AX1988" s="13">
        <f t="shared" si="2669"/>
        <v>5.4782684937634474E-5</v>
      </c>
      <c r="AY1988" s="13">
        <f t="shared" si="2670"/>
        <v>7.7106369731060496E-5</v>
      </c>
      <c r="AZ1988" s="13">
        <f t="shared" si="2671"/>
        <v>5.4263425203340594E-5</v>
      </c>
      <c r="BA1988" s="13">
        <f t="shared" si="2672"/>
        <v>2.5458504704334494E-5</v>
      </c>
      <c r="BB1988" s="13">
        <f t="shared" si="2673"/>
        <v>8.9581812153196069E-6</v>
      </c>
      <c r="BC1988" s="13">
        <f t="shared" si="2674"/>
        <v>2.5217195312446474E-6</v>
      </c>
      <c r="BD1988" s="13">
        <f t="shared" si="2675"/>
        <v>1.1296690502297457E-3</v>
      </c>
      <c r="BE1988" s="13">
        <f t="shared" si="2676"/>
        <v>9.6016717310573054E-4</v>
      </c>
      <c r="BF1988" s="13">
        <f t="shared" si="2677"/>
        <v>4.0804915391917429E-4</v>
      </c>
      <c r="BG1988" s="13">
        <f t="shared" si="2678"/>
        <v>1.156077237922256E-4</v>
      </c>
      <c r="BH1988" s="13">
        <f t="shared" si="2679"/>
        <v>2.4565323206870677E-5</v>
      </c>
      <c r="BI1988" s="13">
        <f t="shared" si="2680"/>
        <v>4.1758808803645056E-6</v>
      </c>
      <c r="BJ1988" s="14">
        <f t="shared" si="2681"/>
        <v>0.22684377645228962</v>
      </c>
      <c r="BK1988" s="14">
        <f t="shared" si="2682"/>
        <v>0.27264386665832968</v>
      </c>
      <c r="BL1988" s="14">
        <f t="shared" si="2683"/>
        <v>0.45129925435140988</v>
      </c>
      <c r="BM1988" s="14">
        <f t="shared" si="2684"/>
        <v>0.39197518512781604</v>
      </c>
      <c r="BN1988" s="14">
        <f t="shared" si="2685"/>
        <v>0.60735258834950479</v>
      </c>
    </row>
    <row r="1989" spans="1:66" x14ac:dyDescent="0.25">
      <c r="A1989" t="s">
        <v>339</v>
      </c>
      <c r="B1989" t="s">
        <v>121</v>
      </c>
      <c r="C1989" t="s">
        <v>125</v>
      </c>
      <c r="D1989" t="s">
        <v>432</v>
      </c>
      <c r="E1989" s="10">
        <f>VLOOKUP(A1989,home!$A$2:$E$405,3,FALSE)</f>
        <v>1.2710999999999999</v>
      </c>
      <c r="F1989" s="10">
        <f>VLOOKUP(B1989,home!$B$2:$E$405,3,FALSE)</f>
        <v>1.0766</v>
      </c>
      <c r="G1989" s="10">
        <f>VLOOKUP(C1989,away!$B$2:$E$405,4,FALSE)</f>
        <v>0.70389999999999997</v>
      </c>
      <c r="H1989" s="10">
        <f>VLOOKUP(A1989,away!$A$2:$E$405,3,FALSE)</f>
        <v>0.94469999999999998</v>
      </c>
      <c r="I1989" s="10">
        <f>VLOOKUP(C1989,away!$B$2:$E$405,3,FALSE)</f>
        <v>1.3928</v>
      </c>
      <c r="J1989" s="10">
        <f>VLOOKUP(B1989,home!$B$2:$E$405,4,FALSE)</f>
        <v>1.0585</v>
      </c>
      <c r="K1989" s="12">
        <f t="shared" si="2630"/>
        <v>0.96326340041399994</v>
      </c>
      <c r="L1989" s="12">
        <f t="shared" si="2631"/>
        <v>1.3927511823600001</v>
      </c>
      <c r="M1989" s="13">
        <f t="shared" si="2632"/>
        <v>9.4797278041668917E-2</v>
      </c>
      <c r="N1989" s="13">
        <f t="shared" si="2633"/>
        <v>9.1314748396409393E-2</v>
      </c>
      <c r="O1989" s="13">
        <f t="shared" si="2634"/>
        <v>0.13202902107704406</v>
      </c>
      <c r="P1989" s="13">
        <f t="shared" si="2635"/>
        <v>0.12717872379600512</v>
      </c>
      <c r="Q1989" s="13">
        <f t="shared" si="2636"/>
        <v>4.398007752413708E-2</v>
      </c>
      <c r="R1989" s="13">
        <f t="shared" si="2637"/>
        <v>9.1941787605443248E-2</v>
      </c>
      <c r="S1989" s="13">
        <f t="shared" si="2638"/>
        <v>4.2655306461623715E-2</v>
      </c>
      <c r="T1989" s="13">
        <f t="shared" si="2639"/>
        <v>6.1253304972026384E-2</v>
      </c>
      <c r="U1989" s="13">
        <f t="shared" si="2640"/>
        <v>8.8564158968960999E-2</v>
      </c>
      <c r="V1989" s="13">
        <f t="shared" si="2641"/>
        <v>6.3584191339477276E-3</v>
      </c>
      <c r="W1989" s="13">
        <f t="shared" si="2642"/>
        <v>1.4121466342123872E-2</v>
      </c>
      <c r="X1989" s="13">
        <f t="shared" si="2643"/>
        <v>1.9667688944649969E-2</v>
      </c>
      <c r="Y1989" s="13">
        <f t="shared" si="2644"/>
        <v>1.3696098515974975E-2</v>
      </c>
      <c r="Z1989" s="13">
        <f t="shared" si="2645"/>
        <v>4.2684011131924347E-2</v>
      </c>
      <c r="AA1989" s="13">
        <f t="shared" si="2646"/>
        <v>4.1115945706246465E-2</v>
      </c>
      <c r="AB1989" s="13">
        <f t="shared" si="2647"/>
        <v>1.9802742836118187E-2</v>
      </c>
      <c r="AC1989" s="13">
        <f t="shared" si="2648"/>
        <v>5.3314797608173484E-4</v>
      </c>
      <c r="AD1989" s="13">
        <f t="shared" si="2649"/>
        <v>3.4006729218865224E-3</v>
      </c>
      <c r="AE1989" s="13">
        <f t="shared" si="2650"/>
        <v>4.7362912327770903E-3</v>
      </c>
      <c r="AF1989" s="13">
        <f t="shared" si="2651"/>
        <v>3.2982376072257977E-3</v>
      </c>
      <c r="AG1989" s="13">
        <f t="shared" si="2652"/>
        <v>1.531208109055982E-3</v>
      </c>
      <c r="AH1989" s="13">
        <f t="shared" si="2653"/>
        <v>1.4862051742963763E-2</v>
      </c>
      <c r="AI1989" s="13">
        <f t="shared" si="2654"/>
        <v>1.4316070499056085E-2</v>
      </c>
      <c r="AJ1989" s="13">
        <f t="shared" si="2655"/>
        <v>6.8950733747436578E-3</v>
      </c>
      <c r="AK1989" s="13">
        <f t="shared" si="2656"/>
        <v>2.2139239416865365E-3</v>
      </c>
      <c r="AL1989" s="13">
        <f t="shared" si="2657"/>
        <v>2.8610559540620474E-5</v>
      </c>
      <c r="AM1989" s="13">
        <f t="shared" si="2658"/>
        <v>6.5514875248644494E-4</v>
      </c>
      <c r="AN1989" s="13">
        <f t="shared" si="2659"/>
        <v>9.1245919964717532E-4</v>
      </c>
      <c r="AO1989" s="13">
        <f t="shared" si="2660"/>
        <v>6.3541431458193152E-4</v>
      </c>
      <c r="AP1989" s="13">
        <f t="shared" si="2661"/>
        <v>2.9499134597415127E-4</v>
      </c>
      <c r="AQ1989" s="13">
        <f t="shared" si="2662"/>
        <v>1.0271238647286677E-4</v>
      </c>
      <c r="AR1989" s="13">
        <f t="shared" si="2663"/>
        <v>4.1398280274616527E-3</v>
      </c>
      <c r="AS1989" s="13">
        <f t="shared" si="2664"/>
        <v>3.9877448228618929E-3</v>
      </c>
      <c r="AT1989" s="13">
        <f t="shared" si="2665"/>
        <v>1.9206243190266355E-3</v>
      </c>
      <c r="AU1989" s="13">
        <f t="shared" si="2666"/>
        <v>6.1668903748780671E-4</v>
      </c>
      <c r="AV1989" s="13">
        <f t="shared" si="2667"/>
        <v>1.4850849481213533E-4</v>
      </c>
      <c r="AW1989" s="13">
        <f t="shared" si="2668"/>
        <v>1.0662092498368334E-6</v>
      </c>
      <c r="AX1989" s="13">
        <f t="shared" si="2669"/>
        <v>1.0518013584951381E-4</v>
      </c>
      <c r="AY1989" s="13">
        <f t="shared" si="2670"/>
        <v>1.4648975856519579E-4</v>
      </c>
      <c r="AZ1989" s="13">
        <f t="shared" si="2671"/>
        <v>1.0201189222265371E-4</v>
      </c>
      <c r="BA1989" s="13">
        <f t="shared" si="2672"/>
        <v>4.7359061169293933E-5</v>
      </c>
      <c r="BB1989" s="13">
        <f t="shared" si="2673"/>
        <v>1.6489847109748427E-5</v>
      </c>
      <c r="BC1989" s="13">
        <f t="shared" si="2674"/>
        <v>4.5932508118075469E-6</v>
      </c>
      <c r="BD1989" s="13">
        <f t="shared" si="2675"/>
        <v>9.6095839666904877E-4</v>
      </c>
      <c r="BE1989" s="13">
        <f t="shared" si="2676"/>
        <v>9.2565605283181321E-4</v>
      </c>
      <c r="BF1989" s="13">
        <f t="shared" si="2677"/>
        <v>4.4582529853228679E-4</v>
      </c>
      <c r="BG1989" s="13">
        <f t="shared" si="2678"/>
        <v>1.4314906435159908E-4</v>
      </c>
      <c r="BH1989" s="13">
        <f t="shared" si="2679"/>
        <v>3.4472563623350958E-5</v>
      </c>
      <c r="BI1989" s="13">
        <f t="shared" si="2680"/>
        <v>6.6412317713634011E-6</v>
      </c>
      <c r="BJ1989" s="14">
        <f t="shared" si="2681"/>
        <v>0.26002264451115786</v>
      </c>
      <c r="BK1989" s="14">
        <f t="shared" si="2682"/>
        <v>0.27169797572743298</v>
      </c>
      <c r="BL1989" s="14">
        <f t="shared" si="2683"/>
        <v>0.42507087306169244</v>
      </c>
      <c r="BM1989" s="14">
        <f t="shared" si="2684"/>
        <v>0.41808844444218451</v>
      </c>
      <c r="BN1989" s="14">
        <f t="shared" si="2685"/>
        <v>0.58124163644070781</v>
      </c>
    </row>
    <row r="1990" spans="1:66" x14ac:dyDescent="0.25">
      <c r="A1990" t="s">
        <v>343</v>
      </c>
      <c r="B1990" t="s">
        <v>178</v>
      </c>
      <c r="C1990" t="s">
        <v>184</v>
      </c>
      <c r="D1990" t="s">
        <v>432</v>
      </c>
      <c r="E1990" s="10">
        <f>VLOOKUP(A1990,home!$A$2:$E$405,3,FALSE)</f>
        <v>1.3052999999999999</v>
      </c>
      <c r="F1990" s="10">
        <f>VLOOKUP(B1990,home!$B$2:$E$405,3,FALSE)</f>
        <v>1.0484</v>
      </c>
      <c r="G1990" s="10">
        <f>VLOOKUP(C1990,away!$B$2:$E$405,4,FALSE)</f>
        <v>0.5645</v>
      </c>
      <c r="H1990" s="10">
        <f>VLOOKUP(A1990,away!$A$2:$E$405,3,FALSE)</f>
        <v>1.1211</v>
      </c>
      <c r="I1990" s="10">
        <f>VLOOKUP(C1990,away!$B$2:$E$405,3,FALSE)</f>
        <v>1.9717</v>
      </c>
      <c r="J1990" s="10">
        <f>VLOOKUP(B1990,home!$B$2:$E$405,4,FALSE)</f>
        <v>1.3145</v>
      </c>
      <c r="K1990" s="12">
        <f t="shared" si="2630"/>
        <v>0.77250499553999996</v>
      </c>
      <c r="L1990" s="12">
        <f t="shared" si="2631"/>
        <v>2.9056665876149999</v>
      </c>
      <c r="M1990" s="13">
        <f t="shared" si="2632"/>
        <v>2.5269135134571501E-2</v>
      </c>
      <c r="N1990" s="13">
        <f t="shared" si="2633"/>
        <v>1.9520533124431812E-2</v>
      </c>
      <c r="O1990" s="13">
        <f t="shared" si="2634"/>
        <v>7.3423681658452672E-2</v>
      </c>
      <c r="P1990" s="13">
        <f t="shared" si="2635"/>
        <v>5.6720160872093354E-2</v>
      </c>
      <c r="Q1990" s="13">
        <f t="shared" si="2636"/>
        <v>7.5398546771138098E-3</v>
      </c>
      <c r="R1990" s="13">
        <f t="shared" si="2637"/>
        <v>0.10667236926732312</v>
      </c>
      <c r="S1990" s="13">
        <f t="shared" si="2638"/>
        <v>3.1829113187125169E-2</v>
      </c>
      <c r="T1990" s="13">
        <f t="shared" si="2639"/>
        <v>2.1908303810762277E-2</v>
      </c>
      <c r="U1990" s="13">
        <f t="shared" si="2640"/>
        <v>8.2404938145094669E-2</v>
      </c>
      <c r="V1990" s="13">
        <f t="shared" si="2641"/>
        <v>7.9383292031315039E-3</v>
      </c>
      <c r="W1990" s="13">
        <f t="shared" si="2642"/>
        <v>1.9415251345720169E-3</v>
      </c>
      <c r="X1990" s="13">
        <f t="shared" si="2643"/>
        <v>5.6414247125406254E-3</v>
      </c>
      <c r="Y1990" s="13">
        <f t="shared" si="2644"/>
        <v>8.196049646887426E-3</v>
      </c>
      <c r="Z1990" s="13">
        <f t="shared" si="2645"/>
        <v>0.10331811306726332</v>
      </c>
      <c r="AA1990" s="13">
        <f t="shared" si="2646"/>
        <v>7.9813758474227461E-2</v>
      </c>
      <c r="AB1990" s="13">
        <f t="shared" si="2647"/>
        <v>3.0828263567081859E-2</v>
      </c>
      <c r="AC1990" s="13">
        <f t="shared" si="2648"/>
        <v>1.1136691735277185E-3</v>
      </c>
      <c r="AD1990" s="13">
        <f t="shared" si="2649"/>
        <v>3.749594663558384E-4</v>
      </c>
      <c r="AE1990" s="13">
        <f t="shared" si="2650"/>
        <v>1.0895071931001103E-3</v>
      </c>
      <c r="AF1990" s="13">
        <f t="shared" si="2651"/>
        <v>1.5828723239785973E-3</v>
      </c>
      <c r="AG1990" s="13">
        <f t="shared" si="2652"/>
        <v>1.5330997414150385E-3</v>
      </c>
      <c r="AH1990" s="13">
        <f t="shared" si="2653"/>
        <v>7.5051997258743938E-2</v>
      </c>
      <c r="AI1990" s="13">
        <f t="shared" si="2654"/>
        <v>5.7978042807634078E-2</v>
      </c>
      <c r="AJ1990" s="13">
        <f t="shared" si="2655"/>
        <v>2.2394163850264645E-2</v>
      </c>
      <c r="AK1990" s="13">
        <f t="shared" si="2656"/>
        <v>5.7665344817569054E-3</v>
      </c>
      <c r="AL1990" s="13">
        <f t="shared" si="2657"/>
        <v>9.9991542004715481E-5</v>
      </c>
      <c r="AM1990" s="13">
        <f t="shared" si="2658"/>
        <v>5.7931612176979558E-5</v>
      </c>
      <c r="AN1990" s="13">
        <f t="shared" si="2659"/>
        <v>1.6832994986931975E-4</v>
      </c>
      <c r="AO1990" s="13">
        <f t="shared" si="2660"/>
        <v>2.4455535551509521E-4</v>
      </c>
      <c r="AP1990" s="13">
        <f t="shared" si="2661"/>
        <v>2.3686544178083991E-4</v>
      </c>
      <c r="AQ1990" s="13">
        <f t="shared" si="2662"/>
        <v>1.7206299998581316E-4</v>
      </c>
      <c r="AR1990" s="13">
        <f t="shared" si="2663"/>
        <v>4.361521615370096E-2</v>
      </c>
      <c r="AS1990" s="13">
        <f t="shared" si="2664"/>
        <v>3.3692972360290889E-2</v>
      </c>
      <c r="AT1990" s="13">
        <f t="shared" si="2665"/>
        <v>1.301399473145793E-2</v>
      </c>
      <c r="AU1990" s="13">
        <f t="shared" si="2666"/>
        <v>3.3511253139941631E-3</v>
      </c>
      <c r="AV1990" s="13">
        <f t="shared" si="2667"/>
        <v>6.4719026143526045E-4</v>
      </c>
      <c r="AW1990" s="13">
        <f t="shared" si="2668"/>
        <v>6.2345891738766732E-6</v>
      </c>
      <c r="AX1990" s="13">
        <f t="shared" si="2669"/>
        <v>7.4587433010670966E-6</v>
      </c>
      <c r="AY1990" s="13">
        <f t="shared" si="2670"/>
        <v>2.167262119550787E-5</v>
      </c>
      <c r="AZ1990" s="13">
        <f t="shared" si="2671"/>
        <v>3.1486705636911935E-5</v>
      </c>
      <c r="BA1990" s="13">
        <f t="shared" si="2672"/>
        <v>3.0496622841081296E-5</v>
      </c>
      <c r="BB1990" s="13">
        <f t="shared" si="2673"/>
        <v>2.2153254506106592E-5</v>
      </c>
      <c r="BC1990" s="13">
        <f t="shared" si="2674"/>
        <v>1.287399428506507E-5</v>
      </c>
      <c r="BD1990" s="13">
        <f t="shared" si="2675"/>
        <v>2.1121879381569154E-2</v>
      </c>
      <c r="BE1990" s="13">
        <f t="shared" si="2676"/>
        <v>1.6316757337455495E-2</v>
      </c>
      <c r="BF1990" s="13">
        <f t="shared" si="2677"/>
        <v>6.3023882770991595E-3</v>
      </c>
      <c r="BG1990" s="13">
        <f t="shared" si="2678"/>
        <v>1.6228754759639447E-3</v>
      </c>
      <c r="BH1990" s="13">
        <f t="shared" si="2679"/>
        <v>3.1341985308037555E-4</v>
      </c>
      <c r="BI1990" s="13">
        <f t="shared" si="2680"/>
        <v>4.8423680441200604E-5</v>
      </c>
      <c r="BJ1990" s="14">
        <f t="shared" si="2681"/>
        <v>7.0334017132251306E-2</v>
      </c>
      <c r="BK1990" s="14">
        <f t="shared" si="2682"/>
        <v>0.12299207173364947</v>
      </c>
      <c r="BL1990" s="14">
        <f t="shared" si="2683"/>
        <v>0.67437999233706802</v>
      </c>
      <c r="BM1990" s="14">
        <f t="shared" si="2684"/>
        <v>0.68186302150422406</v>
      </c>
      <c r="BN1990" s="14">
        <f t="shared" si="2685"/>
        <v>0.2891457347339863</v>
      </c>
    </row>
    <row r="1991" spans="1:66" x14ac:dyDescent="0.25">
      <c r="A1991" t="s">
        <v>343</v>
      </c>
      <c r="B1991" t="s">
        <v>179</v>
      </c>
      <c r="C1991" t="s">
        <v>191</v>
      </c>
      <c r="D1991" t="s">
        <v>432</v>
      </c>
      <c r="E1991" s="10">
        <f>VLOOKUP(A1991,home!$A$2:$E$405,3,FALSE)</f>
        <v>1.3052999999999999</v>
      </c>
      <c r="F1991" s="10">
        <f>VLOOKUP(B1991,home!$B$2:$E$405,3,FALSE)</f>
        <v>1.2096</v>
      </c>
      <c r="G1991" s="10">
        <f>VLOOKUP(C1991,away!$B$2:$E$405,4,FALSE)</f>
        <v>1.25</v>
      </c>
      <c r="H1991" s="10">
        <f>VLOOKUP(A1991,away!$A$2:$E$405,3,FALSE)</f>
        <v>1.1211</v>
      </c>
      <c r="I1991" s="10">
        <f>VLOOKUP(C1991,away!$B$2:$E$405,3,FALSE)</f>
        <v>0.75109999999999999</v>
      </c>
      <c r="J1991" s="10">
        <f>VLOOKUP(B1991,home!$B$2:$E$405,4,FALSE)</f>
        <v>1.2205999999999999</v>
      </c>
      <c r="K1991" s="12">
        <f t="shared" si="2630"/>
        <v>1.9736135999999997</v>
      </c>
      <c r="L1991" s="12">
        <f t="shared" si="2631"/>
        <v>1.0278162511260001</v>
      </c>
      <c r="M1991" s="13">
        <f t="shared" si="2632"/>
        <v>4.9715931142039003E-2</v>
      </c>
      <c r="N1991" s="13">
        <f t="shared" si="2633"/>
        <v>9.8120037838591689E-2</v>
      </c>
      <c r="O1991" s="13">
        <f t="shared" si="2634"/>
        <v>5.1098841967648877E-2</v>
      </c>
      <c r="P1991" s="13">
        <f t="shared" si="2635"/>
        <v>0.10084936945160257</v>
      </c>
      <c r="Q1991" s="13">
        <f t="shared" si="2636"/>
        <v>9.6825520555379588E-2</v>
      </c>
      <c r="R1991" s="13">
        <f t="shared" si="2637"/>
        <v>2.6260110094034395E-2</v>
      </c>
      <c r="S1991" s="13">
        <f t="shared" si="2638"/>
        <v>5.1143542347262504E-2</v>
      </c>
      <c r="T1991" s="13">
        <f t="shared" si="2639"/>
        <v>9.9518843550553696E-2</v>
      </c>
      <c r="U1991" s="13">
        <f t="shared" si="2640"/>
        <v>5.1827310419083554E-2</v>
      </c>
      <c r="V1991" s="13">
        <f t="shared" si="2641"/>
        <v>1.1527255122277447E-2</v>
      </c>
      <c r="W1991" s="13">
        <f t="shared" si="2642"/>
        <v>6.3698721398392208E-2</v>
      </c>
      <c r="X1991" s="13">
        <f t="shared" si="2643"/>
        <v>6.5470581029214991E-2</v>
      </c>
      <c r="Y1991" s="13">
        <f t="shared" si="2644"/>
        <v>3.3645863576244384E-2</v>
      </c>
      <c r="Z1991" s="13">
        <f t="shared" si="2645"/>
        <v>8.9968559703354888E-3</v>
      </c>
      <c r="AA1991" s="13">
        <f t="shared" si="2646"/>
        <v>1.7756317300295314E-2</v>
      </c>
      <c r="AB1991" s="13">
        <f t="shared" si="2647"/>
        <v>1.7522054654889058E-2</v>
      </c>
      <c r="AC1991" s="13">
        <f t="shared" si="2648"/>
        <v>1.4614485536689863E-3</v>
      </c>
      <c r="AD1991" s="13">
        <f t="shared" si="2649"/>
        <v>3.1429165713619478E-2</v>
      </c>
      <c r="AE1991" s="13">
        <f t="shared" si="2650"/>
        <v>3.2303407279790183E-2</v>
      </c>
      <c r="AF1991" s="13">
        <f t="shared" si="2651"/>
        <v>1.6600983484455142E-2</v>
      </c>
      <c r="AG1991" s="13">
        <f t="shared" si="2652"/>
        <v>5.6875868699991089E-3</v>
      </c>
      <c r="AH1991" s="13">
        <f t="shared" si="2653"/>
        <v>2.3117786938376982E-3</v>
      </c>
      <c r="AI1991" s="13">
        <f t="shared" si="2654"/>
        <v>4.5625578703483169E-3</v>
      </c>
      <c r="AJ1991" s="13">
        <f t="shared" si="2655"/>
        <v>4.5023631318532381E-3</v>
      </c>
      <c r="AK1991" s="13">
        <f t="shared" si="2656"/>
        <v>2.9619750363880466E-3</v>
      </c>
      <c r="AL1991" s="13">
        <f t="shared" si="2657"/>
        <v>1.1858264482858816E-4</v>
      </c>
      <c r="AM1991" s="13">
        <f t="shared" si="2658"/>
        <v>1.2405805777810624E-2</v>
      </c>
      <c r="AN1991" s="13">
        <f t="shared" si="2659"/>
        <v>1.2750888786746585E-2</v>
      </c>
      <c r="AO1991" s="13">
        <f t="shared" si="2660"/>
        <v>6.5527853556592132E-3</v>
      </c>
      <c r="AP1991" s="13">
        <f t="shared" si="2661"/>
        <v>2.2450197595623353E-3</v>
      </c>
      <c r="AQ1991" s="13">
        <f t="shared" si="2662"/>
        <v>5.7686694824428831E-4</v>
      </c>
      <c r="AR1991" s="13">
        <f t="shared" si="2663"/>
        <v>4.7521674210664489E-4</v>
      </c>
      <c r="AS1991" s="13">
        <f t="shared" si="2664"/>
        <v>9.3789422516936686E-4</v>
      </c>
      <c r="AT1991" s="13">
        <f t="shared" si="2665"/>
        <v>9.2552039907786243E-4</v>
      </c>
      <c r="AU1991" s="13">
        <f t="shared" si="2666"/>
        <v>6.0887321556583201E-4</v>
      </c>
      <c r="AV1991" s="13">
        <f t="shared" si="2667"/>
        <v>3.0042011472911447E-4</v>
      </c>
      <c r="AW1991" s="13">
        <f t="shared" si="2668"/>
        <v>6.6818426006363374E-6</v>
      </c>
      <c r="AX1991" s="13">
        <f t="shared" si="2669"/>
        <v>4.0807111670075995E-3</v>
      </c>
      <c r="AY1991" s="13">
        <f t="shared" si="2670"/>
        <v>4.1942212536017548E-3</v>
      </c>
      <c r="AZ1991" s="13">
        <f t="shared" si="2671"/>
        <v>2.1554443826349739E-3</v>
      </c>
      <c r="BA1991" s="13">
        <f t="shared" si="2672"/>
        <v>7.3846692162349162E-4</v>
      </c>
      <c r="BB1991" s="13">
        <f t="shared" si="2673"/>
        <v>1.8975207574090368E-4</v>
      </c>
      <c r="BC1991" s="13">
        <f t="shared" si="2674"/>
        <v>3.9006053426278496E-5</v>
      </c>
      <c r="BD1991" s="13">
        <f t="shared" si="2675"/>
        <v>8.1405915057393801E-5</v>
      </c>
      <c r="BE1991" s="13">
        <f t="shared" si="2676"/>
        <v>1.6066382107771717E-4</v>
      </c>
      <c r="BF1991" s="13">
        <f t="shared" si="2677"/>
        <v>1.5854415115347463E-4</v>
      </c>
      <c r="BG1991" s="13">
        <f t="shared" si="2678"/>
        <v>1.0430163097231771E-4</v>
      </c>
      <c r="BH1991" s="13">
        <f t="shared" si="2679"/>
        <v>5.146277934728687E-5</v>
      </c>
      <c r="BI1991" s="13">
        <f t="shared" si="2680"/>
        <v>2.0313528242720904E-5</v>
      </c>
      <c r="BJ1991" s="14">
        <f t="shared" si="2681"/>
        <v>0.58922967977829854</v>
      </c>
      <c r="BK1991" s="14">
        <f t="shared" si="2682"/>
        <v>0.21901035051528084</v>
      </c>
      <c r="BL1991" s="14">
        <f t="shared" si="2683"/>
        <v>0.18262792569087824</v>
      </c>
      <c r="BM1991" s="14">
        <f t="shared" si="2684"/>
        <v>0.5728074614944958</v>
      </c>
      <c r="BN1991" s="14">
        <f t="shared" si="2685"/>
        <v>0.42286981104929611</v>
      </c>
    </row>
    <row r="1992" spans="1:66" x14ac:dyDescent="0.25">
      <c r="A1992" t="s">
        <v>343</v>
      </c>
      <c r="B1992" t="s">
        <v>180</v>
      </c>
      <c r="C1992" t="s">
        <v>185</v>
      </c>
      <c r="D1992" t="s">
        <v>432</v>
      </c>
      <c r="E1992" s="10">
        <f>VLOOKUP(A1992,home!$A$2:$E$405,3,FALSE)</f>
        <v>1.3052999999999999</v>
      </c>
      <c r="F1992" s="10">
        <f>VLOOKUP(B1992,home!$B$2:$E$405,3,FALSE)</f>
        <v>0.6855</v>
      </c>
      <c r="G1992" s="10">
        <f>VLOOKUP(C1992,away!$B$2:$E$405,4,FALSE)</f>
        <v>0.6855</v>
      </c>
      <c r="H1992" s="10">
        <f>VLOOKUP(A1992,away!$A$2:$E$405,3,FALSE)</f>
        <v>1.1211</v>
      </c>
      <c r="I1992" s="10">
        <f>VLOOKUP(C1992,away!$B$2:$E$405,3,FALSE)</f>
        <v>1.0327999999999999</v>
      </c>
      <c r="J1992" s="10">
        <f>VLOOKUP(B1992,home!$B$2:$E$405,4,FALSE)</f>
        <v>1.3145</v>
      </c>
      <c r="K1992" s="12">
        <f t="shared" si="2630"/>
        <v>0.61337384932499994</v>
      </c>
      <c r="L1992" s="12">
        <f t="shared" si="2631"/>
        <v>1.5220228491599999</v>
      </c>
      <c r="M1992" s="13">
        <f t="shared" si="2632"/>
        <v>0.11819769222960057</v>
      </c>
      <c r="N1992" s="13">
        <f t="shared" si="2633"/>
        <v>7.2499373464201725E-2</v>
      </c>
      <c r="O1992" s="13">
        <f t="shared" si="2634"/>
        <v>0.1798995882914334</v>
      </c>
      <c r="P1992" s="13">
        <f t="shared" si="2635"/>
        <v>0.11034570296229919</v>
      </c>
      <c r="Q1992" s="13">
        <f t="shared" si="2636"/>
        <v>2.2234609887694084E-2</v>
      </c>
      <c r="R1992" s="13">
        <f t="shared" si="2637"/>
        <v>0.13690564196701926</v>
      </c>
      <c r="S1992" s="13">
        <f t="shared" si="2638"/>
        <v>2.5753832271512525E-2</v>
      </c>
      <c r="T1992" s="13">
        <f t="shared" si="2639"/>
        <v>3.384158429122925E-2</v>
      </c>
      <c r="U1992" s="13">
        <f t="shared" si="2640"/>
        <v>8.3974340607620851E-2</v>
      </c>
      <c r="V1992" s="13">
        <f t="shared" si="2641"/>
        <v>2.6714421993328445E-3</v>
      </c>
      <c r="W1992" s="13">
        <f t="shared" si="2642"/>
        <v>4.5460427516848742E-3</v>
      </c>
      <c r="X1992" s="13">
        <f t="shared" si="2643"/>
        <v>6.9191809413225776E-3</v>
      </c>
      <c r="Y1992" s="13">
        <f t="shared" si="2644"/>
        <v>5.2655757450826811E-3</v>
      </c>
      <c r="Z1992" s="13">
        <f t="shared" si="2645"/>
        <v>6.9457838417573844E-2</v>
      </c>
      <c r="AA1992" s="13">
        <f t="shared" si="2646"/>
        <v>4.260362171598113E-2</v>
      </c>
      <c r="AB1992" s="13">
        <f t="shared" si="2647"/>
        <v>1.3065973723558751E-2</v>
      </c>
      <c r="AC1992" s="13">
        <f t="shared" si="2648"/>
        <v>1.558734787075596E-4</v>
      </c>
      <c r="AD1992" s="13">
        <f t="shared" si="2649"/>
        <v>6.9710593544924145E-4</v>
      </c>
      <c r="AE1992" s="13">
        <f t="shared" si="2650"/>
        <v>1.0610111620388014E-3</v>
      </c>
      <c r="AF1992" s="13">
        <f t="shared" si="2651"/>
        <v>8.0744161591842964E-4</v>
      </c>
      <c r="AG1992" s="13">
        <f t="shared" si="2652"/>
        <v>4.0964819626350759E-4</v>
      </c>
      <c r="AH1992" s="13">
        <f t="shared" si="2653"/>
        <v>2.6429104281202646E-2</v>
      </c>
      <c r="AI1992" s="13">
        <f t="shared" si="2654"/>
        <v>1.6210921427173102E-2</v>
      </c>
      <c r="AJ1992" s="13">
        <f t="shared" si="2655"/>
        <v>4.971677638445143E-3</v>
      </c>
      <c r="AK1992" s="13">
        <f t="shared" si="2656"/>
        <v>1.0164990168987076E-3</v>
      </c>
      <c r="AL1992" s="13">
        <f t="shared" si="2657"/>
        <v>5.8207459914711296E-6</v>
      </c>
      <c r="AM1992" s="13">
        <f t="shared" si="2658"/>
        <v>8.5517310202761266E-5</v>
      </c>
      <c r="AN1992" s="13">
        <f t="shared" si="2659"/>
        <v>1.3015930012730623E-4</v>
      </c>
      <c r="AO1992" s="13">
        <f t="shared" si="2660"/>
        <v>9.9052714412217101E-5</v>
      </c>
      <c r="AP1992" s="13">
        <f t="shared" si="2661"/>
        <v>5.025349820223816E-5</v>
      </c>
      <c r="AQ1992" s="13">
        <f t="shared" si="2662"/>
        <v>1.9121743128506856E-5</v>
      </c>
      <c r="AR1992" s="13">
        <f t="shared" si="2663"/>
        <v>8.0451401197645586E-3</v>
      </c>
      <c r="AS1992" s="13">
        <f t="shared" si="2664"/>
        <v>4.9346785636189784E-3</v>
      </c>
      <c r="AT1992" s="13">
        <f t="shared" si="2665"/>
        <v>1.5134013928742671E-3</v>
      </c>
      <c r="AU1992" s="13">
        <f t="shared" si="2666"/>
        <v>3.0942694597370189E-4</v>
      </c>
      <c r="AV1992" s="13">
        <f t="shared" si="2667"/>
        <v>4.7448599234192076E-5</v>
      </c>
      <c r="AW1992" s="13">
        <f t="shared" si="2668"/>
        <v>1.5094633595961745E-7</v>
      </c>
      <c r="AX1992" s="13">
        <f t="shared" si="2669"/>
        <v>8.7423469571646235E-6</v>
      </c>
      <c r="AY1992" s="13">
        <f t="shared" si="2670"/>
        <v>1.3306051824088955E-5</v>
      </c>
      <c r="AZ1992" s="13">
        <f t="shared" si="2671"/>
        <v>1.0126057454185245E-5</v>
      </c>
      <c r="BA1992" s="13">
        <f t="shared" si="2672"/>
        <v>5.1373636057256287E-6</v>
      </c>
      <c r="BB1992" s="13">
        <f t="shared" si="2673"/>
        <v>1.9547961980893517E-6</v>
      </c>
      <c r="BC1992" s="13">
        <f t="shared" si="2674"/>
        <v>5.950488957886181E-7</v>
      </c>
      <c r="BD1992" s="13">
        <f t="shared" si="2675"/>
        <v>2.0408145144959135E-3</v>
      </c>
      <c r="BE1992" s="13">
        <f t="shared" si="2676"/>
        <v>1.2517822545146894E-3</v>
      </c>
      <c r="BF1992" s="13">
        <f t="shared" si="2677"/>
        <v>3.8390524998420085E-4</v>
      </c>
      <c r="BG1992" s="13">
        <f t="shared" si="2678"/>
        <v>7.8492480319628546E-5</v>
      </c>
      <c r="BH1992" s="13">
        <f t="shared" si="2679"/>
        <v>1.203630869917934E-5</v>
      </c>
      <c r="BI1992" s="13">
        <f t="shared" si="2680"/>
        <v>1.4765513996959233E-6</v>
      </c>
      <c r="BJ1992" s="14">
        <f t="shared" si="2681"/>
        <v>0.14870554022189322</v>
      </c>
      <c r="BK1992" s="14">
        <f t="shared" si="2682"/>
        <v>0.25714366993926824</v>
      </c>
      <c r="BL1992" s="14">
        <f t="shared" si="2683"/>
        <v>0.52369597165021209</v>
      </c>
      <c r="BM1992" s="14">
        <f t="shared" si="2684"/>
        <v>0.35890725632121112</v>
      </c>
      <c r="BN1992" s="14">
        <f t="shared" si="2685"/>
        <v>0.64008260880224821</v>
      </c>
    </row>
    <row r="1993" spans="1:66" x14ac:dyDescent="0.25">
      <c r="A1993" t="s">
        <v>343</v>
      </c>
      <c r="B1993" t="s">
        <v>187</v>
      </c>
      <c r="C1993" t="s">
        <v>181</v>
      </c>
      <c r="D1993" t="s">
        <v>432</v>
      </c>
      <c r="E1993" s="10">
        <f>VLOOKUP(A1993,home!$A$2:$E$405,3,FALSE)</f>
        <v>1.3052999999999999</v>
      </c>
      <c r="F1993" s="10">
        <f>VLOOKUP(B1993,home!$B$2:$E$405,3,FALSE)</f>
        <v>1.2096</v>
      </c>
      <c r="G1993" s="10">
        <f>VLOOKUP(C1993,away!$B$2:$E$405,4,FALSE)</f>
        <v>0.9274</v>
      </c>
      <c r="H1993" s="10">
        <f>VLOOKUP(A1993,away!$A$2:$E$405,3,FALSE)</f>
        <v>1.1211</v>
      </c>
      <c r="I1993" s="10">
        <f>VLOOKUP(C1993,away!$B$2:$E$405,3,FALSE)</f>
        <v>0.9859</v>
      </c>
      <c r="J1993" s="10">
        <f>VLOOKUP(B1993,home!$B$2:$E$405,4,FALSE)</f>
        <v>0.70420000000000005</v>
      </c>
      <c r="K1993" s="12">
        <f t="shared" si="2630"/>
        <v>1.4642634021119998</v>
      </c>
      <c r="L1993" s="12">
        <f t="shared" si="2631"/>
        <v>0.77834697145800014</v>
      </c>
      <c r="M1993" s="13">
        <f t="shared" si="2632"/>
        <v>0.10618097030452046</v>
      </c>
      <c r="N1993" s="13">
        <f t="shared" si="2633"/>
        <v>0.15547690881765036</v>
      </c>
      <c r="O1993" s="13">
        <f t="shared" si="2634"/>
        <v>8.2645636662995348E-2</v>
      </c>
      <c r="P1993" s="13">
        <f t="shared" si="2635"/>
        <v>0.12101498110986977</v>
      </c>
      <c r="Q1993" s="13">
        <f t="shared" si="2636"/>
        <v>0.11382957372759497</v>
      </c>
      <c r="R1993" s="13">
        <f t="shared" si="2637"/>
        <v>3.2163490500430339E-2</v>
      </c>
      <c r="S1993" s="13">
        <f t="shared" si="2638"/>
        <v>3.4480344291030356E-2</v>
      </c>
      <c r="T1993" s="13">
        <f t="shared" si="2639"/>
        <v>8.8598903973228685E-2</v>
      </c>
      <c r="U1993" s="13">
        <f t="shared" si="2640"/>
        <v>4.709582202395711E-2</v>
      </c>
      <c r="V1993" s="13">
        <f t="shared" si="2641"/>
        <v>4.3663800282291391E-3</v>
      </c>
      <c r="W1993" s="13">
        <f t="shared" si="2642"/>
        <v>5.5558826295775632E-2</v>
      </c>
      <c r="X1993" s="13">
        <f t="shared" si="2643"/>
        <v>4.3244044185078052E-2</v>
      </c>
      <c r="Y1993" s="13">
        <f t="shared" si="2644"/>
        <v>1.6829435412525719E-2</v>
      </c>
      <c r="Z1993" s="13">
        <f t="shared" si="2645"/>
        <v>8.3447851408427042E-3</v>
      </c>
      <c r="AA1993" s="13">
        <f t="shared" si="2646"/>
        <v>1.2218963480224002E-2</v>
      </c>
      <c r="AB1993" s="13">
        <f t="shared" si="2647"/>
        <v>8.9458905179175419E-3</v>
      </c>
      <c r="AC1993" s="13">
        <f t="shared" si="2648"/>
        <v>3.1102406763616102E-4</v>
      </c>
      <c r="AD1993" s="13">
        <f t="shared" si="2649"/>
        <v>2.0338189002300524E-2</v>
      </c>
      <c r="AE1993" s="13">
        <f t="shared" si="2650"/>
        <v>1.5830167814881016E-2</v>
      </c>
      <c r="AF1993" s="13">
        <f t="shared" si="2651"/>
        <v>6.1606815881922721E-3</v>
      </c>
      <c r="AG1993" s="13">
        <f t="shared" si="2652"/>
        <v>1.5983826187621728E-3</v>
      </c>
      <c r="AH1993" s="13">
        <f t="shared" si="2653"/>
        <v>1.6237845604606597E-3</v>
      </c>
      <c r="AI1993" s="13">
        <f t="shared" si="2654"/>
        <v>2.3776483047970635E-3</v>
      </c>
      <c r="AJ1993" s="13">
        <f t="shared" si="2655"/>
        <v>1.7407516979039894E-3</v>
      </c>
      <c r="AK1993" s="13">
        <f t="shared" si="2656"/>
        <v>8.4963966780171162E-4</v>
      </c>
      <c r="AL1993" s="13">
        <f t="shared" si="2657"/>
        <v>1.4179027206762119E-5</v>
      </c>
      <c r="AM1993" s="13">
        <f t="shared" si="2658"/>
        <v>5.9560931642610856E-3</v>
      </c>
      <c r="AN1993" s="13">
        <f t="shared" si="2659"/>
        <v>4.6359070761243125E-3</v>
      </c>
      <c r="AO1993" s="13">
        <f t="shared" si="2660"/>
        <v>1.8041721163310352E-3</v>
      </c>
      <c r="AP1993" s="13">
        <f t="shared" si="2661"/>
        <v>4.6809063424507741E-4</v>
      </c>
      <c r="AQ1993" s="13">
        <f t="shared" si="2662"/>
        <v>9.1084231883127592E-5</v>
      </c>
      <c r="AR1993" s="13">
        <f t="shared" si="2663"/>
        <v>2.5277355898696297E-4</v>
      </c>
      <c r="AS1993" s="13">
        <f t="shared" si="2664"/>
        <v>3.7012707144620864E-4</v>
      </c>
      <c r="AT1993" s="13">
        <f t="shared" si="2665"/>
        <v>2.7098176242478845E-4</v>
      </c>
      <c r="AU1993" s="13">
        <f t="shared" si="2666"/>
        <v>1.3226289245280875E-4</v>
      </c>
      <c r="AV1993" s="13">
        <f t="shared" si="2667"/>
        <v>4.8416928219030845E-5</v>
      </c>
      <c r="AW1993" s="13">
        <f t="shared" si="2668"/>
        <v>4.4888633283912036E-7</v>
      </c>
      <c r="AX1993" s="13">
        <f t="shared" si="2669"/>
        <v>1.4535482066661601E-3</v>
      </c>
      <c r="AY1993" s="13">
        <f t="shared" si="2670"/>
        <v>1.1313648445268128E-3</v>
      </c>
      <c r="AZ1993" s="13">
        <f t="shared" si="2671"/>
        <v>4.4029720017574792E-4</v>
      </c>
      <c r="BA1993" s="13">
        <f t="shared" si="2672"/>
        <v>1.142346640994101E-4</v>
      </c>
      <c r="BB1993" s="13">
        <f t="shared" si="2673"/>
        <v>2.2228551209324439E-5</v>
      </c>
      <c r="BC1993" s="13">
        <f t="shared" si="2674"/>
        <v>3.4603051027353502E-6</v>
      </c>
      <c r="BD1993" s="13">
        <f t="shared" si="2675"/>
        <v>3.2790922350360445E-5</v>
      </c>
      <c r="BE1993" s="13">
        <f t="shared" si="2676"/>
        <v>4.8014547519129195E-5</v>
      </c>
      <c r="BF1993" s="13">
        <f t="shared" si="2677"/>
        <v>3.5152972350614208E-5</v>
      </c>
      <c r="BG1993" s="13">
        <f t="shared" si="2678"/>
        <v>1.7157736962819802E-5</v>
      </c>
      <c r="BH1993" s="13">
        <f t="shared" si="2679"/>
        <v>6.2808615744303368E-6</v>
      </c>
      <c r="BI1993" s="13">
        <f t="shared" si="2680"/>
        <v>1.8393671474339795E-6</v>
      </c>
      <c r="BJ1993" s="14">
        <f t="shared" si="2681"/>
        <v>0.53358559443061426</v>
      </c>
      <c r="BK1993" s="14">
        <f t="shared" si="2682"/>
        <v>0.26749924367301947</v>
      </c>
      <c r="BL1993" s="14">
        <f t="shared" si="2683"/>
        <v>0.19087742603792235</v>
      </c>
      <c r="BM1993" s="14">
        <f t="shared" si="2684"/>
        <v>0.38786457220114362</v>
      </c>
      <c r="BN1993" s="14">
        <f t="shared" si="2685"/>
        <v>0.61131156112306118</v>
      </c>
    </row>
    <row r="1994" spans="1:66" x14ac:dyDescent="0.25">
      <c r="A1994" t="s">
        <v>343</v>
      </c>
      <c r="B1994" t="s">
        <v>192</v>
      </c>
      <c r="C1994" t="s">
        <v>195</v>
      </c>
      <c r="D1994" t="s">
        <v>432</v>
      </c>
      <c r="E1994" s="10">
        <f>VLOOKUP(A1994,home!$A$2:$E$405,3,FALSE)</f>
        <v>1.3052999999999999</v>
      </c>
      <c r="F1994" s="10">
        <f>VLOOKUP(B1994,home!$B$2:$E$405,3,FALSE)</f>
        <v>1.2096</v>
      </c>
      <c r="G1994" s="10">
        <f>VLOOKUP(C1994,away!$B$2:$E$405,4,FALSE)</f>
        <v>0.9274</v>
      </c>
      <c r="H1994" s="10">
        <f>VLOOKUP(A1994,away!$A$2:$E$405,3,FALSE)</f>
        <v>1.1211</v>
      </c>
      <c r="I1994" s="10">
        <f>VLOOKUP(C1994,away!$B$2:$E$405,3,FALSE)</f>
        <v>1.6900999999999999</v>
      </c>
      <c r="J1994" s="10">
        <f>VLOOKUP(B1994,home!$B$2:$E$405,4,FALSE)</f>
        <v>0.79810000000000003</v>
      </c>
      <c r="K1994" s="12">
        <f t="shared" si="2630"/>
        <v>1.4642634021119998</v>
      </c>
      <c r="L1994" s="12">
        <f t="shared" si="2631"/>
        <v>1.512216822891</v>
      </c>
      <c r="M1994" s="13">
        <f t="shared" si="2632"/>
        <v>5.0971928212569267E-2</v>
      </c>
      <c r="N1994" s="13">
        <f t="shared" si="2633"/>
        <v>7.4636329016745287E-2</v>
      </c>
      <c r="O1994" s="13">
        <f t="shared" si="2634"/>
        <v>7.7080607338239626E-2</v>
      </c>
      <c r="P1994" s="13">
        <f t="shared" si="2635"/>
        <v>0.11286631233794993</v>
      </c>
      <c r="Q1994" s="13">
        <f t="shared" si="2636"/>
        <v>5.4643622523605037E-2</v>
      </c>
      <c r="R1994" s="13">
        <f t="shared" si="2637"/>
        <v>5.828129556777073E-2</v>
      </c>
      <c r="S1994" s="13">
        <f t="shared" si="2638"/>
        <v>6.2479510327933745E-2</v>
      </c>
      <c r="T1994" s="13">
        <f t="shared" si="2639"/>
        <v>8.2633005243901089E-2</v>
      </c>
      <c r="U1994" s="13">
        <f t="shared" si="2640"/>
        <v>8.533916812755897E-2</v>
      </c>
      <c r="V1994" s="13">
        <f t="shared" si="2641"/>
        <v>1.5371929379521164E-2</v>
      </c>
      <c r="W1994" s="13">
        <f t="shared" si="2642"/>
        <v>2.667088554004593E-2</v>
      </c>
      <c r="X1994" s="13">
        <f t="shared" si="2643"/>
        <v>4.0332161795057768E-2</v>
      </c>
      <c r="Y1994" s="13">
        <f t="shared" si="2644"/>
        <v>3.0495486785024024E-2</v>
      </c>
      <c r="Z1994" s="13">
        <f t="shared" si="2645"/>
        <v>2.9377985205821851E-2</v>
      </c>
      <c r="AA1994" s="13">
        <f t="shared" si="2646"/>
        <v>4.3017108564672696E-2</v>
      </c>
      <c r="AB1994" s="13">
        <f t="shared" si="2647"/>
        <v>3.1494188867964457E-2</v>
      </c>
      <c r="AC1994" s="13">
        <f t="shared" si="2648"/>
        <v>2.1273633392758754E-3</v>
      </c>
      <c r="AD1994" s="13">
        <f t="shared" si="2649"/>
        <v>9.7633003995518525E-3</v>
      </c>
      <c r="AE1994" s="13">
        <f t="shared" si="2650"/>
        <v>1.4764227111140733E-2</v>
      </c>
      <c r="AF1994" s="13">
        <f t="shared" si="2651"/>
        <v>1.1163356307225206E-2</v>
      </c>
      <c r="AG1994" s="13">
        <f t="shared" si="2652"/>
        <v>5.6271384025707678E-3</v>
      </c>
      <c r="AH1994" s="13">
        <f t="shared" si="2653"/>
        <v>1.1106470862721677E-2</v>
      </c>
      <c r="AI1994" s="13">
        <f t="shared" si="2654"/>
        <v>1.6262798810906639E-2</v>
      </c>
      <c r="AJ1994" s="13">
        <f t="shared" si="2655"/>
        <v>1.1906510557360575E-2</v>
      </c>
      <c r="AK1994" s="13">
        <f t="shared" si="2656"/>
        <v>5.8114225520010778E-3</v>
      </c>
      <c r="AL1994" s="13">
        <f t="shared" si="2657"/>
        <v>1.8842344288463205E-4</v>
      </c>
      <c r="AM1994" s="13">
        <f t="shared" si="2658"/>
        <v>2.8592086917778488E-3</v>
      </c>
      <c r="AN1994" s="13">
        <f t="shared" si="2659"/>
        <v>4.3237434838626311E-3</v>
      </c>
      <c r="AO1994" s="13">
        <f t="shared" si="2660"/>
        <v>3.2692188170812069E-3</v>
      </c>
      <c r="AP1994" s="13">
        <f t="shared" si="2661"/>
        <v>1.6479225643006715E-3</v>
      </c>
      <c r="AQ1994" s="13">
        <f t="shared" si="2662"/>
        <v>6.2300405613928769E-4</v>
      </c>
      <c r="AR1994" s="13">
        <f t="shared" si="2663"/>
        <v>3.3590784163112894E-3</v>
      </c>
      <c r="AS1994" s="13">
        <f t="shared" si="2664"/>
        <v>4.9185755898289571E-3</v>
      </c>
      <c r="AT1994" s="13">
        <f t="shared" si="2665"/>
        <v>3.6010451133539931E-3</v>
      </c>
      <c r="AU1994" s="13">
        <f t="shared" si="2666"/>
        <v>1.7576261896128363E-3</v>
      </c>
      <c r="AV1994" s="13">
        <f t="shared" si="2667"/>
        <v>6.4340692601091087E-4</v>
      </c>
      <c r="AW1994" s="13">
        <f t="shared" si="2668"/>
        <v>1.1589526879557865E-5</v>
      </c>
      <c r="AX1994" s="13">
        <f t="shared" si="2669"/>
        <v>6.9777244106180528E-4</v>
      </c>
      <c r="AY1994" s="13">
        <f t="shared" si="2670"/>
        <v>1.0551832239233808E-3</v>
      </c>
      <c r="AZ1994" s="13">
        <f t="shared" si="2671"/>
        <v>7.9783291122464896E-4</v>
      </c>
      <c r="BA1994" s="13">
        <f t="shared" si="2672"/>
        <v>4.021654500700052E-4</v>
      </c>
      <c r="BB1994" s="13">
        <f t="shared" si="2673"/>
        <v>1.5204033979534807E-4</v>
      </c>
      <c r="BC1994" s="13">
        <f t="shared" si="2674"/>
        <v>4.5983591919317885E-5</v>
      </c>
      <c r="BD1994" s="13">
        <f t="shared" si="2675"/>
        <v>8.4660914842599872E-4</v>
      </c>
      <c r="BE1994" s="13">
        <f t="shared" si="2676"/>
        <v>1.2396587919333958E-3</v>
      </c>
      <c r="BF1994" s="13">
        <f t="shared" si="2677"/>
        <v>9.0759350006722314E-4</v>
      </c>
      <c r="BG1994" s="13">
        <f t="shared" si="2678"/>
        <v>4.4298531538105646E-4</v>
      </c>
      <c r="BH1994" s="13">
        <f t="shared" si="2679"/>
        <v>1.6216179624638081E-4</v>
      </c>
      <c r="BI1994" s="13">
        <f t="shared" si="2680"/>
        <v>4.7489516692863698E-5</v>
      </c>
      <c r="BJ1994" s="14">
        <f t="shared" si="2681"/>
        <v>0.36660358869602383</v>
      </c>
      <c r="BK1994" s="14">
        <f t="shared" si="2682"/>
        <v>0.24506065026405802</v>
      </c>
      <c r="BL1994" s="14">
        <f t="shared" si="2683"/>
        <v>0.35822580155306138</v>
      </c>
      <c r="BM1994" s="14">
        <f t="shared" si="2684"/>
        <v>0.56974433702504135</v>
      </c>
      <c r="BN1994" s="14">
        <f t="shared" si="2685"/>
        <v>0.42848009499687989</v>
      </c>
    </row>
    <row r="1995" spans="1:66" x14ac:dyDescent="0.25">
      <c r="A1995" t="s">
        <v>343</v>
      </c>
      <c r="B1995" t="s">
        <v>193</v>
      </c>
      <c r="C1995" t="s">
        <v>190</v>
      </c>
      <c r="D1995" t="s">
        <v>432</v>
      </c>
      <c r="E1995" s="10">
        <f>VLOOKUP(A1995,home!$A$2:$E$405,3,FALSE)</f>
        <v>1.3052999999999999</v>
      </c>
      <c r="F1995" s="10">
        <f>VLOOKUP(B1995,home!$B$2:$E$405,3,FALSE)</f>
        <v>0.4839</v>
      </c>
      <c r="G1995" s="10">
        <f>VLOOKUP(C1995,away!$B$2:$E$405,4,FALSE)</f>
        <v>1.129</v>
      </c>
      <c r="H1995" s="10">
        <f>VLOOKUP(A1995,away!$A$2:$E$405,3,FALSE)</f>
        <v>1.1211</v>
      </c>
      <c r="I1995" s="10">
        <f>VLOOKUP(C1995,away!$B$2:$E$405,3,FALSE)</f>
        <v>1.0798000000000001</v>
      </c>
      <c r="J1995" s="10">
        <f>VLOOKUP(B1995,home!$B$2:$E$405,4,FALSE)</f>
        <v>1.0798000000000001</v>
      </c>
      <c r="K1995" s="12">
        <f t="shared" si="2630"/>
        <v>0.71311554242999997</v>
      </c>
      <c r="L1995" s="12">
        <f t="shared" si="2631"/>
        <v>1.3071667696440001</v>
      </c>
      <c r="M1995" s="13">
        <f t="shared" si="2632"/>
        <v>0.13261802012647747</v>
      </c>
      <c r="N1995" s="13">
        <f t="shared" si="2633"/>
        <v>9.4571971358485621E-2</v>
      </c>
      <c r="O1995" s="13">
        <f t="shared" si="2634"/>
        <v>0.17335386896531055</v>
      </c>
      <c r="P1995" s="13">
        <f t="shared" si="2635"/>
        <v>0.12362133829953656</v>
      </c>
      <c r="Q1995" s="13">
        <f t="shared" si="2636"/>
        <v>3.3720371326990448E-2</v>
      </c>
      <c r="R1995" s="13">
        <f t="shared" si="2637"/>
        <v>0.11330120845033716</v>
      </c>
      <c r="S1995" s="13">
        <f t="shared" si="2638"/>
        <v>2.8808745727755998E-2</v>
      </c>
      <c r="T1995" s="13">
        <f t="shared" si="2639"/>
        <v>4.407814885869827E-2</v>
      </c>
      <c r="U1995" s="13">
        <f t="shared" si="2640"/>
        <v>8.0796852722036669E-2</v>
      </c>
      <c r="V1995" s="13">
        <f t="shared" si="2641"/>
        <v>2.9838208330292262E-3</v>
      </c>
      <c r="W1995" s="13">
        <f t="shared" si="2642"/>
        <v>8.0155069632626055E-3</v>
      </c>
      <c r="X1995" s="13">
        <f t="shared" si="2643"/>
        <v>1.047760434422697E-2</v>
      </c>
      <c r="Y1995" s="13">
        <f t="shared" si="2644"/>
        <v>6.8479881121255555E-3</v>
      </c>
      <c r="Z1995" s="13">
        <f t="shared" si="2645"/>
        <v>4.9367858215596243E-2</v>
      </c>
      <c r="AA1995" s="13">
        <f t="shared" si="2646"/>
        <v>3.5204986990022238E-2</v>
      </c>
      <c r="AB1995" s="13">
        <f t="shared" si="2647"/>
        <v>1.25526116968154E-2</v>
      </c>
      <c r="AC1995" s="13">
        <f t="shared" si="2648"/>
        <v>1.738375770282416E-4</v>
      </c>
      <c r="AD1995" s="13">
        <f t="shared" si="2649"/>
        <v>1.4289956489896133E-3</v>
      </c>
      <c r="AE1995" s="13">
        <f t="shared" si="2650"/>
        <v>1.8679356263250845E-3</v>
      </c>
      <c r="AF1995" s="13">
        <f t="shared" si="2651"/>
        <v>1.2208516892831516E-3</v>
      </c>
      <c r="AG1995" s="13">
        <f t="shared" si="2652"/>
        <v>5.3195225296489266E-4</v>
      </c>
      <c r="AH1995" s="13">
        <f t="shared" si="2653"/>
        <v>1.6133005936980981E-2</v>
      </c>
      <c r="AI1995" s="13">
        <f t="shared" si="2654"/>
        <v>1.1504697279776601E-2</v>
      </c>
      <c r="AJ1995" s="13">
        <f t="shared" si="2655"/>
        <v>4.1020892205804174E-3</v>
      </c>
      <c r="AK1995" s="13">
        <f t="shared" si="2656"/>
        <v>9.7508785987682027E-4</v>
      </c>
      <c r="AL1995" s="13">
        <f t="shared" si="2657"/>
        <v>6.4817839682676631E-6</v>
      </c>
      <c r="AM1995" s="13">
        <f t="shared" si="2658"/>
        <v>2.038078014718676E-4</v>
      </c>
      <c r="AN1995" s="13">
        <f t="shared" si="2659"/>
        <v>2.6641078547822686E-4</v>
      </c>
      <c r="AO1995" s="13">
        <f t="shared" si="2660"/>
        <v>1.7412166292594727E-4</v>
      </c>
      <c r="AP1995" s="13">
        <f t="shared" si="2661"/>
        <v>7.5868683883984002E-5</v>
      </c>
      <c r="AQ1995" s="13">
        <f t="shared" si="2662"/>
        <v>2.4793255607442284E-5</v>
      </c>
      <c r="AR1995" s="13">
        <f t="shared" si="2663"/>
        <v>4.2177058510581801E-3</v>
      </c>
      <c r="AS1995" s="13">
        <f t="shared" si="2664"/>
        <v>3.0077115957875384E-3</v>
      </c>
      <c r="AT1995" s="13">
        <f t="shared" si="2665"/>
        <v>1.0724229430515155E-3</v>
      </c>
      <c r="AU1995" s="13">
        <f t="shared" si="2666"/>
        <v>2.5492048958285289E-4</v>
      </c>
      <c r="AV1995" s="13">
        <f t="shared" si="2667"/>
        <v>4.5446940801349312E-5</v>
      </c>
      <c r="AW1995" s="13">
        <f t="shared" si="2668"/>
        <v>1.6783516212819841E-7</v>
      </c>
      <c r="AX1995" s="13">
        <f t="shared" si="2669"/>
        <v>2.4223085149679434E-5</v>
      </c>
      <c r="AY1995" s="13">
        <f t="shared" si="2670"/>
        <v>3.1663611965918022E-5</v>
      </c>
      <c r="AZ1995" s="13">
        <f t="shared" si="2671"/>
        <v>2.0694810684375084E-5</v>
      </c>
      <c r="BA1995" s="13">
        <f t="shared" si="2672"/>
        <v>9.0171896102295748E-6</v>
      </c>
      <c r="BB1995" s="13">
        <f t="shared" si="2673"/>
        <v>2.946742653517807E-6</v>
      </c>
      <c r="BC1995" s="13">
        <f t="shared" si="2674"/>
        <v>7.7037681507421198E-7</v>
      </c>
      <c r="BD1995" s="13">
        <f t="shared" si="2675"/>
        <v>9.1887415543938605E-4</v>
      </c>
      <c r="BE1995" s="13">
        <f t="shared" si="2676"/>
        <v>6.5526344178106584E-4</v>
      </c>
      <c r="BF1995" s="13">
        <f t="shared" si="2677"/>
        <v>2.3363927236012672E-4</v>
      </c>
      <c r="BG1995" s="13">
        <f t="shared" si="2678"/>
        <v>5.5537265480680767E-5</v>
      </c>
      <c r="BH1995" s="13">
        <f t="shared" si="2679"/>
        <v>9.9011217995836421E-6</v>
      </c>
      <c r="BI1995" s="13">
        <f t="shared" si="2680"/>
        <v>1.4121287685551174E-6</v>
      </c>
      <c r="BJ1995" s="14">
        <f t="shared" si="2681"/>
        <v>0.20359564418759846</v>
      </c>
      <c r="BK1995" s="14">
        <f t="shared" si="2682"/>
        <v>0.28824390795976174</v>
      </c>
      <c r="BL1995" s="14">
        <f t="shared" si="2683"/>
        <v>0.45839724432764772</v>
      </c>
      <c r="BM1995" s="14">
        <f t="shared" si="2684"/>
        <v>0.32838638038666257</v>
      </c>
      <c r="BN1995" s="14">
        <f t="shared" si="2685"/>
        <v>0.67118677852713793</v>
      </c>
    </row>
    <row r="1996" spans="1:66" x14ac:dyDescent="0.25">
      <c r="A1996" t="s">
        <v>343</v>
      </c>
      <c r="B1996" t="s">
        <v>182</v>
      </c>
      <c r="C1996" t="s">
        <v>186</v>
      </c>
      <c r="D1996" t="s">
        <v>432</v>
      </c>
      <c r="E1996" s="10">
        <f>VLOOKUP(A1996,home!$A$2:$E$405,3,FALSE)</f>
        <v>1.3052999999999999</v>
      </c>
      <c r="F1996" s="10">
        <f>VLOOKUP(B1996,home!$B$2:$E$405,3,FALSE)</f>
        <v>1.2903</v>
      </c>
      <c r="G1996" s="10">
        <f>VLOOKUP(C1996,away!$B$2:$E$405,4,FALSE)</f>
        <v>1.3709</v>
      </c>
      <c r="H1996" s="10">
        <f>VLOOKUP(A1996,away!$A$2:$E$405,3,FALSE)</f>
        <v>1.1211</v>
      </c>
      <c r="I1996" s="10">
        <f>VLOOKUP(C1996,away!$B$2:$E$405,3,FALSE)</f>
        <v>0.56340000000000001</v>
      </c>
      <c r="J1996" s="10">
        <f>VLOOKUP(B1996,home!$B$2:$E$405,4,FALSE)</f>
        <v>0.93889999999999996</v>
      </c>
      <c r="K1996" s="12">
        <f t="shared" si="2630"/>
        <v>2.3089089740309996</v>
      </c>
      <c r="L1996" s="12">
        <f t="shared" si="2631"/>
        <v>0.59303528508600001</v>
      </c>
      <c r="M1996" s="13">
        <f t="shared" si="2632"/>
        <v>5.4916344589633258E-2</v>
      </c>
      <c r="N1996" s="13">
        <f t="shared" si="2633"/>
        <v>0.12679684084398296</v>
      </c>
      <c r="O1996" s="13">
        <f t="shared" si="2634"/>
        <v>3.2567330069594176E-2</v>
      </c>
      <c r="P1996" s="13">
        <f t="shared" si="2635"/>
        <v>7.5195000657915595E-2</v>
      </c>
      <c r="Q1996" s="13">
        <f t="shared" si="2636"/>
        <v>0.14638118185172633</v>
      </c>
      <c r="R1996" s="13">
        <f t="shared" si="2637"/>
        <v>9.6567879361558195E-3</v>
      </c>
      <c r="S1996" s="13">
        <f t="shared" si="2638"/>
        <v>2.574046108765999E-2</v>
      </c>
      <c r="T1996" s="13">
        <f t="shared" si="2639"/>
        <v>8.6809205910664128E-2</v>
      </c>
      <c r="U1996" s="13">
        <f t="shared" si="2640"/>
        <v>2.2296644326104467E-2</v>
      </c>
      <c r="V1996" s="13">
        <f t="shared" si="2641"/>
        <v>3.9161665962317077E-3</v>
      </c>
      <c r="W1996" s="13">
        <f t="shared" si="2642"/>
        <v>0.11266027480223822</v>
      </c>
      <c r="X1996" s="13">
        <f t="shared" si="2643"/>
        <v>6.6811518185212443E-2</v>
      </c>
      <c r="Y1996" s="13">
        <f t="shared" si="2644"/>
        <v>1.9810793866997967E-2</v>
      </c>
      <c r="Z1996" s="13">
        <f t="shared" si="2645"/>
        <v>1.9089386622444047E-3</v>
      </c>
      <c r="AA1996" s="13">
        <f t="shared" si="2646"/>
        <v>4.4075656081308369E-3</v>
      </c>
      <c r="AB1996" s="13">
        <f t="shared" si="2647"/>
        <v>5.0883338931218451E-3</v>
      </c>
      <c r="AC1996" s="13">
        <f t="shared" si="2648"/>
        <v>3.3514174147588331E-4</v>
      </c>
      <c r="AD1996" s="13">
        <f t="shared" si="2649"/>
        <v>6.5030579876921582E-2</v>
      </c>
      <c r="AE1996" s="13">
        <f t="shared" si="2650"/>
        <v>3.8565428476618084E-2</v>
      </c>
      <c r="AF1996" s="13">
        <f t="shared" si="2651"/>
        <v>1.1435329935547474E-2</v>
      </c>
      <c r="AG1996" s="13">
        <f t="shared" si="2652"/>
        <v>2.2605180494599561E-3</v>
      </c>
      <c r="AH1996" s="13">
        <f t="shared" si="2653"/>
        <v>2.8301699594394941E-4</v>
      </c>
      <c r="AI1996" s="13">
        <f t="shared" si="2654"/>
        <v>6.5346048173827982E-4</v>
      </c>
      <c r="AJ1996" s="13">
        <f t="shared" si="2655"/>
        <v>7.5439038523006732E-4</v>
      </c>
      <c r="AK1996" s="13">
        <f t="shared" si="2656"/>
        <v>5.8060624346013519E-4</v>
      </c>
      <c r="AL1996" s="13">
        <f t="shared" si="2657"/>
        <v>1.8355907450934971E-5</v>
      </c>
      <c r="AM1996" s="13">
        <f t="shared" si="2658"/>
        <v>3.0029937892852791E-2</v>
      </c>
      <c r="AN1996" s="13">
        <f t="shared" si="2659"/>
        <v>1.7808812779402831E-2</v>
      </c>
      <c r="AO1996" s="13">
        <f t="shared" si="2660"/>
        <v>5.2806271818381786E-3</v>
      </c>
      <c r="AP1996" s="13">
        <f t="shared" si="2661"/>
        <v>1.0438660820714287E-3</v>
      </c>
      <c r="AQ1996" s="13">
        <f t="shared" si="2662"/>
        <v>1.5476235489320886E-4</v>
      </c>
      <c r="AR1996" s="13">
        <f t="shared" si="2663"/>
        <v>3.3567812974760684E-5</v>
      </c>
      <c r="AS1996" s="13">
        <f t="shared" si="2664"/>
        <v>7.7505024616019168E-5</v>
      </c>
      <c r="AT1996" s="13">
        <f t="shared" si="2665"/>
        <v>8.9476023434210107E-5</v>
      </c>
      <c r="AU1996" s="13">
        <f t="shared" si="2666"/>
        <v>6.886399782261858E-5</v>
      </c>
      <c r="AV1996" s="13">
        <f t="shared" si="2667"/>
        <v>3.9750175640073812E-5</v>
      </c>
      <c r="AW1996" s="13">
        <f t="shared" si="2668"/>
        <v>6.9816923012826146E-7</v>
      </c>
      <c r="AX1996" s="13">
        <f t="shared" si="2669"/>
        <v>1.1556065515066894E-2</v>
      </c>
      <c r="AY1996" s="13">
        <f t="shared" si="2670"/>
        <v>6.8531546072001888E-3</v>
      </c>
      <c r="AZ1996" s="13">
        <f t="shared" si="2671"/>
        <v>2.0320812481096993E-3</v>
      </c>
      <c r="BA1996" s="13">
        <f t="shared" si="2672"/>
        <v>4.0169862743021686E-4</v>
      </c>
      <c r="BB1996" s="13">
        <f t="shared" si="2673"/>
        <v>5.9555365009183369E-5</v>
      </c>
      <c r="BC1996" s="13">
        <f t="shared" si="2674"/>
        <v>7.0636865733243731E-6</v>
      </c>
      <c r="BD1996" s="13">
        <f t="shared" si="2675"/>
        <v>3.3178162562001212E-6</v>
      </c>
      <c r="BE1996" s="13">
        <f t="shared" si="2676"/>
        <v>7.660535728126394E-6</v>
      </c>
      <c r="BF1996" s="13">
        <f t="shared" si="2677"/>
        <v>8.8437398442780655E-6</v>
      </c>
      <c r="BG1996" s="13">
        <f t="shared" si="2678"/>
        <v>6.8064634301497144E-6</v>
      </c>
      <c r="BH1996" s="13">
        <f t="shared" si="2679"/>
        <v>3.9288761238216233E-6</v>
      </c>
      <c r="BI1996" s="13">
        <f t="shared" si="2680"/>
        <v>1.8142834680295749E-6</v>
      </c>
      <c r="BJ1996" s="14">
        <f t="shared" si="2681"/>
        <v>0.75178929713981713</v>
      </c>
      <c r="BK1996" s="14">
        <f t="shared" si="2682"/>
        <v>0.16697462518756756</v>
      </c>
      <c r="BL1996" s="14">
        <f t="shared" si="2683"/>
        <v>7.6629670688817875E-2</v>
      </c>
      <c r="BM1996" s="14">
        <f t="shared" si="2684"/>
        <v>0.5449365892914686</v>
      </c>
      <c r="BN1996" s="14">
        <f t="shared" si="2685"/>
        <v>0.44551348594900814</v>
      </c>
    </row>
    <row r="1997" spans="1:66" x14ac:dyDescent="0.25">
      <c r="A1997" t="s">
        <v>343</v>
      </c>
      <c r="B1997" t="s">
        <v>189</v>
      </c>
      <c r="C1997" t="s">
        <v>188</v>
      </c>
      <c r="D1997" t="s">
        <v>432</v>
      </c>
      <c r="E1997" s="10">
        <f>VLOOKUP(A1997,home!$A$2:$E$405,3,FALSE)</f>
        <v>1.3052999999999999</v>
      </c>
      <c r="F1997" s="10">
        <f>VLOOKUP(B1997,home!$B$2:$E$405,3,FALSE)</f>
        <v>0.6855</v>
      </c>
      <c r="G1997" s="10">
        <f>VLOOKUP(C1997,away!$B$2:$E$405,4,FALSE)</f>
        <v>0.7661</v>
      </c>
      <c r="H1997" s="10">
        <f>VLOOKUP(A1997,away!$A$2:$E$405,3,FALSE)</f>
        <v>1.1211</v>
      </c>
      <c r="I1997" s="10">
        <f>VLOOKUP(C1997,away!$B$2:$E$405,3,FALSE)</f>
        <v>1.1737</v>
      </c>
      <c r="J1997" s="10">
        <f>VLOOKUP(B1997,home!$B$2:$E$405,4,FALSE)</f>
        <v>1.3145</v>
      </c>
      <c r="K1997" s="12">
        <f t="shared" si="2630"/>
        <v>0.68549337121499998</v>
      </c>
      <c r="L1997" s="12">
        <f t="shared" si="2631"/>
        <v>1.7296651995149999</v>
      </c>
      <c r="M1997" s="13">
        <f t="shared" si="2632"/>
        <v>8.9353169001079244E-2</v>
      </c>
      <c r="N1997" s="13">
        <f t="shared" si="2633"/>
        <v>6.1251005047293437E-2</v>
      </c>
      <c r="O1997" s="13">
        <f t="shared" si="2634"/>
        <v>0.15455106688754924</v>
      </c>
      <c r="P1997" s="13">
        <f t="shared" si="2635"/>
        <v>0.10594373186562106</v>
      </c>
      <c r="Q1997" s="13">
        <f t="shared" si="2636"/>
        <v>2.0993578970088078E-2</v>
      </c>
      <c r="R1997" s="13">
        <f t="shared" si="2637"/>
        <v>0.1336608009716545</v>
      </c>
      <c r="S1997" s="13">
        <f t="shared" si="2638"/>
        <v>3.1403682843859311E-2</v>
      </c>
      <c r="T1997" s="13">
        <f t="shared" si="2639"/>
        <v>3.6311862957831301E-2</v>
      </c>
      <c r="U1997" s="13">
        <f t="shared" si="2640"/>
        <v>9.1623593057356581E-2</v>
      </c>
      <c r="V1997" s="13">
        <f t="shared" si="2641"/>
        <v>4.1371701281271243E-3</v>
      </c>
      <c r="W1997" s="13">
        <f t="shared" si="2642"/>
        <v>4.796986407358002E-3</v>
      </c>
      <c r="X1997" s="13">
        <f t="shared" si="2643"/>
        <v>8.2971804513536206E-3</v>
      </c>
      <c r="Y1997" s="13">
        <f t="shared" si="2644"/>
        <v>7.1756721404012602E-3</v>
      </c>
      <c r="Z1997" s="13">
        <f t="shared" si="2645"/>
        <v>7.7062811993323821E-2</v>
      </c>
      <c r="AA1997" s="13">
        <f t="shared" si="2646"/>
        <v>5.2826046788611275E-2</v>
      </c>
      <c r="AB1997" s="13">
        <f t="shared" si="2647"/>
        <v>1.8105952450543233E-2</v>
      </c>
      <c r="AC1997" s="13">
        <f t="shared" si="2648"/>
        <v>3.0658344832421611E-4</v>
      </c>
      <c r="AD1997" s="13">
        <f t="shared" si="2649"/>
        <v>8.2207559601309187E-4</v>
      </c>
      <c r="AE1997" s="13">
        <f t="shared" si="2650"/>
        <v>1.421915549794397E-3</v>
      </c>
      <c r="AF1997" s="13">
        <f t="shared" si="2651"/>
        <v>1.2297189215643035E-3</v>
      </c>
      <c r="AG1997" s="13">
        <f t="shared" si="2652"/>
        <v>7.0900067460496379E-4</v>
      </c>
      <c r="AH1997" s="13">
        <f t="shared" si="2653"/>
        <v>3.3323216020404847E-2</v>
      </c>
      <c r="AI1997" s="13">
        <f t="shared" si="2654"/>
        <v>2.2842843689553013E-2</v>
      </c>
      <c r="AJ1997" s="13">
        <f t="shared" si="2655"/>
        <v>7.8293089644444914E-3</v>
      </c>
      <c r="AK1997" s="13">
        <f t="shared" si="2656"/>
        <v>1.7889797987736252E-3</v>
      </c>
      <c r="AL1997" s="13">
        <f t="shared" si="2657"/>
        <v>1.4540321292155141E-5</v>
      </c>
      <c r="AM1997" s="13">
        <f t="shared" si="2658"/>
        <v>1.1270547434091896E-4</v>
      </c>
      <c r="AN1997" s="13">
        <f t="shared" si="2659"/>
        <v>1.9494273676231829E-4</v>
      </c>
      <c r="AO1997" s="13">
        <f t="shared" si="2660"/>
        <v>1.6859283383799771E-4</v>
      </c>
      <c r="AP1997" s="13">
        <f t="shared" si="2661"/>
        <v>9.7203052525733177E-5</v>
      </c>
      <c r="AQ1997" s="13">
        <f t="shared" si="2662"/>
        <v>4.2032184310097329E-5</v>
      </c>
      <c r="AR1997" s="13">
        <f t="shared" si="2663"/>
        <v>1.1527601417282993E-2</v>
      </c>
      <c r="AS1997" s="13">
        <f t="shared" si="2664"/>
        <v>7.9020943575561289E-3</v>
      </c>
      <c r="AT1997" s="13">
        <f t="shared" si="2665"/>
        <v>2.7084166504100903E-3</v>
      </c>
      <c r="AU1997" s="13">
        <f t="shared" si="2666"/>
        <v>6.1886722011481705E-4</v>
      </c>
      <c r="AV1997" s="13">
        <f t="shared" si="2667"/>
        <v>1.0605734426274032E-4</v>
      </c>
      <c r="AW1997" s="13">
        <f t="shared" si="2668"/>
        <v>4.788911479138657E-7</v>
      </c>
      <c r="AX1997" s="13">
        <f t="shared" si="2669"/>
        <v>1.28764759267237E-5</v>
      </c>
      <c r="AY1997" s="13">
        <f t="shared" si="2670"/>
        <v>2.227199230284664E-5</v>
      </c>
      <c r="AZ1997" s="13">
        <f t="shared" si="2671"/>
        <v>1.9261545005049893E-5</v>
      </c>
      <c r="BA1997" s="13">
        <f t="shared" si="2672"/>
        <v>1.1105341361375589E-5</v>
      </c>
      <c r="BB1997" s="13">
        <f t="shared" si="2673"/>
        <v>4.8021306203764738E-6</v>
      </c>
      <c r="BC1997" s="13">
        <f t="shared" si="2674"/>
        <v>1.6612156435181116E-6</v>
      </c>
      <c r="BD1997" s="13">
        <f t="shared" si="2675"/>
        <v>3.3231485008923642E-3</v>
      </c>
      <c r="BE1997" s="13">
        <f t="shared" si="2676"/>
        <v>2.27799626892478E-3</v>
      </c>
      <c r="BF1997" s="13">
        <f t="shared" si="2677"/>
        <v>7.8077567100021963E-4</v>
      </c>
      <c r="BG1997" s="13">
        <f t="shared" si="2678"/>
        <v>1.7840551562553142E-4</v>
      </c>
      <c r="BH1997" s="13">
        <f t="shared" si="2679"/>
        <v>3.057394958737397E-5</v>
      </c>
      <c r="BI1997" s="13">
        <f t="shared" si="2680"/>
        <v>4.191647954801288E-6</v>
      </c>
      <c r="BJ1997" s="14">
        <f t="shared" si="2681"/>
        <v>0.14369645169893944</v>
      </c>
      <c r="BK1997" s="14">
        <f t="shared" si="2682"/>
        <v>0.23118114960060596</v>
      </c>
      <c r="BL1997" s="14">
        <f t="shared" si="2683"/>
        <v>0.54600993717250257</v>
      </c>
      <c r="BM1997" s="14">
        <f t="shared" si="2684"/>
        <v>0.43217520462093151</v>
      </c>
      <c r="BN1997" s="14">
        <f t="shared" si="2685"/>
        <v>0.56575335274328564</v>
      </c>
    </row>
    <row r="1998" spans="1:66" x14ac:dyDescent="0.25">
      <c r="A1998" t="s">
        <v>343</v>
      </c>
      <c r="B1998" t="s">
        <v>196</v>
      </c>
      <c r="C1998" t="s">
        <v>194</v>
      </c>
      <c r="D1998" t="s">
        <v>432</v>
      </c>
      <c r="E1998" s="10">
        <f>VLOOKUP(A1998,home!$A$2:$E$405,3,FALSE)</f>
        <v>1.3052999999999999</v>
      </c>
      <c r="F1998" s="10">
        <f>VLOOKUP(B1998,home!$B$2:$E$405,3,FALSE)</f>
        <v>0.8468</v>
      </c>
      <c r="G1998" s="10">
        <f>VLOOKUP(C1998,away!$B$2:$E$405,4,FALSE)</f>
        <v>0.8871</v>
      </c>
      <c r="H1998" s="10">
        <f>VLOOKUP(A1998,away!$A$2:$E$405,3,FALSE)</f>
        <v>1.1211</v>
      </c>
      <c r="I1998" s="10">
        <f>VLOOKUP(C1998,away!$B$2:$E$405,3,FALSE)</f>
        <v>1.4553</v>
      </c>
      <c r="J1998" s="10">
        <f>VLOOKUP(B1998,home!$B$2:$E$405,4,FALSE)</f>
        <v>1.4553</v>
      </c>
      <c r="K1998" s="12">
        <f t="shared" si="2630"/>
        <v>0.98053650428399985</v>
      </c>
      <c r="L1998" s="12">
        <f t="shared" si="2631"/>
        <v>2.3743755486990001</v>
      </c>
      <c r="M1998" s="13">
        <f t="shared" si="2632"/>
        <v>3.4912440464736544E-2</v>
      </c>
      <c r="N1998" s="13">
        <f t="shared" si="2633"/>
        <v>3.4232922329316032E-2</v>
      </c>
      <c r="O1998" s="13">
        <f t="shared" si="2634"/>
        <v>8.2895244984880004E-2</v>
      </c>
      <c r="P1998" s="13">
        <f t="shared" si="2635"/>
        <v>8.1281813739239997E-2</v>
      </c>
      <c r="Q1998" s="13">
        <f t="shared" si="2636"/>
        <v>1.6783314996106611E-2</v>
      </c>
      <c r="R1998" s="13">
        <f t="shared" si="2637"/>
        <v>9.8412221397756267E-2</v>
      </c>
      <c r="S1998" s="13">
        <f t="shared" si="2638"/>
        <v>4.730930548534458E-2</v>
      </c>
      <c r="T1998" s="13">
        <f t="shared" si="2639"/>
        <v>3.9849892752868793E-2</v>
      </c>
      <c r="U1998" s="13">
        <f t="shared" si="2640"/>
        <v>9.6496775548178967E-2</v>
      </c>
      <c r="V1998" s="13">
        <f t="shared" si="2641"/>
        <v>1.2238191396039703E-2</v>
      </c>
      <c r="W1998" s="13">
        <f t="shared" si="2642"/>
        <v>5.4855510055265367E-3</v>
      </c>
      <c r="X1998" s="13">
        <f t="shared" si="2643"/>
        <v>1.3024758178663423E-2</v>
      </c>
      <c r="Y1998" s="13">
        <f t="shared" si="2644"/>
        <v>1.5462833673567879E-2</v>
      </c>
      <c r="Z1998" s="13">
        <f t="shared" si="2645"/>
        <v>7.7889190726661672E-2</v>
      </c>
      <c r="AA1998" s="13">
        <f t="shared" si="2646"/>
        <v>7.6373194796630572E-2</v>
      </c>
      <c r="AB1998" s="13">
        <f t="shared" si="2647"/>
        <v>3.7443352723444553E-2</v>
      </c>
      <c r="AC1998" s="13">
        <f t="shared" si="2648"/>
        <v>1.7807806836126446E-3</v>
      </c>
      <c r="AD1998" s="13">
        <f t="shared" si="2649"/>
        <v>1.3446957517576426E-3</v>
      </c>
      <c r="AE1998" s="13">
        <f t="shared" si="2650"/>
        <v>3.192812713412767E-3</v>
      </c>
      <c r="AF1998" s="13">
        <f t="shared" si="2651"/>
        <v>3.7904682191512913E-3</v>
      </c>
      <c r="AG1998" s="13">
        <f t="shared" si="2652"/>
        <v>2.9999983525578235E-3</v>
      </c>
      <c r="AH1998" s="13">
        <f t="shared" si="2653"/>
        <v>4.6234547492334598E-2</v>
      </c>
      <c r="AI1998" s="13">
        <f t="shared" si="2654"/>
        <v>4.5334661575286331E-2</v>
      </c>
      <c r="AJ1998" s="13">
        <f t="shared" si="2655"/>
        <v>2.2226145291964716E-2</v>
      </c>
      <c r="AK1998" s="13">
        <f t="shared" si="2656"/>
        <v>7.2645156027637886E-3</v>
      </c>
      <c r="AL1998" s="13">
        <f t="shared" si="2657"/>
        <v>1.6583782962069333E-4</v>
      </c>
      <c r="AM1998" s="13">
        <f t="shared" si="2658"/>
        <v>2.6370465435079688E-4</v>
      </c>
      <c r="AN1998" s="13">
        <f t="shared" si="2659"/>
        <v>6.2613388336865347E-4</v>
      </c>
      <c r="AO1998" s="13">
        <f t="shared" si="2660"/>
        <v>7.4333849144124129E-4</v>
      </c>
      <c r="AP1998" s="13">
        <f t="shared" si="2661"/>
        <v>5.883215794949615E-4</v>
      </c>
      <c r="AQ1998" s="13">
        <f t="shared" si="2662"/>
        <v>3.4922409328120289E-4</v>
      </c>
      <c r="AR1998" s="13">
        <f t="shared" si="2663"/>
        <v>2.1955635814192378E-2</v>
      </c>
      <c r="AS1998" s="13">
        <f t="shared" si="2664"/>
        <v>2.1528302390580782E-2</v>
      </c>
      <c r="AT1998" s="13">
        <f t="shared" si="2665"/>
        <v>1.0554643184614479E-2</v>
      </c>
      <c r="AU1998" s="13">
        <f t="shared" si="2666"/>
        <v>3.4497376440689423E-3</v>
      </c>
      <c r="AV1998" s="13">
        <f t="shared" si="2667"/>
        <v>8.4564842255307039E-4</v>
      </c>
      <c r="AW1998" s="13">
        <f t="shared" si="2668"/>
        <v>1.0724925460122118E-5</v>
      </c>
      <c r="AX1998" s="13">
        <f t="shared" si="2669"/>
        <v>4.3095339990091791E-5</v>
      </c>
      <c r="AY1998" s="13">
        <f t="shared" si="2670"/>
        <v>1.0232452153534416E-4</v>
      </c>
      <c r="AZ1998" s="13">
        <f t="shared" si="2671"/>
        <v>1.2147842098292275E-4</v>
      </c>
      <c r="BA1998" s="13">
        <f t="shared" si="2672"/>
        <v>9.6145130825471775E-5</v>
      </c>
      <c r="BB1998" s="13">
        <f t="shared" si="2673"/>
        <v>5.7071161939616674E-5</v>
      </c>
      <c r="BC1998" s="13">
        <f t="shared" si="2674"/>
        <v>2.7101674289053358E-5</v>
      </c>
      <c r="BD1998" s="13">
        <f t="shared" si="2675"/>
        <v>8.6884874722264176E-3</v>
      </c>
      <c r="BE1998" s="13">
        <f t="shared" si="2676"/>
        <v>8.5193791335322153E-3</v>
      </c>
      <c r="BF1998" s="13">
        <f t="shared" si="2677"/>
        <v>4.176781117131865E-3</v>
      </c>
      <c r="BG1998" s="13">
        <f t="shared" si="2678"/>
        <v>1.3651621185839665E-3</v>
      </c>
      <c r="BH1998" s="13">
        <f t="shared" si="2679"/>
        <v>3.3464782288431541E-4</v>
      </c>
      <c r="BI1998" s="13">
        <f t="shared" si="2680"/>
        <v>6.562688128344757E-5</v>
      </c>
      <c r="BJ1998" s="14">
        <f t="shared" si="2681"/>
        <v>0.13918518692442816</v>
      </c>
      <c r="BK1998" s="14">
        <f t="shared" si="2682"/>
        <v>0.17779069412012952</v>
      </c>
      <c r="BL1998" s="14">
        <f t="shared" si="2683"/>
        <v>0.59416471141489158</v>
      </c>
      <c r="BM1998" s="14">
        <f t="shared" si="2684"/>
        <v>0.64042022567800028</v>
      </c>
      <c r="BN1998" s="14">
        <f t="shared" si="2685"/>
        <v>0.34851795791203544</v>
      </c>
    </row>
    <row r="1999" spans="1:66" x14ac:dyDescent="0.25">
      <c r="A1999" t="s">
        <v>343</v>
      </c>
      <c r="B1999" t="s">
        <v>183</v>
      </c>
      <c r="C1999" t="s">
        <v>177</v>
      </c>
      <c r="D1999" t="s">
        <v>432</v>
      </c>
      <c r="E1999" s="10">
        <f>VLOOKUP(A1999,home!$A$2:$E$405,3,FALSE)</f>
        <v>1.3052999999999999</v>
      </c>
      <c r="F1999" s="10">
        <f>VLOOKUP(B1999,home!$B$2:$E$405,3,FALSE)</f>
        <v>0.8468</v>
      </c>
      <c r="G1999" s="10">
        <f>VLOOKUP(C1999,away!$B$2:$E$405,4,FALSE)</f>
        <v>0.7661</v>
      </c>
      <c r="H1999" s="10">
        <f>VLOOKUP(A1999,away!$A$2:$E$405,3,FALSE)</f>
        <v>1.1211</v>
      </c>
      <c r="I1999" s="10">
        <f>VLOOKUP(C1999,away!$B$2:$E$405,3,FALSE)</f>
        <v>0.75109999999999999</v>
      </c>
      <c r="J1999" s="10">
        <f>VLOOKUP(B1999,home!$B$2:$E$405,4,FALSE)</f>
        <v>1.3613999999999999</v>
      </c>
      <c r="K1999" s="12">
        <f t="shared" si="2630"/>
        <v>0.84679181144399984</v>
      </c>
      <c r="L1999" s="12">
        <f t="shared" si="2631"/>
        <v>1.1463780470939999</v>
      </c>
      <c r="M1999" s="13">
        <f t="shared" si="2632"/>
        <v>0.13626280631703538</v>
      </c>
      <c r="N1999" s="13">
        <f t="shared" si="2633"/>
        <v>0.11538622859364531</v>
      </c>
      <c r="O1999" s="13">
        <f t="shared" si="2634"/>
        <v>0.15620868979727098</v>
      </c>
      <c r="P1999" s="13">
        <f t="shared" si="2635"/>
        <v>0.13227623939672498</v>
      </c>
      <c r="Q1999" s="13">
        <f t="shared" si="2636"/>
        <v>4.8854056763252177E-2</v>
      </c>
      <c r="R1999" s="13">
        <f t="shared" si="2637"/>
        <v>8.9537106374454001E-2</v>
      </c>
      <c r="S1999" s="13">
        <f t="shared" si="2638"/>
        <v>3.210157632492603E-2</v>
      </c>
      <c r="T1999" s="13">
        <f t="shared" si="2639"/>
        <v>5.600521818487645E-2</v>
      </c>
      <c r="U1999" s="13">
        <f t="shared" si="2640"/>
        <v>7.5819288498278015E-2</v>
      </c>
      <c r="V1999" s="13">
        <f t="shared" si="2641"/>
        <v>3.4624886600779147E-3</v>
      </c>
      <c r="W1999" s="13">
        <f t="shared" si="2642"/>
        <v>1.3789738407647438E-2</v>
      </c>
      <c r="X1999" s="13">
        <f t="shared" si="2643"/>
        <v>1.5808253385695994E-2</v>
      </c>
      <c r="Y1999" s="13">
        <f t="shared" si="2644"/>
        <v>9.0611173221306473E-3</v>
      </c>
      <c r="Z1999" s="13">
        <f t="shared" si="2645"/>
        <v>3.4214457715998105E-2</v>
      </c>
      <c r="AA1999" s="13">
        <f t="shared" si="2646"/>
        <v>2.8972522626904171E-2</v>
      </c>
      <c r="AB1999" s="13">
        <f t="shared" si="2647"/>
        <v>1.2266847458669227E-2</v>
      </c>
      <c r="AC1999" s="13">
        <f t="shared" si="2648"/>
        <v>2.1007428186387112E-4</v>
      </c>
      <c r="AD1999" s="13">
        <f t="shared" si="2649"/>
        <v>2.9192593913876671E-3</v>
      </c>
      <c r="AE1999" s="13">
        <f t="shared" si="2650"/>
        <v>3.3465748800598125E-3</v>
      </c>
      <c r="AF1999" s="13">
        <f t="shared" si="2651"/>
        <v>1.9182199877284031E-3</v>
      </c>
      <c r="AG1999" s="13">
        <f t="shared" si="2652"/>
        <v>7.3300176114292099E-4</v>
      </c>
      <c r="AH1999" s="13">
        <f t="shared" si="2653"/>
        <v>9.8056758047115368E-3</v>
      </c>
      <c r="AI1999" s="13">
        <f t="shared" si="2654"/>
        <v>8.303365977104283E-3</v>
      </c>
      <c r="AJ1999" s="13">
        <f t="shared" si="2655"/>
        <v>3.5156111584173063E-3</v>
      </c>
      <c r="AK1999" s="13">
        <f t="shared" si="2656"/>
        <v>9.9233024705631012E-4</v>
      </c>
      <c r="AL1999" s="13">
        <f t="shared" si="2657"/>
        <v>8.1571301076151317E-6</v>
      </c>
      <c r="AM1999" s="13">
        <f t="shared" si="2658"/>
        <v>4.9440098962161435E-4</v>
      </c>
      <c r="AN1999" s="13">
        <f t="shared" si="2659"/>
        <v>5.667704409637671E-4</v>
      </c>
      <c r="AO1999" s="13">
        <f t="shared" si="2660"/>
        <v>3.2486659563132436E-4</v>
      </c>
      <c r="AP1999" s="13">
        <f t="shared" si="2661"/>
        <v>1.2413997782197126E-4</v>
      </c>
      <c r="AQ1999" s="13">
        <f t="shared" si="2662"/>
        <v>3.557783633546097E-5</v>
      </c>
      <c r="AR1999" s="13">
        <f t="shared" si="2663"/>
        <v>2.248202295888417E-3</v>
      </c>
      <c r="AS1999" s="13">
        <f t="shared" si="2664"/>
        <v>1.9037592946279122E-3</v>
      </c>
      <c r="AT1999" s="13">
        <f t="shared" si="2665"/>
        <v>8.0604389082566041E-4</v>
      </c>
      <c r="AU1999" s="13">
        <f t="shared" si="2666"/>
        <v>2.2751712213854363E-4</v>
      </c>
      <c r="AV1999" s="13">
        <f t="shared" si="2667"/>
        <v>4.8164908997555763E-5</v>
      </c>
      <c r="AW1999" s="13">
        <f t="shared" si="2668"/>
        <v>2.1995781617168475E-7</v>
      </c>
      <c r="AX1999" s="13">
        <f t="shared" si="2669"/>
        <v>6.9775784930232142E-5</v>
      </c>
      <c r="AY1999" s="13">
        <f t="shared" si="2670"/>
        <v>7.9989428062770474E-5</v>
      </c>
      <c r="AZ1999" s="13">
        <f t="shared" si="2671"/>
        <v>4.5849062165382421E-5</v>
      </c>
      <c r="BA1999" s="13">
        <f t="shared" si="2672"/>
        <v>1.7520119448747499E-5</v>
      </c>
      <c r="BB1999" s="13">
        <f t="shared" si="2673"/>
        <v>5.0211700796271913E-6</v>
      </c>
      <c r="BC1999" s="13">
        <f t="shared" si="2674"/>
        <v>1.1512318300019676E-6</v>
      </c>
      <c r="BD1999" s="13">
        <f t="shared" si="2675"/>
        <v>4.2954829290546884E-4</v>
      </c>
      <c r="BE1999" s="13">
        <f t="shared" si="2676"/>
        <v>3.6373797705209981E-4</v>
      </c>
      <c r="BF1999" s="13">
        <f t="shared" si="2677"/>
        <v>1.540051702394618E-4</v>
      </c>
      <c r="BG1999" s="13">
        <f t="shared" si="2678"/>
        <v>4.3470105692938494E-5</v>
      </c>
      <c r="BH1999" s="13">
        <f t="shared" si="2679"/>
        <v>9.2025323858463753E-6</v>
      </c>
      <c r="BI1999" s="13">
        <f t="shared" si="2680"/>
        <v>1.5585258137765856E-6</v>
      </c>
      <c r="BJ1999" s="14">
        <f t="shared" si="2681"/>
        <v>0.26958673131445754</v>
      </c>
      <c r="BK1999" s="14">
        <f t="shared" si="2682"/>
        <v>0.30440133153879856</v>
      </c>
      <c r="BL1999" s="14">
        <f t="shared" si="2683"/>
        <v>0.39165664805943357</v>
      </c>
      <c r="BM1999" s="14">
        <f t="shared" si="2684"/>
        <v>0.32125427191605832</v>
      </c>
      <c r="BN1999" s="14">
        <f t="shared" si="2685"/>
        <v>0.67852512724238279</v>
      </c>
    </row>
    <row r="2000" spans="1:66" x14ac:dyDescent="0.25">
      <c r="A2000" t="s">
        <v>345</v>
      </c>
      <c r="B2000" t="s">
        <v>227</v>
      </c>
      <c r="C2000" t="s">
        <v>220</v>
      </c>
      <c r="D2000" t="s">
        <v>432</v>
      </c>
      <c r="E2000" s="10">
        <f>VLOOKUP(A2000,home!$A$2:$E$405,3,FALSE)</f>
        <v>1.8042</v>
      </c>
      <c r="F2000" s="10">
        <f>VLOOKUP(B2000,home!$B$2:$E$405,3,FALSE)</f>
        <v>1.2194</v>
      </c>
      <c r="G2000" s="10">
        <f>VLOOKUP(C2000,away!$B$2:$E$405,4,FALSE)</f>
        <v>1.1085</v>
      </c>
      <c r="H2000" s="10">
        <f>VLOOKUP(A2000,away!$A$2:$E$405,3,FALSE)</f>
        <v>1.2458</v>
      </c>
      <c r="I2000" s="10">
        <f>VLOOKUP(C2000,away!$B$2:$E$405,3,FALSE)</f>
        <v>0.74919999999999998</v>
      </c>
      <c r="J2000" s="10">
        <f>VLOOKUP(B2000,home!$B$2:$E$405,4,FALSE)</f>
        <v>0.64219999999999999</v>
      </c>
      <c r="K2000" s="12">
        <f t="shared" si="2630"/>
        <v>2.4387459805799998</v>
      </c>
      <c r="L2000" s="12">
        <f t="shared" si="2631"/>
        <v>0.59939952779200001</v>
      </c>
      <c r="M2000" s="13">
        <f t="shared" si="2632"/>
        <v>4.7923681202584348E-2</v>
      </c>
      <c r="N2000" s="13">
        <f t="shared" si="2633"/>
        <v>0.11687368490739986</v>
      </c>
      <c r="O2000" s="13">
        <f t="shared" si="2634"/>
        <v>2.8725431882883398E-2</v>
      </c>
      <c r="P2000" s="13">
        <f t="shared" si="2635"/>
        <v>7.0054031544806467E-2</v>
      </c>
      <c r="Q2000" s="13">
        <f t="shared" si="2636"/>
        <v>0.14251261465174742</v>
      </c>
      <c r="R2000" s="13">
        <f t="shared" si="2637"/>
        <v>8.6090051531107856E-3</v>
      </c>
      <c r="S2000" s="13">
        <f t="shared" si="2638"/>
        <v>2.5600951411345742E-2</v>
      </c>
      <c r="T2000" s="13">
        <f t="shared" si="2639"/>
        <v>8.5421993926660639E-2</v>
      </c>
      <c r="U2000" s="13">
        <f t="shared" si="2640"/>
        <v>2.0995176713941435E-2</v>
      </c>
      <c r="V2000" s="13">
        <f t="shared" si="2641"/>
        <v>4.1581155999685562E-3</v>
      </c>
      <c r="W2000" s="13">
        <f t="shared" si="2642"/>
        <v>0.11585068872129847</v>
      </c>
      <c r="X2000" s="13">
        <f t="shared" si="2643"/>
        <v>6.9440848113924272E-2</v>
      </c>
      <c r="Y2000" s="13">
        <f t="shared" si="2644"/>
        <v>2.08114057844811E-2</v>
      </c>
      <c r="Z2000" s="13">
        <f t="shared" si="2645"/>
        <v>1.7200778745111666E-3</v>
      </c>
      <c r="AA2000" s="13">
        <f t="shared" si="2646"/>
        <v>4.1948330027486965E-3</v>
      </c>
      <c r="AB2000" s="13">
        <f t="shared" si="2647"/>
        <v>5.1150660623288579E-3</v>
      </c>
      <c r="AC2000" s="13">
        <f t="shared" si="2648"/>
        <v>3.798914676647389E-4</v>
      </c>
      <c r="AD2000" s="13">
        <f t="shared" si="2649"/>
        <v>7.0632600366622875E-2</v>
      </c>
      <c r="AE2000" s="13">
        <f t="shared" si="2650"/>
        <v>4.2337147306474789E-2</v>
      </c>
      <c r="AF2000" s="13">
        <f t="shared" si="2651"/>
        <v>1.2688433051780667E-2</v>
      </c>
      <c r="AG2000" s="13">
        <f t="shared" si="2652"/>
        <v>2.5351469265525793E-3</v>
      </c>
      <c r="AH2000" s="13">
        <f t="shared" si="2653"/>
        <v>2.5775346643686499E-4</v>
      </c>
      <c r="AI2000" s="13">
        <f t="shared" si="2654"/>
        <v>6.2859523025346638E-4</v>
      </c>
      <c r="AJ2000" s="13">
        <f t="shared" si="2655"/>
        <v>7.6649204559620034E-4</v>
      </c>
      <c r="AK2000" s="13">
        <f t="shared" si="2656"/>
        <v>6.230931317814252E-4</v>
      </c>
      <c r="AL2000" s="13">
        <f t="shared" si="2657"/>
        <v>2.2212758445570593E-5</v>
      </c>
      <c r="AM2000" s="13">
        <f t="shared" si="2658"/>
        <v>3.4450994048402975E-2</v>
      </c>
      <c r="AN2000" s="13">
        <f t="shared" si="2659"/>
        <v>2.0649909564577743E-2</v>
      </c>
      <c r="AO2000" s="13">
        <f t="shared" si="2660"/>
        <v>6.1887730209777021E-3</v>
      </c>
      <c r="AP2000" s="13">
        <f t="shared" si="2661"/>
        <v>1.236515875461968E-3</v>
      </c>
      <c r="AQ2000" s="13">
        <f t="shared" si="2662"/>
        <v>1.8529175796480371E-4</v>
      </c>
      <c r="AR2000" s="13">
        <f t="shared" si="2663"/>
        <v>3.0899461213801617E-5</v>
      </c>
      <c r="AS2000" s="13">
        <f t="shared" si="2664"/>
        <v>7.5355936837246288E-5</v>
      </c>
      <c r="AT2000" s="13">
        <f t="shared" si="2665"/>
        <v>9.1886994037337382E-5</v>
      </c>
      <c r="AU2000" s="13">
        <f t="shared" si="2666"/>
        <v>7.4696345792044986E-5</v>
      </c>
      <c r="AV2000" s="13">
        <f t="shared" si="2667"/>
        <v>4.554135326609089E-5</v>
      </c>
      <c r="AW2000" s="13">
        <f t="shared" si="2668"/>
        <v>9.0195102446394939E-7</v>
      </c>
      <c r="AX2000" s="13">
        <f t="shared" si="2669"/>
        <v>1.400287054375471E-2</v>
      </c>
      <c r="AY2000" s="13">
        <f t="shared" si="2670"/>
        <v>8.393313991659079E-3</v>
      </c>
      <c r="AZ2000" s="13">
        <f t="shared" si="2671"/>
        <v>2.5154742216052192E-3</v>
      </c>
      <c r="BA2000" s="13">
        <f t="shared" si="2672"/>
        <v>5.0259135353437239E-4</v>
      </c>
      <c r="BB2000" s="13">
        <f t="shared" si="2673"/>
        <v>7.5313254995211214E-5</v>
      </c>
      <c r="BC2000" s="13">
        <f t="shared" si="2674"/>
        <v>9.0285458961216234E-6</v>
      </c>
      <c r="BD2000" s="13">
        <f t="shared" si="2675"/>
        <v>3.0868537434299828E-6</v>
      </c>
      <c r="BE2000" s="13">
        <f t="shared" si="2676"/>
        <v>7.5280521594281961E-6</v>
      </c>
      <c r="BF2000" s="13">
        <f t="shared" si="2677"/>
        <v>9.1795034727010517E-6</v>
      </c>
      <c r="BG2000" s="13">
        <f t="shared" si="2678"/>
        <v>7.4621590659232798E-6</v>
      </c>
      <c r="BH2000" s="13">
        <f t="shared" si="2679"/>
        <v>4.5495776071172533E-6</v>
      </c>
      <c r="BI2000" s="13">
        <f t="shared" si="2680"/>
        <v>2.2190528205387943E-6</v>
      </c>
      <c r="BJ2000" s="14">
        <f t="shared" si="2681"/>
        <v>0.76731463993577265</v>
      </c>
      <c r="BK2000" s="14">
        <f t="shared" si="2682"/>
        <v>0.1565321979764745</v>
      </c>
      <c r="BL2000" s="14">
        <f t="shared" si="2683"/>
        <v>7.0267851979096796E-2</v>
      </c>
      <c r="BM2000" s="14">
        <f t="shared" si="2684"/>
        <v>0.57274390638268813</v>
      </c>
      <c r="BN2000" s="14">
        <f t="shared" si="2685"/>
        <v>0.41469844934253225</v>
      </c>
    </row>
    <row r="2001" spans="1:66" x14ac:dyDescent="0.25">
      <c r="A2001" t="s">
        <v>345</v>
      </c>
      <c r="B2001" t="s">
        <v>230</v>
      </c>
      <c r="C2001" t="s">
        <v>217</v>
      </c>
      <c r="D2001" t="s">
        <v>432</v>
      </c>
      <c r="E2001" s="10">
        <f>VLOOKUP(A2001,home!$A$2:$E$405,3,FALSE)</f>
        <v>1.8042</v>
      </c>
      <c r="F2001" s="10">
        <f>VLOOKUP(B2001,home!$B$2:$E$405,3,FALSE)</f>
        <v>1.2563</v>
      </c>
      <c r="G2001" s="10">
        <f>VLOOKUP(C2001,away!$B$2:$E$405,4,FALSE)</f>
        <v>1.0346</v>
      </c>
      <c r="H2001" s="10">
        <f>VLOOKUP(A2001,away!$A$2:$E$405,3,FALSE)</f>
        <v>1.2458</v>
      </c>
      <c r="I2001" s="10">
        <f>VLOOKUP(C2001,away!$B$2:$E$405,3,FALSE)</f>
        <v>0.85619999999999996</v>
      </c>
      <c r="J2001" s="10">
        <f>VLOOKUP(B2001,home!$B$2:$E$405,4,FALSE)</f>
        <v>1.1773</v>
      </c>
      <c r="K2001" s="12">
        <f t="shared" si="2630"/>
        <v>2.3450413895159996</v>
      </c>
      <c r="L2001" s="12">
        <f t="shared" si="2631"/>
        <v>1.2557717071080001</v>
      </c>
      <c r="M2001" s="13">
        <f t="shared" si="2632"/>
        <v>2.7301514650581341E-2</v>
      </c>
      <c r="N2001" s="13">
        <f t="shared" si="2633"/>
        <v>6.4023181852090674E-2</v>
      </c>
      <c r="O2001" s="13">
        <f t="shared" si="2634"/>
        <v>3.4284469659394606E-2</v>
      </c>
      <c r="P2001" s="13">
        <f t="shared" si="2635"/>
        <v>8.039850036888585E-2</v>
      </c>
      <c r="Q2001" s="13">
        <f t="shared" si="2636"/>
        <v>7.5068505665831148E-2</v>
      </c>
      <c r="R2001" s="13">
        <f t="shared" si="2637"/>
        <v>2.1526733495735202E-2</v>
      </c>
      <c r="S2001" s="13">
        <f t="shared" si="2638"/>
        <v>5.9190112199764909E-2</v>
      </c>
      <c r="T2001" s="13">
        <f t="shared" si="2639"/>
        <v>9.4268905510027354E-2</v>
      </c>
      <c r="U2001" s="13">
        <f t="shared" si="2640"/>
        <v>5.0481081028579483E-2</v>
      </c>
      <c r="V2001" s="13">
        <f t="shared" si="2641"/>
        <v>1.9367245608623587E-2</v>
      </c>
      <c r="W2001" s="13">
        <f t="shared" si="2642"/>
        <v>5.8679584278496788E-2</v>
      </c>
      <c r="X2001" s="13">
        <f t="shared" si="2643"/>
        <v>7.3688161721795667E-2</v>
      </c>
      <c r="Y2001" s="13">
        <f t="shared" si="2644"/>
        <v>4.6267754319514874E-2</v>
      </c>
      <c r="Z2001" s="13">
        <f t="shared" si="2645"/>
        <v>9.0108876234661246E-3</v>
      </c>
      <c r="AA2001" s="13">
        <f t="shared" si="2646"/>
        <v>2.1130904433305519E-2</v>
      </c>
      <c r="AB2001" s="13">
        <f t="shared" si="2647"/>
        <v>2.4776422747004291E-2</v>
      </c>
      <c r="AC2001" s="13">
        <f t="shared" si="2648"/>
        <v>3.5645858918858329E-3</v>
      </c>
      <c r="AD2001" s="13">
        <f t="shared" si="2649"/>
        <v>3.4401513463166833E-2</v>
      </c>
      <c r="AE2001" s="13">
        <f t="shared" si="2650"/>
        <v>4.3200447288739868E-2</v>
      </c>
      <c r="AF2001" s="13">
        <f t="shared" si="2651"/>
        <v>2.712494971980502E-2</v>
      </c>
      <c r="AG2001" s="13">
        <f t="shared" si="2652"/>
        <v>1.1354248138286078E-2</v>
      </c>
      <c r="AH2001" s="13">
        <f t="shared" si="2653"/>
        <v>2.8289044333695995E-3</v>
      </c>
      <c r="AI2001" s="13">
        <f t="shared" si="2654"/>
        <v>6.6338979832370158E-3</v>
      </c>
      <c r="AJ2001" s="13">
        <f t="shared" si="2655"/>
        <v>7.778382672258762E-3</v>
      </c>
      <c r="AK2001" s="13">
        <f t="shared" si="2656"/>
        <v>6.0802097699802866E-3</v>
      </c>
      <c r="AL2001" s="13">
        <f t="shared" si="2657"/>
        <v>4.1988492405875565E-4</v>
      </c>
      <c r="AM2001" s="13">
        <f t="shared" si="2658"/>
        <v>1.6134594586623623E-2</v>
      </c>
      <c r="AN2001" s="13">
        <f t="shared" si="2659"/>
        <v>2.0261367387539846E-2</v>
      </c>
      <c r="AO2001" s="13">
        <f t="shared" si="2660"/>
        <v>1.2721825956296636E-2</v>
      </c>
      <c r="AP2001" s="13">
        <f t="shared" si="2661"/>
        <v>5.3252363662231669E-3</v>
      </c>
      <c r="AQ2001" s="13">
        <f t="shared" si="2662"/>
        <v>1.6718202905914162E-3</v>
      </c>
      <c r="AR2001" s="13">
        <f t="shared" si="2663"/>
        <v>7.104916299075873E-4</v>
      </c>
      <c r="AS2001" s="13">
        <f t="shared" si="2664"/>
        <v>1.6661322790379755E-3</v>
      </c>
      <c r="AT2001" s="13">
        <f t="shared" si="2665"/>
        <v>1.9535745773763373E-3</v>
      </c>
      <c r="AU2001" s="13">
        <f t="shared" si="2666"/>
        <v>1.5270710804845789E-3</v>
      </c>
      <c r="AV2001" s="13">
        <f t="shared" si="2667"/>
        <v>8.9526122211731419E-4</v>
      </c>
      <c r="AW2001" s="13">
        <f t="shared" si="2668"/>
        <v>3.4347014008686343E-5</v>
      </c>
      <c r="AX2001" s="13">
        <f t="shared" si="2669"/>
        <v>6.3060486847821944E-3</v>
      </c>
      <c r="AY2001" s="13">
        <f t="shared" si="2670"/>
        <v>7.9189575219950955E-3</v>
      </c>
      <c r="AZ2001" s="13">
        <f t="shared" si="2671"/>
        <v>4.9722014029557598E-3</v>
      </c>
      <c r="BA2001" s="13">
        <f t="shared" si="2672"/>
        <v>2.0813166146248499E-3</v>
      </c>
      <c r="BB2001" s="13">
        <f t="shared" si="2673"/>
        <v>6.5341462954492254E-4</v>
      </c>
      <c r="BC2001" s="13">
        <f t="shared" si="2674"/>
        <v>1.6410792095859398E-4</v>
      </c>
      <c r="BD2001" s="13">
        <f t="shared" si="2675"/>
        <v>1.4870254782916586E-4</v>
      </c>
      <c r="BE2001" s="13">
        <f t="shared" si="2676"/>
        <v>3.4871362938587643E-4</v>
      </c>
      <c r="BF2001" s="13">
        <f t="shared" si="2677"/>
        <v>4.0887394699911164E-4</v>
      </c>
      <c r="BG2001" s="13">
        <f t="shared" si="2678"/>
        <v>3.1960877626922927E-4</v>
      </c>
      <c r="BH2001" s="13">
        <f t="shared" si="2679"/>
        <v>1.8737395220097547E-4</v>
      </c>
      <c r="BI2001" s="13">
        <f t="shared" si="2680"/>
        <v>8.7879934645695992E-5</v>
      </c>
      <c r="BJ2001" s="14">
        <f t="shared" si="2681"/>
        <v>0.60628814331989045</v>
      </c>
      <c r="BK2001" s="14">
        <f t="shared" si="2682"/>
        <v>0.19816080116579537</v>
      </c>
      <c r="BL2001" s="14">
        <f t="shared" si="2683"/>
        <v>0.1837746897991186</v>
      </c>
      <c r="BM2001" s="14">
        <f t="shared" si="2684"/>
        <v>0.68674700570776526</v>
      </c>
      <c r="BN2001" s="14">
        <f t="shared" si="2685"/>
        <v>0.3026029056925188</v>
      </c>
    </row>
    <row r="2002" spans="1:66" x14ac:dyDescent="0.25">
      <c r="A2002" t="s">
        <v>346</v>
      </c>
      <c r="B2002" t="s">
        <v>242</v>
      </c>
      <c r="C2002" t="s">
        <v>244</v>
      </c>
      <c r="D2002" t="s">
        <v>432</v>
      </c>
      <c r="E2002" s="10">
        <f>VLOOKUP(A2002,home!$A$2:$E$405,3,FALSE)</f>
        <v>1.5866</v>
      </c>
      <c r="F2002" s="10">
        <f>VLOOKUP(B2002,home!$B$2:$E$405,3,FALSE)</f>
        <v>0.40110000000000001</v>
      </c>
      <c r="G2002" s="10">
        <f>VLOOKUP(C2002,away!$B$2:$E$405,4,FALSE)</f>
        <v>1.5126999999999999</v>
      </c>
      <c r="H2002" s="10">
        <f>VLOOKUP(A2002,away!$A$2:$E$405,3,FALSE)</f>
        <v>1.1788000000000001</v>
      </c>
      <c r="I2002" s="10">
        <f>VLOOKUP(C2002,away!$B$2:$E$405,3,FALSE)</f>
        <v>1.1028</v>
      </c>
      <c r="J2002" s="10">
        <f>VLOOKUP(B2002,home!$B$2:$E$405,4,FALSE)</f>
        <v>1.0025999999999999</v>
      </c>
      <c r="K2002" s="12">
        <f t="shared" si="2630"/>
        <v>0.96265998280200005</v>
      </c>
      <c r="L2002" s="12">
        <f t="shared" si="2631"/>
        <v>1.3033605896639999</v>
      </c>
      <c r="M2002" s="13">
        <f t="shared" si="2632"/>
        <v>0.10372412252103926</v>
      </c>
      <c r="N2002" s="13">
        <f t="shared" si="2633"/>
        <v>9.9851062002256186E-2</v>
      </c>
      <c r="O2002" s="13">
        <f t="shared" si="2634"/>
        <v>0.13518993349140268</v>
      </c>
      <c r="P2002" s="13">
        <f t="shared" si="2635"/>
        <v>0.13014193904983723</v>
      </c>
      <c r="Q2002" s="13">
        <f t="shared" si="2636"/>
        <v>4.8061310814926692E-2</v>
      </c>
      <c r="R2002" s="13">
        <f t="shared" si="2637"/>
        <v>8.810061571599577E-2</v>
      </c>
      <c r="S2002" s="13">
        <f t="shared" si="2638"/>
        <v>4.0822047678002994E-2</v>
      </c>
      <c r="T2002" s="13">
        <f t="shared" si="2639"/>
        <v>6.2641218403767629E-2</v>
      </c>
      <c r="U2002" s="13">
        <f t="shared" si="2640"/>
        <v>8.4810937210006113E-2</v>
      </c>
      <c r="V2002" s="13">
        <f t="shared" si="2641"/>
        <v>5.6910156498419405E-3</v>
      </c>
      <c r="W2002" s="13">
        <f t="shared" si="2642"/>
        <v>1.5422233547512969E-2</v>
      </c>
      <c r="X2002" s="13">
        <f t="shared" si="2643"/>
        <v>2.0100731410422425E-2</v>
      </c>
      <c r="Y2002" s="13">
        <f t="shared" si="2644"/>
        <v>1.309925057188293E-2</v>
      </c>
      <c r="Z2002" s="13">
        <f t="shared" si="2645"/>
        <v>3.8275623483120566E-2</v>
      </c>
      <c r="AA2002" s="13">
        <f t="shared" si="2646"/>
        <v>3.684641104399667E-2</v>
      </c>
      <c r="AB2002" s="13">
        <f t="shared" si="2647"/>
        <v>1.7735282710964629E-2</v>
      </c>
      <c r="AC2002" s="13">
        <f t="shared" si="2648"/>
        <v>4.4627987313363939E-4</v>
      </c>
      <c r="AD2002" s="13">
        <f t="shared" si="2649"/>
        <v>3.7115917704043152E-3</v>
      </c>
      <c r="AE2002" s="13">
        <f t="shared" si="2650"/>
        <v>4.8375424384662176E-3</v>
      </c>
      <c r="AF2002" s="13">
        <f t="shared" si="2651"/>
        <v>3.1525310825619769E-3</v>
      </c>
      <c r="AG2002" s="13">
        <f t="shared" si="2652"/>
        <v>1.3696282569006886E-3</v>
      </c>
      <c r="AH2002" s="13">
        <f t="shared" si="2653"/>
        <v>1.2471734798179314E-2</v>
      </c>
      <c r="AI2002" s="13">
        <f t="shared" si="2654"/>
        <v>1.2006040006326404E-2</v>
      </c>
      <c r="AJ2002" s="13">
        <f t="shared" si="2655"/>
        <v>5.7788671330051495E-3</v>
      </c>
      <c r="AK2002" s="13">
        <f t="shared" si="2656"/>
        <v>1.8543613782912604E-3</v>
      </c>
      <c r="AL2002" s="13">
        <f t="shared" si="2657"/>
        <v>2.2397770793094488E-5</v>
      </c>
      <c r="AM2002" s="13">
        <f t="shared" si="2658"/>
        <v>7.1460017397309279E-4</v>
      </c>
      <c r="AN2002" s="13">
        <f t="shared" si="2659"/>
        <v>9.3138170412356708E-4</v>
      </c>
      <c r="AO2002" s="13">
        <f t="shared" si="2660"/>
        <v>6.0696310354437682E-4</v>
      </c>
      <c r="AP2002" s="13">
        <f t="shared" si="2661"/>
        <v>2.6369726284663011E-4</v>
      </c>
      <c r="AQ2002" s="13">
        <f t="shared" si="2662"/>
        <v>8.5923154999141625E-5</v>
      </c>
      <c r="AR2002" s="13">
        <f t="shared" si="2663"/>
        <v>3.2510335241376018E-3</v>
      </c>
      <c r="AS2002" s="13">
        <f t="shared" si="2664"/>
        <v>3.1296398764350296E-3</v>
      </c>
      <c r="AT2002" s="13">
        <f t="shared" si="2665"/>
        <v>1.5063895348126995E-3</v>
      </c>
      <c r="AU2002" s="13">
        <f t="shared" si="2666"/>
        <v>4.8338030789196875E-4</v>
      </c>
      <c r="AV2002" s="13">
        <f t="shared" si="2667"/>
        <v>1.16332719720527E-4</v>
      </c>
      <c r="AW2002" s="13">
        <f t="shared" si="2668"/>
        <v>7.8062022458122911E-7</v>
      </c>
      <c r="AX2002" s="13">
        <f t="shared" si="2669"/>
        <v>1.1465283186454058E-4</v>
      </c>
      <c r="AY2002" s="13">
        <f t="shared" si="2670"/>
        <v>1.4943398254561505E-4</v>
      </c>
      <c r="AZ2002" s="13">
        <f t="shared" si="2671"/>
        <v>9.7383181803246353E-5</v>
      </c>
      <c r="BA2002" s="13">
        <f t="shared" si="2672"/>
        <v>4.2308467086145222E-5</v>
      </c>
      <c r="BB2002" s="13">
        <f t="shared" si="2673"/>
        <v>1.378579715229454E-5</v>
      </c>
      <c r="BC2002" s="13">
        <f t="shared" si="2674"/>
        <v>3.5935729410805789E-6</v>
      </c>
      <c r="BD2002" s="13">
        <f t="shared" si="2675"/>
        <v>7.0621149517290235E-4</v>
      </c>
      <c r="BE2002" s="13">
        <f t="shared" si="2676"/>
        <v>6.7984154579772086E-4</v>
      </c>
      <c r="BF2002" s="13">
        <f t="shared" si="2677"/>
        <v>3.2722812539285955E-4</v>
      </c>
      <c r="BG2002" s="13">
        <f t="shared" si="2678"/>
        <v>1.0500314052100696E-4</v>
      </c>
      <c r="BH2002" s="13">
        <f t="shared" si="2679"/>
        <v>2.5270580362027133E-5</v>
      </c>
      <c r="BI2002" s="13">
        <f t="shared" si="2680"/>
        <v>4.8653952913411213E-6</v>
      </c>
      <c r="BJ2002" s="14">
        <f t="shared" si="2681"/>
        <v>0.27527082353198173</v>
      </c>
      <c r="BK2002" s="14">
        <f t="shared" si="2682"/>
        <v>0.28099723652519376</v>
      </c>
      <c r="BL2002" s="14">
        <f t="shared" si="2683"/>
        <v>0.40512937973370355</v>
      </c>
      <c r="BM2002" s="14">
        <f t="shared" si="2684"/>
        <v>0.39445542631622077</v>
      </c>
      <c r="BN2002" s="14">
        <f t="shared" si="2685"/>
        <v>0.6050689835954578</v>
      </c>
    </row>
    <row r="2003" spans="1:66" x14ac:dyDescent="0.25">
      <c r="A2003" t="s">
        <v>346</v>
      </c>
      <c r="B2003" t="s">
        <v>233</v>
      </c>
      <c r="C2003" t="s">
        <v>243</v>
      </c>
      <c r="D2003" t="s">
        <v>432</v>
      </c>
      <c r="E2003" s="10">
        <f>VLOOKUP(A2003,home!$A$2:$E$405,3,FALSE)</f>
        <v>1.5866</v>
      </c>
      <c r="F2003" s="10">
        <f>VLOOKUP(B2003,home!$B$2:$E$405,3,FALSE)</f>
        <v>1.0084</v>
      </c>
      <c r="G2003" s="10">
        <f>VLOOKUP(C2003,away!$B$2:$E$405,4,FALSE)</f>
        <v>1.2033</v>
      </c>
      <c r="H2003" s="10">
        <f>VLOOKUP(A2003,away!$A$2:$E$405,3,FALSE)</f>
        <v>1.1788000000000001</v>
      </c>
      <c r="I2003" s="10">
        <f>VLOOKUP(C2003,away!$B$2:$E$405,3,FALSE)</f>
        <v>0.7712</v>
      </c>
      <c r="J2003" s="10">
        <f>VLOOKUP(B2003,home!$B$2:$E$405,4,FALSE)</f>
        <v>1.018</v>
      </c>
      <c r="K2003" s="12">
        <f t="shared" si="2630"/>
        <v>1.9251926885519999</v>
      </c>
      <c r="L2003" s="12">
        <f t="shared" si="2631"/>
        <v>0.92545419008000007</v>
      </c>
      <c r="M2003" s="13">
        <f t="shared" si="2632"/>
        <v>5.7806914719607631E-2</v>
      </c>
      <c r="N2003" s="13">
        <f t="shared" si="2633"/>
        <v>0.11128944956593759</v>
      </c>
      <c r="O2003" s="13">
        <f t="shared" si="2634"/>
        <v>5.3497651442858118E-2</v>
      </c>
      <c r="P2003" s="13">
        <f t="shared" si="2635"/>
        <v>0.10299328741249379</v>
      </c>
      <c r="Q2003" s="13">
        <f t="shared" si="2636"/>
        <v>0.10712681730865981</v>
      </c>
      <c r="R2003" s="13">
        <f t="shared" si="2637"/>
        <v>2.4754812843616202E-2</v>
      </c>
      <c r="S2003" s="13">
        <f t="shared" si="2638"/>
        <v>4.5875209321777452E-2</v>
      </c>
      <c r="T2003" s="13">
        <f t="shared" si="2639"/>
        <v>9.9140961948233894E-2</v>
      </c>
      <c r="U2003" s="13">
        <f t="shared" si="2640"/>
        <v>4.7657784693003052E-2</v>
      </c>
      <c r="V2003" s="13">
        <f t="shared" si="2641"/>
        <v>9.0816482993503547E-3</v>
      </c>
      <c r="W2003" s="13">
        <f t="shared" si="2642"/>
        <v>6.8746588476825923E-2</v>
      </c>
      <c r="X2003" s="13">
        <f t="shared" si="2643"/>
        <v>6.3621818359583998E-2</v>
      </c>
      <c r="Y2003" s="13">
        <f t="shared" si="2644"/>
        <v>2.9439539190692844E-2</v>
      </c>
      <c r="Z2003" s="13">
        <f t="shared" si="2645"/>
        <v>7.636481756923605E-3</v>
      </c>
      <c r="AA2003" s="13">
        <f t="shared" si="2646"/>
        <v>1.4701698844690055E-2</v>
      </c>
      <c r="AB2003" s="13">
        <f t="shared" si="2647"/>
        <v>1.415180156254534E-2</v>
      </c>
      <c r="AC2003" s="13">
        <f t="shared" si="2648"/>
        <v>1.0112856070193814E-3</v>
      </c>
      <c r="AD2003" s="13">
        <f t="shared" si="2649"/>
        <v>3.3087607374619604E-2</v>
      </c>
      <c r="AE2003" s="13">
        <f t="shared" si="2650"/>
        <v>3.0621064884563624E-2</v>
      </c>
      <c r="AF2003" s="13">
        <f t="shared" si="2651"/>
        <v>1.416919640106548E-2</v>
      </c>
      <c r="AG2003" s="13">
        <f t="shared" si="2652"/>
        <v>4.3709807264775014E-3</v>
      </c>
      <c r="AH2003" s="13">
        <f t="shared" si="2653"/>
        <v>1.7668035098536074E-3</v>
      </c>
      <c r="AI2003" s="13">
        <f t="shared" si="2654"/>
        <v>3.4014371992781762E-3</v>
      </c>
      <c r="AJ2003" s="13">
        <f t="shared" si="2655"/>
        <v>3.2742110133095687E-3</v>
      </c>
      <c r="AK2003" s="13">
        <f t="shared" si="2656"/>
        <v>2.1011623678666731E-3</v>
      </c>
      <c r="AL2003" s="13">
        <f t="shared" si="2657"/>
        <v>7.2071398160633324E-5</v>
      </c>
      <c r="AM2003" s="13">
        <f t="shared" si="2658"/>
        <v>1.2740003959859379E-2</v>
      </c>
      <c r="AN2003" s="13">
        <f t="shared" si="2659"/>
        <v>1.1790290046287656E-2</v>
      </c>
      <c r="AO2003" s="13">
        <f t="shared" si="2660"/>
        <v>5.4556866627977138E-3</v>
      </c>
      <c r="AP2003" s="13">
        <f t="shared" si="2661"/>
        <v>1.682996027283239E-3</v>
      </c>
      <c r="AQ2003" s="13">
        <f t="shared" si="2662"/>
        <v>3.8938393133431683E-4</v>
      </c>
      <c r="AR2003" s="13">
        <f t="shared" si="2663"/>
        <v>3.2701914224841439E-4</v>
      </c>
      <c r="AS2003" s="13">
        <f t="shared" si="2664"/>
        <v>6.2957486167319378E-4</v>
      </c>
      <c r="AT2003" s="13">
        <f t="shared" si="2665"/>
        <v>6.0602646029468482E-4</v>
      </c>
      <c r="AU2003" s="13">
        <f t="shared" si="2666"/>
        <v>3.8890590347612545E-4</v>
      </c>
      <c r="AV2003" s="13">
        <f t="shared" si="2667"/>
        <v>1.8717970047673664E-4</v>
      </c>
      <c r="AW2003" s="13">
        <f t="shared" si="2668"/>
        <v>3.5668888502848001E-6</v>
      </c>
      <c r="AX2003" s="13">
        <f t="shared" si="2669"/>
        <v>4.0878270792741311E-3</v>
      </c>
      <c r="AY2003" s="13">
        <f t="shared" si="2670"/>
        <v>3.7830966988367334E-3</v>
      </c>
      <c r="AZ2003" s="13">
        <f t="shared" si="2671"/>
        <v>1.7505413457081355E-3</v>
      </c>
      <c r="BA2003" s="13">
        <f t="shared" si="2672"/>
        <v>5.4001527443129195E-4</v>
      </c>
      <c r="BB2003" s="13">
        <f t="shared" si="2673"/>
        <v>1.2493984960741005E-4</v>
      </c>
      <c r="BC2003" s="13">
        <f t="shared" si="2674"/>
        <v>2.3125221465428542E-5</v>
      </c>
      <c r="BD2003" s="13">
        <f t="shared" si="2675"/>
        <v>5.0440205905027103E-5</v>
      </c>
      <c r="BE2003" s="13">
        <f t="shared" si="2676"/>
        <v>9.7107115617415588E-5</v>
      </c>
      <c r="BF2003" s="13">
        <f t="shared" si="2677"/>
        <v>9.347495449651112E-5</v>
      </c>
      <c r="BG2003" s="13">
        <f t="shared" si="2678"/>
        <v>5.9985766319804721E-5</v>
      </c>
      <c r="BH2003" s="13">
        <f t="shared" si="2679"/>
        <v>2.8871039684019212E-5</v>
      </c>
      <c r="BI2003" s="13">
        <f t="shared" si="2680"/>
        <v>1.1116462902113686E-5</v>
      </c>
      <c r="BJ2003" s="14">
        <f t="shared" si="2681"/>
        <v>0.60398193033354564</v>
      </c>
      <c r="BK2003" s="14">
        <f t="shared" si="2682"/>
        <v>0.22062351345724593</v>
      </c>
      <c r="BL2003" s="14">
        <f t="shared" si="2683"/>
        <v>0.16778706509011487</v>
      </c>
      <c r="BM2003" s="14">
        <f t="shared" si="2684"/>
        <v>0.53878052753467054</v>
      </c>
      <c r="BN2003" s="14">
        <f t="shared" si="2685"/>
        <v>0.45746893329317312</v>
      </c>
    </row>
    <row r="2004" spans="1:66" x14ac:dyDescent="0.25">
      <c r="A2004" t="s">
        <v>346</v>
      </c>
      <c r="B2004" t="s">
        <v>241</v>
      </c>
      <c r="C2004" t="s">
        <v>235</v>
      </c>
      <c r="D2004" t="s">
        <v>432</v>
      </c>
      <c r="E2004" s="10">
        <f>VLOOKUP(A2004,home!$A$2:$E$405,3,FALSE)</f>
        <v>1.5866</v>
      </c>
      <c r="F2004" s="10">
        <f>VLOOKUP(B2004,home!$B$2:$E$405,3,FALSE)</f>
        <v>0.91679999999999995</v>
      </c>
      <c r="G2004" s="10">
        <f>VLOOKUP(C2004,away!$B$2:$E$405,4,FALSE)</f>
        <v>0.94540000000000002</v>
      </c>
      <c r="H2004" s="10">
        <f>VLOOKUP(A2004,away!$A$2:$E$405,3,FALSE)</f>
        <v>1.1788000000000001</v>
      </c>
      <c r="I2004" s="10">
        <f>VLOOKUP(C2004,away!$B$2:$E$405,3,FALSE)</f>
        <v>1.3573</v>
      </c>
      <c r="J2004" s="10">
        <f>VLOOKUP(B2004,home!$B$2:$E$405,4,FALSE)</f>
        <v>1.0797000000000001</v>
      </c>
      <c r="K2004" s="12">
        <f t="shared" si="2630"/>
        <v>1.375173999552</v>
      </c>
      <c r="L2004" s="12">
        <f t="shared" si="2631"/>
        <v>1.7275040636280004</v>
      </c>
      <c r="M2004" s="13">
        <f t="shared" si="2632"/>
        <v>4.4928719186169003E-2</v>
      </c>
      <c r="N2004" s="13">
        <f t="shared" si="2633"/>
        <v>6.1784806457992704E-2</v>
      </c>
      <c r="O2004" s="13">
        <f t="shared" si="2634"/>
        <v>7.7614544967708254E-2</v>
      </c>
      <c r="P2004" s="13">
        <f t="shared" si="2635"/>
        <v>0.10673350422665191</v>
      </c>
      <c r="Q2004" s="13">
        <f t="shared" si="2636"/>
        <v>4.248242970419204E-2</v>
      </c>
      <c r="R2004" s="13">
        <f t="shared" si="2637"/>
        <v>6.7039720914177106E-2</v>
      </c>
      <c r="S2004" s="13">
        <f t="shared" si="2638"/>
        <v>6.338952640345738E-2</v>
      </c>
      <c r="T2004" s="13">
        <f t="shared" si="2639"/>
        <v>7.3388569946782625E-2</v>
      </c>
      <c r="U2004" s="13">
        <f t="shared" si="2640"/>
        <v>9.2191281138398792E-2</v>
      </c>
      <c r="V2004" s="13">
        <f t="shared" si="2641"/>
        <v>1.6732149173335386E-2</v>
      </c>
      <c r="W2004" s="13">
        <f t="shared" si="2642"/>
        <v>1.9473577589000146E-2</v>
      </c>
      <c r="X2004" s="13">
        <f t="shared" si="2643"/>
        <v>3.364068441837291E-2</v>
      </c>
      <c r="Y2004" s="13">
        <f t="shared" si="2644"/>
        <v>2.9057209517983185E-2</v>
      </c>
      <c r="Z2004" s="13">
        <f t="shared" si="2645"/>
        <v>3.8603796767909322E-2</v>
      </c>
      <c r="AA2004" s="13">
        <f t="shared" si="2646"/>
        <v>5.3086937599218439E-2</v>
      </c>
      <c r="AB2004" s="13">
        <f t="shared" si="2647"/>
        <v>3.6501888151142345E-2</v>
      </c>
      <c r="AC2004" s="13">
        <f t="shared" si="2648"/>
        <v>2.4843253753700036E-3</v>
      </c>
      <c r="AD2004" s="13">
        <f t="shared" si="2649"/>
        <v>6.6948893946628856E-3</v>
      </c>
      <c r="AE2004" s="13">
        <f t="shared" si="2650"/>
        <v>1.1565448634820138E-2</v>
      </c>
      <c r="AF2004" s="13">
        <f t="shared" si="2651"/>
        <v>9.9896797571663518E-3</v>
      </c>
      <c r="AG2004" s="13">
        <f t="shared" si="2652"/>
        <v>5.7524041249490824E-3</v>
      </c>
      <c r="AH2004" s="13">
        <f t="shared" si="2653"/>
        <v>1.6672053947008214E-2</v>
      </c>
      <c r="AI2004" s="13">
        <f t="shared" si="2654"/>
        <v>2.2926975107053993E-2</v>
      </c>
      <c r="AJ2004" s="13">
        <f t="shared" si="2655"/>
        <v>1.5764290027798295E-2</v>
      </c>
      <c r="AK2004" s="13">
        <f t="shared" si="2656"/>
        <v>7.2262139225416936E-3</v>
      </c>
      <c r="AL2004" s="13">
        <f t="shared" si="2657"/>
        <v>2.3607239000399618E-4</v>
      </c>
      <c r="AM2004" s="13">
        <f t="shared" si="2658"/>
        <v>1.841327565083366E-3</v>
      </c>
      <c r="AN2004" s="13">
        <f t="shared" si="2659"/>
        <v>3.1809008511517658E-3</v>
      </c>
      <c r="AO2004" s="13">
        <f t="shared" si="2660"/>
        <v>2.7475095731812208E-3</v>
      </c>
      <c r="AP2004" s="13">
        <f t="shared" si="2661"/>
        <v>1.5821113175091305E-3</v>
      </c>
      <c r="AQ2004" s="13">
        <f t="shared" si="2662"/>
        <v>6.8327593252721843E-4</v>
      </c>
      <c r="AR2004" s="13">
        <f t="shared" si="2663"/>
        <v>5.7602081884963845E-3</v>
      </c>
      <c r="AS2004" s="13">
        <f t="shared" si="2664"/>
        <v>7.9212885328267535E-3</v>
      </c>
      <c r="AT2004" s="13">
        <f t="shared" si="2665"/>
        <v>5.4465750166463817E-3</v>
      </c>
      <c r="AU2004" s="13">
        <f t="shared" si="2666"/>
        <v>2.496662783167201E-3</v>
      </c>
      <c r="AV2004" s="13">
        <f t="shared" si="2667"/>
        <v>8.5833643626516756E-4</v>
      </c>
      <c r="AW2004" s="13">
        <f t="shared" si="2668"/>
        <v>1.5578277159352718E-5</v>
      </c>
      <c r="AX2004" s="13">
        <f t="shared" si="2669"/>
        <v>4.2202429869350511E-4</v>
      </c>
      <c r="AY2004" s="13">
        <f t="shared" si="2670"/>
        <v>7.2904869094278697E-4</v>
      </c>
      <c r="AZ2004" s="13">
        <f t="shared" si="2671"/>
        <v>6.2971728809316956E-4</v>
      </c>
      <c r="BA2004" s="13">
        <f t="shared" si="2672"/>
        <v>3.6261305803925148E-4</v>
      </c>
      <c r="BB2004" s="13">
        <f t="shared" si="2673"/>
        <v>1.5660388282184577E-4</v>
      </c>
      <c r="BC2004" s="13">
        <f t="shared" si="2674"/>
        <v>5.4106768790932343E-5</v>
      </c>
      <c r="BD2004" s="13">
        <f t="shared" si="2675"/>
        <v>1.6584638421617982E-3</v>
      </c>
      <c r="BE2004" s="13">
        <f t="shared" si="2676"/>
        <v>2.2806763549380171E-3</v>
      </c>
      <c r="BF2004" s="13">
        <f t="shared" si="2677"/>
        <v>1.5681634123518951E-3</v>
      </c>
      <c r="BG2004" s="13">
        <f t="shared" si="2678"/>
        <v>7.1883251723835564E-4</v>
      </c>
      <c r="BH2004" s="13">
        <f t="shared" si="2679"/>
        <v>2.4712994693467559E-4</v>
      </c>
      <c r="BI2004" s="13">
        <f t="shared" si="2680"/>
        <v>6.7969335507046271E-5</v>
      </c>
      <c r="BJ2004" s="14">
        <f t="shared" si="2681"/>
        <v>0.30621893877275624</v>
      </c>
      <c r="BK2004" s="14">
        <f t="shared" si="2682"/>
        <v>0.23523334544593047</v>
      </c>
      <c r="BL2004" s="14">
        <f t="shared" si="2683"/>
        <v>0.41804821214158072</v>
      </c>
      <c r="BM2004" s="14">
        <f t="shared" si="2684"/>
        <v>0.59680709725750258</v>
      </c>
      <c r="BN2004" s="14">
        <f t="shared" si="2685"/>
        <v>0.40058372545689097</v>
      </c>
    </row>
    <row r="2005" spans="1:66" x14ac:dyDescent="0.25">
      <c r="A2005" t="s">
        <v>346</v>
      </c>
      <c r="B2005" t="s">
        <v>234</v>
      </c>
      <c r="C2005" t="s">
        <v>237</v>
      </c>
      <c r="D2005" t="s">
        <v>432</v>
      </c>
      <c r="E2005" s="10">
        <f>VLOOKUP(A2005,home!$A$2:$E$405,3,FALSE)</f>
        <v>1.5866</v>
      </c>
      <c r="F2005" s="10">
        <f>VLOOKUP(B2005,home!$B$2:$E$405,3,FALSE)</f>
        <v>1.4496</v>
      </c>
      <c r="G2005" s="10">
        <f>VLOOKUP(C2005,away!$B$2:$E$405,4,FALSE)</f>
        <v>0.70030000000000003</v>
      </c>
      <c r="H2005" s="10">
        <f>VLOOKUP(A2005,away!$A$2:$E$405,3,FALSE)</f>
        <v>1.1788000000000001</v>
      </c>
      <c r="I2005" s="10">
        <f>VLOOKUP(C2005,away!$B$2:$E$405,3,FALSE)</f>
        <v>0.84830000000000005</v>
      </c>
      <c r="J2005" s="10">
        <f>VLOOKUP(B2005,home!$B$2:$E$405,4,FALSE)</f>
        <v>0.2545</v>
      </c>
      <c r="K2005" s="12">
        <f t="shared" si="2630"/>
        <v>1.6106447326080002</v>
      </c>
      <c r="L2005" s="12">
        <f t="shared" si="2631"/>
        <v>0.25449390218000006</v>
      </c>
      <c r="M2005" s="13">
        <f t="shared" si="2632"/>
        <v>0.15487473737014076</v>
      </c>
      <c r="N2005" s="13">
        <f t="shared" si="2633"/>
        <v>0.24944817995926466</v>
      </c>
      <c r="O2005" s="13">
        <f t="shared" si="2634"/>
        <v>3.9414676262429803E-2</v>
      </c>
      <c r="P2005" s="13">
        <f t="shared" si="2635"/>
        <v>6.3483040709532146E-2</v>
      </c>
      <c r="Q2005" s="13">
        <f t="shared" si="2636"/>
        <v>0.20088619855502113</v>
      </c>
      <c r="R2005" s="13">
        <f t="shared" si="2637"/>
        <v>5.0153973825935892E-3</v>
      </c>
      <c r="S2005" s="13">
        <f t="shared" si="2638"/>
        <v>6.5054129003887214E-3</v>
      </c>
      <c r="T2005" s="13">
        <f t="shared" si="2639"/>
        <v>5.1124312564373608E-2</v>
      </c>
      <c r="U2005" s="13">
        <f t="shared" si="2640"/>
        <v>8.0780233762103165E-3</v>
      </c>
      <c r="V2005" s="13">
        <f t="shared" si="2641"/>
        <v>2.9628488372846103E-4</v>
      </c>
      <c r="W2005" s="13">
        <f t="shared" si="2642"/>
        <v>0.10785209918542987</v>
      </c>
      <c r="X2005" s="13">
        <f t="shared" si="2643"/>
        <v>2.7447701580004452E-2</v>
      </c>
      <c r="Y2005" s="13">
        <f t="shared" si="2644"/>
        <v>3.4926363404837422E-3</v>
      </c>
      <c r="Z2005" s="13">
        <f t="shared" si="2645"/>
        <v>4.2546268362653384E-4</v>
      </c>
      <c r="AA2005" s="13">
        <f t="shared" si="2646"/>
        <v>6.8526923030434077E-4</v>
      </c>
      <c r="AB2005" s="13">
        <f t="shared" si="2647"/>
        <v>5.5186263810401263E-4</v>
      </c>
      <c r="AC2005" s="13">
        <f t="shared" si="2648"/>
        <v>7.5904347178973804E-6</v>
      </c>
      <c r="AD2005" s="13">
        <f t="shared" si="2649"/>
        <v>4.342785386343205E-2</v>
      </c>
      <c r="AE2005" s="13">
        <f t="shared" si="2650"/>
        <v>1.1052123993007612E-2</v>
      </c>
      <c r="AF2005" s="13">
        <f t="shared" si="2651"/>
        <v>1.4063490811788552E-3</v>
      </c>
      <c r="AG2005" s="13">
        <f t="shared" si="2652"/>
        <v>1.1930242183215488E-4</v>
      </c>
      <c r="AH2005" s="13">
        <f t="shared" si="2653"/>
        <v>2.7069414647022848E-5</v>
      </c>
      <c r="AI2005" s="13">
        <f t="shared" si="2654"/>
        <v>4.35992101160092E-5</v>
      </c>
      <c r="AJ2005" s="13">
        <f t="shared" si="2655"/>
        <v>3.5111419059609838E-5</v>
      </c>
      <c r="AK2005" s="13">
        <f t="shared" si="2656"/>
        <v>1.885067405425091E-5</v>
      </c>
      <c r="AL2005" s="13">
        <f t="shared" si="2657"/>
        <v>1.2445254387684972E-7</v>
      </c>
      <c r="AM2005" s="13">
        <f t="shared" si="2658"/>
        <v>1.3989368814721364E-2</v>
      </c>
      <c r="AN2005" s="13">
        <f t="shared" si="2659"/>
        <v>3.5602090586936415E-3</v>
      </c>
      <c r="AO2005" s="13">
        <f t="shared" si="2660"/>
        <v>4.5302574796176476E-4</v>
      </c>
      <c r="AP2005" s="13">
        <f t="shared" si="2661"/>
        <v>3.8430763462267584E-5</v>
      </c>
      <c r="AQ2005" s="13">
        <f t="shared" si="2662"/>
        <v>2.4450987393172611E-6</v>
      </c>
      <c r="AR2005" s="13">
        <f t="shared" si="2663"/>
        <v>1.3778001926498589E-6</v>
      </c>
      <c r="AS2005" s="13">
        <f t="shared" si="2664"/>
        <v>2.2191466228777832E-6</v>
      </c>
      <c r="AT2005" s="13">
        <f t="shared" si="2665"/>
        <v>1.7871284095114673E-6</v>
      </c>
      <c r="AU2005" s="13">
        <f t="shared" si="2666"/>
        <v>9.5947631975791942E-7</v>
      </c>
      <c r="AV2005" s="13">
        <f t="shared" si="2667"/>
        <v>3.8634387012005052E-7</v>
      </c>
      <c r="AW2005" s="13">
        <f t="shared" si="2668"/>
        <v>1.4170279449156994E-9</v>
      </c>
      <c r="AX2005" s="13">
        <f t="shared" si="2669"/>
        <v>3.7553171989902689E-3</v>
      </c>
      <c r="AY2005" s="13">
        <f t="shared" si="2670"/>
        <v>9.5570532789470124E-4</v>
      </c>
      <c r="AZ2005" s="13">
        <f t="shared" si="2671"/>
        <v>1.2161058911506947E-4</v>
      </c>
      <c r="BA2005" s="13">
        <f t="shared" si="2672"/>
        <v>1.0316384456767558E-5</v>
      </c>
      <c r="BB2005" s="13">
        <f t="shared" si="2673"/>
        <v>6.563642341979689E-7</v>
      </c>
      <c r="BC2005" s="13">
        <f t="shared" si="2674"/>
        <v>3.3408139042485715E-8</v>
      </c>
      <c r="BD2005" s="13">
        <f t="shared" si="2675"/>
        <v>5.8440291241969708E-8</v>
      </c>
      <c r="BE2005" s="13">
        <f t="shared" si="2676"/>
        <v>9.4126547260955966E-8</v>
      </c>
      <c r="BF2005" s="13">
        <f t="shared" si="2677"/>
        <v>7.5802213772218376E-8</v>
      </c>
      <c r="BG2005" s="13">
        <f t="shared" si="2678"/>
        <v>4.0696812110749713E-8</v>
      </c>
      <c r="BH2005" s="13">
        <f t="shared" si="2679"/>
        <v>1.6387026515029124E-8</v>
      </c>
      <c r="BI2005" s="13">
        <f t="shared" si="2680"/>
        <v>5.2787355879078575E-9</v>
      </c>
      <c r="BJ2005" s="14">
        <f t="shared" si="2681"/>
        <v>0.71914387630043641</v>
      </c>
      <c r="BK2005" s="14">
        <f t="shared" si="2682"/>
        <v>0.22612289607894659</v>
      </c>
      <c r="BL2005" s="14">
        <f t="shared" si="2683"/>
        <v>5.3876880234560345E-2</v>
      </c>
      <c r="BM2005" s="14">
        <f t="shared" si="2684"/>
        <v>0.2854911811477211</v>
      </c>
      <c r="BN2005" s="14">
        <f t="shared" si="2685"/>
        <v>0.71312223023898202</v>
      </c>
    </row>
    <row r="2006" spans="1:66" x14ac:dyDescent="0.25">
      <c r="A2006" t="s">
        <v>347</v>
      </c>
      <c r="B2006" t="s">
        <v>324</v>
      </c>
      <c r="C2006" t="s">
        <v>259</v>
      </c>
      <c r="D2006" t="s">
        <v>432</v>
      </c>
      <c r="E2006" s="10">
        <f>VLOOKUP(A2006,home!$A$2:$E$405,3,FALSE)</f>
        <v>1.1809000000000001</v>
      </c>
      <c r="F2006" s="10">
        <f>VLOOKUP(B2006,home!$B$2:$E$405,3,FALSE)</f>
        <v>1.3408</v>
      </c>
      <c r="G2006" s="10">
        <f>VLOOKUP(C2006,away!$B$2:$E$405,4,FALSE)</f>
        <v>0.58630000000000004</v>
      </c>
      <c r="H2006" s="10">
        <f>VLOOKUP(A2006,away!$A$2:$E$405,3,FALSE)</f>
        <v>0.92459999999999998</v>
      </c>
      <c r="I2006" s="10">
        <f>VLOOKUP(C2006,away!$B$2:$E$405,3,FALSE)</f>
        <v>0.91520000000000001</v>
      </c>
      <c r="J2006" s="10">
        <f>VLOOKUP(B2006,home!$B$2:$E$405,4,FALSE)</f>
        <v>0.63090000000000002</v>
      </c>
      <c r="K2006" s="12">
        <f t="shared" si="2630"/>
        <v>0.92831852713600016</v>
      </c>
      <c r="L2006" s="12">
        <f t="shared" si="2631"/>
        <v>0.53386374412800008</v>
      </c>
      <c r="M2006" s="13">
        <f t="shared" si="2632"/>
        <v>0.23173002476923804</v>
      </c>
      <c r="N2006" s="13">
        <f t="shared" si="2633"/>
        <v>0.21511927528696789</v>
      </c>
      <c r="O2006" s="13">
        <f t="shared" si="2634"/>
        <v>0.12371225865017962</v>
      </c>
      <c r="P2006" s="13">
        <f t="shared" si="2635"/>
        <v>0.11484438173880265</v>
      </c>
      <c r="Q2006" s="13">
        <f t="shared" si="2636"/>
        <v>9.9849604396480884E-2</v>
      </c>
      <c r="R2006" s="13">
        <f t="shared" si="2637"/>
        <v>3.3022744798758226E-2</v>
      </c>
      <c r="S2006" s="13">
        <f t="shared" si="2638"/>
        <v>1.4229092701843402E-2</v>
      </c>
      <c r="T2006" s="13">
        <f t="shared" si="2639"/>
        <v>5.3306083652804905E-2</v>
      </c>
      <c r="U2006" s="13">
        <f t="shared" si="2640"/>
        <v>3.0655625813571251E-2</v>
      </c>
      <c r="V2006" s="13">
        <f t="shared" si="2641"/>
        <v>7.8354175567241799E-4</v>
      </c>
      <c r="W2006" s="13">
        <f t="shared" si="2642"/>
        <v>3.0897412562817816E-2</v>
      </c>
      <c r="X2006" s="13">
        <f t="shared" si="2643"/>
        <v>1.6495008354653427E-2</v>
      </c>
      <c r="Y2006" s="13">
        <f t="shared" si="2644"/>
        <v>4.4030434598189595E-3</v>
      </c>
      <c r="Z2006" s="13">
        <f t="shared" si="2645"/>
        <v>5.8765487265495043E-3</v>
      </c>
      <c r="AA2006" s="13">
        <f t="shared" si="2646"/>
        <v>5.455309058473373E-3</v>
      </c>
      <c r="AB2006" s="13">
        <f t="shared" si="2647"/>
        <v>2.5321322351168404E-3</v>
      </c>
      <c r="AC2006" s="13">
        <f t="shared" si="2648"/>
        <v>2.4269990635207984E-5</v>
      </c>
      <c r="AD2006" s="13">
        <f t="shared" si="2649"/>
        <v>7.1706601306570934E-3</v>
      </c>
      <c r="AE2006" s="13">
        <f t="shared" si="2650"/>
        <v>3.8281554652219705E-3</v>
      </c>
      <c r="AF2006" s="13">
        <f t="shared" si="2651"/>
        <v>1.0218567048837334E-3</v>
      </c>
      <c r="AG2006" s="13">
        <f t="shared" si="2652"/>
        <v>1.8184408214384364E-4</v>
      </c>
      <c r="AH2006" s="13">
        <f t="shared" si="2653"/>
        <v>7.8431907642658707E-4</v>
      </c>
      <c r="AI2006" s="13">
        <f t="shared" si="2654"/>
        <v>7.280979298329972E-4</v>
      </c>
      <c r="AJ2006" s="13">
        <f t="shared" si="2655"/>
        <v>3.3795339891666933E-4</v>
      </c>
      <c r="AK2006" s="13">
        <f t="shared" si="2656"/>
        <v>1.045761338409759E-4</v>
      </c>
      <c r="AL2006" s="13">
        <f t="shared" si="2657"/>
        <v>4.8112402733873108E-7</v>
      </c>
      <c r="AM2006" s="13">
        <f t="shared" si="2658"/>
        <v>1.3313313302168869E-3</v>
      </c>
      <c r="AN2006" s="13">
        <f t="shared" si="2659"/>
        <v>7.1074952862449801E-4</v>
      </c>
      <c r="AO2006" s="13">
        <f t="shared" si="2660"/>
        <v>1.8972170224434284E-4</v>
      </c>
      <c r="AP2006" s="13">
        <f t="shared" si="2661"/>
        <v>3.3761846100834161E-5</v>
      </c>
      <c r="AQ2006" s="13">
        <f t="shared" si="2662"/>
        <v>4.5060563920161598E-6</v>
      </c>
      <c r="AR2006" s="13">
        <f t="shared" si="2663"/>
        <v>8.3743903746422575E-5</v>
      </c>
      <c r="AS2006" s="13">
        <f t="shared" si="2664"/>
        <v>7.7741017382497975E-5</v>
      </c>
      <c r="AT2006" s="13">
        <f t="shared" si="2665"/>
        <v>3.6084213377287345E-5</v>
      </c>
      <c r="AU2006" s="13">
        <f t="shared" si="2666"/>
        <v>1.1165881271754852E-5</v>
      </c>
      <c r="AV2006" s="13">
        <f t="shared" si="2667"/>
        <v>2.5913736140927273E-6</v>
      </c>
      <c r="AW2006" s="13">
        <f t="shared" si="2668"/>
        <v>6.6234153676631632E-9</v>
      </c>
      <c r="AX2006" s="13">
        <f t="shared" si="2669"/>
        <v>2.0598325659949195E-4</v>
      </c>
      <c r="AY2006" s="13">
        <f t="shared" si="2670"/>
        <v>1.0996699259588336E-4</v>
      </c>
      <c r="AZ2006" s="13">
        <f t="shared" si="2671"/>
        <v>2.9353695198867174E-5</v>
      </c>
      <c r="BA2006" s="13">
        <f t="shared" si="2672"/>
        <v>5.223624540953111E-6</v>
      </c>
      <c r="BB2006" s="13">
        <f t="shared" si="2673"/>
        <v>6.9717593883803315E-7</v>
      </c>
      <c r="BC2006" s="13">
        <f t="shared" si="2674"/>
        <v>7.4439391404805209E-8</v>
      </c>
      <c r="BD2006" s="13">
        <f t="shared" si="2675"/>
        <v>7.4513056669933352E-6</v>
      </c>
      <c r="BE2006" s="13">
        <f t="shared" si="2676"/>
        <v>6.9171851020233849E-6</v>
      </c>
      <c r="BF2006" s="13">
        <f t="shared" si="2677"/>
        <v>3.2106755429187148E-6</v>
      </c>
      <c r="BG2006" s="13">
        <f t="shared" si="2678"/>
        <v>9.9350986370462679E-7</v>
      </c>
      <c r="BH2006" s="13">
        <f t="shared" si="2679"/>
        <v>2.3057340334234177E-7</v>
      </c>
      <c r="BI2006" s="13">
        <f t="shared" si="2680"/>
        <v>4.2809112437499537E-8</v>
      </c>
      <c r="BJ2006" s="14">
        <f t="shared" si="2681"/>
        <v>0.43489431374429455</v>
      </c>
      <c r="BK2006" s="14">
        <f t="shared" si="2682"/>
        <v>0.36172175907281495</v>
      </c>
      <c r="BL2006" s="14">
        <f t="shared" si="2683"/>
        <v>0.19756318954320007</v>
      </c>
      <c r="BM2006" s="14">
        <f t="shared" si="2684"/>
        <v>0.18166756107725118</v>
      </c>
      <c r="BN2006" s="14">
        <f t="shared" si="2685"/>
        <v>0.81827828964042737</v>
      </c>
    </row>
    <row r="2007" spans="1:66" x14ac:dyDescent="0.25">
      <c r="A2007" t="s">
        <v>347</v>
      </c>
      <c r="B2007" t="s">
        <v>325</v>
      </c>
      <c r="C2007" t="s">
        <v>247</v>
      </c>
      <c r="D2007" t="s">
        <v>432</v>
      </c>
      <c r="E2007" s="10">
        <f>VLOOKUP(A2007,home!$A$2:$E$405,3,FALSE)</f>
        <v>1.1809000000000001</v>
      </c>
      <c r="F2007" s="10">
        <f>VLOOKUP(B2007,home!$B$2:$E$405,3,FALSE)</f>
        <v>0.65139999999999998</v>
      </c>
      <c r="G2007" s="10">
        <f>VLOOKUP(C2007,away!$B$2:$E$405,4,FALSE)</f>
        <v>0.5645</v>
      </c>
      <c r="H2007" s="10">
        <f>VLOOKUP(A2007,away!$A$2:$E$405,3,FALSE)</f>
        <v>0.92459999999999998</v>
      </c>
      <c r="I2007" s="10">
        <f>VLOOKUP(C2007,away!$B$2:$E$405,3,FALSE)</f>
        <v>1.5322</v>
      </c>
      <c r="J2007" s="10">
        <f>VLOOKUP(B2007,home!$B$2:$E$405,4,FALSE)</f>
        <v>1.0814999999999999</v>
      </c>
      <c r="K2007" s="12">
        <f t="shared" si="2630"/>
        <v>0.43423499777000002</v>
      </c>
      <c r="L2007" s="12">
        <f t="shared" si="2631"/>
        <v>1.5321308977799997</v>
      </c>
      <c r="M2007" s="13">
        <f t="shared" si="2632"/>
        <v>0.13996457899683637</v>
      </c>
      <c r="N2007" s="13">
        <f t="shared" si="2633"/>
        <v>6.0777518648570228E-2</v>
      </c>
      <c r="O2007" s="13">
        <f t="shared" si="2634"/>
        <v>0.21444405607582259</v>
      </c>
      <c r="P2007" s="13">
        <f t="shared" si="2635"/>
        <v>9.3119114211874576E-2</v>
      </c>
      <c r="Q2007" s="13">
        <f t="shared" si="2636"/>
        <v>1.3195862837414014E-2</v>
      </c>
      <c r="R2007" s="13">
        <f t="shared" si="2637"/>
        <v>0.16427818207951736</v>
      </c>
      <c r="S2007" s="13">
        <f t="shared" si="2638"/>
        <v>1.5488149740728581E-2</v>
      </c>
      <c r="T2007" s="13">
        <f t="shared" si="2639"/>
        <v>2.0217789176068868E-2</v>
      </c>
      <c r="U2007" s="13">
        <f t="shared" si="2640"/>
        <v>7.1335336028958876E-2</v>
      </c>
      <c r="V2007" s="13">
        <f t="shared" si="2641"/>
        <v>1.1449268053503735E-3</v>
      </c>
      <c r="W2007" s="13">
        <f t="shared" si="2642"/>
        <v>1.9100351565925671E-3</v>
      </c>
      <c r="X2007" s="13">
        <f t="shared" si="2643"/>
        <v>2.9264238792615321E-3</v>
      </c>
      <c r="Y2007" s="13">
        <f t="shared" si="2644"/>
        <v>2.2418322227089008E-3</v>
      </c>
      <c r="Z2007" s="13">
        <f t="shared" si="2645"/>
        <v>8.3898559531719069E-2</v>
      </c>
      <c r="AA2007" s="13">
        <f t="shared" si="2646"/>
        <v>3.6431690811162244E-2</v>
      </c>
      <c r="AB2007" s="13">
        <f t="shared" si="2647"/>
        <v>7.9099575890711846E-3</v>
      </c>
      <c r="AC2007" s="13">
        <f t="shared" si="2648"/>
        <v>4.7607835280447958E-5</v>
      </c>
      <c r="AD2007" s="13">
        <f t="shared" si="2649"/>
        <v>2.0735102799089873E-4</v>
      </c>
      <c r="AE2007" s="13">
        <f t="shared" si="2650"/>
        <v>3.1768891667130153E-4</v>
      </c>
      <c r="AF2007" s="13">
        <f t="shared" si="2651"/>
        <v>2.4337050255717838E-4</v>
      </c>
      <c r="AG2007" s="13">
        <f t="shared" si="2652"/>
        <v>1.2429182219203316E-4</v>
      </c>
      <c r="AH2007" s="13">
        <f t="shared" si="2653"/>
        <v>3.2135893834445373E-2</v>
      </c>
      <c r="AI2007" s="13">
        <f t="shared" si="2654"/>
        <v>1.3954529787537341E-2</v>
      </c>
      <c r="AJ2007" s="13">
        <f t="shared" si="2655"/>
        <v>3.0297726055863385E-3</v>
      </c>
      <c r="AK2007" s="13">
        <f t="shared" si="2656"/>
        <v>4.3854443354346363E-4</v>
      </c>
      <c r="AL2007" s="13">
        <f t="shared" si="2657"/>
        <v>1.2669489616970437E-6</v>
      </c>
      <c r="AM2007" s="13">
        <f t="shared" si="2658"/>
        <v>1.8007814635447026E-5</v>
      </c>
      <c r="AN2007" s="13">
        <f t="shared" si="2659"/>
        <v>2.7590329204463269E-5</v>
      </c>
      <c r="AO2007" s="13">
        <f t="shared" si="2660"/>
        <v>2.1135997927040028E-5</v>
      </c>
      <c r="AP2007" s="13">
        <f t="shared" si="2661"/>
        <v>1.0794371826477352E-5</v>
      </c>
      <c r="AQ2007" s="13">
        <f t="shared" si="2662"/>
        <v>4.1345976493679694E-6</v>
      </c>
      <c r="AR2007" s="13">
        <f t="shared" si="2663"/>
        <v>9.8472791743063007E-3</v>
      </c>
      <c r="AS2007" s="13">
        <f t="shared" si="2664"/>
        <v>4.2760332502954634E-3</v>
      </c>
      <c r="AT2007" s="13">
        <f t="shared" si="2665"/>
        <v>9.2840164445324839E-4</v>
      </c>
      <c r="AU2007" s="13">
        <f t="shared" si="2666"/>
        <v>1.3438149533627356E-4</v>
      </c>
      <c r="AV2007" s="13">
        <f t="shared" si="2667"/>
        <v>1.4588287081919003E-5</v>
      </c>
      <c r="AW2007" s="13">
        <f t="shared" si="2668"/>
        <v>2.3414091604552306E-8</v>
      </c>
      <c r="AX2007" s="13">
        <f t="shared" si="2669"/>
        <v>1.303270558010985E-6</v>
      </c>
      <c r="AY2007" s="13">
        <f t="shared" si="2670"/>
        <v>1.9967810900956117E-6</v>
      </c>
      <c r="AZ2007" s="13">
        <f t="shared" si="2671"/>
        <v>1.5296650021191581E-6</v>
      </c>
      <c r="BA2007" s="13">
        <f t="shared" si="2672"/>
        <v>7.8121567099982373E-7</v>
      </c>
      <c r="BB2007" s="13">
        <f t="shared" si="2673"/>
        <v>2.9923116684219116E-7</v>
      </c>
      <c r="BC2007" s="13">
        <f t="shared" si="2674"/>
        <v>9.1692263259536572E-8</v>
      </c>
      <c r="BD2007" s="13">
        <f t="shared" si="2675"/>
        <v>2.5145534470033671E-3</v>
      </c>
      <c r="BE2007" s="13">
        <f t="shared" si="2676"/>
        <v>1.0919071104520529E-3</v>
      </c>
      <c r="BF2007" s="13">
        <f t="shared" si="2677"/>
        <v>2.3707214083609722E-4</v>
      </c>
      <c r="BG2007" s="13">
        <f t="shared" si="2678"/>
        <v>3.4315006849097271E-5</v>
      </c>
      <c r="BH2007" s="13">
        <f t="shared" si="2679"/>
        <v>3.7251942306488217E-6</v>
      </c>
      <c r="BI2007" s="13">
        <f t="shared" si="2680"/>
        <v>3.2352194168772164E-7</v>
      </c>
      <c r="BJ2007" s="14">
        <f t="shared" si="2681"/>
        <v>0.10224982915702166</v>
      </c>
      <c r="BK2007" s="14">
        <f t="shared" si="2682"/>
        <v>0.24976764132012211</v>
      </c>
      <c r="BL2007" s="14">
        <f t="shared" si="2683"/>
        <v>0.56304054351843091</v>
      </c>
      <c r="BM2007" s="14">
        <f t="shared" si="2684"/>
        <v>0.31317528731026012</v>
      </c>
      <c r="BN2007" s="14">
        <f t="shared" si="2685"/>
        <v>0.68577931285003513</v>
      </c>
    </row>
    <row r="2008" spans="1:66" x14ac:dyDescent="0.25">
      <c r="A2008" t="s">
        <v>348</v>
      </c>
      <c r="B2008" t="s">
        <v>326</v>
      </c>
      <c r="C2008" t="s">
        <v>272</v>
      </c>
      <c r="D2008" t="s">
        <v>432</v>
      </c>
      <c r="E2008" s="10">
        <f>VLOOKUP(A2008,home!$A$2:$E$405,3,FALSE)</f>
        <v>1.5417000000000001</v>
      </c>
      <c r="F2008" s="10">
        <f>VLOOKUP(B2008,home!$B$2:$E$405,3,FALSE)</f>
        <v>1.0089999999999999</v>
      </c>
      <c r="G2008" s="10">
        <f>VLOOKUP(C2008,away!$B$2:$E$405,4,FALSE)</f>
        <v>0.72070000000000001</v>
      </c>
      <c r="H2008" s="10">
        <f>VLOOKUP(A2008,away!$A$2:$E$405,3,FALSE)</f>
        <v>1.125</v>
      </c>
      <c r="I2008" s="10">
        <f>VLOOKUP(C2008,away!$B$2:$E$405,3,FALSE)</f>
        <v>0.69140000000000001</v>
      </c>
      <c r="J2008" s="10">
        <f>VLOOKUP(B2008,home!$B$2:$E$405,4,FALSE)</f>
        <v>0.69140000000000001</v>
      </c>
      <c r="K2008" s="12">
        <f t="shared" si="2630"/>
        <v>1.12110311871</v>
      </c>
      <c r="L2008" s="12">
        <f t="shared" si="2631"/>
        <v>0.53778820500000002</v>
      </c>
      <c r="M2008" s="13">
        <f t="shared" si="2632"/>
        <v>0.19034989957967158</v>
      </c>
      <c r="N2008" s="13">
        <f t="shared" si="2633"/>
        <v>0.2134018660649051</v>
      </c>
      <c r="O2008" s="13">
        <f t="shared" si="2634"/>
        <v>0.10236793081688184</v>
      </c>
      <c r="P2008" s="13">
        <f t="shared" si="2635"/>
        <v>0.11476500649469573</v>
      </c>
      <c r="Q2008" s="13">
        <f t="shared" si="2636"/>
        <v>0.11962274879194944</v>
      </c>
      <c r="R2008" s="13">
        <f t="shared" si="2637"/>
        <v>2.752613288178753E-2</v>
      </c>
      <c r="S2008" s="13">
        <f t="shared" si="2638"/>
        <v>1.7298415634591374E-2</v>
      </c>
      <c r="T2008" s="13">
        <f t="shared" si="2639"/>
        <v>6.4331703349988403E-2</v>
      </c>
      <c r="U2008" s="13">
        <f t="shared" si="2640"/>
        <v>3.0859633419797874E-2</v>
      </c>
      <c r="V2008" s="13">
        <f t="shared" si="2641"/>
        <v>1.1588324606630195E-3</v>
      </c>
      <c r="W2008" s="13">
        <f t="shared" si="2642"/>
        <v>4.4703145579772445E-2</v>
      </c>
      <c r="X2008" s="13">
        <f t="shared" si="2643"/>
        <v>2.4040824419199511E-2</v>
      </c>
      <c r="Y2008" s="13">
        <f t="shared" si="2644"/>
        <v>6.4644359055607351E-3</v>
      </c>
      <c r="Z2008" s="13">
        <f t="shared" si="2645"/>
        <v>4.9344098643626664E-3</v>
      </c>
      <c r="AA2008" s="13">
        <f t="shared" si="2646"/>
        <v>5.5319822879303726E-3</v>
      </c>
      <c r="AB2008" s="13">
        <f t="shared" si="2647"/>
        <v>3.1009612978236114E-3</v>
      </c>
      <c r="AC2008" s="13">
        <f t="shared" si="2648"/>
        <v>4.3667416941094484E-5</v>
      </c>
      <c r="AD2008" s="13">
        <f t="shared" si="2649"/>
        <v>1.2529208981407521E-2</v>
      </c>
      <c r="AE2008" s="13">
        <f t="shared" si="2650"/>
        <v>6.7380608081810296E-3</v>
      </c>
      <c r="AF2008" s="13">
        <f t="shared" si="2651"/>
        <v>1.8118248136062623E-3</v>
      </c>
      <c r="AG2008" s="13">
        <f t="shared" si="2652"/>
        <v>3.2479267142792391E-4</v>
      </c>
      <c r="AH2008" s="13">
        <f t="shared" si="2653"/>
        <v>6.6341685592247277E-4</v>
      </c>
      <c r="AI2008" s="13">
        <f t="shared" si="2654"/>
        <v>7.4375870617946686E-4</v>
      </c>
      <c r="AJ2008" s="13">
        <f t="shared" si="2655"/>
        <v>4.1691510253275747E-4</v>
      </c>
      <c r="AK2008" s="13">
        <f t="shared" si="2656"/>
        <v>1.5580160722892457E-4</v>
      </c>
      <c r="AL2008" s="13">
        <f t="shared" si="2657"/>
        <v>1.0531114331906896E-6</v>
      </c>
      <c r="AM2008" s="13">
        <f t="shared" si="2658"/>
        <v>2.8093070528050616E-3</v>
      </c>
      <c r="AN2008" s="13">
        <f t="shared" si="2659"/>
        <v>1.5108121972218743E-3</v>
      </c>
      <c r="AO2008" s="13">
        <f t="shared" si="2660"/>
        <v>4.0624848981802881E-4</v>
      </c>
      <c r="AP2008" s="13">
        <f t="shared" si="2661"/>
        <v>7.282521537439953E-5</v>
      </c>
      <c r="AQ2008" s="13">
        <f t="shared" si="2662"/>
        <v>9.7911354637341782E-6</v>
      </c>
      <c r="AR2008" s="13">
        <f t="shared" si="2663"/>
        <v>7.1355552022658064E-5</v>
      </c>
      <c r="AS2008" s="13">
        <f t="shared" si="2664"/>
        <v>7.99969319098756E-5</v>
      </c>
      <c r="AT2008" s="13">
        <f t="shared" si="2665"/>
        <v>4.4842404925696532E-5</v>
      </c>
      <c r="AU2008" s="13">
        <f t="shared" si="2666"/>
        <v>1.6757653337551678E-5</v>
      </c>
      <c r="AV2008" s="13">
        <f t="shared" si="2667"/>
        <v>4.6967643547475597E-6</v>
      </c>
      <c r="AW2008" s="13">
        <f t="shared" si="2668"/>
        <v>1.7637160235593369E-8</v>
      </c>
      <c r="AX2008" s="13">
        <f t="shared" si="2669"/>
        <v>5.249204830522924E-4</v>
      </c>
      <c r="AY2008" s="13">
        <f t="shared" si="2670"/>
        <v>2.8229604434842529E-4</v>
      </c>
      <c r="AZ2008" s="13">
        <f t="shared" si="2671"/>
        <v>7.5907741484370001E-5</v>
      </c>
      <c r="BA2008" s="13">
        <f t="shared" si="2672"/>
        <v>1.3607429346161133E-5</v>
      </c>
      <c r="BB2008" s="13">
        <f t="shared" si="2673"/>
        <v>1.8294787506840791E-6</v>
      </c>
      <c r="BC2008" s="13">
        <f t="shared" si="2674"/>
        <v>1.9677441868320674E-7</v>
      </c>
      <c r="BD2008" s="13">
        <f t="shared" si="2675"/>
        <v>6.3956957065082324E-6</v>
      </c>
      <c r="BE2008" s="13">
        <f t="shared" si="2676"/>
        <v>7.1702344028865356E-6</v>
      </c>
      <c r="BF2008" s="13">
        <f t="shared" si="2677"/>
        <v>4.019286075478916E-6</v>
      </c>
      <c r="BG2008" s="13">
        <f t="shared" si="2678"/>
        <v>1.5020113847356957E-6</v>
      </c>
      <c r="BH2008" s="13">
        <f t="shared" si="2679"/>
        <v>4.2097741194127884E-7</v>
      </c>
      <c r="BI2008" s="13">
        <f t="shared" si="2680"/>
        <v>9.439181788676639E-8</v>
      </c>
      <c r="BJ2008" s="14">
        <f t="shared" si="2681"/>
        <v>0.49967635342808203</v>
      </c>
      <c r="BK2008" s="14">
        <f t="shared" si="2682"/>
        <v>0.32389917074234442</v>
      </c>
      <c r="BL2008" s="14">
        <f t="shared" si="2683"/>
        <v>0.17160378487943481</v>
      </c>
      <c r="BM2008" s="14">
        <f t="shared" si="2684"/>
        <v>0.23179785587714455</v>
      </c>
      <c r="BN2008" s="14">
        <f t="shared" si="2685"/>
        <v>0.76803358462989113</v>
      </c>
    </row>
    <row r="2009" spans="1:66" x14ac:dyDescent="0.25">
      <c r="A2009" t="s">
        <v>348</v>
      </c>
      <c r="B2009" t="s">
        <v>267</v>
      </c>
      <c r="C2009" t="s">
        <v>260</v>
      </c>
      <c r="D2009" t="s">
        <v>432</v>
      </c>
      <c r="E2009" s="10">
        <f>VLOOKUP(A2009,home!$A$2:$E$405,3,FALSE)</f>
        <v>1.5417000000000001</v>
      </c>
      <c r="F2009" s="10">
        <f>VLOOKUP(B2009,home!$B$2:$E$405,3,FALSE)</f>
        <v>1.0089999999999999</v>
      </c>
      <c r="G2009" s="10">
        <f>VLOOKUP(C2009,away!$B$2:$E$405,4,FALSE)</f>
        <v>1.0810999999999999</v>
      </c>
      <c r="H2009" s="10">
        <f>VLOOKUP(A2009,away!$A$2:$E$405,3,FALSE)</f>
        <v>1.125</v>
      </c>
      <c r="I2009" s="10">
        <f>VLOOKUP(C2009,away!$B$2:$E$405,3,FALSE)</f>
        <v>0.88890000000000002</v>
      </c>
      <c r="J2009" s="10">
        <f>VLOOKUP(B2009,home!$B$2:$E$405,4,FALSE)</f>
        <v>0.88890000000000002</v>
      </c>
      <c r="K2009" s="12">
        <f t="shared" si="2630"/>
        <v>1.6817324568299998</v>
      </c>
      <c r="L2009" s="12">
        <f t="shared" si="2631"/>
        <v>0.88891111125</v>
      </c>
      <c r="M2009" s="13">
        <f t="shared" si="2632"/>
        <v>7.6486305436232971E-2</v>
      </c>
      <c r="N2009" s="13">
        <f t="shared" si="2633"/>
        <v>0.12862950235512588</v>
      </c>
      <c r="O2009" s="13">
        <f t="shared" si="2634"/>
        <v>6.7989526760728766E-2</v>
      </c>
      <c r="P2009" s="13">
        <f t="shared" si="2635"/>
        <v>0.11434019387802943</v>
      </c>
      <c r="Q2009" s="13">
        <f t="shared" si="2636"/>
        <v>0.10816020450825305</v>
      </c>
      <c r="R2009" s="13">
        <f t="shared" si="2637"/>
        <v>3.021832289312051E-2</v>
      </c>
      <c r="S2009" s="13">
        <f t="shared" si="2638"/>
        <v>4.2732093874520288E-2</v>
      </c>
      <c r="T2009" s="13">
        <f t="shared" si="2639"/>
        <v>9.6144807582458483E-2</v>
      </c>
      <c r="U2009" s="13">
        <f t="shared" si="2640"/>
        <v>5.0819134400329785E-2</v>
      </c>
      <c r="V2009" s="13">
        <f t="shared" si="2641"/>
        <v>7.0978514397082833E-3</v>
      </c>
      <c r="W2009" s="13">
        <f t="shared" si="2642"/>
        <v>6.0632175486299872E-2</v>
      </c>
      <c r="X2009" s="13">
        <f t="shared" si="2643"/>
        <v>5.3896614489031831E-2</v>
      </c>
      <c r="Y2009" s="13">
        <f t="shared" si="2644"/>
        <v>2.3954649739029065E-2</v>
      </c>
      <c r="Z2009" s="13">
        <f t="shared" si="2645"/>
        <v>8.9538009943450226E-3</v>
      </c>
      <c r="AA2009" s="13">
        <f t="shared" si="2646"/>
        <v>1.5057897744186753E-2</v>
      </c>
      <c r="AB2009" s="13">
        <f t="shared" si="2647"/>
        <v>1.2661677684013051E-2</v>
      </c>
      <c r="AC2009" s="13">
        <f t="shared" si="2648"/>
        <v>6.631658643865869E-4</v>
      </c>
      <c r="AD2009" s="13">
        <f t="shared" si="2649"/>
        <v>2.5491774360880688E-2</v>
      </c>
      <c r="AE2009" s="13">
        <f t="shared" si="2650"/>
        <v>2.265992147486471E-2</v>
      </c>
      <c r="AF2009" s="13">
        <f t="shared" si="2651"/>
        <v>1.0071327989529864E-2</v>
      </c>
      <c r="AG2009" s="13">
        <f t="shared" si="2652"/>
        <v>2.9841717849787399E-3</v>
      </c>
      <c r="AH2009" s="13">
        <f t="shared" si="2653"/>
        <v>1.9897832979486468E-3</v>
      </c>
      <c r="AI2009" s="13">
        <f t="shared" si="2654"/>
        <v>3.3462831542184781E-3</v>
      </c>
      <c r="AJ2009" s="13">
        <f t="shared" si="2655"/>
        <v>2.8137764950963416E-3</v>
      </c>
      <c r="AK2009" s="13">
        <f t="shared" si="2656"/>
        <v>1.5773397526896253E-3</v>
      </c>
      <c r="AL2009" s="13">
        <f t="shared" si="2657"/>
        <v>3.9654948987159698E-5</v>
      </c>
      <c r="AM2009" s="13">
        <f t="shared" si="2658"/>
        <v>8.5740688649759787E-3</v>
      </c>
      <c r="AN2009" s="13">
        <f t="shared" si="2659"/>
        <v>7.6215850826998228E-3</v>
      </c>
      <c r="AO2009" s="13">
        <f t="shared" si="2660"/>
        <v>3.387455832674561E-3</v>
      </c>
      <c r="AP2009" s="13">
        <f t="shared" si="2661"/>
        <v>1.0037157095110127E-3</v>
      </c>
      <c r="AQ2009" s="13">
        <f t="shared" si="2662"/>
        <v>2.2305351168012911E-4</v>
      </c>
      <c r="AR2009" s="13">
        <f t="shared" si="2663"/>
        <v>3.5374809650524447E-4</v>
      </c>
      <c r="AS2009" s="13">
        <f t="shared" si="2664"/>
        <v>5.9490965543470067E-4</v>
      </c>
      <c r="AT2009" s="13">
        <f t="shared" si="2665"/>
        <v>5.0023943821304396E-4</v>
      </c>
      <c r="AU2009" s="13">
        <f t="shared" si="2666"/>
        <v>2.8042296647642711E-4</v>
      </c>
      <c r="AV2009" s="13">
        <f t="shared" si="2667"/>
        <v>1.1789910109098959E-4</v>
      </c>
      <c r="AW2009" s="13">
        <f t="shared" si="2668"/>
        <v>1.6466835067020782E-6</v>
      </c>
      <c r="AX2009" s="13">
        <f t="shared" si="2669"/>
        <v>2.4032149828876106E-3</v>
      </c>
      <c r="AY2009" s="13">
        <f t="shared" si="2670"/>
        <v>2.1362445010112757E-3</v>
      </c>
      <c r="AZ2009" s="13">
        <f t="shared" si="2671"/>
        <v>9.4946573664781721E-4</v>
      </c>
      <c r="BA2009" s="13">
        <f t="shared" si="2672"/>
        <v>2.8133021435247039E-4</v>
      </c>
      <c r="BB2009" s="13">
        <f t="shared" si="2673"/>
        <v>6.2519388367063771E-5</v>
      </c>
      <c r="BC2009" s="13">
        <f t="shared" si="2674"/>
        <v>1.1114835797607401E-5</v>
      </c>
      <c r="BD2009" s="13">
        <f t="shared" si="2675"/>
        <v>5.2408435594508153E-5</v>
      </c>
      <c r="BE2009" s="13">
        <f t="shared" si="2676"/>
        <v>8.8136967150969023E-5</v>
      </c>
      <c r="BF2009" s="13">
        <f t="shared" si="2677"/>
        <v>7.4111399152172072E-5</v>
      </c>
      <c r="BG2009" s="13">
        <f t="shared" si="2678"/>
        <v>4.15451817917637E-5</v>
      </c>
      <c r="BH2009" s="13">
        <f t="shared" si="2679"/>
        <v>1.7466970161027931E-5</v>
      </c>
      <c r="BI2009" s="13">
        <f t="shared" si="2680"/>
        <v>5.874954128456362E-6</v>
      </c>
      <c r="BJ2009" s="14">
        <f t="shared" si="2681"/>
        <v>0.55927891843105759</v>
      </c>
      <c r="BK2009" s="14">
        <f t="shared" si="2682"/>
        <v>0.243495509942876</v>
      </c>
      <c r="BL2009" s="14">
        <f t="shared" si="2683"/>
        <v>0.18860050534803124</v>
      </c>
      <c r="BM2009" s="14">
        <f t="shared" si="2684"/>
        <v>0.47237008106731465</v>
      </c>
      <c r="BN2009" s="14">
        <f t="shared" si="2685"/>
        <v>0.52582405583149061</v>
      </c>
    </row>
    <row r="2010" spans="1:66" x14ac:dyDescent="0.25">
      <c r="A2010" t="s">
        <v>348</v>
      </c>
      <c r="B2010" t="s">
        <v>266</v>
      </c>
      <c r="C2010" t="s">
        <v>270</v>
      </c>
      <c r="D2010" t="s">
        <v>432</v>
      </c>
      <c r="E2010" s="10">
        <f>VLOOKUP(A2010,home!$A$2:$E$405,3,FALSE)</f>
        <v>1.5417000000000001</v>
      </c>
      <c r="F2010" s="10">
        <f>VLOOKUP(B2010,home!$B$2:$E$405,3,FALSE)</f>
        <v>0.89190000000000003</v>
      </c>
      <c r="G2010" s="10">
        <f>VLOOKUP(C2010,away!$B$2:$E$405,4,FALSE)</f>
        <v>1.1531</v>
      </c>
      <c r="H2010" s="10">
        <f>VLOOKUP(A2010,away!$A$2:$E$405,3,FALSE)</f>
        <v>1.125</v>
      </c>
      <c r="I2010" s="10">
        <f>VLOOKUP(C2010,away!$B$2:$E$405,3,FALSE)</f>
        <v>0.59260000000000002</v>
      </c>
      <c r="J2010" s="10">
        <f>VLOOKUP(B2010,home!$B$2:$E$405,4,FALSE)</f>
        <v>0.66669999999999996</v>
      </c>
      <c r="K2010" s="12">
        <f t="shared" si="2630"/>
        <v>1.585561195413</v>
      </c>
      <c r="L2010" s="12">
        <f t="shared" si="2631"/>
        <v>0.44447222249999996</v>
      </c>
      <c r="M2010" s="13">
        <f t="shared" si="2632"/>
        <v>0.13133113226280765</v>
      </c>
      <c r="N2010" s="13">
        <f t="shared" si="2633"/>
        <v>0.2082335470655601</v>
      </c>
      <c r="O2010" s="13">
        <f t="shared" si="2634"/>
        <v>5.8373040240291559E-2</v>
      </c>
      <c r="P2010" s="13">
        <f t="shared" si="2635"/>
        <v>9.2554027463287836E-2</v>
      </c>
      <c r="Q2010" s="13">
        <f t="shared" si="2636"/>
        <v>0.16508351590517939</v>
      </c>
      <c r="R2010" s="13">
        <f t="shared" si="2637"/>
        <v>1.297259746484216E-2</v>
      </c>
      <c r="S2010" s="13">
        <f t="shared" si="2638"/>
        <v>1.6306582932927631E-2</v>
      </c>
      <c r="T2010" s="13">
        <f t="shared" si="2639"/>
        <v>7.3375037212489155E-2</v>
      </c>
      <c r="U2010" s="13">
        <f t="shared" si="2640"/>
        <v>2.0568847143966788E-2</v>
      </c>
      <c r="V2010" s="13">
        <f t="shared" si="2641"/>
        <v>1.2768741277636492E-3</v>
      </c>
      <c r="W2010" s="13">
        <f t="shared" si="2642"/>
        <v>8.7250005607199074E-2</v>
      </c>
      <c r="X2010" s="13">
        <f t="shared" si="2643"/>
        <v>3.8780203905369223E-2</v>
      </c>
      <c r="Y2010" s="13">
        <f t="shared" si="2644"/>
        <v>8.6183617094113193E-3</v>
      </c>
      <c r="Z2010" s="13">
        <f t="shared" si="2645"/>
        <v>1.9219864089320866E-3</v>
      </c>
      <c r="AA2010" s="13">
        <f t="shared" si="2646"/>
        <v>3.0474270681138983E-3</v>
      </c>
      <c r="AB2010" s="13">
        <f t="shared" si="2647"/>
        <v>2.4159410525263036E-3</v>
      </c>
      <c r="AC2010" s="13">
        <f t="shared" si="2648"/>
        <v>5.6241350133430291E-5</v>
      </c>
      <c r="AD2010" s="13">
        <f t="shared" si="2649"/>
        <v>3.4585055797585397E-2</v>
      </c>
      <c r="AE2010" s="13">
        <f t="shared" si="2650"/>
        <v>1.5372096615639288E-2</v>
      </c>
      <c r="AF2010" s="13">
        <f t="shared" si="2651"/>
        <v>3.4162349736189613E-3</v>
      </c>
      <c r="AG2010" s="13">
        <f t="shared" si="2652"/>
        <v>5.0614051710221606E-4</v>
      </c>
      <c r="AH2010" s="13">
        <f t="shared" si="2653"/>
        <v>2.1356739269820952E-4</v>
      </c>
      <c r="AI2010" s="13">
        <f t="shared" si="2654"/>
        <v>3.386241704678107E-4</v>
      </c>
      <c r="AJ2010" s="13">
        <f t="shared" si="2655"/>
        <v>2.6845467226133877E-4</v>
      </c>
      <c r="AK2010" s="13">
        <f t="shared" si="2656"/>
        <v>1.4188377035496448E-4</v>
      </c>
      <c r="AL2010" s="13">
        <f t="shared" si="2657"/>
        <v>1.5854164584237044E-6</v>
      </c>
      <c r="AM2010" s="13">
        <f t="shared" si="2658"/>
        <v>1.096734448276895E-2</v>
      </c>
      <c r="AN2010" s="13">
        <f t="shared" si="2659"/>
        <v>4.8746799771794275E-3</v>
      </c>
      <c r="AO2010" s="13">
        <f t="shared" si="2660"/>
        <v>1.0833299217165946E-3</v>
      </c>
      <c r="AP2010" s="13">
        <f t="shared" si="2661"/>
        <v>1.6050335266870857E-4</v>
      </c>
      <c r="AQ2010" s="13">
        <f t="shared" si="2662"/>
        <v>1.7834820469840545E-5</v>
      </c>
      <c r="AR2010" s="13">
        <f t="shared" si="2663"/>
        <v>1.8984954737220692E-5</v>
      </c>
      <c r="AS2010" s="13">
        <f t="shared" si="2664"/>
        <v>3.0101807528009337E-5</v>
      </c>
      <c r="AT2010" s="13">
        <f t="shared" si="2665"/>
        <v>2.386412896410127E-5</v>
      </c>
      <c r="AU2010" s="13">
        <f t="shared" si="2666"/>
        <v>1.2612678949270134E-5</v>
      </c>
      <c r="AV2010" s="13">
        <f t="shared" si="2667"/>
        <v>4.9995435780412866E-6</v>
      </c>
      <c r="AW2010" s="13">
        <f t="shared" si="2668"/>
        <v>3.103619663633064E-8</v>
      </c>
      <c r="AX2010" s="13">
        <f t="shared" si="2669"/>
        <v>2.8982326381008839E-3</v>
      </c>
      <c r="AY2010" s="13">
        <f t="shared" si="2670"/>
        <v>1.2881839019787378E-3</v>
      </c>
      <c r="AZ2010" s="13">
        <f t="shared" si="2671"/>
        <v>2.8628098095060582E-4</v>
      </c>
      <c r="BA2010" s="13">
        <f t="shared" si="2672"/>
        <v>4.2414647954198642E-5</v>
      </c>
      <c r="BB2010" s="13">
        <f t="shared" si="2673"/>
        <v>4.7130332106894353E-6</v>
      </c>
      <c r="BC2010" s="13">
        <f t="shared" si="2674"/>
        <v>4.1896246917428883E-7</v>
      </c>
      <c r="BD2010" s="13">
        <f t="shared" si="2675"/>
        <v>1.4063808376857302E-6</v>
      </c>
      <c r="BE2010" s="13">
        <f t="shared" si="2676"/>
        <v>2.2299028822069226E-6</v>
      </c>
      <c r="BF2010" s="13">
        <f t="shared" si="2677"/>
        <v>1.7678237397834516E-6</v>
      </c>
      <c r="BG2010" s="13">
        <f t="shared" si="2678"/>
        <v>9.3433090737684325E-7</v>
      </c>
      <c r="BH2010" s="13">
        <f t="shared" si="2679"/>
        <v>3.7035970760293535E-7</v>
      </c>
      <c r="BI2010" s="13">
        <f t="shared" si="2680"/>
        <v>1.1744559614394374E-7</v>
      </c>
      <c r="BJ2010" s="14">
        <f t="shared" si="2681"/>
        <v>0.65684413602862179</v>
      </c>
      <c r="BK2010" s="14">
        <f t="shared" si="2682"/>
        <v>0.24281462745535737</v>
      </c>
      <c r="BL2010" s="14">
        <f t="shared" si="2683"/>
        <v>9.8437772332950466E-2</v>
      </c>
      <c r="BM2010" s="14">
        <f t="shared" si="2684"/>
        <v>0.33018250895811113</v>
      </c>
      <c r="BN2010" s="14">
        <f t="shared" si="2685"/>
        <v>0.66854786040196867</v>
      </c>
    </row>
    <row r="2011" spans="1:66" x14ac:dyDescent="0.25">
      <c r="A2011" t="s">
        <v>349</v>
      </c>
      <c r="B2011" t="s">
        <v>283</v>
      </c>
      <c r="C2011" t="s">
        <v>279</v>
      </c>
      <c r="D2011" t="s">
        <v>432</v>
      </c>
      <c r="E2011" s="10">
        <f>VLOOKUP(A2011,home!$A$2:$E$405,3,FALSE)</f>
        <v>1.5124</v>
      </c>
      <c r="F2011" s="10">
        <f>VLOOKUP(B2011,home!$B$2:$E$405,3,FALSE)</f>
        <v>1.3665</v>
      </c>
      <c r="G2011" s="10">
        <f>VLOOKUP(C2011,away!$B$2:$E$405,4,FALSE)</f>
        <v>1.1020000000000001</v>
      </c>
      <c r="H2011" s="10">
        <f>VLOOKUP(A2011,away!$A$2:$E$405,3,FALSE)</f>
        <v>1.1446000000000001</v>
      </c>
      <c r="I2011" s="10">
        <f>VLOOKUP(C2011,away!$B$2:$E$405,3,FALSE)</f>
        <v>0.99019999999999997</v>
      </c>
      <c r="J2011" s="10">
        <f>VLOOKUP(B2011,home!$B$2:$E$405,4,FALSE)</f>
        <v>0.93189999999999995</v>
      </c>
      <c r="K2011" s="12">
        <f t="shared" si="2630"/>
        <v>2.2774974492000002</v>
      </c>
      <c r="L2011" s="12">
        <f t="shared" si="2631"/>
        <v>1.056199543148</v>
      </c>
      <c r="M2011" s="13">
        <f t="shared" si="2632"/>
        <v>3.5661022536601562E-2</v>
      </c>
      <c r="N2011" s="13">
        <f t="shared" si="2633"/>
        <v>8.1217887862973764E-2</v>
      </c>
      <c r="O2011" s="13">
        <f t="shared" si="2634"/>
        <v>3.7665155711349096E-2</v>
      </c>
      <c r="P2011" s="13">
        <f t="shared" si="2635"/>
        <v>8.5782296056318375E-2</v>
      </c>
      <c r="Q2011" s="13">
        <f t="shared" si="2636"/>
        <v>9.2486766218667221E-2</v>
      </c>
      <c r="R2011" s="13">
        <f t="shared" si="2637"/>
        <v>1.9890960127462599E-2</v>
      </c>
      <c r="S2011" s="13">
        <f t="shared" si="2638"/>
        <v>5.1587151694410735E-2</v>
      </c>
      <c r="T2011" s="13">
        <f t="shared" si="2639"/>
        <v>9.7684480227392206E-2</v>
      </c>
      <c r="U2011" s="13">
        <f t="shared" si="2640"/>
        <v>4.5301610952434977E-2</v>
      </c>
      <c r="V2011" s="13">
        <f t="shared" si="2641"/>
        <v>1.3788052066620019E-2</v>
      </c>
      <c r="W2011" s="13">
        <f t="shared" si="2642"/>
        <v>7.0212791382590456E-2</v>
      </c>
      <c r="X2011" s="13">
        <f t="shared" si="2643"/>
        <v>7.4158718181437863E-2</v>
      </c>
      <c r="Y2011" s="13">
        <f t="shared" si="2644"/>
        <v>3.9163202131837972E-2</v>
      </c>
      <c r="Z2011" s="13">
        <f t="shared" si="2645"/>
        <v>7.0029409998003623E-3</v>
      </c>
      <c r="AA2011" s="13">
        <f t="shared" si="2646"/>
        <v>1.5949180263943423E-2</v>
      </c>
      <c r="AB2011" s="13">
        <f t="shared" si="2647"/>
        <v>1.8162108683981069E-2</v>
      </c>
      <c r="AC2011" s="13">
        <f t="shared" si="2648"/>
        <v>2.0729403566680633E-3</v>
      </c>
      <c r="AD2011" s="13">
        <f t="shared" si="2649"/>
        <v>3.9977363318765377E-2</v>
      </c>
      <c r="AE2011" s="13">
        <f t="shared" si="2650"/>
        <v>4.2224072873541602E-2</v>
      </c>
      <c r="AF2011" s="13">
        <f t="shared" si="2651"/>
        <v>2.2298523239441249E-2</v>
      </c>
      <c r="AG2011" s="13">
        <f t="shared" si="2652"/>
        <v>7.8505633527909714E-3</v>
      </c>
      <c r="AH2011" s="13">
        <f t="shared" si="2653"/>
        <v>1.8491257711703848E-3</v>
      </c>
      <c r="AI2011" s="13">
        <f t="shared" si="2654"/>
        <v>4.2113792270905342E-3</v>
      </c>
      <c r="AJ2011" s="13">
        <f t="shared" si="2655"/>
        <v>4.7957027236562814E-3</v>
      </c>
      <c r="AK2011" s="13">
        <f t="shared" si="2656"/>
        <v>3.6407335734162244E-3</v>
      </c>
      <c r="AL2011" s="13">
        <f t="shared" si="2657"/>
        <v>1.9945763832237675E-4</v>
      </c>
      <c r="AM2011" s="13">
        <f t="shared" si="2658"/>
        <v>1.8209668596845949E-2</v>
      </c>
      <c r="AN2011" s="13">
        <f t="shared" si="2659"/>
        <v>1.9233043652865173E-2</v>
      </c>
      <c r="AO2011" s="13">
        <f t="shared" si="2660"/>
        <v>1.0156965959750868E-2</v>
      </c>
      <c r="AP2011" s="13">
        <f t="shared" si="2661"/>
        <v>3.5759276021528857E-3</v>
      </c>
      <c r="AQ2011" s="13">
        <f t="shared" si="2662"/>
        <v>9.4422327493104993E-4</v>
      </c>
      <c r="AR2011" s="13">
        <f t="shared" si="2663"/>
        <v>3.9060915894667086E-4</v>
      </c>
      <c r="AS2011" s="13">
        <f t="shared" si="2664"/>
        <v>8.8961136313520019E-4</v>
      </c>
      <c r="AT2011" s="13">
        <f t="shared" si="2665"/>
        <v>1.0130438051598771E-3</v>
      </c>
      <c r="AU2011" s="13">
        <f t="shared" si="2666"/>
        <v>7.6906822739316065E-4</v>
      </c>
      <c r="AV2011" s="13">
        <f t="shared" si="2667"/>
        <v>4.3788773153717229E-4</v>
      </c>
      <c r="AW2011" s="13">
        <f t="shared" si="2668"/>
        <v>1.3327602958993953E-5</v>
      </c>
      <c r="AX2011" s="13">
        <f t="shared" si="2669"/>
        <v>6.9120789633490007E-3</v>
      </c>
      <c r="AY2011" s="13">
        <f t="shared" si="2670"/>
        <v>7.3005346432921158E-3</v>
      </c>
      <c r="AZ2011" s="13">
        <f t="shared" si="2671"/>
        <v>3.8554106774906396E-3</v>
      </c>
      <c r="BA2011" s="13">
        <f t="shared" si="2672"/>
        <v>1.3573609987378454E-3</v>
      </c>
      <c r="BB2011" s="13">
        <f t="shared" si="2673"/>
        <v>3.5841101668845622E-4</v>
      </c>
      <c r="BC2011" s="13">
        <f t="shared" si="2674"/>
        <v>7.5710710417111564E-5</v>
      </c>
      <c r="BD2011" s="13">
        <f t="shared" si="2675"/>
        <v>6.8760202538149689E-5</v>
      </c>
      <c r="BE2011" s="13">
        <f t="shared" si="2676"/>
        <v>1.5660118588711126E-4</v>
      </c>
      <c r="BF2011" s="13">
        <f t="shared" si="2677"/>
        <v>1.7832940069979555E-4</v>
      </c>
      <c r="BG2011" s="13">
        <f t="shared" si="2678"/>
        <v>1.3538158507038302E-4</v>
      </c>
      <c r="BH2011" s="13">
        <f t="shared" si="2679"/>
        <v>7.7082803666612539E-5</v>
      </c>
      <c r="BI2011" s="13">
        <f t="shared" si="2680"/>
        <v>3.5111177745578879E-5</v>
      </c>
      <c r="BJ2011" s="14">
        <f t="shared" si="2681"/>
        <v>0.63925370488595989</v>
      </c>
      <c r="BK2011" s="14">
        <f t="shared" si="2682"/>
        <v>0.19639145499223321</v>
      </c>
      <c r="BL2011" s="14">
        <f t="shared" si="2683"/>
        <v>0.1556174436762843</v>
      </c>
      <c r="BM2011" s="14">
        <f t="shared" si="2684"/>
        <v>0.63827424900057195</v>
      </c>
      <c r="BN2011" s="14">
        <f t="shared" si="2685"/>
        <v>0.35270408851337265</v>
      </c>
    </row>
    <row r="2012" spans="1:66" x14ac:dyDescent="0.25">
      <c r="A2012" t="s">
        <v>357</v>
      </c>
      <c r="B2012" t="s">
        <v>336</v>
      </c>
      <c r="C2012" t="s">
        <v>333</v>
      </c>
      <c r="D2012" t="s">
        <v>432</v>
      </c>
      <c r="E2012" s="10">
        <f>VLOOKUP(A2012,home!$A$2:$E$405,3,FALSE)</f>
        <v>1.72</v>
      </c>
      <c r="F2012" s="10">
        <f>VLOOKUP(B2012,home!$B$2:$E$405,3,FALSE)</f>
        <v>0.81399999999999995</v>
      </c>
      <c r="G2012" s="10">
        <f>VLOOKUP(C2012,away!$B$2:$E$405,4,FALSE)</f>
        <v>0.98839999999999995</v>
      </c>
      <c r="H2012" s="10">
        <f>VLOOKUP(A2012,away!$A$2:$E$405,3,FALSE)</f>
        <v>1.58</v>
      </c>
      <c r="I2012" s="10">
        <f>VLOOKUP(C2012,away!$B$2:$E$405,3,FALSE)</f>
        <v>1.3290999999999999</v>
      </c>
      <c r="J2012" s="10">
        <f>VLOOKUP(B2012,home!$B$2:$E$405,4,FALSE)</f>
        <v>0.69620000000000004</v>
      </c>
      <c r="K2012" s="12">
        <f t="shared" si="2630"/>
        <v>1.383839072</v>
      </c>
      <c r="L2012" s="12">
        <f t="shared" si="2631"/>
        <v>1.4620046836000002</v>
      </c>
      <c r="M2012" s="13">
        <f t="shared" si="2632"/>
        <v>5.8085236314464654E-2</v>
      </c>
      <c r="N2012" s="13">
        <f t="shared" si="2633"/>
        <v>8.0380619518309465E-2</v>
      </c>
      <c r="O2012" s="13">
        <f t="shared" si="2634"/>
        <v>8.492088753976014E-2</v>
      </c>
      <c r="P2012" s="13">
        <f t="shared" si="2635"/>
        <v>0.11751684220643804</v>
      </c>
      <c r="Q2012" s="13">
        <f t="shared" si="2636"/>
        <v>5.5616920960501248E-2</v>
      </c>
      <c r="R2012" s="13">
        <f t="shared" si="2637"/>
        <v>6.2077367659299124E-2</v>
      </c>
      <c r="S2012" s="13">
        <f t="shared" si="2638"/>
        <v>5.943940783595375E-2</v>
      </c>
      <c r="T2012" s="13">
        <f t="shared" si="2639"/>
        <v>8.1312198931663845E-2</v>
      </c>
      <c r="U2012" s="13">
        <f t="shared" si="2640"/>
        <v>8.5905086853847318E-2</v>
      </c>
      <c r="V2012" s="13">
        <f t="shared" si="2641"/>
        <v>1.3361841540910377E-2</v>
      </c>
      <c r="W2012" s="13">
        <f t="shared" si="2642"/>
        <v>2.5654956096492459E-2</v>
      </c>
      <c r="X2012" s="13">
        <f t="shared" si="2643"/>
        <v>3.7507665970624361E-2</v>
      </c>
      <c r="Y2012" s="13">
        <f t="shared" si="2644"/>
        <v>2.7418191659978587E-2</v>
      </c>
      <c r="Z2012" s="13">
        <f t="shared" si="2645"/>
        <v>3.025246742115148E-2</v>
      </c>
      <c r="AA2012" s="13">
        <f t="shared" si="2646"/>
        <v>4.1864546441796498E-2</v>
      </c>
      <c r="AB2012" s="13">
        <f t="shared" si="2647"/>
        <v>2.8966897548858294E-2</v>
      </c>
      <c r="AC2012" s="13">
        <f t="shared" si="2648"/>
        <v>1.6895874963062335E-3</v>
      </c>
      <c r="AD2012" s="13">
        <f t="shared" si="2649"/>
        <v>8.8755826591927194E-3</v>
      </c>
      <c r="AE2012" s="13">
        <f t="shared" si="2650"/>
        <v>1.2976143417418701E-2</v>
      </c>
      <c r="AF2012" s="13">
        <f t="shared" si="2651"/>
        <v>9.485591225665729E-3</v>
      </c>
      <c r="AG2012" s="13">
        <f t="shared" si="2652"/>
        <v>4.6226595995461179E-3</v>
      </c>
      <c r="AH2012" s="13">
        <f t="shared" si="2653"/>
        <v>1.1057312265044984E-2</v>
      </c>
      <c r="AI2012" s="13">
        <f t="shared" si="2654"/>
        <v>1.5301540743674071E-2</v>
      </c>
      <c r="AJ2012" s="13">
        <f t="shared" si="2655"/>
        <v>1.0587434971448061E-2</v>
      </c>
      <c r="AK2012" s="13">
        <f t="shared" si="2656"/>
        <v>4.88376872858301E-3</v>
      </c>
      <c r="AL2012" s="13">
        <f t="shared" si="2657"/>
        <v>1.3673353147601475E-4</v>
      </c>
      <c r="AM2012" s="13">
        <f t="shared" si="2658"/>
        <v>2.4564756141113092E-3</v>
      </c>
      <c r="AN2012" s="13">
        <f t="shared" si="2659"/>
        <v>3.5913788529799207E-3</v>
      </c>
      <c r="AO2012" s="13">
        <f t="shared" si="2660"/>
        <v>2.6253063518193206E-3</v>
      </c>
      <c r="AP2012" s="13">
        <f t="shared" si="2661"/>
        <v>1.2794033940815581E-3</v>
      </c>
      <c r="AQ2012" s="13">
        <f t="shared" si="2662"/>
        <v>4.6762343859024427E-4</v>
      </c>
      <c r="AR2012" s="13">
        <f t="shared" si="2663"/>
        <v>3.2331684639046966E-3</v>
      </c>
      <c r="AS2012" s="13">
        <f t="shared" si="2664"/>
        <v>4.474184846709541E-3</v>
      </c>
      <c r="AT2012" s="13">
        <f t="shared" si="2665"/>
        <v>3.0957759031134974E-3</v>
      </c>
      <c r="AU2012" s="13">
        <f t="shared" si="2666"/>
        <v>1.4280185509615146E-3</v>
      </c>
      <c r="AV2012" s="13">
        <f t="shared" si="2667"/>
        <v>4.9403696659034194E-4</v>
      </c>
      <c r="AW2012" s="13">
        <f t="shared" si="2668"/>
        <v>7.6843454848757284E-6</v>
      </c>
      <c r="AX2012" s="13">
        <f t="shared" si="2669"/>
        <v>5.6656115570373727E-4</v>
      </c>
      <c r="AY2012" s="13">
        <f t="shared" si="2670"/>
        <v>8.2831506318469287E-4</v>
      </c>
      <c r="AZ2012" s="13">
        <f t="shared" si="2671"/>
        <v>6.0550025093622571E-4</v>
      </c>
      <c r="BA2012" s="13">
        <f t="shared" si="2672"/>
        <v>2.9508140092991225E-4</v>
      </c>
      <c r="BB2012" s="13">
        <f t="shared" si="2673"/>
        <v>1.0785259755069542E-4</v>
      </c>
      <c r="BC2012" s="13">
        <f t="shared" si="2674"/>
        <v>3.1536200551508503E-5</v>
      </c>
      <c r="BD2012" s="13">
        <f t="shared" si="2675"/>
        <v>7.8781790618274788E-4</v>
      </c>
      <c r="BE2012" s="13">
        <f t="shared" si="2676"/>
        <v>1.090213200196917E-3</v>
      </c>
      <c r="BF2012" s="13">
        <f t="shared" si="2677"/>
        <v>7.5433981162132617E-4</v>
      </c>
      <c r="BG2012" s="13">
        <f t="shared" si="2678"/>
        <v>3.4796163496223691E-4</v>
      </c>
      <c r="BH2012" s="13">
        <f t="shared" si="2679"/>
        <v>1.203807265044362E-4</v>
      </c>
      <c r="BI2012" s="13">
        <f t="shared" si="2680"/>
        <v>3.3317510570516956E-5</v>
      </c>
      <c r="BJ2012" s="14">
        <f t="shared" si="2681"/>
        <v>0.35670556435983247</v>
      </c>
      <c r="BK2012" s="14">
        <f t="shared" si="2682"/>
        <v>0.25105796398873381</v>
      </c>
      <c r="BL2012" s="14">
        <f t="shared" si="2683"/>
        <v>0.36142405827362928</v>
      </c>
      <c r="BM2012" s="14">
        <f t="shared" si="2684"/>
        <v>0.5400215491268745</v>
      </c>
      <c r="BN2012" s="14">
        <f t="shared" si="2685"/>
        <v>0.45859787419877268</v>
      </c>
    </row>
    <row r="2013" spans="1:66" x14ac:dyDescent="0.25">
      <c r="A2013" t="s">
        <v>290</v>
      </c>
      <c r="B2013" t="s">
        <v>310</v>
      </c>
      <c r="C2013" t="s">
        <v>308</v>
      </c>
      <c r="D2013" t="s">
        <v>432</v>
      </c>
      <c r="E2013" s="10">
        <f>VLOOKUP(A2013,home!$A$2:$E$405,3,FALSE)</f>
        <v>1.6292</v>
      </c>
      <c r="F2013" s="10">
        <f>VLOOKUP(B2013,home!$B$2:$E$405,3,FALSE)</f>
        <v>0.8286</v>
      </c>
      <c r="G2013" s="10">
        <f>VLOOKUP(C2013,away!$B$2:$E$405,4,FALSE)</f>
        <v>0.75019999999999998</v>
      </c>
      <c r="H2013" s="10">
        <f>VLOOKUP(A2013,away!$A$2:$E$405,3,FALSE)</f>
        <v>1.1462000000000001</v>
      </c>
      <c r="I2013" s="10">
        <f>VLOOKUP(C2013,away!$B$2:$E$405,3,FALSE)</f>
        <v>0.96940000000000004</v>
      </c>
      <c r="J2013" s="10">
        <f>VLOOKUP(B2013,home!$B$2:$E$405,4,FALSE)</f>
        <v>0.56710000000000005</v>
      </c>
      <c r="K2013" s="12">
        <f t="shared" si="2630"/>
        <v>1.0127363310239998</v>
      </c>
      <c r="L2013" s="12">
        <f t="shared" si="2631"/>
        <v>0.6301197133880001</v>
      </c>
      <c r="M2013" s="13">
        <f t="shared" si="2632"/>
        <v>0.19342681706902357</v>
      </c>
      <c r="N2013" s="13">
        <f t="shared" si="2633"/>
        <v>0.19589036504013332</v>
      </c>
      <c r="O2013" s="13">
        <f t="shared" si="2634"/>
        <v>0.12188205053308623</v>
      </c>
      <c r="P2013" s="13">
        <f t="shared" si="2635"/>
        <v>0.12343438067455952</v>
      </c>
      <c r="Q2013" s="13">
        <f t="shared" si="2636"/>
        <v>9.9192644786848277E-2</v>
      </c>
      <c r="R2013" s="13">
        <f t="shared" si="2637"/>
        <v>3.8400141374525021E-2</v>
      </c>
      <c r="S2013" s="13">
        <f t="shared" si="2638"/>
        <v>1.9692262121900016E-2</v>
      </c>
      <c r="T2013" s="13">
        <f t="shared" si="2639"/>
        <v>6.250324090328653E-2</v>
      </c>
      <c r="U2013" s="13">
        <f t="shared" si="2640"/>
        <v>3.8889218286439368E-2</v>
      </c>
      <c r="V2013" s="13">
        <f t="shared" si="2641"/>
        <v>1.396280122850707E-3</v>
      </c>
      <c r="W2013" s="13">
        <f t="shared" si="2642"/>
        <v>3.3485331715333209E-2</v>
      </c>
      <c r="X2013" s="13">
        <f t="shared" si="2643"/>
        <v>2.109976762316787E-2</v>
      </c>
      <c r="Y2013" s="13">
        <f t="shared" si="2644"/>
        <v>6.6476897636319711E-3</v>
      </c>
      <c r="Z2013" s="13">
        <f t="shared" si="2645"/>
        <v>8.0655620256581319E-3</v>
      </c>
      <c r="AA2013" s="13">
        <f t="shared" si="2646"/>
        <v>8.1682876935115188E-3</v>
      </c>
      <c r="AB2013" s="13">
        <f t="shared" si="2647"/>
        <v>4.1361608547376711E-3</v>
      </c>
      <c r="AC2013" s="13">
        <f t="shared" si="2648"/>
        <v>5.5689334739056896E-5</v>
      </c>
      <c r="AD2013" s="13">
        <f t="shared" si="2649"/>
        <v>8.477952996127032E-3</v>
      </c>
      <c r="AE2013" s="13">
        <f t="shared" si="2650"/>
        <v>5.3421253120365013E-3</v>
      </c>
      <c r="AF2013" s="13">
        <f t="shared" si="2651"/>
        <v>1.6830892352516105E-3</v>
      </c>
      <c r="AG2013" s="13">
        <f t="shared" si="2652"/>
        <v>3.5351590217439112E-4</v>
      </c>
      <c r="AH2013" s="13">
        <f t="shared" si="2653"/>
        <v>1.2705674079802097E-3</v>
      </c>
      <c r="AI2013" s="13">
        <f t="shared" si="2654"/>
        <v>1.2867497750765513E-3</v>
      </c>
      <c r="AJ2013" s="13">
        <f t="shared" si="2655"/>
        <v>6.5156912307849158E-4</v>
      </c>
      <c r="AK2013" s="13">
        <f t="shared" si="2656"/>
        <v>2.1995590770501221E-4</v>
      </c>
      <c r="AL2013" s="13">
        <f t="shared" si="2657"/>
        <v>1.4215151027875875E-6</v>
      </c>
      <c r="AM2013" s="13">
        <f t="shared" si="2658"/>
        <v>1.7171862023783241E-3</v>
      </c>
      <c r="AN2013" s="13">
        <f t="shared" si="2659"/>
        <v>1.0820328776764577E-3</v>
      </c>
      <c r="AO2013" s="13">
        <f t="shared" si="2660"/>
        <v>3.4090512337894125E-4</v>
      </c>
      <c r="AP2013" s="13">
        <f t="shared" si="2661"/>
        <v>7.1603679545346452E-5</v>
      </c>
      <c r="AQ2013" s="13">
        <f t="shared" si="2662"/>
        <v>1.1279722508159975E-5</v>
      </c>
      <c r="AR2013" s="13">
        <f t="shared" si="2663"/>
        <v>1.6012191419132479E-4</v>
      </c>
      <c r="AS2013" s="13">
        <f t="shared" si="2664"/>
        <v>1.6216127989466202E-4</v>
      </c>
      <c r="AT2013" s="13">
        <f t="shared" si="2665"/>
        <v>8.2113309817337941E-5</v>
      </c>
      <c r="AU2013" s="13">
        <f t="shared" si="2666"/>
        <v>2.7719710704215944E-5</v>
      </c>
      <c r="AV2013" s="13">
        <f t="shared" si="2667"/>
        <v>7.0181895289085861E-6</v>
      </c>
      <c r="AW2013" s="13">
        <f t="shared" si="2668"/>
        <v>2.5198137091459745E-8</v>
      </c>
      <c r="AX2013" s="13">
        <f t="shared" si="2669"/>
        <v>2.8984280904694316E-4</v>
      </c>
      <c r="AY2013" s="13">
        <f t="shared" si="2670"/>
        <v>1.8263566776423266E-4</v>
      </c>
      <c r="AZ2013" s="13">
        <f t="shared" si="2671"/>
        <v>5.7541167313012142E-5</v>
      </c>
      <c r="BA2013" s="13">
        <f t="shared" si="2672"/>
        <v>1.2085941285095394E-5</v>
      </c>
      <c r="BB2013" s="13">
        <f t="shared" si="2673"/>
        <v>1.9038974646471264E-6</v>
      </c>
      <c r="BC2013" s="13">
        <f t="shared" si="2674"/>
        <v>2.3993666494871749E-7</v>
      </c>
      <c r="BD2013" s="13">
        <f t="shared" si="2675"/>
        <v>1.6815995779562588E-5</v>
      </c>
      <c r="BE2013" s="13">
        <f t="shared" si="2676"/>
        <v>1.7030169868309283E-5</v>
      </c>
      <c r="BF2013" s="13">
        <f t="shared" si="2677"/>
        <v>8.6235358745735057E-6</v>
      </c>
      <c r="BG2013" s="13">
        <f t="shared" si="2678"/>
        <v>2.9111226940231379E-6</v>
      </c>
      <c r="BH2013" s="13">
        <f t="shared" si="2679"/>
        <v>7.3704992907642361E-7</v>
      </c>
      <c r="BI2013" s="13">
        <f t="shared" si="2680"/>
        <v>1.4928744819087135E-7</v>
      </c>
      <c r="BJ2013" s="14">
        <f t="shared" si="2681"/>
        <v>0.43844298030301659</v>
      </c>
      <c r="BK2013" s="14">
        <f t="shared" si="2682"/>
        <v>0.33818948650593983</v>
      </c>
      <c r="BL2013" s="14">
        <f t="shared" si="2683"/>
        <v>0.2153901025218703</v>
      </c>
      <c r="BM2013" s="14">
        <f t="shared" si="2684"/>
        <v>0.22767912140868216</v>
      </c>
      <c r="BN2013" s="14">
        <f t="shared" si="2685"/>
        <v>0.77222639947817595</v>
      </c>
    </row>
    <row r="2014" spans="1:66" x14ac:dyDescent="0.25">
      <c r="A2014" t="s">
        <v>290</v>
      </c>
      <c r="B2014" t="s">
        <v>315</v>
      </c>
      <c r="C2014" t="s">
        <v>317</v>
      </c>
      <c r="D2014" t="s">
        <v>432</v>
      </c>
      <c r="E2014" s="10">
        <f>VLOOKUP(A2014,home!$A$2:$E$405,3,FALSE)</f>
        <v>1.6292</v>
      </c>
      <c r="F2014" s="10">
        <f>VLOOKUP(B2014,home!$B$2:$E$405,3,FALSE)</f>
        <v>1.163</v>
      </c>
      <c r="G2014" s="10">
        <f>VLOOKUP(C2014,away!$B$2:$E$405,4,FALSE)</f>
        <v>1.0570999999999999</v>
      </c>
      <c r="H2014" s="10">
        <f>VLOOKUP(A2014,away!$A$2:$E$405,3,FALSE)</f>
        <v>1.1462000000000001</v>
      </c>
      <c r="I2014" s="10">
        <f>VLOOKUP(C2014,away!$B$2:$E$405,3,FALSE)</f>
        <v>1.0179</v>
      </c>
      <c r="J2014" s="10">
        <f>VLOOKUP(B2014,home!$B$2:$E$405,4,FALSE)</f>
        <v>0.91839999999999999</v>
      </c>
      <c r="K2014" s="12">
        <f t="shared" si="2630"/>
        <v>2.00295037316</v>
      </c>
      <c r="L2014" s="12">
        <f t="shared" si="2631"/>
        <v>1.0715128744320002</v>
      </c>
      <c r="M2014" s="13">
        <f t="shared" si="2632"/>
        <v>4.621442743081787E-2</v>
      </c>
      <c r="N2014" s="13">
        <f t="shared" si="2633"/>
        <v>9.2565204667932388E-2</v>
      </c>
      <c r="O2014" s="13">
        <f t="shared" si="2634"/>
        <v>4.9519353976624728E-2</v>
      </c>
      <c r="P2014" s="13">
        <f t="shared" si="2635"/>
        <v>9.9184808526122617E-2</v>
      </c>
      <c r="Q2014" s="13">
        <f t="shared" si="2636"/>
        <v>9.2701755615633513E-2</v>
      </c>
      <c r="R2014" s="13">
        <f t="shared" si="2637"/>
        <v>2.6530312659754432E-2</v>
      </c>
      <c r="S2014" s="13">
        <f t="shared" si="2638"/>
        <v>5.3217289433534327E-2</v>
      </c>
      <c r="T2014" s="13">
        <f t="shared" si="2639"/>
        <v>9.9331124624600253E-2</v>
      </c>
      <c r="U2014" s="13">
        <f t="shared" si="2640"/>
        <v>5.3138899641906608E-2</v>
      </c>
      <c r="V2014" s="13">
        <f t="shared" si="2641"/>
        <v>1.2690473411254614E-2</v>
      </c>
      <c r="W2014" s="13">
        <f t="shared" si="2642"/>
        <v>6.1892338667640073E-2</v>
      </c>
      <c r="X2014" s="13">
        <f t="shared" si="2643"/>
        <v>6.631843771108184E-2</v>
      </c>
      <c r="Y2014" s="13">
        <f t="shared" si="2644"/>
        <v>3.5530529909820432E-2</v>
      </c>
      <c r="Z2014" s="13">
        <f t="shared" si="2645"/>
        <v>9.4758571925443839E-3</v>
      </c>
      <c r="AA2014" s="13">
        <f t="shared" si="2646"/>
        <v>1.8979671699817645E-2</v>
      </c>
      <c r="AB2014" s="13">
        <f t="shared" si="2647"/>
        <v>1.9007670256802028E-2</v>
      </c>
      <c r="AC2014" s="13">
        <f t="shared" si="2648"/>
        <v>1.702258154779416E-3</v>
      </c>
      <c r="AD2014" s="13">
        <f t="shared" si="2649"/>
        <v>3.0991820707523706E-2</v>
      </c>
      <c r="AE2014" s="13">
        <f t="shared" si="2650"/>
        <v>3.3208134890199907E-2</v>
      </c>
      <c r="AF2014" s="13">
        <f t="shared" si="2651"/>
        <v>1.7791472035361848E-2</v>
      </c>
      <c r="AG2014" s="13">
        <f t="shared" si="2652"/>
        <v>6.3545971136623747E-3</v>
      </c>
      <c r="AH2014" s="13">
        <f t="shared" si="2653"/>
        <v>2.5383757445225945E-3</v>
      </c>
      <c r="AI2014" s="13">
        <f t="shared" si="2654"/>
        <v>5.0842406447118233E-3</v>
      </c>
      <c r="AJ2014" s="13">
        <f t="shared" si="2655"/>
        <v>5.0917408482803938E-3</v>
      </c>
      <c r="AK2014" s="13">
        <f t="shared" si="2656"/>
        <v>3.399501410699076E-3</v>
      </c>
      <c r="AL2014" s="13">
        <f t="shared" si="2657"/>
        <v>1.4613458050222498E-4</v>
      </c>
      <c r="AM2014" s="13">
        <f t="shared" si="2658"/>
        <v>1.2415015770208484E-2</v>
      </c>
      <c r="AN2014" s="13">
        <f t="shared" si="2659"/>
        <v>1.3302849234054701E-2</v>
      </c>
      <c r="AO2014" s="13">
        <f t="shared" si="2660"/>
        <v>7.1270871104587435E-3</v>
      </c>
      <c r="AP2014" s="13">
        <f t="shared" si="2661"/>
        <v>2.5455885320183019E-3</v>
      </c>
      <c r="AQ2014" s="13">
        <f t="shared" si="2662"/>
        <v>6.8190772126601668E-4</v>
      </c>
      <c r="AR2014" s="13">
        <f t="shared" si="2663"/>
        <v>5.4398045808037485E-4</v>
      </c>
      <c r="AS2014" s="13">
        <f t="shared" si="2664"/>
        <v>1.0895658615038344E-3</v>
      </c>
      <c r="AT2014" s="13">
        <f t="shared" si="2665"/>
        <v>1.0911731744407513E-3</v>
      </c>
      <c r="AU2014" s="13">
        <f t="shared" si="2666"/>
        <v>7.285219056427614E-4</v>
      </c>
      <c r="AV2014" s="13">
        <f t="shared" si="2667"/>
        <v>3.6479830569060098E-4</v>
      </c>
      <c r="AW2014" s="13">
        <f t="shared" si="2668"/>
        <v>8.7120042568333321E-6</v>
      </c>
      <c r="AX2014" s="13">
        <f t="shared" si="2669"/>
        <v>4.1444434116210561E-3</v>
      </c>
      <c r="AY2014" s="13">
        <f t="shared" si="2670"/>
        <v>4.4408244729068425E-3</v>
      </c>
      <c r="AZ2014" s="13">
        <f t="shared" si="2671"/>
        <v>2.3792002979061916E-3</v>
      </c>
      <c r="BA2014" s="13">
        <f t="shared" si="2672"/>
        <v>8.4978125001964483E-4</v>
      </c>
      <c r="BB2014" s="13">
        <f t="shared" si="2673"/>
        <v>2.2763788746174197E-4</v>
      </c>
      <c r="BC2014" s="13">
        <f t="shared" si="2674"/>
        <v>4.8783385424751871E-5</v>
      </c>
      <c r="BD2014" s="13">
        <f t="shared" si="2675"/>
        <v>9.7147010712089713E-5</v>
      </c>
      <c r="BE2014" s="13">
        <f t="shared" si="2676"/>
        <v>1.945806413571586E-4</v>
      </c>
      <c r="BF2014" s="13">
        <f t="shared" si="2677"/>
        <v>1.9486768410801654E-4</v>
      </c>
      <c r="BG2014" s="13">
        <f t="shared" si="2678"/>
        <v>1.3010343353365888E-4</v>
      </c>
      <c r="BH2014" s="13">
        <f t="shared" si="2679"/>
        <v>6.5147680186409846E-5</v>
      </c>
      <c r="BI2014" s="13">
        <f t="shared" si="2680"/>
        <v>2.6097514067975587E-5</v>
      </c>
      <c r="BJ2014" s="14">
        <f t="shared" si="2681"/>
        <v>0.58484853501680267</v>
      </c>
      <c r="BK2014" s="14">
        <f t="shared" si="2682"/>
        <v>0.21759621600991791</v>
      </c>
      <c r="BL2014" s="14">
        <f t="shared" si="2683"/>
        <v>0.18781575055244298</v>
      </c>
      <c r="BM2014" s="14">
        <f t="shared" si="2684"/>
        <v>0.58858838342617237</v>
      </c>
      <c r="BN2014" s="14">
        <f t="shared" si="2685"/>
        <v>0.40671586287688549</v>
      </c>
    </row>
    <row r="2015" spans="1:66" x14ac:dyDescent="0.25">
      <c r="A2015" t="s">
        <v>338</v>
      </c>
      <c r="B2015" t="s">
        <v>77</v>
      </c>
      <c r="C2015" t="s">
        <v>84</v>
      </c>
      <c r="D2015" t="s">
        <v>433</v>
      </c>
      <c r="E2015" s="10">
        <f>VLOOKUP(A2015,home!$A$2:$E$405,3,FALSE)</f>
        <v>1.4215</v>
      </c>
      <c r="F2015" s="10">
        <f>VLOOKUP(B2015,home!$B$2:$E$405,3,FALSE)</f>
        <v>1.1364000000000001</v>
      </c>
      <c r="G2015" s="10">
        <f>VLOOKUP(C2015,away!$B$2:$E$405,4,FALSE)</f>
        <v>0.93799999999999994</v>
      </c>
      <c r="H2015" s="10">
        <f>VLOOKUP(A2015,away!$A$2:$E$405,3,FALSE)</f>
        <v>1.0277000000000001</v>
      </c>
      <c r="I2015" s="10">
        <f>VLOOKUP(C2015,away!$B$2:$E$405,3,FALSE)</f>
        <v>0.97299999999999998</v>
      </c>
      <c r="J2015" s="10">
        <f>VLOOKUP(B2015,home!$B$2:$E$405,4,FALSE)</f>
        <v>1.2724</v>
      </c>
      <c r="K2015" s="12">
        <f t="shared" si="2630"/>
        <v>1.5152382588</v>
      </c>
      <c r="L2015" s="12">
        <f t="shared" si="2631"/>
        <v>1.27233905204</v>
      </c>
      <c r="M2015" s="13">
        <f t="shared" si="2632"/>
        <v>6.1570198823335982E-2</v>
      </c>
      <c r="N2015" s="13">
        <f t="shared" si="2633"/>
        <v>9.3293520859041412E-2</v>
      </c>
      <c r="O2015" s="13">
        <f t="shared" si="2634"/>
        <v>7.8338168404797626E-2</v>
      </c>
      <c r="P2015" s="13">
        <f t="shared" si="2635"/>
        <v>0.11870098989126672</v>
      </c>
      <c r="Q2015" s="13">
        <f t="shared" si="2636"/>
        <v>7.0680956051887719E-2</v>
      </c>
      <c r="R2015" s="13">
        <f t="shared" si="2637"/>
        <v>4.9836355463355048E-2</v>
      </c>
      <c r="S2015" s="13">
        <f t="shared" si="2638"/>
        <v>5.7210814933353477E-2</v>
      </c>
      <c r="T2015" s="13">
        <f t="shared" si="2639"/>
        <v>8.993014062033973E-2</v>
      </c>
      <c r="U2015" s="13">
        <f t="shared" si="2640"/>
        <v>7.5513952477231971E-2</v>
      </c>
      <c r="V2015" s="13">
        <f t="shared" si="2641"/>
        <v>1.2255171955222738E-2</v>
      </c>
      <c r="W2015" s="13">
        <f t="shared" si="2642"/>
        <v>3.5699496259460541E-2</v>
      </c>
      <c r="X2015" s="13">
        <f t="shared" si="2643"/>
        <v>4.5421863229067549E-2</v>
      </c>
      <c r="Y2015" s="13">
        <f t="shared" si="2644"/>
        <v>2.8896005201381171E-2</v>
      </c>
      <c r="Z2015" s="13">
        <f t="shared" si="2645"/>
        <v>2.1136247089124538E-2</v>
      </c>
      <c r="AA2015" s="13">
        <f t="shared" si="2646"/>
        <v>3.2026450236891629E-2</v>
      </c>
      <c r="AB2015" s="13">
        <f t="shared" si="2647"/>
        <v>2.4263851346246271E-2</v>
      </c>
      <c r="AC2015" s="13">
        <f t="shared" si="2648"/>
        <v>1.4766691822640328E-3</v>
      </c>
      <c r="AD2015" s="13">
        <f t="shared" si="2649"/>
        <v>1.352331063805553E-2</v>
      </c>
      <c r="AE2015" s="13">
        <f t="shared" si="2650"/>
        <v>1.7206236237666022E-2</v>
      </c>
      <c r="AF2015" s="13">
        <f t="shared" si="2651"/>
        <v>1.0946083151904143E-2</v>
      </c>
      <c r="AG2015" s="13">
        <f t="shared" si="2652"/>
        <v>4.6423763536815746E-3</v>
      </c>
      <c r="AH2015" s="13">
        <f t="shared" si="2653"/>
        <v>6.7231181462649855E-3</v>
      </c>
      <c r="AI2015" s="13">
        <f t="shared" si="2654"/>
        <v>1.0187125833653238E-2</v>
      </c>
      <c r="AJ2015" s="13">
        <f t="shared" si="2655"/>
        <v>7.7179614051806197E-3</v>
      </c>
      <c r="AK2015" s="13">
        <f t="shared" si="2656"/>
        <v>3.8981834670238258E-3</v>
      </c>
      <c r="AL2015" s="13">
        <f t="shared" si="2657"/>
        <v>1.1387463222563671E-4</v>
      </c>
      <c r="AM2015" s="13">
        <f t="shared" si="2658"/>
        <v>4.098207532883754E-3</v>
      </c>
      <c r="AN2015" s="13">
        <f t="shared" si="2659"/>
        <v>5.2143094874525031E-3</v>
      </c>
      <c r="AO2015" s="13">
        <f t="shared" si="2660"/>
        <v>3.3171847951542479E-3</v>
      </c>
      <c r="AP2015" s="13">
        <f t="shared" si="2661"/>
        <v>1.4068612525693519E-3</v>
      </c>
      <c r="AQ2015" s="13">
        <f t="shared" si="2662"/>
        <v>4.4750112811147439E-4</v>
      </c>
      <c r="AR2015" s="13">
        <f t="shared" si="2663"/>
        <v>1.7108171537943417E-3</v>
      </c>
      <c r="AS2015" s="13">
        <f t="shared" si="2664"/>
        <v>2.5922956052405102E-3</v>
      </c>
      <c r="AT2015" s="13">
        <f t="shared" si="2665"/>
        <v>1.9639727395897619E-3</v>
      </c>
      <c r="AU2015" s="13">
        <f t="shared" si="2666"/>
        <v>9.9196221142221837E-4</v>
      </c>
      <c r="AV2015" s="13">
        <f t="shared" si="2667"/>
        <v>3.7576477350770006E-4</v>
      </c>
      <c r="AW2015" s="13">
        <f t="shared" si="2668"/>
        <v>6.0982927829670329E-6</v>
      </c>
      <c r="AX2015" s="13">
        <f t="shared" si="2669"/>
        <v>1.0349601410546369E-3</v>
      </c>
      <c r="AY2015" s="13">
        <f t="shared" si="2670"/>
        <v>1.3168202047686415E-3</v>
      </c>
      <c r="AZ2015" s="13">
        <f t="shared" si="2671"/>
        <v>8.3772088552122603E-4</v>
      </c>
      <c r="BA2015" s="13">
        <f t="shared" si="2672"/>
        <v>3.5528833245272853E-4</v>
      </c>
      <c r="BB2015" s="13">
        <f t="shared" si="2673"/>
        <v>1.1301180502844433E-4</v>
      </c>
      <c r="BC2015" s="13">
        <f t="shared" si="2674"/>
        <v>2.8757866575844014E-5</v>
      </c>
      <c r="BD2015" s="13">
        <f t="shared" si="2675"/>
        <v>3.6278991261207751E-4</v>
      </c>
      <c r="BE2015" s="13">
        <f t="shared" si="2676"/>
        <v>5.4971315549652848E-4</v>
      </c>
      <c r="BF2015" s="13">
        <f t="shared" si="2677"/>
        <v>4.1647320228700686E-4</v>
      </c>
      <c r="BG2015" s="13">
        <f t="shared" si="2678"/>
        <v>2.1035204329007473E-4</v>
      </c>
      <c r="BH2015" s="13">
        <f t="shared" si="2679"/>
        <v>7.9683365952468784E-5</v>
      </c>
      <c r="BI2015" s="13">
        <f t="shared" si="2680"/>
        <v>2.4147856936228392E-5</v>
      </c>
      <c r="BJ2015" s="14">
        <f t="shared" si="2681"/>
        <v>0.42841061203405834</v>
      </c>
      <c r="BK2015" s="14">
        <f t="shared" si="2682"/>
        <v>0.25264453962243721</v>
      </c>
      <c r="BL2015" s="14">
        <f t="shared" si="2683"/>
        <v>0.29778313880077401</v>
      </c>
      <c r="BM2015" s="14">
        <f t="shared" si="2684"/>
        <v>0.52624362614072395</v>
      </c>
      <c r="BN2015" s="14">
        <f t="shared" si="2685"/>
        <v>0.47242018949368447</v>
      </c>
    </row>
    <row r="2016" spans="1:66" x14ac:dyDescent="0.25">
      <c r="A2016" t="s">
        <v>338</v>
      </c>
      <c r="B2016" t="s">
        <v>73</v>
      </c>
      <c r="C2016" t="s">
        <v>86</v>
      </c>
      <c r="D2016" t="s">
        <v>433</v>
      </c>
      <c r="E2016" s="10">
        <f>VLOOKUP(A2016,home!$A$2:$E$405,3,FALSE)</f>
        <v>1.4215</v>
      </c>
      <c r="F2016" s="10">
        <f>VLOOKUP(B2016,home!$B$2:$E$405,3,FALSE)</f>
        <v>0.54110000000000003</v>
      </c>
      <c r="G2016" s="10">
        <f>VLOOKUP(C2016,away!$B$2:$E$405,4,FALSE)</f>
        <v>1.0551999999999999</v>
      </c>
      <c r="H2016" s="10">
        <f>VLOOKUP(A2016,away!$A$2:$E$405,3,FALSE)</f>
        <v>1.0277000000000001</v>
      </c>
      <c r="I2016" s="10">
        <f>VLOOKUP(C2016,away!$B$2:$E$405,3,FALSE)</f>
        <v>0.7298</v>
      </c>
      <c r="J2016" s="10">
        <f>VLOOKUP(B2016,home!$B$2:$E$405,4,FALSE)</f>
        <v>0.74850000000000005</v>
      </c>
      <c r="K2016" s="12">
        <f t="shared" si="2630"/>
        <v>0.81163203547999996</v>
      </c>
      <c r="L2016" s="12">
        <f t="shared" si="2631"/>
        <v>0.56138657181000007</v>
      </c>
      <c r="M2016" s="13">
        <f t="shared" si="2632"/>
        <v>0.25334106697827591</v>
      </c>
      <c r="N2016" s="13">
        <f t="shared" si="2633"/>
        <v>0.20561972586225308</v>
      </c>
      <c r="O2016" s="13">
        <f t="shared" si="2634"/>
        <v>0.1422222730896219</v>
      </c>
      <c r="P2016" s="13">
        <f t="shared" si="2635"/>
        <v>0.11543215299832225</v>
      </c>
      <c r="Q2016" s="13">
        <f t="shared" si="2636"/>
        <v>8.344377831821001E-2</v>
      </c>
      <c r="R2016" s="13">
        <f t="shared" si="2637"/>
        <v>3.992083716240423E-2</v>
      </c>
      <c r="S2016" s="13">
        <f t="shared" si="2638"/>
        <v>1.3148857096834861E-2</v>
      </c>
      <c r="T2016" s="13">
        <f t="shared" si="2639"/>
        <v>4.6844216648933526E-2</v>
      </c>
      <c r="U2016" s="13">
        <f t="shared" si="2640"/>
        <v>3.2401030324187778E-2</v>
      </c>
      <c r="V2016" s="13">
        <f t="shared" si="2641"/>
        <v>6.656818205409273E-4</v>
      </c>
      <c r="W2016" s="13">
        <f t="shared" si="2642"/>
        <v>2.2575214548183564E-2</v>
      </c>
      <c r="X2016" s="13">
        <f t="shared" si="2643"/>
        <v>1.2673422303080009E-2</v>
      </c>
      <c r="Y2016" s="13">
        <f t="shared" si="2644"/>
        <v>3.5573445499132409E-3</v>
      </c>
      <c r="Z2016" s="13">
        <f t="shared" si="2645"/>
        <v>7.4703406394624541E-3</v>
      </c>
      <c r="AA2016" s="13">
        <f t="shared" si="2646"/>
        <v>6.0631677789358771E-3</v>
      </c>
      <c r="AB2016" s="13">
        <f t="shared" si="2647"/>
        <v>2.4605306029372377E-3</v>
      </c>
      <c r="AC2016" s="13">
        <f t="shared" si="2648"/>
        <v>1.8956926001329848E-5</v>
      </c>
      <c r="AD2016" s="13">
        <f t="shared" si="2649"/>
        <v>4.5806918337849825E-3</v>
      </c>
      <c r="AE2016" s="13">
        <f t="shared" si="2650"/>
        <v>2.5715388850866138E-3</v>
      </c>
      <c r="AF2016" s="13">
        <f t="shared" si="2651"/>
        <v>7.2181369948744179E-4</v>
      </c>
      <c r="AG2016" s="13">
        <f t="shared" si="2652"/>
        <v>1.3507217274691619E-4</v>
      </c>
      <c r="AH2016" s="13">
        <f t="shared" si="2653"/>
        <v>1.0484372304601875E-3</v>
      </c>
      <c r="AI2016" s="13">
        <f t="shared" si="2654"/>
        <v>8.5094524343141585E-4</v>
      </c>
      <c r="AJ2016" s="13">
        <f t="shared" si="2655"/>
        <v>3.4532721000413201E-4</v>
      </c>
      <c r="AK2016" s="13">
        <f t="shared" si="2656"/>
        <v>9.3426208787427705E-5</v>
      </c>
      <c r="AL2016" s="13">
        <f t="shared" si="2657"/>
        <v>3.4550083942782548E-7</v>
      </c>
      <c r="AM2016" s="13">
        <f t="shared" si="2658"/>
        <v>7.4356724739230412E-4</v>
      </c>
      <c r="AN2016" s="13">
        <f t="shared" si="2659"/>
        <v>4.1742866792376378E-4</v>
      </c>
      <c r="AO2016" s="13">
        <f t="shared" si="2660"/>
        <v>1.1716942443046834E-4</v>
      </c>
      <c r="AP2016" s="13">
        <f t="shared" si="2661"/>
        <v>2.1925780500657165E-5</v>
      </c>
      <c r="AQ2016" s="13">
        <f t="shared" si="2662"/>
        <v>3.0772096873806173E-6</v>
      </c>
      <c r="AR2016" s="13">
        <f t="shared" si="2663"/>
        <v>1.1771571651320317E-4</v>
      </c>
      <c r="AS2016" s="13">
        <f t="shared" si="2664"/>
        <v>9.5541846601597744E-5</v>
      </c>
      <c r="AT2016" s="13">
        <f t="shared" si="2665"/>
        <v>3.877241171538634E-5</v>
      </c>
      <c r="AU2016" s="13">
        <f t="shared" si="2666"/>
        <v>1.0489643813675871E-5</v>
      </c>
      <c r="AV2016" s="13">
        <f t="shared" si="2667"/>
        <v>2.1284327399884837E-6</v>
      </c>
      <c r="AW2016" s="13">
        <f t="shared" si="2668"/>
        <v>4.3728824888532766E-9</v>
      </c>
      <c r="AX2016" s="13">
        <f t="shared" si="2669"/>
        <v>1.0058383308621268E-4</v>
      </c>
      <c r="AY2016" s="13">
        <f t="shared" si="2670"/>
        <v>5.6466413235778188E-5</v>
      </c>
      <c r="AZ2016" s="13">
        <f t="shared" si="2671"/>
        <v>1.5849743074420165E-5</v>
      </c>
      <c r="BA2016" s="13">
        <f t="shared" si="2672"/>
        <v>2.9659443095393423E-6</v>
      </c>
      <c r="BB2016" s="13">
        <f t="shared" si="2673"/>
        <v>4.1626032702791717E-7</v>
      </c>
      <c r="BC2016" s="13">
        <f t="shared" si="2674"/>
        <v>4.6736591594142409E-8</v>
      </c>
      <c r="BD2016" s="13">
        <f t="shared" si="2675"/>
        <v>1.1014003756917486E-5</v>
      </c>
      <c r="BE2016" s="13">
        <f t="shared" si="2676"/>
        <v>8.9393182880113074E-6</v>
      </c>
      <c r="BF2016" s="13">
        <f t="shared" si="2677"/>
        <v>3.6277185489511019E-6</v>
      </c>
      <c r="BG2016" s="13">
        <f t="shared" si="2678"/>
        <v>9.8145753001124493E-7</v>
      </c>
      <c r="BH2016" s="13">
        <f t="shared" si="2679"/>
        <v>1.9914559320504996E-7</v>
      </c>
      <c r="BI2016" s="13">
        <f t="shared" si="2680"/>
        <v>3.2326588633977364E-8</v>
      </c>
      <c r="BJ2016" s="14">
        <f t="shared" si="2681"/>
        <v>0.38420231608223854</v>
      </c>
      <c r="BK2016" s="14">
        <f t="shared" si="2682"/>
        <v>0.38266352773405055</v>
      </c>
      <c r="BL2016" s="14">
        <f t="shared" si="2683"/>
        <v>0.22569541687245978</v>
      </c>
      <c r="BM2016" s="14">
        <f t="shared" si="2684"/>
        <v>0.15999530487877062</v>
      </c>
      <c r="BN2016" s="14">
        <f t="shared" si="2685"/>
        <v>0.83997983440908741</v>
      </c>
    </row>
    <row r="2017" spans="1:66" x14ac:dyDescent="0.25">
      <c r="A2017" t="s">
        <v>338</v>
      </c>
      <c r="B2017" t="s">
        <v>89</v>
      </c>
      <c r="C2017" t="s">
        <v>78</v>
      </c>
      <c r="D2017" t="s">
        <v>433</v>
      </c>
      <c r="E2017" s="10">
        <f>VLOOKUP(A2017,home!$A$2:$E$405,3,FALSE)</f>
        <v>1.4215</v>
      </c>
      <c r="F2017" s="10">
        <f>VLOOKUP(B2017,home!$B$2:$E$405,3,FALSE)</f>
        <v>0.70350000000000001</v>
      </c>
      <c r="G2017" s="10">
        <f>VLOOKUP(C2017,away!$B$2:$E$405,4,FALSE)</f>
        <v>1.0823</v>
      </c>
      <c r="H2017" s="10">
        <f>VLOOKUP(A2017,away!$A$2:$E$405,3,FALSE)</f>
        <v>1.0277000000000001</v>
      </c>
      <c r="I2017" s="10">
        <f>VLOOKUP(C2017,away!$B$2:$E$405,3,FALSE)</f>
        <v>0.74850000000000005</v>
      </c>
      <c r="J2017" s="10">
        <f>VLOOKUP(B2017,home!$B$2:$E$405,4,FALSE)</f>
        <v>0.81089999999999995</v>
      </c>
      <c r="K2017" s="12">
        <f t="shared" si="2630"/>
        <v>1.0823273280750001</v>
      </c>
      <c r="L2017" s="12">
        <f t="shared" si="2631"/>
        <v>0.62377140460500002</v>
      </c>
      <c r="M2017" s="13">
        <f t="shared" si="2632"/>
        <v>0.18157277659322155</v>
      </c>
      <c r="N2017" s="13">
        <f t="shared" si="2633"/>
        <v>0.19652117814130041</v>
      </c>
      <c r="O2017" s="13">
        <f t="shared" si="2634"/>
        <v>0.11325990589358369</v>
      </c>
      <c r="P2017" s="13">
        <f t="shared" si="2635"/>
        <v>0.12258429132382841</v>
      </c>
      <c r="Q2017" s="13">
        <f t="shared" si="2636"/>
        <v>0.10635012082391236</v>
      </c>
      <c r="R2017" s="13">
        <f t="shared" si="2637"/>
        <v>3.5324145292335407E-2</v>
      </c>
      <c r="S2017" s="13">
        <f t="shared" si="2638"/>
        <v>2.0689924945398182E-2</v>
      </c>
      <c r="T2017" s="13">
        <f t="shared" si="2639"/>
        <v>6.6338164246243281E-2</v>
      </c>
      <c r="U2017" s="13">
        <f t="shared" si="2640"/>
        <v>3.8232287790786475E-2</v>
      </c>
      <c r="V2017" s="13">
        <f t="shared" si="2641"/>
        <v>1.5520313578094194E-3</v>
      </c>
      <c r="W2017" s="13">
        <f t="shared" si="2642"/>
        <v>3.8368547370599512E-2</v>
      </c>
      <c r="X2017" s="13">
        <f t="shared" si="2643"/>
        <v>2.3933202686012338E-2</v>
      </c>
      <c r="Y2017" s="13">
        <f t="shared" si="2644"/>
        <v>7.4644237280750373E-3</v>
      </c>
      <c r="Z2017" s="13">
        <f t="shared" si="2645"/>
        <v>7.3447305751570529E-3</v>
      </c>
      <c r="AA2017" s="13">
        <f t="shared" si="2646"/>
        <v>7.949402618840494E-3</v>
      </c>
      <c r="AB2017" s="13">
        <f t="shared" si="2647"/>
        <v>4.3019278481210184E-3</v>
      </c>
      <c r="AC2017" s="13">
        <f t="shared" si="2648"/>
        <v>6.5488432406794392E-5</v>
      </c>
      <c r="AD2017" s="13">
        <f t="shared" si="2649"/>
        <v>1.0381831839435007E-2</v>
      </c>
      <c r="AE2017" s="13">
        <f t="shared" si="2650"/>
        <v>6.4758898288572861E-3</v>
      </c>
      <c r="AF2017" s="13">
        <f t="shared" si="2651"/>
        <v>2.0197374473067712E-3</v>
      </c>
      <c r="AG2017" s="13">
        <f t="shared" si="2652"/>
        <v>4.1995148814662073E-4</v>
      </c>
      <c r="AH2017" s="13">
        <f t="shared" si="2653"/>
        <v>1.145358226827751E-3</v>
      </c>
      <c r="AI2017" s="13">
        <f t="shared" si="2654"/>
        <v>1.2396525093311998E-3</v>
      </c>
      <c r="AJ2017" s="13">
        <f t="shared" si="2655"/>
        <v>6.708548940829531E-4</v>
      </c>
      <c r="AK2017" s="13">
        <f t="shared" si="2656"/>
        <v>2.4202819501294666E-4</v>
      </c>
      <c r="AL2017" s="13">
        <f t="shared" si="2657"/>
        <v>1.7685146919309772E-6</v>
      </c>
      <c r="AM2017" s="13">
        <f t="shared" si="2658"/>
        <v>2.2473080630599318E-3</v>
      </c>
      <c r="AN2017" s="13">
        <f t="shared" si="2659"/>
        <v>1.4018065070750358E-3</v>
      </c>
      <c r="AO2017" s="13">
        <f t="shared" si="2660"/>
        <v>4.37203406951312E-4</v>
      </c>
      <c r="AP2017" s="13">
        <f t="shared" si="2661"/>
        <v>9.0904994417370451E-5</v>
      </c>
      <c r="AQ2017" s="13">
        <f t="shared" si="2662"/>
        <v>1.4175984013333211E-5</v>
      </c>
      <c r="AR2017" s="13">
        <f t="shared" si="2663"/>
        <v>1.4288834198484775E-4</v>
      </c>
      <c r="AS2017" s="13">
        <f t="shared" si="2664"/>
        <v>1.5465195739352715E-4</v>
      </c>
      <c r="AT2017" s="13">
        <f t="shared" si="2665"/>
        <v>8.3692019913652471E-5</v>
      </c>
      <c r="AU2017" s="13">
        <f t="shared" si="2666"/>
        <v>3.0194053431447735E-5</v>
      </c>
      <c r="AV2017" s="13">
        <f t="shared" si="2667"/>
        <v>8.1699622935531515E-6</v>
      </c>
      <c r="AW2017" s="13">
        <f t="shared" si="2668"/>
        <v>3.3165783175472908E-8</v>
      </c>
      <c r="AX2017" s="13">
        <f t="shared" si="2669"/>
        <v>4.0538715520884307E-4</v>
      </c>
      <c r="AY2017" s="13">
        <f t="shared" si="2670"/>
        <v>2.5286891521344524E-4</v>
      </c>
      <c r="AZ2017" s="13">
        <f t="shared" si="2671"/>
        <v>7.8866199211816693E-5</v>
      </c>
      <c r="BA2017" s="13">
        <f t="shared" si="2672"/>
        <v>1.6398159952737553E-5</v>
      </c>
      <c r="BB2017" s="13">
        <f t="shared" si="2673"/>
        <v>2.5571758166641405E-6</v>
      </c>
      <c r="BC2017" s="13">
        <f t="shared" si="2674"/>
        <v>3.1901863019650594E-7</v>
      </c>
      <c r="BD2017" s="13">
        <f t="shared" si="2675"/>
        <v>1.4854943630261338E-5</v>
      </c>
      <c r="BE2017" s="13">
        <f t="shared" si="2676"/>
        <v>1.6077911448045498E-5</v>
      </c>
      <c r="BF2017" s="13">
        <f t="shared" si="2677"/>
        <v>8.7007814692947685E-6</v>
      </c>
      <c r="BG2017" s="13">
        <f t="shared" si="2678"/>
        <v>3.1390311866087607E-6</v>
      </c>
      <c r="BH2017" s="13">
        <f t="shared" si="2679"/>
        <v>8.4936480923658901E-7</v>
      </c>
      <c r="BI2017" s="13">
        <f t="shared" si="2680"/>
        <v>1.8385814890839401E-7</v>
      </c>
      <c r="BJ2017" s="14">
        <f t="shared" si="2681"/>
        <v>0.46322084317943929</v>
      </c>
      <c r="BK2017" s="14">
        <f t="shared" si="2682"/>
        <v>0.32671915008256963</v>
      </c>
      <c r="BL2017" s="14">
        <f t="shared" si="2683"/>
        <v>0.20282896549463136</v>
      </c>
      <c r="BM2017" s="14">
        <f t="shared" si="2684"/>
        <v>0.24424843551418532</v>
      </c>
      <c r="BN2017" s="14">
        <f t="shared" si="2685"/>
        <v>0.7556124180681818</v>
      </c>
    </row>
    <row r="2018" spans="1:66" x14ac:dyDescent="0.25">
      <c r="A2018" t="s">
        <v>350</v>
      </c>
      <c r="B2018" t="s">
        <v>97</v>
      </c>
      <c r="C2018" t="s">
        <v>100</v>
      </c>
      <c r="D2018" t="s">
        <v>433</v>
      </c>
      <c r="E2018" s="10">
        <f>VLOOKUP(A2018,home!$A$2:$E$405,3,FALSE)</f>
        <v>1.6204000000000001</v>
      </c>
      <c r="F2018" s="10">
        <f>VLOOKUP(B2018,home!$B$2:$E$405,3,FALSE)</f>
        <v>0.96</v>
      </c>
      <c r="G2018" s="10">
        <f>VLOOKUP(C2018,away!$B$2:$E$405,4,FALSE)</f>
        <v>0.75429999999999997</v>
      </c>
      <c r="H2018" s="10">
        <f>VLOOKUP(A2018,away!$A$2:$E$405,3,FALSE)</f>
        <v>1.3241000000000001</v>
      </c>
      <c r="I2018" s="10">
        <f>VLOOKUP(C2018,away!$B$2:$E$405,3,FALSE)</f>
        <v>0.92310000000000003</v>
      </c>
      <c r="J2018" s="10">
        <f>VLOOKUP(B2018,home!$B$2:$E$405,4,FALSE)</f>
        <v>1.1748000000000001</v>
      </c>
      <c r="K2018" s="12">
        <f t="shared" si="2630"/>
        <v>1.1733770111999999</v>
      </c>
      <c r="L2018" s="12">
        <f t="shared" si="2631"/>
        <v>1.4359306789080002</v>
      </c>
      <c r="M2018" s="13">
        <f t="shared" si="2632"/>
        <v>7.3585470081470886E-2</v>
      </c>
      <c r="N2018" s="13">
        <f t="shared" si="2633"/>
        <v>8.6343498951943334E-2</v>
      </c>
      <c r="O2018" s="13">
        <f t="shared" si="2634"/>
        <v>0.10566363401185085</v>
      </c>
      <c r="P2018" s="13">
        <f t="shared" si="2635"/>
        <v>0.1239832790693562</v>
      </c>
      <c r="Q2018" s="13">
        <f t="shared" si="2636"/>
        <v>5.0656738368390811E-2</v>
      </c>
      <c r="R2018" s="13">
        <f t="shared" si="2637"/>
        <v>7.5862826861261737E-2</v>
      </c>
      <c r="S2018" s="13">
        <f t="shared" si="2638"/>
        <v>5.2224486273481578E-2</v>
      </c>
      <c r="T2018" s="13">
        <f t="shared" si="2639"/>
        <v>7.2739564716588365E-2</v>
      </c>
      <c r="U2018" s="13">
        <f t="shared" si="2640"/>
        <v>8.9015697043650366E-2</v>
      </c>
      <c r="V2018" s="13">
        <f t="shared" si="2641"/>
        <v>9.7769347501317737E-3</v>
      </c>
      <c r="W2018" s="13">
        <f t="shared" si="2642"/>
        <v>1.9813150754614258E-2</v>
      </c>
      <c r="X2018" s="13">
        <f t="shared" si="2643"/>
        <v>2.8450311014379809E-2</v>
      </c>
      <c r="Y2018" s="13">
        <f t="shared" si="2644"/>
        <v>2.042633720501108E-2</v>
      </c>
      <c r="Z2018" s="13">
        <f t="shared" si="2645"/>
        <v>3.6311253492923898E-2</v>
      </c>
      <c r="AA2018" s="13">
        <f t="shared" si="2646"/>
        <v>4.2606790096452601E-2</v>
      </c>
      <c r="AB2018" s="13">
        <f t="shared" si="2647"/>
        <v>2.4996914010100662E-2</v>
      </c>
      <c r="AC2018" s="13">
        <f t="shared" si="2648"/>
        <v>1.0295650318486792E-3</v>
      </c>
      <c r="AD2018" s="13">
        <f t="shared" si="2649"/>
        <v>5.8120739037260758E-3</v>
      </c>
      <c r="AE2018" s="13">
        <f t="shared" si="2650"/>
        <v>8.3457352264408556E-3</v>
      </c>
      <c r="AF2018" s="13">
        <f t="shared" si="2651"/>
        <v>5.9919486248448161E-3</v>
      </c>
      <c r="AG2018" s="13">
        <f t="shared" si="2652"/>
        <v>2.8680076189517602E-3</v>
      </c>
      <c r="AH2018" s="13">
        <f t="shared" si="2653"/>
        <v>1.3035110720023672E-2</v>
      </c>
      <c r="AI2018" s="13">
        <f t="shared" si="2654"/>
        <v>1.5295099257322456E-2</v>
      </c>
      <c r="AJ2018" s="13">
        <f t="shared" si="2655"/>
        <v>8.973458926282183E-3</v>
      </c>
      <c r="AK2018" s="13">
        <f t="shared" si="2656"/>
        <v>3.5097501383489832E-3</v>
      </c>
      <c r="AL2018" s="13">
        <f t="shared" si="2657"/>
        <v>6.9388072684685006E-5</v>
      </c>
      <c r="AM2018" s="13">
        <f t="shared" si="2658"/>
        <v>1.3639507812055244E-3</v>
      </c>
      <c r="AN2018" s="13">
        <f t="shared" si="2659"/>
        <v>1.958538771253546E-3</v>
      </c>
      <c r="AO2018" s="13">
        <f t="shared" si="2660"/>
        <v>1.4061629537368725E-3</v>
      </c>
      <c r="AP2018" s="13">
        <f t="shared" si="2661"/>
        <v>6.730508416048892E-4</v>
      </c>
      <c r="AQ2018" s="13">
        <f t="shared" si="2662"/>
        <v>2.4161358798132729E-4</v>
      </c>
      <c r="AR2018" s="13">
        <f t="shared" si="2663"/>
        <v>3.743503077168908E-3</v>
      </c>
      <c r="AS2018" s="13">
        <f t="shared" si="2664"/>
        <v>4.3925404521064559E-3</v>
      </c>
      <c r="AT2018" s="13">
        <f t="shared" si="2665"/>
        <v>2.5770529936338855E-3</v>
      </c>
      <c r="AU2018" s="13">
        <f t="shared" si="2666"/>
        <v>1.0079515797913805E-3</v>
      </c>
      <c r="AV2018" s="13">
        <f t="shared" si="2667"/>
        <v>2.9567680303248207E-4</v>
      </c>
      <c r="AW2018" s="13">
        <f t="shared" si="2668"/>
        <v>3.2475315100420755E-6</v>
      </c>
      <c r="AX2018" s="13">
        <f t="shared" si="2669"/>
        <v>2.6673808184580697E-4</v>
      </c>
      <c r="AY2018" s="13">
        <f t="shared" si="2670"/>
        <v>3.8301739495546735E-4</v>
      </c>
      <c r="AZ2018" s="13">
        <f t="shared" si="2671"/>
        <v>2.7499321398598899E-4</v>
      </c>
      <c r="BA2018" s="13">
        <f t="shared" si="2672"/>
        <v>1.3162373081799811E-4</v>
      </c>
      <c r="BB2018" s="13">
        <f t="shared" si="2673"/>
        <v>4.7250638288472962E-5</v>
      </c>
      <c r="BC2018" s="13">
        <f t="shared" si="2674"/>
        <v>1.3569728223280663E-5</v>
      </c>
      <c r="BD2018" s="13">
        <f t="shared" si="2675"/>
        <v>8.9590181918222287E-4</v>
      </c>
      <c r="BE2018" s="13">
        <f t="shared" si="2676"/>
        <v>1.0512305989206795E-3</v>
      </c>
      <c r="BF2018" s="13">
        <f t="shared" si="2677"/>
        <v>6.167449091217666E-4</v>
      </c>
      <c r="BG2018" s="13">
        <f t="shared" si="2678"/>
        <v>2.4122476604603802E-4</v>
      </c>
      <c r="BH2018" s="13">
        <f t="shared" si="2679"/>
        <v>7.0761898752629837E-5</v>
      </c>
      <c r="BI2018" s="13">
        <f t="shared" si="2680"/>
        <v>1.6606077053039567E-5</v>
      </c>
      <c r="BJ2018" s="14">
        <f t="shared" si="2681"/>
        <v>0.3082078761087903</v>
      </c>
      <c r="BK2018" s="14">
        <f t="shared" si="2682"/>
        <v>0.26105214067392929</v>
      </c>
      <c r="BL2018" s="14">
        <f t="shared" si="2683"/>
        <v>0.39386847604010311</v>
      </c>
      <c r="BM2018" s="14">
        <f t="shared" si="2684"/>
        <v>0.4829645291080274</v>
      </c>
      <c r="BN2018" s="14">
        <f t="shared" si="2685"/>
        <v>0.51609544734427382</v>
      </c>
    </row>
    <row r="2019" spans="1:66" x14ac:dyDescent="0.25">
      <c r="A2019" t="s">
        <v>350</v>
      </c>
      <c r="B2019" t="s">
        <v>107</v>
      </c>
      <c r="C2019" t="s">
        <v>431</v>
      </c>
      <c r="D2019" t="s">
        <v>433</v>
      </c>
      <c r="E2019" s="10">
        <f>VLOOKUP(A2019,home!$A$2:$E$405,3,FALSE)</f>
        <v>1.6204000000000001</v>
      </c>
      <c r="F2019" s="10">
        <f>VLOOKUP(B2019,home!$B$2:$E$405,3,FALSE)</f>
        <v>1.0286</v>
      </c>
      <c r="G2019" s="10">
        <f>VLOOKUP(C2019,away!$B$2:$E$405,4,FALSE)</f>
        <v>1.44</v>
      </c>
      <c r="H2019" s="10">
        <f>VLOOKUP(A2019,away!$A$2:$E$405,3,FALSE)</f>
        <v>1.3241000000000001</v>
      </c>
      <c r="I2019" s="10">
        <f>VLOOKUP(C2019,away!$B$2:$E$405,3,FALSE)</f>
        <v>1.0069999999999999</v>
      </c>
      <c r="J2019" s="10">
        <f>VLOOKUP(B2019,home!$B$2:$E$405,4,FALSE)</f>
        <v>1.0069999999999999</v>
      </c>
      <c r="K2019" s="12">
        <f t="shared" si="2630"/>
        <v>2.4001105535999998</v>
      </c>
      <c r="L2019" s="12">
        <f t="shared" si="2631"/>
        <v>1.3427022808999998</v>
      </c>
      <c r="M2019" s="13">
        <f t="shared" si="2632"/>
        <v>2.3687380654136132E-2</v>
      </c>
      <c r="N2019" s="13">
        <f t="shared" si="2633"/>
        <v>5.685233229513259E-2</v>
      </c>
      <c r="O2019" s="13">
        <f t="shared" si="2634"/>
        <v>3.1805100032855117E-2</v>
      </c>
      <c r="P2019" s="13">
        <f t="shared" si="2635"/>
        <v>7.6335756247159256E-2</v>
      </c>
      <c r="Q2019" s="13">
        <f t="shared" si="2636"/>
        <v>6.8225941369160936E-2</v>
      </c>
      <c r="R2019" s="13">
        <f t="shared" si="2637"/>
        <v>2.1352390179183615E-2</v>
      </c>
      <c r="S2019" s="13">
        <f t="shared" si="2638"/>
        <v>6.1500549247181312E-2</v>
      </c>
      <c r="T2019" s="13">
        <f t="shared" si="2639"/>
        <v>9.1607127092922042E-2</v>
      </c>
      <c r="U2019" s="13">
        <f t="shared" si="2640"/>
        <v>5.1248097013643579E-2</v>
      </c>
      <c r="V2019" s="13">
        <f t="shared" si="2641"/>
        <v>2.2021528419838138E-2</v>
      </c>
      <c r="W2019" s="13">
        <f t="shared" si="2642"/>
        <v>5.4583267303139324E-2</v>
      </c>
      <c r="X2019" s="13">
        <f t="shared" si="2643"/>
        <v>7.3289077506899558E-2</v>
      </c>
      <c r="Y2019" s="13">
        <f t="shared" si="2644"/>
        <v>4.9202705766785461E-2</v>
      </c>
      <c r="Z2019" s="13">
        <f t="shared" si="2645"/>
        <v>9.5566343320855306E-3</v>
      </c>
      <c r="AA2019" s="13">
        <f t="shared" si="2646"/>
        <v>2.2936978917334566E-2</v>
      </c>
      <c r="AB2019" s="13">
        <f t="shared" si="2647"/>
        <v>2.7525642583597704E-2</v>
      </c>
      <c r="AC2019" s="13">
        <f t="shared" si="2648"/>
        <v>4.4354577712487735E-3</v>
      </c>
      <c r="AD2019" s="13">
        <f t="shared" si="2649"/>
        <v>3.2751468976058636E-2</v>
      </c>
      <c r="AE2019" s="13">
        <f t="shared" si="2650"/>
        <v>4.3975472096979516E-2</v>
      </c>
      <c r="AF2019" s="13">
        <f t="shared" si="2651"/>
        <v>2.9522983344134349E-2</v>
      </c>
      <c r="AG2019" s="13">
        <f t="shared" si="2652"/>
        <v>1.3213525691713964E-2</v>
      </c>
      <c r="AH2019" s="13">
        <f t="shared" si="2653"/>
        <v>3.2079286788546236E-3</v>
      </c>
      <c r="AI2019" s="13">
        <f t="shared" si="2654"/>
        <v>7.6993834773150856E-3</v>
      </c>
      <c r="AJ2019" s="13">
        <f t="shared" si="2655"/>
        <v>9.2396857700587035E-3</v>
      </c>
      <c r="AK2019" s="13">
        <f t="shared" si="2656"/>
        <v>7.3920891095552114E-3</v>
      </c>
      <c r="AL2019" s="13">
        <f t="shared" si="2657"/>
        <v>5.7175426563931713E-4</v>
      </c>
      <c r="AM2019" s="13">
        <f t="shared" si="2658"/>
        <v>1.5721429267068258E-2</v>
      </c>
      <c r="AN2019" s="13">
        <f t="shared" si="2659"/>
        <v>2.1109198935900561E-2</v>
      </c>
      <c r="AO2019" s="13">
        <f t="shared" si="2660"/>
        <v>1.4171684779602768E-2</v>
      </c>
      <c r="AP2019" s="13">
        <f t="shared" si="2661"/>
        <v>6.3427844925894828E-3</v>
      </c>
      <c r="AQ2019" s="13">
        <f t="shared" si="2662"/>
        <v>2.1291178013642625E-3</v>
      </c>
      <c r="AR2019" s="13">
        <f t="shared" si="2663"/>
        <v>8.6145863081252445E-4</v>
      </c>
      <c r="AS2019" s="13">
        <f t="shared" si="2664"/>
        <v>2.0675959513029459E-3</v>
      </c>
      <c r="AT2019" s="13">
        <f t="shared" si="2665"/>
        <v>2.4812294316514166E-3</v>
      </c>
      <c r="AU2019" s="13">
        <f t="shared" si="2666"/>
        <v>1.9850749816031645E-3</v>
      </c>
      <c r="AV2019" s="13">
        <f t="shared" si="2667"/>
        <v>1.1910998532582706E-3</v>
      </c>
      <c r="AW2019" s="13">
        <f t="shared" si="2668"/>
        <v>5.1182074648369814E-5</v>
      </c>
      <c r="AX2019" s="13">
        <f t="shared" si="2669"/>
        <v>6.2888613835944034E-3</v>
      </c>
      <c r="AY2019" s="13">
        <f t="shared" si="2670"/>
        <v>8.4440685240161351E-3</v>
      </c>
      <c r="AZ2019" s="13">
        <f t="shared" si="2671"/>
        <v>5.6689350336361797E-3</v>
      </c>
      <c r="BA2019" s="13">
        <f t="shared" si="2672"/>
        <v>2.5372306666457387E-3</v>
      </c>
      <c r="BB2019" s="13">
        <f t="shared" si="2673"/>
        <v>8.516863508186654E-4</v>
      </c>
      <c r="BC2019" s="13">
        <f t="shared" si="2674"/>
        <v>2.2871224117112371E-4</v>
      </c>
      <c r="BD2019" s="13">
        <f t="shared" si="2675"/>
        <v>1.9278041141549472E-4</v>
      </c>
      <c r="BE2019" s="13">
        <f t="shared" si="2676"/>
        <v>4.6269429996567875E-4</v>
      </c>
      <c r="BF2019" s="13">
        <f t="shared" si="2677"/>
        <v>5.552587362190949E-4</v>
      </c>
      <c r="BG2019" s="13">
        <f t="shared" si="2678"/>
        <v>4.4422745092601604E-4</v>
      </c>
      <c r="BH2019" s="13">
        <f t="shared" si="2679"/>
        <v>2.6654874829158936E-4</v>
      </c>
      <c r="BI2019" s="13">
        <f t="shared" si="2680"/>
        <v>1.2794929276470268E-4</v>
      </c>
      <c r="BJ2019" s="14">
        <f t="shared" si="2681"/>
        <v>0.59671761091933395</v>
      </c>
      <c r="BK2019" s="14">
        <f t="shared" si="2682"/>
        <v>0.19699649512921907</v>
      </c>
      <c r="BL2019" s="14">
        <f t="shared" si="2683"/>
        <v>0.19304321355060908</v>
      </c>
      <c r="BM2019" s="14">
        <f t="shared" si="2684"/>
        <v>0.70966216670425231</v>
      </c>
      <c r="BN2019" s="14">
        <f t="shared" si="2685"/>
        <v>0.27825890077762766</v>
      </c>
    </row>
    <row r="2020" spans="1:66" x14ac:dyDescent="0.25">
      <c r="A2020" t="s">
        <v>350</v>
      </c>
      <c r="B2020" t="s">
        <v>106</v>
      </c>
      <c r="C2020" t="s">
        <v>102</v>
      </c>
      <c r="D2020" t="s">
        <v>433</v>
      </c>
      <c r="E2020" s="10">
        <f>VLOOKUP(A2020,home!$A$2:$E$405,3,FALSE)</f>
        <v>1.6204000000000001</v>
      </c>
      <c r="F2020" s="10">
        <f>VLOOKUP(B2020,home!$B$2:$E$405,3,FALSE)</f>
        <v>1.2343</v>
      </c>
      <c r="G2020" s="10">
        <f>VLOOKUP(C2020,away!$B$2:$E$405,4,FALSE)</f>
        <v>1.0971</v>
      </c>
      <c r="H2020" s="10">
        <f>VLOOKUP(A2020,away!$A$2:$E$405,3,FALSE)</f>
        <v>1.3241000000000001</v>
      </c>
      <c r="I2020" s="10">
        <f>VLOOKUP(C2020,away!$B$2:$E$405,3,FALSE)</f>
        <v>1.0909</v>
      </c>
      <c r="J2020" s="10">
        <f>VLOOKUP(B2020,home!$B$2:$E$405,4,FALSE)</f>
        <v>1.1748000000000001</v>
      </c>
      <c r="K2020" s="12">
        <f t="shared" si="2630"/>
        <v>2.1942655188119997</v>
      </c>
      <c r="L2020" s="12">
        <f t="shared" si="2631"/>
        <v>1.6969524186120002</v>
      </c>
      <c r="M2020" s="13">
        <f t="shared" si="2632"/>
        <v>2.0420460043719536E-2</v>
      </c>
      <c r="N2020" s="13">
        <f t="shared" si="2633"/>
        <v>4.480791135221196E-2</v>
      </c>
      <c r="O2020" s="13">
        <f t="shared" si="2634"/>
        <v>3.4652549060359576E-2</v>
      </c>
      <c r="P2020" s="13">
        <f t="shared" si="2635"/>
        <v>7.6036893542088188E-2</v>
      </c>
      <c r="Q2020" s="13">
        <f t="shared" si="2636"/>
        <v>4.9160227425071736E-2</v>
      </c>
      <c r="R2020" s="13">
        <f t="shared" si="2637"/>
        <v>2.9401863469524094E-2</v>
      </c>
      <c r="S2020" s="13">
        <f t="shared" si="2638"/>
        <v>7.0782063273214915E-2</v>
      </c>
      <c r="T2020" s="13">
        <f t="shared" si="2639"/>
        <v>8.3422566828491473E-2</v>
      </c>
      <c r="U2020" s="13">
        <f t="shared" si="2640"/>
        <v>6.4515495199994874E-2</v>
      </c>
      <c r="V2020" s="13">
        <f t="shared" si="2641"/>
        <v>2.9284617259530677E-2</v>
      </c>
      <c r="W2020" s="13">
        <f t="shared" si="2642"/>
        <v>3.595686397859698E-2</v>
      </c>
      <c r="X2020" s="13">
        <f t="shared" si="2643"/>
        <v>6.1017087294182849E-2</v>
      </c>
      <c r="Y2020" s="13">
        <f t="shared" si="2644"/>
        <v>5.1771546930261578E-2</v>
      </c>
      <c r="Z2020" s="13">
        <f t="shared" si="2645"/>
        <v>1.6631187775436238E-2</v>
      </c>
      <c r="AA2020" s="13">
        <f t="shared" si="2646"/>
        <v>3.6493241872527386E-2</v>
      </c>
      <c r="AB2020" s="13">
        <f t="shared" si="2647"/>
        <v>4.0037931155276554E-2</v>
      </c>
      <c r="AC2020" s="13">
        <f t="shared" si="2648"/>
        <v>6.8151969893688047E-3</v>
      </c>
      <c r="AD2020" s="13">
        <f t="shared" si="2649"/>
        <v>1.9724726698212149E-2</v>
      </c>
      <c r="AE2020" s="13">
        <f t="shared" si="2650"/>
        <v>3.3471922676991797E-2</v>
      </c>
      <c r="AF2020" s="13">
        <f t="shared" si="2651"/>
        <v>2.8400130071157548E-2</v>
      </c>
      <c r="AG2020" s="13">
        <f t="shared" si="2652"/>
        <v>1.6064556471048728E-2</v>
      </c>
      <c r="AH2020" s="13">
        <f t="shared" si="2653"/>
        <v>7.055583579979219E-3</v>
      </c>
      <c r="AI2020" s="13">
        <f t="shared" si="2654"/>
        <v>1.5481823764644529E-2</v>
      </c>
      <c r="AJ2020" s="13">
        <f t="shared" si="2655"/>
        <v>1.6985616027541839E-2</v>
      </c>
      <c r="AK2020" s="13">
        <f t="shared" si="2656"/>
        <v>1.2423650521671837E-2</v>
      </c>
      <c r="AL2020" s="13">
        <f t="shared" si="2657"/>
        <v>1.0150729353590126E-3</v>
      </c>
      <c r="AM2020" s="13">
        <f t="shared" si="2658"/>
        <v>8.6562575323754758E-3</v>
      </c>
      <c r="AN2020" s="13">
        <f t="shared" si="2659"/>
        <v>1.4689257155692907E-2</v>
      </c>
      <c r="AO2020" s="13">
        <f t="shared" si="2660"/>
        <v>1.2463485228983356E-2</v>
      </c>
      <c r="AP2020" s="13">
        <f t="shared" si="2661"/>
        <v>7.0499804678860805E-3</v>
      </c>
      <c r="AQ2020" s="13">
        <f t="shared" si="2662"/>
        <v>2.9908703515366636E-3</v>
      </c>
      <c r="AR2020" s="13">
        <f t="shared" si="2663"/>
        <v>2.394597924152969E-3</v>
      </c>
      <c r="AS2020" s="13">
        <f t="shared" si="2664"/>
        <v>5.2543836563876531E-3</v>
      </c>
      <c r="AT2020" s="13">
        <f t="shared" si="2665"/>
        <v>5.7647564399103731E-3</v>
      </c>
      <c r="AU2020" s="13">
        <f t="shared" si="2666"/>
        <v>4.21646876014825E-3</v>
      </c>
      <c r="AV2020" s="13">
        <f t="shared" si="2667"/>
        <v>2.3130130028853222E-3</v>
      </c>
      <c r="AW2020" s="13">
        <f t="shared" si="2668"/>
        <v>1.0499136726120924E-4</v>
      </c>
      <c r="AX2020" s="13">
        <f t="shared" si="2669"/>
        <v>3.165687904208027E-3</v>
      </c>
      <c r="AY2020" s="13">
        <f t="shared" si="2670"/>
        <v>5.3720217456165653E-3</v>
      </c>
      <c r="AZ2020" s="13">
        <f t="shared" si="2671"/>
        <v>4.5580326470301457E-3</v>
      </c>
      <c r="BA2020" s="13">
        <f t="shared" si="2672"/>
        <v>2.5782548414967537E-3</v>
      </c>
      <c r="BB2020" s="13">
        <f t="shared" si="2673"/>
        <v>1.0937939472690046E-3</v>
      </c>
      <c r="BC2020" s="13">
        <f t="shared" si="2674"/>
        <v>3.7122325685626066E-4</v>
      </c>
      <c r="BD2020" s="13">
        <f t="shared" si="2675"/>
        <v>6.7725312316577614E-4</v>
      </c>
      <c r="BE2020" s="13">
        <f t="shared" si="2676"/>
        <v>1.4860731756703989E-3</v>
      </c>
      <c r="BF2020" s="13">
        <f t="shared" si="2677"/>
        <v>1.6304195639025021E-3</v>
      </c>
      <c r="BG2020" s="13">
        <f t="shared" si="2678"/>
        <v>1.1925244767559194E-3</v>
      </c>
      <c r="BH2020" s="13">
        <f t="shared" si="2679"/>
        <v>6.5417883492120894E-4</v>
      </c>
      <c r="BI2020" s="13">
        <f t="shared" si="2680"/>
        <v>2.8708841212084316E-4</v>
      </c>
      <c r="BJ2020" s="14">
        <f t="shared" si="2681"/>
        <v>0.48678640480517793</v>
      </c>
      <c r="BK2020" s="14">
        <f t="shared" si="2682"/>
        <v>0.20972632578889774</v>
      </c>
      <c r="BL2020" s="14">
        <f t="shared" si="2683"/>
        <v>0.28291851202154111</v>
      </c>
      <c r="BM2020" s="14">
        <f t="shared" si="2684"/>
        <v>0.73631549511972283</v>
      </c>
      <c r="BN2020" s="14">
        <f t="shared" si="2685"/>
        <v>0.25447990489297506</v>
      </c>
    </row>
    <row r="2021" spans="1:66" x14ac:dyDescent="0.25">
      <c r="A2021" t="s">
        <v>350</v>
      </c>
      <c r="B2021" t="s">
        <v>106</v>
      </c>
      <c r="C2021" t="s">
        <v>102</v>
      </c>
      <c r="D2021" t="s">
        <v>433</v>
      </c>
      <c r="E2021" s="10">
        <f>VLOOKUP(A2021,home!$A$2:$E$405,3,FALSE)</f>
        <v>1.6204000000000001</v>
      </c>
      <c r="F2021" s="10">
        <f>VLOOKUP(B2021,home!$B$2:$E$405,3,FALSE)</f>
        <v>1.2343</v>
      </c>
      <c r="G2021" s="10">
        <f>VLOOKUP(C2021,away!$B$2:$E$405,4,FALSE)</f>
        <v>1.0971</v>
      </c>
      <c r="H2021" s="10">
        <f>VLOOKUP(A2021,away!$A$2:$E$405,3,FALSE)</f>
        <v>1.3241000000000001</v>
      </c>
      <c r="I2021" s="10">
        <f>VLOOKUP(C2021,away!$B$2:$E$405,3,FALSE)</f>
        <v>1.0909</v>
      </c>
      <c r="J2021" s="10">
        <f>VLOOKUP(B2021,home!$B$2:$E$405,4,FALSE)</f>
        <v>1.1748000000000001</v>
      </c>
      <c r="K2021" s="12">
        <f t="shared" si="2630"/>
        <v>2.1942655188119997</v>
      </c>
      <c r="L2021" s="12">
        <f t="shared" si="2631"/>
        <v>1.6969524186120002</v>
      </c>
      <c r="M2021" s="13">
        <f t="shared" si="2632"/>
        <v>2.0420460043719536E-2</v>
      </c>
      <c r="N2021" s="13">
        <f t="shared" si="2633"/>
        <v>4.480791135221196E-2</v>
      </c>
      <c r="O2021" s="13">
        <f t="shared" si="2634"/>
        <v>3.4652549060359576E-2</v>
      </c>
      <c r="P2021" s="13">
        <f t="shared" si="2635"/>
        <v>7.6036893542088188E-2</v>
      </c>
      <c r="Q2021" s="13">
        <f t="shared" si="2636"/>
        <v>4.9160227425071736E-2</v>
      </c>
      <c r="R2021" s="13">
        <f t="shared" si="2637"/>
        <v>2.9401863469524094E-2</v>
      </c>
      <c r="S2021" s="13">
        <f t="shared" si="2638"/>
        <v>7.0782063273214915E-2</v>
      </c>
      <c r="T2021" s="13">
        <f t="shared" si="2639"/>
        <v>8.3422566828491473E-2</v>
      </c>
      <c r="U2021" s="13">
        <f t="shared" si="2640"/>
        <v>6.4515495199994874E-2</v>
      </c>
      <c r="V2021" s="13">
        <f t="shared" si="2641"/>
        <v>2.9284617259530677E-2</v>
      </c>
      <c r="W2021" s="13">
        <f t="shared" si="2642"/>
        <v>3.595686397859698E-2</v>
      </c>
      <c r="X2021" s="13">
        <f t="shared" si="2643"/>
        <v>6.1017087294182849E-2</v>
      </c>
      <c r="Y2021" s="13">
        <f t="shared" si="2644"/>
        <v>5.1771546930261578E-2</v>
      </c>
      <c r="Z2021" s="13">
        <f t="shared" si="2645"/>
        <v>1.6631187775436238E-2</v>
      </c>
      <c r="AA2021" s="13">
        <f t="shared" si="2646"/>
        <v>3.6493241872527386E-2</v>
      </c>
      <c r="AB2021" s="13">
        <f t="shared" si="2647"/>
        <v>4.0037931155276554E-2</v>
      </c>
      <c r="AC2021" s="13">
        <f t="shared" si="2648"/>
        <v>6.8151969893688047E-3</v>
      </c>
      <c r="AD2021" s="13">
        <f t="shared" si="2649"/>
        <v>1.9724726698212149E-2</v>
      </c>
      <c r="AE2021" s="13">
        <f t="shared" si="2650"/>
        <v>3.3471922676991797E-2</v>
      </c>
      <c r="AF2021" s="13">
        <f t="shared" si="2651"/>
        <v>2.8400130071157548E-2</v>
      </c>
      <c r="AG2021" s="13">
        <f t="shared" si="2652"/>
        <v>1.6064556471048728E-2</v>
      </c>
      <c r="AH2021" s="13">
        <f t="shared" si="2653"/>
        <v>7.055583579979219E-3</v>
      </c>
      <c r="AI2021" s="13">
        <f t="shared" si="2654"/>
        <v>1.5481823764644529E-2</v>
      </c>
      <c r="AJ2021" s="13">
        <f t="shared" si="2655"/>
        <v>1.6985616027541839E-2</v>
      </c>
      <c r="AK2021" s="13">
        <f t="shared" si="2656"/>
        <v>1.2423650521671837E-2</v>
      </c>
      <c r="AL2021" s="13">
        <f t="shared" si="2657"/>
        <v>1.0150729353590126E-3</v>
      </c>
      <c r="AM2021" s="13">
        <f t="shared" si="2658"/>
        <v>8.6562575323754758E-3</v>
      </c>
      <c r="AN2021" s="13">
        <f t="shared" si="2659"/>
        <v>1.4689257155692907E-2</v>
      </c>
      <c r="AO2021" s="13">
        <f t="shared" si="2660"/>
        <v>1.2463485228983356E-2</v>
      </c>
      <c r="AP2021" s="13">
        <f t="shared" si="2661"/>
        <v>7.0499804678860805E-3</v>
      </c>
      <c r="AQ2021" s="13">
        <f t="shared" si="2662"/>
        <v>2.9908703515366636E-3</v>
      </c>
      <c r="AR2021" s="13">
        <f t="shared" si="2663"/>
        <v>2.394597924152969E-3</v>
      </c>
      <c r="AS2021" s="13">
        <f t="shared" si="2664"/>
        <v>5.2543836563876531E-3</v>
      </c>
      <c r="AT2021" s="13">
        <f t="shared" si="2665"/>
        <v>5.7647564399103731E-3</v>
      </c>
      <c r="AU2021" s="13">
        <f t="shared" si="2666"/>
        <v>4.21646876014825E-3</v>
      </c>
      <c r="AV2021" s="13">
        <f t="shared" si="2667"/>
        <v>2.3130130028853222E-3</v>
      </c>
      <c r="AW2021" s="13">
        <f t="shared" si="2668"/>
        <v>1.0499136726120924E-4</v>
      </c>
      <c r="AX2021" s="13">
        <f t="shared" si="2669"/>
        <v>3.165687904208027E-3</v>
      </c>
      <c r="AY2021" s="13">
        <f t="shared" si="2670"/>
        <v>5.3720217456165653E-3</v>
      </c>
      <c r="AZ2021" s="13">
        <f t="shared" si="2671"/>
        <v>4.5580326470301457E-3</v>
      </c>
      <c r="BA2021" s="13">
        <f t="shared" si="2672"/>
        <v>2.5782548414967537E-3</v>
      </c>
      <c r="BB2021" s="13">
        <f t="shared" si="2673"/>
        <v>1.0937939472690046E-3</v>
      </c>
      <c r="BC2021" s="13">
        <f t="shared" si="2674"/>
        <v>3.7122325685626066E-4</v>
      </c>
      <c r="BD2021" s="13">
        <f t="shared" si="2675"/>
        <v>6.7725312316577614E-4</v>
      </c>
      <c r="BE2021" s="13">
        <f t="shared" si="2676"/>
        <v>1.4860731756703989E-3</v>
      </c>
      <c r="BF2021" s="13">
        <f t="shared" si="2677"/>
        <v>1.6304195639025021E-3</v>
      </c>
      <c r="BG2021" s="13">
        <f t="shared" si="2678"/>
        <v>1.1925244767559194E-3</v>
      </c>
      <c r="BH2021" s="13">
        <f t="shared" si="2679"/>
        <v>6.5417883492120894E-4</v>
      </c>
      <c r="BI2021" s="13">
        <f t="shared" si="2680"/>
        <v>2.8708841212084316E-4</v>
      </c>
      <c r="BJ2021" s="14">
        <f t="shared" si="2681"/>
        <v>0.48678640480517793</v>
      </c>
      <c r="BK2021" s="14">
        <f t="shared" si="2682"/>
        <v>0.20972632578889774</v>
      </c>
      <c r="BL2021" s="14">
        <f t="shared" si="2683"/>
        <v>0.28291851202154111</v>
      </c>
      <c r="BM2021" s="14">
        <f t="shared" si="2684"/>
        <v>0.73631549511972283</v>
      </c>
      <c r="BN2021" s="14">
        <f t="shared" si="2685"/>
        <v>0.25447990489297506</v>
      </c>
    </row>
    <row r="2022" spans="1:66" x14ac:dyDescent="0.25">
      <c r="A2022" t="s">
        <v>339</v>
      </c>
      <c r="B2022" t="s">
        <v>112</v>
      </c>
      <c r="C2022" t="s">
        <v>115</v>
      </c>
      <c r="D2022" t="s">
        <v>433</v>
      </c>
      <c r="E2022" s="10">
        <f>VLOOKUP(A2022,home!$A$2:$E$405,3,FALSE)</f>
        <v>1.2710999999999999</v>
      </c>
      <c r="F2022" s="10">
        <f>VLOOKUP(B2022,home!$B$2:$E$405,3,FALSE)</f>
        <v>0.70389999999999997</v>
      </c>
      <c r="G2022" s="10">
        <f>VLOOKUP(C2022,away!$B$2:$E$405,4,FALSE)</f>
        <v>0.99380000000000002</v>
      </c>
      <c r="H2022" s="10">
        <f>VLOOKUP(A2022,away!$A$2:$E$405,3,FALSE)</f>
        <v>0.94469999999999998</v>
      </c>
      <c r="I2022" s="10">
        <f>VLOOKUP(C2022,away!$B$2:$E$405,3,FALSE)</f>
        <v>0.8357</v>
      </c>
      <c r="J2022" s="10">
        <f>VLOOKUP(B2022,home!$B$2:$E$405,4,FALSE)</f>
        <v>0.78</v>
      </c>
      <c r="K2022" s="12">
        <f t="shared" si="2630"/>
        <v>0.88917998080199989</v>
      </c>
      <c r="L2022" s="12">
        <f t="shared" si="2631"/>
        <v>0.61579891620000005</v>
      </c>
      <c r="M2022" s="13">
        <f t="shared" si="2632"/>
        <v>0.22202197911189367</v>
      </c>
      <c r="N2022" s="13">
        <f t="shared" si="2633"/>
        <v>0.19741749912433562</v>
      </c>
      <c r="O2022" s="13">
        <f t="shared" si="2634"/>
        <v>0.13672089410968316</v>
      </c>
      <c r="P2022" s="13">
        <f t="shared" si="2635"/>
        <v>0.12156948199968032</v>
      </c>
      <c r="Q2022" s="13">
        <f t="shared" si="2636"/>
        <v>8.776984404067778E-2</v>
      </c>
      <c r="R2022" s="13">
        <f t="shared" si="2637"/>
        <v>4.2096289207318928E-2</v>
      </c>
      <c r="S2022" s="13">
        <f t="shared" si="2638"/>
        <v>1.6641526902863829E-2</v>
      </c>
      <c r="T2022" s="13">
        <f t="shared" si="2639"/>
        <v>5.4048574835292407E-2</v>
      </c>
      <c r="U2022" s="13">
        <f t="shared" si="2640"/>
        <v>3.7431177629199279E-2</v>
      </c>
      <c r="V2022" s="13">
        <f t="shared" si="2641"/>
        <v>1.0124632271681071E-3</v>
      </c>
      <c r="W2022" s="13">
        <f t="shared" si="2642"/>
        <v>2.6014396079694802E-2</v>
      </c>
      <c r="X2022" s="13">
        <f t="shared" si="2643"/>
        <v>1.6019636911473588E-2</v>
      </c>
      <c r="Y2022" s="13">
        <f t="shared" si="2644"/>
        <v>4.9324375240014763E-3</v>
      </c>
      <c r="Z2022" s="13">
        <f t="shared" si="2645"/>
        <v>8.6409497566362539E-3</v>
      </c>
      <c r="AA2022" s="13">
        <f t="shared" si="2646"/>
        <v>7.6833595387168687E-3</v>
      </c>
      <c r="AB2022" s="13">
        <f t="shared" si="2647"/>
        <v>3.4159447435655639E-3</v>
      </c>
      <c r="AC2022" s="13">
        <f t="shared" si="2648"/>
        <v>3.4648774009587967E-5</v>
      </c>
      <c r="AD2022" s="13">
        <f t="shared" si="2649"/>
        <v>5.7828700516796613E-3</v>
      </c>
      <c r="AE2022" s="13">
        <f t="shared" si="2650"/>
        <v>3.5610851103497734E-3</v>
      </c>
      <c r="AF2022" s="13">
        <f t="shared" si="2651"/>
        <v>1.0964561757246742E-3</v>
      </c>
      <c r="AG2022" s="13">
        <f t="shared" si="2652"/>
        <v>2.2506550822401706E-4</v>
      </c>
      <c r="AH2022" s="13">
        <f t="shared" si="2653"/>
        <v>1.3302718737688143E-3</v>
      </c>
      <c r="AI2022" s="13">
        <f t="shared" si="2654"/>
        <v>1.1828511191791947E-3</v>
      </c>
      <c r="AJ2022" s="13">
        <f t="shared" si="2655"/>
        <v>5.2588376772169014E-4</v>
      </c>
      <c r="AK2022" s="13">
        <f t="shared" si="2656"/>
        <v>1.5586843949561864E-4</v>
      </c>
      <c r="AL2022" s="13">
        <f t="shared" si="2657"/>
        <v>7.5888585898006699E-7</v>
      </c>
      <c r="AM2022" s="13">
        <f t="shared" si="2658"/>
        <v>1.0284024563065963E-3</v>
      </c>
      <c r="AN2022" s="13">
        <f t="shared" si="2659"/>
        <v>6.3328911801101989E-4</v>
      </c>
      <c r="AO2022" s="13">
        <f t="shared" si="2660"/>
        <v>1.9498937625621999E-4</v>
      </c>
      <c r="AP2022" s="13">
        <f t="shared" si="2661"/>
        <v>4.0024748856364765E-5</v>
      </c>
      <c r="AQ2022" s="13">
        <f t="shared" si="2662"/>
        <v>6.1617992417316519E-6</v>
      </c>
      <c r="AR2022" s="13">
        <f t="shared" si="2663"/>
        <v>1.638359956236359E-4</v>
      </c>
      <c r="AS2022" s="13">
        <f t="shared" si="2664"/>
        <v>1.4567968744330108E-4</v>
      </c>
      <c r="AT2022" s="13">
        <f t="shared" si="2665"/>
        <v>6.4767730842037901E-5</v>
      </c>
      <c r="AU2022" s="13">
        <f t="shared" si="2666"/>
        <v>1.9196723222237456E-5</v>
      </c>
      <c r="AV2022" s="13">
        <f t="shared" si="2667"/>
        <v>4.2673354965526016E-6</v>
      </c>
      <c r="AW2022" s="13">
        <f t="shared" si="2668"/>
        <v>1.1542571038102505E-8</v>
      </c>
      <c r="AX2022" s="13">
        <f t="shared" si="2669"/>
        <v>1.5240581272590477E-4</v>
      </c>
      <c r="AY2022" s="13">
        <f t="shared" si="2670"/>
        <v>9.3851334299192325E-5</v>
      </c>
      <c r="AZ2022" s="13">
        <f t="shared" si="2671"/>
        <v>2.8896774972683265E-5</v>
      </c>
      <c r="BA2022" s="13">
        <f t="shared" si="2672"/>
        <v>5.9315342366178809E-6</v>
      </c>
      <c r="BB2022" s="13">
        <f t="shared" si="2673"/>
        <v>9.1315808857812106E-7</v>
      </c>
      <c r="BC2022" s="13">
        <f t="shared" si="2674"/>
        <v>1.1246435225313417E-7</v>
      </c>
      <c r="BD2022" s="13">
        <f t="shared" si="2675"/>
        <v>1.6815004756597152E-5</v>
      </c>
      <c r="BE2022" s="13">
        <f t="shared" si="2676"/>
        <v>1.4951565606656591E-5</v>
      </c>
      <c r="BF2022" s="13">
        <f t="shared" si="2677"/>
        <v>6.6473164095433737E-6</v>
      </c>
      <c r="BG2022" s="13">
        <f t="shared" si="2678"/>
        <v>1.9702202258075326E-6</v>
      </c>
      <c r="BH2022" s="13">
        <f t="shared" si="2679"/>
        <v>4.379700956398134E-7</v>
      </c>
      <c r="BI2022" s="13">
        <f t="shared" si="2680"/>
        <v>7.7886848246571866E-8</v>
      </c>
      <c r="BJ2022" s="14">
        <f t="shared" si="2681"/>
        <v>0.39905284393880092</v>
      </c>
      <c r="BK2022" s="14">
        <f t="shared" si="2682"/>
        <v>0.36137471023577367</v>
      </c>
      <c r="BL2022" s="14">
        <f t="shared" si="2683"/>
        <v>0.23098118786521937</v>
      </c>
      <c r="BM2022" s="14">
        <f t="shared" si="2684"/>
        <v>0.19235986441111266</v>
      </c>
      <c r="BN2022" s="14">
        <f t="shared" si="2685"/>
        <v>0.80759598759358941</v>
      </c>
    </row>
    <row r="2023" spans="1:66" x14ac:dyDescent="0.25">
      <c r="A2023" t="s">
        <v>339</v>
      </c>
      <c r="B2023" t="s">
        <v>123</v>
      </c>
      <c r="C2023" t="s">
        <v>119</v>
      </c>
      <c r="D2023" t="s">
        <v>433</v>
      </c>
      <c r="E2023" s="10">
        <f>VLOOKUP(A2023,home!$A$2:$E$405,3,FALSE)</f>
        <v>1.2710999999999999</v>
      </c>
      <c r="F2023" s="10">
        <f>VLOOKUP(B2023,home!$B$2:$E$405,3,FALSE)</f>
        <v>1.2008000000000001</v>
      </c>
      <c r="G2023" s="10">
        <f>VLOOKUP(C2023,away!$B$2:$E$405,4,FALSE)</f>
        <v>0.86950000000000005</v>
      </c>
      <c r="H2023" s="10">
        <f>VLOOKUP(A2023,away!$A$2:$E$405,3,FALSE)</f>
        <v>0.94469999999999998</v>
      </c>
      <c r="I2023" s="10">
        <f>VLOOKUP(C2023,away!$B$2:$E$405,3,FALSE)</f>
        <v>2.1171000000000002</v>
      </c>
      <c r="J2023" s="10">
        <f>VLOOKUP(B2023,home!$B$2:$E$405,4,FALSE)</f>
        <v>1.2257</v>
      </c>
      <c r="K2023" s="12">
        <f t="shared" si="2630"/>
        <v>1.3271499171600001</v>
      </c>
      <c r="L2023" s="12">
        <f t="shared" si="2631"/>
        <v>2.4514298703090005</v>
      </c>
      <c r="M2023" s="13">
        <f t="shared" si="2632"/>
        <v>2.2855127525071874E-2</v>
      </c>
      <c r="N2023" s="13">
        <f t="shared" si="2633"/>
        <v>3.0332180601580373E-2</v>
      </c>
      <c r="O2023" s="13">
        <f t="shared" si="2634"/>
        <v>5.6027742304682611E-2</v>
      </c>
      <c r="P2023" s="13">
        <f t="shared" si="2635"/>
        <v>7.4357213558321353E-2</v>
      </c>
      <c r="Q2023" s="13">
        <f t="shared" si="2636"/>
        <v>2.0127675486334779E-2</v>
      </c>
      <c r="R2023" s="13">
        <f t="shared" si="2637"/>
        <v>6.8674040525837116E-2</v>
      </c>
      <c r="S2023" s="13">
        <f t="shared" si="2638"/>
        <v>6.0478717544810816E-2</v>
      </c>
      <c r="T2023" s="13">
        <f t="shared" si="2639"/>
        <v>4.9341584907087323E-2</v>
      </c>
      <c r="U2023" s="13">
        <f t="shared" si="2640"/>
        <v>9.1140747194907196E-2</v>
      </c>
      <c r="V2023" s="13">
        <f t="shared" si="2641"/>
        <v>2.1862484863892227E-2</v>
      </c>
      <c r="W2023" s="13">
        <f t="shared" si="2642"/>
        <v>8.9041476181041888E-3</v>
      </c>
      <c r="X2023" s="13">
        <f t="shared" si="2643"/>
        <v>2.1827893440661349E-2</v>
      </c>
      <c r="Y2023" s="13">
        <f t="shared" si="2644"/>
        <v>2.6754774993179572E-2</v>
      </c>
      <c r="Z2023" s="13">
        <f t="shared" si="2645"/>
        <v>5.6116531419949295E-2</v>
      </c>
      <c r="AA2023" s="13">
        <f t="shared" si="2646"/>
        <v>7.4475050025292241E-2</v>
      </c>
      <c r="AB2023" s="13">
        <f t="shared" si="2647"/>
        <v>4.9419778235776743E-2</v>
      </c>
      <c r="AC2023" s="13">
        <f t="shared" si="2648"/>
        <v>4.4454834428201539E-3</v>
      </c>
      <c r="AD2023" s="13">
        <f t="shared" si="2649"/>
        <v>2.9542846934368472E-3</v>
      </c>
      <c r="AE2023" s="13">
        <f t="shared" si="2650"/>
        <v>7.2422217428877557E-3</v>
      </c>
      <c r="AF2023" s="13">
        <f t="shared" si="2651"/>
        <v>8.8768993539581793E-3</v>
      </c>
      <c r="AG2023" s="13">
        <f t="shared" si="2652"/>
        <v>7.2536987440065823E-3</v>
      </c>
      <c r="AH2023" s="13">
        <f t="shared" si="2653"/>
        <v>3.4391435335249312E-2</v>
      </c>
      <c r="AI2023" s="13">
        <f t="shared" si="2654"/>
        <v>4.5642590556189619E-2</v>
      </c>
      <c r="AJ2023" s="13">
        <f t="shared" si="2655"/>
        <v>3.0287280137807432E-2</v>
      </c>
      <c r="AK2023" s="13">
        <f t="shared" si="2656"/>
        <v>1.339858710863095E-2</v>
      </c>
      <c r="AL2023" s="13">
        <f t="shared" si="2657"/>
        <v>5.7852009159020494E-4</v>
      </c>
      <c r="AM2023" s="13">
        <f t="shared" si="2658"/>
        <v>7.8415573723235321E-4</v>
      </c>
      <c r="AN2023" s="13">
        <f t="shared" si="2659"/>
        <v>1.9223027972255665E-3</v>
      </c>
      <c r="AO2023" s="13">
        <f t="shared" si="2660"/>
        <v>2.3561952484486498E-3</v>
      </c>
      <c r="AP2023" s="13">
        <f t="shared" si="2661"/>
        <v>1.9253491374423854E-3</v>
      </c>
      <c r="AQ2023" s="13">
        <f t="shared" si="2662"/>
        <v>1.1799645965749831E-3</v>
      </c>
      <c r="AR2023" s="13">
        <f t="shared" si="2663"/>
        <v>1.6861638372726129E-2</v>
      </c>
      <c r="AS2023" s="13">
        <f t="shared" si="2664"/>
        <v>2.2377921969545359E-2</v>
      </c>
      <c r="AT2023" s="13">
        <f t="shared" si="2665"/>
        <v>1.4849428644047539E-2</v>
      </c>
      <c r="AU2023" s="13">
        <f t="shared" si="2666"/>
        <v>6.5691393316070074E-3</v>
      </c>
      <c r="AV2023" s="13">
        <f t="shared" si="2667"/>
        <v>2.1795581799386849E-3</v>
      </c>
      <c r="AW2023" s="13">
        <f t="shared" si="2668"/>
        <v>5.2282386512565896E-5</v>
      </c>
      <c r="AX2023" s="13">
        <f t="shared" si="2669"/>
        <v>1.7344870361807598E-4</v>
      </c>
      <c r="AY2023" s="13">
        <f t="shared" si="2670"/>
        <v>4.2519733301572425E-4</v>
      </c>
      <c r="AZ2023" s="13">
        <f t="shared" si="2671"/>
        <v>5.2117072146523494E-4</v>
      </c>
      <c r="BA2023" s="13">
        <f t="shared" si="2672"/>
        <v>4.2587115804345639E-4</v>
      </c>
      <c r="BB2023" s="13">
        <f t="shared" si="2673"/>
        <v>2.6099831943270351E-4</v>
      </c>
      <c r="BC2023" s="13">
        <f t="shared" si="2674"/>
        <v>1.2796381527155598E-4</v>
      </c>
      <c r="BD2023" s="13">
        <f t="shared" si="2675"/>
        <v>6.8891873282082147E-3</v>
      </c>
      <c r="BE2023" s="13">
        <f t="shared" si="2676"/>
        <v>9.1429843919312546E-3</v>
      </c>
      <c r="BF2023" s="13">
        <f t="shared" si="2677"/>
        <v>6.0670554891733702E-3</v>
      </c>
      <c r="BG2023" s="13">
        <f t="shared" si="2678"/>
        <v>2.6839640632871872E-3</v>
      </c>
      <c r="BH2023" s="13">
        <f t="shared" si="2679"/>
        <v>8.9050567106300214E-4</v>
      </c>
      <c r="BI2023" s="13">
        <f t="shared" si="2680"/>
        <v>2.3636690551635459E-4</v>
      </c>
      <c r="BJ2023" s="14">
        <f t="shared" si="2681"/>
        <v>0.19371797914900768</v>
      </c>
      <c r="BK2023" s="14">
        <f t="shared" si="2682"/>
        <v>0.18500274435952233</v>
      </c>
      <c r="BL2023" s="14">
        <f t="shared" si="2683"/>
        <v>0.55220500177141729</v>
      </c>
      <c r="BM2023" s="14">
        <f t="shared" si="2684"/>
        <v>0.71429536175156538</v>
      </c>
      <c r="BN2023" s="14">
        <f t="shared" si="2685"/>
        <v>0.27237398000182811</v>
      </c>
    </row>
    <row r="2024" spans="1:66" x14ac:dyDescent="0.25">
      <c r="A2024" t="s">
        <v>339</v>
      </c>
      <c r="B2024" t="s">
        <v>117</v>
      </c>
      <c r="C2024" t="s">
        <v>126</v>
      </c>
      <c r="D2024" t="s">
        <v>433</v>
      </c>
      <c r="E2024" s="10">
        <f>VLOOKUP(A2024,home!$A$2:$E$405,3,FALSE)</f>
        <v>1.2710999999999999</v>
      </c>
      <c r="F2024" s="10">
        <f>VLOOKUP(B2024,home!$B$2:$E$405,3,FALSE)</f>
        <v>1.0766</v>
      </c>
      <c r="G2024" s="10">
        <f>VLOOKUP(C2024,away!$B$2:$E$405,4,FALSE)</f>
        <v>1.0766</v>
      </c>
      <c r="H2024" s="10">
        <f>VLOOKUP(A2024,away!$A$2:$E$405,3,FALSE)</f>
        <v>0.94469999999999998</v>
      </c>
      <c r="I2024" s="10">
        <f>VLOOKUP(C2024,away!$B$2:$E$405,3,FALSE)</f>
        <v>0.78</v>
      </c>
      <c r="J2024" s="10">
        <f>VLOOKUP(B2024,home!$B$2:$E$405,4,FALSE)</f>
        <v>1.0027999999999999</v>
      </c>
      <c r="K2024" s="12">
        <f t="shared" si="2630"/>
        <v>1.4732907755159999</v>
      </c>
      <c r="L2024" s="12">
        <f t="shared" si="2631"/>
        <v>0.73892922480000001</v>
      </c>
      <c r="M2024" s="13">
        <f t="shared" si="2632"/>
        <v>0.10945738316562748</v>
      </c>
      <c r="N2024" s="13">
        <f t="shared" si="2633"/>
        <v>0.16126255293003927</v>
      </c>
      <c r="O2024" s="13">
        <f t="shared" si="2634"/>
        <v>8.0881259291213689E-2</v>
      </c>
      <c r="P2024" s="13">
        <f t="shared" si="2635"/>
        <v>0.1191616132258629</v>
      </c>
      <c r="Q2024" s="13">
        <f t="shared" si="2636"/>
        <v>0.11879331583399377</v>
      </c>
      <c r="R2024" s="13">
        <f t="shared" si="2637"/>
        <v>2.9882763114452163E-2</v>
      </c>
      <c r="S2024" s="13">
        <f t="shared" si="2638"/>
        <v>3.243154928412622E-2</v>
      </c>
      <c r="T2024" s="13">
        <f t="shared" si="2639"/>
        <v>8.777985278063459E-2</v>
      </c>
      <c r="U2024" s="13">
        <f t="shared" si="2640"/>
        <v>4.402599924345215E-2</v>
      </c>
      <c r="V2024" s="13">
        <f t="shared" si="2641"/>
        <v>3.9229836615069461E-3</v>
      </c>
      <c r="W2024" s="13">
        <f t="shared" si="2642"/>
        <v>5.8339032137060591E-2</v>
      </c>
      <c r="X2024" s="13">
        <f t="shared" si="2643"/>
        <v>4.3108415792620473E-2</v>
      </c>
      <c r="Y2024" s="13">
        <f t="shared" si="2644"/>
        <v>1.5927034131998561E-2</v>
      </c>
      <c r="Z2024" s="13">
        <f t="shared" si="2645"/>
        <v>7.3604156610147242E-3</v>
      </c>
      <c r="AA2024" s="13">
        <f t="shared" si="2646"/>
        <v>1.0844032497336495E-2</v>
      </c>
      <c r="AB2024" s="13">
        <f t="shared" si="2647"/>
        <v>7.9882065238607945E-3</v>
      </c>
      <c r="AC2024" s="13">
        <f t="shared" si="2648"/>
        <v>2.6692412622391964E-4</v>
      </c>
      <c r="AD2024" s="13">
        <f t="shared" si="2649"/>
        <v>2.1487589475015716E-2</v>
      </c>
      <c r="AE2024" s="13">
        <f t="shared" si="2650"/>
        <v>1.5877807833594004E-2</v>
      </c>
      <c r="AF2024" s="13">
        <f t="shared" si="2651"/>
        <v>5.8662881170004916E-3</v>
      </c>
      <c r="AG2024" s="13">
        <f t="shared" si="2652"/>
        <v>1.4449239102495418E-3</v>
      </c>
      <c r="AH2024" s="13">
        <f t="shared" si="2653"/>
        <v>1.3597065596498471E-3</v>
      </c>
      <c r="AI2024" s="13">
        <f t="shared" si="2654"/>
        <v>2.0032431317407156E-3</v>
      </c>
      <c r="AJ2024" s="13">
        <f t="shared" si="2655"/>
        <v>1.4756798135546897E-3</v>
      </c>
      <c r="AK2024" s="13">
        <f t="shared" si="2656"/>
        <v>7.2470181897509825E-4</v>
      </c>
      <c r="AL2024" s="13">
        <f t="shared" si="2657"/>
        <v>1.1623559259265892E-5</v>
      </c>
      <c r="AM2024" s="13">
        <f t="shared" si="2658"/>
        <v>6.3314934723230623E-3</v>
      </c>
      <c r="AN2024" s="13">
        <f t="shared" si="2659"/>
        <v>4.6785255633299411E-3</v>
      </c>
      <c r="AO2024" s="13">
        <f t="shared" si="2660"/>
        <v>1.7285496338591882E-3</v>
      </c>
      <c r="AP2024" s="13">
        <f t="shared" si="2661"/>
        <v>4.2575861365863133E-4</v>
      </c>
      <c r="AQ2024" s="13">
        <f t="shared" si="2662"/>
        <v>7.8651370585673764E-5</v>
      </c>
      <c r="AR2024" s="13">
        <f t="shared" si="2663"/>
        <v>2.0094538281550736E-4</v>
      </c>
      <c r="AS2024" s="13">
        <f t="shared" si="2664"/>
        <v>2.9605097888461834E-4</v>
      </c>
      <c r="AT2024" s="13">
        <f t="shared" si="2665"/>
        <v>2.1808458813659512E-4</v>
      </c>
      <c r="AU2024" s="13">
        <f t="shared" si="2666"/>
        <v>1.0710067066128389E-4</v>
      </c>
      <c r="AV2024" s="13">
        <f t="shared" si="2667"/>
        <v>3.944760753421167E-5</v>
      </c>
      <c r="AW2024" s="13">
        <f t="shared" si="2668"/>
        <v>3.5150211807007747E-7</v>
      </c>
      <c r="AX2024" s="13">
        <f t="shared" si="2669"/>
        <v>1.5546884880022231E-3</v>
      </c>
      <c r="AY2024" s="13">
        <f t="shared" si="2670"/>
        <v>1.1488047592449668E-3</v>
      </c>
      <c r="AZ2024" s="13">
        <f t="shared" si="2671"/>
        <v>4.24442705097717E-4</v>
      </c>
      <c r="BA2024" s="13">
        <f t="shared" si="2672"/>
        <v>1.0454437301662369E-4</v>
      </c>
      <c r="BB2024" s="13">
        <f t="shared" si="2673"/>
        <v>1.9312723127593942E-5</v>
      </c>
      <c r="BC2024" s="13">
        <f t="shared" si="2674"/>
        <v>2.8541471058900055E-6</v>
      </c>
      <c r="BD2024" s="13">
        <f t="shared" si="2675"/>
        <v>2.4747402658500345E-5</v>
      </c>
      <c r="BE2024" s="13">
        <f t="shared" si="2676"/>
        <v>3.6460120054748694E-5</v>
      </c>
      <c r="BF2024" s="13">
        <f t="shared" si="2677"/>
        <v>2.6858179275433582E-5</v>
      </c>
      <c r="BG2024" s="13">
        <f t="shared" si="2678"/>
        <v>1.3189969257883764E-5</v>
      </c>
      <c r="BH2024" s="13">
        <f t="shared" si="2679"/>
        <v>4.8581650092449432E-6</v>
      </c>
      <c r="BI2024" s="13">
        <f t="shared" si="2680"/>
        <v>1.4314979388110342E-6</v>
      </c>
      <c r="BJ2024" s="14">
        <f t="shared" si="2681"/>
        <v>0.54638443879155862</v>
      </c>
      <c r="BK2024" s="14">
        <f t="shared" si="2682"/>
        <v>0.26640088178185167</v>
      </c>
      <c r="BL2024" s="14">
        <f t="shared" si="2683"/>
        <v>0.18015476655646254</v>
      </c>
      <c r="BM2024" s="14">
        <f t="shared" si="2684"/>
        <v>0.37971316197257121</v>
      </c>
      <c r="BN2024" s="14">
        <f t="shared" si="2685"/>
        <v>0.61943888756118926</v>
      </c>
    </row>
    <row r="2025" spans="1:66" x14ac:dyDescent="0.25">
      <c r="A2025" t="s">
        <v>339</v>
      </c>
      <c r="B2025" t="s">
        <v>120</v>
      </c>
      <c r="C2025" t="s">
        <v>109</v>
      </c>
      <c r="D2025" t="s">
        <v>433</v>
      </c>
      <c r="E2025" s="10">
        <f>VLOOKUP(A2025,home!$A$2:$E$405,3,FALSE)</f>
        <v>1.2710999999999999</v>
      </c>
      <c r="F2025" s="10">
        <f>VLOOKUP(B2025,home!$B$2:$E$405,3,FALSE)</f>
        <v>0.99380000000000002</v>
      </c>
      <c r="G2025" s="10">
        <f>VLOOKUP(C2025,away!$B$2:$E$405,4,FALSE)</f>
        <v>1.0766</v>
      </c>
      <c r="H2025" s="10">
        <f>VLOOKUP(A2025,away!$A$2:$E$405,3,FALSE)</f>
        <v>0.94469999999999998</v>
      </c>
      <c r="I2025" s="10">
        <f>VLOOKUP(C2025,away!$B$2:$E$405,3,FALSE)</f>
        <v>1.0585</v>
      </c>
      <c r="J2025" s="10">
        <f>VLOOKUP(B2025,home!$B$2:$E$405,4,FALSE)</f>
        <v>0.78</v>
      </c>
      <c r="K2025" s="12">
        <f t="shared" si="2630"/>
        <v>1.3599817691879998</v>
      </c>
      <c r="L2025" s="12">
        <f t="shared" si="2631"/>
        <v>0.77997266099999996</v>
      </c>
      <c r="M2025" s="13">
        <f t="shared" si="2632"/>
        <v>0.11766020465301993</v>
      </c>
      <c r="N2025" s="13">
        <f t="shared" si="2633"/>
        <v>0.16001573328703619</v>
      </c>
      <c r="O2025" s="13">
        <f t="shared" si="2634"/>
        <v>9.1771742917020532E-2</v>
      </c>
      <c r="P2025" s="13">
        <f t="shared" si="2635"/>
        <v>0.12480789729375588</v>
      </c>
      <c r="Q2025" s="13">
        <f t="shared" si="2636"/>
        <v>0.10880924002680931</v>
      </c>
      <c r="R2025" s="13">
        <f t="shared" si="2637"/>
        <v>3.57897252637982E-2</v>
      </c>
      <c r="S2025" s="13">
        <f t="shared" si="2638"/>
        <v>3.3097450562884323E-2</v>
      </c>
      <c r="T2025" s="13">
        <f t="shared" si="2639"/>
        <v>8.4868232485098158E-2</v>
      </c>
      <c r="U2025" s="13">
        <f t="shared" si="2640"/>
        <v>4.8673373883012731E-2</v>
      </c>
      <c r="V2025" s="13">
        <f t="shared" si="2641"/>
        <v>3.9008971476799403E-3</v>
      </c>
      <c r="W2025" s="13">
        <f t="shared" si="2642"/>
        <v>4.9326194251887293E-2</v>
      </c>
      <c r="X2025" s="13">
        <f t="shared" si="2643"/>
        <v>3.8473082987647435E-2</v>
      </c>
      <c r="Y2025" s="13">
        <f t="shared" si="2644"/>
        <v>1.5003976457374599E-2</v>
      </c>
      <c r="Z2025" s="13">
        <f t="shared" si="2645"/>
        <v>9.3050024168212057E-3</v>
      </c>
      <c r="AA2025" s="13">
        <f t="shared" si="2646"/>
        <v>1.2654633649127117E-2</v>
      </c>
      <c r="AB2025" s="13">
        <f t="shared" si="2647"/>
        <v>8.6050355292829478E-3</v>
      </c>
      <c r="AC2025" s="13">
        <f t="shared" si="2648"/>
        <v>2.5861694911891723E-4</v>
      </c>
      <c r="AD2025" s="13">
        <f t="shared" si="2649"/>
        <v>1.6770681231498157E-2</v>
      </c>
      <c r="AE2025" s="13">
        <f t="shared" si="2650"/>
        <v>1.3080672866914372E-2</v>
      </c>
      <c r="AF2025" s="13">
        <f t="shared" si="2651"/>
        <v>5.1012836118388503E-3</v>
      </c>
      <c r="AG2025" s="13">
        <f t="shared" si="2652"/>
        <v>1.3262872510805468E-3</v>
      </c>
      <c r="AH2025" s="13">
        <f t="shared" si="2653"/>
        <v>1.814411873914866E-3</v>
      </c>
      <c r="AI2025" s="13">
        <f t="shared" si="2654"/>
        <v>2.467567070322454E-3</v>
      </c>
      <c r="AJ2025" s="13">
        <f t="shared" si="2655"/>
        <v>1.6779231149435905E-3</v>
      </c>
      <c r="AK2025" s="13">
        <f t="shared" si="2656"/>
        <v>7.6064828214080806E-4</v>
      </c>
      <c r="AL2025" s="13">
        <f t="shared" si="2657"/>
        <v>1.0973102662618859E-5</v>
      </c>
      <c r="AM2025" s="13">
        <f t="shared" si="2658"/>
        <v>4.5615641463401697E-3</v>
      </c>
      <c r="AN2025" s="13">
        <f t="shared" si="2659"/>
        <v>3.5578953255431351E-3</v>
      </c>
      <c r="AO2025" s="13">
        <f t="shared" si="2660"/>
        <v>1.3875305423116701E-3</v>
      </c>
      <c r="AP2025" s="13">
        <f t="shared" si="2661"/>
        <v>3.6074529643520222E-4</v>
      </c>
      <c r="AQ2025" s="13">
        <f t="shared" si="2662"/>
        <v>7.0342867200949598E-5</v>
      </c>
      <c r="AR2025" s="13">
        <f t="shared" si="2663"/>
        <v>2.8303833148947497E-4</v>
      </c>
      <c r="AS2025" s="13">
        <f t="shared" si="2664"/>
        <v>3.8492697080707579E-4</v>
      </c>
      <c r="AT2025" s="13">
        <f t="shared" si="2665"/>
        <v>2.6174683138319231E-4</v>
      </c>
      <c r="AU2025" s="13">
        <f t="shared" si="2666"/>
        <v>1.18656972941289E-4</v>
      </c>
      <c r="AV2025" s="13">
        <f t="shared" si="2667"/>
        <v>4.0342829996796702E-5</v>
      </c>
      <c r="AW2025" s="13">
        <f t="shared" si="2668"/>
        <v>3.2332509113111816E-7</v>
      </c>
      <c r="AX2025" s="13">
        <f t="shared" si="2669"/>
        <v>1.0339406796673748E-3</v>
      </c>
      <c r="AY2025" s="13">
        <f t="shared" si="2670"/>
        <v>8.0644546323631078E-4</v>
      </c>
      <c r="AZ2025" s="13">
        <f t="shared" si="2671"/>
        <v>3.1450270695590151E-4</v>
      </c>
      <c r="BA2025" s="13">
        <f t="shared" si="2672"/>
        <v>8.1767837745365922E-5</v>
      </c>
      <c r="BB2025" s="13">
        <f t="shared" si="2673"/>
        <v>1.5944169497617319E-5</v>
      </c>
      <c r="BC2025" s="13">
        <f t="shared" si="2674"/>
        <v>2.4872032620983234E-6</v>
      </c>
      <c r="BD2025" s="13">
        <f t="shared" si="2675"/>
        <v>3.6793693429474301E-5</v>
      </c>
      <c r="BE2025" s="13">
        <f t="shared" si="2676"/>
        <v>5.0038752285177347E-5</v>
      </c>
      <c r="BF2025" s="13">
        <f t="shared" si="2677"/>
        <v>3.4025895430377788E-5</v>
      </c>
      <c r="BG2025" s="13">
        <f t="shared" si="2678"/>
        <v>1.5424865821870356E-5</v>
      </c>
      <c r="BH2025" s="13">
        <f t="shared" si="2679"/>
        <v>5.2443840774786887E-6</v>
      </c>
      <c r="BI2025" s="13">
        <f t="shared" si="2680"/>
        <v>1.426453347198169E-6</v>
      </c>
      <c r="BJ2025" s="14">
        <f t="shared" si="2681"/>
        <v>0.5049685506953806</v>
      </c>
      <c r="BK2025" s="14">
        <f t="shared" si="2682"/>
        <v>0.28054248517235797</v>
      </c>
      <c r="BL2025" s="14">
        <f t="shared" si="2683"/>
        <v>0.20544672756457269</v>
      </c>
      <c r="BM2025" s="14">
        <f t="shared" si="2684"/>
        <v>0.36060210026954725</v>
      </c>
      <c r="BN2025" s="14">
        <f t="shared" si="2685"/>
        <v>0.6388545434414401</v>
      </c>
    </row>
    <row r="2026" spans="1:66" x14ac:dyDescent="0.25">
      <c r="A2026" t="s">
        <v>339</v>
      </c>
      <c r="B2026" t="s">
        <v>113</v>
      </c>
      <c r="C2026" t="s">
        <v>118</v>
      </c>
      <c r="D2026" t="s">
        <v>433</v>
      </c>
      <c r="E2026" s="10">
        <f>VLOOKUP(A2026,home!$A$2:$E$405,3,FALSE)</f>
        <v>1.2710999999999999</v>
      </c>
      <c r="F2026" s="10">
        <f>VLOOKUP(B2026,home!$B$2:$E$405,3,FALSE)</f>
        <v>1.1180000000000001</v>
      </c>
      <c r="G2026" s="10">
        <f>VLOOKUP(C2026,away!$B$2:$E$405,4,FALSE)</f>
        <v>0.70389999999999997</v>
      </c>
      <c r="H2026" s="10">
        <f>VLOOKUP(A2026,away!$A$2:$E$405,3,FALSE)</f>
        <v>0.94469999999999998</v>
      </c>
      <c r="I2026" s="10">
        <f>VLOOKUP(C2026,away!$B$2:$E$405,3,FALSE)</f>
        <v>0.89139999999999997</v>
      </c>
      <c r="J2026" s="10">
        <f>VLOOKUP(B2026,home!$B$2:$E$405,4,FALSE)</f>
        <v>1.2257</v>
      </c>
      <c r="K2026" s="12">
        <f t="shared" si="2630"/>
        <v>1.00030511022</v>
      </c>
      <c r="L2026" s="12">
        <f t="shared" si="2631"/>
        <v>1.032168809406</v>
      </c>
      <c r="M2026" s="13">
        <f t="shared" si="2632"/>
        <v>0.13101100919888198</v>
      </c>
      <c r="N2026" s="13">
        <f t="shared" si="2633"/>
        <v>0.13105098199672108</v>
      </c>
      <c r="O2026" s="13">
        <f t="shared" si="2634"/>
        <v>0.13522547738388854</v>
      </c>
      <c r="P2026" s="13">
        <f t="shared" si="2635"/>
        <v>0.13526673605904274</v>
      </c>
      <c r="Q2026" s="13">
        <f t="shared" si="2636"/>
        <v>6.554548349533465E-2</v>
      </c>
      <c r="R2026" s="13">
        <f t="shared" si="2637"/>
        <v>6.9787759996343096E-2</v>
      </c>
      <c r="S2026" s="13">
        <f t="shared" si="2638"/>
        <v>3.4915176205327011E-2</v>
      </c>
      <c r="T2026" s="13">
        <f t="shared" si="2639"/>
        <v>6.7654003661320197E-2</v>
      </c>
      <c r="U2026" s="13">
        <f t="shared" si="2640"/>
        <v>6.9809052955148887E-2</v>
      </c>
      <c r="V2026" s="13">
        <f t="shared" si="2641"/>
        <v>4.0054835027484624E-3</v>
      </c>
      <c r="W2026" s="13">
        <f t="shared" si="2642"/>
        <v>2.1855160697407981E-2</v>
      </c>
      <c r="X2026" s="13">
        <f t="shared" si="2643"/>
        <v>2.25582151964204E-2</v>
      </c>
      <c r="Y2026" s="13">
        <f t="shared" si="2644"/>
        <v>1.1641943060806789E-2</v>
      </c>
      <c r="Z2026" s="13">
        <f t="shared" si="2645"/>
        <v>2.4010916382179049E-2</v>
      </c>
      <c r="AA2026" s="13">
        <f t="shared" si="2646"/>
        <v>2.401824235815881E-2</v>
      </c>
      <c r="AB2026" s="13">
        <f t="shared" si="2647"/>
        <v>1.2012785284684363E-2</v>
      </c>
      <c r="AC2026" s="13">
        <f t="shared" si="2648"/>
        <v>2.5847478537692497E-4</v>
      </c>
      <c r="AD2026" s="13">
        <f t="shared" si="2649"/>
        <v>5.4654572325741231E-3</v>
      </c>
      <c r="AE2026" s="13">
        <f t="shared" si="2650"/>
        <v>5.6412744846054443E-3</v>
      </c>
      <c r="AF2026" s="13">
        <f t="shared" si="2651"/>
        <v>2.9113737841538236E-3</v>
      </c>
      <c r="AG2026" s="13">
        <f t="shared" si="2652"/>
        <v>1.0016764041752978E-3</v>
      </c>
      <c r="AH2026" s="13">
        <f t="shared" si="2653"/>
        <v>6.1958297437351897E-3</v>
      </c>
      <c r="AI2026" s="13">
        <f t="shared" si="2654"/>
        <v>6.197720154711382E-3</v>
      </c>
      <c r="AJ2026" s="13">
        <f t="shared" si="2655"/>
        <v>3.0998055712356423E-3</v>
      </c>
      <c r="AK2026" s="13">
        <f t="shared" si="2656"/>
        <v>1.0335837845318135E-3</v>
      </c>
      <c r="AL2026" s="13">
        <f t="shared" si="2657"/>
        <v>1.0674840468841035E-5</v>
      </c>
      <c r="AM2026" s="13">
        <f t="shared" si="2658"/>
        <v>1.0934249598865513E-3</v>
      </c>
      <c r="AN2026" s="13">
        <f t="shared" si="2659"/>
        <v>1.1285991390209051E-3</v>
      </c>
      <c r="AO2026" s="13">
        <f t="shared" si="2660"/>
        <v>5.824524148099221E-4</v>
      </c>
      <c r="AP2026" s="13">
        <f t="shared" si="2661"/>
        <v>2.0039640517666897E-4</v>
      </c>
      <c r="AQ2026" s="13">
        <f t="shared" si="2662"/>
        <v>5.1710729735111183E-5</v>
      </c>
      <c r="AR2026" s="13">
        <f t="shared" si="2663"/>
        <v>1.2790284419746871E-3</v>
      </c>
      <c r="AS2026" s="13">
        <f t="shared" si="2664"/>
        <v>1.2794186866240042E-3</v>
      </c>
      <c r="AT2026" s="13">
        <f t="shared" si="2665"/>
        <v>6.3990452517047607E-4</v>
      </c>
      <c r="AU2026" s="13">
        <f t="shared" si="2666"/>
        <v>2.1336658886031E-4</v>
      </c>
      <c r="AV2026" s="13">
        <f t="shared" si="2667"/>
        <v>5.3357922296794429E-5</v>
      </c>
      <c r="AW2026" s="13">
        <f t="shared" si="2668"/>
        <v>3.0615553205980098E-7</v>
      </c>
      <c r="AX2026" s="13">
        <f t="shared" si="2669"/>
        <v>1.8229309583610257E-4</v>
      </c>
      <c r="AY2026" s="13">
        <f t="shared" si="2670"/>
        <v>1.8815724769208388E-4</v>
      </c>
      <c r="AZ2026" s="13">
        <f t="shared" si="2671"/>
        <v>9.7105021165724012E-5</v>
      </c>
      <c r="BA2026" s="13">
        <f t="shared" si="2672"/>
        <v>3.3409591361323264E-5</v>
      </c>
      <c r="BB2026" s="13">
        <f t="shared" si="2673"/>
        <v>8.6210845345395002E-6</v>
      </c>
      <c r="BC2026" s="13">
        <f t="shared" si="2674"/>
        <v>1.779682911960824E-6</v>
      </c>
      <c r="BD2026" s="13">
        <f t="shared" si="2675"/>
        <v>2.2002887735823721E-4</v>
      </c>
      <c r="BE2026" s="13">
        <f t="shared" si="2676"/>
        <v>2.200960104174143E-4</v>
      </c>
      <c r="BF2026" s="13">
        <f t="shared" si="2677"/>
        <v>1.1008158197978695E-4</v>
      </c>
      <c r="BG2026" s="13">
        <f t="shared" si="2678"/>
        <v>3.6705056331827591E-5</v>
      </c>
      <c r="BH2026" s="13">
        <f t="shared" si="2679"/>
        <v>9.179063854910022E-6</v>
      </c>
      <c r="BI2026" s="13">
        <f t="shared" si="2680"/>
        <v>1.8363728962204387E-6</v>
      </c>
      <c r="BJ2026" s="14">
        <f t="shared" si="2681"/>
        <v>0.33889351938565082</v>
      </c>
      <c r="BK2026" s="14">
        <f t="shared" si="2682"/>
        <v>0.3056557118395381</v>
      </c>
      <c r="BL2026" s="14">
        <f t="shared" si="2683"/>
        <v>0.33144326036020233</v>
      </c>
      <c r="BM2026" s="14">
        <f t="shared" si="2684"/>
        <v>0.33192810874519807</v>
      </c>
      <c r="BN2026" s="14">
        <f t="shared" si="2685"/>
        <v>0.66788744813021206</v>
      </c>
    </row>
    <row r="2027" spans="1:66" x14ac:dyDescent="0.25">
      <c r="A2027" t="s">
        <v>341</v>
      </c>
      <c r="B2027" t="s">
        <v>150</v>
      </c>
      <c r="C2027" t="s">
        <v>318</v>
      </c>
      <c r="D2027" t="s">
        <v>433</v>
      </c>
      <c r="E2027" s="10">
        <f>VLOOKUP(A2027,home!$A$2:$E$405,3,FALSE)</f>
        <v>1.4705999999999999</v>
      </c>
      <c r="F2027" s="10">
        <f>VLOOKUP(B2027,home!$B$2:$E$405,3,FALSE)</f>
        <v>0.93500000000000005</v>
      </c>
      <c r="G2027" s="10">
        <f>VLOOKUP(C2027,away!$B$2:$E$405,4,FALSE)</f>
        <v>0.75549999999999995</v>
      </c>
      <c r="H2027" s="10">
        <f>VLOOKUP(A2027,away!$A$2:$E$405,3,FALSE)</f>
        <v>1.2646999999999999</v>
      </c>
      <c r="I2027" s="10">
        <f>VLOOKUP(C2027,away!$B$2:$E$405,3,FALSE)</f>
        <v>1.3178000000000001</v>
      </c>
      <c r="J2027" s="10">
        <f>VLOOKUP(B2027,home!$B$2:$E$405,4,FALSE)</f>
        <v>1.3836999999999999</v>
      </c>
      <c r="K2027" s="12">
        <f t="shared" si="2630"/>
        <v>1.0388208104999999</v>
      </c>
      <c r="L2027" s="12">
        <f t="shared" si="2631"/>
        <v>2.306104390942</v>
      </c>
      <c r="M2027" s="13">
        <f t="shared" si="2632"/>
        <v>3.5262852669502499E-2</v>
      </c>
      <c r="N2027" s="13">
        <f t="shared" si="2633"/>
        <v>3.6631785190674671E-2</v>
      </c>
      <c r="O2027" s="13">
        <f t="shared" si="2634"/>
        <v>8.1319819378280547E-2</v>
      </c>
      <c r="P2027" s="13">
        <f t="shared" si="2635"/>
        <v>8.4476720676258998E-2</v>
      </c>
      <c r="Q2027" s="13">
        <f t="shared" si="2636"/>
        <v>1.9026930390919277E-2</v>
      </c>
      <c r="R2027" s="13">
        <f t="shared" si="2637"/>
        <v>9.3765996269431565E-2</v>
      </c>
      <c r="S2027" s="13">
        <f t="shared" si="2638"/>
        <v>5.059372537936084E-2</v>
      </c>
      <c r="T2027" s="13">
        <f t="shared" si="2639"/>
        <v>4.3878087720646726E-2</v>
      </c>
      <c r="U2027" s="13">
        <f t="shared" si="2640"/>
        <v>9.7406068241950861E-2</v>
      </c>
      <c r="V2027" s="13">
        <f t="shared" si="2641"/>
        <v>1.3467089722185605E-2</v>
      </c>
      <c r="W2027" s="13">
        <f t="shared" si="2642"/>
        <v>6.58852375000728E-3</v>
      </c>
      <c r="X2027" s="13">
        <f t="shared" si="2643"/>
        <v>1.519382354971744E-2</v>
      </c>
      <c r="Y2027" s="13">
        <f t="shared" si="2644"/>
        <v>1.7519271601600682E-2</v>
      </c>
      <c r="Z2027" s="13">
        <f t="shared" si="2645"/>
        <v>7.2078058572662446E-2</v>
      </c>
      <c r="AA2027" s="13">
        <f t="shared" si="2646"/>
        <v>7.4876187225719662E-2</v>
      </c>
      <c r="AB2027" s="13">
        <f t="shared" si="2647"/>
        <v>3.8891470750485914E-2</v>
      </c>
      <c r="AC2027" s="13">
        <f t="shared" si="2648"/>
        <v>2.0163846134446228E-3</v>
      </c>
      <c r="AD2027" s="13">
        <f t="shared" si="2649"/>
        <v>1.7110738954952656E-3</v>
      </c>
      <c r="AE2027" s="13">
        <f t="shared" si="2650"/>
        <v>3.9459150236278648E-3</v>
      </c>
      <c r="AF2027" s="13">
        <f t="shared" si="2651"/>
        <v>4.5498459811361136E-3</v>
      </c>
      <c r="AG2027" s="13">
        <f t="shared" si="2652"/>
        <v>3.4974732650692678E-3</v>
      </c>
      <c r="AH2027" s="13">
        <f t="shared" si="2653"/>
        <v>4.1554881841247879E-2</v>
      </c>
      <c r="AI2027" s="13">
        <f t="shared" si="2654"/>
        <v>4.316807603455685E-2</v>
      </c>
      <c r="AJ2027" s="13">
        <f t="shared" si="2655"/>
        <v>2.2421947866971981E-2</v>
      </c>
      <c r="AK2027" s="13">
        <f t="shared" si="2656"/>
        <v>7.7641286853855247E-3</v>
      </c>
      <c r="AL2027" s="13">
        <f t="shared" si="2657"/>
        <v>1.9322039695692159E-4</v>
      </c>
      <c r="AM2027" s="13">
        <f t="shared" si="2658"/>
        <v>3.5549983418875676E-4</v>
      </c>
      <c r="AN2027" s="13">
        <f t="shared" si="2659"/>
        <v>8.1981972860184493E-4</v>
      </c>
      <c r="AO2027" s="13">
        <f t="shared" si="2660"/>
        <v>9.4529493795479679E-4</v>
      </c>
      <c r="AP2027" s="13">
        <f t="shared" si="2661"/>
        <v>7.2664960238426747E-4</v>
      </c>
      <c r="AQ2027" s="13">
        <f t="shared" si="2662"/>
        <v>4.1893245968365437E-4</v>
      </c>
      <c r="AR2027" s="13">
        <f t="shared" si="2663"/>
        <v>1.9165979095835547E-2</v>
      </c>
      <c r="AS2027" s="13">
        <f t="shared" si="2664"/>
        <v>1.9910017938361939E-2</v>
      </c>
      <c r="AT2027" s="13">
        <f t="shared" si="2665"/>
        <v>1.0341470485899342E-2</v>
      </c>
      <c r="AU2027" s="13">
        <f t="shared" si="2666"/>
        <v>3.5809782506412606E-3</v>
      </c>
      <c r="AV2027" s="13">
        <f t="shared" si="2667"/>
        <v>9.2999868217850663E-4</v>
      </c>
      <c r="AW2027" s="13">
        <f t="shared" si="2668"/>
        <v>1.2857900868457718E-5</v>
      </c>
      <c r="AX2027" s="13">
        <f t="shared" si="2669"/>
        <v>6.1550104314096632E-5</v>
      </c>
      <c r="AY2027" s="13">
        <f t="shared" si="2670"/>
        <v>1.4194096582167636E-4</v>
      </c>
      <c r="AZ2027" s="13">
        <f t="shared" si="2671"/>
        <v>1.6366534226795813E-4</v>
      </c>
      <c r="BA2027" s="13">
        <f t="shared" si="2672"/>
        <v>1.2580978814972119E-4</v>
      </c>
      <c r="BB2027" s="13">
        <f t="shared" si="2673"/>
        <v>7.2532626218888704E-5</v>
      </c>
      <c r="BC2027" s="13">
        <f t="shared" si="2674"/>
        <v>3.3453561561986826E-5</v>
      </c>
      <c r="BD2027" s="13">
        <f t="shared" si="2675"/>
        <v>7.3664580916014888E-3</v>
      </c>
      <c r="BE2027" s="13">
        <f t="shared" si="2676"/>
        <v>7.6524299652317405E-3</v>
      </c>
      <c r="BF2027" s="13">
        <f t="shared" si="2677"/>
        <v>3.974751749388261E-3</v>
      </c>
      <c r="BG2027" s="13">
        <f t="shared" si="2678"/>
        <v>1.3763516112786018E-3</v>
      </c>
      <c r="BH2027" s="13">
        <f t="shared" si="2679"/>
        <v>3.5744567409035452E-4</v>
      </c>
      <c r="BI2027" s="13">
        <f t="shared" si="2680"/>
        <v>7.4264400973652182E-5</v>
      </c>
      <c r="BJ2027" s="14">
        <f t="shared" si="2681"/>
        <v>0.15640787932004233</v>
      </c>
      <c r="BK2027" s="14">
        <f t="shared" si="2682"/>
        <v>0.18615193442353115</v>
      </c>
      <c r="BL2027" s="14">
        <f t="shared" si="2683"/>
        <v>0.57589872223951144</v>
      </c>
      <c r="BM2027" s="14">
        <f t="shared" si="2684"/>
        <v>0.63992340691572647</v>
      </c>
      <c r="BN2027" s="14">
        <f t="shared" si="2685"/>
        <v>0.35048410457506757</v>
      </c>
    </row>
    <row r="2028" spans="1:66" x14ac:dyDescent="0.25">
      <c r="A2028" t="s">
        <v>341</v>
      </c>
      <c r="B2028" t="s">
        <v>152</v>
      </c>
      <c r="C2028" t="s">
        <v>154</v>
      </c>
      <c r="D2028" t="s">
        <v>433</v>
      </c>
      <c r="E2028" s="10">
        <f>VLOOKUP(A2028,home!$A$2:$E$405,3,FALSE)</f>
        <v>1.4705999999999999</v>
      </c>
      <c r="F2028" s="10">
        <f>VLOOKUP(B2028,home!$B$2:$E$405,3,FALSE)</f>
        <v>0.98219999999999996</v>
      </c>
      <c r="G2028" s="10">
        <f>VLOOKUP(C2028,away!$B$2:$E$405,4,FALSE)</f>
        <v>2.125</v>
      </c>
      <c r="H2028" s="10">
        <f>VLOOKUP(A2028,away!$A$2:$E$405,3,FALSE)</f>
        <v>1.2646999999999999</v>
      </c>
      <c r="I2028" s="10">
        <f>VLOOKUP(C2028,away!$B$2:$E$405,3,FALSE)</f>
        <v>0.49419999999999997</v>
      </c>
      <c r="J2028" s="10">
        <f>VLOOKUP(B2028,home!$B$2:$E$405,4,FALSE)</f>
        <v>0.96640000000000004</v>
      </c>
      <c r="K2028" s="12">
        <f t="shared" si="2630"/>
        <v>3.0693995549999995</v>
      </c>
      <c r="L2028" s="12">
        <f t="shared" si="2631"/>
        <v>0.60401424473599996</v>
      </c>
      <c r="M2028" s="13">
        <f t="shared" si="2632"/>
        <v>2.5389646663273896E-2</v>
      </c>
      <c r="N2028" s="13">
        <f t="shared" si="2633"/>
        <v>7.7930970169860114E-2</v>
      </c>
      <c r="O2028" s="13">
        <f t="shared" si="2634"/>
        <v>1.5335708253431283E-2</v>
      </c>
      <c r="P2028" s="13">
        <f t="shared" si="2635"/>
        <v>4.7071416088691802E-2</v>
      </c>
      <c r="Q2028" s="13">
        <f t="shared" si="2636"/>
        <v>0.11960064258004346</v>
      </c>
      <c r="R2028" s="13">
        <f t="shared" si="2637"/>
        <v>4.6314931190939677E-3</v>
      </c>
      <c r="S2028" s="13">
        <f t="shared" si="2638"/>
        <v>2.1817143046340502E-2</v>
      </c>
      <c r="T2028" s="13">
        <f t="shared" si="2639"/>
        <v>7.224049179792523E-2</v>
      </c>
      <c r="U2028" s="13">
        <f t="shared" si="2640"/>
        <v>1.4215902918732586E-2</v>
      </c>
      <c r="V2028" s="13">
        <f t="shared" si="2641"/>
        <v>4.4942370575111676E-3</v>
      </c>
      <c r="W2028" s="13">
        <f t="shared" si="2642"/>
        <v>0.12236738637096646</v>
      </c>
      <c r="X2028" s="13">
        <f t="shared" si="2643"/>
        <v>7.3911644459177597E-2</v>
      </c>
      <c r="Y2028" s="13">
        <f t="shared" si="2644"/>
        <v>2.2321843052602954E-2</v>
      </c>
      <c r="Z2028" s="13">
        <f t="shared" si="2645"/>
        <v>9.324959394431746E-4</v>
      </c>
      <c r="AA2028" s="13">
        <f t="shared" si="2646"/>
        <v>2.8622026215661869E-3</v>
      </c>
      <c r="AB2028" s="13">
        <f t="shared" si="2647"/>
        <v>4.3926217264775433E-3</v>
      </c>
      <c r="AC2028" s="13">
        <f t="shared" si="2648"/>
        <v>5.2075877950610936E-4</v>
      </c>
      <c r="AD2028" s="13">
        <f t="shared" si="2649"/>
        <v>9.3898600318389369E-2</v>
      </c>
      <c r="AE2028" s="13">
        <f t="shared" si="2650"/>
        <v>5.6716092153079482E-2</v>
      </c>
      <c r="AF2028" s="13">
        <f t="shared" si="2651"/>
        <v>1.7128663783109836E-2</v>
      </c>
      <c r="AG2028" s="13">
        <f t="shared" si="2652"/>
        <v>3.4486523060973211E-3</v>
      </c>
      <c r="AH2028" s="13">
        <f t="shared" si="2653"/>
        <v>1.4081020764553892E-4</v>
      </c>
      <c r="AI2028" s="13">
        <f t="shared" si="2654"/>
        <v>4.3220278868667475E-4</v>
      </c>
      <c r="AJ2028" s="13">
        <f t="shared" si="2655"/>
        <v>6.6330152363231918E-4</v>
      </c>
      <c r="AK2028" s="13">
        <f t="shared" si="2656"/>
        <v>6.7864580048928734E-4</v>
      </c>
      <c r="AL2028" s="13">
        <f t="shared" si="2657"/>
        <v>3.8618659829448046E-5</v>
      </c>
      <c r="AM2028" s="13">
        <f t="shared" si="2658"/>
        <v>5.7642464406477398E-2</v>
      </c>
      <c r="AN2028" s="13">
        <f t="shared" si="2659"/>
        <v>3.4816869603200205E-2</v>
      </c>
      <c r="AO2028" s="13">
        <f t="shared" si="2660"/>
        <v>1.0514942598724382E-2</v>
      </c>
      <c r="AP2028" s="13">
        <f t="shared" si="2661"/>
        <v>2.117058370736967E-3</v>
      </c>
      <c r="AQ2028" s="13">
        <f t="shared" si="2662"/>
        <v>3.1968335321567879E-4</v>
      </c>
      <c r="AR2028" s="13">
        <f t="shared" si="2663"/>
        <v>1.7010274244427912E-5</v>
      </c>
      <c r="AS2028" s="13">
        <f t="shared" si="2664"/>
        <v>5.2211328196274992E-5</v>
      </c>
      <c r="AT2028" s="13">
        <f t="shared" si="2665"/>
        <v>8.0128713765802704E-5</v>
      </c>
      <c r="AU2028" s="13">
        <f t="shared" si="2666"/>
        <v>8.1982346125159054E-5</v>
      </c>
      <c r="AV2028" s="13">
        <f t="shared" si="2667"/>
        <v>6.2909144178604782E-5</v>
      </c>
      <c r="AW2028" s="13">
        <f t="shared" si="2668"/>
        <v>1.9888192022698824E-6</v>
      </c>
      <c r="AX2028" s="13">
        <f t="shared" si="2669"/>
        <v>2.9487959099724188E-2</v>
      </c>
      <c r="AY2028" s="13">
        <f t="shared" si="2670"/>
        <v>1.7811147344425963E-2</v>
      </c>
      <c r="AZ2028" s="13">
        <f t="shared" si="2671"/>
        <v>5.3790933555625288E-3</v>
      </c>
      <c r="BA2028" s="13">
        <f t="shared" si="2672"/>
        <v>1.0830163368415122E-3</v>
      </c>
      <c r="BB2028" s="13">
        <f t="shared" si="2673"/>
        <v>1.6353932368351877E-4</v>
      </c>
      <c r="BC2028" s="13">
        <f t="shared" si="2674"/>
        <v>1.9756016215867376E-5</v>
      </c>
      <c r="BD2028" s="13">
        <f t="shared" si="2675"/>
        <v>1.7124079917500587E-6</v>
      </c>
      <c r="BE2028" s="13">
        <f t="shared" si="2676"/>
        <v>5.2560643278560736E-6</v>
      </c>
      <c r="BF2028" s="13">
        <f t="shared" si="2677"/>
        <v>8.0664807544864036E-6</v>
      </c>
      <c r="BG2028" s="13">
        <f t="shared" si="2678"/>
        <v>8.2530841460788754E-6</v>
      </c>
      <c r="BH2028" s="13">
        <f t="shared" si="2679"/>
        <v>6.333003201338013E-6</v>
      </c>
      <c r="BI2028" s="13">
        <f t="shared" si="2680"/>
        <v>3.8877034416000917E-6</v>
      </c>
      <c r="BJ2028" s="14">
        <f t="shared" si="2681"/>
        <v>0.81892051680006006</v>
      </c>
      <c r="BK2028" s="14">
        <f t="shared" si="2682"/>
        <v>0.11714296763957889</v>
      </c>
      <c r="BL2028" s="14">
        <f t="shared" si="2683"/>
        <v>4.3680639510128766E-2</v>
      </c>
      <c r="BM2028" s="14">
        <f t="shared" si="2684"/>
        <v>0.67290758448959276</v>
      </c>
      <c r="BN2028" s="14">
        <f t="shared" si="2685"/>
        <v>0.28995987687439451</v>
      </c>
    </row>
    <row r="2029" spans="1:66" x14ac:dyDescent="0.25">
      <c r="A2029" t="s">
        <v>341</v>
      </c>
      <c r="B2029" t="s">
        <v>148</v>
      </c>
      <c r="C2029" t="s">
        <v>146</v>
      </c>
      <c r="D2029" t="s">
        <v>433</v>
      </c>
      <c r="E2029" s="10">
        <f>VLOOKUP(A2029,home!$A$2:$E$405,3,FALSE)</f>
        <v>1.4705999999999999</v>
      </c>
      <c r="F2029" s="10">
        <f>VLOOKUP(B2029,home!$B$2:$E$405,3,FALSE)</f>
        <v>1.105</v>
      </c>
      <c r="G2029" s="10">
        <f>VLOOKUP(C2029,away!$B$2:$E$405,4,FALSE)</f>
        <v>0.85</v>
      </c>
      <c r="H2029" s="10">
        <f>VLOOKUP(A2029,away!$A$2:$E$405,3,FALSE)</f>
        <v>1.2646999999999999</v>
      </c>
      <c r="I2029" s="10">
        <f>VLOOKUP(C2029,away!$B$2:$E$405,3,FALSE)</f>
        <v>0.29649999999999999</v>
      </c>
      <c r="J2029" s="10">
        <f>VLOOKUP(B2029,home!$B$2:$E$405,4,FALSE)</f>
        <v>0.69189999999999996</v>
      </c>
      <c r="K2029" s="12">
        <f t="shared" si="2630"/>
        <v>1.3812610499999998</v>
      </c>
      <c r="L2029" s="12">
        <f t="shared" si="2631"/>
        <v>0.25945111824499995</v>
      </c>
      <c r="M2029" s="13">
        <f t="shared" si="2632"/>
        <v>0.19384194504468208</v>
      </c>
      <c r="N2029" s="13">
        <f t="shared" si="2633"/>
        <v>0.2677463285464598</v>
      </c>
      <c r="O2029" s="13">
        <f t="shared" si="2634"/>
        <v>5.0292509404628587E-2</v>
      </c>
      <c r="P2029" s="13">
        <f t="shared" si="2635"/>
        <v>6.9467084347372143E-2</v>
      </c>
      <c r="Q2029" s="13">
        <f t="shared" si="2636"/>
        <v>0.18491378745086404</v>
      </c>
      <c r="R2029" s="13">
        <f t="shared" si="2637"/>
        <v>6.5242239021890318E-3</v>
      </c>
      <c r="S2029" s="13">
        <f t="shared" si="2638"/>
        <v>6.2237249613500334E-3</v>
      </c>
      <c r="T2029" s="13">
        <f t="shared" si="2639"/>
        <v>4.7976088933044905E-2</v>
      </c>
      <c r="U2029" s="13">
        <f t="shared" si="2640"/>
        <v>9.0116563575727178E-3</v>
      </c>
      <c r="V2029" s="13">
        <f t="shared" si="2641"/>
        <v>2.4782162185754518E-4</v>
      </c>
      <c r="W2029" s="13">
        <f t="shared" si="2642"/>
        <v>8.5138070737952418E-2</v>
      </c>
      <c r="X2029" s="13">
        <f t="shared" si="2643"/>
        <v>2.208916765818366E-2</v>
      </c>
      <c r="Y2029" s="13">
        <f t="shared" si="2644"/>
        <v>2.8655296250085188E-3</v>
      </c>
      <c r="Z2029" s="13">
        <f t="shared" si="2645"/>
        <v>5.6423906236790047E-4</v>
      </c>
      <c r="AA2029" s="13">
        <f t="shared" si="2646"/>
        <v>7.7936143973730159E-4</v>
      </c>
      <c r="AB2029" s="13">
        <f t="shared" si="2647"/>
        <v>5.382508002905285E-4</v>
      </c>
      <c r="AC2029" s="13">
        <f t="shared" si="2648"/>
        <v>5.5507353893117551E-6</v>
      </c>
      <c r="AD2029" s="13">
        <f t="shared" si="2649"/>
        <v>2.9399475245619606E-2</v>
      </c>
      <c r="AE2029" s="13">
        <f t="shared" si="2650"/>
        <v>7.6277267282922005E-3</v>
      </c>
      <c r="AF2029" s="13">
        <f t="shared" si="2651"/>
        <v>9.8951111466134313E-4</v>
      </c>
      <c r="AG2029" s="13">
        <f t="shared" si="2652"/>
        <v>8.5576588404913953E-5</v>
      </c>
      <c r="AH2029" s="13">
        <f t="shared" si="2653"/>
        <v>3.659811392221551E-5</v>
      </c>
      <c r="AI2029" s="13">
        <f t="shared" si="2654"/>
        <v>5.0551549264219005E-5</v>
      </c>
      <c r="AJ2029" s="13">
        <f t="shared" si="2655"/>
        <v>3.4912443007910934E-5</v>
      </c>
      <c r="AK2029" s="13">
        <f t="shared" si="2656"/>
        <v>1.6074399229057405E-5</v>
      </c>
      <c r="AL2029" s="13">
        <f t="shared" si="2657"/>
        <v>7.9568620380977064E-8</v>
      </c>
      <c r="AM2029" s="13">
        <f t="shared" si="2658"/>
        <v>8.1216700094427045E-3</v>
      </c>
      <c r="AN2029" s="13">
        <f t="shared" si="2659"/>
        <v>2.1071763659667891E-3</v>
      </c>
      <c r="AO2029" s="13">
        <f t="shared" si="2660"/>
        <v>2.7335463224475927E-4</v>
      </c>
      <c r="AP2029" s="13">
        <f t="shared" si="2661"/>
        <v>2.3640721671117841E-5</v>
      </c>
      <c r="AQ2029" s="13">
        <f t="shared" si="2662"/>
        <v>1.5334029184225818E-6</v>
      </c>
      <c r="AR2029" s="13">
        <f t="shared" si="2663"/>
        <v>1.8990843165553432E-6</v>
      </c>
      <c r="AS2029" s="13">
        <f t="shared" si="2664"/>
        <v>2.6231311971237654E-6</v>
      </c>
      <c r="AT2029" s="13">
        <f t="shared" si="2665"/>
        <v>1.8116144758134644E-6</v>
      </c>
      <c r="AU2029" s="13">
        <f t="shared" si="2666"/>
        <v>8.3410417101910184E-7</v>
      </c>
      <c r="AV2029" s="13">
        <f t="shared" si="2667"/>
        <v>2.8802890076780604E-7</v>
      </c>
      <c r="AW2029" s="13">
        <f t="shared" si="2668"/>
        <v>7.9208290349577519E-10</v>
      </c>
      <c r="AX2029" s="13">
        <f t="shared" si="2669"/>
        <v>1.8696910741660578E-3</v>
      </c>
      <c r="AY2029" s="13">
        <f t="shared" si="2670"/>
        <v>4.8509343996507877E-4</v>
      </c>
      <c r="AZ2029" s="13">
        <f t="shared" si="2671"/>
        <v>6.2929017726126712E-5</v>
      </c>
      <c r="BA2029" s="13">
        <f t="shared" si="2672"/>
        <v>5.4423346730343339E-6</v>
      </c>
      <c r="BB2029" s="13">
        <f t="shared" si="2673"/>
        <v>3.5300495419557347E-7</v>
      </c>
      <c r="BC2029" s="13">
        <f t="shared" si="2674"/>
        <v>1.8317506022413306E-8</v>
      </c>
      <c r="BD2029" s="13">
        <f t="shared" si="2675"/>
        <v>8.2119924928637503E-8</v>
      </c>
      <c r="BE2029" s="13">
        <f t="shared" si="2676"/>
        <v>1.13429053732851E-7</v>
      </c>
      <c r="BF2029" s="13">
        <f t="shared" si="2677"/>
        <v>7.8337566929772089E-8</v>
      </c>
      <c r="BG2029" s="13">
        <f t="shared" si="2678"/>
        <v>3.6068209983954089E-8</v>
      </c>
      <c r="BH2029" s="13">
        <f t="shared" si="2679"/>
        <v>1.2454903398514227E-8</v>
      </c>
      <c r="BI2029" s="13">
        <f t="shared" si="2680"/>
        <v>3.440694589176064E-9</v>
      </c>
      <c r="BJ2029" s="14">
        <f t="shared" si="2681"/>
        <v>0.66178216494972575</v>
      </c>
      <c r="BK2029" s="14">
        <f t="shared" si="2682"/>
        <v>0.27027129971923658</v>
      </c>
      <c r="BL2029" s="14">
        <f t="shared" si="2683"/>
        <v>6.7291920223256432E-2</v>
      </c>
      <c r="BM2029" s="14">
        <f t="shared" si="2684"/>
        <v>0.2266386526105087</v>
      </c>
      <c r="BN2029" s="14">
        <f t="shared" si="2685"/>
        <v>0.77278587869619564</v>
      </c>
    </row>
    <row r="2030" spans="1:66" x14ac:dyDescent="0.25">
      <c r="A2030" t="s">
        <v>341</v>
      </c>
      <c r="B2030" t="s">
        <v>149</v>
      </c>
      <c r="C2030" t="s">
        <v>147</v>
      </c>
      <c r="D2030" t="s">
        <v>433</v>
      </c>
      <c r="E2030" s="10">
        <f>VLOOKUP(A2030,home!$A$2:$E$405,3,FALSE)</f>
        <v>1.4705999999999999</v>
      </c>
      <c r="F2030" s="10">
        <f>VLOOKUP(B2030,home!$B$2:$E$405,3,FALSE)</f>
        <v>1.615</v>
      </c>
      <c r="G2030" s="10">
        <f>VLOOKUP(C2030,away!$B$2:$E$405,4,FALSE)</f>
        <v>1.02</v>
      </c>
      <c r="H2030" s="10">
        <f>VLOOKUP(A2030,away!$A$2:$E$405,3,FALSE)</f>
        <v>1.2646999999999999</v>
      </c>
      <c r="I2030" s="10">
        <f>VLOOKUP(C2030,away!$B$2:$E$405,3,FALSE)</f>
        <v>1.0871999999999999</v>
      </c>
      <c r="J2030" s="10">
        <f>VLOOKUP(B2030,home!$B$2:$E$405,4,FALSE)</f>
        <v>0.69189999999999996</v>
      </c>
      <c r="K2030" s="12">
        <f t="shared" si="2630"/>
        <v>2.4225193800000002</v>
      </c>
      <c r="L2030" s="12">
        <f t="shared" si="2631"/>
        <v>0.95134993509599974</v>
      </c>
      <c r="M2030" s="13">
        <f t="shared" si="2632"/>
        <v>3.4256830102778975E-2</v>
      </c>
      <c r="N2030" s="13">
        <f t="shared" si="2633"/>
        <v>8.2987834821349471E-2</v>
      </c>
      <c r="O2030" s="13">
        <f t="shared" si="2634"/>
        <v>3.2590233094873473E-2</v>
      </c>
      <c r="P2030" s="13">
        <f t="shared" si="2635"/>
        <v>7.8950471271048372E-2</v>
      </c>
      <c r="Q2030" s="13">
        <f t="shared" si="2636"/>
        <v>0.10051981907947899</v>
      </c>
      <c r="R2030" s="13">
        <f t="shared" si="2637"/>
        <v>1.5502358069785687E-2</v>
      </c>
      <c r="S2030" s="13">
        <f t="shared" si="2638"/>
        <v>4.5488570419530631E-2</v>
      </c>
      <c r="T2030" s="13">
        <f t="shared" si="2639"/>
        <v>9.5629523357123977E-2</v>
      </c>
      <c r="U2030" s="13">
        <f t="shared" si="2640"/>
        <v>3.7554762859755224E-2</v>
      </c>
      <c r="V2030" s="13">
        <f t="shared" si="2641"/>
        <v>1.1648428328966461E-2</v>
      </c>
      <c r="W2030" s="13">
        <f t="shared" si="2642"/>
        <v>8.1170403264710561E-2</v>
      </c>
      <c r="X2030" s="13">
        <f t="shared" si="2643"/>
        <v>7.7221457877598515E-2</v>
      </c>
      <c r="Y2030" s="13">
        <f t="shared" si="2644"/>
        <v>3.6732314469935912E-2</v>
      </c>
      <c r="Z2030" s="13">
        <f t="shared" si="2645"/>
        <v>4.9160557811751878E-3</v>
      </c>
      <c r="AA2030" s="13">
        <f t="shared" si="2646"/>
        <v>1.1909240403057932E-2</v>
      </c>
      <c r="AB2030" s="13">
        <f t="shared" si="2647"/>
        <v>1.4425182838743429E-2</v>
      </c>
      <c r="AC2030" s="13">
        <f t="shared" si="2648"/>
        <v>1.6778568379279359E-3</v>
      </c>
      <c r="AD2030" s="13">
        <f t="shared" si="2649"/>
        <v>4.9159218747794144E-2</v>
      </c>
      <c r="AE2030" s="13">
        <f t="shared" si="2650"/>
        <v>4.6767619565084018E-2</v>
      </c>
      <c r="AF2030" s="13">
        <f t="shared" si="2651"/>
        <v>2.224618591891854E-2</v>
      </c>
      <c r="AG2030" s="13">
        <f t="shared" si="2652"/>
        <v>7.0546358433655658E-3</v>
      </c>
      <c r="AH2030" s="13">
        <f t="shared" si="2653"/>
        <v>1.1692223370873321E-3</v>
      </c>
      <c r="AI2030" s="13">
        <f t="shared" si="2654"/>
        <v>2.8324637711229553E-3</v>
      </c>
      <c r="AJ2030" s="13">
        <f t="shared" si="2655"/>
        <v>3.4308491893466223E-3</v>
      </c>
      <c r="AK2030" s="13">
        <f t="shared" si="2656"/>
        <v>2.7704328836831616E-3</v>
      </c>
      <c r="AL2030" s="13">
        <f t="shared" si="2657"/>
        <v>1.5467582690205259E-4</v>
      </c>
      <c r="AM2030" s="13">
        <f t="shared" si="2658"/>
        <v>2.381783202443814E-2</v>
      </c>
      <c r="AN2030" s="13">
        <f t="shared" si="2659"/>
        <v>2.2659092950576647E-2</v>
      </c>
      <c r="AO2030" s="13">
        <f t="shared" si="2660"/>
        <v>1.0778363303932658E-2</v>
      </c>
      <c r="AP2030" s="13">
        <f t="shared" si="2661"/>
        <v>3.4179984098791469E-3</v>
      </c>
      <c r="AQ2030" s="13">
        <f t="shared" si="2662"/>
        <v>8.1292814134918906E-4</v>
      </c>
      <c r="AR2030" s="13">
        <f t="shared" si="2663"/>
        <v>2.2246791890016536E-4</v>
      </c>
      <c r="AS2030" s="13">
        <f t="shared" si="2664"/>
        <v>5.3893284496391903E-4</v>
      </c>
      <c r="AT2030" s="13">
        <f t="shared" si="2665"/>
        <v>6.5278763072181467E-4</v>
      </c>
      <c r="AU2030" s="13">
        <f t="shared" si="2666"/>
        <v>5.2713022881596E-4</v>
      </c>
      <c r="AV2030" s="13">
        <f t="shared" si="2667"/>
        <v>3.1924579877262434E-4</v>
      </c>
      <c r="AW2030" s="13">
        <f t="shared" si="2668"/>
        <v>9.902104348824538E-6</v>
      </c>
      <c r="AX2030" s="13">
        <f t="shared" si="2669"/>
        <v>9.6165266114643447E-3</v>
      </c>
      <c r="AY2030" s="13">
        <f t="shared" si="2670"/>
        <v>9.1486819676655593E-3</v>
      </c>
      <c r="AZ2030" s="13">
        <f t="shared" si="2671"/>
        <v>4.3517989980762862E-3</v>
      </c>
      <c r="BA2030" s="13">
        <f t="shared" si="2672"/>
        <v>1.3800278981235706E-3</v>
      </c>
      <c r="BB2030" s="13">
        <f t="shared" si="2673"/>
        <v>3.282223628276319E-4</v>
      </c>
      <c r="BC2030" s="13">
        <f t="shared" si="2674"/>
        <v>6.2450864714624679E-5</v>
      </c>
      <c r="BD2030" s="13">
        <f t="shared" si="2675"/>
        <v>3.5274140034435729E-5</v>
      </c>
      <c r="BE2030" s="13">
        <f t="shared" si="2676"/>
        <v>8.5452287846254449E-5</v>
      </c>
      <c r="BF2030" s="13">
        <f t="shared" si="2677"/>
        <v>1.0350491168644494E-4</v>
      </c>
      <c r="BG2030" s="13">
        <f t="shared" si="2678"/>
        <v>8.3580884828533803E-5</v>
      </c>
      <c r="BH2030" s="13">
        <f t="shared" si="2679"/>
        <v>5.061907832366778E-5</v>
      </c>
      <c r="BI2030" s="13">
        <f t="shared" si="2680"/>
        <v>2.4525139647364629E-5</v>
      </c>
      <c r="BJ2030" s="14">
        <f t="shared" si="2681"/>
        <v>0.68586293647840724</v>
      </c>
      <c r="BK2030" s="14">
        <f t="shared" si="2682"/>
        <v>0.18132551475481995</v>
      </c>
      <c r="BL2030" s="14">
        <f t="shared" si="2683"/>
        <v>0.12482826631199699</v>
      </c>
      <c r="BM2030" s="14">
        <f t="shared" si="2684"/>
        <v>0.64298644702376795</v>
      </c>
      <c r="BN2030" s="14">
        <f t="shared" si="2685"/>
        <v>0.34480754643931494</v>
      </c>
    </row>
    <row r="2031" spans="1:66" x14ac:dyDescent="0.25">
      <c r="A2031" t="s">
        <v>344</v>
      </c>
      <c r="B2031" t="s">
        <v>211</v>
      </c>
      <c r="C2031" t="s">
        <v>197</v>
      </c>
      <c r="D2031" t="s">
        <v>433</v>
      </c>
      <c r="E2031" s="10">
        <f>VLOOKUP(A2031,home!$A$2:$E$405,3,FALSE)</f>
        <v>1.3976999999999999</v>
      </c>
      <c r="F2031" s="10">
        <f>VLOOKUP(B2031,home!$B$2:$E$405,3,FALSE)</f>
        <v>1.2683</v>
      </c>
      <c r="G2031" s="10">
        <f>VLOOKUP(C2031,away!$B$2:$E$405,4,FALSE)</f>
        <v>1.4730000000000001</v>
      </c>
      <c r="H2031" s="10">
        <f>VLOOKUP(A2031,away!$A$2:$E$405,3,FALSE)</f>
        <v>1.0585</v>
      </c>
      <c r="I2031" s="10">
        <f>VLOOKUP(C2031,away!$B$2:$E$405,3,FALSE)</f>
        <v>0.94469999999999998</v>
      </c>
      <c r="J2031" s="10">
        <f>VLOOKUP(B2031,home!$B$2:$E$405,4,FALSE)</f>
        <v>0.73</v>
      </c>
      <c r="K2031" s="12">
        <f t="shared" si="2630"/>
        <v>2.6111913864299998</v>
      </c>
      <c r="L2031" s="12">
        <f t="shared" si="2631"/>
        <v>0.72997441349999992</v>
      </c>
      <c r="M2031" s="13">
        <f t="shared" si="2632"/>
        <v>3.539566939041041E-2</v>
      </c>
      <c r="N2031" s="13">
        <f t="shared" si="2633"/>
        <v>9.2424867029163651E-2</v>
      </c>
      <c r="O2031" s="13">
        <f t="shared" si="2634"/>
        <v>2.5837933003704735E-2</v>
      </c>
      <c r="P2031" s="13">
        <f t="shared" si="2635"/>
        <v>6.7467788102429219E-2</v>
      </c>
      <c r="Q2031" s="13">
        <f t="shared" si="2636"/>
        <v>0.12066950833924513</v>
      </c>
      <c r="R2031" s="13">
        <f t="shared" si="2637"/>
        <v>9.4305149952158274E-3</v>
      </c>
      <c r="S2031" s="13">
        <f t="shared" si="2638"/>
        <v>3.2150136653917305E-2</v>
      </c>
      <c r="T2031" s="13">
        <f t="shared" si="2639"/>
        <v>8.8085653577273798E-2</v>
      </c>
      <c r="U2031" s="13">
        <f t="shared" si="2640"/>
        <v>2.462487952510652E-2</v>
      </c>
      <c r="V2031" s="13">
        <f t="shared" si="2641"/>
        <v>6.8090520820678581E-3</v>
      </c>
      <c r="W2031" s="13">
        <f t="shared" si="2642"/>
        <v>0.10503039359339331</v>
      </c>
      <c r="X2031" s="13">
        <f t="shared" si="2643"/>
        <v>7.6669499963011409E-2</v>
      </c>
      <c r="Y2031" s="13">
        <f t="shared" si="2644"/>
        <v>2.7983386634418763E-2</v>
      </c>
      <c r="Z2031" s="13">
        <f t="shared" si="2645"/>
        <v>2.2946782175452098E-3</v>
      </c>
      <c r="AA2031" s="13">
        <f t="shared" si="2646"/>
        <v>5.9918439962825965E-3</v>
      </c>
      <c r="AB2031" s="13">
        <f t="shared" si="2647"/>
        <v>7.8229257159627124E-3</v>
      </c>
      <c r="AC2031" s="13">
        <f t="shared" si="2648"/>
        <v>8.1117212035234829E-4</v>
      </c>
      <c r="AD2031" s="13">
        <f t="shared" si="2649"/>
        <v>6.8563614766105313E-2</v>
      </c>
      <c r="AE2031" s="13">
        <f t="shared" si="2650"/>
        <v>5.0049684476327648E-2</v>
      </c>
      <c r="AF2031" s="13">
        <f t="shared" si="2651"/>
        <v>1.8267494535733664E-2</v>
      </c>
      <c r="AG2031" s="13">
        <f t="shared" si="2652"/>
        <v>4.4449345366122123E-3</v>
      </c>
      <c r="AH2031" s="13">
        <f t="shared" si="2653"/>
        <v>4.1876409650594735E-4</v>
      </c>
      <c r="AI2031" s="13">
        <f t="shared" si="2654"/>
        <v>1.0934732017424708E-3</v>
      </c>
      <c r="AJ2031" s="13">
        <f t="shared" si="2655"/>
        <v>1.4276339028409869E-3</v>
      </c>
      <c r="AK2031" s="13">
        <f t="shared" si="2656"/>
        <v>1.2426084500246095E-3</v>
      </c>
      <c r="AL2031" s="13">
        <f t="shared" si="2657"/>
        <v>6.1847101267543931E-5</v>
      </c>
      <c r="AM2031" s="13">
        <f t="shared" si="2658"/>
        <v>3.5806544059951782E-2</v>
      </c>
      <c r="AN2031" s="13">
        <f t="shared" si="2659"/>
        <v>2.6137860999625204E-2</v>
      </c>
      <c r="AO2031" s="13">
        <f t="shared" si="2660"/>
        <v>9.5399848766729647E-3</v>
      </c>
      <c r="AP2031" s="13">
        <f t="shared" si="2661"/>
        <v>2.321314955049406E-3</v>
      </c>
      <c r="AQ2031" s="13">
        <f t="shared" si="2662"/>
        <v>4.2362513071524213E-4</v>
      </c>
      <c r="AR2031" s="13">
        <f t="shared" si="2663"/>
        <v>6.1137415148357268E-5</v>
      </c>
      <c r="AS2031" s="13">
        <f t="shared" si="2664"/>
        <v>1.5964149182398545E-4</v>
      </c>
      <c r="AT2031" s="13">
        <f t="shared" si="2665"/>
        <v>2.0842724418381305E-4</v>
      </c>
      <c r="AU2031" s="13">
        <f t="shared" si="2666"/>
        <v>1.8141447490337164E-4</v>
      </c>
      <c r="AV2031" s="13">
        <f t="shared" si="2667"/>
        <v>1.1842697856035136E-4</v>
      </c>
      <c r="AW2031" s="13">
        <f t="shared" si="2668"/>
        <v>3.2746371981930655E-6</v>
      </c>
      <c r="AX2031" s="13">
        <f t="shared" si="2669"/>
        <v>1.5582956571195404E-2</v>
      </c>
      <c r="AY2031" s="13">
        <f t="shared" si="2670"/>
        <v>1.1375159583654332E-2</v>
      </c>
      <c r="AZ2031" s="13">
        <f t="shared" si="2671"/>
        <v>4.1517877227734874E-3</v>
      </c>
      <c r="BA2031" s="13">
        <f t="shared" si="2672"/>
        <v>1.0102329359693591E-3</v>
      </c>
      <c r="BB2031" s="13">
        <f t="shared" si="2673"/>
        <v>1.8436104873315395E-4</v>
      </c>
      <c r="BC2031" s="13">
        <f t="shared" si="2674"/>
        <v>2.6915769684245791E-5</v>
      </c>
      <c r="BD2031" s="13">
        <f t="shared" si="2675"/>
        <v>7.4381247943046819E-6</v>
      </c>
      <c r="BE2031" s="13">
        <f t="shared" si="2676"/>
        <v>1.9422367394079797E-5</v>
      </c>
      <c r="BF2031" s="13">
        <f t="shared" si="2677"/>
        <v>2.5357759221750028E-5</v>
      </c>
      <c r="BG2031" s="13">
        <f t="shared" si="2678"/>
        <v>2.2071320819666524E-5</v>
      </c>
      <c r="BH2031" s="13">
        <f t="shared" si="2679"/>
        <v>1.4408110702861588E-5</v>
      </c>
      <c r="BI2031" s="13">
        <f t="shared" si="2680"/>
        <v>7.5244669124084121E-6</v>
      </c>
      <c r="BJ2031" s="14">
        <f t="shared" si="2681"/>
        <v>0.75874978110530944</v>
      </c>
      <c r="BK2031" s="14">
        <f t="shared" si="2682"/>
        <v>0.15407082503409902</v>
      </c>
      <c r="BL2031" s="14">
        <f t="shared" si="2683"/>
        <v>7.8715846641851314E-2</v>
      </c>
      <c r="BM2031" s="14">
        <f t="shared" si="2684"/>
        <v>0.63123296519217997</v>
      </c>
      <c r="BN2031" s="14">
        <f t="shared" si="2685"/>
        <v>0.35122628086016894</v>
      </c>
    </row>
    <row r="2032" spans="1:66" x14ac:dyDescent="0.25">
      <c r="A2032" t="s">
        <v>344</v>
      </c>
      <c r="B2032" t="s">
        <v>209</v>
      </c>
      <c r="C2032" t="s">
        <v>203</v>
      </c>
      <c r="D2032" t="s">
        <v>433</v>
      </c>
      <c r="E2032" s="10">
        <f>VLOOKUP(A2032,home!$A$2:$E$405,3,FALSE)</f>
        <v>1.3976999999999999</v>
      </c>
      <c r="F2032" s="10">
        <f>VLOOKUP(B2032,home!$B$2:$E$405,3,FALSE)</f>
        <v>0.93010000000000004</v>
      </c>
      <c r="G2032" s="10">
        <f>VLOOKUP(C2032,away!$B$2:$E$405,4,FALSE)</f>
        <v>0.89429999999999998</v>
      </c>
      <c r="H2032" s="10">
        <f>VLOOKUP(A2032,away!$A$2:$E$405,3,FALSE)</f>
        <v>1.0585</v>
      </c>
      <c r="I2032" s="10">
        <f>VLOOKUP(C2032,away!$B$2:$E$405,3,FALSE)</f>
        <v>1.1809000000000001</v>
      </c>
      <c r="J2032" s="10">
        <f>VLOOKUP(B2032,home!$B$2:$E$405,4,FALSE)</f>
        <v>0.89749999999999996</v>
      </c>
      <c r="K2032" s="12">
        <f t="shared" ref="K2032:K2069" si="2686">E2032*F2032*G2032</f>
        <v>1.162590688611</v>
      </c>
      <c r="L2032" s="12">
        <f t="shared" ref="L2032:L2069" si="2687">H2032*I2032*J2032</f>
        <v>1.1218594283749999</v>
      </c>
      <c r="M2032" s="13">
        <f t="shared" ref="M2032:M2069" si="2688">_xlfn.POISSON.DIST(0,K2032,FALSE) * _xlfn.POISSON.DIST(0,L2032,FALSE)</f>
        <v>0.10183004132390167</v>
      </c>
      <c r="N2032" s="13">
        <f t="shared" ref="N2032:N2069" si="2689">_xlfn.POISSON.DIST(1,K2032,FALSE) * _xlfn.POISSON.DIST(0,L2032,FALSE)</f>
        <v>0.11838665786404144</v>
      </c>
      <c r="O2032" s="13">
        <f t="shared" ref="O2032:O2069" si="2690">_xlfn.POISSON.DIST(0,K2032,FALSE) * _xlfn.POISSON.DIST(1,L2032,FALSE)</f>
        <v>0.11423899195103494</v>
      </c>
      <c r="P2032" s="13">
        <f t="shared" ref="P2032:P2069" si="2691">_xlfn.POISSON.DIST(1,K2032,FALSE) * _xlfn.POISSON.DIST(1,L2032,FALSE)</f>
        <v>0.13281318831858022</v>
      </c>
      <c r="Q2032" s="13">
        <f t="shared" ref="Q2032:Q2069" si="2692">_xlfn.POISSON.DIST(2,K2032,FALSE) * _xlfn.POISSON.DIST(0,L2032,FALSE)</f>
        <v>6.8817613044255405E-2</v>
      </c>
      <c r="R2032" s="13">
        <f t="shared" ref="R2032:R2069" si="2693">_xlfn.POISSON.DIST(0,K2032,FALSE) * _xlfn.POISSON.DIST(2,L2032,FALSE)</f>
        <v>6.4080045104162153E-2</v>
      </c>
      <c r="S2032" s="13">
        <f t="shared" ref="S2032:S2069" si="2694">_xlfn.POISSON.DIST(2,K2032,FALSE) * _xlfn.POISSON.DIST(2,L2032,FALSE)</f>
        <v>4.330584266198842E-2</v>
      </c>
      <c r="T2032" s="13">
        <f t="shared" ref="T2032:T2069" si="2695">_xlfn.POISSON.DIST(2,K2032,FALSE) * _xlfn.POISSON.DIST(1,L2032,FALSE)</f>
        <v>7.7203688031960302E-2</v>
      </c>
      <c r="U2032" s="13">
        <f t="shared" ref="U2032:U2069" si="2696">_xlfn.POISSON.DIST(1,K2032,FALSE) * _xlfn.POISSON.DIST(2,L2032,FALSE)</f>
        <v>7.4498863763871825E-2</v>
      </c>
      <c r="V2032" s="13">
        <f t="shared" ref="V2032:V2069" si="2697">_xlfn.POISSON.DIST(3,K2032,FALSE) * _xlfn.POISSON.DIST(3,L2032,FALSE)</f>
        <v>6.2758024842009775E-3</v>
      </c>
      <c r="W2032" s="13">
        <f t="shared" ref="W2032:W2069" si="2698">_xlfn.POISSON.DIST(3,K2032,FALSE) * _xlfn.POISSON.DIST(0,L2032,FALSE)</f>
        <v>2.6668905379228752E-2</v>
      </c>
      <c r="X2032" s="13">
        <f t="shared" ref="X2032:X2069" si="2699">_xlfn.POISSON.DIST(3,K2032,FALSE) * _xlfn.POISSON.DIST(1,L2032,FALSE)</f>
        <v>2.9918762944128527E-2</v>
      </c>
      <c r="Y2032" s="13">
        <f t="shared" ref="Y2032:Y2069" si="2700">_xlfn.POISSON.DIST(3,K2032,FALSE) * _xlfn.POISSON.DIST(2,L2032,FALSE)</f>
        <v>1.6782323147093582E-2</v>
      </c>
      <c r="Z2032" s="13">
        <f t="shared" ref="Z2032:Z2069" si="2701">_xlfn.POISSON.DIST(0,K2032,FALSE) * _xlfn.POISSON.DIST(3,L2032,FALSE)</f>
        <v>2.3962934256933185E-2</v>
      </c>
      <c r="AA2032" s="13">
        <f t="shared" ref="AA2032:AA2069" si="2702">_xlfn.POISSON.DIST(1,K2032,FALSE) * _xlfn.POISSON.DIST(3,L2032,FALSE)</f>
        <v>2.7859084238908077E-2</v>
      </c>
      <c r="AB2032" s="13">
        <f t="shared" ref="AB2032:AB2069" si="2703">_xlfn.POISSON.DIST(2,K2032,FALSE) * _xlfn.POISSON.DIST(3,L2032,FALSE)</f>
        <v>1.6194355964692E-2</v>
      </c>
      <c r="AC2032" s="13">
        <f t="shared" ref="AC2032:AC2069" si="2704">_xlfn.POISSON.DIST(4,K2032,FALSE) * _xlfn.POISSON.DIST(4,L2032,FALSE)</f>
        <v>5.1158118858385631E-4</v>
      </c>
      <c r="AD2032" s="13">
        <f t="shared" ref="AD2032:AD2069" si="2705">_xlfn.POISSON.DIST(4,K2032,FALSE) * _xlfn.POISSON.DIST(0,L2032,FALSE)</f>
        <v>7.7512552673347839E-3</v>
      </c>
      <c r="AE2032" s="13">
        <f t="shared" ref="AE2032:AE2069" si="2706">_xlfn.POISSON.DIST(4,K2032,FALSE) * _xlfn.POISSON.DIST(1,L2032,FALSE)</f>
        <v>8.6958188034009076E-3</v>
      </c>
      <c r="AF2032" s="13">
        <f t="shared" ref="AF2032:AF2069" si="2707">_xlfn.POISSON.DIST(4,K2032,FALSE) * _xlfn.POISSON.DIST(2,L2032,FALSE)</f>
        <v>4.8777431560179602E-3</v>
      </c>
      <c r="AG2032" s="13">
        <f t="shared" ref="AG2032:AG2069" si="2708">_xlfn.POISSON.DIST(4,K2032,FALSE) * _xlfn.POISSON.DIST(3,L2032,FALSE)</f>
        <v>1.8240473829234586E-3</v>
      </c>
      <c r="AH2032" s="13">
        <f t="shared" ref="AH2032:AH2069" si="2709">_xlfn.POISSON.DIST(0,K2032,FALSE) * _xlfn.POISSON.DIST(4,L2032,FALSE)</f>
        <v>6.720760931917689E-3</v>
      </c>
      <c r="AI2032" s="13">
        <f t="shared" ref="AI2032:AI2069" si="2710">_xlfn.POISSON.DIST(1,K2032,FALSE) * _xlfn.POISSON.DIST(4,L2032,FALSE)</f>
        <v>7.8134940798280927E-3</v>
      </c>
      <c r="AJ2032" s="13">
        <f t="shared" ref="AJ2032:AJ2069" si="2711">_xlfn.POISSON.DIST(2,K2032,FALSE) * _xlfn.POISSON.DIST(4,L2032,FALSE)</f>
        <v>4.5419477313626572E-3</v>
      </c>
      <c r="AK2032" s="13">
        <f t="shared" ref="AK2032:AK2069" si="2712">_xlfn.POISSON.DIST(3,K2032,FALSE) * _xlfn.POISSON.DIST(4,L2032,FALSE)</f>
        <v>1.7601420468800276E-3</v>
      </c>
      <c r="AL2032" s="13">
        <f t="shared" ref="AL2032:AL2069" si="2713">_xlfn.POISSON.DIST(5,K2032,FALSE) * _xlfn.POISSON.DIST(5,L2032,FALSE)</f>
        <v>2.6689463288544387E-5</v>
      </c>
      <c r="AM2032" s="13">
        <f t="shared" ref="AM2032:AM2069" si="2714">_xlfn.POISSON.DIST(5,K2032,FALSE) * _xlfn.POISSON.DIST(0,L2032,FALSE)</f>
        <v>1.8023074397700784E-3</v>
      </c>
      <c r="AN2032" s="13">
        <f t="shared" ref="AN2032:AN2069" si="2715">_xlfn.POISSON.DIST(5,K2032,FALSE) * _xlfn.POISSON.DIST(1,L2032,FALSE)</f>
        <v>2.0219355941364699E-3</v>
      </c>
      <c r="AO2032" s="13">
        <f t="shared" ref="AO2032:AO2069" si="2716">_xlfn.POISSON.DIST(5,K2032,FALSE) * _xlfn.POISSON.DIST(2,L2032,FALSE)</f>
        <v>1.1341637549245032E-3</v>
      </c>
      <c r="AP2032" s="13">
        <f t="shared" ref="AP2032:AP2069" si="2717">_xlfn.POISSON.DIST(5,K2032,FALSE) * _xlfn.POISSON.DIST(3,L2032,FALSE)</f>
        <v>4.2412410059441545E-4</v>
      </c>
      <c r="AQ2032" s="13">
        <f t="shared" ref="AQ2032:AQ2069" si="2718">_xlfn.POISSON.DIST(5,K2032,FALSE) * _xlfn.POISSON.DIST(4,L2032,FALSE)</f>
        <v>1.1895190526322793E-4</v>
      </c>
      <c r="AR2032" s="13">
        <f t="shared" ref="AR2032:AR2069" si="2719">_xlfn.POISSON.DIST(0,K2032,FALSE) * _xlfn.POISSON.DIST(5,L2032,FALSE)</f>
        <v>1.5079498034652411E-3</v>
      </c>
      <c r="AS2032" s="13">
        <f t="shared" ref="AS2032:AS2069" si="2720">_xlfn.POISSON.DIST(1,K2032,FALSE) * _xlfn.POISSON.DIST(5,L2032,FALSE)</f>
        <v>1.753128400401477E-3</v>
      </c>
      <c r="AT2032" s="13">
        <f t="shared" ref="AT2032:AT2069" si="2721">_xlfn.POISSON.DIST(2,K2032,FALSE) * _xlfn.POISSON.DIST(5,L2032,FALSE)</f>
        <v>1.0190853771231271E-3</v>
      </c>
      <c r="AU2032" s="13">
        <f t="shared" ref="AU2032:AU2069" si="2722">_xlfn.POISSON.DIST(3,K2032,FALSE) * _xlfn.POISSON.DIST(5,L2032,FALSE)</f>
        <v>3.9492639011432581E-4</v>
      </c>
      <c r="AV2032" s="13">
        <f t="shared" ref="AV2032:AV2069" si="2723">_xlfn.POISSON.DIST(4,K2032,FALSE) * _xlfn.POISSON.DIST(5,L2032,FALSE)</f>
        <v>1.1478443595841754E-4</v>
      </c>
      <c r="AW2032" s="13">
        <f t="shared" ref="AW2032:AW2069" si="2724">_xlfn.POISSON.DIST(6,K2032,FALSE) * _xlfn.POISSON.DIST(6,L2032,FALSE)</f>
        <v>9.6694689279916782E-7</v>
      </c>
      <c r="AX2032" s="13">
        <f t="shared" ref="AX2032:AX2069" si="2725">_xlfn.POISSON.DIST(6,K2032,FALSE) * _xlfn.POISSON.DIST(0,L2032,FALSE)</f>
        <v>3.4922430791517044E-4</v>
      </c>
      <c r="AY2032" s="13">
        <f t="shared" ref="AY2032:AY2069" si="2726">_xlfn.POISSON.DIST(6,K2032,FALSE) * _xlfn.POISSON.DIST(1,L2032,FALSE)</f>
        <v>3.9178058245236807E-4</v>
      </c>
      <c r="AZ2032" s="13">
        <f t="shared" ref="AZ2032:AZ2069" si="2727">_xlfn.POISSON.DIST(6,K2032,FALSE) * _xlfn.POISSON.DIST(2,L2032,FALSE)</f>
        <v>2.1976137013921915E-4</v>
      </c>
      <c r="BA2032" s="13">
        <f t="shared" ref="BA2032:BA2069" si="2728">_xlfn.POISSON.DIST(6,K2032,FALSE) * _xlfn.POISSON.DIST(3,L2032,FALSE)</f>
        <v>8.2180455027763708E-5</v>
      </c>
      <c r="BB2032" s="13">
        <f t="shared" ref="BB2032:BB2069" si="2729">_xlfn.POISSON.DIST(6,K2032,FALSE) * _xlfn.POISSON.DIST(4,L2032,FALSE)</f>
        <v>2.3048729575261086E-5</v>
      </c>
      <c r="BC2032" s="13">
        <f t="shared" ref="BC2032:BC2069" si="2730">_xlfn.POISSON.DIST(6,K2032,FALSE) * _xlfn.POISSON.DIST(5,L2032,FALSE)</f>
        <v>5.1714869172144681E-6</v>
      </c>
      <c r="BD2032" s="13">
        <f t="shared" ref="BD2032:BD2069" si="2731">_xlfn.POISSON.DIST(0,K2032,FALSE) * _xlfn.POISSON.DIST(6,L2032,FALSE)</f>
        <v>2.8195128408895116E-4</v>
      </c>
      <c r="BE2032" s="13">
        <f t="shared" ref="BE2032:BE2069" si="2732">_xlfn.POISSON.DIST(1,K2032,FALSE) * _xlfn.POISSON.DIST(6,L2032,FALSE)</f>
        <v>3.2779393752372944E-4</v>
      </c>
      <c r="BF2032" s="13">
        <f t="shared" ref="BF2032:BF2069" si="2733">_xlfn.POISSON.DIST(2,K2032,FALSE) * _xlfn.POISSON.DIST(6,L2032,FALSE)</f>
        <v>1.9054508977411189E-4</v>
      </c>
      <c r="BG2032" s="13">
        <f t="shared" ref="BG2032:BG2069" si="2734">_xlfn.POISSON.DIST(3,K2032,FALSE) * _xlfn.POISSON.DIST(6,L2032,FALSE)</f>
        <v>7.384198237730987E-5</v>
      </c>
      <c r="BH2032" s="13">
        <f t="shared" ref="BH2032:BH2069" si="2735">_xlfn.POISSON.DIST(4,K2032,FALSE) * _xlfn.POISSON.DIST(6,L2032,FALSE)</f>
        <v>2.146200028510949E-5</v>
      </c>
      <c r="BI2032" s="13">
        <f t="shared" ref="BI2032:BI2069" si="2736">_xlfn.POISSON.DIST(5,K2032,FALSE) * _xlfn.POISSON.DIST(6,L2032,FALSE)</f>
        <v>4.9903043380869866E-6</v>
      </c>
      <c r="BJ2032" s="14">
        <f t="shared" ref="BJ2032:BJ2069" si="2737">SUM(N2032,Q2032,T2032,W2032,X2032,Y2032,AD2032,AE2032,AF2032,AG2032,AM2032,AN2032,AO2032,AP2032,AQ2032,AX2032,AY2032,AZ2032,BA2032,BB2032,BC2032)</f>
        <v>0.36749946474710082</v>
      </c>
      <c r="BK2032" s="14">
        <f t="shared" ref="BK2032:BK2069" si="2738">SUM(M2032,P2032,S2032,V2032,AC2032,AL2032,AY2032)</f>
        <v>0.28515492602299602</v>
      </c>
      <c r="BL2032" s="14">
        <f t="shared" ref="BL2032:BL2069" si="2739">SUM(O2032,R2032,U2032,AA2032,AB2032,AH2032,AI2032,AJ2032,AK2032,AR2032,AS2032,AT2032,AU2032,AV2032,BD2032,BE2032,BF2032,BG2032,BH2032,BI2032)</f>
        <v>0.32339814481810747</v>
      </c>
      <c r="BM2032" s="14">
        <f t="shared" ref="BM2032:BM2069" si="2740">SUM(S2032:BI2032)</f>
        <v>0.39945811860360214</v>
      </c>
      <c r="BN2032" s="14">
        <f t="shared" ref="BN2032:BN2069" si="2741">SUM(M2032:R2032)</f>
        <v>0.60016653760597571</v>
      </c>
    </row>
    <row r="2033" spans="1:66" x14ac:dyDescent="0.25">
      <c r="A2033" t="s">
        <v>344</v>
      </c>
      <c r="B2033" t="s">
        <v>212</v>
      </c>
      <c r="C2033" t="s">
        <v>214</v>
      </c>
      <c r="D2033" t="s">
        <v>433</v>
      </c>
      <c r="E2033" s="10">
        <f>VLOOKUP(A2033,home!$A$2:$E$405,3,FALSE)</f>
        <v>1.3976999999999999</v>
      </c>
      <c r="F2033" s="10">
        <f>VLOOKUP(B2033,home!$B$2:$E$405,3,FALSE)</f>
        <v>1.3513999999999999</v>
      </c>
      <c r="G2033" s="10">
        <f>VLOOKUP(C2033,away!$B$2:$E$405,4,FALSE)</f>
        <v>0.78700000000000003</v>
      </c>
      <c r="H2033" s="10">
        <f>VLOOKUP(A2033,away!$A$2:$E$405,3,FALSE)</f>
        <v>1.0585</v>
      </c>
      <c r="I2033" s="10">
        <f>VLOOKUP(C2033,away!$B$2:$E$405,3,FALSE)</f>
        <v>0.70850000000000002</v>
      </c>
      <c r="J2033" s="10">
        <f>VLOOKUP(B2033,home!$B$2:$E$405,4,FALSE)</f>
        <v>1.1022000000000001</v>
      </c>
      <c r="K2033" s="12">
        <f t="shared" si="2686"/>
        <v>1.48652635086</v>
      </c>
      <c r="L2033" s="12">
        <f t="shared" si="2687"/>
        <v>0.82659185895000009</v>
      </c>
      <c r="M2033" s="13">
        <f t="shared" si="2688"/>
        <v>9.8952216220194872E-2</v>
      </c>
      <c r="N2033" s="13">
        <f t="shared" si="2689"/>
        <v>0.14709507688731596</v>
      </c>
      <c r="O2033" s="13">
        <f t="shared" si="2690"/>
        <v>8.1793096352673234E-2</v>
      </c>
      <c r="P2033" s="13">
        <f t="shared" si="2691"/>
        <v>0.1215875930466797</v>
      </c>
      <c r="Q2033" s="13">
        <f t="shared" si="2692"/>
        <v>0.10933035393738649</v>
      </c>
      <c r="R2033" s="13">
        <f t="shared" si="2693"/>
        <v>3.3804753781716317E-2</v>
      </c>
      <c r="S2033" s="13">
        <f t="shared" si="2694"/>
        <v>3.735020636118877E-2</v>
      </c>
      <c r="T2033" s="13">
        <f t="shared" si="2695"/>
        <v>9.0371580500765755E-2</v>
      </c>
      <c r="U2033" s="13">
        <f t="shared" si="2696"/>
        <v>5.0251657280855531E-2</v>
      </c>
      <c r="V2033" s="13">
        <f t="shared" si="2697"/>
        <v>5.0993430799502557E-3</v>
      </c>
      <c r="W2033" s="13">
        <f t="shared" si="2698"/>
        <v>5.4174150692258463E-2</v>
      </c>
      <c r="X2033" s="13">
        <f t="shared" si="2699"/>
        <v>4.4779911927751354E-2</v>
      </c>
      <c r="Y2033" s="13">
        <f t="shared" si="2700"/>
        <v>1.8507355321988633E-2</v>
      </c>
      <c r="Z2033" s="13">
        <f t="shared" si="2701"/>
        <v>9.3142447565919811E-3</v>
      </c>
      <c r="AA2033" s="13">
        <f t="shared" si="2702"/>
        <v>1.3845870269033564E-2</v>
      </c>
      <c r="AB2033" s="13">
        <f t="shared" si="2703"/>
        <v>1.0291125502753717E-2</v>
      </c>
      <c r="AC2033" s="13">
        <f t="shared" si="2704"/>
        <v>3.9161379785995157E-4</v>
      </c>
      <c r="AD2033" s="13">
        <f t="shared" si="2705"/>
        <v>2.013282563487568E-2</v>
      </c>
      <c r="AE2033" s="13">
        <f t="shared" si="2706"/>
        <v>1.6641629767448103E-2</v>
      </c>
      <c r="AF2033" s="13">
        <f t="shared" si="2707"/>
        <v>6.8779178427162916E-3</v>
      </c>
      <c r="AG2033" s="13">
        <f t="shared" si="2708"/>
        <v>1.8950769651054119E-3</v>
      </c>
      <c r="AH2033" s="13">
        <f t="shared" si="2709"/>
        <v>1.9247697220166635E-3</v>
      </c>
      <c r="AI2033" s="13">
        <f t="shared" si="2710"/>
        <v>2.8612209111152469E-3</v>
      </c>
      <c r="AJ2033" s="13">
        <f t="shared" si="2711"/>
        <v>2.1266401400022368E-3</v>
      </c>
      <c r="AK2033" s="13">
        <f t="shared" si="2712"/>
        <v>1.0537688689699748E-3</v>
      </c>
      <c r="AL2033" s="13">
        <f t="shared" si="2713"/>
        <v>1.9247827246113869E-5</v>
      </c>
      <c r="AM2033" s="13">
        <f t="shared" si="2714"/>
        <v>5.9855951647024737E-3</v>
      </c>
      <c r="AN2033" s="13">
        <f t="shared" si="2715"/>
        <v>4.947644234113549E-3</v>
      </c>
      <c r="AO2033" s="13">
        <f t="shared" si="2716"/>
        <v>2.0448412224495839E-3</v>
      </c>
      <c r="AP2033" s="13">
        <f t="shared" si="2717"/>
        <v>5.6341636910739749E-4</v>
      </c>
      <c r="AQ2033" s="13">
        <f t="shared" si="2718"/>
        <v>1.1642884597583575E-4</v>
      </c>
      <c r="AR2033" s="13">
        <f t="shared" si="2719"/>
        <v>3.181997965144859E-4</v>
      </c>
      <c r="AS2033" s="13">
        <f t="shared" si="2720"/>
        <v>4.7301238235707317E-4</v>
      </c>
      <c r="AT2033" s="13">
        <f t="shared" si="2721"/>
        <v>3.5157268532842761E-4</v>
      </c>
      <c r="AU2033" s="13">
        <f t="shared" si="2722"/>
        <v>1.7420735366110619E-4</v>
      </c>
      <c r="AV2033" s="13">
        <f t="shared" si="2723"/>
        <v>6.4740955432705412E-5</v>
      </c>
      <c r="AW2033" s="13">
        <f t="shared" si="2724"/>
        <v>6.5696608020310379E-7</v>
      </c>
      <c r="AX2033" s="13">
        <f t="shared" si="2725"/>
        <v>1.4829574896517411E-3</v>
      </c>
      <c r="AY2033" s="13">
        <f t="shared" si="2726"/>
        <v>1.2258005881150582E-3</v>
      </c>
      <c r="AZ2033" s="13">
        <f t="shared" si="2727"/>
        <v>5.0661839341601452E-4</v>
      </c>
      <c r="BA2033" s="13">
        <f t="shared" si="2728"/>
        <v>1.3958887986400203E-4</v>
      </c>
      <c r="BB2033" s="13">
        <f t="shared" si="2729"/>
        <v>2.8845757923883406E-5</v>
      </c>
      <c r="BC2033" s="13">
        <f t="shared" si="2730"/>
        <v>4.7687337330248977E-6</v>
      </c>
      <c r="BD2033" s="13">
        <f t="shared" si="2731"/>
        <v>4.383689355307009E-5</v>
      </c>
      <c r="BE2033" s="13">
        <f t="shared" si="2732"/>
        <v>6.516469740648353E-5</v>
      </c>
      <c r="BF2033" s="13">
        <f t="shared" si="2733"/>
        <v>4.8434519920278045E-5</v>
      </c>
      <c r="BG2033" s="13">
        <f t="shared" si="2734"/>
        <v>2.3999730050915634E-5</v>
      </c>
      <c r="BH2033" s="13">
        <f t="shared" si="2735"/>
        <v>8.9190577835531758E-6</v>
      </c>
      <c r="BI2033" s="13">
        <f t="shared" si="2736"/>
        <v>2.6516828840189529E-6</v>
      </c>
      <c r="BJ2033" s="14">
        <f t="shared" si="2737"/>
        <v>0.52685238515666477</v>
      </c>
      <c r="BK2033" s="14">
        <f t="shared" si="2738"/>
        <v>0.26462602092123472</v>
      </c>
      <c r="BL2033" s="14">
        <f t="shared" si="2739"/>
        <v>0.19952764258402858</v>
      </c>
      <c r="BM2033" s="14">
        <f t="shared" si="2740"/>
        <v>0.40653205957051852</v>
      </c>
      <c r="BN2033" s="14">
        <f t="shared" si="2741"/>
        <v>0.59256309022596665</v>
      </c>
    </row>
    <row r="2034" spans="1:66" x14ac:dyDescent="0.25">
      <c r="A2034" t="s">
        <v>345</v>
      </c>
      <c r="B2034" t="s">
        <v>215</v>
      </c>
      <c r="C2034" t="s">
        <v>219</v>
      </c>
      <c r="D2034" t="s">
        <v>433</v>
      </c>
      <c r="E2034" s="10">
        <f>VLOOKUP(A2034,home!$A$2:$E$405,3,FALSE)</f>
        <v>1.8042</v>
      </c>
      <c r="F2034" s="10">
        <f>VLOOKUP(B2034,home!$B$2:$E$405,3,FALSE)</f>
        <v>1.2563</v>
      </c>
      <c r="G2034" s="10">
        <f>VLOOKUP(C2034,away!$B$2:$E$405,4,FALSE)</f>
        <v>0.99770000000000003</v>
      </c>
      <c r="H2034" s="10">
        <f>VLOOKUP(A2034,away!$A$2:$E$405,3,FALSE)</f>
        <v>1.2458</v>
      </c>
      <c r="I2034" s="10">
        <f>VLOOKUP(C2034,away!$B$2:$E$405,3,FALSE)</f>
        <v>1.3913</v>
      </c>
      <c r="J2034" s="10">
        <f>VLOOKUP(B2034,home!$B$2:$E$405,4,FALSE)</f>
        <v>0.69569999999999999</v>
      </c>
      <c r="K2034" s="12">
        <f t="shared" si="2686"/>
        <v>2.2614032421419998</v>
      </c>
      <c r="L2034" s="12">
        <f t="shared" si="2687"/>
        <v>1.2058439673779999</v>
      </c>
      <c r="M2034" s="13">
        <f t="shared" si="2688"/>
        <v>3.1202807335269665E-2</v>
      </c>
      <c r="N2034" s="13">
        <f t="shared" si="2689"/>
        <v>7.0562129671911E-2</v>
      </c>
      <c r="O2034" s="13">
        <f t="shared" si="2690"/>
        <v>3.7625716990492927E-2</v>
      </c>
      <c r="P2034" s="13">
        <f t="shared" si="2691"/>
        <v>8.508691839021805E-2</v>
      </c>
      <c r="Q2034" s="13">
        <f t="shared" si="2692"/>
        <v>7.9784714406251872E-2</v>
      </c>
      <c r="R2034" s="13">
        <f t="shared" si="2693"/>
        <v>2.2685371925628913E-2</v>
      </c>
      <c r="S2034" s="13">
        <f t="shared" si="2694"/>
        <v>5.8005867896381853E-2</v>
      </c>
      <c r="T2034" s="13">
        <f t="shared" si="2695"/>
        <v>9.6207916555755432E-2</v>
      </c>
      <c r="U2034" s="13">
        <f t="shared" si="2696"/>
        <v>5.130077362181433E-2</v>
      </c>
      <c r="V2034" s="13">
        <f t="shared" si="2697"/>
        <v>1.7575129965502929E-2</v>
      </c>
      <c r="W2034" s="13">
        <f t="shared" si="2698"/>
        <v>6.0141803943890515E-2</v>
      </c>
      <c r="X2034" s="13">
        <f t="shared" si="2699"/>
        <v>7.2521631472970777E-2</v>
      </c>
      <c r="Y2034" s="13">
        <f t="shared" si="2700"/>
        <v>4.3724885908046157E-2</v>
      </c>
      <c r="Z2034" s="13">
        <f t="shared" si="2701"/>
        <v>9.1183396280819558E-3</v>
      </c>
      <c r="AA2034" s="13">
        <f t="shared" si="2702"/>
        <v>2.0620242797896413E-2</v>
      </c>
      <c r="AB2034" s="13">
        <f t="shared" si="2703"/>
        <v>2.3315341958459086E-2</v>
      </c>
      <c r="AC2034" s="13">
        <f t="shared" si="2704"/>
        <v>2.9953507728571896E-3</v>
      </c>
      <c r="AD2034" s="13">
        <f t="shared" si="2705"/>
        <v>3.400121760674564E-2</v>
      </c>
      <c r="AE2034" s="13">
        <f t="shared" si="2706"/>
        <v>4.1000163134600864E-2</v>
      </c>
      <c r="AF2034" s="13">
        <f t="shared" si="2707"/>
        <v>2.4719899688686164E-2</v>
      </c>
      <c r="AG2034" s="13">
        <f t="shared" si="2708"/>
        <v>9.9361139712638383E-3</v>
      </c>
      <c r="AH2034" s="13">
        <f t="shared" si="2709"/>
        <v>2.7488237082565954E-3</v>
      </c>
      <c r="AI2034" s="13">
        <f t="shared" si="2710"/>
        <v>6.2161988459282598E-3</v>
      </c>
      <c r="AJ2034" s="13">
        <f t="shared" si="2711"/>
        <v>7.0286661119907624E-3</v>
      </c>
      <c r="AK2034" s="13">
        <f t="shared" si="2712"/>
        <v>5.2982161111965057E-3</v>
      </c>
      <c r="AL2034" s="13">
        <f t="shared" si="2713"/>
        <v>3.2672081588260525E-4</v>
      </c>
      <c r="AM2034" s="13">
        <f t="shared" si="2714"/>
        <v>1.5378092746534041E-2</v>
      </c>
      <c r="AN2034" s="13">
        <f t="shared" si="2715"/>
        <v>1.854358036818745E-2</v>
      </c>
      <c r="AO2034" s="13">
        <f t="shared" si="2716"/>
        <v>1.1180332260283976E-2</v>
      </c>
      <c r="AP2034" s="13">
        <f t="shared" si="2717"/>
        <v>4.4939120697816909E-3</v>
      </c>
      <c r="AQ2034" s="13">
        <f t="shared" si="2718"/>
        <v>1.3547391898183581E-3</v>
      </c>
      <c r="AR2034" s="13">
        <f t="shared" si="2719"/>
        <v>6.6293049719736775E-4</v>
      </c>
      <c r="AS2034" s="13">
        <f t="shared" si="2720"/>
        <v>1.4991531756769355E-3</v>
      </c>
      <c r="AT2034" s="13">
        <f t="shared" si="2721"/>
        <v>1.6950949259716486E-3</v>
      </c>
      <c r="AU2034" s="13">
        <f t="shared" si="2722"/>
        <v>1.2777643871102464E-3</v>
      </c>
      <c r="AV2034" s="13">
        <f t="shared" si="2723"/>
        <v>7.223851319261745E-4</v>
      </c>
      <c r="AW2034" s="13">
        <f t="shared" si="2724"/>
        <v>2.474818932038647E-5</v>
      </c>
      <c r="AX2034" s="13">
        <f t="shared" si="2725"/>
        <v>5.7960114658287395E-3</v>
      </c>
      <c r="AY2034" s="13">
        <f t="shared" si="2726"/>
        <v>6.9890854609233038E-3</v>
      </c>
      <c r="AZ2034" s="13">
        <f t="shared" si="2727"/>
        <v>4.2138732702718283E-3</v>
      </c>
      <c r="BA2034" s="13">
        <f t="shared" si="2728"/>
        <v>1.6937578874175628E-3</v>
      </c>
      <c r="BB2034" s="13">
        <f t="shared" si="2729"/>
        <v>5.1060193268534341E-4</v>
      </c>
      <c r="BC2034" s="13">
        <f t="shared" si="2730"/>
        <v>1.2314125205203379E-4</v>
      </c>
      <c r="BD2034" s="13">
        <f t="shared" si="2731"/>
        <v>1.3323179013939078E-4</v>
      </c>
      <c r="BE2034" s="13">
        <f t="shared" si="2732"/>
        <v>3.0129080217760083E-4</v>
      </c>
      <c r="BF2034" s="13">
        <f t="shared" si="2733"/>
        <v>3.4066999843599522E-4</v>
      </c>
      <c r="BG2034" s="13">
        <f t="shared" si="2734"/>
        <v>2.5679741298788989E-4</v>
      </c>
      <c r="BH2034" s="13">
        <f t="shared" si="2735"/>
        <v>1.4518062557612312E-4</v>
      </c>
      <c r="BI2034" s="13">
        <f t="shared" si="2736"/>
        <v>6.566238747480968E-5</v>
      </c>
      <c r="BJ2034" s="14">
        <f t="shared" si="2737"/>
        <v>0.60287760426390646</v>
      </c>
      <c r="BK2034" s="14">
        <f t="shared" si="2738"/>
        <v>0.2021818806370356</v>
      </c>
      <c r="BL2034" s="14">
        <f t="shared" si="2739"/>
        <v>0.18393951320633797</v>
      </c>
      <c r="BM2034" s="14">
        <f t="shared" si="2740"/>
        <v>0.66420534174398627</v>
      </c>
      <c r="BN2034" s="14">
        <f t="shared" si="2741"/>
        <v>0.32694765871977238</v>
      </c>
    </row>
    <row r="2035" spans="1:66" x14ac:dyDescent="0.25">
      <c r="A2035" t="s">
        <v>345</v>
      </c>
      <c r="B2035" t="s">
        <v>224</v>
      </c>
      <c r="C2035" t="s">
        <v>216</v>
      </c>
      <c r="D2035" t="s">
        <v>433</v>
      </c>
      <c r="E2035" s="10">
        <f>VLOOKUP(A2035,home!$A$2:$E$405,3,FALSE)</f>
        <v>1.8042</v>
      </c>
      <c r="F2035" s="10">
        <f>VLOOKUP(B2035,home!$B$2:$E$405,3,FALSE)</f>
        <v>0.77600000000000002</v>
      </c>
      <c r="G2035" s="10">
        <f>VLOOKUP(C2035,away!$B$2:$E$405,4,FALSE)</f>
        <v>1.1455</v>
      </c>
      <c r="H2035" s="10">
        <f>VLOOKUP(A2035,away!$A$2:$E$405,3,FALSE)</f>
        <v>1.2458</v>
      </c>
      <c r="I2035" s="10">
        <f>VLOOKUP(C2035,away!$B$2:$E$405,3,FALSE)</f>
        <v>0.96319999999999995</v>
      </c>
      <c r="J2035" s="10">
        <f>VLOOKUP(B2035,home!$B$2:$E$405,4,FALSE)</f>
        <v>0.96319999999999995</v>
      </c>
      <c r="K2035" s="12">
        <f t="shared" si="2686"/>
        <v>1.6037678136</v>
      </c>
      <c r="L2035" s="12">
        <f t="shared" si="2687"/>
        <v>1.1557962321919999</v>
      </c>
      <c r="M2035" s="13">
        <f t="shared" si="2688"/>
        <v>6.331936668775541E-2</v>
      </c>
      <c r="N2035" s="13">
        <f t="shared" si="2689"/>
        <v>0.10154956227135815</v>
      </c>
      <c r="O2035" s="13">
        <f t="shared" si="2690"/>
        <v>7.3184285442491337E-2</v>
      </c>
      <c r="P2035" s="13">
        <f t="shared" si="2691"/>
        <v>0.11737060145398262</v>
      </c>
      <c r="Q2035" s="13">
        <f t="shared" si="2692"/>
        <v>8.1430959727986585E-2</v>
      </c>
      <c r="R2035" s="13">
        <f t="shared" si="2693"/>
        <v>4.2293060685047672E-2</v>
      </c>
      <c r="S2035" s="13">
        <f t="shared" si="2694"/>
        <v>5.4390381672648626E-2</v>
      </c>
      <c r="T2035" s="13">
        <f t="shared" si="2695"/>
        <v>9.4117596437385376E-2</v>
      </c>
      <c r="U2035" s="13">
        <f t="shared" si="2696"/>
        <v>6.7828249465311019E-2</v>
      </c>
      <c r="V2035" s="13">
        <f t="shared" si="2697"/>
        <v>1.1202175300946688E-2</v>
      </c>
      <c r="W2035" s="13">
        <f t="shared" si="2698"/>
        <v>4.3532117414100908E-2</v>
      </c>
      <c r="X2035" s="13">
        <f t="shared" si="2699"/>
        <v>5.031425728655757E-2</v>
      </c>
      <c r="Y2035" s="13">
        <f t="shared" si="2700"/>
        <v>2.9076514498671071E-2</v>
      </c>
      <c r="Z2035" s="13">
        <f t="shared" si="2701"/>
        <v>1.6294053395881893E-2</v>
      </c>
      <c r="AA2035" s="13">
        <f t="shared" si="2702"/>
        <v>2.6131878389395156E-2</v>
      </c>
      <c r="AB2035" s="13">
        <f t="shared" si="2703"/>
        <v>2.0954732734910685E-2</v>
      </c>
      <c r="AC2035" s="13">
        <f t="shared" si="2704"/>
        <v>1.2977921699184856E-3</v>
      </c>
      <c r="AD2035" s="13">
        <f t="shared" si="2705"/>
        <v>1.7453852191647762E-2</v>
      </c>
      <c r="AE2035" s="13">
        <f t="shared" si="2706"/>
        <v>2.0173096600342562E-2</v>
      </c>
      <c r="AF2035" s="13">
        <f t="shared" si="2707"/>
        <v>1.1657994521160593E-2</v>
      </c>
      <c r="AG2035" s="13">
        <f t="shared" si="2708"/>
        <v>4.4914220474907944E-3</v>
      </c>
      <c r="AH2035" s="13">
        <f t="shared" si="2709"/>
        <v>4.7081513805238917E-3</v>
      </c>
      <c r="AI2035" s="13">
        <f t="shared" si="2710"/>
        <v>7.5507816456406229E-3</v>
      </c>
      <c r="AJ2035" s="13">
        <f t="shared" si="2711"/>
        <v>6.0548502854000374E-3</v>
      </c>
      <c r="AK2035" s="13">
        <f t="shared" si="2712"/>
        <v>3.2368580012971182E-3</v>
      </c>
      <c r="AL2035" s="13">
        <f t="shared" si="2713"/>
        <v>9.6224997509368717E-5</v>
      </c>
      <c r="AM2035" s="13">
        <f t="shared" si="2714"/>
        <v>5.5983852736592975E-3</v>
      </c>
      <c r="AN2035" s="13">
        <f t="shared" si="2715"/>
        <v>6.470592605654594E-3</v>
      </c>
      <c r="AO2035" s="13">
        <f t="shared" si="2716"/>
        <v>3.7393432768324992E-3</v>
      </c>
      <c r="AP2035" s="13">
        <f t="shared" si="2717"/>
        <v>1.4406396234118287E-3</v>
      </c>
      <c r="AQ2035" s="13">
        <f t="shared" si="2718"/>
        <v>4.1627146217147369E-4</v>
      </c>
      <c r="AR2035" s="13">
        <f t="shared" si="2719"/>
        <v>1.0883327252398146E-3</v>
      </c>
      <c r="AS2035" s="13">
        <f t="shared" si="2720"/>
        <v>1.745432995227187E-3</v>
      </c>
      <c r="AT2035" s="13">
        <f t="shared" si="2721"/>
        <v>1.3996346292704028E-3</v>
      </c>
      <c r="AU2035" s="13">
        <f t="shared" si="2722"/>
        <v>7.4822965640794698E-4</v>
      </c>
      <c r="AV2035" s="13">
        <f t="shared" si="2723"/>
        <v>2.9999666003201284E-4</v>
      </c>
      <c r="AW2035" s="13">
        <f t="shared" si="2724"/>
        <v>4.9545951751206691E-6</v>
      </c>
      <c r="AX2035" s="13">
        <f t="shared" si="2725"/>
        <v>1.4964183516711685E-3</v>
      </c>
      <c r="AY2035" s="13">
        <f t="shared" si="2726"/>
        <v>1.7295546926444996E-3</v>
      </c>
      <c r="AZ2035" s="13">
        <f t="shared" si="2727"/>
        <v>9.9950639856425305E-4</v>
      </c>
      <c r="BA2035" s="13">
        <f t="shared" si="2728"/>
        <v>3.8507524317078605E-4</v>
      </c>
      <c r="BB2035" s="13">
        <f t="shared" si="2729"/>
        <v>1.1126712879180326E-4</v>
      </c>
      <c r="BC2035" s="13">
        <f t="shared" si="2730"/>
        <v>2.5720425644877622E-5</v>
      </c>
      <c r="BD2035" s="13">
        <f t="shared" si="2731"/>
        <v>2.0964847720057124E-4</v>
      </c>
      <c r="BE2035" s="13">
        <f t="shared" si="2732"/>
        <v>3.3622747990452956E-4</v>
      </c>
      <c r="BF2035" s="13">
        <f t="shared" si="2733"/>
        <v>2.6961540515936272E-4</v>
      </c>
      <c r="BG2035" s="13">
        <f t="shared" si="2734"/>
        <v>1.4413350294843646E-4</v>
      </c>
      <c r="BH2035" s="13">
        <f t="shared" si="2735"/>
        <v>5.7789168222530739E-5</v>
      </c>
      <c r="BI2035" s="13">
        <f t="shared" si="2736"/>
        <v>1.8536081594002134E-5</v>
      </c>
      <c r="BJ2035" s="14">
        <f t="shared" si="2737"/>
        <v>0.47621014747891849</v>
      </c>
      <c r="BK2035" s="14">
        <f t="shared" si="2738"/>
        <v>0.24940609697540569</v>
      </c>
      <c r="BL2035" s="14">
        <f t="shared" si="2739"/>
        <v>0.25826042481122435</v>
      </c>
      <c r="BM2035" s="14">
        <f t="shared" si="2740"/>
        <v>0.51929828629533925</v>
      </c>
      <c r="BN2035" s="14">
        <f t="shared" si="2741"/>
        <v>0.47914783626862179</v>
      </c>
    </row>
    <row r="2036" spans="1:66" x14ac:dyDescent="0.25">
      <c r="A2036" t="s">
        <v>345</v>
      </c>
      <c r="B2036" t="s">
        <v>225</v>
      </c>
      <c r="C2036" t="s">
        <v>222</v>
      </c>
      <c r="D2036" t="s">
        <v>433</v>
      </c>
      <c r="E2036" s="10">
        <f>VLOOKUP(A2036,home!$A$2:$E$405,3,FALSE)</f>
        <v>1.8042</v>
      </c>
      <c r="F2036" s="10">
        <f>VLOOKUP(B2036,home!$B$2:$E$405,3,FALSE)</f>
        <v>0.77600000000000002</v>
      </c>
      <c r="G2036" s="10">
        <f>VLOOKUP(C2036,away!$B$2:$E$405,4,FALSE)</f>
        <v>1.0716000000000001</v>
      </c>
      <c r="H2036" s="10">
        <f>VLOOKUP(A2036,away!$A$2:$E$405,3,FALSE)</f>
        <v>1.2458</v>
      </c>
      <c r="I2036" s="10">
        <f>VLOOKUP(C2036,away!$B$2:$E$405,3,FALSE)</f>
        <v>0.74919999999999998</v>
      </c>
      <c r="J2036" s="10">
        <f>VLOOKUP(B2036,home!$B$2:$E$405,4,FALSE)</f>
        <v>0.74919999999999998</v>
      </c>
      <c r="K2036" s="12">
        <f t="shared" si="2686"/>
        <v>1.5003034387200003</v>
      </c>
      <c r="L2036" s="12">
        <f t="shared" si="2687"/>
        <v>0.699268337312</v>
      </c>
      <c r="M2036" s="13">
        <f t="shared" si="2688"/>
        <v>0.11085061709123208</v>
      </c>
      <c r="N2036" s="13">
        <f t="shared" si="2689"/>
        <v>0.16630956200620953</v>
      </c>
      <c r="O2036" s="13">
        <f t="shared" si="2690"/>
        <v>7.7514326703395031E-2</v>
      </c>
      <c r="P2036" s="13">
        <f t="shared" si="2691"/>
        <v>0.11629501090316911</v>
      </c>
      <c r="Q2036" s="13">
        <f t="shared" si="2692"/>
        <v>0.12475740388496663</v>
      </c>
      <c r="R2036" s="13">
        <f t="shared" si="2693"/>
        <v>2.71016571758711E-2</v>
      </c>
      <c r="S2036" s="13">
        <f t="shared" si="2694"/>
        <v>3.05017011087933E-2</v>
      </c>
      <c r="T2036" s="13">
        <f t="shared" si="2695"/>
        <v>8.723890238200227E-2</v>
      </c>
      <c r="U2036" s="13">
        <f t="shared" si="2696"/>
        <v>4.0660709455969987E-2</v>
      </c>
      <c r="V2036" s="13">
        <f t="shared" si="2697"/>
        <v>3.5555314150523413E-3</v>
      </c>
      <c r="W2036" s="13">
        <f t="shared" si="2698"/>
        <v>6.2391320684798454E-2</v>
      </c>
      <c r="X2036" s="13">
        <f t="shared" si="2699"/>
        <v>4.3628275077958814E-2</v>
      </c>
      <c r="Y2036" s="13">
        <f t="shared" si="2700"/>
        <v>1.5253935686777412E-2</v>
      </c>
      <c r="Z2036" s="13">
        <f t="shared" si="2701"/>
        <v>6.3171102505904068E-3</v>
      </c>
      <c r="AA2036" s="13">
        <f t="shared" si="2702"/>
        <v>9.477582231734151E-3</v>
      </c>
      <c r="AB2036" s="13">
        <f t="shared" si="2703"/>
        <v>7.1096246065111609E-3</v>
      </c>
      <c r="AC2036" s="13">
        <f t="shared" si="2704"/>
        <v>2.3313501512792765E-4</v>
      </c>
      <c r="AD2036" s="13">
        <f t="shared" si="2705"/>
        <v>2.3401478242421343E-2</v>
      </c>
      <c r="AE2036" s="13">
        <f t="shared" si="2706"/>
        <v>1.6363912781220919E-2</v>
      </c>
      <c r="AF2036" s="13">
        <f t="shared" si="2707"/>
        <v>5.7213830412214681E-3</v>
      </c>
      <c r="AG2036" s="13">
        <f t="shared" si="2708"/>
        <v>1.3335940021200036E-3</v>
      </c>
      <c r="AH2036" s="13">
        <f t="shared" si="2709"/>
        <v>1.1043387953867361E-3</v>
      </c>
      <c r="AI2036" s="13">
        <f t="shared" si="2710"/>
        <v>1.6568432922306232E-3</v>
      </c>
      <c r="AJ2036" s="13">
        <f t="shared" si="2711"/>
        <v>1.2428838443768852E-3</v>
      </c>
      <c r="AK2036" s="13">
        <f t="shared" si="2712"/>
        <v>6.215676352160582E-4</v>
      </c>
      <c r="AL2036" s="13">
        <f t="shared" si="2713"/>
        <v>9.7834147748221537E-6</v>
      </c>
      <c r="AM2036" s="13">
        <f t="shared" si="2714"/>
        <v>7.0218636556471977E-3</v>
      </c>
      <c r="AN2036" s="13">
        <f t="shared" si="2715"/>
        <v>4.9101669233159789E-3</v>
      </c>
      <c r="AO2036" s="13">
        <f t="shared" si="2716"/>
        <v>1.7167621301957714E-3</v>
      </c>
      <c r="AP2036" s="13">
        <f t="shared" si="2717"/>
        <v>4.0015913344740154E-4</v>
      </c>
      <c r="AQ2036" s="13">
        <f t="shared" si="2718"/>
        <v>6.9954652976493786E-5</v>
      </c>
      <c r="AR2036" s="13">
        <f t="shared" si="2719"/>
        <v>1.5444583065584401E-4</v>
      </c>
      <c r="AS2036" s="13">
        <f t="shared" si="2720"/>
        <v>2.3171561082892963E-4</v>
      </c>
      <c r="AT2036" s="13">
        <f t="shared" si="2721"/>
        <v>1.7382186386587424E-4</v>
      </c>
      <c r="AU2036" s="13">
        <f t="shared" si="2722"/>
        <v>8.692851336089697E-5</v>
      </c>
      <c r="AV2036" s="13">
        <f t="shared" si="2723"/>
        <v>3.2604786879542788E-5</v>
      </c>
      <c r="AW2036" s="13">
        <f t="shared" si="2724"/>
        <v>2.8510900469366977E-7</v>
      </c>
      <c r="AX2036" s="13">
        <f t="shared" si="2725"/>
        <v>1.7558210314650839E-3</v>
      </c>
      <c r="AY2036" s="13">
        <f t="shared" si="2726"/>
        <v>1.2277900532900302E-3</v>
      </c>
      <c r="AZ2036" s="13">
        <f t="shared" si="2727"/>
        <v>4.2927735456616559E-4</v>
      </c>
      <c r="BA2036" s="13">
        <f t="shared" si="2728"/>
        <v>1.0006002065772553E-4</v>
      </c>
      <c r="BB2036" s="13">
        <f t="shared" si="2729"/>
        <v>1.7492201069183023E-5</v>
      </c>
      <c r="BC2036" s="13">
        <f t="shared" si="2730"/>
        <v>2.4463484715149604E-6</v>
      </c>
      <c r="BD2036" s="13">
        <f t="shared" si="2731"/>
        <v>1.7999846534580456E-5</v>
      </c>
      <c r="BE2036" s="13">
        <f t="shared" si="2732"/>
        <v>2.700523165226334E-5</v>
      </c>
      <c r="BF2036" s="13">
        <f t="shared" si="2733"/>
        <v>2.0258020955660443E-5</v>
      </c>
      <c r="BG2036" s="13">
        <f t="shared" si="2734"/>
        <v>1.013105950047973E-5</v>
      </c>
      <c r="BH2036" s="13">
        <f t="shared" si="2735"/>
        <v>3.7999158516116656E-6</v>
      </c>
      <c r="BI2036" s="13">
        <f t="shared" si="2736"/>
        <v>1.1402053638039234E-6</v>
      </c>
      <c r="BJ2036" s="14">
        <f t="shared" si="2737"/>
        <v>0.5640515612947995</v>
      </c>
      <c r="BK2036" s="14">
        <f t="shared" si="2738"/>
        <v>0.26267356900143962</v>
      </c>
      <c r="BL2036" s="14">
        <f t="shared" si="2739"/>
        <v>0.16724938462614122</v>
      </c>
      <c r="BM2036" s="14">
        <f t="shared" si="2740"/>
        <v>0.37623554246384178</v>
      </c>
      <c r="BN2036" s="14">
        <f t="shared" si="2741"/>
        <v>0.62282857776484346</v>
      </c>
    </row>
    <row r="2037" spans="1:66" x14ac:dyDescent="0.25">
      <c r="A2037" t="s">
        <v>345</v>
      </c>
      <c r="B2037" t="s">
        <v>226</v>
      </c>
      <c r="C2037" t="s">
        <v>218</v>
      </c>
      <c r="D2037" t="s">
        <v>433</v>
      </c>
      <c r="E2037" s="10">
        <f>VLOOKUP(A2037,home!$A$2:$E$405,3,FALSE)</f>
        <v>1.8042</v>
      </c>
      <c r="F2037" s="10">
        <f>VLOOKUP(B2037,home!$B$2:$E$405,3,FALSE)</f>
        <v>0.62819999999999998</v>
      </c>
      <c r="G2037" s="10">
        <f>VLOOKUP(C2037,away!$B$2:$E$405,4,FALSE)</f>
        <v>1.1085</v>
      </c>
      <c r="H2037" s="10">
        <f>VLOOKUP(A2037,away!$A$2:$E$405,3,FALSE)</f>
        <v>1.2458</v>
      </c>
      <c r="I2037" s="10">
        <f>VLOOKUP(C2037,away!$B$2:$E$405,3,FALSE)</f>
        <v>0.74919999999999998</v>
      </c>
      <c r="J2037" s="10">
        <f>VLOOKUP(B2037,home!$B$2:$E$405,4,FALSE)</f>
        <v>1.4449000000000001</v>
      </c>
      <c r="K2037" s="12">
        <f t="shared" si="2686"/>
        <v>1.25637217074</v>
      </c>
      <c r="L2037" s="12">
        <f t="shared" si="2687"/>
        <v>1.3486022698640001</v>
      </c>
      <c r="M2037" s="13">
        <f t="shared" si="2688"/>
        <v>7.390502614124525E-2</v>
      </c>
      <c r="N2037" s="13">
        <f t="shared" si="2689"/>
        <v>9.2852218121672714E-2</v>
      </c>
      <c r="O2037" s="13">
        <f t="shared" si="2690"/>
        <v>9.9668486008441609E-2</v>
      </c>
      <c r="P2037" s="13">
        <f t="shared" si="2691"/>
        <v>0.12522071212079508</v>
      </c>
      <c r="Q2037" s="13">
        <f t="shared" si="2692"/>
        <v>5.8328471419774985E-2</v>
      </c>
      <c r="R2037" s="13">
        <f t="shared" si="2693"/>
        <v>6.7206573232446359E-2</v>
      </c>
      <c r="S2037" s="13">
        <f t="shared" si="2694"/>
        <v>5.3041814483873635E-2</v>
      </c>
      <c r="T2037" s="13">
        <f t="shared" si="2695"/>
        <v>7.8661908954406001E-2</v>
      </c>
      <c r="U2037" s="13">
        <f t="shared" si="2696"/>
        <v>8.4436468300045392E-2</v>
      </c>
      <c r="V2037" s="13">
        <f t="shared" si="2697"/>
        <v>9.9856894850063344E-3</v>
      </c>
      <c r="W2037" s="13">
        <f t="shared" si="2698"/>
        <v>2.4427422751202913E-2</v>
      </c>
      <c r="X2037" s="13">
        <f t="shared" si="2699"/>
        <v>3.2942877769199769E-2</v>
      </c>
      <c r="Y2037" s="13">
        <f t="shared" si="2700"/>
        <v>2.2213419867697561E-2</v>
      </c>
      <c r="Z2037" s="13">
        <f t="shared" si="2701"/>
        <v>3.0211645737019434E-2</v>
      </c>
      <c r="AA2037" s="13">
        <f t="shared" si="2702"/>
        <v>3.7957070936246964E-2</v>
      </c>
      <c r="AB2037" s="13">
        <f t="shared" si="2703"/>
        <v>2.3844103803552393E-2</v>
      </c>
      <c r="AC2037" s="13">
        <f t="shared" si="2704"/>
        <v>1.0574510402207547E-3</v>
      </c>
      <c r="AD2037" s="13">
        <f t="shared" si="2705"/>
        <v>7.6724835368781226E-3</v>
      </c>
      <c r="AE2037" s="13">
        <f t="shared" si="2706"/>
        <v>1.0347128713328008E-2</v>
      </c>
      <c r="AF2037" s="13">
        <f t="shared" si="2707"/>
        <v>6.9770806346845628E-3</v>
      </c>
      <c r="AG2037" s="13">
        <f t="shared" si="2708"/>
        <v>3.1364355936532532E-3</v>
      </c>
      <c r="AH2037" s="13">
        <f t="shared" si="2709"/>
        <v>1.0185873504317862E-2</v>
      </c>
      <c r="AI2037" s="13">
        <f t="shared" si="2710"/>
        <v>1.2797248005502878E-2</v>
      </c>
      <c r="AJ2037" s="13">
        <f t="shared" si="2711"/>
        <v>8.0390531280858969E-3</v>
      </c>
      <c r="AK2037" s="13">
        <f t="shared" si="2712"/>
        <v>3.3666808764091548E-3</v>
      </c>
      <c r="AL2037" s="13">
        <f t="shared" si="2713"/>
        <v>7.1667532888088423E-5</v>
      </c>
      <c r="AM2037" s="13">
        <f t="shared" si="2714"/>
        <v>1.927898959238894E-3</v>
      </c>
      <c r="AN2037" s="13">
        <f t="shared" si="2715"/>
        <v>2.5999689124980158E-3</v>
      </c>
      <c r="AO2037" s="13">
        <f t="shared" si="2716"/>
        <v>1.7531619884853303E-3</v>
      </c>
      <c r="AP2037" s="13">
        <f t="shared" si="2717"/>
        <v>7.8810607903686679E-4</v>
      </c>
      <c r="AQ2037" s="13">
        <f t="shared" si="2718"/>
        <v>2.6571041177068385E-4</v>
      </c>
      <c r="AR2037" s="13">
        <f t="shared" si="2719"/>
        <v>2.7473384256941273E-3</v>
      </c>
      <c r="AS2037" s="13">
        <f t="shared" si="2720"/>
        <v>3.451679541646744E-3</v>
      </c>
      <c r="AT2037" s="13">
        <f t="shared" si="2721"/>
        <v>2.1682970592187848E-3</v>
      </c>
      <c r="AU2037" s="13">
        <f t="shared" si="2722"/>
        <v>9.080626943666209E-4</v>
      </c>
      <c r="AV2037" s="13">
        <f t="shared" si="2723"/>
        <v>2.8521617462235138E-4</v>
      </c>
      <c r="AW2037" s="13">
        <f t="shared" si="2724"/>
        <v>3.3730450991382882E-6</v>
      </c>
      <c r="AX2037" s="13">
        <f t="shared" si="2725"/>
        <v>4.0369310006439232E-4</v>
      </c>
      <c r="AY2037" s="13">
        <f t="shared" si="2726"/>
        <v>5.4442143107527445E-4</v>
      </c>
      <c r="AZ2037" s="13">
        <f t="shared" si="2727"/>
        <v>3.6710398885536128E-4</v>
      </c>
      <c r="BA2037" s="13">
        <f t="shared" si="2728"/>
        <v>1.6502575754882292E-4</v>
      </c>
      <c r="BB2037" s="13">
        <f t="shared" si="2729"/>
        <v>5.5638527804092171E-5</v>
      </c>
      <c r="BC2037" s="13">
        <f t="shared" si="2730"/>
        <v>1.5006848977697987E-5</v>
      </c>
      <c r="BD2037" s="13">
        <f t="shared" si="2731"/>
        <v>6.175111394959473E-4</v>
      </c>
      <c r="BE2037" s="13">
        <f t="shared" si="2732"/>
        <v>7.7582381078465407E-4</v>
      </c>
      <c r="BF2037" s="13">
        <f t="shared" si="2733"/>
        <v>4.8736172263364765E-4</v>
      </c>
      <c r="BG2037" s="13">
        <f t="shared" si="2734"/>
        <v>2.0410256846694052E-4</v>
      </c>
      <c r="BH2037" s="13">
        <f t="shared" si="2735"/>
        <v>6.4107196749604931E-5</v>
      </c>
      <c r="BI2037" s="13">
        <f t="shared" si="2736"/>
        <v>1.6108499588071469E-5</v>
      </c>
      <c r="BJ2037" s="14">
        <f t="shared" si="2737"/>
        <v>0.34644518336785324</v>
      </c>
      <c r="BK2037" s="14">
        <f t="shared" si="2738"/>
        <v>0.26382678223510436</v>
      </c>
      <c r="BL2037" s="14">
        <f t="shared" si="2739"/>
        <v>0.35922716662831594</v>
      </c>
      <c r="BM2037" s="14">
        <f t="shared" si="2740"/>
        <v>0.48198824253794093</v>
      </c>
      <c r="BN2037" s="14">
        <f t="shared" si="2741"/>
        <v>0.51718148704437594</v>
      </c>
    </row>
    <row r="2038" spans="1:66" x14ac:dyDescent="0.25">
      <c r="A2038" t="s">
        <v>345</v>
      </c>
      <c r="B2038" t="s">
        <v>229</v>
      </c>
      <c r="C2038" t="s">
        <v>228</v>
      </c>
      <c r="D2038" t="s">
        <v>433</v>
      </c>
      <c r="E2038" s="10">
        <f>VLOOKUP(A2038,home!$A$2:$E$405,3,FALSE)</f>
        <v>1.8042</v>
      </c>
      <c r="F2038" s="10">
        <f>VLOOKUP(B2038,home!$B$2:$E$405,3,FALSE)</f>
        <v>0.99770000000000003</v>
      </c>
      <c r="G2038" s="10">
        <f>VLOOKUP(C2038,away!$B$2:$E$405,4,FALSE)</f>
        <v>0.84989999999999999</v>
      </c>
      <c r="H2038" s="10">
        <f>VLOOKUP(A2038,away!$A$2:$E$405,3,FALSE)</f>
        <v>1.2458</v>
      </c>
      <c r="I2038" s="10">
        <f>VLOOKUP(C2038,away!$B$2:$E$405,3,FALSE)</f>
        <v>0.90969999999999995</v>
      </c>
      <c r="J2038" s="10">
        <f>VLOOKUP(B2038,home!$B$2:$E$405,4,FALSE)</f>
        <v>0.74919999999999998</v>
      </c>
      <c r="K2038" s="12">
        <f t="shared" si="2686"/>
        <v>1.529862783966</v>
      </c>
      <c r="L2038" s="12">
        <f t="shared" si="2687"/>
        <v>0.84907155159199998</v>
      </c>
      <c r="M2038" s="13">
        <f t="shared" si="2688"/>
        <v>9.2649257940656676E-2</v>
      </c>
      <c r="N2038" s="13">
        <f t="shared" si="2689"/>
        <v>0.14174065168547703</v>
      </c>
      <c r="O2038" s="13">
        <f t="shared" si="2690"/>
        <v>7.8665849193520793E-2</v>
      </c>
      <c r="P2038" s="13">
        <f t="shared" si="2691"/>
        <v>0.12034795505024923</v>
      </c>
      <c r="Q2038" s="13">
        <f t="shared" si="2692"/>
        <v>0.10842187399434952</v>
      </c>
      <c r="R2038" s="13">
        <f t="shared" si="2693"/>
        <v>3.3396467316022485E-2</v>
      </c>
      <c r="S2038" s="13">
        <f t="shared" si="2694"/>
        <v>3.9081884212320957E-2</v>
      </c>
      <c r="T2038" s="13">
        <f t="shared" si="2695"/>
        <v>9.2057928778894668E-2</v>
      </c>
      <c r="U2038" s="13">
        <f t="shared" si="2696"/>
        <v>5.1092012462719681E-2</v>
      </c>
      <c r="V2038" s="13">
        <f t="shared" si="2697"/>
        <v>5.6406578111038311E-3</v>
      </c>
      <c r="W2038" s="13">
        <f t="shared" si="2698"/>
        <v>5.5290196663935476E-2</v>
      </c>
      <c r="X2038" s="13">
        <f t="shared" si="2699"/>
        <v>4.6945333069274515E-2</v>
      </c>
      <c r="Y2038" s="13">
        <f t="shared" si="2700"/>
        <v>1.9929973394566067E-2</v>
      </c>
      <c r="Z2038" s="13">
        <f t="shared" si="2701"/>
        <v>9.4519967739022433E-3</v>
      </c>
      <c r="AA2038" s="13">
        <f t="shared" si="2702"/>
        <v>1.4460258098559735E-2</v>
      </c>
      <c r="AB2038" s="13">
        <f t="shared" si="2703"/>
        <v>1.1061105355764749E-2</v>
      </c>
      <c r="AC2038" s="13">
        <f t="shared" si="2704"/>
        <v>4.5793785063244225E-4</v>
      </c>
      <c r="AD2038" s="13">
        <f t="shared" si="2705"/>
        <v>2.1146603548578991E-2</v>
      </c>
      <c r="AE2038" s="13">
        <f t="shared" si="2706"/>
        <v>1.795497948589286E-2</v>
      </c>
      <c r="AF2038" s="13">
        <f t="shared" si="2707"/>
        <v>7.6225311454447883E-3</v>
      </c>
      <c r="AG2038" s="13">
        <f t="shared" si="2708"/>
        <v>2.1573581155737175E-3</v>
      </c>
      <c r="AH2038" s="13">
        <f t="shared" si="2709"/>
        <v>2.0063553916149384E-3</v>
      </c>
      <c r="AI2038" s="13">
        <f t="shared" si="2710"/>
        <v>3.0694484450412237E-3</v>
      </c>
      <c r="AJ2038" s="13">
        <f t="shared" si="2711"/>
        <v>2.3479174716854387E-3</v>
      </c>
      <c r="AK2038" s="13">
        <f t="shared" si="2712"/>
        <v>1.1973305199183657E-3</v>
      </c>
      <c r="AL2038" s="13">
        <f t="shared" si="2713"/>
        <v>2.379377237927621E-5</v>
      </c>
      <c r="AM2038" s="13">
        <f t="shared" si="2714"/>
        <v>6.470280355250861E-3</v>
      </c>
      <c r="AN2038" s="13">
        <f t="shared" si="2715"/>
        <v>5.4937309804680857E-3</v>
      </c>
      <c r="AO2038" s="13">
        <f t="shared" si="2716"/>
        <v>2.3322853438075379E-3</v>
      </c>
      <c r="AP2038" s="13">
        <f t="shared" si="2717"/>
        <v>6.6009237854064917E-4</v>
      </c>
      <c r="AQ2038" s="13">
        <f t="shared" si="2718"/>
        <v>1.4011641501039066E-4</v>
      </c>
      <c r="AR2038" s="13">
        <f t="shared" si="2719"/>
        <v>3.4070785708069422E-4</v>
      </c>
      <c r="AS2038" s="13">
        <f t="shared" si="2720"/>
        <v>5.212362707525609E-4</v>
      </c>
      <c r="AT2038" s="13">
        <f t="shared" si="2721"/>
        <v>3.9870998613878437E-4</v>
      </c>
      <c r="AU2038" s="13">
        <f t="shared" si="2722"/>
        <v>2.0332385646310865E-4</v>
      </c>
      <c r="AV2038" s="13">
        <f t="shared" si="2723"/>
        <v>7.7764400273838688E-5</v>
      </c>
      <c r="AW2038" s="13">
        <f t="shared" si="2724"/>
        <v>8.5853414396329891E-7</v>
      </c>
      <c r="AX2038" s="13">
        <f t="shared" si="2725"/>
        <v>1.6497735195541016E-3</v>
      </c>
      <c r="AY2038" s="13">
        <f t="shared" si="2726"/>
        <v>1.4007757620231958E-3</v>
      </c>
      <c r="AZ2038" s="13">
        <f t="shared" si="2727"/>
        <v>5.9467942484675042E-4</v>
      </c>
      <c r="BA2038" s="13">
        <f t="shared" si="2728"/>
        <v>1.6830846065148952E-4</v>
      </c>
      <c r="BB2038" s="13">
        <f t="shared" si="2729"/>
        <v>3.5726481457855317E-5</v>
      </c>
      <c r="BC2038" s="13">
        <f t="shared" si="2730"/>
        <v>6.066867808868808E-6</v>
      </c>
      <c r="BD2038" s="13">
        <f t="shared" si="2731"/>
        <v>4.8214224808515048E-5</v>
      </c>
      <c r="BE2038" s="13">
        <f t="shared" si="2732"/>
        <v>7.3761148192317413E-5</v>
      </c>
      <c r="BF2038" s="13">
        <f t="shared" si="2733"/>
        <v>5.6422217761013712E-5</v>
      </c>
      <c r="BG2038" s="13">
        <f t="shared" si="2734"/>
        <v>2.8772750380466776E-5</v>
      </c>
      <c r="BH2038" s="13">
        <f t="shared" si="2735"/>
        <v>1.1004589999854923E-5</v>
      </c>
      <c r="BI2038" s="13">
        <f t="shared" si="2736"/>
        <v>3.3671025387164857E-6</v>
      </c>
      <c r="BJ2038" s="14">
        <f t="shared" si="2737"/>
        <v>0.53221926587140767</v>
      </c>
      <c r="BK2038" s="14">
        <f t="shared" si="2738"/>
        <v>0.25960226239936557</v>
      </c>
      <c r="BL2038" s="14">
        <f t="shared" si="2739"/>
        <v>0.1990600286592373</v>
      </c>
      <c r="BM2038" s="14">
        <f t="shared" si="2740"/>
        <v>0.42371158129575753</v>
      </c>
      <c r="BN2038" s="14">
        <f t="shared" si="2741"/>
        <v>0.5752220551802758</v>
      </c>
    </row>
    <row r="2039" spans="1:66" x14ac:dyDescent="0.25">
      <c r="A2039" t="s">
        <v>345</v>
      </c>
      <c r="B2039" t="s">
        <v>221</v>
      </c>
      <c r="C2039" t="s">
        <v>223</v>
      </c>
      <c r="D2039" t="s">
        <v>433</v>
      </c>
      <c r="E2039" s="10">
        <f>VLOOKUP(A2039,home!$A$2:$E$405,3,FALSE)</f>
        <v>1.8042</v>
      </c>
      <c r="F2039" s="10">
        <f>VLOOKUP(B2039,home!$B$2:$E$405,3,FALSE)</f>
        <v>1.6997</v>
      </c>
      <c r="G2039" s="10">
        <f>VLOOKUP(C2039,away!$B$2:$E$405,4,FALSE)</f>
        <v>0.84989999999999999</v>
      </c>
      <c r="H2039" s="10">
        <f>VLOOKUP(A2039,away!$A$2:$E$405,3,FALSE)</f>
        <v>1.2458</v>
      </c>
      <c r="I2039" s="10">
        <f>VLOOKUP(C2039,away!$B$2:$E$405,3,FALSE)</f>
        <v>1.2307999999999999</v>
      </c>
      <c r="J2039" s="10">
        <f>VLOOKUP(B2039,home!$B$2:$E$405,4,FALSE)</f>
        <v>0.96319999999999995</v>
      </c>
      <c r="K2039" s="12">
        <f t="shared" si="2686"/>
        <v>2.606302269126</v>
      </c>
      <c r="L2039" s="12">
        <f t="shared" si="2687"/>
        <v>1.4769040724479998</v>
      </c>
      <c r="M2039" s="13">
        <f t="shared" si="2688"/>
        <v>1.685334135952702E-2</v>
      </c>
      <c r="N2039" s="13">
        <f t="shared" si="2689"/>
        <v>4.3924901827690335E-2</v>
      </c>
      <c r="O2039" s="13">
        <f t="shared" si="2690"/>
        <v>2.4890768488241764E-2</v>
      </c>
      <c r="P2039" s="13">
        <f t="shared" si="2691"/>
        <v>6.4872866391194439E-2</v>
      </c>
      <c r="Q2039" s="13">
        <f t="shared" si="2692"/>
        <v>5.7240785652323066E-2</v>
      </c>
      <c r="R2039" s="13">
        <f t="shared" si="2693"/>
        <v>1.8380638673322309E-2</v>
      </c>
      <c r="S2039" s="13">
        <f t="shared" si="2694"/>
        <v>6.2428107044641822E-2</v>
      </c>
      <c r="T2039" s="13">
        <f t="shared" si="2695"/>
        <v>8.4539149440038958E-2</v>
      </c>
      <c r="U2039" s="13">
        <f t="shared" si="2696"/>
        <v>4.7905500282265041E-2</v>
      </c>
      <c r="V2039" s="13">
        <f t="shared" si="2697"/>
        <v>2.6700213071284944E-2</v>
      </c>
      <c r="W2039" s="13">
        <f t="shared" si="2698"/>
        <v>4.9728929844068195E-2</v>
      </c>
      <c r="X2039" s="13">
        <f t="shared" si="2699"/>
        <v>7.3444859005185187E-2</v>
      </c>
      <c r="Y2039" s="13">
        <f t="shared" si="2700"/>
        <v>5.4235505682563599E-2</v>
      </c>
      <c r="Z2039" s="13">
        <f t="shared" si="2701"/>
        <v>9.0488133702749749E-3</v>
      </c>
      <c r="AA2039" s="13">
        <f t="shared" si="2702"/>
        <v>2.3583942819845355E-2</v>
      </c>
      <c r="AB2039" s="13">
        <f t="shared" si="2703"/>
        <v>3.0733441843150397E-2</v>
      </c>
      <c r="AC2039" s="13">
        <f t="shared" si="2704"/>
        <v>6.4235012743138545E-3</v>
      </c>
      <c r="AD2039" s="13">
        <f t="shared" si="2705"/>
        <v>3.2402155673450644E-2</v>
      </c>
      <c r="AE2039" s="13">
        <f t="shared" si="2706"/>
        <v>4.7854875670213314E-2</v>
      </c>
      <c r="AF2039" s="13">
        <f t="shared" si="2707"/>
        <v>3.5338530381915388E-2</v>
      </c>
      <c r="AG2039" s="13">
        <f t="shared" si="2708"/>
        <v>1.7397206478459406E-2</v>
      </c>
      <c r="AH2039" s="13">
        <f t="shared" si="2709"/>
        <v>3.3410573293452548E-3</v>
      </c>
      <c r="AI2039" s="13">
        <f t="shared" si="2710"/>
        <v>8.7078052987525911E-3</v>
      </c>
      <c r="AJ2039" s="13">
        <f t="shared" si="2711"/>
        <v>1.1347586354623143E-2</v>
      </c>
      <c r="AK2039" s="13">
        <f t="shared" si="2712"/>
        <v>9.8584133550525116E-3</v>
      </c>
      <c r="AL2039" s="13">
        <f t="shared" si="2713"/>
        <v>9.8902865857319715E-4</v>
      </c>
      <c r="AM2039" s="13">
        <f t="shared" si="2714"/>
        <v>1.6889962371257661E-2</v>
      </c>
      <c r="AN2039" s="13">
        <f t="shared" si="2715"/>
        <v>2.4944854209603913E-2</v>
      </c>
      <c r="AO2039" s="13">
        <f t="shared" si="2716"/>
        <v>1.8420578384392833E-2</v>
      </c>
      <c r="AP2039" s="13">
        <f t="shared" si="2717"/>
        <v>9.0684757442524595E-3</v>
      </c>
      <c r="AQ2039" s="13">
        <f t="shared" si="2718"/>
        <v>3.3483171893955903E-3</v>
      </c>
      <c r="AR2039" s="13">
        <f t="shared" si="2719"/>
        <v>9.8688423519844855E-4</v>
      </c>
      <c r="AS2039" s="13">
        <f t="shared" si="2720"/>
        <v>2.5721186215623935E-3</v>
      </c>
      <c r="AT2039" s="13">
        <f t="shared" si="2721"/>
        <v>3.3518592999196529E-3</v>
      </c>
      <c r="AU2039" s="13">
        <f t="shared" si="2722"/>
        <v>2.911986166390559E-3</v>
      </c>
      <c r="AV2039" s="13">
        <f t="shared" si="2723"/>
        <v>1.8973790382818085E-3</v>
      </c>
      <c r="AW2039" s="13">
        <f t="shared" si="2724"/>
        <v>1.0575074741024856E-4</v>
      </c>
      <c r="AX2039" s="13">
        <f t="shared" si="2725"/>
        <v>7.3367245422769354E-3</v>
      </c>
      <c r="AY2039" s="13">
        <f t="shared" si="2726"/>
        <v>1.0835638354917992E-2</v>
      </c>
      <c r="AZ2039" s="13">
        <f t="shared" si="2727"/>
        <v>8.0015992069760664E-3</v>
      </c>
      <c r="BA2039" s="13">
        <f t="shared" si="2728"/>
        <v>3.9391981516265469E-3</v>
      </c>
      <c r="BB2039" s="13">
        <f t="shared" si="2729"/>
        <v>1.4544544480792202E-3</v>
      </c>
      <c r="BC2039" s="13">
        <f t="shared" si="2730"/>
        <v>4.2961793951166142E-4</v>
      </c>
      <c r="BD2039" s="13">
        <f t="shared" si="2731"/>
        <v>2.4292222433321977E-4</v>
      </c>
      <c r="BE2039" s="13">
        <f t="shared" si="2732"/>
        <v>6.3312874450080589E-4</v>
      </c>
      <c r="BF2039" s="13">
        <f t="shared" si="2733"/>
        <v>8.2506244172067306E-4</v>
      </c>
      <c r="BG2039" s="13">
        <f t="shared" si="2734"/>
        <v>7.1678737134240938E-4</v>
      </c>
      <c r="BH2039" s="13">
        <f t="shared" si="2735"/>
        <v>4.6704113810264555E-4</v>
      </c>
      <c r="BI2039" s="13">
        <f t="shared" si="2736"/>
        <v>2.434500756024229E-4</v>
      </c>
      <c r="BJ2039" s="14">
        <f t="shared" si="2737"/>
        <v>0.60077632019819893</v>
      </c>
      <c r="BK2039" s="14">
        <f t="shared" si="2738"/>
        <v>0.18910269615445327</v>
      </c>
      <c r="BL2039" s="14">
        <f t="shared" si="2739"/>
        <v>0.19359777380155332</v>
      </c>
      <c r="BM2039" s="14">
        <f t="shared" si="2740"/>
        <v>0.75563241352467414</v>
      </c>
      <c r="BN2039" s="14">
        <f t="shared" si="2741"/>
        <v>0.22616330239229895</v>
      </c>
    </row>
    <row r="2040" spans="1:66" x14ac:dyDescent="0.25">
      <c r="A2040" t="s">
        <v>346</v>
      </c>
      <c r="B2040" t="s">
        <v>320</v>
      </c>
      <c r="C2040" t="s">
        <v>322</v>
      </c>
      <c r="D2040" t="s">
        <v>433</v>
      </c>
      <c r="E2040" s="10">
        <f>VLOOKUP(A2040,home!$A$2:$E$405,3,FALSE)</f>
        <v>1.5866</v>
      </c>
      <c r="F2040" s="10">
        <f>VLOOKUP(B2040,home!$B$2:$E$405,3,FALSE)</f>
        <v>1.0084</v>
      </c>
      <c r="G2040" s="10">
        <f>VLOOKUP(C2040,away!$B$2:$E$405,4,FALSE)</f>
        <v>1.1345000000000001</v>
      </c>
      <c r="H2040" s="10">
        <f>VLOOKUP(A2040,away!$A$2:$E$405,3,FALSE)</f>
        <v>1.1788000000000001</v>
      </c>
      <c r="I2040" s="10">
        <f>VLOOKUP(C2040,away!$B$2:$E$405,3,FALSE)</f>
        <v>0.84830000000000005</v>
      </c>
      <c r="J2040" s="10">
        <f>VLOOKUP(B2040,home!$B$2:$E$405,4,FALSE)</f>
        <v>1.6117999999999999</v>
      </c>
      <c r="K2040" s="12">
        <f t="shared" si="2686"/>
        <v>1.81511768068</v>
      </c>
      <c r="L2040" s="12">
        <f t="shared" si="2687"/>
        <v>1.6117613812720002</v>
      </c>
      <c r="M2040" s="13">
        <f t="shared" si="2688"/>
        <v>3.2488176301358161E-2</v>
      </c>
      <c r="N2040" s="13">
        <f t="shared" si="2689"/>
        <v>5.8969863217644164E-2</v>
      </c>
      <c r="O2040" s="13">
        <f t="shared" si="2690"/>
        <v>5.2363187910485304E-2</v>
      </c>
      <c r="P2040" s="13">
        <f t="shared" si="2691"/>
        <v>9.5045348193091087E-2</v>
      </c>
      <c r="Q2040" s="13">
        <f t="shared" si="2692"/>
        <v>5.3518620676813573E-2</v>
      </c>
      <c r="R2040" s="13">
        <f t="shared" si="2693"/>
        <v>4.2198482037204547E-2</v>
      </c>
      <c r="S2040" s="13">
        <f t="shared" si="2694"/>
        <v>6.9514660728803954E-2</v>
      </c>
      <c r="T2040" s="13">
        <f t="shared" si="2695"/>
        <v>8.6259245985833288E-2</v>
      </c>
      <c r="U2040" s="13">
        <f t="shared" si="2696"/>
        <v>7.659521084358735E-2</v>
      </c>
      <c r="V2040" s="13">
        <f t="shared" si="2697"/>
        <v>2.2596409202355318E-2</v>
      </c>
      <c r="W2040" s="13">
        <f t="shared" si="2698"/>
        <v>3.2380864878696847E-2</v>
      </c>
      <c r="X2040" s="13">
        <f t="shared" si="2699"/>
        <v>5.2190227503670437E-2</v>
      </c>
      <c r="Y2040" s="13">
        <f t="shared" si="2700"/>
        <v>4.2059096585107897E-2</v>
      </c>
      <c r="Z2040" s="13">
        <f t="shared" si="2701"/>
        <v>2.2671294565288824E-2</v>
      </c>
      <c r="AA2040" s="13">
        <f t="shared" si="2702"/>
        <v>4.1151067609360131E-2</v>
      </c>
      <c r="AB2040" s="13">
        <f t="shared" si="2703"/>
        <v>3.7347015198303836E-2</v>
      </c>
      <c r="AC2040" s="13">
        <f t="shared" si="2704"/>
        <v>4.1316638563935913E-3</v>
      </c>
      <c r="AD2040" s="13">
        <f t="shared" si="2705"/>
        <v>1.4693770089258169E-2</v>
      </c>
      <c r="AE2040" s="13">
        <f t="shared" si="2706"/>
        <v>2.368285117515595E-2</v>
      </c>
      <c r="AF2040" s="13">
        <f t="shared" si="2707"/>
        <v>1.9085552461264286E-2</v>
      </c>
      <c r="AG2040" s="13">
        <f t="shared" si="2708"/>
        <v>1.0253785465768847E-2</v>
      </c>
      <c r="AH2040" s="13">
        <f t="shared" si="2709"/>
        <v>9.1351792609435829E-3</v>
      </c>
      <c r="AI2040" s="13">
        <f t="shared" si="2710"/>
        <v>1.6581425392719947E-2</v>
      </c>
      <c r="AJ2040" s="13">
        <f t="shared" si="2711"/>
        <v>1.5048619200601151E-2</v>
      </c>
      <c r="AK2040" s="13">
        <f t="shared" si="2712"/>
        <v>9.1050049269438913E-3</v>
      </c>
      <c r="AL2040" s="13">
        <f t="shared" si="2713"/>
        <v>4.8349334995614624E-4</v>
      </c>
      <c r="AM2040" s="13">
        <f t="shared" si="2714"/>
        <v>5.3341843769718917E-3</v>
      </c>
      <c r="AN2040" s="13">
        <f t="shared" si="2715"/>
        <v>8.597432379387742E-3</v>
      </c>
      <c r="AO2040" s="13">
        <f t="shared" si="2716"/>
        <v>6.9285047435973029E-3</v>
      </c>
      <c r="AP2040" s="13">
        <f t="shared" si="2717"/>
        <v>3.7223654585633306E-3</v>
      </c>
      <c r="AQ2040" s="13">
        <f t="shared" si="2718"/>
        <v>1.499891223273305E-3</v>
      </c>
      <c r="AR2040" s="13">
        <f t="shared" si="2719"/>
        <v>2.9447458287571509E-3</v>
      </c>
      <c r="AS2040" s="13">
        <f t="shared" si="2720"/>
        <v>5.3450602188857832E-3</v>
      </c>
      <c r="AT2040" s="13">
        <f t="shared" si="2721"/>
        <v>4.8509566537994495E-3</v>
      </c>
      <c r="AU2040" s="13">
        <f t="shared" si="2722"/>
        <v>2.93501906350789E-3</v>
      </c>
      <c r="AV2040" s="13">
        <f t="shared" si="2723"/>
        <v>1.3318512488265063E-3</v>
      </c>
      <c r="AW2040" s="13">
        <f t="shared" si="2724"/>
        <v>3.9291041154789483E-5</v>
      </c>
      <c r="AX2040" s="13">
        <f t="shared" si="2725"/>
        <v>1.6136953957747834E-3</v>
      </c>
      <c r="AY2040" s="13">
        <f t="shared" si="2726"/>
        <v>2.6008919200462325E-3</v>
      </c>
      <c r="AZ2040" s="13">
        <f t="shared" si="2727"/>
        <v>2.0960085767964499E-3</v>
      </c>
      <c r="BA2040" s="13">
        <f t="shared" si="2728"/>
        <v>1.1260885596318015E-3</v>
      </c>
      <c r="BB2040" s="13">
        <f t="shared" si="2729"/>
        <v>4.5374651307668768E-4</v>
      </c>
      <c r="BC2040" s="13">
        <f t="shared" si="2730"/>
        <v>1.4626622133276712E-4</v>
      </c>
      <c r="BD2040" s="13">
        <f t="shared" si="2731"/>
        <v>7.9103793407543123E-4</v>
      </c>
      <c r="BE2040" s="13">
        <f t="shared" si="2732"/>
        <v>1.4358269402288952E-3</v>
      </c>
      <c r="BF2040" s="13">
        <f t="shared" si="2733"/>
        <v>1.3030974328030671E-3</v>
      </c>
      <c r="BG2040" s="13">
        <f t="shared" si="2734"/>
        <v>7.8842506330985501E-4</v>
      </c>
      <c r="BH2040" s="13">
        <f t="shared" si="2735"/>
        <v>3.5777106807624148E-4</v>
      </c>
      <c r="BI2040" s="13">
        <f t="shared" si="2736"/>
        <v>1.2987931826019083E-4</v>
      </c>
      <c r="BJ2040" s="14">
        <f t="shared" si="2737"/>
        <v>0.4272129534076658</v>
      </c>
      <c r="BK2040" s="14">
        <f t="shared" si="2738"/>
        <v>0.22686064355200447</v>
      </c>
      <c r="BL2040" s="14">
        <f t="shared" si="2739"/>
        <v>0.32173886315068018</v>
      </c>
      <c r="BM2040" s="14">
        <f t="shared" si="2740"/>
        <v>0.66133847546015079</v>
      </c>
      <c r="BN2040" s="14">
        <f t="shared" si="2741"/>
        <v>0.33458367833659686</v>
      </c>
    </row>
    <row r="2041" spans="1:66" x14ac:dyDescent="0.25">
      <c r="A2041" t="s">
        <v>346</v>
      </c>
      <c r="B2041" t="s">
        <v>238</v>
      </c>
      <c r="C2041" t="s">
        <v>240</v>
      </c>
      <c r="D2041" t="s">
        <v>433</v>
      </c>
      <c r="E2041" s="10">
        <f>VLOOKUP(A2041,home!$A$2:$E$405,3,FALSE)</f>
        <v>1.5866</v>
      </c>
      <c r="F2041" s="10">
        <f>VLOOKUP(B2041,home!$B$2:$E$405,3,FALSE)</f>
        <v>1.6807000000000001</v>
      </c>
      <c r="G2041" s="10">
        <f>VLOOKUP(C2041,away!$B$2:$E$405,4,FALSE)</f>
        <v>1.2033</v>
      </c>
      <c r="H2041" s="10">
        <f>VLOOKUP(A2041,away!$A$2:$E$405,3,FALSE)</f>
        <v>1.1788000000000001</v>
      </c>
      <c r="I2041" s="10">
        <f>VLOOKUP(C2041,away!$B$2:$E$405,3,FALSE)</f>
        <v>1.3882000000000001</v>
      </c>
      <c r="J2041" s="10">
        <f>VLOOKUP(B2041,home!$B$2:$E$405,4,FALSE)</f>
        <v>0.65980000000000005</v>
      </c>
      <c r="K2041" s="12">
        <f t="shared" si="2686"/>
        <v>3.2087181194460004</v>
      </c>
      <c r="L2041" s="12">
        <f t="shared" si="2687"/>
        <v>1.0797034235680003</v>
      </c>
      <c r="M2041" s="13">
        <f t="shared" si="2688"/>
        <v>1.3726575014521746E-2</v>
      </c>
      <c r="N2041" s="13">
        <f t="shared" si="2689"/>
        <v>4.4044709967030672E-2</v>
      </c>
      <c r="O2041" s="13">
        <f t="shared" si="2690"/>
        <v>1.4820630037042102E-2</v>
      </c>
      <c r="P2041" s="13">
        <f t="shared" si="2691"/>
        <v>4.755522414146264E-2</v>
      </c>
      <c r="Q2041" s="13">
        <f t="shared" si="2692"/>
        <v>7.0663529468477579E-2</v>
      </c>
      <c r="R2041" s="13">
        <f t="shared" si="2693"/>
        <v>8.0009424952145469E-3</v>
      </c>
      <c r="S2041" s="13">
        <f t="shared" si="2694"/>
        <v>4.1188339785274995E-2</v>
      </c>
      <c r="T2041" s="13">
        <f t="shared" si="2695"/>
        <v>7.6295654688513515E-2</v>
      </c>
      <c r="U2041" s="13">
        <f t="shared" si="2696"/>
        <v>2.5672769157040413E-2</v>
      </c>
      <c r="V2041" s="13">
        <f t="shared" si="2697"/>
        <v>1.5855057542931528E-2</v>
      </c>
      <c r="W2041" s="13">
        <f t="shared" si="2698"/>
        <v>7.5579782463170153E-2</v>
      </c>
      <c r="X2041" s="13">
        <f t="shared" si="2699"/>
        <v>8.1603749878009516E-2</v>
      </c>
      <c r="Y2041" s="13">
        <f t="shared" si="2700"/>
        <v>4.4053924059636825E-2</v>
      </c>
      <c r="Z2041" s="13">
        <f t="shared" si="2701"/>
        <v>2.8795483346179488E-3</v>
      </c>
      <c r="AA2041" s="13">
        <f t="shared" si="2702"/>
        <v>9.2396589171091659E-3</v>
      </c>
      <c r="AB2041" s="13">
        <f t="shared" si="2703"/>
        <v>1.4823730492414498E-2</v>
      </c>
      <c r="AC2041" s="13">
        <f t="shared" si="2704"/>
        <v>3.4330796940980719E-3</v>
      </c>
      <c r="AD2041" s="13">
        <f t="shared" si="2705"/>
        <v>6.062855436334029E-2</v>
      </c>
      <c r="AE2041" s="13">
        <f t="shared" si="2706"/>
        <v>6.5460857712077131E-2</v>
      </c>
      <c r="AF2041" s="13">
        <f t="shared" si="2707"/>
        <v>3.5339156090713704E-2</v>
      </c>
      <c r="AG2041" s="13">
        <f t="shared" si="2708"/>
        <v>1.2718602605715846E-2</v>
      </c>
      <c r="AH2041" s="13">
        <f t="shared" si="2709"/>
        <v>7.7726454880413316E-4</v>
      </c>
      <c r="AI2041" s="13">
        <f t="shared" si="2710"/>
        <v>2.4940228413508421E-3</v>
      </c>
      <c r="AJ2041" s="13">
        <f t="shared" si="2711"/>
        <v>4.0013081406773225E-3</v>
      </c>
      <c r="AK2041" s="13">
        <f t="shared" si="2712"/>
        <v>4.2796899774927037E-3</v>
      </c>
      <c r="AL2041" s="13">
        <f t="shared" si="2713"/>
        <v>4.7575123197336365E-4</v>
      </c>
      <c r="AM2041" s="13">
        <f t="shared" si="2714"/>
        <v>3.8907988188293365E-2</v>
      </c>
      <c r="AN2041" s="13">
        <f t="shared" si="2715"/>
        <v>4.2009088051043655E-2</v>
      </c>
      <c r="AO2041" s="13">
        <f t="shared" si="2716"/>
        <v>2.2678678094840702E-2</v>
      </c>
      <c r="AP2041" s="13">
        <f t="shared" si="2717"/>
        <v>8.1620821269987077E-3</v>
      </c>
      <c r="AQ2041" s="13">
        <f t="shared" si="2718"/>
        <v>2.2031570039909225E-3</v>
      </c>
      <c r="AR2041" s="13">
        <f t="shared" si="2719"/>
        <v>1.6784303887237197E-4</v>
      </c>
      <c r="AS2041" s="13">
        <f t="shared" si="2720"/>
        <v>5.3856100005265928E-4</v>
      </c>
      <c r="AT2041" s="13">
        <f t="shared" si="2721"/>
        <v>8.6404521964796325E-4</v>
      </c>
      <c r="AU2041" s="13">
        <f t="shared" si="2722"/>
        <v>9.2415918410170635E-4</v>
      </c>
      <c r="AV2041" s="13">
        <f t="shared" si="2723"/>
        <v>7.4134157981989442E-4</v>
      </c>
      <c r="AW2041" s="13">
        <f t="shared" si="2724"/>
        <v>4.5783971861830879E-5</v>
      </c>
      <c r="AX2041" s="13">
        <f t="shared" si="2725"/>
        <v>2.0807461115161303E-2</v>
      </c>
      <c r="AY2041" s="13">
        <f t="shared" si="2726"/>
        <v>2.2465887001797698E-2</v>
      </c>
      <c r="AZ2041" s="13">
        <f t="shared" si="2727"/>
        <v>1.2128247554666405E-2</v>
      </c>
      <c r="BA2041" s="13">
        <f t="shared" si="2728"/>
        <v>4.3649701355511824E-3</v>
      </c>
      <c r="BB2041" s="13">
        <f t="shared" si="2729"/>
        <v>1.1782182997816723E-3</v>
      </c>
      <c r="BC2041" s="13">
        <f t="shared" si="2730"/>
        <v>2.5442526639694808E-4</v>
      </c>
      <c r="BD2041" s="13">
        <f t="shared" si="2731"/>
        <v>3.020345061542615E-5</v>
      </c>
      <c r="BE2041" s="13">
        <f t="shared" si="2732"/>
        <v>9.6914359259510339E-5</v>
      </c>
      <c r="BF2041" s="13">
        <f t="shared" si="2733"/>
        <v>1.5548543029524504E-4</v>
      </c>
      <c r="BG2041" s="13">
        <f t="shared" si="2734"/>
        <v>1.6630297249940363E-4</v>
      </c>
      <c r="BH2041" s="13">
        <f t="shared" si="2735"/>
        <v>1.3340484029414161E-4</v>
      </c>
      <c r="BI2041" s="13">
        <f t="shared" si="2736"/>
        <v>8.5611705654722403E-5</v>
      </c>
      <c r="BJ2041" s="14">
        <f t="shared" si="2737"/>
        <v>0.74154872413520778</v>
      </c>
      <c r="BK2041" s="14">
        <f t="shared" si="2738"/>
        <v>0.14469991441206007</v>
      </c>
      <c r="BL2041" s="14">
        <f t="shared" si="2739"/>
        <v>8.801388938825877E-2</v>
      </c>
      <c r="BM2041" s="14">
        <f t="shared" si="2740"/>
        <v>0.75591036211645946</v>
      </c>
      <c r="BN2041" s="14">
        <f t="shared" si="2741"/>
        <v>0.19881161112374929</v>
      </c>
    </row>
    <row r="2042" spans="1:66" x14ac:dyDescent="0.25">
      <c r="A2042" t="s">
        <v>346</v>
      </c>
      <c r="B2042" t="s">
        <v>232</v>
      </c>
      <c r="C2042" t="s">
        <v>236</v>
      </c>
      <c r="D2042" t="s">
        <v>433</v>
      </c>
      <c r="E2042" s="10">
        <f>VLOOKUP(A2042,home!$A$2:$E$405,3,FALSE)</f>
        <v>1.5866</v>
      </c>
      <c r="F2042" s="10">
        <f>VLOOKUP(B2042,home!$B$2:$E$405,3,FALSE)</f>
        <v>0.94540000000000002</v>
      </c>
      <c r="G2042" s="10">
        <f>VLOOKUP(C2042,away!$B$2:$E$405,4,FALSE)</f>
        <v>1.1345000000000001</v>
      </c>
      <c r="H2042" s="10">
        <f>VLOOKUP(A2042,away!$A$2:$E$405,3,FALSE)</f>
        <v>1.1788000000000001</v>
      </c>
      <c r="I2042" s="10">
        <f>VLOOKUP(C2042,away!$B$2:$E$405,3,FALSE)</f>
        <v>0.84830000000000005</v>
      </c>
      <c r="J2042" s="10">
        <f>VLOOKUP(B2042,home!$B$2:$E$405,4,FALSE)</f>
        <v>1.018</v>
      </c>
      <c r="K2042" s="12">
        <f t="shared" si="2686"/>
        <v>1.7017178255800001</v>
      </c>
      <c r="L2042" s="12">
        <f t="shared" si="2687"/>
        <v>1.0179756087200003</v>
      </c>
      <c r="M2042" s="13">
        <f t="shared" si="2688"/>
        <v>6.5894952462460341E-2</v>
      </c>
      <c r="N2042" s="13">
        <f t="shared" si="2689"/>
        <v>0.11213461522111545</v>
      </c>
      <c r="O2042" s="13">
        <f t="shared" si="2690"/>
        <v>6.7079454344548539E-2</v>
      </c>
      <c r="P2042" s="13">
        <f t="shared" si="2691"/>
        <v>0.11415030318829801</v>
      </c>
      <c r="Q2042" s="13">
        <f t="shared" si="2692"/>
        <v>9.5410736793163337E-2</v>
      </c>
      <c r="R2042" s="13">
        <f t="shared" si="2693"/>
        <v>3.4142624184498635E-2</v>
      </c>
      <c r="S2042" s="13">
        <f t="shared" si="2694"/>
        <v>4.9435849147184636E-2</v>
      </c>
      <c r="T2042" s="13">
        <f t="shared" si="2695"/>
        <v>9.7125802865444158E-2</v>
      </c>
      <c r="U2042" s="13">
        <f t="shared" si="2696"/>
        <v>5.810111218684013E-2</v>
      </c>
      <c r="V2042" s="13">
        <f t="shared" si="2697"/>
        <v>9.5153421513108974E-3</v>
      </c>
      <c r="W2042" s="13">
        <f t="shared" si="2698"/>
        <v>5.4120717184215864E-2</v>
      </c>
      <c r="X2042" s="13">
        <f t="shared" si="2699"/>
        <v>5.5093570019965121E-2</v>
      </c>
      <c r="Y2042" s="13">
        <f t="shared" si="2700"/>
        <v>2.8041955238815974E-2</v>
      </c>
      <c r="Z2042" s="13">
        <f t="shared" si="2701"/>
        <v>1.1585452879171067E-2</v>
      </c>
      <c r="AA2042" s="13">
        <f t="shared" si="2702"/>
        <v>1.9715171681902538E-2</v>
      </c>
      <c r="AB2042" s="13">
        <f t="shared" si="2703"/>
        <v>1.6774829542731795E-2</v>
      </c>
      <c r="AC2042" s="13">
        <f t="shared" si="2704"/>
        <v>1.0302185058591133E-3</v>
      </c>
      <c r="AD2042" s="13">
        <f t="shared" si="2705"/>
        <v>2.3024547291388493E-2</v>
      </c>
      <c r="AE2042" s="13">
        <f t="shared" si="2706"/>
        <v>2.3438427544453633E-2</v>
      </c>
      <c r="AF2042" s="13">
        <f t="shared" si="2707"/>
        <v>1.1929873773502405E-2</v>
      </c>
      <c r="AG2042" s="13">
        <f t="shared" si="2708"/>
        <v>4.0481068388446258E-3</v>
      </c>
      <c r="AH2042" s="13">
        <f t="shared" si="2709"/>
        <v>2.9484271117427613E-3</v>
      </c>
      <c r="AI2042" s="13">
        <f t="shared" si="2710"/>
        <v>5.0173909734760108E-3</v>
      </c>
      <c r="AJ2042" s="13">
        <f t="shared" si="2711"/>
        <v>4.2690918287341603E-3</v>
      </c>
      <c r="AK2042" s="13">
        <f t="shared" si="2712"/>
        <v>2.4215965546649466E-3</v>
      </c>
      <c r="AL2042" s="13">
        <f t="shared" si="2713"/>
        <v>7.138619903307981E-5</v>
      </c>
      <c r="AM2042" s="13">
        <f t="shared" si="2714"/>
        <v>7.8362565103330985E-3</v>
      </c>
      <c r="AN2042" s="13">
        <f t="shared" si="2715"/>
        <v>7.9771179911923996E-3</v>
      </c>
      <c r="AO2042" s="13">
        <f t="shared" si="2716"/>
        <v>4.0602557714576751E-3</v>
      </c>
      <c r="AP2042" s="13">
        <f t="shared" si="2717"/>
        <v>1.3777471135028403E-3</v>
      </c>
      <c r="AQ2042" s="13">
        <f t="shared" si="2718"/>
        <v>3.5062823913256923E-4</v>
      </c>
      <c r="AR2042" s="13">
        <f t="shared" si="2719"/>
        <v>6.0028537676857813E-4</v>
      </c>
      <c r="AS2042" s="13">
        <f t="shared" si="2720"/>
        <v>1.0215163260820957E-3</v>
      </c>
      <c r="AT2042" s="13">
        <f t="shared" si="2721"/>
        <v>8.6916627060744747E-4</v>
      </c>
      <c r="AU2042" s="13">
        <f t="shared" si="2722"/>
        <v>4.9302524536186105E-4</v>
      </c>
      <c r="AV2042" s="13">
        <f t="shared" si="2723"/>
        <v>2.0974746212330808E-4</v>
      </c>
      <c r="AW2042" s="13">
        <f t="shared" si="2724"/>
        <v>3.4350785937699276E-6</v>
      </c>
      <c r="AX2042" s="13">
        <f t="shared" si="2725"/>
        <v>2.2225162315751921E-3</v>
      </c>
      <c r="AY2042" s="13">
        <f t="shared" si="2726"/>
        <v>2.2624673137278369E-3</v>
      </c>
      <c r="AZ2042" s="13">
        <f t="shared" si="2727"/>
        <v>1.1515682704505994E-3</v>
      </c>
      <c r="BA2042" s="13">
        <f t="shared" si="2728"/>
        <v>3.9075613703152894E-4</v>
      </c>
      <c r="BB2042" s="13">
        <f t="shared" si="2729"/>
        <v>9.9445054113936619E-5</v>
      </c>
      <c r="BC2042" s="13">
        <f t="shared" si="2730"/>
        <v>2.0246527899165603E-5</v>
      </c>
      <c r="BD2042" s="13">
        <f t="shared" si="2731"/>
        <v>1.018459786369513E-4</v>
      </c>
      <c r="BE2042" s="13">
        <f t="shared" si="2732"/>
        <v>1.7331311731013987E-4</v>
      </c>
      <c r="BF2042" s="13">
        <f t="shared" si="2733"/>
        <v>1.4746501056675141E-4</v>
      </c>
      <c r="BG2042" s="13">
        <f t="shared" si="2734"/>
        <v>8.3647945710261303E-5</v>
      </c>
      <c r="BH2042" s="13">
        <f t="shared" si="2735"/>
        <v>3.5586300072074943E-5</v>
      </c>
      <c r="BI2042" s="13">
        <f t="shared" si="2736"/>
        <v>1.2111568235817749E-5</v>
      </c>
      <c r="BJ2042" s="14">
        <f t="shared" si="2737"/>
        <v>0.53211735793132575</v>
      </c>
      <c r="BK2042" s="14">
        <f t="shared" si="2738"/>
        <v>0.24236051896787389</v>
      </c>
      <c r="BL2042" s="14">
        <f t="shared" si="2739"/>
        <v>0.21421740901061478</v>
      </c>
      <c r="BM2042" s="14">
        <f t="shared" si="2740"/>
        <v>0.50920902035976723</v>
      </c>
      <c r="BN2042" s="14">
        <f t="shared" si="2741"/>
        <v>0.48881268619408436</v>
      </c>
    </row>
    <row r="2043" spans="1:66" x14ac:dyDescent="0.25">
      <c r="A2043" t="s">
        <v>347</v>
      </c>
      <c r="B2043" t="s">
        <v>250</v>
      </c>
      <c r="C2043" t="s">
        <v>258</v>
      </c>
      <c r="D2043" t="s">
        <v>433</v>
      </c>
      <c r="E2043" s="10">
        <f>VLOOKUP(A2043,home!$A$2:$E$405,3,FALSE)</f>
        <v>1.1809000000000001</v>
      </c>
      <c r="F2043" s="10">
        <f>VLOOKUP(B2043,home!$B$2:$E$405,3,FALSE)</f>
        <v>0.7762</v>
      </c>
      <c r="G2043" s="10">
        <f>VLOOKUP(C2043,away!$B$2:$E$405,4,FALSE)</f>
        <v>1.2376</v>
      </c>
      <c r="H2043" s="10">
        <f>VLOOKUP(A2043,away!$A$2:$E$405,3,FALSE)</f>
        <v>0.92459999999999998</v>
      </c>
      <c r="I2043" s="10">
        <f>VLOOKUP(C2043,away!$B$2:$E$405,3,FALSE)</f>
        <v>1.5807</v>
      </c>
      <c r="J2043" s="10">
        <f>VLOOKUP(B2043,home!$B$2:$E$405,4,FALSE)</f>
        <v>0.99139999999999995</v>
      </c>
      <c r="K2043" s="12">
        <f t="shared" si="2686"/>
        <v>1.1344022042080002</v>
      </c>
      <c r="L2043" s="12">
        <f t="shared" si="2687"/>
        <v>1.4489461891079998</v>
      </c>
      <c r="M2043" s="13">
        <f t="shared" si="2688"/>
        <v>7.5520707159668757E-2</v>
      </c>
      <c r="N2043" s="13">
        <f t="shared" si="2689"/>
        <v>8.5670856665275158E-2</v>
      </c>
      <c r="O2043" s="13">
        <f t="shared" si="2690"/>
        <v>0.10942544083774328</v>
      </c>
      <c r="P2043" s="13">
        <f t="shared" si="2691"/>
        <v>0.12413246128276811</v>
      </c>
      <c r="Q2043" s="13">
        <f t="shared" si="2692"/>
        <v>4.8592604318737895E-2</v>
      </c>
      <c r="R2043" s="13">
        <f t="shared" si="2693"/>
        <v>7.9275787746655516E-2</v>
      </c>
      <c r="S2043" s="13">
        <f t="shared" si="2694"/>
        <v>5.1008751518771898E-2</v>
      </c>
      <c r="T2043" s="13">
        <f t="shared" si="2695"/>
        <v>7.0408068846468205E-2</v>
      </c>
      <c r="U2043" s="13">
        <f t="shared" si="2696"/>
        <v>8.9930628360131604E-2</v>
      </c>
      <c r="V2043" s="13">
        <f t="shared" si="2697"/>
        <v>9.3158288944503558E-3</v>
      </c>
      <c r="W2043" s="13">
        <f t="shared" si="2698"/>
        <v>1.8374519149127824E-2</v>
      </c>
      <c r="X2043" s="13">
        <f t="shared" si="2699"/>
        <v>2.6623689497820725E-2</v>
      </c>
      <c r="Y2043" s="13">
        <f t="shared" si="2700"/>
        <v>1.9288146718931011E-2</v>
      </c>
      <c r="Z2043" s="13">
        <f t="shared" si="2701"/>
        <v>3.828878351468374E-2</v>
      </c>
      <c r="AA2043" s="13">
        <f t="shared" si="2702"/>
        <v>4.3434880415500178E-2</v>
      </c>
      <c r="AB2043" s="13">
        <f t="shared" si="2703"/>
        <v>2.4636312041427154E-2</v>
      </c>
      <c r="AC2043" s="13">
        <f t="shared" si="2704"/>
        <v>9.5701961509075928E-4</v>
      </c>
      <c r="AD2043" s="13">
        <f t="shared" si="2705"/>
        <v>5.211023756008174E-3</v>
      </c>
      <c r="AE2043" s="13">
        <f t="shared" si="2706"/>
        <v>7.550493012619299E-3</v>
      </c>
      <c r="AF2043" s="13">
        <f t="shared" si="2707"/>
        <v>5.4701290382606575E-3</v>
      </c>
      <c r="AG2043" s="13">
        <f t="shared" si="2708"/>
        <v>2.6419742079722632E-3</v>
      </c>
      <c r="AH2043" s="13">
        <f t="shared" si="2709"/>
        <v>1.3869596739795553E-2</v>
      </c>
      <c r="AI2043" s="13">
        <f t="shared" si="2710"/>
        <v>1.5733701113100167E-2</v>
      </c>
      <c r="AJ2043" s="13">
        <f t="shared" si="2711"/>
        <v>8.9241726115253488E-3</v>
      </c>
      <c r="AK2043" s="13">
        <f t="shared" si="2712"/>
        <v>3.3745336937490082E-3</v>
      </c>
      <c r="AL2043" s="13">
        <f t="shared" si="2713"/>
        <v>6.2921656740283239E-5</v>
      </c>
      <c r="AM2043" s="13">
        <f t="shared" si="2714"/>
        <v>1.1822793669991848E-3</v>
      </c>
      <c r="AN2043" s="13">
        <f t="shared" si="2715"/>
        <v>1.713059183274487E-3</v>
      </c>
      <c r="AO2043" s="13">
        <f t="shared" si="2716"/>
        <v>1.2410652876610154E-3</v>
      </c>
      <c r="AP2043" s="13">
        <f t="shared" si="2717"/>
        <v>5.9941227299688412E-4</v>
      </c>
      <c r="AQ2043" s="13">
        <f t="shared" si="2718"/>
        <v>2.1712903216584981E-4</v>
      </c>
      <c r="AR2043" s="13">
        <f t="shared" si="2719"/>
        <v>4.0192598681182985E-3</v>
      </c>
      <c r="AS2043" s="13">
        <f t="shared" si="2720"/>
        <v>4.5594572536781543E-3</v>
      </c>
      <c r="AT2043" s="13">
        <f t="shared" si="2721"/>
        <v>2.5861291792823268E-3</v>
      </c>
      <c r="AU2043" s="13">
        <f t="shared" si="2722"/>
        <v>9.7790354711483284E-4</v>
      </c>
      <c r="AV2043" s="13">
        <f t="shared" si="2723"/>
        <v>2.7733398483747193E-4</v>
      </c>
      <c r="AW2043" s="13">
        <f t="shared" si="2724"/>
        <v>2.872876567720442E-6</v>
      </c>
      <c r="AX2043" s="13">
        <f t="shared" si="2725"/>
        <v>2.2353005331891905E-4</v>
      </c>
      <c r="AY2043" s="13">
        <f t="shared" si="2726"/>
        <v>3.2388301890755571E-4</v>
      </c>
      <c r="AZ2043" s="13">
        <f t="shared" si="2727"/>
        <v>2.3464453298144858E-4</v>
      </c>
      <c r="BA2043" s="13">
        <f t="shared" si="2728"/>
        <v>1.1332910061949879E-4</v>
      </c>
      <c r="BB2043" s="13">
        <f t="shared" si="2729"/>
        <v>4.1051942114414955E-5</v>
      </c>
      <c r="BC2043" s="13">
        <f t="shared" si="2730"/>
        <v>1.1896411016432744E-5</v>
      </c>
      <c r="BD2043" s="13">
        <f t="shared" si="2731"/>
        <v>9.706152114907884E-4</v>
      </c>
      <c r="BE2043" s="13">
        <f t="shared" si="2732"/>
        <v>1.1010680353529647E-3</v>
      </c>
      <c r="BF2043" s="13">
        <f t="shared" si="2733"/>
        <v>6.2452700314368783E-4</v>
      </c>
      <c r="BG2043" s="13">
        <f t="shared" si="2734"/>
        <v>2.3615493631787209E-4</v>
      </c>
      <c r="BH2043" s="13">
        <f t="shared" si="2735"/>
        <v>6.6973670073398458E-5</v>
      </c>
      <c r="BI2043" s="13">
        <f t="shared" si="2736"/>
        <v>1.5195015791032516E-5</v>
      </c>
      <c r="BJ2043" s="14">
        <f t="shared" si="2737"/>
        <v>0.29573278541327686</v>
      </c>
      <c r="BK2043" s="14">
        <f t="shared" si="2738"/>
        <v>0.2613215731463977</v>
      </c>
      <c r="BL2043" s="14">
        <f t="shared" si="2739"/>
        <v>0.4040396712648287</v>
      </c>
      <c r="BM2043" s="14">
        <f t="shared" si="2740"/>
        <v>0.47644394518599842</v>
      </c>
      <c r="BN2043" s="14">
        <f t="shared" si="2741"/>
        <v>0.52261785801084881</v>
      </c>
    </row>
    <row r="2044" spans="1:66" x14ac:dyDescent="0.25">
      <c r="A2044" t="s">
        <v>347</v>
      </c>
      <c r="B2044" t="s">
        <v>252</v>
      </c>
      <c r="C2044" t="s">
        <v>251</v>
      </c>
      <c r="D2044" t="s">
        <v>433</v>
      </c>
      <c r="E2044" s="10">
        <f>VLOOKUP(A2044,home!$A$2:$E$405,3,FALSE)</f>
        <v>1.1809000000000001</v>
      </c>
      <c r="F2044" s="10" t="e">
        <f>VLOOKUP(B2044,home!$B$2:$E$405,3,FALSE)</f>
        <v>#N/A</v>
      </c>
      <c r="G2044" s="10">
        <f>VLOOKUP(C2044,away!$B$2:$E$405,4,FALSE)</f>
        <v>0.8468</v>
      </c>
      <c r="H2044" s="10">
        <f>VLOOKUP(A2044,away!$A$2:$E$405,3,FALSE)</f>
        <v>0.92459999999999998</v>
      </c>
      <c r="I2044" s="10">
        <f>VLOOKUP(C2044,away!$B$2:$E$405,3,FALSE)</f>
        <v>1.2479</v>
      </c>
      <c r="J2044" s="10" t="e">
        <f>VLOOKUP(B2044,home!$B$2:$E$405,4,FALSE)</f>
        <v>#N/A</v>
      </c>
      <c r="K2044" s="12" t="e">
        <f t="shared" si="2686"/>
        <v>#N/A</v>
      </c>
      <c r="L2044" s="12" t="e">
        <f t="shared" si="2687"/>
        <v>#N/A</v>
      </c>
      <c r="M2044" s="13" t="e">
        <f t="shared" si="2688"/>
        <v>#N/A</v>
      </c>
      <c r="N2044" s="13" t="e">
        <f t="shared" si="2689"/>
        <v>#N/A</v>
      </c>
      <c r="O2044" s="13" t="e">
        <f t="shared" si="2690"/>
        <v>#N/A</v>
      </c>
      <c r="P2044" s="13" t="e">
        <f t="shared" si="2691"/>
        <v>#N/A</v>
      </c>
      <c r="Q2044" s="13" t="e">
        <f t="shared" si="2692"/>
        <v>#N/A</v>
      </c>
      <c r="R2044" s="13" t="e">
        <f t="shared" si="2693"/>
        <v>#N/A</v>
      </c>
      <c r="S2044" s="13" t="e">
        <f t="shared" si="2694"/>
        <v>#N/A</v>
      </c>
      <c r="T2044" s="13" t="e">
        <f t="shared" si="2695"/>
        <v>#N/A</v>
      </c>
      <c r="U2044" s="13" t="e">
        <f t="shared" si="2696"/>
        <v>#N/A</v>
      </c>
      <c r="V2044" s="13" t="e">
        <f t="shared" si="2697"/>
        <v>#N/A</v>
      </c>
      <c r="W2044" s="13" t="e">
        <f t="shared" si="2698"/>
        <v>#N/A</v>
      </c>
      <c r="X2044" s="13" t="e">
        <f t="shared" si="2699"/>
        <v>#N/A</v>
      </c>
      <c r="Y2044" s="13" t="e">
        <f t="shared" si="2700"/>
        <v>#N/A</v>
      </c>
      <c r="Z2044" s="13" t="e">
        <f t="shared" si="2701"/>
        <v>#N/A</v>
      </c>
      <c r="AA2044" s="13" t="e">
        <f t="shared" si="2702"/>
        <v>#N/A</v>
      </c>
      <c r="AB2044" s="13" t="e">
        <f t="shared" si="2703"/>
        <v>#N/A</v>
      </c>
      <c r="AC2044" s="13" t="e">
        <f t="shared" si="2704"/>
        <v>#N/A</v>
      </c>
      <c r="AD2044" s="13" t="e">
        <f t="shared" si="2705"/>
        <v>#N/A</v>
      </c>
      <c r="AE2044" s="13" t="e">
        <f t="shared" si="2706"/>
        <v>#N/A</v>
      </c>
      <c r="AF2044" s="13" t="e">
        <f t="shared" si="2707"/>
        <v>#N/A</v>
      </c>
      <c r="AG2044" s="13" t="e">
        <f t="shared" si="2708"/>
        <v>#N/A</v>
      </c>
      <c r="AH2044" s="13" t="e">
        <f t="shared" si="2709"/>
        <v>#N/A</v>
      </c>
      <c r="AI2044" s="13" t="e">
        <f t="shared" si="2710"/>
        <v>#N/A</v>
      </c>
      <c r="AJ2044" s="13" t="e">
        <f t="shared" si="2711"/>
        <v>#N/A</v>
      </c>
      <c r="AK2044" s="13" t="e">
        <f t="shared" si="2712"/>
        <v>#N/A</v>
      </c>
      <c r="AL2044" s="13" t="e">
        <f t="shared" si="2713"/>
        <v>#N/A</v>
      </c>
      <c r="AM2044" s="13" t="e">
        <f t="shared" si="2714"/>
        <v>#N/A</v>
      </c>
      <c r="AN2044" s="13" t="e">
        <f t="shared" si="2715"/>
        <v>#N/A</v>
      </c>
      <c r="AO2044" s="13" t="e">
        <f t="shared" si="2716"/>
        <v>#N/A</v>
      </c>
      <c r="AP2044" s="13" t="e">
        <f t="shared" si="2717"/>
        <v>#N/A</v>
      </c>
      <c r="AQ2044" s="13" t="e">
        <f t="shared" si="2718"/>
        <v>#N/A</v>
      </c>
      <c r="AR2044" s="13" t="e">
        <f t="shared" si="2719"/>
        <v>#N/A</v>
      </c>
      <c r="AS2044" s="13" t="e">
        <f t="shared" si="2720"/>
        <v>#N/A</v>
      </c>
      <c r="AT2044" s="13" t="e">
        <f t="shared" si="2721"/>
        <v>#N/A</v>
      </c>
      <c r="AU2044" s="13" t="e">
        <f t="shared" si="2722"/>
        <v>#N/A</v>
      </c>
      <c r="AV2044" s="13" t="e">
        <f t="shared" si="2723"/>
        <v>#N/A</v>
      </c>
      <c r="AW2044" s="13" t="e">
        <f t="shared" si="2724"/>
        <v>#N/A</v>
      </c>
      <c r="AX2044" s="13" t="e">
        <f t="shared" si="2725"/>
        <v>#N/A</v>
      </c>
      <c r="AY2044" s="13" t="e">
        <f t="shared" si="2726"/>
        <v>#N/A</v>
      </c>
      <c r="AZ2044" s="13" t="e">
        <f t="shared" si="2727"/>
        <v>#N/A</v>
      </c>
      <c r="BA2044" s="13" t="e">
        <f t="shared" si="2728"/>
        <v>#N/A</v>
      </c>
      <c r="BB2044" s="13" t="e">
        <f t="shared" si="2729"/>
        <v>#N/A</v>
      </c>
      <c r="BC2044" s="13" t="e">
        <f t="shared" si="2730"/>
        <v>#N/A</v>
      </c>
      <c r="BD2044" s="13" t="e">
        <f t="shared" si="2731"/>
        <v>#N/A</v>
      </c>
      <c r="BE2044" s="13" t="e">
        <f t="shared" si="2732"/>
        <v>#N/A</v>
      </c>
      <c r="BF2044" s="13" t="e">
        <f t="shared" si="2733"/>
        <v>#N/A</v>
      </c>
      <c r="BG2044" s="13" t="e">
        <f t="shared" si="2734"/>
        <v>#N/A</v>
      </c>
      <c r="BH2044" s="13" t="e">
        <f t="shared" si="2735"/>
        <v>#N/A</v>
      </c>
      <c r="BI2044" s="13" t="e">
        <f t="shared" si="2736"/>
        <v>#N/A</v>
      </c>
      <c r="BJ2044" s="14" t="e">
        <f t="shared" si="2737"/>
        <v>#N/A</v>
      </c>
      <c r="BK2044" s="14" t="e">
        <f t="shared" si="2738"/>
        <v>#N/A</v>
      </c>
      <c r="BL2044" s="14" t="e">
        <f t="shared" si="2739"/>
        <v>#N/A</v>
      </c>
      <c r="BM2044" s="14" t="e">
        <f t="shared" si="2740"/>
        <v>#N/A</v>
      </c>
      <c r="BN2044" s="14" t="e">
        <f t="shared" si="2741"/>
        <v>#N/A</v>
      </c>
    </row>
    <row r="2045" spans="1:66" x14ac:dyDescent="0.25">
      <c r="A2045" t="s">
        <v>348</v>
      </c>
      <c r="B2045" t="s">
        <v>262</v>
      </c>
      <c r="C2045" t="s">
        <v>265</v>
      </c>
      <c r="D2045" t="s">
        <v>433</v>
      </c>
      <c r="E2045" s="10">
        <f>VLOOKUP(A2045,home!$A$2:$E$405,3,FALSE)</f>
        <v>1.5417000000000001</v>
      </c>
      <c r="F2045" s="10">
        <f>VLOOKUP(B2045,home!$B$2:$E$405,3,FALSE)</f>
        <v>0.72070000000000001</v>
      </c>
      <c r="G2045" s="10">
        <f>VLOOKUP(C2045,away!$B$2:$E$405,4,FALSE)</f>
        <v>1.4414</v>
      </c>
      <c r="H2045" s="10">
        <f>VLOOKUP(A2045,away!$A$2:$E$405,3,FALSE)</f>
        <v>1.125</v>
      </c>
      <c r="I2045" s="10">
        <f>VLOOKUP(C2045,away!$B$2:$E$405,3,FALSE)</f>
        <v>0.59260000000000002</v>
      </c>
      <c r="J2045" s="10">
        <f>VLOOKUP(B2045,home!$B$2:$E$405,4,FALSE)</f>
        <v>0.49380000000000002</v>
      </c>
      <c r="K2045" s="12">
        <f t="shared" si="2686"/>
        <v>1.6015441380660003</v>
      </c>
      <c r="L2045" s="12">
        <f t="shared" si="2687"/>
        <v>0.32920411500000002</v>
      </c>
      <c r="M2045" s="13">
        <f t="shared" si="2688"/>
        <v>0.14503963152193031</v>
      </c>
      <c r="N2045" s="13">
        <f t="shared" si="2689"/>
        <v>0.2322873716512002</v>
      </c>
      <c r="O2045" s="13">
        <f t="shared" si="2690"/>
        <v>4.7747643535103176E-2</v>
      </c>
      <c r="P2045" s="13">
        <f t="shared" si="2691"/>
        <v>7.6469958610109454E-2</v>
      </c>
      <c r="Q2045" s="13">
        <f t="shared" si="2692"/>
        <v>0.18600923920736903</v>
      </c>
      <c r="R2045" s="13">
        <f t="shared" si="2693"/>
        <v>7.8593603666545567E-3</v>
      </c>
      <c r="S2045" s="13">
        <f t="shared" si="2694"/>
        <v>1.0079408139125881E-2</v>
      </c>
      <c r="T2045" s="13">
        <f t="shared" si="2695"/>
        <v>6.1235006975085229E-2</v>
      </c>
      <c r="U2045" s="13">
        <f t="shared" si="2696"/>
        <v>1.2587112524163857E-2</v>
      </c>
      <c r="V2045" s="13">
        <f t="shared" si="2697"/>
        <v>5.9046843888689072E-4</v>
      </c>
      <c r="W2045" s="13">
        <f t="shared" si="2698"/>
        <v>9.9300668892892754E-2</v>
      </c>
      <c r="X2045" s="13">
        <f t="shared" si="2699"/>
        <v>3.2690188821792796E-2</v>
      </c>
      <c r="Y2045" s="13">
        <f t="shared" si="2700"/>
        <v>5.3808723401305956E-3</v>
      </c>
      <c r="Z2045" s="13">
        <f t="shared" si="2701"/>
        <v>8.6244459132352983E-4</v>
      </c>
      <c r="AA2045" s="13">
        <f t="shared" si="2702"/>
        <v>1.3812430796409268E-3</v>
      </c>
      <c r="AB2045" s="13">
        <f t="shared" si="2703"/>
        <v>1.1060608787215778E-3</v>
      </c>
      <c r="AC2045" s="13">
        <f t="shared" si="2704"/>
        <v>1.945722378103481E-5</v>
      </c>
      <c r="AD2045" s="13">
        <f t="shared" si="2705"/>
        <v>3.9758601042861302E-2</v>
      </c>
      <c r="AE2045" s="13">
        <f t="shared" si="2706"/>
        <v>1.3088695069953235E-2</v>
      </c>
      <c r="AF2045" s="13">
        <f t="shared" si="2707"/>
        <v>2.154426138504409E-3</v>
      </c>
      <c r="AG2045" s="13">
        <f t="shared" si="2708"/>
        <v>2.3641531675307054E-4</v>
      </c>
      <c r="AH2045" s="13">
        <f t="shared" si="2709"/>
        <v>7.0980077105799814E-5</v>
      </c>
      <c r="AI2045" s="13">
        <f t="shared" si="2710"/>
        <v>1.1367772640826643E-4</v>
      </c>
      <c r="AJ2045" s="13">
        <f t="shared" si="2711"/>
        <v>9.1029948178914817E-5</v>
      </c>
      <c r="AK2045" s="13">
        <f t="shared" si="2712"/>
        <v>4.85961599647976E-5</v>
      </c>
      <c r="AL2045" s="13">
        <f t="shared" si="2713"/>
        <v>4.1034111341585863E-7</v>
      </c>
      <c r="AM2045" s="13">
        <f t="shared" si="2714"/>
        <v>1.2735030887579853E-2</v>
      </c>
      <c r="AN2045" s="13">
        <f t="shared" si="2715"/>
        <v>4.1924245728433909E-3</v>
      </c>
      <c r="AO2045" s="13">
        <f t="shared" si="2716"/>
        <v>6.900817106035808E-4</v>
      </c>
      <c r="AP2045" s="13">
        <f t="shared" si="2717"/>
        <v>7.5725912938979335E-5</v>
      </c>
      <c r="AQ2045" s="13">
        <f t="shared" si="2718"/>
        <v>6.2323205379109338E-6</v>
      </c>
      <c r="AR2045" s="13">
        <f t="shared" si="2719"/>
        <v>4.673386693249319E-6</v>
      </c>
      <c r="AS2045" s="13">
        <f t="shared" si="2720"/>
        <v>7.4846350634890964E-6</v>
      </c>
      <c r="AT2045" s="13">
        <f t="shared" si="2721"/>
        <v>5.9934867057471041E-6</v>
      </c>
      <c r="AU2045" s="13">
        <f t="shared" si="2722"/>
        <v>3.1996111667219256E-6</v>
      </c>
      <c r="AV2045" s="13">
        <f t="shared" si="2723"/>
        <v>1.281079627038504E-6</v>
      </c>
      <c r="AW2045" s="13">
        <f t="shared" si="2724"/>
        <v>6.0096156764712351E-9</v>
      </c>
      <c r="AX2045" s="13">
        <f t="shared" si="2725"/>
        <v>3.399285677682161E-3</v>
      </c>
      <c r="AY2045" s="13">
        <f t="shared" si="2726"/>
        <v>1.1190588331535312E-3</v>
      </c>
      <c r="AZ2045" s="13">
        <f t="shared" si="2727"/>
        <v>1.8419938640062047E-4</v>
      </c>
      <c r="BA2045" s="13">
        <f t="shared" si="2728"/>
        <v>2.0213065327853107E-5</v>
      </c>
      <c r="BB2045" s="13">
        <f t="shared" si="2729"/>
        <v>1.6635560706732664E-6</v>
      </c>
      <c r="BC2045" s="13">
        <f t="shared" si="2730"/>
        <v>1.0952990079977402E-7</v>
      </c>
      <c r="BD2045" s="13">
        <f t="shared" si="2731"/>
        <v>2.5641635506731982E-7</v>
      </c>
      <c r="BE2045" s="13">
        <f t="shared" si="2732"/>
        <v>4.1066211036231626E-7</v>
      </c>
      <c r="BF2045" s="13">
        <f t="shared" si="2733"/>
        <v>3.288467477882902E-7</v>
      </c>
      <c r="BG2045" s="13">
        <f t="shared" si="2734"/>
        <v>1.7555419374746822E-7</v>
      </c>
      <c r="BH2045" s="13">
        <f t="shared" si="2735"/>
        <v>7.0289447477290144E-8</v>
      </c>
      <c r="BI2045" s="13">
        <f t="shared" si="2736"/>
        <v>2.2514330515030401E-8</v>
      </c>
      <c r="BJ2045" s="14">
        <f t="shared" si="2737"/>
        <v>0.69456551090958196</v>
      </c>
      <c r="BK2045" s="14">
        <f t="shared" si="2738"/>
        <v>0.23331839310810049</v>
      </c>
      <c r="BL2045" s="14">
        <f t="shared" si="2739"/>
        <v>7.1029600778383065E-2</v>
      </c>
      <c r="BM2045" s="14">
        <f t="shared" si="2740"/>
        <v>0.30324369167148468</v>
      </c>
      <c r="BN2045" s="14">
        <f t="shared" si="2741"/>
        <v>0.69541320489236669</v>
      </c>
    </row>
    <row r="2046" spans="1:66" x14ac:dyDescent="0.25">
      <c r="A2046" t="s">
        <v>348</v>
      </c>
      <c r="B2046" t="s">
        <v>264</v>
      </c>
      <c r="C2046" t="s">
        <v>271</v>
      </c>
      <c r="D2046" t="s">
        <v>433</v>
      </c>
      <c r="E2046" s="10">
        <f>VLOOKUP(A2046,home!$A$2:$E$405,3,FALSE)</f>
        <v>1.5417000000000001</v>
      </c>
      <c r="F2046" s="10">
        <f>VLOOKUP(B2046,home!$B$2:$E$405,3,FALSE)</f>
        <v>1.2252000000000001</v>
      </c>
      <c r="G2046" s="10">
        <f>VLOOKUP(C2046,away!$B$2:$E$405,4,FALSE)</f>
        <v>1.0089999999999999</v>
      </c>
      <c r="H2046" s="10">
        <f>VLOOKUP(A2046,away!$A$2:$E$405,3,FALSE)</f>
        <v>1.125</v>
      </c>
      <c r="I2046" s="10">
        <f>VLOOKUP(C2046,away!$B$2:$E$405,3,FALSE)</f>
        <v>0.59260000000000002</v>
      </c>
      <c r="J2046" s="10">
        <f>VLOOKUP(B2046,home!$B$2:$E$405,4,FALSE)</f>
        <v>1.8765000000000001</v>
      </c>
      <c r="K2046" s="12">
        <f t="shared" si="2686"/>
        <v>1.90589085756</v>
      </c>
      <c r="L2046" s="12">
        <f t="shared" si="2687"/>
        <v>1.2510156375000001</v>
      </c>
      <c r="M2046" s="13">
        <f t="shared" si="2688"/>
        <v>4.2557188531970491E-2</v>
      </c>
      <c r="N2046" s="13">
        <f t="shared" si="2689"/>
        <v>8.1109356546539835E-2</v>
      </c>
      <c r="O2046" s="13">
        <f t="shared" si="2690"/>
        <v>5.3239708341530759E-2</v>
      </c>
      <c r="P2046" s="13">
        <f t="shared" si="2691"/>
        <v>0.10146907338728434</v>
      </c>
      <c r="Q2046" s="13">
        <f t="shared" si="2692"/>
        <v>7.7292790552312321E-2</v>
      </c>
      <c r="R2046" s="13">
        <f t="shared" si="2693"/>
        <v>3.3301853835597098E-2</v>
      </c>
      <c r="S2046" s="13">
        <f t="shared" si="2694"/>
        <v>6.0483159304211283E-2</v>
      </c>
      <c r="T2046" s="13">
        <f t="shared" si="2695"/>
        <v>9.669448964695497E-2</v>
      </c>
      <c r="U2046" s="13">
        <f t="shared" si="2696"/>
        <v>6.346969876506392E-2</v>
      </c>
      <c r="V2046" s="13">
        <f t="shared" si="2697"/>
        <v>1.6023328038336421E-2</v>
      </c>
      <c r="W2046" s="13">
        <f t="shared" si="2698"/>
        <v>4.910387428965067E-2</v>
      </c>
      <c r="X2046" s="13">
        <f t="shared" si="2699"/>
        <v>6.1429714598187191E-2</v>
      </c>
      <c r="Y2046" s="13">
        <f t="shared" si="2700"/>
        <v>3.8424766784747114E-2</v>
      </c>
      <c r="Z2046" s="13">
        <f t="shared" si="2701"/>
        <v>1.3887046635357116E-2</v>
      </c>
      <c r="AA2046" s="13">
        <f t="shared" si="2702"/>
        <v>2.6467195220836483E-2</v>
      </c>
      <c r="AB2046" s="13">
        <f t="shared" si="2703"/>
        <v>2.5221792698323992E-2</v>
      </c>
      <c r="AC2046" s="13">
        <f t="shared" si="2704"/>
        <v>2.3877755802187727E-3</v>
      </c>
      <c r="AD2046" s="13">
        <f t="shared" si="2705"/>
        <v>2.3396656269855185E-2</v>
      </c>
      <c r="AE2046" s="13">
        <f t="shared" si="2706"/>
        <v>2.9269582858801255E-2</v>
      </c>
      <c r="AF2046" s="13">
        <f t="shared" si="2707"/>
        <v>1.830835292973117E-2</v>
      </c>
      <c r="AG2046" s="13">
        <f t="shared" si="2708"/>
        <v>7.6346786039875481E-3</v>
      </c>
      <c r="AH2046" s="13">
        <f t="shared" si="2709"/>
        <v>4.3432281248808767E-3</v>
      </c>
      <c r="AI2046" s="13">
        <f t="shared" si="2710"/>
        <v>8.2777187755079251E-3</v>
      </c>
      <c r="AJ2046" s="13">
        <f t="shared" si="2711"/>
        <v>7.8882142678466573E-3</v>
      </c>
      <c r="AK2046" s="13">
        <f t="shared" si="2712"/>
        <v>5.0113584851877646E-3</v>
      </c>
      <c r="AL2046" s="13">
        <f t="shared" si="2713"/>
        <v>2.2772686254832894E-4</v>
      </c>
      <c r="AM2046" s="13">
        <f t="shared" si="2714"/>
        <v>8.9182946564381714E-3</v>
      </c>
      <c r="AN2046" s="13">
        <f t="shared" si="2715"/>
        <v>1.1156926075036842E-2</v>
      </c>
      <c r="AO2046" s="13">
        <f t="shared" si="2716"/>
        <v>6.978744493151297E-3</v>
      </c>
      <c r="AP2046" s="13">
        <f t="shared" si="2717"/>
        <v>2.9101728303497628E-3</v>
      </c>
      <c r="AQ2046" s="13">
        <f t="shared" si="2718"/>
        <v>9.1016792964879677E-4</v>
      </c>
      <c r="AR2046" s="13">
        <f t="shared" si="2719"/>
        <v>1.0866892602911559E-3</v>
      </c>
      <c r="AS2046" s="13">
        <f t="shared" si="2720"/>
        <v>2.0711111261975533E-3</v>
      </c>
      <c r="AT2046" s="13">
        <f t="shared" si="2721"/>
        <v>1.9736558802053565E-3</v>
      </c>
      <c r="AU2046" s="13">
        <f t="shared" si="2722"/>
        <v>1.2538575660176411E-3</v>
      </c>
      <c r="AV2046" s="13">
        <f t="shared" si="2723"/>
        <v>5.9742891793886403E-4</v>
      </c>
      <c r="AW2046" s="13">
        <f t="shared" si="2724"/>
        <v>1.508247197951411E-5</v>
      </c>
      <c r="AX2046" s="13">
        <f t="shared" si="2725"/>
        <v>2.8328827084552841E-3</v>
      </c>
      <c r="AY2046" s="13">
        <f t="shared" si="2726"/>
        <v>3.5439805674809142E-3</v>
      </c>
      <c r="AZ2046" s="13">
        <f t="shared" si="2727"/>
        <v>2.2167875544573746E-3</v>
      </c>
      <c r="BA2046" s="13">
        <f t="shared" si="2728"/>
        <v>9.2441196521385327E-4</v>
      </c>
      <c r="BB2046" s="13">
        <f t="shared" si="2729"/>
        <v>2.8911345599365903E-4</v>
      </c>
      <c r="BC2046" s="13">
        <f t="shared" si="2730"/>
        <v>7.2337090891947108E-5</v>
      </c>
      <c r="BD2046" s="13">
        <f t="shared" si="2731"/>
        <v>2.2657754295459065E-4</v>
      </c>
      <c r="BE2046" s="13">
        <f t="shared" si="2732"/>
        <v>4.3183206764556249E-4</v>
      </c>
      <c r="BF2046" s="13">
        <f t="shared" si="2733"/>
        <v>4.1151239486345454E-4</v>
      </c>
      <c r="BG2046" s="13">
        <f t="shared" si="2734"/>
        <v>2.6143257038095961E-4</v>
      </c>
      <c r="BH2046" s="13">
        <f t="shared" si="2735"/>
        <v>1.2456548643937051E-4</v>
      </c>
      <c r="BI2046" s="13">
        <f t="shared" si="2736"/>
        <v>4.7481644354462096E-5</v>
      </c>
      <c r="BJ2046" s="14">
        <f t="shared" si="2737"/>
        <v>0.52341808240788534</v>
      </c>
      <c r="BK2046" s="14">
        <f t="shared" si="2738"/>
        <v>0.22669223227205054</v>
      </c>
      <c r="BL2046" s="14">
        <f t="shared" si="2739"/>
        <v>0.23570691297206453</v>
      </c>
      <c r="BM2046" s="14">
        <f t="shared" si="2740"/>
        <v>0.60720540499662112</v>
      </c>
      <c r="BN2046" s="14">
        <f t="shared" si="2741"/>
        <v>0.3889699711952348</v>
      </c>
    </row>
    <row r="2047" spans="1:66" x14ac:dyDescent="0.25">
      <c r="A2047" t="s">
        <v>348</v>
      </c>
      <c r="B2047" t="s">
        <v>263</v>
      </c>
      <c r="C2047" t="s">
        <v>261</v>
      </c>
      <c r="D2047" t="s">
        <v>433</v>
      </c>
      <c r="E2047" s="10">
        <f>VLOOKUP(A2047,home!$A$2:$E$405,3,FALSE)</f>
        <v>1.5417000000000001</v>
      </c>
      <c r="F2047" s="10">
        <f>VLOOKUP(B2047,home!$B$2:$E$405,3,FALSE)</f>
        <v>1.2323999999999999</v>
      </c>
      <c r="G2047" s="10">
        <f>VLOOKUP(C2047,away!$B$2:$E$405,4,FALSE)</f>
        <v>1.7297</v>
      </c>
      <c r="H2047" s="10">
        <f>VLOOKUP(A2047,away!$A$2:$E$405,3,FALSE)</f>
        <v>1.125</v>
      </c>
      <c r="I2047" s="10">
        <f>VLOOKUP(C2047,away!$B$2:$E$405,3,FALSE)</f>
        <v>0.98770000000000002</v>
      </c>
      <c r="J2047" s="10">
        <f>VLOOKUP(B2047,home!$B$2:$E$405,4,FALSE)</f>
        <v>0.71109999999999995</v>
      </c>
      <c r="K2047" s="12">
        <f t="shared" si="2686"/>
        <v>3.286414571076</v>
      </c>
      <c r="L2047" s="12">
        <f t="shared" si="2687"/>
        <v>0.79014765374999996</v>
      </c>
      <c r="M2047" s="13">
        <f t="shared" si="2688"/>
        <v>1.6965689741702789E-2</v>
      </c>
      <c r="N2047" s="13">
        <f t="shared" si="2689"/>
        <v>5.5756289975486671E-2</v>
      </c>
      <c r="O2047" s="13">
        <f t="shared" si="2690"/>
        <v>1.3405399943656903E-2</v>
      </c>
      <c r="P2047" s="13">
        <f t="shared" si="2691"/>
        <v>4.4055701705935438E-2</v>
      </c>
      <c r="Q2047" s="13">
        <f t="shared" si="2692"/>
        <v>9.1619141902289064E-2</v>
      </c>
      <c r="R2047" s="13">
        <f t="shared" si="2693"/>
        <v>5.2961226565304406E-3</v>
      </c>
      <c r="S2047" s="13">
        <f t="shared" si="2694"/>
        <v>2.8600441278132799E-2</v>
      </c>
      <c r="T2047" s="13">
        <f t="shared" si="2695"/>
        <v>7.2392650012682011E-2</v>
      </c>
      <c r="U2047" s="13">
        <f t="shared" si="2696"/>
        <v>1.7405254668627378E-2</v>
      </c>
      <c r="V2047" s="13">
        <f t="shared" si="2697"/>
        <v>8.2520305444617886E-3</v>
      </c>
      <c r="W2047" s="13">
        <f t="shared" si="2698"/>
        <v>0.10036616097905415</v>
      </c>
      <c r="X2047" s="13">
        <f t="shared" si="2699"/>
        <v>7.9304086613494446E-2</v>
      </c>
      <c r="Y2047" s="13">
        <f t="shared" si="2700"/>
        <v>3.1330968985219705E-2</v>
      </c>
      <c r="Z2047" s="13">
        <f t="shared" si="2701"/>
        <v>1.3949062970099149E-3</v>
      </c>
      <c r="AA2047" s="13">
        <f t="shared" si="2702"/>
        <v>4.5842403797790518E-3</v>
      </c>
      <c r="AB2047" s="13">
        <f t="shared" si="2703"/>
        <v>7.5328571907104271E-3</v>
      </c>
      <c r="AC2047" s="13">
        <f t="shared" si="2704"/>
        <v>1.3392801945794495E-3</v>
      </c>
      <c r="AD2047" s="13">
        <f t="shared" si="2705"/>
        <v>8.246120347113077E-2</v>
      </c>
      <c r="AE2047" s="13">
        <f t="shared" si="2706"/>
        <v>6.5156526448115329E-2</v>
      </c>
      <c r="AF2047" s="13">
        <f t="shared" si="2707"/>
        <v>2.574163824973907E-2</v>
      </c>
      <c r="AG2047" s="13">
        <f t="shared" si="2708"/>
        <v>6.7798983555708613E-3</v>
      </c>
      <c r="AH2047" s="13">
        <f t="shared" si="2709"/>
        <v>2.755454844458712E-4</v>
      </c>
      <c r="AI2047" s="13">
        <f t="shared" si="2710"/>
        <v>9.0555669507710651E-4</v>
      </c>
      <c r="AJ2047" s="13">
        <f t="shared" si="2711"/>
        <v>1.4880173588184148E-3</v>
      </c>
      <c r="AK2047" s="13">
        <f t="shared" si="2712"/>
        <v>1.630080643344954E-3</v>
      </c>
      <c r="AL2047" s="13">
        <f t="shared" si="2713"/>
        <v>1.3911118180601E-4</v>
      </c>
      <c r="AM2047" s="13">
        <f t="shared" si="2714"/>
        <v>5.4200340127197391E-2</v>
      </c>
      <c r="AN2047" s="13">
        <f t="shared" si="2715"/>
        <v>4.2826271583956993E-2</v>
      </c>
      <c r="AO2047" s="13">
        <f t="shared" si="2716"/>
        <v>1.6919539005461955E-2</v>
      </c>
      <c r="AP2047" s="13">
        <f t="shared" si="2717"/>
        <v>4.4563113492324573E-3</v>
      </c>
      <c r="AQ2047" s="13">
        <f t="shared" si="2718"/>
        <v>8.8028598924388068E-4</v>
      </c>
      <c r="AR2047" s="13">
        <f t="shared" si="2719"/>
        <v>4.3544323607262449E-5</v>
      </c>
      <c r="AS2047" s="13">
        <f t="shared" si="2720"/>
        <v>1.43104699590556E-4</v>
      </c>
      <c r="AT2047" s="13">
        <f t="shared" si="2721"/>
        <v>2.3515068496192848E-4</v>
      </c>
      <c r="AU2047" s="13">
        <f t="shared" si="2722"/>
        <v>2.576008791524612E-4</v>
      </c>
      <c r="AV2047" s="13">
        <f t="shared" si="2723"/>
        <v>2.1164582069215911E-4</v>
      </c>
      <c r="AW2047" s="13">
        <f t="shared" si="2724"/>
        <v>1.0034370712813661E-5</v>
      </c>
      <c r="AX2047" s="13">
        <f t="shared" si="2725"/>
        <v>2.9687464591882769E-2</v>
      </c>
      <c r="AY2047" s="13">
        <f t="shared" si="2726"/>
        <v>2.3457480493062368E-2</v>
      </c>
      <c r="AZ2047" s="13">
        <f t="shared" si="2727"/>
        <v>9.267436587239811E-3</v>
      </c>
      <c r="BA2047" s="13">
        <f t="shared" si="2728"/>
        <v>2.4408810918948145E-3</v>
      </c>
      <c r="BB2047" s="13">
        <f t="shared" si="2729"/>
        <v>4.8216411696085635E-4</v>
      </c>
      <c r="BC2047" s="13">
        <f t="shared" si="2730"/>
        <v>7.6196169147812253E-5</v>
      </c>
      <c r="BD2047" s="13">
        <f t="shared" si="2731"/>
        <v>5.7344075220681917E-6</v>
      </c>
      <c r="BE2047" s="13">
        <f t="shared" si="2732"/>
        <v>1.8845640437012725E-5</v>
      </c>
      <c r="BF2047" s="13">
        <f t="shared" si="2733"/>
        <v>3.096729366672885E-5</v>
      </c>
      <c r="BG2047" s="13">
        <f t="shared" si="2734"/>
        <v>3.3923788377709077E-5</v>
      </c>
      <c r="BH2047" s="13">
        <f t="shared" si="2735"/>
        <v>2.7871908107650446E-5</v>
      </c>
      <c r="BI2047" s="13">
        <f t="shared" si="2736"/>
        <v>1.8319728985734741E-5</v>
      </c>
      <c r="BJ2047" s="14">
        <f t="shared" si="2737"/>
        <v>0.79560293609806321</v>
      </c>
      <c r="BK2047" s="14">
        <f t="shared" si="2738"/>
        <v>0.12280973513968065</v>
      </c>
      <c r="BL2047" s="14">
        <f t="shared" si="2739"/>
        <v>5.3549784196091819E-2</v>
      </c>
      <c r="BM2047" s="14">
        <f t="shared" si="2740"/>
        <v>0.72281156968289451</v>
      </c>
      <c r="BN2047" s="14">
        <f t="shared" si="2741"/>
        <v>0.2270983459256013</v>
      </c>
    </row>
    <row r="2048" spans="1:66" x14ac:dyDescent="0.25">
      <c r="A2048" t="s">
        <v>348</v>
      </c>
      <c r="B2048" t="s">
        <v>269</v>
      </c>
      <c r="C2048" t="s">
        <v>268</v>
      </c>
      <c r="D2048" t="s">
        <v>433</v>
      </c>
      <c r="E2048" s="10">
        <f>VLOOKUP(A2048,home!$A$2:$E$405,3,FALSE)</f>
        <v>1.5417000000000001</v>
      </c>
      <c r="F2048" s="10">
        <f>VLOOKUP(B2048,home!$B$2:$E$405,3,FALSE)</f>
        <v>1.4414</v>
      </c>
      <c r="G2048" s="10">
        <f>VLOOKUP(C2048,away!$B$2:$E$405,4,FALSE)</f>
        <v>1.1531</v>
      </c>
      <c r="H2048" s="10">
        <f>VLOOKUP(A2048,away!$A$2:$E$405,3,FALSE)</f>
        <v>1.125</v>
      </c>
      <c r="I2048" s="10">
        <f>VLOOKUP(C2048,away!$B$2:$E$405,3,FALSE)</f>
        <v>0.88890000000000002</v>
      </c>
      <c r="J2048" s="10">
        <f>VLOOKUP(B2048,home!$B$2:$E$405,4,FALSE)</f>
        <v>0.88890000000000002</v>
      </c>
      <c r="K2048" s="12">
        <f t="shared" si="2686"/>
        <v>2.5624261767780001</v>
      </c>
      <c r="L2048" s="12">
        <f t="shared" si="2687"/>
        <v>0.88891111125</v>
      </c>
      <c r="M2048" s="13">
        <f t="shared" si="2688"/>
        <v>3.1703211691933221E-2</v>
      </c>
      <c r="N2048" s="13">
        <f t="shared" si="2689"/>
        <v>8.1237139527344016E-2</v>
      </c>
      <c r="O2048" s="13">
        <f t="shared" si="2690"/>
        <v>2.8181337135270351E-2</v>
      </c>
      <c r="P2048" s="13">
        <f t="shared" si="2691"/>
        <v>7.2212595972022675E-2</v>
      </c>
      <c r="Q2048" s="13">
        <f t="shared" si="2692"/>
        <v>0.10408208642571656</v>
      </c>
      <c r="R2048" s="13">
        <f t="shared" si="2693"/>
        <v>1.2525351854712027E-2</v>
      </c>
      <c r="S2048" s="13">
        <f t="shared" si="2694"/>
        <v>4.1120904939304932E-2</v>
      </c>
      <c r="T2048" s="13">
        <f t="shared" si="2695"/>
        <v>9.2519723105902257E-2</v>
      </c>
      <c r="U2048" s="13">
        <f t="shared" si="2696"/>
        <v>3.2095289465868974E-2</v>
      </c>
      <c r="V2048" s="13">
        <f t="shared" si="2697"/>
        <v>1.0407102960772288E-2</v>
      </c>
      <c r="W2048" s="13">
        <f t="shared" si="2698"/>
        <v>8.8900887596975425E-2</v>
      </c>
      <c r="X2048" s="13">
        <f t="shared" si="2699"/>
        <v>7.9024986784938772E-2</v>
      </c>
      <c r="Y2048" s="13">
        <f t="shared" si="2700"/>
        <v>3.5123094409758242E-2</v>
      </c>
      <c r="Z2048" s="13">
        <f t="shared" si="2701"/>
        <v>3.7113081453231059E-3</v>
      </c>
      <c r="AA2048" s="13">
        <f t="shared" si="2702"/>
        <v>9.5099531416653373E-3</v>
      </c>
      <c r="AB2048" s="13">
        <f t="shared" si="2703"/>
        <v>1.2184276435067722E-2</v>
      </c>
      <c r="AC2048" s="13">
        <f t="shared" si="2704"/>
        <v>1.4815610967277666E-3</v>
      </c>
      <c r="AD2048" s="13">
        <f t="shared" si="2705"/>
        <v>5.6950490379322122E-2</v>
      </c>
      <c r="AE2048" s="13">
        <f t="shared" si="2706"/>
        <v>5.0623923689315661E-2</v>
      </c>
      <c r="AF2048" s="13">
        <f t="shared" si="2707"/>
        <v>2.2500084131252391E-2</v>
      </c>
      <c r="AG2048" s="13">
        <f t="shared" si="2708"/>
        <v>6.6668582627766853E-3</v>
      </c>
      <c r="AH2048" s="13">
        <f t="shared" si="2709"/>
        <v>8.247557619125845E-4</v>
      </c>
      <c r="AI2048" s="13">
        <f t="shared" si="2710"/>
        <v>2.1133757537732901E-3</v>
      </c>
      <c r="AJ2048" s="13">
        <f t="shared" si="2711"/>
        <v>2.7076846764183087E-3</v>
      </c>
      <c r="AK2048" s="13">
        <f t="shared" si="2712"/>
        <v>2.3127473644383146E-3</v>
      </c>
      <c r="AL2048" s="13">
        <f t="shared" si="2713"/>
        <v>1.3498616345307586E-4</v>
      </c>
      <c r="AM2048" s="13">
        <f t="shared" si="2714"/>
        <v>2.9186285465663736E-2</v>
      </c>
      <c r="AN2048" s="13">
        <f t="shared" si="2715"/>
        <v>2.5944013446542874E-2</v>
      </c>
      <c r="AO2048" s="13">
        <f t="shared" si="2716"/>
        <v>1.1530960911525683E-2</v>
      </c>
      <c r="AP2048" s="13">
        <f t="shared" si="2717"/>
        <v>3.4166664258815363E-3</v>
      </c>
      <c r="AQ2048" s="13">
        <f t="shared" si="2718"/>
        <v>7.5927818735023044E-4</v>
      </c>
      <c r="AR2048" s="13">
        <f t="shared" si="2719"/>
        <v>1.4662691216631125E-4</v>
      </c>
      <c r="AS2048" s="13">
        <f t="shared" si="2720"/>
        <v>3.757206379550845E-4</v>
      </c>
      <c r="AT2048" s="13">
        <f t="shared" si="2721"/>
        <v>4.8137819892591927E-4</v>
      </c>
      <c r="AU2048" s="13">
        <f t="shared" si="2722"/>
        <v>4.1116536595267432E-4</v>
      </c>
      <c r="AV2048" s="13">
        <f t="shared" si="2723"/>
        <v>2.6339522417540966E-4</v>
      </c>
      <c r="AW2048" s="13">
        <f t="shared" si="2724"/>
        <v>8.5407586689138037E-6</v>
      </c>
      <c r="AX2048" s="13">
        <f t="shared" si="2725"/>
        <v>1.2464616980022002E-2</v>
      </c>
      <c r="AY2048" s="13">
        <f t="shared" si="2726"/>
        <v>1.1079936531016977E-2</v>
      </c>
      <c r="AZ2048" s="13">
        <f t="shared" si="2727"/>
        <v>4.9245393471828852E-3</v>
      </c>
      <c r="BA2048" s="13">
        <f t="shared" si="2728"/>
        <v>1.4591592478328962E-3</v>
      </c>
      <c r="BB2048" s="13">
        <f t="shared" si="2729"/>
        <v>3.2426571712046339E-4</v>
      </c>
      <c r="BC2048" s="13">
        <f t="shared" si="2730"/>
        <v>5.764867978916587E-5</v>
      </c>
      <c r="BD2048" s="13">
        <f t="shared" si="2731"/>
        <v>2.1723048572151965E-5</v>
      </c>
      <c r="BE2048" s="13">
        <f t="shared" si="2732"/>
        <v>5.5663708300702153E-5</v>
      </c>
      <c r="BF2048" s="13">
        <f t="shared" si="2733"/>
        <v>7.1317071623127034E-5</v>
      </c>
      <c r="BG2048" s="13">
        <f t="shared" si="2734"/>
        <v>6.0914910392750742E-5</v>
      </c>
      <c r="BH2048" s="13">
        <f t="shared" si="2735"/>
        <v>3.9022490236617685E-5</v>
      </c>
      <c r="BI2048" s="13">
        <f t="shared" si="2736"/>
        <v>1.9998450093074621E-5</v>
      </c>
      <c r="BJ2048" s="14">
        <f t="shared" si="2737"/>
        <v>0.71877664525323048</v>
      </c>
      <c r="BK2048" s="14">
        <f t="shared" si="2738"/>
        <v>0.16814029935523092</v>
      </c>
      <c r="BL2048" s="14">
        <f t="shared" si="2739"/>
        <v>0.10440169760752076</v>
      </c>
      <c r="BM2048" s="14">
        <f t="shared" si="2740"/>
        <v>0.65401683198195826</v>
      </c>
      <c r="BN2048" s="14">
        <f t="shared" si="2741"/>
        <v>0.32994172260699883</v>
      </c>
    </row>
    <row r="2049" spans="1:66" x14ac:dyDescent="0.25">
      <c r="A2049" t="s">
        <v>349</v>
      </c>
      <c r="B2049" t="s">
        <v>275</v>
      </c>
      <c r="C2049" t="s">
        <v>281</v>
      </c>
      <c r="D2049" t="s">
        <v>433</v>
      </c>
      <c r="E2049" s="10">
        <f>VLOOKUP(A2049,home!$A$2:$E$405,3,FALSE)</f>
        <v>1.5124</v>
      </c>
      <c r="F2049" s="10">
        <f>VLOOKUP(B2049,home!$B$2:$E$405,3,FALSE)</f>
        <v>1.0138</v>
      </c>
      <c r="G2049" s="10">
        <f>VLOOKUP(C2049,away!$B$2:$E$405,4,FALSE)</f>
        <v>0.9698</v>
      </c>
      <c r="H2049" s="10">
        <f>VLOOKUP(A2049,away!$A$2:$E$405,3,FALSE)</f>
        <v>1.1446000000000001</v>
      </c>
      <c r="I2049" s="10">
        <f>VLOOKUP(C2049,away!$B$2:$E$405,3,FALSE)</f>
        <v>1.1066</v>
      </c>
      <c r="J2049" s="10">
        <f>VLOOKUP(B2049,home!$B$2:$E$405,4,FALSE)</f>
        <v>1.2814000000000001</v>
      </c>
      <c r="K2049" s="12">
        <f t="shared" si="2686"/>
        <v>1.486966332176</v>
      </c>
      <c r="L2049" s="12">
        <f t="shared" si="2687"/>
        <v>1.6230396409040004</v>
      </c>
      <c r="M2049" s="13">
        <f t="shared" si="2688"/>
        <v>4.4600688935995808E-2</v>
      </c>
      <c r="N2049" s="13">
        <f t="shared" si="2689"/>
        <v>6.6319722839680392E-2</v>
      </c>
      <c r="O2049" s="13">
        <f t="shared" si="2690"/>
        <v>7.2388686154749679E-2</v>
      </c>
      <c r="P2049" s="13">
        <f t="shared" si="2691"/>
        <v>0.10763953914256771</v>
      </c>
      <c r="Q2049" s="13">
        <f t="shared" si="2692"/>
        <v>4.9307597510924235E-2</v>
      </c>
      <c r="R2049" s="13">
        <f t="shared" si="2693"/>
        <v>5.8744853591058653E-2</v>
      </c>
      <c r="S2049" s="13">
        <f t="shared" si="2694"/>
        <v>6.4944458612798781E-2</v>
      </c>
      <c r="T2049" s="13">
        <f t="shared" si="2695"/>
        <v>8.0028185357969475E-2</v>
      </c>
      <c r="U2049" s="13">
        <f t="shared" si="2696"/>
        <v>8.735161947851261E-2</v>
      </c>
      <c r="V2049" s="13">
        <f t="shared" si="2697"/>
        <v>1.7415255637710153E-2</v>
      </c>
      <c r="W2049" s="13">
        <f t="shared" si="2698"/>
        <v>2.4439579139743151E-2</v>
      </c>
      <c r="X2049" s="13">
        <f t="shared" si="2699"/>
        <v>3.9666405750813628E-2</v>
      </c>
      <c r="Y2049" s="13">
        <f t="shared" si="2700"/>
        <v>3.2190074472876466E-2</v>
      </c>
      <c r="Z2049" s="13">
        <f t="shared" si="2701"/>
        <v>3.1781742025796644E-2</v>
      </c>
      <c r="AA2049" s="13">
        <f t="shared" si="2702"/>
        <v>4.725838037026267E-2</v>
      </c>
      <c r="AB2049" s="13">
        <f t="shared" si="2703"/>
        <v>3.5135810261873887E-2</v>
      </c>
      <c r="AC2049" s="13">
        <f t="shared" si="2704"/>
        <v>2.6268793930280224E-3</v>
      </c>
      <c r="AD2049" s="13">
        <f t="shared" si="2705"/>
        <v>9.0852078383372396E-3</v>
      </c>
      <c r="AE2049" s="13">
        <f t="shared" si="2706"/>
        <v>1.4745652467473086E-2</v>
      </c>
      <c r="AF2049" s="13">
        <f t="shared" si="2707"/>
        <v>1.1966389242851354E-2</v>
      </c>
      <c r="AG2049" s="13">
        <f t="shared" si="2708"/>
        <v>6.4739746998783189E-3</v>
      </c>
      <c r="AH2049" s="13">
        <f t="shared" si="2709"/>
        <v>1.2895756791213138E-2</v>
      </c>
      <c r="AI2049" s="13">
        <f t="shared" si="2710"/>
        <v>1.9175556176463944E-2</v>
      </c>
      <c r="AJ2049" s="13">
        <f t="shared" si="2711"/>
        <v>1.425670321757572E-2</v>
      </c>
      <c r="AK2049" s="13">
        <f t="shared" si="2712"/>
        <v>7.0664125641201119E-3</v>
      </c>
      <c r="AL2049" s="13">
        <f t="shared" si="2713"/>
        <v>2.5358898617410393E-4</v>
      </c>
      <c r="AM2049" s="13">
        <f t="shared" si="2714"/>
        <v>2.7018796352857913E-3</v>
      </c>
      <c r="AN2049" s="13">
        <f t="shared" si="2715"/>
        <v>4.385257753020083E-3</v>
      </c>
      <c r="AO2049" s="13">
        <f t="shared" si="2716"/>
        <v>3.5587235843666004E-3</v>
      </c>
      <c r="AP2049" s="13">
        <f t="shared" si="2717"/>
        <v>1.9253164828156549E-3</v>
      </c>
      <c r="AQ2049" s="13">
        <f t="shared" si="2718"/>
        <v>7.8121624322391827E-4</v>
      </c>
      <c r="AR2049" s="13">
        <f t="shared" si="2719"/>
        <v>4.1860648943191766E-3</v>
      </c>
      <c r="AS2049" s="13">
        <f t="shared" si="2720"/>
        <v>6.2245375621565015E-3</v>
      </c>
      <c r="AT2049" s="13">
        <f t="shared" si="2721"/>
        <v>4.6278388941457978E-3</v>
      </c>
      <c r="AU2049" s="13">
        <f t="shared" si="2722"/>
        <v>2.2938135421098032E-3</v>
      </c>
      <c r="AV2049" s="13">
        <f t="shared" si="2723"/>
        <v>8.5270587735166337E-4</v>
      </c>
      <c r="AW2049" s="13">
        <f t="shared" si="2724"/>
        <v>1.7000361214264693E-5</v>
      </c>
      <c r="AX2049" s="13">
        <f t="shared" si="2725"/>
        <v>6.6960067521032354E-4</v>
      </c>
      <c r="AY2049" s="13">
        <f t="shared" si="2726"/>
        <v>1.0867884394424399E-3</v>
      </c>
      <c r="AZ2049" s="13">
        <f t="shared" si="2727"/>
        <v>8.8195035924563839E-4</v>
      </c>
      <c r="BA2049" s="13">
        <f t="shared" si="2728"/>
        <v>4.7714679812173175E-4</v>
      </c>
      <c r="BB2049" s="13">
        <f t="shared" si="2729"/>
        <v>1.9360704197049725E-4</v>
      </c>
      <c r="BC2049" s="13">
        <f t="shared" si="2730"/>
        <v>6.284638077525627E-5</v>
      </c>
      <c r="BD2049" s="13">
        <f t="shared" si="2731"/>
        <v>1.1323582104794411E-3</v>
      </c>
      <c r="BE2049" s="13">
        <f t="shared" si="2732"/>
        <v>1.6837785349459937E-3</v>
      </c>
      <c r="BF2049" s="13">
        <f t="shared" si="2733"/>
        <v>1.2518609961526619E-3</v>
      </c>
      <c r="BG2049" s="13">
        <f t="shared" si="2734"/>
        <v>6.2049171794777212E-4</v>
      </c>
      <c r="BH2049" s="13">
        <f t="shared" si="2735"/>
        <v>2.3066257349559603E-4</v>
      </c>
      <c r="BI2049" s="13">
        <f t="shared" si="2736"/>
        <v>6.8597496176204623E-5</v>
      </c>
      <c r="BJ2049" s="14">
        <f t="shared" si="2737"/>
        <v>0.35094712271402523</v>
      </c>
      <c r="BK2049" s="14">
        <f t="shared" si="2738"/>
        <v>0.23856719914771704</v>
      </c>
      <c r="BL2049" s="14">
        <f t="shared" si="2739"/>
        <v>0.37744648890511101</v>
      </c>
      <c r="BM2049" s="14">
        <f t="shared" si="2740"/>
        <v>0.59867167653944509</v>
      </c>
      <c r="BN2049" s="14">
        <f t="shared" si="2741"/>
        <v>0.39900108817497643</v>
      </c>
    </row>
    <row r="2050" spans="1:66" x14ac:dyDescent="0.25">
      <c r="A2050" t="s">
        <v>349</v>
      </c>
      <c r="B2050" t="s">
        <v>280</v>
      </c>
      <c r="C2050" t="s">
        <v>277</v>
      </c>
      <c r="D2050" t="s">
        <v>433</v>
      </c>
      <c r="E2050" s="10">
        <f>VLOOKUP(A2050,home!$A$2:$E$405,3,FALSE)</f>
        <v>1.5124</v>
      </c>
      <c r="F2050" s="10">
        <f>VLOOKUP(B2050,home!$B$2:$E$405,3,FALSE)</f>
        <v>0.4546</v>
      </c>
      <c r="G2050" s="10">
        <f>VLOOKUP(C2050,away!$B$2:$E$405,4,FALSE)</f>
        <v>0.79339999999999999</v>
      </c>
      <c r="H2050" s="10">
        <f>VLOOKUP(A2050,away!$A$2:$E$405,3,FALSE)</f>
        <v>1.1446000000000001</v>
      </c>
      <c r="I2050" s="10">
        <f>VLOOKUP(C2050,away!$B$2:$E$405,3,FALSE)</f>
        <v>1.4560999999999999</v>
      </c>
      <c r="J2050" s="10">
        <f>VLOOKUP(B2050,home!$B$2:$E$405,4,FALSE)</f>
        <v>0.65529999999999999</v>
      </c>
      <c r="K2050" s="12">
        <f t="shared" si="2686"/>
        <v>0.54549188753599998</v>
      </c>
      <c r="L2050" s="12">
        <f t="shared" si="2687"/>
        <v>1.0921570949179999</v>
      </c>
      <c r="M2050" s="13">
        <f t="shared" si="2688"/>
        <v>0.1944366292856024</v>
      </c>
      <c r="N2050" s="13">
        <f t="shared" si="2689"/>
        <v>0.10606360391514076</v>
      </c>
      <c r="O2050" s="13">
        <f t="shared" si="2690"/>
        <v>0.21235534418621163</v>
      </c>
      <c r="P2050" s="13">
        <f t="shared" si="2691"/>
        <v>0.11583811752849353</v>
      </c>
      <c r="Q2050" s="13">
        <f t="shared" si="2692"/>
        <v>2.8928417749270397E-2</v>
      </c>
      <c r="R2050" s="13">
        <f t="shared" si="2693"/>
        <v>0.11596269789836242</v>
      </c>
      <c r="S2050" s="13">
        <f t="shared" si="2694"/>
        <v>1.7253011330538789E-2</v>
      </c>
      <c r="T2050" s="13">
        <f t="shared" si="2695"/>
        <v>3.1594376689617461E-2</v>
      </c>
      <c r="U2050" s="13">
        <f t="shared" si="2696"/>
        <v>6.3256710960344659E-2</v>
      </c>
      <c r="V2050" s="13">
        <f t="shared" si="2697"/>
        <v>1.1420781050991977E-3</v>
      </c>
      <c r="W2050" s="13">
        <f t="shared" si="2698"/>
        <v>5.2600724004931449E-3</v>
      </c>
      <c r="X2050" s="13">
        <f t="shared" si="2699"/>
        <v>5.7448253919809428E-3</v>
      </c>
      <c r="Y2050" s="13">
        <f t="shared" si="2700"/>
        <v>3.137125905458533E-3</v>
      </c>
      <c r="Z2050" s="13">
        <f t="shared" si="2701"/>
        <v>4.2216494418509734E-2</v>
      </c>
      <c r="AA2050" s="13">
        <f t="shared" si="2702"/>
        <v>2.3028755225505886E-2</v>
      </c>
      <c r="AB2050" s="13">
        <f t="shared" si="2703"/>
        <v>6.2809995777828621E-3</v>
      </c>
      <c r="AC2050" s="13">
        <f t="shared" si="2704"/>
        <v>4.2525480619084479E-5</v>
      </c>
      <c r="AD2050" s="13">
        <f t="shared" si="2705"/>
        <v>7.1733170558025588E-4</v>
      </c>
      <c r="AE2050" s="13">
        <f t="shared" si="2706"/>
        <v>7.8343891165910619E-4</v>
      </c>
      <c r="AF2050" s="13">
        <f t="shared" si="2707"/>
        <v>4.2781918290166448E-4</v>
      </c>
      <c r="AG2050" s="13">
        <f t="shared" si="2708"/>
        <v>1.5574858531602483E-4</v>
      </c>
      <c r="AH2050" s="13">
        <f t="shared" si="2709"/>
        <v>1.1526760975435386E-2</v>
      </c>
      <c r="AI2050" s="13">
        <f t="shared" si="2710"/>
        <v>6.2877546016665538E-3</v>
      </c>
      <c r="AJ2050" s="13">
        <f t="shared" si="2711"/>
        <v>1.7149595630131286E-3</v>
      </c>
      <c r="AK2050" s="13">
        <f t="shared" si="2712"/>
        <v>3.1183217635864839E-4</v>
      </c>
      <c r="AL2050" s="13">
        <f t="shared" si="2713"/>
        <v>1.013404036062242E-6</v>
      </c>
      <c r="AM2050" s="13">
        <f t="shared" si="2714"/>
        <v>7.8259725213278438E-5</v>
      </c>
      <c r="AN2050" s="13">
        <f t="shared" si="2715"/>
        <v>8.5471914138015131E-5</v>
      </c>
      <c r="AO2050" s="13">
        <f t="shared" si="2716"/>
        <v>4.6674378721027657E-5</v>
      </c>
      <c r="AP2050" s="13">
        <f t="shared" si="2717"/>
        <v>1.6991917957020032E-5</v>
      </c>
      <c r="AQ2050" s="13">
        <f t="shared" si="2718"/>
        <v>4.6394609382559985E-6</v>
      </c>
      <c r="AR2050" s="13">
        <f t="shared" si="2719"/>
        <v>2.5178067561491368E-3</v>
      </c>
      <c r="AS2050" s="13">
        <f t="shared" si="2720"/>
        <v>1.373443159862686E-3</v>
      </c>
      <c r="AT2050" s="13">
        <f t="shared" si="2721"/>
        <v>3.7460105084845225E-4</v>
      </c>
      <c r="AU2050" s="13">
        <f t="shared" si="2722"/>
        <v>6.8113944766763781E-5</v>
      </c>
      <c r="AV2050" s="13">
        <f t="shared" si="2723"/>
        <v>9.288901074586204E-6</v>
      </c>
      <c r="AW2050" s="13">
        <f t="shared" si="2724"/>
        <v>1.6770790603336653E-8</v>
      </c>
      <c r="AX2050" s="13">
        <f t="shared" si="2725"/>
        <v>7.1150075374399864E-6</v>
      </c>
      <c r="AY2050" s="13">
        <f t="shared" si="2726"/>
        <v>7.7707059624101277E-6</v>
      </c>
      <c r="AZ2050" s="13">
        <f t="shared" si="2727"/>
        <v>4.2434158246839127E-6</v>
      </c>
      <c r="BA2050" s="13">
        <f t="shared" si="2728"/>
        <v>1.5448255665386175E-6</v>
      </c>
      <c r="BB2050" s="13">
        <f t="shared" si="2729"/>
        <v>4.2179805072646739E-7</v>
      </c>
      <c r="BC2050" s="13">
        <f t="shared" si="2730"/>
        <v>9.213394674469878E-8</v>
      </c>
      <c r="BD2050" s="13">
        <f t="shared" si="2731"/>
        <v>4.5830675206012561E-4</v>
      </c>
      <c r="BE2050" s="13">
        <f t="shared" si="2732"/>
        <v>2.500026152517715E-4</v>
      </c>
      <c r="BF2050" s="13">
        <f t="shared" si="2733"/>
        <v>6.8187199241312593E-5</v>
      </c>
      <c r="BG2050" s="13">
        <f t="shared" si="2734"/>
        <v>1.2398521339978971E-5</v>
      </c>
      <c r="BH2050" s="13">
        <f t="shared" si="2735"/>
        <v>1.6908232021001257E-6</v>
      </c>
      <c r="BI2050" s="13">
        <f t="shared" si="2736"/>
        <v>1.8446606800065234E-7</v>
      </c>
      <c r="BJ2050" s="14">
        <f t="shared" si="2737"/>
        <v>0.18306598572127447</v>
      </c>
      <c r="BK2050" s="14">
        <f t="shared" si="2738"/>
        <v>0.3287211458403515</v>
      </c>
      <c r="BL2050" s="14">
        <f t="shared" si="2739"/>
        <v>0.44585983935454615</v>
      </c>
      <c r="BM2050" s="14">
        <f t="shared" si="2740"/>
        <v>0.22627090083642878</v>
      </c>
      <c r="BN2050" s="14">
        <f t="shared" si="2741"/>
        <v>0.77358481056308104</v>
      </c>
    </row>
    <row r="2051" spans="1:66" x14ac:dyDescent="0.25">
      <c r="A2051" t="s">
        <v>349</v>
      </c>
      <c r="B2051" t="s">
        <v>288</v>
      </c>
      <c r="C2051" t="s">
        <v>278</v>
      </c>
      <c r="D2051" t="s">
        <v>433</v>
      </c>
      <c r="E2051" s="10">
        <f>VLOOKUP(A2051,home!$A$2:$E$405,3,FALSE)</f>
        <v>1.5124</v>
      </c>
      <c r="F2051" s="10">
        <f>VLOOKUP(B2051,home!$B$2:$E$405,3,FALSE)</f>
        <v>0.92569999999999997</v>
      </c>
      <c r="G2051" s="10">
        <f>VLOOKUP(C2051,away!$B$2:$E$405,4,FALSE)</f>
        <v>0.9698</v>
      </c>
      <c r="H2051" s="10">
        <f>VLOOKUP(A2051,away!$A$2:$E$405,3,FALSE)</f>
        <v>1.1446000000000001</v>
      </c>
      <c r="I2051" s="10">
        <f>VLOOKUP(C2051,away!$B$2:$E$405,3,FALSE)</f>
        <v>1.1066</v>
      </c>
      <c r="J2051" s="10">
        <f>VLOOKUP(B2051,home!$B$2:$E$405,4,FALSE)</f>
        <v>1.1066</v>
      </c>
      <c r="K2051" s="12">
        <f t="shared" si="2686"/>
        <v>1.357747813864</v>
      </c>
      <c r="L2051" s="12">
        <f t="shared" si="2687"/>
        <v>1.4016354507760003</v>
      </c>
      <c r="M2051" s="13">
        <f t="shared" si="2688"/>
        <v>6.3330814670567684E-2</v>
      </c>
      <c r="N2051" s="13">
        <f t="shared" si="2689"/>
        <v>8.5987275169189428E-2</v>
      </c>
      <c r="O2051" s="13">
        <f t="shared" si="2690"/>
        <v>8.8766714968792487E-2</v>
      </c>
      <c r="P2051" s="13">
        <f t="shared" si="2691"/>
        <v>0.12052281319276681</v>
      </c>
      <c r="Q2051" s="13">
        <f t="shared" si="2692"/>
        <v>5.8374517440544588E-2</v>
      </c>
      <c r="R2051" s="13">
        <f t="shared" si="2693"/>
        <v>6.2209287274594099E-2</v>
      </c>
      <c r="S2051" s="13">
        <f t="shared" si="2694"/>
        <v>5.7340761268657933E-2</v>
      </c>
      <c r="T2051" s="13">
        <f t="shared" si="2695"/>
        <v>8.1819793066609206E-2</v>
      </c>
      <c r="U2051" s="13">
        <f t="shared" si="2696"/>
        <v>8.4464523799117688E-2</v>
      </c>
      <c r="V2051" s="13">
        <f t="shared" si="2697"/>
        <v>1.2124815269474268E-2</v>
      </c>
      <c r="W2051" s="13">
        <f t="shared" si="2698"/>
        <v>2.6419291146755119E-2</v>
      </c>
      <c r="X2051" s="13">
        <f t="shared" si="2699"/>
        <v>3.7030215055664506E-2</v>
      </c>
      <c r="Y2051" s="13">
        <f t="shared" si="2700"/>
        <v>2.595143108593928E-2</v>
      </c>
      <c r="Z2051" s="13">
        <f t="shared" si="2701"/>
        <v>2.9064914137193129E-2</v>
      </c>
      <c r="AA2051" s="13">
        <f t="shared" si="2702"/>
        <v>3.946282362991884E-2</v>
      </c>
      <c r="AB2051" s="13">
        <f t="shared" si="2703"/>
        <v>2.6790281256211457E-2</v>
      </c>
      <c r="AC2051" s="13">
        <f t="shared" si="2704"/>
        <v>1.4421463442807101E-3</v>
      </c>
      <c r="AD2051" s="13">
        <f t="shared" si="2705"/>
        <v>8.9676836995858274E-3</v>
      </c>
      <c r="AE2051" s="13">
        <f t="shared" si="2706"/>
        <v>1.2569423384685573E-2</v>
      </c>
      <c r="AF2051" s="13">
        <f t="shared" si="2707"/>
        <v>8.8088747058940806E-3</v>
      </c>
      <c r="AG2051" s="13">
        <f t="shared" si="2708"/>
        <v>4.115610356408385E-3</v>
      </c>
      <c r="AH2051" s="13">
        <f t="shared" si="2709"/>
        <v>1.0184603507112604E-2</v>
      </c>
      <c r="AI2051" s="13">
        <f t="shared" si="2710"/>
        <v>1.3828123146853766E-2</v>
      </c>
      <c r="AJ2051" s="13">
        <f t="shared" si="2711"/>
        <v>9.3875519862414401E-3</v>
      </c>
      <c r="AK2051" s="13">
        <f t="shared" si="2712"/>
        <v>4.2486427289513224E-3</v>
      </c>
      <c r="AL2051" s="13">
        <f t="shared" si="2713"/>
        <v>1.0978007174074936E-4</v>
      </c>
      <c r="AM2051" s="13">
        <f t="shared" si="2714"/>
        <v>2.4351705877072964E-3</v>
      </c>
      <c r="AN2051" s="13">
        <f t="shared" si="2715"/>
        <v>3.4132214244175741E-3</v>
      </c>
      <c r="AO2051" s="13">
        <f t="shared" si="2716"/>
        <v>2.392046074905914E-3</v>
      </c>
      <c r="AP2051" s="13">
        <f t="shared" si="2717"/>
        <v>1.1175921928259043E-3</v>
      </c>
      <c r="AQ2051" s="13">
        <f t="shared" si="2718"/>
        <v>3.916142092438186E-4</v>
      </c>
      <c r="AR2051" s="13">
        <f t="shared" si="2719"/>
        <v>2.855020265533323E-3</v>
      </c>
      <c r="AS2051" s="13">
        <f t="shared" si="2720"/>
        <v>3.8763975240652866E-3</v>
      </c>
      <c r="AT2051" s="13">
        <f t="shared" si="2721"/>
        <v>2.6315851319837331E-3</v>
      </c>
      <c r="AU2051" s="13">
        <f t="shared" si="2722"/>
        <v>1.1910096533159732E-3</v>
      </c>
      <c r="AV2051" s="13">
        <f t="shared" si="2723"/>
        <v>4.0427268827017095E-4</v>
      </c>
      <c r="AW2051" s="13">
        <f t="shared" si="2724"/>
        <v>5.803302313557558E-6</v>
      </c>
      <c r="AX2051" s="13">
        <f t="shared" si="2725"/>
        <v>5.5105792364091503E-4</v>
      </c>
      <c r="AY2051" s="13">
        <f t="shared" si="2726"/>
        <v>7.7238232120612068E-4</v>
      </c>
      <c r="AZ2051" s="13">
        <f t="shared" si="2727"/>
        <v>5.4129922147757724E-4</v>
      </c>
      <c r="BA2051" s="13">
        <f t="shared" si="2728"/>
        <v>2.5290139276680734E-4</v>
      </c>
      <c r="BB2051" s="13">
        <f t="shared" si="2729"/>
        <v>8.8618889413145534E-5</v>
      </c>
      <c r="BC2051" s="13">
        <f t="shared" si="2730"/>
        <v>2.4842275401972563E-5</v>
      </c>
      <c r="BD2051" s="13">
        <f t="shared" si="2731"/>
        <v>6.669496028092357E-4</v>
      </c>
      <c r="BE2051" s="13">
        <f t="shared" si="2732"/>
        <v>9.0554936517170295E-4</v>
      </c>
      <c r="BF2051" s="13">
        <f t="shared" si="2733"/>
        <v>6.1475383545390647E-4</v>
      </c>
      <c r="BG2051" s="13">
        <f t="shared" si="2734"/>
        <v>2.7822689205068355E-4</v>
      </c>
      <c r="BH2051" s="13">
        <f t="shared" si="2735"/>
        <v>9.4440488609997728E-5</v>
      </c>
      <c r="BI2051" s="13">
        <f t="shared" si="2736"/>
        <v>2.5645273390094474E-5</v>
      </c>
      <c r="BJ2051" s="14">
        <f t="shared" si="2737"/>
        <v>0.36202486162428305</v>
      </c>
      <c r="BK2051" s="14">
        <f t="shared" si="2738"/>
        <v>0.25564351313869427</v>
      </c>
      <c r="BL2051" s="14">
        <f t="shared" si="2739"/>
        <v>0.3528864030184477</v>
      </c>
      <c r="BM2051" s="14">
        <f t="shared" si="2740"/>
        <v>0.5196616901832708</v>
      </c>
      <c r="BN2051" s="14">
        <f t="shared" si="2741"/>
        <v>0.4791914227164551</v>
      </c>
    </row>
    <row r="2052" spans="1:66" x14ac:dyDescent="0.25">
      <c r="A2052" t="s">
        <v>349</v>
      </c>
      <c r="B2052" t="s">
        <v>289</v>
      </c>
      <c r="C2052" t="s">
        <v>274</v>
      </c>
      <c r="D2052" t="s">
        <v>433</v>
      </c>
      <c r="E2052" s="10">
        <f>VLOOKUP(A2052,home!$A$2:$E$405,3,FALSE)</f>
        <v>1.5124</v>
      </c>
      <c r="F2052" s="10">
        <f>VLOOKUP(B2052,home!$B$2:$E$405,3,FALSE)</f>
        <v>0.66120000000000001</v>
      </c>
      <c r="G2052" s="10">
        <f>VLOOKUP(C2052,away!$B$2:$E$405,4,FALSE)</f>
        <v>0.74939999999999996</v>
      </c>
      <c r="H2052" s="10">
        <f>VLOOKUP(A2052,away!$A$2:$E$405,3,FALSE)</f>
        <v>1.1446000000000001</v>
      </c>
      <c r="I2052" s="10">
        <f>VLOOKUP(C2052,away!$B$2:$E$405,3,FALSE)</f>
        <v>0.93189999999999995</v>
      </c>
      <c r="J2052" s="10">
        <f>VLOOKUP(B2052,home!$B$2:$E$405,4,FALSE)</f>
        <v>0.99019999999999997</v>
      </c>
      <c r="K2052" s="12">
        <f t="shared" si="2686"/>
        <v>0.74939916067199996</v>
      </c>
      <c r="L2052" s="12">
        <f t="shared" si="2687"/>
        <v>1.056199543148</v>
      </c>
      <c r="M2052" s="13">
        <f t="shared" si="2688"/>
        <v>0.16437601456345508</v>
      </c>
      <c r="N2052" s="13">
        <f t="shared" si="2689"/>
        <v>0.12318324734846166</v>
      </c>
      <c r="O2052" s="13">
        <f t="shared" si="2690"/>
        <v>0.17361387148641022</v>
      </c>
      <c r="P2052" s="13">
        <f t="shared" si="2691"/>
        <v>0.13010608957293229</v>
      </c>
      <c r="Q2052" s="13">
        <f t="shared" si="2692"/>
        <v>4.615671108589426E-2</v>
      </c>
      <c r="R2052" s="13">
        <f t="shared" si="2693"/>
        <v>9.168544587405103E-2</v>
      </c>
      <c r="S2052" s="13">
        <f t="shared" si="2694"/>
        <v>2.5745232035397136E-2</v>
      </c>
      <c r="T2052" s="13">
        <f t="shared" si="2695"/>
        <v>4.8750697162135745E-2</v>
      </c>
      <c r="U2052" s="13">
        <f t="shared" si="2696"/>
        <v>6.8708996183851914E-2</v>
      </c>
      <c r="V2052" s="13">
        <f t="shared" si="2697"/>
        <v>2.2641931834486693E-3</v>
      </c>
      <c r="W2052" s="13">
        <f t="shared" si="2698"/>
        <v>1.1529933515716387E-2</v>
      </c>
      <c r="X2052" s="13">
        <f t="shared" si="2699"/>
        <v>1.2177910511826462E-2</v>
      </c>
      <c r="Y2052" s="13">
        <f t="shared" si="2700"/>
        <v>6.4311517595441675E-3</v>
      </c>
      <c r="Z2052" s="13">
        <f t="shared" si="2701"/>
        <v>3.2279375348497799E-2</v>
      </c>
      <c r="AA2052" s="13">
        <f t="shared" si="2702"/>
        <v>2.4190136793180699E-2</v>
      </c>
      <c r="AB2052" s="13">
        <f t="shared" si="2703"/>
        <v>9.0640341046752393E-3</v>
      </c>
      <c r="AC2052" s="13">
        <f t="shared" si="2704"/>
        <v>1.1200893646137565E-4</v>
      </c>
      <c r="AD2052" s="13">
        <f t="shared" si="2705"/>
        <v>2.160130624820455E-3</v>
      </c>
      <c r="AE2052" s="13">
        <f t="shared" si="2706"/>
        <v>2.2815289790753682E-3</v>
      </c>
      <c r="AF2052" s="13">
        <f t="shared" si="2707"/>
        <v>1.2048749326891634E-3</v>
      </c>
      <c r="AG2052" s="13">
        <f t="shared" si="2708"/>
        <v>4.24196117818924E-4</v>
      </c>
      <c r="AH2052" s="13">
        <f t="shared" si="2709"/>
        <v>8.5233653740465452E-3</v>
      </c>
      <c r="AI2052" s="13">
        <f t="shared" si="2710"/>
        <v>6.3874028574112682E-3</v>
      </c>
      <c r="AJ2052" s="13">
        <f t="shared" si="2711"/>
        <v>2.393357170108969E-3</v>
      </c>
      <c r="AK2052" s="13">
        <f t="shared" si="2712"/>
        <v>5.9785995148932489E-4</v>
      </c>
      <c r="AL2052" s="13">
        <f t="shared" si="2713"/>
        <v>3.5462703628422414E-6</v>
      </c>
      <c r="AM2052" s="13">
        <f t="shared" si="2714"/>
        <v>3.2376001543646653E-4</v>
      </c>
      <c r="AN2052" s="13">
        <f t="shared" si="2715"/>
        <v>3.4195518039358539E-4</v>
      </c>
      <c r="AO2052" s="13">
        <f t="shared" si="2716"/>
        <v>1.8058645265439839E-4</v>
      </c>
      <c r="AP2052" s="13">
        <f t="shared" si="2717"/>
        <v>6.3578442930764515E-5</v>
      </c>
      <c r="AQ2052" s="13">
        <f t="shared" si="2718"/>
        <v>1.6787880594383664E-5</v>
      </c>
      <c r="AR2052" s="13">
        <f t="shared" si="2719"/>
        <v>1.8004749228302894E-3</v>
      </c>
      <c r="AS2052" s="13">
        <f t="shared" si="2720"/>
        <v>1.3492743959800026E-3</v>
      </c>
      <c r="AT2052" s="13">
        <f t="shared" si="2721"/>
        <v>5.055725499318168E-4</v>
      </c>
      <c r="AU2052" s="13">
        <f t="shared" si="2722"/>
        <v>1.2629188152590213E-4</v>
      </c>
      <c r="AV2052" s="13">
        <f t="shared" si="2723"/>
        <v>2.3660757503799674E-5</v>
      </c>
      <c r="AW2052" s="13">
        <f t="shared" si="2724"/>
        <v>7.7970176877545197E-8</v>
      </c>
      <c r="AX2052" s="13">
        <f t="shared" si="2725"/>
        <v>4.0437580637873603E-5</v>
      </c>
      <c r="AY2052" s="13">
        <f t="shared" si="2726"/>
        <v>4.2710154195732513E-5</v>
      </c>
      <c r="AZ2052" s="13">
        <f t="shared" si="2727"/>
        <v>2.2555222674656658E-5</v>
      </c>
      <c r="BA2052" s="13">
        <f t="shared" si="2728"/>
        <v>7.9409386281912596E-6</v>
      </c>
      <c r="BB2052" s="13">
        <f t="shared" si="2729"/>
        <v>2.0968039378154778E-6</v>
      </c>
      <c r="BC2052" s="13">
        <f t="shared" si="2730"/>
        <v>4.4292867223832718E-7</v>
      </c>
      <c r="BD2052" s="13">
        <f t="shared" si="2731"/>
        <v>3.1694346515713024E-4</v>
      </c>
      <c r="BE2052" s="13">
        <f t="shared" si="2732"/>
        <v>2.3751716676922866E-4</v>
      </c>
      <c r="BF2052" s="13">
        <f t="shared" si="2733"/>
        <v>8.8997582711025687E-5</v>
      </c>
      <c r="BG2052" s="13">
        <f t="shared" si="2734"/>
        <v>2.2231571261826517E-5</v>
      </c>
      <c r="BH2052" s="13">
        <f t="shared" si="2735"/>
        <v>4.1650802110081362E-6</v>
      </c>
      <c r="BI2052" s="13">
        <f t="shared" si="2736"/>
        <v>6.2426152285221104E-7</v>
      </c>
      <c r="BJ2052" s="14">
        <f t="shared" si="2737"/>
        <v>0.25534323363873868</v>
      </c>
      <c r="BK2052" s="14">
        <f t="shared" si="2738"/>
        <v>0.3226497947162531</v>
      </c>
      <c r="BL2052" s="14">
        <f t="shared" si="2739"/>
        <v>0.38964022343063015</v>
      </c>
      <c r="BM2052" s="14">
        <f t="shared" si="2740"/>
        <v>0.27074861501889641</v>
      </c>
      <c r="BN2052" s="14">
        <f t="shared" si="2741"/>
        <v>0.72912137993120452</v>
      </c>
    </row>
    <row r="2053" spans="1:66" x14ac:dyDescent="0.25">
      <c r="A2053" t="s">
        <v>357</v>
      </c>
      <c r="B2053" t="s">
        <v>331</v>
      </c>
      <c r="C2053" t="s">
        <v>330</v>
      </c>
      <c r="D2053" t="s">
        <v>433</v>
      </c>
      <c r="E2053" s="10">
        <f>VLOOKUP(A2053,home!$A$2:$E$405,3,FALSE)</f>
        <v>1.72</v>
      </c>
      <c r="F2053" s="10">
        <f>VLOOKUP(B2053,home!$B$2:$E$405,3,FALSE)</f>
        <v>0.87209999999999999</v>
      </c>
      <c r="G2053" s="10">
        <f>VLOOKUP(C2053,away!$B$2:$E$405,4,FALSE)</f>
        <v>0.98839999999999995</v>
      </c>
      <c r="H2053" s="10">
        <f>VLOOKUP(A2053,away!$A$2:$E$405,3,FALSE)</f>
        <v>1.58</v>
      </c>
      <c r="I2053" s="10">
        <f>VLOOKUP(C2053,away!$B$2:$E$405,3,FALSE)</f>
        <v>0.50629999999999997</v>
      </c>
      <c r="J2053" s="10">
        <f>VLOOKUP(B2053,home!$B$2:$E$405,4,FALSE)</f>
        <v>1.2024999999999999</v>
      </c>
      <c r="K2053" s="12">
        <f t="shared" si="2686"/>
        <v>1.4826118607999998</v>
      </c>
      <c r="L2053" s="12">
        <f t="shared" si="2687"/>
        <v>0.96194468499999986</v>
      </c>
      <c r="M2053" s="13">
        <f t="shared" si="2688"/>
        <v>8.676460249918154E-2</v>
      </c>
      <c r="N2053" s="13">
        <f t="shared" si="2689"/>
        <v>0.12863822876288386</v>
      </c>
      <c r="O2053" s="13">
        <f t="shared" si="2690"/>
        <v>8.3462748220225383E-2</v>
      </c>
      <c r="P2053" s="13">
        <f t="shared" si="2691"/>
        <v>0.12374286044627021</v>
      </c>
      <c r="Q2053" s="13">
        <f t="shared" si="2692"/>
        <v>9.536028185807767E-2</v>
      </c>
      <c r="R2053" s="13">
        <f t="shared" si="2693"/>
        <v>4.0143273522969494E-2</v>
      </c>
      <c r="S2053" s="13">
        <f t="shared" si="2694"/>
        <v>4.4120226078283344E-2</v>
      </c>
      <c r="T2053" s="13">
        <f t="shared" si="2695"/>
        <v>9.173131629347972E-2</v>
      </c>
      <c r="U2053" s="13">
        <f t="shared" si="2696"/>
        <v>5.9516893456493164E-2</v>
      </c>
      <c r="V2053" s="13">
        <f t="shared" si="2697"/>
        <v>6.9915390752101157E-3</v>
      </c>
      <c r="W2053" s="13">
        <f t="shared" si="2698"/>
        <v>4.7127428310672334E-2</v>
      </c>
      <c r="X2053" s="13">
        <f t="shared" si="2699"/>
        <v>4.533397918116977E-2</v>
      </c>
      <c r="Y2053" s="13">
        <f t="shared" si="2700"/>
        <v>2.1804390161613448E-2</v>
      </c>
      <c r="Z2053" s="13">
        <f t="shared" si="2701"/>
        <v>1.2871869534640578E-2</v>
      </c>
      <c r="AA2053" s="13">
        <f t="shared" si="2702"/>
        <v>1.9083986442728292E-2</v>
      </c>
      <c r="AB2053" s="13">
        <f t="shared" si="2703"/>
        <v>1.4147072325667686E-2</v>
      </c>
      <c r="AC2053" s="13">
        <f t="shared" si="2704"/>
        <v>6.2320420653149701E-4</v>
      </c>
      <c r="AD2053" s="13">
        <f t="shared" si="2705"/>
        <v>1.7467921045601131E-2</v>
      </c>
      <c r="AE2053" s="13">
        <f t="shared" si="2706"/>
        <v>1.6803173807815645E-2</v>
      </c>
      <c r="AF2053" s="13">
        <f t="shared" si="2707"/>
        <v>8.0818618677797344E-3</v>
      </c>
      <c r="AG2053" s="13">
        <f t="shared" si="2708"/>
        <v>2.5914346895382959E-3</v>
      </c>
      <c r="AH2053" s="13">
        <f t="shared" si="2709"/>
        <v>3.0955066212152308E-3</v>
      </c>
      <c r="AI2053" s="13">
        <f t="shared" si="2710"/>
        <v>4.5894348317986333E-3</v>
      </c>
      <c r="AJ2053" s="13">
        <f t="shared" si="2711"/>
        <v>3.4021752579966539E-3</v>
      </c>
      <c r="AK2053" s="13">
        <f t="shared" si="2712"/>
        <v>1.6813684633420461E-3</v>
      </c>
      <c r="AL2053" s="13">
        <f t="shared" si="2713"/>
        <v>3.5552319234832228E-5</v>
      </c>
      <c r="AM2053" s="13">
        <f t="shared" si="2714"/>
        <v>5.1796293851452324E-3</v>
      </c>
      <c r="AN2053" s="13">
        <f t="shared" si="2715"/>
        <v>4.9825169573102729E-3</v>
      </c>
      <c r="AO2053" s="13">
        <f t="shared" si="2716"/>
        <v>2.3964528525034939E-3</v>
      </c>
      <c r="AP2053" s="13">
        <f t="shared" si="2717"/>
        <v>7.6841836143960816E-4</v>
      </c>
      <c r="AQ2053" s="13">
        <f t="shared" si="2718"/>
        <v>1.8479398966080997E-4</v>
      </c>
      <c r="AR2053" s="13">
        <f t="shared" si="2719"/>
        <v>5.9554122833205996E-4</v>
      </c>
      <c r="AS2053" s="13">
        <f t="shared" si="2720"/>
        <v>8.8295648872051301E-4</v>
      </c>
      <c r="AT2053" s="13">
        <f t="shared" si="2721"/>
        <v>6.5454088137367706E-4</v>
      </c>
      <c r="AU2053" s="13">
        <f t="shared" si="2722"/>
        <v>3.2347669136769975E-4</v>
      </c>
      <c r="AV2053" s="13">
        <f t="shared" si="2723"/>
        <v>1.198975948285232E-4</v>
      </c>
      <c r="AW2053" s="13">
        <f t="shared" si="2724"/>
        <v>1.4084550966694913E-6</v>
      </c>
      <c r="AX2053" s="13">
        <f t="shared" si="2725"/>
        <v>1.279896660160755E-3</v>
      </c>
      <c r="AY2053" s="13">
        <f t="shared" si="2726"/>
        <v>1.2311897895908891E-3</v>
      </c>
      <c r="AZ2053" s="13">
        <f t="shared" si="2727"/>
        <v>5.9216823716161187E-4</v>
      </c>
      <c r="BA2053" s="13">
        <f t="shared" si="2728"/>
        <v>1.8987769612114402E-4</v>
      </c>
      <c r="BB2053" s="13">
        <f t="shared" si="2729"/>
        <v>4.5662960145944892E-5</v>
      </c>
      <c r="BC2053" s="13">
        <f t="shared" si="2730"/>
        <v>8.7850483627517033E-6</v>
      </c>
      <c r="BD2053" s="13">
        <f t="shared" si="2731"/>
        <v>9.5479619882066032E-5</v>
      </c>
      <c r="BE2053" s="13">
        <f t="shared" si="2732"/>
        <v>1.4155921690182658E-4</v>
      </c>
      <c r="BF2053" s="13">
        <f t="shared" si="2733"/>
        <v>1.0493868699210397E-4</v>
      </c>
      <c r="BG2053" s="13">
        <f t="shared" si="2734"/>
        <v>5.1861113997090668E-5</v>
      </c>
      <c r="BH2053" s="13">
        <f t="shared" si="2735"/>
        <v>1.9222475681596885E-5</v>
      </c>
      <c r="BI2053" s="13">
        <f t="shared" si="2736"/>
        <v>5.6998940878950179E-6</v>
      </c>
      <c r="BJ2053" s="14">
        <f t="shared" si="2737"/>
        <v>0.49179940791623433</v>
      </c>
      <c r="BK2053" s="14">
        <f t="shared" si="2738"/>
        <v>0.26350917441430249</v>
      </c>
      <c r="BL2053" s="14">
        <f t="shared" si="2739"/>
        <v>0.23211763303460167</v>
      </c>
      <c r="BM2053" s="14">
        <f t="shared" si="2740"/>
        <v>0.44095630825567644</v>
      </c>
      <c r="BN2053" s="14">
        <f t="shared" si="2741"/>
        <v>0.5581119953096082</v>
      </c>
    </row>
    <row r="2054" spans="1:66" x14ac:dyDescent="0.25">
      <c r="A2054" t="s">
        <v>357</v>
      </c>
      <c r="B2054" t="s">
        <v>332</v>
      </c>
      <c r="C2054" t="s">
        <v>328</v>
      </c>
      <c r="D2054" t="s">
        <v>433</v>
      </c>
      <c r="E2054" s="10">
        <f>VLOOKUP(A2054,home!$A$2:$E$405,3,FALSE)</f>
        <v>1.72</v>
      </c>
      <c r="F2054" s="10">
        <f>VLOOKUP(B2054,home!$B$2:$E$405,3,FALSE)</f>
        <v>0.87209999999999999</v>
      </c>
      <c r="G2054" s="10">
        <f>VLOOKUP(C2054,away!$B$2:$E$405,4,FALSE)</f>
        <v>1.1628000000000001</v>
      </c>
      <c r="H2054" s="10">
        <f>VLOOKUP(A2054,away!$A$2:$E$405,3,FALSE)</f>
        <v>1.58</v>
      </c>
      <c r="I2054" s="10">
        <f>VLOOKUP(C2054,away!$B$2:$E$405,3,FALSE)</f>
        <v>0.63290000000000002</v>
      </c>
      <c r="J2054" s="10">
        <f>VLOOKUP(B2054,home!$B$2:$E$405,4,FALSE)</f>
        <v>0.82279999999999998</v>
      </c>
      <c r="K2054" s="12">
        <f t="shared" si="2686"/>
        <v>1.7442139535999999</v>
      </c>
      <c r="L2054" s="12">
        <f t="shared" si="2687"/>
        <v>0.82278518960000002</v>
      </c>
      <c r="M2054" s="13">
        <f t="shared" si="2688"/>
        <v>7.6765562587511924E-2</v>
      </c>
      <c r="N2054" s="13">
        <f t="shared" si="2689"/>
        <v>0.13389556542109241</v>
      </c>
      <c r="O2054" s="13">
        <f t="shared" si="2690"/>
        <v>6.3161567968316665E-2</v>
      </c>
      <c r="P2054" s="13">
        <f t="shared" si="2691"/>
        <v>0.11016728818159272</v>
      </c>
      <c r="Q2054" s="13">
        <f t="shared" si="2692"/>
        <v>0.11677125676631551</v>
      </c>
      <c r="R2054" s="13">
        <f t="shared" si="2693"/>
        <v>2.5984201338122351E-2</v>
      </c>
      <c r="S2054" s="13">
        <f t="shared" si="2694"/>
        <v>3.9525638112305368E-2</v>
      </c>
      <c r="T2054" s="13">
        <f t="shared" si="2695"/>
        <v>9.6077660638303197E-2</v>
      </c>
      <c r="U2054" s="13">
        <f t="shared" si="2696"/>
        <v>4.532200654710479E-2</v>
      </c>
      <c r="V2054" s="13">
        <f t="shared" si="2697"/>
        <v>6.3026414705678073E-3</v>
      </c>
      <c r="W2054" s="13">
        <f t="shared" si="2698"/>
        <v>6.7891351810405315E-2</v>
      </c>
      <c r="X2054" s="13">
        <f t="shared" si="2699"/>
        <v>5.5859998771524637E-2</v>
      </c>
      <c r="Y2054" s="13">
        <f t="shared" si="2700"/>
        <v>2.2980389840142328E-2</v>
      </c>
      <c r="Z2054" s="13">
        <f t="shared" si="2701"/>
        <v>7.1264720081971912E-3</v>
      </c>
      <c r="AA2054" s="13">
        <f t="shared" si="2702"/>
        <v>1.2430091916637354E-2</v>
      </c>
      <c r="AB2054" s="13">
        <f t="shared" si="2703"/>
        <v>1.084036988276472E-2</v>
      </c>
      <c r="AC2054" s="13">
        <f t="shared" si="2704"/>
        <v>5.6531283021745175E-4</v>
      </c>
      <c r="AD2054" s="13">
        <f t="shared" si="2705"/>
        <v>2.9604260789118878E-2</v>
      </c>
      <c r="AE2054" s="13">
        <f t="shared" si="2706"/>
        <v>2.435794732634302E-2</v>
      </c>
      <c r="AF2054" s="13">
        <f t="shared" si="2707"/>
        <v>1.0020679154585975E-2</v>
      </c>
      <c r="AG2054" s="13">
        <f t="shared" si="2708"/>
        <v>2.7482887993755967E-3</v>
      </c>
      <c r="AH2054" s="13">
        <f t="shared" si="2709"/>
        <v>1.4658889056109047E-3</v>
      </c>
      <c r="AI2054" s="13">
        <f t="shared" si="2710"/>
        <v>2.5568238835939729E-3</v>
      </c>
      <c r="AJ2054" s="13">
        <f t="shared" si="2711"/>
        <v>2.229823947331175E-3</v>
      </c>
      <c r="AK2054" s="13">
        <f t="shared" si="2712"/>
        <v>1.2964300143354889E-3</v>
      </c>
      <c r="AL2054" s="13">
        <f t="shared" si="2713"/>
        <v>3.2451520906041918E-5</v>
      </c>
      <c r="AM2054" s="13">
        <f t="shared" si="2714"/>
        <v>1.0327232950878899E-2</v>
      </c>
      <c r="AN2054" s="13">
        <f t="shared" si="2715"/>
        <v>8.4970943215322628E-3</v>
      </c>
      <c r="AO2054" s="13">
        <f t="shared" si="2716"/>
        <v>3.4956416811955022E-3</v>
      </c>
      <c r="AP2054" s="13">
        <f t="shared" si="2717"/>
        <v>9.5872073447870142E-4</v>
      </c>
      <c r="AQ2054" s="13">
        <f t="shared" si="2718"/>
        <v>1.9720530532287741E-4</v>
      </c>
      <c r="AR2054" s="13">
        <f t="shared" si="2719"/>
        <v>2.4122233622712096E-4</v>
      </c>
      <c r="AS2054" s="13">
        <f t="shared" si="2720"/>
        <v>4.207433647673351E-4</v>
      </c>
      <c r="AT2054" s="13">
        <f t="shared" si="2721"/>
        <v>3.6693322385590029E-4</v>
      </c>
      <c r="AU2054" s="13">
        <f t="shared" si="2722"/>
        <v>2.1333668302963123E-4</v>
      </c>
      <c r="AV2054" s="13">
        <f t="shared" si="2723"/>
        <v>9.3026204838755726E-5</v>
      </c>
      <c r="AW2054" s="13">
        <f t="shared" si="2724"/>
        <v>1.2936559105274908E-6</v>
      </c>
      <c r="AX2054" s="13">
        <f t="shared" si="2725"/>
        <v>3.002150635833447E-3</v>
      </c>
      <c r="AY2054" s="13">
        <f t="shared" si="2726"/>
        <v>2.4701250801119831E-3</v>
      </c>
      <c r="AZ2054" s="13">
        <f t="shared" si="2727"/>
        <v>1.0161911661878264E-3</v>
      </c>
      <c r="BA2054" s="13">
        <f t="shared" si="2728"/>
        <v>2.7870234711389869E-4</v>
      </c>
      <c r="BB2054" s="13">
        <f t="shared" si="2729"/>
        <v>5.7328040878018531E-5</v>
      </c>
      <c r="BC2054" s="13">
        <f t="shared" si="2730"/>
        <v>9.4337325966434063E-6</v>
      </c>
      <c r="BD2054" s="13">
        <f t="shared" si="2731"/>
        <v>3.3079027608064441E-5</v>
      </c>
      <c r="BE2054" s="13">
        <f t="shared" si="2732"/>
        <v>5.7696901525505626E-5</v>
      </c>
      <c r="BF2054" s="13">
        <f t="shared" si="2733"/>
        <v>5.0317870360136027E-5</v>
      </c>
      <c r="BG2054" s="13">
        <f t="shared" si="2734"/>
        <v>2.9255043865861701E-5</v>
      </c>
      <c r="BH2054" s="13">
        <f t="shared" si="2735"/>
        <v>1.2756763931004011E-5</v>
      </c>
      <c r="BI2054" s="13">
        <f t="shared" si="2736"/>
        <v>4.4501051302476772E-6</v>
      </c>
      <c r="BJ2054" s="14">
        <f t="shared" si="2737"/>
        <v>0.59051722531333684</v>
      </c>
      <c r="BK2054" s="14">
        <f t="shared" si="2738"/>
        <v>0.2358290197832133</v>
      </c>
      <c r="BL2054" s="14">
        <f t="shared" si="2739"/>
        <v>0.166810021928957</v>
      </c>
      <c r="BM2054" s="14">
        <f t="shared" si="2740"/>
        <v>0.47106846534655122</v>
      </c>
      <c r="BN2054" s="14">
        <f t="shared" si="2741"/>
        <v>0.52674544226295161</v>
      </c>
    </row>
    <row r="2055" spans="1:66" x14ac:dyDescent="0.25">
      <c r="A2055" t="s">
        <v>357</v>
      </c>
      <c r="B2055" t="s">
        <v>337</v>
      </c>
      <c r="C2055" t="s">
        <v>334</v>
      </c>
      <c r="D2055" t="s">
        <v>433</v>
      </c>
      <c r="E2055" s="10">
        <f>VLOOKUP(A2055,home!$A$2:$E$405,3,FALSE)</f>
        <v>1.72</v>
      </c>
      <c r="F2055" s="10">
        <f>VLOOKUP(B2055,home!$B$2:$E$405,3,FALSE)</f>
        <v>1.0465</v>
      </c>
      <c r="G2055" s="10">
        <f>VLOOKUP(C2055,away!$B$2:$E$405,4,FALSE)</f>
        <v>0.87209999999999999</v>
      </c>
      <c r="H2055" s="10">
        <f>VLOOKUP(A2055,away!$A$2:$E$405,3,FALSE)</f>
        <v>1.58</v>
      </c>
      <c r="I2055" s="10">
        <f>VLOOKUP(C2055,away!$B$2:$E$405,3,FALSE)</f>
        <v>0.94940000000000002</v>
      </c>
      <c r="J2055" s="10">
        <f>VLOOKUP(B2055,home!$B$2:$E$405,4,FALSE)</f>
        <v>1.2024999999999999</v>
      </c>
      <c r="K2055" s="12">
        <f t="shared" si="2686"/>
        <v>1.5697625579999999</v>
      </c>
      <c r="L2055" s="12">
        <f t="shared" si="2687"/>
        <v>1.8038125300000001</v>
      </c>
      <c r="M2055" s="13">
        <f t="shared" si="2688"/>
        <v>3.426691087336349E-2</v>
      </c>
      <c r="N2055" s="13">
        <f t="shared" si="2689"/>
        <v>5.3790913667329084E-2</v>
      </c>
      <c r="O2055" s="13">
        <f t="shared" si="2690"/>
        <v>6.1811083197766313E-2</v>
      </c>
      <c r="P2055" s="13">
        <f t="shared" si="2691"/>
        <v>9.7028724073276451E-2</v>
      </c>
      <c r="Q2055" s="13">
        <f t="shared" si="2692"/>
        <v>4.2219481117791835E-2</v>
      </c>
      <c r="R2055" s="13">
        <f t="shared" si="2693"/>
        <v>5.5747803182501679E-2</v>
      </c>
      <c r="S2055" s="13">
        <f t="shared" si="2694"/>
        <v>6.868559971805191E-2</v>
      </c>
      <c r="T2055" s="13">
        <f t="shared" si="2695"/>
        <v>7.6156029050371318E-2</v>
      </c>
      <c r="U2055" s="13">
        <f t="shared" si="2696"/>
        <v>8.7510814126644368E-2</v>
      </c>
      <c r="V2055" s="13">
        <f t="shared" si="2697"/>
        <v>2.1609690686672286E-2</v>
      </c>
      <c r="W2055" s="13">
        <f t="shared" si="2698"/>
        <v>2.209152022563253E-2</v>
      </c>
      <c r="X2055" s="13">
        <f t="shared" si="2699"/>
        <v>3.9848960989744386E-2</v>
      </c>
      <c r="Y2055" s="13">
        <f t="shared" si="2700"/>
        <v>3.5940027570391074E-2</v>
      </c>
      <c r="Z2055" s="13">
        <f t="shared" si="2701"/>
        <v>3.3519528633523463E-2</v>
      </c>
      <c r="AA2055" s="13">
        <f t="shared" si="2702"/>
        <v>5.261770101071403E-2</v>
      </c>
      <c r="AB2055" s="13">
        <f t="shared" si="2703"/>
        <v>4.1298648467328829E-2</v>
      </c>
      <c r="AC2055" s="13">
        <f t="shared" si="2704"/>
        <v>3.8243174346360505E-3</v>
      </c>
      <c r="AD2055" s="13">
        <f t="shared" si="2705"/>
        <v>8.669610324874415E-3</v>
      </c>
      <c r="AE2055" s="13">
        <f t="shared" si="2706"/>
        <v>1.5638351734225842E-2</v>
      </c>
      <c r="AF2055" s="13">
        <f t="shared" si="2707"/>
        <v>1.4104327403371903E-2</v>
      </c>
      <c r="AG2055" s="13">
        <f t="shared" si="2708"/>
        <v>8.4805208324748669E-3</v>
      </c>
      <c r="AH2055" s="13">
        <f t="shared" si="2709"/>
        <v>1.5115736437210857E-2</v>
      </c>
      <c r="AI2055" s="13">
        <f t="shared" si="2710"/>
        <v>2.3728117095729917E-2</v>
      </c>
      <c r="AJ2055" s="13">
        <f t="shared" si="2711"/>
        <v>1.8623754894358264E-2</v>
      </c>
      <c r="AK2055" s="13">
        <f t="shared" si="2712"/>
        <v>9.7449577075109477E-3</v>
      </c>
      <c r="AL2055" s="13">
        <f t="shared" si="2713"/>
        <v>4.3315096888101756E-4</v>
      </c>
      <c r="AM2055" s="13">
        <f t="shared" si="2714"/>
        <v>2.7218459360876146E-3</v>
      </c>
      <c r="AN2055" s="13">
        <f t="shared" si="2715"/>
        <v>4.9096998042444185E-3</v>
      </c>
      <c r="AO2055" s="13">
        <f t="shared" si="2716"/>
        <v>4.4280890127173156E-3</v>
      </c>
      <c r="AP2055" s="13">
        <f t="shared" si="2717"/>
        <v>2.6624808150316074E-3</v>
      </c>
      <c r="AQ2055" s="13">
        <f t="shared" si="2718"/>
        <v>1.2006540637596568E-3</v>
      </c>
      <c r="AR2055" s="13">
        <f t="shared" si="2719"/>
        <v>5.4531909571236999E-3</v>
      </c>
      <c r="AS2055" s="13">
        <f t="shared" si="2720"/>
        <v>8.5602149861169659E-3</v>
      </c>
      <c r="AT2055" s="13">
        <f t="shared" si="2721"/>
        <v>6.7187524868184524E-3</v>
      </c>
      <c r="AU2055" s="13">
        <f t="shared" si="2722"/>
        <v>3.5156153634256643E-3</v>
      </c>
      <c r="AV2055" s="13">
        <f t="shared" si="2723"/>
        <v>1.3796703414587926E-3</v>
      </c>
      <c r="AW2055" s="13">
        <f t="shared" si="2724"/>
        <v>3.4069217188807488E-5</v>
      </c>
      <c r="AX2055" s="13">
        <f t="shared" si="2725"/>
        <v>7.1210863985246716E-4</v>
      </c>
      <c r="AY2055" s="13">
        <f t="shared" si="2726"/>
        <v>1.2845104872871377E-3</v>
      </c>
      <c r="AZ2055" s="13">
        <f t="shared" si="2727"/>
        <v>1.1585080559424726E-3</v>
      </c>
      <c r="BA2055" s="13">
        <f t="shared" si="2728"/>
        <v>6.965771158049909E-4</v>
      </c>
      <c r="BB2055" s="13">
        <f t="shared" si="2729"/>
        <v>3.1412363240007602E-4</v>
      </c>
      <c r="BC2055" s="13">
        <f t="shared" si="2730"/>
        <v>1.1332402881847422E-4</v>
      </c>
      <c r="BD2055" s="13">
        <f t="shared" si="2731"/>
        <v>1.6394223628237374E-3</v>
      </c>
      <c r="BE2055" s="13">
        <f t="shared" si="2732"/>
        <v>2.5735038419085936E-3</v>
      </c>
      <c r="BF2055" s="13">
        <f t="shared" si="2733"/>
        <v>2.0198949869486313E-3</v>
      </c>
      <c r="BG2055" s="13">
        <f t="shared" si="2734"/>
        <v>1.0569185072012864E-3</v>
      </c>
      <c r="BH2055" s="13">
        <f t="shared" si="2735"/>
        <v>4.1477777486545816E-4</v>
      </c>
      <c r="BI2055" s="13">
        <f t="shared" si="2736"/>
        <v>1.3022052417486994E-4</v>
      </c>
      <c r="BJ2055" s="14">
        <f t="shared" si="2737"/>
        <v>0.33714166450815347</v>
      </c>
      <c r="BK2055" s="14">
        <f t="shared" si="2738"/>
        <v>0.22713290424216834</v>
      </c>
      <c r="BL2055" s="14">
        <f t="shared" si="2739"/>
        <v>0.3996607982526314</v>
      </c>
      <c r="BM2055" s="14">
        <f t="shared" si="2740"/>
        <v>0.65133953825434943</v>
      </c>
      <c r="BN2055" s="14">
        <f t="shared" si="2741"/>
        <v>0.34486491611202885</v>
      </c>
    </row>
    <row r="2056" spans="1:66" x14ac:dyDescent="0.25">
      <c r="A2056" t="s">
        <v>290</v>
      </c>
      <c r="B2056" t="s">
        <v>307</v>
      </c>
      <c r="C2056" t="s">
        <v>291</v>
      </c>
      <c r="D2056" t="s">
        <v>433</v>
      </c>
      <c r="E2056" s="10">
        <f>VLOOKUP(A2056,home!$A$2:$E$405,3,FALSE)</f>
        <v>1.6292</v>
      </c>
      <c r="F2056" s="10">
        <f>VLOOKUP(B2056,home!$B$2:$E$405,3,FALSE)</f>
        <v>1.3299000000000001</v>
      </c>
      <c r="G2056" s="10">
        <f>VLOOKUP(C2056,away!$B$2:$E$405,4,FALSE)</f>
        <v>0.85250000000000004</v>
      </c>
      <c r="H2056" s="10">
        <f>VLOOKUP(A2056,away!$A$2:$E$405,3,FALSE)</f>
        <v>1.1462000000000001</v>
      </c>
      <c r="I2056" s="10">
        <f>VLOOKUP(C2056,away!$B$2:$E$405,3,FALSE)</f>
        <v>0.96940000000000004</v>
      </c>
      <c r="J2056" s="10">
        <f>VLOOKUP(B2056,home!$B$2:$E$405,4,FALSE)</f>
        <v>0.63009999999999999</v>
      </c>
      <c r="K2056" s="12">
        <f t="shared" si="2686"/>
        <v>1.8470888007000004</v>
      </c>
      <c r="L2056" s="12">
        <f t="shared" si="2687"/>
        <v>0.70012066902800008</v>
      </c>
      <c r="M2056" s="13">
        <f t="shared" si="2688"/>
        <v>7.829985955007876E-2</v>
      </c>
      <c r="N2056" s="13">
        <f t="shared" si="2689"/>
        <v>0.14462679367133344</v>
      </c>
      <c r="O2056" s="13">
        <f t="shared" si="2690"/>
        <v>5.4819350052999573E-2</v>
      </c>
      <c r="P2056" s="13">
        <f t="shared" si="2691"/>
        <v>0.10125620754454848</v>
      </c>
      <c r="Q2056" s="13">
        <f t="shared" si="2692"/>
        <v>0.13356926543573486</v>
      </c>
      <c r="R2056" s="13">
        <f t="shared" si="2693"/>
        <v>1.9190080017393096E-2</v>
      </c>
      <c r="S2056" s="13">
        <f t="shared" si="2694"/>
        <v>3.2735753375608599E-2</v>
      </c>
      <c r="T2056" s="13">
        <f t="shared" si="2695"/>
        <v>9.3514603478445216E-2</v>
      </c>
      <c r="U2056" s="13">
        <f t="shared" si="2696"/>
        <v>3.544578188466365E-2</v>
      </c>
      <c r="V2056" s="13">
        <f t="shared" si="2697"/>
        <v>4.703709640483349E-3</v>
      </c>
      <c r="W2056" s="13">
        <f t="shared" si="2698"/>
        <v>8.2238098101357168E-2</v>
      </c>
      <c r="X2056" s="13">
        <f t="shared" si="2699"/>
        <v>5.757659226231248E-2</v>
      </c>
      <c r="Y2056" s="13">
        <f t="shared" si="2700"/>
        <v>2.0155281147521291E-2</v>
      </c>
      <c r="Z2056" s="13">
        <f t="shared" si="2701"/>
        <v>4.4784572201593707E-3</v>
      </c>
      <c r="AA2056" s="13">
        <f t="shared" si="2702"/>
        <v>8.2721081757704297E-3</v>
      </c>
      <c r="AB2056" s="13">
        <f t="shared" si="2703"/>
        <v>7.6396591848222374E-3</v>
      </c>
      <c r="AC2056" s="13">
        <f t="shared" si="2704"/>
        <v>3.8017293575208949E-4</v>
      </c>
      <c r="AD2056" s="13">
        <f t="shared" si="2705"/>
        <v>3.7975267498471209E-2</v>
      </c>
      <c r="AE2056" s="13">
        <f t="shared" si="2706"/>
        <v>2.6587269687546929E-2</v>
      </c>
      <c r="AF2056" s="13">
        <f t="shared" si="2707"/>
        <v>9.3071485206366097E-3</v>
      </c>
      <c r="AG2056" s="13">
        <f t="shared" si="2708"/>
        <v>2.1720423496703555E-3</v>
      </c>
      <c r="AH2056" s="13">
        <f t="shared" si="2709"/>
        <v>7.8386511629781384E-4</v>
      </c>
      <c r="AI2056" s="13">
        <f t="shared" si="2710"/>
        <v>1.4478684775730952E-3</v>
      </c>
      <c r="AJ2056" s="13">
        <f t="shared" si="2711"/>
        <v>1.3371708249059122E-3</v>
      </c>
      <c r="AK2056" s="13">
        <f t="shared" si="2712"/>
        <v>8.2329108510216379E-4</v>
      </c>
      <c r="AL2056" s="13">
        <f t="shared" si="2713"/>
        <v>1.9665358230030254E-5</v>
      </c>
      <c r="AM2056" s="13">
        <f t="shared" si="2714"/>
        <v>1.4028738260002564E-2</v>
      </c>
      <c r="AN2056" s="13">
        <f t="shared" si="2715"/>
        <v>9.8218096162116953E-3</v>
      </c>
      <c r="AO2056" s="13">
        <f t="shared" si="2716"/>
        <v>3.4382259597838883E-3</v>
      </c>
      <c r="AP2056" s="13">
        <f t="shared" si="2717"/>
        <v>8.0239101974444475E-4</v>
      </c>
      <c r="AQ2056" s="13">
        <f t="shared" si="2718"/>
        <v>1.4044263439138492E-4</v>
      </c>
      <c r="AR2056" s="13">
        <f t="shared" si="2719"/>
        <v>1.0976003393002735E-4</v>
      </c>
      <c r="AS2056" s="13">
        <f t="shared" si="2720"/>
        <v>2.0273652943660555E-4</v>
      </c>
      <c r="AT2056" s="13">
        <f t="shared" si="2721"/>
        <v>1.872361865075701E-4</v>
      </c>
      <c r="AU2056" s="13">
        <f t="shared" si="2722"/>
        <v>1.1528062106130306E-4</v>
      </c>
      <c r="AV2056" s="13">
        <f t="shared" si="2723"/>
        <v>5.3233386025018385E-5</v>
      </c>
      <c r="AW2056" s="13">
        <f t="shared" si="2724"/>
        <v>7.064152001391979E-7</v>
      </c>
      <c r="AX2056" s="13">
        <f t="shared" si="2725"/>
        <v>4.3187208880003944E-3</v>
      </c>
      <c r="AY2056" s="13">
        <f t="shared" si="2726"/>
        <v>3.0236257574520345E-3</v>
      </c>
      <c r="AZ2056" s="13">
        <f t="shared" si="2727"/>
        <v>1.0584514440988059E-3</v>
      </c>
      <c r="BA2056" s="13">
        <f t="shared" si="2728"/>
        <v>2.4701457772536965E-4</v>
      </c>
      <c r="BB2056" s="13">
        <f t="shared" si="2729"/>
        <v>4.3235002854188669E-5</v>
      </c>
      <c r="BC2056" s="13">
        <f t="shared" si="2730"/>
        <v>6.0539438247404155E-6</v>
      </c>
      <c r="BD2056" s="13">
        <f t="shared" si="2731"/>
        <v>1.2807544731271117E-5</v>
      </c>
      <c r="BE2056" s="13">
        <f t="shared" si="2732"/>
        <v>2.3656672437595174E-5</v>
      </c>
      <c r="BF2056" s="13">
        <f t="shared" si="2733"/>
        <v>2.1847987360655217E-5</v>
      </c>
      <c r="BG2056" s="13">
        <f t="shared" si="2734"/>
        <v>1.3451724257233802E-5</v>
      </c>
      <c r="BH2056" s="13">
        <f t="shared" si="2735"/>
        <v>6.211632306410274E-6</v>
      </c>
      <c r="BI2056" s="13">
        <f t="shared" si="2736"/>
        <v>2.2946872934473437E-6</v>
      </c>
      <c r="BJ2056" s="14">
        <f t="shared" si="2737"/>
        <v>0.64465107125711918</v>
      </c>
      <c r="BK2056" s="14">
        <f t="shared" si="2738"/>
        <v>0.22041899416215338</v>
      </c>
      <c r="BL2056" s="14">
        <f t="shared" si="2739"/>
        <v>0.13050769182487512</v>
      </c>
      <c r="BM2056" s="14">
        <f t="shared" si="2740"/>
        <v>0.46527173884996675</v>
      </c>
      <c r="BN2056" s="14">
        <f t="shared" si="2741"/>
        <v>0.53176155627208821</v>
      </c>
    </row>
    <row r="2057" spans="1:66" x14ac:dyDescent="0.25">
      <c r="A2057" t="s">
        <v>290</v>
      </c>
      <c r="B2057" t="s">
        <v>311</v>
      </c>
      <c r="C2057" t="s">
        <v>304</v>
      </c>
      <c r="D2057" t="s">
        <v>433</v>
      </c>
      <c r="E2057" s="10">
        <f>VLOOKUP(A2057,home!$A$2:$E$405,3,FALSE)</f>
        <v>1.6292</v>
      </c>
      <c r="F2057" s="10">
        <f>VLOOKUP(B2057,home!$B$2:$E$405,3,FALSE)</f>
        <v>1.2583</v>
      </c>
      <c r="G2057" s="10">
        <f>VLOOKUP(C2057,away!$B$2:$E$405,4,FALSE)</f>
        <v>1.1253</v>
      </c>
      <c r="H2057" s="10">
        <f>VLOOKUP(A2057,away!$A$2:$E$405,3,FALSE)</f>
        <v>1.1462000000000001</v>
      </c>
      <c r="I2057" s="10">
        <f>VLOOKUP(C2057,away!$B$2:$E$405,3,FALSE)</f>
        <v>0.92090000000000005</v>
      </c>
      <c r="J2057" s="10">
        <f>VLOOKUP(B2057,home!$B$2:$E$405,4,FALSE)</f>
        <v>1.0468999999999999</v>
      </c>
      <c r="K2057" s="12">
        <f t="shared" si="2686"/>
        <v>2.3068901617079995</v>
      </c>
      <c r="L2057" s="12">
        <f t="shared" si="2687"/>
        <v>1.105040198702</v>
      </c>
      <c r="M2057" s="13">
        <f t="shared" si="2688"/>
        <v>3.297748047175917E-2</v>
      </c>
      <c r="N2057" s="13">
        <f t="shared" si="2689"/>
        <v>7.6075425258218893E-2</v>
      </c>
      <c r="O2057" s="13">
        <f t="shared" si="2690"/>
        <v>3.6441441573204079E-2</v>
      </c>
      <c r="P2057" s="13">
        <f t="shared" si="2691"/>
        <v>8.4066403043681376E-2</v>
      </c>
      <c r="Q2057" s="13">
        <f t="shared" si="2692"/>
        <v>8.7748825037968742E-2</v>
      </c>
      <c r="R2057" s="13">
        <f t="shared" si="2693"/>
        <v>2.0134628918520379E-2</v>
      </c>
      <c r="S2057" s="13">
        <f t="shared" si="2694"/>
        <v>5.3575652381590864E-2</v>
      </c>
      <c r="T2057" s="13">
        <f t="shared" si="2695"/>
        <v>9.696597905582402E-2</v>
      </c>
      <c r="U2057" s="13">
        <f t="shared" si="2696"/>
        <v>4.6448377361776032E-2</v>
      </c>
      <c r="V2057" s="13">
        <f t="shared" si="2697"/>
        <v>1.5175043770638805E-2</v>
      </c>
      <c r="W2057" s="13">
        <f t="shared" si="2698"/>
        <v>6.7475633727175549E-2</v>
      </c>
      <c r="X2057" s="13">
        <f t="shared" si="2699"/>
        <v>7.4563287701421455E-2</v>
      </c>
      <c r="Y2057" s="13">
        <f t="shared" si="2700"/>
        <v>4.1197715128726574E-2</v>
      </c>
      <c r="Z2057" s="13">
        <f t="shared" si="2701"/>
        <v>7.4165247803042672E-3</v>
      </c>
      <c r="AA2057" s="13">
        <f t="shared" si="2702"/>
        <v>1.7109108049747496E-2</v>
      </c>
      <c r="AB2057" s="13">
        <f t="shared" si="2703"/>
        <v>1.9734416517780823E-2</v>
      </c>
      <c r="AC2057" s="13">
        <f t="shared" si="2704"/>
        <v>2.4177698833763709E-3</v>
      </c>
      <c r="AD2057" s="13">
        <f t="shared" si="2705"/>
        <v>3.8914718900058445E-2</v>
      </c>
      <c r="AE2057" s="13">
        <f t="shared" si="2706"/>
        <v>4.300232870575306E-2</v>
      </c>
      <c r="AF2057" s="13">
        <f t="shared" si="2707"/>
        <v>2.375965092882704E-2</v>
      </c>
      <c r="AG2057" s="13">
        <f t="shared" si="2708"/>
        <v>8.7517897944937324E-3</v>
      </c>
      <c r="AH2057" s="13">
        <f t="shared" si="2709"/>
        <v>2.0488895042264322E-3</v>
      </c>
      <c r="AI2057" s="13">
        <f t="shared" si="2710"/>
        <v>4.7265630397267363E-3</v>
      </c>
      <c r="AJ2057" s="13">
        <f t="shared" si="2711"/>
        <v>5.4518308875191341E-3</v>
      </c>
      <c r="AK2057" s="13">
        <f t="shared" si="2712"/>
        <v>4.1922583459045601E-3</v>
      </c>
      <c r="AL2057" s="13">
        <f t="shared" si="2713"/>
        <v>2.465357748077229E-4</v>
      </c>
      <c r="AM2057" s="13">
        <f t="shared" si="2714"/>
        <v>1.7954396435235432E-2</v>
      </c>
      <c r="AN2057" s="13">
        <f t="shared" si="2715"/>
        <v>1.9840329804367045E-2</v>
      </c>
      <c r="AO2057" s="13">
        <f t="shared" si="2716"/>
        <v>1.0962180994665486E-2</v>
      </c>
      <c r="AP2057" s="13">
        <f t="shared" si="2717"/>
        <v>4.0378835548508137E-3</v>
      </c>
      <c r="AQ2057" s="13">
        <f t="shared" si="2718"/>
        <v>1.1155059114469695E-3</v>
      </c>
      <c r="AR2057" s="13">
        <f t="shared" si="2719"/>
        <v>4.5282105297376367E-4</v>
      </c>
      <c r="AS2057" s="13">
        <f t="shared" si="2720"/>
        <v>1.0446084321194321E-3</v>
      </c>
      <c r="AT2057" s="13">
        <f t="shared" si="2721"/>
        <v>1.2048984574467687E-3</v>
      </c>
      <c r="AU2057" s="13">
        <f t="shared" si="2722"/>
        <v>9.2652279911369843E-4</v>
      </c>
      <c r="AV2057" s="13">
        <f t="shared" si="2723"/>
        <v>5.343465824683871E-4</v>
      </c>
      <c r="AW2057" s="13">
        <f t="shared" si="2724"/>
        <v>1.7457515715763177E-5</v>
      </c>
      <c r="AX2057" s="13">
        <f t="shared" si="2725"/>
        <v>6.9031367493082975E-3</v>
      </c>
      <c r="AY2057" s="13">
        <f t="shared" si="2726"/>
        <v>7.6282436051227209E-3</v>
      </c>
      <c r="AZ2057" s="13">
        <f t="shared" si="2727"/>
        <v>4.214757914576036E-3</v>
      </c>
      <c r="BA2057" s="13">
        <f t="shared" si="2728"/>
        <v>1.5524923078013104E-3</v>
      </c>
      <c r="BB2057" s="13">
        <f t="shared" si="2729"/>
        <v>4.2889160207402132E-4</v>
      </c>
      <c r="BC2057" s="13">
        <f t="shared" si="2730"/>
        <v>9.4788492235499107E-5</v>
      </c>
      <c r="BD2057" s="13">
        <f t="shared" si="2731"/>
        <v>8.3397577725762901E-5</v>
      </c>
      <c r="BE2057" s="13">
        <f t="shared" si="2732"/>
        <v>1.923890515658406E-4</v>
      </c>
      <c r="BF2057" s="13">
        <f t="shared" si="2733"/>
        <v>2.2191020513878543E-4</v>
      </c>
      <c r="BG2057" s="13">
        <f t="shared" si="2734"/>
        <v>1.70640823005756E-4</v>
      </c>
      <c r="BH2057" s="13">
        <f t="shared" si="2735"/>
        <v>9.8412408944433661E-5</v>
      </c>
      <c r="BI2057" s="13">
        <f t="shared" si="2736"/>
        <v>4.5405323596779665E-5</v>
      </c>
      <c r="BJ2057" s="14">
        <f t="shared" si="2737"/>
        <v>0.63318796161015123</v>
      </c>
      <c r="BK2057" s="14">
        <f t="shared" si="2738"/>
        <v>0.19608712893097699</v>
      </c>
      <c r="BL2057" s="14">
        <f t="shared" si="2739"/>
        <v>0.16126286691250508</v>
      </c>
      <c r="BM2057" s="14">
        <f t="shared" si="2740"/>
        <v>0.6528994918411779</v>
      </c>
      <c r="BN2057" s="14">
        <f t="shared" si="2741"/>
        <v>0.33744420430335265</v>
      </c>
    </row>
    <row r="2058" spans="1:66" x14ac:dyDescent="0.25">
      <c r="A2058" t="s">
        <v>338</v>
      </c>
      <c r="B2058" t="s">
        <v>88</v>
      </c>
      <c r="C2058" t="s">
        <v>90</v>
      </c>
      <c r="D2058" t="s">
        <v>434</v>
      </c>
      <c r="E2058" s="10">
        <f>VLOOKUP(A2058,home!$A$2:$E$405,3,FALSE)</f>
        <v>1.4215</v>
      </c>
      <c r="F2058" s="10">
        <f>VLOOKUP(B2058,home!$B$2:$E$405,3,FALSE)</f>
        <v>0.99660000000000004</v>
      </c>
      <c r="G2058" s="10">
        <f>VLOOKUP(C2058,away!$B$2:$E$405,4,FALSE)</f>
        <v>0.58620000000000005</v>
      </c>
      <c r="H2058" s="10">
        <f>VLOOKUP(A2058,away!$A$2:$E$405,3,FALSE)</f>
        <v>1.0277000000000001</v>
      </c>
      <c r="I2058" s="10">
        <f>VLOOKUP(C2058,away!$B$2:$E$405,3,FALSE)</f>
        <v>1.7839</v>
      </c>
      <c r="J2058" s="10">
        <f>VLOOKUP(B2058,home!$B$2:$E$405,4,FALSE)</f>
        <v>1.1352</v>
      </c>
      <c r="K2058" s="12">
        <f t="shared" si="2686"/>
        <v>0.83045013678000013</v>
      </c>
      <c r="L2058" s="12">
        <f t="shared" si="2687"/>
        <v>2.0811780868560001</v>
      </c>
      <c r="M2058" s="13">
        <f t="shared" si="2688"/>
        <v>5.4387103369689015E-2</v>
      </c>
      <c r="N2058" s="13">
        <f t="shared" si="2689"/>
        <v>4.5165777432426252E-2</v>
      </c>
      <c r="O2058" s="13">
        <f t="shared" si="2690"/>
        <v>0.11318924774056889</v>
      </c>
      <c r="P2058" s="13">
        <f t="shared" si="2691"/>
        <v>9.3998026268180768E-2</v>
      </c>
      <c r="Q2058" s="13">
        <f t="shared" si="2692"/>
        <v>1.8753963023266707E-2</v>
      </c>
      <c r="R2058" s="13">
        <f t="shared" si="2693"/>
        <v>0.11778349103269352</v>
      </c>
      <c r="S2058" s="13">
        <f t="shared" si="2694"/>
        <v>4.0614540924594759E-2</v>
      </c>
      <c r="T2058" s="13">
        <f t="shared" si="2695"/>
        <v>3.903033688573037E-2</v>
      </c>
      <c r="U2058" s="13">
        <f t="shared" si="2696"/>
        <v>9.7813316238526266E-2</v>
      </c>
      <c r="V2058" s="13">
        <f t="shared" si="2697"/>
        <v>7.7994116827250813E-3</v>
      </c>
      <c r="W2058" s="13">
        <f t="shared" si="2698"/>
        <v>5.1914103859463014E-3</v>
      </c>
      <c r="X2058" s="13">
        <f t="shared" si="2699"/>
        <v>1.0804249535108093E-2</v>
      </c>
      <c r="Y2058" s="13">
        <f t="shared" si="2700"/>
        <v>1.1242783688695546E-2</v>
      </c>
      <c r="Z2058" s="13">
        <f t="shared" si="2701"/>
        <v>8.1709473510213987E-2</v>
      </c>
      <c r="AA2058" s="13">
        <f t="shared" si="2702"/>
        <v>6.7855643452779016E-2</v>
      </c>
      <c r="AB2058" s="13">
        <f t="shared" si="2703"/>
        <v>2.8175364193327619E-2</v>
      </c>
      <c r="AC2058" s="13">
        <f t="shared" si="2704"/>
        <v>8.424898307759195E-4</v>
      </c>
      <c r="AD2058" s="13">
        <f t="shared" si="2705"/>
        <v>1.0778018662725548E-3</v>
      </c>
      <c r="AE2058" s="13">
        <f t="shared" si="2706"/>
        <v>2.2430976260589416E-3</v>
      </c>
      <c r="AF2058" s="13">
        <f t="shared" si="2707"/>
        <v>2.3341428130162923E-3</v>
      </c>
      <c r="AG2058" s="13">
        <f t="shared" si="2708"/>
        <v>1.6192556246806434E-3</v>
      </c>
      <c r="AH2058" s="13">
        <f t="shared" si="2709"/>
        <v>4.2512991439499534E-2</v>
      </c>
      <c r="AI2058" s="13">
        <f t="shared" si="2710"/>
        <v>3.530491955585937E-2</v>
      </c>
      <c r="AJ2058" s="13">
        <f t="shared" si="2711"/>
        <v>1.4659487637085153E-2</v>
      </c>
      <c r="AK2058" s="13">
        <f t="shared" si="2712"/>
        <v>4.0579911711140296E-3</v>
      </c>
      <c r="AL2058" s="13">
        <f t="shared" si="2713"/>
        <v>5.8243499901548756E-5</v>
      </c>
      <c r="AM2058" s="13">
        <f t="shared" si="2714"/>
        <v>1.7901214145355654E-4</v>
      </c>
      <c r="AN2058" s="13">
        <f t="shared" si="2715"/>
        <v>3.7255614607430843E-4</v>
      </c>
      <c r="AO2058" s="13">
        <f t="shared" si="2716"/>
        <v>3.8767784366668692E-4</v>
      </c>
      <c r="AP2058" s="13">
        <f t="shared" si="2717"/>
        <v>2.6894221099956503E-4</v>
      </c>
      <c r="AQ2058" s="13">
        <f t="shared" si="2718"/>
        <v>1.3992915904072434E-4</v>
      </c>
      <c r="AR2058" s="13">
        <f t="shared" si="2719"/>
        <v>1.769542123811664E-2</v>
      </c>
      <c r="AS2058" s="13">
        <f t="shared" si="2720"/>
        <v>1.4695164987573684E-2</v>
      </c>
      <c r="AT2058" s="13">
        <f t="shared" si="2721"/>
        <v>6.1018008869676158E-3</v>
      </c>
      <c r="AU2058" s="13">
        <f t="shared" si="2722"/>
        <v>1.6890804603955278E-3</v>
      </c>
      <c r="AV2058" s="13">
        <f t="shared" si="2723"/>
        <v>3.5067427484197289E-4</v>
      </c>
      <c r="AW2058" s="13">
        <f t="shared" si="2724"/>
        <v>2.7961970222581562E-6</v>
      </c>
      <c r="AX2058" s="13">
        <f t="shared" si="2725"/>
        <v>2.4776776225897775E-5</v>
      </c>
      <c r="AY2058" s="13">
        <f t="shared" si="2726"/>
        <v>5.1564883744273158E-5</v>
      </c>
      <c r="AZ2058" s="13">
        <f t="shared" si="2727"/>
        <v>5.3657853049929243E-5</v>
      </c>
      <c r="BA2058" s="13">
        <f t="shared" si="2728"/>
        <v>3.7223849318417379E-5</v>
      </c>
      <c r="BB2058" s="13">
        <f t="shared" si="2729"/>
        <v>1.9367364877479975E-5</v>
      </c>
      <c r="BC2058" s="13">
        <f t="shared" si="2730"/>
        <v>8.0613870766311773E-6</v>
      </c>
      <c r="BD2058" s="13">
        <f t="shared" si="2731"/>
        <v>6.1378871530757629E-3</v>
      </c>
      <c r="BE2058" s="13">
        <f t="shared" si="2732"/>
        <v>5.0972092258119734E-3</v>
      </c>
      <c r="BF2058" s="13">
        <f t="shared" si="2733"/>
        <v>2.1164890493859151E-3</v>
      </c>
      <c r="BG2058" s="13">
        <f t="shared" si="2734"/>
        <v>5.8587954018530207E-4</v>
      </c>
      <c r="BH2058" s="13">
        <f t="shared" si="2735"/>
        <v>1.2163593607087189E-4</v>
      </c>
      <c r="BI2058" s="13">
        <f t="shared" si="2736"/>
        <v>2.0202515949483787E-5</v>
      </c>
      <c r="BJ2058" s="14">
        <f t="shared" si="2737"/>
        <v>0.13900558849672923</v>
      </c>
      <c r="BK2058" s="14">
        <f t="shared" si="2738"/>
        <v>0.19775138045961138</v>
      </c>
      <c r="BL2058" s="14">
        <f t="shared" si="2739"/>
        <v>0.57596389772982814</v>
      </c>
      <c r="BM2058" s="14">
        <f t="shared" si="2740"/>
        <v>0.55110396264283523</v>
      </c>
      <c r="BN2058" s="14">
        <f t="shared" si="2741"/>
        <v>0.44327760886682516</v>
      </c>
    </row>
    <row r="2059" spans="1:66" x14ac:dyDescent="0.25">
      <c r="A2059" t="s">
        <v>341</v>
      </c>
      <c r="B2059" t="s">
        <v>153</v>
      </c>
      <c r="C2059" t="s">
        <v>145</v>
      </c>
      <c r="D2059" t="s">
        <v>434</v>
      </c>
      <c r="E2059" s="10">
        <f>VLOOKUP(A2059,home!$A$2:$E$405,3,FALSE)</f>
        <v>1.4705999999999999</v>
      </c>
      <c r="F2059" s="10">
        <f>VLOOKUP(B2059,home!$B$2:$E$405,3,FALSE)</f>
        <v>0.51</v>
      </c>
      <c r="G2059" s="10">
        <f>VLOOKUP(C2059,away!$B$2:$E$405,4,FALSE)</f>
        <v>0.68</v>
      </c>
      <c r="H2059" s="10">
        <f>VLOOKUP(A2059,away!$A$2:$E$405,3,FALSE)</f>
        <v>1.2646999999999999</v>
      </c>
      <c r="I2059" s="10">
        <f>VLOOKUP(C2059,away!$B$2:$E$405,3,FALSE)</f>
        <v>1.1420999999999999</v>
      </c>
      <c r="J2059" s="10">
        <f>VLOOKUP(B2059,home!$B$2:$E$405,4,FALSE)</f>
        <v>1.5813999999999999</v>
      </c>
      <c r="K2059" s="12">
        <f t="shared" si="2686"/>
        <v>0.51000407999999997</v>
      </c>
      <c r="L2059" s="12">
        <f t="shared" si="2687"/>
        <v>2.2841960940179997</v>
      </c>
      <c r="M2059" s="13">
        <f t="shared" si="2688"/>
        <v>6.1163775150431664E-2</v>
      </c>
      <c r="N2059" s="13">
        <f t="shared" si="2689"/>
        <v>3.1193774874922756E-2</v>
      </c>
      <c r="O2059" s="13">
        <f t="shared" si="2690"/>
        <v>0.1397100562940112</v>
      </c>
      <c r="P2059" s="13">
        <f t="shared" si="2691"/>
        <v>7.1252698726975386E-2</v>
      </c>
      <c r="Q2059" s="13">
        <f t="shared" si="2692"/>
        <v>7.9544762284060461E-3</v>
      </c>
      <c r="R2059" s="13">
        <f t="shared" si="2693"/>
        <v>0.15956258244090765</v>
      </c>
      <c r="S2059" s="13">
        <f t="shared" si="2694"/>
        <v>2.0751445865589649E-2</v>
      </c>
      <c r="T2059" s="13">
        <f t="shared" si="2695"/>
        <v>1.8169583530884121E-2</v>
      </c>
      <c r="U2059" s="13">
        <f t="shared" si="2696"/>
        <v>8.137756806019926E-2</v>
      </c>
      <c r="V2059" s="13">
        <f t="shared" si="2697"/>
        <v>2.6860425450147859E-3</v>
      </c>
      <c r="W2059" s="13">
        <f t="shared" si="2698"/>
        <v>1.3522717769166989E-3</v>
      </c>
      <c r="X2059" s="13">
        <f t="shared" si="2699"/>
        <v>3.0888539108839034E-3</v>
      </c>
      <c r="Y2059" s="13">
        <f t="shared" si="2700"/>
        <v>3.5277740191166185E-3</v>
      </c>
      <c r="Z2059" s="13">
        <f t="shared" si="2701"/>
        <v>0.12149074252098209</v>
      </c>
      <c r="AA2059" s="13">
        <f t="shared" si="2702"/>
        <v>6.1960774367930342E-2</v>
      </c>
      <c r="AB2059" s="13">
        <f t="shared" si="2703"/>
        <v>1.5800123863801942E-2</v>
      </c>
      <c r="AC2059" s="13">
        <f t="shared" si="2704"/>
        <v>1.9556896602304682E-4</v>
      </c>
      <c r="AD2059" s="13">
        <f t="shared" si="2705"/>
        <v>1.724160308740915E-4</v>
      </c>
      <c r="AE2059" s="13">
        <f t="shared" si="2706"/>
        <v>3.9383202426868666E-4</v>
      </c>
      <c r="AF2059" s="13">
        <f t="shared" si="2707"/>
        <v>4.4979478576686818E-4</v>
      </c>
      <c r="AG2059" s="13">
        <f t="shared" si="2708"/>
        <v>3.4247316425278101E-4</v>
      </c>
      <c r="AH2059" s="13">
        <f t="shared" si="2709"/>
        <v>6.9377169881443448E-2</v>
      </c>
      <c r="AI2059" s="13">
        <f t="shared" si="2710"/>
        <v>3.538263969838927E-2</v>
      </c>
      <c r="AJ2059" s="13">
        <f t="shared" si="2711"/>
        <v>9.0226453036742465E-3</v>
      </c>
      <c r="AK2059" s="13">
        <f t="shared" si="2712"/>
        <v>1.5338619724222355E-3</v>
      </c>
      <c r="AL2059" s="13">
        <f t="shared" si="2713"/>
        <v>9.1131174176961501E-6</v>
      </c>
      <c r="AM2059" s="13">
        <f t="shared" si="2714"/>
        <v>1.7586575840638526E-5</v>
      </c>
      <c r="AN2059" s="13">
        <f t="shared" si="2715"/>
        <v>4.0171187842337847E-5</v>
      </c>
      <c r="AO2059" s="13">
        <f t="shared" si="2716"/>
        <v>4.5879435180765744E-5</v>
      </c>
      <c r="AP2059" s="13">
        <f t="shared" si="2717"/>
        <v>3.4932542211885698E-5</v>
      </c>
      <c r="AQ2059" s="13">
        <f t="shared" si="2718"/>
        <v>1.9948194118627052E-5</v>
      </c>
      <c r="AR2059" s="13">
        <f t="shared" si="2719"/>
        <v>3.1694212091443276E-2</v>
      </c>
      <c r="AS2059" s="13">
        <f t="shared" si="2720"/>
        <v>1.6164177479021401E-2</v>
      </c>
      <c r="AT2059" s="13">
        <f t="shared" si="2721"/>
        <v>4.1218982320725128E-3</v>
      </c>
      <c r="AU2059" s="13">
        <f t="shared" si="2722"/>
        <v>7.0072830523392306E-4</v>
      </c>
      <c r="AV2059" s="13">
        <f t="shared" si="2723"/>
        <v>8.9343573660196496E-5</v>
      </c>
      <c r="AW2059" s="13">
        <f t="shared" si="2724"/>
        <v>2.9489777796926034E-7</v>
      </c>
      <c r="AX2059" s="13">
        <f t="shared" si="2725"/>
        <v>1.4948709053258467E-6</v>
      </c>
      <c r="AY2059" s="13">
        <f t="shared" si="2726"/>
        <v>3.4145782830064501E-6</v>
      </c>
      <c r="AZ2059" s="13">
        <f t="shared" si="2727"/>
        <v>3.8997831883810114E-6</v>
      </c>
      <c r="BA2059" s="13">
        <f t="shared" si="2728"/>
        <v>2.9692898421389887E-6</v>
      </c>
      <c r="BB2059" s="13">
        <f t="shared" si="2729"/>
        <v>1.6956100648553002E-6</v>
      </c>
      <c r="BC2059" s="13">
        <f t="shared" si="2730"/>
        <v>7.7462117742401688E-7</v>
      </c>
      <c r="BD2059" s="13">
        <f t="shared" si="2731"/>
        <v>1.2065965910375455E-2</v>
      </c>
      <c r="BE2059" s="13">
        <f t="shared" si="2732"/>
        <v>6.1536918434323953E-3</v>
      </c>
      <c r="BF2059" s="13">
        <f t="shared" si="2733"/>
        <v>1.569203973606621E-3</v>
      </c>
      <c r="BG2059" s="13">
        <f t="shared" si="2734"/>
        <v>2.6676680963052976E-4</v>
      </c>
      <c r="BH2059" s="13">
        <f t="shared" si="2735"/>
        <v>3.4013040330038355E-5</v>
      </c>
      <c r="BI2059" s="13">
        <f t="shared" si="2736"/>
        <v>3.469357868304822E-6</v>
      </c>
      <c r="BJ2059" s="14">
        <f t="shared" si="2737"/>
        <v>6.6818017034947969E-2</v>
      </c>
      <c r="BK2059" s="14">
        <f t="shared" si="2738"/>
        <v>0.15606205894973524</v>
      </c>
      <c r="BL2059" s="14">
        <f t="shared" si="2739"/>
        <v>0.64659089249945434</v>
      </c>
      <c r="BM2059" s="14">
        <f t="shared" si="2740"/>
        <v>0.52012122760895951</v>
      </c>
      <c r="BN2059" s="14">
        <f t="shared" si="2741"/>
        <v>0.47083736371565471</v>
      </c>
    </row>
    <row r="2060" spans="1:66" x14ac:dyDescent="0.25">
      <c r="A2060" t="s">
        <v>344</v>
      </c>
      <c r="B2060" t="s">
        <v>202</v>
      </c>
      <c r="C2060" t="s">
        <v>206</v>
      </c>
      <c r="D2060" t="s">
        <v>434</v>
      </c>
      <c r="E2060" s="10">
        <f>VLOOKUP(A2060,home!$A$2:$E$405,3,FALSE)</f>
        <v>1.3976999999999999</v>
      </c>
      <c r="F2060" s="10">
        <f>VLOOKUP(B2060,home!$B$2:$E$405,3,FALSE)</f>
        <v>1.2358</v>
      </c>
      <c r="G2060" s="10">
        <f>VLOOKUP(C2060,away!$B$2:$E$405,4,FALSE)</f>
        <v>0.8347</v>
      </c>
      <c r="H2060" s="10">
        <f>VLOOKUP(A2060,away!$A$2:$E$405,3,FALSE)</f>
        <v>1.0585</v>
      </c>
      <c r="I2060" s="10">
        <f>VLOOKUP(C2060,away!$B$2:$E$405,3,FALSE)</f>
        <v>1.3646</v>
      </c>
      <c r="J2060" s="10">
        <f>VLOOKUP(B2060,home!$B$2:$E$405,4,FALSE)</f>
        <v>0.77300000000000002</v>
      </c>
      <c r="K2060" s="12">
        <f t="shared" si="2686"/>
        <v>1.441758662802</v>
      </c>
      <c r="L2060" s="12">
        <f t="shared" si="2687"/>
        <v>1.1165436943</v>
      </c>
      <c r="M2060" s="13">
        <f t="shared" si="2688"/>
        <v>7.7436087745757484E-2</v>
      </c>
      <c r="N2060" s="13">
        <f t="shared" si="2689"/>
        <v>0.11164415032094166</v>
      </c>
      <c r="O2060" s="13">
        <f t="shared" si="2690"/>
        <v>8.6460775483787028E-2</v>
      </c>
      <c r="P2060" s="13">
        <f t="shared" si="2691"/>
        <v>0.12465557204632875</v>
      </c>
      <c r="Q2060" s="13">
        <f t="shared" si="2692"/>
        <v>8.0481960438193167E-2</v>
      </c>
      <c r="R2060" s="13">
        <f t="shared" si="2693"/>
        <v>4.8268616835355237E-2</v>
      </c>
      <c r="S2060" s="13">
        <f t="shared" si="2694"/>
        <v>5.0167215617917114E-2</v>
      </c>
      <c r="T2060" s="13">
        <f t="shared" si="2695"/>
        <v>8.9861625432166664E-2</v>
      </c>
      <c r="U2060" s="13">
        <f t="shared" si="2696"/>
        <v>6.9591696463843875E-2</v>
      </c>
      <c r="V2060" s="13">
        <f t="shared" si="2697"/>
        <v>8.9731676260344923E-3</v>
      </c>
      <c r="W2060" s="13">
        <f t="shared" si="2698"/>
        <v>3.8678521220350974E-2</v>
      </c>
      <c r="X2060" s="13">
        <f t="shared" si="2699"/>
        <v>4.3186258973431632E-2</v>
      </c>
      <c r="Y2060" s="13">
        <f t="shared" si="2700"/>
        <v>2.4109672568595943E-2</v>
      </c>
      <c r="Z2060" s="13">
        <f t="shared" si="2701"/>
        <v>1.7964673253366228E-2</v>
      </c>
      <c r="AA2060" s="13">
        <f t="shared" si="2702"/>
        <v>2.5900723287448149E-2</v>
      </c>
      <c r="AB2060" s="13">
        <f t="shared" si="2703"/>
        <v>1.8671296086257935E-2</v>
      </c>
      <c r="AC2060" s="13">
        <f t="shared" si="2704"/>
        <v>9.0280528114636261E-4</v>
      </c>
      <c r="AD2060" s="13">
        <f t="shared" si="2705"/>
        <v>1.3941273258452996E-2</v>
      </c>
      <c r="AE2060" s="13">
        <f t="shared" si="2706"/>
        <v>1.5566040747238909E-2</v>
      </c>
      <c r="AF2060" s="13">
        <f t="shared" si="2707"/>
        <v>8.6900823207732344E-3</v>
      </c>
      <c r="AG2060" s="13">
        <f t="shared" si="2708"/>
        <v>3.2342855394024202E-3</v>
      </c>
      <c r="AH2060" s="13">
        <f t="shared" si="2709"/>
        <v>5.0145856603014873E-3</v>
      </c>
      <c r="AI2060" s="13">
        <f t="shared" si="2710"/>
        <v>7.2298223161023573E-3</v>
      </c>
      <c r="AJ2060" s="13">
        <f t="shared" si="2711"/>
        <v>5.2118294773798972E-3</v>
      </c>
      <c r="AK2060" s="13">
        <f t="shared" si="2712"/>
        <v>2.5047334326864304E-3</v>
      </c>
      <c r="AL2060" s="13">
        <f t="shared" si="2713"/>
        <v>5.8132951725166177E-5</v>
      </c>
      <c r="AM2060" s="13">
        <f t="shared" si="2714"/>
        <v>4.0199902981728946E-3</v>
      </c>
      <c r="AN2060" s="13">
        <f t="shared" si="2715"/>
        <v>4.4884948185721233E-3</v>
      </c>
      <c r="AO2060" s="13">
        <f t="shared" si="2716"/>
        <v>2.5058002932874641E-3</v>
      </c>
      <c r="AP2060" s="13">
        <f t="shared" si="2717"/>
        <v>9.3261183888173574E-4</v>
      </c>
      <c r="AQ2060" s="13">
        <f t="shared" si="2718"/>
        <v>2.6032546698323268E-4</v>
      </c>
      <c r="AR2060" s="13">
        <f t="shared" si="2719"/>
        <v>1.1198007997073639E-3</v>
      </c>
      <c r="AS2060" s="13">
        <f t="shared" si="2720"/>
        <v>1.6144825035906995E-3</v>
      </c>
      <c r="AT2060" s="13">
        <f t="shared" si="2721"/>
        <v>1.1638470677470761E-3</v>
      </c>
      <c r="AU2060" s="13">
        <f t="shared" si="2722"/>
        <v>5.5932886403368476E-4</v>
      </c>
      <c r="AV2060" s="13">
        <f t="shared" si="2723"/>
        <v>2.0160430876894168E-4</v>
      </c>
      <c r="AW2060" s="13">
        <f t="shared" si="2724"/>
        <v>2.5994900952794044E-6</v>
      </c>
      <c r="AX2060" s="13">
        <f t="shared" si="2725"/>
        <v>9.6597597279512754E-4</v>
      </c>
      <c r="AY2060" s="13">
        <f t="shared" si="2726"/>
        <v>1.0785543812697083E-3</v>
      </c>
      <c r="AZ2060" s="13">
        <f t="shared" si="2727"/>
        <v>6.0212654668316556E-4</v>
      </c>
      <c r="BA2060" s="13">
        <f t="shared" si="2728"/>
        <v>2.2410019962324092E-4</v>
      </c>
      <c r="BB2060" s="13">
        <f t="shared" si="2729"/>
        <v>6.2554416195175286E-5</v>
      </c>
      <c r="BC2060" s="13">
        <f t="shared" si="2730"/>
        <v>1.3968947790668134E-5</v>
      </c>
      <c r="BD2060" s="13">
        <f t="shared" si="2731"/>
        <v>2.0838442029755917E-4</v>
      </c>
      <c r="BE2060" s="13">
        <f t="shared" si="2732"/>
        <v>3.0044004315697888E-4</v>
      </c>
      <c r="BF2060" s="13">
        <f t="shared" si="2733"/>
        <v>2.1658101743709057E-4</v>
      </c>
      <c r="BG2060" s="13">
        <f t="shared" si="2734"/>
        <v>1.0408585269613217E-4</v>
      </c>
      <c r="BH2060" s="13">
        <f t="shared" si="2735"/>
        <v>3.7516669949945351E-5</v>
      </c>
      <c r="BI2060" s="13">
        <f t="shared" si="2736"/>
        <v>1.0817996779963438E-5</v>
      </c>
      <c r="BJ2060" s="14">
        <f t="shared" si="2737"/>
        <v>0.44454837399980207</v>
      </c>
      <c r="BK2060" s="14">
        <f t="shared" si="2738"/>
        <v>0.26327153565017908</v>
      </c>
      <c r="BL2060" s="14">
        <f t="shared" si="2739"/>
        <v>0.27439096858732792</v>
      </c>
      <c r="BM2060" s="14">
        <f t="shared" si="2740"/>
        <v>0.47015243372913756</v>
      </c>
      <c r="BN2060" s="14">
        <f t="shared" si="2741"/>
        <v>0.52894716287036336</v>
      </c>
    </row>
    <row r="2061" spans="1:66" x14ac:dyDescent="0.25">
      <c r="A2061" t="s">
        <v>346</v>
      </c>
      <c r="B2061" t="s">
        <v>245</v>
      </c>
      <c r="C2061" t="s">
        <v>321</v>
      </c>
      <c r="D2061" t="s">
        <v>434</v>
      </c>
      <c r="E2061" s="10">
        <f>VLOOKUP(A2061,home!$A$2:$E$405,3,FALSE)</f>
        <v>1.5866</v>
      </c>
      <c r="F2061" s="10">
        <f>VLOOKUP(B2061,home!$B$2:$E$405,3,FALSE)</f>
        <v>0.88239999999999996</v>
      </c>
      <c r="G2061" s="10">
        <f>VLOOKUP(C2061,away!$B$2:$E$405,4,FALSE)</f>
        <v>0.50419999999999998</v>
      </c>
      <c r="H2061" s="10">
        <f>VLOOKUP(A2061,away!$A$2:$E$405,3,FALSE)</f>
        <v>1.1788000000000001</v>
      </c>
      <c r="I2061" s="10">
        <f>VLOOKUP(C2061,away!$B$2:$E$405,3,FALSE)</f>
        <v>1.1028</v>
      </c>
      <c r="J2061" s="10">
        <f>VLOOKUP(B2061,home!$B$2:$E$405,4,FALSE)</f>
        <v>1.3573</v>
      </c>
      <c r="K2061" s="12">
        <f t="shared" si="2686"/>
        <v>0.705887986528</v>
      </c>
      <c r="L2061" s="12">
        <f t="shared" si="2687"/>
        <v>1.7644637226719999</v>
      </c>
      <c r="M2061" s="13">
        <f t="shared" si="2688"/>
        <v>8.4555114959406402E-2</v>
      </c>
      <c r="N2061" s="13">
        <f t="shared" si="2689"/>
        <v>5.9686439849338954E-2</v>
      </c>
      <c r="O2061" s="13">
        <f t="shared" si="2690"/>
        <v>0.14919443291223311</v>
      </c>
      <c r="P2061" s="13">
        <f t="shared" si="2691"/>
        <v>0.105314557849603</v>
      </c>
      <c r="Q2061" s="13">
        <f t="shared" si="2692"/>
        <v>2.1065970424137229E-2</v>
      </c>
      <c r="R2061" s="13">
        <f t="shared" si="2693"/>
        <v>0.13162408224912842</v>
      </c>
      <c r="S2061" s="13">
        <f t="shared" si="2694"/>
        <v>3.2792682324369354E-2</v>
      </c>
      <c r="T2061" s="13">
        <f t="shared" si="2695"/>
        <v>3.7170140596271418E-2</v>
      </c>
      <c r="U2061" s="13">
        <f t="shared" si="2696"/>
        <v>9.2911858397433128E-2</v>
      </c>
      <c r="V2061" s="13">
        <f t="shared" si="2697"/>
        <v>4.5381929504421745E-3</v>
      </c>
      <c r="W2061" s="13">
        <f t="shared" si="2698"/>
        <v>4.9567384823175423E-3</v>
      </c>
      <c r="X2061" s="13">
        <f t="shared" si="2699"/>
        <v>8.7459852348215697E-3</v>
      </c>
      <c r="Y2061" s="13">
        <f t="shared" si="2700"/>
        <v>7.7159868329338072E-3</v>
      </c>
      <c r="Z2061" s="13">
        <f t="shared" si="2701"/>
        <v>7.7415306052860899E-2</v>
      </c>
      <c r="AA2061" s="13">
        <f t="shared" si="2702"/>
        <v>5.4646534516102872E-2</v>
      </c>
      <c r="AB2061" s="13">
        <f t="shared" si="2703"/>
        <v>1.9287166110152354E-2</v>
      </c>
      <c r="AC2061" s="13">
        <f t="shared" si="2704"/>
        <v>3.5327385593515959E-4</v>
      </c>
      <c r="AD2061" s="13">
        <f t="shared" si="2705"/>
        <v>8.747255367572461E-4</v>
      </c>
      <c r="AE2061" s="13">
        <f t="shared" si="2706"/>
        <v>1.5434214769029537E-3</v>
      </c>
      <c r="AF2061" s="13">
        <f t="shared" si="2707"/>
        <v>1.3616556023940511E-3</v>
      </c>
      <c r="AG2061" s="13">
        <f t="shared" si="2708"/>
        <v>8.0086397106579751E-4</v>
      </c>
      <c r="AH2061" s="13">
        <f t="shared" si="2709"/>
        <v>3.4149124777455797E-2</v>
      </c>
      <c r="AI2061" s="13">
        <f t="shared" si="2710"/>
        <v>2.4105456930851709E-2</v>
      </c>
      <c r="AJ2061" s="13">
        <f t="shared" si="2711"/>
        <v>8.5078762286281678E-3</v>
      </c>
      <c r="AK2061" s="13">
        <f t="shared" si="2712"/>
        <v>2.0018692068852571E-3</v>
      </c>
      <c r="AL2061" s="13">
        <f t="shared" si="2713"/>
        <v>1.7600297725570909E-5</v>
      </c>
      <c r="AM2061" s="13">
        <f t="shared" si="2714"/>
        <v>1.2349164958123934E-4</v>
      </c>
      <c r="AN2061" s="13">
        <f t="shared" si="2715"/>
        <v>2.1789653573901966E-4</v>
      </c>
      <c r="AO2061" s="13">
        <f t="shared" si="2716"/>
        <v>1.922352663037016E-4</v>
      </c>
      <c r="AP2061" s="13">
        <f t="shared" si="2717"/>
        <v>1.1306405120369089E-4</v>
      </c>
      <c r="AQ2061" s="13">
        <f t="shared" si="2718"/>
        <v>4.9874354171810529E-5</v>
      </c>
      <c r="AR2061" s="13">
        <f t="shared" si="2719"/>
        <v>1.2050978366164051E-2</v>
      </c>
      <c r="AS2061" s="13">
        <f t="shared" si="2720"/>
        <v>8.5066408545840296E-3</v>
      </c>
      <c r="AT2061" s="13">
        <f t="shared" si="2721"/>
        <v>3.0023677924795726E-3</v>
      </c>
      <c r="AU2061" s="13">
        <f t="shared" si="2722"/>
        <v>7.0644511861664059E-4</v>
      </c>
      <c r="AV2061" s="13">
        <f t="shared" si="2723"/>
        <v>1.2466778059320863E-4</v>
      </c>
      <c r="AW2061" s="13">
        <f t="shared" si="2724"/>
        <v>6.0892813123518482E-7</v>
      </c>
      <c r="AX2061" s="13">
        <f t="shared" si="2725"/>
        <v>1.4528545312653718E-5</v>
      </c>
      <c r="AY2061" s="13">
        <f t="shared" si="2726"/>
        <v>2.5635091147373812E-5</v>
      </c>
      <c r="AZ2061" s="13">
        <f t="shared" si="2727"/>
        <v>2.2616094178465616E-5</v>
      </c>
      <c r="BA2061" s="13">
        <f t="shared" si="2728"/>
        <v>1.3301759242145334E-5</v>
      </c>
      <c r="BB2061" s="13">
        <f t="shared" si="2729"/>
        <v>5.8676179076206102E-6</v>
      </c>
      <c r="BC2061" s="13">
        <f t="shared" si="2730"/>
        <v>2.0706397872994297E-6</v>
      </c>
      <c r="BD2061" s="13">
        <f t="shared" si="2731"/>
        <v>3.5439190249669256E-3</v>
      </c>
      <c r="BE2061" s="13">
        <f t="shared" si="2732"/>
        <v>2.501609864952176E-3</v>
      </c>
      <c r="BF2061" s="13">
        <f t="shared" si="2733"/>
        <v>8.8292817532483673E-4</v>
      </c>
      <c r="BG2061" s="13">
        <f t="shared" si="2734"/>
        <v>2.0774946397629667E-4</v>
      </c>
      <c r="BH2061" s="13">
        <f t="shared" si="2735"/>
        <v>3.6661962707124827E-5</v>
      </c>
      <c r="BI2061" s="13">
        <f t="shared" si="2736"/>
        <v>5.1758478074993962E-6</v>
      </c>
      <c r="BJ2061" s="14">
        <f t="shared" si="2737"/>
        <v>0.14470250961151557</v>
      </c>
      <c r="BK2061" s="14">
        <f t="shared" si="2738"/>
        <v>0.22759705732862903</v>
      </c>
      <c r="BL2061" s="14">
        <f t="shared" si="2739"/>
        <v>0.54799754558104319</v>
      </c>
      <c r="BM2061" s="14">
        <f t="shared" si="2740"/>
        <v>0.44624679416718538</v>
      </c>
      <c r="BN2061" s="14">
        <f t="shared" si="2741"/>
        <v>0.55144059824384706</v>
      </c>
    </row>
    <row r="2062" spans="1:66" x14ac:dyDescent="0.25">
      <c r="A2062" t="s">
        <v>346</v>
      </c>
      <c r="B2062" t="s">
        <v>231</v>
      </c>
      <c r="C2062" t="s">
        <v>239</v>
      </c>
      <c r="D2062" t="s">
        <v>434</v>
      </c>
      <c r="E2062" s="10">
        <f>VLOOKUP(A2062,home!$A$2:$E$405,3,FALSE)</f>
        <v>1.5866</v>
      </c>
      <c r="F2062" s="10">
        <f>VLOOKUP(B2062,home!$B$2:$E$405,3,FALSE)</f>
        <v>1.0084</v>
      </c>
      <c r="G2062" s="10">
        <f>VLOOKUP(C2062,away!$B$2:$E$405,4,FALSE)</f>
        <v>0.88239999999999996</v>
      </c>
      <c r="H2062" s="10">
        <f>VLOOKUP(A2062,away!$A$2:$E$405,3,FALSE)</f>
        <v>1.1788000000000001</v>
      </c>
      <c r="I2062" s="10">
        <f>VLOOKUP(C2062,away!$B$2:$E$405,3,FALSE)</f>
        <v>1.2725</v>
      </c>
      <c r="J2062" s="10">
        <f>VLOOKUP(B2062,home!$B$2:$E$405,4,FALSE)</f>
        <v>1.2725</v>
      </c>
      <c r="K2062" s="12">
        <f t="shared" si="2686"/>
        <v>1.4117759730559998</v>
      </c>
      <c r="L2062" s="12">
        <f t="shared" si="2687"/>
        <v>1.9087792675000002</v>
      </c>
      <c r="M2062" s="13">
        <f t="shared" si="2688"/>
        <v>3.6132763807426811E-2</v>
      </c>
      <c r="N2062" s="13">
        <f t="shared" si="2689"/>
        <v>5.1011367783432598E-2</v>
      </c>
      <c r="O2062" s="13">
        <f t="shared" si="2690"/>
        <v>6.8969470433090665E-2</v>
      </c>
      <c r="P2062" s="13">
        <f t="shared" si="2691"/>
        <v>9.7369441231833581E-2</v>
      </c>
      <c r="Q2062" s="13">
        <f t="shared" si="2692"/>
        <v>3.6008311694686525E-2</v>
      </c>
      <c r="R2062" s="13">
        <f t="shared" si="2693"/>
        <v>6.5823747626568868E-2</v>
      </c>
      <c r="S2062" s="13">
        <f t="shared" si="2694"/>
        <v>6.5597030830027381E-2</v>
      </c>
      <c r="T2062" s="13">
        <f t="shared" si="2695"/>
        <v>6.8731918820495438E-2</v>
      </c>
      <c r="U2062" s="13">
        <f t="shared" si="2696"/>
        <v>9.2928385355691812E-2</v>
      </c>
      <c r="V2062" s="13">
        <f t="shared" si="2697"/>
        <v>1.9640980666706637E-2</v>
      </c>
      <c r="W2062" s="13">
        <f t="shared" si="2698"/>
        <v>1.6945223093623264E-2</v>
      </c>
      <c r="X2062" s="13">
        <f t="shared" si="2699"/>
        <v>3.2344690524270303E-2</v>
      </c>
      <c r="Y2062" s="13">
        <f t="shared" si="2700"/>
        <v>3.0869437343215435E-2</v>
      </c>
      <c r="Z2062" s="13">
        <f t="shared" si="2701"/>
        <v>4.1881001592915662E-2</v>
      </c>
      <c r="AA2062" s="13">
        <f t="shared" si="2702"/>
        <v>5.9126591776398382E-2</v>
      </c>
      <c r="AB2062" s="13">
        <f t="shared" si="2703"/>
        <v>4.1736750819304863E-2</v>
      </c>
      <c r="AC2062" s="13">
        <f t="shared" si="2704"/>
        <v>3.3079937556032388E-3</v>
      </c>
      <c r="AD2062" s="13">
        <f t="shared" si="2705"/>
        <v>5.980714705412748E-3</v>
      </c>
      <c r="AE2062" s="13">
        <f t="shared" si="2706"/>
        <v>1.1415864234524224E-2</v>
      </c>
      <c r="AF2062" s="13">
        <f t="shared" si="2707"/>
        <v>1.08951824857273E-2</v>
      </c>
      <c r="AG2062" s="13">
        <f t="shared" si="2708"/>
        <v>6.9321661481284618E-3</v>
      </c>
      <c r="AH2062" s="13">
        <f t="shared" si="2709"/>
        <v>1.9985396885672992E-2</v>
      </c>
      <c r="AI2062" s="13">
        <f t="shared" si="2710"/>
        <v>2.8214903135181338E-2</v>
      </c>
      <c r="AJ2062" s="13">
        <f t="shared" si="2711"/>
        <v>1.9916561164175711E-2</v>
      </c>
      <c r="AK2062" s="13">
        <f t="shared" si="2712"/>
        <v>9.3725741724944977E-3</v>
      </c>
      <c r="AL2062" s="13">
        <f t="shared" si="2713"/>
        <v>3.5657112231783075E-4</v>
      </c>
      <c r="AM2062" s="13">
        <f t="shared" si="2714"/>
        <v>1.6886858645608811E-3</v>
      </c>
      <c r="AN2062" s="13">
        <f t="shared" si="2715"/>
        <v>3.2233285675941233E-3</v>
      </c>
      <c r="AO2062" s="13">
        <f t="shared" si="2716"/>
        <v>3.0763113710820678E-3</v>
      </c>
      <c r="AP2062" s="13">
        <f t="shared" si="2717"/>
        <v>1.9573331218319836E-3</v>
      </c>
      <c r="AQ2062" s="13">
        <f t="shared" si="2718"/>
        <v>9.3402922063598633E-4</v>
      </c>
      <c r="AR2062" s="13">
        <f t="shared" si="2719"/>
        <v>7.6295422456263348E-3</v>
      </c>
      <c r="AS2062" s="13">
        <f t="shared" si="2720"/>
        <v>1.0771204427790976E-2</v>
      </c>
      <c r="AT2062" s="13">
        <f t="shared" si="2721"/>
        <v>7.6032638060148502E-3</v>
      </c>
      <c r="AU2062" s="13">
        <f t="shared" si="2722"/>
        <v>3.578035052712693E-3</v>
      </c>
      <c r="AV2062" s="13">
        <f t="shared" si="2723"/>
        <v>1.2628459795429848E-3</v>
      </c>
      <c r="AW2062" s="13">
        <f t="shared" si="2724"/>
        <v>2.6691019513891404E-5</v>
      </c>
      <c r="AX2062" s="13">
        <f t="shared" si="2725"/>
        <v>3.9734102160439118E-4</v>
      </c>
      <c r="AY2062" s="13">
        <f t="shared" si="2726"/>
        <v>7.5843630416573158E-4</v>
      </c>
      <c r="AZ2062" s="13">
        <f t="shared" si="2727"/>
        <v>7.2384374655543623E-4</v>
      </c>
      <c r="BA2062" s="13">
        <f t="shared" si="2728"/>
        <v>4.6055264544484712E-4</v>
      </c>
      <c r="BB2062" s="13">
        <f t="shared" si="2729"/>
        <v>2.1977333530435084E-4</v>
      </c>
      <c r="BC2062" s="13">
        <f t="shared" si="2730"/>
        <v>8.3899757195654123E-5</v>
      </c>
      <c r="BD2062" s="13">
        <f t="shared" si="2731"/>
        <v>2.427185343161155E-3</v>
      </c>
      <c r="BE2062" s="13">
        <f t="shared" si="2732"/>
        <v>3.4266419496285999E-3</v>
      </c>
      <c r="BF2062" s="13">
        <f t="shared" si="2733"/>
        <v>2.418825386375713E-3</v>
      </c>
      <c r="BG2062" s="13">
        <f t="shared" si="2734"/>
        <v>1.138279854501042E-3</v>
      </c>
      <c r="BH2062" s="13">
        <f t="shared" si="2735"/>
        <v>4.0174903729956276E-4</v>
      </c>
      <c r="BI2062" s="13">
        <f t="shared" si="2736"/>
        <v>1.1343592761158023E-4</v>
      </c>
      <c r="BJ2062" s="14">
        <f t="shared" si="2737"/>
        <v>0.28465841178949175</v>
      </c>
      <c r="BK2062" s="14">
        <f t="shared" si="2738"/>
        <v>0.22316321771808117</v>
      </c>
      <c r="BL2062" s="14">
        <f t="shared" si="2739"/>
        <v>0.44684539037884458</v>
      </c>
      <c r="BM2062" s="14">
        <f t="shared" si="2740"/>
        <v>0.64050117361764247</v>
      </c>
      <c r="BN2062" s="14">
        <f t="shared" si="2741"/>
        <v>0.35531510257703902</v>
      </c>
    </row>
    <row r="2063" spans="1:66" x14ac:dyDescent="0.25">
      <c r="A2063" t="s">
        <v>347</v>
      </c>
      <c r="B2063" t="s">
        <v>256</v>
      </c>
      <c r="C2063" t="s">
        <v>255</v>
      </c>
      <c r="D2063" t="s">
        <v>434</v>
      </c>
      <c r="E2063" s="10">
        <f>VLOOKUP(A2063,home!$A$2:$E$405,3,FALSE)</f>
        <v>1.1809000000000001</v>
      </c>
      <c r="F2063" s="10">
        <f>VLOOKUP(B2063,home!$B$2:$E$405,3,FALSE)</f>
        <v>0.58630000000000004</v>
      </c>
      <c r="G2063" s="10">
        <f>VLOOKUP(C2063,away!$B$2:$E$405,4,FALSE)</f>
        <v>1.2376</v>
      </c>
      <c r="H2063" s="10">
        <f>VLOOKUP(A2063,away!$A$2:$E$405,3,FALSE)</f>
        <v>0.92459999999999998</v>
      </c>
      <c r="I2063" s="10">
        <f>VLOOKUP(C2063,away!$B$2:$E$405,3,FALSE)</f>
        <v>0.83199999999999996</v>
      </c>
      <c r="J2063" s="10">
        <f>VLOOKUP(B2063,home!$B$2:$E$405,4,FALSE)</f>
        <v>0.83199999999999996</v>
      </c>
      <c r="K2063" s="12">
        <f t="shared" si="2686"/>
        <v>0.85686680279200012</v>
      </c>
      <c r="L2063" s="12">
        <f t="shared" si="2687"/>
        <v>0.64003031039999991</v>
      </c>
      <c r="M2063" s="13">
        <f t="shared" si="2688"/>
        <v>0.22382358302882446</v>
      </c>
      <c r="N2063" s="13">
        <f t="shared" si="2689"/>
        <v>0.19178699797935858</v>
      </c>
      <c r="O2063" s="13">
        <f t="shared" si="2690"/>
        <v>0.14325387732077868</v>
      </c>
      <c r="P2063" s="13">
        <f t="shared" si="2691"/>
        <v>0.12274949184741304</v>
      </c>
      <c r="Q2063" s="13">
        <f t="shared" si="2692"/>
        <v>8.2167955887824384E-2</v>
      </c>
      <c r="R2063" s="13">
        <f t="shared" si="2693"/>
        <v>4.5843411783810739E-2</v>
      </c>
      <c r="S2063" s="13">
        <f t="shared" si="2694"/>
        <v>1.6829591351481609E-2</v>
      </c>
      <c r="T2063" s="13">
        <f t="shared" si="2695"/>
        <v>5.2589982311817746E-2</v>
      </c>
      <c r="U2063" s="13">
        <f t="shared" si="2696"/>
        <v>3.9281697684271012E-2</v>
      </c>
      <c r="V2063" s="13">
        <f t="shared" si="2697"/>
        <v>1.0255218559182754E-3</v>
      </c>
      <c r="W2063" s="13">
        <f t="shared" si="2698"/>
        <v>2.3468997884518061E-2</v>
      </c>
      <c r="X2063" s="13">
        <f t="shared" si="2699"/>
        <v>1.5020870000805039E-2</v>
      </c>
      <c r="Y2063" s="13">
        <f t="shared" si="2700"/>
        <v>4.8069060445466473E-3</v>
      </c>
      <c r="Z2063" s="13">
        <f t="shared" si="2701"/>
        <v>9.7803910245958005E-3</v>
      </c>
      <c r="AA2063" s="13">
        <f t="shared" si="2702"/>
        <v>8.3804923873009775E-3</v>
      </c>
      <c r="AB2063" s="13">
        <f t="shared" si="2703"/>
        <v>3.5904828588646425E-3</v>
      </c>
      <c r="AC2063" s="13">
        <f t="shared" si="2704"/>
        <v>3.5151090031745232E-5</v>
      </c>
      <c r="AD2063" s="13">
        <f t="shared" si="2705"/>
        <v>5.0274512955098011E-3</v>
      </c>
      <c r="AE2063" s="13">
        <f t="shared" si="2706"/>
        <v>3.2177212131860198E-3</v>
      </c>
      <c r="AF2063" s="13">
        <f t="shared" si="2707"/>
        <v>1.0297195534280563E-3</v>
      </c>
      <c r="AG2063" s="13">
        <f t="shared" si="2708"/>
        <v>2.1968390846850271E-4</v>
      </c>
      <c r="AH2063" s="13">
        <f t="shared" si="2709"/>
        <v>1.5649366758263557E-3</v>
      </c>
      <c r="AI2063" s="13">
        <f t="shared" si="2710"/>
        <v>1.34094228598727E-3</v>
      </c>
      <c r="AJ2063" s="13">
        <f t="shared" si="2711"/>
        <v>5.7450446466125401E-4</v>
      </c>
      <c r="AK2063" s="13">
        <f t="shared" si="2712"/>
        <v>1.6409126794133944E-4</v>
      </c>
      <c r="AL2063" s="13">
        <f t="shared" si="2713"/>
        <v>7.7110345226199528E-7</v>
      </c>
      <c r="AM2063" s="13">
        <f t="shared" si="2714"/>
        <v>8.6157122355519659E-4</v>
      </c>
      <c r="AN2063" s="13">
        <f t="shared" si="2715"/>
        <v>5.5143169764374021E-4</v>
      </c>
      <c r="AO2063" s="13">
        <f t="shared" si="2716"/>
        <v>1.7646650030366098E-4</v>
      </c>
      <c r="AP2063" s="13">
        <f t="shared" si="2717"/>
        <v>3.7647969654851273E-5</v>
      </c>
      <c r="AQ2063" s="13">
        <f t="shared" si="2718"/>
        <v>6.0239604260310578E-6</v>
      </c>
      <c r="AR2063" s="13">
        <f t="shared" si="2719"/>
        <v>2.0032138127709743E-4</v>
      </c>
      <c r="AS2063" s="13">
        <f t="shared" si="2720"/>
        <v>1.7164874150578369E-4</v>
      </c>
      <c r="AT2063" s="13">
        <f t="shared" si="2721"/>
        <v>7.3540054168665678E-5</v>
      </c>
      <c r="AU2063" s="13">
        <f t="shared" si="2722"/>
        <v>2.1004677030885023E-5</v>
      </c>
      <c r="AV2063" s="13">
        <f t="shared" si="2723"/>
        <v>4.4995526127832519E-6</v>
      </c>
      <c r="AW2063" s="13">
        <f t="shared" si="2724"/>
        <v>1.1746919859095284E-8</v>
      </c>
      <c r="AX2063" s="13">
        <f t="shared" si="2725"/>
        <v>1.2304196328422211E-4</v>
      </c>
      <c r="AY2063" s="13">
        <f t="shared" si="2726"/>
        <v>7.875058595302608E-5</v>
      </c>
      <c r="AZ2063" s="13">
        <f t="shared" si="2727"/>
        <v>2.5201380985848577E-5</v>
      </c>
      <c r="BA2063" s="13">
        <f t="shared" si="2728"/>
        <v>5.3765492316271073E-6</v>
      </c>
      <c r="BB2063" s="13">
        <f t="shared" si="2729"/>
        <v>8.6028861839979441E-7</v>
      </c>
      <c r="BC2063" s="13">
        <f t="shared" si="2730"/>
        <v>1.1012215829360158E-7</v>
      </c>
      <c r="BD2063" s="13">
        <f t="shared" si="2731"/>
        <v>2.1368625973089555E-5</v>
      </c>
      <c r="BE2063" s="13">
        <f t="shared" si="2732"/>
        <v>1.8310066217619339E-5</v>
      </c>
      <c r="BF2063" s="13">
        <f t="shared" si="2733"/>
        <v>7.8446439494006469E-6</v>
      </c>
      <c r="BG2063" s="13">
        <f t="shared" si="2734"/>
        <v>2.2406049933215134E-6</v>
      </c>
      <c r="BH2063" s="13">
        <f t="shared" si="2735"/>
        <v>4.7997500923679901E-7</v>
      </c>
      <c r="BI2063" s="13">
        <f t="shared" si="2736"/>
        <v>8.2254930316959347E-8</v>
      </c>
      <c r="BJ2063" s="14">
        <f t="shared" si="2737"/>
        <v>0.3812027683212777</v>
      </c>
      <c r="BK2063" s="14">
        <f t="shared" si="2738"/>
        <v>0.36454286086307441</v>
      </c>
      <c r="BL2063" s="14">
        <f t="shared" si="2739"/>
        <v>0.24451577730711047</v>
      </c>
      <c r="BM2063" s="14">
        <f t="shared" si="2740"/>
        <v>0.19033774082901542</v>
      </c>
      <c r="BN2063" s="14">
        <f t="shared" si="2741"/>
        <v>0.80962531784800973</v>
      </c>
    </row>
    <row r="2064" spans="1:66" x14ac:dyDescent="0.25">
      <c r="A2064" t="s">
        <v>347</v>
      </c>
      <c r="B2064" t="s">
        <v>253</v>
      </c>
      <c r="C2064" t="s">
        <v>249</v>
      </c>
      <c r="D2064" t="s">
        <v>434</v>
      </c>
      <c r="E2064" s="10">
        <f>VLOOKUP(A2064,home!$A$2:$E$405,3,FALSE)</f>
        <v>1.1809000000000001</v>
      </c>
      <c r="F2064" s="10">
        <f>VLOOKUP(B2064,home!$B$2:$E$405,3,FALSE)</f>
        <v>1.1725000000000001</v>
      </c>
      <c r="G2064" s="10">
        <f>VLOOKUP(C2064,away!$B$2:$E$405,4,FALSE)</f>
        <v>2.3287</v>
      </c>
      <c r="H2064" s="10">
        <f>VLOOKUP(A2064,away!$A$2:$E$405,3,FALSE)</f>
        <v>0.92459999999999998</v>
      </c>
      <c r="I2064" s="10">
        <f>VLOOKUP(C2064,away!$B$2:$E$405,3,FALSE)</f>
        <v>0.4506</v>
      </c>
      <c r="J2064" s="10">
        <f>VLOOKUP(B2064,home!$B$2:$E$405,4,FALSE)</f>
        <v>0.74880000000000002</v>
      </c>
      <c r="K2064" s="12">
        <f t="shared" si="2686"/>
        <v>3.2243302456750005</v>
      </c>
      <c r="L2064" s="12">
        <f t="shared" si="2687"/>
        <v>0.31196862028799999</v>
      </c>
      <c r="M2064" s="13">
        <f t="shared" si="2688"/>
        <v>2.9120908257955835E-2</v>
      </c>
      <c r="N2064" s="13">
        <f t="shared" si="2689"/>
        <v>9.3895425277653877E-2</v>
      </c>
      <c r="O2064" s="13">
        <f t="shared" si="2690"/>
        <v>9.0848095707679079E-3</v>
      </c>
      <c r="P2064" s="13">
        <f t="shared" si="2691"/>
        <v>2.929242627522468E-2</v>
      </c>
      <c r="Q2064" s="13">
        <f t="shared" si="2692"/>
        <v>0.15137492982662826</v>
      </c>
      <c r="R2064" s="13">
        <f t="shared" si="2693"/>
        <v>1.4170877536858406E-3</v>
      </c>
      <c r="S2064" s="13">
        <f t="shared" si="2694"/>
        <v>7.3662386273190446E-3</v>
      </c>
      <c r="T2064" s="13">
        <f t="shared" si="2695"/>
        <v>4.7224228004206045E-2</v>
      </c>
      <c r="U2064" s="13">
        <f t="shared" si="2696"/>
        <v>4.5691589049849006E-3</v>
      </c>
      <c r="V2064" s="13">
        <f t="shared" si="2697"/>
        <v>8.2329163639288314E-4</v>
      </c>
      <c r="W2064" s="13">
        <f t="shared" si="2698"/>
        <v>0.16269425489230938</v>
      </c>
      <c r="X2064" s="13">
        <f t="shared" si="2699"/>
        <v>5.0755502227537955E-2</v>
      </c>
      <c r="Y2064" s="13">
        <f t="shared" si="2700"/>
        <v>7.9170620009747627E-3</v>
      </c>
      <c r="Z2064" s="13">
        <f t="shared" si="2701"/>
        <v>1.4736230378146431E-4</v>
      </c>
      <c r="AA2064" s="13">
        <f t="shared" si="2702"/>
        <v>4.7514473315492288E-4</v>
      </c>
      <c r="AB2064" s="13">
        <f t="shared" si="2703"/>
        <v>7.6601176709229792E-4</v>
      </c>
      <c r="AC2064" s="13">
        <f t="shared" si="2704"/>
        <v>5.1758794206433835E-5</v>
      </c>
      <c r="AD2064" s="13">
        <f t="shared" si="2705"/>
        <v>0.13114500171170776</v>
      </c>
      <c r="AE2064" s="13">
        <f t="shared" si="2706"/>
        <v>4.0913125241668874E-2</v>
      </c>
      <c r="AF2064" s="13">
        <f t="shared" si="2707"/>
        <v>6.3818056166567915E-3</v>
      </c>
      <c r="AG2064" s="13">
        <f t="shared" si="2708"/>
        <v>6.6364103105820958E-4</v>
      </c>
      <c r="AH2064" s="13">
        <f t="shared" si="2709"/>
        <v>1.1493103648291135E-5</v>
      </c>
      <c r="AI2064" s="13">
        <f t="shared" si="2710"/>
        <v>3.7057561709862794E-5</v>
      </c>
      <c r="AJ2064" s="13">
        <f t="shared" si="2711"/>
        <v>5.9742908526039229E-5</v>
      </c>
      <c r="AK2064" s="13">
        <f t="shared" si="2712"/>
        <v>6.4210288975034369E-5</v>
      </c>
      <c r="AL2064" s="13">
        <f t="shared" si="2713"/>
        <v>2.0825458463813948E-6</v>
      </c>
      <c r="AM2064" s="13">
        <f t="shared" si="2714"/>
        <v>8.4570959117631808E-2</v>
      </c>
      <c r="AN2064" s="13">
        <f t="shared" si="2715"/>
        <v>2.6383485432360448E-2</v>
      </c>
      <c r="AO2064" s="13">
        <f t="shared" si="2716"/>
        <v>4.1154097743610176E-3</v>
      </c>
      <c r="AP2064" s="13">
        <f t="shared" si="2717"/>
        <v>4.2795956974238543E-4</v>
      </c>
      <c r="AQ2064" s="13">
        <f t="shared" si="2718"/>
        <v>3.3377489127894514E-5</v>
      </c>
      <c r="AR2064" s="13">
        <f t="shared" si="2719"/>
        <v>7.1709753759687314E-7</v>
      </c>
      <c r="AS2064" s="13">
        <f t="shared" si="2720"/>
        <v>2.3121592795726636E-6</v>
      </c>
      <c r="AT2064" s="13">
        <f t="shared" si="2721"/>
        <v>3.7275825489721311E-6</v>
      </c>
      <c r="AU2064" s="13">
        <f t="shared" si="2722"/>
        <v>4.0063190519670506E-6</v>
      </c>
      <c r="AV2064" s="13">
        <f t="shared" si="2723"/>
        <v>3.229423923270339E-6</v>
      </c>
      <c r="AW2064" s="13">
        <f t="shared" si="2724"/>
        <v>5.8189215163755515E-8</v>
      </c>
      <c r="AX2064" s="13">
        <f t="shared" si="2725"/>
        <v>4.5447450231454016E-2</v>
      </c>
      <c r="AY2064" s="13">
        <f t="shared" si="2726"/>
        <v>1.4178178344314256E-2</v>
      </c>
      <c r="AZ2064" s="13">
        <f t="shared" si="2727"/>
        <v>2.2115733681364589E-3</v>
      </c>
      <c r="BA2064" s="13">
        <f t="shared" si="2728"/>
        <v>2.2998049744107213E-4</v>
      </c>
      <c r="BB2064" s="13">
        <f t="shared" si="2729"/>
        <v>1.7936674619959792E-5</v>
      </c>
      <c r="BC2064" s="13">
        <f t="shared" si="2730"/>
        <v>1.1191359267487289E-6</v>
      </c>
      <c r="BD2064" s="13">
        <f t="shared" si="2731"/>
        <v>3.7285321569336444E-8</v>
      </c>
      <c r="BE2064" s="13">
        <f t="shared" si="2732"/>
        <v>1.2022019005572995E-7</v>
      </c>
      <c r="BF2064" s="13">
        <f t="shared" si="2733"/>
        <v>1.9381479746874361E-7</v>
      </c>
      <c r="BG2064" s="13">
        <f t="shared" si="2734"/>
        <v>2.0830763784594813E-7</v>
      </c>
      <c r="BH2064" s="13">
        <f t="shared" si="2735"/>
        <v>1.6791315427795125E-7</v>
      </c>
      <c r="BI2064" s="13">
        <f t="shared" si="2736"/>
        <v>1.0828149239701813E-7</v>
      </c>
      <c r="BJ2064" s="14">
        <f t="shared" si="2737"/>
        <v>0.87058240546551791</v>
      </c>
      <c r="BK2064" s="14">
        <f t="shared" si="2738"/>
        <v>8.0834884481259514E-2</v>
      </c>
      <c r="BL2064" s="14">
        <f t="shared" si="2739"/>
        <v>1.6499544997480093E-2</v>
      </c>
      <c r="BM2064" s="14">
        <f t="shared" si="2740"/>
        <v>0.63970049013102337</v>
      </c>
      <c r="BN2064" s="14">
        <f t="shared" si="2741"/>
        <v>0.3141855869619164</v>
      </c>
    </row>
    <row r="2065" spans="1:66" x14ac:dyDescent="0.25">
      <c r="A2065" t="s">
        <v>349</v>
      </c>
      <c r="B2065" t="s">
        <v>285</v>
      </c>
      <c r="C2065" t="s">
        <v>276</v>
      </c>
      <c r="D2065" t="s">
        <v>434</v>
      </c>
      <c r="E2065" s="10">
        <f>VLOOKUP(A2065,home!$A$2:$E$405,3,FALSE)</f>
        <v>1.5124</v>
      </c>
      <c r="F2065" s="10">
        <f>VLOOKUP(B2065,home!$B$2:$E$405,3,FALSE)</f>
        <v>1.2342</v>
      </c>
      <c r="G2065" s="10">
        <f>VLOOKUP(C2065,away!$B$2:$E$405,4,FALSE)</f>
        <v>0.52900000000000003</v>
      </c>
      <c r="H2065" s="10">
        <f>VLOOKUP(A2065,away!$A$2:$E$405,3,FALSE)</f>
        <v>1.1446000000000001</v>
      </c>
      <c r="I2065" s="10">
        <f>VLOOKUP(C2065,away!$B$2:$E$405,3,FALSE)</f>
        <v>0.93189999999999995</v>
      </c>
      <c r="J2065" s="10">
        <f>VLOOKUP(B2065,home!$B$2:$E$405,4,FALSE)</f>
        <v>0.99019999999999997</v>
      </c>
      <c r="K2065" s="12">
        <f t="shared" si="2686"/>
        <v>0.98743355832000002</v>
      </c>
      <c r="L2065" s="12">
        <f t="shared" si="2687"/>
        <v>1.056199543148</v>
      </c>
      <c r="M2065" s="13">
        <f t="shared" si="2688"/>
        <v>0.12955716049193483</v>
      </c>
      <c r="N2065" s="13">
        <f t="shared" si="2689"/>
        <v>0.12792908799038649</v>
      </c>
      <c r="O2065" s="13">
        <f t="shared" si="2690"/>
        <v>0.13683821372313368</v>
      </c>
      <c r="P2065" s="13">
        <f t="shared" si="2691"/>
        <v>0.13511864429078652</v>
      </c>
      <c r="Q2065" s="13">
        <f t="shared" si="2692"/>
        <v>6.3160737283489865E-2</v>
      </c>
      <c r="R2065" s="13">
        <f t="shared" si="2693"/>
        <v>7.2264229409781083E-2</v>
      </c>
      <c r="S2065" s="13">
        <f t="shared" si="2694"/>
        <v>3.5229716299850201E-2</v>
      </c>
      <c r="T2065" s="13">
        <f t="shared" si="2695"/>
        <v>6.6710341863712844E-2</v>
      </c>
      <c r="U2065" s="13">
        <f t="shared" si="2696"/>
        <v>7.135612518535292E-2</v>
      </c>
      <c r="V2065" s="13">
        <f t="shared" si="2697"/>
        <v>4.0824464293170394E-3</v>
      </c>
      <c r="W2065" s="13">
        <f t="shared" si="2698"/>
        <v>2.0789010520650367E-2</v>
      </c>
      <c r="X2065" s="13">
        <f t="shared" si="2699"/>
        <v>2.1957343414409882E-2</v>
      </c>
      <c r="Y2065" s="13">
        <f t="shared" si="2700"/>
        <v>1.159566804152173E-2</v>
      </c>
      <c r="Z2065" s="13">
        <f t="shared" si="2701"/>
        <v>2.5441815362851023E-2</v>
      </c>
      <c r="AA2065" s="13">
        <f t="shared" si="2702"/>
        <v>2.5122102273860421E-2</v>
      </c>
      <c r="AB2065" s="13">
        <f t="shared" si="2703"/>
        <v>1.240320342037848E-2</v>
      </c>
      <c r="AC2065" s="13">
        <f t="shared" si="2704"/>
        <v>2.6610581809246057E-4</v>
      </c>
      <c r="AD2065" s="13">
        <f t="shared" si="2705"/>
        <v>5.1319416580894251E-3</v>
      </c>
      <c r="AE2065" s="13">
        <f t="shared" si="2706"/>
        <v>5.4203544347362406E-3</v>
      </c>
      <c r="AF2065" s="13">
        <f t="shared" si="2707"/>
        <v>2.8624879388343262E-3</v>
      </c>
      <c r="AG2065" s="13">
        <f t="shared" si="2708"/>
        <v>1.0077861510878255E-3</v>
      </c>
      <c r="AH2065" s="13">
        <f t="shared" si="2709"/>
        <v>6.7179084407747525E-3</v>
      </c>
      <c r="AI2065" s="13">
        <f t="shared" si="2710"/>
        <v>6.6334882361421751E-3</v>
      </c>
      <c r="AJ2065" s="13">
        <f t="shared" si="2711"/>
        <v>3.2750644465438642E-3</v>
      </c>
      <c r="AK2065" s="13">
        <f t="shared" si="2712"/>
        <v>1.0779695133927101E-3</v>
      </c>
      <c r="AL2065" s="13">
        <f t="shared" si="2713"/>
        <v>1.1101156351997165E-5</v>
      </c>
      <c r="AM2065" s="13">
        <f t="shared" si="2714"/>
        <v>1.0134902825075769E-3</v>
      </c>
      <c r="AN2065" s="13">
        <f t="shared" si="2715"/>
        <v>1.0704479733694401E-3</v>
      </c>
      <c r="AO2065" s="13">
        <f t="shared" si="2716"/>
        <v>5.6530333021825255E-4</v>
      </c>
      <c r="AP2065" s="13">
        <f t="shared" si="2717"/>
        <v>1.9902437303885383E-4</v>
      </c>
      <c r="AQ2065" s="13">
        <f t="shared" si="2718"/>
        <v>5.2552362969738624E-5</v>
      </c>
      <c r="AR2065" s="13">
        <f t="shared" si="2719"/>
        <v>1.4190903652112779E-3</v>
      </c>
      <c r="AS2065" s="13">
        <f t="shared" si="2720"/>
        <v>1.4012574488982002E-3</v>
      </c>
      <c r="AT2065" s="13">
        <f t="shared" si="2721"/>
        <v>6.9182431444397765E-4</v>
      </c>
      <c r="AU2065" s="13">
        <f t="shared" si="2722"/>
        <v>2.2771018151457052E-4</v>
      </c>
      <c r="AV2065" s="13">
        <f t="shared" si="2723"/>
        <v>5.6212168699656353E-5</v>
      </c>
      <c r="AW2065" s="13">
        <f t="shared" si="2724"/>
        <v>3.2160261897066174E-7</v>
      </c>
      <c r="AX2065" s="13">
        <f t="shared" si="2725"/>
        <v>1.6679238599653305E-4</v>
      </c>
      <c r="AY2065" s="13">
        <f t="shared" si="2726"/>
        <v>1.7616604189010305E-4</v>
      </c>
      <c r="AZ2065" s="13">
        <f t="shared" si="2727"/>
        <v>9.3033246481259138E-5</v>
      </c>
      <c r="BA2065" s="13">
        <f t="shared" si="2728"/>
        <v>3.2753890810360403E-5</v>
      </c>
      <c r="BB2065" s="13">
        <f t="shared" si="2729"/>
        <v>8.6486611275555308E-6</v>
      </c>
      <c r="BC2065" s="13">
        <f t="shared" si="2730"/>
        <v>1.8269423863532043E-6</v>
      </c>
      <c r="BD2065" s="13">
        <f t="shared" si="2731"/>
        <v>2.4980709923697991E-4</v>
      </c>
      <c r="BE2065" s="13">
        <f t="shared" si="2732"/>
        <v>2.466679128931684E-4</v>
      </c>
      <c r="BF2065" s="13">
        <f t="shared" si="2733"/>
        <v>1.2178408747573454E-4</v>
      </c>
      <c r="BG2065" s="13">
        <f t="shared" si="2734"/>
        <v>4.0084564947639571E-5</v>
      </c>
      <c r="BH2065" s="13">
        <f t="shared" si="2735"/>
        <v>9.8952111499892195E-6</v>
      </c>
      <c r="BI2065" s="13">
        <f t="shared" si="2736"/>
        <v>1.95417271123232E-6</v>
      </c>
      <c r="BJ2065" s="14">
        <f t="shared" si="2737"/>
        <v>0.32994479878771499</v>
      </c>
      <c r="BK2065" s="14">
        <f t="shared" si="2738"/>
        <v>0.30444134052822314</v>
      </c>
      <c r="BL2065" s="14">
        <f t="shared" si="2739"/>
        <v>0.34015459217654243</v>
      </c>
      <c r="BM2065" s="14">
        <f t="shared" si="2740"/>
        <v>0.3349386292265481</v>
      </c>
      <c r="BN2065" s="14">
        <f t="shared" si="2741"/>
        <v>0.66486807318951247</v>
      </c>
    </row>
    <row r="2066" spans="1:66" x14ac:dyDescent="0.25">
      <c r="A2066" t="s">
        <v>349</v>
      </c>
      <c r="B2066" t="s">
        <v>286</v>
      </c>
      <c r="C2066" t="s">
        <v>282</v>
      </c>
      <c r="D2066" t="s">
        <v>434</v>
      </c>
      <c r="E2066" s="10">
        <f>VLOOKUP(A2066,home!$A$2:$E$405,3,FALSE)</f>
        <v>1.5124</v>
      </c>
      <c r="F2066" s="10">
        <f>VLOOKUP(B2066,home!$B$2:$E$405,3,FALSE)</f>
        <v>0.57299999999999995</v>
      </c>
      <c r="G2066" s="10">
        <f>VLOOKUP(C2066,away!$B$2:$E$405,4,FALSE)</f>
        <v>1.0579000000000001</v>
      </c>
      <c r="H2066" s="10">
        <f>VLOOKUP(A2066,away!$A$2:$E$405,3,FALSE)</f>
        <v>1.1446000000000001</v>
      </c>
      <c r="I2066" s="10">
        <f>VLOOKUP(C2066,away!$B$2:$E$405,3,FALSE)</f>
        <v>1.3395999999999999</v>
      </c>
      <c r="J2066" s="10">
        <f>VLOOKUP(B2066,home!$B$2:$E$405,4,FALSE)</f>
        <v>1.3978999999999999</v>
      </c>
      <c r="K2066" s="12">
        <f t="shared" si="2686"/>
        <v>0.91678164108000004</v>
      </c>
      <c r="L2066" s="12">
        <f t="shared" si="2687"/>
        <v>2.1434086810639998</v>
      </c>
      <c r="M2066" s="13">
        <f t="shared" si="2688"/>
        <v>4.6878772302448343E-2</v>
      </c>
      <c r="N2066" s="13">
        <f t="shared" si="2689"/>
        <v>4.2977597803254247E-2</v>
      </c>
      <c r="O2066" s="13">
        <f t="shared" si="2690"/>
        <v>0.10048036751069037</v>
      </c>
      <c r="P2066" s="13">
        <f t="shared" si="2691"/>
        <v>9.2118556222772235E-2</v>
      </c>
      <c r="Q2066" s="13">
        <f t="shared" si="2692"/>
        <v>1.9700536321871812E-2</v>
      </c>
      <c r="R2066" s="13">
        <f t="shared" si="2693"/>
        <v>0.10768524599945742</v>
      </c>
      <c r="S2066" s="13">
        <f t="shared" si="2694"/>
        <v>4.5254109609675394E-2</v>
      </c>
      <c r="T2066" s="13">
        <f t="shared" si="2695"/>
        <v>4.2226300573916679E-2</v>
      </c>
      <c r="U2066" s="13">
        <f t="shared" si="2696"/>
        <v>9.8723856547486097E-2</v>
      </c>
      <c r="V2066" s="13">
        <f t="shared" si="2697"/>
        <v>9.8806703039985046E-3</v>
      </c>
      <c r="W2066" s="13">
        <f t="shared" si="2698"/>
        <v>6.0203633397739294E-3</v>
      </c>
      <c r="X2066" s="13">
        <f t="shared" si="2699"/>
        <v>1.2904099045630895E-2</v>
      </c>
      <c r="Y2066" s="13">
        <f t="shared" si="2700"/>
        <v>1.3829378957857468E-2</v>
      </c>
      <c r="Z2066" s="13">
        <f t="shared" si="2701"/>
        <v>7.6937830365916463E-2</v>
      </c>
      <c r="AA2066" s="13">
        <f t="shared" si="2702"/>
        <v>7.0535190383999566E-2</v>
      </c>
      <c r="AB2066" s="13">
        <f t="shared" si="2703"/>
        <v>3.2332683797066671E-2</v>
      </c>
      <c r="AC2066" s="13">
        <f t="shared" si="2704"/>
        <v>1.2134931204112744E-3</v>
      </c>
      <c r="AD2066" s="13">
        <f t="shared" si="2705"/>
        <v>1.3798396456339533E-3</v>
      </c>
      <c r="AE2066" s="13">
        <f t="shared" si="2706"/>
        <v>2.9575602749280887E-3</v>
      </c>
      <c r="AF2066" s="13">
        <f t="shared" si="2707"/>
        <v>3.1696301840254482E-3</v>
      </c>
      <c r="AG2066" s="13">
        <f t="shared" si="2708"/>
        <v>2.2646042840675433E-3</v>
      </c>
      <c r="AH2066" s="13">
        <f t="shared" si="2709"/>
        <v>4.1227303377133706E-2</v>
      </c>
      <c r="AI2066" s="13">
        <f t="shared" si="2710"/>
        <v>3.7796434847391668E-2</v>
      </c>
      <c r="AJ2066" s="13">
        <f t="shared" si="2711"/>
        <v>1.7325538783182513E-2</v>
      </c>
      <c r="AK2066" s="13">
        <f t="shared" si="2712"/>
        <v>5.294578626080417E-3</v>
      </c>
      <c r="AL2066" s="13">
        <f t="shared" si="2713"/>
        <v>9.5382390577421428E-5</v>
      </c>
      <c r="AM2066" s="13">
        <f t="shared" si="2714"/>
        <v>2.5300233095030839E-4</v>
      </c>
      <c r="AN2066" s="13">
        <f t="shared" si="2715"/>
        <v>5.4228739248831802E-4</v>
      </c>
      <c r="AO2066" s="13">
        <f t="shared" si="2716"/>
        <v>5.8117175234551077E-4</v>
      </c>
      <c r="AP2066" s="13">
        <f t="shared" si="2717"/>
        <v>4.1522952638884829E-4</v>
      </c>
      <c r="AQ2066" s="13">
        <f t="shared" si="2718"/>
        <v>2.2250164287398772E-4</v>
      </c>
      <c r="AR2066" s="13">
        <f t="shared" si="2719"/>
        <v>1.7673391991081509E-2</v>
      </c>
      <c r="AS2066" s="13">
        <f t="shared" si="2720"/>
        <v>1.6202641313033835E-2</v>
      </c>
      <c r="AT2066" s="13">
        <f t="shared" si="2721"/>
        <v>7.4271420463968823E-3</v>
      </c>
      <c r="AU2066" s="13">
        <f t="shared" si="2722"/>
        <v>2.2696891579433343E-3</v>
      </c>
      <c r="AV2066" s="13">
        <f t="shared" si="2723"/>
        <v>5.2020233774019344E-4</v>
      </c>
      <c r="AW2066" s="13">
        <f t="shared" si="2724"/>
        <v>5.2063887801099197E-6</v>
      </c>
      <c r="AX2066" s="13">
        <f t="shared" si="2725"/>
        <v>3.8657982027614804E-5</v>
      </c>
      <c r="AY2066" s="13">
        <f t="shared" si="2726"/>
        <v>8.2859854270405663E-5</v>
      </c>
      <c r="AZ2066" s="13">
        <f t="shared" si="2727"/>
        <v>8.8801265477442729E-5</v>
      </c>
      <c r="BA2066" s="13">
        <f t="shared" si="2728"/>
        <v>6.3445801104606547E-5</v>
      </c>
      <c r="BB2066" s="13">
        <f t="shared" si="2729"/>
        <v>3.3997570216168404E-5</v>
      </c>
      <c r="BC2066" s="13">
        <f t="shared" si="2730"/>
        <v>1.4574137427283649E-5</v>
      </c>
      <c r="BD2066" s="13">
        <f t="shared" si="2731"/>
        <v>6.313550302921845E-3</v>
      </c>
      <c r="BE2066" s="13">
        <f t="shared" si="2732"/>
        <v>5.7881470077538215E-3</v>
      </c>
      <c r="BF2066" s="13">
        <f t="shared" si="2733"/>
        <v>2.6532334562904196E-3</v>
      </c>
      <c r="BG2066" s="13">
        <f t="shared" si="2734"/>
        <v>8.1081190740876384E-4</v>
      </c>
      <c r="BH2066" s="13">
        <f t="shared" si="2735"/>
        <v>1.8583436777035289E-4</v>
      </c>
      <c r="BI2066" s="13">
        <f t="shared" si="2736"/>
        <v>3.4073907330713692E-5</v>
      </c>
      <c r="BJ2066" s="14">
        <f t="shared" si="2737"/>
        <v>0.1497664396865305</v>
      </c>
      <c r="BK2066" s="14">
        <f t="shared" si="2738"/>
        <v>0.19552384380415355</v>
      </c>
      <c r="BL2066" s="14">
        <f t="shared" si="2739"/>
        <v>0.57127991766816</v>
      </c>
      <c r="BM2066" s="14">
        <f t="shared" si="2740"/>
        <v>0.58358930189877567</v>
      </c>
      <c r="BN2066" s="14">
        <f t="shared" si="2741"/>
        <v>0.40984107616049448</v>
      </c>
    </row>
    <row r="2067" spans="1:66" x14ac:dyDescent="0.25">
      <c r="A2067" t="s">
        <v>349</v>
      </c>
      <c r="B2067" t="s">
        <v>287</v>
      </c>
      <c r="C2067" t="s">
        <v>284</v>
      </c>
      <c r="D2067" t="s">
        <v>434</v>
      </c>
      <c r="E2067" s="10">
        <f>VLOOKUP(A2067,home!$A$2:$E$405,3,FALSE)</f>
        <v>1.5124</v>
      </c>
      <c r="F2067" s="10">
        <f>VLOOKUP(B2067,home!$B$2:$E$405,3,FALSE)</f>
        <v>0.79339999999999999</v>
      </c>
      <c r="G2067" s="10">
        <f>VLOOKUP(C2067,away!$B$2:$E$405,4,FALSE)</f>
        <v>0.70530000000000004</v>
      </c>
      <c r="H2067" s="10">
        <f>VLOOKUP(A2067,away!$A$2:$E$405,3,FALSE)</f>
        <v>1.1446000000000001</v>
      </c>
      <c r="I2067" s="10">
        <f>VLOOKUP(C2067,away!$B$2:$E$405,3,FALSE)</f>
        <v>1.0484</v>
      </c>
      <c r="J2067" s="10">
        <f>VLOOKUP(B2067,home!$B$2:$E$405,4,FALSE)</f>
        <v>1.3395999999999999</v>
      </c>
      <c r="K2067" s="12">
        <f t="shared" si="2686"/>
        <v>0.84631638424799993</v>
      </c>
      <c r="L2067" s="12">
        <f t="shared" si="2687"/>
        <v>1.607518178144</v>
      </c>
      <c r="M2067" s="13">
        <f t="shared" si="2688"/>
        <v>8.5963321972556614E-2</v>
      </c>
      <c r="N2067" s="13">
        <f t="shared" si="2689"/>
        <v>7.2752167829760753E-2</v>
      </c>
      <c r="O2067" s="13">
        <f t="shared" si="2690"/>
        <v>0.13818760272453029</v>
      </c>
      <c r="P2067" s="13">
        <f t="shared" si="2691"/>
        <v>0.11695043228572352</v>
      </c>
      <c r="Q2067" s="13">
        <f t="shared" si="2692"/>
        <v>3.0785675811943386E-2</v>
      </c>
      <c r="R2067" s="13">
        <f t="shared" si="2693"/>
        <v>0.11106954168691191</v>
      </c>
      <c r="S2067" s="13">
        <f t="shared" si="2694"/>
        <v>3.977685860076479E-2</v>
      </c>
      <c r="T2067" s="13">
        <f t="shared" si="2695"/>
        <v>4.948853349414703E-2</v>
      </c>
      <c r="U2067" s="13">
        <f t="shared" si="2696"/>
        <v>9.3999972920549776E-2</v>
      </c>
      <c r="V2067" s="13">
        <f t="shared" si="2697"/>
        <v>6.0127979928367966E-3</v>
      </c>
      <c r="W2067" s="13">
        <f t="shared" si="2698"/>
        <v>8.684807279931683E-3</v>
      </c>
      <c r="X2067" s="13">
        <f t="shared" si="2699"/>
        <v>1.3960985576167524E-2</v>
      </c>
      <c r="Y2067" s="13">
        <f t="shared" si="2700"/>
        <v>1.1221269049247742E-2</v>
      </c>
      <c r="Z2067" s="13">
        <f t="shared" si="2701"/>
        <v>5.9515435766611238E-2</v>
      </c>
      <c r="AA2067" s="13">
        <f t="shared" si="2702"/>
        <v>5.0368888404942511E-2</v>
      </c>
      <c r="AB2067" s="13">
        <f t="shared" si="2703"/>
        <v>2.1314007756730972E-2</v>
      </c>
      <c r="AC2067" s="13">
        <f t="shared" si="2704"/>
        <v>5.1126406906241886E-4</v>
      </c>
      <c r="AD2067" s="13">
        <f t="shared" si="2705"/>
        <v>1.8375236737606217E-3</v>
      </c>
      <c r="AE2067" s="13">
        <f t="shared" si="2706"/>
        <v>2.9538527083401438E-3</v>
      </c>
      <c r="AF2067" s="13">
        <f t="shared" si="2707"/>
        <v>2.3741859621083344E-3</v>
      </c>
      <c r="AG2067" s="13">
        <f t="shared" si="2708"/>
        <v>1.2721823641278168E-3</v>
      </c>
      <c r="AH2067" s="13">
        <f t="shared" si="2709"/>
        <v>2.3918036218747295E-2</v>
      </c>
      <c r="AI2067" s="13">
        <f t="shared" si="2710"/>
        <v>2.0242225930962914E-2</v>
      </c>
      <c r="AJ2067" s="13">
        <f t="shared" si="2711"/>
        <v>8.5656637295118167E-3</v>
      </c>
      <c r="AK2067" s="13">
        <f t="shared" si="2712"/>
        <v>2.4164205187482274E-3</v>
      </c>
      <c r="AL2067" s="13">
        <f t="shared" si="2713"/>
        <v>2.7822356101173647E-5</v>
      </c>
      <c r="AM2067" s="13">
        <f t="shared" si="2714"/>
        <v>3.1102527830943825E-4</v>
      </c>
      <c r="AN2067" s="13">
        <f t="shared" si="2715"/>
        <v>4.9997878874471862E-4</v>
      </c>
      <c r="AO2067" s="13">
        <f t="shared" si="2716"/>
        <v>4.0186249579677702E-4</v>
      </c>
      <c r="AP2067" s="13">
        <f t="shared" si="2717"/>
        <v>2.1533375570254533E-4</v>
      </c>
      <c r="AQ2067" s="13">
        <f t="shared" si="2718"/>
        <v>8.6538231664965237E-5</v>
      </c>
      <c r="AR2067" s="13">
        <f t="shared" si="2719"/>
        <v>7.6897356014285672E-3</v>
      </c>
      <c r="AS2067" s="13">
        <f t="shared" si="2720"/>
        <v>6.5079492300241428E-3</v>
      </c>
      <c r="AT2067" s="13">
        <f t="shared" si="2721"/>
        <v>2.7538920306117935E-3</v>
      </c>
      <c r="AU2067" s="13">
        <f t="shared" si="2722"/>
        <v>7.7688798198558549E-4</v>
      </c>
      <c r="AV2067" s="13">
        <f t="shared" si="2723"/>
        <v>1.6437325696994144E-4</v>
      </c>
      <c r="AW2067" s="13">
        <f t="shared" si="2724"/>
        <v>1.0514292279852823E-6</v>
      </c>
      <c r="AX2067" s="13">
        <f t="shared" si="2725"/>
        <v>4.3870964824761932E-5</v>
      </c>
      <c r="AY2067" s="13">
        <f t="shared" si="2726"/>
        <v>7.0523373448520794E-5</v>
      </c>
      <c r="AZ2067" s="13">
        <f t="shared" si="2727"/>
        <v>5.6683802401267554E-5</v>
      </c>
      <c r="BA2067" s="13">
        <f t="shared" si="2728"/>
        <v>3.0373414255453378E-5</v>
      </c>
      <c r="BB2067" s="13">
        <f t="shared" si="2729"/>
        <v>1.2206453886984856E-5</v>
      </c>
      <c r="BC2067" s="13">
        <f t="shared" si="2730"/>
        <v>3.9244193028009264E-6</v>
      </c>
      <c r="BD2067" s="13">
        <f t="shared" si="2731"/>
        <v>2.0602316274029187E-3</v>
      </c>
      <c r="BE2067" s="13">
        <f t="shared" si="2732"/>
        <v>1.7436077816170104E-3</v>
      </c>
      <c r="BF2067" s="13">
        <f t="shared" si="2733"/>
        <v>7.3782191664239214E-4</v>
      </c>
      <c r="BG2067" s="13">
        <f t="shared" si="2734"/>
        <v>2.081435922372396E-4</v>
      </c>
      <c r="BH2067" s="13">
        <f t="shared" si="2735"/>
        <v>4.4038833096652659E-5</v>
      </c>
      <c r="BI2067" s="13">
        <f t="shared" si="2736"/>
        <v>7.4541571985720476E-6</v>
      </c>
      <c r="BJ2067" s="14">
        <f t="shared" si="2737"/>
        <v>0.19706350472787323</v>
      </c>
      <c r="BK2067" s="14">
        <f t="shared" si="2738"/>
        <v>0.24931302065049382</v>
      </c>
      <c r="BL2067" s="14">
        <f t="shared" si="2739"/>
        <v>0.4927764959008506</v>
      </c>
      <c r="BM2067" s="14">
        <f t="shared" si="2740"/>
        <v>0.44289024279018185</v>
      </c>
      <c r="BN2067" s="14">
        <f t="shared" si="2741"/>
        <v>0.55570874231142642</v>
      </c>
    </row>
    <row r="2068" spans="1:66" x14ac:dyDescent="0.25">
      <c r="A2068" t="s">
        <v>290</v>
      </c>
      <c r="B2068" t="s">
        <v>305</v>
      </c>
      <c r="C2068" t="s">
        <v>309</v>
      </c>
      <c r="D2068" t="s">
        <v>435</v>
      </c>
      <c r="E2068" s="10">
        <f>VLOOKUP(A2068,home!$A$2:$E$405,3,FALSE)</f>
        <v>1.6292</v>
      </c>
      <c r="F2068" s="10">
        <f>VLOOKUP(B2068,home!$B$2:$E$405,3,FALSE)</f>
        <v>1.2958000000000001</v>
      </c>
      <c r="G2068" s="10">
        <f>VLOOKUP(C2068,away!$B$2:$E$405,4,FALSE)</f>
        <v>1.1253</v>
      </c>
      <c r="H2068" s="10">
        <f>VLOOKUP(A2068,away!$A$2:$E$405,3,FALSE)</f>
        <v>1.1462000000000001</v>
      </c>
      <c r="I2068" s="10">
        <f>VLOOKUP(C2068,away!$B$2:$E$405,3,FALSE)</f>
        <v>1.0663</v>
      </c>
      <c r="J2068" s="10">
        <f>VLOOKUP(B2068,home!$B$2:$E$405,4,FALSE)</f>
        <v>0.92090000000000005</v>
      </c>
      <c r="K2068" s="12">
        <f t="shared" si="2686"/>
        <v>2.375640365208</v>
      </c>
      <c r="L2068" s="12">
        <f t="shared" si="2687"/>
        <v>1.1255175889540001</v>
      </c>
      <c r="M2068" s="13">
        <f t="shared" si="2688"/>
        <v>3.0162436473890213E-2</v>
      </c>
      <c r="N2068" s="13">
        <f t="shared" si="2689"/>
        <v>7.1655101600395635E-2</v>
      </c>
      <c r="O2068" s="13">
        <f t="shared" si="2690"/>
        <v>3.3948352777071103E-2</v>
      </c>
      <c r="P2068" s="13">
        <f t="shared" si="2691"/>
        <v>8.0649077189531196E-2</v>
      </c>
      <c r="Q2068" s="13">
        <f t="shared" si="2692"/>
        <v>8.511337586749014E-2</v>
      </c>
      <c r="R2068" s="13">
        <f t="shared" si="2693"/>
        <v>1.9104734083304455E-2</v>
      </c>
      <c r="S2068" s="13">
        <f t="shared" si="2694"/>
        <v>5.3910380028096547E-2</v>
      </c>
      <c r="T2068" s="13">
        <f t="shared" si="2695"/>
        <v>9.5796601594113073E-2</v>
      </c>
      <c r="U2068" s="13">
        <f t="shared" si="2696"/>
        <v>4.5385977454863106E-2</v>
      </c>
      <c r="V2068" s="13">
        <f t="shared" si="2697"/>
        <v>1.60163247494448E-2</v>
      </c>
      <c r="W2068" s="13">
        <f t="shared" si="2698"/>
        <v>6.7399590443310009E-2</v>
      </c>
      <c r="X2068" s="13">
        <f t="shared" si="2699"/>
        <v>7.5859424532241343E-2</v>
      </c>
      <c r="Y2068" s="13">
        <f t="shared" si="2700"/>
        <v>4.2690558299483108E-2</v>
      </c>
      <c r="Z2068" s="13">
        <f t="shared" si="2701"/>
        <v>7.1675714143493788E-3</v>
      </c>
      <c r="AA2068" s="13">
        <f t="shared" si="2702"/>
        <v>1.7027571972439374E-2</v>
      </c>
      <c r="AB2068" s="13">
        <f t="shared" si="2703"/>
        <v>2.0225693649605699E-2</v>
      </c>
      <c r="AC2068" s="13">
        <f t="shared" si="2704"/>
        <v>2.6765531112861213E-3</v>
      </c>
      <c r="AD2068" s="13">
        <f t="shared" si="2705"/>
        <v>4.002929691390366E-2</v>
      </c>
      <c r="AE2068" s="13">
        <f t="shared" si="2706"/>
        <v>4.5053677750060632E-2</v>
      </c>
      <c r="AF2068" s="13">
        <f t="shared" si="2707"/>
        <v>2.535435337737937E-2</v>
      </c>
      <c r="AG2068" s="13">
        <f t="shared" si="2708"/>
        <v>9.5122568942652436E-3</v>
      </c>
      <c r="AH2068" s="13">
        <f t="shared" si="2709"/>
        <v>2.0168069242335316E-3</v>
      </c>
      <c r="AI2068" s="13">
        <f t="shared" si="2710"/>
        <v>4.7912079380401694E-3</v>
      </c>
      <c r="AJ2068" s="13">
        <f t="shared" si="2711"/>
        <v>5.6910934878566105E-3</v>
      </c>
      <c r="AK2068" s="13">
        <f t="shared" si="2712"/>
        <v>4.5066638039748495E-3</v>
      </c>
      <c r="AL2068" s="13">
        <f t="shared" si="2713"/>
        <v>2.8626538663194885E-4</v>
      </c>
      <c r="AM2068" s="13">
        <f t="shared" si="2714"/>
        <v>1.9019042707913117E-2</v>
      </c>
      <c r="AN2068" s="13">
        <f t="shared" si="2715"/>
        <v>2.1406267092823523E-2</v>
      </c>
      <c r="AO2068" s="13">
        <f t="shared" si="2716"/>
        <v>1.2046565063410045E-2</v>
      </c>
      <c r="AP2068" s="13">
        <f t="shared" si="2717"/>
        <v>4.5195402884489217E-3</v>
      </c>
      <c r="AQ2068" s="13">
        <f t="shared" si="2718"/>
        <v>1.2717055221588744E-3</v>
      </c>
      <c r="AR2068" s="13">
        <f t="shared" si="2719"/>
        <v>4.5399033334981155E-4</v>
      </c>
      <c r="AS2068" s="13">
        <f t="shared" si="2720"/>
        <v>1.0785177613200478E-3</v>
      </c>
      <c r="AT2068" s="13">
        <f t="shared" si="2721"/>
        <v>1.281085164192837E-3</v>
      </c>
      <c r="AU2068" s="13">
        <f t="shared" si="2722"/>
        <v>1.0144658757752071E-3</v>
      </c>
      <c r="AV2068" s="13">
        <f t="shared" si="2723"/>
        <v>6.0250152090441668E-4</v>
      </c>
      <c r="AW2068" s="13">
        <f t="shared" si="2724"/>
        <v>2.1261765333657131E-5</v>
      </c>
      <c r="AX2068" s="13">
        <f t="shared" si="2725"/>
        <v>7.5304009274222098E-3</v>
      </c>
      <c r="AY2068" s="13">
        <f t="shared" si="2726"/>
        <v>8.4755986956892102E-3</v>
      </c>
      <c r="AZ2068" s="13">
        <f t="shared" si="2727"/>
        <v>4.7697177044568953E-3</v>
      </c>
      <c r="BA2068" s="13">
        <f t="shared" si="2728"/>
        <v>1.7894670569038439E-3</v>
      </c>
      <c r="BB2068" s="13">
        <f t="shared" si="2729"/>
        <v>5.0351916184975638E-4</v>
      </c>
      <c r="BC2068" s="13">
        <f t="shared" si="2730"/>
        <v>1.1334393460745537E-4</v>
      </c>
      <c r="BD2068" s="13">
        <f t="shared" si="2731"/>
        <v>8.5162350900050291E-5</v>
      </c>
      <c r="BE2068" s="13">
        <f t="shared" si="2732"/>
        <v>2.0231511839416728E-4</v>
      </c>
      <c r="BF2068" s="13">
        <f t="shared" si="2733"/>
        <v>2.4031398087450974E-4</v>
      </c>
      <c r="BG2068" s="13">
        <f t="shared" si="2734"/>
        <v>1.9029986442976955E-4</v>
      </c>
      <c r="BH2068" s="13">
        <f t="shared" si="2735"/>
        <v>1.1302100985824265E-4</v>
      </c>
      <c r="BI2068" s="13">
        <f t="shared" si="2736"/>
        <v>5.3699454627162524E-5</v>
      </c>
      <c r="BJ2068" s="14">
        <f t="shared" si="2737"/>
        <v>0.63990940542832619</v>
      </c>
      <c r="BK2068" s="14">
        <f t="shared" si="2738"/>
        <v>0.19217663563457005</v>
      </c>
      <c r="BL2068" s="14">
        <f t="shared" si="2739"/>
        <v>0.15801347452601511</v>
      </c>
      <c r="BM2068" s="14">
        <f t="shared" si="2740"/>
        <v>0.66817967208122242</v>
      </c>
      <c r="BN2068" s="14">
        <f t="shared" si="2741"/>
        <v>0.32063307799168267</v>
      </c>
    </row>
    <row r="2069" spans="1:66" s="15" customFormat="1" x14ac:dyDescent="0.25">
      <c r="A2069" s="15" t="s">
        <v>290</v>
      </c>
      <c r="B2069" s="15" t="s">
        <v>314</v>
      </c>
      <c r="C2069" s="15" t="s">
        <v>312</v>
      </c>
      <c r="D2069" s="15" t="s">
        <v>435</v>
      </c>
      <c r="E2069" s="15">
        <f>VLOOKUP(A2069,home!$A$2:$E$405,3,FALSE)</f>
        <v>1.6292</v>
      </c>
      <c r="F2069" s="15">
        <f>VLOOKUP(B2069,home!$B$2:$E$405,3,FALSE)</f>
        <v>0.95479999999999998</v>
      </c>
      <c r="G2069" s="15">
        <f>VLOOKUP(C2069,away!$B$2:$E$405,4,FALSE)</f>
        <v>1.1048</v>
      </c>
      <c r="H2069" s="15">
        <f>VLOOKUP(A2069,away!$A$2:$E$405,3,FALSE)</f>
        <v>1.1462000000000001</v>
      </c>
      <c r="I2069" s="15">
        <f>VLOOKUP(C2069,away!$B$2:$E$405,3,FALSE)</f>
        <v>1.1778</v>
      </c>
      <c r="J2069" s="15">
        <f>VLOOKUP(B2069,home!$B$2:$E$405,4,FALSE)</f>
        <v>0.72699999999999998</v>
      </c>
      <c r="K2069" s="16">
        <f t="shared" si="2686"/>
        <v>1.7185828647679999</v>
      </c>
      <c r="L2069" s="16">
        <f t="shared" si="2687"/>
        <v>0.98144589972000007</v>
      </c>
      <c r="M2069" s="17">
        <f t="shared" si="2688"/>
        <v>6.7203579635387534E-2</v>
      </c>
      <c r="N2069" s="17">
        <f t="shared" si="2689"/>
        <v>0.11549492041244871</v>
      </c>
      <c r="O2069" s="17">
        <f t="shared" si="2690"/>
        <v>6.5956677679657599E-2</v>
      </c>
      <c r="P2069" s="17">
        <f t="shared" si="2691"/>
        <v>0.11335201607728553</v>
      </c>
      <c r="Q2069" s="17">
        <f t="shared" si="2692"/>
        <v>9.9243795594289169E-2</v>
      </c>
      <c r="R2069" s="17">
        <f t="shared" si="2693"/>
        <v>3.23664554339268E-2</v>
      </c>
      <c r="S2069" s="17">
        <f t="shared" si="2694"/>
        <v>4.7797601029943675E-2</v>
      </c>
      <c r="T2069" s="17">
        <f t="shared" si="2695"/>
        <v>9.7402416258664914E-2</v>
      </c>
      <c r="U2069" s="17">
        <f t="shared" si="2696"/>
        <v>5.5624435702023703E-2</v>
      </c>
      <c r="V2069" s="17">
        <f t="shared" si="2697"/>
        <v>8.957780836802846E-3</v>
      </c>
      <c r="W2069" s="17">
        <f t="shared" si="2698"/>
        <v>5.6852895514294427E-2</v>
      </c>
      <c r="X2069" s="17">
        <f t="shared" si="2699"/>
        <v>5.5798041189713848E-2</v>
      </c>
      <c r="Y2069" s="17">
        <f t="shared" si="2700"/>
        <v>2.7381379369026165E-2</v>
      </c>
      <c r="Z2069" s="17">
        <f t="shared" si="2701"/>
        <v>1.0588641658032525E-2</v>
      </c>
      <c r="AA2069" s="17">
        <f t="shared" si="2702"/>
        <v>1.819745811466332E-2</v>
      </c>
      <c r="AB2069" s="17">
        <f t="shared" si="2703"/>
        <v>1.5636919849096893E-2</v>
      </c>
      <c r="AC2069" s="17">
        <f t="shared" si="2704"/>
        <v>9.4431587846494395E-4</v>
      </c>
      <c r="AD2069" s="17">
        <f t="shared" si="2705"/>
        <v>2.4426603010827982E-2</v>
      </c>
      <c r="AE2069" s="17">
        <f t="shared" si="2706"/>
        <v>2.3973389369065332E-2</v>
      </c>
      <c r="AF2069" s="17">
        <f t="shared" si="2707"/>
        <v>1.1764292349330104E-2</v>
      </c>
      <c r="AG2069" s="17">
        <f t="shared" si="2708"/>
        <v>3.8486721631191332E-3</v>
      </c>
      <c r="AH2069" s="17">
        <f t="shared" si="2709"/>
        <v>2.598044734720101E-3</v>
      </c>
      <c r="AI2069" s="17">
        <f t="shared" si="2710"/>
        <v>4.4649551629906883E-3</v>
      </c>
      <c r="AJ2069" s="17">
        <f t="shared" si="2711"/>
        <v>3.8366977175366061E-3</v>
      </c>
      <c r="AK2069" s="17">
        <f t="shared" si="2712"/>
        <v>2.1978943182176356E-3</v>
      </c>
      <c r="AL2069" s="17">
        <f t="shared" si="2713"/>
        <v>6.371095659995467E-5</v>
      </c>
      <c r="AM2069" s="17">
        <f t="shared" si="2714"/>
        <v>8.3958282757798756E-3</v>
      </c>
      <c r="AN2069" s="17">
        <f t="shared" si="2715"/>
        <v>8.2400512360173966E-3</v>
      </c>
      <c r="AO2069" s="17">
        <f t="shared" si="2716"/>
        <v>4.0435822495359965E-3</v>
      </c>
      <c r="AP2069" s="17">
        <f t="shared" si="2717"/>
        <v>1.3228524063292261E-3</v>
      </c>
      <c r="AQ2069" s="17">
        <f t="shared" si="2718"/>
        <v>3.2457701753163857E-4</v>
      </c>
      <c r="AR2069" s="17">
        <f t="shared" si="2719"/>
        <v>5.0996807043603577E-4</v>
      </c>
      <c r="AS2069" s="17">
        <f t="shared" si="2720"/>
        <v>8.7642238743017135E-4</v>
      </c>
      <c r="AT2069" s="17">
        <f t="shared" si="2721"/>
        <v>7.5310224866827723E-4</v>
      </c>
      <c r="AU2069" s="17">
        <f t="shared" si="2722"/>
        <v>4.3142287332651683E-4</v>
      </c>
      <c r="AV2069" s="17">
        <f t="shared" si="2723"/>
        <v>1.8535898939198189E-4</v>
      </c>
      <c r="AW2069" s="17">
        <f t="shared" si="2724"/>
        <v>2.985028400106945E-6</v>
      </c>
      <c r="AX2069" s="17">
        <f t="shared" si="2725"/>
        <v>2.4048211017149925E-3</v>
      </c>
      <c r="AY2069" s="17">
        <f t="shared" si="2726"/>
        <v>2.3602018098383124E-3</v>
      </c>
      <c r="AZ2069" s="17">
        <f t="shared" si="2727"/>
        <v>1.1582051943887675E-3</v>
      </c>
      <c r="BA2069" s="17">
        <f t="shared" si="2728"/>
        <v>3.789052463557539E-4</v>
      </c>
      <c r="BB2069" s="17">
        <f t="shared" si="2729"/>
        <v>9.2968750104562768E-5</v>
      </c>
      <c r="BC2069" s="17">
        <f t="shared" si="2730"/>
        <v>1.8248759718443295E-5</v>
      </c>
      <c r="BD2069" s="17">
        <f t="shared" si="2731"/>
        <v>8.3417678619594551E-5</v>
      </c>
      <c r="BE2069" s="17">
        <f t="shared" si="2732"/>
        <v>1.4336019309435912E-4</v>
      </c>
      <c r="BF2069" s="17">
        <f t="shared" si="2733"/>
        <v>1.231881856708987E-4</v>
      </c>
      <c r="BG2069" s="17">
        <f t="shared" si="2734"/>
        <v>7.056970167862179E-5</v>
      </c>
      <c r="BH2069" s="17">
        <f t="shared" si="2735"/>
        <v>3.0319970019167253E-5</v>
      </c>
      <c r="BI2069" s="17">
        <f t="shared" si="2736"/>
        <v>1.0421476187044059E-5</v>
      </c>
      <c r="BJ2069" s="18">
        <f t="shared" si="2737"/>
        <v>0.54492664727809492</v>
      </c>
      <c r="BK2069" s="18">
        <f t="shared" si="2738"/>
        <v>0.24067920622432279</v>
      </c>
      <c r="BL2069" s="18">
        <f t="shared" si="2739"/>
        <v>0.20409709048735608</v>
      </c>
      <c r="BM2069" s="18">
        <f t="shared" si="2740"/>
        <v>0.50431692403337258</v>
      </c>
      <c r="BN2069" s="18">
        <f t="shared" si="2741"/>
        <v>0.4936174448329953</v>
      </c>
    </row>
    <row r="2070" spans="1:66" x14ac:dyDescent="0.25">
      <c r="A2070" t="s">
        <v>338</v>
      </c>
      <c r="B2070" t="s">
        <v>81</v>
      </c>
      <c r="C2070" t="s">
        <v>94</v>
      </c>
      <c r="D2070" t="s">
        <v>436</v>
      </c>
      <c r="E2070" s="10">
        <f>VLOOKUP(A2070,home!$A$2:$E$405,3,FALSE)</f>
        <v>1.4215</v>
      </c>
      <c r="F2070" s="10">
        <f>VLOOKUP(B2070,home!$B$2:$E$405,3,FALSE)</f>
        <v>0.97409999999999997</v>
      </c>
      <c r="G2070" s="10">
        <f>VLOOKUP(C2070,away!$B$2:$E$405,4,FALSE)</f>
        <v>1.1364000000000001</v>
      </c>
      <c r="H2070" s="10">
        <f>VLOOKUP(A2070,away!$A$2:$E$405,3,FALSE)</f>
        <v>1.0277000000000001</v>
      </c>
      <c r="I2070" s="10">
        <f>VLOOKUP(C2070,away!$B$2:$E$405,3,FALSE)</f>
        <v>1.4220999999999999</v>
      </c>
      <c r="J2070" s="10">
        <f>VLOOKUP(B2070,home!$B$2:$E$405,4,FALSE)</f>
        <v>0.97299999999999998</v>
      </c>
      <c r="K2070" s="12">
        <f t="shared" ref="K2070:K2094" si="2742">E2070*F2070*G2070</f>
        <v>1.57355393166</v>
      </c>
      <c r="L2070" s="12">
        <f t="shared" ref="L2070:L2094" si="2743">H2070*I2070*J2070</f>
        <v>1.4220318814100001</v>
      </c>
      <c r="M2070" s="13">
        <f t="shared" ref="M2070:M2094" si="2744">_xlfn.POISSON.DIST(0,K2070,FALSE) * _xlfn.POISSON.DIST(0,L2070,FALSE)</f>
        <v>5.0007323560492555E-2</v>
      </c>
      <c r="N2070" s="13">
        <f t="shared" ref="N2070:N2094" si="2745">_xlfn.POISSON.DIST(1,K2070,FALSE) * _xlfn.POISSON.DIST(0,L2070,FALSE)</f>
        <v>7.8689220600406812E-2</v>
      </c>
      <c r="O2070" s="13">
        <f t="shared" ref="O2070:O2094" si="2746">_xlfn.POISSON.DIST(0,K2070,FALSE) * _xlfn.POISSON.DIST(1,L2070,FALSE)</f>
        <v>7.1112008407005864E-2</v>
      </c>
      <c r="P2070" s="13">
        <f t="shared" ref="P2070:P2094" si="2747">_xlfn.POISSON.DIST(1,K2070,FALSE) * _xlfn.POISSON.DIST(1,L2070,FALSE)</f>
        <v>0.11189858041708305</v>
      </c>
      <c r="Q2070" s="13">
        <f t="shared" ref="Q2070:Q2094" si="2748">_xlfn.POISSON.DIST(2,K2070,FALSE) * _xlfn.POISSON.DIST(0,L2070,FALSE)</f>
        <v>6.1910866227515612E-2</v>
      </c>
      <c r="R2070" s="13">
        <f t="shared" ref="R2070:R2094" si="2749">_xlfn.POISSON.DIST(0,K2070,FALSE) * _xlfn.POISSON.DIST(2,L2070,FALSE)</f>
        <v>5.0561771552929152E-2</v>
      </c>
      <c r="S2070" s="13">
        <f t="shared" ref="S2070:S2094" si="2750">_xlfn.POISSON.DIST(2,K2070,FALSE) * _xlfn.POISSON.DIST(2,L2070,FALSE)</f>
        <v>6.2597292795582848E-2</v>
      </c>
      <c r="T2070" s="13">
        <f t="shared" ref="T2070:T2094" si="2751">_xlfn.POISSON.DIST(2,K2070,FALSE) * _xlfn.POISSON.DIST(1,L2070,FALSE)</f>
        <v>8.8039225581236863E-2</v>
      </c>
      <c r="U2070" s="13">
        <f t="shared" ref="U2070:U2094" si="2752">_xlfn.POISSON.DIST(1,K2070,FALSE) * _xlfn.POISSON.DIST(2,L2070,FALSE)</f>
        <v>7.9561674418806405E-2</v>
      </c>
      <c r="V2070" s="13">
        <f t="shared" ref="V2070:V2094" si="2753">_xlfn.POISSON.DIST(3,K2070,FALSE) * _xlfn.POISSON.DIST(3,L2070,FALSE)</f>
        <v>1.5563383083068707E-2</v>
      </c>
      <c r="W2070" s="13">
        <f t="shared" ref="W2070:W2094" si="2754">_xlfn.POISSON.DIST(3,K2070,FALSE) * _xlfn.POISSON.DIST(0,L2070,FALSE)</f>
        <v>3.2473362321594507E-2</v>
      </c>
      <c r="X2070" s="13">
        <f t="shared" ref="X2070:X2094" si="2755">_xlfn.POISSON.DIST(3,K2070,FALSE) * _xlfn.POISSON.DIST(1,L2070,FALSE)</f>
        <v>4.6178156517885649E-2</v>
      </c>
      <c r="Y2070" s="13">
        <f t="shared" ref="Y2070:Y2094" si="2756">_xlfn.POISSON.DIST(3,K2070,FALSE) * _xlfn.POISSON.DIST(2,L2070,FALSE)</f>
        <v>3.2833405396587197E-2</v>
      </c>
      <c r="Z2070" s="13">
        <f t="shared" ref="Z2070:Z2094" si="2757">_xlfn.POISSON.DIST(0,K2070,FALSE) * _xlfn.POISSON.DIST(3,L2070,FALSE)</f>
        <v>2.3966817042944805E-2</v>
      </c>
      <c r="AA2070" s="13">
        <f t="shared" ref="AA2070:AA2094" si="2758">_xlfn.POISSON.DIST(1,K2070,FALSE) * _xlfn.POISSON.DIST(3,L2070,FALSE)</f>
        <v>3.7713079187301699E-2</v>
      </c>
      <c r="AB2070" s="13">
        <f t="shared" ref="AB2070:AB2094" si="2759">_xlfn.POISSON.DIST(2,K2070,FALSE) * _xlfn.POISSON.DIST(3,L2070,FALSE)</f>
        <v>2.9671782015091755E-2</v>
      </c>
      <c r="AC2070" s="13">
        <f t="shared" ref="AC2070:AC2094" si="2760">_xlfn.POISSON.DIST(4,K2070,FALSE) * _xlfn.POISSON.DIST(4,L2070,FALSE)</f>
        <v>2.1765817852858619E-3</v>
      </c>
      <c r="AD2070" s="13">
        <f t="shared" ref="AD2070:AD2094" si="2761">_xlfn.POISSON.DIST(4,K2070,FALSE) * _xlfn.POISSON.DIST(0,L2070,FALSE)</f>
        <v>1.2774646738841182E-2</v>
      </c>
      <c r="AE2070" s="13">
        <f t="shared" ref="AE2070:AE2094" si="2762">_xlfn.POISSON.DIST(4,K2070,FALSE) * _xlfn.POISSON.DIST(1,L2070,FALSE)</f>
        <v>1.8165954936382449E-2</v>
      </c>
      <c r="AF2070" s="13">
        <f t="shared" ref="AF2070:AF2094" si="2763">_xlfn.POISSON.DIST(4,K2070,FALSE) * _xlfn.POISSON.DIST(2,L2070,FALSE)</f>
        <v>1.2916283537896608E-2</v>
      </c>
      <c r="AG2070" s="13">
        <f t="shared" ref="AG2070:AG2094" si="2764">_xlfn.POISSON.DIST(4,K2070,FALSE) * _xlfn.POISSON.DIST(3,L2070,FALSE)</f>
        <v>6.1224556600733716E-3</v>
      </c>
      <c r="AH2070" s="13">
        <f t="shared" ref="AH2070:AH2094" si="2765">_xlfn.POISSON.DIST(0,K2070,FALSE) * _xlfn.POISSON.DIST(4,L2070,FALSE)</f>
        <v>8.5203944827470218E-3</v>
      </c>
      <c r="AI2070" s="13">
        <f t="shared" ref="AI2070:AI2094" si="2766">_xlfn.POISSON.DIST(1,K2070,FALSE) * _xlfn.POISSON.DIST(4,L2070,FALSE)</f>
        <v>1.340730023762075E-2</v>
      </c>
      <c r="AJ2070" s="13">
        <f t="shared" ref="AJ2070:AJ2094" si="2767">_xlfn.POISSON.DIST(2,K2070,FALSE) * _xlfn.POISSON.DIST(4,L2070,FALSE)</f>
        <v>1.0548555000927093E-2</v>
      </c>
      <c r="AK2070" s="13">
        <f t="shared" ref="AK2070:AK2094" si="2768">_xlfn.POISSON.DIST(3,K2070,FALSE) * _xlfn.POISSON.DIST(4,L2070,FALSE)</f>
        <v>5.5329067316801945E-3</v>
      </c>
      <c r="AL2070" s="13">
        <f t="shared" ref="AL2070:AL2094" si="2769">_xlfn.POISSON.DIST(5,K2070,FALSE) * _xlfn.POISSON.DIST(5,L2070,FALSE)</f>
        <v>1.9481659452583481E-4</v>
      </c>
      <c r="AM2070" s="13">
        <f t="shared" ref="AM2070:AM2094" si="2770">_xlfn.POISSON.DIST(5,K2070,FALSE) * _xlfn.POISSON.DIST(0,L2070,FALSE)</f>
        <v>4.0203191202942247E-3</v>
      </c>
      <c r="AN2070" s="13">
        <f t="shared" ref="AN2070:AN2094" si="2771">_xlfn.POISSON.DIST(5,K2070,FALSE) * _xlfn.POISSON.DIST(1,L2070,FALSE)</f>
        <v>5.7170219625005932E-3</v>
      </c>
      <c r="AO2070" s="13">
        <f t="shared" ref="AO2070:AO2094" si="2772">_xlfn.POISSON.DIST(5,K2070,FALSE) * _xlfn.POISSON.DIST(2,L2070,FALSE)</f>
        <v>4.0648937486985059E-3</v>
      </c>
      <c r="AP2070" s="13">
        <f t="shared" ref="AP2070:AP2094" si="2773">_xlfn.POISSON.DIST(5,K2070,FALSE) * _xlfn.POISSON.DIST(3,L2070,FALSE)</f>
        <v>1.9268028350644935E-3</v>
      </c>
      <c r="AQ2070" s="13">
        <f t="shared" ref="AQ2070:AQ2094" si="2774">_xlfn.POISSON.DIST(5,K2070,FALSE) * _xlfn.POISSON.DIST(4,L2070,FALSE)</f>
        <v>6.8499376516322158E-4</v>
      </c>
      <c r="AR2070" s="13">
        <f t="shared" ref="AR2070:AR2094" si="2775">_xlfn.POISSON.DIST(0,K2070,FALSE) * _xlfn.POISSON.DIST(5,L2070,FALSE)</f>
        <v>2.4232545193312222E-3</v>
      </c>
      <c r="AS2070" s="13">
        <f t="shared" ref="AS2070:AS2094" si="2776">_xlfn.POISSON.DIST(1,K2070,FALSE) * _xlfn.POISSON.DIST(5,L2070,FALSE)</f>
        <v>3.8131216763065082E-3</v>
      </c>
      <c r="AT2070" s="13">
        <f t="shared" ref="AT2070:AT2094" si="2777">_xlfn.POISSON.DIST(2,K2070,FALSE) * _xlfn.POISSON.DIST(5,L2070,FALSE)</f>
        <v>3.0000763028250384E-3</v>
      </c>
      <c r="AU2070" s="13">
        <f t="shared" ref="AU2070:AU2094" si="2778">_xlfn.POISSON.DIST(3,K2070,FALSE) * _xlfn.POISSON.DIST(5,L2070,FALSE)</f>
        <v>1.5735939538634456E-3</v>
      </c>
      <c r="AV2070" s="13">
        <f t="shared" ref="AV2070:AV2094" si="2779">_xlfn.POISSON.DIST(4,K2070,FALSE) * _xlfn.POISSON.DIST(5,L2070,FALSE)</f>
        <v>6.190337382345571E-4</v>
      </c>
      <c r="AW2070" s="13">
        <f t="shared" ref="AW2070:AW2094" si="2780">_xlfn.POISSON.DIST(6,K2070,FALSE) * _xlfn.POISSON.DIST(6,L2070,FALSE)</f>
        <v>1.2109171004590119E-5</v>
      </c>
      <c r="AX2070" s="13">
        <f t="shared" ref="AX2070:AX2094" si="2781">_xlfn.POISSON.DIST(6,K2070,FALSE) * _xlfn.POISSON.DIST(0,L2070,FALSE)</f>
        <v>1.0543648263778085E-3</v>
      </c>
      <c r="AY2070" s="13">
        <f t="shared" ref="AY2070:AY2094" si="2782">_xlfn.POISSON.DIST(6,K2070,FALSE) * _xlfn.POISSON.DIST(1,L2070,FALSE)</f>
        <v>1.4993403977465632E-3</v>
      </c>
      <c r="AZ2070" s="13">
        <f t="shared" ref="AZ2070:AZ2094" si="2783">_xlfn.POISSON.DIST(6,K2070,FALSE) * _xlfn.POISSON.DIST(2,L2070,FALSE)</f>
        <v>1.0660549233407817E-3</v>
      </c>
      <c r="BA2070" s="13">
        <f t="shared" ref="BA2070:BA2094" si="2784">_xlfn.POISSON.DIST(6,K2070,FALSE) * _xlfn.POISSON.DIST(3,L2070,FALSE)</f>
        <v>5.0532136277489474E-4</v>
      </c>
      <c r="BB2070" s="13">
        <f t="shared" ref="BB2070:BB2094" si="2785">_xlfn.POISSON.DIST(6,K2070,FALSE) * _xlfn.POISSON.DIST(4,L2070,FALSE)</f>
        <v>1.7964577205586236E-4</v>
      </c>
      <c r="BC2070" s="13">
        <f t="shared" ref="BC2070:BC2094" si="2786">_xlfn.POISSON.DIST(6,K2070,FALSE) * _xlfn.POISSON.DIST(5,L2070,FALSE)</f>
        <v>5.1092403044789903E-5</v>
      </c>
      <c r="BD2070" s="13">
        <f t="shared" ref="BD2070:BD2094" si="2787">_xlfn.POISSON.DIST(0,K2070,FALSE) * _xlfn.POISSON.DIST(6,L2070,FALSE)</f>
        <v>5.7432419720997814E-4</v>
      </c>
      <c r="BE2070" s="13">
        <f t="shared" ref="BE2070:BE2094" si="2788">_xlfn.POISSON.DIST(1,K2070,FALSE) * _xlfn.POISSON.DIST(6,L2070,FALSE)</f>
        <v>9.0373009856723429E-4</v>
      </c>
      <c r="BF2070" s="13">
        <f t="shared" ref="BF2070:BF2094" si="2789">_xlfn.POISSON.DIST(2,K2070,FALSE) * _xlfn.POISSON.DIST(6,L2070,FALSE)</f>
        <v>7.110340248799755E-4</v>
      </c>
      <c r="BG2070" s="13">
        <f t="shared" ref="BG2070:BG2094" si="2790">_xlfn.POISSON.DIST(3,K2070,FALSE) * _xlfn.POISSON.DIST(6,L2070,FALSE)</f>
        <v>3.7295012846464001E-4</v>
      </c>
      <c r="BH2070" s="13">
        <f t="shared" ref="BH2070:BH2094" si="2791">_xlfn.POISSON.DIST(4,K2070,FALSE) * _xlfn.POISSON.DIST(6,L2070,FALSE)</f>
        <v>1.4671428523965903E-4</v>
      </c>
      <c r="BI2070" s="13">
        <f t="shared" ref="BI2070:BI2094" si="2792">_xlfn.POISSON.DIST(5,K2070,FALSE) * _xlfn.POISSON.DIST(6,L2070,FALSE)</f>
        <v>4.6172568073910406E-5</v>
      </c>
      <c r="BJ2070" s="14">
        <f t="shared" ref="BJ2070:BJ2094" si="2793">SUM(N2070,Q2070,T2070,W2070,X2070,Y2070,AD2070,AE2070,AF2070,AG2070,AM2070,AN2070,AO2070,AP2070,AQ2070,AX2070,AY2070,AZ2070,BA2070,BB2070,BC2070)</f>
        <v>0.41087342863548187</v>
      </c>
      <c r="BK2070" s="14">
        <f t="shared" ref="BK2070:BK2094" si="2794">SUM(M2070,P2070,S2070,V2070,AC2070,AL2070,AY2070)</f>
        <v>0.24393731863378543</v>
      </c>
      <c r="BL2070" s="14">
        <f t="shared" ref="BL2070:BL2094" si="2795">SUM(O2070,R2070,U2070,AA2070,AB2070,AH2070,AI2070,AJ2070,AK2070,AR2070,AS2070,AT2070,AU2070,AV2070,BD2070,BE2070,BF2070,BG2070,BH2070,BI2070)</f>
        <v>0.32081347752710626</v>
      </c>
      <c r="BM2070" s="14">
        <f t="shared" ref="BM2070:BM2094" si="2796">SUM(S2070:BI2070)</f>
        <v>0.57392403984714313</v>
      </c>
      <c r="BN2070" s="14">
        <f t="shared" ref="BN2070:BN2094" si="2797">SUM(M2070:R2070)</f>
        <v>0.42417977076543312</v>
      </c>
    </row>
    <row r="2071" spans="1:66" x14ac:dyDescent="0.25">
      <c r="A2071" t="s">
        <v>338</v>
      </c>
      <c r="B2071" t="s">
        <v>83</v>
      </c>
      <c r="C2071" t="s">
        <v>87</v>
      </c>
      <c r="D2071" t="s">
        <v>436</v>
      </c>
      <c r="E2071" s="10">
        <f>VLOOKUP(A2071,home!$A$2:$E$405,3,FALSE)</f>
        <v>1.4215</v>
      </c>
      <c r="F2071" s="10">
        <f>VLOOKUP(B2071,home!$B$2:$E$405,3,FALSE)</f>
        <v>0.64939999999999998</v>
      </c>
      <c r="G2071" s="10">
        <f>VLOOKUP(C2071,away!$B$2:$E$405,4,FALSE)</f>
        <v>1.1904999999999999</v>
      </c>
      <c r="H2071" s="10">
        <f>VLOOKUP(A2071,away!$A$2:$E$405,3,FALSE)</f>
        <v>1.0277000000000001</v>
      </c>
      <c r="I2071" s="10">
        <f>VLOOKUP(C2071,away!$B$2:$E$405,3,FALSE)</f>
        <v>0.67359999999999998</v>
      </c>
      <c r="J2071" s="10">
        <f>VLOOKUP(B2071,home!$B$2:$E$405,4,FALSE)</f>
        <v>0.74850000000000005</v>
      </c>
      <c r="K2071" s="12">
        <f t="shared" si="2742"/>
        <v>1.0989768600499998</v>
      </c>
      <c r="L2071" s="12">
        <f t="shared" si="2743"/>
        <v>0.51815565192000002</v>
      </c>
      <c r="M2071" s="13">
        <f t="shared" si="2744"/>
        <v>0.19846698562241932</v>
      </c>
      <c r="N2071" s="13">
        <f t="shared" si="2745"/>
        <v>0.21811062468291487</v>
      </c>
      <c r="O2071" s="13">
        <f t="shared" si="2746"/>
        <v>0.10283679031978193</v>
      </c>
      <c r="P2071" s="13">
        <f t="shared" si="2747"/>
        <v>0.11301525292325418</v>
      </c>
      <c r="Q2071" s="13">
        <f t="shared" si="2748"/>
        <v>0.11984926472878688</v>
      </c>
      <c r="R2071" s="13">
        <f t="shared" si="2749"/>
        <v>2.6642732064753472E-2</v>
      </c>
      <c r="S2071" s="13">
        <f t="shared" si="2750"/>
        <v>1.6088881676278532E-2</v>
      </c>
      <c r="T2071" s="13">
        <f t="shared" si="2751"/>
        <v>6.2100573897677216E-2</v>
      </c>
      <c r="U2071" s="13">
        <f t="shared" si="2752"/>
        <v>2.9279746027676221E-2</v>
      </c>
      <c r="V2071" s="13">
        <f t="shared" si="2753"/>
        <v>1.0179633354213261E-3</v>
      </c>
      <c r="W2071" s="13">
        <f t="shared" si="2754"/>
        <v>4.3903856210314472E-2</v>
      </c>
      <c r="X2071" s="13">
        <f t="shared" si="2755"/>
        <v>2.2749031236457433E-2</v>
      </c>
      <c r="Y2071" s="13">
        <f t="shared" si="2756"/>
        <v>5.8937695554375216E-3</v>
      </c>
      <c r="Z2071" s="13">
        <f t="shared" si="2757"/>
        <v>4.6016940673140761E-3</v>
      </c>
      <c r="AA2071" s="13">
        <f t="shared" si="2758"/>
        <v>5.0571552970075356E-3</v>
      </c>
      <c r="AB2071" s="13">
        <f t="shared" si="2759"/>
        <v>2.7788483245452826E-3</v>
      </c>
      <c r="AC2071" s="13">
        <f t="shared" si="2760"/>
        <v>3.6229383270737286E-5</v>
      </c>
      <c r="AD2071" s="13">
        <f t="shared" si="2761"/>
        <v>1.206233051052452E-2</v>
      </c>
      <c r="AE2071" s="13">
        <f t="shared" si="2762"/>
        <v>6.2501647293553382E-3</v>
      </c>
      <c r="AF2071" s="13">
        <f t="shared" si="2763"/>
        <v>1.6192790899732523E-3</v>
      </c>
      <c r="AG2071" s="13">
        <f t="shared" si="2764"/>
        <v>2.7967953750183841E-4</v>
      </c>
      <c r="AH2071" s="13">
        <f t="shared" si="2765"/>
        <v>5.960984473463803E-4</v>
      </c>
      <c r="AI2071" s="13">
        <f t="shared" si="2766"/>
        <v>6.5509839994540514E-4</v>
      </c>
      <c r="AJ2071" s="13">
        <f t="shared" si="2767"/>
        <v>3.5996899129789013E-4</v>
      </c>
      <c r="AK2071" s="13">
        <f t="shared" si="2768"/>
        <v>1.318658639239737E-4</v>
      </c>
      <c r="AL2071" s="13">
        <f t="shared" si="2769"/>
        <v>8.2521995298211841E-7</v>
      </c>
      <c r="AM2071" s="13">
        <f t="shared" si="2770"/>
        <v>2.6512444218683103E-3</v>
      </c>
      <c r="AN2071" s="13">
        <f t="shared" si="2771"/>
        <v>1.3737572818124375E-3</v>
      </c>
      <c r="AO2071" s="13">
        <f t="shared" si="2772"/>
        <v>3.559100499686853E-4</v>
      </c>
      <c r="AP2071" s="13">
        <f t="shared" si="2773"/>
        <v>6.1472267988801327E-5</v>
      </c>
      <c r="AQ2071" s="13">
        <f t="shared" si="2774"/>
        <v>7.963050773684573E-6</v>
      </c>
      <c r="AR2071" s="13">
        <f t="shared" si="2775"/>
        <v>6.1774355918652713E-5</v>
      </c>
      <c r="AS2071" s="13">
        <f t="shared" si="2776"/>
        <v>6.7888587699092094E-5</v>
      </c>
      <c r="AT2071" s="13">
        <f t="shared" si="2777"/>
        <v>3.7303993471388629E-5</v>
      </c>
      <c r="AU2071" s="13">
        <f t="shared" si="2778"/>
        <v>1.3665408537504125E-5</v>
      </c>
      <c r="AV2071" s="13">
        <f t="shared" si="2779"/>
        <v>3.7544919414616856E-6</v>
      </c>
      <c r="AW2071" s="13">
        <f t="shared" si="2780"/>
        <v>1.3053170392701487E-8</v>
      </c>
      <c r="AX2071" s="13">
        <f t="shared" si="2781"/>
        <v>4.8560937832831856E-4</v>
      </c>
      <c r="AY2071" s="13">
        <f t="shared" si="2782"/>
        <v>2.5162124400617577E-4</v>
      </c>
      <c r="AZ2071" s="13">
        <f t="shared" si="2783"/>
        <v>6.5189484862470691E-5</v>
      </c>
      <c r="BA2071" s="13">
        <f t="shared" si="2784"/>
        <v>1.1259433342414161E-5</v>
      </c>
      <c r="BB2071" s="13">
        <f t="shared" si="2785"/>
        <v>1.4585347559470983E-6</v>
      </c>
      <c r="BC2071" s="13">
        <f t="shared" si="2786"/>
        <v>1.5114960546314943E-7</v>
      </c>
      <c r="BD2071" s="13">
        <f t="shared" si="2787"/>
        <v>5.3347886104945971E-6</v>
      </c>
      <c r="BE2071" s="13">
        <f t="shared" si="2788"/>
        <v>5.8628092361918539E-6</v>
      </c>
      <c r="BF2071" s="13">
        <f t="shared" si="2789"/>
        <v>3.2215458427311305E-6</v>
      </c>
      <c r="BG2071" s="13">
        <f t="shared" si="2790"/>
        <v>1.1801347782505963E-6</v>
      </c>
      <c r="BH2071" s="13">
        <f t="shared" si="2791"/>
        <v>3.2423520325941074E-7</v>
      </c>
      <c r="BI2071" s="13">
        <f t="shared" si="2792"/>
        <v>7.1265397119140154E-8</v>
      </c>
      <c r="BJ2071" s="14">
        <f t="shared" si="2793"/>
        <v>0.49808421047625606</v>
      </c>
      <c r="BK2071" s="14">
        <f t="shared" si="2794"/>
        <v>0.32887775940460323</v>
      </c>
      <c r="BL2071" s="14">
        <f t="shared" si="2795"/>
        <v>0.16853868535291425</v>
      </c>
      <c r="BM2071" s="14">
        <f t="shared" si="2796"/>
        <v>0.22092909076834122</v>
      </c>
      <c r="BN2071" s="14">
        <f t="shared" si="2797"/>
        <v>0.77892165034191063</v>
      </c>
    </row>
    <row r="2072" spans="1:66" x14ac:dyDescent="0.25">
      <c r="A2072" t="s">
        <v>338</v>
      </c>
      <c r="B2072" t="s">
        <v>71</v>
      </c>
      <c r="C2072" t="s">
        <v>92</v>
      </c>
      <c r="D2072" t="s">
        <v>436</v>
      </c>
      <c r="E2072" s="10">
        <f>VLOOKUP(A2072,home!$A$2:$E$405,3,FALSE)</f>
        <v>1.4215</v>
      </c>
      <c r="F2072" s="10">
        <f>VLOOKUP(B2072,home!$B$2:$E$405,3,FALSE)</f>
        <v>0.91990000000000005</v>
      </c>
      <c r="G2072" s="10">
        <f>VLOOKUP(C2072,away!$B$2:$E$405,4,FALSE)</f>
        <v>1.1364000000000001</v>
      </c>
      <c r="H2072" s="10">
        <f>VLOOKUP(A2072,away!$A$2:$E$405,3,FALSE)</f>
        <v>1.0277000000000001</v>
      </c>
      <c r="I2072" s="10">
        <f>VLOOKUP(C2072,away!$B$2:$E$405,3,FALSE)</f>
        <v>0.5988</v>
      </c>
      <c r="J2072" s="10">
        <f>VLOOKUP(B2072,home!$B$2:$E$405,4,FALSE)</f>
        <v>1.6467000000000001</v>
      </c>
      <c r="K2072" s="12">
        <f t="shared" si="2742"/>
        <v>1.4859996527400001</v>
      </c>
      <c r="L2072" s="12">
        <f t="shared" si="2743"/>
        <v>1.0133573776920002</v>
      </c>
      <c r="M2072" s="13">
        <f t="shared" si="2744"/>
        <v>8.213779375101446E-2</v>
      </c>
      <c r="N2072" s="13">
        <f t="shared" si="2745"/>
        <v>0.12205673299083723</v>
      </c>
      <c r="O2072" s="13">
        <f t="shared" si="2746"/>
        <v>8.3234939284934376E-2</v>
      </c>
      <c r="P2072" s="13">
        <f t="shared" si="2747"/>
        <v>0.12368709087324747</v>
      </c>
      <c r="Q2072" s="13">
        <f t="shared" si="2748"/>
        <v>9.0688131419481552E-2</v>
      </c>
      <c r="R2072" s="13">
        <f t="shared" si="2749"/>
        <v>4.2173369903066964E-2</v>
      </c>
      <c r="S2072" s="13">
        <f t="shared" si="2750"/>
        <v>4.6563511600584077E-2</v>
      </c>
      <c r="T2072" s="13">
        <f t="shared" si="2751"/>
        <v>9.1899487043033315E-2</v>
      </c>
      <c r="U2072" s="13">
        <f t="shared" si="2752"/>
        <v>6.2669613030833071E-2</v>
      </c>
      <c r="V2072" s="13">
        <f t="shared" si="2753"/>
        <v>7.7908448821950574E-3</v>
      </c>
      <c r="W2072" s="13">
        <f t="shared" si="2754"/>
        <v>4.4920843932329702E-2</v>
      </c>
      <c r="X2072" s="13">
        <f t="shared" si="2755"/>
        <v>4.5520868610977226E-2</v>
      </c>
      <c r="Y2072" s="13">
        <f t="shared" si="2756"/>
        <v>2.3064454022940974E-2</v>
      </c>
      <c r="Z2072" s="13">
        <f t="shared" si="2757"/>
        <v>1.4245565177802221E-2</v>
      </c>
      <c r="AA2072" s="13">
        <f t="shared" si="2758"/>
        <v>2.1168904907299137E-2</v>
      </c>
      <c r="AB2072" s="13">
        <f t="shared" si="2759"/>
        <v>1.5728492670566304E-2</v>
      </c>
      <c r="AC2072" s="13">
        <f t="shared" si="2760"/>
        <v>7.3323960788721323E-4</v>
      </c>
      <c r="AD2072" s="13">
        <f t="shared" si="2761"/>
        <v>1.6688089621057407E-2</v>
      </c>
      <c r="AE2072" s="13">
        <f t="shared" si="2762"/>
        <v>1.6910998737083821E-2</v>
      </c>
      <c r="AF2072" s="13">
        <f t="shared" si="2763"/>
        <v>8.568442667181991E-3</v>
      </c>
      <c r="AG2072" s="13">
        <f t="shared" si="2764"/>
        <v>2.8942981973732636E-3</v>
      </c>
      <c r="AH2072" s="13">
        <f t="shared" si="2765"/>
        <v>3.608962143079532E-3</v>
      </c>
      <c r="AI2072" s="13">
        <f t="shared" si="2766"/>
        <v>5.3629164913679911E-3</v>
      </c>
      <c r="AJ2072" s="13">
        <f t="shared" si="2767"/>
        <v>3.9846460219232285E-3</v>
      </c>
      <c r="AK2072" s="13">
        <f t="shared" si="2768"/>
        <v>1.9737275349565805E-3</v>
      </c>
      <c r="AL2072" s="13">
        <f t="shared" si="2769"/>
        <v>4.4165916745963269E-5</v>
      </c>
      <c r="AM2072" s="13">
        <f t="shared" si="2770"/>
        <v>4.9596990763570636E-3</v>
      </c>
      <c r="AN2072" s="13">
        <f t="shared" si="2771"/>
        <v>5.0259476501586294E-3</v>
      </c>
      <c r="AO2072" s="13">
        <f t="shared" si="2772"/>
        <v>2.5465405655910088E-3</v>
      </c>
      <c r="AP2072" s="13">
        <f t="shared" si="2773"/>
        <v>8.6018522324453589E-4</v>
      </c>
      <c r="AQ2072" s="13">
        <f t="shared" si="2774"/>
        <v>2.1791876053912264E-4</v>
      </c>
      <c r="AR2072" s="13">
        <f t="shared" si="2775"/>
        <v>7.314336827001555E-4</v>
      </c>
      <c r="AS2072" s="13">
        <f t="shared" si="2776"/>
        <v>1.0869101984947705E-3</v>
      </c>
      <c r="AT2072" s="13">
        <f t="shared" si="2777"/>
        <v>8.0757408876139692E-4</v>
      </c>
      <c r="AU2072" s="13">
        <f t="shared" si="2778"/>
        <v>4.0001827182041939E-4</v>
      </c>
      <c r="AV2072" s="13">
        <f t="shared" si="2779"/>
        <v>1.4860675325369945E-4</v>
      </c>
      <c r="AW2072" s="13">
        <f t="shared" si="2780"/>
        <v>1.8474219115994724E-6</v>
      </c>
      <c r="AX2072" s="13">
        <f t="shared" si="2781"/>
        <v>1.2283518508602505E-3</v>
      </c>
      <c r="AY2072" s="13">
        <f t="shared" si="2782"/>
        <v>1.2447594104708583E-3</v>
      </c>
      <c r="AZ2072" s="13">
        <f t="shared" si="2783"/>
        <v>6.306930660260943E-4</v>
      </c>
      <c r="BA2072" s="13">
        <f t="shared" si="2784"/>
        <v>2.130391571722435E-4</v>
      </c>
      <c r="BB2072" s="13">
        <f t="shared" si="2785"/>
        <v>5.3971200414444625E-5</v>
      </c>
      <c r="BC2072" s="13">
        <f t="shared" si="2786"/>
        <v>1.0938422824574204E-5</v>
      </c>
      <c r="BD2072" s="13">
        <f t="shared" si="2787"/>
        <v>1.2353395310943865E-4</v>
      </c>
      <c r="BE2072" s="13">
        <f t="shared" si="2788"/>
        <v>1.8357141142222525E-4</v>
      </c>
      <c r="BF2072" s="13">
        <f t="shared" si="2789"/>
        <v>1.3639352681320925E-4</v>
      </c>
      <c r="BG2072" s="13">
        <f t="shared" si="2790"/>
        <v>6.7560244493470971E-5</v>
      </c>
      <c r="BH2072" s="13">
        <f t="shared" si="2791"/>
        <v>2.5098624964081821E-5</v>
      </c>
      <c r="BI2072" s="13">
        <f t="shared" si="2792"/>
        <v>7.4593095961754201E-6</v>
      </c>
      <c r="BJ2072" s="14">
        <f t="shared" si="2793"/>
        <v>0.48020439162595524</v>
      </c>
      <c r="BK2072" s="14">
        <f t="shared" si="2794"/>
        <v>0.26220140604214509</v>
      </c>
      <c r="BL2072" s="14">
        <f t="shared" si="2795"/>
        <v>0.24362373205345625</v>
      </c>
      <c r="BM2072" s="14">
        <f t="shared" si="2796"/>
        <v>0.45505412468821743</v>
      </c>
      <c r="BN2072" s="14">
        <f t="shared" si="2797"/>
        <v>0.54397805822258205</v>
      </c>
    </row>
    <row r="2073" spans="1:66" x14ac:dyDescent="0.25">
      <c r="A2073" t="s">
        <v>339</v>
      </c>
      <c r="B2073" t="s">
        <v>112</v>
      </c>
      <c r="C2073" t="s">
        <v>124</v>
      </c>
      <c r="D2073" t="s">
        <v>436</v>
      </c>
      <c r="E2073" s="10">
        <f>VLOOKUP(A2073,home!$A$2:$E$405,3,FALSE)</f>
        <v>1.2710999999999999</v>
      </c>
      <c r="F2073" s="10">
        <f>VLOOKUP(B2073,home!$B$2:$E$405,3,FALSE)</f>
        <v>0.70389999999999997</v>
      </c>
      <c r="G2073" s="10">
        <f>VLOOKUP(C2073,away!$B$2:$E$405,4,FALSE)</f>
        <v>1.2008000000000001</v>
      </c>
      <c r="H2073" s="10">
        <f>VLOOKUP(A2073,away!$A$2:$E$405,3,FALSE)</f>
        <v>0.94469999999999998</v>
      </c>
      <c r="I2073" s="10">
        <f>VLOOKUP(C2073,away!$B$2:$E$405,3,FALSE)</f>
        <v>0.94710000000000005</v>
      </c>
      <c r="J2073" s="10">
        <f>VLOOKUP(B2073,home!$B$2:$E$405,4,FALSE)</f>
        <v>0.78</v>
      </c>
      <c r="K2073" s="12">
        <f t="shared" si="2742"/>
        <v>1.0743885298319999</v>
      </c>
      <c r="L2073" s="12">
        <f t="shared" si="2743"/>
        <v>0.69788578860000006</v>
      </c>
      <c r="M2073" s="13">
        <f t="shared" si="2744"/>
        <v>0.16994603756133511</v>
      </c>
      <c r="N2073" s="13">
        <f t="shared" si="2745"/>
        <v>0.18258807344629668</v>
      </c>
      <c r="O2073" s="13">
        <f t="shared" si="2746"/>
        <v>0.1186029244429376</v>
      </c>
      <c r="P2073" s="13">
        <f t="shared" si="2747"/>
        <v>0.1274256216260235</v>
      </c>
      <c r="Q2073" s="13">
        <f t="shared" si="2748"/>
        <v>9.8085265897411955E-2</v>
      </c>
      <c r="R2073" s="13">
        <f t="shared" si="2749"/>
        <v>4.1385647727562855E-2</v>
      </c>
      <c r="S2073" s="13">
        <f t="shared" si="2750"/>
        <v>2.3885948268900226E-2</v>
      </c>
      <c r="T2073" s="13">
        <f t="shared" si="2751"/>
        <v>6.845231314085605E-2</v>
      </c>
      <c r="U2073" s="13">
        <f t="shared" si="2752"/>
        <v>4.4464265218161304E-2</v>
      </c>
      <c r="V2073" s="13">
        <f t="shared" si="2753"/>
        <v>1.9899661811396121E-3</v>
      </c>
      <c r="W2073" s="13">
        <f t="shared" si="2754"/>
        <v>3.5127228208567084E-2</v>
      </c>
      <c r="X2073" s="13">
        <f t="shared" si="2755"/>
        <v>2.4514793359668007E-2</v>
      </c>
      <c r="Y2073" s="13">
        <f t="shared" si="2756"/>
        <v>8.5542629480889736E-3</v>
      </c>
      <c r="Z2073" s="13">
        <f t="shared" si="2757"/>
        <v>9.6274851336906695E-3</v>
      </c>
      <c r="AA2073" s="13">
        <f t="shared" si="2758"/>
        <v>1.0343659598765353E-2</v>
      </c>
      <c r="AB2073" s="13">
        <f t="shared" si="2759"/>
        <v>5.5565546147000808E-3</v>
      </c>
      <c r="AC2073" s="13">
        <f t="shared" si="2760"/>
        <v>9.3254850659199045E-5</v>
      </c>
      <c r="AD2073" s="13">
        <f t="shared" si="2761"/>
        <v>9.4350727680188838E-3</v>
      </c>
      <c r="AE2073" s="13">
        <f t="shared" si="2762"/>
        <v>6.584603199207245E-3</v>
      </c>
      <c r="AF2073" s="13">
        <f t="shared" si="2763"/>
        <v>2.2976504981484149E-3</v>
      </c>
      <c r="AG2073" s="13">
        <f t="shared" si="2764"/>
        <v>5.3449920994249668E-4</v>
      </c>
      <c r="AH2073" s="13">
        <f t="shared" si="2765"/>
        <v>1.6797212636901222E-3</v>
      </c>
      <c r="AI2073" s="13">
        <f t="shared" si="2766"/>
        <v>1.8046732590235794E-3</v>
      </c>
      <c r="AJ2073" s="13">
        <f t="shared" si="2767"/>
        <v>9.6946012479473369E-4</v>
      </c>
      <c r="AK2073" s="13">
        <f t="shared" si="2768"/>
        <v>3.4719227940298709E-4</v>
      </c>
      <c r="AL2073" s="13">
        <f t="shared" si="2769"/>
        <v>2.796901295354233E-6</v>
      </c>
      <c r="AM2073" s="13">
        <f t="shared" si="2770"/>
        <v>2.0273867920179503E-3</v>
      </c>
      <c r="AN2073" s="13">
        <f t="shared" si="2771"/>
        <v>1.4148844301446716E-3</v>
      </c>
      <c r="AO2073" s="13">
        <f t="shared" si="2772"/>
        <v>4.9371386815468779E-4</v>
      </c>
      <c r="AP2073" s="13">
        <f t="shared" si="2773"/>
        <v>1.1485196407329693E-4</v>
      </c>
      <c r="AQ2073" s="13">
        <f t="shared" si="2774"/>
        <v>2.0038388379887922E-5</v>
      </c>
      <c r="AR2073" s="13">
        <f t="shared" si="2775"/>
        <v>2.3445071974771396E-4</v>
      </c>
      <c r="AS2073" s="13">
        <f t="shared" si="2776"/>
        <v>2.5189116410780066E-4</v>
      </c>
      <c r="AT2073" s="13">
        <f t="shared" si="2777"/>
        <v>1.3531448874172549E-4</v>
      </c>
      <c r="AU2073" s="13">
        <f t="shared" si="2778"/>
        <v>4.8460111541397057E-5</v>
      </c>
      <c r="AV2073" s="13">
        <f t="shared" si="2779"/>
        <v>1.3016246998614076E-5</v>
      </c>
      <c r="AW2073" s="13">
        <f t="shared" si="2780"/>
        <v>5.8253276435618272E-8</v>
      </c>
      <c r="AX2073" s="13">
        <f t="shared" si="2781"/>
        <v>3.6303351914616325E-4</v>
      </c>
      <c r="AY2073" s="13">
        <f t="shared" si="2782"/>
        <v>2.5335593379755336E-4</v>
      </c>
      <c r="AZ2073" s="13">
        <f t="shared" si="2783"/>
        <v>8.8406752827397447E-5</v>
      </c>
      <c r="BA2073" s="13">
        <f t="shared" si="2784"/>
        <v>2.0565938804837855E-5</v>
      </c>
      <c r="BB2073" s="13">
        <f t="shared" si="2785"/>
        <v>3.5881691052784014E-6</v>
      </c>
      <c r="BC2073" s="13">
        <f t="shared" si="2786"/>
        <v>5.0082644513347496E-7</v>
      </c>
      <c r="BD2073" s="13">
        <f t="shared" si="2787"/>
        <v>2.7269970906495147E-5</v>
      </c>
      <c r="BE2073" s="13">
        <f t="shared" si="2788"/>
        <v>2.9298543950790731E-5</v>
      </c>
      <c r="BF2073" s="13">
        <f t="shared" si="2789"/>
        <v>1.5739009780754145E-5</v>
      </c>
      <c r="BG2073" s="13">
        <f t="shared" si="2790"/>
        <v>5.6366038597853055E-6</v>
      </c>
      <c r="BH2073" s="13">
        <f t="shared" si="2791"/>
        <v>1.5139756335400272E-6</v>
      </c>
      <c r="BI2073" s="13">
        <f t="shared" si="2792"/>
        <v>3.2531961102410822E-7</v>
      </c>
      <c r="BJ2073" s="14">
        <f t="shared" si="2793"/>
        <v>0.44097408925910253</v>
      </c>
      <c r="BK2073" s="14">
        <f t="shared" si="2794"/>
        <v>0.32359698132315057</v>
      </c>
      <c r="BL2073" s="14">
        <f t="shared" si="2795"/>
        <v>0.22591701468391823</v>
      </c>
      <c r="BM2073" s="14">
        <f t="shared" si="2796"/>
        <v>0.26182870201777325</v>
      </c>
      <c r="BN2073" s="14">
        <f t="shared" si="2797"/>
        <v>0.73803357070156772</v>
      </c>
    </row>
    <row r="2074" spans="1:66" x14ac:dyDescent="0.25">
      <c r="A2074" t="s">
        <v>338</v>
      </c>
      <c r="B2074" t="s">
        <v>82</v>
      </c>
      <c r="C2074" t="s">
        <v>80</v>
      </c>
      <c r="D2074" t="s">
        <v>435</v>
      </c>
      <c r="E2074" s="10">
        <f>VLOOKUP(A2074,home!$A$2:$E$405,3,FALSE)</f>
        <v>1.4215</v>
      </c>
      <c r="F2074" s="10">
        <f>VLOOKUP(B2074,home!$B$2:$E$405,3,FALSE)</f>
        <v>1.0282</v>
      </c>
      <c r="G2074" s="10">
        <f>VLOOKUP(C2074,away!$B$2:$E$405,4,FALSE)</f>
        <v>1.0823</v>
      </c>
      <c r="H2074" s="10">
        <f>VLOOKUP(A2074,away!$A$2:$E$405,3,FALSE)</f>
        <v>1.0277000000000001</v>
      </c>
      <c r="I2074" s="10">
        <f>VLOOKUP(C2074,away!$B$2:$E$405,3,FALSE)</f>
        <v>1.7215</v>
      </c>
      <c r="J2074" s="10">
        <f>VLOOKUP(B2074,home!$B$2:$E$405,4,FALSE)</f>
        <v>1.3472999999999999</v>
      </c>
      <c r="K2074" s="12">
        <f t="shared" si="2742"/>
        <v>1.5818748524900001</v>
      </c>
      <c r="L2074" s="12">
        <f t="shared" si="2743"/>
        <v>2.383623691515</v>
      </c>
      <c r="M2074" s="13">
        <f t="shared" si="2744"/>
        <v>1.8958582568314519E-2</v>
      </c>
      <c r="N2074" s="13">
        <f t="shared" si="2745"/>
        <v>2.9990105003672021E-2</v>
      </c>
      <c r="O2074" s="13">
        <f t="shared" si="2746"/>
        <v>4.5190126567377781E-2</v>
      </c>
      <c r="P2074" s="13">
        <f t="shared" si="2747"/>
        <v>7.1485124797775176E-2</v>
      </c>
      <c r="Q2074" s="13">
        <f t="shared" si="2748"/>
        <v>2.3720296464421652E-2</v>
      </c>
      <c r="R2074" s="13">
        <f t="shared" si="2749"/>
        <v>5.3858128154281558E-2</v>
      </c>
      <c r="S2074" s="13">
        <f t="shared" si="2750"/>
        <v>6.7385352371938934E-2</v>
      </c>
      <c r="T2074" s="13">
        <f t="shared" si="2751"/>
        <v>5.654026062235494E-2</v>
      </c>
      <c r="U2074" s="13">
        <f t="shared" si="2752"/>
        <v>8.5196818529441665E-2</v>
      </c>
      <c r="V2074" s="13">
        <f t="shared" si="2753"/>
        <v>2.823142562649433E-2</v>
      </c>
      <c r="W2074" s="13">
        <f t="shared" si="2754"/>
        <v>1.2507513490225353E-2</v>
      </c>
      <c r="X2074" s="13">
        <f t="shared" si="2755"/>
        <v>2.9813205477244618E-2</v>
      </c>
      <c r="Y2074" s="13">
        <f t="shared" si="2756"/>
        <v>3.5531731447782516E-2</v>
      </c>
      <c r="Z2074" s="13">
        <f t="shared" si="2757"/>
        <v>4.2792503416398855E-2</v>
      </c>
      <c r="AA2074" s="13">
        <f t="shared" si="2758"/>
        <v>6.7692385029493776E-2</v>
      </c>
      <c r="AB2074" s="13">
        <f t="shared" si="2759"/>
        <v>5.3540440791613395E-2</v>
      </c>
      <c r="AC2074" s="13">
        <f t="shared" si="2760"/>
        <v>6.6530784173112183E-3</v>
      </c>
      <c r="AD2074" s="13">
        <f t="shared" si="2761"/>
        <v>4.9463302643417313E-3</v>
      </c>
      <c r="AE2074" s="13">
        <f t="shared" si="2762"/>
        <v>1.1790190004142602E-2</v>
      </c>
      <c r="AF2074" s="13">
        <f t="shared" si="2763"/>
        <v>1.4051688110668823E-2</v>
      </c>
      <c r="AG2074" s="13">
        <f t="shared" si="2764"/>
        <v>1.1164645562123286E-2</v>
      </c>
      <c r="AH2074" s="13">
        <f t="shared" si="2765"/>
        <v>2.5500306240641226E-2</v>
      </c>
      <c r="AI2074" s="13">
        <f t="shared" si="2766"/>
        <v>4.0338293172864172E-2</v>
      </c>
      <c r="AJ2074" s="13">
        <f t="shared" si="2767"/>
        <v>3.1905065781261455E-2</v>
      </c>
      <c r="AK2074" s="13">
        <f t="shared" si="2768"/>
        <v>1.6823273742138899E-2</v>
      </c>
      <c r="AL2074" s="13">
        <f t="shared" si="2769"/>
        <v>1.0034424023782032E-3</v>
      </c>
      <c r="AM2074" s="13">
        <f t="shared" si="2770"/>
        <v>1.5648950914544774E-3</v>
      </c>
      <c r="AN2074" s="13">
        <f t="shared" si="2771"/>
        <v>3.7301210147264248E-3</v>
      </c>
      <c r="AO2074" s="13">
        <f t="shared" si="2772"/>
        <v>4.4456024114599398E-3</v>
      </c>
      <c r="AP2074" s="13">
        <f t="shared" si="2773"/>
        <v>3.5322144103373762E-3</v>
      </c>
      <c r="AQ2074" s="13">
        <f t="shared" si="2774"/>
        <v>2.1048674879977141E-3</v>
      </c>
      <c r="AR2074" s="13">
        <f t="shared" si="2775"/>
        <v>1.2156626819216048E-2</v>
      </c>
      <c r="AS2074" s="13">
        <f t="shared" si="2776"/>
        <v>1.9230262256423367E-2</v>
      </c>
      <c r="AT2074" s="13">
        <f t="shared" si="2777"/>
        <v>1.5209934135111867E-2</v>
      </c>
      <c r="AU2074" s="13">
        <f t="shared" si="2778"/>
        <v>8.0200707721208991E-3</v>
      </c>
      <c r="AV2074" s="13">
        <f t="shared" si="2779"/>
        <v>3.1716870674020283E-3</v>
      </c>
      <c r="AW2074" s="13">
        <f t="shared" si="2780"/>
        <v>1.0509928551255847E-4</v>
      </c>
      <c r="AX2074" s="13">
        <f t="shared" si="2781"/>
        <v>4.1257803199281343E-4</v>
      </c>
      <c r="AY2074" s="13">
        <f t="shared" si="2782"/>
        <v>9.8343077165670358E-4</v>
      </c>
      <c r="AZ2074" s="13">
        <f t="shared" si="2783"/>
        <v>1.1720644431428985E-3</v>
      </c>
      <c r="BA2074" s="13">
        <f t="shared" si="2784"/>
        <v>9.3125352488591636E-4</v>
      </c>
      <c r="BB2074" s="13">
        <f t="shared" si="2785"/>
        <v>5.5493949118123106E-4</v>
      </c>
      <c r="BC2074" s="13">
        <f t="shared" si="2786"/>
        <v>2.6455338370737235E-4</v>
      </c>
      <c r="BD2074" s="13">
        <f t="shared" si="2787"/>
        <v>4.8294706158649985E-3</v>
      </c>
      <c r="BE2074" s="13">
        <f t="shared" si="2788"/>
        <v>7.6396181180762354E-3</v>
      </c>
      <c r="BF2074" s="13">
        <f t="shared" si="2789"/>
        <v>6.0424598918058904E-3</v>
      </c>
      <c r="BG2074" s="13">
        <f t="shared" si="2790"/>
        <v>3.1861384500090606E-3</v>
      </c>
      <c r="BH2074" s="13">
        <f t="shared" si="2791"/>
        <v>1.2600180726552006E-3</v>
      </c>
      <c r="BI2074" s="13">
        <f t="shared" si="2792"/>
        <v>3.9863818056323525E-4</v>
      </c>
      <c r="BJ2074" s="14">
        <f t="shared" si="2793"/>
        <v>0.24975248650952042</v>
      </c>
      <c r="BK2074" s="14">
        <f t="shared" si="2794"/>
        <v>0.19470043695586908</v>
      </c>
      <c r="BL2074" s="14">
        <f t="shared" si="2795"/>
        <v>0.50118976238836266</v>
      </c>
      <c r="BM2074" s="14">
        <f t="shared" si="2796"/>
        <v>0.74435449422816413</v>
      </c>
      <c r="BN2074" s="14">
        <f t="shared" si="2797"/>
        <v>0.24320236355584271</v>
      </c>
    </row>
    <row r="2075" spans="1:66" x14ac:dyDescent="0.25">
      <c r="A2075" t="s">
        <v>338</v>
      </c>
      <c r="B2075" t="s">
        <v>96</v>
      </c>
      <c r="C2075" t="s">
        <v>72</v>
      </c>
      <c r="D2075" t="s">
        <v>435</v>
      </c>
      <c r="E2075" s="10">
        <f>VLOOKUP(A2075,home!$A$2:$E$405,3,FALSE)</f>
        <v>1.4215</v>
      </c>
      <c r="F2075" s="10">
        <f>VLOOKUP(B2075,home!$B$2:$E$405,3,FALSE)</f>
        <v>1.2987</v>
      </c>
      <c r="G2075" s="10">
        <f>VLOOKUP(C2075,away!$B$2:$E$405,4,FALSE)</f>
        <v>0.91990000000000005</v>
      </c>
      <c r="H2075" s="10">
        <f>VLOOKUP(A2075,away!$A$2:$E$405,3,FALSE)</f>
        <v>1.0277000000000001</v>
      </c>
      <c r="I2075" s="10">
        <f>VLOOKUP(C2075,away!$B$2:$E$405,3,FALSE)</f>
        <v>0.74850000000000005</v>
      </c>
      <c r="J2075" s="10">
        <f>VLOOKUP(B2075,home!$B$2:$E$405,4,FALSE)</f>
        <v>0.5988</v>
      </c>
      <c r="K2075" s="12">
        <f t="shared" si="2742"/>
        <v>1.6982292757949999</v>
      </c>
      <c r="L2075" s="12">
        <f t="shared" si="2743"/>
        <v>0.46061698986000005</v>
      </c>
      <c r="M2075" s="13">
        <f t="shared" si="2744"/>
        <v>0.11545825237537592</v>
      </c>
      <c r="N2075" s="13">
        <f t="shared" si="2745"/>
        <v>0.19607458431599098</v>
      </c>
      <c r="O2075" s="13">
        <f t="shared" si="2746"/>
        <v>5.3182032663641868E-2</v>
      </c>
      <c r="P2075" s="13">
        <f t="shared" si="2747"/>
        <v>9.0315284815682545E-2</v>
      </c>
      <c r="Q2075" s="13">
        <f t="shared" si="2748"/>
        <v>0.16648979966237551</v>
      </c>
      <c r="R2075" s="13">
        <f t="shared" si="2749"/>
        <v>1.2248273900081454E-2</v>
      </c>
      <c r="S2075" s="13">
        <f t="shared" si="2750"/>
        <v>1.766190485202054E-2</v>
      </c>
      <c r="T2075" s="13">
        <f t="shared" si="2751"/>
        <v>7.6688030362877871E-2</v>
      </c>
      <c r="U2075" s="13">
        <f t="shared" si="2752"/>
        <v>2.0800377315074128E-2</v>
      </c>
      <c r="V2075" s="13">
        <f t="shared" si="2753"/>
        <v>1.5350810399046794E-3</v>
      </c>
      <c r="W2075" s="13">
        <f t="shared" si="2754"/>
        <v>9.4245950635963541E-2</v>
      </c>
      <c r="X2075" s="13">
        <f t="shared" si="2755"/>
        <v>4.3411286088431686E-2</v>
      </c>
      <c r="Y2075" s="13">
        <f t="shared" si="2756"/>
        <v>9.9979879620023474E-3</v>
      </c>
      <c r="Z2075" s="13">
        <f t="shared" si="2757"/>
        <v>1.880587684945441E-3</v>
      </c>
      <c r="AA2075" s="13">
        <f t="shared" si="2758"/>
        <v>3.1936690622738914E-3</v>
      </c>
      <c r="AB2075" s="13">
        <f t="shared" si="2759"/>
        <v>2.7117911493771438E-3</v>
      </c>
      <c r="AC2075" s="13">
        <f t="shared" si="2760"/>
        <v>7.5049465110664534E-5</v>
      </c>
      <c r="AD2075" s="13">
        <f t="shared" si="2761"/>
        <v>4.0012808123780913E-2</v>
      </c>
      <c r="AE2075" s="13">
        <f t="shared" si="2762"/>
        <v>1.8430579233821721E-2</v>
      </c>
      <c r="AF2075" s="13">
        <f t="shared" si="2763"/>
        <v>4.2447189640295929E-3</v>
      </c>
      <c r="AG2075" s="13">
        <f t="shared" si="2764"/>
        <v>6.5172989067098963E-4</v>
      </c>
      <c r="AH2075" s="13">
        <f t="shared" si="2765"/>
        <v>2.1655765965183877E-4</v>
      </c>
      <c r="AI2075" s="13">
        <f t="shared" si="2766"/>
        <v>3.6776455751840218E-4</v>
      </c>
      <c r="AJ2075" s="13">
        <f t="shared" si="2767"/>
        <v>3.1227426908877239E-4</v>
      </c>
      <c r="AK2075" s="13">
        <f t="shared" si="2768"/>
        <v>1.7677110194801298E-4</v>
      </c>
      <c r="AL2075" s="13">
        <f t="shared" si="2769"/>
        <v>2.3482475015115987E-6</v>
      </c>
      <c r="AM2075" s="13">
        <f t="shared" si="2770"/>
        <v>1.3590184432514554E-2</v>
      </c>
      <c r="AN2075" s="13">
        <f t="shared" si="2771"/>
        <v>6.2598698449470875E-3</v>
      </c>
      <c r="AO2075" s="13">
        <f t="shared" si="2772"/>
        <v>1.441701202447456E-3</v>
      </c>
      <c r="AP2075" s="13">
        <f t="shared" si="2773"/>
        <v>2.213573560496299E-4</v>
      </c>
      <c r="AQ2075" s="13">
        <f t="shared" si="2774"/>
        <v>2.5490239756737197E-5</v>
      </c>
      <c r="AR2075" s="13">
        <f t="shared" si="2775"/>
        <v>1.995002746399128E-5</v>
      </c>
      <c r="AS2075" s="13">
        <f t="shared" si="2776"/>
        <v>3.3879720692264268E-5</v>
      </c>
      <c r="AT2075" s="13">
        <f t="shared" si="2777"/>
        <v>2.8767766767680413E-5</v>
      </c>
      <c r="AU2075" s="13">
        <f t="shared" si="2778"/>
        <v>1.6284754574705795E-5</v>
      </c>
      <c r="AV2075" s="13">
        <f t="shared" si="2779"/>
        <v>6.913811741975482E-6</v>
      </c>
      <c r="AW2075" s="13">
        <f t="shared" si="2780"/>
        <v>5.1024369211251892E-8</v>
      </c>
      <c r="AX2075" s="13">
        <f t="shared" si="2781"/>
        <v>3.8465415111249473E-3</v>
      </c>
      <c r="AY2075" s="13">
        <f t="shared" si="2782"/>
        <v>1.7717823722259093E-3</v>
      </c>
      <c r="AZ2075" s="13">
        <f t="shared" si="2783"/>
        <v>4.0805653149085416E-4</v>
      </c>
      <c r="BA2075" s="13">
        <f t="shared" si="2784"/>
        <v>6.2652590409343183E-5</v>
      </c>
      <c r="BB2075" s="13">
        <f t="shared" si="2785"/>
        <v>7.214711900320791E-6</v>
      </c>
      <c r="BC2075" s="13">
        <f t="shared" si="2786"/>
        <v>6.6464377564657703E-7</v>
      </c>
      <c r="BD2075" s="13">
        <f t="shared" si="2787"/>
        <v>1.5315535996813315E-6</v>
      </c>
      <c r="BE2075" s="13">
        <f t="shared" si="2788"/>
        <v>2.6009291604280526E-6</v>
      </c>
      <c r="BF2075" s="13">
        <f t="shared" si="2789"/>
        <v>2.2084870222539149E-6</v>
      </c>
      <c r="BG2075" s="13">
        <f t="shared" si="2790"/>
        <v>1.2501724388016405E-6</v>
      </c>
      <c r="BH2075" s="13">
        <f t="shared" si="2791"/>
        <v>5.3076985884124464E-7</v>
      </c>
      <c r="BI2075" s="13">
        <f t="shared" si="2792"/>
        <v>1.8027378259875631E-7</v>
      </c>
      <c r="BJ2075" s="14">
        <f t="shared" si="2793"/>
        <v>0.67788299067658786</v>
      </c>
      <c r="BK2075" s="14">
        <f t="shared" si="2794"/>
        <v>0.22681970316782177</v>
      </c>
      <c r="BL2075" s="14">
        <f t="shared" si="2795"/>
        <v>9.3323609945758737E-2</v>
      </c>
      <c r="BM2075" s="14">
        <f t="shared" si="2796"/>
        <v>0.3643669323941085</v>
      </c>
      <c r="BN2075" s="14">
        <f t="shared" si="2797"/>
        <v>0.63376822773314823</v>
      </c>
    </row>
    <row r="2076" spans="1:66" x14ac:dyDescent="0.25">
      <c r="A2076" t="s">
        <v>338</v>
      </c>
      <c r="B2076" t="s">
        <v>86</v>
      </c>
      <c r="C2076" t="s">
        <v>77</v>
      </c>
      <c r="D2076" t="s">
        <v>435</v>
      </c>
      <c r="E2076" s="10">
        <f>VLOOKUP(A2076,home!$A$2:$E$405,3,FALSE)</f>
        <v>1.4215</v>
      </c>
      <c r="F2076" s="10">
        <f>VLOOKUP(B2076,home!$B$2:$E$405,3,FALSE)</f>
        <v>0.81169999999999998</v>
      </c>
      <c r="G2076" s="10">
        <f>VLOOKUP(C2076,away!$B$2:$E$405,4,FALSE)</f>
        <v>1.1137999999999999</v>
      </c>
      <c r="H2076" s="10">
        <f>VLOOKUP(A2076,away!$A$2:$E$405,3,FALSE)</f>
        <v>1.0277000000000001</v>
      </c>
      <c r="I2076" s="10">
        <f>VLOOKUP(C2076,away!$B$2:$E$405,3,FALSE)</f>
        <v>0.7298</v>
      </c>
      <c r="J2076" s="10">
        <f>VLOOKUP(B2076,home!$B$2:$E$405,4,FALSE)</f>
        <v>1.0479000000000001</v>
      </c>
      <c r="K2076" s="12">
        <f t="shared" si="2742"/>
        <v>1.28513758039</v>
      </c>
      <c r="L2076" s="12">
        <f t="shared" si="2743"/>
        <v>0.78594120053400007</v>
      </c>
      <c r="M2076" s="13">
        <f t="shared" si="2744"/>
        <v>0.12604972828996427</v>
      </c>
      <c r="N2076" s="13">
        <f t="shared" si="2745"/>
        <v>0.16199124282338162</v>
      </c>
      <c r="O2076" s="13">
        <f t="shared" si="2746"/>
        <v>9.9067674779199033E-2</v>
      </c>
      <c r="P2076" s="13">
        <f t="shared" si="2747"/>
        <v>0.12731559186060329</v>
      </c>
      <c r="Q2076" s="13">
        <f t="shared" si="2748"/>
        <v>0.10409051692320484</v>
      </c>
      <c r="R2076" s="13">
        <f t="shared" si="2749"/>
        <v>3.8930683625037779E-2</v>
      </c>
      <c r="S2076" s="13">
        <f t="shared" si="2750"/>
        <v>3.2148541989570976E-2</v>
      </c>
      <c r="T2076" s="13">
        <f t="shared" si="2751"/>
        <v>8.180902583482827E-2</v>
      </c>
      <c r="U2076" s="13">
        <f t="shared" si="2752"/>
        <v>5.0031284556809656E-2</v>
      </c>
      <c r="V2076" s="13">
        <f t="shared" si="2753"/>
        <v>3.6079328958190057E-3</v>
      </c>
      <c r="W2076" s="13">
        <f t="shared" si="2754"/>
        <v>4.4590211686743951E-2</v>
      </c>
      <c r="X2076" s="13">
        <f t="shared" si="2755"/>
        <v>3.5045284505144741E-2</v>
      </c>
      <c r="Y2076" s="13">
        <f t="shared" si="2756"/>
        <v>1.3771766488514525E-2</v>
      </c>
      <c r="Z2076" s="13">
        <f t="shared" si="2757"/>
        <v>1.0199076075290511E-2</v>
      </c>
      <c r="AA2076" s="13">
        <f t="shared" si="2758"/>
        <v>1.3107215949612387E-2</v>
      </c>
      <c r="AB2076" s="13">
        <f t="shared" si="2759"/>
        <v>8.4222878955670429E-3</v>
      </c>
      <c r="AC2076" s="13">
        <f t="shared" si="2760"/>
        <v>2.277603640326078E-4</v>
      </c>
      <c r="AD2076" s="13">
        <f t="shared" si="2761"/>
        <v>1.4326139189045009E-2</v>
      </c>
      <c r="AE2076" s="13">
        <f t="shared" si="2762"/>
        <v>1.125950303325522E-2</v>
      </c>
      <c r="AF2076" s="13">
        <f t="shared" si="2763"/>
        <v>4.424653665686412E-3</v>
      </c>
      <c r="AG2076" s="13">
        <f t="shared" si="2764"/>
        <v>1.159172537985581E-3</v>
      </c>
      <c r="AH2076" s="13">
        <f t="shared" si="2765"/>
        <v>2.0039685237378552E-3</v>
      </c>
      <c r="AI2076" s="13">
        <f t="shared" si="2766"/>
        <v>2.5753752597741878E-3</v>
      </c>
      <c r="AJ2076" s="13">
        <f t="shared" si="2767"/>
        <v>1.6548557649712344E-3</v>
      </c>
      <c r="AK2076" s="13">
        <f t="shared" si="2768"/>
        <v>7.0890577789652499E-4</v>
      </c>
      <c r="AL2076" s="13">
        <f t="shared" si="2769"/>
        <v>9.2019065626202041E-6</v>
      </c>
      <c r="AM2076" s="13">
        <f t="shared" si="2770"/>
        <v>3.6822119707479277E-3</v>
      </c>
      <c r="AN2076" s="13">
        <f t="shared" si="2771"/>
        <v>2.8940020969102924E-3</v>
      </c>
      <c r="AO2076" s="13">
        <f t="shared" si="2772"/>
        <v>1.1372577411967945E-3</v>
      </c>
      <c r="AP2076" s="13">
        <f t="shared" si="2773"/>
        <v>2.9793923814426461E-4</v>
      </c>
      <c r="AQ2076" s="13">
        <f t="shared" si="2774"/>
        <v>5.8540680628322161E-5</v>
      </c>
      <c r="AR2076" s="13">
        <f t="shared" si="2775"/>
        <v>3.1500028547577568E-4</v>
      </c>
      <c r="AS2076" s="13">
        <f t="shared" si="2776"/>
        <v>4.0481870469849767E-4</v>
      </c>
      <c r="AT2076" s="13">
        <f t="shared" si="2777"/>
        <v>2.6012386532642067E-4</v>
      </c>
      <c r="AU2076" s="13">
        <f t="shared" si="2778"/>
        <v>1.1143165162909686E-4</v>
      </c>
      <c r="AV2076" s="13">
        <f t="shared" si="2779"/>
        <v>3.5801250788369745E-5</v>
      </c>
      <c r="AW2076" s="13">
        <f t="shared" si="2780"/>
        <v>2.5817548275051081E-7</v>
      </c>
      <c r="AX2076" s="13">
        <f t="shared" si="2781"/>
        <v>7.8869149709501457E-4</v>
      </c>
      <c r="AY2076" s="13">
        <f t="shared" si="2782"/>
        <v>6.1986514207781353E-4</v>
      </c>
      <c r="AZ2076" s="13">
        <f t="shared" si="2783"/>
        <v>2.4358877696690768E-4</v>
      </c>
      <c r="BA2076" s="13">
        <f t="shared" si="2784"/>
        <v>6.3815485268660079E-5</v>
      </c>
      <c r="BB2076" s="13">
        <f t="shared" si="2785"/>
        <v>1.2538804776177622E-5</v>
      </c>
      <c r="BC2076" s="13">
        <f t="shared" si="2786"/>
        <v>1.9709526558100995E-6</v>
      </c>
      <c r="BD2076" s="13">
        <f t="shared" si="2787"/>
        <v>4.1261950422563964E-5</v>
      </c>
      <c r="BE2076" s="13">
        <f t="shared" si="2788"/>
        <v>5.3027283128226002E-5</v>
      </c>
      <c r="BF2076" s="13">
        <f t="shared" si="2789"/>
        <v>3.4073677167031925E-5</v>
      </c>
      <c r="BG2076" s="13">
        <f t="shared" si="2790"/>
        <v>1.4596454343143136E-5</v>
      </c>
      <c r="BH2076" s="13">
        <f t="shared" si="2791"/>
        <v>4.6896130042050202E-6</v>
      </c>
      <c r="BI2076" s="13">
        <f t="shared" si="2792"/>
        <v>1.2053595818379023E-6</v>
      </c>
      <c r="BJ2076" s="14">
        <f t="shared" si="2793"/>
        <v>0.48226793907425819</v>
      </c>
      <c r="BK2076" s="14">
        <f t="shared" si="2794"/>
        <v>0.28997862244863054</v>
      </c>
      <c r="BL2076" s="14">
        <f t="shared" si="2795"/>
        <v>0.21777828222817089</v>
      </c>
      <c r="BM2076" s="14">
        <f t="shared" si="2796"/>
        <v>0.34215887455836425</v>
      </c>
      <c r="BN2076" s="14">
        <f t="shared" si="2797"/>
        <v>0.65744543830139091</v>
      </c>
    </row>
    <row r="2077" spans="1:66" x14ac:dyDescent="0.25">
      <c r="A2077" t="s">
        <v>338</v>
      </c>
      <c r="B2077" t="s">
        <v>93</v>
      </c>
      <c r="C2077" t="s">
        <v>75</v>
      </c>
      <c r="D2077" t="s">
        <v>435</v>
      </c>
      <c r="E2077" s="10">
        <f>VLOOKUP(A2077,home!$A$2:$E$405,3,FALSE)</f>
        <v>1.4215</v>
      </c>
      <c r="F2077" s="10">
        <f>VLOOKUP(B2077,home!$B$2:$E$405,3,FALSE)</f>
        <v>0.86580000000000001</v>
      </c>
      <c r="G2077" s="10">
        <f>VLOOKUP(C2077,away!$B$2:$E$405,4,FALSE)</f>
        <v>0.43290000000000001</v>
      </c>
      <c r="H2077" s="10">
        <f>VLOOKUP(A2077,away!$A$2:$E$405,3,FALSE)</f>
        <v>1.0277000000000001</v>
      </c>
      <c r="I2077" s="10">
        <f>VLOOKUP(C2077,away!$B$2:$E$405,3,FALSE)</f>
        <v>0.52390000000000003</v>
      </c>
      <c r="J2077" s="10">
        <f>VLOOKUP(B2077,home!$B$2:$E$405,4,FALSE)</f>
        <v>1.1976</v>
      </c>
      <c r="K2077" s="12">
        <f t="shared" si="2742"/>
        <v>0.53278505163000001</v>
      </c>
      <c r="L2077" s="12">
        <f t="shared" si="2743"/>
        <v>0.64480224712800005</v>
      </c>
      <c r="M2077" s="13">
        <f t="shared" si="2744"/>
        <v>0.30802100546942279</v>
      </c>
      <c r="N2077" s="13">
        <f t="shared" si="2745"/>
        <v>0.1641089873021509</v>
      </c>
      <c r="O2077" s="13">
        <f t="shared" si="2746"/>
        <v>0.1986126364893098</v>
      </c>
      <c r="P2077" s="13">
        <f t="shared" si="2747"/>
        <v>0.10581784378632733</v>
      </c>
      <c r="Q2077" s="13">
        <f t="shared" si="2748"/>
        <v>4.3717407636361741E-2</v>
      </c>
      <c r="R2077" s="13">
        <f t="shared" si="2749"/>
        <v>6.4032937158161787E-2</v>
      </c>
      <c r="S2077" s="13">
        <f t="shared" si="2750"/>
        <v>9.0881919290883711E-3</v>
      </c>
      <c r="T2077" s="13">
        <f t="shared" si="2751"/>
        <v>2.818908268253684E-2</v>
      </c>
      <c r="U2077" s="13">
        <f t="shared" si="2752"/>
        <v>3.4115791729831764E-2</v>
      </c>
      <c r="V2077" s="13">
        <f t="shared" si="2753"/>
        <v>3.4690739223623847E-4</v>
      </c>
      <c r="W2077" s="13">
        <f t="shared" si="2754"/>
        <v>7.7639937615562498E-3</v>
      </c>
      <c r="X2077" s="13">
        <f t="shared" si="2755"/>
        <v>5.0062406241392441E-3</v>
      </c>
      <c r="Y2077" s="13">
        <f t="shared" si="2756"/>
        <v>1.6140176020542328E-3</v>
      </c>
      <c r="Z2077" s="13">
        <f t="shared" si="2757"/>
        <v>1.3762860589929576E-2</v>
      </c>
      <c r="AA2077" s="13">
        <f t="shared" si="2758"/>
        <v>7.3326463899821203E-3</v>
      </c>
      <c r="AB2077" s="13">
        <f t="shared" si="2759"/>
        <v>1.9533621927355785E-3</v>
      </c>
      <c r="AC2077" s="13">
        <f t="shared" si="2760"/>
        <v>7.4485569953322047E-6</v>
      </c>
      <c r="AD2077" s="13">
        <f t="shared" si="2761"/>
        <v>1.0341349542764358E-3</v>
      </c>
      <c r="AE2077" s="13">
        <f t="shared" si="2762"/>
        <v>6.6681254235105732E-4</v>
      </c>
      <c r="AF2077" s="13">
        <f t="shared" si="2763"/>
        <v>2.1498111286054821E-4</v>
      </c>
      <c r="AG2077" s="13">
        <f t="shared" si="2764"/>
        <v>4.6206768220853228E-5</v>
      </c>
      <c r="AH2077" s="13">
        <f t="shared" si="2765"/>
        <v>2.2185808588239958E-3</v>
      </c>
      <c r="AI2077" s="13">
        <f t="shared" si="2766"/>
        <v>1.1820267174138721E-3</v>
      </c>
      <c r="AJ2077" s="13">
        <f t="shared" si="2767"/>
        <v>3.148830828326946E-4</v>
      </c>
      <c r="AK2077" s="13">
        <f t="shared" si="2768"/>
        <v>5.5921666514810265E-5</v>
      </c>
      <c r="AL2077" s="13">
        <f t="shared" si="2769"/>
        <v>1.0235538831053693E-7</v>
      </c>
      <c r="AM2077" s="13">
        <f t="shared" si="2770"/>
        <v>1.1019432900131176E-4</v>
      </c>
      <c r="AN2077" s="13">
        <f t="shared" si="2771"/>
        <v>7.1053550960807968E-5</v>
      </c>
      <c r="AO2077" s="13">
        <f t="shared" si="2772"/>
        <v>2.2907744662976419E-5</v>
      </c>
      <c r="AP2077" s="13">
        <f t="shared" si="2773"/>
        <v>4.9236550784405485E-6</v>
      </c>
      <c r="AQ2077" s="13">
        <f t="shared" si="2774"/>
        <v>7.9369596466541362E-7</v>
      </c>
      <c r="AR2077" s="13">
        <f t="shared" si="2775"/>
        <v>2.8610918464097628E-4</v>
      </c>
      <c r="AS2077" s="13">
        <f t="shared" si="2776"/>
        <v>1.5243469671075971E-4</v>
      </c>
      <c r="AT2077" s="13">
        <f t="shared" si="2777"/>
        <v>4.0607463878622749E-5</v>
      </c>
      <c r="AU2077" s="13">
        <f t="shared" si="2778"/>
        <v>7.2116832463784623E-6</v>
      </c>
      <c r="AV2077" s="13">
        <f t="shared" si="2779"/>
        <v>9.605692576902384E-7</v>
      </c>
      <c r="AW2077" s="13">
        <f t="shared" si="2780"/>
        <v>9.7675756402345399E-10</v>
      </c>
      <c r="AX2077" s="13">
        <f t="shared" si="2781"/>
        <v>9.7849818777161788E-6</v>
      </c>
      <c r="AY2077" s="13">
        <f t="shared" si="2782"/>
        <v>6.3093783028581489E-6</v>
      </c>
      <c r="AZ2077" s="13">
        <f t="shared" si="2783"/>
        <v>2.0341506538317906E-6</v>
      </c>
      <c r="BA2077" s="13">
        <f t="shared" si="2784"/>
        <v>4.3720830419587639E-7</v>
      </c>
      <c r="BB2077" s="13">
        <f t="shared" si="2785"/>
        <v>7.0478224252130814E-8</v>
      </c>
      <c r="BC2077" s="13">
        <f t="shared" si="2786"/>
        <v>9.0889034742730172E-9</v>
      </c>
      <c r="BD2077" s="13">
        <f t="shared" si="2787"/>
        <v>3.0747307530076873E-5</v>
      </c>
      <c r="BE2077" s="13">
        <f t="shared" si="2788"/>
        <v>1.6381705829895492E-5</v>
      </c>
      <c r="BF2077" s="13">
        <f t="shared" si="2789"/>
        <v>4.3639639931841706E-6</v>
      </c>
      <c r="BG2077" s="13">
        <f t="shared" si="2790"/>
        <v>7.7501826047336325E-7</v>
      </c>
      <c r="BH2077" s="13">
        <f t="shared" si="2791"/>
        <v>1.0322953598012337E-7</v>
      </c>
      <c r="BI2077" s="13">
        <f t="shared" si="2792"/>
        <v>1.09998307313822E-8</v>
      </c>
      <c r="BJ2077" s="14">
        <f t="shared" si="2793"/>
        <v>0.25259038324844263</v>
      </c>
      <c r="BK2077" s="14">
        <f t="shared" si="2794"/>
        <v>0.42328780886776129</v>
      </c>
      <c r="BL2077" s="14">
        <f t="shared" si="2795"/>
        <v>0.31035849210832106</v>
      </c>
      <c r="BM2077" s="14">
        <f t="shared" si="2796"/>
        <v>0.11568241857117499</v>
      </c>
      <c r="BN2077" s="14">
        <f t="shared" si="2797"/>
        <v>0.88431081784173438</v>
      </c>
    </row>
    <row r="2078" spans="1:66" x14ac:dyDescent="0.25">
      <c r="A2078" t="s">
        <v>338</v>
      </c>
      <c r="B2078" t="s">
        <v>74</v>
      </c>
      <c r="C2078" t="s">
        <v>79</v>
      </c>
      <c r="D2078" t="s">
        <v>435</v>
      </c>
      <c r="E2078" s="10">
        <f>VLOOKUP(A2078,home!$A$2:$E$405,3,FALSE)</f>
        <v>1.4215</v>
      </c>
      <c r="F2078" s="10">
        <f>VLOOKUP(B2078,home!$B$2:$E$405,3,FALSE)</f>
        <v>0.7621</v>
      </c>
      <c r="G2078" s="10">
        <f>VLOOKUP(C2078,away!$B$2:$E$405,4,FALSE)</f>
        <v>0.70350000000000001</v>
      </c>
      <c r="H2078" s="10">
        <f>VLOOKUP(A2078,away!$A$2:$E$405,3,FALSE)</f>
        <v>1.0277000000000001</v>
      </c>
      <c r="I2078" s="10">
        <f>VLOOKUP(C2078,away!$B$2:$E$405,3,FALSE)</f>
        <v>1.4220999999999999</v>
      </c>
      <c r="J2078" s="10">
        <f>VLOOKUP(B2078,home!$B$2:$E$405,4,FALSE)</f>
        <v>1.2974000000000001</v>
      </c>
      <c r="K2078" s="12">
        <f t="shared" si="2742"/>
        <v>0.76211924302500011</v>
      </c>
      <c r="L2078" s="12">
        <f t="shared" si="2743"/>
        <v>1.8961399413580002</v>
      </c>
      <c r="M2078" s="13">
        <f t="shared" si="2744"/>
        <v>7.0070094749887832E-2</v>
      </c>
      <c r="N2078" s="13">
        <f t="shared" si="2745"/>
        <v>5.340176756947454E-2</v>
      </c>
      <c r="O2078" s="13">
        <f t="shared" si="2746"/>
        <v>0.1328627053500018</v>
      </c>
      <c r="P2078" s="13">
        <f t="shared" si="2747"/>
        <v>0.10125722442759699</v>
      </c>
      <c r="Q2078" s="13">
        <f t="shared" si="2748"/>
        <v>2.0349257338122467E-2</v>
      </c>
      <c r="R2078" s="13">
        <f t="shared" si="2749"/>
        <v>0.12596314116550889</v>
      </c>
      <c r="S2078" s="13">
        <f t="shared" si="2750"/>
        <v>3.6581317377186666E-2</v>
      </c>
      <c r="T2078" s="13">
        <f t="shared" si="2751"/>
        <v>3.8585039615786382E-2</v>
      </c>
      <c r="U2078" s="13">
        <f t="shared" si="2752"/>
        <v>9.5998933794108857E-2</v>
      </c>
      <c r="V2078" s="13">
        <f t="shared" si="2753"/>
        <v>5.8736781547751131E-3</v>
      </c>
      <c r="W2078" s="13">
        <f t="shared" si="2754"/>
        <v>5.1695201995502751E-3</v>
      </c>
      <c r="X2078" s="13">
        <f t="shared" si="2755"/>
        <v>9.8021337280242548E-3</v>
      </c>
      <c r="Y2078" s="13">
        <f t="shared" si="2756"/>
        <v>9.2931086361195975E-3</v>
      </c>
      <c r="Z2078" s="13">
        <f t="shared" si="2757"/>
        <v>7.961458103427918E-2</v>
      </c>
      <c r="AA2078" s="13">
        <f t="shared" si="2758"/>
        <v>6.067580423159738E-2</v>
      </c>
      <c r="AB2078" s="13">
        <f t="shared" si="2759"/>
        <v>2.3121098995459041E-2</v>
      </c>
      <c r="AC2078" s="13">
        <f t="shared" si="2760"/>
        <v>5.3049766563795881E-4</v>
      </c>
      <c r="AD2078" s="13">
        <f t="shared" si="2761"/>
        <v>9.849477053209257E-4</v>
      </c>
      <c r="AE2078" s="13">
        <f t="shared" si="2762"/>
        <v>1.8675986842079165E-3</v>
      </c>
      <c r="AF2078" s="13">
        <f t="shared" si="2763"/>
        <v>1.7706142297771394E-3</v>
      </c>
      <c r="AG2078" s="13">
        <f t="shared" si="2764"/>
        <v>1.1191107872724219E-3</v>
      </c>
      <c r="AH2078" s="13">
        <f t="shared" si="2765"/>
        <v>3.7740096753394965E-2</v>
      </c>
      <c r="AI2078" s="13">
        <f t="shared" si="2766"/>
        <v>2.8762453969387636E-2</v>
      </c>
      <c r="AJ2078" s="13">
        <f t="shared" si="2767"/>
        <v>1.0960209823345555E-2</v>
      </c>
      <c r="AK2078" s="13">
        <f t="shared" si="2768"/>
        <v>2.7843289379877625E-3</v>
      </c>
      <c r="AL2078" s="13">
        <f t="shared" si="2769"/>
        <v>3.0664563180374558E-5</v>
      </c>
      <c r="AM2078" s="13">
        <f t="shared" si="2770"/>
        <v>1.5012951991967899E-4</v>
      </c>
      <c r="AN2078" s="13">
        <f t="shared" si="2771"/>
        <v>2.846665790966048E-4</v>
      </c>
      <c r="AO2078" s="13">
        <f t="shared" si="2772"/>
        <v>2.6988383529740953E-4</v>
      </c>
      <c r="AP2078" s="13">
        <f t="shared" si="2773"/>
        <v>1.705791732114341E-4</v>
      </c>
      <c r="AQ2078" s="13">
        <f t="shared" si="2774"/>
        <v>8.0860495872506192E-5</v>
      </c>
      <c r="AR2078" s="13">
        <f t="shared" si="2775"/>
        <v>1.4312100968965524E-2</v>
      </c>
      <c r="AS2078" s="13">
        <f t="shared" si="2776"/>
        <v>1.0907527556565376E-2</v>
      </c>
      <c r="AT2078" s="13">
        <f t="shared" si="2777"/>
        <v>4.1564183223419659E-3</v>
      </c>
      <c r="AU2078" s="13">
        <f t="shared" si="2778"/>
        <v>1.0558954618395001E-3</v>
      </c>
      <c r="AV2078" s="13">
        <f t="shared" si="2779"/>
        <v>2.0117956252266314E-4</v>
      </c>
      <c r="AW2078" s="13">
        <f t="shared" si="2780"/>
        <v>1.2309136725527836E-6</v>
      </c>
      <c r="AX2078" s="13">
        <f t="shared" si="2781"/>
        <v>1.9069432679482066E-5</v>
      </c>
      <c r="AY2078" s="13">
        <f t="shared" si="2782"/>
        <v>3.6158312962603453E-5</v>
      </c>
      <c r="AZ2078" s="13">
        <f t="shared" si="2783"/>
        <v>3.4280610710257583E-5</v>
      </c>
      <c r="BA2078" s="13">
        <f t="shared" si="2784"/>
        <v>2.1666945060621417E-5</v>
      </c>
      <c r="BB2078" s="13">
        <f t="shared" si="2785"/>
        <v>1.0270889984163426E-5</v>
      </c>
      <c r="BC2078" s="13">
        <f t="shared" si="2786"/>
        <v>3.8950089464532236E-6</v>
      </c>
      <c r="BD2078" s="13">
        <f t="shared" si="2787"/>
        <v>4.522957715334011E-3</v>
      </c>
      <c r="BE2078" s="13">
        <f t="shared" si="2788"/>
        <v>3.4470331102444403E-3</v>
      </c>
      <c r="BF2078" s="13">
        <f t="shared" si="2789"/>
        <v>1.3135251323308022E-3</v>
      </c>
      <c r="BG2078" s="13">
        <f t="shared" si="2790"/>
        <v>3.3368759318208808E-4</v>
      </c>
      <c r="BH2078" s="13">
        <f t="shared" si="2791"/>
        <v>6.3577433980691774E-5</v>
      </c>
      <c r="BI2078" s="13">
        <f t="shared" si="2792"/>
        <v>9.6907171717673517E-6</v>
      </c>
      <c r="BJ2078" s="14">
        <f t="shared" si="2793"/>
        <v>0.14342455929739714</v>
      </c>
      <c r="BK2078" s="14">
        <f t="shared" si="2794"/>
        <v>0.21437963525122755</v>
      </c>
      <c r="BL2078" s="14">
        <f t="shared" si="2795"/>
        <v>0.5591923665952705</v>
      </c>
      <c r="BM2078" s="14">
        <f t="shared" si="2796"/>
        <v>0.49267202417829198</v>
      </c>
      <c r="BN2078" s="14">
        <f t="shared" si="2797"/>
        <v>0.50390419060059255</v>
      </c>
    </row>
    <row r="2079" spans="1:66" x14ac:dyDescent="0.25">
      <c r="A2079" t="s">
        <v>339</v>
      </c>
      <c r="B2079" t="s">
        <v>122</v>
      </c>
      <c r="C2079" t="s">
        <v>119</v>
      </c>
      <c r="D2079" t="s">
        <v>435</v>
      </c>
      <c r="E2079" s="10">
        <f>VLOOKUP(A2079,home!$A$2:$E$405,3,FALSE)</f>
        <v>1.2710999999999999</v>
      </c>
      <c r="F2079" s="10">
        <f>VLOOKUP(B2079,home!$B$2:$E$405,3,FALSE)</f>
        <v>1.2008000000000001</v>
      </c>
      <c r="G2079" s="10">
        <f>VLOOKUP(C2079,away!$B$2:$E$405,4,FALSE)</f>
        <v>0.86950000000000005</v>
      </c>
      <c r="H2079" s="10">
        <f>VLOOKUP(A2079,away!$A$2:$E$405,3,FALSE)</f>
        <v>0.94469999999999998</v>
      </c>
      <c r="I2079" s="10">
        <f>VLOOKUP(C2079,away!$B$2:$E$405,3,FALSE)</f>
        <v>2.1171000000000002</v>
      </c>
      <c r="J2079" s="10">
        <f>VLOOKUP(B2079,home!$B$2:$E$405,4,FALSE)</f>
        <v>1.17</v>
      </c>
      <c r="K2079" s="12">
        <f t="shared" si="2742"/>
        <v>1.3271499171600001</v>
      </c>
      <c r="L2079" s="12">
        <f t="shared" si="2743"/>
        <v>2.3400285129</v>
      </c>
      <c r="M2079" s="13">
        <f t="shared" si="2744"/>
        <v>2.5548455096269303E-2</v>
      </c>
      <c r="N2079" s="13">
        <f t="shared" si="2745"/>
        <v>3.3906630064579786E-2</v>
      </c>
      <c r="O2079" s="13">
        <f t="shared" si="2746"/>
        <v>5.9784113385815484E-2</v>
      </c>
      <c r="P2079" s="13">
        <f t="shared" si="2747"/>
        <v>7.9342481127469069E-2</v>
      </c>
      <c r="Q2079" s="13">
        <f t="shared" si="2748"/>
        <v>2.2499590640690917E-2</v>
      </c>
      <c r="R2079" s="13">
        <f t="shared" si="2749"/>
        <v>6.9948264970627408E-2</v>
      </c>
      <c r="S2079" s="13">
        <f t="shared" si="2750"/>
        <v>6.1600880442102005E-2</v>
      </c>
      <c r="T2079" s="13">
        <f t="shared" si="2751"/>
        <v>5.2649683627794729E-2</v>
      </c>
      <c r="U2079" s="13">
        <f t="shared" si="2752"/>
        <v>9.2831834061253893E-2</v>
      </c>
      <c r="V2079" s="13">
        <f t="shared" si="2753"/>
        <v>2.1256195881277726E-2</v>
      </c>
      <c r="W2079" s="13">
        <f t="shared" si="2754"/>
        <v>9.9534432849756223E-3</v>
      </c>
      <c r="X2079" s="13">
        <f t="shared" si="2755"/>
        <v>2.3291341088375994E-2</v>
      </c>
      <c r="Y2079" s="13">
        <f t="shared" si="2756"/>
        <v>2.7251201125239582E-2</v>
      </c>
      <c r="Z2079" s="13">
        <f t="shared" si="2757"/>
        <v>5.4560311486384135E-2</v>
      </c>
      <c r="AA2079" s="13">
        <f t="shared" si="2758"/>
        <v>7.2409712869378501E-2</v>
      </c>
      <c r="AB2079" s="13">
        <f t="shared" si="2759"/>
        <v>4.8049272218087545E-2</v>
      </c>
      <c r="AC2079" s="13">
        <f t="shared" si="2760"/>
        <v>4.1257859677744681E-3</v>
      </c>
      <c r="AD2079" s="13">
        <f t="shared" si="2761"/>
        <v>3.3024278577780397E-3</v>
      </c>
      <c r="AE2079" s="13">
        <f t="shared" si="2762"/>
        <v>7.7277753489958792E-3</v>
      </c>
      <c r="AF2079" s="13">
        <f t="shared" si="2763"/>
        <v>9.0416073289680543E-3</v>
      </c>
      <c r="AG2079" s="13">
        <f t="shared" si="2764"/>
        <v>7.0525396507436187E-3</v>
      </c>
      <c r="AH2079" s="13">
        <f t="shared" si="2765"/>
        <v>3.191817113771106E-2</v>
      </c>
      <c r="AI2079" s="13">
        <f t="shared" si="2766"/>
        <v>4.2360198181311939E-2</v>
      </c>
      <c r="AJ2079" s="13">
        <f t="shared" si="2767"/>
        <v>2.810916675360467E-2</v>
      </c>
      <c r="AK2079" s="13">
        <f t="shared" si="2768"/>
        <v>1.2435026109494355E-2</v>
      </c>
      <c r="AL2079" s="13">
        <f t="shared" si="2769"/>
        <v>5.1251646183791868E-4</v>
      </c>
      <c r="AM2079" s="13">
        <f t="shared" si="2770"/>
        <v>8.7656337157539991E-4</v>
      </c>
      <c r="AN2079" s="13">
        <f t="shared" si="2771"/>
        <v>2.0511832828501932E-3</v>
      </c>
      <c r="AO2079" s="13">
        <f t="shared" si="2772"/>
        <v>2.3999136835266394E-3</v>
      </c>
      <c r="AP2079" s="13">
        <f t="shared" si="2773"/>
        <v>1.871955482650401E-3</v>
      </c>
      <c r="AQ2079" s="13">
        <f t="shared" si="2774"/>
        <v>1.0951073010703547E-3</v>
      </c>
      <c r="AR2079" s="13">
        <f t="shared" si="2775"/>
        <v>1.4937886108373134E-2</v>
      </c>
      <c r="AS2079" s="13">
        <f t="shared" si="2776"/>
        <v>1.982481431127292E-2</v>
      </c>
      <c r="AT2079" s="13">
        <f t="shared" si="2777"/>
        <v>1.3155250335459123E-2</v>
      </c>
      <c r="AU2079" s="13">
        <f t="shared" si="2778"/>
        <v>5.8196631309745455E-3</v>
      </c>
      <c r="AV2079" s="13">
        <f t="shared" si="2779"/>
        <v>1.930891360542994E-3</v>
      </c>
      <c r="AW2079" s="13">
        <f t="shared" si="2780"/>
        <v>4.4212640416095578E-5</v>
      </c>
      <c r="AX2079" s="13">
        <f t="shared" si="2781"/>
        <v>1.9388850099529695E-4</v>
      </c>
      <c r="AY2079" s="13">
        <f t="shared" si="2782"/>
        <v>4.5370462065243491E-4</v>
      </c>
      <c r="AZ2079" s="13">
        <f t="shared" si="2783"/>
        <v>5.308408743805881E-4</v>
      </c>
      <c r="BA2079" s="13">
        <f t="shared" si="2784"/>
        <v>4.1406092728778101E-4</v>
      </c>
      <c r="BB2079" s="13">
        <f t="shared" si="2785"/>
        <v>2.4222859398280531E-4</v>
      </c>
      <c r="BC2079" s="13">
        <f t="shared" si="2786"/>
        <v>1.1336436331188829E-4</v>
      </c>
      <c r="BD2079" s="13">
        <f t="shared" si="2787"/>
        <v>5.8258465693409971E-3</v>
      </c>
      <c r="BE2079" s="13">
        <f t="shared" si="2788"/>
        <v>7.7317717918877742E-3</v>
      </c>
      <c r="BF2079" s="13">
        <f t="shared" si="2789"/>
        <v>5.1306101465519432E-3</v>
      </c>
      <c r="BG2079" s="13">
        <f t="shared" si="2790"/>
        <v>2.2696962769922224E-3</v>
      </c>
      <c r="BH2079" s="13">
        <f t="shared" si="2791"/>
        <v>7.5305680649714727E-4</v>
      </c>
      <c r="BI2079" s="13">
        <f t="shared" si="2792"/>
        <v>1.9988385567189256E-4</v>
      </c>
      <c r="BJ2079" s="14">
        <f t="shared" si="2793"/>
        <v>0.20691905102042601</v>
      </c>
      <c r="BK2079" s="14">
        <f t="shared" si="2794"/>
        <v>0.19284001959738295</v>
      </c>
      <c r="BL2079" s="14">
        <f t="shared" si="2795"/>
        <v>0.53542513038084982</v>
      </c>
      <c r="BM2079" s="14">
        <f t="shared" si="2796"/>
        <v>0.69830548521935432</v>
      </c>
      <c r="BN2079" s="14">
        <f t="shared" si="2797"/>
        <v>0.29102953528545195</v>
      </c>
    </row>
    <row r="2080" spans="1:66" x14ac:dyDescent="0.25">
      <c r="A2080" t="s">
        <v>339</v>
      </c>
      <c r="B2080" t="s">
        <v>125</v>
      </c>
      <c r="C2080" t="s">
        <v>111</v>
      </c>
      <c r="D2080" t="s">
        <v>435</v>
      </c>
      <c r="E2080" s="10">
        <f>VLOOKUP(A2080,home!$A$2:$E$405,3,FALSE)</f>
        <v>1.2710999999999999</v>
      </c>
      <c r="F2080" s="10">
        <f>VLOOKUP(B2080,home!$B$2:$E$405,3,FALSE)</f>
        <v>1.3664000000000001</v>
      </c>
      <c r="G2080" s="10">
        <f>VLOOKUP(C2080,away!$B$2:$E$405,4,FALSE)</f>
        <v>0.86950000000000005</v>
      </c>
      <c r="H2080" s="10">
        <f>VLOOKUP(A2080,away!$A$2:$E$405,3,FALSE)</f>
        <v>0.94469999999999998</v>
      </c>
      <c r="I2080" s="10">
        <f>VLOOKUP(C2080,away!$B$2:$E$405,3,FALSE)</f>
        <v>1.3928</v>
      </c>
      <c r="J2080" s="10">
        <f>VLOOKUP(B2080,home!$B$2:$E$405,4,FALSE)</f>
        <v>1.4484999999999999</v>
      </c>
      <c r="K2080" s="12">
        <f t="shared" si="2742"/>
        <v>1.51017458928</v>
      </c>
      <c r="L2080" s="12">
        <f t="shared" si="2743"/>
        <v>1.90590466476</v>
      </c>
      <c r="M2080" s="13">
        <f t="shared" si="2744"/>
        <v>3.2840943846916937E-2</v>
      </c>
      <c r="N2080" s="13">
        <f t="shared" si="2745"/>
        <v>4.9595558885585318E-2</v>
      </c>
      <c r="O2080" s="13">
        <f t="shared" si="2746"/>
        <v>6.2591708072960189E-2</v>
      </c>
      <c r="P2080" s="13">
        <f t="shared" si="2747"/>
        <v>9.4524407031416305E-2</v>
      </c>
      <c r="Q2080" s="13">
        <f t="shared" si="2748"/>
        <v>3.7448976385075446E-2</v>
      </c>
      <c r="R2080" s="13">
        <f t="shared" si="2749"/>
        <v>5.9646914195775509E-2</v>
      </c>
      <c r="S2080" s="13">
        <f t="shared" si="2750"/>
        <v>6.801619014277864E-2</v>
      </c>
      <c r="T2080" s="13">
        <f t="shared" si="2751"/>
        <v>7.1374178782802347E-2</v>
      </c>
      <c r="U2080" s="13">
        <f t="shared" si="2752"/>
        <v>9.0077254147424665E-2</v>
      </c>
      <c r="V2080" s="13">
        <f t="shared" si="2753"/>
        <v>2.1751946363562723E-2</v>
      </c>
      <c r="W2080" s="13">
        <f t="shared" si="2754"/>
        <v>1.8851497510429239E-2</v>
      </c>
      <c r="X2080" s="13">
        <f t="shared" si="2755"/>
        <v>3.5929157042838604E-2</v>
      </c>
      <c r="Y2080" s="13">
        <f t="shared" si="2756"/>
        <v>3.4238774004420366E-2</v>
      </c>
      <c r="Z2080" s="13">
        <f t="shared" si="2757"/>
        <v>3.789377733475599E-2</v>
      </c>
      <c r="AA2080" s="13">
        <f t="shared" si="2758"/>
        <v>5.722621962278289E-2</v>
      </c>
      <c r="AB2080" s="13">
        <f t="shared" si="2759"/>
        <v>4.3210791357441623E-2</v>
      </c>
      <c r="AC2080" s="13">
        <f t="shared" si="2760"/>
        <v>3.9129695871773108E-3</v>
      </c>
      <c r="AD2080" s="13">
        <f t="shared" si="2761"/>
        <v>7.1172631275313565E-3</v>
      </c>
      <c r="AE2080" s="13">
        <f t="shared" si="2762"/>
        <v>1.3564824995086355E-2</v>
      </c>
      <c r="AF2080" s="13">
        <f t="shared" si="2763"/>
        <v>1.2926631617394069E-2</v>
      </c>
      <c r="AG2080" s="13">
        <f t="shared" si="2764"/>
        <v>8.2123091664084834E-3</v>
      </c>
      <c r="AH2080" s="13">
        <f t="shared" si="2765"/>
        <v>1.8055481746922057E-2</v>
      </c>
      <c r="AI2080" s="13">
        <f t="shared" si="2766"/>
        <v>2.7266929731410549E-2</v>
      </c>
      <c r="AJ2080" s="13">
        <f t="shared" si="2767"/>
        <v>2.058891220402978E-2</v>
      </c>
      <c r="AK2080" s="13">
        <f t="shared" si="2768"/>
        <v>1.0364284010480881E-2</v>
      </c>
      <c r="AL2080" s="13">
        <f t="shared" si="2769"/>
        <v>4.5049999985871209E-4</v>
      </c>
      <c r="AM2080" s="13">
        <f t="shared" si="2770"/>
        <v>2.1496619840834712E-3</v>
      </c>
      <c r="AN2080" s="13">
        <f t="shared" si="2771"/>
        <v>4.0970508031219236E-3</v>
      </c>
      <c r="AO2080" s="13">
        <f t="shared" si="2772"/>
        <v>3.9042941187143907E-3</v>
      </c>
      <c r="AP2080" s="13">
        <f t="shared" si="2773"/>
        <v>2.4804041244842626E-3</v>
      </c>
      <c r="AQ2080" s="13">
        <f t="shared" si="2774"/>
        <v>1.1818534478361255E-3</v>
      </c>
      <c r="AR2080" s="13">
        <f t="shared" si="2775"/>
        <v>6.8824053771895551E-3</v>
      </c>
      <c r="AS2080" s="13">
        <f t="shared" si="2776"/>
        <v>1.03936337137557E-2</v>
      </c>
      <c r="AT2080" s="13">
        <f t="shared" si="2777"/>
        <v>7.848100762398889E-3</v>
      </c>
      <c r="AU2080" s="13">
        <f t="shared" si="2778"/>
        <v>3.950667448494598E-3</v>
      </c>
      <c r="AV2080" s="13">
        <f t="shared" si="2779"/>
        <v>1.4915493978530493E-3</v>
      </c>
      <c r="AW2080" s="13">
        <f t="shared" si="2780"/>
        <v>3.6018085595287185E-5</v>
      </c>
      <c r="AX2080" s="13">
        <f t="shared" si="2781"/>
        <v>5.4106081731734748E-4</v>
      </c>
      <c r="AY2080" s="13">
        <f t="shared" si="2782"/>
        <v>1.0312103356439903E-3</v>
      </c>
      <c r="AZ2080" s="13">
        <f t="shared" si="2783"/>
        <v>9.8269429452630362E-4</v>
      </c>
      <c r="BA2080" s="13">
        <f t="shared" si="2784"/>
        <v>6.2430721332357294E-4</v>
      </c>
      <c r="BB2080" s="13">
        <f t="shared" si="2785"/>
        <v>2.9746750752917861E-4</v>
      </c>
      <c r="BC2080" s="13">
        <f t="shared" si="2786"/>
        <v>1.1338894204287838E-4</v>
      </c>
      <c r="BD2080" s="13">
        <f t="shared" si="2787"/>
        <v>2.1862014188591462E-3</v>
      </c>
      <c r="BE2080" s="13">
        <f t="shared" si="2788"/>
        <v>3.3015458298089636E-3</v>
      </c>
      <c r="BF2080" s="13">
        <f t="shared" si="2789"/>
        <v>2.492955308760425E-3</v>
      </c>
      <c r="BG2080" s="13">
        <f t="shared" si="2790"/>
        <v>1.2549325865002232E-3</v>
      </c>
      <c r="BH2080" s="13">
        <f t="shared" si="2791"/>
        <v>4.7379182584801583E-4</v>
      </c>
      <c r="BI2080" s="13">
        <f t="shared" si="2792"/>
        <v>1.4310167520084974E-4</v>
      </c>
      <c r="BJ2080" s="14">
        <f t="shared" si="2793"/>
        <v>0.30666256510619505</v>
      </c>
      <c r="BK2080" s="14">
        <f t="shared" si="2794"/>
        <v>0.22252816730735464</v>
      </c>
      <c r="BL2080" s="14">
        <f t="shared" si="2795"/>
        <v>0.42944738043389757</v>
      </c>
      <c r="BM2080" s="14">
        <f t="shared" si="2796"/>
        <v>0.65888818951442463</v>
      </c>
      <c r="BN2080" s="14">
        <f t="shared" si="2797"/>
        <v>0.3366485084177297</v>
      </c>
    </row>
    <row r="2081" spans="1:66" x14ac:dyDescent="0.25">
      <c r="A2081" t="s">
        <v>338</v>
      </c>
      <c r="B2081" t="s">
        <v>84</v>
      </c>
      <c r="C2081" t="s">
        <v>76</v>
      </c>
      <c r="D2081" t="s">
        <v>437</v>
      </c>
      <c r="E2081" s="10">
        <f>VLOOKUP(A2081,home!$A$2:$E$405,3,FALSE)</f>
        <v>1.4215</v>
      </c>
      <c r="F2081" s="10">
        <f>VLOOKUP(B2081,home!$B$2:$E$405,3,FALSE)</f>
        <v>0.81169999999999998</v>
      </c>
      <c r="G2081" s="10">
        <f>VLOOKUP(C2081,away!$B$2:$E$405,4,FALSE)</f>
        <v>0.59530000000000005</v>
      </c>
      <c r="H2081" s="10">
        <f>VLOOKUP(A2081,away!$A$2:$E$405,3,FALSE)</f>
        <v>1.0277000000000001</v>
      </c>
      <c r="I2081" s="10">
        <f>VLOOKUP(C2081,away!$B$2:$E$405,3,FALSE)</f>
        <v>1.1976</v>
      </c>
      <c r="J2081" s="10">
        <f>VLOOKUP(B2081,home!$B$2:$E$405,4,FALSE)</f>
        <v>0.5988</v>
      </c>
      <c r="K2081" s="12">
        <f t="shared" si="2742"/>
        <v>0.68687592171500012</v>
      </c>
      <c r="L2081" s="12">
        <f t="shared" si="2743"/>
        <v>0.73698718377600003</v>
      </c>
      <c r="M2081" s="13">
        <f t="shared" si="2744"/>
        <v>0.24078205145054843</v>
      </c>
      <c r="N2081" s="13">
        <f t="shared" si="2745"/>
        <v>0.16538739352252402</v>
      </c>
      <c r="O2081" s="13">
        <f t="shared" si="2746"/>
        <v>0.17745328600234761</v>
      </c>
      <c r="P2081" s="13">
        <f t="shared" si="2747"/>
        <v>0.12188838938421805</v>
      </c>
      <c r="Q2081" s="13">
        <f t="shared" si="2748"/>
        <v>5.6800309182912567E-2</v>
      </c>
      <c r="R2081" s="13">
        <f t="shared" si="2749"/>
        <v>6.5390398751333623E-2</v>
      </c>
      <c r="S2081" s="13">
        <f t="shared" si="2750"/>
        <v>1.5425547063388596E-2</v>
      </c>
      <c r="T2081" s="13">
        <f t="shared" si="2751"/>
        <v>4.18610999023208E-2</v>
      </c>
      <c r="U2081" s="13">
        <f t="shared" si="2752"/>
        <v>4.4915090413633674E-2</v>
      </c>
      <c r="V2081" s="13">
        <f t="shared" si="2753"/>
        <v>8.6763346335640319E-4</v>
      </c>
      <c r="W2081" s="13">
        <f t="shared" si="2754"/>
        <v>1.3004921574570017E-2</v>
      </c>
      <c r="X2081" s="13">
        <f t="shared" si="2755"/>
        <v>9.5844605264701014E-3</v>
      </c>
      <c r="Y2081" s="13">
        <f t="shared" si="2756"/>
        <v>3.5318122857077188E-3</v>
      </c>
      <c r="Z2081" s="13">
        <f t="shared" si="2757"/>
        <v>1.6063961940578346E-2</v>
      </c>
      <c r="AA2081" s="13">
        <f t="shared" si="2758"/>
        <v>1.1033948664329433E-2</v>
      </c>
      <c r="AB2081" s="13">
        <f t="shared" si="2759"/>
        <v>3.7894768294836367E-3</v>
      </c>
      <c r="AC2081" s="13">
        <f t="shared" si="2760"/>
        <v>2.745077051717107E-5</v>
      </c>
      <c r="AD2081" s="13">
        <f t="shared" si="2761"/>
        <v>2.2331918733410174E-3</v>
      </c>
      <c r="AE2081" s="13">
        <f t="shared" si="2762"/>
        <v>1.6458337895650461E-3</v>
      </c>
      <c r="AF2081" s="13">
        <f t="shared" si="2763"/>
        <v>6.0647920476746258E-4</v>
      </c>
      <c r="AG2081" s="13">
        <f t="shared" si="2764"/>
        <v>1.4898913371342678E-4</v>
      </c>
      <c r="AH2081" s="13">
        <f t="shared" si="2765"/>
        <v>2.9597335177179202E-3</v>
      </c>
      <c r="AI2081" s="13">
        <f t="shared" si="2766"/>
        <v>2.032969688013276E-3</v>
      </c>
      <c r="AJ2081" s="13">
        <f t="shared" si="2767"/>
        <v>6.9819896413638761E-4</v>
      </c>
      <c r="AK2081" s="13">
        <f t="shared" si="2768"/>
        <v>1.598586856772132E-4</v>
      </c>
      <c r="AL2081" s="13">
        <f t="shared" si="2769"/>
        <v>5.5584379077041719E-7</v>
      </c>
      <c r="AM2081" s="13">
        <f t="shared" si="2770"/>
        <v>3.0678514527351193E-4</v>
      </c>
      <c r="AN2081" s="13">
        <f t="shared" si="2771"/>
        <v>2.2609672023943657E-4</v>
      </c>
      <c r="AO2081" s="13">
        <f t="shared" si="2772"/>
        <v>8.3315192555126247E-5</v>
      </c>
      <c r="AP2081" s="13">
        <f t="shared" si="2773"/>
        <v>2.0467409708985887E-5</v>
      </c>
      <c r="AQ2081" s="13">
        <f t="shared" si="2774"/>
        <v>3.7710546601537666E-6</v>
      </c>
      <c r="AR2081" s="13">
        <f t="shared" si="2775"/>
        <v>4.362571339900729E-4</v>
      </c>
      <c r="AS2081" s="13">
        <f t="shared" si="2776"/>
        <v>2.996545210141756E-4</v>
      </c>
      <c r="AT2081" s="13">
        <f t="shared" si="2777"/>
        <v>1.0291273765883937E-4</v>
      </c>
      <c r="AU2081" s="13">
        <f t="shared" si="2778"/>
        <v>2.3562760511876431E-5</v>
      </c>
      <c r="AV2081" s="13">
        <f t="shared" si="2779"/>
        <v>4.0461732111862327E-6</v>
      </c>
      <c r="AW2081" s="13">
        <f t="shared" si="2780"/>
        <v>7.8160708221479856E-9</v>
      </c>
      <c r="AX2081" s="13">
        <f t="shared" si="2781"/>
        <v>3.5120554904702275E-5</v>
      </c>
      <c r="AY2081" s="13">
        <f t="shared" si="2782"/>
        <v>2.5883398851866912E-5</v>
      </c>
      <c r="AZ2081" s="13">
        <f t="shared" si="2783"/>
        <v>9.5378666131941735E-6</v>
      </c>
      <c r="BA2081" s="13">
        <f t="shared" si="2784"/>
        <v>2.3430951514963701E-6</v>
      </c>
      <c r="BB2081" s="13">
        <f t="shared" si="2785"/>
        <v>4.3170777425512735E-7</v>
      </c>
      <c r="BC2081" s="13">
        <f t="shared" si="2786"/>
        <v>6.3632619352498312E-8</v>
      </c>
      <c r="BD2081" s="13">
        <f t="shared" si="2787"/>
        <v>5.3585986096922138E-5</v>
      </c>
      <c r="BE2081" s="13">
        <f t="shared" si="2788"/>
        <v>3.6806923591330571E-5</v>
      </c>
      <c r="BF2081" s="13">
        <f t="shared" si="2789"/>
        <v>1.2640894783644384E-5</v>
      </c>
      <c r="BG2081" s="13">
        <f t="shared" si="2790"/>
        <v>2.8942420852726915E-6</v>
      </c>
      <c r="BH2081" s="13">
        <f t="shared" si="2791"/>
        <v>4.9699629999700583E-7</v>
      </c>
      <c r="BI2081" s="13">
        <f t="shared" si="2792"/>
        <v>6.8274958329877644E-8</v>
      </c>
      <c r="BJ2081" s="14">
        <f t="shared" si="2793"/>
        <v>0.29551830677424418</v>
      </c>
      <c r="BK2081" s="14">
        <f t="shared" si="2794"/>
        <v>0.37901751137467127</v>
      </c>
      <c r="BL2081" s="14">
        <f t="shared" si="2795"/>
        <v>0.30940588816087444</v>
      </c>
      <c r="BM2081" s="14">
        <f t="shared" si="2796"/>
        <v>0.17227796437370299</v>
      </c>
      <c r="BN2081" s="14">
        <f t="shared" si="2797"/>
        <v>0.82770182829388439</v>
      </c>
    </row>
    <row r="2082" spans="1:66" x14ac:dyDescent="0.25">
      <c r="A2082" t="s">
        <v>338</v>
      </c>
      <c r="B2082" t="s">
        <v>73</v>
      </c>
      <c r="C2082" t="s">
        <v>95</v>
      </c>
      <c r="D2082" t="s">
        <v>437</v>
      </c>
      <c r="E2082" s="10">
        <f>VLOOKUP(A2082,home!$A$2:$E$405,3,FALSE)</f>
        <v>1.4215</v>
      </c>
      <c r="F2082" s="10">
        <f>VLOOKUP(B2082,home!$B$2:$E$405,3,FALSE)</f>
        <v>0.54110000000000003</v>
      </c>
      <c r="G2082" s="10">
        <f>VLOOKUP(C2082,away!$B$2:$E$405,4,FALSE)</f>
        <v>1.1137999999999999</v>
      </c>
      <c r="H2082" s="10">
        <f>VLOOKUP(A2082,away!$A$2:$E$405,3,FALSE)</f>
        <v>1.0277000000000001</v>
      </c>
      <c r="I2082" s="10">
        <f>VLOOKUP(C2082,away!$B$2:$E$405,3,FALSE)</f>
        <v>0.81089999999999995</v>
      </c>
      <c r="J2082" s="10">
        <f>VLOOKUP(B2082,home!$B$2:$E$405,4,FALSE)</f>
        <v>0.74850000000000005</v>
      </c>
      <c r="K2082" s="12">
        <f t="shared" si="2742"/>
        <v>0.85670561137000001</v>
      </c>
      <c r="L2082" s="12">
        <f t="shared" si="2743"/>
        <v>0.62377140460500002</v>
      </c>
      <c r="M2082" s="13">
        <f t="shared" si="2744"/>
        <v>0.22752912746464643</v>
      </c>
      <c r="N2082" s="13">
        <f t="shared" si="2745"/>
        <v>0.19492548024908263</v>
      </c>
      <c r="O2082" s="13">
        <f t="shared" si="2746"/>
        <v>0.14192616342717262</v>
      </c>
      <c r="P2082" s="13">
        <f t="shared" si="2747"/>
        <v>0.12158894060827447</v>
      </c>
      <c r="Q2082" s="13">
        <f t="shared" si="2748"/>
        <v>8.3496876364190592E-2</v>
      </c>
      <c r="R2082" s="13">
        <f t="shared" si="2749"/>
        <v>4.4264741155583119E-2</v>
      </c>
      <c r="S2082" s="13">
        <f t="shared" si="2750"/>
        <v>1.6243931758297202E-2</v>
      </c>
      <c r="T2082" s="13">
        <f t="shared" si="2751"/>
        <v>5.2082963849821196E-2</v>
      </c>
      <c r="U2082" s="13">
        <f t="shared" si="2752"/>
        <v>3.7921852133828642E-2</v>
      </c>
      <c r="V2082" s="13">
        <f t="shared" si="2753"/>
        <v>9.6450774643071723E-4</v>
      </c>
      <c r="W2082" s="13">
        <f t="shared" si="2754"/>
        <v>2.3844080837689734E-2</v>
      </c>
      <c r="X2082" s="13">
        <f t="shared" si="2755"/>
        <v>1.4873255795640892E-2</v>
      </c>
      <c r="Y2082" s="13">
        <f t="shared" si="2756"/>
        <v>4.6387558293481878E-3</v>
      </c>
      <c r="Z2082" s="13">
        <f t="shared" si="2757"/>
        <v>9.2036932550316145E-3</v>
      </c>
      <c r="AA2082" s="13">
        <f t="shared" si="2758"/>
        <v>7.884855656913806E-3</v>
      </c>
      <c r="AB2082" s="13">
        <f t="shared" si="2759"/>
        <v>3.3775000430602718E-3</v>
      </c>
      <c r="AC2082" s="13">
        <f t="shared" si="2760"/>
        <v>3.2213863232523668E-5</v>
      </c>
      <c r="AD2082" s="13">
        <f t="shared" si="2761"/>
        <v>5.1068394629021699E-3</v>
      </c>
      <c r="AE2082" s="13">
        <f t="shared" si="2762"/>
        <v>3.1855004248667307E-3</v>
      </c>
      <c r="AF2082" s="13">
        <f t="shared" si="2763"/>
        <v>9.9351203719447233E-4</v>
      </c>
      <c r="AG2082" s="13">
        <f t="shared" si="2764"/>
        <v>2.0657479964425709E-4</v>
      </c>
      <c r="AH2082" s="13">
        <f t="shared" si="2765"/>
        <v>1.4352501673111583E-3</v>
      </c>
      <c r="AI2082" s="13">
        <f t="shared" si="2766"/>
        <v>1.2295868720552008E-3</v>
      </c>
      <c r="AJ2082" s="13">
        <f t="shared" si="2767"/>
        <v>5.2669698647828838E-4</v>
      </c>
      <c r="AK2082" s="13">
        <f t="shared" si="2768"/>
        <v>1.504080879358729E-4</v>
      </c>
      <c r="AL2082" s="13">
        <f t="shared" si="2769"/>
        <v>6.8858867380854362E-7</v>
      </c>
      <c r="AM2082" s="13">
        <f t="shared" si="2770"/>
        <v>8.7501160484680955E-4</v>
      </c>
      <c r="AN2082" s="13">
        <f t="shared" si="2771"/>
        <v>5.4580721780096968E-4</v>
      </c>
      <c r="AO2082" s="13">
        <f t="shared" si="2772"/>
        <v>1.7022946744562901E-4</v>
      </c>
      <c r="AP2082" s="13">
        <f t="shared" si="2773"/>
        <v>3.5394758004573721E-5</v>
      </c>
      <c r="AQ2082" s="13">
        <f t="shared" si="2774"/>
        <v>5.5195594790417534E-6</v>
      </c>
      <c r="AR2082" s="13">
        <f t="shared" si="2775"/>
        <v>1.7905360256464858E-4</v>
      </c>
      <c r="AS2082" s="13">
        <f t="shared" si="2776"/>
        <v>1.5339622605314829E-4</v>
      </c>
      <c r="AT2082" s="13">
        <f t="shared" si="2777"/>
        <v>6.5707703811356566E-5</v>
      </c>
      <c r="AU2082" s="13">
        <f t="shared" si="2778"/>
        <v>1.8764052855142367E-5</v>
      </c>
      <c r="AV2082" s="13">
        <f t="shared" si="2779"/>
        <v>4.018817343260933E-6</v>
      </c>
      <c r="AW2082" s="13">
        <f t="shared" si="2780"/>
        <v>1.022149563103087E-8</v>
      </c>
      <c r="AX2082" s="13">
        <f t="shared" si="2781"/>
        <v>1.2493789198102175E-4</v>
      </c>
      <c r="AY2082" s="13">
        <f t="shared" si="2782"/>
        <v>7.7932684369389716E-5</v>
      </c>
      <c r="AZ2082" s="13">
        <f t="shared" si="2783"/>
        <v>2.4306089996866175E-5</v>
      </c>
      <c r="BA2082" s="13">
        <f t="shared" si="2784"/>
        <v>5.0538146326002528E-6</v>
      </c>
      <c r="BB2082" s="13">
        <f t="shared" si="2785"/>
        <v>7.8810626299759027E-7</v>
      </c>
      <c r="BC2082" s="13">
        <f t="shared" si="2786"/>
        <v>9.8319630129600942E-8</v>
      </c>
      <c r="BD2082" s="13">
        <f t="shared" si="2787"/>
        <v>1.8614752861889369E-5</v>
      </c>
      <c r="BE2082" s="13">
        <f t="shared" si="2788"/>
        <v>1.5947363231046391E-5</v>
      </c>
      <c r="BF2082" s="13">
        <f t="shared" si="2789"/>
        <v>6.8310977832965283E-6</v>
      </c>
      <c r="BG2082" s="13">
        <f t="shared" si="2790"/>
        <v>1.9507466009224348E-6</v>
      </c>
      <c r="BH2082" s="13">
        <f t="shared" si="2791"/>
        <v>4.1780388984280087E-7</v>
      </c>
      <c r="BI2082" s="13">
        <f t="shared" si="2792"/>
        <v>7.1586987376108209E-8</v>
      </c>
      <c r="BJ2082" s="14">
        <f t="shared" si="2793"/>
        <v>0.38521891916483086</v>
      </c>
      <c r="BK2082" s="14">
        <f t="shared" si="2794"/>
        <v>0.36643734271392453</v>
      </c>
      <c r="BL2082" s="14">
        <f t="shared" si="2795"/>
        <v>0.23918182828432094</v>
      </c>
      <c r="BM2082" s="14">
        <f t="shared" si="2796"/>
        <v>0.18623253168628431</v>
      </c>
      <c r="BN2082" s="14">
        <f t="shared" si="2797"/>
        <v>0.81373132926894975</v>
      </c>
    </row>
    <row r="2083" spans="1:66" x14ac:dyDescent="0.25">
      <c r="A2083" t="s">
        <v>338</v>
      </c>
      <c r="B2083" t="s">
        <v>78</v>
      </c>
      <c r="C2083" t="s">
        <v>91</v>
      </c>
      <c r="D2083" t="s">
        <v>437</v>
      </c>
      <c r="E2083" s="10">
        <f>VLOOKUP(A2083,home!$A$2:$E$405,3,FALSE)</f>
        <v>1.4215</v>
      </c>
      <c r="F2083" s="10">
        <f>VLOOKUP(B2083,home!$B$2:$E$405,3,FALSE)</f>
        <v>0.93799999999999994</v>
      </c>
      <c r="G2083" s="10">
        <f>VLOOKUP(C2083,away!$B$2:$E$405,4,FALSE)</f>
        <v>1.2987</v>
      </c>
      <c r="H2083" s="10">
        <f>VLOOKUP(A2083,away!$A$2:$E$405,3,FALSE)</f>
        <v>1.0277000000000001</v>
      </c>
      <c r="I2083" s="10">
        <f>VLOOKUP(C2083,away!$B$2:$E$405,3,FALSE)</f>
        <v>1.4220999999999999</v>
      </c>
      <c r="J2083" s="10">
        <f>VLOOKUP(B2083,home!$B$2:$E$405,4,FALSE)</f>
        <v>0.89200000000000002</v>
      </c>
      <c r="K2083" s="12">
        <f t="shared" si="2742"/>
        <v>1.7316437228999999</v>
      </c>
      <c r="L2083" s="12">
        <f t="shared" si="2743"/>
        <v>1.3036510156400001</v>
      </c>
      <c r="M2083" s="13">
        <f t="shared" si="2744"/>
        <v>4.8060495507585475E-2</v>
      </c>
      <c r="N2083" s="13">
        <f t="shared" si="2745"/>
        <v>8.3223655365174024E-2</v>
      </c>
      <c r="O2083" s="13">
        <f t="shared" si="2746"/>
        <v>6.2654113780625464E-2</v>
      </c>
      <c r="P2083" s="13">
        <f t="shared" si="2747"/>
        <v>0.10849460284208247</v>
      </c>
      <c r="Q2083" s="13">
        <f t="shared" si="2748"/>
        <v>7.2056860204948267E-2</v>
      </c>
      <c r="R2083" s="13">
        <f t="shared" si="2749"/>
        <v>4.0839549532068267E-2</v>
      </c>
      <c r="S2083" s="13">
        <f t="shared" si="2750"/>
        <v>6.1230532069750314E-2</v>
      </c>
      <c r="T2083" s="13">
        <f t="shared" si="2751"/>
        <v>9.3936998990010304E-2</v>
      </c>
      <c r="U2083" s="13">
        <f t="shared" si="2752"/>
        <v>7.0719549593269634E-2</v>
      </c>
      <c r="V2083" s="13">
        <f t="shared" si="2753"/>
        <v>1.5358380189050714E-2</v>
      </c>
      <c r="W2083" s="13">
        <f t="shared" si="2754"/>
        <v>4.1592269888593825E-2</v>
      </c>
      <c r="X2083" s="13">
        <f t="shared" si="2755"/>
        <v>5.4221804883038335E-2</v>
      </c>
      <c r="Y2083" s="13">
        <f t="shared" si="2756"/>
        <v>3.5343155502803425E-2</v>
      </c>
      <c r="Z2083" s="13">
        <f t="shared" si="2757"/>
        <v>1.774684007525363E-2</v>
      </c>
      <c r="AA2083" s="13">
        <f t="shared" si="2758"/>
        <v>3.0731204217623102E-2</v>
      </c>
      <c r="AB2083" s="13">
        <f t="shared" si="2759"/>
        <v>2.6607748440302528E-2</v>
      </c>
      <c r="AC2083" s="13">
        <f t="shared" si="2760"/>
        <v>2.1669321931015182E-3</v>
      </c>
      <c r="AD2083" s="13">
        <f t="shared" si="2761"/>
        <v>1.8005748268436549E-2</v>
      </c>
      <c r="AE2083" s="13">
        <f t="shared" si="2762"/>
        <v>2.347321201750548E-2</v>
      </c>
      <c r="AF2083" s="13">
        <f t="shared" si="2763"/>
        <v>1.530043834347704E-2</v>
      </c>
      <c r="AG2083" s="13">
        <f t="shared" si="2764"/>
        <v>6.6488106620703471E-3</v>
      </c>
      <c r="AH2083" s="13">
        <f t="shared" si="2765"/>
        <v>5.7839215221262641E-3</v>
      </c>
      <c r="AI2083" s="13">
        <f t="shared" si="2766"/>
        <v>1.0015691397536157E-2</v>
      </c>
      <c r="AJ2083" s="13">
        <f t="shared" si="2767"/>
        <v>8.6718045695235082E-3</v>
      </c>
      <c r="AK2083" s="13">
        <f t="shared" si="2768"/>
        <v>5.0054919830103068E-3</v>
      </c>
      <c r="AL2083" s="13">
        <f t="shared" si="2769"/>
        <v>1.9567043177003062E-4</v>
      </c>
      <c r="AM2083" s="13">
        <f t="shared" si="2770"/>
        <v>6.235908193031132E-3</v>
      </c>
      <c r="AN2083" s="13">
        <f t="shared" si="2771"/>
        <v>8.1294480492828339E-3</v>
      </c>
      <c r="AO2083" s="13">
        <f t="shared" si="2772"/>
        <v>5.2989816030200925E-3</v>
      </c>
      <c r="AP2083" s="13">
        <f t="shared" si="2773"/>
        <v>2.3026742495449396E-3</v>
      </c>
      <c r="AQ2083" s="13">
        <f t="shared" si="2774"/>
        <v>7.5047090602683422E-4</v>
      </c>
      <c r="AR2083" s="13">
        <f t="shared" si="2775"/>
        <v>1.5080430333403914E-3</v>
      </c>
      <c r="AS2083" s="13">
        <f t="shared" si="2776"/>
        <v>2.6113932525469634E-3</v>
      </c>
      <c r="AT2083" s="13">
        <f t="shared" si="2777"/>
        <v>2.2610013668981823E-3</v>
      </c>
      <c r="AU2083" s="13">
        <f t="shared" si="2778"/>
        <v>1.3050829414858525E-3</v>
      </c>
      <c r="AV2083" s="13">
        <f t="shared" si="2779"/>
        <v>5.6498467087196121E-4</v>
      </c>
      <c r="AW2083" s="13">
        <f t="shared" si="2780"/>
        <v>1.2269944345153295E-5</v>
      </c>
      <c r="AX2083" s="13">
        <f t="shared" si="2781"/>
        <v>1.7997285465071744E-3</v>
      </c>
      <c r="AY2083" s="13">
        <f t="shared" si="2782"/>
        <v>2.3462179475303791E-3</v>
      </c>
      <c r="AZ2083" s="13">
        <f t="shared" si="2783"/>
        <v>1.5293247051053878E-3</v>
      </c>
      <c r="BA2083" s="13">
        <f t="shared" si="2784"/>
        <v>6.6456856835132741E-4</v>
      </c>
      <c r="BB2083" s="13">
        <f t="shared" si="2785"/>
        <v>2.1659137227340731E-4</v>
      </c>
      <c r="BC2083" s="13">
        <f t="shared" si="2786"/>
        <v>5.6471912488617735E-5</v>
      </c>
      <c r="BD2083" s="13">
        <f t="shared" si="2787"/>
        <v>3.2766030534050485E-4</v>
      </c>
      <c r="BE2083" s="13">
        <f t="shared" si="2788"/>
        <v>5.6739091098638255E-4</v>
      </c>
      <c r="BF2083" s="13">
        <f t="shared" si="2789"/>
        <v>4.9125945472004099E-4</v>
      </c>
      <c r="BG2083" s="13">
        <f t="shared" si="2790"/>
        <v>2.8356211702707863E-4</v>
      </c>
      <c r="BH2083" s="13">
        <f t="shared" si="2791"/>
        <v>1.2275714000054399E-4</v>
      </c>
      <c r="BI2083" s="13">
        <f t="shared" si="2792"/>
        <v>4.2514326184619659E-5</v>
      </c>
      <c r="BJ2083" s="14">
        <f t="shared" si="2793"/>
        <v>0.47313334017921976</v>
      </c>
      <c r="BK2083" s="14">
        <f t="shared" si="2794"/>
        <v>0.23785283118087089</v>
      </c>
      <c r="BL2083" s="14">
        <f t="shared" si="2795"/>
        <v>0.27111472455548774</v>
      </c>
      <c r="BM2083" s="14">
        <f t="shared" si="2796"/>
        <v>0.58218451075516275</v>
      </c>
      <c r="BN2083" s="14">
        <f t="shared" si="2797"/>
        <v>0.41532927723248397</v>
      </c>
    </row>
    <row r="2084" spans="1:66" x14ac:dyDescent="0.25">
      <c r="A2084" t="s">
        <v>338</v>
      </c>
      <c r="B2084" t="s">
        <v>85</v>
      </c>
      <c r="C2084" t="s">
        <v>88</v>
      </c>
      <c r="D2084" t="s">
        <v>437</v>
      </c>
      <c r="E2084" s="10">
        <f>VLOOKUP(A2084,home!$A$2:$E$405,3,FALSE)</f>
        <v>1.4215</v>
      </c>
      <c r="F2084" s="10">
        <f>VLOOKUP(B2084,home!$B$2:$E$405,3,FALSE)</f>
        <v>1.2987</v>
      </c>
      <c r="G2084" s="10">
        <f>VLOOKUP(C2084,away!$B$2:$E$405,4,FALSE)</f>
        <v>1.1904999999999999</v>
      </c>
      <c r="H2084" s="10">
        <f>VLOOKUP(A2084,away!$A$2:$E$405,3,FALSE)</f>
        <v>1.0277000000000001</v>
      </c>
      <c r="I2084" s="10">
        <f>VLOOKUP(C2084,away!$B$2:$E$405,3,FALSE)</f>
        <v>1.4220999999999999</v>
      </c>
      <c r="J2084" s="10">
        <f>VLOOKUP(B2084,home!$B$2:$E$405,4,FALSE)</f>
        <v>1.5718000000000001</v>
      </c>
      <c r="K2084" s="12">
        <f t="shared" si="2742"/>
        <v>2.1977844905249997</v>
      </c>
      <c r="L2084" s="12">
        <f t="shared" si="2743"/>
        <v>2.2971733928060001</v>
      </c>
      <c r="M2084" s="13">
        <f t="shared" si="2744"/>
        <v>1.1165150844177392E-2</v>
      </c>
      <c r="N2084" s="13">
        <f t="shared" si="2745"/>
        <v>2.4538595359705182E-2</v>
      </c>
      <c r="O2084" s="13">
        <f t="shared" si="2746"/>
        <v>2.5648287445909749E-2</v>
      </c>
      <c r="P2084" s="13">
        <f t="shared" si="2747"/>
        <v>5.6369408357147509E-2</v>
      </c>
      <c r="Q2084" s="13">
        <f t="shared" si="2748"/>
        <v>2.6965272150414391E-2</v>
      </c>
      <c r="R2084" s="13">
        <f t="shared" si="2749"/>
        <v>2.9459281745892029E-2</v>
      </c>
      <c r="S2084" s="13">
        <f t="shared" si="2750"/>
        <v>7.114794602600287E-2</v>
      </c>
      <c r="T2084" s="13">
        <f t="shared" si="2751"/>
        <v>6.1943905713704554E-2</v>
      </c>
      <c r="U2084" s="13">
        <f t="shared" si="2752"/>
        <v>6.474515252312775E-2</v>
      </c>
      <c r="V2084" s="13">
        <f t="shared" si="2753"/>
        <v>3.991156331262994E-2</v>
      </c>
      <c r="W2084" s="13">
        <f t="shared" si="2754"/>
        <v>1.9754618971655483E-2</v>
      </c>
      <c r="X2084" s="13">
        <f t="shared" si="2755"/>
        <v>4.5379785086707591E-2</v>
      </c>
      <c r="Y2084" s="13">
        <f t="shared" si="2756"/>
        <v>5.2122617436219626E-2</v>
      </c>
      <c r="Z2084" s="13">
        <f t="shared" si="2757"/>
        <v>2.2557692732612888E-2</v>
      </c>
      <c r="AA2084" s="13">
        <f t="shared" si="2758"/>
        <v>4.9576947229765106E-2</v>
      </c>
      <c r="AB2084" s="13">
        <f t="shared" si="2759"/>
        <v>5.4479722854577056E-2</v>
      </c>
      <c r="AC2084" s="13">
        <f t="shared" si="2760"/>
        <v>1.2593824536834665E-2</v>
      </c>
      <c r="AD2084" s="13">
        <f t="shared" si="2761"/>
        <v>1.0854098798033836E-2</v>
      </c>
      <c r="AE2084" s="13">
        <f t="shared" si="2762"/>
        <v>2.493374696173091E-2</v>
      </c>
      <c r="AF2084" s="13">
        <f t="shared" si="2763"/>
        <v>2.8638570051722857E-2</v>
      </c>
      <c r="AG2084" s="13">
        <f t="shared" si="2764"/>
        <v>2.1929253710276167E-2</v>
      </c>
      <c r="AH2084" s="13">
        <f t="shared" si="2765"/>
        <v>1.2954732887112899E-2</v>
      </c>
      <c r="AI2084" s="13">
        <f t="shared" si="2766"/>
        <v>2.8471711018190883E-2</v>
      </c>
      <c r="AJ2084" s="13">
        <f t="shared" si="2767"/>
        <v>3.1287342447244841E-2</v>
      </c>
      <c r="AK2084" s="13">
        <f t="shared" si="2768"/>
        <v>2.2920945326766397E-2</v>
      </c>
      <c r="AL2084" s="13">
        <f t="shared" si="2769"/>
        <v>2.5432936751241912E-3</v>
      </c>
      <c r="AM2084" s="13">
        <f t="shared" si="2770"/>
        <v>4.7709939993889599E-3</v>
      </c>
      <c r="AN2084" s="13">
        <f t="shared" si="2771"/>
        <v>1.0959800472633402E-2</v>
      </c>
      <c r="AO2084" s="13">
        <f t="shared" si="2772"/>
        <v>1.2588281018098042E-2</v>
      </c>
      <c r="AP2084" s="13">
        <f t="shared" si="2773"/>
        <v>9.6391547386465489E-3</v>
      </c>
      <c r="AQ2084" s="13">
        <f t="shared" si="2774"/>
        <v>5.5357024486896817E-3</v>
      </c>
      <c r="AR2084" s="13">
        <f t="shared" si="2775"/>
        <v>5.95185353983692E-3</v>
      </c>
      <c r="AS2084" s="13">
        <f t="shared" si="2776"/>
        <v>1.3080891399729903E-2</v>
      </c>
      <c r="AT2084" s="13">
        <f t="shared" si="2777"/>
        <v>1.437449012028412E-2</v>
      </c>
      <c r="AU2084" s="13">
        <f t="shared" si="2778"/>
        <v>1.0530677148521758E-2</v>
      </c>
      <c r="AV2084" s="13">
        <f t="shared" si="2779"/>
        <v>5.7860397279367879E-3</v>
      </c>
      <c r="AW2084" s="13">
        <f t="shared" si="2780"/>
        <v>3.5667518251416604E-4</v>
      </c>
      <c r="AX2084" s="13">
        <f t="shared" si="2781"/>
        <v>1.7476027693741484E-3</v>
      </c>
      <c r="AY2084" s="13">
        <f t="shared" si="2782"/>
        <v>4.0145465830003736E-3</v>
      </c>
      <c r="AZ2084" s="13">
        <f t="shared" si="2783"/>
        <v>4.6110547973243531E-3</v>
      </c>
      <c r="BA2084" s="13">
        <f t="shared" si="2784"/>
        <v>3.5307974643946556E-3</v>
      </c>
      <c r="BB2084" s="13">
        <f t="shared" si="2785"/>
        <v>2.0277134976485734E-3</v>
      </c>
      <c r="BC2084" s="13">
        <f t="shared" si="2786"/>
        <v>9.3160189900637867E-4</v>
      </c>
      <c r="BD2084" s="13">
        <f t="shared" si="2787"/>
        <v>2.278739931598597E-3</v>
      </c>
      <c r="BE2084" s="13">
        <f t="shared" si="2788"/>
        <v>5.008179279607396E-3</v>
      </c>
      <c r="BF2084" s="13">
        <f t="shared" si="2789"/>
        <v>5.5034493732449017E-3</v>
      </c>
      <c r="BG2084" s="13">
        <f t="shared" si="2790"/>
        <v>4.0317985589690582E-3</v>
      </c>
      <c r="BH2084" s="13">
        <f t="shared" si="2791"/>
        <v>2.21525608545581E-3</v>
      </c>
      <c r="BI2084" s="13">
        <f t="shared" si="2792"/>
        <v>9.7373109343118014E-4</v>
      </c>
      <c r="BJ2084" s="14">
        <f t="shared" si="2793"/>
        <v>0.37741771392837575</v>
      </c>
      <c r="BK2084" s="14">
        <f t="shared" si="2794"/>
        <v>0.19774573333491693</v>
      </c>
      <c r="BL2084" s="14">
        <f t="shared" si="2795"/>
        <v>0.38927922973720319</v>
      </c>
      <c r="BM2084" s="14">
        <f t="shared" si="2796"/>
        <v>0.80919650242937624</v>
      </c>
      <c r="BN2084" s="14">
        <f t="shared" si="2797"/>
        <v>0.17414599590324623</v>
      </c>
    </row>
    <row r="2085" spans="1:66" x14ac:dyDescent="0.25">
      <c r="A2085" t="s">
        <v>339</v>
      </c>
      <c r="B2085" t="s">
        <v>120</v>
      </c>
      <c r="C2085" t="s">
        <v>123</v>
      </c>
      <c r="D2085" t="s">
        <v>437</v>
      </c>
      <c r="E2085" s="10">
        <f>VLOOKUP(A2085,home!$A$2:$E$405,3,FALSE)</f>
        <v>1.2710999999999999</v>
      </c>
      <c r="F2085" s="10">
        <f>VLOOKUP(B2085,home!$B$2:$E$405,3,FALSE)</f>
        <v>0.99380000000000002</v>
      </c>
      <c r="G2085" s="10">
        <f>VLOOKUP(C2085,away!$B$2:$E$405,4,FALSE)</f>
        <v>0.82809999999999995</v>
      </c>
      <c r="H2085" s="10">
        <f>VLOOKUP(A2085,away!$A$2:$E$405,3,FALSE)</f>
        <v>0.94469999999999998</v>
      </c>
      <c r="I2085" s="10">
        <f>VLOOKUP(C2085,away!$B$2:$E$405,3,FALSE)</f>
        <v>0.8357</v>
      </c>
      <c r="J2085" s="10">
        <f>VLOOKUP(B2085,home!$B$2:$E$405,4,FALSE)</f>
        <v>0.78</v>
      </c>
      <c r="K2085" s="12">
        <f t="shared" si="2742"/>
        <v>1.0460718029579998</v>
      </c>
      <c r="L2085" s="12">
        <f t="shared" si="2743"/>
        <v>0.61579891620000005</v>
      </c>
      <c r="M2085" s="13">
        <f t="shared" si="2744"/>
        <v>0.1897836159656463</v>
      </c>
      <c r="N2085" s="13">
        <f t="shared" si="2745"/>
        <v>0.19852728932507224</v>
      </c>
      <c r="O2085" s="13">
        <f t="shared" si="2746"/>
        <v>0.11686854502416201</v>
      </c>
      <c r="P2085" s="13">
        <f t="shared" si="2747"/>
        <v>0.12225288960250333</v>
      </c>
      <c r="Q2085" s="13">
        <f t="shared" si="2748"/>
        <v>0.1038368997403214</v>
      </c>
      <c r="R2085" s="13">
        <f t="shared" si="2749"/>
        <v>3.5983761681874941E-2</v>
      </c>
      <c r="S2085" s="13">
        <f t="shared" si="2750"/>
        <v>1.9687907383516286E-2</v>
      </c>
      <c r="T2085" s="13">
        <f t="shared" si="2751"/>
        <v>6.3942650321657982E-2</v>
      </c>
      <c r="U2085" s="13">
        <f t="shared" si="2752"/>
        <v>3.7641598459769901E-2</v>
      </c>
      <c r="V2085" s="13">
        <f t="shared" si="2753"/>
        <v>1.4091507762755411E-3</v>
      </c>
      <c r="W2085" s="13">
        <f t="shared" si="2754"/>
        <v>3.6206950974975692E-2</v>
      </c>
      <c r="X2085" s="13">
        <f t="shared" si="2755"/>
        <v>2.2296201169296561E-2</v>
      </c>
      <c r="Y2085" s="13">
        <f t="shared" si="2756"/>
        <v>6.8649882577149985E-3</v>
      </c>
      <c r="Z2085" s="13">
        <f t="shared" si="2757"/>
        <v>7.3862538148325605E-3</v>
      </c>
      <c r="AA2085" s="13">
        <f t="shared" si="2758"/>
        <v>7.7265518451873003E-3</v>
      </c>
      <c r="AB2085" s="13">
        <f t="shared" si="2759"/>
        <v>4.0412640096717696E-3</v>
      </c>
      <c r="AC2085" s="13">
        <f t="shared" si="2760"/>
        <v>5.6733280626184142E-5</v>
      </c>
      <c r="AD2085" s="13">
        <f t="shared" si="2761"/>
        <v>9.4687676215011816E-3</v>
      </c>
      <c r="AE2085" s="13">
        <f t="shared" si="2762"/>
        <v>5.8308568390700796E-3</v>
      </c>
      <c r="AF2085" s="13">
        <f t="shared" si="2763"/>
        <v>1.7953176610083566E-3</v>
      </c>
      <c r="AG2085" s="13">
        <f t="shared" si="2764"/>
        <v>3.6851822329455507E-4</v>
      </c>
      <c r="AH2085" s="13">
        <f t="shared" si="2765"/>
        <v>1.1371117734880012E-3</v>
      </c>
      <c r="AI2085" s="13">
        <f t="shared" si="2766"/>
        <v>1.189500563057362E-3</v>
      </c>
      <c r="AJ2085" s="13">
        <f t="shared" si="2767"/>
        <v>6.2215149930848544E-4</v>
      </c>
      <c r="AK2085" s="13">
        <f t="shared" si="2768"/>
        <v>2.1693838019821668E-4</v>
      </c>
      <c r="AL2085" s="13">
        <f t="shared" si="2769"/>
        <v>1.4618348286579642E-6</v>
      </c>
      <c r="AM2085" s="13">
        <f t="shared" si="2770"/>
        <v>1.981002163522815E-3</v>
      </c>
      <c r="AN2085" s="13">
        <f t="shared" si="2771"/>
        <v>1.2198989852872048E-3</v>
      </c>
      <c r="AO2085" s="13">
        <f t="shared" si="2772"/>
        <v>3.7560623650667027E-4</v>
      </c>
      <c r="AP2085" s="13">
        <f t="shared" si="2773"/>
        <v>7.7099304452922821E-5</v>
      </c>
      <c r="AQ2085" s="13">
        <f t="shared" si="2774"/>
        <v>1.1869417030470924E-5</v>
      </c>
      <c r="AR2085" s="13">
        <f t="shared" si="2775"/>
        <v>1.4004643954243428E-4</v>
      </c>
      <c r="AS2085" s="13">
        <f t="shared" si="2776"/>
        <v>1.4649863151000274E-4</v>
      </c>
      <c r="AT2085" s="13">
        <f t="shared" si="2777"/>
        <v>7.6624043797274106E-5</v>
      </c>
      <c r="AU2085" s="13">
        <f t="shared" si="2778"/>
        <v>2.6718083881649088E-5</v>
      </c>
      <c r="AV2085" s="13">
        <f t="shared" si="2779"/>
        <v>6.9872585444149339E-6</v>
      </c>
      <c r="AW2085" s="13">
        <f t="shared" si="2780"/>
        <v>2.6157499162591075E-8</v>
      </c>
      <c r="AX2085" s="13">
        <f t="shared" si="2781"/>
        <v>3.4537841747666817E-4</v>
      </c>
      <c r="AY2085" s="13">
        <f t="shared" si="2782"/>
        <v>2.1268365516100338E-4</v>
      </c>
      <c r="AZ2085" s="13">
        <f t="shared" si="2783"/>
        <v>6.5485182170800215E-5</v>
      </c>
      <c r="BA2085" s="13">
        <f t="shared" si="2784"/>
        <v>1.3441901402646116E-5</v>
      </c>
      <c r="BB2085" s="13">
        <f t="shared" si="2785"/>
        <v>2.0693770788541841E-6</v>
      </c>
      <c r="BC2085" s="13">
        <f t="shared" si="2786"/>
        <v>2.5486403247350583E-7</v>
      </c>
      <c r="BD2085" s="13">
        <f t="shared" si="2787"/>
        <v>1.4373407614649973E-5</v>
      </c>
      <c r="BE2085" s="13">
        <f t="shared" si="2788"/>
        <v>1.5035616418107139E-5</v>
      </c>
      <c r="BF2085" s="13">
        <f t="shared" si="2789"/>
        <v>7.8641671875371194E-6</v>
      </c>
      <c r="BG2085" s="13">
        <f t="shared" si="2790"/>
        <v>2.7421611828766988E-6</v>
      </c>
      <c r="BH2085" s="13">
        <f t="shared" si="2791"/>
        <v>7.1712437314331743E-7</v>
      </c>
      <c r="BI2085" s="13">
        <f t="shared" si="2792"/>
        <v>1.5003271719183116E-7</v>
      </c>
      <c r="BJ2085" s="14">
        <f t="shared" si="2793"/>
        <v>0.45344322963803552</v>
      </c>
      <c r="BK2085" s="14">
        <f t="shared" si="2794"/>
        <v>0.33340444249855727</v>
      </c>
      <c r="BL2085" s="14">
        <f t="shared" si="2795"/>
        <v>0.20586518020348726</v>
      </c>
      <c r="BM2085" s="14">
        <f t="shared" si="2796"/>
        <v>0.23263344731767072</v>
      </c>
      <c r="BN2085" s="14">
        <f t="shared" si="2797"/>
        <v>0.76725300133958019</v>
      </c>
    </row>
    <row r="2086" spans="1:66" x14ac:dyDescent="0.25">
      <c r="A2086" t="s">
        <v>339</v>
      </c>
      <c r="B2086" t="s">
        <v>127</v>
      </c>
      <c r="C2086" t="s">
        <v>110</v>
      </c>
      <c r="D2086" t="s">
        <v>437</v>
      </c>
      <c r="E2086" s="10">
        <f>VLOOKUP(A2086,home!$A$2:$E$405,3,FALSE)</f>
        <v>1.2710999999999999</v>
      </c>
      <c r="F2086" s="10">
        <f>VLOOKUP(B2086,home!$B$2:$E$405,3,FALSE)</f>
        <v>0.74529999999999996</v>
      </c>
      <c r="G2086" s="10">
        <f>VLOOKUP(C2086,away!$B$2:$E$405,4,FALSE)</f>
        <v>0.99380000000000002</v>
      </c>
      <c r="H2086" s="10">
        <f>VLOOKUP(A2086,away!$A$2:$E$405,3,FALSE)</f>
        <v>0.94469999999999998</v>
      </c>
      <c r="I2086" s="10">
        <f>VLOOKUP(C2086,away!$B$2:$E$405,3,FALSE)</f>
        <v>1.0027999999999999</v>
      </c>
      <c r="J2086" s="10">
        <f>VLOOKUP(B2086,home!$B$2:$E$405,4,FALSE)</f>
        <v>0.8357</v>
      </c>
      <c r="K2086" s="12">
        <f t="shared" si="2742"/>
        <v>0.94147725485399991</v>
      </c>
      <c r="L2086" s="12">
        <f t="shared" si="2743"/>
        <v>0.79169635021199991</v>
      </c>
      <c r="M2086" s="13">
        <f t="shared" si="2744"/>
        <v>0.17672267110839815</v>
      </c>
      <c r="N2086" s="13">
        <f t="shared" si="2745"/>
        <v>0.16638037526560098</v>
      </c>
      <c r="O2086" s="13">
        <f t="shared" si="2746"/>
        <v>0.13991069371623446</v>
      </c>
      <c r="P2086" s="13">
        <f t="shared" si="2747"/>
        <v>0.1317227358446792</v>
      </c>
      <c r="Q2086" s="13">
        <f t="shared" si="2748"/>
        <v>7.8321669483318174E-2</v>
      </c>
      <c r="R2086" s="13">
        <f t="shared" si="2749"/>
        <v>5.5383392785385899E-2</v>
      </c>
      <c r="S2086" s="13">
        <f t="shared" si="2750"/>
        <v>2.4545349826345212E-2</v>
      </c>
      <c r="T2086" s="13">
        <f t="shared" si="2751"/>
        <v>6.2006979872453571E-2</v>
      </c>
      <c r="U2086" s="13">
        <f t="shared" si="2752"/>
        <v>5.2142204604085939E-2</v>
      </c>
      <c r="V2086" s="13">
        <f t="shared" si="2753"/>
        <v>2.0328025268269976E-3</v>
      </c>
      <c r="W2086" s="13">
        <f t="shared" si="2754"/>
        <v>2.4579356793578897E-2</v>
      </c>
      <c r="X2086" s="13">
        <f t="shared" si="2755"/>
        <v>1.9459387064034939E-2</v>
      </c>
      <c r="Y2086" s="13">
        <f t="shared" si="2756"/>
        <v>7.7029628579795319E-3</v>
      </c>
      <c r="Z2086" s="13">
        <f t="shared" si="2757"/>
        <v>1.4615609976849211E-2</v>
      </c>
      <c r="AA2086" s="13">
        <f t="shared" si="2758"/>
        <v>1.3760264359020729E-2</v>
      </c>
      <c r="AB2086" s="13">
        <f t="shared" si="2759"/>
        <v>6.4774879573980849E-3</v>
      </c>
      <c r="AC2086" s="13">
        <f t="shared" si="2760"/>
        <v>9.4698627440599565E-5</v>
      </c>
      <c r="AD2086" s="13">
        <f t="shared" si="2761"/>
        <v>5.7852263400239188E-3</v>
      </c>
      <c r="AE2086" s="13">
        <f t="shared" si="2762"/>
        <v>4.5801425785472628E-3</v>
      </c>
      <c r="AF2086" s="13">
        <f t="shared" si="2763"/>
        <v>1.8130410814432227E-3</v>
      </c>
      <c r="AG2086" s="13">
        <f t="shared" si="2764"/>
        <v>4.7845933565433899E-4</v>
      </c>
      <c r="AH2086" s="13">
        <f t="shared" si="2765"/>
        <v>2.8927812686984026E-3</v>
      </c>
      <c r="AI2086" s="13">
        <f t="shared" si="2766"/>
        <v>2.7234877677472431E-3</v>
      </c>
      <c r="AJ2086" s="13">
        <f t="shared" si="2767"/>
        <v>1.2820508936035612E-3</v>
      </c>
      <c r="AK2086" s="13">
        <f t="shared" si="2768"/>
        <v>4.0234058529766613E-4</v>
      </c>
      <c r="AL2086" s="13">
        <f t="shared" si="2769"/>
        <v>2.8233983130688452E-6</v>
      </c>
      <c r="AM2086" s="13">
        <f t="shared" si="2770"/>
        <v>1.0893318026629546E-3</v>
      </c>
      <c r="AN2086" s="13">
        <f t="shared" si="2771"/>
        <v>8.624200123381197E-4</v>
      </c>
      <c r="AO2086" s="13">
        <f t="shared" si="2772"/>
        <v>3.4138738805893857E-4</v>
      </c>
      <c r="AP2086" s="13">
        <f t="shared" si="2773"/>
        <v>9.0091716378223142E-5</v>
      </c>
      <c r="AQ2086" s="13">
        <f t="shared" si="2774"/>
        <v>1.7831320760243473E-5</v>
      </c>
      <c r="AR2086" s="13">
        <f t="shared" si="2775"/>
        <v>4.580408744780329E-4</v>
      </c>
      <c r="AS2086" s="13">
        <f t="shared" si="2776"/>
        <v>4.3123506511450399E-4</v>
      </c>
      <c r="AT2086" s="13">
        <f t="shared" si="2777"/>
        <v>2.0299900265039454E-4</v>
      </c>
      <c r="AU2086" s="13">
        <f t="shared" si="2778"/>
        <v>6.3706314584464438E-5</v>
      </c>
      <c r="AV2086" s="13">
        <f t="shared" si="2779"/>
        <v>1.4994511542961728E-5</v>
      </c>
      <c r="AW2086" s="13">
        <f t="shared" si="2780"/>
        <v>5.8457215579029497E-8</v>
      </c>
      <c r="AX2086" s="13">
        <f t="shared" si="2781"/>
        <v>1.7093018586604618E-4</v>
      </c>
      <c r="AY2086" s="13">
        <f t="shared" si="2782"/>
        <v>1.3532480429120754E-4</v>
      </c>
      <c r="AZ2086" s="13">
        <f t="shared" si="2783"/>
        <v>5.3568076825251089E-5</v>
      </c>
      <c r="BA2086" s="13">
        <f t="shared" si="2784"/>
        <v>1.413655030347577E-5</v>
      </c>
      <c r="BB2086" s="13">
        <f t="shared" si="2785"/>
        <v>2.7979638199625262E-6</v>
      </c>
      <c r="BC2086" s="13">
        <f t="shared" si="2786"/>
        <v>4.4302754885791151E-7</v>
      </c>
      <c r="BD2086" s="13">
        <f t="shared" si="2787"/>
        <v>6.0438214762028561E-5</v>
      </c>
      <c r="BE2086" s="13">
        <f t="shared" si="2788"/>
        <v>5.6901204522431146E-5</v>
      </c>
      <c r="BF2086" s="13">
        <f t="shared" si="2789"/>
        <v>2.6785594915832236E-5</v>
      </c>
      <c r="BG2086" s="13">
        <f t="shared" si="2790"/>
        <v>8.4060094569963302E-6</v>
      </c>
      <c r="BH2086" s="13">
        <f t="shared" si="2791"/>
        <v>1.9785166769624168E-6</v>
      </c>
      <c r="BI2086" s="13">
        <f t="shared" si="2792"/>
        <v>3.7254568994188694E-7</v>
      </c>
      <c r="BJ2086" s="14">
        <f t="shared" si="2793"/>
        <v>0.37388586352148817</v>
      </c>
      <c r="BK2086" s="14">
        <f t="shared" si="2794"/>
        <v>0.33525640613629437</v>
      </c>
      <c r="BL2086" s="14">
        <f t="shared" si="2795"/>
        <v>0.27630056179186657</v>
      </c>
      <c r="BM2086" s="14">
        <f t="shared" si="2796"/>
        <v>0.25148163687580594</v>
      </c>
      <c r="BN2086" s="14">
        <f t="shared" si="2797"/>
        <v>0.74844153820361692</v>
      </c>
    </row>
    <row r="2087" spans="1:66" x14ac:dyDescent="0.25">
      <c r="A2087" t="s">
        <v>339</v>
      </c>
      <c r="B2087" t="s">
        <v>126</v>
      </c>
      <c r="C2087" t="s">
        <v>121</v>
      </c>
      <c r="D2087" t="s">
        <v>437</v>
      </c>
      <c r="E2087" s="10">
        <f>VLOOKUP(A2087,home!$A$2:$E$405,3,FALSE)</f>
        <v>1.2710999999999999</v>
      </c>
      <c r="F2087" s="10">
        <f>VLOOKUP(B2087,home!$B$2:$E$405,3,FALSE)</f>
        <v>0.86950000000000005</v>
      </c>
      <c r="G2087" s="10">
        <f>VLOOKUP(C2087,away!$B$2:$E$405,4,FALSE)</f>
        <v>1.0766</v>
      </c>
      <c r="H2087" s="10">
        <f>VLOOKUP(A2087,away!$A$2:$E$405,3,FALSE)</f>
        <v>0.94469999999999998</v>
      </c>
      <c r="I2087" s="10">
        <f>VLOOKUP(C2087,away!$B$2:$E$405,3,FALSE)</f>
        <v>1.0027999999999999</v>
      </c>
      <c r="J2087" s="10">
        <f>VLOOKUP(B2087,home!$B$2:$E$405,4,FALSE)</f>
        <v>0.78</v>
      </c>
      <c r="K2087" s="12">
        <f t="shared" si="2742"/>
        <v>1.1898814130699999</v>
      </c>
      <c r="L2087" s="12">
        <f t="shared" si="2743"/>
        <v>0.73892922480000001</v>
      </c>
      <c r="M2087" s="13">
        <f t="shared" si="2744"/>
        <v>0.14532093495688525</v>
      </c>
      <c r="N2087" s="13">
        <f t="shared" si="2745"/>
        <v>0.17291467943515218</v>
      </c>
      <c r="O2087" s="13">
        <f t="shared" si="2746"/>
        <v>0.10738188581490245</v>
      </c>
      <c r="P2087" s="13">
        <f t="shared" si="2747"/>
        <v>0.12777171003155752</v>
      </c>
      <c r="Q2087" s="13">
        <f t="shared" si="2748"/>
        <v>0.10287398155342252</v>
      </c>
      <c r="R2087" s="13">
        <f t="shared" si="2749"/>
        <v>3.9673806821383995E-2</v>
      </c>
      <c r="S2087" s="13">
        <f t="shared" si="2750"/>
        <v>2.8085440492851232E-2</v>
      </c>
      <c r="T2087" s="13">
        <f t="shared" si="2751"/>
        <v>7.6016591441359999E-2</v>
      </c>
      <c r="U2087" s="13">
        <f t="shared" si="2752"/>
        <v>4.7207125322494589E-2</v>
      </c>
      <c r="V2087" s="13">
        <f t="shared" si="2753"/>
        <v>2.7437545272742674E-3</v>
      </c>
      <c r="W2087" s="13">
        <f t="shared" si="2754"/>
        <v>4.0802612846307811E-2</v>
      </c>
      <c r="X2087" s="13">
        <f t="shared" si="2755"/>
        <v>3.0150243080336755E-2</v>
      </c>
      <c r="Y2087" s="13">
        <f t="shared" si="2756"/>
        <v>1.1139447873442402E-2</v>
      </c>
      <c r="Z2087" s="13">
        <f t="shared" si="2757"/>
        <v>9.7720451064634093E-3</v>
      </c>
      <c r="AA2087" s="13">
        <f t="shared" si="2758"/>
        <v>1.1627574839862459E-2</v>
      </c>
      <c r="AB2087" s="13">
        <f t="shared" si="2759"/>
        <v>6.9177175905163644E-3</v>
      </c>
      <c r="AC2087" s="13">
        <f t="shared" si="2760"/>
        <v>1.5077585344150149E-4</v>
      </c>
      <c r="AD2087" s="13">
        <f t="shared" si="2761"/>
        <v>1.2137567657628219E-2</v>
      </c>
      <c r="AE2087" s="13">
        <f t="shared" si="2762"/>
        <v>8.9688034602087713E-3</v>
      </c>
      <c r="AF2087" s="13">
        <f t="shared" si="2763"/>
        <v>3.3136554941178131E-3</v>
      </c>
      <c r="AG2087" s="13">
        <f t="shared" si="2764"/>
        <v>8.1618562850757886E-4</v>
      </c>
      <c r="AH2087" s="13">
        <f t="shared" si="2765"/>
        <v>1.8052124288074098E-3</v>
      </c>
      <c r="AI2087" s="13">
        <f t="shared" si="2766"/>
        <v>2.1479887156808874E-3</v>
      </c>
      <c r="AJ2087" s="13">
        <f t="shared" si="2767"/>
        <v>1.2779259241363949E-3</v>
      </c>
      <c r="AK2087" s="13">
        <f t="shared" si="2768"/>
        <v>5.0686010147006611E-4</v>
      </c>
      <c r="AL2087" s="13">
        <f t="shared" si="2769"/>
        <v>5.3027152987706207E-6</v>
      </c>
      <c r="AM2087" s="13">
        <f t="shared" si="2770"/>
        <v>2.8884532311382791E-3</v>
      </c>
      <c r="AN2087" s="13">
        <f t="shared" si="2771"/>
        <v>2.1343625069560638E-3</v>
      </c>
      <c r="AO2087" s="13">
        <f t="shared" si="2772"/>
        <v>7.8857141635361441E-4</v>
      </c>
      <c r="AP2087" s="13">
        <f t="shared" si="2773"/>
        <v>1.942328217952048E-4</v>
      </c>
      <c r="AQ2087" s="13">
        <f t="shared" si="2774"/>
        <v>3.5881077109961798E-5</v>
      </c>
      <c r="AR2087" s="13">
        <f t="shared" si="2775"/>
        <v>2.6678484412359698E-4</v>
      </c>
      <c r="AS2087" s="13">
        <f t="shared" si="2776"/>
        <v>3.1744232731144523E-4</v>
      </c>
      <c r="AT2087" s="13">
        <f t="shared" si="2777"/>
        <v>1.8885936249478605E-4</v>
      </c>
      <c r="AU2087" s="13">
        <f t="shared" si="2778"/>
        <v>7.4906748372265082E-5</v>
      </c>
      <c r="AV2087" s="13">
        <f t="shared" si="2779"/>
        <v>2.2282536900417426E-5</v>
      </c>
      <c r="AW2087" s="13">
        <f t="shared" si="2780"/>
        <v>1.2950971083711277E-7</v>
      </c>
      <c r="AX2087" s="13">
        <f t="shared" si="2781"/>
        <v>5.7281946870890331E-4</v>
      </c>
      <c r="AY2087" s="13">
        <f t="shared" si="2782"/>
        <v>4.232730459634178E-4</v>
      </c>
      <c r="AZ2087" s="13">
        <f t="shared" si="2783"/>
        <v>1.5638441186624155E-4</v>
      </c>
      <c r="BA2087" s="13">
        <f t="shared" si="2784"/>
        <v>3.8519004077041935E-5</v>
      </c>
      <c r="BB2087" s="13">
        <f t="shared" si="2785"/>
        <v>7.115704455679157E-6</v>
      </c>
      <c r="BC2087" s="13">
        <f t="shared" si="2786"/>
        <v>1.0516003954681814E-6</v>
      </c>
      <c r="BD2087" s="13">
        <f t="shared" si="2787"/>
        <v>3.2855853009439718E-5</v>
      </c>
      <c r="BE2087" s="13">
        <f t="shared" si="2788"/>
        <v>3.909456880649234E-5</v>
      </c>
      <c r="BF2087" s="13">
        <f t="shared" si="2789"/>
        <v>2.3258950387415735E-5</v>
      </c>
      <c r="BG2087" s="13">
        <f t="shared" si="2790"/>
        <v>9.2251309178344149E-6</v>
      </c>
      <c r="BH2087" s="13">
        <f t="shared" si="2791"/>
        <v>2.74420295306714E-6</v>
      </c>
      <c r="BI2087" s="13">
        <f t="shared" si="2792"/>
        <v>6.530552175092791E-7</v>
      </c>
      <c r="BJ2087" s="14">
        <f t="shared" si="2793"/>
        <v>0.46637443275930396</v>
      </c>
      <c r="BK2087" s="14">
        <f t="shared" si="2794"/>
        <v>0.30450119162327188</v>
      </c>
      <c r="BL2087" s="14">
        <f t="shared" si="2795"/>
        <v>0.21952420513974891</v>
      </c>
      <c r="BM2087" s="14">
        <f t="shared" si="2796"/>
        <v>0.30381173247923171</v>
      </c>
      <c r="BN2087" s="14">
        <f t="shared" si="2797"/>
        <v>0.69593699861330394</v>
      </c>
    </row>
    <row r="2088" spans="1:66" x14ac:dyDescent="0.25">
      <c r="A2088" t="s">
        <v>339</v>
      </c>
      <c r="B2088" t="s">
        <v>115</v>
      </c>
      <c r="C2088" t="s">
        <v>117</v>
      </c>
      <c r="D2088" t="s">
        <v>437</v>
      </c>
      <c r="E2088" s="10">
        <f>VLOOKUP(A2088,home!$A$2:$E$405,3,FALSE)</f>
        <v>1.2710999999999999</v>
      </c>
      <c r="F2088" s="10">
        <f>VLOOKUP(B2088,home!$B$2:$E$405,3,FALSE)</f>
        <v>0.99380000000000002</v>
      </c>
      <c r="G2088" s="10">
        <f>VLOOKUP(C2088,away!$B$2:$E$405,4,FALSE)</f>
        <v>0.74529999999999996</v>
      </c>
      <c r="H2088" s="10">
        <f>VLOOKUP(A2088,away!$A$2:$E$405,3,FALSE)</f>
        <v>0.94469999999999998</v>
      </c>
      <c r="I2088" s="10">
        <f>VLOOKUP(C2088,away!$B$2:$E$405,3,FALSE)</f>
        <v>0.78</v>
      </c>
      <c r="J2088" s="10">
        <f>VLOOKUP(B2088,home!$B$2:$E$405,4,FALSE)</f>
        <v>0.78</v>
      </c>
      <c r="K2088" s="12">
        <f t="shared" si="2742"/>
        <v>0.94147725485399991</v>
      </c>
      <c r="L2088" s="12">
        <f t="shared" si="2743"/>
        <v>0.57475547999999999</v>
      </c>
      <c r="M2088" s="13">
        <f t="shared" si="2744"/>
        <v>0.2195373865826282</v>
      </c>
      <c r="N2088" s="13">
        <f t="shared" si="2745"/>
        <v>0.20668945605763417</v>
      </c>
      <c r="O2088" s="13">
        <f t="shared" si="2746"/>
        <v>0.12618031600324403</v>
      </c>
      <c r="P2088" s="13">
        <f t="shared" si="2747"/>
        <v>0.11879589752734442</v>
      </c>
      <c r="Q2088" s="13">
        <f t="shared" si="2748"/>
        <v>9.7296710848203918E-2</v>
      </c>
      <c r="R2088" s="13">
        <f t="shared" si="2749"/>
        <v>3.6261414045498097E-2</v>
      </c>
      <c r="S2088" s="13">
        <f t="shared" si="2750"/>
        <v>1.607068560053181E-2</v>
      </c>
      <c r="T2088" s="13">
        <f t="shared" si="2751"/>
        <v>5.5921817745980644E-2</v>
      </c>
      <c r="U2088" s="13">
        <f t="shared" si="2752"/>
        <v>3.4139296552679825E-2</v>
      </c>
      <c r="V2088" s="13">
        <f t="shared" si="2753"/>
        <v>9.6623963564320802E-4</v>
      </c>
      <c r="W2088" s="13">
        <f t="shared" si="2754"/>
        <v>3.0534213411896806E-2</v>
      </c>
      <c r="X2088" s="13">
        <f t="shared" si="2755"/>
        <v>1.7549706485977184E-2</v>
      </c>
      <c r="Y2088" s="13">
        <f t="shared" si="2756"/>
        <v>5.0433949876034648E-3</v>
      </c>
      <c r="Z2088" s="13">
        <f t="shared" si="2757"/>
        <v>6.9471488117330013E-3</v>
      </c>
      <c r="AA2088" s="13">
        <f t="shared" si="2758"/>
        <v>6.5405825923326132E-3</v>
      </c>
      <c r="AB2088" s="13">
        <f t="shared" si="2759"/>
        <v>3.0789048720875835E-3</v>
      </c>
      <c r="AC2088" s="13">
        <f t="shared" si="2760"/>
        <v>3.2678176861326678E-5</v>
      </c>
      <c r="AD2088" s="13">
        <f t="shared" si="2761"/>
        <v>7.1868168555396976E-3</v>
      </c>
      <c r="AE2088" s="13">
        <f t="shared" si="2762"/>
        <v>4.1306623714778088E-3</v>
      </c>
      <c r="AF2088" s="13">
        <f t="shared" si="2763"/>
        <v>1.1870604170183333E-3</v>
      </c>
      <c r="AG2088" s="13">
        <f t="shared" si="2764"/>
        <v>2.2742315992412414E-4</v>
      </c>
      <c r="AH2088" s="13">
        <f t="shared" si="2765"/>
        <v>9.9822796247975754E-4</v>
      </c>
      <c r="AI2088" s="13">
        <f t="shared" si="2766"/>
        <v>9.398089218339438E-4</v>
      </c>
      <c r="AJ2088" s="13">
        <f t="shared" si="2767"/>
        <v>4.4240436190775938E-4</v>
      </c>
      <c r="AK2088" s="13">
        <f t="shared" si="2768"/>
        <v>1.3883788139478425E-4</v>
      </c>
      <c r="AL2088" s="13">
        <f t="shared" si="2769"/>
        <v>7.0731157188800841E-7</v>
      </c>
      <c r="AM2088" s="13">
        <f t="shared" si="2770"/>
        <v>1.3532449208583943E-3</v>
      </c>
      <c r="AN2088" s="13">
        <f t="shared" si="2771"/>
        <v>7.7778493404552832E-4</v>
      </c>
      <c r="AO2088" s="13">
        <f t="shared" si="2772"/>
        <v>2.23518076552053E-4</v>
      </c>
      <c r="AP2088" s="13">
        <f t="shared" si="2773"/>
        <v>4.2822746459117328E-5</v>
      </c>
      <c r="AQ2088" s="13">
        <f t="shared" si="2774"/>
        <v>6.1531520490070692E-6</v>
      </c>
      <c r="AR2088" s="13">
        <f t="shared" si="2775"/>
        <v>1.1474739834489502E-4</v>
      </c>
      <c r="AS2088" s="13">
        <f t="shared" si="2776"/>
        <v>1.0803206559539019E-4</v>
      </c>
      <c r="AT2088" s="13">
        <f t="shared" si="2777"/>
        <v>5.0854866276477599E-5</v>
      </c>
      <c r="AU2088" s="13">
        <f t="shared" si="2778"/>
        <v>1.5959566632648464E-5</v>
      </c>
      <c r="AV2088" s="13">
        <f t="shared" si="2779"/>
        <v>3.7563922454913421E-6</v>
      </c>
      <c r="AW2088" s="13">
        <f t="shared" si="2780"/>
        <v>1.0631663335580986E-8</v>
      </c>
      <c r="AX2088" s="13">
        <f t="shared" si="2781"/>
        <v>2.1234155220581314E-4</v>
      </c>
      <c r="AY2088" s="13">
        <f t="shared" si="2782"/>
        <v>1.2204447076199717E-4</v>
      </c>
      <c r="AZ2088" s="13">
        <f t="shared" si="2783"/>
        <v>3.5072864187078823E-5</v>
      </c>
      <c r="BA2088" s="13">
        <f t="shared" si="2784"/>
        <v>6.7194402969397679E-6</v>
      </c>
      <c r="BB2088" s="13">
        <f t="shared" si="2785"/>
        <v>9.6550878329973944E-7</v>
      </c>
      <c r="BC2088" s="13">
        <f t="shared" si="2786"/>
        <v>1.1098629283793158E-7</v>
      </c>
      <c r="BD2088" s="13">
        <f t="shared" si="2787"/>
        <v>1.0991949335745222E-5</v>
      </c>
      <c r="BE2088" s="13">
        <f t="shared" si="2788"/>
        <v>1.0348670286111661E-5</v>
      </c>
      <c r="BF2088" s="13">
        <f t="shared" si="2789"/>
        <v>4.8715188461787814E-6</v>
      </c>
      <c r="BG2088" s="13">
        <f t="shared" si="2790"/>
        <v>1.5288080634233081E-6</v>
      </c>
      <c r="BH2088" s="13">
        <f t="shared" si="2791"/>
        <v>3.5983450468760895E-7</v>
      </c>
      <c r="BI2088" s="13">
        <f t="shared" si="2792"/>
        <v>6.7755200335007789E-8</v>
      </c>
      <c r="BJ2088" s="14">
        <f t="shared" si="2793"/>
        <v>0.42854804099374821</v>
      </c>
      <c r="BK2088" s="14">
        <f t="shared" si="2794"/>
        <v>0.35552563930534276</v>
      </c>
      <c r="BL2088" s="14">
        <f t="shared" si="2795"/>
        <v>0.20904131201878981</v>
      </c>
      <c r="BM2088" s="14">
        <f t="shared" si="2796"/>
        <v>0.19517892622596239</v>
      </c>
      <c r="BN2088" s="14">
        <f t="shared" si="2797"/>
        <v>0.80476118106455286</v>
      </c>
    </row>
    <row r="2089" spans="1:66" x14ac:dyDescent="0.25">
      <c r="A2089" t="s">
        <v>344</v>
      </c>
      <c r="B2089" t="s">
        <v>214</v>
      </c>
      <c r="C2089" t="s">
        <v>199</v>
      </c>
      <c r="D2089" t="s">
        <v>437</v>
      </c>
      <c r="E2089" s="10">
        <f>VLOOKUP(A2089,home!$A$2:$E$405,3,FALSE)</f>
        <v>1.3976999999999999</v>
      </c>
      <c r="F2089" s="10">
        <f>VLOOKUP(B2089,home!$B$2:$E$405,3,FALSE)</f>
        <v>1.0731999999999999</v>
      </c>
      <c r="G2089" s="10">
        <f>VLOOKUP(C2089,away!$B$2:$E$405,4,FALSE)</f>
        <v>0.86609999999999998</v>
      </c>
      <c r="H2089" s="10">
        <f>VLOOKUP(A2089,away!$A$2:$E$405,3,FALSE)</f>
        <v>1.0585</v>
      </c>
      <c r="I2089" s="10">
        <f>VLOOKUP(C2089,away!$B$2:$E$405,3,FALSE)</f>
        <v>1.3425</v>
      </c>
      <c r="J2089" s="10">
        <f>VLOOKUP(B2089,home!$B$2:$E$405,4,FALSE)</f>
        <v>0.6613</v>
      </c>
      <c r="K2089" s="12">
        <f t="shared" si="2742"/>
        <v>1.2991600814039999</v>
      </c>
      <c r="L2089" s="12">
        <f t="shared" si="2743"/>
        <v>0.93973127212499996</v>
      </c>
      <c r="M2089" s="13">
        <f t="shared" si="2744"/>
        <v>0.10657659467253894</v>
      </c>
      <c r="N2089" s="13">
        <f t="shared" si="2745"/>
        <v>0.1384600574105368</v>
      </c>
      <c r="O2089" s="13">
        <f t="shared" si="2746"/>
        <v>0.10015335889037549</v>
      </c>
      <c r="P2089" s="13">
        <f t="shared" si="2747"/>
        <v>0.13011524588890425</v>
      </c>
      <c r="Q2089" s="13">
        <f t="shared" si="2748"/>
        <v>8.9940889728337747E-2</v>
      </c>
      <c r="R2089" s="13">
        <f t="shared" si="2749"/>
        <v>4.7058621678822118E-2</v>
      </c>
      <c r="S2089" s="13">
        <f t="shared" si="2750"/>
        <v>3.9713168882783513E-2</v>
      </c>
      <c r="T2089" s="13">
        <f t="shared" si="2751"/>
        <v>8.4520266720465156E-2</v>
      </c>
      <c r="U2089" s="13">
        <f t="shared" si="2752"/>
        <v>6.113668277101858E-2</v>
      </c>
      <c r="V2089" s="13">
        <f t="shared" si="2753"/>
        <v>5.3871414681073773E-3</v>
      </c>
      <c r="W2089" s="13">
        <f t="shared" si="2754"/>
        <v>3.894920454033847E-2</v>
      </c>
      <c r="X2089" s="13">
        <f t="shared" si="2755"/>
        <v>3.6601785530949088E-2</v>
      </c>
      <c r="Y2089" s="13">
        <f t="shared" si="2756"/>
        <v>1.7197921239522605E-2</v>
      </c>
      <c r="Z2089" s="13">
        <f t="shared" si="2757"/>
        <v>1.4740819471562871E-2</v>
      </c>
      <c r="AA2089" s="13">
        <f t="shared" si="2758"/>
        <v>1.9150684224637286E-2</v>
      </c>
      <c r="AB2089" s="13">
        <f t="shared" si="2759"/>
        <v>1.2439902238111037E-2</v>
      </c>
      <c r="AC2089" s="13">
        <f t="shared" si="2760"/>
        <v>4.1105955235457698E-4</v>
      </c>
      <c r="AD2089" s="13">
        <f t="shared" si="2761"/>
        <v>1.2650312935311804E-2</v>
      </c>
      <c r="AE2089" s="13">
        <f t="shared" si="2762"/>
        <v>1.1887894667479902E-2</v>
      </c>
      <c r="AF2089" s="13">
        <f t="shared" si="2763"/>
        <v>5.585713189379447E-3</v>
      </c>
      <c r="AG2089" s="13">
        <f t="shared" si="2764"/>
        <v>1.7496897870603126E-3</v>
      </c>
      <c r="AH2089" s="13">
        <f t="shared" si="2765"/>
        <v>3.4631022585441865E-3</v>
      </c>
      <c r="AI2089" s="13">
        <f t="shared" si="2766"/>
        <v>4.4991242121206415E-3</v>
      </c>
      <c r="AJ2089" s="13">
        <f t="shared" si="2767"/>
        <v>2.9225412888326798E-3</v>
      </c>
      <c r="AK2089" s="13">
        <f t="shared" si="2768"/>
        <v>1.2656163262354714E-3</v>
      </c>
      <c r="AL2089" s="13">
        <f t="shared" si="2769"/>
        <v>2.007386889923961E-5</v>
      </c>
      <c r="AM2089" s="13">
        <f t="shared" si="2770"/>
        <v>3.2869563165651462E-3</v>
      </c>
      <c r="AN2089" s="13">
        <f t="shared" si="2771"/>
        <v>3.0888556407850688E-3</v>
      </c>
      <c r="AO2089" s="13">
        <f t="shared" si="2772"/>
        <v>1.4513471203627174E-3</v>
      </c>
      <c r="AP2089" s="13">
        <f t="shared" si="2773"/>
        <v>4.546254252378039E-4</v>
      </c>
      <c r="AQ2089" s="13">
        <f t="shared" si="2774"/>
        <v>1.0680643229977263E-4</v>
      </c>
      <c r="AR2089" s="13">
        <f t="shared" si="2775"/>
        <v>6.5087709818413802E-4</v>
      </c>
      <c r="AS2089" s="13">
        <f t="shared" si="2776"/>
        <v>8.4559354386090396E-4</v>
      </c>
      <c r="AT2089" s="13">
        <f t="shared" si="2777"/>
        <v>5.4928068863851446E-4</v>
      </c>
      <c r="AU2089" s="13">
        <f t="shared" si="2778"/>
        <v>2.378678480550858E-4</v>
      </c>
      <c r="AV2089" s="13">
        <f t="shared" si="2779"/>
        <v>7.7257103210659958E-5</v>
      </c>
      <c r="AW2089" s="13">
        <f t="shared" si="2780"/>
        <v>6.8076141123131326E-7</v>
      </c>
      <c r="AX2089" s="13">
        <f t="shared" si="2781"/>
        <v>7.117137393000282E-4</v>
      </c>
      <c r="AY2089" s="13">
        <f t="shared" si="2782"/>
        <v>6.6881965762125603E-4</v>
      </c>
      <c r="AZ2089" s="13">
        <f t="shared" si="2783"/>
        <v>3.1425537383931491E-4</v>
      </c>
      <c r="BA2089" s="13">
        <f t="shared" si="2784"/>
        <v>9.843853407671228E-5</v>
      </c>
      <c r="BB2089" s="13">
        <f t="shared" si="2785"/>
        <v>2.3126442213507246E-5</v>
      </c>
      <c r="BC2089" s="13">
        <f t="shared" si="2786"/>
        <v>4.3465281922048943E-6</v>
      </c>
      <c r="BD2089" s="13">
        <f t="shared" si="2787"/>
        <v>1.0194159391226802E-4</v>
      </c>
      <c r="BE2089" s="13">
        <f t="shared" si="2788"/>
        <v>1.3243844944551563E-4</v>
      </c>
      <c r="BF2089" s="13">
        <f t="shared" si="2789"/>
        <v>8.6029373381327808E-5</v>
      </c>
      <c r="BG2089" s="13">
        <f t="shared" si="2790"/>
        <v>3.7255309241740303E-5</v>
      </c>
      <c r="BH2089" s="13">
        <f t="shared" si="2791"/>
        <v>1.2100152646807642E-5</v>
      </c>
      <c r="BI2089" s="13">
        <f t="shared" si="2792"/>
        <v>3.1440070595254833E-6</v>
      </c>
      <c r="BJ2089" s="14">
        <f t="shared" si="2793"/>
        <v>0.44775302695987496</v>
      </c>
      <c r="BK2089" s="14">
        <f t="shared" si="2794"/>
        <v>0.28289210399120918</v>
      </c>
      <c r="BL2089" s="14">
        <f t="shared" si="2795"/>
        <v>0.25482341905633382</v>
      </c>
      <c r="BM2089" s="14">
        <f t="shared" si="2796"/>
        <v>0.38723646231325554</v>
      </c>
      <c r="BN2089" s="14">
        <f t="shared" si="2797"/>
        <v>0.61230476826951541</v>
      </c>
    </row>
    <row r="2090" spans="1:66" x14ac:dyDescent="0.25">
      <c r="A2090" t="s">
        <v>344</v>
      </c>
      <c r="B2090" t="s">
        <v>206</v>
      </c>
      <c r="C2090" t="s">
        <v>198</v>
      </c>
      <c r="D2090" t="s">
        <v>437</v>
      </c>
      <c r="E2090" s="10">
        <f>VLOOKUP(A2090,home!$A$2:$E$405,3,FALSE)</f>
        <v>1.3976999999999999</v>
      </c>
      <c r="F2090" s="10">
        <f>VLOOKUP(B2090,home!$B$2:$E$405,3,FALSE)</f>
        <v>0.97909999999999997</v>
      </c>
      <c r="G2090" s="10">
        <f>VLOOKUP(C2090,away!$B$2:$E$405,4,FALSE)</f>
        <v>0.71550000000000002</v>
      </c>
      <c r="H2090" s="10">
        <f>VLOOKUP(A2090,away!$A$2:$E$405,3,FALSE)</f>
        <v>1.0585</v>
      </c>
      <c r="I2090" s="10">
        <f>VLOOKUP(C2090,away!$B$2:$E$405,3,FALSE)</f>
        <v>0.89219999999999999</v>
      </c>
      <c r="J2090" s="10">
        <f>VLOOKUP(B2090,home!$B$2:$E$405,4,FALSE)</f>
        <v>0.89500000000000002</v>
      </c>
      <c r="K2090" s="12">
        <f t="shared" si="2742"/>
        <v>0.979153214085</v>
      </c>
      <c r="L2090" s="12">
        <f t="shared" si="2743"/>
        <v>0.84523236150000003</v>
      </c>
      <c r="M2090" s="13">
        <f t="shared" si="2744"/>
        <v>0.16131673062392224</v>
      </c>
      <c r="N2090" s="13">
        <f t="shared" si="2745"/>
        <v>0.1579537952760976</v>
      </c>
      <c r="O2090" s="13">
        <f t="shared" si="2746"/>
        <v>0.13635012117471718</v>
      </c>
      <c r="P2090" s="13">
        <f t="shared" si="2747"/>
        <v>0.13350765938910353</v>
      </c>
      <c r="Q2090" s="13">
        <f t="shared" si="2748"/>
        <v>7.733048316075751E-2</v>
      </c>
      <c r="R2090" s="13">
        <f t="shared" si="2749"/>
        <v>5.7623767455658663E-2</v>
      </c>
      <c r="S2090" s="13">
        <f t="shared" si="2750"/>
        <v>2.762313469690671E-2</v>
      </c>
      <c r="T2090" s="13">
        <f t="shared" si="2751"/>
        <v>6.5362226897903067E-2</v>
      </c>
      <c r="U2090" s="13">
        <f t="shared" si="2752"/>
        <v>5.6422497111894808E-2</v>
      </c>
      <c r="V2090" s="13">
        <f t="shared" si="2753"/>
        <v>2.5401374771718524E-3</v>
      </c>
      <c r="W2090" s="13">
        <f t="shared" si="2754"/>
        <v>2.5239463711200571E-2</v>
      </c>
      <c r="X2090" s="13">
        <f t="shared" si="2755"/>
        <v>2.1333211515611614E-2</v>
      </c>
      <c r="Y2090" s="13">
        <f t="shared" si="2756"/>
        <v>9.0157603738596978E-3</v>
      </c>
      <c r="Z2090" s="13">
        <f t="shared" si="2757"/>
        <v>1.6235157681691079E-2</v>
      </c>
      <c r="AA2090" s="13">
        <f t="shared" si="2758"/>
        <v>1.5896706825204596E-2</v>
      </c>
      <c r="AB2090" s="13">
        <f t="shared" si="2759"/>
        <v>7.7826557906330168E-3</v>
      </c>
      <c r="AC2090" s="13">
        <f t="shared" si="2760"/>
        <v>1.3139051347623587E-4</v>
      </c>
      <c r="AD2090" s="13">
        <f t="shared" si="2761"/>
        <v>6.1783255036509388E-3</v>
      </c>
      <c r="AE2090" s="13">
        <f t="shared" si="2762"/>
        <v>5.2221206555665596E-3</v>
      </c>
      <c r="AF2090" s="13">
        <f t="shared" si="2763"/>
        <v>2.2069526868712256E-3</v>
      </c>
      <c r="AG2090" s="13">
        <f t="shared" si="2764"/>
        <v>6.2179594374764554E-4</v>
      </c>
      <c r="AH2090" s="13">
        <f t="shared" si="2765"/>
        <v>3.4306201666551529E-3</v>
      </c>
      <c r="AI2090" s="13">
        <f t="shared" si="2766"/>
        <v>3.3591027624852113E-3</v>
      </c>
      <c r="AJ2090" s="13">
        <f t="shared" si="2767"/>
        <v>1.6445381331645981E-3</v>
      </c>
      <c r="AK2090" s="13">
        <f t="shared" si="2768"/>
        <v>5.367515995911542E-4</v>
      </c>
      <c r="AL2090" s="13">
        <f t="shared" si="2769"/>
        <v>4.3496145383802905E-6</v>
      </c>
      <c r="AM2090" s="13">
        <f t="shared" si="2770"/>
        <v>1.2099054549126291E-3</v>
      </c>
      <c r="AN2090" s="13">
        <f t="shared" si="2771"/>
        <v>1.0226512448475332E-3</v>
      </c>
      <c r="AO2090" s="13">
        <f t="shared" si="2772"/>
        <v>4.3218896333669759E-4</v>
      </c>
      <c r="AP2090" s="13">
        <f t="shared" si="2773"/>
        <v>1.2176669936510463E-4</v>
      </c>
      <c r="AQ2090" s="13">
        <f t="shared" si="2774"/>
        <v>2.573028871410698E-5</v>
      </c>
      <c r="AR2090" s="13">
        <f t="shared" si="2775"/>
        <v>5.7993423697429202E-4</v>
      </c>
      <c r="AS2090" s="13">
        <f t="shared" si="2776"/>
        <v>5.6784447209131002E-4</v>
      </c>
      <c r="AT2090" s="13">
        <f t="shared" si="2777"/>
        <v>2.7800336997430312E-4</v>
      </c>
      <c r="AU2090" s="13">
        <f t="shared" si="2778"/>
        <v>9.073596441226678E-5</v>
      </c>
      <c r="AV2090" s="13">
        <f t="shared" si="2779"/>
        <v>2.2211102796843294E-5</v>
      </c>
      <c r="AW2090" s="13">
        <f t="shared" si="2780"/>
        <v>9.9994253199552247E-8</v>
      </c>
      <c r="AX2090" s="13">
        <f t="shared" si="2781"/>
        <v>1.9744713581944571E-4</v>
      </c>
      <c r="AY2090" s="13">
        <f t="shared" si="2782"/>
        <v>1.6688870888008134E-4</v>
      </c>
      <c r="AZ2090" s="13">
        <f t="shared" si="2783"/>
        <v>7.0529868757198574E-5</v>
      </c>
      <c r="BA2090" s="13">
        <f t="shared" si="2784"/>
        <v>1.9871375841977349E-5</v>
      </c>
      <c r="BB2090" s="13">
        <f t="shared" si="2785"/>
        <v>4.1989824822921397E-6</v>
      </c>
      <c r="BC2090" s="13">
        <f t="shared" si="2786"/>
        <v>7.0982317588098379E-7</v>
      </c>
      <c r="BD2090" s="13">
        <f t="shared" si="2787"/>
        <v>8.1696530772080203E-5</v>
      </c>
      <c r="BE2090" s="13">
        <f t="shared" si="2788"/>
        <v>7.9993420685076433E-5</v>
      </c>
      <c r="BF2090" s="13">
        <f t="shared" si="2789"/>
        <v>3.9162907484723044E-5</v>
      </c>
      <c r="BG2090" s="13">
        <f t="shared" si="2790"/>
        <v>1.2782162245526695E-5</v>
      </c>
      <c r="BH2090" s="13">
        <f t="shared" si="2791"/>
        <v>3.1289238114158503E-6</v>
      </c>
      <c r="BI2090" s="13">
        <f t="shared" si="2792"/>
        <v>6.1273916131498386E-7</v>
      </c>
      <c r="BJ2090" s="14">
        <f t="shared" si="2793"/>
        <v>0.37373602427139935</v>
      </c>
      <c r="BK2090" s="14">
        <f t="shared" si="2794"/>
        <v>0.32529029102399898</v>
      </c>
      <c r="BL2090" s="14">
        <f t="shared" si="2795"/>
        <v>0.28480286685041351</v>
      </c>
      <c r="BM2090" s="14">
        <f t="shared" si="2796"/>
        <v>0.27581499403261944</v>
      </c>
      <c r="BN2090" s="14">
        <f t="shared" si="2797"/>
        <v>0.72408255708025671</v>
      </c>
    </row>
    <row r="2091" spans="1:66" x14ac:dyDescent="0.25">
      <c r="A2091" t="s">
        <v>290</v>
      </c>
      <c r="B2091" t="s">
        <v>295</v>
      </c>
      <c r="C2091" t="s">
        <v>311</v>
      </c>
      <c r="D2091" t="s">
        <v>437</v>
      </c>
      <c r="E2091" s="10">
        <f>VLOOKUP(A2091,home!$A$2:$E$405,3,FALSE)</f>
        <v>1.6292</v>
      </c>
      <c r="F2091" s="10">
        <f>VLOOKUP(B2091,home!$B$2:$E$405,3,FALSE)</f>
        <v>1.0570999999999999</v>
      </c>
      <c r="G2091" s="10">
        <f>VLOOKUP(C2091,away!$B$2:$E$405,4,FALSE)</f>
        <v>1.0229999999999999</v>
      </c>
      <c r="H2091" s="10">
        <f>VLOOKUP(A2091,away!$A$2:$E$405,3,FALSE)</f>
        <v>1.1462000000000001</v>
      </c>
      <c r="I2091" s="10">
        <f>VLOOKUP(C2091,away!$B$2:$E$405,3,FALSE)</f>
        <v>1.0663</v>
      </c>
      <c r="J2091" s="10">
        <f>VLOOKUP(B2091,home!$B$2:$E$405,4,FALSE)</f>
        <v>0.72699999999999998</v>
      </c>
      <c r="K2091" s="12">
        <f t="shared" si="2742"/>
        <v>1.7618385483599996</v>
      </c>
      <c r="L2091" s="12">
        <f t="shared" si="2743"/>
        <v>0.88853435462000008</v>
      </c>
      <c r="M2091" s="13">
        <f t="shared" si="2744"/>
        <v>7.0624871924188093E-2</v>
      </c>
      <c r="N2091" s="13">
        <f t="shared" si="2745"/>
        <v>0.12442962182902244</v>
      </c>
      <c r="O2091" s="13">
        <f t="shared" si="2746"/>
        <v>6.275262499527863E-2</v>
      </c>
      <c r="P2091" s="13">
        <f t="shared" si="2747"/>
        <v>0.11055999372746113</v>
      </c>
      <c r="Q2091" s="13">
        <f t="shared" si="2748"/>
        <v>0.10961245214811433</v>
      </c>
      <c r="R2091" s="13">
        <f t="shared" si="2749"/>
        <v>2.7878931575445392E-2</v>
      </c>
      <c r="S2091" s="13">
        <f t="shared" si="2750"/>
        <v>4.3269148247580227E-2</v>
      </c>
      <c r="T2091" s="13">
        <f t="shared" si="2751"/>
        <v>9.7394429427740403E-2</v>
      </c>
      <c r="U2091" s="13">
        <f t="shared" si="2752"/>
        <v>4.9118176336710465E-2</v>
      </c>
      <c r="V2091" s="13">
        <f t="shared" si="2753"/>
        <v>7.5262071727369186E-3</v>
      </c>
      <c r="W2091" s="13">
        <f t="shared" si="2754"/>
        <v>6.4373147858271224E-2</v>
      </c>
      <c r="X2091" s="13">
        <f t="shared" si="2755"/>
        <v>5.7197753387106851E-2</v>
      </c>
      <c r="Y2091" s="13">
        <f t="shared" si="2756"/>
        <v>2.5411084445763454E-2</v>
      </c>
      <c r="Z2091" s="13">
        <f t="shared" si="2757"/>
        <v>8.2571294916278376E-3</v>
      </c>
      <c r="AA2091" s="13">
        <f t="shared" si="2758"/>
        <v>1.4547729037150131E-2</v>
      </c>
      <c r="AB2091" s="13">
        <f t="shared" si="2759"/>
        <v>1.2815374904373603E-2</v>
      </c>
      <c r="AC2091" s="13">
        <f t="shared" si="2760"/>
        <v>7.363707316724213E-4</v>
      </c>
      <c r="AD2091" s="13">
        <f t="shared" si="2761"/>
        <v>2.8353773343995053E-2</v>
      </c>
      <c r="AE2091" s="13">
        <f t="shared" si="2762"/>
        <v>2.5193301699248404E-2</v>
      </c>
      <c r="AF2091" s="13">
        <f t="shared" si="2763"/>
        <v>1.1192557033044316E-2</v>
      </c>
      <c r="AG2091" s="13">
        <f t="shared" si="2764"/>
        <v>3.3149904799678583E-3</v>
      </c>
      <c r="AH2091" s="13">
        <f t="shared" si="2765"/>
        <v>1.8341858059643275E-3</v>
      </c>
      <c r="AI2091" s="13">
        <f t="shared" si="2766"/>
        <v>3.2315392578027066E-3</v>
      </c>
      <c r="AJ2091" s="13">
        <f t="shared" si="2767"/>
        <v>2.8467252174677361E-3</v>
      </c>
      <c r="AK2091" s="13">
        <f t="shared" si="2768"/>
        <v>1.6718234082410534E-3</v>
      </c>
      <c r="AL2091" s="13">
        <f t="shared" si="2769"/>
        <v>4.6110182578274342E-5</v>
      </c>
      <c r="AM2091" s="13">
        <f t="shared" si="2770"/>
        <v>9.9909541737825368E-3</v>
      </c>
      <c r="AN2091" s="13">
        <f t="shared" si="2771"/>
        <v>8.8773060188398617E-3</v>
      </c>
      <c r="AO2091" s="13">
        <f t="shared" si="2772"/>
        <v>3.943895687107059E-3</v>
      </c>
      <c r="AP2091" s="13">
        <f t="shared" si="2773"/>
        <v>1.1680956030107577E-3</v>
      </c>
      <c r="AQ2091" s="13">
        <f t="shared" si="2774"/>
        <v>2.5947326818890584E-4</v>
      </c>
      <c r="AR2091" s="13">
        <f t="shared" si="2775"/>
        <v>3.2594742027113581E-4</v>
      </c>
      <c r="AS2091" s="13">
        <f t="shared" si="2776"/>
        <v>5.7426672977218456E-4</v>
      </c>
      <c r="AT2091" s="13">
        <f t="shared" si="2777"/>
        <v>5.0588263077663506E-4</v>
      </c>
      <c r="AU2091" s="13">
        <f t="shared" si="2778"/>
        <v>2.9709450661601474E-4</v>
      </c>
      <c r="AV2091" s="13">
        <f t="shared" si="2779"/>
        <v>1.3085813856552247E-4</v>
      </c>
      <c r="AW2091" s="13">
        <f t="shared" si="2780"/>
        <v>2.0050937036657762E-6</v>
      </c>
      <c r="AX2091" s="13">
        <f t="shared" si="2781"/>
        <v>2.9337413663780478E-3</v>
      </c>
      <c r="AY2091" s="13">
        <f t="shared" si="2782"/>
        <v>2.6067299915967157E-3</v>
      </c>
      <c r="AZ2091" s="13">
        <f t="shared" si="2783"/>
        <v>1.1580845753759929E-3</v>
      </c>
      <c r="BA2091" s="13">
        <f t="shared" si="2784"/>
        <v>3.4299931025902829E-4</v>
      </c>
      <c r="BB2091" s="13">
        <f t="shared" si="2785"/>
        <v>7.6191667694027715E-5</v>
      </c>
      <c r="BC2091" s="13">
        <f t="shared" si="2786"/>
        <v>1.3539782856386889E-5</v>
      </c>
      <c r="BD2091" s="13">
        <f t="shared" si="2787"/>
        <v>4.8269246785111228E-5</v>
      </c>
      <c r="BE2091" s="13">
        <f t="shared" si="2788"/>
        <v>8.5042619686310949E-5</v>
      </c>
      <c r="BF2091" s="13">
        <f t="shared" si="2789"/>
        <v>7.4915682808430819E-5</v>
      </c>
      <c r="BG2091" s="13">
        <f t="shared" si="2790"/>
        <v>4.3996445949534641E-5</v>
      </c>
      <c r="BH2091" s="13">
        <f t="shared" si="2791"/>
        <v>1.9378658616181829E-5</v>
      </c>
      <c r="BI2091" s="13">
        <f t="shared" si="2792"/>
        <v>6.8284135530995561E-6</v>
      </c>
      <c r="BJ2091" s="14">
        <f t="shared" si="2793"/>
        <v>0.57784412309736355</v>
      </c>
      <c r="BK2091" s="14">
        <f t="shared" si="2794"/>
        <v>0.23536943197781376</v>
      </c>
      <c r="BL2091" s="14">
        <f t="shared" si="2795"/>
        <v>0.17880959103183419</v>
      </c>
      <c r="BM2091" s="14">
        <f t="shared" si="2796"/>
        <v>0.49181705450123647</v>
      </c>
      <c r="BN2091" s="14">
        <f t="shared" si="2797"/>
        <v>0.50585849619950995</v>
      </c>
    </row>
    <row r="2092" spans="1:66" x14ac:dyDescent="0.25">
      <c r="A2092" t="s">
        <v>338</v>
      </c>
      <c r="B2092" t="s">
        <v>90</v>
      </c>
      <c r="C2092" t="s">
        <v>89</v>
      </c>
      <c r="D2092" t="s">
        <v>438</v>
      </c>
      <c r="E2092" s="10">
        <f>VLOOKUP(A2092,home!$A$2:$E$405,3,FALSE)</f>
        <v>1.4215</v>
      </c>
      <c r="F2092" s="10">
        <f>VLOOKUP(B2092,home!$B$2:$E$405,3,FALSE)</f>
        <v>1.6775</v>
      </c>
      <c r="G2092" s="10">
        <f>VLOOKUP(C2092,away!$B$2:$E$405,4,FALSE)</f>
        <v>0.70350000000000001</v>
      </c>
      <c r="H2092" s="10">
        <f>VLOOKUP(A2092,away!$A$2:$E$405,3,FALSE)</f>
        <v>1.0277000000000001</v>
      </c>
      <c r="I2092" s="10">
        <f>VLOOKUP(C2092,away!$B$2:$E$405,3,FALSE)</f>
        <v>0.8982</v>
      </c>
      <c r="J2092" s="10">
        <f>VLOOKUP(B2092,home!$B$2:$E$405,4,FALSE)</f>
        <v>0.67359999999999998</v>
      </c>
      <c r="K2092" s="12">
        <f t="shared" si="2742"/>
        <v>1.6775423568749999</v>
      </c>
      <c r="L2092" s="12">
        <f t="shared" si="2743"/>
        <v>0.62178678230399997</v>
      </c>
      <c r="M2092" s="13">
        <f t="shared" si="2744"/>
        <v>0.10032612601902099</v>
      </c>
      <c r="N2092" s="13">
        <f t="shared" si="2745"/>
        <v>0.16830132589808669</v>
      </c>
      <c r="O2092" s="13">
        <f t="shared" si="2746"/>
        <v>6.2381459078392675E-2</v>
      </c>
      <c r="P2092" s="13">
        <f t="shared" si="2747"/>
        <v>0.10464753988766819</v>
      </c>
      <c r="Q2092" s="13">
        <f t="shared" si="2748"/>
        <v>0.14116630145613193</v>
      </c>
      <c r="R2092" s="13">
        <f t="shared" si="2749"/>
        <v>1.9393983357891213E-2</v>
      </c>
      <c r="S2092" s="13">
        <f t="shared" si="2750"/>
        <v>2.7288773221605479E-2</v>
      </c>
      <c r="T2092" s="13">
        <f t="shared" si="2751"/>
        <v>8.7775340352164749E-2</v>
      </c>
      <c r="U2092" s="13">
        <f t="shared" si="2752"/>
        <v>3.2534228551391341E-2</v>
      </c>
      <c r="V2092" s="13">
        <f t="shared" si="2753"/>
        <v>3.1626889641577231E-3</v>
      </c>
      <c r="W2092" s="13">
        <f t="shared" si="2754"/>
        <v>7.8937483352015433E-2</v>
      </c>
      <c r="X2092" s="13">
        <f t="shared" si="2755"/>
        <v>4.9082283776625248E-2</v>
      </c>
      <c r="Y2092" s="13">
        <f t="shared" si="2756"/>
        <v>1.5259357648799815E-2</v>
      </c>
      <c r="Z2092" s="13">
        <f t="shared" si="2757"/>
        <v>4.0196408360535013E-3</v>
      </c>
      <c r="AA2092" s="13">
        <f t="shared" si="2758"/>
        <v>6.7431177619041837E-3</v>
      </c>
      <c r="AB2092" s="13">
        <f t="shared" si="2759"/>
        <v>5.655932831495211E-3</v>
      </c>
      <c r="AC2092" s="13">
        <f t="shared" si="2760"/>
        <v>2.0618234792241116E-4</v>
      </c>
      <c r="AD2092" s="13">
        <f t="shared" si="2761"/>
        <v>3.3105242967030261E-2</v>
      </c>
      <c r="AE2092" s="13">
        <f t="shared" si="2762"/>
        <v>2.058440250186187E-2</v>
      </c>
      <c r="AF2092" s="13">
        <f t="shared" si="2763"/>
        <v>6.3995546986415491E-3</v>
      </c>
      <c r="AG2092" s="13">
        <f t="shared" si="2764"/>
        <v>1.3263861747489247E-3</v>
      </c>
      <c r="AH2092" s="13">
        <f t="shared" si="2765"/>
        <v>6.248398853668666E-4</v>
      </c>
      <c r="AI2092" s="13">
        <f t="shared" si="2766"/>
        <v>1.0481953739678378E-3</v>
      </c>
      <c r="AJ2092" s="13">
        <f t="shared" si="2767"/>
        <v>8.7919606905573959E-4</v>
      </c>
      <c r="AK2092" s="13">
        <f t="shared" si="2768"/>
        <v>4.9162954861300024E-4</v>
      </c>
      <c r="AL2092" s="13">
        <f t="shared" si="2769"/>
        <v>8.602535086126173E-6</v>
      </c>
      <c r="AM2092" s="13">
        <f t="shared" si="2770"/>
        <v>1.1107089462366285E-2</v>
      </c>
      <c r="AN2092" s="13">
        <f t="shared" si="2771"/>
        <v>6.9062414175673978E-3</v>
      </c>
      <c r="AO2092" s="13">
        <f t="shared" si="2772"/>
        <v>2.1471048144219235E-3</v>
      </c>
      <c r="AP2092" s="13">
        <f t="shared" si="2773"/>
        <v>4.4501379794294503E-4</v>
      </c>
      <c r="AQ2092" s="13">
        <f t="shared" si="2774"/>
        <v>6.9175924375956531E-5</v>
      </c>
      <c r="AR2092" s="13">
        <f t="shared" si="2775"/>
        <v>7.7703436355492861E-5</v>
      </c>
      <c r="AS2092" s="13">
        <f t="shared" si="2776"/>
        <v>1.3035080576108001E-4</v>
      </c>
      <c r="AT2092" s="13">
        <f t="shared" si="2777"/>
        <v>1.0933449895849877E-4</v>
      </c>
      <c r="AU2092" s="13">
        <f t="shared" si="2778"/>
        <v>6.1137751023529087E-5</v>
      </c>
      <c r="AV2092" s="13">
        <f t="shared" si="2779"/>
        <v>2.5640291736511981E-5</v>
      </c>
      <c r="AW2092" s="13">
        <f t="shared" si="2780"/>
        <v>2.4925216095029535E-7</v>
      </c>
      <c r="AX2092" s="13">
        <f t="shared" si="2781"/>
        <v>3.1054355057865738E-3</v>
      </c>
      <c r="AY2092" s="13">
        <f t="shared" si="2782"/>
        <v>1.9309187507956286E-3</v>
      </c>
      <c r="AZ2092" s="13">
        <f t="shared" si="2783"/>
        <v>6.0030987847383647E-4</v>
      </c>
      <c r="BA2092" s="13">
        <f t="shared" si="2784"/>
        <v>1.244215825738507E-4</v>
      </c>
      <c r="BB2092" s="13">
        <f t="shared" si="2785"/>
        <v>1.9340923869441512E-5</v>
      </c>
      <c r="BC2092" s="13">
        <f t="shared" si="2786"/>
        <v>2.4051861639133338E-6</v>
      </c>
      <c r="BD2092" s="13">
        <f t="shared" si="2787"/>
        <v>8.0524949442409214E-6</v>
      </c>
      <c r="BE2092" s="13">
        <f t="shared" si="2788"/>
        <v>1.3508401347485934E-5</v>
      </c>
      <c r="BF2092" s="13">
        <f t="shared" si="2789"/>
        <v>1.1330457717037491E-5</v>
      </c>
      <c r="BG2092" s="13">
        <f t="shared" si="2790"/>
        <v>6.335774247703869E-6</v>
      </c>
      <c r="BH2092" s="13">
        <f t="shared" si="2791"/>
        <v>2.6571324160302694E-6</v>
      </c>
      <c r="BI2092" s="13">
        <f t="shared" si="2792"/>
        <v>8.9149043514327561E-7</v>
      </c>
      <c r="BJ2092" s="14">
        <f t="shared" si="2793"/>
        <v>0.62839513607044406</v>
      </c>
      <c r="BK2092" s="14">
        <f t="shared" si="2794"/>
        <v>0.23757083172625656</v>
      </c>
      <c r="BL2092" s="14">
        <f t="shared" si="2795"/>
        <v>0.13019952499302084</v>
      </c>
      <c r="BM2092" s="14">
        <f t="shared" si="2796"/>
        <v>0.40203772842994878</v>
      </c>
      <c r="BN2092" s="14">
        <f t="shared" si="2797"/>
        <v>0.59621673569719169</v>
      </c>
    </row>
    <row r="2093" spans="1:66" x14ac:dyDescent="0.25">
      <c r="A2093" t="s">
        <v>344</v>
      </c>
      <c r="B2093" t="s">
        <v>209</v>
      </c>
      <c r="C2093" t="s">
        <v>200</v>
      </c>
      <c r="D2093" t="s">
        <v>438</v>
      </c>
      <c r="E2093" s="10">
        <f>VLOOKUP(A2093,home!$A$2:$E$405,3,FALSE)</f>
        <v>1.3976999999999999</v>
      </c>
      <c r="F2093" s="10">
        <f>VLOOKUP(B2093,home!$B$2:$E$405,3,FALSE)</f>
        <v>0.93010000000000004</v>
      </c>
      <c r="G2093" s="10">
        <f>VLOOKUP(C2093,away!$B$2:$E$405,4,FALSE)</f>
        <v>0.85860000000000003</v>
      </c>
      <c r="H2093" s="10">
        <f>VLOOKUP(A2093,away!$A$2:$E$405,3,FALSE)</f>
        <v>1.0585</v>
      </c>
      <c r="I2093" s="10">
        <f>VLOOKUP(C2093,away!$B$2:$E$405,3,FALSE)</f>
        <v>1.2282</v>
      </c>
      <c r="J2093" s="10">
        <f>VLOOKUP(B2093,home!$B$2:$E$405,4,FALSE)</f>
        <v>0.89749999999999996</v>
      </c>
      <c r="K2093" s="12">
        <f t="shared" si="2742"/>
        <v>1.116180661122</v>
      </c>
      <c r="L2093" s="12">
        <f t="shared" si="2743"/>
        <v>1.1667946057499998</v>
      </c>
      <c r="M2093" s="13">
        <f t="shared" si="2744"/>
        <v>0.10198033617590346</v>
      </c>
      <c r="N2093" s="13">
        <f t="shared" si="2745"/>
        <v>0.11382847905426371</v>
      </c>
      <c r="O2093" s="13">
        <f t="shared" si="2746"/>
        <v>0.11899010614261572</v>
      </c>
      <c r="P2093" s="13">
        <f t="shared" si="2747"/>
        <v>0.13281445534124176</v>
      </c>
      <c r="Q2093" s="13">
        <f t="shared" si="2748"/>
        <v>6.3526573502649925E-2</v>
      </c>
      <c r="R2093" s="13">
        <f t="shared" si="2749"/>
        <v>6.9418506992411977E-2</v>
      </c>
      <c r="S2093" s="13">
        <f t="shared" si="2750"/>
        <v>4.3242845162729325E-2</v>
      </c>
      <c r="T2093" s="13">
        <f t="shared" si="2751"/>
        <v>7.4122463284672799E-2</v>
      </c>
      <c r="U2093" s="13">
        <f t="shared" si="2752"/>
        <v>7.7483595028892571E-2</v>
      </c>
      <c r="V2093" s="13">
        <f t="shared" si="2753"/>
        <v>6.2574971074021626E-3</v>
      </c>
      <c r="W2093" s="13">
        <f t="shared" si="2754"/>
        <v>2.3635710937001033E-2</v>
      </c>
      <c r="X2093" s="13">
        <f t="shared" si="2755"/>
        <v>2.7578020024359079E-2</v>
      </c>
      <c r="Y2093" s="13">
        <f t="shared" si="2756"/>
        <v>1.6088942500843827E-2</v>
      </c>
      <c r="Z2093" s="13">
        <f t="shared" si="2757"/>
        <v>2.6999046499321642E-2</v>
      </c>
      <c r="AA2093" s="13">
        <f t="shared" si="2758"/>
        <v>3.0135813571276447E-2</v>
      </c>
      <c r="AB2093" s="13">
        <f t="shared" si="2759"/>
        <v>1.6818506157718349E-2</v>
      </c>
      <c r="AC2093" s="13">
        <f t="shared" si="2760"/>
        <v>5.0934210780442389E-4</v>
      </c>
      <c r="AD2093" s="13">
        <f t="shared" si="2761"/>
        <v>6.5954308649375758E-3</v>
      </c>
      <c r="AE2093" s="13">
        <f t="shared" si="2762"/>
        <v>7.6955131558062188E-3</v>
      </c>
      <c r="AF2093" s="13">
        <f t="shared" si="2763"/>
        <v>4.4895416193364273E-3</v>
      </c>
      <c r="AG2093" s="13">
        <f t="shared" si="2764"/>
        <v>1.7461243145772873E-3</v>
      </c>
      <c r="AH2093" s="13">
        <f t="shared" si="2765"/>
        <v>7.8755854539504806E-3</v>
      </c>
      <c r="AI2093" s="13">
        <f t="shared" si="2766"/>
        <v>8.7905761787132521E-3</v>
      </c>
      <c r="AJ2093" s="13">
        <f t="shared" si="2767"/>
        <v>4.9059355653997333E-3</v>
      </c>
      <c r="AK2093" s="13">
        <f t="shared" si="2768"/>
        <v>1.8253034676032683E-3</v>
      </c>
      <c r="AL2093" s="13">
        <f t="shared" si="2769"/>
        <v>2.6533740588468021E-5</v>
      </c>
      <c r="AM2093" s="13">
        <f t="shared" si="2770"/>
        <v>1.4723384766420935E-3</v>
      </c>
      <c r="AN2093" s="13">
        <f t="shared" si="2771"/>
        <v>1.7179165923841668E-3</v>
      </c>
      <c r="AO2093" s="13">
        <f t="shared" si="2772"/>
        <v>1.0022279065611337E-3</v>
      </c>
      <c r="AP2093" s="13">
        <f t="shared" si="2773"/>
        <v>3.8979803836921515E-4</v>
      </c>
      <c r="AQ2093" s="13">
        <f t="shared" si="2774"/>
        <v>1.1370356212528297E-4</v>
      </c>
      <c r="AR2093" s="13">
        <f t="shared" si="2775"/>
        <v>1.8378381249585162E-3</v>
      </c>
      <c r="AS2093" s="13">
        <f t="shared" si="2776"/>
        <v>2.0513593733514131E-3</v>
      </c>
      <c r="AT2093" s="13">
        <f t="shared" si="2777"/>
        <v>1.1448438307730964E-3</v>
      </c>
      <c r="AU2093" s="13">
        <f t="shared" si="2778"/>
        <v>4.2595084797125243E-4</v>
      </c>
      <c r="AV2093" s="13">
        <f t="shared" si="2779"/>
        <v>1.1885952477350729E-4</v>
      </c>
      <c r="AW2093" s="13">
        <f t="shared" si="2780"/>
        <v>9.5989755274013625E-7</v>
      </c>
      <c r="AX2093" s="13">
        <f t="shared" si="2781"/>
        <v>2.7389928904228818E-4</v>
      </c>
      <c r="AY2093" s="13">
        <f t="shared" si="2782"/>
        <v>3.195842129733019E-4</v>
      </c>
      <c r="AZ2093" s="13">
        <f t="shared" si="2783"/>
        <v>1.864445678900539E-4</v>
      </c>
      <c r="BA2093" s="13">
        <f t="shared" si="2784"/>
        <v>7.2514172028501488E-5</v>
      </c>
      <c r="BB2093" s="13">
        <f t="shared" si="2785"/>
        <v>2.1152286190820774E-5</v>
      </c>
      <c r="BC2093" s="13">
        <f t="shared" si="2786"/>
        <v>4.9360746853459761E-6</v>
      </c>
      <c r="BD2093" s="13">
        <f t="shared" si="2787"/>
        <v>3.5739660174054878E-4</v>
      </c>
      <c r="BE2093" s="13">
        <f t="shared" si="2788"/>
        <v>3.9891917521352177E-4</v>
      </c>
      <c r="BF2093" s="13">
        <f t="shared" si="2789"/>
        <v>2.2263293436203594E-4</v>
      </c>
      <c r="BG2093" s="13">
        <f t="shared" si="2790"/>
        <v>8.2832858621249332E-5</v>
      </c>
      <c r="BH2093" s="13">
        <f t="shared" si="2791"/>
        <v>2.3114108724622813E-5</v>
      </c>
      <c r="BI2093" s="13">
        <f t="shared" si="2792"/>
        <v>5.1599042314990567E-6</v>
      </c>
      <c r="BJ2093" s="14">
        <f t="shared" si="2793"/>
        <v>0.34488131443734005</v>
      </c>
      <c r="BK2093" s="14">
        <f t="shared" si="2794"/>
        <v>0.28515059384864283</v>
      </c>
      <c r="BL2093" s="14">
        <f t="shared" si="2795"/>
        <v>0.34291283584330323</v>
      </c>
      <c r="BM2093" s="14">
        <f t="shared" si="2796"/>
        <v>0.39906670910410064</v>
      </c>
      <c r="BN2093" s="14">
        <f t="shared" si="2797"/>
        <v>0.60055845720908652</v>
      </c>
    </row>
    <row r="2094" spans="1:66" s="15" customFormat="1" x14ac:dyDescent="0.25">
      <c r="A2094" s="15" t="s">
        <v>344</v>
      </c>
      <c r="B2094" s="15" t="s">
        <v>211</v>
      </c>
      <c r="C2094" s="15" t="s">
        <v>213</v>
      </c>
      <c r="D2094" s="15" t="s">
        <v>438</v>
      </c>
      <c r="E2094" s="15">
        <f>VLOOKUP(A2094,home!$A$2:$E$405,3,FALSE)</f>
        <v>1.3976999999999999</v>
      </c>
      <c r="F2094" s="15">
        <f>VLOOKUP(B2094,home!$B$2:$E$405,3,FALSE)</f>
        <v>1.2683</v>
      </c>
      <c r="G2094" s="15">
        <f>VLOOKUP(C2094,away!$B$2:$E$405,4,FALSE)</f>
        <v>0.6401</v>
      </c>
      <c r="H2094" s="15">
        <f>VLOOKUP(A2094,away!$A$2:$E$405,3,FALSE)</f>
        <v>1.0585</v>
      </c>
      <c r="I2094" s="15">
        <f>VLOOKUP(C2094,away!$B$2:$E$405,3,FALSE)</f>
        <v>1.0939000000000001</v>
      </c>
      <c r="J2094" s="15">
        <f>VLOOKUP(B2094,home!$B$2:$E$405,4,FALSE)</f>
        <v>0.73</v>
      </c>
      <c r="K2094" s="16">
        <f t="shared" si="2742"/>
        <v>1.1347071326909999</v>
      </c>
      <c r="L2094" s="16">
        <f t="shared" si="2743"/>
        <v>0.84526199950000003</v>
      </c>
      <c r="M2094" s="17">
        <f t="shared" si="2744"/>
        <v>0.13807349927151727</v>
      </c>
      <c r="N2094" s="17">
        <f t="shared" si="2745"/>
        <v>0.15667298445899622</v>
      </c>
      <c r="O2094" s="17">
        <f t="shared" si="2746"/>
        <v>0.11670828207220448</v>
      </c>
      <c r="P2094" s="17">
        <f t="shared" si="2747"/>
        <v>0.13242972011144355</v>
      </c>
      <c r="Q2094" s="17">
        <f t="shared" si="2748"/>
        <v>8.8888976482804596E-2</v>
      </c>
      <c r="R2094" s="17">
        <f t="shared" si="2749"/>
        <v>4.9324537931280783E-2</v>
      </c>
      <c r="S2094" s="17">
        <f t="shared" si="2750"/>
        <v>3.1754157860351025E-2</v>
      </c>
      <c r="T2094" s="17">
        <f t="shared" si="2751"/>
        <v>7.5134473995363882E-2</v>
      </c>
      <c r="U2094" s="17">
        <f t="shared" si="2752"/>
        <v>5.5968905007312081E-2</v>
      </c>
      <c r="V2094" s="17">
        <f t="shared" si="2753"/>
        <v>3.3840223262792788E-3</v>
      </c>
      <c r="W2094" s="17">
        <f t="shared" si="2754"/>
        <v>3.3620985210880305E-2</v>
      </c>
      <c r="X2094" s="17">
        <f t="shared" si="2755"/>
        <v>2.8418541184508619E-2</v>
      </c>
      <c r="Y2094" s="17">
        <f t="shared" si="2756"/>
        <v>1.2010556472245427E-2</v>
      </c>
      <c r="Z2094" s="17">
        <f t="shared" si="2757"/>
        <v>1.389738585206933E-2</v>
      </c>
      <c r="AA2094" s="17">
        <f t="shared" si="2758"/>
        <v>1.5769462852102057E-2</v>
      </c>
      <c r="AB2094" s="17">
        <f t="shared" si="2759"/>
        <v>8.9468609884929811E-3</v>
      </c>
      <c r="AC2094" s="17">
        <f t="shared" si="2760"/>
        <v>2.0285623774858922E-4</v>
      </c>
      <c r="AD2094" s="17">
        <f t="shared" si="2761"/>
        <v>9.5374929317211272E-3</v>
      </c>
      <c r="AE2094" s="17">
        <f t="shared" si="2762"/>
        <v>8.0616803456837176E-3</v>
      </c>
      <c r="AF2094" s="17">
        <f t="shared" si="2763"/>
        <v>3.4071160241612355E-3</v>
      </c>
      <c r="AG2094" s="17">
        <f t="shared" si="2764"/>
        <v>9.59968567703672E-4</v>
      </c>
      <c r="AH2094" s="17">
        <f t="shared" si="2765"/>
        <v>2.9367330382857829E-3</v>
      </c>
      <c r="AI2094" s="17">
        <f t="shared" si="2766"/>
        <v>3.332331925352189E-3</v>
      </c>
      <c r="AJ2094" s="17">
        <f t="shared" si="2767"/>
        <v>1.890610402095531E-3</v>
      </c>
      <c r="AK2094" s="17">
        <f t="shared" si="2768"/>
        <v>7.1509636946586602E-4</v>
      </c>
      <c r="AL2094" s="17">
        <f t="shared" si="2769"/>
        <v>7.7825780992422092E-6</v>
      </c>
      <c r="AM2094" s="17">
        <f t="shared" si="2770"/>
        <v>2.164452251522792E-3</v>
      </c>
      <c r="AN2094" s="17">
        <f t="shared" si="2771"/>
        <v>1.8295292379444323E-3</v>
      </c>
      <c r="AO2094" s="17">
        <f t="shared" si="2772"/>
        <v>7.7321577090431115E-4</v>
      </c>
      <c r="AP2094" s="17">
        <f t="shared" si="2773"/>
        <v>2.1785663618650397E-4</v>
      </c>
      <c r="AQ2094" s="17">
        <f t="shared" si="2774"/>
        <v>4.60364839768371E-5</v>
      </c>
      <c r="AR2094" s="17">
        <f t="shared" si="2775"/>
        <v>4.9646176798783036E-4</v>
      </c>
      <c r="AS2094" s="17">
        <f t="shared" si="2776"/>
        <v>5.6333870924417536E-4</v>
      </c>
      <c r="AT2094" s="17">
        <f t="shared" si="2777"/>
        <v>3.1961222575015359E-4</v>
      </c>
      <c r="AU2094" s="17">
        <f t="shared" si="2778"/>
        <v>1.2088875741798177E-4</v>
      </c>
      <c r="AV2094" s="17">
        <f t="shared" si="2779"/>
        <v>3.4293333826083989E-5</v>
      </c>
      <c r="AW2094" s="17">
        <f t="shared" si="2780"/>
        <v>2.0734621714477921E-7</v>
      </c>
      <c r="AX2094" s="17">
        <f t="shared" si="2781"/>
        <v>4.0933656802866745E-4</v>
      </c>
      <c r="AY2094" s="17">
        <f t="shared" si="2782"/>
        <v>3.4599664596037921E-4</v>
      </c>
      <c r="AZ2094" s="17">
        <f t="shared" si="2783"/>
        <v>1.4622890839238189E-4</v>
      </c>
      <c r="BA2094" s="17">
        <f t="shared" si="2784"/>
        <v>4.1200579830815677E-5</v>
      </c>
      <c r="BB2094" s="17">
        <f t="shared" si="2785"/>
        <v>8.7063211220886565E-6</v>
      </c>
      <c r="BC2094" s="17">
        <f t="shared" si="2786"/>
        <v>1.4718244799891488E-6</v>
      </c>
      <c r="BD2094" s="17">
        <f t="shared" si="2787"/>
        <v>6.9940044447449733E-5</v>
      </c>
      <c r="BE2094" s="17">
        <f t="shared" si="2788"/>
        <v>7.9361467295246783E-5</v>
      </c>
      <c r="BF2094" s="17">
        <f t="shared" si="2789"/>
        <v>4.5026011500370018E-5</v>
      </c>
      <c r="BG2094" s="17">
        <f t="shared" si="2790"/>
        <v>1.7030445468698951E-5</v>
      </c>
      <c r="BH2094" s="17">
        <f t="shared" si="2791"/>
        <v>4.8311419865594549E-6</v>
      </c>
      <c r="BI2094" s="17">
        <f t="shared" si="2792"/>
        <v>1.0963862542383963E-6</v>
      </c>
      <c r="BJ2094" s="18">
        <f t="shared" si="2793"/>
        <v>0.42269680690241801</v>
      </c>
      <c r="BK2094" s="18">
        <f t="shared" si="2794"/>
        <v>0.30619803503139931</v>
      </c>
      <c r="BL2094" s="18">
        <f t="shared" si="2795"/>
        <v>0.25734470087777062</v>
      </c>
      <c r="BM2094" s="18">
        <f t="shared" si="2796"/>
        <v>0.31769313903566715</v>
      </c>
      <c r="BN2094" s="18">
        <f t="shared" si="2797"/>
        <v>0.68209800032824686</v>
      </c>
    </row>
    <row r="2095" spans="1:66" x14ac:dyDescent="0.25">
      <c r="A2095" t="s">
        <v>290</v>
      </c>
      <c r="B2095" t="s">
        <v>306</v>
      </c>
      <c r="C2095" t="s">
        <v>307</v>
      </c>
      <c r="D2095" s="7" t="s">
        <v>439</v>
      </c>
      <c r="E2095" s="10">
        <f>VLOOKUP(A2095,home!$A$2:$E$405,3,FALSE)</f>
        <v>1.6292</v>
      </c>
      <c r="F2095" s="10">
        <f>VLOOKUP(B2095,home!$B$2:$E$405,3,FALSE)</f>
        <v>1.0911999999999999</v>
      </c>
      <c r="G2095" s="10">
        <f>VLOOKUP(C2095,away!$B$2:$E$405,4,FALSE)</f>
        <v>0.79790000000000005</v>
      </c>
      <c r="H2095" s="10">
        <f>VLOOKUP(A2095,away!$A$2:$E$405,3,FALSE)</f>
        <v>1.1462000000000001</v>
      </c>
      <c r="I2095" s="10">
        <f>VLOOKUP(C2095,away!$B$2:$E$405,3,FALSE)</f>
        <v>1.0033000000000001</v>
      </c>
      <c r="J2095" s="10">
        <f>VLOOKUP(B2095,home!$B$2:$E$405,4,FALSE)</f>
        <v>0.92090000000000005</v>
      </c>
      <c r="K2095" s="12">
        <f t="shared" ref="K2095:K2158" si="2798">E2095*F2095*G2095</f>
        <v>1.418493087616</v>
      </c>
      <c r="L2095" s="12">
        <f t="shared" ref="L2095:L2158" si="2799">H2095*I2095*J2095</f>
        <v>1.0590188474140001</v>
      </c>
      <c r="M2095" s="13">
        <f t="shared" ref="M2095:M2158" si="2800">_xlfn.POISSON.DIST(0,K2095,FALSE) * _xlfn.POISSON.DIST(0,L2095,FALSE)</f>
        <v>8.3951843598222914E-2</v>
      </c>
      <c r="N2095" s="13">
        <f t="shared" ref="N2095:N2158" si="2801">_xlfn.POISSON.DIST(1,K2095,FALSE) * _xlfn.POISSON.DIST(0,L2095,FALSE)</f>
        <v>0.11908510983669875</v>
      </c>
      <c r="O2095" s="13">
        <f t="shared" ref="O2095:O2158" si="2802">_xlfn.POISSON.DIST(0,K2095,FALSE) * _xlfn.POISSON.DIST(1,L2095,FALSE)</f>
        <v>8.8906584645670431E-2</v>
      </c>
      <c r="P2095" s="13">
        <f t="shared" ref="P2095:P2158" si="2803">_xlfn.POISSON.DIST(1,K2095,FALSE) * _xlfn.POISSON.DIST(1,L2095,FALSE)</f>
        <v>0.12611337576343032</v>
      </c>
      <c r="Q2095" s="13">
        <f t="shared" ref="Q2095:Q2158" si="2804">_xlfn.POISSON.DIST(2,K2095,FALSE) * _xlfn.POISSON.DIST(0,L2095,FALSE)</f>
        <v>8.4460702570674673E-2</v>
      </c>
      <c r="R2095" s="13">
        <f t="shared" ref="R2095:R2158" si="2805">_xlfn.POISSON.DIST(0,K2095,FALSE) * _xlfn.POISSON.DIST(2,L2095,FALSE)</f>
        <v>4.7076874399486567E-2</v>
      </c>
      <c r="S2095" s="13">
        <f t="shared" ref="S2095:S2158" si="2806">_xlfn.POISSON.DIST(2,K2095,FALSE) * _xlfn.POISSON.DIST(2,L2095,FALSE)</f>
        <v>4.736222239074462E-2</v>
      </c>
      <c r="T2095" s="13">
        <f t="shared" ref="T2095:T2158" si="2807">_xlfn.POISSON.DIST(2,K2095,FALSE) * _xlfn.POISSON.DIST(1,L2095,FALSE)</f>
        <v>8.944547588817256E-2</v>
      </c>
      <c r="U2095" s="13">
        <f t="shared" ref="U2095:U2158" si="2808">_xlfn.POISSON.DIST(1,K2095,FALSE) * _xlfn.POISSON.DIST(2,L2095,FALSE)</f>
        <v>6.677822092223834E-2</v>
      </c>
      <c r="V2095" s="13">
        <f t="shared" ref="V2095:V2158" si="2809">_xlfn.POISSON.DIST(3,K2095,FALSE) * _xlfn.POISSON.DIST(3,L2095,FALSE)</f>
        <v>7.9053386022650274E-3</v>
      </c>
      <c r="W2095" s="13">
        <f t="shared" ref="W2095:W2158" si="2810">_xlfn.POISSON.DIST(3,K2095,FALSE) * _xlfn.POISSON.DIST(0,L2095,FALSE)</f>
        <v>3.9935640923897647E-2</v>
      </c>
      <c r="X2095" s="13">
        <f t="shared" ref="X2095:X2158" si="2811">_xlfn.POISSON.DIST(3,K2095,FALSE) * _xlfn.POISSON.DIST(1,L2095,FALSE)</f>
        <v>4.2292596421965464E-2</v>
      </c>
      <c r="Y2095" s="13">
        <f t="shared" ref="Y2095:Y2158" si="2812">_xlfn.POISSON.DIST(3,K2095,FALSE) * _xlfn.POISSON.DIST(2,L2095,FALSE)</f>
        <v>2.2394328358467663E-2</v>
      </c>
      <c r="Z2095" s="13">
        <f t="shared" ref="Z2095:Z2158" si="2813">_xlfn.POISSON.DIST(0,K2095,FALSE) * _xlfn.POISSON.DIST(3,L2095,FALSE)</f>
        <v>1.661843242213264E-2</v>
      </c>
      <c r="AA2095" s="13">
        <f t="shared" ref="AA2095:AA2158" si="2814">_xlfn.POISSON.DIST(1,K2095,FALSE) * _xlfn.POISSON.DIST(3,L2095,FALSE)</f>
        <v>2.3573131517808772E-2</v>
      </c>
      <c r="AB2095" s="13">
        <f t="shared" ref="AB2095:AB2158" si="2815">_xlfn.POISSON.DIST(2,K2095,FALSE) * _xlfn.POISSON.DIST(3,L2095,FALSE)</f>
        <v>1.6719162055737306E-2</v>
      </c>
      <c r="AC2095" s="13">
        <f t="shared" ref="AC2095:AC2158" si="2816">_xlfn.POISSON.DIST(4,K2095,FALSE) * _xlfn.POISSON.DIST(4,L2095,FALSE)</f>
        <v>7.4221787080095195E-4</v>
      </c>
      <c r="AD2095" s="13">
        <f t="shared" ref="AD2095:AD2158" si="2817">_xlfn.POISSON.DIST(4,K2095,FALSE) * _xlfn.POISSON.DIST(0,L2095,FALSE)</f>
        <v>1.4162107650015871E-2</v>
      </c>
      <c r="AE2095" s="13">
        <f t="shared" ref="AE2095:AE2158" si="2818">_xlfn.POISSON.DIST(4,K2095,FALSE) * _xlfn.POISSON.DIST(1,L2095,FALSE)</f>
        <v>1.4997938920472801E-2</v>
      </c>
      <c r="AF2095" s="13">
        <f t="shared" ref="AF2095:AF2158" si="2819">_xlfn.POISSON.DIST(4,K2095,FALSE) * _xlfn.POISSON.DIST(2,L2095,FALSE)</f>
        <v>7.9415499945723386E-3</v>
      </c>
      <c r="AG2095" s="13">
        <f t="shared" ref="AG2095:AG2158" si="2820">_xlfn.POISSON.DIST(4,K2095,FALSE) * _xlfn.POISSON.DIST(3,L2095,FALSE)</f>
        <v>2.8034170406442192E-3</v>
      </c>
      <c r="AH2095" s="13">
        <f t="shared" ref="AH2095:AH2158" si="2821">_xlfn.POISSON.DIST(0,K2095,FALSE) * _xlfn.POISSON.DIST(4,L2095,FALSE)</f>
        <v>4.3998082873785887E-3</v>
      </c>
      <c r="AI2095" s="13">
        <f t="shared" ref="AI2095:AI2158" si="2822">_xlfn.POISSON.DIST(1,K2095,FALSE) * _xlfn.POISSON.DIST(4,L2095,FALSE)</f>
        <v>6.2410976424821197E-3</v>
      </c>
      <c r="AJ2095" s="13">
        <f t="shared" ref="AJ2095:AJ2158" si="2823">_xlfn.POISSON.DIST(2,K2095,FALSE) * _xlfn.POISSON.DIST(4,L2095,FALSE)</f>
        <v>4.426476932498701E-3</v>
      </c>
      <c r="AK2095" s="13">
        <f t="shared" ref="AK2095:AK2158" si="2824">_xlfn.POISSON.DIST(3,K2095,FALSE) * _xlfn.POISSON.DIST(4,L2095,FALSE)</f>
        <v>2.0929756437470279E-3</v>
      </c>
      <c r="AL2095" s="13">
        <f t="shared" ref="AL2095:AL2158" si="2825">_xlfn.POISSON.DIST(5,K2095,FALSE) * _xlfn.POISSON.DIST(5,L2095,FALSE)</f>
        <v>4.4598711464454335E-5</v>
      </c>
      <c r="AM2095" s="13">
        <f t="shared" ref="AM2095:AM2158" si="2826">_xlfn.POISSON.DIST(5,K2095,FALSE) * _xlfn.POISSON.DIST(0,L2095,FALSE)</f>
        <v>4.0177703615242328E-3</v>
      </c>
      <c r="AN2095" s="13">
        <f t="shared" ref="AN2095:AN2158" si="2827">_xlfn.POISSON.DIST(5,K2095,FALSE) * _xlfn.POISSON.DIST(1,L2095,FALSE)</f>
        <v>4.2548945374355236E-3</v>
      </c>
      <c r="AO2095" s="13">
        <f t="shared" ref="AO2095:AO2158" si="2828">_xlfn.POISSON.DIST(5,K2095,FALSE) * _xlfn.POISSON.DIST(2,L2095,FALSE)</f>
        <v>2.2530067544515465E-3</v>
      </c>
      <c r="AP2095" s="13">
        <f t="shared" ref="AP2095:AP2158" si="2829">_xlfn.POISSON.DIST(5,K2095,FALSE) * _xlfn.POISSON.DIST(3,L2095,FALSE)</f>
        <v>7.953255387717446E-4</v>
      </c>
      <c r="AQ2095" s="13">
        <f t="shared" ref="AQ2095:AQ2158" si="2830">_xlfn.POISSON.DIST(5,K2095,FALSE) * _xlfn.POISSON.DIST(4,L2095,FALSE)</f>
        <v>2.1056618384724288E-4</v>
      </c>
      <c r="AR2095" s="13">
        <f t="shared" ref="AR2095:AR2158" si="2831">_xlfn.POISSON.DIST(0,K2095,FALSE) * _xlfn.POISSON.DIST(5,L2095,FALSE)</f>
        <v>9.3189598026844798E-4</v>
      </c>
      <c r="AS2095" s="13">
        <f t="shared" ref="AS2095:AS2158" si="2832">_xlfn.POISSON.DIST(1,K2095,FALSE) * _xlfn.POISSON.DIST(5,L2095,FALSE)</f>
        <v>1.3218880063879299E-3</v>
      </c>
      <c r="AT2095" s="13">
        <f t="shared" ref="AT2095:AT2158" si="2833">_xlfn.POISSON.DIST(2,K2095,FALSE) * _xlfn.POISSON.DIST(5,L2095,FALSE)</f>
        <v>9.3754449983188693E-4</v>
      </c>
      <c r="AU2095" s="13">
        <f t="shared" ref="AU2095:AU2158" si="2834">_xlfn.POISSON.DIST(3,K2095,FALSE) * _xlfn.POISSON.DIST(5,L2095,FALSE)</f>
        <v>4.4330013078131057E-4</v>
      </c>
      <c r="AV2095" s="13">
        <f t="shared" ref="AV2095:AV2158" si="2835">_xlfn.POISSON.DIST(4,K2095,FALSE) * _xlfn.POISSON.DIST(5,L2095,FALSE)</f>
        <v>1.5720454281313952E-4</v>
      </c>
      <c r="AW2095" s="13">
        <f t="shared" ref="AW2095:AW2158" si="2836">_xlfn.POISSON.DIST(6,K2095,FALSE) * _xlfn.POISSON.DIST(6,L2095,FALSE)</f>
        <v>1.8610186428885163E-6</v>
      </c>
      <c r="AX2095" s="13">
        <f t="shared" ref="AX2095:AX2158" si="2837">_xlfn.POISSON.DIST(6,K2095,FALSE) * _xlfn.POISSON.DIST(0,L2095,FALSE)</f>
        <v>9.4986324757509379E-4</v>
      </c>
      <c r="AY2095" s="13">
        <f t="shared" ref="AY2095:AY2158" si="2838">_xlfn.POISSON.DIST(6,K2095,FALSE) * _xlfn.POISSON.DIST(1,L2095,FALSE)</f>
        <v>1.005923081647895E-3</v>
      </c>
      <c r="AZ2095" s="13">
        <f t="shared" ref="AZ2095:AZ2158" si="2839">_xlfn.POISSON.DIST(6,K2095,FALSE) * _xlfn.POISSON.DIST(2,L2095,FALSE)</f>
        <v>5.326457512569464E-4</v>
      </c>
      <c r="BA2095" s="13">
        <f t="shared" ref="BA2095:BA2158" si="2840">_xlfn.POISSON.DIST(6,K2095,FALSE) * _xlfn.POISSON.DIST(3,L2095,FALSE)</f>
        <v>1.880272965253652E-4</v>
      </c>
      <c r="BB2095" s="13">
        <f t="shared" ref="BB2095:BB2158" si="2841">_xlfn.POISSON.DIST(6,K2095,FALSE) * _xlfn.POISSON.DIST(4,L2095,FALSE)</f>
        <v>4.9781112712165661E-5</v>
      </c>
      <c r="BC2095" s="13">
        <f t="shared" ref="BC2095:BC2158" si="2842">_xlfn.POISSON.DIST(6,K2095,FALSE) * _xlfn.POISSON.DIST(5,L2095,FALSE)</f>
        <v>1.0543827321484824E-5</v>
      </c>
      <c r="BD2095" s="13">
        <f t="shared" ref="BD2095:BD2158" si="2843">_xlfn.POISSON.DIST(0,K2095,FALSE) * _xlfn.POISSON.DIST(6,L2095,FALSE)</f>
        <v>1.6448256782227187E-4</v>
      </c>
      <c r="BE2095" s="13">
        <f t="shared" ref="BE2095:BE2158" si="2844">_xlfn.POISSON.DIST(1,K2095,FALSE) * _xlfn.POISSON.DIST(6,L2095,FALSE)</f>
        <v>2.3331738548922258E-4</v>
      </c>
      <c r="BF2095" s="13">
        <f t="shared" ref="BF2095:BF2158" si="2845">_xlfn.POISSON.DIST(2,K2095,FALSE) * _xlfn.POISSON.DIST(6,L2095,FALSE)</f>
        <v>1.6547954926854995E-4</v>
      </c>
      <c r="BG2095" s="13">
        <f t="shared" ref="BG2095:BG2158" si="2846">_xlfn.POISSON.DIST(3,K2095,FALSE) * _xlfn.POISSON.DIST(6,L2095,FALSE)</f>
        <v>7.8243865593083148E-5</v>
      </c>
      <c r="BH2095" s="13">
        <f t="shared" ref="BH2095:BH2158" si="2847">_xlfn.POISSON.DIST(4,K2095,FALSE) * _xlfn.POISSON.DIST(6,L2095,FALSE)</f>
        <v>2.7747095623035962E-5</v>
      </c>
      <c r="BI2095" s="13">
        <f t="shared" ref="BI2095:BI2158" si="2848">_xlfn.POISSON.DIST(5,K2095,FALSE) * _xlfn.POISSON.DIST(6,L2095,FALSE)</f>
        <v>7.8718126685393266E-6</v>
      </c>
      <c r="BJ2095" s="14">
        <f t="shared" ref="BJ2095:BJ2158" si="2849">SUM(N2095,Q2095,T2095,W2095,X2095,Y2095,AD2095,AE2095,AF2095,AG2095,AM2095,AN2095,AO2095,AP2095,AQ2095,AX2095,AY2095,AZ2095,BA2095,BB2095,BC2095)</f>
        <v>0.45178721529865123</v>
      </c>
      <c r="BK2095" s="14">
        <f t="shared" ref="BK2095:BK2158" si="2850">SUM(M2095,P2095,S2095,V2095,AC2095,AL2095,AY2095)</f>
        <v>0.2671255200185762</v>
      </c>
      <c r="BL2095" s="14">
        <f t="shared" ref="BL2095:BL2158" si="2851">SUM(O2095,R2095,U2095,AA2095,AB2095,AH2095,AI2095,AJ2095,AK2095,AR2095,AS2095,AT2095,AU2095,AV2095,BD2095,BE2095,BF2095,BG2095,BH2095,BI2095)</f>
        <v>0.26468330748359525</v>
      </c>
      <c r="BM2095" s="14">
        <f t="shared" ref="BM2095:BM2158" si="2852">SUM(S2095:BI2095)</f>
        <v>0.44961592234576658</v>
      </c>
      <c r="BN2095" s="14">
        <f t="shared" ref="BN2095:BN2158" si="2853">SUM(M2095:R2095)</f>
        <v>0.54959449081418377</v>
      </c>
    </row>
    <row r="2096" spans="1:66" x14ac:dyDescent="0.25">
      <c r="A2096" t="s">
        <v>339</v>
      </c>
      <c r="B2096" t="s">
        <v>113</v>
      </c>
      <c r="C2096" t="s">
        <v>122</v>
      </c>
      <c r="D2096" t="s">
        <v>438</v>
      </c>
      <c r="E2096" s="10">
        <f>VLOOKUP(A2096,home!$A$2:$E$405,3,FALSE)</f>
        <v>1.2710999999999999</v>
      </c>
      <c r="F2096" s="10">
        <f>VLOOKUP(B2096,home!$B$2:$E$405,3,FALSE)</f>
        <v>1.1180000000000001</v>
      </c>
      <c r="G2096" s="10">
        <f>VLOOKUP(C2096,away!$B$2:$E$405,4,FALSE)</f>
        <v>1.2422</v>
      </c>
      <c r="H2096" s="10">
        <f>VLOOKUP(A2096,away!$A$2:$E$405,3,FALSE)</f>
        <v>0.94469999999999998</v>
      </c>
      <c r="I2096" s="10">
        <f>VLOOKUP(C2096,away!$B$2:$E$405,3,FALSE)</f>
        <v>0.8357</v>
      </c>
      <c r="J2096" s="10">
        <f>VLOOKUP(B2096,home!$B$2:$E$405,4,FALSE)</f>
        <v>1.2257</v>
      </c>
      <c r="K2096" s="12">
        <f t="shared" si="2798"/>
        <v>1.7652777495600001</v>
      </c>
      <c r="L2096" s="12">
        <f t="shared" si="2799"/>
        <v>0.96767273280299992</v>
      </c>
      <c r="M2096" s="13">
        <f t="shared" si="2800"/>
        <v>6.5027144903494469E-2</v>
      </c>
      <c r="N2096" s="13">
        <f t="shared" si="2801"/>
        <v>0.11479097201555273</v>
      </c>
      <c r="O2096" s="13">
        <f t="shared" si="2802"/>
        <v>6.292499501514115E-2</v>
      </c>
      <c r="P2096" s="13">
        <f t="shared" si="2803"/>
        <v>0.1110800935914026</v>
      </c>
      <c r="Q2096" s="13">
        <f t="shared" si="2804"/>
        <v>0.10131897437470995</v>
      </c>
      <c r="R2096" s="13">
        <f t="shared" si="2805"/>
        <v>3.0445400943958392E-2</v>
      </c>
      <c r="S2096" s="13">
        <f t="shared" si="2806"/>
        <v>4.7437063439377966E-2</v>
      </c>
      <c r="T2096" s="13">
        <f t="shared" si="2807"/>
        <v>9.8043608817972694E-2</v>
      </c>
      <c r="U2096" s="13">
        <f t="shared" si="2808"/>
        <v>5.374458886280277E-2</v>
      </c>
      <c r="V2096" s="13">
        <f t="shared" si="2809"/>
        <v>9.0036133788051059E-3</v>
      </c>
      <c r="W2096" s="13">
        <f t="shared" si="2810"/>
        <v>5.9618710357305114E-2</v>
      </c>
      <c r="X2096" s="13">
        <f t="shared" si="2811"/>
        <v>5.7691400377643955E-2</v>
      </c>
      <c r="Y2096" s="13">
        <f t="shared" si="2812"/>
        <v>2.7913197531333374E-2</v>
      </c>
      <c r="Z2096" s="13">
        <f t="shared" si="2813"/>
        <v>9.8203947775744177E-3</v>
      </c>
      <c r="AA2096" s="13">
        <f t="shared" si="2814"/>
        <v>1.7335724392747345E-2</v>
      </c>
      <c r="AB2096" s="13">
        <f t="shared" si="2815"/>
        <v>1.5301184271510719E-2</v>
      </c>
      <c r="AC2096" s="13">
        <f t="shared" si="2816"/>
        <v>9.6125454441250752E-4</v>
      </c>
      <c r="AD2096" s="13">
        <f t="shared" si="2817"/>
        <v>2.6310895712803244E-2</v>
      </c>
      <c r="AE2096" s="13">
        <f t="shared" si="2818"/>
        <v>2.5460336356903049E-2</v>
      </c>
      <c r="AF2096" s="13">
        <f t="shared" si="2819"/>
        <v>1.2318636630283973E-2</v>
      </c>
      <c r="AG2096" s="13">
        <f t="shared" si="2820"/>
        <v>3.9734695908113437E-3</v>
      </c>
      <c r="AH2096" s="13">
        <f t="shared" si="2821"/>
        <v>2.3757320629049358E-3</v>
      </c>
      <c r="AI2096" s="13">
        <f t="shared" si="2822"/>
        <v>4.1938269495623614E-3</v>
      </c>
      <c r="AJ2096" s="13">
        <f t="shared" si="2823"/>
        <v>3.7016346997837636E-3</v>
      </c>
      <c r="AK2096" s="13">
        <f t="shared" si="2824"/>
        <v>2.1781377908424967E-3</v>
      </c>
      <c r="AL2096" s="13">
        <f t="shared" si="2825"/>
        <v>6.5681029002252474E-5</v>
      </c>
      <c r="AM2096" s="13">
        <f t="shared" si="2826"/>
        <v>9.2892077545610238E-3</v>
      </c>
      <c r="AN2096" s="13">
        <f t="shared" si="2827"/>
        <v>8.9889130534308841E-3</v>
      </c>
      <c r="AO2096" s="13">
        <f t="shared" si="2828"/>
        <v>4.3491630296710109E-3</v>
      </c>
      <c r="AP2096" s="13">
        <f t="shared" si="2829"/>
        <v>1.4028554914425073E-3</v>
      </c>
      <c r="AQ2096" s="13">
        <f t="shared" si="2830"/>
        <v>3.3937625178296656E-4</v>
      </c>
      <c r="AR2096" s="13">
        <f t="shared" si="2831"/>
        <v>4.5978622754378574E-4</v>
      </c>
      <c r="AS2096" s="13">
        <f t="shared" si="2832"/>
        <v>8.1165039703717616E-4</v>
      </c>
      <c r="AT2096" s="13">
        <f t="shared" si="2833"/>
        <v>7.163941931556336E-4</v>
      </c>
      <c r="AU2096" s="13">
        <f t="shared" si="2834"/>
        <v>4.2154490969720975E-4</v>
      </c>
      <c r="AV2096" s="13">
        <f t="shared" si="2835"/>
        <v>1.8603596238219084E-4</v>
      </c>
      <c r="AW2096" s="13">
        <f t="shared" si="2836"/>
        <v>3.1165851582175919E-6</v>
      </c>
      <c r="AX2096" s="13">
        <f t="shared" si="2837"/>
        <v>2.7330052933611346E-3</v>
      </c>
      <c r="AY2096" s="13">
        <f t="shared" si="2838"/>
        <v>2.6446547009918338E-3</v>
      </c>
      <c r="AZ2096" s="13">
        <f t="shared" si="2839"/>
        <v>1.279580120914534E-3</v>
      </c>
      <c r="BA2096" s="13">
        <f t="shared" si="2840"/>
        <v>4.127382641485868E-4</v>
      </c>
      <c r="BB2096" s="13">
        <f t="shared" si="2841"/>
        <v>9.9848891000257336E-5</v>
      </c>
      <c r="BC2096" s="13">
        <f t="shared" si="2842"/>
        <v>1.9324209844313584E-5</v>
      </c>
      <c r="BD2096" s="13">
        <f t="shared" si="2843"/>
        <v>7.4153765885412822E-5</v>
      </c>
      <c r="BE2096" s="13">
        <f t="shared" si="2844"/>
        <v>1.3090199296360067E-4</v>
      </c>
      <c r="BF2096" s="13">
        <f t="shared" si="2845"/>
        <v>1.1553918777585198E-4</v>
      </c>
      <c r="BG2096" s="13">
        <f t="shared" si="2846"/>
        <v>6.7986252460982102E-5</v>
      </c>
      <c r="BH2096" s="13">
        <f t="shared" si="2847"/>
        <v>3.0003654686335106E-5</v>
      </c>
      <c r="BI2096" s="13">
        <f t="shared" si="2848"/>
        <v>1.0592956804653788E-5</v>
      </c>
      <c r="BJ2096" s="14">
        <f t="shared" si="2849"/>
        <v>0.55899886882646843</v>
      </c>
      <c r="BK2096" s="14">
        <f t="shared" si="2850"/>
        <v>0.23621950558748678</v>
      </c>
      <c r="BL2096" s="14">
        <f t="shared" si="2851"/>
        <v>0.19522581448964677</v>
      </c>
      <c r="BM2096" s="14">
        <f t="shared" si="2852"/>
        <v>0.51203546472108319</v>
      </c>
      <c r="BN2096" s="14">
        <f t="shared" si="2853"/>
        <v>0.48558758084425924</v>
      </c>
    </row>
    <row r="2097" spans="1:66" x14ac:dyDescent="0.25">
      <c r="A2097" t="s">
        <v>341</v>
      </c>
      <c r="B2097" t="s">
        <v>146</v>
      </c>
      <c r="C2097" t="s">
        <v>318</v>
      </c>
      <c r="D2097" t="s">
        <v>438</v>
      </c>
      <c r="E2097" s="10">
        <f>VLOOKUP(A2097,home!$A$2:$E$405,3,FALSE)</f>
        <v>1.4705999999999999</v>
      </c>
      <c r="F2097" s="10">
        <f>VLOOKUP(B2097,home!$B$2:$E$405,3,FALSE)</f>
        <v>0.90669999999999995</v>
      </c>
      <c r="G2097" s="10">
        <f>VLOOKUP(C2097,away!$B$2:$E$405,4,FALSE)</f>
        <v>0.75549999999999995</v>
      </c>
      <c r="H2097" s="10">
        <f>VLOOKUP(A2097,away!$A$2:$E$405,3,FALSE)</f>
        <v>1.2646999999999999</v>
      </c>
      <c r="I2097" s="10">
        <f>VLOOKUP(C2097,away!$B$2:$E$405,3,FALSE)</f>
        <v>1.3178000000000001</v>
      </c>
      <c r="J2097" s="10">
        <f>VLOOKUP(B2097,home!$B$2:$E$405,4,FALSE)</f>
        <v>0.79069999999999996</v>
      </c>
      <c r="K2097" s="12">
        <f t="shared" si="2798"/>
        <v>1.0073784266099999</v>
      </c>
      <c r="L2097" s="12">
        <f t="shared" si="2799"/>
        <v>1.3177977465620001</v>
      </c>
      <c r="M2097" s="13">
        <f t="shared" si="2800"/>
        <v>9.7766218749205061E-2</v>
      </c>
      <c r="N2097" s="13">
        <f t="shared" si="2801"/>
        <v>9.8487579619183266E-2</v>
      </c>
      <c r="O2097" s="13">
        <f t="shared" si="2802"/>
        <v>0.12883610275759</v>
      </c>
      <c r="P2097" s="13">
        <f t="shared" si="2803"/>
        <v>0.12978671048650528</v>
      </c>
      <c r="Q2097" s="13">
        <f t="shared" si="2804"/>
        <v>4.9607131498699955E-2</v>
      </c>
      <c r="R2097" s="13">
        <f t="shared" si="2805"/>
        <v>8.488996294489122E-2</v>
      </c>
      <c r="S2097" s="13">
        <f t="shared" si="2806"/>
        <v>4.3073646588804235E-2</v>
      </c>
      <c r="T2097" s="13">
        <f t="shared" si="2807"/>
        <v>6.5372166102391618E-2</v>
      </c>
      <c r="U2097" s="13">
        <f t="shared" si="2808"/>
        <v>8.5516317306405715E-2</v>
      </c>
      <c r="V2097" s="13">
        <f t="shared" si="2809"/>
        <v>6.3534634752406768E-3</v>
      </c>
      <c r="W2097" s="13">
        <f t="shared" si="2810"/>
        <v>1.6657718025931911E-2</v>
      </c>
      <c r="X2097" s="13">
        <f t="shared" si="2811"/>
        <v>2.1951503277438278E-2</v>
      </c>
      <c r="Y2097" s="13">
        <f t="shared" si="2812"/>
        <v>1.4463820776328266E-2</v>
      </c>
      <c r="Z2097" s="13">
        <f t="shared" si="2813"/>
        <v>3.7289267291503114E-2</v>
      </c>
      <c r="AA2097" s="13">
        <f t="shared" si="2814"/>
        <v>3.7564403413554139E-2</v>
      </c>
      <c r="AB2097" s="13">
        <f t="shared" si="2815"/>
        <v>1.8920784803644737E-2</v>
      </c>
      <c r="AC2097" s="13">
        <f t="shared" si="2816"/>
        <v>5.271472697812304E-4</v>
      </c>
      <c r="AD2097" s="13">
        <f t="shared" si="2817"/>
        <v>4.1951564439690805E-3</v>
      </c>
      <c r="AE2097" s="13">
        <f t="shared" si="2818"/>
        <v>5.5283677083375077E-3</v>
      </c>
      <c r="AF2097" s="13">
        <f t="shared" si="2819"/>
        <v>3.6426352541066493E-3</v>
      </c>
      <c r="AG2097" s="13">
        <f t="shared" si="2820"/>
        <v>1.6000855098030138E-3</v>
      </c>
      <c r="AH2097" s="13">
        <f t="shared" si="2821"/>
        <v>1.2284928101922729E-2</v>
      </c>
      <c r="AI2097" s="13">
        <f t="shared" si="2822"/>
        <v>1.2375571542331891E-2</v>
      </c>
      <c r="AJ2097" s="13">
        <f t="shared" si="2823"/>
        <v>6.2334418943568943E-3</v>
      </c>
      <c r="AK2097" s="13">
        <f t="shared" si="2824"/>
        <v>2.0931449626340349E-3</v>
      </c>
      <c r="AL2097" s="13">
        <f t="shared" si="2825"/>
        <v>2.7991963261811007E-5</v>
      </c>
      <c r="AM2097" s="13">
        <f t="shared" si="2826"/>
        <v>8.4522201958167501E-4</v>
      </c>
      <c r="AN2097" s="13">
        <f t="shared" si="2827"/>
        <v>1.113831672749314E-3</v>
      </c>
      <c r="AO2097" s="13">
        <f t="shared" si="2828"/>
        <v>7.3390243419921481E-4</v>
      </c>
      <c r="AP2097" s="13">
        <f t="shared" si="2829"/>
        <v>3.2237832466136399E-4</v>
      </c>
      <c r="AQ2097" s="13">
        <f t="shared" si="2830"/>
        <v>1.0620735744479461E-4</v>
      </c>
      <c r="AR2097" s="13">
        <f t="shared" si="2831"/>
        <v>3.2378101138779885E-3</v>
      </c>
      <c r="AS2097" s="13">
        <f t="shared" si="2832"/>
        <v>3.2617000581803531E-3</v>
      </c>
      <c r="AT2097" s="13">
        <f t="shared" si="2833"/>
        <v>1.6428831363417341E-3</v>
      </c>
      <c r="AU2097" s="13">
        <f t="shared" si="2834"/>
        <v>5.5166834299734608E-4</v>
      </c>
      <c r="AV2097" s="13">
        <f t="shared" si="2835"/>
        <v>1.3893469684480306E-4</v>
      </c>
      <c r="AW2097" s="13">
        <f t="shared" si="2836"/>
        <v>1.0322199898813598E-6</v>
      </c>
      <c r="AX2097" s="13">
        <f t="shared" si="2837"/>
        <v>1.4190973803705233E-4</v>
      </c>
      <c r="AY2097" s="13">
        <f t="shared" si="2838"/>
        <v>1.870083330004313E-4</v>
      </c>
      <c r="AZ2097" s="13">
        <f t="shared" si="2839"/>
        <v>1.2321957990814227E-4</v>
      </c>
      <c r="BA2097" s="13">
        <f t="shared" si="2840"/>
        <v>5.4126161578422073E-5</v>
      </c>
      <c r="BB2097" s="13">
        <f t="shared" si="2841"/>
        <v>1.7831833439523836E-5</v>
      </c>
      <c r="BC2097" s="13">
        <f t="shared" si="2842"/>
        <v>4.6997499847346801E-6</v>
      </c>
      <c r="BD2097" s="13">
        <f t="shared" si="2843"/>
        <v>7.1112981197734475E-4</v>
      </c>
      <c r="BE2097" s="13">
        <f t="shared" si="2844"/>
        <v>7.1637683110520268E-4</v>
      </c>
      <c r="BF2097" s="13">
        <f t="shared" si="2845"/>
        <v>3.6083128248930825E-4</v>
      </c>
      <c r="BG2097" s="13">
        <f t="shared" si="2846"/>
        <v>1.2116454987524926E-4</v>
      </c>
      <c r="BH2097" s="13">
        <f t="shared" si="2847"/>
        <v>3.0514638403559366E-5</v>
      </c>
      <c r="BI2097" s="13">
        <f t="shared" si="2848"/>
        <v>6.1479576847101436E-6</v>
      </c>
      <c r="BJ2097" s="14">
        <f t="shared" si="2849"/>
        <v>0.2851565014207742</v>
      </c>
      <c r="BK2097" s="14">
        <f t="shared" si="2850"/>
        <v>0.27772218686579875</v>
      </c>
      <c r="BL2097" s="14">
        <f t="shared" si="2851"/>
        <v>0.39949381914710891</v>
      </c>
      <c r="BM2097" s="14">
        <f t="shared" si="2852"/>
        <v>0.41010209255609958</v>
      </c>
      <c r="BN2097" s="14">
        <f t="shared" si="2853"/>
        <v>0.58937370605607486</v>
      </c>
    </row>
    <row r="2098" spans="1:66" x14ac:dyDescent="0.25">
      <c r="A2098" t="s">
        <v>342</v>
      </c>
      <c r="B2098" t="s">
        <v>176</v>
      </c>
      <c r="C2098" t="s">
        <v>416</v>
      </c>
      <c r="D2098" t="s">
        <v>438</v>
      </c>
      <c r="E2098" s="10">
        <f>VLOOKUP(A2098,home!$A$2:$E$405,3,FALSE)</f>
        <v>1.3548</v>
      </c>
      <c r="F2098" s="10">
        <f>VLOOKUP(B2098,home!$B$2:$E$405,3,FALSE)</f>
        <v>0.81579999999999997</v>
      </c>
      <c r="G2098" s="10">
        <f>VLOOKUP(C2098,away!$B$2:$E$405,4,FALSE)</f>
        <v>0.246</v>
      </c>
      <c r="H2098" s="10">
        <f>VLOOKUP(A2098,away!$A$2:$E$405,3,FALSE)</f>
        <v>1.1719999999999999</v>
      </c>
      <c r="I2098" s="10">
        <f>VLOOKUP(C2098,away!$B$2:$E$405,3,FALSE)</f>
        <v>1.9908999999999999</v>
      </c>
      <c r="J2098" s="10">
        <f>VLOOKUP(B2098,home!$B$2:$E$405,4,FALSE)</f>
        <v>1.3920999999999999</v>
      </c>
      <c r="K2098" s="12">
        <f t="shared" si="2798"/>
        <v>0.27189047663999999</v>
      </c>
      <c r="L2098" s="12">
        <f t="shared" si="2799"/>
        <v>3.2482353750799997</v>
      </c>
      <c r="M2098" s="13">
        <f t="shared" si="2800"/>
        <v>2.9595710262462896E-2</v>
      </c>
      <c r="N2098" s="13">
        <f t="shared" si="2801"/>
        <v>8.0467917697603746E-3</v>
      </c>
      <c r="O2098" s="13">
        <f t="shared" si="2802"/>
        <v>9.6133833025150148E-2</v>
      </c>
      <c r="P2098" s="13">
        <f t="shared" si="2803"/>
        <v>2.6137873682438244E-2</v>
      </c>
      <c r="Q2098" s="13">
        <f t="shared" si="2804"/>
        <v>1.0939230248514886E-3</v>
      </c>
      <c r="R2098" s="13">
        <f t="shared" si="2805"/>
        <v>0.15613265858716338</v>
      </c>
      <c r="S2098" s="13">
        <f t="shared" si="2806"/>
        <v>5.7710089957327864E-3</v>
      </c>
      <c r="T2098" s="13">
        <f t="shared" si="2807"/>
        <v>3.5533194669371223E-3</v>
      </c>
      <c r="U2098" s="13">
        <f t="shared" si="2808"/>
        <v>4.2450982962334238E-2</v>
      </c>
      <c r="V2098" s="13">
        <f t="shared" si="2809"/>
        <v>5.6630543493173279E-4</v>
      </c>
      <c r="W2098" s="13">
        <f t="shared" si="2810"/>
        <v>9.9142417544780605E-5</v>
      </c>
      <c r="X2098" s="13">
        <f t="shared" si="2811"/>
        <v>3.2203790783990829E-4</v>
      </c>
      <c r="Y2098" s="13">
        <f t="shared" si="2812"/>
        <v>5.2302746218117172E-4</v>
      </c>
      <c r="Z2098" s="13">
        <f t="shared" si="2813"/>
        <v>0.16905187494270404</v>
      </c>
      <c r="AA2098" s="13">
        <f t="shared" si="2814"/>
        <v>4.5963594855057473E-2</v>
      </c>
      <c r="AB2098" s="13">
        <f t="shared" si="2815"/>
        <v>6.2485318566147122E-3</v>
      </c>
      <c r="AC2098" s="13">
        <f t="shared" si="2816"/>
        <v>3.1258795178117672E-5</v>
      </c>
      <c r="AD2098" s="13">
        <f t="shared" si="2817"/>
        <v>6.7389697903730741E-6</v>
      </c>
      <c r="AE2098" s="13">
        <f t="shared" si="2818"/>
        <v>2.1889760064685266E-5</v>
      </c>
      <c r="AF2098" s="13">
        <f t="shared" si="2819"/>
        <v>3.5551546497062087E-5</v>
      </c>
      <c r="AG2098" s="13">
        <f t="shared" si="2820"/>
        <v>3.8493263656852832E-5</v>
      </c>
      <c r="AH2098" s="13">
        <f t="shared" si="2821"/>
        <v>0.13728007010312288</v>
      </c>
      <c r="AI2098" s="13">
        <f t="shared" si="2822"/>
        <v>3.7325143693510691E-2</v>
      </c>
      <c r="AJ2098" s="13">
        <f t="shared" si="2823"/>
        <v>5.0741755547425542E-3</v>
      </c>
      <c r="AK2098" s="13">
        <f t="shared" si="2824"/>
        <v>4.5987333671132985E-4</v>
      </c>
      <c r="AL2098" s="13">
        <f t="shared" si="2825"/>
        <v>1.1042660339422552E-6</v>
      </c>
      <c r="AM2098" s="13">
        <f t="shared" si="2826"/>
        <v>3.6645234167341938E-7</v>
      </c>
      <c r="AN2098" s="13">
        <f t="shared" si="2827"/>
        <v>1.1903234595045036E-6</v>
      </c>
      <c r="AO2098" s="13">
        <f t="shared" si="2828"/>
        <v>1.9332253844750675E-6</v>
      </c>
      <c r="AP2098" s="13">
        <f t="shared" si="2829"/>
        <v>2.0931903606181823E-6</v>
      </c>
      <c r="AQ2098" s="13">
        <f t="shared" si="2830"/>
        <v>1.6997937440341104E-6</v>
      </c>
      <c r="AR2098" s="13">
        <f t="shared" si="2831"/>
        <v>8.9183596000485199E-2</v>
      </c>
      <c r="AS2098" s="13">
        <f t="shared" si="2832"/>
        <v>2.4248170425041116E-2</v>
      </c>
      <c r="AT2098" s="13">
        <f t="shared" si="2833"/>
        <v>3.2964233072561898E-3</v>
      </c>
      <c r="AU2098" s="13">
        <f t="shared" si="2834"/>
        <v>2.9875536807236354E-4</v>
      </c>
      <c r="AV2098" s="13">
        <f t="shared" si="2835"/>
        <v>2.030718485598839E-5</v>
      </c>
      <c r="AW2098" s="13">
        <f t="shared" si="2836"/>
        <v>2.70902305426316E-8</v>
      </c>
      <c r="AX2098" s="13">
        <f t="shared" si="2837"/>
        <v>1.6605816973905007E-8</v>
      </c>
      <c r="AY2098" s="13">
        <f t="shared" si="2838"/>
        <v>5.3939602126742146E-8</v>
      </c>
      <c r="AZ2098" s="13">
        <f t="shared" si="2839"/>
        <v>8.7604261872912148E-8</v>
      </c>
      <c r="BA2098" s="13">
        <f t="shared" si="2840"/>
        <v>9.4853087474455097E-8</v>
      </c>
      <c r="BB2098" s="13">
        <f t="shared" si="2841"/>
        <v>7.7026288542520675E-8</v>
      </c>
      <c r="BC2098" s="13">
        <f t="shared" si="2842"/>
        <v>5.0039903050986985E-8</v>
      </c>
      <c r="BD2098" s="13">
        <f t="shared" si="2843"/>
        <v>4.8281551900936553E-2</v>
      </c>
      <c r="BE2098" s="13">
        <f t="shared" si="2844"/>
        <v>1.3127294159264537E-2</v>
      </c>
      <c r="BF2098" s="13">
        <f t="shared" si="2845"/>
        <v>1.784593132977961E-3</v>
      </c>
      <c r="BG2098" s="13">
        <f t="shared" si="2846"/>
        <v>1.6173795917794959E-4</v>
      </c>
      <c r="BH2098" s="13">
        <f t="shared" si="2847"/>
        <v>1.0993752702918394E-5</v>
      </c>
      <c r="BI2098" s="13">
        <f t="shared" si="2848"/>
        <v>5.9781933249175435E-7</v>
      </c>
      <c r="BJ2098" s="14">
        <f t="shared" si="2849"/>
        <v>1.3748578643374166E-2</v>
      </c>
      <c r="BK2098" s="14">
        <f t="shared" si="2850"/>
        <v>6.2103315376379843E-2</v>
      </c>
      <c r="BL2098" s="14">
        <f t="shared" si="2851"/>
        <v>0.70748288498451073</v>
      </c>
      <c r="BM2098" s="14">
        <f t="shared" si="2852"/>
        <v>0.63524583674577051</v>
      </c>
      <c r="BN2098" s="14">
        <f t="shared" si="2853"/>
        <v>0.31714079035182652</v>
      </c>
    </row>
    <row r="2099" spans="1:66" x14ac:dyDescent="0.25">
      <c r="A2099" t="s">
        <v>346</v>
      </c>
      <c r="B2099" t="s">
        <v>237</v>
      </c>
      <c r="C2099" t="s">
        <v>320</v>
      </c>
      <c r="D2099" t="s">
        <v>438</v>
      </c>
      <c r="E2099" s="10">
        <f>VLOOKUP(A2099,home!$A$2:$E$405,3,FALSE)</f>
        <v>1.5866</v>
      </c>
      <c r="F2099" s="10">
        <f>VLOOKUP(B2099,home!$B$2:$E$405,3,FALSE)</f>
        <v>0.97409999999999997</v>
      </c>
      <c r="G2099" s="10">
        <f>VLOOKUP(C2099,away!$B$2:$E$405,4,FALSE)</f>
        <v>0.98040000000000005</v>
      </c>
      <c r="H2099" s="10">
        <f>VLOOKUP(A2099,away!$A$2:$E$405,3,FALSE)</f>
        <v>1.1788000000000001</v>
      </c>
      <c r="I2099" s="10">
        <f>VLOOKUP(C2099,away!$B$2:$E$405,3,FALSE)</f>
        <v>0.5655</v>
      </c>
      <c r="J2099" s="10">
        <f>VLOOKUP(B2099,home!$B$2:$E$405,4,FALSE)</f>
        <v>1.3882000000000001</v>
      </c>
      <c r="K2099" s="12">
        <f t="shared" si="2798"/>
        <v>1.5152151216240002</v>
      </c>
      <c r="L2099" s="12">
        <f t="shared" si="2799"/>
        <v>0.9253899454800002</v>
      </c>
      <c r="M2099" s="13">
        <f t="shared" si="2800"/>
        <v>8.710812924985159E-2</v>
      </c>
      <c r="N2099" s="13">
        <f t="shared" si="2801"/>
        <v>0.13198755465575299</v>
      </c>
      <c r="O2099" s="13">
        <f t="shared" si="2802"/>
        <v>8.0608986977384972E-2</v>
      </c>
      <c r="P2099" s="13">
        <f t="shared" si="2803"/>
        <v>0.1221399560069258</v>
      </c>
      <c r="Q2099" s="13">
        <f t="shared" si="2804"/>
        <v>9.9994769340285602E-2</v>
      </c>
      <c r="R2099" s="13">
        <f t="shared" si="2805"/>
        <v>3.7297373032100158E-2</v>
      </c>
      <c r="S2099" s="13">
        <f t="shared" si="2806"/>
        <v>4.2815087931070431E-2</v>
      </c>
      <c r="T2099" s="13">
        <f t="shared" si="2807"/>
        <v>9.2534154148092074E-2</v>
      </c>
      <c r="U2099" s="13">
        <f t="shared" si="2808"/>
        <v>5.651354361508934E-2</v>
      </c>
      <c r="V2099" s="13">
        <f t="shared" si="2809"/>
        <v>6.6704234296281759E-3</v>
      </c>
      <c r="W2099" s="13">
        <f t="shared" si="2810"/>
        <v>5.0504528862568246E-2</v>
      </c>
      <c r="X2099" s="13">
        <f t="shared" si="2811"/>
        <v>4.6736383210625128E-2</v>
      </c>
      <c r="Y2099" s="13">
        <f t="shared" si="2812"/>
        <v>2.162468955560639E-2</v>
      </c>
      <c r="Z2099" s="13">
        <f t="shared" si="2813"/>
        <v>1.1504871332240799E-2</v>
      </c>
      <c r="AA2099" s="13">
        <f t="shared" si="2814"/>
        <v>1.7432355014949715E-2</v>
      </c>
      <c r="AB2099" s="13">
        <f t="shared" si="2815"/>
        <v>1.3206883962084894E-2</v>
      </c>
      <c r="AC2099" s="13">
        <f t="shared" si="2816"/>
        <v>5.8456457455414578E-4</v>
      </c>
      <c r="AD2099" s="13">
        <f t="shared" si="2817"/>
        <v>1.9131306460764792E-2</v>
      </c>
      <c r="AE2099" s="13">
        <f t="shared" si="2818"/>
        <v>1.7703918642688304E-2</v>
      </c>
      <c r="AF2099" s="13">
        <f t="shared" si="2819"/>
        <v>8.1915141537698445E-3</v>
      </c>
      <c r="AG2099" s="13">
        <f t="shared" si="2820"/>
        <v>2.5267816120519088E-3</v>
      </c>
      <c r="AH2099" s="13">
        <f t="shared" si="2821"/>
        <v>2.6616230637241827E-3</v>
      </c>
      <c r="AI2099" s="13">
        <f t="shared" si="2822"/>
        <v>4.0329315142180813E-3</v>
      </c>
      <c r="AJ2099" s="13">
        <f t="shared" si="2823"/>
        <v>3.0553794074086073E-3</v>
      </c>
      <c r="AK2099" s="13">
        <f t="shared" si="2824"/>
        <v>1.5431856934680335E-3</v>
      </c>
      <c r="AL2099" s="13">
        <f t="shared" si="2825"/>
        <v>3.27862356976848E-5</v>
      </c>
      <c r="AM2099" s="13">
        <f t="shared" si="2826"/>
        <v>5.7976089691547453E-3</v>
      </c>
      <c r="AN2099" s="13">
        <f t="shared" si="2827"/>
        <v>5.3650490478804698E-3</v>
      </c>
      <c r="AO2099" s="13">
        <f t="shared" si="2828"/>
        <v>2.4823812229578172E-3</v>
      </c>
      <c r="AP2099" s="13">
        <f t="shared" si="2829"/>
        <v>7.6572354152450357E-4</v>
      </c>
      <c r="AQ2099" s="13">
        <f t="shared" si="2830"/>
        <v>1.7714821658602827E-4</v>
      </c>
      <c r="AR2099" s="13">
        <f t="shared" si="2831"/>
        <v>4.9260784436560656E-4</v>
      </c>
      <c r="AS2099" s="13">
        <f t="shared" si="2832"/>
        <v>7.4640685481336909E-4</v>
      </c>
      <c r="AT2099" s="13">
        <f t="shared" si="2833"/>
        <v>5.6548347664851339E-4</v>
      </c>
      <c r="AU2099" s="13">
        <f t="shared" si="2834"/>
        <v>2.8560970494878E-4</v>
      </c>
      <c r="AV2099" s="13">
        <f t="shared" si="2835"/>
        <v>1.0819003595524012E-4</v>
      </c>
      <c r="AW2099" s="13">
        <f t="shared" si="2836"/>
        <v>1.2769918580994056E-6</v>
      </c>
      <c r="AX2099" s="13">
        <f t="shared" si="2837"/>
        <v>1.4641041298877008E-3</v>
      </c>
      <c r="AY2099" s="13">
        <f t="shared" si="2838"/>
        <v>1.3548672409338224E-3</v>
      </c>
      <c r="AZ2099" s="13">
        <f t="shared" si="2839"/>
        <v>6.2689026111019408E-4</v>
      </c>
      <c r="BA2099" s="13">
        <f t="shared" si="2840"/>
        <v>1.9337264818356854E-4</v>
      </c>
      <c r="BB2099" s="13">
        <f t="shared" si="2841"/>
        <v>4.4736276089978936E-5</v>
      </c>
      <c r="BC2099" s="13">
        <f t="shared" si="2842"/>
        <v>8.2797000183767708E-6</v>
      </c>
      <c r="BD2099" s="13">
        <f t="shared" si="2843"/>
        <v>7.5975724373418145E-5</v>
      </c>
      <c r="BE2099" s="13">
        <f t="shared" si="2844"/>
        <v>1.1511956644694029E-4</v>
      </c>
      <c r="BF2099" s="13">
        <f t="shared" si="2845"/>
        <v>8.7215453937601427E-5</v>
      </c>
      <c r="BG2099" s="13">
        <f t="shared" si="2846"/>
        <v>4.405005821518506E-5</v>
      </c>
      <c r="BH2099" s="13">
        <f t="shared" si="2847"/>
        <v>1.6686328579016479E-5</v>
      </c>
      <c r="BI2099" s="13">
        <f t="shared" si="2848"/>
        <v>5.0566754774624936E-6</v>
      </c>
      <c r="BJ2099" s="14">
        <f t="shared" si="2849"/>
        <v>0.50921576189653239</v>
      </c>
      <c r="BK2099" s="14">
        <f t="shared" si="2850"/>
        <v>0.26070581466866166</v>
      </c>
      <c r="BL2099" s="14">
        <f t="shared" si="2851"/>
        <v>0.21889466400418911</v>
      </c>
      <c r="BM2099" s="14">
        <f t="shared" si="2852"/>
        <v>0.4398307523902471</v>
      </c>
      <c r="BN2099" s="14">
        <f t="shared" si="2853"/>
        <v>0.55913676926230105</v>
      </c>
    </row>
    <row r="2100" spans="1:66" x14ac:dyDescent="0.25">
      <c r="A2100" t="s">
        <v>346</v>
      </c>
      <c r="B2100" t="s">
        <v>243</v>
      </c>
      <c r="C2100" t="s">
        <v>321</v>
      </c>
      <c r="D2100" t="s">
        <v>438</v>
      </c>
      <c r="E2100" s="10">
        <f>VLOOKUP(A2100,home!$A$2:$E$405,3,FALSE)</f>
        <v>1.5866</v>
      </c>
      <c r="F2100" s="10">
        <f>VLOOKUP(B2100,home!$B$2:$E$405,3,FALSE)</f>
        <v>0.77029999999999998</v>
      </c>
      <c r="G2100" s="10">
        <f>VLOOKUP(C2100,away!$B$2:$E$405,4,FALSE)</f>
        <v>0.50419999999999998</v>
      </c>
      <c r="H2100" s="10">
        <f>VLOOKUP(A2100,away!$A$2:$E$405,3,FALSE)</f>
        <v>1.1788000000000001</v>
      </c>
      <c r="I2100" s="10">
        <f>VLOOKUP(C2100,away!$B$2:$E$405,3,FALSE)</f>
        <v>1.1028</v>
      </c>
      <c r="J2100" s="10">
        <f>VLOOKUP(B2100,home!$B$2:$E$405,4,FALSE)</f>
        <v>1.0367999999999999</v>
      </c>
      <c r="K2100" s="12">
        <f t="shared" si="2798"/>
        <v>0.61621205351599995</v>
      </c>
      <c r="L2100" s="12">
        <f t="shared" si="2799"/>
        <v>1.347819927552</v>
      </c>
      <c r="M2100" s="13">
        <f t="shared" si="2800"/>
        <v>0.14029162585596822</v>
      </c>
      <c r="N2100" s="13">
        <f t="shared" si="2801"/>
        <v>8.644939085980452E-2</v>
      </c>
      <c r="O2100" s="13">
        <f t="shared" si="2802"/>
        <v>0.18908784899734341</v>
      </c>
      <c r="P2100" s="13">
        <f t="shared" si="2803"/>
        <v>0.11651821172557629</v>
      </c>
      <c r="Q2100" s="13">
        <f t="shared" si="2804"/>
        <v>2.6635578333463725E-2</v>
      </c>
      <c r="R2100" s="13">
        <f t="shared" si="2805"/>
        <v>0.12742818546828147</v>
      </c>
      <c r="S2100" s="13">
        <f t="shared" si="2806"/>
        <v>2.4193342939914073E-2</v>
      </c>
      <c r="T2100" s="13">
        <f t="shared" si="2807"/>
        <v>3.5899963259714708E-2</v>
      </c>
      <c r="U2100" s="13">
        <f t="shared" si="2808"/>
        <v>7.8522783843227417E-2</v>
      </c>
      <c r="V2100" s="13">
        <f t="shared" si="2809"/>
        <v>2.2326232056680299E-3</v>
      </c>
      <c r="W2100" s="13">
        <f t="shared" si="2810"/>
        <v>5.471054807149987E-3</v>
      </c>
      <c r="X2100" s="13">
        <f t="shared" si="2811"/>
        <v>7.3739966938059188E-3</v>
      </c>
      <c r="Y2100" s="13">
        <f t="shared" si="2812"/>
        <v>4.9694098448070908E-3</v>
      </c>
      <c r="Z2100" s="13">
        <f t="shared" si="2813"/>
        <v>5.7250082568647324E-2</v>
      </c>
      <c r="AA2100" s="13">
        <f t="shared" si="2814"/>
        <v>3.5278190943586717E-2</v>
      </c>
      <c r="AB2100" s="13">
        <f t="shared" si="2815"/>
        <v>1.086942324283856E-2</v>
      </c>
      <c r="AC2100" s="13">
        <f t="shared" si="2816"/>
        <v>1.1589308244266603E-4</v>
      </c>
      <c r="AD2100" s="13">
        <f t="shared" si="2817"/>
        <v>8.4283247940311894E-4</v>
      </c>
      <c r="AE2100" s="13">
        <f t="shared" si="2818"/>
        <v>1.1359864113275845E-3</v>
      </c>
      <c r="AF2100" s="13">
        <f t="shared" si="2819"/>
        <v>7.6555256130780088E-4</v>
      </c>
      <c r="AG2100" s="13">
        <f t="shared" si="2820"/>
        <v>3.4394233257304275E-4</v>
      </c>
      <c r="AH2100" s="13">
        <f t="shared" si="2821"/>
        <v>1.9290700535005052E-2</v>
      </c>
      <c r="AI2100" s="13">
        <f t="shared" si="2822"/>
        <v>1.1887162190437662E-2</v>
      </c>
      <c r="AJ2100" s="13">
        <f t="shared" si="2823"/>
        <v>3.6625063119236708E-3</v>
      </c>
      <c r="AK2100" s="13">
        <f t="shared" si="2824"/>
        <v>7.5229351182859905E-4</v>
      </c>
      <c r="AL2100" s="13">
        <f t="shared" si="2825"/>
        <v>3.8501670032530357E-6</v>
      </c>
      <c r="AM2100" s="13">
        <f t="shared" si="2826"/>
        <v>1.0387270658059554E-4</v>
      </c>
      <c r="AN2100" s="13">
        <f t="shared" si="2827"/>
        <v>1.4000170385808846E-4</v>
      </c>
      <c r="AO2100" s="13">
        <f t="shared" si="2828"/>
        <v>9.434854317558269E-5</v>
      </c>
      <c r="AP2100" s="13">
        <f t="shared" si="2829"/>
        <v>4.2388282209183541E-5</v>
      </c>
      <c r="AQ2100" s="13">
        <f t="shared" si="2830"/>
        <v>1.4282942864058865E-5</v>
      </c>
      <c r="AR2100" s="13">
        <f t="shared" si="2831"/>
        <v>5.200078119503568E-3</v>
      </c>
      <c r="AS2100" s="13">
        <f t="shared" si="2832"/>
        <v>3.2043508164629128E-3</v>
      </c>
      <c r="AT2100" s="13">
        <f t="shared" si="2833"/>
        <v>9.8727979839914105E-4</v>
      </c>
      <c r="AU2100" s="13">
        <f t="shared" si="2834"/>
        <v>2.0279123732213245E-4</v>
      </c>
      <c r="AV2100" s="13">
        <f t="shared" si="2835"/>
        <v>3.1240601196330423E-5</v>
      </c>
      <c r="AW2100" s="13">
        <f t="shared" si="2836"/>
        <v>8.882580032975172E-8</v>
      </c>
      <c r="AX2100" s="13">
        <f t="shared" si="2837"/>
        <v>1.0667935637715616E-5</v>
      </c>
      <c r="AY2100" s="13">
        <f t="shared" si="2838"/>
        <v>1.4378456238355264E-5</v>
      </c>
      <c r="AZ2100" s="13">
        <f t="shared" si="2839"/>
        <v>9.6897849227447987E-6</v>
      </c>
      <c r="BA2100" s="13">
        <f t="shared" si="2840"/>
        <v>4.3533617375227855E-6</v>
      </c>
      <c r="BB2100" s="13">
        <f t="shared" si="2841"/>
        <v>1.4668869254189016E-6</v>
      </c>
      <c r="BC2100" s="13">
        <f t="shared" si="2842"/>
        <v>3.9541988590901605E-7</v>
      </c>
      <c r="BD2100" s="13">
        <f t="shared" si="2843"/>
        <v>1.1681281523823403E-3</v>
      </c>
      <c r="BE2100" s="13">
        <f t="shared" si="2844"/>
        <v>7.1981464754937278E-4</v>
      </c>
      <c r="BF2100" s="13">
        <f t="shared" si="2845"/>
        <v>2.2177923105864733E-4</v>
      </c>
      <c r="BG2100" s="13">
        <f t="shared" si="2846"/>
        <v>4.5554345132616183E-5</v>
      </c>
      <c r="BH2100" s="13">
        <f t="shared" si="2847"/>
        <v>7.017784140186501E-6</v>
      </c>
      <c r="BI2100" s="13">
        <f t="shared" si="2848"/>
        <v>8.6488863523126809E-7</v>
      </c>
      <c r="BJ2100" s="14">
        <f t="shared" si="2849"/>
        <v>0.17032355360739271</v>
      </c>
      <c r="BK2100" s="14">
        <f t="shared" si="2850"/>
        <v>0.28336992543281092</v>
      </c>
      <c r="BL2100" s="14">
        <f t="shared" si="2851"/>
        <v>0.48856799466625495</v>
      </c>
      <c r="BM2100" s="14">
        <f t="shared" si="2852"/>
        <v>0.31308642540423015</v>
      </c>
      <c r="BN2100" s="14">
        <f t="shared" si="2853"/>
        <v>0.68641084124043772</v>
      </c>
    </row>
    <row r="2101" spans="1:66" x14ac:dyDescent="0.25">
      <c r="A2101" t="s">
        <v>347</v>
      </c>
      <c r="B2101" t="s">
        <v>249</v>
      </c>
      <c r="C2101" t="s">
        <v>325</v>
      </c>
      <c r="D2101" t="s">
        <v>438</v>
      </c>
      <c r="E2101" s="10">
        <f>VLOOKUP(A2101,home!$A$2:$E$405,3,FALSE)</f>
        <v>1.1809000000000001</v>
      </c>
      <c r="F2101" s="10">
        <f>VLOOKUP(B2101,home!$B$2:$E$405,3,FALSE)</f>
        <v>0.78169999999999995</v>
      </c>
      <c r="G2101" s="10">
        <f>VLOOKUP(C2101,away!$B$2:$E$405,4,FALSE)</f>
        <v>1.0585</v>
      </c>
      <c r="H2101" s="10">
        <f>VLOOKUP(A2101,away!$A$2:$E$405,3,FALSE)</f>
        <v>0.92459999999999998</v>
      </c>
      <c r="I2101" s="10">
        <f>VLOOKUP(C2101,away!$B$2:$E$405,3,FALSE)</f>
        <v>1.1717</v>
      </c>
      <c r="J2101" s="10">
        <f>VLOOKUP(B2101,home!$B$2:$E$405,4,FALSE)</f>
        <v>2.0798999999999999</v>
      </c>
      <c r="K2101" s="12">
        <f t="shared" si="2798"/>
        <v>0.97711143750499996</v>
      </c>
      <c r="L2101" s="12">
        <f t="shared" si="2799"/>
        <v>2.2532676102179998</v>
      </c>
      <c r="M2101" s="13">
        <f t="shared" si="2800"/>
        <v>3.9542507449951261E-2</v>
      </c>
      <c r="N2101" s="13">
        <f t="shared" si="2801"/>
        <v>3.863743629697404E-2</v>
      </c>
      <c r="O2101" s="13">
        <f t="shared" si="2802"/>
        <v>8.9099851263779117E-2</v>
      </c>
      <c r="P2101" s="13">
        <f t="shared" si="2803"/>
        <v>8.7060483749832898E-2</v>
      </c>
      <c r="Q2101" s="13">
        <f t="shared" si="2804"/>
        <v>1.8876540460822083E-2</v>
      </c>
      <c r="R2101" s="13">
        <f t="shared" si="2805"/>
        <v>0.10038290446395741</v>
      </c>
      <c r="S2101" s="13">
        <f t="shared" si="2806"/>
        <v>4.7920126463580286E-2</v>
      </c>
      <c r="T2101" s="13">
        <f t="shared" si="2807"/>
        <v>4.2533897213339951E-2</v>
      </c>
      <c r="U2101" s="13">
        <f t="shared" si="2808"/>
        <v>9.8085284081704499E-2</v>
      </c>
      <c r="V2101" s="13">
        <f t="shared" si="2809"/>
        <v>1.1722825947502713E-2</v>
      </c>
      <c r="W2101" s="13">
        <f t="shared" si="2810"/>
        <v>6.1481611949317219E-3</v>
      </c>
      <c r="X2101" s="13">
        <f t="shared" si="2811"/>
        <v>1.3853452482938842E-2</v>
      </c>
      <c r="Y2101" s="13">
        <f t="shared" si="2812"/>
        <v>1.5607767884750112E-2</v>
      </c>
      <c r="Z2101" s="13">
        <f t="shared" si="2813"/>
        <v>7.5396515749414375E-2</v>
      </c>
      <c r="AA2101" s="13">
        <f t="shared" si="2814"/>
        <v>7.3670797886778647E-2</v>
      </c>
      <c r="AB2101" s="13">
        <f t="shared" si="2815"/>
        <v>3.5992289612645292E-2</v>
      </c>
      <c r="AC2101" s="13">
        <f t="shared" si="2816"/>
        <v>1.6131293949878511E-3</v>
      </c>
      <c r="AD2101" s="13">
        <f t="shared" si="2817"/>
        <v>1.5018596557980479E-3</v>
      </c>
      <c r="AE2101" s="13">
        <f t="shared" si="2818"/>
        <v>3.3840917175028949E-3</v>
      </c>
      <c r="AF2101" s="13">
        <f t="shared" si="2819"/>
        <v>3.8126321285281376E-3</v>
      </c>
      <c r="AG2101" s="13">
        <f t="shared" si="2820"/>
        <v>2.863626828296321E-3</v>
      </c>
      <c r="AH2101" s="13">
        <f t="shared" si="2821"/>
        <v>4.2472131715361697E-2</v>
      </c>
      <c r="AI2101" s="13">
        <f t="shared" si="2822"/>
        <v>4.1500005674298762E-2</v>
      </c>
      <c r="AJ2101" s="13">
        <f t="shared" si="2823"/>
        <v>2.0275065100439856E-2</v>
      </c>
      <c r="AK2101" s="13">
        <f t="shared" si="2824"/>
        <v>6.6036660019327511E-3</v>
      </c>
      <c r="AL2101" s="13">
        <f t="shared" si="2825"/>
        <v>1.4206466360937943E-4</v>
      </c>
      <c r="AM2101" s="13">
        <f t="shared" si="2826"/>
        <v>2.934968494415191E-4</v>
      </c>
      <c r="AN2101" s="13">
        <f t="shared" si="2827"/>
        <v>6.6132694454760371E-4</v>
      </c>
      <c r="AO2101" s="13">
        <f t="shared" si="2828"/>
        <v>7.4507329195677545E-4</v>
      </c>
      <c r="AP2101" s="13">
        <f t="shared" si="2829"/>
        <v>5.5961650533490064E-4</v>
      </c>
      <c r="AQ2101" s="13">
        <f t="shared" si="2830"/>
        <v>3.152414364036301E-4</v>
      </c>
      <c r="AR2101" s="13">
        <f t="shared" si="2831"/>
        <v>1.9140215746227433E-2</v>
      </c>
      <c r="AS2101" s="13">
        <f t="shared" si="2832"/>
        <v>1.8702123721952121E-2</v>
      </c>
      <c r="AT2101" s="13">
        <f t="shared" si="2833"/>
        <v>9.1370294971764975E-3</v>
      </c>
      <c r="AU2101" s="13">
        <f t="shared" si="2834"/>
        <v>2.9759653421705728E-3</v>
      </c>
      <c r="AV2101" s="13">
        <f t="shared" si="2835"/>
        <v>7.2696244336333665E-4</v>
      </c>
      <c r="AW2101" s="13">
        <f t="shared" si="2836"/>
        <v>8.6884126132732202E-6</v>
      </c>
      <c r="AX2101" s="13">
        <f t="shared" si="2837"/>
        <v>4.7796521410165194E-5</v>
      </c>
      <c r="AY2101" s="13">
        <f t="shared" si="2838"/>
        <v>1.0769835357461639E-4</v>
      </c>
      <c r="AZ2101" s="13">
        <f t="shared" si="2839"/>
        <v>1.2133660589174454E-4</v>
      </c>
      <c r="BA2101" s="13">
        <f t="shared" si="2840"/>
        <v>9.1134614663218176E-5</v>
      </c>
      <c r="BB2101" s="13">
        <f t="shared" si="2841"/>
        <v>5.1337668847581988E-5</v>
      </c>
      <c r="BC2101" s="13">
        <f t="shared" si="2842"/>
        <v>2.3135501279670826E-5</v>
      </c>
      <c r="BD2101" s="13">
        <f t="shared" si="2843"/>
        <v>7.1880046989264649E-3</v>
      </c>
      <c r="BE2101" s="13">
        <f t="shared" si="2844"/>
        <v>7.0234816041607317E-3</v>
      </c>
      <c r="BF2101" s="13">
        <f t="shared" si="2845"/>
        <v>3.4313621032657075E-3</v>
      </c>
      <c r="BG2101" s="13">
        <f t="shared" si="2846"/>
        <v>1.117607719107379E-3</v>
      </c>
      <c r="BH2101" s="13">
        <f t="shared" si="2847"/>
        <v>2.7300682124592376E-4</v>
      </c>
      <c r="BI2101" s="13">
        <f t="shared" si="2848"/>
        <v>5.3351617511255039E-5</v>
      </c>
      <c r="BJ2101" s="14">
        <f t="shared" si="2849"/>
        <v>0.15023666015723355</v>
      </c>
      <c r="BK2101" s="14">
        <f t="shared" si="2850"/>
        <v>0.18810883602303899</v>
      </c>
      <c r="BL2101" s="14">
        <f t="shared" si="2851"/>
        <v>0.57785110711600551</v>
      </c>
      <c r="BM2101" s="14">
        <f t="shared" si="2852"/>
        <v>0.61789438541941399</v>
      </c>
      <c r="BN2101" s="14">
        <f t="shared" si="2853"/>
        <v>0.37359972368531685</v>
      </c>
    </row>
    <row r="2102" spans="1:66" x14ac:dyDescent="0.25">
      <c r="A2102" t="s">
        <v>338</v>
      </c>
      <c r="B2102" t="s">
        <v>94</v>
      </c>
      <c r="C2102" t="s">
        <v>71</v>
      </c>
      <c r="D2102" t="s">
        <v>440</v>
      </c>
      <c r="E2102" s="10">
        <f>VLOOKUP(A2102,home!$A$2:$E$405,3,FALSE)</f>
        <v>1.4215</v>
      </c>
      <c r="F2102" s="10">
        <f>VLOOKUP(B2102,home!$B$2:$E$405,3,FALSE)</f>
        <v>1.1137999999999999</v>
      </c>
      <c r="G2102" s="10">
        <f>VLOOKUP(C2102,away!$B$2:$E$405,4,FALSE)</f>
        <v>0.99660000000000004</v>
      </c>
      <c r="H2102" s="10">
        <f>VLOOKUP(A2102,away!$A$2:$E$405,3,FALSE)</f>
        <v>1.0277000000000001</v>
      </c>
      <c r="I2102" s="10">
        <f>VLOOKUP(C2102,away!$B$2:$E$405,3,FALSE)</f>
        <v>0.97299999999999998</v>
      </c>
      <c r="J2102" s="10">
        <f>VLOOKUP(B2102,home!$B$2:$E$405,4,FALSE)</f>
        <v>0.56759999999999999</v>
      </c>
      <c r="K2102" s="12">
        <f t="shared" si="2798"/>
        <v>1.5778835932199999</v>
      </c>
      <c r="L2102" s="12">
        <f t="shared" si="2799"/>
        <v>0.56757281195999998</v>
      </c>
      <c r="M2102" s="13">
        <f t="shared" si="2800"/>
        <v>0.11701461877672127</v>
      </c>
      <c r="N2102" s="13">
        <f t="shared" si="2801"/>
        <v>0.18463544713468141</v>
      </c>
      <c r="O2102" s="13">
        <f t="shared" si="2802"/>
        <v>6.6414316219531103E-2</v>
      </c>
      <c r="P2102" s="13">
        <f t="shared" si="2803"/>
        <v>0.10479405991772305</v>
      </c>
      <c r="Q2102" s="13">
        <f t="shared" si="2804"/>
        <v>0.14566662138032627</v>
      </c>
      <c r="R2102" s="13">
        <f t="shared" si="2805"/>
        <v>1.8847480105559949E-2</v>
      </c>
      <c r="S2102" s="13">
        <f t="shared" si="2806"/>
        <v>2.3462442361569344E-2</v>
      </c>
      <c r="T2102" s="13">
        <f t="shared" si="2807"/>
        <v>8.2676413905544421E-2</v>
      </c>
      <c r="U2102" s="13">
        <f t="shared" si="2808"/>
        <v>2.9739129632103397E-2</v>
      </c>
      <c r="V2102" s="13">
        <f t="shared" si="2809"/>
        <v>2.3346794104855306E-3</v>
      </c>
      <c r="W2102" s="13">
        <f t="shared" si="2810"/>
        <v>7.6614990651935513E-2</v>
      </c>
      <c r="X2102" s="13">
        <f t="shared" si="2811"/>
        <v>4.3484585682608143E-2</v>
      </c>
      <c r="Y2102" s="13">
        <f t="shared" si="2812"/>
        <v>1.2340334286396729E-2</v>
      </c>
      <c r="Z2102" s="13">
        <f t="shared" si="2813"/>
        <v>3.5657724272909396E-3</v>
      </c>
      <c r="AA2102" s="13">
        <f t="shared" si="2814"/>
        <v>5.6263738101786287E-3</v>
      </c>
      <c r="AB2102" s="13">
        <f t="shared" si="2815"/>
        <v>4.438881462201779E-3</v>
      </c>
      <c r="AC2102" s="13">
        <f t="shared" si="2816"/>
        <v>1.3067840186807033E-4</v>
      </c>
      <c r="AD2102" s="13">
        <f t="shared" si="2817"/>
        <v>3.0222384186098156E-2</v>
      </c>
      <c r="AE2102" s="13">
        <f t="shared" si="2818"/>
        <v>1.7153403576639165E-2</v>
      </c>
      <c r="AF2102" s="13">
        <f t="shared" si="2819"/>
        <v>4.8679027513389055E-3</v>
      </c>
      <c r="AG2102" s="13">
        <f t="shared" si="2820"/>
        <v>9.2096308430841443E-4</v>
      </c>
      <c r="AH2102" s="13">
        <f t="shared" si="2821"/>
        <v>5.0595887084173828E-4</v>
      </c>
      <c r="AI2102" s="13">
        <f t="shared" si="2822"/>
        <v>7.9834420114529572E-4</v>
      </c>
      <c r="AJ2102" s="13">
        <f t="shared" si="2823"/>
        <v>6.2984710836474491E-4</v>
      </c>
      <c r="AK2102" s="13">
        <f t="shared" si="2824"/>
        <v>3.3127513950859691E-4</v>
      </c>
      <c r="AL2102" s="13">
        <f t="shared" si="2825"/>
        <v>4.6812339922912877E-6</v>
      </c>
      <c r="AM2102" s="13">
        <f t="shared" si="2826"/>
        <v>9.5374808310471643E-3</v>
      </c>
      <c r="AN2102" s="13">
        <f t="shared" si="2827"/>
        <v>5.4132148142920352E-3</v>
      </c>
      <c r="AO2102" s="13">
        <f t="shared" si="2828"/>
        <v>1.5361967769456299E-3</v>
      </c>
      <c r="AP2102" s="13">
        <f t="shared" si="2829"/>
        <v>2.9063450813830672E-4</v>
      </c>
      <c r="AQ2102" s="13">
        <f t="shared" si="2830"/>
        <v>4.1239061259167555E-5</v>
      </c>
      <c r="AR2102" s="13">
        <f t="shared" si="2831"/>
        <v>5.7433699811950397E-5</v>
      </c>
      <c r="AS2102" s="13">
        <f t="shared" si="2832"/>
        <v>9.0623692631199116E-5</v>
      </c>
      <c r="AT2102" s="13">
        <f t="shared" si="2833"/>
        <v>7.1496818879890662E-5</v>
      </c>
      <c r="AU2102" s="13">
        <f t="shared" si="2834"/>
        <v>3.7604552492667143E-5</v>
      </c>
      <c r="AV2102" s="13">
        <f t="shared" si="2835"/>
        <v>1.4833901602139925E-5</v>
      </c>
      <c r="AW2102" s="13">
        <f t="shared" si="2836"/>
        <v>1.1645399537953754E-7</v>
      </c>
      <c r="AX2102" s="13">
        <f t="shared" si="2837"/>
        <v>2.5081724206599313E-3</v>
      </c>
      <c r="AY2102" s="13">
        <f t="shared" si="2838"/>
        <v>1.4235704736744769E-3</v>
      </c>
      <c r="AZ2102" s="13">
        <f t="shared" si="2839"/>
        <v>4.0398994838332597E-4</v>
      </c>
      <c r="BA2102" s="13">
        <f t="shared" si="2840"/>
        <v>7.6431237002499861E-5</v>
      </c>
      <c r="BB2102" s="13">
        <f t="shared" si="2841"/>
        <v>1.0845073026772511E-5</v>
      </c>
      <c r="BC2102" s="13">
        <f t="shared" si="2842"/>
        <v>1.2310737187433651E-6</v>
      </c>
      <c r="BD2102" s="13">
        <f t="shared" si="2843"/>
        <v>5.4329677505891966E-6</v>
      </c>
      <c r="BE2102" s="13">
        <f t="shared" si="2844"/>
        <v>8.5725906761480609E-6</v>
      </c>
      <c r="BF2102" s="13">
        <f t="shared" si="2845"/>
        <v>6.7632750896423871E-6</v>
      </c>
      <c r="BG2102" s="13">
        <f t="shared" si="2846"/>
        <v>3.5572202667934167E-6</v>
      </c>
      <c r="BH2102" s="13">
        <f t="shared" si="2847"/>
        <v>1.4032198741107498E-6</v>
      </c>
      <c r="BI2102" s="13">
        <f t="shared" si="2848"/>
        <v>4.4282352340791679E-7</v>
      </c>
      <c r="BJ2102" s="14">
        <f t="shared" si="2849"/>
        <v>0.61982605285802506</v>
      </c>
      <c r="BK2102" s="14">
        <f t="shared" si="2850"/>
        <v>0.24916473057603405</v>
      </c>
      <c r="BL2102" s="14">
        <f t="shared" si="2851"/>
        <v>0.12762977131203376</v>
      </c>
      <c r="BM2102" s="14">
        <f t="shared" si="2852"/>
        <v>0.36139032961916179</v>
      </c>
      <c r="BN2102" s="14">
        <f t="shared" si="2853"/>
        <v>0.63737254353454309</v>
      </c>
    </row>
    <row r="2103" spans="1:66" x14ac:dyDescent="0.25">
      <c r="A2103" t="s">
        <v>338</v>
      </c>
      <c r="B2103" t="s">
        <v>87</v>
      </c>
      <c r="C2103" t="s">
        <v>82</v>
      </c>
      <c r="D2103" t="s">
        <v>440</v>
      </c>
      <c r="E2103" s="10">
        <f>VLOOKUP(A2103,home!$A$2:$E$405,3,FALSE)</f>
        <v>1.4215</v>
      </c>
      <c r="F2103" s="10">
        <f>VLOOKUP(B2103,home!$B$2:$E$405,3,FALSE)</f>
        <v>0.82069999999999999</v>
      </c>
      <c r="G2103" s="10">
        <f>VLOOKUP(C2103,away!$B$2:$E$405,4,FALSE)</f>
        <v>0.87939999999999996</v>
      </c>
      <c r="H2103" s="10">
        <f>VLOOKUP(A2103,away!$A$2:$E$405,3,FALSE)</f>
        <v>1.0277000000000001</v>
      </c>
      <c r="I2103" s="10">
        <f>VLOOKUP(C2103,away!$B$2:$E$405,3,FALSE)</f>
        <v>1.2974000000000001</v>
      </c>
      <c r="J2103" s="10">
        <f>VLOOKUP(B2103,home!$B$2:$E$405,4,FALSE)</f>
        <v>1.0541</v>
      </c>
      <c r="K2103" s="12">
        <f t="shared" si="2798"/>
        <v>1.0259300689699999</v>
      </c>
      <c r="L2103" s="12">
        <f t="shared" si="2799"/>
        <v>1.4054715647180003</v>
      </c>
      <c r="M2103" s="13">
        <f t="shared" si="2800"/>
        <v>8.7913523629219142E-2</v>
      </c>
      <c r="N2103" s="13">
        <f t="shared" si="2801"/>
        <v>9.0193127360320521E-2</v>
      </c>
      <c r="O2103" s="13">
        <f t="shared" si="2802"/>
        <v>0.12355995761503152</v>
      </c>
      <c r="P2103" s="13">
        <f t="shared" si="2803"/>
        <v>0.12676387583791957</v>
      </c>
      <c r="Q2103" s="13">
        <f t="shared" si="2804"/>
        <v>4.6265920686696806E-2</v>
      </c>
      <c r="R2103" s="13">
        <f t="shared" si="2805"/>
        <v>8.6830003482844073E-2</v>
      </c>
      <c r="S2103" s="13">
        <f t="shared" si="2806"/>
        <v>4.5695700598988184E-2</v>
      </c>
      <c r="T2103" s="13">
        <f t="shared" si="2807"/>
        <v>6.5025435940650647E-2</v>
      </c>
      <c r="U2103" s="13">
        <f t="shared" si="2808"/>
        <v>8.9081511461819571E-2</v>
      </c>
      <c r="V2103" s="13">
        <f t="shared" si="2809"/>
        <v>7.3210378637880982E-3</v>
      </c>
      <c r="W2103" s="13">
        <f t="shared" si="2810"/>
        <v>1.5821866400354469E-2</v>
      </c>
      <c r="X2103" s="13">
        <f t="shared" si="2811"/>
        <v>2.2237183326465348E-2</v>
      </c>
      <c r="Y2103" s="13">
        <f t="shared" si="2812"/>
        <v>1.5626864422384142E-2</v>
      </c>
      <c r="Z2103" s="13">
        <f t="shared" si="2813"/>
        <v>4.0679033619834104E-2</v>
      </c>
      <c r="AA2103" s="13">
        <f t="shared" si="2814"/>
        <v>4.1733843767229349E-2</v>
      </c>
      <c r="AB2103" s="13">
        <f t="shared" si="2815"/>
        <v>2.14080026072484E-2</v>
      </c>
      <c r="AC2103" s="13">
        <f t="shared" si="2816"/>
        <v>6.5976989123711421E-4</v>
      </c>
      <c r="AD2103" s="13">
        <f t="shared" si="2817"/>
        <v>4.058032121837446E-3</v>
      </c>
      <c r="AE2103" s="13">
        <f t="shared" si="2818"/>
        <v>5.7034487559547813E-3</v>
      </c>
      <c r="AF2103" s="13">
        <f t="shared" si="2819"/>
        <v>4.0080175236603495E-3</v>
      </c>
      <c r="AG2103" s="13">
        <f t="shared" si="2820"/>
        <v>1.8777182201320259E-3</v>
      </c>
      <c r="AH2103" s="13">
        <f t="shared" si="2821"/>
        <v>1.4293306258221094E-2</v>
      </c>
      <c r="AI2103" s="13">
        <f t="shared" si="2822"/>
        <v>1.46639326753061E-2</v>
      </c>
      <c r="AJ2103" s="13">
        <f t="shared" si="2823"/>
        <v>7.5220847304741101E-3</v>
      </c>
      <c r="AK2103" s="13">
        <f t="shared" si="2824"/>
        <v>2.5723776354444959E-3</v>
      </c>
      <c r="AL2103" s="13">
        <f t="shared" si="2825"/>
        <v>3.8053298342182335E-5</v>
      </c>
      <c r="AM2103" s="13">
        <f t="shared" si="2826"/>
        <v>8.3265143492783356E-4</v>
      </c>
      <c r="AN2103" s="13">
        <f t="shared" si="2827"/>
        <v>1.1702679151127102E-3</v>
      </c>
      <c r="AO2103" s="13">
        <f t="shared" si="2828"/>
        <v>8.223891388963665E-4</v>
      </c>
      <c r="AP2103" s="13">
        <f t="shared" si="2829"/>
        <v>3.8528151661725512E-4</v>
      </c>
      <c r="AQ2103" s="13">
        <f t="shared" si="2830"/>
        <v>1.3537555400424444E-4</v>
      </c>
      <c r="AR2103" s="13">
        <f t="shared" si="2831"/>
        <v>4.0177671023471188E-3</v>
      </c>
      <c r="AS2103" s="13">
        <f t="shared" si="2832"/>
        <v>4.121948080416377E-3</v>
      </c>
      <c r="AT2103" s="13">
        <f t="shared" si="2833"/>
        <v>2.1144152392161657E-3</v>
      </c>
      <c r="AU2103" s="13">
        <f t="shared" si="2834"/>
        <v>7.2308072406675335E-4</v>
      </c>
      <c r="AV2103" s="13">
        <f t="shared" si="2835"/>
        <v>1.8545756427817045E-4</v>
      </c>
      <c r="AW2103" s="13">
        <f t="shared" si="2836"/>
        <v>1.524156727839455E-6</v>
      </c>
      <c r="AX2103" s="13">
        <f t="shared" si="2837"/>
        <v>1.423736906772469E-4</v>
      </c>
      <c r="AY2103" s="13">
        <f t="shared" si="2838"/>
        <v>2.0010217381082675E-4</v>
      </c>
      <c r="AZ2103" s="13">
        <f t="shared" si="2839"/>
        <v>1.4061895766468796E-4</v>
      </c>
      <c r="BA2103" s="13">
        <f t="shared" si="2840"/>
        <v>6.5878648819334436E-5</v>
      </c>
      <c r="BB2103" s="13">
        <f t="shared" si="2841"/>
        <v>2.3147641909404402E-5</v>
      </c>
      <c r="BC2103" s="13">
        <f t="shared" si="2842"/>
        <v>6.5066704987885151E-6</v>
      </c>
      <c r="BD2103" s="13">
        <f t="shared" si="2843"/>
        <v>9.4114290266805018E-4</v>
      </c>
      <c r="BE2103" s="13">
        <f t="shared" si="2844"/>
        <v>9.6554680304485865E-4</v>
      </c>
      <c r="BF2103" s="13">
        <f t="shared" si="2845"/>
        <v>4.9529174912078735E-4</v>
      </c>
      <c r="BG2103" s="13">
        <f t="shared" si="2846"/>
        <v>1.693782327785871E-4</v>
      </c>
      <c r="BH2103" s="13">
        <f t="shared" si="2847"/>
        <v>4.3442555509138142E-5</v>
      </c>
      <c r="BI2103" s="13">
        <f t="shared" si="2848"/>
        <v>8.9138047939446323E-6</v>
      </c>
      <c r="BJ2103" s="14">
        <f t="shared" si="2849"/>
        <v>0.27474220810139532</v>
      </c>
      <c r="BK2103" s="14">
        <f t="shared" si="2850"/>
        <v>0.26859206329330509</v>
      </c>
      <c r="BL2103" s="14">
        <f t="shared" si="2851"/>
        <v>0.41545140499185867</v>
      </c>
      <c r="BM2103" s="14">
        <f t="shared" si="2852"/>
        <v>0.43773972337727862</v>
      </c>
      <c r="BN2103" s="14">
        <f t="shared" si="2853"/>
        <v>0.56152640861203162</v>
      </c>
    </row>
    <row r="2104" spans="1:66" x14ac:dyDescent="0.25">
      <c r="A2104" t="s">
        <v>350</v>
      </c>
      <c r="B2104" t="s">
        <v>97</v>
      </c>
      <c r="C2104" t="s">
        <v>105</v>
      </c>
      <c r="D2104" t="s">
        <v>440</v>
      </c>
      <c r="E2104" s="10">
        <f>VLOOKUP(A2104,home!$A$2:$E$405,3,FALSE)</f>
        <v>1.6204000000000001</v>
      </c>
      <c r="F2104" s="10">
        <f>VLOOKUP(B2104,home!$B$2:$E$405,3,FALSE)</f>
        <v>0.96</v>
      </c>
      <c r="G2104" s="10">
        <f>VLOOKUP(C2104,away!$B$2:$E$405,4,FALSE)</f>
        <v>0.48</v>
      </c>
      <c r="H2104" s="10">
        <f>VLOOKUP(A2104,away!$A$2:$E$405,3,FALSE)</f>
        <v>1.3241000000000001</v>
      </c>
      <c r="I2104" s="10">
        <f>VLOOKUP(C2104,away!$B$2:$E$405,3,FALSE)</f>
        <v>1.2586999999999999</v>
      </c>
      <c r="J2104" s="10">
        <f>VLOOKUP(B2104,home!$B$2:$E$405,4,FALSE)</f>
        <v>1.1748000000000001</v>
      </c>
      <c r="K2104" s="12">
        <f t="shared" si="2798"/>
        <v>0.74668032000000006</v>
      </c>
      <c r="L2104" s="12">
        <f t="shared" si="2799"/>
        <v>1.957974158316</v>
      </c>
      <c r="M2104" s="13">
        <f t="shared" si="2800"/>
        <v>6.6893432985623308E-2</v>
      </c>
      <c r="N2104" s="13">
        <f t="shared" si="2801"/>
        <v>4.9948009947603775E-2</v>
      </c>
      <c r="O2104" s="13">
        <f t="shared" si="2802"/>
        <v>0.13097561314689354</v>
      </c>
      <c r="P2104" s="13">
        <f t="shared" si="2803"/>
        <v>9.7796912736718686E-2</v>
      </c>
      <c r="Q2104" s="13">
        <f t="shared" si="2804"/>
        <v>1.8647598025519983E-2</v>
      </c>
      <c r="R2104" s="13">
        <f t="shared" si="2805"/>
        <v>0.12822343295560548</v>
      </c>
      <c r="S2104" s="13">
        <f t="shared" si="2806"/>
        <v>3.5744301473094188E-2</v>
      </c>
      <c r="T2104" s="13">
        <f t="shared" si="2807"/>
        <v>3.6511515048632585E-2</v>
      </c>
      <c r="U2104" s="13">
        <f t="shared" si="2808"/>
        <v>9.5741913950790056E-2</v>
      </c>
      <c r="V2104" s="13">
        <f t="shared" si="2809"/>
        <v>5.8063868254957579E-3</v>
      </c>
      <c r="W2104" s="13">
        <f t="shared" si="2810"/>
        <v>4.6412648203088781E-3</v>
      </c>
      <c r="X2104" s="13">
        <f t="shared" si="2811"/>
        <v>9.0874765800659351E-3</v>
      </c>
      <c r="Y2104" s="13">
        <f t="shared" si="2812"/>
        <v>8.8965221540354827E-3</v>
      </c>
      <c r="Z2104" s="13">
        <f t="shared" si="2813"/>
        <v>8.3686056072546589E-2</v>
      </c>
      <c r="AA2104" s="13">
        <f t="shared" si="2814"/>
        <v>6.2486731127787028E-2</v>
      </c>
      <c r="AB2104" s="13">
        <f t="shared" si="2815"/>
        <v>2.3328806197124987E-2</v>
      </c>
      <c r="AC2104" s="13">
        <f t="shared" si="2816"/>
        <v>5.3055161802157292E-4</v>
      </c>
      <c r="AD2104" s="13">
        <f t="shared" si="2817"/>
        <v>8.6638527530824377E-4</v>
      </c>
      <c r="AE2104" s="13">
        <f t="shared" si="2818"/>
        <v>1.6963599801990343E-3</v>
      </c>
      <c r="AF2104" s="13">
        <f t="shared" si="2819"/>
        <v>1.6607145022155758E-3</v>
      </c>
      <c r="AG2104" s="13">
        <f t="shared" si="2820"/>
        <v>1.0838786932262391E-3</v>
      </c>
      <c r="AH2104" s="13">
        <f t="shared" si="2821"/>
        <v>4.0963783800357492E-2</v>
      </c>
      <c r="AI2104" s="13">
        <f t="shared" si="2822"/>
        <v>3.0586851196461751E-2</v>
      </c>
      <c r="AJ2104" s="13">
        <f t="shared" si="2823"/>
        <v>1.1419299919583221E-2</v>
      </c>
      <c r="AK2104" s="13">
        <f t="shared" si="2824"/>
        <v>2.8421888393767923E-3</v>
      </c>
      <c r="AL2104" s="13">
        <f t="shared" si="2825"/>
        <v>3.1026250544583077E-5</v>
      </c>
      <c r="AM2104" s="13">
        <f t="shared" si="2826"/>
        <v>1.2938256692208953E-4</v>
      </c>
      <c r="AN2104" s="13">
        <f t="shared" si="2827"/>
        <v>2.533277225700418E-4</v>
      </c>
      <c r="AO2104" s="13">
        <f t="shared" si="2828"/>
        <v>2.4800456718859342E-4</v>
      </c>
      <c r="AP2104" s="13">
        <f t="shared" si="2829"/>
        <v>1.6186217789987005E-4</v>
      </c>
      <c r="AQ2104" s="13">
        <f t="shared" si="2830"/>
        <v>7.9230490384173181E-5</v>
      </c>
      <c r="AR2104" s="13">
        <f t="shared" si="2831"/>
        <v>1.6041206021588709E-2</v>
      </c>
      <c r="AS2104" s="13">
        <f t="shared" si="2832"/>
        <v>1.1977652845385784E-2</v>
      </c>
      <c r="AT2104" s="13">
        <f t="shared" si="2833"/>
        <v>4.4717388297207828E-3</v>
      </c>
      <c r="AU2104" s="13">
        <f t="shared" si="2834"/>
        <v>1.1129864601107803E-3</v>
      </c>
      <c r="AV2104" s="13">
        <f t="shared" si="2835"/>
        <v>2.0776127154779615E-4</v>
      </c>
      <c r="AW2104" s="13">
        <f t="shared" si="2836"/>
        <v>1.2599939359718813E-6</v>
      </c>
      <c r="AX2104" s="13">
        <f t="shared" si="2837"/>
        <v>1.610123607863454E-5</v>
      </c>
      <c r="AY2104" s="13">
        <f t="shared" si="2838"/>
        <v>3.1525804158911675E-5</v>
      </c>
      <c r="AZ2104" s="13">
        <f t="shared" si="2839"/>
        <v>3.0863354931640074E-5</v>
      </c>
      <c r="BA2104" s="13">
        <f t="shared" si="2840"/>
        <v>2.0143217131695318E-5</v>
      </c>
      <c r="BB2104" s="13">
        <f t="shared" si="2841"/>
        <v>9.8599746523018931E-6</v>
      </c>
      <c r="BC2104" s="13">
        <f t="shared" si="2842"/>
        <v>3.8611151141715773E-6</v>
      </c>
      <c r="BD2104" s="13">
        <f t="shared" si="2843"/>
        <v>5.2347111430822877E-3</v>
      </c>
      <c r="BE2104" s="13">
        <f t="shared" si="2844"/>
        <v>3.9086557914242486E-3</v>
      </c>
      <c r="BF2104" s="13">
        <f t="shared" si="2845"/>
        <v>1.4592581785552556E-3</v>
      </c>
      <c r="BG2104" s="13">
        <f t="shared" si="2846"/>
        <v>3.6319978790875189E-4</v>
      </c>
      <c r="BH2104" s="13">
        <f t="shared" si="2847"/>
        <v>6.7798533464909742E-5</v>
      </c>
      <c r="BI2104" s="13">
        <f t="shared" si="2848"/>
        <v>1.0124766132621906E-5</v>
      </c>
      <c r="BJ2104" s="14">
        <f t="shared" si="2849"/>
        <v>0.13402388725414785</v>
      </c>
      <c r="BK2104" s="14">
        <f t="shared" si="2850"/>
        <v>0.20683413769365697</v>
      </c>
      <c r="BL2104" s="14">
        <f t="shared" si="2851"/>
        <v>0.57142371476290232</v>
      </c>
      <c r="BM2104" s="14">
        <f t="shared" si="2852"/>
        <v>0.50345253017506597</v>
      </c>
      <c r="BN2104" s="14">
        <f t="shared" si="2853"/>
        <v>0.49248499979796478</v>
      </c>
    </row>
    <row r="2105" spans="1:66" x14ac:dyDescent="0.25">
      <c r="A2105" t="s">
        <v>350</v>
      </c>
      <c r="B2105" t="s">
        <v>98</v>
      </c>
      <c r="C2105" t="s">
        <v>431</v>
      </c>
      <c r="D2105" t="s">
        <v>440</v>
      </c>
      <c r="E2105" s="10">
        <f>VLOOKUP(A2105,home!$A$2:$E$405,3,FALSE)</f>
        <v>1.6204000000000001</v>
      </c>
      <c r="F2105" s="10">
        <f>VLOOKUP(B2105,home!$B$2:$E$405,3,FALSE)</f>
        <v>0.68569999999999998</v>
      </c>
      <c r="G2105" s="10">
        <f>VLOOKUP(C2105,away!$B$2:$E$405,4,FALSE)</f>
        <v>1.44</v>
      </c>
      <c r="H2105" s="10">
        <f>VLOOKUP(A2105,away!$A$2:$E$405,3,FALSE)</f>
        <v>1.3241000000000001</v>
      </c>
      <c r="I2105" s="10">
        <f>VLOOKUP(C2105,away!$B$2:$E$405,3,FALSE)</f>
        <v>1.0069999999999999</v>
      </c>
      <c r="J2105" s="10">
        <f>VLOOKUP(B2105,home!$B$2:$E$405,4,FALSE)</f>
        <v>0.75519999999999998</v>
      </c>
      <c r="K2105" s="12">
        <f t="shared" si="2798"/>
        <v>1.5999959232000001</v>
      </c>
      <c r="L2105" s="12">
        <f t="shared" si="2799"/>
        <v>1.0069600422399998</v>
      </c>
      <c r="M2105" s="13">
        <f t="shared" si="2800"/>
        <v>7.3758726492504631E-2</v>
      </c>
      <c r="N2105" s="13">
        <f t="shared" si="2801"/>
        <v>0.11801366168843126</v>
      </c>
      <c r="O2105" s="13">
        <f t="shared" si="2802"/>
        <v>7.4272090344461056E-2</v>
      </c>
      <c r="P2105" s="13">
        <f t="shared" si="2803"/>
        <v>0.11883504175867979</v>
      </c>
      <c r="Q2105" s="13">
        <f t="shared" si="2804"/>
        <v>9.4410688791697034E-2</v>
      </c>
      <c r="R2105" s="13">
        <f t="shared" si="2805"/>
        <v>3.7394513615255788E-2</v>
      </c>
      <c r="S2105" s="13">
        <f t="shared" si="2806"/>
        <v>4.7864733507913197E-2</v>
      </c>
      <c r="T2105" s="13">
        <f t="shared" si="2807"/>
        <v>9.5067791173594721E-2</v>
      </c>
      <c r="U2105" s="13">
        <f t="shared" si="2808"/>
        <v>5.9831069334456158E-2</v>
      </c>
      <c r="V2105" s="13">
        <f t="shared" si="2809"/>
        <v>8.5684891140891534E-3</v>
      </c>
      <c r="W2105" s="13">
        <f t="shared" si="2810"/>
        <v>5.0352239057739737E-2</v>
      </c>
      <c r="X2105" s="13">
        <f t="shared" si="2811"/>
        <v>5.0702692768460171E-2</v>
      </c>
      <c r="Y2105" s="13">
        <f t="shared" si="2812"/>
        <v>2.5527792825905185E-2</v>
      </c>
      <c r="Z2105" s="13">
        <f t="shared" si="2813"/>
        <v>1.2551593669854075E-2</v>
      </c>
      <c r="AA2105" s="13">
        <f t="shared" si="2814"/>
        <v>2.008249870142945E-2</v>
      </c>
      <c r="AB2105" s="13">
        <f t="shared" si="2815"/>
        <v>1.6065958024978209E-2</v>
      </c>
      <c r="AC2105" s="13">
        <f t="shared" si="2816"/>
        <v>8.6281041757907395E-4</v>
      </c>
      <c r="AD2105" s="13">
        <f t="shared" si="2817"/>
        <v>2.0140844304093859E-2</v>
      </c>
      <c r="AE2105" s="13">
        <f t="shared" si="2818"/>
        <v>2.0281025431199612E-2</v>
      </c>
      <c r="AF2105" s="13">
        <f t="shared" si="2819"/>
        <v>1.0211091112435634E-2</v>
      </c>
      <c r="AG2105" s="13">
        <f t="shared" si="2820"/>
        <v>3.4273869126315586E-3</v>
      </c>
      <c r="AH2105" s="13">
        <f t="shared" si="2821"/>
        <v>3.159738322993893E-3</v>
      </c>
      <c r="AI2105" s="13">
        <f t="shared" si="2822"/>
        <v>5.0555684351690335E-3</v>
      </c>
      <c r="AJ2105" s="13">
        <f t="shared" si="2823"/>
        <v>4.0444444428645292E-3</v>
      </c>
      <c r="AK2105" s="13">
        <f t="shared" si="2824"/>
        <v>2.1570315400640475E-3</v>
      </c>
      <c r="AL2105" s="13">
        <f t="shared" si="2825"/>
        <v>5.5604057650454368E-5</v>
      </c>
      <c r="AM2105" s="13">
        <f t="shared" si="2826"/>
        <v>6.4450537552712137E-3</v>
      </c>
      <c r="AN2105" s="13">
        <f t="shared" si="2827"/>
        <v>6.4899116016469711E-3</v>
      </c>
      <c r="AO2105" s="13">
        <f t="shared" si="2828"/>
        <v>3.2675408302641484E-3</v>
      </c>
      <c r="AP2105" s="13">
        <f t="shared" si="2829"/>
        <v>1.0967610174879041E-3</v>
      </c>
      <c r="AQ2105" s="13">
        <f t="shared" si="2830"/>
        <v>2.760986301242012E-4</v>
      </c>
      <c r="AR2105" s="13">
        <f t="shared" si="2831"/>
        <v>6.3634604703785558E-4</v>
      </c>
      <c r="AS2105" s="13">
        <f t="shared" si="2832"/>
        <v>1.0181510810050045E-3</v>
      </c>
      <c r="AT2105" s="13">
        <f t="shared" si="2833"/>
        <v>8.1451878940484008E-4</v>
      </c>
      <c r="AU2105" s="13">
        <f t="shared" si="2834"/>
        <v>4.3440891413918119E-4</v>
      </c>
      <c r="AV2105" s="13">
        <f t="shared" si="2835"/>
        <v>1.7376312290610731E-4</v>
      </c>
      <c r="AW2105" s="13">
        <f t="shared" si="2836"/>
        <v>2.4884854033415686E-6</v>
      </c>
      <c r="AX2105" s="13">
        <f t="shared" si="2837"/>
        <v>1.7186766222064686E-3</v>
      </c>
      <c r="AY2105" s="13">
        <f t="shared" si="2838"/>
        <v>1.7306386840939257E-3</v>
      </c>
      <c r="AZ2105" s="13">
        <f t="shared" si="2839"/>
        <v>8.7134200121869831E-4</v>
      </c>
      <c r="BA2105" s="13">
        <f t="shared" si="2840"/>
        <v>2.9246885945088892E-4</v>
      </c>
      <c r="BB2105" s="13">
        <f t="shared" si="2841"/>
        <v>7.3626113766637905E-5</v>
      </c>
      <c r="BC2105" s="13">
        <f t="shared" si="2842"/>
        <v>1.4827710925684152E-5</v>
      </c>
      <c r="BD2105" s="13">
        <f t="shared" si="2843"/>
        <v>1.0679584040074926E-4</v>
      </c>
      <c r="BE2105" s="13">
        <f t="shared" si="2844"/>
        <v>1.7087290925591668E-4</v>
      </c>
      <c r="BF2105" s="13">
        <f t="shared" si="2845"/>
        <v>1.3669797909739512E-4</v>
      </c>
      <c r="BG2105" s="13">
        <f t="shared" si="2846"/>
        <v>7.2905403088503677E-5</v>
      </c>
      <c r="BH2105" s="13">
        <f t="shared" si="2847"/>
        <v>2.9162086930214664E-5</v>
      </c>
      <c r="BI2105" s="13">
        <f t="shared" si="2848"/>
        <v>9.3318440400694794E-6</v>
      </c>
      <c r="BJ2105" s="14">
        <f t="shared" si="2849"/>
        <v>0.51041215989264554</v>
      </c>
      <c r="BK2105" s="14">
        <f t="shared" si="2850"/>
        <v>0.2516760440325102</v>
      </c>
      <c r="BL2105" s="14">
        <f t="shared" si="2851"/>
        <v>0.22566586677897793</v>
      </c>
      <c r="BM2105" s="14">
        <f t="shared" si="2852"/>
        <v>0.48189279148426756</v>
      </c>
      <c r="BN2105" s="14">
        <f t="shared" si="2853"/>
        <v>0.5166847226910295</v>
      </c>
    </row>
    <row r="2106" spans="1:66" x14ac:dyDescent="0.25">
      <c r="A2106" t="s">
        <v>350</v>
      </c>
      <c r="B2106" t="s">
        <v>99</v>
      </c>
      <c r="C2106" t="s">
        <v>107</v>
      </c>
      <c r="D2106" t="s">
        <v>440</v>
      </c>
      <c r="E2106" s="10">
        <f>VLOOKUP(A2106,home!$A$2:$E$405,3,FALSE)</f>
        <v>1.6204000000000001</v>
      </c>
      <c r="F2106" s="10">
        <f>VLOOKUP(B2106,home!$B$2:$E$405,3,FALSE)</f>
        <v>0.34289999999999998</v>
      </c>
      <c r="G2106" s="10">
        <f>VLOOKUP(C2106,away!$B$2:$E$405,4,FALSE)</f>
        <v>1.5770999999999999</v>
      </c>
      <c r="H2106" s="10">
        <f>VLOOKUP(A2106,away!$A$2:$E$405,3,FALSE)</f>
        <v>1.3241000000000001</v>
      </c>
      <c r="I2106" s="10">
        <f>VLOOKUP(C2106,away!$B$2:$E$405,3,FALSE)</f>
        <v>0.83909999999999996</v>
      </c>
      <c r="J2106" s="10">
        <f>VLOOKUP(B2106,home!$B$2:$E$405,4,FALSE)</f>
        <v>1.3426</v>
      </c>
      <c r="K2106" s="12">
        <f t="shared" si="2798"/>
        <v>0.87629221083599995</v>
      </c>
      <c r="L2106" s="12">
        <f t="shared" si="2799"/>
        <v>1.491698831406</v>
      </c>
      <c r="M2106" s="13">
        <f t="shared" si="2800"/>
        <v>9.3668713874683465E-2</v>
      </c>
      <c r="N2106" s="13">
        <f t="shared" si="2801"/>
        <v>8.2081164367411086E-2</v>
      </c>
      <c r="O2106" s="13">
        <f t="shared" si="2802"/>
        <v>0.13972551102616831</v>
      </c>
      <c r="P2106" s="13">
        <f t="shared" si="2803"/>
        <v>0.12244037696731093</v>
      </c>
      <c r="Q2106" s="13">
        <f t="shared" si="2804"/>
        <v>3.5963542495755875E-2</v>
      </c>
      <c r="R2106" s="13">
        <f t="shared" si="2805"/>
        <v>0.10421419075767073</v>
      </c>
      <c r="S2106" s="13">
        <f t="shared" si="2806"/>
        <v>4.0012415276551333E-2</v>
      </c>
      <c r="T2106" s="13">
        <f t="shared" si="2807"/>
        <v>5.3646774314139063E-2</v>
      </c>
      <c r="U2106" s="13">
        <f t="shared" si="2808"/>
        <v>9.1322083619523917E-2</v>
      </c>
      <c r="V2106" s="13">
        <f t="shared" si="2809"/>
        <v>5.8114212753730948E-3</v>
      </c>
      <c r="W2106" s="13">
        <f t="shared" si="2810"/>
        <v>1.0504857387700118E-2</v>
      </c>
      <c r="X2106" s="13">
        <f t="shared" si="2811"/>
        <v>1.5670083489318951E-2</v>
      </c>
      <c r="Y2106" s="13">
        <f t="shared" si="2812"/>
        <v>1.1687522614525769E-2</v>
      </c>
      <c r="Z2106" s="13">
        <f t="shared" si="2813"/>
        <v>5.1818728856379795E-2</v>
      </c>
      <c r="AA2106" s="13">
        <f t="shared" si="2814"/>
        <v>4.5408348472268274E-2</v>
      </c>
      <c r="AB2106" s="13">
        <f t="shared" si="2815"/>
        <v>1.9895491036587734E-2</v>
      </c>
      <c r="AC2106" s="13">
        <f t="shared" si="2816"/>
        <v>4.7478006678976171E-4</v>
      </c>
      <c r="AD2106" s="13">
        <f t="shared" si="2817"/>
        <v>2.3013311761961555E-3</v>
      </c>
      <c r="AE2106" s="13">
        <f t="shared" si="2818"/>
        <v>3.432893026210001E-3</v>
      </c>
      <c r="AF2106" s="13">
        <f t="shared" si="2819"/>
        <v>2.5604212577696331E-3</v>
      </c>
      <c r="AG2106" s="13">
        <f t="shared" si="2820"/>
        <v>1.273125799374014E-3</v>
      </c>
      <c r="AH2106" s="13">
        <f t="shared" si="2821"/>
        <v>1.9324484320001535E-2</v>
      </c>
      <c r="AI2106" s="13">
        <f t="shared" si="2822"/>
        <v>1.693389508803976E-2</v>
      </c>
      <c r="AJ2106" s="13">
        <f t="shared" si="2823"/>
        <v>7.41952018238162E-3</v>
      </c>
      <c r="AK2106" s="13">
        <f t="shared" si="2824"/>
        <v>2.1672225813205038E-3</v>
      </c>
      <c r="AL2106" s="13">
        <f t="shared" si="2825"/>
        <v>2.4824617719029134E-5</v>
      </c>
      <c r="AM2106" s="13">
        <f t="shared" si="2826"/>
        <v>4.0332771685094838E-4</v>
      </c>
      <c r="AN2106" s="13">
        <f t="shared" si="2827"/>
        <v>6.0164348390020974E-4</v>
      </c>
      <c r="AO2106" s="13">
        <f t="shared" si="2828"/>
        <v>4.4873544092848878E-4</v>
      </c>
      <c r="AP2106" s="13">
        <f t="shared" si="2829"/>
        <v>2.2312604428116094E-4</v>
      </c>
      <c r="AQ2106" s="13">
        <f t="shared" si="2830"/>
        <v>8.3209214877612823E-5</v>
      </c>
      <c r="AR2106" s="13">
        <f t="shared" si="2831"/>
        <v>5.7652621355339653E-3</v>
      </c>
      <c r="AS2106" s="13">
        <f t="shared" si="2832"/>
        <v>5.0520543027961374E-3</v>
      </c>
      <c r="AT2106" s="13">
        <f t="shared" si="2833"/>
        <v>2.2135379171303766E-3</v>
      </c>
      <c r="AU2106" s="13">
        <f t="shared" si="2834"/>
        <v>6.4656867839049735E-4</v>
      </c>
      <c r="AV2106" s="13">
        <f t="shared" si="2835"/>
        <v>1.4164577416102988E-4</v>
      </c>
      <c r="AW2106" s="13">
        <f t="shared" si="2836"/>
        <v>9.0138467378345746E-7</v>
      </c>
      <c r="AX2106" s="13">
        <f t="shared" si="2837"/>
        <v>5.8905489448458928E-5</v>
      </c>
      <c r="AY2106" s="13">
        <f t="shared" si="2838"/>
        <v>8.786924977366465E-5</v>
      </c>
      <c r="AZ2106" s="13">
        <f t="shared" si="2839"/>
        <v>6.5537228601948751E-5</v>
      </c>
      <c r="BA2106" s="13">
        <f t="shared" si="2840"/>
        <v>3.2587269106371604E-5</v>
      </c>
      <c r="BB2106" s="13">
        <f t="shared" si="2841"/>
        <v>1.2152597811171847E-5</v>
      </c>
      <c r="BC2106" s="13">
        <f t="shared" si="2842"/>
        <v>3.6256031906944277E-6</v>
      </c>
      <c r="BD2106" s="13">
        <f t="shared" si="2843"/>
        <v>1.4333391317208799E-3</v>
      </c>
      <c r="BE2106" s="13">
        <f t="shared" si="2844"/>
        <v>1.2560239166134425E-3</v>
      </c>
      <c r="BF2106" s="13">
        <f t="shared" si="2845"/>
        <v>5.5032198737604257E-4</v>
      </c>
      <c r="BG2106" s="13">
        <f t="shared" si="2846"/>
        <v>1.6074762366313785E-4</v>
      </c>
      <c r="BH2106" s="13">
        <f t="shared" si="2847"/>
        <v>3.5215472631601093E-5</v>
      </c>
      <c r="BI2106" s="13">
        <f t="shared" si="2848"/>
        <v>6.1718088735960751E-6</v>
      </c>
      <c r="BJ2106" s="14">
        <f t="shared" si="2849"/>
        <v>0.22114243526717142</v>
      </c>
      <c r="BK2106" s="14">
        <f t="shared" si="2850"/>
        <v>0.26252040132820126</v>
      </c>
      <c r="BL2106" s="14">
        <f t="shared" si="2851"/>
        <v>0.46367163583285315</v>
      </c>
      <c r="BM2106" s="14">
        <f t="shared" si="2852"/>
        <v>0.42097273393050522</v>
      </c>
      <c r="BN2106" s="14">
        <f t="shared" si="2853"/>
        <v>0.57809349948900035</v>
      </c>
    </row>
    <row r="2107" spans="1:66" x14ac:dyDescent="0.25">
      <c r="A2107" t="s">
        <v>339</v>
      </c>
      <c r="B2107" t="s">
        <v>116</v>
      </c>
      <c r="C2107" t="s">
        <v>112</v>
      </c>
      <c r="D2107" t="s">
        <v>440</v>
      </c>
      <c r="E2107" s="10">
        <f>VLOOKUP(A2107,home!$A$2:$E$405,3,FALSE)</f>
        <v>1.2710999999999999</v>
      </c>
      <c r="F2107" s="10">
        <f>VLOOKUP(B2107,home!$B$2:$E$405,3,FALSE)</f>
        <v>0.5383</v>
      </c>
      <c r="G2107" s="10">
        <f>VLOOKUP(C2107,away!$B$2:$E$405,4,FALSE)</f>
        <v>0.91090000000000004</v>
      </c>
      <c r="H2107" s="10">
        <f>VLOOKUP(A2107,away!$A$2:$E$405,3,FALSE)</f>
        <v>0.94469999999999998</v>
      </c>
      <c r="I2107" s="10">
        <f>VLOOKUP(C2107,away!$B$2:$E$405,3,FALSE)</f>
        <v>0.89139999999999997</v>
      </c>
      <c r="J2107" s="10">
        <f>VLOOKUP(B2107,home!$B$2:$E$405,4,FALSE)</f>
        <v>1.7827999999999999</v>
      </c>
      <c r="K2107" s="12">
        <f t="shared" si="2798"/>
        <v>0.62326795811699998</v>
      </c>
      <c r="L2107" s="12">
        <f t="shared" si="2799"/>
        <v>1.5013058280239997</v>
      </c>
      <c r="M2107" s="13">
        <f t="shared" si="2800"/>
        <v>0.11948388310255001</v>
      </c>
      <c r="N2107" s="13">
        <f t="shared" si="2801"/>
        <v>7.4470475849216664E-2</v>
      </c>
      <c r="O2107" s="13">
        <f t="shared" si="2802"/>
        <v>0.17938185005679663</v>
      </c>
      <c r="P2107" s="13">
        <f t="shared" si="2803"/>
        <v>0.11180295940814949</v>
      </c>
      <c r="Q2107" s="13">
        <f t="shared" si="2804"/>
        <v>2.3207530711271313E-2</v>
      </c>
      <c r="R2107" s="13">
        <f t="shared" si="2805"/>
        <v>0.13465350846599805</v>
      </c>
      <c r="S2107" s="13">
        <f t="shared" si="2806"/>
        <v>2.6153949402723992E-2</v>
      </c>
      <c r="T2107" s="13">
        <f t="shared" si="2807"/>
        <v>3.4841601110877585E-2</v>
      </c>
      <c r="U2107" s="13">
        <f t="shared" si="2808"/>
        <v>8.3925217274892758E-2</v>
      </c>
      <c r="V2107" s="13">
        <f t="shared" si="2809"/>
        <v>2.7191849064194381E-3</v>
      </c>
      <c r="W2107" s="13">
        <f t="shared" si="2810"/>
        <v>4.8215034264505472E-3</v>
      </c>
      <c r="X2107" s="13">
        <f t="shared" si="2811"/>
        <v>7.2385511939678914E-3</v>
      </c>
      <c r="Y2107" s="13">
        <f t="shared" si="2812"/>
        <v>5.4336395469770397E-3</v>
      </c>
      <c r="Z2107" s="13">
        <f t="shared" si="2813"/>
        <v>6.7385365674627273E-2</v>
      </c>
      <c r="AA2107" s="13">
        <f t="shared" si="2814"/>
        <v>4.1999139270992317E-2</v>
      </c>
      <c r="AB2107" s="13">
        <f t="shared" si="2815"/>
        <v>1.3088358888051444E-2</v>
      </c>
      <c r="AC2107" s="13">
        <f t="shared" si="2816"/>
        <v>1.5902402055280668E-4</v>
      </c>
      <c r="AD2107" s="13">
        <f t="shared" si="2817"/>
        <v>7.5127214891448782E-4</v>
      </c>
      <c r="AE2107" s="13">
        <f t="shared" si="2818"/>
        <v>1.1278892555974347E-3</v>
      </c>
      <c r="AF2107" s="13">
        <f t="shared" si="2819"/>
        <v>8.4665335639703986E-4</v>
      </c>
      <c r="AG2107" s="13">
        <f t="shared" si="2820"/>
        <v>4.2369520609165213E-4</v>
      </c>
      <c r="AH2107" s="13">
        <f t="shared" si="2821"/>
        <v>2.5291510552711567E-2</v>
      </c>
      <c r="AI2107" s="13">
        <f t="shared" si="2822"/>
        <v>1.5763388139883094E-2</v>
      </c>
      <c r="AJ2107" s="13">
        <f t="shared" si="2823"/>
        <v>4.9124073694753355E-3</v>
      </c>
      <c r="AK2107" s="13">
        <f t="shared" si="2824"/>
        <v>1.0205820368705987E-3</v>
      </c>
      <c r="AL2107" s="13">
        <f t="shared" si="2825"/>
        <v>5.9520516585577025E-6</v>
      </c>
      <c r="AM2107" s="13">
        <f t="shared" si="2826"/>
        <v>9.3648771648820723E-5</v>
      </c>
      <c r="AN2107" s="13">
        <f t="shared" si="2827"/>
        <v>1.4059544666366328E-4</v>
      </c>
      <c r="AO2107" s="13">
        <f t="shared" si="2828"/>
        <v>1.0553838173489756E-4</v>
      </c>
      <c r="AP2107" s="13">
        <f t="shared" si="2829"/>
        <v>5.2815129192941117E-5</v>
      </c>
      <c r="AQ2107" s="13">
        <f t="shared" si="2830"/>
        <v>1.9822915316300734E-5</v>
      </c>
      <c r="AR2107" s="13">
        <f t="shared" si="2831"/>
        <v>7.594058438463276E-3</v>
      </c>
      <c r="AS2107" s="13">
        <f t="shared" si="2832"/>
        <v>4.7331332967621787E-3</v>
      </c>
      <c r="AT2107" s="13">
        <f t="shared" si="2833"/>
        <v>1.475005162684274E-3</v>
      </c>
      <c r="AU2107" s="13">
        <f t="shared" si="2834"/>
        <v>3.0644115198608698E-4</v>
      </c>
      <c r="AV2107" s="13">
        <f t="shared" si="2835"/>
        <v>4.7748737770347416E-5</v>
      </c>
      <c r="AW2107" s="13">
        <f t="shared" si="2836"/>
        <v>1.5470635794773323E-7</v>
      </c>
      <c r="AX2107" s="13">
        <f t="shared" si="2837"/>
        <v>9.7280464476209475E-6</v>
      </c>
      <c r="AY2107" s="13">
        <f t="shared" si="2838"/>
        <v>1.4604772827101496E-5</v>
      </c>
      <c r="AZ2107" s="13">
        <f t="shared" si="2839"/>
        <v>1.0963115281147013E-5</v>
      </c>
      <c r="BA2107" s="13">
        <f t="shared" si="2840"/>
        <v>5.4863296216283266E-6</v>
      </c>
      <c r="BB2107" s="13">
        <f t="shared" si="2841"/>
        <v>2.0591646588528267E-6</v>
      </c>
      <c r="BC2107" s="13">
        <f t="shared" si="2842"/>
        <v>6.1828718063936032E-7</v>
      </c>
      <c r="BD2107" s="13">
        <f t="shared" si="2843"/>
        <v>1.9001673653366259E-3</v>
      </c>
      <c r="BE2107" s="13">
        <f t="shared" si="2844"/>
        <v>1.1843134338739183E-3</v>
      </c>
      <c r="BF2107" s="13">
        <f t="shared" si="2845"/>
        <v>3.6907230785056483E-4</v>
      </c>
      <c r="BG2107" s="13">
        <f t="shared" si="2846"/>
        <v>7.6676981237183475E-5</v>
      </c>
      <c r="BH2107" s="13">
        <f t="shared" si="2847"/>
        <v>1.1947576382568714E-5</v>
      </c>
      <c r="BI2107" s="13">
        <f t="shared" si="2848"/>
        <v>1.4893083072820993E-6</v>
      </c>
      <c r="BJ2107" s="14">
        <f t="shared" si="2849"/>
        <v>0.15361869216633528</v>
      </c>
      <c r="BK2107" s="14">
        <f t="shared" si="2850"/>
        <v>0.26033955766488137</v>
      </c>
      <c r="BL2107" s="14">
        <f t="shared" si="2851"/>
        <v>0.517736015816326</v>
      </c>
      <c r="BM2107" s="14">
        <f t="shared" si="2852"/>
        <v>0.35606497366171858</v>
      </c>
      <c r="BN2107" s="14">
        <f t="shared" si="2853"/>
        <v>0.64300020759398224</v>
      </c>
    </row>
    <row r="2108" spans="1:66" x14ac:dyDescent="0.25">
      <c r="A2108" t="s">
        <v>339</v>
      </c>
      <c r="B2108" t="s">
        <v>114</v>
      </c>
      <c r="C2108" t="s">
        <v>109</v>
      </c>
      <c r="D2108" t="s">
        <v>440</v>
      </c>
      <c r="E2108" s="10">
        <f>VLOOKUP(A2108,home!$A$2:$E$405,3,FALSE)</f>
        <v>1.2710999999999999</v>
      </c>
      <c r="F2108" s="10">
        <f>VLOOKUP(B2108,home!$B$2:$E$405,3,FALSE)</f>
        <v>1.1594</v>
      </c>
      <c r="G2108" s="10">
        <f>VLOOKUP(C2108,away!$B$2:$E$405,4,FALSE)</f>
        <v>1.0766</v>
      </c>
      <c r="H2108" s="10">
        <f>VLOOKUP(A2108,away!$A$2:$E$405,3,FALSE)</f>
        <v>0.94469999999999998</v>
      </c>
      <c r="I2108" s="10">
        <f>VLOOKUP(C2108,away!$B$2:$E$405,3,FALSE)</f>
        <v>1.0585</v>
      </c>
      <c r="J2108" s="10">
        <f>VLOOKUP(B2108,home!$B$2:$E$405,4,FALSE)</f>
        <v>1.1142000000000001</v>
      </c>
      <c r="K2108" s="12">
        <f t="shared" si="2798"/>
        <v>1.5865997818439996</v>
      </c>
      <c r="L2108" s="12">
        <f t="shared" si="2799"/>
        <v>1.11416094729</v>
      </c>
      <c r="M2108" s="13">
        <f t="shared" si="2800"/>
        <v>6.7154406989524421E-2</v>
      </c>
      <c r="N2108" s="13">
        <f t="shared" si="2801"/>
        <v>0.10654716747944259</v>
      </c>
      <c r="O2108" s="13">
        <f t="shared" si="2802"/>
        <v>7.4820817706146736E-2</v>
      </c>
      <c r="P2108" s="13">
        <f t="shared" si="2803"/>
        <v>0.11871069304996205</v>
      </c>
      <c r="Q2108" s="13">
        <f t="shared" si="2804"/>
        <v>8.4523856339489875E-2</v>
      </c>
      <c r="R2108" s="13">
        <f t="shared" si="2805"/>
        <v>4.1681216566246439E-2</v>
      </c>
      <c r="S2108" s="13">
        <f t="shared" si="2806"/>
        <v>5.246203963427374E-2</v>
      </c>
      <c r="T2108" s="13">
        <f t="shared" si="2807"/>
        <v>9.4173179847809929E-2</v>
      </c>
      <c r="U2108" s="13">
        <f t="shared" si="2808"/>
        <v>6.6131409110999101E-2</v>
      </c>
      <c r="V2108" s="13">
        <f t="shared" si="2809"/>
        <v>1.0304287889137348E-2</v>
      </c>
      <c r="W2108" s="13">
        <f t="shared" si="2810"/>
        <v>4.4701844009616076E-2</v>
      </c>
      <c r="X2108" s="13">
        <f t="shared" si="2811"/>
        <v>4.9805048867363665E-2</v>
      </c>
      <c r="Y2108" s="13">
        <f t="shared" si="2812"/>
        <v>2.7745420212943333E-2</v>
      </c>
      <c r="Z2108" s="13">
        <f t="shared" si="2813"/>
        <v>1.5479861244549585E-2</v>
      </c>
      <c r="AA2108" s="13">
        <f t="shared" si="2814"/>
        <v>2.4560344473577755E-2</v>
      </c>
      <c r="AB2108" s="13">
        <f t="shared" si="2815"/>
        <v>1.9483718591895977E-2</v>
      </c>
      <c r="AC2108" s="13">
        <f t="shared" si="2816"/>
        <v>1.1384483270925165E-3</v>
      </c>
      <c r="AD2108" s="13">
        <f t="shared" si="2817"/>
        <v>1.7730983988420334E-2</v>
      </c>
      <c r="AE2108" s="13">
        <f t="shared" si="2818"/>
        <v>1.9755169916922225E-2</v>
      </c>
      <c r="AF2108" s="13">
        <f t="shared" si="2819"/>
        <v>1.1005219414256492E-2</v>
      </c>
      <c r="AG2108" s="13">
        <f t="shared" si="2820"/>
        <v>4.0871952292407688E-3</v>
      </c>
      <c r="AH2108" s="13">
        <f t="shared" si="2821"/>
        <v>4.3117642170362831E-3</v>
      </c>
      <c r="AI2108" s="13">
        <f t="shared" si="2822"/>
        <v>6.8410441661125301E-3</v>
      </c>
      <c r="AJ2108" s="13">
        <f t="shared" si="2823"/>
        <v>5.4269995907696546E-3</v>
      </c>
      <c r="AK2108" s="13">
        <f t="shared" si="2824"/>
        <v>2.8701587889275373E-3</v>
      </c>
      <c r="AL2108" s="13">
        <f t="shared" si="2825"/>
        <v>8.0498657329699421E-5</v>
      </c>
      <c r="AM2108" s="13">
        <f t="shared" si="2826"/>
        <v>5.6263950655814268E-3</v>
      </c>
      <c r="AN2108" s="13">
        <f t="shared" si="2827"/>
        <v>6.2687096560959847E-3</v>
      </c>
      <c r="AO2108" s="13">
        <f t="shared" si="2828"/>
        <v>3.4921757443609376E-3</v>
      </c>
      <c r="AP2108" s="13">
        <f t="shared" si="2829"/>
        <v>1.2969486118134472E-3</v>
      </c>
      <c r="AQ2108" s="13">
        <f t="shared" si="2830"/>
        <v>3.6125237348113036E-4</v>
      </c>
      <c r="AR2108" s="13">
        <f t="shared" si="2831"/>
        <v>9.6079986090885411E-4</v>
      </c>
      <c r="AS2108" s="13">
        <f t="shared" si="2832"/>
        <v>1.524404849713733E-3</v>
      </c>
      <c r="AT2108" s="13">
        <f t="shared" si="2833"/>
        <v>1.2093102009988722E-3</v>
      </c>
      <c r="AU2108" s="13">
        <f t="shared" si="2834"/>
        <v>6.3956376702884485E-4</v>
      </c>
      <c r="AV2108" s="13">
        <f t="shared" si="2835"/>
        <v>2.5368293331082281E-4</v>
      </c>
      <c r="AW2108" s="13">
        <f t="shared" si="2836"/>
        <v>3.9527692098742431E-6</v>
      </c>
      <c r="AX2108" s="13">
        <f t="shared" si="2837"/>
        <v>1.487806197269941E-3</v>
      </c>
      <c r="AY2108" s="13">
        <f t="shared" si="2838"/>
        <v>1.6576555621342103E-3</v>
      </c>
      <c r="AZ2108" s="13">
        <f t="shared" si="2839"/>
        <v>9.2344754569399497E-4</v>
      </c>
      <c r="BA2108" s="13">
        <f t="shared" si="2840"/>
        <v>3.4295639742768218E-4</v>
      </c>
      <c r="BB2108" s="13">
        <f t="shared" si="2841"/>
        <v>9.552715615929808E-5</v>
      </c>
      <c r="BC2108" s="13">
        <f t="shared" si="2842"/>
        <v>2.1286525359672661E-5</v>
      </c>
      <c r="BD2108" s="13">
        <f t="shared" si="2843"/>
        <v>1.7841428053105122E-4</v>
      </c>
      <c r="BE2108" s="13">
        <f t="shared" si="2844"/>
        <v>2.8307205856841996E-4</v>
      </c>
      <c r="BF2108" s="13">
        <f t="shared" si="2845"/>
        <v>2.2456103318539355E-4</v>
      </c>
      <c r="BG2108" s="13">
        <f t="shared" si="2846"/>
        <v>1.1876282875420289E-4</v>
      </c>
      <c r="BH2108" s="13">
        <f t="shared" si="2847"/>
        <v>4.7107269548148621E-5</v>
      </c>
      <c r="BI2108" s="13">
        <f t="shared" si="2848"/>
        <v>1.4948076717671808E-5</v>
      </c>
      <c r="BJ2108" s="14">
        <f t="shared" si="2849"/>
        <v>0.48164924614088306</v>
      </c>
      <c r="BK2108" s="14">
        <f t="shared" si="2850"/>
        <v>0.25150803010945399</v>
      </c>
      <c r="BL2108" s="14">
        <f t="shared" si="2851"/>
        <v>0.25158210037097806</v>
      </c>
      <c r="BM2108" s="14">
        <f t="shared" si="2852"/>
        <v>0.50512737694212806</v>
      </c>
      <c r="BN2108" s="14">
        <f t="shared" si="2853"/>
        <v>0.49343815813081215</v>
      </c>
    </row>
    <row r="2109" spans="1:66" x14ac:dyDescent="0.25">
      <c r="A2109" t="s">
        <v>343</v>
      </c>
      <c r="B2109" t="s">
        <v>177</v>
      </c>
      <c r="C2109" t="s">
        <v>193</v>
      </c>
      <c r="D2109" t="s">
        <v>440</v>
      </c>
      <c r="E2109" s="10">
        <f>VLOOKUP(A2109,home!$A$2:$E$405,3,FALSE)</f>
        <v>1.3052999999999999</v>
      </c>
      <c r="F2109" s="10">
        <f>VLOOKUP(B2109,home!$B$2:$E$405,3,FALSE)</f>
        <v>1.0484</v>
      </c>
      <c r="G2109" s="10">
        <f>VLOOKUP(C2109,away!$B$2:$E$405,4,FALSE)</f>
        <v>1.5725</v>
      </c>
      <c r="H2109" s="10">
        <f>VLOOKUP(A2109,away!$A$2:$E$405,3,FALSE)</f>
        <v>1.1211</v>
      </c>
      <c r="I2109" s="10">
        <f>VLOOKUP(C2109,away!$B$2:$E$405,3,FALSE)</f>
        <v>0.89200000000000002</v>
      </c>
      <c r="J2109" s="10">
        <f>VLOOKUP(B2109,home!$B$2:$E$405,4,FALSE)</f>
        <v>0.84499999999999997</v>
      </c>
      <c r="K2109" s="12">
        <f t="shared" si="2798"/>
        <v>2.1519293277</v>
      </c>
      <c r="L2109" s="12">
        <f t="shared" si="2799"/>
        <v>0.84501791399999993</v>
      </c>
      <c r="M2109" s="13">
        <f t="shared" si="2800"/>
        <v>4.9939288481448386E-2</v>
      </c>
      <c r="N2109" s="13">
        <f t="shared" si="2801"/>
        <v>0.10746581948769957</v>
      </c>
      <c r="O2109" s="13">
        <f t="shared" si="2802"/>
        <v>4.2199593379237739E-2</v>
      </c>
      <c r="P2109" s="13">
        <f t="shared" si="2803"/>
        <v>9.081054260979643E-2</v>
      </c>
      <c r="Q2109" s="13">
        <f t="shared" si="2804"/>
        <v>0.11562942434044748</v>
      </c>
      <c r="R2109" s="13">
        <f t="shared" si="2805"/>
        <v>1.7829706184485841E-2</v>
      </c>
      <c r="S2109" s="13">
        <f t="shared" si="2806"/>
        <v>4.1282900196651352E-2</v>
      </c>
      <c r="T2109" s="13">
        <f t="shared" si="2807"/>
        <v>9.770893495318575E-2</v>
      </c>
      <c r="U2109" s="13">
        <f t="shared" si="2808"/>
        <v>3.8368267642669145E-2</v>
      </c>
      <c r="V2109" s="13">
        <f t="shared" si="2809"/>
        <v>8.3410670154836393E-3</v>
      </c>
      <c r="W2109" s="13">
        <f t="shared" si="2810"/>
        <v>8.2942116461092369E-2</v>
      </c>
      <c r="X2109" s="13">
        <f t="shared" si="2811"/>
        <v>7.0087574234697331E-2</v>
      </c>
      <c r="Y2109" s="13">
        <f t="shared" si="2812"/>
        <v>2.9612627888562039E-2</v>
      </c>
      <c r="Z2109" s="13">
        <f t="shared" si="2813"/>
        <v>5.0221403757490408E-3</v>
      </c>
      <c r="AA2109" s="13">
        <f t="shared" si="2814"/>
        <v>1.0807291162400659E-2</v>
      </c>
      <c r="AB2109" s="13">
        <f t="shared" si="2815"/>
        <v>1.1628263402681504E-2</v>
      </c>
      <c r="AC2109" s="13">
        <f t="shared" si="2816"/>
        <v>9.4797208352063252E-4</v>
      </c>
      <c r="AD2109" s="13">
        <f t="shared" si="2817"/>
        <v>4.4621393228533417E-2</v>
      </c>
      <c r="AE2109" s="13">
        <f t="shared" si="2818"/>
        <v>3.7705876625749028E-2</v>
      </c>
      <c r="AF2109" s="13">
        <f t="shared" si="2819"/>
        <v>1.5931070605915899E-2</v>
      </c>
      <c r="AG2109" s="13">
        <f t="shared" si="2820"/>
        <v>4.4873466837325902E-3</v>
      </c>
      <c r="AH2109" s="13">
        <f t="shared" si="2821"/>
        <v>1.0609496460326575E-3</v>
      </c>
      <c r="AI2109" s="13">
        <f t="shared" si="2822"/>
        <v>2.2830886585106093E-3</v>
      </c>
      <c r="AJ2109" s="13">
        <f t="shared" si="2823"/>
        <v>2.456522720994116E-3</v>
      </c>
      <c r="AK2109" s="13">
        <f t="shared" si="2824"/>
        <v>1.7620877624895473E-3</v>
      </c>
      <c r="AL2109" s="13">
        <f t="shared" si="2825"/>
        <v>6.8952411539004873E-5</v>
      </c>
      <c r="AM2109" s="13">
        <f t="shared" si="2826"/>
        <v>1.9204416946263039E-2</v>
      </c>
      <c r="AN2109" s="13">
        <f t="shared" si="2827"/>
        <v>1.6228076347517443E-2</v>
      </c>
      <c r="AO2109" s="13">
        <f t="shared" si="2828"/>
        <v>6.8565076117059623E-3</v>
      </c>
      <c r="AP2109" s="13">
        <f t="shared" si="2829"/>
        <v>1.9312905864562982E-3</v>
      </c>
      <c r="AQ2109" s="13">
        <f t="shared" si="2830"/>
        <v>4.0799378567378433E-4</v>
      </c>
      <c r="AR2109" s="13">
        <f t="shared" si="2831"/>
        <v>1.7930429134991094E-4</v>
      </c>
      <c r="AS2109" s="13">
        <f t="shared" si="2832"/>
        <v>3.8585016313833875E-4</v>
      </c>
      <c r="AT2109" s="13">
        <f t="shared" si="2833"/>
        <v>4.1516114107761047E-4</v>
      </c>
      <c r="AU2109" s="13">
        <f t="shared" si="2834"/>
        <v>2.9779914506876897E-4</v>
      </c>
      <c r="AV2109" s="13">
        <f t="shared" si="2835"/>
        <v>1.6021067850936776E-4</v>
      </c>
      <c r="AW2109" s="13">
        <f t="shared" si="2836"/>
        <v>3.48289898957183E-6</v>
      </c>
      <c r="AX2109" s="13">
        <f t="shared" si="2837"/>
        <v>6.8877580080070498E-3</v>
      </c>
      <c r="AY2109" s="13">
        <f t="shared" si="2838"/>
        <v>5.8202789040629112E-3</v>
      </c>
      <c r="AZ2109" s="13">
        <f t="shared" si="2839"/>
        <v>2.4591199692047235E-3</v>
      </c>
      <c r="BA2109" s="13">
        <f t="shared" si="2840"/>
        <v>6.926668088843732E-4</v>
      </c>
      <c r="BB2109" s="13">
        <f t="shared" si="2841"/>
        <v>1.4632896548512741E-4</v>
      </c>
      <c r="BC2109" s="13">
        <f t="shared" si="2842"/>
        <v>2.4730119434404073E-5</v>
      </c>
      <c r="BD2109" s="13">
        <f t="shared" si="2843"/>
        <v>2.5252556374624986E-5</v>
      </c>
      <c r="BE2109" s="13">
        <f t="shared" si="2844"/>
        <v>5.4341716661953089E-5</v>
      </c>
      <c r="BF2109" s="13">
        <f t="shared" si="2845"/>
        <v>5.8469766901210321E-5</v>
      </c>
      <c r="BG2109" s="13">
        <f t="shared" si="2846"/>
        <v>4.1940935392832399E-5</v>
      </c>
      <c r="BH2109" s="13">
        <f t="shared" si="2847"/>
        <v>2.2563482225751749E-5</v>
      </c>
      <c r="BI2109" s="13">
        <f t="shared" si="2848"/>
        <v>9.7110038273265671E-6</v>
      </c>
      <c r="BJ2109" s="14">
        <f t="shared" si="2849"/>
        <v>0.66685135256231054</v>
      </c>
      <c r="BK2109" s="14">
        <f t="shared" si="2850"/>
        <v>0.19721100170250236</v>
      </c>
      <c r="BL2109" s="14">
        <f t="shared" si="2851"/>
        <v>0.13004637544002956</v>
      </c>
      <c r="BM2109" s="14">
        <f t="shared" si="2852"/>
        <v>0.5694396995924027</v>
      </c>
      <c r="BN2109" s="14">
        <f t="shared" si="2853"/>
        <v>0.42387437448311538</v>
      </c>
    </row>
    <row r="2110" spans="1:66" x14ac:dyDescent="0.25">
      <c r="A2110" t="s">
        <v>343</v>
      </c>
      <c r="B2110" t="s">
        <v>178</v>
      </c>
      <c r="C2110" t="s">
        <v>185</v>
      </c>
      <c r="D2110" t="s">
        <v>440</v>
      </c>
      <c r="E2110" s="10">
        <f>VLOOKUP(A2110,home!$A$2:$E$405,3,FALSE)</f>
        <v>1.3052999999999999</v>
      </c>
      <c r="F2110" s="10">
        <f>VLOOKUP(B2110,home!$B$2:$E$405,3,FALSE)</f>
        <v>1.0484</v>
      </c>
      <c r="G2110" s="10">
        <f>VLOOKUP(C2110,away!$B$2:$E$405,4,FALSE)</f>
        <v>0.6855</v>
      </c>
      <c r="H2110" s="10">
        <f>VLOOKUP(A2110,away!$A$2:$E$405,3,FALSE)</f>
        <v>1.1211</v>
      </c>
      <c r="I2110" s="10">
        <f>VLOOKUP(C2110,away!$B$2:$E$405,3,FALSE)</f>
        <v>1.0327999999999999</v>
      </c>
      <c r="J2110" s="10">
        <f>VLOOKUP(B2110,home!$B$2:$E$405,4,FALSE)</f>
        <v>1.3145</v>
      </c>
      <c r="K2110" s="12">
        <f t="shared" si="2798"/>
        <v>0.93809065445999995</v>
      </c>
      <c r="L2110" s="12">
        <f t="shared" si="2799"/>
        <v>1.5220228491599999</v>
      </c>
      <c r="M2110" s="13">
        <f t="shared" si="2800"/>
        <v>8.5425254341423409E-2</v>
      </c>
      <c r="N2110" s="13">
        <f t="shared" si="2801"/>
        <v>8.0136632752557849E-2</v>
      </c>
      <c r="O2110" s="13">
        <f t="shared" si="2802"/>
        <v>0.1300191890029509</v>
      </c>
      <c r="P2110" s="13">
        <f t="shared" si="2803"/>
        <v>0.12196978610413665</v>
      </c>
      <c r="Q2110" s="13">
        <f t="shared" si="2804"/>
        <v>3.7587713132533819E-2</v>
      </c>
      <c r="R2110" s="13">
        <f t="shared" si="2805"/>
        <v>9.8946088245871949E-2</v>
      </c>
      <c r="S2110" s="13">
        <f t="shared" si="2806"/>
        <v>4.3536975210020083E-2</v>
      </c>
      <c r="T2110" s="13">
        <f t="shared" si="2807"/>
        <v>5.7209358235387864E-2</v>
      </c>
      <c r="U2110" s="13">
        <f t="shared" si="2808"/>
        <v>9.2820400678826936E-2</v>
      </c>
      <c r="V2110" s="13">
        <f t="shared" si="2809"/>
        <v>6.9068770443765507E-3</v>
      </c>
      <c r="W2110" s="13">
        <f t="shared" si="2810"/>
        <v>1.1753560804051129E-2</v>
      </c>
      <c r="X2110" s="13">
        <f t="shared" si="2811"/>
        <v>1.7889188102757199E-2</v>
      </c>
      <c r="Y2110" s="13">
        <f t="shared" si="2812"/>
        <v>1.3613876522658845E-2</v>
      </c>
      <c r="Z2110" s="13">
        <f t="shared" si="2813"/>
        <v>5.0199402381739609E-2</v>
      </c>
      <c r="AA2110" s="13">
        <f t="shared" si="2814"/>
        <v>4.7091590233786999E-2</v>
      </c>
      <c r="AB2110" s="13">
        <f t="shared" si="2815"/>
        <v>2.2088090350987688E-2</v>
      </c>
      <c r="AC2110" s="13">
        <f t="shared" si="2816"/>
        <v>6.1635045912710666E-4</v>
      </c>
      <c r="AD2110" s="13">
        <f t="shared" si="2817"/>
        <v>2.7564763867269316E-3</v>
      </c>
      <c r="AE2110" s="13">
        <f t="shared" si="2818"/>
        <v>4.1954200437683857E-3</v>
      </c>
      <c r="AF2110" s="13">
        <f t="shared" si="2819"/>
        <v>3.1927625842196657E-3</v>
      </c>
      <c r="AG2110" s="13">
        <f t="shared" si="2820"/>
        <v>1.6198192017084867E-3</v>
      </c>
      <c r="AH2110" s="13">
        <f t="shared" si="2821"/>
        <v>1.9101159359796144E-2</v>
      </c>
      <c r="AI2110" s="13">
        <f t="shared" si="2822"/>
        <v>1.7918619084775919E-2</v>
      </c>
      <c r="AJ2110" s="13">
        <f t="shared" si="2823"/>
        <v>8.4046445521284412E-3</v>
      </c>
      <c r="AK2110" s="13">
        <f t="shared" si="2824"/>
        <v>2.6281061694699479E-3</v>
      </c>
      <c r="AL2110" s="13">
        <f t="shared" si="2825"/>
        <v>3.5200894276280125E-5</v>
      </c>
      <c r="AM2110" s="13">
        <f t="shared" si="2826"/>
        <v>5.1716494752564082E-4</v>
      </c>
      <c r="AN2110" s="13">
        <f t="shared" si="2827"/>
        <v>7.8713686691865765E-4</v>
      </c>
      <c r="AO2110" s="13">
        <f t="shared" si="2828"/>
        <v>5.9902014843320564E-4</v>
      </c>
      <c r="AP2110" s="13">
        <f t="shared" si="2829"/>
        <v>3.0390745100751792E-4</v>
      </c>
      <c r="AQ2110" s="13">
        <f t="shared" si="2830"/>
        <v>1.1563852111585383E-4</v>
      </c>
      <c r="AR2110" s="13">
        <f t="shared" si="2831"/>
        <v>5.8144801982112238E-3</v>
      </c>
      <c r="AS2110" s="13">
        <f t="shared" si="2832"/>
        <v>5.4545095344846776E-3</v>
      </c>
      <c r="AT2110" s="13">
        <f t="shared" si="2833"/>
        <v>2.5584122094815197E-3</v>
      </c>
      <c r="AU2110" s="13">
        <f t="shared" si="2834"/>
        <v>8.0000752799032457E-4</v>
      </c>
      <c r="AV2110" s="13">
        <f t="shared" si="2835"/>
        <v>1.8761989637634254E-4</v>
      </c>
      <c r="AW2110" s="13">
        <f t="shared" si="2836"/>
        <v>1.3961020916446718E-6</v>
      </c>
      <c r="AX2110" s="13">
        <f t="shared" si="2837"/>
        <v>8.0857934014683293E-5</v>
      </c>
      <c r="AY2110" s="13">
        <f t="shared" si="2838"/>
        <v>1.2306762310621951E-4</v>
      </c>
      <c r="AZ2110" s="13">
        <f t="shared" si="2839"/>
        <v>9.3655867179738659E-5</v>
      </c>
      <c r="BA2110" s="13">
        <f t="shared" si="2840"/>
        <v>4.7515456601818795E-5</v>
      </c>
      <c r="BB2110" s="13">
        <f t="shared" si="2841"/>
        <v>1.8079902659059634E-5</v>
      </c>
      <c r="BC2110" s="13">
        <f t="shared" si="2842"/>
        <v>5.5036049915354791E-6</v>
      </c>
      <c r="BD2110" s="13">
        <f t="shared" si="2843"/>
        <v>1.4749619529443086E-3</v>
      </c>
      <c r="BE2110" s="13">
        <f t="shared" si="2844"/>
        <v>1.3836480237411262E-3</v>
      </c>
      <c r="BF2110" s="13">
        <f t="shared" si="2845"/>
        <v>6.4899364006679909E-4</v>
      </c>
      <c r="BG2110" s="13">
        <f t="shared" si="2846"/>
        <v>2.0293828951688044E-4</v>
      </c>
      <c r="BH2110" s="13">
        <f t="shared" si="2847"/>
        <v>4.7593628206970821E-5</v>
      </c>
      <c r="BI2110" s="13">
        <f t="shared" si="2848"/>
        <v>8.9294275665606382E-6</v>
      </c>
      <c r="BJ2110" s="14">
        <f t="shared" si="2849"/>
        <v>0.23264635608992412</v>
      </c>
      <c r="BK2110" s="14">
        <f t="shared" si="2850"/>
        <v>0.25861351167646629</v>
      </c>
      <c r="BL2110" s="14">
        <f t="shared" si="2851"/>
        <v>0.45759998200718166</v>
      </c>
      <c r="BM2110" s="14">
        <f t="shared" si="2852"/>
        <v>0.44485291705482255</v>
      </c>
      <c r="BN2110" s="14">
        <f t="shared" si="2853"/>
        <v>0.55408466357947461</v>
      </c>
    </row>
    <row r="2111" spans="1:66" x14ac:dyDescent="0.25">
      <c r="A2111" t="s">
        <v>343</v>
      </c>
      <c r="B2111" t="s">
        <v>181</v>
      </c>
      <c r="C2111" t="s">
        <v>183</v>
      </c>
      <c r="D2111" t="s">
        <v>440</v>
      </c>
      <c r="E2111" s="10">
        <f>VLOOKUP(A2111,home!$A$2:$E$405,3,FALSE)</f>
        <v>1.3052999999999999</v>
      </c>
      <c r="F2111" s="10">
        <f>VLOOKUP(B2111,home!$B$2:$E$405,3,FALSE)</f>
        <v>1.0887</v>
      </c>
      <c r="G2111" s="10">
        <f>VLOOKUP(C2111,away!$B$2:$E$405,4,FALSE)</f>
        <v>1.0887</v>
      </c>
      <c r="H2111" s="10">
        <f>VLOOKUP(A2111,away!$A$2:$E$405,3,FALSE)</f>
        <v>1.1211</v>
      </c>
      <c r="I2111" s="10">
        <f>VLOOKUP(C2111,away!$B$2:$E$405,3,FALSE)</f>
        <v>0.75109999999999999</v>
      </c>
      <c r="J2111" s="10">
        <f>VLOOKUP(B2111,home!$B$2:$E$405,4,FALSE)</f>
        <v>1.2676000000000001</v>
      </c>
      <c r="K2111" s="12">
        <f t="shared" si="2798"/>
        <v>1.547129915757</v>
      </c>
      <c r="L2111" s="12">
        <f t="shared" si="2799"/>
        <v>1.0673929869960002</v>
      </c>
      <c r="M2111" s="13">
        <f t="shared" si="2800"/>
        <v>7.3202705175153884E-2</v>
      </c>
      <c r="N2111" s="13">
        <f t="shared" si="2801"/>
        <v>0.11325409509082031</v>
      </c>
      <c r="O2111" s="13">
        <f t="shared" si="2802"/>
        <v>7.8136054133095059E-2</v>
      </c>
      <c r="P2111" s="13">
        <f t="shared" si="2803"/>
        <v>0.12088662684851972</v>
      </c>
      <c r="Q2111" s="13">
        <f t="shared" si="2804"/>
        <v>8.7609399298498078E-2</v>
      </c>
      <c r="R2111" s="13">
        <f t="shared" si="2805"/>
        <v>4.170093810660274E-2</v>
      </c>
      <c r="S2111" s="13">
        <f t="shared" si="2806"/>
        <v>4.9907911585531567E-2</v>
      </c>
      <c r="T2111" s="13">
        <f t="shared" si="2807"/>
        <v>9.3513658406149142E-2</v>
      </c>
      <c r="U2111" s="13">
        <f t="shared" si="2808"/>
        <v>6.4516768859856161E-2</v>
      </c>
      <c r="V2111" s="13">
        <f t="shared" si="2809"/>
        <v>9.1575229664491078E-3</v>
      </c>
      <c r="W2111" s="13">
        <f t="shared" si="2810"/>
        <v>4.51810408520689E-2</v>
      </c>
      <c r="X2111" s="13">
        <f t="shared" si="2811"/>
        <v>4.8225926150678132E-2</v>
      </c>
      <c r="Y2111" s="13">
        <f t="shared" si="2812"/>
        <v>2.573800768231042E-2</v>
      </c>
      <c r="Z2111" s="13">
        <f t="shared" si="2813"/>
        <v>1.4837096295380679E-2</v>
      </c>
      <c r="AA2111" s="13">
        <f t="shared" si="2814"/>
        <v>2.29549155415508E-2</v>
      </c>
      <c r="AB2111" s="13">
        <f t="shared" si="2815"/>
        <v>1.7757118274004276E-2</v>
      </c>
      <c r="AC2111" s="13">
        <f t="shared" si="2816"/>
        <v>9.4516833347644429E-4</v>
      </c>
      <c r="AD2111" s="13">
        <f t="shared" si="2817"/>
        <v>1.7475234981818737E-2</v>
      </c>
      <c r="AE2111" s="13">
        <f t="shared" si="2818"/>
        <v>1.8652943265700495E-2</v>
      </c>
      <c r="AF2111" s="13">
        <f t="shared" si="2819"/>
        <v>9.9550104143214854E-3</v>
      </c>
      <c r="AG2111" s="13">
        <f t="shared" si="2820"/>
        <v>3.5419694339063009E-3</v>
      </c>
      <c r="AH2111" s="13">
        <f t="shared" si="2821"/>
        <v>3.9592531332684174E-3</v>
      </c>
      <c r="AI2111" s="13">
        <f t="shared" si="2822"/>
        <v>6.1254789665342027E-3</v>
      </c>
      <c r="AJ2111" s="13">
        <f t="shared" si="2823"/>
        <v>4.7384558787326699E-3</v>
      </c>
      <c r="AK2111" s="13">
        <f t="shared" si="2824"/>
        <v>2.4436689481606459E-3</v>
      </c>
      <c r="AL2111" s="13">
        <f t="shared" si="2825"/>
        <v>6.2433873920159522E-5</v>
      </c>
      <c r="AM2111" s="13">
        <f t="shared" si="2826"/>
        <v>5.4072917650509946E-3</v>
      </c>
      <c r="AN2111" s="13">
        <f t="shared" si="2827"/>
        <v>5.7717053086566552E-3</v>
      </c>
      <c r="AO2111" s="13">
        <f t="shared" si="2828"/>
        <v>3.0803388847338484E-3</v>
      </c>
      <c r="AP2111" s="13">
        <f t="shared" si="2829"/>
        <v>1.0959773743786636E-3</v>
      </c>
      <c r="AQ2111" s="13">
        <f t="shared" si="2830"/>
        <v>2.924596408295188E-4</v>
      </c>
      <c r="AR2111" s="13">
        <f t="shared" si="2831"/>
        <v>8.4521580563853014E-4</v>
      </c>
      <c r="AS2111" s="13">
        <f t="shared" si="2832"/>
        <v>1.3076586581740237E-3</v>
      </c>
      <c r="AT2111" s="13">
        <f t="shared" si="2833"/>
        <v>1.0115589148298448E-3</v>
      </c>
      <c r="AU2111" s="13">
        <f t="shared" si="2834"/>
        <v>5.2167101956131343E-4</v>
      </c>
      <c r="AV2111" s="13">
        <f t="shared" si="2835"/>
        <v>2.017732101366908E-4</v>
      </c>
      <c r="AW2111" s="13">
        <f t="shared" si="2836"/>
        <v>2.8639729460949671E-6</v>
      </c>
      <c r="AX2111" s="13">
        <f t="shared" si="2837"/>
        <v>1.3942971421561433E-3</v>
      </c>
      <c r="AY2111" s="13">
        <f t="shared" si="2838"/>
        <v>1.4882629913260323E-3</v>
      </c>
      <c r="AZ2111" s="13">
        <f t="shared" si="2839"/>
        <v>7.9428073987354781E-4</v>
      </c>
      <c r="BA2111" s="13">
        <f t="shared" si="2840"/>
        <v>2.8260323048233979E-4</v>
      </c>
      <c r="BB2111" s="13">
        <f t="shared" si="2841"/>
        <v>7.5412176579815916E-5</v>
      </c>
      <c r="BC2111" s="13">
        <f t="shared" si="2842"/>
        <v>1.6098885683079913E-5</v>
      </c>
      <c r="BD2111" s="13">
        <f t="shared" si="2843"/>
        <v>1.503629039061235E-4</v>
      </c>
      <c r="BE2111" s="13">
        <f t="shared" si="2844"/>
        <v>2.3263094685325867E-4</v>
      </c>
      <c r="BF2111" s="13">
        <f t="shared" si="2845"/>
        <v>1.799551486037767E-4</v>
      </c>
      <c r="BG2111" s="13">
        <f t="shared" si="2846"/>
        <v>9.2804664633133158E-5</v>
      </c>
      <c r="BH2111" s="13">
        <f t="shared" si="2847"/>
        <v>3.5895218243928986E-5</v>
      </c>
      <c r="BI2111" s="13">
        <f t="shared" si="2848"/>
        <v>1.1106913195561785E-5</v>
      </c>
      <c r="BJ2111" s="14">
        <f t="shared" si="2849"/>
        <v>0.4828460137160227</v>
      </c>
      <c r="BK2111" s="14">
        <f t="shared" si="2850"/>
        <v>0.25565063177437697</v>
      </c>
      <c r="BL2111" s="14">
        <f t="shared" si="2851"/>
        <v>0.24692328524558119</v>
      </c>
      <c r="BM2111" s="14">
        <f t="shared" si="2852"/>
        <v>0.48398180936029173</v>
      </c>
      <c r="BN2111" s="14">
        <f t="shared" si="2853"/>
        <v>0.5147898186526898</v>
      </c>
    </row>
    <row r="2112" spans="1:66" x14ac:dyDescent="0.25">
      <c r="A2112" t="s">
        <v>343</v>
      </c>
      <c r="B2112" t="s">
        <v>182</v>
      </c>
      <c r="C2112" t="s">
        <v>187</v>
      </c>
      <c r="D2112" t="s">
        <v>440</v>
      </c>
      <c r="E2112" s="10">
        <f>VLOOKUP(A2112,home!$A$2:$E$405,3,FALSE)</f>
        <v>1.3052999999999999</v>
      </c>
      <c r="F2112" s="10">
        <f>VLOOKUP(B2112,home!$B$2:$E$405,3,FALSE)</f>
        <v>1.2903</v>
      </c>
      <c r="G2112" s="10">
        <f>VLOOKUP(C2112,away!$B$2:$E$405,4,FALSE)</f>
        <v>0.80640000000000001</v>
      </c>
      <c r="H2112" s="10">
        <f>VLOOKUP(A2112,away!$A$2:$E$405,3,FALSE)</f>
        <v>1.1211</v>
      </c>
      <c r="I2112" s="10">
        <f>VLOOKUP(C2112,away!$B$2:$E$405,3,FALSE)</f>
        <v>0.61029999999999995</v>
      </c>
      <c r="J2112" s="10">
        <f>VLOOKUP(B2112,home!$B$2:$E$405,4,FALSE)</f>
        <v>0.93889999999999996</v>
      </c>
      <c r="K2112" s="12">
        <f t="shared" si="2798"/>
        <v>1.3581619349759999</v>
      </c>
      <c r="L2112" s="12">
        <f t="shared" si="2799"/>
        <v>0.64240226213699991</v>
      </c>
      <c r="M2112" s="13">
        <f t="shared" si="2800"/>
        <v>0.13525894899632745</v>
      </c>
      <c r="N2112" s="13">
        <f t="shared" si="2801"/>
        <v>0.18370355589167217</v>
      </c>
      <c r="O2112" s="13">
        <f t="shared" si="2802"/>
        <v>8.6890654809513856E-2</v>
      </c>
      <c r="P2112" s="13">
        <f t="shared" si="2803"/>
        <v>0.118011579867421</v>
      </c>
      <c r="Q2112" s="13">
        <f t="shared" si="2804"/>
        <v>0.12474958846590264</v>
      </c>
      <c r="R2112" s="13">
        <f t="shared" si="2805"/>
        <v>2.7909376604098445E-2</v>
      </c>
      <c r="S2112" s="13">
        <f t="shared" si="2806"/>
        <v>2.5740871650538309E-2</v>
      </c>
      <c r="T2112" s="13">
        <f t="shared" si="2807"/>
        <v>8.0139417831155663E-2</v>
      </c>
      <c r="U2112" s="13">
        <f t="shared" si="2808"/>
        <v>3.7905452932596242E-2</v>
      </c>
      <c r="V2112" s="13">
        <f t="shared" si="2809"/>
        <v>2.4953953165683497E-3</v>
      </c>
      <c r="W2112" s="13">
        <f t="shared" si="2810"/>
        <v>5.6476714152770009E-2</v>
      </c>
      <c r="X2112" s="13">
        <f t="shared" si="2811"/>
        <v>3.6280768929804176E-2</v>
      </c>
      <c r="Y2112" s="13">
        <f t="shared" si="2812"/>
        <v>1.1653424016287991E-2</v>
      </c>
      <c r="Z2112" s="13">
        <f t="shared" si="2813"/>
        <v>5.976348888435434E-3</v>
      </c>
      <c r="AA2112" s="13">
        <f t="shared" si="2814"/>
        <v>8.1168495704091355E-3</v>
      </c>
      <c r="AB2112" s="13">
        <f t="shared" si="2815"/>
        <v>5.5119980592279938E-3</v>
      </c>
      <c r="AC2112" s="13">
        <f t="shared" si="2816"/>
        <v>1.3607488907720538E-4</v>
      </c>
      <c r="AD2112" s="13">
        <f t="shared" si="2817"/>
        <v>1.9176130843703149E-2</v>
      </c>
      <c r="AE2112" s="13">
        <f t="shared" si="2818"/>
        <v>1.2318789833029999E-2</v>
      </c>
      <c r="AF2112" s="13">
        <f t="shared" si="2819"/>
        <v>3.9568092277643728E-3</v>
      </c>
      <c r="AG2112" s="13">
        <f t="shared" si="2820"/>
        <v>8.4728773292012981E-4</v>
      </c>
      <c r="AH2112" s="13">
        <f t="shared" si="2821"/>
        <v>9.5980501131271692E-4</v>
      </c>
      <c r="AI2112" s="13">
        <f t="shared" si="2822"/>
        <v>1.3035706313641411E-3</v>
      </c>
      <c r="AJ2112" s="13">
        <f t="shared" si="2823"/>
        <v>8.8523000553570404E-4</v>
      </c>
      <c r="AK2112" s="13">
        <f t="shared" si="2824"/>
        <v>4.0076189907239566E-4</v>
      </c>
      <c r="AL2112" s="13">
        <f t="shared" si="2825"/>
        <v>4.7489390563639834E-6</v>
      </c>
      <c r="AM2112" s="13">
        <f t="shared" si="2826"/>
        <v>5.2088581944073663E-3</v>
      </c>
      <c r="AN2112" s="13">
        <f t="shared" si="2827"/>
        <v>3.3461822872381409E-3</v>
      </c>
      <c r="AO2112" s="13">
        <f t="shared" si="2828"/>
        <v>1.0747975354222709E-3</v>
      </c>
      <c r="AP2112" s="13">
        <f t="shared" si="2829"/>
        <v>2.3015078936484642E-4</v>
      </c>
      <c r="AQ2112" s="13">
        <f t="shared" si="2830"/>
        <v>3.6962346930148376E-5</v>
      </c>
      <c r="AR2112" s="13">
        <f t="shared" si="2831"/>
        <v>1.2331618209554366E-4</v>
      </c>
      <c r="AS2112" s="13">
        <f t="shared" si="2832"/>
        <v>1.6748334448873632E-4</v>
      </c>
      <c r="AT2112" s="13">
        <f t="shared" si="2833"/>
        <v>1.1373475161353708E-4</v>
      </c>
      <c r="AU2112" s="13">
        <f t="shared" si="2834"/>
        <v>5.149007010848542E-5</v>
      </c>
      <c r="AV2112" s="13">
        <f t="shared" si="2835"/>
        <v>1.748296331264762E-5</v>
      </c>
      <c r="AW2112" s="13">
        <f t="shared" si="2836"/>
        <v>1.1509400731260158E-7</v>
      </c>
      <c r="AX2112" s="13">
        <f t="shared" si="2837"/>
        <v>1.179078820721982E-3</v>
      </c>
      <c r="AY2112" s="13">
        <f t="shared" si="2838"/>
        <v>7.5744290166962741E-4</v>
      </c>
      <c r="AZ2112" s="13">
        <f t="shared" si="2839"/>
        <v>2.432915167360909E-4</v>
      </c>
      <c r="BA2112" s="13">
        <f t="shared" si="2840"/>
        <v>5.2097006903335528E-5</v>
      </c>
      <c r="BB2112" s="13">
        <f t="shared" si="2841"/>
        <v>8.3668087713174102E-6</v>
      </c>
      <c r="BC2112" s="13">
        <f t="shared" si="2842"/>
        <v>1.0749713763123997E-6</v>
      </c>
      <c r="BD2112" s="13">
        <f t="shared" si="2843"/>
        <v>1.3203099056045903E-5</v>
      </c>
      <c r="BE2112" s="13">
        <f t="shared" si="2844"/>
        <v>1.7931946561639103E-5</v>
      </c>
      <c r="BF2112" s="13">
        <f t="shared" si="2845"/>
        <v>1.2177243620020999E-5</v>
      </c>
      <c r="BG2112" s="13">
        <f t="shared" si="2846"/>
        <v>5.5128895858806237E-6</v>
      </c>
      <c r="BH2112" s="13">
        <f t="shared" si="2847"/>
        <v>1.8718491968171674E-6</v>
      </c>
      <c r="BI2112" s="13">
        <f t="shared" si="2848"/>
        <v>5.0845486542649533E-7</v>
      </c>
      <c r="BJ2112" s="14">
        <f t="shared" si="2849"/>
        <v>0.54144079010455204</v>
      </c>
      <c r="BK2112" s="14">
        <f t="shared" si="2850"/>
        <v>0.28240506256065828</v>
      </c>
      <c r="BL2112" s="14">
        <f t="shared" si="2851"/>
        <v>0.17040841231763543</v>
      </c>
      <c r="BM2112" s="14">
        <f t="shared" si="2852"/>
        <v>0.32294958142868291</v>
      </c>
      <c r="BN2112" s="14">
        <f t="shared" si="2853"/>
        <v>0.67652370463493561</v>
      </c>
    </row>
    <row r="2113" spans="1:66" x14ac:dyDescent="0.25">
      <c r="A2113" t="s">
        <v>343</v>
      </c>
      <c r="B2113" t="s">
        <v>184</v>
      </c>
      <c r="C2113" t="s">
        <v>180</v>
      </c>
      <c r="D2113" t="s">
        <v>440</v>
      </c>
      <c r="E2113" s="10">
        <f>VLOOKUP(A2113,home!$A$2:$E$405,3,FALSE)</f>
        <v>1.3052999999999999</v>
      </c>
      <c r="F2113" s="10">
        <f>VLOOKUP(B2113,home!$B$2:$E$405,3,FALSE)</f>
        <v>1.5725</v>
      </c>
      <c r="G2113" s="10">
        <f>VLOOKUP(C2113,away!$B$2:$E$405,4,FALSE)</f>
        <v>0.8468</v>
      </c>
      <c r="H2113" s="10">
        <f>VLOOKUP(A2113,away!$A$2:$E$405,3,FALSE)</f>
        <v>1.1211</v>
      </c>
      <c r="I2113" s="10">
        <f>VLOOKUP(C2113,away!$B$2:$E$405,3,FALSE)</f>
        <v>0.75109999999999999</v>
      </c>
      <c r="J2113" s="10">
        <f>VLOOKUP(B2113,home!$B$2:$E$405,4,FALSE)</f>
        <v>0.65720000000000001</v>
      </c>
      <c r="K2113" s="12">
        <f t="shared" si="2798"/>
        <v>1.7381283428999998</v>
      </c>
      <c r="L2113" s="12">
        <f t="shared" si="2799"/>
        <v>0.55340065561200003</v>
      </c>
      <c r="M2113" s="13">
        <f t="shared" si="2800"/>
        <v>0.1011117438962989</v>
      </c>
      <c r="N2113" s="13">
        <f t="shared" si="2801"/>
        <v>0.17574518786620316</v>
      </c>
      <c r="O2113" s="13">
        <f t="shared" si="2802"/>
        <v>5.5955305362284449E-2</v>
      </c>
      <c r="P2113" s="13">
        <f t="shared" si="2803"/>
        <v>9.7257502185810946E-2</v>
      </c>
      <c r="Q2113" s="13">
        <f t="shared" si="2804"/>
        <v>0.15273384607926646</v>
      </c>
      <c r="R2113" s="13">
        <f t="shared" si="2805"/>
        <v>1.5482851336228936E-2</v>
      </c>
      <c r="S2113" s="13">
        <f t="shared" si="2806"/>
        <v>2.3387544727554787E-2</v>
      </c>
      <c r="T2113" s="13">
        <f t="shared" si="2807"/>
        <v>8.4523010554408362E-2</v>
      </c>
      <c r="U2113" s="13">
        <f t="shared" si="2808"/>
        <v>2.6911182736406646E-2</v>
      </c>
      <c r="V2113" s="13">
        <f t="shared" si="2809"/>
        <v>2.4995603816459796E-3</v>
      </c>
      <c r="W2113" s="13">
        <f t="shared" si="2810"/>
        <v>8.849034226349968E-2</v>
      </c>
      <c r="X2113" s="13">
        <f t="shared" si="2811"/>
        <v>4.8970613423950995E-2</v>
      </c>
      <c r="Y2113" s="13">
        <f t="shared" si="2812"/>
        <v>1.3550184787268143E-2</v>
      </c>
      <c r="Z2113" s="13">
        <f t="shared" si="2813"/>
        <v>2.8560733600707408E-3</v>
      </c>
      <c r="AA2113" s="13">
        <f t="shared" si="2814"/>
        <v>4.9642220565405916E-3</v>
      </c>
      <c r="AB2113" s="13">
        <f t="shared" si="2815"/>
        <v>4.3142275284612647E-3</v>
      </c>
      <c r="AC2113" s="13">
        <f t="shared" si="2816"/>
        <v>1.5026753440902657E-4</v>
      </c>
      <c r="AD2113" s="13">
        <f t="shared" si="2817"/>
        <v>3.845189299027766E-2</v>
      </c>
      <c r="AE2113" s="13">
        <f t="shared" si="2818"/>
        <v>2.1279302790342122E-2</v>
      </c>
      <c r="AF2113" s="13">
        <f t="shared" si="2819"/>
        <v>5.8879900575707954E-3</v>
      </c>
      <c r="AG2113" s="13">
        <f t="shared" si="2820"/>
        <v>1.0861391860322053E-3</v>
      </c>
      <c r="AH2113" s="13">
        <f t="shared" si="2821"/>
        <v>3.9513821748477889E-4</v>
      </c>
      <c r="AI2113" s="13">
        <f t="shared" si="2822"/>
        <v>6.8680093517327844E-4</v>
      </c>
      <c r="AJ2113" s="13">
        <f t="shared" si="2823"/>
        <v>5.9687408567745044E-4</v>
      </c>
      <c r="AK2113" s="13">
        <f t="shared" si="2824"/>
        <v>3.4581458848616649E-4</v>
      </c>
      <c r="AL2113" s="13">
        <f t="shared" si="2825"/>
        <v>5.7815816414881481E-6</v>
      </c>
      <c r="AM2113" s="13">
        <f t="shared" si="2826"/>
        <v>1.3366865008911882E-2</v>
      </c>
      <c r="AN2113" s="13">
        <f t="shared" si="2827"/>
        <v>7.397231859408937E-3</v>
      </c>
      <c r="AO2113" s="13">
        <f t="shared" si="2828"/>
        <v>2.0468164803554398E-3</v>
      </c>
      <c r="AP2113" s="13">
        <f t="shared" si="2829"/>
        <v>3.7756986071538218E-4</v>
      </c>
      <c r="AQ2113" s="13">
        <f t="shared" si="2830"/>
        <v>5.2236852114806002E-5</v>
      </c>
      <c r="AR2113" s="13">
        <f t="shared" si="2831"/>
        <v>4.3733949722686754E-5</v>
      </c>
      <c r="AS2113" s="13">
        <f t="shared" si="2832"/>
        <v>7.6015217559965441E-5</v>
      </c>
      <c r="AT2113" s="13">
        <f t="shared" si="2833"/>
        <v>6.6062102066342864E-5</v>
      </c>
      <c r="AU2113" s="13">
        <f t="shared" si="2834"/>
        <v>3.8274803997687721E-5</v>
      </c>
      <c r="AV2113" s="13">
        <f t="shared" si="2835"/>
        <v>1.6631630411830825E-5</v>
      </c>
      <c r="AW2113" s="13">
        <f t="shared" si="2836"/>
        <v>1.5447765661875041E-7</v>
      </c>
      <c r="AX2113" s="13">
        <f t="shared" si="2837"/>
        <v>3.872221154618001E-3</v>
      </c>
      <c r="AY2113" s="13">
        <f t="shared" si="2838"/>
        <v>2.1428897256402573E-3</v>
      </c>
      <c r="AZ2113" s="13">
        <f t="shared" si="2839"/>
        <v>5.9293828953676858E-4</v>
      </c>
      <c r="BA2113" s="13">
        <f t="shared" si="2840"/>
        <v>1.0937747938903519E-4</v>
      </c>
      <c r="BB2113" s="13">
        <f t="shared" si="2841"/>
        <v>1.5132392200770021E-5</v>
      </c>
      <c r="BC2113" s="13">
        <f t="shared" si="2842"/>
        <v>1.6748551529768098E-6</v>
      </c>
      <c r="BD2113" s="13">
        <f t="shared" si="2843"/>
        <v>4.0337327415061794E-6</v>
      </c>
      <c r="BE2113" s="13">
        <f t="shared" si="2844"/>
        <v>7.0111452056956098E-6</v>
      </c>
      <c r="BF2113" s="13">
        <f t="shared" si="2845"/>
        <v>6.0931350991034953E-6</v>
      </c>
      <c r="BG2113" s="13">
        <f t="shared" si="2846"/>
        <v>3.5302169376235281E-6</v>
      </c>
      <c r="BH2113" s="13">
        <f t="shared" si="2847"/>
        <v>1.5339925289672748E-6</v>
      </c>
      <c r="BI2113" s="13">
        <f t="shared" si="2848"/>
        <v>5.3325517847897371E-7</v>
      </c>
      <c r="BJ2113" s="14">
        <f t="shared" si="2849"/>
        <v>0.66069346395686379</v>
      </c>
      <c r="BK2113" s="14">
        <f t="shared" si="2850"/>
        <v>0.22655529003300137</v>
      </c>
      <c r="BL2113" s="14">
        <f t="shared" si="2851"/>
        <v>0.10991587002819347</v>
      </c>
      <c r="BM2113" s="14">
        <f t="shared" si="2852"/>
        <v>0.39959152540405279</v>
      </c>
      <c r="BN2113" s="14">
        <f t="shared" si="2853"/>
        <v>0.59828643672609283</v>
      </c>
    </row>
    <row r="2114" spans="1:66" x14ac:dyDescent="0.25">
      <c r="A2114" t="s">
        <v>343</v>
      </c>
      <c r="B2114" t="s">
        <v>186</v>
      </c>
      <c r="C2114" t="s">
        <v>196</v>
      </c>
      <c r="D2114" t="s">
        <v>440</v>
      </c>
      <c r="E2114" s="10">
        <f>VLOOKUP(A2114,home!$A$2:$E$405,3,FALSE)</f>
        <v>1.3052999999999999</v>
      </c>
      <c r="F2114" s="10">
        <f>VLOOKUP(B2114,home!$B$2:$E$405,3,FALSE)</f>
        <v>0.7661</v>
      </c>
      <c r="G2114" s="10">
        <f>VLOOKUP(C2114,away!$B$2:$E$405,4,FALSE)</f>
        <v>1.8548</v>
      </c>
      <c r="H2114" s="10">
        <f>VLOOKUP(A2114,away!$A$2:$E$405,3,FALSE)</f>
        <v>1.1211</v>
      </c>
      <c r="I2114" s="10">
        <f>VLOOKUP(C2114,away!$B$2:$E$405,3,FALSE)</f>
        <v>0.51639999999999997</v>
      </c>
      <c r="J2114" s="10">
        <f>VLOOKUP(B2114,home!$B$2:$E$405,4,FALSE)</f>
        <v>0.9859</v>
      </c>
      <c r="K2114" s="12">
        <f t="shared" si="2798"/>
        <v>1.8547820640839998</v>
      </c>
      <c r="L2114" s="12">
        <f t="shared" si="2799"/>
        <v>0.57077304183599997</v>
      </c>
      <c r="M2114" s="13">
        <f t="shared" si="2800"/>
        <v>8.8429017943832594E-2</v>
      </c>
      <c r="N2114" s="13">
        <f t="shared" si="2801"/>
        <v>0.16401655642678287</v>
      </c>
      <c r="O2114" s="13">
        <f t="shared" si="2802"/>
        <v>5.0472899558371552E-2</v>
      </c>
      <c r="P2114" s="13">
        <f t="shared" si="2803"/>
        <v>9.3616228823180783E-2</v>
      </c>
      <c r="Q2114" s="13">
        <f t="shared" si="2804"/>
        <v>0.15210748353660911</v>
      </c>
      <c r="R2114" s="13">
        <f t="shared" si="2805"/>
        <v>1.4404285205607312E-2</v>
      </c>
      <c r="S2114" s="13">
        <f t="shared" si="2806"/>
        <v>2.4776929855312789E-2</v>
      </c>
      <c r="T2114" s="13">
        <f t="shared" si="2807"/>
        <v>8.6818851064209668E-2</v>
      </c>
      <c r="U2114" s="13">
        <f t="shared" si="2808"/>
        <v>2.6716809845310951E-2</v>
      </c>
      <c r="V2114" s="13">
        <f t="shared" si="2809"/>
        <v>2.9144816295786926E-3</v>
      </c>
      <c r="W2114" s="13">
        <f t="shared" si="2810"/>
        <v>9.4042077425551623E-2</v>
      </c>
      <c r="X2114" s="13">
        <f t="shared" si="2811"/>
        <v>5.3676682592758727E-2</v>
      </c>
      <c r="Y2114" s="13">
        <f t="shared" si="2812"/>
        <v>1.531860169956718E-2</v>
      </c>
      <c r="Z2114" s="13">
        <f t="shared" si="2813"/>
        <v>2.7405258940925927E-3</v>
      </c>
      <c r="AA2114" s="13">
        <f t="shared" si="2814"/>
        <v>5.0830782745207078E-3</v>
      </c>
      <c r="AB2114" s="13">
        <f t="shared" si="2815"/>
        <v>4.7140012069580278E-3</v>
      </c>
      <c r="AC2114" s="13">
        <f t="shared" si="2816"/>
        <v>1.9284024738130734E-4</v>
      </c>
      <c r="AD2114" s="13">
        <f t="shared" si="2817"/>
        <v>4.3606889619528015E-2</v>
      </c>
      <c r="AE2114" s="13">
        <f t="shared" si="2818"/>
        <v>2.4889637033144698E-2</v>
      </c>
      <c r="AF2114" s="13">
        <f t="shared" si="2819"/>
        <v>7.1031669198009743E-3</v>
      </c>
      <c r="AG2114" s="13">
        <f t="shared" si="2820"/>
        <v>1.3514320631612176E-3</v>
      </c>
      <c r="AH2114" s="13">
        <f t="shared" si="2821"/>
        <v>3.9105457520038813E-4</v>
      </c>
      <c r="AI2114" s="13">
        <f t="shared" si="2822"/>
        <v>7.253210121596675E-4</v>
      </c>
      <c r="AJ2114" s="13">
        <f t="shared" si="2823"/>
        <v>6.726562020285021E-4</v>
      </c>
      <c r="AK2114" s="13">
        <f t="shared" si="2824"/>
        <v>4.158768862724431E-4</v>
      </c>
      <c r="AL2114" s="13">
        <f t="shared" si="2825"/>
        <v>8.1660871713554267E-6</v>
      </c>
      <c r="AM2114" s="13">
        <f t="shared" si="2826"/>
        <v>1.6176255347358254E-2</v>
      </c>
      <c r="AN2114" s="13">
        <f t="shared" si="2827"/>
        <v>9.2329704701275307E-3</v>
      </c>
      <c r="AO2114" s="13">
        <f t="shared" si="2828"/>
        <v>2.634965320208326E-3</v>
      </c>
      <c r="AP2114" s="13">
        <f t="shared" si="2829"/>
        <v>5.0132239031589192E-4</v>
      </c>
      <c r="AQ2114" s="13">
        <f t="shared" si="2830"/>
        <v>7.1535326415274013E-5</v>
      </c>
      <c r="AR2114" s="13">
        <f t="shared" si="2831"/>
        <v>4.4640681882202083E-5</v>
      </c>
      <c r="AS2114" s="13">
        <f t="shared" si="2832"/>
        <v>8.2798736083587992E-5</v>
      </c>
      <c r="AT2114" s="13">
        <f t="shared" si="2833"/>
        <v>7.6786805308331867E-5</v>
      </c>
      <c r="AU2114" s="13">
        <f t="shared" si="2834"/>
        <v>4.7474263081401336E-5</v>
      </c>
      <c r="AV2114" s="13">
        <f t="shared" si="2835"/>
        <v>2.2013602917247114E-5</v>
      </c>
      <c r="AW2114" s="13">
        <f t="shared" si="2836"/>
        <v>2.401418495495147E-7</v>
      </c>
      <c r="AX2114" s="13">
        <f t="shared" si="2837"/>
        <v>5.0005713803871659E-3</v>
      </c>
      <c r="AY2114" s="13">
        <f t="shared" si="2838"/>
        <v>2.8541913377016278E-3</v>
      </c>
      <c r="AZ2114" s="13">
        <f t="shared" si="2839"/>
        <v>8.1454773590095985E-4</v>
      </c>
      <c r="BA2114" s="13">
        <f t="shared" si="2840"/>
        <v>1.5497396298027254E-4</v>
      </c>
      <c r="BB2114" s="13">
        <f t="shared" si="2841"/>
        <v>2.2113740063907447E-5</v>
      </c>
      <c r="BC2114" s="13">
        <f t="shared" si="2842"/>
        <v>2.5243853365294164E-6</v>
      </c>
      <c r="BD2114" s="13">
        <f t="shared" si="2843"/>
        <v>4.246616297922946E-6</v>
      </c>
      <c r="BE2114" s="13">
        <f t="shared" si="2844"/>
        <v>7.8765477424342751E-6</v>
      </c>
      <c r="BF2114" s="13">
        <f t="shared" si="2845"/>
        <v>7.3046397397842074E-6</v>
      </c>
      <c r="BG2114" s="13">
        <f t="shared" si="2846"/>
        <v>4.5161715913156553E-6</v>
      </c>
      <c r="BH2114" s="13">
        <f t="shared" si="2847"/>
        <v>2.0941285164744944E-6</v>
      </c>
      <c r="BI2114" s="13">
        <f t="shared" si="2848"/>
        <v>7.768304024487449E-7</v>
      </c>
      <c r="BJ2114" s="14">
        <f t="shared" si="2849"/>
        <v>0.68039734977790967</v>
      </c>
      <c r="BK2114" s="14">
        <f t="shared" si="2850"/>
        <v>0.21279185592415917</v>
      </c>
      <c r="BL2114" s="14">
        <f t="shared" si="2851"/>
        <v>0.10389651178999269</v>
      </c>
      <c r="BM2114" s="14">
        <f t="shared" si="2852"/>
        <v>0.43392582069591801</v>
      </c>
      <c r="BN2114" s="14">
        <f t="shared" si="2853"/>
        <v>0.56304647149438414</v>
      </c>
    </row>
    <row r="2115" spans="1:66" x14ac:dyDescent="0.25">
      <c r="A2115" t="s">
        <v>343</v>
      </c>
      <c r="B2115" t="s">
        <v>188</v>
      </c>
      <c r="C2115" t="s">
        <v>179</v>
      </c>
      <c r="D2115" t="s">
        <v>440</v>
      </c>
      <c r="E2115" s="10">
        <f>VLOOKUP(A2115,home!$A$2:$E$405,3,FALSE)</f>
        <v>1.3052999999999999</v>
      </c>
      <c r="F2115" s="10">
        <f>VLOOKUP(B2115,home!$B$2:$E$405,3,FALSE)</f>
        <v>0.7661</v>
      </c>
      <c r="G2115" s="10">
        <f>VLOOKUP(C2115,away!$B$2:$E$405,4,FALSE)</f>
        <v>1.0887</v>
      </c>
      <c r="H2115" s="10">
        <f>VLOOKUP(A2115,away!$A$2:$E$405,3,FALSE)</f>
        <v>1.1211</v>
      </c>
      <c r="I2115" s="10">
        <f>VLOOKUP(C2115,away!$B$2:$E$405,3,FALSE)</f>
        <v>0.89200000000000002</v>
      </c>
      <c r="J2115" s="10">
        <f>VLOOKUP(B2115,home!$B$2:$E$405,4,FALSE)</f>
        <v>1.0798000000000001</v>
      </c>
      <c r="K2115" s="12">
        <f t="shared" si="2798"/>
        <v>1.0886894722709999</v>
      </c>
      <c r="L2115" s="12">
        <f t="shared" si="2799"/>
        <v>1.0798228917600001</v>
      </c>
      <c r="M2115" s="13">
        <f t="shared" si="2800"/>
        <v>0.11434759804428363</v>
      </c>
      <c r="N2115" s="13">
        <f t="shared" si="2801"/>
        <v>0.12448902617028755</v>
      </c>
      <c r="O2115" s="13">
        <f t="shared" si="2802"/>
        <v>0.12347515398598848</v>
      </c>
      <c r="P2115" s="13">
        <f t="shared" si="2803"/>
        <v>0.13442610023158622</v>
      </c>
      <c r="Q2115" s="13">
        <f t="shared" si="2804"/>
        <v>6.7764946102430529E-2</v>
      </c>
      <c r="R2115" s="13">
        <f t="shared" si="2805"/>
        <v>6.6665648918830686E-2</v>
      </c>
      <c r="S2115" s="13">
        <f t="shared" si="2806"/>
        <v>3.9507555760975227E-2</v>
      </c>
      <c r="T2115" s="13">
        <f t="shared" si="2807"/>
        <v>7.317414006028708E-2</v>
      </c>
      <c r="U2115" s="13">
        <f t="shared" si="2808"/>
        <v>7.2578190140045531E-2</v>
      </c>
      <c r="V2115" s="13">
        <f t="shared" si="2809"/>
        <v>5.1605287945241957E-3</v>
      </c>
      <c r="W2115" s="13">
        <f t="shared" si="2810"/>
        <v>2.4591661136909276E-2</v>
      </c>
      <c r="X2115" s="13">
        <f t="shared" si="2811"/>
        <v>2.6554638642039389E-2</v>
      </c>
      <c r="Y2115" s="13">
        <f t="shared" si="2812"/>
        <v>1.4337153344044406E-2</v>
      </c>
      <c r="Z2115" s="13">
        <f t="shared" si="2813"/>
        <v>2.3995697932196226E-2</v>
      </c>
      <c r="AA2115" s="13">
        <f t="shared" si="2814"/>
        <v>2.6123863718577032E-2</v>
      </c>
      <c r="AB2115" s="13">
        <f t="shared" si="2815"/>
        <v>1.4220387702728574E-2</v>
      </c>
      <c r="AC2115" s="13">
        <f t="shared" si="2816"/>
        <v>3.7916721297899601E-4</v>
      </c>
      <c r="AD2115" s="13">
        <f t="shared" si="2817"/>
        <v>6.6931706463522547E-3</v>
      </c>
      <c r="AE2115" s="13">
        <f t="shared" si="2818"/>
        <v>7.2274388823872406E-3</v>
      </c>
      <c r="AF2115" s="13">
        <f t="shared" si="2819"/>
        <v>3.9021769769990262E-3</v>
      </c>
      <c r="AG2115" s="13">
        <f t="shared" si="2820"/>
        <v>1.4045533424874614E-3</v>
      </c>
      <c r="AH2115" s="13">
        <f t="shared" si="2821"/>
        <v>6.4777759827358943E-3</v>
      </c>
      <c r="AI2115" s="13">
        <f t="shared" si="2822"/>
        <v>7.0522865161344976E-3</v>
      </c>
      <c r="AJ2115" s="13">
        <f t="shared" si="2823"/>
        <v>3.8388750427771775E-3</v>
      </c>
      <c r="AK2115" s="13">
        <f t="shared" si="2824"/>
        <v>1.3931142814784657E-3</v>
      </c>
      <c r="AL2115" s="13">
        <f t="shared" si="2825"/>
        <v>1.782983487128659E-5</v>
      </c>
      <c r="AM2115" s="13">
        <f t="shared" si="2826"/>
        <v>1.4573568837593968E-3</v>
      </c>
      <c r="AN2115" s="13">
        <f t="shared" si="2827"/>
        <v>1.5736873245474142E-3</v>
      </c>
      <c r="AO2115" s="13">
        <f t="shared" si="2828"/>
        <v>8.4965179875942328E-4</v>
      </c>
      <c r="AP2115" s="13">
        <f t="shared" si="2829"/>
        <v>3.0582448744182871E-4</v>
      </c>
      <c r="AQ2115" s="13">
        <f t="shared" si="2830"/>
        <v>8.2559070600113815E-5</v>
      </c>
      <c r="AR2115" s="13">
        <f t="shared" si="2831"/>
        <v>1.3989701587702706E-3</v>
      </c>
      <c r="AS2115" s="13">
        <f t="shared" si="2832"/>
        <v>1.5230440838744828E-3</v>
      </c>
      <c r="AT2115" s="13">
        <f t="shared" si="2833"/>
        <v>8.2906102995938954E-4</v>
      </c>
      <c r="AU2115" s="13">
        <f t="shared" si="2834"/>
        <v>3.0086333839564647E-4</v>
      </c>
      <c r="AV2115" s="13">
        <f t="shared" si="2835"/>
        <v>8.1886687275911903E-5</v>
      </c>
      <c r="AW2115" s="13">
        <f t="shared" si="2836"/>
        <v>5.8223910896667635E-7</v>
      </c>
      <c r="AX2115" s="13">
        <f t="shared" si="2837"/>
        <v>2.6443484944842108E-4</v>
      </c>
      <c r="AY2115" s="13">
        <f t="shared" si="2838"/>
        <v>2.855428038135143E-4</v>
      </c>
      <c r="AZ2115" s="13">
        <f t="shared" si="2839"/>
        <v>1.5416782806758369E-4</v>
      </c>
      <c r="BA2115" s="13">
        <f t="shared" si="2840"/>
        <v>5.5491316640098914E-5</v>
      </c>
      <c r="BB2115" s="13">
        <f t="shared" si="2841"/>
        <v>1.4980198500470351E-5</v>
      </c>
      <c r="BC2115" s="13">
        <f t="shared" si="2842"/>
        <v>3.2351922527833439E-6</v>
      </c>
      <c r="BD2115" s="13">
        <f t="shared" si="2843"/>
        <v>2.5177333372154324E-4</v>
      </c>
      <c r="BE2115" s="13">
        <f t="shared" si="2844"/>
        <v>2.7410297782121725E-4</v>
      </c>
      <c r="BF2115" s="13">
        <f t="shared" si="2845"/>
        <v>1.492065131360453E-4</v>
      </c>
      <c r="BG2115" s="13">
        <f t="shared" si="2846"/>
        <v>5.4146520015159053E-5</v>
      </c>
      <c r="BH2115" s="13">
        <f t="shared" si="2847"/>
        <v>1.4737186575153659E-5</v>
      </c>
      <c r="BI2115" s="13">
        <f t="shared" si="2848"/>
        <v>3.2088439750526609E-6</v>
      </c>
      <c r="BJ2115" s="14">
        <f t="shared" si="2849"/>
        <v>0.35518583705805523</v>
      </c>
      <c r="BK2115" s="14">
        <f t="shared" si="2850"/>
        <v>0.29412432268303307</v>
      </c>
      <c r="BL2115" s="14">
        <f t="shared" si="2851"/>
        <v>0.32670629696281628</v>
      </c>
      <c r="BM2115" s="14">
        <f t="shared" si="2852"/>
        <v>0.36855872061798928</v>
      </c>
      <c r="BN2115" s="14">
        <f t="shared" si="2853"/>
        <v>0.6311684734534071</v>
      </c>
    </row>
    <row r="2116" spans="1:66" x14ac:dyDescent="0.25">
      <c r="A2116" t="s">
        <v>343</v>
      </c>
      <c r="B2116" t="s">
        <v>190</v>
      </c>
      <c r="C2116" t="s">
        <v>191</v>
      </c>
      <c r="D2116" t="s">
        <v>440</v>
      </c>
      <c r="E2116" s="10">
        <f>VLOOKUP(A2116,home!$A$2:$E$405,3,FALSE)</f>
        <v>1.3052999999999999</v>
      </c>
      <c r="F2116" s="10">
        <f>VLOOKUP(B2116,home!$B$2:$E$405,3,FALSE)</f>
        <v>0.5242</v>
      </c>
      <c r="G2116" s="10">
        <f>VLOOKUP(C2116,away!$B$2:$E$405,4,FALSE)</f>
        <v>1.25</v>
      </c>
      <c r="H2116" s="10">
        <f>VLOOKUP(A2116,away!$A$2:$E$405,3,FALSE)</f>
        <v>1.1211</v>
      </c>
      <c r="I2116" s="10">
        <f>VLOOKUP(C2116,away!$B$2:$E$405,3,FALSE)</f>
        <v>0.75109999999999999</v>
      </c>
      <c r="J2116" s="10">
        <f>VLOOKUP(B2116,home!$B$2:$E$405,4,FALSE)</f>
        <v>0.70420000000000005</v>
      </c>
      <c r="K2116" s="12">
        <f t="shared" si="2798"/>
        <v>0.85529782499999996</v>
      </c>
      <c r="L2116" s="12">
        <f t="shared" si="2799"/>
        <v>0.59297739148200002</v>
      </c>
      <c r="M2116" s="13">
        <f t="shared" si="2800"/>
        <v>0.23497522017021472</v>
      </c>
      <c r="N2116" s="13">
        <f t="shared" si="2801"/>
        <v>0.20097379474048077</v>
      </c>
      <c r="O2116" s="13">
        <f t="shared" si="2802"/>
        <v>0.13933499311944256</v>
      </c>
      <c r="P2116" s="13">
        <f t="shared" si="2803"/>
        <v>0.11917291656144918</v>
      </c>
      <c r="Q2116" s="13">
        <f t="shared" si="2804"/>
        <v>8.5946224761764806E-2</v>
      </c>
      <c r="R2116" s="13">
        <f t="shared" si="2805"/>
        <v>4.1311250381064736E-2</v>
      </c>
      <c r="S2116" s="13">
        <f t="shared" si="2806"/>
        <v>1.5110299749346063E-2</v>
      </c>
      <c r="T2116" s="13">
        <f t="shared" si="2807"/>
        <v>5.0964168166956973E-2</v>
      </c>
      <c r="U2116" s="13">
        <f t="shared" si="2808"/>
        <v>3.533342259895509E-2</v>
      </c>
      <c r="V2116" s="13">
        <f t="shared" si="2809"/>
        <v>8.5150278586012445E-4</v>
      </c>
      <c r="W2116" s="13">
        <f t="shared" si="2810"/>
        <v>2.4503206368566198E-2</v>
      </c>
      <c r="X2116" s="13">
        <f t="shared" si="2811"/>
        <v>1.4529847395377514E-2</v>
      </c>
      <c r="Y2116" s="13">
        <f t="shared" si="2812"/>
        <v>4.3079355035712452E-3</v>
      </c>
      <c r="Z2116" s="13">
        <f t="shared" si="2813"/>
        <v>8.1655458299411815E-3</v>
      </c>
      <c r="AA2116" s="13">
        <f t="shared" si="2814"/>
        <v>6.9839735882865125E-3</v>
      </c>
      <c r="AB2116" s="13">
        <f t="shared" si="2815"/>
        <v>2.9866887099594492E-3</v>
      </c>
      <c r="AC2116" s="13">
        <f t="shared" si="2816"/>
        <v>2.6991162721765251E-5</v>
      </c>
      <c r="AD2116" s="13">
        <f t="shared" si="2817"/>
        <v>5.239384778140203E-3</v>
      </c>
      <c r="AE2116" s="13">
        <f t="shared" si="2818"/>
        <v>3.1068367187120751E-3</v>
      </c>
      <c r="AF2116" s="13">
        <f t="shared" si="2819"/>
        <v>9.2114196661119115E-4</v>
      </c>
      <c r="AG2116" s="13">
        <f t="shared" si="2820"/>
        <v>1.8207212018190124E-4</v>
      </c>
      <c r="AH2116" s="13">
        <f t="shared" si="2821"/>
        <v>1.2104960165663112E-3</v>
      </c>
      <c r="AI2116" s="13">
        <f t="shared" si="2822"/>
        <v>1.0353346101403299E-3</v>
      </c>
      <c r="AJ2116" s="13">
        <f t="shared" si="2823"/>
        <v>4.4275972010012344E-4</v>
      </c>
      <c r="AK2116" s="13">
        <f t="shared" si="2824"/>
        <v>1.2623047519974814E-4</v>
      </c>
      <c r="AL2116" s="13">
        <f t="shared" si="2825"/>
        <v>5.4756677416577496E-7</v>
      </c>
      <c r="AM2116" s="13">
        <f t="shared" si="2826"/>
        <v>8.9624688101628473E-4</v>
      </c>
      <c r="AN2116" s="13">
        <f t="shared" si="2827"/>
        <v>5.3145413762891499E-4</v>
      </c>
      <c r="AO2116" s="13">
        <f t="shared" si="2828"/>
        <v>1.5757014411175492E-4</v>
      </c>
      <c r="AP2116" s="13">
        <f t="shared" si="2829"/>
        <v>3.1145177676943756E-5</v>
      </c>
      <c r="AQ2116" s="13">
        <f t="shared" si="2830"/>
        <v>4.6170965540293804E-6</v>
      </c>
      <c r="AR2116" s="13">
        <f t="shared" si="2831"/>
        <v>1.4355935406056868E-4</v>
      </c>
      <c r="AS2116" s="13">
        <f t="shared" si="2832"/>
        <v>1.2278600328640931E-4</v>
      </c>
      <c r="AT2116" s="13">
        <f t="shared" si="2833"/>
        <v>5.2509300775654357E-5</v>
      </c>
      <c r="AU2116" s="13">
        <f t="shared" si="2834"/>
        <v>1.4970363581895997E-5</v>
      </c>
      <c r="AV2116" s="13">
        <f t="shared" si="2835"/>
        <v>3.2010298527637131E-6</v>
      </c>
      <c r="AW2116" s="13">
        <f t="shared" si="2836"/>
        <v>7.7141857107562796E-9</v>
      </c>
      <c r="AX2116" s="13">
        <f t="shared" si="2837"/>
        <v>1.2775966799937697E-4</v>
      </c>
      <c r="AY2116" s="13">
        <f t="shared" si="2838"/>
        <v>7.5758594666876914E-5</v>
      </c>
      <c r="AZ2116" s="13">
        <f t="shared" si="2839"/>
        <v>2.2461566923953414E-5</v>
      </c>
      <c r="BA2116" s="13">
        <f t="shared" si="2840"/>
        <v>4.4397337877214221E-6</v>
      </c>
      <c r="BB2116" s="13">
        <f t="shared" si="2841"/>
        <v>6.581654400793871E-7</v>
      </c>
      <c r="BC2116" s="13">
        <f t="shared" si="2842"/>
        <v>7.8055445164375551E-8</v>
      </c>
      <c r="BD2116" s="13">
        <f t="shared" si="2843"/>
        <v>1.4187908548946141E-5</v>
      </c>
      <c r="BE2116" s="13">
        <f t="shared" si="2844"/>
        <v>1.213488732321254E-5</v>
      </c>
      <c r="BF2116" s="13">
        <f t="shared" si="2845"/>
        <v>5.1894713670818776E-6</v>
      </c>
      <c r="BG2116" s="13">
        <f t="shared" si="2846"/>
        <v>1.4795145243883023E-6</v>
      </c>
      <c r="BH2116" s="13">
        <f t="shared" si="2847"/>
        <v>3.1635638869130603E-7</v>
      </c>
      <c r="BI2116" s="13">
        <f t="shared" si="2848"/>
        <v>5.4115786234505741E-8</v>
      </c>
      <c r="BJ2116" s="14">
        <f t="shared" si="2849"/>
        <v>0.39252680174161386</v>
      </c>
      <c r="BK2116" s="14">
        <f t="shared" si="2850"/>
        <v>0.37021323659103283</v>
      </c>
      <c r="BL2116" s="14">
        <f t="shared" si="2851"/>
        <v>0.22913553752521071</v>
      </c>
      <c r="BM2116" s="14">
        <f t="shared" si="2852"/>
        <v>0.17825097107290083</v>
      </c>
      <c r="BN2116" s="14">
        <f t="shared" si="2853"/>
        <v>0.82171439973441684</v>
      </c>
    </row>
    <row r="2117" spans="1:66" x14ac:dyDescent="0.25">
      <c r="A2117" t="s">
        <v>343</v>
      </c>
      <c r="B2117" t="s">
        <v>192</v>
      </c>
      <c r="C2117" t="s">
        <v>189</v>
      </c>
      <c r="D2117" t="s">
        <v>440</v>
      </c>
      <c r="E2117" s="10">
        <f>VLOOKUP(A2117,home!$A$2:$E$405,3,FALSE)</f>
        <v>1.3052999999999999</v>
      </c>
      <c r="F2117" s="10">
        <f>VLOOKUP(B2117,home!$B$2:$E$405,3,FALSE)</f>
        <v>1.2096</v>
      </c>
      <c r="G2117" s="10">
        <f>VLOOKUP(C2117,away!$B$2:$E$405,4,FALSE)</f>
        <v>1.0484</v>
      </c>
      <c r="H2117" s="10">
        <f>VLOOKUP(A2117,away!$A$2:$E$405,3,FALSE)</f>
        <v>1.1211</v>
      </c>
      <c r="I2117" s="10">
        <f>VLOOKUP(C2117,away!$B$2:$E$405,3,FALSE)</f>
        <v>0.93889999999999996</v>
      </c>
      <c r="J2117" s="10">
        <f>VLOOKUP(B2117,home!$B$2:$E$405,4,FALSE)</f>
        <v>0.79810000000000003</v>
      </c>
      <c r="K2117" s="12">
        <f t="shared" si="2798"/>
        <v>1.6553091985919999</v>
      </c>
      <c r="L2117" s="12">
        <f t="shared" si="2799"/>
        <v>0.84008069049899992</v>
      </c>
      <c r="M2117" s="13">
        <f t="shared" si="2800"/>
        <v>8.2464293194773622E-2</v>
      </c>
      <c r="N2117" s="13">
        <f t="shared" si="2801"/>
        <v>0.13650390308069643</v>
      </c>
      <c r="O2117" s="13">
        <f t="shared" si="2802"/>
        <v>6.9276660368577408E-2</v>
      </c>
      <c r="P2117" s="13">
        <f t="shared" si="2803"/>
        <v>0.11467429315584003</v>
      </c>
      <c r="Q2117" s="13">
        <f t="shared" si="2804"/>
        <v>0.11297808320659386</v>
      </c>
      <c r="R2117" s="13">
        <f t="shared" si="2805"/>
        <v>2.9098992338949602E-2</v>
      </c>
      <c r="S2117" s="13">
        <f t="shared" si="2806"/>
        <v>3.9866325779728401E-2</v>
      </c>
      <c r="T2117" s="13">
        <f t="shared" si="2807"/>
        <v>9.4910706151448837E-2</v>
      </c>
      <c r="U2117" s="13">
        <f t="shared" si="2808"/>
        <v>4.8167829688421405E-2</v>
      </c>
      <c r="V2117" s="13">
        <f t="shared" si="2809"/>
        <v>6.1597605897041833E-3</v>
      </c>
      <c r="W2117" s="13">
        <f t="shared" si="2810"/>
        <v>6.2337886790389034E-2</v>
      </c>
      <c r="X2117" s="13">
        <f t="shared" si="2811"/>
        <v>5.2368854979118508E-2</v>
      </c>
      <c r="Y2117" s="13">
        <f t="shared" si="2812"/>
        <v>2.1997031925749928E-2</v>
      </c>
      <c r="Z2117" s="13">
        <f t="shared" si="2813"/>
        <v>8.1485005256432975E-3</v>
      </c>
      <c r="AA2117" s="13">
        <f t="shared" si="2814"/>
        <v>1.3488287874829096E-2</v>
      </c>
      <c r="AB2117" s="13">
        <f t="shared" si="2815"/>
        <v>1.1163643496230774E-2</v>
      </c>
      <c r="AC2117" s="13">
        <f t="shared" si="2816"/>
        <v>5.3535761075186735E-4</v>
      </c>
      <c r="AD2117" s="13">
        <f t="shared" si="2817"/>
        <v>2.5797119356229432E-2</v>
      </c>
      <c r="AE2117" s="13">
        <f t="shared" si="2818"/>
        <v>2.1671661841666339E-2</v>
      </c>
      <c r="AF2117" s="13">
        <f t="shared" si="2819"/>
        <v>9.1029723221039416E-3</v>
      </c>
      <c r="AG2117" s="13">
        <f t="shared" si="2820"/>
        <v>2.5490770913154551E-3</v>
      </c>
      <c r="AH2117" s="13">
        <f t="shared" si="2821"/>
        <v>1.711349487028471E-3</v>
      </c>
      <c r="AI2117" s="13">
        <f t="shared" si="2822"/>
        <v>2.8328125478839284E-3</v>
      </c>
      <c r="AJ2117" s="13">
        <f t="shared" si="2823"/>
        <v>2.344590334199554E-3</v>
      </c>
      <c r="AK2117" s="13">
        <f t="shared" si="2824"/>
        <v>1.293673982376804E-3</v>
      </c>
      <c r="AL2117" s="13">
        <f t="shared" si="2825"/>
        <v>2.9778588147753924E-5</v>
      </c>
      <c r="AM2117" s="13">
        <f t="shared" si="2826"/>
        <v>8.5404417935084631E-3</v>
      </c>
      <c r="AN2117" s="13">
        <f t="shared" si="2827"/>
        <v>7.1746602390571077E-3</v>
      </c>
      <c r="AO2117" s="13">
        <f t="shared" si="2828"/>
        <v>3.0136467638614069E-3</v>
      </c>
      <c r="AP2117" s="13">
        <f t="shared" si="2829"/>
        <v>8.4390215143492254E-4</v>
      </c>
      <c r="AQ2117" s="13">
        <f t="shared" si="2830"/>
        <v>1.772364755227603E-4</v>
      </c>
      <c r="AR2117" s="13">
        <f t="shared" si="2831"/>
        <v>2.8753433174959756E-4</v>
      </c>
      <c r="AS2117" s="13">
        <f t="shared" si="2832"/>
        <v>4.7595822425611255E-4</v>
      </c>
      <c r="AT2117" s="13">
        <f t="shared" si="2833"/>
        <v>3.9392901337832861E-4</v>
      </c>
      <c r="AU2117" s="13">
        <f t="shared" si="2834"/>
        <v>2.173581064791394E-4</v>
      </c>
      <c r="AV2117" s="13">
        <f t="shared" si="2835"/>
        <v>8.9948718260864739E-5</v>
      </c>
      <c r="AW2117" s="13">
        <f t="shared" si="2836"/>
        <v>1.1502751388669374E-6</v>
      </c>
      <c r="AX2117" s="13">
        <f t="shared" si="2837"/>
        <v>2.3561786434723527E-3</v>
      </c>
      <c r="AY2117" s="13">
        <f t="shared" si="2838"/>
        <v>1.9793801817472511E-3</v>
      </c>
      <c r="AZ2117" s="13">
        <f t="shared" si="2839"/>
        <v>8.3141953492113323E-4</v>
      </c>
      <c r="BA2117" s="13">
        <f t="shared" si="2840"/>
        <v>2.32819832330301E-4</v>
      </c>
      <c r="BB2117" s="13">
        <f t="shared" si="2841"/>
        <v>4.8896861376475153E-5</v>
      </c>
      <c r="BC2117" s="13">
        <f t="shared" si="2842"/>
        <v>8.2154618136766284E-6</v>
      </c>
      <c r="BD2117" s="13">
        <f t="shared" si="2843"/>
        <v>4.0258673326395053E-5</v>
      </c>
      <c r="BE2117" s="13">
        <f t="shared" si="2844"/>
        <v>6.6640552280292109E-5</v>
      </c>
      <c r="BF2117" s="13">
        <f t="shared" si="2845"/>
        <v>5.515535959440932E-5</v>
      </c>
      <c r="BG2117" s="13">
        <f t="shared" si="2846"/>
        <v>3.0433058029425078E-5</v>
      </c>
      <c r="BH2117" s="13">
        <f t="shared" si="2847"/>
        <v>1.2594030224347869E-5</v>
      </c>
      <c r="BI2117" s="13">
        <f t="shared" si="2848"/>
        <v>4.1694028155417394E-6</v>
      </c>
      <c r="BJ2117" s="14">
        <f t="shared" si="2849"/>
        <v>0.56542409468435773</v>
      </c>
      <c r="BK2117" s="14">
        <f t="shared" si="2850"/>
        <v>0.24570918910069314</v>
      </c>
      <c r="BL2117" s="14">
        <f t="shared" si="2851"/>
        <v>0.18105181958889152</v>
      </c>
      <c r="BM2117" s="14">
        <f t="shared" si="2852"/>
        <v>0.45335914864754606</v>
      </c>
      <c r="BN2117" s="14">
        <f t="shared" si="2853"/>
        <v>0.54499622534543091</v>
      </c>
    </row>
    <row r="2118" spans="1:66" x14ac:dyDescent="0.25">
      <c r="A2118" t="s">
        <v>343</v>
      </c>
      <c r="B2118" t="s">
        <v>194</v>
      </c>
      <c r="C2118" t="s">
        <v>195</v>
      </c>
      <c r="D2118" t="s">
        <v>440</v>
      </c>
      <c r="E2118" s="10">
        <f>VLOOKUP(A2118,home!$A$2:$E$405,3,FALSE)</f>
        <v>1.3052999999999999</v>
      </c>
      <c r="F2118" s="10">
        <f>VLOOKUP(B2118,home!$B$2:$E$405,3,FALSE)</f>
        <v>1.25</v>
      </c>
      <c r="G2118" s="10">
        <f>VLOOKUP(C2118,away!$B$2:$E$405,4,FALSE)</f>
        <v>0.9274</v>
      </c>
      <c r="H2118" s="10">
        <f>VLOOKUP(A2118,away!$A$2:$E$405,3,FALSE)</f>
        <v>1.1211</v>
      </c>
      <c r="I2118" s="10">
        <f>VLOOKUP(C2118,away!$B$2:$E$405,3,FALSE)</f>
        <v>1.6900999999999999</v>
      </c>
      <c r="J2118" s="10">
        <f>VLOOKUP(B2118,home!$B$2:$E$405,4,FALSE)</f>
        <v>0.65720000000000001</v>
      </c>
      <c r="K2118" s="12">
        <f t="shared" si="2798"/>
        <v>1.5131690249999998</v>
      </c>
      <c r="L2118" s="12">
        <f t="shared" si="2799"/>
        <v>1.245243573492</v>
      </c>
      <c r="M2118" s="13">
        <f t="shared" si="2800"/>
        <v>6.3392317593067182E-2</v>
      </c>
      <c r="N2118" s="13">
        <f t="shared" si="2801"/>
        <v>9.5923291404791805E-2</v>
      </c>
      <c r="O2118" s="13">
        <f t="shared" si="2802"/>
        <v>7.8938876091530746E-2</v>
      </c>
      <c r="P2118" s="13">
        <f t="shared" si="2803"/>
        <v>0.11944786217001738</v>
      </c>
      <c r="Q2118" s="13">
        <f t="shared" si="2804"/>
        <v>7.2574076664889839E-2</v>
      </c>
      <c r="R2118" s="13">
        <f t="shared" si="2805"/>
        <v>4.914906407582998E-2</v>
      </c>
      <c r="S2118" s="13">
        <f t="shared" si="2806"/>
        <v>5.6267826760083038E-2</v>
      </c>
      <c r="T2118" s="13">
        <f t="shared" si="2807"/>
        <v>9.0372402569069782E-2</v>
      </c>
      <c r="U2118" s="13">
        <f t="shared" si="2808"/>
        <v>7.4370841367286181E-2</v>
      </c>
      <c r="V2118" s="13">
        <f t="shared" si="2809"/>
        <v>1.1780382282964449E-2</v>
      </c>
      <c r="W2118" s="13">
        <f t="shared" si="2810"/>
        <v>3.6605614942428873E-2</v>
      </c>
      <c r="X2118" s="13">
        <f t="shared" si="2811"/>
        <v>4.5582906760782277E-2</v>
      </c>
      <c r="Y2118" s="13">
        <f t="shared" si="2812"/>
        <v>2.838091085247459E-2</v>
      </c>
      <c r="Z2118" s="13">
        <f t="shared" si="2813"/>
        <v>2.0400852061191271E-2</v>
      </c>
      <c r="AA2118" s="13">
        <f t="shared" si="2814"/>
        <v>3.0869937422602037E-2</v>
      </c>
      <c r="AB2118" s="13">
        <f t="shared" si="2815"/>
        <v>2.3355716555784865E-2</v>
      </c>
      <c r="AC2118" s="13">
        <f t="shared" si="2816"/>
        <v>1.3873343930632923E-3</v>
      </c>
      <c r="AD2118" s="13">
        <f t="shared" si="2817"/>
        <v>1.3847620667990133E-2</v>
      </c>
      <c r="AE2118" s="13">
        <f t="shared" si="2818"/>
        <v>1.7243660644969707E-2</v>
      </c>
      <c r="AF2118" s="13">
        <f t="shared" si="2819"/>
        <v>1.0736278800812725E-2</v>
      </c>
      <c r="AG2118" s="13">
        <f t="shared" si="2820"/>
        <v>4.4564273933101481E-3</v>
      </c>
      <c r="AH2118" s="13">
        <f t="shared" si="2821"/>
        <v>6.351007480739866E-3</v>
      </c>
      <c r="AI2118" s="13">
        <f t="shared" si="2822"/>
        <v>9.6101477973988478E-3</v>
      </c>
      <c r="AJ2118" s="13">
        <f t="shared" si="2823"/>
        <v>7.2708889863479552E-3</v>
      </c>
      <c r="AK2118" s="13">
        <f t="shared" si="2824"/>
        <v>3.667361332785125E-3</v>
      </c>
      <c r="AL2118" s="13">
        <f t="shared" si="2825"/>
        <v>1.0456417033377041E-4</v>
      </c>
      <c r="AM2118" s="13">
        <f t="shared" si="2826"/>
        <v>4.1907581329504954E-3</v>
      </c>
      <c r="AN2118" s="13">
        <f t="shared" si="2827"/>
        <v>5.218514633115936E-3</v>
      </c>
      <c r="AO2118" s="13">
        <f t="shared" si="2828"/>
        <v>3.2491609050307917E-3</v>
      </c>
      <c r="AP2118" s="13">
        <f t="shared" si="2829"/>
        <v>1.3486655787436814E-3</v>
      </c>
      <c r="AQ2118" s="13">
        <f t="shared" si="2830"/>
        <v>4.1985428618010966E-4</v>
      </c>
      <c r="AR2118" s="13">
        <f t="shared" si="2831"/>
        <v>1.5817102501181853E-3</v>
      </c>
      <c r="AS2118" s="13">
        <f t="shared" si="2832"/>
        <v>2.3933949570038404E-3</v>
      </c>
      <c r="AT2118" s="13">
        <f t="shared" si="2833"/>
        <v>1.810805556764709E-3</v>
      </c>
      <c r="AU2118" s="13">
        <f t="shared" si="2834"/>
        <v>9.1335162626474565E-4</v>
      </c>
      <c r="AV2118" s="13">
        <f t="shared" si="2835"/>
        <v>3.4551384744929746E-4</v>
      </c>
      <c r="AW2118" s="13">
        <f t="shared" si="2836"/>
        <v>5.4729583963009951E-6</v>
      </c>
      <c r="AX2118" s="13">
        <f t="shared" si="2837"/>
        <v>1.0568875663412535E-3</v>
      </c>
      <c r="AY2118" s="13">
        <f t="shared" si="2838"/>
        <v>1.3160824498900455E-3</v>
      </c>
      <c r="AZ2118" s="13">
        <f t="shared" si="2839"/>
        <v>8.1942160645559329E-4</v>
      </c>
      <c r="BA2118" s="13">
        <f t="shared" si="2840"/>
        <v>3.4012649647310612E-4</v>
      </c>
      <c r="BB2118" s="13">
        <f t="shared" si="2841"/>
        <v>1.0588508347687124E-4</v>
      </c>
      <c r="BC2118" s="13">
        <f t="shared" si="2842"/>
        <v>2.6370543945647547E-5</v>
      </c>
      <c r="BD2118" s="13">
        <f t="shared" si="2843"/>
        <v>3.2826908734768232E-4</v>
      </c>
      <c r="BE2118" s="13">
        <f t="shared" si="2844"/>
        <v>4.9672661483953222E-4</v>
      </c>
      <c r="BF2118" s="13">
        <f t="shared" si="2845"/>
        <v>3.7581566373414273E-4</v>
      </c>
      <c r="BG2118" s="13">
        <f t="shared" si="2846"/>
        <v>1.8955754049077356E-4</v>
      </c>
      <c r="BH2118" s="13">
        <f t="shared" si="2847"/>
        <v>7.1708149681455475E-5</v>
      </c>
      <c r="BI2118" s="13">
        <f t="shared" si="2848"/>
        <v>2.1701310187608405E-5</v>
      </c>
      <c r="BJ2118" s="14">
        <f t="shared" si="2849"/>
        <v>0.43381491798412336</v>
      </c>
      <c r="BK2118" s="14">
        <f t="shared" si="2850"/>
        <v>0.25369636981941918</v>
      </c>
      <c r="BL2118" s="14">
        <f t="shared" si="2851"/>
        <v>0.29211239571418751</v>
      </c>
      <c r="BM2118" s="14">
        <f t="shared" si="2852"/>
        <v>0.51928843808730063</v>
      </c>
      <c r="BN2118" s="14">
        <f t="shared" si="2853"/>
        <v>0.47942548800012691</v>
      </c>
    </row>
    <row r="2119" spans="1:66" x14ac:dyDescent="0.25">
      <c r="A2119" t="s">
        <v>345</v>
      </c>
      <c r="B2119" t="s">
        <v>219</v>
      </c>
      <c r="C2119" t="s">
        <v>227</v>
      </c>
      <c r="D2119" t="s">
        <v>440</v>
      </c>
      <c r="E2119" s="10">
        <f>VLOOKUP(A2119,home!$A$2:$E$405,3,FALSE)</f>
        <v>1.8042</v>
      </c>
      <c r="F2119" s="10">
        <f>VLOOKUP(B2119,home!$B$2:$E$405,3,FALSE)</f>
        <v>0.84989999999999999</v>
      </c>
      <c r="G2119" s="10">
        <f>VLOOKUP(C2119,away!$B$2:$E$405,4,FALSE)</f>
        <v>1.1455</v>
      </c>
      <c r="H2119" s="10">
        <f>VLOOKUP(A2119,away!$A$2:$E$405,3,FALSE)</f>
        <v>1.2458</v>
      </c>
      <c r="I2119" s="10">
        <f>VLOOKUP(C2119,away!$B$2:$E$405,3,FALSE)</f>
        <v>0.53510000000000002</v>
      </c>
      <c r="J2119" s="10">
        <f>VLOOKUP(B2119,home!$B$2:$E$405,4,FALSE)</f>
        <v>0.69569999999999999</v>
      </c>
      <c r="K2119" s="12">
        <f t="shared" si="2798"/>
        <v>1.7564977638899999</v>
      </c>
      <c r="L2119" s="12">
        <f t="shared" si="2799"/>
        <v>0.46377280740599997</v>
      </c>
      <c r="M2119" s="13">
        <f t="shared" si="2800"/>
        <v>0.10857972629283998</v>
      </c>
      <c r="N2119" s="13">
        <f t="shared" si="2801"/>
        <v>0.19072004643716164</v>
      </c>
      <c r="O2119" s="13">
        <f t="shared" si="2802"/>
        <v>5.0356324490205474E-2</v>
      </c>
      <c r="P2119" s="13">
        <f t="shared" si="2803"/>
        <v>8.8450771364765146E-2</v>
      </c>
      <c r="Q2119" s="13">
        <f t="shared" si="2804"/>
        <v>0.16749966754793572</v>
      </c>
      <c r="R2119" s="13">
        <f t="shared" si="2805"/>
        <v>1.167694698973505E-2</v>
      </c>
      <c r="S2119" s="13">
        <f t="shared" si="2806"/>
        <v>1.8013351161711901E-2</v>
      </c>
      <c r="T2119" s="13">
        <f t="shared" si="2807"/>
        <v>7.7681791058277813E-2</v>
      </c>
      <c r="U2119" s="13">
        <f t="shared" si="2808"/>
        <v>2.0510531276531678E-2</v>
      </c>
      <c r="V2119" s="13">
        <f t="shared" si="2809"/>
        <v>1.6304402503902302E-3</v>
      </c>
      <c r="W2119" s="13">
        <f t="shared" si="2810"/>
        <v>9.8070930500089165E-2</v>
      </c>
      <c r="X2119" s="13">
        <f t="shared" si="2811"/>
        <v>4.5482630762945064E-2</v>
      </c>
      <c r="Y2119" s="13">
        <f t="shared" si="2812"/>
        <v>1.0546803678570764E-2</v>
      </c>
      <c r="Z2119" s="13">
        <f t="shared" si="2813"/>
        <v>1.8051501624534879E-3</v>
      </c>
      <c r="AA2119" s="13">
        <f t="shared" si="2814"/>
        <v>3.170742223835221E-3</v>
      </c>
      <c r="AB2119" s="13">
        <f t="shared" si="2815"/>
        <v>2.7847008130190863E-3</v>
      </c>
      <c r="AC2119" s="13">
        <f t="shared" si="2816"/>
        <v>8.3011409412559066E-5</v>
      </c>
      <c r="AD2119" s="13">
        <f t="shared" si="2817"/>
        <v>4.3065342531504548E-2</v>
      </c>
      <c r="AE2119" s="13">
        <f t="shared" si="2818"/>
        <v>1.9972534807736881E-2</v>
      </c>
      <c r="AF2119" s="13">
        <f t="shared" si="2819"/>
        <v>4.6313592693990931E-3</v>
      </c>
      <c r="AG2119" s="13">
        <f t="shared" si="2820"/>
        <v>7.1596616349167274E-4</v>
      </c>
      <c r="AH2119" s="13">
        <f t="shared" si="2821"/>
        <v>2.092948896576128E-4</v>
      </c>
      <c r="AI2119" s="13">
        <f t="shared" si="2822"/>
        <v>3.6762600567720108E-4</v>
      </c>
      <c r="AJ2119" s="13">
        <f t="shared" si="2823"/>
        <v>3.2286712845990814E-4</v>
      </c>
      <c r="AK2119" s="13">
        <f t="shared" si="2824"/>
        <v>1.8903846305780468E-4</v>
      </c>
      <c r="AL2119" s="13">
        <f t="shared" si="2825"/>
        <v>2.7048965567714284E-6</v>
      </c>
      <c r="AM2119" s="13">
        <f t="shared" si="2826"/>
        <v>1.5128835571548923E-2</v>
      </c>
      <c r="AN2119" s="13">
        <f t="shared" si="2827"/>
        <v>7.0163425458010008E-3</v>
      </c>
      <c r="AO2119" s="13">
        <f t="shared" si="2828"/>
        <v>1.6269944400941455E-3</v>
      </c>
      <c r="AP2119" s="13">
        <f t="shared" si="2829"/>
        <v>2.5151859303880491E-4</v>
      </c>
      <c r="AQ2119" s="13">
        <f t="shared" si="2830"/>
        <v>2.9161871002103447E-5</v>
      </c>
      <c r="AR2119" s="13">
        <f t="shared" si="2831"/>
        <v>1.9413055710448023E-5</v>
      </c>
      <c r="AS2119" s="13">
        <f t="shared" si="2832"/>
        <v>3.4098988945673939E-5</v>
      </c>
      <c r="AT2119" s="13">
        <f t="shared" si="2833"/>
        <v>2.9947398916993056E-5</v>
      </c>
      <c r="AU2119" s="13">
        <f t="shared" si="2834"/>
        <v>1.7534179744006705E-5</v>
      </c>
      <c r="AV2119" s="13">
        <f t="shared" si="2835"/>
        <v>7.6996868779982765E-6</v>
      </c>
      <c r="AW2119" s="13">
        <f t="shared" si="2836"/>
        <v>6.1206992798153969E-8</v>
      </c>
      <c r="AX2119" s="13">
        <f t="shared" si="2837"/>
        <v>4.4289609752808622E-3</v>
      </c>
      <c r="AY2119" s="13">
        <f t="shared" si="2838"/>
        <v>2.0540316653976215E-3</v>
      </c>
      <c r="AZ2119" s="13">
        <f t="shared" si="2839"/>
        <v>4.7630201598113819E-4</v>
      </c>
      <c r="BA2119" s="13">
        <f t="shared" si="2840"/>
        <v>7.3631974374903299E-5</v>
      </c>
      <c r="BB2119" s="13">
        <f t="shared" si="2841"/>
        <v>8.5371268676738894E-6</v>
      </c>
      <c r="BC2119" s="13">
        <f t="shared" si="2842"/>
        <v>7.9185745892046238E-7</v>
      </c>
      <c r="BD2119" s="13">
        <f t="shared" si="2843"/>
        <v>1.5005412245272584E-6</v>
      </c>
      <c r="BE2119" s="13">
        <f t="shared" si="2844"/>
        <v>2.6356973055068915E-6</v>
      </c>
      <c r="BF2119" s="13">
        <f t="shared" si="2845"/>
        <v>2.3147982117068768E-6</v>
      </c>
      <c r="BG2119" s="13">
        <f t="shared" si="2846"/>
        <v>1.3553126275732333E-6</v>
      </c>
      <c r="BH2119" s="13">
        <f t="shared" si="2847"/>
        <v>5.9515089992606611E-7</v>
      </c>
      <c r="BI2119" s="13">
        <f t="shared" si="2848"/>
        <v>2.0907624497945117E-7</v>
      </c>
      <c r="BJ2119" s="14">
        <f t="shared" si="2849"/>
        <v>0.68948218139395834</v>
      </c>
      <c r="BK2119" s="14">
        <f t="shared" si="2850"/>
        <v>0.21881403704107416</v>
      </c>
      <c r="BL2119" s="14">
        <f t="shared" si="2851"/>
        <v>8.9705376166888381E-2</v>
      </c>
      <c r="BM2119" s="14">
        <f t="shared" si="2852"/>
        <v>0.38046929118332673</v>
      </c>
      <c r="BN2119" s="14">
        <f t="shared" si="2853"/>
        <v>0.61728348312264303</v>
      </c>
    </row>
    <row r="2120" spans="1:66" x14ac:dyDescent="0.25">
      <c r="A2120" t="s">
        <v>345</v>
      </c>
      <c r="B2120" t="s">
        <v>222</v>
      </c>
      <c r="C2120" t="s">
        <v>229</v>
      </c>
      <c r="D2120" t="s">
        <v>440</v>
      </c>
      <c r="E2120" s="10">
        <f>VLOOKUP(A2120,home!$A$2:$E$405,3,FALSE)</f>
        <v>1.8042</v>
      </c>
      <c r="F2120" s="10">
        <f>VLOOKUP(B2120,home!$B$2:$E$405,3,FALSE)</f>
        <v>1.1085</v>
      </c>
      <c r="G2120" s="10">
        <f>VLOOKUP(C2120,away!$B$2:$E$405,4,FALSE)</f>
        <v>0.84989999999999999</v>
      </c>
      <c r="H2120" s="10">
        <f>VLOOKUP(A2120,away!$A$2:$E$405,3,FALSE)</f>
        <v>1.2458</v>
      </c>
      <c r="I2120" s="10">
        <f>VLOOKUP(C2120,away!$B$2:$E$405,3,FALSE)</f>
        <v>1.0166999999999999</v>
      </c>
      <c r="J2120" s="10">
        <f>VLOOKUP(B2120,home!$B$2:$E$405,4,FALSE)</f>
        <v>1.5519000000000001</v>
      </c>
      <c r="K2120" s="12">
        <f t="shared" si="2798"/>
        <v>1.69976234943</v>
      </c>
      <c r="L2120" s="12">
        <f t="shared" si="2799"/>
        <v>1.965644082234</v>
      </c>
      <c r="M2120" s="13">
        <f t="shared" si="2800"/>
        <v>2.5593767052220252E-2</v>
      </c>
      <c r="N2120" s="13">
        <f t="shared" si="2801"/>
        <v>4.3503321615446018E-2</v>
      </c>
      <c r="O2120" s="13">
        <f t="shared" si="2802"/>
        <v>5.030823674827227E-2</v>
      </c>
      <c r="P2120" s="13">
        <f t="shared" si="2803"/>
        <v>8.5512046690923924E-2</v>
      </c>
      <c r="Q2120" s="13">
        <f t="shared" si="2804"/>
        <v>3.6972654078539724E-2</v>
      </c>
      <c r="R2120" s="13">
        <f t="shared" si="2805"/>
        <v>4.9444043925934232E-2</v>
      </c>
      <c r="S2120" s="13">
        <f t="shared" si="2806"/>
        <v>7.1426669180342642E-2</v>
      </c>
      <c r="T2120" s="13">
        <f t="shared" si="2807"/>
        <v>7.2675078693966375E-2</v>
      </c>
      <c r="U2120" s="13">
        <f t="shared" si="2808"/>
        <v>8.4043124268866079E-2</v>
      </c>
      <c r="V2120" s="13">
        <f t="shared" si="2809"/>
        <v>2.6516181144436473E-2</v>
      </c>
      <c r="W2120" s="13">
        <f t="shared" si="2810"/>
        <v>2.0948241787067123E-2</v>
      </c>
      <c r="X2120" s="13">
        <f t="shared" si="2811"/>
        <v>4.1176787501955477E-2</v>
      </c>
      <c r="Y2120" s="13">
        <f t="shared" si="2812"/>
        <v>4.0469454339312871E-2</v>
      </c>
      <c r="Z2120" s="13">
        <f t="shared" si="2813"/>
        <v>3.2396464114910192E-2</v>
      </c>
      <c r="AA2120" s="13">
        <f t="shared" si="2814"/>
        <v>5.5066289957184426E-2</v>
      </c>
      <c r="AB2120" s="13">
        <f t="shared" si="2815"/>
        <v>4.6799803196008724E-2</v>
      </c>
      <c r="AC2120" s="13">
        <f t="shared" si="2816"/>
        <v>5.5371218787899825E-3</v>
      </c>
      <c r="AD2120" s="13">
        <f t="shared" si="2817"/>
        <v>8.9017581691032271E-3</v>
      </c>
      <c r="AE2120" s="13">
        <f t="shared" si="2818"/>
        <v>1.7497688266575925E-2</v>
      </c>
      <c r="AF2120" s="13">
        <f t="shared" si="2819"/>
        <v>1.719711369698514E-2</v>
      </c>
      <c r="AG2120" s="13">
        <f t="shared" si="2820"/>
        <v>1.1267801589994702E-2</v>
      </c>
      <c r="AH2120" s="13">
        <f t="shared" si="2821"/>
        <v>1.5919979493194833E-2</v>
      </c>
      <c r="AI2120" s="13">
        <f t="shared" si="2822"/>
        <v>2.7060181746230264E-2</v>
      </c>
      <c r="AJ2120" s="13">
        <f t="shared" si="2823"/>
        <v>2.2997939050487585E-2</v>
      </c>
      <c r="AK2120" s="13">
        <f t="shared" si="2824"/>
        <v>1.3030343637501576E-2</v>
      </c>
      <c r="AL2120" s="13">
        <f t="shared" si="2825"/>
        <v>7.4000927439300042E-4</v>
      </c>
      <c r="AM2120" s="13">
        <f t="shared" si="2826"/>
        <v>3.0261746759145175E-3</v>
      </c>
      <c r="AN2120" s="13">
        <f t="shared" si="2827"/>
        <v>5.948382343517764E-3</v>
      </c>
      <c r="AO2120" s="13">
        <f t="shared" si="2828"/>
        <v>5.8462012762004545E-3</v>
      </c>
      <c r="AP2120" s="13">
        <f t="shared" si="2829"/>
        <v>3.8305169807040943E-3</v>
      </c>
      <c r="AQ2120" s="13">
        <f t="shared" si="2830"/>
        <v>1.8823582587544621E-3</v>
      </c>
      <c r="AR2120" s="13">
        <f t="shared" si="2831"/>
        <v>6.2586026960170064E-3</v>
      </c>
      <c r="AS2120" s="13">
        <f t="shared" si="2832"/>
        <v>1.0638137222730798E-2</v>
      </c>
      <c r="AT2120" s="13">
        <f t="shared" si="2833"/>
        <v>9.0411525596338204E-3</v>
      </c>
      <c r="AU2120" s="13">
        <f t="shared" si="2834"/>
        <v>5.1226035721060811E-3</v>
      </c>
      <c r="AV2120" s="13">
        <f t="shared" si="2835"/>
        <v>2.1768021707303858E-3</v>
      </c>
      <c r="AW2120" s="13">
        <f t="shared" si="2836"/>
        <v>6.867959892832314E-5</v>
      </c>
      <c r="AX2120" s="13">
        <f t="shared" si="2837"/>
        <v>8.5729629615300524E-4</v>
      </c>
      <c r="AY2120" s="13">
        <f t="shared" si="2838"/>
        <v>1.6851393912542814E-3</v>
      </c>
      <c r="AZ2120" s="13">
        <f t="shared" si="2839"/>
        <v>1.6561921360791923E-3</v>
      </c>
      <c r="BA2120" s="13">
        <f t="shared" si="2840"/>
        <v>1.0851614237755173E-3</v>
      </c>
      <c r="BB2120" s="13">
        <f t="shared" si="2841"/>
        <v>5.3326028272824156E-4</v>
      </c>
      <c r="BC2120" s="13">
        <f t="shared" si="2842"/>
        <v>2.096399838070394E-4</v>
      </c>
      <c r="BD2120" s="13">
        <f t="shared" si="2843"/>
        <v>2.0503642254132656E-3</v>
      </c>
      <c r="BE2120" s="13">
        <f t="shared" si="2844"/>
        <v>3.4851319129756736E-3</v>
      </c>
      <c r="BF2120" s="13">
        <f t="shared" si="2845"/>
        <v>2.9619480042365016E-3</v>
      </c>
      <c r="BG2120" s="13">
        <f t="shared" si="2846"/>
        <v>1.6782025661901789E-3</v>
      </c>
      <c r="BH2120" s="13">
        <f t="shared" si="2847"/>
        <v>7.131363841817184E-4</v>
      </c>
      <c r="BI2120" s="13">
        <f t="shared" si="2848"/>
        <v>2.4243247516814637E-4</v>
      </c>
      <c r="BJ2120" s="14">
        <f t="shared" si="2849"/>
        <v>0.33717022278783509</v>
      </c>
      <c r="BK2120" s="14">
        <f t="shared" si="2850"/>
        <v>0.21701093461236057</v>
      </c>
      <c r="BL2120" s="14">
        <f t="shared" si="2851"/>
        <v>0.40903845581306364</v>
      </c>
      <c r="BM2120" s="14">
        <f t="shared" si="2852"/>
        <v>0.70266554742450738</v>
      </c>
      <c r="BN2120" s="14">
        <f t="shared" si="2853"/>
        <v>0.29133407011133639</v>
      </c>
    </row>
    <row r="2121" spans="1:66" x14ac:dyDescent="0.25">
      <c r="A2121" t="s">
        <v>346</v>
      </c>
      <c r="B2121" t="s">
        <v>322</v>
      </c>
      <c r="C2121" t="s">
        <v>232</v>
      </c>
      <c r="D2121" t="s">
        <v>440</v>
      </c>
      <c r="E2121" s="10">
        <f>VLOOKUP(A2121,home!$A$2:$E$405,3,FALSE)</f>
        <v>1.5866</v>
      </c>
      <c r="F2121" s="10">
        <f>VLOOKUP(B2121,home!$B$2:$E$405,3,FALSE)</f>
        <v>0.63029999999999997</v>
      </c>
      <c r="G2121" s="10">
        <f>VLOOKUP(C2121,away!$B$2:$E$405,4,FALSE)</f>
        <v>0.94540000000000002</v>
      </c>
      <c r="H2121" s="10">
        <f>VLOOKUP(A2121,away!$A$2:$E$405,3,FALSE)</f>
        <v>1.1788000000000001</v>
      </c>
      <c r="I2121" s="10">
        <f>VLOOKUP(C2121,away!$B$2:$E$405,3,FALSE)</f>
        <v>1.1876</v>
      </c>
      <c r="J2121" s="10">
        <f>VLOOKUP(B2121,home!$B$2:$E$405,4,FALSE)</f>
        <v>1.6117999999999999</v>
      </c>
      <c r="K2121" s="12">
        <f t="shared" si="2798"/>
        <v>0.945432124692</v>
      </c>
      <c r="L2121" s="12">
        <f t="shared" si="2799"/>
        <v>2.2564279339839999</v>
      </c>
      <c r="M2121" s="13">
        <f t="shared" si="2800"/>
        <v>4.0686454358412269E-2</v>
      </c>
      <c r="N2121" s="13">
        <f t="shared" si="2801"/>
        <v>3.8466280990257791E-2</v>
      </c>
      <c r="O2121" s="13">
        <f t="shared" si="2802"/>
        <v>9.1806052149086506E-2</v>
      </c>
      <c r="P2121" s="13">
        <f t="shared" si="2803"/>
        <v>8.6796390942895402E-2</v>
      </c>
      <c r="Q2121" s="13">
        <f t="shared" si="2804"/>
        <v>1.8183628882809454E-2</v>
      </c>
      <c r="R2121" s="13">
        <f t="shared" si="2805"/>
        <v>0.10357687028899532</v>
      </c>
      <c r="S2121" s="13">
        <f t="shared" si="2806"/>
        <v>4.6290673391857613E-2</v>
      </c>
      <c r="T2121" s="13">
        <f t="shared" si="2807"/>
        <v>4.1030048152369526E-2</v>
      </c>
      <c r="U2121" s="13">
        <f t="shared" si="2808"/>
        <v>9.7924900546272536E-2</v>
      </c>
      <c r="V2121" s="13">
        <f t="shared" si="2809"/>
        <v>1.0972429817484159E-2</v>
      </c>
      <c r="W2121" s="13">
        <f t="shared" si="2810"/>
        <v>5.7304622964284542E-3</v>
      </c>
      <c r="X2121" s="13">
        <f t="shared" si="2811"/>
        <v>1.2930375200303264E-2</v>
      </c>
      <c r="Y2121" s="13">
        <f t="shared" si="2812"/>
        <v>1.4588229899429124E-2</v>
      </c>
      <c r="Z2121" s="13">
        <f t="shared" si="2813"/>
        <v>7.7904581144908822E-2</v>
      </c>
      <c r="AA2121" s="13">
        <f t="shared" si="2814"/>
        <v>7.3653493675071471E-2</v>
      </c>
      <c r="AB2121" s="13">
        <f t="shared" si="2815"/>
        <v>3.4817189508105799E-2</v>
      </c>
      <c r="AC2121" s="13">
        <f t="shared" si="2816"/>
        <v>1.4629674099306952E-3</v>
      </c>
      <c r="AD2121" s="13">
        <f t="shared" si="2817"/>
        <v>1.3544407860949378E-3</v>
      </c>
      <c r="AE2121" s="13">
        <f t="shared" si="2818"/>
        <v>3.0561980246718652E-3</v>
      </c>
      <c r="AF2121" s="13">
        <f t="shared" si="2819"/>
        <v>3.4480452973281593E-3</v>
      </c>
      <c r="AG2121" s="13">
        <f t="shared" si="2820"/>
        <v>2.5934219088444756E-3</v>
      </c>
      <c r="AH2121" s="13">
        <f t="shared" si="2821"/>
        <v>4.3946518270173873E-2</v>
      </c>
      <c r="AI2121" s="13">
        <f t="shared" si="2822"/>
        <v>4.1548450140986279E-2</v>
      </c>
      <c r="AJ2121" s="13">
        <f t="shared" si="2823"/>
        <v>1.964061974722614E-2</v>
      </c>
      <c r="AK2121" s="13">
        <f t="shared" si="2824"/>
        <v>6.1896242859625543E-3</v>
      </c>
      <c r="AL2121" s="13">
        <f t="shared" si="2825"/>
        <v>1.2483790318072331E-4</v>
      </c>
      <c r="AM2121" s="13">
        <f t="shared" si="2826"/>
        <v>2.5610636603344799E-4</v>
      </c>
      <c r="AN2121" s="13">
        <f t="shared" si="2827"/>
        <v>5.778855583890031E-4</v>
      </c>
      <c r="AO2121" s="13">
        <f t="shared" si="2828"/>
        <v>6.519785582974443E-4</v>
      </c>
      <c r="AP2121" s="13">
        <f t="shared" si="2829"/>
        <v>4.9038087710032315E-4</v>
      </c>
      <c r="AQ2121" s="13">
        <f t="shared" si="2830"/>
        <v>2.7662727734518593E-4</v>
      </c>
      <c r="AR2121" s="13">
        <f t="shared" si="2831"/>
        <v>1.9832430285231697E-2</v>
      </c>
      <c r="AS2121" s="13">
        <f t="shared" si="2832"/>
        <v>1.875021670237257E-2</v>
      </c>
      <c r="AT2121" s="13">
        <f t="shared" si="2833"/>
        <v>8.8635286076797614E-3</v>
      </c>
      <c r="AU2121" s="13">
        <f t="shared" si="2834"/>
        <v>2.7932882279423344E-3</v>
      </c>
      <c r="AV2121" s="13">
        <f t="shared" si="2835"/>
        <v>6.6021610605516816E-4</v>
      </c>
      <c r="AW2121" s="13">
        <f t="shared" si="2836"/>
        <v>7.3976841923264539E-6</v>
      </c>
      <c r="AX2121" s="13">
        <f t="shared" si="2837"/>
        <v>4.0355197631024958E-5</v>
      </c>
      <c r="AY2121" s="13">
        <f t="shared" si="2838"/>
        <v>9.105859521608964E-5</v>
      </c>
      <c r="AZ2121" s="13">
        <f t="shared" si="2839"/>
        <v>1.0273357893746326E-4</v>
      </c>
      <c r="BA2121" s="13">
        <f t="shared" si="2840"/>
        <v>7.7270305757547479E-5</v>
      </c>
      <c r="BB2121" s="13">
        <f t="shared" si="2841"/>
        <v>4.3588719094703701E-5</v>
      </c>
      <c r="BC2121" s="13">
        <f t="shared" si="2842"/>
        <v>1.9670960674374232E-5</v>
      </c>
      <c r="BD2121" s="13">
        <f t="shared" si="2843"/>
        <v>7.4584082823978401E-3</v>
      </c>
      <c r="BE2121" s="13">
        <f t="shared" si="2844"/>
        <v>7.0514187892477993E-3</v>
      </c>
      <c r="BF2121" s="13">
        <f t="shared" si="2845"/>
        <v>3.3333189240058185E-3</v>
      </c>
      <c r="BG2121" s="13">
        <f t="shared" si="2846"/>
        <v>1.0504755975329575E-3</v>
      </c>
      <c r="BH2121" s="13">
        <f t="shared" si="2847"/>
        <v>2.4828834402817053E-4</v>
      </c>
      <c r="BI2121" s="13">
        <f t="shared" si="2848"/>
        <v>4.6947955326162324E-5</v>
      </c>
      <c r="BJ2121" s="14">
        <f t="shared" si="2849"/>
        <v>0.14400878743301368</v>
      </c>
      <c r="BK2121" s="14">
        <f t="shared" si="2850"/>
        <v>0.1864248124189769</v>
      </c>
      <c r="BL2121" s="14">
        <f t="shared" si="2851"/>
        <v>0.58319225643370054</v>
      </c>
      <c r="BM2121" s="14">
        <f t="shared" si="2852"/>
        <v>0.6119310989071195</v>
      </c>
      <c r="BN2121" s="14">
        <f t="shared" si="2853"/>
        <v>0.37951567761245675</v>
      </c>
    </row>
    <row r="2122" spans="1:66" x14ac:dyDescent="0.25">
      <c r="A2122" t="s">
        <v>346</v>
      </c>
      <c r="B2122" t="s">
        <v>240</v>
      </c>
      <c r="C2122" t="s">
        <v>241</v>
      </c>
      <c r="D2122" t="s">
        <v>440</v>
      </c>
      <c r="E2122" s="10">
        <f>VLOOKUP(A2122,home!$A$2:$E$405,3,FALSE)</f>
        <v>1.5866</v>
      </c>
      <c r="F2122" s="10">
        <f>VLOOKUP(B2122,home!$B$2:$E$405,3,FALSE)</f>
        <v>0.84040000000000004</v>
      </c>
      <c r="G2122" s="10">
        <f>VLOOKUP(C2122,away!$B$2:$E$405,4,FALSE)</f>
        <v>0.98040000000000005</v>
      </c>
      <c r="H2122" s="10">
        <f>VLOOKUP(A2122,away!$A$2:$E$405,3,FALSE)</f>
        <v>1.1788000000000001</v>
      </c>
      <c r="I2122" s="10">
        <f>VLOOKUP(C2122,away!$B$2:$E$405,3,FALSE)</f>
        <v>1.0367999999999999</v>
      </c>
      <c r="J2122" s="10">
        <f>VLOOKUP(B2122,home!$B$2:$E$405,4,FALSE)</f>
        <v>1.0367999999999999</v>
      </c>
      <c r="K2122" s="12">
        <f t="shared" si="2798"/>
        <v>1.3072444186560002</v>
      </c>
      <c r="L2122" s="12">
        <f t="shared" si="2799"/>
        <v>1.2671560581119998</v>
      </c>
      <c r="M2122" s="13">
        <f t="shared" si="2800"/>
        <v>7.6199492473231267E-2</v>
      </c>
      <c r="N2122" s="13">
        <f t="shared" si="2801"/>
        <v>9.961136124005146E-2</v>
      </c>
      <c r="O2122" s="13">
        <f t="shared" si="2802"/>
        <v>9.6556648512514748E-2</v>
      </c>
      <c r="P2122" s="13">
        <f t="shared" si="2803"/>
        <v>0.12622313985211409</v>
      </c>
      <c r="Q2122" s="13">
        <f t="shared" si="2804"/>
        <v>6.5108198007891957E-2</v>
      </c>
      <c r="R2122" s="13">
        <f t="shared" si="2805"/>
        <v>6.117617105681205E-2</v>
      </c>
      <c r="S2122" s="13">
        <f t="shared" si="2806"/>
        <v>5.2271611388105148E-2</v>
      </c>
      <c r="T2122" s="13">
        <f t="shared" si="2807"/>
        <v>8.2502247538455947E-2</v>
      </c>
      <c r="U2122" s="13">
        <f t="shared" si="2808"/>
        <v>7.9972208168762285E-2</v>
      </c>
      <c r="V2122" s="13">
        <f t="shared" si="2809"/>
        <v>9.6207799063374212E-3</v>
      </c>
      <c r="W2122" s="13">
        <f t="shared" si="2810"/>
        <v>2.837077615152216E-2</v>
      </c>
      <c r="X2122" s="13">
        <f t="shared" si="2811"/>
        <v>3.5950200873740755E-2</v>
      </c>
      <c r="Y2122" s="13">
        <f t="shared" si="2812"/>
        <v>2.2777257413751958E-2</v>
      </c>
      <c r="Z2122" s="13">
        <f t="shared" si="2813"/>
        <v>2.5839918588911798E-2</v>
      </c>
      <c r="AA2122" s="13">
        <f t="shared" si="2814"/>
        <v>3.3779089353880375E-2</v>
      </c>
      <c r="AB2122" s="13">
        <f t="shared" si="2815"/>
        <v>2.207876301257122E-2</v>
      </c>
      <c r="AC2122" s="13">
        <f t="shared" si="2816"/>
        <v>9.9604095790946389E-4</v>
      </c>
      <c r="AD2122" s="13">
        <f t="shared" si="2817"/>
        <v>9.2718846942540165E-3</v>
      </c>
      <c r="AE2122" s="13">
        <f t="shared" si="2818"/>
        <v>1.1748924860439906E-2</v>
      </c>
      <c r="AF2122" s="13">
        <f t="shared" si="2819"/>
        <v>7.4438606566045555E-3</v>
      </c>
      <c r="AG2122" s="13">
        <f t="shared" si="2820"/>
        <v>3.1441777089193448E-3</v>
      </c>
      <c r="AH2122" s="13">
        <f t="shared" si="2821"/>
        <v>8.1858023452651158E-3</v>
      </c>
      <c r="AI2122" s="13">
        <f t="shared" si="2822"/>
        <v>1.0700844428069019E-2</v>
      </c>
      <c r="AJ2122" s="13">
        <f t="shared" si="2823"/>
        <v>6.9943095767496912E-3</v>
      </c>
      <c r="AK2122" s="13">
        <f t="shared" si="2824"/>
        <v>3.0477573855194153E-3</v>
      </c>
      <c r="AL2122" s="13">
        <f t="shared" si="2825"/>
        <v>6.5996983994509581E-5</v>
      </c>
      <c r="AM2122" s="13">
        <f t="shared" si="2826"/>
        <v>2.4241239033971113E-3</v>
      </c>
      <c r="AN2122" s="13">
        <f t="shared" si="2827"/>
        <v>3.0717432898037583E-3</v>
      </c>
      <c r="AO2122" s="13">
        <f t="shared" si="2828"/>
        <v>1.9461890593198588E-3</v>
      </c>
      <c r="AP2122" s="13">
        <f t="shared" si="2829"/>
        <v>8.2204175224948463E-4</v>
      </c>
      <c r="AQ2122" s="13">
        <f t="shared" si="2830"/>
        <v>2.6041379659598452E-4</v>
      </c>
      <c r="AR2122" s="13">
        <f t="shared" si="2831"/>
        <v>2.0745378064620217E-3</v>
      </c>
      <c r="AS2122" s="13">
        <f t="shared" si="2832"/>
        <v>2.7119279687883393E-3</v>
      </c>
      <c r="AT2122" s="13">
        <f t="shared" si="2833"/>
        <v>1.7725763504978301E-3</v>
      </c>
      <c r="AU2122" s="13">
        <f t="shared" si="2834"/>
        <v>7.7239684694330353E-4</v>
      </c>
      <c r="AV2122" s="13">
        <f t="shared" si="2835"/>
        <v>2.5242786678853136E-4</v>
      </c>
      <c r="AW2122" s="13">
        <f t="shared" si="2836"/>
        <v>3.0367461449530512E-6</v>
      </c>
      <c r="AX2122" s="13">
        <f t="shared" si="2837"/>
        <v>5.2815374047441167E-4</v>
      </c>
      <c r="AY2122" s="13">
        <f t="shared" si="2838"/>
        <v>6.6925321185666369E-4</v>
      </c>
      <c r="AZ2122" s="13">
        <f t="shared" si="2839"/>
        <v>4.2402413090754262E-4</v>
      </c>
      <c r="BA2122" s="13">
        <f t="shared" si="2840"/>
        <v>1.7910158208838948E-4</v>
      </c>
      <c r="BB2122" s="13">
        <f t="shared" si="2841"/>
        <v>5.6737413690186588E-5</v>
      </c>
      <c r="BC2122" s="13">
        <f t="shared" si="2842"/>
        <v>1.4379031495825332E-5</v>
      </c>
      <c r="BD2122" s="13">
        <f t="shared" si="2843"/>
        <v>4.3812719154012134E-4</v>
      </c>
      <c r="BE2122" s="13">
        <f t="shared" si="2844"/>
        <v>5.7273932580225199E-4</v>
      </c>
      <c r="BF2122" s="13">
        <f t="shared" si="2845"/>
        <v>3.7435514349989723E-4</v>
      </c>
      <c r="BG2122" s="13">
        <f t="shared" si="2846"/>
        <v>1.6312455731180224E-4</v>
      </c>
      <c r="BH2122" s="13">
        <f t="shared" si="2847"/>
        <v>5.3310916772896025E-5</v>
      </c>
      <c r="BI2122" s="13">
        <f t="shared" si="2848"/>
        <v>1.3938079680960573E-5</v>
      </c>
      <c r="BJ2122" s="14">
        <f t="shared" si="2849"/>
        <v>0.37632505005751121</v>
      </c>
      <c r="BK2122" s="14">
        <f t="shared" si="2850"/>
        <v>0.26604631477354856</v>
      </c>
      <c r="BL2122" s="14">
        <f t="shared" si="2851"/>
        <v>0.33169105589423187</v>
      </c>
      <c r="BM2122" s="14">
        <f t="shared" si="2852"/>
        <v>0.47436111170587619</v>
      </c>
      <c r="BN2122" s="14">
        <f t="shared" si="2853"/>
        <v>0.52487501114261559</v>
      </c>
    </row>
    <row r="2123" spans="1:66" x14ac:dyDescent="0.25">
      <c r="A2123" t="s">
        <v>346</v>
      </c>
      <c r="B2123" t="s">
        <v>238</v>
      </c>
      <c r="C2123" t="s">
        <v>235</v>
      </c>
      <c r="D2123" t="s">
        <v>440</v>
      </c>
      <c r="E2123" s="10">
        <f>VLOOKUP(A2123,home!$A$2:$E$405,3,FALSE)</f>
        <v>1.5866</v>
      </c>
      <c r="F2123" s="10">
        <f>VLOOKUP(B2123,home!$B$2:$E$405,3,FALSE)</f>
        <v>1.6807000000000001</v>
      </c>
      <c r="G2123" s="10">
        <f>VLOOKUP(C2123,away!$B$2:$E$405,4,FALSE)</f>
        <v>0.94540000000000002</v>
      </c>
      <c r="H2123" s="10">
        <f>VLOOKUP(A2123,away!$A$2:$E$405,3,FALSE)</f>
        <v>1.1788000000000001</v>
      </c>
      <c r="I2123" s="10">
        <f>VLOOKUP(C2123,away!$B$2:$E$405,3,FALSE)</f>
        <v>1.3573</v>
      </c>
      <c r="J2123" s="10">
        <f>VLOOKUP(B2123,home!$B$2:$E$405,4,FALSE)</f>
        <v>0.65980000000000005</v>
      </c>
      <c r="K2123" s="12">
        <f t="shared" si="2798"/>
        <v>2.5210023353480002</v>
      </c>
      <c r="L2123" s="12">
        <f t="shared" si="2799"/>
        <v>1.0556702613520001</v>
      </c>
      <c r="M2123" s="13">
        <f t="shared" si="2800"/>
        <v>2.7968606431376983E-2</v>
      </c>
      <c r="N2123" s="13">
        <f t="shared" si="2801"/>
        <v>7.0508922129930471E-2</v>
      </c>
      <c r="O2123" s="13">
        <f t="shared" si="2802"/>
        <v>2.9525626061062973E-2</v>
      </c>
      <c r="P2123" s="13">
        <f t="shared" si="2803"/>
        <v>7.4434172252551528E-2</v>
      </c>
      <c r="Q2123" s="13">
        <f t="shared" si="2804"/>
        <v>8.8876578676212514E-2</v>
      </c>
      <c r="R2123" s="13">
        <f t="shared" si="2805"/>
        <v>1.5584662690231885E-2</v>
      </c>
      <c r="S2123" s="13">
        <f t="shared" si="2806"/>
        <v>4.9523793869712458E-2</v>
      </c>
      <c r="T2123" s="13">
        <f t="shared" si="2807"/>
        <v>9.3824361039188869E-2</v>
      </c>
      <c r="U2123" s="13">
        <f t="shared" si="2808"/>
        <v>3.928897103768543E-2</v>
      </c>
      <c r="V2123" s="13">
        <f t="shared" si="2809"/>
        <v>1.4644445540286384E-2</v>
      </c>
      <c r="W2123" s="13">
        <f t="shared" si="2810"/>
        <v>7.4686020800157349E-2</v>
      </c>
      <c r="X2123" s="13">
        <f t="shared" si="2811"/>
        <v>7.8843811097443026E-2</v>
      </c>
      <c r="Y2123" s="13">
        <f t="shared" si="2812"/>
        <v>4.1616533333612704E-2</v>
      </c>
      <c r="Z2123" s="13">
        <f t="shared" si="2813"/>
        <v>5.4840883117599536E-3</v>
      </c>
      <c r="AA2123" s="13">
        <f t="shared" si="2814"/>
        <v>1.3825399441201515E-2</v>
      </c>
      <c r="AB2123" s="13">
        <f t="shared" si="2815"/>
        <v>1.7426932139193982E-2</v>
      </c>
      <c r="AC2123" s="13">
        <f t="shared" si="2816"/>
        <v>2.4358721281021291E-3</v>
      </c>
      <c r="AD2123" s="13">
        <f t="shared" si="2817"/>
        <v>4.7070908213761489E-2</v>
      </c>
      <c r="AE2123" s="13">
        <f t="shared" si="2818"/>
        <v>4.9691357976097604E-2</v>
      </c>
      <c r="AF2123" s="13">
        <f t="shared" si="2819"/>
        <v>2.6228844430781374E-2</v>
      </c>
      <c r="AG2123" s="13">
        <f t="shared" si="2820"/>
        <v>9.2296703517346437E-3</v>
      </c>
      <c r="AH2123" s="13">
        <f t="shared" si="2821"/>
        <v>1.4473472353382696E-3</v>
      </c>
      <c r="AI2123" s="13">
        <f t="shared" si="2822"/>
        <v>3.6487657603472496E-3</v>
      </c>
      <c r="AJ2123" s="13">
        <f t="shared" si="2823"/>
        <v>4.5992735014866188E-3</v>
      </c>
      <c r="AK2123" s="13">
        <f t="shared" si="2824"/>
        <v>3.8649264127173142E-3</v>
      </c>
      <c r="AL2123" s="13">
        <f t="shared" si="2825"/>
        <v>2.5930805814470002E-4</v>
      </c>
      <c r="AM2123" s="13">
        <f t="shared" si="2826"/>
        <v>2.373317390676883E-2</v>
      </c>
      <c r="AN2123" s="13">
        <f t="shared" si="2827"/>
        <v>2.5054405900871126E-2</v>
      </c>
      <c r="AO2123" s="13">
        <f t="shared" si="2828"/>
        <v>1.3224595612695856E-2</v>
      </c>
      <c r="AP2123" s="13">
        <f t="shared" si="2829"/>
        <v>4.6536041022430495E-3</v>
      </c>
      <c r="AQ2123" s="13">
        <f t="shared" si="2830"/>
        <v>1.2281678647109149E-3</v>
      </c>
      <c r="AR2123" s="13">
        <f t="shared" si="2831"/>
        <v>3.0558428683932933E-4</v>
      </c>
      <c r="AS2123" s="13">
        <f t="shared" si="2832"/>
        <v>7.7037870076760242E-4</v>
      </c>
      <c r="AT2123" s="13">
        <f t="shared" si="2833"/>
        <v>9.7106325186874199E-4</v>
      </c>
      <c r="AU2123" s="13">
        <f t="shared" si="2834"/>
        <v>8.1601757524390746E-4</v>
      </c>
      <c r="AV2123" s="13">
        <f t="shared" si="2835"/>
        <v>5.1429555321872572E-4</v>
      </c>
      <c r="AW2123" s="13">
        <f t="shared" si="2836"/>
        <v>1.9169688138431785E-5</v>
      </c>
      <c r="AX2123" s="13">
        <f t="shared" si="2837"/>
        <v>9.9718978073640701E-3</v>
      </c>
      <c r="AY2123" s="13">
        <f t="shared" si="2838"/>
        <v>1.0527035964475467E-2</v>
      </c>
      <c r="AZ2123" s="13">
        <f t="shared" si="2839"/>
        <v>5.55653940393986E-3</v>
      </c>
      <c r="BA2123" s="13">
        <f t="shared" si="2840"/>
        <v>1.9552911349232931E-3</v>
      </c>
      <c r="BB2123" s="13">
        <f t="shared" si="2841"/>
        <v>5.1603567585593033E-4</v>
      </c>
      <c r="BC2123" s="13">
        <f t="shared" si="2842"/>
        <v>1.0895270335955725E-4</v>
      </c>
      <c r="BD2123" s="13">
        <f t="shared" si="2843"/>
        <v>5.3766040658789872E-5</v>
      </c>
      <c r="BE2123" s="13">
        <f t="shared" si="2844"/>
        <v>1.3554431406322481E-4</v>
      </c>
      <c r="BF2123" s="13">
        <f t="shared" si="2845"/>
        <v>1.7085376614826627E-4</v>
      </c>
      <c r="BG2123" s="13">
        <f t="shared" si="2846"/>
        <v>1.435742478209268E-4</v>
      </c>
      <c r="BH2123" s="13">
        <f t="shared" si="2847"/>
        <v>9.0487753513097244E-5</v>
      </c>
      <c r="BI2123" s="13">
        <f t="shared" si="2848"/>
        <v>4.5623967585382503E-5</v>
      </c>
      <c r="BJ2123" s="14">
        <f t="shared" si="2849"/>
        <v>0.67710670812612794</v>
      </c>
      <c r="BK2123" s="14">
        <f t="shared" si="2850"/>
        <v>0.17979323424464963</v>
      </c>
      <c r="BL2123" s="14">
        <f t="shared" si="2851"/>
        <v>0.13322909373699326</v>
      </c>
      <c r="BM2123" s="14">
        <f t="shared" si="2852"/>
        <v>0.67820668990182709</v>
      </c>
      <c r="BN2123" s="14">
        <f t="shared" si="2853"/>
        <v>0.30689856824136635</v>
      </c>
    </row>
    <row r="2124" spans="1:66" x14ac:dyDescent="0.25">
      <c r="A2124" t="s">
        <v>346</v>
      </c>
      <c r="B2124" t="s">
        <v>239</v>
      </c>
      <c r="C2124" t="s">
        <v>245</v>
      </c>
      <c r="D2124" t="s">
        <v>440</v>
      </c>
      <c r="E2124" s="10">
        <f>VLOOKUP(A2124,home!$A$2:$E$405,3,FALSE)</f>
        <v>1.5866</v>
      </c>
      <c r="F2124" s="10">
        <f>VLOOKUP(B2124,home!$B$2:$E$405,3,FALSE)</f>
        <v>1.4496</v>
      </c>
      <c r="G2124" s="10">
        <f>VLOOKUP(C2124,away!$B$2:$E$405,4,FALSE)</f>
        <v>1.4496</v>
      </c>
      <c r="H2124" s="10">
        <f>VLOOKUP(A2124,away!$A$2:$E$405,3,FALSE)</f>
        <v>1.1788000000000001</v>
      </c>
      <c r="I2124" s="10">
        <f>VLOOKUP(C2124,away!$B$2:$E$405,3,FALSE)</f>
        <v>0.59379999999999999</v>
      </c>
      <c r="J2124" s="10">
        <f>VLOOKUP(B2124,home!$B$2:$E$405,4,FALSE)</f>
        <v>0.67869999999999997</v>
      </c>
      <c r="K2124" s="12">
        <f t="shared" si="2798"/>
        <v>3.3339862978560002</v>
      </c>
      <c r="L2124" s="12">
        <f t="shared" si="2799"/>
        <v>0.47507061632799996</v>
      </c>
      <c r="M2124" s="13">
        <f t="shared" si="2800"/>
        <v>2.2169076442974341E-2</v>
      </c>
      <c r="N2124" s="13">
        <f t="shared" si="2801"/>
        <v>7.3911397096998691E-2</v>
      </c>
      <c r="O2124" s="13">
        <f t="shared" si="2802"/>
        <v>1.0531876809186365E-2</v>
      </c>
      <c r="P2124" s="13">
        <f t="shared" si="2803"/>
        <v>3.5113132972534718E-2</v>
      </c>
      <c r="Q2124" s="13">
        <f t="shared" si="2804"/>
        <v>0.12320979258839368</v>
      </c>
      <c r="R2124" s="13">
        <f t="shared" si="2805"/>
        <v>2.5016926034153674E-3</v>
      </c>
      <c r="S2124" s="13">
        <f t="shared" si="2806"/>
        <v>1.3903737829566144E-2</v>
      </c>
      <c r="T2124" s="13">
        <f t="shared" si="2807"/>
        <v>5.8533352102613227E-2</v>
      </c>
      <c r="U2124" s="13">
        <f t="shared" si="2808"/>
        <v>8.3406088612345396E-3</v>
      </c>
      <c r="V2124" s="13">
        <f t="shared" si="2809"/>
        <v>2.4468708146514473E-3</v>
      </c>
      <c r="W2124" s="13">
        <f t="shared" si="2810"/>
        <v>0.13692658675046146</v>
      </c>
      <c r="X2124" s="13">
        <f t="shared" si="2811"/>
        <v>6.504979795923109E-2</v>
      </c>
      <c r="Y2124" s="13">
        <f t="shared" si="2812"/>
        <v>1.5451623804251888E-2</v>
      </c>
      <c r="Z2124" s="13">
        <f t="shared" si="2813"/>
        <v>3.9616021565591251E-4</v>
      </c>
      <c r="AA2124" s="13">
        <f t="shared" si="2814"/>
        <v>1.3207927307524905E-3</v>
      </c>
      <c r="AB2124" s="13">
        <f t="shared" si="2815"/>
        <v>2.2017524333183061E-3</v>
      </c>
      <c r="AC2124" s="13">
        <f t="shared" si="2816"/>
        <v>2.4222169477401391E-4</v>
      </c>
      <c r="AD2124" s="13">
        <f t="shared" si="2817"/>
        <v>0.11412784100955738</v>
      </c>
      <c r="AE2124" s="13">
        <f t="shared" si="2818"/>
        <v>5.421878376859441E-2</v>
      </c>
      <c r="AF2124" s="13">
        <f t="shared" si="2819"/>
        <v>1.287887551075035E-2</v>
      </c>
      <c r="AG2124" s="13">
        <f t="shared" si="2820"/>
        <v>2.0394584421679187E-3</v>
      </c>
      <c r="AH2124" s="13">
        <f t="shared" si="2821"/>
        <v>4.7051019454071933E-5</v>
      </c>
      <c r="AI2124" s="13">
        <f t="shared" si="2822"/>
        <v>1.5686745416003194E-4</v>
      </c>
      <c r="AJ2124" s="13">
        <f t="shared" si="2823"/>
        <v>2.614969713745503E-4</v>
      </c>
      <c r="AK2124" s="13">
        <f t="shared" si="2824"/>
        <v>2.9060910649786456E-4</v>
      </c>
      <c r="AL2124" s="13">
        <f t="shared" si="2825"/>
        <v>1.5345993504619928E-5</v>
      </c>
      <c r="AM2124" s="13">
        <f t="shared" si="2826"/>
        <v>7.6100131625950473E-2</v>
      </c>
      <c r="AN2124" s="13">
        <f t="shared" si="2827"/>
        <v>3.6152936434182215E-2</v>
      </c>
      <c r="AO2124" s="13">
        <f t="shared" si="2828"/>
        <v>8.587598896926972E-3</v>
      </c>
      <c r="AP2124" s="13">
        <f t="shared" si="2829"/>
        <v>1.3599053002469168E-3</v>
      </c>
      <c r="AQ2124" s="13">
        <f t="shared" si="2830"/>
        <v>1.6151276228400414E-4</v>
      </c>
      <c r="AR2124" s="13">
        <f t="shared" si="2831"/>
        <v>4.4705113621813364E-6</v>
      </c>
      <c r="AS2124" s="13">
        <f t="shared" si="2832"/>
        <v>1.4904623625922139E-5</v>
      </c>
      <c r="AT2124" s="13">
        <f t="shared" si="2833"/>
        <v>2.4845905471762612E-5</v>
      </c>
      <c r="AU2124" s="13">
        <f t="shared" si="2834"/>
        <v>2.7611969466893998E-5</v>
      </c>
      <c r="AV2124" s="13">
        <f t="shared" si="2835"/>
        <v>2.3014481964860708E-5</v>
      </c>
      <c r="AW2124" s="13">
        <f t="shared" si="2836"/>
        <v>6.7517210279303759E-7</v>
      </c>
      <c r="AX2124" s="13">
        <f t="shared" si="2837"/>
        <v>4.2286132684326141E-2</v>
      </c>
      <c r="AY2124" s="13">
        <f t="shared" si="2838"/>
        <v>2.0088899116470403E-2</v>
      </c>
      <c r="AZ2124" s="13">
        <f t="shared" si="2839"/>
        <v>4.771822842306303E-3</v>
      </c>
      <c r="BA2124" s="13">
        <f t="shared" si="2840"/>
        <v>7.5565093956749484E-4</v>
      </c>
      <c r="BB2124" s="13">
        <f t="shared" si="2841"/>
        <v>8.9746889397290493E-5</v>
      </c>
      <c r="BC2124" s="13">
        <f t="shared" si="2842"/>
        <v>8.5272220118983333E-6</v>
      </c>
      <c r="BD2124" s="13">
        <f t="shared" si="2843"/>
        <v>3.5396809802213537E-7</v>
      </c>
      <c r="BE2124" s="13">
        <f t="shared" si="2844"/>
        <v>1.1801247886839491E-6</v>
      </c>
      <c r="BF2124" s="13">
        <f t="shared" si="2845"/>
        <v>1.9672599376162466E-6</v>
      </c>
      <c r="BG2124" s="13">
        <f t="shared" si="2846"/>
        <v>2.1862725587778726E-6</v>
      </c>
      <c r="BH2124" s="13">
        <f t="shared" si="2847"/>
        <v>1.8222506885860011E-6</v>
      </c>
      <c r="BI2124" s="13">
        <f t="shared" si="2848"/>
        <v>1.2150717654008778E-6</v>
      </c>
      <c r="BJ2124" s="14">
        <f t="shared" si="2849"/>
        <v>0.84671037374669023</v>
      </c>
      <c r="BK2124" s="14">
        <f t="shared" si="2850"/>
        <v>9.397928486447571E-2</v>
      </c>
      <c r="BL2124" s="14">
        <f t="shared" si="2851"/>
        <v>2.5756320429122296E-2</v>
      </c>
      <c r="BM2124" s="14">
        <f t="shared" si="2852"/>
        <v>0.67931694679807342</v>
      </c>
      <c r="BN2124" s="14">
        <f t="shared" si="2853"/>
        <v>0.26743696851350318</v>
      </c>
    </row>
    <row r="2125" spans="1:66" x14ac:dyDescent="0.25">
      <c r="A2125" t="s">
        <v>347</v>
      </c>
      <c r="B2125" t="s">
        <v>257</v>
      </c>
      <c r="C2125" t="s">
        <v>248</v>
      </c>
      <c r="D2125" t="s">
        <v>440</v>
      </c>
      <c r="E2125" s="10">
        <f>VLOOKUP(A2125,home!$A$2:$E$405,3,FALSE)</f>
        <v>1.1809000000000001</v>
      </c>
      <c r="F2125" s="10">
        <f>VLOOKUP(B2125,home!$B$2:$E$405,3,FALSE)</f>
        <v>1.1073999999999999</v>
      </c>
      <c r="G2125" s="10">
        <f>VLOOKUP(C2125,away!$B$2:$E$405,4,FALSE)</f>
        <v>0.3528</v>
      </c>
      <c r="H2125" s="10">
        <f>VLOOKUP(A2125,away!$A$2:$E$405,3,FALSE)</f>
        <v>0.92459999999999998</v>
      </c>
      <c r="I2125" s="10">
        <f>VLOOKUP(C2125,away!$B$2:$E$405,3,FALSE)</f>
        <v>0.54079999999999995</v>
      </c>
      <c r="J2125" s="10">
        <f>VLOOKUP(B2125,home!$B$2:$E$405,4,FALSE)</f>
        <v>0.91520000000000001</v>
      </c>
      <c r="K2125" s="12">
        <f t="shared" si="2798"/>
        <v>0.46136667124800002</v>
      </c>
      <c r="L2125" s="12">
        <f t="shared" si="2799"/>
        <v>0.45762167193600001</v>
      </c>
      <c r="M2125" s="13">
        <f t="shared" si="2800"/>
        <v>0.39892240958957959</v>
      </c>
      <c r="N2125" s="13">
        <f t="shared" si="2801"/>
        <v>0.18404950419857555</v>
      </c>
      <c r="O2125" s="13">
        <f t="shared" si="2802"/>
        <v>0.1825555400491212</v>
      </c>
      <c r="P2125" s="13">
        <f t="shared" si="2803"/>
        <v>8.4225041830343989E-2</v>
      </c>
      <c r="Q2125" s="13">
        <f t="shared" si="2804"/>
        <v>4.2457153548470808E-2</v>
      </c>
      <c r="R2125" s="13">
        <f t="shared" si="2805"/>
        <v>4.1770685729229123E-2</v>
      </c>
      <c r="S2125" s="13">
        <f t="shared" si="2806"/>
        <v>4.4456374853831335E-3</v>
      </c>
      <c r="T2125" s="13">
        <f t="shared" si="2807"/>
        <v>1.9429313592494685E-2</v>
      </c>
      <c r="U2125" s="13">
        <f t="shared" si="2808"/>
        <v>1.9271602230640776E-2</v>
      </c>
      <c r="V2125" s="13">
        <f t="shared" si="2809"/>
        <v>1.042904011651918E-4</v>
      </c>
      <c r="W2125" s="13">
        <f t="shared" si="2810"/>
        <v>6.5294385344410628E-3</v>
      </c>
      <c r="X2125" s="13">
        <f t="shared" si="2811"/>
        <v>2.9880125789342642E-3</v>
      </c>
      <c r="Y2125" s="13">
        <f t="shared" si="2812"/>
        <v>6.8368965606884857E-4</v>
      </c>
      <c r="Z2125" s="13">
        <f t="shared" si="2813"/>
        <v>6.3717236804410179E-3</v>
      </c>
      <c r="AA2125" s="13">
        <f t="shared" si="2814"/>
        <v>2.9397009445571273E-3</v>
      </c>
      <c r="AB2125" s="13">
        <f t="shared" si="2815"/>
        <v>6.7814001962746169E-4</v>
      </c>
      <c r="AC2125" s="13">
        <f t="shared" si="2816"/>
        <v>1.3761860686265205E-6</v>
      </c>
      <c r="AD2125" s="13">
        <f t="shared" si="2817"/>
        <v>7.5311633043837313E-4</v>
      </c>
      <c r="AE2125" s="13">
        <f t="shared" si="2818"/>
        <v>3.4464235429751335E-4</v>
      </c>
      <c r="AF2125" s="13">
        <f t="shared" si="2819"/>
        <v>7.8857905196793668E-5</v>
      </c>
      <c r="AG2125" s="13">
        <f t="shared" si="2820"/>
        <v>1.2029028807175771E-5</v>
      </c>
      <c r="AH2125" s="13">
        <f t="shared" si="2821"/>
        <v>7.2895971093940527E-4</v>
      </c>
      <c r="AI2125" s="13">
        <f t="shared" si="2822"/>
        <v>3.3631771531001764E-4</v>
      </c>
      <c r="AJ2125" s="13">
        <f t="shared" si="2823"/>
        <v>7.7582892397157706E-5</v>
      </c>
      <c r="AK2125" s="13">
        <f t="shared" si="2824"/>
        <v>1.1931386937022806E-5</v>
      </c>
      <c r="AL2125" s="13">
        <f t="shared" si="2825"/>
        <v>1.1622242963553297E-8</v>
      </c>
      <c r="AM2125" s="13">
        <f t="shared" si="2826"/>
        <v>6.9492554887372248E-5</v>
      </c>
      <c r="AN2125" s="13">
        <f t="shared" si="2827"/>
        <v>3.1801299154663534E-5</v>
      </c>
      <c r="AO2125" s="13">
        <f t="shared" si="2828"/>
        <v>7.2764818444470144E-6</v>
      </c>
      <c r="AP2125" s="13">
        <f t="shared" si="2829"/>
        <v>1.1099585958225975E-6</v>
      </c>
      <c r="AQ2125" s="13">
        <f t="shared" si="2830"/>
        <v>1.2698527710001796E-7</v>
      </c>
      <c r="AR2125" s="13">
        <f t="shared" si="2831"/>
        <v>6.6717552338814787E-5</v>
      </c>
      <c r="AS2125" s="13">
        <f t="shared" si="2832"/>
        <v>3.0781255036373194E-5</v>
      </c>
      <c r="AT2125" s="13">
        <f t="shared" si="2833"/>
        <v>7.1007225864836186E-6</v>
      </c>
      <c r="AU2125" s="13">
        <f t="shared" si="2834"/>
        <v>1.0920122477271453E-6</v>
      </c>
      <c r="AV2125" s="13">
        <f t="shared" si="2835"/>
        <v>1.2595451392397985E-7</v>
      </c>
      <c r="AW2125" s="13">
        <f t="shared" si="2836"/>
        <v>6.8161674512009791E-11</v>
      </c>
      <c r="AX2125" s="13">
        <f t="shared" si="2837"/>
        <v>5.343591454150974E-6</v>
      </c>
      <c r="AY2125" s="13">
        <f t="shared" si="2838"/>
        <v>2.4453432553914902E-6</v>
      </c>
      <c r="AZ2125" s="13">
        <f t="shared" si="2839"/>
        <v>5.5952103449483735E-7</v>
      </c>
      <c r="BA2125" s="13">
        <f t="shared" si="2840"/>
        <v>8.5349650429629293E-8</v>
      </c>
      <c r="BB2125" s="13">
        <f t="shared" si="2841"/>
        <v>9.7644624321900222E-9</v>
      </c>
      <c r="BC2125" s="13">
        <f t="shared" si="2842"/>
        <v>8.9368592475501184E-10</v>
      </c>
      <c r="BD2125" s="13">
        <f t="shared" si="2843"/>
        <v>5.0885663081276682E-6</v>
      </c>
      <c r="BE2125" s="13">
        <f t="shared" si="2844"/>
        <v>2.3476948990055864E-6</v>
      </c>
      <c r="BF2125" s="13">
        <f t="shared" si="2845"/>
        <v>5.4157409033005863E-7</v>
      </c>
      <c r="BG2125" s="13">
        <f t="shared" si="2846"/>
        <v>8.3288078429914262E-8</v>
      </c>
      <c r="BH2125" s="13">
        <f t="shared" si="2847"/>
        <v>9.6065858749629733E-9</v>
      </c>
      <c r="BI2125" s="13">
        <f t="shared" si="2848"/>
        <v>8.8643170943794502E-10</v>
      </c>
      <c r="BJ2125" s="14">
        <f t="shared" si="2849"/>
        <v>0.2574440094710273</v>
      </c>
      <c r="BK2125" s="14">
        <f t="shared" si="2850"/>
        <v>0.48770121245803882</v>
      </c>
      <c r="BL2125" s="14">
        <f t="shared" si="2851"/>
        <v>0.24848434979187606</v>
      </c>
      <c r="BM2125" s="14">
        <f t="shared" si="2852"/>
        <v>6.6018515180969337E-2</v>
      </c>
      <c r="BN2125" s="14">
        <f t="shared" si="2853"/>
        <v>0.93398033494532029</v>
      </c>
    </row>
    <row r="2126" spans="1:66" x14ac:dyDescent="0.25">
      <c r="A2126" t="s">
        <v>347</v>
      </c>
      <c r="B2126" t="s">
        <v>259</v>
      </c>
      <c r="C2126" t="s">
        <v>250</v>
      </c>
      <c r="D2126" t="s">
        <v>440</v>
      </c>
      <c r="E2126" s="10">
        <f>VLOOKUP(A2126,home!$A$2:$E$405,3,FALSE)</f>
        <v>1.1809000000000001</v>
      </c>
      <c r="F2126" s="10">
        <f>VLOOKUP(B2126,home!$B$2:$E$405,3,FALSE)</f>
        <v>0.5645</v>
      </c>
      <c r="G2126" s="10">
        <f>VLOOKUP(C2126,away!$B$2:$E$405,4,FALSE)</f>
        <v>0.65139999999999998</v>
      </c>
      <c r="H2126" s="10">
        <f>VLOOKUP(A2126,away!$A$2:$E$405,3,FALSE)</f>
        <v>0.92459999999999998</v>
      </c>
      <c r="I2126" s="10">
        <f>VLOOKUP(C2126,away!$B$2:$E$405,3,FALSE)</f>
        <v>0.99839999999999995</v>
      </c>
      <c r="J2126" s="10">
        <f>VLOOKUP(B2126,home!$B$2:$E$405,4,FALSE)</f>
        <v>0.72099999999999997</v>
      </c>
      <c r="K2126" s="12">
        <f t="shared" si="2798"/>
        <v>0.43423499777000002</v>
      </c>
      <c r="L2126" s="12">
        <f t="shared" si="2799"/>
        <v>0.6655699814399999</v>
      </c>
      <c r="M2126" s="13">
        <f t="shared" si="2800"/>
        <v>0.33293600681026309</v>
      </c>
      <c r="N2126" s="13">
        <f t="shared" si="2801"/>
        <v>0.14457246617480729</v>
      </c>
      <c r="O2126" s="13">
        <f t="shared" si="2802"/>
        <v>0.22159221187341449</v>
      </c>
      <c r="P2126" s="13">
        <f t="shared" si="2803"/>
        <v>9.6223093628701503E-2</v>
      </c>
      <c r="Q2126" s="13">
        <f t="shared" si="2804"/>
        <v>3.1389212263510428E-2</v>
      </c>
      <c r="R2126" s="13">
        <f t="shared" si="2805"/>
        <v>7.3742562171918491E-2</v>
      </c>
      <c r="S2126" s="13">
        <f t="shared" si="2806"/>
        <v>6.9524499889511817E-3</v>
      </c>
      <c r="T2126" s="13">
        <f t="shared" si="2807"/>
        <v>2.0891717423640852E-2</v>
      </c>
      <c r="U2126" s="13">
        <f t="shared" si="2808"/>
        <v>3.2021601320277114E-2</v>
      </c>
      <c r="V2126" s="13">
        <f t="shared" si="2809"/>
        <v>2.2326153860451197E-4</v>
      </c>
      <c r="W2126" s="13">
        <f t="shared" si="2810"/>
        <v>4.5434315057491697E-3</v>
      </c>
      <c r="X2126" s="13">
        <f t="shared" si="2811"/>
        <v>3.0239716229553855E-3</v>
      </c>
      <c r="Y2126" s="13">
        <f t="shared" si="2812"/>
        <v>1.006332368482751E-3</v>
      </c>
      <c r="Z2126" s="13">
        <f t="shared" si="2813"/>
        <v>1.6360278578700614E-2</v>
      </c>
      <c r="AA2126" s="13">
        <f t="shared" si="2814"/>
        <v>7.1042055321386393E-3</v>
      </c>
      <c r="AB2126" s="13">
        <f t="shared" si="2815"/>
        <v>1.542447336702922E-3</v>
      </c>
      <c r="AC2126" s="13">
        <f t="shared" si="2816"/>
        <v>4.0328538167607992E-6</v>
      </c>
      <c r="AD2126" s="13">
        <f t="shared" si="2817"/>
        <v>4.9322924244178451E-4</v>
      </c>
      <c r="AE2126" s="13">
        <f t="shared" si="2818"/>
        <v>3.2827857773764374E-4</v>
      </c>
      <c r="AF2126" s="13">
        <f t="shared" si="2819"/>
        <v>1.0924618344599656E-4</v>
      </c>
      <c r="AG2126" s="13">
        <f t="shared" si="2820"/>
        <v>2.4236993429514252E-5</v>
      </c>
      <c r="AH2126" s="13">
        <f t="shared" si="2821"/>
        <v>2.722227577494748E-3</v>
      </c>
      <c r="AI2126" s="13">
        <f t="shared" si="2822"/>
        <v>1.1820864860428643E-3</v>
      </c>
      <c r="AJ2126" s="13">
        <f t="shared" si="2823"/>
        <v>2.566516613153852E-4</v>
      </c>
      <c r="AK2126" s="13">
        <f t="shared" si="2824"/>
        <v>3.7149044526317698E-5</v>
      </c>
      <c r="AL2126" s="13">
        <f t="shared" si="2825"/>
        <v>4.6622012935018921E-8</v>
      </c>
      <c r="AM2126" s="13">
        <f t="shared" si="2826"/>
        <v>4.283547979836142E-5</v>
      </c>
      <c r="AN2126" s="13">
        <f t="shared" si="2827"/>
        <v>2.8510009494368904E-5</v>
      </c>
      <c r="AO2126" s="13">
        <f t="shared" si="2828"/>
        <v>9.4877032450106655E-6</v>
      </c>
      <c r="AP2126" s="13">
        <f t="shared" si="2829"/>
        <v>2.1049101575633255E-6</v>
      </c>
      <c r="AQ2126" s="13">
        <f t="shared" si="2830"/>
        <v>3.5024125362557236E-7</v>
      </c>
      <c r="AR2126" s="13">
        <f t="shared" si="2831"/>
        <v>3.6236659164572724E-4</v>
      </c>
      <c r="AS2126" s="13">
        <f t="shared" si="2832"/>
        <v>1.5735225611520487E-4</v>
      </c>
      <c r="AT2126" s="13">
        <f t="shared" si="2833"/>
        <v>3.4163928291645231E-5</v>
      </c>
      <c r="AU2126" s="13">
        <f t="shared" si="2834"/>
        <v>4.9450577751790028E-6</v>
      </c>
      <c r="AV2126" s="13">
        <f t="shared" si="2835"/>
        <v>5.3682928799434387E-7</v>
      </c>
      <c r="AW2126" s="13">
        <f t="shared" si="2836"/>
        <v>3.7428900449674489E-10</v>
      </c>
      <c r="AX2126" s="13">
        <f t="shared" si="2837"/>
        <v>3.100110745786391E-6</v>
      </c>
      <c r="AY2126" s="13">
        <f t="shared" si="2838"/>
        <v>2.0633406515349928E-6</v>
      </c>
      <c r="AZ2126" s="13">
        <f t="shared" si="2839"/>
        <v>6.8664879957327117E-7</v>
      </c>
      <c r="BA2126" s="13">
        <f t="shared" si="2840"/>
        <v>1.5233760959592678E-7</v>
      </c>
      <c r="BB2126" s="13">
        <f t="shared" si="2841"/>
        <v>2.5347834997843726E-8</v>
      </c>
      <c r="BC2126" s="13">
        <f t="shared" si="2842"/>
        <v>3.3741516138118078E-9</v>
      </c>
      <c r="BD2126" s="13">
        <f t="shared" si="2843"/>
        <v>4.0196720946020425E-5</v>
      </c>
      <c r="BE2126" s="13">
        <f t="shared" si="2844"/>
        <v>1.7454823030356493E-5</v>
      </c>
      <c r="BF2126" s="13">
        <f t="shared" si="2845"/>
        <v>3.7897475198312985E-6</v>
      </c>
      <c r="BG2126" s="13">
        <f t="shared" si="2846"/>
        <v>5.4854700194093571E-7</v>
      </c>
      <c r="BH2126" s="13">
        <f t="shared" si="2847"/>
        <v>5.9549576541140595E-8</v>
      </c>
      <c r="BI2126" s="13">
        <f t="shared" si="2848"/>
        <v>5.1717020473093263E-9</v>
      </c>
      <c r="BJ2126" s="14">
        <f t="shared" si="2849"/>
        <v>0.20647144185994284</v>
      </c>
      <c r="BK2126" s="14">
        <f t="shared" si="2850"/>
        <v>0.43634095478300156</v>
      </c>
      <c r="BL2126" s="14">
        <f t="shared" si="2851"/>
        <v>0.34082256222672341</v>
      </c>
      <c r="BM2126" s="14">
        <f t="shared" si="2852"/>
        <v>9.9537621559390568E-2</v>
      </c>
      <c r="BN2126" s="14">
        <f t="shared" si="2853"/>
        <v>0.90045555292261525</v>
      </c>
    </row>
    <row r="2127" spans="1:66" x14ac:dyDescent="0.25">
      <c r="A2127" t="s">
        <v>347</v>
      </c>
      <c r="B2127" t="s">
        <v>323</v>
      </c>
      <c r="C2127" t="s">
        <v>256</v>
      </c>
      <c r="D2127" t="s">
        <v>440</v>
      </c>
      <c r="E2127" s="10">
        <f>VLOOKUP(A2127,home!$A$2:$E$405,3,FALSE)</f>
        <v>1.1809000000000001</v>
      </c>
      <c r="F2127" s="10">
        <f>VLOOKUP(B2127,home!$B$2:$E$405,3,FALSE)</f>
        <v>0.7762</v>
      </c>
      <c r="G2127" s="10">
        <f>VLOOKUP(C2127,away!$B$2:$E$405,4,FALSE)</f>
        <v>1.3408</v>
      </c>
      <c r="H2127" s="10">
        <f>VLOOKUP(A2127,away!$A$2:$E$405,3,FALSE)</f>
        <v>0.92459999999999998</v>
      </c>
      <c r="I2127" s="10">
        <f>VLOOKUP(C2127,away!$B$2:$E$405,3,FALSE)</f>
        <v>0.72099999999999997</v>
      </c>
      <c r="J2127" s="10">
        <f>VLOOKUP(B2127,home!$B$2:$E$405,4,FALSE)</f>
        <v>0.72099999999999997</v>
      </c>
      <c r="K2127" s="12">
        <f t="shared" si="2798"/>
        <v>1.2289968288640001</v>
      </c>
      <c r="L2127" s="12">
        <f t="shared" si="2799"/>
        <v>0.48064498859999993</v>
      </c>
      <c r="M2127" s="13">
        <f t="shared" si="2800"/>
        <v>0.18093058718884658</v>
      </c>
      <c r="N2127" s="13">
        <f t="shared" si="2801"/>
        <v>0.22236311789959395</v>
      </c>
      <c r="O2127" s="13">
        <f t="shared" si="2802"/>
        <v>8.6963380016774464E-2</v>
      </c>
      <c r="P2127" s="13">
        <f t="shared" si="2803"/>
        <v>0.10687771826791079</v>
      </c>
      <c r="Q2127" s="13">
        <f t="shared" si="2804"/>
        <v>0.13664178337745639</v>
      </c>
      <c r="R2127" s="13">
        <f t="shared" si="2805"/>
        <v>2.0899256398390013E-2</v>
      </c>
      <c r="S2127" s="13">
        <f t="shared" si="2806"/>
        <v>1.5783465415707042E-2</v>
      </c>
      <c r="T2127" s="13">
        <f t="shared" si="2807"/>
        <v>6.5676188413741191E-2</v>
      </c>
      <c r="U2127" s="13">
        <f t="shared" si="2808"/>
        <v>2.5685119839236992E-2</v>
      </c>
      <c r="V2127" s="13">
        <f t="shared" si="2809"/>
        <v>1.0359410302044883E-3</v>
      </c>
      <c r="W2127" s="13">
        <f t="shared" si="2810"/>
        <v>5.5977439487071859E-2</v>
      </c>
      <c r="X2127" s="13">
        <f t="shared" si="2811"/>
        <v>2.6905275764120839E-2</v>
      </c>
      <c r="Y2127" s="13">
        <f t="shared" si="2812"/>
        <v>6.4659429814628586E-3</v>
      </c>
      <c r="Z2127" s="13">
        <f t="shared" si="2813"/>
        <v>3.3483742844508811E-3</v>
      </c>
      <c r="AA2127" s="13">
        <f t="shared" si="2814"/>
        <v>4.1151413774398989E-3</v>
      </c>
      <c r="AB2127" s="13">
        <f t="shared" si="2815"/>
        <v>2.5287478516003345E-3</v>
      </c>
      <c r="AC2127" s="13">
        <f t="shared" si="2816"/>
        <v>3.8246370917926025E-5</v>
      </c>
      <c r="AD2127" s="13">
        <f t="shared" si="2817"/>
        <v>1.7199023904384433E-2</v>
      </c>
      <c r="AE2127" s="13">
        <f t="shared" si="2818"/>
        <v>8.2666246484539834E-3</v>
      </c>
      <c r="AF2127" s="13">
        <f t="shared" si="2819"/>
        <v>1.9866558549583215E-3</v>
      </c>
      <c r="AG2127" s="13">
        <f t="shared" si="2820"/>
        <v>3.1829206025285519E-4</v>
      </c>
      <c r="AH2127" s="13">
        <f t="shared" si="2821"/>
        <v>4.0234482994460675E-4</v>
      </c>
      <c r="AI2127" s="13">
        <f t="shared" si="2822"/>
        <v>4.9448052011174712E-4</v>
      </c>
      <c r="AJ2127" s="13">
        <f t="shared" si="2823"/>
        <v>3.0385749557617931E-4</v>
      </c>
      <c r="AK2127" s="13">
        <f t="shared" si="2824"/>
        <v>1.2447996616322713E-4</v>
      </c>
      <c r="AL2127" s="13">
        <f t="shared" si="2825"/>
        <v>9.037023356298713E-7</v>
      </c>
      <c r="AM2127" s="13">
        <f t="shared" si="2826"/>
        <v>4.2275091676089241E-3</v>
      </c>
      <c r="AN2127" s="13">
        <f t="shared" si="2827"/>
        <v>2.0319310956717863E-3</v>
      </c>
      <c r="AO2127" s="13">
        <f t="shared" si="2828"/>
        <v>4.8831874915757556E-4</v>
      </c>
      <c r="AP2127" s="13">
        <f t="shared" si="2829"/>
        <v>7.8235986540669712E-5</v>
      </c>
      <c r="AQ2127" s="13">
        <f t="shared" si="2830"/>
        <v>9.4009337147374872E-6</v>
      </c>
      <c r="AR2127" s="13">
        <f t="shared" si="2831"/>
        <v>3.8677005240398897E-5</v>
      </c>
      <c r="AS2127" s="13">
        <f t="shared" si="2832"/>
        <v>4.7533916790406565E-5</v>
      </c>
      <c r="AT2127" s="13">
        <f t="shared" si="2833"/>
        <v>2.9209516499447461E-5</v>
      </c>
      <c r="AU2127" s="13">
        <f t="shared" si="2834"/>
        <v>1.1966134383490542E-5</v>
      </c>
      <c r="AV2127" s="13">
        <f t="shared" si="2835"/>
        <v>3.6765853027675863E-6</v>
      </c>
      <c r="AW2127" s="13">
        <f t="shared" si="2836"/>
        <v>1.4828529475519377E-8</v>
      </c>
      <c r="AX2127" s="13">
        <f t="shared" si="2837"/>
        <v>8.6593256016414275E-4</v>
      </c>
      <c r="AY2127" s="13">
        <f t="shared" si="2838"/>
        <v>4.1620614550846315E-4</v>
      </c>
      <c r="AZ2127" s="13">
        <f t="shared" si="2839"/>
        <v>1.0002369903158261E-4</v>
      </c>
      <c r="BA2127" s="13">
        <f t="shared" si="2840"/>
        <v>1.6025296560254947E-5</v>
      </c>
      <c r="BB2127" s="13">
        <f t="shared" si="2841"/>
        <v>1.9256196206288396E-6</v>
      </c>
      <c r="BC2127" s="13">
        <f t="shared" si="2842"/>
        <v>1.8510788412101705E-7</v>
      </c>
      <c r="BD2127" s="13">
        <f t="shared" si="2843"/>
        <v>3.0983181238089417E-6</v>
      </c>
      <c r="BE2127" s="13">
        <f t="shared" si="2844"/>
        <v>3.807823148973048E-6</v>
      </c>
      <c r="BF2127" s="13">
        <f t="shared" si="2845"/>
        <v>2.3399012874814035E-6</v>
      </c>
      <c r="BG2127" s="13">
        <f t="shared" si="2846"/>
        <v>9.585770873898122E-7</v>
      </c>
      <c r="BH2127" s="13">
        <f t="shared" si="2847"/>
        <v>2.9452205015594204E-7</v>
      </c>
      <c r="BI2127" s="13">
        <f t="shared" si="2848"/>
        <v>7.23933331344354E-8</v>
      </c>
      <c r="BJ2127" s="14">
        <f t="shared" si="2849"/>
        <v>0.55003603875295937</v>
      </c>
      <c r="BK2127" s="14">
        <f t="shared" si="2850"/>
        <v>0.30508306812143093</v>
      </c>
      <c r="BL2127" s="14">
        <f t="shared" si="2851"/>
        <v>0.14165844298848493</v>
      </c>
      <c r="BM2127" s="14">
        <f t="shared" si="2852"/>
        <v>0.24503388968137518</v>
      </c>
      <c r="BN2127" s="14">
        <f t="shared" si="2853"/>
        <v>0.75467584314897207</v>
      </c>
    </row>
    <row r="2128" spans="1:66" x14ac:dyDescent="0.25">
      <c r="A2128" t="s">
        <v>348</v>
      </c>
      <c r="B2128" t="s">
        <v>272</v>
      </c>
      <c r="C2128" t="s">
        <v>269</v>
      </c>
      <c r="D2128" t="s">
        <v>440</v>
      </c>
      <c r="E2128" s="10">
        <f>VLOOKUP(A2128,home!$A$2:$E$405,3,FALSE)</f>
        <v>1.5417000000000001</v>
      </c>
      <c r="F2128" s="10">
        <f>VLOOKUP(B2128,home!$B$2:$E$405,3,FALSE)</f>
        <v>0.3604</v>
      </c>
      <c r="G2128" s="10">
        <f>VLOOKUP(C2128,away!$B$2:$E$405,4,FALSE)</f>
        <v>0.86480000000000001</v>
      </c>
      <c r="H2128" s="10">
        <f>VLOOKUP(A2128,away!$A$2:$E$405,3,FALSE)</f>
        <v>1.125</v>
      </c>
      <c r="I2128" s="10">
        <f>VLOOKUP(C2128,away!$B$2:$E$405,3,FALSE)</f>
        <v>0.98770000000000002</v>
      </c>
      <c r="J2128" s="10">
        <f>VLOOKUP(B2128,home!$B$2:$E$405,4,FALSE)</f>
        <v>0.79010000000000002</v>
      </c>
      <c r="K2128" s="12">
        <f t="shared" si="2798"/>
        <v>0.480507682464</v>
      </c>
      <c r="L2128" s="12">
        <f t="shared" si="2799"/>
        <v>0.87792949125000008</v>
      </c>
      <c r="M2128" s="13">
        <f t="shared" si="2800"/>
        <v>0.25706220676318808</v>
      </c>
      <c r="N2128" s="13">
        <f t="shared" si="2801"/>
        <v>0.12352036522086109</v>
      </c>
      <c r="O2128" s="13">
        <f t="shared" si="2802"/>
        <v>0.22568249240320801</v>
      </c>
      <c r="P2128" s="13">
        <f t="shared" si="2803"/>
        <v>0.10844217139736478</v>
      </c>
      <c r="Q2128" s="13">
        <f t="shared" si="2804"/>
        <v>2.9676242214691409E-2</v>
      </c>
      <c r="R2128" s="13">
        <f t="shared" si="2805"/>
        <v>9.9066657869790201E-2</v>
      </c>
      <c r="S2128" s="13">
        <f t="shared" si="2806"/>
        <v>1.1436633067777988E-2</v>
      </c>
      <c r="T2128" s="13">
        <f t="shared" si="2807"/>
        <v>2.6053648229755803E-2</v>
      </c>
      <c r="U2128" s="13">
        <f t="shared" si="2808"/>
        <v>4.760229018246688E-2</v>
      </c>
      <c r="V2128" s="13">
        <f t="shared" si="2809"/>
        <v>5.360627768148939E-4</v>
      </c>
      <c r="W2128" s="13">
        <f t="shared" si="2810"/>
        <v>4.7532207902738991E-3</v>
      </c>
      <c r="X2128" s="13">
        <f t="shared" si="2811"/>
        <v>4.1729927102040869E-3</v>
      </c>
      <c r="Y2128" s="13">
        <f t="shared" si="2812"/>
        <v>1.8317966835297165E-3</v>
      </c>
      <c r="Z2128" s="13">
        <f t="shared" si="2813"/>
        <v>2.8991180181154246E-2</v>
      </c>
      <c r="AA2128" s="13">
        <f t="shared" si="2814"/>
        <v>1.3930484800742675E-2</v>
      </c>
      <c r="AB2128" s="13">
        <f t="shared" si="2815"/>
        <v>3.3468524836024194E-3</v>
      </c>
      <c r="AC2128" s="13">
        <f t="shared" si="2816"/>
        <v>1.4133692641724173E-5</v>
      </c>
      <c r="AD2128" s="13">
        <f t="shared" si="2817"/>
        <v>5.7098977654355314E-4</v>
      </c>
      <c r="AE2128" s="13">
        <f t="shared" si="2818"/>
        <v>5.0128876402983291E-4</v>
      </c>
      <c r="AF2128" s="13">
        <f t="shared" si="2819"/>
        <v>2.2004809478702621E-4</v>
      </c>
      <c r="AG2128" s="13">
        <f t="shared" si="2820"/>
        <v>6.4395570635635257E-5</v>
      </c>
      <c r="AH2128" s="13">
        <f t="shared" si="2821"/>
        <v>6.3630530167944569E-3</v>
      </c>
      <c r="AI2128" s="13">
        <f t="shared" si="2822"/>
        <v>3.0574958584954686E-3</v>
      </c>
      <c r="AJ2128" s="13">
        <f t="shared" si="2823"/>
        <v>7.3457512455446766E-4</v>
      </c>
      <c r="AK2128" s="13">
        <f t="shared" si="2824"/>
        <v>1.1765633023179051E-4</v>
      </c>
      <c r="AL2128" s="13">
        <f t="shared" si="2825"/>
        <v>2.3849298412714196E-7</v>
      </c>
      <c r="AM2128" s="13">
        <f t="shared" si="2826"/>
        <v>5.4872994847516025E-5</v>
      </c>
      <c r="AN2128" s="13">
        <f t="shared" si="2827"/>
        <v>4.8174620449843619E-5</v>
      </c>
      <c r="AO2128" s="13">
        <f t="shared" si="2828"/>
        <v>2.1146960011346525E-5</v>
      </c>
      <c r="AP2128" s="13">
        <f t="shared" si="2829"/>
        <v>6.1885132814151846E-6</v>
      </c>
      <c r="AQ2128" s="13">
        <f t="shared" si="2830"/>
        <v>1.3582695791866753E-6</v>
      </c>
      <c r="AR2128" s="13">
        <f t="shared" si="2831"/>
        <v>1.1172623795662276E-3</v>
      </c>
      <c r="AS2128" s="13">
        <f t="shared" si="2832"/>
        <v>5.3685315670958195E-4</v>
      </c>
      <c r="AT2128" s="13">
        <f t="shared" si="2833"/>
        <v>1.289810330770019E-4</v>
      </c>
      <c r="AU2128" s="13">
        <f t="shared" si="2834"/>
        <v>2.0658792428547576E-5</v>
      </c>
      <c r="AV2128" s="13">
        <f t="shared" si="2835"/>
        <v>2.4816771180865554E-6</v>
      </c>
      <c r="AW2128" s="13">
        <f t="shared" si="2836"/>
        <v>2.7946863942471756E-9</v>
      </c>
      <c r="AX2128" s="13">
        <f t="shared" si="2837"/>
        <v>4.3944825973398206E-6</v>
      </c>
      <c r="AY2128" s="13">
        <f t="shared" si="2838"/>
        <v>3.8580458709895275E-6</v>
      </c>
      <c r="AZ2128" s="13">
        <f t="shared" si="2839"/>
        <v>1.6935461243684993E-6</v>
      </c>
      <c r="BA2128" s="13">
        <f t="shared" si="2840"/>
        <v>4.9560469579174875E-7</v>
      </c>
      <c r="BB2128" s="13">
        <f t="shared" si="2841"/>
        <v>1.0877649460939024E-7</v>
      </c>
      <c r="BC2128" s="13">
        <f t="shared" si="2842"/>
        <v>1.9099618514476076E-8</v>
      </c>
      <c r="BD2128" s="13">
        <f t="shared" si="2843"/>
        <v>1.63479598747557E-4</v>
      </c>
      <c r="BE2128" s="13">
        <f t="shared" si="2844"/>
        <v>7.8553203124333263E-5</v>
      </c>
      <c r="BF2128" s="13">
        <f t="shared" si="2845"/>
        <v>1.8872708791698604E-5</v>
      </c>
      <c r="BG2128" s="13">
        <f t="shared" si="2846"/>
        <v>3.0228271877723527E-6</v>
      </c>
      <c r="BH2128" s="13">
        <f t="shared" si="2847"/>
        <v>3.6312292162141576E-7</v>
      </c>
      <c r="BI2128" s="13">
        <f t="shared" si="2848"/>
        <v>3.4896670703572663E-8</v>
      </c>
      <c r="BJ2128" s="14">
        <f t="shared" si="2849"/>
        <v>0.19150729896888302</v>
      </c>
      <c r="BK2128" s="14">
        <f t="shared" si="2850"/>
        <v>0.37749530423664263</v>
      </c>
      <c r="BL2128" s="14">
        <f t="shared" si="2851"/>
        <v>0.40197212146622963</v>
      </c>
      <c r="BM2128" s="14">
        <f t="shared" si="2852"/>
        <v>0.15651191373262119</v>
      </c>
      <c r="BN2128" s="14">
        <f t="shared" si="2853"/>
        <v>0.84345013586910356</v>
      </c>
    </row>
    <row r="2129" spans="1:66" x14ac:dyDescent="0.25">
      <c r="A2129" t="s">
        <v>348</v>
      </c>
      <c r="B2129" t="s">
        <v>260</v>
      </c>
      <c r="C2129" t="s">
        <v>264</v>
      </c>
      <c r="D2129" t="s">
        <v>440</v>
      </c>
      <c r="E2129" s="10">
        <f>VLOOKUP(A2129,home!$A$2:$E$405,3,FALSE)</f>
        <v>1.5417000000000001</v>
      </c>
      <c r="F2129" s="10">
        <f>VLOOKUP(B2129,home!$B$2:$E$405,3,FALSE)</f>
        <v>1.0810999999999999</v>
      </c>
      <c r="G2129" s="10">
        <f>VLOOKUP(C2129,away!$B$2:$E$405,4,FALSE)</f>
        <v>1.1531</v>
      </c>
      <c r="H2129" s="10">
        <f>VLOOKUP(A2129,away!$A$2:$E$405,3,FALSE)</f>
        <v>1.125</v>
      </c>
      <c r="I2129" s="10">
        <f>VLOOKUP(C2129,away!$B$2:$E$405,3,FALSE)</f>
        <v>1.284</v>
      </c>
      <c r="J2129" s="10">
        <f>VLOOKUP(B2129,home!$B$2:$E$405,4,FALSE)</f>
        <v>0.88890000000000002</v>
      </c>
      <c r="K2129" s="12">
        <f t="shared" si="2798"/>
        <v>1.921908519297</v>
      </c>
      <c r="L2129" s="12">
        <f t="shared" si="2799"/>
        <v>1.2840160500000002</v>
      </c>
      <c r="M2129" s="13">
        <f t="shared" si="2800"/>
        <v>4.0521419452806379E-2</v>
      </c>
      <c r="N2129" s="13">
        <f t="shared" si="2801"/>
        <v>7.7878461260355761E-2</v>
      </c>
      <c r="O2129" s="13">
        <f t="shared" si="2802"/>
        <v>5.2030152946185605E-2</v>
      </c>
      <c r="P2129" s="13">
        <f t="shared" si="2803"/>
        <v>9.9997194207600032E-2</v>
      </c>
      <c r="Q2129" s="13">
        <f t="shared" si="2804"/>
        <v>7.4837639083009569E-2</v>
      </c>
      <c r="R2129" s="13">
        <f t="shared" si="2805"/>
        <v>3.3403775733428565E-2</v>
      </c>
      <c r="S2129" s="13">
        <f t="shared" si="2806"/>
        <v>6.1692303628692075E-2</v>
      </c>
      <c r="T2129" s="13">
        <f t="shared" si="2807"/>
        <v>9.6092729726691584E-2</v>
      </c>
      <c r="U2129" s="13">
        <f t="shared" si="2808"/>
        <v>6.4199001158762758E-2</v>
      </c>
      <c r="V2129" s="13">
        <f t="shared" si="2809"/>
        <v>1.6915764963535442E-2</v>
      </c>
      <c r="W2129" s="13">
        <f t="shared" si="2810"/>
        <v>4.7943698705903419E-2</v>
      </c>
      <c r="X2129" s="13">
        <f t="shared" si="2811"/>
        <v>6.1560478634744224E-2</v>
      </c>
      <c r="Y2129" s="13">
        <f t="shared" si="2812"/>
        <v>3.952232130634685E-2</v>
      </c>
      <c r="Z2129" s="13">
        <f t="shared" si="2813"/>
        <v>1.4296994724107602E-2</v>
      </c>
      <c r="AA2129" s="13">
        <f t="shared" si="2814"/>
        <v>2.7477515960606665E-2</v>
      </c>
      <c r="AB2129" s="13">
        <f t="shared" si="2815"/>
        <v>2.6404636006904625E-2</v>
      </c>
      <c r="AC2129" s="13">
        <f t="shared" si="2816"/>
        <v>2.609004473854289E-3</v>
      </c>
      <c r="AD2129" s="13">
        <f t="shared" si="2817"/>
        <v>2.3035850747371068E-2</v>
      </c>
      <c r="AE2129" s="13">
        <f t="shared" si="2818"/>
        <v>2.9578402085028946E-2</v>
      </c>
      <c r="AF2129" s="13">
        <f t="shared" si="2819"/>
        <v>1.8989571505265323E-2</v>
      </c>
      <c r="AG2129" s="13">
        <f t="shared" si="2820"/>
        <v>8.1276381984611134E-3</v>
      </c>
      <c r="AH2129" s="13">
        <f t="shared" si="2821"/>
        <v>4.5893926731298716E-3</v>
      </c>
      <c r="AI2129" s="13">
        <f t="shared" si="2822"/>
        <v>8.8203928768875329E-3</v>
      </c>
      <c r="AJ2129" s="13">
        <f t="shared" si="2823"/>
        <v>8.4759941068183638E-3</v>
      </c>
      <c r="AK2129" s="13">
        <f t="shared" si="2824"/>
        <v>5.4300284278017939E-3</v>
      </c>
      <c r="AL2129" s="13">
        <f t="shared" si="2825"/>
        <v>2.5753601979748618E-4</v>
      </c>
      <c r="AM2129" s="13">
        <f t="shared" si="2826"/>
        <v>8.854559560125326E-3</v>
      </c>
      <c r="AN2129" s="13">
        <f t="shared" si="2827"/>
        <v>1.1369396590881859E-2</v>
      </c>
      <c r="AO2129" s="13">
        <f t="shared" si="2828"/>
        <v>7.2992438507537985E-3</v>
      </c>
      <c r="AP2129" s="13">
        <f t="shared" si="2829"/>
        <v>3.1241154190772276E-3</v>
      </c>
      <c r="AQ2129" s="13">
        <f t="shared" si="2830"/>
        <v>1.0028535850369093E-3</v>
      </c>
      <c r="AR2129" s="13">
        <f t="shared" si="2831"/>
        <v>1.1785707704102314E-3</v>
      </c>
      <c r="AS2129" s="13">
        <f t="shared" si="2832"/>
        <v>2.2651052042458523E-3</v>
      </c>
      <c r="AT2129" s="13">
        <f t="shared" si="2833"/>
        <v>2.1766624945720381E-3</v>
      </c>
      <c r="AU2129" s="13">
        <f t="shared" si="2834"/>
        <v>1.3944487306507536E-3</v>
      </c>
      <c r="AV2129" s="13">
        <f t="shared" si="2835"/>
        <v>6.7000072379014232E-4</v>
      </c>
      <c r="AW2129" s="13">
        <f t="shared" si="2836"/>
        <v>1.7653817916894073E-5</v>
      </c>
      <c r="AX2129" s="13">
        <f t="shared" si="2837"/>
        <v>2.8362755755379299E-3</v>
      </c>
      <c r="AY2129" s="13">
        <f t="shared" si="2838"/>
        <v>3.6418233612136898E-3</v>
      </c>
      <c r="AZ2129" s="13">
        <f t="shared" si="2839"/>
        <v>2.3380798235316633E-3</v>
      </c>
      <c r="BA2129" s="13">
        <f t="shared" si="2840"/>
        <v>1.0007106731986079E-3</v>
      </c>
      <c r="BB2129" s="13">
        <f t="shared" si="2841"/>
        <v>3.2123214144832941E-4</v>
      </c>
      <c r="BC2129" s="13">
        <f t="shared" si="2842"/>
        <v>8.2493445079105012E-5</v>
      </c>
      <c r="BD2129" s="13">
        <f t="shared" si="2843"/>
        <v>2.5221729754460056E-4</v>
      </c>
      <c r="BE2129" s="13">
        <f t="shared" si="2844"/>
        <v>4.8473857286503413E-4</v>
      </c>
      <c r="BF2129" s="13">
        <f t="shared" si="2845"/>
        <v>4.6581159641058943E-4</v>
      </c>
      <c r="BG2129" s="13">
        <f t="shared" si="2846"/>
        <v>2.9841575850961597E-4</v>
      </c>
      <c r="BH2129" s="13">
        <f t="shared" si="2847"/>
        <v>1.4338194714302668E-4</v>
      </c>
      <c r="BI2129" s="13">
        <f t="shared" si="2848"/>
        <v>5.5113397145515041E-5</v>
      </c>
      <c r="BJ2129" s="14">
        <f t="shared" si="2849"/>
        <v>0.5194375752790622</v>
      </c>
      <c r="BK2129" s="14">
        <f t="shared" si="2850"/>
        <v>0.2256350461074994</v>
      </c>
      <c r="BL2129" s="14">
        <f t="shared" si="2851"/>
        <v>0.24021535638381322</v>
      </c>
      <c r="BM2129" s="14">
        <f t="shared" si="2852"/>
        <v>0.61729216026779976</v>
      </c>
      <c r="BN2129" s="14">
        <f t="shared" si="2853"/>
        <v>0.3786686426833859</v>
      </c>
    </row>
    <row r="2130" spans="1:66" x14ac:dyDescent="0.25">
      <c r="A2130" t="s">
        <v>348</v>
      </c>
      <c r="B2130" t="s">
        <v>265</v>
      </c>
      <c r="C2130" t="s">
        <v>266</v>
      </c>
      <c r="D2130" t="s">
        <v>440</v>
      </c>
      <c r="E2130" s="10">
        <f>VLOOKUP(A2130,home!$A$2:$E$405,3,FALSE)</f>
        <v>1.5417000000000001</v>
      </c>
      <c r="F2130" s="10">
        <f>VLOOKUP(B2130,home!$B$2:$E$405,3,FALSE)</f>
        <v>0.72070000000000001</v>
      </c>
      <c r="G2130" s="10">
        <f>VLOOKUP(C2130,away!$B$2:$E$405,4,FALSE)</f>
        <v>0.77839999999999998</v>
      </c>
      <c r="H2130" s="10">
        <f>VLOOKUP(A2130,away!$A$2:$E$405,3,FALSE)</f>
        <v>1.125</v>
      </c>
      <c r="I2130" s="10">
        <f>VLOOKUP(C2130,away!$B$2:$E$405,3,FALSE)</f>
        <v>1.6</v>
      </c>
      <c r="J2130" s="10">
        <f>VLOOKUP(B2130,home!$B$2:$E$405,4,FALSE)</f>
        <v>1.0864</v>
      </c>
      <c r="K2130" s="12">
        <f t="shared" si="2798"/>
        <v>0.86488272309600012</v>
      </c>
      <c r="L2130" s="12">
        <f t="shared" si="2799"/>
        <v>1.9555200000000001</v>
      </c>
      <c r="M2130" s="13">
        <f t="shared" si="2800"/>
        <v>5.958194285212428E-2</v>
      </c>
      <c r="N2130" s="13">
        <f t="shared" si="2801"/>
        <v>5.1531392981295505E-2</v>
      </c>
      <c r="O2130" s="13">
        <f t="shared" si="2802"/>
        <v>0.11651368088618609</v>
      </c>
      <c r="P2130" s="13">
        <f t="shared" si="2803"/>
        <v>0.10077066960278301</v>
      </c>
      <c r="Q2130" s="13">
        <f t="shared" si="2804"/>
        <v>2.2284305743296481E-2</v>
      </c>
      <c r="R2130" s="13">
        <f t="shared" si="2805"/>
        <v>0.11392241662327733</v>
      </c>
      <c r="S2130" s="13">
        <f t="shared" si="2806"/>
        <v>4.2608244067318148E-2</v>
      </c>
      <c r="T2130" s="13">
        <f t="shared" si="2807"/>
        <v>4.357740556713114E-2</v>
      </c>
      <c r="U2130" s="13">
        <f t="shared" si="2808"/>
        <v>9.8529529910817121E-2</v>
      </c>
      <c r="V2130" s="13">
        <f t="shared" si="2809"/>
        <v>8.0070144292594854E-3</v>
      </c>
      <c r="W2130" s="13">
        <f t="shared" si="2810"/>
        <v>6.4244370111887E-3</v>
      </c>
      <c r="X2130" s="13">
        <f t="shared" si="2811"/>
        <v>1.2563115064119728E-2</v>
      </c>
      <c r="Y2130" s="13">
        <f t="shared" si="2812"/>
        <v>1.2283711385093708E-2</v>
      </c>
      <c r="Z2130" s="13">
        <f t="shared" si="2813"/>
        <v>7.425918805171712E-2</v>
      </c>
      <c r="AA2130" s="13">
        <f t="shared" si="2814"/>
        <v>6.4225488777067061E-2</v>
      </c>
      <c r="AB2130" s="13">
        <f t="shared" si="2815"/>
        <v>2.7773757812840673E-2</v>
      </c>
      <c r="AC2130" s="13">
        <f t="shared" si="2816"/>
        <v>8.4638919835808117E-4</v>
      </c>
      <c r="AD2130" s="13">
        <f t="shared" si="2817"/>
        <v>1.3890961441489025E-3</v>
      </c>
      <c r="AE2130" s="13">
        <f t="shared" si="2818"/>
        <v>2.7164052918060622E-3</v>
      </c>
      <c r="AF2130" s="13">
        <f t="shared" si="2819"/>
        <v>2.6559924381162957E-3</v>
      </c>
      <c r="AG2130" s="13">
        <f t="shared" si="2820"/>
        <v>1.7312821108617267E-3</v>
      </c>
      <c r="AH2130" s="13">
        <f t="shared" si="2821"/>
        <v>3.6303831854723474E-2</v>
      </c>
      <c r="AI2130" s="13">
        <f t="shared" si="2822"/>
        <v>3.1398556953332546E-2</v>
      </c>
      <c r="AJ2130" s="13">
        <f t="shared" si="2823"/>
        <v>1.3578034719541551E-2</v>
      </c>
      <c r="AK2130" s="13">
        <f t="shared" si="2824"/>
        <v>3.9144692141763774E-3</v>
      </c>
      <c r="AL2130" s="13">
        <f t="shared" si="2825"/>
        <v>5.7259768433392542E-5</v>
      </c>
      <c r="AM2130" s="13">
        <f t="shared" si="2826"/>
        <v>2.4028105115873137E-4</v>
      </c>
      <c r="AN2130" s="13">
        <f t="shared" si="2827"/>
        <v>4.6987440116192248E-4</v>
      </c>
      <c r="AO2130" s="13">
        <f t="shared" si="2828"/>
        <v>4.5942439448008136E-4</v>
      </c>
      <c r="AP2130" s="13">
        <f t="shared" si="2829"/>
        <v>2.9947119729789633E-4</v>
      </c>
      <c r="AQ2130" s="13">
        <f t="shared" si="2830"/>
        <v>1.4640547893499559E-4</v>
      </c>
      <c r="AR2130" s="13">
        <f t="shared" si="2831"/>
        <v>1.4198573853709776E-2</v>
      </c>
      <c r="AS2130" s="13">
        <f t="shared" si="2832"/>
        <v>1.2280101218676179E-2</v>
      </c>
      <c r="AT2130" s="13">
        <f t="shared" si="2833"/>
        <v>5.3104236909515814E-3</v>
      </c>
      <c r="AU2130" s="13">
        <f t="shared" si="2834"/>
        <v>1.5309645675412387E-3</v>
      </c>
      <c r="AV2130" s="13">
        <f t="shared" si="2835"/>
        <v>3.3102620103463913E-4</v>
      </c>
      <c r="AW2130" s="13">
        <f t="shared" si="2836"/>
        <v>2.6900885151349076E-6</v>
      </c>
      <c r="AX2130" s="13">
        <f t="shared" si="2837"/>
        <v>3.4635821639088807E-5</v>
      </c>
      <c r="AY2130" s="13">
        <f t="shared" si="2838"/>
        <v>6.7731041931670951E-5</v>
      </c>
      <c r="AZ2130" s="13">
        <f t="shared" si="2839"/>
        <v>6.6224703559110597E-5</v>
      </c>
      <c r="BA2130" s="13">
        <f t="shared" si="2840"/>
        <v>4.3167910767970666E-5</v>
      </c>
      <c r="BB2130" s="13">
        <f t="shared" si="2841"/>
        <v>2.1103928216245502E-5</v>
      </c>
      <c r="BC2130" s="13">
        <f t="shared" si="2842"/>
        <v>8.2538307410864855E-6</v>
      </c>
      <c r="BD2130" s="13">
        <f t="shared" si="2843"/>
        <v>4.6275991904010903E-3</v>
      </c>
      <c r="BE2130" s="13">
        <f t="shared" si="2844"/>
        <v>4.002330589190941E-3</v>
      </c>
      <c r="BF2130" s="13">
        <f t="shared" si="2845"/>
        <v>1.7307732893549394E-3</v>
      </c>
      <c r="BG2130" s="13">
        <f t="shared" si="2846"/>
        <v>4.9897197185304061E-4</v>
      </c>
      <c r="BH2130" s="13">
        <f t="shared" si="2847"/>
        <v>1.078880594412096E-4</v>
      </c>
      <c r="BI2130" s="13">
        <f t="shared" si="2848"/>
        <v>1.8662103727811298E-5</v>
      </c>
      <c r="BJ2130" s="14">
        <f t="shared" si="2849"/>
        <v>0.15901371749694698</v>
      </c>
      <c r="BK2130" s="14">
        <f t="shared" si="2850"/>
        <v>0.21193925096020808</v>
      </c>
      <c r="BL2130" s="14">
        <f t="shared" si="2851"/>
        <v>0.55079708148784468</v>
      </c>
      <c r="BM2130" s="14">
        <f t="shared" si="2852"/>
        <v>0.53133978835433771</v>
      </c>
      <c r="BN2130" s="14">
        <f t="shared" si="2853"/>
        <v>0.46460440868896274</v>
      </c>
    </row>
    <row r="2131" spans="1:66" x14ac:dyDescent="0.25">
      <c r="A2131" t="s">
        <v>357</v>
      </c>
      <c r="B2131" t="s">
        <v>334</v>
      </c>
      <c r="C2131" t="s">
        <v>332</v>
      </c>
      <c r="D2131" t="s">
        <v>440</v>
      </c>
      <c r="E2131" s="10">
        <f>VLOOKUP(A2131,home!$A$2:$E$405,3,FALSE)</f>
        <v>1.72</v>
      </c>
      <c r="F2131" s="10">
        <f>VLOOKUP(B2131,home!$B$2:$E$405,3,FALSE)</f>
        <v>1.0465</v>
      </c>
      <c r="G2131" s="10">
        <f>VLOOKUP(C2131,away!$B$2:$E$405,4,FALSE)</f>
        <v>0.75580000000000003</v>
      </c>
      <c r="H2131" s="10">
        <f>VLOOKUP(A2131,away!$A$2:$E$405,3,FALSE)</f>
        <v>1.58</v>
      </c>
      <c r="I2131" s="10">
        <f>VLOOKUP(C2131,away!$B$2:$E$405,3,FALSE)</f>
        <v>0.75949999999999995</v>
      </c>
      <c r="J2131" s="10">
        <f>VLOOKUP(B2131,home!$B$2:$E$405,4,FALSE)</f>
        <v>1.0126999999999999</v>
      </c>
      <c r="K2131" s="12">
        <f t="shared" si="2798"/>
        <v>1.3604248839999999</v>
      </c>
      <c r="L2131" s="12">
        <f t="shared" si="2799"/>
        <v>1.215250127</v>
      </c>
      <c r="M2131" s="13">
        <f t="shared" si="2800"/>
        <v>7.6102435475984401E-2</v>
      </c>
      <c r="N2131" s="13">
        <f t="shared" si="2801"/>
        <v>0.10353164695453358</v>
      </c>
      <c r="O2131" s="13">
        <f t="shared" si="2802"/>
        <v>9.2483494377199355E-2</v>
      </c>
      <c r="P2131" s="13">
        <f t="shared" si="2803"/>
        <v>0.12581684711001612</v>
      </c>
      <c r="Q2131" s="13">
        <f t="shared" si="2804"/>
        <v>7.0423514399225146E-2</v>
      </c>
      <c r="R2131" s="13">
        <f t="shared" si="2805"/>
        <v>5.6195289143647673E-2</v>
      </c>
      <c r="S2131" s="13">
        <f t="shared" si="2806"/>
        <v>5.2001880484168587E-2</v>
      </c>
      <c r="T2131" s="13">
        <f t="shared" si="2807"/>
        <v>8.5582184817444687E-2</v>
      </c>
      <c r="U2131" s="13">
        <f t="shared" si="2808"/>
        <v>7.6449469714593363E-2</v>
      </c>
      <c r="V2131" s="13">
        <f t="shared" si="2809"/>
        <v>9.5524941779508172E-3</v>
      </c>
      <c r="W2131" s="13">
        <f t="shared" si="2810"/>
        <v>3.1935300469146069E-2</v>
      </c>
      <c r="X2131" s="13">
        <f t="shared" si="2811"/>
        <v>3.8809377950912917E-2</v>
      </c>
      <c r="Y2131" s="13">
        <f t="shared" si="2812"/>
        <v>2.3581550741818974E-2</v>
      </c>
      <c r="Z2131" s="13">
        <f t="shared" si="2813"/>
        <v>2.276377742287319E-2</v>
      </c>
      <c r="AA2131" s="13">
        <f t="shared" si="2814"/>
        <v>3.0968409259914082E-2</v>
      </c>
      <c r="AB2131" s="13">
        <f t="shared" si="2815"/>
        <v>2.1065097287541568E-2</v>
      </c>
      <c r="AC2131" s="13">
        <f t="shared" si="2816"/>
        <v>9.8704520097604937E-4</v>
      </c>
      <c r="AD2131" s="13">
        <f t="shared" si="2817"/>
        <v>1.0861394359060802E-2</v>
      </c>
      <c r="AE2131" s="13">
        <f t="shared" si="2818"/>
        <v>1.3199310874245723E-2</v>
      </c>
      <c r="AF2131" s="13">
        <f t="shared" si="2819"/>
        <v>8.0202321081198017E-3</v>
      </c>
      <c r="AG2131" s="13">
        <f t="shared" si="2820"/>
        <v>3.2488626959873558E-3</v>
      </c>
      <c r="AH2131" s="13">
        <f t="shared" si="2821"/>
        <v>6.9159208510365961E-3</v>
      </c>
      <c r="AI2131" s="13">
        <f t="shared" si="2822"/>
        <v>9.4085908215246431E-3</v>
      </c>
      <c r="AJ2131" s="13">
        <f t="shared" si="2823"/>
        <v>6.3998405384880636E-3</v>
      </c>
      <c r="AK2131" s="13">
        <f t="shared" si="2824"/>
        <v>2.9021674407303738E-3</v>
      </c>
      <c r="AL2131" s="13">
        <f t="shared" si="2825"/>
        <v>6.5273556287731709E-5</v>
      </c>
      <c r="AM2131" s="13">
        <f t="shared" si="2826"/>
        <v>2.9552222322007052E-3</v>
      </c>
      <c r="AN2131" s="13">
        <f t="shared" si="2827"/>
        <v>3.5913341929951306E-3</v>
      </c>
      <c r="AO2131" s="13">
        <f t="shared" si="2828"/>
        <v>2.1821846670683886E-3</v>
      </c>
      <c r="AP2131" s="13">
        <f t="shared" si="2829"/>
        <v>8.8396673126410398E-4</v>
      </c>
      <c r="AQ2131" s="13">
        <f t="shared" si="2830"/>
        <v>2.6856017060811942E-4</v>
      </c>
      <c r="AR2131" s="13">
        <f t="shared" si="2831"/>
        <v>1.6809147385088332E-3</v>
      </c>
      <c r="AS2131" s="13">
        <f t="shared" si="2832"/>
        <v>2.2867582381497701E-3</v>
      </c>
      <c r="AT2131" s="13">
        <f t="shared" si="2833"/>
        <v>1.5554814054354726E-3</v>
      </c>
      <c r="AU2131" s="13">
        <f t="shared" si="2834"/>
        <v>7.0537187018457001E-4</v>
      </c>
      <c r="AV2131" s="13">
        <f t="shared" si="2835"/>
        <v>2.3990136116817679E-4</v>
      </c>
      <c r="AW2131" s="13">
        <f t="shared" si="2836"/>
        <v>2.9976092239708903E-6</v>
      </c>
      <c r="AX2131" s="13">
        <f t="shared" si="2837"/>
        <v>6.7005964373931096E-4</v>
      </c>
      <c r="AY2131" s="13">
        <f t="shared" si="2838"/>
        <v>8.1429006715177238E-4</v>
      </c>
      <c r="AZ2131" s="13">
        <f t="shared" si="2839"/>
        <v>4.9478305376051519E-4</v>
      </c>
      <c r="BA2131" s="13">
        <f t="shared" si="2840"/>
        <v>2.0042838963997133E-4</v>
      </c>
      <c r="BB2131" s="13">
        <f t="shared" si="2841"/>
        <v>6.0892656491095175E-5</v>
      </c>
      <c r="BC2131" s="13">
        <f t="shared" si="2842"/>
        <v>1.4799961706834148E-5</v>
      </c>
      <c r="BD2131" s="13">
        <f t="shared" si="2843"/>
        <v>3.4045530824150538E-4</v>
      </c>
      <c r="BE2131" s="13">
        <f t="shared" si="2844"/>
        <v>4.6316387322163427E-4</v>
      </c>
      <c r="BF2131" s="13">
        <f t="shared" si="2845"/>
        <v>3.1504982925026624E-4</v>
      </c>
      <c r="BG2131" s="13">
        <f t="shared" si="2846"/>
        <v>1.4286720913733776E-4</v>
      </c>
      <c r="BH2131" s="13">
        <f t="shared" si="2847"/>
        <v>4.8590026604516639E-5</v>
      </c>
      <c r="BI2131" s="13">
        <f t="shared" si="2848"/>
        <v>1.3220616261401275E-5</v>
      </c>
      <c r="BJ2131" s="14">
        <f t="shared" si="2849"/>
        <v>0.40132989713712086</v>
      </c>
      <c r="BK2131" s="14">
        <f t="shared" si="2850"/>
        <v>0.26534026607253547</v>
      </c>
      <c r="BL2131" s="14">
        <f t="shared" si="2851"/>
        <v>0.31058005391083926</v>
      </c>
      <c r="BM2131" s="14">
        <f t="shared" si="2852"/>
        <v>0.4746494746248347</v>
      </c>
      <c r="BN2131" s="14">
        <f t="shared" si="2853"/>
        <v>0.52455322746060629</v>
      </c>
    </row>
    <row r="2132" spans="1:66" x14ac:dyDescent="0.25">
      <c r="A2132" t="s">
        <v>357</v>
      </c>
      <c r="B2132" t="s">
        <v>336</v>
      </c>
      <c r="C2132" t="s">
        <v>331</v>
      </c>
      <c r="D2132" t="s">
        <v>440</v>
      </c>
      <c r="E2132" s="10">
        <f>VLOOKUP(A2132,home!$A$2:$E$405,3,FALSE)</f>
        <v>1.72</v>
      </c>
      <c r="F2132" s="10">
        <f>VLOOKUP(B2132,home!$B$2:$E$405,3,FALSE)</f>
        <v>0.81399999999999995</v>
      </c>
      <c r="G2132" s="10">
        <f>VLOOKUP(C2132,away!$B$2:$E$405,4,FALSE)</f>
        <v>1.3953</v>
      </c>
      <c r="H2132" s="10">
        <f>VLOOKUP(A2132,away!$A$2:$E$405,3,FALSE)</f>
        <v>1.58</v>
      </c>
      <c r="I2132" s="10">
        <f>VLOOKUP(C2132,away!$B$2:$E$405,3,FALSE)</f>
        <v>0.94940000000000002</v>
      </c>
      <c r="J2132" s="10">
        <f>VLOOKUP(B2132,home!$B$2:$E$405,4,FALSE)</f>
        <v>0.69620000000000004</v>
      </c>
      <c r="K2132" s="12">
        <f t="shared" si="2798"/>
        <v>1.953531624</v>
      </c>
      <c r="L2132" s="12">
        <f t="shared" si="2799"/>
        <v>1.0443362024000002</v>
      </c>
      <c r="M2132" s="13">
        <f t="shared" si="2800"/>
        <v>4.9893336291230363E-2</v>
      </c>
      <c r="N2132" s="13">
        <f t="shared" si="2801"/>
        <v>9.7468210271785372E-2</v>
      </c>
      <c r="O2132" s="13">
        <f t="shared" si="2802"/>
        <v>5.2105417347449633E-2</v>
      </c>
      <c r="P2132" s="13">
        <f t="shared" si="2803"/>
        <v>0.10178958056996104</v>
      </c>
      <c r="Q2132" s="13">
        <f t="shared" si="2804"/>
        <v>9.5203615550307222E-2</v>
      </c>
      <c r="R2132" s="13">
        <f t="shared" si="2805"/>
        <v>2.7207786838551316E-2</v>
      </c>
      <c r="S2132" s="13">
        <f t="shared" si="2806"/>
        <v>5.1916345361884247E-2</v>
      </c>
      <c r="T2132" s="13">
        <f t="shared" si="2807"/>
        <v>9.9424582318557456E-2</v>
      </c>
      <c r="U2132" s="13">
        <f t="shared" si="2808"/>
        <v>5.3151272008160971E-2</v>
      </c>
      <c r="V2132" s="13">
        <f t="shared" si="2809"/>
        <v>1.1768534441966022E-2</v>
      </c>
      <c r="W2132" s="13">
        <f t="shared" si="2810"/>
        <v>6.1994424565554429E-2</v>
      </c>
      <c r="X2132" s="13">
        <f t="shared" si="2811"/>
        <v>6.4743021920764407E-2</v>
      </c>
      <c r="Y2132" s="13">
        <f t="shared" si="2812"/>
        <v>3.380674082231553E-2</v>
      </c>
      <c r="Z2132" s="13">
        <f t="shared" si="2813"/>
        <v>9.4713589275604651E-3</v>
      </c>
      <c r="AA2132" s="13">
        <f t="shared" si="2814"/>
        <v>1.850259918724409E-2</v>
      </c>
      <c r="AB2132" s="13">
        <f t="shared" si="2815"/>
        <v>1.8072706319239022E-2</v>
      </c>
      <c r="AC2132" s="13">
        <f t="shared" si="2816"/>
        <v>1.5005939091978207E-3</v>
      </c>
      <c r="AD2132" s="13">
        <f t="shared" si="2817"/>
        <v>3.0277017225123264E-2</v>
      </c>
      <c r="AE2132" s="13">
        <f t="shared" si="2818"/>
        <v>3.1619385188884623E-2</v>
      </c>
      <c r="AF2132" s="13">
        <f t="shared" si="2819"/>
        <v>1.651063432519129E-2</v>
      </c>
      <c r="AG2132" s="13">
        <f t="shared" si="2820"/>
        <v>5.7475510501284544E-3</v>
      </c>
      <c r="AH2132" s="13">
        <f t="shared" si="2821"/>
        <v>2.4728207534939583E-3</v>
      </c>
      <c r="AI2132" s="13">
        <f t="shared" si="2822"/>
        <v>4.8307335424339556E-3</v>
      </c>
      <c r="AJ2132" s="13">
        <f t="shared" si="2823"/>
        <v>4.7184953711311411E-3</v>
      </c>
      <c r="AK2132" s="13">
        <f t="shared" si="2824"/>
        <v>3.0725766417340995E-3</v>
      </c>
      <c r="AL2132" s="13">
        <f t="shared" si="2825"/>
        <v>1.2245709425523588E-4</v>
      </c>
      <c r="AM2132" s="13">
        <f t="shared" si="2826"/>
        <v>1.1829422125934205E-2</v>
      </c>
      <c r="AN2132" s="13">
        <f t="shared" si="2827"/>
        <v>1.2353893779584667E-2</v>
      </c>
      <c r="AO2132" s="13">
        <f t="shared" si="2828"/>
        <v>6.4508092573122167E-3</v>
      </c>
      <c r="AP2132" s="13">
        <f t="shared" si="2829"/>
        <v>2.2456045473960694E-3</v>
      </c>
      <c r="AQ2132" s="13">
        <f t="shared" si="2830"/>
        <v>5.8629153127994545E-4</v>
      </c>
      <c r="AR2132" s="13">
        <f t="shared" si="2831"/>
        <v>5.164912469839577E-4</v>
      </c>
      <c r="AS2132" s="13">
        <f t="shared" si="2832"/>
        <v>1.0089819845023559E-3</v>
      </c>
      <c r="AT2132" s="13">
        <f t="shared" si="2833"/>
        <v>9.8553910738581542E-4</v>
      </c>
      <c r="AU2132" s="13">
        <f t="shared" si="2834"/>
        <v>6.4176060432230737E-4</v>
      </c>
      <c r="AV2132" s="13">
        <f t="shared" si="2835"/>
        <v>3.1342490889524468E-4</v>
      </c>
      <c r="AW2132" s="13">
        <f t="shared" si="2836"/>
        <v>6.9397244806058324E-6</v>
      </c>
      <c r="AX2132" s="13">
        <f t="shared" si="2837"/>
        <v>3.851525036109625E-3</v>
      </c>
      <c r="AY2132" s="13">
        <f t="shared" si="2838"/>
        <v>4.0222870296592501E-3</v>
      </c>
      <c r="AZ2132" s="13">
        <f t="shared" si="2839"/>
        <v>2.1003099807585589E-3</v>
      </c>
      <c r="BA2132" s="13">
        <f t="shared" si="2840"/>
        <v>7.3114324972273703E-4</v>
      </c>
      <c r="BB2132" s="13">
        <f t="shared" si="2841"/>
        <v>1.9088984120645952E-4</v>
      </c>
      <c r="BC2132" s="13">
        <f t="shared" si="2842"/>
        <v>3.9870634368458618E-5</v>
      </c>
      <c r="BD2132" s="13">
        <f t="shared" si="2843"/>
        <v>8.9898417908011133E-5</v>
      </c>
      <c r="BE2132" s="13">
        <f t="shared" si="2844"/>
        <v>1.7561940233086766E-4</v>
      </c>
      <c r="BF2132" s="13">
        <f t="shared" si="2845"/>
        <v>1.7153902812066469E-4</v>
      </c>
      <c r="BG2132" s="13">
        <f t="shared" si="2846"/>
        <v>1.1170230539464791E-4</v>
      </c>
      <c r="BH2132" s="13">
        <f t="shared" si="2847"/>
        <v>5.4553496515537633E-5</v>
      </c>
      <c r="BI2132" s="13">
        <f t="shared" si="2848"/>
        <v>2.1314396128575315E-5</v>
      </c>
      <c r="BJ2132" s="14">
        <f t="shared" si="2849"/>
        <v>0.58119723025194436</v>
      </c>
      <c r="BK2132" s="14">
        <f t="shared" si="2850"/>
        <v>0.22101313469815398</v>
      </c>
      <c r="BL2132" s="14">
        <f t="shared" si="2851"/>
        <v>0.18822523290792617</v>
      </c>
      <c r="BM2132" s="14">
        <f t="shared" si="2852"/>
        <v>0.57222366261112168</v>
      </c>
      <c r="BN2132" s="14">
        <f t="shared" si="2853"/>
        <v>0.42366794686928488</v>
      </c>
    </row>
    <row r="2133" spans="1:66" x14ac:dyDescent="0.25">
      <c r="A2133" t="s">
        <v>338</v>
      </c>
      <c r="B2133" t="s">
        <v>80</v>
      </c>
      <c r="C2133" t="s">
        <v>96</v>
      </c>
      <c r="D2133" t="s">
        <v>441</v>
      </c>
      <c r="E2133" s="10">
        <f>VLOOKUP(A2133,home!$A$2:$E$405,3,FALSE)</f>
        <v>1.4215</v>
      </c>
      <c r="F2133" s="10">
        <f>VLOOKUP(B2133,home!$B$2:$E$405,3,FALSE)</f>
        <v>1.1725000000000001</v>
      </c>
      <c r="G2133" s="10">
        <f>VLOOKUP(C2133,away!$B$2:$E$405,4,FALSE)</f>
        <v>0.7621</v>
      </c>
      <c r="H2133" s="10">
        <f>VLOOKUP(A2133,away!$A$2:$E$405,3,FALSE)</f>
        <v>1.0277000000000001</v>
      </c>
      <c r="I2133" s="10">
        <f>VLOOKUP(C2133,away!$B$2:$E$405,3,FALSE)</f>
        <v>0.81089999999999995</v>
      </c>
      <c r="J2133" s="10">
        <f>VLOOKUP(B2133,home!$B$2:$E$405,4,FALSE)</f>
        <v>0.89200000000000002</v>
      </c>
      <c r="K2133" s="12">
        <f t="shared" si="2798"/>
        <v>1.2701987383750002</v>
      </c>
      <c r="L2133" s="12">
        <f t="shared" si="2799"/>
        <v>0.74335884155999998</v>
      </c>
      <c r="M2133" s="13">
        <f t="shared" si="2800"/>
        <v>0.13351284614913825</v>
      </c>
      <c r="N2133" s="13">
        <f t="shared" si="2801"/>
        <v>0.1695878487354909</v>
      </c>
      <c r="O2133" s="13">
        <f t="shared" si="2802"/>
        <v>9.9247954646801917E-2</v>
      </c>
      <c r="P2133" s="13">
        <f t="shared" si="2803"/>
        <v>0.12606462677866703</v>
      </c>
      <c r="Q2133" s="13">
        <f t="shared" si="2804"/>
        <v>0.10770513575377547</v>
      </c>
      <c r="R2133" s="13">
        <f t="shared" si="2805"/>
        <v>3.6888422296723039E-2</v>
      </c>
      <c r="S2133" s="13">
        <f t="shared" si="2806"/>
        <v>2.9757979443963769E-2</v>
      </c>
      <c r="T2133" s="13">
        <f t="shared" si="2807"/>
        <v>8.0063564943989085E-2</v>
      </c>
      <c r="U2133" s="13">
        <f t="shared" si="2808"/>
        <v>4.6855627461941836E-2</v>
      </c>
      <c r="V2133" s="13">
        <f t="shared" si="2809"/>
        <v>3.1219872015578426E-3</v>
      </c>
      <c r="W2133" s="13">
        <f t="shared" si="2810"/>
        <v>4.5602309183651241E-2</v>
      </c>
      <c r="X2133" s="13">
        <f t="shared" si="2811"/>
        <v>3.3898879727219944E-2</v>
      </c>
      <c r="Y2133" s="13">
        <f t="shared" si="2812"/>
        <v>1.2599515982103991E-2</v>
      </c>
      <c r="Z2133" s="13">
        <f t="shared" si="2813"/>
        <v>9.1404449551560386E-3</v>
      </c>
      <c r="AA2133" s="13">
        <f t="shared" si="2814"/>
        <v>1.1610181650225334E-2</v>
      </c>
      <c r="AB2133" s="13">
        <f t="shared" si="2815"/>
        <v>7.3736190422103998E-3</v>
      </c>
      <c r="AC2133" s="13">
        <f t="shared" si="2816"/>
        <v>1.8423889663233769E-4</v>
      </c>
      <c r="AD2133" s="13">
        <f t="shared" si="2817"/>
        <v>1.4480998898015128E-2</v>
      </c>
      <c r="AE2133" s="13">
        <f t="shared" si="2818"/>
        <v>1.0764578565460163E-2</v>
      </c>
      <c r="AF2133" s="13">
        <f t="shared" si="2819"/>
        <v>4.0009723261510361E-3</v>
      </c>
      <c r="AG2133" s="13">
        <f t="shared" si="2820"/>
        <v>9.9138605116041762E-4</v>
      </c>
      <c r="AH2133" s="13">
        <f t="shared" si="2821"/>
        <v>1.6986576433019344E-3</v>
      </c>
      <c r="AI2133" s="13">
        <f t="shared" si="2822"/>
        <v>2.1576327954531682E-3</v>
      </c>
      <c r="AJ2133" s="13">
        <f t="shared" si="2823"/>
        <v>1.3703112273305699E-3</v>
      </c>
      <c r="AK2133" s="13">
        <f t="shared" si="2824"/>
        <v>5.8018919737879598E-4</v>
      </c>
      <c r="AL2133" s="13">
        <f t="shared" si="2825"/>
        <v>6.9584338621992522E-6</v>
      </c>
      <c r="AM2133" s="13">
        <f t="shared" si="2826"/>
        <v>3.6787493061337163E-3</v>
      </c>
      <c r="AN2133" s="13">
        <f t="shared" si="2827"/>
        <v>2.7346308225972135E-3</v>
      </c>
      <c r="AO2133" s="13">
        <f t="shared" si="2828"/>
        <v>1.016406000190067E-3</v>
      </c>
      <c r="AP2133" s="13">
        <f t="shared" si="2829"/>
        <v>2.5185146228530713E-4</v>
      </c>
      <c r="AQ2133" s="13">
        <f t="shared" si="2830"/>
        <v>4.6804002812399478E-5</v>
      </c>
      <c r="AR2133" s="13">
        <f t="shared" si="2831"/>
        <v>2.525424355863932E-4</v>
      </c>
      <c r="AS2133" s="13">
        <f t="shared" si="2832"/>
        <v>3.2077908306798634E-4</v>
      </c>
      <c r="AT2133" s="13">
        <f t="shared" si="2833"/>
        <v>2.0372659330502286E-4</v>
      </c>
      <c r="AU2133" s="13">
        <f t="shared" si="2834"/>
        <v>8.6257753929825604E-5</v>
      </c>
      <c r="AV2133" s="13">
        <f t="shared" si="2835"/>
        <v>2.7391122554181432E-5</v>
      </c>
      <c r="AW2133" s="13">
        <f t="shared" si="2836"/>
        <v>1.8250685922393314E-7</v>
      </c>
      <c r="AX2133" s="13">
        <f t="shared" si="2837"/>
        <v>7.7879045457482571E-4</v>
      </c>
      <c r="AY2133" s="13">
        <f t="shared" si="2838"/>
        <v>5.7892077013072831E-4</v>
      </c>
      <c r="AZ2133" s="13">
        <f t="shared" si="2839"/>
        <v>2.1517293651970059E-4</v>
      </c>
      <c r="BA2133" s="13">
        <f t="shared" si="2840"/>
        <v>5.3316901608782678E-5</v>
      </c>
      <c r="BB2133" s="13">
        <f t="shared" si="2841"/>
        <v>9.9083975538682983E-6</v>
      </c>
      <c r="BC2133" s="13">
        <f t="shared" si="2842"/>
        <v>1.4730989854718953E-6</v>
      </c>
      <c r="BD2133" s="13">
        <f t="shared" si="2843"/>
        <v>3.1288275393707014E-5</v>
      </c>
      <c r="BE2133" s="13">
        <f t="shared" si="2844"/>
        <v>3.9742327931016211E-5</v>
      </c>
      <c r="BF2133" s="13">
        <f t="shared" si="2845"/>
        <v>2.5240327399031164E-5</v>
      </c>
      <c r="BG2133" s="13">
        <f t="shared" si="2846"/>
        <v>1.0686744006140446E-5</v>
      </c>
      <c r="BH2133" s="13">
        <f t="shared" si="2847"/>
        <v>3.3935721884840483E-6</v>
      </c>
      <c r="BI2133" s="13">
        <f t="shared" si="2848"/>
        <v>8.6210222247938516E-7</v>
      </c>
      <c r="BJ2133" s="14">
        <f t="shared" si="2849"/>
        <v>0.48906121432040939</v>
      </c>
      <c r="BK2133" s="14">
        <f t="shared" si="2850"/>
        <v>0.29322755767395214</v>
      </c>
      <c r="BL2133" s="14">
        <f t="shared" si="2851"/>
        <v>0.20878450629895123</v>
      </c>
      <c r="BM2133" s="14">
        <f t="shared" si="2852"/>
        <v>0.32662815062460071</v>
      </c>
      <c r="BN2133" s="14">
        <f t="shared" si="2853"/>
        <v>0.67300683436059672</v>
      </c>
    </row>
    <row r="2134" spans="1:66" x14ac:dyDescent="0.25">
      <c r="A2134" t="s">
        <v>338</v>
      </c>
      <c r="B2134" t="s">
        <v>91</v>
      </c>
      <c r="C2134" t="s">
        <v>90</v>
      </c>
      <c r="D2134" t="s">
        <v>441</v>
      </c>
      <c r="E2134" s="10">
        <f>VLOOKUP(A2134,home!$A$2:$E$405,3,FALSE)</f>
        <v>1.4215</v>
      </c>
      <c r="F2134" s="10">
        <f>VLOOKUP(B2134,home!$B$2:$E$405,3,FALSE)</f>
        <v>1.1725000000000001</v>
      </c>
      <c r="G2134" s="10">
        <f>VLOOKUP(C2134,away!$B$2:$E$405,4,FALSE)</f>
        <v>0.58620000000000005</v>
      </c>
      <c r="H2134" s="10">
        <f>VLOOKUP(A2134,away!$A$2:$E$405,3,FALSE)</f>
        <v>1.0277000000000001</v>
      </c>
      <c r="I2134" s="10">
        <f>VLOOKUP(C2134,away!$B$2:$E$405,3,FALSE)</f>
        <v>1.7839</v>
      </c>
      <c r="J2134" s="10">
        <f>VLOOKUP(B2134,home!$B$2:$E$405,4,FALSE)</f>
        <v>1.3785000000000001</v>
      </c>
      <c r="K2134" s="12">
        <f t="shared" si="2798"/>
        <v>0.9770246692500002</v>
      </c>
      <c r="L2134" s="12">
        <f t="shared" si="2799"/>
        <v>2.5272233903550001</v>
      </c>
      <c r="M2134" s="13">
        <f t="shared" si="2800"/>
        <v>3.006937522335805E-2</v>
      </c>
      <c r="N2134" s="13">
        <f t="shared" si="2801"/>
        <v>2.9378521382155548E-2</v>
      </c>
      <c r="O2134" s="13">
        <f t="shared" si="2802"/>
        <v>7.5992028397831562E-2</v>
      </c>
      <c r="P2134" s="13">
        <f t="shared" si="2803"/>
        <v>7.4246086411028006E-2</v>
      </c>
      <c r="Q2134" s="13">
        <f t="shared" si="2804"/>
        <v>1.4351770068227292E-2</v>
      </c>
      <c r="R2134" s="13">
        <f t="shared" si="2805"/>
        <v>9.60244158237607E-2</v>
      </c>
      <c r="S2134" s="13">
        <f t="shared" si="2806"/>
        <v>4.5831359201900831E-2</v>
      </c>
      <c r="T2134" s="13">
        <f t="shared" si="2807"/>
        <v>3.6270129009420782E-2</v>
      </c>
      <c r="U2134" s="13">
        <f t="shared" si="2808"/>
        <v>9.3818223110134283E-2</v>
      </c>
      <c r="V2134" s="13">
        <f t="shared" si="2809"/>
        <v>1.2573882268967431E-2</v>
      </c>
      <c r="W2134" s="13">
        <f t="shared" si="2810"/>
        <v>4.6740111346872748E-3</v>
      </c>
      <c r="X2134" s="13">
        <f t="shared" si="2811"/>
        <v>1.1812270266361394E-2</v>
      </c>
      <c r="Y2134" s="13">
        <f t="shared" si="2812"/>
        <v>1.4926122855171708E-2</v>
      </c>
      <c r="Z2134" s="13">
        <f t="shared" si="2813"/>
        <v>8.0891716571660943E-2</v>
      </c>
      <c r="AA2134" s="13">
        <f t="shared" si="2814"/>
        <v>7.9033202628491797E-2</v>
      </c>
      <c r="AB2134" s="13">
        <f t="shared" si="2815"/>
        <v>3.8608694328935218E-2</v>
      </c>
      <c r="AC2134" s="13">
        <f t="shared" si="2816"/>
        <v>1.940432629812867E-3</v>
      </c>
      <c r="AD2134" s="13">
        <f t="shared" si="2817"/>
        <v>1.1416560457346628E-3</v>
      </c>
      <c r="AE2134" s="13">
        <f t="shared" si="2818"/>
        <v>2.8852198625208374E-3</v>
      </c>
      <c r="AF2134" s="13">
        <f t="shared" si="2819"/>
        <v>3.6457975614397503E-3</v>
      </c>
      <c r="AG2134" s="13">
        <f t="shared" si="2820"/>
        <v>3.0712482912565856E-3</v>
      </c>
      <c r="AH2134" s="13">
        <f t="shared" si="2821"/>
        <v>5.1107859551467169E-2</v>
      </c>
      <c r="AI2134" s="13">
        <f t="shared" si="2822"/>
        <v>4.9933639574347675E-2</v>
      </c>
      <c r="AJ2134" s="13">
        <f t="shared" si="2823"/>
        <v>2.4393198844787876E-2</v>
      </c>
      <c r="AK2134" s="13">
        <f t="shared" si="2824"/>
        <v>7.9442523444261219E-3</v>
      </c>
      <c r="AL2134" s="13">
        <f t="shared" si="2825"/>
        <v>1.9164951401577575E-4</v>
      </c>
      <c r="AM2134" s="13">
        <f t="shared" si="2826"/>
        <v>2.2308522409623444E-4</v>
      </c>
      <c r="AN2134" s="13">
        <f t="shared" si="2827"/>
        <v>5.6378619637859062E-4</v>
      </c>
      <c r="AO2134" s="13">
        <f t="shared" si="2828"/>
        <v>7.12406831323626E-4</v>
      </c>
      <c r="AP2134" s="13">
        <f t="shared" si="2829"/>
        <v>6.0013706918991892E-4</v>
      </c>
      <c r="AQ2134" s="13">
        <f t="shared" si="2830"/>
        <v>3.7917010966896501E-4</v>
      </c>
      <c r="AR2134" s="13">
        <f t="shared" si="2831"/>
        <v>2.5832195617889204E-2</v>
      </c>
      <c r="AS2134" s="13">
        <f t="shared" si="2832"/>
        <v>2.5238692379569504E-2</v>
      </c>
      <c r="AT2134" s="13">
        <f t="shared" si="2833"/>
        <v>1.2329412537225696E-2</v>
      </c>
      <c r="AU2134" s="13">
        <f t="shared" si="2834"/>
        <v>4.0153800687432479E-3</v>
      </c>
      <c r="AV2134" s="13">
        <f t="shared" si="2835"/>
        <v>9.8078134589422842E-4</v>
      </c>
      <c r="AW2134" s="13">
        <f t="shared" si="2836"/>
        <v>1.3144812133562265E-5</v>
      </c>
      <c r="AX2134" s="13">
        <f t="shared" si="2837"/>
        <v>3.6326627881197594E-5</v>
      </c>
      <c r="AY2134" s="13">
        <f t="shared" si="2838"/>
        <v>9.1805503674084651E-5</v>
      </c>
      <c r="AZ2134" s="13">
        <f t="shared" si="2839"/>
        <v>1.1600650812423437E-4</v>
      </c>
      <c r="BA2134" s="13">
        <f t="shared" si="2840"/>
        <v>9.7724786921657476E-5</v>
      </c>
      <c r="BB2134" s="13">
        <f t="shared" si="2841"/>
        <v>6.1743091831467786E-5</v>
      </c>
      <c r="BC2134" s="13">
        <f t="shared" si="2842"/>
        <v>3.1207717173864418E-5</v>
      </c>
      <c r="BD2134" s="13">
        <f t="shared" si="2843"/>
        <v>1.0880621498292586E-2</v>
      </c>
      <c r="BE2134" s="13">
        <f t="shared" si="2844"/>
        <v>1.0630635620603757E-2</v>
      </c>
      <c r="BF2134" s="13">
        <f t="shared" si="2845"/>
        <v>5.1931966255688274E-3</v>
      </c>
      <c r="BG2134" s="13">
        <f t="shared" si="2846"/>
        <v>1.6912937384822005E-3</v>
      </c>
      <c r="BH2134" s="13">
        <f t="shared" si="2847"/>
        <v>4.131089263612919E-4</v>
      </c>
      <c r="BI2134" s="13">
        <f t="shared" si="2848"/>
        <v>8.0723522428472803E-5</v>
      </c>
      <c r="BJ2134" s="14">
        <f t="shared" si="2849"/>
        <v>0.12507014614323969</v>
      </c>
      <c r="BK2134" s="14">
        <f t="shared" si="2850"/>
        <v>0.16494459075275703</v>
      </c>
      <c r="BL2134" s="14">
        <f t="shared" si="2851"/>
        <v>0.61414155648524138</v>
      </c>
      <c r="BM2134" s="14">
        <f t="shared" si="2852"/>
        <v>0.66490715195499739</v>
      </c>
      <c r="BN2134" s="14">
        <f t="shared" si="2853"/>
        <v>0.32006219730636121</v>
      </c>
    </row>
    <row r="2135" spans="1:66" x14ac:dyDescent="0.25">
      <c r="A2135" t="s">
        <v>338</v>
      </c>
      <c r="B2135" t="s">
        <v>72</v>
      </c>
      <c r="C2135" t="s">
        <v>81</v>
      </c>
      <c r="D2135" t="s">
        <v>441</v>
      </c>
      <c r="E2135" s="10">
        <f>VLOOKUP(A2135,home!$A$2:$E$405,3,FALSE)</f>
        <v>1.4215</v>
      </c>
      <c r="F2135" s="10">
        <f>VLOOKUP(B2135,home!$B$2:$E$405,3,FALSE)</f>
        <v>0.93799999999999994</v>
      </c>
      <c r="G2135" s="10">
        <f>VLOOKUP(C2135,away!$B$2:$E$405,4,FALSE)</f>
        <v>0.87939999999999996</v>
      </c>
      <c r="H2135" s="10">
        <f>VLOOKUP(A2135,away!$A$2:$E$405,3,FALSE)</f>
        <v>1.0277000000000001</v>
      </c>
      <c r="I2135" s="10">
        <f>VLOOKUP(C2135,away!$B$2:$E$405,3,FALSE)</f>
        <v>0.7298</v>
      </c>
      <c r="J2135" s="10">
        <f>VLOOKUP(B2135,home!$B$2:$E$405,4,FALSE)</f>
        <v>0.64870000000000005</v>
      </c>
      <c r="K2135" s="12">
        <f t="shared" si="2798"/>
        <v>1.1725629397999999</v>
      </c>
      <c r="L2135" s="12">
        <f t="shared" si="2799"/>
        <v>0.48653502890200007</v>
      </c>
      <c r="M2135" s="13">
        <f t="shared" si="2800"/>
        <v>0.19031056879009103</v>
      </c>
      <c r="N2135" s="13">
        <f t="shared" si="2801"/>
        <v>0.22315112001551929</v>
      </c>
      <c r="O2135" s="13">
        <f t="shared" si="2802"/>
        <v>9.2592758086643023E-2</v>
      </c>
      <c r="P2135" s="13">
        <f t="shared" si="2803"/>
        <v>0.10857083662626436</v>
      </c>
      <c r="Q2135" s="13">
        <f t="shared" si="2804"/>
        <v>0.13082936665252998</v>
      </c>
      <c r="R2135" s="13">
        <f t="shared" si="2805"/>
        <v>2.2524810115900379E-2</v>
      </c>
      <c r="S2135" s="13">
        <f t="shared" si="2806"/>
        <v>1.5484724049572511E-2</v>
      </c>
      <c r="T2135" s="13">
        <f t="shared" si="2807"/>
        <v>6.3653069685519037E-2</v>
      </c>
      <c r="U2135" s="13">
        <f t="shared" si="2808"/>
        <v>2.6411757567936924E-2</v>
      </c>
      <c r="V2135" s="13">
        <f t="shared" si="2809"/>
        <v>9.8154731189431239E-4</v>
      </c>
      <c r="W2135" s="13">
        <f t="shared" si="2810"/>
        <v>5.1135222258087525E-2</v>
      </c>
      <c r="X2135" s="13">
        <f t="shared" si="2811"/>
        <v>2.4879076839248813E-2</v>
      </c>
      <c r="Y2135" s="13">
        <f t="shared" si="2812"/>
        <v>6.0522711845195001E-3</v>
      </c>
      <c r="Z2135" s="13">
        <f t="shared" si="2813"/>
        <v>3.6530363802505517E-3</v>
      </c>
      <c r="AA2135" s="13">
        <f t="shared" si="2814"/>
        <v>4.2834150772229369E-3</v>
      </c>
      <c r="AB2135" s="13">
        <f t="shared" si="2815"/>
        <v>2.5112868876660858E-3</v>
      </c>
      <c r="AC2135" s="13">
        <f t="shared" si="2816"/>
        <v>3.499786346540488E-5</v>
      </c>
      <c r="AD2135" s="13">
        <f t="shared" si="2817"/>
        <v>1.4989816634567384E-2</v>
      </c>
      <c r="AE2135" s="13">
        <f t="shared" si="2818"/>
        <v>7.2930708695349246E-3</v>
      </c>
      <c r="AF2135" s="13">
        <f t="shared" si="2819"/>
        <v>1.7741672231467542E-3</v>
      </c>
      <c r="AG2135" s="13">
        <f t="shared" si="2820"/>
        <v>2.8773150039689579E-4</v>
      </c>
      <c r="AH2135" s="13">
        <f t="shared" si="2821"/>
        <v>4.4433254021131489E-4</v>
      </c>
      <c r="AI2135" s="13">
        <f t="shared" si="2822"/>
        <v>5.2100786959898113E-4</v>
      </c>
      <c r="AJ2135" s="13">
        <f t="shared" si="2823"/>
        <v>3.0545725961795818E-4</v>
      </c>
      <c r="AK2135" s="13">
        <f t="shared" si="2824"/>
        <v>1.1938928744029492E-4</v>
      </c>
      <c r="AL2135" s="13">
        <f t="shared" si="2825"/>
        <v>7.9864136621058127E-7</v>
      </c>
      <c r="AM2135" s="13">
        <f t="shared" si="2826"/>
        <v>3.5153006920182537E-3</v>
      </c>
      <c r="AN2135" s="13">
        <f t="shared" si="2827"/>
        <v>1.7103169237903219E-3</v>
      </c>
      <c r="AO2135" s="13">
        <f t="shared" si="2828"/>
        <v>4.1606454697395198E-4</v>
      </c>
      <c r="AP2135" s="13">
        <f t="shared" si="2829"/>
        <v>6.747665879568977E-5</v>
      </c>
      <c r="AQ2135" s="13">
        <f t="shared" si="2830"/>
        <v>8.207439534342829E-6</v>
      </c>
      <c r="AR2135" s="13">
        <f t="shared" si="2831"/>
        <v>4.3236669058762241E-5</v>
      </c>
      <c r="AS2135" s="13">
        <f t="shared" si="2832"/>
        <v>5.0697715778701954E-5</v>
      </c>
      <c r="AT2135" s="13">
        <f t="shared" si="2833"/>
        <v>2.9723131327309809E-5</v>
      </c>
      <c r="AU2135" s="13">
        <f t="shared" si="2834"/>
        <v>1.1617414083070618E-5</v>
      </c>
      <c r="AV2135" s="13">
        <f t="shared" si="2835"/>
        <v>3.4055373025298033E-6</v>
      </c>
      <c r="AW2135" s="13">
        <f t="shared" si="2836"/>
        <v>1.2656090668164651E-8</v>
      </c>
      <c r="AX2135" s="13">
        <f t="shared" si="2837"/>
        <v>6.8698521895231666E-4</v>
      </c>
      <c r="AY2135" s="13">
        <f t="shared" si="2838"/>
        <v>3.342423733582123E-4</v>
      </c>
      <c r="AZ2135" s="13">
        <f t="shared" si="2839"/>
        <v>8.131031139105543E-5</v>
      </c>
      <c r="BA2135" s="13">
        <f t="shared" si="2840"/>
        <v>1.3186771567559261E-5</v>
      </c>
      <c r="BB2135" s="13">
        <f t="shared" si="2841"/>
        <v>1.6039565714366293E-6</v>
      </c>
      <c r="BC2135" s="13">
        <f t="shared" si="2842"/>
        <v>1.5607621136829469E-7</v>
      </c>
      <c r="BD2135" s="13">
        <f t="shared" si="2843"/>
        <v>3.5060256716885154E-6</v>
      </c>
      <c r="BE2135" s="13">
        <f t="shared" si="2844"/>
        <v>4.1110357686093549E-6</v>
      </c>
      <c r="BF2135" s="13">
        <f t="shared" si="2845"/>
        <v>2.4102240932317692E-6</v>
      </c>
      <c r="BG2135" s="13">
        <f t="shared" si="2846"/>
        <v>9.4204648277887728E-7</v>
      </c>
      <c r="BH2135" s="13">
        <f t="shared" si="2847"/>
        <v>2.7615219831886277E-7</v>
      </c>
      <c r="BI2135" s="13">
        <f t="shared" si="2848"/>
        <v>6.4761166698599648E-8</v>
      </c>
      <c r="BJ2135" s="14">
        <f t="shared" si="2849"/>
        <v>0.53087976383223445</v>
      </c>
      <c r="BK2135" s="14">
        <f t="shared" si="2850"/>
        <v>0.31571771565601203</v>
      </c>
      <c r="BL2135" s="14">
        <f t="shared" si="2851"/>
        <v>0.14986420540516959</v>
      </c>
      <c r="BM2135" s="14">
        <f t="shared" si="2852"/>
        <v>0.23180103126945123</v>
      </c>
      <c r="BN2135" s="14">
        <f t="shared" si="2853"/>
        <v>0.76797946028694797</v>
      </c>
    </row>
    <row r="2136" spans="1:66" x14ac:dyDescent="0.25">
      <c r="A2136" t="s">
        <v>338</v>
      </c>
      <c r="B2136" t="s">
        <v>79</v>
      </c>
      <c r="C2136" t="s">
        <v>78</v>
      </c>
      <c r="D2136" t="s">
        <v>441</v>
      </c>
      <c r="E2136" s="10">
        <f>VLOOKUP(A2136,home!$A$2:$E$405,3,FALSE)</f>
        <v>1.4215</v>
      </c>
      <c r="F2136" s="10">
        <f>VLOOKUP(B2136,home!$B$2:$E$405,3,FALSE)</f>
        <v>1.407</v>
      </c>
      <c r="G2136" s="10">
        <f>VLOOKUP(C2136,away!$B$2:$E$405,4,FALSE)</f>
        <v>1.0823</v>
      </c>
      <c r="H2136" s="10">
        <f>VLOOKUP(A2136,away!$A$2:$E$405,3,FALSE)</f>
        <v>1.0277000000000001</v>
      </c>
      <c r="I2136" s="10">
        <f>VLOOKUP(C2136,away!$B$2:$E$405,3,FALSE)</f>
        <v>0.74850000000000005</v>
      </c>
      <c r="J2136" s="10">
        <f>VLOOKUP(B2136,home!$B$2:$E$405,4,FALSE)</f>
        <v>0.89200000000000002</v>
      </c>
      <c r="K2136" s="12">
        <f t="shared" si="2798"/>
        <v>2.1646546561500002</v>
      </c>
      <c r="L2136" s="12">
        <f t="shared" si="2799"/>
        <v>0.68615623740000009</v>
      </c>
      <c r="M2136" s="13">
        <f t="shared" si="2800"/>
        <v>5.7797434300716356E-2</v>
      </c>
      <c r="N2136" s="13">
        <f t="shared" si="2801"/>
        <v>0.12511148527256941</v>
      </c>
      <c r="O2136" s="13">
        <f t="shared" si="2802"/>
        <v>3.9658070051153238E-2</v>
      </c>
      <c r="P2136" s="13">
        <f t="shared" si="2803"/>
        <v>8.5846025990151745E-2</v>
      </c>
      <c r="Q2136" s="13">
        <f t="shared" si="2804"/>
        <v>0.13541157956655478</v>
      </c>
      <c r="R2136" s="13">
        <f t="shared" si="2805"/>
        <v>1.3605816064422465E-2</v>
      </c>
      <c r="S2136" s="13">
        <f t="shared" si="2806"/>
        <v>3.1876588759799269E-2</v>
      </c>
      <c r="T2136" s="13">
        <f t="shared" si="2807"/>
        <v>9.2913499935777966E-2</v>
      </c>
      <c r="U2136" s="13">
        <f t="shared" si="2808"/>
        <v>2.9451893094572565E-2</v>
      </c>
      <c r="V2136" s="13">
        <f t="shared" si="2809"/>
        <v>5.260668863514264E-3</v>
      </c>
      <c r="W2136" s="13">
        <f t="shared" si="2810"/>
        <v>9.7706435401789693E-2</v>
      </c>
      <c r="X2136" s="13">
        <f t="shared" si="2811"/>
        <v>6.7041880085058181E-2</v>
      </c>
      <c r="Y2136" s="13">
        <f t="shared" si="2812"/>
        <v>2.3000602093692753E-2</v>
      </c>
      <c r="Z2136" s="13">
        <f t="shared" si="2813"/>
        <v>3.1119051858401999E-3</v>
      </c>
      <c r="AA2136" s="13">
        <f t="shared" si="2814"/>
        <v>6.736200050026322E-3</v>
      </c>
      <c r="AB2136" s="13">
        <f t="shared" si="2815"/>
        <v>7.2907734015236715E-3</v>
      </c>
      <c r="AC2136" s="13">
        <f t="shared" si="2816"/>
        <v>4.8835160401881168E-4</v>
      </c>
      <c r="AD2136" s="13">
        <f t="shared" si="2817"/>
        <v>5.287517258207583E-2</v>
      </c>
      <c r="AE2136" s="13">
        <f t="shared" si="2818"/>
        <v>3.6280629470792802E-2</v>
      </c>
      <c r="AF2136" s="13">
        <f t="shared" si="2819"/>
        <v>1.244709010409137E-2</v>
      </c>
      <c r="AG2136" s="13">
        <f t="shared" si="2820"/>
        <v>2.8468828374673713E-3</v>
      </c>
      <c r="AH2136" s="13">
        <f t="shared" si="2821"/>
        <v>5.3381328836541472E-4</v>
      </c>
      <c r="AI2136" s="13">
        <f t="shared" si="2822"/>
        <v>1.1555214201749379E-3</v>
      </c>
      <c r="AJ2136" s="13">
        <f t="shared" si="2823"/>
        <v>1.2506524112313702E-3</v>
      </c>
      <c r="AK2136" s="13">
        <f t="shared" si="2824"/>
        <v>9.0241018839907019E-4</v>
      </c>
      <c r="AL2136" s="13">
        <f t="shared" si="2825"/>
        <v>2.9013775437026E-5</v>
      </c>
      <c r="AM2136" s="13">
        <f t="shared" si="2826"/>
        <v>2.2891297704905049E-2</v>
      </c>
      <c r="AN2136" s="13">
        <f t="shared" si="2827"/>
        <v>1.5707006702400907E-2</v>
      </c>
      <c r="AO2136" s="13">
        <f t="shared" si="2828"/>
        <v>5.3887303098679937E-3</v>
      </c>
      <c r="AP2136" s="13">
        <f t="shared" si="2829"/>
        <v>1.2325036379274535E-3</v>
      </c>
      <c r="AQ2136" s="13">
        <f t="shared" si="2830"/>
        <v>2.1142251469552831E-4</v>
      </c>
      <c r="AR2136" s="13">
        <f t="shared" si="2831"/>
        <v>7.3255863483786876E-5</v>
      </c>
      <c r="AS2136" s="13">
        <f t="shared" si="2832"/>
        <v>1.5857364598046805E-4</v>
      </c>
      <c r="AT2136" s="13">
        <f t="shared" si="2833"/>
        <v>1.7162859055715098E-4</v>
      </c>
      <c r="AU2136" s="13">
        <f t="shared" si="2834"/>
        <v>1.2383887589266629E-4</v>
      </c>
      <c r="AV2136" s="13">
        <f t="shared" si="2835"/>
        <v>6.7017099828360543E-5</v>
      </c>
      <c r="AW2136" s="13">
        <f t="shared" si="2836"/>
        <v>1.1970530018494881E-6</v>
      </c>
      <c r="AX2136" s="13">
        <f t="shared" si="2837"/>
        <v>8.2586256937064208E-3</v>
      </c>
      <c r="AY2136" s="13">
        <f t="shared" si="2838"/>
        <v>5.6667075320885633E-3</v>
      </c>
      <c r="AZ2136" s="13">
        <f t="shared" si="2839"/>
        <v>1.9441233593320642E-3</v>
      </c>
      <c r="BA2136" s="13">
        <f t="shared" si="2840"/>
        <v>4.446574564269127E-4</v>
      </c>
      <c r="BB2136" s="13">
        <f t="shared" si="2841"/>
        <v>7.6276121808436208E-5</v>
      </c>
      <c r="BC2136" s="13">
        <f t="shared" si="2842"/>
        <v>1.0467467348708139E-5</v>
      </c>
      <c r="BD2136" s="13">
        <f t="shared" si="2843"/>
        <v>8.3774946092538745E-6</v>
      </c>
      <c r="BE2136" s="13">
        <f t="shared" si="2844"/>
        <v>1.8134382712792927E-5</v>
      </c>
      <c r="BF2136" s="13">
        <f t="shared" si="2845"/>
        <v>1.9627337987826644E-5</v>
      </c>
      <c r="BG2136" s="13">
        <f t="shared" si="2846"/>
        <v>1.4162136187726241E-5</v>
      </c>
      <c r="BH2136" s="13">
        <f t="shared" si="2847"/>
        <v>7.6640335099480087E-6</v>
      </c>
      <c r="BI2136" s="13">
        <f t="shared" si="2848"/>
        <v>3.3179971644397157E-6</v>
      </c>
      <c r="BJ2136" s="14">
        <f t="shared" si="2849"/>
        <v>0.70746707585037805</v>
      </c>
      <c r="BK2136" s="14">
        <f t="shared" si="2850"/>
        <v>0.18696479082572601</v>
      </c>
      <c r="BL2136" s="14">
        <f t="shared" si="2851"/>
        <v>0.10125074742778351</v>
      </c>
      <c r="BM2136" s="14">
        <f t="shared" si="2852"/>
        <v>0.53569859756507343</v>
      </c>
      <c r="BN2136" s="14">
        <f t="shared" si="2853"/>
        <v>0.45743041124556794</v>
      </c>
    </row>
    <row r="2137" spans="1:66" x14ac:dyDescent="0.25">
      <c r="A2137" t="s">
        <v>350</v>
      </c>
      <c r="B2137" t="s">
        <v>100</v>
      </c>
      <c r="C2137" t="s">
        <v>106</v>
      </c>
      <c r="D2137" t="s">
        <v>441</v>
      </c>
      <c r="E2137" s="10">
        <f>VLOOKUP(A2137,home!$A$2:$E$405,3,FALSE)</f>
        <v>1.6204000000000001</v>
      </c>
      <c r="F2137" s="10">
        <f>VLOOKUP(B2137,home!$B$2:$E$405,3,FALSE)</f>
        <v>0.89139999999999997</v>
      </c>
      <c r="G2137" s="10">
        <f>VLOOKUP(C2137,away!$B$2:$E$405,4,FALSE)</f>
        <v>0.82279999999999998</v>
      </c>
      <c r="H2137" s="10">
        <f>VLOOKUP(A2137,away!$A$2:$E$405,3,FALSE)</f>
        <v>1.3241000000000001</v>
      </c>
      <c r="I2137" s="10">
        <f>VLOOKUP(C2137,away!$B$2:$E$405,3,FALSE)</f>
        <v>1.5944</v>
      </c>
      <c r="J2137" s="10">
        <f>VLOOKUP(B2137,home!$B$2:$E$405,4,FALSE)</f>
        <v>0.92310000000000003</v>
      </c>
      <c r="K2137" s="12">
        <f t="shared" si="2798"/>
        <v>1.188472527968</v>
      </c>
      <c r="L2137" s="12">
        <f t="shared" si="2799"/>
        <v>1.9487979864240004</v>
      </c>
      <c r="M2137" s="13">
        <f t="shared" si="2800"/>
        <v>4.3401099053111812E-2</v>
      </c>
      <c r="N2137" s="13">
        <f t="shared" si="2801"/>
        <v>5.1581013908241366E-2</v>
      </c>
      <c r="O2137" s="13">
        <f t="shared" si="2802"/>
        <v>8.4579974443292891E-2</v>
      </c>
      <c r="P2137" s="13">
        <f t="shared" si="2803"/>
        <v>0.10052097604208912</v>
      </c>
      <c r="Q2137" s="13">
        <f t="shared" si="2804"/>
        <v>3.0651308997340095E-2</v>
      </c>
      <c r="R2137" s="13">
        <f t="shared" si="2805"/>
        <v>8.2414641943441308E-2</v>
      </c>
      <c r="S2137" s="13">
        <f t="shared" si="2806"/>
        <v>5.8203978959662894E-2</v>
      </c>
      <c r="T2137" s="13">
        <f t="shared" si="2807"/>
        <v>5.9733209255276219E-2</v>
      </c>
      <c r="U2137" s="13">
        <f t="shared" si="2808"/>
        <v>9.7947537852099253E-2</v>
      </c>
      <c r="V2137" s="13">
        <f t="shared" si="2809"/>
        <v>1.4978424515621782E-2</v>
      </c>
      <c r="W2137" s="13">
        <f t="shared" si="2810"/>
        <v>1.2142746229865694E-2</v>
      </c>
      <c r="X2137" s="13">
        <f t="shared" si="2811"/>
        <v>2.3663759402419885E-2</v>
      </c>
      <c r="Y2137" s="13">
        <f t="shared" si="2812"/>
        <v>2.3057943337328943E-2</v>
      </c>
      <c r="Z2137" s="13">
        <f t="shared" si="2813"/>
        <v>5.3536496090411133E-2</v>
      </c>
      <c r="AA2137" s="13">
        <f t="shared" si="2814"/>
        <v>6.3626654847119865E-2</v>
      </c>
      <c r="AB2137" s="13">
        <f t="shared" si="2815"/>
        <v>3.7809265666151975E-2</v>
      </c>
      <c r="AC2137" s="13">
        <f t="shared" si="2816"/>
        <v>2.168213888490091E-3</v>
      </c>
      <c r="AD2137" s="13">
        <f t="shared" si="2817"/>
        <v>3.607830077070598E-3</v>
      </c>
      <c r="AE2137" s="13">
        <f t="shared" si="2818"/>
        <v>7.0309319895551269E-3</v>
      </c>
      <c r="AF2137" s="13">
        <f t="shared" si="2819"/>
        <v>6.850933051964562E-3</v>
      </c>
      <c r="AG2137" s="13">
        <f t="shared" si="2820"/>
        <v>4.4503615122647236E-3</v>
      </c>
      <c r="AH2137" s="13">
        <f t="shared" si="2821"/>
        <v>2.6082953945297398E-2</v>
      </c>
      <c r="AI2137" s="13">
        <f t="shared" si="2822"/>
        <v>3.0998874212240513E-2</v>
      </c>
      <c r="AJ2137" s="13">
        <f t="shared" si="2823"/>
        <v>1.8420655199591768E-2</v>
      </c>
      <c r="AK2137" s="13">
        <f t="shared" si="2824"/>
        <v>7.2974808839619031E-3</v>
      </c>
      <c r="AL2137" s="13">
        <f t="shared" si="2825"/>
        <v>2.008713890607437E-4</v>
      </c>
      <c r="AM2137" s="13">
        <f t="shared" si="2826"/>
        <v>8.5756138643501567E-4</v>
      </c>
      <c r="AN2137" s="13">
        <f t="shared" si="2827"/>
        <v>1.6712139031195325E-3</v>
      </c>
      <c r="AO2137" s="13">
        <f t="shared" si="2828"/>
        <v>1.62842914464157E-3</v>
      </c>
      <c r="AP2137" s="13">
        <f t="shared" si="2829"/>
        <v>1.0578264793705498E-3</v>
      </c>
      <c r="AQ2137" s="13">
        <f t="shared" si="2830"/>
        <v>5.1537252824582918E-4</v>
      </c>
      <c r="AR2137" s="13">
        <f t="shared" si="2831"/>
        <v>1.0166081625717105E-2</v>
      </c>
      <c r="AS2137" s="13">
        <f t="shared" si="2832"/>
        <v>1.208210872924504E-2</v>
      </c>
      <c r="AT2137" s="13">
        <f t="shared" si="2833"/>
        <v>7.1796271523150478E-3</v>
      </c>
      <c r="AU2137" s="13">
        <f t="shared" si="2834"/>
        <v>2.844263210526519E-3</v>
      </c>
      <c r="AV2137" s="13">
        <f t="shared" si="2835"/>
        <v>8.4508217200520851E-4</v>
      </c>
      <c r="AW2137" s="13">
        <f t="shared" si="2836"/>
        <v>1.2923244218748275E-5</v>
      </c>
      <c r="AX2137" s="13">
        <f t="shared" si="2837"/>
        <v>1.69864691470694E-4</v>
      </c>
      <c r="AY2137" s="13">
        <f t="shared" si="2838"/>
        <v>3.3103196870262253E-4</v>
      </c>
      <c r="AZ2137" s="13">
        <f t="shared" si="2839"/>
        <v>3.2255721702482184E-4</v>
      </c>
      <c r="BA2137" s="13">
        <f t="shared" si="2840"/>
        <v>2.0953295168150071E-4</v>
      </c>
      <c r="BB2137" s="13">
        <f t="shared" si="2841"/>
        <v>1.0208434858159648E-4</v>
      </c>
      <c r="BC2137" s="13">
        <f t="shared" si="2842"/>
        <v>3.9788354592244211E-5</v>
      </c>
      <c r="BD2137" s="13">
        <f t="shared" si="2843"/>
        <v>3.3019399003365872E-3</v>
      </c>
      <c r="BE2137" s="13">
        <f t="shared" si="2844"/>
        <v>3.924264860551429E-3</v>
      </c>
      <c r="BF2137" s="13">
        <f t="shared" si="2845"/>
        <v>2.3319404896177745E-3</v>
      </c>
      <c r="BG2137" s="13">
        <f t="shared" si="2846"/>
        <v>9.2381573625565728E-4</v>
      </c>
      <c r="BH2137" s="13">
        <f t="shared" si="2847"/>
        <v>2.7448240586109521E-4</v>
      </c>
      <c r="BI2137" s="13">
        <f t="shared" si="2848"/>
        <v>6.5242959755294888E-5</v>
      </c>
      <c r="BJ2137" s="14">
        <f t="shared" si="2849"/>
        <v>0.22967530073519324</v>
      </c>
      <c r="BK2137" s="14">
        <f t="shared" si="2850"/>
        <v>0.21980459581673908</v>
      </c>
      <c r="BL2137" s="14">
        <f t="shared" si="2851"/>
        <v>0.49311688823538363</v>
      </c>
      <c r="BM2137" s="14">
        <f t="shared" si="2852"/>
        <v>0.60266615776572685</v>
      </c>
      <c r="BN2137" s="14">
        <f t="shared" si="2853"/>
        <v>0.39314901438751659</v>
      </c>
    </row>
    <row r="2138" spans="1:66" x14ac:dyDescent="0.25">
      <c r="A2138" t="s">
        <v>350</v>
      </c>
      <c r="B2138" t="s">
        <v>101</v>
      </c>
      <c r="C2138" t="s">
        <v>102</v>
      </c>
      <c r="D2138" t="s">
        <v>441</v>
      </c>
      <c r="E2138" s="10">
        <f>VLOOKUP(A2138,home!$A$2:$E$405,3,FALSE)</f>
        <v>1.6204000000000001</v>
      </c>
      <c r="F2138" s="10">
        <f>VLOOKUP(B2138,home!$B$2:$E$405,3,FALSE)</f>
        <v>0.89139999999999997</v>
      </c>
      <c r="G2138" s="10">
        <f>VLOOKUP(C2138,away!$B$2:$E$405,4,FALSE)</f>
        <v>1.0971</v>
      </c>
      <c r="H2138" s="10">
        <f>VLOOKUP(A2138,away!$A$2:$E$405,3,FALSE)</f>
        <v>1.3241000000000001</v>
      </c>
      <c r="I2138" s="10">
        <f>VLOOKUP(C2138,away!$B$2:$E$405,3,FALSE)</f>
        <v>1.0909</v>
      </c>
      <c r="J2138" s="10">
        <f>VLOOKUP(B2138,home!$B$2:$E$405,4,FALSE)</f>
        <v>1.3426</v>
      </c>
      <c r="K2138" s="12">
        <f t="shared" si="2798"/>
        <v>1.5846781847760001</v>
      </c>
      <c r="L2138" s="12">
        <f t="shared" si="2799"/>
        <v>1.9393329223940001</v>
      </c>
      <c r="M2138" s="13">
        <f t="shared" si="2800"/>
        <v>2.9480946455587364E-2</v>
      </c>
      <c r="N2138" s="13">
        <f t="shared" si="2801"/>
        <v>4.6717812714718636E-2</v>
      </c>
      <c r="O2138" s="13">
        <f t="shared" si="2802"/>
        <v>5.7173370044655281E-2</v>
      </c>
      <c r="P2138" s="13">
        <f t="shared" si="2803"/>
        <v>9.0601392259890876E-2</v>
      </c>
      <c r="Q2138" s="13">
        <f t="shared" si="2804"/>
        <v>3.7016349324732745E-2</v>
      </c>
      <c r="R2138" s="13">
        <f t="shared" si="2805"/>
        <v>5.5439099405907466E-2</v>
      </c>
      <c r="S2138" s="13">
        <f t="shared" si="2806"/>
        <v>6.9609470406562221E-2</v>
      </c>
      <c r="T2138" s="13">
        <f t="shared" si="2807"/>
        <v>7.1787024912291122E-2</v>
      </c>
      <c r="U2138" s="13">
        <f t="shared" si="2808"/>
        <v>8.7853131412169674E-2</v>
      </c>
      <c r="V2138" s="13">
        <f t="shared" si="2809"/>
        <v>2.3769457495422565E-2</v>
      </c>
      <c r="W2138" s="13">
        <f t="shared" si="2810"/>
        <v>1.9553000418317264E-2</v>
      </c>
      <c r="X2138" s="13">
        <f t="shared" si="2811"/>
        <v>3.7919777442826333E-2</v>
      </c>
      <c r="Y2138" s="13">
        <f t="shared" si="2812"/>
        <v>3.6769536402363238E-2</v>
      </c>
      <c r="Z2138" s="13">
        <f t="shared" si="2813"/>
        <v>3.5838290221916674E-2</v>
      </c>
      <c r="AA2138" s="13">
        <f t="shared" si="2814"/>
        <v>5.6792156694342399E-2</v>
      </c>
      <c r="AB2138" s="13">
        <f t="shared" si="2815"/>
        <v>4.4998645889952345E-2</v>
      </c>
      <c r="AC2138" s="13">
        <f t="shared" si="2816"/>
        <v>4.5655461434893838E-3</v>
      </c>
      <c r="AD2138" s="13">
        <f t="shared" si="2817"/>
        <v>7.7463033024558411E-3</v>
      </c>
      <c r="AE2138" s="13">
        <f t="shared" si="2818"/>
        <v>1.5022661021301981E-2</v>
      </c>
      <c r="AF2138" s="13">
        <f t="shared" si="2819"/>
        <v>1.4566970550288005E-2</v>
      </c>
      <c r="AG2138" s="13">
        <f t="shared" si="2820"/>
        <v>9.4167351892391268E-3</v>
      </c>
      <c r="AH2138" s="13">
        <f t="shared" si="2821"/>
        <v>1.7375594027418499E-2</v>
      </c>
      <c r="AI2138" s="13">
        <f t="shared" si="2822"/>
        <v>2.753472480277426E-2</v>
      </c>
      <c r="AJ2138" s="13">
        <f t="shared" si="2823"/>
        <v>2.1816838859383514E-2</v>
      </c>
      <c r="AK2138" s="13">
        <f t="shared" si="2824"/>
        <v>1.1524222867079456E-2</v>
      </c>
      <c r="AL2138" s="13">
        <f t="shared" si="2825"/>
        <v>5.6123684855242213E-4</v>
      </c>
      <c r="AM2138" s="13">
        <f t="shared" si="2826"/>
        <v>2.4550795712120119E-3</v>
      </c>
      <c r="AN2138" s="13">
        <f t="shared" si="2827"/>
        <v>4.7612166395483999E-3</v>
      </c>
      <c r="AO2138" s="13">
        <f t="shared" si="2828"/>
        <v>4.6167920898631705E-3</v>
      </c>
      <c r="AP2138" s="13">
        <f t="shared" si="2829"/>
        <v>2.9844989652399491E-3</v>
      </c>
      <c r="AQ2138" s="13">
        <f t="shared" si="2830"/>
        <v>1.4469842750351653E-3</v>
      </c>
      <c r="AR2138" s="13">
        <f t="shared" si="2831"/>
        <v>6.7394123087050513E-3</v>
      </c>
      <c r="AS2138" s="13">
        <f t="shared" si="2832"/>
        <v>1.0679799663815753E-2</v>
      </c>
      <c r="AT2138" s="13">
        <f t="shared" si="2833"/>
        <v>8.4620227725134434E-3</v>
      </c>
      <c r="AU2138" s="13">
        <f t="shared" si="2834"/>
        <v>4.4698609622265927E-3</v>
      </c>
      <c r="AV2138" s="13">
        <f t="shared" si="2835"/>
        <v>1.7708227889555849E-3</v>
      </c>
      <c r="AW2138" s="13">
        <f t="shared" si="2836"/>
        <v>4.7911208556163932E-5</v>
      </c>
      <c r="AX2138" s="13">
        <f t="shared" si="2837"/>
        <v>6.4841850639814878E-4</v>
      </c>
      <c r="AY2138" s="13">
        <f t="shared" si="2838"/>
        <v>1.2574993569474744E-3</v>
      </c>
      <c r="AZ2138" s="13">
        <f t="shared" si="2839"/>
        <v>1.219354951408761E-3</v>
      </c>
      <c r="BA2138" s="13">
        <f t="shared" si="2840"/>
        <v>7.8824506711704903E-4</v>
      </c>
      <c r="BB2138" s="13">
        <f t="shared" si="2841"/>
        <v>3.8216740239369046E-4</v>
      </c>
      <c r="BC2138" s="13">
        <f t="shared" si="2842"/>
        <v>1.4822996506557589E-4</v>
      </c>
      <c r="BD2138" s="13">
        <f t="shared" si="2843"/>
        <v>2.1783273613098417E-3</v>
      </c>
      <c r="BE2138" s="13">
        <f t="shared" si="2844"/>
        <v>3.4519478487683741E-3</v>
      </c>
      <c r="BF2138" s="13">
        <f t="shared" si="2845"/>
        <v>2.7351132254638433E-3</v>
      </c>
      <c r="BG2138" s="13">
        <f t="shared" si="2846"/>
        <v>1.444758087094958E-3</v>
      </c>
      <c r="BH2138" s="13">
        <f t="shared" si="2847"/>
        <v>5.7236915572452082E-4</v>
      </c>
      <c r="BI2138" s="13">
        <f t="shared" si="2848"/>
        <v>1.8140418294306112E-4</v>
      </c>
      <c r="BJ2138" s="14">
        <f t="shared" si="2849"/>
        <v>0.31722465806876354</v>
      </c>
      <c r="BK2138" s="14">
        <f t="shared" si="2850"/>
        <v>0.21984554896645231</v>
      </c>
      <c r="BL2138" s="14">
        <f t="shared" si="2851"/>
        <v>0.42319362236120384</v>
      </c>
      <c r="BM2138" s="14">
        <f t="shared" si="2852"/>
        <v>0.67846356126445329</v>
      </c>
      <c r="BN2138" s="14">
        <f t="shared" si="2853"/>
        <v>0.31642897020549238</v>
      </c>
    </row>
    <row r="2139" spans="1:66" x14ac:dyDescent="0.25">
      <c r="A2139" t="s">
        <v>350</v>
      </c>
      <c r="B2139" t="s">
        <v>104</v>
      </c>
      <c r="C2139" t="s">
        <v>103</v>
      </c>
      <c r="D2139" t="s">
        <v>441</v>
      </c>
      <c r="E2139" s="10">
        <f>VLOOKUP(A2139,home!$A$2:$E$405,3,FALSE)</f>
        <v>1.6204000000000001</v>
      </c>
      <c r="F2139" s="10">
        <f>VLOOKUP(B2139,home!$B$2:$E$405,3,FALSE)</f>
        <v>1.0971</v>
      </c>
      <c r="G2139" s="10">
        <f>VLOOKUP(C2139,away!$B$2:$E$405,4,FALSE)</f>
        <v>1.0286</v>
      </c>
      <c r="H2139" s="10">
        <f>VLOOKUP(A2139,away!$A$2:$E$405,3,FALSE)</f>
        <v>1.3241000000000001</v>
      </c>
      <c r="I2139" s="10">
        <f>VLOOKUP(C2139,away!$B$2:$E$405,3,FALSE)</f>
        <v>0.83909999999999996</v>
      </c>
      <c r="J2139" s="10">
        <f>VLOOKUP(B2139,home!$B$2:$E$405,4,FALSE)</f>
        <v>0.92310000000000003</v>
      </c>
      <c r="K2139" s="12">
        <f t="shared" si="2798"/>
        <v>1.8285842280240001</v>
      </c>
      <c r="L2139" s="12">
        <f t="shared" si="2799"/>
        <v>1.0256123873610001</v>
      </c>
      <c r="M2139" s="13">
        <f t="shared" si="2800"/>
        <v>5.7602079161093146E-2</v>
      </c>
      <c r="N2139" s="13">
        <f t="shared" si="2801"/>
        <v>0.10533025345536484</v>
      </c>
      <c r="O2139" s="13">
        <f t="shared" si="2802"/>
        <v>5.9077405925366047E-2</v>
      </c>
      <c r="P2139" s="13">
        <f t="shared" si="2803"/>
        <v>0.10802801270769595</v>
      </c>
      <c r="Q2139" s="13">
        <f t="shared" si="2804"/>
        <v>9.6302620101125322E-2</v>
      </c>
      <c r="R2139" s="13">
        <f t="shared" si="2805"/>
        <v>3.0295259665104778E-2</v>
      </c>
      <c r="S2139" s="13">
        <f t="shared" si="2806"/>
        <v>5.0649437049559508E-2</v>
      </c>
      <c r="T2139" s="13">
        <f t="shared" si="2807"/>
        <v>9.8769160111034565E-2</v>
      </c>
      <c r="U2139" s="13">
        <f t="shared" si="2808"/>
        <v>5.5397434007502244E-2</v>
      </c>
      <c r="V2139" s="13">
        <f t="shared" si="2809"/>
        <v>1.0554322013900851E-2</v>
      </c>
      <c r="W2139" s="13">
        <f t="shared" si="2810"/>
        <v>5.8699150744768266E-2</v>
      </c>
      <c r="X2139" s="13">
        <f t="shared" si="2811"/>
        <v>6.0202576131404999E-2</v>
      </c>
      <c r="Y2139" s="13">
        <f t="shared" si="2812"/>
        <v>3.0872253915706319E-2</v>
      </c>
      <c r="Z2139" s="13">
        <f t="shared" si="2813"/>
        <v>1.0357064530283178E-2</v>
      </c>
      <c r="AA2139" s="13">
        <f t="shared" si="2814"/>
        <v>1.8938764848702619E-2</v>
      </c>
      <c r="AB2139" s="13">
        <f t="shared" si="2815"/>
        <v>1.7315563350296478E-2</v>
      </c>
      <c r="AC2139" s="13">
        <f t="shared" si="2816"/>
        <v>1.2371107619333452E-3</v>
      </c>
      <c r="AD2139" s="13">
        <f t="shared" si="2817"/>
        <v>2.6834085312571639E-2</v>
      </c>
      <c r="AE2139" s="13">
        <f t="shared" si="2818"/>
        <v>2.7521370300075343E-2</v>
      </c>
      <c r="AF2139" s="13">
        <f t="shared" si="2819"/>
        <v>1.4113129148453196E-2</v>
      </c>
      <c r="AG2139" s="13">
        <f t="shared" si="2820"/>
        <v>4.8248666930264025E-3</v>
      </c>
      <c r="AH2139" s="13">
        <f t="shared" si="2821"/>
        <v>2.6555834197389159E-3</v>
      </c>
      <c r="AI2139" s="13">
        <f t="shared" si="2822"/>
        <v>4.8559579575366196E-3</v>
      </c>
      <c r="AJ2139" s="13">
        <f t="shared" si="2823"/>
        <v>4.4397640665495511E-3</v>
      </c>
      <c r="AK2139" s="13">
        <f t="shared" si="2824"/>
        <v>2.706160849413402E-3</v>
      </c>
      <c r="AL2139" s="13">
        <f t="shared" si="2825"/>
        <v>9.2804023088965677E-5</v>
      </c>
      <c r="AM2139" s="13">
        <f t="shared" si="2826"/>
        <v>9.8136770352037946E-3</v>
      </c>
      <c r="AN2139" s="13">
        <f t="shared" si="2827"/>
        <v>1.0065028732865184E-2</v>
      </c>
      <c r="AO2139" s="13">
        <f t="shared" si="2828"/>
        <v>5.1614090737854609E-3</v>
      </c>
      <c r="AP2139" s="13">
        <f t="shared" si="2829"/>
        <v>1.7645350274372788E-3</v>
      </c>
      <c r="AQ2139" s="13">
        <f t="shared" si="2830"/>
        <v>4.5243224551801375E-4</v>
      </c>
      <c r="AR2139" s="13">
        <f t="shared" si="2831"/>
        <v>5.4471985019094384E-4</v>
      </c>
      <c r="AS2139" s="13">
        <f t="shared" si="2832"/>
        <v>9.9606612675075604E-4</v>
      </c>
      <c r="AT2139" s="13">
        <f t="shared" si="2833"/>
        <v>9.1069540472269372E-4</v>
      </c>
      <c r="AU2139" s="13">
        <f t="shared" si="2834"/>
        <v>5.5509441786995046E-4</v>
      </c>
      <c r="AV2139" s="13">
        <f t="shared" si="2835"/>
        <v>2.5375922439528891E-4</v>
      </c>
      <c r="AW2139" s="13">
        <f t="shared" si="2836"/>
        <v>4.8346220655326619E-6</v>
      </c>
      <c r="AX2139" s="13">
        <f t="shared" si="2837"/>
        <v>2.9908558409158285E-3</v>
      </c>
      <c r="AY2139" s="13">
        <f t="shared" si="2838"/>
        <v>3.0674587992542738E-3</v>
      </c>
      <c r="AZ2139" s="13">
        <f t="shared" si="2839"/>
        <v>1.573011871117341E-3</v>
      </c>
      <c r="BA2139" s="13">
        <f t="shared" si="2840"/>
        <v>5.3776682016128347E-4</v>
      </c>
      <c r="BB2139" s="13">
        <f t="shared" si="2841"/>
        <v>1.3788507806728687E-4</v>
      </c>
      <c r="BC2139" s="13">
        <f t="shared" si="2842"/>
        <v>2.8283328819609602E-5</v>
      </c>
      <c r="BD2139" s="13">
        <f t="shared" si="2843"/>
        <v>9.3111904332876674E-5</v>
      </c>
      <c r="BE2139" s="13">
        <f t="shared" si="2844"/>
        <v>1.7026295970437783E-4</v>
      </c>
      <c r="BF2139" s="13">
        <f t="shared" si="2845"/>
        <v>1.5567008136605564E-4</v>
      </c>
      <c r="BG2139" s="13">
        <f t="shared" si="2846"/>
        <v>9.4885285187060704E-5</v>
      </c>
      <c r="BH2139" s="13">
        <f t="shared" si="2847"/>
        <v>4.3376433991154645E-5</v>
      </c>
      <c r="BI2139" s="13">
        <f t="shared" si="2848"/>
        <v>1.5863492612829902E-5</v>
      </c>
      <c r="BJ2139" s="14">
        <f t="shared" si="2849"/>
        <v>0.55906180976667641</v>
      </c>
      <c r="BK2139" s="14">
        <f t="shared" si="2850"/>
        <v>0.23123122451652606</v>
      </c>
      <c r="BL2139" s="14">
        <f t="shared" si="2851"/>
        <v>0.19951539927133469</v>
      </c>
      <c r="BM2139" s="14">
        <f t="shared" si="2852"/>
        <v>0.54046724289188142</v>
      </c>
      <c r="BN2139" s="14">
        <f t="shared" si="2853"/>
        <v>0.45663563101575011</v>
      </c>
    </row>
    <row r="2140" spans="1:66" x14ac:dyDescent="0.25">
      <c r="A2140" t="s">
        <v>339</v>
      </c>
      <c r="B2140" t="s">
        <v>127</v>
      </c>
      <c r="C2140" t="s">
        <v>128</v>
      </c>
      <c r="D2140" t="s">
        <v>441</v>
      </c>
      <c r="E2140" s="10">
        <f>VLOOKUP(A2140,home!$A$2:$E$405,3,FALSE)</f>
        <v>1.2710999999999999</v>
      </c>
      <c r="F2140" s="10">
        <f>VLOOKUP(B2140,home!$B$2:$E$405,3,FALSE)</f>
        <v>0.74529999999999996</v>
      </c>
      <c r="G2140" s="10">
        <f>VLOOKUP(C2140,away!$B$2:$E$405,4,FALSE)</f>
        <v>0.99380000000000002</v>
      </c>
      <c r="H2140" s="10">
        <f>VLOOKUP(A2140,away!$A$2:$E$405,3,FALSE)</f>
        <v>0.94469999999999998</v>
      </c>
      <c r="I2140" s="10">
        <f>VLOOKUP(C2140,away!$B$2:$E$405,3,FALSE)</f>
        <v>0.61280000000000001</v>
      </c>
      <c r="J2140" s="10">
        <f>VLOOKUP(B2140,home!$B$2:$E$405,4,FALSE)</f>
        <v>0.8357</v>
      </c>
      <c r="K2140" s="12">
        <f t="shared" si="2798"/>
        <v>0.94147725485399991</v>
      </c>
      <c r="L2140" s="12">
        <f t="shared" si="2799"/>
        <v>0.483796892112</v>
      </c>
      <c r="M2140" s="13">
        <f t="shared" si="2800"/>
        <v>0.24044253757992468</v>
      </c>
      <c r="N2140" s="13">
        <f t="shared" si="2801"/>
        <v>0.22637118023087718</v>
      </c>
      <c r="O2140" s="13">
        <f t="shared" si="2802"/>
        <v>0.11632535241269032</v>
      </c>
      <c r="P2140" s="13">
        <f t="shared" si="2803"/>
        <v>0.1095176734594238</v>
      </c>
      <c r="Q2140" s="13">
        <f t="shared" si="2804"/>
        <v>0.10656165867091315</v>
      </c>
      <c r="R2140" s="13">
        <f t="shared" si="2805"/>
        <v>2.8138921985546357E-2</v>
      </c>
      <c r="S2140" s="13">
        <f t="shared" si="2806"/>
        <v>1.2470880694288602E-2</v>
      </c>
      <c r="T2140" s="13">
        <f t="shared" si="2807"/>
        <v>5.1554199283287534E-2</v>
      </c>
      <c r="U2140" s="13">
        <f t="shared" si="2808"/>
        <v>2.6492155025503047E-2</v>
      </c>
      <c r="V2140" s="13">
        <f t="shared" si="2809"/>
        <v>6.3114263916824449E-4</v>
      </c>
      <c r="W2140" s="13">
        <f t="shared" si="2810"/>
        <v>3.3441792626060084E-2</v>
      </c>
      <c r="X2140" s="13">
        <f t="shared" si="2811"/>
        <v>1.6179035339141865E-2</v>
      </c>
      <c r="Y2140" s="13">
        <f t="shared" si="2812"/>
        <v>3.9136835072235265E-3</v>
      </c>
      <c r="Z2140" s="13">
        <f t="shared" si="2813"/>
        <v>4.5378410013297834E-3</v>
      </c>
      <c r="AA2140" s="13">
        <f t="shared" si="2814"/>
        <v>4.272274088895891E-3</v>
      </c>
      <c r="AB2140" s="13">
        <f t="shared" si="2815"/>
        <v>2.0111244405987883E-3</v>
      </c>
      <c r="AC2140" s="13">
        <f t="shared" si="2816"/>
        <v>1.7967201789265963E-5</v>
      </c>
      <c r="AD2140" s="13">
        <f t="shared" si="2817"/>
        <v>7.8711717797449454E-3</v>
      </c>
      <c r="AE2140" s="13">
        <f t="shared" si="2818"/>
        <v>3.8080484443202846E-3</v>
      </c>
      <c r="AF2140" s="13">
        <f t="shared" si="2819"/>
        <v>9.2116100118704502E-4</v>
      </c>
      <c r="AG2140" s="13">
        <f t="shared" si="2820"/>
        <v>1.4855160983635686E-4</v>
      </c>
      <c r="AH2140" s="13">
        <f t="shared" si="2821"/>
        <v>5.4884834333543886E-4</v>
      </c>
      <c r="AI2140" s="13">
        <f t="shared" si="2822"/>
        <v>5.1672823161461468E-4</v>
      </c>
      <c r="AJ2140" s="13">
        <f t="shared" si="2823"/>
        <v>2.4324393850304459E-4</v>
      </c>
      <c r="AK2140" s="13">
        <f t="shared" si="2824"/>
        <v>7.6336211827240531E-5</v>
      </c>
      <c r="AL2140" s="13">
        <f t="shared" si="2825"/>
        <v>3.2735075221576741E-7</v>
      </c>
      <c r="AM2140" s="13">
        <f t="shared" si="2826"/>
        <v>1.4821058399357091E-3</v>
      </c>
      <c r="AN2140" s="13">
        <f t="shared" si="2827"/>
        <v>7.1703819914194136E-4</v>
      </c>
      <c r="AO2140" s="13">
        <f t="shared" si="2828"/>
        <v>1.7345042613522827E-4</v>
      </c>
      <c r="AP2140" s="13">
        <f t="shared" si="2829"/>
        <v>2.7971592366575144E-5</v>
      </c>
      <c r="AQ2140" s="13">
        <f t="shared" si="2830"/>
        <v>3.3831423635931999E-6</v>
      </c>
      <c r="AR2140" s="13">
        <f t="shared" si="2831"/>
        <v>5.3106224549301085E-5</v>
      </c>
      <c r="AS2140" s="13">
        <f t="shared" si="2832"/>
        <v>4.9998302504336086E-5</v>
      </c>
      <c r="AT2140" s="13">
        <f t="shared" si="2833"/>
        <v>2.35361322945711E-5</v>
      </c>
      <c r="AU2140" s="13">
        <f t="shared" si="2834"/>
        <v>7.3862444075244586E-6</v>
      </c>
      <c r="AV2140" s="13">
        <f t="shared" si="2835"/>
        <v>1.738495277119209E-6</v>
      </c>
      <c r="AW2140" s="13">
        <f t="shared" si="2836"/>
        <v>4.1417487415662213E-9</v>
      </c>
      <c r="AX2140" s="13">
        <f t="shared" si="2837"/>
        <v>2.3256148959762543E-4</v>
      </c>
      <c r="AY2140" s="13">
        <f t="shared" si="2838"/>
        <v>1.125125258922684E-4</v>
      </c>
      <c r="AZ2140" s="13">
        <f t="shared" si="2839"/>
        <v>2.7216605175175189E-5</v>
      </c>
      <c r="BA2140" s="13">
        <f t="shared" si="2840"/>
        <v>4.3891029991963757E-6</v>
      </c>
      <c r="BB2140" s="13">
        <f t="shared" si="2841"/>
        <v>5.3085859754266619E-7</v>
      </c>
      <c r="BC2140" s="13">
        <f t="shared" si="2842"/>
        <v>5.1365547928415412E-8</v>
      </c>
      <c r="BD2140" s="13">
        <f t="shared" si="2843"/>
        <v>4.2821043981256388E-6</v>
      </c>
      <c r="BE2140" s="13">
        <f t="shared" si="2844"/>
        <v>4.0315038937455659E-6</v>
      </c>
      <c r="BF2140" s="13">
        <f t="shared" si="2845"/>
        <v>1.8977846094083934E-6</v>
      </c>
      <c r="BG2140" s="13">
        <f t="shared" si="2846"/>
        <v>5.955736814566616E-7</v>
      </c>
      <c r="BH2140" s="13">
        <f t="shared" si="2847"/>
        <v>1.4017976867027708E-7</v>
      </c>
      <c r="BI2140" s="13">
        <f t="shared" si="2848"/>
        <v>2.6395212758752246E-8</v>
      </c>
      <c r="BJ2140" s="14">
        <f t="shared" si="2849"/>
        <v>0.4535516936403447</v>
      </c>
      <c r="BK2140" s="14">
        <f t="shared" si="2850"/>
        <v>0.3631930414512391</v>
      </c>
      <c r="BL2140" s="14">
        <f t="shared" si="2851"/>
        <v>0.17877172361911176</v>
      </c>
      <c r="BM2140" s="14">
        <f t="shared" si="2852"/>
        <v>0.17258446698850635</v>
      </c>
      <c r="BN2140" s="14">
        <f t="shared" si="2853"/>
        <v>0.82735732433937548</v>
      </c>
    </row>
    <row r="2141" spans="1:66" x14ac:dyDescent="0.25">
      <c r="A2141" t="s">
        <v>339</v>
      </c>
      <c r="B2141" t="s">
        <v>111</v>
      </c>
      <c r="C2141" t="s">
        <v>120</v>
      </c>
      <c r="D2141" t="s">
        <v>441</v>
      </c>
      <c r="E2141" s="10">
        <f>VLOOKUP(A2141,home!$A$2:$E$405,3,FALSE)</f>
        <v>1.2710999999999999</v>
      </c>
      <c r="F2141" s="10">
        <f>VLOOKUP(B2141,home!$B$2:$E$405,3,FALSE)</f>
        <v>1.7391000000000001</v>
      </c>
      <c r="G2141" s="10">
        <f>VLOOKUP(C2141,away!$B$2:$E$405,4,FALSE)</f>
        <v>0.99380000000000002</v>
      </c>
      <c r="H2141" s="10">
        <f>VLOOKUP(A2141,away!$A$2:$E$405,3,FALSE)</f>
        <v>0.94469999999999998</v>
      </c>
      <c r="I2141" s="10">
        <f>VLOOKUP(C2141,away!$B$2:$E$405,3,FALSE)</f>
        <v>0.78</v>
      </c>
      <c r="J2141" s="10">
        <f>VLOOKUP(B2141,home!$B$2:$E$405,4,FALSE)</f>
        <v>0.72430000000000005</v>
      </c>
      <c r="K2141" s="12">
        <f t="shared" si="2798"/>
        <v>2.1968644759380003</v>
      </c>
      <c r="L2141" s="12">
        <f t="shared" si="2799"/>
        <v>0.53371204380000004</v>
      </c>
      <c r="M2141" s="13">
        <f t="shared" si="2800"/>
        <v>6.5181700296883874E-2</v>
      </c>
      <c r="N2141" s="13">
        <f t="shared" si="2801"/>
        <v>0.14319536186346157</v>
      </c>
      <c r="O2141" s="13">
        <f t="shared" si="2802"/>
        <v>3.4788258483808954E-2</v>
      </c>
      <c r="P2141" s="13">
        <f t="shared" si="2803"/>
        <v>7.6425089242828648E-2</v>
      </c>
      <c r="Q2141" s="13">
        <f t="shared" si="2804"/>
        <v>0.15729040179846293</v>
      </c>
      <c r="R2141" s="13">
        <f t="shared" si="2805"/>
        <v>9.283456267818185E-3</v>
      </c>
      <c r="S2141" s="13">
        <f t="shared" si="2806"/>
        <v>2.2401971102208096E-2</v>
      </c>
      <c r="T2141" s="13">
        <f t="shared" si="2807"/>
        <v>8.394778181398084E-2</v>
      </c>
      <c r="U2141" s="13">
        <f t="shared" si="2808"/>
        <v>2.0394495288693738E-2</v>
      </c>
      <c r="V2141" s="13">
        <f t="shared" si="2809"/>
        <v>2.918461662473303E-3</v>
      </c>
      <c r="W2141" s="13">
        <f t="shared" si="2810"/>
        <v>0.1151818987056859</v>
      </c>
      <c r="X2141" s="13">
        <f t="shared" si="2811"/>
        <v>6.14739665669762E-2</v>
      </c>
      <c r="Y2141" s="13">
        <f t="shared" si="2812"/>
        <v>1.640469816847687E-2</v>
      </c>
      <c r="Z2141" s="13">
        <f t="shared" si="2813"/>
        <v>1.6515641394083882E-3</v>
      </c>
      <c r="AA2141" s="13">
        <f t="shared" si="2814"/>
        <v>3.6282625875994029E-3</v>
      </c>
      <c r="AB2141" s="13">
        <f t="shared" si="2815"/>
        <v>3.9854005940360079E-3</v>
      </c>
      <c r="AC2141" s="13">
        <f t="shared" si="2816"/>
        <v>2.1386724723963606E-4</v>
      </c>
      <c r="AD2141" s="13">
        <f t="shared" si="2817"/>
        <v>6.3259755384402636E-2</v>
      </c>
      <c r="AE2141" s="13">
        <f t="shared" si="2818"/>
        <v>3.3762493336497591E-2</v>
      </c>
      <c r="AF2141" s="13">
        <f t="shared" si="2819"/>
        <v>9.0097246612030057E-3</v>
      </c>
      <c r="AG2141" s="13">
        <f t="shared" si="2820"/>
        <v>1.6028661876686398E-3</v>
      </c>
      <c r="AH2141" s="13">
        <f t="shared" si="2821"/>
        <v>2.2036491807760975E-4</v>
      </c>
      <c r="AI2141" s="13">
        <f t="shared" si="2822"/>
        <v>4.8411186026768848E-4</v>
      </c>
      <c r="AJ2141" s="13">
        <f t="shared" si="2823"/>
        <v>5.3176407410117301E-4</v>
      </c>
      <c r="AK2141" s="13">
        <f t="shared" si="2824"/>
        <v>3.8940453465764307E-4</v>
      </c>
      <c r="AL2141" s="13">
        <f t="shared" si="2825"/>
        <v>1.0030314264255971E-5</v>
      </c>
      <c r="AM2141" s="13">
        <f t="shared" si="2826"/>
        <v>2.779462187210437E-2</v>
      </c>
      <c r="AN2141" s="13">
        <f t="shared" si="2827"/>
        <v>1.4834324446009005E-2</v>
      </c>
      <c r="AO2141" s="13">
        <f t="shared" si="2828"/>
        <v>3.9586288092358854E-3</v>
      </c>
      <c r="AP2141" s="13">
        <f t="shared" si="2829"/>
        <v>7.0425595747428159E-4</v>
      </c>
      <c r="AQ2141" s="13">
        <f t="shared" si="2830"/>
        <v>9.3967471605481192E-5</v>
      </c>
      <c r="AR2141" s="13">
        <f t="shared" si="2831"/>
        <v>2.3522282161804144E-5</v>
      </c>
      <c r="AS2141" s="13">
        <f t="shared" si="2832"/>
        <v>5.1675266074257627E-5</v>
      </c>
      <c r="AT2141" s="13">
        <f t="shared" si="2833"/>
        <v>5.6761778161590368E-5</v>
      </c>
      <c r="AU2141" s="13">
        <f t="shared" si="2834"/>
        <v>4.1565978011423745E-5</v>
      </c>
      <c r="AV2141" s="13">
        <f t="shared" si="2835"/>
        <v>2.2828705125229221E-5</v>
      </c>
      <c r="AW2141" s="13">
        <f t="shared" si="2836"/>
        <v>3.2667982104379186E-7</v>
      </c>
      <c r="AX2141" s="13">
        <f t="shared" si="2837"/>
        <v>1.0176836235492575E-2</v>
      </c>
      <c r="AY2141" s="13">
        <f t="shared" si="2838"/>
        <v>5.4315000666626404E-3</v>
      </c>
      <c r="AZ2141" s="13">
        <f t="shared" si="2839"/>
        <v>1.4494285007391773E-3</v>
      </c>
      <c r="BA2141" s="13">
        <f t="shared" si="2840"/>
        <v>2.5785914915715872E-4</v>
      </c>
      <c r="BB2141" s="13">
        <f t="shared" si="2841"/>
        <v>3.4405633377299061E-5</v>
      </c>
      <c r="BC2141" s="13">
        <f t="shared" si="2842"/>
        <v>3.6725401816063574E-6</v>
      </c>
      <c r="BD2141" s="13">
        <f t="shared" si="2843"/>
        <v>2.0923542145694609E-6</v>
      </c>
      <c r="BE2141" s="13">
        <f t="shared" si="2844"/>
        <v>4.5966186450668046E-6</v>
      </c>
      <c r="BF2141" s="13">
        <f t="shared" si="2845"/>
        <v>5.0490741053907643E-6</v>
      </c>
      <c r="BG2141" s="13">
        <f t="shared" si="2846"/>
        <v>3.6973771795038019E-6</v>
      </c>
      <c r="BH2141" s="13">
        <f t="shared" si="2847"/>
        <v>2.030659144948936E-6</v>
      </c>
      <c r="BI2141" s="13">
        <f t="shared" si="2848"/>
        <v>8.9221658765539072E-7</v>
      </c>
      <c r="BJ2141" s="14">
        <f t="shared" si="2849"/>
        <v>0.74986844916885576</v>
      </c>
      <c r="BK2141" s="14">
        <f t="shared" si="2850"/>
        <v>0.17258261993256044</v>
      </c>
      <c r="BL2141" s="14">
        <f t="shared" si="2851"/>
        <v>7.3920230918471871E-2</v>
      </c>
      <c r="BM2141" s="14">
        <f t="shared" si="2852"/>
        <v>0.50642742281919062</v>
      </c>
      <c r="BN2141" s="14">
        <f t="shared" si="2853"/>
        <v>0.48616426795326417</v>
      </c>
    </row>
    <row r="2142" spans="1:66" x14ac:dyDescent="0.25">
      <c r="A2142" t="s">
        <v>339</v>
      </c>
      <c r="B2142" t="s">
        <v>117</v>
      </c>
      <c r="C2142" t="s">
        <v>110</v>
      </c>
      <c r="D2142" t="s">
        <v>441</v>
      </c>
      <c r="E2142" s="10">
        <f>VLOOKUP(A2142,home!$A$2:$E$405,3,FALSE)</f>
        <v>1.2710999999999999</v>
      </c>
      <c r="F2142" s="10">
        <f>VLOOKUP(B2142,home!$B$2:$E$405,3,FALSE)</f>
        <v>1.0766</v>
      </c>
      <c r="G2142" s="10">
        <f>VLOOKUP(C2142,away!$B$2:$E$405,4,FALSE)</f>
        <v>0.99380000000000002</v>
      </c>
      <c r="H2142" s="10">
        <f>VLOOKUP(A2142,away!$A$2:$E$405,3,FALSE)</f>
        <v>0.94469999999999998</v>
      </c>
      <c r="I2142" s="10">
        <f>VLOOKUP(C2142,away!$B$2:$E$405,3,FALSE)</f>
        <v>1.0027999999999999</v>
      </c>
      <c r="J2142" s="10">
        <f>VLOOKUP(B2142,home!$B$2:$E$405,4,FALSE)</f>
        <v>1.0027999999999999</v>
      </c>
      <c r="K2142" s="12">
        <f t="shared" si="2798"/>
        <v>1.3599817691880001</v>
      </c>
      <c r="L2142" s="12">
        <f t="shared" si="2799"/>
        <v>0.94999772644799985</v>
      </c>
      <c r="M2142" s="13">
        <f t="shared" si="2800"/>
        <v>9.9263286869345033E-2</v>
      </c>
      <c r="N2142" s="13">
        <f t="shared" si="2801"/>
        <v>0.13499626049198785</v>
      </c>
      <c r="O2142" s="13">
        <f t="shared" si="2802"/>
        <v>9.4299896845633363E-2</v>
      </c>
      <c r="P2142" s="13">
        <f t="shared" si="2803"/>
        <v>0.1282461405463704</v>
      </c>
      <c r="Q2142" s="13">
        <f t="shared" si="2804"/>
        <v>9.1796226588828883E-2</v>
      </c>
      <c r="R2142" s="13">
        <f t="shared" si="2805"/>
        <v>4.4792343803816297E-2</v>
      </c>
      <c r="S2142" s="13">
        <f t="shared" si="2806"/>
        <v>4.142284898012643E-2</v>
      </c>
      <c r="T2142" s="13">
        <f t="shared" si="2807"/>
        <v>8.7206206555892868E-2</v>
      </c>
      <c r="U2142" s="13">
        <f t="shared" si="2808"/>
        <v>6.0916770972391246E-2</v>
      </c>
      <c r="V2142" s="13">
        <f t="shared" si="2809"/>
        <v>5.9463861544172296E-3</v>
      </c>
      <c r="W2142" s="13">
        <f t="shared" si="2810"/>
        <v>4.1613731547019341E-2</v>
      </c>
      <c r="X2142" s="13">
        <f t="shared" si="2811"/>
        <v>3.9532950358685773E-2</v>
      </c>
      <c r="Y2142" s="13">
        <f t="shared" si="2812"/>
        <v>1.8778106480266558E-2</v>
      </c>
      <c r="Z2142" s="13">
        <f t="shared" si="2813"/>
        <v>1.4184208258634217E-2</v>
      </c>
      <c r="AA2142" s="13">
        <f t="shared" si="2814"/>
        <v>1.9290264642108406E-2</v>
      </c>
      <c r="AB2142" s="13">
        <f t="shared" si="2815"/>
        <v>1.3117204118039657E-2</v>
      </c>
      <c r="AC2142" s="13">
        <f t="shared" si="2816"/>
        <v>4.8016309614182592E-4</v>
      </c>
      <c r="AD2142" s="13">
        <f t="shared" si="2817"/>
        <v>1.4148479062957475E-2</v>
      </c>
      <c r="AE2142" s="13">
        <f t="shared" si="2818"/>
        <v>1.3441022942506726E-2</v>
      </c>
      <c r="AF2142" s="13">
        <f t="shared" si="2819"/>
        <v>6.3844706182583956E-3</v>
      </c>
      <c r="AG2142" s="13">
        <f t="shared" si="2820"/>
        <v>2.0217441906398449E-3</v>
      </c>
      <c r="AH2142" s="13">
        <f t="shared" si="2821"/>
        <v>3.3687413992918615E-3</v>
      </c>
      <c r="AI2142" s="13">
        <f t="shared" si="2822"/>
        <v>4.5814268881458047E-3</v>
      </c>
      <c r="AJ2142" s="13">
        <f t="shared" si="2823"/>
        <v>3.115328522373003E-3</v>
      </c>
      <c r="AK2142" s="13">
        <f t="shared" si="2824"/>
        <v>1.4122633318195579E-3</v>
      </c>
      <c r="AL2142" s="13">
        <f t="shared" si="2825"/>
        <v>2.4814436779244737E-5</v>
      </c>
      <c r="AM2142" s="13">
        <f t="shared" si="2826"/>
        <v>3.8483347174720528E-3</v>
      </c>
      <c r="AN2142" s="13">
        <f t="shared" si="2827"/>
        <v>3.6559092322093556E-3</v>
      </c>
      <c r="AO2142" s="13">
        <f t="shared" si="2828"/>
        <v>1.7365527293495698E-3</v>
      </c>
      <c r="AP2142" s="13">
        <f t="shared" si="2829"/>
        <v>5.499070482463869E-4</v>
      </c>
      <c r="AQ2142" s="13">
        <f t="shared" si="2830"/>
        <v>1.306026113979495E-4</v>
      </c>
      <c r="AR2142" s="13">
        <f t="shared" si="2831"/>
        <v>6.4005933406370455E-4</v>
      </c>
      <c r="AS2142" s="13">
        <f t="shared" si="2832"/>
        <v>8.7046902552525012E-4</v>
      </c>
      <c r="AT2142" s="13">
        <f t="shared" si="2833"/>
        <v>5.9191100267859214E-4</v>
      </c>
      <c r="AU2142" s="13">
        <f t="shared" si="2834"/>
        <v>2.6832939087489152E-4</v>
      </c>
      <c r="AV2142" s="13">
        <f t="shared" si="2835"/>
        <v>9.1230769931793416E-5</v>
      </c>
      <c r="AW2142" s="13">
        <f t="shared" si="2836"/>
        <v>8.9054849513462925E-7</v>
      </c>
      <c r="AX2142" s="13">
        <f t="shared" si="2837"/>
        <v>8.7227750958254009E-4</v>
      </c>
      <c r="AY2142" s="13">
        <f t="shared" si="2838"/>
        <v>8.2866165093513637E-4</v>
      </c>
      <c r="AZ2142" s="13">
        <f t="shared" si="2839"/>
        <v>3.9361334219151277E-4</v>
      </c>
      <c r="BA2142" s="13">
        <f t="shared" si="2840"/>
        <v>1.246439267271786E-4</v>
      </c>
      <c r="BB2142" s="13">
        <f t="shared" si="2841"/>
        <v>2.9602861751592681E-5</v>
      </c>
      <c r="BC2142" s="13">
        <f t="shared" si="2842"/>
        <v>5.6245302720735019E-6</v>
      </c>
      <c r="BD2142" s="13">
        <f t="shared" si="2843"/>
        <v>1.0134248535872333E-4</v>
      </c>
      <c r="BE2142" s="13">
        <f t="shared" si="2844"/>
        <v>1.3782393253206556E-4</v>
      </c>
      <c r="BF2142" s="13">
        <f t="shared" si="2845"/>
        <v>9.3719017800703052E-5</v>
      </c>
      <c r="BG2142" s="13">
        <f t="shared" si="2846"/>
        <v>4.2485385211720592E-5</v>
      </c>
      <c r="BH2142" s="13">
        <f t="shared" si="2847"/>
        <v>1.4444837336217378E-5</v>
      </c>
      <c r="BI2142" s="13">
        <f t="shared" si="2848"/>
        <v>3.9289430872283532E-6</v>
      </c>
      <c r="BJ2142" s="14">
        <f t="shared" si="2849"/>
        <v>0.46209492899717908</v>
      </c>
      <c r="BK2142" s="14">
        <f t="shared" si="2850"/>
        <v>0.27621230173411537</v>
      </c>
      <c r="BL2142" s="14">
        <f t="shared" si="2851"/>
        <v>0.24774998464802012</v>
      </c>
      <c r="BM2142" s="14">
        <f t="shared" si="2852"/>
        <v>0.40601949738952681</v>
      </c>
      <c r="BN2142" s="14">
        <f t="shared" si="2853"/>
        <v>0.59339415514598182</v>
      </c>
    </row>
    <row r="2143" spans="1:66" x14ac:dyDescent="0.25">
      <c r="A2143" t="s">
        <v>339</v>
      </c>
      <c r="B2143" t="s">
        <v>123</v>
      </c>
      <c r="C2143" t="s">
        <v>126</v>
      </c>
      <c r="D2143" t="s">
        <v>441</v>
      </c>
      <c r="E2143" s="10">
        <f>VLOOKUP(A2143,home!$A$2:$E$405,3,FALSE)</f>
        <v>1.2710999999999999</v>
      </c>
      <c r="F2143" s="10">
        <f>VLOOKUP(B2143,home!$B$2:$E$405,3,FALSE)</f>
        <v>1.2008000000000001</v>
      </c>
      <c r="G2143" s="10">
        <f>VLOOKUP(C2143,away!$B$2:$E$405,4,FALSE)</f>
        <v>1.0766</v>
      </c>
      <c r="H2143" s="10">
        <f>VLOOKUP(A2143,away!$A$2:$E$405,3,FALSE)</f>
        <v>0.94469999999999998</v>
      </c>
      <c r="I2143" s="10">
        <f>VLOOKUP(C2143,away!$B$2:$E$405,3,FALSE)</f>
        <v>0.78</v>
      </c>
      <c r="J2143" s="10">
        <f>VLOOKUP(B2143,home!$B$2:$E$405,4,FALSE)</f>
        <v>1.2257</v>
      </c>
      <c r="K2143" s="12">
        <f t="shared" si="2798"/>
        <v>1.6432542850079999</v>
      </c>
      <c r="L2143" s="12">
        <f t="shared" si="2799"/>
        <v>0.90317665619999998</v>
      </c>
      <c r="M2143" s="13">
        <f t="shared" si="2800"/>
        <v>7.8360841959042679E-2</v>
      </c>
      <c r="N2143" s="13">
        <f t="shared" si="2801"/>
        <v>0.12876678932603156</v>
      </c>
      <c r="O2143" s="13">
        <f t="shared" si="2802"/>
        <v>7.0773683217584829E-2</v>
      </c>
      <c r="P2143" s="13">
        <f t="shared" si="2803"/>
        <v>0.11629915821309504</v>
      </c>
      <c r="Q2143" s="13">
        <f t="shared" si="2804"/>
        <v>0.10579828916336188</v>
      </c>
      <c r="R2143" s="13">
        <f t="shared" si="2805"/>
        <v>3.1960569277708156E-2</v>
      </c>
      <c r="S2143" s="13">
        <f t="shared" si="2806"/>
        <v>4.31513172361776E-2</v>
      </c>
      <c r="T2143" s="13">
        <f t="shared" si="2807"/>
        <v>9.5554545038245883E-2</v>
      </c>
      <c r="U2143" s="13">
        <f t="shared" si="2808"/>
        <v>5.2519342416888957E-2</v>
      </c>
      <c r="V2143" s="13">
        <f t="shared" si="2809"/>
        <v>7.1158867176949062E-3</v>
      </c>
      <c r="W2143" s="13">
        <f t="shared" si="2810"/>
        <v>5.7951164004736613E-2</v>
      </c>
      <c r="X2143" s="13">
        <f t="shared" si="2811"/>
        <v>5.2340138528695825E-2</v>
      </c>
      <c r="Y2143" s="13">
        <f t="shared" si="2812"/>
        <v>2.3636195650696135E-2</v>
      </c>
      <c r="Z2143" s="13">
        <f t="shared" si="2813"/>
        <v>9.6220133634963012E-3</v>
      </c>
      <c r="AA2143" s="13">
        <f t="shared" si="2814"/>
        <v>1.5811414689969532E-2</v>
      </c>
      <c r="AB2143" s="13">
        <f t="shared" si="2815"/>
        <v>1.2991087470665437E-2</v>
      </c>
      <c r="AC2143" s="13">
        <f t="shared" si="2816"/>
        <v>6.6006471992112177E-4</v>
      </c>
      <c r="AD2143" s="13">
        <f t="shared" si="2817"/>
        <v>2.3807124642996186E-2</v>
      </c>
      <c r="AE2143" s="13">
        <f t="shared" si="2818"/>
        <v>2.1502039228797915E-2</v>
      </c>
      <c r="AF2143" s="13">
        <f t="shared" si="2819"/>
        <v>9.7100699460734609E-3</v>
      </c>
      <c r="AG2143" s="13">
        <f t="shared" si="2820"/>
        <v>2.9233028351209143E-3</v>
      </c>
      <c r="AH2143" s="13">
        <f t="shared" si="2821"/>
        <v>2.1725944638885759E-3</v>
      </c>
      <c r="AI2143" s="13">
        <f t="shared" si="2822"/>
        <v>3.5701251623695605E-3</v>
      </c>
      <c r="AJ2143" s="13">
        <f t="shared" si="2823"/>
        <v>2.9333117355393309E-3</v>
      </c>
      <c r="AK2143" s="13">
        <f t="shared" si="2824"/>
        <v>1.6067256928964195E-3</v>
      </c>
      <c r="AL2143" s="13">
        <f t="shared" si="2825"/>
        <v>3.9185373395100597E-5</v>
      </c>
      <c r="AM2143" s="13">
        <f t="shared" si="2826"/>
        <v>7.824231916664608E-3</v>
      </c>
      <c r="AN2143" s="13">
        <f t="shared" si="2827"/>
        <v>7.0666636198264592E-3</v>
      </c>
      <c r="AO2143" s="13">
        <f t="shared" si="2828"/>
        <v>3.1912228093225236E-3</v>
      </c>
      <c r="AP2143" s="13">
        <f t="shared" si="2829"/>
        <v>9.6074598203769578E-4</v>
      </c>
      <c r="AQ2143" s="13">
        <f t="shared" si="2830"/>
        <v>2.1693083587859781E-4</v>
      </c>
      <c r="AR2143" s="13">
        <f t="shared" si="2831"/>
        <v>3.9244732063470312E-4</v>
      </c>
      <c r="AS2143" s="13">
        <f t="shared" si="2832"/>
        <v>6.448907412728844E-4</v>
      </c>
      <c r="AT2143" s="13">
        <f t="shared" si="2833"/>
        <v>5.2985973697932634E-4</v>
      </c>
      <c r="AU2143" s="13">
        <f t="shared" si="2834"/>
        <v>2.9023142774816329E-4</v>
      </c>
      <c r="AV2143" s="13">
        <f t="shared" si="2835"/>
        <v>1.1923100932278968E-4</v>
      </c>
      <c r="AW2143" s="13">
        <f t="shared" si="2836"/>
        <v>1.6154702563537063E-6</v>
      </c>
      <c r="AX2143" s="13">
        <f t="shared" si="2837"/>
        <v>2.1428671039925799E-3</v>
      </c>
      <c r="AY2143" s="13">
        <f t="shared" si="2838"/>
        <v>1.935387545664996E-3</v>
      </c>
      <c r="AZ2143" s="13">
        <f t="shared" si="2839"/>
        <v>8.7399842597241767E-4</v>
      </c>
      <c r="BA2143" s="13">
        <f t="shared" si="2840"/>
        <v>2.6312499196461049E-4</v>
      </c>
      <c r="BB2143" s="13">
        <f t="shared" si="2841"/>
        <v>5.941208760131219E-5</v>
      </c>
      <c r="BC2143" s="13">
        <f t="shared" si="2842"/>
        <v>1.0731922123522925E-5</v>
      </c>
      <c r="BD2143" s="13">
        <f t="shared" si="2843"/>
        <v>5.9074876464250065E-5</v>
      </c>
      <c r="BE2143" s="13">
        <f t="shared" si="2844"/>
        <v>9.7075043886197154E-5</v>
      </c>
      <c r="BF2143" s="13">
        <f t="shared" si="2845"/>
        <v>7.9759490916666577E-5</v>
      </c>
      <c r="BG2143" s="13">
        <f t="shared" si="2846"/>
        <v>4.3688375072956328E-5</v>
      </c>
      <c r="BH2143" s="13">
        <f t="shared" si="2847"/>
        <v>1.7947777385918031E-5</v>
      </c>
      <c r="BI2143" s="13">
        <f t="shared" si="2848"/>
        <v>5.898552419155899E-6</v>
      </c>
      <c r="BJ2143" s="14">
        <f t="shared" si="2849"/>
        <v>0.54653497560580566</v>
      </c>
      <c r="BK2143" s="14">
        <f t="shared" si="2850"/>
        <v>0.24756184176499144</v>
      </c>
      <c r="BL2143" s="14">
        <f t="shared" si="2851"/>
        <v>0.19661895847961378</v>
      </c>
      <c r="BM2143" s="14">
        <f t="shared" si="2852"/>
        <v>0.46644468598167449</v>
      </c>
      <c r="BN2143" s="14">
        <f t="shared" si="2853"/>
        <v>0.53195933115682414</v>
      </c>
    </row>
    <row r="2144" spans="1:66" x14ac:dyDescent="0.25">
      <c r="A2144" t="s">
        <v>341</v>
      </c>
      <c r="B2144" t="s">
        <v>151</v>
      </c>
      <c r="C2144" t="s">
        <v>150</v>
      </c>
      <c r="D2144" t="s">
        <v>441</v>
      </c>
      <c r="E2144" s="10">
        <f>VLOOKUP(A2144,home!$A$2:$E$405,3,FALSE)</f>
        <v>1.4705999999999999</v>
      </c>
      <c r="F2144" s="10">
        <f>VLOOKUP(B2144,home!$B$2:$E$405,3,FALSE)</f>
        <v>1.2089000000000001</v>
      </c>
      <c r="G2144" s="10">
        <f>VLOOKUP(C2144,away!$B$2:$E$405,4,FALSE)</f>
        <v>1.2844</v>
      </c>
      <c r="H2144" s="10">
        <f>VLOOKUP(A2144,away!$A$2:$E$405,3,FALSE)</f>
        <v>1.2646999999999999</v>
      </c>
      <c r="I2144" s="10">
        <f>VLOOKUP(C2144,away!$B$2:$E$405,3,FALSE)</f>
        <v>0.79069999999999996</v>
      </c>
      <c r="J2144" s="10">
        <f>VLOOKUP(B2144,home!$B$2:$E$405,4,FALSE)</f>
        <v>0.96640000000000004</v>
      </c>
      <c r="K2144" s="12">
        <f t="shared" si="2798"/>
        <v>2.2834170318960001</v>
      </c>
      <c r="L2144" s="12">
        <f t="shared" si="2799"/>
        <v>0.96639834745599984</v>
      </c>
      <c r="M2144" s="13">
        <f t="shared" si="2800"/>
        <v>3.8781367011943506E-2</v>
      </c>
      <c r="N2144" s="13">
        <f t="shared" si="2801"/>
        <v>8.8554033955281483E-2</v>
      </c>
      <c r="O2144" s="13">
        <f t="shared" si="2802"/>
        <v>3.7478248992426827E-2</v>
      </c>
      <c r="P2144" s="13">
        <f t="shared" si="2803"/>
        <v>8.557847207494651E-2</v>
      </c>
      <c r="Q2144" s="13">
        <f t="shared" si="2804"/>
        <v>0.10110289468829327</v>
      </c>
      <c r="R2144" s="13">
        <f t="shared" si="2805"/>
        <v>1.8109458945912885E-2</v>
      </c>
      <c r="S2144" s="13">
        <f t="shared" si="2806"/>
        <v>4.7211299181556247E-2</v>
      </c>
      <c r="T2144" s="13">
        <f t="shared" si="2807"/>
        <v>9.7705670349784585E-2</v>
      </c>
      <c r="U2144" s="13">
        <f t="shared" si="2808"/>
        <v>4.1351446995518869E-2</v>
      </c>
      <c r="V2144" s="13">
        <f t="shared" si="2809"/>
        <v>1.157563587283918E-2</v>
      </c>
      <c r="W2144" s="13">
        <f t="shared" si="2810"/>
        <v>7.6953357235078818E-2</v>
      </c>
      <c r="X2144" s="13">
        <f t="shared" si="2811"/>
        <v>7.4367597263171367E-2</v>
      </c>
      <c r="Y2144" s="13">
        <f t="shared" si="2812"/>
        <v>3.5934361549701067E-2</v>
      </c>
      <c r="Z2144" s="13">
        <f t="shared" si="2813"/>
        <v>5.8336503995508292E-3</v>
      </c>
      <c r="AA2144" s="13">
        <f t="shared" si="2814"/>
        <v>1.3320656680461269E-2</v>
      </c>
      <c r="AB2144" s="13">
        <f t="shared" si="2815"/>
        <v>1.5208307170102254E-2</v>
      </c>
      <c r="AC2144" s="13">
        <f t="shared" si="2816"/>
        <v>1.596490318063753E-3</v>
      </c>
      <c r="AD2144" s="13">
        <f t="shared" si="2817"/>
        <v>4.3929151643039066E-2</v>
      </c>
      <c r="AE2144" s="13">
        <f t="shared" si="2818"/>
        <v>4.2453059552976971E-2</v>
      </c>
      <c r="AF2144" s="13">
        <f t="shared" si="2819"/>
        <v>2.0513283298224043E-2</v>
      </c>
      <c r="AG2144" s="13">
        <f t="shared" si="2820"/>
        <v>6.6080010267668271E-3</v>
      </c>
      <c r="AH2144" s="13">
        <f t="shared" si="2821"/>
        <v>1.4094075264404887E-3</v>
      </c>
      <c r="AI2144" s="13">
        <f t="shared" si="2822"/>
        <v>3.2182651507566239E-3</v>
      </c>
      <c r="AJ2144" s="13">
        <f t="shared" si="2823"/>
        <v>3.6743207291975127E-3</v>
      </c>
      <c r="AK2144" s="13">
        <f t="shared" si="2824"/>
        <v>2.7966688445660434E-3</v>
      </c>
      <c r="AL2144" s="13">
        <f t="shared" si="2825"/>
        <v>1.4091839729142594E-4</v>
      </c>
      <c r="AM2144" s="13">
        <f t="shared" si="2826"/>
        <v>2.0061714611691508E-2</v>
      </c>
      <c r="AN2144" s="13">
        <f t="shared" si="2827"/>
        <v>1.9387607847872558E-2</v>
      </c>
      <c r="AO2144" s="13">
        <f t="shared" si="2828"/>
        <v>9.3680760926545051E-3</v>
      </c>
      <c r="AP2144" s="13">
        <f t="shared" si="2829"/>
        <v>3.017764418261125E-3</v>
      </c>
      <c r="AQ2144" s="13">
        <f t="shared" si="2830"/>
        <v>7.2909063670476698E-4</v>
      </c>
      <c r="AR2144" s="13">
        <f t="shared" si="2831"/>
        <v>2.7240982088882739E-4</v>
      </c>
      <c r="AS2144" s="13">
        <f t="shared" si="2832"/>
        <v>6.2202522467328714E-4</v>
      </c>
      <c r="AT2144" s="13">
        <f t="shared" si="2833"/>
        <v>7.1017149614396023E-4</v>
      </c>
      <c r="AU2144" s="13">
        <f t="shared" si="2834"/>
        <v>5.4053922995406104E-4</v>
      </c>
      <c r="AV2144" s="13">
        <f t="shared" si="2835"/>
        <v>3.0856912102126291E-4</v>
      </c>
      <c r="AW2144" s="13">
        <f t="shared" si="2836"/>
        <v>8.63786891648859E-6</v>
      </c>
      <c r="AX2144" s="13">
        <f t="shared" si="2837"/>
        <v>7.6348768055621999E-3</v>
      </c>
      <c r="AY2144" s="13">
        <f t="shared" si="2838"/>
        <v>7.378332327925452E-3</v>
      </c>
      <c r="AZ2144" s="13">
        <f t="shared" si="2839"/>
        <v>3.5652040843441686E-3</v>
      </c>
      <c r="BA2144" s="13">
        <f t="shared" si="2840"/>
        <v>1.1484691118178619E-3</v>
      </c>
      <c r="BB2144" s="13">
        <f t="shared" si="2841"/>
        <v>2.774696629412604E-4</v>
      </c>
      <c r="BC2144" s="13">
        <f t="shared" si="2842"/>
        <v>5.3629244747121479E-5</v>
      </c>
      <c r="BD2144" s="13">
        <f t="shared" si="2843"/>
        <v>4.3876066789624597E-5</v>
      </c>
      <c r="BE2144" s="13">
        <f t="shared" si="2844"/>
        <v>1.0018735820003526E-4</v>
      </c>
      <c r="BF2144" s="13">
        <f t="shared" si="2845"/>
        <v>1.1438476004731299E-4</v>
      </c>
      <c r="BG2144" s="13">
        <f t="shared" si="2846"/>
        <v>8.7062703093790519E-5</v>
      </c>
      <c r="BH2144" s="13">
        <f t="shared" si="2847"/>
        <v>4.9700114771816469E-5</v>
      </c>
      <c r="BI2144" s="13">
        <f t="shared" si="2848"/>
        <v>2.2697217711430338E-5</v>
      </c>
      <c r="BJ2144" s="14">
        <f t="shared" si="2849"/>
        <v>0.66074364540684005</v>
      </c>
      <c r="BK2144" s="14">
        <f t="shared" si="2850"/>
        <v>0.19226251518456611</v>
      </c>
      <c r="BL2144" s="14">
        <f t="shared" si="2851"/>
        <v>0.13943840414867817</v>
      </c>
      <c r="BM2144" s="14">
        <f t="shared" si="2852"/>
        <v>0.62130404501182146</v>
      </c>
      <c r="BN2144" s="14">
        <f t="shared" si="2853"/>
        <v>0.36960447566880444</v>
      </c>
    </row>
    <row r="2145" spans="1:66" x14ac:dyDescent="0.25">
      <c r="A2145" t="s">
        <v>341</v>
      </c>
      <c r="B2145" t="s">
        <v>319</v>
      </c>
      <c r="C2145" t="s">
        <v>153</v>
      </c>
      <c r="D2145" t="s">
        <v>441</v>
      </c>
      <c r="E2145" s="10">
        <f>VLOOKUP(A2145,home!$A$2:$E$405,3,FALSE)</f>
        <v>1.4705999999999999</v>
      </c>
      <c r="F2145" s="10">
        <f>VLOOKUP(B2145,home!$B$2:$E$405,3,FALSE)</f>
        <v>0.75549999999999995</v>
      </c>
      <c r="G2145" s="10">
        <f>VLOOKUP(C2145,away!$B$2:$E$405,4,FALSE)</f>
        <v>1.2844</v>
      </c>
      <c r="H2145" s="10">
        <f>VLOOKUP(A2145,away!$A$2:$E$405,3,FALSE)</f>
        <v>1.2646999999999999</v>
      </c>
      <c r="I2145" s="10">
        <f>VLOOKUP(C2145,away!$B$2:$E$405,3,FALSE)</f>
        <v>0.43930000000000002</v>
      </c>
      <c r="J2145" s="10">
        <f>VLOOKUP(B2145,home!$B$2:$E$405,4,FALSE)</f>
        <v>1.1420999999999999</v>
      </c>
      <c r="K2145" s="12">
        <f t="shared" si="2798"/>
        <v>1.4270175925199999</v>
      </c>
      <c r="L2145" s="12">
        <f t="shared" si="2799"/>
        <v>0.63453101309100002</v>
      </c>
      <c r="M2145" s="13">
        <f t="shared" si="2800"/>
        <v>0.12725674671177606</v>
      </c>
      <c r="N2145" s="13">
        <f t="shared" si="2801"/>
        <v>0.18159761632456611</v>
      </c>
      <c r="O2145" s="13">
        <f t="shared" si="2802"/>
        <v>8.0748352413688038E-2</v>
      </c>
      <c r="P2145" s="13">
        <f t="shared" si="2803"/>
        <v>0.11522931946133765</v>
      </c>
      <c r="Q2145" s="13">
        <f t="shared" si="2804"/>
        <v>0.12957149662742648</v>
      </c>
      <c r="R2145" s="13">
        <f t="shared" si="2805"/>
        <v>2.5618666931243286E-2</v>
      </c>
      <c r="S2145" s="13">
        <f t="shared" si="2806"/>
        <v>2.6084660355171388E-2</v>
      </c>
      <c r="T2145" s="13">
        <f t="shared" si="2807"/>
        <v>8.221713302271802E-2</v>
      </c>
      <c r="U2145" s="13">
        <f t="shared" si="2808"/>
        <v>3.6558288407794529E-2</v>
      </c>
      <c r="V2145" s="13">
        <f t="shared" si="2809"/>
        <v>2.6243687477587561E-3</v>
      </c>
      <c r="W2145" s="13">
        <f t="shared" si="2810"/>
        <v>6.1633601725494473E-2</v>
      </c>
      <c r="X2145" s="13">
        <f t="shared" si="2811"/>
        <v>3.9108431743325213E-2</v>
      </c>
      <c r="Y2145" s="13">
        <f t="shared" si="2812"/>
        <v>1.2407756407246185E-2</v>
      </c>
      <c r="Z2145" s="13">
        <f t="shared" si="2813"/>
        <v>5.4186128939742338E-3</v>
      </c>
      <c r="AA2145" s="13">
        <f t="shared" si="2814"/>
        <v>7.7324559267569412E-3</v>
      </c>
      <c r="AB2145" s="13">
        <f t="shared" si="2815"/>
        <v>5.5171753204338479E-3</v>
      </c>
      <c r="AC2145" s="13">
        <f t="shared" si="2816"/>
        <v>1.4852072318057534E-4</v>
      </c>
      <c r="AD2145" s="13">
        <f t="shared" si="2817"/>
        <v>2.1988058488162921E-2</v>
      </c>
      <c r="AE2145" s="13">
        <f t="shared" si="2818"/>
        <v>1.3952105028398181E-2</v>
      </c>
      <c r="AF2145" s="13">
        <f t="shared" si="2819"/>
        <v>4.4265216692107659E-3</v>
      </c>
      <c r="AG2145" s="13">
        <f t="shared" si="2820"/>
        <v>9.3625509307785737E-4</v>
      </c>
      <c r="AH2145" s="13">
        <f t="shared" si="2821"/>
        <v>8.5956948229035655E-4</v>
      </c>
      <c r="AI2145" s="13">
        <f t="shared" si="2822"/>
        <v>1.2266207732216474E-3</v>
      </c>
      <c r="AJ2145" s="13">
        <f t="shared" si="2823"/>
        <v>8.7520471136888814E-4</v>
      </c>
      <c r="AK2145" s="13">
        <f t="shared" si="2824"/>
        <v>4.1631084005993072E-4</v>
      </c>
      <c r="AL2145" s="13">
        <f t="shared" si="2825"/>
        <v>5.3793428797185183E-6</v>
      </c>
      <c r="AM2145" s="13">
        <f t="shared" si="2826"/>
        <v>6.2754692575934298E-3</v>
      </c>
      <c r="AN2145" s="13">
        <f t="shared" si="2827"/>
        <v>3.9819798656421847E-3</v>
      </c>
      <c r="AO2145" s="13">
        <f t="shared" si="2828"/>
        <v>1.2633448591269497E-3</v>
      </c>
      <c r="AP2145" s="13">
        <f t="shared" si="2829"/>
        <v>2.6721049778171004E-4</v>
      </c>
      <c r="AQ2145" s="13">
        <f t="shared" si="2830"/>
        <v>4.2388336966494721E-5</v>
      </c>
      <c r="AR2145" s="13">
        <f t="shared" si="2831"/>
        <v>1.0908469888396131E-4</v>
      </c>
      <c r="AS2145" s="13">
        <f t="shared" si="2832"/>
        <v>1.556657843821596E-4</v>
      </c>
      <c r="AT2145" s="13">
        <f t="shared" si="2833"/>
        <v>1.110689064333834E-4</v>
      </c>
      <c r="AU2145" s="13">
        <f t="shared" si="2834"/>
        <v>5.2832427820798636E-5</v>
      </c>
      <c r="AV2145" s="13">
        <f t="shared" si="2835"/>
        <v>1.8848200988955696E-5</v>
      </c>
      <c r="AW2145" s="13">
        <f t="shared" si="2836"/>
        <v>1.3530346135226796E-7</v>
      </c>
      <c r="AX2145" s="13">
        <f t="shared" si="2837"/>
        <v>1.4925341719840425E-3</v>
      </c>
      <c r="AY2145" s="13">
        <f t="shared" si="2838"/>
        <v>9.4705922022197118E-4</v>
      </c>
      <c r="AZ2145" s="13">
        <f t="shared" si="2839"/>
        <v>3.0046922323230996E-4</v>
      </c>
      <c r="BA2145" s="13">
        <f t="shared" si="2840"/>
        <v>6.3552346873421158E-5</v>
      </c>
      <c r="BB2145" s="13">
        <f t="shared" si="2841"/>
        <v>1.0081483761475644E-5</v>
      </c>
      <c r="BC2145" s="13">
        <f t="shared" si="2842"/>
        <v>1.2794028209259216E-6</v>
      </c>
      <c r="BD2145" s="13">
        <f t="shared" si="2843"/>
        <v>1.1536270749261101E-5</v>
      </c>
      <c r="BE2145" s="13">
        <f t="shared" si="2844"/>
        <v>1.6462461311269474E-5</v>
      </c>
      <c r="BF2145" s="13">
        <f t="shared" si="2845"/>
        <v>1.1746110953680702E-5</v>
      </c>
      <c r="BG2145" s="13">
        <f t="shared" si="2846"/>
        <v>5.5873023248647455E-6</v>
      </c>
      <c r="BH2145" s="13">
        <f t="shared" si="2847"/>
        <v>1.993294678077473E-6</v>
      </c>
      <c r="BI2145" s="13">
        <f t="shared" si="2848"/>
        <v>5.6889331453860778E-7</v>
      </c>
      <c r="BJ2145" s="14">
        <f t="shared" si="2849"/>
        <v>0.56248434479563103</v>
      </c>
      <c r="BK2145" s="14">
        <f t="shared" si="2850"/>
        <v>0.27229605456232603</v>
      </c>
      <c r="BL2145" s="14">
        <f t="shared" si="2851"/>
        <v>0.16004803915869845</v>
      </c>
      <c r="BM2145" s="14">
        <f t="shared" si="2852"/>
        <v>0.33927792902383153</v>
      </c>
      <c r="BN2145" s="14">
        <f t="shared" si="2853"/>
        <v>0.66002219847003762</v>
      </c>
    </row>
    <row r="2146" spans="1:66" x14ac:dyDescent="0.25">
      <c r="A2146" t="s">
        <v>341</v>
      </c>
      <c r="B2146" t="s">
        <v>147</v>
      </c>
      <c r="C2146" t="s">
        <v>152</v>
      </c>
      <c r="D2146" t="s">
        <v>441</v>
      </c>
      <c r="E2146" s="10">
        <f>VLOOKUP(A2146,home!$A$2:$E$405,3,FALSE)</f>
        <v>1.4705999999999999</v>
      </c>
      <c r="F2146" s="10">
        <f>VLOOKUP(B2146,home!$B$2:$E$405,3,FALSE)</f>
        <v>1.0578000000000001</v>
      </c>
      <c r="G2146" s="10">
        <f>VLOOKUP(C2146,away!$B$2:$E$405,4,FALSE)</f>
        <v>0.68</v>
      </c>
      <c r="H2146" s="10">
        <f>VLOOKUP(A2146,away!$A$2:$E$405,3,FALSE)</f>
        <v>1.2646999999999999</v>
      </c>
      <c r="I2146" s="10">
        <f>VLOOKUP(C2146,away!$B$2:$E$405,3,FALSE)</f>
        <v>0.98839999999999995</v>
      </c>
      <c r="J2146" s="10">
        <f>VLOOKUP(B2146,home!$B$2:$E$405,4,FALSE)</f>
        <v>0.70279999999999998</v>
      </c>
      <c r="K2146" s="12">
        <f t="shared" si="2798"/>
        <v>1.0578084624000001</v>
      </c>
      <c r="L2146" s="12">
        <f t="shared" si="2799"/>
        <v>0.87852071854399982</v>
      </c>
      <c r="M2146" s="13">
        <f t="shared" si="2800"/>
        <v>0.14423243035982952</v>
      </c>
      <c r="N2146" s="13">
        <f t="shared" si="2801"/>
        <v>0.15257028538714637</v>
      </c>
      <c r="O2146" s="13">
        <f t="shared" si="2802"/>
        <v>0.12671117835706483</v>
      </c>
      <c r="P2146" s="13">
        <f t="shared" si="2803"/>
        <v>0.13403615674677893</v>
      </c>
      <c r="Q2146" s="13">
        <f t="shared" si="2804"/>
        <v>8.0695069496653241E-2</v>
      </c>
      <c r="R2146" s="13">
        <f t="shared" si="2805"/>
        <v>5.5659197728902751E-2</v>
      </c>
      <c r="S2146" s="13">
        <f t="shared" si="2806"/>
        <v>3.1140172967040896E-2</v>
      </c>
      <c r="T2146" s="13">
        <f t="shared" si="2807"/>
        <v>7.0892290437157807E-2</v>
      </c>
      <c r="U2146" s="13">
        <f t="shared" si="2808"/>
        <v>5.88767703680282E-2</v>
      </c>
      <c r="V2146" s="13">
        <f t="shared" si="2809"/>
        <v>3.2154188705604322E-3</v>
      </c>
      <c r="W2146" s="13">
        <f t="shared" si="2810"/>
        <v>2.8453309129171978E-2</v>
      </c>
      <c r="X2146" s="13">
        <f t="shared" si="2811"/>
        <v>2.4996821581114714E-2</v>
      </c>
      <c r="Y2146" s="13">
        <f t="shared" si="2812"/>
        <v>1.0980112828378529E-2</v>
      </c>
      <c r="Z2146" s="13">
        <f t="shared" si="2813"/>
        <v>1.6299252794126074E-2</v>
      </c>
      <c r="AA2146" s="13">
        <f t="shared" si="2814"/>
        <v>1.7241487536423405E-2</v>
      </c>
      <c r="AB2146" s="13">
        <f t="shared" si="2815"/>
        <v>9.1190957101964041E-3</v>
      </c>
      <c r="AC2146" s="13">
        <f t="shared" si="2816"/>
        <v>1.86756883778573E-4</v>
      </c>
      <c r="AD2146" s="13">
        <f t="shared" si="2817"/>
        <v>7.5245377950303232E-3</v>
      </c>
      <c r="AE2146" s="13">
        <f t="shared" si="2818"/>
        <v>6.6104623504015239E-3</v>
      </c>
      <c r="AF2146" s="13">
        <f t="shared" si="2819"/>
        <v>2.903714066991402E-3</v>
      </c>
      <c r="AG2146" s="13">
        <f t="shared" si="2820"/>
        <v>8.503243228598689E-4</v>
      </c>
      <c r="AH2146" s="13">
        <f t="shared" si="2821"/>
        <v>3.5798078191064831E-3</v>
      </c>
      <c r="AI2146" s="13">
        <f t="shared" si="2822"/>
        <v>3.7867510048165266E-3</v>
      </c>
      <c r="AJ2146" s="13">
        <f t="shared" si="2823"/>
        <v>2.0028286289483126E-3</v>
      </c>
      <c r="AK2146" s="13">
        <f t="shared" si="2824"/>
        <v>7.0620302414617169E-4</v>
      </c>
      <c r="AL2146" s="13">
        <f t="shared" si="2825"/>
        <v>6.942176564656035E-6</v>
      </c>
      <c r="AM2146" s="13">
        <f t="shared" si="2826"/>
        <v>1.5919039510463432E-3</v>
      </c>
      <c r="AN2146" s="13">
        <f t="shared" si="2827"/>
        <v>1.3985206029262657E-3</v>
      </c>
      <c r="AO2146" s="13">
        <f t="shared" si="2828"/>
        <v>6.1431466249068528E-4</v>
      </c>
      <c r="AP2146" s="13">
        <f t="shared" si="2829"/>
        <v>1.7989605290114389E-4</v>
      </c>
      <c r="AQ2146" s="13">
        <f t="shared" si="2830"/>
        <v>3.9510602414485577E-5</v>
      </c>
      <c r="AR2146" s="13">
        <f t="shared" si="2831"/>
        <v>6.2898706749817145E-4</v>
      </c>
      <c r="AS2146" s="13">
        <f t="shared" si="2832"/>
        <v>6.6534784273972582E-4</v>
      </c>
      <c r="AT2146" s="13">
        <f t="shared" si="2833"/>
        <v>3.5190528924483323E-4</v>
      </c>
      <c r="AU2146" s="13">
        <f t="shared" si="2834"/>
        <v>1.2408279764216813E-4</v>
      </c>
      <c r="AV2146" s="13">
        <f t="shared" si="2835"/>
        <v>3.2813958346038051E-5</v>
      </c>
      <c r="AW2146" s="13">
        <f t="shared" si="2836"/>
        <v>1.792058569519126E-7</v>
      </c>
      <c r="AX2146" s="13">
        <f t="shared" si="2837"/>
        <v>2.8065491179080283E-4</v>
      </c>
      <c r="AY2146" s="13">
        <f t="shared" si="2838"/>
        <v>2.4656115476935896E-4</v>
      </c>
      <c r="AZ2146" s="13">
        <f t="shared" si="2839"/>
        <v>1.0830454142650779E-4</v>
      </c>
      <c r="BA2146" s="13">
        <f t="shared" si="2840"/>
        <v>3.171592785186468E-5</v>
      </c>
      <c r="BB2146" s="13">
        <f t="shared" si="2841"/>
        <v>6.9657749314274527E-6</v>
      </c>
      <c r="BC2146" s="13">
        <f t="shared" si="2842"/>
        <v>1.2239155195946856E-6</v>
      </c>
      <c r="BD2146" s="13">
        <f t="shared" si="2843"/>
        <v>9.2096361748896091E-5</v>
      </c>
      <c r="BE2146" s="13">
        <f t="shared" si="2844"/>
        <v>9.7420310814233968E-5</v>
      </c>
      <c r="BF2146" s="13">
        <f t="shared" si="2845"/>
        <v>5.1526014594467461E-5</v>
      </c>
      <c r="BG2146" s="13">
        <f t="shared" si="2846"/>
        <v>1.81682180905912E-5</v>
      </c>
      <c r="BH2146" s="13">
        <f t="shared" si="2847"/>
        <v>4.8046237107390358E-6</v>
      </c>
      <c r="BI2146" s="13">
        <f t="shared" si="2848"/>
        <v>1.0164743239734887E-6</v>
      </c>
      <c r="BJ2146" s="14">
        <f t="shared" si="2849"/>
        <v>0.39097649949297425</v>
      </c>
      <c r="BK2146" s="14">
        <f t="shared" si="2850"/>
        <v>0.31306443915932236</v>
      </c>
      <c r="BL2146" s="14">
        <f t="shared" si="2851"/>
        <v>0.27975148913638687</v>
      </c>
      <c r="BM2146" s="14">
        <f t="shared" si="2852"/>
        <v>0.3059409805575215</v>
      </c>
      <c r="BN2146" s="14">
        <f t="shared" si="2853"/>
        <v>0.69390431807637565</v>
      </c>
    </row>
    <row r="2147" spans="1:66" x14ac:dyDescent="0.25">
      <c r="A2147" t="s">
        <v>341</v>
      </c>
      <c r="B2147" t="s">
        <v>145</v>
      </c>
      <c r="C2147" t="s">
        <v>148</v>
      </c>
      <c r="D2147" t="s">
        <v>441</v>
      </c>
      <c r="E2147" s="10">
        <f>VLOOKUP(A2147,home!$A$2:$E$405,3,FALSE)</f>
        <v>1.4705999999999999</v>
      </c>
      <c r="F2147" s="10">
        <f>VLOOKUP(B2147,home!$B$2:$E$405,3,FALSE)</f>
        <v>1.19</v>
      </c>
      <c r="G2147" s="10">
        <f>VLOOKUP(C2147,away!$B$2:$E$405,4,FALSE)</f>
        <v>0.45329999999999998</v>
      </c>
      <c r="H2147" s="10">
        <f>VLOOKUP(A2147,away!$A$2:$E$405,3,FALSE)</f>
        <v>1.2646999999999999</v>
      </c>
      <c r="I2147" s="10">
        <f>VLOOKUP(C2147,away!$B$2:$E$405,3,FALSE)</f>
        <v>1.845</v>
      </c>
      <c r="J2147" s="10">
        <f>VLOOKUP(B2147,home!$B$2:$E$405,4,FALSE)</f>
        <v>1.0871999999999999</v>
      </c>
      <c r="K2147" s="12">
        <f t="shared" si="2798"/>
        <v>0.79328134619999979</v>
      </c>
      <c r="L2147" s="12">
        <f t="shared" si="2799"/>
        <v>2.5368414947999995</v>
      </c>
      <c r="M2147" s="13">
        <f t="shared" si="2800"/>
        <v>3.5788708476882043E-2</v>
      </c>
      <c r="N2147" s="13">
        <f t="shared" si="2801"/>
        <v>2.8390514839300326E-2</v>
      </c>
      <c r="O2147" s="13">
        <f t="shared" si="2802"/>
        <v>9.0790280709454857E-2</v>
      </c>
      <c r="P2147" s="13">
        <f t="shared" si="2803"/>
        <v>7.2022236103072207E-2</v>
      </c>
      <c r="Q2147" s="13">
        <f t="shared" si="2804"/>
        <v>1.1260832915515617E-2</v>
      </c>
      <c r="R2147" s="13">
        <f t="shared" si="2805"/>
        <v>0.11516027571414253</v>
      </c>
      <c r="S2147" s="13">
        <f t="shared" si="2806"/>
        <v>3.6234909794505353E-2</v>
      </c>
      <c r="T2147" s="13">
        <f t="shared" si="2807"/>
        <v>2.8566948206089671E-2</v>
      </c>
      <c r="U2147" s="13">
        <f t="shared" si="2808"/>
        <v>9.1354498547278118E-2</v>
      </c>
      <c r="V2147" s="13">
        <f t="shared" si="2809"/>
        <v>8.1022427322888241E-3</v>
      </c>
      <c r="W2147" s="13">
        <f t="shared" si="2810"/>
        <v>2.9776695648511659E-3</v>
      </c>
      <c r="X2147" s="13">
        <f t="shared" si="2811"/>
        <v>7.5538757099174961E-3</v>
      </c>
      <c r="Y2147" s="13">
        <f t="shared" si="2812"/>
        <v>9.581492673740255E-3</v>
      </c>
      <c r="Z2147" s="13">
        <f t="shared" si="2813"/>
        <v>9.7381121994748465E-2</v>
      </c>
      <c r="AA2147" s="13">
        <f t="shared" si="2814"/>
        <v>7.7250627550460457E-2</v>
      </c>
      <c r="AB2147" s="13">
        <f t="shared" si="2815"/>
        <v>3.0640740909012028E-2</v>
      </c>
      <c r="AC2147" s="13">
        <f t="shared" si="2816"/>
        <v>1.0190742832446886E-3</v>
      </c>
      <c r="AD2147" s="13">
        <f t="shared" si="2817"/>
        <v>5.9053243023597505E-4</v>
      </c>
      <c r="AE2147" s="13">
        <f t="shared" si="2818"/>
        <v>1.4980871730477076E-3</v>
      </c>
      <c r="AF2147" s="13">
        <f t="shared" si="2819"/>
        <v>1.9002048517075263E-3</v>
      </c>
      <c r="AG2147" s="13">
        <f t="shared" si="2820"/>
        <v>1.6068395054773105E-3</v>
      </c>
      <c r="AH2147" s="13">
        <f t="shared" si="2821"/>
        <v>6.176011777161472E-2</v>
      </c>
      <c r="AI2147" s="13">
        <f t="shared" si="2822"/>
        <v>4.8993149367337049E-2</v>
      </c>
      <c r="AJ2147" s="13">
        <f t="shared" si="2823"/>
        <v>1.9432675742349401E-2</v>
      </c>
      <c r="AK2147" s="13">
        <f t="shared" si="2824"/>
        <v>5.1385263910530051E-3</v>
      </c>
      <c r="AL2147" s="13">
        <f t="shared" si="2825"/>
        <v>8.2032587101407925E-5</v>
      </c>
      <c r="AM2147" s="13">
        <f t="shared" si="2826"/>
        <v>9.3691672246470385E-5</v>
      </c>
      <c r="AN2147" s="13">
        <f t="shared" si="2827"/>
        <v>2.3768092187204757E-4</v>
      </c>
      <c r="AO2147" s="13">
        <f t="shared" si="2828"/>
        <v>3.0147941256366358E-4</v>
      </c>
      <c r="AP2147" s="13">
        <f t="shared" si="2829"/>
        <v>2.5493516120647663E-4</v>
      </c>
      <c r="AQ2147" s="13">
        <f t="shared" si="2830"/>
        <v>1.6168252385802934E-4</v>
      </c>
      <c r="AR2147" s="13">
        <f t="shared" si="2831"/>
        <v>3.1335125897353412E-2</v>
      </c>
      <c r="AS2147" s="13">
        <f t="shared" si="2832"/>
        <v>2.485757085519899E-2</v>
      </c>
      <c r="AT2147" s="13">
        <f t="shared" si="2833"/>
        <v>9.8595236356370658E-3</v>
      </c>
      <c r="AU2147" s="13">
        <f t="shared" si="2834"/>
        <v>2.6071253941896298E-3</v>
      </c>
      <c r="AV2147" s="13">
        <f t="shared" si="2835"/>
        <v>5.1704598560373865E-4</v>
      </c>
      <c r="AW2147" s="13">
        <f t="shared" si="2836"/>
        <v>4.5856877830148428E-6</v>
      </c>
      <c r="AX2147" s="13">
        <f t="shared" si="2837"/>
        <v>1.2387309314568193E-5</v>
      </c>
      <c r="AY2147" s="13">
        <f t="shared" si="2838"/>
        <v>3.1424640278119135E-5</v>
      </c>
      <c r="AZ2147" s="13">
        <f t="shared" si="2839"/>
        <v>3.9859665708348017E-5</v>
      </c>
      <c r="BA2147" s="13">
        <f t="shared" si="2840"/>
        <v>3.3705884645931281E-5</v>
      </c>
      <c r="BB2147" s="13">
        <f t="shared" si="2841"/>
        <v>2.1376621697185174E-5</v>
      </c>
      <c r="BC2147" s="13">
        <f t="shared" si="2842"/>
        <v>1.0845820188012266E-5</v>
      </c>
      <c r="BD2147" s="13">
        <f t="shared" si="2843"/>
        <v>1.3248707936864704E-2</v>
      </c>
      <c r="BE2147" s="13">
        <f t="shared" si="2844"/>
        <v>1.0509952867566653E-2</v>
      </c>
      <c r="BF2147" s="13">
        <f t="shared" si="2845"/>
        <v>4.1686747796409107E-3</v>
      </c>
      <c r="BG2147" s="13">
        <f t="shared" si="2846"/>
        <v>1.1023106470211767E-3</v>
      </c>
      <c r="BH2147" s="13">
        <f t="shared" si="2847"/>
        <v>2.1861061849988794E-4</v>
      </c>
      <c r="BI2147" s="13">
        <f t="shared" si="2848"/>
        <v>3.4683945147441146E-5</v>
      </c>
      <c r="BJ2147" s="14">
        <f t="shared" si="2849"/>
        <v>9.5126067503461906E-2</v>
      </c>
      <c r="BK2147" s="14">
        <f t="shared" si="2850"/>
        <v>0.15328062861737263</v>
      </c>
      <c r="BL2147" s="14">
        <f t="shared" si="2851"/>
        <v>0.63898022526542586</v>
      </c>
      <c r="BM2147" s="14">
        <f t="shared" si="2852"/>
        <v>0.63132835567014622</v>
      </c>
      <c r="BN2147" s="14">
        <f t="shared" si="2853"/>
        <v>0.35341284875836754</v>
      </c>
    </row>
    <row r="2148" spans="1:66" x14ac:dyDescent="0.25">
      <c r="A2148" t="s">
        <v>344</v>
      </c>
      <c r="B2148" t="s">
        <v>199</v>
      </c>
      <c r="C2148" t="s">
        <v>214</v>
      </c>
      <c r="D2148" t="s">
        <v>441</v>
      </c>
      <c r="E2148" s="10">
        <f>VLOOKUP(A2148,home!$A$2:$E$405,3,FALSE)</f>
        <v>1.3976999999999999</v>
      </c>
      <c r="F2148" s="10">
        <f>VLOOKUP(B2148,home!$B$2:$E$405,3,FALSE)</f>
        <v>1.4309000000000001</v>
      </c>
      <c r="G2148" s="10">
        <f>VLOOKUP(C2148,away!$B$2:$E$405,4,FALSE)</f>
        <v>0.78700000000000003</v>
      </c>
      <c r="H2148" s="10">
        <f>VLOOKUP(A2148,away!$A$2:$E$405,3,FALSE)</f>
        <v>1.0585</v>
      </c>
      <c r="I2148" s="10">
        <f>VLOOKUP(C2148,away!$B$2:$E$405,3,FALSE)</f>
        <v>0.70850000000000002</v>
      </c>
      <c r="J2148" s="10">
        <f>VLOOKUP(B2148,home!$B$2:$E$405,4,FALSE)</f>
        <v>0.89500000000000002</v>
      </c>
      <c r="K2148" s="12">
        <f t="shared" si="2798"/>
        <v>1.5739755479100002</v>
      </c>
      <c r="L2148" s="12">
        <f t="shared" si="2799"/>
        <v>0.67120278875000006</v>
      </c>
      <c r="M2148" s="13">
        <f t="shared" si="2800"/>
        <v>0.10590865129415086</v>
      </c>
      <c r="N2148" s="13">
        <f t="shared" si="2801"/>
        <v>0.16669762744912026</v>
      </c>
      <c r="O2148" s="13">
        <f t="shared" si="2802"/>
        <v>7.1086182101385356E-2</v>
      </c>
      <c r="P2148" s="13">
        <f t="shared" si="2803"/>
        <v>0.11188791242185805</v>
      </c>
      <c r="Q2148" s="13">
        <f t="shared" si="2804"/>
        <v>0.13118899474976306</v>
      </c>
      <c r="R2148" s="13">
        <f t="shared" si="2805"/>
        <v>2.3856621834020091E-2</v>
      </c>
      <c r="S2148" s="13">
        <f t="shared" si="2806"/>
        <v>2.9551185840690559E-2</v>
      </c>
      <c r="T2148" s="13">
        <f t="shared" si="2807"/>
        <v>8.8054419129350081E-2</v>
      </c>
      <c r="U2148" s="13">
        <f t="shared" si="2808"/>
        <v>3.754973942248345E-2</v>
      </c>
      <c r="V2148" s="13">
        <f t="shared" si="2809"/>
        <v>3.4688389505719524E-3</v>
      </c>
      <c r="W2148" s="13">
        <f t="shared" si="2810"/>
        <v>6.8829423297006823E-2</v>
      </c>
      <c r="X2148" s="13">
        <f t="shared" si="2811"/>
        <v>4.6198500865005196E-2</v>
      </c>
      <c r="Y2148" s="13">
        <f t="shared" si="2812"/>
        <v>1.5504281308330387E-2</v>
      </c>
      <c r="Z2148" s="13">
        <f t="shared" si="2813"/>
        <v>5.3375437017161428E-3</v>
      </c>
      <c r="AA2148" s="13">
        <f t="shared" si="2814"/>
        <v>8.4011632724022359E-3</v>
      </c>
      <c r="AB2148" s="13">
        <f t="shared" si="2815"/>
        <v>6.6116127823803404E-3</v>
      </c>
      <c r="AC2148" s="13">
        <f t="shared" si="2816"/>
        <v>2.2904240114268167E-4</v>
      </c>
      <c r="AD2148" s="13">
        <f t="shared" si="2817"/>
        <v>2.708395731155892E-2</v>
      </c>
      <c r="AE2148" s="13">
        <f t="shared" si="2818"/>
        <v>1.81788276779043E-2</v>
      </c>
      <c r="AF2148" s="13">
        <f t="shared" si="2819"/>
        <v>6.1008399168075269E-3</v>
      </c>
      <c r="AG2148" s="13">
        <f t="shared" si="2820"/>
        <v>1.3649669219595103E-3</v>
      </c>
      <c r="AH2148" s="13">
        <f t="shared" si="2821"/>
        <v>8.9564355441671816E-4</v>
      </c>
      <c r="AI2148" s="13">
        <f t="shared" si="2822"/>
        <v>1.409721054295114E-3</v>
      </c>
      <c r="AJ2148" s="13">
        <f t="shared" si="2823"/>
        <v>1.1094332344172076E-3</v>
      </c>
      <c r="AK2148" s="13">
        <f t="shared" si="2824"/>
        <v>5.8207359433712933E-4</v>
      </c>
      <c r="AL2148" s="13">
        <f t="shared" si="2825"/>
        <v>9.6789358779643972E-6</v>
      </c>
      <c r="AM2148" s="13">
        <f t="shared" si="2826"/>
        <v>8.5258973098063916E-3</v>
      </c>
      <c r="AN2148" s="13">
        <f t="shared" si="2827"/>
        <v>5.7226060509381728E-3</v>
      </c>
      <c r="AO2148" s="13">
        <f t="shared" si="2828"/>
        <v>1.9205145701536631E-3</v>
      </c>
      <c r="AP2148" s="13">
        <f t="shared" si="2829"/>
        <v>4.2968491177404884E-4</v>
      </c>
      <c r="AQ2148" s="13">
        <f t="shared" si="2830"/>
        <v>7.210142776663481E-5</v>
      </c>
      <c r="AR2148" s="13">
        <f t="shared" si="2831"/>
        <v>1.2023169029009277E-4</v>
      </c>
      <c r="AS2148" s="13">
        <f t="shared" si="2832"/>
        <v>1.8924174060049422E-4</v>
      </c>
      <c r="AT2148" s="13">
        <f t="shared" si="2833"/>
        <v>1.4893093617455251E-4</v>
      </c>
      <c r="AU2148" s="13">
        <f t="shared" si="2834"/>
        <v>7.8137883955363524E-5</v>
      </c>
      <c r="AV2148" s="13">
        <f t="shared" si="2835"/>
        <v>3.0746779677792841E-5</v>
      </c>
      <c r="AW2148" s="13">
        <f t="shared" si="2836"/>
        <v>2.8403826122724077E-7</v>
      </c>
      <c r="AX2148" s="13">
        <f t="shared" si="2837"/>
        <v>2.2365923149378184E-3</v>
      </c>
      <c r="AY2148" s="13">
        <f t="shared" si="2838"/>
        <v>1.501206999083082E-3</v>
      </c>
      <c r="AZ2148" s="13">
        <f t="shared" si="2839"/>
        <v>5.0380716213779169E-4</v>
      </c>
      <c r="BA2148" s="13">
        <f t="shared" si="2840"/>
        <v>1.1271892407303642E-4</v>
      </c>
      <c r="BB2148" s="13">
        <f t="shared" si="2841"/>
        <v>1.8914314045680383E-5</v>
      </c>
      <c r="BC2148" s="13">
        <f t="shared" si="2842"/>
        <v>2.5390680669507949E-6</v>
      </c>
      <c r="BD2148" s="13">
        <f t="shared" si="2843"/>
        <v>1.3449974303139423E-5</v>
      </c>
      <c r="BE2148" s="13">
        <f t="shared" si="2844"/>
        <v>2.1169930673159297E-5</v>
      </c>
      <c r="BF2148" s="13">
        <f t="shared" si="2845"/>
        <v>1.6660476615251314E-5</v>
      </c>
      <c r="BG2148" s="13">
        <f t="shared" si="2846"/>
        <v>8.741060936310644E-6</v>
      </c>
      <c r="BH2148" s="13">
        <f t="shared" si="2847"/>
        <v>3.4395540441360621E-6</v>
      </c>
      <c r="BI2148" s="13">
        <f t="shared" si="2848"/>
        <v>1.0827547922370218E-6</v>
      </c>
      <c r="BJ2148" s="14">
        <f t="shared" si="2849"/>
        <v>0.59024842167958924</v>
      </c>
      <c r="BK2148" s="14">
        <f t="shared" si="2850"/>
        <v>0.2525565168433751</v>
      </c>
      <c r="BL2148" s="14">
        <f t="shared" si="2851"/>
        <v>0.15213402363220019</v>
      </c>
      <c r="BM2148" s="14">
        <f t="shared" si="2852"/>
        <v>0.3881495930457613</v>
      </c>
      <c r="BN2148" s="14">
        <f t="shared" si="2853"/>
        <v>0.6106259898502977</v>
      </c>
    </row>
    <row r="2149" spans="1:66" x14ac:dyDescent="0.25">
      <c r="A2149" t="s">
        <v>344</v>
      </c>
      <c r="B2149" t="s">
        <v>198</v>
      </c>
      <c r="C2149" t="s">
        <v>206</v>
      </c>
      <c r="D2149" t="s">
        <v>441</v>
      </c>
      <c r="E2149" s="10">
        <f>VLOOKUP(A2149,home!$A$2:$E$405,3,FALSE)</f>
        <v>1.3976999999999999</v>
      </c>
      <c r="F2149" s="10">
        <f>VLOOKUP(B2149,home!$B$2:$E$405,3,FALSE)</f>
        <v>0.56479999999999997</v>
      </c>
      <c r="G2149" s="10">
        <f>VLOOKUP(C2149,away!$B$2:$E$405,4,FALSE)</f>
        <v>0.8347</v>
      </c>
      <c r="H2149" s="10">
        <f>VLOOKUP(A2149,away!$A$2:$E$405,3,FALSE)</f>
        <v>1.0585</v>
      </c>
      <c r="I2149" s="10">
        <f>VLOOKUP(C2149,away!$B$2:$E$405,3,FALSE)</f>
        <v>1.3646</v>
      </c>
      <c r="J2149" s="10">
        <f>VLOOKUP(B2149,home!$B$2:$E$405,4,FALSE)</f>
        <v>0.99450000000000005</v>
      </c>
      <c r="K2149" s="12">
        <f t="shared" si="2798"/>
        <v>0.65892967531199997</v>
      </c>
      <c r="L2149" s="12">
        <f t="shared" si="2799"/>
        <v>1.43648473995</v>
      </c>
      <c r="M2149" s="13">
        <f t="shared" si="2800"/>
        <v>0.12301925203328216</v>
      </c>
      <c r="N2149" s="13">
        <f t="shared" si="2801"/>
        <v>8.1061035799415718E-2</v>
      </c>
      <c r="O2149" s="13">
        <f t="shared" si="2802"/>
        <v>0.17671527826587285</v>
      </c>
      <c r="P2149" s="13">
        <f t="shared" si="2803"/>
        <v>0.11644294093040133</v>
      </c>
      <c r="Q2149" s="13">
        <f t="shared" si="2804"/>
        <v>2.6706760999881698E-2</v>
      </c>
      <c r="R2149" s="13">
        <f t="shared" si="2805"/>
        <v>0.12692440027247215</v>
      </c>
      <c r="S2149" s="13">
        <f t="shared" si="2806"/>
        <v>2.7554545870699637E-2</v>
      </c>
      <c r="T2149" s="13">
        <f t="shared" si="2807"/>
        <v>3.8363854629821864E-2</v>
      </c>
      <c r="U2149" s="13">
        <f t="shared" si="2808"/>
        <v>8.3634253860710411E-2</v>
      </c>
      <c r="V2149" s="13">
        <f t="shared" si="2809"/>
        <v>2.897949624554935E-3</v>
      </c>
      <c r="W2149" s="13">
        <f t="shared" si="2810"/>
        <v>5.8659591180957446E-3</v>
      </c>
      <c r="X2149" s="13">
        <f t="shared" si="2811"/>
        <v>8.4263607583150973E-3</v>
      </c>
      <c r="Y2149" s="13">
        <f t="shared" si="2812"/>
        <v>6.0521693213165754E-3</v>
      </c>
      <c r="Z2149" s="13">
        <f t="shared" si="2813"/>
        <v>6.0774988039570599E-2</v>
      </c>
      <c r="AA2149" s="13">
        <f t="shared" si="2814"/>
        <v>4.0046443136004937E-2</v>
      </c>
      <c r="AB2149" s="13">
        <f t="shared" si="2815"/>
        <v>1.3193894886504099E-2</v>
      </c>
      <c r="AC2149" s="13">
        <f t="shared" si="2816"/>
        <v>1.7143951626166754E-4</v>
      </c>
      <c r="AD2149" s="13">
        <f t="shared" si="2817"/>
        <v>9.6631363427007364E-4</v>
      </c>
      <c r="AE2149" s="13">
        <f t="shared" si="2818"/>
        <v>1.3880947896345861E-3</v>
      </c>
      <c r="AF2149" s="13">
        <f t="shared" si="2819"/>
        <v>9.9698849145709451E-4</v>
      </c>
      <c r="AG2149" s="13">
        <f t="shared" si="2820"/>
        <v>4.7738625129462882E-4</v>
      </c>
      <c r="AH2149" s="13">
        <f t="shared" si="2821"/>
        <v>2.182558572237173E-2</v>
      </c>
      <c r="AI2149" s="13">
        <f t="shared" si="2822"/>
        <v>1.4381526113536628E-2</v>
      </c>
      <c r="AJ2149" s="13">
        <f t="shared" si="2823"/>
        <v>4.7382071662418687E-3</v>
      </c>
      <c r="AK2149" s="13">
        <f t="shared" si="2824"/>
        <v>1.0407151032042487E-3</v>
      </c>
      <c r="AL2149" s="13">
        <f t="shared" si="2825"/>
        <v>6.4909910067712269E-6</v>
      </c>
      <c r="AM2149" s="13">
        <f t="shared" si="2826"/>
        <v>1.2734654585582768E-4</v>
      </c>
      <c r="AN2149" s="13">
        <f t="shared" si="2827"/>
        <v>1.8293136980723938E-4</v>
      </c>
      <c r="AO2149" s="13">
        <f t="shared" si="2828"/>
        <v>1.313890605931248E-4</v>
      </c>
      <c r="AP2149" s="13">
        <f t="shared" si="2829"/>
        <v>6.2912793512796537E-5</v>
      </c>
      <c r="AQ2149" s="13">
        <f t="shared" si="2830"/>
        <v>2.2593316957189392E-5</v>
      </c>
      <c r="AR2149" s="13">
        <f t="shared" si="2831"/>
        <v>6.2704241661315184E-3</v>
      </c>
      <c r="AS2149" s="13">
        <f t="shared" si="2832"/>
        <v>4.1317685598575606E-3</v>
      </c>
      <c r="AT2149" s="13">
        <f t="shared" si="2833"/>
        <v>1.3612724578056356E-3</v>
      </c>
      <c r="AU2149" s="13">
        <f t="shared" si="2834"/>
        <v>2.9899427287767864E-4</v>
      </c>
      <c r="AV2149" s="13">
        <f t="shared" si="2835"/>
        <v>4.925404978685907E-5</v>
      </c>
      <c r="AW2149" s="13">
        <f t="shared" si="2836"/>
        <v>1.7066662102989405E-7</v>
      </c>
      <c r="AX2149" s="13">
        <f t="shared" si="2837"/>
        <v>1.3985403018814204E-5</v>
      </c>
      <c r="AY2149" s="13">
        <f t="shared" si="2838"/>
        <v>2.0089818018577267E-5</v>
      </c>
      <c r="AZ2149" s="13">
        <f t="shared" si="2839"/>
        <v>1.4429358506029398E-5</v>
      </c>
      <c r="BA2149" s="13">
        <f t="shared" si="2840"/>
        <v>6.9091844337263168E-6</v>
      </c>
      <c r="BB2149" s="13">
        <f t="shared" si="2841"/>
        <v>2.481234501136984E-6</v>
      </c>
      <c r="BC2149" s="13">
        <f t="shared" si="2842"/>
        <v>7.1285109942414576E-7</v>
      </c>
      <c r="BD2149" s="13">
        <f t="shared" si="2843"/>
        <v>1.5012281046102695E-3</v>
      </c>
      <c r="BE2149" s="13">
        <f t="shared" si="2844"/>
        <v>9.8920374754009419E-4</v>
      </c>
      <c r="BF2149" s="13">
        <f t="shared" si="2845"/>
        <v>3.2590785209200384E-4</v>
      </c>
      <c r="BG2149" s="13">
        <f t="shared" si="2846"/>
        <v>7.1583451720205155E-5</v>
      </c>
      <c r="BH2149" s="13">
        <f t="shared" si="2847"/>
        <v>1.1792115149926749E-5</v>
      </c>
      <c r="BI2149" s="13">
        <f t="shared" si="2848"/>
        <v>1.5540349213965902E-6</v>
      </c>
      <c r="BJ2149" s="14">
        <f t="shared" si="2849"/>
        <v>0.17089070472980697</v>
      </c>
      <c r="BK2149" s="14">
        <f t="shared" si="2850"/>
        <v>0.27011270878422505</v>
      </c>
      <c r="BL2149" s="14">
        <f t="shared" si="2851"/>
        <v>0.49751328733941197</v>
      </c>
      <c r="BM2149" s="14">
        <f t="shared" si="2852"/>
        <v>0.34840210144029116</v>
      </c>
      <c r="BN2149" s="14">
        <f t="shared" si="2853"/>
        <v>0.65086966830132598</v>
      </c>
    </row>
    <row r="2150" spans="1:66" x14ac:dyDescent="0.25">
      <c r="A2150" t="s">
        <v>345</v>
      </c>
      <c r="B2150" t="s">
        <v>217</v>
      </c>
      <c r="C2150" t="s">
        <v>224</v>
      </c>
      <c r="D2150" t="s">
        <v>441</v>
      </c>
      <c r="E2150" s="10">
        <f>VLOOKUP(A2150,home!$A$2:$E$405,3,FALSE)</f>
        <v>1.8042</v>
      </c>
      <c r="F2150" s="10">
        <f>VLOOKUP(B2150,home!$B$2:$E$405,3,FALSE)</f>
        <v>1.1085</v>
      </c>
      <c r="G2150" s="10">
        <f>VLOOKUP(C2150,away!$B$2:$E$405,4,FALSE)</f>
        <v>1.2563</v>
      </c>
      <c r="H2150" s="10">
        <f>VLOOKUP(A2150,away!$A$2:$E$405,3,FALSE)</f>
        <v>1.2458</v>
      </c>
      <c r="I2150" s="10">
        <f>VLOOKUP(C2150,away!$B$2:$E$405,3,FALSE)</f>
        <v>0.90969999999999995</v>
      </c>
      <c r="J2150" s="10">
        <f>VLOOKUP(B2150,home!$B$2:$E$405,4,FALSE)</f>
        <v>0.90969999999999995</v>
      </c>
      <c r="K2150" s="12">
        <f t="shared" si="2798"/>
        <v>2.5125443459100003</v>
      </c>
      <c r="L2150" s="12">
        <f t="shared" si="2799"/>
        <v>1.030966885322</v>
      </c>
      <c r="M2150" s="13">
        <f t="shared" si="2800"/>
        <v>2.8911633221810933E-2</v>
      </c>
      <c r="N2150" s="13">
        <f t="shared" si="2801"/>
        <v>7.2641760582484796E-2</v>
      </c>
      <c r="O2150" s="13">
        <f t="shared" si="2802"/>
        <v>2.9806936452262473E-2</v>
      </c>
      <c r="P2150" s="13">
        <f t="shared" si="2803"/>
        <v>7.489124965203077E-2</v>
      </c>
      <c r="Q2150" s="13">
        <f t="shared" si="2804"/>
        <v>9.1257822414235051E-2</v>
      </c>
      <c r="R2150" s="13">
        <f t="shared" si="2805"/>
        <v>1.5364982217589912E-2</v>
      </c>
      <c r="S2150" s="13">
        <f t="shared" si="2806"/>
        <v>4.8498637481084926E-2</v>
      </c>
      <c r="T2150" s="13">
        <f t="shared" si="2807"/>
        <v>9.4083792935672109E-2</v>
      </c>
      <c r="U2150" s="13">
        <f t="shared" si="2808"/>
        <v>3.8605199195813233E-2</v>
      </c>
      <c r="V2150" s="13">
        <f t="shared" si="2809"/>
        <v>1.3958716277567833E-2</v>
      </c>
      <c r="W2150" s="13">
        <f t="shared" si="2810"/>
        <v>7.6429775242315062E-2</v>
      </c>
      <c r="X2150" s="13">
        <f t="shared" si="2811"/>
        <v>7.8796567327430067E-2</v>
      </c>
      <c r="Y2150" s="13">
        <f t="shared" si="2812"/>
        <v>4.0618325795812919E-2</v>
      </c>
      <c r="Z2150" s="13">
        <f t="shared" si="2813"/>
        <v>5.2802626199655303E-3</v>
      </c>
      <c r="AA2150" s="13">
        <f t="shared" si="2814"/>
        <v>1.326689399071432E-2</v>
      </c>
      <c r="AB2150" s="13">
        <f t="shared" si="2815"/>
        <v>1.6666829742078313E-2</v>
      </c>
      <c r="AC2150" s="13">
        <f t="shared" si="2816"/>
        <v>2.259872560521241E-3</v>
      </c>
      <c r="AD2150" s="13">
        <f t="shared" si="2817"/>
        <v>4.8008299911062702E-2</v>
      </c>
      <c r="AE2150" s="13">
        <f t="shared" si="2818"/>
        <v>4.949496742891276E-2</v>
      </c>
      <c r="AF2150" s="13">
        <f t="shared" si="2819"/>
        <v>2.551383620465001E-2</v>
      </c>
      <c r="AG2150" s="13">
        <f t="shared" si="2820"/>
        <v>8.7679734148412344E-3</v>
      </c>
      <c r="AH2150" s="13">
        <f t="shared" si="2821"/>
        <v>1.3609439767470111E-3</v>
      </c>
      <c r="AI2150" s="13">
        <f t="shared" si="2822"/>
        <v>3.4194320938759739E-3</v>
      </c>
      <c r="AJ2150" s="13">
        <f t="shared" si="2823"/>
        <v>4.2957373868456362E-3</v>
      </c>
      <c r="AK2150" s="13">
        <f t="shared" si="2824"/>
        <v>3.5977435609444012E-3</v>
      </c>
      <c r="AL2150" s="13">
        <f t="shared" si="2825"/>
        <v>2.3415443716142914E-4</v>
      </c>
      <c r="AM2150" s="13">
        <f t="shared" si="2826"/>
        <v>2.4124596499658434E-2</v>
      </c>
      <c r="AN2150" s="13">
        <f t="shared" si="2827"/>
        <v>2.4871660112902878E-2</v>
      </c>
      <c r="AO2150" s="13">
        <f t="shared" si="2828"/>
        <v>1.282092897969345E-2</v>
      </c>
      <c r="AP2150" s="13">
        <f t="shared" si="2829"/>
        <v>4.4059844057097088E-3</v>
      </c>
      <c r="AQ2150" s="13">
        <f t="shared" si="2830"/>
        <v>1.1356060048829599E-3</v>
      </c>
      <c r="AR2150" s="13">
        <f t="shared" si="2831"/>
        <v>2.8061763456092061E-4</v>
      </c>
      <c r="AS2150" s="13">
        <f t="shared" si="2832"/>
        <v>7.050642510786798E-4</v>
      </c>
      <c r="AT2150" s="13">
        <f t="shared" si="2833"/>
        <v>8.8575259877550299E-4</v>
      </c>
      <c r="AU2150" s="13">
        <f t="shared" si="2834"/>
        <v>7.4183089464282647E-4</v>
      </c>
      <c r="AV2150" s="13">
        <f t="shared" si="2835"/>
        <v>4.6597075498904758E-4</v>
      </c>
      <c r="AW2150" s="13">
        <f t="shared" si="2836"/>
        <v>1.6848387517818048E-5</v>
      </c>
      <c r="AX2150" s="13">
        <f t="shared" si="2837"/>
        <v>1.0102353088762839E-2</v>
      </c>
      <c r="AY2150" s="13">
        <f t="shared" si="2838"/>
        <v>1.0415191498344909E-2</v>
      </c>
      <c r="AZ2150" s="13">
        <f t="shared" si="2839"/>
        <v>5.3688587695404121E-3</v>
      </c>
      <c r="BA2150" s="13">
        <f t="shared" si="2840"/>
        <v>1.845038534455595E-3</v>
      </c>
      <c r="BB2150" s="13">
        <f t="shared" si="2841"/>
        <v>4.7554340779168788E-4</v>
      </c>
      <c r="BC2150" s="13">
        <f t="shared" si="2842"/>
        <v>9.8053901193281286E-5</v>
      </c>
      <c r="BD2150" s="13">
        <f t="shared" si="2843"/>
        <v>4.821791477828323E-5</v>
      </c>
      <c r="BE2150" s="13">
        <f t="shared" si="2844"/>
        <v>1.2114964914774579E-4</v>
      </c>
      <c r="BF2150" s="13">
        <f t="shared" si="2845"/>
        <v>1.5219693298757449E-4</v>
      </c>
      <c r="BG2150" s="13">
        <f t="shared" si="2846"/>
        <v>1.2746718114759118E-4</v>
      </c>
      <c r="BH2150" s="13">
        <f t="shared" si="2847"/>
        <v>8.0066736320366484E-5</v>
      </c>
      <c r="BI2150" s="13">
        <f t="shared" si="2848"/>
        <v>4.023424512744074E-5</v>
      </c>
      <c r="BJ2150" s="14">
        <f t="shared" si="2849"/>
        <v>0.68127693646035303</v>
      </c>
      <c r="BK2150" s="14">
        <f t="shared" si="2850"/>
        <v>0.17916945512852206</v>
      </c>
      <c r="BL2150" s="14">
        <f t="shared" si="2851"/>
        <v>0.13003326741042723</v>
      </c>
      <c r="BM2150" s="14">
        <f t="shared" si="2852"/>
        <v>0.67248719396802681</v>
      </c>
      <c r="BN2150" s="14">
        <f t="shared" si="2853"/>
        <v>0.312874384540414</v>
      </c>
    </row>
    <row r="2151" spans="1:66" x14ac:dyDescent="0.25">
      <c r="A2151" t="s">
        <v>345</v>
      </c>
      <c r="B2151" t="s">
        <v>218</v>
      </c>
      <c r="C2151" t="s">
        <v>230</v>
      </c>
      <c r="D2151" t="s">
        <v>441</v>
      </c>
      <c r="E2151" s="10">
        <f>VLOOKUP(A2151,home!$A$2:$E$405,3,FALSE)</f>
        <v>1.8042</v>
      </c>
      <c r="F2151" s="10">
        <f>VLOOKUP(B2151,home!$B$2:$E$405,3,FALSE)</f>
        <v>0.99770000000000003</v>
      </c>
      <c r="G2151" s="10">
        <f>VLOOKUP(C2151,away!$B$2:$E$405,4,FALSE)</f>
        <v>0.92379999999999995</v>
      </c>
      <c r="H2151" s="10">
        <f>VLOOKUP(A2151,away!$A$2:$E$405,3,FALSE)</f>
        <v>1.2458</v>
      </c>
      <c r="I2151" s="10">
        <f>VLOOKUP(C2151,away!$B$2:$E$405,3,FALSE)</f>
        <v>1.3913</v>
      </c>
      <c r="J2151" s="10">
        <f>VLOOKUP(B2151,home!$B$2:$E$405,4,FALSE)</f>
        <v>0.85619999999999996</v>
      </c>
      <c r="K2151" s="12">
        <f t="shared" si="2798"/>
        <v>1.662886504092</v>
      </c>
      <c r="L2151" s="12">
        <f t="shared" si="2799"/>
        <v>1.4840356545479998</v>
      </c>
      <c r="M2151" s="13">
        <f t="shared" si="2800"/>
        <v>4.2984222095274645E-2</v>
      </c>
      <c r="N2151" s="13">
        <f t="shared" si="2801"/>
        <v>7.1477882811125368E-2</v>
      </c>
      <c r="O2151" s="13">
        <f t="shared" si="2802"/>
        <v>6.3790118172397506E-2</v>
      </c>
      <c r="P2151" s="13">
        <f t="shared" si="2803"/>
        <v>0.10607572660331366</v>
      </c>
      <c r="Q2151" s="13">
        <f t="shared" si="2804"/>
        <v>5.9429803333844976E-2</v>
      </c>
      <c r="R2151" s="13">
        <f t="shared" si="2805"/>
        <v>4.7333404887834107E-2</v>
      </c>
      <c r="S2151" s="13">
        <f t="shared" si="2806"/>
        <v>6.5442965034244002E-2</v>
      </c>
      <c r="T2151" s="13">
        <f t="shared" si="2807"/>
        <v>8.8195947090201524E-2</v>
      </c>
      <c r="U2151" s="13">
        <f t="shared" si="2808"/>
        <v>7.871008018070165E-2</v>
      </c>
      <c r="V2151" s="13">
        <f t="shared" si="2809"/>
        <v>1.7944336391090755E-2</v>
      </c>
      <c r="W2151" s="13">
        <f t="shared" si="2810"/>
        <v>3.2941672634897508E-2</v>
      </c>
      <c r="X2151" s="13">
        <f t="shared" si="2811"/>
        <v>4.8886616710636058E-2</v>
      </c>
      <c r="Y2151" s="13">
        <f t="shared" si="2812"/>
        <v>3.6274741114402986E-2</v>
      </c>
      <c r="Z2151" s="13">
        <f t="shared" si="2813"/>
        <v>2.341482016823412E-2</v>
      </c>
      <c r="AA2151" s="13">
        <f t="shared" si="2814"/>
        <v>3.8936188453497694E-2</v>
      </c>
      <c r="AB2151" s="13">
        <f t="shared" si="2815"/>
        <v>3.2373231150052043E-2</v>
      </c>
      <c r="AC2151" s="13">
        <f t="shared" si="2816"/>
        <v>2.7676703629767548E-3</v>
      </c>
      <c r="AD2151" s="13">
        <f t="shared" si="2817"/>
        <v>1.3694565711696959E-2</v>
      </c>
      <c r="AE2151" s="13">
        <f t="shared" si="2818"/>
        <v>2.0323223789708789E-2</v>
      </c>
      <c r="AF2151" s="13">
        <f t="shared" si="2819"/>
        <v>1.5080194359642987E-2</v>
      </c>
      <c r="AG2151" s="13">
        <f t="shared" si="2820"/>
        <v>7.4598487024079424E-3</v>
      </c>
      <c r="AH2151" s="13">
        <f t="shared" si="2821"/>
        <v>8.6871069936222591E-3</v>
      </c>
      <c r="AI2151" s="13">
        <f t="shared" si="2822"/>
        <v>1.4445672979297683E-2</v>
      </c>
      <c r="AJ2151" s="13">
        <f t="shared" si="2823"/>
        <v>1.2010757319900298E-2</v>
      </c>
      <c r="AK2151" s="13">
        <f t="shared" si="2824"/>
        <v>6.6575087503954666E-3</v>
      </c>
      <c r="AL2151" s="13">
        <f t="shared" si="2825"/>
        <v>2.73200379525761E-4</v>
      </c>
      <c r="AM2151" s="13">
        <f t="shared" si="2826"/>
        <v>4.5545017002763854E-3</v>
      </c>
      <c r="AN2151" s="13">
        <f t="shared" si="2827"/>
        <v>6.7590429119096431E-3</v>
      </c>
      <c r="AO2151" s="13">
        <f t="shared" si="2828"/>
        <v>5.0153303359469241E-3</v>
      </c>
      <c r="AP2151" s="13">
        <f t="shared" si="2829"/>
        <v>2.480976345960477E-3</v>
      </c>
      <c r="AQ2151" s="13">
        <f t="shared" si="2830"/>
        <v>9.204643388738905E-4</v>
      </c>
      <c r="AR2151" s="13">
        <f t="shared" si="2831"/>
        <v>2.578395302681741E-3</v>
      </c>
      <c r="AS2151" s="13">
        <f t="shared" si="2832"/>
        <v>4.2875787510436745E-3</v>
      </c>
      <c r="AT2151" s="13">
        <f t="shared" si="2833"/>
        <v>3.5648784201710807E-3</v>
      </c>
      <c r="AU2151" s="13">
        <f t="shared" si="2834"/>
        <v>1.9759960712104328E-3</v>
      </c>
      <c r="AV2151" s="13">
        <f t="shared" si="2835"/>
        <v>8.2146429973866113E-4</v>
      </c>
      <c r="AW2151" s="13">
        <f t="shared" si="2836"/>
        <v>1.872775595443554E-5</v>
      </c>
      <c r="AX2151" s="13">
        <f t="shared" si="2837"/>
        <v>1.2622699017089437E-3</v>
      </c>
      <c r="AY2151" s="13">
        <f t="shared" si="2838"/>
        <v>1.8732535397988717E-3</v>
      </c>
      <c r="AZ2151" s="13">
        <f t="shared" si="2839"/>
        <v>1.3899875215348883E-3</v>
      </c>
      <c r="BA2151" s="13">
        <f t="shared" si="2840"/>
        <v>6.8759701377819318E-4</v>
      </c>
      <c r="BB2151" s="13">
        <f t="shared" si="2841"/>
        <v>2.5510462110189277E-4</v>
      </c>
      <c r="BC2151" s="13">
        <f t="shared" si="2842"/>
        <v>7.5716870671033322E-5</v>
      </c>
      <c r="BD2151" s="13">
        <f t="shared" si="2843"/>
        <v>6.3773842678313129E-4</v>
      </c>
      <c r="BE2151" s="13">
        <f t="shared" si="2844"/>
        <v>1.0604866230385331E-3</v>
      </c>
      <c r="BF2151" s="13">
        <f t="shared" si="2845"/>
        <v>8.8173444661043875E-4</v>
      </c>
      <c r="BG2151" s="13">
        <f t="shared" si="2846"/>
        <v>4.887414371538421E-4</v>
      </c>
      <c r="BH2151" s="13">
        <f t="shared" si="2847"/>
        <v>2.0318038495841314E-4</v>
      </c>
      <c r="BI2151" s="13">
        <f t="shared" si="2848"/>
        <v>6.7573184008712481E-5</v>
      </c>
      <c r="BJ2151" s="14">
        <f t="shared" si="2849"/>
        <v>0.41903874136012625</v>
      </c>
      <c r="BK2151" s="14">
        <f t="shared" si="2850"/>
        <v>0.23736137440622446</v>
      </c>
      <c r="BL2151" s="14">
        <f t="shared" si="2851"/>
        <v>0.31951183623509727</v>
      </c>
      <c r="BM2151" s="14">
        <f t="shared" si="2852"/>
        <v>0.6063810884820473</v>
      </c>
      <c r="BN2151" s="14">
        <f t="shared" si="2853"/>
        <v>0.39109115790379023</v>
      </c>
    </row>
    <row r="2152" spans="1:66" x14ac:dyDescent="0.25">
      <c r="A2152" t="s">
        <v>345</v>
      </c>
      <c r="B2152" t="s">
        <v>220</v>
      </c>
      <c r="C2152" t="s">
        <v>225</v>
      </c>
      <c r="D2152" t="s">
        <v>441</v>
      </c>
      <c r="E2152" s="10">
        <f>VLOOKUP(A2152,home!$A$2:$E$405,3,FALSE)</f>
        <v>1.8042</v>
      </c>
      <c r="F2152" s="10">
        <f>VLOOKUP(B2152,home!$B$2:$E$405,3,FALSE)</f>
        <v>0.70209999999999995</v>
      </c>
      <c r="G2152" s="10">
        <f>VLOOKUP(C2152,away!$B$2:$E$405,4,FALSE)</f>
        <v>1.1085</v>
      </c>
      <c r="H2152" s="10">
        <f>VLOOKUP(A2152,away!$A$2:$E$405,3,FALSE)</f>
        <v>1.2458</v>
      </c>
      <c r="I2152" s="10">
        <f>VLOOKUP(C2152,away!$B$2:$E$405,3,FALSE)</f>
        <v>0.96319999999999995</v>
      </c>
      <c r="J2152" s="10">
        <f>VLOOKUP(B2152,home!$B$2:$E$405,4,FALSE)</f>
        <v>1.1773</v>
      </c>
      <c r="K2152" s="12">
        <f t="shared" si="2798"/>
        <v>1.4041688969700001</v>
      </c>
      <c r="L2152" s="12">
        <f t="shared" si="2799"/>
        <v>1.412706503488</v>
      </c>
      <c r="M2152" s="13">
        <f t="shared" si="2800"/>
        <v>5.9792478683574193E-2</v>
      </c>
      <c r="N2152" s="13">
        <f t="shared" si="2801"/>
        <v>8.395873884021661E-2</v>
      </c>
      <c r="O2152" s="13">
        <f t="shared" si="2802"/>
        <v>8.4469223495952886E-2</v>
      </c>
      <c r="P2152" s="13">
        <f t="shared" si="2803"/>
        <v>0.11860905638422456</v>
      </c>
      <c r="Q2152" s="13">
        <f t="shared" si="2804"/>
        <v>5.8946124854129651E-2</v>
      </c>
      <c r="R2152" s="13">
        <f t="shared" si="2805"/>
        <v>5.9665110688657007E-2</v>
      </c>
      <c r="S2152" s="13">
        <f t="shared" si="2806"/>
        <v>5.8820559734634591E-2</v>
      </c>
      <c r="T2152" s="13">
        <f t="shared" si="2807"/>
        <v>8.3273573936844605E-2</v>
      </c>
      <c r="U2152" s="13">
        <f t="shared" si="2808"/>
        <v>8.3779892663284464E-2</v>
      </c>
      <c r="V2152" s="13">
        <f t="shared" si="2809"/>
        <v>1.2964564625516099E-2</v>
      </c>
      <c r="W2152" s="13">
        <f t="shared" si="2810"/>
        <v>2.7590105039026386E-2</v>
      </c>
      <c r="X2152" s="13">
        <f t="shared" si="2811"/>
        <v>3.8976720820549621E-2</v>
      </c>
      <c r="Y2152" s="13">
        <f t="shared" si="2812"/>
        <v>2.7531333493913294E-2</v>
      </c>
      <c r="Z2152" s="13">
        <f t="shared" si="2813"/>
        <v>2.8096429967065701E-2</v>
      </c>
      <c r="AA2152" s="13">
        <f t="shared" si="2814"/>
        <v>3.9452133075649494E-2</v>
      </c>
      <c r="AB2152" s="13">
        <f t="shared" si="2815"/>
        <v>2.7698729091974215E-2</v>
      </c>
      <c r="AC2152" s="13">
        <f t="shared" si="2816"/>
        <v>1.6073455333764186E-3</v>
      </c>
      <c r="AD2152" s="13">
        <f t="shared" si="2817"/>
        <v>9.6852918399840289E-3</v>
      </c>
      <c r="AE2152" s="13">
        <f t="shared" si="2818"/>
        <v>1.3682474770524696E-2</v>
      </c>
      <c r="AF2152" s="13">
        <f t="shared" si="2819"/>
        <v>9.6646605460653599E-3</v>
      </c>
      <c r="AG2152" s="13">
        <f t="shared" si="2820"/>
        <v>4.5511096024768048E-3</v>
      </c>
      <c r="AH2152" s="13">
        <f t="shared" si="2821"/>
        <v>9.9230023348172228E-3</v>
      </c>
      <c r="AI2152" s="13">
        <f t="shared" si="2822"/>
        <v>1.3933571243111034E-2</v>
      </c>
      <c r="AJ2152" s="13">
        <f t="shared" si="2823"/>
        <v>9.7825436816460689E-3</v>
      </c>
      <c r="AK2152" s="13">
        <f t="shared" si="2824"/>
        <v>4.5787811903392692E-3</v>
      </c>
      <c r="AL2152" s="13">
        <f t="shared" si="2825"/>
        <v>1.2753827317050015E-4</v>
      </c>
      <c r="AM2152" s="13">
        <f t="shared" si="2826"/>
        <v>2.7199571119565827E-3</v>
      </c>
      <c r="AN2152" s="13">
        <f t="shared" si="2827"/>
        <v>3.8425011012695031E-3</v>
      </c>
      <c r="AO2152" s="13">
        <f t="shared" si="2828"/>
        <v>2.7141631477116145E-3</v>
      </c>
      <c r="AP2152" s="13">
        <f t="shared" si="2829"/>
        <v>1.2781053100998857E-3</v>
      </c>
      <c r="AQ2152" s="13">
        <f t="shared" si="2830"/>
        <v>4.5139692093016439E-4</v>
      </c>
      <c r="AR2152" s="13">
        <f t="shared" si="2831"/>
        <v>2.8036579865045753E-3</v>
      </c>
      <c r="AS2152" s="13">
        <f t="shared" si="2832"/>
        <v>3.9368093423912606E-3</v>
      </c>
      <c r="AT2152" s="13">
        <f t="shared" si="2833"/>
        <v>2.7639726159433644E-3</v>
      </c>
      <c r="AU2152" s="13">
        <f t="shared" si="2834"/>
        <v>1.2936947931281603E-3</v>
      </c>
      <c r="AV2152" s="13">
        <f t="shared" si="2835"/>
        <v>4.5414149767065022E-4</v>
      </c>
      <c r="AW2152" s="13">
        <f t="shared" si="2836"/>
        <v>7.0276370719916687E-6</v>
      </c>
      <c r="AX2152" s="13">
        <f t="shared" si="2837"/>
        <v>6.3654652961696366E-4</v>
      </c>
      <c r="AY2152" s="13">
        <f t="shared" si="2838"/>
        <v>8.9925342216260146E-4</v>
      </c>
      <c r="AZ2152" s="13">
        <f t="shared" si="2839"/>
        <v>6.3519057888647347E-4</v>
      </c>
      <c r="BA2152" s="13">
        <f t="shared" si="2840"/>
        <v>2.9911262058240944E-4</v>
      </c>
      <c r="BB2152" s="13">
        <f t="shared" si="2841"/>
        <v>1.0563958609302722E-4</v>
      </c>
      <c r="BC2152" s="13">
        <f t="shared" si="2842"/>
        <v>2.9847546059879955E-5</v>
      </c>
      <c r="BD2152" s="13">
        <f t="shared" si="2843"/>
        <v>6.6012431184851359E-4</v>
      </c>
      <c r="BE2152" s="13">
        <f t="shared" si="2844"/>
        <v>9.2692602683140766E-4</v>
      </c>
      <c r="BF2152" s="13">
        <f t="shared" si="2845"/>
        <v>6.5078034833432135E-4</v>
      </c>
      <c r="BG2152" s="13">
        <f t="shared" si="2846"/>
        <v>3.0460184129678559E-4</v>
      </c>
      <c r="BH2152" s="13">
        <f t="shared" si="2847"/>
        <v>1.0692810787718458E-4</v>
      </c>
      <c r="BI2152" s="13">
        <f t="shared" si="2848"/>
        <v>3.0029024658599086E-5</v>
      </c>
      <c r="BJ2152" s="14">
        <f t="shared" si="2849"/>
        <v>0.37147184761910018</v>
      </c>
      <c r="BK2152" s="14">
        <f t="shared" si="2850"/>
        <v>0.25282079665665907</v>
      </c>
      <c r="BL2152" s="14">
        <f t="shared" si="2851"/>
        <v>0.34721465336191648</v>
      </c>
      <c r="BM2152" s="14">
        <f t="shared" si="2852"/>
        <v>0.53327076887289582</v>
      </c>
      <c r="BN2152" s="14">
        <f t="shared" si="2853"/>
        <v>0.46544073294675492</v>
      </c>
    </row>
    <row r="2153" spans="1:66" x14ac:dyDescent="0.25">
      <c r="A2153" t="s">
        <v>345</v>
      </c>
      <c r="B2153" t="s">
        <v>223</v>
      </c>
      <c r="C2153" t="s">
        <v>215</v>
      </c>
      <c r="D2153" t="s">
        <v>441</v>
      </c>
      <c r="E2153" s="10">
        <f>VLOOKUP(A2153,home!$A$2:$E$405,3,FALSE)</f>
        <v>1.8042</v>
      </c>
      <c r="F2153" s="10">
        <f>VLOOKUP(B2153,home!$B$2:$E$405,3,FALSE)</f>
        <v>1.2932999999999999</v>
      </c>
      <c r="G2153" s="10">
        <f>VLOOKUP(C2153,away!$B$2:$E$405,4,FALSE)</f>
        <v>0.44340000000000002</v>
      </c>
      <c r="H2153" s="10">
        <f>VLOOKUP(A2153,away!$A$2:$E$405,3,FALSE)</f>
        <v>1.2458</v>
      </c>
      <c r="I2153" s="10">
        <f>VLOOKUP(C2153,away!$B$2:$E$405,3,FALSE)</f>
        <v>1.3378000000000001</v>
      </c>
      <c r="J2153" s="10">
        <f>VLOOKUP(B2153,home!$B$2:$E$405,4,FALSE)</f>
        <v>1.0166999999999999</v>
      </c>
      <c r="K2153" s="12">
        <f t="shared" si="2798"/>
        <v>1.034617082724</v>
      </c>
      <c r="L2153" s="12">
        <f t="shared" si="2799"/>
        <v>1.6944639817080001</v>
      </c>
      <c r="M2153" s="13">
        <f t="shared" si="2800"/>
        <v>6.5279249538532647E-2</v>
      </c>
      <c r="N2153" s="13">
        <f t="shared" si="2801"/>
        <v>6.753902671996867E-2</v>
      </c>
      <c r="O2153" s="13">
        <f t="shared" si="2802"/>
        <v>0.11061333709597214</v>
      </c>
      <c r="P2153" s="13">
        <f t="shared" si="2803"/>
        <v>0.11444244813660111</v>
      </c>
      <c r="Q2153" s="13">
        <f t="shared" si="2804"/>
        <v>3.4938515397516134E-2</v>
      </c>
      <c r="R2153" s="13">
        <f t="shared" si="2805"/>
        <v>9.3715157802825119E-2</v>
      </c>
      <c r="S2153" s="13">
        <f t="shared" si="2806"/>
        <v>5.0157875695889302E-2</v>
      </c>
      <c r="T2153" s="13">
        <f t="shared" si="2807"/>
        <v>5.9202055915441448E-2</v>
      </c>
      <c r="U2153" s="13">
        <f t="shared" si="2808"/>
        <v>9.695930317297824E-2</v>
      </c>
      <c r="V2153" s="13">
        <f t="shared" si="2809"/>
        <v>9.7703160372077311E-3</v>
      </c>
      <c r="W2153" s="13">
        <f t="shared" si="2810"/>
        <v>1.2049328291761901E-2</v>
      </c>
      <c r="X2153" s="13">
        <f t="shared" si="2811"/>
        <v>2.0417152794165724E-2</v>
      </c>
      <c r="Y2153" s="13">
        <f t="shared" si="2812"/>
        <v>1.7298065009371342E-2</v>
      </c>
      <c r="Z2153" s="13">
        <f t="shared" si="2813"/>
        <v>5.2932319812322867E-2</v>
      </c>
      <c r="AA2153" s="13">
        <f t="shared" si="2814"/>
        <v>5.4764682306039272E-2</v>
      </c>
      <c r="AB2153" s="13">
        <f t="shared" si="2815"/>
        <v>2.8330237921890503E-2</v>
      </c>
      <c r="AC2153" s="13">
        <f t="shared" si="2816"/>
        <v>1.0705343718243297E-3</v>
      </c>
      <c r="AD2153" s="13">
        <f t="shared" si="2817"/>
        <v>3.1166102215016128E-3</v>
      </c>
      <c r="AE2153" s="13">
        <f t="shared" si="2818"/>
        <v>5.2809837653574748E-3</v>
      </c>
      <c r="AF2153" s="13">
        <f t="shared" si="2819"/>
        <v>4.4742183891914684E-3</v>
      </c>
      <c r="AG2153" s="13">
        <f t="shared" si="2820"/>
        <v>2.5271339689268428E-3</v>
      </c>
      <c r="AH2153" s="13">
        <f t="shared" si="2821"/>
        <v>2.2422977347557462E-2</v>
      </c>
      <c r="AI2153" s="13">
        <f t="shared" si="2822"/>
        <v>2.3199195409316236E-2</v>
      </c>
      <c r="AJ2153" s="13">
        <f t="shared" si="2823"/>
        <v>1.2001141937965388E-2</v>
      </c>
      <c r="AK2153" s="13">
        <f t="shared" si="2824"/>
        <v>4.1388621537381343E-3</v>
      </c>
      <c r="AL2153" s="13">
        <f t="shared" si="2825"/>
        <v>7.507106787656163E-5</v>
      </c>
      <c r="AM2153" s="13">
        <f t="shared" si="2826"/>
        <v>6.4489963507156E-4</v>
      </c>
      <c r="AN2153" s="13">
        <f t="shared" si="2827"/>
        <v>1.0927592034453916E-3</v>
      </c>
      <c r="AO2153" s="13">
        <f t="shared" si="2828"/>
        <v>9.2582055545907072E-4</v>
      </c>
      <c r="AP2153" s="13">
        <f t="shared" si="2829"/>
        <v>5.2292319491676308E-4</v>
      </c>
      <c r="AQ2153" s="13">
        <f t="shared" si="2830"/>
        <v>2.2151862974653167E-4</v>
      </c>
      <c r="AR2153" s="13">
        <f t="shared" si="2831"/>
        <v>7.5989854956180977E-3</v>
      </c>
      <c r="AS2153" s="13">
        <f t="shared" si="2832"/>
        <v>7.8620402051383861E-3</v>
      </c>
      <c r="AT2153" s="13">
        <f t="shared" si="2833"/>
        <v>4.067100550649537E-3</v>
      </c>
      <c r="AU2153" s="13">
        <f t="shared" si="2834"/>
        <v>1.402630568952733E-3</v>
      </c>
      <c r="AV2153" s="13">
        <f t="shared" si="2835"/>
        <v>3.6279638684734509E-4</v>
      </c>
      <c r="AW2153" s="13">
        <f t="shared" si="2836"/>
        <v>3.6557970619197868E-6</v>
      </c>
      <c r="AX2153" s="13">
        <f t="shared" si="2837"/>
        <v>1.1120402984791822E-4</v>
      </c>
      <c r="AY2153" s="13">
        <f t="shared" si="2838"/>
        <v>1.8843122319807878E-4</v>
      </c>
      <c r="AZ2153" s="13">
        <f t="shared" si="2839"/>
        <v>1.5964496036916277E-4</v>
      </c>
      <c r="BA2153" s="13">
        <f t="shared" si="2840"/>
        <v>9.017087840224913E-5</v>
      </c>
      <c r="BB2153" s="13">
        <f t="shared" si="2841"/>
        <v>3.8197826412895737E-5</v>
      </c>
      <c r="BC2153" s="13">
        <f t="shared" si="2842"/>
        <v>1.2944968207237259E-5</v>
      </c>
      <c r="BD2153" s="13">
        <f t="shared" si="2843"/>
        <v>2.1460345366410643E-3</v>
      </c>
      <c r="BE2153" s="13">
        <f t="shared" si="2844"/>
        <v>2.2203239917245291E-3</v>
      </c>
      <c r="BF2153" s="13">
        <f t="shared" si="2845"/>
        <v>1.1485925655100693E-3</v>
      </c>
      <c r="BG2153" s="13">
        <f t="shared" si="2846"/>
        <v>3.961178297888343E-4</v>
      </c>
      <c r="BH2153" s="13">
        <f t="shared" si="2847"/>
        <v>1.024575683677714E-4</v>
      </c>
      <c r="BI2153" s="13">
        <f t="shared" si="2848"/>
        <v>2.1200870097531697E-5</v>
      </c>
      <c r="BJ2153" s="14">
        <f t="shared" si="2849"/>
        <v>0.23085160557827941</v>
      </c>
      <c r="BK2153" s="14">
        <f t="shared" si="2850"/>
        <v>0.24098392607112978</v>
      </c>
      <c r="BL2153" s="14">
        <f t="shared" si="2851"/>
        <v>0.47347317571761838</v>
      </c>
      <c r="BM2153" s="14">
        <f t="shared" si="2852"/>
        <v>0.51152851706179858</v>
      </c>
      <c r="BN2153" s="14">
        <f t="shared" si="2853"/>
        <v>0.4865277346914158</v>
      </c>
    </row>
    <row r="2154" spans="1:66" x14ac:dyDescent="0.25">
      <c r="A2154" t="s">
        <v>345</v>
      </c>
      <c r="B2154" t="s">
        <v>228</v>
      </c>
      <c r="C2154" t="s">
        <v>226</v>
      </c>
      <c r="D2154" t="s">
        <v>441</v>
      </c>
      <c r="E2154" s="10">
        <f>VLOOKUP(A2154,home!$A$2:$E$405,3,FALSE)</f>
        <v>1.8042</v>
      </c>
      <c r="F2154" s="10">
        <f>VLOOKUP(B2154,home!$B$2:$E$405,3,FALSE)</f>
        <v>0.59119999999999995</v>
      </c>
      <c r="G2154" s="10">
        <f>VLOOKUP(C2154,away!$B$2:$E$405,4,FALSE)</f>
        <v>1.2932999999999999</v>
      </c>
      <c r="H2154" s="10">
        <f>VLOOKUP(A2154,away!$A$2:$E$405,3,FALSE)</f>
        <v>1.2458</v>
      </c>
      <c r="I2154" s="10">
        <f>VLOOKUP(C2154,away!$B$2:$E$405,3,FALSE)</f>
        <v>0.96319999999999995</v>
      </c>
      <c r="J2154" s="10">
        <f>VLOOKUP(B2154,home!$B$2:$E$405,4,FALSE)</f>
        <v>1.1237999999999999</v>
      </c>
      <c r="K2154" s="12">
        <f t="shared" si="2798"/>
        <v>1.3794894436319998</v>
      </c>
      <c r="L2154" s="12">
        <f t="shared" si="2799"/>
        <v>1.3485089345279997</v>
      </c>
      <c r="M2154" s="13">
        <f t="shared" si="2800"/>
        <v>6.5349964760146609E-2</v>
      </c>
      <c r="N2154" s="13">
        <f t="shared" si="2801"/>
        <v>9.0149586528345427E-2</v>
      </c>
      <c r="O2154" s="13">
        <f t="shared" si="2802"/>
        <v>8.8125011350147622E-2</v>
      </c>
      <c r="P2154" s="13">
        <f t="shared" si="2803"/>
        <v>0.12156752287747881</v>
      </c>
      <c r="Q2154" s="13">
        <f t="shared" si="2804"/>
        <v>6.2180201481821046E-2</v>
      </c>
      <c r="R2154" s="13">
        <f t="shared" si="2805"/>
        <v>5.941868258052773E-2</v>
      </c>
      <c r="S2154" s="13">
        <f t="shared" si="2806"/>
        <v>5.6536612807705146E-2</v>
      </c>
      <c r="T2154" s="13">
        <f t="shared" si="2807"/>
        <v>8.3850557248986837E-2</v>
      </c>
      <c r="U2154" s="13">
        <f t="shared" si="2808"/>
        <v>8.19674453743586E-2</v>
      </c>
      <c r="V2154" s="13">
        <f t="shared" si="2809"/>
        <v>1.1685827896246897E-2</v>
      </c>
      <c r="W2154" s="13">
        <f t="shared" si="2810"/>
        <v>2.859231051569432E-2</v>
      </c>
      <c r="X2154" s="13">
        <f t="shared" si="2811"/>
        <v>3.8556986189212668E-2</v>
      </c>
      <c r="Y2154" s="13">
        <f t="shared" si="2812"/>
        <v>2.5997220182312989E-2</v>
      </c>
      <c r="Z2154" s="13">
        <f t="shared" si="2813"/>
        <v>2.6708874779241616E-2</v>
      </c>
      <c r="AA2154" s="13">
        <f t="shared" si="2814"/>
        <v>3.6844610809252769E-2</v>
      </c>
      <c r="AB2154" s="13">
        <f t="shared" si="2815"/>
        <v>2.5413375833046838E-2</v>
      </c>
      <c r="AC2154" s="13">
        <f t="shared" si="2816"/>
        <v>1.3586628884703239E-3</v>
      </c>
      <c r="AD2154" s="13">
        <f t="shared" si="2817"/>
        <v>9.8606976313621274E-3</v>
      </c>
      <c r="AE2154" s="13">
        <f t="shared" si="2818"/>
        <v>1.3297238856570914E-2</v>
      </c>
      <c r="AF2154" s="13">
        <f t="shared" si="2819"/>
        <v>8.9657227013193799E-3</v>
      </c>
      <c r="AG2154" s="13">
        <f t="shared" si="2820"/>
        <v>4.0301190557432316E-3</v>
      </c>
      <c r="AH2154" s="13">
        <f t="shared" si="2821"/>
        <v>9.0042890677492233E-3</v>
      </c>
      <c r="AI2154" s="13">
        <f t="shared" si="2822"/>
        <v>1.2421321716371073E-2</v>
      </c>
      <c r="AJ2154" s="13">
        <f t="shared" si="2823"/>
        <v>8.567541091845406E-3</v>
      </c>
      <c r="AK2154" s="13">
        <f t="shared" si="2824"/>
        <v>3.9396108313613717E-3</v>
      </c>
      <c r="AL2154" s="13">
        <f t="shared" si="2825"/>
        <v>1.0109831421217552E-4</v>
      </c>
      <c r="AM2154" s="13">
        <f t="shared" si="2826"/>
        <v>2.7205456578622243E-3</v>
      </c>
      <c r="AN2154" s="13">
        <f t="shared" si="2827"/>
        <v>3.6686801264185641E-3</v>
      </c>
      <c r="AO2154" s="13">
        <f t="shared" si="2828"/>
        <v>2.4736239642003726E-3</v>
      </c>
      <c r="AP2154" s="13">
        <f t="shared" si="2829"/>
        <v>1.1119013387955903E-3</v>
      </c>
      <c r="AQ2154" s="13">
        <f t="shared" si="2830"/>
        <v>3.7485222241987463E-4</v>
      </c>
      <c r="AR2154" s="13">
        <f t="shared" si="2831"/>
        <v>2.428472851386523E-3</v>
      </c>
      <c r="AS2154" s="13">
        <f t="shared" si="2832"/>
        <v>3.3500526626346104E-3</v>
      </c>
      <c r="AT2154" s="13">
        <f t="shared" si="2833"/>
        <v>2.3106811418578594E-3</v>
      </c>
      <c r="AU2154" s="13">
        <f t="shared" si="2834"/>
        <v>1.0625200809308176E-3</v>
      </c>
      <c r="AV2154" s="13">
        <f t="shared" si="2835"/>
        <v>3.6643380882277004E-4</v>
      </c>
      <c r="AW2154" s="13">
        <f t="shared" si="2836"/>
        <v>5.2241257559170682E-6</v>
      </c>
      <c r="AX2154" s="13">
        <f t="shared" si="2837"/>
        <v>6.2549400265663499E-4</v>
      </c>
      <c r="AY2154" s="13">
        <f t="shared" si="2838"/>
        <v>8.4348425107615263E-4</v>
      </c>
      <c r="AZ2154" s="13">
        <f t="shared" si="2839"/>
        <v>5.6872302435492523E-4</v>
      </c>
      <c r="BA2154" s="13">
        <f t="shared" si="2840"/>
        <v>2.5564269320480057E-4</v>
      </c>
      <c r="BB2154" s="13">
        <f t="shared" si="2841"/>
        <v>8.6184113958368512E-5</v>
      </c>
      <c r="BC2154" s="13">
        <f t="shared" si="2842"/>
        <v>2.3244009537447834E-5</v>
      </c>
      <c r="BD2154" s="13">
        <f t="shared" si="2843"/>
        <v>5.4580288955890165E-4</v>
      </c>
      <c r="BE2154" s="13">
        <f t="shared" si="2844"/>
        <v>7.5292932445034707E-4</v>
      </c>
      <c r="BF2154" s="13">
        <f t="shared" si="2845"/>
        <v>5.1932902744011346E-4</v>
      </c>
      <c r="BG2154" s="13">
        <f t="shared" si="2846"/>
        <v>2.3880297037510322E-4</v>
      </c>
      <c r="BH2154" s="13">
        <f t="shared" si="2847"/>
        <v>8.2356544185104973E-5</v>
      </c>
      <c r="BI2154" s="13">
        <f t="shared" si="2848"/>
        <v>2.2721996663472935E-5</v>
      </c>
      <c r="BJ2154" s="14">
        <f t="shared" si="2849"/>
        <v>0.378233015795854</v>
      </c>
      <c r="BK2154" s="14">
        <f t="shared" si="2850"/>
        <v>0.2574431737953361</v>
      </c>
      <c r="BL2154" s="14">
        <f t="shared" si="2851"/>
        <v>0.33738199195296625</v>
      </c>
      <c r="BM2154" s="14">
        <f t="shared" si="2852"/>
        <v>0.51213782661961027</v>
      </c>
      <c r="BN2154" s="14">
        <f t="shared" si="2853"/>
        <v>0.48679096957846724</v>
      </c>
    </row>
    <row r="2155" spans="1:66" x14ac:dyDescent="0.25">
      <c r="A2155" t="s">
        <v>345</v>
      </c>
      <c r="B2155" t="s">
        <v>216</v>
      </c>
      <c r="C2155" t="s">
        <v>221</v>
      </c>
      <c r="D2155" t="s">
        <v>441</v>
      </c>
      <c r="E2155" s="10">
        <f>VLOOKUP(A2155,home!$A$2:$E$405,3,FALSE)</f>
        <v>1.8042</v>
      </c>
      <c r="F2155" s="10">
        <f>VLOOKUP(B2155,home!$B$2:$E$405,3,FALSE)</f>
        <v>0.73899999999999999</v>
      </c>
      <c r="G2155" s="10">
        <f>VLOOKUP(C2155,away!$B$2:$E$405,4,FALSE)</f>
        <v>0.81289999999999996</v>
      </c>
      <c r="H2155" s="10">
        <f>VLOOKUP(A2155,away!$A$2:$E$405,3,FALSE)</f>
        <v>1.2458</v>
      </c>
      <c r="I2155" s="10">
        <f>VLOOKUP(C2155,away!$B$2:$E$405,3,FALSE)</f>
        <v>1.2843</v>
      </c>
      <c r="J2155" s="10">
        <f>VLOOKUP(B2155,home!$B$2:$E$405,4,FALSE)</f>
        <v>1.2843</v>
      </c>
      <c r="K2155" s="12">
        <f t="shared" si="2798"/>
        <v>1.0838426590199999</v>
      </c>
      <c r="L2155" s="12">
        <f t="shared" si="2799"/>
        <v>2.0548555212420001</v>
      </c>
      <c r="M2155" s="13">
        <f t="shared" si="2800"/>
        <v>4.3339180994939344E-2</v>
      </c>
      <c r="N2155" s="13">
        <f t="shared" si="2801"/>
        <v>4.69728531693041E-2</v>
      </c>
      <c r="O2155" s="13">
        <f t="shared" si="2802"/>
        <v>8.9055755353557461E-2</v>
      </c>
      <c r="P2155" s="13">
        <f t="shared" si="2803"/>
        <v>9.6522426683434304E-2</v>
      </c>
      <c r="Q2155" s="13">
        <f t="shared" si="2804"/>
        <v>2.545559104038729E-2</v>
      </c>
      <c r="R2155" s="13">
        <f t="shared" si="2805"/>
        <v>9.149835529331718E-2</v>
      </c>
      <c r="S2155" s="13">
        <f t="shared" si="2806"/>
        <v>5.3742241079422083E-2</v>
      </c>
      <c r="T2155" s="13">
        <f t="shared" si="2807"/>
        <v>5.2307561795818205E-2</v>
      </c>
      <c r="U2155" s="13">
        <f t="shared" si="2808"/>
        <v>9.9169820697065578E-2</v>
      </c>
      <c r="V2155" s="13">
        <f t="shared" si="2809"/>
        <v>1.3299055407719579E-2</v>
      </c>
      <c r="W2155" s="13">
        <f t="shared" si="2810"/>
        <v>9.1966184933796845E-3</v>
      </c>
      <c r="X2155" s="13">
        <f t="shared" si="2811"/>
        <v>1.8897722287877526E-2</v>
      </c>
      <c r="Y2155" s="13">
        <f t="shared" si="2812"/>
        <v>1.9416044491071569E-2</v>
      </c>
      <c r="Z2155" s="13">
        <f t="shared" si="2813"/>
        <v>6.2671966853011671E-2</v>
      </c>
      <c r="AA2155" s="13">
        <f t="shared" si="2814"/>
        <v>6.7926551199981464E-2</v>
      </c>
      <c r="AB2155" s="13">
        <f t="shared" si="2815"/>
        <v>3.6810846935323036E-2</v>
      </c>
      <c r="AC2155" s="13">
        <f t="shared" si="2816"/>
        <v>1.8511787011798206E-3</v>
      </c>
      <c r="AD2155" s="13">
        <f t="shared" si="2817"/>
        <v>2.4919218604642847E-3</v>
      </c>
      <c r="AE2155" s="13">
        <f t="shared" si="2818"/>
        <v>5.1205393934786719E-3</v>
      </c>
      <c r="AF2155" s="13">
        <f t="shared" si="2819"/>
        <v>5.2609843222134068E-3</v>
      </c>
      <c r="AG2155" s="13">
        <f t="shared" si="2820"/>
        <v>3.6035208938892736E-3</v>
      </c>
      <c r="AH2155" s="13">
        <f t="shared" si="2821"/>
        <v>3.2195459278751663E-2</v>
      </c>
      <c r="AI2155" s="13">
        <f t="shared" si="2822"/>
        <v>3.4894812193052328E-2</v>
      </c>
      <c r="AJ2155" s="13">
        <f t="shared" si="2823"/>
        <v>1.8910243016660677E-2</v>
      </c>
      <c r="AK2155" s="13">
        <f t="shared" si="2824"/>
        <v>6.8319093579639646E-3</v>
      </c>
      <c r="AL2155" s="13">
        <f t="shared" si="2825"/>
        <v>1.6491337063654122E-4</v>
      </c>
      <c r="AM2155" s="13">
        <f t="shared" si="2826"/>
        <v>5.4017024306313524E-4</v>
      </c>
      <c r="AN2155" s="13">
        <f t="shared" si="2827"/>
        <v>1.1099718063689165E-3</v>
      </c>
      <c r="AO2155" s="13">
        <f t="shared" si="2828"/>
        <v>1.1404158473700622E-3</v>
      </c>
      <c r="AP2155" s="13">
        <f t="shared" si="2829"/>
        <v>7.8112993349341558E-4</v>
      </c>
      <c r="AQ2155" s="13">
        <f t="shared" si="2830"/>
        <v>4.0127728916158537E-4</v>
      </c>
      <c r="AR2155" s="13">
        <f t="shared" si="2831"/>
        <v>1.3231403451572964E-2</v>
      </c>
      <c r="AS2155" s="13">
        <f t="shared" si="2832"/>
        <v>1.4340759499519245E-2</v>
      </c>
      <c r="AT2155" s="13">
        <f t="shared" si="2833"/>
        <v>7.7715634541626298E-3</v>
      </c>
      <c r="AU2155" s="13">
        <f t="shared" si="2834"/>
        <v>2.807717332967427E-3</v>
      </c>
      <c r="AV2155" s="13">
        <f t="shared" si="2835"/>
        <v>7.6078095498498949E-4</v>
      </c>
      <c r="AW2155" s="13">
        <f t="shared" si="2836"/>
        <v>1.0202366004461845E-5</v>
      </c>
      <c r="AX2155" s="13">
        <f t="shared" si="2837"/>
        <v>9.7576592094171329E-5</v>
      </c>
      <c r="AY2155" s="13">
        <f t="shared" si="2838"/>
        <v>2.0050579900868644E-4</v>
      </c>
      <c r="AZ2155" s="13">
        <f t="shared" si="2839"/>
        <v>2.0600522406701905E-4</v>
      </c>
      <c r="BA2155" s="13">
        <f t="shared" si="2840"/>
        <v>1.4110365735960317E-4</v>
      </c>
      <c r="BB2155" s="13">
        <f t="shared" si="2841"/>
        <v>7.248690734820499E-5</v>
      </c>
      <c r="BC2155" s="13">
        <f t="shared" si="2842"/>
        <v>2.9790024356443255E-5</v>
      </c>
      <c r="BD2155" s="13">
        <f t="shared" si="2843"/>
        <v>4.5314370727075259E-3</v>
      </c>
      <c r="BE2155" s="13">
        <f t="shared" si="2844"/>
        <v>4.9113648060651292E-3</v>
      </c>
      <c r="BF2155" s="13">
        <f t="shared" si="2845"/>
        <v>2.6615733454114377E-3</v>
      </c>
      <c r="BG2155" s="13">
        <f t="shared" si="2846"/>
        <v>9.6157557728916319E-4</v>
      </c>
      <c r="BH2155" s="13">
        <f t="shared" si="2847"/>
        <v>2.6054915763444445E-4</v>
      </c>
      <c r="BI2155" s="13">
        <f t="shared" si="2848"/>
        <v>5.6478858363187491E-5</v>
      </c>
      <c r="BJ2155" s="14">
        <f t="shared" si="2849"/>
        <v>0.19344379107157525</v>
      </c>
      <c r="BK2155" s="14">
        <f t="shared" si="2850"/>
        <v>0.20911950203634033</v>
      </c>
      <c r="BL2155" s="14">
        <f t="shared" si="2851"/>
        <v>0.52958895683635165</v>
      </c>
      <c r="BM2155" s="14">
        <f t="shared" si="2852"/>
        <v>0.60178975082933506</v>
      </c>
      <c r="BN2155" s="14">
        <f t="shared" si="2853"/>
        <v>0.3928441625349397</v>
      </c>
    </row>
    <row r="2156" spans="1:66" x14ac:dyDescent="0.25">
      <c r="A2156" t="s">
        <v>346</v>
      </c>
      <c r="B2156" t="s">
        <v>244</v>
      </c>
      <c r="C2156" t="s">
        <v>231</v>
      </c>
      <c r="D2156" t="s">
        <v>441</v>
      </c>
      <c r="E2156" s="10">
        <f>VLOOKUP(A2156,home!$A$2:$E$405,3,FALSE)</f>
        <v>1.5866</v>
      </c>
      <c r="F2156" s="10">
        <f>VLOOKUP(B2156,home!$B$2:$E$405,3,FALSE)</f>
        <v>1.0714999999999999</v>
      </c>
      <c r="G2156" s="10">
        <f>VLOOKUP(C2156,away!$B$2:$E$405,4,FALSE)</f>
        <v>0.88239999999999996</v>
      </c>
      <c r="H2156" s="10">
        <f>VLOOKUP(A2156,away!$A$2:$E$405,3,FALSE)</f>
        <v>1.1788000000000001</v>
      </c>
      <c r="I2156" s="10">
        <f>VLOOKUP(C2156,away!$B$2:$E$405,3,FALSE)</f>
        <v>1.018</v>
      </c>
      <c r="J2156" s="10">
        <f>VLOOKUP(B2156,home!$B$2:$E$405,4,FALSE)</f>
        <v>0.2545</v>
      </c>
      <c r="K2156" s="12">
        <f t="shared" si="2798"/>
        <v>1.5001169725599997</v>
      </c>
      <c r="L2156" s="12">
        <f t="shared" si="2799"/>
        <v>0.30540468279999999</v>
      </c>
      <c r="M2156" s="13">
        <f t="shared" si="2800"/>
        <v>0.16438867997015696</v>
      </c>
      <c r="N2156" s="13">
        <f t="shared" si="2801"/>
        <v>0.24660224891996652</v>
      </c>
      <c r="O2156" s="13">
        <f t="shared" si="2802"/>
        <v>5.0205072662196495E-2</v>
      </c>
      <c r="P2156" s="13">
        <f t="shared" si="2803"/>
        <v>7.5313481609169008E-2</v>
      </c>
      <c r="Q2156" s="13">
        <f t="shared" si="2804"/>
        <v>0.18496610953815384</v>
      </c>
      <c r="R2156" s="13">
        <f t="shared" si="2805"/>
        <v>7.6664321456745366E-3</v>
      </c>
      <c r="S2156" s="13">
        <f t="shared" si="2806"/>
        <v>8.6260813596233544E-3</v>
      </c>
      <c r="T2156" s="13">
        <f t="shared" si="2807"/>
        <v>5.6489516012249927E-2</v>
      </c>
      <c r="U2156" s="13">
        <f t="shared" si="2808"/>
        <v>1.1500544980705947E-2</v>
      </c>
      <c r="V2156" s="13">
        <f t="shared" si="2809"/>
        <v>4.391085133350005E-4</v>
      </c>
      <c r="W2156" s="13">
        <f t="shared" si="2810"/>
        <v>9.2490266755525533E-2</v>
      </c>
      <c r="X2156" s="13">
        <f t="shared" si="2811"/>
        <v>2.8246960580558658E-2</v>
      </c>
      <c r="Y2156" s="13">
        <f t="shared" si="2812"/>
        <v>4.3133770180848099E-3</v>
      </c>
      <c r="Z2156" s="13">
        <f t="shared" si="2813"/>
        <v>7.8045475921915183E-4</v>
      </c>
      <c r="AA2156" s="13">
        <f t="shared" si="2814"/>
        <v>1.1707734306198774E-3</v>
      </c>
      <c r="AB2156" s="13">
        <f t="shared" si="2815"/>
        <v>8.7814854714758791E-4</v>
      </c>
      <c r="AC2156" s="13">
        <f t="shared" si="2816"/>
        <v>1.2573398815192425E-5</v>
      </c>
      <c r="AD2156" s="13">
        <f t="shared" si="2817"/>
        <v>3.468655473914143E-2</v>
      </c>
      <c r="AE2156" s="13">
        <f t="shared" si="2818"/>
        <v>1.0593436247532324E-2</v>
      </c>
      <c r="AF2156" s="13">
        <f t="shared" si="2819"/>
        <v>1.6176425184698158E-3</v>
      </c>
      <c r="AG2156" s="13">
        <f t="shared" si="2820"/>
        <v>1.6467853341235576E-4</v>
      </c>
      <c r="AH2156" s="13">
        <f t="shared" si="2821"/>
        <v>5.9588634544768841E-5</v>
      </c>
      <c r="AI2156" s="13">
        <f t="shared" si="2822"/>
        <v>8.9389922052282841E-5</v>
      </c>
      <c r="AJ2156" s="13">
        <f t="shared" si="2823"/>
        <v>6.7047669623222455E-5</v>
      </c>
      <c r="AK2156" s="13">
        <f t="shared" si="2824"/>
        <v>3.3526449057463839E-5</v>
      </c>
      <c r="AL2156" s="13">
        <f t="shared" si="2825"/>
        <v>2.3041645947997158E-7</v>
      </c>
      <c r="AM2156" s="13">
        <f t="shared" si="2826"/>
        <v>1.0406777896763504E-2</v>
      </c>
      <c r="AN2156" s="13">
        <f t="shared" si="2827"/>
        <v>3.1782787025311089E-3</v>
      </c>
      <c r="AO2156" s="13">
        <f t="shared" si="2828"/>
        <v>4.8533059949825444E-4</v>
      </c>
      <c r="AP2156" s="13">
        <f t="shared" si="2829"/>
        <v>4.9407412597632753E-5</v>
      </c>
      <c r="AQ2156" s="13">
        <f t="shared" si="2830"/>
        <v>3.7723137930871879E-6</v>
      </c>
      <c r="AR2156" s="13">
        <f t="shared" si="2831"/>
        <v>3.6397296063260519E-6</v>
      </c>
      <c r="AS2156" s="13">
        <f t="shared" si="2832"/>
        <v>5.4600201579788359E-6</v>
      </c>
      <c r="AT2156" s="13">
        <f t="shared" si="2833"/>
        <v>4.0953344547518919E-6</v>
      </c>
      <c r="AU2156" s="13">
        <f t="shared" si="2834"/>
        <v>2.0478269079610216E-6</v>
      </c>
      <c r="AV2156" s="13">
        <f t="shared" si="2835"/>
        <v>7.6799497537434799E-7</v>
      </c>
      <c r="AW2156" s="13">
        <f t="shared" si="2836"/>
        <v>2.9323230546999623E-9</v>
      </c>
      <c r="AX2156" s="13">
        <f t="shared" si="2837"/>
        <v>2.6018973587661975E-3</v>
      </c>
      <c r="AY2156" s="13">
        <f t="shared" si="2838"/>
        <v>7.9463163753214824E-4</v>
      </c>
      <c r="AZ2156" s="13">
        <f t="shared" si="2839"/>
        <v>1.2134211160167516E-4</v>
      </c>
      <c r="BA2156" s="13">
        <f t="shared" si="2840"/>
        <v>1.2352816367997269E-5</v>
      </c>
      <c r="BB2156" s="13">
        <f t="shared" si="2841"/>
        <v>9.4315199113871313E-7</v>
      </c>
      <c r="BC2156" s="13">
        <f t="shared" si="2842"/>
        <v>5.760860693718145E-8</v>
      </c>
      <c r="BD2156" s="13">
        <f t="shared" si="2843"/>
        <v>1.852650776496294E-7</v>
      </c>
      <c r="BE2156" s="13">
        <f t="shared" si="2844"/>
        <v>2.7791928740485533E-7</v>
      </c>
      <c r="BF2156" s="13">
        <f t="shared" si="2845"/>
        <v>2.0845572001890203E-7</v>
      </c>
      <c r="BG2156" s="13">
        <f t="shared" si="2846"/>
        <v>1.0423598787585674E-7</v>
      </c>
      <c r="BH2156" s="13">
        <f t="shared" si="2847"/>
        <v>3.9091543641032755E-8</v>
      </c>
      <c r="BI2156" s="13">
        <f t="shared" si="2848"/>
        <v>1.1728377619896626E-8</v>
      </c>
      <c r="BJ2156" s="14">
        <f t="shared" si="2849"/>
        <v>0.67782558247314473</v>
      </c>
      <c r="BK2156" s="14">
        <f t="shared" si="2850"/>
        <v>0.24957478690509116</v>
      </c>
      <c r="BL2156" s="14">
        <f t="shared" si="2851"/>
        <v>7.1687362043718769E-2</v>
      </c>
      <c r="BM2156" s="14">
        <f t="shared" si="2852"/>
        <v>0.26993153263064756</v>
      </c>
      <c r="BN2156" s="14">
        <f t="shared" si="2853"/>
        <v>0.72914202484531732</v>
      </c>
    </row>
    <row r="2157" spans="1:66" x14ac:dyDescent="0.25">
      <c r="A2157" t="s">
        <v>346</v>
      </c>
      <c r="B2157" t="s">
        <v>234</v>
      </c>
      <c r="C2157" t="s">
        <v>242</v>
      </c>
      <c r="D2157" t="s">
        <v>441</v>
      </c>
      <c r="E2157" s="10">
        <f>VLOOKUP(A2157,home!$A$2:$E$405,3,FALSE)</f>
        <v>1.5866</v>
      </c>
      <c r="F2157" s="10">
        <f>VLOOKUP(B2157,home!$B$2:$E$405,3,FALSE)</f>
        <v>1.4496</v>
      </c>
      <c r="G2157" s="10">
        <f>VLOOKUP(C2157,away!$B$2:$E$405,4,FALSE)</f>
        <v>0.84040000000000004</v>
      </c>
      <c r="H2157" s="10">
        <f>VLOOKUP(A2157,away!$A$2:$E$405,3,FALSE)</f>
        <v>1.1788000000000001</v>
      </c>
      <c r="I2157" s="10">
        <f>VLOOKUP(C2157,away!$B$2:$E$405,3,FALSE)</f>
        <v>0.75409999999999999</v>
      </c>
      <c r="J2157" s="10">
        <f>VLOOKUP(B2157,home!$B$2:$E$405,4,FALSE)</f>
        <v>0.2545</v>
      </c>
      <c r="K2157" s="12">
        <f t="shared" si="2798"/>
        <v>1.9328656765440002</v>
      </c>
      <c r="L2157" s="12">
        <f t="shared" si="2799"/>
        <v>0.22623346886000001</v>
      </c>
      <c r="M2157" s="13">
        <f t="shared" si="2800"/>
        <v>0.1154290590128559</v>
      </c>
      <c r="N2157" s="13">
        <f t="shared" si="2801"/>
        <v>0.22310886624172099</v>
      </c>
      <c r="O2157" s="13">
        <f t="shared" si="2802"/>
        <v>2.6113916427724034E-2</v>
      </c>
      <c r="P2157" s="13">
        <f t="shared" si="2803"/>
        <v>5.0474692743286288E-2</v>
      </c>
      <c r="Q2157" s="13">
        <f t="shared" si="2804"/>
        <v>0.21561973484563454</v>
      </c>
      <c r="R2157" s="13">
        <f t="shared" si="2805"/>
        <v>2.9539209494820738E-3</v>
      </c>
      <c r="S2157" s="13">
        <f t="shared" si="2806"/>
        <v>5.5178796165301185E-3</v>
      </c>
      <c r="T2157" s="13">
        <f t="shared" si="2807"/>
        <v>4.8780400568801313E-2</v>
      </c>
      <c r="U2157" s="13">
        <f t="shared" si="2808"/>
        <v>5.7095324144781625E-3</v>
      </c>
      <c r="V2157" s="13">
        <f t="shared" si="2809"/>
        <v>2.6809470742427636E-4</v>
      </c>
      <c r="W2157" s="13">
        <f t="shared" si="2810"/>
        <v>0.13892132822288178</v>
      </c>
      <c r="X2157" s="13">
        <f t="shared" si="2811"/>
        <v>3.1428653982501165E-2</v>
      </c>
      <c r="Y2157" s="13">
        <f t="shared" si="2812"/>
        <v>3.5551067060309457E-3</v>
      </c>
      <c r="Z2157" s="13">
        <f t="shared" si="2813"/>
        <v>2.2275859437985145E-4</v>
      </c>
      <c r="AA2157" s="13">
        <f t="shared" si="2814"/>
        <v>4.3056244123200195E-4</v>
      </c>
      <c r="AB2157" s="13">
        <f t="shared" si="2815"/>
        <v>4.1610968213316507E-4</v>
      </c>
      <c r="AC2157" s="13">
        <f t="shared" si="2816"/>
        <v>7.3270100370882678E-6</v>
      </c>
      <c r="AD2157" s="13">
        <f t="shared" si="2817"/>
        <v>6.7129066765477891E-2</v>
      </c>
      <c r="AE2157" s="13">
        <f t="shared" si="2818"/>
        <v>1.5186841635688602E-2</v>
      </c>
      <c r="AF2157" s="13">
        <f t="shared" si="2819"/>
        <v>1.7178859321346543E-3</v>
      </c>
      <c r="AG2157" s="13">
        <f t="shared" si="2820"/>
        <v>1.2954776451087245E-4</v>
      </c>
      <c r="AH2157" s="13">
        <f t="shared" si="2821"/>
        <v>1.2598862381232872E-5</v>
      </c>
      <c r="AI2157" s="13">
        <f t="shared" si="2822"/>
        <v>2.4351908660186422E-5</v>
      </c>
      <c r="AJ2157" s="13">
        <f t="shared" si="2823"/>
        <v>2.3534484203804471E-5</v>
      </c>
      <c r="AK2157" s="13">
        <f t="shared" si="2824"/>
        <v>1.5162998910900207E-5</v>
      </c>
      <c r="AL2157" s="13">
        <f t="shared" si="2825"/>
        <v>1.2815787757840627E-7</v>
      </c>
      <c r="AM2157" s="13">
        <f t="shared" si="2826"/>
        <v>2.5950293809884568E-2</v>
      </c>
      <c r="AN2157" s="13">
        <f t="shared" si="2827"/>
        <v>5.87082498654637E-3</v>
      </c>
      <c r="AO2157" s="13">
        <f t="shared" si="2828"/>
        <v>6.6408855088817401E-4</v>
      </c>
      <c r="AP2157" s="13">
        <f t="shared" si="2829"/>
        <v>5.007968549921408E-5</v>
      </c>
      <c r="AQ2157" s="13">
        <f t="shared" si="2830"/>
        <v>2.83242524247626E-6</v>
      </c>
      <c r="AR2157" s="13">
        <f t="shared" si="2831"/>
        <v>5.7005686803921485E-7</v>
      </c>
      <c r="AS2157" s="13">
        <f t="shared" si="2832"/>
        <v>1.1018433539111705E-6</v>
      </c>
      <c r="AT2157" s="13">
        <f t="shared" si="2833"/>
        <v>1.0648575998515129E-6</v>
      </c>
      <c r="AU2157" s="13">
        <f t="shared" si="2834"/>
        <v>6.8607556838667158E-7</v>
      </c>
      <c r="AV2157" s="13">
        <f t="shared" si="2835"/>
        <v>3.3152297941250346E-7</v>
      </c>
      <c r="AW2157" s="13">
        <f t="shared" si="2836"/>
        <v>1.5566871280849497E-9</v>
      </c>
      <c r="AX2157" s="13">
        <f t="shared" si="2837"/>
        <v>8.3597387002263528E-3</v>
      </c>
      <c r="AY2157" s="13">
        <f t="shared" si="2838"/>
        <v>1.8912526849153952E-3</v>
      </c>
      <c r="AZ2157" s="13">
        <f t="shared" si="2839"/>
        <v>2.1393232769959921E-4</v>
      </c>
      <c r="BA2157" s="13">
        <f t="shared" si="2840"/>
        <v>1.6132884198924863E-5</v>
      </c>
      <c r="BB2157" s="13">
        <f t="shared" si="2841"/>
        <v>9.1244958875986345E-7</v>
      </c>
      <c r="BC2157" s="13">
        <f t="shared" si="2842"/>
        <v>4.1285327125004901E-8</v>
      </c>
      <c r="BD2157" s="13">
        <f t="shared" si="2843"/>
        <v>2.1494323783996445E-8</v>
      </c>
      <c r="BE2157" s="13">
        <f t="shared" si="2844"/>
        <v>4.1545640682610079E-8</v>
      </c>
      <c r="BF2157" s="13">
        <f t="shared" si="2845"/>
        <v>4.0151071442723547E-8</v>
      </c>
      <c r="BG2157" s="13">
        <f t="shared" si="2846"/>
        <v>2.5868875956035448E-8</v>
      </c>
      <c r="BH2157" s="13">
        <f t="shared" si="2847"/>
        <v>1.2500265606548822E-8</v>
      </c>
      <c r="BI2157" s="13">
        <f t="shared" si="2848"/>
        <v>4.832266867716339E-9</v>
      </c>
      <c r="BJ2157" s="14">
        <f t="shared" si="2849"/>
        <v>0.78859756245539969</v>
      </c>
      <c r="BK2157" s="14">
        <f t="shared" si="2850"/>
        <v>0.17358843393292664</v>
      </c>
      <c r="BL2157" s="14">
        <f t="shared" si="2851"/>
        <v>3.5703590918019508E-2</v>
      </c>
      <c r="BM2157" s="14">
        <f t="shared" si="2852"/>
        <v>0.36252090455179359</v>
      </c>
      <c r="BN2157" s="14">
        <f t="shared" si="2853"/>
        <v>0.6337001902207039</v>
      </c>
    </row>
    <row r="2158" spans="1:66" x14ac:dyDescent="0.25">
      <c r="A2158" t="s">
        <v>346</v>
      </c>
      <c r="B2158" t="s">
        <v>236</v>
      </c>
      <c r="C2158" t="s">
        <v>233</v>
      </c>
      <c r="D2158" t="s">
        <v>441</v>
      </c>
      <c r="E2158" s="10">
        <f>VLOOKUP(A2158,home!$A$2:$E$405,3,FALSE)</f>
        <v>1.5866</v>
      </c>
      <c r="F2158" s="10">
        <f>VLOOKUP(B2158,home!$B$2:$E$405,3,FALSE)</f>
        <v>0.84040000000000004</v>
      </c>
      <c r="G2158" s="10">
        <f>VLOOKUP(C2158,away!$B$2:$E$405,4,FALSE)</f>
        <v>1.3236000000000001</v>
      </c>
      <c r="H2158" s="10">
        <f>VLOOKUP(A2158,away!$A$2:$E$405,3,FALSE)</f>
        <v>1.1788000000000001</v>
      </c>
      <c r="I2158" s="10">
        <f>VLOOKUP(C2158,away!$B$2:$E$405,3,FALSE)</f>
        <v>0.76349999999999996</v>
      </c>
      <c r="J2158" s="10">
        <f>VLOOKUP(B2158,home!$B$2:$E$405,4,FALSE)</f>
        <v>1.2254</v>
      </c>
      <c r="K2158" s="12">
        <f t="shared" si="2798"/>
        <v>1.7648599679040002</v>
      </c>
      <c r="L2158" s="12">
        <f t="shared" si="2799"/>
        <v>1.10287691052</v>
      </c>
      <c r="M2158" s="13">
        <f t="shared" si="2800"/>
        <v>5.6827388451513722E-2</v>
      </c>
      <c r="N2158" s="13">
        <f t="shared" si="2801"/>
        <v>0.10029238295860665</v>
      </c>
      <c r="O2158" s="13">
        <f t="shared" si="2802"/>
        <v>6.2673614608325393E-2</v>
      </c>
      <c r="P2158" s="13">
        <f t="shared" si="2803"/>
        <v>0.11061015346607682</v>
      </c>
      <c r="Q2158" s="13">
        <f t="shared" si="2804"/>
        <v>8.8501005884671122E-2</v>
      </c>
      <c r="R2158" s="13">
        <f t="shared" si="2805"/>
        <v>3.456064122517552E-2</v>
      </c>
      <c r="S2158" s="13">
        <f t="shared" si="2806"/>
        <v>5.3823545226910616E-2</v>
      </c>
      <c r="T2158" s="13">
        <f t="shared" si="2807"/>
        <v>9.7605715947998453E-2</v>
      </c>
      <c r="U2158" s="13">
        <f t="shared" si="2808"/>
        <v>6.0994692163404939E-2</v>
      </c>
      <c r="V2158" s="13">
        <f t="shared" si="2809"/>
        <v>1.1640378110824537E-2</v>
      </c>
      <c r="W2158" s="13">
        <f t="shared" si="2810"/>
        <v>5.2063960801697493E-2</v>
      </c>
      <c r="X2158" s="13">
        <f t="shared" si="2811"/>
        <v>5.7420140238410522E-2</v>
      </c>
      <c r="Y2158" s="13">
        <f t="shared" si="2812"/>
        <v>3.166367343388167E-2</v>
      </c>
      <c r="Z2158" s="13">
        <f t="shared" si="2813"/>
        <v>1.2705377740003907E-2</v>
      </c>
      <c r="AA2158" s="13">
        <f t="shared" si="2814"/>
        <v>2.2423212550431493E-2</v>
      </c>
      <c r="AB2158" s="13">
        <f t="shared" si="2815"/>
        <v>1.9786915091029554E-2</v>
      </c>
      <c r="AC2158" s="13">
        <f t="shared" si="2816"/>
        <v>1.4160689549591269E-3</v>
      </c>
      <c r="AD2158" s="13">
        <f t="shared" si="2817"/>
        <v>2.297140004735973E-2</v>
      </c>
      <c r="AE2158" s="13">
        <f t="shared" si="2818"/>
        <v>2.5334626714551084E-2</v>
      </c>
      <c r="AF2158" s="13">
        <f t="shared" si="2819"/>
        <v>1.397048742006078E-2</v>
      </c>
      <c r="AG2158" s="13">
        <f t="shared" si="2820"/>
        <v>5.1359093347650518E-3</v>
      </c>
      <c r="AH2158" s="13">
        <f t="shared" si="2821"/>
        <v>3.5031169372212716E-3</v>
      </c>
      <c r="AI2158" s="13">
        <f t="shared" si="2822"/>
        <v>6.1825108453882928E-3</v>
      </c>
      <c r="AJ2158" s="13">
        <f t="shared" si="2823"/>
        <v>5.455632946079059E-3</v>
      </c>
      <c r="AK2158" s="13">
        <f t="shared" si="2824"/>
        <v>3.2094760620376994E-3</v>
      </c>
      <c r="AL2158" s="13">
        <f t="shared" si="2825"/>
        <v>1.1025078483781974E-4</v>
      </c>
      <c r="AM2158" s="13">
        <f t="shared" si="2826"/>
        <v>8.1082608700586527E-3</v>
      </c>
      <c r="AN2158" s="13">
        <f t="shared" si="2827"/>
        <v>8.9424136980604946E-3</v>
      </c>
      <c r="AO2158" s="13">
        <f t="shared" si="2828"/>
        <v>4.9311907959543443E-3</v>
      </c>
      <c r="AP2158" s="13">
        <f t="shared" si="2829"/>
        <v>1.8128321567422619E-3</v>
      </c>
      <c r="AQ2158" s="13">
        <f t="shared" si="2830"/>
        <v>4.9983268207980341E-4</v>
      </c>
      <c r="AR2158" s="13">
        <f t="shared" si="2831"/>
        <v>7.7270135698257576E-4</v>
      </c>
      <c r="AS2158" s="13">
        <f t="shared" si="2832"/>
        <v>1.3637096920836461E-3</v>
      </c>
      <c r="AT2158" s="13">
        <f t="shared" si="2833"/>
        <v>1.2033783217005589E-3</v>
      </c>
      <c r="AU2158" s="13">
        <f t="shared" si="2834"/>
        <v>7.0793140873760634E-4</v>
      </c>
      <c r="AV2158" s="13">
        <f t="shared" si="2835"/>
        <v>3.1234995082572123E-4</v>
      </c>
      <c r="AW2158" s="13">
        <f t="shared" si="2836"/>
        <v>5.9609638175865099E-6</v>
      </c>
      <c r="AX2158" s="13">
        <f t="shared" si="2837"/>
        <v>2.3849908364814965E-3</v>
      </c>
      <c r="AY2158" s="13">
        <f t="shared" si="2838"/>
        <v>2.6303513253572238E-3</v>
      </c>
      <c r="AZ2158" s="13">
        <f t="shared" si="2839"/>
        <v>1.4504768716460811E-3</v>
      </c>
      <c r="BA2158" s="13">
        <f t="shared" si="2840"/>
        <v>5.3323248366058144E-4</v>
      </c>
      <c r="BB2158" s="13">
        <f t="shared" si="2841"/>
        <v>1.4702244854212208E-4</v>
      </c>
      <c r="BC2158" s="13">
        <f t="shared" si="2842"/>
        <v>3.2429532765044243E-5</v>
      </c>
      <c r="BD2158" s="13">
        <f t="shared" si="2843"/>
        <v>1.4203241422392564E-4</v>
      </c>
      <c r="BE2158" s="13">
        <f t="shared" si="2844"/>
        <v>2.5066732200856504E-4</v>
      </c>
      <c r="BF2158" s="13">
        <f t="shared" si="2845"/>
        <v>2.2119636093730893E-4</v>
      </c>
      <c r="BG2158" s="13">
        <f t="shared" si="2846"/>
        <v>1.3012686748810028E-4</v>
      </c>
      <c r="BH2158" s="13">
        <f t="shared" si="2847"/>
        <v>5.7413924794624154E-5</v>
      </c>
      <c r="BI2158" s="13">
        <f t="shared" si="2848"/>
        <v>2.0265507494056625E-5</v>
      </c>
      <c r="BJ2158" s="14">
        <f t="shared" si="2849"/>
        <v>0.52643233648335075</v>
      </c>
      <c r="BK2158" s="14">
        <f t="shared" si="2850"/>
        <v>0.23705813632047984</v>
      </c>
      <c r="BL2158" s="14">
        <f t="shared" si="2851"/>
        <v>0.22397158555636992</v>
      </c>
      <c r="BM2158" s="14">
        <f t="shared" si="2852"/>
        <v>0.54407785914429552</v>
      </c>
      <c r="BN2158" s="14">
        <f t="shared" si="2853"/>
        <v>0.4534651865943693</v>
      </c>
    </row>
    <row r="2159" spans="1:66" x14ac:dyDescent="0.25">
      <c r="A2159" t="s">
        <v>347</v>
      </c>
      <c r="B2159" t="s">
        <v>251</v>
      </c>
      <c r="C2159" t="s">
        <v>253</v>
      </c>
      <c r="D2159" t="s">
        <v>441</v>
      </c>
      <c r="E2159" s="10">
        <f>VLOOKUP(A2159,home!$A$2:$E$405,3,FALSE)</f>
        <v>1.1809000000000001</v>
      </c>
      <c r="F2159" s="10">
        <f>VLOOKUP(B2159,home!$B$2:$E$405,3,FALSE)</f>
        <v>0.9879</v>
      </c>
      <c r="G2159" s="10">
        <f>VLOOKUP(C2159,away!$B$2:$E$405,4,FALSE)</f>
        <v>0.8468</v>
      </c>
      <c r="H2159" s="10">
        <f>VLOOKUP(A2159,away!$A$2:$E$405,3,FALSE)</f>
        <v>0.92459999999999998</v>
      </c>
      <c r="I2159" s="10">
        <f>VLOOKUP(C2159,away!$B$2:$E$405,3,FALSE)</f>
        <v>0.90129999999999999</v>
      </c>
      <c r="J2159" s="10">
        <f>VLOOKUP(B2159,home!$B$2:$E$405,4,FALSE)</f>
        <v>0.90129999999999999</v>
      </c>
      <c r="K2159" s="12">
        <f t="shared" ref="K2159:K2189" si="2854">E2159*F2159*G2159</f>
        <v>0.98788628794800004</v>
      </c>
      <c r="L2159" s="12">
        <f t="shared" ref="L2159:L2189" si="2855">H2159*I2159*J2159</f>
        <v>0.7510911265739999</v>
      </c>
      <c r="M2159" s="13">
        <f t="shared" ref="M2159:M2189" si="2856">_xlfn.POISSON.DIST(0,K2159,FALSE) * _xlfn.POISSON.DIST(0,L2159,FALSE)</f>
        <v>0.17569997703022847</v>
      </c>
      <c r="N2159" s="13">
        <f t="shared" ref="N2159:N2189" si="2857">_xlfn.POISSON.DIST(1,K2159,FALSE) * _xlfn.POISSON.DIST(0,L2159,FALSE)</f>
        <v>0.17357159810094122</v>
      </c>
      <c r="O2159" s="13">
        <f t="shared" ref="O2159:O2189" si="2858">_xlfn.POISSON.DIST(0,K2159,FALSE) * _xlfn.POISSON.DIST(1,L2159,FALSE)</f>
        <v>0.1319666936866602</v>
      </c>
      <c r="P2159" s="13">
        <f t="shared" ref="P2159:P2189" si="2859">_xlfn.POISSON.DIST(1,K2159,FALSE) * _xlfn.POISSON.DIST(1,L2159,FALSE)</f>
        <v>0.13036808715888548</v>
      </c>
      <c r="Q2159" s="13">
        <f t="shared" ref="Q2159:Q2189" si="2860">_xlfn.POISSON.DIST(2,K2159,FALSE) * _xlfn.POISSON.DIST(0,L2159,FALSE)</f>
        <v>8.5734500870570468E-2</v>
      </c>
      <c r="R2159" s="13">
        <f t="shared" ref="R2159:R2189" si="2861">_xlfn.POISSON.DIST(0,K2159,FALSE) * _xlfn.POISSON.DIST(2,L2159,FALSE)</f>
        <v>4.9559506315679784E-2</v>
      </c>
      <c r="S2159" s="13">
        <f t="shared" ref="S2159:S2189" si="2862">_xlfn.POISSON.DIST(2,K2159,FALSE) * _xlfn.POISSON.DIST(2,L2159,FALSE)</f>
        <v>2.4183039799917989E-2</v>
      </c>
      <c r="T2159" s="13">
        <f t="shared" ref="T2159:T2189" si="2863">_xlfn.POISSON.DIST(2,K2159,FALSE) * _xlfn.POISSON.DIST(1,L2159,FALSE)</f>
        <v>6.4394422845136357E-2</v>
      </c>
      <c r="U2159" s="13">
        <f t="shared" ref="U2159:U2189" si="2864">_xlfn.POISSON.DIST(1,K2159,FALSE) * _xlfn.POISSON.DIST(2,L2159,FALSE)</f>
        <v>4.8959156726732352E-2</v>
      </c>
      <c r="V2159" s="13">
        <f t="shared" ref="V2159:V2189" si="2865">_xlfn.POISSON.DIST(3,K2159,FALSE) * _xlfn.POISSON.DIST(3,L2159,FALSE)</f>
        <v>1.993737464468319E-3</v>
      </c>
      <c r="W2159" s="13">
        <f t="shared" ref="W2159:W2189" si="2866">_xlfn.POISSON.DIST(3,K2159,FALSE) * _xlfn.POISSON.DIST(0,L2159,FALSE)</f>
        <v>2.8231979271367485E-2</v>
      </c>
      <c r="X2159" s="13">
        <f t="shared" ref="X2159:X2189" si="2867">_xlfn.POISSON.DIST(3,K2159,FALSE) * _xlfn.POISSON.DIST(1,L2159,FALSE)</f>
        <v>2.120478911634522E-2</v>
      </c>
      <c r="Y2159" s="13">
        <f t="shared" ref="Y2159:Y2189" si="2868">_xlfn.POISSON.DIST(3,K2159,FALSE) * _xlfn.POISSON.DIST(2,L2159,FALSE)</f>
        <v>7.9633644730799109E-3</v>
      </c>
      <c r="Z2159" s="13">
        <f t="shared" ref="Z2159:Z2189" si="2869">_xlfn.POISSON.DIST(0,K2159,FALSE) * _xlfn.POISSON.DIST(3,L2159,FALSE)</f>
        <v>1.2407901810365066E-2</v>
      </c>
      <c r="AA2159" s="13">
        <f t="shared" ref="AA2159:AA2189" si="2870">_xlfn.POISSON.DIST(1,K2159,FALSE) * _xlfn.POISSON.DIST(3,L2159,FALSE)</f>
        <v>1.2257596060664811E-2</v>
      </c>
      <c r="AB2159" s="13">
        <f t="shared" ref="AB2159:AB2189" si="2871">_xlfn.POISSON.DIST(2,K2159,FALSE) * _xlfn.POISSON.DIST(3,L2159,FALSE)</f>
        <v>6.0545555357680936E-3</v>
      </c>
      <c r="AC2159" s="13">
        <f t="shared" ref="AC2159:AC2189" si="2872">_xlfn.POISSON.DIST(4,K2159,FALSE) * _xlfn.POISSON.DIST(4,L2159,FALSE)</f>
        <v>9.2458655919112266E-5</v>
      </c>
      <c r="AD2159" s="13">
        <f t="shared" ref="AD2159:AD2189" si="2873">_xlfn.POISSON.DIST(4,K2159,FALSE) * _xlfn.POISSON.DIST(0,L2159,FALSE)</f>
        <v>6.9724963009540255E-3</v>
      </c>
      <c r="AE2159" s="13">
        <f t="shared" ref="AE2159:AE2189" si="2874">_xlfn.POISSON.DIST(4,K2159,FALSE) * _xlfn.POISSON.DIST(1,L2159,FALSE)</f>
        <v>5.2369801017166069E-3</v>
      </c>
      <c r="AF2159" s="13">
        <f t="shared" ref="AF2159:AF2189" si="2875">_xlfn.POISSON.DIST(4,K2159,FALSE) * _xlfn.POISSON.DIST(2,L2159,FALSE)</f>
        <v>1.9667246422219731E-3</v>
      </c>
      <c r="AG2159" s="13">
        <f t="shared" ref="AG2159:AG2189" si="2876">_xlfn.POISSON.DIST(4,K2159,FALSE) * _xlfn.POISSON.DIST(3,L2159,FALSE)</f>
        <v>4.9239647572911634E-4</v>
      </c>
      <c r="AH2159" s="13">
        <f t="shared" ref="AH2159:AH2189" si="2877">_xlfn.POISSON.DIST(0,K2159,FALSE) * _xlfn.POISSON.DIST(4,L2159,FALSE)</f>
        <v>2.3298662372916667E-3</v>
      </c>
      <c r="AI2159" s="13">
        <f t="shared" ref="AI2159:AI2189" si="2878">_xlfn.POISSON.DIST(1,K2159,FALSE) * _xlfn.POISSON.DIST(4,L2159,FALSE)</f>
        <v>2.3016429085734383E-3</v>
      </c>
      <c r="AJ2159" s="13">
        <f t="shared" ref="AJ2159:AJ2189" si="2879">_xlfn.POISSON.DIST(2,K2159,FALSE) * _xlfn.POISSON.DIST(4,L2159,FALSE)</f>
        <v>1.136880734566226E-3</v>
      </c>
      <c r="AK2159" s="13">
        <f t="shared" ref="AK2159:AK2189" si="2880">_xlfn.POISSON.DIST(3,K2159,FALSE) * _xlfn.POISSON.DIST(4,L2159,FALSE)</f>
        <v>3.7436962957007489E-4</v>
      </c>
      <c r="AL2159" s="13">
        <f t="shared" ref="AL2159:AL2189" si="2881">_xlfn.POISSON.DIST(5,K2159,FALSE) * _xlfn.POISSON.DIST(5,L2159,FALSE)</f>
        <v>2.7441456321607741E-6</v>
      </c>
      <c r="AM2159" s="13">
        <f t="shared" ref="AM2159:AM2189" si="2882">_xlfn.POISSON.DIST(5,K2159,FALSE) * _xlfn.POISSON.DIST(0,L2159,FALSE)</f>
        <v>1.3776066976961274E-3</v>
      </c>
      <c r="AN2159" s="13">
        <f t="shared" ref="AN2159:AN2189" si="2883">_xlfn.POISSON.DIST(5,K2159,FALSE) * _xlfn.POISSON.DIST(1,L2159,FALSE)</f>
        <v>1.0347081665484721E-3</v>
      </c>
      <c r="AO2159" s="13">
        <f t="shared" ref="AO2159:AO2189" si="2884">_xlfn.POISSON.DIST(5,K2159,FALSE) * _xlfn.POISSON.DIST(2,L2159,FALSE)</f>
        <v>3.8858006124410486E-4</v>
      </c>
      <c r="AP2159" s="13">
        <f t="shared" ref="AP2159:AP2189" si="2885">_xlfn.POISSON.DIST(5,K2159,FALSE) * _xlfn.POISSON.DIST(3,L2159,FALSE)</f>
        <v>9.7286345321342881E-5</v>
      </c>
      <c r="AQ2159" s="13">
        <f t="shared" ref="AQ2159:AQ2189" si="2886">_xlfn.POISSON.DIST(5,K2159,FALSE) * _xlfn.POISSON.DIST(4,L2159,FALSE)</f>
        <v>1.8267727676918647E-5</v>
      </c>
      <c r="AR2159" s="13">
        <f t="shared" ref="AR2159:AR2189" si="2887">_xlfn.POISSON.DIST(0,K2159,FALSE) * _xlfn.POISSON.DIST(5,L2159,FALSE)</f>
        <v>3.4998837138682496E-4</v>
      </c>
      <c r="AS2159" s="13">
        <f t="shared" ref="AS2159:AS2189" si="2888">_xlfn.POISSON.DIST(1,K2159,FALSE) * _xlfn.POISSON.DIST(5,L2159,FALSE)</f>
        <v>3.4574871303429648E-4</v>
      </c>
      <c r="AT2159" s="13">
        <f t="shared" ref="AT2159:AT2189" si="2889">_xlfn.POISSON.DIST(2,K2159,FALSE) * _xlfn.POISSON.DIST(5,L2159,FALSE)</f>
        <v>1.7078020634112473E-4</v>
      </c>
      <c r="AU2159" s="13">
        <f t="shared" ref="AU2159:AU2189" si="2890">_xlfn.POISSON.DIST(3,K2159,FALSE) * _xlfn.POISSON.DIST(5,L2159,FALSE)</f>
        <v>5.6237141365775738E-5</v>
      </c>
      <c r="AV2159" s="13">
        <f t="shared" ref="AV2159:AV2189" si="2891">_xlfn.POISSON.DIST(4,K2159,FALSE) * _xlfn.POISSON.DIST(5,L2159,FALSE)</f>
        <v>1.3888975207160778E-5</v>
      </c>
      <c r="AW2159" s="13">
        <f t="shared" ref="AW2159:AW2189" si="2892">_xlfn.POISSON.DIST(6,K2159,FALSE) * _xlfn.POISSON.DIST(6,L2159,FALSE)</f>
        <v>5.6559328356381631E-8</v>
      </c>
      <c r="AX2159" s="13">
        <f t="shared" ref="AX2159:AX2189" si="2893">_xlfn.POISSON.DIST(6,K2159,FALSE) * _xlfn.POISSON.DIST(0,L2159,FALSE)</f>
        <v>2.2681979447322154E-4</v>
      </c>
      <c r="AY2159" s="13">
        <f t="shared" ref="AY2159:AY2189" si="2894">_xlfn.POISSON.DIST(6,K2159,FALSE) * _xlfn.POISSON.DIST(1,L2159,FALSE)</f>
        <v>1.703623349601751E-4</v>
      </c>
      <c r="AZ2159" s="13">
        <f t="shared" ref="AZ2159:AZ2189" si="2895">_xlfn.POISSON.DIST(6,K2159,FALSE) * _xlfn.POISSON.DIST(2,L2159,FALSE)</f>
        <v>6.3978819045507526E-5</v>
      </c>
      <c r="BA2159" s="13">
        <f t="shared" ref="BA2159:BA2189" si="2896">_xlfn.POISSON.DIST(6,K2159,FALSE) * _xlfn.POISSON.DIST(3,L2159,FALSE)</f>
        <v>1.601797442458811E-5</v>
      </c>
      <c r="BB2159" s="13">
        <f t="shared" ref="BB2159:BB2189" si="2897">_xlfn.POISSON.DIST(6,K2159,FALSE) * _xlfn.POISSON.DIST(4,L2159,FALSE)</f>
        <v>3.0077396139993494E-6</v>
      </c>
      <c r="BC2159" s="13">
        <f t="shared" ref="BC2159:BC2189" si="2898">_xlfn.POISSON.DIST(6,K2159,FALSE) * _xlfn.POISSON.DIST(5,L2159,FALSE)</f>
        <v>4.5181730702400396E-7</v>
      </c>
      <c r="BD2159" s="13">
        <f t="shared" ref="BD2159:BD2189" si="2899">_xlfn.POISSON.DIST(0,K2159,FALSE) * _xlfn.POISSON.DIST(6,L2159,FALSE)</f>
        <v>4.3812193358788291E-5</v>
      </c>
      <c r="BE2159" s="13">
        <f t="shared" ref="BE2159:BE2189" si="2900">_xlfn.POISSON.DIST(1,K2159,FALSE) * _xlfn.POISSON.DIST(6,L2159,FALSE)</f>
        <v>4.3281465064073373E-5</v>
      </c>
      <c r="BF2159" s="13">
        <f t="shared" ref="BF2159:BF2189" si="2901">_xlfn.POISSON.DIST(2,K2159,FALSE) * _xlfn.POISSON.DIST(6,L2159,FALSE)</f>
        <v>2.1378582929549243E-5</v>
      </c>
      <c r="BG2159" s="13">
        <f t="shared" ref="BG2159:BG2189" si="2902">_xlfn.POISSON.DIST(3,K2159,FALSE) * _xlfn.POISSON.DIST(6,L2159,FALSE)</f>
        <v>7.0398696439536289E-6</v>
      </c>
      <c r="BH2159" s="13">
        <f t="shared" ref="BH2159:BH2189" si="2903">_xlfn.POISSON.DIST(4,K2159,FALSE) * _xlfn.POISSON.DIST(6,L2159,FALSE)</f>
        <v>1.7386476725507894E-6</v>
      </c>
      <c r="BI2159" s="13">
        <f t="shared" ref="BI2159:BI2189" si="2904">_xlfn.POISSON.DIST(5,K2159,FALSE) * _xlfn.POISSON.DIST(6,L2159,FALSE)</f>
        <v>3.43517239057126E-7</v>
      </c>
      <c r="BJ2159" s="14">
        <f t="shared" ref="BJ2159:BJ2189" si="2905">SUM(N2159,Q2159,T2159,W2159,X2159,Y2159,AD2159,AE2159,AF2159,AG2159,AM2159,AN2159,AO2159,AP2159,AQ2159,AX2159,AY2159,AZ2159,BA2159,BB2159,BC2159)</f>
        <v>0.39916633967637388</v>
      </c>
      <c r="BK2159" s="14">
        <f t="shared" ref="BK2159:BK2189" si="2906">SUM(M2159,P2159,S2159,V2159,AC2159,AL2159,AY2159)</f>
        <v>0.33251040659001163</v>
      </c>
      <c r="BL2159" s="14">
        <f t="shared" ref="BL2159:BL2189" si="2907">SUM(O2159,R2159,U2159,AA2159,AB2159,AH2159,AI2159,AJ2159,AK2159,AR2159,AS2159,AT2159,AU2159,AV2159,BD2159,BE2159,BF2159,BG2159,BH2159,BI2159)</f>
        <v>0.25599450551874975</v>
      </c>
      <c r="BM2159" s="14">
        <f t="shared" ref="BM2159:BM2189" si="2908">SUM(S2159:BI2159)</f>
        <v>0.2530084846569029</v>
      </c>
      <c r="BN2159" s="14">
        <f t="shared" ref="BN2159:BN2189" si="2909">SUM(M2159:R2159)</f>
        <v>0.74690036316296549</v>
      </c>
    </row>
    <row r="2160" spans="1:66" x14ac:dyDescent="0.25">
      <c r="A2160" t="s">
        <v>347</v>
      </c>
      <c r="B2160" t="s">
        <v>258</v>
      </c>
      <c r="C2160" t="s">
        <v>252</v>
      </c>
      <c r="D2160" t="s">
        <v>441</v>
      </c>
      <c r="E2160" s="10">
        <f>VLOOKUP(A2160,home!$A$2:$E$405,3,FALSE)</f>
        <v>1.1809000000000001</v>
      </c>
      <c r="F2160" s="10">
        <f>VLOOKUP(B2160,home!$B$2:$E$405,3,FALSE)</f>
        <v>1.8348</v>
      </c>
      <c r="G2160" s="10" t="e">
        <f>VLOOKUP(C2160,away!$B$2:$E$405,4,FALSE)</f>
        <v>#N/A</v>
      </c>
      <c r="H2160" s="10">
        <f>VLOOKUP(A2160,away!$A$2:$E$405,3,FALSE)</f>
        <v>0.92459999999999998</v>
      </c>
      <c r="I2160" s="10" t="e">
        <f>VLOOKUP(C2160,away!$B$2:$E$405,3,FALSE)</f>
        <v>#N/A</v>
      </c>
      <c r="J2160" s="10">
        <f>VLOOKUP(B2160,home!$B$2:$E$405,4,FALSE)</f>
        <v>0.81120000000000003</v>
      </c>
      <c r="K2160" s="12" t="e">
        <f t="shared" si="2854"/>
        <v>#N/A</v>
      </c>
      <c r="L2160" s="12" t="e">
        <f t="shared" si="2855"/>
        <v>#N/A</v>
      </c>
      <c r="M2160" s="13" t="e">
        <f t="shared" si="2856"/>
        <v>#N/A</v>
      </c>
      <c r="N2160" s="13" t="e">
        <f t="shared" si="2857"/>
        <v>#N/A</v>
      </c>
      <c r="O2160" s="13" t="e">
        <f t="shared" si="2858"/>
        <v>#N/A</v>
      </c>
      <c r="P2160" s="13" t="e">
        <f t="shared" si="2859"/>
        <v>#N/A</v>
      </c>
      <c r="Q2160" s="13" t="e">
        <f t="shared" si="2860"/>
        <v>#N/A</v>
      </c>
      <c r="R2160" s="13" t="e">
        <f t="shared" si="2861"/>
        <v>#N/A</v>
      </c>
      <c r="S2160" s="13" t="e">
        <f t="shared" si="2862"/>
        <v>#N/A</v>
      </c>
      <c r="T2160" s="13" t="e">
        <f t="shared" si="2863"/>
        <v>#N/A</v>
      </c>
      <c r="U2160" s="13" t="e">
        <f t="shared" si="2864"/>
        <v>#N/A</v>
      </c>
      <c r="V2160" s="13" t="e">
        <f t="shared" si="2865"/>
        <v>#N/A</v>
      </c>
      <c r="W2160" s="13" t="e">
        <f t="shared" si="2866"/>
        <v>#N/A</v>
      </c>
      <c r="X2160" s="13" t="e">
        <f t="shared" si="2867"/>
        <v>#N/A</v>
      </c>
      <c r="Y2160" s="13" t="e">
        <f t="shared" si="2868"/>
        <v>#N/A</v>
      </c>
      <c r="Z2160" s="13" t="e">
        <f t="shared" si="2869"/>
        <v>#N/A</v>
      </c>
      <c r="AA2160" s="13" t="e">
        <f t="shared" si="2870"/>
        <v>#N/A</v>
      </c>
      <c r="AB2160" s="13" t="e">
        <f t="shared" si="2871"/>
        <v>#N/A</v>
      </c>
      <c r="AC2160" s="13" t="e">
        <f t="shared" si="2872"/>
        <v>#N/A</v>
      </c>
      <c r="AD2160" s="13" t="e">
        <f t="shared" si="2873"/>
        <v>#N/A</v>
      </c>
      <c r="AE2160" s="13" t="e">
        <f t="shared" si="2874"/>
        <v>#N/A</v>
      </c>
      <c r="AF2160" s="13" t="e">
        <f t="shared" si="2875"/>
        <v>#N/A</v>
      </c>
      <c r="AG2160" s="13" t="e">
        <f t="shared" si="2876"/>
        <v>#N/A</v>
      </c>
      <c r="AH2160" s="13" t="e">
        <f t="shared" si="2877"/>
        <v>#N/A</v>
      </c>
      <c r="AI2160" s="13" t="e">
        <f t="shared" si="2878"/>
        <v>#N/A</v>
      </c>
      <c r="AJ2160" s="13" t="e">
        <f t="shared" si="2879"/>
        <v>#N/A</v>
      </c>
      <c r="AK2160" s="13" t="e">
        <f t="shared" si="2880"/>
        <v>#N/A</v>
      </c>
      <c r="AL2160" s="13" t="e">
        <f t="shared" si="2881"/>
        <v>#N/A</v>
      </c>
      <c r="AM2160" s="13" t="e">
        <f t="shared" si="2882"/>
        <v>#N/A</v>
      </c>
      <c r="AN2160" s="13" t="e">
        <f t="shared" si="2883"/>
        <v>#N/A</v>
      </c>
      <c r="AO2160" s="13" t="e">
        <f t="shared" si="2884"/>
        <v>#N/A</v>
      </c>
      <c r="AP2160" s="13" t="e">
        <f t="shared" si="2885"/>
        <v>#N/A</v>
      </c>
      <c r="AQ2160" s="13" t="e">
        <f t="shared" si="2886"/>
        <v>#N/A</v>
      </c>
      <c r="AR2160" s="13" t="e">
        <f t="shared" si="2887"/>
        <v>#N/A</v>
      </c>
      <c r="AS2160" s="13" t="e">
        <f t="shared" si="2888"/>
        <v>#N/A</v>
      </c>
      <c r="AT2160" s="13" t="e">
        <f t="shared" si="2889"/>
        <v>#N/A</v>
      </c>
      <c r="AU2160" s="13" t="e">
        <f t="shared" si="2890"/>
        <v>#N/A</v>
      </c>
      <c r="AV2160" s="13" t="e">
        <f t="shared" si="2891"/>
        <v>#N/A</v>
      </c>
      <c r="AW2160" s="13" t="e">
        <f t="shared" si="2892"/>
        <v>#N/A</v>
      </c>
      <c r="AX2160" s="13" t="e">
        <f t="shared" si="2893"/>
        <v>#N/A</v>
      </c>
      <c r="AY2160" s="13" t="e">
        <f t="shared" si="2894"/>
        <v>#N/A</v>
      </c>
      <c r="AZ2160" s="13" t="e">
        <f t="shared" si="2895"/>
        <v>#N/A</v>
      </c>
      <c r="BA2160" s="13" t="e">
        <f t="shared" si="2896"/>
        <v>#N/A</v>
      </c>
      <c r="BB2160" s="13" t="e">
        <f t="shared" si="2897"/>
        <v>#N/A</v>
      </c>
      <c r="BC2160" s="13" t="e">
        <f t="shared" si="2898"/>
        <v>#N/A</v>
      </c>
      <c r="BD2160" s="13" t="e">
        <f t="shared" si="2899"/>
        <v>#N/A</v>
      </c>
      <c r="BE2160" s="13" t="e">
        <f t="shared" si="2900"/>
        <v>#N/A</v>
      </c>
      <c r="BF2160" s="13" t="e">
        <f t="shared" si="2901"/>
        <v>#N/A</v>
      </c>
      <c r="BG2160" s="13" t="e">
        <f t="shared" si="2902"/>
        <v>#N/A</v>
      </c>
      <c r="BH2160" s="13" t="e">
        <f t="shared" si="2903"/>
        <v>#N/A</v>
      </c>
      <c r="BI2160" s="13" t="e">
        <f t="shared" si="2904"/>
        <v>#N/A</v>
      </c>
      <c r="BJ2160" s="14" t="e">
        <f t="shared" si="2905"/>
        <v>#N/A</v>
      </c>
      <c r="BK2160" s="14" t="e">
        <f t="shared" si="2906"/>
        <v>#N/A</v>
      </c>
      <c r="BL2160" s="14" t="e">
        <f t="shared" si="2907"/>
        <v>#N/A</v>
      </c>
      <c r="BM2160" s="14" t="e">
        <f t="shared" si="2908"/>
        <v>#N/A</v>
      </c>
      <c r="BN2160" s="14" t="e">
        <f t="shared" si="2909"/>
        <v>#N/A</v>
      </c>
    </row>
    <row r="2161" spans="1:66" x14ac:dyDescent="0.25">
      <c r="A2161" t="s">
        <v>348</v>
      </c>
      <c r="B2161" t="s">
        <v>327</v>
      </c>
      <c r="C2161" t="s">
        <v>326</v>
      </c>
      <c r="D2161" t="s">
        <v>441</v>
      </c>
      <c r="E2161" s="10">
        <f>VLOOKUP(A2161,home!$A$2:$E$405,3,FALSE)</f>
        <v>1.5417000000000001</v>
      </c>
      <c r="F2161" s="10">
        <f>VLOOKUP(B2161,home!$B$2:$E$405,3,FALSE)</f>
        <v>0.64859999999999995</v>
      </c>
      <c r="G2161" s="10">
        <f>VLOOKUP(C2161,away!$B$2:$E$405,4,FALSE)</f>
        <v>0.79279999999999995</v>
      </c>
      <c r="H2161" s="10">
        <f>VLOOKUP(A2161,away!$A$2:$E$405,3,FALSE)</f>
        <v>1.125</v>
      </c>
      <c r="I2161" s="10">
        <f>VLOOKUP(C2161,away!$B$2:$E$405,3,FALSE)</f>
        <v>0.79010000000000002</v>
      </c>
      <c r="J2161" s="10">
        <f>VLOOKUP(B2161,home!$B$2:$E$405,4,FALSE)</f>
        <v>1.5802</v>
      </c>
      <c r="K2161" s="12">
        <f t="shared" si="2854"/>
        <v>0.79275768033599991</v>
      </c>
      <c r="L2161" s="12">
        <f t="shared" si="2855"/>
        <v>1.4045805225000001</v>
      </c>
      <c r="M2161" s="13">
        <f t="shared" si="2856"/>
        <v>0.11109848677281689</v>
      </c>
      <c r="N2161" s="13">
        <f t="shared" si="2857"/>
        <v>8.8074178662858077E-2</v>
      </c>
      <c r="O2161" s="13">
        <f t="shared" si="2858"/>
        <v>0.15604677060032249</v>
      </c>
      <c r="P2161" s="13">
        <f t="shared" si="2859"/>
        <v>0.12370727588503555</v>
      </c>
      <c r="Q2161" s="13">
        <f t="shared" si="2860"/>
        <v>3.4910740787132896E-2</v>
      </c>
      <c r="R2161" s="13">
        <f t="shared" si="2861"/>
        <v>0.10959012729211932</v>
      </c>
      <c r="S2161" s="13">
        <f t="shared" si="2862"/>
        <v>3.4436765412903664E-2</v>
      </c>
      <c r="T2161" s="13">
        <f t="shared" si="2863"/>
        <v>4.9034946535653177E-2</v>
      </c>
      <c r="U2161" s="13">
        <f t="shared" si="2864"/>
        <v>8.6878415099827466E-2</v>
      </c>
      <c r="V2161" s="13">
        <f t="shared" si="2865"/>
        <v>4.2605625205655766E-3</v>
      </c>
      <c r="W2161" s="13">
        <f t="shared" si="2866"/>
        <v>9.2252526284062868E-3</v>
      </c>
      <c r="X2161" s="13">
        <f t="shared" si="2867"/>
        <v>1.2957610157001399E-2</v>
      </c>
      <c r="Y2161" s="13">
        <f t="shared" si="2868"/>
        <v>9.1000034223361684E-3</v>
      </c>
      <c r="Z2161" s="13">
        <f t="shared" si="2869"/>
        <v>5.130938608426884E-2</v>
      </c>
      <c r="AA2161" s="13">
        <f t="shared" si="2870"/>
        <v>4.0675909891629197E-2</v>
      </c>
      <c r="AB2161" s="13">
        <f t="shared" si="2871"/>
        <v>1.6123069985622056E-2</v>
      </c>
      <c r="AC2161" s="13">
        <f t="shared" si="2872"/>
        <v>2.9650639179880779E-4</v>
      </c>
      <c r="AD2161" s="13">
        <f t="shared" si="2873"/>
        <v>1.8283474685522379E-3</v>
      </c>
      <c r="AE2161" s="13">
        <f t="shared" si="2874"/>
        <v>2.5680612426906544E-3</v>
      </c>
      <c r="AF2161" s="13">
        <f t="shared" si="2875"/>
        <v>1.8035244010352199E-3</v>
      </c>
      <c r="AG2161" s="13">
        <f t="shared" si="2876"/>
        <v>8.4439841518251662E-4</v>
      </c>
      <c r="AH2161" s="13">
        <f t="shared" si="2877"/>
        <v>1.801704107884914E-2</v>
      </c>
      <c r="AI2161" s="13">
        <f t="shared" si="2878"/>
        <v>1.4283147692186866E-2</v>
      </c>
      <c r="AJ2161" s="13">
        <f t="shared" si="2879"/>
        <v>5.6615375161772749E-3</v>
      </c>
      <c r="AK2161" s="13">
        <f t="shared" si="2880"/>
        <v>1.4960757828199787E-3</v>
      </c>
      <c r="AL2161" s="13">
        <f t="shared" si="2881"/>
        <v>1.3206299771458736E-5</v>
      </c>
      <c r="AM2161" s="13">
        <f t="shared" si="2882"/>
        <v>2.89887299603534E-4</v>
      </c>
      <c r="AN2161" s="13">
        <f t="shared" si="2883"/>
        <v>4.0717005474324585E-4</v>
      </c>
      <c r="AO2161" s="13">
        <f t="shared" si="2884"/>
        <v>2.8595156411881102E-4</v>
      </c>
      <c r="AP2161" s="13">
        <f t="shared" si="2885"/>
        <v>1.3388066577989732E-4</v>
      </c>
      <c r="AQ2161" s="13">
        <f t="shared" si="2886"/>
        <v>4.7011543873444017E-5</v>
      </c>
      <c r="AR2161" s="13">
        <f t="shared" si="2887"/>
        <v>5.0612769944867785E-3</v>
      </c>
      <c r="AS2161" s="13">
        <f t="shared" si="2888"/>
        <v>4.0123662096873004E-3</v>
      </c>
      <c r="AT2161" s="13">
        <f t="shared" si="2889"/>
        <v>1.5904170645251259E-3</v>
      </c>
      <c r="AU2161" s="13">
        <f t="shared" si="2890"/>
        <v>4.2027178094657651E-4</v>
      </c>
      <c r="AV2161" s="13">
        <f t="shared" si="2891"/>
        <v>8.3293420543471849E-5</v>
      </c>
      <c r="AW2161" s="13">
        <f t="shared" si="2892"/>
        <v>4.0847525288007618E-7</v>
      </c>
      <c r="AX2161" s="13">
        <f t="shared" si="2893"/>
        <v>3.8301730532094105E-5</v>
      </c>
      <c r="AY2161" s="13">
        <f t="shared" si="2894"/>
        <v>5.3797864683422933E-5</v>
      </c>
      <c r="AZ2161" s="13">
        <f t="shared" si="2895"/>
        <v>3.7781716443213251E-5</v>
      </c>
      <c r="BA2161" s="13">
        <f t="shared" si="2896"/>
        <v>1.7689154340918443E-5</v>
      </c>
      <c r="BB2161" s="13">
        <f t="shared" si="2897"/>
        <v>6.2114604116875936E-6</v>
      </c>
      <c r="BC2161" s="13">
        <f t="shared" si="2898"/>
        <v>1.7448992621072453E-6</v>
      </c>
      <c r="BD2161" s="13">
        <f t="shared" si="2899"/>
        <v>1.1848285142389108E-3</v>
      </c>
      <c r="BE2161" s="13">
        <f t="shared" si="2900"/>
        <v>9.3928190454398803E-4</v>
      </c>
      <c r="BF2161" s="13">
        <f t="shared" si="2901"/>
        <v>3.72311471913936E-4</v>
      </c>
      <c r="BG2161" s="13">
        <f t="shared" si="2902"/>
        <v>9.8384259612324597E-5</v>
      </c>
      <c r="BH2161" s="13">
        <f t="shared" si="2903"/>
        <v>1.9498719357960307E-5</v>
      </c>
      <c r="BI2161" s="13">
        <f t="shared" si="2904"/>
        <v>3.0915519055478547E-6</v>
      </c>
      <c r="BJ2161" s="14">
        <f t="shared" si="2905"/>
        <v>0.21166649167464102</v>
      </c>
      <c r="BK2161" s="14">
        <f t="shared" si="2906"/>
        <v>0.27386660114757533</v>
      </c>
      <c r="BL2161" s="14">
        <f t="shared" si="2907"/>
        <v>0.46255711683131573</v>
      </c>
      <c r="BM2161" s="14">
        <f t="shared" si="2908"/>
        <v>0.37591862634808515</v>
      </c>
      <c r="BN2161" s="14">
        <f t="shared" si="2909"/>
        <v>0.62342758000028531</v>
      </c>
    </row>
    <row r="2162" spans="1:66" x14ac:dyDescent="0.25">
      <c r="A2162" t="s">
        <v>348</v>
      </c>
      <c r="B2162" t="s">
        <v>268</v>
      </c>
      <c r="C2162" t="s">
        <v>263</v>
      </c>
      <c r="D2162" t="s">
        <v>441</v>
      </c>
      <c r="E2162" s="10">
        <f>VLOOKUP(A2162,home!$A$2:$E$405,3,FALSE)</f>
        <v>1.5417000000000001</v>
      </c>
      <c r="F2162" s="10">
        <f>VLOOKUP(B2162,home!$B$2:$E$405,3,FALSE)</f>
        <v>1.0089999999999999</v>
      </c>
      <c r="G2162" s="10">
        <f>VLOOKUP(C2162,away!$B$2:$E$405,4,FALSE)</f>
        <v>0.97299999999999998</v>
      </c>
      <c r="H2162" s="10">
        <f>VLOOKUP(A2162,away!$A$2:$E$405,3,FALSE)</f>
        <v>1.125</v>
      </c>
      <c r="I2162" s="10">
        <f>VLOOKUP(C2162,away!$B$2:$E$405,3,FALSE)</f>
        <v>1.5556000000000001</v>
      </c>
      <c r="J2162" s="10">
        <f>VLOOKUP(B2162,home!$B$2:$E$405,4,FALSE)</f>
        <v>1.0864</v>
      </c>
      <c r="K2162" s="12">
        <f t="shared" si="2854"/>
        <v>1.5135747668999999</v>
      </c>
      <c r="L2162" s="12">
        <f t="shared" si="2855"/>
        <v>1.9012543200000003</v>
      </c>
      <c r="M2162" s="13">
        <f t="shared" si="2856"/>
        <v>3.2882026190308104E-2</v>
      </c>
      <c r="N2162" s="13">
        <f t="shared" si="2857"/>
        <v>4.9769405126195279E-2</v>
      </c>
      <c r="O2162" s="13">
        <f t="shared" si="2858"/>
        <v>6.2517094344676422E-2</v>
      </c>
      <c r="P2162" s="13">
        <f t="shared" si="2859"/>
        <v>9.462429650000892E-2</v>
      </c>
      <c r="Q2162" s="13">
        <f t="shared" si="2860"/>
        <v>3.7664857881316356E-2</v>
      </c>
      <c r="R2162" s="13">
        <f t="shared" si="2861"/>
        <v>5.9430447848331833E-2</v>
      </c>
      <c r="S2162" s="13">
        <f t="shared" si="2862"/>
        <v>6.8074861295809572E-2</v>
      </c>
      <c r="T2162" s="13">
        <f t="shared" si="2863"/>
        <v>7.161047375903877E-2</v>
      </c>
      <c r="U2162" s="13">
        <f t="shared" si="2864"/>
        <v>8.9952426248801454E-2</v>
      </c>
      <c r="V2162" s="13">
        <f t="shared" si="2865"/>
        <v>2.1766487334551766E-2</v>
      </c>
      <c r="W2162" s="13">
        <f t="shared" si="2866"/>
        <v>1.9002859496011673E-2</v>
      </c>
      <c r="X2162" s="13">
        <f t="shared" si="2867"/>
        <v>3.6129268709145221E-2</v>
      </c>
      <c r="Y2162" s="13">
        <f t="shared" si="2868"/>
        <v>3.4345464105851597E-2</v>
      </c>
      <c r="Z2162" s="13">
        <f t="shared" si="2869"/>
        <v>3.7664131903725209E-2</v>
      </c>
      <c r="AA2162" s="13">
        <f t="shared" si="2870"/>
        <v>5.7007479666671731E-2</v>
      </c>
      <c r="AB2162" s="13">
        <f t="shared" si="2871"/>
        <v>4.3142541374019586E-2</v>
      </c>
      <c r="AC2162" s="13">
        <f t="shared" si="2872"/>
        <v>3.9148259511669597E-3</v>
      </c>
      <c r="AD2162" s="13">
        <f t="shared" si="2873"/>
        <v>7.1905621580273327E-3</v>
      </c>
      <c r="AE2162" s="13">
        <f t="shared" si="2874"/>
        <v>1.3671087366177989E-2</v>
      </c>
      <c r="AF2162" s="13">
        <f t="shared" si="2875"/>
        <v>1.2996106957021667E-2</v>
      </c>
      <c r="AG2162" s="13">
        <f t="shared" si="2876"/>
        <v>8.2363014984065015E-3</v>
      </c>
      <c r="AH2162" s="13">
        <f t="shared" si="2877"/>
        <v>1.7902273372751853E-2</v>
      </c>
      <c r="AI2162" s="13">
        <f t="shared" si="2878"/>
        <v>2.7096429247142961E-2</v>
      </c>
      <c r="AJ2162" s="13">
        <f t="shared" si="2879"/>
        <v>2.0506235790783377E-2</v>
      </c>
      <c r="AK2162" s="13">
        <f t="shared" si="2880"/>
        <v>1.0345907019010463E-2</v>
      </c>
      <c r="AL2162" s="13">
        <f t="shared" si="2881"/>
        <v>4.5062630800815677E-4</v>
      </c>
      <c r="AM2162" s="13">
        <f t="shared" si="2882"/>
        <v>2.1766906884432354E-3</v>
      </c>
      <c r="AN2162" s="13">
        <f t="shared" si="2883"/>
        <v>4.1384425747064751E-3</v>
      </c>
      <c r="AO2162" s="13">
        <f t="shared" si="2884"/>
        <v>3.9341159116163061E-3</v>
      </c>
      <c r="AP2162" s="13">
        <f t="shared" si="2885"/>
        <v>2.4932516241137469E-3</v>
      </c>
      <c r="AQ2162" s="13">
        <f t="shared" si="2886"/>
        <v>1.18507635529832E-3</v>
      </c>
      <c r="AR2162" s="13">
        <f t="shared" si="2887"/>
        <v>6.8073549175530811E-3</v>
      </c>
      <c r="AS2162" s="13">
        <f t="shared" si="2888"/>
        <v>1.0303440632540973E-2</v>
      </c>
      <c r="AT2162" s="13">
        <f t="shared" si="2889"/>
        <v>7.7975138768330973E-3</v>
      </c>
      <c r="AU2162" s="13">
        <f t="shared" si="2890"/>
        <v>3.9340400828423898E-3</v>
      </c>
      <c r="AV2162" s="13">
        <f t="shared" si="2891"/>
        <v>1.4886159503408572E-3</v>
      </c>
      <c r="AW2162" s="13">
        <f t="shared" si="2892"/>
        <v>3.6021196515016404E-5</v>
      </c>
      <c r="AX2162" s="13">
        <f t="shared" si="2893"/>
        <v>5.4909735022897822E-4</v>
      </c>
      <c r="AY2162" s="13">
        <f t="shared" si="2894"/>
        <v>1.0439737092233978E-3</v>
      </c>
      <c r="AZ2162" s="13">
        <f t="shared" si="2895"/>
        <v>9.9242976231370475E-4</v>
      </c>
      <c r="BA2162" s="13">
        <f t="shared" si="2896"/>
        <v>6.2895379096516827E-4</v>
      </c>
      <c r="BB2162" s="13">
        <f t="shared" si="2897"/>
        <v>2.9895027803822594E-4</v>
      </c>
      <c r="BC2162" s="13">
        <f t="shared" si="2898"/>
        <v>1.1367610151707555E-4</v>
      </c>
      <c r="BD2162" s="13">
        <f t="shared" si="2899"/>
        <v>2.1570854907951732E-3</v>
      </c>
      <c r="BE2162" s="13">
        <f t="shared" si="2900"/>
        <v>3.2649101689136758E-3</v>
      </c>
      <c r="BF2162" s="13">
        <f t="shared" si="2901"/>
        <v>2.470842823931479E-3</v>
      </c>
      <c r="BG2162" s="13">
        <f t="shared" si="2902"/>
        <v>1.2466017837595418E-3</v>
      </c>
      <c r="BH2162" s="13">
        <f t="shared" si="2903"/>
        <v>4.7170625106774332E-4</v>
      </c>
      <c r="BI2162" s="13">
        <f t="shared" si="2904"/>
        <v>1.4279253580102644E-4</v>
      </c>
      <c r="BJ2162" s="14">
        <f t="shared" si="2905"/>
        <v>0.30817104520365696</v>
      </c>
      <c r="BK2162" s="14">
        <f t="shared" si="2906"/>
        <v>0.22275709728907692</v>
      </c>
      <c r="BL2162" s="14">
        <f t="shared" si="2907"/>
        <v>0.42798573942656853</v>
      </c>
      <c r="BM2162" s="14">
        <f t="shared" si="2908"/>
        <v>0.65868193341948289</v>
      </c>
      <c r="BN2162" s="14">
        <f t="shared" si="2909"/>
        <v>0.33688812789083694</v>
      </c>
    </row>
    <row r="2163" spans="1:66" x14ac:dyDescent="0.25">
      <c r="A2163" t="s">
        <v>348</v>
      </c>
      <c r="B2163" t="s">
        <v>262</v>
      </c>
      <c r="C2163" t="s">
        <v>273</v>
      </c>
      <c r="D2163" t="s">
        <v>441</v>
      </c>
      <c r="E2163" s="10">
        <f>VLOOKUP(A2163,home!$A$2:$E$405,3,FALSE)</f>
        <v>1.5417000000000001</v>
      </c>
      <c r="F2163" s="10">
        <f>VLOOKUP(B2163,home!$B$2:$E$405,3,FALSE)</f>
        <v>0.72070000000000001</v>
      </c>
      <c r="G2163" s="10">
        <f>VLOOKUP(C2163,away!$B$2:$E$405,4,FALSE)</f>
        <v>0.64859999999999995</v>
      </c>
      <c r="H2163" s="10">
        <f>VLOOKUP(A2163,away!$A$2:$E$405,3,FALSE)</f>
        <v>1.125</v>
      </c>
      <c r="I2163" s="10">
        <f>VLOOKUP(C2163,away!$B$2:$E$405,3,FALSE)</f>
        <v>1.5802</v>
      </c>
      <c r="J2163" s="10">
        <f>VLOOKUP(B2163,home!$B$2:$E$405,4,FALSE)</f>
        <v>0.49380000000000002</v>
      </c>
      <c r="K2163" s="12">
        <f t="shared" si="2854"/>
        <v>0.72066152903400005</v>
      </c>
      <c r="L2163" s="12">
        <f t="shared" si="2855"/>
        <v>0.87784060500000005</v>
      </c>
      <c r="M2163" s="13">
        <f t="shared" si="2856"/>
        <v>0.20219915851850004</v>
      </c>
      <c r="N2163" s="13">
        <f t="shared" si="2857"/>
        <v>0.14571715474733038</v>
      </c>
      <c r="O2163" s="13">
        <f t="shared" si="2858"/>
        <v>0.17749863164437096</v>
      </c>
      <c r="P2163" s="13">
        <f t="shared" si="2859"/>
        <v>0.12791643528227514</v>
      </c>
      <c r="Q2163" s="13">
        <f t="shared" si="2860"/>
        <v>5.2506373773347541E-2</v>
      </c>
      <c r="R2163" s="13">
        <f t="shared" si="2861"/>
        <v>7.7907753094683382E-2</v>
      </c>
      <c r="S2163" s="13">
        <f t="shared" si="2862"/>
        <v>2.0230814182428208E-2</v>
      </c>
      <c r="T2163" s="13">
        <f t="shared" si="2863"/>
        <v>4.6092226919551539E-2</v>
      </c>
      <c r="U2163" s="13">
        <f t="shared" si="2864"/>
        <v>5.614512046881788E-2</v>
      </c>
      <c r="V2163" s="13">
        <f t="shared" si="2865"/>
        <v>1.4220597883324248E-3</v>
      </c>
      <c r="W2163" s="13">
        <f t="shared" si="2866"/>
        <v>1.2613107869177125E-2</v>
      </c>
      <c r="X2163" s="13">
        <f t="shared" si="2867"/>
        <v>1.1072298242808708E-2</v>
      </c>
      <c r="Y2163" s="13">
        <f t="shared" si="2868"/>
        <v>4.859856494103817E-3</v>
      </c>
      <c r="Z2163" s="13">
        <f t="shared" si="2869"/>
        <v>2.2796863036942498E-2</v>
      </c>
      <c r="AA2163" s="13">
        <f t="shared" si="2870"/>
        <v>1.6428822173381659E-2</v>
      </c>
      <c r="AB2163" s="13">
        <f t="shared" si="2871"/>
        <v>5.9198100538484528E-3</v>
      </c>
      <c r="AC2163" s="13">
        <f t="shared" si="2872"/>
        <v>5.6226995519712808E-5</v>
      </c>
      <c r="AD2163" s="13">
        <f t="shared" si="2873"/>
        <v>2.2724454007179906E-3</v>
      </c>
      <c r="AE2163" s="13">
        <f t="shared" si="2874"/>
        <v>1.9948448453957486E-3</v>
      </c>
      <c r="AF2163" s="13">
        <f t="shared" si="2875"/>
        <v>8.7557790298166762E-4</v>
      </c>
      <c r="AG2163" s="13">
        <f t="shared" si="2876"/>
        <v>2.5620594535935283E-4</v>
      </c>
      <c r="AH2163" s="13">
        <f t="shared" si="2877"/>
        <v>5.0030030101129346E-3</v>
      </c>
      <c r="AI2163" s="13">
        <f t="shared" si="2878"/>
        <v>3.6054717990296921E-3</v>
      </c>
      <c r="AJ2163" s="13">
        <f t="shared" si="2879"/>
        <v>1.2991624097888519E-3</v>
      </c>
      <c r="AK2163" s="13">
        <f t="shared" si="2880"/>
        <v>3.1208545623397684E-4</v>
      </c>
      <c r="AL2163" s="13">
        <f t="shared" si="2881"/>
        <v>1.4228262642064483E-6</v>
      </c>
      <c r="AM2163" s="13">
        <f t="shared" si="2882"/>
        <v>3.2753279542554168E-4</v>
      </c>
      <c r="AN2163" s="13">
        <f t="shared" si="2883"/>
        <v>2.8752158729369875E-4</v>
      </c>
      <c r="AO2163" s="13">
        <f t="shared" si="2884"/>
        <v>1.2619906207023043E-4</v>
      </c>
      <c r="AP2163" s="13">
        <f t="shared" si="2885"/>
        <v>3.6927553666054546E-5</v>
      </c>
      <c r="AQ2163" s="13">
        <f t="shared" si="2886"/>
        <v>8.104126512844821E-6</v>
      </c>
      <c r="AR2163" s="13">
        <f t="shared" si="2887"/>
        <v>8.7836783784287224E-4</v>
      </c>
      <c r="AS2163" s="13">
        <f t="shared" si="2888"/>
        <v>6.3300590907413288E-4</v>
      </c>
      <c r="AT2163" s="13">
        <f t="shared" si="2889"/>
        <v>2.2809150316046084E-4</v>
      </c>
      <c r="AU2163" s="13">
        <f t="shared" si="2890"/>
        <v>5.4792257142427075E-5</v>
      </c>
      <c r="AV2163" s="13">
        <f t="shared" si="2891"/>
        <v>9.8716679528714E-6</v>
      </c>
      <c r="AW2163" s="13">
        <f t="shared" si="2892"/>
        <v>2.5003245023483056E-8</v>
      </c>
      <c r="AX2163" s="13">
        <f t="shared" si="2893"/>
        <v>3.9340047526691851E-5</v>
      </c>
      <c r="AY2163" s="13">
        <f t="shared" si="2894"/>
        <v>3.4534291121559929E-5</v>
      </c>
      <c r="AZ2163" s="13">
        <f t="shared" si="2895"/>
        <v>1.5157801505698148E-5</v>
      </c>
      <c r="BA2163" s="13">
        <f t="shared" si="2896"/>
        <v>4.4353778814106581E-6</v>
      </c>
      <c r="BB2163" s="13">
        <f t="shared" si="2897"/>
        <v>9.7338870070528744E-7</v>
      </c>
      <c r="BC2163" s="13">
        <f t="shared" si="2898"/>
        <v>1.7089602518545877E-7</v>
      </c>
      <c r="BD2163" s="13">
        <f t="shared" si="2899"/>
        <v>1.2851115903075478E-4</v>
      </c>
      <c r="BE2163" s="13">
        <f t="shared" si="2900"/>
        <v>9.2613048365035287E-5</v>
      </c>
      <c r="BF2163" s="13">
        <f t="shared" si="2901"/>
        <v>3.3371330521623054E-5</v>
      </c>
      <c r="BG2163" s="13">
        <f t="shared" si="2902"/>
        <v>8.0164780265372916E-6</v>
      </c>
      <c r="BH2163" s="13">
        <f t="shared" si="2903"/>
        <v>1.4442918280179566E-6</v>
      </c>
      <c r="BI2163" s="13">
        <f t="shared" si="2904"/>
        <v>2.0816911143014635E-7</v>
      </c>
      <c r="BJ2163" s="14">
        <f t="shared" si="2905"/>
        <v>0.27914098906850343</v>
      </c>
      <c r="BK2163" s="14">
        <f t="shared" si="2906"/>
        <v>0.35186065188444127</v>
      </c>
      <c r="BL2163" s="14">
        <f t="shared" si="2907"/>
        <v>0.34618815376232392</v>
      </c>
      <c r="BM2163" s="14">
        <f t="shared" si="2908"/>
        <v>0.21620664140382731</v>
      </c>
      <c r="BN2163" s="14">
        <f t="shared" si="2909"/>
        <v>0.78374550706050738</v>
      </c>
    </row>
    <row r="2164" spans="1:66" x14ac:dyDescent="0.25">
      <c r="A2164" t="s">
        <v>349</v>
      </c>
      <c r="B2164" t="s">
        <v>275</v>
      </c>
      <c r="C2164" t="s">
        <v>285</v>
      </c>
      <c r="D2164" t="s">
        <v>441</v>
      </c>
      <c r="E2164" s="10">
        <f>VLOOKUP(A2164,home!$A$2:$E$405,3,FALSE)</f>
        <v>1.5124</v>
      </c>
      <c r="F2164" s="10">
        <f>VLOOKUP(B2164,home!$B$2:$E$405,3,FALSE)</f>
        <v>1.0138</v>
      </c>
      <c r="G2164" s="10">
        <f>VLOOKUP(C2164,away!$B$2:$E$405,4,FALSE)</f>
        <v>1.0579000000000001</v>
      </c>
      <c r="H2164" s="10">
        <f>VLOOKUP(A2164,away!$A$2:$E$405,3,FALSE)</f>
        <v>1.1446000000000001</v>
      </c>
      <c r="I2164" s="10">
        <f>VLOOKUP(C2164,away!$B$2:$E$405,3,FALSE)</f>
        <v>0.99019999999999997</v>
      </c>
      <c r="J2164" s="10">
        <f>VLOOKUP(B2164,home!$B$2:$E$405,4,FALSE)</f>
        <v>1.2814000000000001</v>
      </c>
      <c r="K2164" s="12">
        <f t="shared" si="2854"/>
        <v>1.6220475178480001</v>
      </c>
      <c r="L2164" s="12">
        <f t="shared" si="2855"/>
        <v>1.4523168736880001</v>
      </c>
      <c r="M2164" s="13">
        <f t="shared" si="2856"/>
        <v>4.6218996232667127E-2</v>
      </c>
      <c r="N2164" s="13">
        <f t="shared" si="2857"/>
        <v>7.4969408116623767E-2</v>
      </c>
      <c r="O2164" s="13">
        <f t="shared" si="2858"/>
        <v>6.7124628113624588E-2</v>
      </c>
      <c r="P2164" s="13">
        <f t="shared" si="2859"/>
        <v>0.10887933641817484</v>
      </c>
      <c r="Q2164" s="13">
        <f t="shared" si="2860"/>
        <v>6.0801971175051657E-2</v>
      </c>
      <c r="R2164" s="13">
        <f t="shared" si="2861"/>
        <v>4.8743115024724455E-2</v>
      </c>
      <c r="S2164" s="13">
        <f t="shared" si="2862"/>
        <v>6.4122497593766994E-2</v>
      </c>
      <c r="T2164" s="13">
        <f t="shared" si="2863"/>
        <v>8.8303728691018935E-2</v>
      </c>
      <c r="U2164" s="13">
        <f t="shared" si="2864"/>
        <v>7.9063648738033857E-2</v>
      </c>
      <c r="V2164" s="13">
        <f t="shared" si="2865"/>
        <v>1.6783899734741606E-2</v>
      </c>
      <c r="W2164" s="13">
        <f t="shared" si="2866"/>
        <v>3.2874562141586065E-2</v>
      </c>
      <c r="X2164" s="13">
        <f t="shared" si="2867"/>
        <v>4.7744281313330174E-2</v>
      </c>
      <c r="Y2164" s="13">
        <f t="shared" si="2868"/>
        <v>3.4669912686728047E-2</v>
      </c>
      <c r="Z2164" s="13">
        <f t="shared" si="2869"/>
        <v>2.3596816142174144E-2</v>
      </c>
      <c r="AA2164" s="13">
        <f t="shared" si="2870"/>
        <v>3.8275157052529186E-2</v>
      </c>
      <c r="AB2164" s="13">
        <f t="shared" si="2871"/>
        <v>3.1042061746148673E-2</v>
      </c>
      <c r="AC2164" s="13">
        <f t="shared" si="2872"/>
        <v>2.4711428397706128E-3</v>
      </c>
      <c r="AD2164" s="13">
        <f t="shared" si="2873"/>
        <v>1.3331025480524873E-2</v>
      </c>
      <c r="AE2164" s="13">
        <f t="shared" si="2874"/>
        <v>1.9360873248930956E-2</v>
      </c>
      <c r="AF2164" s="13">
        <f t="shared" si="2875"/>
        <v>1.4059061454378522E-2</v>
      </c>
      <c r="AG2164" s="13">
        <f t="shared" si="2876"/>
        <v>6.8060707261368295E-3</v>
      </c>
      <c r="AH2164" s="13">
        <f t="shared" si="2877"/>
        <v>8.5675135621482157E-3</v>
      </c>
      <c r="AI2164" s="13">
        <f t="shared" si="2878"/>
        <v>1.3896914107611591E-2</v>
      </c>
      <c r="AJ2164" s="13">
        <f t="shared" si="2879"/>
        <v>1.127072751699912E-2</v>
      </c>
      <c r="AK2164" s="13">
        <f t="shared" si="2880"/>
        <v>6.0938851977631924E-3</v>
      </c>
      <c r="AL2164" s="13">
        <f t="shared" si="2881"/>
        <v>2.3285351437258789E-4</v>
      </c>
      <c r="AM2164" s="13">
        <f t="shared" si="2882"/>
        <v>4.3247113582107633E-3</v>
      </c>
      <c r="AN2164" s="13">
        <f t="shared" si="2883"/>
        <v>6.2808512793596418E-3</v>
      </c>
      <c r="AO2164" s="13">
        <f t="shared" si="2884"/>
        <v>4.5608931470694355E-3</v>
      </c>
      <c r="AP2164" s="13">
        <f t="shared" si="2885"/>
        <v>2.2079540255256365E-3</v>
      </c>
      <c r="AQ2164" s="13">
        <f t="shared" si="2886"/>
        <v>8.0166222189955632E-4</v>
      </c>
      <c r="AR2164" s="13">
        <f t="shared" si="2887"/>
        <v>2.4885489023717283E-3</v>
      </c>
      <c r="AS2164" s="13">
        <f t="shared" si="2888"/>
        <v>4.0365445701354263E-3</v>
      </c>
      <c r="AT2164" s="13">
        <f t="shared" si="2889"/>
        <v>3.2737335503354959E-3</v>
      </c>
      <c r="AU2164" s="13">
        <f t="shared" si="2890"/>
        <v>1.7700504598058041E-3</v>
      </c>
      <c r="AV2164" s="13">
        <f t="shared" si="2891"/>
        <v>7.1777648869842867E-4</v>
      </c>
      <c r="AW2164" s="13">
        <f t="shared" si="2892"/>
        <v>1.5237202950480606E-5</v>
      </c>
      <c r="AX2164" s="13">
        <f t="shared" si="2893"/>
        <v>1.1691478873324692E-3</v>
      </c>
      <c r="AY2164" s="13">
        <f t="shared" si="2894"/>
        <v>1.697973204609622E-3</v>
      </c>
      <c r="AZ2164" s="13">
        <f t="shared" si="2895"/>
        <v>1.2329975680623207E-3</v>
      </c>
      <c r="BA2164" s="13">
        <f t="shared" si="2896"/>
        <v>5.9690105777105915E-4</v>
      </c>
      <c r="BB2164" s="13">
        <f t="shared" si="2897"/>
        <v>2.1672236953078111E-4</v>
      </c>
      <c r="BC2164" s="13">
        <f t="shared" si="2898"/>
        <v>6.2949910835039902E-5</v>
      </c>
      <c r="BD2164" s="13">
        <f t="shared" si="2899"/>
        <v>6.0236026031870282E-4</v>
      </c>
      <c r="BE2164" s="13">
        <f t="shared" si="2900"/>
        <v>9.7705696510022697E-4</v>
      </c>
      <c r="BF2164" s="13">
        <f t="shared" si="2901"/>
        <v>7.9241641251846166E-4</v>
      </c>
      <c r="BG2164" s="13">
        <f t="shared" si="2902"/>
        <v>4.2844569167586264E-4</v>
      </c>
      <c r="BH2164" s="13">
        <f t="shared" si="2903"/>
        <v>1.7373981767887558E-4</v>
      </c>
      <c r="BI2164" s="13">
        <f t="shared" si="2904"/>
        <v>5.6362848003476846E-5</v>
      </c>
      <c r="BJ2164" s="14">
        <f t="shared" si="2905"/>
        <v>0.41607365906451615</v>
      </c>
      <c r="BK2164" s="14">
        <f t="shared" si="2906"/>
        <v>0.2404066995381034</v>
      </c>
      <c r="BL2164" s="14">
        <f t="shared" si="2907"/>
        <v>0.31939468702622548</v>
      </c>
      <c r="BM2164" s="14">
        <f t="shared" si="2908"/>
        <v>0.59105167068849351</v>
      </c>
      <c r="BN2164" s="14">
        <f t="shared" si="2909"/>
        <v>0.40673745508086639</v>
      </c>
    </row>
    <row r="2165" spans="1:66" x14ac:dyDescent="0.25">
      <c r="A2165" t="s">
        <v>349</v>
      </c>
      <c r="B2165" t="s">
        <v>276</v>
      </c>
      <c r="C2165" t="s">
        <v>289</v>
      </c>
      <c r="D2165" t="s">
        <v>441</v>
      </c>
      <c r="E2165" s="10">
        <f>VLOOKUP(A2165,home!$A$2:$E$405,3,FALSE)</f>
        <v>1.5124</v>
      </c>
      <c r="F2165" s="10">
        <f>VLOOKUP(B2165,home!$B$2:$E$405,3,FALSE)</f>
        <v>1.3224</v>
      </c>
      <c r="G2165" s="10">
        <f>VLOOKUP(C2165,away!$B$2:$E$405,4,FALSE)</f>
        <v>0.92569999999999997</v>
      </c>
      <c r="H2165" s="10">
        <f>VLOOKUP(A2165,away!$A$2:$E$405,3,FALSE)</f>
        <v>1.1446000000000001</v>
      </c>
      <c r="I2165" s="10">
        <f>VLOOKUP(C2165,away!$B$2:$E$405,3,FALSE)</f>
        <v>1.1649</v>
      </c>
      <c r="J2165" s="10">
        <f>VLOOKUP(B2165,home!$B$2:$E$405,4,FALSE)</f>
        <v>1.0484</v>
      </c>
      <c r="K2165" s="12">
        <f t="shared" si="2854"/>
        <v>1.851397926432</v>
      </c>
      <c r="L2165" s="12">
        <f t="shared" si="2855"/>
        <v>1.3978784157360002</v>
      </c>
      <c r="M2165" s="13">
        <f t="shared" si="2856"/>
        <v>3.8802277245999807E-2</v>
      </c>
      <c r="N2165" s="13">
        <f t="shared" si="2857"/>
        <v>7.1838455634083614E-2</v>
      </c>
      <c r="O2165" s="13">
        <f t="shared" si="2858"/>
        <v>5.4240865843587255E-2</v>
      </c>
      <c r="P2165" s="13">
        <f t="shared" si="2859"/>
        <v>0.10042142655069373</v>
      </c>
      <c r="Q2165" s="13">
        <f t="shared" si="2860"/>
        <v>6.6500783899509835E-2</v>
      </c>
      <c r="R2165" s="13">
        <f t="shared" si="2861"/>
        <v>3.7911067806791356E-2</v>
      </c>
      <c r="S2165" s="13">
        <f t="shared" si="2862"/>
        <v>6.4973396062186078E-2</v>
      </c>
      <c r="T2165" s="13">
        <f t="shared" si="2863"/>
        <v>9.2960010442648913E-2</v>
      </c>
      <c r="U2165" s="13">
        <f t="shared" si="2864"/>
        <v>7.0188472326316462E-2</v>
      </c>
      <c r="V2165" s="13">
        <f t="shared" si="2865"/>
        <v>1.8683671805715986E-2</v>
      </c>
      <c r="W2165" s="13">
        <f t="shared" si="2866"/>
        <v>4.1039804472551678E-2</v>
      </c>
      <c r="X2165" s="13">
        <f t="shared" si="2867"/>
        <v>5.7368656858205754E-2</v>
      </c>
      <c r="Y2165" s="13">
        <f t="shared" si="2868"/>
        <v>4.0097203580925452E-2</v>
      </c>
      <c r="Z2165" s="13">
        <f t="shared" si="2869"/>
        <v>1.7665021134872529E-2</v>
      </c>
      <c r="AA2165" s="13">
        <f t="shared" si="2870"/>
        <v>3.270498349948045E-2</v>
      </c>
      <c r="AB2165" s="13">
        <f t="shared" si="2871"/>
        <v>3.0274969317465452E-2</v>
      </c>
      <c r="AC2165" s="13">
        <f t="shared" si="2872"/>
        <v>3.0221180126232157E-3</v>
      </c>
      <c r="AD2165" s="13">
        <f t="shared" si="2873"/>
        <v>1.899525222541423E-2</v>
      </c>
      <c r="AE2165" s="13">
        <f t="shared" si="2874"/>
        <v>2.6553053087367776E-2</v>
      </c>
      <c r="AF2165" s="13">
        <f t="shared" si="2875"/>
        <v>1.8558969891361795E-2</v>
      </c>
      <c r="AG2165" s="13">
        <f t="shared" si="2876"/>
        <v>8.6477278098096508E-3</v>
      </c>
      <c r="AH2165" s="13">
        <f t="shared" si="2877"/>
        <v>6.1733879394896404E-3</v>
      </c>
      <c r="AI2165" s="13">
        <f t="shared" si="2878"/>
        <v>1.1429397630231437E-2</v>
      </c>
      <c r="AJ2165" s="13">
        <f t="shared" si="2879"/>
        <v>1.0580181536488651E-2</v>
      </c>
      <c r="AK2165" s="13">
        <f t="shared" si="2880"/>
        <v>6.5293753859764067E-3</v>
      </c>
      <c r="AL2165" s="13">
        <f t="shared" si="2881"/>
        <v>3.1285318653657902E-4</v>
      </c>
      <c r="AM2165" s="13">
        <f t="shared" si="2882"/>
        <v>7.0335541164369504E-3</v>
      </c>
      <c r="AN2165" s="13">
        <f t="shared" si="2883"/>
        <v>9.8320534852783057E-3</v>
      </c>
      <c r="AO2165" s="13">
        <f t="shared" si="2884"/>
        <v>6.8720076747162311E-3</v>
      </c>
      <c r="AP2165" s="13">
        <f t="shared" si="2885"/>
        <v>3.2020770670859867E-3</v>
      </c>
      <c r="AQ2165" s="13">
        <f t="shared" si="2886"/>
        <v>1.119028604400684E-3</v>
      </c>
      <c r="AR2165" s="13">
        <f t="shared" si="2887"/>
        <v>1.7259291505155013E-3</v>
      </c>
      <c r="AS2165" s="13">
        <f t="shared" si="2888"/>
        <v>3.1953816504329421E-3</v>
      </c>
      <c r="AT2165" s="13">
        <f t="shared" si="2889"/>
        <v>2.9579614808852065E-3</v>
      </c>
      <c r="AU2165" s="13">
        <f t="shared" si="2890"/>
        <v>1.8254545840588664E-3</v>
      </c>
      <c r="AV2165" s="13">
        <f t="shared" si="2891"/>
        <v>8.4491070793059374E-4</v>
      </c>
      <c r="AW2165" s="13">
        <f t="shared" si="2892"/>
        <v>2.2490921726745635E-5</v>
      </c>
      <c r="AX2165" s="13">
        <f t="shared" si="2893"/>
        <v>2.1703179177697696E-3</v>
      </c>
      <c r="AY2165" s="13">
        <f t="shared" si="2894"/>
        <v>3.0338405725354599E-3</v>
      </c>
      <c r="AZ2165" s="13">
        <f t="shared" si="2895"/>
        <v>2.1204701265657351E-3</v>
      </c>
      <c r="BA2165" s="13">
        <f t="shared" si="2896"/>
        <v>9.8805314037974192E-4</v>
      </c>
      <c r="BB2165" s="13">
        <f t="shared" si="2897"/>
        <v>3.452945396342533E-4</v>
      </c>
      <c r="BC2165" s="13">
        <f t="shared" si="2898"/>
        <v>9.653595680524427E-5</v>
      </c>
      <c r="BD2165" s="13">
        <f t="shared" si="2899"/>
        <v>4.0210651776586496E-4</v>
      </c>
      <c r="BE2165" s="13">
        <f t="shared" si="2900"/>
        <v>7.4445917319651447E-4</v>
      </c>
      <c r="BF2165" s="13">
        <f t="shared" si="2901"/>
        <v>6.8914508478465429E-4</v>
      </c>
      <c r="BG2165" s="13">
        <f t="shared" si="2902"/>
        <v>4.2529392699370454E-4</v>
      </c>
      <c r="BH2165" s="13">
        <f t="shared" si="2903"/>
        <v>1.9684707364006683E-4</v>
      </c>
      <c r="BI2165" s="13">
        <f t="shared" si="2904"/>
        <v>7.2888452792285407E-5</v>
      </c>
      <c r="BJ2165" s="14">
        <f t="shared" si="2905"/>
        <v>0.47937315110348711</v>
      </c>
      <c r="BK2165" s="14">
        <f t="shared" si="2906"/>
        <v>0.22924958343629087</v>
      </c>
      <c r="BL2165" s="14">
        <f t="shared" si="2907"/>
        <v>0.27311307908882332</v>
      </c>
      <c r="BM2165" s="14">
        <f t="shared" si="2908"/>
        <v>0.62667460813199938</v>
      </c>
      <c r="BN2165" s="14">
        <f t="shared" si="2909"/>
        <v>0.36971487698066557</v>
      </c>
    </row>
    <row r="2166" spans="1:66" x14ac:dyDescent="0.25">
      <c r="A2166" t="s">
        <v>349</v>
      </c>
      <c r="B2166" t="s">
        <v>278</v>
      </c>
      <c r="C2166" t="s">
        <v>287</v>
      </c>
      <c r="D2166" t="s">
        <v>441</v>
      </c>
      <c r="E2166" s="10">
        <f>VLOOKUP(A2166,home!$A$2:$E$405,3,FALSE)</f>
        <v>1.5124</v>
      </c>
      <c r="F2166" s="10">
        <f>VLOOKUP(B2166,home!$B$2:$E$405,3,FALSE)</f>
        <v>1.0138</v>
      </c>
      <c r="G2166" s="10">
        <f>VLOOKUP(C2166,away!$B$2:$E$405,4,FALSE)</f>
        <v>1.5869</v>
      </c>
      <c r="H2166" s="10">
        <f>VLOOKUP(A2166,away!$A$2:$E$405,3,FALSE)</f>
        <v>1.1446000000000001</v>
      </c>
      <c r="I2166" s="10">
        <f>VLOOKUP(C2166,away!$B$2:$E$405,3,FALSE)</f>
        <v>0.34949999999999998</v>
      </c>
      <c r="J2166" s="10">
        <f>VLOOKUP(B2166,home!$B$2:$E$405,4,FALSE)</f>
        <v>0.99019999999999997</v>
      </c>
      <c r="K2166" s="12">
        <f t="shared" si="2854"/>
        <v>2.4331479403279999</v>
      </c>
      <c r="L2166" s="12">
        <f t="shared" si="2855"/>
        <v>0.39611733053999998</v>
      </c>
      <c r="M2166" s="13">
        <f t="shared" si="2856"/>
        <v>5.9056228064465831E-2</v>
      </c>
      <c r="N2166" s="13">
        <f t="shared" si="2857"/>
        <v>0.14369253967859563</v>
      </c>
      <c r="O2166" s="13">
        <f t="shared" si="2858"/>
        <v>2.3393195412657632E-2</v>
      </c>
      <c r="P2166" s="13">
        <f t="shared" si="2859"/>
        <v>5.6919105235998323E-2</v>
      </c>
      <c r="Q2166" s="13">
        <f t="shared" si="2860"/>
        <v>0.17481260347973723</v>
      </c>
      <c r="R2166" s="13">
        <f t="shared" si="2861"/>
        <v>4.6332250598312575E-3</v>
      </c>
      <c r="S2166" s="13">
        <f t="shared" si="2862"/>
        <v>1.371483011635158E-2</v>
      </c>
      <c r="T2166" s="13">
        <f t="shared" si="2863"/>
        <v>6.9246301835141022E-2</v>
      </c>
      <c r="U2166" s="13">
        <f t="shared" si="2864"/>
        <v>1.1273322011404496E-2</v>
      </c>
      <c r="V2166" s="13">
        <f t="shared" si="2865"/>
        <v>1.4687243068952154E-3</v>
      </c>
      <c r="W2166" s="13">
        <f t="shared" si="2866"/>
        <v>0.14178164203336602</v>
      </c>
      <c r="X2166" s="13">
        <f t="shared" si="2867"/>
        <v>5.6162165561834794E-2</v>
      </c>
      <c r="Y2166" s="13">
        <f t="shared" si="2868"/>
        <v>1.1123403549849758E-2</v>
      </c>
      <c r="Z2166" s="13">
        <f t="shared" si="2869"/>
        <v>6.1176691416379655E-4</v>
      </c>
      <c r="AA2166" s="13">
        <f t="shared" si="2870"/>
        <v>1.4885194071584576E-3</v>
      </c>
      <c r="AB2166" s="13">
        <f t="shared" si="2871"/>
        <v>1.8108939648329287E-3</v>
      </c>
      <c r="AC2166" s="13">
        <f t="shared" si="2872"/>
        <v>8.8473388123837382E-5</v>
      </c>
      <c r="AD2166" s="13">
        <f t="shared" si="2873"/>
        <v>8.6243927572451584E-2</v>
      </c>
      <c r="AE2166" s="13">
        <f t="shared" si="2874"/>
        <v>3.4162714365284619E-2</v>
      </c>
      <c r="AF2166" s="13">
        <f t="shared" si="2875"/>
        <v>6.7662216091885262E-3</v>
      </c>
      <c r="AG2166" s="13">
        <f t="shared" si="2876"/>
        <v>8.9340588055794091E-4</v>
      </c>
      <c r="AH2166" s="13">
        <f t="shared" si="2877"/>
        <v>6.0582869237814089E-5</v>
      </c>
      <c r="AI2166" s="13">
        <f t="shared" si="2878"/>
        <v>1.4740708350514784E-4</v>
      </c>
      <c r="AJ2166" s="13">
        <f t="shared" si="2879"/>
        <v>1.7933162081015404E-4</v>
      </c>
      <c r="AK2166" s="13">
        <f t="shared" si="2880"/>
        <v>1.4544678793663608E-4</v>
      </c>
      <c r="AL2166" s="13">
        <f t="shared" si="2881"/>
        <v>3.4108687630431882E-6</v>
      </c>
      <c r="AM2166" s="13">
        <f t="shared" si="2882"/>
        <v>4.1968846947741521E-2</v>
      </c>
      <c r="AN2166" s="13">
        <f t="shared" si="2883"/>
        <v>1.6624587618781196E-2</v>
      </c>
      <c r="AO2166" s="13">
        <f t="shared" si="2884"/>
        <v>3.2926436344399711E-3</v>
      </c>
      <c r="AP2166" s="13">
        <f t="shared" si="2885"/>
        <v>4.34757735631295E-4</v>
      </c>
      <c r="AQ2166" s="13">
        <f t="shared" si="2886"/>
        <v>4.3053768417470898E-5</v>
      </c>
      <c r="AR2166" s="13">
        <f t="shared" si="2887"/>
        <v>4.7995848877873625E-6</v>
      </c>
      <c r="AS2166" s="13">
        <f t="shared" si="2888"/>
        <v>1.1678100084149212E-5</v>
      </c>
      <c r="AT2166" s="13">
        <f t="shared" si="2889"/>
        <v>1.4207272583345953E-5</v>
      </c>
      <c r="AU2166" s="13">
        <f t="shared" si="2890"/>
        <v>1.1522798674615558E-5</v>
      </c>
      <c r="AV2166" s="13">
        <f t="shared" si="2891"/>
        <v>7.0091684654887643E-6</v>
      </c>
      <c r="AW2166" s="13">
        <f t="shared" si="2892"/>
        <v>9.1317679792810435E-8</v>
      </c>
      <c r="AX2166" s="13">
        <f t="shared" si="2893"/>
        <v>1.7019402251473071E-2</v>
      </c>
      <c r="AY2166" s="13">
        <f t="shared" si="2894"/>
        <v>6.7416801872399769E-3</v>
      </c>
      <c r="AZ2166" s="13">
        <f t="shared" si="2895"/>
        <v>1.3352481795619534E-3</v>
      </c>
      <c r="BA2166" s="13">
        <f t="shared" si="2896"/>
        <v>1.7630498149882523E-4</v>
      </c>
      <c r="BB2166" s="13">
        <f t="shared" si="2897"/>
        <v>1.7459364658054678E-5</v>
      </c>
      <c r="BC2166" s="13">
        <f t="shared" si="2898"/>
        <v>1.3831913842546086E-6</v>
      </c>
      <c r="BD2166" s="13">
        <f t="shared" si="2899"/>
        <v>3.1686645890840908E-7</v>
      </c>
      <c r="BE2166" s="13">
        <f t="shared" si="2900"/>
        <v>7.7098297185202215E-7</v>
      </c>
      <c r="BF2166" s="13">
        <f t="shared" si="2901"/>
        <v>9.3795781499485431E-7</v>
      </c>
      <c r="BG2166" s="13">
        <f t="shared" si="2902"/>
        <v>7.6073004188976036E-7</v>
      </c>
      <c r="BH2166" s="13">
        <f t="shared" si="2903"/>
        <v>4.6274218364242595E-7</v>
      </c>
      <c r="BI2166" s="13">
        <f t="shared" si="2904"/>
        <v>2.2518403820648976E-7</v>
      </c>
      <c r="BJ2166" s="14">
        <f t="shared" si="2905"/>
        <v>0.81254029342683465</v>
      </c>
      <c r="BK2166" s="14">
        <f t="shared" si="2906"/>
        <v>0.13799245216783781</v>
      </c>
      <c r="BL2166" s="14">
        <f t="shared" si="2907"/>
        <v>4.3184615605579416E-2</v>
      </c>
      <c r="BM2166" s="14">
        <f t="shared" si="2908"/>
        <v>0.52508064231356943</v>
      </c>
      <c r="BN2166" s="14">
        <f t="shared" si="2909"/>
        <v>0.46250689693128594</v>
      </c>
    </row>
    <row r="2167" spans="1:66" x14ac:dyDescent="0.25">
      <c r="A2167" t="s">
        <v>349</v>
      </c>
      <c r="B2167" t="s">
        <v>280</v>
      </c>
      <c r="C2167" t="s">
        <v>281</v>
      </c>
      <c r="D2167" t="s">
        <v>441</v>
      </c>
      <c r="E2167" s="10">
        <f>VLOOKUP(A2167,home!$A$2:$E$405,3,FALSE)</f>
        <v>1.5124</v>
      </c>
      <c r="F2167" s="10">
        <f>VLOOKUP(B2167,home!$B$2:$E$405,3,FALSE)</f>
        <v>0.4546</v>
      </c>
      <c r="G2167" s="10">
        <f>VLOOKUP(C2167,away!$B$2:$E$405,4,FALSE)</f>
        <v>0.9698</v>
      </c>
      <c r="H2167" s="10">
        <f>VLOOKUP(A2167,away!$A$2:$E$405,3,FALSE)</f>
        <v>1.1446000000000001</v>
      </c>
      <c r="I2167" s="10">
        <f>VLOOKUP(C2167,away!$B$2:$E$405,3,FALSE)</f>
        <v>1.1066</v>
      </c>
      <c r="J2167" s="10">
        <f>VLOOKUP(B2167,home!$B$2:$E$405,4,FALSE)</f>
        <v>0.65529999999999999</v>
      </c>
      <c r="K2167" s="12">
        <f t="shared" si="2854"/>
        <v>0.66677342139200002</v>
      </c>
      <c r="L2167" s="12">
        <f t="shared" si="2855"/>
        <v>0.8300123901080001</v>
      </c>
      <c r="M2167" s="13">
        <f t="shared" si="2856"/>
        <v>0.22384849635874721</v>
      </c>
      <c r="N2167" s="13">
        <f t="shared" si="2857"/>
        <v>0.14925622779057654</v>
      </c>
      <c r="O2167" s="13">
        <f t="shared" si="2858"/>
        <v>0.18579702548480573</v>
      </c>
      <c r="P2167" s="13">
        <f t="shared" si="2859"/>
        <v>0.12388451836696053</v>
      </c>
      <c r="Q2167" s="13">
        <f t="shared" si="2860"/>
        <v>4.9760042833993219E-2</v>
      </c>
      <c r="R2167" s="13">
        <f t="shared" si="2861"/>
        <v>7.7106916598800299E-2</v>
      </c>
      <c r="S2167" s="13">
        <f t="shared" si="2862"/>
        <v>1.7140358479801401E-2</v>
      </c>
      <c r="T2167" s="13">
        <f t="shared" si="2863"/>
        <v>4.1301452084519172E-2</v>
      </c>
      <c r="U2167" s="13">
        <f t="shared" si="2864"/>
        <v>5.141284259356968E-2</v>
      </c>
      <c r="V2167" s="13">
        <f t="shared" si="2865"/>
        <v>1.0539991156956301E-3</v>
      </c>
      <c r="W2167" s="13">
        <f t="shared" si="2866"/>
        <v>1.1059558003011376E-2</v>
      </c>
      <c r="X2167" s="13">
        <f t="shared" si="2867"/>
        <v>9.1795701716175342E-3</v>
      </c>
      <c r="Y2167" s="13">
        <f t="shared" si="2868"/>
        <v>3.8095784891541869E-3</v>
      </c>
      <c r="Z2167" s="13">
        <f t="shared" si="2869"/>
        <v>2.1333232046676153E-2</v>
      </c>
      <c r="AA2167" s="13">
        <f t="shared" si="2870"/>
        <v>1.422443212111172E-2</v>
      </c>
      <c r="AB2167" s="13">
        <f t="shared" si="2871"/>
        <v>4.7422366363759627E-3</v>
      </c>
      <c r="AC2167" s="13">
        <f t="shared" si="2872"/>
        <v>3.6457183913213787E-5</v>
      </c>
      <c r="AD2167" s="13">
        <f t="shared" si="2873"/>
        <v>1.8435548321877927E-3</v>
      </c>
      <c r="AE2167" s="13">
        <f t="shared" si="2874"/>
        <v>1.5301733525593427E-3</v>
      </c>
      <c r="AF2167" s="13">
        <f t="shared" si="2875"/>
        <v>6.3503142081867579E-4</v>
      </c>
      <c r="AG2167" s="13">
        <f t="shared" si="2876"/>
        <v>1.7569464912912944E-4</v>
      </c>
      <c r="AH2167" s="13">
        <f t="shared" si="2877"/>
        <v>4.4267117299475632E-3</v>
      </c>
      <c r="AI2167" s="13">
        <f t="shared" si="2878"/>
        <v>2.9516137256932365E-3</v>
      </c>
      <c r="AJ2167" s="13">
        <f t="shared" si="2879"/>
        <v>9.8402879125403372E-4</v>
      </c>
      <c r="AK2167" s="13">
        <f t="shared" si="2880"/>
        <v>2.187080812975621E-4</v>
      </c>
      <c r="AL2167" s="13">
        <f t="shared" si="2881"/>
        <v>8.0706026505818982E-7</v>
      </c>
      <c r="AM2167" s="13">
        <f t="shared" si="2882"/>
        <v>2.4584667259632188E-4</v>
      </c>
      <c r="AN2167" s="13">
        <f t="shared" si="2883"/>
        <v>2.0405578432177208E-4</v>
      </c>
      <c r="AO2167" s="13">
        <f t="shared" si="2884"/>
        <v>8.4684414630138306E-5</v>
      </c>
      <c r="AP2167" s="13">
        <f t="shared" si="2885"/>
        <v>2.3429704464019331E-5</v>
      </c>
      <c r="AQ2167" s="13">
        <f t="shared" si="2886"/>
        <v>4.8617362504261901E-6</v>
      </c>
      <c r="AR2167" s="13">
        <f t="shared" si="2887"/>
        <v>7.3484511665857964E-4</v>
      </c>
      <c r="AS2167" s="13">
        <f t="shared" si="2888"/>
        <v>4.8997519262764455E-4</v>
      </c>
      <c r="AT2167" s="13">
        <f t="shared" si="2889"/>
        <v>1.6335121779276942E-4</v>
      </c>
      <c r="AU2167" s="13">
        <f t="shared" si="2890"/>
        <v>3.6306083458744867E-5</v>
      </c>
      <c r="AV2167" s="13">
        <f t="shared" si="2891"/>
        <v>6.0519828712827032E-6</v>
      </c>
      <c r="AW2167" s="13">
        <f t="shared" si="2892"/>
        <v>1.2406986800871571E-8</v>
      </c>
      <c r="AX2167" s="13">
        <f t="shared" si="2893"/>
        <v>2.7320671170814715E-5</v>
      </c>
      <c r="AY2167" s="13">
        <f t="shared" si="2894"/>
        <v>2.2676495577842653E-5</v>
      </c>
      <c r="AZ2167" s="13">
        <f t="shared" si="2895"/>
        <v>9.4108861469193385E-6</v>
      </c>
      <c r="BA2167" s="13">
        <f t="shared" si="2896"/>
        <v>2.6037173679462626E-6</v>
      </c>
      <c r="BB2167" s="13">
        <f t="shared" si="2897"/>
        <v>5.4027941893369704E-7</v>
      </c>
      <c r="BC2167" s="13">
        <f t="shared" si="2898"/>
        <v>8.9687722367063885E-8</v>
      </c>
      <c r="BD2167" s="13">
        <f t="shared" si="2899"/>
        <v>1.0165509193949661E-4</v>
      </c>
      <c r="BE2167" s="13">
        <f t="shared" si="2900"/>
        <v>6.7780913454416482E-5</v>
      </c>
      <c r="BF2167" s="13">
        <f t="shared" si="2901"/>
        <v>2.2597255784538163E-5</v>
      </c>
      <c r="BG2167" s="13">
        <f t="shared" si="2902"/>
        <v>5.0224165178422253E-6</v>
      </c>
      <c r="BH2167" s="13">
        <f t="shared" si="2903"/>
        <v>8.3720346131433876E-7</v>
      </c>
      <c r="BI2167" s="13">
        <f t="shared" si="2904"/>
        <v>1.1164500326035735E-7</v>
      </c>
      <c r="BJ2167" s="14">
        <f t="shared" si="2905"/>
        <v>0.26917640367723444</v>
      </c>
      <c r="BK2167" s="14">
        <f t="shared" si="2906"/>
        <v>0.36598731306096088</v>
      </c>
      <c r="BL2167" s="14">
        <f t="shared" si="2907"/>
        <v>0.34349304988242568</v>
      </c>
      <c r="BM2167" s="14">
        <f t="shared" si="2908"/>
        <v>0.19031410714482258</v>
      </c>
      <c r="BN2167" s="14">
        <f t="shared" si="2909"/>
        <v>0.80965322743388357</v>
      </c>
    </row>
    <row r="2168" spans="1:66" x14ac:dyDescent="0.25">
      <c r="A2168" t="s">
        <v>349</v>
      </c>
      <c r="B2168" t="s">
        <v>282</v>
      </c>
      <c r="C2168" t="s">
        <v>283</v>
      </c>
      <c r="D2168" t="s">
        <v>441</v>
      </c>
      <c r="E2168" s="10">
        <f>VLOOKUP(A2168,home!$A$2:$E$405,3,FALSE)</f>
        <v>1.5124</v>
      </c>
      <c r="F2168" s="10">
        <f>VLOOKUP(B2168,home!$B$2:$E$405,3,FALSE)</f>
        <v>0.79339999999999999</v>
      </c>
      <c r="G2168" s="10">
        <f>VLOOKUP(C2168,away!$B$2:$E$405,4,FALSE)</f>
        <v>0.61709999999999998</v>
      </c>
      <c r="H2168" s="10">
        <f>VLOOKUP(A2168,away!$A$2:$E$405,3,FALSE)</f>
        <v>1.1446000000000001</v>
      </c>
      <c r="I2168" s="10">
        <f>VLOOKUP(C2168,away!$B$2:$E$405,3,FALSE)</f>
        <v>1.5726</v>
      </c>
      <c r="J2168" s="10">
        <f>VLOOKUP(B2168,home!$B$2:$E$405,4,FALSE)</f>
        <v>0.87370000000000003</v>
      </c>
      <c r="K2168" s="12">
        <f t="shared" si="2854"/>
        <v>0.74048183853599991</v>
      </c>
      <c r="L2168" s="12">
        <f t="shared" si="2855"/>
        <v>1.5726582176520001</v>
      </c>
      <c r="M2168" s="13">
        <f t="shared" si="2856"/>
        <v>9.8950054496288395E-2</v>
      </c>
      <c r="N2168" s="13">
        <f t="shared" si="2857"/>
        <v>7.3270718276649022E-2</v>
      </c>
      <c r="O2168" s="13">
        <f t="shared" si="2858"/>
        <v>0.15561461634070117</v>
      </c>
      <c r="P2168" s="13">
        <f t="shared" si="2859"/>
        <v>0.11522979721103668</v>
      </c>
      <c r="Q2168" s="13">
        <f t="shared" si="2860"/>
        <v>2.7127818090173176E-2</v>
      </c>
      <c r="R2168" s="13">
        <f t="shared" si="2861"/>
        <v>0.1223643025874835</v>
      </c>
      <c r="S2168" s="13">
        <f t="shared" si="2862"/>
        <v>3.3546990531962494E-2</v>
      </c>
      <c r="T2168" s="13">
        <f t="shared" si="2863"/>
        <v>4.2662786046479433E-2</v>
      </c>
      <c r="U2168" s="13">
        <f t="shared" si="2864"/>
        <v>9.0608543751155207E-2</v>
      </c>
      <c r="V2168" s="13">
        <f t="shared" si="2865"/>
        <v>4.3407004514850736E-3</v>
      </c>
      <c r="W2168" s="13">
        <f t="shared" si="2866"/>
        <v>6.6958855382938647E-3</v>
      </c>
      <c r="X2168" s="13">
        <f t="shared" si="2867"/>
        <v>1.0530339416255032E-2</v>
      </c>
      <c r="Y2168" s="13">
        <f t="shared" si="2868"/>
        <v>8.2803124088191241E-3</v>
      </c>
      <c r="Z2168" s="13">
        <f t="shared" si="2869"/>
        <v>6.4145742003820588E-2</v>
      </c>
      <c r="AA2168" s="13">
        <f t="shared" si="2870"/>
        <v>4.7498756973244995E-2</v>
      </c>
      <c r="AB2168" s="13">
        <f t="shared" si="2871"/>
        <v>1.7585983445861549E-2</v>
      </c>
      <c r="AC2168" s="13">
        <f t="shared" si="2872"/>
        <v>3.1592834594980048E-4</v>
      </c>
      <c r="AD2168" s="13">
        <f t="shared" si="2873"/>
        <v>1.2395454085056136E-3</v>
      </c>
      <c r="AE2168" s="13">
        <f t="shared" si="2874"/>
        <v>1.9493812728391586E-3</v>
      </c>
      <c r="AF2168" s="13">
        <f t="shared" si="2875"/>
        <v>1.5328552390337098E-3</v>
      </c>
      <c r="AG2168" s="13">
        <f t="shared" si="2876"/>
        <v>8.0355246271242796E-4</v>
      </c>
      <c r="AH2168" s="13">
        <f t="shared" si="2877"/>
        <v>2.5219832072423377E-2</v>
      </c>
      <c r="AI2168" s="13">
        <f t="shared" si="2878"/>
        <v>1.8674827620557239E-2</v>
      </c>
      <c r="AJ2168" s="13">
        <f t="shared" si="2879"/>
        <v>6.9141853454065478E-3</v>
      </c>
      <c r="AK2168" s="13">
        <f t="shared" si="2880"/>
        <v>1.7066095588484363E-3</v>
      </c>
      <c r="AL2168" s="13">
        <f t="shared" si="2881"/>
        <v>1.471625636684385E-5</v>
      </c>
      <c r="AM2168" s="13">
        <f t="shared" si="2882"/>
        <v>1.8357217260781881E-4</v>
      </c>
      <c r="AN2168" s="13">
        <f t="shared" si="2883"/>
        <v>2.8869628578391765E-4</v>
      </c>
      <c r="AO2168" s="13">
        <f t="shared" si="2884"/>
        <v>2.2701029312184424E-4</v>
      </c>
      <c r="AP2168" s="13">
        <f t="shared" si="2885"/>
        <v>1.1900320098988587E-4</v>
      </c>
      <c r="AQ2168" s="13">
        <f t="shared" si="2886"/>
        <v>4.6787840490909148E-5</v>
      </c>
      <c r="AR2168" s="13">
        <f t="shared" si="2887"/>
        <v>7.9324352313000189E-3</v>
      </c>
      <c r="AS2168" s="13">
        <f t="shared" si="2888"/>
        <v>5.8738242241407777E-3</v>
      </c>
      <c r="AT2168" s="13">
        <f t="shared" si="2889"/>
        <v>2.1747300803645281E-3</v>
      </c>
      <c r="AU2168" s="13">
        <f t="shared" si="2890"/>
        <v>5.3678270940928953E-4</v>
      </c>
      <c r="AV2168" s="13">
        <f t="shared" si="2891"/>
        <v>9.9369461889431532E-5</v>
      </c>
      <c r="AW2168" s="13">
        <f t="shared" si="2892"/>
        <v>4.7604017262641994E-7</v>
      </c>
      <c r="AX2168" s="13">
        <f t="shared" si="2893"/>
        <v>2.265530997944759E-5</v>
      </c>
      <c r="AY2168" s="13">
        <f t="shared" si="2894"/>
        <v>3.5629059412631621E-5</v>
      </c>
      <c r="AZ2168" s="13">
        <f t="shared" si="2895"/>
        <v>2.8016166536243238E-5</v>
      </c>
      <c r="BA2168" s="13">
        <f t="shared" si="2896"/>
        <v>1.468661817677663E-5</v>
      </c>
      <c r="BB2168" s="13">
        <f t="shared" si="2897"/>
        <v>5.7742576913062489E-6</v>
      </c>
      <c r="BC2168" s="13">
        <f t="shared" si="2898"/>
        <v>1.8161867618146075E-6</v>
      </c>
      <c r="BD2168" s="13">
        <f t="shared" si="2899"/>
        <v>2.0791682420827039E-3</v>
      </c>
      <c r="BE2168" s="13">
        <f t="shared" si="2900"/>
        <v>1.5395863225230637E-3</v>
      </c>
      <c r="BF2168" s="13">
        <f t="shared" si="2901"/>
        <v>5.7001785534337851E-4</v>
      </c>
      <c r="BG2168" s="13">
        <f t="shared" si="2902"/>
        <v>1.4069595650767087E-4</v>
      </c>
      <c r="BH2168" s="13">
        <f t="shared" si="2903"/>
        <v>2.6045700137345302E-5</v>
      </c>
      <c r="BI2168" s="13">
        <f t="shared" si="2904"/>
        <v>3.8572735847317596E-6</v>
      </c>
      <c r="BJ2168" s="14">
        <f t="shared" si="2905"/>
        <v>0.17506684155131319</v>
      </c>
      <c r="BK2168" s="14">
        <f t="shared" si="2906"/>
        <v>0.25243381635250189</v>
      </c>
      <c r="BL2168" s="14">
        <f t="shared" si="2907"/>
        <v>0.50716417075296494</v>
      </c>
      <c r="BM2168" s="14">
        <f t="shared" si="2908"/>
        <v>0.40621811063902868</v>
      </c>
      <c r="BN2168" s="14">
        <f t="shared" si="2909"/>
        <v>0.592557307002332</v>
      </c>
    </row>
    <row r="2169" spans="1:66" x14ac:dyDescent="0.25">
      <c r="A2169" t="s">
        <v>357</v>
      </c>
      <c r="B2169" t="s">
        <v>333</v>
      </c>
      <c r="C2169" t="s">
        <v>329</v>
      </c>
      <c r="D2169" t="s">
        <v>441</v>
      </c>
      <c r="E2169" s="10">
        <f>VLOOKUP(A2169,home!$A$2:$E$405,3,FALSE)</f>
        <v>1.72</v>
      </c>
      <c r="F2169" s="10">
        <f>VLOOKUP(B2169,home!$B$2:$E$405,3,FALSE)</f>
        <v>1.5116000000000001</v>
      </c>
      <c r="G2169" s="10">
        <f>VLOOKUP(C2169,away!$B$2:$E$405,4,FALSE)</f>
        <v>0.81399999999999995</v>
      </c>
      <c r="H2169" s="10">
        <f>VLOOKUP(A2169,away!$A$2:$E$405,3,FALSE)</f>
        <v>1.58</v>
      </c>
      <c r="I2169" s="10">
        <f>VLOOKUP(C2169,away!$B$2:$E$405,3,FALSE)</f>
        <v>1.7089000000000001</v>
      </c>
      <c r="J2169" s="10">
        <f>VLOOKUP(B2169,home!$B$2:$E$405,4,FALSE)</f>
        <v>0.63290000000000002</v>
      </c>
      <c r="K2169" s="12">
        <f t="shared" si="2854"/>
        <v>2.1163609279999998</v>
      </c>
      <c r="L2169" s="12">
        <f t="shared" si="2855"/>
        <v>1.7088692398000003</v>
      </c>
      <c r="M2169" s="13">
        <f t="shared" si="2856"/>
        <v>2.1813414207632796E-2</v>
      </c>
      <c r="N2169" s="13">
        <f t="shared" si="2857"/>
        <v>4.6165057535314115E-2</v>
      </c>
      <c r="O2169" s="13">
        <f t="shared" si="2858"/>
        <v>3.7276272554439979E-2</v>
      </c>
      <c r="P2169" s="13">
        <f t="shared" si="2859"/>
        <v>7.8890046775695513E-2</v>
      </c>
      <c r="Q2169" s="13">
        <f t="shared" si="2860"/>
        <v>4.8850962003305395E-2</v>
      </c>
      <c r="R2169" s="13">
        <f t="shared" si="2861"/>
        <v>3.1850137771341727E-2</v>
      </c>
      <c r="S2169" s="13">
        <f t="shared" si="2862"/>
        <v>7.1328122010511488E-2</v>
      </c>
      <c r="T2169" s="13">
        <f t="shared" si="2863"/>
        <v>8.3479906302087195E-2</v>
      </c>
      <c r="U2169" s="13">
        <f t="shared" si="2864"/>
        <v>6.7406387130684614E-2</v>
      </c>
      <c r="V2169" s="13">
        <f t="shared" si="2865"/>
        <v>2.8662683471687812E-2</v>
      </c>
      <c r="W2169" s="13">
        <f t="shared" si="2866"/>
        <v>3.4462089093002718E-2</v>
      </c>
      <c r="X2169" s="13">
        <f t="shared" si="2867"/>
        <v>5.8891203990279431E-2</v>
      </c>
      <c r="Y2169" s="13">
        <f t="shared" si="2868"/>
        <v>5.0318683496887777E-2</v>
      </c>
      <c r="Z2169" s="13">
        <f t="shared" si="2869"/>
        <v>1.8142573573612673E-2</v>
      </c>
      <c r="AA2169" s="13">
        <f t="shared" si="2870"/>
        <v>3.8396233844559181E-2</v>
      </c>
      <c r="AB2169" s="13">
        <f t="shared" si="2871"/>
        <v>4.0630144545488148E-2</v>
      </c>
      <c r="AC2169" s="13">
        <f t="shared" si="2872"/>
        <v>6.4788128140870725E-3</v>
      </c>
      <c r="AD2169" s="13">
        <f t="shared" si="2873"/>
        <v>1.8233554713421477E-2</v>
      </c>
      <c r="AE2169" s="13">
        <f t="shared" si="2874"/>
        <v>3.1158760781976269E-2</v>
      </c>
      <c r="AF2169" s="13">
        <f t="shared" si="2875"/>
        <v>2.6623123925302923E-2</v>
      </c>
      <c r="AG2169" s="13">
        <f t="shared" si="2876"/>
        <v>1.5165145847777868E-2</v>
      </c>
      <c r="AH2169" s="13">
        <f t="shared" si="2877"/>
        <v>7.7508214776887633E-3</v>
      </c>
      <c r="AI2169" s="13">
        <f t="shared" si="2878"/>
        <v>1.640353573528372E-2</v>
      </c>
      <c r="AJ2169" s="13">
        <f t="shared" si="2879"/>
        <v>1.7357901055603111E-2</v>
      </c>
      <c r="AK2169" s="13">
        <f t="shared" si="2880"/>
        <v>1.2245194528722792E-2</v>
      </c>
      <c r="AL2169" s="13">
        <f t="shared" si="2881"/>
        <v>9.3724685386565416E-4</v>
      </c>
      <c r="AM2169" s="13">
        <f t="shared" si="2882"/>
        <v>7.7177565548070919E-3</v>
      </c>
      <c r="AN2169" s="13">
        <f t="shared" si="2883"/>
        <v>1.3188636776774664E-2</v>
      </c>
      <c r="AO2169" s="13">
        <f t="shared" si="2884"/>
        <v>1.1268827851362623E-2</v>
      </c>
      <c r="AP2169" s="13">
        <f t="shared" si="2885"/>
        <v>6.4189844279317048E-3</v>
      </c>
      <c r="AQ2169" s="13">
        <f t="shared" si="2886"/>
        <v>2.7423012599119227E-3</v>
      </c>
      <c r="AR2169" s="13">
        <f t="shared" si="2887"/>
        <v>2.649028081280703E-3</v>
      </c>
      <c r="AS2169" s="13">
        <f t="shared" si="2888"/>
        <v>5.6062995283972863E-3</v>
      </c>
      <c r="AT2169" s="13">
        <f t="shared" si="2889"/>
        <v>5.9324766362824233E-3</v>
      </c>
      <c r="AU2169" s="13">
        <f t="shared" si="2890"/>
        <v>4.1850872531003294E-3</v>
      </c>
      <c r="AV2169" s="13">
        <f t="shared" si="2891"/>
        <v>2.2142887856830959E-3</v>
      </c>
      <c r="AW2169" s="13">
        <f t="shared" si="2892"/>
        <v>9.4156446118220989E-5</v>
      </c>
      <c r="AX2169" s="13">
        <f t="shared" si="2893"/>
        <v>2.722259737401601E-3</v>
      </c>
      <c r="AY2169" s="13">
        <f t="shared" si="2894"/>
        <v>4.6519859279916228E-3</v>
      </c>
      <c r="AZ2169" s="13">
        <f t="shared" si="2895"/>
        <v>3.9748178281636707E-3</v>
      </c>
      <c r="BA2169" s="13">
        <f t="shared" si="2896"/>
        <v>2.2641479734525137E-3</v>
      </c>
      <c r="BB2169" s="13">
        <f t="shared" si="2897"/>
        <v>9.6728320654712683E-4</v>
      </c>
      <c r="BC2169" s="13">
        <f t="shared" si="2898"/>
        <v>3.3059210356869913E-4</v>
      </c>
      <c r="BD2169" s="13">
        <f t="shared" si="2899"/>
        <v>7.5447376724450152E-4</v>
      </c>
      <c r="BE2169" s="13">
        <f t="shared" si="2900"/>
        <v>1.5967388021972287E-3</v>
      </c>
      <c r="BF2169" s="13">
        <f t="shared" si="2901"/>
        <v>1.6896378065958681E-3</v>
      </c>
      <c r="BG2169" s="13">
        <f t="shared" si="2902"/>
        <v>1.1919611454503721E-3</v>
      </c>
      <c r="BH2169" s="13">
        <f t="shared" si="2903"/>
        <v>6.3065499898132303E-4</v>
      </c>
      <c r="BI2169" s="13">
        <f t="shared" si="2904"/>
        <v>2.6693871977839047E-4</v>
      </c>
      <c r="BJ2169" s="14">
        <f t="shared" si="2905"/>
        <v>0.46959608133726849</v>
      </c>
      <c r="BK2169" s="14">
        <f t="shared" si="2906"/>
        <v>0.21276231206147198</v>
      </c>
      <c r="BL2169" s="14">
        <f t="shared" si="2907"/>
        <v>0.29603421416880366</v>
      </c>
      <c r="BM2169" s="14">
        <f t="shared" si="2908"/>
        <v>0.72713146081155366</v>
      </c>
      <c r="BN2169" s="14">
        <f t="shared" si="2909"/>
        <v>0.26484589084772953</v>
      </c>
    </row>
    <row r="2170" spans="1:66" x14ac:dyDescent="0.25">
      <c r="A2170" t="s">
        <v>357</v>
      </c>
      <c r="B2170" t="s">
        <v>330</v>
      </c>
      <c r="C2170" t="s">
        <v>337</v>
      </c>
      <c r="D2170" t="s">
        <v>441</v>
      </c>
      <c r="E2170" s="10">
        <f>VLOOKUP(A2170,home!$A$2:$E$405,3,FALSE)</f>
        <v>1.72</v>
      </c>
      <c r="F2170" s="10">
        <f>VLOOKUP(B2170,home!$B$2:$E$405,3,FALSE)</f>
        <v>0.63949999999999996</v>
      </c>
      <c r="G2170" s="10">
        <f>VLOOKUP(C2170,away!$B$2:$E$405,4,FALSE)</f>
        <v>0.87209999999999999</v>
      </c>
      <c r="H2170" s="10">
        <f>VLOOKUP(A2170,away!$A$2:$E$405,3,FALSE)</f>
        <v>1.58</v>
      </c>
      <c r="I2170" s="10">
        <f>VLOOKUP(C2170,away!$B$2:$E$405,3,FALSE)</f>
        <v>0.94940000000000002</v>
      </c>
      <c r="J2170" s="10">
        <f>VLOOKUP(B2170,home!$B$2:$E$405,4,FALSE)</f>
        <v>1.6456</v>
      </c>
      <c r="K2170" s="12">
        <f t="shared" si="2854"/>
        <v>0.95925767399999995</v>
      </c>
      <c r="L2170" s="12">
        <f t="shared" si="2855"/>
        <v>2.4684855712</v>
      </c>
      <c r="M2170" s="13">
        <f t="shared" si="2856"/>
        <v>3.2460112691437781E-2</v>
      </c>
      <c r="N2170" s="13">
        <f t="shared" si="2857"/>
        <v>3.1137612198166482E-2</v>
      </c>
      <c r="O2170" s="13">
        <f t="shared" si="2858"/>
        <v>8.0127319818340148E-2</v>
      </c>
      <c r="P2170" s="13">
        <f t="shared" si="2859"/>
        <v>7.6862746432795059E-2</v>
      </c>
      <c r="Q2170" s="13">
        <f t="shared" si="2860"/>
        <v>1.4934496725563599E-2</v>
      </c>
      <c r="R2170" s="13">
        <f t="shared" si="2861"/>
        <v>9.8896566415250242E-2</v>
      </c>
      <c r="S2170" s="13">
        <f t="shared" si="2862"/>
        <v>4.5501088099661101E-2</v>
      </c>
      <c r="T2170" s="13">
        <f t="shared" si="2863"/>
        <v>3.686558968018739E-2</v>
      </c>
      <c r="U2170" s="13">
        <f t="shared" si="2864"/>
        <v>9.4867290266079443E-2</v>
      </c>
      <c r="V2170" s="13">
        <f t="shared" si="2865"/>
        <v>1.1971405679969387E-2</v>
      </c>
      <c r="W2170" s="13">
        <f t="shared" si="2866"/>
        <v>4.7753435304415852E-3</v>
      </c>
      <c r="X2170" s="13">
        <f t="shared" si="2867"/>
        <v>1.1787866602418321E-2</v>
      </c>
      <c r="Y2170" s="13">
        <f t="shared" si="2868"/>
        <v>1.4549089311649997E-2</v>
      </c>
      <c r="Z2170" s="13">
        <f t="shared" si="2869"/>
        <v>8.1374915745755907E-2</v>
      </c>
      <c r="AA2170" s="13">
        <f t="shared" si="2870"/>
        <v>7.8059512400219785E-2</v>
      </c>
      <c r="AB2170" s="13">
        <f t="shared" si="2871"/>
        <v>3.7439593149304486E-2</v>
      </c>
      <c r="AC2170" s="13">
        <f t="shared" si="2872"/>
        <v>1.7717034903161411E-3</v>
      </c>
      <c r="AD2170" s="13">
        <f t="shared" si="2873"/>
        <v>1.1451962318905855E-3</v>
      </c>
      <c r="AE2170" s="13">
        <f t="shared" si="2874"/>
        <v>2.8269003746145193E-3</v>
      </c>
      <c r="AF2170" s="13">
        <f t="shared" si="2875"/>
        <v>3.4890813929779082E-3</v>
      </c>
      <c r="AG2170" s="13">
        <f t="shared" si="2876"/>
        <v>2.8709156917694546E-3</v>
      </c>
      <c r="AH2170" s="13">
        <f t="shared" si="2877"/>
        <v>5.0218201344003531E-2</v>
      </c>
      <c r="AI2170" s="13">
        <f t="shared" si="2878"/>
        <v>4.8172195013712497E-2</v>
      </c>
      <c r="AJ2170" s="13">
        <f t="shared" si="2879"/>
        <v>2.310477387016412E-2</v>
      </c>
      <c r="AK2170" s="13">
        <f t="shared" si="2880"/>
        <v>7.3878105469965382E-3</v>
      </c>
      <c r="AL2170" s="13">
        <f t="shared" si="2881"/>
        <v>1.6780964061925552E-4</v>
      </c>
      <c r="AM2170" s="13">
        <f t="shared" si="2882"/>
        <v>2.1970765473538559E-4</v>
      </c>
      <c r="AN2170" s="13">
        <f t="shared" si="2883"/>
        <v>5.4234517559649065E-4</v>
      </c>
      <c r="AO2170" s="13">
        <f t="shared" si="2884"/>
        <v>6.6938562028493387E-4</v>
      </c>
      <c r="AP2170" s="13">
        <f t="shared" si="2885"/>
        <v>5.5078958174737379E-4</v>
      </c>
      <c r="AQ2170" s="13">
        <f t="shared" si="2886"/>
        <v>3.3990403382766872E-4</v>
      </c>
      <c r="AR2170" s="13">
        <f t="shared" si="2887"/>
        <v>2.4792581085857853E-2</v>
      </c>
      <c r="AS2170" s="13">
        <f t="shared" si="2888"/>
        <v>2.3782473664876395E-2</v>
      </c>
      <c r="AT2170" s="13">
        <f t="shared" si="2889"/>
        <v>1.1406760184867791E-2</v>
      </c>
      <c r="AU2170" s="13">
        <f t="shared" si="2890"/>
        <v>3.6473407476040297E-3</v>
      </c>
      <c r="AV2170" s="13">
        <f t="shared" si="2891"/>
        <v>8.7468490045801536E-4</v>
      </c>
      <c r="AW2170" s="13">
        <f t="shared" si="2892"/>
        <v>1.1037743100026756E-5</v>
      </c>
      <c r="AX2170" s="13">
        <f t="shared" si="2893"/>
        <v>3.5126042306910168E-5</v>
      </c>
      <c r="AY2170" s="13">
        <f t="shared" si="2894"/>
        <v>8.6708128607968497E-5</v>
      </c>
      <c r="AZ2170" s="13">
        <f t="shared" si="2895"/>
        <v>1.070188821872621E-4</v>
      </c>
      <c r="BA2170" s="13">
        <f t="shared" si="2896"/>
        <v>8.80581888417364E-5</v>
      </c>
      <c r="BB2170" s="13">
        <f t="shared" si="2897"/>
        <v>5.4342592145457778E-5</v>
      </c>
      <c r="BC2170" s="13">
        <f t="shared" si="2898"/>
        <v>2.6828780922533817E-5</v>
      </c>
      <c r="BD2170" s="13">
        <f t="shared" si="2899"/>
        <v>1.0200021447207688E-2</v>
      </c>
      <c r="BE2170" s="13">
        <f t="shared" si="2900"/>
        <v>9.7844488481985577E-3</v>
      </c>
      <c r="BF2170" s="13">
        <f t="shared" si="2901"/>
        <v>4.6929038217474635E-3</v>
      </c>
      <c r="BG2170" s="13">
        <f t="shared" si="2902"/>
        <v>1.5005680014517275E-3</v>
      </c>
      <c r="BH2170" s="13">
        <f t="shared" si="2903"/>
        <v>3.5985784268785309E-4</v>
      </c>
      <c r="BI2170" s="13">
        <f t="shared" si="2904"/>
        <v>6.9039279429481589E-5</v>
      </c>
      <c r="BJ2170" s="14">
        <f t="shared" si="2905"/>
        <v>0.12710230642088355</v>
      </c>
      <c r="BK2170" s="14">
        <f t="shared" si="2906"/>
        <v>0.16882157416340668</v>
      </c>
      <c r="BL2170" s="14">
        <f t="shared" si="2907"/>
        <v>0.60938394264845752</v>
      </c>
      <c r="BM2170" s="14">
        <f t="shared" si="2908"/>
        <v>0.65218821431144236</v>
      </c>
      <c r="BN2170" s="14">
        <f t="shared" si="2909"/>
        <v>0.33441885428155327</v>
      </c>
    </row>
    <row r="2171" spans="1:66" x14ac:dyDescent="0.25">
      <c r="A2171" t="s">
        <v>357</v>
      </c>
      <c r="B2171" t="s">
        <v>328</v>
      </c>
      <c r="C2171" t="s">
        <v>335</v>
      </c>
      <c r="D2171" t="s">
        <v>441</v>
      </c>
      <c r="E2171" s="10">
        <f>VLOOKUP(A2171,home!$A$2:$E$405,3,FALSE)</f>
        <v>1.72</v>
      </c>
      <c r="F2171" s="10">
        <f>VLOOKUP(B2171,home!$B$2:$E$405,3,FALSE)</f>
        <v>0.63949999999999996</v>
      </c>
      <c r="G2171" s="10">
        <f>VLOOKUP(C2171,away!$B$2:$E$405,4,FALSE)</f>
        <v>0.58140000000000003</v>
      </c>
      <c r="H2171" s="10">
        <f>VLOOKUP(A2171,away!$A$2:$E$405,3,FALSE)</f>
        <v>1.58</v>
      </c>
      <c r="I2171" s="10">
        <f>VLOOKUP(C2171,away!$B$2:$E$405,3,FALSE)</f>
        <v>1.2658</v>
      </c>
      <c r="J2171" s="10">
        <f>VLOOKUP(B2171,home!$B$2:$E$405,4,FALSE)</f>
        <v>1.3290999999999999</v>
      </c>
      <c r="K2171" s="12">
        <f t="shared" si="2854"/>
        <v>0.63950511599999993</v>
      </c>
      <c r="L2171" s="12">
        <f t="shared" si="2855"/>
        <v>2.6581521524</v>
      </c>
      <c r="M2171" s="13">
        <f t="shared" si="2856"/>
        <v>3.6969676056733326E-2</v>
      </c>
      <c r="N2171" s="13">
        <f t="shared" si="2857"/>
        <v>2.3642296975143664E-2</v>
      </c>
      <c r="O2171" s="13">
        <f t="shared" si="2858"/>
        <v>9.8271023983736425E-2</v>
      </c>
      <c r="P2171" s="13">
        <f t="shared" si="2859"/>
        <v>6.2844822592158137E-2</v>
      </c>
      <c r="Q2171" s="13">
        <f t="shared" si="2860"/>
        <v>7.5596849347978482E-3</v>
      </c>
      <c r="R2171" s="13">
        <f t="shared" si="2861"/>
        <v>0.13060966696046053</v>
      </c>
      <c r="S2171" s="13">
        <f t="shared" si="2862"/>
        <v>2.6707508341289002E-2</v>
      </c>
      <c r="T2171" s="13">
        <f t="shared" si="2863"/>
        <v>2.0094792780898752E-2</v>
      </c>
      <c r="U2171" s="13">
        <f t="shared" si="2864"/>
        <v>8.3525550220270667E-2</v>
      </c>
      <c r="V2171" s="13">
        <f t="shared" si="2865"/>
        <v>5.0444604654161255E-3</v>
      </c>
      <c r="W2171" s="13">
        <f t="shared" si="2866"/>
        <v>1.6114857303837834E-3</v>
      </c>
      <c r="X2171" s="13">
        <f t="shared" si="2867"/>
        <v>4.2835742627815396E-3</v>
      </c>
      <c r="Y2171" s="13">
        <f t="shared" si="2868"/>
        <v>5.6931960732889975E-3</v>
      </c>
      <c r="Z2171" s="13">
        <f t="shared" si="2869"/>
        <v>0.11572678911839844</v>
      </c>
      <c r="AA2171" s="13">
        <f t="shared" si="2870"/>
        <v>7.4007873699468929E-2</v>
      </c>
      <c r="AB2171" s="13">
        <f t="shared" si="2871"/>
        <v>2.3664206927546109E-2</v>
      </c>
      <c r="AC2171" s="13">
        <f t="shared" si="2872"/>
        <v>5.3594299578074917E-4</v>
      </c>
      <c r="AD2171" s="13">
        <f t="shared" si="2873"/>
        <v>2.5763834223535646E-4</v>
      </c>
      <c r="AE2171" s="13">
        <f t="shared" si="2874"/>
        <v>6.8484191395368058E-4</v>
      </c>
      <c r="AF2171" s="13">
        <f t="shared" si="2875"/>
        <v>9.1020700381485599E-4</v>
      </c>
      <c r="AG2171" s="13">
        <f t="shared" si="2876"/>
        <v>8.0648956877333829E-4</v>
      </c>
      <c r="AH2171" s="13">
        <f t="shared" si="2877"/>
        <v>7.6904853396352932E-2</v>
      </c>
      <c r="AI2171" s="13">
        <f t="shared" si="2878"/>
        <v>4.9181047192197673E-2</v>
      </c>
      <c r="AJ2171" s="13">
        <f t="shared" si="2879"/>
        <v>1.5725765644823919E-2</v>
      </c>
      <c r="AK2171" s="13">
        <f t="shared" si="2880"/>
        <v>3.3522358609606451E-3</v>
      </c>
      <c r="AL2171" s="13">
        <f t="shared" si="2881"/>
        <v>3.6442020684913791E-5</v>
      </c>
      <c r="AM2171" s="13">
        <f t="shared" si="2882"/>
        <v>3.2952207587453878E-5</v>
      </c>
      <c r="AN2171" s="13">
        <f t="shared" si="2883"/>
        <v>8.7591981524922125E-5</v>
      </c>
      <c r="AO2171" s="13">
        <f t="shared" si="2884"/>
        <v>1.1641640711172642E-4</v>
      </c>
      <c r="AP2171" s="13">
        <f t="shared" si="2885"/>
        <v>1.0315084104623675E-4</v>
      </c>
      <c r="AQ2171" s="13">
        <f t="shared" si="2886"/>
        <v>6.8547657537231131E-5</v>
      </c>
      <c r="AR2171" s="13">
        <f t="shared" si="2887"/>
        <v>4.0884960317104382E-2</v>
      </c>
      <c r="AS2171" s="13">
        <f t="shared" si="2888"/>
        <v>2.6146141290245235E-2</v>
      </c>
      <c r="AT2171" s="13">
        <f t="shared" si="2889"/>
        <v>8.3602955593853317E-3</v>
      </c>
      <c r="AU2171" s="13">
        <f t="shared" si="2890"/>
        <v>1.7821505938330007E-3</v>
      </c>
      <c r="AV2171" s="13">
        <f t="shared" si="2891"/>
        <v>2.8492360555966044E-4</v>
      </c>
      <c r="AW2171" s="13">
        <f t="shared" si="2892"/>
        <v>1.7207738950766145E-6</v>
      </c>
      <c r="AX2171" s="13">
        <f t="shared" si="2893"/>
        <v>3.5121842226117934E-6</v>
      </c>
      <c r="AY2171" s="13">
        <f t="shared" si="2894"/>
        <v>9.3359200509608576E-6</v>
      </c>
      <c r="AZ2171" s="13">
        <f t="shared" si="2895"/>
        <v>1.2408147989047964E-5</v>
      </c>
      <c r="BA2171" s="13">
        <f t="shared" si="2896"/>
        <v>1.0994248428128526E-5</v>
      </c>
      <c r="BB2171" s="13">
        <f t="shared" si="2897"/>
        <v>7.3060962808125404E-6</v>
      </c>
      <c r="BC2171" s="13">
        <f t="shared" si="2898"/>
        <v>3.8841431108966967E-6</v>
      </c>
      <c r="BD2171" s="13">
        <f t="shared" si="2899"/>
        <v>1.8113074211283272E-2</v>
      </c>
      <c r="BE2171" s="13">
        <f t="shared" si="2900"/>
        <v>1.1583403624603316E-2</v>
      </c>
      <c r="BF2171" s="13">
        <f t="shared" si="2901"/>
        <v>3.7038229393133813E-3</v>
      </c>
      <c r="BG2171" s="13">
        <f t="shared" si="2902"/>
        <v>7.8953790614968826E-4</v>
      </c>
      <c r="BH2171" s="13">
        <f t="shared" si="2903"/>
        <v>1.2622838256466336E-4</v>
      </c>
      <c r="BI2171" s="13">
        <f t="shared" si="2904"/>
        <v>1.6144739286901485E-5</v>
      </c>
      <c r="BJ2171" s="14">
        <f t="shared" si="2905"/>
        <v>6.6000307420961857E-2</v>
      </c>
      <c r="BK2171" s="14">
        <f t="shared" si="2906"/>
        <v>0.1321481883921132</v>
      </c>
      <c r="BL2171" s="14">
        <f t="shared" si="2907"/>
        <v>0.66703290705514673</v>
      </c>
      <c r="BM2171" s="14">
        <f t="shared" si="2908"/>
        <v>0.62100340533743448</v>
      </c>
      <c r="BN2171" s="14">
        <f t="shared" si="2909"/>
        <v>0.35989717150302991</v>
      </c>
    </row>
    <row r="2172" spans="1:66" x14ac:dyDescent="0.25">
      <c r="A2172" t="s">
        <v>290</v>
      </c>
      <c r="B2172" t="s">
        <v>315</v>
      </c>
      <c r="C2172" t="s">
        <v>312</v>
      </c>
      <c r="D2172" t="s">
        <v>441</v>
      </c>
      <c r="E2172" s="10">
        <f>VLOOKUP(A2172,home!$A$2:$E$405,3,FALSE)</f>
        <v>1.6292</v>
      </c>
      <c r="F2172" s="10">
        <f>VLOOKUP(B2172,home!$B$2:$E$405,3,FALSE)</f>
        <v>1.163</v>
      </c>
      <c r="G2172" s="10">
        <f>VLOOKUP(C2172,away!$B$2:$E$405,4,FALSE)</f>
        <v>1.1048</v>
      </c>
      <c r="H2172" s="10">
        <f>VLOOKUP(A2172,away!$A$2:$E$405,3,FALSE)</f>
        <v>1.1462000000000001</v>
      </c>
      <c r="I2172" s="10">
        <f>VLOOKUP(C2172,away!$B$2:$E$405,3,FALSE)</f>
        <v>1.1778</v>
      </c>
      <c r="J2172" s="10">
        <f>VLOOKUP(B2172,home!$B$2:$E$405,4,FALSE)</f>
        <v>0.91839999999999999</v>
      </c>
      <c r="K2172" s="12">
        <f t="shared" si="2854"/>
        <v>2.0933304060800002</v>
      </c>
      <c r="L2172" s="12">
        <f t="shared" si="2855"/>
        <v>1.2398348202240002</v>
      </c>
      <c r="M2172" s="13">
        <f t="shared" si="2856"/>
        <v>3.567999090039975E-2</v>
      </c>
      <c r="N2172" s="13">
        <f t="shared" si="2857"/>
        <v>7.4690009840464505E-2</v>
      </c>
      <c r="O2172" s="13">
        <f t="shared" si="2858"/>
        <v>4.4237295103591076E-2</v>
      </c>
      <c r="P2172" s="13">
        <f t="shared" si="2859"/>
        <v>9.2603274923081097E-2</v>
      </c>
      <c r="Q2172" s="13">
        <f t="shared" si="2860"/>
        <v>7.8175434314729411E-2</v>
      </c>
      <c r="R2172" s="13">
        <f t="shared" si="2861"/>
        <v>2.7423469410978448E-2</v>
      </c>
      <c r="S2172" s="13">
        <f t="shared" si="2862"/>
        <v>6.0085262846743551E-2</v>
      </c>
      <c r="T2172" s="13">
        <f t="shared" si="2863"/>
        <v>9.6924625549535653E-2</v>
      </c>
      <c r="U2172" s="13">
        <f t="shared" si="2864"/>
        <v>5.7406382358205971E-2</v>
      </c>
      <c r="V2172" s="13">
        <f t="shared" si="2865"/>
        <v>1.732714727595169E-2</v>
      </c>
      <c r="W2172" s="13">
        <f t="shared" si="2866"/>
        <v>5.4549004553177627E-2</v>
      </c>
      <c r="X2172" s="13">
        <f t="shared" si="2867"/>
        <v>6.7631755253587139E-2</v>
      </c>
      <c r="Y2172" s="13">
        <f t="shared" si="2868"/>
        <v>4.1926102558132401E-2</v>
      </c>
      <c r="Z2172" s="13">
        <f t="shared" si="2869"/>
        <v>1.1333524089026275E-2</v>
      </c>
      <c r="AA2172" s="13">
        <f t="shared" si="2870"/>
        <v>2.3724810583598835E-2</v>
      </c>
      <c r="AB2172" s="13">
        <f t="shared" si="2871"/>
        <v>2.4831933686568022E-2</v>
      </c>
      <c r="AC2172" s="13">
        <f t="shared" si="2872"/>
        <v>2.8106624720469283E-3</v>
      </c>
      <c r="AD2172" s="13">
        <f t="shared" si="2873"/>
        <v>2.8547272463140781E-2</v>
      </c>
      <c r="AE2172" s="13">
        <f t="shared" si="2874"/>
        <v>3.5393902422223698E-2</v>
      </c>
      <c r="AF2172" s="13">
        <f t="shared" si="2875"/>
        <v>2.1941296323341766E-2</v>
      </c>
      <c r="AG2172" s="13">
        <f t="shared" si="2876"/>
        <v>9.0678610608439826E-3</v>
      </c>
      <c r="AH2172" s="13">
        <f t="shared" si="2877"/>
        <v>3.5129244503555677E-3</v>
      </c>
      <c r="AI2172" s="13">
        <f t="shared" si="2878"/>
        <v>7.3537115661911814E-3</v>
      </c>
      <c r="AJ2172" s="13">
        <f t="shared" si="2879"/>
        <v>7.6968740095250919E-3</v>
      </c>
      <c r="AK2172" s="13">
        <f t="shared" si="2880"/>
        <v>5.3707001319685862E-3</v>
      </c>
      <c r="AL2172" s="13">
        <f t="shared" si="2881"/>
        <v>2.9178992824466487E-4</v>
      </c>
      <c r="AM2172" s="13">
        <f t="shared" si="2882"/>
        <v>1.1951774691548581E-2</v>
      </c>
      <c r="AN2172" s="13">
        <f t="shared" si="2883"/>
        <v>1.4818226426053887E-2</v>
      </c>
      <c r="AO2172" s="13">
        <f t="shared" si="2884"/>
        <v>9.1860765484925271E-3</v>
      </c>
      <c r="AP2172" s="13">
        <f t="shared" si="2885"/>
        <v>3.7964058553547112E-3</v>
      </c>
      <c r="AQ2172" s="13">
        <f t="shared" si="2886"/>
        <v>1.1767290427927629E-3</v>
      </c>
      <c r="AR2172" s="13">
        <f t="shared" si="2887"/>
        <v>8.7108921087341771E-4</v>
      </c>
      <c r="AS2172" s="13">
        <f t="shared" si="2888"/>
        <v>1.823477531529558E-3</v>
      </c>
      <c r="AT2172" s="13">
        <f t="shared" si="2889"/>
        <v>1.9085704807772635E-3</v>
      </c>
      <c r="AU2172" s="13">
        <f t="shared" si="2890"/>
        <v>1.3317562065192567E-3</v>
      </c>
      <c r="AV2172" s="13">
        <f t="shared" si="2891"/>
        <v>6.9695144014812922E-4</v>
      </c>
      <c r="AW2172" s="13">
        <f t="shared" si="2892"/>
        <v>2.1036302500791563E-5</v>
      </c>
      <c r="AX2172" s="13">
        <f t="shared" si="2893"/>
        <v>4.1698355614060096E-3</v>
      </c>
      <c r="AY2172" s="13">
        <f t="shared" si="2894"/>
        <v>5.1699073236394612E-3</v>
      </c>
      <c r="AZ2172" s="13">
        <f t="shared" si="2895"/>
        <v>3.2049155585896377E-3</v>
      </c>
      <c r="BA2172" s="13">
        <f t="shared" si="2896"/>
        <v>1.3245219684723611E-3</v>
      </c>
      <c r="BB2172" s="13">
        <f t="shared" si="2897"/>
        <v>4.1054711416591726E-4</v>
      </c>
      <c r="BC2172" s="13">
        <f t="shared" si="2898"/>
        <v>1.0180212149707638E-4</v>
      </c>
      <c r="BD2172" s="13">
        <f t="shared" si="2899"/>
        <v>1.8000112252705147E-4</v>
      </c>
      <c r="BE2172" s="13">
        <f t="shared" si="2900"/>
        <v>3.7680182291440845E-4</v>
      </c>
      <c r="BF2172" s="13">
        <f t="shared" si="2901"/>
        <v>3.9438535648655157E-4</v>
      </c>
      <c r="BG2172" s="13">
        <f t="shared" si="2902"/>
        <v>2.7519295281533288E-4</v>
      </c>
      <c r="BH2172" s="13">
        <f t="shared" si="2903"/>
        <v>1.440174439168188E-4</v>
      </c>
      <c r="BI2172" s="13">
        <f t="shared" si="2904"/>
        <v>6.0295218871399592E-5</v>
      </c>
      <c r="BJ2172" s="14">
        <f t="shared" si="2905"/>
        <v>0.56415800655118975</v>
      </c>
      <c r="BK2172" s="14">
        <f t="shared" si="2906"/>
        <v>0.21396803567010714</v>
      </c>
      <c r="BL2172" s="14">
        <f t="shared" si="2907"/>
        <v>0.20962064008836201</v>
      </c>
      <c r="BM2172" s="14">
        <f t="shared" si="2908"/>
        <v>0.64112186088430223</v>
      </c>
      <c r="BN2172" s="14">
        <f t="shared" si="2909"/>
        <v>0.35280947449324429</v>
      </c>
    </row>
    <row r="2173" spans="1:66" x14ac:dyDescent="0.25">
      <c r="A2173" t="s">
        <v>290</v>
      </c>
      <c r="B2173" t="s">
        <v>310</v>
      </c>
      <c r="C2173" t="s">
        <v>305</v>
      </c>
      <c r="D2173" t="s">
        <v>441</v>
      </c>
      <c r="E2173" s="10">
        <f>VLOOKUP(A2173,home!$A$2:$E$405,3,FALSE)</f>
        <v>1.6292</v>
      </c>
      <c r="F2173" s="10">
        <f>VLOOKUP(B2173,home!$B$2:$E$405,3,FALSE)</f>
        <v>0.8286</v>
      </c>
      <c r="G2173" s="10">
        <f>VLOOKUP(C2173,away!$B$2:$E$405,4,FALSE)</f>
        <v>0.54559999999999997</v>
      </c>
      <c r="H2173" s="10">
        <f>VLOOKUP(A2173,away!$A$2:$E$405,3,FALSE)</f>
        <v>1.1462000000000001</v>
      </c>
      <c r="I2173" s="10">
        <f>VLOOKUP(C2173,away!$B$2:$E$405,3,FALSE)</f>
        <v>1.0179</v>
      </c>
      <c r="J2173" s="10">
        <f>VLOOKUP(B2173,home!$B$2:$E$405,4,FALSE)</f>
        <v>0.56710000000000005</v>
      </c>
      <c r="K2173" s="12">
        <f t="shared" si="2854"/>
        <v>0.73653551347199997</v>
      </c>
      <c r="L2173" s="12">
        <f t="shared" si="2855"/>
        <v>0.66164519935800015</v>
      </c>
      <c r="M2173" s="13">
        <f t="shared" si="2856"/>
        <v>0.24704600297589069</v>
      </c>
      <c r="N2173" s="13">
        <f t="shared" si="2857"/>
        <v>0.1819581546530529</v>
      </c>
      <c r="O2173" s="13">
        <f t="shared" si="2858"/>
        <v>0.16345680188958026</v>
      </c>
      <c r="P2173" s="13">
        <f t="shared" si="2859"/>
        <v>0.12039173951023298</v>
      </c>
      <c r="Q2173" s="13">
        <f t="shared" si="2860"/>
        <v>6.7009321433901925E-2</v>
      </c>
      <c r="R2173" s="13">
        <f t="shared" si="2861"/>
        <v>5.407520413632623E-2</v>
      </c>
      <c r="S2173" s="13">
        <f t="shared" si="2862"/>
        <v>1.4667481731848016E-2</v>
      </c>
      <c r="T2173" s="13">
        <f t="shared" si="2863"/>
        <v>4.4336395838978339E-2</v>
      </c>
      <c r="U2173" s="13">
        <f t="shared" si="2864"/>
        <v>3.9828308244652263E-2</v>
      </c>
      <c r="V2173" s="13">
        <f t="shared" si="2865"/>
        <v>7.942036969545834E-4</v>
      </c>
      <c r="W2173" s="13">
        <f t="shared" si="2866"/>
        <v>1.6451581656576422E-2</v>
      </c>
      <c r="X2173" s="13">
        <f t="shared" si="2867"/>
        <v>1.0885110024919922E-2</v>
      </c>
      <c r="Y2173" s="13">
        <f t="shared" si="2868"/>
        <v>3.6010403962359536E-3</v>
      </c>
      <c r="Z2173" s="13">
        <f t="shared" si="2869"/>
        <v>1.1926199740368045E-2</v>
      </c>
      <c r="AA2173" s="13">
        <f t="shared" si="2870"/>
        <v>8.7840696495416117E-3</v>
      </c>
      <c r="AB2173" s="13">
        <f t="shared" si="2871"/>
        <v>3.2348896248494694E-3</v>
      </c>
      <c r="AC2173" s="13">
        <f t="shared" si="2872"/>
        <v>2.4189716553305093E-5</v>
      </c>
      <c r="AD2173" s="13">
        <f t="shared" si="2873"/>
        <v>3.0292935357132621E-3</v>
      </c>
      <c r="AE2173" s="13">
        <f t="shared" si="2874"/>
        <v>2.0043175253509019E-3</v>
      </c>
      <c r="AF2173" s="13">
        <f t="shared" si="2875"/>
        <v>6.6307353431876558E-4</v>
      </c>
      <c r="AG2173" s="13">
        <f t="shared" si="2876"/>
        <v>1.4623980693445116E-4</v>
      </c>
      <c r="AH2173" s="13">
        <f t="shared" si="2877"/>
        <v>1.9727282011997855E-3</v>
      </c>
      <c r="AI2173" s="13">
        <f t="shared" si="2878"/>
        <v>1.4529843786113791E-3</v>
      </c>
      <c r="AJ2173" s="13">
        <f t="shared" si="2879"/>
        <v>5.3508729768366326E-4</v>
      </c>
      <c r="AK2173" s="13">
        <f t="shared" si="2880"/>
        <v>1.3137026585059396E-4</v>
      </c>
      <c r="AL2173" s="13">
        <f t="shared" si="2881"/>
        <v>4.7153032536957694E-7</v>
      </c>
      <c r="AM2173" s="13">
        <f t="shared" si="2882"/>
        <v>4.4623645395679574E-4</v>
      </c>
      <c r="AN2173" s="13">
        <f t="shared" si="2883"/>
        <v>2.952502075390511E-4</v>
      </c>
      <c r="AO2173" s="13">
        <f t="shared" si="2884"/>
        <v>9.7675441213833185E-5</v>
      </c>
      <c r="AP2173" s="13">
        <f t="shared" si="2885"/>
        <v>2.1542162258102433E-5</v>
      </c>
      <c r="AQ2173" s="13">
        <f t="shared" si="2886"/>
        <v>3.563317060466142E-6</v>
      </c>
      <c r="AR2173" s="13">
        <f t="shared" si="2887"/>
        <v>2.6104922879239639E-4</v>
      </c>
      <c r="AS2173" s="13">
        <f t="shared" si="2888"/>
        <v>1.9227202777007729E-4</v>
      </c>
      <c r="AT2173" s="13">
        <f t="shared" si="2889"/>
        <v>7.080758834996822E-5</v>
      </c>
      <c r="AU2173" s="13">
        <f t="shared" si="2890"/>
        <v>1.7384101147685955E-5</v>
      </c>
      <c r="AV2173" s="13">
        <f t="shared" si="2891"/>
        <v>3.2010019662650147E-6</v>
      </c>
      <c r="AW2173" s="13">
        <f t="shared" si="2892"/>
        <v>6.3830167727696787E-9</v>
      </c>
      <c r="AX2173" s="13">
        <f t="shared" si="2893"/>
        <v>5.4778165957498804E-5</v>
      </c>
      <c r="AY2173" s="13">
        <f t="shared" si="2894"/>
        <v>3.6243710535414907E-5</v>
      </c>
      <c r="AZ2173" s="13">
        <f t="shared" si="2895"/>
        <v>1.1990238541339122E-5</v>
      </c>
      <c r="BA2173" s="13">
        <f t="shared" si="2896"/>
        <v>2.6444279233447676E-6</v>
      </c>
      <c r="BB2173" s="13">
        <f t="shared" si="2897"/>
        <v>4.3741826013232767E-7</v>
      </c>
      <c r="BC2173" s="13">
        <f t="shared" si="2898"/>
        <v>5.7883138385616733E-8</v>
      </c>
      <c r="BD2173" s="13">
        <f t="shared" si="2899"/>
        <v>2.8786994837766201E-5</v>
      </c>
      <c r="BE2173" s="13">
        <f t="shared" si="2900"/>
        <v>2.1202644024149942E-5</v>
      </c>
      <c r="BF2173" s="13">
        <f t="shared" si="2901"/>
        <v>7.8082501516456513E-6</v>
      </c>
      <c r="BG2173" s="13">
        <f t="shared" si="2902"/>
        <v>1.917017844920051E-6</v>
      </c>
      <c r="BH2173" s="13">
        <f t="shared" si="2903"/>
        <v>3.5298793068579413E-7</v>
      </c>
      <c r="BI2173" s="13">
        <f t="shared" si="2904"/>
        <v>5.1997629355416041E-8</v>
      </c>
      <c r="BJ2173" s="14">
        <f t="shared" si="2905"/>
        <v>0.33105494783236711</v>
      </c>
      <c r="BK2173" s="14">
        <f t="shared" si="2906"/>
        <v>0.38296033287234038</v>
      </c>
      <c r="BL2173" s="14">
        <f t="shared" si="2907"/>
        <v>0.27407627752874009</v>
      </c>
      <c r="BM2173" s="14">
        <f t="shared" si="2908"/>
        <v>0.16604429604731222</v>
      </c>
      <c r="BN2173" s="14">
        <f t="shared" si="2909"/>
        <v>0.83393722459898501</v>
      </c>
    </row>
    <row r="2174" spans="1:66" x14ac:dyDescent="0.25">
      <c r="A2174" t="s">
        <v>338</v>
      </c>
      <c r="B2174" t="s">
        <v>76</v>
      </c>
      <c r="C2174" t="s">
        <v>86</v>
      </c>
      <c r="D2174" t="s">
        <v>442</v>
      </c>
      <c r="E2174" s="10">
        <f>VLOOKUP(A2174,home!$A$2:$E$405,3,FALSE)</f>
        <v>1.4215</v>
      </c>
      <c r="F2174" s="10">
        <f>VLOOKUP(B2174,home!$B$2:$E$405,3,FALSE)</f>
        <v>1.1137999999999999</v>
      </c>
      <c r="G2174" s="10">
        <f>VLOOKUP(C2174,away!$B$2:$E$405,4,FALSE)</f>
        <v>1.0551999999999999</v>
      </c>
      <c r="H2174" s="10">
        <f>VLOOKUP(A2174,away!$A$2:$E$405,3,FALSE)</f>
        <v>1.0277000000000001</v>
      </c>
      <c r="I2174" s="10">
        <f>VLOOKUP(C2174,away!$B$2:$E$405,3,FALSE)</f>
        <v>0.7298</v>
      </c>
      <c r="J2174" s="10">
        <f>VLOOKUP(B2174,home!$B$2:$E$405,4,FALSE)</f>
        <v>0.64870000000000005</v>
      </c>
      <c r="K2174" s="12">
        <f t="shared" si="2854"/>
        <v>1.6706630218399996</v>
      </c>
      <c r="L2174" s="12">
        <f t="shared" si="2855"/>
        <v>0.48653502890200007</v>
      </c>
      <c r="M2174" s="13">
        <f t="shared" si="2856"/>
        <v>0.1156487093026274</v>
      </c>
      <c r="N2174" s="13">
        <f t="shared" si="2857"/>
        <v>0.19321002215542313</v>
      </c>
      <c r="O2174" s="13">
        <f t="shared" si="2858"/>
        <v>5.626714812303283E-2</v>
      </c>
      <c r="P2174" s="13">
        <f t="shared" si="2859"/>
        <v>9.4003443713544868E-2</v>
      </c>
      <c r="Q2174" s="13">
        <f t="shared" si="2860"/>
        <v>0.1613944197319763</v>
      </c>
      <c r="R2174" s="13">
        <f t="shared" si="2861"/>
        <v>1.3687969269136445E-2</v>
      </c>
      <c r="S2174" s="13">
        <f t="shared" si="2862"/>
        <v>1.9102347711642043E-2</v>
      </c>
      <c r="T2174" s="13">
        <f t="shared" si="2863"/>
        <v>7.8524038668918619E-2</v>
      </c>
      <c r="U2174" s="13">
        <f t="shared" si="2864"/>
        <v>2.2867984102028539E-2</v>
      </c>
      <c r="V2174" s="13">
        <f t="shared" si="2865"/>
        <v>1.7252308292895152E-3</v>
      </c>
      <c r="W2174" s="13">
        <f t="shared" si="2866"/>
        <v>8.9878562992512248E-2</v>
      </c>
      <c r="X2174" s="13">
        <f t="shared" si="2867"/>
        <v>4.372906924323218E-2</v>
      </c>
      <c r="Y2174" s="13">
        <f t="shared" si="2868"/>
        <v>1.0637861984056763E-2</v>
      </c>
      <c r="Z2174" s="13">
        <f t="shared" si="2869"/>
        <v>2.2198921746563295E-3</v>
      </c>
      <c r="AA2174" s="13">
        <f t="shared" si="2870"/>
        <v>3.7086917686703115E-3</v>
      </c>
      <c r="AB2174" s="13">
        <f t="shared" si="2871"/>
        <v>3.0979870986599387E-3</v>
      </c>
      <c r="AC2174" s="13">
        <f t="shared" si="2872"/>
        <v>8.7645616697721771E-5</v>
      </c>
      <c r="AD2174" s="13">
        <f t="shared" si="2873"/>
        <v>3.7539197911926822E-2</v>
      </c>
      <c r="AE2174" s="13">
        <f t="shared" si="2874"/>
        <v>1.8264134741037216E-2</v>
      </c>
      <c r="AF2174" s="13">
        <f t="shared" si="2875"/>
        <v>4.4430706620502821E-3</v>
      </c>
      <c r="AG2174" s="13">
        <f t="shared" si="2876"/>
        <v>7.2056983765808754E-4</v>
      </c>
      <c r="AH2174" s="13">
        <f t="shared" si="2877"/>
        <v>2.7001382583893526E-4</v>
      </c>
      <c r="AI2174" s="13">
        <f t="shared" si="2878"/>
        <v>4.5110211421465487E-4</v>
      </c>
      <c r="AJ2174" s="13">
        <f t="shared" si="2879"/>
        <v>3.7681981064613412E-4</v>
      </c>
      <c r="AK2174" s="13">
        <f t="shared" si="2880"/>
        <v>2.0984630784774892E-4</v>
      </c>
      <c r="AL2174" s="13">
        <f t="shared" si="2881"/>
        <v>2.849660785897259E-6</v>
      </c>
      <c r="AM2174" s="13">
        <f t="shared" si="2882"/>
        <v>1.2543069964197897E-2</v>
      </c>
      <c r="AN2174" s="13">
        <f t="shared" si="2883"/>
        <v>6.1026429075508332E-3</v>
      </c>
      <c r="AO2174" s="13">
        <f t="shared" si="2884"/>
        <v>1.4845747717019148E-3</v>
      </c>
      <c r="AP2174" s="13">
        <f t="shared" si="2885"/>
        <v>2.4076587648572378E-4</v>
      </c>
      <c r="AQ2174" s="13">
        <f t="shared" si="2886"/>
        <v>2.9285258168649244E-5</v>
      </c>
      <c r="AR2174" s="13">
        <f t="shared" si="2887"/>
        <v>2.6274236911697199E-5</v>
      </c>
      <c r="AS2174" s="13">
        <f t="shared" si="2888"/>
        <v>4.3895396035436093E-5</v>
      </c>
      <c r="AT2174" s="13">
        <f t="shared" si="2889"/>
        <v>3.6667207492712614E-5</v>
      </c>
      <c r="AU2174" s="13">
        <f t="shared" si="2890"/>
        <v>2.0419515890736508E-5</v>
      </c>
      <c r="AV2174" s="13">
        <f t="shared" si="2891"/>
        <v>8.5285325306319372E-6</v>
      </c>
      <c r="AW2174" s="13">
        <f t="shared" si="2892"/>
        <v>6.4341864087353136E-8</v>
      </c>
      <c r="AX2174" s="13">
        <f t="shared" si="2893"/>
        <v>3.4925405282562288E-3</v>
      </c>
      <c r="AY2174" s="13">
        <f t="shared" si="2894"/>
        <v>1.699243306856551E-3</v>
      </c>
      <c r="AZ2174" s="13">
        <f t="shared" si="2895"/>
        <v>4.1337069570649104E-4</v>
      </c>
      <c r="BA2174" s="13">
        <f t="shared" si="2896"/>
        <v>6.7039774460932498E-5</v>
      </c>
      <c r="BB2174" s="13">
        <f t="shared" si="2897"/>
        <v>8.1542996512333395E-6</v>
      </c>
      <c r="BC2174" s="13">
        <f t="shared" si="2898"/>
        <v>7.9347048329767636E-7</v>
      </c>
      <c r="BD2174" s="13">
        <f t="shared" si="2899"/>
        <v>2.130556102535098E-6</v>
      </c>
      <c r="BE2174" s="13">
        <f t="shared" si="2900"/>
        <v>3.5594412964609384E-6</v>
      </c>
      <c r="BF2174" s="13">
        <f t="shared" si="2901"/>
        <v>2.9733134762037599E-6</v>
      </c>
      <c r="BG2174" s="13">
        <f t="shared" si="2902"/>
        <v>1.6558016256773889E-6</v>
      </c>
      <c r="BH2174" s="13">
        <f t="shared" si="2903"/>
        <v>6.9157163688044268E-7</v>
      </c>
      <c r="BI2174" s="13">
        <f t="shared" si="2904"/>
        <v>2.3107663213790312E-7</v>
      </c>
      <c r="BJ2174" s="14">
        <f t="shared" si="2905"/>
        <v>0.6644224287823115</v>
      </c>
      <c r="BK2174" s="14">
        <f t="shared" si="2906"/>
        <v>0.232269470141444</v>
      </c>
      <c r="BL2174" s="14">
        <f t="shared" si="2907"/>
        <v>0.10108458906970665</v>
      </c>
      <c r="BM2174" s="14">
        <f t="shared" si="2908"/>
        <v>0.36408548890738529</v>
      </c>
      <c r="BN2174" s="14">
        <f t="shared" si="2909"/>
        <v>0.63421171229574091</v>
      </c>
    </row>
    <row r="2175" spans="1:66" x14ac:dyDescent="0.25">
      <c r="A2175" t="s">
        <v>338</v>
      </c>
      <c r="B2175" t="s">
        <v>95</v>
      </c>
      <c r="C2175" t="s">
        <v>74</v>
      </c>
      <c r="D2175" t="s">
        <v>442</v>
      </c>
      <c r="E2175" s="10">
        <f>VLOOKUP(A2175,home!$A$2:$E$405,3,FALSE)</f>
        <v>1.4215</v>
      </c>
      <c r="F2175" s="10">
        <f>VLOOKUP(B2175,home!$B$2:$E$405,3,FALSE)</f>
        <v>1.1904999999999999</v>
      </c>
      <c r="G2175" s="10">
        <f>VLOOKUP(C2175,away!$B$2:$E$405,4,FALSE)</f>
        <v>1.6234</v>
      </c>
      <c r="H2175" s="10">
        <f>VLOOKUP(A2175,away!$A$2:$E$405,3,FALSE)</f>
        <v>1.0277000000000001</v>
      </c>
      <c r="I2175" s="10">
        <f>VLOOKUP(C2175,away!$B$2:$E$405,3,FALSE)</f>
        <v>0.67359999999999998</v>
      </c>
      <c r="J2175" s="10">
        <f>VLOOKUP(B2175,home!$B$2:$E$405,4,FALSE)</f>
        <v>0.97299999999999998</v>
      </c>
      <c r="K2175" s="12">
        <f t="shared" si="2854"/>
        <v>2.7472729205499995</v>
      </c>
      <c r="L2175" s="12">
        <f t="shared" si="2855"/>
        <v>0.67356773455999996</v>
      </c>
      <c r="M2175" s="13">
        <f t="shared" si="2856"/>
        <v>3.2684946619144915E-2</v>
      </c>
      <c r="N2175" s="13">
        <f t="shared" si="2857"/>
        <v>8.9794468756399098E-2</v>
      </c>
      <c r="O2175" s="13">
        <f t="shared" si="2858"/>
        <v>2.2015525448471972E-2</v>
      </c>
      <c r="P2175" s="13">
        <f t="shared" si="2859"/>
        <v>6.0482656896266432E-2</v>
      </c>
      <c r="Q2175" s="13">
        <f t="shared" si="2860"/>
        <v>0.12334495621481413</v>
      </c>
      <c r="R2175" s="13">
        <f t="shared" si="2861"/>
        <v>7.4144738007376459E-3</v>
      </c>
      <c r="S2175" s="13">
        <f t="shared" si="2862"/>
        <v>2.7980402017000357E-2</v>
      </c>
      <c r="T2175" s="13">
        <f t="shared" si="2863"/>
        <v>8.3081182727014743E-2</v>
      </c>
      <c r="U2175" s="13">
        <f t="shared" si="2864"/>
        <v>2.0369583092893967E-2</v>
      </c>
      <c r="V2175" s="13">
        <f t="shared" si="2865"/>
        <v>5.753001950997926E-3</v>
      </c>
      <c r="W2175" s="13">
        <f t="shared" si="2866"/>
        <v>0.11295408603179473</v>
      </c>
      <c r="X2175" s="13">
        <f t="shared" si="2867"/>
        <v>7.6082227837731317E-2</v>
      </c>
      <c r="Y2175" s="13">
        <f t="shared" si="2868"/>
        <v>2.5623266922469221E-2</v>
      </c>
      <c r="Z2175" s="13">
        <f t="shared" si="2869"/>
        <v>1.6647167736391097E-3</v>
      </c>
      <c r="AA2175" s="13">
        <f t="shared" si="2870"/>
        <v>4.5734313126040895E-3</v>
      </c>
      <c r="AB2175" s="13">
        <f t="shared" si="2871"/>
        <v>6.2822319995563293E-3</v>
      </c>
      <c r="AC2175" s="13">
        <f t="shared" si="2872"/>
        <v>6.6536142612580072E-4</v>
      </c>
      <c r="AD2175" s="13">
        <f t="shared" si="2873"/>
        <v>7.7578925455156156E-2</v>
      </c>
      <c r="AE2175" s="13">
        <f t="shared" si="2874"/>
        <v>5.2254661068428646E-2</v>
      </c>
      <c r="AF2175" s="13">
        <f t="shared" si="2875"/>
        <v>1.7598526838031054E-2</v>
      </c>
      <c r="AG2175" s="13">
        <f t="shared" si="2876"/>
        <v>3.9512666179619795E-3</v>
      </c>
      <c r="AH2175" s="13">
        <f t="shared" si="2877"/>
        <v>2.8032487647603182E-4</v>
      </c>
      <c r="AI2175" s="13">
        <f t="shared" si="2878"/>
        <v>7.7012894209912584E-4</v>
      </c>
      <c r="AJ2175" s="13">
        <f t="shared" si="2879"/>
        <v>1.0578771939803737E-3</v>
      </c>
      <c r="AK2175" s="13">
        <f t="shared" si="2880"/>
        <v>9.6875912276323309E-4</v>
      </c>
      <c r="AL2175" s="13">
        <f t="shared" si="2881"/>
        <v>4.9249371360215652E-5</v>
      </c>
      <c r="AM2175" s="13">
        <f t="shared" si="2882"/>
        <v>4.2626096221663502E-2</v>
      </c>
      <c r="AN2175" s="13">
        <f t="shared" si="2883"/>
        <v>2.8711563065162458E-2</v>
      </c>
      <c r="AO2175" s="13">
        <f t="shared" si="2884"/>
        <v>9.6695912447390224E-3</v>
      </c>
      <c r="AP2175" s="13">
        <f t="shared" si="2885"/>
        <v>2.1710415562800245E-3</v>
      </c>
      <c r="AQ2175" s="13">
        <f t="shared" si="2886"/>
        <v>3.6558588567478815E-4</v>
      </c>
      <c r="AR2175" s="13">
        <f t="shared" si="2887"/>
        <v>3.7763558397754526E-5</v>
      </c>
      <c r="AS2175" s="13">
        <f t="shared" si="2888"/>
        <v>1.0374680136975954E-4</v>
      </c>
      <c r="AT2175" s="13">
        <f t="shared" si="2889"/>
        <v>1.4251038899841002E-4</v>
      </c>
      <c r="AU2175" s="13">
        <f t="shared" si="2890"/>
        <v>1.3050497753079279E-4</v>
      </c>
      <c r="AV2175" s="13">
        <f t="shared" si="2891"/>
        <v>8.9633197691833295E-5</v>
      </c>
      <c r="AW2175" s="13">
        <f t="shared" si="2892"/>
        <v>2.5315194662731697E-6</v>
      </c>
      <c r="AX2175" s="13">
        <f t="shared" si="2893"/>
        <v>1.9517586643089127E-2</v>
      </c>
      <c r="AY2175" s="13">
        <f t="shared" si="2894"/>
        <v>1.3146416619264056E-2</v>
      </c>
      <c r="AZ2175" s="13">
        <f t="shared" si="2895"/>
        <v>4.427501029909812E-3</v>
      </c>
      <c r="BA2175" s="13">
        <f t="shared" si="2896"/>
        <v>9.9407394615947287E-4</v>
      </c>
      <c r="BB2175" s="13">
        <f t="shared" si="2897"/>
        <v>1.6739403397493887E-4</v>
      </c>
      <c r="BC2175" s="13">
        <f t="shared" si="2898"/>
        <v>2.2550244048671852E-5</v>
      </c>
      <c r="BD2175" s="13">
        <f t="shared" si="2899"/>
        <v>4.2393857464832952E-6</v>
      </c>
      <c r="BE2175" s="13">
        <f t="shared" si="2900"/>
        <v>1.1646749661079204E-5</v>
      </c>
      <c r="BF2175" s="13">
        <f t="shared" si="2901"/>
        <v>1.5998399978153895E-5</v>
      </c>
      <c r="BG2175" s="13">
        <f t="shared" si="2902"/>
        <v>1.4650657010703297E-5</v>
      </c>
      <c r="BH2175" s="13">
        <f t="shared" si="2903"/>
        <v>1.0062338318442793E-5</v>
      </c>
      <c r="BI2175" s="13">
        <f t="shared" si="2904"/>
        <v>5.5287979159340991E-6</v>
      </c>
      <c r="BJ2175" s="14">
        <f t="shared" si="2905"/>
        <v>0.78408296895976692</v>
      </c>
      <c r="BK2175" s="14">
        <f t="shared" si="2906"/>
        <v>0.1407620349001597</v>
      </c>
      <c r="BL2175" s="14">
        <f t="shared" si="2907"/>
        <v>6.4298621042202103E-2</v>
      </c>
      <c r="BM2175" s="14">
        <f t="shared" si="2908"/>
        <v>0.64192742884013565</v>
      </c>
      <c r="BN2175" s="14">
        <f t="shared" si="2909"/>
        <v>0.33573702773583414</v>
      </c>
    </row>
    <row r="2176" spans="1:66" x14ac:dyDescent="0.25">
      <c r="A2176" t="s">
        <v>338</v>
      </c>
      <c r="B2176" t="s">
        <v>89</v>
      </c>
      <c r="C2176" t="s">
        <v>85</v>
      </c>
      <c r="D2176" t="s">
        <v>442</v>
      </c>
      <c r="E2176" s="10">
        <f>VLOOKUP(A2176,home!$A$2:$E$405,3,FALSE)</f>
        <v>1.4215</v>
      </c>
      <c r="F2176" s="10">
        <f>VLOOKUP(B2176,home!$B$2:$E$405,3,FALSE)</f>
        <v>0.70350000000000001</v>
      </c>
      <c r="G2176" s="10">
        <f>VLOOKUP(C2176,away!$B$2:$E$405,4,FALSE)</f>
        <v>1.2897000000000001</v>
      </c>
      <c r="H2176" s="10">
        <f>VLOOKUP(A2176,away!$A$2:$E$405,3,FALSE)</f>
        <v>1.0277000000000001</v>
      </c>
      <c r="I2176" s="10">
        <f>VLOOKUP(C2176,away!$B$2:$E$405,3,FALSE)</f>
        <v>1.6216999999999999</v>
      </c>
      <c r="J2176" s="10">
        <f>VLOOKUP(B2176,home!$B$2:$E$405,4,FALSE)</f>
        <v>0.81089999999999995</v>
      </c>
      <c r="K2176" s="12">
        <f t="shared" si="2854"/>
        <v>1.289732564925</v>
      </c>
      <c r="L2176" s="12">
        <f t="shared" si="2855"/>
        <v>1.3514630418809999</v>
      </c>
      <c r="M2176" s="13">
        <f t="shared" si="2856"/>
        <v>7.1276000521096616E-2</v>
      </c>
      <c r="N2176" s="13">
        <f t="shared" si="2857"/>
        <v>9.1926978969669573E-2</v>
      </c>
      <c r="O2176" s="13">
        <f t="shared" si="2858"/>
        <v>9.632688047735298E-2</v>
      </c>
      <c r="P2176" s="13">
        <f t="shared" si="2859"/>
        <v>0.12423591462928035</v>
      </c>
      <c r="Q2176" s="13">
        <f t="shared" si="2860"/>
        <v>5.9280609186179258E-2</v>
      </c>
      <c r="R2176" s="13">
        <f t="shared" si="2861"/>
        <v>6.5091109452415488E-2</v>
      </c>
      <c r="S2176" s="13">
        <f t="shared" si="2862"/>
        <v>5.4136604084587515E-2</v>
      </c>
      <c r="T2176" s="13">
        <f t="shared" si="2863"/>
        <v>8.0115552415312569E-2</v>
      </c>
      <c r="U2176" s="13">
        <f t="shared" si="2864"/>
        <v>8.3950123547877731E-2</v>
      </c>
      <c r="V2176" s="13">
        <f t="shared" si="2865"/>
        <v>1.0484611423200738E-2</v>
      </c>
      <c r="W2176" s="13">
        <f t="shared" si="2866"/>
        <v>2.5485377378669162E-2</v>
      </c>
      <c r="X2176" s="13">
        <f t="shared" si="2867"/>
        <v>3.4442545635661452E-2</v>
      </c>
      <c r="Y2176" s="13">
        <f t="shared" si="2868"/>
        <v>2.3273913747448093E-2</v>
      </c>
      <c r="Z2176" s="13">
        <f t="shared" si="2869"/>
        <v>2.932274292665684E-2</v>
      </c>
      <c r="AA2176" s="13">
        <f t="shared" si="2870"/>
        <v>3.7818496445433523E-2</v>
      </c>
      <c r="AB2176" s="13">
        <f t="shared" si="2871"/>
        <v>2.4387873211087995E-2</v>
      </c>
      <c r="AC2176" s="13">
        <f t="shared" si="2872"/>
        <v>1.1421843258696222E-3</v>
      </c>
      <c r="AD2176" s="13">
        <f t="shared" si="2873"/>
        <v>8.2173302836681429E-3</v>
      </c>
      <c r="AE2176" s="13">
        <f t="shared" si="2874"/>
        <v>1.110541818130701E-2</v>
      </c>
      <c r="AF2176" s="13">
        <f t="shared" si="2875"/>
        <v>7.5042811183348677E-3</v>
      </c>
      <c r="AG2176" s="13">
        <f t="shared" si="2876"/>
        <v>3.3805861957716629E-3</v>
      </c>
      <c r="AH2176" s="13">
        <f t="shared" si="2877"/>
        <v>9.9071508379885553E-3</v>
      </c>
      <c r="AI2176" s="13">
        <f t="shared" si="2878"/>
        <v>1.2777575061377841E-2</v>
      </c>
      <c r="AJ2176" s="13">
        <f t="shared" si="2879"/>
        <v>8.2398273287162815E-3</v>
      </c>
      <c r="AK2176" s="13">
        <f t="shared" si="2880"/>
        <v>3.542391211734787E-3</v>
      </c>
      <c r="AL2176" s="13">
        <f t="shared" si="2881"/>
        <v>7.9634274292727749E-5</v>
      </c>
      <c r="AM2176" s="13">
        <f t="shared" si="2882"/>
        <v>2.1196316927182355E-3</v>
      </c>
      <c r="AN2176" s="13">
        <f t="shared" si="2883"/>
        <v>2.8646038951083597E-3</v>
      </c>
      <c r="AO2176" s="13">
        <f t="shared" si="2884"/>
        <v>1.9357031469336525E-3</v>
      </c>
      <c r="AP2176" s="13">
        <f t="shared" si="2885"/>
        <v>8.7201042104452584E-4</v>
      </c>
      <c r="AQ2176" s="13">
        <f t="shared" si="2886"/>
        <v>2.9462246404419155E-4</v>
      </c>
      <c r="AR2176" s="13">
        <f t="shared" si="2887"/>
        <v>2.6778296415763832E-3</v>
      </c>
      <c r="AS2176" s="13">
        <f t="shared" si="2888"/>
        <v>3.4536840920625016E-3</v>
      </c>
      <c r="AT2176" s="13">
        <f t="shared" si="2889"/>
        <v>2.227164421248221E-3</v>
      </c>
      <c r="AU2176" s="13">
        <f t="shared" si="2890"/>
        <v>9.5748216050872367E-4</v>
      </c>
      <c r="AV2176" s="13">
        <f t="shared" si="2891"/>
        <v>3.0872398068571184E-4</v>
      </c>
      <c r="AW2176" s="13">
        <f t="shared" si="2892"/>
        <v>3.8556833959480681E-6</v>
      </c>
      <c r="AX2176" s="13">
        <f t="shared" si="2893"/>
        <v>4.5562633662430178E-4</v>
      </c>
      <c r="AY2176" s="13">
        <f t="shared" si="2894"/>
        <v>6.1576215485537543E-4</v>
      </c>
      <c r="AZ2176" s="13">
        <f t="shared" si="2895"/>
        <v>4.1608989743802252E-4</v>
      </c>
      <c r="BA2176" s="13">
        <f t="shared" si="2896"/>
        <v>1.8744337282918102E-4</v>
      </c>
      <c r="BB2176" s="13">
        <f t="shared" si="2897"/>
        <v>6.3330697706039826E-5</v>
      </c>
      <c r="BC2176" s="13">
        <f t="shared" si="2898"/>
        <v>1.7117819473250134E-5</v>
      </c>
      <c r="BD2176" s="13">
        <f t="shared" si="2899"/>
        <v>6.0316463217398677E-4</v>
      </c>
      <c r="BE2176" s="13">
        <f t="shared" si="2900"/>
        <v>7.7792106812580003E-4</v>
      </c>
      <c r="BF2176" s="13">
        <f t="shared" si="2901"/>
        <v>5.0165506725154206E-4</v>
      </c>
      <c r="BG2176" s="13">
        <f t="shared" si="2902"/>
        <v>2.1566695886465157E-4</v>
      </c>
      <c r="BH2176" s="13">
        <f t="shared" si="2903"/>
        <v>6.9538175006520422E-5</v>
      </c>
      <c r="BI2176" s="13">
        <f t="shared" si="2904"/>
        <v>1.7937129762272597E-5</v>
      </c>
      <c r="BJ2176" s="14">
        <f t="shared" si="2905"/>
        <v>0.35457453501079683</v>
      </c>
      <c r="BK2176" s="14">
        <f t="shared" si="2906"/>
        <v>0.26197071141318296</v>
      </c>
      <c r="BL2176" s="14">
        <f t="shared" si="2907"/>
        <v>0.35385219490125136</v>
      </c>
      <c r="BM2176" s="14">
        <f t="shared" si="2908"/>
        <v>0.49097078454443427</v>
      </c>
      <c r="BN2176" s="14">
        <f t="shared" si="2909"/>
        <v>0.50813749323599433</v>
      </c>
    </row>
    <row r="2177" spans="1:66" x14ac:dyDescent="0.25">
      <c r="A2177" t="s">
        <v>339</v>
      </c>
      <c r="B2177" t="s">
        <v>112</v>
      </c>
      <c r="C2177" t="s">
        <v>113</v>
      </c>
      <c r="D2177" t="s">
        <v>442</v>
      </c>
      <c r="E2177" s="10">
        <f>VLOOKUP(A2177,home!$A$2:$E$405,3,FALSE)</f>
        <v>1.2710999999999999</v>
      </c>
      <c r="F2177" s="10">
        <f>VLOOKUP(B2177,home!$B$2:$E$405,3,FALSE)</f>
        <v>0.70389999999999997</v>
      </c>
      <c r="G2177" s="10">
        <f>VLOOKUP(C2177,away!$B$2:$E$405,4,FALSE)</f>
        <v>1.2008000000000001</v>
      </c>
      <c r="H2177" s="10">
        <f>VLOOKUP(A2177,away!$A$2:$E$405,3,FALSE)</f>
        <v>0.94469999999999998</v>
      </c>
      <c r="I2177" s="10">
        <f>VLOOKUP(C2177,away!$B$2:$E$405,3,FALSE)</f>
        <v>0.8357</v>
      </c>
      <c r="J2177" s="10">
        <f>VLOOKUP(B2177,home!$B$2:$E$405,4,FALSE)</f>
        <v>0.78</v>
      </c>
      <c r="K2177" s="12">
        <f t="shared" si="2854"/>
        <v>1.0743885298319999</v>
      </c>
      <c r="L2177" s="12">
        <f t="shared" si="2855"/>
        <v>0.61579891620000005</v>
      </c>
      <c r="M2177" s="13">
        <f t="shared" si="2856"/>
        <v>0.18448493978182806</v>
      </c>
      <c r="N2177" s="13">
        <f t="shared" si="2857"/>
        <v>0.1982085032283433</v>
      </c>
      <c r="O2177" s="13">
        <f t="shared" si="2858"/>
        <v>0.11360562597287199</v>
      </c>
      <c r="P2177" s="13">
        <f t="shared" si="2859"/>
        <v>0.12205658146963801</v>
      </c>
      <c r="Q2177" s="13">
        <f t="shared" si="2860"/>
        <v>0.10647647119185048</v>
      </c>
      <c r="R2177" s="13">
        <f t="shared" si="2861"/>
        <v>3.4979110674158577E-2</v>
      </c>
      <c r="S2177" s="13">
        <f t="shared" si="2862"/>
        <v>2.0188381091801495E-2</v>
      </c>
      <c r="T2177" s="13">
        <f t="shared" si="2863"/>
        <v>6.5568095560742057E-2</v>
      </c>
      <c r="U2177" s="13">
        <f t="shared" si="2864"/>
        <v>3.758115529204005E-2</v>
      </c>
      <c r="V2177" s="13">
        <f t="shared" si="2865"/>
        <v>1.4840866832247445E-3</v>
      </c>
      <c r="W2177" s="13">
        <f t="shared" si="2866"/>
        <v>3.8132366448503853E-2</v>
      </c>
      <c r="X2177" s="13">
        <f t="shared" si="2867"/>
        <v>2.3481869931129915E-2</v>
      </c>
      <c r="Y2177" s="13">
        <f t="shared" si="2868"/>
        <v>7.2300550269695863E-3</v>
      </c>
      <c r="Z2177" s="13">
        <f t="shared" si="2869"/>
        <v>7.1800328142622351E-3</v>
      </c>
      <c r="AA2177" s="13">
        <f t="shared" si="2870"/>
        <v>7.7141448994607204E-3</v>
      </c>
      <c r="AB2177" s="13">
        <f t="shared" si="2871"/>
        <v>4.1439943987213118E-3</v>
      </c>
      <c r="AC2177" s="13">
        <f t="shared" si="2872"/>
        <v>6.1367660746876223E-5</v>
      </c>
      <c r="AD2177" s="13">
        <f t="shared" si="2873"/>
        <v>1.0242244281905781E-2</v>
      </c>
      <c r="AE2177" s="13">
        <f t="shared" si="2874"/>
        <v>6.3071629282532276E-3</v>
      </c>
      <c r="AF2177" s="13">
        <f t="shared" si="2875"/>
        <v>1.9419720477575782E-3</v>
      </c>
      <c r="AG2177" s="13">
        <f t="shared" si="2876"/>
        <v>3.9862142743327052E-4</v>
      </c>
      <c r="AH2177" s="13">
        <f t="shared" si="2877"/>
        <v>1.10536410632578E-3</v>
      </c>
      <c r="AI2177" s="13">
        <f t="shared" si="2878"/>
        <v>1.1875905171244172E-3</v>
      </c>
      <c r="AJ2177" s="13">
        <f t="shared" si="2879"/>
        <v>6.3796681486786352E-4</v>
      </c>
      <c r="AK2177" s="13">
        <f t="shared" si="2880"/>
        <v>2.2847474276916255E-4</v>
      </c>
      <c r="AL2177" s="13">
        <f t="shared" si="2881"/>
        <v>1.624051674334018E-6</v>
      </c>
      <c r="AM2177" s="13">
        <f t="shared" si="2882"/>
        <v>2.2008299552433927E-3</v>
      </c>
      <c r="AN2177" s="13">
        <f t="shared" si="2883"/>
        <v>1.3552687011793758E-3</v>
      </c>
      <c r="AO2177" s="13">
        <f t="shared" si="2884"/>
        <v>4.1728649867302069E-4</v>
      </c>
      <c r="AP2177" s="13">
        <f t="shared" si="2885"/>
        <v>8.5654857875912984E-5</v>
      </c>
      <c r="AQ2177" s="13">
        <f t="shared" si="2886"/>
        <v>1.3186542161813059E-5</v>
      </c>
      <c r="AR2177" s="13">
        <f t="shared" si="2887"/>
        <v>1.3613640373635942E-4</v>
      </c>
      <c r="AS2177" s="13">
        <f t="shared" si="2888"/>
        <v>1.4626339066692279E-4</v>
      </c>
      <c r="AT2177" s="13">
        <f t="shared" si="2889"/>
        <v>7.8571854633439312E-5</v>
      </c>
      <c r="AU2177" s="13">
        <f t="shared" si="2890"/>
        <v>2.8138899795264831E-5</v>
      </c>
      <c r="AV2177" s="13">
        <f t="shared" si="2891"/>
        <v>7.558027795531135E-6</v>
      </c>
      <c r="AW2177" s="13">
        <f t="shared" si="2892"/>
        <v>2.9846789742427142E-8</v>
      </c>
      <c r="AX2177" s="13">
        <f t="shared" si="2893"/>
        <v>3.9409107667069573E-4</v>
      </c>
      <c r="AY2177" s="13">
        <f t="shared" si="2894"/>
        <v>2.4268085789790552E-4</v>
      </c>
      <c r="AZ2177" s="13">
        <f t="shared" si="2895"/>
        <v>7.4721304638008225E-5</v>
      </c>
      <c r="BA2177" s="13">
        <f t="shared" si="2896"/>
        <v>1.5337766137711837E-5</v>
      </c>
      <c r="BB2177" s="13">
        <f t="shared" si="2897"/>
        <v>2.3612449411330018E-6</v>
      </c>
      <c r="BC2177" s="13">
        <f t="shared" si="2898"/>
        <v>2.9081041512648718E-7</v>
      </c>
      <c r="BD2177" s="13">
        <f t="shared" si="2899"/>
        <v>1.3972108312702624E-5</v>
      </c>
      <c r="BE2177" s="13">
        <f t="shared" si="2900"/>
        <v>1.5011472908738039E-5</v>
      </c>
      <c r="BF2177" s="13">
        <f t="shared" si="2901"/>
        <v>8.0640771545159789E-6</v>
      </c>
      <c r="BG2177" s="13">
        <f t="shared" si="2902"/>
        <v>2.8879839994974135E-6</v>
      </c>
      <c r="BH2177" s="13">
        <f t="shared" si="2903"/>
        <v>7.757042208495912E-7</v>
      </c>
      <c r="BI2177" s="13">
        <f t="shared" si="2904"/>
        <v>1.6668154348461391E-7</v>
      </c>
      <c r="BJ2177" s="14">
        <f t="shared" si="2905"/>
        <v>0.46278907168872319</v>
      </c>
      <c r="BK2177" s="14">
        <f t="shared" si="2906"/>
        <v>0.3285196615968114</v>
      </c>
      <c r="BL2177" s="14">
        <f t="shared" si="2907"/>
        <v>0.20162097402310719</v>
      </c>
      <c r="BM2177" s="14">
        <f t="shared" si="2908"/>
        <v>0.24005585679310545</v>
      </c>
      <c r="BN2177" s="14">
        <f t="shared" si="2909"/>
        <v>0.75981123231869041</v>
      </c>
    </row>
    <row r="2178" spans="1:66" x14ac:dyDescent="0.25">
      <c r="A2178" t="s">
        <v>341</v>
      </c>
      <c r="B2178" t="s">
        <v>154</v>
      </c>
      <c r="C2178" t="s">
        <v>149</v>
      </c>
      <c r="D2178" t="s">
        <v>442</v>
      </c>
      <c r="E2178" s="10">
        <f>VLOOKUP(A2178,home!$A$2:$E$405,3,FALSE)</f>
        <v>1.4705999999999999</v>
      </c>
      <c r="F2178" s="10">
        <f>VLOOKUP(B2178,home!$B$2:$E$405,3,FALSE)</f>
        <v>0.83109999999999995</v>
      </c>
      <c r="G2178" s="10">
        <f>VLOOKUP(C2178,away!$B$2:$E$405,4,FALSE)</f>
        <v>0.68</v>
      </c>
      <c r="H2178" s="10">
        <f>VLOOKUP(A2178,away!$A$2:$E$405,3,FALSE)</f>
        <v>1.2646999999999999</v>
      </c>
      <c r="I2178" s="10">
        <f>VLOOKUP(C2178,away!$B$2:$E$405,3,FALSE)</f>
        <v>1.0543</v>
      </c>
      <c r="J2178" s="10">
        <f>VLOOKUP(B2178,home!$B$2:$E$405,4,FALSE)</f>
        <v>1.4056999999999999</v>
      </c>
      <c r="K2178" s="12">
        <f t="shared" si="2854"/>
        <v>0.83110664879999996</v>
      </c>
      <c r="L2178" s="12">
        <f t="shared" si="2855"/>
        <v>1.8743227212969999</v>
      </c>
      <c r="M2178" s="13">
        <f t="shared" si="2856"/>
        <v>6.6841617892337585E-2</v>
      </c>
      <c r="N2178" s="13">
        <f t="shared" si="2857"/>
        <v>5.5552513046870797E-2</v>
      </c>
      <c r="O2178" s="13">
        <f t="shared" si="2858"/>
        <v>0.12528276314386042</v>
      </c>
      <c r="P2178" s="13">
        <f t="shared" si="2859"/>
        <v>0.10412333742889796</v>
      </c>
      <c r="Q2178" s="13">
        <f t="shared" si="2860"/>
        <v>2.3085031475401536E-2</v>
      </c>
      <c r="R2178" s="13">
        <f t="shared" si="2861"/>
        <v>0.117410164773704</v>
      </c>
      <c r="S2178" s="13">
        <f t="shared" si="2862"/>
        <v>4.0549846559649889E-2</v>
      </c>
      <c r="T2178" s="13">
        <f t="shared" si="2863"/>
        <v>4.3268799016201495E-2</v>
      </c>
      <c r="U2178" s="13">
        <f t="shared" si="2864"/>
        <v>9.7580368580128932E-2</v>
      </c>
      <c r="V2178" s="13">
        <f t="shared" si="2865"/>
        <v>7.0185570160813679E-3</v>
      </c>
      <c r="W2178" s="13">
        <f t="shared" si="2866"/>
        <v>6.3953743823211631E-3</v>
      </c>
      <c r="X2178" s="13">
        <f t="shared" si="2867"/>
        <v>1.1986995515985321E-2</v>
      </c>
      <c r="Y2178" s="13">
        <f t="shared" si="2868"/>
        <v>1.1233749027848275E-2</v>
      </c>
      <c r="Z2178" s="13">
        <f t="shared" si="2869"/>
        <v>7.3354846515525998E-2</v>
      </c>
      <c r="AA2178" s="13">
        <f t="shared" si="2870"/>
        <v>6.0965700660757162E-2</v>
      </c>
      <c r="AB2178" s="13">
        <f t="shared" si="2871"/>
        <v>2.5334499583952917E-2</v>
      </c>
      <c r="AC2178" s="13">
        <f t="shared" si="2872"/>
        <v>6.8332762159731351E-4</v>
      </c>
      <c r="AD2178" s="13">
        <f t="shared" si="2873"/>
        <v>1.3288095426780776E-3</v>
      </c>
      <c r="AE2178" s="13">
        <f t="shared" si="2874"/>
        <v>2.4906179181177963E-3</v>
      </c>
      <c r="AF2178" s="13">
        <f t="shared" si="2875"/>
        <v>2.334110876998809E-3</v>
      </c>
      <c r="AG2178" s="13">
        <f t="shared" si="2876"/>
        <v>1.4582923502617781E-3</v>
      </c>
      <c r="AH2178" s="13">
        <f t="shared" si="2877"/>
        <v>3.4372663885326123E-2</v>
      </c>
      <c r="AI2178" s="13">
        <f t="shared" si="2878"/>
        <v>2.8567349492062175E-2</v>
      </c>
      <c r="AJ2178" s="13">
        <f t="shared" si="2879"/>
        <v>1.1871257050723089E-2</v>
      </c>
      <c r="AK2178" s="13">
        <f t="shared" si="2880"/>
        <v>3.2887602214899461E-3</v>
      </c>
      <c r="AL2178" s="13">
        <f t="shared" si="2881"/>
        <v>4.2578474167196804E-5</v>
      </c>
      <c r="AM2178" s="13">
        <f t="shared" si="2882"/>
        <v>2.208764891817276E-4</v>
      </c>
      <c r="AN2178" s="13">
        <f t="shared" si="2883"/>
        <v>4.1399382227362298E-4</v>
      </c>
      <c r="AO2178" s="13">
        <f t="shared" si="2884"/>
        <v>3.879790137820219E-4</v>
      </c>
      <c r="AP2178" s="13">
        <f t="shared" si="2885"/>
        <v>2.4239929363934848E-4</v>
      </c>
      <c r="AQ2178" s="13">
        <f t="shared" si="2886"/>
        <v>1.1358362592364358E-4</v>
      </c>
      <c r="AR2178" s="13">
        <f t="shared" si="2887"/>
        <v>1.2885092982354308E-2</v>
      </c>
      <c r="AS2178" s="13">
        <f t="shared" si="2888"/>
        <v>1.0708886448040885E-2</v>
      </c>
      <c r="AT2178" s="13">
        <f t="shared" si="2889"/>
        <v>4.4501133641054978E-3</v>
      </c>
      <c r="AU2178" s="13">
        <f t="shared" si="2890"/>
        <v>1.2328396016072715E-3</v>
      </c>
      <c r="AV2178" s="13">
        <f t="shared" si="2891"/>
        <v>2.5615529744993658E-4</v>
      </c>
      <c r="AW2178" s="13">
        <f t="shared" si="2892"/>
        <v>1.8424203415949904E-6</v>
      </c>
      <c r="AX2178" s="13">
        <f t="shared" si="2893"/>
        <v>3.0595319787089164E-5</v>
      </c>
      <c r="AY2178" s="13">
        <f t="shared" si="2894"/>
        <v>5.7345503042288903E-5</v>
      </c>
      <c r="AZ2178" s="13">
        <f t="shared" si="2895"/>
        <v>5.3741989658184178E-5</v>
      </c>
      <c r="BA2178" s="13">
        <f t="shared" si="2896"/>
        <v>3.3576610768014328E-5</v>
      </c>
      <c r="BB2178" s="13">
        <f t="shared" si="2897"/>
        <v>1.5733351116658694E-5</v>
      </c>
      <c r="BC2178" s="13">
        <f t="shared" si="2898"/>
        <v>5.8978754960193809E-6</v>
      </c>
      <c r="BD2178" s="13">
        <f t="shared" si="2899"/>
        <v>4.0251370904752009E-3</v>
      </c>
      <c r="BE2178" s="13">
        <f t="shared" si="2900"/>
        <v>3.3453181982254264E-3</v>
      </c>
      <c r="BF2178" s="13">
        <f t="shared" si="2901"/>
        <v>1.3901580984483942E-3</v>
      </c>
      <c r="BG2178" s="13">
        <f t="shared" si="2902"/>
        <v>3.8512321283454178E-4</v>
      </c>
      <c r="BH2178" s="13">
        <f t="shared" si="2903"/>
        <v>8.0019615698501278E-5</v>
      </c>
      <c r="BI2178" s="13">
        <f t="shared" si="2904"/>
        <v>1.3300966928289057E-5</v>
      </c>
      <c r="BJ2178" s="14">
        <f t="shared" si="2905"/>
        <v>0.16071001604735366</v>
      </c>
      <c r="BK2178" s="14">
        <f t="shared" si="2906"/>
        <v>0.21931661049577358</v>
      </c>
      <c r="BL2178" s="14">
        <f t="shared" si="2907"/>
        <v>0.5434456722681732</v>
      </c>
      <c r="BM2178" s="14">
        <f t="shared" si="2908"/>
        <v>0.50447621448305346</v>
      </c>
      <c r="BN2178" s="14">
        <f t="shared" si="2909"/>
        <v>0.49229542776107227</v>
      </c>
    </row>
    <row r="2179" spans="1:66" x14ac:dyDescent="0.25">
      <c r="A2179" t="s">
        <v>344</v>
      </c>
      <c r="B2179" t="s">
        <v>213</v>
      </c>
      <c r="C2179" t="s">
        <v>211</v>
      </c>
      <c r="D2179" t="s">
        <v>442</v>
      </c>
      <c r="E2179" s="10">
        <f>VLOOKUP(A2179,home!$A$2:$E$405,3,FALSE)</f>
        <v>1.3976999999999999</v>
      </c>
      <c r="F2179" s="10">
        <f>VLOOKUP(B2179,home!$B$2:$E$405,3,FALSE)</f>
        <v>1.0544</v>
      </c>
      <c r="G2179" s="10">
        <f>VLOOKUP(C2179,away!$B$2:$E$405,4,FALSE)</f>
        <v>0.85860000000000003</v>
      </c>
      <c r="H2179" s="10">
        <f>VLOOKUP(A2179,away!$A$2:$E$405,3,FALSE)</f>
        <v>1.0585</v>
      </c>
      <c r="I2179" s="10">
        <f>VLOOKUP(C2179,away!$B$2:$E$405,3,FALSE)</f>
        <v>0.70850000000000002</v>
      </c>
      <c r="J2179" s="10">
        <f>VLOOKUP(B2179,home!$B$2:$E$405,4,FALSE)</f>
        <v>1.1933</v>
      </c>
      <c r="K2179" s="12">
        <f t="shared" si="2854"/>
        <v>1.265348767968</v>
      </c>
      <c r="L2179" s="12">
        <f t="shared" si="2855"/>
        <v>0.89491205342500013</v>
      </c>
      <c r="M2179" s="13">
        <f t="shared" si="2856"/>
        <v>0.11529504570166153</v>
      </c>
      <c r="N2179" s="13">
        <f t="shared" si="2857"/>
        <v>0.14588844403141168</v>
      </c>
      <c r="O2179" s="13">
        <f t="shared" si="2858"/>
        <v>0.10317892609860316</v>
      </c>
      <c r="P2179" s="13">
        <f t="shared" si="2859"/>
        <v>0.13055732701912884</v>
      </c>
      <c r="Q2179" s="13">
        <f t="shared" si="2860"/>
        <v>9.2299881457957672E-2</v>
      </c>
      <c r="R2179" s="13">
        <f t="shared" si="2861"/>
        <v>4.6168032312543641E-2</v>
      </c>
      <c r="S2179" s="13">
        <f t="shared" si="2862"/>
        <v>3.6959991504071435E-2</v>
      </c>
      <c r="T2179" s="13">
        <f t="shared" si="2863"/>
        <v>8.2600276446424994E-2</v>
      </c>
      <c r="U2179" s="13">
        <f t="shared" si="2864"/>
        <v>5.8418662806183914E-2</v>
      </c>
      <c r="V2179" s="13">
        <f t="shared" si="2865"/>
        <v>4.6502891468626966E-3</v>
      </c>
      <c r="W2179" s="13">
        <f t="shared" si="2866"/>
        <v>3.8930513762139733E-2</v>
      </c>
      <c r="X2179" s="13">
        <f t="shared" si="2867"/>
        <v>3.4839386011766692E-2</v>
      </c>
      <c r="Y2179" s="13">
        <f t="shared" si="2868"/>
        <v>1.5589093237928179E-2</v>
      </c>
      <c r="Z2179" s="13">
        <f t="shared" si="2869"/>
        <v>1.3772109533136729E-2</v>
      </c>
      <c r="AA2179" s="13">
        <f t="shared" si="2870"/>
        <v>1.7426521830074908E-2</v>
      </c>
      <c r="AB2179" s="13">
        <f t="shared" si="2871"/>
        <v>1.1025313963826373E-2</v>
      </c>
      <c r="AC2179" s="13">
        <f t="shared" si="2872"/>
        <v>3.2911719947808517E-4</v>
      </c>
      <c r="AD2179" s="13">
        <f t="shared" si="2873"/>
        <v>1.2315169406321201E-2</v>
      </c>
      <c r="AE2179" s="13">
        <f t="shared" si="2874"/>
        <v>1.1020993541687646E-2</v>
      </c>
      <c r="AF2179" s="13">
        <f t="shared" si="2875"/>
        <v>4.9314099805876782E-3</v>
      </c>
      <c r="AG2179" s="13">
        <f t="shared" si="2876"/>
        <v>1.4710594106694195E-3</v>
      </c>
      <c r="AH2179" s="13">
        <f t="shared" si="2877"/>
        <v>3.0812067055733519E-3</v>
      </c>
      <c r="AI2179" s="13">
        <f t="shared" si="2878"/>
        <v>3.8988011087519813E-3</v>
      </c>
      <c r="AJ2179" s="13">
        <f t="shared" si="2879"/>
        <v>2.4666715897557969E-3</v>
      </c>
      <c r="AK2179" s="13">
        <f t="shared" si="2880"/>
        <v>1.0403999523597217E-3</v>
      </c>
      <c r="AL2179" s="13">
        <f t="shared" si="2881"/>
        <v>1.4907374927823456E-5</v>
      </c>
      <c r="AM2179" s="13">
        <f t="shared" si="2882"/>
        <v>3.1165968871211466E-3</v>
      </c>
      <c r="AN2179" s="13">
        <f t="shared" si="2883"/>
        <v>2.7890801199515485E-3</v>
      </c>
      <c r="AO2179" s="13">
        <f t="shared" si="2884"/>
        <v>1.2479907086563431E-3</v>
      </c>
      <c r="AP2179" s="13">
        <f t="shared" si="2885"/>
        <v>3.7228064257965627E-4</v>
      </c>
      <c r="AQ2179" s="13">
        <f t="shared" si="2886"/>
        <v>8.328960857533468E-5</v>
      </c>
      <c r="AR2179" s="13">
        <f t="shared" si="2887"/>
        <v>5.5148180398230579E-4</v>
      </c>
      <c r="AS2179" s="13">
        <f t="shared" si="2888"/>
        <v>6.9781682122578082E-4</v>
      </c>
      <c r="AT2179" s="13">
        <f t="shared" si="2889"/>
        <v>4.4149082750269403E-4</v>
      </c>
      <c r="AU2179" s="13">
        <f t="shared" si="2890"/>
        <v>1.8621329154990224E-4</v>
      </c>
      <c r="AV2179" s="13">
        <f t="shared" si="2891"/>
        <v>5.8906189760483729E-5</v>
      </c>
      <c r="AW2179" s="13">
        <f t="shared" si="2892"/>
        <v>4.6890976576275712E-7</v>
      </c>
      <c r="AX2179" s="13">
        <f t="shared" si="2893"/>
        <v>6.5726367189527504E-4</v>
      </c>
      <c r="AY2179" s="13">
        <f t="shared" si="2894"/>
        <v>5.8819318225745607E-4</v>
      </c>
      <c r="AZ2179" s="13">
        <f t="shared" si="2895"/>
        <v>2.6319058427230269E-4</v>
      </c>
      <c r="BA2179" s="13">
        <f t="shared" si="2896"/>
        <v>7.8510808737750629E-5</v>
      </c>
      <c r="BB2179" s="13">
        <f t="shared" si="2897"/>
        <v>1.7565067265889465E-5</v>
      </c>
      <c r="BC2179" s="13">
        <f t="shared" si="2898"/>
        <v>3.1438380830930797E-6</v>
      </c>
      <c r="BD2179" s="13">
        <f t="shared" si="2899"/>
        <v>8.2254618938054741E-5</v>
      </c>
      <c r="BE2179" s="13">
        <f t="shared" si="2900"/>
        <v>1.0408078073294489E-4</v>
      </c>
      <c r="BF2179" s="13">
        <f t="shared" si="2901"/>
        <v>6.5849243834789707E-5</v>
      </c>
      <c r="BG2179" s="13">
        <f t="shared" si="2902"/>
        <v>2.7774086519325194E-5</v>
      </c>
      <c r="BH2179" s="13">
        <f t="shared" si="2903"/>
        <v>8.7859765396661981E-6</v>
      </c>
      <c r="BI2179" s="13">
        <f t="shared" si="2904"/>
        <v>2.2234649179724744E-6</v>
      </c>
      <c r="BJ2179" s="14">
        <f t="shared" si="2905"/>
        <v>0.44910333240629069</v>
      </c>
      <c r="BK2179" s="14">
        <f t="shared" si="2906"/>
        <v>0.28839487112838785</v>
      </c>
      <c r="BL2179" s="14">
        <f t="shared" si="2907"/>
        <v>0.24893141347317677</v>
      </c>
      <c r="BM2179" s="14">
        <f t="shared" si="2908"/>
        <v>0.36622634564719375</v>
      </c>
      <c r="BN2179" s="14">
        <f t="shared" si="2909"/>
        <v>0.63338765662130647</v>
      </c>
    </row>
    <row r="2180" spans="1:66" x14ac:dyDescent="0.25">
      <c r="A2180" t="s">
        <v>344</v>
      </c>
      <c r="B2180" t="s">
        <v>200</v>
      </c>
      <c r="C2180" t="s">
        <v>209</v>
      </c>
      <c r="D2180" t="s">
        <v>442</v>
      </c>
      <c r="E2180" s="10">
        <f>VLOOKUP(A2180,home!$A$2:$E$405,3,FALSE)</f>
        <v>1.3976999999999999</v>
      </c>
      <c r="F2180" s="10">
        <f>VLOOKUP(B2180,home!$B$2:$E$405,3,FALSE)</f>
        <v>1.2264999999999999</v>
      </c>
      <c r="G2180" s="10">
        <f>VLOOKUP(C2180,away!$B$2:$E$405,4,FALSE)</f>
        <v>0.98799999999999999</v>
      </c>
      <c r="H2180" s="10">
        <f>VLOOKUP(A2180,away!$A$2:$E$405,3,FALSE)</f>
        <v>1.0585</v>
      </c>
      <c r="I2180" s="10">
        <f>VLOOKUP(C2180,away!$B$2:$E$405,3,FALSE)</f>
        <v>1.2146999999999999</v>
      </c>
      <c r="J2180" s="10">
        <f>VLOOKUP(B2180,home!$B$2:$E$405,4,FALSE)</f>
        <v>0.8548</v>
      </c>
      <c r="K2180" s="12">
        <f t="shared" si="2854"/>
        <v>1.6937077013999997</v>
      </c>
      <c r="L2180" s="12">
        <f t="shared" si="2855"/>
        <v>1.0990676052599999</v>
      </c>
      <c r="M2180" s="13">
        <f t="shared" si="2856"/>
        <v>6.1250987535420638E-2</v>
      </c>
      <c r="N2180" s="13">
        <f t="shared" si="2857"/>
        <v>0.10374126930709732</v>
      </c>
      <c r="O2180" s="13">
        <f t="shared" si="2858"/>
        <v>6.7318976190364865E-2</v>
      </c>
      <c r="P2180" s="13">
        <f t="shared" si="2859"/>
        <v>0.11401866842398418</v>
      </c>
      <c r="Q2180" s="13">
        <f t="shared" si="2860"/>
        <v>8.7853693389221083E-2</v>
      </c>
      <c r="R2180" s="13">
        <f t="shared" si="2861"/>
        <v>3.6994052975049624E-2</v>
      </c>
      <c r="S2180" s="13">
        <f t="shared" si="2862"/>
        <v>5.3061416934953781E-2</v>
      </c>
      <c r="T2180" s="13">
        <f t="shared" si="2863"/>
        <v>9.6557148406537507E-2</v>
      </c>
      <c r="U2180" s="13">
        <f t="shared" si="2864"/>
        <v>6.2657112429841108E-2</v>
      </c>
      <c r="V2180" s="13">
        <f t="shared" si="2865"/>
        <v>1.0974865416776877E-2</v>
      </c>
      <c r="W2180" s="13">
        <f t="shared" si="2866"/>
        <v>4.9599492363252666E-2</v>
      </c>
      <c r="X2180" s="13">
        <f t="shared" si="2867"/>
        <v>5.4513195293791769E-2</v>
      </c>
      <c r="Y2180" s="13">
        <f t="shared" si="2868"/>
        <v>2.9956843503309197E-2</v>
      </c>
      <c r="Z2180" s="13">
        <f t="shared" si="2869"/>
        <v>1.355298840404979E-2</v>
      </c>
      <c r="AA2180" s="13">
        <f t="shared" si="2870"/>
        <v>2.2954800836924017E-2</v>
      </c>
      <c r="AB2180" s="13">
        <f t="shared" si="2871"/>
        <v>1.943936148080069E-2</v>
      </c>
      <c r="AC2180" s="13">
        <f t="shared" si="2872"/>
        <v>1.2768564958133327E-3</v>
      </c>
      <c r="AD2180" s="13">
        <f t="shared" si="2873"/>
        <v>2.1001760550292872E-2</v>
      </c>
      <c r="AE2180" s="13">
        <f t="shared" si="2874"/>
        <v>2.3082354674254325E-2</v>
      </c>
      <c r="AF2180" s="13">
        <f t="shared" si="2875"/>
        <v>1.268453413779733E-2</v>
      </c>
      <c r="AG2180" s="13">
        <f t="shared" si="2876"/>
        <v>4.6470535195558766E-3</v>
      </c>
      <c r="AH2180" s="13">
        <f t="shared" si="2877"/>
        <v>3.7239126273388872E-3</v>
      </c>
      <c r="AI2180" s="13">
        <f t="shared" si="2878"/>
        <v>6.30721949626458E-3</v>
      </c>
      <c r="AJ2180" s="13">
        <f t="shared" si="2879"/>
        <v>5.3412931176217739E-3</v>
      </c>
      <c r="AK2180" s="13">
        <f t="shared" si="2880"/>
        <v>3.0155297629169378E-3</v>
      </c>
      <c r="AL2180" s="13">
        <f t="shared" si="2881"/>
        <v>9.5074697260651064E-5</v>
      </c>
      <c r="AM2180" s="13">
        <f t="shared" si="2882"/>
        <v>7.1141687173979428E-3</v>
      </c>
      <c r="AN2180" s="13">
        <f t="shared" si="2883"/>
        <v>7.8189523756461623E-3</v>
      </c>
      <c r="AO2180" s="13">
        <f t="shared" si="2884"/>
        <v>4.2967786315717066E-3</v>
      </c>
      <c r="AP2180" s="13">
        <f t="shared" si="2885"/>
        <v>1.5741500669779519E-3</v>
      </c>
      <c r="AQ2180" s="13">
        <f t="shared" si="2886"/>
        <v>4.3252433610833143E-4</v>
      </c>
      <c r="AR2180" s="13">
        <f t="shared" si="2887"/>
        <v>8.1856634670536533E-4</v>
      </c>
      <c r="AS2180" s="13">
        <f t="shared" si="2888"/>
        <v>1.3864121255217395E-3</v>
      </c>
      <c r="AT2180" s="13">
        <f t="shared" si="2889"/>
        <v>1.1740884471552568E-3</v>
      </c>
      <c r="AU2180" s="13">
        <f t="shared" si="2890"/>
        <v>6.6285421502387505E-4</v>
      </c>
      <c r="AV2180" s="13">
        <f t="shared" si="2891"/>
        <v>2.8067032222284705E-4</v>
      </c>
      <c r="AW2180" s="13">
        <f t="shared" si="2892"/>
        <v>4.9161522027180278E-6</v>
      </c>
      <c r="AX2180" s="13">
        <f t="shared" si="2893"/>
        <v>2.0082203909526438E-3</v>
      </c>
      <c r="AY2180" s="13">
        <f t="shared" si="2894"/>
        <v>2.207169975918623E-3</v>
      </c>
      <c r="AZ2180" s="13">
        <f t="shared" si="2895"/>
        <v>1.2129145099173259E-3</v>
      </c>
      <c r="BA2180" s="13">
        <f t="shared" si="2896"/>
        <v>4.4435834859998065E-4</v>
      </c>
      <c r="BB2180" s="13">
        <f t="shared" si="2897"/>
        <v>1.2209496651826722E-4</v>
      </c>
      <c r="BC2180" s="13">
        <f t="shared" si="2898"/>
        <v>2.6838124493106378E-5</v>
      </c>
      <c r="BD2180" s="13">
        <f t="shared" si="2899"/>
        <v>1.4994329240331541E-4</v>
      </c>
      <c r="BE2180" s="13">
        <f t="shared" si="2900"/>
        <v>2.5396010911676734E-4</v>
      </c>
      <c r="BF2180" s="13">
        <f t="shared" si="2901"/>
        <v>2.1506709632972663E-4</v>
      </c>
      <c r="BG2180" s="13">
        <f t="shared" si="2902"/>
        <v>1.2142026579046453E-4</v>
      </c>
      <c r="BH2180" s="13">
        <f t="shared" si="2903"/>
        <v>5.1412609818836157E-5</v>
      </c>
      <c r="BI2180" s="13">
        <f t="shared" si="2904"/>
        <v>1.7415586639847202E-5</v>
      </c>
      <c r="BJ2180" s="14">
        <f t="shared" si="2905"/>
        <v>0.51089551558921198</v>
      </c>
      <c r="BK2180" s="14">
        <f t="shared" si="2906"/>
        <v>0.2428850394801281</v>
      </c>
      <c r="BL2180" s="14">
        <f t="shared" si="2907"/>
        <v>0.2328840693338505</v>
      </c>
      <c r="BM2180" s="14">
        <f t="shared" si="2908"/>
        <v>0.52683771116238676</v>
      </c>
      <c r="BN2180" s="14">
        <f t="shared" si="2909"/>
        <v>0.47117764782113769</v>
      </c>
    </row>
    <row r="2181" spans="1:66" x14ac:dyDescent="0.25">
      <c r="A2181" t="s">
        <v>347</v>
      </c>
      <c r="B2181" t="s">
        <v>255</v>
      </c>
      <c r="C2181" t="s">
        <v>324</v>
      </c>
      <c r="D2181" t="s">
        <v>442</v>
      </c>
      <c r="E2181" s="10">
        <f>VLOOKUP(A2181,home!$A$2:$E$405,3,FALSE)</f>
        <v>1.1809000000000001</v>
      </c>
      <c r="F2181" s="10">
        <f>VLOOKUP(B2181,home!$B$2:$E$405,3,FALSE)</f>
        <v>0.70569999999999999</v>
      </c>
      <c r="G2181" s="10">
        <f>VLOOKUP(C2181,away!$B$2:$E$405,4,FALSE)</f>
        <v>0.70569999999999999</v>
      </c>
      <c r="H2181" s="10">
        <f>VLOOKUP(A2181,away!$A$2:$E$405,3,FALSE)</f>
        <v>0.92459999999999998</v>
      </c>
      <c r="I2181" s="10">
        <f>VLOOKUP(C2181,away!$B$2:$E$405,3,FALSE)</f>
        <v>0.72099999999999997</v>
      </c>
      <c r="J2181" s="10">
        <f>VLOOKUP(B2181,home!$B$2:$E$405,4,FALSE)</f>
        <v>1.0814999999999999</v>
      </c>
      <c r="K2181" s="12">
        <f t="shared" si="2854"/>
        <v>0.58810294944099994</v>
      </c>
      <c r="L2181" s="12">
        <f t="shared" si="2855"/>
        <v>0.72096748289999979</v>
      </c>
      <c r="M2181" s="13">
        <f t="shared" si="2856"/>
        <v>0.27007098899420173</v>
      </c>
      <c r="N2181" s="13">
        <f t="shared" si="2857"/>
        <v>0.15882954518593784</v>
      </c>
      <c r="O2181" s="13">
        <f t="shared" si="2858"/>
        <v>0.19471240113946314</v>
      </c>
      <c r="P2181" s="13">
        <f t="shared" si="2859"/>
        <v>0.11451093740285737</v>
      </c>
      <c r="Q2181" s="13">
        <f t="shared" si="2860"/>
        <v>4.6704061991111309E-2</v>
      </c>
      <c r="R2181" s="13">
        <f t="shared" si="2861"/>
        <v>7.0190654869466879E-2</v>
      </c>
      <c r="S2181" s="13">
        <f t="shared" si="2862"/>
        <v>1.2138248200700525E-2</v>
      </c>
      <c r="T2181" s="13">
        <f t="shared" si="2863"/>
        <v>3.3672110014937071E-2</v>
      </c>
      <c r="U2181" s="13">
        <f t="shared" si="2864"/>
        <v>4.127933115192875E-2</v>
      </c>
      <c r="V2181" s="13">
        <f t="shared" si="2865"/>
        <v>5.7185054487063293E-4</v>
      </c>
      <c r="W2181" s="13">
        <f t="shared" si="2866"/>
        <v>9.1555988692826207E-3</v>
      </c>
      <c r="X2181" s="13">
        <f t="shared" si="2867"/>
        <v>6.6008890712287742E-3</v>
      </c>
      <c r="Y2181" s="13">
        <f t="shared" si="2868"/>
        <v>2.379513189292963E-3</v>
      </c>
      <c r="Z2181" s="13">
        <f t="shared" si="2869"/>
        <v>1.6868393254780723E-2</v>
      </c>
      <c r="AA2181" s="13">
        <f t="shared" si="2870"/>
        <v>9.9203518254672093E-3</v>
      </c>
      <c r="AB2181" s="13">
        <f t="shared" si="2871"/>
        <v>2.9170940840248369E-3</v>
      </c>
      <c r="AC2181" s="13">
        <f t="shared" si="2872"/>
        <v>1.5154150347502895E-5</v>
      </c>
      <c r="AD2181" s="13">
        <f t="shared" si="2873"/>
        <v>1.3461086747309481E-3</v>
      </c>
      <c r="AE2181" s="13">
        <f t="shared" si="2874"/>
        <v>9.7050058293062609E-4</v>
      </c>
      <c r="AF2181" s="13">
        <f t="shared" si="2875"/>
        <v>3.4984968121423791E-4</v>
      </c>
      <c r="AG2181" s="13">
        <f t="shared" si="2876"/>
        <v>8.4076748019465514E-5</v>
      </c>
      <c r="AH2181" s="13">
        <f t="shared" si="2877"/>
        <v>3.0403907563666469E-3</v>
      </c>
      <c r="AI2181" s="13">
        <f t="shared" si="2878"/>
        <v>1.7880627712723775E-3</v>
      </c>
      <c r="AJ2181" s="13">
        <f t="shared" si="2879"/>
        <v>5.2578249478546664E-4</v>
      </c>
      <c r="AK2181" s="13">
        <f t="shared" si="2880"/>
        <v>1.0307141198259337E-4</v>
      </c>
      <c r="AL2181" s="13">
        <f t="shared" si="2881"/>
        <v>2.5701627091440778E-7</v>
      </c>
      <c r="AM2181" s="13">
        <f t="shared" si="2882"/>
        <v>1.583300963754773E-4</v>
      </c>
      <c r="AN2181" s="13">
        <f t="shared" si="2883"/>
        <v>1.1415085105114222E-4</v>
      </c>
      <c r="AO2181" s="13">
        <f t="shared" si="2884"/>
        <v>4.1149525876617394E-5</v>
      </c>
      <c r="AP2181" s="13">
        <f t="shared" si="2885"/>
        <v>9.8891566979310858E-6</v>
      </c>
      <c r="AQ2181" s="13">
        <f t="shared" si="2886"/>
        <v>1.7824401031277615E-6</v>
      </c>
      <c r="AR2181" s="13">
        <f t="shared" si="2887"/>
        <v>4.3840457413001776E-4</v>
      </c>
      <c r="AS2181" s="13">
        <f t="shared" si="2888"/>
        <v>2.5782702309428893E-4</v>
      </c>
      <c r="AT2181" s="13">
        <f t="shared" si="2889"/>
        <v>7.5814416363672059E-5</v>
      </c>
      <c r="AU2181" s="13">
        <f t="shared" si="2890"/>
        <v>1.4862227291207851E-5</v>
      </c>
      <c r="AV2181" s="13">
        <f t="shared" si="2891"/>
        <v>2.1851299263054646E-6</v>
      </c>
      <c r="AW2181" s="13">
        <f t="shared" si="2892"/>
        <v>3.0271026785096517E-9</v>
      </c>
      <c r="AX2181" s="13">
        <f t="shared" si="2893"/>
        <v>1.5519066110615986E-5</v>
      </c>
      <c r="AY2181" s="13">
        <f t="shared" si="2894"/>
        <v>1.1188742030729495E-5</v>
      </c>
      <c r="AZ2181" s="13">
        <f t="shared" si="2895"/>
        <v>4.0333595893562375E-6</v>
      </c>
      <c r="BA2181" s="13">
        <f t="shared" si="2896"/>
        <v>9.693070369229147E-7</v>
      </c>
      <c r="BB2181" s="13">
        <f t="shared" si="2897"/>
        <v>1.7470971364189268E-7</v>
      </c>
      <c r="BC2181" s="13">
        <f t="shared" si="2898"/>
        <v>2.5192004496515036E-8</v>
      </c>
      <c r="BD2181" s="13">
        <f t="shared" si="2899"/>
        <v>5.2679240383727519E-5</v>
      </c>
      <c r="BE2181" s="13">
        <f t="shared" si="2900"/>
        <v>3.0980816643981583E-5</v>
      </c>
      <c r="BF2181" s="13">
        <f t="shared" si="2901"/>
        <v>9.1099548222081954E-6</v>
      </c>
      <c r="BG2181" s="13">
        <f t="shared" si="2902"/>
        <v>1.7858637667382999E-6</v>
      </c>
      <c r="BH2181" s="13">
        <f t="shared" si="2903"/>
        <v>2.6256793712965198E-7</v>
      </c>
      <c r="BI2181" s="13">
        <f t="shared" si="2904"/>
        <v>3.088339565091748E-8</v>
      </c>
      <c r="BJ2181" s="14">
        <f t="shared" si="2905"/>
        <v>0.26044946645527606</v>
      </c>
      <c r="BK2181" s="14">
        <f t="shared" si="2906"/>
        <v>0.39731862505127946</v>
      </c>
      <c r="BL2181" s="14">
        <f t="shared" si="2907"/>
        <v>0.32536108320251278</v>
      </c>
      <c r="BM2181" s="14">
        <f t="shared" si="2908"/>
        <v>0.14496779266588253</v>
      </c>
      <c r="BN2181" s="14">
        <f t="shared" si="2909"/>
        <v>0.85501858958303822</v>
      </c>
    </row>
    <row r="2182" spans="1:66" x14ac:dyDescent="0.25">
      <c r="A2182" t="s">
        <v>347</v>
      </c>
      <c r="B2182" t="s">
        <v>247</v>
      </c>
      <c r="C2182" t="s">
        <v>246</v>
      </c>
      <c r="D2182" t="s">
        <v>442</v>
      </c>
      <c r="E2182" s="10">
        <f>VLOOKUP(A2182,home!$A$2:$E$405,3,FALSE)</f>
        <v>1.1809000000000001</v>
      </c>
      <c r="F2182" s="10">
        <f>VLOOKUP(B2182,home!$B$2:$E$405,3,FALSE)</f>
        <v>1.3028</v>
      </c>
      <c r="G2182" s="10">
        <f>VLOOKUP(C2182,away!$B$2:$E$405,4,FALSE)</f>
        <v>2.0465</v>
      </c>
      <c r="H2182" s="10">
        <f>VLOOKUP(A2182,away!$A$2:$E$405,3,FALSE)</f>
        <v>0.92459999999999998</v>
      </c>
      <c r="I2182" s="10">
        <f>VLOOKUP(C2182,away!$B$2:$E$405,3,FALSE)</f>
        <v>0.81120000000000003</v>
      </c>
      <c r="J2182" s="10">
        <f>VLOOKUP(B2182,home!$B$2:$E$405,4,FALSE)</f>
        <v>0.41599999999999998</v>
      </c>
      <c r="K2182" s="12">
        <f t="shared" si="2854"/>
        <v>3.14849219818</v>
      </c>
      <c r="L2182" s="12">
        <f t="shared" si="2855"/>
        <v>0.31201477632000002</v>
      </c>
      <c r="M2182" s="13">
        <f t="shared" si="2856"/>
        <v>3.1413831968888958E-2</v>
      </c>
      <c r="N2182" s="13">
        <f t="shared" si="2857"/>
        <v>9.8906204868984354E-2</v>
      </c>
      <c r="O2182" s="13">
        <f t="shared" si="2858"/>
        <v>9.8015797551269535E-3</v>
      </c>
      <c r="P2182" s="13">
        <f t="shared" si="2859"/>
        <v>3.0860197388856252E-2</v>
      </c>
      <c r="Q2182" s="13">
        <f t="shared" si="2860"/>
        <v>0.15570270719079499</v>
      </c>
      <c r="R2182" s="13">
        <f t="shared" si="2861"/>
        <v>1.5291188574392885E-3</v>
      </c>
      <c r="S2182" s="13">
        <f t="shared" si="2862"/>
        <v>7.5790800038526224E-3</v>
      </c>
      <c r="T2182" s="13">
        <f t="shared" si="2863"/>
        <v>4.8581545356554359E-2</v>
      </c>
      <c r="U2182" s="13">
        <f t="shared" si="2864"/>
        <v>4.8144187927375163E-3</v>
      </c>
      <c r="V2182" s="13">
        <f t="shared" si="2865"/>
        <v>8.2727855245585545E-4</v>
      </c>
      <c r="W2182" s="13">
        <f t="shared" si="2866"/>
        <v>0.16340958627524102</v>
      </c>
      <c r="X2182" s="13">
        <f t="shared" si="2867"/>
        <v>5.098620551021308E-2</v>
      </c>
      <c r="Y2182" s="13">
        <f t="shared" si="2868"/>
        <v>7.9542247538373426E-3</v>
      </c>
      <c r="Z2182" s="13">
        <f t="shared" si="2869"/>
        <v>1.5903589275687122E-4</v>
      </c>
      <c r="AA2182" s="13">
        <f t="shared" si="2870"/>
        <v>5.0072326757560025E-4</v>
      </c>
      <c r="AB2182" s="13">
        <f t="shared" si="2871"/>
        <v>7.882616507044871E-4</v>
      </c>
      <c r="AC2182" s="13">
        <f t="shared" si="2872"/>
        <v>5.079366680265015E-5</v>
      </c>
      <c r="AD2182" s="13">
        <f t="shared" si="2873"/>
        <v>0.12862345187385449</v>
      </c>
      <c r="AE2182" s="13">
        <f t="shared" si="2874"/>
        <v>4.0132417565926996E-2</v>
      </c>
      <c r="AF2182" s="13">
        <f t="shared" si="2875"/>
        <v>6.2609536450067759E-3</v>
      </c>
      <c r="AG2182" s="13">
        <f t="shared" si="2876"/>
        <v>6.5117001703222607E-4</v>
      </c>
      <c r="AH2182" s="13">
        <f t="shared" si="2877"/>
        <v>1.2405387126346671E-5</v>
      </c>
      <c r="AI2182" s="13">
        <f t="shared" si="2878"/>
        <v>3.9058264582705108E-5</v>
      </c>
      <c r="AJ2182" s="13">
        <f t="shared" si="2879"/>
        <v>6.1487320656548625E-5</v>
      </c>
      <c r="AK2182" s="13">
        <f t="shared" si="2880"/>
        <v>6.4530783124711774E-5</v>
      </c>
      <c r="AL2182" s="13">
        <f t="shared" si="2881"/>
        <v>1.9959393495018028E-6</v>
      </c>
      <c r="AM2182" s="13">
        <f t="shared" si="2882"/>
        <v>8.0993986945562313E-2</v>
      </c>
      <c r="AN2182" s="13">
        <f t="shared" si="2883"/>
        <v>2.5271320720084624E-2</v>
      </c>
      <c r="AO2182" s="13">
        <f t="shared" si="2884"/>
        <v>3.9425127408940931E-3</v>
      </c>
      <c r="AP2182" s="13">
        <f t="shared" si="2885"/>
        <v>4.1004074366294028E-4</v>
      </c>
      <c r="AQ2182" s="13">
        <f t="shared" si="2886"/>
        <v>3.1984692729019693E-5</v>
      </c>
      <c r="AR2182" s="13">
        <f t="shared" si="2887"/>
        <v>7.7413281787801314E-7</v>
      </c>
      <c r="AS2182" s="13">
        <f t="shared" si="2888"/>
        <v>2.4373511374440234E-6</v>
      </c>
      <c r="AT2182" s="13">
        <f t="shared" si="2889"/>
        <v>3.8369905202338287E-6</v>
      </c>
      <c r="AU2182" s="13">
        <f t="shared" si="2890"/>
        <v>4.0269115724822764E-6</v>
      </c>
      <c r="AV2182" s="13">
        <f t="shared" si="2891"/>
        <v>3.169674917180301E-6</v>
      </c>
      <c r="AW2182" s="13">
        <f t="shared" si="2892"/>
        <v>5.446564144349282E-8</v>
      </c>
      <c r="AX2182" s="13">
        <f t="shared" si="2893"/>
        <v>4.2501489332932629E-2</v>
      </c>
      <c r="AY2182" s="13">
        <f t="shared" si="2894"/>
        <v>1.3261092687481841E-2</v>
      </c>
      <c r="AZ2182" s="13">
        <f t="shared" si="2895"/>
        <v>2.0688284343217175E-3</v>
      </c>
      <c r="BA2182" s="13">
        <f t="shared" si="2896"/>
        <v>2.1516834705978221E-4</v>
      </c>
      <c r="BB2182" s="13">
        <f t="shared" si="2897"/>
        <v>1.6783925919750518E-5</v>
      </c>
      <c r="BC2182" s="13">
        <f t="shared" si="2898"/>
        <v>1.047366578324482E-6</v>
      </c>
      <c r="BD2182" s="13">
        <f t="shared" si="2899"/>
        <v>4.0256813002029912E-8</v>
      </c>
      <c r="BE2182" s="13">
        <f t="shared" si="2900"/>
        <v>1.2674826166048237E-7</v>
      </c>
      <c r="BF2182" s="13">
        <f t="shared" si="2901"/>
        <v>1.99532956485453E-7</v>
      </c>
      <c r="BG2182" s="13">
        <f t="shared" si="2902"/>
        <v>2.0940931892474608E-7</v>
      </c>
      <c r="BH2182" s="13">
        <f t="shared" si="2903"/>
        <v>1.6483090171518762E-7</v>
      </c>
      <c r="BI2182" s="13">
        <f t="shared" si="2904"/>
        <v>1.0379376161384851E-7</v>
      </c>
      <c r="BJ2182" s="14">
        <f t="shared" si="2905"/>
        <v>0.86992272299467277</v>
      </c>
      <c r="BK2182" s="14">
        <f t="shared" si="2906"/>
        <v>8.3994270207687682E-2</v>
      </c>
      <c r="BL2182" s="14">
        <f t="shared" si="2907"/>
        <v>1.7626673712052777E-2</v>
      </c>
      <c r="BM2182" s="14">
        <f t="shared" si="2908"/>
        <v>0.63022802455523907</v>
      </c>
      <c r="BN2182" s="14">
        <f t="shared" si="2909"/>
        <v>0.32821364003009079</v>
      </c>
    </row>
    <row r="2183" spans="1:66" x14ac:dyDescent="0.25">
      <c r="A2183" t="s">
        <v>348</v>
      </c>
      <c r="B2183" t="s">
        <v>271</v>
      </c>
      <c r="C2183" t="s">
        <v>270</v>
      </c>
      <c r="D2183" t="s">
        <v>442</v>
      </c>
      <c r="E2183" s="10">
        <f>VLOOKUP(A2183,home!$A$2:$E$405,3,FALSE)</f>
        <v>1.5417000000000001</v>
      </c>
      <c r="F2183" s="10">
        <f>VLOOKUP(B2183,home!$B$2:$E$405,3,FALSE)</f>
        <v>0.79279999999999995</v>
      </c>
      <c r="G2183" s="10">
        <f>VLOOKUP(C2183,away!$B$2:$E$405,4,FALSE)</f>
        <v>1.1531</v>
      </c>
      <c r="H2183" s="10">
        <f>VLOOKUP(A2183,away!$A$2:$E$405,3,FALSE)</f>
        <v>1.125</v>
      </c>
      <c r="I2183" s="10">
        <f>VLOOKUP(C2183,away!$B$2:$E$405,3,FALSE)</f>
        <v>0.59260000000000002</v>
      </c>
      <c r="J2183" s="10">
        <f>VLOOKUP(B2183,home!$B$2:$E$405,4,FALSE)</f>
        <v>1.1852</v>
      </c>
      <c r="K2183" s="12">
        <f t="shared" si="2854"/>
        <v>1.409387729256</v>
      </c>
      <c r="L2183" s="12">
        <f t="shared" si="2855"/>
        <v>0.7901432100000001</v>
      </c>
      <c r="M2183" s="13">
        <f t="shared" si="2856"/>
        <v>0.11085514396548256</v>
      </c>
      <c r="N2183" s="13">
        <f t="shared" si="2857"/>
        <v>0.15623787962985844</v>
      </c>
      <c r="O2183" s="13">
        <f t="shared" si="2858"/>
        <v>8.7591439297898518E-2</v>
      </c>
      <c r="P2183" s="13">
        <f t="shared" si="2859"/>
        <v>0.12345029973432996</v>
      </c>
      <c r="Q2183" s="13">
        <f t="shared" si="2860"/>
        <v>0.11009987519764923</v>
      </c>
      <c r="R2183" s="13">
        <f t="shared" si="2861"/>
        <v>3.4604890507680848E-2</v>
      </c>
      <c r="S2183" s="13">
        <f t="shared" si="2862"/>
        <v>3.4369123432921721E-2</v>
      </c>
      <c r="T2183" s="13">
        <f t="shared" si="2863"/>
        <v>8.699466880926994E-2</v>
      </c>
      <c r="U2183" s="13">
        <f t="shared" si="2864"/>
        <v>4.8771708053772823E-2</v>
      </c>
      <c r="V2183" s="13">
        <f t="shared" si="2865"/>
        <v>4.2526754962729594E-3</v>
      </c>
      <c r="W2183" s="13">
        <f t="shared" si="2866"/>
        <v>5.1724471032061271E-2</v>
      </c>
      <c r="X2183" s="13">
        <f t="shared" si="2867"/>
        <v>4.0869739576824909E-2</v>
      </c>
      <c r="Y2183" s="13">
        <f t="shared" si="2868"/>
        <v>1.6146473610548242E-2</v>
      </c>
      <c r="Z2183" s="13">
        <f t="shared" si="2869"/>
        <v>9.1142730891458253E-3</v>
      </c>
      <c r="AA2183" s="13">
        <f t="shared" si="2870"/>
        <v>1.2845544652930304E-2</v>
      </c>
      <c r="AB2183" s="13">
        <f t="shared" si="2871"/>
        <v>9.0521765047249982E-3</v>
      </c>
      <c r="AC2183" s="13">
        <f t="shared" si="2872"/>
        <v>2.9599103721520049E-4</v>
      </c>
      <c r="AD2183" s="13">
        <f t="shared" si="2873"/>
        <v>1.8224958693711137E-2</v>
      </c>
      <c r="AE2183" s="13">
        <f t="shared" si="2874"/>
        <v>1.4400327364366325E-2</v>
      </c>
      <c r="AF2183" s="13">
        <f t="shared" si="2875"/>
        <v>5.6891604443656246E-3</v>
      </c>
      <c r="AG2183" s="13">
        <f t="shared" si="2876"/>
        <v>1.4984171652386938E-3</v>
      </c>
      <c r="AH2183" s="13">
        <f t="shared" si="2877"/>
        <v>1.8003952488685748E-3</v>
      </c>
      <c r="AI2183" s="13">
        <f t="shared" si="2878"/>
        <v>2.5374549715661719E-3</v>
      </c>
      <c r="AJ2183" s="13">
        <f t="shared" si="2879"/>
        <v>1.7881289502324974E-3</v>
      </c>
      <c r="AK2183" s="13">
        <f t="shared" si="2880"/>
        <v>8.4005566692836478E-4</v>
      </c>
      <c r="AL2183" s="13">
        <f t="shared" si="2881"/>
        <v>1.3184839586431617E-5</v>
      </c>
      <c r="AM2183" s="13">
        <f t="shared" si="2882"/>
        <v>5.1372066298227912E-3</v>
      </c>
      <c r="AN2183" s="13">
        <f t="shared" si="2883"/>
        <v>4.0591289369214618E-3</v>
      </c>
      <c r="AO2183" s="13">
        <f t="shared" si="2884"/>
        <v>1.6036465840115061E-3</v>
      </c>
      <c r="AP2183" s="13">
        <f t="shared" si="2885"/>
        <v>4.2237015319879543E-4</v>
      </c>
      <c r="AQ2183" s="13">
        <f t="shared" si="2886"/>
        <v>8.3433227164171993E-5</v>
      </c>
      <c r="AR2183" s="13">
        <f t="shared" si="2887"/>
        <v>2.8451401624195302E-4</v>
      </c>
      <c r="AS2183" s="13">
        <f t="shared" si="2888"/>
        <v>4.0099056329275093E-4</v>
      </c>
      <c r="AT2183" s="13">
        <f t="shared" si="2889"/>
        <v>2.8257558972612728E-4</v>
      </c>
      <c r="AU2183" s="13">
        <f t="shared" si="2890"/>
        <v>1.3275285624909385E-4</v>
      </c>
      <c r="AV2183" s="13">
        <f t="shared" si="2891"/>
        <v>4.6775061655289617E-5</v>
      </c>
      <c r="AW2183" s="13">
        <f t="shared" si="2892"/>
        <v>4.0785768322649387E-7</v>
      </c>
      <c r="AX2183" s="13">
        <f t="shared" si="2893"/>
        <v>1.206719331120802E-3</v>
      </c>
      <c r="AY2183" s="13">
        <f t="shared" si="2894"/>
        <v>9.5348108586084334E-4</v>
      </c>
      <c r="AZ2183" s="13">
        <f t="shared" si="2895"/>
        <v>3.7669330292818627E-4</v>
      </c>
      <c r="BA2183" s="13">
        <f t="shared" si="2896"/>
        <v>9.9213885187059841E-5</v>
      </c>
      <c r="BB2183" s="13">
        <f t="shared" si="2897"/>
        <v>1.9598294429568729E-5</v>
      </c>
      <c r="BC2183" s="13">
        <f t="shared" si="2898"/>
        <v>3.0970918542209124E-6</v>
      </c>
      <c r="BD2183" s="13">
        <f t="shared" si="2899"/>
        <v>3.746780301390148E-5</v>
      </c>
      <c r="BE2183" s="13">
        <f t="shared" si="2900"/>
        <v>5.2806661809973721E-5</v>
      </c>
      <c r="BF2183" s="13">
        <f t="shared" si="2901"/>
        <v>3.7212530588974201E-5</v>
      </c>
      <c r="BG2183" s="13">
        <f t="shared" si="2902"/>
        <v>1.7482294662221258E-5</v>
      </c>
      <c r="BH2183" s="13">
        <f t="shared" si="2903"/>
        <v>6.1598328940430741E-6</v>
      </c>
      <c r="BI2183" s="13">
        <f t="shared" si="2904"/>
        <v>1.7363185790263581E-6</v>
      </c>
      <c r="BJ2183" s="14">
        <f t="shared" si="2905"/>
        <v>0.51585056004639318</v>
      </c>
      <c r="BK2183" s="14">
        <f t="shared" si="2906"/>
        <v>0.27418989959166973</v>
      </c>
      <c r="BL2183" s="14">
        <f t="shared" si="2907"/>
        <v>0.20113226738331649</v>
      </c>
      <c r="BM2183" s="14">
        <f t="shared" si="2908"/>
        <v>0.37649439854944788</v>
      </c>
      <c r="BN2183" s="14">
        <f t="shared" si="2909"/>
        <v>0.62283952833289957</v>
      </c>
    </row>
    <row r="2184" spans="1:66" x14ac:dyDescent="0.25">
      <c r="A2184" t="s">
        <v>348</v>
      </c>
      <c r="B2184" t="s">
        <v>261</v>
      </c>
      <c r="C2184" t="s">
        <v>267</v>
      </c>
      <c r="D2184" t="s">
        <v>442</v>
      </c>
      <c r="E2184" s="10">
        <f>VLOOKUP(A2184,home!$A$2:$E$405,3,FALSE)</f>
        <v>1.5417000000000001</v>
      </c>
      <c r="F2184" s="10">
        <f>VLOOKUP(B2184,home!$B$2:$E$405,3,FALSE)</f>
        <v>0.79279999999999995</v>
      </c>
      <c r="G2184" s="10">
        <f>VLOOKUP(C2184,away!$B$2:$E$405,4,FALSE)</f>
        <v>0.72070000000000001</v>
      </c>
      <c r="H2184" s="10">
        <f>VLOOKUP(A2184,away!$A$2:$E$405,3,FALSE)</f>
        <v>1.125</v>
      </c>
      <c r="I2184" s="10">
        <f>VLOOKUP(C2184,away!$B$2:$E$405,3,FALSE)</f>
        <v>0.98770000000000002</v>
      </c>
      <c r="J2184" s="10">
        <f>VLOOKUP(B2184,home!$B$2:$E$405,4,FALSE)</f>
        <v>1.0864</v>
      </c>
      <c r="K2184" s="12">
        <f t="shared" si="2854"/>
        <v>0.880882609032</v>
      </c>
      <c r="L2184" s="12">
        <f t="shared" si="2855"/>
        <v>1.20716694</v>
      </c>
      <c r="M2184" s="13">
        <f t="shared" si="2856"/>
        <v>0.12392861693322239</v>
      </c>
      <c r="N2184" s="13">
        <f t="shared" si="2857"/>
        <v>0.10916656341786422</v>
      </c>
      <c r="O2184" s="13">
        <f t="shared" si="2858"/>
        <v>0.14960252928171025</v>
      </c>
      <c r="P2184" s="13">
        <f t="shared" si="2859"/>
        <v>0.13178226631145909</v>
      </c>
      <c r="Q2184" s="13">
        <f t="shared" si="2860"/>
        <v>4.8081463601292763E-2</v>
      </c>
      <c r="R2184" s="13">
        <f t="shared" si="2861"/>
        <v>9.02976137446313E-2</v>
      </c>
      <c r="S2184" s="13">
        <f t="shared" si="2862"/>
        <v>3.5033405003507219E-2</v>
      </c>
      <c r="T2184" s="13">
        <f t="shared" si="2863"/>
        <v>5.8042353286293966E-2</v>
      </c>
      <c r="U2184" s="13">
        <f t="shared" si="2864"/>
        <v>7.9541597584734586E-2</v>
      </c>
      <c r="V2184" s="13">
        <f t="shared" si="2865"/>
        <v>4.1392838538989087E-3</v>
      </c>
      <c r="W2184" s="13">
        <f t="shared" si="2866"/>
        <v>1.4118041701061304E-2</v>
      </c>
      <c r="X2184" s="13">
        <f t="shared" si="2867"/>
        <v>1.7042833199062569E-2</v>
      </c>
      <c r="Y2184" s="13">
        <f t="shared" si="2868"/>
        <v>1.0286772400921388E-2</v>
      </c>
      <c r="Z2184" s="13">
        <f t="shared" si="2869"/>
        <v>3.6334764691136175E-2</v>
      </c>
      <c r="AA2184" s="13">
        <f t="shared" si="2870"/>
        <v>3.200666231969182E-2</v>
      </c>
      <c r="AB2184" s="13">
        <f t="shared" si="2871"/>
        <v>1.4097056105288167E-2</v>
      </c>
      <c r="AC2184" s="13">
        <f t="shared" si="2872"/>
        <v>2.751000034697177E-4</v>
      </c>
      <c r="AD2184" s="13">
        <f t="shared" si="2873"/>
        <v>3.109084352013364E-3</v>
      </c>
      <c r="AE2184" s="13">
        <f t="shared" si="2874"/>
        <v>3.7531838434218551E-3</v>
      </c>
      <c r="AF2184" s="13">
        <f t="shared" si="2875"/>
        <v>2.2653597277605001E-3</v>
      </c>
      <c r="AG2184" s="13">
        <f t="shared" si="2876"/>
        <v>9.1155579018662553E-4</v>
      </c>
      <c r="AH2184" s="13">
        <f t="shared" si="2877"/>
        <v>1.0965531676954724E-2</v>
      </c>
      <c r="AI2184" s="13">
        <f t="shared" si="2878"/>
        <v>9.6593461530189179E-3</v>
      </c>
      <c r="AJ2184" s="13">
        <f t="shared" si="2879"/>
        <v>4.2543750204072587E-3</v>
      </c>
      <c r="AK2184" s="13">
        <f t="shared" si="2880"/>
        <v>1.2492016559256382E-3</v>
      </c>
      <c r="AL2184" s="13">
        <f t="shared" si="2881"/>
        <v>1.1701349637126784E-5</v>
      </c>
      <c r="AM2184" s="13">
        <f t="shared" si="2882"/>
        <v>5.4774766714041953E-4</v>
      </c>
      <c r="AN2184" s="13">
        <f t="shared" si="2883"/>
        <v>6.6122287523403883E-4</v>
      </c>
      <c r="AO2184" s="13">
        <f t="shared" si="2884"/>
        <v>3.9910319747713826E-4</v>
      </c>
      <c r="AP2184" s="13">
        <f t="shared" si="2885"/>
        <v>1.6059472854756425E-4</v>
      </c>
      <c r="AQ2184" s="13">
        <f t="shared" si="2886"/>
        <v>4.8466161760223441E-5</v>
      </c>
      <c r="AR2184" s="13">
        <f t="shared" si="2887"/>
        <v>2.6474454639884991E-3</v>
      </c>
      <c r="AS2184" s="13">
        <f t="shared" si="2888"/>
        <v>2.3320886675881228E-3</v>
      </c>
      <c r="AT2184" s="13">
        <f t="shared" si="2889"/>
        <v>1.0271481749994931E-3</v>
      </c>
      <c r="AU2184" s="13">
        <f t="shared" si="2890"/>
        <v>3.0159898808533689E-4</v>
      </c>
      <c r="AV2184" s="13">
        <f t="shared" si="2891"/>
        <v>6.6418325876505658E-5</v>
      </c>
      <c r="AW2184" s="13">
        <f t="shared" si="2892"/>
        <v>3.456358839294653E-7</v>
      </c>
      <c r="AX2184" s="13">
        <f t="shared" si="2893"/>
        <v>8.0416899020307347E-5</v>
      </c>
      <c r="AY2184" s="13">
        <f t="shared" si="2894"/>
        <v>9.7076621914633416E-5</v>
      </c>
      <c r="AZ2184" s="13">
        <f t="shared" si="2895"/>
        <v>5.8593844311112486E-5</v>
      </c>
      <c r="BA2184" s="13">
        <f t="shared" si="2896"/>
        <v>2.357751724662736E-5</v>
      </c>
      <c r="BB2184" s="13">
        <f t="shared" si="2897"/>
        <v>7.1154998368520928E-6</v>
      </c>
      <c r="BC2184" s="13">
        <f t="shared" si="2898"/>
        <v>1.7179192329246472E-6</v>
      </c>
      <c r="BD2184" s="13">
        <f t="shared" si="2899"/>
        <v>5.3265143992997893E-4</v>
      </c>
      <c r="BE2184" s="13">
        <f t="shared" si="2900"/>
        <v>4.6920339011017145E-4</v>
      </c>
      <c r="BF2184" s="13">
        <f t="shared" si="2901"/>
        <v>2.0665655322345356E-4</v>
      </c>
      <c r="BG2184" s="13">
        <f t="shared" si="2902"/>
        <v>6.0680054592345383E-5</v>
      </c>
      <c r="BH2184" s="13">
        <f t="shared" si="2903"/>
        <v>1.3363001201377347E-5</v>
      </c>
      <c r="BI2184" s="13">
        <f t="shared" si="2904"/>
        <v>2.3542470725534059E-6</v>
      </c>
      <c r="BJ2184" s="14">
        <f t="shared" si="2905"/>
        <v>0.26886284425160051</v>
      </c>
      <c r="BK2184" s="14">
        <f t="shared" si="2906"/>
        <v>0.29526745007710908</v>
      </c>
      <c r="BL2184" s="14">
        <f t="shared" si="2907"/>
        <v>0.39933352184903054</v>
      </c>
      <c r="BM2184" s="14">
        <f t="shared" si="2908"/>
        <v>0.34684279659266554</v>
      </c>
      <c r="BN2184" s="14">
        <f t="shared" si="2909"/>
        <v>0.65285905329018001</v>
      </c>
    </row>
    <row r="2185" spans="1:66" x14ac:dyDescent="0.25">
      <c r="A2185" t="s">
        <v>349</v>
      </c>
      <c r="B2185" t="s">
        <v>277</v>
      </c>
      <c r="C2185" t="s">
        <v>274</v>
      </c>
      <c r="D2185" t="s">
        <v>442</v>
      </c>
      <c r="E2185" s="10">
        <f>VLOOKUP(A2185,home!$A$2:$E$405,3,FALSE)</f>
        <v>1.5124</v>
      </c>
      <c r="F2185" s="10">
        <f>VLOOKUP(B2185,home!$B$2:$E$405,3,FALSE)</f>
        <v>1.1460999999999999</v>
      </c>
      <c r="G2185" s="10">
        <f>VLOOKUP(C2185,away!$B$2:$E$405,4,FALSE)</f>
        <v>0.74939999999999996</v>
      </c>
      <c r="H2185" s="10">
        <f>VLOOKUP(A2185,away!$A$2:$E$405,3,FALSE)</f>
        <v>1.1446000000000001</v>
      </c>
      <c r="I2185" s="10">
        <f>VLOOKUP(C2185,away!$B$2:$E$405,3,FALSE)</f>
        <v>0.93189999999999995</v>
      </c>
      <c r="J2185" s="10">
        <f>VLOOKUP(B2185,home!$B$2:$E$405,4,FALSE)</f>
        <v>0.99019999999999997</v>
      </c>
      <c r="K2185" s="12">
        <f t="shared" si="2854"/>
        <v>1.2989812130159999</v>
      </c>
      <c r="L2185" s="12">
        <f t="shared" si="2855"/>
        <v>1.056199543148</v>
      </c>
      <c r="M2185" s="13">
        <f t="shared" si="2856"/>
        <v>9.4876355498517848E-2</v>
      </c>
      <c r="N2185" s="13">
        <f t="shared" si="2857"/>
        <v>0.12324260335200195</v>
      </c>
      <c r="O2185" s="13">
        <f t="shared" si="2858"/>
        <v>0.10020836333308179</v>
      </c>
      <c r="P2185" s="13">
        <f t="shared" si="2859"/>
        <v>0.13016878135675461</v>
      </c>
      <c r="Q2185" s="13">
        <f t="shared" si="2860"/>
        <v>8.0044913198716622E-2</v>
      </c>
      <c r="R2185" s="13">
        <f t="shared" si="2861"/>
        <v>5.2920013786004888E-2</v>
      </c>
      <c r="S2185" s="13">
        <f t="shared" si="2862"/>
        <v>4.4647350625117786E-2</v>
      </c>
      <c r="T2185" s="13">
        <f t="shared" si="2863"/>
        <v>8.4543400751805817E-2</v>
      </c>
      <c r="U2185" s="13">
        <f t="shared" si="2864"/>
        <v>6.8742103700568061E-2</v>
      </c>
      <c r="V2185" s="13">
        <f t="shared" si="2865"/>
        <v>6.8061580325518298E-3</v>
      </c>
      <c r="W2185" s="13">
        <f t="shared" si="2866"/>
        <v>3.465894614754312E-2</v>
      </c>
      <c r="X2185" s="13">
        <f t="shared" si="2867"/>
        <v>3.6606763087026178E-2</v>
      </c>
      <c r="Y2185" s="13">
        <f t="shared" si="2868"/>
        <v>1.9332023224322058E-2</v>
      </c>
      <c r="Z2185" s="13">
        <f t="shared" si="2869"/>
        <v>1.8631364794721415E-2</v>
      </c>
      <c r="AA2185" s="13">
        <f t="shared" si="2870"/>
        <v>2.4201792841190815E-2</v>
      </c>
      <c r="AB2185" s="13">
        <f t="shared" si="2871"/>
        <v>1.5718837111005999E-2</v>
      </c>
      <c r="AC2185" s="13">
        <f t="shared" si="2872"/>
        <v>5.8362097448017383E-4</v>
      </c>
      <c r="AD2185" s="13">
        <f t="shared" si="2873"/>
        <v>1.1255329977147946E-2</v>
      </c>
      <c r="AE2185" s="13">
        <f t="shared" si="2874"/>
        <v>1.1887874379843649E-2</v>
      </c>
      <c r="AF2185" s="13">
        <f t="shared" si="2875"/>
        <v>6.2779837444958374E-3</v>
      </c>
      <c r="AG2185" s="13">
        <f t="shared" si="2876"/>
        <v>2.210267854275692E-3</v>
      </c>
      <c r="AH2185" s="13">
        <f t="shared" si="2877"/>
        <v>4.9196097461021203E-3</v>
      </c>
      <c r="AI2185" s="13">
        <f t="shared" si="2878"/>
        <v>6.3904806355570675E-3</v>
      </c>
      <c r="AJ2185" s="13">
        <f t="shared" si="2879"/>
        <v>4.1505571438655896E-3</v>
      </c>
      <c r="AK2185" s="13">
        <f t="shared" si="2880"/>
        <v>1.7971652511435828E-3</v>
      </c>
      <c r="AL2185" s="13">
        <f t="shared" si="2881"/>
        <v>3.2028730708785572E-5</v>
      </c>
      <c r="AM2185" s="13">
        <f t="shared" si="2882"/>
        <v>2.9240924373221981E-3</v>
      </c>
      <c r="AN2185" s="13">
        <f t="shared" si="2883"/>
        <v>3.0884250964222275E-3</v>
      </c>
      <c r="AO2185" s="13">
        <f t="shared" si="2884"/>
        <v>1.6309965879439871E-3</v>
      </c>
      <c r="AP2185" s="13">
        <f t="shared" si="2885"/>
        <v>5.7421928368746214E-4</v>
      </c>
      <c r="AQ2185" s="13">
        <f t="shared" si="2886"/>
        <v>1.516225362743673E-4</v>
      </c>
      <c r="AR2185" s="13">
        <f t="shared" si="2887"/>
        <v>1.039217913259902E-3</v>
      </c>
      <c r="AS2185" s="13">
        <f t="shared" si="2888"/>
        <v>1.3499245455543035E-3</v>
      </c>
      <c r="AT2185" s="13">
        <f t="shared" si="2889"/>
        <v>8.7676331183210096E-4</v>
      </c>
      <c r="AU2185" s="13">
        <f t="shared" si="2890"/>
        <v>3.7963302344386273E-4</v>
      </c>
      <c r="AV2185" s="13">
        <f t="shared" si="2891"/>
        <v>1.2328404132351008E-4</v>
      </c>
      <c r="AW2185" s="13">
        <f t="shared" si="2892"/>
        <v>1.2206357137314729E-6</v>
      </c>
      <c r="AX2185" s="13">
        <f t="shared" si="2893"/>
        <v>6.3305685686728265E-4</v>
      </c>
      <c r="AY2185" s="13">
        <f t="shared" si="2894"/>
        <v>6.6863436300993275E-4</v>
      </c>
      <c r="AZ2185" s="13">
        <f t="shared" si="2895"/>
        <v>3.5310565437207247E-4</v>
      </c>
      <c r="BA2185" s="13">
        <f t="shared" si="2896"/>
        <v>1.243166769435862E-4</v>
      </c>
      <c r="BB2185" s="13">
        <f t="shared" si="2897"/>
        <v>3.2825804348373305E-5</v>
      </c>
      <c r="BC2185" s="13">
        <f t="shared" si="2898"/>
        <v>6.934119911243506E-6</v>
      </c>
      <c r="BD2185" s="13">
        <f t="shared" si="2899"/>
        <v>1.8293691420272098E-4</v>
      </c>
      <c r="BE2185" s="13">
        <f t="shared" si="2900"/>
        <v>2.3763161471645439E-4</v>
      </c>
      <c r="BF2185" s="13">
        <f t="shared" si="2901"/>
        <v>1.5433950156766536E-4</v>
      </c>
      <c r="BG2185" s="13">
        <f t="shared" si="2902"/>
        <v>6.6828037654216934E-5</v>
      </c>
      <c r="BH2185" s="13">
        <f t="shared" si="2903"/>
        <v>2.1702091353888409E-5</v>
      </c>
      <c r="BI2185" s="13">
        <f t="shared" si="2904"/>
        <v>5.6381217903716043E-6</v>
      </c>
      <c r="BJ2185" s="14">
        <f t="shared" si="2905"/>
        <v>0.42024833513428161</v>
      </c>
      <c r="BK2185" s="14">
        <f t="shared" si="2906"/>
        <v>0.27778292958114098</v>
      </c>
      <c r="BL2185" s="14">
        <f t="shared" si="2907"/>
        <v>0.28348682266521896</v>
      </c>
      <c r="BM2185" s="14">
        <f t="shared" si="2908"/>
        <v>0.41802100792298913</v>
      </c>
      <c r="BN2185" s="14">
        <f t="shared" si="2909"/>
        <v>0.58146103052507769</v>
      </c>
    </row>
    <row r="2186" spans="1:66" x14ac:dyDescent="0.25">
      <c r="A2186" t="s">
        <v>349</v>
      </c>
      <c r="B2186" t="s">
        <v>284</v>
      </c>
      <c r="C2186" t="s">
        <v>286</v>
      </c>
      <c r="D2186" t="s">
        <v>442</v>
      </c>
      <c r="E2186" s="10">
        <f>VLOOKUP(A2186,home!$A$2:$E$405,3,FALSE)</f>
        <v>1.5124</v>
      </c>
      <c r="F2186" s="10">
        <f>VLOOKUP(B2186,home!$B$2:$E$405,3,FALSE)</f>
        <v>0.70530000000000004</v>
      </c>
      <c r="G2186" s="10">
        <f>VLOOKUP(C2186,away!$B$2:$E$405,4,FALSE)</f>
        <v>1.4986999999999999</v>
      </c>
      <c r="H2186" s="10">
        <f>VLOOKUP(A2186,away!$A$2:$E$405,3,FALSE)</f>
        <v>1.1446000000000001</v>
      </c>
      <c r="I2186" s="10">
        <f>VLOOKUP(C2186,away!$B$2:$E$405,3,FALSE)</f>
        <v>0.58240000000000003</v>
      </c>
      <c r="J2186" s="10">
        <f>VLOOKUP(B2186,home!$B$2:$E$405,4,FALSE)</f>
        <v>0.64070000000000005</v>
      </c>
      <c r="K2186" s="12">
        <f t="shared" si="2854"/>
        <v>1.598656875564</v>
      </c>
      <c r="L2186" s="12">
        <f t="shared" si="2855"/>
        <v>0.42710025612800007</v>
      </c>
      <c r="M2186" s="13">
        <f t="shared" si="2856"/>
        <v>0.13189394428908718</v>
      </c>
      <c r="N2186" s="13">
        <f t="shared" si="2857"/>
        <v>0.21085316088300438</v>
      </c>
      <c r="O2186" s="13">
        <f t="shared" si="2858"/>
        <v>5.6331937387601297E-2</v>
      </c>
      <c r="P2186" s="13">
        <f t="shared" si="2859"/>
        <v>9.0055439018529568E-2</v>
      </c>
      <c r="Q2186" s="13">
        <f t="shared" si="2860"/>
        <v>0.16854092769000864</v>
      </c>
      <c r="R2186" s="13">
        <f t="shared" si="2861"/>
        <v>1.202969244321549E-2</v>
      </c>
      <c r="S2186" s="13">
        <f t="shared" si="2862"/>
        <v>1.5372165379792791E-2</v>
      </c>
      <c r="T2186" s="13">
        <f t="shared" si="2863"/>
        <v>7.1983873384453417E-2</v>
      </c>
      <c r="U2186" s="13">
        <f t="shared" si="2864"/>
        <v>1.9231350535266735E-2</v>
      </c>
      <c r="V2186" s="13">
        <f t="shared" si="2865"/>
        <v>1.1662123343825464E-3</v>
      </c>
      <c r="W2186" s="13">
        <f t="shared" si="2866"/>
        <v>8.9813037621855732E-2</v>
      </c>
      <c r="X2186" s="13">
        <f t="shared" si="2867"/>
        <v>3.8359171371928284E-2</v>
      </c>
      <c r="Y2186" s="13">
        <f t="shared" si="2868"/>
        <v>8.1916059589042089E-3</v>
      </c>
      <c r="Z2186" s="13">
        <f t="shared" si="2869"/>
        <v>1.7126282412128009E-3</v>
      </c>
      <c r="AA2186" s="13">
        <f t="shared" si="2870"/>
        <v>2.7379049130999244E-3</v>
      </c>
      <c r="AB2186" s="13">
        <f t="shared" si="2871"/>
        <v>2.1884852569838253E-3</v>
      </c>
      <c r="AC2186" s="13">
        <f t="shared" si="2872"/>
        <v>4.9767146402989781E-5</v>
      </c>
      <c r="AD2186" s="13">
        <f t="shared" si="2873"/>
        <v>3.5895057527366978E-2</v>
      </c>
      <c r="AE2186" s="13">
        <f t="shared" si="2874"/>
        <v>1.533078826366773E-2</v>
      </c>
      <c r="AF2186" s="13">
        <f t="shared" si="2875"/>
        <v>3.2738917970283128E-3</v>
      </c>
      <c r="AG2186" s="13">
        <f t="shared" si="2876"/>
        <v>4.6609334168205027E-4</v>
      </c>
      <c r="AH2186" s="13">
        <f t="shared" si="2877"/>
        <v>1.8286599011850839E-4</v>
      </c>
      <c r="AI2186" s="13">
        <f t="shared" si="2878"/>
        <v>2.9233997240977192E-4</v>
      </c>
      <c r="AJ2186" s="13">
        <f t="shared" si="2879"/>
        <v>2.3367565344753599E-4</v>
      </c>
      <c r="AK2186" s="13">
        <f t="shared" si="2880"/>
        <v>1.2452239667860461E-4</v>
      </c>
      <c r="AL2186" s="13">
        <f t="shared" si="2881"/>
        <v>1.3592139478966214E-6</v>
      </c>
      <c r="AM2186" s="13">
        <f t="shared" si="2882"/>
        <v>1.1476776102978105E-2</v>
      </c>
      <c r="AN2186" s="13">
        <f t="shared" si="2883"/>
        <v>4.9017340131056577E-3</v>
      </c>
      <c r="AO2186" s="13">
        <f t="shared" si="2884"/>
        <v>1.0467659262343781E-3</v>
      </c>
      <c r="AP2186" s="13">
        <f t="shared" si="2885"/>
        <v>1.4902466506692204E-4</v>
      </c>
      <c r="AQ2186" s="13">
        <f t="shared" si="2886"/>
        <v>1.5912118154867959E-5</v>
      </c>
      <c r="AR2186" s="13">
        <f t="shared" si="2887"/>
        <v>1.5620422243343056E-5</v>
      </c>
      <c r="AS2186" s="13">
        <f t="shared" si="2888"/>
        <v>2.4971695418533219E-5</v>
      </c>
      <c r="AT2186" s="13">
        <f t="shared" si="2889"/>
        <v>1.9960586287664086E-5</v>
      </c>
      <c r="AU2186" s="13">
        <f t="shared" si="2890"/>
        <v>1.0636709503020894E-5</v>
      </c>
      <c r="AV2186" s="13">
        <f t="shared" si="2891"/>
        <v>4.2511121950953244E-6</v>
      </c>
      <c r="AW2186" s="13">
        <f t="shared" si="2892"/>
        <v>2.5779258028045014E-8</v>
      </c>
      <c r="AX2186" s="13">
        <f t="shared" si="2893"/>
        <v>3.0579045043890932E-3</v>
      </c>
      <c r="AY2186" s="13">
        <f t="shared" si="2894"/>
        <v>1.3060317970395466E-3</v>
      </c>
      <c r="AZ2186" s="13">
        <f t="shared" si="2895"/>
        <v>2.7890325751345131E-4</v>
      </c>
      <c r="BA2186" s="13">
        <f t="shared" si="2896"/>
        <v>3.9706550906309533E-5</v>
      </c>
      <c r="BB2186" s="13">
        <f t="shared" si="2897"/>
        <v>4.2396695155110691E-6</v>
      </c>
      <c r="BC2186" s="13">
        <f t="shared" si="2898"/>
        <v>3.621527871945704E-7</v>
      </c>
      <c r="BD2186" s="13">
        <f t="shared" si="2899"/>
        <v>1.1119143901598878E-6</v>
      </c>
      <c r="BE2186" s="13">
        <f t="shared" si="2900"/>
        <v>1.7775695848676566E-6</v>
      </c>
      <c r="BF2186" s="13">
        <f t="shared" si="2901"/>
        <v>1.4208619193210624E-6</v>
      </c>
      <c r="BG2186" s="13">
        <f t="shared" si="2902"/>
        <v>7.5715689218322587E-7</v>
      </c>
      <c r="BH2186" s="13">
        <f t="shared" si="2903"/>
        <v>3.0260851789234614E-7</v>
      </c>
      <c r="BI2186" s="13">
        <f t="shared" si="2904"/>
        <v>9.6753437546566157E-8</v>
      </c>
      <c r="BJ2186" s="14">
        <f t="shared" si="2905"/>
        <v>0.66498496859759104</v>
      </c>
      <c r="BK2186" s="14">
        <f t="shared" si="2906"/>
        <v>0.23984491917918255</v>
      </c>
      <c r="BL2186" s="14">
        <f t="shared" si="2907"/>
        <v>9.3433681939211324E-2</v>
      </c>
      <c r="BM2186" s="14">
        <f t="shared" si="2908"/>
        <v>0.32896509022796944</v>
      </c>
      <c r="BN2186" s="14">
        <f t="shared" si="2909"/>
        <v>0.66970510171144659</v>
      </c>
    </row>
    <row r="2187" spans="1:66" x14ac:dyDescent="0.25">
      <c r="A2187" t="s">
        <v>349</v>
      </c>
      <c r="B2187" t="s">
        <v>288</v>
      </c>
      <c r="C2187" t="s">
        <v>279</v>
      </c>
      <c r="D2187" t="s">
        <v>442</v>
      </c>
      <c r="E2187" s="10">
        <f>VLOOKUP(A2187,home!$A$2:$E$405,3,FALSE)</f>
        <v>1.5124</v>
      </c>
      <c r="F2187" s="10">
        <f>VLOOKUP(B2187,home!$B$2:$E$405,3,FALSE)</f>
        <v>0.92569999999999997</v>
      </c>
      <c r="G2187" s="10">
        <f>VLOOKUP(C2187,away!$B$2:$E$405,4,FALSE)</f>
        <v>1.1020000000000001</v>
      </c>
      <c r="H2187" s="10">
        <f>VLOOKUP(A2187,away!$A$2:$E$405,3,FALSE)</f>
        <v>1.1446000000000001</v>
      </c>
      <c r="I2187" s="10">
        <f>VLOOKUP(C2187,away!$B$2:$E$405,3,FALSE)</f>
        <v>0.99019999999999997</v>
      </c>
      <c r="J2187" s="10">
        <f>VLOOKUP(B2187,home!$B$2:$E$405,4,FALSE)</f>
        <v>1.1066</v>
      </c>
      <c r="K2187" s="12">
        <f t="shared" si="2854"/>
        <v>1.54283160536</v>
      </c>
      <c r="L2187" s="12">
        <f t="shared" si="2855"/>
        <v>1.2542015392720001</v>
      </c>
      <c r="M2187" s="13">
        <f t="shared" si="2856"/>
        <v>6.0990745182919998E-2</v>
      </c>
      <c r="N2187" s="13">
        <f t="shared" si="2857"/>
        <v>9.4098449302667142E-2</v>
      </c>
      <c r="O2187" s="13">
        <f t="shared" si="2858"/>
        <v>7.6494686489764596E-2</v>
      </c>
      <c r="P2187" s="13">
        <f t="shared" si="2859"/>
        <v>0.11801841995851341</v>
      </c>
      <c r="Q2187" s="13">
        <f t="shared" si="2860"/>
        <v>7.2589030799760271E-2</v>
      </c>
      <c r="R2187" s="13">
        <f t="shared" si="2861"/>
        <v>4.7969876770795922E-2</v>
      </c>
      <c r="S2187" s="13">
        <f t="shared" si="2862"/>
        <v>5.7092053096461308E-2</v>
      </c>
      <c r="T2187" s="13">
        <f t="shared" si="2863"/>
        <v>9.1041274163321959E-2</v>
      </c>
      <c r="U2187" s="13">
        <f t="shared" si="2864"/>
        <v>7.4009441987208449E-2</v>
      </c>
      <c r="V2187" s="13">
        <f t="shared" si="2865"/>
        <v>1.2274929542222519E-2</v>
      </c>
      <c r="W2187" s="13">
        <f t="shared" si="2866"/>
        <v>3.7330883640106872E-2</v>
      </c>
      <c r="X2187" s="13">
        <f t="shared" si="2867"/>
        <v>4.6820451723805973E-2</v>
      </c>
      <c r="Y2187" s="13">
        <f t="shared" si="2868"/>
        <v>2.9361141310703918E-2</v>
      </c>
      <c r="Z2187" s="13">
        <f t="shared" si="2869"/>
        <v>2.0054631094873467E-2</v>
      </c>
      <c r="AA2187" s="13">
        <f t="shared" si="2870"/>
        <v>3.0940918687006207E-2</v>
      </c>
      <c r="AB2187" s="13">
        <f t="shared" si="2871"/>
        <v>2.3868313624593507E-2</v>
      </c>
      <c r="AC2187" s="13">
        <f t="shared" si="2872"/>
        <v>1.4845159963720908E-3</v>
      </c>
      <c r="AD2187" s="13">
        <f t="shared" si="2873"/>
        <v>1.4398816783993363E-2</v>
      </c>
      <c r="AE2187" s="13">
        <f t="shared" si="2874"/>
        <v>1.8059018174179986E-2</v>
      </c>
      <c r="AF2187" s="13">
        <f t="shared" si="2875"/>
        <v>1.1324824195898786E-2</v>
      </c>
      <c r="AG2187" s="13">
        <f t="shared" si="2876"/>
        <v>4.7345373128270156E-3</v>
      </c>
      <c r="AH2187" s="13">
        <f t="shared" si="2877"/>
        <v>6.2881372971806066E-3</v>
      </c>
      <c r="AI2187" s="13">
        <f t="shared" si="2878"/>
        <v>9.7015369609332464E-3</v>
      </c>
      <c r="AJ2187" s="13">
        <f t="shared" si="2879"/>
        <v>7.4839189219480092E-3</v>
      </c>
      <c r="AK2187" s="13">
        <f t="shared" si="2880"/>
        <v>3.8488088815777088E-3</v>
      </c>
      <c r="AL2187" s="13">
        <f t="shared" si="2881"/>
        <v>1.1490283108987863E-4</v>
      </c>
      <c r="AM2187" s="13">
        <f t="shared" si="2882"/>
        <v>4.4429899228265943E-3</v>
      </c>
      <c r="AN2187" s="13">
        <f t="shared" si="2883"/>
        <v>5.5724048001791005E-3</v>
      </c>
      <c r="AO2187" s="13">
        <f t="shared" si="2884"/>
        <v>3.4944593389156556E-3</v>
      </c>
      <c r="AP2187" s="13">
        <f t="shared" si="2885"/>
        <v>1.4609187605971435E-3</v>
      </c>
      <c r="AQ2187" s="13">
        <f t="shared" si="2886"/>
        <v>4.5807163957307012E-4</v>
      </c>
      <c r="AR2187" s="13">
        <f t="shared" si="2887"/>
        <v>1.5773182954555176E-3</v>
      </c>
      <c r="AS2187" s="13">
        <f t="shared" si="2888"/>
        <v>2.4335365179413348E-3</v>
      </c>
      <c r="AT2187" s="13">
        <f t="shared" si="2889"/>
        <v>1.8772685263388073E-3</v>
      </c>
      <c r="AU2187" s="13">
        <f t="shared" si="2890"/>
        <v>9.6543640472770108E-4</v>
      </c>
      <c r="AV2187" s="13">
        <f t="shared" si="2891"/>
        <v>3.7237644954475646E-4</v>
      </c>
      <c r="AW2187" s="13">
        <f t="shared" si="2892"/>
        <v>6.1760966690370252E-6</v>
      </c>
      <c r="AX2187" s="13">
        <f t="shared" si="2893"/>
        <v>1.1424642125388107E-3</v>
      </c>
      <c r="AY2187" s="13">
        <f t="shared" si="2894"/>
        <v>1.4328803739293498E-3</v>
      </c>
      <c r="AZ2187" s="13">
        <f t="shared" si="2895"/>
        <v>8.9856038528741511E-4</v>
      </c>
      <c r="BA2187" s="13">
        <f t="shared" si="2896"/>
        <v>3.7565860611877243E-4</v>
      </c>
      <c r="BB2187" s="13">
        <f t="shared" si="2897"/>
        <v>1.1778790050873463E-4</v>
      </c>
      <c r="BC2187" s="13">
        <f t="shared" si="2898"/>
        <v>2.9545953225134421E-5</v>
      </c>
      <c r="BD2187" s="13">
        <f t="shared" si="2899"/>
        <v>3.2971250568036663E-4</v>
      </c>
      <c r="BE2187" s="13">
        <f t="shared" si="2900"/>
        <v>5.086908744461082E-4</v>
      </c>
      <c r="BF2187" s="13">
        <f t="shared" si="2901"/>
        <v>3.9241217922683571E-4</v>
      </c>
      <c r="BG2187" s="13">
        <f t="shared" si="2902"/>
        <v>2.0180863747978499E-4</v>
      </c>
      <c r="BH2187" s="13">
        <f t="shared" si="2903"/>
        <v>7.7839186034612734E-5</v>
      </c>
      <c r="BI2187" s="13">
        <f t="shared" si="2904"/>
        <v>2.4018551269939429E-5</v>
      </c>
      <c r="BJ2187" s="14">
        <f t="shared" si="2905"/>
        <v>0.43918416930096515</v>
      </c>
      <c r="BK2187" s="14">
        <f t="shared" si="2906"/>
        <v>0.25140844698150855</v>
      </c>
      <c r="BL2187" s="14">
        <f t="shared" si="2907"/>
        <v>0.28936605774915392</v>
      </c>
      <c r="BM2187" s="14">
        <f t="shared" si="2908"/>
        <v>0.52842539234481967</v>
      </c>
      <c r="BN2187" s="14">
        <f t="shared" si="2909"/>
        <v>0.47016120850442134</v>
      </c>
    </row>
    <row r="2188" spans="1:66" x14ac:dyDescent="0.25">
      <c r="A2188" t="s">
        <v>338</v>
      </c>
      <c r="B2188" t="s">
        <v>77</v>
      </c>
      <c r="C2188" t="s">
        <v>73</v>
      </c>
      <c r="D2188" t="s">
        <v>443</v>
      </c>
      <c r="E2188" s="10">
        <f>VLOOKUP(A2188,home!$A$2:$E$405,3,FALSE)</f>
        <v>1.4215</v>
      </c>
      <c r="F2188" s="10">
        <f>VLOOKUP(B2188,home!$B$2:$E$405,3,FALSE)</f>
        <v>1.1364000000000001</v>
      </c>
      <c r="G2188" s="10">
        <f>VLOOKUP(C2188,away!$B$2:$E$405,4,FALSE)</f>
        <v>1.407</v>
      </c>
      <c r="H2188" s="10">
        <f>VLOOKUP(A2188,away!$A$2:$E$405,3,FALSE)</f>
        <v>1.0277000000000001</v>
      </c>
      <c r="I2188" s="10">
        <f>VLOOKUP(C2188,away!$B$2:$E$405,3,FALSE)</f>
        <v>0.16220000000000001</v>
      </c>
      <c r="J2188" s="10">
        <f>VLOOKUP(B2188,home!$B$2:$E$405,4,FALSE)</f>
        <v>1.2724</v>
      </c>
      <c r="K2188" s="12">
        <f t="shared" si="2854"/>
        <v>2.2728573882000003</v>
      </c>
      <c r="L2188" s="12">
        <f t="shared" si="2855"/>
        <v>0.21210009685600001</v>
      </c>
      <c r="M2188" s="13">
        <f t="shared" si="2856"/>
        <v>8.3329097168674204E-2</v>
      </c>
      <c r="N2188" s="13">
        <f t="shared" si="2857"/>
        <v>0.18939515415185687</v>
      </c>
      <c r="O2188" s="13">
        <f t="shared" si="2858"/>
        <v>1.7674109580398834E-2</v>
      </c>
      <c r="P2188" s="13">
        <f t="shared" si="2859"/>
        <v>4.0170730539665897E-2</v>
      </c>
      <c r="Q2188" s="13">
        <f t="shared" si="2860"/>
        <v>0.21523408770166297</v>
      </c>
      <c r="R2188" s="13">
        <f t="shared" si="2861"/>
        <v>1.8743401769230747E-3</v>
      </c>
      <c r="S2188" s="13">
        <f t="shared" si="2862"/>
        <v>4.8413088792502766E-3</v>
      </c>
      <c r="T2188" s="13">
        <f t="shared" si="2863"/>
        <v>4.5651170848235514E-2</v>
      </c>
      <c r="U2188" s="13">
        <f t="shared" si="2864"/>
        <v>4.2601079191197056E-3</v>
      </c>
      <c r="V2188" s="13">
        <f t="shared" si="2865"/>
        <v>2.5931840144891195E-4</v>
      </c>
      <c r="W2188" s="13">
        <f t="shared" si="2866"/>
        <v>0.16306546214173717</v>
      </c>
      <c r="X2188" s="13">
        <f t="shared" si="2867"/>
        <v>3.4586200314130851E-2</v>
      </c>
      <c r="Y2188" s="13">
        <f t="shared" si="2868"/>
        <v>3.6678682182540853E-3</v>
      </c>
      <c r="Z2188" s="13">
        <f t="shared" si="2869"/>
        <v>1.3251591102215882E-4</v>
      </c>
      <c r="AA2188" s="13">
        <f t="shared" si="2870"/>
        <v>3.011897674207675E-4</v>
      </c>
      <c r="AB2188" s="13">
        <f t="shared" si="2871"/>
        <v>3.4228069406626565E-4</v>
      </c>
      <c r="AC2188" s="13">
        <f t="shared" si="2872"/>
        <v>7.8131543951381602E-6</v>
      </c>
      <c r="AD2188" s="13">
        <f t="shared" si="2873"/>
        <v>9.2656135097273704E-2</v>
      </c>
      <c r="AE2188" s="13">
        <f t="shared" si="2874"/>
        <v>1.9652375228434375E-2</v>
      </c>
      <c r="AF2188" s="13">
        <f t="shared" si="2875"/>
        <v>2.0841353447006924E-3</v>
      </c>
      <c r="AG2188" s="13">
        <f t="shared" si="2876"/>
        <v>1.4734843615734331E-4</v>
      </c>
      <c r="AH2188" s="13">
        <f t="shared" si="2877"/>
        <v>7.026659390690239E-6</v>
      </c>
      <c r="AI2188" s="13">
        <f t="shared" si="2878"/>
        <v>1.597059471049522E-5</v>
      </c>
      <c r="AJ2188" s="13">
        <f t="shared" si="2879"/>
        <v>1.8149442090848455E-5</v>
      </c>
      <c r="AK2188" s="13">
        <f t="shared" si="2880"/>
        <v>1.3750364515964326E-5</v>
      </c>
      <c r="AL2188" s="13">
        <f t="shared" si="2881"/>
        <v>1.5066051621156421E-7</v>
      </c>
      <c r="AM2188" s="13">
        <f t="shared" si="2882"/>
        <v>4.2118836243579157E-2</v>
      </c>
      <c r="AN2188" s="13">
        <f t="shared" si="2883"/>
        <v>8.9334092467251418E-3</v>
      </c>
      <c r="AO2188" s="13">
        <f t="shared" si="2884"/>
        <v>9.4738848324234411E-4</v>
      </c>
      <c r="AP2188" s="13">
        <f t="shared" si="2885"/>
        <v>6.6980396351986726E-5</v>
      </c>
      <c r="AQ2188" s="13">
        <f t="shared" si="2886"/>
        <v>3.5516371384274127E-6</v>
      </c>
      <c r="AR2188" s="13">
        <f t="shared" si="2887"/>
        <v>2.9807102746790432E-7</v>
      </c>
      <c r="AS2188" s="13">
        <f t="shared" si="2888"/>
        <v>6.7747293698879159E-7</v>
      </c>
      <c r="AT2188" s="13">
        <f t="shared" si="2889"/>
        <v>7.6989968507026419E-7</v>
      </c>
      <c r="AU2188" s="13">
        <f t="shared" si="2890"/>
        <v>5.8329072912826782E-7</v>
      </c>
      <c r="AV2188" s="13">
        <f t="shared" si="2891"/>
        <v>3.3143416079193721E-7</v>
      </c>
      <c r="AW2188" s="13">
        <f t="shared" si="2892"/>
        <v>2.0174835566110841E-9</v>
      </c>
      <c r="AX2188" s="13">
        <f t="shared" si="2893"/>
        <v>1.5955018023100797E-2</v>
      </c>
      <c r="AY2188" s="13">
        <f t="shared" si="2894"/>
        <v>3.3840608680389046E-3</v>
      </c>
      <c r="AZ2188" s="13">
        <f t="shared" si="2895"/>
        <v>3.5887981893882544E-4</v>
      </c>
      <c r="BA2188" s="13">
        <f t="shared" si="2896"/>
        <v>2.537281478552955E-5</v>
      </c>
      <c r="BB2188" s="13">
        <f t="shared" si="2897"/>
        <v>1.3453941183800411E-6</v>
      </c>
      <c r="BC2188" s="13">
        <f t="shared" si="2898"/>
        <v>5.7071644563579898E-8</v>
      </c>
      <c r="BD2188" s="13">
        <f t="shared" si="2899"/>
        <v>1.053681563265166E-8</v>
      </c>
      <c r="BE2188" s="13">
        <f t="shared" si="2900"/>
        <v>2.3948679258773587E-8</v>
      </c>
      <c r="BF2188" s="13">
        <f t="shared" si="2901"/>
        <v>2.7215966295467829E-8</v>
      </c>
      <c r="BG2188" s="13">
        <f t="shared" si="2902"/>
        <v>2.0619336690552083E-8</v>
      </c>
      <c r="BH2188" s="13">
        <f t="shared" si="2903"/>
        <v>1.1716202934226164E-8</v>
      </c>
      <c r="BI2188" s="13">
        <f t="shared" si="2904"/>
        <v>5.3258516801412885E-9</v>
      </c>
      <c r="BJ2188" s="14">
        <f t="shared" si="2905"/>
        <v>0.83793483748010744</v>
      </c>
      <c r="BK2188" s="14">
        <f t="shared" si="2906"/>
        <v>0.13199247967198954</v>
      </c>
      <c r="BL2188" s="14">
        <f t="shared" si="2907"/>
        <v>2.450968473002859E-2</v>
      </c>
      <c r="BM2188" s="14">
        <f t="shared" si="2908"/>
        <v>0.44350793962341073</v>
      </c>
      <c r="BN2188" s="14">
        <f t="shared" si="2909"/>
        <v>0.54767751931918196</v>
      </c>
    </row>
    <row r="2189" spans="1:66" s="15" customFormat="1" x14ac:dyDescent="0.25">
      <c r="A2189" s="15" t="s">
        <v>338</v>
      </c>
      <c r="B2189" s="15" t="s">
        <v>88</v>
      </c>
      <c r="C2189" s="15" t="s">
        <v>83</v>
      </c>
      <c r="D2189" s="15" t="s">
        <v>443</v>
      </c>
      <c r="E2189" s="15">
        <f>VLOOKUP(A2189,home!$A$2:$E$405,3,FALSE)</f>
        <v>1.4215</v>
      </c>
      <c r="F2189" s="15">
        <f>VLOOKUP(B2189,home!$B$2:$E$405,3,FALSE)</f>
        <v>0.99660000000000004</v>
      </c>
      <c r="G2189" s="15">
        <f>VLOOKUP(C2189,away!$B$2:$E$405,4,FALSE)</f>
        <v>0.87939999999999996</v>
      </c>
      <c r="H2189" s="15">
        <f>VLOOKUP(A2189,away!$A$2:$E$405,3,FALSE)</f>
        <v>1.0277000000000001</v>
      </c>
      <c r="I2189" s="15">
        <f>VLOOKUP(C2189,away!$B$2:$E$405,3,FALSE)</f>
        <v>1.2974000000000001</v>
      </c>
      <c r="J2189" s="15">
        <f>VLOOKUP(B2189,home!$B$2:$E$405,4,FALSE)</f>
        <v>1.1352</v>
      </c>
      <c r="K2189" s="16">
        <f t="shared" si="2854"/>
        <v>1.24581687186</v>
      </c>
      <c r="L2189" s="16">
        <f t="shared" si="2855"/>
        <v>1.5136052748960003</v>
      </c>
      <c r="M2189" s="17">
        <f t="shared" si="2856"/>
        <v>6.3328352282357031E-2</v>
      </c>
      <c r="N2189" s="17">
        <f t="shared" si="2857"/>
        <v>7.8895529740454134E-2</v>
      </c>
      <c r="O2189" s="17">
        <f t="shared" si="2858"/>
        <v>9.585412806504777E-2</v>
      </c>
      <c r="P2189" s="17">
        <f t="shared" si="2859"/>
        <v>0.11941668998086565</v>
      </c>
      <c r="Q2189" s="17">
        <f t="shared" si="2860"/>
        <v>4.9144691032495101E-2</v>
      </c>
      <c r="R2189" s="17">
        <f t="shared" si="2861"/>
        <v>7.2542656929906538E-2</v>
      </c>
      <c r="S2189" s="17">
        <f t="shared" si="2862"/>
        <v>5.6295266385602165E-2</v>
      </c>
      <c r="T2189" s="17">
        <f t="shared" si="2863"/>
        <v>7.4385663579918743E-2</v>
      </c>
      <c r="U2189" s="17">
        <f t="shared" si="2864"/>
        <v>9.0374865932829312E-2</v>
      </c>
      <c r="V2189" s="17">
        <f t="shared" si="2865"/>
        <v>1.179495286791787E-2</v>
      </c>
      <c r="W2189" s="17">
        <f t="shared" si="2866"/>
        <v>2.0408428416876418E-2</v>
      </c>
      <c r="X2189" s="17">
        <f t="shared" si="2867"/>
        <v>3.0890304904121573E-2</v>
      </c>
      <c r="Y2189" s="17">
        <f t="shared" si="2868"/>
        <v>2.3377864223012107E-2</v>
      </c>
      <c r="Z2189" s="17">
        <f t="shared" si="2869"/>
        <v>3.6600316061359148E-2</v>
      </c>
      <c r="AA2189" s="17">
        <f t="shared" si="2870"/>
        <v>4.5597291264649766E-2</v>
      </c>
      <c r="AB2189" s="17">
        <f t="shared" si="2871"/>
        <v>2.8402937384307644E-2</v>
      </c>
      <c r="AC2189" s="17">
        <f t="shared" si="2872"/>
        <v>1.3900904760704978E-3</v>
      </c>
      <c r="AD2189" s="17">
        <f t="shared" si="2873"/>
        <v>6.3562911124729294E-3</v>
      </c>
      <c r="AE2189" s="17">
        <f t="shared" si="2874"/>
        <v>9.6209157566135919E-3</v>
      </c>
      <c r="AF2189" s="17">
        <f t="shared" si="2875"/>
        <v>7.2811344192701896E-3</v>
      </c>
      <c r="AG2189" s="17">
        <f t="shared" si="2876"/>
        <v>3.6735878214113954E-3</v>
      </c>
      <c r="AH2189" s="17">
        <f t="shared" si="2877"/>
        <v>1.3849607863333495E-2</v>
      </c>
      <c r="AI2189" s="17">
        <f t="shared" si="2878"/>
        <v>1.7254075144785792E-2</v>
      </c>
      <c r="AJ2189" s="17">
        <f t="shared" si="2879"/>
        <v>1.0747708961857208E-2</v>
      </c>
      <c r="AK2189" s="17">
        <f t="shared" si="2880"/>
        <v>4.4632257195075468E-3</v>
      </c>
      <c r="AL2189" s="17">
        <f t="shared" si="2881"/>
        <v>1.0485035371590501E-4</v>
      </c>
      <c r="AM2189" s="17">
        <f t="shared" si="2882"/>
        <v>1.5837549420745077E-3</v>
      </c>
      <c r="AN2189" s="17">
        <f t="shared" si="2883"/>
        <v>2.3971798344665841E-3</v>
      </c>
      <c r="AO2189" s="17">
        <f t="shared" si="2884"/>
        <v>1.8141920211614717E-3</v>
      </c>
      <c r="AP2189" s="17">
        <f t="shared" si="2885"/>
        <v>9.1532353763474662E-4</v>
      </c>
      <c r="AQ2189" s="17">
        <f t="shared" si="2886"/>
        <v>3.4635963370010489E-4</v>
      </c>
      <c r="AR2189" s="17">
        <f t="shared" si="2887"/>
        <v>4.1925679034365395E-3</v>
      </c>
      <c r="AS2189" s="17">
        <f t="shared" si="2888"/>
        <v>5.2231718305199475E-3</v>
      </c>
      <c r="AT2189" s="17">
        <f t="shared" si="2889"/>
        <v>3.2535577955428168E-3</v>
      </c>
      <c r="AU2189" s="17">
        <f t="shared" si="2890"/>
        <v>1.3511123984196235E-3</v>
      </c>
      <c r="AV2189" s="17">
        <f t="shared" si="2891"/>
        <v>4.2080965543259943E-4</v>
      </c>
      <c r="AW2189" s="17">
        <f t="shared" si="2892"/>
        <v>5.4920469324749116E-6</v>
      </c>
      <c r="AX2189" s="17">
        <f t="shared" si="2893"/>
        <v>3.2884477128801334E-4</v>
      </c>
      <c r="AY2189" s="17">
        <f t="shared" si="2894"/>
        <v>4.9774118044350574E-4</v>
      </c>
      <c r="AZ2189" s="17">
        <f t="shared" si="2895"/>
        <v>3.7669183812612624E-4</v>
      </c>
      <c r="BA2189" s="17">
        <f t="shared" si="2896"/>
        <v>1.9005425106599167E-4</v>
      </c>
      <c r="BB2189" s="17">
        <f t="shared" si="2897"/>
        <v>7.1916779232473408E-5</v>
      </c>
      <c r="BC2189" s="17">
        <f t="shared" si="2898"/>
        <v>2.1770723279960568E-5</v>
      </c>
      <c r="BD2189" s="17">
        <f t="shared" si="2899"/>
        <v>1.0576488156668683E-3</v>
      </c>
      <c r="BE2189" s="17">
        <f t="shared" si="2900"/>
        <v>1.3176367390605316E-3</v>
      </c>
      <c r="BF2189" s="17">
        <f t="shared" si="2901"/>
        <v>8.2076704025210159E-4</v>
      </c>
      <c r="BG2189" s="17">
        <f t="shared" si="2902"/>
        <v>3.4084180887088806E-4</v>
      </c>
      <c r="BH2189" s="17">
        <f t="shared" si="2903"/>
        <v>1.0615661903165847E-4</v>
      </c>
      <c r="BI2189" s="17">
        <f t="shared" si="2904"/>
        <v>2.6450341409850876E-5</v>
      </c>
      <c r="BJ2189" s="18">
        <f t="shared" si="2905"/>
        <v>0.31257824051911975</v>
      </c>
      <c r="BK2189" s="18">
        <f t="shared" si="2906"/>
        <v>0.25282794352697258</v>
      </c>
      <c r="BL2189" s="18">
        <f t="shared" si="2907"/>
        <v>0.39719721821386861</v>
      </c>
      <c r="BM2189" s="18">
        <f t="shared" si="2908"/>
        <v>0.51952942115668266</v>
      </c>
      <c r="BN2189" s="18">
        <f t="shared" si="2909"/>
        <v>0.47918204803112618</v>
      </c>
    </row>
    <row r="2190" spans="1:66" x14ac:dyDescent="0.25">
      <c r="A2190" t="s">
        <v>338</v>
      </c>
      <c r="B2190" t="s">
        <v>75</v>
      </c>
      <c r="C2190" t="s">
        <v>84</v>
      </c>
      <c r="D2190" s="7" t="s">
        <v>439</v>
      </c>
      <c r="E2190" s="10">
        <f>VLOOKUP(A2190,home!$A$2:$E$405,3,FALSE)</f>
        <v>1.4215</v>
      </c>
      <c r="F2190" s="10">
        <f>VLOOKUP(B2190,home!$B$2:$E$405,3,FALSE)</f>
        <v>0.7621</v>
      </c>
      <c r="G2190" s="10">
        <f>VLOOKUP(C2190,away!$B$2:$E$405,4,FALSE)</f>
        <v>0.93799999999999994</v>
      </c>
      <c r="H2190" s="10">
        <f>VLOOKUP(A2190,away!$A$2:$E$405,3,FALSE)</f>
        <v>1.0277000000000001</v>
      </c>
      <c r="I2190" s="10">
        <f>VLOOKUP(C2190,away!$B$2:$E$405,3,FALSE)</f>
        <v>0.97299999999999998</v>
      </c>
      <c r="J2190" s="10">
        <f>VLOOKUP(B2190,home!$B$2:$E$405,4,FALSE)</f>
        <v>1.3785000000000001</v>
      </c>
      <c r="K2190" s="12">
        <f t="shared" ref="K2190:K2201" si="2910">E2190*F2190*G2190</f>
        <v>1.0161589906999999</v>
      </c>
      <c r="L2190" s="12">
        <f t="shared" ref="L2190:L2201" si="2911">H2190*I2190*J2190</f>
        <v>1.3784339698500001</v>
      </c>
      <c r="M2190" s="13">
        <f t="shared" ref="M2190:M2201" si="2912">_xlfn.POISSON.DIST(0,K2190,FALSE) * _xlfn.POISSON.DIST(0,L2190,FALSE)</f>
        <v>9.1209797353501904E-2</v>
      </c>
      <c r="N2190" s="13">
        <f t="shared" ref="N2190:N2201" si="2913">_xlfn.POISSON.DIST(1,K2190,FALSE) * _xlfn.POISSON.DIST(0,L2190,FALSE)</f>
        <v>9.2683655620686006E-2</v>
      </c>
      <c r="O2190" s="13">
        <f t="shared" ref="O2190:O2201" si="2914">_xlfn.POISSON.DIST(0,K2190,FALSE) * _xlfn.POISSON.DIST(1,L2190,FALSE)</f>
        <v>0.12572668305520165</v>
      </c>
      <c r="P2190" s="13">
        <f t="shared" ref="P2190:P2201" si="2915">_xlfn.POISSON.DIST(1,K2190,FALSE) * _xlfn.POISSON.DIST(1,L2190,FALSE)</f>
        <v>0.12775829935743249</v>
      </c>
      <c r="Q2190" s="13">
        <f t="shared" ref="Q2190:Q2201" si="2916">_xlfn.POISSON.DIST(2,K2190,FALSE) * _xlfn.POISSON.DIST(0,L2190,FALSE)</f>
        <v>4.7090664974951339E-2</v>
      </c>
      <c r="R2190" s="13">
        <f t="shared" ref="R2190:R2201" si="2917">_xlfn.POISSON.DIST(0,K2190,FALSE) * _xlfn.POISSON.DIST(2,L2190,FALSE)</f>
        <v>8.6652965419927189E-2</v>
      </c>
      <c r="S2190" s="13">
        <f t="shared" ref="S2190:S2201" si="2918">_xlfn.POISSON.DIST(2,K2190,FALSE) * _xlfn.POISSON.DIST(2,L2190,FALSE)</f>
        <v>4.4738020279344114E-2</v>
      </c>
      <c r="T2190" s="13">
        <f t="shared" ref="T2190:T2201" si="2919">_xlfn.POISSON.DIST(2,K2190,FALSE) * _xlfn.POISSON.DIST(1,L2190,FALSE)</f>
        <v>6.4911372264298522E-2</v>
      </c>
      <c r="U2190" s="13">
        <f t="shared" ref="U2190:U2201" si="2920">_xlfn.POISSON.DIST(1,K2190,FALSE) * _xlfn.POISSON.DIST(2,L2190,FALSE)</f>
        <v>8.8053189882275215E-2</v>
      </c>
      <c r="V2190" s="13">
        <f t="shared" ref="V2190:V2201" si="2921">_xlfn.POISSON.DIST(3,K2190,FALSE) * _xlfn.POISSON.DIST(3,L2190,FALSE)</f>
        <v>6.9627673456018604E-3</v>
      </c>
      <c r="W2190" s="13">
        <f t="shared" ref="W2190:W2201" si="2922">_xlfn.POISSON.DIST(3,K2190,FALSE) * _xlfn.POISSON.DIST(0,L2190,FALSE)</f>
        <v>1.5950534197446128E-2</v>
      </c>
      <c r="X2190" s="13">
        <f t="shared" ref="X2190:X2201" si="2923">_xlfn.POISSON.DIST(3,K2190,FALSE) * _xlfn.POISSON.DIST(1,L2190,FALSE)</f>
        <v>2.1986758175013853E-2</v>
      </c>
      <c r="Y2190" s="13">
        <f t="shared" ref="Y2190:Y2201" si="2924">_xlfn.POISSON.DIST(3,K2190,FALSE) * _xlfn.POISSON.DIST(2,L2190,FALSE)</f>
        <v>1.5153647177658146E-2</v>
      </c>
      <c r="Z2190" s="13">
        <f t="shared" ref="Z2190:Z2201" si="2925">_xlfn.POISSON.DIST(0,K2190,FALSE) * _xlfn.POISSON.DIST(3,L2190,FALSE)</f>
        <v>3.981513037435503E-2</v>
      </c>
      <c r="AA2190" s="13">
        <f t="shared" ref="AA2190:AA2201" si="2926">_xlfn.POISSON.DIST(1,K2190,FALSE) * _xlfn.POISSON.DIST(3,L2190,FALSE)</f>
        <v>4.045850269579352E-2</v>
      </c>
      <c r="AB2190" s="13">
        <f t="shared" ref="AB2190:AB2201" si="2927">_xlfn.POISSON.DIST(2,K2190,FALSE) * _xlfn.POISSON.DIST(3,L2190,FALSE)</f>
        <v>2.0556135632295386E-2</v>
      </c>
      <c r="AC2190" s="13">
        <f t="shared" ref="AC2190:AC2201" si="2928">_xlfn.POISSON.DIST(4,K2190,FALSE) * _xlfn.POISSON.DIST(4,L2190,FALSE)</f>
        <v>6.0955027633155599E-4</v>
      </c>
      <c r="AD2190" s="13">
        <f t="shared" ref="AD2190:AD2201" si="2929">_xlfn.POISSON.DIST(4,K2190,FALSE) * _xlfn.POISSON.DIST(0,L2190,FALSE)</f>
        <v>4.0520696828006721E-3</v>
      </c>
      <c r="AE2190" s="13">
        <f t="shared" ref="AE2190:AE2201" si="2930">_xlfn.POISSON.DIST(4,K2190,FALSE) * _xlfn.POISSON.DIST(1,L2190,FALSE)</f>
        <v>5.5855104989717616E-3</v>
      </c>
      <c r="AF2190" s="13">
        <f t="shared" ref="AF2190:AF2201" si="2931">_xlfn.POISSON.DIST(4,K2190,FALSE) * _xlfn.POISSON.DIST(2,L2190,FALSE)</f>
        <v>3.8496287053682507E-3</v>
      </c>
      <c r="AG2190" s="13">
        <f t="shared" ref="AG2190:AG2201" si="2932">_xlfn.POISSON.DIST(4,K2190,FALSE) * _xlfn.POISSON.DIST(3,L2190,FALSE)</f>
        <v>1.7688196595964259E-3</v>
      </c>
      <c r="AH2190" s="13">
        <f t="shared" ref="AH2190:AH2201" si="2933">_xlfn.POISSON.DIST(0,K2190,FALSE) * _xlfn.POISSON.DIST(4,L2190,FALSE)</f>
        <v>1.3720632055504365E-2</v>
      </c>
      <c r="AI2190" s="13">
        <f t="shared" ref="AI2190:AI2201" si="2934">_xlfn.POISSON.DIST(1,K2190,FALSE) * _xlfn.POISSON.DIST(4,L2190,FALSE)</f>
        <v>1.394234362128738E-2</v>
      </c>
      <c r="AJ2190" s="13">
        <f t="shared" ref="AJ2190:AJ2201" si="2935">_xlfn.POISSON.DIST(2,K2190,FALSE) * _xlfn.POISSON.DIST(4,L2190,FALSE)</f>
        <v>7.0838189110999832E-3</v>
      </c>
      <c r="AK2190" s="13">
        <f t="shared" ref="AK2190:AK2201" si="2936">_xlfn.POISSON.DIST(3,K2190,FALSE) * _xlfn.POISSON.DIST(4,L2190,FALSE)</f>
        <v>2.3994287583349772E-3</v>
      </c>
      <c r="AL2190" s="13">
        <f t="shared" ref="AL2190:AL2201" si="2937">_xlfn.POISSON.DIST(5,K2190,FALSE) * _xlfn.POISSON.DIST(5,L2190,FALSE)</f>
        <v>3.415207968291039E-5</v>
      </c>
      <c r="AM2190" s="13">
        <f t="shared" ref="AM2190:AM2201" si="2938">_xlfn.POISSON.DIST(5,K2190,FALSE) * _xlfn.POISSON.DIST(0,L2190,FALSE)</f>
        <v>8.2350940782416023E-4</v>
      </c>
      <c r="AN2190" s="13">
        <f t="shared" ref="AN2190:AN2201" si="2939">_xlfn.POISSON.DIST(5,K2190,FALSE) * _xlfn.POISSON.DIST(1,L2190,FALSE)</f>
        <v>1.1351533422358799E-3</v>
      </c>
      <c r="AO2190" s="13">
        <f t="shared" ref="AO2190:AO2201" si="2940">_xlfn.POISSON.DIST(5,K2190,FALSE) * _xlfn.POISSON.DIST(2,L2190,FALSE)</f>
        <v>7.8236696396335006E-4</v>
      </c>
      <c r="AP2190" s="13">
        <f t="shared" ref="AP2190:AP2201" si="2941">_xlfn.POISSON.DIST(5,K2190,FALSE) * _xlfn.POISSON.DIST(3,L2190,FALSE)</f>
        <v>3.5948040000516437E-4</v>
      </c>
      <c r="AQ2190" s="13">
        <f t="shared" ref="AQ2190:AQ2201" si="2942">_xlfn.POISSON.DIST(5,K2190,FALSE) * _xlfn.POISSON.DIST(4,L2190,FALSE)</f>
        <v>1.2387999871559603E-4</v>
      </c>
      <c r="AR2190" s="13">
        <f t="shared" ref="AR2190:AR2201" si="2943">_xlfn.POISSON.DIST(0,K2190,FALSE) * _xlfn.POISSON.DIST(5,L2190,FALSE)</f>
        <v>3.7825970626240092E-3</v>
      </c>
      <c r="AS2190" s="13">
        <f t="shared" ref="AS2190:AS2201" si="2944">_xlfn.POISSON.DIST(1,K2190,FALSE) * _xlfn.POISSON.DIST(5,L2190,FALSE)</f>
        <v>3.8437200133807975E-3</v>
      </c>
      <c r="AT2190" s="13">
        <f t="shared" ref="AT2190:AT2201" si="2945">_xlfn.POISSON.DIST(2,K2190,FALSE) * _xlfn.POISSON.DIST(5,L2190,FALSE)</f>
        <v>1.9529153246652107E-3</v>
      </c>
      <c r="AU2190" s="13">
        <f t="shared" ref="AU2190:AU2201" si="2946">_xlfn.POISSON.DIST(3,K2190,FALSE) * _xlfn.POISSON.DIST(5,L2190,FALSE)</f>
        <v>6.6149082174478771E-4</v>
      </c>
      <c r="AV2190" s="13">
        <f t="shared" ref="AV2190:AV2201" si="2947">_xlfn.POISSON.DIST(4,K2190,FALSE) * _xlfn.POISSON.DIST(5,L2190,FALSE)</f>
        <v>1.6804496144537425E-4</v>
      </c>
      <c r="AW2190" s="13">
        <f t="shared" ref="AW2190:AW2201" si="2948">_xlfn.POISSON.DIST(6,K2190,FALSE) * _xlfn.POISSON.DIST(6,L2190,FALSE)</f>
        <v>1.3288081575569402E-6</v>
      </c>
      <c r="AX2190" s="13">
        <f t="shared" ref="AX2190:AX2201" si="2949">_xlfn.POISSON.DIST(6,K2190,FALSE) * _xlfn.POISSON.DIST(0,L2190,FALSE)</f>
        <v>1.3946941478109215E-4</v>
      </c>
      <c r="AY2190" s="13">
        <f t="shared" ref="AY2190:AY2201" si="2950">_xlfn.POISSON.DIST(6,K2190,FALSE) * _xlfn.POISSON.DIST(1,L2190,FALSE)</f>
        <v>1.9224937908935715E-4</v>
      </c>
      <c r="AZ2190" s="13">
        <f t="shared" ref="AZ2190:AZ2201" si="2951">_xlfn.POISSON.DIST(6,K2190,FALSE) * _xlfn.POISSON.DIST(2,L2190,FALSE)</f>
        <v>1.3250153740967011E-4</v>
      </c>
      <c r="BA2190" s="13">
        <f t="shared" ref="BA2190:BA2201" si="2952">_xlfn.POISSON.DIST(6,K2190,FALSE) * _xlfn.POISSON.DIST(3,L2190,FALSE)</f>
        <v>6.0881540074279991E-5</v>
      </c>
      <c r="BB2190" s="13">
        <f t="shared" ref="BB2190:BB2201" si="2953">_xlfn.POISSON.DIST(6,K2190,FALSE) * _xlfn.POISSON.DIST(4,L2190,FALSE)</f>
        <v>2.0980295743792885E-5</v>
      </c>
      <c r="BC2190" s="13">
        <f t="shared" ref="BC2190:BC2201" si="2954">_xlfn.POISSON.DIST(6,K2190,FALSE) * _xlfn.POISSON.DIST(5,L2190,FALSE)</f>
        <v>5.7839904701486962E-6</v>
      </c>
      <c r="BD2190" s="13">
        <f t="shared" ref="BD2190:BD2201" si="2955">_xlfn.POISSON.DIST(0,K2190,FALSE) * _xlfn.POISSON.DIST(6,L2190,FALSE)</f>
        <v>8.6901004756262759E-4</v>
      </c>
      <c r="BE2190" s="13">
        <f t="shared" ref="BE2190:BE2201" si="2956">_xlfn.POISSON.DIST(1,K2190,FALSE) * _xlfn.POISSON.DIST(6,L2190,FALSE)</f>
        <v>8.8305237283939862E-4</v>
      </c>
      <c r="BF2190" s="13">
        <f t="shared" ref="BF2190:BF2201" si="2957">_xlfn.POISSON.DIST(2,K2190,FALSE) * _xlfn.POISSON.DIST(6,L2190,FALSE)</f>
        <v>4.4866080395986166E-4</v>
      </c>
      <c r="BG2190" s="13">
        <f t="shared" ref="BG2190:BG2201" si="2958">_xlfn.POISSON.DIST(3,K2190,FALSE) * _xlfn.POISSON.DIST(6,L2190,FALSE)</f>
        <v>1.5197023657283451E-4</v>
      </c>
      <c r="BH2190" s="13">
        <f t="shared" ref="BH2190:BH2201" si="2959">_xlfn.POISSON.DIST(4,K2190,FALSE) * _xlfn.POISSON.DIST(6,L2190,FALSE)</f>
        <v>3.860648055307293E-5</v>
      </c>
      <c r="BI2190" s="13">
        <f t="shared" ref="BI2190:BI2201" si="2960">_xlfn.POISSON.DIST(5,K2190,FALSE) * _xlfn.POISSON.DIST(6,L2190,FALSE)</f>
        <v>7.8460644626579551E-6</v>
      </c>
      <c r="BJ2190" s="14">
        <f t="shared" ref="BJ2190:BJ2201" si="2961">SUM(N2190,Q2190,T2190,W2190,X2190,Y2190,AD2190,AE2190,AF2190,AG2190,AM2190,AN2190,AO2190,AP2190,AQ2190,AX2190,AY2190,AZ2190,BA2190,BB2190,BC2190)</f>
        <v>0.2768089172271036</v>
      </c>
      <c r="BK2190" s="14">
        <f t="shared" ref="BK2190:BK2201" si="2962">SUM(M2190,P2190,S2190,V2190,AC2190,AL2190,AY2190)</f>
        <v>0.27150483607098425</v>
      </c>
      <c r="BL2190" s="14">
        <f t="shared" ref="BL2190:BL2201" si="2963">SUM(O2190,R2190,U2190,AA2190,AB2190,AH2190,AI2190,AJ2190,AK2190,AR2190,AS2190,AT2190,AU2190,AV2190,BD2190,BE2190,BF2190,BG2190,BH2190,BI2190)</f>
        <v>0.41140161422153043</v>
      </c>
      <c r="BM2190" s="14">
        <f t="shared" ref="BM2190:BM2201" si="2964">SUM(S2190:BI2190)</f>
        <v>0.42821751154134091</v>
      </c>
      <c r="BN2190" s="14">
        <f t="shared" ref="BN2190:BN2201" si="2965">SUM(M2190:R2190)</f>
        <v>0.57112206578170055</v>
      </c>
    </row>
    <row r="2191" spans="1:66" x14ac:dyDescent="0.25">
      <c r="A2191" t="s">
        <v>350</v>
      </c>
      <c r="B2191" t="s">
        <v>99</v>
      </c>
      <c r="C2191" t="s">
        <v>106</v>
      </c>
      <c r="D2191" s="7" t="s">
        <v>439</v>
      </c>
      <c r="E2191" s="10">
        <f>VLOOKUP(A2191,home!$A$2:$E$405,3,FALSE)</f>
        <v>1.6204000000000001</v>
      </c>
      <c r="F2191" s="10">
        <f>VLOOKUP(B2191,home!$B$2:$E$405,3,FALSE)</f>
        <v>0.34289999999999998</v>
      </c>
      <c r="G2191" s="10">
        <f>VLOOKUP(C2191,away!$B$2:$E$405,4,FALSE)</f>
        <v>0.82279999999999998</v>
      </c>
      <c r="H2191" s="10">
        <f>VLOOKUP(A2191,away!$A$2:$E$405,3,FALSE)</f>
        <v>1.3241000000000001</v>
      </c>
      <c r="I2191" s="10">
        <f>VLOOKUP(C2191,away!$B$2:$E$405,3,FALSE)</f>
        <v>1.5944</v>
      </c>
      <c r="J2191" s="10">
        <f>VLOOKUP(B2191,home!$B$2:$E$405,4,FALSE)</f>
        <v>1.3426</v>
      </c>
      <c r="K2191" s="12">
        <f t="shared" si="2910"/>
        <v>0.457176609648</v>
      </c>
      <c r="L2191" s="12">
        <f t="shared" si="2911"/>
        <v>2.8344233307040003</v>
      </c>
      <c r="M2191" s="13">
        <f t="shared" si="2912"/>
        <v>3.7194293115252422E-2</v>
      </c>
      <c r="N2191" s="13">
        <f t="shared" si="2913"/>
        <v>1.7004360824685046E-2</v>
      </c>
      <c r="O2191" s="13">
        <f t="shared" si="2914"/>
        <v>0.10542437217491463</v>
      </c>
      <c r="P2191" s="13">
        <f t="shared" si="2915"/>
        <v>4.8197557045196404E-2</v>
      </c>
      <c r="Q2191" s="13">
        <f t="shared" si="2916"/>
        <v>3.8869980155303886E-3</v>
      </c>
      <c r="R2191" s="13">
        <f t="shared" si="2917"/>
        <v>0.14940865005869983</v>
      </c>
      <c r="S2191" s="13">
        <f t="shared" si="2918"/>
        <v>1.5613984771311314E-2</v>
      </c>
      <c r="T2191" s="13">
        <f t="shared" si="2919"/>
        <v>1.1017397861619482E-2</v>
      </c>
      <c r="U2191" s="13">
        <f t="shared" si="2920"/>
        <v>6.8306140085920827E-2</v>
      </c>
      <c r="V2191" s="13">
        <f t="shared" si="2921"/>
        <v>2.2481224304019844E-3</v>
      </c>
      <c r="W2191" s="13">
        <f t="shared" si="2922"/>
        <v>5.9234819148289597E-4</v>
      </c>
      <c r="X2191" s="13">
        <f t="shared" si="2923"/>
        <v>1.6789655338394409E-3</v>
      </c>
      <c r="Y2191" s="13">
        <f t="shared" si="2924"/>
        <v>2.379449540281204E-3</v>
      </c>
      <c r="Z2191" s="13">
        <f t="shared" si="2925"/>
        <v>0.14116245451178946</v>
      </c>
      <c r="AA2191" s="13">
        <f t="shared" si="2926"/>
        <v>6.4536172363289915E-2</v>
      </c>
      <c r="AB2191" s="13">
        <f t="shared" si="2927"/>
        <v>1.4752214240353919E-2</v>
      </c>
      <c r="AC2191" s="13">
        <f t="shared" si="2928"/>
        <v>1.820743184111154E-4</v>
      </c>
      <c r="AD2191" s="13">
        <f t="shared" si="2929"/>
        <v>6.7701934478318654E-5</v>
      </c>
      <c r="AE2191" s="13">
        <f t="shared" si="2930"/>
        <v>1.9189594261913992E-4</v>
      </c>
      <c r="AF2191" s="13">
        <f t="shared" si="2931"/>
        <v>2.7195716841356318E-4</v>
      </c>
      <c r="AG2191" s="13">
        <f t="shared" si="2932"/>
        <v>2.5694724770120015E-4</v>
      </c>
      <c r="AH2191" s="13">
        <f t="shared" si="2933"/>
        <v>0.10002853862191456</v>
      </c>
      <c r="AI2191" s="13">
        <f t="shared" si="2934"/>
        <v>4.5730708155210922E-2</v>
      </c>
      <c r="AJ2191" s="13">
        <f t="shared" si="2935"/>
        <v>1.0453505055600734E-2</v>
      </c>
      <c r="AK2191" s="13">
        <f t="shared" si="2936"/>
        <v>1.5930326667525914E-3</v>
      </c>
      <c r="AL2191" s="13">
        <f t="shared" si="2937"/>
        <v>9.4375094812449795E-6</v>
      </c>
      <c r="AM2191" s="13">
        <f t="shared" si="2938"/>
        <v>6.1903481742817523E-6</v>
      </c>
      <c r="AN2191" s="13">
        <f t="shared" si="2939"/>
        <v>1.7546067290365111E-5</v>
      </c>
      <c r="AO2191" s="13">
        <f t="shared" si="2940"/>
        <v>2.4866491244956594E-5</v>
      </c>
      <c r="AP2191" s="13">
        <f t="shared" si="2941"/>
        <v>2.3494054312483912E-5</v>
      </c>
      <c r="AQ2191" s="13">
        <f t="shared" si="2942"/>
        <v>1.6648023919032835E-5</v>
      </c>
      <c r="AR2191" s="13">
        <f t="shared" si="2943"/>
        <v>5.6704644721236146E-2</v>
      </c>
      <c r="AS2191" s="13">
        <f t="shared" si="2944"/>
        <v>2.5924037224949098E-2</v>
      </c>
      <c r="AT2191" s="13">
        <f t="shared" si="2945"/>
        <v>5.9259317234453867E-3</v>
      </c>
      <c r="AU2191" s="13">
        <f t="shared" si="2946"/>
        <v>9.0306579144343085E-4</v>
      </c>
      <c r="AV2191" s="13">
        <f t="shared" si="2947"/>
        <v>1.0321513920529885E-4</v>
      </c>
      <c r="AW2191" s="13">
        <f t="shared" si="2948"/>
        <v>3.3970631236462384E-7</v>
      </c>
      <c r="AX2191" s="13">
        <f t="shared" si="2949"/>
        <v>4.7168039847646981E-7</v>
      </c>
      <c r="AY2191" s="13">
        <f t="shared" si="2950"/>
        <v>1.3369419260774655E-6</v>
      </c>
      <c r="AZ2191" s="13">
        <f t="shared" si="2951"/>
        <v>1.8947296935351557E-6</v>
      </c>
      <c r="BA2191" s="13">
        <f t="shared" si="2952"/>
        <v>1.7901553495778954E-6</v>
      </c>
      <c r="BB2191" s="13">
        <f t="shared" si="2953"/>
        <v>1.2685145221070406E-6</v>
      </c>
      <c r="BC2191" s="13">
        <f t="shared" si="2954"/>
        <v>7.1910143135940606E-7</v>
      </c>
      <c r="BD2191" s="13">
        <f t="shared" si="2955"/>
        <v>2.6787494659525547E-2</v>
      </c>
      <c r="BE2191" s="13">
        <f t="shared" si="2956"/>
        <v>1.2246615989405794E-2</v>
      </c>
      <c r="BF2191" s="13">
        <f t="shared" si="2957"/>
        <v>2.7994331888487635E-3</v>
      </c>
      <c r="BG2191" s="13">
        <f t="shared" si="2958"/>
        <v>4.2661179140465586E-4</v>
      </c>
      <c r="BH2191" s="13">
        <f t="shared" si="2959"/>
        <v>4.8759233107560068E-5</v>
      </c>
      <c r="BI2191" s="13">
        <f t="shared" si="2960"/>
        <v>4.4583161762301663E-6</v>
      </c>
      <c r="BJ2191" s="14">
        <f t="shared" si="2961"/>
        <v>3.7444248368912941E-2</v>
      </c>
      <c r="BK2191" s="14">
        <f t="shared" si="2962"/>
        <v>0.10344680613198058</v>
      </c>
      <c r="BL2191" s="14">
        <f t="shared" si="2963"/>
        <v>0.69210760120140591</v>
      </c>
      <c r="BM2191" s="14">
        <f t="shared" si="2964"/>
        <v>0.61304388174419644</v>
      </c>
      <c r="BN2191" s="14">
        <f t="shared" si="2965"/>
        <v>0.36111623123427872</v>
      </c>
    </row>
    <row r="2192" spans="1:66" x14ac:dyDescent="0.25">
      <c r="A2192" t="s">
        <v>339</v>
      </c>
      <c r="B2192" t="s">
        <v>109</v>
      </c>
      <c r="C2192" t="s">
        <v>116</v>
      </c>
      <c r="D2192" s="7" t="s">
        <v>439</v>
      </c>
      <c r="E2192" s="10">
        <f>VLOOKUP(A2192,home!$A$2:$E$405,3,FALSE)</f>
        <v>1.2710999999999999</v>
      </c>
      <c r="F2192" s="10">
        <f>VLOOKUP(B2192,home!$B$2:$E$405,3,FALSE)</f>
        <v>0.91090000000000004</v>
      </c>
      <c r="G2192" s="10">
        <f>VLOOKUP(C2192,away!$B$2:$E$405,4,FALSE)</f>
        <v>1.4492</v>
      </c>
      <c r="H2192" s="10">
        <f>VLOOKUP(A2192,away!$A$2:$E$405,3,FALSE)</f>
        <v>0.94469999999999998</v>
      </c>
      <c r="I2192" s="10">
        <f>VLOOKUP(C2192,away!$B$2:$E$405,3,FALSE)</f>
        <v>0.78</v>
      </c>
      <c r="J2192" s="10">
        <f>VLOOKUP(B2192,home!$B$2:$E$405,4,FALSE)</f>
        <v>0.61280000000000001</v>
      </c>
      <c r="K2192" s="12">
        <f t="shared" si="2910"/>
        <v>1.6779489595079999</v>
      </c>
      <c r="L2192" s="12">
        <f t="shared" si="2911"/>
        <v>0.45155148480000001</v>
      </c>
      <c r="M2192" s="13">
        <f t="shared" si="2912"/>
        <v>0.11889667452971826</v>
      </c>
      <c r="N2192" s="13">
        <f t="shared" si="2913"/>
        <v>0.19950255131610209</v>
      </c>
      <c r="O2192" s="13">
        <f t="shared" si="2914"/>
        <v>5.368796992167664E-2</v>
      </c>
      <c r="P2192" s="13">
        <f t="shared" si="2915"/>
        <v>9.0085673268174113E-2</v>
      </c>
      <c r="Q2192" s="13">
        <f t="shared" si="2916"/>
        <v>0.16737754920002246</v>
      </c>
      <c r="R2192" s="13">
        <f t="shared" si="2917"/>
        <v>1.2121441267015413E-2</v>
      </c>
      <c r="S2192" s="13">
        <f t="shared" si="2918"/>
        <v>1.7064035979727433E-2</v>
      </c>
      <c r="T2192" s="13">
        <f t="shared" si="2919"/>
        <v>7.5579580863455204E-2</v>
      </c>
      <c r="U2192" s="13">
        <f t="shared" si="2920"/>
        <v>2.0339159761725845E-2</v>
      </c>
      <c r="V2192" s="13">
        <f t="shared" si="2921"/>
        <v>1.4365649613988173E-3</v>
      </c>
      <c r="W2192" s="13">
        <f t="shared" si="2922"/>
        <v>9.3616994841725573E-2</v>
      </c>
      <c r="X2192" s="13">
        <f t="shared" si="2923"/>
        <v>4.2272893023295136E-2</v>
      </c>
      <c r="Y2192" s="13">
        <f t="shared" si="2924"/>
        <v>9.5441938057302389E-3</v>
      </c>
      <c r="Z2192" s="13">
        <f t="shared" si="2925"/>
        <v>1.8244849340122674E-3</v>
      </c>
      <c r="AA2192" s="13">
        <f t="shared" si="2926"/>
        <v>3.0613925966639058E-3</v>
      </c>
      <c r="AB2192" s="13">
        <f t="shared" si="2927"/>
        <v>2.5684302611088477E-3</v>
      </c>
      <c r="AC2192" s="13">
        <f t="shared" si="2928"/>
        <v>6.8028564640770249E-5</v>
      </c>
      <c r="AD2192" s="13">
        <f t="shared" si="2929"/>
        <v>3.9271134771734807E-2</v>
      </c>
      <c r="AE2192" s="13">
        <f t="shared" si="2930"/>
        <v>1.7732939215957765E-2</v>
      </c>
      <c r="AF2192" s="13">
        <f t="shared" si="2931"/>
        <v>4.0036675164169385E-3</v>
      </c>
      <c r="AG2192" s="13">
        <f t="shared" si="2932"/>
        <v>6.026206705611988E-4</v>
      </c>
      <c r="AH2192" s="13">
        <f t="shared" si="2933"/>
        <v>2.0596222023711735E-4</v>
      </c>
      <c r="AI2192" s="13">
        <f t="shared" si="2934"/>
        <v>3.4559409314482856E-4</v>
      </c>
      <c r="AJ2192" s="13">
        <f t="shared" si="2935"/>
        <v>2.89944624502238E-4</v>
      </c>
      <c r="AK2192" s="13">
        <f t="shared" si="2936"/>
        <v>1.6217076033282266E-4</v>
      </c>
      <c r="AL2192" s="13">
        <f t="shared" si="2937"/>
        <v>2.0617562505836097E-6</v>
      </c>
      <c r="AM2192" s="13">
        <f t="shared" si="2938"/>
        <v>1.3178991945786169E-2</v>
      </c>
      <c r="AN2192" s="13">
        <f t="shared" si="2939"/>
        <v>5.9509933812869871E-3</v>
      </c>
      <c r="AO2192" s="13">
        <f t="shared" si="2940"/>
        <v>1.3435899486775559E-3</v>
      </c>
      <c r="AP2192" s="13">
        <f t="shared" si="2941"/>
        <v>2.0223334542923533E-4</v>
      </c>
      <c r="AQ2192" s="13">
        <f t="shared" si="2942"/>
        <v>2.2829691851160628E-5</v>
      </c>
      <c r="AR2192" s="13">
        <f t="shared" si="2943"/>
        <v>1.8600509272155E-5</v>
      </c>
      <c r="AS2192" s="13">
        <f t="shared" si="2944"/>
        <v>3.1210705179531387E-5</v>
      </c>
      <c r="AT2192" s="13">
        <f t="shared" si="2945"/>
        <v>2.6184985140752823E-5</v>
      </c>
      <c r="AU2192" s="13">
        <f t="shared" si="2946"/>
        <v>1.4645689523886211E-5</v>
      </c>
      <c r="AV2192" s="13">
        <f t="shared" si="2947"/>
        <v>6.1436798744705206E-6</v>
      </c>
      <c r="AW2192" s="13">
        <f t="shared" si="2948"/>
        <v>4.3393116260012745E-8</v>
      </c>
      <c r="AX2192" s="13">
        <f t="shared" si="2949"/>
        <v>3.6856126371327029E-3</v>
      </c>
      <c r="AY2192" s="13">
        <f t="shared" si="2950"/>
        <v>1.6642438586949161E-3</v>
      </c>
      <c r="AZ2192" s="13">
        <f t="shared" si="2951"/>
        <v>3.7574589273148539E-4</v>
      </c>
      <c r="BA2192" s="13">
        <f t="shared" si="2952"/>
        <v>5.6556205256801239E-5</v>
      </c>
      <c r="BB2192" s="13">
        <f t="shared" si="2953"/>
        <v>6.384509614590542E-6</v>
      </c>
      <c r="BC2192" s="13">
        <f t="shared" si="2954"/>
        <v>5.7658695923764731E-7</v>
      </c>
      <c r="BD2192" s="13">
        <f t="shared" si="2955"/>
        <v>1.399847929979625E-6</v>
      </c>
      <c r="BE2192" s="13">
        <f t="shared" si="2956"/>
        <v>2.3488733775787395E-6</v>
      </c>
      <c r="BF2192" s="13">
        <f t="shared" si="2957"/>
        <v>1.9706448199621438E-6</v>
      </c>
      <c r="BG2192" s="13">
        <f t="shared" si="2958"/>
        <v>1.1022138084051029E-6</v>
      </c>
      <c r="BH2192" s="13">
        <f t="shared" si="2959"/>
        <v>4.6236462824217315E-7</v>
      </c>
      <c r="BI2192" s="13">
        <f t="shared" si="2960"/>
        <v>1.5516484937445149E-7</v>
      </c>
      <c r="BJ2192" s="14">
        <f t="shared" si="2961"/>
        <v>0.6759918832284223</v>
      </c>
      <c r="BK2192" s="14">
        <f t="shared" si="2962"/>
        <v>0.22921728291860491</v>
      </c>
      <c r="BL2192" s="14">
        <f t="shared" si="2963"/>
        <v>9.2886290184812023E-2</v>
      </c>
      <c r="BM2192" s="14">
        <f t="shared" si="2964"/>
        <v>0.35658388129756352</v>
      </c>
      <c r="BN2192" s="14">
        <f t="shared" si="2965"/>
        <v>0.641671859502709</v>
      </c>
    </row>
    <row r="2193" spans="1:66" x14ac:dyDescent="0.25">
      <c r="A2193" t="s">
        <v>339</v>
      </c>
      <c r="B2193" t="s">
        <v>118</v>
      </c>
      <c r="C2193" t="s">
        <v>125</v>
      </c>
      <c r="D2193" s="7" t="s">
        <v>439</v>
      </c>
      <c r="E2193" s="10">
        <f>VLOOKUP(A2193,home!$A$2:$E$405,3,FALSE)</f>
        <v>1.2710999999999999</v>
      </c>
      <c r="F2193" s="10">
        <f>VLOOKUP(B2193,home!$B$2:$E$405,3,FALSE)</f>
        <v>0.74529999999999996</v>
      </c>
      <c r="G2193" s="10">
        <f>VLOOKUP(C2193,away!$B$2:$E$405,4,FALSE)</f>
        <v>0.70389999999999997</v>
      </c>
      <c r="H2193" s="10">
        <f>VLOOKUP(A2193,away!$A$2:$E$405,3,FALSE)</f>
        <v>0.94469999999999998</v>
      </c>
      <c r="I2193" s="10">
        <f>VLOOKUP(C2193,away!$B$2:$E$405,3,FALSE)</f>
        <v>1.3928</v>
      </c>
      <c r="J2193" s="10">
        <f>VLOOKUP(B2193,home!$B$2:$E$405,4,FALSE)</f>
        <v>1.1142000000000001</v>
      </c>
      <c r="K2193" s="12">
        <f t="shared" si="2910"/>
        <v>0.66684024923699992</v>
      </c>
      <c r="L2193" s="12">
        <f t="shared" si="2911"/>
        <v>1.4660400258720001</v>
      </c>
      <c r="M2193" s="13">
        <f t="shared" si="2912"/>
        <v>0.11849550221616827</v>
      </c>
      <c r="N2193" s="13">
        <f t="shared" si="2913"/>
        <v>7.9017570231293133E-2</v>
      </c>
      <c r="O2193" s="13">
        <f t="shared" si="2914"/>
        <v>0.17371914913470696</v>
      </c>
      <c r="P2193" s="13">
        <f t="shared" si="2915"/>
        <v>0.11584292070622755</v>
      </c>
      <c r="Q2193" s="13">
        <f t="shared" si="2916"/>
        <v>2.6346048113568825E-2</v>
      </c>
      <c r="R2193" s="13">
        <f t="shared" si="2917"/>
        <v>0.12733961294595386</v>
      </c>
      <c r="S2193" s="13">
        <f t="shared" si="2918"/>
        <v>2.8312429642410247E-2</v>
      </c>
      <c r="T2193" s="13">
        <f t="shared" si="2919"/>
        <v>3.8624361058041394E-2</v>
      </c>
      <c r="U2193" s="13">
        <f t="shared" si="2920"/>
        <v>8.4915179234622981E-2</v>
      </c>
      <c r="V2193" s="13">
        <f t="shared" si="2921"/>
        <v>3.0754046269228703E-3</v>
      </c>
      <c r="W2193" s="13">
        <f t="shared" si="2922"/>
        <v>5.8562017634874097E-3</v>
      </c>
      <c r="X2193" s="13">
        <f t="shared" si="2923"/>
        <v>8.5854261848547324E-3</v>
      </c>
      <c r="Y2193" s="13">
        <f t="shared" si="2924"/>
        <v>6.293289213083292E-3</v>
      </c>
      <c r="Z2193" s="13">
        <f t="shared" si="2925"/>
        <v>6.2228323152605569E-2</v>
      </c>
      <c r="AA2193" s="13">
        <f t="shared" si="2926"/>
        <v>4.1496350520684074E-2</v>
      </c>
      <c r="AB2193" s="13">
        <f t="shared" si="2927"/>
        <v>1.3835718361819438E-2</v>
      </c>
      <c r="AC2193" s="13">
        <f t="shared" si="2928"/>
        <v>1.8791000906846043E-4</v>
      </c>
      <c r="AD2193" s="13">
        <f t="shared" si="2929"/>
        <v>9.762877608865255E-4</v>
      </c>
      <c r="AE2193" s="13">
        <f t="shared" si="2930"/>
        <v>1.4312769342285988E-3</v>
      </c>
      <c r="AF2193" s="13">
        <f t="shared" si="2931"/>
        <v>1.0491546368432462E-3</v>
      </c>
      <c r="AG2193" s="13">
        <f t="shared" si="2932"/>
        <v>5.1270089698046727E-4</v>
      </c>
      <c r="AH2193" s="13">
        <f t="shared" si="2933"/>
        <v>2.2807303121154254E-2</v>
      </c>
      <c r="AI2193" s="13">
        <f t="shared" si="2934"/>
        <v>1.5208827697734309E-2</v>
      </c>
      <c r="AJ2193" s="13">
        <f t="shared" si="2935"/>
        <v>5.0709292262798664E-3</v>
      </c>
      <c r="AK2193" s="13">
        <f t="shared" si="2936"/>
        <v>1.1271665697052179E-3</v>
      </c>
      <c r="AL2193" s="13">
        <f t="shared" si="2937"/>
        <v>7.3481419541860029E-6</v>
      </c>
      <c r="AM2193" s="13">
        <f t="shared" si="2938"/>
        <v>1.302055947593207E-4</v>
      </c>
      <c r="AN2193" s="13">
        <f t="shared" si="2939"/>
        <v>1.9088661350963367E-4</v>
      </c>
      <c r="AO2193" s="13">
        <f t="shared" si="2940"/>
        <v>1.3992370790414095E-4</v>
      </c>
      <c r="AP2193" s="13">
        <f t="shared" si="2941"/>
        <v>6.837791878529768E-5</v>
      </c>
      <c r="AQ2193" s="13">
        <f t="shared" si="2942"/>
        <v>2.5061191456267821E-5</v>
      </c>
      <c r="AR2193" s="13">
        <f t="shared" si="2943"/>
        <v>6.6872838515615049E-3</v>
      </c>
      <c r="AS2193" s="13">
        <f t="shared" si="2944"/>
        <v>4.4593500302938386E-3</v>
      </c>
      <c r="AT2193" s="13">
        <f t="shared" si="2945"/>
        <v>1.486837042818083E-3</v>
      </c>
      <c r="AU2193" s="13">
        <f t="shared" si="2946"/>
        <v>3.3049426140253815E-4</v>
      </c>
      <c r="AV2193" s="13">
        <f t="shared" si="2947"/>
        <v>5.5096718911266681E-5</v>
      </c>
      <c r="AW2193" s="13">
        <f t="shared" si="2948"/>
        <v>1.9954583596861771E-7</v>
      </c>
      <c r="AX2193" s="13">
        <f t="shared" si="2949"/>
        <v>1.4471055210226199E-5</v>
      </c>
      <c r="AY2193" s="13">
        <f t="shared" si="2950"/>
        <v>2.1215146154795158E-5</v>
      </c>
      <c r="AZ2193" s="13">
        <f t="shared" si="2951"/>
        <v>1.5551126708827083E-5</v>
      </c>
      <c r="BA2193" s="13">
        <f t="shared" si="2952"/>
        <v>7.5995247341825373E-6</v>
      </c>
      <c r="BB2193" s="13">
        <f t="shared" si="2953"/>
        <v>2.785301859478967E-6</v>
      </c>
      <c r="BC2193" s="13">
        <f t="shared" si="2954"/>
        <v>8.1667280202637467E-7</v>
      </c>
      <c r="BD2193" s="13">
        <f t="shared" si="2955"/>
        <v>1.6339709651261077E-3</v>
      </c>
      <c r="BE2193" s="13">
        <f t="shared" si="2956"/>
        <v>1.0895976056307149E-3</v>
      </c>
      <c r="BF2193" s="13">
        <f t="shared" si="2957"/>
        <v>3.6329376945341211E-4</v>
      </c>
      <c r="BG2193" s="13">
        <f t="shared" si="2958"/>
        <v>8.0752969256187506E-5</v>
      </c>
      <c r="BH2193" s="13">
        <f t="shared" si="2959"/>
        <v>1.3462332536355966E-5</v>
      </c>
      <c r="BI2193" s="13">
        <f t="shared" si="2960"/>
        <v>1.7954450367709979E-6</v>
      </c>
      <c r="BJ2193" s="14">
        <f t="shared" si="2961"/>
        <v>0.16930921064715179</v>
      </c>
      <c r="BK2193" s="14">
        <f t="shared" si="2962"/>
        <v>0.26594273048890638</v>
      </c>
      <c r="BL2193" s="14">
        <f t="shared" si="2963"/>
        <v>0.50172217180468792</v>
      </c>
      <c r="BM2193" s="14">
        <f t="shared" si="2964"/>
        <v>0.35842061714511425</v>
      </c>
      <c r="BN2193" s="14">
        <f t="shared" si="2965"/>
        <v>0.64076080334791863</v>
      </c>
    </row>
    <row r="2194" spans="1:66" x14ac:dyDescent="0.25">
      <c r="A2194" t="s">
        <v>357</v>
      </c>
      <c r="B2194" t="s">
        <v>329</v>
      </c>
      <c r="C2194" t="s">
        <v>332</v>
      </c>
      <c r="D2194" s="7" t="s">
        <v>439</v>
      </c>
      <c r="E2194" s="10">
        <f>VLOOKUP(A2194,home!$A$2:$E$405,3,FALSE)</f>
        <v>1.72</v>
      </c>
      <c r="F2194" s="10">
        <f>VLOOKUP(B2194,home!$B$2:$E$405,3,FALSE)</f>
        <v>1.1628000000000001</v>
      </c>
      <c r="G2194" s="10">
        <f>VLOOKUP(C2194,away!$B$2:$E$405,4,FALSE)</f>
        <v>0.75580000000000003</v>
      </c>
      <c r="H2194" s="10">
        <f>VLOOKUP(A2194,away!$A$2:$E$405,3,FALSE)</f>
        <v>1.58</v>
      </c>
      <c r="I2194" s="10">
        <f>VLOOKUP(C2194,away!$B$2:$E$405,3,FALSE)</f>
        <v>0.75949999999999995</v>
      </c>
      <c r="J2194" s="10">
        <f>VLOOKUP(B2194,home!$B$2:$E$405,4,FALSE)</f>
        <v>0.69620000000000004</v>
      </c>
      <c r="K2194" s="12">
        <f t="shared" si="2910"/>
        <v>1.5116120928000001</v>
      </c>
      <c r="L2194" s="12">
        <f t="shared" si="2911"/>
        <v>0.83544696200000002</v>
      </c>
      <c r="M2194" s="13">
        <f t="shared" si="2912"/>
        <v>9.5650050531513806E-2</v>
      </c>
      <c r="N2194" s="13">
        <f t="shared" si="2913"/>
        <v>0.14458577306036732</v>
      </c>
      <c r="O2194" s="13">
        <f t="shared" si="2914"/>
        <v>7.9910544131699693E-2</v>
      </c>
      <c r="P2194" s="13">
        <f t="shared" si="2915"/>
        <v>0.12079374485170533</v>
      </c>
      <c r="Q2194" s="13">
        <f t="shared" si="2916"/>
        <v>0.1092788015024439</v>
      </c>
      <c r="R2194" s="13">
        <f t="shared" si="2917"/>
        <v>3.3380510663297711E-2</v>
      </c>
      <c r="S2194" s="13">
        <f t="shared" si="2918"/>
        <v>3.8136751403209018E-2</v>
      </c>
      <c r="T2194" s="13">
        <f t="shared" si="2919"/>
        <v>9.1296642726217792E-2</v>
      </c>
      <c r="U2194" s="13">
        <f t="shared" si="2920"/>
        <v>5.0458383582480164E-2</v>
      </c>
      <c r="V2194" s="13">
        <f t="shared" si="2921"/>
        <v>5.3513139162249049E-3</v>
      </c>
      <c r="W2194" s="13">
        <f t="shared" si="2922"/>
        <v>5.5062385945928334E-2</v>
      </c>
      <c r="X2194" s="13">
        <f t="shared" si="2923"/>
        <v>4.6001703058997326E-2</v>
      </c>
      <c r="Y2194" s="13">
        <f t="shared" si="2924"/>
        <v>1.9215991533732706E-2</v>
      </c>
      <c r="Z2194" s="13">
        <f t="shared" si="2925"/>
        <v>9.2958820745535613E-3</v>
      </c>
      <c r="AA2194" s="13">
        <f t="shared" si="2926"/>
        <v>1.4051767757137915E-2</v>
      </c>
      <c r="AB2194" s="13">
        <f t="shared" si="2927"/>
        <v>1.0620411033453406E-2</v>
      </c>
      <c r="AC2194" s="13">
        <f t="shared" si="2928"/>
        <v>4.223764416653914E-4</v>
      </c>
      <c r="AD2194" s="13">
        <f t="shared" si="2929"/>
        <v>2.0808242113571501E-2</v>
      </c>
      <c r="AE2194" s="13">
        <f t="shared" si="2930"/>
        <v>1.738418265834377E-2</v>
      </c>
      <c r="AF2194" s="13">
        <f t="shared" si="2931"/>
        <v>7.2617812943831916E-3</v>
      </c>
      <c r="AG2194" s="13">
        <f t="shared" si="2932"/>
        <v>2.0222777070336225E-3</v>
      </c>
      <c r="AH2194" s="13">
        <f t="shared" si="2933"/>
        <v>1.9415541095740073E-3</v>
      </c>
      <c r="AI2194" s="13">
        <f t="shared" si="2934"/>
        <v>2.9348766708576055E-3</v>
      </c>
      <c r="AJ2194" s="13">
        <f t="shared" si="2935"/>
        <v>2.218197533272482E-3</v>
      </c>
      <c r="AK2194" s="13">
        <f t="shared" si="2936"/>
        <v>1.1176847385046048E-3</v>
      </c>
      <c r="AL2194" s="13">
        <f t="shared" si="2937"/>
        <v>2.1336290714908012E-5</v>
      </c>
      <c r="AM2194" s="13">
        <f t="shared" si="2938"/>
        <v>6.2907980817569825E-3</v>
      </c>
      <c r="AN2194" s="13">
        <f t="shared" si="2939"/>
        <v>5.2556281459592985E-3</v>
      </c>
      <c r="AO2194" s="13">
        <f t="shared" si="2940"/>
        <v>2.1953992839716936E-3</v>
      </c>
      <c r="AP2194" s="13">
        <f t="shared" si="2941"/>
        <v>6.1137988739037581E-4</v>
      </c>
      <c r="AQ2194" s="13">
        <f t="shared" si="2942"/>
        <v>1.2769386738704786E-4</v>
      </c>
      <c r="AR2194" s="13">
        <f t="shared" si="2943"/>
        <v>3.2441309648044404E-4</v>
      </c>
      <c r="AS2194" s="13">
        <f t="shared" si="2944"/>
        <v>4.9038675970253232E-4</v>
      </c>
      <c r="AT2194" s="13">
        <f t="shared" si="2945"/>
        <v>3.7063727805767795E-4</v>
      </c>
      <c r="AU2194" s="13">
        <f t="shared" si="2946"/>
        <v>1.8675326385148735E-4</v>
      </c>
      <c r="AV2194" s="13">
        <f t="shared" si="2947"/>
        <v>7.0574623001944323E-5</v>
      </c>
      <c r="AW2194" s="13">
        <f t="shared" si="2948"/>
        <v>7.4847217724541127E-7</v>
      </c>
      <c r="AX2194" s="13">
        <f t="shared" si="2949"/>
        <v>1.5848744089578162E-3</v>
      </c>
      <c r="AY2194" s="13">
        <f t="shared" si="2950"/>
        <v>1.3240785101153532E-3</v>
      </c>
      <c r="AZ2194" s="13">
        <f t="shared" si="2951"/>
        <v>5.5309868436267885E-4</v>
      </c>
      <c r="BA2194" s="13">
        <f t="shared" si="2952"/>
        <v>1.5402820517899905E-4</v>
      </c>
      <c r="BB2194" s="13">
        <f t="shared" si="2953"/>
        <v>3.2170599019776848E-5</v>
      </c>
      <c r="BC2194" s="13">
        <f t="shared" si="2954"/>
        <v>5.3753658433585508E-6</v>
      </c>
      <c r="BD2194" s="13">
        <f t="shared" si="2955"/>
        <v>4.5171655981266619E-5</v>
      </c>
      <c r="BE2194" s="13">
        <f t="shared" si="2956"/>
        <v>6.8282021433084075E-5</v>
      </c>
      <c r="BF2194" s="13">
        <f t="shared" si="2957"/>
        <v>5.1607964659539358E-5</v>
      </c>
      <c r="BG2194" s="13">
        <f t="shared" si="2958"/>
        <v>2.6003741154718244E-5</v>
      </c>
      <c r="BH2194" s="13">
        <f t="shared" si="2959"/>
        <v>9.826892396878279E-6</v>
      </c>
      <c r="BI2194" s="13">
        <f t="shared" si="2960"/>
        <v>2.9708898763531165E-6</v>
      </c>
      <c r="BJ2194" s="14">
        <f t="shared" si="2961"/>
        <v>0.53105230664096292</v>
      </c>
      <c r="BK2194" s="14">
        <f t="shared" si="2962"/>
        <v>0.26169965194514871</v>
      </c>
      <c r="BL2194" s="14">
        <f t="shared" si="2963"/>
        <v>0.19828055840687345</v>
      </c>
      <c r="BM2194" s="14">
        <f t="shared" si="2964"/>
        <v>0.4154056442885728</v>
      </c>
      <c r="BN2194" s="14">
        <f t="shared" si="2965"/>
        <v>0.58359942474102777</v>
      </c>
    </row>
    <row r="2195" spans="1:66" x14ac:dyDescent="0.25">
      <c r="A2195" t="s">
        <v>290</v>
      </c>
      <c r="B2195" t="s">
        <v>306</v>
      </c>
      <c r="C2195" t="s">
        <v>307</v>
      </c>
      <c r="D2195" s="7" t="s">
        <v>439</v>
      </c>
      <c r="E2195" s="10">
        <f>VLOOKUP(A2195,home!$A$2:$E$405,3,FALSE)</f>
        <v>1.6292</v>
      </c>
      <c r="F2195" s="10">
        <f>VLOOKUP(B2195,home!$B$2:$E$405,3,FALSE)</f>
        <v>1.0911999999999999</v>
      </c>
      <c r="G2195" s="10">
        <f>VLOOKUP(C2195,away!$B$2:$E$405,4,FALSE)</f>
        <v>0.79790000000000005</v>
      </c>
      <c r="H2195" s="10">
        <f>VLOOKUP(A2195,away!$A$2:$E$405,3,FALSE)</f>
        <v>1.1462000000000001</v>
      </c>
      <c r="I2195" s="10">
        <f>VLOOKUP(C2195,away!$B$2:$E$405,3,FALSE)</f>
        <v>1.0033000000000001</v>
      </c>
      <c r="J2195" s="10">
        <f>VLOOKUP(B2195,home!$B$2:$E$405,4,FALSE)</f>
        <v>0.92090000000000005</v>
      </c>
      <c r="K2195" s="12">
        <f t="shared" si="2910"/>
        <v>1.418493087616</v>
      </c>
      <c r="L2195" s="12">
        <f t="shared" si="2911"/>
        <v>1.0590188474140001</v>
      </c>
      <c r="M2195" s="13">
        <f t="shared" si="2912"/>
        <v>8.3951843598222914E-2</v>
      </c>
      <c r="N2195" s="13">
        <f t="shared" si="2913"/>
        <v>0.11908510983669875</v>
      </c>
      <c r="O2195" s="13">
        <f t="shared" si="2914"/>
        <v>8.8906584645670431E-2</v>
      </c>
      <c r="P2195" s="13">
        <f t="shared" si="2915"/>
        <v>0.12611337576343032</v>
      </c>
      <c r="Q2195" s="13">
        <f t="shared" si="2916"/>
        <v>8.4460702570674673E-2</v>
      </c>
      <c r="R2195" s="13">
        <f t="shared" si="2917"/>
        <v>4.7076874399486567E-2</v>
      </c>
      <c r="S2195" s="13">
        <f t="shared" si="2918"/>
        <v>4.736222239074462E-2</v>
      </c>
      <c r="T2195" s="13">
        <f t="shared" si="2919"/>
        <v>8.944547588817256E-2</v>
      </c>
      <c r="U2195" s="13">
        <f t="shared" si="2920"/>
        <v>6.677822092223834E-2</v>
      </c>
      <c r="V2195" s="13">
        <f t="shared" si="2921"/>
        <v>7.9053386022650274E-3</v>
      </c>
      <c r="W2195" s="13">
        <f t="shared" si="2922"/>
        <v>3.9935640923897647E-2</v>
      </c>
      <c r="X2195" s="13">
        <f t="shared" si="2923"/>
        <v>4.2292596421965464E-2</v>
      </c>
      <c r="Y2195" s="13">
        <f t="shared" si="2924"/>
        <v>2.2394328358467663E-2</v>
      </c>
      <c r="Z2195" s="13">
        <f t="shared" si="2925"/>
        <v>1.661843242213264E-2</v>
      </c>
      <c r="AA2195" s="13">
        <f t="shared" si="2926"/>
        <v>2.3573131517808772E-2</v>
      </c>
      <c r="AB2195" s="13">
        <f t="shared" si="2927"/>
        <v>1.6719162055737306E-2</v>
      </c>
      <c r="AC2195" s="13">
        <f t="shared" si="2928"/>
        <v>7.4221787080095195E-4</v>
      </c>
      <c r="AD2195" s="13">
        <f t="shared" si="2929"/>
        <v>1.4162107650015871E-2</v>
      </c>
      <c r="AE2195" s="13">
        <f t="shared" si="2930"/>
        <v>1.4997938920472801E-2</v>
      </c>
      <c r="AF2195" s="13">
        <f t="shared" si="2931"/>
        <v>7.9415499945723386E-3</v>
      </c>
      <c r="AG2195" s="13">
        <f t="shared" si="2932"/>
        <v>2.8034170406442192E-3</v>
      </c>
      <c r="AH2195" s="13">
        <f t="shared" si="2933"/>
        <v>4.3998082873785887E-3</v>
      </c>
      <c r="AI2195" s="13">
        <f t="shared" si="2934"/>
        <v>6.2410976424821197E-3</v>
      </c>
      <c r="AJ2195" s="13">
        <f t="shared" si="2935"/>
        <v>4.426476932498701E-3</v>
      </c>
      <c r="AK2195" s="13">
        <f t="shared" si="2936"/>
        <v>2.0929756437470279E-3</v>
      </c>
      <c r="AL2195" s="13">
        <f t="shared" si="2937"/>
        <v>4.4598711464454335E-5</v>
      </c>
      <c r="AM2195" s="13">
        <f t="shared" si="2938"/>
        <v>4.0177703615242328E-3</v>
      </c>
      <c r="AN2195" s="13">
        <f t="shared" si="2939"/>
        <v>4.2548945374355236E-3</v>
      </c>
      <c r="AO2195" s="13">
        <f t="shared" si="2940"/>
        <v>2.2530067544515465E-3</v>
      </c>
      <c r="AP2195" s="13">
        <f t="shared" si="2941"/>
        <v>7.953255387717446E-4</v>
      </c>
      <c r="AQ2195" s="13">
        <f t="shared" si="2942"/>
        <v>2.1056618384724288E-4</v>
      </c>
      <c r="AR2195" s="13">
        <f t="shared" si="2943"/>
        <v>9.3189598026844798E-4</v>
      </c>
      <c r="AS2195" s="13">
        <f t="shared" si="2944"/>
        <v>1.3218880063879299E-3</v>
      </c>
      <c r="AT2195" s="13">
        <f t="shared" si="2945"/>
        <v>9.3754449983188693E-4</v>
      </c>
      <c r="AU2195" s="13">
        <f t="shared" si="2946"/>
        <v>4.4330013078131057E-4</v>
      </c>
      <c r="AV2195" s="13">
        <f t="shared" si="2947"/>
        <v>1.5720454281313952E-4</v>
      </c>
      <c r="AW2195" s="13">
        <f t="shared" si="2948"/>
        <v>1.8610186428885163E-6</v>
      </c>
      <c r="AX2195" s="13">
        <f t="shared" si="2949"/>
        <v>9.4986324757509379E-4</v>
      </c>
      <c r="AY2195" s="13">
        <f t="shared" si="2950"/>
        <v>1.005923081647895E-3</v>
      </c>
      <c r="AZ2195" s="13">
        <f t="shared" si="2951"/>
        <v>5.326457512569464E-4</v>
      </c>
      <c r="BA2195" s="13">
        <f t="shared" si="2952"/>
        <v>1.880272965253652E-4</v>
      </c>
      <c r="BB2195" s="13">
        <f t="shared" si="2953"/>
        <v>4.9781112712165661E-5</v>
      </c>
      <c r="BC2195" s="13">
        <f t="shared" si="2954"/>
        <v>1.0543827321484824E-5</v>
      </c>
      <c r="BD2195" s="13">
        <f t="shared" si="2955"/>
        <v>1.6448256782227187E-4</v>
      </c>
      <c r="BE2195" s="13">
        <f t="shared" si="2956"/>
        <v>2.3331738548922258E-4</v>
      </c>
      <c r="BF2195" s="13">
        <f t="shared" si="2957"/>
        <v>1.6547954926854995E-4</v>
      </c>
      <c r="BG2195" s="13">
        <f t="shared" si="2958"/>
        <v>7.8243865593083148E-5</v>
      </c>
      <c r="BH2195" s="13">
        <f t="shared" si="2959"/>
        <v>2.7747095623035962E-5</v>
      </c>
      <c r="BI2195" s="13">
        <f t="shared" si="2960"/>
        <v>7.8718126685393266E-6</v>
      </c>
      <c r="BJ2195" s="14">
        <f t="shared" si="2961"/>
        <v>0.45178721529865123</v>
      </c>
      <c r="BK2195" s="14">
        <f t="shared" si="2962"/>
        <v>0.2671255200185762</v>
      </c>
      <c r="BL2195" s="14">
        <f t="shared" si="2963"/>
        <v>0.26468330748359525</v>
      </c>
      <c r="BM2195" s="14">
        <f t="shared" si="2964"/>
        <v>0.44961592234576658</v>
      </c>
      <c r="BN2195" s="14">
        <f t="shared" si="2965"/>
        <v>0.54959449081418377</v>
      </c>
    </row>
    <row r="2196" spans="1:66" x14ac:dyDescent="0.25">
      <c r="A2196" t="s">
        <v>339</v>
      </c>
      <c r="B2196" t="s">
        <v>113</v>
      </c>
      <c r="C2196" t="s">
        <v>111</v>
      </c>
      <c r="D2196" s="7" t="s">
        <v>444</v>
      </c>
      <c r="E2196" s="10">
        <f>VLOOKUP(A2196,home!$A$2:$E$405,3,FALSE)</f>
        <v>1.2710999999999999</v>
      </c>
      <c r="F2196" s="10">
        <f>VLOOKUP(B2196,home!$B$2:$E$405,3,FALSE)</f>
        <v>1.1180000000000001</v>
      </c>
      <c r="G2196" s="10">
        <f>VLOOKUP(C2196,away!$B$2:$E$405,4,FALSE)</f>
        <v>0.86950000000000005</v>
      </c>
      <c r="H2196" s="10">
        <f>VLOOKUP(A2196,away!$A$2:$E$405,3,FALSE)</f>
        <v>0.94469999999999998</v>
      </c>
      <c r="I2196" s="10">
        <f>VLOOKUP(C2196,away!$B$2:$E$405,3,FALSE)</f>
        <v>1.3928</v>
      </c>
      <c r="J2196" s="10">
        <f>VLOOKUP(B2196,home!$B$2:$E$405,4,FALSE)</f>
        <v>1.2257</v>
      </c>
      <c r="K2196" s="12">
        <f t="shared" si="2910"/>
        <v>1.2356375811000002</v>
      </c>
      <c r="L2196" s="12">
        <f t="shared" si="2911"/>
        <v>1.612749290712</v>
      </c>
      <c r="M2196" s="13">
        <f t="shared" si="2912"/>
        <v>5.7937706480583322E-2</v>
      </c>
      <c r="N2196" s="13">
        <f t="shared" si="2913"/>
        <v>7.1590007490149779E-2</v>
      </c>
      <c r="O2196" s="13">
        <f t="shared" si="2914"/>
        <v>9.3438995032040797E-2</v>
      </c>
      <c r="P2196" s="13">
        <f t="shared" si="2915"/>
        <v>0.11545673380180582</v>
      </c>
      <c r="Q2196" s="13">
        <f t="shared" si="2916"/>
        <v>4.4229651843029794E-2</v>
      </c>
      <c r="R2196" s="13">
        <f t="shared" si="2917"/>
        <v>7.5346836481382962E-2</v>
      </c>
      <c r="S2196" s="13">
        <f t="shared" si="2918"/>
        <v>5.7519783703590469E-2</v>
      </c>
      <c r="T2196" s="13">
        <f t="shared" si="2919"/>
        <v>7.1331339638285002E-2</v>
      </c>
      <c r="U2196" s="13">
        <f t="shared" si="2920"/>
        <v>9.310138277339329E-2</v>
      </c>
      <c r="V2196" s="13">
        <f t="shared" si="2921"/>
        <v>1.2735989812377217E-2</v>
      </c>
      <c r="W2196" s="13">
        <f t="shared" si="2922"/>
        <v>1.8217273338738838E-2</v>
      </c>
      <c r="X2196" s="13">
        <f t="shared" si="2923"/>
        <v>2.9379894655757688E-2</v>
      </c>
      <c r="Y2196" s="13">
        <f t="shared" si="2924"/>
        <v>2.3691202133633252E-2</v>
      </c>
      <c r="Z2196" s="13">
        <f t="shared" si="2925"/>
        <v>4.0505185697581138E-2</v>
      </c>
      <c r="AA2196" s="13">
        <f t="shared" si="2926"/>
        <v>5.0049729677365484E-2</v>
      </c>
      <c r="AB2196" s="13">
        <f t="shared" si="2927"/>
        <v>3.0921663456624397E-2</v>
      </c>
      <c r="AC2196" s="13">
        <f t="shared" si="2928"/>
        <v>1.5862465426152784E-3</v>
      </c>
      <c r="AD2196" s="13">
        <f t="shared" si="2929"/>
        <v>5.6274868906291912E-3</v>
      </c>
      <c r="AE2196" s="13">
        <f t="shared" si="2930"/>
        <v>9.0757254913533068E-3</v>
      </c>
      <c r="AF2196" s="13">
        <f t="shared" si="2931"/>
        <v>7.3184349244384333E-3</v>
      </c>
      <c r="AG2196" s="13">
        <f t="shared" si="2932"/>
        <v>3.9342669111700045E-3</v>
      </c>
      <c r="AH2196" s="13">
        <f t="shared" si="2933"/>
        <v>1.6331177375982952E-2</v>
      </c>
      <c r="AI2196" s="13">
        <f t="shared" si="2934"/>
        <v>2.0179416509374624E-2</v>
      </c>
      <c r="AJ2196" s="13">
        <f t="shared" si="2935"/>
        <v>1.2467222701826538E-2</v>
      </c>
      <c r="AK2196" s="13">
        <f t="shared" si="2936"/>
        <v>5.1349896341066521E-3</v>
      </c>
      <c r="AL2196" s="13">
        <f t="shared" si="2937"/>
        <v>1.2644121139047414E-4</v>
      </c>
      <c r="AM2196" s="13">
        <f t="shared" si="2938"/>
        <v>1.3907068578418026E-3</v>
      </c>
      <c r="AN2196" s="13">
        <f t="shared" si="2939"/>
        <v>2.2428614985726815E-3</v>
      </c>
      <c r="AO2196" s="13">
        <f t="shared" si="2940"/>
        <v>1.8085866454941731E-3</v>
      </c>
      <c r="AP2196" s="13">
        <f t="shared" si="2941"/>
        <v>9.7226560990397437E-4</v>
      </c>
      <c r="AQ2196" s="13">
        <f t="shared" si="2942"/>
        <v>3.9200516818907607E-4</v>
      </c>
      <c r="AR2196" s="13">
        <f t="shared" si="2943"/>
        <v>5.2676189459216734E-3</v>
      </c>
      <c r="AS2196" s="13">
        <f t="shared" si="2944"/>
        <v>6.5088679324951902E-3</v>
      </c>
      <c r="AT2196" s="13">
        <f t="shared" si="2945"/>
        <v>4.0213009139038582E-3</v>
      </c>
      <c r="AU2196" s="13">
        <f t="shared" si="2946"/>
        <v>1.6562901780437951E-3</v>
      </c>
      <c r="AV2196" s="13">
        <f t="shared" si="2947"/>
        <v>5.116435972994305E-4</v>
      </c>
      <c r="AW2196" s="13">
        <f t="shared" si="2948"/>
        <v>6.9991308922167899E-6</v>
      </c>
      <c r="AX2196" s="13">
        <f t="shared" si="2949"/>
        <v>2.8640160964047112E-4</v>
      </c>
      <c r="AY2196" s="13">
        <f t="shared" si="2950"/>
        <v>4.6189399280644486E-4</v>
      </c>
      <c r="AZ2196" s="13">
        <f t="shared" si="2951"/>
        <v>3.7245960464136389E-4</v>
      </c>
      <c r="BA2196" s="13">
        <f t="shared" si="2952"/>
        <v>2.0022798773474386E-4</v>
      </c>
      <c r="BB2196" s="13">
        <f t="shared" si="2953"/>
        <v>8.0729386299974775E-5</v>
      </c>
      <c r="BC2196" s="13">
        <f t="shared" si="2954"/>
        <v>2.6039252098979871E-5</v>
      </c>
      <c r="BD2196" s="13">
        <f t="shared" si="2955"/>
        <v>1.4158914531293783E-3</v>
      </c>
      <c r="BE2196" s="13">
        <f t="shared" si="2956"/>
        <v>1.7495286902449495E-3</v>
      </c>
      <c r="BF2196" s="13">
        <f t="shared" si="2957"/>
        <v>1.0808916994396608E-3</v>
      </c>
      <c r="BG2196" s="13">
        <f t="shared" si="2958"/>
        <v>4.4519680164223038E-4</v>
      </c>
      <c r="BH2196" s="13">
        <f t="shared" si="2959"/>
        <v>1.3752547477366542E-4</v>
      </c>
      <c r="BI2196" s="13">
        <f t="shared" si="2960"/>
        <v>3.3986328997792195E-5</v>
      </c>
      <c r="BJ2196" s="14">
        <f t="shared" si="2961"/>
        <v>0.29262946093040909</v>
      </c>
      <c r="BK2196" s="14">
        <f t="shared" si="2962"/>
        <v>0.24582479554516901</v>
      </c>
      <c r="BL2196" s="14">
        <f t="shared" si="2963"/>
        <v>0.41980015565798928</v>
      </c>
      <c r="BM2196" s="14">
        <f t="shared" si="2964"/>
        <v>0.54030477184024173</v>
      </c>
      <c r="BN2196" s="14">
        <f t="shared" si="2965"/>
        <v>0.45799993112899245</v>
      </c>
    </row>
    <row r="2197" spans="1:66" x14ac:dyDescent="0.25">
      <c r="A2197" t="s">
        <v>339</v>
      </c>
      <c r="B2197" t="s">
        <v>122</v>
      </c>
      <c r="C2197" t="s">
        <v>127</v>
      </c>
      <c r="D2197" s="7" t="s">
        <v>444</v>
      </c>
      <c r="E2197" s="10">
        <f>VLOOKUP(A2197,home!$A$2:$E$405,3,FALSE)</f>
        <v>1.2710999999999999</v>
      </c>
      <c r="F2197" s="10">
        <f>VLOOKUP(B2197,home!$B$2:$E$405,3,FALSE)</f>
        <v>1.2008000000000001</v>
      </c>
      <c r="G2197" s="10">
        <f>VLOOKUP(C2197,away!$B$2:$E$405,4,FALSE)</f>
        <v>0.99380000000000002</v>
      </c>
      <c r="H2197" s="10">
        <f>VLOOKUP(A2197,away!$A$2:$E$405,3,FALSE)</f>
        <v>0.94469999999999998</v>
      </c>
      <c r="I2197" s="10">
        <f>VLOOKUP(C2197,away!$B$2:$E$405,3,FALSE)</f>
        <v>0.72430000000000005</v>
      </c>
      <c r="J2197" s="10">
        <f>VLOOKUP(B2197,home!$B$2:$E$405,4,FALSE)</f>
        <v>1.17</v>
      </c>
      <c r="K2197" s="12">
        <f t="shared" si="2910"/>
        <v>1.5168735913439999</v>
      </c>
      <c r="L2197" s="12">
        <f t="shared" si="2911"/>
        <v>0.80056806570000005</v>
      </c>
      <c r="M2197" s="13">
        <f t="shared" si="2912"/>
        <v>9.8525325020428892E-2</v>
      </c>
      <c r="N2197" s="13">
        <f t="shared" si="2913"/>
        <v>0.14945046360207281</v>
      </c>
      <c r="O2197" s="13">
        <f t="shared" si="2914"/>
        <v>7.8876228874068574E-2</v>
      </c>
      <c r="P2197" s="13">
        <f t="shared" si="2915"/>
        <v>0.11964526856387969</v>
      </c>
      <c r="Q2197" s="13">
        <f t="shared" si="2916"/>
        <v>0.11334873072605099</v>
      </c>
      <c r="R2197" s="13">
        <f t="shared" si="2917"/>
        <v>3.1572894989711782E-2</v>
      </c>
      <c r="S2197" s="13">
        <f t="shared" si="2918"/>
        <v>3.6323123741928122E-2</v>
      </c>
      <c r="T2197" s="13">
        <f t="shared" si="2919"/>
        <v>9.0743374106904792E-2</v>
      </c>
      <c r="U2197" s="13">
        <f t="shared" si="2920"/>
        <v>4.7892090612171097E-2</v>
      </c>
      <c r="V2197" s="13">
        <f t="shared" si="2921"/>
        <v>4.901040975202082E-3</v>
      </c>
      <c r="W2197" s="13">
        <f t="shared" si="2922"/>
        <v>5.7311898750236304E-2</v>
      </c>
      <c r="X2197" s="13">
        <f t="shared" si="2923"/>
        <v>4.5882075924070925E-2</v>
      </c>
      <c r="Y2197" s="13">
        <f t="shared" si="2924"/>
        <v>1.8365862386417003E-2</v>
      </c>
      <c r="Z2197" s="13">
        <f t="shared" si="2925"/>
        <v>8.4254171568209288E-3</v>
      </c>
      <c r="AA2197" s="13">
        <f t="shared" si="2926"/>
        <v>1.2780292781238316E-2</v>
      </c>
      <c r="AB2197" s="13">
        <f t="shared" si="2927"/>
        <v>9.6930443047523809E-3</v>
      </c>
      <c r="AC2197" s="13">
        <f t="shared" si="2928"/>
        <v>3.7197692801257362E-4</v>
      </c>
      <c r="AD2197" s="13">
        <f t="shared" si="2929"/>
        <v>2.1733726421003661E-2</v>
      </c>
      <c r="AE2197" s="13">
        <f t="shared" si="2930"/>
        <v>1.7399327321315886E-2</v>
      </c>
      <c r="AF2197" s="13">
        <f t="shared" si="2931"/>
        <v>6.9646729090535112E-3</v>
      </c>
      <c r="AG2197" s="13">
        <f t="shared" si="2932"/>
        <v>1.8585649063447207E-3</v>
      </c>
      <c r="AH2197" s="13">
        <f t="shared" si="2933"/>
        <v>1.686279978987931E-3</v>
      </c>
      <c r="AI2197" s="13">
        <f t="shared" si="2934"/>
        <v>2.5578735677389075E-3</v>
      </c>
      <c r="AJ2197" s="13">
        <f t="shared" si="2935"/>
        <v>1.9399854324500037E-3</v>
      </c>
      <c r="AK2197" s="13">
        <f t="shared" si="2936"/>
        <v>9.8090422335849305E-4</v>
      </c>
      <c r="AL2197" s="13">
        <f t="shared" si="2937"/>
        <v>1.806856437871313E-5</v>
      </c>
      <c r="AM2197" s="13">
        <f t="shared" si="2938"/>
        <v>6.5934631299031663E-3</v>
      </c>
      <c r="AN2197" s="13">
        <f t="shared" si="2939"/>
        <v>5.2785160241708455E-3</v>
      </c>
      <c r="AO2197" s="13">
        <f t="shared" si="2940"/>
        <v>2.1129056816184544E-3</v>
      </c>
      <c r="AP2197" s="13">
        <f t="shared" si="2941"/>
        <v>5.6384160484660871E-4</v>
      </c>
      <c r="AQ2197" s="13">
        <f t="shared" si="2942"/>
        <v>1.1284839573830831E-4</v>
      </c>
      <c r="AR2197" s="13">
        <f t="shared" si="2943"/>
        <v>2.6999638020140106E-4</v>
      </c>
      <c r="AS2197" s="13">
        <f t="shared" si="2944"/>
        <v>4.0955037888597924E-4</v>
      </c>
      <c r="AT2197" s="13">
        <f t="shared" si="2945"/>
        <v>3.1061807702853565E-4</v>
      </c>
      <c r="AU2197" s="13">
        <f t="shared" si="2946"/>
        <v>1.5705611934621399E-4</v>
      </c>
      <c r="AV2197" s="13">
        <f t="shared" si="2947"/>
        <v>5.9558569948810872E-5</v>
      </c>
      <c r="AW2197" s="13">
        <f t="shared" si="2948"/>
        <v>6.0949310838683533E-7</v>
      </c>
      <c r="AX2197" s="13">
        <f t="shared" si="2949"/>
        <v>1.6669083495417427E-3</v>
      </c>
      <c r="AY2197" s="13">
        <f t="shared" si="2950"/>
        <v>1.3344735930918123E-3</v>
      </c>
      <c r="AZ2197" s="13">
        <f t="shared" si="2951"/>
        <v>5.3416847157462062E-4</v>
      </c>
      <c r="BA2197" s="13">
        <f t="shared" si="2952"/>
        <v>1.4254607334880651E-4</v>
      </c>
      <c r="BB2197" s="13">
        <f t="shared" si="2953"/>
        <v>2.8529458553496082E-5</v>
      </c>
      <c r="BC2197" s="13">
        <f t="shared" si="2954"/>
        <v>4.5679546899281376E-6</v>
      </c>
      <c r="BD2197" s="13">
        <f t="shared" si="2955"/>
        <v>3.6025079973972894E-5</v>
      </c>
      <c r="BE2197" s="13">
        <f t="shared" si="2956"/>
        <v>5.4645492438575075E-5</v>
      </c>
      <c r="BF2197" s="13">
        <f t="shared" si="2957"/>
        <v>4.1445152183031388E-5</v>
      </c>
      <c r="BG2197" s="13">
        <f t="shared" si="2958"/>
        <v>2.0955685611891142E-5</v>
      </c>
      <c r="BH2197" s="13">
        <f t="shared" si="2959"/>
        <v>7.9467815232962768E-6</v>
      </c>
      <c r="BI2197" s="13">
        <f t="shared" si="2960"/>
        <v>2.410852605773715E-6</v>
      </c>
      <c r="BJ2197" s="14">
        <f t="shared" si="2961"/>
        <v>0.54143146579054857</v>
      </c>
      <c r="BK2197" s="14">
        <f t="shared" si="2962"/>
        <v>0.26111927738692187</v>
      </c>
      <c r="BL2197" s="14">
        <f t="shared" si="2963"/>
        <v>0.18934980333422496</v>
      </c>
      <c r="BM2197" s="14">
        <f t="shared" si="2964"/>
        <v>0.40757318779231988</v>
      </c>
      <c r="BN2197" s="14">
        <f t="shared" si="2965"/>
        <v>0.59141891177621275</v>
      </c>
    </row>
    <row r="2198" spans="1:66" x14ac:dyDescent="0.25">
      <c r="A2198" t="s">
        <v>338</v>
      </c>
      <c r="B2198" t="s">
        <v>92</v>
      </c>
      <c r="C2198" t="s">
        <v>93</v>
      </c>
      <c r="D2198" t="s">
        <v>443</v>
      </c>
      <c r="E2198" s="10">
        <f>VLOOKUP(A2198,home!$A$2:$E$405,3,FALSE)</f>
        <v>1.4215</v>
      </c>
      <c r="F2198" s="10">
        <f>VLOOKUP(B2198,home!$B$2:$E$405,3,FALSE)</f>
        <v>0.87939999999999996</v>
      </c>
      <c r="G2198" s="10">
        <f>VLOOKUP(C2198,away!$B$2:$E$405,4,FALSE)</f>
        <v>0.99660000000000004</v>
      </c>
      <c r="H2198" s="10">
        <f>VLOOKUP(A2198,away!$A$2:$E$405,3,FALSE)</f>
        <v>1.0277000000000001</v>
      </c>
      <c r="I2198" s="10">
        <f>VLOOKUP(C2198,away!$B$2:$E$405,3,FALSE)</f>
        <v>0.56759999999999999</v>
      </c>
      <c r="J2198" s="10">
        <f>VLOOKUP(B2198,home!$B$2:$E$405,4,FALSE)</f>
        <v>0.97299999999999998</v>
      </c>
      <c r="K2198" s="12">
        <f t="shared" si="2910"/>
        <v>1.24581687186</v>
      </c>
      <c r="L2198" s="12">
        <f t="shared" si="2911"/>
        <v>0.56757281196000009</v>
      </c>
      <c r="M2198" s="13">
        <f t="shared" si="2912"/>
        <v>0.16310034015114072</v>
      </c>
      <c r="N2198" s="13">
        <f t="shared" si="2913"/>
        <v>0.20319315556639608</v>
      </c>
      <c r="O2198" s="13">
        <f t="shared" si="2914"/>
        <v>9.2571318691215446E-2</v>
      </c>
      <c r="P2198" s="13">
        <f t="shared" si="2915"/>
        <v>0.11532691067584518</v>
      </c>
      <c r="Q2198" s="13">
        <f t="shared" si="2916"/>
        <v>0.12657073072554498</v>
      </c>
      <c r="R2198" s="13">
        <f t="shared" si="2917"/>
        <v>2.6270481828209232E-2</v>
      </c>
      <c r="S2198" s="13">
        <f t="shared" si="2918"/>
        <v>2.0386677786369645E-2</v>
      </c>
      <c r="T2198" s="13">
        <f t="shared" si="2919"/>
        <v>7.1838105549729553E-2</v>
      </c>
      <c r="U2198" s="13">
        <f t="shared" si="2920"/>
        <v>3.2728209493474596E-2</v>
      </c>
      <c r="V2198" s="13">
        <f t="shared" si="2921"/>
        <v>1.6016947099130364E-3</v>
      </c>
      <c r="W2198" s="13">
        <f t="shared" si="2922"/>
        <v>5.2561317273844298E-2</v>
      </c>
      <c r="X2198" s="13">
        <f t="shared" si="2923"/>
        <v>2.9832374645437535E-2</v>
      </c>
      <c r="Y2198" s="13">
        <f t="shared" si="2924"/>
        <v>8.4660223824775966E-3</v>
      </c>
      <c r="Z2198" s="13">
        <f t="shared" si="2925"/>
        <v>4.970137080926933E-3</v>
      </c>
      <c r="AA2198" s="13">
        <f t="shared" si="2926"/>
        <v>6.1918806308757842E-3</v>
      </c>
      <c r="AB2198" s="13">
        <f t="shared" si="2927"/>
        <v>3.8569746792440972E-3</v>
      </c>
      <c r="AC2198" s="13">
        <f t="shared" si="2928"/>
        <v>7.0784073230986533E-5</v>
      </c>
      <c r="AD2198" s="13">
        <f t="shared" si="2929"/>
        <v>1.6370443966735426E-2</v>
      </c>
      <c r="AE2198" s="13">
        <f t="shared" si="2930"/>
        <v>9.291418915233645E-3</v>
      </c>
      <c r="AF2198" s="13">
        <f t="shared" si="2931"/>
        <v>2.6367783804087464E-3</v>
      </c>
      <c r="AG2198" s="13">
        <f t="shared" si="2932"/>
        <v>4.9885457329464252E-4</v>
      </c>
      <c r="AH2198" s="13">
        <f t="shared" si="2933"/>
        <v>7.0522866971209136E-4</v>
      </c>
      <c r="AI2198" s="13">
        <f t="shared" si="2934"/>
        <v>8.7858577524670676E-4</v>
      </c>
      <c r="AJ2198" s="13">
        <f t="shared" si="2935"/>
        <v>5.4727849108927276E-4</v>
      </c>
      <c r="AK2198" s="13">
        <f t="shared" si="2936"/>
        <v>2.2726959260169964E-4</v>
      </c>
      <c r="AL2198" s="13">
        <f t="shared" si="2937"/>
        <v>2.0020334680400409E-6</v>
      </c>
      <c r="AM2198" s="13">
        <f t="shared" si="2938"/>
        <v>4.0789150587195446E-3</v>
      </c>
      <c r="AN2198" s="13">
        <f t="shared" si="2939"/>
        <v>2.3150812896234408E-3</v>
      </c>
      <c r="AO2198" s="13">
        <f t="shared" si="2940"/>
        <v>6.5698859873377985E-4</v>
      </c>
      <c r="AP2198" s="13">
        <f t="shared" si="2941"/>
        <v>1.242962888029972E-4</v>
      </c>
      <c r="AQ2198" s="13">
        <f t="shared" si="2942"/>
        <v>1.7636798538027347E-5</v>
      </c>
      <c r="AR2198" s="13">
        <f t="shared" si="2943"/>
        <v>8.0053723828660395E-5</v>
      </c>
      <c r="AS2198" s="13">
        <f t="shared" si="2944"/>
        <v>9.9732279800966047E-5</v>
      </c>
      <c r="AT2198" s="13">
        <f t="shared" si="2945"/>
        <v>6.2124078422552906E-5</v>
      </c>
      <c r="AU2198" s="13">
        <f t="shared" si="2946"/>
        <v>2.579840834919007E-5</v>
      </c>
      <c r="AV2198" s="13">
        <f t="shared" si="2947"/>
        <v>8.0350230971387224E-6</v>
      </c>
      <c r="AW2198" s="13">
        <f t="shared" si="2948"/>
        <v>3.9322817190112732E-8</v>
      </c>
      <c r="AX2198" s="13">
        <f t="shared" si="2949"/>
        <v>8.4693019983943913E-4</v>
      </c>
      <c r="AY2198" s="13">
        <f t="shared" si="2950"/>
        <v>4.8069455505671531E-4</v>
      </c>
      <c r="AZ2198" s="13">
        <f t="shared" si="2951"/>
        <v>1.3641458015370048E-4</v>
      </c>
      <c r="BA2198" s="13">
        <f t="shared" si="2952"/>
        <v>2.5808402283392874E-5</v>
      </c>
      <c r="BB2198" s="13">
        <f t="shared" si="2953"/>
        <v>3.6620368640450445E-6</v>
      </c>
      <c r="BC2198" s="13">
        <f t="shared" si="2954"/>
        <v>4.1569451208544545E-7</v>
      </c>
      <c r="BD2198" s="13">
        <f t="shared" si="2955"/>
        <v>7.5727195235503378E-6</v>
      </c>
      <c r="BE2198" s="13">
        <f t="shared" si="2956"/>
        <v>9.4342217483026304E-6</v>
      </c>
      <c r="BF2198" s="13">
        <f t="shared" si="2957"/>
        <v>5.8766563134519838E-6</v>
      </c>
      <c r="BG2198" s="13">
        <f t="shared" si="2958"/>
        <v>2.4404125284736906E-6</v>
      </c>
      <c r="BH2198" s="13">
        <f t="shared" si="2959"/>
        <v>7.6007677556776191E-7</v>
      </c>
      <c r="BI2198" s="13">
        <f t="shared" si="2960"/>
        <v>1.8938329418225272E-7</v>
      </c>
      <c r="BJ2198" s="14">
        <f t="shared" si="2961"/>
        <v>0.52994604548222968</v>
      </c>
      <c r="BK2198" s="14">
        <f t="shared" si="2962"/>
        <v>0.30096910398502436</v>
      </c>
      <c r="BL2198" s="14">
        <f t="shared" si="2963"/>
        <v>0.16427924483535095</v>
      </c>
      <c r="BM2198" s="14">
        <f t="shared" si="2964"/>
        <v>0.2726509385129407</v>
      </c>
      <c r="BN2198" s="14">
        <f t="shared" si="2965"/>
        <v>0.72703293763835164</v>
      </c>
    </row>
    <row r="2199" spans="1:66" x14ac:dyDescent="0.25">
      <c r="A2199" t="s">
        <v>338</v>
      </c>
      <c r="B2199" t="s">
        <v>76</v>
      </c>
      <c r="C2199" t="s">
        <v>86</v>
      </c>
      <c r="D2199" t="s">
        <v>443</v>
      </c>
      <c r="E2199" s="10">
        <f>VLOOKUP(A2199,home!$A$2:$E$405,3,FALSE)</f>
        <v>1.4215</v>
      </c>
      <c r="F2199" s="10">
        <f>VLOOKUP(B2199,home!$B$2:$E$405,3,FALSE)</f>
        <v>1.1137999999999999</v>
      </c>
      <c r="G2199" s="10">
        <f>VLOOKUP(C2199,away!$B$2:$E$405,4,FALSE)</f>
        <v>1.0551999999999999</v>
      </c>
      <c r="H2199" s="10">
        <f>VLOOKUP(A2199,away!$A$2:$E$405,3,FALSE)</f>
        <v>1.0277000000000001</v>
      </c>
      <c r="I2199" s="10">
        <f>VLOOKUP(C2199,away!$B$2:$E$405,3,FALSE)</f>
        <v>0.7298</v>
      </c>
      <c r="J2199" s="10">
        <f>VLOOKUP(B2199,home!$B$2:$E$405,4,FALSE)</f>
        <v>0.64870000000000005</v>
      </c>
      <c r="K2199" s="12">
        <f t="shared" si="2910"/>
        <v>1.6706630218399996</v>
      </c>
      <c r="L2199" s="12">
        <f t="shared" si="2911"/>
        <v>0.48653502890200007</v>
      </c>
      <c r="M2199" s="13">
        <f t="shared" si="2912"/>
        <v>0.1156487093026274</v>
      </c>
      <c r="N2199" s="13">
        <f t="shared" si="2913"/>
        <v>0.19321002215542313</v>
      </c>
      <c r="O2199" s="13">
        <f t="shared" si="2914"/>
        <v>5.626714812303283E-2</v>
      </c>
      <c r="P2199" s="13">
        <f t="shared" si="2915"/>
        <v>9.4003443713544868E-2</v>
      </c>
      <c r="Q2199" s="13">
        <f t="shared" si="2916"/>
        <v>0.1613944197319763</v>
      </c>
      <c r="R2199" s="13">
        <f t="shared" si="2917"/>
        <v>1.3687969269136445E-2</v>
      </c>
      <c r="S2199" s="13">
        <f t="shared" si="2918"/>
        <v>1.9102347711642043E-2</v>
      </c>
      <c r="T2199" s="13">
        <f t="shared" si="2919"/>
        <v>7.8524038668918619E-2</v>
      </c>
      <c r="U2199" s="13">
        <f t="shared" si="2920"/>
        <v>2.2867984102028539E-2</v>
      </c>
      <c r="V2199" s="13">
        <f t="shared" si="2921"/>
        <v>1.7252308292895152E-3</v>
      </c>
      <c r="W2199" s="13">
        <f t="shared" si="2922"/>
        <v>8.9878562992512248E-2</v>
      </c>
      <c r="X2199" s="13">
        <f t="shared" si="2923"/>
        <v>4.372906924323218E-2</v>
      </c>
      <c r="Y2199" s="13">
        <f t="shared" si="2924"/>
        <v>1.0637861984056763E-2</v>
      </c>
      <c r="Z2199" s="13">
        <f t="shared" si="2925"/>
        <v>2.2198921746563295E-3</v>
      </c>
      <c r="AA2199" s="13">
        <f t="shared" si="2926"/>
        <v>3.7086917686703115E-3</v>
      </c>
      <c r="AB2199" s="13">
        <f t="shared" si="2927"/>
        <v>3.0979870986599387E-3</v>
      </c>
      <c r="AC2199" s="13">
        <f t="shared" si="2928"/>
        <v>8.7645616697721771E-5</v>
      </c>
      <c r="AD2199" s="13">
        <f t="shared" si="2929"/>
        <v>3.7539197911926822E-2</v>
      </c>
      <c r="AE2199" s="13">
        <f t="shared" si="2930"/>
        <v>1.8264134741037216E-2</v>
      </c>
      <c r="AF2199" s="13">
        <f t="shared" si="2931"/>
        <v>4.4430706620502821E-3</v>
      </c>
      <c r="AG2199" s="13">
        <f t="shared" si="2932"/>
        <v>7.2056983765808754E-4</v>
      </c>
      <c r="AH2199" s="13">
        <f t="shared" si="2933"/>
        <v>2.7001382583893526E-4</v>
      </c>
      <c r="AI2199" s="13">
        <f t="shared" si="2934"/>
        <v>4.5110211421465487E-4</v>
      </c>
      <c r="AJ2199" s="13">
        <f t="shared" si="2935"/>
        <v>3.7681981064613412E-4</v>
      </c>
      <c r="AK2199" s="13">
        <f t="shared" si="2936"/>
        <v>2.0984630784774892E-4</v>
      </c>
      <c r="AL2199" s="13">
        <f t="shared" si="2937"/>
        <v>2.849660785897259E-6</v>
      </c>
      <c r="AM2199" s="13">
        <f t="shared" si="2938"/>
        <v>1.2543069964197897E-2</v>
      </c>
      <c r="AN2199" s="13">
        <f t="shared" si="2939"/>
        <v>6.1026429075508332E-3</v>
      </c>
      <c r="AO2199" s="13">
        <f t="shared" si="2940"/>
        <v>1.4845747717019148E-3</v>
      </c>
      <c r="AP2199" s="13">
        <f t="shared" si="2941"/>
        <v>2.4076587648572378E-4</v>
      </c>
      <c r="AQ2199" s="13">
        <f t="shared" si="2942"/>
        <v>2.9285258168649244E-5</v>
      </c>
      <c r="AR2199" s="13">
        <f t="shared" si="2943"/>
        <v>2.6274236911697199E-5</v>
      </c>
      <c r="AS2199" s="13">
        <f t="shared" si="2944"/>
        <v>4.3895396035436093E-5</v>
      </c>
      <c r="AT2199" s="13">
        <f t="shared" si="2945"/>
        <v>3.6667207492712614E-5</v>
      </c>
      <c r="AU2199" s="13">
        <f t="shared" si="2946"/>
        <v>2.0419515890736508E-5</v>
      </c>
      <c r="AV2199" s="13">
        <f t="shared" si="2947"/>
        <v>8.5285325306319372E-6</v>
      </c>
      <c r="AW2199" s="13">
        <f t="shared" si="2948"/>
        <v>6.4341864087353136E-8</v>
      </c>
      <c r="AX2199" s="13">
        <f t="shared" si="2949"/>
        <v>3.4925405282562288E-3</v>
      </c>
      <c r="AY2199" s="13">
        <f t="shared" si="2950"/>
        <v>1.699243306856551E-3</v>
      </c>
      <c r="AZ2199" s="13">
        <f t="shared" si="2951"/>
        <v>4.1337069570649104E-4</v>
      </c>
      <c r="BA2199" s="13">
        <f t="shared" si="2952"/>
        <v>6.7039774460932498E-5</v>
      </c>
      <c r="BB2199" s="13">
        <f t="shared" si="2953"/>
        <v>8.1542996512333395E-6</v>
      </c>
      <c r="BC2199" s="13">
        <f t="shared" si="2954"/>
        <v>7.9347048329767636E-7</v>
      </c>
      <c r="BD2199" s="13">
        <f t="shared" si="2955"/>
        <v>2.130556102535098E-6</v>
      </c>
      <c r="BE2199" s="13">
        <f t="shared" si="2956"/>
        <v>3.5594412964609384E-6</v>
      </c>
      <c r="BF2199" s="13">
        <f t="shared" si="2957"/>
        <v>2.9733134762037599E-6</v>
      </c>
      <c r="BG2199" s="13">
        <f t="shared" si="2958"/>
        <v>1.6558016256773889E-6</v>
      </c>
      <c r="BH2199" s="13">
        <f t="shared" si="2959"/>
        <v>6.9157163688044268E-7</v>
      </c>
      <c r="BI2199" s="13">
        <f t="shared" si="2960"/>
        <v>2.3107663213790312E-7</v>
      </c>
      <c r="BJ2199" s="14">
        <f t="shared" si="2961"/>
        <v>0.6644224287823115</v>
      </c>
      <c r="BK2199" s="14">
        <f t="shared" si="2962"/>
        <v>0.232269470141444</v>
      </c>
      <c r="BL2199" s="14">
        <f t="shared" si="2963"/>
        <v>0.10108458906970665</v>
      </c>
      <c r="BM2199" s="14">
        <f t="shared" si="2964"/>
        <v>0.36408548890738529</v>
      </c>
      <c r="BN2199" s="14">
        <f t="shared" si="2965"/>
        <v>0.63421171229574091</v>
      </c>
    </row>
    <row r="2200" spans="1:66" x14ac:dyDescent="0.25">
      <c r="A2200" t="s">
        <v>339</v>
      </c>
      <c r="B2200" t="s">
        <v>124</v>
      </c>
      <c r="C2200" t="s">
        <v>114</v>
      </c>
      <c r="D2200" t="s">
        <v>443</v>
      </c>
      <c r="E2200" s="10">
        <f>VLOOKUP(A2200,home!$A$2:$E$405,3,FALSE)</f>
        <v>1.2710999999999999</v>
      </c>
      <c r="F2200" s="10">
        <f>VLOOKUP(B2200,home!$B$2:$E$405,3,FALSE)</f>
        <v>0.78669999999999995</v>
      </c>
      <c r="G2200" s="10">
        <f>VLOOKUP(C2200,away!$B$2:$E$405,4,FALSE)</f>
        <v>1.0766</v>
      </c>
      <c r="H2200" s="10">
        <f>VLOOKUP(A2200,away!$A$2:$E$405,3,FALSE)</f>
        <v>0.94469999999999998</v>
      </c>
      <c r="I2200" s="10">
        <f>VLOOKUP(C2200,away!$B$2:$E$405,3,FALSE)</f>
        <v>1.5042</v>
      </c>
      <c r="J2200" s="10">
        <f>VLOOKUP(B2200,home!$B$2:$E$405,4,FALSE)</f>
        <v>0.8357</v>
      </c>
      <c r="K2200" s="12">
        <f t="shared" si="2910"/>
        <v>1.0765724067419999</v>
      </c>
      <c r="L2200" s="12">
        <f t="shared" si="2911"/>
        <v>1.1875445253179999</v>
      </c>
      <c r="M2200" s="13">
        <f t="shared" si="2912"/>
        <v>0.10392176401122531</v>
      </c>
      <c r="N2200" s="13">
        <f t="shared" si="2913"/>
        <v>0.11187930359443898</v>
      </c>
      <c r="O2200" s="13">
        <f t="shared" si="2914"/>
        <v>0.12341172191291976</v>
      </c>
      <c r="P2200" s="13">
        <f t="shared" si="2915"/>
        <v>0.13286165447996642</v>
      </c>
      <c r="Q2200" s="13">
        <f t="shared" si="2916"/>
        <v>6.0223085567642026E-2</v>
      </c>
      <c r="R2200" s="13">
        <f t="shared" si="2917"/>
        <v>7.3278457358877683E-2</v>
      </c>
      <c r="S2200" s="13">
        <f t="shared" si="2918"/>
        <v>4.2465164537736418E-2</v>
      </c>
      <c r="T2200" s="13">
        <f t="shared" si="2919"/>
        <v>7.1517595563610731E-2</v>
      </c>
      <c r="U2200" s="13">
        <f t="shared" si="2920"/>
        <v>7.888956520118795E-2</v>
      </c>
      <c r="V2200" s="13">
        <f t="shared" si="2921"/>
        <v>6.0323071686870459E-3</v>
      </c>
      <c r="W2200" s="13">
        <f t="shared" si="2922"/>
        <v>2.1611504056995263E-2</v>
      </c>
      <c r="X2200" s="13">
        <f t="shared" si="2923"/>
        <v>2.5664623326772464E-2</v>
      </c>
      <c r="Y2200" s="13">
        <f t="shared" si="2924"/>
        <v>1.5238941463028642E-2</v>
      </c>
      <c r="Z2200" s="13">
        <f t="shared" si="2925"/>
        <v>2.9007143620094562E-2</v>
      </c>
      <c r="AA2200" s="13">
        <f t="shared" si="2926"/>
        <v>3.1228290419796051E-2</v>
      </c>
      <c r="AB2200" s="13">
        <f t="shared" si="2927"/>
        <v>1.6809757887838984E-2</v>
      </c>
      <c r="AC2200" s="13">
        <f t="shared" si="2928"/>
        <v>4.8201062500521517E-4</v>
      </c>
      <c r="AD2200" s="13">
        <f t="shared" si="2929"/>
        <v>5.8165872339884716E-3</v>
      </c>
      <c r="AE2200" s="13">
        <f t="shared" si="2930"/>
        <v>6.9074563257575765E-3</v>
      </c>
      <c r="AF2200" s="13">
        <f t="shared" si="2931"/>
        <v>4.1014559717633004E-3</v>
      </c>
      <c r="AG2200" s="13">
        <f t="shared" si="2932"/>
        <v>1.623553861700108E-3</v>
      </c>
      <c r="AH2200" s="13">
        <f t="shared" si="2933"/>
        <v>8.6118186502890624E-3</v>
      </c>
      <c r="AI2200" s="13">
        <f t="shared" si="2934"/>
        <v>9.2712463307673375E-3</v>
      </c>
      <c r="AJ2200" s="13">
        <f t="shared" si="2935"/>
        <v>4.9905839879060641E-3</v>
      </c>
      <c r="AK2200" s="13">
        <f t="shared" si="2936"/>
        <v>1.7909083383027067E-3</v>
      </c>
      <c r="AL2200" s="13">
        <f t="shared" si="2937"/>
        <v>2.4649592787204073E-5</v>
      </c>
      <c r="AM2200" s="13">
        <f t="shared" si="2938"/>
        <v>1.2523954635039523E-3</v>
      </c>
      <c r="AN2200" s="13">
        <f t="shared" si="2939"/>
        <v>1.4872753762172175E-3</v>
      </c>
      <c r="AO2200" s="13">
        <f t="shared" si="2940"/>
        <v>8.8310286533351294E-4</v>
      </c>
      <c r="AP2200" s="13">
        <f t="shared" si="2941"/>
        <v>3.4957465767315076E-4</v>
      </c>
      <c r="AQ2200" s="13">
        <f t="shared" si="2942"/>
        <v>1.0378386772741604E-4</v>
      </c>
      <c r="AR2200" s="13">
        <f t="shared" si="2943"/>
        <v>2.0453836182364447E-3</v>
      </c>
      <c r="AS2200" s="13">
        <f t="shared" si="2944"/>
        <v>2.202003564595469E-3</v>
      </c>
      <c r="AT2200" s="13">
        <f t="shared" si="2945"/>
        <v>1.1853081385955035E-3</v>
      </c>
      <c r="AU2200" s="13">
        <f t="shared" si="2946"/>
        <v>4.2535667849954713E-4</v>
      </c>
      <c r="AV2200" s="13">
        <f t="shared" si="2947"/>
        <v>1.1448181577401014E-4</v>
      </c>
      <c r="AW2200" s="13">
        <f t="shared" si="2948"/>
        <v>8.7538760825553529E-7</v>
      </c>
      <c r="AX2200" s="13">
        <f t="shared" si="2949"/>
        <v>2.2471573305620201E-4</v>
      </c>
      <c r="AY2200" s="13">
        <f t="shared" si="2950"/>
        <v>2.6685993854371376E-4</v>
      </c>
      <c r="AZ2200" s="13">
        <f t="shared" si="2951"/>
        <v>1.5845402952214266E-4</v>
      </c>
      <c r="BA2200" s="13">
        <f t="shared" si="2952"/>
        <v>6.272373842453242E-5</v>
      </c>
      <c r="BB2200" s="13">
        <f t="shared" si="2953"/>
        <v>1.8621808043382937E-5</v>
      </c>
      <c r="BC2200" s="13">
        <f t="shared" si="2954"/>
        <v>4.4228452386884203E-6</v>
      </c>
      <c r="BD2200" s="13">
        <f t="shared" si="2955"/>
        <v>4.0483068633530165E-4</v>
      </c>
      <c r="BE2200" s="13">
        <f t="shared" si="2956"/>
        <v>4.3582954631101129E-4</v>
      </c>
      <c r="BF2200" s="13">
        <f t="shared" si="2957"/>
        <v>2.3460103180065968E-4</v>
      </c>
      <c r="BG2200" s="13">
        <f t="shared" si="2958"/>
        <v>8.4188332476597564E-5</v>
      </c>
      <c r="BH2200" s="13">
        <f t="shared" si="2959"/>
        <v>2.2658708928481578E-5</v>
      </c>
      <c r="BI2200" s="13">
        <f t="shared" si="2960"/>
        <v>4.8787481609603717E-6</v>
      </c>
      <c r="BJ2200" s="14">
        <f t="shared" si="2961"/>
        <v>0.32939603728898142</v>
      </c>
      <c r="BK2200" s="14">
        <f t="shared" si="2962"/>
        <v>0.28605441035395124</v>
      </c>
      <c r="BL2200" s="14">
        <f t="shared" si="2963"/>
        <v>0.35544187095759949</v>
      </c>
      <c r="BM2200" s="14">
        <f t="shared" si="2964"/>
        <v>0.39405749074462121</v>
      </c>
      <c r="BN2200" s="14">
        <f t="shared" si="2965"/>
        <v>0.6055759869250702</v>
      </c>
    </row>
    <row r="2201" spans="1:66" s="15" customFormat="1" x14ac:dyDescent="0.25">
      <c r="A2201" s="15" t="s">
        <v>339</v>
      </c>
      <c r="B2201" s="15" t="s">
        <v>119</v>
      </c>
      <c r="C2201" s="15" t="s">
        <v>115</v>
      </c>
      <c r="D2201" s="15" t="s">
        <v>443</v>
      </c>
      <c r="E2201" s="15">
        <f>VLOOKUP(A2201,home!$A$2:$E$405,3,FALSE)</f>
        <v>1.2710999999999999</v>
      </c>
      <c r="F2201" s="15">
        <f>VLOOKUP(B2201,home!$B$2:$E$405,3,FALSE)</f>
        <v>1.2836000000000001</v>
      </c>
      <c r="G2201" s="15">
        <f>VLOOKUP(C2201,away!$B$2:$E$405,4,FALSE)</f>
        <v>0.99380000000000002</v>
      </c>
      <c r="H2201" s="15">
        <f>VLOOKUP(A2201,away!$A$2:$E$405,3,FALSE)</f>
        <v>0.94469999999999998</v>
      </c>
      <c r="I2201" s="15">
        <f>VLOOKUP(C2201,away!$B$2:$E$405,3,FALSE)</f>
        <v>0.8357</v>
      </c>
      <c r="J2201" s="15">
        <f>VLOOKUP(B2201,home!$B$2:$E$405,4,FALSE)</f>
        <v>0.8357</v>
      </c>
      <c r="K2201" s="16">
        <f t="shared" si="2910"/>
        <v>1.6214681394479999</v>
      </c>
      <c r="L2201" s="16">
        <f t="shared" si="2911"/>
        <v>0.65977327470299996</v>
      </c>
      <c r="M2201" s="17">
        <f t="shared" si="2912"/>
        <v>0.10215730843685346</v>
      </c>
      <c r="N2201" s="17">
        <f t="shared" si="2913"/>
        <v>0.16564482084212023</v>
      </c>
      <c r="O2201" s="17">
        <f t="shared" si="2914"/>
        <v>6.7400661922227198E-2</v>
      </c>
      <c r="P2201" s="17">
        <f t="shared" si="2915"/>
        <v>0.10928802588459739</v>
      </c>
      <c r="Q2201" s="17">
        <f t="shared" si="2916"/>
        <v>0.13429389973003503</v>
      </c>
      <c r="R2201" s="17">
        <f t="shared" si="2917"/>
        <v>2.2234577716788818E-2</v>
      </c>
      <c r="S2201" s="17">
        <f t="shared" si="2918"/>
        <v>2.9229119248808579E-2</v>
      </c>
      <c r="T2201" s="17">
        <f t="shared" si="2919"/>
        <v>8.8603525997521512E-2</v>
      </c>
      <c r="U2201" s="17">
        <f t="shared" si="2920"/>
        <v>3.605265936185352E-2</v>
      </c>
      <c r="V2201" s="17">
        <f t="shared" si="2921"/>
        <v>3.4743723402078557E-3</v>
      </c>
      <c r="W2201" s="17">
        <f t="shared" si="2922"/>
        <v>7.2584426578158723E-2</v>
      </c>
      <c r="X2201" s="17">
        <f t="shared" si="2923"/>
        <v>4.7889264815911235E-2</v>
      </c>
      <c r="Y2201" s="17">
        <f t="shared" si="2924"/>
        <v>1.5798028535356456E-2</v>
      </c>
      <c r="Z2201" s="17">
        <f t="shared" si="2925"/>
        <v>4.8899267172813699E-3</v>
      </c>
      <c r="AA2201" s="17">
        <f t="shared" si="2926"/>
        <v>7.9288603763072885E-3</v>
      </c>
      <c r="AB2201" s="17">
        <f t="shared" si="2927"/>
        <v>6.4281972411569747E-3</v>
      </c>
      <c r="AC2201" s="17">
        <f t="shared" si="2928"/>
        <v>2.3230551248572316E-4</v>
      </c>
      <c r="AD2201" s="17">
        <f t="shared" si="2929"/>
        <v>2.9423333779146743E-2</v>
      </c>
      <c r="AE2201" s="17">
        <f t="shared" si="2930"/>
        <v>1.9412729280147038E-2</v>
      </c>
      <c r="AF2201" s="17">
        <f t="shared" si="2931"/>
        <v>6.4039999840427115E-3</v>
      </c>
      <c r="AG2201" s="17">
        <f t="shared" si="2932"/>
        <v>1.4083960135566063E-3</v>
      </c>
      <c r="AH2201" s="17">
        <f t="shared" si="2933"/>
        <v>8.065607408296048E-4</v>
      </c>
      <c r="AI2201" s="17">
        <f t="shared" si="2934"/>
        <v>1.3078125437847798E-3</v>
      </c>
      <c r="AJ2201" s="17">
        <f t="shared" si="2935"/>
        <v>1.0602881860587315E-3</v>
      </c>
      <c r="AK2201" s="17">
        <f t="shared" si="2936"/>
        <v>5.7307450410911548E-4</v>
      </c>
      <c r="AL2201" s="17">
        <f t="shared" si="2937"/>
        <v>9.9408299808006804E-6</v>
      </c>
      <c r="AM2201" s="17">
        <f t="shared" si="2938"/>
        <v>9.5417996558461084E-3</v>
      </c>
      <c r="AN2201" s="17">
        <f t="shared" si="2939"/>
        <v>6.2954244054975435E-3</v>
      </c>
      <c r="AO2201" s="17">
        <f t="shared" si="2940"/>
        <v>2.0767763878301506E-3</v>
      </c>
      <c r="AP2201" s="17">
        <f t="shared" si="2941"/>
        <v>4.5673385274152195E-4</v>
      </c>
      <c r="AQ2201" s="17">
        <f t="shared" si="2942"/>
        <v>7.5335197422747905E-5</v>
      </c>
      <c r="AR2201" s="17">
        <f t="shared" si="2943"/>
        <v>1.0642944424480524E-4</v>
      </c>
      <c r="AS2201" s="17">
        <f t="shared" si="2944"/>
        <v>1.7257195294210898E-4</v>
      </c>
      <c r="AT2201" s="17">
        <f t="shared" si="2945"/>
        <v>1.3990996172897463E-4</v>
      </c>
      <c r="AU2201" s="17">
        <f t="shared" si="2946"/>
        <v>7.5619848444973806E-5</v>
      </c>
      <c r="AV2201" s="17">
        <f t="shared" si="2947"/>
        <v>3.065379374085285E-5</v>
      </c>
      <c r="AW2201" s="17">
        <f t="shared" si="2948"/>
        <v>2.9540870210629689E-7</v>
      </c>
      <c r="AX2201" s="17">
        <f t="shared" si="2949"/>
        <v>2.5786206891583946E-3</v>
      </c>
      <c r="AY2201" s="17">
        <f t="shared" si="2950"/>
        <v>1.7013050163029401E-3</v>
      </c>
      <c r="AZ2201" s="17">
        <f t="shared" si="2951"/>
        <v>5.6123779093741573E-4</v>
      </c>
      <c r="BA2201" s="17">
        <f t="shared" si="2952"/>
        <v>1.2342989840461881E-4</v>
      </c>
      <c r="BB2201" s="17">
        <f t="shared" si="2953"/>
        <v>2.0358937066668483E-5</v>
      </c>
      <c r="BC2201" s="17">
        <f t="shared" si="2954"/>
        <v>2.686456515589631E-6</v>
      </c>
      <c r="BD2201" s="17">
        <f t="shared" si="2955"/>
        <v>1.1703217159035913E-5</v>
      </c>
      <c r="BE2201" s="17">
        <f t="shared" si="2956"/>
        <v>1.8976393752417867E-5</v>
      </c>
      <c r="BF2201" s="17">
        <f t="shared" si="2957"/>
        <v>1.5384808935582829E-5</v>
      </c>
      <c r="BG2201" s="17">
        <f t="shared" si="2958"/>
        <v>8.3153258401808182E-6</v>
      </c>
      <c r="BH2201" s="17">
        <f t="shared" si="2959"/>
        <v>3.3707589797454669E-6</v>
      </c>
      <c r="BI2201" s="17">
        <f t="shared" si="2960"/>
        <v>1.0931156582831038E-6</v>
      </c>
      <c r="BJ2201" s="18">
        <f t="shared" si="2961"/>
        <v>0.60489613384371999</v>
      </c>
      <c r="BK2201" s="18">
        <f t="shared" si="2962"/>
        <v>0.24609237726923677</v>
      </c>
      <c r="BL2201" s="18">
        <f t="shared" si="2963"/>
        <v>0.14437672121454301</v>
      </c>
      <c r="BM2201" s="18">
        <f t="shared" si="2964"/>
        <v>0.39753485490455809</v>
      </c>
      <c r="BN2201" s="18">
        <f t="shared" si="2965"/>
        <v>0.60101929453262215</v>
      </c>
    </row>
    <row r="2202" spans="1:66" x14ac:dyDescent="0.25">
      <c r="A2202" t="s">
        <v>338</v>
      </c>
      <c r="B2202" t="s">
        <v>77</v>
      </c>
      <c r="C2202" t="s">
        <v>95</v>
      </c>
      <c r="D2202" s="6" t="s">
        <v>445</v>
      </c>
      <c r="E2202" s="10">
        <f>VLOOKUP(A2202,home!$A$2:$E$405,3,FALSE)</f>
        <v>1.4215</v>
      </c>
      <c r="F2202" s="10">
        <f>VLOOKUP(B2202,home!$B$2:$E$405,3,FALSE)</f>
        <v>1.1364000000000001</v>
      </c>
      <c r="G2202" s="10">
        <f>VLOOKUP(C2202,away!$B$2:$E$405,4,FALSE)</f>
        <v>1.1137999999999999</v>
      </c>
      <c r="H2202" s="10">
        <f>VLOOKUP(A2202,away!$A$2:$E$405,3,FALSE)</f>
        <v>1.0277000000000001</v>
      </c>
      <c r="I2202" s="10">
        <f>VLOOKUP(C2202,away!$B$2:$E$405,3,FALSE)</f>
        <v>0.81089999999999995</v>
      </c>
      <c r="J2202" s="10">
        <f>VLOOKUP(B2202,home!$B$2:$E$405,4,FALSE)</f>
        <v>1.2724</v>
      </c>
      <c r="K2202" s="12">
        <f t="shared" ref="K2202:K2265" si="2966">E2202*F2202*G2202</f>
        <v>1.7992242778799998</v>
      </c>
      <c r="L2202" s="12">
        <f t="shared" ref="L2202:L2265" si="2967">H2202*I2202*J2202</f>
        <v>1.0603697197320001</v>
      </c>
      <c r="M2202" s="13">
        <f t="shared" ref="M2202:M2265" si="2968">_xlfn.POISSON.DIST(0,K2202,FALSE) * _xlfn.POISSON.DIST(0,L2202,FALSE)</f>
        <v>5.7292016239563988E-2</v>
      </c>
      <c r="N2202" s="13">
        <f t="shared" ref="N2202:N2265" si="2969">_xlfn.POISSON.DIST(1,K2202,FALSE) * _xlfn.POISSON.DIST(0,L2202,FALSE)</f>
        <v>0.10308118654691874</v>
      </c>
      <c r="O2202" s="13">
        <f t="shared" ref="O2202:O2265" si="2970">_xlfn.POISSON.DIST(0,K2202,FALSE) * _xlfn.POISSON.DIST(1,L2202,FALSE)</f>
        <v>6.0750719202827666E-2</v>
      </c>
      <c r="P2202" s="13">
        <f t="shared" ref="P2202:P2265" si="2971">_xlfn.POISSON.DIST(1,K2202,FALSE) * _xlfn.POISSON.DIST(1,L2202,FALSE)</f>
        <v>0.10930416888839824</v>
      </c>
      <c r="Q2202" s="13">
        <f t="shared" ref="Q2202:Q2265" si="2972">_xlfn.POISSON.DIST(2,K2202,FALSE) * _xlfn.POISSON.DIST(0,L2202,FALSE)</f>
        <v>9.2733086713946727E-2</v>
      </c>
      <c r="R2202" s="13">
        <f t="shared" ref="R2202:R2265" si="2973">_xlfn.POISSON.DIST(0,K2202,FALSE) * _xlfn.POISSON.DIST(2,L2202,FALSE)</f>
        <v>3.2209111547309904E-2</v>
      </c>
      <c r="S2202" s="13">
        <f t="shared" ref="S2202:S2265" si="2974">_xlfn.POISSON.DIST(2,K2202,FALSE) * _xlfn.POISSON.DIST(2,L2202,FALSE)</f>
        <v>5.213379682094782E-2</v>
      </c>
      <c r="T2202" s="13">
        <f t="shared" ref="T2202:T2265" si="2975">_xlfn.POISSON.DIST(2,K2202,FALSE) * _xlfn.POISSON.DIST(1,L2202,FALSE)</f>
        <v>9.8331357168750952E-2</v>
      </c>
      <c r="U2202" s="13">
        <f t="shared" ref="U2202:U2265" si="2976">_xlfn.POISSON.DIST(1,K2202,FALSE) * _xlfn.POISSON.DIST(2,L2202,FALSE)</f>
        <v>5.7951415464865021E-2</v>
      </c>
      <c r="V2202" s="13">
        <f t="shared" ref="V2202:V2265" si="2977">_xlfn.POISSON.DIST(3,K2202,FALSE) * _xlfn.POISSON.DIST(3,L2202,FALSE)</f>
        <v>1.1051455152305541E-2</v>
      </c>
      <c r="W2202" s="13">
        <f t="shared" ref="W2202:W2265" si="2978">_xlfn.POISSON.DIST(3,K2202,FALSE) * _xlfn.POISSON.DIST(0,L2202,FALSE)</f>
        <v>5.5615873659494733E-2</v>
      </c>
      <c r="X2202" s="13">
        <f t="shared" ref="X2202:X2265" si="2979">_xlfn.POISSON.DIST(3,K2202,FALSE) * _xlfn.POISSON.DIST(1,L2202,FALSE)</f>
        <v>5.8973388364968751E-2</v>
      </c>
      <c r="Y2202" s="13">
        <f t="shared" ref="Y2202:Y2265" si="2980">_xlfn.POISSON.DIST(3,K2202,FALSE) * _xlfn.POISSON.DIST(2,L2202,FALSE)</f>
        <v>3.1266797646104155E-2</v>
      </c>
      <c r="Z2202" s="13">
        <f t="shared" ref="Z2202:Z2265" si="2981">_xlfn.POISSON.DIST(0,K2202,FALSE) * _xlfn.POISSON.DIST(3,L2202,FALSE)</f>
        <v>1.138452219474591E-2</v>
      </c>
      <c r="AA2202" s="13">
        <f t="shared" ref="AA2202:AA2265" si="2982">_xlfn.POISSON.DIST(1,K2202,FALSE) * _xlfn.POISSON.DIST(3,L2202,FALSE)</f>
        <v>2.0483308724850539E-2</v>
      </c>
      <c r="AB2202" s="13">
        <f t="shared" ref="AB2202:AB2265" si="2983">_xlfn.POISSON.DIST(2,K2202,FALSE) * _xlfn.POISSON.DIST(3,L2202,FALSE)</f>
        <v>1.8427033174531159E-2</v>
      </c>
      <c r="AC2202" s="13">
        <f t="shared" ref="AC2202:AC2265" si="2984">_xlfn.POISSON.DIST(4,K2202,FALSE) * _xlfn.POISSON.DIST(4,L2202,FALSE)</f>
        <v>1.3177775453248708E-3</v>
      </c>
      <c r="AD2202" s="13">
        <f t="shared" ref="AD2202:AD2265" si="2985">_xlfn.POISSON.DIST(4,K2202,FALSE) * _xlfn.POISSON.DIST(0,L2202,FALSE)</f>
        <v>2.5016357530917438E-2</v>
      </c>
      <c r="AE2202" s="13">
        <f t="shared" ref="AE2202:AE2265" si="2986">_xlfn.POISSON.DIST(4,K2202,FALSE) * _xlfn.POISSON.DIST(1,L2202,FALSE)</f>
        <v>2.6526588023774434E-2</v>
      </c>
      <c r="AF2202" s="13">
        <f t="shared" ref="AF2202:AF2265" si="2987">_xlfn.POISSON.DIST(4,K2202,FALSE) * _xlfn.POISSON.DIST(2,L2202,FALSE)</f>
        <v>1.4063995354107963E-2</v>
      </c>
      <c r="AG2202" s="13">
        <f t="shared" ref="AG2202:AG2265" si="2988">_xlfn.POISSON.DIST(4,K2202,FALSE) * _xlfn.POISSON.DIST(3,L2202,FALSE)</f>
        <v>4.9710116039825376E-3</v>
      </c>
      <c r="AH2202" s="13">
        <f t="shared" ref="AH2202:AH2265" si="2989">_xlfn.POISSON.DIST(0,K2202,FALSE) * _xlfn.POISSON.DIST(4,L2202,FALSE)</f>
        <v>3.0179506522313637E-3</v>
      </c>
      <c r="AI2202" s="13">
        <f t="shared" ref="AI2202:AI2265" si="2990">_xlfn.POISSON.DIST(1,K2202,FALSE) * _xlfn.POISSON.DIST(4,L2202,FALSE)</f>
        <v>5.4299700829384496E-3</v>
      </c>
      <c r="AJ2202" s="13">
        <f t="shared" ref="AJ2202:AJ2265" si="2991">_xlfn.POISSON.DIST(2,K2202,FALSE) * _xlfn.POISSON.DIST(4,L2202,FALSE)</f>
        <v>4.884867000692468E-3</v>
      </c>
      <c r="AK2202" s="13">
        <f t="shared" ref="AK2202:AK2265" si="2992">_xlfn.POISSON.DIST(3,K2202,FALSE) * _xlfn.POISSON.DIST(4,L2202,FALSE)</f>
        <v>2.9296571006202487E-3</v>
      </c>
      <c r="AL2202" s="13">
        <f t="shared" ref="AL2202:AL2265" si="2993">_xlfn.POISSON.DIST(5,K2202,FALSE) * _xlfn.POISSON.DIST(5,L2202,FALSE)</f>
        <v>1.0056450362594162E-4</v>
      </c>
      <c r="AM2202" s="13">
        <f t="shared" ref="AM2202:AM2265" si="2994">_xlfn.POISSON.DIST(5,K2202,FALSE) * _xlfn.POISSON.DIST(0,L2202,FALSE)</f>
        <v>9.0020075627505573E-3</v>
      </c>
      <c r="AN2202" s="13">
        <f t="shared" ref="AN2202:AN2265" si="2995">_xlfn.POISSON.DIST(5,K2202,FALSE) * _xlfn.POISSON.DIST(1,L2202,FALSE)</f>
        <v>9.5454562363391521E-3</v>
      </c>
      <c r="AO2202" s="13">
        <f t="shared" ref="AO2202:AO2265" si="2996">_xlfn.POISSON.DIST(5,K2202,FALSE) * _xlfn.POISSON.DIST(2,L2202,FALSE)</f>
        <v>5.0608563770205093E-3</v>
      </c>
      <c r="AP2202" s="13">
        <f t="shared" ref="AP2202:AP2265" si="2997">_xlfn.POISSON.DIST(5,K2202,FALSE) * _xlfn.POISSON.DIST(3,L2202,FALSE)</f>
        <v>1.7887929527017146E-3</v>
      </c>
      <c r="AQ2202" s="13">
        <f t="shared" ref="AQ2202:AQ2265" si="2998">_xlfn.POISSON.DIST(5,K2202,FALSE) * _xlfn.POISSON.DIST(4,L2202,FALSE)</f>
        <v>4.7419547047872348E-4</v>
      </c>
      <c r="AR2202" s="13">
        <f t="shared" ref="AR2202:AR2265" si="2999">_xlfn.POISSON.DIST(0,K2202,FALSE) * _xlfn.POISSON.DIST(5,L2202,FALSE)</f>
        <v>6.4002869745431582E-4</v>
      </c>
      <c r="AS2202" s="13">
        <f t="shared" ref="AS2202:AS2265" si="3000">_xlfn.POISSON.DIST(1,K2202,FALSE) * _xlfn.POISSON.DIST(5,L2202,FALSE)</f>
        <v>1.1515551709997181E-3</v>
      </c>
      <c r="AT2202" s="13">
        <f t="shared" ref="AT2202:AT2265" si="3001">_xlfn.POISSON.DIST(2,K2202,FALSE) * _xlfn.POISSON.DIST(5,L2202,FALSE)</f>
        <v>1.035953010490474E-3</v>
      </c>
      <c r="AU2202" s="13">
        <f t="shared" ref="AU2202:AU2265" si="3002">_xlfn.POISSON.DIST(3,K2202,FALSE) * _xlfn.POISSON.DIST(5,L2202,FALSE)</f>
        <v>6.2130393573911165E-4</v>
      </c>
      <c r="AV2202" s="13">
        <f t="shared" ref="AV2202:AV2265" si="3003">_xlfn.POISSON.DIST(4,K2202,FALSE) * _xlfn.POISSON.DIST(5,L2202,FALSE)</f>
        <v>2.7946628128105132E-4</v>
      </c>
      <c r="AW2202" s="13">
        <f t="shared" ref="AW2202:AW2265" si="3004">_xlfn.POISSON.DIST(6,K2202,FALSE) * _xlfn.POISSON.DIST(6,L2202,FALSE)</f>
        <v>5.3294799607296085E-6</v>
      </c>
      <c r="AX2202" s="13">
        <f t="shared" ref="AX2202:AX2265" si="3005">_xlfn.POISSON.DIST(6,K2202,FALSE) * _xlfn.POISSON.DIST(0,L2202,FALSE)</f>
        <v>2.6994384260933609E-3</v>
      </c>
      <c r="AY2202" s="13">
        <f t="shared" ref="AY2202:AY2265" si="3006">_xlfn.POISSON.DIST(6,K2202,FALSE) * _xlfn.POISSON.DIST(1,L2202,FALSE)</f>
        <v>2.8624027673104088E-3</v>
      </c>
      <c r="AZ2202" s="13">
        <f t="shared" ref="AZ2202:AZ2265" si="3007">_xlfn.POISSON.DIST(6,K2202,FALSE) * _xlfn.POISSON.DIST(2,L2202,FALSE)</f>
        <v>1.5176026100665197E-3</v>
      </c>
      <c r="BA2202" s="13">
        <f t="shared" ref="BA2202:BA2265" si="3008">_xlfn.POISSON.DIST(6,K2202,FALSE) * _xlfn.POISSON.DIST(3,L2202,FALSE)</f>
        <v>5.364066181002625E-4</v>
      </c>
      <c r="BB2202" s="13">
        <f t="shared" ref="BB2202:BB2265" si="3009">_xlfn.POISSON.DIST(6,K2202,FALSE) * _xlfn.POISSON.DIST(4,L2202,FALSE)</f>
        <v>1.4219733382434132E-4</v>
      </c>
      <c r="BC2202" s="13">
        <f t="shared" ref="BC2202:BC2265" si="3010">_xlfn.POISSON.DIST(6,K2202,FALSE) * _xlfn.POISSON.DIST(5,L2202,FALSE)</f>
        <v>3.0156349402790901E-5</v>
      </c>
      <c r="BD2202" s="13">
        <f t="shared" ref="BD2202:BD2265" si="3011">_xlfn.POISSON.DIST(0,K2202,FALSE) * _xlfn.POISSON.DIST(6,L2202,FALSE)</f>
        <v>1.1311117509001163E-4</v>
      </c>
      <c r="BE2202" s="13">
        <f t="shared" ref="BE2202:BE2265" si="3012">_xlfn.POISSON.DIST(1,K2202,FALSE) * _xlfn.POISSON.DIST(6,L2202,FALSE)</f>
        <v>2.0351237232148439E-4</v>
      </c>
      <c r="BF2202" s="13">
        <f t="shared" ref="BF2202:BF2265" si="3013">_xlfn.POISSON.DIST(2,K2202,FALSE) * _xlfn.POISSON.DIST(6,L2202,FALSE)</f>
        <v>1.8308220056488425E-4</v>
      </c>
      <c r="BG2202" s="13">
        <f t="shared" ref="BG2202:BG2265" si="3014">_xlfn.POISSON.DIST(3,K2202,FALSE) * _xlfn.POISSON.DIST(6,L2202,FALSE)</f>
        <v>1.0980198003467837E-4</v>
      </c>
      <c r="BH2202" s="13">
        <f t="shared" ref="BH2202:BH2265" si="3015">_xlfn.POISSON.DIST(4,K2202,FALSE) * _xlfn.POISSON.DIST(6,L2202,FALSE)</f>
        <v>4.938959705942211E-5</v>
      </c>
      <c r="BI2202" s="13">
        <f t="shared" ref="BI2202:BI2265" si="3016">_xlfn.POISSON.DIST(5,K2202,FALSE) * _xlfn.POISSON.DIST(6,L2202,FALSE)</f>
        <v>1.7772592420804567E-5</v>
      </c>
      <c r="BJ2202" s="14">
        <f t="shared" ref="BJ2202:BJ2265" si="3017">SUM(N2202,Q2202,T2202,W2202,X2202,Y2202,AD2202,AE2202,AF2202,AG2202,AM2202,AN2202,AO2202,AP2202,AQ2202,AX2202,AY2202,AZ2202,BA2202,BB2202,BC2202)</f>
        <v>0.54423915531705502</v>
      </c>
      <c r="BK2202" s="14">
        <f t="shared" ref="BK2202:BK2265" si="3018">SUM(M2202,P2202,S2202,V2202,AC2202,AL2202,AY2202)</f>
        <v>0.2340621819174768</v>
      </c>
      <c r="BL2202" s="14">
        <f t="shared" ref="BL2202:BL2265" si="3019">SUM(O2202,R2202,U2202,AA2202,AB2202,AH2202,AI2202,AJ2202,AK2202,AR2202,AS2202,AT2202,AU2202,AV2202,BD2202,BE2202,BF2202,BG2202,BH2202,BI2202)</f>
        <v>0.21048900996432277</v>
      </c>
      <c r="BM2202" s="14">
        <f t="shared" ref="BM2202:BM2265" si="3020">SUM(S2202:BI2202)</f>
        <v>0.54194750696728544</v>
      </c>
      <c r="BN2202" s="14">
        <f t="shared" ref="BN2202:BN2265" si="3021">SUM(M2202:R2202)</f>
        <v>0.45537028913896527</v>
      </c>
    </row>
    <row r="2203" spans="1:66" x14ac:dyDescent="0.25">
      <c r="A2203" t="s">
        <v>338</v>
      </c>
      <c r="B2203" t="s">
        <v>78</v>
      </c>
      <c r="C2203" t="s">
        <v>74</v>
      </c>
      <c r="D2203" s="6" t="s">
        <v>445</v>
      </c>
      <c r="E2203" s="10">
        <f>VLOOKUP(A2203,home!$A$2:$E$405,3,FALSE)</f>
        <v>1.4215</v>
      </c>
      <c r="F2203" s="10">
        <f>VLOOKUP(B2203,home!$B$2:$E$405,3,FALSE)</f>
        <v>0.93799999999999994</v>
      </c>
      <c r="G2203" s="10">
        <f>VLOOKUP(C2203,away!$B$2:$E$405,4,FALSE)</f>
        <v>1.6234</v>
      </c>
      <c r="H2203" s="10">
        <f>VLOOKUP(A2203,away!$A$2:$E$405,3,FALSE)</f>
        <v>1.0277000000000001</v>
      </c>
      <c r="I2203" s="10">
        <f>VLOOKUP(C2203,away!$B$2:$E$405,3,FALSE)</f>
        <v>0.67359999999999998</v>
      </c>
      <c r="J2203" s="10">
        <f>VLOOKUP(B2203,home!$B$2:$E$405,4,FALSE)</f>
        <v>0.89200000000000002</v>
      </c>
      <c r="K2203" s="12">
        <f t="shared" si="2966"/>
        <v>2.1645879878000001</v>
      </c>
      <c r="L2203" s="12">
        <f t="shared" si="2967"/>
        <v>0.61749477823999999</v>
      </c>
      <c r="M2203" s="13">
        <f t="shared" si="2968"/>
        <v>6.1909430146517411E-2</v>
      </c>
      <c r="N2203" s="13">
        <f t="shared" si="2969"/>
        <v>0.13400840882669479</v>
      </c>
      <c r="O2203" s="13">
        <f t="shared" si="2970"/>
        <v>3.8228749839288541E-2</v>
      </c>
      <c r="P2203" s="13">
        <f t="shared" si="2971"/>
        <v>8.2749492690735157E-2</v>
      </c>
      <c r="Q2203" s="13">
        <f t="shared" si="2972"/>
        <v>0.14503649600522753</v>
      </c>
      <c r="R2203" s="13">
        <f t="shared" si="2973"/>
        <v>1.1803026702201954E-2</v>
      </c>
      <c r="S2203" s="13">
        <f t="shared" si="2974"/>
        <v>2.7651193543408916E-2</v>
      </c>
      <c r="T2203" s="13">
        <f t="shared" si="2975"/>
        <v>8.955927893745462E-2</v>
      </c>
      <c r="U2203" s="13">
        <f t="shared" si="2976"/>
        <v>2.5548689819268999E-2</v>
      </c>
      <c r="V2203" s="13">
        <f t="shared" si="2977"/>
        <v>4.1065763910553702E-3</v>
      </c>
      <c r="W2203" s="13">
        <f t="shared" si="2978"/>
        <v>0.10464808568183941</v>
      </c>
      <c r="X2203" s="13">
        <f t="shared" si="2979"/>
        <v>6.4619646461347949E-2</v>
      </c>
      <c r="Y2203" s="13">
        <f t="shared" si="2980"/>
        <v>1.9951147130798621E-2</v>
      </c>
      <c r="Z2203" s="13">
        <f t="shared" si="2981"/>
        <v>2.4294357853456654E-3</v>
      </c>
      <c r="AA2203" s="13">
        <f t="shared" si="2982"/>
        <v>5.2587275180906862E-3</v>
      </c>
      <c r="AB2203" s="13">
        <f t="shared" si="2983"/>
        <v>5.6914892083862042E-3</v>
      </c>
      <c r="AC2203" s="13">
        <f t="shared" si="2984"/>
        <v>3.4305871521850203E-4</v>
      </c>
      <c r="AD2203" s="13">
        <f t="shared" si="2985"/>
        <v>5.662999730329369E-2</v>
      </c>
      <c r="AE2203" s="13">
        <f t="shared" si="2986"/>
        <v>3.4968727626529132E-2</v>
      </c>
      <c r="AF2203" s="13">
        <f t="shared" si="2987"/>
        <v>1.0796503355539283E-2</v>
      </c>
      <c r="AG2203" s="13">
        <f t="shared" si="2988"/>
        <v>2.2222614817653825E-3</v>
      </c>
      <c r="AH2203" s="13">
        <f t="shared" si="2989"/>
        <v>3.7504097788008532E-4</v>
      </c>
      <c r="AI2203" s="13">
        <f t="shared" si="2990"/>
        <v>8.1180919565199833E-4</v>
      </c>
      <c r="AJ2203" s="13">
        <f t="shared" si="2991"/>
        <v>8.7861621664694781E-4</v>
      </c>
      <c r="AK2203" s="13">
        <f t="shared" si="2992"/>
        <v>6.3394736948008861E-4</v>
      </c>
      <c r="AL2203" s="13">
        <f t="shared" si="2993"/>
        <v>1.8341590016436834E-5</v>
      </c>
      <c r="AM2203" s="13">
        <f t="shared" si="2994"/>
        <v>2.4516122382371181E-2</v>
      </c>
      <c r="AN2203" s="13">
        <f t="shared" si="2995"/>
        <v>1.5138577553806994E-2</v>
      </c>
      <c r="AO2203" s="13">
        <f t="shared" si="2996"/>
        <v>4.6739962947285451E-3</v>
      </c>
      <c r="AP2203" s="13">
        <f t="shared" si="2997"/>
        <v>9.6205610183599502E-4</v>
      </c>
      <c r="AQ2203" s="13">
        <f t="shared" si="2998"/>
        <v>1.4851615481441412E-4</v>
      </c>
      <c r="AR2203" s="13">
        <f t="shared" si="2999"/>
        <v>4.6317169093395221E-5</v>
      </c>
      <c r="AS2203" s="13">
        <f t="shared" si="3000"/>
        <v>1.0025758784846472E-4</v>
      </c>
      <c r="AT2203" s="13">
        <f t="shared" si="3001"/>
        <v>1.08508185171295E-4</v>
      </c>
      <c r="AU2203" s="13">
        <f t="shared" si="3002"/>
        <v>7.8291838066587752E-5</v>
      </c>
      <c r="AV2203" s="13">
        <f t="shared" si="3003"/>
        <v>4.2367393055429658E-5</v>
      </c>
      <c r="AW2203" s="13">
        <f t="shared" si="3004"/>
        <v>6.8099357463242583E-7</v>
      </c>
      <c r="AX2203" s="13">
        <f t="shared" si="3005"/>
        <v>8.8445506693859022E-3</v>
      </c>
      <c r="AY2203" s="13">
        <f t="shared" si="3006"/>
        <v>5.4614638542248911E-3</v>
      </c>
      <c r="AZ2203" s="13">
        <f t="shared" si="3007"/>
        <v>1.686212705765187E-3</v>
      </c>
      <c r="BA2203" s="13">
        <f t="shared" si="3008"/>
        <v>3.4707584693731495E-4</v>
      </c>
      <c r="BB2203" s="13">
        <f t="shared" si="3009"/>
        <v>5.3579380784254351E-5</v>
      </c>
      <c r="BC2203" s="13">
        <f t="shared" si="3010"/>
        <v>6.616997571121933E-6</v>
      </c>
      <c r="BD2203" s="13">
        <f t="shared" si="3011"/>
        <v>4.7667683430051092E-6</v>
      </c>
      <c r="BE2203" s="13">
        <f t="shared" si="3012"/>
        <v>1.0318089495894169E-5</v>
      </c>
      <c r="BF2203" s="13">
        <f t="shared" si="3013"/>
        <v>1.1167206289928939E-5</v>
      </c>
      <c r="BG2203" s="13">
        <f t="shared" si="3014"/>
        <v>8.0574668641549295E-6</v>
      </c>
      <c r="BH2203" s="13">
        <f t="shared" si="3015"/>
        <v>4.3602739965615741E-6</v>
      </c>
      <c r="BI2203" s="13">
        <f t="shared" si="3016"/>
        <v>1.8876393432947762E-6</v>
      </c>
      <c r="BJ2203" s="14">
        <f t="shared" si="3017"/>
        <v>0.72427932075271606</v>
      </c>
      <c r="BK2203" s="14">
        <f t="shared" si="3018"/>
        <v>0.18223955693117669</v>
      </c>
      <c r="BL2203" s="14">
        <f t="shared" si="3019"/>
        <v>8.9646396464463499E-2</v>
      </c>
      <c r="BM2203" s="14">
        <f t="shared" si="3020"/>
        <v>0.5193983228623863</v>
      </c>
      <c r="BN2203" s="14">
        <f t="shared" si="3021"/>
        <v>0.47373560421066535</v>
      </c>
    </row>
    <row r="2204" spans="1:66" x14ac:dyDescent="0.25">
      <c r="A2204" t="s">
        <v>339</v>
      </c>
      <c r="B2204" t="s">
        <v>110</v>
      </c>
      <c r="C2204" t="s">
        <v>118</v>
      </c>
      <c r="D2204" s="6" t="s">
        <v>445</v>
      </c>
      <c r="E2204" s="10">
        <f>VLOOKUP(A2204,home!$A$2:$E$405,3,FALSE)</f>
        <v>1.2710999999999999</v>
      </c>
      <c r="F2204" s="10">
        <f>VLOOKUP(B2204,home!$B$2:$E$405,3,FALSE)</f>
        <v>0.95230000000000004</v>
      </c>
      <c r="G2204" s="10">
        <f>VLOOKUP(C2204,away!$B$2:$E$405,4,FALSE)</f>
        <v>0.70389999999999997</v>
      </c>
      <c r="H2204" s="10">
        <f>VLOOKUP(A2204,away!$A$2:$E$405,3,FALSE)</f>
        <v>0.94469999999999998</v>
      </c>
      <c r="I2204" s="10">
        <f>VLOOKUP(C2204,away!$B$2:$E$405,3,FALSE)</f>
        <v>0.89139999999999997</v>
      </c>
      <c r="J2204" s="10">
        <f>VLOOKUP(B2204,home!$B$2:$E$405,4,FALSE)</f>
        <v>1.17</v>
      </c>
      <c r="K2204" s="12">
        <f t="shared" si="2966"/>
        <v>0.85204879826699997</v>
      </c>
      <c r="L2204" s="12">
        <f t="shared" si="2967"/>
        <v>0.98526352859999988</v>
      </c>
      <c r="M2204" s="13">
        <f t="shared" si="2968"/>
        <v>0.15924484956610016</v>
      </c>
      <c r="N2204" s="13">
        <f t="shared" si="2969"/>
        <v>0.13568438270300481</v>
      </c>
      <c r="O2204" s="13">
        <f t="shared" si="2970"/>
        <v>0.15689814239487199</v>
      </c>
      <c r="P2204" s="13">
        <f t="shared" si="2971"/>
        <v>0.13368487367787532</v>
      </c>
      <c r="Q2204" s="13">
        <f t="shared" si="2972"/>
        <v>5.7804857612847482E-2</v>
      </c>
      <c r="R2204" s="13">
        <f t="shared" si="2973"/>
        <v>7.7293008703378407E-2</v>
      </c>
      <c r="S2204" s="13">
        <f t="shared" si="2974"/>
        <v>2.8056865730610687E-2</v>
      </c>
      <c r="T2204" s="13">
        <f t="shared" si="2975"/>
        <v>5.6953017981854669E-2</v>
      </c>
      <c r="U2204" s="13">
        <f t="shared" si="2976"/>
        <v>6.5857415180154338E-2</v>
      </c>
      <c r="V2204" s="13">
        <f t="shared" si="2977"/>
        <v>2.6170590349903688E-3</v>
      </c>
      <c r="W2204" s="13">
        <f t="shared" si="2978"/>
        <v>1.641751982100725E-2</v>
      </c>
      <c r="X2204" s="13">
        <f t="shared" si="2979"/>
        <v>1.6175583509706042E-2</v>
      </c>
      <c r="Y2204" s="13">
        <f t="shared" si="2980"/>
        <v>7.9686062429684731E-3</v>
      </c>
      <c r="Z2204" s="13">
        <f t="shared" si="2981"/>
        <v>2.5384660830400373E-2</v>
      </c>
      <c r="AA2204" s="13">
        <f t="shared" si="2982"/>
        <v>2.1628969754958021E-2</v>
      </c>
      <c r="AB2204" s="13">
        <f t="shared" si="2983"/>
        <v>9.2144688437326341E-3</v>
      </c>
      <c r="AC2204" s="13">
        <f t="shared" si="2984"/>
        <v>1.3731260675522173E-4</v>
      </c>
      <c r="AD2204" s="13">
        <f t="shared" si="2985"/>
        <v>3.4971320085034696E-3</v>
      </c>
      <c r="AE2204" s="13">
        <f t="shared" si="2986"/>
        <v>3.445596622678133E-3</v>
      </c>
      <c r="AF2204" s="13">
        <f t="shared" si="2987"/>
        <v>1.6974103432960499E-3</v>
      </c>
      <c r="AG2204" s="13">
        <f t="shared" si="2988"/>
        <v>5.5746550143933443E-4</v>
      </c>
      <c r="AH2204" s="13">
        <f t="shared" si="2989"/>
        <v>6.2526451255186175E-3</v>
      </c>
      <c r="AI2204" s="13">
        <f t="shared" si="2990"/>
        <v>5.3275587651881529E-3</v>
      </c>
      <c r="AJ2204" s="13">
        <f t="shared" si="2991"/>
        <v>2.2696700217876937E-3</v>
      </c>
      <c r="AK2204" s="13">
        <f t="shared" si="2992"/>
        <v>6.4462320484228017E-4</v>
      </c>
      <c r="AL2204" s="13">
        <f t="shared" si="2993"/>
        <v>4.6109167206270084E-6</v>
      </c>
      <c r="AM2204" s="13">
        <f t="shared" si="2994"/>
        <v>5.9594542504528842E-4</v>
      </c>
      <c r="AN2204" s="13">
        <f t="shared" si="2995"/>
        <v>5.8716329233314752E-4</v>
      </c>
      <c r="AO2204" s="13">
        <f t="shared" si="2996"/>
        <v>2.892552886342751E-4</v>
      </c>
      <c r="AP2204" s="13">
        <f t="shared" si="2997"/>
        <v>9.4997562115339124E-5</v>
      </c>
      <c r="AQ2204" s="13">
        <f t="shared" si="2998"/>
        <v>2.339940831453917E-5</v>
      </c>
      <c r="AR2204" s="13">
        <f t="shared" si="2999"/>
        <v>1.2321006398904129E-3</v>
      </c>
      <c r="AS2204" s="13">
        <f t="shared" si="3000"/>
        <v>1.0498098695626279E-3</v>
      </c>
      <c r="AT2204" s="13">
        <f t="shared" si="3001"/>
        <v>4.4724461888483646E-4</v>
      </c>
      <c r="AU2204" s="13">
        <f t="shared" si="3002"/>
        <v>1.2702474668406914E-4</v>
      </c>
      <c r="AV2204" s="13">
        <f t="shared" si="3003"/>
        <v>2.7057820690582796E-5</v>
      </c>
      <c r="AW2204" s="13">
        <f t="shared" si="3004"/>
        <v>1.0752306921207205E-7</v>
      </c>
      <c r="AX2204" s="13">
        <f t="shared" si="3005"/>
        <v>8.4629097207092384E-5</v>
      </c>
      <c r="AY2204" s="13">
        <f t="shared" si="3006"/>
        <v>8.3381962936492242E-5</v>
      </c>
      <c r="AZ2204" s="13">
        <f t="shared" si="3007"/>
        <v>4.1076603512201373E-5</v>
      </c>
      <c r="BA2204" s="13">
        <f t="shared" si="3008"/>
        <v>1.3490426439778227E-5</v>
      </c>
      <c r="BB2204" s="13">
        <f t="shared" si="3009"/>
        <v>3.3229062890936567E-6</v>
      </c>
      <c r="BC2204" s="13">
        <f t="shared" si="3010"/>
        <v>6.5478767511990973E-7</v>
      </c>
      <c r="BD2204" s="13">
        <f t="shared" si="3011"/>
        <v>2.0232397067479089E-4</v>
      </c>
      <c r="BE2204" s="13">
        <f t="shared" si="3012"/>
        <v>1.7238989607406332E-4</v>
      </c>
      <c r="BF2204" s="13">
        <f t="shared" si="3013"/>
        <v>7.3442301891639324E-5</v>
      </c>
      <c r="BG2204" s="13">
        <f t="shared" si="3014"/>
        <v>2.0858808356244507E-5</v>
      </c>
      <c r="BH2204" s="13">
        <f t="shared" si="3015"/>
        <v>4.4431806483049464E-6</v>
      </c>
      <c r="BI2204" s="13">
        <f t="shared" si="3016"/>
        <v>7.5716134637428406E-7</v>
      </c>
      <c r="BJ2204" s="14">
        <f t="shared" si="3017"/>
        <v>0.30201888910780805</v>
      </c>
      <c r="BK2204" s="14">
        <f t="shared" si="3018"/>
        <v>0.32382895349598884</v>
      </c>
      <c r="BL2204" s="14">
        <f t="shared" si="3019"/>
        <v>0.34874395500913596</v>
      </c>
      <c r="BM2204" s="14">
        <f t="shared" si="3020"/>
        <v>0.27928306934538782</v>
      </c>
      <c r="BN2204" s="14">
        <f t="shared" si="3021"/>
        <v>0.72061011465807812</v>
      </c>
    </row>
    <row r="2205" spans="1:66" x14ac:dyDescent="0.25">
      <c r="A2205" t="s">
        <v>339</v>
      </c>
      <c r="B2205" t="s">
        <v>116</v>
      </c>
      <c r="C2205" t="s">
        <v>112</v>
      </c>
      <c r="D2205" s="6" t="s">
        <v>445</v>
      </c>
      <c r="E2205" s="10">
        <f>VLOOKUP(A2205,home!$A$2:$E$405,3,FALSE)</f>
        <v>1.2710999999999999</v>
      </c>
      <c r="F2205" s="10">
        <f>VLOOKUP(B2205,home!$B$2:$E$405,3,FALSE)</f>
        <v>0.5383</v>
      </c>
      <c r="G2205" s="10">
        <f>VLOOKUP(C2205,away!$B$2:$E$405,4,FALSE)</f>
        <v>0.91090000000000004</v>
      </c>
      <c r="H2205" s="10">
        <f>VLOOKUP(A2205,away!$A$2:$E$405,3,FALSE)</f>
        <v>0.94469999999999998</v>
      </c>
      <c r="I2205" s="10">
        <f>VLOOKUP(C2205,away!$B$2:$E$405,3,FALSE)</f>
        <v>0.89139999999999997</v>
      </c>
      <c r="J2205" s="10">
        <f>VLOOKUP(B2205,home!$B$2:$E$405,4,FALSE)</f>
        <v>1.7827999999999999</v>
      </c>
      <c r="K2205" s="12">
        <f t="shared" si="2966"/>
        <v>0.62326795811699998</v>
      </c>
      <c r="L2205" s="12">
        <f t="shared" si="2967"/>
        <v>1.5013058280239997</v>
      </c>
      <c r="M2205" s="13">
        <f t="shared" si="2968"/>
        <v>0.11948388310255001</v>
      </c>
      <c r="N2205" s="13">
        <f t="shared" si="2969"/>
        <v>7.4470475849216664E-2</v>
      </c>
      <c r="O2205" s="13">
        <f t="shared" si="2970"/>
        <v>0.17938185005679663</v>
      </c>
      <c r="P2205" s="13">
        <f t="shared" si="2971"/>
        <v>0.11180295940814949</v>
      </c>
      <c r="Q2205" s="13">
        <f t="shared" si="2972"/>
        <v>2.3207530711271313E-2</v>
      </c>
      <c r="R2205" s="13">
        <f t="shared" si="2973"/>
        <v>0.13465350846599805</v>
      </c>
      <c r="S2205" s="13">
        <f t="shared" si="2974"/>
        <v>2.6153949402723992E-2</v>
      </c>
      <c r="T2205" s="13">
        <f t="shared" si="2975"/>
        <v>3.4841601110877585E-2</v>
      </c>
      <c r="U2205" s="13">
        <f t="shared" si="2976"/>
        <v>8.3925217274892758E-2</v>
      </c>
      <c r="V2205" s="13">
        <f t="shared" si="2977"/>
        <v>2.7191849064194381E-3</v>
      </c>
      <c r="W2205" s="13">
        <f t="shared" si="2978"/>
        <v>4.8215034264505472E-3</v>
      </c>
      <c r="X2205" s="13">
        <f t="shared" si="2979"/>
        <v>7.2385511939678914E-3</v>
      </c>
      <c r="Y2205" s="13">
        <f t="shared" si="2980"/>
        <v>5.4336395469770397E-3</v>
      </c>
      <c r="Z2205" s="13">
        <f t="shared" si="2981"/>
        <v>6.7385365674627273E-2</v>
      </c>
      <c r="AA2205" s="13">
        <f t="shared" si="2982"/>
        <v>4.1999139270992317E-2</v>
      </c>
      <c r="AB2205" s="13">
        <f t="shared" si="2983"/>
        <v>1.3088358888051444E-2</v>
      </c>
      <c r="AC2205" s="13">
        <f t="shared" si="2984"/>
        <v>1.5902402055280668E-4</v>
      </c>
      <c r="AD2205" s="13">
        <f t="shared" si="2985"/>
        <v>7.5127214891448782E-4</v>
      </c>
      <c r="AE2205" s="13">
        <f t="shared" si="2986"/>
        <v>1.1278892555974347E-3</v>
      </c>
      <c r="AF2205" s="13">
        <f t="shared" si="2987"/>
        <v>8.4665335639703986E-4</v>
      </c>
      <c r="AG2205" s="13">
        <f t="shared" si="2988"/>
        <v>4.2369520609165213E-4</v>
      </c>
      <c r="AH2205" s="13">
        <f t="shared" si="2989"/>
        <v>2.5291510552711567E-2</v>
      </c>
      <c r="AI2205" s="13">
        <f t="shared" si="2990"/>
        <v>1.5763388139883094E-2</v>
      </c>
      <c r="AJ2205" s="13">
        <f t="shared" si="2991"/>
        <v>4.9124073694753355E-3</v>
      </c>
      <c r="AK2205" s="13">
        <f t="shared" si="2992"/>
        <v>1.0205820368705987E-3</v>
      </c>
      <c r="AL2205" s="13">
        <f t="shared" si="2993"/>
        <v>5.9520516585577025E-6</v>
      </c>
      <c r="AM2205" s="13">
        <f t="shared" si="2994"/>
        <v>9.3648771648820723E-5</v>
      </c>
      <c r="AN2205" s="13">
        <f t="shared" si="2995"/>
        <v>1.4059544666366328E-4</v>
      </c>
      <c r="AO2205" s="13">
        <f t="shared" si="2996"/>
        <v>1.0553838173489756E-4</v>
      </c>
      <c r="AP2205" s="13">
        <f t="shared" si="2997"/>
        <v>5.2815129192941117E-5</v>
      </c>
      <c r="AQ2205" s="13">
        <f t="shared" si="2998"/>
        <v>1.9822915316300734E-5</v>
      </c>
      <c r="AR2205" s="13">
        <f t="shared" si="2999"/>
        <v>7.594058438463276E-3</v>
      </c>
      <c r="AS2205" s="13">
        <f t="shared" si="3000"/>
        <v>4.7331332967621787E-3</v>
      </c>
      <c r="AT2205" s="13">
        <f t="shared" si="3001"/>
        <v>1.475005162684274E-3</v>
      </c>
      <c r="AU2205" s="13">
        <f t="shared" si="3002"/>
        <v>3.0644115198608698E-4</v>
      </c>
      <c r="AV2205" s="13">
        <f t="shared" si="3003"/>
        <v>4.7748737770347416E-5</v>
      </c>
      <c r="AW2205" s="13">
        <f t="shared" si="3004"/>
        <v>1.5470635794773323E-7</v>
      </c>
      <c r="AX2205" s="13">
        <f t="shared" si="3005"/>
        <v>9.7280464476209475E-6</v>
      </c>
      <c r="AY2205" s="13">
        <f t="shared" si="3006"/>
        <v>1.4604772827101496E-5</v>
      </c>
      <c r="AZ2205" s="13">
        <f t="shared" si="3007"/>
        <v>1.0963115281147013E-5</v>
      </c>
      <c r="BA2205" s="13">
        <f t="shared" si="3008"/>
        <v>5.4863296216283266E-6</v>
      </c>
      <c r="BB2205" s="13">
        <f t="shared" si="3009"/>
        <v>2.0591646588528267E-6</v>
      </c>
      <c r="BC2205" s="13">
        <f t="shared" si="3010"/>
        <v>6.1828718063936032E-7</v>
      </c>
      <c r="BD2205" s="13">
        <f t="shared" si="3011"/>
        <v>1.9001673653366259E-3</v>
      </c>
      <c r="BE2205" s="13">
        <f t="shared" si="3012"/>
        <v>1.1843134338739183E-3</v>
      </c>
      <c r="BF2205" s="13">
        <f t="shared" si="3013"/>
        <v>3.6907230785056483E-4</v>
      </c>
      <c r="BG2205" s="13">
        <f t="shared" si="3014"/>
        <v>7.6676981237183475E-5</v>
      </c>
      <c r="BH2205" s="13">
        <f t="shared" si="3015"/>
        <v>1.1947576382568714E-5</v>
      </c>
      <c r="BI2205" s="13">
        <f t="shared" si="3016"/>
        <v>1.4893083072820993E-6</v>
      </c>
      <c r="BJ2205" s="14">
        <f t="shared" si="3017"/>
        <v>0.15361869216633528</v>
      </c>
      <c r="BK2205" s="14">
        <f t="shared" si="3018"/>
        <v>0.26033955766488137</v>
      </c>
      <c r="BL2205" s="14">
        <f t="shared" si="3019"/>
        <v>0.517736015816326</v>
      </c>
      <c r="BM2205" s="14">
        <f t="shared" si="3020"/>
        <v>0.35606497366171858</v>
      </c>
      <c r="BN2205" s="14">
        <f t="shared" si="3021"/>
        <v>0.64300020759398224</v>
      </c>
    </row>
    <row r="2206" spans="1:66" x14ac:dyDescent="0.25">
      <c r="A2206" t="s">
        <v>339</v>
      </c>
      <c r="B2206" t="s">
        <v>128</v>
      </c>
      <c r="C2206" t="s">
        <v>119</v>
      </c>
      <c r="D2206" s="6" t="s">
        <v>445</v>
      </c>
      <c r="E2206" s="10">
        <f>VLOOKUP(A2206,home!$A$2:$E$405,3,FALSE)</f>
        <v>1.2710999999999999</v>
      </c>
      <c r="F2206" s="10">
        <f>VLOOKUP(B2206,home!$B$2:$E$405,3,FALSE)</f>
        <v>0.5383</v>
      </c>
      <c r="G2206" s="10">
        <f>VLOOKUP(C2206,away!$B$2:$E$405,4,FALSE)</f>
        <v>0.86950000000000005</v>
      </c>
      <c r="H2206" s="10">
        <f>VLOOKUP(A2206,away!$A$2:$E$405,3,FALSE)</f>
        <v>0.94469999999999998</v>
      </c>
      <c r="I2206" s="10">
        <f>VLOOKUP(C2206,away!$B$2:$E$405,3,FALSE)</f>
        <v>2.1171000000000002</v>
      </c>
      <c r="J2206" s="10">
        <f>VLOOKUP(B2206,home!$B$2:$E$405,4,FALSE)</f>
        <v>0.72430000000000005</v>
      </c>
      <c r="K2206" s="12">
        <f t="shared" si="2966"/>
        <v>0.59494070653499997</v>
      </c>
      <c r="L2206" s="12">
        <f t="shared" si="2967"/>
        <v>1.4486176511910003</v>
      </c>
      <c r="M2206" s="13">
        <f t="shared" si="2968"/>
        <v>0.12956684444081562</v>
      </c>
      <c r="N2206" s="13">
        <f t="shared" si="2969"/>
        <v>7.7084589975129278E-2</v>
      </c>
      <c r="O2206" s="13">
        <f t="shared" si="2970"/>
        <v>0.18769281786608408</v>
      </c>
      <c r="P2206" s="13">
        <f t="shared" si="2971"/>
        <v>0.11166609767279312</v>
      </c>
      <c r="Q2206" s="13">
        <f t="shared" si="2972"/>
        <v>2.2930380211382089E-2</v>
      </c>
      <c r="R2206" s="13">
        <f t="shared" si="2973"/>
        <v>0.13594756448129347</v>
      </c>
      <c r="S2206" s="13">
        <f t="shared" si="2974"/>
        <v>2.4059622319438336E-2</v>
      </c>
      <c r="T2206" s="13">
        <f t="shared" si="2975"/>
        <v>3.3217353522728921E-2</v>
      </c>
      <c r="U2206" s="13">
        <f t="shared" si="2976"/>
        <v>8.0880740064213197E-2</v>
      </c>
      <c r="V2206" s="13">
        <f t="shared" si="2977"/>
        <v>2.3039537343642795E-3</v>
      </c>
      <c r="W2206" s="13">
        <f t="shared" si="2978"/>
        <v>4.5474055346919479E-3</v>
      </c>
      <c r="X2206" s="13">
        <f t="shared" si="2979"/>
        <v>6.5874519246784061E-3</v>
      </c>
      <c r="Y2206" s="13">
        <f t="shared" si="2980"/>
        <v>4.7713495672306334E-3</v>
      </c>
      <c r="Z2206" s="13">
        <f t="shared" si="2981"/>
        <v>6.5645347181342822E-2</v>
      </c>
      <c r="AA2206" s="13">
        <f t="shared" si="2982"/>
        <v>3.9055089232803472E-2</v>
      </c>
      <c r="AB2206" s="13">
        <f t="shared" si="2983"/>
        <v>1.1617731190975781E-2</v>
      </c>
      <c r="AC2206" s="13">
        <f t="shared" si="2984"/>
        <v>1.241026995782845E-4</v>
      </c>
      <c r="AD2206" s="13">
        <f t="shared" si="2985"/>
        <v>6.7635916542769907E-4</v>
      </c>
      <c r="AE2206" s="13">
        <f t="shared" si="2986"/>
        <v>9.7978582558337873E-4</v>
      </c>
      <c r="AF2206" s="13">
        <f t="shared" si="2987"/>
        <v>7.0966752066341471E-4</v>
      </c>
      <c r="AG2206" s="13">
        <f t="shared" si="2988"/>
        <v>3.4267896563665897E-4</v>
      </c>
      <c r="AH2206" s="13">
        <f t="shared" si="2989"/>
        <v>2.3773752161363629E-2</v>
      </c>
      <c r="AI2206" s="13">
        <f t="shared" si="2990"/>
        <v>1.4143972907869659E-2</v>
      </c>
      <c r="AJ2206" s="13">
        <f t="shared" si="2991"/>
        <v>4.2074126175099362E-3</v>
      </c>
      <c r="AK2206" s="13">
        <f t="shared" si="2992"/>
        <v>8.3438701178187844E-4</v>
      </c>
      <c r="AL2206" s="13">
        <f t="shared" si="2993"/>
        <v>4.2782748109285608E-6</v>
      </c>
      <c r="AM2206" s="13">
        <f t="shared" si="2994"/>
        <v>8.0478719950195649E-5</v>
      </c>
      <c r="AN2206" s="13">
        <f t="shared" si="2995"/>
        <v>1.1658289426511074E-4</v>
      </c>
      <c r="AO2206" s="13">
        <f t="shared" si="2996"/>
        <v>8.4442019229686734E-5</v>
      </c>
      <c r="AP2206" s="13">
        <f t="shared" si="2997"/>
        <v>4.0774733186111378E-5</v>
      </c>
      <c r="AQ2206" s="13">
        <f t="shared" si="2998"/>
        <v>1.4766749554001085E-5</v>
      </c>
      <c r="AR2206" s="13">
        <f t="shared" si="2999"/>
        <v>6.8878154031983101E-3</v>
      </c>
      <c r="AS2206" s="13">
        <f t="shared" si="3000"/>
        <v>4.0978417624614582E-3</v>
      </c>
      <c r="AT2206" s="13">
        <f t="shared" si="3001"/>
        <v>1.2189864367137245E-3</v>
      </c>
      <c r="AU2206" s="13">
        <f t="shared" si="3002"/>
        <v>2.4174155063834846E-4</v>
      </c>
      <c r="AV2206" s="13">
        <f t="shared" si="3003"/>
        <v>3.5955472233911369E-5</v>
      </c>
      <c r="AW2206" s="13">
        <f t="shared" si="3004"/>
        <v>1.0242209017670071E-7</v>
      </c>
      <c r="AX2206" s="13">
        <f t="shared" si="3005"/>
        <v>7.9800110847002978E-6</v>
      </c>
      <c r="AY2206" s="13">
        <f t="shared" si="3006"/>
        <v>1.1559984913996694E-5</v>
      </c>
      <c r="AZ2206" s="13">
        <f t="shared" si="3007"/>
        <v>8.372999096958645E-6</v>
      </c>
      <c r="BA2206" s="13">
        <f t="shared" si="3008"/>
        <v>4.0430914284202013E-6</v>
      </c>
      <c r="BB2206" s="13">
        <f t="shared" si="3009"/>
        <v>1.4642234021471333E-6</v>
      </c>
      <c r="BC2206" s="13">
        <f t="shared" si="3010"/>
        <v>4.242199731274552E-7</v>
      </c>
      <c r="BD2206" s="13">
        <f t="shared" si="3011"/>
        <v>1.6629684952030571E-3</v>
      </c>
      <c r="BE2206" s="13">
        <f t="shared" si="3012"/>
        <v>9.8936765148155241E-4</v>
      </c>
      <c r="BF2206" s="13">
        <f t="shared" si="3013"/>
        <v>2.9430754479765415E-4</v>
      </c>
      <c r="BG2206" s="13">
        <f t="shared" si="3014"/>
        <v>5.8365179546832515E-5</v>
      </c>
      <c r="BH2206" s="13">
        <f t="shared" si="3015"/>
        <v>8.6809552891586648E-6</v>
      </c>
      <c r="BI2206" s="13">
        <f t="shared" si="3016"/>
        <v>1.0329307346261602E-6</v>
      </c>
      <c r="BJ2206" s="14">
        <f t="shared" si="3017"/>
        <v>0.15221791185923692</v>
      </c>
      <c r="BK2206" s="14">
        <f t="shared" si="3018"/>
        <v>0.26773645912671451</v>
      </c>
      <c r="BL2206" s="14">
        <f t="shared" si="3019"/>
        <v>0.51365053091619373</v>
      </c>
      <c r="BM2206" s="14">
        <f t="shared" si="3020"/>
        <v>0.33435049687316654</v>
      </c>
      <c r="BN2206" s="14">
        <f t="shared" si="3021"/>
        <v>0.66488829464749766</v>
      </c>
    </row>
    <row r="2207" spans="1:66" x14ac:dyDescent="0.25">
      <c r="A2207" t="s">
        <v>346</v>
      </c>
      <c r="B2207" t="s">
        <v>241</v>
      </c>
      <c r="C2207" t="s">
        <v>244</v>
      </c>
      <c r="D2207" s="6" t="s">
        <v>445</v>
      </c>
      <c r="E2207" s="10">
        <f>VLOOKUP(A2207,home!$A$2:$E$405,3,FALSE)</f>
        <v>1.5866</v>
      </c>
      <c r="F2207" s="10">
        <f>VLOOKUP(B2207,home!$B$2:$E$405,3,FALSE)</f>
        <v>0.91679999999999995</v>
      </c>
      <c r="G2207" s="10">
        <f>VLOOKUP(C2207,away!$B$2:$E$405,4,FALSE)</f>
        <v>1.5126999999999999</v>
      </c>
      <c r="H2207" s="10">
        <f>VLOOKUP(A2207,away!$A$2:$E$405,3,FALSE)</f>
        <v>1.1788000000000001</v>
      </c>
      <c r="I2207" s="10">
        <f>VLOOKUP(C2207,away!$B$2:$E$405,3,FALSE)</f>
        <v>1.1028</v>
      </c>
      <c r="J2207" s="10">
        <f>VLOOKUP(B2207,home!$B$2:$E$405,4,FALSE)</f>
        <v>1.0797000000000001</v>
      </c>
      <c r="K2207" s="12">
        <f t="shared" si="2966"/>
        <v>2.2003656749759997</v>
      </c>
      <c r="L2207" s="12">
        <f t="shared" si="2967"/>
        <v>1.4035890970080001</v>
      </c>
      <c r="M2207" s="13">
        <f t="shared" si="2968"/>
        <v>2.7215876748394568E-2</v>
      </c>
      <c r="N2207" s="13">
        <f t="shared" si="2969"/>
        <v>5.9884881011544829E-2</v>
      </c>
      <c r="O2207" s="13">
        <f t="shared" si="2970"/>
        <v>3.8199907869560158E-2</v>
      </c>
      <c r="P2207" s="13">
        <f t="shared" si="2971"/>
        <v>8.4053766063425739E-2</v>
      </c>
      <c r="Q2207" s="13">
        <f t="shared" si="2972"/>
        <v>6.5884318313912643E-2</v>
      </c>
      <c r="R2207" s="13">
        <f t="shared" si="2973"/>
        <v>2.680848709621237E-2</v>
      </c>
      <c r="S2207" s="13">
        <f t="shared" si="2974"/>
        <v>6.4898107589551196E-2</v>
      </c>
      <c r="T2207" s="13">
        <f t="shared" si="2975"/>
        <v>9.247451084921228E-2</v>
      </c>
      <c r="U2207" s="13">
        <f t="shared" si="2976"/>
        <v>5.8988474804542716E-2</v>
      </c>
      <c r="V2207" s="13">
        <f t="shared" si="2977"/>
        <v>2.2270213015410632E-2</v>
      </c>
      <c r="W2207" s="13">
        <f t="shared" si="2978"/>
        <v>4.8323197512375342E-2</v>
      </c>
      <c r="X2207" s="13">
        <f t="shared" si="2979"/>
        <v>6.7825913160934143E-2</v>
      </c>
      <c r="Y2207" s="13">
        <f t="shared" si="2980"/>
        <v>4.7599856103649293E-2</v>
      </c>
      <c r="Z2207" s="13">
        <f t="shared" si="2981"/>
        <v>1.2542700065174455E-2</v>
      </c>
      <c r="AA2207" s="13">
        <f t="shared" si="2982"/>
        <v>2.7598526694929106E-2</v>
      </c>
      <c r="AB2207" s="13">
        <f t="shared" si="2983"/>
        <v>3.0363425409715417E-2</v>
      </c>
      <c r="AC2207" s="13">
        <f t="shared" si="2984"/>
        <v>4.298720771255338E-3</v>
      </c>
      <c r="AD2207" s="13">
        <f t="shared" si="2985"/>
        <v>2.6582176277829075E-2</v>
      </c>
      <c r="AE2207" s="13">
        <f t="shared" si="2986"/>
        <v>3.7310452798305589E-2</v>
      </c>
      <c r="AF2207" s="13">
        <f t="shared" si="2987"/>
        <v>2.6184272376066679E-2</v>
      </c>
      <c r="AG2207" s="13">
        <f t="shared" si="2988"/>
        <v>1.2250653073378324E-2</v>
      </c>
      <c r="AH2207" s="13">
        <f t="shared" si="2989"/>
        <v>4.4011992646300971E-3</v>
      </c>
      <c r="AI2207" s="13">
        <f t="shared" si="2990"/>
        <v>9.6842477906216775E-3</v>
      </c>
      <c r="AJ2207" s="13">
        <f t="shared" si="2991"/>
        <v>1.065444321322305E-2</v>
      </c>
      <c r="AK2207" s="13">
        <f t="shared" si="2992"/>
        <v>7.8145570441189999E-3</v>
      </c>
      <c r="AL2207" s="13">
        <f t="shared" si="2993"/>
        <v>5.3104836330565618E-4</v>
      </c>
      <c r="AM2207" s="13">
        <f t="shared" si="2994"/>
        <v>1.169810164957927E-2</v>
      </c>
      <c r="AN2207" s="13">
        <f t="shared" si="2995"/>
        <v>1.6419327931040763E-2</v>
      </c>
      <c r="AO2207" s="13">
        <f t="shared" si="2996"/>
        <v>1.1522994832103872E-2</v>
      </c>
      <c r="AP2207" s="13">
        <f t="shared" si="2997"/>
        <v>5.3911833037401779E-3</v>
      </c>
      <c r="AQ2207" s="13">
        <f t="shared" si="2998"/>
        <v>1.8917515262753197E-3</v>
      </c>
      <c r="AR2207" s="13">
        <f t="shared" si="2999"/>
        <v>1.235495060318886E-3</v>
      </c>
      <c r="AS2207" s="13">
        <f t="shared" si="3000"/>
        <v>2.7185409223280791E-3</v>
      </c>
      <c r="AT2207" s="13">
        <f t="shared" si="3001"/>
        <v>2.9908920657541506E-3</v>
      </c>
      <c r="AU2207" s="13">
        <f t="shared" si="3002"/>
        <v>2.1936854130144984E-3</v>
      </c>
      <c r="AV2207" s="13">
        <f t="shared" si="3003"/>
        <v>1.2067275211231625E-3</v>
      </c>
      <c r="AW2207" s="13">
        <f t="shared" si="3004"/>
        <v>4.5558185791407581E-5</v>
      </c>
      <c r="AX2207" s="13">
        <f t="shared" si="3005"/>
        <v>4.2900168886857238E-3</v>
      </c>
      <c r="AY2207" s="13">
        <f t="shared" si="3006"/>
        <v>6.021420930939464E-3</v>
      </c>
      <c r="AZ2207" s="13">
        <f t="shared" si="3007"/>
        <v>4.2258003835811981E-3</v>
      </c>
      <c r="BA2207" s="13">
        <f t="shared" si="3008"/>
        <v>1.9770957815089321E-3</v>
      </c>
      <c r="BB2207" s="13">
        <f t="shared" si="3009"/>
        <v>6.9375752066661175E-4</v>
      </c>
      <c r="BC2207" s="13">
        <f t="shared" si="3010"/>
        <v>1.9475009839499166E-4</v>
      </c>
      <c r="BD2207" s="13">
        <f t="shared" si="3011"/>
        <v>2.8902123267847163E-4</v>
      </c>
      <c r="BE2207" s="13">
        <f t="shared" si="3012"/>
        <v>6.3595239972496077E-4</v>
      </c>
      <c r="BF2207" s="13">
        <f t="shared" si="3013"/>
        <v>6.9966391563671001E-4</v>
      </c>
      <c r="BG2207" s="13">
        <f t="shared" si="3014"/>
        <v>5.1317215466210691E-4</v>
      </c>
      <c r="BH2207" s="13">
        <f t="shared" si="3015"/>
        <v>2.8229159861799366E-4</v>
      </c>
      <c r="BI2207" s="13">
        <f t="shared" si="3016"/>
        <v>1.2422894878662705E-4</v>
      </c>
      <c r="BJ2207" s="14">
        <f t="shared" si="3017"/>
        <v>0.54864643232372456</v>
      </c>
      <c r="BK2207" s="14">
        <f t="shared" si="3018"/>
        <v>0.20928915348228261</v>
      </c>
      <c r="BL2207" s="14">
        <f t="shared" si="3019"/>
        <v>0.22740294042019923</v>
      </c>
      <c r="BM2207" s="14">
        <f t="shared" si="3020"/>
        <v>0.68985812644318245</v>
      </c>
      <c r="BN2207" s="14">
        <f t="shared" si="3021"/>
        <v>0.30204723710305031</v>
      </c>
    </row>
    <row r="2208" spans="1:66" x14ac:dyDescent="0.25">
      <c r="A2208" t="s">
        <v>346</v>
      </c>
      <c r="B2208" t="s">
        <v>232</v>
      </c>
      <c r="C2208" t="s">
        <v>240</v>
      </c>
      <c r="D2208" s="6" t="s">
        <v>445</v>
      </c>
      <c r="E2208" s="10">
        <f>VLOOKUP(A2208,home!$A$2:$E$405,3,FALSE)</f>
        <v>1.5866</v>
      </c>
      <c r="F2208" s="10">
        <f>VLOOKUP(B2208,home!$B$2:$E$405,3,FALSE)</f>
        <v>0.94540000000000002</v>
      </c>
      <c r="G2208" s="10">
        <f>VLOOKUP(C2208,away!$B$2:$E$405,4,FALSE)</f>
        <v>1.2033</v>
      </c>
      <c r="H2208" s="10">
        <f>VLOOKUP(A2208,away!$A$2:$E$405,3,FALSE)</f>
        <v>1.1788000000000001</v>
      </c>
      <c r="I2208" s="10">
        <f>VLOOKUP(C2208,away!$B$2:$E$405,3,FALSE)</f>
        <v>1.3882000000000001</v>
      </c>
      <c r="J2208" s="10">
        <f>VLOOKUP(B2208,home!$B$2:$E$405,4,FALSE)</f>
        <v>1.018</v>
      </c>
      <c r="K2208" s="12">
        <f t="shared" si="2966"/>
        <v>1.8049158744120002</v>
      </c>
      <c r="L2208" s="12">
        <f t="shared" si="2967"/>
        <v>1.6658655428800002</v>
      </c>
      <c r="M2208" s="13">
        <f t="shared" si="2968"/>
        <v>3.1092724772984019E-2</v>
      </c>
      <c r="N2208" s="13">
        <f t="shared" si="2969"/>
        <v>5.6119752521482102E-2</v>
      </c>
      <c r="O2208" s="13">
        <f t="shared" si="2970"/>
        <v>5.1796298833565457E-2</v>
      </c>
      <c r="P2208" s="13">
        <f t="shared" si="2971"/>
        <v>9.3487962000490046E-2</v>
      </c>
      <c r="Q2208" s="13">
        <f t="shared" si="2972"/>
        <v>5.0645716097047967E-2</v>
      </c>
      <c r="R2208" s="13">
        <f t="shared" si="2973"/>
        <v>4.314283473777613E-2</v>
      </c>
      <c r="S2208" s="13">
        <f t="shared" si="2974"/>
        <v>7.0273666129440707E-2</v>
      </c>
      <c r="T2208" s="13">
        <f t="shared" si="2975"/>
        <v>8.4368953340555178E-2</v>
      </c>
      <c r="U2208" s="13">
        <f t="shared" si="2976"/>
        <v>7.7869187285345615E-2</v>
      </c>
      <c r="V2208" s="13">
        <f t="shared" si="2977"/>
        <v>2.3477238474100555E-2</v>
      </c>
      <c r="W2208" s="13">
        <f t="shared" si="2978"/>
        <v>3.0470418984841752E-2</v>
      </c>
      <c r="X2208" s="13">
        <f t="shared" si="2979"/>
        <v>5.075962106396447E-2</v>
      </c>
      <c r="Y2208" s="13">
        <f t="shared" si="2980"/>
        <v>4.2279351850052146E-2</v>
      </c>
      <c r="Z2208" s="13">
        <f t="shared" si="2981"/>
        <v>2.3956720603942525E-2</v>
      </c>
      <c r="AA2208" s="13">
        <f t="shared" si="2982"/>
        <v>4.3239865316908897E-2</v>
      </c>
      <c r="AB2208" s="13">
        <f t="shared" si="2983"/>
        <v>3.9022159658962878E-2</v>
      </c>
      <c r="AC2208" s="13">
        <f t="shared" si="2984"/>
        <v>4.4118825110380346E-3</v>
      </c>
      <c r="AD2208" s="13">
        <f t="shared" si="2985"/>
        <v>1.3749135731431418E-2</v>
      </c>
      <c r="AE2208" s="13">
        <f t="shared" si="2986"/>
        <v>2.2904211459371809E-2</v>
      </c>
      <c r="AF2208" s="13">
        <f t="shared" si="2987"/>
        <v>1.9077668328502374E-2</v>
      </c>
      <c r="AG2208" s="13">
        <f t="shared" si="2988"/>
        <v>1.0593610102315066E-2</v>
      </c>
      <c r="AH2208" s="13">
        <f t="shared" si="2989"/>
        <v>9.9771688436277994E-3</v>
      </c>
      <c r="AI2208" s="13">
        <f t="shared" si="2990"/>
        <v>1.800795042755263E-2</v>
      </c>
      <c r="AJ2208" s="13">
        <f t="shared" si="2991"/>
        <v>1.6251417796157058E-2</v>
      </c>
      <c r="AK2208" s="13">
        <f t="shared" si="2992"/>
        <v>9.777480653995186E-3</v>
      </c>
      <c r="AL2208" s="13">
        <f t="shared" si="2993"/>
        <v>5.3061660893860064E-4</v>
      </c>
      <c r="AM2208" s="13">
        <f t="shared" si="2994"/>
        <v>4.963206668221162E-3</v>
      </c>
      <c r="AN2208" s="13">
        <f t="shared" si="2995"/>
        <v>8.2680349707818842E-3</v>
      </c>
      <c r="AO2208" s="13">
        <f t="shared" si="2996"/>
        <v>6.8867172825761965E-3</v>
      </c>
      <c r="AP2208" s="13">
        <f t="shared" si="2997"/>
        <v>3.8241150081999588E-3</v>
      </c>
      <c r="AQ2208" s="13">
        <f t="shared" si="2998"/>
        <v>1.5926153560426449E-3</v>
      </c>
      <c r="AR2208" s="13">
        <f t="shared" si="2999"/>
        <v>3.3241243584190864E-3</v>
      </c>
      <c r="AS2208" s="13">
        <f t="shared" si="3000"/>
        <v>5.9997648230302137E-3</v>
      </c>
      <c r="AT2208" s="13">
        <f t="shared" si="3001"/>
        <v>5.4145353859129698E-3</v>
      </c>
      <c r="AU2208" s="13">
        <f t="shared" si="3002"/>
        <v>3.257593623533275E-3</v>
      </c>
      <c r="AV2208" s="13">
        <f t="shared" si="3003"/>
        <v>1.4699206108746295E-3</v>
      </c>
      <c r="AW2208" s="13">
        <f t="shared" si="3004"/>
        <v>4.4317499543229098E-5</v>
      </c>
      <c r="AX2208" s="13">
        <f t="shared" si="3005"/>
        <v>1.4930284172433121E-3</v>
      </c>
      <c r="AY2208" s="13">
        <f t="shared" si="3006"/>
        <v>2.4871845948262979E-3</v>
      </c>
      <c r="AZ2208" s="13">
        <f t="shared" si="3007"/>
        <v>2.0716575576515423E-3</v>
      </c>
      <c r="BA2208" s="13">
        <f t="shared" si="3008"/>
        <v>1.1503676473128808E-3</v>
      </c>
      <c r="BB2208" s="13">
        <f t="shared" si="3009"/>
        <v>4.7908945632561513E-4</v>
      </c>
      <c r="BC2208" s="13">
        <f t="shared" si="3010"/>
        <v>1.5961972344999086E-4</v>
      </c>
      <c r="BD2208" s="13">
        <f t="shared" si="3011"/>
        <v>9.2292403815640749E-4</v>
      </c>
      <c r="BE2208" s="13">
        <f t="shared" si="3012"/>
        <v>1.6658002473449263E-3</v>
      </c>
      <c r="BF2208" s="13">
        <f t="shared" si="3013"/>
        <v>1.5033146550161472E-3</v>
      </c>
      <c r="BG2208" s="13">
        <f t="shared" si="3014"/>
        <v>9.0445216169161467E-4</v>
      </c>
      <c r="BH2208" s="13">
        <f t="shared" si="3015"/>
        <v>4.0811501607086113E-4</v>
      </c>
      <c r="BI2208" s="13">
        <f t="shared" si="3016"/>
        <v>1.4732265421844116E-4</v>
      </c>
      <c r="BJ2208" s="14">
        <f t="shared" si="3017"/>
        <v>0.41434407616219576</v>
      </c>
      <c r="BK2208" s="14">
        <f t="shared" si="3018"/>
        <v>0.22576127509181823</v>
      </c>
      <c r="BL2208" s="14">
        <f t="shared" si="3019"/>
        <v>0.33410223112816034</v>
      </c>
      <c r="BM2208" s="14">
        <f t="shared" si="3020"/>
        <v>0.66943614692748821</v>
      </c>
      <c r="BN2208" s="14">
        <f t="shared" si="3021"/>
        <v>0.32628528896334574</v>
      </c>
    </row>
    <row r="2209" spans="1:66" x14ac:dyDescent="0.25">
      <c r="A2209" t="s">
        <v>347</v>
      </c>
      <c r="B2209" t="s">
        <v>246</v>
      </c>
      <c r="C2209" t="s">
        <v>249</v>
      </c>
      <c r="D2209" s="6" t="s">
        <v>445</v>
      </c>
      <c r="E2209" s="10">
        <f>VLOOKUP(A2209,home!$A$2:$E$405,3,FALSE)</f>
        <v>1.1809000000000001</v>
      </c>
      <c r="F2209" s="10">
        <f>VLOOKUP(B2209,home!$B$2:$E$405,3,FALSE)</f>
        <v>0.49399999999999999</v>
      </c>
      <c r="G2209" s="10">
        <f>VLOOKUP(C2209,away!$B$2:$E$405,4,FALSE)</f>
        <v>2.3287</v>
      </c>
      <c r="H2209" s="10">
        <f>VLOOKUP(A2209,away!$A$2:$E$405,3,FALSE)</f>
        <v>0.92459999999999998</v>
      </c>
      <c r="I2209" s="10">
        <f>VLOOKUP(C2209,away!$B$2:$E$405,3,FALSE)</f>
        <v>0.4506</v>
      </c>
      <c r="J2209" s="10">
        <f>VLOOKUP(B2209,home!$B$2:$E$405,4,FALSE)</f>
        <v>1.7124999999999999</v>
      </c>
      <c r="K2209" s="12">
        <f t="shared" si="2966"/>
        <v>1.35848114402</v>
      </c>
      <c r="L2209" s="12">
        <f t="shared" si="2967"/>
        <v>0.71346990149999989</v>
      </c>
      <c r="M2209" s="13">
        <f t="shared" si="2968"/>
        <v>0.12593982751288813</v>
      </c>
      <c r="N2209" s="13">
        <f t="shared" si="2969"/>
        <v>0.17108688095738975</v>
      </c>
      <c r="O2209" s="13">
        <f t="shared" si="2970"/>
        <v>8.9854276330547267E-2</v>
      </c>
      <c r="P2209" s="13">
        <f t="shared" si="2971"/>
        <v>0.12206534010461106</v>
      </c>
      <c r="Q2209" s="13">
        <f t="shared" si="2972"/>
        <v>0.11620915088490419</v>
      </c>
      <c r="R2209" s="13">
        <f t="shared" si="2973"/>
        <v>3.2054160841454661E-2</v>
      </c>
      <c r="S2209" s="13">
        <f t="shared" si="2974"/>
        <v>2.9577512430151564E-2</v>
      </c>
      <c r="T2209" s="13">
        <f t="shared" si="2975"/>
        <v>8.2911731435251226E-2</v>
      </c>
      <c r="U2209" s="13">
        <f t="shared" si="2976"/>
        <v>4.354497309050042E-2</v>
      </c>
      <c r="V2209" s="13">
        <f t="shared" si="2977"/>
        <v>3.1852858142515541E-3</v>
      </c>
      <c r="W2209" s="13">
        <f t="shared" si="2978"/>
        <v>5.2622646746572459E-2</v>
      </c>
      <c r="X2209" s="13">
        <f t="shared" si="2979"/>
        <v>3.7544674590946341E-2</v>
      </c>
      <c r="Y2209" s="13">
        <f t="shared" si="2980"/>
        <v>1.3393497641126018E-2</v>
      </c>
      <c r="Z2209" s="13">
        <f t="shared" si="2981"/>
        <v>7.623226326072605E-3</v>
      </c>
      <c r="AA2209" s="13">
        <f t="shared" si="2982"/>
        <v>1.0356009220566495E-2</v>
      </c>
      <c r="AB2209" s="13">
        <f t="shared" si="2983"/>
        <v>7.0342216267184204E-3</v>
      </c>
      <c r="AC2209" s="13">
        <f t="shared" si="2984"/>
        <v>1.9295573723849388E-4</v>
      </c>
      <c r="AD2209" s="13">
        <f t="shared" si="2985"/>
        <v>1.7871718338411044E-2</v>
      </c>
      <c r="AE2209" s="13">
        <f t="shared" si="2986"/>
        <v>1.2750933122541872E-2</v>
      </c>
      <c r="AF2209" s="13">
        <f t="shared" si="2987"/>
        <v>4.5487034994865167E-3</v>
      </c>
      <c r="AG2209" s="13">
        <f t="shared" si="2988"/>
        <v>1.0817876792437835E-3</v>
      </c>
      <c r="AH2209" s="13">
        <f t="shared" si="2989"/>
        <v>1.3597356339938066E-3</v>
      </c>
      <c r="AI2209" s="13">
        <f t="shared" si="2990"/>
        <v>1.8471752196326666E-3</v>
      </c>
      <c r="AJ2209" s="13">
        <f t="shared" si="2991"/>
        <v>1.25467635278599E-3</v>
      </c>
      <c r="AK2209" s="13">
        <f t="shared" si="2992"/>
        <v>5.6815138903585066E-4</v>
      </c>
      <c r="AL2209" s="13">
        <f t="shared" si="2993"/>
        <v>7.4807813084363244E-6</v>
      </c>
      <c r="AM2209" s="13">
        <f t="shared" si="2994"/>
        <v>4.855678474793566E-3</v>
      </c>
      <c r="AN2209" s="13">
        <f t="shared" si="2995"/>
        <v>3.4643804431266352E-3</v>
      </c>
      <c r="AO2209" s="13">
        <f t="shared" si="2996"/>
        <v>1.235865586758043E-3</v>
      </c>
      <c r="AP2209" s="13">
        <f t="shared" si="2997"/>
        <v>2.9391763281716693E-4</v>
      </c>
      <c r="AQ2209" s="13">
        <f t="shared" si="2998"/>
        <v>5.2425346133794296E-5</v>
      </c>
      <c r="AR2209" s="13">
        <f t="shared" si="2999"/>
        <v>1.9402608977032028E-4</v>
      </c>
      <c r="AS2209" s="13">
        <f t="shared" si="3000"/>
        <v>2.6358078440091192E-4</v>
      </c>
      <c r="AT2209" s="13">
        <f t="shared" si="3001"/>
        <v>1.7903476276731991E-4</v>
      </c>
      <c r="AU2209" s="13">
        <f t="shared" si="3002"/>
        <v>8.1071783114499324E-5</v>
      </c>
      <c r="AV2209" s="13">
        <f t="shared" si="3003"/>
        <v>2.7533622168281625E-5</v>
      </c>
      <c r="AW2209" s="13">
        <f t="shared" si="3004"/>
        <v>2.0140661454840166E-7</v>
      </c>
      <c r="AX2209" s="13">
        <f t="shared" si="3005"/>
        <v>1.0993912749051411E-3</v>
      </c>
      <c r="AY2209" s="13">
        <f t="shared" si="3006"/>
        <v>7.8438258461653034E-4</v>
      </c>
      <c r="AZ2209" s="13">
        <f t="shared" si="3007"/>
        <v>2.7981668269233561E-4</v>
      </c>
      <c r="BA2209" s="13">
        <f t="shared" si="3008"/>
        <v>6.6546927012852477E-5</v>
      </c>
      <c r="BB2209" s="13">
        <f t="shared" si="3009"/>
        <v>1.1869807365246884E-5</v>
      </c>
      <c r="BC2209" s="13">
        <f t="shared" si="3010"/>
        <v>1.6937500583413338E-6</v>
      </c>
      <c r="BD2209" s="13">
        <f t="shared" si="3011"/>
        <v>2.3071962526143414E-5</v>
      </c>
      <c r="BE2209" s="13">
        <f t="shared" si="3012"/>
        <v>3.1342826047301876E-5</v>
      </c>
      <c r="BF2209" s="13">
        <f t="shared" si="3013"/>
        <v>2.1289319092779257E-5</v>
      </c>
      <c r="BG2209" s="13">
        <f t="shared" si="3014"/>
        <v>9.6403795188551946E-6</v>
      </c>
      <c r="BH2209" s="13">
        <f t="shared" si="3015"/>
        <v>3.2740684493903495E-6</v>
      </c>
      <c r="BI2209" s="13">
        <f t="shared" si="3016"/>
        <v>8.8955205054551711E-7</v>
      </c>
      <c r="BJ2209" s="14">
        <f t="shared" si="3017"/>
        <v>0.52216769340615277</v>
      </c>
      <c r="BK2209" s="14">
        <f t="shared" si="3018"/>
        <v>0.28175278496506573</v>
      </c>
      <c r="BL2209" s="14">
        <f t="shared" si="3019"/>
        <v>0.18870813485514193</v>
      </c>
      <c r="BM2209" s="14">
        <f t="shared" si="3020"/>
        <v>0.34225802174263614</v>
      </c>
      <c r="BN2209" s="14">
        <f t="shared" si="3021"/>
        <v>0.65720963663179499</v>
      </c>
    </row>
    <row r="2210" spans="1:66" x14ac:dyDescent="0.25">
      <c r="A2210" t="s">
        <v>338</v>
      </c>
      <c r="B2210" t="s">
        <v>96</v>
      </c>
      <c r="C2210" t="s">
        <v>87</v>
      </c>
      <c r="D2210" s="6" t="s">
        <v>446</v>
      </c>
      <c r="E2210" s="10">
        <f>VLOOKUP(A2210,home!$A$2:$E$405,3,FALSE)</f>
        <v>1.4215</v>
      </c>
      <c r="F2210" s="10">
        <f>VLOOKUP(B2210,home!$B$2:$E$405,3,FALSE)</f>
        <v>1.2987</v>
      </c>
      <c r="G2210" s="10">
        <f>VLOOKUP(C2210,away!$B$2:$E$405,4,FALSE)</f>
        <v>1.1904999999999999</v>
      </c>
      <c r="H2210" s="10">
        <f>VLOOKUP(A2210,away!$A$2:$E$405,3,FALSE)</f>
        <v>1.0277000000000001</v>
      </c>
      <c r="I2210" s="10">
        <f>VLOOKUP(C2210,away!$B$2:$E$405,3,FALSE)</f>
        <v>0.67359999999999998</v>
      </c>
      <c r="J2210" s="10">
        <f>VLOOKUP(B2210,home!$B$2:$E$405,4,FALSE)</f>
        <v>0.5988</v>
      </c>
      <c r="K2210" s="12">
        <f t="shared" si="2966"/>
        <v>2.1977844905249997</v>
      </c>
      <c r="L2210" s="12">
        <f t="shared" si="2967"/>
        <v>0.414524521536</v>
      </c>
      <c r="M2210" s="13">
        <f t="shared" si="2968"/>
        <v>7.3364947489878943E-2</v>
      </c>
      <c r="N2210" s="13">
        <f t="shared" si="2969"/>
        <v>0.16124034374143695</v>
      </c>
      <c r="O2210" s="13">
        <f t="shared" si="2970"/>
        <v>3.0411569755755836E-2</v>
      </c>
      <c r="P2210" s="13">
        <f t="shared" si="2971"/>
        <v>6.6838076341719344E-2</v>
      </c>
      <c r="Q2210" s="13">
        <f t="shared" si="2972"/>
        <v>0.17718576336092495</v>
      </c>
      <c r="R2210" s="13">
        <f t="shared" si="2973"/>
        <v>6.3031707010816861E-3</v>
      </c>
      <c r="S2210" s="13">
        <f t="shared" si="2974"/>
        <v>1.5222966150414647E-2</v>
      </c>
      <c r="T2210" s="13">
        <f t="shared" si="2975"/>
        <v>7.3447843780178337E-2</v>
      </c>
      <c r="U2210" s="13">
        <f t="shared" si="2976"/>
        <v>1.3853010807968922E-2</v>
      </c>
      <c r="V2210" s="13">
        <f t="shared" si="2977"/>
        <v>1.5409626175878985E-3</v>
      </c>
      <c r="W2210" s="13">
        <f t="shared" si="2978"/>
        <v>0.12980537421882452</v>
      </c>
      <c r="X2210" s="13">
        <f t="shared" si="2979"/>
        <v>5.3807510640859674E-2</v>
      </c>
      <c r="Y2210" s="13">
        <f t="shared" si="2980"/>
        <v>1.115226630172279E-2</v>
      </c>
      <c r="Z2210" s="13">
        <f t="shared" si="2981"/>
        <v>8.7093960634187324E-4</v>
      </c>
      <c r="AA2210" s="13">
        <f t="shared" si="2982"/>
        <v>1.914137559002118E-3</v>
      </c>
      <c r="AB2210" s="13">
        <f t="shared" si="2983"/>
        <v>2.1034309199531183E-3</v>
      </c>
      <c r="AC2210" s="13">
        <f t="shared" si="2984"/>
        <v>8.7741984249600495E-5</v>
      </c>
      <c r="AD2210" s="13">
        <f t="shared" si="2985"/>
        <v>7.1321059561231553E-2</v>
      </c>
      <c r="AE2210" s="13">
        <f t="shared" si="2986"/>
        <v>2.9564328090060071E-2</v>
      </c>
      <c r="AF2210" s="13">
        <f t="shared" si="2987"/>
        <v>6.127569478032736E-3</v>
      </c>
      <c r="AG2210" s="13">
        <f t="shared" si="2988"/>
        <v>8.4667593535337241E-4</v>
      </c>
      <c r="AH2210" s="13">
        <f t="shared" si="2989"/>
        <v>9.0256455901404313E-5</v>
      </c>
      <c r="AI2210" s="13">
        <f t="shared" si="2990"/>
        <v>1.9836423894986001E-4</v>
      </c>
      <c r="AJ2210" s="13">
        <f t="shared" si="2991"/>
        <v>2.1798092391939869E-4</v>
      </c>
      <c r="AK2210" s="13">
        <f t="shared" si="2992"/>
        <v>1.5969169794012144E-4</v>
      </c>
      <c r="AL2210" s="13">
        <f t="shared" si="2993"/>
        <v>3.1974427256055874E-6</v>
      </c>
      <c r="AM2210" s="13">
        <f t="shared" si="2994"/>
        <v>3.1349663710296877E-2</v>
      </c>
      <c r="AN2210" s="13">
        <f t="shared" si="2995"/>
        <v>1.2995204349825318E-2</v>
      </c>
      <c r="AO2210" s="13">
        <f t="shared" si="2996"/>
        <v>2.6934154326869425E-3</v>
      </c>
      <c r="AP2210" s="13">
        <f t="shared" si="2997"/>
        <v>3.7216224784407772E-4</v>
      </c>
      <c r="AQ2210" s="13">
        <f t="shared" si="2998"/>
        <v>3.8567594430332145E-5</v>
      </c>
      <c r="AR2210" s="13">
        <f t="shared" si="2999"/>
        <v>7.4827028396129437E-6</v>
      </c>
      <c r="AS2210" s="13">
        <f t="shared" si="3000"/>
        <v>1.6445368248108706E-5</v>
      </c>
      <c r="AT2210" s="13">
        <f t="shared" si="3001"/>
        <v>1.80716876383328E-5</v>
      </c>
      <c r="AU2210" s="13">
        <f t="shared" si="3002"/>
        <v>1.3239224936380062E-5</v>
      </c>
      <c r="AV2210" s="13">
        <f t="shared" si="3003"/>
        <v>7.274240807936982E-6</v>
      </c>
      <c r="AW2210" s="13">
        <f t="shared" si="3004"/>
        <v>8.0916223279888839E-8</v>
      </c>
      <c r="AX2210" s="13">
        <f t="shared" si="3005"/>
        <v>1.1483300780944145E-2</v>
      </c>
      <c r="AY2210" s="13">
        <f t="shared" si="3006"/>
        <v>4.7601097618748473E-3</v>
      </c>
      <c r="AZ2210" s="13">
        <f t="shared" si="3007"/>
        <v>9.8659111075000681E-4</v>
      </c>
      <c r="BA2210" s="13">
        <f t="shared" si="3008"/>
        <v>1.3632206937843911E-4</v>
      </c>
      <c r="BB2210" s="13">
        <f t="shared" si="3009"/>
        <v>1.4127210145973719E-5</v>
      </c>
      <c r="BC2210" s="13">
        <f t="shared" si="3010"/>
        <v>1.1712150052796566E-6</v>
      </c>
      <c r="BD2210" s="13">
        <f t="shared" si="3011"/>
        <v>5.169606357311037E-7</v>
      </c>
      <c r="BE2210" s="13">
        <f t="shared" si="3012"/>
        <v>1.1361680674217637E-6</v>
      </c>
      <c r="BF2210" s="13">
        <f t="shared" si="3013"/>
        <v>1.2485262786046575E-6</v>
      </c>
      <c r="BG2210" s="13">
        <f t="shared" si="3014"/>
        <v>9.1466389704340357E-7</v>
      </c>
      <c r="BH2210" s="13">
        <f t="shared" si="3015"/>
        <v>5.0255853174128691E-7</v>
      </c>
      <c r="BI2210" s="13">
        <f t="shared" si="3016"/>
        <v>2.2090306932840316E-7</v>
      </c>
      <c r="BJ2210" s="14">
        <f t="shared" si="3017"/>
        <v>0.77932937059180718</v>
      </c>
      <c r="BK2210" s="14">
        <f t="shared" si="3018"/>
        <v>0.1618180017884509</v>
      </c>
      <c r="BL2210" s="14">
        <f t="shared" si="3019"/>
        <v>5.5318666065422704E-2</v>
      </c>
      <c r="BM2210" s="14">
        <f t="shared" si="3020"/>
        <v>0.47723307781557323</v>
      </c>
      <c r="BN2210" s="14">
        <f t="shared" si="3021"/>
        <v>0.51534387139079763</v>
      </c>
    </row>
    <row r="2211" spans="1:66" x14ac:dyDescent="0.25">
      <c r="A2211" t="s">
        <v>338</v>
      </c>
      <c r="B2211" t="s">
        <v>73</v>
      </c>
      <c r="C2211" t="s">
        <v>76</v>
      </c>
      <c r="D2211" s="6" t="s">
        <v>446</v>
      </c>
      <c r="E2211" s="10">
        <f>VLOOKUP(A2211,home!$A$2:$E$405,3,FALSE)</f>
        <v>1.4215</v>
      </c>
      <c r="F2211" s="10">
        <f>VLOOKUP(B2211,home!$B$2:$E$405,3,FALSE)</f>
        <v>0.54110000000000003</v>
      </c>
      <c r="G2211" s="10">
        <f>VLOOKUP(C2211,away!$B$2:$E$405,4,FALSE)</f>
        <v>0.59530000000000005</v>
      </c>
      <c r="H2211" s="10">
        <f>VLOOKUP(A2211,away!$A$2:$E$405,3,FALSE)</f>
        <v>1.0277000000000001</v>
      </c>
      <c r="I2211" s="10">
        <f>VLOOKUP(C2211,away!$B$2:$E$405,3,FALSE)</f>
        <v>1.1976</v>
      </c>
      <c r="J2211" s="10">
        <f>VLOOKUP(B2211,home!$B$2:$E$405,4,FALSE)</f>
        <v>0.74850000000000005</v>
      </c>
      <c r="K2211" s="12">
        <f t="shared" si="2966"/>
        <v>0.45788907384500005</v>
      </c>
      <c r="L2211" s="12">
        <f t="shared" si="2967"/>
        <v>0.9212339797200001</v>
      </c>
      <c r="M2211" s="13">
        <f t="shared" si="2968"/>
        <v>0.25179927073963093</v>
      </c>
      <c r="N2211" s="13">
        <f t="shared" si="2969"/>
        <v>0.11529613487381604</v>
      </c>
      <c r="O2211" s="13">
        <f t="shared" si="2970"/>
        <v>0.23196604427406398</v>
      </c>
      <c r="P2211" s="13">
        <f t="shared" si="2971"/>
        <v>0.10621471717613944</v>
      </c>
      <c r="Q2211" s="13">
        <f t="shared" si="2972"/>
        <v>2.6396420207639916E-2</v>
      </c>
      <c r="R2211" s="13">
        <f t="shared" si="2973"/>
        <v>0.10684750106325085</v>
      </c>
      <c r="S2211" s="13">
        <f t="shared" si="2974"/>
        <v>1.120095196430574E-2</v>
      </c>
      <c r="T2211" s="13">
        <f t="shared" si="2975"/>
        <v>2.4317279238245552E-2</v>
      </c>
      <c r="U2211" s="13">
        <f t="shared" si="2976"/>
        <v>4.8924303304504591E-2</v>
      </c>
      <c r="V2211" s="13">
        <f t="shared" si="2977"/>
        <v>5.2497987406910623E-4</v>
      </c>
      <c r="W2211" s="13">
        <f t="shared" si="2978"/>
        <v>4.0288774672332297E-3</v>
      </c>
      <c r="X2211" s="13">
        <f t="shared" si="2979"/>
        <v>3.7115388229435023E-3</v>
      </c>
      <c r="Y2211" s="13">
        <f t="shared" si="2980"/>
        <v>1.7095978403727638E-3</v>
      </c>
      <c r="Z2211" s="13">
        <f t="shared" si="2981"/>
        <v>3.2810516209211847E-2</v>
      </c>
      <c r="AA2211" s="13">
        <f t="shared" si="2982"/>
        <v>1.5023576879412375E-2</v>
      </c>
      <c r="AB2211" s="13">
        <f t="shared" si="2983"/>
        <v>3.4395658515766437E-3</v>
      </c>
      <c r="AC2211" s="13">
        <f t="shared" si="2984"/>
        <v>1.3840535728028811E-5</v>
      </c>
      <c r="AD2211" s="13">
        <f t="shared" si="2985"/>
        <v>4.6119474302660314E-4</v>
      </c>
      <c r="AE2211" s="13">
        <f t="shared" si="2986"/>
        <v>4.2486826854434037E-4</v>
      </c>
      <c r="AF2211" s="13">
        <f t="shared" si="2987"/>
        <v>1.957015429439242E-4</v>
      </c>
      <c r="AG2211" s="13">
        <f t="shared" si="2988"/>
        <v>6.0095637081191939E-5</v>
      </c>
      <c r="AH2211" s="13">
        <f t="shared" si="2989"/>
        <v>7.5565406060199482E-3</v>
      </c>
      <c r="AI2211" s="13">
        <f t="shared" si="2990"/>
        <v>3.4600573795626095E-3</v>
      </c>
      <c r="AJ2211" s="13">
        <f t="shared" si="2991"/>
        <v>7.9216123448924052E-4</v>
      </c>
      <c r="AK2211" s="13">
        <f t="shared" si="2992"/>
        <v>1.2090732466539678E-4</v>
      </c>
      <c r="AL2211" s="13">
        <f t="shared" si="2993"/>
        <v>2.3353023757387053E-7</v>
      </c>
      <c r="AM2211" s="13">
        <f t="shared" si="2994"/>
        <v>4.2235206749326824E-5</v>
      </c>
      <c r="AN2211" s="13">
        <f t="shared" si="2995"/>
        <v>3.8908507597979356E-5</v>
      </c>
      <c r="AO2211" s="13">
        <f t="shared" si="2996"/>
        <v>1.7921919649726191E-5</v>
      </c>
      <c r="AP2211" s="13">
        <f t="shared" si="2997"/>
        <v>5.5034271210464446E-6</v>
      </c>
      <c r="AQ2211" s="13">
        <f t="shared" si="2998"/>
        <v>1.2674860172051494E-6</v>
      </c>
      <c r="AR2211" s="13">
        <f t="shared" si="2999"/>
        <v>1.3922683950799081E-3</v>
      </c>
      <c r="AS2211" s="13">
        <f t="shared" si="3000"/>
        <v>6.375044859668038E-4</v>
      </c>
      <c r="AT2211" s="13">
        <f t="shared" si="3001"/>
        <v>1.459531693256863E-4</v>
      </c>
      <c r="AU2211" s="13">
        <f t="shared" si="3002"/>
        <v>2.227678717576033E-5</v>
      </c>
      <c r="AV2211" s="13">
        <f t="shared" si="3003"/>
        <v>2.550074362037767E-6</v>
      </c>
      <c r="AW2211" s="13">
        <f t="shared" si="3004"/>
        <v>2.736344979952289E-9</v>
      </c>
      <c r="AX2211" s="13">
        <f t="shared" si="3005"/>
        <v>3.2231732836835603E-6</v>
      </c>
      <c r="AY2211" s="13">
        <f t="shared" si="3006"/>
        <v>2.969296751454987E-6</v>
      </c>
      <c r="AZ2211" s="13">
        <f t="shared" si="3007"/>
        <v>1.3677085316562728E-6</v>
      </c>
      <c r="BA2211" s="13">
        <f t="shared" si="3008"/>
        <v>4.199931912382354E-7</v>
      </c>
      <c r="BB2211" s="13">
        <f t="shared" si="3009"/>
        <v>9.6727999754925646E-8</v>
      </c>
      <c r="BC2211" s="13">
        <f t="shared" si="3010"/>
        <v>1.7821824032917076E-8</v>
      </c>
      <c r="BD2211" s="13">
        <f t="shared" si="3011"/>
        <v>2.137674924063068E-4</v>
      </c>
      <c r="BE2211" s="13">
        <f t="shared" si="3012"/>
        <v>9.7881799116091895E-5</v>
      </c>
      <c r="BF2211" s="13">
        <f t="shared" si="3013"/>
        <v>2.240950317177483E-5</v>
      </c>
      <c r="BG2211" s="13">
        <f t="shared" si="3014"/>
        <v>3.4203555508835238E-6</v>
      </c>
      <c r="BH2211" s="13">
        <f t="shared" si="3015"/>
        <v>3.9153585885366525E-7</v>
      </c>
      <c r="BI2211" s="13">
        <f t="shared" si="3016"/>
        <v>3.5855998357522297E-8</v>
      </c>
      <c r="BJ2211" s="14">
        <f t="shared" si="3017"/>
        <v>0.17671563991056416</v>
      </c>
      <c r="BK2211" s="14">
        <f t="shared" si="3018"/>
        <v>0.36975696311686235</v>
      </c>
      <c r="BL2211" s="14">
        <f t="shared" si="3019"/>
        <v>0.42066911737155804</v>
      </c>
      <c r="BM2211" s="14">
        <f t="shared" si="3020"/>
        <v>0.16142918171324883</v>
      </c>
      <c r="BN2211" s="14">
        <f t="shared" si="3021"/>
        <v>0.83852008833454106</v>
      </c>
    </row>
    <row r="2212" spans="1:66" x14ac:dyDescent="0.25">
      <c r="A2212" t="s">
        <v>338</v>
      </c>
      <c r="B2212" t="s">
        <v>82</v>
      </c>
      <c r="C2212" t="s">
        <v>88</v>
      </c>
      <c r="D2212" s="6" t="s">
        <v>446</v>
      </c>
      <c r="E2212" s="10">
        <f>VLOOKUP(A2212,home!$A$2:$E$405,3,FALSE)</f>
        <v>1.4215</v>
      </c>
      <c r="F2212" s="10">
        <f>VLOOKUP(B2212,home!$B$2:$E$405,3,FALSE)</f>
        <v>1.0282</v>
      </c>
      <c r="G2212" s="10">
        <f>VLOOKUP(C2212,away!$B$2:$E$405,4,FALSE)</f>
        <v>1.1904999999999999</v>
      </c>
      <c r="H2212" s="10">
        <f>VLOOKUP(A2212,away!$A$2:$E$405,3,FALSE)</f>
        <v>1.0277000000000001</v>
      </c>
      <c r="I2212" s="10">
        <f>VLOOKUP(C2212,away!$B$2:$E$405,3,FALSE)</f>
        <v>1.4220999999999999</v>
      </c>
      <c r="J2212" s="10">
        <f>VLOOKUP(B2212,home!$B$2:$E$405,4,FALSE)</f>
        <v>1.3472999999999999</v>
      </c>
      <c r="K2212" s="12">
        <f t="shared" si="2966"/>
        <v>1.7400184901499998</v>
      </c>
      <c r="L2212" s="12">
        <f t="shared" si="2967"/>
        <v>1.969068400641</v>
      </c>
      <c r="M2212" s="13">
        <f t="shared" si="2968"/>
        <v>2.4499884130965165E-2</v>
      </c>
      <c r="N2212" s="13">
        <f t="shared" si="2969"/>
        <v>4.2630251394411948E-2</v>
      </c>
      <c r="O2212" s="13">
        <f t="shared" si="2970"/>
        <v>4.8241947661649388E-2</v>
      </c>
      <c r="P2212" s="13">
        <f t="shared" si="2971"/>
        <v>8.394188093211849E-2</v>
      </c>
      <c r="Q2212" s="13">
        <f t="shared" si="2972"/>
        <v>3.708871283300981E-2</v>
      </c>
      <c r="R2212" s="13">
        <f t="shared" si="2973"/>
        <v>4.7495847362965415E-2</v>
      </c>
      <c r="S2212" s="13">
        <f t="shared" si="2974"/>
        <v>7.1900741823471406E-2</v>
      </c>
      <c r="T2212" s="13">
        <f t="shared" si="2975"/>
        <v>7.3030212459927954E-2</v>
      </c>
      <c r="U2212" s="13">
        <f t="shared" si="2976"/>
        <v>8.264365261690193E-2</v>
      </c>
      <c r="V2212" s="13">
        <f t="shared" si="2977"/>
        <v>2.7371936748824766E-2</v>
      </c>
      <c r="W2212" s="13">
        <f t="shared" si="2978"/>
        <v>2.1511682035100212E-2</v>
      </c>
      <c r="X2212" s="13">
        <f t="shared" si="2979"/>
        <v>4.2357973339952504E-2</v>
      </c>
      <c r="Y2212" s="13">
        <f t="shared" si="2980"/>
        <v>4.1702873409447214E-2</v>
      </c>
      <c r="Z2212" s="13">
        <f t="shared" si="2981"/>
        <v>3.1174190734694449E-2</v>
      </c>
      <c r="AA2212" s="13">
        <f t="shared" si="2982"/>
        <v>5.4243668293831149E-2</v>
      </c>
      <c r="AB2212" s="13">
        <f t="shared" si="2983"/>
        <v>4.7192492902414757E-2</v>
      </c>
      <c r="AC2212" s="13">
        <f t="shared" si="2984"/>
        <v>5.8613844946396806E-3</v>
      </c>
      <c r="AD2212" s="13">
        <f t="shared" si="2985"/>
        <v>9.3576811238254894E-3</v>
      </c>
      <c r="AE2212" s="13">
        <f t="shared" si="2986"/>
        <v>1.842591420419953E-2</v>
      </c>
      <c r="AF2212" s="13">
        <f t="shared" si="2987"/>
        <v>1.8140942706205733E-2</v>
      </c>
      <c r="AG2212" s="13">
        <f t="shared" si="2988"/>
        <v>1.1906919013542844E-2</v>
      </c>
      <c r="AH2212" s="13">
        <f t="shared" si="2989"/>
        <v>1.5346028472810571E-2</v>
      </c>
      <c r="AI2212" s="13">
        <f t="shared" si="2990"/>
        <v>2.6702373293058756E-2</v>
      </c>
      <c r="AJ2212" s="13">
        <f t="shared" si="2991"/>
        <v>2.3231311630404896E-2</v>
      </c>
      <c r="AK2212" s="13">
        <f t="shared" si="2992"/>
        <v>1.3474303929113749E-2</v>
      </c>
      <c r="AL2212" s="13">
        <f t="shared" si="2993"/>
        <v>8.0329463880942297E-4</v>
      </c>
      <c r="AM2212" s="13">
        <f t="shared" si="2994"/>
        <v>3.2565076360767968E-3</v>
      </c>
      <c r="AN2212" s="13">
        <f t="shared" si="2995"/>
        <v>6.412286282644941E-3</v>
      </c>
      <c r="AO2212" s="13">
        <f t="shared" si="2996"/>
        <v>6.3131151475099507E-3</v>
      </c>
      <c r="AP2212" s="13">
        <f t="shared" si="2997"/>
        <v>4.143651848856629E-3</v>
      </c>
      <c r="AQ2212" s="13">
        <f t="shared" si="2998"/>
        <v>2.0397834797103117E-3</v>
      </c>
      <c r="AR2212" s="13">
        <f t="shared" si="2999"/>
        <v>6.0434759482296688E-3</v>
      </c>
      <c r="AS2212" s="13">
        <f t="shared" si="3000"/>
        <v>1.0515759894696428E-2</v>
      </c>
      <c r="AT2212" s="13">
        <f t="shared" si="3001"/>
        <v>9.1488083273748022E-3</v>
      </c>
      <c r="AU2212" s="13">
        <f t="shared" si="3002"/>
        <v>5.3063652174901487E-3</v>
      </c>
      <c r="AV2212" s="13">
        <f t="shared" si="3003"/>
        <v>2.3082933984804213E-3</v>
      </c>
      <c r="AW2212" s="13">
        <f t="shared" si="3004"/>
        <v>7.6451680074960841E-5</v>
      </c>
      <c r="AX2212" s="13">
        <f t="shared" si="3005"/>
        <v>9.4439725001471523E-4</v>
      </c>
      <c r="AY2212" s="13">
        <f t="shared" si="3006"/>
        <v>1.8595827826562337E-3</v>
      </c>
      <c r="AZ2212" s="13">
        <f t="shared" si="3007"/>
        <v>1.8308228478522259E-3</v>
      </c>
      <c r="BA2212" s="13">
        <f t="shared" si="3008"/>
        <v>1.2016718056257942E-3</v>
      </c>
      <c r="BB2212" s="13">
        <f t="shared" si="3009"/>
        <v>5.915434950997413E-4</v>
      </c>
      <c r="BC2212" s="13">
        <f t="shared" si="3010"/>
        <v>2.3295792076112688E-4</v>
      </c>
      <c r="BD2212" s="13">
        <f t="shared" si="3011"/>
        <v>1.9833362532821579E-3</v>
      </c>
      <c r="BE2212" s="13">
        <f t="shared" si="3012"/>
        <v>3.451041752895778E-3</v>
      </c>
      <c r="BF2212" s="13">
        <f t="shared" si="3013"/>
        <v>3.0024382301591609E-3</v>
      </c>
      <c r="BG2212" s="13">
        <f t="shared" si="3014"/>
        <v>1.74143267867006E-3</v>
      </c>
      <c r="BH2212" s="13">
        <f t="shared" si="3015"/>
        <v>7.5753126505933709E-4</v>
      </c>
      <c r="BI2212" s="13">
        <f t="shared" si="3016"/>
        <v>2.6362368161399343E-4</v>
      </c>
      <c r="BJ2212" s="14">
        <f t="shared" si="3017"/>
        <v>0.34497948301643178</v>
      </c>
      <c r="BK2212" s="14">
        <f t="shared" si="3018"/>
        <v>0.21623870555148519</v>
      </c>
      <c r="BL2212" s="14">
        <f t="shared" si="3019"/>
        <v>0.40309373281110261</v>
      </c>
      <c r="BM2212" s="14">
        <f t="shared" si="3020"/>
        <v>0.70980445669601244</v>
      </c>
      <c r="BN2212" s="14">
        <f t="shared" si="3021"/>
        <v>0.28389852431512019</v>
      </c>
    </row>
    <row r="2213" spans="1:66" x14ac:dyDescent="0.25">
      <c r="A2213" t="s">
        <v>338</v>
      </c>
      <c r="B2213" t="s">
        <v>93</v>
      </c>
      <c r="C2213" t="s">
        <v>94</v>
      </c>
      <c r="D2213" s="6" t="s">
        <v>446</v>
      </c>
      <c r="E2213" s="10">
        <f>VLOOKUP(A2213,home!$A$2:$E$405,3,FALSE)</f>
        <v>1.4215</v>
      </c>
      <c r="F2213" s="10">
        <f>VLOOKUP(B2213,home!$B$2:$E$405,3,FALSE)</f>
        <v>0.86580000000000001</v>
      </c>
      <c r="G2213" s="10">
        <f>VLOOKUP(C2213,away!$B$2:$E$405,4,FALSE)</f>
        <v>1.1364000000000001</v>
      </c>
      <c r="H2213" s="10">
        <f>VLOOKUP(A2213,away!$A$2:$E$405,3,FALSE)</f>
        <v>1.0277000000000001</v>
      </c>
      <c r="I2213" s="10">
        <f>VLOOKUP(C2213,away!$B$2:$E$405,3,FALSE)</f>
        <v>1.4220999999999999</v>
      </c>
      <c r="J2213" s="10">
        <f>VLOOKUP(B2213,home!$B$2:$E$405,4,FALSE)</f>
        <v>1.1976</v>
      </c>
      <c r="K2213" s="12">
        <f t="shared" si="2966"/>
        <v>1.3986069130800001</v>
      </c>
      <c r="L2213" s="12">
        <f t="shared" si="2967"/>
        <v>1.7502830227920001</v>
      </c>
      <c r="M2213" s="13">
        <f t="shared" si="2968"/>
        <v>4.2899721887758979E-2</v>
      </c>
      <c r="N2213" s="13">
        <f t="shared" si="2969"/>
        <v>5.9999847601429096E-2</v>
      </c>
      <c r="O2213" s="13">
        <f t="shared" si="2970"/>
        <v>7.5086654902642921E-2</v>
      </c>
      <c r="P2213" s="13">
        <f t="shared" si="2971"/>
        <v>0.10501671462688865</v>
      </c>
      <c r="Q2213" s="13">
        <f t="shared" si="2972"/>
        <v>4.1958100819552611E-2</v>
      </c>
      <c r="R2213" s="13">
        <f t="shared" si="2973"/>
        <v>6.5711448657168811E-2</v>
      </c>
      <c r="S2213" s="13">
        <f t="shared" si="2974"/>
        <v>6.4269124983373463E-2</v>
      </c>
      <c r="T2213" s="13">
        <f t="shared" si="2975"/>
        <v>7.3438551533058047E-2</v>
      </c>
      <c r="U2213" s="13">
        <f t="shared" si="2976"/>
        <v>9.1904486360417786E-2</v>
      </c>
      <c r="V2213" s="13">
        <f t="shared" si="2977"/>
        <v>1.7480901612466394E-2</v>
      </c>
      <c r="W2213" s="13">
        <f t="shared" si="2978"/>
        <v>1.9560963288644633E-2</v>
      </c>
      <c r="X2213" s="13">
        <f t="shared" si="2979"/>
        <v>3.4237221953572268E-2</v>
      </c>
      <c r="Y2213" s="13">
        <f t="shared" si="2980"/>
        <v>2.9962414166449555E-2</v>
      </c>
      <c r="Z2213" s="13">
        <f t="shared" si="2981"/>
        <v>3.8337877662570248E-2</v>
      </c>
      <c r="AA2213" s="13">
        <f t="shared" si="2982"/>
        <v>5.3619620731686059E-2</v>
      </c>
      <c r="AB2213" s="13">
        <f t="shared" si="2983"/>
        <v>3.749638611603192E-2</v>
      </c>
      <c r="AC2213" s="13">
        <f t="shared" si="2984"/>
        <v>2.6745319888963641E-3</v>
      </c>
      <c r="AD2213" s="13">
        <f t="shared" si="2985"/>
        <v>6.8395246205006236E-3</v>
      </c>
      <c r="AE2213" s="13">
        <f t="shared" si="2986"/>
        <v>1.1971103827230139E-2</v>
      </c>
      <c r="AF2213" s="13">
        <f t="shared" si="2987"/>
        <v>1.0476409896440627E-2</v>
      </c>
      <c r="AG2213" s="13">
        <f t="shared" si="2988"/>
        <v>6.1122274605167086E-3</v>
      </c>
      <c r="AH2213" s="13">
        <f t="shared" si="2989"/>
        <v>1.6775534100668343E-2</v>
      </c>
      <c r="AI2213" s="13">
        <f t="shared" si="2990"/>
        <v>2.3462377963804022E-2</v>
      </c>
      <c r="AJ2213" s="13">
        <f t="shared" si="2991"/>
        <v>1.6407322008736087E-2</v>
      </c>
      <c r="AK2213" s="13">
        <f t="shared" si="2992"/>
        <v>7.649131328849308E-3</v>
      </c>
      <c r="AL2213" s="13">
        <f t="shared" si="2993"/>
        <v>2.6188567224120628E-4</v>
      </c>
      <c r="AM2213" s="13">
        <f t="shared" si="2994"/>
        <v>1.9131612832826047E-3</v>
      </c>
      <c r="AN2213" s="13">
        <f t="shared" si="2995"/>
        <v>3.3485737139924993E-3</v>
      </c>
      <c r="AO2213" s="13">
        <f t="shared" si="2996"/>
        <v>2.9304758610843138E-3</v>
      </c>
      <c r="AP2213" s="13">
        <f t="shared" si="2997"/>
        <v>1.7097207161192141E-3</v>
      </c>
      <c r="AQ2213" s="13">
        <f t="shared" si="2998"/>
        <v>7.4812378578481044E-4</v>
      </c>
      <c r="AR2213" s="13">
        <f t="shared" si="2999"/>
        <v>5.8723865069336073E-3</v>
      </c>
      <c r="AS2213" s="13">
        <f t="shared" si="3000"/>
        <v>8.2131603648750561E-3</v>
      </c>
      <c r="AT2213" s="13">
        <f t="shared" si="3001"/>
        <v>5.7434914322744566E-3</v>
      </c>
      <c r="AU2213" s="13">
        <f t="shared" si="3002"/>
        <v>2.6776289407982683E-3</v>
      </c>
      <c r="AV2213" s="13">
        <f t="shared" si="3003"/>
        <v>9.3623758681588476E-4</v>
      </c>
      <c r="AW2213" s="13">
        <f t="shared" si="3004"/>
        <v>1.7807919710076506E-5</v>
      </c>
      <c r="AX2213" s="13">
        <f t="shared" si="3005"/>
        <v>4.4596009943934193E-4</v>
      </c>
      <c r="AY2213" s="13">
        <f t="shared" si="3006"/>
        <v>7.8055639089131233E-4</v>
      </c>
      <c r="AZ2213" s="13">
        <f t="shared" si="3007"/>
        <v>6.8309729965443031E-4</v>
      </c>
      <c r="BA2213" s="13">
        <f t="shared" si="3008"/>
        <v>3.9853786883340298E-4</v>
      </c>
      <c r="BB2213" s="13">
        <f t="shared" si="3009"/>
        <v>1.7438851643970256E-4</v>
      </c>
      <c r="BC2213" s="13">
        <f t="shared" si="3010"/>
        <v>6.1045851938858946E-5</v>
      </c>
      <c r="BD2213" s="13">
        <f t="shared" si="3011"/>
        <v>1.7130564010597869E-3</v>
      </c>
      <c r="BE2213" s="13">
        <f t="shared" si="3012"/>
        <v>2.3958925250181628E-3</v>
      </c>
      <c r="BF2213" s="13">
        <f t="shared" si="3013"/>
        <v>1.6754559242435504E-3</v>
      </c>
      <c r="BG2213" s="13">
        <f t="shared" si="3014"/>
        <v>7.8110141273595671E-4</v>
      </c>
      <c r="BH2213" s="13">
        <f t="shared" si="3015"/>
        <v>2.7311345891726607E-4</v>
      </c>
      <c r="BI2213" s="13">
        <f t="shared" si="3016"/>
        <v>7.6395674339375683E-5</v>
      </c>
      <c r="BJ2213" s="14">
        <f t="shared" si="3017"/>
        <v>0.30775000655485479</v>
      </c>
      <c r="BK2213" s="14">
        <f t="shared" si="3018"/>
        <v>0.23338343716251636</v>
      </c>
      <c r="BL2213" s="14">
        <f t="shared" si="3019"/>
        <v>0.41847088239801666</v>
      </c>
      <c r="BM2213" s="14">
        <f t="shared" si="3020"/>
        <v>0.60650696681133565</v>
      </c>
      <c r="BN2213" s="14">
        <f t="shared" si="3021"/>
        <v>0.39067248849544106</v>
      </c>
    </row>
    <row r="2214" spans="1:66" x14ac:dyDescent="0.25">
      <c r="A2214" t="s">
        <v>350</v>
      </c>
      <c r="B2214" t="s">
        <v>105</v>
      </c>
      <c r="C2214" t="s">
        <v>101</v>
      </c>
      <c r="D2214" s="6" t="s">
        <v>446</v>
      </c>
      <c r="E2214" s="10">
        <f>VLOOKUP(A2214,home!$A$2:$E$405,3,FALSE)</f>
        <v>1.6204000000000001</v>
      </c>
      <c r="F2214" s="10">
        <f>VLOOKUP(B2214,home!$B$2:$E$405,3,FALSE)</f>
        <v>1.8513999999999999</v>
      </c>
      <c r="G2214" s="10">
        <f>VLOOKUP(C2214,away!$B$2:$E$405,4,FALSE)</f>
        <v>0.82279999999999998</v>
      </c>
      <c r="H2214" s="10">
        <f>VLOOKUP(A2214,away!$A$2:$E$405,3,FALSE)</f>
        <v>1.3241000000000001</v>
      </c>
      <c r="I2214" s="10">
        <f>VLOOKUP(C2214,away!$B$2:$E$405,3,FALSE)</f>
        <v>1.2586999999999999</v>
      </c>
      <c r="J2214" s="10">
        <f>VLOOKUP(B2214,home!$B$2:$E$405,4,FALSE)</f>
        <v>0.41959999999999997</v>
      </c>
      <c r="K2214" s="12">
        <f t="shared" si="2966"/>
        <v>2.4684070431679999</v>
      </c>
      <c r="L2214" s="12">
        <f t="shared" si="2967"/>
        <v>0.69932410353199992</v>
      </c>
      <c r="M2214" s="13">
        <f t="shared" si="2968"/>
        <v>4.2099006097831314E-2</v>
      </c>
      <c r="N2214" s="13">
        <f t="shared" si="2969"/>
        <v>0.10391748316225939</v>
      </c>
      <c r="O2214" s="13">
        <f t="shared" si="2970"/>
        <v>2.944084969895408E-2</v>
      </c>
      <c r="P2214" s="13">
        <f t="shared" si="2971"/>
        <v>7.2672000753748731E-2</v>
      </c>
      <c r="Q2214" s="13">
        <f t="shared" si="2972"/>
        <v>0.12825532367300657</v>
      </c>
      <c r="R2214" s="13">
        <f t="shared" si="2973"/>
        <v>1.0294347911470705E-2</v>
      </c>
      <c r="S2214" s="13">
        <f t="shared" si="2974"/>
        <v>3.136190247152245E-2</v>
      </c>
      <c r="T2214" s="13">
        <f t="shared" si="2975"/>
        <v>8.9692039250831801E-2</v>
      </c>
      <c r="U2214" s="13">
        <f t="shared" si="2976"/>
        <v>2.5410640889496076E-2</v>
      </c>
      <c r="V2214" s="13">
        <f t="shared" si="2977"/>
        <v>6.0152705393596807E-3</v>
      </c>
      <c r="W2214" s="13">
        <f t="shared" si="2978"/>
        <v>0.10552878142608031</v>
      </c>
      <c r="X2214" s="13">
        <f t="shared" si="2979"/>
        <v>7.3798820467617973E-2</v>
      </c>
      <c r="Y2214" s="13">
        <f t="shared" si="2980"/>
        <v>2.580464698261797E-2</v>
      </c>
      <c r="Z2214" s="13">
        <f t="shared" si="2981"/>
        <v>2.3996952082119224E-3</v>
      </c>
      <c r="AA2214" s="13">
        <f t="shared" si="2982"/>
        <v>5.9234245534068091E-3</v>
      </c>
      <c r="AB2214" s="13">
        <f t="shared" si="2983"/>
        <v>7.3107114436518168E-3</v>
      </c>
      <c r="AC2214" s="13">
        <f t="shared" si="2984"/>
        <v>6.4897871958440989E-4</v>
      </c>
      <c r="AD2214" s="13">
        <f t="shared" si="2985"/>
        <v>6.512199683226827E-2</v>
      </c>
      <c r="AE2214" s="13">
        <f t="shared" si="2986"/>
        <v>4.5541382054939739E-2</v>
      </c>
      <c r="AF2214" s="13">
        <f t="shared" si="2987"/>
        <v>1.592409308958952E-2</v>
      </c>
      <c r="AG2214" s="13">
        <f t="shared" si="2988"/>
        <v>3.7120340414791022E-3</v>
      </c>
      <c r="AH2214" s="13">
        <f t="shared" si="2989"/>
        <v>4.1954117505820963E-4</v>
      </c>
      <c r="AI2214" s="13">
        <f t="shared" si="2990"/>
        <v>1.0355983914126633E-3</v>
      </c>
      <c r="AJ2214" s="13">
        <f t="shared" si="2991"/>
        <v>1.2781391816282348E-3</v>
      </c>
      <c r="AK2214" s="13">
        <f t="shared" si="2992"/>
        <v>1.0516559193600396E-3</v>
      </c>
      <c r="AL2214" s="13">
        <f t="shared" si="2993"/>
        <v>4.4811112062082326E-5</v>
      </c>
      <c r="AM2214" s="13">
        <f t="shared" si="2994"/>
        <v>3.2149519129187037E-2</v>
      </c>
      <c r="AN2214" s="13">
        <f t="shared" si="2995"/>
        <v>2.2482933644003604E-2</v>
      </c>
      <c r="AO2214" s="13">
        <f t="shared" si="2996"/>
        <v>7.8614287076811291E-3</v>
      </c>
      <c r="AP2214" s="13">
        <f t="shared" si="2997"/>
        <v>1.8325621944932783E-3</v>
      </c>
      <c r="AQ2214" s="13">
        <f t="shared" si="2998"/>
        <v>3.2038872845766155E-4</v>
      </c>
      <c r="AR2214" s="13">
        <f t="shared" si="2999"/>
        <v>5.867905122846888E-5</v>
      </c>
      <c r="AS2214" s="13">
        <f t="shared" si="3000"/>
        <v>1.4484378333876844E-4</v>
      </c>
      <c r="AT2214" s="13">
        <f t="shared" si="3001"/>
        <v>1.7876670747625793E-4</v>
      </c>
      <c r="AU2214" s="13">
        <f t="shared" si="3002"/>
        <v>1.4708966660611621E-4</v>
      </c>
      <c r="AV2214" s="13">
        <f t="shared" si="3003"/>
        <v>9.0769292256942562E-5</v>
      </c>
      <c r="AW2214" s="13">
        <f t="shared" si="3004"/>
        <v>2.1487134148490286E-6</v>
      </c>
      <c r="AX2214" s="13">
        <f t="shared" si="3005"/>
        <v>1.3226349908824932E-2</v>
      </c>
      <c r="AY2214" s="13">
        <f t="shared" si="3006"/>
        <v>9.249505292989544E-3</v>
      </c>
      <c r="AZ2214" s="13">
        <f t="shared" si="3007"/>
        <v>3.2342009985672003E-3</v>
      </c>
      <c r="BA2214" s="13">
        <f t="shared" si="3008"/>
        <v>7.5391823798843551E-4</v>
      </c>
      <c r="BB2214" s="13">
        <f t="shared" si="3009"/>
        <v>1.3180829897942189E-4</v>
      </c>
      <c r="BC2214" s="13">
        <f t="shared" si="3010"/>
        <v>1.8435344104372416E-5</v>
      </c>
      <c r="BD2214" s="13">
        <f t="shared" si="3011"/>
        <v>6.839279149409545E-6</v>
      </c>
      <c r="BE2214" s="13">
        <f t="shared" si="3012"/>
        <v>1.6882124822594567E-5</v>
      </c>
      <c r="BF2214" s="13">
        <f t="shared" si="3013"/>
        <v>2.0835977907866876E-5</v>
      </c>
      <c r="BG2214" s="13">
        <f t="shared" si="3014"/>
        <v>1.7143891539690484E-5</v>
      </c>
      <c r="BH2214" s="13">
        <f t="shared" si="3015"/>
        <v>1.0579525655970069E-5</v>
      </c>
      <c r="BI2214" s="13">
        <f t="shared" si="3016"/>
        <v>5.2229151285146151E-6</v>
      </c>
      <c r="BJ2214" s="14">
        <f t="shared" si="3017"/>
        <v>0.7485576514659672</v>
      </c>
      <c r="BK2214" s="14">
        <f t="shared" si="3018"/>
        <v>0.16209147498709822</v>
      </c>
      <c r="BL2214" s="14">
        <f t="shared" si="3019"/>
        <v>8.2862561379549254E-2</v>
      </c>
      <c r="BM2214" s="14">
        <f t="shared" si="3020"/>
        <v>0.59998501516398139</v>
      </c>
      <c r="BN2214" s="14">
        <f t="shared" si="3021"/>
        <v>0.38667901129727078</v>
      </c>
    </row>
    <row r="2215" spans="1:66" x14ac:dyDescent="0.25">
      <c r="A2215" t="s">
        <v>350</v>
      </c>
      <c r="B2215" t="s">
        <v>106</v>
      </c>
      <c r="C2215" t="s">
        <v>98</v>
      </c>
      <c r="D2215" s="6" t="s">
        <v>446</v>
      </c>
      <c r="E2215" s="10">
        <f>VLOOKUP(A2215,home!$A$2:$E$405,3,FALSE)</f>
        <v>1.6204000000000001</v>
      </c>
      <c r="F2215" s="10">
        <f>VLOOKUP(B2215,home!$B$2:$E$405,3,FALSE)</f>
        <v>1.2343</v>
      </c>
      <c r="G2215" s="10">
        <f>VLOOKUP(C2215,away!$B$2:$E$405,4,FALSE)</f>
        <v>1.0971</v>
      </c>
      <c r="H2215" s="10">
        <f>VLOOKUP(A2215,away!$A$2:$E$405,3,FALSE)</f>
        <v>1.3241000000000001</v>
      </c>
      <c r="I2215" s="10">
        <f>VLOOKUP(C2215,away!$B$2:$E$405,3,FALSE)</f>
        <v>0.92310000000000003</v>
      </c>
      <c r="J2215" s="10">
        <f>VLOOKUP(B2215,home!$B$2:$E$405,4,FALSE)</f>
        <v>1.1748000000000001</v>
      </c>
      <c r="K2215" s="12">
        <f t="shared" si="2966"/>
        <v>2.1942655188119997</v>
      </c>
      <c r="L2215" s="12">
        <f t="shared" si="2967"/>
        <v>1.4359306789080002</v>
      </c>
      <c r="M2215" s="13">
        <f t="shared" si="2968"/>
        <v>2.6510982504287652E-2</v>
      </c>
      <c r="N2215" s="13">
        <f t="shared" si="2969"/>
        <v>5.8172134778986598E-2</v>
      </c>
      <c r="O2215" s="13">
        <f t="shared" si="2970"/>
        <v>3.8067933105899891E-2</v>
      </c>
      <c r="P2215" s="13">
        <f t="shared" si="2971"/>
        <v>8.3531152986717927E-2</v>
      </c>
      <c r="Q2215" s="13">
        <f t="shared" si="2972"/>
        <v>6.3822554750607302E-2</v>
      </c>
      <c r="R2215" s="13">
        <f t="shared" si="2973"/>
        <v>2.7331456514689587E-2</v>
      </c>
      <c r="S2215" s="13">
        <f t="shared" si="2974"/>
        <v>6.5797764362014899E-2</v>
      </c>
      <c r="T2215" s="13">
        <f t="shared" si="2975"/>
        <v>9.1644764372682569E-2</v>
      </c>
      <c r="U2215" s="13">
        <f t="shared" si="2976"/>
        <v>5.9972472609092956E-2</v>
      </c>
      <c r="V2215" s="13">
        <f t="shared" si="2977"/>
        <v>2.3035162545763752E-2</v>
      </c>
      <c r="W2215" s="13">
        <f t="shared" si="2978"/>
        <v>4.66812104039162E-2</v>
      </c>
      <c r="X2215" s="13">
        <f t="shared" si="2979"/>
        <v>6.7030982147542592E-2</v>
      </c>
      <c r="Y2215" s="13">
        <f t="shared" si="2980"/>
        <v>4.8125921851495446E-2</v>
      </c>
      <c r="Z2215" s="13">
        <f t="shared" si="2981"/>
        <v>1.3082025636227575E-2</v>
      </c>
      <c r="AA2215" s="13">
        <f t="shared" si="2982"/>
        <v>2.8705437769788782E-2</v>
      </c>
      <c r="AB2215" s="13">
        <f t="shared" si="2983"/>
        <v>3.1493676150325577E-2</v>
      </c>
      <c r="AC2215" s="13">
        <f t="shared" si="2984"/>
        <v>4.5362183539711083E-3</v>
      </c>
      <c r="AD2215" s="13">
        <f t="shared" si="2985"/>
        <v>2.5607742591430321E-2</v>
      </c>
      <c r="AE2215" s="13">
        <f t="shared" si="2986"/>
        <v>3.6770943204613854E-2</v>
      </c>
      <c r="AF2215" s="13">
        <f t="shared" si="2987"/>
        <v>2.6400262719944348E-2</v>
      </c>
      <c r="AG2215" s="13">
        <f t="shared" si="2988"/>
        <v>1.2636315723599759E-2</v>
      </c>
      <c r="AH2215" s="13">
        <f t="shared" si="2989"/>
        <v>4.6962204883300293E-3</v>
      </c>
      <c r="AI2215" s="13">
        <f t="shared" si="2990"/>
        <v>1.0304754686281037E-2</v>
      </c>
      <c r="AJ2215" s="13">
        <f t="shared" si="2991"/>
        <v>1.1305683943961422E-2</v>
      </c>
      <c r="AK2215" s="13">
        <f t="shared" si="2992"/>
        <v>8.269224148273668E-3</v>
      </c>
      <c r="AL2215" s="13">
        <f t="shared" si="2993"/>
        <v>5.7171106238018275E-4</v>
      </c>
      <c r="AM2215" s="13">
        <f t="shared" si="2994"/>
        <v>1.1238037316597798E-2</v>
      </c>
      <c r="AN2215" s="13">
        <f t="shared" si="2995"/>
        <v>1.613704255361572E-2</v>
      </c>
      <c r="AO2215" s="13">
        <f t="shared" si="2996"/>
        <v>1.1585837234790355E-2</v>
      </c>
      <c r="AP2215" s="13">
        <f t="shared" si="2997"/>
        <v>5.5454863754233709E-3</v>
      </c>
      <c r="AQ2215" s="13">
        <f t="shared" si="2998"/>
        <v>1.9907335039841857E-3</v>
      </c>
      <c r="AR2215" s="13">
        <f t="shared" si="2999"/>
        <v>1.3486894148218797E-3</v>
      </c>
      <c r="AS2215" s="13">
        <f t="shared" si="3000"/>
        <v>2.9593826785303842E-3</v>
      </c>
      <c r="AT2215" s="13">
        <f t="shared" si="3001"/>
        <v>3.2468356842343597E-3</v>
      </c>
      <c r="AU2215" s="13">
        <f t="shared" si="3002"/>
        <v>2.3748065290546071E-3</v>
      </c>
      <c r="AV2215" s="13">
        <f t="shared" si="3003"/>
        <v>1.3027390201385328E-3</v>
      </c>
      <c r="AW2215" s="13">
        <f t="shared" si="3004"/>
        <v>5.0037631896888292E-5</v>
      </c>
      <c r="AX2215" s="13">
        <f t="shared" si="3005"/>
        <v>4.1098729638221823E-3</v>
      </c>
      <c r="AY2215" s="13">
        <f t="shared" si="3006"/>
        <v>5.9014926751668213E-3</v>
      </c>
      <c r="AZ2215" s="13">
        <f t="shared" si="3007"/>
        <v>4.2370671918114423E-3</v>
      </c>
      <c r="BA2215" s="13">
        <f t="shared" si="3008"/>
        <v>2.0280449231055405E-3</v>
      </c>
      <c r="BB2215" s="13">
        <f t="shared" si="3009"/>
        <v>7.2803298082271524E-4</v>
      </c>
      <c r="BC2215" s="13">
        <f t="shared" si="3010"/>
        <v>2.090809784840353E-4</v>
      </c>
      <c r="BD2215" s="13">
        <f t="shared" si="3011"/>
        <v>3.2277075117686919E-4</v>
      </c>
      <c r="BE2215" s="13">
        <f t="shared" si="3012"/>
        <v>7.082447297884518E-4</v>
      </c>
      <c r="BF2215" s="13">
        <f t="shared" si="3013"/>
        <v>7.7703849472756086E-4</v>
      </c>
      <c r="BG2215" s="13">
        <f t="shared" si="3014"/>
        <v>5.6834292525675555E-4</v>
      </c>
      <c r="BH2215" s="13">
        <f t="shared" si="3015"/>
        <v>3.1177382093791102E-4</v>
      </c>
      <c r="BI2215" s="13">
        <f t="shared" si="3016"/>
        <v>1.3682290899046497E-4</v>
      </c>
      <c r="BJ2215" s="14">
        <f t="shared" si="3017"/>
        <v>0.54060356124244313</v>
      </c>
      <c r="BK2215" s="14">
        <f t="shared" si="3018"/>
        <v>0.20988448449030234</v>
      </c>
      <c r="BL2215" s="14">
        <f t="shared" si="3019"/>
        <v>0.23420430637430076</v>
      </c>
      <c r="BM2215" s="14">
        <f t="shared" si="3020"/>
        <v>0.69448670805881496</v>
      </c>
      <c r="BN2215" s="14">
        <f t="shared" si="3021"/>
        <v>0.29743621464118897</v>
      </c>
    </row>
    <row r="2216" spans="1:66" x14ac:dyDescent="0.25">
      <c r="A2216" t="s">
        <v>350</v>
      </c>
      <c r="B2216" t="s">
        <v>107</v>
      </c>
      <c r="C2216" t="s">
        <v>97</v>
      </c>
      <c r="D2216" s="6" t="s">
        <v>446</v>
      </c>
      <c r="E2216" s="10">
        <f>VLOOKUP(A2216,home!$A$2:$E$405,3,FALSE)</f>
        <v>1.6204000000000001</v>
      </c>
      <c r="F2216" s="10">
        <f>VLOOKUP(B2216,home!$B$2:$E$405,3,FALSE)</f>
        <v>1.0286</v>
      </c>
      <c r="G2216" s="10">
        <f>VLOOKUP(C2216,away!$B$2:$E$405,4,FALSE)</f>
        <v>0.89139999999999997</v>
      </c>
      <c r="H2216" s="10">
        <f>VLOOKUP(A2216,away!$A$2:$E$405,3,FALSE)</f>
        <v>1.3241000000000001</v>
      </c>
      <c r="I2216" s="10">
        <f>VLOOKUP(C2216,away!$B$2:$E$405,3,FALSE)</f>
        <v>1.0069999999999999</v>
      </c>
      <c r="J2216" s="10">
        <f>VLOOKUP(B2216,home!$B$2:$E$405,4,FALSE)</f>
        <v>1.0069999999999999</v>
      </c>
      <c r="K2216" s="12">
        <f t="shared" si="2966"/>
        <v>1.4857351024159999</v>
      </c>
      <c r="L2216" s="12">
        <f t="shared" si="2967"/>
        <v>1.3427022808999998</v>
      </c>
      <c r="M2216" s="13">
        <f t="shared" si="2968"/>
        <v>5.9105140224639065E-2</v>
      </c>
      <c r="N2216" s="13">
        <f t="shared" si="2969"/>
        <v>8.781458156496616E-2</v>
      </c>
      <c r="O2216" s="13">
        <f t="shared" si="2970"/>
        <v>7.93606065925372E-2</v>
      </c>
      <c r="P2216" s="13">
        <f t="shared" si="2971"/>
        <v>0.11790883896355914</v>
      </c>
      <c r="Q2216" s="13">
        <f t="shared" si="2972"/>
        <v>6.523460316752161E-2</v>
      </c>
      <c r="R2216" s="13">
        <f t="shared" si="2973"/>
        <v>5.3278833742703639E-2</v>
      </c>
      <c r="S2216" s="13">
        <f t="shared" si="2974"/>
        <v>5.8804083083534485E-2</v>
      </c>
      <c r="T2216" s="13">
        <f t="shared" si="2975"/>
        <v>8.759065046663761E-2</v>
      </c>
      <c r="U2216" s="13">
        <f t="shared" si="2976"/>
        <v>7.9158233507320819E-2</v>
      </c>
      <c r="V2216" s="13">
        <f t="shared" si="2977"/>
        <v>1.3034251122179529E-2</v>
      </c>
      <c r="W2216" s="13">
        <f t="shared" si="2978"/>
        <v>3.2307113272721615E-2</v>
      </c>
      <c r="X2216" s="13">
        <f t="shared" si="2979"/>
        <v>4.3378834680577974E-2</v>
      </c>
      <c r="Y2216" s="13">
        <f t="shared" si="2980"/>
        <v>2.9122430134198036E-2</v>
      </c>
      <c r="Z2216" s="13">
        <f t="shared" si="2981"/>
        <v>2.3845870530006683E-2</v>
      </c>
      <c r="AA2216" s="13">
        <f t="shared" si="2982"/>
        <v>3.5428646894098151E-2</v>
      </c>
      <c r="AB2216" s="13">
        <f t="shared" si="2983"/>
        <v>2.6318792160831616E-2</v>
      </c>
      <c r="AC2216" s="13">
        <f t="shared" si="2984"/>
        <v>1.6251266500834204E-3</v>
      </c>
      <c r="AD2216" s="13">
        <f t="shared" si="2985"/>
        <v>1.1999953061753086E-2</v>
      </c>
      <c r="AE2216" s="13">
        <f t="shared" si="2986"/>
        <v>1.6112364346708805E-2</v>
      </c>
      <c r="AF2216" s="13">
        <f t="shared" si="2987"/>
        <v>1.0817054179508876E-2</v>
      </c>
      <c r="AG2216" s="13">
        <f t="shared" si="2988"/>
        <v>4.8413611064818144E-3</v>
      </c>
      <c r="AH2216" s="13">
        <f t="shared" si="2989"/>
        <v>8.0044761876715189E-3</v>
      </c>
      <c r="AI2216" s="13">
        <f t="shared" si="2990"/>
        <v>1.1892531248476576E-2</v>
      </c>
      <c r="AJ2216" s="13">
        <f t="shared" si="2991"/>
        <v>8.8345755662204151E-3</v>
      </c>
      <c r="AK2216" s="13">
        <f t="shared" si="2992"/>
        <v>4.3752796778934611E-3</v>
      </c>
      <c r="AL2216" s="13">
        <f t="shared" si="2993"/>
        <v>1.2967860037336998E-4</v>
      </c>
      <c r="AM2216" s="13">
        <f t="shared" si="2994"/>
        <v>3.5657502982381815E-3</v>
      </c>
      <c r="AN2216" s="13">
        <f t="shared" si="2995"/>
        <v>4.787741058564261E-3</v>
      </c>
      <c r="AO2216" s="13">
        <f t="shared" si="2996"/>
        <v>3.2142554198464068E-3</v>
      </c>
      <c r="AP2216" s="13">
        <f t="shared" si="2997"/>
        <v>1.4385960278743191E-3</v>
      </c>
      <c r="AQ2216" s="13">
        <f t="shared" si="2998"/>
        <v>4.8290154198013215E-4</v>
      </c>
      <c r="AR2216" s="13">
        <f t="shared" si="2999"/>
        <v>2.1495256869192548E-3</v>
      </c>
      <c r="AS2216" s="13">
        <f t="shared" si="3000"/>
        <v>3.1936257666008014E-3</v>
      </c>
      <c r="AT2216" s="13">
        <f t="shared" si="3001"/>
        <v>2.3724409527095098E-3</v>
      </c>
      <c r="AU2216" s="13">
        <f t="shared" si="3002"/>
        <v>1.1749396006165923E-3</v>
      </c>
      <c r="AV2216" s="13">
        <f t="shared" si="3003"/>
        <v>4.3641225196367655E-4</v>
      </c>
      <c r="AW2216" s="13">
        <f t="shared" si="3004"/>
        <v>7.1859952311396229E-6</v>
      </c>
      <c r="AX2216" s="13">
        <f t="shared" si="3005"/>
        <v>8.8296006409046386E-4</v>
      </c>
      <c r="AY2216" s="13">
        <f t="shared" si="3006"/>
        <v>1.1855524919978759E-3</v>
      </c>
      <c r="AZ2216" s="13">
        <f t="shared" si="3007"/>
        <v>7.959220175661134E-4</v>
      </c>
      <c r="BA2216" s="13">
        <f t="shared" si="3008"/>
        <v>3.5622876946818339E-4</v>
      </c>
      <c r="BB2216" s="13">
        <f t="shared" si="3009"/>
        <v>1.1957729532178257E-4</v>
      </c>
      <c r="BC2216" s="13">
        <f t="shared" si="3010"/>
        <v>3.2111341434482038E-5</v>
      </c>
      <c r="BD2216" s="13">
        <f t="shared" si="3011"/>
        <v>4.8102884044660406E-4</v>
      </c>
      <c r="BE2216" s="13">
        <f t="shared" si="3012"/>
        <v>7.1468143352598496E-4</v>
      </c>
      <c r="BF2216" s="13">
        <f t="shared" si="3013"/>
        <v>5.3091364641727164E-4</v>
      </c>
      <c r="BG2216" s="13">
        <f t="shared" si="3014"/>
        <v>2.6293234694460576E-4</v>
      </c>
      <c r="BH2216" s="13">
        <f t="shared" si="3015"/>
        <v>9.7661954354055728E-5</v>
      </c>
      <c r="BI2216" s="13">
        <f t="shared" si="3016"/>
        <v>2.9019958750873927E-5</v>
      </c>
      <c r="BJ2216" s="14">
        <f t="shared" si="3017"/>
        <v>0.40608054230745783</v>
      </c>
      <c r="BK2216" s="14">
        <f t="shared" si="3018"/>
        <v>0.25179267113636689</v>
      </c>
      <c r="BL2216" s="14">
        <f t="shared" si="3019"/>
        <v>0.31809515801700261</v>
      </c>
      <c r="BM2216" s="14">
        <f t="shared" si="3020"/>
        <v>0.53593327123814016</v>
      </c>
      <c r="BN2216" s="14">
        <f t="shared" si="3021"/>
        <v>0.4627026042559268</v>
      </c>
    </row>
    <row r="2217" spans="1:66" x14ac:dyDescent="0.25">
      <c r="A2217" t="s">
        <v>339</v>
      </c>
      <c r="B2217" t="s">
        <v>121</v>
      </c>
      <c r="C2217" t="s">
        <v>124</v>
      </c>
      <c r="D2217" s="6" t="s">
        <v>446</v>
      </c>
      <c r="E2217" s="10">
        <f>VLOOKUP(A2217,home!$A$2:$E$405,3,FALSE)</f>
        <v>1.2710999999999999</v>
      </c>
      <c r="F2217" s="10">
        <f>VLOOKUP(B2217,home!$B$2:$E$405,3,FALSE)</f>
        <v>1.0766</v>
      </c>
      <c r="G2217" s="10">
        <f>VLOOKUP(C2217,away!$B$2:$E$405,4,FALSE)</f>
        <v>1.2008000000000001</v>
      </c>
      <c r="H2217" s="10">
        <f>VLOOKUP(A2217,away!$A$2:$E$405,3,FALSE)</f>
        <v>0.94469999999999998</v>
      </c>
      <c r="I2217" s="10">
        <f>VLOOKUP(C2217,away!$B$2:$E$405,3,FALSE)</f>
        <v>0.94710000000000005</v>
      </c>
      <c r="J2217" s="10">
        <f>VLOOKUP(B2217,home!$B$2:$E$405,4,FALSE)</f>
        <v>1.0585</v>
      </c>
      <c r="K2217" s="12">
        <f t="shared" si="2966"/>
        <v>1.6432542850080001</v>
      </c>
      <c r="L2217" s="12">
        <f t="shared" si="2967"/>
        <v>0.94706680414500011</v>
      </c>
      <c r="M2217" s="13">
        <f t="shared" si="2968"/>
        <v>7.4995955831001243E-2</v>
      </c>
      <c r="N2217" s="13">
        <f t="shared" si="2969"/>
        <v>0.12323742577756353</v>
      </c>
      <c r="O2217" s="13">
        <f t="shared" si="2970"/>
        <v>7.1026180212665935E-2</v>
      </c>
      <c r="P2217" s="13">
        <f t="shared" si="2971"/>
        <v>0.11671407498221373</v>
      </c>
      <c r="Q2217" s="13">
        <f t="shared" si="2972"/>
        <v>0.10125521399116832</v>
      </c>
      <c r="R2217" s="13">
        <f t="shared" si="2973"/>
        <v>3.3633268752318188E-2</v>
      </c>
      <c r="S2217" s="13">
        <f t="shared" si="2974"/>
        <v>4.5409699589837024E-2</v>
      </c>
      <c r="T2217" s="13">
        <f t="shared" si="2975"/>
        <v>9.5895451917633878E-2</v>
      </c>
      <c r="U2217" s="13">
        <f t="shared" si="2976"/>
        <v>5.5268012996072542E-2</v>
      </c>
      <c r="V2217" s="13">
        <f t="shared" si="2977"/>
        <v>7.8522027904650536E-3</v>
      </c>
      <c r="W2217" s="13">
        <f t="shared" si="2978"/>
        <v>5.5462688090129775E-2</v>
      </c>
      <c r="X2217" s="13">
        <f t="shared" si="2979"/>
        <v>5.2526870758810157E-2</v>
      </c>
      <c r="Y2217" s="13">
        <f t="shared" si="2980"/>
        <v>2.4873227810641899E-2</v>
      </c>
      <c r="Z2217" s="13">
        <f t="shared" si="2981"/>
        <v>1.0617650783402627E-2</v>
      </c>
      <c r="AA2217" s="13">
        <f t="shared" si="2982"/>
        <v>1.7447500146544916E-2</v>
      </c>
      <c r="AB2217" s="13">
        <f t="shared" si="2983"/>
        <v>1.4335339689243823E-2</v>
      </c>
      <c r="AC2217" s="13">
        <f t="shared" si="2984"/>
        <v>7.6376000471201902E-4</v>
      </c>
      <c r="AD2217" s="13">
        <f t="shared" si="2985"/>
        <v>2.2784824965541985E-2</v>
      </c>
      <c r="AE2217" s="13">
        <f t="shared" si="2986"/>
        <v>2.1578751363119056E-2</v>
      </c>
      <c r="AF2217" s="13">
        <f t="shared" si="2987"/>
        <v>1.0218259545454366E-2</v>
      </c>
      <c r="AG2217" s="13">
        <f t="shared" si="2988"/>
        <v>3.2257914705458692E-3</v>
      </c>
      <c r="AH2217" s="13">
        <f t="shared" si="2989"/>
        <v>2.5139061487411954E-3</v>
      </c>
      <c r="AI2217" s="13">
        <f t="shared" si="2990"/>
        <v>4.1309870510269284E-3</v>
      </c>
      <c r="AJ2217" s="13">
        <f t="shared" si="2991"/>
        <v>3.3941310864562813E-3</v>
      </c>
      <c r="AK2217" s="13">
        <f t="shared" si="2992"/>
        <v>1.8591401505660473E-3</v>
      </c>
      <c r="AL2217" s="13">
        <f t="shared" si="2993"/>
        <v>4.7544719696219088E-5</v>
      </c>
      <c r="AM2217" s="13">
        <f t="shared" si="2994"/>
        <v>7.4882522515568256E-3</v>
      </c>
      <c r="AN2217" s="13">
        <f t="shared" si="2995"/>
        <v>7.0918751285135237E-3</v>
      </c>
      <c r="AO2217" s="13">
        <f t="shared" si="2996"/>
        <v>3.3582397566783574E-3</v>
      </c>
      <c r="AP2217" s="13">
        <f t="shared" si="2997"/>
        <v>1.0601591313033516E-3</v>
      </c>
      <c r="AQ2217" s="13">
        <f t="shared" si="2998"/>
        <v>2.5101038009215114E-4</v>
      </c>
      <c r="AR2217" s="13">
        <f t="shared" si="2999"/>
        <v>4.7616741244175793E-4</v>
      </c>
      <c r="AS2217" s="13">
        <f t="shared" si="3000"/>
        <v>7.824641408760906E-4</v>
      </c>
      <c r="AT2217" s="13">
        <f t="shared" si="3001"/>
        <v>6.4289377617986968E-4</v>
      </c>
      <c r="AU2217" s="13">
        <f t="shared" si="3002"/>
        <v>3.5214598417084828E-4</v>
      </c>
      <c r="AV2217" s="13">
        <f t="shared" si="3003"/>
        <v>1.4466634935927645E-4</v>
      </c>
      <c r="AW2217" s="13">
        <f t="shared" si="3004"/>
        <v>2.055347117700839E-6</v>
      </c>
      <c r="AX2217" s="13">
        <f t="shared" si="3005"/>
        <v>2.0508504332652582E-3</v>
      </c>
      <c r="AY2217" s="13">
        <f t="shared" si="3006"/>
        <v>1.9422923656119168E-3</v>
      </c>
      <c r="AZ2217" s="13">
        <f t="shared" si="3007"/>
        <v>9.1974031170765518E-4</v>
      </c>
      <c r="BA2217" s="13">
        <f t="shared" si="3008"/>
        <v>2.9035183921743171E-4</v>
      </c>
      <c r="BB2217" s="13">
        <f t="shared" si="3009"/>
        <v>6.8745647111318991E-5</v>
      </c>
      <c r="BC2217" s="13">
        <f t="shared" si="3010"/>
        <v>1.302134406171937E-5</v>
      </c>
      <c r="BD2217" s="13">
        <f t="shared" si="3011"/>
        <v>7.5160391589868284E-5</v>
      </c>
      <c r="BE2217" s="13">
        <f t="shared" si="3012"/>
        <v>1.2350763554293032E-4</v>
      </c>
      <c r="BF2217" s="13">
        <f t="shared" si="3013"/>
        <v>1.0147722566856332E-4</v>
      </c>
      <c r="BG2217" s="13">
        <f t="shared" si="3014"/>
        <v>5.5584295303530159E-5</v>
      </c>
      <c r="BH2217" s="13">
        <f t="shared" si="3015"/>
        <v>2.2834782859168999E-5</v>
      </c>
      <c r="BI2217" s="13">
        <f t="shared" si="3016"/>
        <v>7.5046709561113387E-6</v>
      </c>
      <c r="BJ2217" s="14">
        <f t="shared" si="3017"/>
        <v>0.5355930442797282</v>
      </c>
      <c r="BK2217" s="14">
        <f t="shared" si="3018"/>
        <v>0.24772553028353722</v>
      </c>
      <c r="BL2217" s="14">
        <f t="shared" si="3019"/>
        <v>0.20639287289858388</v>
      </c>
      <c r="BM2217" s="14">
        <f t="shared" si="3020"/>
        <v>0.47752674167982689</v>
      </c>
      <c r="BN2217" s="14">
        <f t="shared" si="3021"/>
        <v>0.52086211954693096</v>
      </c>
    </row>
    <row r="2218" spans="1:66" x14ac:dyDescent="0.25">
      <c r="A2218" t="s">
        <v>343</v>
      </c>
      <c r="B2218" t="s">
        <v>179</v>
      </c>
      <c r="C2218" t="s">
        <v>177</v>
      </c>
      <c r="D2218" s="6" t="s">
        <v>446</v>
      </c>
      <c r="E2218" s="10">
        <f>VLOOKUP(A2218,home!$A$2:$E$405,3,FALSE)</f>
        <v>1.3052999999999999</v>
      </c>
      <c r="F2218" s="10">
        <f>VLOOKUP(B2218,home!$B$2:$E$405,3,FALSE)</f>
        <v>1.2096</v>
      </c>
      <c r="G2218" s="10">
        <f>VLOOKUP(C2218,away!$B$2:$E$405,4,FALSE)</f>
        <v>0.7661</v>
      </c>
      <c r="H2218" s="10">
        <f>VLOOKUP(A2218,away!$A$2:$E$405,3,FALSE)</f>
        <v>1.1211</v>
      </c>
      <c r="I2218" s="10">
        <f>VLOOKUP(C2218,away!$B$2:$E$405,3,FALSE)</f>
        <v>0.75109999999999999</v>
      </c>
      <c r="J2218" s="10">
        <f>VLOOKUP(B2218,home!$B$2:$E$405,4,FALSE)</f>
        <v>1.2205999999999999</v>
      </c>
      <c r="K2218" s="12">
        <f t="shared" si="2966"/>
        <v>1.2095883031679999</v>
      </c>
      <c r="L2218" s="12">
        <f t="shared" si="2967"/>
        <v>1.0278162511260001</v>
      </c>
      <c r="M2218" s="13">
        <f t="shared" si="2968"/>
        <v>0.1067351705279853</v>
      </c>
      <c r="N2218" s="13">
        <f t="shared" si="2969"/>
        <v>0.12910561380729285</v>
      </c>
      <c r="O2218" s="13">
        <f t="shared" si="2970"/>
        <v>0.10970414283536815</v>
      </c>
      <c r="P2218" s="13">
        <f t="shared" si="2971"/>
        <v>0.13269684798273287</v>
      </c>
      <c r="Q2218" s="13">
        <f t="shared" si="2972"/>
        <v>7.8082320167313243E-2</v>
      </c>
      <c r="R2218" s="13">
        <f t="shared" si="2973"/>
        <v>5.637785041101967E-2</v>
      </c>
      <c r="S2218" s="13">
        <f t="shared" si="2974"/>
        <v>4.1243325366533461E-2</v>
      </c>
      <c r="T2218" s="13">
        <f t="shared" si="2975"/>
        <v>8.0254277593587969E-2</v>
      </c>
      <c r="U2218" s="13">
        <f t="shared" si="2976"/>
        <v>6.8193988414924606E-2</v>
      </c>
      <c r="V2218" s="13">
        <f t="shared" si="2977"/>
        <v>5.6972361795531124E-3</v>
      </c>
      <c r="W2218" s="13">
        <f t="shared" si="2978"/>
        <v>3.1482487052866964E-2</v>
      </c>
      <c r="X2218" s="13">
        <f t="shared" si="2979"/>
        <v>3.2358211818800553E-2</v>
      </c>
      <c r="Y2218" s="13">
        <f t="shared" si="2980"/>
        <v>1.6629147982370307E-2</v>
      </c>
      <c r="Z2218" s="13">
        <f t="shared" si="2981"/>
        <v>1.9315356951998888E-2</v>
      </c>
      <c r="AA2218" s="13">
        <f t="shared" si="2982"/>
        <v>2.3363629840652565E-2</v>
      </c>
      <c r="AB2218" s="13">
        <f t="shared" si="2983"/>
        <v>1.4130186687400096E-2</v>
      </c>
      <c r="AC2218" s="13">
        <f t="shared" si="2984"/>
        <v>4.4268754121776666E-4</v>
      </c>
      <c r="AD2218" s="13">
        <f t="shared" si="2985"/>
        <v>9.5202120234464723E-3</v>
      </c>
      <c r="AE2218" s="13">
        <f t="shared" si="2986"/>
        <v>9.7850286318634239E-3</v>
      </c>
      <c r="AF2218" s="13">
        <f t="shared" si="2987"/>
        <v>5.0286057227812188E-3</v>
      </c>
      <c r="AG2218" s="13">
        <f t="shared" si="2988"/>
        <v>1.7228275607932475E-3</v>
      </c>
      <c r="AH2218" s="13">
        <f t="shared" si="2989"/>
        <v>4.9631594428910042E-3</v>
      </c>
      <c r="AI2218" s="13">
        <f t="shared" si="2990"/>
        <v>6.0033796088787665E-3</v>
      </c>
      <c r="AJ2218" s="13">
        <f t="shared" si="2991"/>
        <v>3.6308088771885199E-3</v>
      </c>
      <c r="AK2218" s="13">
        <f t="shared" si="2992"/>
        <v>1.4639279829619237E-3</v>
      </c>
      <c r="AL2218" s="13">
        <f t="shared" si="2993"/>
        <v>2.2014577227071245E-5</v>
      </c>
      <c r="AM2218" s="13">
        <f t="shared" si="2994"/>
        <v>2.3031074214480418E-3</v>
      </c>
      <c r="AN2218" s="13">
        <f t="shared" si="2995"/>
        <v>2.3671712358531946E-3</v>
      </c>
      <c r="AO2218" s="13">
        <f t="shared" si="2996"/>
        <v>1.2165085327039654E-3</v>
      </c>
      <c r="AP2218" s="13">
        <f t="shared" si="2997"/>
        <v>4.1678241318219363E-4</v>
      </c>
      <c r="AQ2218" s="13">
        <f t="shared" si="2998"/>
        <v>1.0709393436304246E-4</v>
      </c>
      <c r="AR2218" s="13">
        <f t="shared" si="2999"/>
        <v>1.020243186466568E-3</v>
      </c>
      <c r="AS2218" s="13">
        <f t="shared" si="3000"/>
        <v>1.2340742247368094E-3</v>
      </c>
      <c r="AT2218" s="13">
        <f t="shared" si="3001"/>
        <v>7.4636087374138128E-4</v>
      </c>
      <c r="AU2218" s="13">
        <f t="shared" si="3002"/>
        <v>3.0092979427327429E-4</v>
      </c>
      <c r="AV2218" s="13">
        <f t="shared" si="3003"/>
        <v>9.1000289806926317E-5</v>
      </c>
      <c r="AW2218" s="13">
        <f t="shared" si="3004"/>
        <v>7.6025784015350588E-7</v>
      </c>
      <c r="AX2218" s="13">
        <f t="shared" si="3005"/>
        <v>4.6430196632049321E-4</v>
      </c>
      <c r="AY2218" s="13">
        <f t="shared" si="3006"/>
        <v>4.7721710641395962E-4</v>
      </c>
      <c r="AZ2218" s="13">
        <f t="shared" si="3007"/>
        <v>2.452457486437967E-4</v>
      </c>
      <c r="BA2218" s="13">
        <f t="shared" si="3008"/>
        <v>8.4022521991885483E-5</v>
      </c>
      <c r="BB2218" s="13">
        <f t="shared" si="3009"/>
        <v>2.1589928390962908E-5</v>
      </c>
      <c r="BC2218" s="13">
        <f t="shared" si="3010"/>
        <v>4.4380958521756591E-6</v>
      </c>
      <c r="BD2218" s="13">
        <f t="shared" si="3011"/>
        <v>1.7477042119181871E-4</v>
      </c>
      <c r="BE2218" s="13">
        <f t="shared" si="3012"/>
        <v>2.1140025721336865E-4</v>
      </c>
      <c r="BF2218" s="13">
        <f t="shared" si="3013"/>
        <v>1.2785363920599869E-4</v>
      </c>
      <c r="BG2218" s="13">
        <f t="shared" si="3014"/>
        <v>5.1550088833679188E-5</v>
      </c>
      <c r="BH2218" s="13">
        <f t="shared" si="3015"/>
        <v>1.5588596120122426E-5</v>
      </c>
      <c r="BI2218" s="13">
        <f t="shared" si="3016"/>
        <v>3.7711567059420293E-6</v>
      </c>
      <c r="BJ2218" s="14">
        <f t="shared" si="3017"/>
        <v>0.40167621126627995</v>
      </c>
      <c r="BK2218" s="14">
        <f t="shared" si="3018"/>
        <v>0.28731449928166353</v>
      </c>
      <c r="BL2218" s="14">
        <f t="shared" si="3019"/>
        <v>0.29180861662958107</v>
      </c>
      <c r="BM2218" s="14">
        <f t="shared" si="3020"/>
        <v>0.38693628154923748</v>
      </c>
      <c r="BN2218" s="14">
        <f t="shared" si="3021"/>
        <v>0.61270194573171199</v>
      </c>
    </row>
    <row r="2219" spans="1:66" x14ac:dyDescent="0.25">
      <c r="A2219" t="s">
        <v>343</v>
      </c>
      <c r="B2219" t="s">
        <v>180</v>
      </c>
      <c r="C2219" t="s">
        <v>190</v>
      </c>
      <c r="D2219" s="6" t="s">
        <v>446</v>
      </c>
      <c r="E2219" s="10">
        <f>VLOOKUP(A2219,home!$A$2:$E$405,3,FALSE)</f>
        <v>1.3052999999999999</v>
      </c>
      <c r="F2219" s="10">
        <f>VLOOKUP(B2219,home!$B$2:$E$405,3,FALSE)</f>
        <v>0.6855</v>
      </c>
      <c r="G2219" s="10">
        <f>VLOOKUP(C2219,away!$B$2:$E$405,4,FALSE)</f>
        <v>1.129</v>
      </c>
      <c r="H2219" s="10">
        <f>VLOOKUP(A2219,away!$A$2:$E$405,3,FALSE)</f>
        <v>1.1211</v>
      </c>
      <c r="I2219" s="10">
        <f>VLOOKUP(C2219,away!$B$2:$E$405,3,FALSE)</f>
        <v>1.0798000000000001</v>
      </c>
      <c r="J2219" s="10">
        <f>VLOOKUP(B2219,home!$B$2:$E$405,4,FALSE)</f>
        <v>1.3145</v>
      </c>
      <c r="K2219" s="12">
        <f t="shared" si="2966"/>
        <v>1.01021017635</v>
      </c>
      <c r="L2219" s="12">
        <f t="shared" si="2967"/>
        <v>1.59128608881</v>
      </c>
      <c r="M2219" s="13">
        <f t="shared" si="2968"/>
        <v>7.4162528347684775E-2</v>
      </c>
      <c r="N2219" s="13">
        <f t="shared" si="2969"/>
        <v>7.4919740840676499E-2</v>
      </c>
      <c r="O2219" s="13">
        <f t="shared" si="2970"/>
        <v>0.11801379967064807</v>
      </c>
      <c r="P2219" s="13">
        <f t="shared" si="2971"/>
        <v>0.11921874137701896</v>
      </c>
      <c r="Q2219" s="13">
        <f t="shared" si="2972"/>
        <v>3.7842342303378046E-2</v>
      </c>
      <c r="R2219" s="13">
        <f t="shared" si="2973"/>
        <v>9.3896858851756221E-2</v>
      </c>
      <c r="S2219" s="13">
        <f t="shared" si="2974"/>
        <v>4.7912027179303408E-2</v>
      </c>
      <c r="T2219" s="13">
        <f t="shared" si="2975"/>
        <v>6.0217992875351671E-2</v>
      </c>
      <c r="U2219" s="13">
        <f t="shared" si="2976"/>
        <v>9.485556233934371E-2</v>
      </c>
      <c r="V2219" s="13">
        <f t="shared" si="2977"/>
        <v>8.557798219067261E-3</v>
      </c>
      <c r="W2219" s="13">
        <f t="shared" si="2978"/>
        <v>1.2742906430597537E-2</v>
      </c>
      <c r="X2219" s="13">
        <f t="shared" si="2979"/>
        <v>2.0277609734017356E-2</v>
      </c>
      <c r="Y2219" s="13">
        <f t="shared" si="2980"/>
        <v>1.6133739142030035E-2</v>
      </c>
      <c r="Z2219" s="13">
        <f t="shared" si="2981"/>
        <v>4.9805588424585275E-2</v>
      </c>
      <c r="AA2219" s="13">
        <f t="shared" si="2982"/>
        <v>5.0314112265615808E-2</v>
      </c>
      <c r="AB2219" s="13">
        <f t="shared" si="2983"/>
        <v>2.5413914112370716E-2</v>
      </c>
      <c r="AC2219" s="13">
        <f t="shared" si="2984"/>
        <v>8.5980915443966853E-4</v>
      </c>
      <c r="AD2219" s="13">
        <f t="shared" si="2985"/>
        <v>3.2182534381163712E-3</v>
      </c>
      <c r="AE2219" s="13">
        <f t="shared" si="2986"/>
        <v>5.1211619263395363E-3</v>
      </c>
      <c r="AF2219" s="13">
        <f t="shared" si="2987"/>
        <v>4.0746168659637639E-3</v>
      </c>
      <c r="AG2219" s="13">
        <f t="shared" si="2988"/>
        <v>2.1612937120129129E-3</v>
      </c>
      <c r="AH2219" s="13">
        <f t="shared" si="2989"/>
        <v>1.9813735001259724E-2</v>
      </c>
      <c r="AI2219" s="13">
        <f t="shared" si="2990"/>
        <v>2.0016036729774755E-2</v>
      </c>
      <c r="AJ2219" s="13">
        <f t="shared" si="2991"/>
        <v>1.0110201997306913E-2</v>
      </c>
      <c r="AK2219" s="13">
        <f t="shared" si="2992"/>
        <v>3.4044763142111805E-3</v>
      </c>
      <c r="AL2219" s="13">
        <f t="shared" si="2993"/>
        <v>5.5286877349259702E-5</v>
      </c>
      <c r="AM2219" s="13">
        <f t="shared" si="2994"/>
        <v>6.5022247465170672E-4</v>
      </c>
      <c r="AN2219" s="13">
        <f t="shared" si="2995"/>
        <v>1.0346899785448739E-3</v>
      </c>
      <c r="AO2219" s="13">
        <f t="shared" si="2996"/>
        <v>8.2324388454478776E-4</v>
      </c>
      <c r="AP2219" s="13">
        <f t="shared" si="2997"/>
        <v>4.3667218039134225E-4</v>
      </c>
      <c r="AQ2219" s="13">
        <f t="shared" si="2998"/>
        <v>1.7371759150676842E-4</v>
      </c>
      <c r="AR2219" s="13">
        <f t="shared" si="2999"/>
        <v>6.3058641749744711E-3</v>
      </c>
      <c r="AS2219" s="13">
        <f t="shared" si="3000"/>
        <v>6.3702481602401079E-3</v>
      </c>
      <c r="AT2219" s="13">
        <f t="shared" si="3001"/>
        <v>3.2176447586747103E-3</v>
      </c>
      <c r="AU2219" s="13">
        <f t="shared" si="3002"/>
        <v>1.0834991596974778E-3</v>
      </c>
      <c r="AV2219" s="13">
        <f t="shared" si="3003"/>
        <v>2.7364046929826639E-4</v>
      </c>
      <c r="AW2219" s="13">
        <f t="shared" si="3004"/>
        <v>2.4687639428543376E-6</v>
      </c>
      <c r="AX2219" s="13">
        <f t="shared" si="3005"/>
        <v>1.0947689346410564E-4</v>
      </c>
      <c r="AY2219" s="13">
        <f t="shared" si="3006"/>
        <v>1.7420905761556576E-4</v>
      </c>
      <c r="AZ2219" s="13">
        <f t="shared" si="3007"/>
        <v>1.3860822496417481E-4</v>
      </c>
      <c r="BA2219" s="13">
        <f t="shared" si="3008"/>
        <v>7.3521780060046128E-5</v>
      </c>
      <c r="BB2219" s="13">
        <f t="shared" si="3009"/>
        <v>2.9248546458524954E-5</v>
      </c>
      <c r="BC2219" s="13">
        <f t="shared" si="3010"/>
        <v>9.3085610194727412E-6</v>
      </c>
      <c r="BD2219" s="13">
        <f t="shared" si="3011"/>
        <v>1.6724056565937061E-3</v>
      </c>
      <c r="BE2219" s="13">
        <f t="shared" si="3012"/>
        <v>1.6894812132762654E-3</v>
      </c>
      <c r="BF2219" s="13">
        <f t="shared" si="3013"/>
        <v>8.5336555720191387E-4</v>
      </c>
      <c r="BG2219" s="13">
        <f t="shared" si="3014"/>
        <v>2.8735952334398723E-4</v>
      </c>
      <c r="BH2219" s="13">
        <f t="shared" si="3015"/>
        <v>7.2573378688295306E-5</v>
      </c>
      <c r="BI2219" s="13">
        <f t="shared" si="3016"/>
        <v>1.4662873136603629E-5</v>
      </c>
      <c r="BJ2219" s="14">
        <f t="shared" si="3017"/>
        <v>0.24036257644170508</v>
      </c>
      <c r="BK2219" s="14">
        <f t="shared" si="3018"/>
        <v>0.25094040021247888</v>
      </c>
      <c r="BL2219" s="14">
        <f t="shared" si="3019"/>
        <v>0.45767944220741286</v>
      </c>
      <c r="BM2219" s="14">
        <f t="shared" si="3020"/>
        <v>0.48056225560134685</v>
      </c>
      <c r="BN2219" s="14">
        <f t="shared" si="3021"/>
        <v>0.51805401139116258</v>
      </c>
    </row>
    <row r="2220" spans="1:66" x14ac:dyDescent="0.25">
      <c r="A2220" t="s">
        <v>343</v>
      </c>
      <c r="B2220" t="s">
        <v>183</v>
      </c>
      <c r="C2220" t="s">
        <v>186</v>
      </c>
      <c r="D2220" s="6" t="s">
        <v>446</v>
      </c>
      <c r="E2220" s="10">
        <f>VLOOKUP(A2220,home!$A$2:$E$405,3,FALSE)</f>
        <v>1.3052999999999999</v>
      </c>
      <c r="F2220" s="10">
        <f>VLOOKUP(B2220,home!$B$2:$E$405,3,FALSE)</f>
        <v>0.8468</v>
      </c>
      <c r="G2220" s="10">
        <f>VLOOKUP(C2220,away!$B$2:$E$405,4,FALSE)</f>
        <v>1.3709</v>
      </c>
      <c r="H2220" s="10">
        <f>VLOOKUP(A2220,away!$A$2:$E$405,3,FALSE)</f>
        <v>1.1211</v>
      </c>
      <c r="I2220" s="10">
        <f>VLOOKUP(C2220,away!$B$2:$E$405,3,FALSE)</f>
        <v>0.56340000000000001</v>
      </c>
      <c r="J2220" s="10">
        <f>VLOOKUP(B2220,home!$B$2:$E$405,4,FALSE)</f>
        <v>1.3613999999999999</v>
      </c>
      <c r="K2220" s="12">
        <f t="shared" si="2966"/>
        <v>1.5152942100359998</v>
      </c>
      <c r="L2220" s="12">
        <f t="shared" si="2967"/>
        <v>0.85989800523599991</v>
      </c>
      <c r="M2220" s="13">
        <f t="shared" si="2968"/>
        <v>9.2996612123499564E-2</v>
      </c>
      <c r="N2220" s="13">
        <f t="shared" si="2969"/>
        <v>0.14091722790370256</v>
      </c>
      <c r="O2220" s="13">
        <f t="shared" si="2970"/>
        <v>7.996760125870328E-2</v>
      </c>
      <c r="P2220" s="13">
        <f t="shared" si="2971"/>
        <v>0.12117444317778062</v>
      </c>
      <c r="Q2220" s="13">
        <f t="shared" si="2972"/>
        <v>0.10676552976840198</v>
      </c>
      <c r="R2220" s="13">
        <f t="shared" si="2973"/>
        <v>3.4381990402933396E-2</v>
      </c>
      <c r="S2220" s="13">
        <f t="shared" si="2974"/>
        <v>3.9472528472181932E-2</v>
      </c>
      <c r="T2220" s="13">
        <f t="shared" si="2975"/>
        <v>9.1807466075813624E-2</v>
      </c>
      <c r="U2220" s="13">
        <f t="shared" si="2976"/>
        <v>5.2098830987078286E-2</v>
      </c>
      <c r="V2220" s="13">
        <f t="shared" si="2977"/>
        <v>5.7147382388078932E-3</v>
      </c>
      <c r="W2220" s="13">
        <f t="shared" si="2978"/>
        <v>5.3927063029828581E-2</v>
      </c>
      <c r="X2220" s="13">
        <f t="shared" si="2979"/>
        <v>4.6371773927585631E-2</v>
      </c>
      <c r="Y2220" s="13">
        <f t="shared" si="2980"/>
        <v>1.9937497949792816E-2</v>
      </c>
      <c r="Z2220" s="13">
        <f t="shared" si="2981"/>
        <v>9.8550016545085727E-3</v>
      </c>
      <c r="AA2220" s="13">
        <f t="shared" si="2982"/>
        <v>1.4933226946972038E-2</v>
      </c>
      <c r="AB2220" s="13">
        <f t="shared" si="2983"/>
        <v>1.1314116164950152E-2</v>
      </c>
      <c r="AC2220" s="13">
        <f t="shared" si="2984"/>
        <v>4.6539344833518157E-4</v>
      </c>
      <c r="AD2220" s="13">
        <f t="shared" si="2985"/>
        <v>2.0428841593336418E-2</v>
      </c>
      <c r="AE2220" s="13">
        <f t="shared" si="2986"/>
        <v>1.7566720135392212E-2</v>
      </c>
      <c r="AF2220" s="13">
        <f t="shared" si="2987"/>
        <v>7.5527938014814189E-3</v>
      </c>
      <c r="AG2220" s="13">
        <f t="shared" si="2988"/>
        <v>2.1648774412842322E-3</v>
      </c>
      <c r="AH2220" s="13">
        <f t="shared" si="2989"/>
        <v>2.1185740660773496E-3</v>
      </c>
      <c r="AI2220" s="13">
        <f t="shared" si="2990"/>
        <v>3.2102630158594337E-3</v>
      </c>
      <c r="AJ2220" s="13">
        <f t="shared" si="2991"/>
        <v>2.4322464803122538E-3</v>
      </c>
      <c r="AK2220" s="13">
        <f t="shared" si="2992"/>
        <v>1.2285230029991994E-3</v>
      </c>
      <c r="AL2220" s="13">
        <f t="shared" si="2993"/>
        <v>2.4256278018262356E-5</v>
      </c>
      <c r="AM2220" s="13">
        <f t="shared" si="2994"/>
        <v>6.1911410768250522E-3</v>
      </c>
      <c r="AN2220" s="13">
        <f t="shared" si="2995"/>
        <v>5.3237498620965218E-3</v>
      </c>
      <c r="AO2220" s="13">
        <f t="shared" si="2996"/>
        <v>2.2889409433961144E-3</v>
      </c>
      <c r="AP2220" s="13">
        <f t="shared" si="2997"/>
        <v>6.560852504431089E-4</v>
      </c>
      <c r="AQ2220" s="13">
        <f t="shared" si="2998"/>
        <v>1.4104159953019766E-4</v>
      </c>
      <c r="AR2220" s="13">
        <f t="shared" si="2999"/>
        <v>3.6435152267292708E-4</v>
      </c>
      <c r="AS2220" s="13">
        <f t="shared" si="3000"/>
        <v>5.5209975272408674E-4</v>
      </c>
      <c r="AT2220" s="13">
        <f t="shared" si="3001"/>
        <v>4.1829677933255798E-4</v>
      </c>
      <c r="AU2220" s="13">
        <f t="shared" si="3002"/>
        <v>2.1128089593311052E-4</v>
      </c>
      <c r="AV2220" s="13">
        <f t="shared" si="3003"/>
        <v>8.0038179574665246E-5</v>
      </c>
      <c r="AW2220" s="13">
        <f t="shared" si="3004"/>
        <v>8.7794147529597426E-7</v>
      </c>
      <c r="AX2220" s="13">
        <f t="shared" si="3005"/>
        <v>1.5635667045381732E-3</v>
      </c>
      <c r="AY2220" s="13">
        <f t="shared" si="3006"/>
        <v>1.344507890285801E-3</v>
      </c>
      <c r="AZ2220" s="13">
        <f t="shared" si="3007"/>
        <v>5.7806982644041151E-4</v>
      </c>
      <c r="BA2220" s="13">
        <f t="shared" si="3008"/>
        <v>1.6569369688107684E-4</v>
      </c>
      <c r="BB2220" s="13">
        <f t="shared" si="3009"/>
        <v>3.5619919857054085E-5</v>
      </c>
      <c r="BC2220" s="13">
        <f t="shared" si="3010"/>
        <v>6.1258996063494025E-6</v>
      </c>
      <c r="BD2220" s="13">
        <f t="shared" si="3011"/>
        <v>5.2217524591858172E-5</v>
      </c>
      <c r="BE2220" s="13">
        <f t="shared" si="3012"/>
        <v>7.9124912676455133E-5</v>
      </c>
      <c r="BF2220" s="13">
        <f t="shared" si="3013"/>
        <v>5.9948761024118278E-5</v>
      </c>
      <c r="BG2220" s="13">
        <f t="shared" si="3014"/>
        <v>3.0280003492892754E-5</v>
      </c>
      <c r="BH2220" s="13">
        <f t="shared" si="3015"/>
        <v>1.1470778493162562E-5</v>
      </c>
      <c r="BI2220" s="13">
        <f t="shared" si="3016"/>
        <v>3.4763208470589374E-6</v>
      </c>
      <c r="BJ2220" s="14">
        <f t="shared" si="3017"/>
        <v>0.52573433429651939</v>
      </c>
      <c r="BK2220" s="14">
        <f t="shared" si="3018"/>
        <v>0.26119247962890924</v>
      </c>
      <c r="BL2220" s="14">
        <f t="shared" si="3019"/>
        <v>0.20354795775724827</v>
      </c>
      <c r="BM2220" s="14">
        <f t="shared" si="3020"/>
        <v>0.42278273875335365</v>
      </c>
      <c r="BN2220" s="14">
        <f t="shared" si="3021"/>
        <v>0.57620340463502151</v>
      </c>
    </row>
    <row r="2221" spans="1:66" x14ac:dyDescent="0.25">
      <c r="A2221" t="s">
        <v>343</v>
      </c>
      <c r="B2221" t="s">
        <v>185</v>
      </c>
      <c r="C2221" t="s">
        <v>192</v>
      </c>
      <c r="D2221" s="6" t="s">
        <v>446</v>
      </c>
      <c r="E2221" s="10">
        <f>VLOOKUP(A2221,home!$A$2:$E$405,3,FALSE)</f>
        <v>1.3052999999999999</v>
      </c>
      <c r="F2221" s="10">
        <f>VLOOKUP(B2221,home!$B$2:$E$405,3,FALSE)</f>
        <v>0.8871</v>
      </c>
      <c r="G2221" s="10">
        <f>VLOOKUP(C2221,away!$B$2:$E$405,4,FALSE)</f>
        <v>0.8468</v>
      </c>
      <c r="H2221" s="10">
        <f>VLOOKUP(A2221,away!$A$2:$E$405,3,FALSE)</f>
        <v>1.1211</v>
      </c>
      <c r="I2221" s="10">
        <f>VLOOKUP(C2221,away!$B$2:$E$405,3,FALSE)</f>
        <v>0.79810000000000003</v>
      </c>
      <c r="J2221" s="10">
        <f>VLOOKUP(B2221,home!$B$2:$E$405,4,FALSE)</f>
        <v>0.61029999999999995</v>
      </c>
      <c r="K2221" s="12">
        <f t="shared" si="2966"/>
        <v>0.98053650428399997</v>
      </c>
      <c r="L2221" s="12">
        <f t="shared" si="2967"/>
        <v>0.546065870073</v>
      </c>
      <c r="M2221" s="13">
        <f t="shared" si="2968"/>
        <v>0.2172726256973059</v>
      </c>
      <c r="N2221" s="13">
        <f t="shared" si="2969"/>
        <v>0.21304374087784228</v>
      </c>
      <c r="O2221" s="13">
        <f t="shared" si="2970"/>
        <v>0.1186451653944446</v>
      </c>
      <c r="P2221" s="13">
        <f t="shared" si="2971"/>
        <v>0.11633591572606571</v>
      </c>
      <c r="Q2221" s="13">
        <f t="shared" si="2972"/>
        <v>0.10444858246997289</v>
      </c>
      <c r="R2221" s="13">
        <f t="shared" si="2973"/>
        <v>3.2394037735536188E-2</v>
      </c>
      <c r="S2221" s="13">
        <f t="shared" si="2974"/>
        <v>1.5572653531924061E-2</v>
      </c>
      <c r="T2221" s="13">
        <f t="shared" si="2975"/>
        <v>5.7035806064357243E-2</v>
      </c>
      <c r="U2221" s="13">
        <f t="shared" si="2976"/>
        <v>3.1763536520846632E-2</v>
      </c>
      <c r="V2221" s="13">
        <f t="shared" si="2977"/>
        <v>9.264647752036941E-4</v>
      </c>
      <c r="W2221" s="13">
        <f t="shared" si="2978"/>
        <v>3.4138549310842106E-2</v>
      </c>
      <c r="X2221" s="13">
        <f t="shared" si="2979"/>
        <v>1.8641896632455007E-2</v>
      </c>
      <c r="Y2221" s="13">
        <f t="shared" si="2980"/>
        <v>5.0898517522062351E-3</v>
      </c>
      <c r="Z2221" s="13">
        <f t="shared" si="2981"/>
        <v>5.8964261337443886E-3</v>
      </c>
      <c r="AA2221" s="13">
        <f t="shared" si="2982"/>
        <v>5.7816610689505436E-3</v>
      </c>
      <c r="AB2221" s="13">
        <f t="shared" si="2983"/>
        <v>2.8345648667518304E-3</v>
      </c>
      <c r="AC2221" s="13">
        <f t="shared" si="2984"/>
        <v>3.1004000062524269E-5</v>
      </c>
      <c r="AD2221" s="13">
        <f t="shared" si="2985"/>
        <v>8.3685234506450171E-3</v>
      </c>
      <c r="AE2221" s="13">
        <f t="shared" si="2986"/>
        <v>4.5697650393027754E-3</v>
      </c>
      <c r="AF2221" s="13">
        <f t="shared" si="2987"/>
        <v>1.2476963611080232E-3</v>
      </c>
      <c r="AG2221" s="13">
        <f t="shared" si="2988"/>
        <v>2.2710813300512298E-4</v>
      </c>
      <c r="AH2221" s="13">
        <f t="shared" si="2989"/>
        <v>8.0495926676107628E-4</v>
      </c>
      <c r="AI2221" s="13">
        <f t="shared" si="2990"/>
        <v>7.8929194552091744E-4</v>
      </c>
      <c r="AJ2221" s="13">
        <f t="shared" si="2991"/>
        <v>3.8696478256029885E-4</v>
      </c>
      <c r="AK2221" s="13">
        <f t="shared" si="2992"/>
        <v>1.2647769839089788E-4</v>
      </c>
      <c r="AL2221" s="13">
        <f t="shared" si="2993"/>
        <v>6.6402819533643367E-7</v>
      </c>
      <c r="AM2221" s="13">
        <f t="shared" si="2994"/>
        <v>1.641128546062829E-3</v>
      </c>
      <c r="AN2221" s="13">
        <f t="shared" si="2995"/>
        <v>8.9616428740743614E-4</v>
      </c>
      <c r="AO2221" s="13">
        <f t="shared" si="2996"/>
        <v>2.4468236566574581E-4</v>
      </c>
      <c r="AP2221" s="13">
        <f t="shared" si="2997"/>
        <v>4.4537562966261814E-5</v>
      </c>
      <c r="AQ2221" s="13">
        <f t="shared" si="2998"/>
        <v>6.0801107680256953E-6</v>
      </c>
      <c r="AR2221" s="13">
        <f t="shared" si="2999"/>
        <v>8.7912156475442258E-5</v>
      </c>
      <c r="AS2221" s="13">
        <f t="shared" si="3000"/>
        <v>8.6201078594498162E-5</v>
      </c>
      <c r="AT2221" s="13">
        <f t="shared" si="3001"/>
        <v>4.2261652135279785E-5</v>
      </c>
      <c r="AU2221" s="13">
        <f t="shared" si="3002"/>
        <v>1.3813030883331228E-5</v>
      </c>
      <c r="AV2221" s="13">
        <f t="shared" si="3003"/>
        <v>3.386045253977133E-6</v>
      </c>
      <c r="AW2221" s="13">
        <f t="shared" si="3004"/>
        <v>9.8762669358199109E-9</v>
      </c>
      <c r="AX2221" s="13">
        <f t="shared" si="3005"/>
        <v>2.6819774127285481E-4</v>
      </c>
      <c r="AY2221" s="13">
        <f t="shared" si="3006"/>
        <v>1.4645363293977481E-4</v>
      </c>
      <c r="AZ2221" s="13">
        <f t="shared" si="3007"/>
        <v>3.9986665248304943E-5</v>
      </c>
      <c r="BA2221" s="13">
        <f t="shared" si="3008"/>
        <v>7.2784510500444785E-6</v>
      </c>
      <c r="BB2221" s="13">
        <f t="shared" si="3009"/>
        <v>9.9362842635656963E-7</v>
      </c>
      <c r="BC2221" s="13">
        <f t="shared" si="3010"/>
        <v>1.0851731423353324E-7</v>
      </c>
      <c r="BD2221" s="13">
        <f t="shared" si="3011"/>
        <v>8.0009713692926829E-6</v>
      </c>
      <c r="BE2221" s="13">
        <f t="shared" si="3012"/>
        <v>7.845244497322616E-6</v>
      </c>
      <c r="BF2221" s="13">
        <f t="shared" si="3013"/>
        <v>3.846274307329002E-6</v>
      </c>
      <c r="BG2221" s="13">
        <f t="shared" si="3014"/>
        <v>1.2571374546085812E-6</v>
      </c>
      <c r="BH2221" s="13">
        <f t="shared" si="3015"/>
        <v>3.0816729128659593E-7</v>
      </c>
      <c r="BI2221" s="13">
        <f t="shared" si="3016"/>
        <v>6.043385570656561E-8</v>
      </c>
      <c r="BJ2221" s="14">
        <f t="shared" si="3017"/>
        <v>0.45010713160085869</v>
      </c>
      <c r="BK2221" s="14">
        <f t="shared" si="3018"/>
        <v>0.35028578139169697</v>
      </c>
      <c r="BL2221" s="14">
        <f t="shared" si="3019"/>
        <v>0.19378155147188103</v>
      </c>
      <c r="BM2221" s="14">
        <f t="shared" si="3020"/>
        <v>0.19778437894034059</v>
      </c>
      <c r="BN2221" s="14">
        <f t="shared" si="3021"/>
        <v>0.80214006790116754</v>
      </c>
    </row>
    <row r="2222" spans="1:66" x14ac:dyDescent="0.25">
      <c r="A2222" t="s">
        <v>343</v>
      </c>
      <c r="B2222" t="s">
        <v>187</v>
      </c>
      <c r="C2222" t="s">
        <v>194</v>
      </c>
      <c r="D2222" s="6" t="s">
        <v>446</v>
      </c>
      <c r="E2222" s="10">
        <f>VLOOKUP(A2222,home!$A$2:$E$405,3,FALSE)</f>
        <v>1.3052999999999999</v>
      </c>
      <c r="F2222" s="10">
        <f>VLOOKUP(B2222,home!$B$2:$E$405,3,FALSE)</f>
        <v>1.2096</v>
      </c>
      <c r="G2222" s="10">
        <f>VLOOKUP(C2222,away!$B$2:$E$405,4,FALSE)</f>
        <v>0.8871</v>
      </c>
      <c r="H2222" s="10">
        <f>VLOOKUP(A2222,away!$A$2:$E$405,3,FALSE)</f>
        <v>1.1211</v>
      </c>
      <c r="I2222" s="10">
        <f>VLOOKUP(C2222,away!$B$2:$E$405,3,FALSE)</f>
        <v>1.4553</v>
      </c>
      <c r="J2222" s="10">
        <f>VLOOKUP(B2222,home!$B$2:$E$405,4,FALSE)</f>
        <v>0.70420000000000005</v>
      </c>
      <c r="K2222" s="12">
        <f t="shared" si="2966"/>
        <v>1.400634099648</v>
      </c>
      <c r="L2222" s="12">
        <f t="shared" si="2967"/>
        <v>1.148928235686</v>
      </c>
      <c r="M2222" s="13">
        <f t="shared" si="2968"/>
        <v>7.8115847066800997E-2</v>
      </c>
      <c r="N2222" s="13">
        <f t="shared" si="2969"/>
        <v>0.10941171912464967</v>
      </c>
      <c r="O2222" s="13">
        <f t="shared" si="2970"/>
        <v>8.9749502349577057E-2</v>
      </c>
      <c r="P2222" s="13">
        <f t="shared" si="2971"/>
        <v>0.12570621341725591</v>
      </c>
      <c r="Q2222" s="13">
        <f t="shared" si="2972"/>
        <v>7.6622892353546801E-2</v>
      </c>
      <c r="R2222" s="13">
        <f t="shared" si="2973"/>
        <v>5.1557868694098057E-2</v>
      </c>
      <c r="S2222" s="13">
        <f t="shared" si="2974"/>
        <v>5.0572491642417741E-2</v>
      </c>
      <c r="T2222" s="13">
        <f t="shared" si="2975"/>
        <v>8.8034204524918808E-2</v>
      </c>
      <c r="U2222" s="13">
        <f t="shared" si="2976"/>
        <v>7.2213708998127832E-2</v>
      </c>
      <c r="V2222" s="13">
        <f t="shared" si="2977"/>
        <v>9.042519207271036E-3</v>
      </c>
      <c r="W2222" s="13">
        <f t="shared" si="2978"/>
        <v>3.5773545281345215E-2</v>
      </c>
      <c r="X2222" s="13">
        <f t="shared" si="2979"/>
        <v>4.1101236264329176E-2</v>
      </c>
      <c r="Y2222" s="13">
        <f t="shared" si="2980"/>
        <v>2.361118543284459E-2</v>
      </c>
      <c r="Z2222" s="13">
        <f t="shared" si="2981"/>
        <v>1.9745430371480167E-2</v>
      </c>
      <c r="AA2222" s="13">
        <f t="shared" si="2982"/>
        <v>2.7656123090520401E-2</v>
      </c>
      <c r="AB2222" s="13">
        <f t="shared" si="2983"/>
        <v>1.9368054532322654E-2</v>
      </c>
      <c r="AC2222" s="13">
        <f t="shared" si="2984"/>
        <v>9.094672303870011E-4</v>
      </c>
      <c r="AD2222" s="13">
        <f t="shared" si="2985"/>
        <v>1.2526411846588478E-2</v>
      </c>
      <c r="AE2222" s="13">
        <f t="shared" si="2986"/>
        <v>1.4391948262377106E-2</v>
      </c>
      <c r="AF2222" s="13">
        <f t="shared" si="2987"/>
        <v>8.2676578625885642E-3</v>
      </c>
      <c r="AG2222" s="13">
        <f t="shared" si="2988"/>
        <v>3.1663151871064534E-3</v>
      </c>
      <c r="AH2222" s="13">
        <f t="shared" si="2989"/>
        <v>5.6715206198913676E-3</v>
      </c>
      <c r="AI2222" s="13">
        <f t="shared" si="2990"/>
        <v>7.9437251770766125E-3</v>
      </c>
      <c r="AJ2222" s="13">
        <f t="shared" si="2991"/>
        <v>5.5631261806229262E-3</v>
      </c>
      <c r="AK2222" s="13">
        <f t="shared" si="2992"/>
        <v>2.5973014097416696E-3</v>
      </c>
      <c r="AL2222" s="13">
        <f t="shared" si="2993"/>
        <v>5.8541607651652521E-5</v>
      </c>
      <c r="AM2222" s="13">
        <f t="shared" si="2994"/>
        <v>3.5089839157132949E-3</v>
      </c>
      <c r="AN2222" s="13">
        <f t="shared" si="2995"/>
        <v>4.0315706993310271E-3</v>
      </c>
      <c r="AO2222" s="13">
        <f t="shared" si="2996"/>
        <v>2.3159927053128856E-3</v>
      </c>
      <c r="AP2222" s="13">
        <f t="shared" si="2997"/>
        <v>8.8696980425892621E-4</v>
      </c>
      <c r="AQ2222" s="13">
        <f t="shared" si="2998"/>
        <v>2.5476616307849122E-4</v>
      </c>
      <c r="AR2222" s="13">
        <f t="shared" si="2999"/>
        <v>1.3032340358937111E-3</v>
      </c>
      <c r="AS2222" s="13">
        <f t="shared" si="3000"/>
        <v>1.8253540304946174E-3</v>
      </c>
      <c r="AT2222" s="13">
        <f t="shared" si="3001"/>
        <v>1.2783265495203385E-3</v>
      </c>
      <c r="AU2222" s="13">
        <f t="shared" si="3002"/>
        <v>5.9682258524785127E-4</v>
      </c>
      <c r="AV2222" s="13">
        <f t="shared" si="3003"/>
        <v>2.0898251608455394E-4</v>
      </c>
      <c r="AW2222" s="13">
        <f t="shared" si="3004"/>
        <v>2.6168555000095603E-6</v>
      </c>
      <c r="AX2222" s="13">
        <f t="shared" si="3005"/>
        <v>8.1913375457740056E-4</v>
      </c>
      <c r="AY2222" s="13">
        <f t="shared" si="3006"/>
        <v>9.411258994374617E-4</v>
      </c>
      <c r="AZ2222" s="13">
        <f t="shared" si="3007"/>
        <v>5.406430595995415E-4</v>
      </c>
      <c r="BA2222" s="13">
        <f t="shared" si="3008"/>
        <v>2.0705335886719398E-4</v>
      </c>
      <c r="BB2222" s="13">
        <f t="shared" si="3009"/>
        <v>5.9472362574036342E-5</v>
      </c>
      <c r="BC2222" s="13">
        <f t="shared" si="3010"/>
        <v>1.3665895320853131E-5</v>
      </c>
      <c r="BD2222" s="13">
        <f t="shared" si="3011"/>
        <v>2.4955373025755128E-4</v>
      </c>
      <c r="BE2222" s="13">
        <f t="shared" si="3012"/>
        <v>3.4953346429308522E-4</v>
      </c>
      <c r="BF2222" s="13">
        <f t="shared" si="3013"/>
        <v>2.4478424452849593E-4</v>
      </c>
      <c r="BG2222" s="13">
        <f t="shared" si="3014"/>
        <v>1.1428438664772858E-4</v>
      </c>
      <c r="BH2222" s="13">
        <f t="shared" si="3015"/>
        <v>4.001765224904131E-5</v>
      </c>
      <c r="BI2222" s="13">
        <f t="shared" si="3016"/>
        <v>1.1210017665572534E-5</v>
      </c>
      <c r="BJ2222" s="14">
        <f t="shared" si="3017"/>
        <v>0.42648649375836606</v>
      </c>
      <c r="BK2222" s="14">
        <f t="shared" si="3018"/>
        <v>0.26534620607122184</v>
      </c>
      <c r="BL2222" s="14">
        <f t="shared" si="3019"/>
        <v>0.288543034264861</v>
      </c>
      <c r="BM2222" s="14">
        <f t="shared" si="3020"/>
        <v>0.46801861241606313</v>
      </c>
      <c r="BN2222" s="14">
        <f t="shared" si="3021"/>
        <v>0.53116404300592845</v>
      </c>
    </row>
    <row r="2223" spans="1:66" x14ac:dyDescent="0.25">
      <c r="A2223" t="s">
        <v>343</v>
      </c>
      <c r="B2223" t="s">
        <v>189</v>
      </c>
      <c r="C2223" t="s">
        <v>178</v>
      </c>
      <c r="D2223" s="6" t="s">
        <v>446</v>
      </c>
      <c r="E2223" s="10">
        <f>VLOOKUP(A2223,home!$A$2:$E$405,3,FALSE)</f>
        <v>1.3052999999999999</v>
      </c>
      <c r="F2223" s="10">
        <f>VLOOKUP(B2223,home!$B$2:$E$405,3,FALSE)</f>
        <v>0.6855</v>
      </c>
      <c r="G2223" s="10">
        <f>VLOOKUP(C2223,away!$B$2:$E$405,4,FALSE)</f>
        <v>0.9274</v>
      </c>
      <c r="H2223" s="10">
        <f>VLOOKUP(A2223,away!$A$2:$E$405,3,FALSE)</f>
        <v>1.1211</v>
      </c>
      <c r="I2223" s="10">
        <f>VLOOKUP(C2223,away!$B$2:$E$405,3,FALSE)</f>
        <v>0.9859</v>
      </c>
      <c r="J2223" s="10">
        <f>VLOOKUP(B2223,home!$B$2:$E$405,4,FALSE)</f>
        <v>1.3145</v>
      </c>
      <c r="K2223" s="12">
        <f t="shared" si="2966"/>
        <v>0.82982189331</v>
      </c>
      <c r="L2223" s="12">
        <f t="shared" si="2967"/>
        <v>1.4529069781050001</v>
      </c>
      <c r="M2223" s="13">
        <f t="shared" si="2968"/>
        <v>0.10200546676334463</v>
      </c>
      <c r="N2223" s="13">
        <f t="shared" si="2969"/>
        <v>8.4646369557528925E-2</v>
      </c>
      <c r="O2223" s="13">
        <f t="shared" si="2970"/>
        <v>0.14820445446532107</v>
      </c>
      <c r="P2223" s="13">
        <f t="shared" si="2971"/>
        <v>0.12298330100138843</v>
      </c>
      <c r="Q2223" s="13">
        <f t="shared" si="2972"/>
        <v>3.5120705324023296E-2</v>
      </c>
      <c r="R2223" s="13">
        <f t="shared" si="2973"/>
        <v>0.10766364303945489</v>
      </c>
      <c r="S2223" s="13">
        <f t="shared" si="2974"/>
        <v>3.7068827792063969E-2</v>
      </c>
      <c r="T2223" s="13">
        <f t="shared" si="2975"/>
        <v>5.1027117841242878E-2</v>
      </c>
      <c r="U2223" s="13">
        <f t="shared" si="2976"/>
        <v>8.9341648107652466E-2</v>
      </c>
      <c r="V2223" s="13">
        <f t="shared" si="2977"/>
        <v>4.9657979134443819E-3</v>
      </c>
      <c r="W2223" s="13">
        <f t="shared" si="2978"/>
        <v>9.7146433954545374E-3</v>
      </c>
      <c r="X2223" s="13">
        <f t="shared" si="2979"/>
        <v>1.4114473179057551E-2</v>
      </c>
      <c r="Y2223" s="13">
        <f t="shared" si="2980"/>
        <v>1.0253508287064292E-2</v>
      </c>
      <c r="Z2223" s="13">
        <f t="shared" si="2981"/>
        <v>5.214175275340991E-2</v>
      </c>
      <c r="AA2223" s="13">
        <f t="shared" si="2982"/>
        <v>4.3268367990336523E-2</v>
      </c>
      <c r="AB2223" s="13">
        <f t="shared" si="2983"/>
        <v>1.7952519523087424E-2</v>
      </c>
      <c r="AC2223" s="13">
        <f t="shared" si="2984"/>
        <v>3.741896383590776E-4</v>
      </c>
      <c r="AD2223" s="13">
        <f t="shared" si="2985"/>
        <v>2.0153559438118923E-3</v>
      </c>
      <c r="AE2223" s="13">
        <f t="shared" si="2986"/>
        <v>2.9281247141296871E-3</v>
      </c>
      <c r="AF2223" s="13">
        <f t="shared" si="2987"/>
        <v>2.1271464149603659E-3</v>
      </c>
      <c r="AG2223" s="13">
        <f t="shared" si="2988"/>
        <v>1.030181956582316E-3</v>
      </c>
      <c r="AH2223" s="13">
        <f t="shared" si="2989"/>
        <v>1.8939279106513732E-2</v>
      </c>
      <c r="AI2223" s="13">
        <f t="shared" si="2990"/>
        <v>1.5716228446093751E-2</v>
      </c>
      <c r="AJ2223" s="13">
        <f t="shared" si="2991"/>
        <v>6.520835222414997E-3</v>
      </c>
      <c r="AK2223" s="13">
        <f t="shared" si="2992"/>
        <v>1.8037106100756493E-3</v>
      </c>
      <c r="AL2223" s="13">
        <f t="shared" si="2993"/>
        <v>1.8045729659835036E-5</v>
      </c>
      <c r="AM2223" s="13">
        <f t="shared" si="2994"/>
        <v>3.3447729699750939E-4</v>
      </c>
      <c r="AN2223" s="13">
        <f t="shared" si="2995"/>
        <v>4.8596439882538003E-4</v>
      </c>
      <c r="AO2223" s="13">
        <f t="shared" si="2996"/>
        <v>3.5303053308199803E-4</v>
      </c>
      <c r="AP2223" s="13">
        <f t="shared" si="2997"/>
        <v>1.7097350833298756E-4</v>
      </c>
      <c r="AQ2223" s="13">
        <f t="shared" si="2998"/>
        <v>6.2102150832022812E-5</v>
      </c>
      <c r="AR2223" s="13">
        <f t="shared" si="2999"/>
        <v>5.503402154826407E-3</v>
      </c>
      <c r="AS2223" s="13">
        <f t="shared" si="3000"/>
        <v>4.5668435957643824E-3</v>
      </c>
      <c r="AT2223" s="13">
        <f t="shared" si="3001"/>
        <v>1.8948333995439241E-3</v>
      </c>
      <c r="AU2223" s="13">
        <f t="shared" si="3002"/>
        <v>5.2412474637218763E-4</v>
      </c>
      <c r="AV2223" s="13">
        <f t="shared" si="3003"/>
        <v>1.0873254734129806E-4</v>
      </c>
      <c r="AW2223" s="13">
        <f t="shared" si="3004"/>
        <v>6.043585138034431E-7</v>
      </c>
      <c r="AX2223" s="13">
        <f t="shared" si="3005"/>
        <v>4.6259430643947381E-5</v>
      </c>
      <c r="AY2223" s="13">
        <f t="shared" si="3006"/>
        <v>6.7210649585755427E-5</v>
      </c>
      <c r="AZ2223" s="13">
        <f t="shared" si="3007"/>
        <v>4.8825410893057007E-5</v>
      </c>
      <c r="BA2223" s="13">
        <f t="shared" si="3008"/>
        <v>2.3646260065122124E-5</v>
      </c>
      <c r="BB2223" s="13">
        <f t="shared" si="3009"/>
        <v>8.5889540636753878E-6</v>
      </c>
      <c r="BC2223" s="13">
        <f t="shared" si="3010"/>
        <v>2.495790258747454E-6</v>
      </c>
      <c r="BD2223" s="13">
        <f t="shared" si="3011"/>
        <v>1.3326552323442297E-3</v>
      </c>
      <c r="BE2223" s="13">
        <f t="shared" si="3012"/>
        <v>1.1058664880333666E-3</v>
      </c>
      <c r="BF2223" s="13">
        <f t="shared" si="3013"/>
        <v>4.5883611142396436E-4</v>
      </c>
      <c r="BG2223" s="13">
        <f t="shared" si="3014"/>
        <v>1.2691741690027742E-4</v>
      </c>
      <c r="BH2223" s="13">
        <f t="shared" si="3015"/>
        <v>2.6329712796550698E-5</v>
      </c>
      <c r="BI2223" s="13">
        <f t="shared" si="3016"/>
        <v>4.3697944246284478E-6</v>
      </c>
      <c r="BJ2223" s="14">
        <f t="shared" si="3017"/>
        <v>0.21458120099743588</v>
      </c>
      <c r="BK2223" s="14">
        <f t="shared" si="3018"/>
        <v>0.26748283948784607</v>
      </c>
      <c r="BL2223" s="14">
        <f t="shared" si="3019"/>
        <v>0.4650635977107217</v>
      </c>
      <c r="BM2223" s="14">
        <f t="shared" si="3020"/>
        <v>0.39857884450728043</v>
      </c>
      <c r="BN2223" s="14">
        <f t="shared" si="3021"/>
        <v>0.60062394015106124</v>
      </c>
    </row>
    <row r="2224" spans="1:66" x14ac:dyDescent="0.25">
      <c r="A2224" t="s">
        <v>343</v>
      </c>
      <c r="B2224" t="s">
        <v>191</v>
      </c>
      <c r="C2224" t="s">
        <v>188</v>
      </c>
      <c r="D2224" s="6" t="s">
        <v>446</v>
      </c>
      <c r="E2224" s="10">
        <f>VLOOKUP(A2224,home!$A$2:$E$405,3,FALSE)</f>
        <v>1.3052999999999999</v>
      </c>
      <c r="F2224" s="10">
        <f>VLOOKUP(B2224,home!$B$2:$E$405,3,FALSE)</f>
        <v>0.7258</v>
      </c>
      <c r="G2224" s="10">
        <f>VLOOKUP(C2224,away!$B$2:$E$405,4,FALSE)</f>
        <v>0.7661</v>
      </c>
      <c r="H2224" s="10">
        <f>VLOOKUP(A2224,away!$A$2:$E$405,3,FALSE)</f>
        <v>1.1211</v>
      </c>
      <c r="I2224" s="10">
        <f>VLOOKUP(C2224,away!$B$2:$E$405,3,FALSE)</f>
        <v>1.1737</v>
      </c>
      <c r="J2224" s="10">
        <f>VLOOKUP(B2224,home!$B$2:$E$405,4,FALSE)</f>
        <v>1.1267</v>
      </c>
      <c r="K2224" s="12">
        <f t="shared" si="2966"/>
        <v>0.72579298151399996</v>
      </c>
      <c r="L2224" s="12">
        <f t="shared" si="2967"/>
        <v>1.4825513733689999</v>
      </c>
      <c r="M2224" s="13">
        <f t="shared" si="2968"/>
        <v>0.10988242429512576</v>
      </c>
      <c r="N2224" s="13">
        <f t="shared" si="2969"/>
        <v>7.9751892345145708E-2</v>
      </c>
      <c r="O2224" s="13">
        <f t="shared" si="2970"/>
        <v>0.16290633904785387</v>
      </c>
      <c r="P2224" s="13">
        <f t="shared" si="2971"/>
        <v>0.1182362775250724</v>
      </c>
      <c r="Q2224" s="13">
        <f t="shared" si="2972"/>
        <v>2.8941681863283424E-2</v>
      </c>
      <c r="R2224" s="13">
        <f t="shared" si="2973"/>
        <v>0.12075850834295584</v>
      </c>
      <c r="S2224" s="13">
        <f t="shared" si="2974"/>
        <v>3.1806308908507733E-2</v>
      </c>
      <c r="T2224" s="13">
        <f t="shared" si="2975"/>
        <v>4.2907530194019515E-2</v>
      </c>
      <c r="U2224" s="13">
        <f t="shared" si="2976"/>
        <v>8.7645677813417158E-2</v>
      </c>
      <c r="V2224" s="13">
        <f t="shared" si="2977"/>
        <v>3.8027106309093551E-3</v>
      </c>
      <c r="W2224" s="13">
        <f t="shared" si="2978"/>
        <v>7.0018898565273784E-3</v>
      </c>
      <c r="X2224" s="13">
        <f t="shared" si="2979"/>
        <v>1.0380661422973135E-2</v>
      </c>
      <c r="Y2224" s="13">
        <f t="shared" si="2980"/>
        <v>7.6949319245537091E-3</v>
      </c>
      <c r="Z2224" s="13">
        <f t="shared" si="2981"/>
        <v>5.9676897463280351E-2</v>
      </c>
      <c r="AA2224" s="13">
        <f t="shared" si="2982"/>
        <v>4.3313073337379507E-2</v>
      </c>
      <c r="AB2224" s="13">
        <f t="shared" si="2983"/>
        <v>1.5718162318035602E-2</v>
      </c>
      <c r="AC2224" s="13">
        <f t="shared" si="2984"/>
        <v>2.5573832234087663E-4</v>
      </c>
      <c r="AD2224" s="13">
        <f t="shared" si="2985"/>
        <v>1.2704806288004098E-3</v>
      </c>
      <c r="AE2224" s="13">
        <f t="shared" si="2986"/>
        <v>1.883552801066758E-3</v>
      </c>
      <c r="AF2224" s="13">
        <f t="shared" si="2987"/>
        <v>1.3962318960172744E-3</v>
      </c>
      <c r="AG2224" s="13">
        <f t="shared" si="2988"/>
        <v>6.8999517166067113E-4</v>
      </c>
      <c r="AH2224" s="13">
        <f t="shared" si="2989"/>
        <v>2.2118516573146813E-2</v>
      </c>
      <c r="AI2224" s="13">
        <f t="shared" si="2990"/>
        <v>1.6053464090291045E-2</v>
      </c>
      <c r="AJ2224" s="13">
        <f t="shared" si="2991"/>
        <v>5.8257457828601346E-3</v>
      </c>
      <c r="AK2224" s="13">
        <f t="shared" si="2992"/>
        <v>1.4094284670948896E-3</v>
      </c>
      <c r="AL2224" s="13">
        <f t="shared" si="2993"/>
        <v>1.1007237034697869E-5</v>
      </c>
      <c r="AM2224" s="13">
        <f t="shared" si="2994"/>
        <v>1.8442118470656622E-4</v>
      </c>
      <c r="AN2224" s="13">
        <f t="shared" si="2995"/>
        <v>2.7341388066505777E-4</v>
      </c>
      <c r="AO2224" s="13">
        <f t="shared" si="2996"/>
        <v>2.0267506213906463E-4</v>
      </c>
      <c r="AP2224" s="13">
        <f t="shared" si="2997"/>
        <v>1.0015873057397257E-4</v>
      </c>
      <c r="AQ2224" s="13">
        <f t="shared" si="2998"/>
        <v>3.7122615891834658E-5</v>
      </c>
      <c r="AR2224" s="13">
        <f t="shared" si="2999"/>
        <v>6.5583674244807603E-3</v>
      </c>
      <c r="AS2224" s="13">
        <f t="shared" si="3000"/>
        <v>4.7600170468781837E-3</v>
      </c>
      <c r="AT2224" s="13">
        <f t="shared" si="3001"/>
        <v>1.727393482255591E-3</v>
      </c>
      <c r="AU2224" s="13">
        <f t="shared" si="3002"/>
        <v>4.1791002191137871E-4</v>
      </c>
      <c r="AV2224" s="13">
        <f t="shared" si="3003"/>
        <v>7.5829040201910142E-5</v>
      </c>
      <c r="AW2224" s="13">
        <f t="shared" si="3004"/>
        <v>3.2900184527218527E-7</v>
      </c>
      <c r="AX2224" s="13">
        <f t="shared" si="3005"/>
        <v>2.2308600250420454E-5</v>
      </c>
      <c r="AY2224" s="13">
        <f t="shared" si="3006"/>
        <v>3.3073645939200863E-5</v>
      </c>
      <c r="AZ2224" s="13">
        <f t="shared" si="3007"/>
        <v>2.4516689604741143E-5</v>
      </c>
      <c r="BA2224" s="13">
        <f t="shared" si="3008"/>
        <v>1.2115750614656824E-5</v>
      </c>
      <c r="BB2224" s="13">
        <f t="shared" si="3009"/>
        <v>4.4905556782889435E-6</v>
      </c>
      <c r="BC2224" s="13">
        <f t="shared" si="3010"/>
        <v>1.3314958976074473E-6</v>
      </c>
      <c r="BD2224" s="13">
        <f t="shared" si="3011"/>
        <v>1.6205194387037447E-3</v>
      </c>
      <c r="BE2224" s="13">
        <f t="shared" si="3012"/>
        <v>1.1761616350181845E-3</v>
      </c>
      <c r="BF2224" s="13">
        <f t="shared" si="3013"/>
        <v>4.2682492991111455E-4</v>
      </c>
      <c r="BG2224" s="13">
        <f t="shared" si="3014"/>
        <v>1.0326217948823064E-4</v>
      </c>
      <c r="BH2224" s="13">
        <f t="shared" si="3015"/>
        <v>1.8736741282099178E-5</v>
      </c>
      <c r="BI2224" s="13">
        <f t="shared" si="3016"/>
        <v>2.7197990637982429E-6</v>
      </c>
      <c r="BJ2224" s="14">
        <f t="shared" si="3017"/>
        <v>0.18281447631600944</v>
      </c>
      <c r="BK2224" s="14">
        <f t="shared" si="3018"/>
        <v>0.26402754056493</v>
      </c>
      <c r="BL2224" s="14">
        <f t="shared" si="3019"/>
        <v>0.49263665751222985</v>
      </c>
      <c r="BM2224" s="14">
        <f t="shared" si="3020"/>
        <v>0.37864570379291879</v>
      </c>
      <c r="BN2224" s="14">
        <f t="shared" si="3021"/>
        <v>0.62047712341943695</v>
      </c>
    </row>
    <row r="2225" spans="1:66" x14ac:dyDescent="0.25">
      <c r="A2225" t="s">
        <v>343</v>
      </c>
      <c r="B2225" t="s">
        <v>193</v>
      </c>
      <c r="C2225" t="s">
        <v>182</v>
      </c>
      <c r="D2225" s="6" t="s">
        <v>446</v>
      </c>
      <c r="E2225" s="10">
        <f>VLOOKUP(A2225,home!$A$2:$E$405,3,FALSE)</f>
        <v>1.3052999999999999</v>
      </c>
      <c r="F2225" s="10">
        <f>VLOOKUP(B2225,home!$B$2:$E$405,3,FALSE)</f>
        <v>0.4839</v>
      </c>
      <c r="G2225" s="10">
        <f>VLOOKUP(C2225,away!$B$2:$E$405,4,FALSE)</f>
        <v>0.64510000000000001</v>
      </c>
      <c r="H2225" s="10">
        <f>VLOOKUP(A2225,away!$A$2:$E$405,3,FALSE)</f>
        <v>1.1211</v>
      </c>
      <c r="I2225" s="10">
        <f>VLOOKUP(C2225,away!$B$2:$E$405,3,FALSE)</f>
        <v>1.4084000000000001</v>
      </c>
      <c r="J2225" s="10">
        <f>VLOOKUP(B2225,home!$B$2:$E$405,4,FALSE)</f>
        <v>1.0798000000000001</v>
      </c>
      <c r="K2225" s="12">
        <f t="shared" si="2966"/>
        <v>0.40746752561699995</v>
      </c>
      <c r="L2225" s="12">
        <f t="shared" si="2967"/>
        <v>1.7049580277520002</v>
      </c>
      <c r="M2225" s="13">
        <f t="shared" si="2968"/>
        <v>0.12094425362749163</v>
      </c>
      <c r="N2225" s="13">
        <f t="shared" si="2969"/>
        <v>4.9280855763188885E-2</v>
      </c>
      <c r="O2225" s="13">
        <f t="shared" si="2970"/>
        <v>0.2062048761326658</v>
      </c>
      <c r="P2225" s="13">
        <f t="shared" si="2971"/>
        <v>8.40217906479373E-2</v>
      </c>
      <c r="Q2225" s="13">
        <f t="shared" si="2972"/>
        <v>1.0040174179057422E-2</v>
      </c>
      <c r="R2225" s="13">
        <f t="shared" si="2973"/>
        <v>0.17578532946199776</v>
      </c>
      <c r="S2225" s="13">
        <f t="shared" si="2974"/>
        <v>1.4592800178480509E-2</v>
      </c>
      <c r="T2225" s="13">
        <f t="shared" si="2975"/>
        <v>1.7118075566612299E-2</v>
      </c>
      <c r="U2225" s="13">
        <f t="shared" si="2976"/>
        <v>7.1626813235649345E-2</v>
      </c>
      <c r="V2225" s="13">
        <f t="shared" si="2977"/>
        <v>1.1264263996644472E-3</v>
      </c>
      <c r="W2225" s="13">
        <f t="shared" si="2978"/>
        <v>1.3636816431680746E-3</v>
      </c>
      <c r="X2225" s="13">
        <f t="shared" si="2979"/>
        <v>2.3250199648174471E-3</v>
      </c>
      <c r="Y2225" s="13">
        <f t="shared" si="2980"/>
        <v>1.9820307268495906E-3</v>
      </c>
      <c r="Z2225" s="13">
        <f t="shared" si="2981"/>
        <v>9.9902202875754451E-2</v>
      </c>
      <c r="AA2225" s="13">
        <f t="shared" si="2982"/>
        <v>4.0706903409471203E-2</v>
      </c>
      <c r="AB2225" s="13">
        <f t="shared" si="2983"/>
        <v>8.2933706038937245E-3</v>
      </c>
      <c r="AC2225" s="13">
        <f t="shared" si="2984"/>
        <v>4.8909084296193929E-5</v>
      </c>
      <c r="AD2225" s="13">
        <f t="shared" si="2985"/>
        <v>1.3891399621775497E-4</v>
      </c>
      <c r="AE2225" s="13">
        <f t="shared" si="2986"/>
        <v>2.3684253301857228E-4</v>
      </c>
      <c r="AF2225" s="13">
        <f t="shared" si="2987"/>
        <v>2.0190328899156657E-4</v>
      </c>
      <c r="AG2225" s="13">
        <f t="shared" si="2988"/>
        <v>1.1474554446523452E-4</v>
      </c>
      <c r="AH2225" s="13">
        <f t="shared" si="2989"/>
        <v>4.2582265695781628E-2</v>
      </c>
      <c r="AI2225" s="13">
        <f t="shared" si="2990"/>
        <v>1.73508904382258E-2</v>
      </c>
      <c r="AJ2225" s="13">
        <f t="shared" si="2991"/>
        <v>3.5349621970577651E-3</v>
      </c>
      <c r="AK2225" s="13">
        <f t="shared" si="2992"/>
        <v>4.8012743319492064E-4</v>
      </c>
      <c r="AL2225" s="13">
        <f t="shared" si="2993"/>
        <v>1.359115036312239E-6</v>
      </c>
      <c r="AM2225" s="13">
        <f t="shared" si="2994"/>
        <v>1.1320588462483581E-5</v>
      </c>
      <c r="AN2225" s="13">
        <f t="shared" si="2995"/>
        <v>1.930112817798805E-5</v>
      </c>
      <c r="AO2225" s="13">
        <f t="shared" si="2996"/>
        <v>1.645380671586554E-5</v>
      </c>
      <c r="AP2225" s="13">
        <f t="shared" si="2997"/>
        <v>9.3510166157649103E-6</v>
      </c>
      <c r="AQ2225" s="13">
        <f t="shared" si="2998"/>
        <v>3.9857727116726812E-6</v>
      </c>
      <c r="AR2225" s="13">
        <f t="shared" si="2999"/>
        <v>1.4520195147578295E-2</v>
      </c>
      <c r="AS2225" s="13">
        <f t="shared" si="3000"/>
        <v>5.9165079882596968E-3</v>
      </c>
      <c r="AT2225" s="13">
        <f t="shared" si="3001"/>
        <v>1.2053924351346965E-3</v>
      </c>
      <c r="AU2225" s="13">
        <f t="shared" si="3002"/>
        <v>1.6371942431392836E-4</v>
      </c>
      <c r="AV2225" s="13">
        <f t="shared" si="3003"/>
        <v>1.6677587180159018E-5</v>
      </c>
      <c r="AW2225" s="13">
        <f t="shared" si="3004"/>
        <v>2.622771226835267E-8</v>
      </c>
      <c r="AX2225" s="13">
        <f t="shared" si="3005"/>
        <v>7.6879536155609074E-7</v>
      </c>
      <c r="AY2225" s="13">
        <f t="shared" si="3006"/>
        <v>1.3107638233835581E-6</v>
      </c>
      <c r="AZ2225" s="13">
        <f t="shared" si="3007"/>
        <v>1.1173986515823516E-6</v>
      </c>
      <c r="BA2225" s="13">
        <f t="shared" si="3008"/>
        <v>6.3503926707153033E-7</v>
      </c>
      <c r="BB2225" s="13">
        <f t="shared" si="3009"/>
        <v>2.7067882408283808E-7</v>
      </c>
      <c r="BC2225" s="13">
        <f t="shared" si="3010"/>
        <v>9.2299206812501205E-8</v>
      </c>
      <c r="BD2225" s="13">
        <f t="shared" si="3011"/>
        <v>4.1260538802315415E-3</v>
      </c>
      <c r="BE2225" s="13">
        <f t="shared" si="3012"/>
        <v>1.6812329651403678E-3</v>
      </c>
      <c r="BF2225" s="13">
        <f t="shared" si="3013"/>
        <v>3.4252391814573876E-4</v>
      </c>
      <c r="BG2225" s="13">
        <f t="shared" si="3014"/>
        <v>4.6522457797161358E-5</v>
      </c>
      <c r="BH2225" s="13">
        <f t="shared" si="3015"/>
        <v>4.7390976910576595E-6</v>
      </c>
      <c r="BI2225" s="13">
        <f t="shared" si="3016"/>
        <v>3.8620568196650045E-7</v>
      </c>
      <c r="BJ2225" s="14">
        <f t="shared" si="3017"/>
        <v>8.2866850494205099E-2</v>
      </c>
      <c r="BK2225" s="14">
        <f t="shared" si="3018"/>
        <v>0.22073684981672975</v>
      </c>
      <c r="BL2225" s="14">
        <f t="shared" si="3019"/>
        <v>0.59458948971509251</v>
      </c>
      <c r="BM2225" s="14">
        <f t="shared" si="3020"/>
        <v>0.35181682855333196</v>
      </c>
      <c r="BN2225" s="14">
        <f t="shared" si="3021"/>
        <v>0.64627727981233885</v>
      </c>
    </row>
    <row r="2226" spans="1:66" x14ac:dyDescent="0.25">
      <c r="A2226" t="s">
        <v>343</v>
      </c>
      <c r="B2226" t="s">
        <v>195</v>
      </c>
      <c r="C2226" t="s">
        <v>184</v>
      </c>
      <c r="D2226" s="6" t="s">
        <v>446</v>
      </c>
      <c r="E2226" s="10">
        <f>VLOOKUP(A2226,home!$A$2:$E$405,3,FALSE)</f>
        <v>1.3052999999999999</v>
      </c>
      <c r="F2226" s="10">
        <f>VLOOKUP(B2226,home!$B$2:$E$405,3,FALSE)</f>
        <v>1.8548</v>
      </c>
      <c r="G2226" s="10">
        <f>VLOOKUP(C2226,away!$B$2:$E$405,4,FALSE)</f>
        <v>0.5645</v>
      </c>
      <c r="H2226" s="10">
        <f>VLOOKUP(A2226,away!$A$2:$E$405,3,FALSE)</f>
        <v>1.1211</v>
      </c>
      <c r="I2226" s="10">
        <f>VLOOKUP(C2226,away!$B$2:$E$405,3,FALSE)</f>
        <v>1.9717</v>
      </c>
      <c r="J2226" s="10">
        <f>VLOOKUP(B2226,home!$B$2:$E$405,4,FALSE)</f>
        <v>0.56340000000000001</v>
      </c>
      <c r="K2226" s="12">
        <f t="shared" si="2966"/>
        <v>1.3666942633799999</v>
      </c>
      <c r="L2226" s="12">
        <f t="shared" si="2967"/>
        <v>1.2453804149579999</v>
      </c>
      <c r="M2226" s="13">
        <f t="shared" si="2968"/>
        <v>7.3382141385638061E-2</v>
      </c>
      <c r="N2226" s="13">
        <f t="shared" si="2969"/>
        <v>0.10029095166629161</v>
      </c>
      <c r="O2226" s="13">
        <f t="shared" si="2970"/>
        <v>9.1388681689352547E-2</v>
      </c>
      <c r="P2226" s="13">
        <f t="shared" si="2971"/>
        <v>0.12490038700269895</v>
      </c>
      <c r="Q2226" s="13">
        <f t="shared" si="2972"/>
        <v>6.8533534155620801E-2</v>
      </c>
      <c r="R2226" s="13">
        <f t="shared" si="2973"/>
        <v>5.6906837162375226E-2</v>
      </c>
      <c r="S2226" s="13">
        <f t="shared" si="2974"/>
        <v>5.3146809219705937E-2</v>
      </c>
      <c r="T2226" s="13">
        <f t="shared" si="2975"/>
        <v>8.5350321205265284E-2</v>
      </c>
      <c r="U2226" s="13">
        <f t="shared" si="2976"/>
        <v>7.7774247896918017E-2</v>
      </c>
      <c r="V2226" s="13">
        <f t="shared" si="2977"/>
        <v>1.0050972612010965E-2</v>
      </c>
      <c r="W2226" s="13">
        <f t="shared" si="2978"/>
        <v>3.1221462659881408E-2</v>
      </c>
      <c r="X2226" s="13">
        <f t="shared" si="2979"/>
        <v>3.8882598122958807E-2</v>
      </c>
      <c r="Y2226" s="13">
        <f t="shared" si="2980"/>
        <v>2.4211813092507795E-2</v>
      </c>
      <c r="Z2226" s="13">
        <f t="shared" si="2981"/>
        <v>2.3623553493075395E-2</v>
      </c>
      <c r="AA2226" s="13">
        <f t="shared" si="2982"/>
        <v>3.2286175039636704E-2</v>
      </c>
      <c r="AB2226" s="13">
        <f t="shared" si="2983"/>
        <v>2.2062665106577013E-2</v>
      </c>
      <c r="AC2226" s="13">
        <f t="shared" si="2984"/>
        <v>1.0692063025222922E-3</v>
      </c>
      <c r="AD2226" s="13">
        <f t="shared" si="2985"/>
        <v>1.0667548477898201E-2</v>
      </c>
      <c r="AE2226" s="13">
        <f t="shared" si="2986"/>
        <v>1.3285155949989443E-2</v>
      </c>
      <c r="AF2226" s="13">
        <f t="shared" si="2987"/>
        <v>8.2725365148897979E-3</v>
      </c>
      <c r="AG2226" s="13">
        <f t="shared" si="2988"/>
        <v>3.4341516525562207E-3</v>
      </c>
      <c r="AH2226" s="13">
        <f t="shared" si="2989"/>
        <v>7.3550777129971889E-3</v>
      </c>
      <c r="AI2226" s="13">
        <f t="shared" si="2990"/>
        <v>1.0052142517067347E-2</v>
      </c>
      <c r="AJ2226" s="13">
        <f t="shared" si="2991"/>
        <v>6.8691027563770688E-3</v>
      </c>
      <c r="AK2226" s="13">
        <f t="shared" si="2992"/>
        <v>3.1293211105694282E-3</v>
      </c>
      <c r="AL2226" s="13">
        <f t="shared" si="2993"/>
        <v>7.2793886059528557E-5</v>
      </c>
      <c r="AM2226" s="13">
        <f t="shared" si="2994"/>
        <v>2.9158554618142997E-3</v>
      </c>
      <c r="AN2226" s="13">
        <f t="shared" si="2995"/>
        <v>3.6313492849918425E-3</v>
      </c>
      <c r="AO2226" s="13">
        <f t="shared" si="2996"/>
        <v>2.2612056397002889E-3</v>
      </c>
      <c r="AP2226" s="13">
        <f t="shared" si="2997"/>
        <v>9.3868707262510516E-4</v>
      </c>
      <c r="AQ2226" s="13">
        <f t="shared" si="2998"/>
        <v>2.9225562400539103E-4</v>
      </c>
      <c r="AR2226" s="13">
        <f t="shared" si="2999"/>
        <v>1.831973946852154E-3</v>
      </c>
      <c r="AS2226" s="13">
        <f t="shared" si="3000"/>
        <v>2.5037482838244558E-3</v>
      </c>
      <c r="AT2226" s="13">
        <f t="shared" si="3001"/>
        <v>1.7109292082252018E-3</v>
      </c>
      <c r="AU2226" s="13">
        <f t="shared" si="3002"/>
        <v>7.7943904464355615E-4</v>
      </c>
      <c r="AV2226" s="13">
        <f t="shared" si="3003"/>
        <v>2.6631371774218406E-4</v>
      </c>
      <c r="AW2226" s="13">
        <f t="shared" si="3004"/>
        <v>3.4416429031589289E-6</v>
      </c>
      <c r="AX2226" s="13">
        <f t="shared" si="3005"/>
        <v>6.6418048875114145E-4</v>
      </c>
      <c r="AY2226" s="13">
        <f t="shared" si="3006"/>
        <v>8.2715737268790378E-4</v>
      </c>
      <c r="AZ2226" s="13">
        <f t="shared" si="3007"/>
        <v>5.1506279601681534E-4</v>
      </c>
      <c r="BA2226" s="13">
        <f t="shared" si="3008"/>
        <v>2.138163728776164E-4</v>
      </c>
      <c r="BB2226" s="13">
        <f t="shared" si="3009"/>
        <v>6.657068079478511E-5</v>
      </c>
      <c r="BC2226" s="13">
        <f t="shared" si="3010"/>
        <v>1.6581164414449194E-5</v>
      </c>
      <c r="BD2226" s="13">
        <f t="shared" si="3011"/>
        <v>3.802507456871636E-4</v>
      </c>
      <c r="BE2226" s="13">
        <f t="shared" si="3012"/>
        <v>5.196865127766137E-4</v>
      </c>
      <c r="BF2226" s="13">
        <f t="shared" si="3013"/>
        <v>3.5512628788387753E-4</v>
      </c>
      <c r="BG2226" s="13">
        <f t="shared" si="3014"/>
        <v>1.6178302014210991E-4</v>
      </c>
      <c r="BH2226" s="13">
        <f t="shared" si="3015"/>
        <v>5.5276981385128169E-5</v>
      </c>
      <c r="BI2226" s="13">
        <f t="shared" si="3016"/>
        <v>1.5109346671203516E-5</v>
      </c>
      <c r="BJ2226" s="14">
        <f t="shared" si="3017"/>
        <v>0.39649279545653898</v>
      </c>
      <c r="BK2226" s="14">
        <f t="shared" si="3018"/>
        <v>0.26344946778132367</v>
      </c>
      <c r="BL2226" s="14">
        <f t="shared" si="3019"/>
        <v>0.31640388808770409</v>
      </c>
      <c r="BM2226" s="14">
        <f t="shared" si="3020"/>
        <v>0.48374345602688024</v>
      </c>
      <c r="BN2226" s="14">
        <f t="shared" si="3021"/>
        <v>0.51540253306197725</v>
      </c>
    </row>
    <row r="2227" spans="1:66" x14ac:dyDescent="0.25">
      <c r="A2227" t="s">
        <v>343</v>
      </c>
      <c r="B2227" t="s">
        <v>196</v>
      </c>
      <c r="C2227" t="s">
        <v>181</v>
      </c>
      <c r="D2227" s="6" t="s">
        <v>446</v>
      </c>
      <c r="E2227" s="10">
        <f>VLOOKUP(A2227,home!$A$2:$E$405,3,FALSE)</f>
        <v>1.3052999999999999</v>
      </c>
      <c r="F2227" s="10">
        <f>VLOOKUP(B2227,home!$B$2:$E$405,3,FALSE)</f>
        <v>0.8468</v>
      </c>
      <c r="G2227" s="10">
        <f>VLOOKUP(C2227,away!$B$2:$E$405,4,FALSE)</f>
        <v>0.9274</v>
      </c>
      <c r="H2227" s="10">
        <f>VLOOKUP(A2227,away!$A$2:$E$405,3,FALSE)</f>
        <v>1.1211</v>
      </c>
      <c r="I2227" s="10">
        <f>VLOOKUP(C2227,away!$B$2:$E$405,3,FALSE)</f>
        <v>0.9859</v>
      </c>
      <c r="J2227" s="10">
        <f>VLOOKUP(B2227,home!$B$2:$E$405,4,FALSE)</f>
        <v>1.4553</v>
      </c>
      <c r="K2227" s="12">
        <f t="shared" si="2966"/>
        <v>1.0250812242959999</v>
      </c>
      <c r="L2227" s="12">
        <f t="shared" si="2967"/>
        <v>1.6085321606970002</v>
      </c>
      <c r="M2227" s="13">
        <f t="shared" si="2968"/>
        <v>7.1818484986811509E-2</v>
      </c>
      <c r="N2227" s="13">
        <f t="shared" si="2969"/>
        <v>7.3619780517364619E-2</v>
      </c>
      <c r="O2227" s="13">
        <f t="shared" si="2970"/>
        <v>0.11552234283382098</v>
      </c>
      <c r="P2227" s="13">
        <f t="shared" si="2971"/>
        <v>0.11841978462563543</v>
      </c>
      <c r="Q2227" s="13">
        <f t="shared" si="2972"/>
        <v>3.7733127372571465E-2</v>
      </c>
      <c r="R2227" s="13">
        <f t="shared" si="2973"/>
        <v>9.2910701863632858E-2</v>
      </c>
      <c r="S2227" s="13">
        <f t="shared" si="2974"/>
        <v>4.8814888650731997E-2</v>
      </c>
      <c r="T2227" s="13">
        <f t="shared" si="2975"/>
        <v>6.0694948902457503E-2</v>
      </c>
      <c r="U2227" s="13">
        <f t="shared" si="2976"/>
        <v>9.5241016016573407E-2</v>
      </c>
      <c r="V2227" s="13">
        <f t="shared" si="2977"/>
        <v>8.9433004478901047E-3</v>
      </c>
      <c r="W2227" s="13">
        <f t="shared" si="2978"/>
        <v>1.2893173467864153E-2</v>
      </c>
      <c r="X2227" s="13">
        <f t="shared" si="2979"/>
        <v>2.073908417650476E-2</v>
      </c>
      <c r="Y2227" s="13">
        <f t="shared" si="2980"/>
        <v>1.6679741940655086E-2</v>
      </c>
      <c r="Z2227" s="13">
        <f t="shared" si="2981"/>
        <v>4.9816617340194734E-2</v>
      </c>
      <c r="AA2227" s="13">
        <f t="shared" si="2982"/>
        <v>5.1066079093372158E-2</v>
      </c>
      <c r="AB2227" s="13">
        <f t="shared" si="2983"/>
        <v>2.6173439438515148E-2</v>
      </c>
      <c r="AC2227" s="13">
        <f t="shared" si="2984"/>
        <v>9.2164965701028957E-4</v>
      </c>
      <c r="AD2227" s="13">
        <f t="shared" si="2985"/>
        <v>3.3041375108747223E-3</v>
      </c>
      <c r="AE2227" s="13">
        <f t="shared" si="2986"/>
        <v>5.3148114496073253E-3</v>
      </c>
      <c r="AF2227" s="13">
        <f t="shared" si="2987"/>
        <v>4.2745225723670134E-3</v>
      </c>
      <c r="AG2227" s="13">
        <f t="shared" si="2988"/>
        <v>2.2919023430925381E-3</v>
      </c>
      <c r="AH2227" s="13">
        <f t="shared" si="2989"/>
        <v>2.0032907782209775E-2</v>
      </c>
      <c r="AI2227" s="13">
        <f t="shared" si="2990"/>
        <v>2.0535357635596458E-2</v>
      </c>
      <c r="AJ2227" s="13">
        <f t="shared" si="2991"/>
        <v>1.0525204773226713E-2</v>
      </c>
      <c r="AK2227" s="13">
        <f t="shared" si="2992"/>
        <v>3.5963965983017805E-3</v>
      </c>
      <c r="AL2227" s="13">
        <f t="shared" si="2993"/>
        <v>6.0787444292923563E-5</v>
      </c>
      <c r="AM2227" s="13">
        <f t="shared" si="2994"/>
        <v>6.7740186497795981E-4</v>
      </c>
      <c r="AN2227" s="13">
        <f t="shared" si="2995"/>
        <v>1.0896226855331753E-3</v>
      </c>
      <c r="AO2227" s="13">
        <f t="shared" si="2996"/>
        <v>8.7634656635257331E-4</v>
      </c>
      <c r="AP2227" s="13">
        <f t="shared" si="2997"/>
        <v>4.6987721196483409E-4</v>
      </c>
      <c r="AQ2227" s="13">
        <f t="shared" si="2998"/>
        <v>1.8895315175601927E-4</v>
      </c>
      <c r="AR2227" s="13">
        <f t="shared" si="2999"/>
        <v>6.4447152879923272E-3</v>
      </c>
      <c r="AS2227" s="13">
        <f t="shared" si="3000"/>
        <v>6.6063566376543216E-3</v>
      </c>
      <c r="AT2227" s="13">
        <f t="shared" si="3001"/>
        <v>3.3860260751313489E-3</v>
      </c>
      <c r="AU2227" s="13">
        <f t="shared" si="3002"/>
        <v>1.1569839181979407E-3</v>
      </c>
      <c r="AV2227" s="13">
        <f t="shared" si="3003"/>
        <v>2.9650062283928199E-4</v>
      </c>
      <c r="AW2227" s="13">
        <f t="shared" si="3004"/>
        <v>2.7841934745601732E-6</v>
      </c>
      <c r="AX2227" s="13">
        <f t="shared" si="3005"/>
        <v>1.1573198884866672E-4</v>
      </c>
      <c r="AY2227" s="13">
        <f t="shared" si="3006"/>
        <v>1.8615862608450701E-4</v>
      </c>
      <c r="AZ2227" s="13">
        <f t="shared" si="3007"/>
        <v>1.4972106852404854E-4</v>
      </c>
      <c r="BA2227" s="13">
        <f t="shared" si="3008"/>
        <v>8.0277051284950493E-5</v>
      </c>
      <c r="BB2227" s="13">
        <f t="shared" si="3009"/>
        <v>3.2282054689441337E-5</v>
      </c>
      <c r="BC2227" s="13">
        <f t="shared" si="3010"/>
        <v>1.0385344636269158E-5</v>
      </c>
      <c r="BD2227" s="13">
        <f t="shared" si="3011"/>
        <v>1.7277553012118821E-3</v>
      </c>
      <c r="BE2227" s="13">
        <f t="shared" si="3012"/>
        <v>1.7710895194501801E-3</v>
      </c>
      <c r="BF2227" s="13">
        <f t="shared" si="3013"/>
        <v>9.0775530646790238E-4</v>
      </c>
      <c r="BG2227" s="13">
        <f t="shared" si="3014"/>
        <v>3.1017430697176927E-4</v>
      </c>
      <c r="BH2227" s="13">
        <f t="shared" si="3015"/>
        <v>7.9488464583946138E-5</v>
      </c>
      <c r="BI2227" s="13">
        <f t="shared" si="3016"/>
        <v>1.6296426518624152E-5</v>
      </c>
      <c r="BJ2227" s="14">
        <f t="shared" si="3017"/>
        <v>0.24142198786801161</v>
      </c>
      <c r="BK2227" s="14">
        <f t="shared" si="3018"/>
        <v>0.24916505443845674</v>
      </c>
      <c r="BL2227" s="14">
        <f t="shared" si="3019"/>
        <v>0.45830658790226875</v>
      </c>
      <c r="BM2227" s="14">
        <f t="shared" si="3020"/>
        <v>0.48850265091648498</v>
      </c>
      <c r="BN2227" s="14">
        <f t="shared" si="3021"/>
        <v>0.5100242221998369</v>
      </c>
    </row>
    <row r="2228" spans="1:66" x14ac:dyDescent="0.25">
      <c r="A2228" t="s">
        <v>346</v>
      </c>
      <c r="B2228" t="s">
        <v>320</v>
      </c>
      <c r="C2228" t="s">
        <v>238</v>
      </c>
      <c r="D2228" s="6" t="s">
        <v>446</v>
      </c>
      <c r="E2228" s="10">
        <f>VLOOKUP(A2228,home!$A$2:$E$405,3,FALSE)</f>
        <v>1.5866</v>
      </c>
      <c r="F2228" s="10">
        <f>VLOOKUP(B2228,home!$B$2:$E$405,3,FALSE)</f>
        <v>1.0084</v>
      </c>
      <c r="G2228" s="10">
        <f>VLOOKUP(C2228,away!$B$2:$E$405,4,FALSE)</f>
        <v>0.51570000000000005</v>
      </c>
      <c r="H2228" s="10">
        <f>VLOOKUP(A2228,away!$A$2:$E$405,3,FALSE)</f>
        <v>1.1788000000000001</v>
      </c>
      <c r="I2228" s="10">
        <f>VLOOKUP(C2228,away!$B$2:$E$405,3,FALSE)</f>
        <v>1.0025999999999999</v>
      </c>
      <c r="J2228" s="10">
        <f>VLOOKUP(B2228,home!$B$2:$E$405,4,FALSE)</f>
        <v>1.6117999999999999</v>
      </c>
      <c r="K2228" s="12">
        <f t="shared" si="2966"/>
        <v>0.82508258080800001</v>
      </c>
      <c r="L2228" s="12">
        <f t="shared" si="2967"/>
        <v>1.9049298135839998</v>
      </c>
      <c r="M2228" s="13">
        <f t="shared" si="2968"/>
        <v>6.5218481319694932E-2</v>
      </c>
      <c r="N2228" s="13">
        <f t="shared" si="2969"/>
        <v>5.3810632883632227E-2</v>
      </c>
      <c r="O2228" s="13">
        <f t="shared" si="2970"/>
        <v>0.12423662946255801</v>
      </c>
      <c r="P2228" s="13">
        <f t="shared" si="2971"/>
        <v>0.10250547886785456</v>
      </c>
      <c r="Q2228" s="13">
        <f t="shared" si="2972"/>
        <v>2.2199107927269555E-2</v>
      </c>
      <c r="R2228" s="13">
        <f t="shared" si="2973"/>
        <v>0.11833102970120758</v>
      </c>
      <c r="S2228" s="13">
        <f t="shared" si="2974"/>
        <v>4.0277590743113212E-2</v>
      </c>
      <c r="T2228" s="13">
        <f t="shared" si="2975"/>
        <v>4.2287742525624679E-2</v>
      </c>
      <c r="U2228" s="13">
        <f t="shared" si="2976"/>
        <v>9.7632871375540456E-2</v>
      </c>
      <c r="V2228" s="13">
        <f t="shared" si="2977"/>
        <v>7.0339191577851352E-3</v>
      </c>
      <c r="W2228" s="13">
        <f t="shared" si="2978"/>
        <v>6.1053657534222991E-3</v>
      </c>
      <c r="X2228" s="13">
        <f t="shared" si="2979"/>
        <v>1.1630293246528874E-2</v>
      </c>
      <c r="Y2228" s="13">
        <f t="shared" si="2980"/>
        <v>1.1077446173018753E-2</v>
      </c>
      <c r="Z2228" s="13">
        <f t="shared" si="2981"/>
        <v>7.5137435449974699E-2</v>
      </c>
      <c r="AA2228" s="13">
        <f t="shared" si="2982"/>
        <v>6.1994589156359629E-2</v>
      </c>
      <c r="AB2228" s="13">
        <f t="shared" si="2983"/>
        <v>2.5575327808630428E-2</v>
      </c>
      <c r="AC2228" s="13">
        <f t="shared" si="2984"/>
        <v>6.9096140100628853E-4</v>
      </c>
      <c r="AD2228" s="13">
        <f t="shared" si="2985"/>
        <v>1.2593577331526124E-3</v>
      </c>
      <c r="AE2228" s="13">
        <f t="shared" si="2986"/>
        <v>2.3989880918499741E-3</v>
      </c>
      <c r="AF2228" s="13">
        <f t="shared" si="2987"/>
        <v>2.2849519692990038E-3</v>
      </c>
      <c r="AG2228" s="13">
        <f t="shared" si="2988"/>
        <v>1.4508910429750482E-3</v>
      </c>
      <c r="AH2228" s="13">
        <f t="shared" si="2989"/>
        <v>3.5782885226225039E-2</v>
      </c>
      <c r="AI2228" s="13">
        <f t="shared" si="2990"/>
        <v>2.9523835291210207E-2</v>
      </c>
      <c r="AJ2228" s="13">
        <f t="shared" si="2991"/>
        <v>1.2179801108711015E-2</v>
      </c>
      <c r="AK2228" s="13">
        <f t="shared" si="2992"/>
        <v>3.3497805775011412E-3</v>
      </c>
      <c r="AL2228" s="13">
        <f t="shared" si="2993"/>
        <v>4.3440035926113874E-5</v>
      </c>
      <c r="AM2228" s="13">
        <f t="shared" si="2994"/>
        <v>2.0781482572601403E-4</v>
      </c>
      <c r="AN2228" s="13">
        <f t="shared" si="2995"/>
        <v>3.9587265723024724E-4</v>
      </c>
      <c r="AO2228" s="13">
        <f t="shared" si="2996"/>
        <v>3.7705481357030893E-4</v>
      </c>
      <c r="AP2228" s="13">
        <f t="shared" si="2997"/>
        <v>2.3942098524181276E-4</v>
      </c>
      <c r="AQ2228" s="13">
        <f t="shared" si="2998"/>
        <v>1.1402004319619602E-4</v>
      </c>
      <c r="AR2228" s="13">
        <f t="shared" si="2999"/>
        <v>1.3632776976698111E-2</v>
      </c>
      <c r="AS2228" s="13">
        <f t="shared" si="3000"/>
        <v>1.1248166811513961E-2</v>
      </c>
      <c r="AT2228" s="13">
        <f t="shared" si="3001"/>
        <v>4.6403332511014157E-3</v>
      </c>
      <c r="AU2228" s="13">
        <f t="shared" si="3002"/>
        <v>1.276219378209311E-3</v>
      </c>
      <c r="AV2228" s="13">
        <f t="shared" si="3003"/>
        <v>2.6324659456252982E-4</v>
      </c>
      <c r="AW2228" s="13">
        <f t="shared" si="3004"/>
        <v>1.8965490194309304E-6</v>
      </c>
      <c r="AX2228" s="13">
        <f t="shared" si="3005"/>
        <v>2.8577398790030726E-5</v>
      </c>
      <c r="AY2228" s="13">
        <f t="shared" si="3006"/>
        <v>5.4437938949808842E-5</v>
      </c>
      <c r="AZ2228" s="13">
        <f t="shared" si="3007"/>
        <v>5.185022644777828E-5</v>
      </c>
      <c r="BA2228" s="13">
        <f t="shared" si="3008"/>
        <v>3.2923680733818147E-5</v>
      </c>
      <c r="BB2228" s="13">
        <f t="shared" si="3009"/>
        <v>1.5679325250692837E-5</v>
      </c>
      <c r="BC2228" s="13">
        <f t="shared" si="3010"/>
        <v>5.9736028253850437E-6</v>
      </c>
      <c r="BD2228" s="13">
        <f t="shared" si="3011"/>
        <v>4.3282472174756281E-3</v>
      </c>
      <c r="BE2228" s="13">
        <f t="shared" si="3012"/>
        <v>3.5711613845698358E-3</v>
      </c>
      <c r="BF2228" s="13">
        <f t="shared" si="3013"/>
        <v>1.4732515258313753E-3</v>
      </c>
      <c r="BG2228" s="13">
        <f t="shared" si="3014"/>
        <v>4.0518472370409172E-4</v>
      </c>
      <c r="BH2228" s="13">
        <f t="shared" si="3015"/>
        <v>8.3577714384437093E-5</v>
      </c>
      <c r="BI2228" s="13">
        <f t="shared" si="3016"/>
        <v>1.3791703256469056E-5</v>
      </c>
      <c r="BJ2228" s="14">
        <f t="shared" si="3017"/>
        <v>0.1560284028447351</v>
      </c>
      <c r="BK2228" s="14">
        <f t="shared" si="3018"/>
        <v>0.21582430946433004</v>
      </c>
      <c r="BL2228" s="14">
        <f t="shared" si="3019"/>
        <v>0.54954270698925056</v>
      </c>
      <c r="BM2228" s="14">
        <f t="shared" si="3020"/>
        <v>0.51017895319614304</v>
      </c>
      <c r="BN2228" s="14">
        <f t="shared" si="3021"/>
        <v>0.48630136016221681</v>
      </c>
    </row>
    <row r="2229" spans="1:66" x14ac:dyDescent="0.25">
      <c r="A2229" t="s">
        <v>346</v>
      </c>
      <c r="B2229" t="s">
        <v>233</v>
      </c>
      <c r="C2229" t="s">
        <v>322</v>
      </c>
      <c r="D2229" s="6" t="s">
        <v>446</v>
      </c>
      <c r="E2229" s="10">
        <f>VLOOKUP(A2229,home!$A$2:$E$405,3,FALSE)</f>
        <v>1.5866</v>
      </c>
      <c r="F2229" s="10">
        <f>VLOOKUP(B2229,home!$B$2:$E$405,3,FALSE)</f>
        <v>1.0084</v>
      </c>
      <c r="G2229" s="10">
        <f>VLOOKUP(C2229,away!$B$2:$E$405,4,FALSE)</f>
        <v>1.1345000000000001</v>
      </c>
      <c r="H2229" s="10">
        <f>VLOOKUP(A2229,away!$A$2:$E$405,3,FALSE)</f>
        <v>1.1788000000000001</v>
      </c>
      <c r="I2229" s="10">
        <f>VLOOKUP(C2229,away!$B$2:$E$405,3,FALSE)</f>
        <v>0.84830000000000005</v>
      </c>
      <c r="J2229" s="10">
        <f>VLOOKUP(B2229,home!$B$2:$E$405,4,FALSE)</f>
        <v>1.018</v>
      </c>
      <c r="K2229" s="12">
        <f t="shared" si="2966"/>
        <v>1.81511768068</v>
      </c>
      <c r="L2229" s="12">
        <f t="shared" si="2967"/>
        <v>1.0179756087200003</v>
      </c>
      <c r="M2229" s="13">
        <f t="shared" si="2968"/>
        <v>5.8830591874297906E-2</v>
      </c>
      <c r="N2229" s="13">
        <f t="shared" si="2969"/>
        <v>0.10678444747590725</v>
      </c>
      <c r="O2229" s="13">
        <f t="shared" si="2970"/>
        <v>5.9888107574596311E-2</v>
      </c>
      <c r="P2229" s="13">
        <f t="shared" si="2971"/>
        <v>0.10870396292111557</v>
      </c>
      <c r="Q2229" s="13">
        <f t="shared" si="2972"/>
        <v>9.6913169317582065E-2</v>
      </c>
      <c r="R2229" s="13">
        <f t="shared" si="2973"/>
        <v>3.0482316381669271E-2</v>
      </c>
      <c r="S2229" s="13">
        <f t="shared" si="2974"/>
        <v>5.0214315283464497E-2</v>
      </c>
      <c r="T2229" s="13">
        <f t="shared" si="2975"/>
        <v>9.8655242529050044E-2</v>
      </c>
      <c r="U2229" s="13">
        <f t="shared" si="2976"/>
        <v>5.5328991412449485E-2</v>
      </c>
      <c r="V2229" s="13">
        <f t="shared" si="2977"/>
        <v>1.0309252933398219E-2</v>
      </c>
      <c r="W2229" s="13">
        <f t="shared" si="2978"/>
        <v>5.863626903969256E-2</v>
      </c>
      <c r="X2229" s="13">
        <f t="shared" si="2979"/>
        <v>5.9690291668750735E-2</v>
      </c>
      <c r="Y2229" s="13">
        <f t="shared" si="2980"/>
        <v>3.0381630498085448E-2</v>
      </c>
      <c r="Z2229" s="13">
        <f t="shared" si="2981"/>
        <v>1.0343418191275138E-2</v>
      </c>
      <c r="AA2229" s="13">
        <f t="shared" si="2982"/>
        <v>1.8774521237650645E-2</v>
      </c>
      <c r="AB2229" s="13">
        <f t="shared" si="2983"/>
        <v>1.7038982722380927E-2</v>
      </c>
      <c r="AC2229" s="13">
        <f t="shared" si="2984"/>
        <v>1.1905547489338172E-3</v>
      </c>
      <c r="AD2229" s="13">
        <f t="shared" si="2985"/>
        <v>2.6607932165763806E-2</v>
      </c>
      <c r="AE2229" s="13">
        <f t="shared" si="2986"/>
        <v>2.7086225943223883E-2</v>
      </c>
      <c r="AF2229" s="13">
        <f t="shared" si="2987"/>
        <v>1.3786558671240399E-2</v>
      </c>
      <c r="AG2229" s="13">
        <f t="shared" si="2988"/>
        <v>4.6781268185033141E-3</v>
      </c>
      <c r="AH2229" s="13">
        <f t="shared" si="2989"/>
        <v>2.6323368573772077E-3</v>
      </c>
      <c r="AI2229" s="13">
        <f t="shared" si="2990"/>
        <v>4.7780011713309967E-3</v>
      </c>
      <c r="AJ2229" s="13">
        <f t="shared" si="2991"/>
        <v>4.3363172021963223E-3</v>
      </c>
      <c r="AK2229" s="13">
        <f t="shared" si="2992"/>
        <v>2.6236420075811248E-3</v>
      </c>
      <c r="AL2229" s="13">
        <f t="shared" si="2993"/>
        <v>8.7993688426718297E-5</v>
      </c>
      <c r="AM2229" s="13">
        <f t="shared" si="2994"/>
        <v>9.6593056240823986E-3</v>
      </c>
      <c r="AN2229" s="13">
        <f t="shared" si="2995"/>
        <v>9.8329375224878012E-3</v>
      </c>
      <c r="AO2229" s="13">
        <f t="shared" si="2996"/>
        <v>5.0048452799801258E-3</v>
      </c>
      <c r="AP2229" s="13">
        <f t="shared" si="2997"/>
        <v>1.6982701401457296E-3</v>
      </c>
      <c r="AQ2229" s="13">
        <f t="shared" si="2998"/>
        <v>4.3219939492146226E-4</v>
      </c>
      <c r="AR2229" s="13">
        <f t="shared" si="2999"/>
        <v>5.3593094294893129E-4</v>
      </c>
      <c r="AS2229" s="13">
        <f t="shared" si="3000"/>
        <v>9.7277773017010935E-4</v>
      </c>
      <c r="AT2229" s="13">
        <f t="shared" si="3001"/>
        <v>8.8285302870176217E-4</v>
      </c>
      <c r="AU2229" s="13">
        <f t="shared" si="3002"/>
        <v>5.3416071394615198E-4</v>
      </c>
      <c r="AV2229" s="13">
        <f t="shared" si="3003"/>
        <v>2.4239113905207802E-4</v>
      </c>
      <c r="AW2229" s="13">
        <f t="shared" si="3004"/>
        <v>4.516387336025252E-6</v>
      </c>
      <c r="AX2229" s="13">
        <f t="shared" si="3005"/>
        <v>2.9221294035606175E-3</v>
      </c>
      <c r="AY2229" s="13">
        <f t="shared" si="3006"/>
        <v>2.9746564583482309E-3</v>
      </c>
      <c r="AZ2229" s="13">
        <f t="shared" si="3007"/>
        <v>1.5140638594599602E-3</v>
      </c>
      <c r="BA2229" s="13">
        <f t="shared" si="3008"/>
        <v>5.1376002632490204E-4</v>
      </c>
      <c r="BB2229" s="13">
        <f t="shared" si="3009"/>
        <v>1.3074879388352386E-4</v>
      </c>
      <c r="BC2229" s="13">
        <f t="shared" si="3010"/>
        <v>2.6619816608597214E-5</v>
      </c>
      <c r="BD2229" s="13">
        <f t="shared" si="3011"/>
        <v>9.0927437980053638E-5</v>
      </c>
      <c r="BE2229" s="13">
        <f t="shared" si="3012"/>
        <v>1.6504400033652948E-4</v>
      </c>
      <c r="BF2229" s="13">
        <f t="shared" si="3013"/>
        <v>1.4978714155049533E-4</v>
      </c>
      <c r="BG2229" s="13">
        <f t="shared" si="3014"/>
        <v>9.0627096322273967E-5</v>
      </c>
      <c r="BH2229" s="13">
        <f t="shared" si="3015"/>
        <v>4.1124711220812212E-5</v>
      </c>
      <c r="BI2229" s="13">
        <f t="shared" si="3016"/>
        <v>1.4929238089951094E-5</v>
      </c>
      <c r="BJ2229" s="14">
        <f t="shared" si="3017"/>
        <v>0.55792943044760268</v>
      </c>
      <c r="BK2229" s="14">
        <f t="shared" si="3018"/>
        <v>0.23231132790798498</v>
      </c>
      <c r="BL2229" s="14">
        <f t="shared" si="3019"/>
        <v>0.19960376974755145</v>
      </c>
      <c r="BM2229" s="14">
        <f t="shared" si="3020"/>
        <v>0.5356152106782337</v>
      </c>
      <c r="BN2229" s="14">
        <f t="shared" si="3021"/>
        <v>0.46160259554516841</v>
      </c>
    </row>
    <row r="2230" spans="1:66" x14ac:dyDescent="0.25">
      <c r="A2230" t="s">
        <v>346</v>
      </c>
      <c r="B2230" t="s">
        <v>235</v>
      </c>
      <c r="C2230" t="s">
        <v>239</v>
      </c>
      <c r="D2230" s="6" t="s">
        <v>446</v>
      </c>
      <c r="E2230" s="10">
        <f>VLOOKUP(A2230,home!$A$2:$E$405,3,FALSE)</f>
        <v>1.5866</v>
      </c>
      <c r="F2230" s="10">
        <f>VLOOKUP(B2230,home!$B$2:$E$405,3,FALSE)</f>
        <v>1.1975</v>
      </c>
      <c r="G2230" s="10">
        <f>VLOOKUP(C2230,away!$B$2:$E$405,4,FALSE)</f>
        <v>0.88239999999999996</v>
      </c>
      <c r="H2230" s="10">
        <f>VLOOKUP(A2230,away!$A$2:$E$405,3,FALSE)</f>
        <v>1.1788000000000001</v>
      </c>
      <c r="I2230" s="10">
        <f>VLOOKUP(C2230,away!$B$2:$E$405,3,FALSE)</f>
        <v>1.2725</v>
      </c>
      <c r="J2230" s="10">
        <f>VLOOKUP(B2230,home!$B$2:$E$405,4,FALSE)</f>
        <v>0.67869999999999997</v>
      </c>
      <c r="K2230" s="12">
        <f t="shared" si="2966"/>
        <v>1.6765189683999999</v>
      </c>
      <c r="L2230" s="12">
        <f t="shared" si="2967"/>
        <v>1.0180656101000001</v>
      </c>
      <c r="M2230" s="13">
        <f t="shared" si="2968"/>
        <v>6.7570446160645864E-2</v>
      </c>
      <c r="N2230" s="13">
        <f t="shared" si="2969"/>
        <v>0.11328313469157374</v>
      </c>
      <c r="O2230" s="13">
        <f t="shared" si="2970"/>
        <v>6.8791147495267144E-2</v>
      </c>
      <c r="P2230" s="13">
        <f t="shared" si="2971"/>
        <v>0.11532966363381751</v>
      </c>
      <c r="Q2230" s="13">
        <f t="shared" si="2972"/>
        <v>9.4960662055117745E-2</v>
      </c>
      <c r="R2230" s="13">
        <f t="shared" si="2973"/>
        <v>3.5016950772124113E-2</v>
      </c>
      <c r="S2230" s="13">
        <f t="shared" si="2974"/>
        <v>4.9211349301538913E-2</v>
      </c>
      <c r="T2230" s="13">
        <f t="shared" si="2975"/>
        <v>9.6676184350643388E-2</v>
      </c>
      <c r="U2230" s="13">
        <f t="shared" si="2976"/>
        <v>5.8706582184995103E-2</v>
      </c>
      <c r="V2230" s="13">
        <f t="shared" si="2977"/>
        <v>9.3326934816368567E-3</v>
      </c>
      <c r="W2230" s="13">
        <f t="shared" si="2978"/>
        <v>5.3067783729075682E-2</v>
      </c>
      <c r="X2230" s="13">
        <f t="shared" si="2979"/>
        <v>5.4026485618796298E-2</v>
      </c>
      <c r="Y2230" s="13">
        <f t="shared" si="2980"/>
        <v>2.7501253521529361E-2</v>
      </c>
      <c r="Z2230" s="13">
        <f t="shared" si="2981"/>
        <v>1.1883184450554737E-2</v>
      </c>
      <c r="AA2230" s="13">
        <f t="shared" si="2982"/>
        <v>1.9922384136350946E-2</v>
      </c>
      <c r="AB2230" s="13">
        <f t="shared" si="2983"/>
        <v>1.6700127450171812E-2</v>
      </c>
      <c r="AC2230" s="13">
        <f t="shared" si="2984"/>
        <v>9.9556875563962884E-4</v>
      </c>
      <c r="AD2230" s="13">
        <f t="shared" si="2985"/>
        <v>2.224228650818607E-2</v>
      </c>
      <c r="AE2230" s="13">
        <f t="shared" si="2986"/>
        <v>2.264410698397545E-2</v>
      </c>
      <c r="AF2230" s="13">
        <f t="shared" si="2987"/>
        <v>1.1526593295905319E-2</v>
      </c>
      <c r="AG2230" s="13">
        <f t="shared" si="2988"/>
        <v>3.911609412056807E-3</v>
      </c>
      <c r="AH2230" s="13">
        <f t="shared" si="2989"/>
        <v>3.0244653568962106E-3</v>
      </c>
      <c r="AI2230" s="13">
        <f t="shared" si="2990"/>
        <v>5.0705735401051725E-3</v>
      </c>
      <c r="AJ2230" s="13">
        <f t="shared" si="2991"/>
        <v>4.2504563603267308E-3</v>
      </c>
      <c r="AK2230" s="13">
        <f t="shared" si="2992"/>
        <v>2.37532357081473E-3</v>
      </c>
      <c r="AL2230" s="13">
        <f t="shared" si="2993"/>
        <v>6.7969721223553955E-5</v>
      </c>
      <c r="AM2230" s="13">
        <f t="shared" si="2994"/>
        <v>7.4579230463122578E-3</v>
      </c>
      <c r="AN2230" s="13">
        <f t="shared" si="2995"/>
        <v>7.5926549762227397E-3</v>
      </c>
      <c r="AO2230" s="13">
        <f t="shared" si="2996"/>
        <v>3.8649104603235025E-3</v>
      </c>
      <c r="AP2230" s="13">
        <f t="shared" si="2997"/>
        <v>1.3115774752570396E-3</v>
      </c>
      <c r="AQ2230" s="13">
        <f t="shared" si="2998"/>
        <v>3.3381798063524394E-4</v>
      </c>
      <c r="AR2230" s="13">
        <f t="shared" si="2999"/>
        <v>6.1582083375897126E-4</v>
      </c>
      <c r="AS2230" s="13">
        <f t="shared" si="3000"/>
        <v>1.0324353089328183E-3</v>
      </c>
      <c r="AT2230" s="13">
        <f t="shared" si="3001"/>
        <v>8.6544868953589203E-4</v>
      </c>
      <c r="AU2230" s="13">
        <f t="shared" si="3002"/>
        <v>4.8364704806128192E-4</v>
      </c>
      <c r="AV2230" s="13">
        <f t="shared" si="3003"/>
        <v>2.0271086252135142E-4</v>
      </c>
      <c r="AW2230" s="13">
        <f t="shared" si="3004"/>
        <v>3.2225319119216848E-6</v>
      </c>
      <c r="AX2230" s="13">
        <f t="shared" si="3005"/>
        <v>2.0838915753350036E-3</v>
      </c>
      <c r="AY2230" s="13">
        <f t="shared" si="3006"/>
        <v>2.1215383480256804E-3</v>
      </c>
      <c r="AZ2230" s="13">
        <f t="shared" si="3007"/>
        <v>1.0799326163166553E-3</v>
      </c>
      <c r="BA2230" s="13">
        <f t="shared" si="3008"/>
        <v>3.6648075263243503E-4</v>
      </c>
      <c r="BB2230" s="13">
        <f t="shared" si="3009"/>
        <v>9.3275362754661789E-5</v>
      </c>
      <c r="BC2230" s="13">
        <f t="shared" si="3010"/>
        <v>1.8992087818024724E-5</v>
      </c>
      <c r="BD2230" s="13">
        <f t="shared" si="3011"/>
        <v>1.044910021388529E-4</v>
      </c>
      <c r="BE2230" s="13">
        <f t="shared" si="3012"/>
        <v>1.7518114711291183E-4</v>
      </c>
      <c r="BF2230" s="13">
        <f t="shared" si="3013"/>
        <v>1.4684725802043382E-4</v>
      </c>
      <c r="BG2230" s="13">
        <f t="shared" si="3014"/>
        <v>8.2064071176262128E-5</v>
      </c>
      <c r="BH2230" s="13">
        <f t="shared" si="3015"/>
        <v>3.439549298778279E-5</v>
      </c>
      <c r="BI2230" s="13">
        <f t="shared" si="3016"/>
        <v>1.1532939284297391E-5</v>
      </c>
      <c r="BJ2230" s="14">
        <f t="shared" si="3017"/>
        <v>0.52616509484849294</v>
      </c>
      <c r="BK2230" s="14">
        <f t="shared" si="3018"/>
        <v>0.24462922940252799</v>
      </c>
      <c r="BL2230" s="14">
        <f t="shared" si="3019"/>
        <v>0.21761258552058282</v>
      </c>
      <c r="BM2230" s="14">
        <f t="shared" si="3020"/>
        <v>0.50321977359749859</v>
      </c>
      <c r="BN2230" s="14">
        <f t="shared" si="3021"/>
        <v>0.49495200480854612</v>
      </c>
    </row>
    <row r="2231" spans="1:66" x14ac:dyDescent="0.25">
      <c r="A2231" t="s">
        <v>347</v>
      </c>
      <c r="B2231" t="s">
        <v>248</v>
      </c>
      <c r="C2231" t="s">
        <v>247</v>
      </c>
      <c r="D2231" s="6" t="s">
        <v>446</v>
      </c>
      <c r="E2231" s="10">
        <f>VLOOKUP(A2231,home!$A$2:$E$405,3,FALSE)</f>
        <v>1.1809000000000001</v>
      </c>
      <c r="F2231" s="10">
        <f>VLOOKUP(B2231,home!$B$2:$E$405,3,FALSE)</f>
        <v>0.58630000000000004</v>
      </c>
      <c r="G2231" s="10">
        <f>VLOOKUP(C2231,away!$B$2:$E$405,4,FALSE)</f>
        <v>0.5645</v>
      </c>
      <c r="H2231" s="10">
        <f>VLOOKUP(A2231,away!$A$2:$E$405,3,FALSE)</f>
        <v>0.92459999999999998</v>
      </c>
      <c r="I2231" s="10">
        <f>VLOOKUP(C2231,away!$B$2:$E$405,3,FALSE)</f>
        <v>1.5322</v>
      </c>
      <c r="J2231" s="10">
        <f>VLOOKUP(B2231,home!$B$2:$E$405,4,FALSE)</f>
        <v>1.0814999999999999</v>
      </c>
      <c r="K2231" s="12">
        <f t="shared" si="2966"/>
        <v>0.39083816271500005</v>
      </c>
      <c r="L2231" s="12">
        <f t="shared" si="2967"/>
        <v>1.5321308977799997</v>
      </c>
      <c r="M2231" s="13">
        <f t="shared" si="2968"/>
        <v>0.1461723227454011</v>
      </c>
      <c r="N2231" s="13">
        <f t="shared" si="2969"/>
        <v>5.7129722061596583E-2</v>
      </c>
      <c r="O2231" s="13">
        <f t="shared" si="2970"/>
        <v>0.22395513207849924</v>
      </c>
      <c r="P2231" s="13">
        <f t="shared" si="2971"/>
        <v>8.7530212352155815E-2</v>
      </c>
      <c r="Q2231" s="13">
        <f t="shared" si="2972"/>
        <v>1.1164237803486505E-2</v>
      </c>
      <c r="R2231" s="13">
        <f t="shared" si="2973"/>
        <v>0.17156428878693475</v>
      </c>
      <c r="S2231" s="13">
        <f t="shared" si="2974"/>
        <v>1.3103605953772361E-2</v>
      </c>
      <c r="T2231" s="13">
        <f t="shared" si="2975"/>
        <v>1.710507368888519E-2</v>
      </c>
      <c r="U2231" s="13">
        <f t="shared" si="2976"/>
        <v>6.7053871416991276E-2</v>
      </c>
      <c r="V2231" s="13">
        <f t="shared" si="2977"/>
        <v>8.7184874990961785E-4</v>
      </c>
      <c r="W2231" s="13">
        <f t="shared" si="2978"/>
        <v>1.4544700637426713E-3</v>
      </c>
      <c r="X2231" s="13">
        <f t="shared" si="2979"/>
        <v>2.2284385245561924E-3</v>
      </c>
      <c r="Y2231" s="13">
        <f t="shared" si="2980"/>
        <v>1.7071297586379087E-3</v>
      </c>
      <c r="Z2231" s="13">
        <f t="shared" si="2981"/>
        <v>8.7619649268704511E-2</v>
      </c>
      <c r="AA2231" s="13">
        <f t="shared" si="2982"/>
        <v>3.4245102737913168E-2</v>
      </c>
      <c r="AB2231" s="13">
        <f t="shared" si="2983"/>
        <v>6.6921465180362003E-3</v>
      </c>
      <c r="AC2231" s="13">
        <f t="shared" si="2984"/>
        <v>3.2629769090875745E-5</v>
      </c>
      <c r="AD2231" s="13">
        <f t="shared" si="2985"/>
        <v>1.4211560185928865E-4</v>
      </c>
      <c r="AE2231" s="13">
        <f t="shared" si="2986"/>
        <v>2.1773970466521691E-4</v>
      </c>
      <c r="AF2231" s="13">
        <f t="shared" si="2987"/>
        <v>1.6680286459553543E-4</v>
      </c>
      <c r="AG2231" s="13">
        <f t="shared" si="2988"/>
        <v>8.5187940895011151E-5</v>
      </c>
      <c r="AH2231" s="13">
        <f t="shared" si="2989"/>
        <v>3.3561192974307229E-2</v>
      </c>
      <c r="AI2231" s="13">
        <f t="shared" si="2990"/>
        <v>1.3116995000601806E-2</v>
      </c>
      <c r="AJ2231" s="13">
        <f t="shared" si="2991"/>
        <v>2.5633111131885254E-3</v>
      </c>
      <c r="AK2231" s="13">
        <f t="shared" si="2992"/>
        <v>3.3394660198184827E-4</v>
      </c>
      <c r="AL2231" s="13">
        <f t="shared" si="2993"/>
        <v>7.8156810096007634E-7</v>
      </c>
      <c r="AM2231" s="13">
        <f t="shared" si="2994"/>
        <v>1.1108840144764169E-5</v>
      </c>
      <c r="AN2231" s="13">
        <f t="shared" si="2995"/>
        <v>1.7020197224292026E-5</v>
      </c>
      <c r="AO2231" s="13">
        <f t="shared" si="2996"/>
        <v>1.3038585026823604E-5</v>
      </c>
      <c r="AP2231" s="13">
        <f t="shared" si="2997"/>
        <v>6.6589396609760371E-6</v>
      </c>
      <c r="AQ2231" s="13">
        <f t="shared" si="2998"/>
        <v>2.5505918002585154E-6</v>
      </c>
      <c r="AR2231" s="13">
        <f t="shared" si="2999"/>
        <v>1.0284028144458621E-2</v>
      </c>
      <c r="AS2231" s="13">
        <f t="shared" si="3000"/>
        <v>4.019390665289559E-3</v>
      </c>
      <c r="AT2231" s="13">
        <f t="shared" si="3001"/>
        <v>7.8546563142779639E-4</v>
      </c>
      <c r="AU2231" s="13">
        <f t="shared" si="3002"/>
        <v>1.023299814210058E-4</v>
      </c>
      <c r="AV2231" s="13">
        <f t="shared" si="3003"/>
        <v>9.9986154823114992E-6</v>
      </c>
      <c r="AW2231" s="13">
        <f t="shared" si="3004"/>
        <v>1.3000413286907233E-8</v>
      </c>
      <c r="AX2231" s="13">
        <f t="shared" si="3005"/>
        <v>7.2362644534570988E-7</v>
      </c>
      <c r="AY2231" s="13">
        <f t="shared" si="3006"/>
        <v>1.1086904353648724E-6</v>
      </c>
      <c r="AZ2231" s="13">
        <f t="shared" si="3007"/>
        <v>8.4932943604784044E-7</v>
      </c>
      <c r="BA2231" s="13">
        <f t="shared" si="3008"/>
        <v>4.3376129045431963E-7</v>
      </c>
      <c r="BB2231" s="13">
        <f t="shared" si="3009"/>
        <v>1.6614476884149697E-7</v>
      </c>
      <c r="BC2231" s="13">
        <f t="shared" si="3010"/>
        <v>5.091110676931461E-8</v>
      </c>
      <c r="BD2231" s="13">
        <f t="shared" si="3011"/>
        <v>2.6260795456273618E-3</v>
      </c>
      <c r="BE2231" s="13">
        <f t="shared" si="3012"/>
        <v>1.0263721047564403E-3</v>
      </c>
      <c r="BF2231" s="13">
        <f t="shared" si="3013"/>
        <v>2.0057269384246733E-4</v>
      </c>
      <c r="BG2231" s="13">
        <f t="shared" si="3014"/>
        <v>2.6130487717396047E-5</v>
      </c>
      <c r="BH2231" s="13">
        <f t="shared" si="3015"/>
        <v>2.5531979525784864E-6</v>
      </c>
      <c r="BI2231" s="13">
        <f t="shared" si="3016"/>
        <v>1.9957743936669517E-7</v>
      </c>
      <c r="BJ2231" s="14">
        <f t="shared" si="3017"/>
        <v>9.1454627630260063E-2</v>
      </c>
      <c r="BK2231" s="14">
        <f t="shared" si="3018"/>
        <v>0.24771250982886608</v>
      </c>
      <c r="BL2231" s="14">
        <f t="shared" si="3019"/>
        <v>0.57216910787386888</v>
      </c>
      <c r="BM2231" s="14">
        <f t="shared" si="3020"/>
        <v>0.30143888308360339</v>
      </c>
      <c r="BN2231" s="14">
        <f t="shared" si="3021"/>
        <v>0.69751591582807404</v>
      </c>
    </row>
    <row r="2232" spans="1:66" x14ac:dyDescent="0.25">
      <c r="A2232" t="s">
        <v>347</v>
      </c>
      <c r="B2232" t="s">
        <v>324</v>
      </c>
      <c r="C2232" t="s">
        <v>323</v>
      </c>
      <c r="D2232" s="6" t="s">
        <v>446</v>
      </c>
      <c r="E2232" s="10">
        <f>VLOOKUP(A2232,home!$A$2:$E$405,3,FALSE)</f>
        <v>1.1809000000000001</v>
      </c>
      <c r="F2232" s="10">
        <f>VLOOKUP(B2232,home!$B$2:$E$405,3,FALSE)</f>
        <v>1.3408</v>
      </c>
      <c r="G2232" s="10">
        <f>VLOOKUP(C2232,away!$B$2:$E$405,4,FALSE)</f>
        <v>1.0422</v>
      </c>
      <c r="H2232" s="10">
        <f>VLOOKUP(A2232,away!$A$2:$E$405,3,FALSE)</f>
        <v>0.92459999999999998</v>
      </c>
      <c r="I2232" s="10">
        <f>VLOOKUP(C2232,away!$B$2:$E$405,3,FALSE)</f>
        <v>1.4142999999999999</v>
      </c>
      <c r="J2232" s="10">
        <f>VLOOKUP(B2232,home!$B$2:$E$405,4,FALSE)</f>
        <v>0.63090000000000002</v>
      </c>
      <c r="K2232" s="12">
        <f t="shared" si="2966"/>
        <v>1.6501681203840002</v>
      </c>
      <c r="L2232" s="12">
        <f t="shared" si="2967"/>
        <v>0.82500381700199998</v>
      </c>
      <c r="M2232" s="13">
        <f t="shared" si="2968"/>
        <v>8.4148520736728988E-2</v>
      </c>
      <c r="N2232" s="13">
        <f t="shared" si="2969"/>
        <v>0.13885920629722212</v>
      </c>
      <c r="O2232" s="13">
        <f t="shared" si="2970"/>
        <v>6.9422850802873359E-2</v>
      </c>
      <c r="P2232" s="13">
        <f t="shared" si="2971"/>
        <v>0.1145593752210764</v>
      </c>
      <c r="Q2232" s="13">
        <f t="shared" si="2972"/>
        <v>0.1145705177267506</v>
      </c>
      <c r="R2232" s="13">
        <f t="shared" si="2973"/>
        <v>2.863705844976544E-2</v>
      </c>
      <c r="S2232" s="13">
        <f t="shared" si="2974"/>
        <v>3.8990140100333054E-2</v>
      </c>
      <c r="T2232" s="13">
        <f t="shared" si="2975"/>
        <v>9.4521114440464543E-2</v>
      </c>
      <c r="U2232" s="13">
        <f t="shared" si="2976"/>
        <v>4.7255960915376184E-2</v>
      </c>
      <c r="V2232" s="13">
        <f t="shared" si="2977"/>
        <v>5.8978868560414805E-3</v>
      </c>
      <c r="W2232" s="13">
        <f t="shared" si="2978"/>
        <v>6.3020205296191248E-2</v>
      </c>
      <c r="X2232" s="13">
        <f t="shared" si="2979"/>
        <v>5.199190991760743E-2</v>
      </c>
      <c r="Y2232" s="13">
        <f t="shared" si="2980"/>
        <v>2.1446762067625136E-2</v>
      </c>
      <c r="Z2232" s="13">
        <f t="shared" si="2981"/>
        <v>7.8752275095886216E-3</v>
      </c>
      <c r="AA2232" s="13">
        <f t="shared" si="2982"/>
        <v>1.2995449377094227E-2</v>
      </c>
      <c r="AB2232" s="13">
        <f t="shared" si="2983"/>
        <v>1.0722338136072504E-2</v>
      </c>
      <c r="AC2232" s="13">
        <f t="shared" si="2984"/>
        <v>5.0183460404090697E-4</v>
      </c>
      <c r="AD2232" s="13">
        <f t="shared" si="2985"/>
        <v>2.5998483429957444E-2</v>
      </c>
      <c r="AE2232" s="13">
        <f t="shared" si="2986"/>
        <v>2.1448848065978136E-2</v>
      </c>
      <c r="AF2232" s="13">
        <f t="shared" si="2987"/>
        <v>8.8476907623639637E-3</v>
      </c>
      <c r="AG2232" s="13">
        <f t="shared" si="2988"/>
        <v>2.4331262168678686E-3</v>
      </c>
      <c r="AH2232" s="13">
        <f t="shared" si="2989"/>
        <v>1.6242731887924418E-3</v>
      </c>
      <c r="AI2232" s="13">
        <f t="shared" si="2990"/>
        <v>2.6803238349397498E-3</v>
      </c>
      <c r="AJ2232" s="13">
        <f t="shared" si="2991"/>
        <v>2.2114924723614818E-3</v>
      </c>
      <c r="AK2232" s="13">
        <f t="shared" si="2992"/>
        <v>1.2164447921200368E-3</v>
      </c>
      <c r="AL2232" s="13">
        <f t="shared" si="2993"/>
        <v>2.7327804790821232E-5</v>
      </c>
      <c r="AM2232" s="13">
        <f t="shared" si="2994"/>
        <v>8.5803737068894867E-3</v>
      </c>
      <c r="AN2232" s="13">
        <f t="shared" si="2995"/>
        <v>7.0788410594874252E-3</v>
      </c>
      <c r="AO2232" s="13">
        <f t="shared" si="2996"/>
        <v>2.9200354470138037E-3</v>
      </c>
      <c r="AP2232" s="13">
        <f t="shared" si="2997"/>
        <v>8.0301346318917646E-4</v>
      </c>
      <c r="AQ2232" s="13">
        <f t="shared" si="2998"/>
        <v>1.6562229305876642E-4</v>
      </c>
      <c r="AR2232" s="13">
        <f t="shared" si="2999"/>
        <v>2.6800631612155498E-4</v>
      </c>
      <c r="AS2232" s="13">
        <f t="shared" si="3000"/>
        <v>4.4225547892534655E-4</v>
      </c>
      <c r="AT2232" s="13">
        <f t="shared" si="3001"/>
        <v>3.6489794619388251E-4</v>
      </c>
      <c r="AU2232" s="13">
        <f t="shared" si="3002"/>
        <v>2.0071431933424698E-4</v>
      </c>
      <c r="AV2232" s="13">
        <f t="shared" si="3003"/>
        <v>8.2803092767487119E-5</v>
      </c>
      <c r="AW2232" s="13">
        <f t="shared" si="3004"/>
        <v>1.0334426874685376E-6</v>
      </c>
      <c r="AX2232" s="13">
        <f t="shared" si="3005"/>
        <v>2.3598431920150197E-3</v>
      </c>
      <c r="AY2232" s="13">
        <f t="shared" si="3006"/>
        <v>1.9468796409385745E-3</v>
      </c>
      <c r="AZ2232" s="13">
        <f t="shared" si="3007"/>
        <v>8.0309156750890361E-4</v>
      </c>
      <c r="BA2232" s="13">
        <f t="shared" si="3008"/>
        <v>2.2085120286565496E-4</v>
      </c>
      <c r="BB2232" s="13">
        <f t="shared" si="3009"/>
        <v>4.555077133841209E-5</v>
      </c>
      <c r="BC2232" s="13">
        <f t="shared" si="3010"/>
        <v>7.5159120443150568E-6</v>
      </c>
      <c r="BD2232" s="13">
        <f t="shared" si="3011"/>
        <v>3.685103896348791E-5</v>
      </c>
      <c r="BE2232" s="13">
        <f t="shared" si="3012"/>
        <v>6.0810409700576398E-5</v>
      </c>
      <c r="BF2232" s="13">
        <f t="shared" si="3013"/>
        <v>5.017369973769057E-5</v>
      </c>
      <c r="BG2232" s="13">
        <f t="shared" si="3014"/>
        <v>2.7598346596285342E-5</v>
      </c>
      <c r="BH2232" s="13">
        <f t="shared" si="3015"/>
        <v>1.1385477932124593E-5</v>
      </c>
      <c r="BI2232" s="13">
        <f t="shared" si="3016"/>
        <v>3.7575905437855086E-6</v>
      </c>
      <c r="BJ2232" s="14">
        <f t="shared" si="3017"/>
        <v>0.56806948247737787</v>
      </c>
      <c r="BK2232" s="14">
        <f t="shared" si="3018"/>
        <v>0.2460719649639502</v>
      </c>
      <c r="BL2232" s="14">
        <f t="shared" si="3019"/>
        <v>0.17831544568621188</v>
      </c>
      <c r="BM2232" s="14">
        <f t="shared" si="3020"/>
        <v>0.44818874520446073</v>
      </c>
      <c r="BN2232" s="14">
        <f t="shared" si="3021"/>
        <v>0.550197529234417</v>
      </c>
    </row>
    <row r="2233" spans="1:66" x14ac:dyDescent="0.25">
      <c r="A2233" t="s">
        <v>349</v>
      </c>
      <c r="B2233" t="s">
        <v>274</v>
      </c>
      <c r="C2233" t="s">
        <v>288</v>
      </c>
      <c r="D2233" s="6" t="s">
        <v>446</v>
      </c>
      <c r="E2233" s="10">
        <f>VLOOKUP(A2233,home!$A$2:$E$405,3,FALSE)</f>
        <v>1.5124</v>
      </c>
      <c r="F2233" s="10">
        <f>VLOOKUP(B2233,home!$B$2:$E$405,3,FALSE)</f>
        <v>1.2783</v>
      </c>
      <c r="G2233" s="10">
        <f>VLOOKUP(C2233,away!$B$2:$E$405,4,FALSE)</f>
        <v>1.4986999999999999</v>
      </c>
      <c r="H2233" s="10">
        <f>VLOOKUP(A2233,away!$A$2:$E$405,3,FALSE)</f>
        <v>1.1446000000000001</v>
      </c>
      <c r="I2233" s="10">
        <f>VLOOKUP(C2233,away!$B$2:$E$405,3,FALSE)</f>
        <v>1.0484</v>
      </c>
      <c r="J2233" s="10">
        <f>VLOOKUP(B2233,home!$B$2:$E$405,4,FALSE)</f>
        <v>0.46600000000000003</v>
      </c>
      <c r="K2233" s="12">
        <f t="shared" si="2966"/>
        <v>2.8974380888039999</v>
      </c>
      <c r="L2233" s="12">
        <f t="shared" si="2967"/>
        <v>0.55919936624</v>
      </c>
      <c r="M2233" s="13">
        <f t="shared" si="2968"/>
        <v>3.1535623889014687E-2</v>
      </c>
      <c r="N2233" s="13">
        <f t="shared" si="2969"/>
        <v>9.1372517810228482E-2</v>
      </c>
      <c r="O2233" s="13">
        <f t="shared" si="2970"/>
        <v>1.7634700892720012E-2</v>
      </c>
      <c r="P2233" s="13">
        <f t="shared" si="2971"/>
        <v>5.1095454051232871E-2</v>
      </c>
      <c r="Q2233" s="13">
        <f t="shared" si="2972"/>
        <v>0.13237310668663893</v>
      </c>
      <c r="R2233" s="13">
        <f t="shared" si="2973"/>
        <v>4.9306567815204962E-3</v>
      </c>
      <c r="S2233" s="13">
        <f t="shared" si="2974"/>
        <v>2.0696795423247458E-2</v>
      </c>
      <c r="T2233" s="13">
        <f t="shared" si="2975"/>
        <v>7.4022957366388392E-2</v>
      </c>
      <c r="U2233" s="13">
        <f t="shared" si="2976"/>
        <v>1.4286272761597229E-2</v>
      </c>
      <c r="V2233" s="13">
        <f t="shared" si="2977"/>
        <v>3.7259878376068242E-3</v>
      </c>
      <c r="W2233" s="13">
        <f t="shared" si="2978"/>
        <v>0.12784762708239436</v>
      </c>
      <c r="X2233" s="13">
        <f t="shared" si="2979"/>
        <v>7.1492312039762765E-2</v>
      </c>
      <c r="Y2233" s="13">
        <f t="shared" si="2980"/>
        <v>1.9989227791833829E-2</v>
      </c>
      <c r="Z2233" s="13">
        <f t="shared" si="2981"/>
        <v>9.1907338245773992E-4</v>
      </c>
      <c r="AA2233" s="13">
        <f t="shared" si="2982"/>
        <v>2.6629582247389822E-3</v>
      </c>
      <c r="AB2233" s="13">
        <f t="shared" si="2983"/>
        <v>3.8578782946263046E-3</v>
      </c>
      <c r="AC2233" s="13">
        <f t="shared" si="2984"/>
        <v>3.7731344919223744E-4</v>
      </c>
      <c r="AD2233" s="13">
        <f t="shared" si="2985"/>
        <v>9.2607646067934812E-2</v>
      </c>
      <c r="AE2233" s="13">
        <f t="shared" si="2986"/>
        <v>5.1786136990167368E-2</v>
      </c>
      <c r="AF2233" s="13">
        <f t="shared" si="2987"/>
        <v>1.4479387492459705E-2</v>
      </c>
      <c r="AG2233" s="13">
        <f t="shared" si="2988"/>
        <v>2.6989547697756169E-3</v>
      </c>
      <c r="AH2233" s="13">
        <f t="shared" si="2989"/>
        <v>1.2848631324960529E-4</v>
      </c>
      <c r="AI2233" s="13">
        <f t="shared" si="2990"/>
        <v>3.7228113789940849E-4</v>
      </c>
      <c r="AJ2233" s="13">
        <f t="shared" si="2991"/>
        <v>5.3933077434652026E-4</v>
      </c>
      <c r="AK2233" s="13">
        <f t="shared" si="2992"/>
        <v>5.2089250935192101E-4</v>
      </c>
      <c r="AL2233" s="13">
        <f t="shared" si="2993"/>
        <v>2.4453617374387732E-5</v>
      </c>
      <c r="AM2233" s="13">
        <f t="shared" si="2994"/>
        <v>5.3664984206342858E-2</v>
      </c>
      <c r="AN2233" s="13">
        <f t="shared" si="2995"/>
        <v>3.0009425157466532E-2</v>
      </c>
      <c r="AO2233" s="13">
        <f t="shared" si="2996"/>
        <v>8.3906257646409969E-3</v>
      </c>
      <c r="AP2233" s="13">
        <f t="shared" si="2997"/>
        <v>1.5640108699814205E-3</v>
      </c>
      <c r="AQ2233" s="13">
        <f t="shared" si="2998"/>
        <v>2.186484718215203E-4</v>
      </c>
      <c r="AR2233" s="13">
        <f t="shared" si="2999"/>
        <v>1.4369892987938681E-5</v>
      </c>
      <c r="AS2233" s="13">
        <f t="shared" si="3000"/>
        <v>4.1635875275291058E-5</v>
      </c>
      <c r="AT2233" s="13">
        <f t="shared" si="3001"/>
        <v>6.0318685441660524E-5</v>
      </c>
      <c r="AU2233" s="13">
        <f t="shared" si="3002"/>
        <v>5.82565522217515E-5</v>
      </c>
      <c r="AV2233" s="13">
        <f t="shared" si="3003"/>
        <v>4.2198688332425527E-5</v>
      </c>
      <c r="AW2233" s="13">
        <f t="shared" si="3004"/>
        <v>1.1005795711267077E-6</v>
      </c>
      <c r="AX2233" s="13">
        <f t="shared" si="3005"/>
        <v>2.5915161545753813E-2</v>
      </c>
      <c r="AY2233" s="13">
        <f t="shared" si="3006"/>
        <v>1.4491741912392747E-2</v>
      </c>
      <c r="AZ2233" s="13">
        <f t="shared" si="3007"/>
        <v>4.0518864465618346E-3</v>
      </c>
      <c r="BA2233" s="13">
        <f t="shared" si="3008"/>
        <v>7.5527077766460789E-4</v>
      </c>
      <c r="BB2233" s="13">
        <f t="shared" si="3009"/>
        <v>1.0558673505241016E-4</v>
      </c>
      <c r="BC2233" s="13">
        <f t="shared" si="3010"/>
        <v>1.1808807064931711E-5</v>
      </c>
      <c r="BD2233" s="13">
        <f t="shared" si="3011"/>
        <v>1.3392725086319883E-6</v>
      </c>
      <c r="BE2233" s="13">
        <f t="shared" si="3012"/>
        <v>3.8804591777984073E-6</v>
      </c>
      <c r="BF2233" s="13">
        <f t="shared" si="3013"/>
        <v>5.6216951119010792E-6</v>
      </c>
      <c r="BG2233" s="13">
        <f t="shared" si="3014"/>
        <v>5.4295045136218162E-6</v>
      </c>
      <c r="BH2233" s="13">
        <f t="shared" si="3015"/>
        <v>3.9329132952752727E-6</v>
      </c>
      <c r="BI2233" s="13">
        <f t="shared" si="3016"/>
        <v>2.2790745563388449E-6</v>
      </c>
      <c r="BJ2233" s="14">
        <f t="shared" si="3017"/>
        <v>0.81784902479232791</v>
      </c>
      <c r="BK2233" s="14">
        <f t="shared" si="3018"/>
        <v>0.1219473701800612</v>
      </c>
      <c r="BL2233" s="14">
        <f t="shared" si="3019"/>
        <v>4.5172720303473121E-2</v>
      </c>
      <c r="BM2233" s="14">
        <f t="shared" si="3020"/>
        <v>0.64245548721414303</v>
      </c>
      <c r="BN2233" s="14">
        <f t="shared" si="3021"/>
        <v>0.32894206011135546</v>
      </c>
    </row>
    <row r="2234" spans="1:66" x14ac:dyDescent="0.25">
      <c r="A2234" t="s">
        <v>349</v>
      </c>
      <c r="B2234" t="s">
        <v>279</v>
      </c>
      <c r="C2234" t="s">
        <v>276</v>
      </c>
      <c r="D2234" s="6" t="s">
        <v>446</v>
      </c>
      <c r="E2234" s="10">
        <f>VLOOKUP(A2234,home!$A$2:$E$405,3,FALSE)</f>
        <v>1.5124</v>
      </c>
      <c r="F2234" s="10">
        <f>VLOOKUP(B2234,home!$B$2:$E$405,3,FALSE)</f>
        <v>1.2783</v>
      </c>
      <c r="G2234" s="10">
        <f>VLOOKUP(C2234,away!$B$2:$E$405,4,FALSE)</f>
        <v>0.52900000000000003</v>
      </c>
      <c r="H2234" s="10">
        <f>VLOOKUP(A2234,away!$A$2:$E$405,3,FALSE)</f>
        <v>1.1446000000000001</v>
      </c>
      <c r="I2234" s="10">
        <f>VLOOKUP(C2234,away!$B$2:$E$405,3,FALSE)</f>
        <v>0.93189999999999995</v>
      </c>
      <c r="J2234" s="10">
        <f>VLOOKUP(B2234,home!$B$2:$E$405,4,FALSE)</f>
        <v>1.2231000000000001</v>
      </c>
      <c r="K2234" s="12">
        <f t="shared" si="2966"/>
        <v>1.0227161866800001</v>
      </c>
      <c r="L2234" s="12">
        <f t="shared" si="2967"/>
        <v>1.3046229662940001</v>
      </c>
      <c r="M2234" s="13">
        <f t="shared" si="2968"/>
        <v>9.7554980926660401E-2</v>
      </c>
      <c r="N2234" s="13">
        <f t="shared" si="2969"/>
        <v>9.9771058084954262E-2</v>
      </c>
      <c r="O2234" s="13">
        <f t="shared" si="2970"/>
        <v>0.1272724685932943</v>
      </c>
      <c r="P2234" s="13">
        <f t="shared" si="2971"/>
        <v>0.130163613749084</v>
      </c>
      <c r="Q2234" s="13">
        <f t="shared" si="2972"/>
        <v>5.1018738032836609E-2</v>
      </c>
      <c r="R2234" s="13">
        <f t="shared" si="2973"/>
        <v>8.3021292751871784E-2</v>
      </c>
      <c r="S2234" s="13">
        <f t="shared" si="2974"/>
        <v>4.3417994097497095E-2</v>
      </c>
      <c r="T2234" s="13">
        <f t="shared" si="2975"/>
        <v>6.6560217348975811E-2</v>
      </c>
      <c r="U2234" s="13">
        <f t="shared" si="2976"/>
        <v>8.4907219936438239E-2</v>
      </c>
      <c r="V2234" s="13">
        <f t="shared" si="2977"/>
        <v>6.4367611642451349E-3</v>
      </c>
      <c r="W2234" s="13">
        <f t="shared" si="2978"/>
        <v>1.7392563070056179E-2</v>
      </c>
      <c r="X2234" s="13">
        <f t="shared" si="2979"/>
        <v>2.2690737223912173E-2</v>
      </c>
      <c r="Y2234" s="13">
        <f t="shared" si="2980"/>
        <v>1.4801428452228992E-2</v>
      </c>
      <c r="Z2234" s="13">
        <f t="shared" si="2981"/>
        <v>3.610382840516986E-2</v>
      </c>
      <c r="AA2234" s="13">
        <f t="shared" si="2982"/>
        <v>3.692396971108438E-2</v>
      </c>
      <c r="AB2234" s="13">
        <f t="shared" si="2983"/>
        <v>1.8881370750004022E-2</v>
      </c>
      <c r="AC2234" s="13">
        <f t="shared" si="2984"/>
        <v>5.367691672553929E-4</v>
      </c>
      <c r="AD2234" s="13">
        <f t="shared" si="2985"/>
        <v>4.4469139448998123E-3</v>
      </c>
      <c r="AE2234" s="13">
        <f t="shared" si="2986"/>
        <v>5.8015460616493474E-3</v>
      </c>
      <c r="AF2234" s="13">
        <f t="shared" si="2987"/>
        <v>3.7844151160201225E-3</v>
      </c>
      <c r="AG2234" s="13">
        <f t="shared" si="2988"/>
        <v>1.6457449581166756E-3</v>
      </c>
      <c r="AH2234" s="13">
        <f t="shared" si="2989"/>
        <v>1.1775470927130566E-2</v>
      </c>
      <c r="AI2234" s="13">
        <f t="shared" si="2990"/>
        <v>1.2042964722956177E-2</v>
      </c>
      <c r="AJ2234" s="13">
        <f t="shared" si="2991"/>
        <v>6.1582674788917529E-3</v>
      </c>
      <c r="AK2234" s="13">
        <f t="shared" si="2992"/>
        <v>2.0993866108558767E-3</v>
      </c>
      <c r="AL2234" s="13">
        <f t="shared" si="2993"/>
        <v>2.8647564233167548E-5</v>
      </c>
      <c r="AM2234" s="13">
        <f t="shared" si="2994"/>
        <v>9.0958617444441084E-4</v>
      </c>
      <c r="AN2234" s="13">
        <f t="shared" si="2995"/>
        <v>1.1866670130036791E-3</v>
      </c>
      <c r="AO2234" s="13">
        <f t="shared" si="2996"/>
        <v>7.740765192540503E-4</v>
      </c>
      <c r="AP2234" s="13">
        <f t="shared" si="2997"/>
        <v>3.3662600156258467E-4</v>
      </c>
      <c r="AQ2234" s="13">
        <f t="shared" si="2998"/>
        <v>1.0979250317256696E-4</v>
      </c>
      <c r="AR2234" s="13">
        <f t="shared" si="2999"/>
        <v>3.0725099620923682E-3</v>
      </c>
      <c r="AS2234" s="13">
        <f t="shared" si="3000"/>
        <v>3.1423056719674181E-3</v>
      </c>
      <c r="AT2234" s="13">
        <f t="shared" si="3001"/>
        <v>1.6068434371087265E-3</v>
      </c>
      <c r="AU2234" s="13">
        <f t="shared" si="3002"/>
        <v>5.4778159753054035E-4</v>
      </c>
      <c r="AV2234" s="13">
        <f t="shared" si="3003"/>
        <v>1.4005627663997821E-4</v>
      </c>
      <c r="AW2234" s="13">
        <f t="shared" si="3004"/>
        <v>1.0617575312910445E-6</v>
      </c>
      <c r="AX2234" s="13">
        <f t="shared" si="3005"/>
        <v>1.5504141729743946E-4</v>
      </c>
      <c r="AY2234" s="13">
        <f t="shared" si="3006"/>
        <v>2.0227059373301135E-4</v>
      </c>
      <c r="AZ2234" s="13">
        <f t="shared" si="3007"/>
        <v>1.3194343099500494E-4</v>
      </c>
      <c r="BA2234" s="13">
        <f t="shared" si="3008"/>
        <v>5.7378810109237036E-5</v>
      </c>
      <c r="BB2234" s="13">
        <f t="shared" si="3009"/>
        <v>1.871442836178324E-5</v>
      </c>
      <c r="BC2234" s="13">
        <f t="shared" si="3010"/>
        <v>4.8830546083692432E-6</v>
      </c>
      <c r="BD2234" s="13">
        <f t="shared" si="3011"/>
        <v>6.6807784345213495E-4</v>
      </c>
      <c r="BE2234" s="13">
        <f t="shared" si="3012"/>
        <v>6.8325402446076545E-4</v>
      </c>
      <c r="BF2234" s="13">
        <f t="shared" si="3013"/>
        <v>3.4938747521513877E-4</v>
      </c>
      <c r="BG2234" s="13">
        <f t="shared" si="3014"/>
        <v>1.1910807544192658E-4</v>
      </c>
      <c r="BH2234" s="13">
        <f t="shared" si="3015"/>
        <v>3.0453439179690229E-5</v>
      </c>
      <c r="BI2234" s="13">
        <f t="shared" si="3016"/>
        <v>6.2290450378288224E-6</v>
      </c>
      <c r="BJ2234" s="14">
        <f t="shared" si="3017"/>
        <v>0.29180034224019213</v>
      </c>
      <c r="BK2234" s="14">
        <f t="shared" si="3018"/>
        <v>0.27834103726270815</v>
      </c>
      <c r="BL2234" s="14">
        <f t="shared" si="3019"/>
        <v>0.39344841833065358</v>
      </c>
      <c r="BM2234" s="14">
        <f t="shared" si="3020"/>
        <v>0.41069026526382069</v>
      </c>
      <c r="BN2234" s="14">
        <f t="shared" si="3021"/>
        <v>0.58880215213870135</v>
      </c>
    </row>
    <row r="2235" spans="1:66" x14ac:dyDescent="0.25">
      <c r="A2235" t="s">
        <v>349</v>
      </c>
      <c r="B2235" t="s">
        <v>281</v>
      </c>
      <c r="C2235" t="s">
        <v>282</v>
      </c>
      <c r="D2235" s="6" t="s">
        <v>446</v>
      </c>
      <c r="E2235" s="10">
        <f>VLOOKUP(A2235,home!$A$2:$E$405,3,FALSE)</f>
        <v>1.5124</v>
      </c>
      <c r="F2235" s="10">
        <f>VLOOKUP(B2235,home!$B$2:$E$405,3,FALSE)</f>
        <v>1.5427999999999999</v>
      </c>
      <c r="G2235" s="10">
        <f>VLOOKUP(C2235,away!$B$2:$E$405,4,FALSE)</f>
        <v>1.0579000000000001</v>
      </c>
      <c r="H2235" s="10">
        <f>VLOOKUP(A2235,away!$A$2:$E$405,3,FALSE)</f>
        <v>1.1446000000000001</v>
      </c>
      <c r="I2235" s="10">
        <f>VLOOKUP(C2235,away!$B$2:$E$405,3,FALSE)</f>
        <v>1.3395999999999999</v>
      </c>
      <c r="J2235" s="10">
        <f>VLOOKUP(B2235,home!$B$2:$E$405,4,FALSE)</f>
        <v>1.1066</v>
      </c>
      <c r="K2235" s="12">
        <f t="shared" si="2966"/>
        <v>2.4684305686879999</v>
      </c>
      <c r="L2235" s="12">
        <f t="shared" si="2967"/>
        <v>1.6967565966560001</v>
      </c>
      <c r="M2235" s="13">
        <f t="shared" si="2968"/>
        <v>1.5526808547666715E-2</v>
      </c>
      <c r="N2235" s="13">
        <f t="shared" si="2969"/>
        <v>3.8326848853226646E-2</v>
      </c>
      <c r="O2235" s="13">
        <f t="shared" si="2970"/>
        <v>2.6345214828268265E-2</v>
      </c>
      <c r="P2235" s="13">
        <f t="shared" si="2971"/>
        <v>6.5031333620749754E-2</v>
      </c>
      <c r="Q2235" s="13">
        <f t="shared" si="2972"/>
        <v>4.7303582655394645E-2</v>
      </c>
      <c r="R2235" s="13">
        <f t="shared" si="2973"/>
        <v>2.2350708525091832E-2</v>
      </c>
      <c r="S2235" s="13">
        <f t="shared" si="2974"/>
        <v>6.8093103929087587E-2</v>
      </c>
      <c r="T2235" s="13">
        <f t="shared" si="2975"/>
        <v>8.0262665916003201E-2</v>
      </c>
      <c r="U2235" s="13">
        <f t="shared" si="2976"/>
        <v>5.5171172155172157E-2</v>
      </c>
      <c r="V2235" s="13">
        <f t="shared" si="2977"/>
        <v>3.1688456383111095E-2</v>
      </c>
      <c r="W2235" s="13">
        <f t="shared" si="2978"/>
        <v>3.8921869811678535E-2</v>
      </c>
      <c r="X2235" s="13">
        <f t="shared" si="2979"/>
        <v>6.6040939357151565E-2</v>
      </c>
      <c r="Y2235" s="13">
        <f t="shared" si="2980"/>
        <v>5.6027699751802912E-2</v>
      </c>
      <c r="Z2235" s="13">
        <f t="shared" si="2981"/>
        <v>1.264123737662835E-2</v>
      </c>
      <c r="AA2235" s="13">
        <f t="shared" si="2982"/>
        <v>3.1204016766510714E-2</v>
      </c>
      <c r="AB2235" s="13">
        <f t="shared" si="2983"/>
        <v>3.8512474426153971E-2</v>
      </c>
      <c r="AC2235" s="13">
        <f t="shared" si="2984"/>
        <v>8.2950988151004896E-3</v>
      </c>
      <c r="AD2235" s="13">
        <f t="shared" si="2985"/>
        <v>2.4018983308410482E-2</v>
      </c>
      <c r="AE2235" s="13">
        <f t="shared" si="2986"/>
        <v>4.0754368373515835E-2</v>
      </c>
      <c r="AF2235" s="13">
        <f t="shared" si="2987"/>
        <v>3.4575121690155843E-2</v>
      </c>
      <c r="AG2235" s="13">
        <f t="shared" si="2988"/>
        <v>1.955518860265195E-2</v>
      </c>
      <c r="AH2235" s="13">
        <f t="shared" si="2989"/>
        <v>5.3622757271721408E-3</v>
      </c>
      <c r="AI2235" s="13">
        <f t="shared" si="2990"/>
        <v>1.3236405322685385E-2</v>
      </c>
      <c r="AJ2235" s="13">
        <f t="shared" si="2991"/>
        <v>1.6336573759030582E-2</v>
      </c>
      <c r="AK2235" s="13">
        <f t="shared" si="2992"/>
        <v>1.3441899351472436E-2</v>
      </c>
      <c r="AL2235" s="13">
        <f t="shared" si="2993"/>
        <v>1.3897030720919146E-3</v>
      </c>
      <c r="AM2235" s="13">
        <f t="shared" si="2994"/>
        <v>1.1857838525457456E-2</v>
      </c>
      <c r="AN2235" s="13">
        <f t="shared" si="2995"/>
        <v>2.0119865740151593E-2</v>
      </c>
      <c r="AO2235" s="13">
        <f t="shared" si="2996"/>
        <v>1.7069257459217644E-2</v>
      </c>
      <c r="AP2235" s="13">
        <f t="shared" si="2997"/>
        <v>9.654125064649053E-3</v>
      </c>
      <c r="AQ2235" s="13">
        <f t="shared" si="2998"/>
        <v>4.0951750970963331E-3</v>
      </c>
      <c r="AR2235" s="13">
        <f t="shared" si="2999"/>
        <v>1.8196953426335345E-3</v>
      </c>
      <c r="AS2235" s="13">
        <f t="shared" si="3000"/>
        <v>4.4917916094558002E-3</v>
      </c>
      <c r="AT2235" s="13">
        <f t="shared" si="3001"/>
        <v>5.5438378584784847E-3</v>
      </c>
      <c r="AU2235" s="13">
        <f t="shared" si="3002"/>
        <v>4.5615262792393692E-3</v>
      </c>
      <c r="AV2235" s="13">
        <f t="shared" si="3003"/>
        <v>2.8149527268870231E-3</v>
      </c>
      <c r="AW2235" s="13">
        <f t="shared" si="3004"/>
        <v>1.616813694941892E-4</v>
      </c>
      <c r="AX2235" s="13">
        <f t="shared" si="3005"/>
        <v>4.8783751824675696E-3</v>
      </c>
      <c r="AY2235" s="13">
        <f t="shared" si="3006"/>
        <v>8.2774152718147649E-3</v>
      </c>
      <c r="AZ2235" s="13">
        <f t="shared" si="3007"/>
        <v>7.0223794828564133E-3</v>
      </c>
      <c r="BA2235" s="13">
        <f t="shared" si="3008"/>
        <v>3.9717562372527885E-3</v>
      </c>
      <c r="BB2235" s="13">
        <f t="shared" si="3009"/>
        <v>1.6847758989670723E-3</v>
      </c>
      <c r="BC2235" s="13">
        <f t="shared" si="3010"/>
        <v>5.7173092409188407E-4</v>
      </c>
      <c r="BD2235" s="13">
        <f t="shared" si="3011"/>
        <v>5.1459667941960844E-4</v>
      </c>
      <c r="BE2235" s="13">
        <f t="shared" si="3012"/>
        <v>1.2702461740247003E-3</v>
      </c>
      <c r="BF2235" s="13">
        <f t="shared" si="3013"/>
        <v>1.5677572428607739E-3</v>
      </c>
      <c r="BG2235" s="13">
        <f t="shared" si="3014"/>
        <v>1.2899666341865169E-3</v>
      </c>
      <c r="BH2235" s="13">
        <f t="shared" si="3015"/>
        <v>7.9604826810339218E-4</v>
      </c>
      <c r="BI2235" s="13">
        <f t="shared" si="3016"/>
        <v>3.9299797582751088E-4</v>
      </c>
      <c r="BJ2235" s="14">
        <f t="shared" si="3017"/>
        <v>0.53498996320401426</v>
      </c>
      <c r="BK2235" s="14">
        <f t="shared" si="3018"/>
        <v>0.19830191963962235</v>
      </c>
      <c r="BL2235" s="14">
        <f t="shared" si="3019"/>
        <v>0.24702415765267419</v>
      </c>
      <c r="BM2235" s="14">
        <f t="shared" si="3020"/>
        <v>0.7699570469402206</v>
      </c>
      <c r="BN2235" s="14">
        <f t="shared" si="3021"/>
        <v>0.21488449703039783</v>
      </c>
    </row>
    <row r="2236" spans="1:66" x14ac:dyDescent="0.25">
      <c r="A2236" t="s">
        <v>349</v>
      </c>
      <c r="B2236" t="s">
        <v>283</v>
      </c>
      <c r="C2236" t="s">
        <v>280</v>
      </c>
      <c r="D2236" s="6" t="s">
        <v>446</v>
      </c>
      <c r="E2236" s="10">
        <f>VLOOKUP(A2236,home!$A$2:$E$405,3,FALSE)</f>
        <v>1.5124</v>
      </c>
      <c r="F2236" s="10">
        <f>VLOOKUP(B2236,home!$B$2:$E$405,3,FALSE)</f>
        <v>1.3665</v>
      </c>
      <c r="G2236" s="10">
        <f>VLOOKUP(C2236,away!$B$2:$E$405,4,FALSE)</f>
        <v>0.70250000000000001</v>
      </c>
      <c r="H2236" s="10">
        <f>VLOOKUP(A2236,away!$A$2:$E$405,3,FALSE)</f>
        <v>1.1446000000000001</v>
      </c>
      <c r="I2236" s="10">
        <f>VLOOKUP(C2236,away!$B$2:$E$405,3,FALSE)</f>
        <v>0.65529999999999999</v>
      </c>
      <c r="J2236" s="10">
        <f>VLOOKUP(B2236,home!$B$2:$E$405,4,FALSE)</f>
        <v>0.93189999999999995</v>
      </c>
      <c r="K2236" s="12">
        <f t="shared" si="2966"/>
        <v>1.4518529565</v>
      </c>
      <c r="L2236" s="12">
        <f t="shared" si="2967"/>
        <v>0.69897754052200001</v>
      </c>
      <c r="M2236" s="13">
        <f t="shared" si="2968"/>
        <v>0.11638745818727309</v>
      </c>
      <c r="N2236" s="13">
        <f t="shared" si="2969"/>
        <v>0.16897747526871254</v>
      </c>
      <c r="O2236" s="13">
        <f t="shared" si="2970"/>
        <v>8.1352219271347254E-2</v>
      </c>
      <c r="P2236" s="13">
        <f t="shared" si="2971"/>
        <v>0.11811146006694176</v>
      </c>
      <c r="Q2236" s="13">
        <f t="shared" si="2972"/>
        <v>0.12266522352539302</v>
      </c>
      <c r="R2236" s="13">
        <f t="shared" si="2973"/>
        <v>2.8431687071146378E-2</v>
      </c>
      <c r="S2236" s="13">
        <f t="shared" si="2974"/>
        <v>2.9965249727977671E-2</v>
      </c>
      <c r="T2236" s="13">
        <f t="shared" si="2975"/>
        <v>8.5740236247360574E-2</v>
      </c>
      <c r="U2236" s="13">
        <f t="shared" si="2976"/>
        <v>4.1278628932526693E-2</v>
      </c>
      <c r="V2236" s="13">
        <f t="shared" si="2977"/>
        <v>3.3787903608681925E-3</v>
      </c>
      <c r="W2236" s="13">
        <f t="shared" si="2978"/>
        <v>5.9363955811691724E-2</v>
      </c>
      <c r="X2236" s="13">
        <f t="shared" si="2979"/>
        <v>4.1494071828912966E-2</v>
      </c>
      <c r="Y2236" s="13">
        <f t="shared" si="2980"/>
        <v>1.4501712136608398E-2</v>
      </c>
      <c r="Z2236" s="13">
        <f t="shared" si="2981"/>
        <v>6.6243702339603477E-3</v>
      </c>
      <c r="AA2236" s="13">
        <f t="shared" si="2982"/>
        <v>9.617611509125927E-3</v>
      </c>
      <c r="AB2236" s="13">
        <f t="shared" si="2983"/>
        <v>6.981678851996455E-3</v>
      </c>
      <c r="AC2236" s="13">
        <f t="shared" si="2984"/>
        <v>2.1430244127986392E-4</v>
      </c>
      <c r="AD2236" s="13">
        <f t="shared" si="2985"/>
        <v>2.1546933688685002E-2</v>
      </c>
      <c r="AE2236" s="13">
        <f t="shared" si="2986"/>
        <v>1.5060822715507667E-2</v>
      </c>
      <c r="AF2236" s="13">
        <f t="shared" si="2987"/>
        <v>5.2635884099617091E-3</v>
      </c>
      <c r="AG2236" s="13">
        <f t="shared" si="2988"/>
        <v>1.2263766937050469E-3</v>
      </c>
      <c r="AH2236" s="13">
        <f t="shared" si="2989"/>
        <v>1.1575715034101873E-3</v>
      </c>
      <c r="AI2236" s="13">
        <f t="shared" si="2990"/>
        <v>1.68062360958623E-3</v>
      </c>
      <c r="AJ2236" s="13">
        <f t="shared" si="2991"/>
        <v>1.2200091781707353E-3</v>
      </c>
      <c r="AK2236" s="13">
        <f t="shared" si="2992"/>
        <v>5.904246440947724E-4</v>
      </c>
      <c r="AL2236" s="13">
        <f t="shared" si="2993"/>
        <v>8.6990727797310359E-6</v>
      </c>
      <c r="AM2236" s="13">
        <f t="shared" si="2994"/>
        <v>6.2565958758853523E-3</v>
      </c>
      <c r="AN2236" s="13">
        <f t="shared" si="2995"/>
        <v>4.3732199973664319E-3</v>
      </c>
      <c r="AO2236" s="13">
        <f t="shared" si="2996"/>
        <v>1.528391278960408E-3</v>
      </c>
      <c r="AP2236" s="13">
        <f t="shared" si="2997"/>
        <v>3.561037257076734E-4</v>
      </c>
      <c r="AQ2236" s="13">
        <f t="shared" si="2998"/>
        <v>6.22271265914676E-5</v>
      </c>
      <c r="AR2236" s="13">
        <f t="shared" si="2999"/>
        <v>1.6182329648640136E-4</v>
      </c>
      <c r="AS2236" s="13">
        <f t="shared" si="3000"/>
        <v>2.3494363143435786E-4</v>
      </c>
      <c r="AT2236" s="13">
        <f t="shared" si="3001"/>
        <v>1.7055180295440947E-4</v>
      </c>
      <c r="AU2236" s="13">
        <f t="shared" si="3002"/>
        <v>8.2538713118588257E-5</v>
      </c>
      <c r="AV2236" s="13">
        <f t="shared" si="3003"/>
        <v>2.9958518666731929E-5</v>
      </c>
      <c r="AW2236" s="13">
        <f t="shared" si="3004"/>
        <v>2.4522024281015202E-7</v>
      </c>
      <c r="AX2236" s="13">
        <f t="shared" si="3005"/>
        <v>1.5139428700049766E-3</v>
      </c>
      <c r="AY2236" s="13">
        <f t="shared" si="3006"/>
        <v>1.0582120637668965E-3</v>
      </c>
      <c r="AZ2236" s="13">
        <f t="shared" si="3007"/>
        <v>3.6983323284124761E-4</v>
      </c>
      <c r="BA2236" s="13">
        <f t="shared" si="3008"/>
        <v>8.6168374498225148E-5</v>
      </c>
      <c r="BB2236" s="13">
        <f t="shared" si="3009"/>
        <v>1.5057439619387008E-5</v>
      </c>
      <c r="BC2236" s="13">
        <f t="shared" si="3010"/>
        <v>2.1049624223435303E-6</v>
      </c>
      <c r="BD2236" s="13">
        <f t="shared" si="3011"/>
        <v>1.8851808296204531E-5</v>
      </c>
      <c r="BE2236" s="13">
        <f t="shared" si="3012"/>
        <v>2.7370053610215775E-5</v>
      </c>
      <c r="BF2236" s="13">
        <f t="shared" si="3013"/>
        <v>1.9868646626777646E-5</v>
      </c>
      <c r="BG2236" s="13">
        <f t="shared" si="3014"/>
        <v>9.6154511155802907E-6</v>
      </c>
      <c r="BH2236" s="13">
        <f t="shared" si="3015"/>
        <v>3.4900552825591176E-6</v>
      </c>
      <c r="BI2236" s="13">
        <f t="shared" si="3016"/>
        <v>1.0134094160663794E-6</v>
      </c>
      <c r="BJ2236" s="14">
        <f t="shared" si="3017"/>
        <v>0.55146225327420306</v>
      </c>
      <c r="BK2236" s="14">
        <f t="shared" si="3018"/>
        <v>0.26912417192088717</v>
      </c>
      <c r="BL2236" s="14">
        <f t="shared" si="3019"/>
        <v>0.1730704799584126</v>
      </c>
      <c r="BM2236" s="14">
        <f t="shared" si="3020"/>
        <v>0.36329778515312494</v>
      </c>
      <c r="BN2236" s="14">
        <f t="shared" si="3021"/>
        <v>0.63592552339081398</v>
      </c>
    </row>
    <row r="2237" spans="1:66" x14ac:dyDescent="0.25">
      <c r="A2237" t="s">
        <v>349</v>
      </c>
      <c r="B2237" t="s">
        <v>285</v>
      </c>
      <c r="C2237" t="s">
        <v>278</v>
      </c>
      <c r="D2237" s="6" t="s">
        <v>446</v>
      </c>
      <c r="E2237" s="10">
        <f>VLOOKUP(A2237,home!$A$2:$E$405,3,FALSE)</f>
        <v>1.5124</v>
      </c>
      <c r="F2237" s="10">
        <f>VLOOKUP(B2237,home!$B$2:$E$405,3,FALSE)</f>
        <v>1.2342</v>
      </c>
      <c r="G2237" s="10">
        <f>VLOOKUP(C2237,away!$B$2:$E$405,4,FALSE)</f>
        <v>0.9698</v>
      </c>
      <c r="H2237" s="10">
        <f>VLOOKUP(A2237,away!$A$2:$E$405,3,FALSE)</f>
        <v>1.1446000000000001</v>
      </c>
      <c r="I2237" s="10">
        <f>VLOOKUP(C2237,away!$B$2:$E$405,3,FALSE)</f>
        <v>1.1066</v>
      </c>
      <c r="J2237" s="10">
        <f>VLOOKUP(B2237,home!$B$2:$E$405,4,FALSE)</f>
        <v>0.99019999999999997</v>
      </c>
      <c r="K2237" s="12">
        <f t="shared" si="2966"/>
        <v>1.8102326367839998</v>
      </c>
      <c r="L2237" s="12">
        <f t="shared" si="2967"/>
        <v>1.2542015392720001</v>
      </c>
      <c r="M2237" s="13">
        <f t="shared" si="2968"/>
        <v>4.6680247194957773E-2</v>
      </c>
      <c r="N2237" s="13">
        <f t="shared" si="2969"/>
        <v>8.4502106965457305E-2</v>
      </c>
      <c r="O2237" s="13">
        <f t="shared" si="2970"/>
        <v>5.8546437885513503E-2</v>
      </c>
      <c r="P2237" s="13">
        <f t="shared" si="2971"/>
        <v>0.10598267262780375</v>
      </c>
      <c r="Q2237" s="13">
        <f t="shared" si="2972"/>
        <v>7.6484235952941695E-2</v>
      </c>
      <c r="R2237" s="13">
        <f t="shared" si="2973"/>
        <v>3.6714516257451799E-2</v>
      </c>
      <c r="S2237" s="13">
        <f t="shared" si="2974"/>
        <v>6.0155673825060124E-2</v>
      </c>
      <c r="T2237" s="13">
        <f t="shared" si="2975"/>
        <v>9.5926646462222334E-2</v>
      </c>
      <c r="U2237" s="13">
        <f t="shared" si="2976"/>
        <v>6.6461815572975994E-2</v>
      </c>
      <c r="V2237" s="13">
        <f t="shared" si="2977"/>
        <v>1.5175248320723797E-2</v>
      </c>
      <c r="W2237" s="13">
        <f t="shared" si="2978"/>
        <v>4.6151420040501094E-2</v>
      </c>
      <c r="X2237" s="13">
        <f t="shared" si="2979"/>
        <v>5.7883182054385106E-2</v>
      </c>
      <c r="Y2237" s="13">
        <f t="shared" si="2980"/>
        <v>3.629858801528562E-2</v>
      </c>
      <c r="Z2237" s="13">
        <f t="shared" si="2981"/>
        <v>1.5349134267907637E-2</v>
      </c>
      <c r="AA2237" s="13">
        <f t="shared" si="2982"/>
        <v>2.7785503798146087E-2</v>
      </c>
      <c r="AB2237" s="13">
        <f t="shared" si="2983"/>
        <v>2.5149112902444922E-2</v>
      </c>
      <c r="AC2237" s="13">
        <f t="shared" si="2984"/>
        <v>2.1533644735532592E-3</v>
      </c>
      <c r="AD2237" s="13">
        <f t="shared" si="2985"/>
        <v>2.0886201697810559E-2</v>
      </c>
      <c r="AE2237" s="13">
        <f t="shared" si="2986"/>
        <v>2.6195506318939469E-2</v>
      </c>
      <c r="AF2237" s="13">
        <f t="shared" si="2987"/>
        <v>1.6427222173611648E-2</v>
      </c>
      <c r="AG2237" s="13">
        <f t="shared" si="2988"/>
        <v>6.8676824453689526E-3</v>
      </c>
      <c r="AH2237" s="13">
        <f t="shared" si="2989"/>
        <v>4.8127269563255923E-3</v>
      </c>
      <c r="AI2237" s="13">
        <f t="shared" si="2990"/>
        <v>8.7121554082707098E-3</v>
      </c>
      <c r="AJ2237" s="13">
        <f t="shared" si="2991"/>
        <v>7.885514028392937E-3</v>
      </c>
      <c r="AK2237" s="13">
        <f t="shared" si="2992"/>
        <v>4.7582049506716562E-3</v>
      </c>
      <c r="AL2237" s="13">
        <f t="shared" si="2993"/>
        <v>1.9555965168375477E-4</v>
      </c>
      <c r="AM2237" s="13">
        <f t="shared" si="2994"/>
        <v>7.561776794366008E-3</v>
      </c>
      <c r="AN2237" s="13">
        <f t="shared" si="2995"/>
        <v>9.4839920951251388E-3</v>
      </c>
      <c r="AO2237" s="13">
        <f t="shared" si="2996"/>
        <v>5.9474187420747171E-3</v>
      </c>
      <c r="AP2237" s="13">
        <f t="shared" si="2997"/>
        <v>2.4864205803350838E-3</v>
      </c>
      <c r="AQ2237" s="13">
        <f t="shared" si="2998"/>
        <v>7.7961812978346061E-4</v>
      </c>
      <c r="AR2237" s="13">
        <f t="shared" si="2999"/>
        <v>1.2072259113438807E-3</v>
      </c>
      <c r="AS2237" s="13">
        <f t="shared" si="3000"/>
        <v>2.1853597446859999E-3</v>
      </c>
      <c r="AT2237" s="13">
        <f t="shared" si="3001"/>
        <v>1.9780047664722735E-3</v>
      </c>
      <c r="AU2237" s="13">
        <f t="shared" si="3002"/>
        <v>1.1935495946608081E-3</v>
      </c>
      <c r="AV2237" s="13">
        <f t="shared" si="3003"/>
        <v>5.4015060746882729E-4</v>
      </c>
      <c r="AW2237" s="13">
        <f t="shared" si="3004"/>
        <v>1.2333276676633864E-5</v>
      </c>
      <c r="AX2237" s="13">
        <f t="shared" si="3005"/>
        <v>2.2814291908728732E-3</v>
      </c>
      <c r="AY2237" s="13">
        <f t="shared" si="3006"/>
        <v>2.8613720029328311E-3</v>
      </c>
      <c r="AZ2237" s="13">
        <f t="shared" si="3007"/>
        <v>1.7943685852540819E-3</v>
      </c>
      <c r="BA2237" s="13">
        <f t="shared" si="3008"/>
        <v>7.501666138823302E-4</v>
      </c>
      <c r="BB2237" s="13">
        <f t="shared" si="3009"/>
        <v>2.3521503046042072E-4</v>
      </c>
      <c r="BC2237" s="13">
        <f t="shared" si="3010"/>
        <v>5.9001410652673988E-5</v>
      </c>
      <c r="BD2237" s="13">
        <f t="shared" si="3011"/>
        <v>2.5235076604275666E-4</v>
      </c>
      <c r="BE2237" s="13">
        <f t="shared" si="3012"/>
        <v>4.5681359260804156E-4</v>
      </c>
      <c r="BF2237" s="13">
        <f t="shared" si="3013"/>
        <v>4.1346943713281358E-4</v>
      </c>
      <c r="BG2237" s="13">
        <f t="shared" si="3014"/>
        <v>2.4949195647017651E-4</v>
      </c>
      <c r="BH2237" s="13">
        <f t="shared" si="3015"/>
        <v>1.1290962055435165E-4</v>
      </c>
      <c r="BI2237" s="13">
        <f t="shared" si="3016"/>
        <v>4.0878536026876955E-5</v>
      </c>
      <c r="BJ2237" s="14">
        <f t="shared" si="3017"/>
        <v>0.50186357130226333</v>
      </c>
      <c r="BK2237" s="14">
        <f t="shared" si="3018"/>
        <v>0.23320413809671528</v>
      </c>
      <c r="BL2237" s="14">
        <f t="shared" si="3019"/>
        <v>0.24945619229366003</v>
      </c>
      <c r="BM2237" s="14">
        <f t="shared" si="3020"/>
        <v>0.58811378035016415</v>
      </c>
      <c r="BN2237" s="14">
        <f t="shared" si="3021"/>
        <v>0.40891021688412582</v>
      </c>
    </row>
    <row r="2238" spans="1:66" x14ac:dyDescent="0.25">
      <c r="A2238" t="s">
        <v>349</v>
      </c>
      <c r="B2238" t="s">
        <v>286</v>
      </c>
      <c r="C2238" t="s">
        <v>277</v>
      </c>
      <c r="D2238" s="6" t="s">
        <v>446</v>
      </c>
      <c r="E2238" s="10">
        <f>VLOOKUP(A2238,home!$A$2:$E$405,3,FALSE)</f>
        <v>1.5124</v>
      </c>
      <c r="F2238" s="10">
        <f>VLOOKUP(B2238,home!$B$2:$E$405,3,FALSE)</f>
        <v>0.57299999999999995</v>
      </c>
      <c r="G2238" s="10">
        <f>VLOOKUP(C2238,away!$B$2:$E$405,4,FALSE)</f>
        <v>0.79339999999999999</v>
      </c>
      <c r="H2238" s="10">
        <f>VLOOKUP(A2238,away!$A$2:$E$405,3,FALSE)</f>
        <v>1.1446000000000001</v>
      </c>
      <c r="I2238" s="10">
        <f>VLOOKUP(C2238,away!$B$2:$E$405,3,FALSE)</f>
        <v>1.4560999999999999</v>
      </c>
      <c r="J2238" s="10">
        <f>VLOOKUP(B2238,home!$B$2:$E$405,4,FALSE)</f>
        <v>1.3978999999999999</v>
      </c>
      <c r="K2238" s="12">
        <f t="shared" si="2966"/>
        <v>0.68756456568000002</v>
      </c>
      <c r="L2238" s="12">
        <f t="shared" si="2967"/>
        <v>2.3298129146740001</v>
      </c>
      <c r="M2238" s="13">
        <f t="shared" si="2968"/>
        <v>4.8929368480570654E-2</v>
      </c>
      <c r="N2238" s="13">
        <f t="shared" si="2969"/>
        <v>3.3642099988340245E-2</v>
      </c>
      <c r="O2238" s="13">
        <f t="shared" si="2970"/>
        <v>0.11399627459287646</v>
      </c>
      <c r="P2238" s="13">
        <f t="shared" si="2971"/>
        <v>7.8379799029589123E-2</v>
      </c>
      <c r="Q2238" s="13">
        <f t="shared" si="2972"/>
        <v>1.1565557933523147E-2</v>
      </c>
      <c r="R2238" s="13">
        <f t="shared" si="2973"/>
        <v>0.1327949963856036</v>
      </c>
      <c r="S2238" s="13">
        <f t="shared" si="2974"/>
        <v>3.138908740646356E-2</v>
      </c>
      <c r="T2238" s="13">
        <f t="shared" si="2975"/>
        <v>2.6945586238932562E-2</v>
      </c>
      <c r="U2238" s="13">
        <f t="shared" si="2976"/>
        <v>9.1305134014344702E-2</v>
      </c>
      <c r="V2238" s="13">
        <f t="shared" si="2977"/>
        <v>5.5868976468663734E-3</v>
      </c>
      <c r="W2238" s="13">
        <f t="shared" si="2978"/>
        <v>2.6506892724699072E-3</v>
      </c>
      <c r="X2238" s="13">
        <f t="shared" si="2979"/>
        <v>6.1756100997882183E-3</v>
      </c>
      <c r="Y2238" s="13">
        <f t="shared" si="2980"/>
        <v>7.1940080832388923E-3</v>
      </c>
      <c r="Z2238" s="13">
        <f t="shared" si="2981"/>
        <v>0.10312916586108881</v>
      </c>
      <c r="AA2238" s="13">
        <f t="shared" si="2982"/>
        <v>7.090796013422021E-2</v>
      </c>
      <c r="AB2238" s="13">
        <f t="shared" si="2983"/>
        <v>2.4376900406469934E-2</v>
      </c>
      <c r="AC2238" s="13">
        <f t="shared" si="2984"/>
        <v>5.5935209307646726E-4</v>
      </c>
      <c r="AD2238" s="13">
        <f t="shared" si="2985"/>
        <v>4.5563000459460161E-4</v>
      </c>
      <c r="AE2238" s="13">
        <f t="shared" si="2986"/>
        <v>1.0615326690174766E-3</v>
      </c>
      <c r="AF2238" s="13">
        <f t="shared" si="2987"/>
        <v>1.2365862608126393E-3</v>
      </c>
      <c r="AG2238" s="13">
        <f t="shared" si="2988"/>
        <v>9.6033821351657273E-4</v>
      </c>
      <c r="AH2238" s="13">
        <f t="shared" si="2989"/>
        <v>6.0067915625680438E-2</v>
      </c>
      <c r="AI2238" s="13">
        <f t="shared" si="2990"/>
        <v>4.1300570318473853E-2</v>
      </c>
      <c r="AJ2238" s="13">
        <f t="shared" si="2991"/>
        <v>1.4198404346678887E-2</v>
      </c>
      <c r="AK2238" s="13">
        <f t="shared" si="2992"/>
        <v>3.2541065726577646E-3</v>
      </c>
      <c r="AL2238" s="13">
        <f t="shared" si="2993"/>
        <v>3.5840973226149609E-5</v>
      </c>
      <c r="AM2238" s="13">
        <f t="shared" si="2994"/>
        <v>6.2655009243972764E-5</v>
      </c>
      <c r="AN2238" s="13">
        <f t="shared" si="2995"/>
        <v>1.4597444970562657E-4</v>
      </c>
      <c r="AO2238" s="13">
        <f t="shared" si="2996"/>
        <v>1.7004657906829958E-4</v>
      </c>
      <c r="AP2238" s="13">
        <f t="shared" si="2997"/>
        <v>1.3205890533648593E-4</v>
      </c>
      <c r="AQ2238" s="13">
        <f t="shared" si="2998"/>
        <v>7.6918135787664056E-5</v>
      </c>
      <c r="AR2238" s="13">
        <f t="shared" si="2999"/>
        <v>2.7989401116451679E-2</v>
      </c>
      <c r="AS2238" s="13">
        <f t="shared" si="3000"/>
        <v>1.9244520422276406E-2</v>
      </c>
      <c r="AT2238" s="13">
        <f t="shared" si="3001"/>
        <v>6.6159251629311832E-3</v>
      </c>
      <c r="AU2238" s="13">
        <f t="shared" si="3002"/>
        <v>1.5162919037407211E-3</v>
      </c>
      <c r="AV2238" s="13">
        <f t="shared" si="3003"/>
        <v>2.6063714605989723E-4</v>
      </c>
      <c r="AW2238" s="13">
        <f t="shared" si="3004"/>
        <v>1.5948205692127174E-6</v>
      </c>
      <c r="AX2238" s="13">
        <f t="shared" si="3005"/>
        <v>7.1798940364180841E-6</v>
      </c>
      <c r="AY2238" s="13">
        <f t="shared" si="3006"/>
        <v>1.6727809852037686E-5</v>
      </c>
      <c r="AZ2238" s="13">
        <f t="shared" si="3007"/>
        <v>1.9486333713744192E-5</v>
      </c>
      <c r="BA2238" s="13">
        <f t="shared" si="3008"/>
        <v>1.5133170648642861E-5</v>
      </c>
      <c r="BB2238" s="13">
        <f t="shared" si="3009"/>
        <v>8.8143641042934148E-6</v>
      </c>
      <c r="BC2238" s="13">
        <f t="shared" si="3010"/>
        <v>4.1071638649643432E-6</v>
      </c>
      <c r="BD2238" s="13">
        <f t="shared" si="3011"/>
        <v>1.086834469918333E-2</v>
      </c>
      <c r="BE2238" s="13">
        <f t="shared" si="3012"/>
        <v>7.4726887027545159E-3</v>
      </c>
      <c r="BF2238" s="13">
        <f t="shared" si="3013"/>
        <v>2.5689779811856259E-3</v>
      </c>
      <c r="BG2238" s="13">
        <f t="shared" si="3014"/>
        <v>5.8877940995845943E-4</v>
      </c>
      <c r="BH2238" s="13">
        <f t="shared" si="3015"/>
        <v>1.0120596482235367E-4</v>
      </c>
      <c r="BI2238" s="13">
        <f t="shared" si="3016"/>
        <v>1.3917127049461398E-5</v>
      </c>
      <c r="BJ2238" s="14">
        <f t="shared" si="3017"/>
        <v>9.2546740579596429E-2</v>
      </c>
      <c r="BK2238" s="14">
        <f t="shared" si="3018"/>
        <v>0.16489707343964438</v>
      </c>
      <c r="BL2238" s="14">
        <f t="shared" si="3019"/>
        <v>0.62944295203341949</v>
      </c>
      <c r="BM2238" s="14">
        <f t="shared" si="3020"/>
        <v>0.57069270251396298</v>
      </c>
      <c r="BN2238" s="14">
        <f t="shared" si="3021"/>
        <v>0.41930809641050326</v>
      </c>
    </row>
    <row r="2239" spans="1:66" x14ac:dyDescent="0.25">
      <c r="A2239" t="s">
        <v>349</v>
      </c>
      <c r="B2239" t="s">
        <v>287</v>
      </c>
      <c r="C2239" t="s">
        <v>275</v>
      </c>
      <c r="D2239" s="6" t="s">
        <v>446</v>
      </c>
      <c r="E2239" s="10">
        <f>VLOOKUP(A2239,home!$A$2:$E$405,3,FALSE)</f>
        <v>1.5124</v>
      </c>
      <c r="F2239" s="10">
        <f>VLOOKUP(B2239,home!$B$2:$E$405,3,FALSE)</f>
        <v>0.79339999999999999</v>
      </c>
      <c r="G2239" s="10">
        <f>VLOOKUP(C2239,away!$B$2:$E$405,4,FALSE)</f>
        <v>1.2783</v>
      </c>
      <c r="H2239" s="10">
        <f>VLOOKUP(A2239,away!$A$2:$E$405,3,FALSE)</f>
        <v>1.1446000000000001</v>
      </c>
      <c r="I2239" s="10">
        <f>VLOOKUP(C2239,away!$B$2:$E$405,3,FALSE)</f>
        <v>0.64070000000000005</v>
      </c>
      <c r="J2239" s="10">
        <f>VLOOKUP(B2239,home!$B$2:$E$405,4,FALSE)</f>
        <v>1.3395999999999999</v>
      </c>
      <c r="K2239" s="12">
        <f t="shared" si="2966"/>
        <v>1.5338809499279997</v>
      </c>
      <c r="L2239" s="12">
        <f t="shared" si="2967"/>
        <v>0.98238925671200006</v>
      </c>
      <c r="M2239" s="13">
        <f t="shared" si="2968"/>
        <v>8.0760264804196277E-2</v>
      </c>
      <c r="N2239" s="13">
        <f t="shared" si="2969"/>
        <v>0.12387663169429738</v>
      </c>
      <c r="O2239" s="13">
        <f t="shared" si="2970"/>
        <v>7.933801651285867E-2</v>
      </c>
      <c r="P2239" s="13">
        <f t="shared" si="2971"/>
        <v>0.12169507213414699</v>
      </c>
      <c r="Q2239" s="13">
        <f t="shared" si="2972"/>
        <v>9.5006002748564924E-2</v>
      </c>
      <c r="R2239" s="13">
        <f t="shared" si="2973"/>
        <v>3.8970407535535802E-2</v>
      </c>
      <c r="S2239" s="13">
        <f t="shared" si="2974"/>
        <v>4.5844607548159423E-2</v>
      </c>
      <c r="T2239" s="13">
        <f t="shared" si="2975"/>
        <v>9.3332876423340927E-2</v>
      </c>
      <c r="U2239" s="13">
        <f t="shared" si="2976"/>
        <v>5.9775965729688942E-2</v>
      </c>
      <c r="V2239" s="13">
        <f t="shared" si="2977"/>
        <v>7.6757533011251045E-3</v>
      </c>
      <c r="W2239" s="13">
        <f t="shared" si="2978"/>
        <v>4.8575965914943668E-2</v>
      </c>
      <c r="X2239" s="13">
        <f t="shared" si="2979"/>
        <v>4.7720507049248954E-2</v>
      </c>
      <c r="Y2239" s="13">
        <f t="shared" si="2980"/>
        <v>2.3440056725015718E-2</v>
      </c>
      <c r="Z2239" s="13">
        <f t="shared" si="2981"/>
        <v>1.2761369897532918E-2</v>
      </c>
      <c r="AA2239" s="13">
        <f t="shared" si="2982"/>
        <v>1.9574422180810375E-2</v>
      </c>
      <c r="AB2239" s="13">
        <f t="shared" si="2983"/>
        <v>1.5012416644496563E-2</v>
      </c>
      <c r="AC2239" s="13">
        <f t="shared" si="2984"/>
        <v>7.2289676885739409E-4</v>
      </c>
      <c r="AD2239" s="13">
        <f t="shared" si="2985"/>
        <v>1.8627437185320981E-2</v>
      </c>
      <c r="AE2239" s="13">
        <f t="shared" si="2986"/>
        <v>1.8299394170936949E-2</v>
      </c>
      <c r="AF2239" s="13">
        <f t="shared" si="2987"/>
        <v>8.988564118933326E-3</v>
      </c>
      <c r="AG2239" s="13">
        <f t="shared" si="2988"/>
        <v>2.943422941235689E-3</v>
      </c>
      <c r="AH2239" s="13">
        <f t="shared" si="2989"/>
        <v>3.134158172066063E-3</v>
      </c>
      <c r="AI2239" s="13">
        <f t="shared" si="2990"/>
        <v>4.8074255141932962E-3</v>
      </c>
      <c r="AJ2239" s="13">
        <f t="shared" si="2991"/>
        <v>3.6870092072094581E-3</v>
      </c>
      <c r="AK2239" s="13">
        <f t="shared" si="2992"/>
        <v>1.8851443950492425E-3</v>
      </c>
      <c r="AL2239" s="13">
        <f t="shared" si="2993"/>
        <v>4.3572405140044236E-5</v>
      </c>
      <c r="AM2239" s="13">
        <f t="shared" si="2994"/>
        <v>5.714454208908858E-3</v>
      </c>
      <c r="AN2239" s="13">
        <f t="shared" si="2995"/>
        <v>5.6138184228047335E-3</v>
      </c>
      <c r="AO2239" s="13">
        <f t="shared" si="2996"/>
        <v>2.7574774538476369E-3</v>
      </c>
      <c r="AP2239" s="13">
        <f t="shared" si="2997"/>
        <v>9.0297207542849303E-4</v>
      </c>
      <c r="AQ2239" s="13">
        <f t="shared" si="2998"/>
        <v>2.2176751650297227E-4</v>
      </c>
      <c r="AR2239" s="13">
        <f t="shared" si="2999"/>
        <v>6.1579266341476419E-4</v>
      </c>
      <c r="AS2239" s="13">
        <f t="shared" si="3000"/>
        <v>9.4455263551733156E-4</v>
      </c>
      <c r="AT2239" s="13">
        <f t="shared" si="3001"/>
        <v>7.2441564691216019E-4</v>
      </c>
      <c r="AU2239" s="13">
        <f t="shared" si="3002"/>
        <v>3.7038912020944374E-4</v>
      </c>
      <c r="AV2239" s="13">
        <f t="shared" si="3003"/>
        <v>1.4203320388746441E-4</v>
      </c>
      <c r="AW2239" s="13">
        <f t="shared" si="3004"/>
        <v>1.8238297287217297E-6</v>
      </c>
      <c r="AX2239" s="13">
        <f t="shared" si="3005"/>
        <v>1.4608820750468641E-3</v>
      </c>
      <c r="AY2239" s="13">
        <f t="shared" si="3006"/>
        <v>1.4351548558491729E-3</v>
      </c>
      <c r="AZ2239" s="13">
        <f t="shared" si="3007"/>
        <v>7.0494035605214321E-4</v>
      </c>
      <c r="BA2239" s="13">
        <f t="shared" si="3008"/>
        <v>2.3084194413611927E-4</v>
      </c>
      <c r="BB2239" s="13">
        <f t="shared" si="3009"/>
        <v>5.6694161479458795E-5</v>
      </c>
      <c r="BC2239" s="13">
        <f t="shared" si="3010"/>
        <v>1.1139147031143128E-5</v>
      </c>
      <c r="BD2239" s="13">
        <f t="shared" si="3011"/>
        <v>1.0082468281678882E-4</v>
      </c>
      <c r="BE2239" s="13">
        <f t="shared" si="3012"/>
        <v>1.5465306025520532E-4</v>
      </c>
      <c r="BF2239" s="13">
        <f t="shared" si="3013"/>
        <v>1.1860969148676326E-4</v>
      </c>
      <c r="BG2239" s="13">
        <f t="shared" si="3014"/>
        <v>6.0644382082794505E-5</v>
      </c>
      <c r="BH2239" s="13">
        <f t="shared" si="3015"/>
        <v>2.3255315599238349E-5</v>
      </c>
      <c r="BI2239" s="13">
        <f t="shared" si="3016"/>
        <v>7.1341771164470299E-6</v>
      </c>
      <c r="BJ2239" s="14">
        <f t="shared" si="3017"/>
        <v>0.49992100118892618</v>
      </c>
      <c r="BK2239" s="14">
        <f t="shared" si="3018"/>
        <v>0.25817732181747438</v>
      </c>
      <c r="BL2239" s="14">
        <f t="shared" si="3019"/>
        <v>0.22944727047120686</v>
      </c>
      <c r="BM2239" s="14">
        <f t="shared" si="3020"/>
        <v>0.45922723691941963</v>
      </c>
      <c r="BN2239" s="14">
        <f t="shared" si="3021"/>
        <v>0.53964639542960002</v>
      </c>
    </row>
    <row r="2240" spans="1:66" x14ac:dyDescent="0.25">
      <c r="A2240" t="s">
        <v>349</v>
      </c>
      <c r="B2240" t="s">
        <v>289</v>
      </c>
      <c r="C2240" t="s">
        <v>284</v>
      </c>
      <c r="D2240" s="6" t="s">
        <v>446</v>
      </c>
      <c r="E2240" s="10">
        <f>VLOOKUP(A2240,home!$A$2:$E$405,3,FALSE)</f>
        <v>1.5124</v>
      </c>
      <c r="F2240" s="10">
        <f>VLOOKUP(B2240,home!$B$2:$E$405,3,FALSE)</f>
        <v>0.66120000000000001</v>
      </c>
      <c r="G2240" s="10">
        <f>VLOOKUP(C2240,away!$B$2:$E$405,4,FALSE)</f>
        <v>0.70530000000000004</v>
      </c>
      <c r="H2240" s="10">
        <f>VLOOKUP(A2240,away!$A$2:$E$405,3,FALSE)</f>
        <v>1.1446000000000001</v>
      </c>
      <c r="I2240" s="10">
        <f>VLOOKUP(C2240,away!$B$2:$E$405,3,FALSE)</f>
        <v>1.0484</v>
      </c>
      <c r="J2240" s="10">
        <f>VLOOKUP(B2240,home!$B$2:$E$405,4,FALSE)</f>
        <v>0.99019999999999997</v>
      </c>
      <c r="K2240" s="12">
        <f t="shared" si="2966"/>
        <v>0.70529921006400009</v>
      </c>
      <c r="L2240" s="12">
        <f t="shared" si="2967"/>
        <v>1.188238653328</v>
      </c>
      <c r="M2240" s="13">
        <f t="shared" si="2968"/>
        <v>0.15053828174379999</v>
      </c>
      <c r="N2240" s="13">
        <f t="shared" si="2969"/>
        <v>0.10617453119829401</v>
      </c>
      <c r="O2240" s="13">
        <f t="shared" si="2970"/>
        <v>0.17887540517356393</v>
      </c>
      <c r="P2240" s="13">
        <f t="shared" si="2971"/>
        <v>0.1261606819687926</v>
      </c>
      <c r="Q2240" s="13">
        <f t="shared" si="2972"/>
        <v>3.744240649153615E-2</v>
      </c>
      <c r="R2240" s="13">
        <f t="shared" si="2973"/>
        <v>0.10627333527846804</v>
      </c>
      <c r="S2240" s="13">
        <f t="shared" si="2974"/>
        <v>2.6432674616811161E-2</v>
      </c>
      <c r="T2240" s="13">
        <f t="shared" si="2975"/>
        <v>4.4490514666862477E-2</v>
      </c>
      <c r="U2240" s="13">
        <f t="shared" si="2976"/>
        <v>7.4954499422770132E-2</v>
      </c>
      <c r="V2240" s="13">
        <f t="shared" si="2977"/>
        <v>2.4613630332187245E-3</v>
      </c>
      <c r="W2240" s="13">
        <f t="shared" si="2978"/>
        <v>8.8026999071252124E-3</v>
      </c>
      <c r="X2240" s="13">
        <f t="shared" si="2979"/>
        <v>1.0459708283292972E-2</v>
      </c>
      <c r="Y2240" s="13">
        <f t="shared" si="2980"/>
        <v>6.214314842371887E-3</v>
      </c>
      <c r="Z2240" s="13">
        <f t="shared" si="2981"/>
        <v>4.20926949319873E-2</v>
      </c>
      <c r="AA2240" s="13">
        <f t="shared" si="2982"/>
        <v>2.9687944484995579E-2</v>
      </c>
      <c r="AB2240" s="13">
        <f t="shared" si="2983"/>
        <v>1.0469441896845635E-2</v>
      </c>
      <c r="AC2240" s="13">
        <f t="shared" si="2984"/>
        <v>1.2892370102083662E-4</v>
      </c>
      <c r="AD2240" s="13">
        <f t="shared" si="2985"/>
        <v>1.5521343227314648E-3</v>
      </c>
      <c r="AE2240" s="13">
        <f t="shared" si="2986"/>
        <v>1.844305997426603E-3</v>
      </c>
      <c r="AF2240" s="13">
        <f t="shared" si="2987"/>
        <v>1.0957378373534707E-3</v>
      </c>
      <c r="AG2240" s="13">
        <f t="shared" si="2988"/>
        <v>4.3399935075247439E-4</v>
      </c>
      <c r="AH2240" s="13">
        <f t="shared" si="2989"/>
        <v>1.2504041785232728E-2</v>
      </c>
      <c r="AI2240" s="13">
        <f t="shared" si="2990"/>
        <v>8.8190907937318926E-3</v>
      </c>
      <c r="AJ2240" s="13">
        <f t="shared" si="2991"/>
        <v>3.1100488851508994E-3</v>
      </c>
      <c r="AK2240" s="13">
        <f t="shared" si="2992"/>
        <v>7.3117167398578458E-4</v>
      </c>
      <c r="AL2240" s="13">
        <f t="shared" si="2993"/>
        <v>4.3218513867219327E-6</v>
      </c>
      <c r="AM2240" s="13">
        <f t="shared" si="2994"/>
        <v>2.1894382234714481E-4</v>
      </c>
      <c r="AN2240" s="13">
        <f t="shared" si="2995"/>
        <v>2.6015751262025626E-4</v>
      </c>
      <c r="AO2240" s="13">
        <f t="shared" si="2996"/>
        <v>1.5456460622452779E-4</v>
      </c>
      <c r="AP2240" s="13">
        <f t="shared" si="2997"/>
        <v>6.1219879850801846E-5</v>
      </c>
      <c r="AQ2240" s="13">
        <f t="shared" si="2998"/>
        <v>1.8185956897704682E-5</v>
      </c>
      <c r="AR2240" s="13">
        <f t="shared" si="2999"/>
        <v>2.971557154408395E-3</v>
      </c>
      <c r="AS2240" s="13">
        <f t="shared" si="3000"/>
        <v>2.095836913664269E-3</v>
      </c>
      <c r="AT2240" s="13">
        <f t="shared" si="3001"/>
        <v>7.3909605981519041E-4</v>
      </c>
      <c r="AU2240" s="13">
        <f t="shared" si="3002"/>
        <v>1.737612890496896E-4</v>
      </c>
      <c r="AV2240" s="13">
        <f t="shared" si="3003"/>
        <v>3.0638424976612116E-5</v>
      </c>
      <c r="AW2240" s="13">
        <f t="shared" si="3004"/>
        <v>1.0061075347608697E-7</v>
      </c>
      <c r="AX2240" s="13">
        <f t="shared" si="3005"/>
        <v>2.5736817491638984E-5</v>
      </c>
      <c r="AY2240" s="13">
        <f t="shared" si="3006"/>
        <v>3.0581481357213621E-5</v>
      </c>
      <c r="AZ2240" s="13">
        <f t="shared" si="3007"/>
        <v>1.8169049112335433E-5</v>
      </c>
      <c r="BA2240" s="13">
        <f t="shared" si="3008"/>
        <v>7.1963888164972502E-6</v>
      </c>
      <c r="BB2240" s="13">
        <f t="shared" si="3009"/>
        <v>2.1377568390348426E-6</v>
      </c>
      <c r="BC2240" s="13">
        <f t="shared" si="3010"/>
        <v>5.0803306151149664E-7</v>
      </c>
      <c r="BD2240" s="13">
        <f t="shared" si="3011"/>
        <v>5.8848651190690254E-4</v>
      </c>
      <c r="BE2240" s="13">
        <f t="shared" si="3012"/>
        <v>4.1505907198125712E-4</v>
      </c>
      <c r="BF2240" s="13">
        <f t="shared" si="3013"/>
        <v>1.4637041779913879E-4</v>
      </c>
      <c r="BG2240" s="13">
        <f t="shared" si="3014"/>
        <v>3.4411646683490089E-5</v>
      </c>
      <c r="BH2240" s="13">
        <f t="shared" si="3015"/>
        <v>6.0676268057167566E-6</v>
      </c>
      <c r="BI2240" s="13">
        <f t="shared" si="3016"/>
        <v>8.5589847860703634E-7</v>
      </c>
      <c r="BJ2240" s="14">
        <f t="shared" si="3017"/>
        <v>0.21930775420236537</v>
      </c>
      <c r="BK2240" s="14">
        <f t="shared" si="3018"/>
        <v>0.30575682839638724</v>
      </c>
      <c r="BL2240" s="14">
        <f t="shared" si="3019"/>
        <v>0.43262712041031381</v>
      </c>
      <c r="BM2240" s="14">
        <f t="shared" si="3020"/>
        <v>0.29428927521599541</v>
      </c>
      <c r="BN2240" s="14">
        <f t="shared" si="3021"/>
        <v>0.70546464185445479</v>
      </c>
    </row>
    <row r="2241" spans="1:66" x14ac:dyDescent="0.25">
      <c r="A2241" t="s">
        <v>357</v>
      </c>
      <c r="B2241" t="s">
        <v>333</v>
      </c>
      <c r="C2241" t="s">
        <v>328</v>
      </c>
      <c r="D2241" s="6" t="s">
        <v>446</v>
      </c>
      <c r="E2241" s="10">
        <f>VLOOKUP(A2241,home!$A$2:$E$405,3,FALSE)</f>
        <v>1.72</v>
      </c>
      <c r="F2241" s="10">
        <f>VLOOKUP(B2241,home!$B$2:$E$405,3,FALSE)</f>
        <v>1.5116000000000001</v>
      </c>
      <c r="G2241" s="10">
        <f>VLOOKUP(C2241,away!$B$2:$E$405,4,FALSE)</f>
        <v>1.1628000000000001</v>
      </c>
      <c r="H2241" s="10">
        <f>VLOOKUP(A2241,away!$A$2:$E$405,3,FALSE)</f>
        <v>1.58</v>
      </c>
      <c r="I2241" s="10">
        <f>VLOOKUP(C2241,away!$B$2:$E$405,3,FALSE)</f>
        <v>0.63290000000000002</v>
      </c>
      <c r="J2241" s="10">
        <f>VLOOKUP(B2241,home!$B$2:$E$405,4,FALSE)</f>
        <v>0.63290000000000002</v>
      </c>
      <c r="K2241" s="12">
        <f t="shared" si="2966"/>
        <v>3.0232241856000002</v>
      </c>
      <c r="L2241" s="12">
        <f t="shared" si="2967"/>
        <v>0.6328886078</v>
      </c>
      <c r="M2241" s="13">
        <f t="shared" si="2968"/>
        <v>2.5832734985778944E-2</v>
      </c>
      <c r="N2241" s="13">
        <f t="shared" si="2969"/>
        <v>7.8098149189202187E-2</v>
      </c>
      <c r="O2241" s="13">
        <f t="shared" si="2970"/>
        <v>1.6349243680815986E-2</v>
      </c>
      <c r="P2241" s="13">
        <f t="shared" si="2971"/>
        <v>4.9427428912110861E-2</v>
      </c>
      <c r="Q2241" s="13">
        <f t="shared" si="2972"/>
        <v>0.11805410673969655</v>
      </c>
      <c r="R2241" s="13">
        <f t="shared" si="2973"/>
        <v>5.1736250358672877E-3</v>
      </c>
      <c r="S2241" s="13">
        <f t="shared" si="2974"/>
        <v>2.364316757601059E-2</v>
      </c>
      <c r="T2241" s="13">
        <f t="shared" si="2975"/>
        <v>7.4715099259559131E-2</v>
      </c>
      <c r="U2241" s="13">
        <f t="shared" si="2976"/>
        <v>1.5641028335659654E-2</v>
      </c>
      <c r="V2241" s="13">
        <f t="shared" si="2977"/>
        <v>5.0264432372496906E-3</v>
      </c>
      <c r="W2241" s="13">
        <f t="shared" si="2978"/>
        <v>0.11896801023495154</v>
      </c>
      <c r="X2241" s="13">
        <f t="shared" si="2979"/>
        <v>7.5293498370334624E-2</v>
      </c>
      <c r="Y2241" s="13">
        <f t="shared" si="2980"/>
        <v>2.3826198679996319E-2</v>
      </c>
      <c r="Z2241" s="13">
        <f t="shared" si="2981"/>
        <v>1.0914427820764246E-3</v>
      </c>
      <c r="AA2241" s="13">
        <f t="shared" si="2982"/>
        <v>3.2996762159719973E-3</v>
      </c>
      <c r="AB2241" s="13">
        <f t="shared" si="2983"/>
        <v>4.9878304703878159E-3</v>
      </c>
      <c r="AC2241" s="13">
        <f t="shared" si="2984"/>
        <v>6.010885169695768E-4</v>
      </c>
      <c r="AD2241" s="13">
        <f t="shared" si="2985"/>
        <v>8.9916741463753461E-2</v>
      </c>
      <c r="AE2241" s="13">
        <f t="shared" si="2986"/>
        <v>5.6907281322907455E-2</v>
      </c>
      <c r="AF2241" s="13">
        <f t="shared" si="2987"/>
        <v>1.8007985025068916E-2</v>
      </c>
      <c r="AG2241" s="13">
        <f t="shared" si="2988"/>
        <v>3.7990161905997058E-3</v>
      </c>
      <c r="AH2241" s="13">
        <f t="shared" si="2989"/>
        <v>1.7269042571042676E-4</v>
      </c>
      <c r="AI2241" s="13">
        <f t="shared" si="2990"/>
        <v>5.220818716293223E-4</v>
      </c>
      <c r="AJ2241" s="13">
        <f t="shared" si="2991"/>
        <v>7.8918527058654089E-4</v>
      </c>
      <c r="AK2241" s="13">
        <f t="shared" si="2992"/>
        <v>7.9529466565217042E-4</v>
      </c>
      <c r="AL2241" s="13">
        <f t="shared" si="2993"/>
        <v>4.6004048675071476E-5</v>
      </c>
      <c r="AM2241" s="13">
        <f t="shared" si="2994"/>
        <v>5.4367693496712367E-2</v>
      </c>
      <c r="AN2241" s="13">
        <f t="shared" si="2995"/>
        <v>3.4408693846431401E-2</v>
      </c>
      <c r="AO2241" s="13">
        <f t="shared" si="2996"/>
        <v>1.0888435172342196E-2</v>
      </c>
      <c r="AP2241" s="13">
        <f t="shared" si="2997"/>
        <v>2.2970555257814025E-3</v>
      </c>
      <c r="AQ2241" s="13">
        <f t="shared" si="2998"/>
        <v>3.6344506843777216E-4</v>
      </c>
      <c r="AR2241" s="13">
        <f t="shared" si="2999"/>
        <v>2.1858760621652268E-5</v>
      </c>
      <c r="AS2241" s="13">
        <f t="shared" si="3000"/>
        <v>6.608393377862003E-5</v>
      </c>
      <c r="AT2241" s="13">
        <f t="shared" si="3001"/>
        <v>9.9893273439556439E-5</v>
      </c>
      <c r="AU2241" s="13">
        <f t="shared" si="3002"/>
        <v>1.0066658674707373E-4</v>
      </c>
      <c r="AV2241" s="13">
        <f t="shared" si="3003"/>
        <v>7.6084414933888435E-5</v>
      </c>
      <c r="AW2241" s="13">
        <f t="shared" si="3004"/>
        <v>2.445069369464918E-6</v>
      </c>
      <c r="AX2241" s="13">
        <f t="shared" si="3005"/>
        <v>2.7394287649091444E-2</v>
      </c>
      <c r="AY2241" s="13">
        <f t="shared" si="3006"/>
        <v>1.7337532571906216E-2</v>
      </c>
      <c r="AZ2241" s="13">
        <f t="shared" si="3007"/>
        <v>5.486363426060438E-3</v>
      </c>
      <c r="BA2241" s="13">
        <f t="shared" si="3008"/>
        <v>1.15741897020141E-3</v>
      </c>
      <c r="BB2241" s="13">
        <f t="shared" si="3009"/>
        <v>1.8312932017301999E-4</v>
      </c>
      <c r="BC2241" s="13">
        <f t="shared" si="3010"/>
        <v>2.3180092098332621E-5</v>
      </c>
      <c r="BD2241" s="13">
        <f t="shared" si="3011"/>
        <v>2.3056934296784937E-6</v>
      </c>
      <c r="BE2241" s="13">
        <f t="shared" si="3012"/>
        <v>6.9706281411830355E-6</v>
      </c>
      <c r="BF2241" s="13">
        <f t="shared" si="3013"/>
        <v>1.0536885792624263E-5</v>
      </c>
      <c r="BG2241" s="13">
        <f t="shared" si="3014"/>
        <v>1.0618455989722234E-5</v>
      </c>
      <c r="BH2241" s="13">
        <f t="shared" si="3015"/>
        <v>8.0254932404643618E-6</v>
      </c>
      <c r="BI2241" s="13">
        <f t="shared" si="3016"/>
        <v>4.8525730531882356E-6</v>
      </c>
      <c r="BJ2241" s="14">
        <f t="shared" si="3017"/>
        <v>0.81149332161530585</v>
      </c>
      <c r="BK2241" s="14">
        <f t="shared" si="3018"/>
        <v>0.12191439984870095</v>
      </c>
      <c r="BL2241" s="14">
        <f t="shared" si="3019"/>
        <v>4.8138552671448863E-2</v>
      </c>
      <c r="BM2241" s="14">
        <f t="shared" si="3020"/>
        <v>0.67236734087152339</v>
      </c>
      <c r="BN2241" s="14">
        <f t="shared" si="3021"/>
        <v>0.29293528854347178</v>
      </c>
    </row>
    <row r="2242" spans="1:66" x14ac:dyDescent="0.25">
      <c r="A2242" t="s">
        <v>357</v>
      </c>
      <c r="B2242" t="s">
        <v>329</v>
      </c>
      <c r="C2242" t="s">
        <v>337</v>
      </c>
      <c r="D2242" s="6" t="s">
        <v>446</v>
      </c>
      <c r="E2242" s="10">
        <f>VLOOKUP(A2242,home!$A$2:$E$405,3,FALSE)</f>
        <v>1.72</v>
      </c>
      <c r="F2242" s="10">
        <f>VLOOKUP(B2242,home!$B$2:$E$405,3,FALSE)</f>
        <v>1.1628000000000001</v>
      </c>
      <c r="G2242" s="10">
        <f>VLOOKUP(C2242,away!$B$2:$E$405,4,FALSE)</f>
        <v>0.87209999999999999</v>
      </c>
      <c r="H2242" s="10">
        <f>VLOOKUP(A2242,away!$A$2:$E$405,3,FALSE)</f>
        <v>1.58</v>
      </c>
      <c r="I2242" s="10">
        <f>VLOOKUP(C2242,away!$B$2:$E$405,3,FALSE)</f>
        <v>0.94940000000000002</v>
      </c>
      <c r="J2242" s="10">
        <f>VLOOKUP(B2242,home!$B$2:$E$405,4,FALSE)</f>
        <v>0.69620000000000004</v>
      </c>
      <c r="K2242" s="12">
        <f t="shared" si="2966"/>
        <v>1.7442139536000001</v>
      </c>
      <c r="L2242" s="12">
        <f t="shared" si="2967"/>
        <v>1.0443362024000002</v>
      </c>
      <c r="M2242" s="13">
        <f t="shared" si="2968"/>
        <v>6.1510329679835503E-2</v>
      </c>
      <c r="N2242" s="13">
        <f t="shared" si="2969"/>
        <v>0.10728717531810529</v>
      </c>
      <c r="O2242" s="13">
        <f t="shared" si="2970"/>
        <v>6.4237464106211437E-2</v>
      </c>
      <c r="P2242" s="13">
        <f t="shared" si="2971"/>
        <v>0.11204388123793313</v>
      </c>
      <c r="Q2242" s="13">
        <f t="shared" si="2972"/>
        <v>9.3565894116084417E-2</v>
      </c>
      <c r="R2242" s="13">
        <f t="shared" si="2973"/>
        <v>3.3542754658243586E-2</v>
      </c>
      <c r="S2242" s="13">
        <f t="shared" si="2974"/>
        <v>5.1023264662225912E-2</v>
      </c>
      <c r="T2242" s="13">
        <f t="shared" si="2975"/>
        <v>9.771425053535214E-2</v>
      </c>
      <c r="U2242" s="13">
        <f t="shared" si="2976"/>
        <v>5.8505740717089846E-2</v>
      </c>
      <c r="V2242" s="13">
        <f t="shared" si="2977"/>
        <v>1.0326801360831131E-2</v>
      </c>
      <c r="W2242" s="13">
        <f t="shared" si="2978"/>
        <v>5.4399646032778193E-2</v>
      </c>
      <c r="X2242" s="13">
        <f t="shared" si="2979"/>
        <v>5.6811519749775823E-2</v>
      </c>
      <c r="Y2242" s="13">
        <f t="shared" si="2980"/>
        <v>2.966516339402674E-2</v>
      </c>
      <c r="Z2242" s="13">
        <f t="shared" si="2981"/>
        <v>1.1676637672608342E-2</v>
      </c>
      <c r="AA2242" s="13">
        <f t="shared" si="2982"/>
        <v>2.0366554359694897E-2</v>
      </c>
      <c r="AB2242" s="13">
        <f t="shared" si="2983"/>
        <v>1.7761814150466383E-2</v>
      </c>
      <c r="AC2242" s="13">
        <f t="shared" si="2984"/>
        <v>1.1756713377078505E-3</v>
      </c>
      <c r="AD2242" s="13">
        <f t="shared" si="2985"/>
        <v>2.3721155420318159E-2</v>
      </c>
      <c r="AE2242" s="13">
        <f t="shared" si="2986"/>
        <v>2.4772861368195252E-2</v>
      </c>
      <c r="AF2242" s="13">
        <f t="shared" si="2987"/>
        <v>1.293559798192135E-2</v>
      </c>
      <c r="AG2242" s="13">
        <f t="shared" si="2988"/>
        <v>4.5030377574042839E-3</v>
      </c>
      <c r="AH2242" s="13">
        <f t="shared" si="2989"/>
        <v>3.0485838609531427E-3</v>
      </c>
      <c r="AI2242" s="13">
        <f t="shared" si="2990"/>
        <v>5.3173825089942329E-3</v>
      </c>
      <c r="AJ2242" s="13">
        <f t="shared" si="2991"/>
        <v>4.6373263844081613E-3</v>
      </c>
      <c r="AK2242" s="13">
        <f t="shared" si="2992"/>
        <v>2.6961631290273839E-3</v>
      </c>
      <c r="AL2242" s="13">
        <f t="shared" si="2993"/>
        <v>8.5661566389011475E-5</v>
      </c>
      <c r="AM2242" s="13">
        <f t="shared" si="2994"/>
        <v>8.2749540559266341E-3</v>
      </c>
      <c r="AN2242" s="13">
        <f t="shared" si="2995"/>
        <v>8.6418340938009004E-3</v>
      </c>
      <c r="AO2242" s="13">
        <f t="shared" si="2996"/>
        <v>4.5124900996454395E-3</v>
      </c>
      <c r="AP2242" s="13">
        <f t="shared" si="2997"/>
        <v>1.5708522580104392E-3</v>
      </c>
      <c r="AQ2242" s="13">
        <f t="shared" si="2998"/>
        <v>4.1012447041552174E-4</v>
      </c>
      <c r="AR2242" s="13">
        <f t="shared" si="2999"/>
        <v>6.3674929840914737E-4</v>
      </c>
      <c r="AS2242" s="13">
        <f t="shared" si="3000"/>
        <v>1.1106270112302449E-3</v>
      </c>
      <c r="AT2242" s="13">
        <f t="shared" si="3001"/>
        <v>9.6858556511642891E-4</v>
      </c>
      <c r="AU2242" s="13">
        <f t="shared" si="3002"/>
        <v>5.6314015264387221E-4</v>
      </c>
      <c r="AV2242" s="13">
        <f t="shared" si="3003"/>
        <v>2.4555922801846908E-4</v>
      </c>
      <c r="AW2242" s="13">
        <f t="shared" si="3004"/>
        <v>4.3343462350610553E-6</v>
      </c>
      <c r="AX2242" s="13">
        <f t="shared" si="3005"/>
        <v>2.4055483882910273E-3</v>
      </c>
      <c r="AY2242" s="13">
        <f t="shared" si="3006"/>
        <v>2.512201268517293E-3</v>
      </c>
      <c r="AZ2242" s="13">
        <f t="shared" si="3007"/>
        <v>1.3117913662139063E-3</v>
      </c>
      <c r="BA2242" s="13">
        <f t="shared" si="3008"/>
        <v>4.5665040457764636E-4</v>
      </c>
      <c r="BB2242" s="13">
        <f t="shared" si="3009"/>
        <v>1.192241373352607E-4</v>
      </c>
      <c r="BC2242" s="13">
        <f t="shared" si="3010"/>
        <v>2.4902016563824456E-5</v>
      </c>
      <c r="BD2242" s="13">
        <f t="shared" si="3011"/>
        <v>1.1083005736357887E-4</v>
      </c>
      <c r="BE2242" s="13">
        <f t="shared" si="3012"/>
        <v>1.9331133253184268E-4</v>
      </c>
      <c r="BF2242" s="13">
        <f t="shared" si="3013"/>
        <v>1.6858816179552487E-4</v>
      </c>
      <c r="BG2242" s="13">
        <f t="shared" si="3014"/>
        <v>9.80179414051763E-5</v>
      </c>
      <c r="BH2242" s="13">
        <f t="shared" si="3015"/>
        <v>4.274106527551394E-5</v>
      </c>
      <c r="BI2242" s="13">
        <f t="shared" si="3016"/>
        <v>1.4909912489055953E-5</v>
      </c>
      <c r="BJ2242" s="14">
        <f t="shared" si="3017"/>
        <v>0.53561687423325954</v>
      </c>
      <c r="BK2242" s="14">
        <f t="shared" si="3018"/>
        <v>0.2386778111134398</v>
      </c>
      <c r="BL2242" s="14">
        <f t="shared" si="3019"/>
        <v>0.21426684360136794</v>
      </c>
      <c r="BM2242" s="14">
        <f t="shared" si="3020"/>
        <v>0.52554280058198022</v>
      </c>
      <c r="BN2242" s="14">
        <f t="shared" si="3021"/>
        <v>0.47218749911641333</v>
      </c>
    </row>
    <row r="2243" spans="1:66" x14ac:dyDescent="0.25">
      <c r="A2243" t="s">
        <v>290</v>
      </c>
      <c r="B2243" t="s">
        <v>311</v>
      </c>
      <c r="C2243" t="s">
        <v>312</v>
      </c>
      <c r="D2243" s="6" t="s">
        <v>446</v>
      </c>
      <c r="E2243" s="10">
        <f>VLOOKUP(A2243,home!$A$2:$E$405,3,FALSE)</f>
        <v>1.6292</v>
      </c>
      <c r="F2243" s="10">
        <f>VLOOKUP(B2243,home!$B$2:$E$405,3,FALSE)</f>
        <v>1.2583</v>
      </c>
      <c r="G2243" s="10">
        <f>VLOOKUP(C2243,away!$B$2:$E$405,4,FALSE)</f>
        <v>1.1048</v>
      </c>
      <c r="H2243" s="10">
        <f>VLOOKUP(A2243,away!$A$2:$E$405,3,FALSE)</f>
        <v>1.1462000000000001</v>
      </c>
      <c r="I2243" s="10">
        <f>VLOOKUP(C2243,away!$B$2:$E$405,3,FALSE)</f>
        <v>1.1778</v>
      </c>
      <c r="J2243" s="10">
        <f>VLOOKUP(B2243,home!$B$2:$E$405,4,FALSE)</f>
        <v>1.0468999999999999</v>
      </c>
      <c r="K2243" s="12">
        <f t="shared" si="2966"/>
        <v>2.2648647033279996</v>
      </c>
      <c r="L2243" s="12">
        <f t="shared" si="2967"/>
        <v>1.4133090954840002</v>
      </c>
      <c r="M2243" s="13">
        <f t="shared" si="2968"/>
        <v>2.526907914689738E-2</v>
      </c>
      <c r="N2243" s="13">
        <f t="shared" si="2969"/>
        <v>5.7231045445409481E-2</v>
      </c>
      <c r="O2243" s="13">
        <f t="shared" si="2970"/>
        <v>3.5713019392815147E-2</v>
      </c>
      <c r="P2243" s="13">
        <f t="shared" si="2971"/>
        <v>8.0885157072055389E-2</v>
      </c>
      <c r="Q2243" s="13">
        <f t="shared" si="2972"/>
        <v>6.4810287381934312E-2</v>
      </c>
      <c r="R2243" s="13">
        <f t="shared" si="2973"/>
        <v>2.5236767567531074E-2</v>
      </c>
      <c r="S2243" s="13">
        <f t="shared" si="2974"/>
        <v>6.4727414447296655E-2</v>
      </c>
      <c r="T2243" s="13">
        <f t="shared" si="2975"/>
        <v>9.1596968637819701E-2</v>
      </c>
      <c r="U2243" s="13">
        <f t="shared" si="2976"/>
        <v>5.7157864089793953E-2</v>
      </c>
      <c r="V2243" s="13">
        <f t="shared" si="2977"/>
        <v>2.3021052084169873E-2</v>
      </c>
      <c r="W2243" s="13">
        <f t="shared" si="2978"/>
        <v>4.8928844101295686E-2</v>
      </c>
      <c r="X2243" s="13">
        <f t="shared" si="2979"/>
        <v>6.9151580399879856E-2</v>
      </c>
      <c r="Y2243" s="13">
        <f t="shared" si="2980"/>
        <v>4.886627877312167E-2</v>
      </c>
      <c r="Z2243" s="13">
        <f t="shared" si="2981"/>
        <v>1.1889117714602437E-2</v>
      </c>
      <c r="AA2243" s="13">
        <f t="shared" si="2982"/>
        <v>2.6927243065514715E-2</v>
      </c>
      <c r="AB2243" s="13">
        <f t="shared" si="2983"/>
        <v>3.0493281188508962E-2</v>
      </c>
      <c r="AC2243" s="13">
        <f t="shared" si="2984"/>
        <v>4.6055828819663329E-3</v>
      </c>
      <c r="AD2243" s="13">
        <f t="shared" si="2985"/>
        <v>2.7704302994915758E-2</v>
      </c>
      <c r="AE2243" s="13">
        <f t="shared" si="2986"/>
        <v>3.9154743406759063E-2</v>
      </c>
      <c r="AF2243" s="13">
        <f t="shared" si="2987"/>
        <v>2.7668877494057394E-2</v>
      </c>
      <c r="AG2243" s="13">
        <f t="shared" si="2988"/>
        <v>1.3034892074727961E-2</v>
      </c>
      <c r="AH2243" s="13">
        <f t="shared" si="2989"/>
        <v>4.2007495508318915E-3</v>
      </c>
      <c r="AI2243" s="13">
        <f t="shared" si="2990"/>
        <v>9.5141293852001006E-3</v>
      </c>
      <c r="AJ2243" s="13">
        <f t="shared" si="2991"/>
        <v>1.0774107913717716E-2</v>
      </c>
      <c r="AK2243" s="13">
        <f t="shared" si="2992"/>
        <v>8.1339655745420424E-3</v>
      </c>
      <c r="AL2243" s="13">
        <f t="shared" si="2993"/>
        <v>5.8969033679560142E-4</v>
      </c>
      <c r="AM2243" s="13">
        <f t="shared" si="2994"/>
        <v>1.2549299596697767E-2</v>
      </c>
      <c r="AN2243" s="13">
        <f t="shared" si="2995"/>
        <v>1.7736039261966652E-2</v>
      </c>
      <c r="AO2243" s="13">
        <f t="shared" si="2996"/>
        <v>1.2533252803399404E-2</v>
      </c>
      <c r="AP2243" s="13">
        <f t="shared" si="2997"/>
        <v>5.9044533943482429E-3</v>
      </c>
      <c r="AQ2243" s="13">
        <f t="shared" si="2998"/>
        <v>2.0862044215234367E-3</v>
      </c>
      <c r="AR2243" s="13">
        <f t="shared" si="2999"/>
        <v>1.1873915096082069E-3</v>
      </c>
      <c r="AS2243" s="13">
        <f t="shared" si="3000"/>
        <v>2.6892811191429776E-3</v>
      </c>
      <c r="AT2243" s="13">
        <f t="shared" si="3001"/>
        <v>3.0454289420366754E-3</v>
      </c>
      <c r="AU2243" s="13">
        <f t="shared" si="3002"/>
        <v>2.2991615057707995E-3</v>
      </c>
      <c r="AV2243" s="13">
        <f t="shared" si="3003"/>
        <v>1.3018224354176852E-3</v>
      </c>
      <c r="AW2243" s="13">
        <f t="shared" si="3004"/>
        <v>5.2432543740630587E-5</v>
      </c>
      <c r="AX2243" s="13">
        <f t="shared" si="3005"/>
        <v>4.7370776180081795E-3</v>
      </c>
      <c r="AY2243" s="13">
        <f t="shared" si="3006"/>
        <v>6.6949548835446423E-3</v>
      </c>
      <c r="AZ2243" s="13">
        <f t="shared" si="3007"/>
        <v>4.7310203153843348E-3</v>
      </c>
      <c r="BA2243" s="13">
        <f t="shared" si="3008"/>
        <v>2.2287980142174225E-3</v>
      </c>
      <c r="BB2243" s="13">
        <f t="shared" si="3009"/>
        <v>7.8749512637253996E-4</v>
      </c>
      <c r="BC2243" s="13">
        <f t="shared" si="3010"/>
        <v>2.2259480495032634E-4</v>
      </c>
      <c r="BD2243" s="13">
        <f t="shared" si="3011"/>
        <v>2.7969187007162639E-4</v>
      </c>
      <c r="BE2243" s="13">
        <f t="shared" si="3012"/>
        <v>6.3346424433302758E-4</v>
      </c>
      <c r="BF2243" s="13">
        <f t="shared" si="3013"/>
        <v>7.1735540390510904E-4</v>
      </c>
      <c r="BG2243" s="13">
        <f t="shared" si="3014"/>
        <v>5.4157097801542733E-4</v>
      </c>
      <c r="BH2243" s="13">
        <f t="shared" si="3015"/>
        <v>3.0664624811349149E-4</v>
      </c>
      <c r="BI2243" s="13">
        <f t="shared" si="3016"/>
        <v>1.3890245275204131E-4</v>
      </c>
      <c r="BJ2243" s="14">
        <f t="shared" si="3017"/>
        <v>0.5583590109503338</v>
      </c>
      <c r="BK2243" s="14">
        <f t="shared" si="3018"/>
        <v>0.20579293085272587</v>
      </c>
      <c r="BL2243" s="14">
        <f t="shared" si="3019"/>
        <v>0.22129184443762273</v>
      </c>
      <c r="BM2243" s="14">
        <f t="shared" si="3020"/>
        <v>0.70154502560883825</v>
      </c>
      <c r="BN2243" s="14">
        <f t="shared" si="3021"/>
        <v>0.28914535600664276</v>
      </c>
    </row>
    <row r="2244" spans="1:66" x14ac:dyDescent="0.25">
      <c r="A2244" t="s">
        <v>338</v>
      </c>
      <c r="B2244" t="s">
        <v>83</v>
      </c>
      <c r="C2244" t="s">
        <v>89</v>
      </c>
      <c r="D2244" s="6" t="s">
        <v>447</v>
      </c>
      <c r="E2244" s="10">
        <f>VLOOKUP(A2244,home!$A$2:$E$405,3,FALSE)</f>
        <v>1.4215</v>
      </c>
      <c r="F2244" s="10">
        <f>VLOOKUP(B2244,home!$B$2:$E$405,3,FALSE)</f>
        <v>0.64939999999999998</v>
      </c>
      <c r="G2244" s="10">
        <f>VLOOKUP(C2244,away!$B$2:$E$405,4,FALSE)</f>
        <v>0.70350000000000001</v>
      </c>
      <c r="H2244" s="10">
        <f>VLOOKUP(A2244,away!$A$2:$E$405,3,FALSE)</f>
        <v>1.0277000000000001</v>
      </c>
      <c r="I2244" s="10">
        <f>VLOOKUP(C2244,away!$B$2:$E$405,3,FALSE)</f>
        <v>0.8982</v>
      </c>
      <c r="J2244" s="10">
        <f>VLOOKUP(B2244,home!$B$2:$E$405,4,FALSE)</f>
        <v>0.74850000000000005</v>
      </c>
      <c r="K2244" s="12">
        <f t="shared" si="2966"/>
        <v>0.64941639735000001</v>
      </c>
      <c r="L2244" s="12">
        <f t="shared" si="2967"/>
        <v>0.69092548479000004</v>
      </c>
      <c r="M2244" s="13">
        <f t="shared" si="2968"/>
        <v>0.26175616352376396</v>
      </c>
      <c r="N2244" s="13">
        <f t="shared" si="2969"/>
        <v>0.16998874469976027</v>
      </c>
      <c r="O2244" s="13">
        <f t="shared" si="2970"/>
        <v>0.18085400417942715</v>
      </c>
      <c r="P2244" s="13">
        <f t="shared" si="2971"/>
        <v>0.11744955584052542</v>
      </c>
      <c r="Q2244" s="13">
        <f t="shared" si="2972"/>
        <v>5.51967390864836E-2</v>
      </c>
      <c r="R2244" s="13">
        <f t="shared" si="2973"/>
        <v>6.2478320256941687E-2</v>
      </c>
      <c r="S2244" s="13">
        <f t="shared" si="2974"/>
        <v>1.3174855160463439E-2</v>
      </c>
      <c r="T2244" s="13">
        <f t="shared" si="2975"/>
        <v>3.8136833712155829E-2</v>
      </c>
      <c r="U2244" s="13">
        <f t="shared" si="2976"/>
        <v>4.0574445653742595E-2</v>
      </c>
      <c r="V2244" s="13">
        <f t="shared" si="2977"/>
        <v>6.5683729214447762E-4</v>
      </c>
      <c r="W2244" s="13">
        <f t="shared" si="2978"/>
        <v>1.1948555814337375E-2</v>
      </c>
      <c r="X2244" s="13">
        <f t="shared" si="2979"/>
        <v>8.2555617185614237E-3</v>
      </c>
      <c r="Y2244" s="13">
        <f t="shared" si="2980"/>
        <v>2.8519889913054086E-3</v>
      </c>
      <c r="Z2244" s="13">
        <f t="shared" si="2981"/>
        <v>1.4389287904130773E-2</v>
      </c>
      <c r="AA2244" s="13">
        <f t="shared" si="2982"/>
        <v>9.3446395111325391E-3</v>
      </c>
      <c r="AB2244" s="13">
        <f t="shared" si="2983"/>
        <v>3.0342810629270787E-3</v>
      </c>
      <c r="AC2244" s="13">
        <f t="shared" si="2984"/>
        <v>1.8420112630618756E-5</v>
      </c>
      <c r="AD2244" s="13">
        <f t="shared" si="2985"/>
        <v>1.939897017620593E-3</v>
      </c>
      <c r="AE2244" s="13">
        <f t="shared" si="2986"/>
        <v>1.3403242873421834E-3</v>
      </c>
      <c r="AF2244" s="13">
        <f t="shared" si="2987"/>
        <v>4.6303210400385462E-4</v>
      </c>
      <c r="AG2244" s="13">
        <f t="shared" si="2988"/>
        <v>1.06640226977399E-4</v>
      </c>
      <c r="AH2244" s="13">
        <f t="shared" si="2989"/>
        <v>2.4854814302361088E-3</v>
      </c>
      <c r="AI2244" s="13">
        <f t="shared" si="2990"/>
        <v>1.6141123961042592E-3</v>
      </c>
      <c r="AJ2244" s="13">
        <f t="shared" si="2991"/>
        <v>5.2411552859800198E-4</v>
      </c>
      <c r="AK2244" s="13">
        <f t="shared" si="2992"/>
        <v>1.1345640612576848E-4</v>
      </c>
      <c r="AL2244" s="13">
        <f t="shared" si="2993"/>
        <v>3.306029577870422E-7</v>
      </c>
      <c r="AM2244" s="13">
        <f t="shared" si="2994"/>
        <v>2.5196018648263502E-4</v>
      </c>
      <c r="AN2244" s="13">
        <f t="shared" si="2995"/>
        <v>1.7408571399329343E-4</v>
      </c>
      <c r="AO2244" s="13">
        <f t="shared" si="2996"/>
        <v>6.0140128167914768E-5</v>
      </c>
      <c r="AP2244" s="13">
        <f t="shared" si="2997"/>
        <v>1.385078240324975E-5</v>
      </c>
      <c r="AQ2244" s="13">
        <f t="shared" si="2998"/>
        <v>2.3924646366715332E-6</v>
      </c>
      <c r="AR2244" s="13">
        <f t="shared" si="2999"/>
        <v>3.4345649242448537E-4</v>
      </c>
      <c r="AS2244" s="13">
        <f t="shared" si="3000"/>
        <v>2.2304627795677684E-4</v>
      </c>
      <c r="AT2244" s="13">
        <f t="shared" si="3001"/>
        <v>7.2424955136508347E-5</v>
      </c>
      <c r="AU2244" s="13">
        <f t="shared" si="3002"/>
        <v>1.5677984480995548E-5</v>
      </c>
      <c r="AV2244" s="13">
        <f t="shared" si="3003"/>
        <v>2.5453850498393344E-6</v>
      </c>
      <c r="AW2244" s="13">
        <f t="shared" si="3004"/>
        <v>4.120583280100308E-9</v>
      </c>
      <c r="AX2244" s="13">
        <f t="shared" si="3005"/>
        <v>2.7271179430197829E-5</v>
      </c>
      <c r="AY2244" s="13">
        <f t="shared" si="3006"/>
        <v>1.8842352868604511E-5</v>
      </c>
      <c r="AZ2244" s="13">
        <f t="shared" si="3007"/>
        <v>6.5093308951624089E-6</v>
      </c>
      <c r="BA2244" s="13">
        <f t="shared" si="3008"/>
        <v>1.4991542014662044E-6</v>
      </c>
      <c r="BB2244" s="13">
        <f t="shared" si="3009"/>
        <v>2.5895096085575057E-7</v>
      </c>
      <c r="BC2244" s="13">
        <f t="shared" si="3010"/>
        <v>3.5783163633219166E-8</v>
      </c>
      <c r="BD2244" s="13">
        <f t="shared" si="3011"/>
        <v>3.9550473922110078E-5</v>
      </c>
      <c r="BE2244" s="13">
        <f t="shared" si="3012"/>
        <v>2.568472628798185E-5</v>
      </c>
      <c r="BF2244" s="13">
        <f t="shared" si="3013"/>
        <v>8.3400412064310046E-6</v>
      </c>
      <c r="BG2244" s="13">
        <f t="shared" si="3014"/>
        <v>1.8053865046769907E-6</v>
      </c>
      <c r="BH2244" s="13">
        <f t="shared" si="3015"/>
        <v>2.9311189992291002E-7</v>
      </c>
      <c r="BI2244" s="13">
        <f t="shared" si="3016"/>
        <v>3.8070334813669997E-8</v>
      </c>
      <c r="BJ2244" s="14">
        <f t="shared" si="3017"/>
        <v>0.29078516368575152</v>
      </c>
      <c r="BK2244" s="14">
        <f t="shared" si="3018"/>
        <v>0.39307500488535435</v>
      </c>
      <c r="BL2244" s="14">
        <f t="shared" si="3019"/>
        <v>0.30175571933043976</v>
      </c>
      <c r="BM2244" s="14">
        <f t="shared" si="3020"/>
        <v>0.15226280998648906</v>
      </c>
      <c r="BN2244" s="14">
        <f t="shared" si="3021"/>
        <v>0.84772352758690206</v>
      </c>
    </row>
    <row r="2245" spans="1:66" x14ac:dyDescent="0.25">
      <c r="A2245" t="s">
        <v>338</v>
      </c>
      <c r="B2245" t="s">
        <v>85</v>
      </c>
      <c r="C2245" t="s">
        <v>91</v>
      </c>
      <c r="D2245" s="6" t="s">
        <v>447</v>
      </c>
      <c r="E2245" s="10">
        <f>VLOOKUP(A2245,home!$A$2:$E$405,3,FALSE)</f>
        <v>1.4215</v>
      </c>
      <c r="F2245" s="10">
        <f>VLOOKUP(B2245,home!$B$2:$E$405,3,FALSE)</f>
        <v>1.2987</v>
      </c>
      <c r="G2245" s="10">
        <f>VLOOKUP(C2245,away!$B$2:$E$405,4,FALSE)</f>
        <v>1.2987</v>
      </c>
      <c r="H2245" s="10">
        <f>VLOOKUP(A2245,away!$A$2:$E$405,3,FALSE)</f>
        <v>1.0277000000000001</v>
      </c>
      <c r="I2245" s="10">
        <f>VLOOKUP(C2245,away!$B$2:$E$405,3,FALSE)</f>
        <v>1.4220999999999999</v>
      </c>
      <c r="J2245" s="10">
        <f>VLOOKUP(B2245,home!$B$2:$E$405,4,FALSE)</f>
        <v>1.5718000000000001</v>
      </c>
      <c r="K2245" s="12">
        <f t="shared" si="2966"/>
        <v>2.3975327323349997</v>
      </c>
      <c r="L2245" s="12">
        <f t="shared" si="2967"/>
        <v>2.2971733928060001</v>
      </c>
      <c r="M2245" s="13">
        <f t="shared" si="2968"/>
        <v>9.1435540337514182E-3</v>
      </c>
      <c r="N2245" s="13">
        <f t="shared" si="2969"/>
        <v>2.1921970085792747E-2</v>
      </c>
      <c r="O2245" s="13">
        <f t="shared" si="2970"/>
        <v>2.1004329042017728E-2</v>
      </c>
      <c r="P2245" s="13">
        <f t="shared" si="2971"/>
        <v>5.0358566398972154E-2</v>
      </c>
      <c r="Q2245" s="13">
        <f t="shared" si="2972"/>
        <v>2.6279320418978409E-2</v>
      </c>
      <c r="R2245" s="13">
        <f t="shared" si="2973"/>
        <v>2.4125292904532743E-2</v>
      </c>
      <c r="S2245" s="13">
        <f t="shared" si="2974"/>
        <v>6.9338060463104867E-2</v>
      </c>
      <c r="T2245" s="13">
        <f t="shared" si="2975"/>
        <v>6.0368155647500615E-2</v>
      </c>
      <c r="U2245" s="13">
        <f t="shared" si="2976"/>
        <v>5.7841179415786571E-2</v>
      </c>
      <c r="V2245" s="13">
        <f t="shared" si="2977"/>
        <v>4.2431413782116394E-2</v>
      </c>
      <c r="W2245" s="13">
        <f t="shared" si="2978"/>
        <v>2.1001843629340083E-2</v>
      </c>
      <c r="X2245" s="13">
        <f t="shared" si="2979"/>
        <v>4.8244876385192224E-2</v>
      </c>
      <c r="Y2245" s="13">
        <f t="shared" si="2980"/>
        <v>5.541342318563907E-2</v>
      </c>
      <c r="Z2245" s="13">
        <f t="shared" si="2981"/>
        <v>1.8473326984648E-2</v>
      </c>
      <c r="AA2245" s="13">
        <f t="shared" si="2982"/>
        <v>4.4290406120821003E-2</v>
      </c>
      <c r="AB2245" s="13">
        <f t="shared" si="2983"/>
        <v>5.3093849201539395E-2</v>
      </c>
      <c r="AC2245" s="13">
        <f t="shared" si="2984"/>
        <v>1.4605816570760526E-2</v>
      </c>
      <c r="AD2245" s="13">
        <f t="shared" si="2985"/>
        <v>1.2588151885181038E-2</v>
      </c>
      <c r="AE2245" s="13">
        <f t="shared" si="2986"/>
        <v>2.8917167575238566E-2</v>
      </c>
      <c r="AF2245" s="13">
        <f t="shared" si="2987"/>
        <v>3.3213873974575231E-2</v>
      </c>
      <c r="AG2245" s="13">
        <f t="shared" si="2988"/>
        <v>2.5432675855468628E-2</v>
      </c>
      <c r="AH2245" s="13">
        <f t="shared" si="2989"/>
        <v>1.060910880643462E-2</v>
      </c>
      <c r="AI2245" s="13">
        <f t="shared" si="2990"/>
        <v>2.5435685624330504E-2</v>
      </c>
      <c r="AJ2245" s="13">
        <f t="shared" si="2991"/>
        <v>3.0491444426857597E-2</v>
      </c>
      <c r="AK2245" s="13">
        <f t="shared" si="2992"/>
        <v>2.4368078689854893E-2</v>
      </c>
      <c r="AL2245" s="13">
        <f t="shared" si="2993"/>
        <v>3.217689668042915E-3</v>
      </c>
      <c r="AM2245" s="13">
        <f t="shared" si="2994"/>
        <v>6.0361012368652118E-3</v>
      </c>
      <c r="AN2245" s="13">
        <f t="shared" si="2995"/>
        <v>1.386597115761015E-2</v>
      </c>
      <c r="AO2245" s="13">
        <f t="shared" si="2996"/>
        <v>1.592627000433873E-2</v>
      </c>
      <c r="AP2245" s="13">
        <f t="shared" si="2997"/>
        <v>1.219513456687041E-2</v>
      </c>
      <c r="AQ2245" s="13">
        <f t="shared" si="2998"/>
        <v>7.0035846621758569E-3</v>
      </c>
      <c r="AR2245" s="13">
        <f t="shared" si="2999"/>
        <v>4.8741924943050859E-3</v>
      </c>
      <c r="AS2245" s="13">
        <f t="shared" si="3000"/>
        <v>1.168603604879802E-2</v>
      </c>
      <c r="AT2245" s="13">
        <f t="shared" si="3001"/>
        <v>1.4008826969120012E-2</v>
      </c>
      <c r="AU2245" s="13">
        <f t="shared" si="3002"/>
        <v>1.119554040002751E-2</v>
      </c>
      <c r="AV2245" s="13">
        <f t="shared" si="3003"/>
        <v>6.71041864131121E-3</v>
      </c>
      <c r="AW2245" s="13">
        <f t="shared" si="3004"/>
        <v>4.9226615517973201E-4</v>
      </c>
      <c r="AX2245" s="13">
        <f t="shared" si="3005"/>
        <v>2.4119583818453532E-3</v>
      </c>
      <c r="AY2245" s="13">
        <f t="shared" si="3006"/>
        <v>5.5406866193305586E-3</v>
      </c>
      <c r="AZ2245" s="13">
        <f t="shared" si="3007"/>
        <v>6.3639589399011962E-3</v>
      </c>
      <c r="BA2245" s="13">
        <f t="shared" si="3008"/>
        <v>4.8730390498836354E-3</v>
      </c>
      <c r="BB2245" s="13">
        <f t="shared" si="3009"/>
        <v>2.7985539118743291E-3</v>
      </c>
      <c r="BC2245" s="13">
        <f t="shared" si="3010"/>
        <v>1.2857527169381712E-3</v>
      </c>
      <c r="BD2245" s="13">
        <f t="shared" si="3011"/>
        <v>1.8661442182220595E-3</v>
      </c>
      <c r="BE2245" s="13">
        <f t="shared" si="3012"/>
        <v>4.4741418464450964E-3</v>
      </c>
      <c r="BF2245" s="13">
        <f t="shared" si="3013"/>
        <v>5.3634507629809368E-3</v>
      </c>
      <c r="BG2245" s="13">
        <f t="shared" si="3014"/>
        <v>4.2863495875046405E-3</v>
      </c>
      <c r="BH2245" s="13">
        <f t="shared" si="3015"/>
        <v>2.5691658595682508E-3</v>
      </c>
      <c r="BI2245" s="13">
        <f t="shared" si="3016"/>
        <v>1.2319318486224929E-3</v>
      </c>
      <c r="BJ2245" s="14">
        <f t="shared" si="3017"/>
        <v>0.41168246989054019</v>
      </c>
      <c r="BK2245" s="14">
        <f t="shared" si="3018"/>
        <v>0.19463578753607882</v>
      </c>
      <c r="BL2245" s="14">
        <f t="shared" si="3019"/>
        <v>0.35952557290908044</v>
      </c>
      <c r="BM2245" s="14">
        <f t="shared" si="3020"/>
        <v>0.82643570397215138</v>
      </c>
      <c r="BN2245" s="14">
        <f t="shared" si="3021"/>
        <v>0.15283303288404521</v>
      </c>
    </row>
    <row r="2246" spans="1:66" x14ac:dyDescent="0.25">
      <c r="A2246" t="s">
        <v>338</v>
      </c>
      <c r="B2246" t="s">
        <v>81</v>
      </c>
      <c r="C2246" t="s">
        <v>80</v>
      </c>
      <c r="D2246" s="6" t="s">
        <v>447</v>
      </c>
      <c r="E2246" s="10">
        <f>VLOOKUP(A2246,home!$A$2:$E$405,3,FALSE)</f>
        <v>1.4215</v>
      </c>
      <c r="F2246" s="10">
        <f>VLOOKUP(B2246,home!$B$2:$E$405,3,FALSE)</f>
        <v>0.97409999999999997</v>
      </c>
      <c r="G2246" s="10">
        <f>VLOOKUP(C2246,away!$B$2:$E$405,4,FALSE)</f>
        <v>1.0823</v>
      </c>
      <c r="H2246" s="10">
        <f>VLOOKUP(A2246,away!$A$2:$E$405,3,FALSE)</f>
        <v>1.0277000000000001</v>
      </c>
      <c r="I2246" s="10">
        <f>VLOOKUP(C2246,away!$B$2:$E$405,3,FALSE)</f>
        <v>1.7215</v>
      </c>
      <c r="J2246" s="10">
        <f>VLOOKUP(B2246,home!$B$2:$E$405,4,FALSE)</f>
        <v>0.97299999999999998</v>
      </c>
      <c r="K2246" s="12">
        <f t="shared" si="2966"/>
        <v>1.4986425732449999</v>
      </c>
      <c r="L2246" s="12">
        <f t="shared" si="2967"/>
        <v>1.7214175401500003</v>
      </c>
      <c r="M2246" s="13">
        <f t="shared" si="2968"/>
        <v>3.9952656498644185E-2</v>
      </c>
      <c r="N2246" s="13">
        <f t="shared" si="2969"/>
        <v>5.9874751943101691E-2</v>
      </c>
      <c r="O2246" s="13">
        <f t="shared" si="2970"/>
        <v>6.8775203672353985E-2</v>
      </c>
      <c r="P2246" s="13">
        <f t="shared" si="2971"/>
        <v>0.10306944820698555</v>
      </c>
      <c r="Q2246" s="13">
        <f t="shared" si="2972"/>
        <v>4.4865426162208004E-2</v>
      </c>
      <c r="R2246" s="13">
        <f t="shared" si="2973"/>
        <v>5.9195420964489452E-2</v>
      </c>
      <c r="S2246" s="13">
        <f t="shared" si="2974"/>
        <v>6.647437294972483E-2</v>
      </c>
      <c r="T2246" s="13">
        <f t="shared" si="2975"/>
        <v>7.7232131541929552E-2</v>
      </c>
      <c r="U2246" s="13">
        <f t="shared" si="2976"/>
        <v>8.8712777998543491E-2</v>
      </c>
      <c r="V2246" s="13">
        <f t="shared" si="2977"/>
        <v>1.9054432977764331E-2</v>
      </c>
      <c r="W2246" s="13">
        <f t="shared" si="2978"/>
        <v>2.2412412571154981E-2</v>
      </c>
      <c r="X2246" s="13">
        <f t="shared" si="2979"/>
        <v>3.8581120117064542E-2</v>
      </c>
      <c r="Y2246" s="13">
        <f t="shared" si="2980"/>
        <v>3.3207108444074478E-2</v>
      </c>
      <c r="Z2246" s="13">
        <f t="shared" si="2981"/>
        <v>3.3966678648278396E-2</v>
      </c>
      <c r="AA2246" s="13">
        <f t="shared" si="2982"/>
        <v>5.0903910694041932E-2</v>
      </c>
      <c r="AB2246" s="13">
        <f t="shared" si="2983"/>
        <v>3.8143383855376342E-2</v>
      </c>
      <c r="AC2246" s="13">
        <f t="shared" si="2984"/>
        <v>3.0722767661610388E-3</v>
      </c>
      <c r="AD2246" s="13">
        <f t="shared" si="2985"/>
        <v>8.3970489120660709E-3</v>
      </c>
      <c r="AE2246" s="13">
        <f t="shared" si="2986"/>
        <v>1.4454827282728011E-2</v>
      </c>
      <c r="AF2246" s="13">
        <f t="shared" si="2987"/>
        <v>1.2441396612163386E-2</v>
      </c>
      <c r="AG2246" s="13">
        <f t="shared" si="2988"/>
        <v>7.138946117380281E-3</v>
      </c>
      <c r="AH2246" s="13">
        <f t="shared" si="2989"/>
        <v>1.4617709101446231E-2</v>
      </c>
      <c r="AI2246" s="13">
        <f t="shared" si="2990"/>
        <v>2.1906721182738235E-2</v>
      </c>
      <c r="AJ2246" s="13">
        <f t="shared" si="2991"/>
        <v>1.6415172502329791E-2</v>
      </c>
      <c r="AK2246" s="13">
        <f t="shared" si="2992"/>
        <v>8.2001587863840281E-3</v>
      </c>
      <c r="AL2246" s="13">
        <f t="shared" si="2993"/>
        <v>3.1703310746118322E-4</v>
      </c>
      <c r="AM2246" s="13">
        <f t="shared" si="2994"/>
        <v>2.5168349978485641E-3</v>
      </c>
      <c r="AN2246" s="13">
        <f t="shared" si="2995"/>
        <v>4.332523910959906E-3</v>
      </c>
      <c r="AO2246" s="13">
        <f t="shared" si="2996"/>
        <v>3.7290413267228313E-3</v>
      </c>
      <c r="AP2246" s="13">
        <f t="shared" si="2997"/>
        <v>2.1397457159216364E-3</v>
      </c>
      <c r="AQ2246" s="13">
        <f t="shared" si="2998"/>
        <v>9.2084895171208104E-4</v>
      </c>
      <c r="AR2246" s="13">
        <f t="shared" si="2999"/>
        <v>5.0326361688079659E-3</v>
      </c>
      <c r="AS2246" s="13">
        <f t="shared" si="3000"/>
        <v>7.5421228182282274E-3</v>
      </c>
      <c r="AT2246" s="13">
        <f t="shared" si="3001"/>
        <v>5.6514731740196916E-3</v>
      </c>
      <c r="AU2246" s="13">
        <f t="shared" si="3002"/>
        <v>2.8231794333793197E-3</v>
      </c>
      <c r="AV2246" s="13">
        <f t="shared" si="3003"/>
        <v>1.0577342226929861E-3</v>
      </c>
      <c r="AW2246" s="13">
        <f t="shared" si="3004"/>
        <v>2.2718853258007613E-5</v>
      </c>
      <c r="AX2246" s="13">
        <f t="shared" si="3005"/>
        <v>6.2863934626814074E-4</v>
      </c>
      <c r="AY2246" s="13">
        <f t="shared" si="3006"/>
        <v>1.082150797094407E-3</v>
      </c>
      <c r="AZ2246" s="13">
        <f t="shared" si="3007"/>
        <v>9.3141668160280839E-4</v>
      </c>
      <c r="BA2246" s="13">
        <f t="shared" si="3008"/>
        <v>5.3445233763312744E-4</v>
      </c>
      <c r="BB2246" s="13">
        <f t="shared" si="3009"/>
        <v>2.3000390709395887E-4</v>
      </c>
      <c r="BC2246" s="13">
        <f t="shared" si="3010"/>
        <v>7.9186551994914333E-5</v>
      </c>
      <c r="BD2246" s="13">
        <f t="shared" si="3011"/>
        <v>1.44387802902989E-3</v>
      </c>
      <c r="BE2246" s="13">
        <f t="shared" si="3012"/>
        <v>2.1638570848772731E-3</v>
      </c>
      <c r="BF2246" s="13">
        <f t="shared" si="3013"/>
        <v>1.6214241749074507E-3</v>
      </c>
      <c r="BG2246" s="13">
        <f t="shared" si="3014"/>
        <v>8.0997843260165094E-4</v>
      </c>
      <c r="BH2246" s="13">
        <f t="shared" si="3015"/>
        <v>3.0346704062677248E-4</v>
      </c>
      <c r="BI2246" s="13">
        <f t="shared" si="3016"/>
        <v>9.095772533199022E-5</v>
      </c>
      <c r="BJ2246" s="14">
        <f t="shared" si="3017"/>
        <v>0.33573001422872323</v>
      </c>
      <c r="BK2246" s="14">
        <f t="shared" si="3018"/>
        <v>0.23302237130383549</v>
      </c>
      <c r="BL2246" s="14">
        <f t="shared" si="3019"/>
        <v>0.39541116706220675</v>
      </c>
      <c r="BM2246" s="14">
        <f t="shared" si="3020"/>
        <v>0.62133789185142496</v>
      </c>
      <c r="BN2246" s="14">
        <f t="shared" si="3021"/>
        <v>0.37573290744778282</v>
      </c>
    </row>
    <row r="2247" spans="1:66" x14ac:dyDescent="0.25">
      <c r="A2247" t="s">
        <v>338</v>
      </c>
      <c r="B2247" t="s">
        <v>84</v>
      </c>
      <c r="C2247" t="s">
        <v>92</v>
      </c>
      <c r="D2247" s="6" t="s">
        <v>447</v>
      </c>
      <c r="E2247" s="10">
        <f>VLOOKUP(A2247,home!$A$2:$E$405,3,FALSE)</f>
        <v>1.4215</v>
      </c>
      <c r="F2247" s="10">
        <f>VLOOKUP(B2247,home!$B$2:$E$405,3,FALSE)</f>
        <v>0.81169999999999998</v>
      </c>
      <c r="G2247" s="10">
        <f>VLOOKUP(C2247,away!$B$2:$E$405,4,FALSE)</f>
        <v>1.1364000000000001</v>
      </c>
      <c r="H2247" s="10">
        <f>VLOOKUP(A2247,away!$A$2:$E$405,3,FALSE)</f>
        <v>1.0277000000000001</v>
      </c>
      <c r="I2247" s="10">
        <f>VLOOKUP(C2247,away!$B$2:$E$405,3,FALSE)</f>
        <v>0.5988</v>
      </c>
      <c r="J2247" s="10">
        <f>VLOOKUP(B2247,home!$B$2:$E$405,4,FALSE)</f>
        <v>0.5988</v>
      </c>
      <c r="K2247" s="12">
        <f t="shared" si="2966"/>
        <v>1.3112141734200002</v>
      </c>
      <c r="L2247" s="12">
        <f t="shared" si="2967"/>
        <v>0.36849359188800002</v>
      </c>
      <c r="M2247" s="13">
        <f t="shared" si="2968"/>
        <v>0.18642844893994259</v>
      </c>
      <c r="N2247" s="13">
        <f t="shared" si="2969"/>
        <v>0.24444762457875954</v>
      </c>
      <c r="O2247" s="13">
        <f t="shared" si="2970"/>
        <v>6.8697688779988053E-2</v>
      </c>
      <c r="P2247" s="13">
        <f t="shared" si="2971"/>
        <v>9.0077383209516443E-2</v>
      </c>
      <c r="Q2247" s="13">
        <f t="shared" si="2972"/>
        <v>0.16026159500326037</v>
      </c>
      <c r="R2247" s="13">
        <f t="shared" si="2973"/>
        <v>1.2657329046470878E-2</v>
      </c>
      <c r="S2247" s="13">
        <f t="shared" si="2974"/>
        <v>1.088076285032007E-2</v>
      </c>
      <c r="T2247" s="13">
        <f t="shared" si="2975"/>
        <v>5.9055370784451368E-2</v>
      </c>
      <c r="U2247" s="13">
        <f t="shared" si="2976"/>
        <v>1.6596469243373269E-2</v>
      </c>
      <c r="V2247" s="13">
        <f t="shared" si="2977"/>
        <v>5.8414465916381401E-4</v>
      </c>
      <c r="W2247" s="13">
        <f t="shared" si="2978"/>
        <v>7.0045758274390302E-2</v>
      </c>
      <c r="X2247" s="13">
        <f t="shared" si="2979"/>
        <v>2.5811413063048676E-2</v>
      </c>
      <c r="Y2247" s="13">
        <f t="shared" si="2980"/>
        <v>4.7556701556538249E-3</v>
      </c>
      <c r="Z2247" s="13">
        <f t="shared" si="2981"/>
        <v>1.5547148813474557E-3</v>
      </c>
      <c r="AA2247" s="13">
        <f t="shared" si="2982"/>
        <v>2.0385641880497777E-3</v>
      </c>
      <c r="AB2247" s="13">
        <f t="shared" si="2983"/>
        <v>1.3364971283986518E-3</v>
      </c>
      <c r="AC2247" s="13">
        <f t="shared" si="2984"/>
        <v>1.7640220220038037E-5</v>
      </c>
      <c r="AD2247" s="13">
        <f t="shared" si="2985"/>
        <v>2.2961247759332958E-2</v>
      </c>
      <c r="AE2247" s="13">
        <f t="shared" si="2986"/>
        <v>8.4610726610668922E-3</v>
      </c>
      <c r="AF2247" s="13">
        <f t="shared" si="2987"/>
        <v>1.5589255280509487E-3</v>
      </c>
      <c r="AG2247" s="13">
        <f t="shared" si="2988"/>
        <v>1.9148468910579707E-4</v>
      </c>
      <c r="AH2247" s="13">
        <f t="shared" si="2989"/>
        <v>1.4322561774736243E-4</v>
      </c>
      <c r="AI2247" s="13">
        <f t="shared" si="2990"/>
        <v>1.8779945998717673E-4</v>
      </c>
      <c r="AJ2247" s="13">
        <f t="shared" si="2991"/>
        <v>1.231226568479042E-4</v>
      </c>
      <c r="AK2247" s="13">
        <f t="shared" si="2992"/>
        <v>5.381339090936634E-5</v>
      </c>
      <c r="AL2247" s="13">
        <f t="shared" si="2993"/>
        <v>3.409318450474295E-7</v>
      </c>
      <c r="AM2247" s="13">
        <f t="shared" si="2994"/>
        <v>6.0214227002891203E-3</v>
      </c>
      <c r="AN2247" s="13">
        <f t="shared" si="2995"/>
        <v>2.2188556791054776E-3</v>
      </c>
      <c r="AO2247" s="13">
        <f t="shared" si="2996"/>
        <v>4.0881704953733253E-4</v>
      </c>
      <c r="AP2247" s="13">
        <f t="shared" si="2997"/>
        <v>5.0215487669688695E-5</v>
      </c>
      <c r="AQ2247" s="13">
        <f t="shared" si="2998"/>
        <v>4.6260213549527914E-6</v>
      </c>
      <c r="AR2247" s="13">
        <f t="shared" si="2999"/>
        <v>1.055554446682066E-5</v>
      </c>
      <c r="AS2247" s="13">
        <f t="shared" si="3000"/>
        <v>1.3840579513060306E-5</v>
      </c>
      <c r="AT2247" s="13">
        <f t="shared" si="3001"/>
        <v>9.0739820129355812E-6</v>
      </c>
      <c r="AU2247" s="13">
        <f t="shared" si="3002"/>
        <v>3.9659779415730925E-6</v>
      </c>
      <c r="AV2247" s="13">
        <f t="shared" si="3003"/>
        <v>1.3000616221154292E-6</v>
      </c>
      <c r="AW2247" s="13">
        <f t="shared" si="3004"/>
        <v>4.5758169524267836E-9</v>
      </c>
      <c r="AX2247" s="13">
        <f t="shared" si="3005"/>
        <v>1.3158957981286696E-3</v>
      </c>
      <c r="AY2247" s="13">
        <f t="shared" si="3006"/>
        <v>4.8489916920275994E-4</v>
      </c>
      <c r="AZ2247" s="13">
        <f t="shared" si="3007"/>
        <v>8.9341118281516049E-5</v>
      </c>
      <c r="BA2247" s="13">
        <f t="shared" si="3008"/>
        <v>1.0973876526282169E-5</v>
      </c>
      <c r="BB2247" s="13">
        <f t="shared" si="3009"/>
        <v>1.0109507945262812E-6</v>
      </c>
      <c r="BC2247" s="13">
        <f t="shared" si="3010"/>
        <v>7.450577789940341E-8</v>
      </c>
      <c r="BD2247" s="13">
        <f t="shared" si="3011"/>
        <v>6.4827508248537416E-7</v>
      </c>
      <c r="BE2247" s="13">
        <f t="shared" si="3012"/>
        <v>8.5002747642984217E-7</v>
      </c>
      <c r="BF2247" s="13">
        <f t="shared" si="3013"/>
        <v>5.5728403744562219E-7</v>
      </c>
      <c r="BG2247" s="13">
        <f t="shared" si="3014"/>
        <v>2.43572909506474E-7</v>
      </c>
      <c r="BH2247" s="13">
        <f t="shared" si="3015"/>
        <v>7.984406280150896E-8</v>
      </c>
      <c r="BI2247" s="13">
        <f t="shared" si="3016"/>
        <v>2.0938533361755036E-8</v>
      </c>
      <c r="BJ2247" s="14">
        <f t="shared" si="3017"/>
        <v>0.60815629485378897</v>
      </c>
      <c r="BK2247" s="14">
        <f t="shared" si="3018"/>
        <v>0.2884736199802107</v>
      </c>
      <c r="BL2247" s="14">
        <f t="shared" si="3019"/>
        <v>0.10187564559943099</v>
      </c>
      <c r="BM2247" s="14">
        <f t="shared" si="3020"/>
        <v>0.23700531116345447</v>
      </c>
      <c r="BN2247" s="14">
        <f t="shared" si="3021"/>
        <v>0.76257006955793782</v>
      </c>
    </row>
    <row r="2248" spans="1:66" x14ac:dyDescent="0.25">
      <c r="A2248" t="s">
        <v>350</v>
      </c>
      <c r="B2248" t="s">
        <v>102</v>
      </c>
      <c r="C2248" t="s">
        <v>104</v>
      </c>
      <c r="D2248" s="6" t="s">
        <v>447</v>
      </c>
      <c r="E2248" s="10">
        <f>VLOOKUP(A2248,home!$A$2:$E$405,3,FALSE)</f>
        <v>1.6204000000000001</v>
      </c>
      <c r="F2248" s="10">
        <f>VLOOKUP(B2248,home!$B$2:$E$405,3,FALSE)</f>
        <v>0.68569999999999998</v>
      </c>
      <c r="G2248" s="10">
        <f>VLOOKUP(C2248,away!$B$2:$E$405,4,FALSE)</f>
        <v>1.5770999999999999</v>
      </c>
      <c r="H2248" s="10">
        <f>VLOOKUP(A2248,away!$A$2:$E$405,3,FALSE)</f>
        <v>1.3241000000000001</v>
      </c>
      <c r="I2248" s="10">
        <f>VLOOKUP(C2248,away!$B$2:$E$405,3,FALSE)</f>
        <v>0.67130000000000001</v>
      </c>
      <c r="J2248" s="10">
        <f>VLOOKUP(B2248,home!$B$2:$E$405,4,FALSE)</f>
        <v>0.83909999999999996</v>
      </c>
      <c r="K2248" s="12">
        <f t="shared" si="2966"/>
        <v>1.7523288683880001</v>
      </c>
      <c r="L2248" s="12">
        <f t="shared" si="2967"/>
        <v>0.74584941570300001</v>
      </c>
      <c r="M2248" s="13">
        <f t="shared" si="2968"/>
        <v>8.2234670460172479E-2</v>
      </c>
      <c r="N2248" s="13">
        <f t="shared" si="2969"/>
        <v>0.14410218702973412</v>
      </c>
      <c r="O2248" s="13">
        <f t="shared" si="2970"/>
        <v>6.1334680913248396E-2</v>
      </c>
      <c r="P2248" s="13">
        <f t="shared" si="2971"/>
        <v>0.10747853199765162</v>
      </c>
      <c r="Q2248" s="13">
        <f t="shared" si="2972"/>
        <v>0.126257211165025</v>
      </c>
      <c r="R2248" s="13">
        <f t="shared" si="2973"/>
        <v>2.2873217960738129E-2</v>
      </c>
      <c r="S2248" s="13">
        <f t="shared" si="2974"/>
        <v>3.5117897280213646E-2</v>
      </c>
      <c r="T2248" s="13">
        <f t="shared" si="2975"/>
        <v>9.4168867175724175E-2</v>
      </c>
      <c r="U2248" s="13">
        <f t="shared" si="2976"/>
        <v>4.0081400145532319E-2</v>
      </c>
      <c r="V2248" s="13">
        <f t="shared" si="2977"/>
        <v>5.0997955341985412E-3</v>
      </c>
      <c r="W2248" s="13">
        <f t="shared" si="2978"/>
        <v>7.3748051988877683E-2</v>
      </c>
      <c r="X2248" s="13">
        <f t="shared" si="2979"/>
        <v>5.5004941485138889E-2</v>
      </c>
      <c r="Y2248" s="13">
        <f t="shared" si="2980"/>
        <v>2.0512701733734272E-2</v>
      </c>
      <c r="Z2248" s="13">
        <f t="shared" si="2981"/>
        <v>5.6866587504212996E-3</v>
      </c>
      <c r="AA2248" s="13">
        <f t="shared" si="2982"/>
        <v>9.9648962930344743E-3</v>
      </c>
      <c r="AB2248" s="13">
        <f t="shared" si="2983"/>
        <v>8.7308877223884404E-3</v>
      </c>
      <c r="AC2248" s="13">
        <f t="shared" si="2984"/>
        <v>4.1658108924484964E-4</v>
      </c>
      <c r="AD2248" s="13">
        <f t="shared" si="2985"/>
        <v>3.2307710121872349E-2</v>
      </c>
      <c r="AE2248" s="13">
        <f t="shared" si="2986"/>
        <v>2.4096686717100392E-2</v>
      </c>
      <c r="AF2248" s="13">
        <f t="shared" si="2987"/>
        <v>8.9862498541637831E-3</v>
      </c>
      <c r="AG2248" s="13">
        <f t="shared" si="2988"/>
        <v>2.2341297343630756E-3</v>
      </c>
      <c r="AH2248" s="13">
        <f t="shared" si="2989"/>
        <v>1.0603477765760195E-3</v>
      </c>
      <c r="AI2248" s="13">
        <f t="shared" si="2990"/>
        <v>1.8580780194251882E-3</v>
      </c>
      <c r="AJ2248" s="13">
        <f t="shared" si="2991"/>
        <v>1.6279818765779785E-3</v>
      </c>
      <c r="AK2248" s="13">
        <f t="shared" si="2992"/>
        <v>9.5091987984668753E-4</v>
      </c>
      <c r="AL2248" s="13">
        <f t="shared" si="2993"/>
        <v>2.1778417146672294E-5</v>
      </c>
      <c r="AM2248" s="13">
        <f t="shared" si="2994"/>
        <v>1.1322746623613622E-2</v>
      </c>
      <c r="AN2248" s="13">
        <f t="shared" si="2995"/>
        <v>8.4450639533753362E-3</v>
      </c>
      <c r="AO2248" s="13">
        <f t="shared" si="2996"/>
        <v>3.1493730075997303E-3</v>
      </c>
      <c r="AP2248" s="13">
        <f t="shared" si="2997"/>
        <v>7.8298600584968635E-4</v>
      </c>
      <c r="AQ2248" s="13">
        <f t="shared" si="2998"/>
        <v>1.4599741374165355E-4</v>
      </c>
      <c r="AR2248" s="13">
        <f t="shared" si="2999"/>
        <v>1.5817195392023992E-4</v>
      </c>
      <c r="AS2248" s="13">
        <f t="shared" si="3000"/>
        <v>2.771692810237729E-4</v>
      </c>
      <c r="AT2248" s="13">
        <f t="shared" si="3001"/>
        <v>2.4284586628415183E-4</v>
      </c>
      <c r="AU2248" s="13">
        <f t="shared" si="3002"/>
        <v>1.4184860735280382E-4</v>
      </c>
      <c r="AV2248" s="13">
        <f t="shared" si="3003"/>
        <v>6.2141352401238101E-5</v>
      </c>
      <c r="AW2248" s="13">
        <f t="shared" si="3004"/>
        <v>7.9066147967442153E-7</v>
      </c>
      <c r="AX2248" s="13">
        <f t="shared" si="3005"/>
        <v>3.3068626296668185E-3</v>
      </c>
      <c r="AY2248" s="13">
        <f t="shared" si="3006"/>
        <v>2.4664215601470827E-3</v>
      </c>
      <c r="AZ2248" s="13">
        <f t="shared" si="3007"/>
        <v>9.1978953975649163E-4</v>
      </c>
      <c r="BA2248" s="13">
        <f t="shared" si="3008"/>
        <v>2.2867483026570352E-4</v>
      </c>
      <c r="BB2248" s="13">
        <f t="shared" si="3009"/>
        <v>4.2639247134914417E-5</v>
      </c>
      <c r="BC2248" s="13">
        <f t="shared" si="3010"/>
        <v>6.3604915123183489E-6</v>
      </c>
      <c r="BD2248" s="13">
        <f t="shared" si="3011"/>
        <v>1.966207656866879E-5</v>
      </c>
      <c r="BE2248" s="13">
        <f t="shared" si="3012"/>
        <v>3.4454424383733592E-5</v>
      </c>
      <c r="BF2248" s="13">
        <f t="shared" si="3013"/>
        <v>3.0187741245653905E-5</v>
      </c>
      <c r="BG2248" s="13">
        <f t="shared" si="3014"/>
        <v>1.7632950152062159E-5</v>
      </c>
      <c r="BH2248" s="13">
        <f t="shared" si="3015"/>
        <v>7.7246818965762724E-6</v>
      </c>
      <c r="BI2248" s="13">
        <f t="shared" si="3016"/>
        <v>2.7072366172969535E-6</v>
      </c>
      <c r="BJ2248" s="14">
        <f t="shared" si="3017"/>
        <v>0.61223565230839727</v>
      </c>
      <c r="BK2248" s="14">
        <f t="shared" si="3018"/>
        <v>0.23283567633877489</v>
      </c>
      <c r="BL2248" s="14">
        <f t="shared" si="3019"/>
        <v>0.14947695675921388</v>
      </c>
      <c r="BM2248" s="14">
        <f t="shared" si="3020"/>
        <v>0.45348881373157002</v>
      </c>
      <c r="BN2248" s="14">
        <f t="shared" si="3021"/>
        <v>0.54428049952656976</v>
      </c>
    </row>
    <row r="2249" spans="1:66" x14ac:dyDescent="0.25">
      <c r="A2249" t="s">
        <v>350</v>
      </c>
      <c r="B2249" t="s">
        <v>431</v>
      </c>
      <c r="C2249" t="s">
        <v>99</v>
      </c>
      <c r="D2249" s="6" t="s">
        <v>447</v>
      </c>
      <c r="E2249" s="10">
        <f>VLOOKUP(A2249,home!$A$2:$E$405,3,FALSE)</f>
        <v>1.6204000000000001</v>
      </c>
      <c r="F2249" s="10">
        <f>VLOOKUP(B2249,home!$B$2:$E$405,3,FALSE)</f>
        <v>2.16</v>
      </c>
      <c r="G2249" s="10">
        <f>VLOOKUP(C2249,away!$B$2:$E$405,4,FALSE)</f>
        <v>0.82279999999999998</v>
      </c>
      <c r="H2249" s="10">
        <f>VLOOKUP(A2249,away!$A$2:$E$405,3,FALSE)</f>
        <v>1.3241000000000001</v>
      </c>
      <c r="I2249" s="10">
        <f>VLOOKUP(C2249,away!$B$2:$E$405,3,FALSE)</f>
        <v>0.41959999999999997</v>
      </c>
      <c r="J2249" s="10">
        <f>VLOOKUP(B2249,home!$B$2:$E$405,4,FALSE)</f>
        <v>0.37759999999999999</v>
      </c>
      <c r="K2249" s="12">
        <f t="shared" si="2966"/>
        <v>2.8798526592000004</v>
      </c>
      <c r="L2249" s="12">
        <f t="shared" si="2967"/>
        <v>0.209791675136</v>
      </c>
      <c r="M2249" s="13">
        <f t="shared" si="2968"/>
        <v>4.5518140765743967E-2</v>
      </c>
      <c r="N2249" s="13">
        <f t="shared" si="2969"/>
        <v>0.13108553872606771</v>
      </c>
      <c r="O2249" s="13">
        <f t="shared" si="2970"/>
        <v>9.5493270003216765E-3</v>
      </c>
      <c r="P2249" s="13">
        <f t="shared" si="2971"/>
        <v>2.7500654755446746E-2</v>
      </c>
      <c r="Q2249" s="13">
        <f t="shared" si="2972"/>
        <v>0.18875351864146539</v>
      </c>
      <c r="R2249" s="13">
        <f t="shared" si="2973"/>
        <v>1.0016846539094594E-3</v>
      </c>
      <c r="S2249" s="13">
        <f t="shared" si="2974"/>
        <v>4.1537615511936798E-3</v>
      </c>
      <c r="T2249" s="13">
        <f t="shared" si="2975"/>
        <v>3.9598916863607225E-2</v>
      </c>
      <c r="U2249" s="13">
        <f t="shared" si="2976"/>
        <v>2.8847042142409888E-3</v>
      </c>
      <c r="V2249" s="13">
        <f t="shared" si="2977"/>
        <v>2.78841603794626E-4</v>
      </c>
      <c r="W2249" s="13">
        <f t="shared" si="2978"/>
        <v>0.18119410753099366</v>
      </c>
      <c r="X2249" s="13">
        <f t="shared" si="2979"/>
        <v>3.801301534369967E-2</v>
      </c>
      <c r="Y2249" s="13">
        <f t="shared" si="2980"/>
        <v>3.9874070829626126E-3</v>
      </c>
      <c r="Z2249" s="13">
        <f t="shared" si="2981"/>
        <v>7.0048367167229974E-5</v>
      </c>
      <c r="AA2249" s="13">
        <f t="shared" si="2982"/>
        <v>2.0172897645916527E-4</v>
      </c>
      <c r="AB2249" s="13">
        <f t="shared" si="2983"/>
        <v>2.9047486464681073E-4</v>
      </c>
      <c r="AC2249" s="13">
        <f t="shared" si="2984"/>
        <v>1.052921778604107E-5</v>
      </c>
      <c r="AD2249" s="13">
        <f t="shared" si="2985"/>
        <v>0.13045308310112577</v>
      </c>
      <c r="AE2249" s="13">
        <f t="shared" si="2986"/>
        <v>2.7367970830440985E-2</v>
      </c>
      <c r="AF2249" s="13">
        <f t="shared" si="2987"/>
        <v>2.8707862227957E-3</v>
      </c>
      <c r="AG2249" s="13">
        <f t="shared" si="2988"/>
        <v>2.0075568354588672E-4</v>
      </c>
      <c r="AH2249" s="13">
        <f t="shared" si="2989"/>
        <v>3.6738910721386897E-6</v>
      </c>
      <c r="AI2249" s="13">
        <f t="shared" si="2990"/>
        <v>1.0580264973709746E-5</v>
      </c>
      <c r="AJ2249" s="13">
        <f t="shared" si="2991"/>
        <v>1.523480210978932E-5</v>
      </c>
      <c r="AK2249" s="13">
        <f t="shared" si="2992"/>
        <v>1.462466178942085E-5</v>
      </c>
      <c r="AL2249" s="13">
        <f t="shared" si="2993"/>
        <v>2.5445712703339784E-7</v>
      </c>
      <c r="AM2249" s="13">
        <f t="shared" si="2994"/>
        <v>7.5137131653923134E-2</v>
      </c>
      <c r="AN2249" s="13">
        <f t="shared" si="2995"/>
        <v>1.5763144714590706E-2</v>
      </c>
      <c r="AO2249" s="13">
        <f t="shared" si="2996"/>
        <v>1.6534882675425845E-3</v>
      </c>
      <c r="AP2249" s="13">
        <f t="shared" si="2997"/>
        <v>1.1562935782182714E-4</v>
      </c>
      <c r="AQ2249" s="13">
        <f t="shared" si="2998"/>
        <v>6.0645191680852642E-6</v>
      </c>
      <c r="AR2249" s="13">
        <f t="shared" si="2999"/>
        <v>1.541503524582342E-7</v>
      </c>
      <c r="AS2249" s="13">
        <f t="shared" si="3000"/>
        <v>4.4393030244346306E-7</v>
      </c>
      <c r="AT2249" s="13">
        <f t="shared" si="3001"/>
        <v>6.3922693099563389E-7</v>
      </c>
      <c r="AU2249" s="13">
        <f t="shared" si="3002"/>
        <v>6.1362645902001051E-7</v>
      </c>
      <c r="AV2249" s="13">
        <f t="shared" si="3003"/>
        <v>4.4178844744106442E-7</v>
      </c>
      <c r="AW2249" s="13">
        <f t="shared" si="3004"/>
        <v>4.2704204685615222E-9</v>
      </c>
      <c r="AX2249" s="13">
        <f t="shared" si="3005"/>
        <v>3.606397806636847E-2</v>
      </c>
      <c r="AY2249" s="13">
        <f t="shared" si="3006"/>
        <v>7.5659223706114028E-3</v>
      </c>
      <c r="AZ2249" s="13">
        <f t="shared" si="3007"/>
        <v>7.9363376403975125E-4</v>
      </c>
      <c r="BA2249" s="13">
        <f t="shared" si="3008"/>
        <v>5.5499252267462804E-5</v>
      </c>
      <c r="BB2249" s="13">
        <f t="shared" si="3009"/>
        <v>2.9108202754966168E-6</v>
      </c>
      <c r="BC2249" s="13">
        <f t="shared" si="3010"/>
        <v>1.2213317232325367E-7</v>
      </c>
      <c r="BD2249" s="13">
        <f t="shared" si="3011"/>
        <v>5.3899101108362928E-9</v>
      </c>
      <c r="BE2249" s="13">
        <f t="shared" si="3012"/>
        <v>1.5522146965540866E-8</v>
      </c>
      <c r="BF2249" s="13">
        <f t="shared" si="3013"/>
        <v>2.2350748107603044E-8</v>
      </c>
      <c r="BG2249" s="13">
        <f t="shared" si="3014"/>
        <v>2.1455620457596667E-8</v>
      </c>
      <c r="BH2249" s="13">
        <f t="shared" si="3015"/>
        <v>1.5447256407398927E-8</v>
      </c>
      <c r="BI2249" s="13">
        <f t="shared" si="3016"/>
        <v>8.8971644884384102E-9</v>
      </c>
      <c r="BJ2249" s="14">
        <f t="shared" si="3017"/>
        <v>0.88068262494648597</v>
      </c>
      <c r="BK2249" s="14">
        <f t="shared" si="3018"/>
        <v>8.5028104721703496E-2</v>
      </c>
      <c r="BL2249" s="14">
        <f t="shared" si="3019"/>
        <v>1.3974415114862056E-2</v>
      </c>
      <c r="BM2249" s="14">
        <f t="shared" si="3020"/>
        <v>0.56878041050707273</v>
      </c>
      <c r="BN2249" s="14">
        <f t="shared" si="3021"/>
        <v>0.40340886454295499</v>
      </c>
    </row>
    <row r="2250" spans="1:66" x14ac:dyDescent="0.25">
      <c r="A2250" t="s">
        <v>350</v>
      </c>
      <c r="B2250" t="s">
        <v>103</v>
      </c>
      <c r="C2250" t="s">
        <v>100</v>
      </c>
      <c r="D2250" s="6" t="s">
        <v>447</v>
      </c>
      <c r="E2250" s="10">
        <f>VLOOKUP(A2250,home!$A$2:$E$405,3,FALSE)</f>
        <v>1.6204000000000001</v>
      </c>
      <c r="F2250" s="10">
        <f>VLOOKUP(B2250,home!$B$2:$E$405,3,FALSE)</f>
        <v>1.1657</v>
      </c>
      <c r="G2250" s="10">
        <f>VLOOKUP(C2250,away!$B$2:$E$405,4,FALSE)</f>
        <v>0.75429999999999997</v>
      </c>
      <c r="H2250" s="10">
        <f>VLOOKUP(A2250,away!$A$2:$E$405,3,FALSE)</f>
        <v>1.3241000000000001</v>
      </c>
      <c r="I2250" s="10">
        <f>VLOOKUP(C2250,away!$B$2:$E$405,3,FALSE)</f>
        <v>0.92310000000000003</v>
      </c>
      <c r="J2250" s="10">
        <f>VLOOKUP(B2250,home!$B$2:$E$405,4,FALSE)</f>
        <v>1.0069999999999999</v>
      </c>
      <c r="K2250" s="12">
        <f t="shared" si="2966"/>
        <v>1.4247974812040001</v>
      </c>
      <c r="L2250" s="12">
        <f t="shared" si="2967"/>
        <v>1.2308326469699999</v>
      </c>
      <c r="M2250" s="13">
        <f t="shared" si="2968"/>
        <v>7.0254555339936728E-2</v>
      </c>
      <c r="N2250" s="13">
        <f t="shared" si="2969"/>
        <v>0.10009851349144888</v>
      </c>
      <c r="O2250" s="13">
        <f t="shared" si="2970"/>
        <v>8.6471600310754668E-2</v>
      </c>
      <c r="P2250" s="13">
        <f t="shared" si="2971"/>
        <v>0.12320451831844227</v>
      </c>
      <c r="Q2250" s="13">
        <f t="shared" si="2972"/>
        <v>7.1310054947440499E-2</v>
      </c>
      <c r="R2250" s="13">
        <f t="shared" si="2973"/>
        <v>5.3216034349109036E-2</v>
      </c>
      <c r="S2250" s="13">
        <f t="shared" si="2974"/>
        <v>5.4015548389111247E-2</v>
      </c>
      <c r="T2250" s="13">
        <f t="shared" si="2975"/>
        <v>8.7770743686534328E-2</v>
      </c>
      <c r="U2250" s="13">
        <f t="shared" si="2976"/>
        <v>7.5822071700276092E-2</v>
      </c>
      <c r="V2250" s="13">
        <f t="shared" si="2977"/>
        <v>1.0525153199099392E-2</v>
      </c>
      <c r="W2250" s="13">
        <f t="shared" si="2978"/>
        <v>3.3867462224544037E-2</v>
      </c>
      <c r="X2250" s="13">
        <f t="shared" si="2979"/>
        <v>4.1685178175992016E-2</v>
      </c>
      <c r="Y2250" s="13">
        <f t="shared" si="2980"/>
        <v>2.5653739096886171E-2</v>
      </c>
      <c r="Z2250" s="13">
        <f t="shared" si="2981"/>
        <v>2.1833344139720098E-2</v>
      </c>
      <c r="AA2250" s="13">
        <f t="shared" si="2982"/>
        <v>3.110809373653331E-2</v>
      </c>
      <c r="AB2250" s="13">
        <f t="shared" si="2983"/>
        <v>2.21613668004353E-2</v>
      </c>
      <c r="AC2250" s="13">
        <f t="shared" si="2984"/>
        <v>1.1536141890091318E-3</v>
      </c>
      <c r="AD2250" s="13">
        <f t="shared" si="2985"/>
        <v>1.206356871807549E-2</v>
      </c>
      <c r="AE2250" s="13">
        <f t="shared" si="2986"/>
        <v>1.4848234217173345E-2</v>
      </c>
      <c r="AF2250" s="13">
        <f t="shared" si="2987"/>
        <v>9.1378457121769983E-3</v>
      </c>
      <c r="AG2250" s="13">
        <f t="shared" si="2988"/>
        <v>3.7490529418407587E-3</v>
      </c>
      <c r="AH2250" s="13">
        <f t="shared" si="2989"/>
        <v>6.7182981899246577E-3</v>
      </c>
      <c r="AI2250" s="13">
        <f t="shared" si="2990"/>
        <v>9.5722143389820446E-3</v>
      </c>
      <c r="AJ2250" s="13">
        <f t="shared" si="2991"/>
        <v>6.8192334398632154E-3</v>
      </c>
      <c r="AK2250" s="13">
        <f t="shared" si="2992"/>
        <v>3.2386755429530674E-3</v>
      </c>
      <c r="AL2250" s="13">
        <f t="shared" si="2993"/>
        <v>8.0923140026705384E-5</v>
      </c>
      <c r="AM2250" s="13">
        <f t="shared" si="2994"/>
        <v>3.4376284647690655E-3</v>
      </c>
      <c r="AN2250" s="13">
        <f t="shared" si="2995"/>
        <v>4.231145342591126E-3</v>
      </c>
      <c r="AO2250" s="13">
        <f t="shared" si="2996"/>
        <v>2.6039159108681119E-3</v>
      </c>
      <c r="AP2250" s="13">
        <f t="shared" si="2997"/>
        <v>1.0683282376870321E-3</v>
      </c>
      <c r="AQ2250" s="13">
        <f t="shared" si="2998"/>
        <v>3.2873331815628127E-4</v>
      </c>
      <c r="AR2250" s="13">
        <f t="shared" si="2999"/>
        <v>1.6538201488477456E-3</v>
      </c>
      <c r="AS2250" s="13">
        <f t="shared" si="3000"/>
        <v>2.356358782442692E-3</v>
      </c>
      <c r="AT2250" s="13">
        <f t="shared" si="3001"/>
        <v>1.6786670290186365E-3</v>
      </c>
      <c r="AU2250" s="13">
        <f t="shared" si="3002"/>
        <v>7.972535182419854E-4</v>
      </c>
      <c r="AV2250" s="13">
        <f t="shared" si="3003"/>
        <v>2.8398120116805199E-4</v>
      </c>
      <c r="AW2250" s="13">
        <f t="shared" si="3004"/>
        <v>3.9420522031807249E-6</v>
      </c>
      <c r="AX2250" s="13">
        <f t="shared" si="3005"/>
        <v>8.163207296530224E-4</v>
      </c>
      <c r="AY2250" s="13">
        <f t="shared" si="3006"/>
        <v>1.0047542044553113E-3</v>
      </c>
      <c r="AZ2250" s="13">
        <f t="shared" si="3007"/>
        <v>6.1834213851198381E-4</v>
      </c>
      <c r="BA2250" s="13">
        <f t="shared" si="3008"/>
        <v>2.5369189702593173E-4</v>
      </c>
      <c r="BB2250" s="13">
        <f t="shared" si="3009"/>
        <v>7.8063067282817069E-5</v>
      </c>
      <c r="BC2250" s="13">
        <f t="shared" si="3010"/>
        <v>1.9216514346861394E-5</v>
      </c>
      <c r="BD2250" s="13">
        <f t="shared" si="3011"/>
        <v>3.3926263856976451E-4</v>
      </c>
      <c r="BE2250" s="13">
        <f t="shared" si="3012"/>
        <v>4.8338055290082343E-4</v>
      </c>
      <c r="BF2250" s="13">
        <f t="shared" si="3013"/>
        <v>3.4435969711804512E-4</v>
      </c>
      <c r="BG2250" s="13">
        <f t="shared" si="3014"/>
        <v>1.6354760969398776E-4</v>
      </c>
      <c r="BH2250" s="13">
        <f t="shared" si="3015"/>
        <v>5.8255555587232156E-5</v>
      </c>
      <c r="BI2250" s="13">
        <f t="shared" si="3016"/>
        <v>1.6600473773365598E-5</v>
      </c>
      <c r="BJ2250" s="14">
        <f t="shared" si="3017"/>
        <v>0.41464453303746024</v>
      </c>
      <c r="BK2250" s="14">
        <f t="shared" si="3018"/>
        <v>0.2602390667800808</v>
      </c>
      <c r="BL2250" s="14">
        <f t="shared" si="3019"/>
        <v>0.30330307561619374</v>
      </c>
      <c r="BM2250" s="14">
        <f t="shared" si="3020"/>
        <v>0.49446393066407063</v>
      </c>
      <c r="BN2250" s="14">
        <f t="shared" si="3021"/>
        <v>0.50455527675713208</v>
      </c>
    </row>
    <row r="2251" spans="1:66" x14ac:dyDescent="0.25">
      <c r="A2251" t="s">
        <v>344</v>
      </c>
      <c r="B2251" t="s">
        <v>200</v>
      </c>
      <c r="C2251" t="s">
        <v>213</v>
      </c>
      <c r="D2251" s="6" t="s">
        <v>447</v>
      </c>
      <c r="E2251" s="10">
        <f>VLOOKUP(A2251,home!$A$2:$E$405,3,FALSE)</f>
        <v>1.3976999999999999</v>
      </c>
      <c r="F2251" s="10">
        <f>VLOOKUP(B2251,home!$B$2:$E$405,3,FALSE)</f>
        <v>1.2264999999999999</v>
      </c>
      <c r="G2251" s="10">
        <f>VLOOKUP(C2251,away!$B$2:$E$405,4,FALSE)</f>
        <v>0.6401</v>
      </c>
      <c r="H2251" s="10">
        <f>VLOOKUP(A2251,away!$A$2:$E$405,3,FALSE)</f>
        <v>1.0585</v>
      </c>
      <c r="I2251" s="10">
        <f>VLOOKUP(C2251,away!$B$2:$E$405,3,FALSE)</f>
        <v>1.0939000000000001</v>
      </c>
      <c r="J2251" s="10">
        <f>VLOOKUP(B2251,home!$B$2:$E$405,4,FALSE)</f>
        <v>0.8548</v>
      </c>
      <c r="K2251" s="12">
        <f t="shared" si="2966"/>
        <v>1.0973100199049999</v>
      </c>
      <c r="L2251" s="12">
        <f t="shared" si="2967"/>
        <v>0.98976706462000008</v>
      </c>
      <c r="M2251" s="13">
        <f t="shared" si="2968"/>
        <v>0.12404919173244572</v>
      </c>
      <c r="N2251" s="13">
        <f t="shared" si="2969"/>
        <v>0.13612042104912916</v>
      </c>
      <c r="O2251" s="13">
        <f t="shared" si="2970"/>
        <v>0.12277980436950639</v>
      </c>
      <c r="P2251" s="13">
        <f t="shared" si="2971"/>
        <v>0.13472750957663504</v>
      </c>
      <c r="Q2251" s="13">
        <f t="shared" si="2972"/>
        <v>7.4683150965448433E-2</v>
      </c>
      <c r="R2251" s="13">
        <f t="shared" si="2973"/>
        <v>6.0761703282712097E-2</v>
      </c>
      <c r="S2251" s="13">
        <f t="shared" si="2974"/>
        <v>3.6581257772062253E-2</v>
      </c>
      <c r="T2251" s="13">
        <f t="shared" si="2975"/>
        <v>7.3918923107644224E-2</v>
      </c>
      <c r="U2251" s="13">
        <f t="shared" si="2976"/>
        <v>6.6674425838614507E-2</v>
      </c>
      <c r="V2251" s="13">
        <f t="shared" si="2977"/>
        <v>4.4144689591644375E-3</v>
      </c>
      <c r="W2251" s="13">
        <f t="shared" si="2978"/>
        <v>2.7316856624154784E-2</v>
      </c>
      <c r="X2251" s="13">
        <f t="shared" si="2979"/>
        <v>2.7037324995535086E-2</v>
      </c>
      <c r="Y2251" s="13">
        <f t="shared" si="2980"/>
        <v>1.3380326898003858E-2</v>
      </c>
      <c r="Z2251" s="13">
        <f t="shared" si="2981"/>
        <v>2.0046644233147125E-2</v>
      </c>
      <c r="AA2251" s="13">
        <f t="shared" si="2982"/>
        <v>2.1997383582503124E-2</v>
      </c>
      <c r="AB2251" s="13">
        <f t="shared" si="2983"/>
        <v>1.206897470838721E-2</v>
      </c>
      <c r="AC2251" s="13">
        <f t="shared" si="2984"/>
        <v>2.9965451641875981E-4</v>
      </c>
      <c r="AD2251" s="13">
        <f t="shared" si="2985"/>
        <v>7.4937651214983265E-3</v>
      </c>
      <c r="AE2251" s="13">
        <f t="shared" si="2986"/>
        <v>7.4170819072571365E-3</v>
      </c>
      <c r="AF2251" s="13">
        <f t="shared" si="2987"/>
        <v>3.6705916936960038E-3</v>
      </c>
      <c r="AG2251" s="13">
        <f t="shared" si="2988"/>
        <v>1.2110102553626828E-3</v>
      </c>
      <c r="AH2251" s="13">
        <f t="shared" si="2989"/>
        <v>4.9603770545308705E-3</v>
      </c>
      <c r="AI2251" s="13">
        <f t="shared" si="2990"/>
        <v>5.4430714444435738E-3</v>
      </c>
      <c r="AJ2251" s="13">
        <f t="shared" si="2991"/>
        <v>2.9863684175233571E-3</v>
      </c>
      <c r="AK2251" s="13">
        <f t="shared" si="2992"/>
        <v>1.0923239958920729E-3</v>
      </c>
      <c r="AL2251" s="13">
        <f t="shared" si="2993"/>
        <v>1.3017966878031981E-5</v>
      </c>
      <c r="AM2251" s="13">
        <f t="shared" si="2994"/>
        <v>1.6445967109269453E-3</v>
      </c>
      <c r="AN2251" s="13">
        <f t="shared" si="2995"/>
        <v>1.6277676590578693E-3</v>
      </c>
      <c r="AO2251" s="13">
        <f t="shared" si="2996"/>
        <v>8.0555540889453825E-4</v>
      </c>
      <c r="AP2251" s="13">
        <f t="shared" si="2997"/>
        <v>2.6577073748343703E-4</v>
      </c>
      <c r="AQ2251" s="13">
        <f t="shared" si="2998"/>
        <v>6.576278067521852E-5</v>
      </c>
      <c r="AR2251" s="13">
        <f t="shared" si="2999"/>
        <v>9.8192356733428458E-4</v>
      </c>
      <c r="AS2251" s="13">
        <f t="shared" si="3000"/>
        <v>1.0774745692167722E-3</v>
      </c>
      <c r="AT2251" s="13">
        <f t="shared" si="3001"/>
        <v>5.9116182049719372E-4</v>
      </c>
      <c r="AU2251" s="13">
        <f t="shared" si="3002"/>
        <v>2.1622926300561725E-4</v>
      </c>
      <c r="AV2251" s="13">
        <f t="shared" si="3003"/>
        <v>5.9317634223184314E-5</v>
      </c>
      <c r="AW2251" s="13">
        <f t="shared" si="3004"/>
        <v>3.9273807268042983E-7</v>
      </c>
      <c r="AX2251" s="13">
        <f t="shared" si="3005"/>
        <v>3.0077207493382378E-4</v>
      </c>
      <c r="AY2251" s="13">
        <f t="shared" si="3006"/>
        <v>2.976942937269175E-4</v>
      </c>
      <c r="AZ2251" s="13">
        <f t="shared" si="3007"/>
        <v>1.4732400362810761E-4</v>
      </c>
      <c r="BA2251" s="13">
        <f t="shared" si="3008"/>
        <v>4.8605482206352776E-5</v>
      </c>
      <c r="BB2251" s="13">
        <f t="shared" si="3009"/>
        <v>1.2027026361955355E-5</v>
      </c>
      <c r="BC2251" s="13">
        <f t="shared" si="3010"/>
        <v>2.3807909156759826E-6</v>
      </c>
      <c r="BD2251" s="13">
        <f t="shared" si="3011"/>
        <v>1.6197926782027559E-4</v>
      </c>
      <c r="BE2251" s="13">
        <f t="shared" si="3012"/>
        <v>1.7774147359606393E-4</v>
      </c>
      <c r="BF2251" s="13">
        <f t="shared" si="3013"/>
        <v>9.751874996482044E-5</v>
      </c>
      <c r="BG2251" s="13">
        <f t="shared" si="3014"/>
        <v>3.5669433821669282E-5</v>
      </c>
      <c r="BH2251" s="13">
        <f t="shared" si="3015"/>
        <v>9.7851067842139975E-6</v>
      </c>
      <c r="BI2251" s="13">
        <f t="shared" si="3016"/>
        <v>2.1474591440316831E-6</v>
      </c>
      <c r="BJ2251" s="14">
        <f t="shared" si="3017"/>
        <v>0.37746770958654052</v>
      </c>
      <c r="BK2251" s="14">
        <f t="shared" si="3018"/>
        <v>0.30038279481733116</v>
      </c>
      <c r="BL2251" s="14">
        <f t="shared" si="3019"/>
        <v>0.30217538103952135</v>
      </c>
      <c r="BM2251" s="14">
        <f t="shared" si="3020"/>
        <v>0.34665344714500917</v>
      </c>
      <c r="BN2251" s="14">
        <f t="shared" si="3021"/>
        <v>0.65312178097587692</v>
      </c>
    </row>
    <row r="2252" spans="1:66" x14ac:dyDescent="0.25">
      <c r="A2252" t="s">
        <v>345</v>
      </c>
      <c r="B2252" t="s">
        <v>215</v>
      </c>
      <c r="C2252" t="s">
        <v>216</v>
      </c>
      <c r="D2252" s="6" t="s">
        <v>447</v>
      </c>
      <c r="E2252" s="10">
        <f>VLOOKUP(A2252,home!$A$2:$E$405,3,FALSE)</f>
        <v>1.8042</v>
      </c>
      <c r="F2252" s="10">
        <f>VLOOKUP(B2252,home!$B$2:$E$405,3,FALSE)</f>
        <v>1.2563</v>
      </c>
      <c r="G2252" s="10">
        <f>VLOOKUP(C2252,away!$B$2:$E$405,4,FALSE)</f>
        <v>1.1455</v>
      </c>
      <c r="H2252" s="10">
        <f>VLOOKUP(A2252,away!$A$2:$E$405,3,FALSE)</f>
        <v>1.2458</v>
      </c>
      <c r="I2252" s="10">
        <f>VLOOKUP(C2252,away!$B$2:$E$405,3,FALSE)</f>
        <v>0.96319999999999995</v>
      </c>
      <c r="J2252" s="10">
        <f>VLOOKUP(B2252,home!$B$2:$E$405,4,FALSE)</f>
        <v>0.69569999999999999</v>
      </c>
      <c r="K2252" s="12">
        <f t="shared" si="2966"/>
        <v>2.5964091549299999</v>
      </c>
      <c r="L2252" s="12">
        <f t="shared" si="2967"/>
        <v>0.83480838739199992</v>
      </c>
      <c r="M2252" s="13">
        <f t="shared" si="2968"/>
        <v>3.2347532297447579E-2</v>
      </c>
      <c r="N2252" s="13">
        <f t="shared" si="2969"/>
        <v>8.3987428996486729E-2</v>
      </c>
      <c r="O2252" s="13">
        <f t="shared" si="2970"/>
        <v>2.7003991273342843E-2</v>
      </c>
      <c r="P2252" s="13">
        <f t="shared" si="2971"/>
        <v>7.0113410161757178E-2</v>
      </c>
      <c r="Q2252" s="13">
        <f t="shared" si="2972"/>
        <v>0.10903286477275576</v>
      </c>
      <c r="R2252" s="13">
        <f t="shared" si="2973"/>
        <v>1.1271579204023489E-2</v>
      </c>
      <c r="S2252" s="13">
        <f t="shared" si="2974"/>
        <v>3.799277669241783E-2</v>
      </c>
      <c r="T2252" s="13">
        <f t="shared" si="2975"/>
        <v>9.1021550013674221E-2</v>
      </c>
      <c r="U2252" s="13">
        <f t="shared" si="2976"/>
        <v>2.9265631435845187E-2</v>
      </c>
      <c r="V2252" s="13">
        <f t="shared" si="2977"/>
        <v>9.1499445285686057E-3</v>
      </c>
      <c r="W2252" s="13">
        <f t="shared" si="2978"/>
        <v>9.4364642761409254E-2</v>
      </c>
      <c r="X2252" s="13">
        <f t="shared" si="2979"/>
        <v>7.877639525047421E-2</v>
      </c>
      <c r="Y2252" s="13">
        <f t="shared" si="2980"/>
        <v>3.2881597741801591E-2</v>
      </c>
      <c r="Z2252" s="13">
        <f t="shared" si="2981"/>
        <v>3.1365362862240177E-3</v>
      </c>
      <c r="AA2252" s="13">
        <f t="shared" si="2982"/>
        <v>8.1437315283221807E-3</v>
      </c>
      <c r="AB2252" s="13">
        <f t="shared" si="2983"/>
        <v>1.0572229547713896E-2</v>
      </c>
      <c r="AC2252" s="13">
        <f t="shared" si="2984"/>
        <v>1.2395339151950499E-3</v>
      </c>
      <c r="AD2252" s="13">
        <f t="shared" si="2985"/>
        <v>6.1252305591855467E-2</v>
      </c>
      <c r="AE2252" s="13">
        <f t="shared" si="2986"/>
        <v>5.1133938455178843E-2</v>
      </c>
      <c r="AF2252" s="13">
        <f t="shared" si="2987"/>
        <v>2.1343520351384811E-2</v>
      </c>
      <c r="AG2252" s="13">
        <f t="shared" si="2988"/>
        <v>5.9392499352692958E-3</v>
      </c>
      <c r="AH2252" s="13">
        <f t="shared" si="2989"/>
        <v>6.5460169977479095E-4</v>
      </c>
      <c r="AI2252" s="13">
        <f t="shared" si="2990"/>
        <v>1.6996138461280062E-3</v>
      </c>
      <c r="AJ2252" s="13">
        <f t="shared" si="2991"/>
        <v>2.206446474966272E-3</v>
      </c>
      <c r="AK2252" s="13">
        <f t="shared" si="2992"/>
        <v>1.9096126091551519E-3</v>
      </c>
      <c r="AL2252" s="13">
        <f t="shared" si="2993"/>
        <v>1.0746779569622615E-4</v>
      </c>
      <c r="AM2252" s="13">
        <f t="shared" si="2994"/>
        <v>3.1807209399852716E-2</v>
      </c>
      <c r="AN2252" s="13">
        <f t="shared" si="2995"/>
        <v>2.6552925186530709E-2</v>
      </c>
      <c r="AO2252" s="13">
        <f t="shared" si="2996"/>
        <v>1.1083302327754061E-2</v>
      </c>
      <c r="AP2252" s="13">
        <f t="shared" si="2997"/>
        <v>3.0841445810701226E-3</v>
      </c>
      <c r="AQ2252" s="13">
        <f t="shared" si="2998"/>
        <v>6.4366744105173084E-4</v>
      </c>
      <c r="AR2252" s="13">
        <f t="shared" si="2999"/>
        <v>1.0929339787461109E-4</v>
      </c>
      <c r="AS2252" s="13">
        <f t="shared" si="3000"/>
        <v>2.8377037881504718E-4</v>
      </c>
      <c r="AT2252" s="13">
        <f t="shared" si="3001"/>
        <v>3.6839200472667136E-4</v>
      </c>
      <c r="AU2252" s="13">
        <f t="shared" si="3002"/>
        <v>3.1883212455844848E-4</v>
      </c>
      <c r="AV2252" s="13">
        <f t="shared" si="3003"/>
        <v>2.0695466177233436E-4</v>
      </c>
      <c r="AW2252" s="13">
        <f t="shared" si="3004"/>
        <v>6.4704692235896323E-6</v>
      </c>
      <c r="AX2252" s="13">
        <f t="shared" si="3005"/>
        <v>1.3764088279758854E-2</v>
      </c>
      <c r="AY2252" s="13">
        <f t="shared" si="3006"/>
        <v>1.1490376340746613E-2</v>
      </c>
      <c r="AZ2252" s="13">
        <f t="shared" si="3007"/>
        <v>4.7961312717729352E-3</v>
      </c>
      <c r="BA2252" s="13">
        <f t="shared" si="3008"/>
        <v>1.3346168709030353E-3</v>
      </c>
      <c r="BB2252" s="13">
        <f t="shared" si="3009"/>
        <v>2.7853733944617991E-4</v>
      </c>
      <c r="BC2252" s="13">
        <f t="shared" si="3010"/>
        <v>4.6505061434304722E-5</v>
      </c>
      <c r="BD2252" s="13">
        <f t="shared" si="3011"/>
        <v>1.5206507538716046E-5</v>
      </c>
      <c r="BE2252" s="13">
        <f t="shared" si="3012"/>
        <v>3.94823153880344E-5</v>
      </c>
      <c r="BF2252" s="13">
        <f t="shared" si="3013"/>
        <v>5.1256122565663068E-5</v>
      </c>
      <c r="BG2252" s="13">
        <f t="shared" si="3014"/>
        <v>4.4360621958567252E-5</v>
      </c>
      <c r="BH2252" s="13">
        <f t="shared" si="3015"/>
        <v>2.8794581242903193E-5</v>
      </c>
      <c r="BI2252" s="13">
        <f t="shared" si="3016"/>
        <v>1.4952502870289904E-5</v>
      </c>
      <c r="BJ2252" s="14">
        <f t="shared" si="3017"/>
        <v>0.73461499797061136</v>
      </c>
      <c r="BK2252" s="14">
        <f t="shared" si="3018"/>
        <v>0.16244104173182908</v>
      </c>
      <c r="BL2252" s="14">
        <f t="shared" si="3019"/>
        <v>9.4208732838583081E-2</v>
      </c>
      <c r="BM2252" s="14">
        <f t="shared" si="3020"/>
        <v>0.64916059624991107</v>
      </c>
      <c r="BN2252" s="14">
        <f t="shared" si="3021"/>
        <v>0.33375680670581359</v>
      </c>
    </row>
    <row r="2253" spans="1:66" x14ac:dyDescent="0.25">
      <c r="A2253" t="s">
        <v>345</v>
      </c>
      <c r="B2253" t="s">
        <v>221</v>
      </c>
      <c r="C2253" t="s">
        <v>219</v>
      </c>
      <c r="D2253" s="6" t="s">
        <v>447</v>
      </c>
      <c r="E2253" s="10">
        <f>VLOOKUP(A2253,home!$A$2:$E$405,3,FALSE)</f>
        <v>1.8042</v>
      </c>
      <c r="F2253" s="10">
        <f>VLOOKUP(B2253,home!$B$2:$E$405,3,FALSE)</f>
        <v>1.6997</v>
      </c>
      <c r="G2253" s="10">
        <f>VLOOKUP(C2253,away!$B$2:$E$405,4,FALSE)</f>
        <v>0.99770000000000003</v>
      </c>
      <c r="H2253" s="10">
        <f>VLOOKUP(A2253,away!$A$2:$E$405,3,FALSE)</f>
        <v>1.2458</v>
      </c>
      <c r="I2253" s="10">
        <f>VLOOKUP(C2253,away!$B$2:$E$405,3,FALSE)</f>
        <v>1.3913</v>
      </c>
      <c r="J2253" s="10">
        <f>VLOOKUP(B2253,home!$B$2:$E$405,4,FALSE)</f>
        <v>0.96319999999999995</v>
      </c>
      <c r="K2253" s="12">
        <f t="shared" si="2966"/>
        <v>3.0595455628980002</v>
      </c>
      <c r="L2253" s="12">
        <f t="shared" si="2967"/>
        <v>1.6694967793279998</v>
      </c>
      <c r="M2253" s="13">
        <f t="shared" si="2968"/>
        <v>8.834927827042649E-3</v>
      </c>
      <c r="N2253" s="13">
        <f t="shared" si="2969"/>
        <v>2.7030864231752407E-2</v>
      </c>
      <c r="O2253" s="13">
        <f t="shared" si="2970"/>
        <v>1.4749883552843027E-2</v>
      </c>
      <c r="P2253" s="13">
        <f t="shared" si="2971"/>
        <v>4.5127940777363068E-2</v>
      </c>
      <c r="Q2253" s="13">
        <f t="shared" si="2972"/>
        <v>4.135108036077817E-2</v>
      </c>
      <c r="R2253" s="13">
        <f t="shared" si="2973"/>
        <v>1.2312441543467235E-2</v>
      </c>
      <c r="S2253" s="13">
        <f t="shared" si="2974"/>
        <v>5.7627268684969139E-2</v>
      </c>
      <c r="T2253" s="13">
        <f t="shared" si="2975"/>
        <v>6.9035495484052467E-2</v>
      </c>
      <c r="U2253" s="13">
        <f t="shared" si="2976"/>
        <v>3.7670475892756183E-2</v>
      </c>
      <c r="V2253" s="13">
        <f t="shared" si="2977"/>
        <v>3.270604556127471E-2</v>
      </c>
      <c r="W2253" s="13">
        <f t="shared" si="2978"/>
        <v>4.2171838146285827E-2</v>
      </c>
      <c r="X2253" s="13">
        <f t="shared" si="2979"/>
        <v>7.0405747963565884E-2</v>
      </c>
      <c r="Y2253" s="13">
        <f t="shared" si="2980"/>
        <v>5.8771084735676063E-2</v>
      </c>
      <c r="Z2253" s="13">
        <f t="shared" si="2981"/>
        <v>6.8518605008276038E-3</v>
      </c>
      <c r="AA2253" s="13">
        <f t="shared" si="2982"/>
        <v>2.0963579392903164E-2</v>
      </c>
      <c r="AB2253" s="13">
        <f t="shared" si="2983"/>
        <v>3.2069513157008421E-2</v>
      </c>
      <c r="AC2253" s="13">
        <f t="shared" si="2984"/>
        <v>1.0441203624162749E-2</v>
      </c>
      <c r="AD2253" s="13">
        <f t="shared" si="2985"/>
        <v>3.2256665069930357E-2</v>
      </c>
      <c r="AE2253" s="13">
        <f t="shared" si="2986"/>
        <v>5.3852398446110727E-2</v>
      </c>
      <c r="AF2253" s="13">
        <f t="shared" si="2987"/>
        <v>4.4953202882435025E-2</v>
      </c>
      <c r="AG2253" s="13">
        <f t="shared" si="2988"/>
        <v>2.5016409144234471E-2</v>
      </c>
      <c r="AH2253" s="13">
        <f t="shared" si="2989"/>
        <v>2.8597897596341067E-3</v>
      </c>
      <c r="AI2253" s="13">
        <f t="shared" si="2990"/>
        <v>8.7496570699096693E-3</v>
      </c>
      <c r="AJ2253" s="13">
        <f t="shared" si="2991"/>
        <v>1.3384987232560625E-2</v>
      </c>
      <c r="AK2253" s="13">
        <f t="shared" si="2992"/>
        <v>1.3650659432275745E-2</v>
      </c>
      <c r="AL2253" s="13">
        <f t="shared" si="2993"/>
        <v>2.1333055708880797E-3</v>
      </c>
      <c r="AM2253" s="13">
        <f t="shared" si="2994"/>
        <v>1.9738147297718469E-2</v>
      </c>
      <c r="AN2253" s="13">
        <f t="shared" si="2995"/>
        <v>3.2952773343442647E-2</v>
      </c>
      <c r="AO2253" s="13">
        <f t="shared" si="2996"/>
        <v>2.7507274483401532E-2</v>
      </c>
      <c r="AP2253" s="13">
        <f t="shared" si="2997"/>
        <v>1.5307768719376707E-2</v>
      </c>
      <c r="AQ2253" s="13">
        <f t="shared" si="2998"/>
        <v>6.3890676439243314E-3</v>
      </c>
      <c r="AR2253" s="13">
        <f t="shared" si="2999"/>
        <v>9.5488195865286671E-4</v>
      </c>
      <c r="AS2253" s="13">
        <f t="shared" si="3000"/>
        <v>2.92150485968773E-3</v>
      </c>
      <c r="AT2253" s="13">
        <f t="shared" si="3001"/>
        <v>4.4692386152212701E-3</v>
      </c>
      <c r="AU2253" s="13">
        <f t="shared" si="3002"/>
        <v>4.5579463915775466E-3</v>
      </c>
      <c r="AV2253" s="13">
        <f t="shared" si="3003"/>
        <v>3.4863111645695084E-3</v>
      </c>
      <c r="AW2253" s="13">
        <f t="shared" si="3004"/>
        <v>3.0268651798773016E-4</v>
      </c>
      <c r="AX2253" s="13">
        <f t="shared" si="3005"/>
        <v>1.0064960164093615E-2</v>
      </c>
      <c r="AY2253" s="13">
        <f t="shared" si="3006"/>
        <v>1.6803418578018908E-2</v>
      </c>
      <c r="AZ2253" s="13">
        <f t="shared" si="3007"/>
        <v>1.4026626598851422E-2</v>
      </c>
      <c r="BA2253" s="13">
        <f t="shared" si="3008"/>
        <v>7.8058026438729668E-3</v>
      </c>
      <c r="BB2253" s="13">
        <f t="shared" si="3009"/>
        <v>3.2579405935039777E-3</v>
      </c>
      <c r="BC2253" s="13">
        <f t="shared" si="3010"/>
        <v>1.0878242656193681E-3</v>
      </c>
      <c r="BD2253" s="13">
        <f t="shared" si="3011"/>
        <v>2.6569539243489544E-4</v>
      </c>
      <c r="BE2253" s="13">
        <f t="shared" si="3012"/>
        <v>8.1290715900662718E-4</v>
      </c>
      <c r="BF2253" s="13">
        <f t="shared" si="3013"/>
        <v>1.2435632456933728E-3</v>
      </c>
      <c r="BG2253" s="13">
        <f t="shared" si="3014"/>
        <v>1.2682461368480648E-3</v>
      </c>
      <c r="BH2253" s="13">
        <f t="shared" si="3015"/>
        <v>9.7006421016400661E-4</v>
      </c>
      <c r="BI2253" s="13">
        <f t="shared" si="3016"/>
        <v>5.9359112998668795E-4</v>
      </c>
      <c r="BJ2253" s="14">
        <f t="shared" si="3017"/>
        <v>0.61978639079664533</v>
      </c>
      <c r="BK2253" s="14">
        <f t="shared" si="3018"/>
        <v>0.17367411062371932</v>
      </c>
      <c r="BL2253" s="14">
        <f t="shared" si="3019"/>
        <v>0.17795493729720083</v>
      </c>
      <c r="BM2253" s="14">
        <f t="shared" si="3020"/>
        <v>0.81235942886511536</v>
      </c>
      <c r="BN2253" s="14">
        <f t="shared" si="3021"/>
        <v>0.14940713829324653</v>
      </c>
    </row>
    <row r="2254" spans="1:66" x14ac:dyDescent="0.25">
      <c r="A2254" t="s">
        <v>345</v>
      </c>
      <c r="B2254" t="s">
        <v>224</v>
      </c>
      <c r="C2254" t="s">
        <v>218</v>
      </c>
      <c r="D2254" s="6" t="s">
        <v>447</v>
      </c>
      <c r="E2254" s="10">
        <f>VLOOKUP(A2254,home!$A$2:$E$405,3,FALSE)</f>
        <v>1.8042</v>
      </c>
      <c r="F2254" s="10">
        <f>VLOOKUP(B2254,home!$B$2:$E$405,3,FALSE)</f>
        <v>0.77600000000000002</v>
      </c>
      <c r="G2254" s="10">
        <f>VLOOKUP(C2254,away!$B$2:$E$405,4,FALSE)</f>
        <v>1.1085</v>
      </c>
      <c r="H2254" s="10">
        <f>VLOOKUP(A2254,away!$A$2:$E$405,3,FALSE)</f>
        <v>1.2458</v>
      </c>
      <c r="I2254" s="10">
        <f>VLOOKUP(C2254,away!$B$2:$E$405,3,FALSE)</f>
        <v>0.74919999999999998</v>
      </c>
      <c r="J2254" s="10">
        <f>VLOOKUP(B2254,home!$B$2:$E$405,4,FALSE)</f>
        <v>0.96319999999999995</v>
      </c>
      <c r="K2254" s="12">
        <f t="shared" si="2966"/>
        <v>1.5519656232000001</v>
      </c>
      <c r="L2254" s="12">
        <f t="shared" si="2967"/>
        <v>0.89900595635199998</v>
      </c>
      <c r="M2254" s="13">
        <f t="shared" si="2968"/>
        <v>8.6209786131213106E-2</v>
      </c>
      <c r="N2254" s="13">
        <f t="shared" si="2969"/>
        <v>0.13379462445906687</v>
      </c>
      <c r="O2254" s="13">
        <f t="shared" si="2970"/>
        <v>7.7503111227792632E-2</v>
      </c>
      <c r="P2254" s="13">
        <f t="shared" si="2971"/>
        <v>0.12028216431658011</v>
      </c>
      <c r="Q2254" s="13">
        <f t="shared" si="2972"/>
        <v>0.10382232886471288</v>
      </c>
      <c r="R2254" s="13">
        <f t="shared" si="2973"/>
        <v>3.4837879314798564E-2</v>
      </c>
      <c r="S2254" s="13">
        <f t="shared" si="2974"/>
        <v>4.1955210950936836E-2</v>
      </c>
      <c r="T2254" s="13">
        <f t="shared" si="2975"/>
        <v>9.3336892051713055E-2</v>
      </c>
      <c r="U2254" s="13">
        <f t="shared" si="2976"/>
        <v>5.4067191081757747E-2</v>
      </c>
      <c r="V2254" s="13">
        <f t="shared" si="2977"/>
        <v>6.5041128211187627E-3</v>
      </c>
      <c r="W2254" s="13">
        <f t="shared" si="2978"/>
        <v>5.3709561772866496E-2</v>
      </c>
      <c r="X2254" s="13">
        <f t="shared" si="2979"/>
        <v>4.8285215946862664E-2</v>
      </c>
      <c r="Y2254" s="13">
        <f t="shared" si="2980"/>
        <v>2.1704348369986054E-2</v>
      </c>
      <c r="Z2254" s="13">
        <f t="shared" si="2981"/>
        <v>1.0439820336892017E-2</v>
      </c>
      <c r="AA2254" s="13">
        <f t="shared" si="2982"/>
        <v>1.6202242275240652E-2</v>
      </c>
      <c r="AB2254" s="13">
        <f t="shared" si="2983"/>
        <v>1.2572661514965626E-2</v>
      </c>
      <c r="AC2254" s="13">
        <f t="shared" si="2984"/>
        <v>5.671693451169376E-4</v>
      </c>
      <c r="AD2254" s="13">
        <f t="shared" si="2985"/>
        <v>2.083884837715641E-2</v>
      </c>
      <c r="AE2254" s="13">
        <f t="shared" si="2986"/>
        <v>1.8734248814579822E-2</v>
      </c>
      <c r="AF2254" s="13">
        <f t="shared" si="2987"/>
        <v>8.4211006360438261E-3</v>
      </c>
      <c r="AG2254" s="13">
        <f t="shared" si="2988"/>
        <v>2.5235398769476725E-3</v>
      </c>
      <c r="AH2254" s="13">
        <f t="shared" si="2989"/>
        <v>2.3463651665276662E-3</v>
      </c>
      <c r="AI2254" s="13">
        <f t="shared" si="2990"/>
        <v>3.6414780779248815E-3</v>
      </c>
      <c r="AJ2254" s="13">
        <f t="shared" si="2991"/>
        <v>2.8257243972879143E-3</v>
      </c>
      <c r="AK2254" s="13">
        <f t="shared" si="2992"/>
        <v>1.4618090417427942E-3</v>
      </c>
      <c r="AL2254" s="13">
        <f t="shared" si="2993"/>
        <v>3.1653184366261986E-5</v>
      </c>
      <c r="AM2254" s="13">
        <f t="shared" si="2994"/>
        <v>6.4682352616847703E-3</v>
      </c>
      <c r="AN2254" s="13">
        <f t="shared" si="2995"/>
        <v>5.814982027340646E-3</v>
      </c>
      <c r="AO2254" s="13">
        <f t="shared" si="2996"/>
        <v>2.6138517393295342E-3</v>
      </c>
      <c r="AP2254" s="13">
        <f t="shared" si="2997"/>
        <v>7.83289427559429E-4</v>
      </c>
      <c r="AQ2254" s="13">
        <f t="shared" si="2998"/>
        <v>1.7604546523086875E-4</v>
      </c>
      <c r="AR2254" s="13">
        <f t="shared" si="2999"/>
        <v>4.2187925209704485E-4</v>
      </c>
      <c r="AS2254" s="13">
        <f t="shared" si="3000"/>
        <v>6.5474209639594021E-4</v>
      </c>
      <c r="AT2254" s="13">
        <f t="shared" si="3001"/>
        <v>5.0806861283420003E-4</v>
      </c>
      <c r="AU2254" s="13">
        <f t="shared" si="3002"/>
        <v>2.6283500711519629E-4</v>
      </c>
      <c r="AV2254" s="13">
        <f t="shared" si="3003"/>
        <v>1.0197772390407801E-4</v>
      </c>
      <c r="AW2254" s="13">
        <f t="shared" si="3004"/>
        <v>1.2267599041904199E-6</v>
      </c>
      <c r="AX2254" s="13">
        <f t="shared" si="3005"/>
        <v>1.6730797948174708E-3</v>
      </c>
      <c r="AY2254" s="13">
        <f t="shared" si="3006"/>
        <v>1.5041087009930881E-3</v>
      </c>
      <c r="AZ2254" s="13">
        <f t="shared" si="3007"/>
        <v>6.7610134059682778E-4</v>
      </c>
      <c r="BA2254" s="13">
        <f t="shared" si="3008"/>
        <v>2.0260637743137351E-4</v>
      </c>
      <c r="BB2254" s="13">
        <f t="shared" si="3009"/>
        <v>4.5536085026426545E-5</v>
      </c>
      <c r="BC2254" s="13">
        <f t="shared" si="3010"/>
        <v>8.1874423335417173E-6</v>
      </c>
      <c r="BD2254" s="13">
        <f t="shared" si="3011"/>
        <v>6.3211993416095033E-5</v>
      </c>
      <c r="BE2254" s="13">
        <f t="shared" si="3012"/>
        <v>9.8102840755724227E-5</v>
      </c>
      <c r="BF2254" s="13">
        <f t="shared" si="3013"/>
        <v>7.612611819557397E-5</v>
      </c>
      <c r="BG2254" s="13">
        <f t="shared" si="3014"/>
        <v>3.9381706155730279E-5</v>
      </c>
      <c r="BH2254" s="13">
        <f t="shared" si="3015"/>
        <v>1.5279763534164304E-5</v>
      </c>
      <c r="BI2254" s="13">
        <f t="shared" si="3016"/>
        <v>4.7427335471295869E-6</v>
      </c>
      <c r="BJ2254" s="14">
        <f t="shared" si="3017"/>
        <v>0.52513673283227957</v>
      </c>
      <c r="BK2254" s="14">
        <f t="shared" si="3018"/>
        <v>0.25705420545032515</v>
      </c>
      <c r="BL2254" s="14">
        <f t="shared" si="3019"/>
        <v>0.20770480994598939</v>
      </c>
      <c r="BM2254" s="14">
        <f t="shared" si="3020"/>
        <v>0.44238279231023314</v>
      </c>
      <c r="BN2254" s="14">
        <f t="shared" si="3021"/>
        <v>0.55644989431416414</v>
      </c>
    </row>
    <row r="2255" spans="1:66" x14ac:dyDescent="0.25">
      <c r="A2255" t="s">
        <v>345</v>
      </c>
      <c r="B2255" t="s">
        <v>225</v>
      </c>
      <c r="C2255" t="s">
        <v>228</v>
      </c>
      <c r="D2255" s="6" t="s">
        <v>447</v>
      </c>
      <c r="E2255" s="10">
        <f>VLOOKUP(A2255,home!$A$2:$E$405,3,FALSE)</f>
        <v>1.8042</v>
      </c>
      <c r="F2255" s="10">
        <f>VLOOKUP(B2255,home!$B$2:$E$405,3,FALSE)</f>
        <v>0.77600000000000002</v>
      </c>
      <c r="G2255" s="10">
        <f>VLOOKUP(C2255,away!$B$2:$E$405,4,FALSE)</f>
        <v>0.84989999999999999</v>
      </c>
      <c r="H2255" s="10">
        <f>VLOOKUP(A2255,away!$A$2:$E$405,3,FALSE)</f>
        <v>1.2458</v>
      </c>
      <c r="I2255" s="10">
        <f>VLOOKUP(C2255,away!$B$2:$E$405,3,FALSE)</f>
        <v>0.90969999999999995</v>
      </c>
      <c r="J2255" s="10">
        <f>VLOOKUP(B2255,home!$B$2:$E$405,4,FALSE)</f>
        <v>0.74919999999999998</v>
      </c>
      <c r="K2255" s="12">
        <f t="shared" si="2966"/>
        <v>1.18991031408</v>
      </c>
      <c r="L2255" s="12">
        <f t="shared" si="2967"/>
        <v>0.84907155159199998</v>
      </c>
      <c r="M2255" s="13">
        <f t="shared" si="2968"/>
        <v>0.13016116498919356</v>
      </c>
      <c r="N2255" s="13">
        <f t="shared" si="2969"/>
        <v>0.15488011271331001</v>
      </c>
      <c r="O2255" s="13">
        <f t="shared" si="2970"/>
        <v>0.1105161423143969</v>
      </c>
      <c r="P2255" s="13">
        <f t="shared" si="2971"/>
        <v>0.13150429761223398</v>
      </c>
      <c r="Q2255" s="13">
        <f t="shared" si="2972"/>
        <v>9.2146721781720287E-2</v>
      </c>
      <c r="R2255" s="13">
        <f t="shared" si="2973"/>
        <v>4.6918056215423616E-2</v>
      </c>
      <c r="S2255" s="13">
        <f t="shared" si="2974"/>
        <v>3.3215322504071713E-2</v>
      </c>
      <c r="T2255" s="13">
        <f t="shared" si="2975"/>
        <v>7.8239160037321592E-2</v>
      </c>
      <c r="U2255" s="13">
        <f t="shared" si="2976"/>
        <v>5.5828279007317808E-2</v>
      </c>
      <c r="V2255" s="13">
        <f t="shared" si="2977"/>
        <v>3.72867458945516E-3</v>
      </c>
      <c r="W2255" s="13">
        <f t="shared" si="2978"/>
        <v>3.6548778218909721E-2</v>
      </c>
      <c r="X2255" s="13">
        <f t="shared" si="2979"/>
        <v>3.1032527831121572E-2</v>
      </c>
      <c r="Y2255" s="13">
        <f t="shared" si="2980"/>
        <v>1.3174418277696155E-2</v>
      </c>
      <c r="Z2255" s="13">
        <f t="shared" si="2981"/>
        <v>1.3278928929503471E-2</v>
      </c>
      <c r="AA2255" s="13">
        <f t="shared" si="2982"/>
        <v>1.5800734493151475E-2</v>
      </c>
      <c r="AB2255" s="13">
        <f t="shared" si="2983"/>
        <v>9.4007284717202832E-3</v>
      </c>
      <c r="AC2255" s="13">
        <f t="shared" si="2984"/>
        <v>2.3544692312391872E-4</v>
      </c>
      <c r="AD2255" s="13">
        <f t="shared" si="2985"/>
        <v>1.0872442042425786E-2</v>
      </c>
      <c r="AE2255" s="13">
        <f t="shared" si="2986"/>
        <v>9.2314812345565562E-3</v>
      </c>
      <c r="AF2255" s="13">
        <f t="shared" si="2987"/>
        <v>3.9190940476586823E-3</v>
      </c>
      <c r="AG2255" s="13">
        <f t="shared" si="2988"/>
        <v>1.1091970879601766E-3</v>
      </c>
      <c r="AH2255" s="13">
        <f t="shared" si="2989"/>
        <v>2.8186901974133513E-3</v>
      </c>
      <c r="AI2255" s="13">
        <f t="shared" si="2990"/>
        <v>3.353988538098338E-3</v>
      </c>
      <c r="AJ2255" s="13">
        <f t="shared" si="2991"/>
        <v>1.9954727773946572E-3</v>
      </c>
      <c r="AK2255" s="13">
        <f t="shared" si="2992"/>
        <v>7.914778797625888E-4</v>
      </c>
      <c r="AL2255" s="13">
        <f t="shared" si="2993"/>
        <v>9.5150599652187184E-6</v>
      </c>
      <c r="AM2255" s="13">
        <f t="shared" si="2994"/>
        <v>2.5874461851038929E-3</v>
      </c>
      <c r="AN2255" s="13">
        <f t="shared" si="2995"/>
        <v>2.1969269470469639E-3</v>
      </c>
      <c r="AO2255" s="13">
        <f t="shared" si="2996"/>
        <v>9.326740858317204E-4</v>
      </c>
      <c r="AP2255" s="13">
        <f t="shared" si="2997"/>
        <v>2.6396901106226305E-4</v>
      </c>
      <c r="AQ2255" s="13">
        <f t="shared" si="2998"/>
        <v>5.6032144448710359E-5</v>
      </c>
      <c r="AR2255" s="13">
        <f t="shared" si="2999"/>
        <v>4.7865393187498321E-4</v>
      </c>
      <c r="AS2255" s="13">
        <f t="shared" si="3000"/>
        <v>5.6955525041298811E-4</v>
      </c>
      <c r="AT2255" s="13">
        <f t="shared" si="3001"/>
        <v>3.3885983345241597E-4</v>
      </c>
      <c r="AU2255" s="13">
        <f t="shared" si="3002"/>
        <v>1.3440427028415359E-4</v>
      </c>
      <c r="AV2255" s="13">
        <f t="shared" si="3003"/>
        <v>3.9982256866877619E-5</v>
      </c>
      <c r="AW2255" s="13">
        <f t="shared" si="3004"/>
        <v>2.670346065818262E-7</v>
      </c>
      <c r="AX2255" s="13">
        <f t="shared" si="3005"/>
        <v>5.1313815046367798E-4</v>
      </c>
      <c r="AY2255" s="13">
        <f t="shared" si="3006"/>
        <v>4.3569100559524425E-4</v>
      </c>
      <c r="AZ2255" s="13">
        <f t="shared" si="3007"/>
        <v>1.8496641906771635E-4</v>
      </c>
      <c r="BA2255" s="13">
        <f t="shared" si="3008"/>
        <v>5.2349908143414015E-5</v>
      </c>
      <c r="BB2255" s="13">
        <f t="shared" si="3009"/>
        <v>1.11122044332568E-5</v>
      </c>
      <c r="BC2255" s="13">
        <f t="shared" si="3010"/>
        <v>1.8870113319505713E-6</v>
      </c>
      <c r="BD2255" s="13">
        <f t="shared" si="3011"/>
        <v>6.7735239435450539E-5</v>
      </c>
      <c r="BE2255" s="13">
        <f t="shared" si="3012"/>
        <v>8.0598860030920954E-5</v>
      </c>
      <c r="BF2255" s="13">
        <f t="shared" si="3013"/>
        <v>4.7952707426941568E-5</v>
      </c>
      <c r="BG2255" s="13">
        <f t="shared" si="3014"/>
        <v>1.9019807051792795E-5</v>
      </c>
      <c r="BH2255" s="13">
        <f t="shared" si="3015"/>
        <v>5.6579661456849432E-6</v>
      </c>
      <c r="BI2255" s="13">
        <f t="shared" si="3016"/>
        <v>1.3464944546931958E-6</v>
      </c>
      <c r="BJ2255" s="14">
        <f t="shared" si="3017"/>
        <v>0.43839012634520941</v>
      </c>
      <c r="BK2255" s="14">
        <f t="shared" si="3018"/>
        <v>0.29929011268363881</v>
      </c>
      <c r="BL2255" s="14">
        <f t="shared" si="3019"/>
        <v>0.24920733651211593</v>
      </c>
      <c r="BM2255" s="14">
        <f t="shared" si="3020"/>
        <v>0.33360458487320066</v>
      </c>
      <c r="BN2255" s="14">
        <f t="shared" si="3021"/>
        <v>0.66612649562627824</v>
      </c>
    </row>
    <row r="2256" spans="1:66" x14ac:dyDescent="0.25">
      <c r="A2256" t="s">
        <v>345</v>
      </c>
      <c r="B2256" t="s">
        <v>226</v>
      </c>
      <c r="C2256" t="s">
        <v>223</v>
      </c>
      <c r="D2256" s="6" t="s">
        <v>447</v>
      </c>
      <c r="E2256" s="10">
        <f>VLOOKUP(A2256,home!$A$2:$E$405,3,FALSE)</f>
        <v>1.8042</v>
      </c>
      <c r="F2256" s="10">
        <f>VLOOKUP(B2256,home!$B$2:$E$405,3,FALSE)</f>
        <v>0.62819999999999998</v>
      </c>
      <c r="G2256" s="10">
        <f>VLOOKUP(C2256,away!$B$2:$E$405,4,FALSE)</f>
        <v>0.84989999999999999</v>
      </c>
      <c r="H2256" s="10">
        <f>VLOOKUP(A2256,away!$A$2:$E$405,3,FALSE)</f>
        <v>1.2458</v>
      </c>
      <c r="I2256" s="10">
        <f>VLOOKUP(C2256,away!$B$2:$E$405,3,FALSE)</f>
        <v>1.2307999999999999</v>
      </c>
      <c r="J2256" s="10">
        <f>VLOOKUP(B2256,home!$B$2:$E$405,4,FALSE)</f>
        <v>1.4449000000000001</v>
      </c>
      <c r="K2256" s="12">
        <f t="shared" si="2966"/>
        <v>0.96327533415599986</v>
      </c>
      <c r="L2256" s="12">
        <f t="shared" si="2967"/>
        <v>2.2155094417360002</v>
      </c>
      <c r="M2256" s="13">
        <f t="shared" si="2968"/>
        <v>4.1636221730481801E-2</v>
      </c>
      <c r="N2256" s="13">
        <f t="shared" si="2969"/>
        <v>4.0107145400423157E-2</v>
      </c>
      <c r="O2256" s="13">
        <f t="shared" si="2970"/>
        <v>9.2245442362096045E-2</v>
      </c>
      <c r="P2256" s="13">
        <f t="shared" si="2971"/>
        <v>8.8857759315716087E-2</v>
      </c>
      <c r="Q2256" s="13">
        <f t="shared" si="2972"/>
        <v>1.9317111943817942E-2</v>
      </c>
      <c r="R2256" s="13">
        <f t="shared" si="2973"/>
        <v>0.10218532425516892</v>
      </c>
      <c r="S2256" s="13">
        <f t="shared" si="2974"/>
        <v>4.7408848968813269E-2</v>
      </c>
      <c r="T2256" s="13">
        <f t="shared" si="2975"/>
        <v>4.2797243898599908E-2</v>
      </c>
      <c r="U2256" s="13">
        <f t="shared" si="2976"/>
        <v>9.8432602367737029E-2</v>
      </c>
      <c r="V2256" s="13">
        <f t="shared" si="2977"/>
        <v>1.1241931813802501E-2</v>
      </c>
      <c r="W2256" s="13">
        <f t="shared" si="2978"/>
        <v>6.2025658208700292E-3</v>
      </c>
      <c r="X2256" s="13">
        <f t="shared" si="2979"/>
        <v>1.3741843139126552E-2</v>
      </c>
      <c r="Y2256" s="13">
        <f t="shared" si="2980"/>
        <v>1.5222591610794979E-2</v>
      </c>
      <c r="Z2256" s="13">
        <f t="shared" si="2981"/>
        <v>7.5464183564727144E-2</v>
      </c>
      <c r="AA2256" s="13">
        <f t="shared" si="2982"/>
        <v>7.2692786640122256E-2</v>
      </c>
      <c r="AB2256" s="13">
        <f t="shared" si="2983"/>
        <v>3.5011584170747276E-2</v>
      </c>
      <c r="AC2256" s="13">
        <f t="shared" si="2984"/>
        <v>1.4994949557094986E-3</v>
      </c>
      <c r="AD2256" s="13">
        <f t="shared" si="2985"/>
        <v>1.4936946659307902E-3</v>
      </c>
      <c r="AE2256" s="13">
        <f t="shared" si="2986"/>
        <v>3.3092946354403661E-3</v>
      </c>
      <c r="AF2256" s="13">
        <f t="shared" si="2987"/>
        <v>3.6658867551522135E-3</v>
      </c>
      <c r="AG2256" s="13">
        <f t="shared" si="2988"/>
        <v>2.7072689061248927E-3</v>
      </c>
      <c r="AH2256" s="13">
        <f t="shared" si="2989"/>
        <v>4.1797902800137933E-2</v>
      </c>
      <c r="AI2256" s="13">
        <f t="shared" si="2990"/>
        <v>4.0262888786822874E-2</v>
      </c>
      <c r="AJ2256" s="13">
        <f t="shared" si="2991"/>
        <v>1.9392123825106328E-2</v>
      </c>
      <c r="AK2256" s="13">
        <f t="shared" si="2992"/>
        <v>6.226651519207942E-3</v>
      </c>
      <c r="AL2256" s="13">
        <f t="shared" si="2993"/>
        <v>1.2800562234687007E-4</v>
      </c>
      <c r="AM2256" s="13">
        <f t="shared" si="2994"/>
        <v>2.8776784569030335E-4</v>
      </c>
      <c r="AN2256" s="13">
        <f t="shared" si="2995"/>
        <v>6.375523791548953E-4</v>
      </c>
      <c r="AO2256" s="13">
        <f t="shared" si="2996"/>
        <v>7.0625165780946063E-4</v>
      </c>
      <c r="AP2256" s="13">
        <f t="shared" si="2997"/>
        <v>5.2156907203952088E-4</v>
      </c>
      <c r="AQ2256" s="13">
        <f t="shared" si="2998"/>
        <v>2.8888530090526073E-4</v>
      </c>
      <c r="AR2256" s="13">
        <f t="shared" si="2999"/>
        <v>1.8520729659693834E-2</v>
      </c>
      <c r="AS2256" s="13">
        <f t="shared" si="3000"/>
        <v>1.7840562051754515E-2</v>
      </c>
      <c r="AT2256" s="13">
        <f t="shared" si="3001"/>
        <v>8.5926866859673389E-3</v>
      </c>
      <c r="AU2256" s="13">
        <f t="shared" si="3002"/>
        <v>2.759041046241E-3</v>
      </c>
      <c r="AV2256" s="13">
        <f t="shared" si="3003"/>
        <v>6.6442904644197973E-4</v>
      </c>
      <c r="AW2256" s="13">
        <f t="shared" si="3004"/>
        <v>7.5884065396393423E-6</v>
      </c>
      <c r="AX2256" s="13">
        <f t="shared" si="3005"/>
        <v>4.6199944619446516E-5</v>
      </c>
      <c r="AY2256" s="13">
        <f t="shared" si="3006"/>
        <v>1.0235641351206406E-4</v>
      </c>
      <c r="AZ2256" s="13">
        <f t="shared" si="3007"/>
        <v>1.1338580027910615E-4</v>
      </c>
      <c r="BA2256" s="13">
        <f t="shared" si="3008"/>
        <v>8.373577035905069E-5</v>
      </c>
      <c r="BB2256" s="13">
        <f t="shared" si="3009"/>
        <v>4.6379347460378596E-5</v>
      </c>
      <c r="BC2256" s="13">
        <f t="shared" si="3010"/>
        <v>2.0550776440004665E-5</v>
      </c>
      <c r="BD2256" s="13">
        <f t="shared" si="3011"/>
        <v>6.8388085714819408E-3</v>
      </c>
      <c r="BE2256" s="13">
        <f t="shared" si="3012"/>
        <v>6.5876556119231827E-3</v>
      </c>
      <c r="BF2256" s="13">
        <f t="shared" si="3013"/>
        <v>3.1728630804399752E-3</v>
      </c>
      <c r="BG2256" s="13">
        <f t="shared" si="3014"/>
        <v>1.0187802480140175E-3</v>
      </c>
      <c r="BH2256" s="13">
        <f t="shared" si="3015"/>
        <v>2.4534147095930876E-4</v>
      </c>
      <c r="BI2256" s="13">
        <f t="shared" si="3016"/>
        <v>4.7266277484130547E-5</v>
      </c>
      <c r="BJ2256" s="14">
        <f t="shared" si="3017"/>
        <v>0.1514192810845503</v>
      </c>
      <c r="BK2256" s="14">
        <f t="shared" si="3018"/>
        <v>0.19087461882038212</v>
      </c>
      <c r="BL2256" s="14">
        <f t="shared" si="3019"/>
        <v>0.57453547047754794</v>
      </c>
      <c r="BM2256" s="14">
        <f t="shared" si="3020"/>
        <v>0.60784978093253095</v>
      </c>
      <c r="BN2256" s="14">
        <f t="shared" si="3021"/>
        <v>0.38434900500770397</v>
      </c>
    </row>
    <row r="2257" spans="1:66" x14ac:dyDescent="0.25">
      <c r="A2257" t="s">
        <v>345</v>
      </c>
      <c r="B2257" t="s">
        <v>227</v>
      </c>
      <c r="C2257" t="s">
        <v>217</v>
      </c>
      <c r="D2257" s="6" t="s">
        <v>447</v>
      </c>
      <c r="E2257" s="10">
        <f>VLOOKUP(A2257,home!$A$2:$E$405,3,FALSE)</f>
        <v>1.8042</v>
      </c>
      <c r="F2257" s="10">
        <f>VLOOKUP(B2257,home!$B$2:$E$405,3,FALSE)</f>
        <v>1.2194</v>
      </c>
      <c r="G2257" s="10">
        <f>VLOOKUP(C2257,away!$B$2:$E$405,4,FALSE)</f>
        <v>1.0346</v>
      </c>
      <c r="H2257" s="10">
        <f>VLOOKUP(A2257,away!$A$2:$E$405,3,FALSE)</f>
        <v>1.2458</v>
      </c>
      <c r="I2257" s="10">
        <f>VLOOKUP(C2257,away!$B$2:$E$405,3,FALSE)</f>
        <v>0.85619999999999996</v>
      </c>
      <c r="J2257" s="10">
        <f>VLOOKUP(B2257,home!$B$2:$E$405,4,FALSE)</f>
        <v>0.64219999999999999</v>
      </c>
      <c r="K2257" s="12">
        <f t="shared" si="2966"/>
        <v>2.2761629152079998</v>
      </c>
      <c r="L2257" s="12">
        <f t="shared" si="2967"/>
        <v>0.68500517311200004</v>
      </c>
      <c r="M2257" s="13">
        <f t="shared" si="2968"/>
        <v>5.175842343871169E-2</v>
      </c>
      <c r="N2257" s="13">
        <f t="shared" si="2969"/>
        <v>0.11781060398082806</v>
      </c>
      <c r="O2257" s="13">
        <f t="shared" si="2970"/>
        <v>3.5454787807638895E-2</v>
      </c>
      <c r="P2257" s="13">
        <f t="shared" si="2971"/>
        <v>8.0700873174316401E-2</v>
      </c>
      <c r="Q2257" s="13">
        <f t="shared" si="2972"/>
        <v>0.13407806389970842</v>
      </c>
      <c r="R2257" s="13">
        <f t="shared" si="2973"/>
        <v>1.2143356529910455E-2</v>
      </c>
      <c r="S2257" s="13">
        <f t="shared" si="2974"/>
        <v>3.1456864885040667E-2</v>
      </c>
      <c r="T2257" s="13">
        <f t="shared" si="2975"/>
        <v>9.1844167372141558E-2</v>
      </c>
      <c r="U2257" s="13">
        <f t="shared" si="2976"/>
        <v>2.7640257799531082E-2</v>
      </c>
      <c r="V2257" s="13">
        <f t="shared" si="2977"/>
        <v>5.4496689618395763E-3</v>
      </c>
      <c r="W2257" s="13">
        <f t="shared" si="2978"/>
        <v>0.10172783893046826</v>
      </c>
      <c r="X2257" s="13">
        <f t="shared" si="2979"/>
        <v>6.9684095916875063E-2</v>
      </c>
      <c r="Y2257" s="13">
        <f t="shared" si="2980"/>
        <v>2.3866983093346106E-2</v>
      </c>
      <c r="Z2257" s="13">
        <f t="shared" si="2981"/>
        <v>2.7727540139773493E-3</v>
      </c>
      <c r="AA2257" s="13">
        <f t="shared" si="2982"/>
        <v>6.3112398596093661E-3</v>
      </c>
      <c r="AB2257" s="13">
        <f t="shared" si="2983"/>
        <v>7.1827050587126929E-3</v>
      </c>
      <c r="AC2257" s="13">
        <f t="shared" si="2984"/>
        <v>5.3106457668213318E-4</v>
      </c>
      <c r="AD2257" s="13">
        <f t="shared" si="2985"/>
        <v>5.7887283604446158E-2</v>
      </c>
      <c r="AE2257" s="13">
        <f t="shared" si="2986"/>
        <v>3.9653088726447072E-2</v>
      </c>
      <c r="AF2257" s="13">
        <f t="shared" si="2987"/>
        <v>1.3581285453742688E-2</v>
      </c>
      <c r="AG2257" s="13">
        <f t="shared" si="2988"/>
        <v>3.1010835977748328E-3</v>
      </c>
      <c r="AH2257" s="13">
        <f t="shared" si="2989"/>
        <v>4.7483771083538668E-4</v>
      </c>
      <c r="AI2257" s="13">
        <f t="shared" si="2990"/>
        <v>1.0808079881457671E-3</v>
      </c>
      <c r="AJ2257" s="13">
        <f t="shared" si="2991"/>
        <v>1.2300475305389814E-3</v>
      </c>
      <c r="AK2257" s="13">
        <f t="shared" si="2992"/>
        <v>9.3326285765200293E-4</v>
      </c>
      <c r="AL2257" s="13">
        <f t="shared" si="2993"/>
        <v>3.3121082291809147E-5</v>
      </c>
      <c r="AM2257" s="13">
        <f t="shared" si="2994"/>
        <v>2.6352177640513653E-2</v>
      </c>
      <c r="AN2257" s="13">
        <f t="shared" si="2995"/>
        <v>1.805137800651823E-2</v>
      </c>
      <c r="AO2257" s="13">
        <f t="shared" si="2996"/>
        <v>6.1826436581325847E-3</v>
      </c>
      <c r="AP2257" s="13">
        <f t="shared" si="2997"/>
        <v>1.4117142964429736E-3</v>
      </c>
      <c r="AQ2257" s="13">
        <f t="shared" si="2998"/>
        <v>2.4175789900490106E-4</v>
      </c>
      <c r="AR2257" s="13">
        <f t="shared" si="2999"/>
        <v>6.5053257662179992E-5</v>
      </c>
      <c r="AS2257" s="13">
        <f t="shared" si="3000"/>
        <v>1.4807181260412478E-4</v>
      </c>
      <c r="AT2257" s="13">
        <f t="shared" si="3001"/>
        <v>1.6851778431856867E-4</v>
      </c>
      <c r="AU2257" s="13">
        <f t="shared" si="3002"/>
        <v>1.2785797707298206E-4</v>
      </c>
      <c r="AV2257" s="13">
        <f t="shared" si="3003"/>
        <v>7.2756396456759152E-5</v>
      </c>
      <c r="AW2257" s="13">
        <f t="shared" si="3004"/>
        <v>1.4344955767830127E-6</v>
      </c>
      <c r="AX2257" s="13">
        <f t="shared" si="3005"/>
        <v>9.9969749133851163E-3</v>
      </c>
      <c r="AY2257" s="13">
        <f t="shared" si="3006"/>
        <v>6.8479795311396927E-3</v>
      </c>
      <c r="AZ2257" s="13">
        <f t="shared" si="3007"/>
        <v>2.3454507020978892E-3</v>
      </c>
      <c r="BA2257" s="13">
        <f t="shared" si="3008"/>
        <v>5.3554862140540885E-4</v>
      </c>
      <c r="BB2257" s="13">
        <f t="shared" si="3009"/>
        <v>9.1713394028926248E-5</v>
      </c>
      <c r="BC2257" s="13">
        <f t="shared" si="3010"/>
        <v>1.2564829870694743E-5</v>
      </c>
      <c r="BD2257" s="13">
        <f t="shared" si="3011"/>
        <v>7.4269696710635207E-6</v>
      </c>
      <c r="BE2257" s="13">
        <f t="shared" si="3012"/>
        <v>1.6904992937649341E-5</v>
      </c>
      <c r="BF2257" s="13">
        <f t="shared" si="3013"/>
        <v>1.923925900326529E-5</v>
      </c>
      <c r="BG2257" s="13">
        <f t="shared" si="3014"/>
        <v>1.4597229286438027E-5</v>
      </c>
      <c r="BH2257" s="13">
        <f t="shared" si="3015"/>
        <v>8.3064179916445975E-6</v>
      </c>
      <c r="BI2257" s="13">
        <f t="shared" si="3016"/>
        <v>3.7813521181595849E-6</v>
      </c>
      <c r="BJ2257" s="14">
        <f t="shared" si="3017"/>
        <v>0.72530439806831837</v>
      </c>
      <c r="BK2257" s="14">
        <f t="shared" si="3018"/>
        <v>0.17677799565002197</v>
      </c>
      <c r="BL2257" s="14">
        <f t="shared" si="3019"/>
        <v>9.3103816591697489E-2</v>
      </c>
      <c r="BM2257" s="14">
        <f t="shared" si="3020"/>
        <v>0.55916631045733811</v>
      </c>
      <c r="BN2257" s="14">
        <f t="shared" si="3021"/>
        <v>0.4319461088311139</v>
      </c>
    </row>
    <row r="2258" spans="1:66" x14ac:dyDescent="0.25">
      <c r="A2258" t="s">
        <v>345</v>
      </c>
      <c r="B2258" t="s">
        <v>229</v>
      </c>
      <c r="C2258" t="s">
        <v>220</v>
      </c>
      <c r="D2258" s="6" t="s">
        <v>447</v>
      </c>
      <c r="E2258" s="10">
        <f>VLOOKUP(A2258,home!$A$2:$E$405,3,FALSE)</f>
        <v>1.8042</v>
      </c>
      <c r="F2258" s="10">
        <f>VLOOKUP(B2258,home!$B$2:$E$405,3,FALSE)</f>
        <v>0.99770000000000003</v>
      </c>
      <c r="G2258" s="10">
        <f>VLOOKUP(C2258,away!$B$2:$E$405,4,FALSE)</f>
        <v>1.1085</v>
      </c>
      <c r="H2258" s="10">
        <f>VLOOKUP(A2258,away!$A$2:$E$405,3,FALSE)</f>
        <v>1.2458</v>
      </c>
      <c r="I2258" s="10">
        <f>VLOOKUP(C2258,away!$B$2:$E$405,3,FALSE)</f>
        <v>0.74919999999999998</v>
      </c>
      <c r="J2258" s="10">
        <f>VLOOKUP(B2258,home!$B$2:$E$405,4,FALSE)</f>
        <v>0.74919999999999998</v>
      </c>
      <c r="K2258" s="12">
        <f t="shared" si="2966"/>
        <v>1.9953558018900002</v>
      </c>
      <c r="L2258" s="12">
        <f t="shared" si="2967"/>
        <v>0.699268337312</v>
      </c>
      <c r="M2258" s="13">
        <f t="shared" si="2968"/>
        <v>6.7567773079236129E-2</v>
      </c>
      <c r="N2258" s="13">
        <f t="shared" si="2969"/>
        <v>0.13482174803444077</v>
      </c>
      <c r="O2258" s="13">
        <f t="shared" si="2970"/>
        <v>4.7248004336991972E-2</v>
      </c>
      <c r="P2258" s="13">
        <f t="shared" si="2971"/>
        <v>9.4276579581540815E-2</v>
      </c>
      <c r="Q2258" s="13">
        <f t="shared" si="2972"/>
        <v>0.13450867858073659</v>
      </c>
      <c r="R2258" s="13">
        <f t="shared" si="2973"/>
        <v>1.6519516717019268E-2</v>
      </c>
      <c r="S2258" s="13">
        <f t="shared" si="2974"/>
        <v>3.288577176863456E-2</v>
      </c>
      <c r="T2258" s="13">
        <f t="shared" si="2975"/>
        <v>9.405766002518591E-2</v>
      </c>
      <c r="U2258" s="13">
        <f t="shared" si="2976"/>
        <v>3.2962313525723243E-2</v>
      </c>
      <c r="V2258" s="13">
        <f t="shared" si="2977"/>
        <v>5.0983511121991077E-3</v>
      </c>
      <c r="W2258" s="13">
        <f t="shared" si="2978"/>
        <v>8.9464224070209972E-2</v>
      </c>
      <c r="X2258" s="13">
        <f t="shared" si="2979"/>
        <v>6.2559499214483949E-2</v>
      </c>
      <c r="Y2258" s="13">
        <f t="shared" si="2980"/>
        <v>2.1872938499391776E-2</v>
      </c>
      <c r="Z2258" s="13">
        <f t="shared" si="2981"/>
        <v>3.850524995969285E-3</v>
      </c>
      <c r="AA2258" s="13">
        <f t="shared" si="2982"/>
        <v>7.6831673910297818E-3</v>
      </c>
      <c r="AB2258" s="13">
        <f t="shared" si="2983"/>
        <v>7.665326315291667E-3</v>
      </c>
      <c r="AC2258" s="13">
        <f t="shared" si="2984"/>
        <v>4.4460461923931578E-4</v>
      </c>
      <c r="AD2258" s="13">
        <f t="shared" si="2985"/>
        <v>4.4628239640020134E-2</v>
      </c>
      <c r="AE2258" s="13">
        <f t="shared" si="2986"/>
        <v>3.1207114930238374E-2</v>
      </c>
      <c r="AF2258" s="13">
        <f t="shared" si="2987"/>
        <v>1.0911073684786138E-2</v>
      </c>
      <c r="AG2258" s="13">
        <f t="shared" si="2988"/>
        <v>2.5432561179497071E-3</v>
      </c>
      <c r="AH2258" s="13">
        <f t="shared" si="2989"/>
        <v>6.7313755292743417E-4</v>
      </c>
      <c r="AI2258" s="13">
        <f t="shared" si="2990"/>
        <v>1.3431489217037929E-3</v>
      </c>
      <c r="AJ2258" s="13">
        <f t="shared" si="2991"/>
        <v>1.3400299968619807E-3</v>
      </c>
      <c r="AK2258" s="13">
        <f t="shared" si="2992"/>
        <v>8.9127887631506382E-4</v>
      </c>
      <c r="AL2258" s="13">
        <f t="shared" si="2993"/>
        <v>2.4814079764849839E-5</v>
      </c>
      <c r="AM2258" s="13">
        <f t="shared" si="2994"/>
        <v>1.7809843378770281E-2</v>
      </c>
      <c r="AN2258" s="13">
        <f t="shared" si="2995"/>
        <v>1.2453859567259827E-2</v>
      </c>
      <c r="AO2258" s="13">
        <f t="shared" si="2996"/>
        <v>4.3542948363574615E-3</v>
      </c>
      <c r="AP2258" s="13">
        <f t="shared" si="2997"/>
        <v>1.0149401701286366E-3</v>
      </c>
      <c r="AQ2258" s="13">
        <f t="shared" si="2998"/>
        <v>1.7742888130925247E-4</v>
      </c>
      <c r="AR2258" s="13">
        <f t="shared" si="2999"/>
        <v>9.414075548356708E-5</v>
      </c>
      <c r="AS2258" s="13">
        <f t="shared" si="3000"/>
        <v>1.8784430264844339E-4</v>
      </c>
      <c r="AT2258" s="13">
        <f t="shared" si="3001"/>
        <v>1.8740810957077638E-4</v>
      </c>
      <c r="AU2258" s="13">
        <f t="shared" si="3002"/>
        <v>1.2464861958442848E-4</v>
      </c>
      <c r="AV2258" s="13">
        <f t="shared" si="3003"/>
        <v>6.2179586571342241E-5</v>
      </c>
      <c r="AW2258" s="13">
        <f t="shared" si="3004"/>
        <v>9.6174488512370823E-7</v>
      </c>
      <c r="AX2258" s="13">
        <f t="shared" si="3005"/>
        <v>5.9228290527635896E-3</v>
      </c>
      <c r="AY2258" s="13">
        <f t="shared" si="3006"/>
        <v>4.1416468239092044E-3</v>
      </c>
      <c r="AZ2258" s="13">
        <f t="shared" si="3007"/>
        <v>1.4480612441442572E-3</v>
      </c>
      <c r="BA2258" s="13">
        <f t="shared" si="3008"/>
        <v>3.3752779283956701E-4</v>
      </c>
      <c r="BB2258" s="13">
        <f t="shared" si="3009"/>
        <v>5.9005624623878291E-5</v>
      </c>
      <c r="BC2258" s="13">
        <f t="shared" si="3010"/>
        <v>8.252153004559077E-6</v>
      </c>
      <c r="BD2258" s="13">
        <f t="shared" si="3011"/>
        <v>1.0971608260048248E-5</v>
      </c>
      <c r="BE2258" s="13">
        <f t="shared" si="3012"/>
        <v>2.1892262197751517E-5</v>
      </c>
      <c r="BF2258" s="13">
        <f t="shared" si="3013"/>
        <v>2.1841426196390313E-5</v>
      </c>
      <c r="BG2258" s="13">
        <f t="shared" si="3014"/>
        <v>1.4527138827506548E-5</v>
      </c>
      <c r="BH2258" s="13">
        <f t="shared" si="3015"/>
        <v>7.2467026860816737E-6</v>
      </c>
      <c r="BI2258" s="13">
        <f t="shared" si="3016"/>
        <v>2.8919500498489811E-6</v>
      </c>
      <c r="BJ2258" s="14">
        <f t="shared" si="3017"/>
        <v>0.67430212232255382</v>
      </c>
      <c r="BK2258" s="14">
        <f t="shared" si="3018"/>
        <v>0.204439541064524</v>
      </c>
      <c r="BL2258" s="14">
        <f t="shared" si="3019"/>
        <v>0.11706151609594037</v>
      </c>
      <c r="BM2258" s="14">
        <f t="shared" si="3020"/>
        <v>0.50057071906999784</v>
      </c>
      <c r="BN2258" s="14">
        <f t="shared" si="3021"/>
        <v>0.49494230032996561</v>
      </c>
    </row>
    <row r="2259" spans="1:66" x14ac:dyDescent="0.25">
      <c r="A2259" t="s">
        <v>345</v>
      </c>
      <c r="B2259" t="s">
        <v>230</v>
      </c>
      <c r="C2259" t="s">
        <v>222</v>
      </c>
      <c r="D2259" s="6" t="s">
        <v>447</v>
      </c>
      <c r="E2259" s="10">
        <f>VLOOKUP(A2259,home!$A$2:$E$405,3,FALSE)</f>
        <v>1.8042</v>
      </c>
      <c r="F2259" s="10">
        <f>VLOOKUP(B2259,home!$B$2:$E$405,3,FALSE)</f>
        <v>1.2563</v>
      </c>
      <c r="G2259" s="10">
        <f>VLOOKUP(C2259,away!$B$2:$E$405,4,FALSE)</f>
        <v>1.0716000000000001</v>
      </c>
      <c r="H2259" s="10">
        <f>VLOOKUP(A2259,away!$A$2:$E$405,3,FALSE)</f>
        <v>1.2458</v>
      </c>
      <c r="I2259" s="10">
        <f>VLOOKUP(C2259,away!$B$2:$E$405,3,FALSE)</f>
        <v>0.74919999999999998</v>
      </c>
      <c r="J2259" s="10">
        <f>VLOOKUP(B2259,home!$B$2:$E$405,4,FALSE)</f>
        <v>1.1773</v>
      </c>
      <c r="K2259" s="12">
        <f t="shared" si="2966"/>
        <v>2.4289061985360001</v>
      </c>
      <c r="L2259" s="12">
        <f t="shared" si="2967"/>
        <v>1.098836910728</v>
      </c>
      <c r="M2259" s="13">
        <f t="shared" si="2968"/>
        <v>2.9371128549470292E-2</v>
      </c>
      <c r="N2259" s="13">
        <f t="shared" si="2969"/>
        <v>7.1339716191806068E-2</v>
      </c>
      <c r="O2259" s="13">
        <f t="shared" si="2970"/>
        <v>3.22740801598949E-2</v>
      </c>
      <c r="P2259" s="13">
        <f t="shared" si="2971"/>
        <v>7.8390713352416458E-2</v>
      </c>
      <c r="Q2259" s="13">
        <f t="shared" si="2972"/>
        <v>8.6638739430038414E-2</v>
      </c>
      <c r="R2259" s="13">
        <f t="shared" si="2973"/>
        <v>1.7731975269743374E-2</v>
      </c>
      <c r="S2259" s="13">
        <f t="shared" si="2974"/>
        <v>5.2305650509397533E-2</v>
      </c>
      <c r="T2259" s="13">
        <f t="shared" si="2975"/>
        <v>9.5201844784671572E-2</v>
      </c>
      <c r="U2259" s="13">
        <f t="shared" si="2976"/>
        <v>4.3069304644966735E-2</v>
      </c>
      <c r="V2259" s="13">
        <f t="shared" si="2977"/>
        <v>1.5511367259433743E-2</v>
      </c>
      <c r="W2259" s="13">
        <f t="shared" si="2978"/>
        <v>7.0145790411655223E-2</v>
      </c>
      <c r="X2259" s="13">
        <f t="shared" si="2979"/>
        <v>7.707878363651699E-2</v>
      </c>
      <c r="Y2259" s="13">
        <f t="shared" si="2980"/>
        <v>4.2348506246911118E-2</v>
      </c>
      <c r="Z2259" s="13">
        <f t="shared" si="2981"/>
        <v>6.4948496421700355E-3</v>
      </c>
      <c r="AA2259" s="13">
        <f t="shared" si="2982"/>
        <v>1.5775380554426118E-2</v>
      </c>
      <c r="AB2259" s="13">
        <f t="shared" si="2983"/>
        <v>1.9158459806454944E-2</v>
      </c>
      <c r="AC2259" s="13">
        <f t="shared" si="2984"/>
        <v>2.587462596326287E-3</v>
      </c>
      <c r="AD2259" s="13">
        <f t="shared" si="2985"/>
        <v>4.259438628301912E-2</v>
      </c>
      <c r="AE2259" s="13">
        <f t="shared" si="2986"/>
        <v>4.6804283837587828E-2</v>
      </c>
      <c r="AF2259" s="13">
        <f t="shared" si="2987"/>
        <v>2.5715137330465734E-2</v>
      </c>
      <c r="AG2259" s="13">
        <f t="shared" si="2988"/>
        <v>9.4189140210517476E-3</v>
      </c>
      <c r="AH2259" s="13">
        <f t="shared" si="2989"/>
        <v>1.7841951291112446E-3</v>
      </c>
      <c r="AI2259" s="13">
        <f t="shared" si="2990"/>
        <v>4.3336426084960404E-3</v>
      </c>
      <c r="AJ2259" s="13">
        <f t="shared" si="2991"/>
        <v>5.2630056970078779E-3</v>
      </c>
      <c r="AK2259" s="13">
        <f t="shared" si="2992"/>
        <v>4.2611157201309056E-3</v>
      </c>
      <c r="AL2259" s="13">
        <f t="shared" si="2993"/>
        <v>2.7623458643351501E-4</v>
      </c>
      <c r="AM2259" s="13">
        <f t="shared" si="2994"/>
        <v>2.0691553773132386E-2</v>
      </c>
      <c r="AN2259" s="13">
        <f t="shared" si="2995"/>
        <v>2.2736643026231084E-2</v>
      </c>
      <c r="AO2259" s="13">
        <f t="shared" si="2996"/>
        <v>1.2491931291634544E-2</v>
      </c>
      <c r="AP2259" s="13">
        <f t="shared" si="2997"/>
        <v>4.575531729842046E-3</v>
      </c>
      <c r="AQ2259" s="13">
        <f t="shared" si="2998"/>
        <v>1.2569407877393943E-3</v>
      </c>
      <c r="AR2259" s="13">
        <f t="shared" si="2999"/>
        <v>3.9210789276170911E-4</v>
      </c>
      <c r="AS2259" s="13">
        <f t="shared" si="3000"/>
        <v>9.5239329122380435E-4</v>
      </c>
      <c r="AT2259" s="13">
        <f t="shared" si="3001"/>
        <v>1.1566369842488005E-3</v>
      </c>
      <c r="AU2259" s="13">
        <f t="shared" si="3002"/>
        <v>9.3645424683263233E-4</v>
      </c>
      <c r="AV2259" s="13">
        <f t="shared" si="3003"/>
        <v>5.6863988119428552E-4</v>
      </c>
      <c r="AW2259" s="13">
        <f t="shared" si="3004"/>
        <v>2.0479508801626592E-5</v>
      </c>
      <c r="AX2259" s="13">
        <f t="shared" si="3005"/>
        <v>8.3763072028170387E-3</v>
      </c>
      <c r="AY2259" s="13">
        <f t="shared" si="3006"/>
        <v>9.2041955300521706E-3</v>
      </c>
      <c r="AZ2259" s="13">
        <f t="shared" si="3007"/>
        <v>5.0569548909894964E-3</v>
      </c>
      <c r="BA2259" s="13">
        <f t="shared" si="3008"/>
        <v>1.8522562300352498E-3</v>
      </c>
      <c r="BB2259" s="13">
        <f t="shared" si="3009"/>
        <v>5.0883187842215647E-4</v>
      </c>
      <c r="BC2259" s="13">
        <f t="shared" si="3010"/>
        <v>1.1182464987306555E-4</v>
      </c>
      <c r="BD2259" s="13">
        <f t="shared" si="3011"/>
        <v>7.1810437592390361E-5</v>
      </c>
      <c r="BE2259" s="13">
        <f t="shared" si="3012"/>
        <v>1.7442081698773956E-4</v>
      </c>
      <c r="BF2259" s="13">
        <f t="shared" si="3013"/>
        <v>2.1182590176761697E-4</v>
      </c>
      <c r="BG2259" s="13">
        <f t="shared" si="3014"/>
        <v>1.7150174860461423E-4</v>
      </c>
      <c r="BH2259" s="13">
        <f t="shared" si="3015"/>
        <v>1.0414041506137758E-4</v>
      </c>
      <c r="BI2259" s="13">
        <f t="shared" si="3016"/>
        <v>5.0589459932138368E-5</v>
      </c>
      <c r="BJ2259" s="14">
        <f t="shared" si="3017"/>
        <v>0.65414907316449245</v>
      </c>
      <c r="BK2259" s="14">
        <f t="shared" si="3018"/>
        <v>0.18764675238353001</v>
      </c>
      <c r="BL2259" s="14">
        <f t="shared" si="3019"/>
        <v>0.14844168066643923</v>
      </c>
      <c r="BM2259" s="14">
        <f t="shared" si="3020"/>
        <v>0.67180228688201138</v>
      </c>
      <c r="BN2259" s="14">
        <f t="shared" si="3021"/>
        <v>0.3157463529533695</v>
      </c>
    </row>
    <row r="2260" spans="1:66" x14ac:dyDescent="0.25">
      <c r="A2260" t="s">
        <v>346</v>
      </c>
      <c r="B2260" t="s">
        <v>245</v>
      </c>
      <c r="C2260" t="s">
        <v>234</v>
      </c>
      <c r="D2260" s="6" t="s">
        <v>447</v>
      </c>
      <c r="E2260" s="10">
        <f>VLOOKUP(A2260,home!$A$2:$E$405,3,FALSE)</f>
        <v>1.5866</v>
      </c>
      <c r="F2260" s="10">
        <f>VLOOKUP(B2260,home!$B$2:$E$405,3,FALSE)</f>
        <v>0.88239999999999996</v>
      </c>
      <c r="G2260" s="10">
        <f>VLOOKUP(C2260,away!$B$2:$E$405,4,FALSE)</f>
        <v>0.81940000000000002</v>
      </c>
      <c r="H2260" s="10">
        <f>VLOOKUP(A2260,away!$A$2:$E$405,3,FALSE)</f>
        <v>1.1788000000000001</v>
      </c>
      <c r="I2260" s="10">
        <f>VLOOKUP(C2260,away!$B$2:$E$405,3,FALSE)</f>
        <v>1.4420999999999999</v>
      </c>
      <c r="J2260" s="10">
        <f>VLOOKUP(B2260,home!$B$2:$E$405,4,FALSE)</f>
        <v>1.3573</v>
      </c>
      <c r="K2260" s="12">
        <f t="shared" si="2966"/>
        <v>1.1471729792959999</v>
      </c>
      <c r="L2260" s="12">
        <f t="shared" si="2967"/>
        <v>2.3073387146040001</v>
      </c>
      <c r="M2260" s="13">
        <f t="shared" si="2968"/>
        <v>3.1602732395986863E-2</v>
      </c>
      <c r="N2260" s="13">
        <f t="shared" si="2969"/>
        <v>3.6253800676598467E-2</v>
      </c>
      <c r="O2260" s="13">
        <f t="shared" si="2970"/>
        <v>7.2918207944530508E-2</v>
      </c>
      <c r="P2260" s="13">
        <f t="shared" si="2971"/>
        <v>8.3649797852652322E-2</v>
      </c>
      <c r="Q2260" s="13">
        <f t="shared" si="2972"/>
        <v>2.0794690266488398E-2</v>
      </c>
      <c r="R2260" s="13">
        <f t="shared" si="2973"/>
        <v>8.4123502094980124E-2</v>
      </c>
      <c r="S2260" s="13">
        <f t="shared" si="2974"/>
        <v>5.5353510205324551E-2</v>
      </c>
      <c r="T2260" s="13">
        <f t="shared" si="2975"/>
        <v>4.7980393910067642E-2</v>
      </c>
      <c r="U2260" s="13">
        <f t="shared" si="2976"/>
        <v>9.6504208527111654E-2</v>
      </c>
      <c r="V2260" s="13">
        <f t="shared" si="2977"/>
        <v>1.6279569616856275E-2</v>
      </c>
      <c r="W2260" s="13">
        <f t="shared" si="2978"/>
        <v>7.9517022621816754E-3</v>
      </c>
      <c r="X2260" s="13">
        <f t="shared" si="2979"/>
        <v>1.8347270476535983E-2</v>
      </c>
      <c r="Y2260" s="13">
        <f t="shared" si="2980"/>
        <v>2.1166683738911233E-2</v>
      </c>
      <c r="Z2260" s="13">
        <f t="shared" si="2981"/>
        <v>6.4700471063939433E-2</v>
      </c>
      <c r="AA2260" s="13">
        <f t="shared" si="2982"/>
        <v>7.4222632152274037E-2</v>
      </c>
      <c r="AB2260" s="13">
        <f t="shared" si="2983"/>
        <v>4.2573099028657635E-2</v>
      </c>
      <c r="AC2260" s="13">
        <f t="shared" si="2984"/>
        <v>2.6931664691894211E-3</v>
      </c>
      <c r="AD2260" s="13">
        <f t="shared" si="2985"/>
        <v>2.2804944936454245E-3</v>
      </c>
      <c r="AE2260" s="13">
        <f t="shared" si="2986"/>
        <v>5.2618732336293331E-3</v>
      </c>
      <c r="AF2260" s="13">
        <f t="shared" si="2987"/>
        <v>6.0704619116457512E-3</v>
      </c>
      <c r="AG2260" s="13">
        <f t="shared" si="2988"/>
        <v>4.6688705947564154E-3</v>
      </c>
      <c r="AH2260" s="13">
        <f t="shared" si="2989"/>
        <v>3.7321475434735844E-2</v>
      </c>
      <c r="AI2260" s="13">
        <f t="shared" si="2990"/>
        <v>4.2814188166188392E-2</v>
      </c>
      <c r="AJ2260" s="13">
        <f t="shared" si="2991"/>
        <v>2.4557639897372939E-2</v>
      </c>
      <c r="AK2260" s="13">
        <f t="shared" si="2992"/>
        <v>9.3906203085158749E-3</v>
      </c>
      <c r="AL2260" s="13">
        <f t="shared" si="2993"/>
        <v>2.8514348431446913E-4</v>
      </c>
      <c r="AM2260" s="13">
        <f t="shared" si="2994"/>
        <v>5.2322433250866815E-4</v>
      </c>
      <c r="AN2260" s="13">
        <f t="shared" si="2995"/>
        <v>1.2072557588200862E-3</v>
      </c>
      <c r="AO2260" s="13">
        <f t="shared" si="2996"/>
        <v>1.3927739753771076E-3</v>
      </c>
      <c r="AP2260" s="13">
        <f t="shared" si="2997"/>
        <v>1.0712004380268392E-3</v>
      </c>
      <c r="AQ2260" s="13">
        <f t="shared" si="2998"/>
        <v>6.1790556044002249E-4</v>
      </c>
      <c r="AR2260" s="13">
        <f t="shared" si="2999"/>
        <v>1.7222657031341633E-2</v>
      </c>
      <c r="AS2260" s="13">
        <f t="shared" si="3000"/>
        <v>1.9757366778037383E-2</v>
      </c>
      <c r="AT2260" s="13">
        <f t="shared" si="3001"/>
        <v>1.1332558654902476E-2</v>
      </c>
      <c r="AU2260" s="13">
        <f t="shared" si="3002"/>
        <v>4.3334683583970473E-3</v>
      </c>
      <c r="AV2260" s="13">
        <f t="shared" si="3003"/>
        <v>1.2428094518468222E-3</v>
      </c>
      <c r="AW2260" s="13">
        <f t="shared" si="3004"/>
        <v>2.0965306384688148E-5</v>
      </c>
      <c r="AX2260" s="13">
        <f t="shared" si="3005"/>
        <v>1.0003813606068832E-4</v>
      </c>
      <c r="AY2260" s="13">
        <f t="shared" si="3006"/>
        <v>2.3082186426964864E-4</v>
      </c>
      <c r="AZ2260" s="13">
        <f t="shared" si="3007"/>
        <v>2.6629211180321507E-4</v>
      </c>
      <c r="BA2260" s="13">
        <f t="shared" si="3008"/>
        <v>2.0480869965240495E-4</v>
      </c>
      <c r="BB2260" s="13">
        <f t="shared" si="3009"/>
        <v>1.1814076044892423E-4</v>
      </c>
      <c r="BC2260" s="13">
        <f t="shared" si="3010"/>
        <v>5.4518150071311981E-5</v>
      </c>
      <c r="BD2260" s="13">
        <f t="shared" si="3011"/>
        <v>6.6230838894602208E-3</v>
      </c>
      <c r="BE2260" s="13">
        <f t="shared" si="3012"/>
        <v>7.5978228775994208E-3</v>
      </c>
      <c r="BF2260" s="13">
        <f t="shared" si="3013"/>
        <v>4.3580085533295168E-3</v>
      </c>
      <c r="BG2260" s="13">
        <f t="shared" si="3014"/>
        <v>1.6664632186401574E-3</v>
      </c>
      <c r="BH2260" s="13">
        <f t="shared" si="3015"/>
        <v>4.7793039385365791E-4</v>
      </c>
      <c r="BI2260" s="13">
        <f t="shared" si="3016"/>
        <v>1.0965376676264211E-4</v>
      </c>
      <c r="BJ2260" s="14">
        <f t="shared" si="3017"/>
        <v>0.17656322135193919</v>
      </c>
      <c r="BK2260" s="14">
        <f t="shared" si="3018"/>
        <v>0.19009474188859357</v>
      </c>
      <c r="BL2260" s="14">
        <f t="shared" si="3019"/>
        <v>0.55914739652853807</v>
      </c>
      <c r="BM2260" s="14">
        <f t="shared" si="3020"/>
        <v>0.66095324304388881</v>
      </c>
      <c r="BN2260" s="14">
        <f t="shared" si="3021"/>
        <v>0.3293427312312367</v>
      </c>
    </row>
    <row r="2261" spans="1:66" x14ac:dyDescent="0.25">
      <c r="A2261" t="s">
        <v>346</v>
      </c>
      <c r="B2261" t="s">
        <v>231</v>
      </c>
      <c r="C2261" t="s">
        <v>236</v>
      </c>
      <c r="D2261" s="6" t="s">
        <v>447</v>
      </c>
      <c r="E2261" s="10">
        <f>VLOOKUP(A2261,home!$A$2:$E$405,3,FALSE)</f>
        <v>1.5866</v>
      </c>
      <c r="F2261" s="10">
        <f>VLOOKUP(B2261,home!$B$2:$E$405,3,FALSE)</f>
        <v>1.0084</v>
      </c>
      <c r="G2261" s="10">
        <f>VLOOKUP(C2261,away!$B$2:$E$405,4,FALSE)</f>
        <v>1.1345000000000001</v>
      </c>
      <c r="H2261" s="10">
        <f>VLOOKUP(A2261,away!$A$2:$E$405,3,FALSE)</f>
        <v>1.1788000000000001</v>
      </c>
      <c r="I2261" s="10">
        <f>VLOOKUP(C2261,away!$B$2:$E$405,3,FALSE)</f>
        <v>0.84830000000000005</v>
      </c>
      <c r="J2261" s="10">
        <f>VLOOKUP(B2261,home!$B$2:$E$405,4,FALSE)</f>
        <v>1.2725</v>
      </c>
      <c r="K2261" s="12">
        <f t="shared" si="2966"/>
        <v>1.81511768068</v>
      </c>
      <c r="L2261" s="12">
        <f t="shared" si="2967"/>
        <v>1.2724695109000002</v>
      </c>
      <c r="M2261" s="13">
        <f t="shared" si="2968"/>
        <v>4.5611874458024393E-2</v>
      </c>
      <c r="N2261" s="13">
        <f t="shared" si="2969"/>
        <v>8.2790919777716562E-2</v>
      </c>
      <c r="O2261" s="13">
        <f t="shared" si="2970"/>
        <v>5.8039719582834506E-2</v>
      </c>
      <c r="P2261" s="13">
        <f t="shared" si="2971"/>
        <v>0.10534892119651212</v>
      </c>
      <c r="Q2261" s="13">
        <f t="shared" si="2972"/>
        <v>7.5137631144146441E-2</v>
      </c>
      <c r="R2261" s="13">
        <f t="shared" si="2973"/>
        <v>3.6926886795171303E-2</v>
      </c>
      <c r="S2261" s="13">
        <f t="shared" si="2974"/>
        <v>6.0830624311891311E-2</v>
      </c>
      <c r="T2261" s="13">
        <f t="shared" si="2975"/>
        <v>9.5610344752176626E-2</v>
      </c>
      <c r="U2261" s="13">
        <f t="shared" si="2976"/>
        <v>6.7026645114384248E-2</v>
      </c>
      <c r="V2261" s="13">
        <f t="shared" si="2977"/>
        <v>1.5611043598515407E-2</v>
      </c>
      <c r="W2261" s="13">
        <f t="shared" si="2978"/>
        <v>4.5461214258050803E-2</v>
      </c>
      <c r="X2261" s="13">
        <f t="shared" si="2979"/>
        <v>5.7848009071862015E-2</v>
      </c>
      <c r="Y2261" s="13">
        <f t="shared" si="2980"/>
        <v>3.6804913905105527E-2</v>
      </c>
      <c r="Z2261" s="13">
        <f t="shared" si="2981"/>
        <v>1.566277919310376E-2</v>
      </c>
      <c r="AA2261" s="13">
        <f t="shared" si="2982"/>
        <v>2.8429787441989453E-2</v>
      </c>
      <c r="AB2261" s="13">
        <f t="shared" si="2983"/>
        <v>2.5801704921964656E-2</v>
      </c>
      <c r="AC2261" s="13">
        <f t="shared" si="2984"/>
        <v>2.2535340596570017E-3</v>
      </c>
      <c r="AD2261" s="13">
        <f t="shared" si="2985"/>
        <v>2.0629363446242423E-2</v>
      </c>
      <c r="AE2261" s="13">
        <f t="shared" si="2986"/>
        <v>2.6250236014618438E-2</v>
      </c>
      <c r="AF2261" s="13">
        <f t="shared" si="2987"/>
        <v>1.6701312491265552E-2</v>
      </c>
      <c r="AG2261" s="13">
        <f t="shared" si="2988"/>
        <v>7.0839703123829097E-3</v>
      </c>
      <c r="AH2261" s="13">
        <f t="shared" si="2989"/>
        <v>4.9826022447958633E-3</v>
      </c>
      <c r="AI2261" s="13">
        <f t="shared" si="2990"/>
        <v>9.0440094303248265E-3</v>
      </c>
      <c r="AJ2261" s="13">
        <f t="shared" si="2991"/>
        <v>8.2079707106096269E-3</v>
      </c>
      <c r="AK2261" s="13">
        <f t="shared" si="2992"/>
        <v>4.9661442531103725E-3</v>
      </c>
      <c r="AL2261" s="13">
        <f t="shared" si="2993"/>
        <v>2.0819787380844652E-4</v>
      </c>
      <c r="AM2261" s="13">
        <f t="shared" si="2994"/>
        <v>7.4889444664896681E-3</v>
      </c>
      <c r="AN2261" s="13">
        <f t="shared" si="2995"/>
        <v>9.529453502431371E-3</v>
      </c>
      <c r="AO2261" s="13">
        <f t="shared" si="2996"/>
        <v>6.0629695186915711E-3</v>
      </c>
      <c r="AP2261" s="13">
        <f t="shared" si="2997"/>
        <v>2.57164795268369E-3</v>
      </c>
      <c r="AQ2261" s="13">
        <f t="shared" si="2998"/>
        <v>8.1808590313960084E-4</v>
      </c>
      <c r="AR2261" s="13">
        <f t="shared" si="2999"/>
        <v>1.2680418882889267E-3</v>
      </c>
      <c r="AS2261" s="13">
        <f t="shared" si="3000"/>
        <v>2.3016452512760839E-3</v>
      </c>
      <c r="AT2261" s="13">
        <f t="shared" si="3001"/>
        <v>2.0888784951221913E-3</v>
      </c>
      <c r="AU2261" s="13">
        <f t="shared" si="3002"/>
        <v>1.26385342976284E-3</v>
      </c>
      <c r="AV2261" s="13">
        <f t="shared" si="3003"/>
        <v>5.7351067653764725E-4</v>
      </c>
      <c r="AW2261" s="13">
        <f t="shared" si="3004"/>
        <v>1.3357523952398882E-5</v>
      </c>
      <c r="AX2261" s="13">
        <f t="shared" si="3005"/>
        <v>2.2655525851260055E-3</v>
      </c>
      <c r="AY2261" s="13">
        <f t="shared" si="3006"/>
        <v>2.8828465899135187E-3</v>
      </c>
      <c r="AZ2261" s="13">
        <f t="shared" si="3007"/>
        <v>1.8341671951334947E-3</v>
      </c>
      <c r="BA2261" s="13">
        <f t="shared" si="3008"/>
        <v>7.7797394456678075E-4</v>
      </c>
      <c r="BB2261" s="13">
        <f t="shared" si="3009"/>
        <v>2.4748703118395896E-4</v>
      </c>
      <c r="BC2261" s="13">
        <f t="shared" si="3010"/>
        <v>6.298394030494906E-5</v>
      </c>
      <c r="BD2261" s="13">
        <f t="shared" si="3011"/>
        <v>2.6892410689862041E-4</v>
      </c>
      <c r="BE2261" s="13">
        <f t="shared" si="3012"/>
        <v>4.8812890119276418E-4</v>
      </c>
      <c r="BF2261" s="13">
        <f t="shared" si="3013"/>
        <v>4.4300569950294364E-4</v>
      </c>
      <c r="BG2261" s="13">
        <f t="shared" si="3014"/>
        <v>2.6803582593660136E-4</v>
      </c>
      <c r="BH2261" s="13">
        <f t="shared" si="3015"/>
        <v>1.2162914167829797E-4</v>
      </c>
      <c r="BI2261" s="13">
        <f t="shared" si="3016"/>
        <v>4.415424110924229E-5</v>
      </c>
      <c r="BJ2261" s="14">
        <f t="shared" si="3017"/>
        <v>0.49886002780323196</v>
      </c>
      <c r="BK2261" s="14">
        <f t="shared" si="3018"/>
        <v>0.2327470420883222</v>
      </c>
      <c r="BL2261" s="14">
        <f t="shared" si="3019"/>
        <v>0.25255527815249101</v>
      </c>
      <c r="BM2261" s="14">
        <f t="shared" si="3020"/>
        <v>0.59309968521678247</v>
      </c>
      <c r="BN2261" s="14">
        <f t="shared" si="3021"/>
        <v>0.40385595295440535</v>
      </c>
    </row>
    <row r="2262" spans="1:66" x14ac:dyDescent="0.25">
      <c r="A2262" t="s">
        <v>347</v>
      </c>
      <c r="B2262" t="s">
        <v>256</v>
      </c>
      <c r="C2262" t="s">
        <v>257</v>
      </c>
      <c r="D2262" s="6" t="s">
        <v>447</v>
      </c>
      <c r="E2262" s="10">
        <f>VLOOKUP(A2262,home!$A$2:$E$405,3,FALSE)</f>
        <v>1.1809000000000001</v>
      </c>
      <c r="F2262" s="10">
        <f>VLOOKUP(B2262,home!$B$2:$E$405,3,FALSE)</f>
        <v>0.58630000000000004</v>
      </c>
      <c r="G2262" s="10">
        <f>VLOOKUP(C2262,away!$B$2:$E$405,4,FALSE)</f>
        <v>0.70569999999999999</v>
      </c>
      <c r="H2262" s="10">
        <f>VLOOKUP(A2262,away!$A$2:$E$405,3,FALSE)</f>
        <v>0.92459999999999998</v>
      </c>
      <c r="I2262" s="10">
        <f>VLOOKUP(C2262,away!$B$2:$E$405,3,FALSE)</f>
        <v>0.81120000000000003</v>
      </c>
      <c r="J2262" s="10">
        <f>VLOOKUP(B2262,home!$B$2:$E$405,4,FALSE)</f>
        <v>0.83199999999999996</v>
      </c>
      <c r="K2262" s="12">
        <f t="shared" si="2966"/>
        <v>0.48859963051900002</v>
      </c>
      <c r="L2262" s="12">
        <f t="shared" si="2967"/>
        <v>0.62402955264000004</v>
      </c>
      <c r="M2262" s="13">
        <f t="shared" si="2968"/>
        <v>0.32869362826253679</v>
      </c>
      <c r="N2262" s="13">
        <f t="shared" si="2969"/>
        <v>0.16059958532302501</v>
      </c>
      <c r="O2262" s="13">
        <f t="shared" si="2970"/>
        <v>0.20511453780028932</v>
      </c>
      <c r="P2262" s="13">
        <f t="shared" si="2971"/>
        <v>0.10021888738329682</v>
      </c>
      <c r="Q2262" s="13">
        <f t="shared" si="2972"/>
        <v>3.923444902516731E-2</v>
      </c>
      <c r="R2262" s="13">
        <f t="shared" si="2973"/>
        <v>6.3998766631737453E-2</v>
      </c>
      <c r="S2262" s="13">
        <f t="shared" si="2974"/>
        <v>7.6391999454303722E-3</v>
      </c>
      <c r="T2262" s="13">
        <f t="shared" si="2975"/>
        <v>2.4483455673252046E-2</v>
      </c>
      <c r="U2262" s="13">
        <f t="shared" si="2976"/>
        <v>3.1269773729938624E-2</v>
      </c>
      <c r="V2262" s="13">
        <f t="shared" si="2977"/>
        <v>2.5879963494559002E-4</v>
      </c>
      <c r="W2262" s="13">
        <f t="shared" si="2978"/>
        <v>6.3899790991044318E-3</v>
      </c>
      <c r="X2262" s="13">
        <f t="shared" si="2979"/>
        <v>3.9875357985930896E-3</v>
      </c>
      <c r="Y2262" s="13">
        <f t="shared" si="2980"/>
        <v>1.2441700902660153E-3</v>
      </c>
      <c r="Z2262" s="13">
        <f t="shared" si="2981"/>
        <v>1.331237390357163E-2</v>
      </c>
      <c r="AA2262" s="13">
        <f t="shared" si="2982"/>
        <v>6.5044209706158753E-3</v>
      </c>
      <c r="AB2262" s="13">
        <f t="shared" si="2983"/>
        <v>1.5890288414914758E-3</v>
      </c>
      <c r="AC2262" s="13">
        <f t="shared" si="2984"/>
        <v>4.9317603916127072E-6</v>
      </c>
      <c r="AD2262" s="13">
        <f t="shared" si="2985"/>
        <v>7.8053535671163924E-4</v>
      </c>
      <c r="AE2262" s="13">
        <f t="shared" si="2986"/>
        <v>4.8707712946846713E-4</v>
      </c>
      <c r="AF2262" s="13">
        <f t="shared" si="2987"/>
        <v>1.5197526160169145E-4</v>
      </c>
      <c r="AG2262" s="13">
        <f t="shared" si="2988"/>
        <v>3.1612351503216828E-5</v>
      </c>
      <c r="AH2262" s="13">
        <f t="shared" si="2989"/>
        <v>2.0768286829055535E-3</v>
      </c>
      <c r="AI2262" s="13">
        <f t="shared" si="2990"/>
        <v>1.0147377271189147E-3</v>
      </c>
      <c r="AJ2262" s="13">
        <f t="shared" si="2991"/>
        <v>2.4790023927199578E-4</v>
      </c>
      <c r="AK2262" s="13">
        <f t="shared" si="2992"/>
        <v>4.0374655104622957E-5</v>
      </c>
      <c r="AL2262" s="13">
        <f t="shared" si="2993"/>
        <v>6.0147869844761607E-8</v>
      </c>
      <c r="AM2262" s="13">
        <f t="shared" si="2994"/>
        <v>7.6273857379264556E-5</v>
      </c>
      <c r="AN2262" s="13">
        <f t="shared" si="2995"/>
        <v>4.7597141098509631E-5</v>
      </c>
      <c r="AO2262" s="13">
        <f t="shared" si="2996"/>
        <v>1.4851011333322963E-5</v>
      </c>
      <c r="AP2262" s="13">
        <f t="shared" si="2997"/>
        <v>3.0891566528616992E-6</v>
      </c>
      <c r="AQ2262" s="13">
        <f t="shared" si="2998"/>
        <v>4.819312610300415E-7</v>
      </c>
      <c r="AR2262" s="13">
        <f t="shared" si="2999"/>
        <v>2.5920049478069473E-4</v>
      </c>
      <c r="AS2262" s="13">
        <f t="shared" si="3000"/>
        <v>1.2664526598018942E-4</v>
      </c>
      <c r="AT2262" s="13">
        <f t="shared" si="3001"/>
        <v>3.0939415082450511E-5</v>
      </c>
      <c r="AU2262" s="13">
        <f t="shared" si="3002"/>
        <v>5.0389955925864336E-6</v>
      </c>
      <c r="AV2262" s="13">
        <f t="shared" si="3003"/>
        <v>6.1551284618115005E-7</v>
      </c>
      <c r="AW2262" s="13">
        <f t="shared" si="3004"/>
        <v>5.0942005935747861E-10</v>
      </c>
      <c r="AX2262" s="13">
        <f t="shared" si="3005"/>
        <v>6.2112297556279279E-6</v>
      </c>
      <c r="AY2262" s="13">
        <f t="shared" si="3006"/>
        <v>3.8759909257487532E-6</v>
      </c>
      <c r="AZ2262" s="13">
        <f t="shared" si="3007"/>
        <v>1.209366441715847E-6</v>
      </c>
      <c r="BA2262" s="13">
        <f t="shared" si="3008"/>
        <v>2.5156013320058954E-7</v>
      </c>
      <c r="BB2262" s="13">
        <f t="shared" si="3009"/>
        <v>3.9245239345805673E-8</v>
      </c>
      <c r="BC2262" s="13">
        <f t="shared" si="3010"/>
        <v>4.8980378304425708E-9</v>
      </c>
      <c r="BD2262" s="13">
        <f t="shared" si="3011"/>
        <v>2.6958128133677247E-5</v>
      </c>
      <c r="BE2262" s="13">
        <f t="shared" si="3012"/>
        <v>1.3171731445598561E-5</v>
      </c>
      <c r="BF2262" s="13">
        <f t="shared" si="3013"/>
        <v>3.2178515588074748E-6</v>
      </c>
      <c r="BG2262" s="13">
        <f t="shared" si="3014"/>
        <v>5.2408036089944036E-7</v>
      </c>
      <c r="BH2262" s="13">
        <f t="shared" si="3015"/>
        <v>6.4016367674432663E-8</v>
      </c>
      <c r="BI2262" s="13">
        <f t="shared" si="3016"/>
        <v>6.2556747185792512E-9</v>
      </c>
      <c r="BJ2262" s="14">
        <f t="shared" si="3017"/>
        <v>0.2375442604969514</v>
      </c>
      <c r="BK2262" s="14">
        <f t="shared" si="3018"/>
        <v>0.43681938312539681</v>
      </c>
      <c r="BL2262" s="14">
        <f t="shared" si="3019"/>
        <v>0.31232275102629725</v>
      </c>
      <c r="BM2262" s="14">
        <f t="shared" si="3020"/>
        <v>0.10213503864465871</v>
      </c>
      <c r="BN2262" s="14">
        <f t="shared" si="3021"/>
        <v>0.89785985442605254</v>
      </c>
    </row>
    <row r="2263" spans="1:66" x14ac:dyDescent="0.25">
      <c r="A2263" t="s">
        <v>347</v>
      </c>
      <c r="B2263" t="s">
        <v>325</v>
      </c>
      <c r="C2263" t="s">
        <v>253</v>
      </c>
      <c r="D2263" s="6" t="s">
        <v>447</v>
      </c>
      <c r="E2263" s="10">
        <f>VLOOKUP(A2263,home!$A$2:$E$405,3,FALSE)</f>
        <v>1.1809000000000001</v>
      </c>
      <c r="F2263" s="10">
        <f>VLOOKUP(B2263,home!$B$2:$E$405,3,FALSE)</f>
        <v>0.65139999999999998</v>
      </c>
      <c r="G2263" s="10">
        <f>VLOOKUP(C2263,away!$B$2:$E$405,4,FALSE)</f>
        <v>0.8468</v>
      </c>
      <c r="H2263" s="10">
        <f>VLOOKUP(A2263,away!$A$2:$E$405,3,FALSE)</f>
        <v>0.92459999999999998</v>
      </c>
      <c r="I2263" s="10">
        <f>VLOOKUP(C2263,away!$B$2:$E$405,3,FALSE)</f>
        <v>0.90129999999999999</v>
      </c>
      <c r="J2263" s="10">
        <f>VLOOKUP(B2263,home!$B$2:$E$405,4,FALSE)</f>
        <v>1.0814999999999999</v>
      </c>
      <c r="K2263" s="12">
        <f t="shared" si="2966"/>
        <v>0.651390958568</v>
      </c>
      <c r="L2263" s="12">
        <f t="shared" si="2967"/>
        <v>0.90125935136999979</v>
      </c>
      <c r="M2263" s="13">
        <f t="shared" si="2968"/>
        <v>0.21168619568432076</v>
      </c>
      <c r="N2263" s="13">
        <f t="shared" si="2969"/>
        <v>0.13789047392242293</v>
      </c>
      <c r="O2263" s="13">
        <f t="shared" si="2970"/>
        <v>0.19078416341643373</v>
      </c>
      <c r="P2263" s="13">
        <f t="shared" si="2971"/>
        <v>0.12427507908742473</v>
      </c>
      <c r="Q2263" s="13">
        <f t="shared" si="2972"/>
        <v>4.4910303992861438E-2</v>
      </c>
      <c r="R2263" s="13">
        <f t="shared" si="2973"/>
        <v>8.5973005686181561E-2</v>
      </c>
      <c r="S2263" s="13">
        <f t="shared" si="2974"/>
        <v>1.8239610797788085E-2</v>
      </c>
      <c r="T2263" s="13">
        <f t="shared" si="2975"/>
        <v>4.0475831446435802E-2</v>
      </c>
      <c r="U2263" s="13">
        <f t="shared" si="2976"/>
        <v>5.6002038584893929E-2</v>
      </c>
      <c r="V2263" s="13">
        <f t="shared" si="2977"/>
        <v>1.1897742563343066E-3</v>
      </c>
      <c r="W2263" s="13">
        <f t="shared" si="2978"/>
        <v>9.7513886558300965E-3</v>
      </c>
      <c r="X2263" s="13">
        <f t="shared" si="2979"/>
        <v>8.7885302149102052E-3</v>
      </c>
      <c r="Y2263" s="13">
        <f t="shared" si="2980"/>
        <v>3.9603725204928088E-3</v>
      </c>
      <c r="Z2263" s="13">
        <f t="shared" si="2981"/>
        <v>2.5827991780019103E-2</v>
      </c>
      <c r="AA2263" s="13">
        <f t="shared" si="2982"/>
        <v>1.6824120323473069E-2</v>
      </c>
      <c r="AB2263" s="13">
        <f t="shared" si="2983"/>
        <v>5.4795399322852458E-3</v>
      </c>
      <c r="AC2263" s="13">
        <f t="shared" si="2984"/>
        <v>4.3655211350739367E-5</v>
      </c>
      <c r="AD2263" s="13">
        <f t="shared" si="2985"/>
        <v>1.5879916009725716E-3</v>
      </c>
      <c r="AE2263" s="13">
        <f t="shared" si="2986"/>
        <v>1.4311922802735472E-3</v>
      </c>
      <c r="AF2263" s="13">
        <f t="shared" si="2987"/>
        <v>6.4493771310254408E-4</v>
      </c>
      <c r="AG2263" s="13">
        <f t="shared" si="2988"/>
        <v>1.9375204832828332E-4</v>
      </c>
      <c r="AH2263" s="13">
        <f t="shared" si="2989"/>
        <v>5.8194297797124249E-3</v>
      </c>
      <c r="AI2263" s="13">
        <f t="shared" si="2990"/>
        <v>3.7907239425260422E-3</v>
      </c>
      <c r="AJ2263" s="13">
        <f t="shared" si="2991"/>
        <v>1.2346216512943531E-3</v>
      </c>
      <c r="AK2263" s="13">
        <f t="shared" si="2992"/>
        <v>2.6807379363514525E-4</v>
      </c>
      <c r="AL2263" s="13">
        <f t="shared" si="2993"/>
        <v>1.0251504262057501E-6</v>
      </c>
      <c r="AM2263" s="13">
        <f t="shared" si="2994"/>
        <v>2.0688067423109137E-4</v>
      </c>
      <c r="AN2263" s="13">
        <f t="shared" si="2995"/>
        <v>1.8645314226850158E-4</v>
      </c>
      <c r="AO2263" s="13">
        <f t="shared" si="2996"/>
        <v>8.4021319030904031E-5</v>
      </c>
      <c r="AP2263" s="13">
        <f t="shared" si="2997"/>
        <v>2.5241666497014796E-5</v>
      </c>
      <c r="AQ2263" s="13">
        <f t="shared" si="2998"/>
        <v>5.6873219936493518E-6</v>
      </c>
      <c r="AR2263" s="13">
        <f t="shared" si="2999"/>
        <v>1.0489631017213765E-3</v>
      </c>
      <c r="AS2263" s="13">
        <f t="shared" si="3000"/>
        <v>6.8328508033274995E-4</v>
      </c>
      <c r="AT2263" s="13">
        <f t="shared" si="3001"/>
        <v>2.2254286172658142E-4</v>
      </c>
      <c r="AU2263" s="13">
        <f t="shared" si="3002"/>
        <v>4.832080267418125E-5</v>
      </c>
      <c r="AV2263" s="13">
        <f t="shared" si="3003"/>
        <v>7.8689334931775241E-6</v>
      </c>
      <c r="AW2263" s="13">
        <f t="shared" si="3004"/>
        <v>1.6717703018609022E-8</v>
      </c>
      <c r="AX2263" s="13">
        <f t="shared" si="3005"/>
        <v>2.2460033449430781E-5</v>
      </c>
      <c r="AY2263" s="13">
        <f t="shared" si="3006"/>
        <v>2.0242315178382481E-5</v>
      </c>
      <c r="AZ2263" s="13">
        <f t="shared" si="3007"/>
        <v>9.1217879239480492E-6</v>
      </c>
      <c r="BA2263" s="13">
        <f t="shared" si="3008"/>
        <v>2.7403655558907053E-6</v>
      </c>
      <c r="BB2263" s="13">
        <f t="shared" si="3009"/>
        <v>6.1744502085468647E-7</v>
      </c>
      <c r="BC2263" s="13">
        <f t="shared" si="3010"/>
        <v>1.1129561980042616E-7</v>
      </c>
      <c r="BD2263" s="13">
        <f t="shared" si="3011"/>
        <v>1.5756463411141172E-4</v>
      </c>
      <c r="BE2263" s="13">
        <f t="shared" si="3012"/>
        <v>1.0263617805024868E-4</v>
      </c>
      <c r="BF2263" s="13">
        <f t="shared" si="3013"/>
        <v>3.3428139201953701E-5</v>
      </c>
      <c r="BG2263" s="13">
        <f t="shared" si="3014"/>
        <v>7.2582625459683869E-6</v>
      </c>
      <c r="BH2263" s="13">
        <f t="shared" si="3015"/>
        <v>1.1819916493391397E-6</v>
      </c>
      <c r="BI2263" s="13">
        <f t="shared" si="3016"/>
        <v>1.5398773469647877E-7</v>
      </c>
      <c r="BJ2263" s="14">
        <f t="shared" si="3017"/>
        <v>0.25019835176239957</v>
      </c>
      <c r="BK2263" s="14">
        <f t="shared" si="3018"/>
        <v>0.35545558250282322</v>
      </c>
      <c r="BL2263" s="14">
        <f t="shared" si="3019"/>
        <v>0.3684889210836772</v>
      </c>
      <c r="BM2263" s="14">
        <f t="shared" si="3020"/>
        <v>0.20443139974179866</v>
      </c>
      <c r="BN2263" s="14">
        <f t="shared" si="3021"/>
        <v>0.79551922178964529</v>
      </c>
    </row>
    <row r="2264" spans="1:66" x14ac:dyDescent="0.25">
      <c r="A2264" t="s">
        <v>347</v>
      </c>
      <c r="B2264" t="s">
        <v>252</v>
      </c>
      <c r="C2264" t="s">
        <v>259</v>
      </c>
      <c r="D2264" s="6" t="s">
        <v>447</v>
      </c>
      <c r="E2264" s="10">
        <f>VLOOKUP(A2264,home!$A$2:$E$405,3,FALSE)</f>
        <v>1.1809000000000001</v>
      </c>
      <c r="F2264" s="10" t="e">
        <f>VLOOKUP(B2264,home!$B$2:$E$405,3,FALSE)</f>
        <v>#N/A</v>
      </c>
      <c r="G2264" s="10">
        <f>VLOOKUP(C2264,away!$B$2:$E$405,4,FALSE)</f>
        <v>0.58630000000000004</v>
      </c>
      <c r="H2264" s="10">
        <f>VLOOKUP(A2264,away!$A$2:$E$405,3,FALSE)</f>
        <v>0.92459999999999998</v>
      </c>
      <c r="I2264" s="10">
        <f>VLOOKUP(C2264,away!$B$2:$E$405,3,FALSE)</f>
        <v>0.91520000000000001</v>
      </c>
      <c r="J2264" s="10" t="e">
        <f>VLOOKUP(B2264,home!$B$2:$E$405,4,FALSE)</f>
        <v>#N/A</v>
      </c>
      <c r="K2264" s="12" t="e">
        <f t="shared" si="2966"/>
        <v>#N/A</v>
      </c>
      <c r="L2264" s="12" t="e">
        <f t="shared" si="2967"/>
        <v>#N/A</v>
      </c>
      <c r="M2264" s="13" t="e">
        <f t="shared" si="2968"/>
        <v>#N/A</v>
      </c>
      <c r="N2264" s="13" t="e">
        <f t="shared" si="2969"/>
        <v>#N/A</v>
      </c>
      <c r="O2264" s="13" t="e">
        <f t="shared" si="2970"/>
        <v>#N/A</v>
      </c>
      <c r="P2264" s="13" t="e">
        <f t="shared" si="2971"/>
        <v>#N/A</v>
      </c>
      <c r="Q2264" s="13" t="e">
        <f t="shared" si="2972"/>
        <v>#N/A</v>
      </c>
      <c r="R2264" s="13" t="e">
        <f t="shared" si="2973"/>
        <v>#N/A</v>
      </c>
      <c r="S2264" s="13" t="e">
        <f t="shared" si="2974"/>
        <v>#N/A</v>
      </c>
      <c r="T2264" s="13" t="e">
        <f t="shared" si="2975"/>
        <v>#N/A</v>
      </c>
      <c r="U2264" s="13" t="e">
        <f t="shared" si="2976"/>
        <v>#N/A</v>
      </c>
      <c r="V2264" s="13" t="e">
        <f t="shared" si="2977"/>
        <v>#N/A</v>
      </c>
      <c r="W2264" s="13" t="e">
        <f t="shared" si="2978"/>
        <v>#N/A</v>
      </c>
      <c r="X2264" s="13" t="e">
        <f t="shared" si="2979"/>
        <v>#N/A</v>
      </c>
      <c r="Y2264" s="13" t="e">
        <f t="shared" si="2980"/>
        <v>#N/A</v>
      </c>
      <c r="Z2264" s="13" t="e">
        <f t="shared" si="2981"/>
        <v>#N/A</v>
      </c>
      <c r="AA2264" s="13" t="e">
        <f t="shared" si="2982"/>
        <v>#N/A</v>
      </c>
      <c r="AB2264" s="13" t="e">
        <f t="shared" si="2983"/>
        <v>#N/A</v>
      </c>
      <c r="AC2264" s="13" t="e">
        <f t="shared" si="2984"/>
        <v>#N/A</v>
      </c>
      <c r="AD2264" s="13" t="e">
        <f t="shared" si="2985"/>
        <v>#N/A</v>
      </c>
      <c r="AE2264" s="13" t="e">
        <f t="shared" si="2986"/>
        <v>#N/A</v>
      </c>
      <c r="AF2264" s="13" t="e">
        <f t="shared" si="2987"/>
        <v>#N/A</v>
      </c>
      <c r="AG2264" s="13" t="e">
        <f t="shared" si="2988"/>
        <v>#N/A</v>
      </c>
      <c r="AH2264" s="13" t="e">
        <f t="shared" si="2989"/>
        <v>#N/A</v>
      </c>
      <c r="AI2264" s="13" t="e">
        <f t="shared" si="2990"/>
        <v>#N/A</v>
      </c>
      <c r="AJ2264" s="13" t="e">
        <f t="shared" si="2991"/>
        <v>#N/A</v>
      </c>
      <c r="AK2264" s="13" t="e">
        <f t="shared" si="2992"/>
        <v>#N/A</v>
      </c>
      <c r="AL2264" s="13" t="e">
        <f t="shared" si="2993"/>
        <v>#N/A</v>
      </c>
      <c r="AM2264" s="13" t="e">
        <f t="shared" si="2994"/>
        <v>#N/A</v>
      </c>
      <c r="AN2264" s="13" t="e">
        <f t="shared" si="2995"/>
        <v>#N/A</v>
      </c>
      <c r="AO2264" s="13" t="e">
        <f t="shared" si="2996"/>
        <v>#N/A</v>
      </c>
      <c r="AP2264" s="13" t="e">
        <f t="shared" si="2997"/>
        <v>#N/A</v>
      </c>
      <c r="AQ2264" s="13" t="e">
        <f t="shared" si="2998"/>
        <v>#N/A</v>
      </c>
      <c r="AR2264" s="13" t="e">
        <f t="shared" si="2999"/>
        <v>#N/A</v>
      </c>
      <c r="AS2264" s="13" t="e">
        <f t="shared" si="3000"/>
        <v>#N/A</v>
      </c>
      <c r="AT2264" s="13" t="e">
        <f t="shared" si="3001"/>
        <v>#N/A</v>
      </c>
      <c r="AU2264" s="13" t="e">
        <f t="shared" si="3002"/>
        <v>#N/A</v>
      </c>
      <c r="AV2264" s="13" t="e">
        <f t="shared" si="3003"/>
        <v>#N/A</v>
      </c>
      <c r="AW2264" s="13" t="e">
        <f t="shared" si="3004"/>
        <v>#N/A</v>
      </c>
      <c r="AX2264" s="13" t="e">
        <f t="shared" si="3005"/>
        <v>#N/A</v>
      </c>
      <c r="AY2264" s="13" t="e">
        <f t="shared" si="3006"/>
        <v>#N/A</v>
      </c>
      <c r="AZ2264" s="13" t="e">
        <f t="shared" si="3007"/>
        <v>#N/A</v>
      </c>
      <c r="BA2264" s="13" t="e">
        <f t="shared" si="3008"/>
        <v>#N/A</v>
      </c>
      <c r="BB2264" s="13" t="e">
        <f t="shared" si="3009"/>
        <v>#N/A</v>
      </c>
      <c r="BC2264" s="13" t="e">
        <f t="shared" si="3010"/>
        <v>#N/A</v>
      </c>
      <c r="BD2264" s="13" t="e">
        <f t="shared" si="3011"/>
        <v>#N/A</v>
      </c>
      <c r="BE2264" s="13" t="e">
        <f t="shared" si="3012"/>
        <v>#N/A</v>
      </c>
      <c r="BF2264" s="13" t="e">
        <f t="shared" si="3013"/>
        <v>#N/A</v>
      </c>
      <c r="BG2264" s="13" t="e">
        <f t="shared" si="3014"/>
        <v>#N/A</v>
      </c>
      <c r="BH2264" s="13" t="e">
        <f t="shared" si="3015"/>
        <v>#N/A</v>
      </c>
      <c r="BI2264" s="13" t="e">
        <f t="shared" si="3016"/>
        <v>#N/A</v>
      </c>
      <c r="BJ2264" s="14" t="e">
        <f t="shared" si="3017"/>
        <v>#N/A</v>
      </c>
      <c r="BK2264" s="14" t="e">
        <f t="shared" si="3018"/>
        <v>#N/A</v>
      </c>
      <c r="BL2264" s="14" t="e">
        <f t="shared" si="3019"/>
        <v>#N/A</v>
      </c>
      <c r="BM2264" s="14" t="e">
        <f t="shared" si="3020"/>
        <v>#N/A</v>
      </c>
      <c r="BN2264" s="14" t="e">
        <f t="shared" si="3021"/>
        <v>#N/A</v>
      </c>
    </row>
    <row r="2265" spans="1:66" x14ac:dyDescent="0.25">
      <c r="A2265" t="s">
        <v>357</v>
      </c>
      <c r="B2265" t="s">
        <v>335</v>
      </c>
      <c r="C2265" t="s">
        <v>330</v>
      </c>
      <c r="D2265" s="6" t="s">
        <v>447</v>
      </c>
      <c r="E2265" s="10">
        <f>VLOOKUP(A2265,home!$A$2:$E$405,3,FALSE)</f>
        <v>1.72</v>
      </c>
      <c r="F2265" s="10">
        <f>VLOOKUP(B2265,home!$B$2:$E$405,3,FALSE)</f>
        <v>1.3953</v>
      </c>
      <c r="G2265" s="10">
        <f>VLOOKUP(C2265,away!$B$2:$E$405,4,FALSE)</f>
        <v>0.98839999999999995</v>
      </c>
      <c r="H2265" s="10">
        <f>VLOOKUP(A2265,away!$A$2:$E$405,3,FALSE)</f>
        <v>1.58</v>
      </c>
      <c r="I2265" s="10">
        <f>VLOOKUP(C2265,away!$B$2:$E$405,3,FALSE)</f>
        <v>0.50629999999999997</v>
      </c>
      <c r="J2265" s="10">
        <f>VLOOKUP(B2265,home!$B$2:$E$405,4,FALSE)</f>
        <v>0.75949999999999995</v>
      </c>
      <c r="K2265" s="12">
        <f t="shared" si="2966"/>
        <v>2.3720769743999996</v>
      </c>
      <c r="L2265" s="12">
        <f t="shared" si="2967"/>
        <v>0.60756506299999991</v>
      </c>
      <c r="M2265" s="13">
        <f t="shared" si="2968"/>
        <v>5.0811019054384843E-2</v>
      </c>
      <c r="N2265" s="13">
        <f t="shared" si="2969"/>
        <v>0.12052764834470593</v>
      </c>
      <c r="O2265" s="13">
        <f t="shared" si="2970"/>
        <v>3.0870999992871524E-2</v>
      </c>
      <c r="P2265" s="13">
        <f t="shared" si="2971"/>
        <v>7.3228388259793095E-2</v>
      </c>
      <c r="Q2265" s="13">
        <f t="shared" si="2972"/>
        <v>0.14295042970852861</v>
      </c>
      <c r="R2265" s="13">
        <f t="shared" si="2973"/>
        <v>9.3780705277709906E-3</v>
      </c>
      <c r="S2265" s="13">
        <f t="shared" si="2974"/>
        <v>2.6384025290790952E-2</v>
      </c>
      <c r="T2265" s="13">
        <f t="shared" si="2975"/>
        <v>8.6851686831739244E-2</v>
      </c>
      <c r="U2265" s="13">
        <f t="shared" si="2976"/>
        <v>2.2245505163224818E-2</v>
      </c>
      <c r="V2265" s="13">
        <f t="shared" si="2977"/>
        <v>4.2249358151193505E-3</v>
      </c>
      <c r="W2265" s="13">
        <f t="shared" si="2978"/>
        <v>0.11302980759739546</v>
      </c>
      <c r="X2265" s="13">
        <f t="shared" si="2979"/>
        <v>6.8672962173789445E-2</v>
      </c>
      <c r="Y2265" s="13">
        <f t="shared" si="2980"/>
        <v>2.0861646294757494E-2</v>
      </c>
      <c r="Z2265" s="13">
        <f t="shared" si="2981"/>
        <v>1.8992626703412084E-3</v>
      </c>
      <c r="AA2265" s="13">
        <f t="shared" si="2982"/>
        <v>4.5051972486538378E-3</v>
      </c>
      <c r="AB2265" s="13">
        <f t="shared" si="2983"/>
        <v>5.3433373293309992E-3</v>
      </c>
      <c r="AC2265" s="13">
        <f t="shared" si="2984"/>
        <v>3.8055874247365409E-4</v>
      </c>
      <c r="AD2265" s="13">
        <f t="shared" si="2985"/>
        <v>6.7028851005660986E-2</v>
      </c>
      <c r="AE2265" s="13">
        <f t="shared" si="2986"/>
        <v>4.0724388084072027E-2</v>
      </c>
      <c r="AF2265" s="13">
        <f t="shared" si="2987"/>
        <v>1.2371357705967831E-2</v>
      </c>
      <c r="AG2265" s="13">
        <f t="shared" si="2988"/>
        <v>2.5054682413406266E-3</v>
      </c>
      <c r="AH2265" s="13">
        <f t="shared" si="2989"/>
        <v>2.8848141098985098E-4</v>
      </c>
      <c r="AI2265" s="13">
        <f t="shared" si="2990"/>
        <v>6.8430011255144851E-4</v>
      </c>
      <c r="AJ2265" s="13">
        <f t="shared" si="2991"/>
        <v>8.1160627028130968E-4</v>
      </c>
      <c r="AK2265" s="13">
        <f t="shared" si="2992"/>
        <v>6.4173084867098589E-4</v>
      </c>
      <c r="AL2265" s="13">
        <f t="shared" si="2993"/>
        <v>2.1938314852289462E-5</v>
      </c>
      <c r="AM2265" s="13">
        <f t="shared" si="2994"/>
        <v>3.1799518818203323E-2</v>
      </c>
      <c r="AN2265" s="13">
        <f t="shared" si="2995"/>
        <v>1.9320276654151383E-2</v>
      </c>
      <c r="AO2265" s="13">
        <f t="shared" si="2996"/>
        <v>5.8691625512784559E-3</v>
      </c>
      <c r="AP2265" s="13">
        <f t="shared" si="2997"/>
        <v>1.1886327050749119E-3</v>
      </c>
      <c r="AQ2265" s="13">
        <f t="shared" si="2998"/>
        <v>1.8054292608567473E-4</v>
      </c>
      <c r="AR2265" s="13">
        <f t="shared" si="2999"/>
        <v>3.5054245328475539E-5</v>
      </c>
      <c r="AS2265" s="13">
        <f t="shared" si="3000"/>
        <v>8.3151368198645581E-5</v>
      </c>
      <c r="AT2265" s="13">
        <f t="shared" si="3001"/>
        <v>9.8620722946931799E-5</v>
      </c>
      <c r="AU2265" s="13">
        <f t="shared" si="3002"/>
        <v>7.7978648700366201E-5</v>
      </c>
      <c r="AV2265" s="13">
        <f t="shared" si="3003"/>
        <v>4.6242839269241285E-5</v>
      </c>
      <c r="AW2265" s="13">
        <f t="shared" si="3004"/>
        <v>8.7825844541577804E-7</v>
      </c>
      <c r="AX2265" s="13">
        <f t="shared" si="3005"/>
        <v>1.2571817730943268E-2</v>
      </c>
      <c r="AY2265" s="13">
        <f t="shared" si="3006"/>
        <v>7.638197231725063E-3</v>
      </c>
      <c r="AZ2265" s="13">
        <f t="shared" si="3007"/>
        <v>2.3203508911497309E-3</v>
      </c>
      <c r="BA2265" s="13">
        <f t="shared" si="3008"/>
        <v>4.6992137845449749E-4</v>
      </c>
      <c r="BB2265" s="13">
        <f t="shared" si="3009"/>
        <v>7.1376952976438365E-5</v>
      </c>
      <c r="BC2265" s="13">
        <f t="shared" si="3010"/>
        <v>8.6732285863755629E-6</v>
      </c>
      <c r="BD2265" s="13">
        <f t="shared" si="3011"/>
        <v>3.5496224619021154E-6</v>
      </c>
      <c r="BE2265" s="13">
        <f t="shared" si="3012"/>
        <v>8.4199777096910469E-6</v>
      </c>
      <c r="BF2265" s="13">
        <f t="shared" si="3013"/>
        <v>9.9864176250596909E-6</v>
      </c>
      <c r="BG2265" s="13">
        <f t="shared" si="3014"/>
        <v>7.8961837683821409E-6</v>
      </c>
      <c r="BH2265" s="13">
        <f t="shared" si="3015"/>
        <v>4.6825889256525747E-6</v>
      </c>
      <c r="BI2265" s="13">
        <f t="shared" si="3016"/>
        <v>2.2214922742241799E-6</v>
      </c>
      <c r="BJ2265" s="14">
        <f t="shared" si="3017"/>
        <v>0.75696271705658702</v>
      </c>
      <c r="BK2265" s="14">
        <f t="shared" si="3018"/>
        <v>0.16268906270913921</v>
      </c>
      <c r="BL2265" s="14">
        <f t="shared" si="3019"/>
        <v>7.5147033011554315E-2</v>
      </c>
      <c r="BM2265" s="14">
        <f t="shared" si="3020"/>
        <v>0.56129420058628698</v>
      </c>
      <c r="BN2265" s="14">
        <f t="shared" si="3021"/>
        <v>0.42776655588805501</v>
      </c>
    </row>
    <row r="2266" spans="1:66" x14ac:dyDescent="0.25">
      <c r="A2266" t="s">
        <v>357</v>
      </c>
      <c r="B2266" t="s">
        <v>332</v>
      </c>
      <c r="C2266" t="s">
        <v>336</v>
      </c>
      <c r="D2266" s="6" t="s">
        <v>447</v>
      </c>
      <c r="E2266" s="10">
        <f>VLOOKUP(A2266,home!$A$2:$E$405,3,FALSE)</f>
        <v>1.72</v>
      </c>
      <c r="F2266" s="10">
        <f>VLOOKUP(B2266,home!$B$2:$E$405,3,FALSE)</f>
        <v>0.87209999999999999</v>
      </c>
      <c r="G2266" s="10">
        <f>VLOOKUP(C2266,away!$B$2:$E$405,4,FALSE)</f>
        <v>1.5698000000000001</v>
      </c>
      <c r="H2266" s="10">
        <f>VLOOKUP(A2266,away!$A$2:$E$405,3,FALSE)</f>
        <v>1.58</v>
      </c>
      <c r="I2266" s="10">
        <f>VLOOKUP(C2266,away!$B$2:$E$405,3,FALSE)</f>
        <v>0.94940000000000002</v>
      </c>
      <c r="J2266" s="10">
        <f>VLOOKUP(B2266,home!$B$2:$E$405,4,FALSE)</f>
        <v>0.82279999999999998</v>
      </c>
      <c r="K2266" s="12">
        <f t="shared" ref="K2266:K2275" si="3022">E2266*F2266*G2266</f>
        <v>2.3547188376000001</v>
      </c>
      <c r="L2266" s="12">
        <f t="shared" ref="L2266:L2275" si="3023">H2266*I2266*J2266</f>
        <v>1.2342427856</v>
      </c>
      <c r="M2266" s="13">
        <f t="shared" ref="M2266:M2275" si="3024">_xlfn.POISSON.DIST(0,K2266,FALSE) * _xlfn.POISSON.DIST(0,L2266,FALSE)</f>
        <v>2.762700277305466E-2</v>
      </c>
      <c r="N2266" s="13">
        <f t="shared" ref="N2266:N2275" si="3025">_xlfn.POISSON.DIST(1,K2266,FALSE) * _xlfn.POISSON.DIST(0,L2266,FALSE)</f>
        <v>6.5053823856139253E-2</v>
      </c>
      <c r="O2266" s="13">
        <f t="shared" ref="O2266:O2275" si="3026">_xlfn.POISSON.DIST(0,K2266,FALSE) * _xlfn.POISSON.DIST(1,L2266,FALSE)</f>
        <v>3.4098428860393909E-2</v>
      </c>
      <c r="P2266" s="13">
        <f t="shared" ref="P2266:P2275" si="3027">_xlfn.POISSON.DIST(1,K2266,FALSE) * _xlfn.POISSON.DIST(1,L2266,FALSE)</f>
        <v>8.0292212770133042E-2</v>
      </c>
      <c r="Q2266" s="13">
        <f t="shared" ref="Q2266:Q2275" si="3028">_xlfn.POISSON.DIST(2,K2266,FALSE) * _xlfn.POISSON.DIST(0,L2266,FALSE)</f>
        <v>7.6591732245981717E-2</v>
      </c>
      <c r="R2266" s="13">
        <f t="shared" ref="R2266:R2275" si="3029">_xlfn.POISSON.DIST(0,K2266,FALSE) * _xlfn.POISSON.DIST(2,L2266,FALSE)</f>
        <v>2.1042869910618007E-2</v>
      </c>
      <c r="S2266" s="13">
        <f t="shared" ref="S2266:S2275" si="3030">_xlfn.POISSON.DIST(2,K2266,FALSE) * _xlfn.POISSON.DIST(2,L2266,FALSE)</f>
        <v>5.8338208857495841E-2</v>
      </c>
      <c r="T2266" s="13">
        <f t="shared" ref="T2266:T2275" si="3031">_xlfn.POISSON.DIST(2,K2266,FALSE) * _xlfn.POISSON.DIST(1,L2266,FALSE)</f>
        <v>9.4532792961209811E-2</v>
      </c>
      <c r="U2266" s="13">
        <f t="shared" ref="U2266:U2275" si="3032">_xlfn.POISSON.DIST(1,K2266,FALSE) * _xlfn.POISSON.DIST(2,L2266,FALSE)</f>
        <v>4.9550042175698451E-2</v>
      </c>
      <c r="V2266" s="13">
        <f t="shared" ref="V2266:V2275" si="3033">_xlfn.POISSON.DIST(3,K2266,FALSE) * _xlfn.POISSON.DIST(3,L2266,FALSE)</f>
        <v>1.8838669932588346E-2</v>
      </c>
      <c r="W2266" s="13">
        <f t="shared" ref="W2266:W2275" si="3034">_xlfn.POISSON.DIST(3,K2266,FALSE) * _xlfn.POISSON.DIST(0,L2266,FALSE)</f>
        <v>6.0117331574676157E-2</v>
      </c>
      <c r="X2266" s="13">
        <f t="shared" ref="X2266:X2275" si="3035">_xlfn.POISSON.DIST(3,K2266,FALSE) * _xlfn.POISSON.DIST(1,L2266,FALSE)</f>
        <v>7.4199382785567133E-2</v>
      </c>
      <c r="Y2266" s="13">
        <f t="shared" ref="Y2266:Y2275" si="3036">_xlfn.POISSON.DIST(3,K2266,FALSE) * _xlfn.POISSON.DIST(2,L2266,FALSE)</f>
        <v>4.5790026449529543E-2</v>
      </c>
      <c r="Z2266" s="13">
        <f t="shared" ref="Z2266:Z2275" si="3037">_xlfn.POISSON.DIST(0,K2266,FALSE) * _xlfn.POISSON.DIST(3,L2266,FALSE)</f>
        <v>8.6573367918331996E-3</v>
      </c>
      <c r="AA2266" s="13">
        <f t="shared" ref="AA2266:AA2275" si="3038">_xlfn.POISSON.DIST(1,K2266,FALSE) * _xlfn.POISSON.DIST(3,L2266,FALSE)</f>
        <v>2.0385594027177184E-2</v>
      </c>
      <c r="AB2266" s="13">
        <f t="shared" ref="AB2266:AB2275" si="3039">_xlfn.POISSON.DIST(2,K2266,FALSE) * _xlfn.POISSON.DIST(3,L2266,FALSE)</f>
        <v>2.4001171135730092E-2</v>
      </c>
      <c r="AC2266" s="13">
        <f t="shared" ref="AC2266:AC2275" si="3040">_xlfn.POISSON.DIST(4,K2266,FALSE) * _xlfn.POISSON.DIST(4,L2266,FALSE)</f>
        <v>3.421920455322084E-3</v>
      </c>
      <c r="AD2266" s="13">
        <f t="shared" ref="AD2266:AD2275" si="3041">_xlfn.POISSON.DIST(4,K2266,FALSE) * _xlfn.POISSON.DIST(0,L2266,FALSE)</f>
        <v>3.5389853281283815E-2</v>
      </c>
      <c r="AE2266" s="13">
        <f t="shared" ref="AE2266:AE2275" si="3042">_xlfn.POISSON.DIST(4,K2266,FALSE) * _xlfn.POISSON.DIST(1,L2266,FALSE)</f>
        <v>4.367967109586704E-2</v>
      </c>
      <c r="AF2266" s="13">
        <f t="shared" ref="AF2266:AF2275" si="3043">_xlfn.POISSON.DIST(4,K2266,FALSE) * _xlfn.POISSON.DIST(2,L2266,FALSE)</f>
        <v>2.6955659463727372E-2</v>
      </c>
      <c r="AG2266" s="13">
        <f t="shared" ref="AG2266:AG2275" si="3044">_xlfn.POISSON.DIST(4,K2266,FALSE) * _xlfn.POISSON.DIST(3,L2266,FALSE)</f>
        <v>1.1089942741398627E-2</v>
      </c>
      <c r="AH2266" s="13">
        <f t="shared" ref="AH2266:AH2275" si="3045">_xlfn.POISSON.DIST(0,K2266,FALSE) * _xlfn.POISSON.DIST(4,L2266,FALSE)</f>
        <v>2.671313869457393E-3</v>
      </c>
      <c r="AI2266" s="13">
        <f t="shared" ref="AI2266:AI2275" si="3046">_xlfn.POISSON.DIST(1,K2266,FALSE) * _xlfn.POISSON.DIST(4,L2266,FALSE)</f>
        <v>6.2901930895534709E-3</v>
      </c>
      <c r="AJ2266" s="13">
        <f t="shared" ref="AJ2266:AJ2275" si="3047">_xlfn.POISSON.DIST(2,K2266,FALSE) * _xlfn.POISSON.DIST(4,L2266,FALSE)</f>
        <v>7.4058180800564534E-3</v>
      </c>
      <c r="AK2266" s="13">
        <f t="shared" ref="AK2266:AK2275" si="3048">_xlfn.POISSON.DIST(3,K2266,FALSE) * _xlfn.POISSON.DIST(4,L2266,FALSE)</f>
        <v>5.8128731136491982E-3</v>
      </c>
      <c r="AL2266" s="13">
        <f t="shared" ref="AL2266:AL2275" si="3049">_xlfn.POISSON.DIST(5,K2266,FALSE) * _xlfn.POISSON.DIST(5,L2266,FALSE)</f>
        <v>3.9780437644747392E-4</v>
      </c>
      <c r="AM2266" s="13">
        <f t="shared" ref="AM2266:AM2275" si="3050">_xlfn.POISSON.DIST(5,K2266,FALSE) * _xlfn.POISSON.DIST(0,L2266,FALSE)</f>
        <v>1.6666630836267817E-2</v>
      </c>
      <c r="AN2266" s="13">
        <f t="shared" ref="AN2266:AN2275" si="3051">_xlfn.POISSON.DIST(5,K2266,FALSE) * _xlfn.POISSON.DIST(1,L2266,FALSE)</f>
        <v>2.0570668869922051E-2</v>
      </c>
      <c r="AO2266" s="13">
        <f t="shared" ref="AO2266:AO2275" si="3052">_xlfn.POISSON.DIST(5,K2266,FALSE) * _xlfn.POISSON.DIST(2,L2266,FALSE)</f>
        <v>1.26945998238339E-2</v>
      </c>
      <c r="AP2266" s="13">
        <f t="shared" ref="AP2266:AP2275" si="3053">_xlfn.POISSON.DIST(5,K2266,FALSE) * _xlfn.POISSON.DIST(3,L2266,FALSE)</f>
        <v>5.2227394162153414E-3</v>
      </c>
      <c r="AQ2266" s="13">
        <f t="shared" ref="AQ2266:AQ2275" si="3054">_xlfn.POISSON.DIST(5,K2266,FALSE) * _xlfn.POISSON.DIST(4,L2266,FALSE)</f>
        <v>1.6115321113831346E-3</v>
      </c>
      <c r="AR2266" s="13">
        <f t="shared" ref="AR2266:AR2275" si="3055">_xlfn.POISSON.DIST(0,K2266,FALSE) * _xlfn.POISSON.DIST(5,L2266,FALSE)</f>
        <v>6.5940997429020159E-4</v>
      </c>
      <c r="AS2266" s="13">
        <f t="shared" ref="AS2266:AS2275" si="3056">_xlfn.POISSON.DIST(1,K2266,FALSE) * _xlfn.POISSON.DIST(5,L2266,FALSE)</f>
        <v>1.5527250881624693E-3</v>
      </c>
      <c r="AT2266" s="13">
        <f t="shared" ref="AT2266:AT2275" si="3057">_xlfn.POISSON.DIST(2,K2266,FALSE) * _xlfn.POISSON.DIST(5,L2266,FALSE)</f>
        <v>1.8281155073551444E-3</v>
      </c>
      <c r="AU2266" s="13">
        <f t="shared" ref="AU2266:AU2275" si="3058">_xlfn.POISSON.DIST(3,K2266,FALSE) * _xlfn.POISSON.DIST(5,L2266,FALSE)</f>
        <v>1.4348993408259464E-3</v>
      </c>
      <c r="AV2266" s="13">
        <f t="shared" ref="AV2266:AV2275" si="3059">_xlfn.POISSON.DIST(4,K2266,FALSE) * _xlfn.POISSON.DIST(5,L2266,FALSE)</f>
        <v>8.4469612697566992E-4</v>
      </c>
      <c r="AW2266" s="13">
        <f t="shared" ref="AW2266:AW2275" si="3060">_xlfn.POISSON.DIST(6,K2266,FALSE) * _xlfn.POISSON.DIST(6,L2266,FALSE)</f>
        <v>3.2114910160933767E-5</v>
      </c>
      <c r="AX2266" s="13">
        <f t="shared" ref="AX2266:AX2275" si="3061">_xlfn.POISSON.DIST(6,K2266,FALSE) * _xlfn.POISSON.DIST(0,L2266,FALSE)</f>
        <v>6.5408715982474821E-3</v>
      </c>
      <c r="AY2266" s="13">
        <f t="shared" ref="AY2266:AY2275" si="3062">_xlfn.POISSON.DIST(6,K2266,FALSE) * _xlfn.POISSON.DIST(1,L2266,FALSE)</f>
        <v>8.073023581672896E-3</v>
      </c>
      <c r="AZ2266" s="13">
        <f t="shared" ref="AZ2266:AZ2275" si="3063">_xlfn.POISSON.DIST(6,K2266,FALSE) * _xlfn.POISSON.DIST(2,L2266,FALSE)</f>
        <v>4.9820355568292226E-3</v>
      </c>
      <c r="BA2266" s="13">
        <f t="shared" ref="BA2266:BA2275" si="3064">_xlfn.POISSON.DIST(6,K2266,FALSE) * _xlfn.POISSON.DIST(3,L2266,FALSE)</f>
        <v>2.0496804812063828E-3</v>
      </c>
      <c r="BB2266" s="13">
        <f t="shared" ref="BB2266:BB2275" si="3065">_xlfn.POISSON.DIST(6,K2266,FALSE) * _xlfn.POISSON.DIST(4,L2266,FALSE)</f>
        <v>6.3245083667852833E-4</v>
      </c>
      <c r="BC2266" s="13">
        <f t="shared" ref="BC2266:BC2275" si="3066">_xlfn.POISSON.DIST(6,K2266,FALSE) * _xlfn.POISSON.DIST(5,L2266,FALSE)</f>
        <v>1.5611957648343152E-4</v>
      </c>
      <c r="BD2266" s="13">
        <f t="shared" ref="BD2266:BD2275" si="3067">_xlfn.POISSON.DIST(0,K2266,FALSE) * _xlfn.POISSON.DIST(6,L2266,FALSE)</f>
        <v>1.3564533392006035E-4</v>
      </c>
      <c r="BE2266" s="13">
        <f t="shared" ref="BE2266:BE2275" si="3068">_xlfn.POISSON.DIST(1,K2266,FALSE) * _xlfn.POISSON.DIST(6,L2266,FALSE)</f>
        <v>3.1940662301410835E-4</v>
      </c>
      <c r="BF2266" s="13">
        <f t="shared" ref="BF2266:BF2275" si="3069">_xlfn.POISSON.DIST(2,K2266,FALSE) * _xlfn.POISSON.DIST(6,L2266,FALSE)</f>
        <v>3.7605639603276143E-4</v>
      </c>
      <c r="BG2266" s="13">
        <f t="shared" ref="BG2266:BG2275" si="3070">_xlfn.POISSON.DIST(3,K2266,FALSE) * _xlfn.POISSON.DIST(6,L2266,FALSE)</f>
        <v>2.9516902657943643E-4</v>
      </c>
      <c r="BH2266" s="13">
        <f t="shared" ref="BH2266:BH2275" si="3071">_xlfn.POISSON.DIST(4,K2266,FALSE) * _xlfn.POISSON.DIST(6,L2266,FALSE)</f>
        <v>1.7376001679066355E-4</v>
      </c>
      <c r="BI2266" s="13">
        <f t="shared" ref="BI2266:BI2275" si="3072">_xlfn.POISSON.DIST(5,K2266,FALSE) * _xlfn.POISSON.DIST(6,L2266,FALSE)</f>
        <v>8.1831196951733469E-5</v>
      </c>
      <c r="BJ2266" s="14">
        <f t="shared" ref="BJ2266:BJ2275" si="3073">SUM(N2266,Q2266,T2266,W2266,X2266,Y2266,AD2266,AE2266,AF2266,AG2266,AM2266,AN2266,AO2266,AP2266,AQ2266,AX2266,AY2266,AZ2266,BA2266,BB2266,BC2266)</f>
        <v>0.61260056914412064</v>
      </c>
      <c r="BK2266" s="14">
        <f t="shared" ref="BK2266:BK2275" si="3074">SUM(M2266,P2266,S2266,V2266,AC2266,AL2266,AY2266)</f>
        <v>0.19698884274671433</v>
      </c>
      <c r="BL2266" s="14">
        <f t="shared" ref="BL2266:BL2275" si="3075">SUM(O2266,R2266,U2266,AA2266,AB2266,AH2266,AI2266,AJ2266,AK2266,AR2266,AS2266,AT2266,AU2266,AV2266,BD2266,BE2266,BF2266,BG2266,BH2266,BI2266)</f>
        <v>0.17896001889323235</v>
      </c>
      <c r="BM2266" s="14">
        <f t="shared" ref="BM2266:BM2275" si="3076">SUM(S2266:BI2266)</f>
        <v>0.6844597884880681</v>
      </c>
      <c r="BN2266" s="14">
        <f t="shared" ref="BN2266:BN2275" si="3077">SUM(M2266:R2266)</f>
        <v>0.30470607041632058</v>
      </c>
    </row>
    <row r="2267" spans="1:66" x14ac:dyDescent="0.25">
      <c r="A2267" t="s">
        <v>357</v>
      </c>
      <c r="B2267" t="s">
        <v>331</v>
      </c>
      <c r="C2267" t="s">
        <v>334</v>
      </c>
      <c r="D2267" s="6" t="s">
        <v>447</v>
      </c>
      <c r="E2267" s="10">
        <f>VLOOKUP(A2267,home!$A$2:$E$405,3,FALSE)</f>
        <v>1.72</v>
      </c>
      <c r="F2267" s="10">
        <f>VLOOKUP(B2267,home!$B$2:$E$405,3,FALSE)</f>
        <v>0.87209999999999999</v>
      </c>
      <c r="G2267" s="10">
        <f>VLOOKUP(C2267,away!$B$2:$E$405,4,FALSE)</f>
        <v>0.87209999999999999</v>
      </c>
      <c r="H2267" s="10">
        <f>VLOOKUP(A2267,away!$A$2:$E$405,3,FALSE)</f>
        <v>1.58</v>
      </c>
      <c r="I2267" s="10">
        <f>VLOOKUP(C2267,away!$B$2:$E$405,3,FALSE)</f>
        <v>0.94940000000000002</v>
      </c>
      <c r="J2267" s="10">
        <f>VLOOKUP(B2267,home!$B$2:$E$405,4,FALSE)</f>
        <v>1.2024999999999999</v>
      </c>
      <c r="K2267" s="12">
        <f t="shared" si="3022"/>
        <v>1.3081604651999998</v>
      </c>
      <c r="L2267" s="12">
        <f t="shared" si="3023"/>
        <v>1.8038125300000001</v>
      </c>
      <c r="M2267" s="13">
        <f t="shared" si="3024"/>
        <v>4.4513044621703218E-2</v>
      </c>
      <c r="N2267" s="13">
        <f t="shared" si="3025"/>
        <v>5.8230205159795635E-2</v>
      </c>
      <c r="O2267" s="13">
        <f t="shared" si="3026"/>
        <v>8.0293187637077379E-2</v>
      </c>
      <c r="P2267" s="13">
        <f t="shared" si="3027"/>
        <v>0.10503637369171001</v>
      </c>
      <c r="Q2267" s="13">
        <f t="shared" si="3028"/>
        <v>3.8087226135264857E-2</v>
      </c>
      <c r="R2267" s="13">
        <f t="shared" si="3029"/>
        <v>7.2416928966700642E-2</v>
      </c>
      <c r="S2267" s="13">
        <f t="shared" si="3030"/>
        <v>6.1962958791440294E-2</v>
      </c>
      <c r="T2267" s="13">
        <f t="shared" si="3031"/>
        <v>6.8702215735734221E-2</v>
      </c>
      <c r="U2267" s="13">
        <f t="shared" si="3032"/>
        <v>9.473296348543446E-2</v>
      </c>
      <c r="V2267" s="13">
        <f t="shared" si="3033"/>
        <v>1.62458357244201E-2</v>
      </c>
      <c r="W2267" s="13">
        <f t="shared" si="3034"/>
        <v>1.6608067819761888E-2</v>
      </c>
      <c r="X2267" s="13">
        <f t="shared" si="3035"/>
        <v>2.9957840832376275E-2</v>
      </c>
      <c r="Y2267" s="13">
        <f t="shared" si="3036"/>
        <v>2.7019164332592983E-2</v>
      </c>
      <c r="Z2267" s="13">
        <f t="shared" si="3037"/>
        <v>4.3542187951418183E-2</v>
      </c>
      <c r="AA2267" s="13">
        <f t="shared" si="3038"/>
        <v>5.6960168846353042E-2</v>
      </c>
      <c r="AB2267" s="13">
        <f t="shared" si="3039"/>
        <v>3.7256520487957884E-2</v>
      </c>
      <c r="AC2267" s="13">
        <f t="shared" si="3040"/>
        <v>2.3959320332195551E-3</v>
      </c>
      <c r="AD2267" s="13">
        <f t="shared" si="3041"/>
        <v>5.431504431293214E-3</v>
      </c>
      <c r="AE2267" s="13">
        <f t="shared" si="3042"/>
        <v>9.7974157499172241E-3</v>
      </c>
      <c r="AF2267" s="13">
        <f t="shared" si="3043"/>
        <v>8.83635064566002E-3</v>
      </c>
      <c r="AG2267" s="13">
        <f t="shared" si="3044"/>
        <v>5.3130400047050434E-3</v>
      </c>
      <c r="AH2267" s="13">
        <f t="shared" si="3045"/>
        <v>1.9635486052595796E-2</v>
      </c>
      <c r="AI2267" s="13">
        <f t="shared" si="3046"/>
        <v>2.5686366568991825E-2</v>
      </c>
      <c r="AJ2267" s="13">
        <f t="shared" si="3047"/>
        <v>1.680094462009504E-2</v>
      </c>
      <c r="AK2267" s="13">
        <f t="shared" si="3048"/>
        <v>7.3261105100076536E-3</v>
      </c>
      <c r="AL2267" s="13">
        <f t="shared" si="3049"/>
        <v>2.2614495550231218E-4</v>
      </c>
      <c r="AM2267" s="13">
        <f t="shared" si="3050"/>
        <v>1.4210558727152784E-3</v>
      </c>
      <c r="AN2267" s="13">
        <f t="shared" si="3051"/>
        <v>2.5633183890339042E-3</v>
      </c>
      <c r="AO2267" s="13">
        <f t="shared" si="3052"/>
        <v>2.3118729142593861E-3</v>
      </c>
      <c r="AP2267" s="13">
        <f t="shared" si="3053"/>
        <v>1.3900617768362318E-3</v>
      </c>
      <c r="AQ2267" s="13">
        <f t="shared" si="3054"/>
        <v>6.2685271263281496E-4</v>
      </c>
      <c r="AR2267" s="13">
        <f t="shared" si="3055"/>
        <v>7.083747154862507E-3</v>
      </c>
      <c r="AS2267" s="13">
        <f t="shared" si="3056"/>
        <v>9.2666779734641123E-3</v>
      </c>
      <c r="AT2267" s="13">
        <f t="shared" si="3057"/>
        <v>6.0611508843127051E-3</v>
      </c>
      <c r="AU2267" s="13">
        <f t="shared" si="3058"/>
        <v>2.6429859868232989E-3</v>
      </c>
      <c r="AV2267" s="13">
        <f t="shared" si="3059"/>
        <v>8.6436244450996185E-4</v>
      </c>
      <c r="AW2267" s="13">
        <f t="shared" si="3060"/>
        <v>1.4823024386887329E-5</v>
      </c>
      <c r="AX2267" s="13">
        <f t="shared" si="3061"/>
        <v>3.0982818525440156E-4</v>
      </c>
      <c r="AY2267" s="13">
        <f t="shared" si="3062"/>
        <v>5.5887196270905078E-4</v>
      </c>
      <c r="AZ2267" s="13">
        <f t="shared" si="3063"/>
        <v>5.0405012450013939E-4</v>
      </c>
      <c r="BA2267" s="13">
        <f t="shared" si="3064"/>
        <v>3.030706434404704E-4</v>
      </c>
      <c r="BB2267" s="13">
        <f t="shared" si="3065"/>
        <v>1.3667065602827075E-4</v>
      </c>
      <c r="BC2267" s="13">
        <f t="shared" si="3066"/>
        <v>4.9305648365422965E-5</v>
      </c>
      <c r="BD2267" s="13">
        <f t="shared" si="3067"/>
        <v>2.1296253128821403E-3</v>
      </c>
      <c r="BE2267" s="13">
        <f t="shared" si="3068"/>
        <v>2.785891640001596E-3</v>
      </c>
      <c r="BF2267" s="13">
        <f t="shared" si="3069"/>
        <v>1.8221966518906399E-3</v>
      </c>
      <c r="BG2267" s="13">
        <f t="shared" si="3070"/>
        <v>7.9457520660771374E-4</v>
      </c>
      <c r="BH2267" s="13">
        <f t="shared" si="3071"/>
        <v>2.5985796797808322E-4</v>
      </c>
      <c r="BI2267" s="13">
        <f t="shared" si="3072"/>
        <v>6.7987184055227193E-5</v>
      </c>
      <c r="BJ2267" s="14">
        <f t="shared" si="3073"/>
        <v>0.2781579897328767</v>
      </c>
      <c r="BK2267" s="14">
        <f t="shared" si="3074"/>
        <v>0.2309391617807045</v>
      </c>
      <c r="BL2267" s="14">
        <f t="shared" si="3075"/>
        <v>0.44488773558260147</v>
      </c>
      <c r="BM2267" s="14">
        <f t="shared" si="3076"/>
        <v>0.59840605989702755</v>
      </c>
      <c r="BN2267" s="14">
        <f t="shared" si="3077"/>
        <v>0.39857696621225175</v>
      </c>
    </row>
    <row r="2268" spans="1:66" x14ac:dyDescent="0.25">
      <c r="A2268" t="s">
        <v>290</v>
      </c>
      <c r="B2268" t="s">
        <v>310</v>
      </c>
      <c r="C2268" t="s">
        <v>307</v>
      </c>
      <c r="D2268" s="6" t="s">
        <v>447</v>
      </c>
      <c r="E2268" s="10">
        <f>VLOOKUP(A2268,home!$A$2:$E$405,3,FALSE)</f>
        <v>1.6292</v>
      </c>
      <c r="F2268" s="10">
        <f>VLOOKUP(B2268,home!$B$2:$E$405,3,FALSE)</f>
        <v>0.8286</v>
      </c>
      <c r="G2268" s="10">
        <f>VLOOKUP(C2268,away!$B$2:$E$405,4,FALSE)</f>
        <v>0.79790000000000005</v>
      </c>
      <c r="H2268" s="10">
        <f>VLOOKUP(A2268,away!$A$2:$E$405,3,FALSE)</f>
        <v>1.1462000000000001</v>
      </c>
      <c r="I2268" s="10">
        <f>VLOOKUP(C2268,away!$B$2:$E$405,3,FALSE)</f>
        <v>1.0033000000000001</v>
      </c>
      <c r="J2268" s="10">
        <f>VLOOKUP(B2268,home!$B$2:$E$405,4,FALSE)</f>
        <v>0.56710000000000005</v>
      </c>
      <c r="K2268" s="12">
        <f t="shared" si="3022"/>
        <v>1.077129190248</v>
      </c>
      <c r="L2268" s="12">
        <f t="shared" si="3023"/>
        <v>0.65215505306600019</v>
      </c>
      <c r="M2268" s="13">
        <f t="shared" si="3024"/>
        <v>0.17741134789455215</v>
      </c>
      <c r="N2268" s="13">
        <f t="shared" si="3025"/>
        <v>0.19109494149846518</v>
      </c>
      <c r="O2268" s="13">
        <f t="shared" si="3026"/>
        <v>0.11569970700068227</v>
      </c>
      <c r="P2268" s="13">
        <f t="shared" si="3027"/>
        <v>0.12462353171357576</v>
      </c>
      <c r="Q2268" s="13">
        <f t="shared" si="3028"/>
        <v>0.10291696979836536</v>
      </c>
      <c r="R2268" s="13">
        <f t="shared" si="3029"/>
        <v>3.7727074279375314E-2</v>
      </c>
      <c r="S2268" s="13">
        <f t="shared" si="3030"/>
        <v>2.1885613351514281E-2</v>
      </c>
      <c r="T2268" s="13">
        <f t="shared" si="3031"/>
        <v>6.7117821900244901E-2</v>
      </c>
      <c r="U2268" s="13">
        <f t="shared" si="3032"/>
        <v>4.0636932968969676E-2</v>
      </c>
      <c r="V2268" s="13">
        <f t="shared" si="3033"/>
        <v>1.7081848746505069E-3</v>
      </c>
      <c r="W2268" s="13">
        <f t="shared" si="3034"/>
        <v>3.6951624113897061E-2</v>
      </c>
      <c r="X2268" s="13">
        <f t="shared" si="3035"/>
        <v>2.4098188384873428E-2</v>
      </c>
      <c r="Y2268" s="13">
        <f t="shared" si="3036"/>
        <v>7.8578776624658002E-3</v>
      </c>
      <c r="Z2268" s="13">
        <f t="shared" si="3037"/>
        <v>8.2013007095636456E-3</v>
      </c>
      <c r="AA2268" s="13">
        <f t="shared" si="3038"/>
        <v>8.8338603922726369E-3</v>
      </c>
      <c r="AB2268" s="13">
        <f t="shared" si="3039"/>
        <v>4.7576044455462521E-3</v>
      </c>
      <c r="AC2268" s="13">
        <f t="shared" si="3040"/>
        <v>7.4995213956517579E-5</v>
      </c>
      <c r="AD2268" s="13">
        <f t="shared" si="3041"/>
        <v>9.9504182400376E-3</v>
      </c>
      <c r="AE2268" s="13">
        <f t="shared" si="3042"/>
        <v>6.4892155353606174E-3</v>
      </c>
      <c r="AF2268" s="13">
        <f t="shared" si="3043"/>
        <v>2.1159873509099081E-3</v>
      </c>
      <c r="AG2268" s="13">
        <f t="shared" si="3044"/>
        <v>4.5998394770654542E-4</v>
      </c>
      <c r="AH2268" s="13">
        <f t="shared" si="3045"/>
        <v>1.3371299248639259E-3</v>
      </c>
      <c r="AI2268" s="13">
        <f t="shared" si="3046"/>
        <v>1.4402616732250497E-3</v>
      </c>
      <c r="AJ2268" s="13">
        <f t="shared" si="3047"/>
        <v>7.7567394491306354E-4</v>
      </c>
      <c r="AK2268" s="13">
        <f t="shared" si="3048"/>
        <v>2.7850034939356003E-4</v>
      </c>
      <c r="AL2268" s="13">
        <f t="shared" si="3049"/>
        <v>2.1072312534216353E-6</v>
      </c>
      <c r="AM2268" s="13">
        <f t="shared" si="3050"/>
        <v>2.1435771883041264E-3</v>
      </c>
      <c r="AN2268" s="13">
        <f t="shared" si="3051"/>
        <v>1.397944694989545E-3</v>
      </c>
      <c r="AO2268" s="13">
        <f t="shared" si="3052"/>
        <v>4.5583834837212013E-4</v>
      </c>
      <c r="AP2268" s="13">
        <f t="shared" si="3053"/>
        <v>9.9092427424045951E-5</v>
      </c>
      <c r="AQ2268" s="13">
        <f t="shared" si="3054"/>
        <v>1.6155906816291864E-5</v>
      </c>
      <c r="AR2268" s="13">
        <f t="shared" si="3055"/>
        <v>1.7440320742115412E-4</v>
      </c>
      <c r="AS2268" s="13">
        <f t="shared" si="3056"/>
        <v>1.8785478558620172E-4</v>
      </c>
      <c r="AT2268" s="13">
        <f t="shared" si="3057"/>
        <v>1.0117193654133855E-4</v>
      </c>
      <c r="AU2268" s="13">
        <f t="shared" si="3058"/>
        <v>3.6325082027531355E-5</v>
      </c>
      <c r="AV2268" s="13">
        <f t="shared" si="3059"/>
        <v>9.781701547501754E-6</v>
      </c>
      <c r="AW2268" s="13">
        <f t="shared" si="3060"/>
        <v>4.1117656798919571E-8</v>
      </c>
      <c r="AX2268" s="13">
        <f t="shared" si="3061"/>
        <v>3.8481826017868463E-4</v>
      </c>
      <c r="AY2268" s="13">
        <f t="shared" si="3062"/>
        <v>2.5096117288759596E-4</v>
      </c>
      <c r="AZ2268" s="13">
        <f t="shared" si="3063"/>
        <v>8.1832798511007884E-5</v>
      </c>
      <c r="BA2268" s="13">
        <f t="shared" si="3064"/>
        <v>1.778922435182855E-5</v>
      </c>
      <c r="BB2268" s="13">
        <f t="shared" si="3065"/>
        <v>2.9003331377924322E-6</v>
      </c>
      <c r="BC2268" s="13">
        <f t="shared" si="3066"/>
        <v>3.7829338227722056E-7</v>
      </c>
      <c r="BD2268" s="13">
        <f t="shared" si="3067"/>
        <v>1.8956322165103896E-5</v>
      </c>
      <c r="BE2268" s="13">
        <f t="shared" si="3068"/>
        <v>2.0418407943778574E-5</v>
      </c>
      <c r="BF2268" s="13">
        <f t="shared" si="3069"/>
        <v>1.0996631607317772E-5</v>
      </c>
      <c r="BG2268" s="13">
        <f t="shared" si="3070"/>
        <v>3.9482642995485853E-6</v>
      </c>
      <c r="BH2268" s="13">
        <f t="shared" si="3071"/>
        <v>1.0631976819644635E-6</v>
      </c>
      <c r="BI2268" s="13">
        <f t="shared" si="3072"/>
        <v>2.2904025164958671E-7</v>
      </c>
      <c r="BJ2268" s="14">
        <f t="shared" si="3073"/>
        <v>0.45390431708068163</v>
      </c>
      <c r="BK2268" s="14">
        <f t="shared" si="3074"/>
        <v>0.32595674145239029</v>
      </c>
      <c r="BL2268" s="14">
        <f t="shared" si="3075"/>
        <v>0.21205189355631487</v>
      </c>
      <c r="BM2268" s="14">
        <f t="shared" si="3076"/>
        <v>0.25038976055870349</v>
      </c>
      <c r="BN2268" s="14">
        <f t="shared" si="3077"/>
        <v>0.74947357218501598</v>
      </c>
    </row>
    <row r="2269" spans="1:66" x14ac:dyDescent="0.25">
      <c r="A2269" t="s">
        <v>338</v>
      </c>
      <c r="B2269" t="s">
        <v>90</v>
      </c>
      <c r="C2269" t="s">
        <v>79</v>
      </c>
      <c r="D2269" s="6" t="s">
        <v>448</v>
      </c>
      <c r="E2269" s="10">
        <f>VLOOKUP(A2269,home!$A$2:$E$405,3,FALSE)</f>
        <v>1.4215</v>
      </c>
      <c r="F2269" s="10">
        <f>VLOOKUP(B2269,home!$B$2:$E$405,3,FALSE)</f>
        <v>1.6775</v>
      </c>
      <c r="G2269" s="10">
        <f>VLOOKUP(C2269,away!$B$2:$E$405,4,FALSE)</f>
        <v>0.70350000000000001</v>
      </c>
      <c r="H2269" s="10">
        <f>VLOOKUP(A2269,away!$A$2:$E$405,3,FALSE)</f>
        <v>1.0277000000000001</v>
      </c>
      <c r="I2269" s="10">
        <f>VLOOKUP(C2269,away!$B$2:$E$405,3,FALSE)</f>
        <v>1.4220999999999999</v>
      </c>
      <c r="J2269" s="10">
        <f>VLOOKUP(B2269,home!$B$2:$E$405,4,FALSE)</f>
        <v>0.67359999999999998</v>
      </c>
      <c r="K2269" s="12">
        <f t="shared" si="3022"/>
        <v>1.6775423568749999</v>
      </c>
      <c r="L2269" s="12">
        <f t="shared" si="3023"/>
        <v>0.98446112571200006</v>
      </c>
      <c r="M2269" s="13">
        <f t="shared" si="3024"/>
        <v>6.9808221990762143E-2</v>
      </c>
      <c r="N2269" s="13">
        <f t="shared" si="3025"/>
        <v>0.1171062492476363</v>
      </c>
      <c r="O2269" s="13">
        <f t="shared" si="3026"/>
        <v>6.8723480804978879E-2</v>
      </c>
      <c r="P2269" s="13">
        <f t="shared" si="3027"/>
        <v>0.11528654996223807</v>
      </c>
      <c r="Q2269" s="13">
        <f t="shared" si="3028"/>
        <v>9.8225346683835507E-2</v>
      </c>
      <c r="R2269" s="13">
        <f t="shared" si="3029"/>
        <v>3.3827797638058273E-2</v>
      </c>
      <c r="S2269" s="13">
        <f t="shared" si="3030"/>
        <v>4.759822060771883E-2</v>
      </c>
      <c r="T2269" s="13">
        <f t="shared" si="3031"/>
        <v>9.6699035369820163E-2</v>
      </c>
      <c r="U2269" s="13">
        <f t="shared" si="3032"/>
        <v>5.674756337763881E-2</v>
      </c>
      <c r="V2269" s="13">
        <f t="shared" si="3033"/>
        <v>8.7341425180730986E-3</v>
      </c>
      <c r="W2269" s="13">
        <f t="shared" si="3034"/>
        <v>5.4925726526955133E-2</v>
      </c>
      <c r="X2269" s="13">
        <f t="shared" si="3035"/>
        <v>5.4072242567275705E-2</v>
      </c>
      <c r="Y2269" s="13">
        <f t="shared" si="3036"/>
        <v>2.6616010393776285E-2</v>
      </c>
      <c r="Z2269" s="13">
        <f t="shared" si="3037"/>
        <v>1.1100717247706861E-2</v>
      </c>
      <c r="AA2269" s="13">
        <f t="shared" si="3038"/>
        <v>1.8621923374721128E-2</v>
      </c>
      <c r="AB2269" s="13">
        <f t="shared" si="3039"/>
        <v>1.5619532613787668E-2</v>
      </c>
      <c r="AC2269" s="13">
        <f t="shared" si="3040"/>
        <v>9.0151375535713334E-4</v>
      </c>
      <c r="AD2269" s="13">
        <f t="shared" si="3041"/>
        <v>2.3035058182775001E-2</v>
      </c>
      <c r="AE2269" s="13">
        <f t="shared" si="3042"/>
        <v>2.2677119309456092E-2</v>
      </c>
      <c r="AF2269" s="13">
        <f t="shared" si="3043"/>
        <v>1.1162371201646239E-2</v>
      </c>
      <c r="AG2269" s="13">
        <f t="shared" si="3044"/>
        <v>3.6629735062626229E-3</v>
      </c>
      <c r="AH2269" s="13">
        <f t="shared" si="3045"/>
        <v>2.7320561494720277E-3</v>
      </c>
      <c r="AI2269" s="13">
        <f t="shared" si="3046"/>
        <v>4.583139912100141E-3</v>
      </c>
      <c r="AJ2269" s="13">
        <f t="shared" si="3047"/>
        <v>3.8442056650161765E-3</v>
      </c>
      <c r="AK2269" s="13">
        <f t="shared" si="3048"/>
        <v>2.1496059438678213E-3</v>
      </c>
      <c r="AL2269" s="13">
        <f t="shared" si="3049"/>
        <v>5.9553105714326098E-5</v>
      </c>
      <c r="AM2269" s="13">
        <f t="shared" si="3050"/>
        <v>7.7284571589370209E-3</v>
      </c>
      <c r="AN2269" s="13">
        <f t="shared" si="3051"/>
        <v>7.6083656347041041E-3</v>
      </c>
      <c r="AO2269" s="13">
        <f t="shared" si="3052"/>
        <v>3.7450700987846489E-3</v>
      </c>
      <c r="AP2269" s="13">
        <f t="shared" si="3053"/>
        <v>1.2289586417732958E-3</v>
      </c>
      <c r="AQ2269" s="13">
        <f t="shared" si="3054"/>
        <v>3.0246550198340734E-4</v>
      </c>
      <c r="AR2269" s="13">
        <f t="shared" si="3055"/>
        <v>5.3792061448352515E-4</v>
      </c>
      <c r="AS2269" s="13">
        <f t="shared" si="3056"/>
        <v>9.0238461543234083E-4</v>
      </c>
      <c r="AT2269" s="13">
        <f t="shared" si="3057"/>
        <v>7.5689420729005484E-4</v>
      </c>
      <c r="AU2269" s="13">
        <f t="shared" si="3058"/>
        <v>4.232406974674645E-4</v>
      </c>
      <c r="AV2269" s="13">
        <f t="shared" si="3059"/>
        <v>1.7750104928874728E-4</v>
      </c>
      <c r="AW2269" s="13">
        <f t="shared" si="3060"/>
        <v>2.7319577605094754E-6</v>
      </c>
      <c r="AX2269" s="13">
        <f t="shared" si="3061"/>
        <v>2.1608023729017827E-3</v>
      </c>
      <c r="AY2269" s="13">
        <f t="shared" si="3062"/>
        <v>2.1272259364680498E-3</v>
      </c>
      <c r="AZ2269" s="13">
        <f t="shared" si="3063"/>
        <v>1.0470856200295497E-3</v>
      </c>
      <c r="BA2269" s="13">
        <f t="shared" si="3064"/>
        <v>3.4360502940371278E-4</v>
      </c>
      <c r="BB2269" s="13">
        <f t="shared" si="3065"/>
        <v>8.456644851177098E-5</v>
      </c>
      <c r="BC2269" s="13">
        <f t="shared" si="3066"/>
        <v>1.6650476219872796E-5</v>
      </c>
      <c r="BD2269" s="13">
        <f t="shared" si="3067"/>
        <v>8.8260322279690292E-5</v>
      </c>
      <c r="BE2269" s="13">
        <f t="shared" si="3068"/>
        <v>1.4806042905561869E-4</v>
      </c>
      <c r="BF2269" s="13">
        <f t="shared" si="3069"/>
        <v>1.2418882055894315E-4</v>
      </c>
      <c r="BG2269" s="13">
        <f t="shared" si="3070"/>
        <v>6.9444002245992002E-5</v>
      </c>
      <c r="BH2269" s="13">
        <f t="shared" si="3071"/>
        <v>2.9123813799643547E-5</v>
      </c>
      <c r="BI2269" s="13">
        <f t="shared" si="3072"/>
        <v>9.7712862485285308E-6</v>
      </c>
      <c r="BJ2269" s="14">
        <f t="shared" si="3073"/>
        <v>0.53457538590915632</v>
      </c>
      <c r="BK2269" s="14">
        <f t="shared" si="3074"/>
        <v>0.24451542787633165</v>
      </c>
      <c r="BL2269" s="14">
        <f t="shared" si="3075"/>
        <v>0.21011609533779144</v>
      </c>
      <c r="BM2269" s="14">
        <f t="shared" si="3076"/>
        <v>0.49520548606476972</v>
      </c>
      <c r="BN2269" s="14">
        <f t="shared" si="3077"/>
        <v>0.50297764632750919</v>
      </c>
    </row>
    <row r="2270" spans="1:66" x14ac:dyDescent="0.25">
      <c r="A2270" t="s">
        <v>338</v>
      </c>
      <c r="B2270" t="s">
        <v>71</v>
      </c>
      <c r="C2270" t="s">
        <v>72</v>
      </c>
      <c r="D2270" s="6" t="s">
        <v>448</v>
      </c>
      <c r="E2270" s="10">
        <f>VLOOKUP(A2270,home!$A$2:$E$405,3,FALSE)</f>
        <v>1.4215</v>
      </c>
      <c r="F2270" s="10">
        <f>VLOOKUP(B2270,home!$B$2:$E$405,3,FALSE)</f>
        <v>0.91990000000000005</v>
      </c>
      <c r="G2270" s="10">
        <f>VLOOKUP(C2270,away!$B$2:$E$405,4,FALSE)</f>
        <v>0.91990000000000005</v>
      </c>
      <c r="H2270" s="10">
        <f>VLOOKUP(A2270,away!$A$2:$E$405,3,FALSE)</f>
        <v>1.0277000000000001</v>
      </c>
      <c r="I2270" s="10">
        <f>VLOOKUP(C2270,away!$B$2:$E$405,3,FALSE)</f>
        <v>0.74850000000000005</v>
      </c>
      <c r="J2270" s="10">
        <f>VLOOKUP(B2270,home!$B$2:$E$405,4,FALSE)</f>
        <v>1.6467000000000001</v>
      </c>
      <c r="K2270" s="12">
        <f t="shared" si="3022"/>
        <v>1.2028960582150001</v>
      </c>
      <c r="L2270" s="12">
        <f t="shared" si="3023"/>
        <v>1.2666967221150003</v>
      </c>
      <c r="M2270" s="13">
        <f t="shared" si="3024"/>
        <v>8.4619310634149431E-2</v>
      </c>
      <c r="N2270" s="13">
        <f t="shared" si="3025"/>
        <v>0.10178823521068898</v>
      </c>
      <c r="O2270" s="13">
        <f t="shared" si="3026"/>
        <v>0.10718700340790806</v>
      </c>
      <c r="P2270" s="13">
        <f t="shared" si="3027"/>
        <v>0.12893482389125038</v>
      </c>
      <c r="Q2270" s="13">
        <f t="shared" si="3028"/>
        <v>6.1220333453799541E-2</v>
      </c>
      <c r="R2270" s="13">
        <f t="shared" si="3029"/>
        <v>6.7886712935063251E-2</v>
      </c>
      <c r="S2270" s="13">
        <f t="shared" si="3030"/>
        <v>4.911464264859778E-2</v>
      </c>
      <c r="T2270" s="13">
        <f t="shared" si="3031"/>
        <v>7.7547595712715175E-2</v>
      </c>
      <c r="U2270" s="13">
        <f t="shared" si="3032"/>
        <v>8.1660659394760846E-2</v>
      </c>
      <c r="V2270" s="13">
        <f t="shared" si="3033"/>
        <v>8.3151335249094047E-3</v>
      </c>
      <c r="W2270" s="13">
        <f t="shared" si="3034"/>
        <v>2.4547232598061124E-2</v>
      </c>
      <c r="X2270" s="13">
        <f t="shared" si="3035"/>
        <v>3.1093899068958503E-2</v>
      </c>
      <c r="Y2270" s="13">
        <f t="shared" si="3036"/>
        <v>1.96932700142122E-2</v>
      </c>
      <c r="Z2270" s="13">
        <f t="shared" si="3037"/>
        <v>2.8663958916668866E-2</v>
      </c>
      <c r="AA2270" s="13">
        <f t="shared" si="3038"/>
        <v>3.4479763193697686E-2</v>
      </c>
      <c r="AB2270" s="13">
        <f t="shared" si="3039"/>
        <v>2.0737785616942797E-2</v>
      </c>
      <c r="AC2270" s="13">
        <f t="shared" si="3040"/>
        <v>7.918628949998796E-4</v>
      </c>
      <c r="AD2270" s="13">
        <f t="shared" si="3041"/>
        <v>7.3819423330736215E-3</v>
      </c>
      <c r="AE2270" s="13">
        <f t="shared" si="3042"/>
        <v>9.3506821561463137E-3</v>
      </c>
      <c r="AF2270" s="13">
        <f t="shared" si="3043"/>
        <v>5.9222392183648793E-3</v>
      </c>
      <c r="AG2270" s="13">
        <f t="shared" si="3044"/>
        <v>2.500560335161231E-3</v>
      </c>
      <c r="AH2270" s="13">
        <f t="shared" si="3045"/>
        <v>9.077135700645873E-3</v>
      </c>
      <c r="AI2270" s="13">
        <f t="shared" si="3046"/>
        <v>1.0918850754189574E-2</v>
      </c>
      <c r="AJ2270" s="13">
        <f t="shared" si="3047"/>
        <v>6.5671212662262619E-3</v>
      </c>
      <c r="AK2270" s="13">
        <f t="shared" si="3048"/>
        <v>2.633188094987823E-3</v>
      </c>
      <c r="AL2270" s="13">
        <f t="shared" si="3049"/>
        <v>4.8262602069283019E-5</v>
      </c>
      <c r="AM2270" s="13">
        <f t="shared" si="3050"/>
        <v>1.7759418668849387E-3</v>
      </c>
      <c r="AN2270" s="13">
        <f t="shared" si="3051"/>
        <v>2.249579741449946E-3</v>
      </c>
      <c r="AO2270" s="13">
        <f t="shared" si="3052"/>
        <v>1.4247676423154783E-3</v>
      </c>
      <c r="AP2270" s="13">
        <f t="shared" si="3053"/>
        <v>6.0158283409884438E-4</v>
      </c>
      <c r="AQ2270" s="13">
        <f t="shared" si="3054"/>
        <v>1.9050575100841458E-4</v>
      </c>
      <c r="AR2270" s="13">
        <f t="shared" si="3055"/>
        <v>2.2995956076402343E-3</v>
      </c>
      <c r="AS2270" s="13">
        <f t="shared" si="3056"/>
        <v>2.7661744919189658E-3</v>
      </c>
      <c r="AT2270" s="13">
        <f t="shared" si="3057"/>
        <v>1.6637101963321026E-3</v>
      </c>
      <c r="AU2270" s="13">
        <f t="shared" si="3058"/>
        <v>6.6709014572666333E-4</v>
      </c>
      <c r="AV2270" s="13">
        <f t="shared" si="3059"/>
        <v>2.0061002669216838E-4</v>
      </c>
      <c r="AW2270" s="13">
        <f t="shared" si="3060"/>
        <v>2.0427206573451208E-6</v>
      </c>
      <c r="AX2270" s="13">
        <f t="shared" si="3061"/>
        <v>3.5604557854914672E-4</v>
      </c>
      <c r="AY2270" s="13">
        <f t="shared" si="3062"/>
        <v>4.5100176727174297E-4</v>
      </c>
      <c r="AZ2270" s="13">
        <f t="shared" si="3063"/>
        <v>2.856412301355945E-4</v>
      </c>
      <c r="BA2270" s="13">
        <f t="shared" si="3064"/>
        <v>1.2060693663788466E-4</v>
      </c>
      <c r="BB2270" s="13">
        <f t="shared" si="3065"/>
        <v>3.8193102825885012E-5</v>
      </c>
      <c r="BC2270" s="13">
        <f t="shared" si="3066"/>
        <v>9.6758156313899369E-6</v>
      </c>
      <c r="BD2270" s="13">
        <f t="shared" si="3067"/>
        <v>4.8548170306465652E-4</v>
      </c>
      <c r="BE2270" s="13">
        <f t="shared" si="3068"/>
        <v>5.8398402695198043E-4</v>
      </c>
      <c r="BF2270" s="13">
        <f t="shared" si="3069"/>
        <v>3.5123604204052991E-4</v>
      </c>
      <c r="BG2270" s="13">
        <f t="shared" si="3070"/>
        <v>1.4083348349119715E-4</v>
      </c>
      <c r="BH2270" s="13">
        <f t="shared" si="3071"/>
        <v>4.2352010539062092E-5</v>
      </c>
      <c r="BI2270" s="13">
        <f t="shared" si="3072"/>
        <v>1.0189013306983579E-5</v>
      </c>
      <c r="BJ2270" s="14">
        <f t="shared" si="3073"/>
        <v>0.34854953236799086</v>
      </c>
      <c r="BK2270" s="14">
        <f t="shared" si="3074"/>
        <v>0.27227503796324798</v>
      </c>
      <c r="BL2270" s="14">
        <f t="shared" si="3075"/>
        <v>0.35035947711212673</v>
      </c>
      <c r="BM2270" s="14">
        <f t="shared" si="3076"/>
        <v>0.44776262778056031</v>
      </c>
      <c r="BN2270" s="14">
        <f t="shared" si="3077"/>
        <v>0.55163641953285958</v>
      </c>
    </row>
    <row r="2271" spans="1:66" x14ac:dyDescent="0.25">
      <c r="A2271" t="s">
        <v>344</v>
      </c>
      <c r="B2271" t="s">
        <v>198</v>
      </c>
      <c r="C2271" t="s">
        <v>214</v>
      </c>
      <c r="D2271" s="6" t="s">
        <v>448</v>
      </c>
      <c r="E2271" s="10">
        <f>VLOOKUP(A2271,home!$A$2:$E$405,3,FALSE)</f>
        <v>1.3976999999999999</v>
      </c>
      <c r="F2271" s="10">
        <f>VLOOKUP(B2271,home!$B$2:$E$405,3,FALSE)</f>
        <v>0.56479999999999997</v>
      </c>
      <c r="G2271" s="10">
        <f>VLOOKUP(C2271,away!$B$2:$E$405,4,FALSE)</f>
        <v>0.78700000000000003</v>
      </c>
      <c r="H2271" s="10">
        <f>VLOOKUP(A2271,away!$A$2:$E$405,3,FALSE)</f>
        <v>1.0585</v>
      </c>
      <c r="I2271" s="10">
        <f>VLOOKUP(C2271,away!$B$2:$E$405,3,FALSE)</f>
        <v>0.70850000000000002</v>
      </c>
      <c r="J2271" s="10">
        <f>VLOOKUP(B2271,home!$B$2:$E$405,4,FALSE)</f>
        <v>0.99450000000000005</v>
      </c>
      <c r="K2271" s="12">
        <f t="shared" si="3022"/>
        <v>0.62127429552000002</v>
      </c>
      <c r="L2271" s="12">
        <f t="shared" si="3023"/>
        <v>0.74582254012500016</v>
      </c>
      <c r="M2271" s="13">
        <f t="shared" si="3024"/>
        <v>0.25484574571005375</v>
      </c>
      <c r="N2271" s="13">
        <f t="shared" si="3025"/>
        <v>0.15832911113228273</v>
      </c>
      <c r="O2271" s="13">
        <f t="shared" si="3026"/>
        <v>0.19006970140552218</v>
      </c>
      <c r="P2271" s="13">
        <f t="shared" si="3027"/>
        <v>0.11808541984041254</v>
      </c>
      <c r="Q2271" s="13">
        <f t="shared" si="3028"/>
        <v>4.9182903489508364E-2</v>
      </c>
      <c r="R2271" s="13">
        <f t="shared" si="3029"/>
        <v>7.0879133751533416E-2</v>
      </c>
      <c r="S2271" s="13">
        <f t="shared" si="3030"/>
        <v>1.3679026051656379E-2</v>
      </c>
      <c r="T2271" s="13">
        <f t="shared" si="3031"/>
        <v>3.6681718011267864E-2</v>
      </c>
      <c r="U2271" s="13">
        <f t="shared" si="3032"/>
        <v>4.4035383888551778E-2</v>
      </c>
      <c r="V2271" s="13">
        <f t="shared" si="3033"/>
        <v>7.0425762403285156E-4</v>
      </c>
      <c r="W2271" s="13">
        <f t="shared" si="3034"/>
        <v>1.018535790569082E-2</v>
      </c>
      <c r="X2271" s="13">
        <f t="shared" si="3035"/>
        <v>7.5964695053045792E-3</v>
      </c>
      <c r="Y2271" s="13">
        <f t="shared" si="3036"/>
        <v>2.8328090912141815E-3</v>
      </c>
      <c r="Z2271" s="13">
        <f t="shared" si="3037"/>
        <v>1.7621085192142765E-2</v>
      </c>
      <c r="AA2271" s="13">
        <f t="shared" si="3038"/>
        <v>1.09475272890464E-2</v>
      </c>
      <c r="AB2271" s="13">
        <f t="shared" si="3039"/>
        <v>3.4007086520941384E-3</v>
      </c>
      <c r="AC2271" s="13">
        <f t="shared" si="3040"/>
        <v>2.0395317218760686E-5</v>
      </c>
      <c r="AD2271" s="13">
        <f t="shared" si="3041"/>
        <v>1.5819752643692819E-3</v>
      </c>
      <c r="AE2271" s="13">
        <f t="shared" si="3042"/>
        <v>1.1798728100868164E-3</v>
      </c>
      <c r="AF2271" s="13">
        <f t="shared" si="3043"/>
        <v>4.3998786812168557E-4</v>
      </c>
      <c r="AG2271" s="13">
        <f t="shared" si="3044"/>
        <v>1.0938428980889973E-4</v>
      </c>
      <c r="AH2271" s="13">
        <f t="shared" si="3045"/>
        <v>3.2855506294407347E-3</v>
      </c>
      <c r="AI2271" s="13">
        <f t="shared" si="3046"/>
        <v>2.0412281527010852E-3</v>
      </c>
      <c r="AJ2271" s="13">
        <f t="shared" si="3047"/>
        <v>6.340812912824787E-4</v>
      </c>
      <c r="AK2271" s="13">
        <f t="shared" si="3048"/>
        <v>1.3131280251464463E-4</v>
      </c>
      <c r="AL2271" s="13">
        <f t="shared" si="3049"/>
        <v>3.7801527191995655E-7</v>
      </c>
      <c r="AM2271" s="13">
        <f t="shared" si="3050"/>
        <v>1.965681135802183E-4</v>
      </c>
      <c r="AN2271" s="13">
        <f t="shared" si="3051"/>
        <v>1.4660492977797797E-4</v>
      </c>
      <c r="AO2271" s="13">
        <f t="shared" si="3052"/>
        <v>5.4670630560929382E-5</v>
      </c>
      <c r="AP2271" s="13">
        <f t="shared" si="3053"/>
        <v>1.3591529518395942E-5</v>
      </c>
      <c r="AQ2271" s="13">
        <f t="shared" si="3054"/>
        <v>2.5342172673984946E-6</v>
      </c>
      <c r="AR2271" s="13">
        <f t="shared" si="3055"/>
        <v>4.9008754323175661E-4</v>
      </c>
      <c r="AS2271" s="13">
        <f t="shared" si="3056"/>
        <v>3.0447879316443713E-4</v>
      </c>
      <c r="AT2271" s="13">
        <f t="shared" si="3057"/>
        <v>9.4582423862007718E-5</v>
      </c>
      <c r="AU2271" s="13">
        <f t="shared" si="3058"/>
        <v>1.9587209584480963E-5</v>
      </c>
      <c r="AV2271" s="13">
        <f t="shared" si="3059"/>
        <v>3.0422574589502508E-6</v>
      </c>
      <c r="AW2271" s="13">
        <f t="shared" si="3060"/>
        <v>4.8654804853274655E-9</v>
      </c>
      <c r="AX2271" s="13">
        <f t="shared" si="3061"/>
        <v>2.0353786047707565E-5</v>
      </c>
      <c r="AY2271" s="13">
        <f t="shared" si="3062"/>
        <v>1.5180312411262045E-5</v>
      </c>
      <c r="AZ2271" s="13">
        <f t="shared" si="3063"/>
        <v>5.6609095812292607E-6</v>
      </c>
      <c r="BA2271" s="13">
        <f t="shared" si="3064"/>
        <v>1.4073446544301198E-6</v>
      </c>
      <c r="BB2271" s="13">
        <f t="shared" si="3065"/>
        <v>2.6240734124960305E-7</v>
      </c>
      <c r="BC2271" s="13">
        <f t="shared" si="3066"/>
        <v>3.9141861959645348E-8</v>
      </c>
      <c r="BD2271" s="13">
        <f t="shared" si="3067"/>
        <v>6.091972272945488E-5</v>
      </c>
      <c r="BE2271" s="13">
        <f t="shared" si="3068"/>
        <v>3.7847857822015812E-5</v>
      </c>
      <c r="BF2271" s="13">
        <f t="shared" si="3069"/>
        <v>1.1756950602656997E-5</v>
      </c>
      <c r="BG2271" s="13">
        <f t="shared" si="3070"/>
        <v>2.4347637343763883E-6</v>
      </c>
      <c r="BH2271" s="13">
        <f t="shared" si="3071"/>
        <v>3.7816403095808384E-7</v>
      </c>
      <c r="BI2271" s="13">
        <f t="shared" si="3072"/>
        <v>4.698871838489741E-8</v>
      </c>
      <c r="BJ2271" s="14">
        <f t="shared" si="3073"/>
        <v>0.26857646269025787</v>
      </c>
      <c r="BK2271" s="14">
        <f t="shared" si="3074"/>
        <v>0.38735040287105749</v>
      </c>
      <c r="BL2271" s="14">
        <f t="shared" si="3075"/>
        <v>0.32644979053762635</v>
      </c>
      <c r="BM2271" s="14">
        <f t="shared" si="3076"/>
        <v>0.15859055051484078</v>
      </c>
      <c r="BN2271" s="14">
        <f t="shared" si="3077"/>
        <v>0.84139201532931296</v>
      </c>
    </row>
    <row r="2272" spans="1:66" x14ac:dyDescent="0.25">
      <c r="A2272" t="s">
        <v>346</v>
      </c>
      <c r="B2272" t="s">
        <v>242</v>
      </c>
      <c r="C2272" t="s">
        <v>243</v>
      </c>
      <c r="D2272" s="6" t="s">
        <v>448</v>
      </c>
      <c r="E2272" s="10">
        <f>VLOOKUP(A2272,home!$A$2:$E$405,3,FALSE)</f>
        <v>1.5866</v>
      </c>
      <c r="F2272" s="10">
        <f>VLOOKUP(B2272,home!$B$2:$E$405,3,FALSE)</f>
        <v>0.40110000000000001</v>
      </c>
      <c r="G2272" s="10">
        <f>VLOOKUP(C2272,away!$B$2:$E$405,4,FALSE)</f>
        <v>1.2033</v>
      </c>
      <c r="H2272" s="10">
        <f>VLOOKUP(A2272,away!$A$2:$E$405,3,FALSE)</f>
        <v>1.1788000000000001</v>
      </c>
      <c r="I2272" s="10">
        <f>VLOOKUP(C2272,away!$B$2:$E$405,3,FALSE)</f>
        <v>0.7712</v>
      </c>
      <c r="J2272" s="10">
        <f>VLOOKUP(B2272,home!$B$2:$E$405,4,FALSE)</f>
        <v>1.0025999999999999</v>
      </c>
      <c r="K2272" s="12">
        <f t="shared" si="3022"/>
        <v>0.76576238335800006</v>
      </c>
      <c r="L2272" s="12">
        <f t="shared" si="3023"/>
        <v>0.91145419545600004</v>
      </c>
      <c r="M2272" s="13">
        <f t="shared" si="3024"/>
        <v>0.18689345594313567</v>
      </c>
      <c r="N2272" s="13">
        <f t="shared" si="3025"/>
        <v>0.14311597825702893</v>
      </c>
      <c r="O2272" s="13">
        <f t="shared" si="3026"/>
        <v>0.1703448245226421</v>
      </c>
      <c r="P2272" s="13">
        <f t="shared" si="3027"/>
        <v>0.1304436588191587</v>
      </c>
      <c r="Q2272" s="13">
        <f t="shared" si="3028"/>
        <v>5.4796416303357104E-2</v>
      </c>
      <c r="R2272" s="13">
        <f t="shared" si="3029"/>
        <v>7.7630752492689123E-2</v>
      </c>
      <c r="S2272" s="13">
        <f t="shared" si="3030"/>
        <v>2.2761027185599057E-2</v>
      </c>
      <c r="T2272" s="13">
        <f t="shared" si="3031"/>
        <v>4.9944423535648395E-2</v>
      </c>
      <c r="U2272" s="13">
        <f t="shared" si="3032"/>
        <v>5.9446710050676622E-2</v>
      </c>
      <c r="V2272" s="13">
        <f t="shared" si="3033"/>
        <v>1.7651362136244437E-3</v>
      </c>
      <c r="W2272" s="13">
        <f t="shared" si="3034"/>
        <v>1.3987011449311967E-2</v>
      </c>
      <c r="X2272" s="13">
        <f t="shared" si="3035"/>
        <v>1.2748520267366501E-2</v>
      </c>
      <c r="Y2272" s="13">
        <f t="shared" si="3036"/>
        <v>5.8098461417735213E-3</v>
      </c>
      <c r="Z2272" s="13">
        <f t="shared" si="3037"/>
        <v>2.3585625018622613E-2</v>
      </c>
      <c r="AA2272" s="13">
        <f t="shared" si="3038"/>
        <v>1.8060984427248523E-2</v>
      </c>
      <c r="AB2272" s="13">
        <f t="shared" si="3039"/>
        <v>6.9152112404007775E-3</v>
      </c>
      <c r="AC2272" s="13">
        <f t="shared" si="3040"/>
        <v>7.699936069772852E-5</v>
      </c>
      <c r="AD2272" s="13">
        <f t="shared" si="3041"/>
        <v>2.6776818058701917E-3</v>
      </c>
      <c r="AE2272" s="13">
        <f t="shared" si="3042"/>
        <v>2.440584316056585E-3</v>
      </c>
      <c r="AF2272" s="13">
        <f t="shared" si="3043"/>
        <v>1.1122404071169433E-3</v>
      </c>
      <c r="AG2272" s="13">
        <f t="shared" si="3044"/>
        <v>3.3791872847414249E-4</v>
      </c>
      <c r="AH2272" s="13">
        <f t="shared" si="3045"/>
        <v>5.3743042189188951E-3</v>
      </c>
      <c r="AI2272" s="13">
        <f t="shared" si="3046"/>
        <v>4.1154400075702879E-3</v>
      </c>
      <c r="AJ2272" s="13">
        <f t="shared" si="3047"/>
        <v>1.5757245743819447E-3</v>
      </c>
      <c r="AK2272" s="13">
        <f t="shared" si="3048"/>
        <v>4.0221020186482939E-4</v>
      </c>
      <c r="AL2272" s="13">
        <f t="shared" si="3049"/>
        <v>2.1496907498363901E-6</v>
      </c>
      <c r="AM2272" s="13">
        <f t="shared" si="3050"/>
        <v>4.1009360030750243E-4</v>
      </c>
      <c r="AN2272" s="13">
        <f t="shared" si="3051"/>
        <v>3.7378153252992907E-4</v>
      </c>
      <c r="AO2272" s="13">
        <f t="shared" si="3052"/>
        <v>1.7034237300418857E-4</v>
      </c>
      <c r="AP2272" s="13">
        <f t="shared" si="3053"/>
        <v>5.1753090179532858E-5</v>
      </c>
      <c r="AQ2272" s="13">
        <f t="shared" si="3054"/>
        <v>1.1792642792986985E-5</v>
      </c>
      <c r="AR2272" s="13">
        <f t="shared" si="3055"/>
        <v>9.7968642559810169E-4</v>
      </c>
      <c r="AS2272" s="13">
        <f t="shared" si="3056"/>
        <v>7.5020701220948225E-4</v>
      </c>
      <c r="AT2272" s="13">
        <f t="shared" si="3057"/>
        <v>2.8724015484070874E-4</v>
      </c>
      <c r="AU2272" s="13">
        <f t="shared" si="3058"/>
        <v>7.3319235188980698E-5</v>
      </c>
      <c r="AV2272" s="13">
        <f t="shared" si="3059"/>
        <v>1.40362780710749E-5</v>
      </c>
      <c r="AW2272" s="13">
        <f t="shared" si="3060"/>
        <v>4.1677567533402887E-8</v>
      </c>
      <c r="AX2272" s="13">
        <f t="shared" si="3061"/>
        <v>5.2339042128555996E-5</v>
      </c>
      <c r="AY2272" s="13">
        <f t="shared" si="3062"/>
        <v>4.7704639534220702E-5</v>
      </c>
      <c r="AZ2272" s="13">
        <f t="shared" si="3063"/>
        <v>2.1740296923090805E-5</v>
      </c>
      <c r="BA2272" s="13">
        <f t="shared" si="3064"/>
        <v>6.605094947003428E-6</v>
      </c>
      <c r="BB2272" s="13">
        <f t="shared" si="3065"/>
        <v>1.5050603752078754E-6</v>
      </c>
      <c r="BC2272" s="13">
        <f t="shared" si="3066"/>
        <v>2.7435871867955996E-7</v>
      </c>
      <c r="BD2272" s="13">
        <f t="shared" si="3067"/>
        <v>1.4882321714044703E-4</v>
      </c>
      <c r="BE2272" s="13">
        <f t="shared" si="3068"/>
        <v>1.1396322145647387E-4</v>
      </c>
      <c r="BF2272" s="13">
        <f t="shared" si="3069"/>
        <v>4.3634374038832502E-5</v>
      </c>
      <c r="BG2272" s="13">
        <f t="shared" si="3070"/>
        <v>1.1137854086770273E-5</v>
      </c>
      <c r="BH2272" s="13">
        <f t="shared" si="3071"/>
        <v>2.1322374227447115E-6</v>
      </c>
      <c r="BI2272" s="13">
        <f t="shared" si="3072"/>
        <v>3.2655744214522202E-7</v>
      </c>
      <c r="BJ2272" s="14">
        <f t="shared" si="3073"/>
        <v>0.28811855294344524</v>
      </c>
      <c r="BK2272" s="14">
        <f t="shared" si="3074"/>
        <v>0.34199013185249971</v>
      </c>
      <c r="BL2272" s="14">
        <f t="shared" si="3075"/>
        <v>0.34629066830388883</v>
      </c>
      <c r="BM2272" s="14">
        <f t="shared" si="3076"/>
        <v>0.23671222881847798</v>
      </c>
      <c r="BN2272" s="14">
        <f t="shared" si="3077"/>
        <v>0.76322508633801156</v>
      </c>
    </row>
    <row r="2273" spans="1:66" x14ac:dyDescent="0.25">
      <c r="A2273" t="s">
        <v>347</v>
      </c>
      <c r="B2273" t="s">
        <v>250</v>
      </c>
      <c r="C2273" t="s">
        <v>255</v>
      </c>
      <c r="D2273" s="6" t="s">
        <v>448</v>
      </c>
      <c r="E2273" s="10">
        <f>VLOOKUP(A2273,home!$A$2:$E$405,3,FALSE)</f>
        <v>1.1809000000000001</v>
      </c>
      <c r="F2273" s="10">
        <f>VLOOKUP(B2273,home!$B$2:$E$405,3,FALSE)</f>
        <v>0.7762</v>
      </c>
      <c r="G2273" s="10">
        <f>VLOOKUP(C2273,away!$B$2:$E$405,4,FALSE)</f>
        <v>1.2376</v>
      </c>
      <c r="H2273" s="10">
        <f>VLOOKUP(A2273,away!$A$2:$E$405,3,FALSE)</f>
        <v>0.92459999999999998</v>
      </c>
      <c r="I2273" s="10">
        <f>VLOOKUP(C2273,away!$B$2:$E$405,3,FALSE)</f>
        <v>0.83199999999999996</v>
      </c>
      <c r="J2273" s="10">
        <f>VLOOKUP(B2273,home!$B$2:$E$405,4,FALSE)</f>
        <v>0.99139999999999995</v>
      </c>
      <c r="K2273" s="12">
        <f t="shared" si="3022"/>
        <v>1.1344022042080002</v>
      </c>
      <c r="L2273" s="12">
        <f t="shared" si="3023"/>
        <v>0.76265150207999988</v>
      </c>
      <c r="M2273" s="13">
        <f t="shared" si="3024"/>
        <v>0.15000994211915339</v>
      </c>
      <c r="N2273" s="13">
        <f t="shared" si="3025"/>
        <v>0.17017160899308215</v>
      </c>
      <c r="O2273" s="13">
        <f t="shared" si="3026"/>
        <v>0.11440530768410619</v>
      </c>
      <c r="P2273" s="13">
        <f t="shared" si="3027"/>
        <v>0.12978163320994454</v>
      </c>
      <c r="Q2273" s="13">
        <f t="shared" si="3028"/>
        <v>9.6521524167687181E-2</v>
      </c>
      <c r="R2273" s="13">
        <f t="shared" si="3029"/>
        <v>4.3625689875604057E-2</v>
      </c>
      <c r="S2273" s="13">
        <f t="shared" si="3030"/>
        <v>2.807026001193625E-2</v>
      </c>
      <c r="T2273" s="13">
        <f t="shared" si="3031"/>
        <v>7.3612285389537652E-2</v>
      </c>
      <c r="U2273" s="13">
        <f t="shared" si="3032"/>
        <v>4.9489078754979883E-2</v>
      </c>
      <c r="V2273" s="13">
        <f t="shared" si="3033"/>
        <v>2.6983427731619089E-3</v>
      </c>
      <c r="W2273" s="13">
        <f t="shared" si="3034"/>
        <v>3.6498076589780042E-2</v>
      </c>
      <c r="X2273" s="13">
        <f t="shared" si="3035"/>
        <v>2.7835312934226631E-2</v>
      </c>
      <c r="Y2273" s="13">
        <f t="shared" si="3036"/>
        <v>1.0614321610077391E-2</v>
      </c>
      <c r="Z2273" s="13">
        <f t="shared" si="3037"/>
        <v>1.1090399304301895E-2</v>
      </c>
      <c r="AA2273" s="13">
        <f t="shared" si="3038"/>
        <v>1.2580973416346942E-2</v>
      </c>
      <c r="AB2273" s="13">
        <f t="shared" si="3039"/>
        <v>7.1359419872931134E-3</v>
      </c>
      <c r="AC2273" s="13">
        <f t="shared" si="3040"/>
        <v>1.459050509894878E-4</v>
      </c>
      <c r="AD2273" s="13">
        <f t="shared" si="3041"/>
        <v>1.0350874633199716E-2</v>
      </c>
      <c r="AE2273" s="13">
        <f t="shared" si="3042"/>
        <v>7.8941100868515322E-3</v>
      </c>
      <c r="AF2273" s="13">
        <f t="shared" si="3043"/>
        <v>3.0102274576610986E-3</v>
      </c>
      <c r="AG2273" s="13">
        <f t="shared" si="3044"/>
        <v>7.6525149739589888E-4</v>
      </c>
      <c r="AH2273" s="13">
        <f t="shared" si="3045"/>
        <v>2.1145274220232056E-3</v>
      </c>
      <c r="AI2273" s="13">
        <f t="shared" si="3046"/>
        <v>2.3987245684013851E-3</v>
      </c>
      <c r="AJ2273" s="13">
        <f t="shared" si="3047"/>
        <v>1.3605592188412076E-3</v>
      </c>
      <c r="AK2273" s="13">
        <f t="shared" si="3048"/>
        <v>5.1447379226966035E-4</v>
      </c>
      <c r="AL2273" s="13">
        <f t="shared" si="3049"/>
        <v>5.0492108838906675E-6</v>
      </c>
      <c r="AM2273" s="13">
        <f t="shared" si="3050"/>
        <v>2.3484109998764863E-3</v>
      </c>
      <c r="AN2273" s="13">
        <f t="shared" si="3051"/>
        <v>1.7910191765569969E-3</v>
      </c>
      <c r="AO2273" s="13">
        <f t="shared" si="3052"/>
        <v>6.8296173262763884E-4</v>
      </c>
      <c r="AP2273" s="13">
        <f t="shared" si="3053"/>
        <v>1.7362059708387606E-4</v>
      </c>
      <c r="AQ2273" s="13">
        <f t="shared" si="3054"/>
        <v>3.3103002289511122E-5</v>
      </c>
      <c r="AR2273" s="13">
        <f t="shared" si="3055"/>
        <v>3.2252950291906962E-4</v>
      </c>
      <c r="AS2273" s="13">
        <f t="shared" si="3056"/>
        <v>3.6587817903350323E-4</v>
      </c>
      <c r="AT2273" s="13">
        <f t="shared" si="3057"/>
        <v>2.0752650638360774E-4</v>
      </c>
      <c r="AU2273" s="13">
        <f t="shared" si="3058"/>
        <v>7.8472842091050092E-5</v>
      </c>
      <c r="AV2273" s="13">
        <f t="shared" si="3059"/>
        <v>2.2254941259638375E-5</v>
      </c>
      <c r="AW2273" s="13">
        <f t="shared" si="3060"/>
        <v>1.213428526572546E-7</v>
      </c>
      <c r="AX2273" s="13">
        <f t="shared" si="3061"/>
        <v>4.440071024410332E-4</v>
      </c>
      <c r="AY2273" s="13">
        <f t="shared" si="3062"/>
        <v>3.3862268361084237E-4</v>
      </c>
      <c r="AZ2273" s="13">
        <f t="shared" si="3063"/>
        <v>1.2912554914708472E-4</v>
      </c>
      <c r="BA2273" s="13">
        <f t="shared" si="3064"/>
        <v>3.2825931337976343E-5</v>
      </c>
      <c r="BB2273" s="13">
        <f t="shared" si="3065"/>
        <v>6.2586864605206469E-6</v>
      </c>
      <c r="BC2273" s="13">
        <f t="shared" si="3066"/>
        <v>9.5463932603276627E-7</v>
      </c>
      <c r="BD2273" s="13">
        <f t="shared" si="3067"/>
        <v>4.0996268311057351E-5</v>
      </c>
      <c r="BE2273" s="13">
        <f t="shared" si="3068"/>
        <v>4.6506257136366051E-5</v>
      </c>
      <c r="BF2273" s="13">
        <f t="shared" si="3069"/>
        <v>2.6378400302478848E-5</v>
      </c>
      <c r="BG2273" s="13">
        <f t="shared" si="3070"/>
        <v>9.9745718155376636E-6</v>
      </c>
      <c r="BH2273" s="13">
        <f t="shared" si="3071"/>
        <v>2.8287940633942279E-6</v>
      </c>
      <c r="BI2273" s="13">
        <f t="shared" si="3072"/>
        <v>6.417980441529834E-7</v>
      </c>
      <c r="BJ2273" s="14">
        <f t="shared" si="3073"/>
        <v>0.44325450346025735</v>
      </c>
      <c r="BK2273" s="14">
        <f t="shared" si="3074"/>
        <v>0.3110497550596803</v>
      </c>
      <c r="BL2273" s="14">
        <f t="shared" si="3075"/>
        <v>0.23474926478122546</v>
      </c>
      <c r="BM2273" s="14">
        <f t="shared" si="3076"/>
        <v>0.29528971521512937</v>
      </c>
      <c r="BN2273" s="14">
        <f t="shared" si="3077"/>
        <v>0.70451570604957747</v>
      </c>
    </row>
    <row r="2274" spans="1:66" x14ac:dyDescent="0.25">
      <c r="A2274" t="s">
        <v>347</v>
      </c>
      <c r="B2274" t="s">
        <v>251</v>
      </c>
      <c r="C2274" t="s">
        <v>258</v>
      </c>
      <c r="D2274" s="6" t="s">
        <v>448</v>
      </c>
      <c r="E2274" s="10">
        <f>VLOOKUP(A2274,home!$A$2:$E$405,3,FALSE)</f>
        <v>1.1809000000000001</v>
      </c>
      <c r="F2274" s="10">
        <f>VLOOKUP(B2274,home!$B$2:$E$405,3,FALSE)</f>
        <v>0.9879</v>
      </c>
      <c r="G2274" s="10">
        <f>VLOOKUP(C2274,away!$B$2:$E$405,4,FALSE)</f>
        <v>1.2376</v>
      </c>
      <c r="H2274" s="10">
        <f>VLOOKUP(A2274,away!$A$2:$E$405,3,FALSE)</f>
        <v>0.92459999999999998</v>
      </c>
      <c r="I2274" s="10">
        <f>VLOOKUP(C2274,away!$B$2:$E$405,3,FALSE)</f>
        <v>1.5807</v>
      </c>
      <c r="J2274" s="10">
        <f>VLOOKUP(B2274,home!$B$2:$E$405,4,FALSE)</f>
        <v>0.90129999999999999</v>
      </c>
      <c r="K2274" s="12">
        <f t="shared" si="3022"/>
        <v>1.4437979097360001</v>
      </c>
      <c r="L2274" s="12">
        <f t="shared" si="3023"/>
        <v>1.3172636677859999</v>
      </c>
      <c r="M2274" s="13">
        <f t="shared" si="3024"/>
        <v>6.3224614891635111E-2</v>
      </c>
      <c r="N2274" s="13">
        <f t="shared" si="3025"/>
        <v>9.1283566824406359E-2</v>
      </c>
      <c r="O2274" s="13">
        <f t="shared" si="3026"/>
        <v>8.3283488106512635E-2</v>
      </c>
      <c r="P2274" s="13">
        <f t="shared" si="3027"/>
        <v>0.12024452604370595</v>
      </c>
      <c r="Q2274" s="13">
        <f t="shared" si="3028"/>
        <v>6.5897511487162205E-2</v>
      </c>
      <c r="R2274" s="13">
        <f t="shared" si="3029"/>
        <v>5.4853156504598273E-2</v>
      </c>
      <c r="S2274" s="13">
        <f t="shared" si="3030"/>
        <v>5.7172139633658872E-2</v>
      </c>
      <c r="T2274" s="13">
        <f t="shared" si="3031"/>
        <v>8.6804397679549353E-2</v>
      </c>
      <c r="U2274" s="13">
        <f t="shared" si="3032"/>
        <v>7.9196872703760662E-2</v>
      </c>
      <c r="V2274" s="13">
        <f t="shared" si="3033"/>
        <v>1.2081505570675435E-2</v>
      </c>
      <c r="W2274" s="13">
        <f t="shared" si="3034"/>
        <v>3.1714229780656286E-2</v>
      </c>
      <c r="X2274" s="13">
        <f t="shared" si="3035"/>
        <v>4.1776002641875289E-2</v>
      </c>
      <c r="Y2274" s="13">
        <f t="shared" si="3036"/>
        <v>2.7515005232737137E-2</v>
      </c>
      <c r="Z2274" s="13">
        <f t="shared" si="3037"/>
        <v>2.40853567089622E-2</v>
      </c>
      <c r="AA2274" s="13">
        <f t="shared" si="3038"/>
        <v>3.4774387671645569E-2</v>
      </c>
      <c r="AB2274" s="13">
        <f t="shared" si="3039"/>
        <v>2.5103594116335608E-2</v>
      </c>
      <c r="AC2274" s="13">
        <f t="shared" si="3040"/>
        <v>1.436085172019434E-3</v>
      </c>
      <c r="AD2274" s="13">
        <f t="shared" si="3041"/>
        <v>1.1447234666549684E-2</v>
      </c>
      <c r="AE2274" s="13">
        <f t="shared" si="3042"/>
        <v>1.5079026322866285E-2</v>
      </c>
      <c r="AF2274" s="13">
        <f t="shared" si="3043"/>
        <v>9.9315267603502424E-3</v>
      </c>
      <c r="AG2274" s="13">
        <f t="shared" si="3044"/>
        <v>4.3608131223512566E-3</v>
      </c>
      <c r="AH2274" s="13">
        <f t="shared" si="3045"/>
        <v>7.9316913295954233E-3</v>
      </c>
      <c r="AI2274" s="13">
        <f t="shared" si="3046"/>
        <v>1.1451759362341028E-2</v>
      </c>
      <c r="AJ2274" s="13">
        <f t="shared" si="3047"/>
        <v>8.2670131150738239E-3</v>
      </c>
      <c r="AK2274" s="13">
        <f t="shared" si="3048"/>
        <v>3.9786320851012292E-3</v>
      </c>
      <c r="AL2274" s="13">
        <f t="shared" si="3049"/>
        <v>1.0924946314902236E-4</v>
      </c>
      <c r="AM2274" s="13">
        <f t="shared" si="3050"/>
        <v>3.3054986967643806E-3</v>
      </c>
      <c r="AN2274" s="13">
        <f t="shared" si="3051"/>
        <v>4.3542133371616909E-3</v>
      </c>
      <c r="AO2274" s="13">
        <f t="shared" si="3052"/>
        <v>2.8678235154161644E-3</v>
      </c>
      <c r="AP2274" s="13">
        <f t="shared" si="3053"/>
        <v>1.2592265741600123E-3</v>
      </c>
      <c r="AQ2274" s="13">
        <f t="shared" si="3054"/>
        <v>4.1468335391290441E-4</v>
      </c>
      <c r="AR2274" s="13">
        <f t="shared" si="3055"/>
        <v>2.0896257625138545E-3</v>
      </c>
      <c r="AS2274" s="13">
        <f t="shared" si="3056"/>
        <v>3.0169973080479981E-3</v>
      </c>
      <c r="AT2274" s="13">
        <f t="shared" si="3057"/>
        <v>2.1779672035194199E-3</v>
      </c>
      <c r="AU2274" s="13">
        <f t="shared" si="3058"/>
        <v>1.0481814986383002E-3</v>
      </c>
      <c r="AV2274" s="13">
        <f t="shared" si="3059"/>
        <v>3.7834056418948133E-4</v>
      </c>
      <c r="AW2274" s="13">
        <f t="shared" si="3060"/>
        <v>5.7715961221921452E-6</v>
      </c>
      <c r="AX2274" s="13">
        <f t="shared" si="3061"/>
        <v>7.9541201817058039E-4</v>
      </c>
      <c r="AY2274" s="13">
        <f t="shared" si="3062"/>
        <v>1.0477673524564432E-3</v>
      </c>
      <c r="AZ2274" s="13">
        <f t="shared" si="3063"/>
        <v>6.9009293284160063E-4</v>
      </c>
      <c r="BA2274" s="13">
        <f t="shared" si="3064"/>
        <v>3.030114492760415E-4</v>
      </c>
      <c r="BB2274" s="13">
        <f t="shared" si="3065"/>
        <v>9.9786493263627504E-5</v>
      </c>
      <c r="BC2274" s="13">
        <f t="shared" si="3066"/>
        <v>2.6289024422389761E-5</v>
      </c>
      <c r="BD2274" s="13">
        <f t="shared" si="3067"/>
        <v>4.587646827048529E-4</v>
      </c>
      <c r="BE2274" s="13">
        <f t="shared" si="3068"/>
        <v>6.6236348994996592E-4</v>
      </c>
      <c r="BF2274" s="13">
        <f t="shared" si="3069"/>
        <v>4.7815951113760156E-4</v>
      </c>
      <c r="BG2274" s="13">
        <f t="shared" si="3070"/>
        <v>2.3012190090028559E-4</v>
      </c>
      <c r="BH2274" s="13">
        <f t="shared" si="3071"/>
        <v>8.3062379876076801E-5</v>
      </c>
      <c r="BI2274" s="13">
        <f t="shared" si="3072"/>
        <v>2.3985058088555445E-5</v>
      </c>
      <c r="BJ2274" s="14">
        <f t="shared" si="3073"/>
        <v>0.40097311926634993</v>
      </c>
      <c r="BK2274" s="14">
        <f t="shared" si="3074"/>
        <v>0.25531588812730022</v>
      </c>
      <c r="BL2274" s="14">
        <f t="shared" si="3075"/>
        <v>0.3194881643545307</v>
      </c>
      <c r="BM2274" s="14">
        <f t="shared" si="3076"/>
        <v>0.52003366884278834</v>
      </c>
      <c r="BN2274" s="14">
        <f t="shared" si="3077"/>
        <v>0.47878686385802055</v>
      </c>
    </row>
    <row r="2275" spans="1:66" s="15" customFormat="1" x14ac:dyDescent="0.25">
      <c r="A2275" s="15" t="s">
        <v>338</v>
      </c>
      <c r="B2275" s="15" t="s">
        <v>86</v>
      </c>
      <c r="C2275" s="15" t="s">
        <v>75</v>
      </c>
      <c r="D2275" s="24" t="s">
        <v>449</v>
      </c>
      <c r="E2275" s="15">
        <f>VLOOKUP(A2275,home!$A$2:$E$405,3,FALSE)</f>
        <v>1.4215</v>
      </c>
      <c r="F2275" s="15">
        <f>VLOOKUP(B2275,home!$B$2:$E$405,3,FALSE)</f>
        <v>0.81169999999999998</v>
      </c>
      <c r="G2275" s="15">
        <f>VLOOKUP(C2275,away!$B$2:$E$405,4,FALSE)</f>
        <v>0.43290000000000001</v>
      </c>
      <c r="H2275" s="15">
        <f>VLOOKUP(A2275,away!$A$2:$E$405,3,FALSE)</f>
        <v>1.0277000000000001</v>
      </c>
      <c r="I2275" s="15">
        <f>VLOOKUP(C2275,away!$B$2:$E$405,3,FALSE)</f>
        <v>0.52390000000000003</v>
      </c>
      <c r="J2275" s="15">
        <f>VLOOKUP(B2275,home!$B$2:$E$405,4,FALSE)</f>
        <v>1.0479000000000001</v>
      </c>
      <c r="K2275" s="16">
        <f t="shared" si="3022"/>
        <v>0.49949367799500005</v>
      </c>
      <c r="L2275" s="16">
        <f t="shared" si="3023"/>
        <v>0.56420196623700003</v>
      </c>
      <c r="M2275" s="17">
        <f t="shared" si="3024"/>
        <v>0.34517779591084691</v>
      </c>
      <c r="N2275" s="17">
        <f t="shared" si="3025"/>
        <v>0.17241412684171642</v>
      </c>
      <c r="O2275" s="17">
        <f t="shared" si="3026"/>
        <v>0.19474999115425373</v>
      </c>
      <c r="P2275" s="17">
        <f t="shared" si="3027"/>
        <v>9.7276389371131922E-2</v>
      </c>
      <c r="Q2275" s="17">
        <f t="shared" si="3028"/>
        <v>4.3059883177232687E-2</v>
      </c>
      <c r="R2275" s="17">
        <f t="shared" si="3029"/>
        <v>5.4939163966934164E-2</v>
      </c>
      <c r="S2275" s="17">
        <f t="shared" si="3030"/>
        <v>6.8534940841966175E-3</v>
      </c>
      <c r="T2275" s="17">
        <f t="shared" si="3031"/>
        <v>2.4294470754530204E-2</v>
      </c>
      <c r="U2275" s="17">
        <f t="shared" si="3032"/>
        <v>2.7441765075814323E-2</v>
      </c>
      <c r="V2275" s="17">
        <f t="shared" si="3033"/>
        <v>2.1460217732070254E-4</v>
      </c>
      <c r="W2275" s="17">
        <f t="shared" si="3034"/>
        <v>7.1693798074103296E-3</v>
      </c>
      <c r="X2275" s="17">
        <f t="shared" si="3035"/>
        <v>4.0449781840407525E-3</v>
      </c>
      <c r="Y2275" s="17">
        <f t="shared" si="3036"/>
        <v>1.1410923224107813E-3</v>
      </c>
      <c r="Z2275" s="17">
        <f t="shared" si="3037"/>
        <v>1.03322614445204E-2</v>
      </c>
      <c r="AA2275" s="17">
        <f t="shared" si="3038"/>
        <v>5.1608992709294274E-3</v>
      </c>
      <c r="AB2275" s="17">
        <f t="shared" si="3039"/>
        <v>1.2889182792991266E-3</v>
      </c>
      <c r="AC2275" s="17">
        <f t="shared" si="3040"/>
        <v>3.7798862659051882E-6</v>
      </c>
      <c r="AD2275" s="17">
        <f t="shared" si="3041"/>
        <v>8.9526497223661738E-4</v>
      </c>
      <c r="AE2275" s="17">
        <f t="shared" si="3042"/>
        <v>5.0511025763901279E-4</v>
      </c>
      <c r="AF2275" s="17">
        <f t="shared" si="3043"/>
        <v>1.4249210026320435E-4</v>
      </c>
      <c r="AG2275" s="17">
        <f t="shared" si="3044"/>
        <v>2.6798107713913218E-5</v>
      </c>
      <c r="AH2275" s="17">
        <f t="shared" si="3045"/>
        <v>1.4573705556682887E-3</v>
      </c>
      <c r="AI2275" s="17">
        <f t="shared" si="3046"/>
        <v>7.279473790523706E-4</v>
      </c>
      <c r="AJ2275" s="17">
        <f t="shared" si="3047"/>
        <v>1.8180255687484447E-4</v>
      </c>
      <c r="AK2275" s="17">
        <f t="shared" si="3048"/>
        <v>3.0269742600770421E-5</v>
      </c>
      <c r="AL2275" s="17">
        <f t="shared" si="3049"/>
        <v>4.2609193585065449E-8</v>
      </c>
      <c r="AM2275" s="17">
        <f t="shared" si="3050"/>
        <v>8.9435838752511957E-5</v>
      </c>
      <c r="AN2275" s="17">
        <f t="shared" si="3051"/>
        <v>5.0459876076222532E-5</v>
      </c>
      <c r="AO2275" s="17">
        <f t="shared" si="3052"/>
        <v>1.4234780649140055E-5</v>
      </c>
      <c r="AP2275" s="17">
        <f t="shared" si="3053"/>
        <v>2.67709707706574E-6</v>
      </c>
      <c r="AQ2275" s="17">
        <f t="shared" si="3054"/>
        <v>3.7760585867195395E-7</v>
      </c>
      <c r="AR2275" s="17">
        <f t="shared" si="3055"/>
        <v>1.6445026660879162E-4</v>
      </c>
      <c r="AS2275" s="17">
        <f t="shared" si="3056"/>
        <v>8.2141868515683673E-5</v>
      </c>
      <c r="AT2275" s="17">
        <f t="shared" si="3057"/>
        <v>2.0514672011140261E-5</v>
      </c>
      <c r="AU2275" s="17">
        <f t="shared" si="3058"/>
        <v>3.4156496585685119E-6</v>
      </c>
      <c r="AV2275" s="17">
        <f t="shared" si="3059"/>
        <v>4.2652385267518794E-7</v>
      </c>
      <c r="AW2275" s="17">
        <f t="shared" si="3060"/>
        <v>3.335534256285213E-10</v>
      </c>
      <c r="AX2275" s="17">
        <f t="shared" si="3061"/>
        <v>7.4454393405099899E-6</v>
      </c>
      <c r="AY2275" s="17">
        <f t="shared" si="3062"/>
        <v>4.2007315154140487E-6</v>
      </c>
      <c r="AZ2275" s="17">
        <f t="shared" si="3063"/>
        <v>1.1850304903151697E-6</v>
      </c>
      <c r="BA2275" s="17">
        <f t="shared" si="3064"/>
        <v>2.2286551089553834E-7</v>
      </c>
      <c r="BB2275" s="17">
        <f t="shared" si="3065"/>
        <v>3.1435289863419064E-8</v>
      </c>
      <c r="BC2275" s="17">
        <f t="shared" si="3066"/>
        <v>3.5471704700342156E-9</v>
      </c>
      <c r="BD2275" s="17">
        <f t="shared" si="3067"/>
        <v>1.5463860628146515E-5</v>
      </c>
      <c r="BE2275" s="17">
        <f t="shared" si="3068"/>
        <v>7.7241006211549739E-6</v>
      </c>
      <c r="BF2275" s="17">
        <f t="shared" si="3069"/>
        <v>1.929069714232081E-6</v>
      </c>
      <c r="BG2275" s="17">
        <f t="shared" si="3070"/>
        <v>3.2118604222351534E-7</v>
      </c>
      <c r="BH2275" s="17">
        <f t="shared" si="3071"/>
        <v>4.0107599387720251E-8</v>
      </c>
      <c r="BI2275" s="17">
        <f t="shared" si="3072"/>
        <v>4.0066984667444812E-9</v>
      </c>
      <c r="BJ2275" s="18">
        <f t="shared" si="3073"/>
        <v>0.25386387077292494</v>
      </c>
      <c r="BK2275" s="18">
        <f t="shared" si="3074"/>
        <v>0.44953030477047107</v>
      </c>
      <c r="BL2275" s="18">
        <f t="shared" si="3075"/>
        <v>0.28627455929337753</v>
      </c>
      <c r="BM2275" s="18">
        <f t="shared" si="3076"/>
        <v>9.2379445461216167E-2</v>
      </c>
      <c r="BN2275" s="18">
        <f t="shared" si="3077"/>
        <v>0.90761735042211589</v>
      </c>
    </row>
    <row r="2276" spans="1:66" x14ac:dyDescent="0.25">
      <c r="A2276" t="s">
        <v>338</v>
      </c>
      <c r="B2276" t="s">
        <v>88</v>
      </c>
      <c r="C2276" t="s">
        <v>96</v>
      </c>
      <c r="D2276" s="7" t="s">
        <v>451</v>
      </c>
      <c r="E2276" s="10">
        <f>VLOOKUP(A2276,home!$A$2:$E$405,3,FALSE)</f>
        <v>1.4215</v>
      </c>
      <c r="F2276" s="10">
        <f>VLOOKUP(B2276,home!$B$2:$E$405,3,FALSE)</f>
        <v>0.99660000000000004</v>
      </c>
      <c r="G2276" s="10">
        <f>VLOOKUP(C2276,away!$B$2:$E$405,4,FALSE)</f>
        <v>0.7621</v>
      </c>
      <c r="H2276" s="10">
        <f>VLOOKUP(A2276,away!$A$2:$E$405,3,FALSE)</f>
        <v>1.0277000000000001</v>
      </c>
      <c r="I2276" s="10">
        <f>VLOOKUP(C2276,away!$B$2:$E$405,3,FALSE)</f>
        <v>0.81089999999999995</v>
      </c>
      <c r="J2276" s="10">
        <f>VLOOKUP(B2276,home!$B$2:$E$405,4,FALSE)</f>
        <v>1.1352</v>
      </c>
      <c r="K2276" s="12">
        <f t="shared" ref="K2276:K2335" si="3078">E2276*F2276*G2276</f>
        <v>1.07964184449</v>
      </c>
      <c r="L2276" s="12">
        <f t="shared" ref="L2276:L2335" si="3079">H2276*I2276*J2276</f>
        <v>0.94603246293600007</v>
      </c>
      <c r="M2276" s="13">
        <f t="shared" ref="M2276:M2335" si="3080">_xlfn.POISSON.DIST(0,K2276,FALSE) * _xlfn.POISSON.DIST(0,L2276,FALSE)</f>
        <v>0.13190486876061219</v>
      </c>
      <c r="N2276" s="13">
        <f t="shared" ref="N2276:N2335" si="3081">_xlfn.POISSON.DIST(1,K2276,FALSE) * _xlfn.POISSON.DIST(0,L2276,FALSE)</f>
        <v>0.14241001580591872</v>
      </c>
      <c r="O2276" s="13">
        <f t="shared" ref="O2276:O2335" si="3082">_xlfn.POISSON.DIST(0,K2276,FALSE) * _xlfn.POISSON.DIST(1,L2276,FALSE)</f>
        <v>0.12478628786685178</v>
      </c>
      <c r="P2276" s="13">
        <f t="shared" ref="P2276:P2335" si="3083">_xlfn.POISSON.DIST(1,K2276,FALSE) * _xlfn.POISSON.DIST(1,L2276,FALSE)</f>
        <v>0.13472449799962796</v>
      </c>
      <c r="Q2276" s="13">
        <f t="shared" ref="Q2276:Q2335" si="3084">_xlfn.POISSON.DIST(2,K2276,FALSE) * _xlfn.POISSON.DIST(0,L2276,FALSE)</f>
        <v>7.6875906069276051E-2</v>
      </c>
      <c r="R2276" s="13">
        <f t="shared" ref="R2276:R2335" si="3085">_xlfn.POISSON.DIST(0,K2276,FALSE) * _xlfn.POISSON.DIST(2,L2276,FALSE)</f>
        <v>5.9025939625659253E-2</v>
      </c>
      <c r="S2276" s="13">
        <f t="shared" ref="S2276:S2335" si="3086">_xlfn.POISSON.DIST(2,K2276,FALSE) * _xlfn.POISSON.DIST(2,L2276,FALSE)</f>
        <v>3.440110007272093E-2</v>
      </c>
      <c r="T2276" s="13">
        <f t="shared" ref="T2276:T2335" si="3087">_xlfn.POISSON.DIST(2,K2276,FALSE) * _xlfn.POISSON.DIST(1,L2276,FALSE)</f>
        <v>7.2727102759153811E-2</v>
      </c>
      <c r="U2276" s="13">
        <f t="shared" ref="U2276:U2335" si="3088">_xlfn.POISSON.DIST(1,K2276,FALSE) * _xlfn.POISSON.DIST(2,L2276,FALSE)</f>
        <v>6.3726874330202132E-2</v>
      </c>
      <c r="V2276" s="13">
        <f t="shared" ref="V2276:V2335" si="3089">_xlfn.POISSON.DIST(3,K2276,FALSE) * _xlfn.POISSON.DIST(3,L2276,FALSE)</f>
        <v>3.9040517790333816E-3</v>
      </c>
      <c r="W2276" s="13">
        <f t="shared" ref="W2276:W2335" si="3090">_xlfn.POISSON.DIST(3,K2276,FALSE) * _xlfn.POISSON.DIST(0,L2276,FALSE)</f>
        <v>2.7666148341824404E-2</v>
      </c>
      <c r="X2276" s="13">
        <f t="shared" ref="X2276:X2335" si="3091">_xlfn.POISSON.DIST(3,K2276,FALSE) * _xlfn.POISSON.DIST(1,L2276,FALSE)</f>
        <v>2.6173074455768872E-2</v>
      </c>
      <c r="Y2276" s="13">
        <f t="shared" ref="Y2276:Y2335" si="3092">_xlfn.POISSON.DIST(3,K2276,FALSE) * _xlfn.POISSON.DIST(2,L2276,FALSE)</f>
        <v>1.2380289044999169E-2</v>
      </c>
      <c r="Z2276" s="13">
        <f t="shared" ref="Z2276:Z2335" si="3093">_xlfn.POISSON.DIST(0,K2276,FALSE) * _xlfn.POISSON.DIST(3,L2276,FALSE)</f>
        <v>1.8613485013724691E-2</v>
      </c>
      <c r="AA2276" s="13">
        <f t="shared" ref="AA2276:AA2335" si="3094">_xlfn.POISSON.DIST(1,K2276,FALSE) * _xlfn.POISSON.DIST(3,L2276,FALSE)</f>
        <v>2.0095897292604695E-2</v>
      </c>
      <c r="AB2276" s="13">
        <f t="shared" ref="AB2276:AB2335" si="3095">_xlfn.POISSON.DIST(2,K2276,FALSE) * _xlfn.POISSON.DIST(3,L2276,FALSE)</f>
        <v>1.0848185809834664E-2</v>
      </c>
      <c r="AC2276" s="13">
        <f t="shared" ref="AC2276:AC2335" si="3096">_xlfn.POISSON.DIST(4,K2276,FALSE) * _xlfn.POISSON.DIST(4,L2276,FALSE)</f>
        <v>2.4921910627564992E-4</v>
      </c>
      <c r="AD2276" s="13">
        <f t="shared" ref="AD2276:AD2335" si="3097">_xlfn.POISSON.DIST(4,K2276,FALSE) * _xlfn.POISSON.DIST(0,L2276,FALSE)</f>
        <v>7.4673828564253107E-3</v>
      </c>
      <c r="AE2276" s="13">
        <f t="shared" ref="AE2276:AE2335" si="3098">_xlfn.POISSON.DIST(4,K2276,FALSE) * _xlfn.POISSON.DIST(1,L2276,FALSE)</f>
        <v>7.0643865953500988E-3</v>
      </c>
      <c r="AF2276" s="13">
        <f t="shared" ref="AF2276:AF2335" si="3099">_xlfn.POISSON.DIST(4,K2276,FALSE) * _xlfn.POISSON.DIST(2,L2276,FALSE)</f>
        <v>3.3415695249655593E-3</v>
      </c>
      <c r="AG2276" s="13">
        <f t="shared" ref="AG2276:AG2335" si="3100">_xlfn.POISSON.DIST(4,K2276,FALSE) * _xlfn.POISSON.DIST(3,L2276,FALSE)</f>
        <v>1.0537444159250161E-3</v>
      </c>
      <c r="AH2276" s="13">
        <f t="shared" ref="AH2276:AH2335" si="3101">_xlfn.POISSON.DIST(0,K2276,FALSE) * _xlfn.POISSON.DIST(4,L2276,FALSE)</f>
        <v>4.4022402678390729E-3</v>
      </c>
      <c r="AI2276" s="13">
        <f t="shared" ref="AI2276:AI2335" si="3102">_xlfn.POISSON.DIST(1,K2276,FALSE) * _xlfn.POISSON.DIST(4,L2276,FALSE)</f>
        <v>4.7528428026579281E-3</v>
      </c>
      <c r="AJ2276" s="13">
        <f t="shared" ref="AJ2276:AJ2335" si="3103">_xlfn.POISSON.DIST(2,K2276,FALSE) * _xlfn.POISSON.DIST(4,L2276,FALSE)</f>
        <v>2.5656839850163129E-3</v>
      </c>
      <c r="AK2276" s="13">
        <f t="shared" ref="AK2276:AK2335" si="3104">_xlfn.POISSON.DIST(3,K2276,FALSE) * _xlfn.POISSON.DIST(4,L2276,FALSE)</f>
        <v>9.2333992998715555E-4</v>
      </c>
      <c r="AL2276" s="13">
        <f t="shared" ref="AL2276:AL2335" si="3105">_xlfn.POISSON.DIST(5,K2276,FALSE) * _xlfn.POISSON.DIST(5,L2276,FALSE)</f>
        <v>1.0181858880687179E-5</v>
      </c>
      <c r="AM2276" s="13">
        <f t="shared" ref="AM2276:AM2335" si="3106">_xlfn.POISSON.DIST(5,K2276,FALSE) * _xlfn.POISSON.DIST(0,L2276,FALSE)</f>
        <v>1.6124198001248062E-3</v>
      </c>
      <c r="AN2276" s="13">
        <f t="shared" ref="AN2276:AN2335" si="3107">_xlfn.POISSON.DIST(5,K2276,FALSE) * _xlfn.POISSON.DIST(1,L2276,FALSE)</f>
        <v>1.5254014747988431E-3</v>
      </c>
      <c r="AO2276" s="13">
        <f t="shared" ref="AO2276:AO2335" si="3108">_xlfn.POISSON.DIST(5,K2276,FALSE) * _xlfn.POISSON.DIST(2,L2276,FALSE)</f>
        <v>7.2153965708507829E-4</v>
      </c>
      <c r="AP2276" s="13">
        <f t="shared" ref="AP2276:AP2335" si="3109">_xlfn.POISSON.DIST(5,K2276,FALSE) * _xlfn.POISSON.DIST(3,L2276,FALSE)</f>
        <v>2.2753331296606453E-4</v>
      </c>
      <c r="AQ2276" s="13">
        <f t="shared" ref="AQ2276:AQ2335" si="3110">_xlfn.POISSON.DIST(5,K2276,FALSE) * _xlfn.POISSON.DIST(4,L2276,FALSE)</f>
        <v>5.3813475116318427E-5</v>
      </c>
      <c r="AR2276" s="13">
        <f t="shared" ref="AR2276:AR2335" si="3111">_xlfn.POISSON.DIST(0,K2276,FALSE) * _xlfn.POISSON.DIST(5,L2276,FALSE)</f>
        <v>8.3293244060396736E-4</v>
      </c>
      <c r="AS2276" s="13">
        <f t="shared" ref="AS2276:AS2335" si="3112">_xlfn.POISSON.DIST(1,K2276,FALSE) * _xlfn.POISSON.DIST(5,L2276,FALSE)</f>
        <v>8.9926871650922462E-4</v>
      </c>
      <c r="AT2276" s="13">
        <f t="shared" ref="AT2276:AT2335" si="3113">_xlfn.POISSON.DIST(2,K2276,FALSE) * _xlfn.POISSON.DIST(5,L2276,FALSE)</f>
        <v>4.8544406789208705E-4</v>
      </c>
      <c r="AU2276" s="13">
        <f t="shared" ref="AU2276:AU2335" si="3114">_xlfn.POISSON.DIST(3,K2276,FALSE) * _xlfn.POISSON.DIST(5,L2276,FALSE)</f>
        <v>1.7470190961858061E-4</v>
      </c>
      <c r="AV2276" s="13">
        <f t="shared" ref="AV2276:AV2335" si="3115">_xlfn.POISSON.DIST(4,K2276,FALSE) * _xlfn.POISSON.DIST(5,L2276,FALSE)</f>
        <v>4.7153872984132385E-5</v>
      </c>
      <c r="AW2276" s="13">
        <f t="shared" ref="AW2276:AW2335" si="3116">_xlfn.POISSON.DIST(6,K2276,FALSE) * _xlfn.POISSON.DIST(6,L2276,FALSE)</f>
        <v>2.8887524085701086E-7</v>
      </c>
      <c r="AX2276" s="13">
        <f t="shared" ref="AX2276:AX2335" si="3117">_xlfn.POISSON.DIST(6,K2276,FALSE) * _xlfn.POISSON.DIST(0,L2276,FALSE)</f>
        <v>2.9013931451649035E-4</v>
      </c>
      <c r="AY2276" s="13">
        <f t="shared" ref="AY2276:AY2335" si="3118">_xlfn.POISSON.DIST(6,K2276,FALSE) * _xlfn.POISSON.DIST(1,L2276,FALSE)</f>
        <v>2.7448121030659807E-4</v>
      </c>
      <c r="AZ2276" s="13">
        <f t="shared" ref="AZ2276:AZ2335" si="3119">_xlfn.POISSON.DIST(6,K2276,FALSE) * _xlfn.POISSON.DIST(2,L2276,FALSE)</f>
        <v>1.2983406770800259E-4</v>
      </c>
      <c r="BA2276" s="13">
        <f t="shared" ref="BA2276:BA2335" si="3120">_xlfn.POISSON.DIST(6,K2276,FALSE) * _xlfn.POISSON.DIST(3,L2276,FALSE)</f>
        <v>4.0942414282267036E-5</v>
      </c>
      <c r="BB2276" s="13">
        <f t="shared" ref="BB2276:BB2335" si="3121">_xlfn.POISSON.DIST(6,K2276,FALSE) * _xlfn.POISSON.DIST(4,L2276,FALSE)</f>
        <v>9.6832132554997852E-6</v>
      </c>
      <c r="BC2276" s="13">
        <f t="shared" ref="BC2276:BC2335" si="3122">_xlfn.POISSON.DIST(6,K2276,FALSE) * _xlfn.POISSON.DIST(5,L2276,FALSE)</f>
        <v>1.8321268170469978E-6</v>
      </c>
      <c r="BD2276" s="13">
        <f t="shared" ref="BD2276:BD2335" si="3123">_xlfn.POISSON.DIST(0,K2276,FALSE) * _xlfn.POISSON.DIST(6,L2276,FALSE)</f>
        <v>1.313301880406441E-4</v>
      </c>
      <c r="BE2276" s="13">
        <f t="shared" ref="BE2276:BE2335" si="3124">_xlfn.POISSON.DIST(1,K2276,FALSE) * _xlfn.POISSON.DIST(6,L2276,FALSE)</f>
        <v>1.4178956645341951E-4</v>
      </c>
      <c r="BF2276" s="13">
        <f t="shared" ref="BF2276:BF2335" si="3125">_xlfn.POISSON.DIST(2,K2276,FALSE) * _xlfn.POISSON.DIST(6,L2276,FALSE)</f>
        <v>7.654097452760363E-5</v>
      </c>
      <c r="BG2276" s="13">
        <f t="shared" ref="BG2276:BG2335" si="3126">_xlfn.POISSON.DIST(3,K2276,FALSE) * _xlfn.POISSON.DIST(6,L2276,FALSE)</f>
        <v>2.7545612972681373E-5</v>
      </c>
      <c r="BH2276" s="13">
        <f t="shared" ref="BH2276:BH2335" si="3127">_xlfn.POISSON.DIST(4,K2276,FALSE) * _xlfn.POISSON.DIST(6,L2276,FALSE)</f>
        <v>7.4348490993583439E-6</v>
      </c>
      <c r="BI2276" s="13">
        <f t="shared" ref="BI2276:BI2335" si="3128">_xlfn.POISSON.DIST(5,K2276,FALSE) * _xlfn.POISSON.DIST(6,L2276,FALSE)</f>
        <v>1.6053948390272123E-6</v>
      </c>
      <c r="BJ2276" s="14">
        <f t="shared" ref="BJ2276:BJ2335" si="3129">SUM(N2276,Q2276,T2276,W2276,X2276,Y2276,AD2276,AE2276,AF2276,AG2276,AM2276,AN2276,AO2276,AP2276,AQ2276,AX2276,AY2276,AZ2276,BA2276,BB2276,BC2276)</f>
        <v>0.38204723993658402</v>
      </c>
      <c r="BK2276" s="14">
        <f t="shared" ref="BK2276:BK2335" si="3130">SUM(M2276,P2276,S2276,V2276,AC2276,AL2276,AY2276)</f>
        <v>0.30546840078745741</v>
      </c>
      <c r="BL2276" s="14">
        <f t="shared" ref="BL2276:BL2335" si="3131">SUM(O2276,R2276,U2276,AA2276,AB2276,AH2276,AI2276,AJ2276,AK2276,AR2276,AS2276,AT2276,AU2276,AV2276,BD2276,BE2276,BF2276,BG2276,BH2276,BI2276)</f>
        <v>0.29395303950419377</v>
      </c>
      <c r="BM2276" s="14">
        <f t="shared" ref="BM2276:BM2335" si="3132">SUM(S2276:BI2276)</f>
        <v>0.33008045677894815</v>
      </c>
      <c r="BN2276" s="14">
        <f t="shared" ref="BN2276:BN2335" si="3133">SUM(M2276:R2276)</f>
        <v>0.66972751612794601</v>
      </c>
    </row>
    <row r="2277" spans="1:66" x14ac:dyDescent="0.25">
      <c r="A2277" t="s">
        <v>346</v>
      </c>
      <c r="B2277" t="s">
        <v>241</v>
      </c>
      <c r="C2277" t="s">
        <v>320</v>
      </c>
      <c r="D2277" s="7" t="s">
        <v>451</v>
      </c>
      <c r="E2277" s="10">
        <f>VLOOKUP(A2277,home!$A$2:$E$405,3,FALSE)</f>
        <v>1.5866</v>
      </c>
      <c r="F2277" s="10">
        <f>VLOOKUP(B2277,home!$B$2:$E$405,3,FALSE)</f>
        <v>0.91679999999999995</v>
      </c>
      <c r="G2277" s="10">
        <f>VLOOKUP(C2277,away!$B$2:$E$405,4,FALSE)</f>
        <v>0.98040000000000005</v>
      </c>
      <c r="H2277" s="10">
        <f>VLOOKUP(A2277,away!$A$2:$E$405,3,FALSE)</f>
        <v>1.1788000000000001</v>
      </c>
      <c r="I2277" s="10">
        <f>VLOOKUP(C2277,away!$B$2:$E$405,3,FALSE)</f>
        <v>0.5655</v>
      </c>
      <c r="J2277" s="10">
        <f>VLOOKUP(B2277,home!$B$2:$E$405,4,FALSE)</f>
        <v>1.0797000000000001</v>
      </c>
      <c r="K2277" s="12">
        <f t="shared" si="3078"/>
        <v>1.426084820352</v>
      </c>
      <c r="L2277" s="12">
        <f t="shared" si="3079"/>
        <v>0.71974032858000014</v>
      </c>
      <c r="M2277" s="13">
        <f t="shared" si="3080"/>
        <v>0.11697147832153014</v>
      </c>
      <c r="N2277" s="13">
        <f t="shared" si="3081"/>
        <v>0.16681124964846716</v>
      </c>
      <c r="O2277" s="13">
        <f t="shared" si="3082"/>
        <v>8.4189090241626463E-2</v>
      </c>
      <c r="P2277" s="13">
        <f t="shared" si="3083"/>
        <v>0.1200607836328282</v>
      </c>
      <c r="Q2277" s="13">
        <f t="shared" si="3084"/>
        <v>0.11894349549381349</v>
      </c>
      <c r="R2277" s="13">
        <f t="shared" si="3085"/>
        <v>3.0297141736679759E-2</v>
      </c>
      <c r="S2277" s="13">
        <f t="shared" si="3086"/>
        <v>3.0807919959141859E-2</v>
      </c>
      <c r="T2277" s="13">
        <f t="shared" si="3087"/>
        <v>8.5608430529171095E-2</v>
      </c>
      <c r="U2277" s="13">
        <f t="shared" si="3088"/>
        <v>4.3206293930732033E-2</v>
      </c>
      <c r="V2277" s="13">
        <f t="shared" si="3089"/>
        <v>3.5135089391665664E-3</v>
      </c>
      <c r="W2277" s="13">
        <f t="shared" si="3090"/>
        <v>5.654117113444463E-2</v>
      </c>
      <c r="X2277" s="13">
        <f t="shared" si="3091"/>
        <v>4.06949610906032E-2</v>
      </c>
      <c r="Y2277" s="13">
        <f t="shared" si="3092"/>
        <v>1.4644902333450532E-2</v>
      </c>
      <c r="Z2277" s="13">
        <f t="shared" si="3093"/>
        <v>7.2686915828642428E-3</v>
      </c>
      <c r="AA2277" s="13">
        <f t="shared" si="3094"/>
        <v>1.0365770730143048E-2</v>
      </c>
      <c r="AB2277" s="13">
        <f t="shared" si="3095"/>
        <v>7.3912341447530368E-3</v>
      </c>
      <c r="AC2277" s="13">
        <f t="shared" si="3096"/>
        <v>2.2539396066372132E-4</v>
      </c>
      <c r="AD2277" s="13">
        <f t="shared" si="3097"/>
        <v>2.0158126469939038E-2</v>
      </c>
      <c r="AE2277" s="13">
        <f t="shared" si="3098"/>
        <v>1.4508616569031121E-2</v>
      </c>
      <c r="AF2277" s="13">
        <f t="shared" si="3099"/>
        <v>5.221218228317847E-3</v>
      </c>
      <c r="AG2277" s="13">
        <f t="shared" si="3100"/>
        <v>1.2526404410791248E-3</v>
      </c>
      <c r="AH2277" s="13">
        <f t="shared" si="3101"/>
        <v>1.3078926170493476E-3</v>
      </c>
      <c r="AI2277" s="13">
        <f t="shared" si="3102"/>
        <v>1.8651658078245258E-3</v>
      </c>
      <c r="AJ2277" s="13">
        <f t="shared" si="3103"/>
        <v>1.3299423229890662E-3</v>
      </c>
      <c r="AK2277" s="13">
        <f t="shared" si="3104"/>
        <v>6.3220351958612794E-4</v>
      </c>
      <c r="AL2277" s="13">
        <f t="shared" si="3105"/>
        <v>9.2538714331739184E-6</v>
      </c>
      <c r="AM2277" s="13">
        <f t="shared" si="3106"/>
        <v>5.749439633103183E-3</v>
      </c>
      <c r="AN2277" s="13">
        <f t="shared" si="3107"/>
        <v>4.1381035706805598E-3</v>
      </c>
      <c r="AO2277" s="13">
        <f t="shared" si="3108"/>
        <v>1.4891800118298493E-3</v>
      </c>
      <c r="AP2277" s="13">
        <f t="shared" si="3109"/>
        <v>3.5727430367639478E-4</v>
      </c>
      <c r="AQ2277" s="13">
        <f t="shared" si="3110"/>
        <v>6.428618118030977E-5</v>
      </c>
      <c r="AR2277" s="13">
        <f t="shared" si="3111"/>
        <v>1.8826861238849081E-4</v>
      </c>
      <c r="AS2277" s="13">
        <f t="shared" si="3112"/>
        <v>2.6848701027596121E-4</v>
      </c>
      <c r="AT2277" s="13">
        <f t="shared" si="3113"/>
        <v>1.9144262490811993E-4</v>
      </c>
      <c r="AU2277" s="13">
        <f t="shared" si="3114"/>
        <v>9.1004473783270481E-5</v>
      </c>
      <c r="AV2277" s="13">
        <f t="shared" si="3115"/>
        <v>3.2445024661610894E-5</v>
      </c>
      <c r="AW2277" s="13">
        <f t="shared" si="3116"/>
        <v>2.6384092179441861E-7</v>
      </c>
      <c r="AX2277" s="13">
        <f t="shared" si="3117"/>
        <v>1.366531431049768E-3</v>
      </c>
      <c r="AY2277" s="13">
        <f t="shared" si="3118"/>
        <v>9.8354778119865783E-4</v>
      </c>
      <c r="AZ2277" s="13">
        <f t="shared" si="3119"/>
        <v>3.5394950160702604E-4</v>
      </c>
      <c r="BA2277" s="13">
        <f t="shared" si="3120"/>
        <v>8.4917243529122744E-5</v>
      </c>
      <c r="BB2277" s="13">
        <f t="shared" si="3121"/>
        <v>1.5279591189939672E-5</v>
      </c>
      <c r="BC2277" s="13">
        <f t="shared" si="3122"/>
        <v>2.1994675967230515E-6</v>
      </c>
      <c r="BD2277" s="13">
        <f t="shared" si="3123"/>
        <v>2.2584085490298833E-5</v>
      </c>
      <c r="BE2277" s="13">
        <f t="shared" si="3124"/>
        <v>3.2206821499247022E-5</v>
      </c>
      <c r="BF2277" s="13">
        <f t="shared" si="3125"/>
        <v>2.2964829625931317E-5</v>
      </c>
      <c r="BG2277" s="13">
        <f t="shared" si="3126"/>
        <v>1.0916598310503514E-5</v>
      </c>
      <c r="BH2277" s="13">
        <f t="shared" si="3127"/>
        <v>3.8919987851223373E-6</v>
      </c>
      <c r="BI2277" s="13">
        <f t="shared" si="3128"/>
        <v>1.1100640776582782E-6</v>
      </c>
      <c r="BJ2277" s="14">
        <f t="shared" si="3129"/>
        <v>0.53898952065495886</v>
      </c>
      <c r="BK2277" s="14">
        <f t="shared" si="3130"/>
        <v>0.27257188646596231</v>
      </c>
      <c r="BL2277" s="14">
        <f t="shared" si="3131"/>
        <v>0.18145005719518961</v>
      </c>
      <c r="BM2277" s="14">
        <f t="shared" si="3132"/>
        <v>0.36202363288375289</v>
      </c>
      <c r="BN2277" s="14">
        <f t="shared" si="3133"/>
        <v>0.63727323907494515</v>
      </c>
    </row>
    <row r="2278" spans="1:66" x14ac:dyDescent="0.25">
      <c r="A2278" t="s">
        <v>346</v>
      </c>
      <c r="B2278" t="s">
        <v>239</v>
      </c>
      <c r="C2278" t="s">
        <v>237</v>
      </c>
      <c r="D2278" s="7" t="s">
        <v>451</v>
      </c>
      <c r="E2278" s="10">
        <f>VLOOKUP(A2278,home!$A$2:$E$405,3,FALSE)</f>
        <v>1.5866</v>
      </c>
      <c r="F2278" s="10">
        <f>VLOOKUP(B2278,home!$B$2:$E$405,3,FALSE)</f>
        <v>1.4496</v>
      </c>
      <c r="G2278" s="10">
        <f>VLOOKUP(C2278,away!$B$2:$E$405,4,FALSE)</f>
        <v>0.70030000000000003</v>
      </c>
      <c r="H2278" s="10">
        <f>VLOOKUP(A2278,away!$A$2:$E$405,3,FALSE)</f>
        <v>1.1788000000000001</v>
      </c>
      <c r="I2278" s="10">
        <f>VLOOKUP(C2278,away!$B$2:$E$405,3,FALSE)</f>
        <v>0.84830000000000005</v>
      </c>
      <c r="J2278" s="10">
        <f>VLOOKUP(B2278,home!$B$2:$E$405,4,FALSE)</f>
        <v>0.67869999999999997</v>
      </c>
      <c r="K2278" s="12">
        <f t="shared" si="3078"/>
        <v>1.6106447326080002</v>
      </c>
      <c r="L2278" s="12">
        <f t="shared" si="3079"/>
        <v>0.67868373834800011</v>
      </c>
      <c r="M2278" s="13">
        <f t="shared" si="3080"/>
        <v>0.10133448806243239</v>
      </c>
      <c r="N2278" s="13">
        <f t="shared" si="3081"/>
        <v>0.16321385942928501</v>
      </c>
      <c r="O2278" s="13">
        <f t="shared" si="3082"/>
        <v>6.8774069181792394E-2</v>
      </c>
      <c r="P2278" s="13">
        <f t="shared" si="3083"/>
        <v>0.11077059226767214</v>
      </c>
      <c r="Q2278" s="13">
        <f t="shared" si="3084"/>
        <v>0.13143977148920027</v>
      </c>
      <c r="R2278" s="13">
        <f t="shared" si="3085"/>
        <v>2.3337921186851428E-2</v>
      </c>
      <c r="S2278" s="13">
        <f t="shared" si="3086"/>
        <v>3.0271342822029208E-2</v>
      </c>
      <c r="T2278" s="13">
        <f t="shared" si="3087"/>
        <v>8.9206035481897317E-2</v>
      </c>
      <c r="U2278" s="13">
        <f t="shared" si="3088"/>
        <v>3.7589099829622899E-2</v>
      </c>
      <c r="V2278" s="13">
        <f t="shared" si="3089"/>
        <v>3.676684608510495E-3</v>
      </c>
      <c r="W2278" s="13">
        <f t="shared" si="3090"/>
        <v>7.0567591868093207E-2</v>
      </c>
      <c r="X2278" s="13">
        <f t="shared" si="3091"/>
        <v>4.7893077055253426E-2</v>
      </c>
      <c r="Y2278" s="13">
        <f t="shared" si="3092"/>
        <v>1.6252126288424113E-2</v>
      </c>
      <c r="Z2278" s="13">
        <f t="shared" si="3093"/>
        <v>5.2796891987877733E-3</v>
      </c>
      <c r="AA2278" s="13">
        <f t="shared" si="3094"/>
        <v>8.5037035978348802E-3</v>
      </c>
      <c r="AB2278" s="13">
        <f t="shared" si="3095"/>
        <v>6.8482227037562271E-3</v>
      </c>
      <c r="AC2278" s="13">
        <f t="shared" si="3096"/>
        <v>2.5119072209109518E-4</v>
      </c>
      <c r="AD2278" s="13">
        <f t="shared" si="3097"/>
        <v>2.8414830033793869E-2</v>
      </c>
      <c r="AE2278" s="13">
        <f t="shared" si="3098"/>
        <v>1.9284683071858252E-2</v>
      </c>
      <c r="AF2278" s="13">
        <f t="shared" si="3099"/>
        <v>6.5441004000325763E-3</v>
      </c>
      <c r="AG2278" s="13">
        <f t="shared" si="3100"/>
        <v>1.480458174539584E-3</v>
      </c>
      <c r="AH2278" s="13">
        <f t="shared" si="3101"/>
        <v>8.9580980068721088E-4</v>
      </c>
      <c r="AI2278" s="13">
        <f t="shared" si="3102"/>
        <v>1.4428313368954786E-3</v>
      </c>
      <c r="AJ2278" s="13">
        <f t="shared" si="3103"/>
        <v>1.1619443464062312E-3</v>
      </c>
      <c r="AK2278" s="13">
        <f t="shared" si="3104"/>
        <v>6.2382651370761395E-4</v>
      </c>
      <c r="AL2278" s="13">
        <f t="shared" si="3105"/>
        <v>1.0983247891293277E-5</v>
      </c>
      <c r="AM2278" s="13">
        <f t="shared" si="3106"/>
        <v>9.153239264376339E-3</v>
      </c>
      <c r="AN2278" s="13">
        <f t="shared" si="3107"/>
        <v>6.212154641940631E-3</v>
      </c>
      <c r="AO2278" s="13">
        <f t="shared" si="3108"/>
        <v>2.108044167794075E-3</v>
      </c>
      <c r="AP2278" s="13">
        <f t="shared" si="3109"/>
        <v>4.768984321337272E-4</v>
      </c>
      <c r="AQ2278" s="13">
        <f t="shared" si="3110"/>
        <v>8.0915802683204484E-5</v>
      </c>
      <c r="AR2278" s="13">
        <f t="shared" si="3111"/>
        <v>1.2159430887583467E-4</v>
      </c>
      <c r="AS2278" s="13">
        <f t="shared" si="3112"/>
        <v>1.9584523310597335E-4</v>
      </c>
      <c r="AT2278" s="13">
        <f t="shared" si="3113"/>
        <v>1.5771854655426099E-4</v>
      </c>
      <c r="AU2278" s="13">
        <f t="shared" si="3114"/>
        <v>8.4676182080736705E-5</v>
      </c>
      <c r="AV2278" s="13">
        <f t="shared" si="3115"/>
        <v>3.4095811661423624E-5</v>
      </c>
      <c r="AW2278" s="13">
        <f t="shared" si="3116"/>
        <v>3.3349972869378651E-7</v>
      </c>
      <c r="AX2278" s="13">
        <f t="shared" si="3117"/>
        <v>2.4571027679114155E-3</v>
      </c>
      <c r="AY2278" s="13">
        <f t="shared" si="3118"/>
        <v>1.6675956920313378E-3</v>
      </c>
      <c r="AZ2278" s="13">
        <f t="shared" si="3119"/>
        <v>5.6588503916042438E-4</v>
      </c>
      <c r="BA2278" s="13">
        <f t="shared" si="3120"/>
        <v>1.280189912842004E-4</v>
      </c>
      <c r="BB2278" s="13">
        <f t="shared" si="3121"/>
        <v>2.1721101896075291E-5</v>
      </c>
      <c r="BC2278" s="13">
        <f t="shared" si="3122"/>
        <v>2.9483517271732436E-6</v>
      </c>
      <c r="BD2278" s="13">
        <f t="shared" si="3123"/>
        <v>1.3754013351615475E-5</v>
      </c>
      <c r="BE2278" s="13">
        <f t="shared" si="3124"/>
        <v>2.2152829156999574E-5</v>
      </c>
      <c r="BF2278" s="13">
        <f t="shared" si="3125"/>
        <v>1.7840168797043148E-5</v>
      </c>
      <c r="BG2278" s="13">
        <f t="shared" si="3126"/>
        <v>9.5780579672650505E-6</v>
      </c>
      <c r="BH2278" s="13">
        <f t="shared" si="3127"/>
        <v>3.8567121533973857E-6</v>
      </c>
      <c r="BI2278" s="13">
        <f t="shared" si="3128"/>
        <v>1.2423586230109512E-6</v>
      </c>
      <c r="BJ2278" s="14">
        <f t="shared" si="3129"/>
        <v>0.5971710575453163</v>
      </c>
      <c r="BK2278" s="14">
        <f t="shared" si="3130"/>
        <v>0.24798287742265795</v>
      </c>
      <c r="BL2278" s="14">
        <f t="shared" si="3131"/>
        <v>0.14983978271988188</v>
      </c>
      <c r="BM2278" s="14">
        <f t="shared" si="3132"/>
        <v>0.39973544307710751</v>
      </c>
      <c r="BN2278" s="14">
        <f t="shared" si="3133"/>
        <v>0.59887070161723366</v>
      </c>
    </row>
    <row r="2279" spans="1:66" x14ac:dyDescent="0.25">
      <c r="A2279" t="s">
        <v>347</v>
      </c>
      <c r="B2279" t="s">
        <v>325</v>
      </c>
      <c r="C2279" t="s">
        <v>246</v>
      </c>
      <c r="D2279" s="7" t="s">
        <v>451</v>
      </c>
      <c r="E2279" s="10">
        <f>VLOOKUP(A2279,home!$A$2:$E$405,3,FALSE)</f>
        <v>1.1809000000000001</v>
      </c>
      <c r="F2279" s="10">
        <f>VLOOKUP(B2279,home!$B$2:$E$405,3,FALSE)</f>
        <v>0.65139999999999998</v>
      </c>
      <c r="G2279" s="10">
        <f>VLOOKUP(C2279,away!$B$2:$E$405,4,FALSE)</f>
        <v>2.0465</v>
      </c>
      <c r="H2279" s="10">
        <f>VLOOKUP(A2279,away!$A$2:$E$405,3,FALSE)</f>
        <v>0.92459999999999998</v>
      </c>
      <c r="I2279" s="10">
        <f>VLOOKUP(C2279,away!$B$2:$E$405,3,FALSE)</f>
        <v>0.81120000000000003</v>
      </c>
      <c r="J2279" s="10">
        <f>VLOOKUP(B2279,home!$B$2:$E$405,4,FALSE)</f>
        <v>1.0814999999999999</v>
      </c>
      <c r="K2279" s="12">
        <f t="shared" si="3078"/>
        <v>1.57424609909</v>
      </c>
      <c r="L2279" s="12">
        <f t="shared" si="3079"/>
        <v>0.81116341487999999</v>
      </c>
      <c r="M2279" s="13">
        <f t="shared" si="3080"/>
        <v>9.2051275576345293E-2</v>
      </c>
      <c r="N2279" s="13">
        <f t="shared" si="3081"/>
        <v>0.14491136149232017</v>
      </c>
      <c r="O2279" s="13">
        <f t="shared" si="3082"/>
        <v>7.4668627040568175E-2</v>
      </c>
      <c r="P2279" s="13">
        <f t="shared" si="3083"/>
        <v>0.11754679484302054</v>
      </c>
      <c r="Q2279" s="13">
        <f t="shared" si="3084"/>
        <v>0.11406307277155298</v>
      </c>
      <c r="R2279" s="13">
        <f t="shared" si="3085"/>
        <v>3.0284229247314196E-2</v>
      </c>
      <c r="S2279" s="13">
        <f t="shared" si="3086"/>
        <v>3.7525957384499924E-2</v>
      </c>
      <c r="T2279" s="13">
        <f t="shared" si="3087"/>
        <v>9.2523791621078835E-2</v>
      </c>
      <c r="U2279" s="13">
        <f t="shared" si="3088"/>
        <v>4.7674829756531659E-2</v>
      </c>
      <c r="V2279" s="13">
        <f t="shared" si="3089"/>
        <v>5.3243948203451899E-3</v>
      </c>
      <c r="W2279" s="13">
        <f t="shared" si="3090"/>
        <v>5.9854449120278687E-2</v>
      </c>
      <c r="X2279" s="13">
        <f t="shared" si="3091"/>
        <v>4.8551739344166463E-2</v>
      </c>
      <c r="Y2279" s="13">
        <f t="shared" si="3092"/>
        <v>1.9691697342388861E-2</v>
      </c>
      <c r="Z2279" s="13">
        <f t="shared" si="3093"/>
        <v>8.1884862710867191E-3</v>
      </c>
      <c r="AA2279" s="13">
        <f t="shared" si="3094"/>
        <v>1.289069256971029E-2</v>
      </c>
      <c r="AB2279" s="13">
        <f t="shared" si="3095"/>
        <v>1.0146561246217439E-2</v>
      </c>
      <c r="AC2279" s="13">
        <f t="shared" si="3096"/>
        <v>4.2494355842146798E-4</v>
      </c>
      <c r="AD2279" s="13">
        <f t="shared" si="3097"/>
        <v>2.3556408260194905E-2</v>
      </c>
      <c r="AE2279" s="13">
        <f t="shared" si="3098"/>
        <v>1.9108096566647137E-2</v>
      </c>
      <c r="AF2279" s="13">
        <f t="shared" si="3099"/>
        <v>7.7498944314291478E-3</v>
      </c>
      <c r="AG2279" s="13">
        <f t="shared" si="3100"/>
        <v>2.095476943985855E-3</v>
      </c>
      <c r="AH2279" s="13">
        <f t="shared" si="3101"/>
        <v>1.6605501215881746E-3</v>
      </c>
      <c r="AI2279" s="13">
        <f t="shared" si="3102"/>
        <v>2.614114551253609E-3</v>
      </c>
      <c r="AJ2279" s="13">
        <f t="shared" si="3103"/>
        <v>2.0576298174427008E-3</v>
      </c>
      <c r="AK2279" s="13">
        <f t="shared" si="3104"/>
        <v>1.0797385711601467E-3</v>
      </c>
      <c r="AL2279" s="13">
        <f t="shared" si="3105"/>
        <v>2.1705621337187603E-5</v>
      </c>
      <c r="AM2279" s="13">
        <f t="shared" si="3106"/>
        <v>7.4167167624366532E-3</v>
      </c>
      <c r="AN2279" s="13">
        <f t="shared" si="3107"/>
        <v>6.0161692962158522E-3</v>
      </c>
      <c r="AO2279" s="13">
        <f t="shared" si="3108"/>
        <v>2.4400482154073285E-3</v>
      </c>
      <c r="AP2279" s="13">
        <f t="shared" si="3109"/>
        <v>6.5975928096055289E-4</v>
      </c>
      <c r="AQ2279" s="13">
        <f t="shared" si="3110"/>
        <v>1.3379314783568382E-4</v>
      </c>
      <c r="AR2279" s="13">
        <f t="shared" si="3111"/>
        <v>2.6939550144137271E-4</v>
      </c>
      <c r="AS2279" s="13">
        <f t="shared" si="3112"/>
        <v>4.2409481725647546E-4</v>
      </c>
      <c r="AT2279" s="13">
        <f t="shared" si="3113"/>
        <v>3.3381480585514654E-4</v>
      </c>
      <c r="AU2279" s="13">
        <f t="shared" si="3114"/>
        <v>1.7516888531198338E-4</v>
      </c>
      <c r="AV2279" s="13">
        <f t="shared" si="3115"/>
        <v>6.8939733596083374E-5</v>
      </c>
      <c r="AW2279" s="13">
        <f t="shared" si="3116"/>
        <v>7.6992904295515388E-7</v>
      </c>
      <c r="AX2279" s="13">
        <f t="shared" si="3117"/>
        <v>1.9459562385535528E-3</v>
      </c>
      <c r="AY2279" s="13">
        <f t="shared" si="3118"/>
        <v>1.5784885076721396E-3</v>
      </c>
      <c r="AZ2279" s="13">
        <f t="shared" si="3119"/>
        <v>6.402060641160839E-4</v>
      </c>
      <c r="BA2279" s="13">
        <f t="shared" si="3120"/>
        <v>1.7310391239842897E-4</v>
      </c>
      <c r="BB2279" s="13">
        <f t="shared" si="3121"/>
        <v>3.510389017754949E-5</v>
      </c>
      <c r="BC2279" s="13">
        <f t="shared" si="3122"/>
        <v>5.6949982863987099E-6</v>
      </c>
      <c r="BD2279" s="13">
        <f t="shared" si="3123"/>
        <v>3.6420629150415617E-5</v>
      </c>
      <c r="BE2279" s="13">
        <f t="shared" si="3124"/>
        <v>5.7335033366445334E-5</v>
      </c>
      <c r="BF2279" s="13">
        <f t="shared" si="3125"/>
        <v>4.5129726309160792E-5</v>
      </c>
      <c r="BG2279" s="13">
        <f t="shared" si="3126"/>
        <v>2.3681765198398571E-5</v>
      </c>
      <c r="BH2279" s="13">
        <f t="shared" si="3127"/>
        <v>9.3202316207860704E-6</v>
      </c>
      <c r="BI2279" s="13">
        <f t="shared" si="3128"/>
        <v>2.9344676543275462E-6</v>
      </c>
      <c r="BJ2279" s="14">
        <f t="shared" si="3129"/>
        <v>0.55315102820810313</v>
      </c>
      <c r="BK2279" s="14">
        <f t="shared" si="3130"/>
        <v>0.25447356031164176</v>
      </c>
      <c r="BL2279" s="14">
        <f t="shared" si="3131"/>
        <v>0.18452320851854692</v>
      </c>
      <c r="BM2279" s="14">
        <f t="shared" si="3132"/>
        <v>0.4252332037596282</v>
      </c>
      <c r="BN2279" s="14">
        <f t="shared" si="3133"/>
        <v>0.57352536097112139</v>
      </c>
    </row>
    <row r="2280" spans="1:66" x14ac:dyDescent="0.25">
      <c r="A2280" t="s">
        <v>347</v>
      </c>
      <c r="B2280" t="s">
        <v>323</v>
      </c>
      <c r="C2280" t="s">
        <v>250</v>
      </c>
      <c r="D2280" s="7" t="s">
        <v>451</v>
      </c>
      <c r="E2280" s="10">
        <f>VLOOKUP(A2280,home!$A$2:$E$405,3,FALSE)</f>
        <v>1.1809000000000001</v>
      </c>
      <c r="F2280" s="10">
        <f>VLOOKUP(B2280,home!$B$2:$E$405,3,FALSE)</f>
        <v>0.7762</v>
      </c>
      <c r="G2280" s="10">
        <f>VLOOKUP(C2280,away!$B$2:$E$405,4,FALSE)</f>
        <v>0.65139999999999998</v>
      </c>
      <c r="H2280" s="10">
        <f>VLOOKUP(A2280,away!$A$2:$E$405,3,FALSE)</f>
        <v>0.92459999999999998</v>
      </c>
      <c r="I2280" s="10">
        <f>VLOOKUP(C2280,away!$B$2:$E$405,3,FALSE)</f>
        <v>0.99839999999999995</v>
      </c>
      <c r="J2280" s="10">
        <f>VLOOKUP(B2280,home!$B$2:$E$405,4,FALSE)</f>
        <v>0.72099999999999997</v>
      </c>
      <c r="K2280" s="12">
        <f t="shared" si="3078"/>
        <v>0.59708273741200002</v>
      </c>
      <c r="L2280" s="12">
        <f t="shared" si="3079"/>
        <v>0.6655699814399999</v>
      </c>
      <c r="M2280" s="13">
        <f t="shared" si="3080"/>
        <v>0.2829025692592847</v>
      </c>
      <c r="N2280" s="13">
        <f t="shared" si="3081"/>
        <v>0.16891624047422166</v>
      </c>
      <c r="O2280" s="13">
        <f t="shared" si="3082"/>
        <v>0.18829145777123044</v>
      </c>
      <c r="P2280" s="13">
        <f t="shared" si="3083"/>
        <v>0.11242557903734228</v>
      </c>
      <c r="Q2280" s="13">
        <f t="shared" si="3084"/>
        <v>5.0428485627845965E-2</v>
      </c>
      <c r="R2280" s="13">
        <f t="shared" si="3085"/>
        <v>6.2660571027054177E-2</v>
      </c>
      <c r="S2280" s="13">
        <f t="shared" si="3086"/>
        <v>1.1169491015029787E-2</v>
      </c>
      <c r="T2280" s="13">
        <f t="shared" si="3087"/>
        <v>3.3563686243372741E-2</v>
      </c>
      <c r="U2280" s="13">
        <f t="shared" si="3088"/>
        <v>3.7413545276632564E-2</v>
      </c>
      <c r="V2280" s="13">
        <f t="shared" si="3089"/>
        <v>4.9319551101402275E-4</v>
      </c>
      <c r="W2280" s="13">
        <f t="shared" si="3090"/>
        <v>1.0036659414071992E-2</v>
      </c>
      <c r="X2280" s="13">
        <f t="shared" si="3091"/>
        <v>6.6800992199434958E-3</v>
      </c>
      <c r="Y2280" s="13">
        <f t="shared" si="3092"/>
        <v>2.2230367569175749E-3</v>
      </c>
      <c r="Z2280" s="13">
        <f t="shared" si="3093"/>
        <v>1.3901665031832083E-2</v>
      </c>
      <c r="AA2280" s="13">
        <f t="shared" si="3094"/>
        <v>8.3004442117909794E-3</v>
      </c>
      <c r="AB2280" s="13">
        <f t="shared" si="3095"/>
        <v>2.478025975855874E-3</v>
      </c>
      <c r="AC2280" s="13">
        <f t="shared" si="3096"/>
        <v>1.2249754184264452E-5</v>
      </c>
      <c r="AD2280" s="13">
        <f t="shared" si="3097"/>
        <v>1.4981790193565061E-3</v>
      </c>
      <c r="AE2280" s="13">
        <f t="shared" si="3098"/>
        <v>9.9714298210690699E-4</v>
      </c>
      <c r="AF2280" s="13">
        <f t="shared" si="3099"/>
        <v>3.3183421804696008E-4</v>
      </c>
      <c r="AG2280" s="13">
        <f t="shared" si="3100"/>
        <v>7.3619631448890722E-5</v>
      </c>
      <c r="AH2280" s="13">
        <f t="shared" si="3101"/>
        <v>2.3131327343053928E-3</v>
      </c>
      <c r="AI2280" s="13">
        <f t="shared" si="3102"/>
        <v>1.3811316249963685E-3</v>
      </c>
      <c r="AJ2280" s="13">
        <f t="shared" si="3103"/>
        <v>4.1232492568955777E-4</v>
      </c>
      <c r="AK2280" s="13">
        <f t="shared" si="3104"/>
        <v>8.2064031777973569E-5</v>
      </c>
      <c r="AL2280" s="13">
        <f t="shared" si="3105"/>
        <v>1.9472226227381138E-7</v>
      </c>
      <c r="AM2280" s="13">
        <f t="shared" si="3106"/>
        <v>1.7890736600212169E-4</v>
      </c>
      <c r="AN2280" s="13">
        <f t="shared" si="3107"/>
        <v>1.1907537226951141E-4</v>
      </c>
      <c r="AO2280" s="13">
        <f t="shared" si="3108"/>
        <v>3.9626496655689892E-5</v>
      </c>
      <c r="AP2280" s="13">
        <f t="shared" si="3109"/>
        <v>8.791402214553248E-6</v>
      </c>
      <c r="AQ2280" s="13">
        <f t="shared" si="3110"/>
        <v>1.4628233521929442E-6</v>
      </c>
      <c r="AR2280" s="13">
        <f t="shared" si="3111"/>
        <v>3.0791034220797951E-4</v>
      </c>
      <c r="AS2280" s="13">
        <f t="shared" si="3112"/>
        <v>1.8384795000300609E-4</v>
      </c>
      <c r="AT2280" s="13">
        <f t="shared" si="3113"/>
        <v>5.4886218627689692E-5</v>
      </c>
      <c r="AU2280" s="13">
        <f t="shared" si="3114"/>
        <v>1.0923871221471492E-5</v>
      </c>
      <c r="AV2280" s="13">
        <f t="shared" si="3115"/>
        <v>1.6306137330130914E-6</v>
      </c>
      <c r="AW2280" s="13">
        <f t="shared" si="3116"/>
        <v>2.1495192914053023E-9</v>
      </c>
      <c r="AX2280" s="13">
        <f t="shared" si="3117"/>
        <v>1.7803749972619569E-5</v>
      </c>
      <c r="AY2280" s="13">
        <f t="shared" si="3118"/>
        <v>1.1849641538838805E-5</v>
      </c>
      <c r="AZ2280" s="13">
        <f t="shared" si="3119"/>
        <v>3.9433828495377975E-6</v>
      </c>
      <c r="BA2280" s="13">
        <f t="shared" si="3120"/>
        <v>8.7486574999256203E-7</v>
      </c>
      <c r="BB2280" s="13">
        <f t="shared" si="3121"/>
        <v>1.4557109524626022E-7</v>
      </c>
      <c r="BC2280" s="13">
        <f t="shared" si="3122"/>
        <v>1.9377550232250785E-8</v>
      </c>
      <c r="BD2280" s="13">
        <f t="shared" si="3123"/>
        <v>3.4155980124758136E-5</v>
      </c>
      <c r="BE2280" s="13">
        <f t="shared" si="3124"/>
        <v>2.0393946111880452E-5</v>
      </c>
      <c r="BF2280" s="13">
        <f t="shared" si="3125"/>
        <v>6.0884365855571978E-6</v>
      </c>
      <c r="BG2280" s="13">
        <f t="shared" si="3126"/>
        <v>1.211766794354621E-6</v>
      </c>
      <c r="BH2280" s="13">
        <f t="shared" si="3127"/>
        <v>1.8088125866955527E-7</v>
      </c>
      <c r="BI2280" s="13">
        <f t="shared" si="3128"/>
        <v>2.1600215414589227E-8</v>
      </c>
      <c r="BJ2280" s="14">
        <f t="shared" si="3129"/>
        <v>0.27513148363658324</v>
      </c>
      <c r="BK2280" s="14">
        <f t="shared" si="3130"/>
        <v>0.40701512894065617</v>
      </c>
      <c r="BL2280" s="14">
        <f t="shared" si="3131"/>
        <v>0.3039539491862171</v>
      </c>
      <c r="BM2280" s="14">
        <f t="shared" si="3132"/>
        <v>0.13436547610628982</v>
      </c>
      <c r="BN2280" s="14">
        <f t="shared" si="3133"/>
        <v>0.86562490319697916</v>
      </c>
    </row>
    <row r="2281" spans="1:66" x14ac:dyDescent="0.25">
      <c r="A2281" t="s">
        <v>338</v>
      </c>
      <c r="B2281" t="s">
        <v>80</v>
      </c>
      <c r="C2281" t="s">
        <v>71</v>
      </c>
      <c r="D2281" s="7" t="s">
        <v>452</v>
      </c>
      <c r="E2281" s="10">
        <f>VLOOKUP(A2281,home!$A$2:$E$405,3,FALSE)</f>
        <v>1.4215</v>
      </c>
      <c r="F2281" s="10">
        <f>VLOOKUP(B2281,home!$B$2:$E$405,3,FALSE)</f>
        <v>1.1725000000000001</v>
      </c>
      <c r="G2281" s="10">
        <f>VLOOKUP(C2281,away!$B$2:$E$405,4,FALSE)</f>
        <v>0.99660000000000004</v>
      </c>
      <c r="H2281" s="10">
        <f>VLOOKUP(A2281,away!$A$2:$E$405,3,FALSE)</f>
        <v>1.0277000000000001</v>
      </c>
      <c r="I2281" s="10">
        <f>VLOOKUP(C2281,away!$B$2:$E$405,3,FALSE)</f>
        <v>0.97299999999999998</v>
      </c>
      <c r="J2281" s="10">
        <f>VLOOKUP(B2281,home!$B$2:$E$405,4,FALSE)</f>
        <v>0.89200000000000002</v>
      </c>
      <c r="K2281" s="12">
        <f t="shared" si="3078"/>
        <v>1.6610419402500003</v>
      </c>
      <c r="L2281" s="12">
        <f t="shared" si="3079"/>
        <v>0.89195727320000007</v>
      </c>
      <c r="M2281" s="13">
        <f t="shared" si="3080"/>
        <v>7.7847833250731704E-2</v>
      </c>
      <c r="N2281" s="13">
        <f t="shared" si="3081"/>
        <v>0.12930851598705387</v>
      </c>
      <c r="O2281" s="13">
        <f t="shared" si="3082"/>
        <v>6.9436941070850952E-2</v>
      </c>
      <c r="P2281" s="13">
        <f t="shared" si="3083"/>
        <v>0.11533767132135117</v>
      </c>
      <c r="Q2281" s="13">
        <f t="shared" si="3084"/>
        <v>0.1073934341429921</v>
      </c>
      <c r="R2281" s="13">
        <f t="shared" si="3085"/>
        <v>3.0967392308452652E-2</v>
      </c>
      <c r="S2281" s="13">
        <f t="shared" si="3086"/>
        <v>4.2720451778620966E-2</v>
      </c>
      <c r="T2281" s="13">
        <f t="shared" si="3087"/>
        <v>9.5790354677767003E-2</v>
      </c>
      <c r="U2281" s="13">
        <f t="shared" si="3088"/>
        <v>5.1438137404515125E-2</v>
      </c>
      <c r="V2281" s="13">
        <f t="shared" si="3089"/>
        <v>7.0326333654763548E-3</v>
      </c>
      <c r="W2281" s="13">
        <f t="shared" si="3090"/>
        <v>5.9461666072995412E-2</v>
      </c>
      <c r="X2281" s="13">
        <f t="shared" si="3091"/>
        <v>5.3037265530397934E-2</v>
      </c>
      <c r="Y2281" s="13">
        <f t="shared" si="3092"/>
        <v>2.3653487370239052E-2</v>
      </c>
      <c r="Z2281" s="13">
        <f t="shared" si="3093"/>
        <v>9.2071969338540279E-3</v>
      </c>
      <c r="AA2281" s="13">
        <f t="shared" si="3094"/>
        <v>1.5293540259272747E-2</v>
      </c>
      <c r="AB2281" s="13">
        <f t="shared" si="3095"/>
        <v>1.2701605892776951E-2</v>
      </c>
      <c r="AC2281" s="13">
        <f t="shared" si="3096"/>
        <v>6.5121237303613017E-4</v>
      </c>
      <c r="AD2281" s="13">
        <f t="shared" si="3097"/>
        <v>2.4692080296096465E-2</v>
      </c>
      <c r="AE2281" s="13">
        <f t="shared" si="3098"/>
        <v>2.2024280610541649E-2</v>
      </c>
      <c r="AF2281" s="13">
        <f t="shared" si="3099"/>
        <v>9.8223586387851825E-3</v>
      </c>
      <c r="AG2281" s="13">
        <f t="shared" si="3100"/>
        <v>2.9203747426144321E-3</v>
      </c>
      <c r="AH2281" s="13">
        <f t="shared" si="3101"/>
        <v>2.05310656773396E-3</v>
      </c>
      <c r="AI2281" s="13">
        <f t="shared" si="3102"/>
        <v>3.4102961168088349E-3</v>
      </c>
      <c r="AJ2281" s="13">
        <f t="shared" si="3103"/>
        <v>2.8323224393455955E-3</v>
      </c>
      <c r="AK2281" s="13">
        <f t="shared" si="3104"/>
        <v>1.5682021200214072E-3</v>
      </c>
      <c r="AL2281" s="13">
        <f t="shared" si="3105"/>
        <v>3.8592888462149905E-5</v>
      </c>
      <c r="AM2281" s="13">
        <f t="shared" si="3106"/>
        <v>8.2029161927673743E-3</v>
      </c>
      <c r="AN2281" s="13">
        <f t="shared" si="3107"/>
        <v>7.3166507595889127E-3</v>
      </c>
      <c r="AO2281" s="13">
        <f t="shared" si="3108"/>
        <v>3.2630699302398179E-3</v>
      </c>
      <c r="AP2281" s="13">
        <f t="shared" si="3109"/>
        <v>9.7017298574587419E-4</v>
      </c>
      <c r="AQ2281" s="13">
        <f t="shared" si="3110"/>
        <v>2.163382127245481E-4</v>
      </c>
      <c r="AR2281" s="13">
        <f t="shared" si="3111"/>
        <v>3.6625666714899889E-4</v>
      </c>
      <c r="AS2281" s="13">
        <f t="shared" si="3112"/>
        <v>6.0836768503067158E-4</v>
      </c>
      <c r="AT2281" s="13">
        <f t="shared" si="3113"/>
        <v>5.0526211996437408E-4</v>
      </c>
      <c r="AU2281" s="13">
        <f t="shared" si="3114"/>
        <v>2.7975385736015075E-4</v>
      </c>
      <c r="AV2281" s="13">
        <f t="shared" si="3115"/>
        <v>1.161707225054816E-4</v>
      </c>
      <c r="AW2281" s="13">
        <f t="shared" si="3116"/>
        <v>1.5882886519756279E-6</v>
      </c>
      <c r="AX2281" s="13">
        <f t="shared" si="3117"/>
        <v>2.2708979714237448E-3</v>
      </c>
      <c r="AY2281" s="13">
        <f t="shared" si="3118"/>
        <v>2.0255439623065351E-3</v>
      </c>
      <c r="AZ2281" s="13">
        <f t="shared" si="3119"/>
        <v>9.033493346828304E-4</v>
      </c>
      <c r="BA2281" s="13">
        <f t="shared" si="3120"/>
        <v>2.6858300310357726E-4</v>
      </c>
      <c r="BB2281" s="13">
        <f t="shared" si="3121"/>
        <v>5.9891140769033474E-5</v>
      </c>
      <c r="BC2281" s="13">
        <f t="shared" si="3122"/>
        <v>1.0684067721836891E-5</v>
      </c>
      <c r="BD2281" s="13">
        <f t="shared" si="3123"/>
        <v>5.4447549686923497E-5</v>
      </c>
      <c r="BE2281" s="13">
        <f t="shared" si="3124"/>
        <v>9.0439663573825695E-5</v>
      </c>
      <c r="BF2281" s="13">
        <f t="shared" si="3125"/>
        <v>7.5112037129112375E-5</v>
      </c>
      <c r="BG2281" s="13">
        <f t="shared" si="3126"/>
        <v>4.1588081296356957E-5</v>
      </c>
      <c r="BH2281" s="13">
        <f t="shared" si="3127"/>
        <v>1.7269886811943869E-5</v>
      </c>
      <c r="BI2281" s="13">
        <f t="shared" si="3128"/>
        <v>5.7372012596018266E-6</v>
      </c>
      <c r="BJ2281" s="14">
        <f t="shared" si="3129"/>
        <v>0.55361191563055734</v>
      </c>
      <c r="BK2281" s="14">
        <f t="shared" si="3130"/>
        <v>0.24565393893998502</v>
      </c>
      <c r="BL2281" s="14">
        <f t="shared" si="3131"/>
        <v>0.19186194965154568</v>
      </c>
      <c r="BM2281" s="14">
        <f t="shared" si="3132"/>
        <v>0.46801925740085487</v>
      </c>
      <c r="BN2281" s="14">
        <f t="shared" si="3133"/>
        <v>0.53029178808143251</v>
      </c>
    </row>
    <row r="2282" spans="1:66" x14ac:dyDescent="0.25">
      <c r="A2282" t="s">
        <v>338</v>
      </c>
      <c r="B2282" t="s">
        <v>72</v>
      </c>
      <c r="C2282" t="s">
        <v>93</v>
      </c>
      <c r="D2282" s="7" t="s">
        <v>452</v>
      </c>
      <c r="E2282" s="10">
        <f>VLOOKUP(A2282,home!$A$2:$E$405,3,FALSE)</f>
        <v>1.4215</v>
      </c>
      <c r="F2282" s="10">
        <f>VLOOKUP(B2282,home!$B$2:$E$405,3,FALSE)</f>
        <v>0.93799999999999994</v>
      </c>
      <c r="G2282" s="10">
        <f>VLOOKUP(C2282,away!$B$2:$E$405,4,FALSE)</f>
        <v>0.99660000000000004</v>
      </c>
      <c r="H2282" s="10">
        <f>VLOOKUP(A2282,away!$A$2:$E$405,3,FALSE)</f>
        <v>1.0277000000000001</v>
      </c>
      <c r="I2282" s="10">
        <f>VLOOKUP(C2282,away!$B$2:$E$405,3,FALSE)</f>
        <v>0.56759999999999999</v>
      </c>
      <c r="J2282" s="10">
        <f>VLOOKUP(B2282,home!$B$2:$E$405,4,FALSE)</f>
        <v>0.64870000000000005</v>
      </c>
      <c r="K2282" s="12">
        <f t="shared" si="3078"/>
        <v>1.3288335522000001</v>
      </c>
      <c r="L2282" s="12">
        <f t="shared" si="3079"/>
        <v>0.37840131872400007</v>
      </c>
      <c r="M2282" s="13">
        <f t="shared" si="3080"/>
        <v>0.18136660196128457</v>
      </c>
      <c r="N2282" s="13">
        <f t="shared" si="3081"/>
        <v>0.24100602593465728</v>
      </c>
      <c r="O2282" s="13">
        <f t="shared" si="3082"/>
        <v>6.86293613546409E-2</v>
      </c>
      <c r="P2282" s="13">
        <f t="shared" si="3083"/>
        <v>9.1196998034104859E-2</v>
      </c>
      <c r="Q2282" s="13">
        <f t="shared" si="3084"/>
        <v>0.16012844677217802</v>
      </c>
      <c r="R2282" s="13">
        <f t="shared" si="3085"/>
        <v>1.2984720419891021E-2</v>
      </c>
      <c r="S2282" s="13">
        <f t="shared" si="3086"/>
        <v>1.1464200630786334E-2</v>
      </c>
      <c r="T2282" s="13">
        <f t="shared" si="3087"/>
        <v>6.059281542381801E-2</v>
      </c>
      <c r="U2282" s="13">
        <f t="shared" si="3088"/>
        <v>1.7254532159887662E-2</v>
      </c>
      <c r="V2282" s="13">
        <f t="shared" si="3089"/>
        <v>6.4050790625937918E-4</v>
      </c>
      <c r="W2282" s="13">
        <f t="shared" si="3090"/>
        <v>7.0928017577514005E-2</v>
      </c>
      <c r="X2282" s="13">
        <f t="shared" si="3091"/>
        <v>2.6839255385810355E-2</v>
      </c>
      <c r="Y2282" s="13">
        <f t="shared" si="3092"/>
        <v>5.0780048157804299E-3</v>
      </c>
      <c r="Z2282" s="13">
        <f t="shared" si="3093"/>
        <v>1.6378117767164048E-3</v>
      </c>
      <c r="AA2282" s="13">
        <f t="shared" si="3094"/>
        <v>2.1763792410890537E-3</v>
      </c>
      <c r="AB2282" s="13">
        <f t="shared" si="3095"/>
        <v>1.4460228789353539E-3</v>
      </c>
      <c r="AC2282" s="13">
        <f t="shared" si="3096"/>
        <v>2.0129256722398876E-5</v>
      </c>
      <c r="AD2282" s="13">
        <f t="shared" si="3097"/>
        <v>2.3562882387008006E-2</v>
      </c>
      <c r="AE2282" s="13">
        <f t="shared" si="3098"/>
        <v>8.916225768182344E-3</v>
      </c>
      <c r="AF2282" s="13">
        <f t="shared" si="3099"/>
        <v>1.6869557943605547E-3</v>
      </c>
      <c r="AG2282" s="13">
        <f t="shared" si="3100"/>
        <v>2.1278209907170899E-4</v>
      </c>
      <c r="AH2282" s="13">
        <f t="shared" si="3101"/>
        <v>1.5493753403279627E-4</v>
      </c>
      <c r="AI2282" s="13">
        <f t="shared" si="3102"/>
        <v>2.0588619371790908E-4</v>
      </c>
      <c r="AJ2282" s="13">
        <f t="shared" si="3103"/>
        <v>1.3679424107355324E-4</v>
      </c>
      <c r="AK2282" s="13">
        <f t="shared" si="3104"/>
        <v>6.0592259095424327E-5</v>
      </c>
      <c r="AL2282" s="13">
        <f t="shared" si="3105"/>
        <v>4.048656733685655E-7</v>
      </c>
      <c r="AM2282" s="13">
        <f t="shared" si="3106"/>
        <v>6.2622297404797264E-3</v>
      </c>
      <c r="AN2282" s="13">
        <f t="shared" si="3107"/>
        <v>2.369635991950181E-3</v>
      </c>
      <c r="AO2282" s="13">
        <f t="shared" si="3108"/>
        <v>4.4833669212490125E-4</v>
      </c>
      <c r="AP2282" s="13">
        <f t="shared" si="3109"/>
        <v>5.6550398510806215E-5</v>
      </c>
      <c r="AQ2282" s="13">
        <f t="shared" si="3110"/>
        <v>5.3496863427142E-6</v>
      </c>
      <c r="AR2282" s="13">
        <f t="shared" si="3111"/>
        <v>1.1725713439570957E-5</v>
      </c>
      <c r="AS2282" s="13">
        <f t="shared" si="3112"/>
        <v>1.5581521441984354E-5</v>
      </c>
      <c r="AT2282" s="13">
        <f t="shared" si="3113"/>
        <v>1.0352624243216272E-5</v>
      </c>
      <c r="AU2282" s="13">
        <f t="shared" si="3114"/>
        <v>4.5856381492349737E-6</v>
      </c>
      <c r="AV2282" s="13">
        <f t="shared" si="3115"/>
        <v>1.5233874577379366E-6</v>
      </c>
      <c r="AW2282" s="13">
        <f t="shared" si="3116"/>
        <v>5.6549879297560494E-9</v>
      </c>
      <c r="AX2282" s="13">
        <f t="shared" si="3117"/>
        <v>1.3869101651223612E-3</v>
      </c>
      <c r="AY2282" s="13">
        <f t="shared" si="3118"/>
        <v>5.2480863543402211E-4</v>
      </c>
      <c r="AZ2282" s="13">
        <f t="shared" si="3119"/>
        <v>9.9294139862988489E-5</v>
      </c>
      <c r="BA2282" s="13">
        <f t="shared" si="3120"/>
        <v>1.2524344488573383E-5</v>
      </c>
      <c r="BB2282" s="13">
        <f t="shared" si="3121"/>
        <v>1.1848071176574574E-6</v>
      </c>
      <c r="BC2282" s="13">
        <f t="shared" si="3122"/>
        <v>8.9666515151032743E-8</v>
      </c>
      <c r="BD2282" s="13">
        <f t="shared" si="3123"/>
        <v>7.3950423808556292E-7</v>
      </c>
      <c r="BE2282" s="13">
        <f t="shared" si="3124"/>
        <v>9.8267804356219313E-7</v>
      </c>
      <c r="BF2282" s="13">
        <f t="shared" si="3125"/>
        <v>6.5290777764784793E-7</v>
      </c>
      <c r="BG2282" s="13">
        <f t="shared" si="3126"/>
        <v>2.8920192047693259E-7</v>
      </c>
      <c r="BH2282" s="13">
        <f t="shared" si="3127"/>
        <v>9.6075303822606124E-8</v>
      </c>
      <c r="BI2282" s="13">
        <f t="shared" si="3128"/>
        <v>2.5533617451457559E-8</v>
      </c>
      <c r="BJ2282" s="14">
        <f t="shared" si="3129"/>
        <v>0.61011832622632967</v>
      </c>
      <c r="BK2282" s="14">
        <f t="shared" si="3130"/>
        <v>0.28521365129026494</v>
      </c>
      <c r="BL2282" s="14">
        <f t="shared" si="3131"/>
        <v>0.10309578106799648</v>
      </c>
      <c r="BM2282" s="14">
        <f t="shared" si="3132"/>
        <v>0.24422861290410486</v>
      </c>
      <c r="BN2282" s="14">
        <f t="shared" si="3133"/>
        <v>0.75531215447675681</v>
      </c>
    </row>
    <row r="2283" spans="1:66" x14ac:dyDescent="0.25">
      <c r="A2283" t="s">
        <v>338</v>
      </c>
      <c r="B2283" t="s">
        <v>87</v>
      </c>
      <c r="C2283" t="s">
        <v>81</v>
      </c>
      <c r="D2283" s="7" t="s">
        <v>452</v>
      </c>
      <c r="E2283" s="10">
        <f>VLOOKUP(A2283,home!$A$2:$E$405,3,FALSE)</f>
        <v>1.4215</v>
      </c>
      <c r="F2283" s="10">
        <f>VLOOKUP(B2283,home!$B$2:$E$405,3,FALSE)</f>
        <v>0.82069999999999999</v>
      </c>
      <c r="G2283" s="10">
        <f>VLOOKUP(C2283,away!$B$2:$E$405,4,FALSE)</f>
        <v>0.87939999999999996</v>
      </c>
      <c r="H2283" s="10">
        <f>VLOOKUP(A2283,away!$A$2:$E$405,3,FALSE)</f>
        <v>1.0277000000000001</v>
      </c>
      <c r="I2283" s="10">
        <f>VLOOKUP(C2283,away!$B$2:$E$405,3,FALSE)</f>
        <v>0.7298</v>
      </c>
      <c r="J2283" s="10">
        <f>VLOOKUP(B2283,home!$B$2:$E$405,4,FALSE)</f>
        <v>1.0541</v>
      </c>
      <c r="K2283" s="12">
        <f t="shared" si="3078"/>
        <v>1.0259300689699999</v>
      </c>
      <c r="L2283" s="12">
        <f t="shared" si="3079"/>
        <v>0.79059129638600012</v>
      </c>
      <c r="M2283" s="13">
        <f t="shared" si="3080"/>
        <v>0.16259036079064637</v>
      </c>
      <c r="N2283" s="13">
        <f t="shared" si="3081"/>
        <v>0.16680634005980502</v>
      </c>
      <c r="O2283" s="13">
        <f t="shared" si="3082"/>
        <v>0.1285425241173446</v>
      </c>
      <c r="P2283" s="13">
        <f t="shared" si="3083"/>
        <v>0.13187564063328525</v>
      </c>
      <c r="Q2283" s="13">
        <f t="shared" si="3084"/>
        <v>8.5565819981094499E-2</v>
      </c>
      <c r="R2283" s="13">
        <f t="shared" si="3085"/>
        <v>5.0812300391330077E-2</v>
      </c>
      <c r="S2283" s="13">
        <f t="shared" si="3086"/>
        <v>2.674079894384471E-2</v>
      </c>
      <c r="T2283" s="13">
        <f t="shared" si="3087"/>
        <v>6.7647592545184612E-2</v>
      </c>
      <c r="U2283" s="13">
        <f t="shared" si="3088"/>
        <v>5.2129866845001628E-2</v>
      </c>
      <c r="V2283" s="13">
        <f t="shared" si="3089"/>
        <v>2.4099146226660849E-3</v>
      </c>
      <c r="W2283" s="13">
        <f t="shared" si="3090"/>
        <v>2.9261515864892961E-2</v>
      </c>
      <c r="X2283" s="13">
        <f t="shared" si="3091"/>
        <v>2.3133899761845239E-2</v>
      </c>
      <c r="Y2283" s="13">
        <f t="shared" si="3092"/>
        <v>9.1447299015905027E-3</v>
      </c>
      <c r="Z2283" s="13">
        <f t="shared" si="3093"/>
        <v>1.3390587479578834E-2</v>
      </c>
      <c r="AA2283" s="13">
        <f t="shared" si="3094"/>
        <v>1.3737806336473132E-2</v>
      </c>
      <c r="AB2283" s="13">
        <f t="shared" si="3095"/>
        <v>7.0470143011371897E-3</v>
      </c>
      <c r="AC2283" s="13">
        <f t="shared" si="3096"/>
        <v>1.2216631154753199E-4</v>
      </c>
      <c r="AD2283" s="13">
        <f t="shared" si="3097"/>
        <v>7.5050672473590957E-3</v>
      </c>
      <c r="AE2283" s="13">
        <f t="shared" si="3098"/>
        <v>5.9334408445537367E-3</v>
      </c>
      <c r="AF2283" s="13">
        <f t="shared" si="3099"/>
        <v>2.3454633446626915E-3</v>
      </c>
      <c r="AG2283" s="13">
        <f t="shared" si="3100"/>
        <v>6.181009687609069E-4</v>
      </c>
      <c r="AH2283" s="13">
        <f t="shared" si="3101"/>
        <v>2.6466204787125931E-3</v>
      </c>
      <c r="AI2283" s="13">
        <f t="shared" si="3102"/>
        <v>2.715247530263025E-3</v>
      </c>
      <c r="AJ2283" s="13">
        <f t="shared" si="3103"/>
        <v>1.3928270429966834E-3</v>
      </c>
      <c r="AK2283" s="13">
        <f t="shared" si="3104"/>
        <v>4.7631438142828954E-4</v>
      </c>
      <c r="AL2283" s="13">
        <f t="shared" si="3105"/>
        <v>3.9635217046798339E-6</v>
      </c>
      <c r="AM2283" s="13">
        <f t="shared" si="3106"/>
        <v>1.5399348317415215E-3</v>
      </c>
      <c r="AN2283" s="13">
        <f t="shared" si="3107"/>
        <v>1.2174590749764866E-3</v>
      </c>
      <c r="AO2283" s="13">
        <f t="shared" si="3108"/>
        <v>4.8125627419128052E-4</v>
      </c>
      <c r="AP2283" s="13">
        <f t="shared" si="3109"/>
        <v>1.2682567390226025E-4</v>
      </c>
      <c r="AQ2283" s="13">
        <f t="shared" si="3110"/>
        <v>2.5066818486354004E-5</v>
      </c>
      <c r="AR2283" s="13">
        <f t="shared" si="3111"/>
        <v>4.1847902306142509E-4</v>
      </c>
      <c r="AS2283" s="13">
        <f t="shared" si="3112"/>
        <v>4.2933021299190608E-4</v>
      </c>
      <c r="AT2283" s="13">
        <f t="shared" si="3113"/>
        <v>2.2023138751284542E-4</v>
      </c>
      <c r="AU2283" s="13">
        <f t="shared" si="3114"/>
        <v>7.5314000860137446E-5</v>
      </c>
      <c r="AV2283" s="13">
        <f t="shared" si="3115"/>
        <v>1.9316724524211859E-5</v>
      </c>
      <c r="AW2283" s="13">
        <f t="shared" si="3116"/>
        <v>8.9299397275123192E-8</v>
      </c>
      <c r="AX2283" s="13">
        <f t="shared" si="3117"/>
        <v>2.6331090802298064E-4</v>
      </c>
      <c r="AY2283" s="13">
        <f t="shared" si="3118"/>
        <v>2.081713121264631E-4</v>
      </c>
      <c r="AZ2283" s="13">
        <f t="shared" si="3119"/>
        <v>8.2289213762217574E-5</v>
      </c>
      <c r="BA2283" s="13">
        <f t="shared" si="3120"/>
        <v>2.168571206228542E-5</v>
      </c>
      <c r="BB2283" s="13">
        <f t="shared" si="3121"/>
        <v>4.2861338030939379E-6</v>
      </c>
      <c r="BC2283" s="13">
        <f t="shared" si="3122"/>
        <v>6.7771601597437869E-7</v>
      </c>
      <c r="BD2283" s="13">
        <f t="shared" si="3123"/>
        <v>5.5140978892079805E-5</v>
      </c>
      <c r="BE2283" s="13">
        <f t="shared" si="3124"/>
        <v>5.6570788277824751E-5</v>
      </c>
      <c r="BF2283" s="13">
        <f t="shared" si="3125"/>
        <v>2.9018836359777999E-5</v>
      </c>
      <c r="BG2283" s="13">
        <f t="shared" si="3126"/>
        <v>9.9237655960053963E-6</v>
      </c>
      <c r="BH2283" s="13">
        <f t="shared" si="3127"/>
        <v>2.5452723805879821E-6</v>
      </c>
      <c r="BI2283" s="13">
        <f t="shared" si="3128"/>
        <v>5.2225429379281306E-7</v>
      </c>
      <c r="BJ2283" s="14">
        <f t="shared" si="3129"/>
        <v>0.40193293418884019</v>
      </c>
      <c r="BK2283" s="14">
        <f t="shared" si="3130"/>
        <v>0.32395101613582117</v>
      </c>
      <c r="BL2283" s="14">
        <f t="shared" si="3131"/>
        <v>0.26081691466943785</v>
      </c>
      <c r="BM2283" s="14">
        <f t="shared" si="3132"/>
        <v>0.27369038448744304</v>
      </c>
      <c r="BN2283" s="14">
        <f t="shared" si="3133"/>
        <v>0.72619298597350579</v>
      </c>
    </row>
    <row r="2284" spans="1:66" x14ac:dyDescent="0.25">
      <c r="A2284" t="s">
        <v>338</v>
      </c>
      <c r="B2284" t="s">
        <v>89</v>
      </c>
      <c r="C2284" t="s">
        <v>82</v>
      </c>
      <c r="D2284" s="7" t="s">
        <v>452</v>
      </c>
      <c r="E2284" s="10">
        <f>VLOOKUP(A2284,home!$A$2:$E$405,3,FALSE)</f>
        <v>1.4215</v>
      </c>
      <c r="F2284" s="10">
        <f>VLOOKUP(B2284,home!$B$2:$E$405,3,FALSE)</f>
        <v>0.70350000000000001</v>
      </c>
      <c r="G2284" s="10">
        <f>VLOOKUP(C2284,away!$B$2:$E$405,4,FALSE)</f>
        <v>0.87939999999999996</v>
      </c>
      <c r="H2284" s="10">
        <f>VLOOKUP(A2284,away!$A$2:$E$405,3,FALSE)</f>
        <v>1.0277000000000001</v>
      </c>
      <c r="I2284" s="10">
        <f>VLOOKUP(C2284,away!$B$2:$E$405,3,FALSE)</f>
        <v>1.2974000000000001</v>
      </c>
      <c r="J2284" s="10">
        <f>VLOOKUP(B2284,home!$B$2:$E$405,4,FALSE)</f>
        <v>0.81089999999999995</v>
      </c>
      <c r="K2284" s="12">
        <f t="shared" si="3078"/>
        <v>0.87942220484999989</v>
      </c>
      <c r="L2284" s="12">
        <f t="shared" si="3079"/>
        <v>1.0812037679820001</v>
      </c>
      <c r="M2284" s="13">
        <f t="shared" si="3080"/>
        <v>0.14077027496775427</v>
      </c>
      <c r="N2284" s="13">
        <f t="shared" si="3081"/>
        <v>0.12379650558948324</v>
      </c>
      <c r="O2284" s="13">
        <f t="shared" si="3082"/>
        <v>0.15220135171499816</v>
      </c>
      <c r="P2284" s="13">
        <f t="shared" si="3083"/>
        <v>0.133849248306354</v>
      </c>
      <c r="Q2284" s="13">
        <f t="shared" si="3084"/>
        <v>5.4434697949114326E-2</v>
      </c>
      <c r="R2284" s="13">
        <f t="shared" si="3085"/>
        <v>8.2280337483104815E-2</v>
      </c>
      <c r="S2284" s="13">
        <f t="shared" si="3086"/>
        <v>3.1817124169644238E-2</v>
      </c>
      <c r="T2284" s="13">
        <f t="shared" si="3087"/>
        <v>5.8855000531544466E-2</v>
      </c>
      <c r="U2284" s="13">
        <f t="shared" si="3088"/>
        <v>7.2359155805194142E-2</v>
      </c>
      <c r="V2284" s="13">
        <f t="shared" si="3089"/>
        <v>3.3614247313001697E-3</v>
      </c>
      <c r="W2284" s="13">
        <f t="shared" si="3090"/>
        <v>1.595702736358463E-2</v>
      </c>
      <c r="X2284" s="13">
        <f t="shared" si="3091"/>
        <v>1.7252798111299584E-2</v>
      </c>
      <c r="Y2284" s="13">
        <f t="shared" si="3092"/>
        <v>9.3268951630849205E-3</v>
      </c>
      <c r="Z2284" s="13">
        <f t="shared" si="3093"/>
        <v>2.9653936972521177E-2</v>
      </c>
      <c r="AA2284" s="13">
        <f t="shared" si="3094"/>
        <v>2.6078330634857511E-2</v>
      </c>
      <c r="AB2284" s="13">
        <f t="shared" si="3095"/>
        <v>1.1466931512856842E-2</v>
      </c>
      <c r="AC2284" s="13">
        <f t="shared" si="3096"/>
        <v>1.9975993406011052E-4</v>
      </c>
      <c r="AD2284" s="13">
        <f t="shared" si="3097"/>
        <v>3.5082410467338438E-3</v>
      </c>
      <c r="AE2284" s="13">
        <f t="shared" si="3098"/>
        <v>3.7931234387177481E-3</v>
      </c>
      <c r="AF2284" s="13">
        <f t="shared" si="3099"/>
        <v>2.0505696771812346E-3</v>
      </c>
      <c r="AG2284" s="13">
        <f t="shared" si="3100"/>
        <v>7.3902788715932827E-4</v>
      </c>
      <c r="AH2284" s="13">
        <f t="shared" si="3101"/>
        <v>8.0154870975476591E-3</v>
      </c>
      <c r="AI2284" s="13">
        <f t="shared" si="3102"/>
        <v>7.0489973362720905E-3</v>
      </c>
      <c r="AJ2284" s="13">
        <f t="shared" si="3103"/>
        <v>3.099522389723088E-3</v>
      </c>
      <c r="AK2284" s="13">
        <f t="shared" si="3104"/>
        <v>9.0859627131740627E-4</v>
      </c>
      <c r="AL2284" s="13">
        <f t="shared" si="3105"/>
        <v>7.5975462921550328E-6</v>
      </c>
      <c r="AM2284" s="13">
        <f t="shared" si="3106"/>
        <v>6.1704501529278981E-4</v>
      </c>
      <c r="AN2284" s="13">
        <f t="shared" si="3107"/>
        <v>6.6715139554907521E-4</v>
      </c>
      <c r="AO2284" s="13">
        <f t="shared" si="3108"/>
        <v>3.6066330134105486E-4</v>
      </c>
      <c r="AP2284" s="13">
        <f t="shared" si="3109"/>
        <v>1.299835067942587E-4</v>
      </c>
      <c r="AQ2284" s="13">
        <f t="shared" si="3110"/>
        <v>3.5134664330366603E-5</v>
      </c>
      <c r="AR2284" s="13">
        <f t="shared" si="3111"/>
        <v>1.7332749704159277E-3</v>
      </c>
      <c r="AS2284" s="13">
        <f t="shared" si="3112"/>
        <v>1.5242804960944939E-3</v>
      </c>
      <c r="AT2284" s="13">
        <f t="shared" si="3113"/>
        <v>6.7024305734263547E-4</v>
      </c>
      <c r="AU2284" s="13">
        <f t="shared" si="3114"/>
        <v>1.9647554242455516E-4</v>
      </c>
      <c r="AV2284" s="13">
        <f t="shared" si="3115"/>
        <v>4.3196238679525489E-5</v>
      </c>
      <c r="AW2284" s="13">
        <f t="shared" si="3116"/>
        <v>2.0066694170315215E-7</v>
      </c>
      <c r="AX2284" s="13">
        <f t="shared" si="3117"/>
        <v>9.0440514640081169E-5</v>
      </c>
      <c r="AY2284" s="13">
        <f t="shared" si="3118"/>
        <v>9.7784625207087E-5</v>
      </c>
      <c r="AZ2284" s="13">
        <f t="shared" si="3119"/>
        <v>5.286255261230506E-5</v>
      </c>
      <c r="BA2284" s="13">
        <f t="shared" si="3120"/>
        <v>1.9051730356523653E-5</v>
      </c>
      <c r="BB2284" s="13">
        <f t="shared" si="3121"/>
        <v>5.1497006620126065E-6</v>
      </c>
      <c r="BC2284" s="13">
        <f t="shared" si="3122"/>
        <v>1.1135751519494864E-6</v>
      </c>
      <c r="BD2284" s="13">
        <f t="shared" si="3123"/>
        <v>3.1233723816043174E-4</v>
      </c>
      <c r="BE2284" s="13">
        <f t="shared" si="3124"/>
        <v>2.7467630263980646E-4</v>
      </c>
      <c r="BF2284" s="13">
        <f t="shared" si="3125"/>
        <v>1.2077821984377219E-4</v>
      </c>
      <c r="BG2284" s="13">
        <f t="shared" si="3126"/>
        <v>3.5405016130956052E-5</v>
      </c>
      <c r="BH2284" s="13">
        <f t="shared" si="3127"/>
        <v>7.7839893371587951E-6</v>
      </c>
      <c r="BI2284" s="13">
        <f t="shared" si="3128"/>
        <v>1.3690826130826154E-6</v>
      </c>
      <c r="BJ2284" s="14">
        <f t="shared" si="3129"/>
        <v>0.29179026733984093</v>
      </c>
      <c r="BK2284" s="14">
        <f t="shared" si="3130"/>
        <v>0.31010321428061205</v>
      </c>
      <c r="BL2284" s="14">
        <f t="shared" si="3131"/>
        <v>0.36837853039955415</v>
      </c>
      <c r="BM2284" s="14">
        <f t="shared" si="3132"/>
        <v>0.31249594902345407</v>
      </c>
      <c r="BN2284" s="14">
        <f t="shared" si="3133"/>
        <v>0.68733241601080886</v>
      </c>
    </row>
    <row r="2285" spans="1:66" x14ac:dyDescent="0.25">
      <c r="A2285" t="s">
        <v>338</v>
      </c>
      <c r="B2285" t="s">
        <v>91</v>
      </c>
      <c r="C2285" t="s">
        <v>83</v>
      </c>
      <c r="D2285" s="7" t="s">
        <v>452</v>
      </c>
      <c r="E2285" s="10">
        <f>VLOOKUP(A2285,home!$A$2:$E$405,3,FALSE)</f>
        <v>1.4215</v>
      </c>
      <c r="F2285" s="10">
        <f>VLOOKUP(B2285,home!$B$2:$E$405,3,FALSE)</f>
        <v>1.1725000000000001</v>
      </c>
      <c r="G2285" s="10">
        <f>VLOOKUP(C2285,away!$B$2:$E$405,4,FALSE)</f>
        <v>0.87939999999999996</v>
      </c>
      <c r="H2285" s="10">
        <f>VLOOKUP(A2285,away!$A$2:$E$405,3,FALSE)</f>
        <v>1.0277000000000001</v>
      </c>
      <c r="I2285" s="10">
        <f>VLOOKUP(C2285,away!$B$2:$E$405,3,FALSE)</f>
        <v>1.2974000000000001</v>
      </c>
      <c r="J2285" s="10">
        <f>VLOOKUP(B2285,home!$B$2:$E$405,4,FALSE)</f>
        <v>1.3785000000000001</v>
      </c>
      <c r="K2285" s="12">
        <f t="shared" si="3078"/>
        <v>1.4657036747500001</v>
      </c>
      <c r="L2285" s="12">
        <f t="shared" si="3079"/>
        <v>1.8380064054300005</v>
      </c>
      <c r="M2285" s="13">
        <f t="shared" si="3080"/>
        <v>3.6746581422028184E-2</v>
      </c>
      <c r="N2285" s="13">
        <f t="shared" si="3081"/>
        <v>5.3859599424766792E-2</v>
      </c>
      <c r="O2285" s="13">
        <f t="shared" si="3082"/>
        <v>6.754045203134286E-2</v>
      </c>
      <c r="P2285" s="13">
        <f t="shared" si="3083"/>
        <v>9.8994288736615324E-2</v>
      </c>
      <c r="Q2285" s="13">
        <f t="shared" si="3084"/>
        <v>3.9471106398721846E-2</v>
      </c>
      <c r="R2285" s="13">
        <f t="shared" si="3085"/>
        <v>6.2069891729622947E-2</v>
      </c>
      <c r="S2285" s="13">
        <f t="shared" si="3086"/>
        <v>6.6671978883685479E-2</v>
      </c>
      <c r="T2285" s="13">
        <f t="shared" si="3087"/>
        <v>7.2548146390259832E-2</v>
      </c>
      <c r="U2285" s="13">
        <f t="shared" si="3088"/>
        <v>9.0976068399442986E-2</v>
      </c>
      <c r="V2285" s="13">
        <f t="shared" si="3089"/>
        <v>1.9956943756819015E-2</v>
      </c>
      <c r="W2285" s="13">
        <f t="shared" si="3090"/>
        <v>1.9284315231684949E-2</v>
      </c>
      <c r="X2285" s="13">
        <f t="shared" si="3091"/>
        <v>3.5444694920168253E-2</v>
      </c>
      <c r="Y2285" s="13">
        <f t="shared" si="3092"/>
        <v>3.2573788150890737E-2</v>
      </c>
      <c r="Z2285" s="13">
        <f t="shared" si="3093"/>
        <v>3.8028286194464536E-2</v>
      </c>
      <c r="AA2285" s="13">
        <f t="shared" si="3094"/>
        <v>5.5738198819671368E-2</v>
      </c>
      <c r="AB2285" s="13">
        <f t="shared" si="3095"/>
        <v>4.0847841416969226E-2</v>
      </c>
      <c r="AC2285" s="13">
        <f t="shared" si="3096"/>
        <v>3.3602164067203255E-3</v>
      </c>
      <c r="AD2285" s="13">
        <f t="shared" si="3097"/>
        <v>7.0662729250295089E-3</v>
      </c>
      <c r="AE2285" s="13">
        <f t="shared" si="3098"/>
        <v>1.2987854898720822E-2</v>
      </c>
      <c r="AF2285" s="13">
        <f t="shared" si="3099"/>
        <v>1.1935880248322144E-2</v>
      </c>
      <c r="AG2285" s="13">
        <f t="shared" si="3100"/>
        <v>7.3127414502871767E-3</v>
      </c>
      <c r="AH2285" s="13">
        <f t="shared" si="3101"/>
        <v>1.747405840323777E-2</v>
      </c>
      <c r="AI2285" s="13">
        <f t="shared" si="3102"/>
        <v>2.5611791614421717E-2</v>
      </c>
      <c r="AJ2285" s="13">
        <f t="shared" si="3103"/>
        <v>1.8769648543094576E-2</v>
      </c>
      <c r="AK2285" s="13">
        <f t="shared" si="3104"/>
        <v>9.1702476144599008E-3</v>
      </c>
      <c r="AL2285" s="13">
        <f t="shared" si="3105"/>
        <v>3.6209325636477014E-4</v>
      </c>
      <c r="AM2285" s="13">
        <f t="shared" si="3106"/>
        <v>2.0714124386004371E-3</v>
      </c>
      <c r="AN2285" s="13">
        <f t="shared" si="3107"/>
        <v>3.8072693304349809E-3</v>
      </c>
      <c r="AO2285" s="13">
        <f t="shared" si="3108"/>
        <v>3.4988927082683433E-3</v>
      </c>
      <c r="AP2285" s="13">
        <f t="shared" si="3109"/>
        <v>2.1436624032365129E-3</v>
      </c>
      <c r="AQ2285" s="13">
        <f t="shared" si="3110"/>
        <v>9.8501630705704474E-4</v>
      </c>
      <c r="AR2285" s="13">
        <f t="shared" si="3111"/>
        <v>6.4234862548017829E-3</v>
      </c>
      <c r="AS2285" s="13">
        <f t="shared" si="3112"/>
        <v>9.4149274083690868E-3</v>
      </c>
      <c r="AT2285" s="13">
        <f t="shared" si="3113"/>
        <v>6.8997468499755344E-3</v>
      </c>
      <c r="AU2285" s="13">
        <f t="shared" si="3114"/>
        <v>3.3709947709512924E-3</v>
      </c>
      <c r="AV2285" s="13">
        <f t="shared" si="3115"/>
        <v>1.2352198558365864E-3</v>
      </c>
      <c r="AW2285" s="13">
        <f t="shared" si="3116"/>
        <v>2.7096371192918809E-5</v>
      </c>
      <c r="AX2285" s="13">
        <f t="shared" si="3117"/>
        <v>5.0601280386325203E-4</v>
      </c>
      <c r="AY2285" s="13">
        <f t="shared" si="3118"/>
        <v>9.3005477473025167E-4</v>
      </c>
      <c r="AZ2285" s="13">
        <f t="shared" si="3119"/>
        <v>8.5472331667747964E-4</v>
      </c>
      <c r="BA2285" s="13">
        <f t="shared" si="3120"/>
        <v>5.2366231030786094E-4</v>
      </c>
      <c r="BB2285" s="13">
        <f t="shared" si="3121"/>
        <v>2.4062367015703024E-4</v>
      </c>
      <c r="BC2285" s="13">
        <f t="shared" si="3122"/>
        <v>8.8453569409339356E-5</v>
      </c>
      <c r="BD2285" s="13">
        <f t="shared" si="3123"/>
        <v>1.9677348135862067E-3</v>
      </c>
      <c r="BE2285" s="13">
        <f t="shared" si="3124"/>
        <v>2.8841161472068092E-3</v>
      </c>
      <c r="BF2285" s="13">
        <f t="shared" si="3125"/>
        <v>2.1136298176834168E-3</v>
      </c>
      <c r="BG2285" s="13">
        <f t="shared" si="3126"/>
        <v>1.0326516636132519E-3</v>
      </c>
      <c r="BH2285" s="13">
        <f t="shared" si="3127"/>
        <v>3.783903345236612E-4</v>
      </c>
      <c r="BI2285" s="13">
        <f t="shared" si="3128"/>
        <v>1.1092162076024245E-4</v>
      </c>
      <c r="BJ2285" s="14">
        <f t="shared" si="3129"/>
        <v>0.30813418367159456</v>
      </c>
      <c r="BK2285" s="14">
        <f t="shared" si="3130"/>
        <v>0.22702215723696331</v>
      </c>
      <c r="BL2285" s="14">
        <f t="shared" si="3131"/>
        <v>0.42403001810957125</v>
      </c>
      <c r="BM2285" s="14">
        <f t="shared" si="3132"/>
        <v>0.63762976706595831</v>
      </c>
      <c r="BN2285" s="14">
        <f t="shared" si="3133"/>
        <v>0.35868191974309799</v>
      </c>
    </row>
    <row r="2286" spans="1:66" x14ac:dyDescent="0.25">
      <c r="A2286" t="s">
        <v>338</v>
      </c>
      <c r="B2286" t="s">
        <v>95</v>
      </c>
      <c r="C2286" t="s">
        <v>78</v>
      </c>
      <c r="D2286" s="7" t="s">
        <v>452</v>
      </c>
      <c r="E2286" s="10">
        <f>VLOOKUP(A2286,home!$A$2:$E$405,3,FALSE)</f>
        <v>1.4215</v>
      </c>
      <c r="F2286" s="10">
        <f>VLOOKUP(B2286,home!$B$2:$E$405,3,FALSE)</f>
        <v>1.1904999999999999</v>
      </c>
      <c r="G2286" s="10">
        <f>VLOOKUP(C2286,away!$B$2:$E$405,4,FALSE)</f>
        <v>1.0823</v>
      </c>
      <c r="H2286" s="10">
        <f>VLOOKUP(A2286,away!$A$2:$E$405,3,FALSE)</f>
        <v>1.0277000000000001</v>
      </c>
      <c r="I2286" s="10">
        <f>VLOOKUP(C2286,away!$B$2:$E$405,3,FALSE)</f>
        <v>0.74850000000000005</v>
      </c>
      <c r="J2286" s="10">
        <f>VLOOKUP(B2286,home!$B$2:$E$405,4,FALSE)</f>
        <v>0.97299999999999998</v>
      </c>
      <c r="K2286" s="12">
        <f t="shared" si="3078"/>
        <v>1.8315716902249999</v>
      </c>
      <c r="L2286" s="12">
        <f t="shared" si="3079"/>
        <v>0.74846414685000007</v>
      </c>
      <c r="M2286" s="13">
        <f t="shared" si="3080"/>
        <v>7.5771288552837809E-2</v>
      </c>
      <c r="N2286" s="13">
        <f t="shared" si="3081"/>
        <v>0.13878054704524731</v>
      </c>
      <c r="O2286" s="13">
        <f t="shared" si="3082"/>
        <v>5.671209284242492E-2</v>
      </c>
      <c r="P2286" s="13">
        <f t="shared" si="3083"/>
        <v>0.10387226374359733</v>
      </c>
      <c r="Q2286" s="13">
        <f t="shared" si="3084"/>
        <v>0.12709326056100689</v>
      </c>
      <c r="R2286" s="13">
        <f t="shared" si="3085"/>
        <v>2.1223484092691782E-2</v>
      </c>
      <c r="S2286" s="13">
        <f t="shared" si="3086"/>
        <v>3.5598731990995551E-2</v>
      </c>
      <c r="T2286" s="13">
        <f t="shared" si="3087"/>
        <v>9.5124748836178788E-2</v>
      </c>
      <c r="U2286" s="13">
        <f t="shared" si="3088"/>
        <v>3.8872332632114884E-2</v>
      </c>
      <c r="V2286" s="13">
        <f t="shared" si="3089"/>
        <v>5.4223424626184714E-3</v>
      </c>
      <c r="W2286" s="13">
        <f t="shared" si="3090"/>
        <v>7.75934726873099E-2</v>
      </c>
      <c r="X2286" s="13">
        <f t="shared" si="3091"/>
        <v>5.8075932336036175E-2</v>
      </c>
      <c r="Y2286" s="13">
        <f t="shared" si="3092"/>
        <v>2.1733876574204825E-2</v>
      </c>
      <c r="Z2286" s="13">
        <f t="shared" si="3093"/>
        <v>5.2950056382070334E-3</v>
      </c>
      <c r="AA2286" s="13">
        <f t="shared" si="3094"/>
        <v>9.6981824265217603E-3</v>
      </c>
      <c r="AB2286" s="13">
        <f t="shared" si="3095"/>
        <v>8.8814581895274285E-3</v>
      </c>
      <c r="AC2286" s="13">
        <f t="shared" si="3096"/>
        <v>4.6458147038806567E-4</v>
      </c>
      <c r="AD2286" s="13">
        <f t="shared" si="3097"/>
        <v>3.5529501980080876E-2</v>
      </c>
      <c r="AE2286" s="13">
        <f t="shared" si="3098"/>
        <v>2.6592558387526621E-2</v>
      </c>
      <c r="AF2286" s="13">
        <f t="shared" si="3099"/>
        <v>9.9517882630394631E-3</v>
      </c>
      <c r="AG2286" s="13">
        <f t="shared" si="3100"/>
        <v>2.482852237309225E-3</v>
      </c>
      <c r="AH2286" s="13">
        <f t="shared" si="3101"/>
        <v>9.9078046939164179E-4</v>
      </c>
      <c r="AI2286" s="13">
        <f t="shared" si="3102"/>
        <v>1.8146854589655679E-3</v>
      </c>
      <c r="AJ2286" s="13">
        <f t="shared" si="3103"/>
        <v>1.6618632566521479E-3</v>
      </c>
      <c r="AK2286" s="13">
        <f t="shared" si="3104"/>
        <v>1.0146072313030655E-3</v>
      </c>
      <c r="AL2286" s="13">
        <f t="shared" si="3105"/>
        <v>2.5475152894561713E-5</v>
      </c>
      <c r="AM2286" s="13">
        <f t="shared" si="3106"/>
        <v>1.3014965998901838E-2</v>
      </c>
      <c r="AN2286" s="13">
        <f t="shared" si="3107"/>
        <v>9.7412354226498223E-3</v>
      </c>
      <c r="AO2286" s="13">
        <f t="shared" si="3108"/>
        <v>3.6454827299392998E-3</v>
      </c>
      <c r="AP2286" s="13">
        <f t="shared" si="3109"/>
        <v>9.095043737734756E-4</v>
      </c>
      <c r="AQ2286" s="13">
        <f t="shared" si="3110"/>
        <v>1.7018285379317698E-4</v>
      </c>
      <c r="AR2286" s="13">
        <f t="shared" si="3111"/>
        <v>1.4831273174777161E-4</v>
      </c>
      <c r="AS2286" s="13">
        <f t="shared" si="3112"/>
        <v>2.7164540076915304E-4</v>
      </c>
      <c r="AT2286" s="13">
        <f t="shared" si="3113"/>
        <v>2.4876901291430263E-4</v>
      </c>
      <c r="AU2286" s="13">
        <f t="shared" si="3114"/>
        <v>1.5187942715301801E-4</v>
      </c>
      <c r="AV2286" s="13">
        <f t="shared" si="3115"/>
        <v>6.9544514775264459E-5</v>
      </c>
      <c r="AW2286" s="13">
        <f t="shared" si="3116"/>
        <v>9.700837330162497E-7</v>
      </c>
      <c r="AX2286" s="13">
        <f t="shared" si="3117"/>
        <v>3.9729738788049232E-3</v>
      </c>
      <c r="AY2286" s="13">
        <f t="shared" si="3118"/>
        <v>2.9736285046570625E-3</v>
      </c>
      <c r="AZ2286" s="13">
        <f t="shared" si="3119"/>
        <v>1.112827160893495E-3</v>
      </c>
      <c r="BA2286" s="13">
        <f t="shared" si="3120"/>
        <v>2.7763707718988579E-4</v>
      </c>
      <c r="BB2286" s="13">
        <f t="shared" si="3121"/>
        <v>5.1950349528213863E-5</v>
      </c>
      <c r="BC2286" s="13">
        <f t="shared" si="3122"/>
        <v>7.7765948076387811E-6</v>
      </c>
      <c r="BD2286" s="13">
        <f t="shared" si="3123"/>
        <v>1.8501127039098125E-5</v>
      </c>
      <c r="BE2286" s="13">
        <f t="shared" si="3124"/>
        <v>3.3886140522068401E-5</v>
      </c>
      <c r="BF2286" s="13">
        <f t="shared" si="3125"/>
        <v>3.1032447835603349E-5</v>
      </c>
      <c r="BG2286" s="13">
        <f t="shared" si="3126"/>
        <v>1.8946050978025049E-5</v>
      </c>
      <c r="BH2286" s="13">
        <f t="shared" si="3127"/>
        <v>8.6752626532275864E-6</v>
      </c>
      <c r="BI2286" s="13">
        <f t="shared" si="3128"/>
        <v>3.1778730961835723E-6</v>
      </c>
      <c r="BJ2286" s="14">
        <f t="shared" si="3129"/>
        <v>0.62883670385287893</v>
      </c>
      <c r="BK2286" s="14">
        <f t="shared" si="3130"/>
        <v>0.22412831187798885</v>
      </c>
      <c r="BL2286" s="14">
        <f t="shared" si="3131"/>
        <v>0.14187385658907692</v>
      </c>
      <c r="BM2286" s="14">
        <f t="shared" si="3132"/>
        <v>0.4737082826994215</v>
      </c>
      <c r="BN2286" s="14">
        <f t="shared" si="3133"/>
        <v>0.52345293683780603</v>
      </c>
    </row>
    <row r="2287" spans="1:66" x14ac:dyDescent="0.25">
      <c r="A2287" t="s">
        <v>338</v>
      </c>
      <c r="B2287" t="s">
        <v>74</v>
      </c>
      <c r="C2287" t="s">
        <v>90</v>
      </c>
      <c r="D2287" s="7" t="s">
        <v>452</v>
      </c>
      <c r="E2287" s="10">
        <f>VLOOKUP(A2287,home!$A$2:$E$405,3,FALSE)</f>
        <v>1.4215</v>
      </c>
      <c r="F2287" s="10">
        <f>VLOOKUP(B2287,home!$B$2:$E$405,3,FALSE)</f>
        <v>0.7621</v>
      </c>
      <c r="G2287" s="10">
        <f>VLOOKUP(C2287,away!$B$2:$E$405,4,FALSE)</f>
        <v>0.58620000000000005</v>
      </c>
      <c r="H2287" s="10">
        <f>VLOOKUP(A2287,away!$A$2:$E$405,3,FALSE)</f>
        <v>1.0277000000000001</v>
      </c>
      <c r="I2287" s="10">
        <f>VLOOKUP(C2287,away!$B$2:$E$405,3,FALSE)</f>
        <v>1.7839</v>
      </c>
      <c r="J2287" s="10">
        <f>VLOOKUP(B2287,home!$B$2:$E$405,4,FALSE)</f>
        <v>1.2974000000000001</v>
      </c>
      <c r="K2287" s="12">
        <f t="shared" si="3078"/>
        <v>0.63504520293000011</v>
      </c>
      <c r="L2287" s="12">
        <f t="shared" si="3079"/>
        <v>2.3785416225220004</v>
      </c>
      <c r="M2287" s="13">
        <f t="shared" si="3080"/>
        <v>4.9115194810284597E-2</v>
      </c>
      <c r="N2287" s="13">
        <f t="shared" si="3081"/>
        <v>3.1190368855243674E-2</v>
      </c>
      <c r="O2287" s="13">
        <f t="shared" si="3082"/>
        <v>0.11682253515453847</v>
      </c>
      <c r="P2287" s="13">
        <f t="shared" si="3083"/>
        <v>7.4187590544010959E-2</v>
      </c>
      <c r="Q2287" s="13">
        <f t="shared" si="3084"/>
        <v>9.9036470595698853E-3</v>
      </c>
      <c r="R2287" s="13">
        <f t="shared" si="3085"/>
        <v>0.13893363115680471</v>
      </c>
      <c r="S2287" s="13">
        <f t="shared" si="3086"/>
        <v>2.8014744785117607E-2</v>
      </c>
      <c r="T2287" s="13">
        <f t="shared" si="3087"/>
        <v>2.3556236745954594E-2</v>
      </c>
      <c r="U2287" s="13">
        <f t="shared" si="3088"/>
        <v>8.8229135991774829E-2</v>
      </c>
      <c r="V2287" s="13">
        <f t="shared" si="3089"/>
        <v>4.701750250024392E-3</v>
      </c>
      <c r="W2287" s="13">
        <f t="shared" si="3090"/>
        <v>2.0964211855638857E-3</v>
      </c>
      <c r="X2287" s="13">
        <f t="shared" si="3091"/>
        <v>4.9864250482006198E-3</v>
      </c>
      <c r="Y2287" s="13">
        <f t="shared" si="3092"/>
        <v>5.930209762365724E-3</v>
      </c>
      <c r="Z2287" s="13">
        <f t="shared" si="3093"/>
        <v>0.11015314149152647</v>
      </c>
      <c r="AA2287" s="13">
        <f t="shared" si="3094"/>
        <v>6.9952224091863455E-2</v>
      </c>
      <c r="AB2287" s="13">
        <f t="shared" si="3095"/>
        <v>2.2211412171911131E-2</v>
      </c>
      <c r="AC2287" s="13">
        <f t="shared" si="3096"/>
        <v>4.4386915767151056E-4</v>
      </c>
      <c r="AD2287" s="13">
        <f t="shared" si="3097"/>
        <v>3.3283055430329223E-4</v>
      </c>
      <c r="AE2287" s="13">
        <f t="shared" si="3098"/>
        <v>7.9165132665744945E-4</v>
      </c>
      <c r="AF2287" s="13">
        <f t="shared" si="3099"/>
        <v>9.4148781548975219E-4</v>
      </c>
      <c r="AG2287" s="13">
        <f t="shared" si="3100"/>
        <v>7.4645598541322967E-4</v>
      </c>
      <c r="AH2287" s="13">
        <f t="shared" si="3101"/>
        <v>6.5500957972287721E-2</v>
      </c>
      <c r="AI2287" s="13">
        <f t="shared" si="3102"/>
        <v>4.1596069147620866E-2</v>
      </c>
      <c r="AJ2287" s="13">
        <f t="shared" si="3103"/>
        <v>1.3207692086470603E-2</v>
      </c>
      <c r="AK2287" s="13">
        <f t="shared" si="3104"/>
        <v>2.7958271670965604E-3</v>
      </c>
      <c r="AL2287" s="13">
        <f t="shared" si="3105"/>
        <v>2.6818245108581906E-5</v>
      </c>
      <c r="AM2287" s="13">
        <f t="shared" si="3106"/>
        <v>4.2272489379767746E-5</v>
      </c>
      <c r="AN2287" s="13">
        <f t="shared" si="3107"/>
        <v>1.005468754773968E-4</v>
      </c>
      <c r="AO2287" s="13">
        <f t="shared" si="3108"/>
        <v>1.1957746416876248E-4</v>
      </c>
      <c r="AP2287" s="13">
        <f t="shared" si="3109"/>
        <v>9.480665854701156E-5</v>
      </c>
      <c r="AQ2287" s="13">
        <f t="shared" si="3110"/>
        <v>5.6375395861574547E-5</v>
      </c>
      <c r="AR2287" s="13">
        <f t="shared" si="3111"/>
        <v>3.1159350970430103E-2</v>
      </c>
      <c r="AS2287" s="13">
        <f t="shared" si="3112"/>
        <v>1.9787596360183884E-2</v>
      </c>
      <c r="AT2287" s="13">
        <f t="shared" si="3113"/>
        <v>6.2830090730249524E-3</v>
      </c>
      <c r="AU2287" s="13">
        <f t="shared" si="3114"/>
        <v>1.3299982572633874E-3</v>
      </c>
      <c r="AV2287" s="13">
        <f t="shared" si="3115"/>
        <v>2.1115225329509357E-4</v>
      </c>
      <c r="AW2287" s="13">
        <f t="shared" si="3116"/>
        <v>1.1252350468624929E-6</v>
      </c>
      <c r="AX2287" s="13">
        <f t="shared" si="3117"/>
        <v>4.4741569327551429E-6</v>
      </c>
      <c r="AY2287" s="13">
        <f t="shared" si="3118"/>
        <v>1.0641968490253474E-5</v>
      </c>
      <c r="AZ2287" s="13">
        <f t="shared" si="3119"/>
        <v>1.2656182499817754E-5</v>
      </c>
      <c r="BA2287" s="13">
        <f t="shared" si="3120"/>
        <v>1.003441895268369E-5</v>
      </c>
      <c r="BB2287" s="13">
        <f t="shared" si="3121"/>
        <v>5.9668207841954446E-6</v>
      </c>
      <c r="BC2287" s="13">
        <f t="shared" si="3122"/>
        <v>2.8384663178676443E-6</v>
      </c>
      <c r="BD2287" s="13">
        <f t="shared" si="3123"/>
        <v>1.235230220232322E-2</v>
      </c>
      <c r="BE2287" s="13">
        <f t="shared" si="3124"/>
        <v>7.8442702587270367E-3</v>
      </c>
      <c r="BF2287" s="13">
        <f t="shared" si="3125"/>
        <v>2.4907330991455374E-3</v>
      </c>
      <c r="BG2287" s="13">
        <f t="shared" si="3126"/>
        <v>5.2724270213044865E-4</v>
      </c>
      <c r="BH2287" s="13">
        <f t="shared" si="3127"/>
        <v>8.3705737191948083E-5</v>
      </c>
      <c r="BI2287" s="13">
        <f t="shared" si="3128"/>
        <v>1.063138537229319E-5</v>
      </c>
      <c r="BJ2287" s="14">
        <f t="shared" si="3129"/>
        <v>8.0935925236174197E-2</v>
      </c>
      <c r="BK2287" s="14">
        <f t="shared" si="3130"/>
        <v>0.15650060976070793</v>
      </c>
      <c r="BL2287" s="14">
        <f t="shared" si="3131"/>
        <v>0.64132947723945621</v>
      </c>
      <c r="BM2287" s="14">
        <f t="shared" si="3132"/>
        <v>0.56875666941396896</v>
      </c>
      <c r="BN2287" s="14">
        <f t="shared" si="3133"/>
        <v>0.42015296758045229</v>
      </c>
    </row>
    <row r="2288" spans="1:66" x14ac:dyDescent="0.25">
      <c r="A2288" t="s">
        <v>350</v>
      </c>
      <c r="B2288" t="s">
        <v>101</v>
      </c>
      <c r="C2288" t="s">
        <v>431</v>
      </c>
      <c r="D2288" s="7" t="s">
        <v>452</v>
      </c>
      <c r="E2288" s="10">
        <f>VLOOKUP(A2288,home!$A$2:$E$405,3,FALSE)</f>
        <v>1.6204000000000001</v>
      </c>
      <c r="F2288" s="10">
        <f>VLOOKUP(B2288,home!$B$2:$E$405,3,FALSE)</f>
        <v>0.89139999999999997</v>
      </c>
      <c r="G2288" s="10">
        <f>VLOOKUP(C2288,away!$B$2:$E$405,4,FALSE)</f>
        <v>1.44</v>
      </c>
      <c r="H2288" s="10">
        <f>VLOOKUP(A2288,away!$A$2:$E$405,3,FALSE)</f>
        <v>1.3241000000000001</v>
      </c>
      <c r="I2288" s="10">
        <f>VLOOKUP(C2288,away!$B$2:$E$405,3,FALSE)</f>
        <v>1.0069999999999999</v>
      </c>
      <c r="J2288" s="10">
        <f>VLOOKUP(B2288,home!$B$2:$E$405,4,FALSE)</f>
        <v>1.3426</v>
      </c>
      <c r="K2288" s="12">
        <f t="shared" si="3078"/>
        <v>2.0799713664000001</v>
      </c>
      <c r="L2288" s="12">
        <f t="shared" si="3079"/>
        <v>1.7901808166199997</v>
      </c>
      <c r="M2288" s="13">
        <f t="shared" si="3080"/>
        <v>2.0855195377087559E-2</v>
      </c>
      <c r="N2288" s="13">
        <f t="shared" si="3081"/>
        <v>4.3378209225019781E-2</v>
      </c>
      <c r="O2288" s="13">
        <f t="shared" si="3082"/>
        <v>3.7334570690924253E-2</v>
      </c>
      <c r="P2288" s="13">
        <f t="shared" si="3083"/>
        <v>7.7654838013959115E-2</v>
      </c>
      <c r="Q2288" s="13">
        <f t="shared" si="3084"/>
        <v>4.5112716556874745E-2</v>
      </c>
      <c r="R2288" s="13">
        <f t="shared" si="3085"/>
        <v>3.3417816123817945E-2</v>
      </c>
      <c r="S2288" s="13">
        <f t="shared" si="3086"/>
        <v>7.2287429558192437E-2</v>
      </c>
      <c r="T2288" s="13">
        <f t="shared" si="3087"/>
        <v>8.0759919765732616E-2</v>
      </c>
      <c r="U2288" s="13">
        <f t="shared" si="3088"/>
        <v>6.9508100665161568E-2</v>
      </c>
      <c r="V2288" s="13">
        <f t="shared" si="3089"/>
        <v>2.9907115502814639E-2</v>
      </c>
      <c r="W2288" s="13">
        <f t="shared" si="3090"/>
        <v>3.1277719566272892E-2</v>
      </c>
      <c r="X2288" s="13">
        <f t="shared" si="3091"/>
        <v>5.5992773555161746E-2</v>
      </c>
      <c r="Y2288" s="13">
        <f t="shared" si="3092"/>
        <v>5.0118594543899095E-2</v>
      </c>
      <c r="Z2288" s="13">
        <f t="shared" si="3093"/>
        <v>1.9941311119397793E-2</v>
      </c>
      <c r="AA2288" s="13">
        <f t="shared" si="3094"/>
        <v>4.1477356136821346E-2</v>
      </c>
      <c r="AB2288" s="13">
        <f t="shared" si="3095"/>
        <v>4.3135856559281871E-2</v>
      </c>
      <c r="AC2288" s="13">
        <f t="shared" si="3096"/>
        <v>6.9599929653121513E-3</v>
      </c>
      <c r="AD2288" s="13">
        <f t="shared" si="3097"/>
        <v>1.6264190276034166E-2</v>
      </c>
      <c r="AE2288" s="13">
        <f t="shared" si="3098"/>
        <v>2.9115841430013903E-2</v>
      </c>
      <c r="AF2288" s="13">
        <f t="shared" si="3099"/>
        <v>2.6061310393880356E-2</v>
      </c>
      <c r="AG2288" s="13">
        <f t="shared" si="3100"/>
        <v>1.5551485974368003E-2</v>
      </c>
      <c r="AH2288" s="13">
        <f t="shared" si="3101"/>
        <v>8.9246381560492642E-3</v>
      </c>
      <c r="AI2288" s="13">
        <f t="shared" si="3102"/>
        <v>1.8562991820063365E-2</v>
      </c>
      <c r="AJ2288" s="13">
        <f t="shared" si="3103"/>
        <v>1.9305245730224612E-2</v>
      </c>
      <c r="AK2288" s="13">
        <f t="shared" si="3104"/>
        <v>1.3384786113394352E-2</v>
      </c>
      <c r="AL2288" s="13">
        <f t="shared" si="3105"/>
        <v>1.0366282674932922E-3</v>
      </c>
      <c r="AM2288" s="13">
        <f t="shared" si="3106"/>
        <v>6.7658100143664695E-3</v>
      </c>
      <c r="AN2288" s="13">
        <f t="shared" si="3107"/>
        <v>1.2112023296614339E-2</v>
      </c>
      <c r="AO2288" s="13">
        <f t="shared" si="3108"/>
        <v>1.0841355878026759E-2</v>
      </c>
      <c r="AP2288" s="13">
        <f t="shared" si="3109"/>
        <v>6.4693291063313242E-3</v>
      </c>
      <c r="AQ2288" s="13">
        <f t="shared" si="3110"/>
        <v>2.8953172156389382E-3</v>
      </c>
      <c r="AR2288" s="13">
        <f t="shared" si="3111"/>
        <v>3.1953432044468572E-3</v>
      </c>
      <c r="AS2288" s="13">
        <f t="shared" si="3112"/>
        <v>6.646222371070285E-3</v>
      </c>
      <c r="AT2288" s="13">
        <f t="shared" si="3113"/>
        <v>6.9119761132766556E-3</v>
      </c>
      <c r="AU2288" s="13">
        <f t="shared" si="3114"/>
        <v>4.7922374669520686E-3</v>
      </c>
      <c r="AV2288" s="13">
        <f t="shared" si="3115"/>
        <v>2.4919291780623933E-3</v>
      </c>
      <c r="AW2288" s="13">
        <f t="shared" si="3116"/>
        <v>1.0721975286327975E-4</v>
      </c>
      <c r="AX2288" s="13">
        <f t="shared" si="3117"/>
        <v>2.3454485167307745E-3</v>
      </c>
      <c r="AY2288" s="13">
        <f t="shared" si="3118"/>
        <v>4.1987769410212648E-3</v>
      </c>
      <c r="AZ2288" s="13">
        <f t="shared" si="3119"/>
        <v>3.7582849665413363E-3</v>
      </c>
      <c r="BA2288" s="13">
        <f t="shared" si="3120"/>
        <v>2.2426698834978787E-3</v>
      </c>
      <c r="BB2288" s="13">
        <f t="shared" si="3121"/>
        <v>1.0036961508623288E-3</v>
      </c>
      <c r="BC2288" s="13">
        <f t="shared" si="3122"/>
        <v>3.5935951899781506E-4</v>
      </c>
      <c r="BD2288" s="13">
        <f t="shared" si="3123"/>
        <v>9.5337368451963984E-4</v>
      </c>
      <c r="BE2288" s="13">
        <f t="shared" si="3124"/>
        <v>1.9829899652801181E-3</v>
      </c>
      <c r="BF2288" s="13">
        <f t="shared" si="3125"/>
        <v>2.0622811738205881E-3</v>
      </c>
      <c r="BG2288" s="13">
        <f t="shared" si="3126"/>
        <v>1.4298285970042015E-3</v>
      </c>
      <c r="BH2288" s="13">
        <f t="shared" si="3127"/>
        <v>7.4350063515715638E-4</v>
      </c>
      <c r="BI2288" s="13">
        <f t="shared" si="3128"/>
        <v>3.092920064054194E-4</v>
      </c>
      <c r="BJ2288" s="14">
        <f t="shared" si="3129"/>
        <v>0.44662483277588655</v>
      </c>
      <c r="BK2288" s="14">
        <f t="shared" si="3130"/>
        <v>0.21289997662588048</v>
      </c>
      <c r="BL2288" s="14">
        <f t="shared" si="3131"/>
        <v>0.31657033639173393</v>
      </c>
      <c r="BM2288" s="14">
        <f t="shared" si="3132"/>
        <v>0.73419155373705747</v>
      </c>
      <c r="BN2288" s="14">
        <f t="shared" si="3133"/>
        <v>0.2577533459876834</v>
      </c>
    </row>
    <row r="2289" spans="1:66" x14ac:dyDescent="0.25">
      <c r="A2289" t="s">
        <v>350</v>
      </c>
      <c r="B2289" t="s">
        <v>104</v>
      </c>
      <c r="C2289" t="s">
        <v>99</v>
      </c>
      <c r="D2289" s="7" t="s">
        <v>452</v>
      </c>
      <c r="E2289" s="10">
        <f>VLOOKUP(A2289,home!$A$2:$E$405,3,FALSE)</f>
        <v>1.6204000000000001</v>
      </c>
      <c r="F2289" s="10">
        <f>VLOOKUP(B2289,home!$B$2:$E$405,3,FALSE)</f>
        <v>1.0971</v>
      </c>
      <c r="G2289" s="10">
        <f>VLOOKUP(C2289,away!$B$2:$E$405,4,FALSE)</f>
        <v>0.82279999999999998</v>
      </c>
      <c r="H2289" s="10">
        <f>VLOOKUP(A2289,away!$A$2:$E$405,3,FALSE)</f>
        <v>1.3241000000000001</v>
      </c>
      <c r="I2289" s="10">
        <f>VLOOKUP(C2289,away!$B$2:$E$405,3,FALSE)</f>
        <v>0.41959999999999997</v>
      </c>
      <c r="J2289" s="10">
        <f>VLOOKUP(B2289,home!$B$2:$E$405,4,FALSE)</f>
        <v>0.92310000000000003</v>
      </c>
      <c r="K2289" s="12">
        <f t="shared" si="3078"/>
        <v>1.462725163152</v>
      </c>
      <c r="L2289" s="12">
        <f t="shared" si="3079"/>
        <v>0.51286730751600007</v>
      </c>
      <c r="M2289" s="13">
        <f t="shared" si="3080"/>
        <v>0.13867912458489057</v>
      </c>
      <c r="N2289" s="13">
        <f t="shared" si="3081"/>
        <v>0.20284944513421058</v>
      </c>
      <c r="O2289" s="13">
        <f t="shared" si="3082"/>
        <v>7.112398923452877E-2</v>
      </c>
      <c r="P2289" s="13">
        <f t="shared" si="3083"/>
        <v>0.10403484875709716</v>
      </c>
      <c r="Q2289" s="13">
        <f t="shared" si="3084"/>
        <v>0.14835649386461547</v>
      </c>
      <c r="R2289" s="13">
        <f t="shared" si="3085"/>
        <v>1.823858442925487E-2</v>
      </c>
      <c r="S2289" s="13">
        <f t="shared" si="3086"/>
        <v>1.9511317561870634E-2</v>
      </c>
      <c r="T2289" s="13">
        <f t="shared" si="3087"/>
        <v>7.6087195560859328E-2</v>
      </c>
      <c r="U2289" s="13">
        <f t="shared" si="3088"/>
        <v>2.667803638494335E-2</v>
      </c>
      <c r="V2289" s="13">
        <f t="shared" si="3089"/>
        <v>1.626341846231879E-3</v>
      </c>
      <c r="W2289" s="13">
        <f t="shared" si="3090"/>
        <v>7.2334925564259439E-2</v>
      </c>
      <c r="X2289" s="13">
        <f t="shared" si="3091"/>
        <v>3.709821851351202E-2</v>
      </c>
      <c r="Y2289" s="13">
        <f t="shared" si="3092"/>
        <v>9.5132317213325671E-3</v>
      </c>
      <c r="Z2289" s="13">
        <f t="shared" si="3093"/>
        <v>3.1179912297117298E-3</v>
      </c>
      <c r="AA2289" s="13">
        <f t="shared" si="3094"/>
        <v>4.5607642301865939E-3</v>
      </c>
      <c r="AB2289" s="13">
        <f t="shared" si="3095"/>
        <v>3.3355723013487469E-3</v>
      </c>
      <c r="AC2289" s="13">
        <f t="shared" si="3096"/>
        <v>7.625346844132466E-5</v>
      </c>
      <c r="AD2289" s="13">
        <f t="shared" si="3097"/>
        <v>2.6451528949392303E-2</v>
      </c>
      <c r="AE2289" s="13">
        <f t="shared" si="3098"/>
        <v>1.3566124431956362E-2</v>
      </c>
      <c r="AF2289" s="13">
        <f t="shared" si="3099"/>
        <v>3.4788108554222423E-3</v>
      </c>
      <c r="AG2289" s="13">
        <f t="shared" si="3100"/>
        <v>5.9472278559261288E-4</v>
      </c>
      <c r="AH2289" s="13">
        <f t="shared" si="3101"/>
        <v>3.997789417101891E-4</v>
      </c>
      <c r="AI2289" s="13">
        <f t="shared" si="3102"/>
        <v>5.8476671773777017E-4</v>
      </c>
      <c r="AJ2289" s="13">
        <f t="shared" si="3103"/>
        <v>4.2767649630441981E-4</v>
      </c>
      <c r="AK2289" s="13">
        <f t="shared" si="3104"/>
        <v>2.0852439094438602E-4</v>
      </c>
      <c r="AL2289" s="13">
        <f t="shared" si="3105"/>
        <v>2.2881650227439087E-6</v>
      </c>
      <c r="AM2289" s="13">
        <f t="shared" si="3106"/>
        <v>7.7382633996239342E-3</v>
      </c>
      <c r="AN2289" s="13">
        <f t="shared" si="3107"/>
        <v>3.9687023146147363E-3</v>
      </c>
      <c r="AO2289" s="13">
        <f t="shared" si="3108"/>
        <v>1.0177088352144885E-3</v>
      </c>
      <c r="AP2289" s="13">
        <f t="shared" si="3109"/>
        <v>1.7398319671723314E-4</v>
      </c>
      <c r="AQ2289" s="13">
        <f t="shared" si="3110"/>
        <v>2.2307573413348479E-5</v>
      </c>
      <c r="AR2289" s="13">
        <f t="shared" si="3111"/>
        <v>4.1006709887300134E-5</v>
      </c>
      <c r="AS2289" s="13">
        <f t="shared" si="3112"/>
        <v>5.9981546410227808E-5</v>
      </c>
      <c r="AT2289" s="13">
        <f t="shared" si="3113"/>
        <v>4.3868258629504878E-5</v>
      </c>
      <c r="AU2289" s="13">
        <f t="shared" si="3114"/>
        <v>2.1389068587012214E-5</v>
      </c>
      <c r="AV2289" s="13">
        <f t="shared" si="3115"/>
        <v>7.8215822096516952E-6</v>
      </c>
      <c r="AW2289" s="13">
        <f t="shared" si="3116"/>
        <v>4.768179437103783E-8</v>
      </c>
      <c r="AX2289" s="13">
        <f t="shared" si="3117"/>
        <v>1.8864920989546787E-3</v>
      </c>
      <c r="AY2289" s="13">
        <f t="shared" si="3118"/>
        <v>9.6752012344109375E-4</v>
      </c>
      <c r="AZ2289" s="13">
        <f t="shared" si="3119"/>
        <v>2.4810472033839085E-4</v>
      </c>
      <c r="BA2289" s="13">
        <f t="shared" si="3120"/>
        <v>4.2414933300653568E-5</v>
      </c>
      <c r="BB2289" s="13">
        <f t="shared" si="3121"/>
        <v>5.4383081600942299E-6</v>
      </c>
      <c r="BC2289" s="13">
        <f t="shared" si="3122"/>
        <v>5.5782609270196413E-7</v>
      </c>
      <c r="BD2289" s="13">
        <f t="shared" si="3123"/>
        <v>3.5051668149982258E-6</v>
      </c>
      <c r="BE2289" s="13">
        <f t="shared" si="3124"/>
        <v>5.127095701343255E-6</v>
      </c>
      <c r="BF2289" s="13">
        <f t="shared" si="3125"/>
        <v>3.7497659481216168E-6</v>
      </c>
      <c r="BG2289" s="13">
        <f t="shared" si="3126"/>
        <v>1.8282923360826684E-6</v>
      </c>
      <c r="BH2289" s="13">
        <f t="shared" si="3127"/>
        <v>6.685723013965184E-7</v>
      </c>
      <c r="BI2289" s="13">
        <f t="shared" si="3128"/>
        <v>1.9558750572782592E-7</v>
      </c>
      <c r="BJ2289" s="14">
        <f t="shared" si="3129"/>
        <v>0.6064021907110243</v>
      </c>
      <c r="BK2289" s="14">
        <f t="shared" si="3130"/>
        <v>0.26489769450699541</v>
      </c>
      <c r="BL2289" s="14">
        <f t="shared" si="3131"/>
        <v>0.12574683477329043</v>
      </c>
      <c r="BM2289" s="14">
        <f t="shared" si="3132"/>
        <v>0.31591475277477771</v>
      </c>
      <c r="BN2289" s="14">
        <f t="shared" si="3133"/>
        <v>0.6832824860045974</v>
      </c>
    </row>
    <row r="2290" spans="1:66" x14ac:dyDescent="0.25">
      <c r="A2290" t="s">
        <v>350</v>
      </c>
      <c r="B2290" t="s">
        <v>105</v>
      </c>
      <c r="C2290" t="s">
        <v>107</v>
      </c>
      <c r="D2290" s="7" t="s">
        <v>452</v>
      </c>
      <c r="E2290" s="10">
        <f>VLOOKUP(A2290,home!$A$2:$E$405,3,FALSE)</f>
        <v>1.6204000000000001</v>
      </c>
      <c r="F2290" s="10">
        <f>VLOOKUP(B2290,home!$B$2:$E$405,3,FALSE)</f>
        <v>1.8513999999999999</v>
      </c>
      <c r="G2290" s="10">
        <f>VLOOKUP(C2290,away!$B$2:$E$405,4,FALSE)</f>
        <v>1.5770999999999999</v>
      </c>
      <c r="H2290" s="10">
        <f>VLOOKUP(A2290,away!$A$2:$E$405,3,FALSE)</f>
        <v>1.3241000000000001</v>
      </c>
      <c r="I2290" s="10">
        <f>VLOOKUP(C2290,away!$B$2:$E$405,3,FALSE)</f>
        <v>0.83909999999999996</v>
      </c>
      <c r="J2290" s="10">
        <f>VLOOKUP(B2290,home!$B$2:$E$405,4,FALSE)</f>
        <v>0.41959999999999997</v>
      </c>
      <c r="K2290" s="12">
        <f t="shared" si="3078"/>
        <v>4.7313134999759994</v>
      </c>
      <c r="L2290" s="12">
        <f t="shared" si="3079"/>
        <v>0.46619754927599999</v>
      </c>
      <c r="M2290" s="13">
        <f t="shared" si="3080"/>
        <v>5.5303119793032431E-3</v>
      </c>
      <c r="N2290" s="13">
        <f t="shared" si="3081"/>
        <v>2.6165639726756427E-2</v>
      </c>
      <c r="O2290" s="13">
        <f t="shared" si="3082"/>
        <v>2.5782178914828765E-3</v>
      </c>
      <c r="P2290" s="13">
        <f t="shared" si="3083"/>
        <v>1.219835711585259E-2</v>
      </c>
      <c r="Q2290" s="13">
        <f t="shared" si="3084"/>
        <v>6.1898922237355512E-2</v>
      </c>
      <c r="R2290" s="13">
        <f t="shared" si="3085"/>
        <v>6.0097943125442667E-4</v>
      </c>
      <c r="S2290" s="13">
        <f t="shared" si="3086"/>
        <v>6.7265606751817772E-3</v>
      </c>
      <c r="T2290" s="13">
        <f t="shared" si="3087"/>
        <v>2.8857125849880833E-2</v>
      </c>
      <c r="U2290" s="13">
        <f t="shared" si="3088"/>
        <v>2.8434220963019668E-3</v>
      </c>
      <c r="V2290" s="13">
        <f t="shared" si="3089"/>
        <v>1.6485505415807502E-3</v>
      </c>
      <c r="W2290" s="13">
        <f t="shared" si="3090"/>
        <v>9.7621068805188255E-2</v>
      </c>
      <c r="X2290" s="13">
        <f t="shared" si="3091"/>
        <v>4.5510703034682527E-2</v>
      </c>
      <c r="Y2290" s="13">
        <f t="shared" si="3092"/>
        <v>1.0608489110298406E-2</v>
      </c>
      <c r="Z2290" s="13">
        <f t="shared" si="3093"/>
        <v>9.3391712672032662E-5</v>
      </c>
      <c r="AA2290" s="13">
        <f t="shared" si="3094"/>
        <v>4.4186547095106775E-4</v>
      </c>
      <c r="AB2290" s="13">
        <f t="shared" si="3095"/>
        <v>1.0453020339420201E-3</v>
      </c>
      <c r="AC2290" s="13">
        <f t="shared" si="3096"/>
        <v>2.2726575264868433E-4</v>
      </c>
      <c r="AD2290" s="13">
        <f t="shared" si="3097"/>
        <v>0.11546897018001827</v>
      </c>
      <c r="AE2290" s="13">
        <f t="shared" si="3098"/>
        <v>5.3831350915348034E-2</v>
      </c>
      <c r="AF2290" s="13">
        <f t="shared" si="3099"/>
        <v>1.2548021935475807E-2</v>
      </c>
      <c r="AG2290" s="13">
        <f t="shared" si="3100"/>
        <v>1.9499523581934372E-3</v>
      </c>
      <c r="AH2290" s="13">
        <f t="shared" si="3101"/>
        <v>1.0884746892597496E-5</v>
      </c>
      <c r="AI2290" s="13">
        <f t="shared" si="3102"/>
        <v>5.149914991676834E-5</v>
      </c>
      <c r="AJ2290" s="13">
        <f t="shared" si="3103"/>
        <v>1.2182931161924698E-4</v>
      </c>
      <c r="AK2290" s="13">
        <f t="shared" si="3104"/>
        <v>1.9213755558564207E-4</v>
      </c>
      <c r="AL2290" s="13">
        <f t="shared" si="3105"/>
        <v>2.00514460767253E-5</v>
      </c>
      <c r="AM2290" s="13">
        <f t="shared" si="3106"/>
        <v>0.10926397948820929</v>
      </c>
      <c r="AN2290" s="13">
        <f t="shared" si="3107"/>
        <v>5.0938599461546295E-2</v>
      </c>
      <c r="AO2290" s="13">
        <f t="shared" si="3108"/>
        <v>1.1873725116262328E-2</v>
      </c>
      <c r="AP2290" s="13">
        <f t="shared" si="3109"/>
        <v>1.8451671833261286E-3</v>
      </c>
      <c r="AQ2290" s="13">
        <f t="shared" si="3110"/>
        <v>2.1505310471778524E-4</v>
      </c>
      <c r="AR2290" s="13">
        <f t="shared" si="3111"/>
        <v>1.014888465163702E-6</v>
      </c>
      <c r="AS2290" s="13">
        <f t="shared" si="3112"/>
        <v>4.801755496198945E-6</v>
      </c>
      <c r="AT2290" s="13">
        <f t="shared" si="3113"/>
        <v>1.1359305301375016E-5</v>
      </c>
      <c r="AU2290" s="13">
        <f t="shared" si="3114"/>
        <v>1.7914811507581516E-5</v>
      </c>
      <c r="AV2290" s="13">
        <f t="shared" si="3115"/>
        <v>2.1190147383836454E-5</v>
      </c>
      <c r="AW2290" s="13">
        <f t="shared" si="3116"/>
        <v>1.2285558655266788E-6</v>
      </c>
      <c r="AX2290" s="13">
        <f t="shared" si="3117"/>
        <v>8.6160356868944202E-2</v>
      </c>
      <c r="AY2290" s="13">
        <f t="shared" si="3118"/>
        <v>4.0167747217047349E-2</v>
      </c>
      <c r="AZ2290" s="13">
        <f t="shared" si="3119"/>
        <v>9.3630526562626729E-3</v>
      </c>
      <c r="BA2290" s="13">
        <f t="shared" si="3120"/>
        <v>1.4550107340306E-3</v>
      </c>
      <c r="BB2290" s="13">
        <f t="shared" si="3121"/>
        <v>1.695806095938349E-4</v>
      </c>
      <c r="BC2290" s="13">
        <f t="shared" si="3122"/>
        <v>1.5811612919475199E-5</v>
      </c>
      <c r="BD2290" s="13">
        <f t="shared" si="3123"/>
        <v>7.8856419207966454E-8</v>
      </c>
      <c r="BE2290" s="13">
        <f t="shared" si="3124"/>
        <v>3.730944407584184E-7</v>
      </c>
      <c r="BF2290" s="13">
        <f t="shared" si="3125"/>
        <v>8.8261338216315059E-7</v>
      </c>
      <c r="BG2290" s="13">
        <f t="shared" si="3126"/>
        <v>1.3919735367626635E-6</v>
      </c>
      <c r="BH2290" s="13">
        <f t="shared" si="3127"/>
        <v>1.646465796523632E-6</v>
      </c>
      <c r="BI2290" s="13">
        <f t="shared" si="3128"/>
        <v>1.5579891700681991E-6</v>
      </c>
      <c r="BJ2290" s="14">
        <f t="shared" si="3129"/>
        <v>0.76592832820605761</v>
      </c>
      <c r="BK2290" s="14">
        <f t="shared" si="3130"/>
        <v>6.6518844727691123E-2</v>
      </c>
      <c r="BL2290" s="14">
        <f t="shared" si="3131"/>
        <v>7.9483495888462534E-3</v>
      </c>
      <c r="BM2290" s="14">
        <f t="shared" si="3132"/>
        <v>0.69134996719208019</v>
      </c>
      <c r="BN2290" s="14">
        <f t="shared" si="3133"/>
        <v>0.10897242838200508</v>
      </c>
    </row>
    <row r="2291" spans="1:66" x14ac:dyDescent="0.25">
      <c r="A2291" t="s">
        <v>346</v>
      </c>
      <c r="B2291" t="s">
        <v>321</v>
      </c>
      <c r="C2291" t="s">
        <v>234</v>
      </c>
      <c r="D2291" s="7" t="s">
        <v>452</v>
      </c>
      <c r="E2291" s="10">
        <f>VLOOKUP(A2291,home!$A$2:$E$405,3,FALSE)</f>
        <v>1.5866</v>
      </c>
      <c r="F2291" s="10">
        <f>VLOOKUP(B2291,home!$B$2:$E$405,3,FALSE)</f>
        <v>1.0084</v>
      </c>
      <c r="G2291" s="10">
        <f>VLOOKUP(C2291,away!$B$2:$E$405,4,FALSE)</f>
        <v>0.81940000000000002</v>
      </c>
      <c r="H2291" s="10">
        <f>VLOOKUP(A2291,away!$A$2:$E$405,3,FALSE)</f>
        <v>1.1788000000000001</v>
      </c>
      <c r="I2291" s="10">
        <f>VLOOKUP(C2291,away!$B$2:$E$405,3,FALSE)</f>
        <v>1.4420999999999999</v>
      </c>
      <c r="J2291" s="10">
        <f>VLOOKUP(B2291,home!$B$2:$E$405,4,FALSE)</f>
        <v>0.76349999999999996</v>
      </c>
      <c r="K2291" s="12">
        <f t="shared" si="3078"/>
        <v>1.3109805443359999</v>
      </c>
      <c r="L2291" s="12">
        <f t="shared" si="3079"/>
        <v>1.2979099009799999</v>
      </c>
      <c r="M2291" s="13">
        <f t="shared" si="3080"/>
        <v>7.361617964188584E-2</v>
      </c>
      <c r="N2291" s="13">
        <f t="shared" si="3081"/>
        <v>9.6509379258856248E-2</v>
      </c>
      <c r="O2291" s="13">
        <f t="shared" si="3082"/>
        <v>9.5547168429525917E-2</v>
      </c>
      <c r="P2291" s="13">
        <f t="shared" si="3083"/>
        <v>0.12526047887750336</v>
      </c>
      <c r="Q2291" s="13">
        <f t="shared" si="3084"/>
        <v>6.3260959277152418E-2</v>
      </c>
      <c r="R2291" s="13">
        <f t="shared" si="3085"/>
        <v>6.2005807957642697E-2</v>
      </c>
      <c r="S2291" s="13">
        <f t="shared" si="3086"/>
        <v>5.3283760597697911E-2</v>
      </c>
      <c r="T2291" s="13">
        <f t="shared" si="3087"/>
        <v>8.210702539130868E-2</v>
      </c>
      <c r="U2291" s="13">
        <f t="shared" si="3088"/>
        <v>8.1288407868303894E-2</v>
      </c>
      <c r="V2291" s="13">
        <f t="shared" si="3089"/>
        <v>1.0073795976992508E-2</v>
      </c>
      <c r="W2291" s="13">
        <f t="shared" si="3090"/>
        <v>2.7644628942792938E-2</v>
      </c>
      <c r="X2291" s="13">
        <f t="shared" si="3091"/>
        <v>3.5880237613769218E-2</v>
      </c>
      <c r="Y2291" s="13">
        <f t="shared" si="3092"/>
        <v>2.3284657824213042E-2</v>
      </c>
      <c r="Z2291" s="13">
        <f t="shared" si="3093"/>
        <v>2.682598402216297E-2</v>
      </c>
      <c r="AA2291" s="13">
        <f t="shared" si="3094"/>
        <v>3.5168343135724041E-2</v>
      </c>
      <c r="AB2291" s="13">
        <f t="shared" si="3095"/>
        <v>2.3052506813733369E-2</v>
      </c>
      <c r="AC2291" s="13">
        <f t="shared" si="3096"/>
        <v>1.0713070434471333E-3</v>
      </c>
      <c r="AD2291" s="13">
        <f t="shared" si="3097"/>
        <v>9.0603926748473503E-3</v>
      </c>
      <c r="AE2291" s="13">
        <f t="shared" si="3098"/>
        <v>1.1759573359451039E-2</v>
      </c>
      <c r="AF2291" s="13">
        <f t="shared" si="3099"/>
        <v>7.6314333472660735E-3</v>
      </c>
      <c r="AG2291" s="13">
        <f t="shared" si="3100"/>
        <v>3.3016376333618591E-3</v>
      </c>
      <c r="AH2291" s="13">
        <f t="shared" si="3101"/>
        <v>8.704427566474153E-3</v>
      </c>
      <c r="AI2291" s="13">
        <f t="shared" si="3102"/>
        <v>1.1411335189229568E-2</v>
      </c>
      <c r="AJ2291" s="13">
        <f t="shared" si="3103"/>
        <v>7.4800192089883658E-3</v>
      </c>
      <c r="AK2291" s="13">
        <f t="shared" si="3104"/>
        <v>3.2687198847477683E-3</v>
      </c>
      <c r="AL2291" s="13">
        <f t="shared" si="3105"/>
        <v>7.2914641286643363E-5</v>
      </c>
      <c r="AM2291" s="13">
        <f t="shared" si="3106"/>
        <v>2.3755997041538563E-3</v>
      </c>
      <c r="AN2291" s="13">
        <f t="shared" si="3107"/>
        <v>3.0833143767864482E-3</v>
      </c>
      <c r="AO2291" s="13">
        <f t="shared" si="3108"/>
        <v>2.000932128732555E-3</v>
      </c>
      <c r="AP2291" s="13">
        <f t="shared" si="3109"/>
        <v>8.6567654035699017E-4</v>
      </c>
      <c r="AQ2291" s="13">
        <f t="shared" si="3110"/>
        <v>2.8089253819386261E-4</v>
      </c>
      <c r="AR2291" s="13">
        <f t="shared" si="3111"/>
        <v>2.2595125441780086E-3</v>
      </c>
      <c r="AS2291" s="13">
        <f t="shared" si="3112"/>
        <v>2.9621769851005055E-3</v>
      </c>
      <c r="AT2291" s="13">
        <f t="shared" si="3113"/>
        <v>1.9416781981733159E-3</v>
      </c>
      <c r="AU2291" s="13">
        <f t="shared" si="3114"/>
        <v>8.4850078038886602E-4</v>
      </c>
      <c r="AV2291" s="13">
        <f t="shared" si="3115"/>
        <v>2.780920037359289E-4</v>
      </c>
      <c r="AW2291" s="13">
        <f t="shared" si="3116"/>
        <v>3.4462996409124289E-6</v>
      </c>
      <c r="AX2291" s="13">
        <f t="shared" si="3117"/>
        <v>5.1906083221267801E-4</v>
      </c>
      <c r="AY2291" s="13">
        <f t="shared" si="3118"/>
        <v>6.7369419333975313E-4</v>
      </c>
      <c r="AZ2291" s="13">
        <f t="shared" si="3119"/>
        <v>4.3719718188420009E-4</v>
      </c>
      <c r="BA2291" s="13">
        <f t="shared" si="3120"/>
        <v>1.8914751701601902E-4</v>
      </c>
      <c r="BB2291" s="13">
        <f t="shared" si="3121"/>
        <v>6.1374108770218552E-5</v>
      </c>
      <c r="BC2291" s="13">
        <f t="shared" si="3122"/>
        <v>1.5931612687338009E-5</v>
      </c>
      <c r="BD2291" s="13">
        <f t="shared" si="3123"/>
        <v>4.8877395041285754E-4</v>
      </c>
      <c r="BE2291" s="13">
        <f t="shared" si="3124"/>
        <v>6.4077313956950491E-4</v>
      </c>
      <c r="BF2291" s="13">
        <f t="shared" si="3125"/>
        <v>4.2002055965435862E-4</v>
      </c>
      <c r="BG2291" s="13">
        <f t="shared" si="3126"/>
        <v>1.8354626064266084E-4</v>
      </c>
      <c r="BH2291" s="13">
        <f t="shared" si="3127"/>
        <v>6.0156394172038167E-5</v>
      </c>
      <c r="BI2291" s="13">
        <f t="shared" si="3128"/>
        <v>1.5772772475389909E-5</v>
      </c>
      <c r="BJ2291" s="14">
        <f t="shared" si="3129"/>
        <v>0.37094274605715277</v>
      </c>
      <c r="BK2291" s="14">
        <f t="shared" si="3130"/>
        <v>0.26405213097215313</v>
      </c>
      <c r="BL2291" s="14">
        <f t="shared" si="3131"/>
        <v>0.33802573964287314</v>
      </c>
      <c r="BM2291" s="14">
        <f t="shared" si="3132"/>
        <v>0.48297637935807669</v>
      </c>
      <c r="BN2291" s="14">
        <f t="shared" si="3133"/>
        <v>0.51619997344256652</v>
      </c>
    </row>
    <row r="2292" spans="1:66" x14ac:dyDescent="0.25">
      <c r="A2292" t="s">
        <v>346</v>
      </c>
      <c r="B2292" t="s">
        <v>245</v>
      </c>
      <c r="C2292" t="s">
        <v>243</v>
      </c>
      <c r="D2292" s="7" t="s">
        <v>452</v>
      </c>
      <c r="E2292" s="10">
        <f>VLOOKUP(A2292,home!$A$2:$E$405,3,FALSE)</f>
        <v>1.5866</v>
      </c>
      <c r="F2292" s="10">
        <f>VLOOKUP(B2292,home!$B$2:$E$405,3,FALSE)</f>
        <v>0.88239999999999996</v>
      </c>
      <c r="G2292" s="10">
        <f>VLOOKUP(C2292,away!$B$2:$E$405,4,FALSE)</f>
        <v>1.2033</v>
      </c>
      <c r="H2292" s="10">
        <f>VLOOKUP(A2292,away!$A$2:$E$405,3,FALSE)</f>
        <v>1.1788000000000001</v>
      </c>
      <c r="I2292" s="10">
        <f>VLOOKUP(C2292,away!$B$2:$E$405,3,FALSE)</f>
        <v>0.7712</v>
      </c>
      <c r="J2292" s="10">
        <f>VLOOKUP(B2292,home!$B$2:$E$405,4,FALSE)</f>
        <v>1.3573</v>
      </c>
      <c r="K2292" s="12">
        <f t="shared" si="3078"/>
        <v>1.6846390602720001</v>
      </c>
      <c r="L2292" s="12">
        <f t="shared" si="3079"/>
        <v>1.233908617088</v>
      </c>
      <c r="M2292" s="13">
        <f t="shared" si="3080"/>
        <v>5.4012073322600468E-2</v>
      </c>
      <c r="N2292" s="13">
        <f t="shared" si="3081"/>
        <v>9.0990848445528003E-2</v>
      </c>
      <c r="O2292" s="13">
        <f t="shared" si="3082"/>
        <v>6.6645962699545591E-2</v>
      </c>
      <c r="P2292" s="13">
        <f t="shared" si="3083"/>
        <v>0.11227439197308524</v>
      </c>
      <c r="Q2292" s="13">
        <f t="shared" si="3084"/>
        <v>7.6643368709313153E-2</v>
      </c>
      <c r="R2292" s="13">
        <f t="shared" si="3085"/>
        <v>4.1117513834547391E-2</v>
      </c>
      <c r="S2292" s="13">
        <f t="shared" si="3086"/>
        <v>5.8345932295712388E-2</v>
      </c>
      <c r="T2292" s="13">
        <f t="shared" si="3087"/>
        <v>9.4570913093074277E-2</v>
      </c>
      <c r="U2292" s="13">
        <f t="shared" si="3088"/>
        <v>6.9268169866952861E-2</v>
      </c>
      <c r="V2292" s="13">
        <f t="shared" si="3089"/>
        <v>1.3475904901397188E-2</v>
      </c>
      <c r="W2292" s="13">
        <f t="shared" si="3090"/>
        <v>4.3038804212845914E-2</v>
      </c>
      <c r="X2292" s="13">
        <f t="shared" si="3091"/>
        <v>5.3105951387393879E-2</v>
      </c>
      <c r="Y2292" s="13">
        <f t="shared" si="3092"/>
        <v>3.2763945517780883E-2</v>
      </c>
      <c r="Z2292" s="13">
        <f t="shared" si="3093"/>
        <v>1.6911751544561017E-2</v>
      </c>
      <c r="AA2292" s="13">
        <f t="shared" si="3094"/>
        <v>2.8490197229582809E-2</v>
      </c>
      <c r="AB2292" s="13">
        <f t="shared" si="3095"/>
        <v>2.399784954390417E-2</v>
      </c>
      <c r="AC2292" s="13">
        <f t="shared" si="3096"/>
        <v>1.7507648475817727E-3</v>
      </c>
      <c r="AD2292" s="13">
        <f t="shared" si="3097"/>
        <v>1.8126212671089836E-2</v>
      </c>
      <c r="AE2292" s="13">
        <f t="shared" si="3098"/>
        <v>2.2366090010027439E-2</v>
      </c>
      <c r="AF2292" s="13">
        <f t="shared" si="3099"/>
        <v>1.3798855596969351E-2</v>
      </c>
      <c r="AG2292" s="13">
        <f t="shared" si="3100"/>
        <v>5.6755089423511504E-3</v>
      </c>
      <c r="AH2292" s="13">
        <f t="shared" si="3101"/>
        <v>5.2168889902212863E-3</v>
      </c>
      <c r="AI2292" s="13">
        <f t="shared" si="3102"/>
        <v>8.7885749660297306E-3</v>
      </c>
      <c r="AJ2292" s="13">
        <f t="shared" si="3103"/>
        <v>7.402788335951177E-3</v>
      </c>
      <c r="AK2292" s="13">
        <f t="shared" si="3104"/>
        <v>4.1570087952231046E-3</v>
      </c>
      <c r="AL2292" s="13">
        <f t="shared" si="3105"/>
        <v>1.4557194098145803E-4</v>
      </c>
      <c r="AM2292" s="13">
        <f t="shared" si="3106"/>
        <v>6.1072251761030384E-3</v>
      </c>
      <c r="AN2292" s="13">
        <f t="shared" si="3107"/>
        <v>7.5357577712903169E-3</v>
      </c>
      <c r="AO2292" s="13">
        <f t="shared" si="3108"/>
        <v>4.6492182251414941E-3</v>
      </c>
      <c r="AP2292" s="13">
        <f t="shared" si="3109"/>
        <v>1.9122368102415545E-3</v>
      </c>
      <c r="AQ2292" s="13">
        <f t="shared" si="3110"/>
        <v>5.8988136951748172E-4</v>
      </c>
      <c r="AR2292" s="13">
        <f t="shared" si="3111"/>
        <v>1.2874328558851102E-3</v>
      </c>
      <c r="AS2292" s="13">
        <f t="shared" si="3112"/>
        <v>2.1688596765015891E-3</v>
      </c>
      <c r="AT2292" s="13">
        <f t="shared" si="3113"/>
        <v>1.8268728636417358E-3</v>
      </c>
      <c r="AU2292" s="13">
        <f t="shared" si="3114"/>
        <v>1.0258737947472772E-3</v>
      </c>
      <c r="AV2292" s="13">
        <f t="shared" si="3115"/>
        <v>4.3205676638518096E-4</v>
      </c>
      <c r="AW2292" s="13">
        <f t="shared" si="3116"/>
        <v>8.4055286966512846E-6</v>
      </c>
      <c r="AX2292" s="13">
        <f t="shared" si="3117"/>
        <v>1.7147450135899529E-3</v>
      </c>
      <c r="AY2292" s="13">
        <f t="shared" si="3118"/>
        <v>2.1158386483773224E-3</v>
      </c>
      <c r="AZ2292" s="13">
        <f t="shared" si="3119"/>
        <v>1.305375770300303E-3</v>
      </c>
      <c r="BA2292" s="13">
        <f t="shared" si="3120"/>
        <v>5.3690480383714295E-4</v>
      </c>
      <c r="BB2292" s="13">
        <f t="shared" si="3121"/>
        <v>1.6562286600264837E-4</v>
      </c>
      <c r="BC2292" s="13">
        <f t="shared" si="3122"/>
        <v>4.087269630949573E-5</v>
      </c>
      <c r="BD2292" s="13">
        <f t="shared" si="3123"/>
        <v>2.6476241579980858E-4</v>
      </c>
      <c r="BE2292" s="13">
        <f t="shared" si="3124"/>
        <v>4.4602910734833402E-4</v>
      </c>
      <c r="BF2292" s="13">
        <f t="shared" si="3125"/>
        <v>3.7569902812862834E-4</v>
      </c>
      <c r="BG2292" s="13">
        <f t="shared" si="3126"/>
        <v>2.1097241923057208E-4</v>
      </c>
      <c r="BH2292" s="13">
        <f t="shared" si="3127"/>
        <v>8.885309451897534E-5</v>
      </c>
      <c r="BI2292" s="13">
        <f t="shared" si="3128"/>
        <v>2.9937078730541158E-5</v>
      </c>
      <c r="BJ2292" s="14">
        <f t="shared" si="3129"/>
        <v>0.47775417773708467</v>
      </c>
      <c r="BK2292" s="14">
        <f t="shared" si="3130"/>
        <v>0.24212047792973584</v>
      </c>
      <c r="BL2292" s="14">
        <f t="shared" si="3131"/>
        <v>0.26324230336287591</v>
      </c>
      <c r="BM2292" s="14">
        <f t="shared" si="3132"/>
        <v>0.55623711846995672</v>
      </c>
      <c r="BN2292" s="14">
        <f t="shared" si="3133"/>
        <v>0.44168415898461982</v>
      </c>
    </row>
    <row r="2293" spans="1:66" x14ac:dyDescent="0.25">
      <c r="A2293" t="s">
        <v>346</v>
      </c>
      <c r="B2293" t="s">
        <v>235</v>
      </c>
      <c r="C2293" t="s">
        <v>233</v>
      </c>
      <c r="D2293" s="7" t="s">
        <v>452</v>
      </c>
      <c r="E2293" s="10">
        <f>VLOOKUP(A2293,home!$A$2:$E$405,3,FALSE)</f>
        <v>1.5866</v>
      </c>
      <c r="F2293" s="10">
        <f>VLOOKUP(B2293,home!$B$2:$E$405,3,FALSE)</f>
        <v>1.1975</v>
      </c>
      <c r="G2293" s="10">
        <f>VLOOKUP(C2293,away!$B$2:$E$405,4,FALSE)</f>
        <v>1.3236000000000001</v>
      </c>
      <c r="H2293" s="10">
        <f>VLOOKUP(A2293,away!$A$2:$E$405,3,FALSE)</f>
        <v>1.1788000000000001</v>
      </c>
      <c r="I2293" s="10">
        <f>VLOOKUP(C2293,away!$B$2:$E$405,3,FALSE)</f>
        <v>0.76349999999999996</v>
      </c>
      <c r="J2293" s="10">
        <f>VLOOKUP(B2293,home!$B$2:$E$405,4,FALSE)</f>
        <v>0.67869999999999997</v>
      </c>
      <c r="K2293" s="12">
        <f t="shared" si="3078"/>
        <v>2.5147784526000003</v>
      </c>
      <c r="L2293" s="12">
        <f t="shared" si="3079"/>
        <v>0.61083936606</v>
      </c>
      <c r="M2293" s="13">
        <f t="shared" si="3080"/>
        <v>4.3909796949586577E-2</v>
      </c>
      <c r="N2293" s="13">
        <f t="shared" si="3081"/>
        <v>0.11042341122686157</v>
      </c>
      <c r="O2293" s="13">
        <f t="shared" si="3082"/>
        <v>2.6821832532508791E-2</v>
      </c>
      <c r="P2293" s="13">
        <f t="shared" si="3083"/>
        <v>6.7450966511998806E-2</v>
      </c>
      <c r="Q2293" s="13">
        <f t="shared" si="3084"/>
        <v>0.13884520760795022</v>
      </c>
      <c r="R2293" s="13">
        <f t="shared" si="3085"/>
        <v>8.1919155903625758E-3</v>
      </c>
      <c r="S2293" s="13">
        <f t="shared" si="3086"/>
        <v>2.5903290378604334E-2</v>
      </c>
      <c r="T2293" s="13">
        <f t="shared" si="3087"/>
        <v>8.4812118595709404E-2</v>
      </c>
      <c r="U2293" s="13">
        <f t="shared" si="3088"/>
        <v>2.060085281216182E-2</v>
      </c>
      <c r="V2293" s="13">
        <f t="shared" si="3089"/>
        <v>4.4211899374929104E-3</v>
      </c>
      <c r="W2293" s="13">
        <f t="shared" si="3090"/>
        <v>0.1163883121130823</v>
      </c>
      <c r="X2293" s="13">
        <f t="shared" si="3091"/>
        <v>7.1094562787948609E-2</v>
      </c>
      <c r="Y2293" s="13">
        <f t="shared" si="3092"/>
        <v>2.1713678831851695E-2</v>
      </c>
      <c r="Z2293" s="13">
        <f t="shared" si="3093"/>
        <v>1.6679815086780355E-3</v>
      </c>
      <c r="AA2293" s="13">
        <f t="shared" si="3094"/>
        <v>4.1946039573587642E-3</v>
      </c>
      <c r="AB2293" s="13">
        <f t="shared" si="3095"/>
        <v>5.2742498245782563E-3</v>
      </c>
      <c r="AC2293" s="13">
        <f t="shared" si="3096"/>
        <v>4.2446896127674435E-4</v>
      </c>
      <c r="AD2293" s="13">
        <f t="shared" si="3097"/>
        <v>7.3172704859115756E-2</v>
      </c>
      <c r="AE2293" s="13">
        <f t="shared" si="3098"/>
        <v>4.4696768649037752E-2</v>
      </c>
      <c r="AF2293" s="13">
        <f t="shared" si="3099"/>
        <v>1.365127291325435E-2</v>
      </c>
      <c r="AG2293" s="13">
        <f t="shared" si="3100"/>
        <v>2.7795782974147786E-3</v>
      </c>
      <c r="AH2293" s="13">
        <f t="shared" si="3101"/>
        <v>2.5471719184017337E-4</v>
      </c>
      <c r="AI2293" s="13">
        <f t="shared" si="3102"/>
        <v>6.4055730554644875E-4</v>
      </c>
      <c r="AJ2293" s="13">
        <f t="shared" si="3103"/>
        <v>8.0542985482186203E-4</v>
      </c>
      <c r="AK2293" s="13">
        <f t="shared" si="3104"/>
        <v>6.7515921466225503E-4</v>
      </c>
      <c r="AL2293" s="13">
        <f t="shared" si="3105"/>
        <v>2.6081506799343251E-5</v>
      </c>
      <c r="AM2293" s="13">
        <f t="shared" si="3106"/>
        <v>3.6802628299632725E-2</v>
      </c>
      <c r="AN2293" s="13">
        <f t="shared" si="3107"/>
        <v>2.2480494139889472E-2</v>
      </c>
      <c r="AO2293" s="13">
        <f t="shared" si="3108"/>
        <v>6.8659853945628136E-3</v>
      </c>
      <c r="AP2293" s="13">
        <f t="shared" si="3109"/>
        <v>1.3980047219306561E-3</v>
      </c>
      <c r="AQ2293" s="13">
        <f t="shared" si="3110"/>
        <v>2.1348907952325211E-4</v>
      </c>
      <c r="AR2293" s="13">
        <f t="shared" si="3111"/>
        <v>3.1118257597646985E-5</v>
      </c>
      <c r="AS2293" s="13">
        <f t="shared" si="3112"/>
        <v>7.8255523689018896E-5</v>
      </c>
      <c r="AT2293" s="13">
        <f t="shared" si="3113"/>
        <v>9.8397652385036821E-5</v>
      </c>
      <c r="AU2293" s="13">
        <f t="shared" si="3114"/>
        <v>8.2482765334771876E-5</v>
      </c>
      <c r="AV2293" s="13">
        <f t="shared" si="3115"/>
        <v>5.1856470243686654E-5</v>
      </c>
      <c r="AW2293" s="13">
        <f t="shared" si="3116"/>
        <v>1.1129020071437948E-6</v>
      </c>
      <c r="AX2293" s="13">
        <f t="shared" si="3117"/>
        <v>1.5425076107827224E-2</v>
      </c>
      <c r="AY2293" s="13">
        <f t="shared" si="3118"/>
        <v>9.4222437111324345E-3</v>
      </c>
      <c r="AZ2293" s="13">
        <f t="shared" si="3119"/>
        <v>2.8777386876854784E-3</v>
      </c>
      <c r="BA2293" s="13">
        <f t="shared" si="3120"/>
        <v>5.8594535855737806E-4</v>
      </c>
      <c r="BB2293" s="13">
        <f t="shared" si="3121"/>
        <v>8.9479622841747038E-5</v>
      </c>
      <c r="BC2293" s="13">
        <f t="shared" si="3122"/>
        <v>1.0931535218388132E-5</v>
      </c>
      <c r="BD2293" s="13">
        <f t="shared" si="3123"/>
        <v>3.1680427906397428E-6</v>
      </c>
      <c r="BE2293" s="13">
        <f t="shared" si="3124"/>
        <v>7.9669257468156003E-6</v>
      </c>
      <c r="BF2293" s="13">
        <f t="shared" si="3125"/>
        <v>1.0017526600778019E-5</v>
      </c>
      <c r="BG2293" s="13">
        <f t="shared" si="3126"/>
        <v>8.3972866813279647E-6</v>
      </c>
      <c r="BH2293" s="13">
        <f t="shared" si="3127"/>
        <v>5.2793289016271332E-6</v>
      </c>
      <c r="BI2293" s="13">
        <f t="shared" si="3128"/>
        <v>2.6552685132000677E-6</v>
      </c>
      <c r="BJ2293" s="14">
        <f t="shared" si="3129"/>
        <v>0.77374963254102802</v>
      </c>
      <c r="BK2293" s="14">
        <f t="shared" si="3130"/>
        <v>0.15155803795689113</v>
      </c>
      <c r="BL2293" s="14">
        <f t="shared" si="3131"/>
        <v>6.7838913332325487E-2</v>
      </c>
      <c r="BM2293" s="14">
        <f t="shared" si="3132"/>
        <v>0.58975030411052864</v>
      </c>
      <c r="BN2293" s="14">
        <f t="shared" si="3133"/>
        <v>0.39564313041926857</v>
      </c>
    </row>
    <row r="2294" spans="1:66" x14ac:dyDescent="0.25">
      <c r="A2294" t="s">
        <v>347</v>
      </c>
      <c r="B2294" t="s">
        <v>259</v>
      </c>
      <c r="C2294" t="s">
        <v>251</v>
      </c>
      <c r="D2294" s="7" t="s">
        <v>452</v>
      </c>
      <c r="E2294" s="10">
        <f>VLOOKUP(A2294,home!$A$2:$E$405,3,FALSE)</f>
        <v>1.1809000000000001</v>
      </c>
      <c r="F2294" s="10">
        <f>VLOOKUP(B2294,home!$B$2:$E$405,3,FALSE)</f>
        <v>0.5645</v>
      </c>
      <c r="G2294" s="10">
        <f>VLOOKUP(C2294,away!$B$2:$E$405,4,FALSE)</f>
        <v>0.8468</v>
      </c>
      <c r="H2294" s="10">
        <f>VLOOKUP(A2294,away!$A$2:$E$405,3,FALSE)</f>
        <v>0.92459999999999998</v>
      </c>
      <c r="I2294" s="10">
        <f>VLOOKUP(C2294,away!$B$2:$E$405,3,FALSE)</f>
        <v>1.2479</v>
      </c>
      <c r="J2294" s="10">
        <f>VLOOKUP(B2294,home!$B$2:$E$405,4,FALSE)</f>
        <v>0.72099999999999997</v>
      </c>
      <c r="K2294" s="12">
        <f t="shared" si="3078"/>
        <v>0.56449216474000008</v>
      </c>
      <c r="L2294" s="12">
        <f t="shared" si="3079"/>
        <v>0.83189581313999983</v>
      </c>
      <c r="M2294" s="13">
        <f t="shared" si="3080"/>
        <v>0.2474892882074243</v>
      </c>
      <c r="N2294" s="13">
        <f t="shared" si="3081"/>
        <v>0.13970576405017071</v>
      </c>
      <c r="O2294" s="13">
        <f t="shared" si="3082"/>
        <v>0.205885302656755</v>
      </c>
      <c r="P2294" s="13">
        <f t="shared" si="3083"/>
        <v>0.11622064018486172</v>
      </c>
      <c r="Q2294" s="13">
        <f t="shared" si="3084"/>
        <v>3.9431404587668271E-2</v>
      </c>
      <c r="R2294" s="13">
        <f t="shared" si="3085"/>
        <v>8.5637560633608084E-2</v>
      </c>
      <c r="S2294" s="13">
        <f t="shared" si="3086"/>
        <v>1.3644264467780203E-2</v>
      </c>
      <c r="T2294" s="13">
        <f t="shared" si="3087"/>
        <v>3.2802820382710617E-2</v>
      </c>
      <c r="U2294" s="13">
        <f t="shared" si="3088"/>
        <v>4.8341731985118437E-2</v>
      </c>
      <c r="V2294" s="13">
        <f t="shared" si="3089"/>
        <v>7.1192538059260775E-4</v>
      </c>
      <c r="W2294" s="13">
        <f t="shared" si="3090"/>
        <v>7.4195729781438777E-3</v>
      </c>
      <c r="X2294" s="13">
        <f t="shared" si="3091"/>
        <v>6.1723116958045717E-3</v>
      </c>
      <c r="Y2294" s="13">
        <f t="shared" si="3092"/>
        <v>2.5673601285674374E-3</v>
      </c>
      <c r="Z2294" s="13">
        <f t="shared" si="3093"/>
        <v>2.3747176046207148E-2</v>
      </c>
      <c r="AA2294" s="13">
        <f t="shared" si="3094"/>
        <v>1.3405094812785349E-2</v>
      </c>
      <c r="AB2294" s="13">
        <f t="shared" si="3095"/>
        <v>3.7835354947070732E-3</v>
      </c>
      <c r="AC2294" s="13">
        <f t="shared" si="3096"/>
        <v>2.0894950670293816E-5</v>
      </c>
      <c r="AD2294" s="13">
        <f t="shared" si="3097"/>
        <v>1.0470727029697113E-3</v>
      </c>
      <c r="AE2294" s="13">
        <f t="shared" si="3098"/>
        <v>8.7105539765368551E-4</v>
      </c>
      <c r="AF2294" s="13">
        <f t="shared" si="3099"/>
        <v>3.623136691605493E-4</v>
      </c>
      <c r="AG2294" s="13">
        <f t="shared" si="3100"/>
        <v>1.0046907480601735E-4</v>
      </c>
      <c r="AH2294" s="13">
        <f t="shared" si="3101"/>
        <v>4.9387940816845548E-3</v>
      </c>
      <c r="AI2294" s="13">
        <f t="shared" si="3102"/>
        <v>2.7879105623752148E-3</v>
      </c>
      <c r="AJ2294" s="13">
        <f t="shared" si="3103"/>
        <v>7.8687683422834801E-4</v>
      </c>
      <c r="AK2294" s="13">
        <f t="shared" si="3104"/>
        <v>1.4806193584577279E-4</v>
      </c>
      <c r="AL2294" s="13">
        <f t="shared" si="3105"/>
        <v>3.9248964044009164E-7</v>
      </c>
      <c r="AM2294" s="13">
        <f t="shared" si="3106"/>
        <v>1.1821286734790712E-4</v>
      </c>
      <c r="AN2294" s="13">
        <f t="shared" si="3107"/>
        <v>9.8340789405998127E-5</v>
      </c>
      <c r="AO2294" s="13">
        <f t="shared" si="3108"/>
        <v>4.0904645483866146E-5</v>
      </c>
      <c r="AP2294" s="13">
        <f t="shared" si="3109"/>
        <v>1.1342801105334751E-5</v>
      </c>
      <c r="AQ2294" s="13">
        <f t="shared" si="3110"/>
        <v>2.3590071872019349E-6</v>
      </c>
      <c r="AR2294" s="13">
        <f t="shared" si="3111"/>
        <v>8.2171242370279848E-4</v>
      </c>
      <c r="AS2294" s="13">
        <f t="shared" si="3112"/>
        <v>4.6385022484974486E-4</v>
      </c>
      <c r="AT2294" s="13">
        <f t="shared" si="3113"/>
        <v>1.3091990877028413E-4</v>
      </c>
      <c r="AU2294" s="13">
        <f t="shared" si="3114"/>
        <v>2.4634420903100339E-5</v>
      </c>
      <c r="AV2294" s="13">
        <f t="shared" si="3115"/>
        <v>3.4764843956768529E-6</v>
      </c>
      <c r="AW2294" s="13">
        <f t="shared" si="3116"/>
        <v>5.119794791958239E-9</v>
      </c>
      <c r="AX2294" s="13">
        <f t="shared" si="3117"/>
        <v>1.1121706231557089E-5</v>
      </c>
      <c r="AY2294" s="13">
        <f t="shared" si="3118"/>
        <v>9.2521008490053879E-6</v>
      </c>
      <c r="AZ2294" s="13">
        <f t="shared" si="3119"/>
        <v>3.8483919795183097E-6</v>
      </c>
      <c r="BA2294" s="13">
        <f t="shared" si="3120"/>
        <v>1.0671537250276127E-6</v>
      </c>
      <c r="BB2294" s="13">
        <f t="shared" si="3121"/>
        <v>2.2194017895680638E-7</v>
      </c>
      <c r="BC2294" s="13">
        <f t="shared" si="3122"/>
        <v>3.692622112834192E-8</v>
      </c>
      <c r="BD2294" s="13">
        <f t="shared" si="3123"/>
        <v>1.1392985414724657E-4</v>
      </c>
      <c r="BE2294" s="13">
        <f t="shared" si="3124"/>
        <v>6.4312509996091694E-5</v>
      </c>
      <c r="BF2294" s="13">
        <f t="shared" si="3125"/>
        <v>1.8151953993778346E-5</v>
      </c>
      <c r="BG2294" s="13">
        <f t="shared" si="3126"/>
        <v>3.4155452680696096E-6</v>
      </c>
      <c r="BH2294" s="13">
        <f t="shared" si="3127"/>
        <v>4.8201213553501923E-7</v>
      </c>
      <c r="BI2294" s="13">
        <f t="shared" si="3128"/>
        <v>5.4418414763822685E-8</v>
      </c>
      <c r="BJ2294" s="14">
        <f t="shared" si="3129"/>
        <v>0.23077685299737094</v>
      </c>
      <c r="BK2294" s="14">
        <f t="shared" si="3130"/>
        <v>0.37809665778181861</v>
      </c>
      <c r="BL2294" s="14">
        <f t="shared" si="3131"/>
        <v>0.36735980875368501</v>
      </c>
      <c r="BM2294" s="14">
        <f t="shared" si="3132"/>
        <v>0.16560128827753917</v>
      </c>
      <c r="BN2294" s="14">
        <f t="shared" si="3133"/>
        <v>0.83436996032048805</v>
      </c>
    </row>
    <row r="2295" spans="1:66" x14ac:dyDescent="0.25">
      <c r="A2295" t="s">
        <v>347</v>
      </c>
      <c r="B2295" t="s">
        <v>253</v>
      </c>
      <c r="C2295" t="s">
        <v>258</v>
      </c>
      <c r="D2295" s="7" t="s">
        <v>452</v>
      </c>
      <c r="E2295" s="10">
        <f>VLOOKUP(A2295,home!$A$2:$E$405,3,FALSE)</f>
        <v>1.1809000000000001</v>
      </c>
      <c r="F2295" s="10">
        <f>VLOOKUP(B2295,home!$B$2:$E$405,3,FALSE)</f>
        <v>1.1725000000000001</v>
      </c>
      <c r="G2295" s="10">
        <f>VLOOKUP(C2295,away!$B$2:$E$405,4,FALSE)</f>
        <v>1.2376</v>
      </c>
      <c r="H2295" s="10">
        <f>VLOOKUP(A2295,away!$A$2:$E$405,3,FALSE)</f>
        <v>0.92459999999999998</v>
      </c>
      <c r="I2295" s="10">
        <f>VLOOKUP(C2295,away!$B$2:$E$405,3,FALSE)</f>
        <v>1.5807</v>
      </c>
      <c r="J2295" s="10">
        <f>VLOOKUP(B2295,home!$B$2:$E$405,4,FALSE)</f>
        <v>0.74880000000000002</v>
      </c>
      <c r="K2295" s="12">
        <f t="shared" si="3078"/>
        <v>1.7135874574000003</v>
      </c>
      <c r="L2295" s="12">
        <f t="shared" si="3079"/>
        <v>1.0943825967359999</v>
      </c>
      <c r="M2295" s="13">
        <f t="shared" si="3080"/>
        <v>6.0327329394408921E-2</v>
      </c>
      <c r="N2295" s="13">
        <f t="shared" si="3081"/>
        <v>0.10337615498869747</v>
      </c>
      <c r="O2295" s="13">
        <f t="shared" si="3082"/>
        <v>6.6021179396801244E-2</v>
      </c>
      <c r="P2295" s="13">
        <f t="shared" si="3083"/>
        <v>0.11313306493711393</v>
      </c>
      <c r="Q2295" s="13">
        <f t="shared" si="3084"/>
        <v>8.8572041291435255E-2</v>
      </c>
      <c r="R2295" s="13">
        <f t="shared" si="3085"/>
        <v>3.6126214873922327E-2</v>
      </c>
      <c r="S2295" s="13">
        <f t="shared" si="3086"/>
        <v>5.3040183075182878E-2</v>
      </c>
      <c r="T2295" s="13">
        <f t="shared" si="3087"/>
        <v>9.6931700546729116E-2</v>
      </c>
      <c r="U2295" s="13">
        <f t="shared" si="3088"/>
        <v>6.190542869129062E-2</v>
      </c>
      <c r="V2295" s="13">
        <f t="shared" si="3089"/>
        <v>1.1051925730948157E-2</v>
      </c>
      <c r="W2295" s="13">
        <f t="shared" si="3090"/>
        <v>5.0591979677772791E-2</v>
      </c>
      <c r="X2295" s="13">
        <f t="shared" si="3091"/>
        <v>5.5366982093775927E-2</v>
      </c>
      <c r="Y2295" s="13">
        <f t="shared" si="3092"/>
        <v>3.0296330818611054E-2</v>
      </c>
      <c r="Z2295" s="13">
        <f t="shared" si="3093"/>
        <v>1.3178633614655275E-2</v>
      </c>
      <c r="AA2295" s="13">
        <f t="shared" si="3094"/>
        <v>2.2582741267743307E-2</v>
      </c>
      <c r="AB2295" s="13">
        <f t="shared" si="3095"/>
        <v>1.9348751095057161E-2</v>
      </c>
      <c r="AC2295" s="13">
        <f t="shared" si="3096"/>
        <v>1.2953687863681959E-3</v>
      </c>
      <c r="AD2295" s="13">
        <f t="shared" si="3097"/>
        <v>2.1673445455216794E-2</v>
      </c>
      <c r="AE2295" s="13">
        <f t="shared" si="3098"/>
        <v>2.3719041517496209E-2</v>
      </c>
      <c r="AF2295" s="13">
        <f t="shared" si="3099"/>
        <v>1.2978853124003247E-2</v>
      </c>
      <c r="AG2295" s="13">
        <f t="shared" si="3100"/>
        <v>4.7346103281672731E-3</v>
      </c>
      <c r="AH2295" s="13">
        <f t="shared" si="3101"/>
        <v>3.6056168191596931E-3</v>
      </c>
      <c r="AI2295" s="13">
        <f t="shared" si="3102"/>
        <v>6.1785397575025349E-3</v>
      </c>
      <c r="AJ2295" s="13">
        <f t="shared" si="3103"/>
        <v>5.2937341167517927E-3</v>
      </c>
      <c r="AK2295" s="13">
        <f t="shared" si="3104"/>
        <v>3.0237587950921138E-3</v>
      </c>
      <c r="AL2295" s="13">
        <f t="shared" si="3105"/>
        <v>9.7169254795015426E-5</v>
      </c>
      <c r="AM2295" s="13">
        <f t="shared" si="3106"/>
        <v>7.4278688581405046E-3</v>
      </c>
      <c r="AN2295" s="13">
        <f t="shared" si="3107"/>
        <v>8.1289304091862712E-3</v>
      </c>
      <c r="AO2295" s="13">
        <f t="shared" si="3108"/>
        <v>4.4480799849457532E-3</v>
      </c>
      <c r="AP2295" s="13">
        <f t="shared" si="3109"/>
        <v>1.6226337748047872E-3</v>
      </c>
      <c r="AQ2295" s="13">
        <f t="shared" si="3110"/>
        <v>4.4394554100560003E-4</v>
      </c>
      <c r="AR2295" s="13">
        <f t="shared" si="3111"/>
        <v>7.8918485947739655E-4</v>
      </c>
      <c r="AS2295" s="13">
        <f t="shared" si="3112"/>
        <v>1.3523372767704485E-3</v>
      </c>
      <c r="AT2295" s="13">
        <f t="shared" si="3113"/>
        <v>1.1586740978241569E-3</v>
      </c>
      <c r="AU2295" s="13">
        <f t="shared" si="3114"/>
        <v>6.6182980041524543E-4</v>
      </c>
      <c r="AV2295" s="13">
        <f t="shared" si="3115"/>
        <v>2.8352581123127754E-4</v>
      </c>
      <c r="AW2295" s="13">
        <f t="shared" si="3116"/>
        <v>5.0617632003827012E-6</v>
      </c>
      <c r="AX2295" s="13">
        <f t="shared" si="3117"/>
        <v>2.1213838184202726E-3</v>
      </c>
      <c r="AY2295" s="13">
        <f t="shared" si="3118"/>
        <v>2.321605531876509E-3</v>
      </c>
      <c r="AZ2295" s="13">
        <f t="shared" si="3119"/>
        <v>1.270362345285838E-3</v>
      </c>
      <c r="BA2295" s="13">
        <f t="shared" si="3120"/>
        <v>4.6342081407651684E-4</v>
      </c>
      <c r="BB2295" s="13">
        <f t="shared" si="3121"/>
        <v>1.2678991847264235E-4</v>
      </c>
      <c r="BC2295" s="13">
        <f t="shared" si="3122"/>
        <v>2.7751336043607226E-5</v>
      </c>
      <c r="BD2295" s="13">
        <f t="shared" si="3123"/>
        <v>1.4394502930326799E-4</v>
      </c>
      <c r="BE2295" s="13">
        <f t="shared" si="3124"/>
        <v>2.4666239676915554E-4</v>
      </c>
      <c r="BF2295" s="13">
        <f t="shared" si="3125"/>
        <v>2.1133879465792371E-4</v>
      </c>
      <c r="BG2295" s="13">
        <f t="shared" si="3126"/>
        <v>1.2071583592928408E-4</v>
      </c>
      <c r="BH2295" s="13">
        <f t="shared" si="3127"/>
        <v>5.1714285589494375E-5</v>
      </c>
      <c r="BI2295" s="13">
        <f t="shared" si="3128"/>
        <v>1.7723390230911823E-5</v>
      </c>
      <c r="BJ2295" s="14">
        <f t="shared" si="3129"/>
        <v>0.5166439121741635</v>
      </c>
      <c r="BK2295" s="14">
        <f t="shared" si="3130"/>
        <v>0.24126664671069362</v>
      </c>
      <c r="BL2295" s="14">
        <f t="shared" si="3131"/>
        <v>0.22912361639151937</v>
      </c>
      <c r="BM2295" s="14">
        <f t="shared" si="3132"/>
        <v>0.53034028023997637</v>
      </c>
      <c r="BN2295" s="14">
        <f t="shared" si="3133"/>
        <v>0.46755598488237915</v>
      </c>
    </row>
    <row r="2296" spans="1:66" x14ac:dyDescent="0.25">
      <c r="A2296" t="s">
        <v>347</v>
      </c>
      <c r="B2296" t="s">
        <v>255</v>
      </c>
      <c r="C2296" t="s">
        <v>252</v>
      </c>
      <c r="D2296" s="7" t="s">
        <v>452</v>
      </c>
      <c r="E2296" s="10">
        <f>VLOOKUP(A2296,home!$A$2:$E$405,3,FALSE)</f>
        <v>1.1809000000000001</v>
      </c>
      <c r="F2296" s="10">
        <f>VLOOKUP(B2296,home!$B$2:$E$405,3,FALSE)</f>
        <v>0.70569999999999999</v>
      </c>
      <c r="G2296" s="10" t="e">
        <f>VLOOKUP(C2296,away!$B$2:$E$405,4,FALSE)</f>
        <v>#N/A</v>
      </c>
      <c r="H2296" s="10">
        <f>VLOOKUP(A2296,away!$A$2:$E$405,3,FALSE)</f>
        <v>0.92459999999999998</v>
      </c>
      <c r="I2296" s="10" t="e">
        <f>VLOOKUP(C2296,away!$B$2:$E$405,3,FALSE)</f>
        <v>#N/A</v>
      </c>
      <c r="J2296" s="10">
        <f>VLOOKUP(B2296,home!$B$2:$E$405,4,FALSE)</f>
        <v>1.0814999999999999</v>
      </c>
      <c r="K2296" s="12" t="e">
        <f t="shared" si="3078"/>
        <v>#N/A</v>
      </c>
      <c r="L2296" s="12" t="e">
        <f t="shared" si="3079"/>
        <v>#N/A</v>
      </c>
      <c r="M2296" s="13" t="e">
        <f t="shared" si="3080"/>
        <v>#N/A</v>
      </c>
      <c r="N2296" s="13" t="e">
        <f t="shared" si="3081"/>
        <v>#N/A</v>
      </c>
      <c r="O2296" s="13" t="e">
        <f t="shared" si="3082"/>
        <v>#N/A</v>
      </c>
      <c r="P2296" s="13" t="e">
        <f t="shared" si="3083"/>
        <v>#N/A</v>
      </c>
      <c r="Q2296" s="13" t="e">
        <f t="shared" si="3084"/>
        <v>#N/A</v>
      </c>
      <c r="R2296" s="13" t="e">
        <f t="shared" si="3085"/>
        <v>#N/A</v>
      </c>
      <c r="S2296" s="13" t="e">
        <f t="shared" si="3086"/>
        <v>#N/A</v>
      </c>
      <c r="T2296" s="13" t="e">
        <f t="shared" si="3087"/>
        <v>#N/A</v>
      </c>
      <c r="U2296" s="13" t="e">
        <f t="shared" si="3088"/>
        <v>#N/A</v>
      </c>
      <c r="V2296" s="13" t="e">
        <f t="shared" si="3089"/>
        <v>#N/A</v>
      </c>
      <c r="W2296" s="13" t="e">
        <f t="shared" si="3090"/>
        <v>#N/A</v>
      </c>
      <c r="X2296" s="13" t="e">
        <f t="shared" si="3091"/>
        <v>#N/A</v>
      </c>
      <c r="Y2296" s="13" t="e">
        <f t="shared" si="3092"/>
        <v>#N/A</v>
      </c>
      <c r="Z2296" s="13" t="e">
        <f t="shared" si="3093"/>
        <v>#N/A</v>
      </c>
      <c r="AA2296" s="13" t="e">
        <f t="shared" si="3094"/>
        <v>#N/A</v>
      </c>
      <c r="AB2296" s="13" t="e">
        <f t="shared" si="3095"/>
        <v>#N/A</v>
      </c>
      <c r="AC2296" s="13" t="e">
        <f t="shared" si="3096"/>
        <v>#N/A</v>
      </c>
      <c r="AD2296" s="13" t="e">
        <f t="shared" si="3097"/>
        <v>#N/A</v>
      </c>
      <c r="AE2296" s="13" t="e">
        <f t="shared" si="3098"/>
        <v>#N/A</v>
      </c>
      <c r="AF2296" s="13" t="e">
        <f t="shared" si="3099"/>
        <v>#N/A</v>
      </c>
      <c r="AG2296" s="13" t="e">
        <f t="shared" si="3100"/>
        <v>#N/A</v>
      </c>
      <c r="AH2296" s="13" t="e">
        <f t="shared" si="3101"/>
        <v>#N/A</v>
      </c>
      <c r="AI2296" s="13" t="e">
        <f t="shared" si="3102"/>
        <v>#N/A</v>
      </c>
      <c r="AJ2296" s="13" t="e">
        <f t="shared" si="3103"/>
        <v>#N/A</v>
      </c>
      <c r="AK2296" s="13" t="e">
        <f t="shared" si="3104"/>
        <v>#N/A</v>
      </c>
      <c r="AL2296" s="13" t="e">
        <f t="shared" si="3105"/>
        <v>#N/A</v>
      </c>
      <c r="AM2296" s="13" t="e">
        <f t="shared" si="3106"/>
        <v>#N/A</v>
      </c>
      <c r="AN2296" s="13" t="e">
        <f t="shared" si="3107"/>
        <v>#N/A</v>
      </c>
      <c r="AO2296" s="13" t="e">
        <f t="shared" si="3108"/>
        <v>#N/A</v>
      </c>
      <c r="AP2296" s="13" t="e">
        <f t="shared" si="3109"/>
        <v>#N/A</v>
      </c>
      <c r="AQ2296" s="13" t="e">
        <f t="shared" si="3110"/>
        <v>#N/A</v>
      </c>
      <c r="AR2296" s="13" t="e">
        <f t="shared" si="3111"/>
        <v>#N/A</v>
      </c>
      <c r="AS2296" s="13" t="e">
        <f t="shared" si="3112"/>
        <v>#N/A</v>
      </c>
      <c r="AT2296" s="13" t="e">
        <f t="shared" si="3113"/>
        <v>#N/A</v>
      </c>
      <c r="AU2296" s="13" t="e">
        <f t="shared" si="3114"/>
        <v>#N/A</v>
      </c>
      <c r="AV2296" s="13" t="e">
        <f t="shared" si="3115"/>
        <v>#N/A</v>
      </c>
      <c r="AW2296" s="13" t="e">
        <f t="shared" si="3116"/>
        <v>#N/A</v>
      </c>
      <c r="AX2296" s="13" t="e">
        <f t="shared" si="3117"/>
        <v>#N/A</v>
      </c>
      <c r="AY2296" s="13" t="e">
        <f t="shared" si="3118"/>
        <v>#N/A</v>
      </c>
      <c r="AZ2296" s="13" t="e">
        <f t="shared" si="3119"/>
        <v>#N/A</v>
      </c>
      <c r="BA2296" s="13" t="e">
        <f t="shared" si="3120"/>
        <v>#N/A</v>
      </c>
      <c r="BB2296" s="13" t="e">
        <f t="shared" si="3121"/>
        <v>#N/A</v>
      </c>
      <c r="BC2296" s="13" t="e">
        <f t="shared" si="3122"/>
        <v>#N/A</v>
      </c>
      <c r="BD2296" s="13" t="e">
        <f t="shared" si="3123"/>
        <v>#N/A</v>
      </c>
      <c r="BE2296" s="13" t="e">
        <f t="shared" si="3124"/>
        <v>#N/A</v>
      </c>
      <c r="BF2296" s="13" t="e">
        <f t="shared" si="3125"/>
        <v>#N/A</v>
      </c>
      <c r="BG2296" s="13" t="e">
        <f t="shared" si="3126"/>
        <v>#N/A</v>
      </c>
      <c r="BH2296" s="13" t="e">
        <f t="shared" si="3127"/>
        <v>#N/A</v>
      </c>
      <c r="BI2296" s="13" t="e">
        <f t="shared" si="3128"/>
        <v>#N/A</v>
      </c>
      <c r="BJ2296" s="14" t="e">
        <f t="shared" si="3129"/>
        <v>#N/A</v>
      </c>
      <c r="BK2296" s="14" t="e">
        <f t="shared" si="3130"/>
        <v>#N/A</v>
      </c>
      <c r="BL2296" s="14" t="e">
        <f t="shared" si="3131"/>
        <v>#N/A</v>
      </c>
      <c r="BM2296" s="14" t="e">
        <f t="shared" si="3132"/>
        <v>#N/A</v>
      </c>
      <c r="BN2296" s="14" t="e">
        <f t="shared" si="3133"/>
        <v>#N/A</v>
      </c>
    </row>
    <row r="2297" spans="1:66" x14ac:dyDescent="0.25">
      <c r="A2297" t="s">
        <v>348</v>
      </c>
      <c r="B2297" t="s">
        <v>326</v>
      </c>
      <c r="C2297" t="s">
        <v>268</v>
      </c>
      <c r="D2297" s="7" t="s">
        <v>452</v>
      </c>
      <c r="E2297" s="10">
        <f>VLOOKUP(A2297,home!$A$2:$E$405,3,FALSE)</f>
        <v>1.5417000000000001</v>
      </c>
      <c r="F2297" s="10">
        <f>VLOOKUP(B2297,home!$B$2:$E$405,3,FALSE)</f>
        <v>1.0089999999999999</v>
      </c>
      <c r="G2297" s="10">
        <f>VLOOKUP(C2297,away!$B$2:$E$405,4,FALSE)</f>
        <v>1.1531</v>
      </c>
      <c r="H2297" s="10">
        <f>VLOOKUP(A2297,away!$A$2:$E$405,3,FALSE)</f>
        <v>1.125</v>
      </c>
      <c r="I2297" s="10">
        <f>VLOOKUP(C2297,away!$B$2:$E$405,3,FALSE)</f>
        <v>0.88890000000000002</v>
      </c>
      <c r="J2297" s="10">
        <f>VLOOKUP(B2297,home!$B$2:$E$405,4,FALSE)</f>
        <v>0.69140000000000001</v>
      </c>
      <c r="K2297" s="12">
        <f t="shared" si="3078"/>
        <v>1.7937338784299999</v>
      </c>
      <c r="L2297" s="12">
        <f t="shared" si="3079"/>
        <v>0.6914086425</v>
      </c>
      <c r="M2297" s="13">
        <f t="shared" si="3080"/>
        <v>8.3313679722784265E-2</v>
      </c>
      <c r="N2297" s="13">
        <f t="shared" si="3081"/>
        <v>0.14944256985542465</v>
      </c>
      <c r="O2297" s="13">
        <f t="shared" si="3082"/>
        <v>5.7603798198810049E-2</v>
      </c>
      <c r="P2297" s="13">
        <f t="shared" si="3083"/>
        <v>0.10332588435545059</v>
      </c>
      <c r="Q2297" s="13">
        <f t="shared" si="3084"/>
        <v>0.13403010021465855</v>
      </c>
      <c r="R2297" s="13">
        <f t="shared" si="3085"/>
        <v>1.9913881957741599E-2</v>
      </c>
      <c r="S2297" s="13">
        <f t="shared" si="3086"/>
        <v>3.203627067415514E-2</v>
      </c>
      <c r="T2297" s="13">
        <f t="shared" si="3087"/>
        <v>9.2669569643556035E-2</v>
      </c>
      <c r="U2297" s="13">
        <f t="shared" si="3088"/>
        <v>3.5720204718657035E-2</v>
      </c>
      <c r="V2297" s="13">
        <f t="shared" si="3089"/>
        <v>4.4146091545854971E-3</v>
      </c>
      <c r="W2297" s="13">
        <f t="shared" si="3090"/>
        <v>8.0138110494800338E-2</v>
      </c>
      <c r="X2297" s="13">
        <f t="shared" si="3091"/>
        <v>5.540818218972491E-2</v>
      </c>
      <c r="Y2297" s="13">
        <f t="shared" si="3092"/>
        <v>1.9154848015595187E-2</v>
      </c>
      <c r="Z2297" s="13">
        <f t="shared" si="3093"/>
        <v>4.5895433637691222E-3</v>
      </c>
      <c r="AA2297" s="13">
        <f t="shared" si="3094"/>
        <v>8.2324194181162547E-3</v>
      </c>
      <c r="AB2297" s="13">
        <f t="shared" si="3095"/>
        <v>7.3833848058600573E-3</v>
      </c>
      <c r="AC2297" s="13">
        <f t="shared" si="3096"/>
        <v>3.4218824905088668E-4</v>
      </c>
      <c r="AD2297" s="13">
        <f t="shared" si="3097"/>
        <v>3.5936610936972535E-2</v>
      </c>
      <c r="AE2297" s="13">
        <f t="shared" si="3098"/>
        <v>2.4846883383982835E-2</v>
      </c>
      <c r="AF2297" s="13">
        <f t="shared" si="3099"/>
        <v>8.5896749554376876E-3</v>
      </c>
      <c r="AG2297" s="13">
        <f t="shared" si="3100"/>
        <v>1.9796585001518071E-3</v>
      </c>
      <c r="AH2297" s="13">
        <f t="shared" si="3101"/>
        <v>7.9331248670962292E-4</v>
      </c>
      <c r="AI2297" s="13">
        <f t="shared" si="3102"/>
        <v>1.4229914835925995E-3</v>
      </c>
      <c r="AJ2297" s="13">
        <f t="shared" si="3103"/>
        <v>1.2762340164187069E-3</v>
      </c>
      <c r="AK2297" s="13">
        <f t="shared" si="3104"/>
        <v>7.630747306850076E-4</v>
      </c>
      <c r="AL2297" s="13">
        <f t="shared" si="3105"/>
        <v>1.6975317170899962E-5</v>
      </c>
      <c r="AM2297" s="13">
        <f t="shared" si="3106"/>
        <v>1.2892143302721121E-2</v>
      </c>
      <c r="AN2297" s="13">
        <f t="shared" si="3107"/>
        <v>8.9137392998498762E-3</v>
      </c>
      <c r="AO2297" s="13">
        <f t="shared" si="3108"/>
        <v>3.0815181944540515E-3</v>
      </c>
      <c r="AP2297" s="13">
        <f t="shared" si="3109"/>
        <v>7.1019610388884248E-4</v>
      </c>
      <c r="AQ2297" s="13">
        <f t="shared" si="3110"/>
        <v>1.2275893102464336E-4</v>
      </c>
      <c r="AR2297" s="13">
        <f t="shared" si="3111"/>
        <v>1.0970062190283996E-4</v>
      </c>
      <c r="AS2297" s="13">
        <f t="shared" si="3112"/>
        <v>1.9677372199196409E-4</v>
      </c>
      <c r="AT2297" s="13">
        <f t="shared" si="3113"/>
        <v>1.7647984576087621E-4</v>
      </c>
      <c r="AU2297" s="13">
        <f t="shared" si="3114"/>
        <v>1.0551929273379488E-4</v>
      </c>
      <c r="AV2297" s="13">
        <f t="shared" si="3115"/>
        <v>4.7318382551145109E-5</v>
      </c>
      <c r="AW2297" s="13">
        <f t="shared" si="3116"/>
        <v>5.848011410790069E-7</v>
      </c>
      <c r="AX2297" s="13">
        <f t="shared" si="3117"/>
        <v>3.8541790346108872E-3</v>
      </c>
      <c r="AY2297" s="13">
        <f t="shared" si="3118"/>
        <v>2.6648126942722741E-3</v>
      </c>
      <c r="AZ2297" s="13">
        <f t="shared" si="3119"/>
        <v>9.2123726373178022E-4</v>
      </c>
      <c r="BA2297" s="13">
        <f t="shared" si="3120"/>
        <v>2.1231713531240162E-4</v>
      </c>
      <c r="BB2297" s="13">
        <f t="shared" si="3121"/>
        <v>3.6699475576459095E-5</v>
      </c>
      <c r="BC2297" s="13">
        <f t="shared" si="3122"/>
        <v>5.0748669177562993E-6</v>
      </c>
      <c r="BD2297" s="13">
        <f t="shared" si="3123"/>
        <v>1.2641326345208056E-5</v>
      </c>
      <c r="BE2297" s="13">
        <f t="shared" si="3124"/>
        <v>2.2675175333689379E-5</v>
      </c>
      <c r="BF2297" s="13">
        <f t="shared" si="3125"/>
        <v>2.0336615097689464E-5</v>
      </c>
      <c r="BG2297" s="13">
        <f t="shared" si="3126"/>
        <v>1.215949182443887E-5</v>
      </c>
      <c r="BH2297" s="13">
        <f t="shared" si="3127"/>
        <v>5.4527231074971537E-6</v>
      </c>
      <c r="BI2297" s="13">
        <f t="shared" si="3128"/>
        <v>1.9561468335231472E-6</v>
      </c>
      <c r="BJ2297" s="14">
        <f t="shared" si="3129"/>
        <v>0.63561088449266501</v>
      </c>
      <c r="BK2297" s="14">
        <f t="shared" si="3130"/>
        <v>0.22611442016746955</v>
      </c>
      <c r="BL2297" s="14">
        <f t="shared" si="3131"/>
        <v>0.13382031516007367</v>
      </c>
      <c r="BM2297" s="14">
        <f t="shared" si="3132"/>
        <v>0.44984102098597573</v>
      </c>
      <c r="BN2297" s="14">
        <f t="shared" si="3133"/>
        <v>0.54762991430486974</v>
      </c>
    </row>
    <row r="2298" spans="1:66" x14ac:dyDescent="0.25">
      <c r="A2298" t="s">
        <v>348</v>
      </c>
      <c r="B2298" t="s">
        <v>262</v>
      </c>
      <c r="C2298" t="s">
        <v>261</v>
      </c>
      <c r="D2298" s="7" t="s">
        <v>452</v>
      </c>
      <c r="E2298" s="10">
        <f>VLOOKUP(A2298,home!$A$2:$E$405,3,FALSE)</f>
        <v>1.5417000000000001</v>
      </c>
      <c r="F2298" s="10">
        <f>VLOOKUP(B2298,home!$B$2:$E$405,3,FALSE)</f>
        <v>0.72070000000000001</v>
      </c>
      <c r="G2298" s="10">
        <f>VLOOKUP(C2298,away!$B$2:$E$405,4,FALSE)</f>
        <v>1.7297</v>
      </c>
      <c r="H2298" s="10">
        <f>VLOOKUP(A2298,away!$A$2:$E$405,3,FALSE)</f>
        <v>1.125</v>
      </c>
      <c r="I2298" s="10">
        <f>VLOOKUP(C2298,away!$B$2:$E$405,3,FALSE)</f>
        <v>0.98770000000000002</v>
      </c>
      <c r="J2298" s="10">
        <f>VLOOKUP(B2298,home!$B$2:$E$405,4,FALSE)</f>
        <v>0.49380000000000002</v>
      </c>
      <c r="K2298" s="12">
        <f t="shared" si="3078"/>
        <v>1.9218751877430003</v>
      </c>
      <c r="L2298" s="12">
        <f t="shared" si="3079"/>
        <v>0.54869204250000003</v>
      </c>
      <c r="M2298" s="13">
        <f t="shared" si="3080"/>
        <v>8.4536893516462083E-2</v>
      </c>
      <c r="N2298" s="13">
        <f t="shared" si="3081"/>
        <v>0.16246935809816057</v>
      </c>
      <c r="O2298" s="13">
        <f t="shared" si="3082"/>
        <v>4.6384720770152578E-2</v>
      </c>
      <c r="P2298" s="13">
        <f t="shared" si="3083"/>
        <v>8.9145643938543614E-2</v>
      </c>
      <c r="Q2298" s="13">
        <f t="shared" si="3084"/>
        <v>0.15612291404869355</v>
      </c>
      <c r="R2298" s="13">
        <f t="shared" si="3085"/>
        <v>1.2725463590083596E-2</v>
      </c>
      <c r="S2298" s="13">
        <f t="shared" si="3086"/>
        <v>2.3501413118729261E-2</v>
      </c>
      <c r="T2298" s="13">
        <f t="shared" si="3087"/>
        <v>8.5663400590429595E-2</v>
      </c>
      <c r="U2298" s="13">
        <f t="shared" si="3088"/>
        <v>2.4456752726308619E-2</v>
      </c>
      <c r="V2298" s="13">
        <f t="shared" si="3089"/>
        <v>2.7536282533480588E-3</v>
      </c>
      <c r="W2298" s="13">
        <f t="shared" si="3090"/>
        <v>0.10001625158277239</v>
      </c>
      <c r="X2298" s="13">
        <f t="shared" si="3091"/>
        <v>5.487812136414523E-2</v>
      </c>
      <c r="Y2298" s="13">
        <f t="shared" si="3092"/>
        <v>1.5055594249927867E-2</v>
      </c>
      <c r="Z2298" s="13">
        <f t="shared" si="3093"/>
        <v>2.3274535363341166E-3</v>
      </c>
      <c r="AA2298" s="13">
        <f t="shared" si="3094"/>
        <v>4.4730752021052396E-3</v>
      </c>
      <c r="AB2298" s="13">
        <f t="shared" si="3095"/>
        <v>4.2983461219172842E-3</v>
      </c>
      <c r="AC2298" s="13">
        <f t="shared" si="3096"/>
        <v>1.8148434488271547E-4</v>
      </c>
      <c r="AD2298" s="13">
        <f t="shared" si="3097"/>
        <v>4.8054688071997975E-2</v>
      </c>
      <c r="AE2298" s="13">
        <f t="shared" si="3098"/>
        <v>2.6367224949924953E-2</v>
      </c>
      <c r="AF2298" s="13">
        <f t="shared" si="3099"/>
        <v>7.2337432564156413E-3</v>
      </c>
      <c r="AG2298" s="13">
        <f t="shared" si="3100"/>
        <v>1.3230324540944331E-3</v>
      </c>
      <c r="AH2298" s="13">
        <f t="shared" si="3101"/>
        <v>3.1926380866875357E-4</v>
      </c>
      <c r="AI2298" s="13">
        <f t="shared" si="3102"/>
        <v>6.135851922248061E-4</v>
      </c>
      <c r="AJ2298" s="13">
        <f t="shared" si="3103"/>
        <v>5.896170782516871E-4</v>
      </c>
      <c r="AK2298" s="13">
        <f t="shared" si="3104"/>
        <v>3.7772347765381342E-4</v>
      </c>
      <c r="AL2298" s="13">
        <f t="shared" si="3105"/>
        <v>7.6551375932374056E-6</v>
      </c>
      <c r="AM2298" s="13">
        <f t="shared" si="3106"/>
        <v>1.8471022532060476E-2</v>
      </c>
      <c r="AN2298" s="13">
        <f t="shared" si="3107"/>
        <v>1.0134903080179782E-2</v>
      </c>
      <c r="AO2298" s="13">
        <f t="shared" si="3108"/>
        <v>2.780470335801693E-3</v>
      </c>
      <c r="AP2298" s="13">
        <f t="shared" si="3109"/>
        <v>5.0854064922056395E-4</v>
      </c>
      <c r="AQ2298" s="13">
        <f t="shared" si="3110"/>
        <v>6.9758051878776806E-5</v>
      </c>
      <c r="AR2298" s="13">
        <f t="shared" si="3111"/>
        <v>3.503550225495754E-5</v>
      </c>
      <c r="AS2298" s="13">
        <f t="shared" si="3112"/>
        <v>6.7333862473916816E-5</v>
      </c>
      <c r="AT2298" s="13">
        <f t="shared" si="3113"/>
        <v>6.4703639791760132E-5</v>
      </c>
      <c r="AU2298" s="13">
        <f t="shared" si="3114"/>
        <v>4.1450773290814816E-5</v>
      </c>
      <c r="AV2298" s="13">
        <f t="shared" si="3115"/>
        <v>1.9915803175094326E-5</v>
      </c>
      <c r="AW2298" s="13">
        <f t="shared" si="3116"/>
        <v>2.2423548589942374E-7</v>
      </c>
      <c r="AX2298" s="13">
        <f t="shared" si="3117"/>
        <v>5.9164999827681572E-3</v>
      </c>
      <c r="AY2298" s="13">
        <f t="shared" si="3118"/>
        <v>3.246336459996274E-3</v>
      </c>
      <c r="AZ2298" s="13">
        <f t="shared" si="3119"/>
        <v>8.9061949143878761E-4</v>
      </c>
      <c r="BA2298" s="13">
        <f t="shared" si="3120"/>
        <v>1.628919426159532E-4</v>
      </c>
      <c r="BB2298" s="13">
        <f t="shared" si="3121"/>
        <v>2.2344378175185037E-5</v>
      </c>
      <c r="BC2298" s="13">
        <f t="shared" si="3122"/>
        <v>2.4520364998669411E-6</v>
      </c>
      <c r="BD2298" s="13">
        <f t="shared" si="3123"/>
        <v>3.2039502153809997E-6</v>
      </c>
      <c r="BE2298" s="13">
        <f t="shared" si="3124"/>
        <v>6.1575924217045845E-6</v>
      </c>
      <c r="BF2298" s="13">
        <f t="shared" si="3125"/>
        <v>5.9170620457541879E-6</v>
      </c>
      <c r="BG2298" s="13">
        <f t="shared" si="3126"/>
        <v>3.7906182433569363E-6</v>
      </c>
      <c r="BH2298" s="13">
        <f t="shared" si="3127"/>
        <v>1.8212737870284143E-6</v>
      </c>
      <c r="BI2298" s="13">
        <f t="shared" si="3128"/>
        <v>7.0005218027532736E-7</v>
      </c>
      <c r="BJ2298" s="14">
        <f t="shared" si="3129"/>
        <v>0.69939016760719785</v>
      </c>
      <c r="BK2298" s="14">
        <f t="shared" si="3130"/>
        <v>0.20337305476955525</v>
      </c>
      <c r="BL2298" s="14">
        <f t="shared" si="3131"/>
        <v>9.4488578097246451E-2</v>
      </c>
      <c r="BM2298" s="14">
        <f t="shared" si="3132"/>
        <v>0.44494814782372699</v>
      </c>
      <c r="BN2298" s="14">
        <f t="shared" si="3133"/>
        <v>0.55138499396209606</v>
      </c>
    </row>
    <row r="2299" spans="1:66" x14ac:dyDescent="0.25">
      <c r="A2299" t="s">
        <v>348</v>
      </c>
      <c r="B2299" t="s">
        <v>264</v>
      </c>
      <c r="C2299" t="s">
        <v>272</v>
      </c>
      <c r="D2299" s="7" t="s">
        <v>452</v>
      </c>
      <c r="E2299" s="10">
        <f>VLOOKUP(A2299,home!$A$2:$E$405,3,FALSE)</f>
        <v>1.5417000000000001</v>
      </c>
      <c r="F2299" s="10">
        <f>VLOOKUP(B2299,home!$B$2:$E$405,3,FALSE)</f>
        <v>1.2252000000000001</v>
      </c>
      <c r="G2299" s="10">
        <f>VLOOKUP(C2299,away!$B$2:$E$405,4,FALSE)</f>
        <v>0.72070000000000001</v>
      </c>
      <c r="H2299" s="10">
        <f>VLOOKUP(A2299,away!$A$2:$E$405,3,FALSE)</f>
        <v>1.125</v>
      </c>
      <c r="I2299" s="10">
        <f>VLOOKUP(C2299,away!$B$2:$E$405,3,FALSE)</f>
        <v>0.69140000000000001</v>
      </c>
      <c r="J2299" s="10">
        <f>VLOOKUP(B2299,home!$B$2:$E$405,4,FALSE)</f>
        <v>1.8765000000000001</v>
      </c>
      <c r="K2299" s="12">
        <f t="shared" si="3078"/>
        <v>1.3613236283880001</v>
      </c>
      <c r="L2299" s="12">
        <f t="shared" si="3079"/>
        <v>1.4595886124999999</v>
      </c>
      <c r="M2299" s="13">
        <f t="shared" si="3080"/>
        <v>5.9551592524831692E-2</v>
      </c>
      <c r="N2299" s="13">
        <f t="shared" si="3081"/>
        <v>8.1068990012187592E-2</v>
      </c>
      <c r="O2299" s="13">
        <f t="shared" si="3082"/>
        <v>8.6920826305484436E-2</v>
      </c>
      <c r="P2299" s="13">
        <f t="shared" si="3083"/>
        <v>0.11832737464866522</v>
      </c>
      <c r="Q2299" s="13">
        <f t="shared" si="3084"/>
        <v>5.5180565816570874E-2</v>
      </c>
      <c r="R2299" s="13">
        <f t="shared" si="3085"/>
        <v>6.3434324132287778E-2</v>
      </c>
      <c r="S2299" s="13">
        <f t="shared" si="3086"/>
        <v>5.8778308847942752E-2</v>
      </c>
      <c r="T2299" s="13">
        <f t="shared" si="3087"/>
        <v>8.0540925497173593E-2</v>
      </c>
      <c r="U2299" s="13">
        <f t="shared" si="3088"/>
        <v>8.6354644292106486E-2</v>
      </c>
      <c r="V2299" s="13">
        <f t="shared" si="3089"/>
        <v>1.2976764586037753E-2</v>
      </c>
      <c r="W2299" s="13">
        <f t="shared" si="3090"/>
        <v>2.5039536024639049E-2</v>
      </c>
      <c r="X2299" s="13">
        <f t="shared" si="3091"/>
        <v>3.6547421643846667E-2</v>
      </c>
      <c r="Y2299" s="13">
        <f t="shared" si="3092"/>
        <v>2.6672100223797318E-2</v>
      </c>
      <c r="Z2299" s="13">
        <f t="shared" si="3093"/>
        <v>3.0862672381707059E-2</v>
      </c>
      <c r="AA2299" s="13">
        <f t="shared" si="3094"/>
        <v>4.2014085148415578E-2</v>
      </c>
      <c r="AB2299" s="13">
        <f t="shared" si="3095"/>
        <v>2.8597383418821742E-2</v>
      </c>
      <c r="AC2299" s="13">
        <f t="shared" si="3096"/>
        <v>1.6115296205757939E-3</v>
      </c>
      <c r="AD2299" s="13">
        <f t="shared" si="3097"/>
        <v>8.5217280085534211E-3</v>
      </c>
      <c r="AE2299" s="13">
        <f t="shared" si="3098"/>
        <v>1.2438217160106874E-2</v>
      </c>
      <c r="AF2299" s="13">
        <f t="shared" si="3099"/>
        <v>9.0773400633470426E-3</v>
      </c>
      <c r="AG2299" s="13">
        <f t="shared" si="3100"/>
        <v>4.4163940627504564E-3</v>
      </c>
      <c r="AH2299" s="13">
        <f t="shared" si="3101"/>
        <v>1.1261701289914465E-2</v>
      </c>
      <c r="AI2299" s="13">
        <f t="shared" si="3102"/>
        <v>1.5330820061808182E-2</v>
      </c>
      <c r="AJ2299" s="13">
        <f t="shared" si="3103"/>
        <v>1.0435103796352129E-2</v>
      </c>
      <c r="AK2299" s="13">
        <f t="shared" si="3104"/>
        <v>4.7351844542184943E-3</v>
      </c>
      <c r="AL2299" s="13">
        <f t="shared" si="3105"/>
        <v>1.2808259936409287E-4</v>
      </c>
      <c r="AM2299" s="13">
        <f t="shared" si="3106"/>
        <v>2.3201659385479159E-3</v>
      </c>
      <c r="AN2299" s="13">
        <f t="shared" si="3107"/>
        <v>3.3864877830149121E-3</v>
      </c>
      <c r="AO2299" s="13">
        <f t="shared" si="3108"/>
        <v>2.4714395022294687E-3</v>
      </c>
      <c r="AP2299" s="13">
        <f t="shared" si="3109"/>
        <v>1.2024283179789335E-3</v>
      </c>
      <c r="AQ2299" s="13">
        <f t="shared" si="3110"/>
        <v>4.3876267006739495E-4</v>
      </c>
      <c r="AR2299" s="13">
        <f t="shared" si="3111"/>
        <v>3.2874901920271439E-3</v>
      </c>
      <c r="AS2299" s="13">
        <f t="shared" si="3112"/>
        <v>4.4753380765003552E-3</v>
      </c>
      <c r="AT2299" s="13">
        <f t="shared" si="3113"/>
        <v>3.0461917342822181E-3</v>
      </c>
      <c r="AU2299" s="13">
        <f t="shared" si="3114"/>
        <v>1.3822842614928685E-3</v>
      </c>
      <c r="AV2299" s="13">
        <f t="shared" si="3115"/>
        <v>4.7043405657977498E-4</v>
      </c>
      <c r="AW2299" s="13">
        <f t="shared" si="3116"/>
        <v>7.0693499527836234E-6</v>
      </c>
      <c r="AX2299" s="13">
        <f t="shared" si="3117"/>
        <v>5.2641611898771685E-4</v>
      </c>
      <c r="AY2299" s="13">
        <f t="shared" si="3118"/>
        <v>7.6835097271091637E-4</v>
      </c>
      <c r="AZ2299" s="13">
        <f t="shared" si="3119"/>
        <v>5.6073816508607607E-4</v>
      </c>
      <c r="BA2299" s="13">
        <f t="shared" si="3120"/>
        <v>2.7281568011792718E-4</v>
      </c>
      <c r="BB2299" s="13">
        <f t="shared" si="3121"/>
        <v>9.9549665002892263E-5</v>
      </c>
      <c r="BC2299" s="13">
        <f t="shared" si="3122"/>
        <v>2.9060311483282272E-5</v>
      </c>
      <c r="BD2299" s="13">
        <f t="shared" si="3123"/>
        <v>7.9973054133137525E-4</v>
      </c>
      <c r="BE2299" s="13">
        <f t="shared" si="3124"/>
        <v>1.0886920822579275E-3</v>
      </c>
      <c r="BF2299" s="13">
        <f t="shared" si="3125"/>
        <v>7.4103112780832443E-4</v>
      </c>
      <c r="BG2299" s="13">
        <f t="shared" si="3126"/>
        <v>3.362610612188268E-4</v>
      </c>
      <c r="BH2299" s="13">
        <f t="shared" si="3127"/>
        <v>1.1444003198600325E-4</v>
      </c>
      <c r="BI2299" s="13">
        <f t="shared" si="3128"/>
        <v>3.1157983915204919E-5</v>
      </c>
      <c r="BJ2299" s="14">
        <f t="shared" si="3129"/>
        <v>0.35157943363820038</v>
      </c>
      <c r="BK2299" s="14">
        <f t="shared" si="3130"/>
        <v>0.25214200380012824</v>
      </c>
      <c r="BL2299" s="14">
        <f t="shared" si="3131"/>
        <v>0.36485712404880932</v>
      </c>
      <c r="BM2299" s="14">
        <f t="shared" si="3132"/>
        <v>0.53419627880605924</v>
      </c>
      <c r="BN2299" s="14">
        <f t="shared" si="3133"/>
        <v>0.46448367344002761</v>
      </c>
    </row>
    <row r="2300" spans="1:66" x14ac:dyDescent="0.25">
      <c r="A2300" t="s">
        <v>349</v>
      </c>
      <c r="B2300" t="s">
        <v>450</v>
      </c>
      <c r="C2300" t="s">
        <v>280</v>
      </c>
      <c r="D2300" s="7" t="s">
        <v>452</v>
      </c>
      <c r="E2300" s="10">
        <f>VLOOKUP(A2300,home!$A$2:$E$405,3,FALSE)</f>
        <v>1.5124</v>
      </c>
      <c r="F2300" s="10">
        <f>VLOOKUP(B2300,home!$B$2:$E$405,3,FALSE)</f>
        <v>0</v>
      </c>
      <c r="G2300" s="10">
        <f>VLOOKUP(C2300,away!$B$2:$E$405,4,FALSE)</f>
        <v>0.70250000000000001</v>
      </c>
      <c r="H2300" s="10">
        <f>VLOOKUP(A2300,away!$A$2:$E$405,3,FALSE)</f>
        <v>1.1446000000000001</v>
      </c>
      <c r="I2300" s="10">
        <f>VLOOKUP(C2300,away!$B$2:$E$405,3,FALSE)</f>
        <v>0.65529999999999999</v>
      </c>
      <c r="J2300" s="10">
        <f>VLOOKUP(B2300,home!$B$2:$E$405,4,FALSE)</f>
        <v>0.87370000000000003</v>
      </c>
      <c r="K2300" s="12">
        <f t="shared" si="3078"/>
        <v>0</v>
      </c>
      <c r="L2300" s="12">
        <f t="shared" si="3079"/>
        <v>0.65532425920600013</v>
      </c>
      <c r="M2300" s="13">
        <f t="shared" si="3080"/>
        <v>0.51927365602143583</v>
      </c>
      <c r="N2300" s="13">
        <f t="shared" si="3081"/>
        <v>0</v>
      </c>
      <c r="O2300" s="13">
        <f t="shared" si="3082"/>
        <v>0.34029262395743876</v>
      </c>
      <c r="P2300" s="13">
        <f t="shared" si="3083"/>
        <v>0</v>
      </c>
      <c r="Q2300" s="13">
        <f t="shared" si="3084"/>
        <v>0</v>
      </c>
      <c r="R2300" s="13">
        <f t="shared" si="3085"/>
        <v>0.11150100585408725</v>
      </c>
      <c r="S2300" s="13">
        <f t="shared" si="3086"/>
        <v>0</v>
      </c>
      <c r="T2300" s="13">
        <f t="shared" si="3087"/>
        <v>0</v>
      </c>
      <c r="U2300" s="13">
        <f t="shared" si="3088"/>
        <v>0</v>
      </c>
      <c r="V2300" s="13">
        <f t="shared" si="3089"/>
        <v>0</v>
      </c>
      <c r="W2300" s="13">
        <f t="shared" si="3090"/>
        <v>0</v>
      </c>
      <c r="X2300" s="13">
        <f t="shared" si="3091"/>
        <v>0</v>
      </c>
      <c r="Y2300" s="13">
        <f t="shared" si="3092"/>
        <v>0</v>
      </c>
      <c r="Z2300" s="13">
        <f t="shared" si="3093"/>
        <v>2.4356438020684542E-2</v>
      </c>
      <c r="AA2300" s="13">
        <f t="shared" si="3094"/>
        <v>0</v>
      </c>
      <c r="AB2300" s="13">
        <f t="shared" si="3095"/>
        <v>0</v>
      </c>
      <c r="AC2300" s="13">
        <f t="shared" si="3096"/>
        <v>0</v>
      </c>
      <c r="AD2300" s="13">
        <f t="shared" si="3097"/>
        <v>0</v>
      </c>
      <c r="AE2300" s="13">
        <f t="shared" si="3098"/>
        <v>0</v>
      </c>
      <c r="AF2300" s="13">
        <f t="shared" si="3099"/>
        <v>0</v>
      </c>
      <c r="AG2300" s="13">
        <f t="shared" si="3100"/>
        <v>0</v>
      </c>
      <c r="AH2300" s="13">
        <f t="shared" si="3101"/>
        <v>3.9903411757004868E-3</v>
      </c>
      <c r="AI2300" s="13">
        <f t="shared" si="3102"/>
        <v>0</v>
      </c>
      <c r="AJ2300" s="13">
        <f t="shared" si="3103"/>
        <v>0</v>
      </c>
      <c r="AK2300" s="13">
        <f t="shared" si="3104"/>
        <v>0</v>
      </c>
      <c r="AL2300" s="13">
        <f t="shared" si="3105"/>
        <v>0</v>
      </c>
      <c r="AM2300" s="13">
        <f t="shared" si="3106"/>
        <v>0</v>
      </c>
      <c r="AN2300" s="13">
        <f t="shared" si="3107"/>
        <v>0</v>
      </c>
      <c r="AO2300" s="13">
        <f t="shared" si="3108"/>
        <v>0</v>
      </c>
      <c r="AP2300" s="13">
        <f t="shared" si="3109"/>
        <v>0</v>
      </c>
      <c r="AQ2300" s="13">
        <f t="shared" si="3110"/>
        <v>0</v>
      </c>
      <c r="AR2300" s="13">
        <f t="shared" si="3111"/>
        <v>5.2299347498902438E-4</v>
      </c>
      <c r="AS2300" s="13">
        <f t="shared" si="3112"/>
        <v>0</v>
      </c>
      <c r="AT2300" s="13">
        <f t="shared" si="3113"/>
        <v>0</v>
      </c>
      <c r="AU2300" s="13">
        <f t="shared" si="3114"/>
        <v>0</v>
      </c>
      <c r="AV2300" s="13">
        <f t="shared" si="3115"/>
        <v>0</v>
      </c>
      <c r="AW2300" s="13">
        <f t="shared" si="3116"/>
        <v>0</v>
      </c>
      <c r="AX2300" s="13">
        <f t="shared" si="3117"/>
        <v>0</v>
      </c>
      <c r="AY2300" s="13">
        <f t="shared" si="3118"/>
        <v>0</v>
      </c>
      <c r="AZ2300" s="13">
        <f t="shared" si="3119"/>
        <v>0</v>
      </c>
      <c r="BA2300" s="13">
        <f t="shared" si="3120"/>
        <v>0</v>
      </c>
      <c r="BB2300" s="13">
        <f t="shared" si="3121"/>
        <v>0</v>
      </c>
      <c r="BC2300" s="13">
        <f t="shared" si="3122"/>
        <v>0</v>
      </c>
      <c r="BD2300" s="13">
        <f t="shared" si="3123"/>
        <v>5.712171859445902E-5</v>
      </c>
      <c r="BE2300" s="13">
        <f t="shared" si="3124"/>
        <v>0</v>
      </c>
      <c r="BF2300" s="13">
        <f t="shared" si="3125"/>
        <v>0</v>
      </c>
      <c r="BG2300" s="13">
        <f t="shared" si="3126"/>
        <v>0</v>
      </c>
      <c r="BH2300" s="13">
        <f t="shared" si="3127"/>
        <v>0</v>
      </c>
      <c r="BI2300" s="13">
        <f t="shared" si="3128"/>
        <v>0</v>
      </c>
      <c r="BJ2300" s="14">
        <f t="shared" si="3129"/>
        <v>0</v>
      </c>
      <c r="BK2300" s="14">
        <f t="shared" si="3130"/>
        <v>0.51927365602143583</v>
      </c>
      <c r="BL2300" s="14">
        <f t="shared" si="3131"/>
        <v>0.45636408618080992</v>
      </c>
      <c r="BM2300" s="14">
        <f t="shared" si="3132"/>
        <v>2.892689438996851E-2</v>
      </c>
      <c r="BN2300" s="14">
        <f t="shared" si="3133"/>
        <v>0.97106728583296187</v>
      </c>
    </row>
    <row r="2301" spans="1:66" x14ac:dyDescent="0.25">
      <c r="A2301" t="s">
        <v>357</v>
      </c>
      <c r="B2301" t="s">
        <v>330</v>
      </c>
      <c r="C2301" t="s">
        <v>333</v>
      </c>
      <c r="D2301" s="7" t="s">
        <v>452</v>
      </c>
      <c r="E2301" s="10">
        <f>VLOOKUP(A2301,home!$A$2:$E$405,3,FALSE)</f>
        <v>1.72</v>
      </c>
      <c r="F2301" s="10">
        <f>VLOOKUP(B2301,home!$B$2:$E$405,3,FALSE)</f>
        <v>0.63949999999999996</v>
      </c>
      <c r="G2301" s="10">
        <f>VLOOKUP(C2301,away!$B$2:$E$405,4,FALSE)</f>
        <v>0.98839999999999995</v>
      </c>
      <c r="H2301" s="10">
        <f>VLOOKUP(A2301,away!$A$2:$E$405,3,FALSE)</f>
        <v>1.58</v>
      </c>
      <c r="I2301" s="10">
        <f>VLOOKUP(C2301,away!$B$2:$E$405,3,FALSE)</f>
        <v>1.3290999999999999</v>
      </c>
      <c r="J2301" s="10">
        <f>VLOOKUP(B2301,home!$B$2:$E$405,4,FALSE)</f>
        <v>1.6456</v>
      </c>
      <c r="K2301" s="12">
        <f t="shared" si="3078"/>
        <v>1.0871806959999999</v>
      </c>
      <c r="L2301" s="12">
        <f t="shared" si="3079"/>
        <v>3.4557237968000001</v>
      </c>
      <c r="M2301" s="13">
        <f t="shared" si="3080"/>
        <v>1.0642450698328178E-2</v>
      </c>
      <c r="N2301" s="13">
        <f t="shared" si="3081"/>
        <v>1.1570266957354114E-2</v>
      </c>
      <c r="O2301" s="13">
        <f t="shared" si="3082"/>
        <v>3.6777370134483456E-2</v>
      </c>
      <c r="P2301" s="13">
        <f t="shared" si="3083"/>
        <v>3.9983646859857329E-2</v>
      </c>
      <c r="Q2301" s="13">
        <f t="shared" si="3084"/>
        <v>6.289485441801022E-3</v>
      </c>
      <c r="R2301" s="13">
        <f t="shared" si="3085"/>
        <v>6.3546216578728082E-2</v>
      </c>
      <c r="S2301" s="13">
        <f t="shared" si="3086"/>
        <v>3.7554602354533777E-2</v>
      </c>
      <c r="T2301" s="13">
        <f t="shared" si="3087"/>
        <v>2.1734724510858949E-2</v>
      </c>
      <c r="U2301" s="13">
        <f t="shared" si="3088"/>
        <v>6.9086219968228321E-2</v>
      </c>
      <c r="V2301" s="13">
        <f t="shared" si="3089"/>
        <v>1.567694427063503E-2</v>
      </c>
      <c r="W2301" s="13">
        <f t="shared" si="3090"/>
        <v>2.2792690533663677E-3</v>
      </c>
      <c r="X2301" s="13">
        <f t="shared" si="3091"/>
        <v>7.8765243070279649E-3</v>
      </c>
      <c r="Y2301" s="13">
        <f t="shared" si="3092"/>
        <v>1.360954624193509E-2</v>
      </c>
      <c r="Z2301" s="13">
        <f t="shared" si="3093"/>
        <v>7.3199390942572426E-2</v>
      </c>
      <c r="AA2301" s="13">
        <f t="shared" si="3094"/>
        <v>7.958096479172197E-2</v>
      </c>
      <c r="AB2301" s="13">
        <f t="shared" si="3095"/>
        <v>4.3259444345307888E-2</v>
      </c>
      <c r="AC2301" s="13">
        <f t="shared" si="3096"/>
        <v>3.6811387558107404E-3</v>
      </c>
      <c r="AD2301" s="13">
        <f t="shared" si="3097"/>
        <v>6.1949432895252717E-4</v>
      </c>
      <c r="AE2301" s="13">
        <f t="shared" si="3098"/>
        <v>2.1408012945438948E-3</v>
      </c>
      <c r="AF2301" s="13">
        <f t="shared" si="3099"/>
        <v>3.6990089888877939E-3</v>
      </c>
      <c r="AG2301" s="13">
        <f t="shared" si="3100"/>
        <v>4.2609177958255508E-3</v>
      </c>
      <c r="AH2301" s="13">
        <f t="shared" si="3101"/>
        <v>6.3239219297878485E-2</v>
      </c>
      <c r="AI2301" s="13">
        <f t="shared" si="3102"/>
        <v>6.8752458450764151E-2</v>
      </c>
      <c r="AJ2301" s="13">
        <f t="shared" si="3103"/>
        <v>3.7373172815106416E-2</v>
      </c>
      <c r="AK2301" s="13">
        <f t="shared" si="3104"/>
        <v>1.3543797344285225E-2</v>
      </c>
      <c r="AL2301" s="13">
        <f t="shared" si="3105"/>
        <v>5.5320097307133434E-4</v>
      </c>
      <c r="AM2301" s="13">
        <f t="shared" si="3106"/>
        <v>1.3470045514373227E-4</v>
      </c>
      <c r="AN2301" s="13">
        <f t="shared" si="3107"/>
        <v>4.6548756827998649E-4</v>
      </c>
      <c r="AO2301" s="13">
        <f t="shared" si="3108"/>
        <v>8.0429823340985758E-4</v>
      </c>
      <c r="AP2301" s="13">
        <f t="shared" si="3109"/>
        <v>9.264775149728816E-4</v>
      </c>
      <c r="AQ2301" s="13">
        <f t="shared" si="3110"/>
        <v>8.0041259892297894E-4</v>
      </c>
      <c r="AR2301" s="13">
        <f t="shared" si="3111"/>
        <v>4.3707455003746482E-2</v>
      </c>
      <c r="AS2301" s="13">
        <f t="shared" si="3112"/>
        <v>4.7517901351361781E-2</v>
      </c>
      <c r="AT2301" s="13">
        <f t="shared" si="3113"/>
        <v>2.5830272531816415E-2</v>
      </c>
      <c r="AU2301" s="13">
        <f t="shared" si="3114"/>
        <v>9.3607245563366182E-3</v>
      </c>
      <c r="AV2301" s="13">
        <f t="shared" si="3115"/>
        <v>2.5441997595555834E-3</v>
      </c>
      <c r="AW2301" s="13">
        <f t="shared" si="3116"/>
        <v>5.7732609863817327E-5</v>
      </c>
      <c r="AX2301" s="13">
        <f t="shared" si="3117"/>
        <v>2.440728909577993E-5</v>
      </c>
      <c r="AY2301" s="13">
        <f t="shared" si="3118"/>
        <v>8.4344849743663852E-5</v>
      </c>
      <c r="AZ2301" s="13">
        <f t="shared" si="3119"/>
        <v>1.4573625219834984E-4</v>
      </c>
      <c r="BA2301" s="13">
        <f t="shared" si="3120"/>
        <v>1.6787474492609459E-4</v>
      </c>
      <c r="BB2301" s="13">
        <f t="shared" si="3121"/>
        <v>1.4503218773070879E-4</v>
      </c>
      <c r="BC2301" s="13">
        <f t="shared" si="3122"/>
        <v>1.0023823648859506E-4</v>
      </c>
      <c r="BD2301" s="13">
        <f t="shared" si="3123"/>
        <v>2.5173482059001988E-2</v>
      </c>
      <c r="BE2301" s="13">
        <f t="shared" si="3124"/>
        <v>2.736812374564929E-2</v>
      </c>
      <c r="BF2301" s="13">
        <f t="shared" si="3125"/>
        <v>1.4877047911004559E-2</v>
      </c>
      <c r="BG2301" s="13">
        <f t="shared" si="3126"/>
        <v>5.3913464341037607E-3</v>
      </c>
      <c r="BH2301" s="13">
        <f t="shared" si="3127"/>
        <v>1.4653419421515111E-3</v>
      </c>
      <c r="BI2301" s="13">
        <f t="shared" si="3128"/>
        <v>3.1861829450925428E-4</v>
      </c>
      <c r="BJ2301" s="14">
        <f t="shared" si="3129"/>
        <v>7.7879048851465918E-2</v>
      </c>
      <c r="BK2301" s="14">
        <f t="shared" si="3130"/>
        <v>0.10817632876198005</v>
      </c>
      <c r="BL2301" s="14">
        <f t="shared" si="3131"/>
        <v>0.67871337731574144</v>
      </c>
      <c r="BM2301" s="14">
        <f t="shared" si="3132"/>
        <v>0.76913209696132778</v>
      </c>
      <c r="BN2301" s="14">
        <f t="shared" si="3133"/>
        <v>0.16880943667055218</v>
      </c>
    </row>
    <row r="2302" spans="1:66" x14ac:dyDescent="0.25">
      <c r="A2302" t="s">
        <v>357</v>
      </c>
      <c r="B2302" t="s">
        <v>331</v>
      </c>
      <c r="C2302" t="s">
        <v>332</v>
      </c>
      <c r="D2302" s="7" t="s">
        <v>452</v>
      </c>
      <c r="E2302" s="10">
        <f>VLOOKUP(A2302,home!$A$2:$E$405,3,FALSE)</f>
        <v>1.72</v>
      </c>
      <c r="F2302" s="10">
        <f>VLOOKUP(B2302,home!$B$2:$E$405,3,FALSE)</f>
        <v>0.87209999999999999</v>
      </c>
      <c r="G2302" s="10">
        <f>VLOOKUP(C2302,away!$B$2:$E$405,4,FALSE)</f>
        <v>0.75580000000000003</v>
      </c>
      <c r="H2302" s="10">
        <f>VLOOKUP(A2302,away!$A$2:$E$405,3,FALSE)</f>
        <v>1.58</v>
      </c>
      <c r="I2302" s="10">
        <f>VLOOKUP(C2302,away!$B$2:$E$405,3,FALSE)</f>
        <v>0.75949999999999995</v>
      </c>
      <c r="J2302" s="10">
        <f>VLOOKUP(B2302,home!$B$2:$E$405,4,FALSE)</f>
        <v>1.2024999999999999</v>
      </c>
      <c r="K2302" s="12">
        <f t="shared" si="3078"/>
        <v>1.1337090696000001</v>
      </c>
      <c r="L2302" s="12">
        <f t="shared" si="3079"/>
        <v>1.4430120249999998</v>
      </c>
      <c r="M2302" s="13">
        <f t="shared" si="3080"/>
        <v>7.6022867590898643E-2</v>
      </c>
      <c r="N2302" s="13">
        <f t="shared" si="3081"/>
        <v>8.6187814484801686E-2</v>
      </c>
      <c r="O2302" s="13">
        <f t="shared" si="3082"/>
        <v>0.1097019121086495</v>
      </c>
      <c r="P2302" s="13">
        <f t="shared" si="3083"/>
        <v>0.124370052710038</v>
      </c>
      <c r="Q2302" s="13">
        <f t="shared" si="3084"/>
        <v>4.8855953485210983E-2</v>
      </c>
      <c r="R2302" s="13">
        <f t="shared" si="3085"/>
        <v>7.915058916913717E-2</v>
      </c>
      <c r="S2302" s="13">
        <f t="shared" si="3086"/>
        <v>5.0865977900014903E-2</v>
      </c>
      <c r="T2302" s="13">
        <f t="shared" si="3087"/>
        <v>7.0499728372000095E-2</v>
      </c>
      <c r="U2302" s="13">
        <f t="shared" si="3088"/>
        <v>8.973374080523433E-2</v>
      </c>
      <c r="V2302" s="13">
        <f t="shared" si="3089"/>
        <v>9.2460547333316715E-3</v>
      </c>
      <c r="W2302" s="13">
        <f t="shared" si="3090"/>
        <v>1.8462812523379796E-2</v>
      </c>
      <c r="X2302" s="13">
        <f t="shared" si="3091"/>
        <v>2.6642060486557637E-2</v>
      </c>
      <c r="Y2302" s="13">
        <f t="shared" si="3092"/>
        <v>1.9222406826440011E-2</v>
      </c>
      <c r="Z2302" s="13">
        <f t="shared" si="3093"/>
        <v>3.8071750652299889E-2</v>
      </c>
      <c r="AA2302" s="13">
        <f t="shared" si="3094"/>
        <v>4.3162289010062097E-2</v>
      </c>
      <c r="AB2302" s="13">
        <f t="shared" si="3095"/>
        <v>2.4466739257701913E-2</v>
      </c>
      <c r="AC2302" s="13">
        <f t="shared" si="3096"/>
        <v>9.4538356597885834E-4</v>
      </c>
      <c r="AD2302" s="13">
        <f t="shared" si="3097"/>
        <v>5.2328645020200369E-3</v>
      </c>
      <c r="AE2302" s="13">
        <f t="shared" si="3098"/>
        <v>7.551086401610548E-3</v>
      </c>
      <c r="AF2302" s="13">
        <f t="shared" si="3099"/>
        <v>5.4481542396690001E-3</v>
      </c>
      <c r="AG2302" s="13">
        <f t="shared" si="3100"/>
        <v>2.6205840272990328E-3</v>
      </c>
      <c r="AH2302" s="13">
        <f t="shared" si="3101"/>
        <v>1.3734498501017588E-2</v>
      </c>
      <c r="AI2302" s="13">
        <f t="shared" si="3102"/>
        <v>1.5570925517011242E-2</v>
      </c>
      <c r="AJ2302" s="13">
        <f t="shared" si="3103"/>
        <v>8.8264497403508606E-3</v>
      </c>
      <c r="AK2302" s="13">
        <f t="shared" si="3104"/>
        <v>3.3355420410014435E-3</v>
      </c>
      <c r="AL2302" s="13">
        <f t="shared" si="3105"/>
        <v>6.186422988657179E-5</v>
      </c>
      <c r="AM2302" s="13">
        <f t="shared" si="3106"/>
        <v>1.1865091891856E-3</v>
      </c>
      <c r="AN2302" s="13">
        <f t="shared" si="3107"/>
        <v>1.7121470277678204E-3</v>
      </c>
      <c r="AO2302" s="13">
        <f t="shared" si="3108"/>
        <v>1.2353243748184869E-3</v>
      </c>
      <c r="AP2302" s="13">
        <f t="shared" si="3109"/>
        <v>5.9419597587956113E-4</v>
      </c>
      <c r="AQ2302" s="13">
        <f t="shared" si="3110"/>
        <v>2.1435798460020422E-4</v>
      </c>
      <c r="AR2302" s="13">
        <f t="shared" si="3111"/>
        <v>3.9638092988625636E-3</v>
      </c>
      <c r="AS2302" s="13">
        <f t="shared" si="3112"/>
        <v>4.4938065522853055E-3</v>
      </c>
      <c r="AT2302" s="13">
        <f t="shared" si="3113"/>
        <v>2.5473346226768797E-3</v>
      </c>
      <c r="AU2302" s="13">
        <f t="shared" si="3114"/>
        <v>9.6264545501162358E-4</v>
      </c>
      <c r="AV2302" s="13">
        <f t="shared" si="3115"/>
        <v>2.728399707889742E-4</v>
      </c>
      <c r="AW2302" s="13">
        <f t="shared" si="3116"/>
        <v>2.8113096375096358E-6</v>
      </c>
      <c r="AX2302" s="13">
        <f t="shared" si="3117"/>
        <v>2.2419270482390924E-4</v>
      </c>
      <c r="AY2302" s="13">
        <f t="shared" si="3118"/>
        <v>3.2351276897817652E-4</v>
      </c>
      <c r="AZ2302" s="13">
        <f t="shared" si="3119"/>
        <v>2.3341640793827782E-4</v>
      </c>
      <c r="BA2302" s="13">
        <f t="shared" si="3120"/>
        <v>1.1227422782908009E-4</v>
      </c>
      <c r="BB2302" s="13">
        <f t="shared" si="3121"/>
        <v>4.0503265213738064E-5</v>
      </c>
      <c r="BC2302" s="13">
        <f t="shared" si="3122"/>
        <v>1.1689339751037626E-5</v>
      </c>
      <c r="BD2302" s="13">
        <f t="shared" si="3123"/>
        <v>9.5330408051091736E-4</v>
      </c>
      <c r="BE2302" s="13">
        <f t="shared" si="3124"/>
        <v>1.0807694821619155E-3</v>
      </c>
      <c r="BF2302" s="13">
        <f t="shared" si="3125"/>
        <v>6.1263908203692977E-4</v>
      </c>
      <c r="BG2302" s="13">
        <f t="shared" si="3126"/>
        <v>2.3151816123222844E-4</v>
      </c>
      <c r="BH2302" s="13">
        <f t="shared" si="3127"/>
        <v>6.5618559791523148E-5</v>
      </c>
      <c r="BI2302" s="13">
        <f t="shared" si="3128"/>
        <v>1.4878471273947928E-5</v>
      </c>
      <c r="BJ2302" s="14">
        <f t="shared" si="3129"/>
        <v>0.29661158861577475</v>
      </c>
      <c r="BK2302" s="14">
        <f t="shared" si="3130"/>
        <v>0.26183571349912682</v>
      </c>
      <c r="BL2302" s="14">
        <f t="shared" si="3131"/>
        <v>0.40288184988679898</v>
      </c>
      <c r="BM2302" s="14">
        <f t="shared" si="3132"/>
        <v>0.4747910116459238</v>
      </c>
      <c r="BN2302" s="14">
        <f t="shared" si="3133"/>
        <v>0.52428918954873593</v>
      </c>
    </row>
    <row r="2303" spans="1:66" x14ac:dyDescent="0.25">
      <c r="A2303" t="s">
        <v>290</v>
      </c>
      <c r="B2303" t="s">
        <v>311</v>
      </c>
      <c r="C2303" t="s">
        <v>307</v>
      </c>
      <c r="D2303" s="7" t="s">
        <v>452</v>
      </c>
      <c r="E2303" s="10">
        <f>VLOOKUP(A2303,home!$A$2:$E$405,3,FALSE)</f>
        <v>1.6292</v>
      </c>
      <c r="F2303" s="10">
        <f>VLOOKUP(B2303,home!$B$2:$E$405,3,FALSE)</f>
        <v>1.2583</v>
      </c>
      <c r="G2303" s="10">
        <f>VLOOKUP(C2303,away!$B$2:$E$405,4,FALSE)</f>
        <v>0.79790000000000005</v>
      </c>
      <c r="H2303" s="10">
        <f>VLOOKUP(A2303,away!$A$2:$E$405,3,FALSE)</f>
        <v>1.1462000000000001</v>
      </c>
      <c r="I2303" s="10">
        <f>VLOOKUP(C2303,away!$B$2:$E$405,3,FALSE)</f>
        <v>1.0033000000000001</v>
      </c>
      <c r="J2303" s="10">
        <f>VLOOKUP(B2303,home!$B$2:$E$405,4,FALSE)</f>
        <v>1.0468999999999999</v>
      </c>
      <c r="K2303" s="12">
        <f t="shared" si="3078"/>
        <v>1.6357128410440001</v>
      </c>
      <c r="L2303" s="12">
        <f t="shared" si="3079"/>
        <v>1.203916637374</v>
      </c>
      <c r="M2303" s="13">
        <f t="shared" si="3080"/>
        <v>5.8447317945698837E-2</v>
      </c>
      <c r="N2303" s="13">
        <f t="shared" si="3081"/>
        <v>9.5603028488360997E-2</v>
      </c>
      <c r="O2303" s="13">
        <f t="shared" si="3082"/>
        <v>7.03656984847148E-2</v>
      </c>
      <c r="P2303" s="13">
        <f t="shared" si="3083"/>
        <v>0.1150980765804783</v>
      </c>
      <c r="Q2303" s="13">
        <f t="shared" si="3084"/>
        <v>7.8189550670553748E-2</v>
      </c>
      <c r="R2303" s="13">
        <f t="shared" si="3085"/>
        <v>4.2357217553095315E-2</v>
      </c>
      <c r="S2303" s="13">
        <f t="shared" si="3086"/>
        <v>5.6664564338236467E-2</v>
      </c>
      <c r="T2303" s="13">
        <f t="shared" si="3087"/>
        <v>9.4133700921077063E-2</v>
      </c>
      <c r="U2303" s="13">
        <f t="shared" si="3088"/>
        <v>6.9284244662492306E-2</v>
      </c>
      <c r="V2303" s="13">
        <f t="shared" si="3089"/>
        <v>1.2398596424259275E-2</v>
      </c>
      <c r="W2303" s="13">
        <f t="shared" si="3090"/>
        <v>4.2631884022428408E-2</v>
      </c>
      <c r="X2303" s="13">
        <f t="shared" si="3091"/>
        <v>5.1325234457200365E-2</v>
      </c>
      <c r="Y2303" s="13">
        <f t="shared" si="3092"/>
        <v>3.0895651840072421E-2</v>
      </c>
      <c r="Z2303" s="13">
        <f t="shared" si="3093"/>
        <v>1.6998186308347159E-2</v>
      </c>
      <c r="AA2303" s="13">
        <f t="shared" si="3094"/>
        <v>2.780415161902175E-2</v>
      </c>
      <c r="AB2303" s="13">
        <f t="shared" si="3095"/>
        <v>2.2739803918784107E-2</v>
      </c>
      <c r="AC2303" s="13">
        <f t="shared" si="3096"/>
        <v>1.5260052245421897E-3</v>
      </c>
      <c r="AD2303" s="13">
        <f t="shared" si="3097"/>
        <v>1.7433380033346178E-2</v>
      </c>
      <c r="AE2303" s="13">
        <f t="shared" si="3098"/>
        <v>2.098833626780916E-2</v>
      </c>
      <c r="AF2303" s="13">
        <f t="shared" si="3099"/>
        <v>1.2634103611807791E-2</v>
      </c>
      <c r="AG2303" s="13">
        <f t="shared" si="3100"/>
        <v>5.0701358455207818E-3</v>
      </c>
      <c r="AH2303" s="13">
        <f t="shared" si="3101"/>
        <v>5.1160998254505177E-3</v>
      </c>
      <c r="AI2303" s="13">
        <f t="shared" si="3102"/>
        <v>8.3684701805523763E-3</v>
      </c>
      <c r="AJ2303" s="13">
        <f t="shared" si="3103"/>
        <v>6.8442070671116649E-3</v>
      </c>
      <c r="AK2303" s="13">
        <f t="shared" si="3104"/>
        <v>3.7317191288128802E-3</v>
      </c>
      <c r="AL2303" s="13">
        <f t="shared" si="3105"/>
        <v>1.2020415811705683E-4</v>
      </c>
      <c r="AM2303" s="13">
        <f t="shared" si="3106"/>
        <v>5.7032007166688816E-3</v>
      </c>
      <c r="AN2303" s="13">
        <f t="shared" si="3107"/>
        <v>6.8661782290809865E-3</v>
      </c>
      <c r="AO2303" s="13">
        <f t="shared" si="3108"/>
        <v>4.133153102582875E-3</v>
      </c>
      <c r="AP2303" s="13">
        <f t="shared" si="3109"/>
        <v>1.6586572616711633E-3</v>
      </c>
      <c r="AQ2303" s="13">
        <f t="shared" si="3110"/>
        <v>4.9922126825677822E-4</v>
      </c>
      <c r="AR2303" s="13">
        <f t="shared" si="3111"/>
        <v>1.2318715396652192E-3</v>
      </c>
      <c r="AS2303" s="13">
        <f t="shared" si="3112"/>
        <v>2.0149880959470421E-3</v>
      </c>
      <c r="AT2303" s="13">
        <f t="shared" si="3113"/>
        <v>1.6479709515456887E-3</v>
      </c>
      <c r="AU2303" s="13">
        <f t="shared" si="3114"/>
        <v>8.9853574903692721E-4</v>
      </c>
      <c r="AV2303" s="13">
        <f t="shared" si="3115"/>
        <v>3.6743661570919783E-4</v>
      </c>
      <c r="AW2303" s="13">
        <f t="shared" si="3116"/>
        <v>6.5753741443907998E-6</v>
      </c>
      <c r="AX2303" s="13">
        <f t="shared" si="3117"/>
        <v>1.554799774551105E-3</v>
      </c>
      <c r="AY2303" s="13">
        <f t="shared" si="3118"/>
        <v>1.8718493163674198E-3</v>
      </c>
      <c r="AZ2303" s="13">
        <f t="shared" si="3119"/>
        <v>1.1267752673159426E-3</v>
      </c>
      <c r="BA2303" s="13">
        <f t="shared" si="3120"/>
        <v>4.5218116363439988E-4</v>
      </c>
      <c r="BB2303" s="13">
        <f t="shared" si="3121"/>
        <v>1.3609710650164724E-4</v>
      </c>
      <c r="BC2303" s="13">
        <f t="shared" si="3122"/>
        <v>3.2769914163158865E-5</v>
      </c>
      <c r="BD2303" s="13">
        <f t="shared" si="3123"/>
        <v>2.4717844028508023E-4</v>
      </c>
      <c r="BE2303" s="13">
        <f t="shared" si="3124"/>
        <v>4.0431294880353323E-4</v>
      </c>
      <c r="BF2303" s="13">
        <f t="shared" si="3125"/>
        <v>3.3066994107915245E-4</v>
      </c>
      <c r="BG2303" s="13">
        <f t="shared" si="3126"/>
        <v>1.8029368959014412E-4</v>
      </c>
      <c r="BH2303" s="13">
        <f t="shared" si="3127"/>
        <v>7.3727175805449944E-5</v>
      </c>
      <c r="BI2303" s="13">
        <f t="shared" si="3128"/>
        <v>2.4119297639776589E-5</v>
      </c>
      <c r="BJ2303" s="14">
        <f t="shared" si="3129"/>
        <v>0.47293988927897118</v>
      </c>
      <c r="BK2303" s="14">
        <f t="shared" si="3130"/>
        <v>0.24612661398769953</v>
      </c>
      <c r="BL2303" s="14">
        <f t="shared" si="3131"/>
        <v>0.26403271688514296</v>
      </c>
      <c r="BM2303" s="14">
        <f t="shared" si="3132"/>
        <v>0.5381712427950357</v>
      </c>
      <c r="BN2303" s="14">
        <f t="shared" si="3133"/>
        <v>0.46006088972290204</v>
      </c>
    </row>
    <row r="2304" spans="1:66" x14ac:dyDescent="0.25">
      <c r="A2304" t="s">
        <v>338</v>
      </c>
      <c r="B2304" t="s">
        <v>76</v>
      </c>
      <c r="C2304" t="s">
        <v>77</v>
      </c>
      <c r="D2304" s="7" t="s">
        <v>453</v>
      </c>
      <c r="E2304" s="10">
        <f>VLOOKUP(A2304,home!$A$2:$E$405,3,FALSE)</f>
        <v>1.4215</v>
      </c>
      <c r="F2304" s="10">
        <f>VLOOKUP(B2304,home!$B$2:$E$405,3,FALSE)</f>
        <v>1.1137999999999999</v>
      </c>
      <c r="G2304" s="10">
        <f>VLOOKUP(C2304,away!$B$2:$E$405,4,FALSE)</f>
        <v>1.1137999999999999</v>
      </c>
      <c r="H2304" s="10">
        <f>VLOOKUP(A2304,away!$A$2:$E$405,3,FALSE)</f>
        <v>1.0277000000000001</v>
      </c>
      <c r="I2304" s="10">
        <f>VLOOKUP(C2304,away!$B$2:$E$405,3,FALSE)</f>
        <v>0.7298</v>
      </c>
      <c r="J2304" s="10">
        <f>VLOOKUP(B2304,home!$B$2:$E$405,4,FALSE)</f>
        <v>0.64870000000000005</v>
      </c>
      <c r="K2304" s="12">
        <f t="shared" si="3078"/>
        <v>1.7634424504599997</v>
      </c>
      <c r="L2304" s="12">
        <f t="shared" si="3079"/>
        <v>0.48653502890200007</v>
      </c>
      <c r="M2304" s="13">
        <f t="shared" si="3080"/>
        <v>0.10540159824637454</v>
      </c>
      <c r="N2304" s="13">
        <f t="shared" si="3081"/>
        <v>0.18586965269398711</v>
      </c>
      <c r="O2304" s="13">
        <f t="shared" si="3082"/>
        <v>5.1281569649116843E-2</v>
      </c>
      <c r="P2304" s="13">
        <f t="shared" si="3083"/>
        <v>9.043209684547375E-2</v>
      </c>
      <c r="Q2304" s="13">
        <f t="shared" si="3084"/>
        <v>0.16388521790641691</v>
      </c>
      <c r="R2304" s="13">
        <f t="shared" si="3085"/>
        <v>1.2475139985686494E-2</v>
      </c>
      <c r="S2304" s="13">
        <f t="shared" si="3086"/>
        <v>1.9397154018370014E-2</v>
      </c>
      <c r="T2304" s="13">
        <f t="shared" si="3087"/>
        <v>7.9735899230709145E-2</v>
      </c>
      <c r="U2304" s="13">
        <f t="shared" si="3088"/>
        <v>2.1999191426190515E-2</v>
      </c>
      <c r="V2304" s="13">
        <f t="shared" si="3089"/>
        <v>1.849144752493924E-3</v>
      </c>
      <c r="W2304" s="13">
        <f t="shared" si="3090"/>
        <v>9.6334050086354234E-2</v>
      </c>
      <c r="X2304" s="13">
        <f t="shared" si="3091"/>
        <v>4.6869889843011082E-2</v>
      </c>
      <c r="Y2304" s="13">
        <f t="shared" si="3092"/>
        <v>1.1401921604701477E-2</v>
      </c>
      <c r="Z2304" s="13">
        <f t="shared" si="3093"/>
        <v>2.0231975311641582E-3</v>
      </c>
      <c r="AA2304" s="13">
        <f t="shared" si="3094"/>
        <v>3.5677924121207448E-3</v>
      </c>
      <c r="AB2304" s="13">
        <f t="shared" si="3095"/>
        <v>3.1457982969814008E-3</v>
      </c>
      <c r="AC2304" s="13">
        <f t="shared" si="3096"/>
        <v>9.9157674148801412E-5</v>
      </c>
      <c r="AD2304" s="13">
        <f t="shared" si="3097"/>
        <v>4.2469888336754233E-2</v>
      </c>
      <c r="AE2304" s="13">
        <f t="shared" si="3098"/>
        <v>2.0663088349387439E-2</v>
      </c>
      <c r="AF2304" s="13">
        <f t="shared" si="3099"/>
        <v>5.0266581436368982E-3</v>
      </c>
      <c r="AG2304" s="13">
        <f t="shared" si="3100"/>
        <v>8.1521508839828413E-4</v>
      </c>
      <c r="AH2304" s="13">
        <f t="shared" si="3101"/>
        <v>2.4608911732485221E-4</v>
      </c>
      <c r="AI2304" s="13">
        <f t="shared" si="3102"/>
        <v>4.3396399608687573E-4</v>
      </c>
      <c r="AJ2304" s="13">
        <f t="shared" si="3103"/>
        <v>3.8263526633542706E-4</v>
      </c>
      <c r="AK2304" s="13">
        <f t="shared" si="3104"/>
        <v>2.2491842389965323E-4</v>
      </c>
      <c r="AL2304" s="13">
        <f t="shared" si="3105"/>
        <v>3.4029982621842344E-6</v>
      </c>
      <c r="AM2304" s="13">
        <f t="shared" si="3106"/>
        <v>1.4978640791865686E-2</v>
      </c>
      <c r="AN2304" s="13">
        <f t="shared" si="3107"/>
        <v>7.2876334305830492E-3</v>
      </c>
      <c r="AO2304" s="13">
        <f t="shared" si="3108"/>
        <v>1.7728444708879523E-3</v>
      </c>
      <c r="AP2304" s="13">
        <f t="shared" si="3109"/>
        <v>2.8751697862740701E-4</v>
      </c>
      <c r="AQ2304" s="13">
        <f t="shared" si="3110"/>
        <v>3.4971770376575298E-5</v>
      </c>
      <c r="AR2304" s="13">
        <f t="shared" si="3111"/>
        <v>2.3946195162022933E-5</v>
      </c>
      <c r="AS2304" s="13">
        <f t="shared" si="3112"/>
        <v>4.2227737075711108E-5</v>
      </c>
      <c r="AT2304" s="13">
        <f t="shared" si="3113"/>
        <v>3.7233092073086298E-5</v>
      </c>
      <c r="AU2304" s="13">
        <f t="shared" si="3114"/>
        <v>2.1886138374522022E-5</v>
      </c>
      <c r="AV2304" s="13">
        <f t="shared" si="3115"/>
        <v>9.6487363715684408E-6</v>
      </c>
      <c r="AW2304" s="13">
        <f t="shared" si="3116"/>
        <v>8.1102572744750322E-8</v>
      </c>
      <c r="AX2304" s="13">
        <f t="shared" si="3117"/>
        <v>4.4023285037612893E-3</v>
      </c>
      <c r="AY2304" s="13">
        <f t="shared" si="3118"/>
        <v>2.1418870258135977E-3</v>
      </c>
      <c r="AZ2304" s="13">
        <f t="shared" si="3119"/>
        <v>5.2105153300451869E-4</v>
      </c>
      <c r="BA2304" s="13">
        <f t="shared" si="3120"/>
        <v>8.4503274223261666E-5</v>
      </c>
      <c r="BB2304" s="13">
        <f t="shared" si="3121"/>
        <v>1.027845074163206E-5</v>
      </c>
      <c r="BC2304" s="13">
        <f t="shared" si="3122"/>
        <v>1.0001652657295479E-6</v>
      </c>
      <c r="BD2304" s="13">
        <f t="shared" si="3123"/>
        <v>1.9417771258746264E-6</v>
      </c>
      <c r="BE2304" s="13">
        <f t="shared" si="3124"/>
        <v>3.4242122130995263E-6</v>
      </c>
      <c r="BF2304" s="13">
        <f t="shared" si="3125"/>
        <v>3.0192005879816446E-6</v>
      </c>
      <c r="BG2304" s="13">
        <f t="shared" si="3126"/>
        <v>1.7747288277668733E-6</v>
      </c>
      <c r="BH2304" s="13">
        <f t="shared" si="3127"/>
        <v>7.8240803823480479E-7</v>
      </c>
      <c r="BI2304" s="13">
        <f t="shared" si="3128"/>
        <v>2.7594630964087702E-7</v>
      </c>
      <c r="BJ2304" s="14">
        <f t="shared" si="3129"/>
        <v>0.68459413767850763</v>
      </c>
      <c r="BK2304" s="14">
        <f t="shared" si="3130"/>
        <v>0.21932444156093681</v>
      </c>
      <c r="BL2304" s="14">
        <f t="shared" si="3131"/>
        <v>9.3903258745902302E-2</v>
      </c>
      <c r="BM2304" s="14">
        <f t="shared" si="3132"/>
        <v>0.38835795426621428</v>
      </c>
      <c r="BN2304" s="14">
        <f t="shared" si="3133"/>
        <v>0.60934527532705574</v>
      </c>
    </row>
    <row r="2305" spans="1:66" x14ac:dyDescent="0.25">
      <c r="A2305" t="s">
        <v>338</v>
      </c>
      <c r="B2305" t="s">
        <v>92</v>
      </c>
      <c r="C2305" t="s">
        <v>86</v>
      </c>
      <c r="D2305" s="7" t="s">
        <v>453</v>
      </c>
      <c r="E2305" s="10">
        <f>VLOOKUP(A2305,home!$A$2:$E$405,3,FALSE)</f>
        <v>1.4215</v>
      </c>
      <c r="F2305" s="10">
        <f>VLOOKUP(B2305,home!$B$2:$E$405,3,FALSE)</f>
        <v>0.87939999999999996</v>
      </c>
      <c r="G2305" s="10">
        <f>VLOOKUP(C2305,away!$B$2:$E$405,4,FALSE)</f>
        <v>1.0551999999999999</v>
      </c>
      <c r="H2305" s="10">
        <f>VLOOKUP(A2305,away!$A$2:$E$405,3,FALSE)</f>
        <v>1.0277000000000001</v>
      </c>
      <c r="I2305" s="10">
        <f>VLOOKUP(C2305,away!$B$2:$E$405,3,FALSE)</f>
        <v>0.7298</v>
      </c>
      <c r="J2305" s="10">
        <f>VLOOKUP(B2305,home!$B$2:$E$405,4,FALSE)</f>
        <v>0.97299999999999998</v>
      </c>
      <c r="K2305" s="12">
        <f t="shared" si="3078"/>
        <v>1.3190708039199999</v>
      </c>
      <c r="L2305" s="12">
        <f t="shared" si="3079"/>
        <v>0.72976504258000008</v>
      </c>
      <c r="M2305" s="13">
        <f t="shared" si="3080"/>
        <v>0.12888485804445537</v>
      </c>
      <c r="N2305" s="13">
        <f t="shared" si="3081"/>
        <v>0.17000825331381483</v>
      </c>
      <c r="O2305" s="13">
        <f t="shared" si="3082"/>
        <v>9.4055663918729243E-2</v>
      </c>
      <c r="P2305" s="13">
        <f t="shared" si="3083"/>
        <v>0.12406608021850754</v>
      </c>
      <c r="Q2305" s="13">
        <f t="shared" si="3084"/>
        <v>0.11212646168584436</v>
      </c>
      <c r="R2305" s="13">
        <f t="shared" si="3085"/>
        <v>3.4319267792270812E-2</v>
      </c>
      <c r="S2305" s="13">
        <f t="shared" si="3086"/>
        <v>2.9856867001932744E-2</v>
      </c>
      <c r="T2305" s="13">
        <f t="shared" si="3087"/>
        <v>8.1825972086514959E-2</v>
      </c>
      <c r="U2305" s="13">
        <f t="shared" si="3088"/>
        <v>4.5269544156696429E-2</v>
      </c>
      <c r="V2305" s="13">
        <f t="shared" si="3089"/>
        <v>3.193396814919894E-3</v>
      </c>
      <c r="W2305" s="13">
        <f t="shared" si="3090"/>
        <v>4.9300913985550601E-2</v>
      </c>
      <c r="X2305" s="13">
        <f t="shared" si="3091"/>
        <v>3.5978083593898258E-2</v>
      </c>
      <c r="Y2305" s="13">
        <f t="shared" si="3092"/>
        <v>1.3127773852923982E-2</v>
      </c>
      <c r="Z2305" s="13">
        <f t="shared" si="3093"/>
        <v>8.3483339739136454E-3</v>
      </c>
      <c r="AA2305" s="13">
        <f t="shared" si="3094"/>
        <v>1.1012043606362921E-2</v>
      </c>
      <c r="AB2305" s="13">
        <f t="shared" si="3095"/>
        <v>7.2628326063236166E-3</v>
      </c>
      <c r="AC2305" s="13">
        <f t="shared" si="3096"/>
        <v>1.9212508330144655E-4</v>
      </c>
      <c r="AD2305" s="13">
        <f t="shared" si="3097"/>
        <v>1.6257849061227739E-2</v>
      </c>
      <c r="AE2305" s="13">
        <f t="shared" si="3098"/>
        <v>1.1864409912426077E-2</v>
      </c>
      <c r="AF2305" s="13">
        <f t="shared" si="3099"/>
        <v>4.3291158024640957E-3</v>
      </c>
      <c r="AG2305" s="13">
        <f t="shared" si="3100"/>
        <v>1.0530791259729874E-3</v>
      </c>
      <c r="AH2305" s="13">
        <f t="shared" si="3101"/>
        <v>1.5230805744862878E-3</v>
      </c>
      <c r="AI2305" s="13">
        <f t="shared" si="3102"/>
        <v>2.0090511178225633E-3</v>
      </c>
      <c r="AJ2305" s="13">
        <f t="shared" si="3103"/>
        <v>1.3250403365512916E-3</v>
      </c>
      <c r="AK2305" s="13">
        <f t="shared" si="3104"/>
        <v>5.8260734065371321E-4</v>
      </c>
      <c r="AL2305" s="13">
        <f t="shared" si="3105"/>
        <v>7.3976745937503517E-6</v>
      </c>
      <c r="AM2305" s="13">
        <f t="shared" si="3106"/>
        <v>4.2890508062407373E-3</v>
      </c>
      <c r="AN2305" s="13">
        <f t="shared" si="3107"/>
        <v>3.1299993442440556E-3</v>
      </c>
      <c r="AO2305" s="13">
        <f t="shared" si="3108"/>
        <v>1.1420820523638177E-3</v>
      </c>
      <c r="AP2305" s="13">
        <f t="shared" si="3109"/>
        <v>2.7781718585771179E-4</v>
      </c>
      <c r="AQ2305" s="13">
        <f t="shared" si="3110"/>
        <v>5.0685317616727197E-5</v>
      </c>
      <c r="AR2305" s="13">
        <f t="shared" si="3111"/>
        <v>2.2229819205855141E-4</v>
      </c>
      <c r="AS2305" s="13">
        <f t="shared" si="3112"/>
        <v>2.9322705490863598E-4</v>
      </c>
      <c r="AT2305" s="13">
        <f t="shared" si="3113"/>
        <v>1.9339362352471421E-4</v>
      </c>
      <c r="AU2305" s="13">
        <f t="shared" si="3114"/>
        <v>8.5033294151915537E-5</v>
      </c>
      <c r="AV2305" s="13">
        <f t="shared" si="3115"/>
        <v>2.8041233919233248E-5</v>
      </c>
      <c r="AW2305" s="13">
        <f t="shared" si="3116"/>
        <v>1.9780801585751556E-7</v>
      </c>
      <c r="AX2305" s="13">
        <f t="shared" si="3117"/>
        <v>9.4292694917361532E-4</v>
      </c>
      <c r="AY2305" s="13">
        <f t="shared" si="3118"/>
        <v>6.8811512521351295E-4</v>
      </c>
      <c r="AZ2305" s="13">
        <f t="shared" si="3119"/>
        <v>2.5108118182569068E-4</v>
      </c>
      <c r="BA2305" s="13">
        <f t="shared" si="3120"/>
        <v>6.1076756448687309E-5</v>
      </c>
      <c r="BB2305" s="13">
        <f t="shared" si="3121"/>
        <v>1.1142920442606144E-5</v>
      </c>
      <c r="BC2305" s="13">
        <f t="shared" si="3122"/>
        <v>1.6263427622528056E-6</v>
      </c>
      <c r="BD2305" s="13">
        <f t="shared" si="3123"/>
        <v>2.703757493217763E-5</v>
      </c>
      <c r="BE2305" s="13">
        <f t="shared" si="3124"/>
        <v>3.5664475701834792E-5</v>
      </c>
      <c r="BF2305" s="13">
        <f t="shared" si="3125"/>
        <v>2.3521984317702261E-5</v>
      </c>
      <c r="BG2305" s="13">
        <f t="shared" si="3126"/>
        <v>1.0342387587915051E-5</v>
      </c>
      <c r="BH2305" s="13">
        <f t="shared" si="3127"/>
        <v>3.4105853775108318E-6</v>
      </c>
      <c r="BI2305" s="13">
        <f t="shared" si="3128"/>
        <v>8.9976071915020167E-7</v>
      </c>
      <c r="BJ2305" s="14">
        <f t="shared" si="3129"/>
        <v>0.50671751640282725</v>
      </c>
      <c r="BK2305" s="14">
        <f t="shared" si="3130"/>
        <v>0.28688883996292419</v>
      </c>
      <c r="BL2305" s="14">
        <f t="shared" si="3131"/>
        <v>0.19828200161709619</v>
      </c>
      <c r="BM2305" s="14">
        <f t="shared" si="3132"/>
        <v>0.33608818966594173</v>
      </c>
      <c r="BN2305" s="14">
        <f t="shared" si="3133"/>
        <v>0.66346058497362215</v>
      </c>
    </row>
    <row r="2306" spans="1:66" x14ac:dyDescent="0.25">
      <c r="A2306" t="s">
        <v>338</v>
      </c>
      <c r="B2306" t="s">
        <v>79</v>
      </c>
      <c r="C2306" t="s">
        <v>85</v>
      </c>
      <c r="D2306" s="7" t="s">
        <v>453</v>
      </c>
      <c r="E2306" s="10">
        <f>VLOOKUP(A2306,home!$A$2:$E$405,3,FALSE)</f>
        <v>1.4215</v>
      </c>
      <c r="F2306" s="10">
        <f>VLOOKUP(B2306,home!$B$2:$E$405,3,FALSE)</f>
        <v>1.407</v>
      </c>
      <c r="G2306" s="10">
        <f>VLOOKUP(C2306,away!$B$2:$E$405,4,FALSE)</f>
        <v>1.2897000000000001</v>
      </c>
      <c r="H2306" s="10">
        <f>VLOOKUP(A2306,away!$A$2:$E$405,3,FALSE)</f>
        <v>1.0277000000000001</v>
      </c>
      <c r="I2306" s="10">
        <f>VLOOKUP(C2306,away!$B$2:$E$405,3,FALSE)</f>
        <v>1.6216999999999999</v>
      </c>
      <c r="J2306" s="10">
        <f>VLOOKUP(B2306,home!$B$2:$E$405,4,FALSE)</f>
        <v>0.89200000000000002</v>
      </c>
      <c r="K2306" s="12">
        <f t="shared" si="3078"/>
        <v>2.57946512985</v>
      </c>
      <c r="L2306" s="12">
        <f t="shared" si="3079"/>
        <v>1.4866260122800001</v>
      </c>
      <c r="M2306" s="13">
        <f t="shared" si="3080"/>
        <v>1.7144272226265973E-2</v>
      </c>
      <c r="N2306" s="13">
        <f t="shared" si="3081"/>
        <v>4.4223052384308903E-2</v>
      </c>
      <c r="O2306" s="13">
        <f t="shared" si="3082"/>
        <v>2.5487121053176544E-2</v>
      </c>
      <c r="P2306" s="13">
        <f t="shared" si="3083"/>
        <v>6.5743140016934695E-2</v>
      </c>
      <c r="Q2306" s="13">
        <f t="shared" si="3084"/>
        <v>5.7035910780427378E-2</v>
      </c>
      <c r="R2306" s="13">
        <f t="shared" si="3085"/>
        <v>1.8944908567890745E-2</v>
      </c>
      <c r="S2306" s="13">
        <f t="shared" si="3086"/>
        <v>6.3026304095085667E-2</v>
      </c>
      <c r="T2306" s="13">
        <f t="shared" si="3087"/>
        <v>8.4791068600264627E-2</v>
      </c>
      <c r="U2306" s="13">
        <f t="shared" si="3088"/>
        <v>4.8867731039070675E-2</v>
      </c>
      <c r="V2306" s="13">
        <f t="shared" si="3089"/>
        <v>2.6854107308892598E-2</v>
      </c>
      <c r="W2306" s="13">
        <f t="shared" si="3090"/>
        <v>4.9040714335782706E-2</v>
      </c>
      <c r="X2306" s="13">
        <f t="shared" si="3091"/>
        <v>7.2905201592367283E-2</v>
      </c>
      <c r="Y2306" s="13">
        <f t="shared" si="3092"/>
        <v>5.4191384558865248E-2</v>
      </c>
      <c r="Z2306" s="13">
        <f t="shared" si="3093"/>
        <v>9.3879979590975396E-3</v>
      </c>
      <c r="AA2306" s="13">
        <f t="shared" si="3094"/>
        <v>2.4216013374595065E-2</v>
      </c>
      <c r="AB2306" s="13">
        <f t="shared" si="3095"/>
        <v>3.1232181041874606E-2</v>
      </c>
      <c r="AC2306" s="13">
        <f t="shared" si="3096"/>
        <v>6.4360902636242893E-3</v>
      </c>
      <c r="AD2306" s="13">
        <f t="shared" si="3097"/>
        <v>3.1624703143021633E-2</v>
      </c>
      <c r="AE2306" s="13">
        <f t="shared" si="3098"/>
        <v>4.7014106323049039E-2</v>
      </c>
      <c r="AF2306" s="13">
        <f t="shared" si="3099"/>
        <v>3.4946196701971168E-2</v>
      </c>
      <c r="AG2306" s="13">
        <f t="shared" si="3100"/>
        <v>1.7317308349134624E-2</v>
      </c>
      <c r="AH2306" s="13">
        <f t="shared" si="3101"/>
        <v>3.4891104923064887E-3</v>
      </c>
      <c r="AI2306" s="13">
        <f t="shared" si="3102"/>
        <v>9.0000388490983525E-3</v>
      </c>
      <c r="AJ2306" s="13">
        <f t="shared" si="3103"/>
        <v>1.1607643189272267E-2</v>
      </c>
      <c r="AK2306" s="13">
        <f t="shared" si="3104"/>
        <v>9.9805036154895516E-3</v>
      </c>
      <c r="AL2306" s="13">
        <f t="shared" si="3105"/>
        <v>9.8721900300865356E-4</v>
      </c>
      <c r="AM2306" s="13">
        <f t="shared" si="3106"/>
        <v>1.6314963799856384E-2</v>
      </c>
      <c r="AN2306" s="13">
        <f t="shared" si="3107"/>
        <v>2.4254249574273058E-2</v>
      </c>
      <c r="AO2306" s="13">
        <f t="shared" si="3108"/>
        <v>1.8028499162722728E-2</v>
      </c>
      <c r="AP2306" s="13">
        <f t="shared" si="3109"/>
        <v>8.9338786058905991E-3</v>
      </c>
      <c r="AQ2306" s="13">
        <f t="shared" si="3110"/>
        <v>3.3203340815171874E-3</v>
      </c>
      <c r="AR2306" s="13">
        <f t="shared" si="3111"/>
        <v>1.0374004835163794E-3</v>
      </c>
      <c r="AS2306" s="13">
        <f t="shared" si="3112"/>
        <v>2.6759383729200305E-3</v>
      </c>
      <c r="AT2306" s="13">
        <f t="shared" si="3113"/>
        <v>3.4512448612873826E-3</v>
      </c>
      <c r="AU2306" s="13">
        <f t="shared" si="3114"/>
        <v>2.9674552580882681E-3</v>
      </c>
      <c r="AV2306" s="13">
        <f t="shared" si="3115"/>
        <v>1.9136118406571803E-3</v>
      </c>
      <c r="AW2306" s="13">
        <f t="shared" si="3116"/>
        <v>1.0515801864320124E-4</v>
      </c>
      <c r="AX2306" s="13">
        <f t="shared" si="3117"/>
        <v>7.0139800360824369E-3</v>
      </c>
      <c r="AY2306" s="13">
        <f t="shared" si="3118"/>
        <v>1.0427165171252764E-2</v>
      </c>
      <c r="AZ2306" s="13">
        <f t="shared" si="3119"/>
        <v>7.7506474889622026E-3</v>
      </c>
      <c r="BA2306" s="13">
        <f t="shared" si="3120"/>
        <v>3.8407713897012901E-3</v>
      </c>
      <c r="BB2306" s="13">
        <f t="shared" si="3121"/>
        <v>1.4274476637876859E-3</v>
      </c>
      <c r="BC2306" s="13">
        <f t="shared" si="3122"/>
        <v>4.2441616563101747E-4</v>
      </c>
      <c r="BD2306" s="13">
        <f t="shared" si="3123"/>
        <v>2.570377573245498E-4</v>
      </c>
      <c r="BE2306" s="13">
        <f t="shared" si="3124"/>
        <v>6.6301993207352257E-4</v>
      </c>
      <c r="BF2306" s="13">
        <f t="shared" si="3125"/>
        <v>8.5511839758958374E-4</v>
      </c>
      <c r="BG2306" s="13">
        <f t="shared" si="3126"/>
        <v>7.3524936282517983E-4</v>
      </c>
      <c r="BH2306" s="13">
        <f t="shared" si="3127"/>
        <v>4.7413752328799569E-4</v>
      </c>
      <c r="BI2306" s="13">
        <f t="shared" si="3128"/>
        <v>2.4460424161496528E-4</v>
      </c>
      <c r="BJ2306" s="14">
        <f t="shared" si="3129"/>
        <v>0.59482599990886997</v>
      </c>
      <c r="BK2306" s="14">
        <f t="shared" si="3130"/>
        <v>0.19061829808506464</v>
      </c>
      <c r="BL2306" s="14">
        <f t="shared" si="3131"/>
        <v>0.19810006925395937</v>
      </c>
      <c r="BM2306" s="14">
        <f t="shared" si="3132"/>
        <v>0.75403195302537773</v>
      </c>
      <c r="BN2306" s="14">
        <f t="shared" si="3133"/>
        <v>0.22857840502900423</v>
      </c>
    </row>
    <row r="2307" spans="1:66" x14ac:dyDescent="0.25">
      <c r="A2307" t="s">
        <v>350</v>
      </c>
      <c r="B2307" t="s">
        <v>97</v>
      </c>
      <c r="C2307" t="s">
        <v>106</v>
      </c>
      <c r="D2307" s="7" t="s">
        <v>453</v>
      </c>
      <c r="E2307" s="10">
        <f>VLOOKUP(A2307,home!$A$2:$E$405,3,FALSE)</f>
        <v>1.6204000000000001</v>
      </c>
      <c r="F2307" s="10">
        <f>VLOOKUP(B2307,home!$B$2:$E$405,3,FALSE)</f>
        <v>0.96</v>
      </c>
      <c r="G2307" s="10">
        <f>VLOOKUP(C2307,away!$B$2:$E$405,4,FALSE)</f>
        <v>0.82279999999999998</v>
      </c>
      <c r="H2307" s="10">
        <f>VLOOKUP(A2307,away!$A$2:$E$405,3,FALSE)</f>
        <v>1.3241000000000001</v>
      </c>
      <c r="I2307" s="10">
        <f>VLOOKUP(C2307,away!$B$2:$E$405,3,FALSE)</f>
        <v>1.5944</v>
      </c>
      <c r="J2307" s="10">
        <f>VLOOKUP(B2307,home!$B$2:$E$405,4,FALSE)</f>
        <v>1.1748000000000001</v>
      </c>
      <c r="K2307" s="12">
        <f t="shared" si="3078"/>
        <v>1.2799345152000001</v>
      </c>
      <c r="L2307" s="12">
        <f t="shared" si="3079"/>
        <v>2.4801731929920003</v>
      </c>
      <c r="M2307" s="13">
        <f t="shared" si="3080"/>
        <v>2.328123266037134E-2</v>
      </c>
      <c r="N2307" s="13">
        <f t="shared" si="3081"/>
        <v>2.9798453238410801E-2</v>
      </c>
      <c r="O2307" s="13">
        <f t="shared" si="3082"/>
        <v>5.7741489144062831E-2</v>
      </c>
      <c r="P2307" s="13">
        <f t="shared" si="3083"/>
        <v>7.3905324914532125E-2</v>
      </c>
      <c r="Q2307" s="13">
        <f t="shared" si="3084"/>
        <v>1.9070034399707603E-2</v>
      </c>
      <c r="R2307" s="13">
        <f t="shared" si="3085"/>
        <v>7.1604446749271633E-2</v>
      </c>
      <c r="S2307" s="13">
        <f t="shared" si="3086"/>
        <v>5.8652361006853199E-2</v>
      </c>
      <c r="T2307" s="13">
        <f t="shared" si="3087"/>
        <v>4.7296988107590088E-2</v>
      </c>
      <c r="U2307" s="13">
        <f t="shared" si="3088"/>
        <v>9.1649002836193205E-2</v>
      </c>
      <c r="V2307" s="13">
        <f t="shared" si="3089"/>
        <v>2.0687725700454008E-2</v>
      </c>
      <c r="W2307" s="13">
        <f t="shared" si="3090"/>
        <v>8.1361317447456935E-3</v>
      </c>
      <c r="X2307" s="13">
        <f t="shared" si="3091"/>
        <v>2.0179015847969498E-2</v>
      </c>
      <c r="Y2307" s="13">
        <f t="shared" si="3092"/>
        <v>2.5023727083547349E-2</v>
      </c>
      <c r="Z2307" s="13">
        <f t="shared" si="3093"/>
        <v>5.9197143108855557E-2</v>
      </c>
      <c r="AA2307" s="13">
        <f t="shared" si="3094"/>
        <v>7.5768466666258055E-2</v>
      </c>
      <c r="AB2307" s="13">
        <f t="shared" si="3095"/>
        <v>4.8489337824962196E-2</v>
      </c>
      <c r="AC2307" s="13">
        <f t="shared" si="3096"/>
        <v>4.1045214184397489E-3</v>
      </c>
      <c r="AD2307" s="13">
        <f t="shared" si="3097"/>
        <v>2.6034289600786035E-3</v>
      </c>
      <c r="AE2307" s="13">
        <f t="shared" si="3098"/>
        <v>6.4569547166459925E-3</v>
      </c>
      <c r="AF2307" s="13">
        <f t="shared" si="3099"/>
        <v>8.0071829982943255E-3</v>
      </c>
      <c r="AG2307" s="13">
        <f t="shared" si="3100"/>
        <v>6.6197335412502981E-3</v>
      </c>
      <c r="AH2307" s="13">
        <f t="shared" si="3101"/>
        <v>3.6704791860073673E-2</v>
      </c>
      <c r="AI2307" s="13">
        <f t="shared" si="3102"/>
        <v>4.6979729974940307E-2</v>
      </c>
      <c r="AJ2307" s="13">
        <f t="shared" si="3103"/>
        <v>3.0065488954851071E-2</v>
      </c>
      <c r="AK2307" s="13">
        <f t="shared" si="3104"/>
        <v>1.2827285676559422E-2</v>
      </c>
      <c r="AL2307" s="13">
        <f t="shared" si="3105"/>
        <v>5.2118544318281322E-4</v>
      </c>
      <c r="AM2307" s="13">
        <f t="shared" si="3106"/>
        <v>6.664437167751688E-4</v>
      </c>
      <c r="AN2307" s="13">
        <f t="shared" si="3107"/>
        <v>1.6528958409837266E-3</v>
      </c>
      <c r="AO2307" s="13">
        <f t="shared" si="3108"/>
        <v>2.0497339778079039E-3</v>
      </c>
      <c r="AP2307" s="13">
        <f t="shared" si="3109"/>
        <v>1.6945650881746742E-3</v>
      </c>
      <c r="AQ2307" s="13">
        <f t="shared" si="3110"/>
        <v>1.0507037263677384E-3</v>
      </c>
      <c r="AR2307" s="13">
        <f t="shared" si="3111"/>
        <v>1.8206848165141138E-2</v>
      </c>
      <c r="AS2307" s="13">
        <f t="shared" si="3112"/>
        <v>2.3303573379569932E-2</v>
      </c>
      <c r="AT2307" s="13">
        <f t="shared" si="3113"/>
        <v>1.4913523948003736E-2</v>
      </c>
      <c r="AU2307" s="13">
        <f t="shared" si="3114"/>
        <v>6.3627780147705853E-3</v>
      </c>
      <c r="AV2307" s="13">
        <f t="shared" si="3115"/>
        <v>2.0359847984151528E-3</v>
      </c>
      <c r="AW2307" s="13">
        <f t="shared" si="3116"/>
        <v>4.5957832312904572E-5</v>
      </c>
      <c r="AX2307" s="13">
        <f t="shared" si="3117"/>
        <v>1.4216738592311886E-4</v>
      </c>
      <c r="AY2307" s="13">
        <f t="shared" si="3118"/>
        <v>3.5259973948426765E-4</v>
      </c>
      <c r="AZ2307" s="13">
        <f t="shared" si="3119"/>
        <v>4.3725421086242191E-4</v>
      </c>
      <c r="BA2307" s="13">
        <f t="shared" si="3120"/>
        <v>3.6148872410128342E-4</v>
      </c>
      <c r="BB2307" s="13">
        <f t="shared" si="3121"/>
        <v>2.2413866077122113E-4</v>
      </c>
      <c r="BC2307" s="13">
        <f t="shared" si="3122"/>
        <v>1.1118053959158203E-4</v>
      </c>
      <c r="BD2307" s="13">
        <f t="shared" si="3123"/>
        <v>7.5260227913431033E-3</v>
      </c>
      <c r="BE2307" s="13">
        <f t="shared" si="3124"/>
        <v>9.632816332821887E-3</v>
      </c>
      <c r="BF2307" s="13">
        <f t="shared" si="3125"/>
        <v>6.1646870514805129E-3</v>
      </c>
      <c r="BG2307" s="13">
        <f t="shared" si="3126"/>
        <v>2.6301319108654763E-3</v>
      </c>
      <c r="BH2307" s="13">
        <f t="shared" si="3127"/>
        <v>8.4159915306141365E-4</v>
      </c>
      <c r="BI2307" s="13">
        <f t="shared" si="3128"/>
        <v>2.1543836079327802E-4</v>
      </c>
      <c r="BJ2307" s="14">
        <f t="shared" si="3129"/>
        <v>0.18193482224908333</v>
      </c>
      <c r="BK2307" s="14">
        <f t="shared" si="3130"/>
        <v>0.1815049508833175</v>
      </c>
      <c r="BL2307" s="14">
        <f t="shared" si="3131"/>
        <v>0.56366344359343856</v>
      </c>
      <c r="BM2307" s="14">
        <f t="shared" si="3132"/>
        <v>0.71059273682116708</v>
      </c>
      <c r="BN2307" s="14">
        <f t="shared" si="3133"/>
        <v>0.27540098110635636</v>
      </c>
    </row>
    <row r="2308" spans="1:66" x14ac:dyDescent="0.25">
      <c r="A2308" t="s">
        <v>350</v>
      </c>
      <c r="B2308" t="s">
        <v>98</v>
      </c>
      <c r="C2308" t="s">
        <v>103</v>
      </c>
      <c r="D2308" s="7" t="s">
        <v>453</v>
      </c>
      <c r="E2308" s="10">
        <f>VLOOKUP(A2308,home!$A$2:$E$405,3,FALSE)</f>
        <v>1.6204000000000001</v>
      </c>
      <c r="F2308" s="10">
        <f>VLOOKUP(B2308,home!$B$2:$E$405,3,FALSE)</f>
        <v>0.68569999999999998</v>
      </c>
      <c r="G2308" s="10">
        <f>VLOOKUP(C2308,away!$B$2:$E$405,4,FALSE)</f>
        <v>1.0286</v>
      </c>
      <c r="H2308" s="10">
        <f>VLOOKUP(A2308,away!$A$2:$E$405,3,FALSE)</f>
        <v>1.3241000000000001</v>
      </c>
      <c r="I2308" s="10">
        <f>VLOOKUP(C2308,away!$B$2:$E$405,3,FALSE)</f>
        <v>0.83909999999999996</v>
      </c>
      <c r="J2308" s="10">
        <f>VLOOKUP(B2308,home!$B$2:$E$405,4,FALSE)</f>
        <v>0.75519999999999998</v>
      </c>
      <c r="K2308" s="12">
        <f t="shared" si="3078"/>
        <v>1.142885976808</v>
      </c>
      <c r="L2308" s="12">
        <f t="shared" si="3079"/>
        <v>0.83906670451200005</v>
      </c>
      <c r="M2308" s="13">
        <f t="shared" si="3080"/>
        <v>0.13779989514561927</v>
      </c>
      <c r="N2308" s="13">
        <f t="shared" si="3081"/>
        <v>0.15748956776754106</v>
      </c>
      <c r="O2308" s="13">
        <f t="shared" si="3082"/>
        <v>0.11562330390193391</v>
      </c>
      <c r="P2308" s="13">
        <f t="shared" si="3083"/>
        <v>0.13214425262172996</v>
      </c>
      <c r="Q2308" s="13">
        <f t="shared" si="3084"/>
        <v>8.9996309247537959E-2</v>
      </c>
      <c r="R2308" s="13">
        <f t="shared" si="3085"/>
        <v>4.8507832284892576E-2</v>
      </c>
      <c r="S2308" s="13">
        <f t="shared" si="3086"/>
        <v>3.1680182852284848E-2</v>
      </c>
      <c r="T2308" s="13">
        <f t="shared" si="3087"/>
        <v>7.5512906618574502E-2</v>
      </c>
      <c r="U2308" s="13">
        <f t="shared" si="3088"/>
        <v>5.5438921283758089E-2</v>
      </c>
      <c r="V2308" s="13">
        <f t="shared" si="3089"/>
        <v>3.3755501301450512E-3</v>
      </c>
      <c r="W2308" s="13">
        <f t="shared" si="3090"/>
        <v>3.4285173267829067E-2</v>
      </c>
      <c r="X2308" s="13">
        <f t="shared" si="3091"/>
        <v>2.8767547347460252E-2</v>
      </c>
      <c r="Y2308" s="13">
        <f t="shared" si="3092"/>
        <v>1.20689455748632E-2</v>
      </c>
      <c r="Z2308" s="13">
        <f t="shared" si="3093"/>
        <v>1.3567102326101874E-2</v>
      </c>
      <c r="AA2308" s="13">
        <f t="shared" si="3094"/>
        <v>1.5505650994421029E-2</v>
      </c>
      <c r="AB2308" s="13">
        <f t="shared" si="3095"/>
        <v>8.8605955414014087E-3</v>
      </c>
      <c r="AC2308" s="13">
        <f t="shared" si="3096"/>
        <v>2.0231308442934156E-4</v>
      </c>
      <c r="AD2308" s="13">
        <f t="shared" si="3097"/>
        <v>9.7960109350585939E-3</v>
      </c>
      <c r="AE2308" s="13">
        <f t="shared" si="3098"/>
        <v>8.2195066126431304E-3</v>
      </c>
      <c r="AF2308" s="13">
        <f t="shared" si="3099"/>
        <v>3.4483571630925317E-3</v>
      </c>
      <c r="AG2308" s="13">
        <f t="shared" si="3100"/>
        <v>9.6446722693880021E-4</v>
      </c>
      <c r="AH2308" s="13">
        <f t="shared" si="3101"/>
        <v>2.8459259596348469E-3</v>
      </c>
      <c r="AI2308" s="13">
        <f t="shared" si="3102"/>
        <v>3.2525688703005169E-3</v>
      </c>
      <c r="AJ2308" s="13">
        <f t="shared" si="3103"/>
        <v>1.8586576752343501E-3</v>
      </c>
      <c r="AK2308" s="13">
        <f t="shared" si="3104"/>
        <v>7.0807793090396512E-4</v>
      </c>
      <c r="AL2308" s="13">
        <f t="shared" si="3105"/>
        <v>7.7603865545066591E-6</v>
      </c>
      <c r="AM2308" s="13">
        <f t="shared" si="3106"/>
        <v>2.2391447052672563E-3</v>
      </c>
      <c r="AN2308" s="13">
        <f t="shared" si="3107"/>
        <v>1.8787917687740903E-3</v>
      </c>
      <c r="AO2308" s="13">
        <f t="shared" si="3108"/>
        <v>7.8821580894477368E-4</v>
      </c>
      <c r="AP2308" s="13">
        <f t="shared" si="3109"/>
        <v>2.2045521375185055E-4</v>
      </c>
      <c r="AQ2308" s="13">
        <f t="shared" si="3110"/>
        <v>4.6244157423813439E-5</v>
      </c>
      <c r="AR2308" s="13">
        <f t="shared" si="3111"/>
        <v>4.7758434324719258E-4</v>
      </c>
      <c r="AS2308" s="13">
        <f t="shared" si="3112"/>
        <v>5.4582444864027487E-4</v>
      </c>
      <c r="AT2308" s="13">
        <f t="shared" si="3113"/>
        <v>3.1190755407496434E-4</v>
      </c>
      <c r="AU2308" s="13">
        <f t="shared" si="3114"/>
        <v>1.1882492320425317E-4</v>
      </c>
      <c r="AV2308" s="13">
        <f t="shared" si="3115"/>
        <v>3.3950834606357141E-5</v>
      </c>
      <c r="AW2308" s="13">
        <f t="shared" si="3116"/>
        <v>2.0671892872417242E-7</v>
      </c>
      <c r="AX2308" s="13">
        <f t="shared" si="3117"/>
        <v>4.265145139489721E-4</v>
      </c>
      <c r="AY2308" s="13">
        <f t="shared" si="3118"/>
        <v>3.5787412764570146E-4</v>
      </c>
      <c r="AZ2308" s="13">
        <f t="shared" si="3119"/>
        <v>1.5014013245689278E-4</v>
      </c>
      <c r="BA2308" s="13">
        <f t="shared" si="3120"/>
        <v>4.1992528718533412E-5</v>
      </c>
      <c r="BB2308" s="13">
        <f t="shared" si="3121"/>
        <v>8.8086331714963359E-6</v>
      </c>
      <c r="BC2308" s="13">
        <f t="shared" si="3122"/>
        <v>1.4782061612925039E-6</v>
      </c>
      <c r="BD2308" s="13">
        <f t="shared" si="3123"/>
        <v>6.6787520169158258E-5</v>
      </c>
      <c r="BE2308" s="13">
        <f t="shared" si="3124"/>
        <v>7.6330520227112429E-5</v>
      </c>
      <c r="BF2308" s="13">
        <f t="shared" si="3125"/>
        <v>4.3618540585013109E-5</v>
      </c>
      <c r="BG2308" s="13">
        <f t="shared" si="3126"/>
        <v>1.6617006121147355E-5</v>
      </c>
      <c r="BH2308" s="13">
        <f t="shared" si="3127"/>
        <v>4.7478358180980057E-6</v>
      </c>
      <c r="BI2308" s="13">
        <f t="shared" si="3128"/>
        <v>1.0852469953381888E-6</v>
      </c>
      <c r="BJ2308" s="14">
        <f t="shared" si="3129"/>
        <v>0.42670845155780396</v>
      </c>
      <c r="BK2308" s="14">
        <f t="shared" si="3130"/>
        <v>0.30556782834840873</v>
      </c>
      <c r="BL2308" s="14">
        <f t="shared" si="3131"/>
        <v>0.25429881321616943</v>
      </c>
      <c r="BM2308" s="14">
        <f t="shared" si="3132"/>
        <v>0.31822336707051224</v>
      </c>
      <c r="BN2308" s="14">
        <f t="shared" si="3133"/>
        <v>0.68156116096925479</v>
      </c>
    </row>
    <row r="2309" spans="1:66" x14ac:dyDescent="0.25">
      <c r="A2309" t="s">
        <v>350</v>
      </c>
      <c r="B2309" t="s">
        <v>100</v>
      </c>
      <c r="C2309" t="s">
        <v>102</v>
      </c>
      <c r="D2309" s="7" t="s">
        <v>453</v>
      </c>
      <c r="E2309" s="10">
        <f>VLOOKUP(A2309,home!$A$2:$E$405,3,FALSE)</f>
        <v>1.6204000000000001</v>
      </c>
      <c r="F2309" s="10">
        <f>VLOOKUP(B2309,home!$B$2:$E$405,3,FALSE)</f>
        <v>0.89139999999999997</v>
      </c>
      <c r="G2309" s="10">
        <f>VLOOKUP(C2309,away!$B$2:$E$405,4,FALSE)</f>
        <v>1.0971</v>
      </c>
      <c r="H2309" s="10">
        <f>VLOOKUP(A2309,away!$A$2:$E$405,3,FALSE)</f>
        <v>1.3241000000000001</v>
      </c>
      <c r="I2309" s="10">
        <f>VLOOKUP(C2309,away!$B$2:$E$405,3,FALSE)</f>
        <v>1.0909</v>
      </c>
      <c r="J2309" s="10">
        <f>VLOOKUP(B2309,home!$B$2:$E$405,4,FALSE)</f>
        <v>0.92310000000000003</v>
      </c>
      <c r="K2309" s="12">
        <f t="shared" si="3078"/>
        <v>1.5846781847760001</v>
      </c>
      <c r="L2309" s="12">
        <f t="shared" si="3079"/>
        <v>1.3333816629390001</v>
      </c>
      <c r="M2309" s="13">
        <f t="shared" si="3080"/>
        <v>5.4038428441036512E-2</v>
      </c>
      <c r="N2309" s="13">
        <f t="shared" si="3081"/>
        <v>8.5633518690089519E-2</v>
      </c>
      <c r="O2309" s="13">
        <f t="shared" si="3082"/>
        <v>7.2053849577319418E-2</v>
      </c>
      <c r="P2309" s="13">
        <f t="shared" si="3083"/>
        <v>0.11418216355430949</v>
      </c>
      <c r="Q2309" s="13">
        <f t="shared" si="3084"/>
        <v>6.7850784476896381E-2</v>
      </c>
      <c r="R2309" s="13">
        <f t="shared" si="3085"/>
        <v>4.8037640885281375E-2</v>
      </c>
      <c r="S2309" s="13">
        <f t="shared" si="3086"/>
        <v>6.0316180772026433E-2</v>
      </c>
      <c r="T2309" s="13">
        <f t="shared" si="3087"/>
        <v>9.0470991837519776E-2</v>
      </c>
      <c r="U2309" s="13">
        <f t="shared" si="3088"/>
        <v>7.6124201559009064E-2</v>
      </c>
      <c r="V2309" s="13">
        <f t="shared" si="3089"/>
        <v>1.4160770433946387E-2</v>
      </c>
      <c r="W2309" s="13">
        <f t="shared" si="3090"/>
        <v>3.5840552660158585E-2</v>
      </c>
      <c r="X2309" s="13">
        <f t="shared" si="3091"/>
        <v>4.778913570665505E-2</v>
      </c>
      <c r="Y2309" s="13">
        <f t="shared" si="3092"/>
        <v>3.1860578619478643E-2</v>
      </c>
      <c r="Z2309" s="13">
        <f t="shared" si="3093"/>
        <v>2.1350836495760986E-2</v>
      </c>
      <c r="AA2309" s="13">
        <f t="shared" si="3094"/>
        <v>3.3834204821551694E-2</v>
      </c>
      <c r="AB2309" s="13">
        <f t="shared" si="3095"/>
        <v>2.680816313997797E-2</v>
      </c>
      <c r="AC2309" s="13">
        <f t="shared" si="3096"/>
        <v>1.8700897819273292E-3</v>
      </c>
      <c r="AD2309" s="13">
        <f t="shared" si="3097"/>
        <v>1.4198935482717183E-2</v>
      </c>
      <c r="AE2309" s="13">
        <f t="shared" si="3098"/>
        <v>1.8932600205909009E-2</v>
      </c>
      <c r="AF2309" s="13">
        <f t="shared" si="3099"/>
        <v>1.2622190973157109E-2</v>
      </c>
      <c r="AG2309" s="13">
        <f t="shared" si="3100"/>
        <v>5.610065996573951E-3</v>
      </c>
      <c r="AH2309" s="13">
        <f t="shared" si="3101"/>
        <v>7.1172034679641213E-3</v>
      </c>
      <c r="AI2309" s="13">
        <f t="shared" si="3102"/>
        <v>1.1278477072294837E-2</v>
      </c>
      <c r="AJ2309" s="13">
        <f t="shared" si="3103"/>
        <v>8.9363782869809616E-3</v>
      </c>
      <c r="AK2309" s="13">
        <f t="shared" si="3104"/>
        <v>4.7204279074282169E-3</v>
      </c>
      <c r="AL2309" s="13">
        <f t="shared" si="3105"/>
        <v>1.5805855462600014E-4</v>
      </c>
      <c r="AM2309" s="13">
        <f t="shared" si="3106"/>
        <v>4.5001486613007614E-3</v>
      </c>
      <c r="AN2309" s="13">
        <f t="shared" si="3107"/>
        <v>6.0004157054779237E-3</v>
      </c>
      <c r="AO2309" s="13">
        <f t="shared" si="3108"/>
        <v>4.0004221358477246E-3</v>
      </c>
      <c r="AP2309" s="13">
        <f t="shared" si="3109"/>
        <v>1.7780298399848746E-3</v>
      </c>
      <c r="AQ2309" s="13">
        <f t="shared" si="3110"/>
        <v>5.9269809619854924E-4</v>
      </c>
      <c r="AR2309" s="13">
        <f t="shared" si="3111"/>
        <v>1.8979897191178428E-3</v>
      </c>
      <c r="AS2309" s="13">
        <f t="shared" si="3112"/>
        <v>3.0077029028151734E-3</v>
      </c>
      <c r="AT2309" s="13">
        <f t="shared" si="3113"/>
        <v>2.3831205881893283E-3</v>
      </c>
      <c r="AU2309" s="13">
        <f t="shared" si="3114"/>
        <v>1.2588264025980593E-3</v>
      </c>
      <c r="AV2309" s="13">
        <f t="shared" si="3115"/>
        <v>4.9870868465429858E-4</v>
      </c>
      <c r="AW2309" s="13">
        <f t="shared" si="3116"/>
        <v>9.2770749015089059E-6</v>
      </c>
      <c r="AX2309" s="13">
        <f t="shared" si="3117"/>
        <v>1.1885479019687066E-3</v>
      </c>
      <c r="AY2309" s="13">
        <f t="shared" si="3118"/>
        <v>1.5847879780096935E-3</v>
      </c>
      <c r="AZ2309" s="13">
        <f t="shared" si="3119"/>
        <v>1.0565636147621506E-3</v>
      </c>
      <c r="BA2309" s="13">
        <f t="shared" si="3120"/>
        <v>4.6960084988413228E-4</v>
      </c>
      <c r="BB2309" s="13">
        <f t="shared" si="3121"/>
        <v>1.5653929053401807E-4</v>
      </c>
      <c r="BC2309" s="13">
        <f t="shared" si="3122"/>
        <v>4.1745323905508034E-5</v>
      </c>
      <c r="BD2309" s="13">
        <f t="shared" si="3123"/>
        <v>4.2179078131974535E-4</v>
      </c>
      <c r="BE2309" s="13">
        <f t="shared" si="3124"/>
        <v>6.6840264969702482E-4</v>
      </c>
      <c r="BF2309" s="13">
        <f t="shared" si="3125"/>
        <v>5.2960154881067517E-4</v>
      </c>
      <c r="BG2309" s="13">
        <f t="shared" si="3126"/>
        <v>2.7974934034128628E-4</v>
      </c>
      <c r="BH2309" s="13">
        <f t="shared" si="3127"/>
        <v>1.108281692110782E-4</v>
      </c>
      <c r="BI2309" s="13">
        <f t="shared" si="3128"/>
        <v>3.5125396401491764E-5</v>
      </c>
      <c r="BJ2309" s="14">
        <f t="shared" si="3129"/>
        <v>0.43217885404702922</v>
      </c>
      <c r="BK2309" s="14">
        <f t="shared" si="3130"/>
        <v>0.24631047951588186</v>
      </c>
      <c r="BL2309" s="14">
        <f t="shared" si="3131"/>
        <v>0.3000023929009637</v>
      </c>
      <c r="BM2309" s="14">
        <f t="shared" si="3132"/>
        <v>0.55647066643159482</v>
      </c>
      <c r="BN2309" s="14">
        <f t="shared" si="3133"/>
        <v>0.44179638562493273</v>
      </c>
    </row>
    <row r="2310" spans="1:66" x14ac:dyDescent="0.25">
      <c r="A2310" t="s">
        <v>345</v>
      </c>
      <c r="B2310" t="s">
        <v>216</v>
      </c>
      <c r="C2310" t="s">
        <v>225</v>
      </c>
      <c r="D2310" s="7" t="s">
        <v>453</v>
      </c>
      <c r="E2310" s="10">
        <f>VLOOKUP(A2310,home!$A$2:$E$405,3,FALSE)</f>
        <v>1.8042</v>
      </c>
      <c r="F2310" s="10">
        <f>VLOOKUP(B2310,home!$B$2:$E$405,3,FALSE)</f>
        <v>0.73899999999999999</v>
      </c>
      <c r="G2310" s="10">
        <f>VLOOKUP(C2310,away!$B$2:$E$405,4,FALSE)</f>
        <v>1.1085</v>
      </c>
      <c r="H2310" s="10">
        <f>VLOOKUP(A2310,away!$A$2:$E$405,3,FALSE)</f>
        <v>1.2458</v>
      </c>
      <c r="I2310" s="10">
        <f>VLOOKUP(C2310,away!$B$2:$E$405,3,FALSE)</f>
        <v>0.96319999999999995</v>
      </c>
      <c r="J2310" s="10">
        <f>VLOOKUP(B2310,home!$B$2:$E$405,4,FALSE)</f>
        <v>1.2843</v>
      </c>
      <c r="K2310" s="12">
        <f t="shared" si="3078"/>
        <v>1.4779672623</v>
      </c>
      <c r="L2310" s="12">
        <f t="shared" si="3079"/>
        <v>1.5411016414079999</v>
      </c>
      <c r="M2310" s="13">
        <f t="shared" si="3080"/>
        <v>4.8846678155913439E-2</v>
      </c>
      <c r="N2310" s="13">
        <f t="shared" si="3081"/>
        <v>7.2193791186544606E-2</v>
      </c>
      <c r="O2310" s="13">
        <f t="shared" si="3082"/>
        <v>7.5277695883406492E-2</v>
      </c>
      <c r="P2310" s="13">
        <f t="shared" si="3083"/>
        <v>0.11125797009705028</v>
      </c>
      <c r="Q2310" s="13">
        <f t="shared" si="3084"/>
        <v>5.3350029957517607E-2</v>
      </c>
      <c r="R2310" s="13">
        <f t="shared" si="3085"/>
        <v>5.8005290343665E-2</v>
      </c>
      <c r="S2310" s="13">
        <f t="shared" si="3086"/>
        <v>6.3353007704054096E-2</v>
      </c>
      <c r="T2310" s="13">
        <f t="shared" si="3087"/>
        <v>8.2217818736696341E-2</v>
      </c>
      <c r="U2310" s="13">
        <f t="shared" si="3088"/>
        <v>8.5729920168143195E-2</v>
      </c>
      <c r="V2310" s="13">
        <f t="shared" si="3089"/>
        <v>1.6033222735109806E-2</v>
      </c>
      <c r="W2310" s="13">
        <f t="shared" si="3090"/>
        <v>2.628319923997843E-2</v>
      </c>
      <c r="X2310" s="13">
        <f t="shared" si="3091"/>
        <v>4.0505081490184253E-2</v>
      </c>
      <c r="Y2310" s="13">
        <f t="shared" si="3092"/>
        <v>3.121122378494388E-2</v>
      </c>
      <c r="Z2310" s="13">
        <f t="shared" si="3093"/>
        <v>2.9797349386323245E-2</v>
      </c>
      <c r="AA2310" s="13">
        <f t="shared" si="3094"/>
        <v>4.4039506896300762E-2</v>
      </c>
      <c r="AB2310" s="13">
        <f t="shared" si="3095"/>
        <v>3.2544474720283809E-2</v>
      </c>
      <c r="AC2310" s="13">
        <f t="shared" si="3096"/>
        <v>2.2824272332404249E-3</v>
      </c>
      <c r="AD2310" s="13">
        <f t="shared" si="3097"/>
        <v>9.7114270062990844E-3</v>
      </c>
      <c r="AE2310" s="13">
        <f t="shared" si="3098"/>
        <v>1.4966296099821497E-2</v>
      </c>
      <c r="AF2310" s="13">
        <f t="shared" si="3099"/>
        <v>1.1532291742616531E-2</v>
      </c>
      <c r="AG2310" s="13">
        <f t="shared" si="3100"/>
        <v>5.9241445779140856E-3</v>
      </c>
      <c r="AH2310" s="13">
        <f t="shared" si="3101"/>
        <v>1.1480186012217604E-2</v>
      </c>
      <c r="AI2310" s="13">
        <f t="shared" si="3102"/>
        <v>1.6967339091172005E-2</v>
      </c>
      <c r="AJ2310" s="13">
        <f t="shared" si="3103"/>
        <v>1.2538585852547633E-2</v>
      </c>
      <c r="AK2310" s="13">
        <f t="shared" si="3104"/>
        <v>6.1772064685344458E-3</v>
      </c>
      <c r="AL2310" s="13">
        <f t="shared" si="3105"/>
        <v>2.0794717712759278E-4</v>
      </c>
      <c r="AM2310" s="13">
        <f t="shared" si="3106"/>
        <v>2.8706342371052269E-3</v>
      </c>
      <c r="AN2310" s="13">
        <f t="shared" si="3107"/>
        <v>4.4239391346848657E-3</v>
      </c>
      <c r="AO2310" s="13">
        <f t="shared" si="3108"/>
        <v>3.4088699309759679E-3</v>
      </c>
      <c r="AP2310" s="13">
        <f t="shared" si="3109"/>
        <v>1.7511383486578131E-3</v>
      </c>
      <c r="AQ2310" s="13">
        <f t="shared" si="3110"/>
        <v>6.7467054586226244E-4</v>
      </c>
      <c r="AR2310" s="13">
        <f t="shared" si="3111"/>
        <v>3.5384267014195417E-3</v>
      </c>
      <c r="AS2310" s="13">
        <f t="shared" si="3112"/>
        <v>5.2296788247462598E-3</v>
      </c>
      <c r="AT2310" s="13">
        <f t="shared" si="3113"/>
        <v>3.864647047659256E-3</v>
      </c>
      <c r="AU2310" s="13">
        <f t="shared" si="3114"/>
        <v>1.9039406055949097E-3</v>
      </c>
      <c r="AV2310" s="13">
        <f t="shared" si="3115"/>
        <v>7.0349047110822771E-4</v>
      </c>
      <c r="AW2310" s="13">
        <f t="shared" si="3116"/>
        <v>1.3156689511880425E-5</v>
      </c>
      <c r="AX2310" s="13">
        <f t="shared" si="3117"/>
        <v>7.0711723741317782E-4</v>
      </c>
      <c r="AY2310" s="13">
        <f t="shared" si="3118"/>
        <v>1.0897395352453387E-3</v>
      </c>
      <c r="AZ2310" s="13">
        <f t="shared" si="3119"/>
        <v>8.3969969323689135E-4</v>
      </c>
      <c r="BA2310" s="13">
        <f t="shared" si="3120"/>
        <v>4.3135419184572242E-4</v>
      </c>
      <c r="BB2310" s="13">
        <f t="shared" si="3121"/>
        <v>1.6619016327041602E-4</v>
      </c>
      <c r="BC2310" s="13">
        <f t="shared" si="3122"/>
        <v>5.1223186680380322E-5</v>
      </c>
      <c r="BD2310" s="13">
        <f t="shared" si="3123"/>
        <v>9.0884586625992537E-4</v>
      </c>
      <c r="BE2310" s="13">
        <f t="shared" si="3124"/>
        <v>1.343244436808854E-3</v>
      </c>
      <c r="BF2310" s="13">
        <f t="shared" si="3125"/>
        <v>9.9263565143504389E-4</v>
      </c>
      <c r="BG2310" s="13">
        <f t="shared" si="3126"/>
        <v>4.8902766540427633E-4</v>
      </c>
      <c r="BH2310" s="13">
        <f t="shared" si="3127"/>
        <v>1.8069171995662955E-4</v>
      </c>
      <c r="BI2310" s="13">
        <f t="shared" si="3128"/>
        <v>5.3411289332915578E-5</v>
      </c>
      <c r="BJ2310" s="14">
        <f t="shared" si="3129"/>
        <v>0.36430988002749426</v>
      </c>
      <c r="BK2310" s="14">
        <f t="shared" si="3130"/>
        <v>0.24307099263774101</v>
      </c>
      <c r="BL2310" s="14">
        <f t="shared" si="3131"/>
        <v>0.36196824571599673</v>
      </c>
      <c r="BM2310" s="14">
        <f t="shared" si="3132"/>
        <v>0.5791384292977243</v>
      </c>
      <c r="BN2310" s="14">
        <f t="shared" si="3133"/>
        <v>0.41893145562409739</v>
      </c>
    </row>
    <row r="2311" spans="1:66" x14ac:dyDescent="0.25">
      <c r="A2311" t="s">
        <v>345</v>
      </c>
      <c r="B2311" t="s">
        <v>217</v>
      </c>
      <c r="C2311" t="s">
        <v>221</v>
      </c>
      <c r="D2311" s="7" t="s">
        <v>453</v>
      </c>
      <c r="E2311" s="10">
        <f>VLOOKUP(A2311,home!$A$2:$E$405,3,FALSE)</f>
        <v>1.8042</v>
      </c>
      <c r="F2311" s="10">
        <f>VLOOKUP(B2311,home!$B$2:$E$405,3,FALSE)</f>
        <v>1.1085</v>
      </c>
      <c r="G2311" s="10">
        <f>VLOOKUP(C2311,away!$B$2:$E$405,4,FALSE)</f>
        <v>0.81289999999999996</v>
      </c>
      <c r="H2311" s="10">
        <f>VLOOKUP(A2311,away!$A$2:$E$405,3,FALSE)</f>
        <v>1.2458</v>
      </c>
      <c r="I2311" s="10">
        <f>VLOOKUP(C2311,away!$B$2:$E$405,3,FALSE)</f>
        <v>1.2843</v>
      </c>
      <c r="J2311" s="10">
        <f>VLOOKUP(B2311,home!$B$2:$E$405,4,FALSE)</f>
        <v>0.90969999999999995</v>
      </c>
      <c r="K2311" s="12">
        <f t="shared" si="3078"/>
        <v>1.6257639885299999</v>
      </c>
      <c r="L2311" s="12">
        <f t="shared" si="3079"/>
        <v>1.455502661118</v>
      </c>
      <c r="M2311" s="13">
        <f t="shared" si="3080"/>
        <v>4.5901079225772044E-2</v>
      </c>
      <c r="N2311" s="13">
        <f t="shared" si="3081"/>
        <v>7.4624321639922678E-2</v>
      </c>
      <c r="O2311" s="13">
        <f t="shared" si="3082"/>
        <v>6.6809142961299348E-2</v>
      </c>
      <c r="P2311" s="13">
        <f t="shared" si="3083"/>
        <v>0.108615898731033</v>
      </c>
      <c r="Q2311" s="13">
        <f t="shared" si="3084"/>
        <v>6.0660767395333152E-2</v>
      </c>
      <c r="R2311" s="13">
        <f t="shared" si="3085"/>
        <v>4.8620442683592065E-2</v>
      </c>
      <c r="S2311" s="13">
        <f t="shared" si="3086"/>
        <v>6.4254553793400448E-2</v>
      </c>
      <c r="T2311" s="13">
        <f t="shared" si="3087"/>
        <v>8.82919083693674E-2</v>
      </c>
      <c r="U2311" s="13">
        <f t="shared" si="3088"/>
        <v>7.9045364821370881E-2</v>
      </c>
      <c r="V2311" s="13">
        <f t="shared" si="3089"/>
        <v>1.6893977284169925E-2</v>
      </c>
      <c r="W2311" s="13">
        <f t="shared" si="3090"/>
        <v>3.2873363715975795E-2</v>
      </c>
      <c r="X2311" s="13">
        <f t="shared" si="3091"/>
        <v>4.7847268368502664E-2</v>
      </c>
      <c r="Y2311" s="13">
        <f t="shared" si="3092"/>
        <v>3.4820913218791376E-2</v>
      </c>
      <c r="Z2311" s="13">
        <f t="shared" si="3093"/>
        <v>2.3589061236901139E-2</v>
      </c>
      <c r="AA2311" s="13">
        <f t="shared" si="3094"/>
        <v>3.8350246282182809E-2</v>
      </c>
      <c r="AB2311" s="13">
        <f t="shared" si="3095"/>
        <v>3.1174224678414669E-2</v>
      </c>
      <c r="AC2311" s="13">
        <f t="shared" si="3096"/>
        <v>2.49851767759676E-3</v>
      </c>
      <c r="AD2311" s="13">
        <f t="shared" si="3097"/>
        <v>1.3361082727820548E-2</v>
      </c>
      <c r="AE2311" s="13">
        <f t="shared" si="3098"/>
        <v>1.9447091465760551E-2</v>
      </c>
      <c r="AF2311" s="13">
        <f t="shared" si="3099"/>
        <v>1.4152646689709818E-2</v>
      </c>
      <c r="AG2311" s="13">
        <f t="shared" si="3100"/>
        <v>6.8664049729118297E-3</v>
      </c>
      <c r="AH2311" s="13">
        <f t="shared" si="3101"/>
        <v>8.5834853508962704E-3</v>
      </c>
      <c r="AI2311" s="13">
        <f t="shared" si="3102"/>
        <v>1.3954721379561946E-2</v>
      </c>
      <c r="AJ2311" s="13">
        <f t="shared" si="3103"/>
        <v>1.1343541744430748E-2</v>
      </c>
      <c r="AK2311" s="13">
        <f t="shared" si="3104"/>
        <v>6.1473072234940951E-3</v>
      </c>
      <c r="AL2311" s="13">
        <f t="shared" si="3105"/>
        <v>2.3649007615940729E-4</v>
      </c>
      <c r="AM2311" s="13">
        <f t="shared" si="3106"/>
        <v>4.3443934293321664E-3</v>
      </c>
      <c r="AN2311" s="13">
        <f t="shared" si="3107"/>
        <v>6.3232761973365213E-3</v>
      </c>
      <c r="AO2311" s="13">
        <f t="shared" si="3108"/>
        <v>4.6017726661037083E-3</v>
      </c>
      <c r="AP2311" s="13">
        <f t="shared" si="3109"/>
        <v>2.2326307871246729E-3</v>
      </c>
      <c r="AQ2311" s="13">
        <f t="shared" si="3110"/>
        <v>8.1240001298848443E-4</v>
      </c>
      <c r="AR2311" s="13">
        <f t="shared" si="3111"/>
        <v>2.4986571539793775E-3</v>
      </c>
      <c r="AS2311" s="13">
        <f t="shared" si="3112"/>
        <v>4.0622268206225304E-3</v>
      </c>
      <c r="AT2311" s="13">
        <f t="shared" si="3113"/>
        <v>3.3021110391044137E-3</v>
      </c>
      <c r="AU2311" s="13">
        <f t="shared" si="3114"/>
        <v>1.789484404501111E-3</v>
      </c>
      <c r="AV2311" s="13">
        <f t="shared" si="3115"/>
        <v>7.273198257184896E-4</v>
      </c>
      <c r="AW2311" s="13">
        <f t="shared" si="3116"/>
        <v>1.5544649128739996E-5</v>
      </c>
      <c r="AX2311" s="13">
        <f t="shared" si="3117"/>
        <v>1.1771597315690975E-3</v>
      </c>
      <c r="AY2311" s="13">
        <f t="shared" si="3118"/>
        <v>1.7133591218597716E-3</v>
      </c>
      <c r="AZ2311" s="13">
        <f t="shared" si="3119"/>
        <v>1.2468993806588489E-3</v>
      </c>
      <c r="BA2311" s="13">
        <f t="shared" si="3120"/>
        <v>6.0495512223178005E-4</v>
      </c>
      <c r="BB2311" s="13">
        <f t="shared" si="3121"/>
        <v>2.2012844756633029E-4</v>
      </c>
      <c r="BC2311" s="13">
        <f t="shared" si="3122"/>
        <v>6.4079508244113551E-5</v>
      </c>
      <c r="BD2311" s="13">
        <f t="shared" si="3123"/>
        <v>6.0613368947308466E-4</v>
      </c>
      <c r="BE2311" s="13">
        <f t="shared" si="3124"/>
        <v>9.8543032458016659E-4</v>
      </c>
      <c r="BF2311" s="13">
        <f t="shared" si="3125"/>
        <v>8.0103856745393216E-4</v>
      </c>
      <c r="BG2311" s="13">
        <f t="shared" si="3126"/>
        <v>4.3409988546342065E-4</v>
      </c>
      <c r="BH2311" s="13">
        <f t="shared" si="3127"/>
        <v>1.7643599030285674E-4</v>
      </c>
      <c r="BI2311" s="13">
        <f t="shared" si="3128"/>
        <v>5.7368655863002563E-5</v>
      </c>
      <c r="BJ2311" s="14">
        <f t="shared" si="3129"/>
        <v>0.41628682296911146</v>
      </c>
      <c r="BK2311" s="14">
        <f t="shared" si="3130"/>
        <v>0.24011387590999136</v>
      </c>
      <c r="BL2311" s="14">
        <f t="shared" si="3131"/>
        <v>0.31946878348230529</v>
      </c>
      <c r="BM2311" s="14">
        <f t="shared" si="3132"/>
        <v>0.59252907648862563</v>
      </c>
      <c r="BN2311" s="14">
        <f t="shared" si="3133"/>
        <v>0.40523165263695227</v>
      </c>
    </row>
    <row r="2312" spans="1:66" x14ac:dyDescent="0.25">
      <c r="A2312" t="s">
        <v>345</v>
      </c>
      <c r="B2312" t="s">
        <v>218</v>
      </c>
      <c r="C2312" t="s">
        <v>229</v>
      </c>
      <c r="D2312" s="7" t="s">
        <v>453</v>
      </c>
      <c r="E2312" s="10">
        <f>VLOOKUP(A2312,home!$A$2:$E$405,3,FALSE)</f>
        <v>1.8042</v>
      </c>
      <c r="F2312" s="10">
        <f>VLOOKUP(B2312,home!$B$2:$E$405,3,FALSE)</f>
        <v>0.99770000000000003</v>
      </c>
      <c r="G2312" s="10">
        <f>VLOOKUP(C2312,away!$B$2:$E$405,4,FALSE)</f>
        <v>0.84989999999999999</v>
      </c>
      <c r="H2312" s="10">
        <f>VLOOKUP(A2312,away!$A$2:$E$405,3,FALSE)</f>
        <v>1.2458</v>
      </c>
      <c r="I2312" s="10">
        <f>VLOOKUP(C2312,away!$B$2:$E$405,3,FALSE)</f>
        <v>1.0166999999999999</v>
      </c>
      <c r="J2312" s="10">
        <f>VLOOKUP(B2312,home!$B$2:$E$405,4,FALSE)</f>
        <v>0.85619999999999996</v>
      </c>
      <c r="K2312" s="12">
        <f t="shared" si="3078"/>
        <v>1.529862783966</v>
      </c>
      <c r="L2312" s="12">
        <f t="shared" si="3079"/>
        <v>1.0844670811319999</v>
      </c>
      <c r="M2312" s="13">
        <f t="shared" si="3080"/>
        <v>7.3216837417684158E-2</v>
      </c>
      <c r="N2312" s="13">
        <f t="shared" si="3081"/>
        <v>0.11201171472500428</v>
      </c>
      <c r="O2312" s="13">
        <f t="shared" si="3082"/>
        <v>7.9401249964072121E-2</v>
      </c>
      <c r="P2312" s="13">
        <f t="shared" si="3083"/>
        <v>0.12147301732041563</v>
      </c>
      <c r="Q2312" s="13">
        <f t="shared" si="3084"/>
        <v>8.5681276863000227E-2</v>
      </c>
      <c r="R2312" s="13">
        <f t="shared" si="3085"/>
        <v>4.3054020893384809E-2</v>
      </c>
      <c r="S2312" s="13">
        <f t="shared" si="3086"/>
        <v>5.0383540375926017E-2</v>
      </c>
      <c r="T2312" s="13">
        <f t="shared" si="3087"/>
        <v>9.2918524227280613E-2</v>
      </c>
      <c r="U2312" s="13">
        <f t="shared" si="3088"/>
        <v>6.5866744264884008E-2</v>
      </c>
      <c r="V2312" s="13">
        <f t="shared" si="3089"/>
        <v>9.2878464216794611E-3</v>
      </c>
      <c r="W2312" s="13">
        <f t="shared" si="3090"/>
        <v>4.3693532251797056E-2</v>
      </c>
      <c r="X2312" s="13">
        <f t="shared" si="3091"/>
        <v>4.7384197385453249E-2</v>
      </c>
      <c r="Y2312" s="13">
        <f t="shared" si="3092"/>
        <v>2.5693301115192514E-2</v>
      </c>
      <c r="Z2312" s="13">
        <f t="shared" si="3093"/>
        <v>1.5563556123081721E-2</v>
      </c>
      <c r="AA2312" s="13">
        <f t="shared" si="3094"/>
        <v>2.3810105298868886E-2</v>
      </c>
      <c r="AB2312" s="13">
        <f t="shared" si="3095"/>
        <v>1.8213096989525585E-2</v>
      </c>
      <c r="AC2312" s="13">
        <f t="shared" si="3096"/>
        <v>9.630833980968362E-4</v>
      </c>
      <c r="AD2312" s="13">
        <f t="shared" si="3097"/>
        <v>1.671127722301061E-2</v>
      </c>
      <c r="AE2312" s="13">
        <f t="shared" si="3098"/>
        <v>1.8122830032025989E-2</v>
      </c>
      <c r="AF2312" s="13">
        <f t="shared" si="3099"/>
        <v>9.8268062933412875E-3</v>
      </c>
      <c r="AG2312" s="13">
        <f t="shared" si="3100"/>
        <v>3.5522826459297979E-3</v>
      </c>
      <c r="AH2312" s="13">
        <f t="shared" si="3101"/>
        <v>4.2195410702081243E-3</v>
      </c>
      <c r="AI2312" s="13">
        <f t="shared" si="3102"/>
        <v>6.4553188487274753E-3</v>
      </c>
      <c r="AJ2312" s="13">
        <f t="shared" si="3103"/>
        <v>4.9378760326512054E-3</v>
      </c>
      <c r="AK2312" s="13">
        <f t="shared" si="3104"/>
        <v>2.5180909247302535E-3</v>
      </c>
      <c r="AL2312" s="13">
        <f t="shared" si="3105"/>
        <v>6.3913520673191583E-5</v>
      </c>
      <c r="AM2312" s="13">
        <f t="shared" si="3106"/>
        <v>5.1131922192045164E-3</v>
      </c>
      <c r="AN2312" s="13">
        <f t="shared" si="3107"/>
        <v>5.5450886412275746E-3</v>
      </c>
      <c r="AO2312" s="13">
        <f t="shared" si="3108"/>
        <v>3.0067330466851377E-3</v>
      </c>
      <c r="AP2312" s="13">
        <f t="shared" si="3109"/>
        <v>1.0869010036272521E-3</v>
      </c>
      <c r="AQ2312" s="13">
        <f t="shared" si="3110"/>
        <v>2.946770897207718E-4</v>
      </c>
      <c r="AR2312" s="13">
        <f t="shared" si="3111"/>
        <v>9.1519067762503993E-4</v>
      </c>
      <c r="AS2312" s="13">
        <f t="shared" si="3112"/>
        <v>1.4001161579311736E-3</v>
      </c>
      <c r="AT2312" s="13">
        <f t="shared" si="3113"/>
        <v>1.0709928016241826E-3</v>
      </c>
      <c r="AU2312" s="13">
        <f t="shared" si="3114"/>
        <v>5.4615734303343935E-4</v>
      </c>
      <c r="AV2312" s="13">
        <f t="shared" si="3115"/>
        <v>2.0888644832415279E-4</v>
      </c>
      <c r="AW2312" s="13">
        <f t="shared" si="3116"/>
        <v>2.9455004543759625E-6</v>
      </c>
      <c r="AX2312" s="13">
        <f t="shared" si="3117"/>
        <v>1.3037470805709196E-3</v>
      </c>
      <c r="AY2312" s="13">
        <f t="shared" si="3118"/>
        <v>1.4138707910011114E-3</v>
      </c>
      <c r="AZ2312" s="13">
        <f t="shared" si="3119"/>
        <v>7.6664816490738363E-4</v>
      </c>
      <c r="BA2312" s="13">
        <f t="shared" si="3120"/>
        <v>2.7713489921743815E-4</v>
      </c>
      <c r="BB2312" s="13">
        <f t="shared" si="3121"/>
        <v>7.5135918808536515E-5</v>
      </c>
      <c r="BC2312" s="13">
        <f t="shared" si="3122"/>
        <v>1.6296486111692909E-5</v>
      </c>
      <c r="BD2312" s="13">
        <f t="shared" si="3123"/>
        <v>1.654156938072073E-4</v>
      </c>
      <c r="BE2312" s="13">
        <f t="shared" si="3124"/>
        <v>2.5306331383956153E-4</v>
      </c>
      <c r="BF2312" s="13">
        <f t="shared" si="3125"/>
        <v>1.9357607291512665E-4</v>
      </c>
      <c r="BG2312" s="13">
        <f t="shared" si="3126"/>
        <v>9.8714943273047024E-5</v>
      </c>
      <c r="BH2312" s="13">
        <f t="shared" si="3127"/>
        <v>3.7755079483687366E-5</v>
      </c>
      <c r="BI2312" s="13">
        <f t="shared" si="3128"/>
        <v>1.1552018201554295E-5</v>
      </c>
      <c r="BJ2312" s="14">
        <f t="shared" si="3129"/>
        <v>0.47449516810311793</v>
      </c>
      <c r="BK2312" s="14">
        <f t="shared" si="3130"/>
        <v>0.25680210924547642</v>
      </c>
      <c r="BL2312" s="14">
        <f t="shared" si="3131"/>
        <v>0.25337746483711071</v>
      </c>
      <c r="BM2312" s="14">
        <f t="shared" si="3132"/>
        <v>0.48398925583467883</v>
      </c>
      <c r="BN2312" s="14">
        <f t="shared" si="3133"/>
        <v>0.51483811718356121</v>
      </c>
    </row>
    <row r="2313" spans="1:66" x14ac:dyDescent="0.25">
      <c r="A2313" t="s">
        <v>345</v>
      </c>
      <c r="B2313" t="s">
        <v>219</v>
      </c>
      <c r="C2313" t="s">
        <v>224</v>
      </c>
      <c r="D2313" s="7" t="s">
        <v>453</v>
      </c>
      <c r="E2313" s="10">
        <f>VLOOKUP(A2313,home!$A$2:$E$405,3,FALSE)</f>
        <v>1.8042</v>
      </c>
      <c r="F2313" s="10">
        <f>VLOOKUP(B2313,home!$B$2:$E$405,3,FALSE)</f>
        <v>0.84989999999999999</v>
      </c>
      <c r="G2313" s="10">
        <f>VLOOKUP(C2313,away!$B$2:$E$405,4,FALSE)</f>
        <v>1.2563</v>
      </c>
      <c r="H2313" s="10">
        <f>VLOOKUP(A2313,away!$A$2:$E$405,3,FALSE)</f>
        <v>1.2458</v>
      </c>
      <c r="I2313" s="10">
        <f>VLOOKUP(C2313,away!$B$2:$E$405,3,FALSE)</f>
        <v>0.90969999999999995</v>
      </c>
      <c r="J2313" s="10">
        <f>VLOOKUP(B2313,home!$B$2:$E$405,4,FALSE)</f>
        <v>0.69569999999999999</v>
      </c>
      <c r="K2313" s="12">
        <f t="shared" si="3078"/>
        <v>1.9263973293539998</v>
      </c>
      <c r="L2313" s="12">
        <f t="shared" si="3079"/>
        <v>0.78843977368200002</v>
      </c>
      <c r="M2313" s="13">
        <f t="shared" si="3080"/>
        <v>6.6215738471355701E-2</v>
      </c>
      <c r="N2313" s="13">
        <f t="shared" si="3081"/>
        <v>0.1275578217524225</v>
      </c>
      <c r="O2313" s="13">
        <f t="shared" si="3082"/>
        <v>5.2207121854542189E-2</v>
      </c>
      <c r="P2313" s="13">
        <f t="shared" si="3083"/>
        <v>0.1005716601138489</v>
      </c>
      <c r="Q2313" s="13">
        <f t="shared" si="3084"/>
        <v>0.12286352358104016</v>
      </c>
      <c r="R2313" s="13">
        <f t="shared" si="3085"/>
        <v>2.0581085669791919E-2</v>
      </c>
      <c r="S2313" s="13">
        <f t="shared" si="3086"/>
        <v>3.8188273103799381E-2</v>
      </c>
      <c r="T2313" s="13">
        <f t="shared" si="3087"/>
        <v>9.6870488726008369E-2</v>
      </c>
      <c r="U2313" s="13">
        <f t="shared" si="3088"/>
        <v>3.964734846949302E-2</v>
      </c>
      <c r="V2313" s="13">
        <f t="shared" si="3089"/>
        <v>6.4446880783512774E-3</v>
      </c>
      <c r="W2313" s="13">
        <f t="shared" si="3090"/>
        <v>7.8894654567179284E-2</v>
      </c>
      <c r="X2313" s="13">
        <f t="shared" si="3091"/>
        <v>6.2203683591666399E-2</v>
      </c>
      <c r="Y2313" s="13">
        <f t="shared" si="3092"/>
        <v>2.4521929106600095E-2</v>
      </c>
      <c r="Z2313" s="13">
        <f t="shared" si="3093"/>
        <v>5.4089821758735324E-3</v>
      </c>
      <c r="AA2313" s="13">
        <f t="shared" si="3094"/>
        <v>1.0419848818126158E-2</v>
      </c>
      <c r="AB2313" s="13">
        <f t="shared" si="3095"/>
        <v>1.0036384467755333E-2</v>
      </c>
      <c r="AC2313" s="13">
        <f t="shared" si="3096"/>
        <v>6.1178146041905872E-4</v>
      </c>
      <c r="AD2313" s="13">
        <f t="shared" si="3097"/>
        <v>3.7995612964630152E-2</v>
      </c>
      <c r="AE2313" s="13">
        <f t="shared" si="3098"/>
        <v>2.9957252486741859E-2</v>
      </c>
      <c r="AF2313" s="13">
        <f t="shared" si="3099"/>
        <v>1.1809744685390641E-2</v>
      </c>
      <c r="AG2313" s="13">
        <f t="shared" si="3100"/>
        <v>3.1037574756638672E-3</v>
      </c>
      <c r="AH2313" s="13">
        <f t="shared" si="3101"/>
        <v>1.0661641706489248E-3</v>
      </c>
      <c r="AI2313" s="13">
        <f t="shared" si="3102"/>
        <v>2.0538558109910107E-3</v>
      </c>
      <c r="AJ2313" s="13">
        <f t="shared" si="3103"/>
        <v>1.9782711745856382E-3</v>
      </c>
      <c r="AK2313" s="13">
        <f t="shared" si="3104"/>
        <v>1.270312102486591E-3</v>
      </c>
      <c r="AL2313" s="13">
        <f t="shared" si="3105"/>
        <v>3.7168128618144781E-5</v>
      </c>
      <c r="AM2313" s="13">
        <f t="shared" si="3106"/>
        <v>1.4638929468446339E-2</v>
      </c>
      <c r="AN2313" s="13">
        <f t="shared" si="3107"/>
        <v>1.1541914237048591E-2</v>
      </c>
      <c r="AO2313" s="13">
        <f t="shared" si="3108"/>
        <v>4.5500521244578223E-3</v>
      </c>
      <c r="AP2313" s="13">
        <f t="shared" si="3109"/>
        <v>1.1958140224162764E-3</v>
      </c>
      <c r="AQ2313" s="13">
        <f t="shared" si="3110"/>
        <v>2.3570683429991273E-4</v>
      </c>
      <c r="AR2313" s="13">
        <f t="shared" si="3111"/>
        <v>1.6812124748285913E-4</v>
      </c>
      <c r="AS2313" s="13">
        <f t="shared" si="3112"/>
        <v>3.2386832215864264E-4</v>
      </c>
      <c r="AT2313" s="13">
        <f t="shared" si="3113"/>
        <v>3.1194953543438504E-4</v>
      </c>
      <c r="AU2313" s="13">
        <f t="shared" si="3114"/>
        <v>2.003129173180067E-4</v>
      </c>
      <c r="AV2313" s="13">
        <f t="shared" si="3115"/>
        <v>9.6470567239129219E-5</v>
      </c>
      <c r="AW2313" s="13">
        <f t="shared" si="3116"/>
        <v>1.5681318892641472E-6</v>
      </c>
      <c r="AX2313" s="13">
        <f t="shared" si="3117"/>
        <v>4.7000657721027661E-3</v>
      </c>
      <c r="AY2313" s="13">
        <f t="shared" si="3118"/>
        <v>3.7057187936472189E-3</v>
      </c>
      <c r="AZ2313" s="13">
        <f t="shared" si="3119"/>
        <v>1.4608680434961736E-3</v>
      </c>
      <c r="BA2313" s="13">
        <f t="shared" si="3120"/>
        <v>3.8393548986446319E-4</v>
      </c>
      <c r="BB2313" s="13">
        <f t="shared" si="3121"/>
        <v>7.5677502684306277E-5</v>
      </c>
      <c r="BC2313" s="13">
        <f t="shared" si="3122"/>
        <v>1.1933430617846679E-5</v>
      </c>
      <c r="BD2313" s="13">
        <f t="shared" si="3123"/>
        <v>2.209224638608682E-5</v>
      </c>
      <c r="BE2313" s="13">
        <f t="shared" si="3124"/>
        <v>4.2558444437588201E-5</v>
      </c>
      <c r="BF2313" s="13">
        <f t="shared" si="3125"/>
        <v>4.0992236853015252E-5</v>
      </c>
      <c r="BG2313" s="13">
        <f t="shared" si="3126"/>
        <v>2.6322445199298389E-5</v>
      </c>
      <c r="BH2313" s="13">
        <f t="shared" si="3127"/>
        <v>1.2676872033498865E-5</v>
      </c>
      <c r="BI2313" s="13">
        <f t="shared" si="3128"/>
        <v>4.884138485978922E-6</v>
      </c>
      <c r="BJ2313" s="14">
        <f t="shared" si="3129"/>
        <v>0.63827908465642536</v>
      </c>
      <c r="BK2313" s="14">
        <f t="shared" si="3130"/>
        <v>0.21577502815003968</v>
      </c>
      <c r="BL2313" s="14">
        <f t="shared" si="3131"/>
        <v>0.14051064151144929</v>
      </c>
      <c r="BM2313" s="14">
        <f t="shared" si="3132"/>
        <v>0.50627263438902836</v>
      </c>
      <c r="BN2313" s="14">
        <f t="shared" si="3133"/>
        <v>0.48999695144300143</v>
      </c>
    </row>
    <row r="2314" spans="1:66" x14ac:dyDescent="0.25">
      <c r="A2314" t="s">
        <v>345</v>
      </c>
      <c r="B2314" t="s">
        <v>220</v>
      </c>
      <c r="C2314" t="s">
        <v>215</v>
      </c>
      <c r="D2314" s="7" t="s">
        <v>453</v>
      </c>
      <c r="E2314" s="10">
        <f>VLOOKUP(A2314,home!$A$2:$E$405,3,FALSE)</f>
        <v>1.8042</v>
      </c>
      <c r="F2314" s="10">
        <f>VLOOKUP(B2314,home!$B$2:$E$405,3,FALSE)</f>
        <v>0.70209999999999995</v>
      </c>
      <c r="G2314" s="10">
        <f>VLOOKUP(C2314,away!$B$2:$E$405,4,FALSE)</f>
        <v>0.44340000000000002</v>
      </c>
      <c r="H2314" s="10">
        <f>VLOOKUP(A2314,away!$A$2:$E$405,3,FALSE)</f>
        <v>1.2458</v>
      </c>
      <c r="I2314" s="10">
        <f>VLOOKUP(C2314,away!$B$2:$E$405,3,FALSE)</f>
        <v>1.3378000000000001</v>
      </c>
      <c r="J2314" s="10">
        <f>VLOOKUP(B2314,home!$B$2:$E$405,4,FALSE)</f>
        <v>1.1773</v>
      </c>
      <c r="K2314" s="12">
        <f t="shared" si="3078"/>
        <v>0.56166755878800001</v>
      </c>
      <c r="L2314" s="12">
        <f t="shared" si="3079"/>
        <v>1.962124958852</v>
      </c>
      <c r="M2314" s="13">
        <f t="shared" si="3080"/>
        <v>8.0155040173736161E-2</v>
      </c>
      <c r="N2314" s="13">
        <f t="shared" si="3081"/>
        <v>4.5020485738936453E-2</v>
      </c>
      <c r="O2314" s="13">
        <f t="shared" si="3082"/>
        <v>0.15727420490267247</v>
      </c>
      <c r="P2314" s="13">
        <f t="shared" si="3083"/>
        <v>8.8335818728007734E-2</v>
      </c>
      <c r="Q2314" s="13">
        <f t="shared" si="3084"/>
        <v>1.2643273160219204E-2</v>
      </c>
      <c r="R2314" s="13">
        <f t="shared" si="3085"/>
        <v>0.15429582141156867</v>
      </c>
      <c r="S2314" s="13">
        <f t="shared" si="3086"/>
        <v>2.4337885844215045E-2</v>
      </c>
      <c r="T2314" s="13">
        <f t="shared" si="3087"/>
        <v>2.4807681829249698E-2</v>
      </c>
      <c r="U2314" s="13">
        <f t="shared" si="3088"/>
        <v>8.6662957343424982E-2</v>
      </c>
      <c r="V2314" s="13">
        <f t="shared" si="3089"/>
        <v>2.9802063981914147E-3</v>
      </c>
      <c r="W2314" s="13">
        <f t="shared" si="3090"/>
        <v>2.3671054569967208E-3</v>
      </c>
      <c r="X2314" s="13">
        <f t="shared" si="3091"/>
        <v>4.6445566974080352E-3</v>
      </c>
      <c r="Y2314" s="13">
        <f t="shared" si="3092"/>
        <v>4.5566003093937624E-3</v>
      </c>
      <c r="Z2314" s="13">
        <f t="shared" si="3093"/>
        <v>0.10091589407940321</v>
      </c>
      <c r="AA2314" s="13">
        <f t="shared" si="3094"/>
        <v>5.6681183870486776E-2</v>
      </c>
      <c r="AB2314" s="13">
        <f t="shared" si="3095"/>
        <v>1.5917991086875034E-2</v>
      </c>
      <c r="AC2314" s="13">
        <f t="shared" si="3096"/>
        <v>2.0527325199394173E-4</v>
      </c>
      <c r="AD2314" s="13">
        <f t="shared" si="3097"/>
        <v>3.323815858562753E-4</v>
      </c>
      <c r="AE2314" s="13">
        <f t="shared" si="3098"/>
        <v>6.5217420547140665E-4</v>
      </c>
      <c r="AF2314" s="13">
        <f t="shared" si="3099"/>
        <v>6.3982364303746006E-4</v>
      </c>
      <c r="AG2314" s="13">
        <f t="shared" si="3100"/>
        <v>4.1847131308913753E-4</v>
      </c>
      <c r="AH2314" s="13">
        <f t="shared" si="3101"/>
        <v>4.9502398629515484E-2</v>
      </c>
      <c r="AI2314" s="13">
        <f t="shared" si="3102"/>
        <v>2.7803891392390395E-2</v>
      </c>
      <c r="AJ2314" s="13">
        <f t="shared" si="3103"/>
        <v>7.8082719015853006E-3</v>
      </c>
      <c r="AK2314" s="13">
        <f t="shared" si="3104"/>
        <v>1.4618843391054502E-3</v>
      </c>
      <c r="AL2314" s="13">
        <f t="shared" si="3105"/>
        <v>9.0489534973931667E-6</v>
      </c>
      <c r="AM2314" s="13">
        <f t="shared" si="3106"/>
        <v>3.7337590782795648E-5</v>
      </c>
      <c r="AN2314" s="13">
        <f t="shared" si="3107"/>
        <v>7.3261018778325725E-5</v>
      </c>
      <c r="AO2314" s="13">
        <f t="shared" si="3108"/>
        <v>7.1873636727939005E-5</v>
      </c>
      <c r="AP2314" s="13">
        <f t="shared" si="3109"/>
        <v>4.7008352169116963E-5</v>
      </c>
      <c r="AQ2314" s="13">
        <f t="shared" si="3110"/>
        <v>2.3059065266382248E-5</v>
      </c>
      <c r="AR2314" s="13">
        <f t="shared" si="3111"/>
        <v>1.9425978374802665E-2</v>
      </c>
      <c r="AS2314" s="13">
        <f t="shared" si="3112"/>
        <v>1.0910941850843891E-2</v>
      </c>
      <c r="AT2314" s="13">
        <f t="shared" si="3113"/>
        <v>3.0641610367206557E-3</v>
      </c>
      <c r="AU2314" s="13">
        <f t="shared" si="3114"/>
        <v>5.736799497427326E-4</v>
      </c>
      <c r="AV2314" s="13">
        <f t="shared" si="3115"/>
        <v>8.055435422440579E-5</v>
      </c>
      <c r="AW2314" s="13">
        <f t="shared" si="3116"/>
        <v>2.7701408908816276E-7</v>
      </c>
      <c r="AX2314" s="13">
        <f t="shared" si="3117"/>
        <v>3.4952189109996914E-6</v>
      </c>
      <c r="AY2314" s="13">
        <f t="shared" si="3118"/>
        <v>6.8580562619240012E-6</v>
      </c>
      <c r="AZ2314" s="13">
        <f t="shared" si="3119"/>
        <v>6.7281816803661688E-6</v>
      </c>
      <c r="BA2314" s="13">
        <f t="shared" si="3120"/>
        <v>4.4005110675790818E-6</v>
      </c>
      <c r="BB2314" s="13">
        <f t="shared" si="3121"/>
        <v>2.1585881493503452E-6</v>
      </c>
      <c r="BC2314" s="13">
        <f t="shared" si="3122"/>
        <v>8.4708393674449185E-7</v>
      </c>
      <c r="BD2314" s="13">
        <f t="shared" si="3123"/>
        <v>6.3526995032199213E-3</v>
      </c>
      <c r="BE2314" s="13">
        <f t="shared" si="3124"/>
        <v>3.5681052216872729E-3</v>
      </c>
      <c r="BF2314" s="13">
        <f t="shared" si="3125"/>
        <v>1.0020444746819033E-3</v>
      </c>
      <c r="BG2314" s="13">
        <f t="shared" si="3126"/>
        <v>1.8760529129719614E-4</v>
      </c>
      <c r="BH2314" s="13">
        <f t="shared" si="3127"/>
        <v>2.6342951494651945E-5</v>
      </c>
      <c r="BI2314" s="13">
        <f t="shared" si="3128"/>
        <v>2.9591962514543718E-6</v>
      </c>
      <c r="BJ2314" s="14">
        <f t="shared" si="3129"/>
        <v>9.6359581243389683E-2</v>
      </c>
      <c r="BK2314" s="14">
        <f t="shared" si="3130"/>
        <v>0.19603013140590358</v>
      </c>
      <c r="BL2314" s="14">
        <f t="shared" si="3131"/>
        <v>0.60260367708259122</v>
      </c>
      <c r="BM2314" s="14">
        <f t="shared" si="3132"/>
        <v>0.45817805865397415</v>
      </c>
      <c r="BN2314" s="14">
        <f t="shared" si="3133"/>
        <v>0.53772464411514065</v>
      </c>
    </row>
    <row r="2315" spans="1:66" x14ac:dyDescent="0.25">
      <c r="A2315" t="s">
        <v>345</v>
      </c>
      <c r="B2315" t="s">
        <v>222</v>
      </c>
      <c r="C2315" t="s">
        <v>226</v>
      </c>
      <c r="D2315" s="7" t="s">
        <v>453</v>
      </c>
      <c r="E2315" s="10">
        <f>VLOOKUP(A2315,home!$A$2:$E$405,3,FALSE)</f>
        <v>1.8042</v>
      </c>
      <c r="F2315" s="10">
        <f>VLOOKUP(B2315,home!$B$2:$E$405,3,FALSE)</f>
        <v>1.1085</v>
      </c>
      <c r="G2315" s="10">
        <f>VLOOKUP(C2315,away!$B$2:$E$405,4,FALSE)</f>
        <v>1.2932999999999999</v>
      </c>
      <c r="H2315" s="10">
        <f>VLOOKUP(A2315,away!$A$2:$E$405,3,FALSE)</f>
        <v>1.2458</v>
      </c>
      <c r="I2315" s="10">
        <f>VLOOKUP(C2315,away!$B$2:$E$405,3,FALSE)</f>
        <v>0.96319999999999995</v>
      </c>
      <c r="J2315" s="10">
        <f>VLOOKUP(B2315,home!$B$2:$E$405,4,FALSE)</f>
        <v>1.5519000000000001</v>
      </c>
      <c r="K2315" s="12">
        <f t="shared" si="3078"/>
        <v>2.58654270681</v>
      </c>
      <c r="L2315" s="12">
        <f t="shared" si="3079"/>
        <v>1.8622094816639998</v>
      </c>
      <c r="M2315" s="13">
        <f t="shared" si="3080"/>
        <v>1.1693148716611748E-2</v>
      </c>
      <c r="N2315" s="13">
        <f t="shared" si="3081"/>
        <v>3.0244828532596826E-2</v>
      </c>
      <c r="O2315" s="13">
        <f t="shared" si="3082"/>
        <v>2.1775092410581624E-2</v>
      </c>
      <c r="P2315" s="13">
        <f t="shared" si="3083"/>
        <v>5.6322206464703678E-2</v>
      </c>
      <c r="Q2315" s="13">
        <f t="shared" si="3084"/>
        <v>3.9114770329853672E-2</v>
      </c>
      <c r="R2315" s="13">
        <f t="shared" si="3085"/>
        <v>2.0274891775547456E-2</v>
      </c>
      <c r="S2315" s="13">
        <f t="shared" si="3086"/>
        <v>6.782157265617797E-2</v>
      </c>
      <c r="T2315" s="13">
        <f t="shared" si="3087"/>
        <v>7.283989618136319E-2</v>
      </c>
      <c r="U2315" s="13">
        <f t="shared" si="3088"/>
        <v>5.2441873453404321E-2</v>
      </c>
      <c r="V2315" s="13">
        <f t="shared" si="3089"/>
        <v>3.6297234203625899E-2</v>
      </c>
      <c r="W2315" s="13">
        <f t="shared" si="3090"/>
        <v>3.3724007975077061E-2</v>
      </c>
      <c r="X2315" s="13">
        <f t="shared" si="3091"/>
        <v>6.2801167410900832E-2</v>
      </c>
      <c r="Y2315" s="13">
        <f t="shared" si="3092"/>
        <v>5.8474464706073877E-2</v>
      </c>
      <c r="Z2315" s="13">
        <f t="shared" si="3093"/>
        <v>1.2585365234711977E-2</v>
      </c>
      <c r="AA2315" s="13">
        <f t="shared" si="3094"/>
        <v>3.2552584660384382E-2</v>
      </c>
      <c r="AB2315" s="13">
        <f t="shared" si="3095"/>
        <v>4.2099325220566169E-2</v>
      </c>
      <c r="AC2315" s="13">
        <f t="shared" si="3096"/>
        <v>1.0927020003656356E-2</v>
      </c>
      <c r="AD2315" s="13">
        <f t="shared" si="3097"/>
        <v>2.1807146718084463E-2</v>
      </c>
      <c r="AE2315" s="13">
        <f t="shared" si="3098"/>
        <v>4.0609475386454853E-2</v>
      </c>
      <c r="AF2315" s="13">
        <f t="shared" si="3099"/>
        <v>3.7811675055028533E-2</v>
      </c>
      <c r="AG2315" s="13">
        <f t="shared" si="3100"/>
        <v>2.3471086601690762E-2</v>
      </c>
      <c r="AH2315" s="13">
        <f t="shared" si="3101"/>
        <v>5.8591466175712805E-3</v>
      </c>
      <c r="AI2315" s="13">
        <f t="shared" si="3102"/>
        <v>1.5154932951809474E-2</v>
      </c>
      <c r="AJ2315" s="13">
        <f t="shared" si="3103"/>
        <v>1.9599440649348678E-2</v>
      </c>
      <c r="AK2315" s="13">
        <f t="shared" si="3104"/>
        <v>1.6898263423042754E-2</v>
      </c>
      <c r="AL2315" s="13">
        <f t="shared" si="3105"/>
        <v>2.1052802512143568E-3</v>
      </c>
      <c r="AM2315" s="13">
        <f t="shared" si="3106"/>
        <v>1.1281023259999396E-2</v>
      </c>
      <c r="AN2315" s="13">
        <f t="shared" si="3107"/>
        <v>2.1007628477642998E-2</v>
      </c>
      <c r="AO2315" s="13">
        <f t="shared" si="3108"/>
        <v>1.9560302469170732E-2</v>
      </c>
      <c r="AP2315" s="13">
        <f t="shared" si="3109"/>
        <v>1.2141793574101828E-2</v>
      </c>
      <c r="AQ2315" s="13">
        <f t="shared" si="3110"/>
        <v>5.6526407795248652E-3</v>
      </c>
      <c r="AR2315" s="13">
        <f t="shared" si="3111"/>
        <v>2.1821916771401577E-3</v>
      </c>
      <c r="AS2315" s="13">
        <f t="shared" si="3112"/>
        <v>5.6443319673683563E-3</v>
      </c>
      <c r="AT2315" s="13">
        <f t="shared" si="3113"/>
        <v>7.2996528425055829E-3</v>
      </c>
      <c r="AU2315" s="13">
        <f t="shared" si="3114"/>
        <v>6.2936212740092329E-3</v>
      </c>
      <c r="AV2315" s="13">
        <f t="shared" si="3115"/>
        <v>4.0696800514282106E-3</v>
      </c>
      <c r="AW2315" s="13">
        <f t="shared" si="3116"/>
        <v>2.8167973459560831E-4</v>
      </c>
      <c r="AX2315" s="13">
        <f t="shared" si="3117"/>
        <v>4.8631414064175668E-3</v>
      </c>
      <c r="AY2315" s="13">
        <f t="shared" si="3118"/>
        <v>9.05618803770359E-3</v>
      </c>
      <c r="AZ2315" s="13">
        <f t="shared" si="3119"/>
        <v>8.4322596157718616E-3</v>
      </c>
      <c r="BA2315" s="13">
        <f t="shared" si="3120"/>
        <v>5.2342112694475995E-3</v>
      </c>
      <c r="BB2315" s="13">
        <f t="shared" si="3121"/>
        <v>2.436799463749471E-3</v>
      </c>
      <c r="BC2315" s="13">
        <f t="shared" si="3122"/>
        <v>9.0756621326160266E-4</v>
      </c>
      <c r="BD2315" s="13">
        <f t="shared" si="3123"/>
        <v>6.772830053297786E-4</v>
      </c>
      <c r="BE2315" s="13">
        <f t="shared" si="3124"/>
        <v>1.7518214178820967E-3</v>
      </c>
      <c r="BF2315" s="13">
        <f t="shared" si="3125"/>
        <v>2.2655804560282465E-3</v>
      </c>
      <c r="BG2315" s="13">
        <f t="shared" si="3126"/>
        <v>1.9533402017437112E-3</v>
      </c>
      <c r="BH2315" s="13">
        <f t="shared" si="3127"/>
        <v>1.2630994631847427E-3</v>
      </c>
      <c r="BI2315" s="13">
        <f t="shared" si="3128"/>
        <v>6.5341214089522433E-4</v>
      </c>
      <c r="BJ2315" s="14">
        <f t="shared" si="3129"/>
        <v>0.52147207346391566</v>
      </c>
      <c r="BK2315" s="14">
        <f t="shared" si="3130"/>
        <v>0.19422265033369362</v>
      </c>
      <c r="BL2315" s="14">
        <f t="shared" si="3131"/>
        <v>0.26070956565977149</v>
      </c>
      <c r="BM2315" s="14">
        <f t="shared" si="3132"/>
        <v>0.80079020815908941</v>
      </c>
      <c r="BN2315" s="14">
        <f t="shared" si="3133"/>
        <v>0.179424938229895</v>
      </c>
    </row>
    <row r="2316" spans="1:66" x14ac:dyDescent="0.25">
      <c r="A2316" t="s">
        <v>345</v>
      </c>
      <c r="B2316" t="s">
        <v>223</v>
      </c>
      <c r="C2316" t="s">
        <v>227</v>
      </c>
      <c r="D2316" s="7" t="s">
        <v>453</v>
      </c>
      <c r="E2316" s="10">
        <f>VLOOKUP(A2316,home!$A$2:$E$405,3,FALSE)</f>
        <v>1.8042</v>
      </c>
      <c r="F2316" s="10">
        <f>VLOOKUP(B2316,home!$B$2:$E$405,3,FALSE)</f>
        <v>1.2932999999999999</v>
      </c>
      <c r="G2316" s="10">
        <f>VLOOKUP(C2316,away!$B$2:$E$405,4,FALSE)</f>
        <v>1.1455</v>
      </c>
      <c r="H2316" s="10">
        <f>VLOOKUP(A2316,away!$A$2:$E$405,3,FALSE)</f>
        <v>1.2458</v>
      </c>
      <c r="I2316" s="10">
        <f>VLOOKUP(C2316,away!$B$2:$E$405,3,FALSE)</f>
        <v>0.53510000000000002</v>
      </c>
      <c r="J2316" s="10">
        <f>VLOOKUP(B2316,home!$B$2:$E$405,4,FALSE)</f>
        <v>1.0166999999999999</v>
      </c>
      <c r="K2316" s="12">
        <f t="shared" si="3078"/>
        <v>2.6728774656299996</v>
      </c>
      <c r="L2316" s="12">
        <f t="shared" si="3079"/>
        <v>0.67776026058599992</v>
      </c>
      <c r="M2316" s="13">
        <f t="shared" si="3080"/>
        <v>3.5061987021258074E-2</v>
      </c>
      <c r="N2316" s="13">
        <f t="shared" si="3081"/>
        <v>9.371639500933221E-2</v>
      </c>
      <c r="O2316" s="13">
        <f t="shared" si="3082"/>
        <v>2.3763621460190818E-2</v>
      </c>
      <c r="P2316" s="13">
        <f t="shared" si="3083"/>
        <v>6.3517248302705498E-2</v>
      </c>
      <c r="Q2316" s="13">
        <f t="shared" si="3084"/>
        <v>0.12524622019026194</v>
      </c>
      <c r="R2316" s="13">
        <f t="shared" si="3085"/>
        <v>8.0530191366629932E-3</v>
      </c>
      <c r="S2316" s="13">
        <f t="shared" si="3086"/>
        <v>2.8766487403448247E-2</v>
      </c>
      <c r="T2316" s="13">
        <f t="shared" si="3087"/>
        <v>8.488691083356345E-2</v>
      </c>
      <c r="U2316" s="13">
        <f t="shared" si="3088"/>
        <v>2.1524733380673663E-2</v>
      </c>
      <c r="V2316" s="13">
        <f t="shared" si="3089"/>
        <v>5.7902788062932373E-3</v>
      </c>
      <c r="W2316" s="13">
        <f t="shared" si="3090"/>
        <v>0.11158926653396141</v>
      </c>
      <c r="X2316" s="13">
        <f t="shared" si="3091"/>
        <v>7.5630770364658276E-2</v>
      </c>
      <c r="Y2316" s="13">
        <f t="shared" si="3092"/>
        <v>2.5629765315335354E-2</v>
      </c>
      <c r="Z2316" s="13">
        <f t="shared" si="3093"/>
        <v>1.8193387828562516E-3</v>
      </c>
      <c r="AA2316" s="13">
        <f t="shared" si="3094"/>
        <v>4.8628696350431853E-3</v>
      </c>
      <c r="AB2316" s="13">
        <f t="shared" si="3095"/>
        <v>6.4989273329016566E-3</v>
      </c>
      <c r="AC2316" s="13">
        <f t="shared" si="3096"/>
        <v>6.5559350725444179E-4</v>
      </c>
      <c r="AD2316" s="13">
        <f t="shared" si="3097"/>
        <v>7.4566108981201321E-2</v>
      </c>
      <c r="AE2316" s="13">
        <f t="shared" si="3098"/>
        <v>5.0537945453983074E-2</v>
      </c>
      <c r="AF2316" s="13">
        <f t="shared" si="3099"/>
        <v>1.7126305540186307E-2</v>
      </c>
      <c r="AG2316" s="13">
        <f t="shared" si="3100"/>
        <v>3.869176435264042E-3</v>
      </c>
      <c r="AH2316" s="13">
        <f t="shared" si="3101"/>
        <v>3.0826888189071719E-4</v>
      </c>
      <c r="AI2316" s="13">
        <f t="shared" si="3102"/>
        <v>8.2396494776065365E-4</v>
      </c>
      <c r="AJ2316" s="13">
        <f t="shared" si="3103"/>
        <v>1.1011786706692259E-3</v>
      </c>
      <c r="AK2316" s="13">
        <f t="shared" si="3104"/>
        <v>9.8110521815472401E-4</v>
      </c>
      <c r="AL2316" s="13">
        <f t="shared" si="3105"/>
        <v>4.7506144544146599E-5</v>
      </c>
      <c r="AM2316" s="13">
        <f t="shared" si="3106"/>
        <v>3.9861214479112748E-2</v>
      </c>
      <c r="AN2316" s="13">
        <f t="shared" si="3107"/>
        <v>2.7016347112637888E-2</v>
      </c>
      <c r="AO2316" s="13">
        <f t="shared" si="3108"/>
        <v>9.1553032295716395E-3</v>
      </c>
      <c r="AP2316" s="13">
        <f t="shared" si="3109"/>
        <v>2.0683669008727738E-3</v>
      </c>
      <c r="AQ2316" s="13">
        <f t="shared" si="3110"/>
        <v>3.5046422243074698E-4</v>
      </c>
      <c r="AR2316" s="13">
        <f t="shared" si="3111"/>
        <v>4.1786479544161477E-5</v>
      </c>
      <c r="AS2316" s="13">
        <f t="shared" si="3112"/>
        <v>1.1169013954159812E-4</v>
      </c>
      <c r="AT2316" s="13">
        <f t="shared" si="3113"/>
        <v>1.4926702855690393E-4</v>
      </c>
      <c r="AU2316" s="13">
        <f t="shared" si="3114"/>
        <v>1.3299082566376608E-4</v>
      </c>
      <c r="AV2316" s="13">
        <f t="shared" si="3115"/>
        <v>8.8867045263052043E-5</v>
      </c>
      <c r="AW2316" s="13">
        <f t="shared" si="3116"/>
        <v>2.3905753426268312E-6</v>
      </c>
      <c r="AX2316" s="13">
        <f t="shared" si="3117"/>
        <v>1.7757356988977444E-2</v>
      </c>
      <c r="AY2316" s="13">
        <f t="shared" si="3118"/>
        <v>1.2035230900167979E-2</v>
      </c>
      <c r="AZ2316" s="13">
        <f t="shared" si="3119"/>
        <v>4.0785006155552635E-3</v>
      </c>
      <c r="BA2316" s="13">
        <f t="shared" si="3120"/>
        <v>9.2141521333296552E-4</v>
      </c>
      <c r="BB2316" s="13">
        <f t="shared" si="3121"/>
        <v>1.5612465377411381E-4</v>
      </c>
      <c r="BC2316" s="13">
        <f t="shared" si="3122"/>
        <v>2.1163017205168487E-5</v>
      </c>
      <c r="BD2316" s="13">
        <f t="shared" si="3123"/>
        <v>4.7202025441370712E-6</v>
      </c>
      <c r="BE2316" s="13">
        <f t="shared" si="3124"/>
        <v>1.261652301343337E-5</v>
      </c>
      <c r="BF2316" s="13">
        <f t="shared" si="3125"/>
        <v>1.6861210028604178E-5</v>
      </c>
      <c r="BG2316" s="13">
        <f t="shared" si="3126"/>
        <v>1.5022649442903557E-5</v>
      </c>
      <c r="BH2316" s="13">
        <f t="shared" si="3127"/>
        <v>1.0038425292498997E-5</v>
      </c>
      <c r="BI2316" s="13">
        <f t="shared" si="3128"/>
        <v>5.3662961509461616E-6</v>
      </c>
      <c r="BJ2316" s="14">
        <f t="shared" si="3129"/>
        <v>0.77622035199138606</v>
      </c>
      <c r="BK2316" s="14">
        <f t="shared" si="3130"/>
        <v>0.14587433208567163</v>
      </c>
      <c r="BL2316" s="14">
        <f t="shared" si="3131"/>
        <v>6.8506915488989628E-2</v>
      </c>
      <c r="BM2316" s="14">
        <f t="shared" si="3132"/>
        <v>0.63102960690366672</v>
      </c>
      <c r="BN2316" s="14">
        <f t="shared" si="3133"/>
        <v>0.34935849112041151</v>
      </c>
    </row>
    <row r="2317" spans="1:66" x14ac:dyDescent="0.25">
      <c r="A2317" t="s">
        <v>345</v>
      </c>
      <c r="B2317" t="s">
        <v>228</v>
      </c>
      <c r="C2317" t="s">
        <v>230</v>
      </c>
      <c r="D2317" s="7" t="s">
        <v>453</v>
      </c>
      <c r="E2317" s="10">
        <f>VLOOKUP(A2317,home!$A$2:$E$405,3,FALSE)</f>
        <v>1.8042</v>
      </c>
      <c r="F2317" s="10">
        <f>VLOOKUP(B2317,home!$B$2:$E$405,3,FALSE)</f>
        <v>0.59119999999999995</v>
      </c>
      <c r="G2317" s="10">
        <f>VLOOKUP(C2317,away!$B$2:$E$405,4,FALSE)</f>
        <v>0.92379999999999995</v>
      </c>
      <c r="H2317" s="10">
        <f>VLOOKUP(A2317,away!$A$2:$E$405,3,FALSE)</f>
        <v>1.2458</v>
      </c>
      <c r="I2317" s="10">
        <f>VLOOKUP(C2317,away!$B$2:$E$405,3,FALSE)</f>
        <v>1.3913</v>
      </c>
      <c r="J2317" s="10">
        <f>VLOOKUP(B2317,home!$B$2:$E$405,4,FALSE)</f>
        <v>1.1237999999999999</v>
      </c>
      <c r="K2317" s="12">
        <f t="shared" si="3078"/>
        <v>0.98536484035199989</v>
      </c>
      <c r="L2317" s="12">
        <f t="shared" si="3079"/>
        <v>1.9478617946519998</v>
      </c>
      <c r="M2317" s="13">
        <f t="shared" si="3080"/>
        <v>5.3225023057000165E-2</v>
      </c>
      <c r="N2317" s="13">
        <f t="shared" si="3081"/>
        <v>5.2446066347292486E-2</v>
      </c>
      <c r="O2317" s="13">
        <f t="shared" si="3082"/>
        <v>0.10367498893220239</v>
      </c>
      <c r="P2317" s="13">
        <f t="shared" si="3083"/>
        <v>0.10215768891767497</v>
      </c>
      <c r="Q2317" s="13">
        <f t="shared" si="3084"/>
        <v>2.5839254896695123E-2</v>
      </c>
      <c r="R2317" s="13">
        <f t="shared" si="3085"/>
        <v>0.10097227500100302</v>
      </c>
      <c r="S2317" s="13">
        <f t="shared" si="3086"/>
        <v>4.9019205655505514E-2</v>
      </c>
      <c r="T2317" s="13">
        <f t="shared" si="3087"/>
        <v>5.0331297415547031E-2</v>
      </c>
      <c r="U2317" s="13">
        <f t="shared" si="3088"/>
        <v>9.9494529636341575E-2</v>
      </c>
      <c r="V2317" s="13">
        <f t="shared" si="3089"/>
        <v>1.0453914916806858E-2</v>
      </c>
      <c r="W2317" s="13">
        <f t="shared" si="3090"/>
        <v>8.487031092032209E-3</v>
      </c>
      <c r="X2317" s="13">
        <f t="shared" si="3091"/>
        <v>1.6531563614193178E-2</v>
      </c>
      <c r="Y2317" s="13">
        <f t="shared" si="3092"/>
        <v>1.6100600584973018E-2</v>
      </c>
      <c r="Z2317" s="13">
        <f t="shared" si="3093"/>
        <v>6.5560012264516326E-2</v>
      </c>
      <c r="AA2317" s="13">
        <f t="shared" si="3094"/>
        <v>6.4600531018500287E-2</v>
      </c>
      <c r="AB2317" s="13">
        <f t="shared" si="3095"/>
        <v>3.1827545966849474E-2</v>
      </c>
      <c r="AC2317" s="13">
        <f t="shared" si="3096"/>
        <v>1.2540480570803392E-3</v>
      </c>
      <c r="AD2317" s="13">
        <f t="shared" si="3097"/>
        <v>2.0907055092656938E-3</v>
      </c>
      <c r="AE2317" s="13">
        <f t="shared" si="3098"/>
        <v>4.0724053853670962E-3</v>
      </c>
      <c r="AF2317" s="13">
        <f t="shared" si="3099"/>
        <v>3.9662414312458122E-3</v>
      </c>
      <c r="AG2317" s="13">
        <f t="shared" si="3100"/>
        <v>2.5752300507631944E-3</v>
      </c>
      <c r="AH2317" s="13">
        <f t="shared" si="3101"/>
        <v>3.1925460786741973E-2</v>
      </c>
      <c r="AI2317" s="13">
        <f t="shared" si="3102"/>
        <v>3.145822657129204E-2</v>
      </c>
      <c r="AJ2317" s="13">
        <f t="shared" si="3103"/>
        <v>1.5498915201589109E-2</v>
      </c>
      <c r="AK2317" s="13">
        <f t="shared" si="3104"/>
        <v>5.0906953677476796E-3</v>
      </c>
      <c r="AL2317" s="13">
        <f t="shared" si="3105"/>
        <v>9.627851258294869E-5</v>
      </c>
      <c r="AM2317" s="13">
        <f t="shared" si="3106"/>
        <v>4.1202154007212753E-4</v>
      </c>
      <c r="AN2317" s="13">
        <f t="shared" si="3107"/>
        <v>8.02561016480175E-4</v>
      </c>
      <c r="AO2317" s="13">
        <f t="shared" si="3108"/>
        <v>7.8163897093940372E-4</v>
      </c>
      <c r="AP2317" s="13">
        <f t="shared" si="3109"/>
        <v>5.0750822956798967E-4</v>
      </c>
      <c r="AQ2317" s="13">
        <f t="shared" si="3110"/>
        <v>2.471389727117409E-4</v>
      </c>
      <c r="AR2317" s="13">
        <f t="shared" si="3111"/>
        <v>1.2437277068631059E-2</v>
      </c>
      <c r="AS2317" s="13">
        <f t="shared" si="3112"/>
        <v>1.2255255533145232E-2</v>
      </c>
      <c r="AT2317" s="13">
        <f t="shared" si="3113"/>
        <v>6.0379489559453069E-3</v>
      </c>
      <c r="AU2317" s="13">
        <f t="shared" si="3114"/>
        <v>1.9831942030095243E-3</v>
      </c>
      <c r="AV2317" s="13">
        <f t="shared" si="3115"/>
        <v>4.8854245980887274E-4</v>
      </c>
      <c r="AW2317" s="13">
        <f t="shared" si="3116"/>
        <v>5.1331277475822386E-6</v>
      </c>
      <c r="AX2317" s="13">
        <f t="shared" si="3117"/>
        <v>6.7665256509126152E-5</v>
      </c>
      <c r="AY2317" s="13">
        <f t="shared" si="3118"/>
        <v>1.3180256797945436E-4</v>
      </c>
      <c r="AZ2317" s="13">
        <f t="shared" si="3119"/>
        <v>1.2836659330210112E-4</v>
      </c>
      <c r="BA2317" s="13">
        <f t="shared" si="3120"/>
        <v>8.3346794267598006E-5</v>
      </c>
      <c r="BB2317" s="13">
        <f t="shared" si="3121"/>
        <v>4.0587009065143618E-5</v>
      </c>
      <c r="BC2317" s="13">
        <f t="shared" si="3122"/>
        <v>1.5811576863437533E-5</v>
      </c>
      <c r="BD2317" s="13">
        <f t="shared" si="3123"/>
        <v>4.0376828052479706E-3</v>
      </c>
      <c r="BE2317" s="13">
        <f t="shared" si="3124"/>
        <v>3.9785906727851823E-3</v>
      </c>
      <c r="BF2317" s="13">
        <f t="shared" si="3125"/>
        <v>1.9601816815574633E-3</v>
      </c>
      <c r="BG2317" s="13">
        <f t="shared" si="3126"/>
        <v>6.4383136990292826E-4</v>
      </c>
      <c r="BH2317" s="13">
        <f t="shared" si="3127"/>
        <v>1.5860219875450204E-4</v>
      </c>
      <c r="BI2317" s="13">
        <f t="shared" si="3128"/>
        <v>3.125620605104122E-5</v>
      </c>
      <c r="BJ2317" s="14">
        <f t="shared" si="3129"/>
        <v>0.18565884485513318</v>
      </c>
      <c r="BK2317" s="14">
        <f t="shared" si="3130"/>
        <v>0.21633796168463026</v>
      </c>
      <c r="BL2317" s="14">
        <f t="shared" si="3131"/>
        <v>0.52855553163710678</v>
      </c>
      <c r="BM2317" s="14">
        <f t="shared" si="3132"/>
        <v>0.55767038384928636</v>
      </c>
      <c r="BN2317" s="14">
        <f t="shared" si="3133"/>
        <v>0.43831529715186818</v>
      </c>
    </row>
    <row r="2318" spans="1:66" x14ac:dyDescent="0.25">
      <c r="A2318" t="s">
        <v>346</v>
      </c>
      <c r="B2318" t="s">
        <v>231</v>
      </c>
      <c r="C2318" t="s">
        <v>322</v>
      </c>
      <c r="D2318" s="7" t="s">
        <v>453</v>
      </c>
      <c r="E2318" s="10">
        <f>VLOOKUP(A2318,home!$A$2:$E$405,3,FALSE)</f>
        <v>1.5866</v>
      </c>
      <c r="F2318" s="10">
        <f>VLOOKUP(B2318,home!$B$2:$E$405,3,FALSE)</f>
        <v>1.0084</v>
      </c>
      <c r="G2318" s="10">
        <f>VLOOKUP(C2318,away!$B$2:$E$405,4,FALSE)</f>
        <v>1.1345000000000001</v>
      </c>
      <c r="H2318" s="10">
        <f>VLOOKUP(A2318,away!$A$2:$E$405,3,FALSE)</f>
        <v>1.1788000000000001</v>
      </c>
      <c r="I2318" s="10">
        <f>VLOOKUP(C2318,away!$B$2:$E$405,3,FALSE)</f>
        <v>0.84830000000000005</v>
      </c>
      <c r="J2318" s="10">
        <f>VLOOKUP(B2318,home!$B$2:$E$405,4,FALSE)</f>
        <v>1.2725</v>
      </c>
      <c r="K2318" s="12">
        <f t="shared" si="3078"/>
        <v>1.81511768068</v>
      </c>
      <c r="L2318" s="12">
        <f t="shared" si="3079"/>
        <v>1.2724695109000002</v>
      </c>
      <c r="M2318" s="13">
        <f t="shared" si="3080"/>
        <v>4.5611874458024393E-2</v>
      </c>
      <c r="N2318" s="13">
        <f t="shared" si="3081"/>
        <v>8.2790919777716562E-2</v>
      </c>
      <c r="O2318" s="13">
        <f t="shared" si="3082"/>
        <v>5.8039719582834506E-2</v>
      </c>
      <c r="P2318" s="13">
        <f t="shared" si="3083"/>
        <v>0.10534892119651212</v>
      </c>
      <c r="Q2318" s="13">
        <f t="shared" si="3084"/>
        <v>7.5137631144146441E-2</v>
      </c>
      <c r="R2318" s="13">
        <f t="shared" si="3085"/>
        <v>3.6926886795171303E-2</v>
      </c>
      <c r="S2318" s="13">
        <f t="shared" si="3086"/>
        <v>6.0830624311891311E-2</v>
      </c>
      <c r="T2318" s="13">
        <f t="shared" si="3087"/>
        <v>9.5610344752176626E-2</v>
      </c>
      <c r="U2318" s="13">
        <f t="shared" si="3088"/>
        <v>6.7026645114384248E-2</v>
      </c>
      <c r="V2318" s="13">
        <f t="shared" si="3089"/>
        <v>1.5611043598515407E-2</v>
      </c>
      <c r="W2318" s="13">
        <f t="shared" si="3090"/>
        <v>4.5461214258050803E-2</v>
      </c>
      <c r="X2318" s="13">
        <f t="shared" si="3091"/>
        <v>5.7848009071862015E-2</v>
      </c>
      <c r="Y2318" s="13">
        <f t="shared" si="3092"/>
        <v>3.6804913905105527E-2</v>
      </c>
      <c r="Z2318" s="13">
        <f t="shared" si="3093"/>
        <v>1.566277919310376E-2</v>
      </c>
      <c r="AA2318" s="13">
        <f t="shared" si="3094"/>
        <v>2.8429787441989453E-2</v>
      </c>
      <c r="AB2318" s="13">
        <f t="shared" si="3095"/>
        <v>2.5801704921964656E-2</v>
      </c>
      <c r="AC2318" s="13">
        <f t="shared" si="3096"/>
        <v>2.2535340596570017E-3</v>
      </c>
      <c r="AD2318" s="13">
        <f t="shared" si="3097"/>
        <v>2.0629363446242423E-2</v>
      </c>
      <c r="AE2318" s="13">
        <f t="shared" si="3098"/>
        <v>2.6250236014618438E-2</v>
      </c>
      <c r="AF2318" s="13">
        <f t="shared" si="3099"/>
        <v>1.6701312491265552E-2</v>
      </c>
      <c r="AG2318" s="13">
        <f t="shared" si="3100"/>
        <v>7.0839703123829097E-3</v>
      </c>
      <c r="AH2318" s="13">
        <f t="shared" si="3101"/>
        <v>4.9826022447958633E-3</v>
      </c>
      <c r="AI2318" s="13">
        <f t="shared" si="3102"/>
        <v>9.0440094303248265E-3</v>
      </c>
      <c r="AJ2318" s="13">
        <f t="shared" si="3103"/>
        <v>8.2079707106096269E-3</v>
      </c>
      <c r="AK2318" s="13">
        <f t="shared" si="3104"/>
        <v>4.9661442531103725E-3</v>
      </c>
      <c r="AL2318" s="13">
        <f t="shared" si="3105"/>
        <v>2.0819787380844652E-4</v>
      </c>
      <c r="AM2318" s="13">
        <f t="shared" si="3106"/>
        <v>7.4889444664896681E-3</v>
      </c>
      <c r="AN2318" s="13">
        <f t="shared" si="3107"/>
        <v>9.529453502431371E-3</v>
      </c>
      <c r="AO2318" s="13">
        <f t="shared" si="3108"/>
        <v>6.0629695186915711E-3</v>
      </c>
      <c r="AP2318" s="13">
        <f t="shared" si="3109"/>
        <v>2.57164795268369E-3</v>
      </c>
      <c r="AQ2318" s="13">
        <f t="shared" si="3110"/>
        <v>8.1808590313960084E-4</v>
      </c>
      <c r="AR2318" s="13">
        <f t="shared" si="3111"/>
        <v>1.2680418882889267E-3</v>
      </c>
      <c r="AS2318" s="13">
        <f t="shared" si="3112"/>
        <v>2.3016452512760839E-3</v>
      </c>
      <c r="AT2318" s="13">
        <f t="shared" si="3113"/>
        <v>2.0888784951221913E-3</v>
      </c>
      <c r="AU2318" s="13">
        <f t="shared" si="3114"/>
        <v>1.26385342976284E-3</v>
      </c>
      <c r="AV2318" s="13">
        <f t="shared" si="3115"/>
        <v>5.7351067653764725E-4</v>
      </c>
      <c r="AW2318" s="13">
        <f t="shared" si="3116"/>
        <v>1.3357523952398882E-5</v>
      </c>
      <c r="AX2318" s="13">
        <f t="shared" si="3117"/>
        <v>2.2655525851260055E-3</v>
      </c>
      <c r="AY2318" s="13">
        <f t="shared" si="3118"/>
        <v>2.8828465899135187E-3</v>
      </c>
      <c r="AZ2318" s="13">
        <f t="shared" si="3119"/>
        <v>1.8341671951334947E-3</v>
      </c>
      <c r="BA2318" s="13">
        <f t="shared" si="3120"/>
        <v>7.7797394456678075E-4</v>
      </c>
      <c r="BB2318" s="13">
        <f t="shared" si="3121"/>
        <v>2.4748703118395896E-4</v>
      </c>
      <c r="BC2318" s="13">
        <f t="shared" si="3122"/>
        <v>6.298394030494906E-5</v>
      </c>
      <c r="BD2318" s="13">
        <f t="shared" si="3123"/>
        <v>2.6892410689862041E-4</v>
      </c>
      <c r="BE2318" s="13">
        <f t="shared" si="3124"/>
        <v>4.8812890119276418E-4</v>
      </c>
      <c r="BF2318" s="13">
        <f t="shared" si="3125"/>
        <v>4.4300569950294364E-4</v>
      </c>
      <c r="BG2318" s="13">
        <f t="shared" si="3126"/>
        <v>2.6803582593660136E-4</v>
      </c>
      <c r="BH2318" s="13">
        <f t="shared" si="3127"/>
        <v>1.2162914167829797E-4</v>
      </c>
      <c r="BI2318" s="13">
        <f t="shared" si="3128"/>
        <v>4.415424110924229E-5</v>
      </c>
      <c r="BJ2318" s="14">
        <f t="shared" si="3129"/>
        <v>0.49886002780323196</v>
      </c>
      <c r="BK2318" s="14">
        <f t="shared" si="3130"/>
        <v>0.2327470420883222</v>
      </c>
      <c r="BL2318" s="14">
        <f t="shared" si="3131"/>
        <v>0.25255527815249101</v>
      </c>
      <c r="BM2318" s="14">
        <f t="shared" si="3132"/>
        <v>0.59309968521678247</v>
      </c>
      <c r="BN2318" s="14">
        <f t="shared" si="3133"/>
        <v>0.40385595295440535</v>
      </c>
    </row>
    <row r="2319" spans="1:66" x14ac:dyDescent="0.25">
      <c r="A2319" t="s">
        <v>346</v>
      </c>
      <c r="B2319" t="s">
        <v>244</v>
      </c>
      <c r="C2319" t="s">
        <v>236</v>
      </c>
      <c r="D2319" s="7" t="s">
        <v>453</v>
      </c>
      <c r="E2319" s="10">
        <f>VLOOKUP(A2319,home!$A$2:$E$405,3,FALSE)</f>
        <v>1.5866</v>
      </c>
      <c r="F2319" s="10">
        <f>VLOOKUP(B2319,home!$B$2:$E$405,3,FALSE)</f>
        <v>1.0714999999999999</v>
      </c>
      <c r="G2319" s="10">
        <f>VLOOKUP(C2319,away!$B$2:$E$405,4,FALSE)</f>
        <v>1.1345000000000001</v>
      </c>
      <c r="H2319" s="10">
        <f>VLOOKUP(A2319,away!$A$2:$E$405,3,FALSE)</f>
        <v>1.1788000000000001</v>
      </c>
      <c r="I2319" s="10">
        <f>VLOOKUP(C2319,away!$B$2:$E$405,3,FALSE)</f>
        <v>0.84830000000000005</v>
      </c>
      <c r="J2319" s="10">
        <f>VLOOKUP(B2319,home!$B$2:$E$405,4,FALSE)</f>
        <v>0.2545</v>
      </c>
      <c r="K2319" s="12">
        <f t="shared" si="3078"/>
        <v>1.9286975355499998</v>
      </c>
      <c r="L2319" s="12">
        <f t="shared" si="3079"/>
        <v>0.25449390218000006</v>
      </c>
      <c r="M2319" s="13">
        <f t="shared" si="3080"/>
        <v>0.112681340702106</v>
      </c>
      <c r="N2319" s="13">
        <f t="shared" si="3081"/>
        <v>0.21732822411462172</v>
      </c>
      <c r="O2319" s="13">
        <f t="shared" si="3082"/>
        <v>2.8676714098153019E-2</v>
      </c>
      <c r="P2319" s="13">
        <f t="shared" si="3083"/>
        <v>5.5308707808779667E-2</v>
      </c>
      <c r="Q2319" s="13">
        <f t="shared" si="3084"/>
        <v>0.20958020512766448</v>
      </c>
      <c r="R2319" s="13">
        <f t="shared" si="3085"/>
        <v>3.649024436269591E-3</v>
      </c>
      <c r="S2319" s="13">
        <f t="shared" si="3086"/>
        <v>6.7869558979692535E-3</v>
      </c>
      <c r="T2319" s="13">
        <f t="shared" si="3087"/>
        <v>5.3336884222624191E-2</v>
      </c>
      <c r="U2319" s="13">
        <f t="shared" si="3088"/>
        <v>7.0378644373948872E-3</v>
      </c>
      <c r="V2319" s="13">
        <f t="shared" si="3089"/>
        <v>3.7014682124625326E-4</v>
      </c>
      <c r="W2319" s="13">
        <f t="shared" si="3090"/>
        <v>0.13473894170992998</v>
      </c>
      <c r="X2319" s="13">
        <f t="shared" si="3091"/>
        <v>3.4290239051363643E-2</v>
      </c>
      <c r="Y2319" s="13">
        <f t="shared" si="3092"/>
        <v>4.3633283714332779E-3</v>
      </c>
      <c r="Z2319" s="13">
        <f t="shared" si="3093"/>
        <v>3.0955148931214113E-4</v>
      </c>
      <c r="AA2319" s="13">
        <f t="shared" si="3094"/>
        <v>5.9703119456215863E-4</v>
      </c>
      <c r="AB2319" s="13">
        <f t="shared" si="3095"/>
        <v>5.7574629679925393E-4</v>
      </c>
      <c r="AC2319" s="13">
        <f t="shared" si="3096"/>
        <v>1.1355219869976105E-5</v>
      </c>
      <c r="AD2319" s="13">
        <f t="shared" si="3097"/>
        <v>6.4967666204639271E-2</v>
      </c>
      <c r="AE2319" s="13">
        <f t="shared" si="3098"/>
        <v>1.6533874887946359E-2</v>
      </c>
      <c r="AF2319" s="13">
        <f t="shared" si="3099"/>
        <v>2.1038851691946897E-3</v>
      </c>
      <c r="AG2319" s="13">
        <f t="shared" si="3100"/>
        <v>1.7847531548232878E-4</v>
      </c>
      <c r="AH2319" s="13">
        <f t="shared" si="3101"/>
        <v>1.969474161016934E-5</v>
      </c>
      <c r="AI2319" s="13">
        <f t="shared" si="3102"/>
        <v>3.7985199606827638E-5</v>
      </c>
      <c r="AJ2319" s="13">
        <f t="shared" si="3103"/>
        <v>3.663098043453165E-5</v>
      </c>
      <c r="AK2319" s="13">
        <f t="shared" si="3104"/>
        <v>2.3550027229620482E-5</v>
      </c>
      <c r="AL2319" s="13">
        <f t="shared" si="3105"/>
        <v>2.2294464513101749E-7</v>
      </c>
      <c r="AM2319" s="13">
        <f t="shared" si="3106"/>
        <v>2.5060595539864547E-2</v>
      </c>
      <c r="AN2319" s="13">
        <f t="shared" si="3107"/>
        <v>6.3777687498948335E-3</v>
      </c>
      <c r="AO2319" s="13">
        <f t="shared" si="3108"/>
        <v>8.1155162818119834E-4</v>
      </c>
      <c r="AP2319" s="13">
        <f t="shared" si="3109"/>
        <v>6.8844980225455242E-5</v>
      </c>
      <c r="AQ2319" s="13">
        <f t="shared" si="3110"/>
        <v>4.3801569157702601E-6</v>
      </c>
      <c r="AR2319" s="13">
        <f t="shared" si="3111"/>
        <v>1.0024383289597627E-6</v>
      </c>
      <c r="AS2319" s="13">
        <f t="shared" si="3112"/>
        <v>1.9334003346055542E-6</v>
      </c>
      <c r="AT2319" s="13">
        <f t="shared" si="3113"/>
        <v>1.864472230292639E-6</v>
      </c>
      <c r="AU2319" s="13">
        <f t="shared" si="3114"/>
        <v>1.1986676652222748E-6</v>
      </c>
      <c r="AV2319" s="13">
        <f t="shared" si="3115"/>
        <v>5.7796684296441849E-7</v>
      </c>
      <c r="AW2319" s="13">
        <f t="shared" si="3116"/>
        <v>3.0397372897992389E-9</v>
      </c>
      <c r="AX2319" s="13">
        <f t="shared" si="3117"/>
        <v>8.0557181428586797E-3</v>
      </c>
      <c r="AY2319" s="13">
        <f t="shared" si="3118"/>
        <v>2.0501311450383283E-3</v>
      </c>
      <c r="AZ2319" s="13">
        <f t="shared" si="3119"/>
        <v>2.6087293754077786E-4</v>
      </c>
      <c r="BA2319" s="13">
        <f t="shared" si="3120"/>
        <v>2.2130190615970667E-5</v>
      </c>
      <c r="BB2319" s="13">
        <f t="shared" si="3121"/>
        <v>1.4079996414613983E-6</v>
      </c>
      <c r="BC2319" s="13">
        <f t="shared" si="3122"/>
        <v>7.1665464604710469E-8</v>
      </c>
      <c r="BD2319" s="13">
        <f t="shared" si="3123"/>
        <v>4.2519073671961407E-8</v>
      </c>
      <c r="BE2319" s="13">
        <f t="shared" si="3124"/>
        <v>8.2006432604980847E-8</v>
      </c>
      <c r="BF2319" s="13">
        <f t="shared" si="3125"/>
        <v>7.9082802232236864E-8</v>
      </c>
      <c r="BG2319" s="13">
        <f t="shared" si="3126"/>
        <v>5.0842268589901087E-8</v>
      </c>
      <c r="BH2319" s="13">
        <f t="shared" si="3127"/>
        <v>2.451483953277835E-8</v>
      </c>
      <c r="BI2319" s="13">
        <f t="shared" si="3128"/>
        <v>9.4563421182546621E-9</v>
      </c>
      <c r="BJ2319" s="14">
        <f t="shared" si="3129"/>
        <v>0.78013519731114123</v>
      </c>
      <c r="BK2319" s="14">
        <f t="shared" si="3130"/>
        <v>0.17720886053965462</v>
      </c>
      <c r="BL2319" s="14">
        <f t="shared" si="3131"/>
        <v>4.066110677922085E-2</v>
      </c>
      <c r="BM2319" s="14">
        <f t="shared" si="3132"/>
        <v>0.36904037172643367</v>
      </c>
      <c r="BN2319" s="14">
        <f t="shared" si="3133"/>
        <v>0.6272242162875945</v>
      </c>
    </row>
    <row r="2320" spans="1:66" x14ac:dyDescent="0.25">
      <c r="A2320" t="s">
        <v>346</v>
      </c>
      <c r="B2320" t="s">
        <v>232</v>
      </c>
      <c r="C2320" t="s">
        <v>238</v>
      </c>
      <c r="D2320" s="7" t="s">
        <v>453</v>
      </c>
      <c r="E2320" s="10">
        <f>VLOOKUP(A2320,home!$A$2:$E$405,3,FALSE)</f>
        <v>1.5866</v>
      </c>
      <c r="F2320" s="10">
        <f>VLOOKUP(B2320,home!$B$2:$E$405,3,FALSE)</f>
        <v>0.94540000000000002</v>
      </c>
      <c r="G2320" s="10">
        <f>VLOOKUP(C2320,away!$B$2:$E$405,4,FALSE)</f>
        <v>0.51570000000000005</v>
      </c>
      <c r="H2320" s="10">
        <f>VLOOKUP(A2320,away!$A$2:$E$405,3,FALSE)</f>
        <v>1.1788000000000001</v>
      </c>
      <c r="I2320" s="10">
        <f>VLOOKUP(C2320,away!$B$2:$E$405,3,FALSE)</f>
        <v>1.0025999999999999</v>
      </c>
      <c r="J2320" s="10">
        <f>VLOOKUP(B2320,home!$B$2:$E$405,4,FALSE)</f>
        <v>1.018</v>
      </c>
      <c r="K2320" s="12">
        <f t="shared" si="3078"/>
        <v>0.77353537474800005</v>
      </c>
      <c r="L2320" s="12">
        <f t="shared" si="3079"/>
        <v>1.20313844784</v>
      </c>
      <c r="M2320" s="13">
        <f t="shared" si="3080"/>
        <v>0.13852924469831318</v>
      </c>
      <c r="N2320" s="13">
        <f t="shared" si="3081"/>
        <v>0.10715727121126709</v>
      </c>
      <c r="O2320" s="13">
        <f t="shared" si="3082"/>
        <v>0.16666986044677606</v>
      </c>
      <c r="P2320" s="13">
        <f t="shared" si="3083"/>
        <v>0.1289250329598938</v>
      </c>
      <c r="Q2320" s="13">
        <f t="shared" si="3084"/>
        <v>4.1444969971690268E-2</v>
      </c>
      <c r="R2320" s="13">
        <f t="shared" si="3085"/>
        <v>0.1002634585998218</v>
      </c>
      <c r="S2320" s="13">
        <f t="shared" si="3086"/>
        <v>2.999666994486995E-2</v>
      </c>
      <c r="T2320" s="13">
        <f t="shared" si="3087"/>
        <v>4.9864036842514843E-2</v>
      </c>
      <c r="U2320" s="13">
        <f t="shared" si="3088"/>
        <v>7.7557332021543746E-2</v>
      </c>
      <c r="V2320" s="13">
        <f t="shared" si="3089"/>
        <v>3.1018894800890519E-3</v>
      </c>
      <c r="W2320" s="13">
        <f t="shared" si="3090"/>
        <v>1.0686383459490351E-2</v>
      </c>
      <c r="X2320" s="13">
        <f t="shared" si="3091"/>
        <v>1.285719880847427E-2</v>
      </c>
      <c r="Y2320" s="13">
        <f t="shared" si="3092"/>
        <v>7.7344951089990174E-3</v>
      </c>
      <c r="Z2320" s="13">
        <f t="shared" si="3093"/>
        <v>4.0210273984953263E-2</v>
      </c>
      <c r="AA2320" s="13">
        <f t="shared" si="3094"/>
        <v>3.1104069355670578E-2</v>
      </c>
      <c r="AB2320" s="13">
        <f t="shared" si="3095"/>
        <v>1.203004897261321E-2</v>
      </c>
      <c r="AC2320" s="13">
        <f t="shared" si="3096"/>
        <v>1.8042724675633879E-4</v>
      </c>
      <c r="AD2320" s="13">
        <f t="shared" si="3097"/>
        <v>2.0665739085094239E-3</v>
      </c>
      <c r="AE2320" s="13">
        <f t="shared" si="3098"/>
        <v>2.4863745246306705E-3</v>
      </c>
      <c r="AF2320" s="13">
        <f t="shared" si="3099"/>
        <v>1.4957263931565318E-3</v>
      </c>
      <c r="AG2320" s="13">
        <f t="shared" si="3100"/>
        <v>5.9985531035189083E-4</v>
      </c>
      <c r="AH2320" s="13">
        <f t="shared" si="3101"/>
        <v>1.2094631657369445E-2</v>
      </c>
      <c r="AI2320" s="13">
        <f t="shared" si="3102"/>
        <v>9.3556254315222999E-3</v>
      </c>
      <c r="AJ2320" s="13">
        <f t="shared" si="3103"/>
        <v>3.61845361208726E-3</v>
      </c>
      <c r="AK2320" s="13">
        <f t="shared" si="3104"/>
        <v>9.3300062361139128E-4</v>
      </c>
      <c r="AL2320" s="13">
        <f t="shared" si="3105"/>
        <v>6.7167301130046814E-6</v>
      </c>
      <c r="AM2320" s="13">
        <f t="shared" si="3106"/>
        <v>3.1971360455265539E-4</v>
      </c>
      <c r="AN2320" s="13">
        <f t="shared" si="3107"/>
        <v>3.8465972993481336E-4</v>
      </c>
      <c r="AO2320" s="13">
        <f t="shared" si="3108"/>
        <v>2.3139945521016253E-4</v>
      </c>
      <c r="AP2320" s="13">
        <f t="shared" si="3109"/>
        <v>9.2801860457525579E-5</v>
      </c>
      <c r="AQ2320" s="13">
        <f t="shared" si="3110"/>
        <v>2.7913371586882888E-5</v>
      </c>
      <c r="AR2320" s="13">
        <f t="shared" si="3111"/>
        <v>2.9103032718887974E-3</v>
      </c>
      <c r="AS2320" s="13">
        <f t="shared" si="3112"/>
        <v>2.2512225320508315E-3</v>
      </c>
      <c r="AT2320" s="13">
        <f t="shared" si="3113"/>
        <v>8.7070013248554063E-4</v>
      </c>
      <c r="AU2320" s="13">
        <f t="shared" si="3114"/>
        <v>2.2450578442511206E-4</v>
      </c>
      <c r="AV2320" s="13">
        <f t="shared" si="3115"/>
        <v>4.3415791522093186E-5</v>
      </c>
      <c r="AW2320" s="13">
        <f t="shared" si="3116"/>
        <v>1.7364056173916813E-7</v>
      </c>
      <c r="AX2320" s="13">
        <f t="shared" si="3117"/>
        <v>4.1218297151612009E-5</v>
      </c>
      <c r="AY2320" s="13">
        <f t="shared" si="3118"/>
        <v>4.9591318057598372E-5</v>
      </c>
      <c r="AZ2320" s="13">
        <f t="shared" si="3119"/>
        <v>2.983261071707934E-5</v>
      </c>
      <c r="BA2320" s="13">
        <f t="shared" si="3120"/>
        <v>1.1964253651053936E-5</v>
      </c>
      <c r="BB2320" s="13">
        <f t="shared" si="3121"/>
        <v>3.5986633918232705E-6</v>
      </c>
      <c r="BC2320" s="13">
        <f t="shared" si="3122"/>
        <v>8.6593805750737499E-7</v>
      </c>
      <c r="BD2320" s="13">
        <f t="shared" si="3123"/>
        <v>5.8358296021399406E-4</v>
      </c>
      <c r="BE2320" s="13">
        <f t="shared" si="3124"/>
        <v>4.5142206382567916E-4</v>
      </c>
      <c r="BF2320" s="13">
        <f t="shared" si="3125"/>
        <v>1.7459546765545613E-4</v>
      </c>
      <c r="BG2320" s="13">
        <f t="shared" si="3126"/>
        <v>4.5018590167388532E-5</v>
      </c>
      <c r="BH2320" s="13">
        <f t="shared" si="3127"/>
        <v>8.705868003939379E-6</v>
      </c>
      <c r="BI2320" s="13">
        <f t="shared" si="3128"/>
        <v>1.3468593737867745E-6</v>
      </c>
      <c r="BJ2320" s="14">
        <f t="shared" si="3129"/>
        <v>0.23758644464185305</v>
      </c>
      <c r="BK2320" s="14">
        <f t="shared" si="3130"/>
        <v>0.30078957237809284</v>
      </c>
      <c r="BL2320" s="14">
        <f t="shared" si="3131"/>
        <v>0.4211913000426285</v>
      </c>
      <c r="BM2320" s="14">
        <f t="shared" si="3132"/>
        <v>0.31673833548226965</v>
      </c>
      <c r="BN2320" s="14">
        <f t="shared" si="3133"/>
        <v>0.68298983788776213</v>
      </c>
    </row>
    <row r="2321" spans="1:66" x14ac:dyDescent="0.25">
      <c r="A2321" t="s">
        <v>347</v>
      </c>
      <c r="B2321" t="s">
        <v>257</v>
      </c>
      <c r="C2321" t="s">
        <v>324</v>
      </c>
      <c r="D2321" s="7" t="s">
        <v>453</v>
      </c>
      <c r="E2321" s="10">
        <f>VLOOKUP(A2321,home!$A$2:$E$405,3,FALSE)</f>
        <v>1.1809000000000001</v>
      </c>
      <c r="F2321" s="10">
        <f>VLOOKUP(B2321,home!$B$2:$E$405,3,FALSE)</f>
        <v>1.1073999999999999</v>
      </c>
      <c r="G2321" s="10">
        <f>VLOOKUP(C2321,away!$B$2:$E$405,4,FALSE)</f>
        <v>0.70569999999999999</v>
      </c>
      <c r="H2321" s="10">
        <f>VLOOKUP(A2321,away!$A$2:$E$405,3,FALSE)</f>
        <v>0.92459999999999998</v>
      </c>
      <c r="I2321" s="10">
        <f>VLOOKUP(C2321,away!$B$2:$E$405,3,FALSE)</f>
        <v>0.72099999999999997</v>
      </c>
      <c r="J2321" s="10">
        <f>VLOOKUP(B2321,home!$B$2:$E$405,4,FALSE)</f>
        <v>0.91520000000000001</v>
      </c>
      <c r="K2321" s="12">
        <f t="shared" si="3078"/>
        <v>0.92286411536199997</v>
      </c>
      <c r="L2321" s="12">
        <f t="shared" si="3079"/>
        <v>0.61010581631999994</v>
      </c>
      <c r="M2321" s="13">
        <f t="shared" si="3080"/>
        <v>0.21589352520845786</v>
      </c>
      <c r="N2321" s="13">
        <f t="shared" si="3081"/>
        <v>0.19924038715388712</v>
      </c>
      <c r="O2321" s="13">
        <f t="shared" si="3082"/>
        <v>0.13171789543550866</v>
      </c>
      <c r="P2321" s="13">
        <f t="shared" si="3083"/>
        <v>0.1215577190484351</v>
      </c>
      <c r="Q2321" s="13">
        <f t="shared" si="3084"/>
        <v>9.1935901817577215E-2</v>
      </c>
      <c r="R2321" s="13">
        <f t="shared" si="3085"/>
        <v>4.0180927059316696E-2</v>
      </c>
      <c r="S2321" s="13">
        <f t="shared" si="3086"/>
        <v>1.7110609322339473E-2</v>
      </c>
      <c r="T2321" s="13">
        <f t="shared" si="3087"/>
        <v>5.6090628427528301E-2</v>
      </c>
      <c r="U2321" s="13">
        <f t="shared" si="3088"/>
        <v>3.7081535705021353E-2</v>
      </c>
      <c r="V2321" s="13">
        <f t="shared" si="3089"/>
        <v>1.0704487772871607E-3</v>
      </c>
      <c r="W2321" s="13">
        <f t="shared" si="3090"/>
        <v>2.8281448233628693E-2</v>
      </c>
      <c r="X2321" s="13">
        <f t="shared" si="3091"/>
        <v>1.7254676061289852E-2</v>
      </c>
      <c r="Y2321" s="13">
        <f t="shared" si="3092"/>
        <v>5.263589111855203E-3</v>
      </c>
      <c r="Z2321" s="13">
        <f t="shared" si="3093"/>
        <v>8.1715391013395967E-3</v>
      </c>
      <c r="AA2321" s="13">
        <f t="shared" si="3094"/>
        <v>7.5412202039037588E-3</v>
      </c>
      <c r="AB2321" s="13">
        <f t="shared" si="3095"/>
        <v>3.4797607561128422E-3</v>
      </c>
      <c r="AC2321" s="13">
        <f t="shared" si="3096"/>
        <v>3.7669411229324093E-5</v>
      </c>
      <c r="AD2321" s="13">
        <f t="shared" si="3097"/>
        <v>6.5249834263209835E-3</v>
      </c>
      <c r="AE2321" s="13">
        <f t="shared" si="3098"/>
        <v>3.9809303397900335E-3</v>
      </c>
      <c r="AF2321" s="13">
        <f t="shared" si="3099"/>
        <v>1.2143943773353263E-3</v>
      </c>
      <c r="AG2321" s="13">
        <f t="shared" si="3100"/>
        <v>2.4696969097286246E-4</v>
      </c>
      <c r="AH2321" s="13">
        <f t="shared" si="3101"/>
        <v>1.2463758835033981E-3</v>
      </c>
      <c r="AI2321" s="13">
        <f t="shared" si="3102"/>
        <v>1.1502355771378947E-3</v>
      </c>
      <c r="AJ2321" s="13">
        <f t="shared" si="3103"/>
        <v>5.3075556917663133E-4</v>
      </c>
      <c r="AK2321" s="13">
        <f t="shared" si="3104"/>
        <v>1.6327175627388224E-4</v>
      </c>
      <c r="AL2321" s="13">
        <f t="shared" si="3105"/>
        <v>8.4838259091148702E-7</v>
      </c>
      <c r="AM2321" s="13">
        <f t="shared" si="3106"/>
        <v>1.2043346114966856E-3</v>
      </c>
      <c r="AN2321" s="13">
        <f t="shared" si="3107"/>
        <v>7.347715512696153E-4</v>
      </c>
      <c r="AO2321" s="13">
        <f t="shared" si="3108"/>
        <v>2.2414419854803065E-4</v>
      </c>
      <c r="AP2321" s="13">
        <f t="shared" si="3109"/>
        <v>4.5583893076179463E-5</v>
      </c>
      <c r="AQ2321" s="13">
        <f t="shared" si="3110"/>
        <v>6.9527495740715158E-6</v>
      </c>
      <c r="AR2321" s="13">
        <f t="shared" si="3111"/>
        <v>1.5208423516928043E-4</v>
      </c>
      <c r="AS2321" s="13">
        <f t="shared" si="3112"/>
        <v>1.4035308315000434E-4</v>
      </c>
      <c r="AT2321" s="13">
        <f t="shared" si="3113"/>
        <v>6.4763411959778996E-5</v>
      </c>
      <c r="AU2321" s="13">
        <f t="shared" si="3114"/>
        <v>1.9922609628695405E-5</v>
      </c>
      <c r="AV2321" s="13">
        <f t="shared" si="3115"/>
        <v>4.5964653776721105E-6</v>
      </c>
      <c r="AW2321" s="13">
        <f t="shared" si="3116"/>
        <v>1.3268816001883118E-8</v>
      </c>
      <c r="AX2321" s="13">
        <f t="shared" si="3117"/>
        <v>1.8523953263978771E-4</v>
      </c>
      <c r="AY2321" s="13">
        <f t="shared" si="3118"/>
        <v>1.1301571627593295E-4</v>
      </c>
      <c r="AZ2321" s="13">
        <f t="shared" si="3119"/>
        <v>3.4475772917758785E-5</v>
      </c>
      <c r="BA2321" s="13">
        <f t="shared" si="3120"/>
        <v>7.0112898597507235E-6</v>
      </c>
      <c r="BB2321" s="13">
        <f t="shared" si="3121"/>
        <v>1.0694071808348381E-6</v>
      </c>
      <c r="BC2321" s="13">
        <f t="shared" si="3122"/>
        <v>1.3049030820834179E-7</v>
      </c>
      <c r="BD2321" s="13">
        <f t="shared" si="3123"/>
        <v>1.5464579407892772E-5</v>
      </c>
      <c r="BE2321" s="13">
        <f t="shared" si="3124"/>
        <v>1.4271705394710365E-5</v>
      </c>
      <c r="BF2321" s="13">
        <f t="shared" si="3125"/>
        <v>6.585422386898232E-6</v>
      </c>
      <c r="BG2321" s="13">
        <f t="shared" si="3126"/>
        <v>2.0258166684566491E-6</v>
      </c>
      <c r="BH2321" s="13">
        <f t="shared" si="3127"/>
        <v>4.6738837690520975E-7</v>
      </c>
      <c r="BI2321" s="13">
        <f t="shared" si="3128"/>
        <v>8.6267192196621516E-8</v>
      </c>
      <c r="BJ2321" s="14">
        <f t="shared" si="3129"/>
        <v>0.41259063785333239</v>
      </c>
      <c r="BK2321" s="14">
        <f t="shared" si="3130"/>
        <v>0.35578383586661583</v>
      </c>
      <c r="BL2321" s="14">
        <f t="shared" si="3131"/>
        <v>0.22351259893066758</v>
      </c>
      <c r="BM2321" s="14">
        <f t="shared" si="3132"/>
        <v>0.19941925358131282</v>
      </c>
      <c r="BN2321" s="14">
        <f t="shared" si="3133"/>
        <v>0.80052635572318276</v>
      </c>
    </row>
    <row r="2322" spans="1:66" x14ac:dyDescent="0.25">
      <c r="A2322" t="s">
        <v>347</v>
      </c>
      <c r="B2322" t="s">
        <v>247</v>
      </c>
      <c r="C2322" t="s">
        <v>256</v>
      </c>
      <c r="D2322" s="7" t="s">
        <v>453</v>
      </c>
      <c r="E2322" s="10">
        <f>VLOOKUP(A2322,home!$A$2:$E$405,3,FALSE)</f>
        <v>1.1809000000000001</v>
      </c>
      <c r="F2322" s="10">
        <f>VLOOKUP(B2322,home!$B$2:$E$405,3,FALSE)</f>
        <v>1.3028</v>
      </c>
      <c r="G2322" s="10">
        <f>VLOOKUP(C2322,away!$B$2:$E$405,4,FALSE)</f>
        <v>1.3408</v>
      </c>
      <c r="H2322" s="10">
        <f>VLOOKUP(A2322,away!$A$2:$E$405,3,FALSE)</f>
        <v>0.92459999999999998</v>
      </c>
      <c r="I2322" s="10">
        <f>VLOOKUP(C2322,away!$B$2:$E$405,3,FALSE)</f>
        <v>0.72099999999999997</v>
      </c>
      <c r="J2322" s="10">
        <f>VLOOKUP(B2322,home!$B$2:$E$405,4,FALSE)</f>
        <v>0.41599999999999998</v>
      </c>
      <c r="K2322" s="12">
        <f t="shared" si="3078"/>
        <v>2.0627893180160002</v>
      </c>
      <c r="L2322" s="12">
        <f t="shared" si="3079"/>
        <v>0.27732082559999993</v>
      </c>
      <c r="M2322" s="13">
        <f t="shared" si="3080"/>
        <v>9.6317028940381078E-2</v>
      </c>
      <c r="N2322" s="13">
        <f t="shared" si="3081"/>
        <v>0.19868173844125603</v>
      </c>
      <c r="O2322" s="13">
        <f t="shared" si="3082"/>
        <v>2.6710717985085567E-2</v>
      </c>
      <c r="P2322" s="13">
        <f t="shared" si="3083"/>
        <v>5.5098583736172366E-2</v>
      </c>
      <c r="Q2322" s="13">
        <f t="shared" si="3084"/>
        <v>0.20491928387073596</v>
      </c>
      <c r="R2322" s="13">
        <f t="shared" si="3085"/>
        <v>3.7037191819963475E-3</v>
      </c>
      <c r="S2322" s="13">
        <f t="shared" si="3086"/>
        <v>7.879847320693285E-3</v>
      </c>
      <c r="T2322" s="13">
        <f t="shared" si="3087"/>
        <v>5.6828384984393243E-2</v>
      </c>
      <c r="U2322" s="13">
        <f t="shared" si="3088"/>
        <v>7.6399923655530236E-3</v>
      </c>
      <c r="V2322" s="13">
        <f t="shared" si="3089"/>
        <v>5.0085573560092612E-4</v>
      </c>
      <c r="W2322" s="13">
        <f t="shared" si="3090"/>
        <v>0.14090176994134751</v>
      </c>
      <c r="X2322" s="13">
        <f t="shared" si="3091"/>
        <v>3.9074995168635746E-2</v>
      </c>
      <c r="Y2322" s="13">
        <f t="shared" si="3092"/>
        <v>5.4181549602410357E-3</v>
      </c>
      <c r="Z2322" s="13">
        <f t="shared" si="3093"/>
        <v>3.4237282044726104E-4</v>
      </c>
      <c r="AA2322" s="13">
        <f t="shared" si="3094"/>
        <v>7.0624299679762008E-4</v>
      </c>
      <c r="AB2322" s="13">
        <f t="shared" si="3095"/>
        <v>7.2841525485886963E-4</v>
      </c>
      <c r="AC2322" s="13">
        <f t="shared" si="3096"/>
        <v>1.7907296606418151E-5</v>
      </c>
      <c r="AD2322" s="13">
        <f t="shared" si="3097"/>
        <v>7.2662666481139893E-2</v>
      </c>
      <c r="AE2322" s="13">
        <f t="shared" si="3098"/>
        <v>2.0150870658847155E-2</v>
      </c>
      <c r="AF2322" s="13">
        <f t="shared" si="3099"/>
        <v>2.7941280438351537E-3</v>
      </c>
      <c r="AG2322" s="13">
        <f t="shared" si="3100"/>
        <v>2.5828996531615913E-4</v>
      </c>
      <c r="AH2322" s="13">
        <f t="shared" si="3101"/>
        <v>2.3736778307358745E-5</v>
      </c>
      <c r="AI2322" s="13">
        <f t="shared" si="3102"/>
        <v>4.8963972736533533E-5</v>
      </c>
      <c r="AJ2322" s="13">
        <f t="shared" si="3103"/>
        <v>5.0501179964274023E-5</v>
      </c>
      <c r="AK2322" s="13">
        <f t="shared" si="3104"/>
        <v>3.4724431525836028E-5</v>
      </c>
      <c r="AL2322" s="13">
        <f t="shared" si="3105"/>
        <v>4.0975793892809508E-7</v>
      </c>
      <c r="AM2322" s="13">
        <f t="shared" si="3106"/>
        <v>2.9977554447170922E-2</v>
      </c>
      <c r="AN2322" s="13">
        <f t="shared" si="3107"/>
        <v>8.3134001487583896E-3</v>
      </c>
      <c r="AO2322" s="13">
        <f t="shared" si="3108"/>
        <v>1.1527394963984192E-3</v>
      </c>
      <c r="AP2322" s="13">
        <f t="shared" si="3109"/>
        <v>1.0655955628097923E-4</v>
      </c>
      <c r="AQ2322" s="13">
        <f t="shared" si="3110"/>
        <v>7.3877960308527047E-6</v>
      </c>
      <c r="AR2322" s="13">
        <f t="shared" si="3111"/>
        <v>1.3165405914561797E-6</v>
      </c>
      <c r="AS2322" s="13">
        <f t="shared" si="3112"/>
        <v>2.7157458687902746E-6</v>
      </c>
      <c r="AT2322" s="13">
        <f t="shared" si="3113"/>
        <v>2.8010057842933302E-6</v>
      </c>
      <c r="AU2322" s="13">
        <f t="shared" si="3114"/>
        <v>1.9259616038471033E-6</v>
      </c>
      <c r="AV2322" s="13">
        <f t="shared" si="3115"/>
        <v>9.9321325583119194E-7</v>
      </c>
      <c r="AW2322" s="13">
        <f t="shared" si="3116"/>
        <v>6.5112179705943161E-9</v>
      </c>
      <c r="AX2322" s="13">
        <f t="shared" si="3117"/>
        <v>1.0306229848977876E-2</v>
      </c>
      <c r="AY2322" s="13">
        <f t="shared" si="3118"/>
        <v>2.8581321705419068E-3</v>
      </c>
      <c r="AZ2322" s="13">
        <f t="shared" si="3119"/>
        <v>3.9630978660430065E-4</v>
      </c>
      <c r="BA2322" s="13">
        <f t="shared" si="3120"/>
        <v>3.6634985738154807E-5</v>
      </c>
      <c r="BB2322" s="13">
        <f t="shared" si="3121"/>
        <v>2.5399111226873286E-6</v>
      </c>
      <c r="BC2322" s="13">
        <f t="shared" si="3122"/>
        <v>1.408740498988546E-7</v>
      </c>
      <c r="BD2322" s="13">
        <f t="shared" si="3123"/>
        <v>6.0850687293089926E-8</v>
      </c>
      <c r="BE2322" s="13">
        <f t="shared" si="3124"/>
        <v>1.2552214774211787E-7</v>
      </c>
      <c r="BF2322" s="13">
        <f t="shared" si="3125"/>
        <v>1.2946287276843346E-7</v>
      </c>
      <c r="BG2322" s="13">
        <f t="shared" si="3126"/>
        <v>8.9018210342129674E-8</v>
      </c>
      <c r="BH2322" s="13">
        <f t="shared" si="3127"/>
        <v>4.5906453350661638E-8</v>
      </c>
      <c r="BI2322" s="13">
        <f t="shared" si="3128"/>
        <v>1.8939068319948925E-8</v>
      </c>
      <c r="BJ2322" s="14">
        <f t="shared" si="3129"/>
        <v>0.79484791153742207</v>
      </c>
      <c r="BK2322" s="14">
        <f t="shared" si="3130"/>
        <v>0.16267276495793492</v>
      </c>
      <c r="BL2322" s="14">
        <f t="shared" si="3131"/>
        <v>3.9657236313369475E-2</v>
      </c>
      <c r="BM2322" s="14">
        <f t="shared" si="3132"/>
        <v>0.40923108781422274</v>
      </c>
      <c r="BN2322" s="14">
        <f t="shared" si="3133"/>
        <v>0.58543107215562729</v>
      </c>
    </row>
    <row r="2323" spans="1:66" x14ac:dyDescent="0.25">
      <c r="A2323" t="s">
        <v>348</v>
      </c>
      <c r="B2323" t="s">
        <v>263</v>
      </c>
      <c r="C2323" t="s">
        <v>273</v>
      </c>
      <c r="D2323" s="7" t="s">
        <v>453</v>
      </c>
      <c r="E2323" s="10">
        <f>VLOOKUP(A2323,home!$A$2:$E$405,3,FALSE)</f>
        <v>1.5417000000000001</v>
      </c>
      <c r="F2323" s="10">
        <f>VLOOKUP(B2323,home!$B$2:$E$405,3,FALSE)</f>
        <v>1.2323999999999999</v>
      </c>
      <c r="G2323" s="10">
        <f>VLOOKUP(C2323,away!$B$2:$E$405,4,FALSE)</f>
        <v>0.64859999999999995</v>
      </c>
      <c r="H2323" s="10">
        <f>VLOOKUP(A2323,away!$A$2:$E$405,3,FALSE)</f>
        <v>1.125</v>
      </c>
      <c r="I2323" s="10">
        <f>VLOOKUP(C2323,away!$B$2:$E$405,3,FALSE)</f>
        <v>1.5802</v>
      </c>
      <c r="J2323" s="10">
        <f>VLOOKUP(B2323,home!$B$2:$E$405,4,FALSE)</f>
        <v>0.71109999999999995</v>
      </c>
      <c r="K2323" s="12">
        <f t="shared" si="3078"/>
        <v>1.2323342144879998</v>
      </c>
      <c r="L2323" s="12">
        <f t="shared" si="3079"/>
        <v>1.2641402474999999</v>
      </c>
      <c r="M2323" s="13">
        <f t="shared" si="3080"/>
        <v>8.2374903141181469E-2</v>
      </c>
      <c r="N2323" s="13">
        <f t="shared" si="3081"/>
        <v>0.10151341155601293</v>
      </c>
      <c r="O2323" s="13">
        <f t="shared" si="3082"/>
        <v>0.10413343044468164</v>
      </c>
      <c r="P2323" s="13">
        <f t="shared" si="3083"/>
        <v>0.1283271892089875</v>
      </c>
      <c r="Q2323" s="13">
        <f t="shared" si="3084"/>
        <v>6.2549225144938131E-2</v>
      </c>
      <c r="R2323" s="13">
        <f t="shared" si="3085"/>
        <v>6.581963026768195E-2</v>
      </c>
      <c r="S2323" s="13">
        <f t="shared" si="3086"/>
        <v>4.9978412302516428E-2</v>
      </c>
      <c r="T2323" s="13">
        <f t="shared" si="3087"/>
        <v>7.9070992955655298E-2</v>
      </c>
      <c r="U2323" s="13">
        <f t="shared" si="3088"/>
        <v>8.1111782363814416E-2</v>
      </c>
      <c r="V2323" s="13">
        <f t="shared" si="3089"/>
        <v>8.6509481884274545E-3</v>
      </c>
      <c r="W2323" s="13">
        <f t="shared" si="3090"/>
        <v>2.5693850078606795E-2</v>
      </c>
      <c r="X2323" s="13">
        <f t="shared" si="3091"/>
        <v>3.2480629997597883E-2</v>
      </c>
      <c r="Y2323" s="13">
        <f t="shared" si="3092"/>
        <v>2.0530035822059658E-2</v>
      </c>
      <c r="Z2323" s="13">
        <f t="shared" si="3093"/>
        <v>2.7735081232315321E-2</v>
      </c>
      <c r="AA2323" s="13">
        <f t="shared" si="3094"/>
        <v>3.4178889544186165E-2</v>
      </c>
      <c r="AB2323" s="13">
        <f t="shared" si="3095"/>
        <v>2.1059907499253391E-2</v>
      </c>
      <c r="AC2323" s="13">
        <f t="shared" si="3096"/>
        <v>8.4230134321888056E-4</v>
      </c>
      <c r="AD2323" s="13">
        <f t="shared" si="3097"/>
        <v>7.9158526384480836E-3</v>
      </c>
      <c r="AE2323" s="13">
        <f t="shared" si="3098"/>
        <v>1.0006747913541288E-2</v>
      </c>
      <c r="AF2323" s="13">
        <f t="shared" si="3099"/>
        <v>6.3249663920470966E-3</v>
      </c>
      <c r="AG2323" s="13">
        <f t="shared" si="3100"/>
        <v>2.665214860090533E-3</v>
      </c>
      <c r="AH2323" s="13">
        <f t="shared" si="3101"/>
        <v>8.7652581133629177E-3</v>
      </c>
      <c r="AI2323" s="13">
        <f t="shared" si="3102"/>
        <v>1.0801727471915658E-2</v>
      </c>
      <c r="AJ2323" s="13">
        <f t="shared" si="3103"/>
        <v>6.6556691696083173E-3</v>
      </c>
      <c r="AK2323" s="13">
        <f t="shared" si="3104"/>
        <v>2.7340029460070883E-3</v>
      </c>
      <c r="AL2323" s="13">
        <f t="shared" si="3105"/>
        <v>5.2486939453866918E-5</v>
      </c>
      <c r="AM2323" s="13">
        <f t="shared" si="3106"/>
        <v>1.9509952086409355E-3</v>
      </c>
      <c r="AN2323" s="13">
        <f t="shared" si="3107"/>
        <v>2.4663315659226659E-3</v>
      </c>
      <c r="AO2323" s="13">
        <f t="shared" si="3108"/>
        <v>1.558894498081271E-3</v>
      </c>
      <c r="AP2323" s="13">
        <f t="shared" si="3109"/>
        <v>6.5688709221028215E-4</v>
      </c>
      <c r="AQ2323" s="13">
        <f t="shared" si="3110"/>
        <v>2.075993528315652E-4</v>
      </c>
      <c r="AR2323" s="13">
        <f t="shared" si="3111"/>
        <v>2.2161031121655959E-3</v>
      </c>
      <c r="AS2323" s="13">
        <f t="shared" si="3112"/>
        <v>2.7309796879550013E-3</v>
      </c>
      <c r="AT2323" s="13">
        <f t="shared" si="3113"/>
        <v>1.6827398542693551E-3</v>
      </c>
      <c r="AU2323" s="13">
        <f t="shared" si="3114"/>
        <v>6.9123263216622568E-4</v>
      </c>
      <c r="AV2323" s="13">
        <f t="shared" si="3115"/>
        <v>2.1295740569725956E-4</v>
      </c>
      <c r="AW2323" s="13">
        <f t="shared" si="3116"/>
        <v>2.2712896071814051E-6</v>
      </c>
      <c r="AX2323" s="13">
        <f t="shared" si="3117"/>
        <v>4.0071302465173001E-4</v>
      </c>
      <c r="AY2323" s="13">
        <f t="shared" si="3118"/>
        <v>5.0655746215971147E-4</v>
      </c>
      <c r="AZ2323" s="13">
        <f t="shared" si="3119"/>
        <v>3.2017983779377481E-4</v>
      </c>
      <c r="BA2323" s="13">
        <f t="shared" si="3120"/>
        <v>1.3491740646437748E-4</v>
      </c>
      <c r="BB2323" s="13">
        <f t="shared" si="3121"/>
        <v>4.263863089998403E-5</v>
      </c>
      <c r="BC2323" s="13">
        <f t="shared" si="3122"/>
        <v>1.0780241883793389E-5</v>
      </c>
      <c r="BD2323" s="13">
        <f t="shared" si="3123"/>
        <v>4.6691085611642245E-4</v>
      </c>
      <c r="BE2323" s="13">
        <f t="shared" si="3124"/>
        <v>5.7539022310815094E-4</v>
      </c>
      <c r="BF2323" s="13">
        <f t="shared" si="3125"/>
        <v>3.5453652930902919E-4</v>
      </c>
      <c r="BG2323" s="13">
        <f t="shared" si="3126"/>
        <v>1.4563583178444807E-4</v>
      </c>
      <c r="BH2323" s="13">
        <f t="shared" si="3127"/>
        <v>4.4868004590848573E-5</v>
      </c>
      <c r="BI2323" s="13">
        <f t="shared" si="3128"/>
        <v>1.1058475438621466E-5</v>
      </c>
      <c r="BJ2323" s="14">
        <f t="shared" si="3129"/>
        <v>0.35700742168053773</v>
      </c>
      <c r="BK2323" s="14">
        <f t="shared" si="3130"/>
        <v>0.27073279858594529</v>
      </c>
      <c r="BL2323" s="14">
        <f t="shared" si="3131"/>
        <v>0.34439271043311259</v>
      </c>
      <c r="BM2323" s="14">
        <f t="shared" si="3132"/>
        <v>0.45464593599587477</v>
      </c>
      <c r="BN2323" s="14">
        <f t="shared" si="3133"/>
        <v>0.54471778976348362</v>
      </c>
    </row>
    <row r="2324" spans="1:66" x14ac:dyDescent="0.25">
      <c r="A2324" t="s">
        <v>348</v>
      </c>
      <c r="B2324" t="s">
        <v>260</v>
      </c>
      <c r="C2324" t="s">
        <v>265</v>
      </c>
      <c r="D2324" s="7" t="s">
        <v>453</v>
      </c>
      <c r="E2324" s="10">
        <f>VLOOKUP(A2324,home!$A$2:$E$405,3,FALSE)</f>
        <v>1.5417000000000001</v>
      </c>
      <c r="F2324" s="10">
        <f>VLOOKUP(B2324,home!$B$2:$E$405,3,FALSE)</f>
        <v>1.0810999999999999</v>
      </c>
      <c r="G2324" s="10">
        <f>VLOOKUP(C2324,away!$B$2:$E$405,4,FALSE)</f>
        <v>1.4414</v>
      </c>
      <c r="H2324" s="10">
        <f>VLOOKUP(A2324,away!$A$2:$E$405,3,FALSE)</f>
        <v>1.125</v>
      </c>
      <c r="I2324" s="10">
        <f>VLOOKUP(C2324,away!$B$2:$E$405,3,FALSE)</f>
        <v>0.59260000000000002</v>
      </c>
      <c r="J2324" s="10">
        <f>VLOOKUP(B2324,home!$B$2:$E$405,4,FALSE)</f>
        <v>0.88890000000000002</v>
      </c>
      <c r="K2324" s="12">
        <f t="shared" si="3078"/>
        <v>2.4024273174180002</v>
      </c>
      <c r="L2324" s="12">
        <f t="shared" si="3079"/>
        <v>0.59260740750000007</v>
      </c>
      <c r="M2324" s="13">
        <f t="shared" si="3080"/>
        <v>5.0034889598980933E-2</v>
      </c>
      <c r="N2324" s="13">
        <f t="shared" si="3081"/>
        <v>0.12020518559658554</v>
      </c>
      <c r="O2324" s="13">
        <f t="shared" si="3082"/>
        <v>2.9651046209800806E-2</v>
      </c>
      <c r="P2324" s="13">
        <f t="shared" si="3083"/>
        <v>7.1234483404448906E-2</v>
      </c>
      <c r="Q2324" s="13">
        <f t="shared" si="3084"/>
        <v>0.14439211078626898</v>
      </c>
      <c r="R2324" s="13">
        <f t="shared" si="3085"/>
        <v>8.7857148120263785E-3</v>
      </c>
      <c r="S2324" s="13">
        <f t="shared" si="3086"/>
        <v>2.5354066265402826E-2</v>
      </c>
      <c r="T2324" s="13">
        <f t="shared" si="3087"/>
        <v>8.5567834436503648E-2</v>
      </c>
      <c r="U2324" s="13">
        <f t="shared" si="3088"/>
        <v>2.110704126745612E-2</v>
      </c>
      <c r="V2324" s="13">
        <f t="shared" si="3089"/>
        <v>4.0107209346951387E-3</v>
      </c>
      <c r="W2324" s="13">
        <f t="shared" si="3090"/>
        <v>0.11563051712419295</v>
      </c>
      <c r="X2324" s="13">
        <f t="shared" si="3091"/>
        <v>6.8523500980852345E-2</v>
      </c>
      <c r="Y2324" s="13">
        <f t="shared" si="3092"/>
        <v>2.0303767134543307E-2</v>
      </c>
      <c r="Z2324" s="13">
        <f t="shared" si="3093"/>
        <v>1.7354932259297678E-3</v>
      </c>
      <c r="AA2324" s="13">
        <f t="shared" si="3094"/>
        <v>4.1693963351675627E-3</v>
      </c>
      <c r="AB2324" s="13">
        <f t="shared" si="3095"/>
        <v>5.0083358263745261E-3</v>
      </c>
      <c r="AC2324" s="13">
        <f t="shared" si="3096"/>
        <v>3.5687801571095563E-4</v>
      </c>
      <c r="AD2324" s="13">
        <f t="shared" si="3097"/>
        <v>6.9448478266582764E-2</v>
      </c>
      <c r="AE2324" s="13">
        <f t="shared" si="3098"/>
        <v>4.1155682660379715E-2</v>
      </c>
      <c r="AF2324" s="13">
        <f t="shared" si="3099"/>
        <v>1.2194581202630162E-2</v>
      </c>
      <c r="AG2324" s="13">
        <f t="shared" si="3100"/>
        <v>2.4088663840129646E-3</v>
      </c>
      <c r="AH2324" s="13">
        <f t="shared" si="3101"/>
        <v>2.5711653533801285E-4</v>
      </c>
      <c r="AI2324" s="13">
        <f t="shared" si="3102"/>
        <v>6.1770378825591263E-4</v>
      </c>
      <c r="AJ2324" s="13">
        <f t="shared" si="3103"/>
        <v>7.419942274892946E-4</v>
      </c>
      <c r="AK2324" s="13">
        <f t="shared" si="3104"/>
        <v>5.9419573382891576E-4</v>
      </c>
      <c r="AL2324" s="13">
        <f t="shared" si="3105"/>
        <v>2.032343533988133E-5</v>
      </c>
      <c r="AM2324" s="13">
        <f t="shared" si="3106"/>
        <v>3.3368984268149757E-2</v>
      </c>
      <c r="AN2324" s="13">
        <f t="shared" si="3107"/>
        <v>1.9774707258056513E-2</v>
      </c>
      <c r="AO2324" s="13">
        <f t="shared" si="3108"/>
        <v>5.8593190011341518E-3</v>
      </c>
      <c r="AP2324" s="13">
        <f t="shared" si="3109"/>
        <v>1.1574252809925334E-3</v>
      </c>
      <c r="AQ2324" s="13">
        <f t="shared" si="3110"/>
        <v>1.7147469878598607E-4</v>
      </c>
      <c r="AR2324" s="13">
        <f t="shared" si="3111"/>
        <v>3.0473832686408403E-5</v>
      </c>
      <c r="AS2324" s="13">
        <f t="shared" si="3112"/>
        <v>7.3211168112253096E-5</v>
      </c>
      <c r="AT2324" s="13">
        <f t="shared" si="3113"/>
        <v>8.7942255106479269E-5</v>
      </c>
      <c r="AU2324" s="13">
        <f t="shared" si="3114"/>
        <v>7.04249586743828E-5</v>
      </c>
      <c r="AV2324" s="13">
        <f t="shared" si="3115"/>
        <v>4.2297711136842757E-5</v>
      </c>
      <c r="AW2324" s="13">
        <f t="shared" si="3116"/>
        <v>8.037332821620472E-7</v>
      </c>
      <c r="AX2324" s="13">
        <f t="shared" si="3117"/>
        <v>1.3361093226715743E-2</v>
      </c>
      <c r="AY2324" s="13">
        <f t="shared" si="3118"/>
        <v>7.9178828184498264E-3</v>
      </c>
      <c r="AZ2324" s="13">
        <f t="shared" si="3119"/>
        <v>2.3460980049651724E-3</v>
      </c>
      <c r="BA2324" s="13">
        <f t="shared" si="3120"/>
        <v>4.6343835215444443E-4</v>
      </c>
      <c r="BB2324" s="13">
        <f t="shared" si="3121"/>
        <v>6.8659250101579333E-5</v>
      </c>
      <c r="BC2324" s="13">
        <f t="shared" si="3122"/>
        <v>8.1375960407182126E-6</v>
      </c>
      <c r="BD2324" s="13">
        <f t="shared" si="3123"/>
        <v>3.0098364974802068E-6</v>
      </c>
      <c r="BE2324" s="13">
        <f t="shared" si="3124"/>
        <v>7.2309134225081616E-6</v>
      </c>
      <c r="BF2324" s="13">
        <f t="shared" si="3125"/>
        <v>8.6858719680590493E-6</v>
      </c>
      <c r="BG2324" s="13">
        <f t="shared" si="3126"/>
        <v>6.9557253638867689E-6</v>
      </c>
      <c r="BH2324" s="13">
        <f t="shared" si="3127"/>
        <v>4.1776561566647096E-6</v>
      </c>
      <c r="BI2324" s="13">
        <f t="shared" si="3128"/>
        <v>2.0073030547101589E-6</v>
      </c>
      <c r="BJ2324" s="14">
        <f t="shared" si="3129"/>
        <v>0.76432774432809869</v>
      </c>
      <c r="BK2324" s="14">
        <f t="shared" si="3130"/>
        <v>0.1589292444730285</v>
      </c>
      <c r="BL2324" s="14">
        <f t="shared" si="3131"/>
        <v>7.126896196791721E-2</v>
      </c>
      <c r="BM2324" s="14">
        <f t="shared" si="3132"/>
        <v>0.56404093450169468</v>
      </c>
      <c r="BN2324" s="14">
        <f t="shared" si="3133"/>
        <v>0.42430343040811158</v>
      </c>
    </row>
    <row r="2325" spans="1:66" x14ac:dyDescent="0.25">
      <c r="A2325" t="s">
        <v>348</v>
      </c>
      <c r="B2325" t="s">
        <v>266</v>
      </c>
      <c r="C2325" t="s">
        <v>327</v>
      </c>
      <c r="D2325" s="7" t="s">
        <v>453</v>
      </c>
      <c r="E2325" s="10">
        <f>VLOOKUP(A2325,home!$A$2:$E$405,3,FALSE)</f>
        <v>1.5417000000000001</v>
      </c>
      <c r="F2325" s="10">
        <f>VLOOKUP(B2325,home!$B$2:$E$405,3,FALSE)</f>
        <v>0.89190000000000003</v>
      </c>
      <c r="G2325" s="10">
        <f>VLOOKUP(C2325,away!$B$2:$E$405,4,FALSE)</f>
        <v>1.0089999999999999</v>
      </c>
      <c r="H2325" s="10">
        <f>VLOOKUP(A2325,away!$A$2:$E$405,3,FALSE)</f>
        <v>1.125</v>
      </c>
      <c r="I2325" s="10">
        <f>VLOOKUP(C2325,away!$B$2:$E$405,3,FALSE)</f>
        <v>0.88890000000000002</v>
      </c>
      <c r="J2325" s="10">
        <f>VLOOKUP(B2325,home!$B$2:$E$405,4,FALSE)</f>
        <v>0.66669999999999996</v>
      </c>
      <c r="K2325" s="12">
        <f t="shared" si="3078"/>
        <v>1.38741761007</v>
      </c>
      <c r="L2325" s="12">
        <f t="shared" si="3079"/>
        <v>0.66670833374999994</v>
      </c>
      <c r="M2325" s="13">
        <f t="shared" si="3080"/>
        <v>0.12820484485615236</v>
      </c>
      <c r="N2325" s="13">
        <f t="shared" si="3081"/>
        <v>0.17787365944971803</v>
      </c>
      <c r="O2325" s="13">
        <f t="shared" si="3082"/>
        <v>8.547523849272258E-2</v>
      </c>
      <c r="P2325" s="13">
        <f t="shared" si="3083"/>
        <v>0.11858985110973642</v>
      </c>
      <c r="Q2325" s="13">
        <f t="shared" si="3084"/>
        <v>0.12339252374406645</v>
      </c>
      <c r="R2325" s="13">
        <f t="shared" si="3085"/>
        <v>2.8493526916183464E-2</v>
      </c>
      <c r="S2325" s="13">
        <f t="shared" si="3086"/>
        <v>2.7423988543508172E-2</v>
      </c>
      <c r="T2325" s="13">
        <f t="shared" si="3087"/>
        <v>8.2266823902613834E-2</v>
      </c>
      <c r="U2325" s="13">
        <f t="shared" si="3088"/>
        <v>3.9532421016516481E-2</v>
      </c>
      <c r="V2325" s="13">
        <f t="shared" si="3089"/>
        <v>2.8185853851993873E-3</v>
      </c>
      <c r="W2325" s="13">
        <f t="shared" si="3090"/>
        <v>5.7065653464499475E-2</v>
      </c>
      <c r="X2325" s="13">
        <f t="shared" si="3091"/>
        <v>3.8046146735671353E-2</v>
      </c>
      <c r="Y2325" s="13">
        <f t="shared" si="3092"/>
        <v>1.2682841547873724E-2</v>
      </c>
      <c r="Z2325" s="13">
        <f t="shared" si="3093"/>
        <v>6.3322906176498184E-3</v>
      </c>
      <c r="AA2325" s="13">
        <f t="shared" si="3094"/>
        <v>8.7855315150083945E-3</v>
      </c>
      <c r="AB2325" s="13">
        <f t="shared" si="3095"/>
        <v>6.0946005688738078E-3</v>
      </c>
      <c r="AC2325" s="13">
        <f t="shared" si="3096"/>
        <v>1.6294997546012886E-4</v>
      </c>
      <c r="AD2325" s="13">
        <f t="shared" si="3097"/>
        <v>1.9793473136699675E-2</v>
      </c>
      <c r="AE2325" s="13">
        <f t="shared" si="3098"/>
        <v>1.3196473494094422E-2</v>
      </c>
      <c r="AF2325" s="13">
        <f t="shared" si="3099"/>
        <v>4.3990994273118665E-3</v>
      </c>
      <c r="AG2325" s="13">
        <f t="shared" si="3100"/>
        <v>9.7763874972789139E-4</v>
      </c>
      <c r="AH2325" s="13">
        <f t="shared" si="3101"/>
        <v>1.0554477316285168E-3</v>
      </c>
      <c r="AI2325" s="13">
        <f t="shared" si="3102"/>
        <v>1.4643467693698396E-3</v>
      </c>
      <c r="AJ2325" s="13">
        <f t="shared" si="3103"/>
        <v>1.0158302475364144E-3</v>
      </c>
      <c r="AK2325" s="13">
        <f t="shared" si="3104"/>
        <v>4.6979359142459623E-4</v>
      </c>
      <c r="AL2325" s="13">
        <f t="shared" si="3105"/>
        <v>6.0291678835800408E-6</v>
      </c>
      <c r="AM2325" s="13">
        <f t="shared" si="3106"/>
        <v>5.4923626388609205E-3</v>
      </c>
      <c r="AN2325" s="13">
        <f t="shared" si="3107"/>
        <v>3.6618039433057165E-3</v>
      </c>
      <c r="AO2325" s="13">
        <f t="shared" si="3108"/>
        <v>1.220677602780267E-3</v>
      </c>
      <c r="AP2325" s="13">
        <f t="shared" si="3109"/>
        <v>2.7127864353185873E-4</v>
      </c>
      <c r="AQ2325" s="13">
        <f t="shared" si="3110"/>
        <v>4.5215933102771421E-5</v>
      </c>
      <c r="AR2325" s="13">
        <f t="shared" si="3111"/>
        <v>1.4073515970285314E-4</v>
      </c>
      <c r="AS2325" s="13">
        <f t="shared" si="3112"/>
        <v>1.9525843892775226E-4</v>
      </c>
      <c r="AT2325" s="13">
        <f t="shared" si="3113"/>
        <v>1.3545249834157058E-4</v>
      </c>
      <c r="AU2325" s="13">
        <f t="shared" si="3114"/>
        <v>6.2643060509024172E-5</v>
      </c>
      <c r="AV2325" s="13">
        <f t="shared" si="3115"/>
        <v>2.1728021324725181E-5</v>
      </c>
      <c r="AW2325" s="13">
        <f t="shared" si="3116"/>
        <v>1.5491660207095391E-7</v>
      </c>
      <c r="AX2325" s="13">
        <f t="shared" si="3117"/>
        <v>1.2700334410076961E-3</v>
      </c>
      <c r="AY2325" s="13">
        <f t="shared" si="3118"/>
        <v>8.4674187926101982E-4</v>
      </c>
      <c r="AZ2325" s="13">
        <f t="shared" si="3119"/>
        <v>2.8226493371922911E-4</v>
      </c>
      <c r="BA2325" s="13">
        <f t="shared" si="3120"/>
        <v>6.2729461212000478E-5</v>
      </c>
      <c r="BB2325" s="13">
        <f t="shared" si="3121"/>
        <v>1.045556364042202E-5</v>
      </c>
      <c r="BC2325" s="13">
        <f t="shared" si="3122"/>
        <v>1.39416228262457E-6</v>
      </c>
      <c r="BD2325" s="13">
        <f t="shared" si="3123"/>
        <v>1.5638217304254891E-5</v>
      </c>
      <c r="BE2325" s="13">
        <f t="shared" si="3124"/>
        <v>2.1696738078024639E-5</v>
      </c>
      <c r="BF2325" s="13">
        <f t="shared" si="3125"/>
        <v>1.5051218245263857E-5</v>
      </c>
      <c r="BG2325" s="13">
        <f t="shared" si="3126"/>
        <v>6.9607750821619869E-6</v>
      </c>
      <c r="BH2325" s="13">
        <f t="shared" si="3127"/>
        <v>2.4143754821819985E-6</v>
      </c>
      <c r="BI2325" s="13">
        <f t="shared" si="3128"/>
        <v>6.699494122601104E-7</v>
      </c>
      <c r="BJ2325" s="14">
        <f t="shared" si="3129"/>
        <v>0.54285929185498139</v>
      </c>
      <c r="BK2325" s="14">
        <f t="shared" si="3130"/>
        <v>0.27805299091720109</v>
      </c>
      <c r="BL2325" s="14">
        <f t="shared" si="3131"/>
        <v>0.17300498530167419</v>
      </c>
      <c r="BM2325" s="14">
        <f t="shared" si="3132"/>
        <v>0.33737332716026808</v>
      </c>
      <c r="BN2325" s="14">
        <f t="shared" si="3133"/>
        <v>0.66202964456857938</v>
      </c>
    </row>
    <row r="2326" spans="1:66" x14ac:dyDescent="0.25">
      <c r="A2326" t="s">
        <v>348</v>
      </c>
      <c r="B2326" t="s">
        <v>267</v>
      </c>
      <c r="C2326" t="s">
        <v>271</v>
      </c>
      <c r="D2326" s="7" t="s">
        <v>453</v>
      </c>
      <c r="E2326" s="10">
        <f>VLOOKUP(A2326,home!$A$2:$E$405,3,FALSE)</f>
        <v>1.5417000000000001</v>
      </c>
      <c r="F2326" s="10">
        <f>VLOOKUP(B2326,home!$B$2:$E$405,3,FALSE)</f>
        <v>1.0089999999999999</v>
      </c>
      <c r="G2326" s="10">
        <f>VLOOKUP(C2326,away!$B$2:$E$405,4,FALSE)</f>
        <v>1.0089999999999999</v>
      </c>
      <c r="H2326" s="10">
        <f>VLOOKUP(A2326,away!$A$2:$E$405,3,FALSE)</f>
        <v>1.125</v>
      </c>
      <c r="I2326" s="10">
        <f>VLOOKUP(C2326,away!$B$2:$E$405,3,FALSE)</f>
        <v>0.59260000000000002</v>
      </c>
      <c r="J2326" s="10">
        <f>VLOOKUP(B2326,home!$B$2:$E$405,4,FALSE)</f>
        <v>0.88890000000000002</v>
      </c>
      <c r="K2326" s="12">
        <f t="shared" si="3078"/>
        <v>1.5695754776999997</v>
      </c>
      <c r="L2326" s="12">
        <f t="shared" si="3079"/>
        <v>0.59260740750000007</v>
      </c>
      <c r="M2326" s="13">
        <f t="shared" si="3080"/>
        <v>0.11507365409974239</v>
      </c>
      <c r="N2326" s="13">
        <f t="shared" si="3081"/>
        <v>0.18061678560428771</v>
      </c>
      <c r="O2326" s="13">
        <f t="shared" si="3082"/>
        <v>6.819349982760009E-2</v>
      </c>
      <c r="P2326" s="13">
        <f t="shared" si="3083"/>
        <v>0.10703484506794027</v>
      </c>
      <c r="Q2326" s="13">
        <f t="shared" si="3084"/>
        <v>0.14174583877274419</v>
      </c>
      <c r="R2326" s="13">
        <f t="shared" si="3085"/>
        <v>2.0205986570592895E-2</v>
      </c>
      <c r="S2326" s="13">
        <f t="shared" si="3086"/>
        <v>2.488940267940884E-2</v>
      </c>
      <c r="T2326" s="13">
        <f t="shared" si="3087"/>
        <v>8.3999634039028923E-2</v>
      </c>
      <c r="U2326" s="13">
        <f t="shared" si="3088"/>
        <v>3.171482102393812E-2</v>
      </c>
      <c r="V2326" s="13">
        <f t="shared" si="3089"/>
        <v>2.5722977943181779E-3</v>
      </c>
      <c r="W2326" s="13">
        <f t="shared" si="3090"/>
        <v>7.4160264201239029E-2</v>
      </c>
      <c r="X2326" s="13">
        <f t="shared" si="3091"/>
        <v>4.3947921907811327E-2</v>
      </c>
      <c r="Y2326" s="13">
        <f t="shared" si="3092"/>
        <v>1.3021932033400262E-2</v>
      </c>
      <c r="Z2326" s="13">
        <f t="shared" si="3093"/>
        <v>3.9914057725262912E-3</v>
      </c>
      <c r="AA2326" s="13">
        <f t="shared" si="3094"/>
        <v>6.2648126221074903E-3</v>
      </c>
      <c r="AB2326" s="13">
        <f t="shared" si="3095"/>
        <v>4.9165481320226764E-3</v>
      </c>
      <c r="AC2326" s="13">
        <f t="shared" si="3096"/>
        <v>1.4953764723418288E-4</v>
      </c>
      <c r="AD2326" s="13">
        <f t="shared" si="3097"/>
        <v>2.9100033027504475E-2</v>
      </c>
      <c r="AE2326" s="13">
        <f t="shared" si="3098"/>
        <v>1.7244895130593806E-2</v>
      </c>
      <c r="AF2326" s="13">
        <f t="shared" si="3099"/>
        <v>5.1097262979752844E-3</v>
      </c>
      <c r="AG2326" s="13">
        <f t="shared" si="3100"/>
        <v>1.0093538848259022E-3</v>
      </c>
      <c r="AH2326" s="13">
        <f t="shared" si="3101"/>
        <v>5.9133415678433508E-4</v>
      </c>
      <c r="AI2326" s="13">
        <f t="shared" si="3102"/>
        <v>9.2814359161509934E-4</v>
      </c>
      <c r="AJ2326" s="13">
        <f t="shared" si="3103"/>
        <v>7.2839571059173157E-4</v>
      </c>
      <c r="AK2326" s="13">
        <f t="shared" si="3104"/>
        <v>3.8109068180221592E-4</v>
      </c>
      <c r="AL2326" s="13">
        <f t="shared" si="3105"/>
        <v>5.5636501782282086E-6</v>
      </c>
      <c r="AM2326" s="13">
        <f t="shared" si="3106"/>
        <v>9.1349396480462208E-3</v>
      </c>
      <c r="AN2326" s="13">
        <f t="shared" si="3107"/>
        <v>5.4134329024976341E-3</v>
      </c>
      <c r="AO2326" s="13">
        <f t="shared" si="3108"/>
        <v>1.6040202190121613E-3</v>
      </c>
      <c r="AP2326" s="13">
        <f t="shared" si="3109"/>
        <v>3.1685142118879315E-4</v>
      </c>
      <c r="AQ2326" s="13">
        <f t="shared" si="3110"/>
        <v>4.6942124818345322E-5</v>
      </c>
      <c r="AR2326" s="13">
        <f t="shared" si="3111"/>
        <v>7.0085800323632701E-5</v>
      </c>
      <c r="AS2326" s="13">
        <f t="shared" si="3112"/>
        <v>1.100049535229526E-4</v>
      </c>
      <c r="AT2326" s="13">
        <f t="shared" si="3113"/>
        <v>8.6330538737577304E-5</v>
      </c>
      <c r="AU2326" s="13">
        <f t="shared" si="3114"/>
        <v>4.5167432193043747E-5</v>
      </c>
      <c r="AV2326" s="13">
        <f t="shared" si="3115"/>
        <v>1.7723423490219739E-5</v>
      </c>
      <c r="AW2326" s="13">
        <f t="shared" si="3116"/>
        <v>1.4374958356929793E-7</v>
      </c>
      <c r="AX2326" s="13">
        <f t="shared" si="3117"/>
        <v>2.3896628769738029E-3</v>
      </c>
      <c r="AY2326" s="13">
        <f t="shared" si="3118"/>
        <v>1.4161319223224371E-3</v>
      </c>
      <c r="AZ2326" s="13">
        <f t="shared" si="3119"/>
        <v>4.1960513358274537E-4</v>
      </c>
      <c r="BA2326" s="13">
        <f t="shared" si="3120"/>
        <v>8.2887036795387329E-5</v>
      </c>
      <c r="BB2326" s="13">
        <f t="shared" si="3121"/>
        <v>1.22798679976679E-5</v>
      </c>
      <c r="BC2326" s="13">
        <f t="shared" si="3122"/>
        <v>1.4554281477080387E-6</v>
      </c>
      <c r="BD2326" s="13">
        <f t="shared" si="3123"/>
        <v>6.9222274053917711E-6</v>
      </c>
      <c r="BE2326" s="13">
        <f t="shared" si="3124"/>
        <v>1.0864958386565819E-5</v>
      </c>
      <c r="BF2326" s="13">
        <f t="shared" si="3125"/>
        <v>8.5266861248923324E-6</v>
      </c>
      <c r="BG2326" s="13">
        <f t="shared" si="3126"/>
        <v>4.461092482558614E-6</v>
      </c>
      <c r="BH2326" s="13">
        <f t="shared" si="3127"/>
        <v>1.7505053410939531E-6</v>
      </c>
      <c r="BI2326" s="13">
        <f t="shared" si="3128"/>
        <v>5.4951005139278848E-7</v>
      </c>
      <c r="BJ2326" s="14">
        <f t="shared" si="3129"/>
        <v>0.6107945934807939</v>
      </c>
      <c r="BK2326" s="14">
        <f t="shared" si="3130"/>
        <v>0.25114143286114454</v>
      </c>
      <c r="BL2326" s="14">
        <f t="shared" si="3131"/>
        <v>0.13428701944511401</v>
      </c>
      <c r="BM2326" s="14">
        <f t="shared" si="3132"/>
        <v>0.36592785344393225</v>
      </c>
      <c r="BN2326" s="14">
        <f t="shared" si="3133"/>
        <v>0.63287060994290756</v>
      </c>
    </row>
    <row r="2327" spans="1:66" x14ac:dyDescent="0.25">
      <c r="A2327" t="s">
        <v>357</v>
      </c>
      <c r="B2327" t="s">
        <v>329</v>
      </c>
      <c r="C2327" t="s">
        <v>336</v>
      </c>
      <c r="D2327" s="7" t="s">
        <v>453</v>
      </c>
      <c r="E2327" s="10">
        <f>VLOOKUP(A2327,home!$A$2:$E$405,3,FALSE)</f>
        <v>1.72</v>
      </c>
      <c r="F2327" s="10">
        <f>VLOOKUP(B2327,home!$B$2:$E$405,3,FALSE)</f>
        <v>1.1628000000000001</v>
      </c>
      <c r="G2327" s="10">
        <f>VLOOKUP(C2327,away!$B$2:$E$405,4,FALSE)</f>
        <v>1.5698000000000001</v>
      </c>
      <c r="H2327" s="10">
        <f>VLOOKUP(A2327,away!$A$2:$E$405,3,FALSE)</f>
        <v>1.58</v>
      </c>
      <c r="I2327" s="10">
        <f>VLOOKUP(C2327,away!$B$2:$E$405,3,FALSE)</f>
        <v>0.94940000000000002</v>
      </c>
      <c r="J2327" s="10">
        <f>VLOOKUP(B2327,home!$B$2:$E$405,4,FALSE)</f>
        <v>0.69620000000000004</v>
      </c>
      <c r="K2327" s="12">
        <f t="shared" si="3078"/>
        <v>3.1396251168</v>
      </c>
      <c r="L2327" s="12">
        <f t="shared" si="3079"/>
        <v>1.0443362024000002</v>
      </c>
      <c r="M2327" s="13">
        <f t="shared" si="3080"/>
        <v>1.5238025169102625E-2</v>
      </c>
      <c r="N2327" s="13">
        <f t="shared" si="3081"/>
        <v>4.7841686551345165E-2</v>
      </c>
      <c r="O2327" s="13">
        <f t="shared" si="3082"/>
        <v>1.5913621337176258E-2</v>
      </c>
      <c r="P2327" s="13">
        <f t="shared" si="3083"/>
        <v>4.9962805249442979E-2</v>
      </c>
      <c r="Q2327" s="13">
        <f t="shared" si="3084"/>
        <v>7.5102480363338039E-2</v>
      </c>
      <c r="R2327" s="13">
        <f t="shared" si="3085"/>
        <v>8.3095854368491311E-3</v>
      </c>
      <c r="S2327" s="13">
        <f t="shared" si="3086"/>
        <v>4.0954813381187866E-2</v>
      </c>
      <c r="T2327" s="13">
        <f t="shared" si="3087"/>
        <v>7.8432239133469042E-2</v>
      </c>
      <c r="U2327" s="13">
        <f t="shared" si="3088"/>
        <v>2.6088983147727035E-2</v>
      </c>
      <c r="V2327" s="13">
        <f t="shared" si="3089"/>
        <v>1.4920403561221617E-2</v>
      </c>
      <c r="W2327" s="13">
        <f t="shared" si="3090"/>
        <v>7.8597877894238291E-2</v>
      </c>
      <c r="X2327" s="13">
        <f t="shared" si="3091"/>
        <v>8.2082609316767752E-2</v>
      </c>
      <c r="Y2327" s="13">
        <f t="shared" si="3092"/>
        <v>4.2860920248478047E-2</v>
      </c>
      <c r="Z2327" s="13">
        <f t="shared" si="3093"/>
        <v>2.8926669662124567E-3</v>
      </c>
      <c r="AA2327" s="13">
        <f t="shared" si="3094"/>
        <v>9.0818898616582874E-3</v>
      </c>
      <c r="AB2327" s="13">
        <f t="shared" si="3095"/>
        <v>1.4256864758836817E-2</v>
      </c>
      <c r="AC2327" s="13">
        <f t="shared" si="3096"/>
        <v>3.0575862402594709E-3</v>
      </c>
      <c r="AD2327" s="13">
        <f t="shared" si="3097"/>
        <v>6.1691967890982517E-2</v>
      </c>
      <c r="AE2327" s="13">
        <f t="shared" si="3098"/>
        <v>6.4427155465851441E-2</v>
      </c>
      <c r="AF2327" s="13">
        <f t="shared" si="3099"/>
        <v>3.3641805435320846E-2</v>
      </c>
      <c r="AG2327" s="13">
        <f t="shared" si="3100"/>
        <v>1.1711118443400888E-2</v>
      </c>
      <c r="AH2327" s="13">
        <f t="shared" si="3101"/>
        <v>7.5522920857556161E-4</v>
      </c>
      <c r="AI2327" s="13">
        <f t="shared" si="3102"/>
        <v>2.3711365921848192E-3</v>
      </c>
      <c r="AJ2327" s="13">
        <f t="shared" si="3103"/>
        <v>3.7222400000935089E-3</v>
      </c>
      <c r="AK2327" s="13">
        <f t="shared" si="3104"/>
        <v>3.8954793983504046E-3</v>
      </c>
      <c r="AL2327" s="13">
        <f t="shared" si="3105"/>
        <v>4.0101150683282912E-4</v>
      </c>
      <c r="AM2327" s="13">
        <f t="shared" si="3106"/>
        <v>3.8737930379069543E-2</v>
      </c>
      <c r="AN2327" s="13">
        <f t="shared" si="3107"/>
        <v>4.0455423100913095E-2</v>
      </c>
      <c r="AO2327" s="13">
        <f t="shared" si="3108"/>
        <v>2.1124531463846408E-2</v>
      </c>
      <c r="AP2327" s="13">
        <f t="shared" si="3109"/>
        <v>7.3537043221442262E-3</v>
      </c>
      <c r="AQ2327" s="13">
        <f t="shared" si="3110"/>
        <v>1.9199349113401419E-3</v>
      </c>
      <c r="AR2327" s="13">
        <f t="shared" si="3111"/>
        <v>1.5774264072507201E-4</v>
      </c>
      <c r="AS2327" s="13">
        <f t="shared" si="3112"/>
        <v>4.9525275681079465E-4</v>
      </c>
      <c r="AT2327" s="13">
        <f t="shared" si="3113"/>
        <v>7.7745399722380657E-4</v>
      </c>
      <c r="AU2327" s="13">
        <f t="shared" si="3114"/>
        <v>8.1363803228014014E-4</v>
      </c>
      <c r="AV2327" s="13">
        <f t="shared" si="3115"/>
        <v>6.3862960053261435E-4</v>
      </c>
      <c r="AW2327" s="13">
        <f t="shared" si="3116"/>
        <v>3.6523506156346758E-5</v>
      </c>
      <c r="AX2327" s="13">
        <f t="shared" si="3117"/>
        <v>2.0270429865162757E-2</v>
      </c>
      <c r="AY2327" s="13">
        <f t="shared" si="3118"/>
        <v>2.1169143746399624E-2</v>
      </c>
      <c r="AZ2327" s="13">
        <f t="shared" si="3119"/>
        <v>1.1053851594087347E-2</v>
      </c>
      <c r="BA2327" s="13">
        <f t="shared" si="3120"/>
        <v>3.8479791318874568E-3</v>
      </c>
      <c r="BB2327" s="13">
        <f t="shared" si="3121"/>
        <v>1.0046459783774489E-3</v>
      </c>
      <c r="BC2327" s="13">
        <f t="shared" si="3122"/>
        <v>2.0983763316302761E-4</v>
      </c>
      <c r="BD2327" s="13">
        <f t="shared" si="3123"/>
        <v>2.7456058395228211E-5</v>
      </c>
      <c r="BE2327" s="13">
        <f t="shared" si="3124"/>
        <v>8.6201730545985993E-5</v>
      </c>
      <c r="BF2327" s="13">
        <f t="shared" si="3125"/>
        <v>1.3532055916690172E-4</v>
      </c>
      <c r="BG2327" s="13">
        <f t="shared" si="3126"/>
        <v>1.4161860879327503E-4</v>
      </c>
      <c r="BH2327" s="13">
        <f t="shared" si="3127"/>
        <v>1.1115733529340992E-4</v>
      </c>
      <c r="BI2327" s="13">
        <f t="shared" si="3128"/>
        <v>6.9798472360749729E-5</v>
      </c>
      <c r="BJ2327" s="14">
        <f t="shared" si="3129"/>
        <v>0.74353727286958327</v>
      </c>
      <c r="BK2327" s="14">
        <f t="shared" si="3130"/>
        <v>0.14570378885444701</v>
      </c>
      <c r="BL2327" s="14">
        <f t="shared" si="3131"/>
        <v>8.7849299533579797E-2</v>
      </c>
      <c r="BM2327" s="14">
        <f t="shared" si="3132"/>
        <v>0.74648220387632513</v>
      </c>
      <c r="BN2327" s="14">
        <f t="shared" si="3133"/>
        <v>0.21236820410725421</v>
      </c>
    </row>
    <row r="2328" spans="1:66" x14ac:dyDescent="0.25">
      <c r="A2328" t="s">
        <v>357</v>
      </c>
      <c r="B2328" t="s">
        <v>334</v>
      </c>
      <c r="C2328" t="s">
        <v>328</v>
      </c>
      <c r="D2328" s="7" t="s">
        <v>453</v>
      </c>
      <c r="E2328" s="10">
        <f>VLOOKUP(A2328,home!$A$2:$E$405,3,FALSE)</f>
        <v>1.72</v>
      </c>
      <c r="F2328" s="10">
        <f>VLOOKUP(B2328,home!$B$2:$E$405,3,FALSE)</f>
        <v>1.0465</v>
      </c>
      <c r="G2328" s="10">
        <f>VLOOKUP(C2328,away!$B$2:$E$405,4,FALSE)</f>
        <v>1.1628000000000001</v>
      </c>
      <c r="H2328" s="10">
        <f>VLOOKUP(A2328,away!$A$2:$E$405,3,FALSE)</f>
        <v>1.58</v>
      </c>
      <c r="I2328" s="10">
        <f>VLOOKUP(C2328,away!$B$2:$E$405,3,FALSE)</f>
        <v>0.63290000000000002</v>
      </c>
      <c r="J2328" s="10">
        <f>VLOOKUP(B2328,home!$B$2:$E$405,4,FALSE)</f>
        <v>1.0126999999999999</v>
      </c>
      <c r="K2328" s="12">
        <f t="shared" si="3078"/>
        <v>2.0930167439999998</v>
      </c>
      <c r="L2328" s="12">
        <f t="shared" si="3079"/>
        <v>1.0126817714</v>
      </c>
      <c r="M2328" s="13">
        <f t="shared" si="3080"/>
        <v>4.4793218875683792E-2</v>
      </c>
      <c r="N2328" s="13">
        <f t="shared" si="3081"/>
        <v>9.3752957124463021E-2</v>
      </c>
      <c r="O2328" s="13">
        <f t="shared" si="3082"/>
        <v>4.5361276237735386E-2</v>
      </c>
      <c r="P2328" s="13">
        <f t="shared" si="3083"/>
        <v>9.4941910694789466E-2</v>
      </c>
      <c r="Q2328" s="13">
        <f t="shared" si="3084"/>
        <v>9.8113254530507607E-2</v>
      </c>
      <c r="R2328" s="13">
        <f t="shared" si="3085"/>
        <v>2.2968268786697298E-2</v>
      </c>
      <c r="S2328" s="13">
        <f t="shared" si="3086"/>
        <v>5.0308766776697607E-2</v>
      </c>
      <c r="T2328" s="13">
        <f t="shared" si="3087"/>
        <v>9.9357504395773524E-2</v>
      </c>
      <c r="U2328" s="13">
        <f t="shared" si="3088"/>
        <v>4.8072971151249998E-2</v>
      </c>
      <c r="V2328" s="13">
        <f t="shared" si="3089"/>
        <v>1.1848049430414301E-2</v>
      </c>
      <c r="W2328" s="13">
        <f t="shared" si="3090"/>
        <v>6.8450894846895413E-2</v>
      </c>
      <c r="X2328" s="13">
        <f t="shared" si="3091"/>
        <v>6.9318973447469179E-2</v>
      </c>
      <c r="Y2328" s="13">
        <f t="shared" si="3092"/>
        <v>3.5099030411206329E-2</v>
      </c>
      <c r="Z2328" s="13">
        <f t="shared" si="3093"/>
        <v>7.753182373634651E-3</v>
      </c>
      <c r="AA2328" s="13">
        <f t="shared" si="3094"/>
        <v>1.6227540527302985E-2</v>
      </c>
      <c r="AB2328" s="13">
        <f t="shared" si="3095"/>
        <v>1.6982257018791871E-2</v>
      </c>
      <c r="AC2328" s="13">
        <f t="shared" si="3096"/>
        <v>1.5695406569962004E-3</v>
      </c>
      <c r="AD2328" s="13">
        <f t="shared" si="3097"/>
        <v>3.581721726408385E-2</v>
      </c>
      <c r="AE2328" s="13">
        <f t="shared" si="3098"/>
        <v>3.6271443025611097E-2</v>
      </c>
      <c r="AF2328" s="13">
        <f t="shared" si="3099"/>
        <v>1.8365714587205009E-2</v>
      </c>
      <c r="AG2328" s="13">
        <f t="shared" si="3100"/>
        <v>6.1995414603991973E-3</v>
      </c>
      <c r="AH2328" s="13">
        <f t="shared" si="3101"/>
        <v>1.9628766150298987E-3</v>
      </c>
      <c r="AI2328" s="13">
        <f t="shared" si="3102"/>
        <v>4.1083336216636186E-3</v>
      </c>
      <c r="AJ2328" s="13">
        <f t="shared" si="3103"/>
        <v>4.2994055300400579E-3</v>
      </c>
      <c r="AK2328" s="13">
        <f t="shared" si="3104"/>
        <v>2.9995759212066782E-3</v>
      </c>
      <c r="AL2328" s="13">
        <f t="shared" si="3105"/>
        <v>1.3306941776338222E-4</v>
      </c>
      <c r="AM2328" s="13">
        <f t="shared" si="3106"/>
        <v>1.4993207091442685E-2</v>
      </c>
      <c r="AN2328" s="13">
        <f t="shared" si="3107"/>
        <v>1.5183347516329222E-2</v>
      </c>
      <c r="AO2328" s="13">
        <f t="shared" si="3108"/>
        <v>7.6879496293090323E-3</v>
      </c>
      <c r="AP2328" s="13">
        <f t="shared" si="3109"/>
        <v>2.5951488163475488E-3</v>
      </c>
      <c r="AQ2328" s="13">
        <f t="shared" si="3110"/>
        <v>6.570149750963622E-4</v>
      </c>
      <c r="AR2328" s="13">
        <f t="shared" si="3111"/>
        <v>3.9755387350962285E-4</v>
      </c>
      <c r="AS2328" s="13">
        <f t="shared" si="3112"/>
        <v>8.3208691389769851E-4</v>
      </c>
      <c r="AT2328" s="13">
        <f t="shared" si="3113"/>
        <v>8.7078592162558477E-4</v>
      </c>
      <c r="AU2328" s="13">
        <f t="shared" si="3114"/>
        <v>6.0752317146727344E-4</v>
      </c>
      <c r="AV2328" s="13">
        <f t="shared" si="3115"/>
        <v>3.178890425622465E-4</v>
      </c>
      <c r="AW2328" s="13">
        <f t="shared" si="3116"/>
        <v>7.8346833979006827E-6</v>
      </c>
      <c r="AX2328" s="13">
        <f t="shared" si="3117"/>
        <v>5.2301722481081737E-3</v>
      </c>
      <c r="AY2328" s="13">
        <f t="shared" si="3118"/>
        <v>5.2965000969413057E-3</v>
      </c>
      <c r="AZ2328" s="13">
        <f t="shared" si="3119"/>
        <v>2.6818345501953967E-3</v>
      </c>
      <c r="BA2328" s="13">
        <f t="shared" si="3120"/>
        <v>9.0528165429786564E-4</v>
      </c>
      <c r="BB2328" s="13">
        <f t="shared" si="3121"/>
        <v>2.2919055732257122E-4</v>
      </c>
      <c r="BC2328" s="13">
        <f t="shared" si="3122"/>
        <v>4.6419419915514955E-5</v>
      </c>
      <c r="BD2328" s="13">
        <f t="shared" si="3123"/>
        <v>6.7099260142109354E-5</v>
      </c>
      <c r="BE2328" s="13">
        <f t="shared" si="3124"/>
        <v>1.4043987498744669E-4</v>
      </c>
      <c r="BF2328" s="13">
        <f t="shared" si="3125"/>
        <v>1.4697150493699638E-4</v>
      </c>
      <c r="BG2328" s="13">
        <f t="shared" si="3126"/>
        <v>1.0253794024133734E-4</v>
      </c>
      <c r="BH2328" s="13">
        <f t="shared" si="3127"/>
        <v>5.3653406455097602E-5</v>
      </c>
      <c r="BI2328" s="13">
        <f t="shared" si="3128"/>
        <v>2.2459495616631411E-5</v>
      </c>
      <c r="BJ2328" s="14">
        <f t="shared" si="3129"/>
        <v>0.61625259764892026</v>
      </c>
      <c r="BK2328" s="14">
        <f t="shared" si="3130"/>
        <v>0.20889105594928606</v>
      </c>
      <c r="BL2328" s="14">
        <f t="shared" si="3131"/>
        <v>0.16654150581515983</v>
      </c>
      <c r="BM2328" s="14">
        <f t="shared" si="3132"/>
        <v>0.59421879012358081</v>
      </c>
      <c r="BN2328" s="14">
        <f t="shared" si="3133"/>
        <v>0.3999308862498766</v>
      </c>
    </row>
    <row r="2329" spans="1:66" x14ac:dyDescent="0.25">
      <c r="A2329" t="s">
        <v>357</v>
      </c>
      <c r="B2329" t="s">
        <v>337</v>
      </c>
      <c r="C2329" t="s">
        <v>335</v>
      </c>
      <c r="D2329" s="7" t="s">
        <v>453</v>
      </c>
      <c r="E2329" s="10">
        <f>VLOOKUP(A2329,home!$A$2:$E$405,3,FALSE)</f>
        <v>1.72</v>
      </c>
      <c r="F2329" s="10">
        <f>VLOOKUP(B2329,home!$B$2:$E$405,3,FALSE)</f>
        <v>1.0465</v>
      </c>
      <c r="G2329" s="10">
        <f>VLOOKUP(C2329,away!$B$2:$E$405,4,FALSE)</f>
        <v>0.58140000000000003</v>
      </c>
      <c r="H2329" s="10">
        <f>VLOOKUP(A2329,away!$A$2:$E$405,3,FALSE)</f>
        <v>1.58</v>
      </c>
      <c r="I2329" s="10">
        <f>VLOOKUP(C2329,away!$B$2:$E$405,3,FALSE)</f>
        <v>1.2658</v>
      </c>
      <c r="J2329" s="10">
        <f>VLOOKUP(B2329,home!$B$2:$E$405,4,FALSE)</f>
        <v>1.2024999999999999</v>
      </c>
      <c r="K2329" s="12">
        <f t="shared" si="3078"/>
        <v>1.0465083719999999</v>
      </c>
      <c r="L2329" s="12">
        <f t="shared" si="3079"/>
        <v>2.40495671</v>
      </c>
      <c r="M2329" s="13">
        <f t="shared" si="3080"/>
        <v>3.1699160471452249E-2</v>
      </c>
      <c r="N2329" s="13">
        <f t="shared" si="3081"/>
        <v>3.3173436818746245E-2</v>
      </c>
      <c r="O2329" s="13">
        <f t="shared" si="3082"/>
        <v>7.6235108677185831E-2</v>
      </c>
      <c r="P2329" s="13">
        <f t="shared" si="3083"/>
        <v>7.9780679471004826E-2</v>
      </c>
      <c r="Q2329" s="13">
        <f t="shared" si="3084"/>
        <v>1.7358139679415491E-2</v>
      </c>
      <c r="R2329" s="13">
        <f t="shared" si="3085"/>
        <v>9.1671068075388662E-2</v>
      </c>
      <c r="S2329" s="13">
        <f t="shared" si="3086"/>
        <v>5.019814974743092E-2</v>
      </c>
      <c r="T2329" s="13">
        <f t="shared" si="3087"/>
        <v>4.174557449512753E-2</v>
      </c>
      <c r="U2329" s="13">
        <f t="shared" si="3088"/>
        <v>9.5934540211076169E-2</v>
      </c>
      <c r="V2329" s="13">
        <f t="shared" si="3089"/>
        <v>1.4037674589184519E-2</v>
      </c>
      <c r="W2329" s="13">
        <f t="shared" si="3090"/>
        <v>6.0551461656179022E-3</v>
      </c>
      <c r="X2329" s="13">
        <f t="shared" si="3091"/>
        <v>1.4562364401033544E-2</v>
      </c>
      <c r="Y2329" s="13">
        <f t="shared" si="3092"/>
        <v>1.751092798986538E-2</v>
      </c>
      <c r="Z2329" s="13">
        <f t="shared" si="3093"/>
        <v>7.3488316760257591E-2</v>
      </c>
      <c r="AA2329" s="13">
        <f t="shared" si="3094"/>
        <v>7.690613873379748E-2</v>
      </c>
      <c r="AB2329" s="13">
        <f t="shared" si="3095"/>
        <v>4.0241459021556264E-2</v>
      </c>
      <c r="AC2329" s="13">
        <f t="shared" si="3096"/>
        <v>2.2081326450399895E-3</v>
      </c>
      <c r="AD2329" s="13">
        <f t="shared" si="3097"/>
        <v>1.5841902890007082E-3</v>
      </c>
      <c r="AE2329" s="13">
        <f t="shared" si="3098"/>
        <v>3.8099090654490917E-3</v>
      </c>
      <c r="AF2329" s="13">
        <f t="shared" si="3099"/>
        <v>4.5813331857208119E-3</v>
      </c>
      <c r="AG2329" s="13">
        <f t="shared" si="3100"/>
        <v>3.6726359952483144E-3</v>
      </c>
      <c r="AH2329" s="13">
        <f t="shared" si="3101"/>
        <v>4.4184055124796721E-2</v>
      </c>
      <c r="AI2329" s="13">
        <f t="shared" si="3102"/>
        <v>4.6238983597009273E-2</v>
      </c>
      <c r="AJ2329" s="13">
        <f t="shared" si="3103"/>
        <v>2.4194741723520433E-2</v>
      </c>
      <c r="AK2329" s="13">
        <f t="shared" si="3104"/>
        <v>8.4399999240139471E-3</v>
      </c>
      <c r="AL2329" s="13">
        <f t="shared" si="3105"/>
        <v>2.2229777718189104E-4</v>
      </c>
      <c r="AM2329" s="13">
        <f t="shared" si="3106"/>
        <v>3.3157368005606814E-4</v>
      </c>
      <c r="AN2329" s="13">
        <f t="shared" si="3107"/>
        <v>7.9742034671023416E-4</v>
      </c>
      <c r="AO2329" s="13">
        <f t="shared" si="3108"/>
        <v>9.5888070675565222E-4</v>
      </c>
      <c r="AP2329" s="13">
        <f t="shared" si="3109"/>
        <v>7.6868886326718268E-4</v>
      </c>
      <c r="AQ2329" s="13">
        <f t="shared" si="3110"/>
        <v>4.6216585990417077E-4</v>
      </c>
      <c r="AR2329" s="13">
        <f t="shared" si="3111"/>
        <v>2.1252147969477948E-2</v>
      </c>
      <c r="AS2329" s="13">
        <f t="shared" si="3112"/>
        <v>2.2240550773041476E-2</v>
      </c>
      <c r="AT2329" s="13">
        <f t="shared" si="3113"/>
        <v>1.1637461290939484E-2</v>
      </c>
      <c r="AU2329" s="13">
        <f t="shared" si="3114"/>
        <v>4.0595668899313661E-3</v>
      </c>
      <c r="AV2329" s="13">
        <f t="shared" si="3115"/>
        <v>1.0620926842517941E-3</v>
      </c>
      <c r="AW2329" s="13">
        <f t="shared" si="3116"/>
        <v>1.5541129870718691E-5</v>
      </c>
      <c r="AX2329" s="13">
        <f t="shared" si="3117"/>
        <v>5.7832438685587427E-5</v>
      </c>
      <c r="AY2329" s="13">
        <f t="shared" si="3118"/>
        <v>1.3908451147256706E-4</v>
      </c>
      <c r="AZ2329" s="13">
        <f t="shared" si="3119"/>
        <v>1.6724611456151109E-4</v>
      </c>
      <c r="BA2329" s="13">
        <f t="shared" si="3120"/>
        <v>1.3407322181204493E-4</v>
      </c>
      <c r="BB2329" s="13">
        <f t="shared" si="3121"/>
        <v>8.0610073607048925E-5</v>
      </c>
      <c r="BC2329" s="13">
        <f t="shared" si="3122"/>
        <v>3.8772747482973237E-5</v>
      </c>
      <c r="BD2329" s="13">
        <f t="shared" si="3123"/>
        <v>8.5184159768514831E-3</v>
      </c>
      <c r="BE2329" s="13">
        <f t="shared" si="3124"/>
        <v>8.9145936359536354E-3</v>
      </c>
      <c r="BF2329" s="13">
        <f t="shared" si="3125"/>
        <v>4.6645984365016983E-3</v>
      </c>
      <c r="BG2329" s="13">
        <f t="shared" si="3126"/>
        <v>1.6271804386057125E-3</v>
      </c>
      <c r="BH2329" s="13">
        <f t="shared" si="3127"/>
        <v>4.257144879388775E-4</v>
      </c>
      <c r="BI2329" s="13">
        <f t="shared" si="3128"/>
        <v>8.910275514194568E-5</v>
      </c>
      <c r="BJ2329" s="14">
        <f t="shared" si="3129"/>
        <v>0.14799000664954004</v>
      </c>
      <c r="BK2329" s="14">
        <f t="shared" si="3130"/>
        <v>0.17828517921276696</v>
      </c>
      <c r="BL2329" s="14">
        <f t="shared" si="3131"/>
        <v>0.58853752042698004</v>
      </c>
      <c r="BM2329" s="14">
        <f t="shared" si="3132"/>
        <v>0.65825988647474953</v>
      </c>
      <c r="BN2329" s="14">
        <f t="shared" si="3133"/>
        <v>0.32991759319319325</v>
      </c>
    </row>
    <row r="2330" spans="1:66" x14ac:dyDescent="0.25">
      <c r="A2330" t="s">
        <v>338</v>
      </c>
      <c r="B2330" t="s">
        <v>94</v>
      </c>
      <c r="C2330" t="s">
        <v>84</v>
      </c>
      <c r="D2330" s="7" t="s">
        <v>454</v>
      </c>
      <c r="E2330" s="10">
        <f>VLOOKUP(A2330,home!$A$2:$E$405,3,FALSE)</f>
        <v>1.4215</v>
      </c>
      <c r="F2330" s="10">
        <f>VLOOKUP(B2330,home!$B$2:$E$405,3,FALSE)</f>
        <v>1.1137999999999999</v>
      </c>
      <c r="G2330" s="10">
        <f>VLOOKUP(C2330,away!$B$2:$E$405,4,FALSE)</f>
        <v>0.93799999999999994</v>
      </c>
      <c r="H2330" s="10">
        <f>VLOOKUP(A2330,away!$A$2:$E$405,3,FALSE)</f>
        <v>1.0277000000000001</v>
      </c>
      <c r="I2330" s="10">
        <f>VLOOKUP(C2330,away!$B$2:$E$405,3,FALSE)</f>
        <v>0.97299999999999998</v>
      </c>
      <c r="J2330" s="10">
        <f>VLOOKUP(B2330,home!$B$2:$E$405,4,FALSE)</f>
        <v>0.56759999999999999</v>
      </c>
      <c r="K2330" s="12">
        <f t="shared" si="3078"/>
        <v>1.4851041645999998</v>
      </c>
      <c r="L2330" s="12">
        <f t="shared" si="3079"/>
        <v>0.56757281195999998</v>
      </c>
      <c r="M2330" s="13">
        <f t="shared" si="3080"/>
        <v>0.12839074412737642</v>
      </c>
      <c r="N2330" s="13">
        <f t="shared" si="3081"/>
        <v>0.19067362879965971</v>
      </c>
      <c r="O2330" s="13">
        <f t="shared" si="3082"/>
        <v>7.2871095674011885E-2</v>
      </c>
      <c r="P2330" s="13">
        <f t="shared" si="3083"/>
        <v>0.10822116766444008</v>
      </c>
      <c r="Q2330" s="13">
        <f t="shared" si="3084"/>
        <v>0.14158510010488459</v>
      </c>
      <c r="R2330" s="13">
        <f t="shared" si="3085"/>
        <v>2.0679826341152559E-2</v>
      </c>
      <c r="S2330" s="13">
        <f t="shared" si="3086"/>
        <v>2.2805033980945622E-2</v>
      </c>
      <c r="T2330" s="13">
        <f t="shared" si="3087"/>
        <v>8.0359853398167425E-2</v>
      </c>
      <c r="U2330" s="13">
        <f t="shared" si="3088"/>
        <v>3.071169622245044E-2</v>
      </c>
      <c r="V2330" s="13">
        <f t="shared" si="3089"/>
        <v>2.1358301547177989E-3</v>
      </c>
      <c r="W2330" s="13">
        <f t="shared" si="3090"/>
        <v>7.0089540603690645E-2</v>
      </c>
      <c r="X2330" s="13">
        <f t="shared" si="3091"/>
        <v>3.9780917649421287E-2</v>
      </c>
      <c r="Y2330" s="13">
        <f t="shared" si="3092"/>
        <v>1.1289283646315616E-2</v>
      </c>
      <c r="Z2330" s="13">
        <f t="shared" si="3093"/>
        <v>3.9124357290974791E-3</v>
      </c>
      <c r="AA2330" s="13">
        <f t="shared" si="3094"/>
        <v>5.810374595012502E-3</v>
      </c>
      <c r="AB2330" s="13">
        <f t="shared" si="3095"/>
        <v>4.3145057544695534E-3</v>
      </c>
      <c r="AC2330" s="13">
        <f t="shared" si="3096"/>
        <v>1.1251883597970172E-4</v>
      </c>
      <c r="AD2330" s="13">
        <f t="shared" si="3097"/>
        <v>2.6022567161360439E-2</v>
      </c>
      <c r="AE2330" s="13">
        <f t="shared" si="3098"/>
        <v>1.4769701618191298E-2</v>
      </c>
      <c r="AF2330" s="13">
        <f t="shared" si="3099"/>
        <v>4.1914405396234989E-3</v>
      </c>
      <c r="AG2330" s="13">
        <f t="shared" si="3100"/>
        <v>7.9298256441241635E-4</v>
      </c>
      <c r="AH2330" s="13">
        <f t="shared" si="3101"/>
        <v>5.5514803709415716E-4</v>
      </c>
      <c r="AI2330" s="13">
        <f t="shared" si="3102"/>
        <v>8.244526618580479E-4</v>
      </c>
      <c r="AJ2330" s="13">
        <f t="shared" si="3103"/>
        <v>6.1219904082047136E-4</v>
      </c>
      <c r="AK2330" s="13">
        <f t="shared" si="3104"/>
        <v>3.0305978169553572E-4</v>
      </c>
      <c r="AL2330" s="13">
        <f t="shared" si="3105"/>
        <v>3.7937064378678955E-6</v>
      </c>
      <c r="AM2330" s="13">
        <f t="shared" si="3106"/>
        <v>7.7292445729839178E-3</v>
      </c>
      <c r="AN2330" s="13">
        <f t="shared" si="3107"/>
        <v>4.3869090766150507E-3</v>
      </c>
      <c r="AO2330" s="13">
        <f t="shared" si="3108"/>
        <v>1.2449451602136257E-3</v>
      </c>
      <c r="AP2330" s="13">
        <f t="shared" si="3109"/>
        <v>2.3553234177281344E-4</v>
      </c>
      <c r="AQ2330" s="13">
        <f t="shared" si="3110"/>
        <v>3.3420438381879871E-5</v>
      </c>
      <c r="AR2330" s="13">
        <f t="shared" si="3111"/>
        <v>6.3017386493521062E-5</v>
      </c>
      <c r="AS2330" s="13">
        <f t="shared" si="3112"/>
        <v>9.3587383123735899E-5</v>
      </c>
      <c r="AT2330" s="13">
        <f t="shared" si="3113"/>
        <v>6.9493506215537987E-5</v>
      </c>
      <c r="AU2330" s="13">
        <f t="shared" si="3114"/>
        <v>3.4401698497783802E-5</v>
      </c>
      <c r="AV2330" s="13">
        <f t="shared" si="3115"/>
        <v>1.2772526427093071E-5</v>
      </c>
      <c r="AW2330" s="13">
        <f t="shared" si="3116"/>
        <v>8.8825921229884817E-8</v>
      </c>
      <c r="AX2330" s="13">
        <f t="shared" si="3117"/>
        <v>1.9131222174250599E-3</v>
      </c>
      <c r="AY2330" s="13">
        <f t="shared" si="3118"/>
        <v>1.0858361565670917E-3</v>
      </c>
      <c r="AZ2330" s="13">
        <f t="shared" si="3119"/>
        <v>3.0814554035531151E-4</v>
      </c>
      <c r="BA2330" s="13">
        <f t="shared" si="3120"/>
        <v>5.8298343610799275E-5</v>
      </c>
      <c r="BB2330" s="13">
        <f t="shared" si="3121"/>
        <v>8.2721387039479089E-6</v>
      </c>
      <c r="BC2330" s="13">
        <f t="shared" si="3122"/>
        <v>9.3900820502457342E-7</v>
      </c>
      <c r="BD2330" s="13">
        <f t="shared" si="3123"/>
        <v>5.9611592090829732E-6</v>
      </c>
      <c r="BE2330" s="13">
        <f t="shared" si="3124"/>
        <v>8.8529423672527653E-6</v>
      </c>
      <c r="BF2330" s="13">
        <f t="shared" si="3125"/>
        <v>6.5737707892854335E-6</v>
      </c>
      <c r="BG2330" s="13">
        <f t="shared" si="3126"/>
        <v>3.2542447920978742E-6</v>
      </c>
      <c r="BH2330" s="13">
        <f t="shared" si="3127"/>
        <v>1.2082231233431035E-6</v>
      </c>
      <c r="BI2330" s="13">
        <f t="shared" si="3128"/>
        <v>3.5886743844857246E-7</v>
      </c>
      <c r="BJ2330" s="14">
        <f t="shared" si="3129"/>
        <v>0.59655968108056134</v>
      </c>
      <c r="BK2330" s="14">
        <f t="shared" si="3130"/>
        <v>0.2627549246264646</v>
      </c>
      <c r="BL2330" s="14">
        <f t="shared" si="3131"/>
        <v>0.13698183981704237</v>
      </c>
      <c r="BM2330" s="14">
        <f t="shared" si="3132"/>
        <v>0.33670157121099475</v>
      </c>
      <c r="BN2330" s="14">
        <f t="shared" si="3133"/>
        <v>0.66242156271152519</v>
      </c>
    </row>
    <row r="2331" spans="1:66" x14ac:dyDescent="0.25">
      <c r="A2331" t="s">
        <v>338</v>
      </c>
      <c r="B2331" t="s">
        <v>75</v>
      </c>
      <c r="C2331" t="s">
        <v>73</v>
      </c>
      <c r="D2331" s="7" t="s">
        <v>454</v>
      </c>
      <c r="E2331" s="10">
        <f>VLOOKUP(A2331,home!$A$2:$E$405,3,FALSE)</f>
        <v>1.4215</v>
      </c>
      <c r="F2331" s="10">
        <f>VLOOKUP(B2331,home!$B$2:$E$405,3,FALSE)</f>
        <v>0.7621</v>
      </c>
      <c r="G2331" s="10">
        <f>VLOOKUP(C2331,away!$B$2:$E$405,4,FALSE)</f>
        <v>1.407</v>
      </c>
      <c r="H2331" s="10">
        <f>VLOOKUP(A2331,away!$A$2:$E$405,3,FALSE)</f>
        <v>1.0277000000000001</v>
      </c>
      <c r="I2331" s="10">
        <f>VLOOKUP(C2331,away!$B$2:$E$405,3,FALSE)</f>
        <v>0.16220000000000001</v>
      </c>
      <c r="J2331" s="10">
        <f>VLOOKUP(B2331,home!$B$2:$E$405,4,FALSE)</f>
        <v>1.3785000000000001</v>
      </c>
      <c r="K2331" s="12">
        <f t="shared" si="3078"/>
        <v>1.5242384860500002</v>
      </c>
      <c r="L2331" s="12">
        <f t="shared" si="3079"/>
        <v>0.22978621779000002</v>
      </c>
      <c r="M2331" s="13">
        <f t="shared" si="3080"/>
        <v>0.17307596032280981</v>
      </c>
      <c r="N2331" s="13">
        <f t="shared" si="3081"/>
        <v>0.26380903973408953</v>
      </c>
      <c r="O2331" s="13">
        <f t="shared" si="3082"/>
        <v>3.9770470312950577E-2</v>
      </c>
      <c r="P2331" s="13">
        <f t="shared" si="3083"/>
        <v>6.061968145930826E-2</v>
      </c>
      <c r="Q2331" s="13">
        <f t="shared" si="3084"/>
        <v>0.20105394566529655</v>
      </c>
      <c r="R2331" s="13">
        <f t="shared" si="3085"/>
        <v>4.5693529764711952E-3</v>
      </c>
      <c r="S2331" s="13">
        <f t="shared" si="3086"/>
        <v>5.3079956531428612E-3</v>
      </c>
      <c r="T2331" s="13">
        <f t="shared" si="3087"/>
        <v>4.6199425746184658E-2</v>
      </c>
      <c r="U2331" s="13">
        <f t="shared" si="3088"/>
        <v>6.9647836630845174E-3</v>
      </c>
      <c r="V2331" s="13">
        <f t="shared" si="3089"/>
        <v>2.0656890578934939E-4</v>
      </c>
      <c r="W2331" s="13">
        <f t="shared" si="3090"/>
        <v>0.10215138725175019</v>
      </c>
      <c r="X2331" s="13">
        <f t="shared" si="3091"/>
        <v>2.3472980918581299E-2</v>
      </c>
      <c r="Y2331" s="13">
        <f t="shared" si="3092"/>
        <v>2.6968837527688184E-3</v>
      </c>
      <c r="Z2331" s="13">
        <f t="shared" si="3093"/>
        <v>3.4999144607026489E-4</v>
      </c>
      <c r="AA2331" s="13">
        <f t="shared" si="3094"/>
        <v>5.3347043188859084E-4</v>
      </c>
      <c r="AB2331" s="13">
        <f t="shared" si="3095"/>
        <v>4.0656808172715282E-4</v>
      </c>
      <c r="AC2331" s="13">
        <f t="shared" si="3096"/>
        <v>4.5219095003838042E-6</v>
      </c>
      <c r="AD2331" s="13">
        <f t="shared" si="3097"/>
        <v>3.8925768963128764E-2</v>
      </c>
      <c r="AE2331" s="13">
        <f t="shared" si="3098"/>
        <v>8.9446052246047285E-3</v>
      </c>
      <c r="AF2331" s="13">
        <f t="shared" si="3099"/>
        <v>1.0276735020932971E-3</v>
      </c>
      <c r="AG2331" s="13">
        <f t="shared" si="3100"/>
        <v>7.8715069056340786E-5</v>
      </c>
      <c r="AH2331" s="13">
        <f t="shared" si="3101"/>
        <v>2.0105802662834735E-5</v>
      </c>
      <c r="AI2331" s="13">
        <f t="shared" si="3102"/>
        <v>3.0646038211619278E-5</v>
      </c>
      <c r="AJ2331" s="13">
        <f t="shared" si="3103"/>
        <v>2.3355935443554519E-5</v>
      </c>
      <c r="AK2331" s="13">
        <f t="shared" si="3104"/>
        <v>1.186667189358836E-5</v>
      </c>
      <c r="AL2331" s="13">
        <f t="shared" si="3105"/>
        <v>6.335177063061142E-8</v>
      </c>
      <c r="AM2331" s="13">
        <f t="shared" si="3106"/>
        <v>1.1866431030538298E-2</v>
      </c>
      <c r="AN2331" s="13">
        <f t="shared" si="3107"/>
        <v>2.7267423051732876E-3</v>
      </c>
      <c r="AO2331" s="13">
        <f t="shared" si="3108"/>
        <v>3.1328390059687786E-4</v>
      </c>
      <c r="AP2331" s="13">
        <f t="shared" si="3109"/>
        <v>2.3996107537551623E-5</v>
      </c>
      <c r="AQ2331" s="13">
        <f t="shared" si="3110"/>
        <v>1.3784936981840249E-6</v>
      </c>
      <c r="AR2331" s="13">
        <f t="shared" si="3111"/>
        <v>9.2400726990498172E-7</v>
      </c>
      <c r="AS2331" s="13">
        <f t="shared" si="3112"/>
        <v>1.4084074421791632E-6</v>
      </c>
      <c r="AT2331" s="13">
        <f t="shared" si="3113"/>
        <v>1.0733744137043608E-6</v>
      </c>
      <c r="AU2331" s="13">
        <f t="shared" si="3114"/>
        <v>5.4535953043651371E-7</v>
      </c>
      <c r="AV2331" s="13">
        <f t="shared" si="3115"/>
        <v>2.0781449625637277E-7</v>
      </c>
      <c r="AW2331" s="13">
        <f t="shared" si="3116"/>
        <v>6.1635816954911703E-10</v>
      </c>
      <c r="AX2331" s="13">
        <f t="shared" si="3117"/>
        <v>3.0145451448007378E-3</v>
      </c>
      <c r="AY2331" s="13">
        <f t="shared" si="3118"/>
        <v>6.9270092718096935E-4</v>
      </c>
      <c r="AZ2331" s="13">
        <f t="shared" si="3119"/>
        <v>7.9586563058270588E-5</v>
      </c>
      <c r="BA2331" s="13">
        <f t="shared" si="3120"/>
        <v>6.0959651040217766E-6</v>
      </c>
      <c r="BB2331" s="13">
        <f t="shared" si="3121"/>
        <v>3.5019219125824705E-7</v>
      </c>
      <c r="BC2331" s="13">
        <f t="shared" si="3122"/>
        <v>1.6093867825764991E-8</v>
      </c>
      <c r="BD2331" s="13">
        <f t="shared" si="3123"/>
        <v>3.5387355960321515E-8</v>
      </c>
      <c r="BE2331" s="13">
        <f t="shared" si="3124"/>
        <v>5.3938769874272918E-8</v>
      </c>
      <c r="BF2331" s="13">
        <f t="shared" si="3125"/>
        <v>4.1107774466280567E-8</v>
      </c>
      <c r="BG2331" s="13">
        <f t="shared" si="3126"/>
        <v>2.0886017305789447E-8</v>
      </c>
      <c r="BH2331" s="13">
        <f t="shared" si="3127"/>
        <v>7.9588178494476561E-9</v>
      </c>
      <c r="BI2331" s="13">
        <f t="shared" si="3128"/>
        <v>2.4262272939179632E-9</v>
      </c>
      <c r="BJ2331" s="14">
        <f t="shared" si="3129"/>
        <v>0.70708555255130146</v>
      </c>
      <c r="BK2331" s="14">
        <f t="shared" si="3130"/>
        <v>0.23990749252950225</v>
      </c>
      <c r="BL2331" s="14">
        <f t="shared" si="3131"/>
        <v>5.2334940582448863E-2</v>
      </c>
      <c r="BM2331" s="14">
        <f t="shared" si="3132"/>
        <v>0.25608682632757424</v>
      </c>
      <c r="BN2331" s="14">
        <f t="shared" si="3133"/>
        <v>0.74289845047092595</v>
      </c>
    </row>
    <row r="2332" spans="1:66" x14ac:dyDescent="0.25">
      <c r="A2332" t="s">
        <v>344</v>
      </c>
      <c r="B2332" t="s">
        <v>198</v>
      </c>
      <c r="C2332" t="s">
        <v>200</v>
      </c>
      <c r="D2332" s="7" t="s">
        <v>454</v>
      </c>
      <c r="E2332" s="10">
        <f>VLOOKUP(A2332,home!$A$2:$E$405,3,FALSE)</f>
        <v>1.3976999999999999</v>
      </c>
      <c r="F2332" s="10">
        <f>VLOOKUP(B2332,home!$B$2:$E$405,3,FALSE)</f>
        <v>0.56479999999999997</v>
      </c>
      <c r="G2332" s="10">
        <f>VLOOKUP(C2332,away!$B$2:$E$405,4,FALSE)</f>
        <v>0.85860000000000003</v>
      </c>
      <c r="H2332" s="10">
        <f>VLOOKUP(A2332,away!$A$2:$E$405,3,FALSE)</f>
        <v>1.0585</v>
      </c>
      <c r="I2332" s="10">
        <f>VLOOKUP(C2332,away!$B$2:$E$405,3,FALSE)</f>
        <v>1.2282</v>
      </c>
      <c r="J2332" s="10">
        <f>VLOOKUP(B2332,home!$B$2:$E$405,4,FALSE)</f>
        <v>0.99450000000000005</v>
      </c>
      <c r="K2332" s="12">
        <f t="shared" si="3078"/>
        <v>0.67779683625599996</v>
      </c>
      <c r="L2332" s="12">
        <f t="shared" si="3079"/>
        <v>1.29289942665</v>
      </c>
      <c r="M2332" s="13">
        <f t="shared" si="3080"/>
        <v>0.13935979137432636</v>
      </c>
      <c r="N2332" s="13">
        <f t="shared" si="3081"/>
        <v>9.4457625694814584E-2</v>
      </c>
      <c r="O2332" s="13">
        <f t="shared" si="3082"/>
        <v>0.18017819436593016</v>
      </c>
      <c r="P2332" s="13">
        <f t="shared" si="3083"/>
        <v>0.1221242101035461</v>
      </c>
      <c r="Q2332" s="13">
        <f t="shared" si="3084"/>
        <v>3.2011539928099381E-2</v>
      </c>
      <c r="R2332" s="13">
        <f t="shared" si="3085"/>
        <v>0.1164761420952717</v>
      </c>
      <c r="S2332" s="13">
        <f t="shared" si="3086"/>
        <v>2.6755067846927529E-2</v>
      </c>
      <c r="T2332" s="13">
        <f t="shared" si="3087"/>
        <v>4.1387701619223276E-2</v>
      </c>
      <c r="U2332" s="13">
        <f t="shared" si="3088"/>
        <v>7.8947160611479453E-2</v>
      </c>
      <c r="V2332" s="13">
        <f t="shared" si="3089"/>
        <v>2.6051205658630763E-3</v>
      </c>
      <c r="W2332" s="13">
        <f t="shared" si="3090"/>
        <v>7.2324401623161273E-3</v>
      </c>
      <c r="X2332" s="13">
        <f t="shared" si="3091"/>
        <v>9.3508177391389558E-3</v>
      </c>
      <c r="Y2332" s="13">
        <f t="shared" si="3092"/>
        <v>6.0448334468207023E-3</v>
      </c>
      <c r="Z2332" s="13">
        <f t="shared" si="3093"/>
        <v>5.0197312444460233E-2</v>
      </c>
      <c r="AA2332" s="13">
        <f t="shared" si="3094"/>
        <v>3.4023579563409075E-2</v>
      </c>
      <c r="AB2332" s="13">
        <f t="shared" si="3095"/>
        <v>1.1530537293091484E-2</v>
      </c>
      <c r="AC2332" s="13">
        <f t="shared" si="3096"/>
        <v>1.4268296480688761E-4</v>
      </c>
      <c r="AD2332" s="13">
        <f t="shared" si="3097"/>
        <v>1.2255312651071751E-3</v>
      </c>
      <c r="AE2332" s="13">
        <f t="shared" si="3098"/>
        <v>1.584488669998716E-3</v>
      </c>
      <c r="AF2332" s="13">
        <f t="shared" si="3099"/>
        <v>1.0242922464873806E-3</v>
      </c>
      <c r="AG2332" s="13">
        <f t="shared" si="3100"/>
        <v>4.4143561940185826E-4</v>
      </c>
      <c r="AH2332" s="13">
        <f t="shared" si="3101"/>
        <v>1.6225019119703393E-2</v>
      </c>
      <c r="AI2332" s="13">
        <f t="shared" si="3102"/>
        <v>1.0997266627528068E-2</v>
      </c>
      <c r="AJ2332" s="13">
        <f t="shared" si="3103"/>
        <v>3.7269562638011068E-3</v>
      </c>
      <c r="AK2332" s="13">
        <f t="shared" si="3104"/>
        <v>8.4203972148962406E-4</v>
      </c>
      <c r="AL2332" s="13">
        <f t="shared" si="3105"/>
        <v>5.0014553553596504E-6</v>
      </c>
      <c r="AM2332" s="13">
        <f t="shared" si="3106"/>
        <v>1.6613224284449136E-4</v>
      </c>
      <c r="AN2332" s="13">
        <f t="shared" si="3107"/>
        <v>2.1479228152172146E-4</v>
      </c>
      <c r="AO2332" s="13">
        <f t="shared" si="3108"/>
        <v>1.3885240881413954E-4</v>
      </c>
      <c r="AP2332" s="13">
        <f t="shared" si="3109"/>
        <v>5.9840733248257471E-5</v>
      </c>
      <c r="AQ2332" s="13">
        <f t="shared" si="3110"/>
        <v>1.9342012426746927E-5</v>
      </c>
      <c r="AR2332" s="13">
        <f t="shared" si="3111"/>
        <v>4.1954635834499567E-3</v>
      </c>
      <c r="AS2332" s="13">
        <f t="shared" si="3112"/>
        <v>2.8436719434896409E-3</v>
      </c>
      <c r="AT2332" s="13">
        <f t="shared" si="3113"/>
        <v>9.6371592332361459E-4</v>
      </c>
      <c r="AU2332" s="13">
        <f t="shared" si="3114"/>
        <v>2.1773453462609193E-4</v>
      </c>
      <c r="AV2332" s="13">
        <f t="shared" si="3115"/>
        <v>3.689494467830939E-5</v>
      </c>
      <c r="AW2332" s="13">
        <f t="shared" si="3116"/>
        <v>1.2174697406896793E-7</v>
      </c>
      <c r="AX2332" s="13">
        <f t="shared" si="3117"/>
        <v>1.8767318100018279E-5</v>
      </c>
      <c r="AY2332" s="13">
        <f t="shared" si="3118"/>
        <v>2.4264254811271804E-5</v>
      </c>
      <c r="AZ2332" s="13">
        <f t="shared" si="3119"/>
        <v>1.5685620566791411E-5</v>
      </c>
      <c r="BA2332" s="13">
        <f t="shared" si="3120"/>
        <v>6.7599766124846874E-6</v>
      </c>
      <c r="BB2332" s="13">
        <f t="shared" si="3121"/>
        <v>2.1849924716122161E-6</v>
      </c>
      <c r="BC2332" s="13">
        <f t="shared" si="3122"/>
        <v>5.6499510275639969E-7</v>
      </c>
      <c r="BD2332" s="13">
        <f t="shared" si="3123"/>
        <v>9.0405207692890153E-4</v>
      </c>
      <c r="BE2332" s="13">
        <f t="shared" si="3124"/>
        <v>6.1276363755307522E-4</v>
      </c>
      <c r="BF2332" s="13">
        <f t="shared" si="3125"/>
        <v>2.076646274530963E-4</v>
      </c>
      <c r="BG2332" s="13">
        <f t="shared" si="3126"/>
        <v>4.6918142496663185E-5</v>
      </c>
      <c r="BH2332" s="13">
        <f t="shared" si="3127"/>
        <v>7.9502421368116203E-6</v>
      </c>
      <c r="BI2332" s="13">
        <f t="shared" si="3128"/>
        <v>1.0777297935600116E-6</v>
      </c>
      <c r="BJ2332" s="14">
        <f t="shared" si="3129"/>
        <v>0.19542789322792845</v>
      </c>
      <c r="BK2332" s="14">
        <f t="shared" si="3130"/>
        <v>0.29101613856563663</v>
      </c>
      <c r="BL2332" s="14">
        <f t="shared" si="3131"/>
        <v>0.46298480304763384</v>
      </c>
      <c r="BM2332" s="14">
        <f t="shared" si="3132"/>
        <v>0.31499450121583361</v>
      </c>
      <c r="BN2332" s="14">
        <f t="shared" si="3133"/>
        <v>0.6846075035619883</v>
      </c>
    </row>
    <row r="2333" spans="1:66" x14ac:dyDescent="0.25">
      <c r="A2333" t="s">
        <v>346</v>
      </c>
      <c r="B2333" t="s">
        <v>242</v>
      </c>
      <c r="C2333" t="s">
        <v>240</v>
      </c>
      <c r="D2333" s="7" t="s">
        <v>454</v>
      </c>
      <c r="E2333" s="10">
        <f>VLOOKUP(A2333,home!$A$2:$E$405,3,FALSE)</f>
        <v>1.5866</v>
      </c>
      <c r="F2333" s="10">
        <f>VLOOKUP(B2333,home!$B$2:$E$405,3,FALSE)</f>
        <v>0.40110000000000001</v>
      </c>
      <c r="G2333" s="10">
        <f>VLOOKUP(C2333,away!$B$2:$E$405,4,FALSE)</f>
        <v>1.2033</v>
      </c>
      <c r="H2333" s="10">
        <f>VLOOKUP(A2333,away!$A$2:$E$405,3,FALSE)</f>
        <v>1.1788000000000001</v>
      </c>
      <c r="I2333" s="10">
        <f>VLOOKUP(C2333,away!$B$2:$E$405,3,FALSE)</f>
        <v>1.3882000000000001</v>
      </c>
      <c r="J2333" s="10">
        <f>VLOOKUP(B2333,home!$B$2:$E$405,4,FALSE)</f>
        <v>1.0025999999999999</v>
      </c>
      <c r="K2333" s="12">
        <f t="shared" si="3078"/>
        <v>0.76576238335800006</v>
      </c>
      <c r="L2333" s="12">
        <f t="shared" si="3079"/>
        <v>1.6406648264160002</v>
      </c>
      <c r="M2333" s="13">
        <f t="shared" si="3080"/>
        <v>9.0136759700621072E-2</v>
      </c>
      <c r="N2333" s="13">
        <f t="shared" si="3081"/>
        <v>6.902333993651491E-2</v>
      </c>
      <c r="O2333" s="13">
        <f t="shared" si="3082"/>
        <v>0.14788421120792022</v>
      </c>
      <c r="P2333" s="13">
        <f t="shared" si="3083"/>
        <v>0.11324416603559484</v>
      </c>
      <c r="Q2333" s="13">
        <f t="shared" si="3084"/>
        <v>2.6427738648557547E-2</v>
      </c>
      <c r="R2333" s="13">
        <f t="shared" si="3085"/>
        <v>0.12131421185555477</v>
      </c>
      <c r="S2333" s="13">
        <f t="shared" si="3086"/>
        <v>3.5568843343414001E-2</v>
      </c>
      <c r="T2333" s="13">
        <f t="shared" si="3087"/>
        <v>4.3359061242403095E-2</v>
      </c>
      <c r="U2333" s="13">
        <f t="shared" si="3088"/>
        <v>9.2897860005706961E-2</v>
      </c>
      <c r="V2333" s="13">
        <f t="shared" si="3089"/>
        <v>4.9652501064358688E-3</v>
      </c>
      <c r="W2333" s="13">
        <f t="shared" si="3090"/>
        <v>6.7457893780939193E-3</v>
      </c>
      <c r="X2333" s="13">
        <f t="shared" si="3091"/>
        <v>1.1067579359049361E-2</v>
      </c>
      <c r="Y2333" s="13">
        <f t="shared" si="3092"/>
        <v>9.0790940839800133E-3</v>
      </c>
      <c r="Z2333" s="13">
        <f t="shared" si="3093"/>
        <v>6.6345320111929229E-2</v>
      </c>
      <c r="AA2333" s="13">
        <f t="shared" si="3094"/>
        <v>5.0804750453560379E-2</v>
      </c>
      <c r="AB2333" s="13">
        <f t="shared" si="3095"/>
        <v>1.9452183396613417E-2</v>
      </c>
      <c r="AC2333" s="13">
        <f t="shared" si="3096"/>
        <v>3.8988366769634661E-4</v>
      </c>
      <c r="AD2333" s="13">
        <f t="shared" si="3097"/>
        <v>1.2914179379500703E-3</v>
      </c>
      <c r="AE2333" s="13">
        <f t="shared" si="3098"/>
        <v>2.118783986997361E-3</v>
      </c>
      <c r="AF2333" s="13">
        <f t="shared" si="3099"/>
        <v>1.7381071811200133E-3</v>
      </c>
      <c r="AG2333" s="13">
        <f t="shared" si="3100"/>
        <v>9.5055043886822365E-4</v>
      </c>
      <c r="AH2333" s="13">
        <f t="shared" si="3101"/>
        <v>2.721260827623808E-2</v>
      </c>
      <c r="AI2333" s="13">
        <f t="shared" si="3102"/>
        <v>2.0838391770999706E-2</v>
      </c>
      <c r="AJ2333" s="13">
        <f t="shared" si="3103"/>
        <v>7.9786282739542375E-3</v>
      </c>
      <c r="AK2333" s="13">
        <f t="shared" si="3104"/>
        <v>2.0365778009969076E-3</v>
      </c>
      <c r="AL2333" s="13">
        <f t="shared" si="3105"/>
        <v>1.9593360553815205E-5</v>
      </c>
      <c r="AM2333" s="13">
        <f t="shared" si="3106"/>
        <v>1.9778385561518397E-4</v>
      </c>
      <c r="AN2333" s="13">
        <f t="shared" si="3107"/>
        <v>3.2449701514077311E-4</v>
      </c>
      <c r="AO2333" s="13">
        <f t="shared" si="3108"/>
        <v>2.6619541950922336E-4</v>
      </c>
      <c r="AP2333" s="13">
        <f t="shared" si="3109"/>
        <v>1.455791539139448E-4</v>
      </c>
      <c r="AQ2333" s="13">
        <f t="shared" si="3110"/>
        <v>5.9711649321502597E-5</v>
      </c>
      <c r="AR2333" s="13">
        <f t="shared" si="3111"/>
        <v>8.929353846772143E-3</v>
      </c>
      <c r="AS2333" s="13">
        <f t="shared" si="3112"/>
        <v>6.8377632835511619E-3</v>
      </c>
      <c r="AT2333" s="13">
        <f t="shared" si="3113"/>
        <v>2.6180509544249811E-3</v>
      </c>
      <c r="AU2333" s="13">
        <f t="shared" si="3114"/>
        <v>6.6826831287105347E-4</v>
      </c>
      <c r="AV2333" s="13">
        <f t="shared" si="3115"/>
        <v>1.2793368399669188E-4</v>
      </c>
      <c r="AW2333" s="13">
        <f t="shared" si="3116"/>
        <v>6.8378619059931446E-7</v>
      </c>
      <c r="AX2333" s="13">
        <f t="shared" si="3117"/>
        <v>2.5242572777602962E-5</v>
      </c>
      <c r="AY2333" s="13">
        <f t="shared" si="3118"/>
        <v>4.1414601284459221E-5</v>
      </c>
      <c r="AZ2333" s="13">
        <f t="shared" si="3119"/>
        <v>3.3973739813727574E-5</v>
      </c>
      <c r="BA2333" s="13">
        <f t="shared" si="3120"/>
        <v>1.8579839978063907E-5</v>
      </c>
      <c r="BB2333" s="13">
        <f t="shared" si="3121"/>
        <v>7.6208224831118188E-6</v>
      </c>
      <c r="BC2333" s="13">
        <f t="shared" si="3122"/>
        <v>2.5006430792803581E-6</v>
      </c>
      <c r="BD2333" s="13">
        <f t="shared" si="3123"/>
        <v>2.4416794631702469E-3</v>
      </c>
      <c r="BE2333" s="13">
        <f t="shared" si="3124"/>
        <v>1.8697462851135303E-3</v>
      </c>
      <c r="BF2333" s="13">
        <f t="shared" si="3125"/>
        <v>7.158906857816519E-4</v>
      </c>
      <c r="BG2333" s="13">
        <f t="shared" si="3126"/>
        <v>1.8273405258931695E-4</v>
      </c>
      <c r="BH2333" s="13">
        <f t="shared" si="3127"/>
        <v>3.498271590786537E-5</v>
      </c>
      <c r="BI2333" s="13">
        <f t="shared" si="3128"/>
        <v>5.3576895819885626E-6</v>
      </c>
      <c r="BJ2333" s="14">
        <f t="shared" si="3129"/>
        <v>0.17292456150645144</v>
      </c>
      <c r="BK2333" s="14">
        <f t="shared" si="3130"/>
        <v>0.24436591081560041</v>
      </c>
      <c r="BL2333" s="14">
        <f t="shared" si="3131"/>
        <v>0.51485118401530516</v>
      </c>
      <c r="BM2333" s="14">
        <f t="shared" si="3132"/>
        <v>0.43041581824942909</v>
      </c>
      <c r="BN2333" s="14">
        <f t="shared" si="3133"/>
        <v>0.56803042738476339</v>
      </c>
    </row>
    <row r="2334" spans="1:66" x14ac:dyDescent="0.25">
      <c r="A2334" t="s">
        <v>347</v>
      </c>
      <c r="B2334" t="s">
        <v>249</v>
      </c>
      <c r="C2334" t="s">
        <v>248</v>
      </c>
      <c r="D2334" s="7" t="s">
        <v>454</v>
      </c>
      <c r="E2334" s="10">
        <f>VLOOKUP(A2334,home!$A$2:$E$405,3,FALSE)</f>
        <v>1.1809000000000001</v>
      </c>
      <c r="F2334" s="10">
        <f>VLOOKUP(B2334,home!$B$2:$E$405,3,FALSE)</f>
        <v>0.78169999999999995</v>
      </c>
      <c r="G2334" s="10">
        <f>VLOOKUP(C2334,away!$B$2:$E$405,4,FALSE)</f>
        <v>0.3528</v>
      </c>
      <c r="H2334" s="10">
        <f>VLOOKUP(A2334,away!$A$2:$E$405,3,FALSE)</f>
        <v>0.92459999999999998</v>
      </c>
      <c r="I2334" s="10">
        <f>VLOOKUP(C2334,away!$B$2:$E$405,3,FALSE)</f>
        <v>0.54079999999999995</v>
      </c>
      <c r="J2334" s="10">
        <f>VLOOKUP(B2334,home!$B$2:$E$405,4,FALSE)</f>
        <v>2.0798999999999999</v>
      </c>
      <c r="K2334" s="12">
        <f t="shared" si="3078"/>
        <v>0.32567304218400001</v>
      </c>
      <c r="L2334" s="12">
        <f t="shared" si="3079"/>
        <v>1.0399992520319998</v>
      </c>
      <c r="M2334" s="13">
        <f t="shared" si="3080"/>
        <v>0.25520904273721823</v>
      </c>
      <c r="N2334" s="13">
        <f t="shared" si="3081"/>
        <v>8.3114705341096343E-2</v>
      </c>
      <c r="O2334" s="13">
        <f t="shared" si="3082"/>
        <v>0.26541721355850967</v>
      </c>
      <c r="P2334" s="13">
        <f t="shared" si="3083"/>
        <v>8.6439231387600263E-2</v>
      </c>
      <c r="Q2334" s="13">
        <f t="shared" si="3084"/>
        <v>1.3534109469330799E-2</v>
      </c>
      <c r="R2334" s="13">
        <f t="shared" si="3085"/>
        <v>0.13801685178863377</v>
      </c>
      <c r="S2334" s="13">
        <f t="shared" si="3086"/>
        <v>7.3192358730138551E-3</v>
      </c>
      <c r="T2334" s="13">
        <f t="shared" si="3087"/>
        <v>1.4075463725023237E-2</v>
      </c>
      <c r="U2334" s="13">
        <f t="shared" si="3088"/>
        <v>4.4948367994662605E-2</v>
      </c>
      <c r="V2334" s="13">
        <f t="shared" si="3089"/>
        <v>2.754470158712254E-4</v>
      </c>
      <c r="W2334" s="13">
        <f t="shared" si="3090"/>
        <v>1.4692315347094144E-3</v>
      </c>
      <c r="X2334" s="13">
        <f t="shared" si="3091"/>
        <v>1.5279996971596184E-3</v>
      </c>
      <c r="Y2334" s="13">
        <f t="shared" si="3092"/>
        <v>7.9455927107556252E-4</v>
      </c>
      <c r="Z2334" s="13">
        <f t="shared" si="3093"/>
        <v>4.7845807542663508E-2</v>
      </c>
      <c r="AA2334" s="13">
        <f t="shared" si="3094"/>
        <v>1.5582089698169399E-2</v>
      </c>
      <c r="AB2334" s="13">
        <f t="shared" si="3095"/>
        <v>2.5373332777933973E-3</v>
      </c>
      <c r="AC2334" s="13">
        <f t="shared" si="3096"/>
        <v>5.8308642016930699E-6</v>
      </c>
      <c r="AD2334" s="13">
        <f t="shared" si="3097"/>
        <v>1.1962227589537052E-4</v>
      </c>
      <c r="AE2334" s="13">
        <f t="shared" si="3098"/>
        <v>1.2440707745755086E-4</v>
      </c>
      <c r="AF2334" s="13">
        <f t="shared" si="3099"/>
        <v>6.4691633751669966E-5</v>
      </c>
      <c r="AG2334" s="13">
        <f t="shared" si="3100"/>
        <v>2.2426416904821617E-5</v>
      </c>
      <c r="AH2334" s="13">
        <f t="shared" si="3101"/>
        <v>1.2439901014309265E-2</v>
      </c>
      <c r="AI2334" s="13">
        <f t="shared" si="3102"/>
        <v>4.0513404077979261E-3</v>
      </c>
      <c r="AJ2334" s="13">
        <f t="shared" si="3103"/>
        <v>6.5970617776525881E-4</v>
      </c>
      <c r="AK2334" s="13">
        <f t="shared" si="3104"/>
        <v>7.1616172620130185E-5</v>
      </c>
      <c r="AL2334" s="13">
        <f t="shared" si="3105"/>
        <v>7.8996482963778575E-8</v>
      </c>
      <c r="AM2334" s="13">
        <f t="shared" si="3106"/>
        <v>7.7915501007638169E-6</v>
      </c>
      <c r="AN2334" s="13">
        <f t="shared" si="3107"/>
        <v>8.1032062769642226E-6</v>
      </c>
      <c r="AO2334" s="13">
        <f t="shared" si="3108"/>
        <v>4.213664233551898E-6</v>
      </c>
      <c r="AP2334" s="13">
        <f t="shared" si="3109"/>
        <v>1.4607358837359883E-6</v>
      </c>
      <c r="AQ2334" s="13">
        <f t="shared" si="3110"/>
        <v>3.7979105662543251E-7</v>
      </c>
      <c r="AR2334" s="13">
        <f t="shared" si="3111"/>
        <v>2.5874975500467514E-3</v>
      </c>
      <c r="AS2334" s="13">
        <f t="shared" si="3112"/>
        <v>8.4267819876737238E-4</v>
      </c>
      <c r="AT2334" s="13">
        <f t="shared" si="3113"/>
        <v>1.3721878628735178E-4</v>
      </c>
      <c r="AU2334" s="13">
        <f t="shared" si="3114"/>
        <v>1.4896153191666003E-5</v>
      </c>
      <c r="AV2334" s="13">
        <f t="shared" si="3115"/>
        <v>1.2128188816921918E-6</v>
      </c>
      <c r="AW2334" s="13">
        <f t="shared" si="3116"/>
        <v>7.4322463007791441E-10</v>
      </c>
      <c r="AX2334" s="13">
        <f t="shared" si="3117"/>
        <v>4.2291630410746748E-7</v>
      </c>
      <c r="AY2334" s="13">
        <f t="shared" si="3118"/>
        <v>4.3983263994390396E-7</v>
      </c>
      <c r="AZ2334" s="13">
        <f t="shared" si="3119"/>
        <v>2.2871280828045998E-7</v>
      </c>
      <c r="BA2334" s="13">
        <f t="shared" si="3120"/>
        <v>7.9287049847272201E-8</v>
      </c>
      <c r="BB2334" s="13">
        <f t="shared" si="3121"/>
        <v>2.0614618134246742E-8</v>
      </c>
      <c r="BC2334" s="13">
        <f t="shared" si="3122"/>
        <v>4.2878374881083841E-9</v>
      </c>
      <c r="BD2334" s="13">
        <f t="shared" si="3123"/>
        <v>4.4849925278054209E-4</v>
      </c>
      <c r="BE2334" s="13">
        <f t="shared" si="3124"/>
        <v>1.4606411607028997E-4</v>
      </c>
      <c r="BF2334" s="13">
        <f t="shared" si="3125"/>
        <v>2.3784572517264108E-5</v>
      </c>
      <c r="BG2334" s="13">
        <f t="shared" si="3126"/>
        <v>2.5819980295811209E-6</v>
      </c>
      <c r="BH2334" s="13">
        <f t="shared" si="3127"/>
        <v>2.1022178830169425E-7</v>
      </c>
      <c r="BI2334" s="13">
        <f t="shared" si="3128"/>
        <v>1.3692713865914716E-8</v>
      </c>
      <c r="BJ2334" s="14">
        <f t="shared" si="3129"/>
        <v>0.11487036104121383</v>
      </c>
      <c r="BK2334" s="14">
        <f t="shared" si="3130"/>
        <v>0.34924930670702814</v>
      </c>
      <c r="BL2334" s="14">
        <f t="shared" si="3131"/>
        <v>0.48792907745133612</v>
      </c>
      <c r="BM2334" s="14">
        <f t="shared" si="3132"/>
        <v>0.15816295937043731</v>
      </c>
      <c r="BN2334" s="14">
        <f t="shared" si="3133"/>
        <v>0.84173115428238898</v>
      </c>
    </row>
    <row r="2335" spans="1:66" s="15" customFormat="1" x14ac:dyDescent="0.25">
      <c r="A2335" s="15" t="s">
        <v>348</v>
      </c>
      <c r="B2335" s="15" t="s">
        <v>269</v>
      </c>
      <c r="C2335" s="15" t="s">
        <v>270</v>
      </c>
      <c r="D2335" s="21" t="s">
        <v>454</v>
      </c>
      <c r="E2335" s="15">
        <f>VLOOKUP(A2335,home!$A$2:$E$405,3,FALSE)</f>
        <v>1.5417000000000001</v>
      </c>
      <c r="F2335" s="15">
        <f>VLOOKUP(B2335,home!$B$2:$E$405,3,FALSE)</f>
        <v>1.4414</v>
      </c>
      <c r="G2335" s="15">
        <f>VLOOKUP(C2335,away!$B$2:$E$405,4,FALSE)</f>
        <v>1.1531</v>
      </c>
      <c r="H2335" s="15">
        <f>VLOOKUP(A2335,away!$A$2:$E$405,3,FALSE)</f>
        <v>1.125</v>
      </c>
      <c r="I2335" s="15">
        <f>VLOOKUP(C2335,away!$B$2:$E$405,3,FALSE)</f>
        <v>0.59260000000000002</v>
      </c>
      <c r="J2335" s="15">
        <f>VLOOKUP(B2335,home!$B$2:$E$405,4,FALSE)</f>
        <v>0.88890000000000002</v>
      </c>
      <c r="K2335" s="16">
        <f t="shared" si="3078"/>
        <v>2.5624261767780001</v>
      </c>
      <c r="L2335" s="16">
        <f t="shared" si="3079"/>
        <v>0.59260740750000007</v>
      </c>
      <c r="M2335" s="17">
        <f t="shared" si="3080"/>
        <v>4.2636969036786321E-2</v>
      </c>
      <c r="N2335" s="17">
        <f t="shared" si="3081"/>
        <v>0.10925408555833434</v>
      </c>
      <c r="O2335" s="17">
        <f t="shared" si="3082"/>
        <v>2.5266983684547717E-2</v>
      </c>
      <c r="P2335" s="17">
        <f t="shared" si="3083"/>
        <v>6.4744780401507704E-2</v>
      </c>
      <c r="Q2335" s="17">
        <f t="shared" si="3084"/>
        <v>0.1399777643773096</v>
      </c>
      <c r="R2335" s="17">
        <f t="shared" si="3085"/>
        <v>7.4867008483223097E-3</v>
      </c>
      <c r="S2335" s="17">
        <f t="shared" si="3086"/>
        <v>2.4578943367332122E-2</v>
      </c>
      <c r="T2335" s="17">
        <f t="shared" si="3087"/>
        <v>8.2951860055283308E-2</v>
      </c>
      <c r="U2335" s="17">
        <f t="shared" si="3088"/>
        <v>1.9184118231447146E-2</v>
      </c>
      <c r="V2335" s="17">
        <f t="shared" si="3089"/>
        <v>4.1470487200022258E-3</v>
      </c>
      <c r="W2335" s="17">
        <f t="shared" si="3090"/>
        <v>0.11956089586909373</v>
      </c>
      <c r="X2335" s="17">
        <f t="shared" si="3091"/>
        <v>7.0852672539361103E-2</v>
      </c>
      <c r="Y2335" s="17">
        <f t="shared" si="3092"/>
        <v>2.0993909293998612E-2</v>
      </c>
      <c r="Z2335" s="17">
        <f t="shared" si="3093"/>
        <v>1.4788914601507786E-3</v>
      </c>
      <c r="AA2335" s="17">
        <f t="shared" si="3094"/>
        <v>3.7895501901037934E-3</v>
      </c>
      <c r="AB2335" s="17">
        <f t="shared" si="3095"/>
        <v>4.8552213026680042E-3</v>
      </c>
      <c r="AC2335" s="17">
        <f t="shared" si="3096"/>
        <v>3.935841429934336E-4</v>
      </c>
      <c r="AD2335" s="17">
        <f t="shared" si="3097"/>
        <v>7.6591492323498614E-2</v>
      </c>
      <c r="AE2335" s="17">
        <f t="shared" si="3098"/>
        <v>4.5388685702384669E-2</v>
      </c>
      <c r="AF2335" s="17">
        <f t="shared" si="3099"/>
        <v>1.3448835681961247E-2</v>
      </c>
      <c r="AG2335" s="17">
        <f t="shared" si="3100"/>
        <v>2.6566265491268504E-3</v>
      </c>
      <c r="AH2335" s="17">
        <f t="shared" si="3101"/>
        <v>2.1910050854346064E-4</v>
      </c>
      <c r="AI2335" s="17">
        <f t="shared" si="3102"/>
        <v>5.6142887843713531E-4</v>
      </c>
      <c r="AJ2335" s="17">
        <f t="shared" si="3103"/>
        <v>7.1931002725321479E-4</v>
      </c>
      <c r="AK2335" s="17">
        <f t="shared" si="3104"/>
        <v>6.1439294768417805E-4</v>
      </c>
      <c r="AL2335" s="17">
        <f t="shared" si="3105"/>
        <v>2.3906501314049481E-5</v>
      </c>
      <c r="AM2335" s="17">
        <f t="shared" si="3106"/>
        <v>3.9252008969644821E-2</v>
      </c>
      <c r="AN2335" s="17">
        <f t="shared" si="3107"/>
        <v>2.3261031274667967E-2</v>
      </c>
      <c r="AO2335" s="17">
        <f t="shared" si="3108"/>
        <v>6.892329719728702E-3</v>
      </c>
      <c r="AP2335" s="17">
        <f t="shared" si="3109"/>
        <v>1.3614818822812096E-3</v>
      </c>
      <c r="AQ2335" s="17">
        <f t="shared" si="3110"/>
        <v>2.0170606215422196E-4</v>
      </c>
      <c r="AR2335" s="17">
        <f t="shared" si="3111"/>
        <v>2.5968116869974374E-5</v>
      </c>
      <c r="AS2335" s="17">
        <f t="shared" si="3112"/>
        <v>6.654138242925272E-5</v>
      </c>
      <c r="AT2335" s="17">
        <f t="shared" si="3113"/>
        <v>8.5253690087856425E-5</v>
      </c>
      <c r="AU2335" s="17">
        <f t="shared" si="3114"/>
        <v>7.2818762382680809E-5</v>
      </c>
      <c r="AV2335" s="17">
        <f t="shared" si="3115"/>
        <v>4.6648175722489617E-5</v>
      </c>
      <c r="AW2335" s="17">
        <f t="shared" si="3116"/>
        <v>1.0083979627652466E-6</v>
      </c>
      <c r="AX2335" s="17">
        <f t="shared" si="3117"/>
        <v>1.6763395879157119E-2</v>
      </c>
      <c r="AY2335" s="17">
        <f t="shared" si="3118"/>
        <v>9.9341125728434846E-3</v>
      </c>
      <c r="AZ2335" s="17">
        <f t="shared" si="3119"/>
        <v>2.9435143488029661E-3</v>
      </c>
      <c r="BA2335" s="17">
        <f t="shared" si="3120"/>
        <v>5.8144946906105903E-4</v>
      </c>
      <c r="BB2335" s="17">
        <f t="shared" si="3121"/>
        <v>8.6142815613131411E-5</v>
      </c>
      <c r="BC2335" s="17">
        <f t="shared" si="3122"/>
        <v>1.0209774127049671E-5</v>
      </c>
      <c r="BD2335" s="17">
        <f t="shared" si="3123"/>
        <v>2.5648164026620875E-6</v>
      </c>
      <c r="BE2335" s="17">
        <f t="shared" si="3124"/>
        <v>6.5721526888109153E-6</v>
      </c>
      <c r="BF2335" s="17">
        <f t="shared" si="3125"/>
        <v>8.4203280437955061E-6</v>
      </c>
      <c r="BG2335" s="17">
        <f t="shared" si="3126"/>
        <v>7.1921563321598317E-6</v>
      </c>
      <c r="BH2335" s="17">
        <f t="shared" si="3127"/>
        <v>4.6073424132515005E-6</v>
      </c>
      <c r="BI2335" s="17">
        <f t="shared" si="3128"/>
        <v>2.3611949610190334E-6</v>
      </c>
      <c r="BJ2335" s="18">
        <f t="shared" si="3129"/>
        <v>0.7829642107184337</v>
      </c>
      <c r="BK2335" s="18">
        <f t="shared" si="3130"/>
        <v>0.14645934474277933</v>
      </c>
      <c r="BL2335" s="18">
        <f t="shared" si="3131"/>
        <v>6.3025754737340928E-2</v>
      </c>
      <c r="BM2335" s="18">
        <f t="shared" si="3132"/>
        <v>0.59462781357701622</v>
      </c>
      <c r="BN2335" s="18">
        <f t="shared" si="3133"/>
        <v>0.38936728390680803</v>
      </c>
    </row>
    <row r="2336" spans="1:66" x14ac:dyDescent="0.25">
      <c r="A2336" t="s">
        <v>346</v>
      </c>
      <c r="B2336" t="s">
        <v>321</v>
      </c>
      <c r="C2336" t="s">
        <v>237</v>
      </c>
      <c r="D2336" t="s">
        <v>456</v>
      </c>
      <c r="E2336" s="10">
        <f>VLOOKUP(A2336,home!$A$2:$E$405,3,FALSE)</f>
        <v>1.5866</v>
      </c>
      <c r="F2336" s="10">
        <f>VLOOKUP(B2336,home!$B$2:$E$405,3,FALSE)</f>
        <v>1.0084</v>
      </c>
      <c r="G2336" s="10">
        <f>VLOOKUP(C2336,away!$B$2:$E$405,4,FALSE)</f>
        <v>0.70030000000000003</v>
      </c>
      <c r="H2336" s="10">
        <f>VLOOKUP(A2336,away!$A$2:$E$405,3,FALSE)</f>
        <v>1.1788000000000001</v>
      </c>
      <c r="I2336" s="10">
        <f>VLOOKUP(C2336,away!$B$2:$E$405,3,FALSE)</f>
        <v>0.84830000000000005</v>
      </c>
      <c r="J2336" s="10">
        <f>VLOOKUP(B2336,home!$B$2:$E$405,4,FALSE)</f>
        <v>0.76349999999999996</v>
      </c>
      <c r="K2336" s="12">
        <f t="shared" ref="K2336:K2357" si="3134">E2336*F2336*G2336</f>
        <v>1.1204291862319999</v>
      </c>
      <c r="L2336" s="12">
        <f t="shared" ref="L2336:L2357" si="3135">H2336*I2336*J2336</f>
        <v>0.76348170654000014</v>
      </c>
      <c r="M2336" s="13">
        <f t="shared" ref="M2336:M2357" si="3136">_xlfn.POISSON.DIST(0,K2336,FALSE) * _xlfn.POISSON.DIST(0,L2336,FALSE)</f>
        <v>0.15199450763453973</v>
      </c>
      <c r="N2336" s="13">
        <f t="shared" ref="N2336:N2357" si="3137">_xlfn.POISSON.DIST(1,K2336,FALSE) * _xlfn.POISSON.DIST(0,L2336,FALSE)</f>
        <v>0.17029908250070086</v>
      </c>
      <c r="O2336" s="13">
        <f t="shared" ref="O2336:O2357" si="3138">_xlfn.POISSON.DIST(0,K2336,FALSE) * _xlfn.POISSON.DIST(1,L2336,FALSE)</f>
        <v>0.11604502607352546</v>
      </c>
      <c r="P2336" s="13">
        <f t="shared" ref="P2336:P2357" si="3139">_xlfn.POISSON.DIST(1,K2336,FALSE) * _xlfn.POISSON.DIST(1,L2336,FALSE)</f>
        <v>0.13002023412983135</v>
      </c>
      <c r="Q2336" s="13">
        <f t="shared" ref="Q2336:Q2357" si="3140">_xlfn.POISSON.DIST(2,K2336,FALSE) * _xlfn.POISSON.DIST(0,L2336,FALSE)</f>
        <v>9.5404031211158244E-2</v>
      </c>
      <c r="R2336" s="13">
        <f t="shared" ref="R2336:R2357" si="3141">_xlfn.POISSON.DIST(0,K2336,FALSE) * _xlfn.POISSON.DIST(2,L2336,FALSE)</f>
        <v>4.4299127271047012E-2</v>
      </c>
      <c r="S2336" s="13">
        <f t="shared" ref="S2336:S2357" si="3142">_xlfn.POISSON.DIST(2,K2336,FALSE) * _xlfn.POISSON.DIST(2,L2336,FALSE)</f>
        <v>2.7805710788944581E-2</v>
      </c>
      <c r="T2336" s="13">
        <f t="shared" ref="T2336:T2357" si="3143">_xlfn.POISSON.DIST(2,K2336,FALSE) * _xlfn.POISSON.DIST(1,L2336,FALSE)</f>
        <v>7.2839232559890527E-2</v>
      </c>
      <c r="U2336" s="13">
        <f t="shared" ref="U2336:U2357" si="3144">_xlfn.POISSON.DIST(1,K2336,FALSE) * _xlfn.POISSON.DIST(2,L2336,FALSE)</f>
        <v>4.9634035119086997E-2</v>
      </c>
      <c r="V2336" s="13">
        <f t="shared" ref="V2336:V2357" si="3145">_xlfn.POISSON.DIST(3,K2336,FALSE) * _xlfn.POISSON.DIST(3,L2336,FALSE)</f>
        <v>2.6428623296907423E-3</v>
      </c>
      <c r="W2336" s="13">
        <f t="shared" ref="W2336:W2357" si="3146">_xlfn.POISSON.DIST(3,K2336,FALSE) * _xlfn.POISSON.DIST(0,L2336,FALSE)</f>
        <v>3.5631153684390127E-2</v>
      </c>
      <c r="X2336" s="13">
        <f t="shared" ref="X2336:X2357" si="3147">_xlfn.POISSON.DIST(3,K2336,FALSE) * _xlfn.POISSON.DIST(1,L2336,FALSE)</f>
        <v>2.7203734020947185E-2</v>
      </c>
      <c r="Y2336" s="13">
        <f t="shared" ref="Y2336:Y2357" si="3148">_xlfn.POISSON.DIST(3,K2336,FALSE) * _xlfn.POISSON.DIST(2,L2336,FALSE)</f>
        <v>1.0384776637286508E-2</v>
      </c>
      <c r="Z2336" s="13">
        <f t="shared" ref="Z2336:Z2357" si="3149">_xlfn.POISSON.DIST(0,K2336,FALSE) * _xlfn.POISSON.DIST(3,L2336,FALSE)</f>
        <v>1.127385776237721E-2</v>
      </c>
      <c r="AA2336" s="13">
        <f t="shared" ref="AA2336:AA2357" si="3150">_xlfn.POISSON.DIST(1,K2336,FALSE) * _xlfn.POISSON.DIST(3,L2336,FALSE)</f>
        <v>1.2631559278395613E-2</v>
      </c>
      <c r="AB2336" s="13">
        <f t="shared" ref="AB2336:AB2357" si="3151">_xlfn.POISSON.DIST(2,K2336,FALSE) * _xlfn.POISSON.DIST(3,L2336,FALSE)</f>
        <v>7.0763838415670334E-3</v>
      </c>
      <c r="AC2336" s="13">
        <f t="shared" ref="AC2336:AC2357" si="3152">_xlfn.POISSON.DIST(4,K2336,FALSE) * _xlfn.POISSON.DIST(4,L2336,FALSE)</f>
        <v>1.4129851804642413E-4</v>
      </c>
      <c r="AD2336" s="13">
        <f t="shared" ref="AD2336:AD2357" si="3153">_xlfn.POISSON.DIST(4,K2336,FALSE) * _xlfn.POISSON.DIST(0,L2336,FALSE)</f>
        <v>9.9805461317771377E-3</v>
      </c>
      <c r="AE2336" s="13">
        <f t="shared" ref="AE2336:AE2357" si="3154">_xlfn.POISSON.DIST(4,K2336,FALSE) * _xlfn.POISSON.DIST(1,L2336,FALSE)</f>
        <v>7.619964392890405E-3</v>
      </c>
      <c r="AF2336" s="13">
        <f t="shared" ref="AF2336:AF2357" si="3155">_xlfn.POISSON.DIST(4,K2336,FALSE) * _xlfn.POISSON.DIST(2,L2336,FALSE)</f>
        <v>2.9088517092290011E-3</v>
      </c>
      <c r="AG2336" s="13">
        <f t="shared" ref="AG2336:AG2357" si="3156">_xlfn.POISSON.DIST(4,K2336,FALSE) * _xlfn.POISSON.DIST(3,L2336,FALSE)</f>
        <v>7.4028502234465133E-4</v>
      </c>
      <c r="AH2336" s="13">
        <f t="shared" ref="AH2336:AH2357" si="3157">_xlfn.POISSON.DIST(0,K2336,FALSE) * _xlfn.POISSON.DIST(4,L2336,FALSE)</f>
        <v>2.1518460409272449E-3</v>
      </c>
      <c r="AI2336" s="13">
        <f t="shared" ref="AI2336:AI2357" si="3158">_xlfn.POISSON.DIST(1,K2336,FALSE) * _xlfn.POISSON.DIST(4,L2336,FALSE)</f>
        <v>2.4109911085326641E-3</v>
      </c>
      <c r="AJ2336" s="13">
        <f t="shared" ref="AJ2336:AJ2357" si="3159">_xlfn.POISSON.DIST(2,K2336,FALSE) * _xlfn.POISSON.DIST(4,L2336,FALSE)</f>
        <v>1.3506724028729202E-3</v>
      </c>
      <c r="AK2336" s="13">
        <f t="shared" ref="AK2336:AK2357" si="3160">_xlfn.POISSON.DIST(3,K2336,FALSE) * _xlfn.POISSON.DIST(4,L2336,FALSE)</f>
        <v>5.0444426040564209E-4</v>
      </c>
      <c r="AL2336" s="13">
        <f t="shared" ref="AL2336:AL2357" si="3161">_xlfn.POISSON.DIST(5,K2336,FALSE) * _xlfn.POISSON.DIST(5,L2336,FALSE)</f>
        <v>4.8348237537023808E-6</v>
      </c>
      <c r="AM2336" s="13">
        <f t="shared" ref="AM2336:AM2357" si="3162">_xlfn.POISSON.DIST(5,K2336,FALSE) * _xlfn.POISSON.DIST(0,L2336,FALSE)</f>
        <v>2.2364990361155978E-3</v>
      </c>
      <c r="AN2336" s="13">
        <f t="shared" ref="AN2336:AN2357" si="3163">_xlfn.POISSON.DIST(5,K2336,FALSE) * _xlfn.POISSON.DIST(1,L2336,FALSE)</f>
        <v>1.707526100768602E-3</v>
      </c>
      <c r="AO2336" s="13">
        <f t="shared" ref="AO2336:AO2357" si="3164">_xlfn.POISSON.DIST(5,K2336,FALSE) * _xlfn.POISSON.DIST(2,L2336,FALSE)</f>
        <v>6.5183247068820215E-4</v>
      </c>
      <c r="AP2336" s="13">
        <f t="shared" ref="AP2336:AP2357" si="3165">_xlfn.POISSON.DIST(5,K2336,FALSE) * _xlfn.POISSON.DIST(3,L2336,FALSE)</f>
        <v>1.6588738903307106E-4</v>
      </c>
      <c r="AQ2336" s="13">
        <f t="shared" ref="AQ2336:AQ2357" si="3166">_xlfn.POISSON.DIST(5,K2336,FALSE) * _xlfn.POISSON.DIST(4,L2336,FALSE)</f>
        <v>3.1662996718108502E-5</v>
      </c>
      <c r="AR2336" s="13">
        <f t="shared" ref="AR2336:AR2357" si="3167">_xlfn.POISSON.DIST(0,K2336,FALSE) * _xlfn.POISSON.DIST(5,L2336,FALSE)</f>
        <v>3.2857901750769528E-4</v>
      </c>
      <c r="AS2336" s="13">
        <f t="shared" ref="AS2336:AS2357" si="3168">_xlfn.POISSON.DIST(1,K2336,FALSE) * _xlfn.POISSON.DIST(5,L2336,FALSE)</f>
        <v>3.6814952119905707E-4</v>
      </c>
      <c r="AT2336" s="13">
        <f t="shared" ref="AT2336:AT2357" si="3169">_xlfn.POISSON.DIST(2,K2336,FALSE) * _xlfn.POISSON.DIST(5,L2336,FALSE)</f>
        <v>2.0624273422437998E-4</v>
      </c>
      <c r="AU2336" s="13">
        <f t="shared" ref="AU2336:AU2357" si="3170">_xlfn.POISSON.DIST(3,K2336,FALSE) * _xlfn.POISSON.DIST(5,L2336,FALSE)</f>
        <v>7.7026792957761591E-5</v>
      </c>
      <c r="AV2336" s="13">
        <f t="shared" ref="AV2336:AV2357" si="3171">_xlfn.POISSON.DIST(4,K2336,FALSE) * _xlfn.POISSON.DIST(5,L2336,FALSE)</f>
        <v>2.1575766737931385E-5</v>
      </c>
      <c r="AW2336" s="13">
        <f t="shared" ref="AW2336:AW2357" si="3172">_xlfn.POISSON.DIST(6,K2336,FALSE) * _xlfn.POISSON.DIST(6,L2336,FALSE)</f>
        <v>1.1488443566810722E-7</v>
      </c>
      <c r="AX2336" s="13">
        <f t="shared" ref="AX2336:AX2357" si="3173">_xlfn.POISSON.DIST(6,K2336,FALSE) * _xlfn.POISSON.DIST(0,L2336,FALSE)</f>
        <v>4.1763979917394146E-4</v>
      </c>
      <c r="AY2336" s="13">
        <f t="shared" ref="AY2336:AY2357" si="3174">_xlfn.POISSON.DIST(6,K2336,FALSE) * _xlfn.POISSON.DIST(1,L2336,FALSE)</f>
        <v>3.1886034659234377E-4</v>
      </c>
      <c r="AZ2336" s="13">
        <f t="shared" ref="AZ2336:AZ2357" si="3175">_xlfn.POISSON.DIST(6,K2336,FALSE) * _xlfn.POISSON.DIST(2,L2336,FALSE)</f>
        <v>1.2172202078212926E-4</v>
      </c>
      <c r="BA2336" s="13">
        <f t="shared" ref="BA2336:BA2357" si="3176">_xlfn.POISSON.DIST(6,K2336,FALSE) * _xlfn.POISSON.DIST(3,L2336,FALSE)</f>
        <v>3.0977512050079135E-5</v>
      </c>
      <c r="BB2336" s="13">
        <f t="shared" ref="BB2336:BB2357" si="3177">_xlfn.POISSON.DIST(6,K2336,FALSE) * _xlfn.POISSON.DIST(4,L2336,FALSE)</f>
        <v>5.9126909410894588E-6</v>
      </c>
      <c r="BC2336" s="13">
        <f t="shared" ref="BC2336:BC2357" si="3178">_xlfn.POISSON.DIST(6,K2336,FALSE) * _xlfn.POISSON.DIST(5,L2336,FALSE)</f>
        <v>9.0284627398931605E-7</v>
      </c>
      <c r="BD2336" s="13">
        <f t="shared" ref="BD2336:BD2357" si="3179">_xlfn.POISSON.DIST(0,K2336,FALSE) * _xlfn.POISSON.DIST(6,L2336,FALSE)</f>
        <v>4.1810678170001948E-5</v>
      </c>
      <c r="BE2336" s="13">
        <f t="shared" ref="BE2336:BE2357" si="3180">_xlfn.POISSON.DIST(1,K2336,FALSE) * _xlfn.POISSON.DIST(6,L2336,FALSE)</f>
        <v>4.6845904117823322E-5</v>
      </c>
      <c r="BF2336" s="13">
        <f t="shared" ref="BF2336:BF2357" si="3181">_xlfn.POISSON.DIST(2,K2336,FALSE) * _xlfn.POISSON.DIST(6,L2336,FALSE)</f>
        <v>2.6243759114517542E-5</v>
      </c>
      <c r="BG2336" s="13">
        <f t="shared" ref="BG2336:BG2357" si="3182">_xlfn.POISSON.DIST(3,K2336,FALSE) * _xlfn.POISSON.DIST(6,L2336,FALSE)</f>
        <v>9.801424556115844E-6</v>
      </c>
      <c r="BH2336" s="13">
        <f t="shared" ref="BH2336:BH2357" si="3183">_xlfn.POISSON.DIST(4,K2336,FALSE) * _xlfn.POISSON.DIST(6,L2336,FALSE)</f>
        <v>2.7454505348308035E-6</v>
      </c>
      <c r="BI2336" s="13">
        <f t="shared" ref="BI2336:BI2357" si="3184">_xlfn.POISSON.DIST(5,K2336,FALSE) * _xlfn.POISSON.DIST(6,L2336,FALSE)</f>
        <v>6.1521658171613699E-7</v>
      </c>
      <c r="BJ2336" s="14">
        <f t="shared" ref="BJ2336:BJ2357" si="3185">SUM(N2336,Q2336,T2336,W2336,X2336,Y2336,AD2336,AE2336,AF2336,AG2336,AM2336,AN2336,AO2336,AP2336,AQ2336,AX2336,AY2336,AZ2336,BA2336,BB2336,BC2336)</f>
        <v>0.43870108107975164</v>
      </c>
      <c r="BK2336" s="14">
        <f t="shared" ref="BK2336:BK2357" si="3186">SUM(M2336,P2336,S2336,V2336,AC2336,AL2336,AY2336)</f>
        <v>0.31292830857139886</v>
      </c>
      <c r="BL2336" s="14">
        <f t="shared" ref="BL2336:BL2357" si="3187">SUM(O2336,R2336,U2336,AA2336,AB2336,AH2336,AI2336,AJ2336,AK2336,AR2336,AS2336,AT2336,AU2336,AV2336,BD2336,BE2336,BF2336,BG2336,BH2336,BI2336)</f>
        <v>0.23723372166206236</v>
      </c>
      <c r="BM2336" s="14">
        <f t="shared" ref="BM2336:BM2357" si="3188">SUM(S2336:BI2336)</f>
        <v>0.29175621479263086</v>
      </c>
      <c r="BN2336" s="14">
        <f t="shared" ref="BN2336:BN2357" si="3189">SUM(M2336:R2336)</f>
        <v>0.70806200882080272</v>
      </c>
    </row>
    <row r="2337" spans="1:66" x14ac:dyDescent="0.25">
      <c r="A2337" t="s">
        <v>347</v>
      </c>
      <c r="B2337" t="s">
        <v>246</v>
      </c>
      <c r="C2337" t="s">
        <v>253</v>
      </c>
      <c r="D2337" t="s">
        <v>456</v>
      </c>
      <c r="E2337" s="10">
        <f>VLOOKUP(A2337,home!$A$2:$E$405,3,FALSE)</f>
        <v>1.1809000000000001</v>
      </c>
      <c r="F2337" s="10">
        <f>VLOOKUP(B2337,home!$B$2:$E$405,3,FALSE)</f>
        <v>0.49399999999999999</v>
      </c>
      <c r="G2337" s="10">
        <f>VLOOKUP(C2337,away!$B$2:$E$405,4,FALSE)</f>
        <v>0.8468</v>
      </c>
      <c r="H2337" s="10">
        <f>VLOOKUP(A2337,away!$A$2:$E$405,3,FALSE)</f>
        <v>0.92459999999999998</v>
      </c>
      <c r="I2337" s="10">
        <f>VLOOKUP(C2337,away!$B$2:$E$405,3,FALSE)</f>
        <v>0.90129999999999999</v>
      </c>
      <c r="J2337" s="10">
        <f>VLOOKUP(B2337,home!$B$2:$E$405,4,FALSE)</f>
        <v>1.7124999999999999</v>
      </c>
      <c r="K2337" s="12">
        <f t="shared" si="3134"/>
        <v>0.49399314327999999</v>
      </c>
      <c r="L2337" s="12">
        <f t="shared" si="3135"/>
        <v>1.4270981407499999</v>
      </c>
      <c r="M2337" s="13">
        <f t="shared" si="3136"/>
        <v>0.14644705955932055</v>
      </c>
      <c r="N2337" s="13">
        <f t="shared" si="3137"/>
        <v>7.234384327582212E-2</v>
      </c>
      <c r="O2337" s="13">
        <f t="shared" si="3138"/>
        <v>0.2089943264154108</v>
      </c>
      <c r="P2337" s="13">
        <f t="shared" si="3139"/>
        <v>0.10324176423363511</v>
      </c>
      <c r="Q2337" s="13">
        <f t="shared" si="3140"/>
        <v>1.7868681268389534E-2</v>
      </c>
      <c r="R2337" s="13">
        <f t="shared" si="3141"/>
        <v>0.14912770732736572</v>
      </c>
      <c r="S2337" s="13">
        <f t="shared" si="3142"/>
        <v>1.8195759467871008E-2</v>
      </c>
      <c r="T2337" s="13">
        <f t="shared" si="3143"/>
        <v>2.5500361815773049E-2</v>
      </c>
      <c r="U2337" s="13">
        <f t="shared" si="3144"/>
        <v>7.3668064892785268E-2</v>
      </c>
      <c r="V2337" s="13">
        <f t="shared" si="3145"/>
        <v>1.4252873774065727E-3</v>
      </c>
      <c r="W2337" s="13">
        <f t="shared" si="3146"/>
        <v>2.9423353420134019E-3</v>
      </c>
      <c r="X2337" s="13">
        <f t="shared" si="3147"/>
        <v>4.1990012960503404E-3</v>
      </c>
      <c r="Y2337" s="13">
        <f t="shared" si="3148"/>
        <v>2.9961934713001411E-3</v>
      </c>
      <c r="Z2337" s="13">
        <f t="shared" si="3149"/>
        <v>7.0939957953731231E-2</v>
      </c>
      <c r="AA2337" s="13">
        <f t="shared" si="3150"/>
        <v>3.5043852813714721E-2</v>
      </c>
      <c r="AB2337" s="13">
        <f t="shared" si="3151"/>
        <v>8.6557115020443054E-3</v>
      </c>
      <c r="AC2337" s="13">
        <f t="shared" si="3152"/>
        <v>6.2799649164251616E-5</v>
      </c>
      <c r="AD2337" s="13">
        <f t="shared" si="3153"/>
        <v>3.633733710462585E-4</v>
      </c>
      <c r="AE2337" s="13">
        <f t="shared" si="3154"/>
        <v>5.1856946221817517E-4</v>
      </c>
      <c r="AF2337" s="13">
        <f t="shared" si="3155"/>
        <v>3.700247576906427E-4</v>
      </c>
      <c r="AG2337" s="13">
        <f t="shared" si="3156"/>
        <v>1.7602054791059508E-4</v>
      </c>
      <c r="AH2337" s="13">
        <f t="shared" si="3157"/>
        <v>2.530957052516325E-2</v>
      </c>
      <c r="AI2337" s="13">
        <f t="shared" si="3158"/>
        <v>1.2502754298792232E-2</v>
      </c>
      <c r="AJ2337" s="13">
        <f t="shared" si="3159"/>
        <v>3.0881374478589538E-3</v>
      </c>
      <c r="AK2337" s="13">
        <f t="shared" si="3160"/>
        <v>5.085062415828408E-4</v>
      </c>
      <c r="AL2337" s="13">
        <f t="shared" si="3161"/>
        <v>1.7708915679100853E-6</v>
      </c>
      <c r="AM2337" s="13">
        <f t="shared" si="3162"/>
        <v>3.5900790749478197E-5</v>
      </c>
      <c r="AN2337" s="13">
        <f t="shared" si="3163"/>
        <v>5.1233951730035122E-5</v>
      </c>
      <c r="AO2337" s="13">
        <f t="shared" si="3164"/>
        <v>3.6557938628604192E-5</v>
      </c>
      <c r="AP2337" s="13">
        <f t="shared" si="3165"/>
        <v>1.7390588748844542E-5</v>
      </c>
      <c r="AQ2337" s="13">
        <f t="shared" si="3166"/>
        <v>6.2045192175059779E-6</v>
      </c>
      <c r="AR2337" s="13">
        <f t="shared" si="3167"/>
        <v>7.2238482079282958E-3</v>
      </c>
      <c r="AS2337" s="13">
        <f t="shared" si="3168"/>
        <v>3.5685314828120935E-3</v>
      </c>
      <c r="AT2337" s="13">
        <f t="shared" si="3169"/>
        <v>8.8141504204399283E-4</v>
      </c>
      <c r="AU2337" s="13">
        <f t="shared" si="3170"/>
        <v>1.4513766238452851E-4</v>
      </c>
      <c r="AV2337" s="13">
        <f t="shared" si="3171"/>
        <v>1.7924252512411158E-5</v>
      </c>
      <c r="AW2337" s="13">
        <f t="shared" si="3172"/>
        <v>3.4678813530080404E-8</v>
      </c>
      <c r="AX2337" s="13">
        <f t="shared" si="3173"/>
        <v>2.9557907447620472E-6</v>
      </c>
      <c r="AY2337" s="13">
        <f t="shared" si="3174"/>
        <v>4.2182034762959737E-6</v>
      </c>
      <c r="AZ2337" s="13">
        <f t="shared" si="3175"/>
        <v>3.0098951691635861E-6</v>
      </c>
      <c r="BA2337" s="13">
        <f t="shared" si="3176"/>
        <v>1.4318052665885863E-6</v>
      </c>
      <c r="BB2337" s="13">
        <f t="shared" si="3177"/>
        <v>5.1083165846615728E-7</v>
      </c>
      <c r="BC2337" s="13">
        <f t="shared" si="3178"/>
        <v>1.4580138200665845E-7</v>
      </c>
      <c r="BD2337" s="13">
        <f t="shared" si="3179"/>
        <v>1.718190057765779E-3</v>
      </c>
      <c r="BE2337" s="13">
        <f t="shared" si="3180"/>
        <v>8.487741073881619E-4</v>
      </c>
      <c r="BF2337" s="13">
        <f t="shared" si="3181"/>
        <v>2.0964429462167719E-4</v>
      </c>
      <c r="BG2337" s="13">
        <f t="shared" si="3182"/>
        <v>3.4520948023626915E-5</v>
      </c>
      <c r="BH2337" s="13">
        <f t="shared" si="3183"/>
        <v>4.2632779057992401E-6</v>
      </c>
      <c r="BI2337" s="13">
        <f t="shared" si="3184"/>
        <v>4.2120601067238855E-7</v>
      </c>
      <c r="BJ2337" s="14">
        <f t="shared" si="3185"/>
        <v>0.127437964724986</v>
      </c>
      <c r="BK2337" s="14">
        <f t="shared" si="3186"/>
        <v>0.2693786593824416</v>
      </c>
      <c r="BL2337" s="14">
        <f t="shared" si="3187"/>
        <v>0.53155130200411516</v>
      </c>
      <c r="BM2337" s="14">
        <f t="shared" si="3188"/>
        <v>0.3012803184606675</v>
      </c>
      <c r="BN2337" s="14">
        <f t="shared" si="3189"/>
        <v>0.69802338207994385</v>
      </c>
    </row>
    <row r="2338" spans="1:66" x14ac:dyDescent="0.25">
      <c r="A2338" t="s">
        <v>347</v>
      </c>
      <c r="B2338" t="s">
        <v>258</v>
      </c>
      <c r="C2338" t="s">
        <v>259</v>
      </c>
      <c r="D2338" t="s">
        <v>456</v>
      </c>
      <c r="E2338" s="10">
        <f>VLOOKUP(A2338,home!$A$2:$E$405,3,FALSE)</f>
        <v>1.1809000000000001</v>
      </c>
      <c r="F2338" s="10">
        <f>VLOOKUP(B2338,home!$B$2:$E$405,3,FALSE)</f>
        <v>1.8348</v>
      </c>
      <c r="G2338" s="10">
        <f>VLOOKUP(C2338,away!$B$2:$E$405,4,FALSE)</f>
        <v>0.58630000000000004</v>
      </c>
      <c r="H2338" s="10">
        <f>VLOOKUP(A2338,away!$A$2:$E$405,3,FALSE)</f>
        <v>0.92459999999999998</v>
      </c>
      <c r="I2338" s="10">
        <f>VLOOKUP(C2338,away!$B$2:$E$405,3,FALSE)</f>
        <v>0.91520000000000001</v>
      </c>
      <c r="J2338" s="10">
        <f>VLOOKUP(B2338,home!$B$2:$E$405,4,FALSE)</f>
        <v>0.81120000000000003</v>
      </c>
      <c r="K2338" s="12">
        <f t="shared" si="3134"/>
        <v>1.2703451921160003</v>
      </c>
      <c r="L2338" s="12">
        <f t="shared" si="3135"/>
        <v>0.68643250790400001</v>
      </c>
      <c r="M2338" s="13">
        <f t="shared" si="3136"/>
        <v>0.1413130410758513</v>
      </c>
      <c r="N2338" s="13">
        <f t="shared" si="3137"/>
        <v>0.17951634231399854</v>
      </c>
      <c r="O2338" s="13">
        <f t="shared" si="3138"/>
        <v>9.7001865185237568E-2</v>
      </c>
      <c r="P2338" s="13">
        <f t="shared" si="3139"/>
        <v>0.12322585306435097</v>
      </c>
      <c r="Q2338" s="13">
        <f t="shared" si="3140"/>
        <v>0.1140238611824191</v>
      </c>
      <c r="R2338" s="13">
        <f t="shared" si="3141"/>
        <v>3.329261679523416E-2</v>
      </c>
      <c r="S2338" s="13">
        <f t="shared" si="3142"/>
        <v>2.6863428081075891E-2</v>
      </c>
      <c r="T2338" s="13">
        <f t="shared" si="3143"/>
        <v>7.826968499234549E-2</v>
      </c>
      <c r="U2338" s="13">
        <f t="shared" si="3144"/>
        <v>4.229311567878611E-2</v>
      </c>
      <c r="V2338" s="13">
        <f t="shared" si="3145"/>
        <v>2.6027863122748372E-3</v>
      </c>
      <c r="W2338" s="13">
        <f t="shared" si="3146"/>
        <v>4.8283221279862794E-2</v>
      </c>
      <c r="X2338" s="13">
        <f t="shared" si="3147"/>
        <v>3.3143172672819993E-2</v>
      </c>
      <c r="Y2338" s="13">
        <f t="shared" si="3148"/>
        <v>1.1375275568849572E-2</v>
      </c>
      <c r="Z2338" s="13">
        <f t="shared" si="3149"/>
        <v>7.6177114804798045E-3</v>
      </c>
      <c r="AA2338" s="13">
        <f t="shared" si="3150"/>
        <v>9.6771231541543778E-3</v>
      </c>
      <c r="AB2338" s="13">
        <f t="shared" si="3151"/>
        <v>6.1466434361972192E-3</v>
      </c>
      <c r="AC2338" s="13">
        <f t="shared" si="3152"/>
        <v>1.4185286847576194E-4</v>
      </c>
      <c r="AD2338" s="13">
        <f t="shared" si="3153"/>
        <v>1.5334089503186656E-2</v>
      </c>
      <c r="AE2338" s="13">
        <f t="shared" si="3154"/>
        <v>1.0525817514096817E-2</v>
      </c>
      <c r="AF2338" s="13">
        <f t="shared" si="3155"/>
        <v>3.6126316569706617E-3</v>
      </c>
      <c r="AG2338" s="13">
        <f t="shared" si="3156"/>
        <v>8.266092694759181E-4</v>
      </c>
      <c r="AH2338" s="13">
        <f t="shared" si="3157"/>
        <v>1.3072611990087111E-3</v>
      </c>
      <c r="AI2338" s="13">
        <f t="shared" si="3158"/>
        <v>1.6606729790005139E-3</v>
      </c>
      <c r="AJ2338" s="13">
        <f t="shared" si="3159"/>
        <v>1.0548139672751293E-3</v>
      </c>
      <c r="AK2338" s="13">
        <f t="shared" si="3160"/>
        <v>4.4665928396825502E-4</v>
      </c>
      <c r="AL2338" s="13">
        <f t="shared" si="3161"/>
        <v>4.9478634369402341E-6</v>
      </c>
      <c r="AM2338" s="13">
        <f t="shared" si="3162"/>
        <v>3.8959173751699186E-3</v>
      </c>
      <c r="AN2338" s="13">
        <f t="shared" si="3163"/>
        <v>2.6742843344246558E-3</v>
      </c>
      <c r="AO2338" s="13">
        <f t="shared" si="3164"/>
        <v>9.1785785126374786E-4</v>
      </c>
      <c r="AP2338" s="13">
        <f t="shared" si="3165"/>
        <v>2.1001582224745033E-4</v>
      </c>
      <c r="AQ2338" s="13">
        <f t="shared" si="3166"/>
        <v>3.6040421891209502E-5</v>
      </c>
      <c r="AR2338" s="13">
        <f t="shared" si="3167"/>
        <v>1.7946931666422801E-4</v>
      </c>
      <c r="AS2338" s="13">
        <f t="shared" si="3168"/>
        <v>2.2798798355674597E-4</v>
      </c>
      <c r="AT2338" s="13">
        <f t="shared" si="3169"/>
        <v>1.4481171938576703E-4</v>
      </c>
      <c r="AU2338" s="13">
        <f t="shared" si="3170"/>
        <v>6.1320290494586857E-5</v>
      </c>
      <c r="AV2338" s="13">
        <f t="shared" si="3171"/>
        <v>1.9474484052238715E-5</v>
      </c>
      <c r="AW2338" s="13">
        <f t="shared" si="3172"/>
        <v>1.1984910479226317E-7</v>
      </c>
      <c r="AX2338" s="13">
        <f t="shared" si="3173"/>
        <v>8.2485998440471546E-4</v>
      </c>
      <c r="AY2338" s="13">
        <f t="shared" si="3174"/>
        <v>5.6621070776458309E-4</v>
      </c>
      <c r="AZ2338" s="13">
        <f t="shared" si="3175"/>
        <v>1.9433271806647078E-4</v>
      </c>
      <c r="BA2338" s="13">
        <f t="shared" si="3176"/>
        <v>4.4465431676722832E-5</v>
      </c>
      <c r="BB2338" s="13">
        <f t="shared" si="3177"/>
        <v>7.6306294452217035E-6</v>
      </c>
      <c r="BC2338" s="13">
        <f t="shared" si="3178"/>
        <v>1.047582421393929E-6</v>
      </c>
      <c r="BD2338" s="13">
        <f t="shared" si="3179"/>
        <v>2.0532262188273844E-5</v>
      </c>
      <c r="BE2338" s="13">
        <f t="shared" si="3180"/>
        <v>2.6083060554138822E-5</v>
      </c>
      <c r="BF2338" s="13">
        <f t="shared" si="3181"/>
        <v>1.6567245285310379E-5</v>
      </c>
      <c r="BG2338" s="13">
        <f t="shared" si="3182"/>
        <v>7.0153734649335066E-6</v>
      </c>
      <c r="BH2338" s="13">
        <f t="shared" si="3183"/>
        <v>2.2279864880191105E-6</v>
      </c>
      <c r="BI2338" s="13">
        <f t="shared" si="3184"/>
        <v>5.6606238463089787E-7</v>
      </c>
      <c r="BJ2338" s="14">
        <f t="shared" si="3185"/>
        <v>0.50428336881280156</v>
      </c>
      <c r="BK2338" s="14">
        <f t="shared" si="3186"/>
        <v>0.29471811997323033</v>
      </c>
      <c r="BL2338" s="14">
        <f t="shared" si="3187"/>
        <v>0.19358682746338088</v>
      </c>
      <c r="BM2338" s="14">
        <f t="shared" si="3188"/>
        <v>0.31126635725414131</v>
      </c>
      <c r="BN2338" s="14">
        <f t="shared" si="3189"/>
        <v>0.68837357961709167</v>
      </c>
    </row>
    <row r="2339" spans="1:66" x14ac:dyDescent="0.25">
      <c r="A2339" t="s">
        <v>349</v>
      </c>
      <c r="B2339" t="s">
        <v>280</v>
      </c>
      <c r="C2339" t="s">
        <v>450</v>
      </c>
      <c r="D2339" t="s">
        <v>456</v>
      </c>
      <c r="E2339" s="10">
        <f>VLOOKUP(A2339,home!$A$2:$E$405,3,FALSE)</f>
        <v>1.5124</v>
      </c>
      <c r="F2339" s="10">
        <f>VLOOKUP(B2339,home!$B$2:$E$405,3,FALSE)</f>
        <v>0.4546</v>
      </c>
      <c r="G2339" s="10">
        <f>VLOOKUP(C2339,away!$B$2:$E$405,4,FALSE)</f>
        <v>0.66120000000000001</v>
      </c>
      <c r="H2339" s="10">
        <f>VLOOKUP(A2339,away!$A$2:$E$405,3,FALSE)</f>
        <v>1.1446000000000001</v>
      </c>
      <c r="I2339" s="10">
        <f>VLOOKUP(C2339,away!$B$2:$E$405,3,FALSE)</f>
        <v>2.621</v>
      </c>
      <c r="J2339" s="10">
        <f>VLOOKUP(B2339,home!$B$2:$E$405,4,FALSE)</f>
        <v>0.65529999999999999</v>
      </c>
      <c r="K2339" s="12">
        <f t="shared" si="3134"/>
        <v>0.45459949084800005</v>
      </c>
      <c r="L2339" s="12">
        <f t="shared" si="3135"/>
        <v>1.9658977719800002</v>
      </c>
      <c r="M2339" s="13">
        <f t="shared" si="3136"/>
        <v>8.8877411036434498E-2</v>
      </c>
      <c r="N2339" s="13">
        <f t="shared" si="3137"/>
        <v>4.0403625805051545E-2</v>
      </c>
      <c r="O2339" s="13">
        <f t="shared" si="3138"/>
        <v>0.17472390433587723</v>
      </c>
      <c r="P2339" s="13">
        <f t="shared" si="3139"/>
        <v>7.9429397950064456E-2</v>
      </c>
      <c r="Q2339" s="13">
        <f t="shared" si="3140"/>
        <v>9.1837338596947714E-3</v>
      </c>
      <c r="R2339" s="13">
        <f t="shared" si="3141"/>
        <v>0.17174466712277389</v>
      </c>
      <c r="S2339" s="13">
        <f t="shared" si="3142"/>
        <v>1.7746436313619034E-2</v>
      </c>
      <c r="T2339" s="13">
        <f t="shared" si="3143"/>
        <v>1.8054281933231237E-2</v>
      </c>
      <c r="U2339" s="13">
        <f t="shared" si="3144"/>
        <v>7.8075038229872273E-2</v>
      </c>
      <c r="V2339" s="13">
        <f t="shared" si="3145"/>
        <v>1.7622134874844301E-3</v>
      </c>
      <c r="W2339" s="13">
        <f t="shared" si="3146"/>
        <v>1.3916402455669274E-3</v>
      </c>
      <c r="X2339" s="13">
        <f t="shared" si="3147"/>
        <v>2.7358224581577229E-3</v>
      </c>
      <c r="Y2339" s="13">
        <f t="shared" si="3148"/>
        <v>2.6891736375125575E-3</v>
      </c>
      <c r="Z2339" s="13">
        <f t="shared" si="3149"/>
        <v>0.11254415281536935</v>
      </c>
      <c r="AA2339" s="13">
        <f t="shared" si="3150"/>
        <v>5.1162514567786414E-2</v>
      </c>
      <c r="AB2339" s="13">
        <f t="shared" si="3151"/>
        <v>1.1629226536509543E-2</v>
      </c>
      <c r="AC2339" s="13">
        <f t="shared" si="3152"/>
        <v>9.8430210456535233E-5</v>
      </c>
      <c r="AD2339" s="13">
        <f t="shared" si="3153"/>
        <v>1.5815973676957769E-4</v>
      </c>
      <c r="AE2339" s="13">
        <f t="shared" si="3154"/>
        <v>3.1092587413225609E-4</v>
      </c>
      <c r="AF2339" s="13">
        <f t="shared" si="3155"/>
        <v>3.0562424160376813E-4</v>
      </c>
      <c r="AG2339" s="13">
        <f t="shared" si="3156"/>
        <v>2.0027533854397503E-4</v>
      </c>
      <c r="AH2339" s="13">
        <f t="shared" si="3157"/>
        <v>5.5312574817277839E-2</v>
      </c>
      <c r="AI2339" s="13">
        <f t="shared" si="3158"/>
        <v>2.5145068349426414E-2</v>
      </c>
      <c r="AJ2339" s="13">
        <f t="shared" si="3159"/>
        <v>5.7154676344937034E-3</v>
      </c>
      <c r="AK2339" s="13">
        <f t="shared" si="3160"/>
        <v>8.6608289219968718E-4</v>
      </c>
      <c r="AL2339" s="13">
        <f t="shared" si="3161"/>
        <v>3.518667911447474E-6</v>
      </c>
      <c r="AM2339" s="13">
        <f t="shared" si="3162"/>
        <v>1.4379867161620751E-5</v>
      </c>
      <c r="AN2339" s="13">
        <f t="shared" si="3163"/>
        <v>2.8269348814398599E-5</v>
      </c>
      <c r="AO2339" s="13">
        <f t="shared" si="3164"/>
        <v>2.7787324924775837E-5</v>
      </c>
      <c r="AP2339" s="13">
        <f t="shared" si="3165"/>
        <v>1.8209013386300384E-5</v>
      </c>
      <c r="AQ2339" s="13">
        <f t="shared" si="3166"/>
        <v>8.9492647115204852E-6</v>
      </c>
      <c r="AR2339" s="13">
        <f t="shared" si="3167"/>
        <v>2.1747773519152726E-2</v>
      </c>
      <c r="AS2339" s="13">
        <f t="shared" si="3168"/>
        <v>9.8865267688844471E-3</v>
      </c>
      <c r="AT2339" s="13">
        <f t="shared" si="3169"/>
        <v>2.247205017694996E-3</v>
      </c>
      <c r="AU2339" s="13">
        <f t="shared" si="3170"/>
        <v>3.4052608562507209E-4</v>
      </c>
      <c r="AV2339" s="13">
        <f t="shared" si="3171"/>
        <v>3.8700746286405048E-5</v>
      </c>
      <c r="AW2339" s="13">
        <f t="shared" si="3172"/>
        <v>8.7350552273597586E-8</v>
      </c>
      <c r="AX2339" s="13">
        <f t="shared" si="3173"/>
        <v>1.0895133816891111E-6</v>
      </c>
      <c r="AY2339" s="13">
        <f t="shared" si="3174"/>
        <v>2.1418719296050186E-6</v>
      </c>
      <c r="AZ2339" s="13">
        <f t="shared" si="3175"/>
        <v>2.1053506271385051E-6</v>
      </c>
      <c r="BA2339" s="13">
        <f t="shared" si="3176"/>
        <v>1.3796347023760947E-6</v>
      </c>
      <c r="BB2339" s="13">
        <f t="shared" si="3177"/>
        <v>6.7805519688686405E-7</v>
      </c>
      <c r="BC2339" s="13">
        <f t="shared" si="3178"/>
        <v>2.6659744016786943E-7</v>
      </c>
      <c r="BD2339" s="13">
        <f t="shared" si="3179"/>
        <v>7.1256499178046591E-3</v>
      </c>
      <c r="BE2339" s="13">
        <f t="shared" si="3180"/>
        <v>3.2393168245950913E-3</v>
      </c>
      <c r="BF2339" s="13">
        <f t="shared" si="3181"/>
        <v>7.3629588957814431E-4</v>
      </c>
      <c r="BG2339" s="13">
        <f t="shared" si="3182"/>
        <v>1.1157324550523325E-4</v>
      </c>
      <c r="BH2339" s="13">
        <f t="shared" si="3183"/>
        <v>1.2680285149734482E-5</v>
      </c>
      <c r="BI2339" s="13">
        <f t="shared" si="3184"/>
        <v>1.1528902345753507E-6</v>
      </c>
      <c r="BJ2339" s="14">
        <f t="shared" si="3185"/>
        <v>7.5538518972540825E-2</v>
      </c>
      <c r="BK2339" s="14">
        <f t="shared" si="3186"/>
        <v>0.18791954953789999</v>
      </c>
      <c r="BL2339" s="14">
        <f t="shared" si="3187"/>
        <v>0.61986194567672825</v>
      </c>
      <c r="BM2339" s="14">
        <f t="shared" si="3188"/>
        <v>0.43149937237126451</v>
      </c>
      <c r="BN2339" s="14">
        <f t="shared" si="3189"/>
        <v>0.5643627401098964</v>
      </c>
    </row>
    <row r="2340" spans="1:66" x14ac:dyDescent="0.25">
      <c r="A2340" t="s">
        <v>340</v>
      </c>
      <c r="B2340" t="s">
        <v>132</v>
      </c>
      <c r="C2340" t="s">
        <v>133</v>
      </c>
      <c r="D2340" t="s">
        <v>457</v>
      </c>
      <c r="E2340" s="10">
        <f>VLOOKUP(A2340,home!$A$2:$E$405,3,FALSE)</f>
        <v>1.3611</v>
      </c>
      <c r="F2340" s="10">
        <f>VLOOKUP(B2340,home!$B$2:$E$405,3,FALSE)</f>
        <v>0.73470000000000002</v>
      </c>
      <c r="G2340" s="10">
        <f>VLOOKUP(C2340,away!$B$2:$E$405,4,FALSE)</f>
        <v>1.2244999999999999</v>
      </c>
      <c r="H2340" s="10">
        <f>VLOOKUP(A2340,away!$A$2:$E$405,3,FALSE)</f>
        <v>1.1444000000000001</v>
      </c>
      <c r="I2340" s="10">
        <f>VLOOKUP(C2340,away!$B$2:$E$405,3,FALSE)</f>
        <v>0.80100000000000005</v>
      </c>
      <c r="J2340" s="10">
        <f>VLOOKUP(B2340,home!$B$2:$E$405,4,FALSE)</f>
        <v>1.2709999999999999</v>
      </c>
      <c r="K2340" s="12">
        <f t="shared" si="3134"/>
        <v>1.224500208165</v>
      </c>
      <c r="L2340" s="12">
        <f t="shared" si="3135"/>
        <v>1.1650804524</v>
      </c>
      <c r="M2340" s="13">
        <f t="shared" si="3136"/>
        <v>9.1668115874834116E-2</v>
      </c>
      <c r="N2340" s="13">
        <f t="shared" si="3137"/>
        <v>0.11224762697082774</v>
      </c>
      <c r="O2340" s="13">
        <f t="shared" si="3138"/>
        <v>0.10680072991410734</v>
      </c>
      <c r="P2340" s="13">
        <f t="shared" si="3139"/>
        <v>0.13077751601199841</v>
      </c>
      <c r="Q2340" s="13">
        <f t="shared" si="3140"/>
        <v>6.8723621295902926E-2</v>
      </c>
      <c r="R2340" s="13">
        <f t="shared" si="3141"/>
        <v>6.2215721362489228E-2</v>
      </c>
      <c r="S2340" s="13">
        <f t="shared" si="3142"/>
        <v>4.6643149941090291E-2</v>
      </c>
      <c r="T2340" s="13">
        <f t="shared" si="3143"/>
        <v>8.006854778999685E-2</v>
      </c>
      <c r="U2340" s="13">
        <f t="shared" si="3144"/>
        <v>7.6183163759503708E-2</v>
      </c>
      <c r="V2340" s="13">
        <f t="shared" si="3145"/>
        <v>7.3936713376375404E-3</v>
      </c>
      <c r="W2340" s="13">
        <f t="shared" si="3146"/>
        <v>2.8050696194228595E-2</v>
      </c>
      <c r="X2340" s="13">
        <f t="shared" si="3147"/>
        <v>3.2681317812106807E-2</v>
      </c>
      <c r="Y2340" s="13">
        <f t="shared" si="3148"/>
        <v>1.9038182270778796E-2</v>
      </c>
      <c r="Z2340" s="13">
        <f t="shared" si="3149"/>
        <v>2.4162106930467102E-2</v>
      </c>
      <c r="AA2340" s="13">
        <f t="shared" si="3150"/>
        <v>2.9586504966061956E-2</v>
      </c>
      <c r="AB2340" s="13">
        <f t="shared" si="3151"/>
        <v>1.8114340744908839E-2</v>
      </c>
      <c r="AC2340" s="13">
        <f t="shared" si="3152"/>
        <v>6.5925728545136373E-4</v>
      </c>
      <c r="AD2340" s="13">
        <f t="shared" si="3153"/>
        <v>8.5870208322515254E-3</v>
      </c>
      <c r="AE2340" s="13">
        <f t="shared" si="3154"/>
        <v>1.0004570116007831E-2</v>
      </c>
      <c r="AF2340" s="13">
        <f t="shared" si="3155"/>
        <v>5.8280645384129644E-3</v>
      </c>
      <c r="AG2340" s="13">
        <f t="shared" si="3156"/>
        <v>2.2633880230101913E-3</v>
      </c>
      <c r="AH2340" s="13">
        <f t="shared" si="3157"/>
        <v>7.0376996183714449E-3</v>
      </c>
      <c r="AI2340" s="13">
        <f t="shared" si="3158"/>
        <v>8.6176646476985759E-3</v>
      </c>
      <c r="AJ2340" s="13">
        <f t="shared" si="3159"/>
        <v>5.2761660775015352E-3</v>
      </c>
      <c r="AK2340" s="13">
        <f t="shared" si="3160"/>
        <v>2.1535554867379144E-3</v>
      </c>
      <c r="AL2340" s="13">
        <f t="shared" si="3161"/>
        <v>3.7620945682733872E-5</v>
      </c>
      <c r="AM2340" s="13">
        <f t="shared" si="3162"/>
        <v>2.102961759321835E-3</v>
      </c>
      <c r="AN2340" s="13">
        <f t="shared" si="3163"/>
        <v>2.4501196379305831E-3</v>
      </c>
      <c r="AO2340" s="13">
        <f t="shared" si="3164"/>
        <v>1.4272932480971444E-3</v>
      </c>
      <c r="AP2340" s="13">
        <f t="shared" si="3165"/>
        <v>5.5430382106682892E-4</v>
      </c>
      <c r="AQ2340" s="13">
        <f t="shared" si="3166"/>
        <v>1.614521366538974E-4</v>
      </c>
      <c r="AR2340" s="13">
        <f t="shared" si="3167"/>
        <v>1.6398972510455018E-3</v>
      </c>
      <c r="AS2340" s="13">
        <f t="shared" si="3168"/>
        <v>2.0080545252744286E-3</v>
      </c>
      <c r="AT2340" s="13">
        <f t="shared" si="3169"/>
        <v>1.2294315921026042E-3</v>
      </c>
      <c r="AU2340" s="13">
        <f t="shared" si="3170"/>
        <v>5.0181308015142222E-4</v>
      </c>
      <c r="AV2340" s="13">
        <f t="shared" si="3171"/>
        <v>1.5361755527633413E-4</v>
      </c>
      <c r="AW2340" s="13">
        <f t="shared" si="3172"/>
        <v>1.4908775894239397E-6</v>
      </c>
      <c r="AX2340" s="13">
        <f t="shared" si="3173"/>
        <v>4.2917951867543725E-4</v>
      </c>
      <c r="AY2340" s="13">
        <f t="shared" si="3174"/>
        <v>5.0002866777919264E-4</v>
      </c>
      <c r="AZ2340" s="13">
        <f t="shared" si="3175"/>
        <v>2.9128681323457563E-4</v>
      </c>
      <c r="BA2340" s="13">
        <f t="shared" si="3176"/>
        <v>1.1312419071383124E-4</v>
      </c>
      <c r="BB2340" s="13">
        <f t="shared" si="3177"/>
        <v>3.2949695823563589E-5</v>
      </c>
      <c r="BC2340" s="13">
        <f t="shared" si="3178"/>
        <v>7.6778093033119707E-6</v>
      </c>
      <c r="BD2340" s="13">
        <f t="shared" si="3179"/>
        <v>3.1843537185626821E-4</v>
      </c>
      <c r="BE2340" s="13">
        <f t="shared" si="3180"/>
        <v>3.8992417912509967E-4</v>
      </c>
      <c r="BF2340" s="13">
        <f t="shared" si="3181"/>
        <v>2.3873111925362569E-4</v>
      </c>
      <c r="BG2340" s="13">
        <f t="shared" si="3182"/>
        <v>9.7442101740509389E-5</v>
      </c>
      <c r="BH2340" s="13">
        <f t="shared" si="3183"/>
        <v>2.9829468466322224E-5</v>
      </c>
      <c r="BI2340" s="13">
        <f t="shared" si="3184"/>
        <v>7.3052380692925668E-6</v>
      </c>
      <c r="BJ2340" s="14">
        <f t="shared" si="3185"/>
        <v>0.37556341314212449</v>
      </c>
      <c r="BK2340" s="14">
        <f t="shared" si="3186"/>
        <v>0.27767936006447363</v>
      </c>
      <c r="BL2340" s="14">
        <f t="shared" si="3187"/>
        <v>0.32260002805974186</v>
      </c>
      <c r="BM2340" s="14">
        <f t="shared" si="3188"/>
        <v>0.42707303897645754</v>
      </c>
      <c r="BN2340" s="14">
        <f t="shared" si="3189"/>
        <v>0.57243333143015973</v>
      </c>
    </row>
    <row r="2341" spans="1:66" x14ac:dyDescent="0.25">
      <c r="A2341" t="s">
        <v>340</v>
      </c>
      <c r="B2341" t="s">
        <v>137</v>
      </c>
      <c r="C2341" t="s">
        <v>143</v>
      </c>
      <c r="D2341" t="s">
        <v>457</v>
      </c>
      <c r="E2341" s="10">
        <f>VLOOKUP(A2341,home!$A$2:$E$405,3,FALSE)</f>
        <v>1.3611</v>
      </c>
      <c r="F2341" s="10">
        <f>VLOOKUP(B2341,home!$B$2:$E$405,3,FALSE)</f>
        <v>0.93510000000000004</v>
      </c>
      <c r="G2341" s="10">
        <f>VLOOKUP(C2341,away!$B$2:$E$405,4,FALSE)</f>
        <v>0.86829999999999996</v>
      </c>
      <c r="H2341" s="10">
        <f>VLOOKUP(A2341,away!$A$2:$E$405,3,FALSE)</f>
        <v>1.1444000000000001</v>
      </c>
      <c r="I2341" s="10">
        <f>VLOOKUP(C2341,away!$B$2:$E$405,3,FALSE)</f>
        <v>0.47660000000000002</v>
      </c>
      <c r="J2341" s="10">
        <f>VLOOKUP(B2341,home!$B$2:$E$405,4,FALSE)</f>
        <v>0.55610000000000004</v>
      </c>
      <c r="K2341" s="12">
        <f t="shared" si="3134"/>
        <v>1.1051415108630001</v>
      </c>
      <c r="L2341" s="12">
        <f t="shared" si="3135"/>
        <v>0.30330864034400001</v>
      </c>
      <c r="M2341" s="13">
        <f t="shared" si="3136"/>
        <v>0.24452196169759394</v>
      </c>
      <c r="N2341" s="13">
        <f t="shared" si="3137"/>
        <v>0.27023137018966359</v>
      </c>
      <c r="O2341" s="13">
        <f t="shared" si="3138"/>
        <v>7.4165623736744873E-2</v>
      </c>
      <c r="P2341" s="13">
        <f t="shared" si="3139"/>
        <v>8.1963509470523013E-2</v>
      </c>
      <c r="Q2341" s="13">
        <f t="shared" si="3140"/>
        <v>0.14932195236699178</v>
      </c>
      <c r="R2341" s="13">
        <f t="shared" si="3141"/>
        <v>1.1247537247928392E-2</v>
      </c>
      <c r="S2341" s="13">
        <f t="shared" si="3142"/>
        <v>6.868520968510026E-3</v>
      </c>
      <c r="T2341" s="13">
        <f t="shared" si="3143"/>
        <v>4.5290638345943823E-2</v>
      </c>
      <c r="U2341" s="13">
        <f t="shared" si="3144"/>
        <v>1.2430120307663453E-2</v>
      </c>
      <c r="V2341" s="13">
        <f t="shared" si="3145"/>
        <v>2.5581346083624224E-4</v>
      </c>
      <c r="W2341" s="13">
        <f t="shared" si="3146"/>
        <v>5.5007296014623383E-2</v>
      </c>
      <c r="X2341" s="13">
        <f t="shared" si="3147"/>
        <v>1.6684188163195352E-2</v>
      </c>
      <c r="Y2341" s="13">
        <f t="shared" si="3148"/>
        <v>2.5302292135111208E-3</v>
      </c>
      <c r="Z2341" s="13">
        <f t="shared" si="3149"/>
        <v>1.1371584099625523E-3</v>
      </c>
      <c r="AA2341" s="13">
        <f t="shared" si="3150"/>
        <v>1.2567209632765818E-3</v>
      </c>
      <c r="AB2341" s="13">
        <f t="shared" si="3151"/>
        <v>6.9442725204434347E-4</v>
      </c>
      <c r="AC2341" s="13">
        <f t="shared" si="3152"/>
        <v>5.3592755212999641E-6</v>
      </c>
      <c r="AD2341" s="13">
        <f t="shared" si="3153"/>
        <v>1.5197711556522293E-2</v>
      </c>
      <c r="AE2341" s="13">
        <f t="shared" si="3154"/>
        <v>4.6095972285490738E-3</v>
      </c>
      <c r="AF2341" s="13">
        <f t="shared" si="3155"/>
        <v>6.990653339623451E-4</v>
      </c>
      <c r="AG2341" s="13">
        <f t="shared" si="3156"/>
        <v>7.0677518651914413E-5</v>
      </c>
      <c r="AH2341" s="13">
        <f t="shared" si="3157"/>
        <v>8.6227492795371661E-5</v>
      </c>
      <c r="AI2341" s="13">
        <f t="shared" si="3158"/>
        <v>9.5293581665805498E-5</v>
      </c>
      <c r="AJ2341" s="13">
        <f t="shared" si="3159"/>
        <v>5.2656446408847495E-5</v>
      </c>
      <c r="AK2341" s="13">
        <f t="shared" si="3160"/>
        <v>1.9397608246983431E-5</v>
      </c>
      <c r="AL2341" s="13">
        <f t="shared" si="3161"/>
        <v>7.1856945183265298E-8</v>
      </c>
      <c r="AM2341" s="13">
        <f t="shared" si="3162"/>
        <v>3.3591243822470285E-3</v>
      </c>
      <c r="AN2341" s="13">
        <f t="shared" si="3163"/>
        <v>1.0188514491257254E-3</v>
      </c>
      <c r="AO2341" s="13">
        <f t="shared" si="3164"/>
        <v>1.5451322387341894E-4</v>
      </c>
      <c r="AP2341" s="13">
        <f t="shared" si="3165"/>
        <v>1.562173194940493E-5</v>
      </c>
      <c r="AQ2341" s="13">
        <f t="shared" si="3166"/>
        <v>1.1845515693481083E-6</v>
      </c>
      <c r="AR2341" s="13">
        <f t="shared" si="3167"/>
        <v>5.2307087200072523E-6</v>
      </c>
      <c r="AS2341" s="13">
        <f t="shared" si="3168"/>
        <v>5.7806733377130837E-6</v>
      </c>
      <c r="AT2341" s="13">
        <f t="shared" si="3169"/>
        <v>3.1942310331228503E-6</v>
      </c>
      <c r="AU2341" s="13">
        <f t="shared" si="3170"/>
        <v>1.1766924366636221E-6</v>
      </c>
      <c r="AV2341" s="13">
        <f t="shared" si="3171"/>
        <v>3.2510291431887514E-7</v>
      </c>
      <c r="AW2341" s="13">
        <f t="shared" si="3172"/>
        <v>6.6906594289828593E-10</v>
      </c>
      <c r="AX2341" s="13">
        <f t="shared" si="3173"/>
        <v>6.187179658288704E-4</v>
      </c>
      <c r="AY2341" s="13">
        <f t="shared" si="3174"/>
        <v>1.8766250497196017E-4</v>
      </c>
      <c r="AZ2341" s="13">
        <f t="shared" si="3175"/>
        <v>2.8459829613297191E-5</v>
      </c>
      <c r="BA2341" s="13">
        <f t="shared" si="3176"/>
        <v>2.8773707414770268E-6</v>
      </c>
      <c r="BB2341" s="13">
        <f t="shared" si="3177"/>
        <v>2.1818285184075101E-7</v>
      </c>
      <c r="BC2341" s="13">
        <f t="shared" si="3178"/>
        <v>1.3235348827638931E-8</v>
      </c>
      <c r="BD2341" s="13">
        <f t="shared" si="3179"/>
        <v>2.6441985831681716E-7</v>
      </c>
      <c r="BE2341" s="13">
        <f t="shared" si="3180"/>
        <v>2.9222136172242775E-7</v>
      </c>
      <c r="BF2341" s="13">
        <f t="shared" si="3181"/>
        <v>1.6147297860018357E-7</v>
      </c>
      <c r="BG2341" s="13">
        <f t="shared" si="3182"/>
        <v>5.9483497177918556E-8</v>
      </c>
      <c r="BH2341" s="13">
        <f t="shared" si="3183"/>
        <v>1.6434420485654978E-8</v>
      </c>
      <c r="BI2341" s="13">
        <f t="shared" si="3184"/>
        <v>3.6324720571349206E-9</v>
      </c>
      <c r="BJ2341" s="14">
        <f t="shared" si="3185"/>
        <v>0.56502997035973568</v>
      </c>
      <c r="BK2341" s="14">
        <f t="shared" si="3186"/>
        <v>0.3338028992349017</v>
      </c>
      <c r="BL2341" s="14">
        <f t="shared" si="3187"/>
        <v>0.10006450970980486</v>
      </c>
      <c r="BM2341" s="14">
        <f t="shared" si="3188"/>
        <v>0.16839492116905333</v>
      </c>
      <c r="BN2341" s="14">
        <f t="shared" si="3189"/>
        <v>0.83145195470944544</v>
      </c>
    </row>
    <row r="2342" spans="1:66" x14ac:dyDescent="0.25">
      <c r="A2342" t="s">
        <v>340</v>
      </c>
      <c r="B2342" t="s">
        <v>130</v>
      </c>
      <c r="C2342" t="s">
        <v>141</v>
      </c>
      <c r="D2342" t="s">
        <v>457</v>
      </c>
      <c r="E2342" s="10">
        <f>VLOOKUP(A2342,home!$A$2:$E$405,3,FALSE)</f>
        <v>1.3611</v>
      </c>
      <c r="F2342" s="10">
        <f>VLOOKUP(B2342,home!$B$2:$E$405,3,FALSE)</f>
        <v>0.80149999999999999</v>
      </c>
      <c r="G2342" s="10">
        <f>VLOOKUP(C2342,away!$B$2:$E$405,4,FALSE)</f>
        <v>0.93510000000000004</v>
      </c>
      <c r="H2342" s="10">
        <f>VLOOKUP(A2342,away!$A$2:$E$405,3,FALSE)</f>
        <v>1.1444000000000001</v>
      </c>
      <c r="I2342" s="10">
        <f>VLOOKUP(C2342,away!$B$2:$E$405,3,FALSE)</f>
        <v>1.1916</v>
      </c>
      <c r="J2342" s="10">
        <f>VLOOKUP(B2342,home!$B$2:$E$405,4,FALSE)</f>
        <v>0.7944</v>
      </c>
      <c r="K2342" s="12">
        <f t="shared" si="3134"/>
        <v>1.0201208349150002</v>
      </c>
      <c r="L2342" s="12">
        <f t="shared" si="3135"/>
        <v>1.083297096576</v>
      </c>
      <c r="M2342" s="13">
        <f t="shared" si="3136"/>
        <v>0.12203859503999841</v>
      </c>
      <c r="N2342" s="13">
        <f t="shared" si="3137"/>
        <v>0.12449411346405677</v>
      </c>
      <c r="O2342" s="13">
        <f t="shared" si="3138"/>
        <v>0.13220405567704452</v>
      </c>
      <c r="P2342" s="13">
        <f t="shared" si="3139"/>
        <v>0.13486411165641579</v>
      </c>
      <c r="Q2342" s="13">
        <f t="shared" si="3140"/>
        <v>6.349951948447817E-2</v>
      </c>
      <c r="R2342" s="13">
        <f t="shared" si="3141"/>
        <v>7.1608134835257076E-2</v>
      </c>
      <c r="S2342" s="13">
        <f t="shared" si="3142"/>
        <v>3.7259378082222523E-2</v>
      </c>
      <c r="T2342" s="13">
        <f t="shared" si="3143"/>
        <v>6.8788845091506345E-2</v>
      </c>
      <c r="U2342" s="13">
        <f t="shared" si="3144"/>
        <v>7.3048950294848355E-2</v>
      </c>
      <c r="V2342" s="13">
        <f t="shared" si="3145"/>
        <v>4.5750125417132123E-3</v>
      </c>
      <c r="W2342" s="13">
        <f t="shared" si="3146"/>
        <v>2.1592394277735735E-2</v>
      </c>
      <c r="X2342" s="13">
        <f t="shared" si="3147"/>
        <v>2.3390978029195358E-2</v>
      </c>
      <c r="Y2342" s="13">
        <f t="shared" si="3148"/>
        <v>1.2669689292550168E-2</v>
      </c>
      <c r="Z2342" s="13">
        <f t="shared" si="3149"/>
        <v>2.5857628186085582E-2</v>
      </c>
      <c r="AA2342" s="13">
        <f t="shared" si="3150"/>
        <v>2.6377905254111263E-2</v>
      </c>
      <c r="AB2342" s="13">
        <f t="shared" si="3151"/>
        <v>1.3454325365566375E-2</v>
      </c>
      <c r="AC2342" s="13">
        <f t="shared" si="3152"/>
        <v>3.1598866430988928E-4</v>
      </c>
      <c r="AD2342" s="13">
        <f t="shared" si="3153"/>
        <v>5.5067128196044117E-3</v>
      </c>
      <c r="AE2342" s="13">
        <f t="shared" si="3154"/>
        <v>5.9654060091552975E-3</v>
      </c>
      <c r="AF2342" s="13">
        <f t="shared" si="3155"/>
        <v>3.231153504807478E-3</v>
      </c>
      <c r="AG2342" s="13">
        <f t="shared" si="3156"/>
        <v>1.1667664034497698E-3</v>
      </c>
      <c r="AH2342" s="13">
        <f t="shared" si="3157"/>
        <v>7.0028733845820621E-3</v>
      </c>
      <c r="AI2342" s="13">
        <f t="shared" si="3158"/>
        <v>7.1437770438838857E-3</v>
      </c>
      <c r="AJ2342" s="13">
        <f t="shared" si="3159"/>
        <v>3.6437579012267205E-3</v>
      </c>
      <c r="AK2342" s="13">
        <f t="shared" si="3160"/>
        <v>1.2390244508091771E-3</v>
      </c>
      <c r="AL2342" s="13">
        <f t="shared" si="3161"/>
        <v>1.3967886304060873E-5</v>
      </c>
      <c r="AM2342" s="13">
        <f t="shared" si="3162"/>
        <v>1.1235024958343976E-3</v>
      </c>
      <c r="AN2342" s="13">
        <f t="shared" si="3163"/>
        <v>1.2170869917332925E-3</v>
      </c>
      <c r="AO2342" s="13">
        <f t="shared" si="3164"/>
        <v>6.5923340221254686E-4</v>
      </c>
      <c r="AP2342" s="13">
        <f t="shared" si="3165"/>
        <v>2.3804854352759027E-4</v>
      </c>
      <c r="AQ2342" s="13">
        <f t="shared" si="3166"/>
        <v>6.4469324011896004E-5</v>
      </c>
      <c r="AR2342" s="13">
        <f t="shared" si="3167"/>
        <v>1.5172384810414191E-3</v>
      </c>
      <c r="AS2342" s="13">
        <f t="shared" si="3168"/>
        <v>1.547766586045139E-3</v>
      </c>
      <c r="AT2342" s="13">
        <f t="shared" si="3169"/>
        <v>7.8945447100495334E-4</v>
      </c>
      <c r="AU2342" s="13">
        <f t="shared" si="3170"/>
        <v>2.6844631802965094E-4</v>
      </c>
      <c r="AV2342" s="13">
        <f t="shared" si="3171"/>
        <v>6.8461920519566287E-5</v>
      </c>
      <c r="AW2342" s="13">
        <f t="shared" si="3172"/>
        <v>4.2877295805423433E-7</v>
      </c>
      <c r="AX2342" s="13">
        <f t="shared" si="3173"/>
        <v>1.9101805067994531E-4</v>
      </c>
      <c r="AY2342" s="13">
        <f t="shared" si="3174"/>
        <v>2.0692929969519196E-4</v>
      </c>
      <c r="AZ2342" s="13">
        <f t="shared" si="3175"/>
        <v>1.120829547781532E-4</v>
      </c>
      <c r="BA2342" s="13">
        <f t="shared" si="3176"/>
        <v>4.0473046495610839E-5</v>
      </c>
      <c r="BB2342" s="13">
        <f t="shared" si="3177"/>
        <v>1.0961083439570166E-5</v>
      </c>
      <c r="BC2342" s="13">
        <f t="shared" si="3178"/>
        <v>2.3748219730827281E-6</v>
      </c>
      <c r="BD2342" s="13">
        <f t="shared" si="3179"/>
        <v>2.7393667355425823E-4</v>
      </c>
      <c r="BE2342" s="13">
        <f t="shared" si="3180"/>
        <v>2.7944850814000773E-4</v>
      </c>
      <c r="BF2342" s="13">
        <f t="shared" si="3181"/>
        <v>1.4253562271976795E-4</v>
      </c>
      <c r="BG2342" s="13">
        <f t="shared" si="3182"/>
        <v>4.8467852818006388E-5</v>
      </c>
      <c r="BH2342" s="13">
        <f t="shared" si="3183"/>
        <v>1.2360766620810502E-5</v>
      </c>
      <c r="BI2342" s="13">
        <f t="shared" si="3184"/>
        <v>2.5218951130821358E-6</v>
      </c>
      <c r="BJ2342" s="14">
        <f t="shared" si="3185"/>
        <v>0.33417175839092073</v>
      </c>
      <c r="BK2342" s="14">
        <f t="shared" si="3186"/>
        <v>0.29927398317065901</v>
      </c>
      <c r="BL2342" s="14">
        <f t="shared" si="3187"/>
        <v>0.34067344330293609</v>
      </c>
      <c r="BM2342" s="14">
        <f t="shared" si="3188"/>
        <v>0.35106178236661345</v>
      </c>
      <c r="BN2342" s="14">
        <f t="shared" si="3189"/>
        <v>0.64870853015725072</v>
      </c>
    </row>
    <row r="2343" spans="1:66" x14ac:dyDescent="0.25">
      <c r="A2343" t="s">
        <v>340</v>
      </c>
      <c r="B2343" t="s">
        <v>138</v>
      </c>
      <c r="C2343" t="s">
        <v>144</v>
      </c>
      <c r="D2343" t="s">
        <v>457</v>
      </c>
      <c r="E2343" s="10">
        <f>VLOOKUP(A2343,home!$A$2:$E$405,3,FALSE)</f>
        <v>1.3611</v>
      </c>
      <c r="F2343" s="10">
        <f>VLOOKUP(B2343,home!$B$2:$E$405,3,FALSE)</f>
        <v>0.42859999999999998</v>
      </c>
      <c r="G2343" s="10">
        <f>VLOOKUP(C2343,away!$B$2:$E$405,4,FALSE)</f>
        <v>0.93510000000000004</v>
      </c>
      <c r="H2343" s="10">
        <f>VLOOKUP(A2343,away!$A$2:$E$405,3,FALSE)</f>
        <v>1.1444000000000001</v>
      </c>
      <c r="I2343" s="10">
        <f>VLOOKUP(C2343,away!$B$2:$E$405,3,FALSE)</f>
        <v>0.71489999999999998</v>
      </c>
      <c r="J2343" s="10">
        <f>VLOOKUP(B2343,home!$B$2:$E$405,4,FALSE)</f>
        <v>2.0388999999999999</v>
      </c>
      <c r="K2343" s="12">
        <f t="shared" si="3134"/>
        <v>0.54550691184599998</v>
      </c>
      <c r="L2343" s="12">
        <f t="shared" si="3135"/>
        <v>1.6680884376840002</v>
      </c>
      <c r="M2343" s="13">
        <f t="shared" si="3136"/>
        <v>0.10930694451627715</v>
      </c>
      <c r="N2343" s="13">
        <f t="shared" si="3137"/>
        <v>5.9627693746396399E-2</v>
      </c>
      <c r="O2343" s="13">
        <f t="shared" si="3138"/>
        <v>0.18233365030616844</v>
      </c>
      <c r="P2343" s="13">
        <f t="shared" si="3139"/>
        <v>9.9464266504126389E-2</v>
      </c>
      <c r="Q2343" s="13">
        <f t="shared" si="3140"/>
        <v>1.626365953804787E-2</v>
      </c>
      <c r="R2343" s="13">
        <f t="shared" si="3141"/>
        <v>0.15207432693821868</v>
      </c>
      <c r="S2343" s="13">
        <f t="shared" si="3142"/>
        <v>2.2626971129292406E-2</v>
      </c>
      <c r="T2343" s="13">
        <f t="shared" si="3143"/>
        <v>2.7129222429846753E-2</v>
      </c>
      <c r="U2343" s="13">
        <f t="shared" si="3144"/>
        <v>8.295759645912662E-2</v>
      </c>
      <c r="V2343" s="13">
        <f t="shared" si="3145"/>
        <v>2.2877219706037943E-3</v>
      </c>
      <c r="W2343" s="13">
        <f t="shared" si="3146"/>
        <v>2.9573128966384121E-3</v>
      </c>
      <c r="X2343" s="13">
        <f t="shared" si="3147"/>
        <v>4.9330594494963135E-3</v>
      </c>
      <c r="Y2343" s="13">
        <f t="shared" si="3148"/>
        <v>4.1143897150563002E-3</v>
      </c>
      <c r="Z2343" s="13">
        <f t="shared" si="3149"/>
        <v>8.4557808811406357E-2</v>
      </c>
      <c r="AA2343" s="13">
        <f t="shared" si="3150"/>
        <v>4.612686915717476E-2</v>
      </c>
      <c r="AB2343" s="13">
        <f t="shared" si="3151"/>
        <v>1.2581262973527451E-2</v>
      </c>
      <c r="AC2343" s="13">
        <f t="shared" si="3152"/>
        <v>1.3010757732414505E-4</v>
      </c>
      <c r="AD2343" s="13">
        <f t="shared" si="3153"/>
        <v>4.0330865640189221E-4</v>
      </c>
      <c r="AE2343" s="13">
        <f t="shared" si="3154"/>
        <v>6.727545065618656E-4</v>
      </c>
      <c r="AF2343" s="13">
        <f t="shared" si="3155"/>
        <v>5.6110700689782642E-4</v>
      </c>
      <c r="AG2343" s="13">
        <f t="shared" si="3156"/>
        <v>3.1199203683658031E-4</v>
      </c>
      <c r="AH2343" s="13">
        <f t="shared" si="3157"/>
        <v>3.5262475798550297E-2</v>
      </c>
      <c r="AI2343" s="13">
        <f t="shared" si="3158"/>
        <v>1.9235924276911481E-2</v>
      </c>
      <c r="AJ2343" s="13">
        <f t="shared" si="3159"/>
        <v>5.2466648244007402E-3</v>
      </c>
      <c r="AK2343" s="13">
        <f t="shared" si="3160"/>
        <v>9.540306419499612E-4</v>
      </c>
      <c r="AL2343" s="13">
        <f t="shared" si="3161"/>
        <v>4.7356752317773974E-6</v>
      </c>
      <c r="AM2343" s="13">
        <f t="shared" si="3162"/>
        <v>4.4001531934911145E-5</v>
      </c>
      <c r="AN2343" s="13">
        <f t="shared" si="3163"/>
        <v>7.3398446661008558E-5</v>
      </c>
      <c r="AO2343" s="13">
        <f t="shared" si="3164"/>
        <v>6.121755010959711E-5</v>
      </c>
      <c r="AP2343" s="13">
        <f t="shared" si="3165"/>
        <v>3.4038762507053281E-5</v>
      </c>
      <c r="AQ2343" s="13">
        <f t="shared" si="3166"/>
        <v>1.4194916542771805E-5</v>
      </c>
      <c r="AR2343" s="13">
        <f t="shared" si="3167"/>
        <v>1.1764185632734727E-2</v>
      </c>
      <c r="AS2343" s="13">
        <f t="shared" si="3168"/>
        <v>6.4174445748962005E-3</v>
      </c>
      <c r="AT2343" s="13">
        <f t="shared" si="3169"/>
        <v>1.750380185997246E-3</v>
      </c>
      <c r="AU2343" s="13">
        <f t="shared" si="3170"/>
        <v>3.1828149660659489E-4</v>
      </c>
      <c r="AV2343" s="13">
        <f t="shared" si="3171"/>
        <v>4.3406189077896675E-5</v>
      </c>
      <c r="AW2343" s="13">
        <f t="shared" si="3172"/>
        <v>1.1970126504642956E-7</v>
      </c>
      <c r="AX2343" s="13">
        <f t="shared" si="3173"/>
        <v>4.0005233003844203E-6</v>
      </c>
      <c r="AY2343" s="13">
        <f t="shared" si="3174"/>
        <v>6.6732266620566863E-6</v>
      </c>
      <c r="AZ2343" s="13">
        <f t="shared" si="3175"/>
        <v>5.5657661185106773E-6</v>
      </c>
      <c r="BA2343" s="13">
        <f t="shared" si="3176"/>
        <v>3.0947300363803397E-6</v>
      </c>
      <c r="BB2343" s="13">
        <f t="shared" si="3177"/>
        <v>1.2905708478598572E-6</v>
      </c>
      <c r="BC2343" s="13">
        <f t="shared" si="3178"/>
        <v>4.3055726186541296E-7</v>
      </c>
      <c r="BD2343" s="13">
        <f t="shared" si="3179"/>
        <v>3.2706170054555041E-3</v>
      </c>
      <c r="BE2343" s="13">
        <f t="shared" si="3180"/>
        <v>1.7841441824770438E-3</v>
      </c>
      <c r="BF2343" s="13">
        <f t="shared" si="3181"/>
        <v>4.8663149163552912E-4</v>
      </c>
      <c r="BG2343" s="13">
        <f t="shared" si="3182"/>
        <v>8.8486947403036698E-5</v>
      </c>
      <c r="BH2343" s="13">
        <f t="shared" si="3183"/>
        <v>1.2067560354127492E-5</v>
      </c>
      <c r="BI2343" s="13">
        <f t="shared" si="3184"/>
        <v>1.3165875164590621E-6</v>
      </c>
      <c r="BJ2343" s="14">
        <f t="shared" si="3185"/>
        <v>0.11722240656416261</v>
      </c>
      <c r="BK2343" s="14">
        <f t="shared" si="3186"/>
        <v>0.23382742059951769</v>
      </c>
      <c r="BL2343" s="14">
        <f t="shared" si="3187"/>
        <v>0.56270976323018285</v>
      </c>
      <c r="BM2343" s="14">
        <f t="shared" si="3188"/>
        <v>0.37924030413063736</v>
      </c>
      <c r="BN2343" s="14">
        <f t="shared" si="3189"/>
        <v>0.61907054154923491</v>
      </c>
    </row>
    <row r="2344" spans="1:66" x14ac:dyDescent="0.25">
      <c r="A2344" t="s">
        <v>345</v>
      </c>
      <c r="B2344" t="s">
        <v>216</v>
      </c>
      <c r="C2344" t="s">
        <v>455</v>
      </c>
      <c r="D2344" t="s">
        <v>457</v>
      </c>
      <c r="E2344" s="10">
        <f>VLOOKUP(A2344,home!$A$2:$E$405,3,FALSE)</f>
        <v>1.8042</v>
      </c>
      <c r="F2344" s="10">
        <f>VLOOKUP(B2344,home!$B$2:$E$405,3,FALSE)</f>
        <v>0.73899999999999999</v>
      </c>
      <c r="G2344" s="10" t="e">
        <f>VLOOKUP(C2344,away!$B$2:$E$405,4,FALSE)</f>
        <v>#N/A</v>
      </c>
      <c r="H2344" s="10">
        <f>VLOOKUP(A2344,away!$A$2:$E$405,3,FALSE)</f>
        <v>1.2458</v>
      </c>
      <c r="I2344" s="10" t="e">
        <f>VLOOKUP(C2344,away!$B$2:$E$405,3,FALSE)</f>
        <v>#N/A</v>
      </c>
      <c r="J2344" s="10">
        <f>VLOOKUP(B2344,home!$B$2:$E$405,4,FALSE)</f>
        <v>1.2843</v>
      </c>
      <c r="K2344" s="12" t="e">
        <f t="shared" si="3134"/>
        <v>#N/A</v>
      </c>
      <c r="L2344" s="12" t="e">
        <f t="shared" si="3135"/>
        <v>#N/A</v>
      </c>
      <c r="M2344" s="13" t="e">
        <f t="shared" si="3136"/>
        <v>#N/A</v>
      </c>
      <c r="N2344" s="13" t="e">
        <f t="shared" si="3137"/>
        <v>#N/A</v>
      </c>
      <c r="O2344" s="13" t="e">
        <f t="shared" si="3138"/>
        <v>#N/A</v>
      </c>
      <c r="P2344" s="13" t="e">
        <f t="shared" si="3139"/>
        <v>#N/A</v>
      </c>
      <c r="Q2344" s="13" t="e">
        <f t="shared" si="3140"/>
        <v>#N/A</v>
      </c>
      <c r="R2344" s="13" t="e">
        <f t="shared" si="3141"/>
        <v>#N/A</v>
      </c>
      <c r="S2344" s="13" t="e">
        <f t="shared" si="3142"/>
        <v>#N/A</v>
      </c>
      <c r="T2344" s="13" t="e">
        <f t="shared" si="3143"/>
        <v>#N/A</v>
      </c>
      <c r="U2344" s="13" t="e">
        <f t="shared" si="3144"/>
        <v>#N/A</v>
      </c>
      <c r="V2344" s="13" t="e">
        <f t="shared" si="3145"/>
        <v>#N/A</v>
      </c>
      <c r="W2344" s="13" t="e">
        <f t="shared" si="3146"/>
        <v>#N/A</v>
      </c>
      <c r="X2344" s="13" t="e">
        <f t="shared" si="3147"/>
        <v>#N/A</v>
      </c>
      <c r="Y2344" s="13" t="e">
        <f t="shared" si="3148"/>
        <v>#N/A</v>
      </c>
      <c r="Z2344" s="13" t="e">
        <f t="shared" si="3149"/>
        <v>#N/A</v>
      </c>
      <c r="AA2344" s="13" t="e">
        <f t="shared" si="3150"/>
        <v>#N/A</v>
      </c>
      <c r="AB2344" s="13" t="e">
        <f t="shared" si="3151"/>
        <v>#N/A</v>
      </c>
      <c r="AC2344" s="13" t="e">
        <f t="shared" si="3152"/>
        <v>#N/A</v>
      </c>
      <c r="AD2344" s="13" t="e">
        <f t="shared" si="3153"/>
        <v>#N/A</v>
      </c>
      <c r="AE2344" s="13" t="e">
        <f t="shared" si="3154"/>
        <v>#N/A</v>
      </c>
      <c r="AF2344" s="13" t="e">
        <f t="shared" si="3155"/>
        <v>#N/A</v>
      </c>
      <c r="AG2344" s="13" t="e">
        <f t="shared" si="3156"/>
        <v>#N/A</v>
      </c>
      <c r="AH2344" s="13" t="e">
        <f t="shared" si="3157"/>
        <v>#N/A</v>
      </c>
      <c r="AI2344" s="13" t="e">
        <f t="shared" si="3158"/>
        <v>#N/A</v>
      </c>
      <c r="AJ2344" s="13" t="e">
        <f t="shared" si="3159"/>
        <v>#N/A</v>
      </c>
      <c r="AK2344" s="13" t="e">
        <f t="shared" si="3160"/>
        <v>#N/A</v>
      </c>
      <c r="AL2344" s="13" t="e">
        <f t="shared" si="3161"/>
        <v>#N/A</v>
      </c>
      <c r="AM2344" s="13" t="e">
        <f t="shared" si="3162"/>
        <v>#N/A</v>
      </c>
      <c r="AN2344" s="13" t="e">
        <f t="shared" si="3163"/>
        <v>#N/A</v>
      </c>
      <c r="AO2344" s="13" t="e">
        <f t="shared" si="3164"/>
        <v>#N/A</v>
      </c>
      <c r="AP2344" s="13" t="e">
        <f t="shared" si="3165"/>
        <v>#N/A</v>
      </c>
      <c r="AQ2344" s="13" t="e">
        <f t="shared" si="3166"/>
        <v>#N/A</v>
      </c>
      <c r="AR2344" s="13" t="e">
        <f t="shared" si="3167"/>
        <v>#N/A</v>
      </c>
      <c r="AS2344" s="13" t="e">
        <f t="shared" si="3168"/>
        <v>#N/A</v>
      </c>
      <c r="AT2344" s="13" t="e">
        <f t="shared" si="3169"/>
        <v>#N/A</v>
      </c>
      <c r="AU2344" s="13" t="e">
        <f t="shared" si="3170"/>
        <v>#N/A</v>
      </c>
      <c r="AV2344" s="13" t="e">
        <f t="shared" si="3171"/>
        <v>#N/A</v>
      </c>
      <c r="AW2344" s="13" t="e">
        <f t="shared" si="3172"/>
        <v>#N/A</v>
      </c>
      <c r="AX2344" s="13" t="e">
        <f t="shared" si="3173"/>
        <v>#N/A</v>
      </c>
      <c r="AY2344" s="13" t="e">
        <f t="shared" si="3174"/>
        <v>#N/A</v>
      </c>
      <c r="AZ2344" s="13" t="e">
        <f t="shared" si="3175"/>
        <v>#N/A</v>
      </c>
      <c r="BA2344" s="13" t="e">
        <f t="shared" si="3176"/>
        <v>#N/A</v>
      </c>
      <c r="BB2344" s="13" t="e">
        <f t="shared" si="3177"/>
        <v>#N/A</v>
      </c>
      <c r="BC2344" s="13" t="e">
        <f t="shared" si="3178"/>
        <v>#N/A</v>
      </c>
      <c r="BD2344" s="13" t="e">
        <f t="shared" si="3179"/>
        <v>#N/A</v>
      </c>
      <c r="BE2344" s="13" t="e">
        <f t="shared" si="3180"/>
        <v>#N/A</v>
      </c>
      <c r="BF2344" s="13" t="e">
        <f t="shared" si="3181"/>
        <v>#N/A</v>
      </c>
      <c r="BG2344" s="13" t="e">
        <f t="shared" si="3182"/>
        <v>#N/A</v>
      </c>
      <c r="BH2344" s="13" t="e">
        <f t="shared" si="3183"/>
        <v>#N/A</v>
      </c>
      <c r="BI2344" s="13" t="e">
        <f t="shared" si="3184"/>
        <v>#N/A</v>
      </c>
      <c r="BJ2344" s="14" t="e">
        <f t="shared" si="3185"/>
        <v>#N/A</v>
      </c>
      <c r="BK2344" s="14" t="e">
        <f t="shared" si="3186"/>
        <v>#N/A</v>
      </c>
      <c r="BL2344" s="14" t="e">
        <f t="shared" si="3187"/>
        <v>#N/A</v>
      </c>
      <c r="BM2344" s="14" t="e">
        <f t="shared" si="3188"/>
        <v>#N/A</v>
      </c>
      <c r="BN2344" s="14" t="e">
        <f t="shared" si="3189"/>
        <v>#N/A</v>
      </c>
    </row>
    <row r="2345" spans="1:66" x14ac:dyDescent="0.25">
      <c r="A2345" t="s">
        <v>346</v>
      </c>
      <c r="B2345" t="s">
        <v>239</v>
      </c>
      <c r="C2345" t="s">
        <v>232</v>
      </c>
      <c r="D2345" t="s">
        <v>457</v>
      </c>
      <c r="E2345" s="10">
        <f>VLOOKUP(A2345,home!$A$2:$E$405,3,FALSE)</f>
        <v>1.5866</v>
      </c>
      <c r="F2345" s="10">
        <f>VLOOKUP(B2345,home!$B$2:$E$405,3,FALSE)</f>
        <v>1.4496</v>
      </c>
      <c r="G2345" s="10">
        <f>VLOOKUP(C2345,away!$B$2:$E$405,4,FALSE)</f>
        <v>0.94540000000000002</v>
      </c>
      <c r="H2345" s="10">
        <f>VLOOKUP(A2345,away!$A$2:$E$405,3,FALSE)</f>
        <v>1.1788000000000001</v>
      </c>
      <c r="I2345" s="10">
        <f>VLOOKUP(C2345,away!$B$2:$E$405,3,FALSE)</f>
        <v>1.1876</v>
      </c>
      <c r="J2345" s="10">
        <f>VLOOKUP(B2345,home!$B$2:$E$405,4,FALSE)</f>
        <v>0.67869999999999997</v>
      </c>
      <c r="K2345" s="12">
        <f t="shared" si="3134"/>
        <v>2.174358889344</v>
      </c>
      <c r="L2345" s="12">
        <f t="shared" si="3135"/>
        <v>0.95014123265599992</v>
      </c>
      <c r="M2345" s="13">
        <f t="shared" si="3136"/>
        <v>4.3958902220264898E-2</v>
      </c>
      <c r="N2345" s="13">
        <f t="shared" si="3137"/>
        <v>9.5582429808436675E-2</v>
      </c>
      <c r="O2345" s="13">
        <f t="shared" si="3138"/>
        <v>4.1767165541767057E-2</v>
      </c>
      <c r="P2345" s="13">
        <f t="shared" si="3139"/>
        <v>9.0816807678443606E-2</v>
      </c>
      <c r="Q2345" s="13">
        <f t="shared" si="3140"/>
        <v>0.10391525295953662</v>
      </c>
      <c r="R2345" s="13">
        <f t="shared" si="3141"/>
        <v>1.9842353076200876E-2</v>
      </c>
      <c r="S2345" s="13">
        <f t="shared" si="3142"/>
        <v>4.6905701350187824E-2</v>
      </c>
      <c r="T2345" s="13">
        <f t="shared" si="3143"/>
        <v>9.8734166538734153E-2</v>
      </c>
      <c r="U2345" s="13">
        <f t="shared" si="3144"/>
        <v>4.3144396796739641E-2</v>
      </c>
      <c r="V2345" s="13">
        <f t="shared" si="3145"/>
        <v>1.0767193505722457E-2</v>
      </c>
      <c r="W2345" s="13">
        <f t="shared" si="3146"/>
        <v>7.5316351336999626E-2</v>
      </c>
      <c r="X2345" s="13">
        <f t="shared" si="3147"/>
        <v>7.1561170898489193E-2</v>
      </c>
      <c r="Y2345" s="13">
        <f t="shared" si="3148"/>
        <v>3.3996609563898592E-2</v>
      </c>
      <c r="Z2345" s="13">
        <f t="shared" si="3149"/>
        <v>6.2843459368723585E-3</v>
      </c>
      <c r="AA2345" s="13">
        <f t="shared" si="3150"/>
        <v>1.3664423451551262E-2</v>
      </c>
      <c r="AB2345" s="13">
        <f t="shared" si="3151"/>
        <v>1.4855680299820555E-2</v>
      </c>
      <c r="AC2345" s="13">
        <f t="shared" si="3152"/>
        <v>1.3902788918415618E-3</v>
      </c>
      <c r="AD2345" s="13">
        <f t="shared" si="3153"/>
        <v>4.0941194510640246E-2</v>
      </c>
      <c r="AE2345" s="13">
        <f t="shared" si="3154"/>
        <v>3.8899917018748779E-2</v>
      </c>
      <c r="AF2345" s="13">
        <f t="shared" si="3155"/>
        <v>1.8480207553205036E-2</v>
      </c>
      <c r="AG2345" s="13">
        <f t="shared" si="3156"/>
        <v>5.8529357281136519E-3</v>
      </c>
      <c r="AH2345" s="13">
        <f t="shared" si="3157"/>
        <v>1.4927540487241567E-3</v>
      </c>
      <c r="AI2345" s="13">
        <f t="shared" si="3158"/>
        <v>3.2457830354476165E-3</v>
      </c>
      <c r="AJ2345" s="13">
        <f t="shared" si="3159"/>
        <v>3.5287485980037385E-3</v>
      </c>
      <c r="AK2345" s="13">
        <f t="shared" si="3160"/>
        <v>2.5575886274432028E-3</v>
      </c>
      <c r="AL2345" s="13">
        <f t="shared" si="3161"/>
        <v>1.1488975780798195E-4</v>
      </c>
      <c r="AM2345" s="13">
        <f t="shared" si="3162"/>
        <v>1.7804170044914479E-2</v>
      </c>
      <c r="AN2345" s="13">
        <f t="shared" si="3163"/>
        <v>1.6916476072892071E-2</v>
      </c>
      <c r="AO2345" s="13">
        <f t="shared" si="3164"/>
        <v>8.0365207140467004E-3</v>
      </c>
      <c r="AP2345" s="13">
        <f t="shared" si="3165"/>
        <v>2.5452765658366032E-3</v>
      </c>
      <c r="AQ2345" s="13">
        <f t="shared" si="3166"/>
        <v>6.0459305342860502E-4</v>
      </c>
      <c r="AR2345" s="13">
        <f t="shared" si="3167"/>
        <v>2.8366543438140102E-4</v>
      </c>
      <c r="AS2345" s="13">
        <f t="shared" si="3168"/>
        <v>6.1679045884682651E-4</v>
      </c>
      <c r="AT2345" s="13">
        <f t="shared" si="3169"/>
        <v>6.7056190852808097E-4</v>
      </c>
      <c r="AU2345" s="13">
        <f t="shared" si="3170"/>
        <v>4.8601408222117046E-4</v>
      </c>
      <c r="AV2345" s="13">
        <f t="shared" si="3171"/>
        <v>2.641922600059919E-4</v>
      </c>
      <c r="AW2345" s="13">
        <f t="shared" si="3172"/>
        <v>6.5932297062816061E-6</v>
      </c>
      <c r="AX2345" s="13">
        <f t="shared" si="3173"/>
        <v>6.4521092340919838E-3</v>
      </c>
      <c r="AY2345" s="13">
        <f t="shared" si="3174"/>
        <v>6.1304150209113171E-3</v>
      </c>
      <c r="AZ2345" s="13">
        <f t="shared" si="3175"/>
        <v>2.9123800423307678E-3</v>
      </c>
      <c r="BA2345" s="13">
        <f t="shared" si="3176"/>
        <v>9.2239078779429652E-4</v>
      </c>
      <c r="BB2345" s="13">
        <f t="shared" si="3177"/>
        <v>2.191003800263529E-4</v>
      </c>
      <c r="BC2345" s="13">
        <f t="shared" si="3178"/>
        <v>4.1635261030727405E-5</v>
      </c>
      <c r="BD2345" s="13">
        <f t="shared" si="3179"/>
        <v>4.4920370914173985E-5</v>
      </c>
      <c r="BE2345" s="13">
        <f t="shared" si="3180"/>
        <v>9.7673007809863878E-5</v>
      </c>
      <c r="BF2345" s="13">
        <f t="shared" si="3181"/>
        <v>1.0618808639017173E-4</v>
      </c>
      <c r="BG2345" s="13">
        <f t="shared" si="3182"/>
        <v>7.6963669861632853E-5</v>
      </c>
      <c r="BH2345" s="13">
        <f t="shared" si="3183"/>
        <v>4.1836659930044575E-5</v>
      </c>
      <c r="BI2345" s="13">
        <f t="shared" si="3184"/>
        <v>1.819358268387087E-5</v>
      </c>
      <c r="BJ2345" s="14">
        <f t="shared" si="3185"/>
        <v>0.64586530309410639</v>
      </c>
      <c r="BK2345" s="14">
        <f t="shared" si="3186"/>
        <v>0.20008418842517967</v>
      </c>
      <c r="BL2345" s="14">
        <f t="shared" si="3187"/>
        <v>0.14680589299727131</v>
      </c>
      <c r="BM2345" s="14">
        <f t="shared" si="3188"/>
        <v>0.59703299737757509</v>
      </c>
      <c r="BN2345" s="14">
        <f t="shared" si="3189"/>
        <v>0.3958829112846497</v>
      </c>
    </row>
    <row r="2346" spans="1:66" x14ac:dyDescent="0.25">
      <c r="A2346" t="s">
        <v>346</v>
      </c>
      <c r="B2346" t="s">
        <v>236</v>
      </c>
      <c r="C2346" t="s">
        <v>245</v>
      </c>
      <c r="D2346" t="s">
        <v>457</v>
      </c>
      <c r="E2346" s="10">
        <f>VLOOKUP(A2346,home!$A$2:$E$405,3,FALSE)</f>
        <v>1.5866</v>
      </c>
      <c r="F2346" s="10">
        <f>VLOOKUP(B2346,home!$B$2:$E$405,3,FALSE)</f>
        <v>0.84040000000000004</v>
      </c>
      <c r="G2346" s="10">
        <f>VLOOKUP(C2346,away!$B$2:$E$405,4,FALSE)</f>
        <v>1.4496</v>
      </c>
      <c r="H2346" s="10">
        <f>VLOOKUP(A2346,away!$A$2:$E$405,3,FALSE)</f>
        <v>1.1788000000000001</v>
      </c>
      <c r="I2346" s="10">
        <f>VLOOKUP(C2346,away!$B$2:$E$405,3,FALSE)</f>
        <v>0.59379999999999999</v>
      </c>
      <c r="J2346" s="10">
        <f>VLOOKUP(B2346,home!$B$2:$E$405,4,FALSE)</f>
        <v>1.2254</v>
      </c>
      <c r="K2346" s="12">
        <f t="shared" si="3134"/>
        <v>1.932865676544</v>
      </c>
      <c r="L2346" s="12">
        <f t="shared" si="3135"/>
        <v>0.85774500257600006</v>
      </c>
      <c r="M2346" s="13">
        <f t="shared" si="3136"/>
        <v>6.1383716712681752E-2</v>
      </c>
      <c r="N2346" s="13">
        <f t="shared" si="3137"/>
        <v>0.11864647913264284</v>
      </c>
      <c r="O2346" s="13">
        <f t="shared" si="3138"/>
        <v>5.2651576249843665E-2</v>
      </c>
      <c r="P2346" s="13">
        <f t="shared" si="3139"/>
        <v>0.10176842454926208</v>
      </c>
      <c r="Q2346" s="13">
        <f t="shared" si="3140"/>
        <v>0.11466385357913966</v>
      </c>
      <c r="R2346" s="13">
        <f t="shared" si="3141"/>
        <v>2.2580813203026306E-2</v>
      </c>
      <c r="S2346" s="13">
        <f t="shared" si="3142"/>
        <v>4.2180617229956495E-2</v>
      </c>
      <c r="T2346" s="13">
        <f t="shared" si="3143"/>
        <v>9.8352347383613259E-2</v>
      </c>
      <c r="U2346" s="13">
        <f t="shared" si="3144"/>
        <v>4.3645678788581124E-2</v>
      </c>
      <c r="V2346" s="13">
        <f t="shared" si="3145"/>
        <v>7.7701659004758301E-3</v>
      </c>
      <c r="W2346" s="13">
        <f t="shared" si="3146"/>
        <v>7.3876608974461994E-2</v>
      </c>
      <c r="X2346" s="13">
        <f t="shared" si="3147"/>
        <v>6.3367292155106045E-2</v>
      </c>
      <c r="Y2346" s="13">
        <f t="shared" si="3148"/>
        <v>2.7176489086407789E-2</v>
      </c>
      <c r="Z2346" s="13">
        <f t="shared" si="3149"/>
        <v>6.4561932263326599E-3</v>
      </c>
      <c r="AA2346" s="13">
        <f t="shared" si="3150"/>
        <v>1.2478954288314265E-2</v>
      </c>
      <c r="AB2346" s="13">
        <f t="shared" si="3151"/>
        <v>1.2060071211522104E-2</v>
      </c>
      <c r="AC2346" s="13">
        <f t="shared" si="3152"/>
        <v>8.0513773086508843E-4</v>
      </c>
      <c r="AD2346" s="13">
        <f t="shared" si="3153"/>
        <v>3.5698390446550023E-2</v>
      </c>
      <c r="AE2346" s="13">
        <f t="shared" si="3154"/>
        <v>3.0620116005535103E-2</v>
      </c>
      <c r="AF2346" s="13">
        <f t="shared" si="3155"/>
        <v>1.3132125741022562E-2</v>
      </c>
      <c r="AG2346" s="13">
        <f t="shared" si="3156"/>
        <v>3.7546717425205856E-3</v>
      </c>
      <c r="AH2346" s="13">
        <f t="shared" si="3157"/>
        <v>1.384441868887965E-3</v>
      </c>
      <c r="AI2346" s="13">
        <f t="shared" si="3158"/>
        <v>2.675940169543976E-3</v>
      </c>
      <c r="AJ2346" s="13">
        <f t="shared" si="3159"/>
        <v>2.5861164530984423E-3</v>
      </c>
      <c r="AK2346" s="13">
        <f t="shared" si="3160"/>
        <v>1.666205242579897E-3</v>
      </c>
      <c r="AL2346" s="13">
        <f t="shared" si="3161"/>
        <v>5.3393702957957044E-5</v>
      </c>
      <c r="AM2346" s="13">
        <f t="shared" si="3162"/>
        <v>1.3800038720400549E-2</v>
      </c>
      <c r="AN2346" s="13">
        <f t="shared" si="3163"/>
        <v>1.1836914247778869E-2</v>
      </c>
      <c r="AO2346" s="13">
        <f t="shared" si="3164"/>
        <v>5.0765270209764879E-3</v>
      </c>
      <c r="AP2346" s="13">
        <f t="shared" si="3165"/>
        <v>1.4514552275615377E-3</v>
      </c>
      <c r="AQ2346" s="13">
        <f t="shared" si="3166"/>
        <v>3.1124461697592989E-4</v>
      </c>
      <c r="AR2346" s="13">
        <f t="shared" si="3167"/>
        <v>2.3749961887912607E-4</v>
      </c>
      <c r="AS2346" s="13">
        <f t="shared" si="3168"/>
        <v>4.5905486152374414E-4</v>
      </c>
      <c r="AT2346" s="13">
        <f t="shared" si="3169"/>
        <v>4.4364569274495206E-4</v>
      </c>
      <c r="AU2346" s="13">
        <f t="shared" si="3170"/>
        <v>2.858358440177678E-4</v>
      </c>
      <c r="AV2346" s="13">
        <f t="shared" si="3171"/>
        <v>1.3812057300698207E-4</v>
      </c>
      <c r="AW2346" s="13">
        <f t="shared" si="3172"/>
        <v>2.458937050175552E-6</v>
      </c>
      <c r="AX2346" s="13">
        <f t="shared" si="3173"/>
        <v>4.4456035296067346E-3</v>
      </c>
      <c r="AY2346" s="13">
        <f t="shared" si="3174"/>
        <v>3.8131942109544039E-3</v>
      </c>
      <c r="AZ2346" s="13">
        <f t="shared" si="3175"/>
        <v>1.6353741391489365E-3</v>
      </c>
      <c r="BA2346" s="13">
        <f t="shared" si="3176"/>
        <v>4.6757799839900957E-4</v>
      </c>
      <c r="BB2346" s="13">
        <f t="shared" si="3177"/>
        <v>1.0026567286030983E-4</v>
      </c>
      <c r="BC2346" s="13">
        <f t="shared" si="3178"/>
        <v>1.7200475965170175E-5</v>
      </c>
      <c r="BD2346" s="13">
        <f t="shared" si="3179"/>
        <v>3.3952351867879156E-5</v>
      </c>
      <c r="BE2346" s="13">
        <f t="shared" si="3180"/>
        <v>6.5625335563368172E-5</v>
      </c>
      <c r="BF2346" s="13">
        <f t="shared" si="3181"/>
        <v>6.3422479311058349E-5</v>
      </c>
      <c r="BG2346" s="13">
        <f t="shared" si="3182"/>
        <v>4.0862377793888881E-5</v>
      </c>
      <c r="BH2346" s="13">
        <f t="shared" si="3183"/>
        <v>1.9745371874945396E-5</v>
      </c>
      <c r="BI2346" s="13">
        <f t="shared" si="3184"/>
        <v>7.6330303135358387E-6</v>
      </c>
      <c r="BJ2346" s="14">
        <f t="shared" si="3185"/>
        <v>0.62224377010762777</v>
      </c>
      <c r="BK2346" s="14">
        <f t="shared" si="3186"/>
        <v>0.21777465003715363</v>
      </c>
      <c r="BL2346" s="14">
        <f t="shared" si="3187"/>
        <v>0.15352519501229503</v>
      </c>
      <c r="BM2346" s="14">
        <f t="shared" si="3188"/>
        <v>0.52449420968290839</v>
      </c>
      <c r="BN2346" s="14">
        <f t="shared" si="3189"/>
        <v>0.47169486342659628</v>
      </c>
    </row>
    <row r="2347" spans="1:66" x14ac:dyDescent="0.25">
      <c r="A2347" t="s">
        <v>347</v>
      </c>
      <c r="B2347" t="s">
        <v>251</v>
      </c>
      <c r="C2347" t="s">
        <v>255</v>
      </c>
      <c r="D2347" t="s">
        <v>457</v>
      </c>
      <c r="E2347" s="10">
        <f>VLOOKUP(A2347,home!$A$2:$E$405,3,FALSE)</f>
        <v>1.1809000000000001</v>
      </c>
      <c r="F2347" s="10">
        <f>VLOOKUP(B2347,home!$B$2:$E$405,3,FALSE)</f>
        <v>0.9879</v>
      </c>
      <c r="G2347" s="10">
        <f>VLOOKUP(C2347,away!$B$2:$E$405,4,FALSE)</f>
        <v>1.2376</v>
      </c>
      <c r="H2347" s="10">
        <f>VLOOKUP(A2347,away!$A$2:$E$405,3,FALSE)</f>
        <v>0.92459999999999998</v>
      </c>
      <c r="I2347" s="10">
        <f>VLOOKUP(C2347,away!$B$2:$E$405,3,FALSE)</f>
        <v>0.83199999999999996</v>
      </c>
      <c r="J2347" s="10">
        <f>VLOOKUP(B2347,home!$B$2:$E$405,4,FALSE)</f>
        <v>0.90129999999999999</v>
      </c>
      <c r="K2347" s="12">
        <f t="shared" si="3134"/>
        <v>1.4437979097360001</v>
      </c>
      <c r="L2347" s="12">
        <f t="shared" si="3135"/>
        <v>0.69334052735999996</v>
      </c>
      <c r="M2347" s="13">
        <f t="shared" si="3136"/>
        <v>0.11799200192668381</v>
      </c>
      <c r="N2347" s="13">
        <f t="shared" si="3137"/>
        <v>0.17035660574731218</v>
      </c>
      <c r="O2347" s="13">
        <f t="shared" si="3138"/>
        <v>8.1808636840109084E-2</v>
      </c>
      <c r="P2347" s="13">
        <f t="shared" si="3139"/>
        <v>0.11811513886810102</v>
      </c>
      <c r="Q2347" s="13">
        <f t="shared" si="3140"/>
        <v>0.12298025564384461</v>
      </c>
      <c r="R2347" s="13">
        <f t="shared" si="3141"/>
        <v>2.8360621704661974E-2</v>
      </c>
      <c r="S2347" s="13">
        <f t="shared" si="3142"/>
        <v>2.9559601078934954E-2</v>
      </c>
      <c r="T2347" s="13">
        <f t="shared" si="3143"/>
        <v>8.5267195302970833E-2</v>
      </c>
      <c r="U2347" s="13">
        <f t="shared" si="3144"/>
        <v>4.0947006336004392E-2</v>
      </c>
      <c r="V2347" s="13">
        <f t="shared" si="3145"/>
        <v>3.2878277334363834E-3</v>
      </c>
      <c r="W2347" s="13">
        <f t="shared" si="3146"/>
        <v>5.9186212012460597E-2</v>
      </c>
      <c r="X2347" s="13">
        <f t="shared" si="3147"/>
        <v>4.1036199449160198E-2</v>
      </c>
      <c r="Y2347" s="13">
        <f t="shared" si="3148"/>
        <v>1.4226030083465433E-2</v>
      </c>
      <c r="Z2347" s="13">
        <f t="shared" si="3149"/>
        <v>6.5545228029892664E-3</v>
      </c>
      <c r="AA2347" s="13">
        <f t="shared" si="3150"/>
        <v>9.4634063222728496E-3</v>
      </c>
      <c r="AB2347" s="13">
        <f t="shared" si="3151"/>
        <v>6.8316231335399961E-3</v>
      </c>
      <c r="AC2347" s="13">
        <f t="shared" si="3152"/>
        <v>2.0570368275392439E-4</v>
      </c>
      <c r="AD2347" s="13">
        <f t="shared" si="3153"/>
        <v>2.136323229719558E-2</v>
      </c>
      <c r="AE2347" s="13">
        <f t="shared" si="3154"/>
        <v>1.4811994747051766E-2</v>
      </c>
      <c r="AF2347" s="13">
        <f t="shared" si="3155"/>
        <v>5.1348781245872102E-3</v>
      </c>
      <c r="AG2347" s="13">
        <f t="shared" si="3156"/>
        <v>1.1867397022768749E-3</v>
      </c>
      <c r="AH2347" s="13">
        <f t="shared" si="3157"/>
        <v>1.1361290742044304E-3</v>
      </c>
      <c r="AI2347" s="13">
        <f t="shared" si="3158"/>
        <v>1.6403407825266534E-3</v>
      </c>
      <c r="AJ2347" s="13">
        <f t="shared" si="3159"/>
        <v>1.1841602965333487E-3</v>
      </c>
      <c r="AK2347" s="13">
        <f t="shared" si="3160"/>
        <v>5.6989605364240374E-4</v>
      </c>
      <c r="AL2347" s="13">
        <f t="shared" si="3161"/>
        <v>8.2367342387348351E-6</v>
      </c>
      <c r="AM2347" s="13">
        <f t="shared" si="3162"/>
        <v>6.1688380271791143E-3</v>
      </c>
      <c r="AN2347" s="13">
        <f t="shared" si="3163"/>
        <v>4.2771054109627888E-3</v>
      </c>
      <c r="AO2347" s="13">
        <f t="shared" si="3164"/>
        <v>1.4827452606056245E-3</v>
      </c>
      <c r="AP2347" s="13">
        <f t="shared" si="3165"/>
        <v>3.4268246030961483E-4</v>
      </c>
      <c r="AQ2347" s="13">
        <f t="shared" si="3166"/>
        <v>5.939890943702264E-5</v>
      </c>
      <c r="AR2347" s="13">
        <f t="shared" si="3167"/>
        <v>1.5754486629158574E-4</v>
      </c>
      <c r="AS2347" s="13">
        <f t="shared" si="3168"/>
        <v>2.2746294864142908E-4</v>
      </c>
      <c r="AT2347" s="13">
        <f t="shared" si="3169"/>
        <v>1.6420526489544128E-4</v>
      </c>
      <c r="AU2347" s="13">
        <f t="shared" si="3170"/>
        <v>7.902640607456144E-5</v>
      </c>
      <c r="AV2347" s="13">
        <f t="shared" si="3171"/>
        <v>2.8524539976100027E-5</v>
      </c>
      <c r="AW2347" s="13">
        <f t="shared" si="3172"/>
        <v>2.2903694801852444E-7</v>
      </c>
      <c r="AX2347" s="13">
        <f t="shared" si="3173"/>
        <v>1.4844259081901918E-3</v>
      </c>
      <c r="AY2347" s="13">
        <f t="shared" si="3174"/>
        <v>1.0292126420114345E-3</v>
      </c>
      <c r="AZ2347" s="13">
        <f t="shared" si="3175"/>
        <v>3.567974179888934E-4</v>
      </c>
      <c r="BA2347" s="13">
        <f t="shared" si="3176"/>
        <v>8.2460703316368571E-5</v>
      </c>
      <c r="BB2347" s="13">
        <f t="shared" si="3177"/>
        <v>1.4293336880961868E-5</v>
      </c>
      <c r="BC2347" s="13">
        <f t="shared" si="3178"/>
        <v>1.9820299461560487E-6</v>
      </c>
      <c r="BD2347" s="13">
        <f t="shared" si="3179"/>
        <v>1.8205373446244783E-5</v>
      </c>
      <c r="BE2347" s="13">
        <f t="shared" si="3180"/>
        <v>2.6284880127651496E-5</v>
      </c>
      <c r="BF2347" s="13">
        <f t="shared" si="3181"/>
        <v>1.8975027492982284E-5</v>
      </c>
      <c r="BG2347" s="13">
        <f t="shared" si="3182"/>
        <v>9.1320350105169854E-6</v>
      </c>
      <c r="BH2347" s="13">
        <f t="shared" si="3183"/>
        <v>3.2962032649550977E-6</v>
      </c>
      <c r="BI2347" s="13">
        <f t="shared" si="3184"/>
        <v>9.5181027680142937E-7</v>
      </c>
      <c r="BJ2347" s="14">
        <f t="shared" si="3185"/>
        <v>0.55084928521715371</v>
      </c>
      <c r="BK2347" s="14">
        <f t="shared" si="3186"/>
        <v>0.27019772266616027</v>
      </c>
      <c r="BL2347" s="14">
        <f t="shared" si="3187"/>
        <v>0.17267542989899337</v>
      </c>
      <c r="BM2347" s="14">
        <f t="shared" si="3188"/>
        <v>0.35963471624952026</v>
      </c>
      <c r="BN2347" s="14">
        <f t="shared" si="3189"/>
        <v>0.63961326073071278</v>
      </c>
    </row>
    <row r="2348" spans="1:66" x14ac:dyDescent="0.25">
      <c r="A2348" t="s">
        <v>347</v>
      </c>
      <c r="B2348" t="s">
        <v>250</v>
      </c>
      <c r="C2348" t="s">
        <v>257</v>
      </c>
      <c r="D2348" t="s">
        <v>457</v>
      </c>
      <c r="E2348" s="10">
        <f>VLOOKUP(A2348,home!$A$2:$E$405,3,FALSE)</f>
        <v>1.1809000000000001</v>
      </c>
      <c r="F2348" s="10">
        <f>VLOOKUP(B2348,home!$B$2:$E$405,3,FALSE)</f>
        <v>0.7762</v>
      </c>
      <c r="G2348" s="10">
        <f>VLOOKUP(C2348,away!$B$2:$E$405,4,FALSE)</f>
        <v>0.70569999999999999</v>
      </c>
      <c r="H2348" s="10">
        <f>VLOOKUP(A2348,away!$A$2:$E$405,3,FALSE)</f>
        <v>0.92459999999999998</v>
      </c>
      <c r="I2348" s="10">
        <f>VLOOKUP(C2348,away!$B$2:$E$405,3,FALSE)</f>
        <v>0.81120000000000003</v>
      </c>
      <c r="J2348" s="10">
        <f>VLOOKUP(B2348,home!$B$2:$E$405,4,FALSE)</f>
        <v>0.99139999999999995</v>
      </c>
      <c r="K2348" s="12">
        <f t="shared" si="3134"/>
        <v>0.64685490910600008</v>
      </c>
      <c r="L2348" s="12">
        <f t="shared" si="3135"/>
        <v>0.74358521452800008</v>
      </c>
      <c r="M2348" s="13">
        <f t="shared" si="3136"/>
        <v>0.248965704823956</v>
      </c>
      <c r="N2348" s="13">
        <f t="shared" si="3137"/>
        <v>0.1610446883644113</v>
      </c>
      <c r="O2348" s="13">
        <f t="shared" si="3138"/>
        <v>0.18512721703163604</v>
      </c>
      <c r="P2348" s="13">
        <f t="shared" si="3139"/>
        <v>0.11975044914604568</v>
      </c>
      <c r="Q2348" s="13">
        <f t="shared" si="3140"/>
        <v>5.208627362698269E-2</v>
      </c>
      <c r="R2348" s="13">
        <f t="shared" si="3141"/>
        <v>6.8828930695720367E-2</v>
      </c>
      <c r="S2348" s="13">
        <f t="shared" si="3142"/>
        <v>1.4399744415420218E-2</v>
      </c>
      <c r="T2348" s="13">
        <f t="shared" si="3143"/>
        <v>3.8730582948884033E-2</v>
      </c>
      <c r="U2348" s="13">
        <f t="shared" si="3144"/>
        <v>4.4522331709043378E-2</v>
      </c>
      <c r="V2348" s="13">
        <f t="shared" si="3145"/>
        <v>7.6957313482823469E-4</v>
      </c>
      <c r="W2348" s="13">
        <f t="shared" si="3146"/>
        <v>1.1230753930884048E-2</v>
      </c>
      <c r="X2348" s="13">
        <f t="shared" si="3147"/>
        <v>8.3510225710075933E-3</v>
      </c>
      <c r="Y2348" s="13">
        <f t="shared" si="3148"/>
        <v>3.1048484549954266E-3</v>
      </c>
      <c r="Z2348" s="13">
        <f t="shared" si="3149"/>
        <v>1.7060058399036696E-2</v>
      </c>
      <c r="AA2348" s="13">
        <f t="shared" si="3150"/>
        <v>1.1035382525051936E-2</v>
      </c>
      <c r="AB2348" s="13">
        <f t="shared" si="3151"/>
        <v>3.5691456800962056E-3</v>
      </c>
      <c r="AC2348" s="13">
        <f t="shared" si="3152"/>
        <v>2.3134895379359481E-5</v>
      </c>
      <c r="AD2348" s="13">
        <f t="shared" si="3153"/>
        <v>1.816167078288463E-3</v>
      </c>
      <c r="AE2348" s="13">
        <f t="shared" si="3154"/>
        <v>1.3504749865278177E-3</v>
      </c>
      <c r="AF2348" s="13">
        <f t="shared" si="3155"/>
        <v>5.0209661628599278E-4</v>
      </c>
      <c r="AG2348" s="13">
        <f t="shared" si="3156"/>
        <v>1.244505400449343E-4</v>
      </c>
      <c r="AH2348" s="13">
        <f t="shared" si="3157"/>
        <v>3.1714017961269772E-3</v>
      </c>
      <c r="AI2348" s="13">
        <f t="shared" si="3158"/>
        <v>2.0514368205723213E-3</v>
      </c>
      <c r="AJ2348" s="13">
        <f t="shared" si="3159"/>
        <v>6.6349098905400523E-4</v>
      </c>
      <c r="AK2348" s="13">
        <f t="shared" si="3160"/>
        <v>1.4306080113905958E-4</v>
      </c>
      <c r="AL2348" s="13">
        <f t="shared" si="3161"/>
        <v>4.4510774921132867E-7</v>
      </c>
      <c r="AM2348" s="13">
        <f t="shared" si="3162"/>
        <v>2.349593180695188E-4</v>
      </c>
      <c r="AN2348" s="13">
        <f t="shared" si="3163"/>
        <v>1.7471227493207571E-4</v>
      </c>
      <c r="AO2348" s="13">
        <f t="shared" si="3164"/>
        <v>6.4956732218021234E-5</v>
      </c>
      <c r="AP2348" s="13">
        <f t="shared" si="3165"/>
        <v>1.6100288553791726E-5</v>
      </c>
      <c r="AQ2348" s="13">
        <f t="shared" si="3166"/>
        <v>2.9929841295584809E-6</v>
      </c>
      <c r="AR2348" s="13">
        <f t="shared" si="3167"/>
        <v>4.7164149698551277E-4</v>
      </c>
      <c r="AS2348" s="13">
        <f t="shared" si="3168"/>
        <v>3.0508361766318166E-4</v>
      </c>
      <c r="AT2348" s="13">
        <f t="shared" si="3169"/>
        <v>9.8672417886623532E-5</v>
      </c>
      <c r="AU2348" s="13">
        <f t="shared" si="3170"/>
        <v>2.1275579301107042E-5</v>
      </c>
      <c r="AV2348" s="13">
        <f t="shared" si="3171"/>
        <v>3.4405532287487728E-6</v>
      </c>
      <c r="AW2348" s="13">
        <f t="shared" si="3172"/>
        <v>5.9470320447160734E-9</v>
      </c>
      <c r="AX2348" s="13">
        <f t="shared" si="3173"/>
        <v>2.5330764722244377E-5</v>
      </c>
      <c r="AY2348" s="13">
        <f t="shared" si="3174"/>
        <v>1.8835582120148378E-5</v>
      </c>
      <c r="AZ2348" s="13">
        <f t="shared" si="3175"/>
        <v>7.0029301857851479E-6</v>
      </c>
      <c r="BA2348" s="13">
        <f t="shared" si="3176"/>
        <v>1.7357584481738859E-6</v>
      </c>
      <c r="BB2348" s="13">
        <f t="shared" si="3177"/>
        <v>3.226710795135418E-7</v>
      </c>
      <c r="BC2348" s="13">
        <f t="shared" si="3178"/>
        <v>4.7986688776411686E-8</v>
      </c>
      <c r="BD2348" s="13">
        <f t="shared" si="3179"/>
        <v>5.8450940619379909E-5</v>
      </c>
      <c r="BE2348" s="13">
        <f t="shared" si="3180"/>
        <v>3.7809277881509202E-5</v>
      </c>
      <c r="BF2348" s="13">
        <f t="shared" si="3181"/>
        <v>1.2228558503703567E-5</v>
      </c>
      <c r="BG2348" s="13">
        <f t="shared" si="3182"/>
        <v>2.6367010331368589E-6</v>
      </c>
      <c r="BH2348" s="13">
        <f t="shared" si="3183"/>
        <v>4.2639075178235972E-7</v>
      </c>
      <c r="BI2348" s="13">
        <f t="shared" si="3184"/>
        <v>5.5162590197563491E-8</v>
      </c>
      <c r="BJ2348" s="14">
        <f t="shared" si="3185"/>
        <v>0.27888835640945991</v>
      </c>
      <c r="BK2348" s="14">
        <f t="shared" si="3186"/>
        <v>0.38392788710549886</v>
      </c>
      <c r="BL2348" s="14">
        <f t="shared" si="3187"/>
        <v>0.32012411874488517</v>
      </c>
      <c r="BM2348" s="14">
        <f t="shared" si="3188"/>
        <v>0.16417832733504045</v>
      </c>
      <c r="BN2348" s="14">
        <f t="shared" si="3189"/>
        <v>0.83580326368875213</v>
      </c>
    </row>
    <row r="2349" spans="1:66" x14ac:dyDescent="0.25">
      <c r="A2349" t="s">
        <v>347</v>
      </c>
      <c r="B2349" t="s">
        <v>252</v>
      </c>
      <c r="C2349" t="s">
        <v>323</v>
      </c>
      <c r="D2349" t="s">
        <v>457</v>
      </c>
      <c r="E2349" s="10">
        <f>VLOOKUP(A2349,home!$A$2:$E$405,3,FALSE)</f>
        <v>1.1809000000000001</v>
      </c>
      <c r="F2349" s="10" t="e">
        <f>VLOOKUP(B2349,home!$B$2:$E$405,3,FALSE)</f>
        <v>#N/A</v>
      </c>
      <c r="G2349" s="10">
        <f>VLOOKUP(C2349,away!$B$2:$E$405,4,FALSE)</f>
        <v>1.0422</v>
      </c>
      <c r="H2349" s="10">
        <f>VLOOKUP(A2349,away!$A$2:$E$405,3,FALSE)</f>
        <v>0.92459999999999998</v>
      </c>
      <c r="I2349" s="10">
        <f>VLOOKUP(C2349,away!$B$2:$E$405,3,FALSE)</f>
        <v>1.4142999999999999</v>
      </c>
      <c r="J2349" s="10" t="e">
        <f>VLOOKUP(B2349,home!$B$2:$E$405,4,FALSE)</f>
        <v>#N/A</v>
      </c>
      <c r="K2349" s="12" t="e">
        <f t="shared" si="3134"/>
        <v>#N/A</v>
      </c>
      <c r="L2349" s="12" t="e">
        <f t="shared" si="3135"/>
        <v>#N/A</v>
      </c>
      <c r="M2349" s="13" t="e">
        <f t="shared" si="3136"/>
        <v>#N/A</v>
      </c>
      <c r="N2349" s="13" t="e">
        <f t="shared" si="3137"/>
        <v>#N/A</v>
      </c>
      <c r="O2349" s="13" t="e">
        <f t="shared" si="3138"/>
        <v>#N/A</v>
      </c>
      <c r="P2349" s="13" t="e">
        <f t="shared" si="3139"/>
        <v>#N/A</v>
      </c>
      <c r="Q2349" s="13" t="e">
        <f t="shared" si="3140"/>
        <v>#N/A</v>
      </c>
      <c r="R2349" s="13" t="e">
        <f t="shared" si="3141"/>
        <v>#N/A</v>
      </c>
      <c r="S2349" s="13" t="e">
        <f t="shared" si="3142"/>
        <v>#N/A</v>
      </c>
      <c r="T2349" s="13" t="e">
        <f t="shared" si="3143"/>
        <v>#N/A</v>
      </c>
      <c r="U2349" s="13" t="e">
        <f t="shared" si="3144"/>
        <v>#N/A</v>
      </c>
      <c r="V2349" s="13" t="e">
        <f t="shared" si="3145"/>
        <v>#N/A</v>
      </c>
      <c r="W2349" s="13" t="e">
        <f t="shared" si="3146"/>
        <v>#N/A</v>
      </c>
      <c r="X2349" s="13" t="e">
        <f t="shared" si="3147"/>
        <v>#N/A</v>
      </c>
      <c r="Y2349" s="13" t="e">
        <f t="shared" si="3148"/>
        <v>#N/A</v>
      </c>
      <c r="Z2349" s="13" t="e">
        <f t="shared" si="3149"/>
        <v>#N/A</v>
      </c>
      <c r="AA2349" s="13" t="e">
        <f t="shared" si="3150"/>
        <v>#N/A</v>
      </c>
      <c r="AB2349" s="13" t="e">
        <f t="shared" si="3151"/>
        <v>#N/A</v>
      </c>
      <c r="AC2349" s="13" t="e">
        <f t="shared" si="3152"/>
        <v>#N/A</v>
      </c>
      <c r="AD2349" s="13" t="e">
        <f t="shared" si="3153"/>
        <v>#N/A</v>
      </c>
      <c r="AE2349" s="13" t="e">
        <f t="shared" si="3154"/>
        <v>#N/A</v>
      </c>
      <c r="AF2349" s="13" t="e">
        <f t="shared" si="3155"/>
        <v>#N/A</v>
      </c>
      <c r="AG2349" s="13" t="e">
        <f t="shared" si="3156"/>
        <v>#N/A</v>
      </c>
      <c r="AH2349" s="13" t="e">
        <f t="shared" si="3157"/>
        <v>#N/A</v>
      </c>
      <c r="AI2349" s="13" t="e">
        <f t="shared" si="3158"/>
        <v>#N/A</v>
      </c>
      <c r="AJ2349" s="13" t="e">
        <f t="shared" si="3159"/>
        <v>#N/A</v>
      </c>
      <c r="AK2349" s="13" t="e">
        <f t="shared" si="3160"/>
        <v>#N/A</v>
      </c>
      <c r="AL2349" s="13" t="e">
        <f t="shared" si="3161"/>
        <v>#N/A</v>
      </c>
      <c r="AM2349" s="13" t="e">
        <f t="shared" si="3162"/>
        <v>#N/A</v>
      </c>
      <c r="AN2349" s="13" t="e">
        <f t="shared" si="3163"/>
        <v>#N/A</v>
      </c>
      <c r="AO2349" s="13" t="e">
        <f t="shared" si="3164"/>
        <v>#N/A</v>
      </c>
      <c r="AP2349" s="13" t="e">
        <f t="shared" si="3165"/>
        <v>#N/A</v>
      </c>
      <c r="AQ2349" s="13" t="e">
        <f t="shared" si="3166"/>
        <v>#N/A</v>
      </c>
      <c r="AR2349" s="13" t="e">
        <f t="shared" si="3167"/>
        <v>#N/A</v>
      </c>
      <c r="AS2349" s="13" t="e">
        <f t="shared" si="3168"/>
        <v>#N/A</v>
      </c>
      <c r="AT2349" s="13" t="e">
        <f t="shared" si="3169"/>
        <v>#N/A</v>
      </c>
      <c r="AU2349" s="13" t="e">
        <f t="shared" si="3170"/>
        <v>#N/A</v>
      </c>
      <c r="AV2349" s="13" t="e">
        <f t="shared" si="3171"/>
        <v>#N/A</v>
      </c>
      <c r="AW2349" s="13" t="e">
        <f t="shared" si="3172"/>
        <v>#N/A</v>
      </c>
      <c r="AX2349" s="13" t="e">
        <f t="shared" si="3173"/>
        <v>#N/A</v>
      </c>
      <c r="AY2349" s="13" t="e">
        <f t="shared" si="3174"/>
        <v>#N/A</v>
      </c>
      <c r="AZ2349" s="13" t="e">
        <f t="shared" si="3175"/>
        <v>#N/A</v>
      </c>
      <c r="BA2349" s="13" t="e">
        <f t="shared" si="3176"/>
        <v>#N/A</v>
      </c>
      <c r="BB2349" s="13" t="e">
        <f t="shared" si="3177"/>
        <v>#N/A</v>
      </c>
      <c r="BC2349" s="13" t="e">
        <f t="shared" si="3178"/>
        <v>#N/A</v>
      </c>
      <c r="BD2349" s="13" t="e">
        <f t="shared" si="3179"/>
        <v>#N/A</v>
      </c>
      <c r="BE2349" s="13" t="e">
        <f t="shared" si="3180"/>
        <v>#N/A</v>
      </c>
      <c r="BF2349" s="13" t="e">
        <f t="shared" si="3181"/>
        <v>#N/A</v>
      </c>
      <c r="BG2349" s="13" t="e">
        <f t="shared" si="3182"/>
        <v>#N/A</v>
      </c>
      <c r="BH2349" s="13" t="e">
        <f t="shared" si="3183"/>
        <v>#N/A</v>
      </c>
      <c r="BI2349" s="13" t="e">
        <f t="shared" si="3184"/>
        <v>#N/A</v>
      </c>
      <c r="BJ2349" s="14" t="e">
        <f t="shared" si="3185"/>
        <v>#N/A</v>
      </c>
      <c r="BK2349" s="14" t="e">
        <f t="shared" si="3186"/>
        <v>#N/A</v>
      </c>
      <c r="BL2349" s="14" t="e">
        <f t="shared" si="3187"/>
        <v>#N/A</v>
      </c>
      <c r="BM2349" s="14" t="e">
        <f t="shared" si="3188"/>
        <v>#N/A</v>
      </c>
      <c r="BN2349" s="14" t="e">
        <f t="shared" si="3189"/>
        <v>#N/A</v>
      </c>
    </row>
    <row r="2350" spans="1:66" x14ac:dyDescent="0.25">
      <c r="A2350" t="s">
        <v>357</v>
      </c>
      <c r="B2350" t="s">
        <v>329</v>
      </c>
      <c r="C2350" t="s">
        <v>335</v>
      </c>
      <c r="D2350" t="s">
        <v>457</v>
      </c>
      <c r="E2350" s="10">
        <f>VLOOKUP(A2350,home!$A$2:$E$405,3,FALSE)</f>
        <v>1.72</v>
      </c>
      <c r="F2350" s="10">
        <f>VLOOKUP(B2350,home!$B$2:$E$405,3,FALSE)</f>
        <v>1.1628000000000001</v>
      </c>
      <c r="G2350" s="10">
        <f>VLOOKUP(C2350,away!$B$2:$E$405,4,FALSE)</f>
        <v>0.58140000000000003</v>
      </c>
      <c r="H2350" s="10">
        <f>VLOOKUP(A2350,away!$A$2:$E$405,3,FALSE)</f>
        <v>1.58</v>
      </c>
      <c r="I2350" s="10">
        <f>VLOOKUP(C2350,away!$B$2:$E$405,3,FALSE)</f>
        <v>1.2658</v>
      </c>
      <c r="J2350" s="10">
        <f>VLOOKUP(B2350,home!$B$2:$E$405,4,FALSE)</f>
        <v>0.69620000000000004</v>
      </c>
      <c r="K2350" s="12">
        <f t="shared" si="3134"/>
        <v>1.1628093024000001</v>
      </c>
      <c r="L2350" s="12">
        <f t="shared" si="3135"/>
        <v>1.3923749368000002</v>
      </c>
      <c r="M2350" s="13">
        <f t="shared" si="3136"/>
        <v>7.7677919431134848E-2</v>
      </c>
      <c r="N2350" s="13">
        <f t="shared" si="3137"/>
        <v>9.0324607305601337E-2</v>
      </c>
      <c r="O2350" s="13">
        <f t="shared" si="3138"/>
        <v>0.10815678815868189</v>
      </c>
      <c r="P2350" s="13">
        <f t="shared" si="3139"/>
        <v>0.12576571938862149</v>
      </c>
      <c r="Q2350" s="13">
        <f t="shared" si="3140"/>
        <v>5.2515146805290125E-2</v>
      </c>
      <c r="R2350" s="13">
        <f t="shared" si="3141"/>
        <v>7.5297400538467882E-2</v>
      </c>
      <c r="S2350" s="13">
        <f t="shared" si="3142"/>
        <v>5.0905766687533459E-2</v>
      </c>
      <c r="T2350" s="13">
        <f t="shared" si="3143"/>
        <v>7.3120774214058562E-2</v>
      </c>
      <c r="U2350" s="13">
        <f t="shared" si="3144"/>
        <v>8.7556517792669222E-2</v>
      </c>
      <c r="V2350" s="13">
        <f t="shared" si="3145"/>
        <v>9.1577581081996127E-3</v>
      </c>
      <c r="W2350" s="13">
        <f t="shared" si="3146"/>
        <v>2.0355033740697661E-2</v>
      </c>
      <c r="X2350" s="13">
        <f t="shared" si="3147"/>
        <v>2.8341838818265776E-2</v>
      </c>
      <c r="Y2350" s="13">
        <f t="shared" si="3148"/>
        <v>1.9731233016689307E-2</v>
      </c>
      <c r="Z2350" s="13">
        <f t="shared" si="3149"/>
        <v>3.4947404438651158E-2</v>
      </c>
      <c r="AA2350" s="13">
        <f t="shared" si="3150"/>
        <v>4.0637166975998618E-2</v>
      </c>
      <c r="AB2350" s="13">
        <f t="shared" si="3151"/>
        <v>2.3626637891436642E-2</v>
      </c>
      <c r="AC2350" s="13">
        <f t="shared" si="3152"/>
        <v>9.266887270694828E-4</v>
      </c>
      <c r="AD2350" s="13">
        <f t="shared" si="3153"/>
        <v>5.9172556460872824E-3</v>
      </c>
      <c r="AE2350" s="13">
        <f t="shared" si="3154"/>
        <v>8.239038456250224E-3</v>
      </c>
      <c r="AF2350" s="13">
        <f t="shared" si="3155"/>
        <v>5.7359153249070902E-3</v>
      </c>
      <c r="AG2350" s="13">
        <f t="shared" si="3156"/>
        <v>2.6621815793358861E-3</v>
      </c>
      <c r="AH2350" s="13">
        <f t="shared" si="3157"/>
        <v>1.2164972511647745E-2</v>
      </c>
      <c r="AI2350" s="13">
        <f t="shared" si="3158"/>
        <v>1.4145543199984291E-2</v>
      </c>
      <c r="AJ2350" s="13">
        <f t="shared" si="3159"/>
        <v>8.2242846102214013E-3</v>
      </c>
      <c r="AK2350" s="13">
        <f t="shared" si="3160"/>
        <v>3.1877582167835331E-3</v>
      </c>
      <c r="AL2350" s="13">
        <f t="shared" si="3161"/>
        <v>6.0014828029755566E-5</v>
      </c>
      <c r="AM2350" s="13">
        <f t="shared" si="3162"/>
        <v>1.3761279819898408E-3</v>
      </c>
      <c r="AN2350" s="13">
        <f t="shared" si="3163"/>
        <v>1.9160861119518163E-3</v>
      </c>
      <c r="AO2350" s="13">
        <f t="shared" si="3164"/>
        <v>1.3339551395161345E-3</v>
      </c>
      <c r="AP2350" s="13">
        <f t="shared" si="3165"/>
        <v>6.1912190102593749E-4</v>
      </c>
      <c r="AQ2350" s="13">
        <f t="shared" si="3166"/>
        <v>2.1551245445312154E-4</v>
      </c>
      <c r="AR2350" s="13">
        <f t="shared" si="3167"/>
        <v>3.3876405664158512E-3</v>
      </c>
      <c r="AS2350" s="13">
        <f t="shared" si="3168"/>
        <v>3.9391799638159577E-3</v>
      </c>
      <c r="AT2350" s="13">
        <f t="shared" si="3169"/>
        <v>2.290257552876446E-3</v>
      </c>
      <c r="AU2350" s="13">
        <f t="shared" si="3170"/>
        <v>8.8771092912553009E-4</v>
      </c>
      <c r="AV2350" s="13">
        <f t="shared" si="3171"/>
        <v>2.5805963155732856E-4</v>
      </c>
      <c r="AW2350" s="13">
        <f t="shared" si="3172"/>
        <v>2.6991110917512935E-6</v>
      </c>
      <c r="AX2350" s="13">
        <f t="shared" si="3173"/>
        <v>2.6669573645845472E-4</v>
      </c>
      <c r="AY2350" s="13">
        <f t="shared" si="3174"/>
        <v>3.7134045919617035E-4</v>
      </c>
      <c r="AZ2350" s="13">
        <f t="shared" si="3175"/>
        <v>2.5852257420227548E-4</v>
      </c>
      <c r="BA2350" s="13">
        <f t="shared" si="3176"/>
        <v>1.1998678430542216E-4</v>
      </c>
      <c r="BB2350" s="13">
        <f t="shared" si="3177"/>
        <v>4.1766647803524384E-5</v>
      </c>
      <c r="BC2350" s="13">
        <f t="shared" si="3178"/>
        <v>1.1630966719156019E-5</v>
      </c>
      <c r="BD2350" s="13">
        <f t="shared" si="3179"/>
        <v>7.8614430326073099E-4</v>
      </c>
      <c r="BE2350" s="13">
        <f t="shared" si="3180"/>
        <v>9.1413590886034479E-4</v>
      </c>
      <c r="BF2350" s="13">
        <f t="shared" si="3181"/>
        <v>5.3148286924034388E-4</v>
      </c>
      <c r="BG2350" s="13">
        <f t="shared" si="3182"/>
        <v>2.0600440813963816E-4</v>
      </c>
      <c r="BH2350" s="13">
        <f t="shared" si="3183"/>
        <v>5.9885960530044432E-5</v>
      </c>
      <c r="BI2350" s="13">
        <f t="shared" si="3184"/>
        <v>1.3927190397498959E-5</v>
      </c>
      <c r="BJ2350" s="14">
        <f t="shared" si="3185"/>
        <v>0.31347377166480506</v>
      </c>
      <c r="BK2350" s="14">
        <f t="shared" si="3186"/>
        <v>0.26486520762978483</v>
      </c>
      <c r="BL2350" s="14">
        <f t="shared" si="3187"/>
        <v>0.38627149918011083</v>
      </c>
      <c r="BM2350" s="14">
        <f t="shared" si="3188"/>
        <v>0.46945165993744992</v>
      </c>
      <c r="BN2350" s="14">
        <f t="shared" si="3189"/>
        <v>0.5297375816277976</v>
      </c>
    </row>
    <row r="2351" spans="1:66" x14ac:dyDescent="0.25">
      <c r="A2351" t="s">
        <v>340</v>
      </c>
      <c r="B2351" t="s">
        <v>135</v>
      </c>
      <c r="C2351" t="s">
        <v>136</v>
      </c>
      <c r="D2351" t="s">
        <v>458</v>
      </c>
      <c r="E2351" s="10">
        <f>VLOOKUP(A2351,home!$A$2:$E$405,3,FALSE)</f>
        <v>1.3611</v>
      </c>
      <c r="F2351" s="10">
        <f>VLOOKUP(B2351,home!$B$2:$E$405,3,FALSE)</f>
        <v>1.6698</v>
      </c>
      <c r="G2351" s="10">
        <f>VLOOKUP(C2351,away!$B$2:$E$405,4,FALSE)</f>
        <v>1.0019</v>
      </c>
      <c r="H2351" s="10">
        <f>VLOOKUP(A2351,away!$A$2:$E$405,3,FALSE)</f>
        <v>1.1444000000000001</v>
      </c>
      <c r="I2351" s="10">
        <f>VLOOKUP(C2351,away!$B$2:$E$405,3,FALSE)</f>
        <v>0.47660000000000002</v>
      </c>
      <c r="J2351" s="10">
        <f>VLOOKUP(B2351,home!$B$2:$E$405,4,FALSE)</f>
        <v>0.55610000000000004</v>
      </c>
      <c r="K2351" s="12">
        <f t="shared" si="3134"/>
        <v>2.2770830330819996</v>
      </c>
      <c r="L2351" s="12">
        <f t="shared" si="3135"/>
        <v>0.30330864034400001</v>
      </c>
      <c r="M2351" s="13">
        <f t="shared" si="3136"/>
        <v>7.5744331170501347E-2</v>
      </c>
      <c r="N2351" s="13">
        <f t="shared" si="3137"/>
        <v>0.17247613136049267</v>
      </c>
      <c r="O2351" s="13">
        <f t="shared" si="3138"/>
        <v>2.2973910101090428E-2</v>
      </c>
      <c r="P2351" s="13">
        <f t="shared" si="3139"/>
        <v>5.231350089474418E-2</v>
      </c>
      <c r="Q2351" s="13">
        <f t="shared" si="3140"/>
        <v>0.19637123616630003</v>
      </c>
      <c r="R2351" s="13">
        <f t="shared" si="3141"/>
        <v>3.4840927180735132E-3</v>
      </c>
      <c r="S2351" s="13">
        <f t="shared" si="3142"/>
        <v>9.0326970136684285E-3</v>
      </c>
      <c r="T2351" s="13">
        <f t="shared" si="3143"/>
        <v>5.9561092644271001E-2</v>
      </c>
      <c r="U2351" s="13">
        <f t="shared" si="3144"/>
        <v>7.9335684140097434E-3</v>
      </c>
      <c r="V2351" s="13">
        <f t="shared" si="3145"/>
        <v>6.9316812376041628E-4</v>
      </c>
      <c r="W2351" s="13">
        <f t="shared" si="3146"/>
        <v>0.14905120335320668</v>
      </c>
      <c r="X2351" s="13">
        <f t="shared" si="3147"/>
        <v>4.5208517830698181E-2</v>
      </c>
      <c r="Y2351" s="13">
        <f t="shared" si="3148"/>
        <v>6.8560670375982739E-3</v>
      </c>
      <c r="Z2351" s="13">
        <f t="shared" si="3149"/>
        <v>3.5225180838376958E-4</v>
      </c>
      <c r="AA2351" s="13">
        <f t="shared" si="3150"/>
        <v>8.0210661624313337E-4</v>
      </c>
      <c r="AB2351" s="13">
        <f t="shared" si="3151"/>
        <v>9.13231683285027E-4</v>
      </c>
      <c r="AC2351" s="13">
        <f t="shared" si="3152"/>
        <v>2.9921423410652988E-5</v>
      </c>
      <c r="AD2351" s="13">
        <f t="shared" si="3153"/>
        <v>8.4850491554010449E-2</v>
      </c>
      <c r="AE2351" s="13">
        <f t="shared" si="3154"/>
        <v>2.573588722576697E-2</v>
      </c>
      <c r="AF2351" s="13">
        <f t="shared" si="3155"/>
        <v>3.9029584812469496E-3</v>
      </c>
      <c r="AG2351" s="13">
        <f t="shared" si="3156"/>
        <v>3.9460034342203191E-4</v>
      </c>
      <c r="AH2351" s="13">
        <f t="shared" si="3157"/>
        <v>2.6710254264899093E-5</v>
      </c>
      <c r="AI2351" s="13">
        <f t="shared" si="3158"/>
        <v>6.0821466795907842E-5</v>
      </c>
      <c r="AJ2351" s="13">
        <f t="shared" si="3159"/>
        <v>6.9247765044060989E-5</v>
      </c>
      <c r="AK2351" s="13">
        <f t="shared" si="3160"/>
        <v>5.2560970286893337E-5</v>
      </c>
      <c r="AL2351" s="13">
        <f t="shared" si="3161"/>
        <v>8.2661996544228265E-7</v>
      </c>
      <c r="AM2351" s="13">
        <f t="shared" si="3162"/>
        <v>3.8642322933260947E-2</v>
      </c>
      <c r="AN2351" s="13">
        <f t="shared" si="3163"/>
        <v>1.172055042862115E-2</v>
      </c>
      <c r="AO2351" s="13">
        <f t="shared" si="3164"/>
        <v>1.7774721072941839E-3</v>
      </c>
      <c r="AP2351" s="13">
        <f t="shared" si="3165"/>
        <v>1.7970754937092785E-4</v>
      </c>
      <c r="AQ2351" s="13">
        <f t="shared" si="3166"/>
        <v>1.3626713114812094E-5</v>
      </c>
      <c r="AR2351" s="13">
        <f t="shared" si="3167"/>
        <v>1.6202901808658156E-6</v>
      </c>
      <c r="AS2351" s="13">
        <f t="shared" si="3168"/>
        <v>3.6895352795189133E-6</v>
      </c>
      <c r="AT2351" s="13">
        <f t="shared" si="3169"/>
        <v>4.2006890924749857E-6</v>
      </c>
      <c r="AU2351" s="13">
        <f t="shared" si="3170"/>
        <v>3.1884392865758035E-6</v>
      </c>
      <c r="AV2351" s="13">
        <f t="shared" si="3171"/>
        <v>1.8150852503684596E-6</v>
      </c>
      <c r="AW2351" s="13">
        <f t="shared" si="3172"/>
        <v>1.585868012736045E-8</v>
      </c>
      <c r="AX2351" s="13">
        <f t="shared" si="3173"/>
        <v>1.4665296318367313E-2</v>
      </c>
      <c r="AY2351" s="13">
        <f t="shared" si="3174"/>
        <v>4.4481110865658598E-3</v>
      </c>
      <c r="AZ2351" s="13">
        <f t="shared" si="3175"/>
        <v>6.7457526288268183E-4</v>
      </c>
      <c r="BA2351" s="13">
        <f t="shared" si="3176"/>
        <v>6.8201501931547547E-5</v>
      </c>
      <c r="BB2351" s="13">
        <f t="shared" si="3177"/>
        <v>5.1715262050690929E-6</v>
      </c>
      <c r="BC2351" s="13">
        <f t="shared" si="3178"/>
        <v>3.1371371635257487E-7</v>
      </c>
      <c r="BD2351" s="13">
        <f t="shared" si="3179"/>
        <v>8.1908001953524006E-8</v>
      </c>
      <c r="BE2351" s="13">
        <f t="shared" si="3180"/>
        <v>1.8651132152201679E-7</v>
      </c>
      <c r="BF2351" s="13">
        <f t="shared" si="3181"/>
        <v>2.1235088285774306E-7</v>
      </c>
      <c r="BG2351" s="13">
        <f t="shared" si="3182"/>
        <v>1.6118019747178329E-7</v>
      </c>
      <c r="BH2351" s="13">
        <f t="shared" si="3183"/>
        <v>9.1755173232950984E-8</v>
      </c>
      <c r="BI2351" s="13">
        <f t="shared" si="3184"/>
        <v>4.1786829633250471E-8</v>
      </c>
      <c r="BJ2351" s="14">
        <f t="shared" si="3185"/>
        <v>0.81660353513834405</v>
      </c>
      <c r="BK2351" s="14">
        <f t="shared" si="3186"/>
        <v>0.14226255633261634</v>
      </c>
      <c r="BL2351" s="14">
        <f t="shared" si="3187"/>
        <v>3.6331539520590081E-2</v>
      </c>
      <c r="BM2351" s="14">
        <f t="shared" si="3188"/>
        <v>0.46773858516084627</v>
      </c>
      <c r="BN2351" s="14">
        <f t="shared" si="3189"/>
        <v>0.52336320241120216</v>
      </c>
    </row>
    <row r="2352" spans="1:66" x14ac:dyDescent="0.25">
      <c r="A2352" t="s">
        <v>340</v>
      </c>
      <c r="B2352" t="s">
        <v>139</v>
      </c>
      <c r="C2352" t="s">
        <v>129</v>
      </c>
      <c r="D2352" t="s">
        <v>458</v>
      </c>
      <c r="E2352" s="10">
        <f>VLOOKUP(A2352,home!$A$2:$E$405,3,FALSE)</f>
        <v>1.3611</v>
      </c>
      <c r="F2352" s="10">
        <f>VLOOKUP(B2352,home!$B$2:$E$405,3,FALSE)</f>
        <v>1.4694</v>
      </c>
      <c r="G2352" s="10">
        <f>VLOOKUP(C2352,away!$B$2:$E$405,4,FALSE)</f>
        <v>1.2021999999999999</v>
      </c>
      <c r="H2352" s="10">
        <f>VLOOKUP(A2352,away!$A$2:$E$405,3,FALSE)</f>
        <v>1.1444000000000001</v>
      </c>
      <c r="I2352" s="10">
        <f>VLOOKUP(C2352,away!$B$2:$E$405,3,FALSE)</f>
        <v>0.63549999999999995</v>
      </c>
      <c r="J2352" s="10">
        <f>VLOOKUP(B2352,home!$B$2:$E$405,4,FALSE)</f>
        <v>0.63549999999999995</v>
      </c>
      <c r="K2352" s="12">
        <f t="shared" si="3134"/>
        <v>2.4044004087480002</v>
      </c>
      <c r="L2352" s="12">
        <f t="shared" si="3135"/>
        <v>0.46217767009999994</v>
      </c>
      <c r="M2352" s="13">
        <f t="shared" si="3136"/>
        <v>5.6893278174274774E-2</v>
      </c>
      <c r="N2352" s="13">
        <f t="shared" si="3137"/>
        <v>0.13679422129723995</v>
      </c>
      <c r="O2352" s="13">
        <f t="shared" si="3138"/>
        <v>2.6294802750937495E-2</v>
      </c>
      <c r="P2352" s="13">
        <f t="shared" si="3139"/>
        <v>6.322323448230216E-2</v>
      </c>
      <c r="Q2352" s="13">
        <f t="shared" si="3140"/>
        <v>0.16445404080072409</v>
      </c>
      <c r="R2352" s="13">
        <f t="shared" si="3141"/>
        <v>6.0764353355836779E-3</v>
      </c>
      <c r="S2352" s="13">
        <f t="shared" si="3142"/>
        <v>1.7564365715401632E-2</v>
      </c>
      <c r="T2352" s="13">
        <f t="shared" si="3143"/>
        <v>7.6006985415808997E-2</v>
      </c>
      <c r="U2352" s="13">
        <f t="shared" si="3144"/>
        <v>1.4610183604608187E-2</v>
      </c>
      <c r="V2352" s="13">
        <f t="shared" si="3145"/>
        <v>2.1687311319120652E-3</v>
      </c>
      <c r="W2352" s="13">
        <f t="shared" si="3146"/>
        <v>0.13180445430717377</v>
      </c>
      <c r="X2352" s="13">
        <f t="shared" si="3147"/>
        <v>6.0917075600491477E-2</v>
      </c>
      <c r="Y2352" s="13">
        <f t="shared" si="3148"/>
        <v>1.4077256035170349E-2</v>
      </c>
      <c r="Z2352" s="13">
        <f t="shared" si="3149"/>
        <v>9.3613090863779204E-4</v>
      </c>
      <c r="AA2352" s="13">
        <f t="shared" si="3150"/>
        <v>2.2508335393703442E-3</v>
      </c>
      <c r="AB2352" s="13">
        <f t="shared" si="3151"/>
        <v>2.7059525410428826E-3</v>
      </c>
      <c r="AC2352" s="13">
        <f t="shared" si="3152"/>
        <v>1.5062653410252016E-4</v>
      </c>
      <c r="AD2352" s="13">
        <f t="shared" si="3153"/>
        <v>7.9227670952743953E-2</v>
      </c>
      <c r="AE2352" s="13">
        <f t="shared" si="3154"/>
        <v>3.6617260368388645E-2</v>
      </c>
      <c r="AF2352" s="13">
        <f t="shared" si="3155"/>
        <v>8.4618400412534624E-3</v>
      </c>
      <c r="AG2352" s="13">
        <f t="shared" si="3156"/>
        <v>1.3036245050084712E-3</v>
      </c>
      <c r="AH2352" s="13">
        <f t="shared" si="3157"/>
        <v>1.0816470056570262E-4</v>
      </c>
      <c r="AI2352" s="13">
        <f t="shared" si="3158"/>
        <v>2.6007125025228044E-4</v>
      </c>
      <c r="AJ2352" s="13">
        <f t="shared" si="3159"/>
        <v>3.1265771020509334E-4</v>
      </c>
      <c r="AK2352" s="13">
        <f t="shared" si="3160"/>
        <v>2.5058477540511342E-4</v>
      </c>
      <c r="AL2352" s="13">
        <f t="shared" si="3161"/>
        <v>6.6954107693700355E-6</v>
      </c>
      <c r="AM2352" s="13">
        <f t="shared" si="3162"/>
        <v>3.8099008884585915E-2</v>
      </c>
      <c r="AN2352" s="13">
        <f t="shared" si="3163"/>
        <v>1.7608511159397117E-2</v>
      </c>
      <c r="AO2352" s="13">
        <f t="shared" si="3164"/>
        <v>4.0691303307900028E-3</v>
      </c>
      <c r="AP2352" s="13">
        <f t="shared" si="3165"/>
        <v>6.2688705853925527E-4</v>
      </c>
      <c r="AQ2352" s="13">
        <f t="shared" si="3166"/>
        <v>7.2433300032878793E-5</v>
      </c>
      <c r="AR2352" s="13">
        <f t="shared" si="3167"/>
        <v>9.9982618589041196E-6</v>
      </c>
      <c r="AS2352" s="13">
        <f t="shared" si="3168"/>
        <v>2.4039824900318603E-5</v>
      </c>
      <c r="AT2352" s="13">
        <f t="shared" si="3169"/>
        <v>2.8900682408278212E-5</v>
      </c>
      <c r="AU2352" s="13">
        <f t="shared" si="3170"/>
        <v>2.316293753185342E-5</v>
      </c>
      <c r="AV2352" s="13">
        <f t="shared" si="3171"/>
        <v>1.3923244117348195E-5</v>
      </c>
      <c r="AW2352" s="13">
        <f t="shared" si="3172"/>
        <v>2.0667620470546652E-7</v>
      </c>
      <c r="AX2352" s="13">
        <f t="shared" si="3173"/>
        <v>1.5267545422498674E-2</v>
      </c>
      <c r="AY2352" s="13">
        <f t="shared" si="3174"/>
        <v>7.0563185715163575E-3</v>
      </c>
      <c r="AZ2352" s="13">
        <f t="shared" si="3175"/>
        <v>1.6306364384333944E-3</v>
      </c>
      <c r="BA2352" s="13">
        <f t="shared" si="3176"/>
        <v>2.5121458329843612E-4</v>
      </c>
      <c r="BB2352" s="13">
        <f t="shared" si="3177"/>
        <v>2.9026442701003382E-5</v>
      </c>
      <c r="BC2352" s="13">
        <f t="shared" si="3178"/>
        <v>2.683074731768179E-6</v>
      </c>
      <c r="BD2352" s="13">
        <f t="shared" si="3179"/>
        <v>7.7016222849966658E-7</v>
      </c>
      <c r="BE2352" s="13">
        <f t="shared" si="3180"/>
        <v>1.8517783770068692E-6</v>
      </c>
      <c r="BF2352" s="13">
        <f t="shared" si="3181"/>
        <v>2.2262083432930131E-6</v>
      </c>
      <c r="BG2352" s="13">
        <f t="shared" si="3182"/>
        <v>1.7842320835239761E-6</v>
      </c>
      <c r="BH2352" s="13">
        <f t="shared" si="3183"/>
        <v>1.0725020877315863E-6</v>
      </c>
      <c r="BI2352" s="13">
        <f t="shared" si="3184"/>
        <v>5.1574489162498177E-7</v>
      </c>
      <c r="BJ2352" s="14">
        <f t="shared" si="3185"/>
        <v>0.79437782459052808</v>
      </c>
      <c r="BK2352" s="14">
        <f t="shared" si="3186"/>
        <v>0.1470632500202789</v>
      </c>
      <c r="BL2352" s="14">
        <f t="shared" si="3187"/>
        <v>5.2977931786799159E-2</v>
      </c>
      <c r="BM2352" s="14">
        <f t="shared" si="3188"/>
        <v>0.53456301256986993</v>
      </c>
      <c r="BN2352" s="14">
        <f t="shared" si="3189"/>
        <v>0.45373601284106213</v>
      </c>
    </row>
    <row r="2353" spans="1:66" x14ac:dyDescent="0.25">
      <c r="A2353" t="s">
        <v>340</v>
      </c>
      <c r="B2353" t="s">
        <v>131</v>
      </c>
      <c r="C2353" t="s">
        <v>142</v>
      </c>
      <c r="D2353" t="s">
        <v>458</v>
      </c>
      <c r="E2353" s="10">
        <f>VLOOKUP(A2353,home!$A$2:$E$405,3,FALSE)</f>
        <v>1.3611</v>
      </c>
      <c r="F2353" s="10">
        <f>VLOOKUP(B2353,home!$B$2:$E$405,3,FALSE)</f>
        <v>1.0019</v>
      </c>
      <c r="G2353" s="10">
        <f>VLOOKUP(C2353,away!$B$2:$E$405,4,FALSE)</f>
        <v>1.2021999999999999</v>
      </c>
      <c r="H2353" s="10">
        <f>VLOOKUP(A2353,away!$A$2:$E$405,3,FALSE)</f>
        <v>1.1444000000000001</v>
      </c>
      <c r="I2353" s="10">
        <f>VLOOKUP(C2353,away!$B$2:$E$405,3,FALSE)</f>
        <v>1.6681999999999999</v>
      </c>
      <c r="J2353" s="10">
        <f>VLOOKUP(B2353,home!$B$2:$E$405,4,FALSE)</f>
        <v>0.55610000000000004</v>
      </c>
      <c r="K2353" s="12">
        <f t="shared" si="3134"/>
        <v>1.639423417398</v>
      </c>
      <c r="L2353" s="12">
        <f t="shared" si="3135"/>
        <v>1.061643881288</v>
      </c>
      <c r="M2353" s="13">
        <f t="shared" si="3136"/>
        <v>6.7133822648486108E-2</v>
      </c>
      <c r="N2353" s="13">
        <f t="shared" si="3137"/>
        <v>0.11006076094937234</v>
      </c>
      <c r="O2353" s="13">
        <f t="shared" si="3138"/>
        <v>7.1272212042239047E-2</v>
      </c>
      <c r="P2353" s="13">
        <f t="shared" si="3139"/>
        <v>0.1168453334318024</v>
      </c>
      <c r="Q2353" s="13">
        <f t="shared" si="3140"/>
        <v>9.0218094418522216E-2</v>
      </c>
      <c r="R2353" s="13">
        <f t="shared" si="3141"/>
        <v>3.7832853910251991E-2</v>
      </c>
      <c r="S2353" s="13">
        <f t="shared" si="3142"/>
        <v>5.0841853652053882E-2</v>
      </c>
      <c r="T2353" s="13">
        <f t="shared" si="3143"/>
        <v>9.5779487920887182E-2</v>
      </c>
      <c r="U2353" s="13">
        <f t="shared" si="3144"/>
        <v>6.2024066647464592E-2</v>
      </c>
      <c r="V2353" s="13">
        <f t="shared" si="3145"/>
        <v>9.8321582970022914E-3</v>
      </c>
      <c r="W2353" s="13">
        <f t="shared" si="3146"/>
        <v>4.9301885554249698E-2</v>
      </c>
      <c r="X2353" s="13">
        <f t="shared" si="3147"/>
        <v>5.2341045134630435E-2</v>
      </c>
      <c r="Y2353" s="13">
        <f t="shared" si="3148"/>
        <v>2.7783775153699716E-2</v>
      </c>
      <c r="Z2353" s="13">
        <f t="shared" si="3149"/>
        <v>1.338833928849394E-2</v>
      </c>
      <c r="AA2353" s="13">
        <f t="shared" si="3150"/>
        <v>2.1949156949626639E-2</v>
      </c>
      <c r="AB2353" s="13">
        <f t="shared" si="3151"/>
        <v>1.799198094768099E-2</v>
      </c>
      <c r="AC2353" s="13">
        <f t="shared" si="3152"/>
        <v>1.069544539217262E-3</v>
      </c>
      <c r="AD2353" s="13">
        <f t="shared" si="3153"/>
        <v>2.020666642487829E-2</v>
      </c>
      <c r="AE2353" s="13">
        <f t="shared" si="3154"/>
        <v>2.1452283771199704E-2</v>
      </c>
      <c r="AF2353" s="13">
        <f t="shared" si="3155"/>
        <v>1.1387342902674012E-2</v>
      </c>
      <c r="AG2353" s="13">
        <f t="shared" si="3156"/>
        <v>4.0297676389174008E-3</v>
      </c>
      <c r="AH2353" s="13">
        <f t="shared" si="3157"/>
        <v>3.5534121215593313E-3</v>
      </c>
      <c r="AI2353" s="13">
        <f t="shared" si="3158"/>
        <v>5.8255470437502755E-3</v>
      </c>
      <c r="AJ2353" s="13">
        <f t="shared" si="3159"/>
        <v>4.775269121338948E-3</v>
      </c>
      <c r="AK2353" s="13">
        <f t="shared" si="3160"/>
        <v>2.6095626739668807E-3</v>
      </c>
      <c r="AL2353" s="13">
        <f t="shared" si="3161"/>
        <v>7.4460999463329375E-5</v>
      </c>
      <c r="AM2353" s="13">
        <f t="shared" si="3162"/>
        <v>6.6254564248990717E-3</v>
      </c>
      <c r="AN2353" s="13">
        <f t="shared" si="3163"/>
        <v>7.033875274234368E-3</v>
      </c>
      <c r="AO2353" s="13">
        <f t="shared" si="3164"/>
        <v>3.7337353233169342E-3</v>
      </c>
      <c r="AP2353" s="13">
        <f t="shared" si="3165"/>
        <v>1.3212990867827656E-3</v>
      </c>
      <c r="AQ2353" s="13">
        <f t="shared" si="3166"/>
        <v>3.5068727270858626E-4</v>
      </c>
      <c r="AR2353" s="13">
        <f t="shared" si="3167"/>
        <v>7.5449164730961513E-4</v>
      </c>
      <c r="AS2353" s="13">
        <f t="shared" si="3168"/>
        <v>1.2369312748305755E-3</v>
      </c>
      <c r="AT2353" s="13">
        <f t="shared" si="3169"/>
        <v>1.0139270488346039E-3</v>
      </c>
      <c r="AU2353" s="13">
        <f t="shared" si="3170"/>
        <v>5.5408524913089826E-4</v>
      </c>
      <c r="AV2353" s="13">
        <f t="shared" si="3171"/>
        <v>2.2709508316499997E-4</v>
      </c>
      <c r="AW2353" s="13">
        <f t="shared" si="3172"/>
        <v>3.5999490630633291E-6</v>
      </c>
      <c r="AX2353" s="13">
        <f t="shared" si="3173"/>
        <v>1.8103214023215963E-3</v>
      </c>
      <c r="AY2353" s="13">
        <f t="shared" si="3174"/>
        <v>1.9219166399394346E-3</v>
      </c>
      <c r="AZ2353" s="13">
        <f t="shared" si="3175"/>
        <v>1.0201955205686463E-3</v>
      </c>
      <c r="BA2353" s="13">
        <f t="shared" si="3176"/>
        <v>3.6102811070970985E-4</v>
      </c>
      <c r="BB2353" s="13">
        <f t="shared" si="3177"/>
        <v>9.582082117698252E-5</v>
      </c>
      <c r="BC2353" s="13">
        <f t="shared" si="3178"/>
        <v>2.0345517700507025E-5</v>
      </c>
      <c r="BD2353" s="13">
        <f t="shared" si="3179"/>
        <v>1.3350024014152604E-4</v>
      </c>
      <c r="BE2353" s="13">
        <f t="shared" si="3180"/>
        <v>2.1886341991627425E-4</v>
      </c>
      <c r="BF2353" s="13">
        <f t="shared" si="3181"/>
        <v>1.7940490791127598E-4</v>
      </c>
      <c r="BG2353" s="13">
        <f t="shared" si="3182"/>
        <v>9.8040202408625847E-5</v>
      </c>
      <c r="BH2353" s="13">
        <f t="shared" si="3183"/>
        <v>4.0182350918785271E-5</v>
      </c>
      <c r="BI2353" s="13">
        <f t="shared" si="3184"/>
        <v>1.3175177412472109E-5</v>
      </c>
      <c r="BJ2353" s="14">
        <f t="shared" si="3185"/>
        <v>0.50685579126338964</v>
      </c>
      <c r="BK2353" s="14">
        <f t="shared" si="3186"/>
        <v>0.24771909020796468</v>
      </c>
      <c r="BL2353" s="14">
        <f t="shared" si="3187"/>
        <v>0.23230375805985837</v>
      </c>
      <c r="BM2353" s="14">
        <f t="shared" si="3188"/>
        <v>0.50498558472815624</v>
      </c>
      <c r="BN2353" s="14">
        <f t="shared" si="3189"/>
        <v>0.49336307740067414</v>
      </c>
    </row>
    <row r="2354" spans="1:66" x14ac:dyDescent="0.25">
      <c r="A2354" t="s">
        <v>340</v>
      </c>
      <c r="B2354" t="s">
        <v>140</v>
      </c>
      <c r="C2354" t="s">
        <v>134</v>
      </c>
      <c r="D2354" t="s">
        <v>458</v>
      </c>
      <c r="E2354" s="10">
        <f>VLOOKUP(A2354,home!$A$2:$E$405,3,FALSE)</f>
        <v>1.3611</v>
      </c>
      <c r="F2354" s="10">
        <f>VLOOKUP(B2354,home!$B$2:$E$405,3,FALSE)</f>
        <v>1.4026000000000001</v>
      </c>
      <c r="G2354" s="10">
        <f>VLOOKUP(C2354,away!$B$2:$E$405,4,FALSE)</f>
        <v>0.80149999999999999</v>
      </c>
      <c r="H2354" s="10">
        <f>VLOOKUP(A2354,away!$A$2:$E$405,3,FALSE)</f>
        <v>1.1444000000000001</v>
      </c>
      <c r="I2354" s="10">
        <f>VLOOKUP(C2354,away!$B$2:$E$405,3,FALSE)</f>
        <v>0.7944</v>
      </c>
      <c r="J2354" s="10">
        <f>VLOOKUP(B2354,home!$B$2:$E$405,4,FALSE)</f>
        <v>0.31780000000000003</v>
      </c>
      <c r="K2354" s="12">
        <f t="shared" si="3134"/>
        <v>1.5301267062900001</v>
      </c>
      <c r="L2354" s="12">
        <f t="shared" si="3135"/>
        <v>0.28891559020800006</v>
      </c>
      <c r="M2354" s="13">
        <f t="shared" si="3136"/>
        <v>0.16218099789137574</v>
      </c>
      <c r="N2354" s="13">
        <f t="shared" si="3137"/>
        <v>0.24815747612635619</v>
      </c>
      <c r="O2354" s="13">
        <f t="shared" si="3138"/>
        <v>4.6856618726309238E-2</v>
      </c>
      <c r="P2354" s="13">
        <f t="shared" si="3139"/>
        <v>7.1696563679573888E-2</v>
      </c>
      <c r="Q2354" s="13">
        <f t="shared" si="3140"/>
        <v>0.18985619079323041</v>
      </c>
      <c r="R2354" s="13">
        <f t="shared" si="3141"/>
        <v>6.7688038272314286E-3</v>
      </c>
      <c r="S2354" s="13">
        <f t="shared" si="3142"/>
        <v>7.9238586984495037E-3</v>
      </c>
      <c r="T2354" s="13">
        <f t="shared" si="3143"/>
        <v>5.4852413417668833E-2</v>
      </c>
      <c r="U2354" s="13">
        <f t="shared" si="3144"/>
        <v>1.0357127505684773E-2</v>
      </c>
      <c r="V2354" s="13">
        <f t="shared" si="3145"/>
        <v>3.892177033669211E-4</v>
      </c>
      <c r="W2354" s="13">
        <f t="shared" si="3146"/>
        <v>9.6834675962403874E-2</v>
      </c>
      <c r="X2354" s="13">
        <f t="shared" si="3147"/>
        <v>2.7977047558278352E-2</v>
      </c>
      <c r="Y2354" s="13">
        <f t="shared" si="3148"/>
        <v>4.0415026037886378E-3</v>
      </c>
      <c r="Z2354" s="13">
        <f t="shared" si="3149"/>
        <v>6.5187098424891276E-4</v>
      </c>
      <c r="AA2354" s="13">
        <f t="shared" si="3150"/>
        <v>9.9744520205480931E-4</v>
      </c>
      <c r="AB2354" s="13">
        <f t="shared" si="3151"/>
        <v>7.631087708624447E-4</v>
      </c>
      <c r="AC2354" s="13">
        <f t="shared" si="3152"/>
        <v>1.0754023366440529E-5</v>
      </c>
      <c r="AD2354" s="13">
        <f t="shared" si="3153"/>
        <v>3.7042330946253116E-2</v>
      </c>
      <c r="AE2354" s="13">
        <f t="shared" si="3154"/>
        <v>1.0702106908016784E-2</v>
      </c>
      <c r="AF2354" s="13">
        <f t="shared" si="3155"/>
        <v>1.5460027668993915E-3</v>
      </c>
      <c r="AG2354" s="13">
        <f t="shared" si="3156"/>
        <v>1.488881006206463E-4</v>
      </c>
      <c r="AH2354" s="13">
        <f t="shared" si="3157"/>
        <v>4.7083922538436122E-5</v>
      </c>
      <c r="AI2354" s="13">
        <f t="shared" si="3158"/>
        <v>7.2044367312950756E-5</v>
      </c>
      <c r="AJ2354" s="13">
        <f t="shared" si="3159"/>
        <v>5.5118505231656157E-5</v>
      </c>
      <c r="AK2354" s="13">
        <f t="shared" si="3160"/>
        <v>2.8112765621914071E-5</v>
      </c>
      <c r="AL2354" s="13">
        <f t="shared" si="3161"/>
        <v>1.9016445357428139E-7</v>
      </c>
      <c r="AM2354" s="13">
        <f t="shared" si="3162"/>
        <v>1.1335891968818878E-2</v>
      </c>
      <c r="AN2354" s="13">
        <f t="shared" si="3163"/>
        <v>3.2751159187054341E-3</v>
      </c>
      <c r="AO2354" s="13">
        <f t="shared" si="3164"/>
        <v>4.7311602432619832E-4</v>
      </c>
      <c r="AP2354" s="13">
        <f t="shared" si="3165"/>
        <v>4.5563531801688709E-5</v>
      </c>
      <c r="AQ2354" s="13">
        <f t="shared" si="3166"/>
        <v>3.2910036706114675E-6</v>
      </c>
      <c r="AR2354" s="13">
        <f t="shared" si="3167"/>
        <v>2.7206558539000063E-6</v>
      </c>
      <c r="AS2354" s="13">
        <f t="shared" si="3168"/>
        <v>4.1629481806766237E-6</v>
      </c>
      <c r="AT2354" s="13">
        <f t="shared" si="3169"/>
        <v>3.184919094077336E-6</v>
      </c>
      <c r="AU2354" s="13">
        <f t="shared" si="3170"/>
        <v>1.6244432544068958E-6</v>
      </c>
      <c r="AV2354" s="13">
        <f t="shared" si="3171"/>
        <v>6.2140100160515795E-7</v>
      </c>
      <c r="AW2354" s="13">
        <f t="shared" si="3172"/>
        <v>2.335206075061959E-9</v>
      </c>
      <c r="AX2354" s="13">
        <f t="shared" si="3173"/>
        <v>2.8908918401846862E-3</v>
      </c>
      <c r="AY2354" s="13">
        <f t="shared" si="3174"/>
        <v>8.3522372223445004E-4</v>
      </c>
      <c r="AZ2354" s="13">
        <f t="shared" si="3175"/>
        <v>1.2065457733254439E-4</v>
      </c>
      <c r="BA2354" s="13">
        <f t="shared" si="3176"/>
        <v>1.1619662807109617E-5</v>
      </c>
      <c r="BB2354" s="13">
        <f t="shared" si="3177"/>
        <v>8.3927543448350524E-7</v>
      </c>
      <c r="BC2354" s="13">
        <f t="shared" si="3178"/>
        <v>4.849595150017553E-8</v>
      </c>
      <c r="BD2354" s="13">
        <f t="shared" si="3179"/>
        <v>1.3100664863039506E-7</v>
      </c>
      <c r="BE2354" s="13">
        <f t="shared" si="3180"/>
        <v>2.0045677177091774E-7</v>
      </c>
      <c r="BF2354" s="13">
        <f t="shared" si="3181"/>
        <v>1.5336212997168034E-7</v>
      </c>
      <c r="BG2354" s="13">
        <f t="shared" si="3182"/>
        <v>7.8221163601062089E-8</v>
      </c>
      <c r="BH2354" s="13">
        <f t="shared" si="3183"/>
        <v>2.9922072855766087E-8</v>
      </c>
      <c r="BI2354" s="13">
        <f t="shared" si="3184"/>
        <v>9.1569125568325515E-9</v>
      </c>
      <c r="BJ2354" s="14">
        <f t="shared" si="3185"/>
        <v>0.6901508912047839</v>
      </c>
      <c r="BK2354" s="14">
        <f t="shared" si="3186"/>
        <v>0.24303680588282053</v>
      </c>
      <c r="BL2354" s="14">
        <f t="shared" si="3187"/>
        <v>6.5958380085931675E-2</v>
      </c>
      <c r="BM2354" s="14">
        <f t="shared" si="3188"/>
        <v>0.27344607572667973</v>
      </c>
      <c r="BN2354" s="14">
        <f t="shared" si="3189"/>
        <v>0.72551665104407681</v>
      </c>
    </row>
    <row r="2355" spans="1:66" x14ac:dyDescent="0.25">
      <c r="A2355" t="s">
        <v>347</v>
      </c>
      <c r="B2355" t="s">
        <v>248</v>
      </c>
      <c r="C2355" t="s">
        <v>325</v>
      </c>
      <c r="D2355" t="s">
        <v>458</v>
      </c>
      <c r="E2355" s="10">
        <f>VLOOKUP(A2355,home!$A$2:$E$405,3,FALSE)</f>
        <v>1.1809000000000001</v>
      </c>
      <c r="F2355" s="10">
        <f>VLOOKUP(B2355,home!$B$2:$E$405,3,FALSE)</f>
        <v>0.58630000000000004</v>
      </c>
      <c r="G2355" s="10">
        <f>VLOOKUP(C2355,away!$B$2:$E$405,4,FALSE)</f>
        <v>1.0585</v>
      </c>
      <c r="H2355" s="10">
        <f>VLOOKUP(A2355,away!$A$2:$E$405,3,FALSE)</f>
        <v>0.92459999999999998</v>
      </c>
      <c r="I2355" s="10">
        <f>VLOOKUP(C2355,away!$B$2:$E$405,3,FALSE)</f>
        <v>1.1717</v>
      </c>
      <c r="J2355" s="10">
        <f>VLOOKUP(B2355,home!$B$2:$E$405,4,FALSE)</f>
        <v>1.0814999999999999</v>
      </c>
      <c r="K2355" s="12">
        <f t="shared" si="3134"/>
        <v>0.73286482769500005</v>
      </c>
      <c r="L2355" s="12">
        <f t="shared" si="3135"/>
        <v>1.1716471563299997</v>
      </c>
      <c r="M2355" s="13">
        <f t="shared" si="3136"/>
        <v>0.14889528817383485</v>
      </c>
      <c r="N2355" s="13">
        <f t="shared" si="3137"/>
        <v>0.10912011971211485</v>
      </c>
      <c r="O2355" s="13">
        <f t="shared" si="3138"/>
        <v>0.17445274097980942</v>
      </c>
      <c r="P2355" s="13">
        <f t="shared" si="3139"/>
        <v>0.12785027795908852</v>
      </c>
      <c r="Q2355" s="13">
        <f t="shared" si="3140"/>
        <v>3.9985148865438407E-2</v>
      </c>
      <c r="R2355" s="13">
        <f t="shared" si="3141"/>
        <v>0.10219852894148389</v>
      </c>
      <c r="S2355" s="13">
        <f t="shared" si="3142"/>
        <v>2.7444947678822187E-2</v>
      </c>
      <c r="T2355" s="13">
        <f t="shared" si="3143"/>
        <v>4.6848485963622628E-2</v>
      </c>
      <c r="U2355" s="13">
        <f t="shared" si="3144"/>
        <v>7.4897707303383063E-2</v>
      </c>
      <c r="V2355" s="13">
        <f t="shared" si="3145"/>
        <v>2.6184278990402468E-3</v>
      </c>
      <c r="W2355" s="13">
        <f t="shared" si="3146"/>
        <v>9.7679030778761531E-3</v>
      </c>
      <c r="X2355" s="13">
        <f t="shared" si="3147"/>
        <v>1.1444535864500647E-2</v>
      </c>
      <c r="Y2355" s="13">
        <f t="shared" si="3148"/>
        <v>6.7044789505794405E-3</v>
      </c>
      <c r="Z2355" s="13">
        <f t="shared" si="3149"/>
        <v>3.9913538605132914E-2</v>
      </c>
      <c r="AA2355" s="13">
        <f t="shared" si="3150"/>
        <v>2.9251228592548466E-2</v>
      </c>
      <c r="AB2355" s="13">
        <f t="shared" si="3151"/>
        <v>1.0718598301172545E-2</v>
      </c>
      <c r="AC2355" s="13">
        <f t="shared" si="3152"/>
        <v>1.4052104116841181E-4</v>
      </c>
      <c r="AD2355" s="13">
        <f t="shared" si="3153"/>
        <v>1.7896381515272912E-3</v>
      </c>
      <c r="AE2355" s="13">
        <f t="shared" si="3154"/>
        <v>2.0968244510966281E-3</v>
      </c>
      <c r="AF2355" s="13">
        <f t="shared" si="3155"/>
        <v>1.2283692027252886E-3</v>
      </c>
      <c r="AG2355" s="13">
        <f t="shared" si="3156"/>
        <v>4.7973842776547767E-4</v>
      </c>
      <c r="AH2355" s="13">
        <f t="shared" si="3157"/>
        <v>1.1691146001442918E-2</v>
      </c>
      <c r="AI2355" s="13">
        <f t="shared" si="3158"/>
        <v>8.5680296999045523E-3</v>
      </c>
      <c r="AJ2355" s="13">
        <f t="shared" si="3159"/>
        <v>3.1396038048530964E-3</v>
      </c>
      <c r="AK2355" s="13">
        <f t="shared" si="3160"/>
        <v>7.6696840049141068E-4</v>
      </c>
      <c r="AL2355" s="13">
        <f t="shared" si="3161"/>
        <v>4.8263862188861522E-6</v>
      </c>
      <c r="AM2355" s="13">
        <f t="shared" si="3162"/>
        <v>2.6231257111108947E-4</v>
      </c>
      <c r="AN2355" s="13">
        <f t="shared" si="3163"/>
        <v>3.0733777801191881E-4</v>
      </c>
      <c r="AO2355" s="13">
        <f t="shared" si="3164"/>
        <v>1.8004571682022274E-4</v>
      </c>
      <c r="AP2355" s="13">
        <f t="shared" si="3165"/>
        <v>7.0316684040603439E-5</v>
      </c>
      <c r="AQ2355" s="13">
        <f t="shared" si="3166"/>
        <v>2.0596585724682034E-5</v>
      </c>
      <c r="AR2355" s="13">
        <f t="shared" si="3167"/>
        <v>2.739579593365887E-3</v>
      </c>
      <c r="AS2355" s="13">
        <f t="shared" si="3168"/>
        <v>2.0077415266488291E-3</v>
      </c>
      <c r="AT2355" s="13">
        <f t="shared" si="3169"/>
        <v>7.3570157399179513E-4</v>
      </c>
      <c r="AU2355" s="13">
        <f t="shared" si="3170"/>
        <v>1.7972326908614582E-4</v>
      </c>
      <c r="AV2355" s="13">
        <f t="shared" si="3171"/>
        <v>3.2928215657900087E-5</v>
      </c>
      <c r="AW2355" s="13">
        <f t="shared" si="3172"/>
        <v>1.1511722007058682E-7</v>
      </c>
      <c r="AX2355" s="13">
        <f t="shared" si="3173"/>
        <v>3.2039942871593494E-5</v>
      </c>
      <c r="AY2355" s="13">
        <f t="shared" si="3174"/>
        <v>3.7539507954478163E-5</v>
      </c>
      <c r="AZ2355" s="13">
        <f t="shared" si="3175"/>
        <v>2.1991528872445878E-5</v>
      </c>
      <c r="BA2355" s="13">
        <f t="shared" si="3176"/>
        <v>8.5887707555834309E-6</v>
      </c>
      <c r="BB2355" s="13">
        <f t="shared" si="3177"/>
        <v>2.515752208037399E-6</v>
      </c>
      <c r="BC2355" s="13">
        <f t="shared" si="3178"/>
        <v>5.8951478411558694E-7</v>
      </c>
      <c r="BD2355" s="13">
        <f t="shared" si="3179"/>
        <v>5.3497010668447284E-4</v>
      </c>
      <c r="BE2355" s="13">
        <f t="shared" si="3180"/>
        <v>3.9206077505729201E-4</v>
      </c>
      <c r="BF2355" s="13">
        <f t="shared" si="3181"/>
        <v>1.4366377617916522E-4</v>
      </c>
      <c r="BG2355" s="13">
        <f t="shared" si="3182"/>
        <v>3.5095376191852336E-5</v>
      </c>
      <c r="BH2355" s="13">
        <f t="shared" si="3183"/>
        <v>6.4300417064332656E-6</v>
      </c>
      <c r="BI2355" s="13">
        <f t="shared" si="3184"/>
        <v>9.424702814513763E-7</v>
      </c>
      <c r="BJ2355" s="14">
        <f t="shared" si="3185"/>
        <v>0.23040911702040159</v>
      </c>
      <c r="BK2355" s="14">
        <f t="shared" si="3186"/>
        <v>0.30699182864612756</v>
      </c>
      <c r="BL2355" s="14">
        <f t="shared" si="3187"/>
        <v>0.42249338874994063</v>
      </c>
      <c r="BM2355" s="14">
        <f t="shared" si="3188"/>
        <v>0.29726834399909835</v>
      </c>
      <c r="BN2355" s="14">
        <f t="shared" si="3189"/>
        <v>0.70250210463176987</v>
      </c>
    </row>
    <row r="2356" spans="1:66" x14ac:dyDescent="0.25">
      <c r="A2356" t="s">
        <v>347</v>
      </c>
      <c r="B2356" t="s">
        <v>256</v>
      </c>
      <c r="C2356" t="s">
        <v>249</v>
      </c>
      <c r="D2356" t="s">
        <v>458</v>
      </c>
      <c r="E2356" s="10">
        <f>VLOOKUP(A2356,home!$A$2:$E$405,3,FALSE)</f>
        <v>1.1809000000000001</v>
      </c>
      <c r="F2356" s="10">
        <f>VLOOKUP(B2356,home!$B$2:$E$405,3,FALSE)</f>
        <v>0.58630000000000004</v>
      </c>
      <c r="G2356" s="10">
        <f>VLOOKUP(C2356,away!$B$2:$E$405,4,FALSE)</f>
        <v>2.3287</v>
      </c>
      <c r="H2356" s="10">
        <f>VLOOKUP(A2356,away!$A$2:$E$405,3,FALSE)</f>
        <v>0.92459999999999998</v>
      </c>
      <c r="I2356" s="10">
        <f>VLOOKUP(C2356,away!$B$2:$E$405,3,FALSE)</f>
        <v>0.4506</v>
      </c>
      <c r="J2356" s="10">
        <f>VLOOKUP(B2356,home!$B$2:$E$405,4,FALSE)</f>
        <v>0.83199999999999996</v>
      </c>
      <c r="K2356" s="12">
        <f t="shared" si="3134"/>
        <v>1.6123026209290001</v>
      </c>
      <c r="L2356" s="12">
        <f t="shared" si="3135"/>
        <v>0.34663180031999996</v>
      </c>
      <c r="M2356" s="13">
        <f t="shared" si="3136"/>
        <v>0.1410085966591057</v>
      </c>
      <c r="N2356" s="13">
        <f t="shared" si="3137"/>
        <v>0.22734852996699637</v>
      </c>
      <c r="O2356" s="13">
        <f t="shared" si="3138"/>
        <v>4.8878063720542535E-2</v>
      </c>
      <c r="P2356" s="13">
        <f t="shared" si="3139"/>
        <v>7.8806230242565403E-2</v>
      </c>
      <c r="Q2356" s="13">
        <f t="shared" si="3140"/>
        <v>0.18327731536507183</v>
      </c>
      <c r="R2356" s="13">
        <f t="shared" si="3141"/>
        <v>8.4713456118036667E-3</v>
      </c>
      <c r="S2356" s="13">
        <f t="shared" si="3142"/>
        <v>1.101071507728389E-2</v>
      </c>
      <c r="T2356" s="13">
        <f t="shared" si="3143"/>
        <v>6.3529745782811231E-2</v>
      </c>
      <c r="U2356" s="13">
        <f t="shared" si="3144"/>
        <v>1.3658372732706436E-2</v>
      </c>
      <c r="V2356" s="13">
        <f t="shared" si="3145"/>
        <v>6.837352615957907E-4</v>
      </c>
      <c r="W2356" s="13">
        <f t="shared" si="3146"/>
        <v>9.8499498639978728E-2</v>
      </c>
      <c r="X2356" s="13">
        <f t="shared" si="3147"/>
        <v>3.4143058544193208E-2</v>
      </c>
      <c r="Y2356" s="13">
        <f t="shared" si="3148"/>
        <v>5.9175349258024238E-3</v>
      </c>
      <c r="Z2356" s="13">
        <f t="shared" si="3149"/>
        <v>9.7881259351747922E-4</v>
      </c>
      <c r="AA2356" s="13">
        <f t="shared" si="3150"/>
        <v>1.5781421099265436E-3</v>
      </c>
      <c r="AB2356" s="13">
        <f t="shared" si="3151"/>
        <v>1.2722213300164946E-3</v>
      </c>
      <c r="AC2356" s="13">
        <f t="shared" si="3152"/>
        <v>2.3882674410865013E-5</v>
      </c>
      <c r="AD2356" s="13">
        <f t="shared" si="3153"/>
        <v>3.9702749954357547E-2</v>
      </c>
      <c r="AE2356" s="13">
        <f t="shared" si="3154"/>
        <v>1.3762235694333751E-2</v>
      </c>
      <c r="AF2356" s="13">
        <f t="shared" si="3155"/>
        <v>2.3852142675775362E-3</v>
      </c>
      <c r="AG2356" s="13">
        <f t="shared" si="3156"/>
        <v>2.7559703857311723E-4</v>
      </c>
      <c r="AH2356" s="13">
        <f t="shared" si="3157"/>
        <v>8.4821892866712985E-5</v>
      </c>
      <c r="AI2356" s="13">
        <f t="shared" si="3158"/>
        <v>1.367585601811602E-4</v>
      </c>
      <c r="AJ2356" s="13">
        <f t="shared" si="3159"/>
        <v>1.1024809250728053E-4</v>
      </c>
      <c r="AK2356" s="13">
        <f t="shared" si="3160"/>
        <v>5.925109616730374E-5</v>
      </c>
      <c r="AL2356" s="13">
        <f t="shared" si="3161"/>
        <v>5.3389753051182243E-7</v>
      </c>
      <c r="AM2356" s="13">
        <f t="shared" si="3162"/>
        <v>1.2802569561899884E-2</v>
      </c>
      <c r="AN2356" s="13">
        <f t="shared" si="3163"/>
        <v>4.4377777359633896E-3</v>
      </c>
      <c r="AO2356" s="13">
        <f t="shared" si="3164"/>
        <v>7.6913744301850147E-4</v>
      </c>
      <c r="AP2356" s="13">
        <f t="shared" si="3165"/>
        <v>8.8869165522341539E-5</v>
      </c>
      <c r="AQ2356" s="13">
        <f t="shared" si="3166"/>
        <v>7.7012197094863268E-6</v>
      </c>
      <c r="AR2356" s="13">
        <f t="shared" si="3167"/>
        <v>5.8803930861877772E-6</v>
      </c>
      <c r="AS2356" s="13">
        <f t="shared" si="3168"/>
        <v>9.4809731849533242E-6</v>
      </c>
      <c r="AT2356" s="13">
        <f t="shared" si="3169"/>
        <v>7.6430989575289095E-6</v>
      </c>
      <c r="AU2356" s="13">
        <f t="shared" si="3170"/>
        <v>4.1076628270811885E-6</v>
      </c>
      <c r="AV2356" s="13">
        <f t="shared" si="3171"/>
        <v>1.6556988854989068E-6</v>
      </c>
      <c r="AW2356" s="13">
        <f t="shared" si="3172"/>
        <v>8.2883937402705049E-9</v>
      </c>
      <c r="AX2356" s="13">
        <f t="shared" si="3173"/>
        <v>3.4402694098795029E-3</v>
      </c>
      <c r="AY2356" s="13">
        <f t="shared" si="3174"/>
        <v>1.1925067791323557E-3</v>
      </c>
      <c r="AZ2356" s="13">
        <f t="shared" si="3175"/>
        <v>2.066803858722265E-4</v>
      </c>
      <c r="BA2356" s="13">
        <f t="shared" si="3176"/>
        <v>2.3880664748574059E-5</v>
      </c>
      <c r="BB2356" s="13">
        <f t="shared" si="3177"/>
        <v>2.0694494536591455E-6</v>
      </c>
      <c r="BC2356" s="13">
        <f t="shared" si="3178"/>
        <v>1.4346739795862198E-7</v>
      </c>
      <c r="BD2356" s="13">
        <f t="shared" si="3179"/>
        <v>3.3972187367575838E-7</v>
      </c>
      <c r="BE2356" s="13">
        <f t="shared" si="3180"/>
        <v>5.4773446731433589E-7</v>
      </c>
      <c r="BF2356" s="13">
        <f t="shared" si="3181"/>
        <v>4.4155685861202686E-7</v>
      </c>
      <c r="BG2356" s="13">
        <f t="shared" si="3182"/>
        <v>2.3730776014311559E-7</v>
      </c>
      <c r="BH2356" s="13">
        <f t="shared" si="3183"/>
        <v>9.5652980911383943E-8</v>
      </c>
      <c r="BI2356" s="13">
        <f t="shared" si="3184"/>
        <v>3.0844310364619197E-8</v>
      </c>
      <c r="BJ2356" s="14">
        <f t="shared" si="3185"/>
        <v>0.6918130854622937</v>
      </c>
      <c r="BK2356" s="14">
        <f t="shared" si="3186"/>
        <v>0.23272620059162449</v>
      </c>
      <c r="BL2356" s="14">
        <f t="shared" si="3187"/>
        <v>7.427968579191041E-2</v>
      </c>
      <c r="BM2356" s="14">
        <f t="shared" si="3188"/>
        <v>0.31081520438252203</v>
      </c>
      <c r="BN2356" s="14">
        <f t="shared" si="3189"/>
        <v>0.68779008156608545</v>
      </c>
    </row>
    <row r="2357" spans="1:66" s="15" customFormat="1" x14ac:dyDescent="0.25">
      <c r="A2357" s="15" t="s">
        <v>347</v>
      </c>
      <c r="B2357" s="15" t="s">
        <v>324</v>
      </c>
      <c r="C2357" s="15" t="s">
        <v>247</v>
      </c>
      <c r="D2357" s="15" t="s">
        <v>458</v>
      </c>
      <c r="E2357" s="15">
        <f>VLOOKUP(A2357,home!$A$2:$E$405,3,FALSE)</f>
        <v>1.1809000000000001</v>
      </c>
      <c r="F2357" s="15">
        <f>VLOOKUP(B2357,home!$B$2:$E$405,3,FALSE)</f>
        <v>1.3408</v>
      </c>
      <c r="G2357" s="15">
        <f>VLOOKUP(C2357,away!$B$2:$E$405,4,FALSE)</f>
        <v>0.5645</v>
      </c>
      <c r="H2357" s="15">
        <f>VLOOKUP(A2357,away!$A$2:$E$405,3,FALSE)</f>
        <v>0.92459999999999998</v>
      </c>
      <c r="I2357" s="15">
        <f>VLOOKUP(C2357,away!$B$2:$E$405,3,FALSE)</f>
        <v>1.5322</v>
      </c>
      <c r="J2357" s="15">
        <f>VLOOKUP(B2357,home!$B$2:$E$405,4,FALSE)</f>
        <v>0.63090000000000002</v>
      </c>
      <c r="K2357" s="16">
        <f t="shared" si="3134"/>
        <v>0.89380148144000005</v>
      </c>
      <c r="L2357" s="16">
        <f t="shared" si="3135"/>
        <v>0.89377844050799993</v>
      </c>
      <c r="M2357" s="17">
        <f t="shared" si="3136"/>
        <v>0.16736471562816624</v>
      </c>
      <c r="N2357" s="17">
        <f t="shared" si="3137"/>
        <v>0.14959083076923932</v>
      </c>
      <c r="O2357" s="17">
        <f t="shared" si="3138"/>
        <v>0.14958697453020731</v>
      </c>
      <c r="P2357" s="17">
        <f t="shared" si="3139"/>
        <v>0.13370105943922686</v>
      </c>
      <c r="Q2357" s="17">
        <f t="shared" si="3140"/>
        <v>6.6852253075693216E-2</v>
      </c>
      <c r="R2357" s="17">
        <f t="shared" si="3141"/>
        <v>6.6848806407959302E-2</v>
      </c>
      <c r="S2357" s="17">
        <f t="shared" si="3142"/>
        <v>2.6702123604844332E-2</v>
      </c>
      <c r="T2357" s="17">
        <f t="shared" si="3143"/>
        <v>5.9751102498439221E-2</v>
      </c>
      <c r="U2357" s="17">
        <f t="shared" si="3144"/>
        <v>5.9749562199929787E-2</v>
      </c>
      <c r="V2357" s="17">
        <f t="shared" si="3145"/>
        <v>2.370141295477093E-3</v>
      </c>
      <c r="W2357" s="17">
        <f t="shared" si="3146"/>
        <v>1.9917547612218801E-2</v>
      </c>
      <c r="X2357" s="17">
        <f t="shared" si="3147"/>
        <v>1.7801874643592758E-2</v>
      </c>
      <c r="Y2357" s="17">
        <f t="shared" si="3148"/>
        <v>7.9554658785346202E-3</v>
      </c>
      <c r="Z2357" s="17">
        <f t="shared" si="3149"/>
        <v>1.9916007313709017E-2</v>
      </c>
      <c r="AA2357" s="17">
        <f t="shared" si="3150"/>
        <v>1.7800956841362996E-2</v>
      </c>
      <c r="AB2357" s="17">
        <f t="shared" si="3151"/>
        <v>7.9552607979298737E-3</v>
      </c>
      <c r="AC2357" s="17">
        <f t="shared" si="3152"/>
        <v>1.1833826541505895E-4</v>
      </c>
      <c r="AD2357" s="17">
        <f t="shared" si="3153"/>
        <v>4.4505833906132242E-3</v>
      </c>
      <c r="AE2357" s="17">
        <f t="shared" si="3154"/>
        <v>3.977835482213094E-3</v>
      </c>
      <c r="AF2357" s="17">
        <f t="shared" si="3155"/>
        <v>1.7776517969449036E-3</v>
      </c>
      <c r="AG2357" s="17">
        <f t="shared" si="3156"/>
        <v>5.2960895027988656E-4</v>
      </c>
      <c r="AH2357" s="17">
        <f t="shared" si="3157"/>
        <v>4.4501244894981909E-3</v>
      </c>
      <c r="AI2357" s="17">
        <f t="shared" si="3158"/>
        <v>3.9775278613059075E-3</v>
      </c>
      <c r="AJ2357" s="17">
        <f t="shared" si="3159"/>
        <v>1.7775601474520472E-3</v>
      </c>
      <c r="AK2357" s="17">
        <f t="shared" si="3160"/>
        <v>5.2959529771378158E-4</v>
      </c>
      <c r="AL2357" s="17">
        <f t="shared" si="3161"/>
        <v>3.7814306077143288E-6</v>
      </c>
      <c r="AM2357" s="17">
        <f t="shared" si="3162"/>
        <v>7.9558760556047194E-4</v>
      </c>
      <c r="AN2357" s="17">
        <f t="shared" si="3163"/>
        <v>7.110790493853324E-4</v>
      </c>
      <c r="AO2357" s="17">
        <f t="shared" si="3164"/>
        <v>3.1777356191876671E-4</v>
      </c>
      <c r="AP2357" s="17">
        <f t="shared" si="3165"/>
        <v>9.4673052868809218E-5</v>
      </c>
      <c r="AQ2357" s="17">
        <f t="shared" si="3166"/>
        <v>2.115418338780393E-5</v>
      </c>
      <c r="AR2357" s="17">
        <f t="shared" si="3167"/>
        <v>7.9548506525803082E-4</v>
      </c>
      <c r="AS2357" s="17">
        <f t="shared" si="3168"/>
        <v>7.1100572979102309E-4</v>
      </c>
      <c r="AT2357" s="17">
        <f t="shared" si="3169"/>
        <v>3.1774898729977234E-4</v>
      </c>
      <c r="AU2357" s="17">
        <f t="shared" si="3170"/>
        <v>9.4668171858198769E-5</v>
      </c>
      <c r="AV2357" s="17">
        <f t="shared" si="3171"/>
        <v>2.1153638063018642E-5</v>
      </c>
      <c r="AW2357" s="17">
        <f t="shared" si="3172"/>
        <v>8.3912097891146435E-8</v>
      </c>
      <c r="AX2357" s="17">
        <f t="shared" si="3173"/>
        <v>1.1851623007754197E-4</v>
      </c>
      <c r="AY2357" s="17">
        <f t="shared" si="3174"/>
        <v>1.0592725129359278E-4</v>
      </c>
      <c r="AZ2357" s="17">
        <f t="shared" si="3175"/>
        <v>4.7337746734243183E-5</v>
      </c>
      <c r="BA2357" s="17">
        <f t="shared" si="3176"/>
        <v>1.4103152484431512E-5</v>
      </c>
      <c r="BB2357" s="17">
        <f t="shared" si="3177"/>
        <v>3.15127340844543E-6</v>
      </c>
      <c r="BC2357" s="17">
        <f t="shared" si="3178"/>
        <v>5.6330804652293743E-7</v>
      </c>
      <c r="BD2357" s="17">
        <f t="shared" si="3179"/>
        <v>1.1849790017895449E-4</v>
      </c>
      <c r="BE2357" s="17">
        <f t="shared" si="3180"/>
        <v>1.0591359872747878E-4</v>
      </c>
      <c r="BF2357" s="17">
        <f t="shared" si="3181"/>
        <v>4.7332865723631109E-5</v>
      </c>
      <c r="BG2357" s="17">
        <f t="shared" si="3182"/>
        <v>1.4102061834860698E-5</v>
      </c>
      <c r="BH2357" s="17">
        <f t="shared" si="3183"/>
        <v>3.1511109398392438E-6</v>
      </c>
      <c r="BI2357" s="17">
        <f t="shared" si="3184"/>
        <v>5.6329352524202154E-7</v>
      </c>
      <c r="BJ2357" s="18">
        <f t="shared" si="3185"/>
        <v>0.33483462051293511</v>
      </c>
      <c r="BK2357" s="18">
        <f t="shared" si="3186"/>
        <v>0.33036608691503083</v>
      </c>
      <c r="BL2357" s="18">
        <f t="shared" si="3187"/>
        <v>0.3149059909965593</v>
      </c>
      <c r="BM2357" s="18">
        <f t="shared" si="3188"/>
        <v>0.2659722225485463</v>
      </c>
      <c r="BN2357" s="18">
        <f t="shared" si="3189"/>
        <v>0.73394463985049219</v>
      </c>
    </row>
    <row r="2358" spans="1:66" x14ac:dyDescent="0.25">
      <c r="A2358" t="s">
        <v>346</v>
      </c>
      <c r="B2358" t="s">
        <v>243</v>
      </c>
      <c r="C2358" t="s">
        <v>320</v>
      </c>
      <c r="D2358" t="s">
        <v>459</v>
      </c>
      <c r="E2358" s="10">
        <f>VLOOKUP(A2358,home!$A$2:$E$405,3,FALSE)</f>
        <v>1.5866</v>
      </c>
      <c r="F2358" s="10">
        <f>VLOOKUP(B2358,home!$B$2:$E$405,3,FALSE)</f>
        <v>0.77029999999999998</v>
      </c>
      <c r="G2358" s="10">
        <f>VLOOKUP(C2358,away!$B$2:$E$405,4,FALSE)</f>
        <v>0.98040000000000005</v>
      </c>
      <c r="H2358" s="10">
        <f>VLOOKUP(A2358,away!$A$2:$E$405,3,FALSE)</f>
        <v>1.1788000000000001</v>
      </c>
      <c r="I2358" s="10">
        <f>VLOOKUP(C2358,away!$B$2:$E$405,3,FALSE)</f>
        <v>0.5655</v>
      </c>
      <c r="J2358" s="10">
        <f>VLOOKUP(B2358,home!$B$2:$E$405,4,FALSE)</f>
        <v>1.0367999999999999</v>
      </c>
      <c r="K2358" s="12">
        <f t="shared" ref="K2358:K2383" si="3190">E2358*F2358*G2358</f>
        <v>1.198203683592</v>
      </c>
      <c r="L2358" s="12">
        <f t="shared" ref="L2358:L2383" si="3191">H2358*I2358*J2358</f>
        <v>0.69114269952000007</v>
      </c>
      <c r="M2358" s="13">
        <f t="shared" ref="M2358:M2383" si="3192">_xlfn.POISSON.DIST(0,K2358,FALSE) * _xlfn.POISSON.DIST(0,L2358,FALSE)</f>
        <v>0.15117058419903306</v>
      </c>
      <c r="N2358" s="13">
        <f t="shared" ref="N2358:N2383" si="3193">_xlfn.POISSON.DIST(1,K2358,FALSE) * _xlfn.POISSON.DIST(0,L2358,FALSE)</f>
        <v>0.18113315083803599</v>
      </c>
      <c r="O2358" s="13">
        <f t="shared" ref="O2358:O2383" si="3194">_xlfn.POISSON.DIST(0,K2358,FALSE) * _xlfn.POISSON.DIST(1,L2358,FALSE)</f>
        <v>0.10448044565133516</v>
      </c>
      <c r="P2358" s="13">
        <f t="shared" ref="P2358:P2383" si="3195">_xlfn.POISSON.DIST(1,K2358,FALSE) * _xlfn.POISSON.DIST(1,L2358,FALSE)</f>
        <v>0.12518885484276354</v>
      </c>
      <c r="Q2358" s="13">
        <f t="shared" ref="Q2358:Q2383" si="3196">_xlfn.POISSON.DIST(2,K2358,FALSE) * _xlfn.POISSON.DIST(0,L2358,FALSE)</f>
        <v>0.10851720427738007</v>
      </c>
      <c r="R2358" s="13">
        <f t="shared" ref="R2358:R2383" si="3197">_xlfn.POISSON.DIST(0,K2358,FALSE) * _xlfn.POISSON.DIST(2,L2358,FALSE)</f>
        <v>3.6105448627258216E-2</v>
      </c>
      <c r="S2358" s="13">
        <f t="shared" ref="S2358:S2383" si="3198">_xlfn.POISSON.DIST(2,K2358,FALSE) * _xlfn.POISSON.DIST(2,L2358,FALSE)</f>
        <v>2.59181530915569E-2</v>
      </c>
      <c r="T2358" s="13">
        <f t="shared" ref="T2358:T2383" si="3199">_xlfn.POISSON.DIST(2,K2358,FALSE) * _xlfn.POISSON.DIST(1,L2358,FALSE)</f>
        <v>7.5000873508631744E-2</v>
      </c>
      <c r="U2358" s="13">
        <f t="shared" ref="U2358:U2383" si="3200">_xlfn.POISSON.DIST(1,K2358,FALSE) * _xlfn.POISSON.DIST(2,L2358,FALSE)</f>
        <v>4.3261681542922509E-2</v>
      </c>
      <c r="V2358" s="13">
        <f t="shared" ref="V2358:V2383" si="3201">_xlfn.POISSON.DIST(3,K2358,FALSE) * _xlfn.POISSON.DIST(3,L2358,FALSE)</f>
        <v>2.3848436757448323E-3</v>
      </c>
      <c r="W2358" s="13">
        <f t="shared" ref="W2358:W2383" si="3202">_xlfn.POISSON.DIST(3,K2358,FALSE) * _xlfn.POISSON.DIST(0,L2358,FALSE)</f>
        <v>4.3341904632754107E-2</v>
      </c>
      <c r="X2358" s="13">
        <f t="shared" ref="X2358:X2383" si="3203">_xlfn.POISSON.DIST(3,K2358,FALSE) * _xlfn.POISSON.DIST(1,L2358,FALSE)</f>
        <v>2.9955440970220064E-2</v>
      </c>
      <c r="Y2358" s="13">
        <f t="shared" ref="Y2358:Y2383" si="3204">_xlfn.POISSON.DIST(3,K2358,FALSE) * _xlfn.POISSON.DIST(2,L2358,FALSE)</f>
        <v>1.0351742168734952E-2</v>
      </c>
      <c r="Z2358" s="13">
        <f t="shared" ref="Z2358:Z2383" si="3205">_xlfn.POISSON.DIST(0,K2358,FALSE) * _xlfn.POISSON.DIST(3,L2358,FALSE)</f>
        <v>8.3180057438746423E-3</v>
      </c>
      <c r="AA2358" s="13">
        <f t="shared" ref="AA2358:AA2383" si="3206">_xlfn.POISSON.DIST(1,K2358,FALSE) * _xlfn.POISSON.DIST(3,L2358,FALSE)</f>
        <v>9.9666651224500098E-3</v>
      </c>
      <c r="AB2358" s="13">
        <f t="shared" ref="AB2358:AB2383" si="3207">_xlfn.POISSON.DIST(2,K2358,FALSE) * _xlfn.POISSON.DIST(3,L2358,FALSE)</f>
        <v>5.971047431423758E-3</v>
      </c>
      <c r="AC2358" s="13">
        <f t="shared" ref="AC2358:AC2383" si="3208">_xlfn.POISSON.DIST(4,K2358,FALSE) * _xlfn.POISSON.DIST(4,L2358,FALSE)</f>
        <v>1.2343499659977667E-4</v>
      </c>
      <c r="AD2358" s="13">
        <f t="shared" ref="AD2358:AD2383" si="3209">_xlfn.POISSON.DIST(4,K2358,FALSE) * _xlfn.POISSON.DIST(0,L2358,FALSE)</f>
        <v>1.2983107446214783E-2</v>
      </c>
      <c r="AE2358" s="13">
        <f t="shared" ref="AE2358:AE2383" si="3210">_xlfn.POISSON.DIST(4,K2358,FALSE) * _xlfn.POISSON.DIST(1,L2358,FALSE)</f>
        <v>8.9731799285350973E-3</v>
      </c>
      <c r="AF2358" s="13">
        <f t="shared" ref="AF2358:AF2383" si="3211">_xlfn.POISSON.DIST(4,K2358,FALSE) * _xlfn.POISSON.DIST(2,L2358,FALSE)</f>
        <v>3.1008738995432143E-3</v>
      </c>
      <c r="AG2358" s="13">
        <f t="shared" ref="AG2358:AG2383" si="3212">_xlfn.POISSON.DIST(4,K2358,FALSE) * _xlfn.POISSON.DIST(3,L2358,FALSE)</f>
        <v>7.1438211926713572E-4</v>
      </c>
      <c r="AH2358" s="13">
        <f t="shared" ref="AH2358:AH2383" si="3213">_xlfn.POISSON.DIST(0,K2358,FALSE) * _xlfn.POISSON.DIST(4,L2358,FALSE)</f>
        <v>1.4372322361110963E-3</v>
      </c>
      <c r="AI2358" s="13">
        <f t="shared" ref="AI2358:AI2383" si="3214">_xlfn.POISSON.DIST(1,K2358,FALSE) * _xlfn.POISSON.DIST(4,L2358,FALSE)</f>
        <v>1.7220969594854824E-3</v>
      </c>
      <c r="AJ2358" s="13">
        <f t="shared" ref="AJ2358:AJ2383" si="3215">_xlfn.POISSON.DIST(2,K2358,FALSE) * _xlfn.POISSON.DIST(4,L2358,FALSE)</f>
        <v>1.0317114601790444E-3</v>
      </c>
      <c r="AK2358" s="13">
        <f t="shared" ref="AK2358:AK2383" si="3216">_xlfn.POISSON.DIST(3,K2358,FALSE) * _xlfn.POISSON.DIST(4,L2358,FALSE)</f>
        <v>4.1206682399687062E-4</v>
      </c>
      <c r="AL2358" s="13">
        <f t="shared" ref="AL2358:AL2383" si="3217">_xlfn.POISSON.DIST(5,K2358,FALSE) * _xlfn.POISSON.DIST(5,L2358,FALSE)</f>
        <v>4.0888076086287426E-6</v>
      </c>
      <c r="AM2358" s="13">
        <f t="shared" ref="AM2358:AM2383" si="3218">_xlfn.POISSON.DIST(5,K2358,FALSE) * _xlfn.POISSON.DIST(0,L2358,FALSE)</f>
        <v>3.1112814333050551E-3</v>
      </c>
      <c r="AN2358" s="13">
        <f t="shared" ref="AN2358:AN2383" si="3219">_xlfn.POISSON.DIST(5,K2358,FALSE) * _xlfn.POISSON.DIST(1,L2358,FALSE)</f>
        <v>2.1503394487809102E-3</v>
      </c>
      <c r="AO2358" s="13">
        <f t="shared" ref="AO2358:AO2383" si="3220">_xlfn.POISSON.DIST(5,K2358,FALSE) * _xlfn.POISSON.DIST(2,L2358,FALSE)</f>
        <v>7.4309570575739365E-4</v>
      </c>
      <c r="AP2358" s="13">
        <f t="shared" ref="AP2358:AP2383" si="3221">_xlfn.POISSON.DIST(5,K2358,FALSE) * _xlfn.POISSON.DIST(3,L2358,FALSE)</f>
        <v>1.7119505735962827E-4</v>
      </c>
      <c r="AQ2358" s="13">
        <f t="shared" ref="AQ2358:AQ2383" si="3222">_xlfn.POISSON.DIST(5,K2358,FALSE) * _xlfn.POISSON.DIST(4,L2358,FALSE)</f>
        <v>2.9580053522003674E-5</v>
      </c>
      <c r="AR2358" s="13">
        <f t="shared" ref="AR2358:AR2383" si="3223">_xlfn.POISSON.DIST(0,K2358,FALSE) * _xlfn.POISSON.DIST(5,L2358,FALSE)</f>
        <v>1.9866651350059793E-4</v>
      </c>
      <c r="AS2358" s="13">
        <f t="shared" ref="AS2358:AS2383" si="3224">_xlfn.POISSON.DIST(1,K2358,FALSE) * _xlfn.POISSON.DIST(5,L2358,FALSE)</f>
        <v>2.3804294828279622E-4</v>
      </c>
      <c r="AT2358" s="13">
        <f t="shared" ref="AT2358:AT2383" si="3225">_xlfn.POISSON.DIST(2,K2358,FALSE) * _xlfn.POISSON.DIST(5,L2358,FALSE)</f>
        <v>1.4261196874277324E-4</v>
      </c>
      <c r="AU2358" s="13">
        <f t="shared" ref="AU2358:AU2383" si="3226">_xlfn.POISSON.DIST(3,K2358,FALSE) * _xlfn.POISSON.DIST(5,L2358,FALSE)</f>
        <v>5.6959395423966006E-5</v>
      </c>
      <c r="AV2358" s="13">
        <f t="shared" ref="AV2358:AV2383" si="3227">_xlfn.POISSON.DIST(4,K2358,FALSE) * _xlfn.POISSON.DIST(5,L2358,FALSE)</f>
        <v>1.7062239353042344E-5</v>
      </c>
      <c r="AW2358" s="13">
        <f t="shared" ref="AW2358:AW2383" si="3228">_xlfn.POISSON.DIST(6,K2358,FALSE) * _xlfn.POISSON.DIST(6,L2358,FALSE)</f>
        <v>9.4057309295238154E-8</v>
      </c>
      <c r="AX2358" s="13">
        <f t="shared" ref="AX2358:AX2383" si="3229">_xlfn.POISSON.DIST(6,K2358,FALSE) * _xlfn.POISSON.DIST(0,L2358,FALSE)</f>
        <v>6.2132481234625225E-4</v>
      </c>
      <c r="AY2358" s="13">
        <f t="shared" ref="AY2358:AY2383" si="3230">_xlfn.POISSON.DIST(6,K2358,FALSE) * _xlfn.POISSON.DIST(1,L2358,FALSE)</f>
        <v>4.2942410808374619E-4</v>
      </c>
      <c r="AZ2358" s="13">
        <f t="shared" ref="AZ2358:AZ2383" si="3231">_xlfn.POISSON.DIST(6,K2358,FALSE) * _xlfn.POISSON.DIST(2,L2358,FALSE)</f>
        <v>1.4839666864998431E-4</v>
      </c>
      <c r="BA2358" s="13">
        <f t="shared" ref="BA2358:BA2383" si="3232">_xlfn.POISSON.DIST(6,K2358,FALSE) * _xlfn.POISSON.DIST(3,L2358,FALSE)</f>
        <v>3.4187758056841708E-5</v>
      </c>
      <c r="BB2358" s="13">
        <f t="shared" ref="BB2358:BB2383" si="3233">_xlfn.POISSON.DIST(6,K2358,FALSE) * _xlfn.POISSON.DIST(4,L2358,FALSE)</f>
        <v>5.9071548484855511E-6</v>
      </c>
      <c r="BC2358" s="13">
        <f t="shared" ref="BC2358:BC2383" si="3234">_xlfn.POISSON.DIST(6,K2358,FALSE) * _xlfn.POISSON.DIST(5,L2358,FALSE)</f>
        <v>8.1653738969299252E-7</v>
      </c>
      <c r="BD2358" s="13">
        <f t="shared" ref="BD2358:BD2383" si="3235">_xlfn.POISSON.DIST(0,K2358,FALSE) * _xlfn.POISSON.DIST(6,L2358,FALSE)</f>
        <v>2.2884485074171622E-5</v>
      </c>
      <c r="BE2358" s="13">
        <f t="shared" ref="BE2358:BE2383" si="3236">_xlfn.POISSON.DIST(1,K2358,FALSE) * _xlfn.POISSON.DIST(6,L2358,FALSE)</f>
        <v>2.7420274312978577E-5</v>
      </c>
      <c r="BF2358" s="13">
        <f t="shared" ref="BF2358:BF2383" si="3237">_xlfn.POISSON.DIST(2,K2358,FALSE) * _xlfn.POISSON.DIST(6,L2358,FALSE)</f>
        <v>1.6427536843457018E-5</v>
      </c>
      <c r="BG2358" s="13">
        <f t="shared" ref="BG2358:BG2383" si="3238">_xlfn.POISSON.DIST(3,K2358,FALSE) * _xlfn.POISSON.DIST(6,L2358,FALSE)</f>
        <v>6.5611783860578313E-6</v>
      </c>
      <c r="BH2358" s="13">
        <f t="shared" ref="BH2358:BH2383" si="3239">_xlfn.POISSON.DIST(4,K2358,FALSE) * _xlfn.POISSON.DIST(6,L2358,FALSE)</f>
        <v>1.9654070277196765E-6</v>
      </c>
      <c r="BI2358" s="13">
        <f t="shared" ref="BI2358:BI2383" si="3240">_xlfn.POISSON.DIST(5,K2358,FALSE) * _xlfn.POISSON.DIST(6,L2358,FALSE)</f>
        <v>4.7099158807426399E-7</v>
      </c>
      <c r="BJ2358" s="14">
        <f t="shared" ref="BJ2358:BJ2383" si="3241">SUM(N2358,Q2358,T2358,W2358,X2358,Y2358,AD2358,AE2358,AF2358,AG2358,AM2358,AN2358,AO2358,AP2358,AQ2358,AX2358,AY2358,AZ2358,BA2358,BB2358,BC2358)</f>
        <v>0.48151740852741703</v>
      </c>
      <c r="BK2358" s="14">
        <f t="shared" ref="BK2358:BK2383" si="3242">SUM(M2358,P2358,S2358,V2358,AC2358,AL2358,AY2358)</f>
        <v>0.3052193837213904</v>
      </c>
      <c r="BL2358" s="14">
        <f t="shared" ref="BL2358:BL2383" si="3243">SUM(O2358,R2358,U2358,AA2358,AB2358,AH2358,AI2358,AJ2358,AK2358,AR2358,AS2358,AT2358,AU2358,AV2358,BD2358,BE2358,BF2358,BG2358,BH2358,BI2358)</f>
        <v>0.20511746879369772</v>
      </c>
      <c r="BM2358" s="14">
        <f t="shared" ref="BM2358:BM2383" si="3244">SUM(S2358:BI2358)</f>
        <v>0.29314724829979932</v>
      </c>
      <c r="BN2358" s="14">
        <f t="shared" ref="BN2358:BN2383" si="3245">SUM(M2358:R2358)</f>
        <v>0.706595688435806</v>
      </c>
    </row>
    <row r="2359" spans="1:66" x14ac:dyDescent="0.25">
      <c r="A2359" t="s">
        <v>346</v>
      </c>
      <c r="B2359" t="s">
        <v>244</v>
      </c>
      <c r="C2359" t="s">
        <v>235</v>
      </c>
      <c r="D2359" t="s">
        <v>459</v>
      </c>
      <c r="E2359" s="10">
        <f>VLOOKUP(A2359,home!$A$2:$E$405,3,FALSE)</f>
        <v>1.5866</v>
      </c>
      <c r="F2359" s="10">
        <f>VLOOKUP(B2359,home!$B$2:$E$405,3,FALSE)</f>
        <v>1.0714999999999999</v>
      </c>
      <c r="G2359" s="10">
        <f>VLOOKUP(C2359,away!$B$2:$E$405,4,FALSE)</f>
        <v>0.94540000000000002</v>
      </c>
      <c r="H2359" s="10">
        <f>VLOOKUP(A2359,away!$A$2:$E$405,3,FALSE)</f>
        <v>1.1788000000000001</v>
      </c>
      <c r="I2359" s="10">
        <f>VLOOKUP(C2359,away!$B$2:$E$405,3,FALSE)</f>
        <v>1.3573</v>
      </c>
      <c r="J2359" s="10">
        <f>VLOOKUP(B2359,home!$B$2:$E$405,4,FALSE)</f>
        <v>0.2545</v>
      </c>
      <c r="K2359" s="12">
        <f t="shared" si="3190"/>
        <v>1.6072196122599998</v>
      </c>
      <c r="L2359" s="12">
        <f t="shared" si="3191"/>
        <v>0.40719624358000001</v>
      </c>
      <c r="M2359" s="13">
        <f t="shared" si="3192"/>
        <v>0.13339830445150141</v>
      </c>
      <c r="N2359" s="13">
        <f t="shared" si="3193"/>
        <v>0.21440037115668353</v>
      </c>
      <c r="O2359" s="13">
        <f t="shared" si="3194"/>
        <v>5.431928847259257E-2</v>
      </c>
      <c r="P2359" s="13">
        <f t="shared" si="3195"/>
        <v>8.7303025757159314E-2</v>
      </c>
      <c r="Q2359" s="13">
        <f t="shared" si="3196"/>
        <v>0.17229424069942248</v>
      </c>
      <c r="R2359" s="13">
        <f t="shared" si="3197"/>
        <v>1.1059305109989044E-2</v>
      </c>
      <c r="S2359" s="13">
        <f t="shared" si="3198"/>
        <v>1.428394899338137E-2</v>
      </c>
      <c r="T2359" s="13">
        <f t="shared" si="3199"/>
        <v>7.0157567603273185E-2</v>
      </c>
      <c r="U2359" s="13">
        <f t="shared" si="3200"/>
        <v>1.7774732070741626E-2</v>
      </c>
      <c r="V2359" s="13">
        <f t="shared" si="3201"/>
        <v>1.0386871707341158E-3</v>
      </c>
      <c r="W2359" s="13">
        <f t="shared" si="3202"/>
        <v>9.2304894243852312E-2</v>
      </c>
      <c r="X2359" s="13">
        <f t="shared" si="3203"/>
        <v>3.7586206200145827E-2</v>
      </c>
      <c r="Y2359" s="13">
        <f t="shared" si="3204"/>
        <v>7.6524809875613414E-3</v>
      </c>
      <c r="Z2359" s="13">
        <f t="shared" si="3205"/>
        <v>1.5011024991308795E-3</v>
      </c>
      <c r="AA2359" s="13">
        <f t="shared" si="3206"/>
        <v>2.4126013766156487E-3</v>
      </c>
      <c r="AB2359" s="13">
        <f t="shared" si="3207"/>
        <v>1.9387901245310722E-3</v>
      </c>
      <c r="AC2359" s="13">
        <f t="shared" si="3208"/>
        <v>4.2485797136386871E-5</v>
      </c>
      <c r="AD2359" s="13">
        <f t="shared" si="3209"/>
        <v>3.7088559084076149E-2</v>
      </c>
      <c r="AE2359" s="13">
        <f t="shared" si="3210"/>
        <v>1.5102321938830692E-2</v>
      </c>
      <c r="AF2359" s="13">
        <f t="shared" si="3211"/>
        <v>3.0748043814138397E-3</v>
      </c>
      <c r="AG2359" s="13">
        <f t="shared" si="3212"/>
        <v>4.1734959795168043E-4</v>
      </c>
      <c r="AH2359" s="13">
        <f t="shared" si="3213"/>
        <v>1.5281082471866103E-4</v>
      </c>
      <c r="AI2359" s="13">
        <f t="shared" si="3214"/>
        <v>2.4560055445345717E-4</v>
      </c>
      <c r="AJ2359" s="13">
        <f t="shared" si="3215"/>
        <v>1.9736701394976322E-4</v>
      </c>
      <c r="AK2359" s="13">
        <f t="shared" si="3216"/>
        <v>1.0573737854441749E-4</v>
      </c>
      <c r="AL2359" s="13">
        <f t="shared" si="3217"/>
        <v>1.1121996361085478E-6</v>
      </c>
      <c r="AM2359" s="13">
        <f t="shared" si="3218"/>
        <v>1.1921891910078192E-2</v>
      </c>
      <c r="AN2359" s="13">
        <f t="shared" si="3219"/>
        <v>4.8545496021506311E-3</v>
      </c>
      <c r="AO2359" s="13">
        <f t="shared" si="3220"/>
        <v>9.8837718113426007E-4</v>
      </c>
      <c r="AP2359" s="13">
        <f t="shared" si="3221"/>
        <v>1.3415449179935335E-4</v>
      </c>
      <c r="AQ2359" s="13">
        <f t="shared" si="3222"/>
        <v>1.3656801280020145E-5</v>
      </c>
      <c r="AR2359" s="13">
        <f t="shared" si="3223"/>
        <v>1.2444798760760118E-5</v>
      </c>
      <c r="AS2359" s="13">
        <f t="shared" si="3224"/>
        <v>2.0001524638922604E-5</v>
      </c>
      <c r="AT2359" s="13">
        <f t="shared" si="3225"/>
        <v>1.607342133738901E-5</v>
      </c>
      <c r="AU2359" s="13">
        <f t="shared" si="3226"/>
        <v>8.61117266985666E-6</v>
      </c>
      <c r="AV2359" s="13">
        <f t="shared" si="3227"/>
        <v>3.4600113998877319E-6</v>
      </c>
      <c r="AW2359" s="13">
        <f t="shared" si="3228"/>
        <v>2.021897960179619E-8</v>
      </c>
      <c r="AX2359" s="13">
        <f t="shared" si="3229"/>
        <v>3.193516415520251E-3</v>
      </c>
      <c r="AY2359" s="13">
        <f t="shared" si="3230"/>
        <v>1.3003878882109124E-3</v>
      </c>
      <c r="AZ2359" s="13">
        <f t="shared" si="3231"/>
        <v>2.6475653163820622E-4</v>
      </c>
      <c r="BA2359" s="13">
        <f t="shared" si="3232"/>
        <v>3.5935955048782342E-5</v>
      </c>
      <c r="BB2359" s="13">
        <f t="shared" si="3233"/>
        <v>3.6582464763309752E-6</v>
      </c>
      <c r="BC2359" s="13">
        <f t="shared" si="3234"/>
        <v>2.9792484465034894E-7</v>
      </c>
      <c r="BD2359" s="13">
        <f t="shared" si="3235"/>
        <v>8.4457921791509324E-7</v>
      </c>
      <c r="BE2359" s="13">
        <f t="shared" si="3236"/>
        <v>1.35742428314035E-6</v>
      </c>
      <c r="BF2359" s="13">
        <f t="shared" si="3237"/>
        <v>1.0908394650105709E-6</v>
      </c>
      <c r="BG2359" s="13">
        <f t="shared" si="3238"/>
        <v>5.8440619399739854E-7</v>
      </c>
      <c r="BH2359" s="13">
        <f t="shared" si="3239"/>
        <v>2.3481727412971028E-7</v>
      </c>
      <c r="BI2359" s="13">
        <f t="shared" si="3240"/>
        <v>7.5480585655740604E-8</v>
      </c>
      <c r="BJ2359" s="14">
        <f t="shared" si="3241"/>
        <v>0.67278997884139269</v>
      </c>
      <c r="BK2359" s="14">
        <f t="shared" si="3242"/>
        <v>0.23736795225775961</v>
      </c>
      <c r="BL2359" s="14">
        <f t="shared" si="3243"/>
        <v>8.827101140196289E-2</v>
      </c>
      <c r="BM2359" s="14">
        <f t="shared" si="3244"/>
        <v>0.32585514168366658</v>
      </c>
      <c r="BN2359" s="14">
        <f t="shared" si="3245"/>
        <v>0.67277453564734835</v>
      </c>
    </row>
    <row r="2360" spans="1:66" x14ac:dyDescent="0.25">
      <c r="A2360" t="s">
        <v>347</v>
      </c>
      <c r="B2360" t="s">
        <v>253</v>
      </c>
      <c r="C2360" t="s">
        <v>259</v>
      </c>
      <c r="D2360" t="s">
        <v>459</v>
      </c>
      <c r="E2360" s="10">
        <f>VLOOKUP(A2360,home!$A$2:$E$405,3,FALSE)</f>
        <v>1.1809000000000001</v>
      </c>
      <c r="F2360" s="10">
        <f>VLOOKUP(B2360,home!$B$2:$E$405,3,FALSE)</f>
        <v>1.1725000000000001</v>
      </c>
      <c r="G2360" s="10">
        <f>VLOOKUP(C2360,away!$B$2:$E$405,4,FALSE)</f>
        <v>0.58630000000000004</v>
      </c>
      <c r="H2360" s="10">
        <f>VLOOKUP(A2360,away!$A$2:$E$405,3,FALSE)</f>
        <v>0.92459999999999998</v>
      </c>
      <c r="I2360" s="10">
        <f>VLOOKUP(C2360,away!$B$2:$E$405,3,FALSE)</f>
        <v>0.91520000000000001</v>
      </c>
      <c r="J2360" s="10">
        <f>VLOOKUP(B2360,home!$B$2:$E$405,4,FALSE)</f>
        <v>0.74880000000000002</v>
      </c>
      <c r="K2360" s="12">
        <f t="shared" si="3190"/>
        <v>0.81179405807500016</v>
      </c>
      <c r="L2360" s="12">
        <f t="shared" si="3191"/>
        <v>0.63363000729600005</v>
      </c>
      <c r="M2360" s="13">
        <f t="shared" si="3192"/>
        <v>0.23564612600272911</v>
      </c>
      <c r="N2360" s="13">
        <f t="shared" si="3193"/>
        <v>0.19129612489740827</v>
      </c>
      <c r="O2360" s="13">
        <f t="shared" si="3194"/>
        <v>0.14931245653838335</v>
      </c>
      <c r="P2360" s="13">
        <f t="shared" si="3195"/>
        <v>0.12121096501444131</v>
      </c>
      <c r="Q2360" s="13">
        <f t="shared" si="3196"/>
        <v>7.7646528762244565E-2</v>
      </c>
      <c r="R2360" s="13">
        <f t="shared" si="3197"/>
        <v>4.7304426462899778E-2</v>
      </c>
      <c r="S2360" s="13">
        <f t="shared" si="3198"/>
        <v>1.5587035408723382E-2</v>
      </c>
      <c r="T2360" s="13">
        <f t="shared" si="3199"/>
        <v>4.9199170586130089E-2</v>
      </c>
      <c r="U2360" s="13">
        <f t="shared" si="3200"/>
        <v>3.8401452323227836E-2</v>
      </c>
      <c r="V2360" s="13">
        <f t="shared" si="3201"/>
        <v>8.9084596450439467E-4</v>
      </c>
      <c r="W2360" s="13">
        <f t="shared" si="3202"/>
        <v>2.1010996893113244E-2</v>
      </c>
      <c r="X2360" s="13">
        <f t="shared" si="3203"/>
        <v>1.3313198114679577E-2</v>
      </c>
      <c r="Y2360" s="13">
        <f t="shared" si="3204"/>
        <v>4.2178209092687572E-3</v>
      </c>
      <c r="Z2360" s="13">
        <f t="shared" si="3205"/>
        <v>9.9911680282734269E-3</v>
      </c>
      <c r="AA2360" s="13">
        <f t="shared" si="3206"/>
        <v>8.1107708385812823E-3</v>
      </c>
      <c r="AB2360" s="13">
        <f t="shared" si="3207"/>
        <v>3.2921377865841356E-3</v>
      </c>
      <c r="AC2360" s="13">
        <f t="shared" si="3208"/>
        <v>2.8639421340292864E-5</v>
      </c>
      <c r="AD2360" s="13">
        <f t="shared" si="3209"/>
        <v>4.2641506080154049E-3</v>
      </c>
      <c r="AE2360" s="13">
        <f t="shared" si="3210"/>
        <v>2.7018937808680438E-3</v>
      </c>
      <c r="AF2360" s="13">
        <f t="shared" si="3211"/>
        <v>8.5600048804221785E-4</v>
      </c>
      <c r="AG2360" s="13">
        <f t="shared" si="3212"/>
        <v>1.8079586516119004E-4</v>
      </c>
      <c r="AH2360" s="13">
        <f t="shared" si="3213"/>
        <v>1.582675967662613E-3</v>
      </c>
      <c r="AI2360" s="13">
        <f t="shared" si="3214"/>
        <v>1.2848069464066103E-3</v>
      </c>
      <c r="AJ2360" s="13">
        <f t="shared" si="3215"/>
        <v>5.2149932243318576E-4</v>
      </c>
      <c r="AK2360" s="13">
        <f t="shared" si="3216"/>
        <v>1.4111668374713294E-4</v>
      </c>
      <c r="AL2360" s="13">
        <f t="shared" si="3217"/>
        <v>5.8925847108080719E-7</v>
      </c>
      <c r="AM2360" s="13">
        <f t="shared" si="3218"/>
        <v>6.9232242526476111E-4</v>
      </c>
      <c r="AN2360" s="13">
        <f t="shared" si="3219"/>
        <v>4.3867626337169494E-4</v>
      </c>
      <c r="AO2360" s="13">
        <f t="shared" si="3220"/>
        <v>1.3897922198039458E-4</v>
      </c>
      <c r="AP2360" s="13">
        <f t="shared" si="3221"/>
        <v>2.9353801812476605E-5</v>
      </c>
      <c r="AQ2360" s="13">
        <f t="shared" si="3222"/>
        <v>4.6498624141512212E-6</v>
      </c>
      <c r="AR2360" s="13">
        <f t="shared" si="3223"/>
        <v>2.0056619698745318E-4</v>
      </c>
      <c r="AS2360" s="13">
        <f t="shared" si="3224"/>
        <v>1.6281844696511448E-4</v>
      </c>
      <c r="AT2360" s="13">
        <f t="shared" si="3225"/>
        <v>6.608752389563974E-5</v>
      </c>
      <c r="AU2360" s="13">
        <f t="shared" si="3226"/>
        <v>1.7883153070456641E-5</v>
      </c>
      <c r="AV2360" s="13">
        <f t="shared" si="3227"/>
        <v>3.6293593505605987E-6</v>
      </c>
      <c r="AW2360" s="13">
        <f t="shared" si="3228"/>
        <v>8.4194735760749799E-9</v>
      </c>
      <c r="AX2360" s="13">
        <f t="shared" si="3229"/>
        <v>9.3670538517001028E-5</v>
      </c>
      <c r="AY2360" s="13">
        <f t="shared" si="3230"/>
        <v>5.9352464003947607E-5</v>
      </c>
      <c r="AZ2360" s="13">
        <f t="shared" si="3231"/>
        <v>1.8803751099928455E-5</v>
      </c>
      <c r="BA2360" s="13">
        <f t="shared" si="3232"/>
        <v>3.9715403155466114E-6</v>
      </c>
      <c r="BB2360" s="13">
        <f t="shared" si="3233"/>
        <v>6.2912177977903934E-7</v>
      </c>
      <c r="BC2360" s="13">
        <f t="shared" si="3234"/>
        <v>7.9726087582293071E-8</v>
      </c>
      <c r="BD2360" s="13">
        <f t="shared" si="3235"/>
        <v>2.1180793476748483E-5</v>
      </c>
      <c r="BE2360" s="13">
        <f t="shared" si="3236"/>
        <v>1.7194442289738141E-5</v>
      </c>
      <c r="BF2360" s="13">
        <f t="shared" si="3237"/>
        <v>6.979173041361462E-6</v>
      </c>
      <c r="BG2360" s="13">
        <f t="shared" si="3238"/>
        <v>1.8885504017514872E-6</v>
      </c>
      <c r="BH2360" s="13">
        <f t="shared" si="3239"/>
        <v>3.8327849862925292E-7</v>
      </c>
      <c r="BI2360" s="13">
        <f t="shared" si="3240"/>
        <v>6.222864155502693E-8</v>
      </c>
      <c r="BJ2360" s="14">
        <f t="shared" si="3241"/>
        <v>0.36616716962157864</v>
      </c>
      <c r="BK2360" s="14">
        <f t="shared" si="3242"/>
        <v>0.37342355353421353</v>
      </c>
      <c r="BL2360" s="14">
        <f t="shared" si="3243"/>
        <v>0.25045001601654493</v>
      </c>
      <c r="BM2360" s="14">
        <f t="shared" si="3244"/>
        <v>0.17755593547797369</v>
      </c>
      <c r="BN2360" s="14">
        <f t="shared" si="3245"/>
        <v>0.8224166276781063</v>
      </c>
    </row>
    <row r="2361" spans="1:66" x14ac:dyDescent="0.25">
      <c r="A2361" t="s">
        <v>340</v>
      </c>
      <c r="B2361" t="s">
        <v>133</v>
      </c>
      <c r="C2361" t="s">
        <v>130</v>
      </c>
      <c r="D2361" t="s">
        <v>460</v>
      </c>
      <c r="E2361" s="10">
        <f>VLOOKUP(A2361,home!$A$2:$E$405,3,FALSE)</f>
        <v>1.3611</v>
      </c>
      <c r="F2361" s="10">
        <f>VLOOKUP(B2361,home!$B$2:$E$405,3,FALSE)</f>
        <v>0.67349999999999999</v>
      </c>
      <c r="G2361" s="10">
        <f>VLOOKUP(C2361,away!$B$2:$E$405,4,FALSE)</f>
        <v>1.4694</v>
      </c>
      <c r="H2361" s="10">
        <f>VLOOKUP(A2361,away!$A$2:$E$405,3,FALSE)</f>
        <v>1.1444000000000001</v>
      </c>
      <c r="I2361" s="10">
        <f>VLOOKUP(C2361,away!$B$2:$E$405,3,FALSE)</f>
        <v>1.0327</v>
      </c>
      <c r="J2361" s="10">
        <f>VLOOKUP(B2361,home!$B$2:$E$405,4,FALSE)</f>
        <v>1.3835</v>
      </c>
      <c r="K2361" s="12">
        <f t="shared" si="3190"/>
        <v>1.34700022899</v>
      </c>
      <c r="L2361" s="12">
        <f t="shared" si="3191"/>
        <v>1.6350505709799998</v>
      </c>
      <c r="M2361" s="13">
        <f t="shared" si="3192"/>
        <v>5.0688774661508604E-2</v>
      </c>
      <c r="N2361" s="13">
        <f t="shared" si="3193"/>
        <v>6.8277791076274588E-2</v>
      </c>
      <c r="O2361" s="13">
        <f t="shared" si="3194"/>
        <v>8.2878709952576193E-2</v>
      </c>
      <c r="P2361" s="13">
        <f t="shared" si="3195"/>
        <v>0.11163764128451591</v>
      </c>
      <c r="Q2361" s="13">
        <f t="shared" si="3196"/>
        <v>4.5985100107336641E-2</v>
      </c>
      <c r="R2361" s="13">
        <f t="shared" si="3197"/>
        <v>6.775544101502276E-2</v>
      </c>
      <c r="S2361" s="13">
        <f t="shared" si="3198"/>
        <v>6.1468061887448945E-2</v>
      </c>
      <c r="T2361" s="13">
        <f t="shared" si="3199"/>
        <v>7.5187964187073228E-2</v>
      </c>
      <c r="U2361" s="13">
        <f t="shared" si="3200"/>
        <v>9.1266594562554093E-2</v>
      </c>
      <c r="V2361" s="13">
        <f t="shared" si="3201"/>
        <v>1.504200988016198E-2</v>
      </c>
      <c r="W2361" s="13">
        <f t="shared" si="3202"/>
        <v>2.0647313458236841E-2</v>
      </c>
      <c r="X2361" s="13">
        <f t="shared" si="3203"/>
        <v>3.3759401659093184E-2</v>
      </c>
      <c r="Y2361" s="13">
        <f t="shared" si="3204"/>
        <v>2.7599164479321734E-2</v>
      </c>
      <c r="Z2361" s="13">
        <f t="shared" si="3205"/>
        <v>3.6927857506204892E-2</v>
      </c>
      <c r="AA2361" s="13">
        <f t="shared" si="3206"/>
        <v>4.9741832516968079E-2</v>
      </c>
      <c r="AB2361" s="13">
        <f t="shared" si="3207"/>
        <v>3.3501129895369124E-2</v>
      </c>
      <c r="AC2361" s="13">
        <f t="shared" si="3208"/>
        <v>2.0705453456083931E-3</v>
      </c>
      <c r="AD2361" s="13">
        <f t="shared" si="3209"/>
        <v>6.9529839890683379E-3</v>
      </c>
      <c r="AE2361" s="13">
        <f t="shared" si="3210"/>
        <v>1.1368480441340983E-2</v>
      </c>
      <c r="AF2361" s="13">
        <f t="shared" si="3211"/>
        <v>9.2940202183947693E-3</v>
      </c>
      <c r="AG2361" s="13">
        <f t="shared" si="3212"/>
        <v>5.0653976882620109E-3</v>
      </c>
      <c r="AH2361" s="13">
        <f t="shared" si="3213"/>
        <v>1.5094728625147096E-2</v>
      </c>
      <c r="AI2361" s="13">
        <f t="shared" si="3214"/>
        <v>2.0332602914615045E-2</v>
      </c>
      <c r="AJ2361" s="13">
        <f t="shared" si="3215"/>
        <v>1.3694010390974608E-2</v>
      </c>
      <c r="AK2361" s="13">
        <f t="shared" si="3216"/>
        <v>6.1486117108114115E-3</v>
      </c>
      <c r="AL2361" s="13">
        <f t="shared" si="3217"/>
        <v>1.824078803245422E-4</v>
      </c>
      <c r="AM2361" s="13">
        <f t="shared" si="3218"/>
        <v>1.8731342050877702E-3</v>
      </c>
      <c r="AN2361" s="13">
        <f t="shared" si="3219"/>
        <v>3.0626691515509268E-3</v>
      </c>
      <c r="AO2361" s="13">
        <f t="shared" si="3220"/>
        <v>2.5038094724830874E-3</v>
      </c>
      <c r="AP2361" s="13">
        <f t="shared" si="3221"/>
        <v>1.3646183692028685E-3</v>
      </c>
      <c r="AQ2361" s="13">
        <f t="shared" si="3222"/>
        <v>5.5780501093373653E-4</v>
      </c>
      <c r="AR2361" s="13">
        <f t="shared" si="3223"/>
        <v>4.9361289314669814E-3</v>
      </c>
      <c r="AS2361" s="13">
        <f t="shared" si="3224"/>
        <v>6.6489668010101871E-3</v>
      </c>
      <c r="AT2361" s="13">
        <f t="shared" si="3225"/>
        <v>4.4780799017538168E-3</v>
      </c>
      <c r="AU2361" s="13">
        <f t="shared" si="3226"/>
        <v>2.0106582176993024E-3</v>
      </c>
      <c r="AV2361" s="13">
        <f t="shared" si="3227"/>
        <v>6.7708926991539675E-4</v>
      </c>
      <c r="AW2361" s="13">
        <f t="shared" si="3228"/>
        <v>1.1159377137533509E-5</v>
      </c>
      <c r="AX2361" s="13">
        <f t="shared" si="3229"/>
        <v>4.205187005303716E-4</v>
      </c>
      <c r="AY2361" s="13">
        <f t="shared" si="3230"/>
        <v>6.875693414099517E-4</v>
      </c>
      <c r="AZ2361" s="13">
        <f t="shared" si="3231"/>
        <v>5.6210532213034207E-4</v>
      </c>
      <c r="BA2361" s="13">
        <f t="shared" si="3232"/>
        <v>3.0635687596670426E-4</v>
      </c>
      <c r="BB2361" s="13">
        <f t="shared" si="3233"/>
        <v>1.2522724624325219E-4</v>
      </c>
      <c r="BC2361" s="13">
        <f t="shared" si="3234"/>
        <v>4.0950576094456508E-5</v>
      </c>
      <c r="BD2361" s="13">
        <f t="shared" si="3235"/>
        <v>1.3451367379709977E-3</v>
      </c>
      <c r="BE2361" s="13">
        <f t="shared" si="3236"/>
        <v>1.8118994940697956E-3</v>
      </c>
      <c r="BF2361" s="13">
        <f t="shared" si="3237"/>
        <v>1.2203145167094403E-3</v>
      </c>
      <c r="BG2361" s="13">
        <f t="shared" si="3238"/>
        <v>5.4792131114914566E-4</v>
      </c>
      <c r="BH2361" s="13">
        <f t="shared" si="3239"/>
        <v>1.8451253289660018E-4</v>
      </c>
      <c r="BI2361" s="13">
        <f t="shared" si="3240"/>
        <v>4.9707684812649049E-5</v>
      </c>
      <c r="BJ2361" s="14">
        <f t="shared" si="3241"/>
        <v>0.3156423815760358</v>
      </c>
      <c r="BK2361" s="14">
        <f t="shared" si="3242"/>
        <v>0.24177701028097828</v>
      </c>
      <c r="BL2361" s="14">
        <f t="shared" si="3243"/>
        <v>0.40432407698349276</v>
      </c>
      <c r="BM2361" s="14">
        <f t="shared" si="3244"/>
        <v>0.57077145828520459</v>
      </c>
      <c r="BN2361" s="14">
        <f t="shared" si="3245"/>
        <v>0.42722345809723472</v>
      </c>
    </row>
    <row r="2362" spans="1:66" x14ac:dyDescent="0.25">
      <c r="A2362" t="s">
        <v>340</v>
      </c>
      <c r="B2362" t="s">
        <v>143</v>
      </c>
      <c r="C2362" t="s">
        <v>138</v>
      </c>
      <c r="D2362" t="s">
        <v>460</v>
      </c>
      <c r="E2362" s="10">
        <f>VLOOKUP(A2362,home!$A$2:$E$405,3,FALSE)</f>
        <v>1.3611</v>
      </c>
      <c r="F2362" s="10">
        <f>VLOOKUP(B2362,home!$B$2:$E$405,3,FALSE)</f>
        <v>0.80149999999999999</v>
      </c>
      <c r="G2362" s="10">
        <f>VLOOKUP(C2362,away!$B$2:$E$405,4,FALSE)</f>
        <v>1.5306</v>
      </c>
      <c r="H2362" s="10">
        <f>VLOOKUP(A2362,away!$A$2:$E$405,3,FALSE)</f>
        <v>1.1444000000000001</v>
      </c>
      <c r="I2362" s="10">
        <f>VLOOKUP(C2362,away!$B$2:$E$405,3,FALSE)</f>
        <v>0.43690000000000001</v>
      </c>
      <c r="J2362" s="10">
        <f>VLOOKUP(B2362,home!$B$2:$E$405,4,FALSE)</f>
        <v>1.7476</v>
      </c>
      <c r="K2362" s="12">
        <f t="shared" si="3190"/>
        <v>1.6697646774900001</v>
      </c>
      <c r="L2362" s="12">
        <f t="shared" si="3191"/>
        <v>0.87377965793600021</v>
      </c>
      <c r="M2362" s="13">
        <f t="shared" si="3192"/>
        <v>7.8587365603462661E-2</v>
      </c>
      <c r="N2362" s="13">
        <f t="shared" si="3193"/>
        <v>0.13122240718165457</v>
      </c>
      <c r="O2362" s="13">
        <f t="shared" si="3194"/>
        <v>6.8668041435084995E-2</v>
      </c>
      <c r="P2362" s="13">
        <f t="shared" si="3195"/>
        <v>0.11465947006072466</v>
      </c>
      <c r="Q2362" s="13">
        <f t="shared" si="3196"/>
        <v>0.10955527020356849</v>
      </c>
      <c r="R2362" s="13">
        <f t="shared" si="3197"/>
        <v>3.0000368878141826E-2</v>
      </c>
      <c r="S2362" s="13">
        <f t="shared" si="3198"/>
        <v>4.1822225410069455E-2</v>
      </c>
      <c r="T2362" s="13">
        <f t="shared" si="3199"/>
        <v>9.5727166523560156E-2</v>
      </c>
      <c r="U2362" s="13">
        <f t="shared" si="3200"/>
        <v>5.009355626439152E-2</v>
      </c>
      <c r="V2362" s="13">
        <f t="shared" si="3201"/>
        <v>6.7798772111862951E-3</v>
      </c>
      <c r="W2362" s="13">
        <f t="shared" si="3202"/>
        <v>6.0977173472930482E-2</v>
      </c>
      <c r="X2362" s="13">
        <f t="shared" si="3203"/>
        <v>5.3280613779081339E-2</v>
      </c>
      <c r="Y2362" s="13">
        <f t="shared" si="3204"/>
        <v>2.3277758241252913E-2</v>
      </c>
      <c r="Z2362" s="13">
        <f t="shared" si="3205"/>
        <v>8.737904018765532E-3</v>
      </c>
      <c r="AA2362" s="13">
        <f t="shared" si="3206"/>
        <v>1.4590243485832604E-2</v>
      </c>
      <c r="AB2362" s="13">
        <f t="shared" si="3207"/>
        <v>1.2181136604310932E-2</v>
      </c>
      <c r="AC2362" s="13">
        <f t="shared" si="3208"/>
        <v>6.1824276884555555E-4</v>
      </c>
      <c r="AD2362" s="13">
        <f t="shared" si="3209"/>
        <v>2.5454382599569871E-2</v>
      </c>
      <c r="AE2362" s="13">
        <f t="shared" si="3210"/>
        <v>2.2241521720824237E-2</v>
      </c>
      <c r="AF2362" s="13">
        <f t="shared" si="3211"/>
        <v>9.7170946205989584E-3</v>
      </c>
      <c r="AG2362" s="13">
        <f t="shared" si="3212"/>
        <v>2.8301998712395695E-3</v>
      </c>
      <c r="AH2362" s="13">
        <f t="shared" si="3213"/>
        <v>1.9087506961486366E-3</v>
      </c>
      <c r="AI2362" s="13">
        <f t="shared" si="3214"/>
        <v>3.1871644905634411E-3</v>
      </c>
      <c r="AJ2362" s="13">
        <f t="shared" si="3215"/>
        <v>2.6609073438466236E-3</v>
      </c>
      <c r="AK2362" s="13">
        <f t="shared" si="3216"/>
        <v>1.4810296976096107E-3</v>
      </c>
      <c r="AL2362" s="13">
        <f t="shared" si="3217"/>
        <v>3.608080647588631E-5</v>
      </c>
      <c r="AM2362" s="13">
        <f t="shared" si="3218"/>
        <v>8.5005657904155714E-3</v>
      </c>
      <c r="AN2362" s="13">
        <f t="shared" si="3219"/>
        <v>7.4276214686117828E-3</v>
      </c>
      <c r="AO2362" s="13">
        <f t="shared" si="3220"/>
        <v>3.2450522730608474E-3</v>
      </c>
      <c r="AP2362" s="13">
        <f t="shared" si="3221"/>
        <v>9.4515355504651592E-4</v>
      </c>
      <c r="AQ2362" s="13">
        <f t="shared" si="3222"/>
        <v>2.0646398750638476E-4</v>
      </c>
      <c r="AR2362" s="13">
        <f t="shared" si="3223"/>
        <v>3.3356550607317173E-4</v>
      </c>
      <c r="AS2362" s="13">
        <f t="shared" si="3224"/>
        <v>5.5697589967005821E-4</v>
      </c>
      <c r="AT2362" s="13">
        <f t="shared" si="3225"/>
        <v>4.6500934174113887E-4</v>
      </c>
      <c r="AU2362" s="13">
        <f t="shared" si="3226"/>
        <v>2.5881872451407679E-4</v>
      </c>
      <c r="AV2362" s="13">
        <f t="shared" si="3227"/>
        <v>1.0804159101665507E-4</v>
      </c>
      <c r="AW2362" s="13">
        <f t="shared" si="3228"/>
        <v>1.4622813300137488E-6</v>
      </c>
      <c r="AX2362" s="13">
        <f t="shared" si="3229"/>
        <v>2.3656574159193013E-3</v>
      </c>
      <c r="AY2362" s="13">
        <f t="shared" si="3230"/>
        <v>2.0670633276757291E-3</v>
      </c>
      <c r="AZ2362" s="13">
        <f t="shared" si="3231"/>
        <v>9.0307894369427439E-4</v>
      </c>
      <c r="BA2362" s="13">
        <f t="shared" si="3232"/>
        <v>2.6303067017012922E-4</v>
      </c>
      <c r="BB2362" s="13">
        <f t="shared" si="3233"/>
        <v>5.7457712251983083E-5</v>
      </c>
      <c r="BC2362" s="13">
        <f t="shared" si="3234"/>
        <v>1.0041076031464584E-5</v>
      </c>
      <c r="BD2362" s="13">
        <f t="shared" si="3235"/>
        <v>4.8577125632644112E-5</v>
      </c>
      <c r="BE2362" s="13">
        <f t="shared" si="3236"/>
        <v>8.1112368515383213E-5</v>
      </c>
      <c r="BF2362" s="13">
        <f t="shared" si="3237"/>
        <v>6.7719283927269479E-5</v>
      </c>
      <c r="BG2362" s="13">
        <f t="shared" si="3238"/>
        <v>3.7691756095556968E-5</v>
      </c>
      <c r="BH2362" s="13">
        <f t="shared" si="3239"/>
        <v>1.5734090740232347E-5</v>
      </c>
      <c r="BI2362" s="13">
        <f t="shared" si="3240"/>
        <v>5.2544457900924921E-6</v>
      </c>
      <c r="BJ2362" s="14">
        <f t="shared" si="3241"/>
        <v>0.56027477443466434</v>
      </c>
      <c r="BK2362" s="14">
        <f t="shared" si="3242"/>
        <v>0.24457032518844027</v>
      </c>
      <c r="BL2362" s="14">
        <f t="shared" si="3243"/>
        <v>0.18674969902964644</v>
      </c>
      <c r="BM2362" s="14">
        <f t="shared" si="3244"/>
        <v>0.46557417826253389</v>
      </c>
      <c r="BN2362" s="14">
        <f t="shared" si="3245"/>
        <v>0.53269292336263718</v>
      </c>
    </row>
    <row r="2363" spans="1:66" x14ac:dyDescent="0.25">
      <c r="A2363" t="s">
        <v>340</v>
      </c>
      <c r="B2363" t="s">
        <v>141</v>
      </c>
      <c r="C2363" t="s">
        <v>132</v>
      </c>
      <c r="D2363" t="s">
        <v>460</v>
      </c>
      <c r="E2363" s="10">
        <f>VLOOKUP(A2363,home!$A$2:$E$405,3,FALSE)</f>
        <v>1.3611</v>
      </c>
      <c r="F2363" s="10">
        <f>VLOOKUP(B2363,home!$B$2:$E$405,3,FALSE)</f>
        <v>1.2689999999999999</v>
      </c>
      <c r="G2363" s="10">
        <f>VLOOKUP(C2363,away!$B$2:$E$405,4,FALSE)</f>
        <v>1.3358000000000001</v>
      </c>
      <c r="H2363" s="10">
        <f>VLOOKUP(A2363,away!$A$2:$E$405,3,FALSE)</f>
        <v>1.1444000000000001</v>
      </c>
      <c r="I2363" s="10">
        <f>VLOOKUP(C2363,away!$B$2:$E$405,3,FALSE)</f>
        <v>0.7944</v>
      </c>
      <c r="J2363" s="10">
        <f>VLOOKUP(B2363,home!$B$2:$E$405,4,FALSE)</f>
        <v>0.63549999999999995</v>
      </c>
      <c r="K2363" s="12">
        <f t="shared" si="3190"/>
        <v>2.30724171522</v>
      </c>
      <c r="L2363" s="12">
        <f t="shared" si="3191"/>
        <v>0.57774026928</v>
      </c>
      <c r="M2363" s="13">
        <f t="shared" si="3192"/>
        <v>5.5855795797509655E-2</v>
      </c>
      <c r="N2363" s="13">
        <f t="shared" si="3193"/>
        <v>0.12887282210082424</v>
      </c>
      <c r="O2363" s="13">
        <f t="shared" si="3194"/>
        <v>3.2270142504901914E-2</v>
      </c>
      <c r="P2363" s="13">
        <f t="shared" si="3195"/>
        <v>7.4455018943403714E-2</v>
      </c>
      <c r="Q2363" s="13">
        <f t="shared" si="3196"/>
        <v>0.14867037555457385</v>
      </c>
      <c r="R2363" s="13">
        <f t="shared" si="3197"/>
        <v>9.3218804102430022E-3</v>
      </c>
      <c r="S2363" s="13">
        <f t="shared" si="3198"/>
        <v>2.4811882843632178E-2</v>
      </c>
      <c r="T2363" s="13">
        <f t="shared" si="3199"/>
        <v>8.589286280685822E-2</v>
      </c>
      <c r="U2363" s="13">
        <f t="shared" si="3200"/>
        <v>2.1507831346804777E-2</v>
      </c>
      <c r="V2363" s="13">
        <f t="shared" si="3201"/>
        <v>3.6748781806343967E-3</v>
      </c>
      <c r="W2363" s="13">
        <f t="shared" si="3202"/>
        <v>0.11433949743231217</v>
      </c>
      <c r="X2363" s="13">
        <f t="shared" si="3203"/>
        <v>6.6058532035883896E-2</v>
      </c>
      <c r="Y2363" s="13">
        <f t="shared" si="3204"/>
        <v>1.9082337043326531E-2</v>
      </c>
      <c r="Z2363" s="13">
        <f t="shared" si="3205"/>
        <v>1.7952085661365833E-3</v>
      </c>
      <c r="AA2363" s="13">
        <f t="shared" si="3206"/>
        <v>4.1419800913106066E-3</v>
      </c>
      <c r="AB2363" s="13">
        <f t="shared" si="3207"/>
        <v>4.7782746251412893E-3</v>
      </c>
      <c r="AC2363" s="13">
        <f t="shared" si="3208"/>
        <v>3.0616017622610124E-4</v>
      </c>
      <c r="AD2363" s="13">
        <f t="shared" si="3209"/>
        <v>6.5952214543280152E-2</v>
      </c>
      <c r="AE2363" s="13">
        <f t="shared" si="3210"/>
        <v>3.8103250189847004E-2</v>
      </c>
      <c r="AF2363" s="13">
        <f t="shared" si="3211"/>
        <v>1.1006891012562707E-2</v>
      </c>
      <c r="AG2363" s="13">
        <f t="shared" si="3212"/>
        <v>2.1197080591778637E-3</v>
      </c>
      <c r="AH2363" s="13">
        <f t="shared" si="3213"/>
        <v>2.59291070103378E-4</v>
      </c>
      <c r="AI2363" s="13">
        <f t="shared" si="3214"/>
        <v>5.9824717332654701E-4</v>
      </c>
      <c r="AJ2363" s="13">
        <f t="shared" si="3215"/>
        <v>6.9015041715572972E-4</v>
      </c>
      <c r="AK2363" s="13">
        <f t="shared" si="3216"/>
        <v>5.3078127741272812E-4</v>
      </c>
      <c r="AL2363" s="13">
        <f t="shared" si="3217"/>
        <v>1.63242946556651E-5</v>
      </c>
      <c r="AM2363" s="13">
        <f t="shared" si="3218"/>
        <v>3.0433540121079024E-2</v>
      </c>
      <c r="AN2363" s="13">
        <f t="shared" si="3219"/>
        <v>1.7582681664695878E-2</v>
      </c>
      <c r="AO2363" s="13">
        <f t="shared" si="3220"/>
        <v>5.0791116198129569E-3</v>
      </c>
      <c r="AP2363" s="13">
        <f t="shared" si="3221"/>
        <v>9.7813577164463836E-4</v>
      </c>
      <c r="AQ2363" s="13">
        <f t="shared" si="3222"/>
        <v>1.4127710602559345E-4</v>
      </c>
      <c r="AR2363" s="13">
        <f t="shared" si="3223"/>
        <v>2.9960578532685003E-5</v>
      </c>
      <c r="AS2363" s="13">
        <f t="shared" si="3224"/>
        <v>6.9126296602735647E-5</v>
      </c>
      <c r="AT2363" s="13">
        <f t="shared" si="3225"/>
        <v>7.9745537570251161E-5</v>
      </c>
      <c r="AU2363" s="13">
        <f t="shared" si="3226"/>
        <v>6.1330743628242409E-5</v>
      </c>
      <c r="AV2363" s="13">
        <f t="shared" si="3227"/>
        <v>3.5376212531136009E-5</v>
      </c>
      <c r="AW2363" s="13">
        <f t="shared" si="3228"/>
        <v>6.0444621053563484E-7</v>
      </c>
      <c r="AX2363" s="13">
        <f t="shared" si="3229"/>
        <v>1.1702922218195856E-2</v>
      </c>
      <c r="AY2363" s="13">
        <f t="shared" si="3230"/>
        <v>6.7612494337033679E-3</v>
      </c>
      <c r="AZ2363" s="13">
        <f t="shared" si="3231"/>
        <v>1.9531230342485155E-3</v>
      </c>
      <c r="BA2363" s="13">
        <f t="shared" si="3232"/>
        <v>3.7613260924790267E-4</v>
      </c>
      <c r="BB2363" s="13">
        <f t="shared" si="3233"/>
        <v>5.4326738737968063E-5</v>
      </c>
      <c r="BC2363" s="13">
        <f t="shared" si="3234"/>
        <v>6.2773489335155775E-6</v>
      </c>
      <c r="BD2363" s="13">
        <f t="shared" si="3235"/>
        <v>2.8849054515430024E-6</v>
      </c>
      <c r="BE2363" s="13">
        <f t="shared" si="3236"/>
        <v>6.6561742022656042E-6</v>
      </c>
      <c r="BF2363" s="13">
        <f t="shared" si="3237"/>
        <v>7.678701391619206E-6</v>
      </c>
      <c r="BG2363" s="13">
        <f t="shared" si="3238"/>
        <v>5.9055400564872329E-6</v>
      </c>
      <c r="BH2363" s="13">
        <f t="shared" si="3239"/>
        <v>3.4063770923075031E-6</v>
      </c>
      <c r="BI2363" s="13">
        <f t="shared" si="3240"/>
        <v>1.5718670650283358E-6</v>
      </c>
      <c r="BJ2363" s="14">
        <f t="shared" si="3241"/>
        <v>0.75516726844497195</v>
      </c>
      <c r="BK2363" s="14">
        <f t="shared" si="3242"/>
        <v>0.16588130966976508</v>
      </c>
      <c r="BL2363" s="14">
        <f t="shared" si="3243"/>
        <v>7.4402221850524253E-2</v>
      </c>
      <c r="BM2363" s="14">
        <f t="shared" si="3244"/>
        <v>0.54103932823244871</v>
      </c>
      <c r="BN2363" s="14">
        <f t="shared" si="3245"/>
        <v>0.44944603531145638</v>
      </c>
    </row>
    <row r="2364" spans="1:66" x14ac:dyDescent="0.25">
      <c r="A2364" t="s">
        <v>340</v>
      </c>
      <c r="B2364" t="s">
        <v>144</v>
      </c>
      <c r="C2364" t="s">
        <v>137</v>
      </c>
      <c r="D2364" t="s">
        <v>460</v>
      </c>
      <c r="E2364" s="10">
        <f>VLOOKUP(A2364,home!$A$2:$E$405,3,FALSE)</f>
        <v>1.3611</v>
      </c>
      <c r="F2364" s="10">
        <f>VLOOKUP(B2364,home!$B$2:$E$405,3,FALSE)</f>
        <v>0.93510000000000004</v>
      </c>
      <c r="G2364" s="10">
        <f>VLOOKUP(C2364,away!$B$2:$E$405,4,FALSE)</f>
        <v>0.86829999999999996</v>
      </c>
      <c r="H2364" s="10">
        <f>VLOOKUP(A2364,away!$A$2:$E$405,3,FALSE)</f>
        <v>1.1444000000000001</v>
      </c>
      <c r="I2364" s="10">
        <f>VLOOKUP(C2364,away!$B$2:$E$405,3,FALSE)</f>
        <v>0.3972</v>
      </c>
      <c r="J2364" s="10">
        <f>VLOOKUP(B2364,home!$B$2:$E$405,4,FALSE)</f>
        <v>1.2709999999999999</v>
      </c>
      <c r="K2364" s="12">
        <f t="shared" si="3190"/>
        <v>1.1051415108630001</v>
      </c>
      <c r="L2364" s="12">
        <f t="shared" si="3191"/>
        <v>0.57774026928</v>
      </c>
      <c r="M2364" s="13">
        <f t="shared" si="3192"/>
        <v>0.1858376603591862</v>
      </c>
      <c r="N2364" s="13">
        <f t="shared" si="3193"/>
        <v>0.20537691274459607</v>
      </c>
      <c r="O2364" s="13">
        <f t="shared" si="3194"/>
        <v>0.1073658999382814</v>
      </c>
      <c r="P2364" s="13">
        <f t="shared" si="3195"/>
        <v>0.11865451287295799</v>
      </c>
      <c r="Q2364" s="13">
        <f t="shared" si="3196"/>
        <v>0.11348527582347076</v>
      </c>
      <c r="R2364" s="13">
        <f t="shared" si="3197"/>
        <v>3.1014801970916113E-2</v>
      </c>
      <c r="S2364" s="13">
        <f t="shared" si="3198"/>
        <v>1.8939774367998576E-2</v>
      </c>
      <c r="T2364" s="13">
        <f t="shared" si="3199"/>
        <v>6.5565013813567052E-2</v>
      </c>
      <c r="U2364" s="13">
        <f t="shared" si="3200"/>
        <v>3.4275745109254983E-2</v>
      </c>
      <c r="V2364" s="13">
        <f t="shared" si="3201"/>
        <v>1.3436396866281957E-3</v>
      </c>
      <c r="W2364" s="13">
        <f t="shared" si="3202"/>
        <v>4.1805763061418234E-2</v>
      </c>
      <c r="X2364" s="13">
        <f t="shared" si="3203"/>
        <v>2.4152872808559645E-2</v>
      </c>
      <c r="Y2364" s="13">
        <f t="shared" si="3204"/>
        <v>6.9770436201514185E-3</v>
      </c>
      <c r="Z2364" s="13">
        <f t="shared" si="3205"/>
        <v>5.97283334744765E-3</v>
      </c>
      <c r="AA2364" s="13">
        <f t="shared" si="3206"/>
        <v>6.6008260697312067E-3</v>
      </c>
      <c r="AB2364" s="13">
        <f t="shared" si="3207"/>
        <v>3.6474234478233131E-3</v>
      </c>
      <c r="AC2364" s="13">
        <f t="shared" si="3208"/>
        <v>5.3618340930431897E-5</v>
      </c>
      <c r="AD2364" s="13">
        <f t="shared" si="3209"/>
        <v>1.1550321038119087E-2</v>
      </c>
      <c r="AE2364" s="13">
        <f t="shared" si="3210"/>
        <v>6.6730855868333697E-3</v>
      </c>
      <c r="AF2364" s="13">
        <f t="shared" si="3211"/>
        <v>1.9276551319327986E-3</v>
      </c>
      <c r="AG2364" s="13">
        <f t="shared" si="3212"/>
        <v>3.7122799833394304E-4</v>
      </c>
      <c r="AH2364" s="13">
        <f t="shared" si="3213"/>
        <v>8.6268658662974206E-4</v>
      </c>
      <c r="AI2364" s="13">
        <f t="shared" si="3214"/>
        <v>9.5339075774923752E-4</v>
      </c>
      <c r="AJ2364" s="13">
        <f t="shared" si="3215"/>
        <v>5.2681585123090665E-4</v>
      </c>
      <c r="AK2364" s="13">
        <f t="shared" si="3216"/>
        <v>1.940686885919671E-4</v>
      </c>
      <c r="AL2364" s="13">
        <f t="shared" si="3217"/>
        <v>1.3693797289225522E-6</v>
      </c>
      <c r="AM2364" s="13">
        <f t="shared" si="3218"/>
        <v>2.5529478486039274E-3</v>
      </c>
      <c r="AN2364" s="13">
        <f t="shared" si="3219"/>
        <v>1.4749407775102295E-3</v>
      </c>
      <c r="AO2364" s="13">
        <f t="shared" si="3220"/>
        <v>4.2606634098540626E-4</v>
      </c>
      <c r="AP2364" s="13">
        <f t="shared" si="3221"/>
        <v>8.2051894190684311E-5</v>
      </c>
      <c r="AQ2364" s="13">
        <f t="shared" si="3222"/>
        <v>1.1851170861165003E-5</v>
      </c>
      <c r="AR2364" s="13">
        <f t="shared" si="3223"/>
        <v>9.9681756172742284E-5</v>
      </c>
      <c r="AS2364" s="13">
        <f t="shared" si="3224"/>
        <v>1.1016244662222159E-4</v>
      </c>
      <c r="AT2364" s="13">
        <f t="shared" si="3225"/>
        <v>6.0872546350223298E-5</v>
      </c>
      <c r="AU2364" s="13">
        <f t="shared" si="3226"/>
        <v>2.2424259281187914E-5</v>
      </c>
      <c r="AV2364" s="13">
        <f t="shared" si="3227"/>
        <v>6.195494945498916E-6</v>
      </c>
      <c r="AW2364" s="13">
        <f t="shared" si="3228"/>
        <v>2.4286891096144231E-8</v>
      </c>
      <c r="AX2364" s="13">
        <f t="shared" si="3229"/>
        <v>4.7022810709343161E-4</v>
      </c>
      <c r="AY2364" s="13">
        <f t="shared" si="3230"/>
        <v>2.7166971321518384E-4</v>
      </c>
      <c r="AZ2364" s="13">
        <f t="shared" si="3231"/>
        <v>7.8477266634080335E-5</v>
      </c>
      <c r="BA2364" s="13">
        <f t="shared" si="3232"/>
        <v>1.5113159052510645E-5</v>
      </c>
      <c r="BB2364" s="13">
        <f t="shared" si="3233"/>
        <v>2.1828701451672419E-6</v>
      </c>
      <c r="BC2364" s="13">
        <f t="shared" si="3234"/>
        <v>2.5222639709443907E-7</v>
      </c>
      <c r="BD2364" s="13">
        <f t="shared" si="3235"/>
        <v>9.5983607755905683E-6</v>
      </c>
      <c r="BE2364" s="13">
        <f t="shared" si="3236"/>
        <v>1.0607546929344316E-5</v>
      </c>
      <c r="BF2364" s="13">
        <f t="shared" si="3237"/>
        <v>5.8614202200228796E-6</v>
      </c>
      <c r="BG2364" s="13">
        <f t="shared" si="3238"/>
        <v>2.15923293258634E-6</v>
      </c>
      <c r="BH2364" s="13">
        <f t="shared" si="3239"/>
        <v>5.9656448635590351E-7</v>
      </c>
      <c r="BI2364" s="13">
        <f t="shared" si="3240"/>
        <v>1.3185763555571472E-7</v>
      </c>
      <c r="BJ2364" s="14">
        <f t="shared" si="3241"/>
        <v>0.48327095300167128</v>
      </c>
      <c r="BK2364" s="14">
        <f t="shared" si="3242"/>
        <v>0.32510224472064553</v>
      </c>
      <c r="BL2364" s="14">
        <f t="shared" si="3243"/>
        <v>0.18576994990656026</v>
      </c>
      <c r="BM2364" s="14">
        <f t="shared" si="3244"/>
        <v>0.23810927184059208</v>
      </c>
      <c r="BN2364" s="14">
        <f t="shared" si="3245"/>
        <v>0.76173506370940858</v>
      </c>
    </row>
    <row r="2365" spans="1:66" x14ac:dyDescent="0.25">
      <c r="A2365" t="s">
        <v>346</v>
      </c>
      <c r="B2365" t="s">
        <v>237</v>
      </c>
      <c r="C2365" t="s">
        <v>241</v>
      </c>
      <c r="D2365" t="s">
        <v>460</v>
      </c>
      <c r="E2365" s="10">
        <f>VLOOKUP(A2365,home!$A$2:$E$405,3,FALSE)</f>
        <v>1.5866</v>
      </c>
      <c r="F2365" s="10">
        <f>VLOOKUP(B2365,home!$B$2:$E$405,3,FALSE)</f>
        <v>0.97409999999999997</v>
      </c>
      <c r="G2365" s="10">
        <f>VLOOKUP(C2365,away!$B$2:$E$405,4,FALSE)</f>
        <v>0.98040000000000005</v>
      </c>
      <c r="H2365" s="10">
        <f>VLOOKUP(A2365,away!$A$2:$E$405,3,FALSE)</f>
        <v>1.1788000000000001</v>
      </c>
      <c r="I2365" s="10">
        <f>VLOOKUP(C2365,away!$B$2:$E$405,3,FALSE)</f>
        <v>1.0367999999999999</v>
      </c>
      <c r="J2365" s="10">
        <f>VLOOKUP(B2365,home!$B$2:$E$405,4,FALSE)</f>
        <v>1.3882000000000001</v>
      </c>
      <c r="K2365" s="12">
        <f t="shared" si="3190"/>
        <v>1.5152151216240002</v>
      </c>
      <c r="L2365" s="12">
        <f t="shared" si="3191"/>
        <v>1.6966300538879999</v>
      </c>
      <c r="M2365" s="13">
        <f t="shared" si="3192"/>
        <v>4.0282216895768115E-2</v>
      </c>
      <c r="N2365" s="13">
        <f t="shared" si="3193"/>
        <v>6.1036224173005631E-2</v>
      </c>
      <c r="O2365" s="13">
        <f t="shared" si="3194"/>
        <v>6.8344019822595165E-2</v>
      </c>
      <c r="P2365" s="13">
        <f t="shared" si="3195"/>
        <v>0.1035558923077666</v>
      </c>
      <c r="Q2365" s="13">
        <f t="shared" si="3196"/>
        <v>4.6241504916885251E-2</v>
      </c>
      <c r="R2365" s="13">
        <f t="shared" si="3197"/>
        <v>5.7977259017266081E-2</v>
      </c>
      <c r="S2365" s="13">
        <f t="shared" si="3198"/>
        <v>6.6554323831072196E-2</v>
      </c>
      <c r="T2365" s="13">
        <f t="shared" si="3199"/>
        <v>7.8454726978997233E-2</v>
      </c>
      <c r="U2365" s="13">
        <f t="shared" si="3200"/>
        <v>8.784801957327297E-2</v>
      </c>
      <c r="V2365" s="13">
        <f t="shared" si="3201"/>
        <v>1.9010573461127774E-2</v>
      </c>
      <c r="W2365" s="13">
        <f t="shared" si="3202"/>
        <v>2.335527583223837E-2</v>
      </c>
      <c r="X2365" s="13">
        <f t="shared" si="3203"/>
        <v>3.9625262893819693E-2</v>
      </c>
      <c r="Y2365" s="13">
        <f t="shared" si="3204"/>
        <v>3.3614705959433729E-2</v>
      </c>
      <c r="Z2365" s="13">
        <f t="shared" si="3205"/>
        <v>3.2788653363580889E-2</v>
      </c>
      <c r="AA2365" s="13">
        <f t="shared" si="3206"/>
        <v>4.9681863394185392E-2</v>
      </c>
      <c r="AB2365" s="13">
        <f t="shared" si="3207"/>
        <v>3.7639355342663806E-2</v>
      </c>
      <c r="AC2365" s="13">
        <f t="shared" si="3208"/>
        <v>3.0544757863367709E-3</v>
      </c>
      <c r="AD2365" s="13">
        <f t="shared" si="3209"/>
        <v>8.847066777676783E-3</v>
      </c>
      <c r="AE2365" s="13">
        <f t="shared" si="3210"/>
        <v>1.5010199383760494E-2</v>
      </c>
      <c r="AF2365" s="13">
        <f t="shared" si="3211"/>
        <v>1.2733377694669595E-2</v>
      </c>
      <c r="AG2365" s="13">
        <f t="shared" si="3212"/>
        <v>7.2012770947611762E-3</v>
      </c>
      <c r="AH2365" s="13">
        <f t="shared" si="3213"/>
        <v>1.390755368079181E-2</v>
      </c>
      <c r="AI2365" s="13">
        <f t="shared" si="3214"/>
        <v>2.1072935641933271E-2</v>
      </c>
      <c r="AJ2365" s="13">
        <f t="shared" si="3215"/>
        <v>1.5965015370833328E-2</v>
      </c>
      <c r="AK2365" s="13">
        <f t="shared" si="3216"/>
        <v>8.0634775689487556E-3</v>
      </c>
      <c r="AL2365" s="13">
        <f t="shared" si="3217"/>
        <v>3.1409290745346331E-4</v>
      </c>
      <c r="AM2365" s="13">
        <f t="shared" si="3218"/>
        <v>2.6810418727106337E-3</v>
      </c>
      <c r="AN2365" s="13">
        <f t="shared" si="3219"/>
        <v>4.5487362169730275E-3</v>
      </c>
      <c r="AO2365" s="13">
        <f t="shared" si="3220"/>
        <v>3.8587612864626219E-3</v>
      </c>
      <c r="AP2365" s="13">
        <f t="shared" si="3221"/>
        <v>2.182296789797335E-3</v>
      </c>
      <c r="AQ2365" s="13">
        <f t="shared" si="3222"/>
        <v>9.2563758001836622E-4</v>
      </c>
      <c r="AR2365" s="13">
        <f t="shared" si="3223"/>
        <v>4.719194710178406E-3</v>
      </c>
      <c r="AS2365" s="13">
        <f t="shared" si="3224"/>
        <v>7.1505951867503114E-3</v>
      </c>
      <c r="AT2365" s="13">
        <f t="shared" si="3225"/>
        <v>5.4173449777879332E-3</v>
      </c>
      <c r="AU2365" s="13">
        <f t="shared" si="3226"/>
        <v>2.7361476764660377E-3</v>
      </c>
      <c r="AV2365" s="13">
        <f t="shared" si="3227"/>
        <v>1.0364630835944281E-3</v>
      </c>
      <c r="AW2365" s="13">
        <f t="shared" si="3228"/>
        <v>2.2429370276223733E-5</v>
      </c>
      <c r="AX2365" s="13">
        <f t="shared" si="3229"/>
        <v>6.7705919787304687E-4</v>
      </c>
      <c r="AY2365" s="13">
        <f t="shared" si="3230"/>
        <v>1.1487189833727137E-3</v>
      </c>
      <c r="AZ2365" s="13">
        <f t="shared" si="3231"/>
        <v>9.7447557533090774E-4</v>
      </c>
      <c r="BA2365" s="13">
        <f t="shared" si="3232"/>
        <v>5.5110818262873919E-4</v>
      </c>
      <c r="BB2365" s="13">
        <f t="shared" si="3233"/>
        <v>2.3375667639787906E-4</v>
      </c>
      <c r="BC2365" s="13">
        <f t="shared" si="3234"/>
        <v>7.9319720494722563E-5</v>
      </c>
      <c r="BD2365" s="13">
        <f t="shared" si="3235"/>
        <v>1.3344545959063272E-3</v>
      </c>
      <c r="BE2365" s="13">
        <f t="shared" si="3236"/>
        <v>2.0219857828379113E-3</v>
      </c>
      <c r="BF2365" s="13">
        <f t="shared" si="3237"/>
        <v>1.531871716932373E-3</v>
      </c>
      <c r="BG2365" s="13">
        <f t="shared" si="3238"/>
        <v>7.7370506329468413E-4</v>
      </c>
      <c r="BH2365" s="13">
        <f t="shared" si="3239"/>
        <v>2.9308240289528984E-4</v>
      </c>
      <c r="BI2365" s="13">
        <f t="shared" si="3240"/>
        <v>8.881657774976811E-5</v>
      </c>
      <c r="BJ2365" s="14">
        <f t="shared" si="3241"/>
        <v>0.34398053378730781</v>
      </c>
      <c r="BK2365" s="14">
        <f t="shared" si="3242"/>
        <v>0.23392029417289764</v>
      </c>
      <c r="BL2365" s="14">
        <f t="shared" si="3243"/>
        <v>0.38760316118688409</v>
      </c>
      <c r="BM2365" s="14">
        <f t="shared" si="3244"/>
        <v>0.61972923576428707</v>
      </c>
      <c r="BN2365" s="14">
        <f t="shared" si="3245"/>
        <v>0.37743711713328681</v>
      </c>
    </row>
    <row r="2366" spans="1:66" x14ac:dyDescent="0.25">
      <c r="A2366" t="s">
        <v>346</v>
      </c>
      <c r="B2366" t="s">
        <v>238</v>
      </c>
      <c r="C2366" t="s">
        <v>242</v>
      </c>
      <c r="D2366" t="s">
        <v>460</v>
      </c>
      <c r="E2366" s="10">
        <f>VLOOKUP(A2366,home!$A$2:$E$405,3,FALSE)</f>
        <v>1.5866</v>
      </c>
      <c r="F2366" s="10">
        <f>VLOOKUP(B2366,home!$B$2:$E$405,3,FALSE)</f>
        <v>1.6807000000000001</v>
      </c>
      <c r="G2366" s="10">
        <f>VLOOKUP(C2366,away!$B$2:$E$405,4,FALSE)</f>
        <v>0.84040000000000004</v>
      </c>
      <c r="H2366" s="10">
        <f>VLOOKUP(A2366,away!$A$2:$E$405,3,FALSE)</f>
        <v>1.1788000000000001</v>
      </c>
      <c r="I2366" s="10">
        <f>VLOOKUP(C2366,away!$B$2:$E$405,3,FALSE)</f>
        <v>0.75409999999999999</v>
      </c>
      <c r="J2366" s="10">
        <f>VLOOKUP(B2366,home!$B$2:$E$405,4,FALSE)</f>
        <v>0.65980000000000005</v>
      </c>
      <c r="K2366" s="12">
        <f t="shared" si="3190"/>
        <v>2.2410094802480005</v>
      </c>
      <c r="L2366" s="12">
        <f t="shared" si="3191"/>
        <v>0.58651804618400005</v>
      </c>
      <c r="M2366" s="13">
        <f t="shared" si="3192"/>
        <v>5.9158941915560009E-2</v>
      </c>
      <c r="N2366" s="13">
        <f t="shared" si="3193"/>
        <v>0.13257574967421079</v>
      </c>
      <c r="O2366" s="13">
        <f t="shared" si="3194"/>
        <v>3.4697787026627E-2</v>
      </c>
      <c r="P2366" s="13">
        <f t="shared" si="3195"/>
        <v>7.7758069670297192E-2</v>
      </c>
      <c r="Q2366" s="13">
        <f t="shared" si="3196"/>
        <v>0.14855175593544609</v>
      </c>
      <c r="R2366" s="13">
        <f t="shared" si="3197"/>
        <v>1.0175439126882907E-2</v>
      </c>
      <c r="S2366" s="13">
        <f t="shared" si="3198"/>
        <v>2.5551155932948186E-2</v>
      </c>
      <c r="T2366" s="13">
        <f t="shared" si="3199"/>
        <v>8.7128285648460271E-2</v>
      </c>
      <c r="U2366" s="13">
        <f t="shared" si="3200"/>
        <v>2.2803255549031034E-2</v>
      </c>
      <c r="V2366" s="13">
        <f t="shared" si="3201"/>
        <v>3.7315830857200978E-3</v>
      </c>
      <c r="W2366" s="13">
        <f t="shared" si="3202"/>
        <v>0.11096863111960729</v>
      </c>
      <c r="X2366" s="13">
        <f t="shared" si="3203"/>
        <v>6.5085104711985101E-2</v>
      </c>
      <c r="Y2366" s="13">
        <f t="shared" si="3204"/>
        <v>1.908679422567728E-2</v>
      </c>
      <c r="Z2366" s="13">
        <f t="shared" si="3205"/>
        <v>1.9893595585878639E-3</v>
      </c>
      <c r="AA2366" s="13">
        <f t="shared" si="3206"/>
        <v>4.4581736304173808E-3</v>
      </c>
      <c r="AB2366" s="13">
        <f t="shared" si="3207"/>
        <v>4.9954046851784983E-3</v>
      </c>
      <c r="AC2366" s="13">
        <f t="shared" si="3208"/>
        <v>3.0654780174027216E-4</v>
      </c>
      <c r="AD2366" s="13">
        <f t="shared" si="3209"/>
        <v>6.2170438587295804E-2</v>
      </c>
      <c r="AE2366" s="13">
        <f t="shared" si="3210"/>
        <v>3.6464084170623093E-2</v>
      </c>
      <c r="AF2366" s="13">
        <f t="shared" si="3211"/>
        <v>1.0693421701821392E-2</v>
      </c>
      <c r="AG2366" s="13">
        <f t="shared" si="3212"/>
        <v>2.0906282678579565E-3</v>
      </c>
      <c r="AH2366" s="13">
        <f t="shared" si="3213"/>
        <v>2.9169882036510458E-4</v>
      </c>
      <c r="AI2366" s="13">
        <f t="shared" si="3214"/>
        <v>6.5369982181535794E-4</v>
      </c>
      <c r="AJ2366" s="13">
        <f t="shared" si="3215"/>
        <v>7.3247374896232302E-4</v>
      </c>
      <c r="AK2366" s="13">
        <f t="shared" si="3216"/>
        <v>5.4716020515245328E-4</v>
      </c>
      <c r="AL2366" s="13">
        <f t="shared" si="3217"/>
        <v>1.6116965282455157E-5</v>
      </c>
      <c r="AM2366" s="13">
        <f t="shared" si="3218"/>
        <v>2.7864908453061207E-2</v>
      </c>
      <c r="AN2366" s="13">
        <f t="shared" si="3219"/>
        <v>1.6343271662985485E-2</v>
      </c>
      <c r="AO2366" s="13">
        <f t="shared" si="3220"/>
        <v>4.7928118820142907E-3</v>
      </c>
      <c r="AP2366" s="13">
        <f t="shared" si="3221"/>
        <v>9.370235535888276E-4</v>
      </c>
      <c r="AQ2366" s="13">
        <f t="shared" si="3222"/>
        <v>1.3739530596982693E-4</v>
      </c>
      <c r="AR2366" s="13">
        <f t="shared" si="3223"/>
        <v>3.4217324438943763E-5</v>
      </c>
      <c r="AS2366" s="13">
        <f t="shared" si="3224"/>
        <v>7.6681348456394564E-5</v>
      </c>
      <c r="AT2366" s="13">
        <f t="shared" si="3225"/>
        <v>8.592181442449031E-5</v>
      </c>
      <c r="AU2366" s="13">
        <f t="shared" si="3226"/>
        <v>6.4183866895130731E-5</v>
      </c>
      <c r="AV2366" s="13">
        <f t="shared" si="3227"/>
        <v>3.5959163547740935E-5</v>
      </c>
      <c r="AW2366" s="13">
        <f t="shared" si="3228"/>
        <v>5.8844495332200356E-7</v>
      </c>
      <c r="AX2366" s="13">
        <f t="shared" si="3229"/>
        <v>1.0407587334925476E-2</v>
      </c>
      <c r="AY2366" s="13">
        <f t="shared" si="3230"/>
        <v>6.1042377891698339E-3</v>
      </c>
      <c r="AZ2366" s="13">
        <f t="shared" si="3231"/>
        <v>1.7901228107732158E-3</v>
      </c>
      <c r="BA2366" s="13">
        <f t="shared" si="3232"/>
        <v>3.499797778013724E-4</v>
      </c>
      <c r="BB2366" s="13">
        <f t="shared" si="3233"/>
        <v>5.1317363869992842E-5</v>
      </c>
      <c r="BC2366" s="13">
        <f t="shared" si="3234"/>
        <v>6.019711998468321E-6</v>
      </c>
      <c r="BD2366" s="13">
        <f t="shared" si="3235"/>
        <v>3.344846379262221E-6</v>
      </c>
      <c r="BE2366" s="13">
        <f t="shared" si="3236"/>
        <v>7.4958324458998371E-6</v>
      </c>
      <c r="BF2366" s="13">
        <f t="shared" si="3237"/>
        <v>8.3991157868060468E-6</v>
      </c>
      <c r="BG2366" s="13">
        <f t="shared" si="3238"/>
        <v>6.2741660346443323E-6</v>
      </c>
      <c r="BH2366" s="13">
        <f t="shared" si="3239"/>
        <v>3.5151163910719875E-6</v>
      </c>
      <c r="BI2366" s="13">
        <f t="shared" si="3240"/>
        <v>1.5754818313134929E-6</v>
      </c>
      <c r="BJ2366" s="14">
        <f t="shared" si="3241"/>
        <v>0.74359956968914298</v>
      </c>
      <c r="BK2366" s="14">
        <f t="shared" si="3242"/>
        <v>0.17262665316071804</v>
      </c>
      <c r="BL2366" s="14">
        <f t="shared" si="3243"/>
        <v>7.968266069106375E-2</v>
      </c>
      <c r="BM2366" s="14">
        <f t="shared" si="3244"/>
        <v>0.52887685040627208</v>
      </c>
      <c r="BN2366" s="14">
        <f t="shared" si="3245"/>
        <v>0.46291774334902402</v>
      </c>
    </row>
    <row r="2367" spans="1:66" x14ac:dyDescent="0.25">
      <c r="A2367" t="s">
        <v>346</v>
      </c>
      <c r="B2367" t="s">
        <v>240</v>
      </c>
      <c r="C2367" t="s">
        <v>231</v>
      </c>
      <c r="D2367" t="s">
        <v>460</v>
      </c>
      <c r="E2367" s="10">
        <f>VLOOKUP(A2367,home!$A$2:$E$405,3,FALSE)</f>
        <v>1.5866</v>
      </c>
      <c r="F2367" s="10">
        <f>VLOOKUP(B2367,home!$B$2:$E$405,3,FALSE)</f>
        <v>0.84040000000000004</v>
      </c>
      <c r="G2367" s="10">
        <f>VLOOKUP(C2367,away!$B$2:$E$405,4,FALSE)</f>
        <v>0.88239999999999996</v>
      </c>
      <c r="H2367" s="10">
        <f>VLOOKUP(A2367,away!$A$2:$E$405,3,FALSE)</f>
        <v>1.1788000000000001</v>
      </c>
      <c r="I2367" s="10">
        <f>VLOOKUP(C2367,away!$B$2:$E$405,3,FALSE)</f>
        <v>1.018</v>
      </c>
      <c r="J2367" s="10">
        <f>VLOOKUP(B2367,home!$B$2:$E$405,4,FALSE)</f>
        <v>1.0367999999999999</v>
      </c>
      <c r="K2367" s="12">
        <f t="shared" si="3190"/>
        <v>1.176573311936</v>
      </c>
      <c r="L2367" s="12">
        <f t="shared" si="3191"/>
        <v>1.2441790771199999</v>
      </c>
      <c r="M2367" s="13">
        <f t="shared" si="3192"/>
        <v>8.8854738970044742E-2</v>
      </c>
      <c r="N2367" s="13">
        <f t="shared" si="3193"/>
        <v>0.1045441145111943</v>
      </c>
      <c r="O2367" s="13">
        <f t="shared" si="3194"/>
        <v>0.11055120712948877</v>
      </c>
      <c r="P2367" s="13">
        <f t="shared" si="3195"/>
        <v>0.13007159991086531</v>
      </c>
      <c r="Q2367" s="13">
        <f t="shared" si="3196"/>
        <v>6.1501907526926171E-2</v>
      </c>
      <c r="R2367" s="13">
        <f t="shared" si="3197"/>
        <v>6.8772749430434654E-2</v>
      </c>
      <c r="S2367" s="13">
        <f t="shared" si="3198"/>
        <v>4.7601909868521301E-2</v>
      </c>
      <c r="T2367" s="13">
        <f t="shared" si="3199"/>
        <v>7.651938654797058E-2</v>
      </c>
      <c r="U2367" s="13">
        <f t="shared" si="3200"/>
        <v>8.0916181568311166E-2</v>
      </c>
      <c r="V2367" s="13">
        <f t="shared" si="3201"/>
        <v>7.7425453013181987E-3</v>
      </c>
      <c r="W2367" s="13">
        <f t="shared" si="3202"/>
        <v>2.4120501009779045E-2</v>
      </c>
      <c r="X2367" s="13">
        <f t="shared" si="3203"/>
        <v>3.0010222686018918E-2</v>
      </c>
      <c r="Y2367" s="13">
        <f t="shared" si="3204"/>
        <v>1.8669045582828357E-2</v>
      </c>
      <c r="Z2367" s="13">
        <f t="shared" si="3205"/>
        <v>2.8521871972454399E-2</v>
      </c>
      <c r="AA2367" s="13">
        <f t="shared" si="3206"/>
        <v>3.3558073369245246E-2</v>
      </c>
      <c r="AB2367" s="13">
        <f t="shared" si="3207"/>
        <v>1.9741766763122084E-2</v>
      </c>
      <c r="AC2367" s="13">
        <f t="shared" si="3208"/>
        <v>7.083789694269471E-4</v>
      </c>
      <c r="AD2367" s="13">
        <f t="shared" si="3209"/>
        <v>7.0948844396578449E-3</v>
      </c>
      <c r="AE2367" s="13">
        <f t="shared" si="3210"/>
        <v>8.8273067744065459E-3</v>
      </c>
      <c r="AF2367" s="13">
        <f t="shared" si="3211"/>
        <v>5.4913751980181311E-3</v>
      </c>
      <c r="AG2367" s="13">
        <f t="shared" si="3212"/>
        <v>2.2774180419966182E-3</v>
      </c>
      <c r="AH2367" s="13">
        <f t="shared" si="3213"/>
        <v>8.8715790871057715E-3</v>
      </c>
      <c r="AI2367" s="13">
        <f t="shared" si="3214"/>
        <v>1.0438063188618193E-2</v>
      </c>
      <c r="AJ2367" s="13">
        <f t="shared" si="3215"/>
        <v>6.1405732880148774E-3</v>
      </c>
      <c r="AK2367" s="13">
        <f t="shared" si="3216"/>
        <v>2.4082782168884658E-3</v>
      </c>
      <c r="AL2367" s="13">
        <f t="shared" si="3217"/>
        <v>4.1478929301738499E-5</v>
      </c>
      <c r="AM2367" s="13">
        <f t="shared" si="3218"/>
        <v>1.6695303365942826E-3</v>
      </c>
      <c r="AN2367" s="13">
        <f t="shared" si="3219"/>
        <v>2.0771947134077175E-3</v>
      </c>
      <c r="AO2367" s="13">
        <f t="shared" si="3220"/>
        <v>1.2922011007630786E-3</v>
      </c>
      <c r="AP2367" s="13">
        <f t="shared" si="3221"/>
        <v>5.3590985766695178E-4</v>
      </c>
      <c r="AQ2367" s="13">
        <f t="shared" si="3222"/>
        <v>1.6669195803289453E-4</v>
      </c>
      <c r="AR2367" s="13">
        <f t="shared" si="3223"/>
        <v>2.2075666162384702E-3</v>
      </c>
      <c r="AS2367" s="13">
        <f t="shared" si="3224"/>
        <v>2.5973639649870452E-3</v>
      </c>
      <c r="AT2367" s="13">
        <f t="shared" si="3225"/>
        <v>1.5279945612940147E-3</v>
      </c>
      <c r="AU2367" s="13">
        <f t="shared" si="3226"/>
        <v>5.9926587386729805E-4</v>
      </c>
      <c r="AV2367" s="13">
        <f t="shared" si="3227"/>
        <v>1.7627005848656712E-4</v>
      </c>
      <c r="AW2367" s="13">
        <f t="shared" si="3228"/>
        <v>1.6866575839914985E-6</v>
      </c>
      <c r="AX2367" s="13">
        <f t="shared" si="3229"/>
        <v>3.2738747291739329E-4</v>
      </c>
      <c r="AY2367" s="13">
        <f t="shared" si="3230"/>
        <v>4.0732864391501136E-4</v>
      </c>
      <c r="AZ2367" s="13">
        <f t="shared" si="3231"/>
        <v>2.5339488813536001E-4</v>
      </c>
      <c r="BA2367" s="13">
        <f t="shared" si="3232"/>
        <v>1.0508953935572596E-4</v>
      </c>
      <c r="BB2367" s="13">
        <f t="shared" si="3233"/>
        <v>3.2687551522643243E-5</v>
      </c>
      <c r="BC2367" s="13">
        <f t="shared" si="3234"/>
        <v>8.1338335373509426E-6</v>
      </c>
      <c r="BD2367" s="13">
        <f t="shared" si="3235"/>
        <v>4.5776803254541634E-4</v>
      </c>
      <c r="BE2367" s="13">
        <f t="shared" si="3236"/>
        <v>5.3859765015038712E-4</v>
      </c>
      <c r="BF2367" s="13">
        <f t="shared" si="3237"/>
        <v>3.1684981051919409E-4</v>
      </c>
      <c r="BG2367" s="13">
        <f t="shared" si="3238"/>
        <v>1.2426567698295407E-4</v>
      </c>
      <c r="BH2367" s="13">
        <f t="shared" si="3239"/>
        <v>3.6551919781950883E-5</v>
      </c>
      <c r="BI2367" s="13">
        <f t="shared" si="3240"/>
        <v>8.60120266309378E-6</v>
      </c>
      <c r="BJ2367" s="14">
        <f t="shared" si="3241"/>
        <v>0.34593171221464486</v>
      </c>
      <c r="BK2367" s="14">
        <f t="shared" si="3242"/>
        <v>0.27542798059339324</v>
      </c>
      <c r="BL2367" s="14">
        <f t="shared" si="3243"/>
        <v>0.34998956740874565</v>
      </c>
      <c r="BM2367" s="14">
        <f t="shared" si="3244"/>
        <v>0.43516917272395322</v>
      </c>
      <c r="BN2367" s="14">
        <f t="shared" si="3245"/>
        <v>0.56429631747895392</v>
      </c>
    </row>
    <row r="2368" spans="1:66" x14ac:dyDescent="0.25">
      <c r="A2368" t="s">
        <v>346</v>
      </c>
      <c r="B2368" t="s">
        <v>239</v>
      </c>
      <c r="C2368" t="s">
        <v>233</v>
      </c>
      <c r="D2368" t="s">
        <v>460</v>
      </c>
      <c r="E2368" s="10">
        <f>VLOOKUP(A2368,home!$A$2:$E$405,3,FALSE)</f>
        <v>1.5866</v>
      </c>
      <c r="F2368" s="10">
        <f>VLOOKUP(B2368,home!$B$2:$E$405,3,FALSE)</f>
        <v>1.4496</v>
      </c>
      <c r="G2368" s="10">
        <f>VLOOKUP(C2368,away!$B$2:$E$405,4,FALSE)</f>
        <v>1.3236000000000001</v>
      </c>
      <c r="H2368" s="10">
        <f>VLOOKUP(A2368,away!$A$2:$E$405,3,FALSE)</f>
        <v>1.1788000000000001</v>
      </c>
      <c r="I2368" s="10">
        <f>VLOOKUP(C2368,away!$B$2:$E$405,3,FALSE)</f>
        <v>0.76349999999999996</v>
      </c>
      <c r="J2368" s="10">
        <f>VLOOKUP(B2368,home!$B$2:$E$405,4,FALSE)</f>
        <v>0.67869999999999997</v>
      </c>
      <c r="K2368" s="12">
        <f t="shared" si="3190"/>
        <v>3.0441944424960004</v>
      </c>
      <c r="L2368" s="12">
        <f t="shared" si="3191"/>
        <v>0.61083936606</v>
      </c>
      <c r="M2368" s="13">
        <f t="shared" si="3192"/>
        <v>2.5860623158059631E-2</v>
      </c>
      <c r="N2368" s="13">
        <f t="shared" si="3193"/>
        <v>7.8724765297248492E-2</v>
      </c>
      <c r="O2368" s="13">
        <f t="shared" si="3194"/>
        <v>1.5796686655785701E-2</v>
      </c>
      <c r="P2368" s="13">
        <f t="shared" si="3195"/>
        <v>4.8088185727393554E-2</v>
      </c>
      <c r="Q2368" s="13">
        <f t="shared" si="3196"/>
        <v>0.11982674650234296</v>
      </c>
      <c r="R2368" s="13">
        <f t="shared" si="3197"/>
        <v>4.8246190313342993E-3</v>
      </c>
      <c r="S2368" s="13">
        <f t="shared" si="3198"/>
        <v>2.2355161285349773E-2</v>
      </c>
      <c r="T2368" s="13">
        <f t="shared" si="3199"/>
        <v>7.3194893870523497E-2</v>
      </c>
      <c r="U2368" s="13">
        <f t="shared" si="3200"/>
        <v>1.4687078442348308E-2</v>
      </c>
      <c r="V2368" s="13">
        <f t="shared" si="3201"/>
        <v>4.6188589986372614E-3</v>
      </c>
      <c r="W2368" s="13">
        <f t="shared" si="3202"/>
        <v>0.12159197192160315</v>
      </c>
      <c r="X2368" s="13">
        <f t="shared" si="3203"/>
        <v>7.4273163046577398E-2</v>
      </c>
      <c r="Y2368" s="13">
        <f t="shared" si="3204"/>
        <v>2.2684485915321174E-2</v>
      </c>
      <c r="Z2368" s="13">
        <f t="shared" si="3205"/>
        <v>9.8235574352708481E-4</v>
      </c>
      <c r="AA2368" s="13">
        <f t="shared" si="3206"/>
        <v>2.9904818949991778E-3</v>
      </c>
      <c r="AB2368" s="13">
        <f t="shared" si="3207"/>
        <v>4.5518041825707038E-3</v>
      </c>
      <c r="AC2368" s="13">
        <f t="shared" si="3208"/>
        <v>5.3680200400035817E-4</v>
      </c>
      <c r="AD2368" s="13">
        <f t="shared" si="3209"/>
        <v>9.2537401293968521E-2</v>
      </c>
      <c r="AE2368" s="13">
        <f t="shared" si="3210"/>
        <v>5.6525487543247564E-2</v>
      </c>
      <c r="AF2368" s="13">
        <f t="shared" si="3211"/>
        <v>1.7263996488574882E-2</v>
      </c>
      <c r="AG2368" s="13">
        <f t="shared" si="3212"/>
        <v>3.5151762235810491E-3</v>
      </c>
      <c r="AH2368" s="13">
        <f t="shared" si="3213"/>
        <v>1.500153899053711E-4</v>
      </c>
      <c r="AI2368" s="13">
        <f t="shared" si="3214"/>
        <v>4.5667601623880125E-4</v>
      </c>
      <c r="AJ2368" s="13">
        <f t="shared" si="3215"/>
        <v>6.9510529532768625E-4</v>
      </c>
      <c r="AK2368" s="13">
        <f t="shared" si="3216"/>
        <v>7.0534522566202782E-4</v>
      </c>
      <c r="AL2368" s="13">
        <f t="shared" si="3217"/>
        <v>3.9927629445636495E-5</v>
      </c>
      <c r="AM2368" s="13">
        <f t="shared" si="3218"/>
        <v>5.6340368548424197E-2</v>
      </c>
      <c r="AN2368" s="13">
        <f t="shared" si="3219"/>
        <v>3.4414915007706201E-2</v>
      </c>
      <c r="AO2368" s="13">
        <f t="shared" si="3220"/>
        <v>1.0510992433158017E-2</v>
      </c>
      <c r="AP2368" s="13">
        <f t="shared" si="3221"/>
        <v>2.1401759848438998E-3</v>
      </c>
      <c r="AQ2368" s="13">
        <f t="shared" si="3222"/>
        <v>3.2682593545972096E-4</v>
      </c>
      <c r="AR2368" s="13">
        <f t="shared" si="3223"/>
        <v>1.8327061133808125E-5</v>
      </c>
      <c r="AS2368" s="13">
        <f t="shared" si="3224"/>
        <v>5.5791137650823135E-5</v>
      </c>
      <c r="AT2368" s="13">
        <f t="shared" si="3225"/>
        <v>8.4919535588582603E-5</v>
      </c>
      <c r="AU2368" s="13">
        <f t="shared" si="3226"/>
        <v>8.6170526099368155E-5</v>
      </c>
      <c r="AV2368" s="13">
        <f t="shared" si="3227"/>
        <v>6.557995916466328E-5</v>
      </c>
      <c r="AW2368" s="13">
        <f t="shared" si="3228"/>
        <v>2.0623882803307035E-6</v>
      </c>
      <c r="AX2368" s="13">
        <f t="shared" si="3229"/>
        <v>2.8585172803881564E-2</v>
      </c>
      <c r="AY2368" s="13">
        <f t="shared" si="3230"/>
        <v>1.7460948834238568E-2</v>
      </c>
      <c r="AZ2368" s="13">
        <f t="shared" si="3231"/>
        <v>5.3329174583561911E-3</v>
      </c>
      <c r="BA2368" s="13">
        <f t="shared" si="3232"/>
        <v>1.0858519731708673E-3</v>
      </c>
      <c r="BB2368" s="13">
        <f t="shared" si="3233"/>
        <v>1.6582028273167318E-4</v>
      </c>
      <c r="BC2368" s="13">
        <f t="shared" si="3234"/>
        <v>2.0257911276741044E-5</v>
      </c>
      <c r="BD2368" s="13">
        <f t="shared" si="3235"/>
        <v>1.8658150674530359E-6</v>
      </c>
      <c r="BE2368" s="13">
        <f t="shared" si="3236"/>
        <v>5.6799038590658316E-6</v>
      </c>
      <c r="BF2368" s="13">
        <f t="shared" si="3237"/>
        <v>8.6453658808398986E-6</v>
      </c>
      <c r="BG2368" s="13">
        <f t="shared" si="3238"/>
        <v>8.7727249225991185E-6</v>
      </c>
      <c r="BH2368" s="13">
        <f t="shared" si="3239"/>
        <v>6.6764701137305988E-6</v>
      </c>
      <c r="BI2368" s="13">
        <f t="shared" si="3240"/>
        <v>4.0648946431418628E-6</v>
      </c>
      <c r="BJ2368" s="14">
        <f t="shared" si="3241"/>
        <v>0.81652233527623641</v>
      </c>
      <c r="BK2368" s="14">
        <f t="shared" si="3242"/>
        <v>0.11896050763712478</v>
      </c>
      <c r="BL2368" s="14">
        <f t="shared" si="3243"/>
        <v>4.5204305528296136E-2</v>
      </c>
      <c r="BM2368" s="14">
        <f t="shared" si="3244"/>
        <v>0.67108899136706135</v>
      </c>
      <c r="BN2368" s="14">
        <f t="shared" si="3245"/>
        <v>0.2931216263721646</v>
      </c>
    </row>
    <row r="2369" spans="1:66" x14ac:dyDescent="0.25">
      <c r="A2369" t="s">
        <v>347</v>
      </c>
      <c r="B2369" t="s">
        <v>255</v>
      </c>
      <c r="C2369" t="s">
        <v>258</v>
      </c>
      <c r="D2369" t="s">
        <v>460</v>
      </c>
      <c r="E2369" s="10">
        <f>VLOOKUP(A2369,home!$A$2:$E$405,3,FALSE)</f>
        <v>1.1809000000000001</v>
      </c>
      <c r="F2369" s="10">
        <f>VLOOKUP(B2369,home!$B$2:$E$405,3,FALSE)</f>
        <v>0.70569999999999999</v>
      </c>
      <c r="G2369" s="10">
        <f>VLOOKUP(C2369,away!$B$2:$E$405,4,FALSE)</f>
        <v>1.2376</v>
      </c>
      <c r="H2369" s="10">
        <f>VLOOKUP(A2369,away!$A$2:$E$405,3,FALSE)</f>
        <v>0.92459999999999998</v>
      </c>
      <c r="I2369" s="10">
        <f>VLOOKUP(C2369,away!$B$2:$E$405,3,FALSE)</f>
        <v>1.5807</v>
      </c>
      <c r="J2369" s="10">
        <f>VLOOKUP(B2369,home!$B$2:$E$405,4,FALSE)</f>
        <v>1.0814999999999999</v>
      </c>
      <c r="K2369" s="12">
        <f t="shared" si="3190"/>
        <v>1.0313677344880001</v>
      </c>
      <c r="L2369" s="12">
        <f t="shared" si="3191"/>
        <v>1.5806287104299996</v>
      </c>
      <c r="M2369" s="13">
        <f t="shared" si="3192"/>
        <v>7.338788254609796E-2</v>
      </c>
      <c r="N2369" s="13">
        <f t="shared" si="3193"/>
        <v>7.5689894160440502E-2</v>
      </c>
      <c r="O2369" s="13">
        <f t="shared" si="3194"/>
        <v>0.11599899415002712</v>
      </c>
      <c r="P2369" s="13">
        <f t="shared" si="3195"/>
        <v>0.11963761979940024</v>
      </c>
      <c r="Q2369" s="13">
        <f t="shared" si="3196"/>
        <v>3.9032057331945008E-2</v>
      </c>
      <c r="R2369" s="13">
        <f t="shared" si="3197"/>
        <v>9.1675670267267223E-2</v>
      </c>
      <c r="S2369" s="13">
        <f t="shared" si="3198"/>
        <v>4.8758594657214542E-2</v>
      </c>
      <c r="T2369" s="13">
        <f t="shared" si="3199"/>
        <v>6.1695190446022063E-2</v>
      </c>
      <c r="U2369" s="13">
        <f t="shared" si="3200"/>
        <v>9.4551328351220307E-2</v>
      </c>
      <c r="V2369" s="13">
        <f t="shared" si="3201"/>
        <v>8.8318579870438202E-3</v>
      </c>
      <c r="W2369" s="13">
        <f t="shared" si="3202"/>
        <v>1.3418801514284621E-2</v>
      </c>
      <c r="X2369" s="13">
        <f t="shared" si="3203"/>
        <v>2.1210142933039831E-2</v>
      </c>
      <c r="Y2369" s="13">
        <f t="shared" si="3204"/>
        <v>1.676268043614336E-2</v>
      </c>
      <c r="Z2369" s="13">
        <f t="shared" si="3205"/>
        <v>4.8301732157452142E-2</v>
      </c>
      <c r="AA2369" s="13">
        <f t="shared" si="3206"/>
        <v>4.9816848067077597E-2</v>
      </c>
      <c r="AB2369" s="13">
        <f t="shared" si="3207"/>
        <v>2.5689744865137362E-2</v>
      </c>
      <c r="AC2369" s="13">
        <f t="shared" si="3208"/>
        <v>8.9986114815390034E-4</v>
      </c>
      <c r="AD2369" s="13">
        <f t="shared" si="3209"/>
        <v>3.4599297293329678E-3</v>
      </c>
      <c r="AE2369" s="13">
        <f t="shared" si="3210"/>
        <v>5.468864266253988E-3</v>
      </c>
      <c r="AF2369" s="13">
        <f t="shared" si="3211"/>
        <v>4.322121936342873E-3</v>
      </c>
      <c r="AG2369" s="13">
        <f t="shared" si="3212"/>
        <v>2.2772233408542828E-3</v>
      </c>
      <c r="AH2369" s="13">
        <f t="shared" si="3213"/>
        <v>1.9086776152892209E-2</v>
      </c>
      <c r="AI2369" s="13">
        <f t="shared" si="3214"/>
        <v>1.9685485079488026E-2</v>
      </c>
      <c r="AJ2369" s="13">
        <f t="shared" si="3215"/>
        <v>1.0151487074364446E-2</v>
      </c>
      <c r="AK2369" s="13">
        <f t="shared" si="3216"/>
        <v>3.4899720751904919E-3</v>
      </c>
      <c r="AL2369" s="13">
        <f t="shared" si="3217"/>
        <v>5.8678485973465215E-5</v>
      </c>
      <c r="AM2369" s="13">
        <f t="shared" si="3218"/>
        <v>7.1369197728596463E-4</v>
      </c>
      <c r="AN2369" s="13">
        <f t="shared" si="3219"/>
        <v>1.1280820297017511E-3</v>
      </c>
      <c r="AO2369" s="13">
        <f t="shared" si="3220"/>
        <v>8.915394219333677E-4</v>
      </c>
      <c r="AP2369" s="13">
        <f t="shared" si="3221"/>
        <v>4.6973093559601539E-4</v>
      </c>
      <c r="AQ2369" s="13">
        <f t="shared" si="3222"/>
        <v>1.8561755074505181E-4</v>
      </c>
      <c r="AR2369" s="13">
        <f t="shared" si="3223"/>
        <v>6.0338212753624134E-3</v>
      </c>
      <c r="AS2369" s="13">
        <f t="shared" si="3224"/>
        <v>6.2230885790760283E-3</v>
      </c>
      <c r="AT2369" s="13">
        <f t="shared" si="3225"/>
        <v>3.209146384659895E-3</v>
      </c>
      <c r="AU2369" s="13">
        <f t="shared" si="3226"/>
        <v>1.1032700121290108E-3</v>
      </c>
      <c r="AV2369" s="13">
        <f t="shared" si="3227"/>
        <v>2.8446927323451149E-4</v>
      </c>
      <c r="AW2369" s="13">
        <f t="shared" si="3228"/>
        <v>2.6571728464271199E-6</v>
      </c>
      <c r="AX2369" s="13">
        <f t="shared" si="3229"/>
        <v>1.2267981295594773E-4</v>
      </c>
      <c r="AY2369" s="13">
        <f t="shared" si="3230"/>
        <v>1.9391123454835324E-4</v>
      </c>
      <c r="AZ2369" s="13">
        <f t="shared" si="3231"/>
        <v>1.532508323010264E-4</v>
      </c>
      <c r="BA2369" s="13">
        <f t="shared" si="3232"/>
        <v>8.0744221810765147E-5</v>
      </c>
      <c r="BB2369" s="13">
        <f t="shared" si="3233"/>
        <v>3.1906658798855898E-5</v>
      </c>
      <c r="BC2369" s="13">
        <f t="shared" si="3234"/>
        <v>1.0086516190273115E-5</v>
      </c>
      <c r="BD2369" s="13">
        <f t="shared" si="3235"/>
        <v>1.5895385235735326E-3</v>
      </c>
      <c r="BE2369" s="13">
        <f t="shared" si="3236"/>
        <v>1.6393987459394348E-3</v>
      </c>
      <c r="BF2369" s="13">
        <f t="shared" si="3237"/>
        <v>8.4541148526101162E-4</v>
      </c>
      <c r="BG2369" s="13">
        <f t="shared" si="3238"/>
        <v>2.9064337608792831E-4</v>
      </c>
      <c r="BH2369" s="13">
        <f t="shared" si="3239"/>
        <v>7.4940050084937578E-5</v>
      </c>
      <c r="BI2369" s="13">
        <f t="shared" si="3240"/>
        <v>1.5458149935703871E-5</v>
      </c>
      <c r="BJ2369" s="14">
        <f t="shared" si="3241"/>
        <v>0.24731814728652685</v>
      </c>
      <c r="BK2369" s="14">
        <f t="shared" si="3242"/>
        <v>0.2517684058584323</v>
      </c>
      <c r="BL2369" s="14">
        <f t="shared" si="3243"/>
        <v>0.45145549193800916</v>
      </c>
      <c r="BM2369" s="14">
        <f t="shared" si="3244"/>
        <v>0.48323040492354047</v>
      </c>
      <c r="BN2369" s="14">
        <f t="shared" si="3245"/>
        <v>0.51542211825517803</v>
      </c>
    </row>
    <row r="2370" spans="1:66" x14ac:dyDescent="0.25">
      <c r="A2370" t="s">
        <v>347</v>
      </c>
      <c r="B2370" t="s">
        <v>323</v>
      </c>
      <c r="C2370" t="s">
        <v>251</v>
      </c>
      <c r="D2370" t="s">
        <v>460</v>
      </c>
      <c r="E2370" s="10">
        <f>VLOOKUP(A2370,home!$A$2:$E$405,3,FALSE)</f>
        <v>1.1809000000000001</v>
      </c>
      <c r="F2370" s="10">
        <f>VLOOKUP(B2370,home!$B$2:$E$405,3,FALSE)</f>
        <v>0.7762</v>
      </c>
      <c r="G2370" s="10">
        <f>VLOOKUP(C2370,away!$B$2:$E$405,4,FALSE)</f>
        <v>0.8468</v>
      </c>
      <c r="H2370" s="10">
        <f>VLOOKUP(A2370,away!$A$2:$E$405,3,FALSE)</f>
        <v>0.92459999999999998</v>
      </c>
      <c r="I2370" s="10">
        <f>VLOOKUP(C2370,away!$B$2:$E$405,3,FALSE)</f>
        <v>1.2479</v>
      </c>
      <c r="J2370" s="10">
        <f>VLOOKUP(B2370,home!$B$2:$E$405,4,FALSE)</f>
        <v>0.72099999999999997</v>
      </c>
      <c r="K2370" s="12">
        <f t="shared" si="3190"/>
        <v>0.77618922634400001</v>
      </c>
      <c r="L2370" s="12">
        <f t="shared" si="3191"/>
        <v>0.83189581313999983</v>
      </c>
      <c r="M2370" s="13">
        <f t="shared" si="3192"/>
        <v>0.20027075769910715</v>
      </c>
      <c r="N2370" s="13">
        <f t="shared" si="3193"/>
        <v>0.15544800447779666</v>
      </c>
      <c r="O2370" s="13">
        <f t="shared" si="3194"/>
        <v>0.16660440482426264</v>
      </c>
      <c r="P2370" s="13">
        <f t="shared" si="3195"/>
        <v>0.12931654408604698</v>
      </c>
      <c r="Q2370" s="13">
        <f t="shared" si="3196"/>
        <v>6.0328533166169818E-2</v>
      </c>
      <c r="R2370" s="13">
        <f t="shared" si="3197"/>
        <v>6.9298753411992833E-2</v>
      </c>
      <c r="S2370" s="13">
        <f t="shared" si="3198"/>
        <v>2.0875200112194271E-2</v>
      </c>
      <c r="T2370" s="13">
        <f t="shared" si="3199"/>
        <v>5.0187054153814289E-2</v>
      </c>
      <c r="U2370" s="13">
        <f t="shared" si="3200"/>
        <v>5.378894579745834E-2</v>
      </c>
      <c r="V2370" s="13">
        <f t="shared" si="3201"/>
        <v>1.4976995069785849E-3</v>
      </c>
      <c r="W2370" s="13">
        <f t="shared" si="3202"/>
        <v>1.5608785828239232E-2</v>
      </c>
      <c r="X2370" s="13">
        <f t="shared" si="3203"/>
        <v>1.2984883578711182E-2</v>
      </c>
      <c r="Y2370" s="13">
        <f t="shared" si="3204"/>
        <v>5.4010351416200848E-3</v>
      </c>
      <c r="Z2370" s="13">
        <f t="shared" si="3205"/>
        <v>1.9216447606419374E-2</v>
      </c>
      <c r="AA2370" s="13">
        <f t="shared" si="3206"/>
        <v>1.4915599600706661E-2</v>
      </c>
      <c r="AB2370" s="13">
        <f t="shared" si="3207"/>
        <v>5.7886638572646901E-3</v>
      </c>
      <c r="AC2370" s="13">
        <f t="shared" si="3208"/>
        <v>6.0442337709143244E-5</v>
      </c>
      <c r="AD2370" s="13">
        <f t="shared" si="3209"/>
        <v>3.0288428490475496E-3</v>
      </c>
      <c r="AE2370" s="13">
        <f t="shared" si="3210"/>
        <v>2.5196816847816851E-3</v>
      </c>
      <c r="AF2370" s="13">
        <f t="shared" si="3211"/>
        <v>1.0480563220077123E-3</v>
      </c>
      <c r="AG2370" s="13">
        <f t="shared" si="3212"/>
        <v>2.9062455540437447E-4</v>
      </c>
      <c r="AH2370" s="13">
        <f t="shared" si="3213"/>
        <v>3.996520576801112E-3</v>
      </c>
      <c r="AI2370" s="13">
        <f t="shared" si="3214"/>
        <v>3.1020562145751308E-3</v>
      </c>
      <c r="AJ2370" s="13">
        <f t="shared" si="3215"/>
        <v>1.2038913066333341E-3</v>
      </c>
      <c r="AK2370" s="13">
        <f t="shared" si="3216"/>
        <v>3.1148248729933166E-4</v>
      </c>
      <c r="AL2370" s="13">
        <f t="shared" si="3217"/>
        <v>1.5611254121825322E-6</v>
      </c>
      <c r="AM2370" s="13">
        <f t="shared" si="3218"/>
        <v>4.7019103754395499E-4</v>
      </c>
      <c r="AN2370" s="13">
        <f t="shared" si="3219"/>
        <v>3.911499555087686E-4</v>
      </c>
      <c r="AO2370" s="13">
        <f t="shared" si="3220"/>
        <v>1.626980051488209E-4</v>
      </c>
      <c r="AP2370" s="13">
        <f t="shared" si="3221"/>
        <v>4.5115929763178087E-5</v>
      </c>
      <c r="AQ2370" s="13">
        <f t="shared" si="3222"/>
        <v>9.3829382689765374E-6</v>
      </c>
      <c r="AR2370" s="13">
        <f t="shared" si="3223"/>
        <v>6.6493774699374062E-4</v>
      </c>
      <c r="AS2370" s="13">
        <f t="shared" si="3224"/>
        <v>5.1611751540599389E-4</v>
      </c>
      <c r="AT2370" s="13">
        <f t="shared" si="3225"/>
        <v>2.0030242749278295E-4</v>
      </c>
      <c r="AU2370" s="13">
        <f t="shared" si="3226"/>
        <v>5.1824195410149451E-5</v>
      </c>
      <c r="AV2370" s="13">
        <f t="shared" si="3227"/>
        <v>1.0056345535326043E-5</v>
      </c>
      <c r="AW2370" s="13">
        <f t="shared" si="3228"/>
        <v>2.8000890381785078E-8</v>
      </c>
      <c r="AX2370" s="13">
        <f t="shared" si="3229"/>
        <v>6.0826202944187507E-5</v>
      </c>
      <c r="AY2370" s="13">
        <f t="shared" si="3230"/>
        <v>5.0601063558473513E-5</v>
      </c>
      <c r="AZ2370" s="13">
        <f t="shared" si="3231"/>
        <v>2.1047406457362569E-5</v>
      </c>
      <c r="BA2370" s="13">
        <f t="shared" si="3232"/>
        <v>5.8364164364452391E-6</v>
      </c>
      <c r="BB2370" s="13">
        <f t="shared" si="3233"/>
        <v>1.2138225993050681E-6</v>
      </c>
      <c r="BC2370" s="13">
        <f t="shared" si="3234"/>
        <v>2.0195478765131961E-7</v>
      </c>
      <c r="BD2370" s="13">
        <f t="shared" si="3235"/>
        <v>9.2193154620472855E-5</v>
      </c>
      <c r="BE2370" s="13">
        <f t="shared" si="3236"/>
        <v>7.155933335907759E-5</v>
      </c>
      <c r="BF2370" s="13">
        <f t="shared" si="3237"/>
        <v>2.7771791798837412E-5</v>
      </c>
      <c r="BG2370" s="13">
        <f t="shared" si="3238"/>
        <v>7.1853885301754184E-6</v>
      </c>
      <c r="BH2370" s="13">
        <f t="shared" si="3239"/>
        <v>1.3943052910544771E-6</v>
      </c>
      <c r="BI2370" s="13">
        <f t="shared" si="3240"/>
        <v>2.1644894903018411E-7</v>
      </c>
      <c r="BJ2370" s="14">
        <f t="shared" si="3241"/>
        <v>0.30806376649060974</v>
      </c>
      <c r="BK2370" s="14">
        <f t="shared" si="3242"/>
        <v>0.35207280593100682</v>
      </c>
      <c r="BL2370" s="14">
        <f t="shared" si="3243"/>
        <v>0.3206538767303807</v>
      </c>
      <c r="BM2370" s="14">
        <f t="shared" si="3244"/>
        <v>0.21868932603037242</v>
      </c>
      <c r="BN2370" s="14">
        <f t="shared" si="3245"/>
        <v>0.78126699766537611</v>
      </c>
    </row>
    <row r="2371" spans="1:66" x14ac:dyDescent="0.25">
      <c r="A2371" t="s">
        <v>357</v>
      </c>
      <c r="B2371" t="s">
        <v>333</v>
      </c>
      <c r="C2371" t="s">
        <v>331</v>
      </c>
      <c r="D2371" t="s">
        <v>460</v>
      </c>
      <c r="E2371" s="10">
        <f>VLOOKUP(A2371,home!$A$2:$E$405,3,FALSE)</f>
        <v>1.72</v>
      </c>
      <c r="F2371" s="10">
        <f>VLOOKUP(B2371,home!$B$2:$E$405,3,FALSE)</f>
        <v>1.5116000000000001</v>
      </c>
      <c r="G2371" s="10">
        <f>VLOOKUP(C2371,away!$B$2:$E$405,4,FALSE)</f>
        <v>1.3953</v>
      </c>
      <c r="H2371" s="10">
        <f>VLOOKUP(A2371,away!$A$2:$E$405,3,FALSE)</f>
        <v>1.58</v>
      </c>
      <c r="I2371" s="10">
        <f>VLOOKUP(C2371,away!$B$2:$E$405,3,FALSE)</f>
        <v>0.94940000000000002</v>
      </c>
      <c r="J2371" s="10">
        <f>VLOOKUP(B2371,home!$B$2:$E$405,4,FALSE)</f>
        <v>0.63290000000000002</v>
      </c>
      <c r="K2371" s="12">
        <f t="shared" si="3190"/>
        <v>3.6277130255999999</v>
      </c>
      <c r="L2371" s="12">
        <f t="shared" si="3191"/>
        <v>0.94938291080000015</v>
      </c>
      <c r="M2371" s="13">
        <f t="shared" si="3192"/>
        <v>1.0284720452122318E-2</v>
      </c>
      <c r="N2371" s="13">
        <f t="shared" si="3193"/>
        <v>3.7310014348818844E-2</v>
      </c>
      <c r="O2371" s="13">
        <f t="shared" si="3194"/>
        <v>9.7641378396001802E-3</v>
      </c>
      <c r="P2371" s="13">
        <f t="shared" si="3195"/>
        <v>3.5421490024471404E-2</v>
      </c>
      <c r="Q2371" s="13">
        <f t="shared" si="3196"/>
        <v>6.7675012519266539E-2</v>
      </c>
      <c r="R2371" s="13">
        <f t="shared" si="3197"/>
        <v>4.6349528018060221E-3</v>
      </c>
      <c r="S2371" s="13">
        <f t="shared" si="3198"/>
        <v>3.0498688841241583E-2</v>
      </c>
      <c r="T2371" s="13">
        <f t="shared" si="3199"/>
        <v>6.4249500373967719E-2</v>
      </c>
      <c r="U2371" s="13">
        <f t="shared" si="3200"/>
        <v>1.6814278652152913E-2</v>
      </c>
      <c r="V2371" s="13">
        <f t="shared" si="3201"/>
        <v>1.1671132353611113E-2</v>
      </c>
      <c r="W2371" s="13">
        <f t="shared" si="3202"/>
        <v>8.1835174807928748E-2</v>
      </c>
      <c r="X2371" s="13">
        <f t="shared" si="3203"/>
        <v>7.7692916464978251E-2</v>
      </c>
      <c r="Y2371" s="13">
        <f t="shared" si="3204"/>
        <v>3.6880163591031148E-2</v>
      </c>
      <c r="Z2371" s="13">
        <f t="shared" si="3205"/>
        <v>1.466781660799739E-3</v>
      </c>
      <c r="AA2371" s="13">
        <f t="shared" si="3206"/>
        <v>5.3210629365944128E-3</v>
      </c>
      <c r="AB2371" s="13">
        <f t="shared" si="3207"/>
        <v>9.6516446625604727E-3</v>
      </c>
      <c r="AC2371" s="13">
        <f t="shared" si="3208"/>
        <v>2.5122759787336519E-3</v>
      </c>
      <c r="AD2371" s="13">
        <f t="shared" si="3209"/>
        <v>7.4218632400744028E-2</v>
      </c>
      <c r="AE2371" s="13">
        <f t="shared" si="3210"/>
        <v>7.0461901264213575E-2</v>
      </c>
      <c r="AF2371" s="13">
        <f t="shared" si="3211"/>
        <v>3.344766246136064E-2</v>
      </c>
      <c r="AG2371" s="13">
        <f t="shared" si="3212"/>
        <v>1.0584879715674156E-2</v>
      </c>
      <c r="AH2371" s="13">
        <f t="shared" si="3213"/>
        <v>3.4813436065952872E-4</v>
      </c>
      <c r="AI2371" s="13">
        <f t="shared" si="3214"/>
        <v>1.2629315548235E-3</v>
      </c>
      <c r="AJ2371" s="13">
        <f t="shared" si="3215"/>
        <v>2.2907766259372369E-3</v>
      </c>
      <c r="AK2371" s="13">
        <f t="shared" si="3216"/>
        <v>2.7700934015508437E-3</v>
      </c>
      <c r="AL2371" s="13">
        <f t="shared" si="3217"/>
        <v>3.4610005759007232E-4</v>
      </c>
      <c r="AM2371" s="13">
        <f t="shared" si="3218"/>
        <v>5.3848779900479447E-2</v>
      </c>
      <c r="AN2371" s="13">
        <f t="shared" si="3219"/>
        <v>5.1123111404945729E-2</v>
      </c>
      <c r="AO2371" s="13">
        <f t="shared" si="3220"/>
        <v>2.4267704157390026E-2</v>
      </c>
      <c r="AP2371" s="13">
        <f t="shared" si="3221"/>
        <v>7.6797812037920701E-3</v>
      </c>
      <c r="AQ2371" s="13">
        <f t="shared" si="3222"/>
        <v>1.8227632583908112E-3</v>
      </c>
      <c r="AR2371" s="13">
        <f t="shared" si="3223"/>
        <v>6.6102562534488106E-5</v>
      </c>
      <c r="AS2371" s="13">
        <f t="shared" si="3224"/>
        <v>2.3980112713190094E-4</v>
      </c>
      <c r="AT2371" s="13">
        <f t="shared" si="3225"/>
        <v>4.3496483622497948E-4</v>
      </c>
      <c r="AU2371" s="13">
        <f t="shared" si="3226"/>
        <v>5.2597586735044291E-4</v>
      </c>
      <c r="AV2371" s="13">
        <f t="shared" si="3227"/>
        <v>4.7702237628461486E-4</v>
      </c>
      <c r="AW2371" s="13">
        <f t="shared" si="3228"/>
        <v>3.3111092092784863E-5</v>
      </c>
      <c r="AX2371" s="13">
        <f t="shared" si="3229"/>
        <v>3.2557986709606128E-2</v>
      </c>
      <c r="AY2371" s="13">
        <f t="shared" si="3230"/>
        <v>3.0909996192153587E-2</v>
      </c>
      <c r="AZ2371" s="13">
        <f t="shared" si="3231"/>
        <v>1.4672711078861846E-2</v>
      </c>
      <c r="BA2371" s="13">
        <f t="shared" si="3232"/>
        <v>4.6433403844590897E-3</v>
      </c>
      <c r="BB2371" s="13">
        <f t="shared" si="3233"/>
        <v>1.1020770025082407E-3</v>
      </c>
      <c r="BC2371" s="13">
        <f t="shared" si="3234"/>
        <v>2.0925861451340257E-4</v>
      </c>
      <c r="BD2371" s="13">
        <f t="shared" si="3235"/>
        <v>1.0459440538388552E-5</v>
      </c>
      <c r="BE2371" s="13">
        <f t="shared" si="3236"/>
        <v>3.7943848681600811E-5</v>
      </c>
      <c r="BF2371" s="13">
        <f t="shared" si="3237"/>
        <v>6.8824697051819358E-5</v>
      </c>
      <c r="BG2371" s="13">
        <f t="shared" si="3238"/>
        <v>8.3225416659286327E-5</v>
      </c>
      <c r="BH2371" s="13">
        <f t="shared" si="3239"/>
        <v>7.5479482018970067E-5</v>
      </c>
      <c r="BI2371" s="13">
        <f t="shared" si="3240"/>
        <v>5.4763580017151723E-5</v>
      </c>
      <c r="BJ2371" s="14">
        <f t="shared" si="3241"/>
        <v>0.77719336785508397</v>
      </c>
      <c r="BK2371" s="14">
        <f t="shared" si="3242"/>
        <v>0.12164440389992373</v>
      </c>
      <c r="BL2371" s="14">
        <f t="shared" si="3243"/>
        <v>5.4932576070178755E-2</v>
      </c>
      <c r="BM2371" s="14">
        <f t="shared" si="3244"/>
        <v>0.75926991639984009</v>
      </c>
      <c r="BN2371" s="14">
        <f t="shared" si="3245"/>
        <v>0.16509032798608531</v>
      </c>
    </row>
    <row r="2372" spans="1:66" x14ac:dyDescent="0.25">
      <c r="A2372" t="s">
        <v>357</v>
      </c>
      <c r="B2372" t="s">
        <v>328</v>
      </c>
      <c r="C2372" t="s">
        <v>337</v>
      </c>
      <c r="D2372" t="s">
        <v>460</v>
      </c>
      <c r="E2372" s="10">
        <f>VLOOKUP(A2372,home!$A$2:$E$405,3,FALSE)</f>
        <v>1.72</v>
      </c>
      <c r="F2372" s="10">
        <f>VLOOKUP(B2372,home!$B$2:$E$405,3,FALSE)</f>
        <v>0.63949999999999996</v>
      </c>
      <c r="G2372" s="10">
        <f>VLOOKUP(C2372,away!$B$2:$E$405,4,FALSE)</f>
        <v>0.87209999999999999</v>
      </c>
      <c r="H2372" s="10">
        <f>VLOOKUP(A2372,away!$A$2:$E$405,3,FALSE)</f>
        <v>1.58</v>
      </c>
      <c r="I2372" s="10">
        <f>VLOOKUP(C2372,away!$B$2:$E$405,3,FALSE)</f>
        <v>0.94940000000000002</v>
      </c>
      <c r="J2372" s="10">
        <f>VLOOKUP(B2372,home!$B$2:$E$405,4,FALSE)</f>
        <v>1.3290999999999999</v>
      </c>
      <c r="K2372" s="12">
        <f t="shared" si="3190"/>
        <v>0.95925767399999995</v>
      </c>
      <c r="L2372" s="12">
        <f t="shared" si="3191"/>
        <v>1.9937191132000001</v>
      </c>
      <c r="M2372" s="13">
        <f t="shared" si="3192"/>
        <v>5.2184133449705482E-2</v>
      </c>
      <c r="N2372" s="13">
        <f t="shared" si="3193"/>
        <v>5.0058030472670073E-2</v>
      </c>
      <c r="O2372" s="13">
        <f t="shared" si="3194"/>
        <v>0.10404050426445727</v>
      </c>
      <c r="P2372" s="13">
        <f t="shared" si="3195"/>
        <v>9.980165212251034E-2</v>
      </c>
      <c r="Q2372" s="13">
        <f t="shared" si="3196"/>
        <v>2.4009274938117303E-2</v>
      </c>
      <c r="R2372" s="13">
        <f t="shared" si="3197"/>
        <v>0.10371377094950732</v>
      </c>
      <c r="S2372" s="13">
        <f t="shared" si="3198"/>
        <v>4.7717424377575784E-2</v>
      </c>
      <c r="T2372" s="13">
        <f t="shared" si="3199"/>
        <v>4.7867750338198213E-2</v>
      </c>
      <c r="U2372" s="13">
        <f t="shared" si="3200"/>
        <v>9.9488230682793152E-2</v>
      </c>
      <c r="V2372" s="13">
        <f t="shared" si="3201"/>
        <v>1.0139901564998889E-2</v>
      </c>
      <c r="W2372" s="13">
        <f t="shared" si="3202"/>
        <v>7.6770270771883004E-3</v>
      </c>
      <c r="X2372" s="13">
        <f t="shared" si="3203"/>
        <v>1.5305835616344245E-2</v>
      </c>
      <c r="Y2372" s="13">
        <f t="shared" si="3204"/>
        <v>1.5257768505901416E-2</v>
      </c>
      <c r="Z2372" s="13">
        <f t="shared" si="3205"/>
        <v>6.8925375814693227E-2</v>
      </c>
      <c r="AA2372" s="13">
        <f t="shared" si="3206"/>
        <v>6.6117195683578475E-2</v>
      </c>
      <c r="AB2372" s="13">
        <f t="shared" si="3207"/>
        <v>3.1711713671416161E-2</v>
      </c>
      <c r="AC2372" s="13">
        <f t="shared" si="3208"/>
        <v>1.2120289991040239E-3</v>
      </c>
      <c r="AD2372" s="13">
        <f t="shared" si="3209"/>
        <v>1.8410617843246664E-3</v>
      </c>
      <c r="AE2372" s="13">
        <f t="shared" si="3210"/>
        <v>3.6705600679901832E-3</v>
      </c>
      <c r="AF2372" s="13">
        <f t="shared" si="3211"/>
        <v>3.659032881850361E-3</v>
      </c>
      <c r="AG2372" s="13">
        <f t="shared" si="3212"/>
        <v>2.431694597457448E-3</v>
      </c>
      <c r="AH2372" s="13">
        <f t="shared" si="3213"/>
        <v>3.4354459786561736E-2</v>
      </c>
      <c r="AI2372" s="13">
        <f t="shared" si="3214"/>
        <v>3.2954779186383745E-2</v>
      </c>
      <c r="AJ2372" s="13">
        <f t="shared" si="3215"/>
        <v>1.5806062414757037E-2</v>
      </c>
      <c r="AK2372" s="13">
        <f t="shared" si="3216"/>
        <v>5.054028889026221E-3</v>
      </c>
      <c r="AL2372" s="13">
        <f t="shared" si="3217"/>
        <v>9.2719751031264378E-5</v>
      </c>
      <c r="AM2372" s="13">
        <f t="shared" si="3218"/>
        <v>3.5321052898431389E-4</v>
      </c>
      <c r="AN2372" s="13">
        <f t="shared" si="3219"/>
        <v>7.0420258261950919E-4</v>
      </c>
      <c r="AO2372" s="13">
        <f t="shared" si="3220"/>
        <v>7.0199107426665902E-4</v>
      </c>
      <c r="AP2372" s="13">
        <f t="shared" si="3221"/>
        <v>4.6652434068707968E-4</v>
      </c>
      <c r="AQ2372" s="13">
        <f t="shared" si="3222"/>
        <v>2.3252962370021486E-4</v>
      </c>
      <c r="AR2372" s="13">
        <f t="shared" si="3223"/>
        <v>1.3698628620025782E-2</v>
      </c>
      <c r="AS2372" s="13">
        <f t="shared" si="3224"/>
        <v>1.3140514627035759E-2</v>
      </c>
      <c r="AT2372" s="13">
        <f t="shared" si="3225"/>
        <v>6.3025697481466489E-3</v>
      </c>
      <c r="AU2372" s="13">
        <f t="shared" si="3226"/>
        <v>2.0152627989433068E-3</v>
      </c>
      <c r="AV2372" s="13">
        <f t="shared" si="3227"/>
        <v>4.8328907625327141E-4</v>
      </c>
      <c r="AW2372" s="13">
        <f t="shared" si="3228"/>
        <v>4.9257119430258124E-6</v>
      </c>
      <c r="AX2372" s="13">
        <f t="shared" si="3229"/>
        <v>5.6469985077633733E-5</v>
      </c>
      <c r="AY2372" s="13">
        <f t="shared" si="3230"/>
        <v>1.1258528857139715E-4</v>
      </c>
      <c r="AZ2372" s="13">
        <f t="shared" si="3231"/>
        <v>1.1223172084496605E-4</v>
      </c>
      <c r="BA2372" s="13">
        <f t="shared" si="3232"/>
        <v>7.4586175651978565E-5</v>
      </c>
      <c r="BB2372" s="13">
        <f t="shared" si="3233"/>
        <v>3.7175970994460545E-5</v>
      </c>
      <c r="BC2372" s="13">
        <f t="shared" si="3234"/>
        <v>1.4823688784684957E-5</v>
      </c>
      <c r="BD2372" s="13">
        <f t="shared" si="3235"/>
        <v>4.5518696173956564E-3</v>
      </c>
      <c r="BE2372" s="13">
        <f t="shared" si="3236"/>
        <v>4.366415861534227E-3</v>
      </c>
      <c r="BF2372" s="13">
        <f t="shared" si="3237"/>
        <v>2.0942589615260141E-3</v>
      </c>
      <c r="BG2372" s="13">
        <f t="shared" si="3238"/>
        <v>6.6964466006236658E-4</v>
      </c>
      <c r="BH2372" s="13">
        <f t="shared" si="3239"/>
        <v>1.6059044475448658E-4</v>
      </c>
      <c r="BI2372" s="13">
        <f t="shared" si="3240"/>
        <v>3.080952330036287E-5</v>
      </c>
      <c r="BJ2372" s="14">
        <f t="shared" si="3241"/>
        <v>0.17464436726022509</v>
      </c>
      <c r="BK2372" s="14">
        <f t="shared" si="3242"/>
        <v>0.21126044555349716</v>
      </c>
      <c r="BL2372" s="14">
        <f t="shared" si="3243"/>
        <v>0.54075459946745896</v>
      </c>
      <c r="BM2372" s="14">
        <f t="shared" si="3244"/>
        <v>0.56166976232227828</v>
      </c>
      <c r="BN2372" s="14">
        <f t="shared" si="3245"/>
        <v>0.4338073661969678</v>
      </c>
    </row>
    <row r="2373" spans="1:66" x14ac:dyDescent="0.25">
      <c r="A2373" t="s">
        <v>346</v>
      </c>
      <c r="B2373" t="s">
        <v>322</v>
      </c>
      <c r="C2373" t="s">
        <v>245</v>
      </c>
      <c r="D2373" t="s">
        <v>461</v>
      </c>
      <c r="E2373" s="10">
        <f>VLOOKUP(A2373,home!$A$2:$E$405,3,FALSE)</f>
        <v>1.5866</v>
      </c>
      <c r="F2373" s="10">
        <f>VLOOKUP(B2373,home!$B$2:$E$405,3,FALSE)</f>
        <v>0.63029999999999997</v>
      </c>
      <c r="G2373" s="10">
        <f>VLOOKUP(C2373,away!$B$2:$E$405,4,FALSE)</f>
        <v>1.4496</v>
      </c>
      <c r="H2373" s="10">
        <f>VLOOKUP(A2373,away!$A$2:$E$405,3,FALSE)</f>
        <v>1.1788000000000001</v>
      </c>
      <c r="I2373" s="10">
        <f>VLOOKUP(C2373,away!$B$2:$E$405,3,FALSE)</f>
        <v>0.59379999999999999</v>
      </c>
      <c r="J2373" s="10">
        <f>VLOOKUP(B2373,home!$B$2:$E$405,4,FALSE)</f>
        <v>1.6117999999999999</v>
      </c>
      <c r="K2373" s="12">
        <f t="shared" si="3190"/>
        <v>1.449649257408</v>
      </c>
      <c r="L2373" s="12">
        <f t="shared" si="3191"/>
        <v>1.1282139669919999</v>
      </c>
      <c r="M2373" s="13">
        <f t="shared" si="3192"/>
        <v>7.5936089173882906E-2</v>
      </c>
      <c r="N2373" s="13">
        <f t="shared" si="3193"/>
        <v>0.11008069528138702</v>
      </c>
      <c r="O2373" s="13">
        <f t="shared" si="3194"/>
        <v>8.5672156404724698E-2</v>
      </c>
      <c r="P2373" s="13">
        <f t="shared" si="3195"/>
        <v>0.12419457791265119</v>
      </c>
      <c r="Q2373" s="13">
        <f t="shared" si="3196"/>
        <v>7.9789199084809526E-2</v>
      </c>
      <c r="R2373" s="13">
        <f t="shared" si="3197"/>
        <v>4.8328261719066769E-2</v>
      </c>
      <c r="S2373" s="13">
        <f t="shared" si="3198"/>
        <v>5.0780509474164987E-2</v>
      </c>
      <c r="T2373" s="13">
        <f t="shared" si="3199"/>
        <v>9.0019288822587418E-2</v>
      </c>
      <c r="U2373" s="13">
        <f t="shared" si="3200"/>
        <v>7.0059028712864624E-2</v>
      </c>
      <c r="V2373" s="13">
        <f t="shared" si="3201"/>
        <v>9.2280290628374978E-3</v>
      </c>
      <c r="W2373" s="13">
        <f t="shared" si="3202"/>
        <v>3.8555451067491087E-2</v>
      </c>
      <c r="X2373" s="13">
        <f t="shared" si="3203"/>
        <v>4.349879839802006E-2</v>
      </c>
      <c r="Y2373" s="13">
        <f t="shared" si="3204"/>
        <v>2.4537975950007736E-2</v>
      </c>
      <c r="Z2373" s="13">
        <f t="shared" si="3205"/>
        <v>1.8174873290631961E-2</v>
      </c>
      <c r="AA2373" s="13">
        <f t="shared" si="3206"/>
        <v>2.6347191569249119E-2</v>
      </c>
      <c r="AB2373" s="13">
        <f t="shared" si="3207"/>
        <v>1.9097093346574154E-2</v>
      </c>
      <c r="AC2373" s="13">
        <f t="shared" si="3208"/>
        <v>9.4328598141955324E-4</v>
      </c>
      <c r="AD2373" s="13">
        <f t="shared" si="3209"/>
        <v>1.3972970252254725E-2</v>
      </c>
      <c r="AE2373" s="13">
        <f t="shared" si="3210"/>
        <v>1.5764500198957511E-2</v>
      </c>
      <c r="AF2373" s="13">
        <f t="shared" si="3211"/>
        <v>8.8928646535560152E-3</v>
      </c>
      <c r="AG2373" s="13">
        <f t="shared" si="3212"/>
        <v>3.3443513695704534E-3</v>
      </c>
      <c r="AH2373" s="13">
        <f t="shared" si="3213"/>
        <v>5.1262864737002126E-3</v>
      </c>
      <c r="AI2373" s="13">
        <f t="shared" si="3214"/>
        <v>7.4313173798601882E-3</v>
      </c>
      <c r="AJ2373" s="13">
        <f t="shared" si="3215"/>
        <v>5.3864018606387442E-3</v>
      </c>
      <c r="AK2373" s="13">
        <f t="shared" si="3216"/>
        <v>2.6027978191253427E-3</v>
      </c>
      <c r="AL2373" s="13">
        <f t="shared" si="3217"/>
        <v>6.171031749873919E-5</v>
      </c>
      <c r="AM2373" s="13">
        <f t="shared" si="3218"/>
        <v>4.0511811899930274E-3</v>
      </c>
      <c r="AN2373" s="13">
        <f t="shared" si="3219"/>
        <v>4.5705992013654051E-3</v>
      </c>
      <c r="AO2373" s="13">
        <f t="shared" si="3220"/>
        <v>2.5783069282514655E-3</v>
      </c>
      <c r="AP2373" s="13">
        <f t="shared" si="3221"/>
        <v>9.6962729588184716E-4</v>
      </c>
      <c r="AQ2373" s="13">
        <f t="shared" si="3222"/>
        <v>2.7348676449764637E-4</v>
      </c>
      <c r="AR2373" s="13">
        <f t="shared" si="3223"/>
        <v>1.1567095996861474E-3</v>
      </c>
      <c r="AS2373" s="13">
        <f t="shared" si="3224"/>
        <v>1.6768232122217287E-3</v>
      </c>
      <c r="AT2373" s="13">
        <f t="shared" si="3225"/>
        <v>1.2154027622008634E-3</v>
      </c>
      <c r="AU2373" s="13">
        <f t="shared" si="3226"/>
        <v>5.8730257055870482E-4</v>
      </c>
      <c r="AV2373" s="13">
        <f t="shared" si="3227"/>
        <v>2.1284568382105886E-4</v>
      </c>
      <c r="AW2373" s="13">
        <f t="shared" si="3228"/>
        <v>2.8035589306415644E-6</v>
      </c>
      <c r="AX2373" s="13">
        <f t="shared" si="3229"/>
        <v>9.7879863394977648E-4</v>
      </c>
      <c r="AY2373" s="13">
        <f t="shared" si="3230"/>
        <v>1.1042942896948278E-3</v>
      </c>
      <c r="AZ2373" s="13">
        <f t="shared" si="3231"/>
        <v>6.2294012065160741E-4</v>
      </c>
      <c r="BA2373" s="13">
        <f t="shared" si="3232"/>
        <v>2.3426991490627482E-4</v>
      </c>
      <c r="BB2373" s="13">
        <f t="shared" si="3233"/>
        <v>6.6076647510821703E-5</v>
      </c>
      <c r="BC2373" s="13">
        <f t="shared" si="3234"/>
        <v>1.4909719322743218E-5</v>
      </c>
      <c r="BD2373" s="13">
        <f t="shared" si="3235"/>
        <v>2.1750265435327261E-4</v>
      </c>
      <c r="BE2373" s="13">
        <f t="shared" si="3236"/>
        <v>3.1530256136749058E-4</v>
      </c>
      <c r="BF2373" s="13">
        <f t="shared" si="3237"/>
        <v>2.2853906197261157E-4</v>
      </c>
      <c r="BG2373" s="13">
        <f t="shared" si="3238"/>
        <v>1.1043382715910579E-4</v>
      </c>
      <c r="BH2373" s="13">
        <f t="shared" si="3239"/>
        <v>4.0022578883480265E-5</v>
      </c>
      <c r="BI2373" s="13">
        <f t="shared" si="3240"/>
        <v>1.1603740351598053E-5</v>
      </c>
      <c r="BJ2373" s="14">
        <f t="shared" si="3241"/>
        <v>0.44392058578466698</v>
      </c>
      <c r="BK2373" s="14">
        <f t="shared" si="3242"/>
        <v>0.26224849621214968</v>
      </c>
      <c r="BL2373" s="14">
        <f t="shared" si="3243"/>
        <v>0.27582302353838001</v>
      </c>
      <c r="BM2373" s="14">
        <f t="shared" si="3244"/>
        <v>0.47506450851854243</v>
      </c>
      <c r="BN2373" s="14">
        <f t="shared" si="3245"/>
        <v>0.52400097957652214</v>
      </c>
    </row>
    <row r="2374" spans="1:66" x14ac:dyDescent="0.25">
      <c r="A2374" t="s">
        <v>346</v>
      </c>
      <c r="B2374" t="s">
        <v>234</v>
      </c>
      <c r="C2374" t="s">
        <v>232</v>
      </c>
      <c r="D2374" t="s">
        <v>461</v>
      </c>
      <c r="E2374" s="10">
        <f>VLOOKUP(A2374,home!$A$2:$E$405,3,FALSE)</f>
        <v>1.5866</v>
      </c>
      <c r="F2374" s="10">
        <f>VLOOKUP(B2374,home!$B$2:$E$405,3,FALSE)</f>
        <v>1.4496</v>
      </c>
      <c r="G2374" s="10">
        <f>VLOOKUP(C2374,away!$B$2:$E$405,4,FALSE)</f>
        <v>0.94540000000000002</v>
      </c>
      <c r="H2374" s="10">
        <f>VLOOKUP(A2374,away!$A$2:$E$405,3,FALSE)</f>
        <v>1.1788000000000001</v>
      </c>
      <c r="I2374" s="10">
        <f>VLOOKUP(C2374,away!$B$2:$E$405,3,FALSE)</f>
        <v>1.1876</v>
      </c>
      <c r="J2374" s="10">
        <f>VLOOKUP(B2374,home!$B$2:$E$405,4,FALSE)</f>
        <v>0.2545</v>
      </c>
      <c r="K2374" s="12">
        <f t="shared" si="3190"/>
        <v>2.174358889344</v>
      </c>
      <c r="L2374" s="12">
        <f t="shared" si="3191"/>
        <v>0.35628546296000002</v>
      </c>
      <c r="M2374" s="13">
        <f t="shared" si="3192"/>
        <v>7.9607708345901154E-2</v>
      </c>
      <c r="N2374" s="13">
        <f t="shared" si="3193"/>
        <v>0.17309572830221473</v>
      </c>
      <c r="O2374" s="13">
        <f t="shared" si="3194"/>
        <v>2.8363069223204047E-2</v>
      </c>
      <c r="P2374" s="13">
        <f t="shared" si="3195"/>
        <v>6.1671491694552945E-2</v>
      </c>
      <c r="Q2374" s="13">
        <f t="shared" si="3196"/>
        <v>0.18818611777069721</v>
      </c>
      <c r="R2374" s="13">
        <f t="shared" si="3197"/>
        <v>5.0526746245778912E-3</v>
      </c>
      <c r="S2374" s="13">
        <f t="shared" si="3198"/>
        <v>1.1944109957623034E-2</v>
      </c>
      <c r="T2374" s="13">
        <f t="shared" si="3199"/>
        <v>6.704797809257794E-2</v>
      </c>
      <c r="U2374" s="13">
        <f t="shared" si="3200"/>
        <v>1.0986327984913795E-2</v>
      </c>
      <c r="V2374" s="13">
        <f t="shared" si="3201"/>
        <v>1.0281124408619505E-3</v>
      </c>
      <c r="W2374" s="13">
        <f t="shared" si="3202"/>
        <v>0.13639471934195083</v>
      </c>
      <c r="X2374" s="13">
        <f t="shared" si="3203"/>
        <v>4.8595455726046212E-2</v>
      </c>
      <c r="Y2374" s="13">
        <f t="shared" si="3204"/>
        <v>8.6569272205532788E-3</v>
      </c>
      <c r="Z2374" s="13">
        <f t="shared" si="3205"/>
        <v>6.0006483926799286E-4</v>
      </c>
      <c r="AA2374" s="13">
        <f t="shared" si="3206"/>
        <v>1.3047563174451388E-3</v>
      </c>
      <c r="AB2374" s="13">
        <f t="shared" si="3207"/>
        <v>1.4185042486322898E-3</v>
      </c>
      <c r="AC2374" s="13">
        <f t="shared" si="3208"/>
        <v>4.9779434974895979E-5</v>
      </c>
      <c r="AD2374" s="13">
        <f t="shared" si="3209"/>
        <v>7.4142767615187691E-2</v>
      </c>
      <c r="AE2374" s="13">
        <f t="shared" si="3210"/>
        <v>2.641599028491284E-2</v>
      </c>
      <c r="AF2374" s="13">
        <f t="shared" si="3211"/>
        <v>4.7058166641035168E-3</v>
      </c>
      <c r="AG2374" s="13">
        <f t="shared" si="3212"/>
        <v>5.5887135625833485E-4</v>
      </c>
      <c r="AH2374" s="13">
        <f t="shared" si="3213"/>
        <v>5.34485947661537E-5</v>
      </c>
      <c r="AI2374" s="13">
        <f t="shared" si="3214"/>
        <v>1.1621642715273149E-4</v>
      </c>
      <c r="AJ2374" s="13">
        <f t="shared" si="3215"/>
        <v>1.2634811073367058E-4</v>
      </c>
      <c r="AK2374" s="13">
        <f t="shared" si="3216"/>
        <v>9.1575379241858908E-5</v>
      </c>
      <c r="AL2374" s="13">
        <f t="shared" si="3217"/>
        <v>1.5425501245555725E-6</v>
      </c>
      <c r="AM2374" s="13">
        <f t="shared" si="3218"/>
        <v>3.2242597168929958E-2</v>
      </c>
      <c r="AN2374" s="13">
        <f t="shared" si="3219"/>
        <v>1.1487568659364995E-2</v>
      </c>
      <c r="AO2374" s="13">
        <f t="shared" si="3220"/>
        <v>2.0464268590433218E-3</v>
      </c>
      <c r="AP2374" s="13">
        <f t="shared" si="3221"/>
        <v>2.4303738029600959E-4</v>
      </c>
      <c r="AQ2374" s="13">
        <f t="shared" si="3222"/>
        <v>2.1647671388837336E-5</v>
      </c>
      <c r="AR2374" s="13">
        <f t="shared" si="3223"/>
        <v>3.8085914661641037E-6</v>
      </c>
      <c r="AS2374" s="13">
        <f t="shared" si="3224"/>
        <v>8.2812447103336168E-6</v>
      </c>
      <c r="AT2374" s="13">
        <f t="shared" si="3225"/>
        <v>9.0031990253734405E-6</v>
      </c>
      <c r="AU2374" s="13">
        <f t="shared" si="3226"/>
        <v>6.5253952777846599E-6</v>
      </c>
      <c r="AV2374" s="13">
        <f t="shared" si="3227"/>
        <v>3.5471378071836087E-6</v>
      </c>
      <c r="AW2374" s="13">
        <f t="shared" si="3228"/>
        <v>3.3194498780894099E-8</v>
      </c>
      <c r="AX2374" s="13">
        <f t="shared" si="3229"/>
        <v>1.1684496294966739E-2</v>
      </c>
      <c r="AY2374" s="13">
        <f t="shared" si="3230"/>
        <v>4.163016171906629E-3</v>
      </c>
      <c r="AZ2374" s="13">
        <f t="shared" si="3231"/>
        <v>7.4161107205886017E-4</v>
      </c>
      <c r="BA2374" s="13">
        <f t="shared" si="3232"/>
        <v>8.8075081381584332E-5</v>
      </c>
      <c r="BB2374" s="13">
        <f t="shared" si="3233"/>
        <v>7.844967786319362E-6</v>
      </c>
      <c r="BC2374" s="13">
        <f t="shared" si="3234"/>
        <v>5.5900959593101641E-7</v>
      </c>
      <c r="BD2374" s="13">
        <f t="shared" si="3235"/>
        <v>2.2615762895796367E-7</v>
      </c>
      <c r="BE2374" s="13">
        <f t="shared" si="3236"/>
        <v>4.9174785091771036E-7</v>
      </c>
      <c r="BF2374" s="13">
        <f t="shared" si="3237"/>
        <v>5.3461815547936584E-7</v>
      </c>
      <c r="BG2374" s="13">
        <f t="shared" si="3238"/>
        <v>3.8748391292375066E-7</v>
      </c>
      <c r="BH2374" s="13">
        <f t="shared" si="3239"/>
        <v>2.1063227263588842E-7</v>
      </c>
      <c r="BI2374" s="13">
        <f t="shared" si="3240"/>
        <v>9.1598030877714572E-8</v>
      </c>
      <c r="BJ2374" s="14">
        <f t="shared" si="3241"/>
        <v>0.79052725271122148</v>
      </c>
      <c r="BK2374" s="14">
        <f t="shared" si="3242"/>
        <v>0.15846576059594517</v>
      </c>
      <c r="BL2374" s="14">
        <f t="shared" si="3243"/>
        <v>4.7546028716806195E-2</v>
      </c>
      <c r="BM2374" s="14">
        <f t="shared" si="3244"/>
        <v>0.45699933392468522</v>
      </c>
      <c r="BN2374" s="14">
        <f t="shared" si="3245"/>
        <v>0.53597678996114795</v>
      </c>
    </row>
    <row r="2375" spans="1:66" x14ac:dyDescent="0.25">
      <c r="A2375" t="s">
        <v>346</v>
      </c>
      <c r="B2375" t="s">
        <v>236</v>
      </c>
      <c r="C2375" t="s">
        <v>321</v>
      </c>
      <c r="D2375" t="s">
        <v>461</v>
      </c>
      <c r="E2375" s="10">
        <f>VLOOKUP(A2375,home!$A$2:$E$405,3,FALSE)</f>
        <v>1.5866</v>
      </c>
      <c r="F2375" s="10">
        <f>VLOOKUP(B2375,home!$B$2:$E$405,3,FALSE)</f>
        <v>0.84040000000000004</v>
      </c>
      <c r="G2375" s="10">
        <f>VLOOKUP(C2375,away!$B$2:$E$405,4,FALSE)</f>
        <v>0.50419999999999998</v>
      </c>
      <c r="H2375" s="10">
        <f>VLOOKUP(A2375,away!$A$2:$E$405,3,FALSE)</f>
        <v>1.1788000000000001</v>
      </c>
      <c r="I2375" s="10">
        <f>VLOOKUP(C2375,away!$B$2:$E$405,3,FALSE)</f>
        <v>1.1028</v>
      </c>
      <c r="J2375" s="10">
        <f>VLOOKUP(B2375,home!$B$2:$E$405,4,FALSE)</f>
        <v>1.2254</v>
      </c>
      <c r="K2375" s="12">
        <f t="shared" si="3190"/>
        <v>0.67228951028799999</v>
      </c>
      <c r="L2375" s="12">
        <f t="shared" si="3191"/>
        <v>1.5929962762560002</v>
      </c>
      <c r="M2375" s="13">
        <f t="shared" si="3192"/>
        <v>0.10380036555376267</v>
      </c>
      <c r="N2375" s="13">
        <f t="shared" si="3193"/>
        <v>6.9783896925854488E-2</v>
      </c>
      <c r="O2375" s="13">
        <f t="shared" si="3194"/>
        <v>0.1653535958011555</v>
      </c>
      <c r="P2375" s="13">
        <f t="shared" si="3195"/>
        <v>0.11116548794551874</v>
      </c>
      <c r="Q2375" s="13">
        <f t="shared" si="3196"/>
        <v>2.3457490945135488E-2</v>
      </c>
      <c r="R2375" s="13">
        <f t="shared" si="3197"/>
        <v>0.13170383118839027</v>
      </c>
      <c r="S2375" s="13">
        <f t="shared" si="3198"/>
        <v>2.9763300071820688E-2</v>
      </c>
      <c r="T2375" s="13">
        <f t="shared" si="3199"/>
        <v>3.7367695725909672E-2</v>
      </c>
      <c r="U2375" s="13">
        <f t="shared" si="3200"/>
        <v>8.8543104172696327E-2</v>
      </c>
      <c r="V2375" s="13">
        <f t="shared" si="3201"/>
        <v>3.5416828551417204E-3</v>
      </c>
      <c r="W2375" s="13">
        <f t="shared" si="3202"/>
        <v>5.2567417000301108E-3</v>
      </c>
      <c r="X2375" s="13">
        <f t="shared" si="3203"/>
        <v>8.3739699533876017E-3</v>
      </c>
      <c r="Y2375" s="13">
        <f t="shared" si="3204"/>
        <v>6.6698514766130425E-3</v>
      </c>
      <c r="Z2375" s="13">
        <f t="shared" si="3205"/>
        <v>6.9934570883918204E-2</v>
      </c>
      <c r="AA2375" s="13">
        <f t="shared" si="3206"/>
        <v>4.7016278411750795E-2</v>
      </c>
      <c r="AB2375" s="13">
        <f t="shared" si="3207"/>
        <v>1.5804275394500102E-2</v>
      </c>
      <c r="AC2375" s="13">
        <f t="shared" si="3208"/>
        <v>2.3706136572815493E-4</v>
      </c>
      <c r="AD2375" s="13">
        <f t="shared" si="3209"/>
        <v>8.8351307580593797E-4</v>
      </c>
      <c r="AE2375" s="13">
        <f t="shared" si="3210"/>
        <v>1.4074330397823443E-3</v>
      </c>
      <c r="AF2375" s="13">
        <f t="shared" si="3211"/>
        <v>1.1210177957264691E-3</v>
      </c>
      <c r="AG2375" s="13">
        <f t="shared" si="3212"/>
        <v>5.9525905806965824E-4</v>
      </c>
      <c r="AH2375" s="13">
        <f t="shared" si="3213"/>
        <v>2.7851377749910745E-2</v>
      </c>
      <c r="AI2375" s="13">
        <f t="shared" si="3214"/>
        <v>1.8724189108333594E-2</v>
      </c>
      <c r="AJ2375" s="13">
        <f t="shared" si="3215"/>
        <v>6.2940379630907466E-3</v>
      </c>
      <c r="AK2375" s="13">
        <f t="shared" si="3216"/>
        <v>1.4104718999801199E-3</v>
      </c>
      <c r="AL2375" s="13">
        <f t="shared" si="3217"/>
        <v>1.0155279224157271E-5</v>
      </c>
      <c r="AM2375" s="13">
        <f t="shared" si="3218"/>
        <v>1.1879531461332376E-4</v>
      </c>
      <c r="AN2375" s="13">
        <f t="shared" si="3219"/>
        <v>1.8924049381568474E-4</v>
      </c>
      <c r="AO2375" s="13">
        <f t="shared" si="3220"/>
        <v>1.5072970098261625E-4</v>
      </c>
      <c r="AP2375" s="13">
        <f t="shared" si="3221"/>
        <v>8.0037284128829357E-5</v>
      </c>
      <c r="AQ2375" s="13">
        <f t="shared" si="3222"/>
        <v>3.1874773894717156E-5</v>
      </c>
      <c r="AR2375" s="13">
        <f t="shared" si="3223"/>
        <v>8.8734282088413999E-3</v>
      </c>
      <c r="AS2375" s="13">
        <f t="shared" si="3224"/>
        <v>5.9655127050977103E-3</v>
      </c>
      <c r="AT2375" s="13">
        <f t="shared" si="3225"/>
        <v>2.0052758075634908E-3</v>
      </c>
      <c r="AU2375" s="13">
        <f t="shared" si="3226"/>
        <v>4.4937529688641098E-4</v>
      </c>
      <c r="AV2375" s="13">
        <f t="shared" si="3227"/>
        <v>7.5527574569822463E-5</v>
      </c>
      <c r="AW2375" s="13">
        <f t="shared" si="3228"/>
        <v>3.0210677437132828E-7</v>
      </c>
      <c r="AX2375" s="13">
        <f t="shared" si="3229"/>
        <v>1.3310807314316714E-5</v>
      </c>
      <c r="AY2375" s="13">
        <f t="shared" si="3230"/>
        <v>2.1204066485667655E-5</v>
      </c>
      <c r="AZ2375" s="13">
        <f t="shared" si="3231"/>
        <v>1.6888999476576617E-5</v>
      </c>
      <c r="BA2375" s="13">
        <f t="shared" si="3232"/>
        <v>8.9680377586253631E-6</v>
      </c>
      <c r="BB2375" s="13">
        <f t="shared" si="3233"/>
        <v>3.5715126887033519E-6</v>
      </c>
      <c r="BC2375" s="13">
        <f t="shared" si="3234"/>
        <v>1.1378812827410982E-6</v>
      </c>
      <c r="BD2375" s="13">
        <f t="shared" si="3235"/>
        <v>2.3558896823848824E-3</v>
      </c>
      <c r="BE2375" s="13">
        <f t="shared" si="3236"/>
        <v>1.5838399208630844E-3</v>
      </c>
      <c r="BF2375" s="13">
        <f t="shared" si="3237"/>
        <v>5.3239948238581383E-4</v>
      </c>
      <c r="BG2375" s="13">
        <f t="shared" si="3238"/>
        <v>1.1930886243024783E-4</v>
      </c>
      <c r="BH2375" s="13">
        <f t="shared" si="3239"/>
        <v>2.0052524174062418E-5</v>
      </c>
      <c r="BI2375" s="13">
        <f t="shared" si="3240"/>
        <v>2.6962203314037415E-6</v>
      </c>
      <c r="BJ2375" s="14">
        <f t="shared" si="3241"/>
        <v>0.15555262856875662</v>
      </c>
      <c r="BK2375" s="14">
        <f t="shared" si="3242"/>
        <v>0.2485392571376818</v>
      </c>
      <c r="BL2375" s="14">
        <f t="shared" si="3243"/>
        <v>0.52468446797533641</v>
      </c>
      <c r="BM2375" s="14">
        <f t="shared" si="3244"/>
        <v>0.39342535424616465</v>
      </c>
      <c r="BN2375" s="14">
        <f t="shared" si="3245"/>
        <v>0.60526466835981718</v>
      </c>
    </row>
    <row r="2376" spans="1:66" x14ac:dyDescent="0.25">
      <c r="A2376" t="s">
        <v>347</v>
      </c>
      <c r="B2376" t="s">
        <v>246</v>
      </c>
      <c r="C2376" t="s">
        <v>248</v>
      </c>
      <c r="D2376" t="s">
        <v>461</v>
      </c>
      <c r="E2376" s="10">
        <f>VLOOKUP(A2376,home!$A$2:$E$405,3,FALSE)</f>
        <v>1.1809000000000001</v>
      </c>
      <c r="F2376" s="10">
        <f>VLOOKUP(B2376,home!$B$2:$E$405,3,FALSE)</f>
        <v>0.49399999999999999</v>
      </c>
      <c r="G2376" s="10">
        <f>VLOOKUP(C2376,away!$B$2:$E$405,4,FALSE)</f>
        <v>0.3528</v>
      </c>
      <c r="H2376" s="10">
        <f>VLOOKUP(A2376,away!$A$2:$E$405,3,FALSE)</f>
        <v>0.92459999999999998</v>
      </c>
      <c r="I2376" s="10">
        <f>VLOOKUP(C2376,away!$B$2:$E$405,3,FALSE)</f>
        <v>0.54079999999999995</v>
      </c>
      <c r="J2376" s="10">
        <f>VLOOKUP(B2376,home!$B$2:$E$405,4,FALSE)</f>
        <v>1.7124999999999999</v>
      </c>
      <c r="K2376" s="12">
        <f t="shared" si="3190"/>
        <v>0.20581103088</v>
      </c>
      <c r="L2376" s="12">
        <f t="shared" si="3191"/>
        <v>0.85629055199999993</v>
      </c>
      <c r="M2376" s="13">
        <f t="shared" si="3192"/>
        <v>0.34572846928183965</v>
      </c>
      <c r="N2376" s="13">
        <f t="shared" si="3193"/>
        <v>7.1154732667459808E-2</v>
      </c>
      <c r="O2376" s="13">
        <f t="shared" si="3194"/>
        <v>0.29604402180346145</v>
      </c>
      <c r="P2376" s="13">
        <f t="shared" si="3195"/>
        <v>6.0929125313231587E-2</v>
      </c>
      <c r="Q2376" s="13">
        <f t="shared" si="3196"/>
        <v>7.3222144411403565E-3</v>
      </c>
      <c r="R2376" s="13">
        <f t="shared" si="3197"/>
        <v>0.12674984942319301</v>
      </c>
      <c r="S2376" s="13">
        <f t="shared" si="3198"/>
        <v>2.6844464957911413E-3</v>
      </c>
      <c r="T2376" s="13">
        <f t="shared" si="3199"/>
        <v>6.2699430456664464E-3</v>
      </c>
      <c r="U2376" s="13">
        <f t="shared" si="3200"/>
        <v>2.6086517173672122E-2</v>
      </c>
      <c r="V2376" s="13">
        <f t="shared" si="3201"/>
        <v>5.2565650493958458E-5</v>
      </c>
      <c r="W2376" s="13">
        <f t="shared" si="3202"/>
        <v>5.0233083415183999E-4</v>
      </c>
      <c r="X2376" s="13">
        <f t="shared" si="3203"/>
        <v>4.3014114726249944E-4</v>
      </c>
      <c r="Y2376" s="13">
        <f t="shared" si="3204"/>
        <v>1.8416290021365945E-4</v>
      </c>
      <c r="Z2376" s="13">
        <f t="shared" si="3205"/>
        <v>3.6178232842834279E-2</v>
      </c>
      <c r="AA2376" s="13">
        <f t="shared" si="3206"/>
        <v>7.4458793968003945E-3</v>
      </c>
      <c r="AB2376" s="13">
        <f t="shared" si="3207"/>
        <v>7.6622205723182073E-4</v>
      </c>
      <c r="AC2376" s="13">
        <f t="shared" si="3208"/>
        <v>5.7899106355973215E-7</v>
      </c>
      <c r="AD2376" s="13">
        <f t="shared" si="3209"/>
        <v>2.5846306704900121E-5</v>
      </c>
      <c r="AE2376" s="13">
        <f t="shared" si="3210"/>
        <v>2.213194823550022E-5</v>
      </c>
      <c r="AF2376" s="13">
        <f t="shared" si="3211"/>
        <v>9.4756890857059544E-6</v>
      </c>
      <c r="AG2376" s="13">
        <f t="shared" si="3212"/>
        <v>2.7046476792598424E-6</v>
      </c>
      <c r="AH2376" s="13">
        <f t="shared" si="3213"/>
        <v>7.7447697428437703E-3</v>
      </c>
      <c r="AI2376" s="13">
        <f t="shared" si="3214"/>
        <v>1.5939590447029085E-3</v>
      </c>
      <c r="AJ2376" s="13">
        <f t="shared" si="3215"/>
        <v>1.6402717708540279E-4</v>
      </c>
      <c r="AK2376" s="13">
        <f t="shared" si="3216"/>
        <v>1.1252867469427687E-5</v>
      </c>
      <c r="AL2376" s="13">
        <f t="shared" si="3217"/>
        <v>4.0815173989173403E-9</v>
      </c>
      <c r="AM2376" s="13">
        <f t="shared" si="3218"/>
        <v>1.0638910054752303E-6</v>
      </c>
      <c r="AN2376" s="13">
        <f t="shared" si="3219"/>
        <v>9.1099981634621986E-7</v>
      </c>
      <c r="AO2376" s="13">
        <f t="shared" si="3220"/>
        <v>3.9004026780550158E-7</v>
      </c>
      <c r="AP2376" s="13">
        <f t="shared" si="3221"/>
        <v>1.113292654071336E-7</v>
      </c>
      <c r="AQ2376" s="13">
        <f t="shared" si="3222"/>
        <v>2.3832549532307226E-8</v>
      </c>
      <c r="AR2376" s="13">
        <f t="shared" si="3223"/>
        <v>1.3263546316425183E-3</v>
      </c>
      <c r="AS2376" s="13">
        <f t="shared" si="3224"/>
        <v>2.7297841405080932E-4</v>
      </c>
      <c r="AT2376" s="13">
        <f t="shared" si="3225"/>
        <v>2.8090984401892267E-5</v>
      </c>
      <c r="AU2376" s="13">
        <f t="shared" si="3226"/>
        <v>1.9271448193958157E-6</v>
      </c>
      <c r="AV2376" s="13">
        <f t="shared" si="3227"/>
        <v>9.9156915483726052E-8</v>
      </c>
      <c r="AW2376" s="13">
        <f t="shared" si="3228"/>
        <v>1.9980619600062934E-11</v>
      </c>
      <c r="AX2376" s="13">
        <f t="shared" si="3229"/>
        <v>3.6493417430136101E-8</v>
      </c>
      <c r="AY2376" s="13">
        <f t="shared" si="3230"/>
        <v>3.1248968555617661E-8</v>
      </c>
      <c r="AZ2376" s="13">
        <f t="shared" si="3231"/>
        <v>1.3379098266960243E-8</v>
      </c>
      <c r="BA2376" s="13">
        <f t="shared" si="3232"/>
        <v>3.8187984800925432E-9</v>
      </c>
      <c r="BB2376" s="13">
        <f t="shared" si="3233"/>
        <v>8.1750026462380101E-10</v>
      </c>
      <c r="BC2376" s="13">
        <f t="shared" si="3234"/>
        <v>1.4000355057097217E-10</v>
      </c>
      <c r="BD2376" s="13">
        <f t="shared" si="3235"/>
        <v>1.8929082327948804E-4</v>
      </c>
      <c r="BE2376" s="13">
        <f t="shared" si="3236"/>
        <v>3.8958139475275325E-5</v>
      </c>
      <c r="BF2376" s="13">
        <f t="shared" si="3237"/>
        <v>4.0090074232866177E-6</v>
      </c>
      <c r="BG2376" s="13">
        <f t="shared" si="3238"/>
        <v>2.7503265019739714E-7</v>
      </c>
      <c r="BH2376" s="13">
        <f t="shared" si="3239"/>
        <v>1.4151188315696183E-8</v>
      </c>
      <c r="BI2376" s="13">
        <f t="shared" si="3240"/>
        <v>5.8249413108608868E-10</v>
      </c>
      <c r="BJ2376" s="14">
        <f t="shared" si="3241"/>
        <v>8.5926269618291071E-2</v>
      </c>
      <c r="BK2376" s="14">
        <f t="shared" si="3242"/>
        <v>0.40939522106290582</v>
      </c>
      <c r="BL2376" s="14">
        <f t="shared" si="3243"/>
        <v>0.46846849675480118</v>
      </c>
      <c r="BM2376" s="14">
        <f t="shared" si="3244"/>
        <v>9.2039776119518552E-2</v>
      </c>
      <c r="BN2376" s="14">
        <f t="shared" si="3245"/>
        <v>0.90792841293032578</v>
      </c>
    </row>
    <row r="2377" spans="1:66" x14ac:dyDescent="0.25">
      <c r="A2377" t="s">
        <v>347</v>
      </c>
      <c r="B2377" t="s">
        <v>247</v>
      </c>
      <c r="C2377" t="s">
        <v>250</v>
      </c>
      <c r="D2377" t="s">
        <v>461</v>
      </c>
      <c r="E2377" s="10">
        <f>VLOOKUP(A2377,home!$A$2:$E$405,3,FALSE)</f>
        <v>1.1809000000000001</v>
      </c>
      <c r="F2377" s="10">
        <f>VLOOKUP(B2377,home!$B$2:$E$405,3,FALSE)</f>
        <v>1.3028</v>
      </c>
      <c r="G2377" s="10">
        <f>VLOOKUP(C2377,away!$B$2:$E$405,4,FALSE)</f>
        <v>0.65139999999999998</v>
      </c>
      <c r="H2377" s="10">
        <f>VLOOKUP(A2377,away!$A$2:$E$405,3,FALSE)</f>
        <v>0.92459999999999998</v>
      </c>
      <c r="I2377" s="10">
        <f>VLOOKUP(C2377,away!$B$2:$E$405,3,FALSE)</f>
        <v>0.99839999999999995</v>
      </c>
      <c r="J2377" s="10">
        <f>VLOOKUP(B2377,home!$B$2:$E$405,4,FALSE)</f>
        <v>0.41599999999999998</v>
      </c>
      <c r="K2377" s="12">
        <f t="shared" si="3190"/>
        <v>1.0021636051280001</v>
      </c>
      <c r="L2377" s="12">
        <f t="shared" si="3191"/>
        <v>0.38401818623999995</v>
      </c>
      <c r="M2377" s="13">
        <f t="shared" si="3192"/>
        <v>0.25002814402202572</v>
      </c>
      <c r="N2377" s="13">
        <f t="shared" si="3193"/>
        <v>0.25056910619657607</v>
      </c>
      <c r="O2377" s="13">
        <f t="shared" si="3194"/>
        <v>9.6015354376291787E-2</v>
      </c>
      <c r="P2377" s="13">
        <f t="shared" si="3195"/>
        <v>9.6223093689387071E-2</v>
      </c>
      <c r="Q2377" s="13">
        <f t="shared" si="3196"/>
        <v>0.1255556193998307</v>
      </c>
      <c r="R2377" s="13">
        <f t="shared" si="3197"/>
        <v>1.8435821119387207E-2</v>
      </c>
      <c r="S2377" s="13">
        <f t="shared" si="3198"/>
        <v>9.2578415475708629E-3</v>
      </c>
      <c r="T2377" s="13">
        <f t="shared" si="3199"/>
        <v>4.8215641234162734E-2</v>
      </c>
      <c r="U2377" s="13">
        <f t="shared" si="3200"/>
        <v>1.8475708956500005E-2</v>
      </c>
      <c r="V2377" s="13">
        <f t="shared" si="3201"/>
        <v>3.958746138038928E-4</v>
      </c>
      <c r="W2377" s="13">
        <f t="shared" si="3202"/>
        <v>4.1942424060604472E-2</v>
      </c>
      <c r="X2377" s="13">
        <f t="shared" si="3203"/>
        <v>1.6106653614262261E-2</v>
      </c>
      <c r="Y2377" s="13">
        <f t="shared" si="3204"/>
        <v>3.0926239536724666E-3</v>
      </c>
      <c r="Z2377" s="13">
        <f t="shared" si="3205"/>
        <v>2.3598968627040538E-3</v>
      </c>
      <c r="AA2377" s="13">
        <f t="shared" si="3206"/>
        <v>2.3650027476577514E-3</v>
      </c>
      <c r="AB2377" s="13">
        <f t="shared" si="3207"/>
        <v>1.1850598398651592E-3</v>
      </c>
      <c r="AC2377" s="13">
        <f t="shared" si="3208"/>
        <v>9.5219980640325017E-6</v>
      </c>
      <c r="AD2377" s="13">
        <f t="shared" si="3209"/>
        <v>1.0508292726095686E-2</v>
      </c>
      <c r="AE2377" s="13">
        <f t="shared" si="3210"/>
        <v>4.0353755131542499E-3</v>
      </c>
      <c r="AF2377" s="13">
        <f t="shared" si="3211"/>
        <v>7.7482879267940191E-4</v>
      </c>
      <c r="AG2377" s="13">
        <f t="shared" si="3212"/>
        <v>9.9182782537090967E-5</v>
      </c>
      <c r="AH2377" s="13">
        <f t="shared" si="3213"/>
        <v>2.2656082823226917E-4</v>
      </c>
      <c r="AI2377" s="13">
        <f t="shared" si="3214"/>
        <v>2.2705101640203645E-4</v>
      </c>
      <c r="AJ2377" s="13">
        <f t="shared" si="3215"/>
        <v>1.1377113257272076E-4</v>
      </c>
      <c r="AK2377" s="13">
        <f t="shared" si="3216"/>
        <v>3.8005762792857828E-5</v>
      </c>
      <c r="AL2377" s="13">
        <f t="shared" si="3217"/>
        <v>1.465812763454099E-7</v>
      </c>
      <c r="AM2377" s="13">
        <f t="shared" si="3218"/>
        <v>2.106205704424879E-3</v>
      </c>
      <c r="AN2377" s="13">
        <f t="shared" si="3219"/>
        <v>8.0882129446158341E-4</v>
      </c>
      <c r="AO2377" s="13">
        <f t="shared" si="3220"/>
        <v>1.5530104324571308E-4</v>
      </c>
      <c r="AP2377" s="13">
        <f t="shared" si="3221"/>
        <v>1.9879474982799512E-5</v>
      </c>
      <c r="AQ2377" s="13">
        <f t="shared" si="3222"/>
        <v>1.9085199815745301E-6</v>
      </c>
      <c r="AR2377" s="13">
        <f t="shared" si="3223"/>
        <v>1.7400695666157644E-5</v>
      </c>
      <c r="AS2377" s="13">
        <f t="shared" si="3224"/>
        <v>1.7438343900531711E-5</v>
      </c>
      <c r="AT2377" s="13">
        <f t="shared" si="3225"/>
        <v>8.738036795409364E-6</v>
      </c>
      <c r="AU2377" s="13">
        <f t="shared" si="3226"/>
        <v>2.9189808188761887E-6</v>
      </c>
      <c r="AV2377" s="13">
        <f t="shared" si="3227"/>
        <v>7.3132408518611062E-7</v>
      </c>
      <c r="AW2377" s="13">
        <f t="shared" si="3228"/>
        <v>1.5669906928615161E-9</v>
      </c>
      <c r="AX2377" s="13">
        <f t="shared" si="3229"/>
        <v>3.517937836479325E-4</v>
      </c>
      <c r="AY2377" s="13">
        <f t="shared" si="3230"/>
        <v>1.35095210726986E-4</v>
      </c>
      <c r="AZ2377" s="13">
        <f t="shared" si="3231"/>
        <v>2.5939508896543873E-5</v>
      </c>
      <c r="BA2377" s="13">
        <f t="shared" si="3232"/>
        <v>3.3204143861357068E-6</v>
      </c>
      <c r="BB2377" s="13">
        <f t="shared" si="3233"/>
        <v>3.187748775322592E-7</v>
      </c>
      <c r="BC2377" s="13">
        <f t="shared" si="3234"/>
        <v>2.4483070057763264E-8</v>
      </c>
      <c r="BD2377" s="13">
        <f t="shared" si="3235"/>
        <v>1.1136972648386806E-6</v>
      </c>
      <c r="BE2377" s="13">
        <f t="shared" si="3236"/>
        <v>1.1161068659519251E-6</v>
      </c>
      <c r="BF2377" s="13">
        <f t="shared" si="3237"/>
        <v>5.5926084024524751E-7</v>
      </c>
      <c r="BG2377" s="13">
        <f t="shared" si="3238"/>
        <v>1.8682361995569724E-7</v>
      </c>
      <c r="BH2377" s="13">
        <f t="shared" si="3239"/>
        <v>4.6806958124466221E-8</v>
      </c>
      <c r="BI2377" s="13">
        <f t="shared" si="3240"/>
        <v>9.381645979818084E-9</v>
      </c>
      <c r="BJ2377" s="14">
        <f t="shared" si="3241"/>
        <v>0.50450835648627679</v>
      </c>
      <c r="BK2377" s="14">
        <f t="shared" si="3242"/>
        <v>0.35604971766285493</v>
      </c>
      <c r="BL2377" s="14">
        <f t="shared" si="3243"/>
        <v>0.13713259523816304</v>
      </c>
      <c r="BM2377" s="14">
        <f t="shared" si="3244"/>
        <v>0.16308833380276405</v>
      </c>
      <c r="BN2377" s="14">
        <f t="shared" si="3245"/>
        <v>0.83682713880349868</v>
      </c>
    </row>
    <row r="2378" spans="1:66" x14ac:dyDescent="0.25">
      <c r="A2378" t="s">
        <v>347</v>
      </c>
      <c r="B2378" t="s">
        <v>257</v>
      </c>
      <c r="C2378" t="s">
        <v>252</v>
      </c>
      <c r="D2378" t="s">
        <v>461</v>
      </c>
      <c r="E2378" s="10">
        <f>VLOOKUP(A2378,home!$A$2:$E$405,3,FALSE)</f>
        <v>1.1809000000000001</v>
      </c>
      <c r="F2378" s="10">
        <f>VLOOKUP(B2378,home!$B$2:$E$405,3,FALSE)</f>
        <v>1.1073999999999999</v>
      </c>
      <c r="G2378" s="10" t="e">
        <f>VLOOKUP(C2378,away!$B$2:$E$405,4,FALSE)</f>
        <v>#N/A</v>
      </c>
      <c r="H2378" s="10">
        <f>VLOOKUP(A2378,away!$A$2:$E$405,3,FALSE)</f>
        <v>0.92459999999999998</v>
      </c>
      <c r="I2378" s="10" t="e">
        <f>VLOOKUP(C2378,away!$B$2:$E$405,3,FALSE)</f>
        <v>#N/A</v>
      </c>
      <c r="J2378" s="10">
        <f>VLOOKUP(B2378,home!$B$2:$E$405,4,FALSE)</f>
        <v>0.91520000000000001</v>
      </c>
      <c r="K2378" s="12" t="e">
        <f t="shared" si="3190"/>
        <v>#N/A</v>
      </c>
      <c r="L2378" s="12" t="e">
        <f t="shared" si="3191"/>
        <v>#N/A</v>
      </c>
      <c r="M2378" s="13" t="e">
        <f t="shared" si="3192"/>
        <v>#N/A</v>
      </c>
      <c r="N2378" s="13" t="e">
        <f t="shared" si="3193"/>
        <v>#N/A</v>
      </c>
      <c r="O2378" s="13" t="e">
        <f t="shared" si="3194"/>
        <v>#N/A</v>
      </c>
      <c r="P2378" s="13" t="e">
        <f t="shared" si="3195"/>
        <v>#N/A</v>
      </c>
      <c r="Q2378" s="13" t="e">
        <f t="shared" si="3196"/>
        <v>#N/A</v>
      </c>
      <c r="R2378" s="13" t="e">
        <f t="shared" si="3197"/>
        <v>#N/A</v>
      </c>
      <c r="S2378" s="13" t="e">
        <f t="shared" si="3198"/>
        <v>#N/A</v>
      </c>
      <c r="T2378" s="13" t="e">
        <f t="shared" si="3199"/>
        <v>#N/A</v>
      </c>
      <c r="U2378" s="13" t="e">
        <f t="shared" si="3200"/>
        <v>#N/A</v>
      </c>
      <c r="V2378" s="13" t="e">
        <f t="shared" si="3201"/>
        <v>#N/A</v>
      </c>
      <c r="W2378" s="13" t="e">
        <f t="shared" si="3202"/>
        <v>#N/A</v>
      </c>
      <c r="X2378" s="13" t="e">
        <f t="shared" si="3203"/>
        <v>#N/A</v>
      </c>
      <c r="Y2378" s="13" t="e">
        <f t="shared" si="3204"/>
        <v>#N/A</v>
      </c>
      <c r="Z2378" s="13" t="e">
        <f t="shared" si="3205"/>
        <v>#N/A</v>
      </c>
      <c r="AA2378" s="13" t="e">
        <f t="shared" si="3206"/>
        <v>#N/A</v>
      </c>
      <c r="AB2378" s="13" t="e">
        <f t="shared" si="3207"/>
        <v>#N/A</v>
      </c>
      <c r="AC2378" s="13" t="e">
        <f t="shared" si="3208"/>
        <v>#N/A</v>
      </c>
      <c r="AD2378" s="13" t="e">
        <f t="shared" si="3209"/>
        <v>#N/A</v>
      </c>
      <c r="AE2378" s="13" t="e">
        <f t="shared" si="3210"/>
        <v>#N/A</v>
      </c>
      <c r="AF2378" s="13" t="e">
        <f t="shared" si="3211"/>
        <v>#N/A</v>
      </c>
      <c r="AG2378" s="13" t="e">
        <f t="shared" si="3212"/>
        <v>#N/A</v>
      </c>
      <c r="AH2378" s="13" t="e">
        <f t="shared" si="3213"/>
        <v>#N/A</v>
      </c>
      <c r="AI2378" s="13" t="e">
        <f t="shared" si="3214"/>
        <v>#N/A</v>
      </c>
      <c r="AJ2378" s="13" t="e">
        <f t="shared" si="3215"/>
        <v>#N/A</v>
      </c>
      <c r="AK2378" s="13" t="e">
        <f t="shared" si="3216"/>
        <v>#N/A</v>
      </c>
      <c r="AL2378" s="13" t="e">
        <f t="shared" si="3217"/>
        <v>#N/A</v>
      </c>
      <c r="AM2378" s="13" t="e">
        <f t="shared" si="3218"/>
        <v>#N/A</v>
      </c>
      <c r="AN2378" s="13" t="e">
        <f t="shared" si="3219"/>
        <v>#N/A</v>
      </c>
      <c r="AO2378" s="13" t="e">
        <f t="shared" si="3220"/>
        <v>#N/A</v>
      </c>
      <c r="AP2378" s="13" t="e">
        <f t="shared" si="3221"/>
        <v>#N/A</v>
      </c>
      <c r="AQ2378" s="13" t="e">
        <f t="shared" si="3222"/>
        <v>#N/A</v>
      </c>
      <c r="AR2378" s="13" t="e">
        <f t="shared" si="3223"/>
        <v>#N/A</v>
      </c>
      <c r="AS2378" s="13" t="e">
        <f t="shared" si="3224"/>
        <v>#N/A</v>
      </c>
      <c r="AT2378" s="13" t="e">
        <f t="shared" si="3225"/>
        <v>#N/A</v>
      </c>
      <c r="AU2378" s="13" t="e">
        <f t="shared" si="3226"/>
        <v>#N/A</v>
      </c>
      <c r="AV2378" s="13" t="e">
        <f t="shared" si="3227"/>
        <v>#N/A</v>
      </c>
      <c r="AW2378" s="13" t="e">
        <f t="shared" si="3228"/>
        <v>#N/A</v>
      </c>
      <c r="AX2378" s="13" t="e">
        <f t="shared" si="3229"/>
        <v>#N/A</v>
      </c>
      <c r="AY2378" s="13" t="e">
        <f t="shared" si="3230"/>
        <v>#N/A</v>
      </c>
      <c r="AZ2378" s="13" t="e">
        <f t="shared" si="3231"/>
        <v>#N/A</v>
      </c>
      <c r="BA2378" s="13" t="e">
        <f t="shared" si="3232"/>
        <v>#N/A</v>
      </c>
      <c r="BB2378" s="13" t="e">
        <f t="shared" si="3233"/>
        <v>#N/A</v>
      </c>
      <c r="BC2378" s="13" t="e">
        <f t="shared" si="3234"/>
        <v>#N/A</v>
      </c>
      <c r="BD2378" s="13" t="e">
        <f t="shared" si="3235"/>
        <v>#N/A</v>
      </c>
      <c r="BE2378" s="13" t="e">
        <f t="shared" si="3236"/>
        <v>#N/A</v>
      </c>
      <c r="BF2378" s="13" t="e">
        <f t="shared" si="3237"/>
        <v>#N/A</v>
      </c>
      <c r="BG2378" s="13" t="e">
        <f t="shared" si="3238"/>
        <v>#N/A</v>
      </c>
      <c r="BH2378" s="13" t="e">
        <f t="shared" si="3239"/>
        <v>#N/A</v>
      </c>
      <c r="BI2378" s="13" t="e">
        <f t="shared" si="3240"/>
        <v>#N/A</v>
      </c>
      <c r="BJ2378" s="14" t="e">
        <f t="shared" si="3241"/>
        <v>#N/A</v>
      </c>
      <c r="BK2378" s="14" t="e">
        <f t="shared" si="3242"/>
        <v>#N/A</v>
      </c>
      <c r="BL2378" s="14" t="e">
        <f t="shared" si="3243"/>
        <v>#N/A</v>
      </c>
      <c r="BM2378" s="14" t="e">
        <f t="shared" si="3244"/>
        <v>#N/A</v>
      </c>
      <c r="BN2378" s="14" t="e">
        <f t="shared" si="3245"/>
        <v>#N/A</v>
      </c>
    </row>
    <row r="2379" spans="1:66" x14ac:dyDescent="0.25">
      <c r="A2379" t="s">
        <v>357</v>
      </c>
      <c r="B2379" t="s">
        <v>332</v>
      </c>
      <c r="C2379" t="s">
        <v>329</v>
      </c>
      <c r="D2379" t="s">
        <v>461</v>
      </c>
      <c r="E2379" s="10">
        <f>VLOOKUP(A2379,home!$A$2:$E$405,3,FALSE)</f>
        <v>1.72</v>
      </c>
      <c r="F2379" s="10">
        <f>VLOOKUP(B2379,home!$B$2:$E$405,3,FALSE)</f>
        <v>0.87209999999999999</v>
      </c>
      <c r="G2379" s="10">
        <f>VLOOKUP(C2379,away!$B$2:$E$405,4,FALSE)</f>
        <v>0.81399999999999995</v>
      </c>
      <c r="H2379" s="10">
        <f>VLOOKUP(A2379,away!$A$2:$E$405,3,FALSE)</f>
        <v>1.58</v>
      </c>
      <c r="I2379" s="10">
        <f>VLOOKUP(C2379,away!$B$2:$E$405,3,FALSE)</f>
        <v>1.7089000000000001</v>
      </c>
      <c r="J2379" s="10">
        <f>VLOOKUP(B2379,home!$B$2:$E$405,4,FALSE)</f>
        <v>0.82279999999999998</v>
      </c>
      <c r="K2379" s="12">
        <f t="shared" si="3190"/>
        <v>1.2210097679999998</v>
      </c>
      <c r="L2379" s="12">
        <f t="shared" si="3191"/>
        <v>2.2216110136000005</v>
      </c>
      <c r="M2379" s="13">
        <f t="shared" si="3192"/>
        <v>3.1980760812492806E-2</v>
      </c>
      <c r="N2379" s="13">
        <f t="shared" si="3193"/>
        <v>3.9048821340125321E-2</v>
      </c>
      <c r="O2379" s="13">
        <f t="shared" si="3194"/>
        <v>7.1048810444341318E-2</v>
      </c>
      <c r="P2379" s="13">
        <f t="shared" si="3195"/>
        <v>8.6751291557321142E-2</v>
      </c>
      <c r="Q2379" s="13">
        <f t="shared" si="3196"/>
        <v>2.3839496142589938E-2</v>
      </c>
      <c r="R2379" s="13">
        <f t="shared" si="3197"/>
        <v>7.8921409893163721E-2</v>
      </c>
      <c r="S2379" s="13">
        <f t="shared" si="3198"/>
        <v>5.8830578101221304E-2</v>
      </c>
      <c r="T2379" s="13">
        <f t="shared" si="3199"/>
        <v>5.2962087189052529E-2</v>
      </c>
      <c r="U2379" s="13">
        <f t="shared" si="3200"/>
        <v>9.6363812383884709E-2</v>
      </c>
      <c r="V2379" s="13">
        <f t="shared" si="3201"/>
        <v>1.7731593425003998E-2</v>
      </c>
      <c r="W2379" s="13">
        <f t="shared" si="3202"/>
        <v>9.7027525514335484E-3</v>
      </c>
      <c r="X2379" s="13">
        <f t="shared" si="3203"/>
        <v>2.1555741930500277E-2</v>
      </c>
      <c r="Y2379" s="13">
        <f t="shared" si="3204"/>
        <v>2.3944236839559378E-2</v>
      </c>
      <c r="Z2379" s="13">
        <f t="shared" si="3205"/>
        <v>5.8444224475830864E-2</v>
      </c>
      <c r="AA2379" s="13">
        <f t="shared" si="3206"/>
        <v>7.1360968968174135E-2</v>
      </c>
      <c r="AB2379" s="13">
        <f t="shared" si="3207"/>
        <v>4.3566220082042757E-2</v>
      </c>
      <c r="AC2379" s="13">
        <f t="shared" si="3208"/>
        <v>3.0061797153749796E-3</v>
      </c>
      <c r="AD2379" s="13">
        <f t="shared" si="3209"/>
        <v>2.9617889104468186E-3</v>
      </c>
      <c r="AE2379" s="13">
        <f t="shared" si="3210"/>
        <v>6.579942863406997E-3</v>
      </c>
      <c r="AF2379" s="13">
        <f t="shared" si="3211"/>
        <v>7.3090367671018548E-3</v>
      </c>
      <c r="AG2379" s="13">
        <f t="shared" si="3212"/>
        <v>5.4126121935336082E-3</v>
      </c>
      <c r="AH2379" s="13">
        <f t="shared" si="3213"/>
        <v>3.2460083194204126E-2</v>
      </c>
      <c r="AI2379" s="13">
        <f t="shared" si="3214"/>
        <v>3.963407865021587E-2</v>
      </c>
      <c r="AJ2379" s="13">
        <f t="shared" si="3215"/>
        <v>2.4196798588796916E-2</v>
      </c>
      <c r="AK2379" s="13">
        <f t="shared" si="3216"/>
        <v>9.848175810416554E-3</v>
      </c>
      <c r="AL2379" s="13">
        <f t="shared" si="3217"/>
        <v>3.2618357579576525E-4</v>
      </c>
      <c r="AM2379" s="13">
        <f t="shared" si="3218"/>
        <v>7.2327463808192832E-4</v>
      </c>
      <c r="AN2379" s="13">
        <f t="shared" si="3219"/>
        <v>1.6068349018203663E-3</v>
      </c>
      <c r="AO2379" s="13">
        <f t="shared" si="3220"/>
        <v>1.7848810574605009E-3</v>
      </c>
      <c r="AP2379" s="13">
        <f t="shared" si="3221"/>
        <v>1.3217704717400883E-3</v>
      </c>
      <c r="AQ2379" s="13">
        <f t="shared" si="3222"/>
        <v>7.3411495936726175E-4</v>
      </c>
      <c r="AR2379" s="13">
        <f t="shared" si="3223"/>
        <v>1.4422735665323242E-2</v>
      </c>
      <c r="AS2379" s="13">
        <f t="shared" si="3224"/>
        <v>1.7610301128641651E-2</v>
      </c>
      <c r="AT2379" s="13">
        <f t="shared" si="3225"/>
        <v>1.0751174847746441E-2</v>
      </c>
      <c r="AU2379" s="13">
        <f t="shared" si="3226"/>
        <v>4.3757631688581076E-3</v>
      </c>
      <c r="AV2379" s="13">
        <f t="shared" si="3227"/>
        <v>1.3357123929075944E-3</v>
      </c>
      <c r="AW2379" s="13">
        <f t="shared" si="3228"/>
        <v>2.4578011701555978E-5</v>
      </c>
      <c r="AX2379" s="13">
        <f t="shared" si="3229"/>
        <v>1.4718756634078317E-4</v>
      </c>
      <c r="AY2379" s="13">
        <f t="shared" si="3230"/>
        <v>3.2699351844766466E-4</v>
      </c>
      <c r="AZ2379" s="13">
        <f t="shared" si="3231"/>
        <v>3.6322620097957339E-4</v>
      </c>
      <c r="BA2379" s="13">
        <f t="shared" si="3232"/>
        <v>2.6898244284143591E-4</v>
      </c>
      <c r="BB2379" s="13">
        <f t="shared" si="3233"/>
        <v>1.493935893703916E-4</v>
      </c>
      <c r="BC2379" s="13">
        <f t="shared" si="3234"/>
        <v>6.637888870129961E-5</v>
      </c>
      <c r="BD2379" s="13">
        <f t="shared" si="3235"/>
        <v>5.3402847333872744E-3</v>
      </c>
      <c r="BE2379" s="13">
        <f t="shared" si="3236"/>
        <v>6.5205398233671354E-3</v>
      </c>
      <c r="BF2379" s="13">
        <f t="shared" si="3237"/>
        <v>3.9808214084821342E-3</v>
      </c>
      <c r="BG2379" s="13">
        <f t="shared" si="3238"/>
        <v>1.6202072748067351E-3</v>
      </c>
      <c r="BH2379" s="13">
        <f t="shared" si="3239"/>
        <v>4.9457222718092054E-4</v>
      </c>
      <c r="BI2379" s="13">
        <f t="shared" si="3240"/>
        <v>1.2077550407388378E-4</v>
      </c>
      <c r="BJ2379" s="14">
        <f t="shared" si="3241"/>
        <v>0.20080955496290154</v>
      </c>
      <c r="BK2379" s="14">
        <f t="shared" si="3242"/>
        <v>0.19895358070565766</v>
      </c>
      <c r="BL2379" s="14">
        <f t="shared" si="3243"/>
        <v>0.53397324619001529</v>
      </c>
      <c r="BM2379" s="14">
        <f t="shared" si="3244"/>
        <v>0.66028760063762515</v>
      </c>
      <c r="BN2379" s="14">
        <f t="shared" si="3245"/>
        <v>0.33159059019003423</v>
      </c>
    </row>
    <row r="2380" spans="1:66" x14ac:dyDescent="0.25">
      <c r="A2380" t="s">
        <v>357</v>
      </c>
      <c r="B2380" t="s">
        <v>335</v>
      </c>
      <c r="C2380" t="s">
        <v>334</v>
      </c>
      <c r="D2380" t="s">
        <v>461</v>
      </c>
      <c r="E2380" s="10">
        <f>VLOOKUP(A2380,home!$A$2:$E$405,3,FALSE)</f>
        <v>1.72</v>
      </c>
      <c r="F2380" s="10">
        <f>VLOOKUP(B2380,home!$B$2:$E$405,3,FALSE)</f>
        <v>1.3953</v>
      </c>
      <c r="G2380" s="10">
        <f>VLOOKUP(C2380,away!$B$2:$E$405,4,FALSE)</f>
        <v>0.87209999999999999</v>
      </c>
      <c r="H2380" s="10">
        <f>VLOOKUP(A2380,away!$A$2:$E$405,3,FALSE)</f>
        <v>1.58</v>
      </c>
      <c r="I2380" s="10">
        <f>VLOOKUP(C2380,away!$B$2:$E$405,3,FALSE)</f>
        <v>0.94940000000000002</v>
      </c>
      <c r="J2380" s="10">
        <f>VLOOKUP(B2380,home!$B$2:$E$405,4,FALSE)</f>
        <v>0.75949999999999995</v>
      </c>
      <c r="K2380" s="12">
        <f t="shared" si="3190"/>
        <v>2.0929667435999999</v>
      </c>
      <c r="L2380" s="12">
        <f t="shared" si="3191"/>
        <v>1.139289494</v>
      </c>
      <c r="M2380" s="13">
        <f t="shared" si="3192"/>
        <v>3.9468348282451361E-2</v>
      </c>
      <c r="N2380" s="13">
        <f t="shared" si="3193"/>
        <v>8.2605940379992873E-2</v>
      </c>
      <c r="O2380" s="13">
        <f t="shared" si="3194"/>
        <v>4.4965874543729779E-2</v>
      </c>
      <c r="P2380" s="13">
        <f t="shared" si="3195"/>
        <v>9.4112080016916247E-2</v>
      </c>
      <c r="Q2380" s="13">
        <f t="shared" si="3196"/>
        <v>8.644574301956473E-2</v>
      </c>
      <c r="R2380" s="13">
        <f t="shared" si="3197"/>
        <v>2.5614574228096695E-2</v>
      </c>
      <c r="S2380" s="13">
        <f t="shared" si="3198"/>
        <v>5.6102446584067822E-2</v>
      </c>
      <c r="T2380" s="13">
        <f t="shared" si="3199"/>
        <v>9.8486726823213938E-2</v>
      </c>
      <c r="U2380" s="13">
        <f t="shared" si="3200"/>
        <v>5.3610452010880015E-2</v>
      </c>
      <c r="V2380" s="13">
        <f t="shared" si="3201"/>
        <v>1.486400051301685E-2</v>
      </c>
      <c r="W2380" s="13">
        <f t="shared" si="3202"/>
        <v>6.030935508858027E-2</v>
      </c>
      <c r="X2380" s="13">
        <f t="shared" si="3203"/>
        <v>6.8709814642334943E-2</v>
      </c>
      <c r="Y2380" s="13">
        <f t="shared" si="3204"/>
        <v>3.9140184978349785E-2</v>
      </c>
      <c r="Z2380" s="13">
        <f t="shared" si="3205"/>
        <v>9.7274717704512459E-3</v>
      </c>
      <c r="AA2380" s="13">
        <f t="shared" si="3206"/>
        <v>2.0359274914862266E-2</v>
      </c>
      <c r="AB2380" s="13">
        <f t="shared" si="3207"/>
        <v>2.1305642660308228E-2</v>
      </c>
      <c r="AC2380" s="13">
        <f t="shared" si="3208"/>
        <v>2.215195952148738E-3</v>
      </c>
      <c r="AD2380" s="13">
        <f t="shared" si="3209"/>
        <v>3.1556368632090485E-2</v>
      </c>
      <c r="AE2380" s="13">
        <f t="shared" si="3210"/>
        <v>3.5951839251331844E-2</v>
      </c>
      <c r="AF2380" s="13">
        <f t="shared" si="3211"/>
        <v>2.0479776374509599E-2</v>
      </c>
      <c r="AG2380" s="13">
        <f t="shared" si="3212"/>
        <v>7.7774646876494023E-3</v>
      </c>
      <c r="AH2380" s="13">
        <f t="shared" si="3213"/>
        <v>2.7706015978141698E-3</v>
      </c>
      <c r="AI2380" s="13">
        <f t="shared" si="3214"/>
        <v>5.7987770039900789E-3</v>
      </c>
      <c r="AJ2380" s="13">
        <f t="shared" si="3215"/>
        <v>6.0683237114518415E-3</v>
      </c>
      <c r="AK2380" s="13">
        <f t="shared" si="3216"/>
        <v>4.2335999058226749E-3</v>
      </c>
      <c r="AL2380" s="13">
        <f t="shared" si="3217"/>
        <v>2.112849488504843E-4</v>
      </c>
      <c r="AM2380" s="13">
        <f t="shared" si="3218"/>
        <v>1.3209286019149516E-2</v>
      </c>
      <c r="AN2380" s="13">
        <f t="shared" si="3219"/>
        <v>1.5049200784858127E-2</v>
      </c>
      <c r="AO2380" s="13">
        <f t="shared" si="3220"/>
        <v>8.5726981736427097E-3</v>
      </c>
      <c r="AP2380" s="13">
        <f t="shared" si="3221"/>
        <v>3.2555949881547101E-3</v>
      </c>
      <c r="AQ2380" s="13">
        <f t="shared" si="3222"/>
        <v>9.2726629168092859E-4</v>
      </c>
      <c r="AR2380" s="13">
        <f t="shared" si="3223"/>
        <v>6.3130345848985941E-4</v>
      </c>
      <c r="AS2380" s="13">
        <f t="shared" si="3224"/>
        <v>1.3212971437389386E-3</v>
      </c>
      <c r="AT2380" s="13">
        <f t="shared" si="3225"/>
        <v>1.382715490129634E-3</v>
      </c>
      <c r="AU2380" s="13">
        <f t="shared" si="3226"/>
        <v>9.6465917890063268E-4</v>
      </c>
      <c r="AV2380" s="13">
        <f t="shared" si="3227"/>
        <v>5.0474989508687677E-4</v>
      </c>
      <c r="AW2380" s="13">
        <f t="shared" si="3228"/>
        <v>1.3994664133766142E-5</v>
      </c>
      <c r="AX2380" s="13">
        <f t="shared" si="3229"/>
        <v>4.6077660574633944E-3</v>
      </c>
      <c r="AY2380" s="13">
        <f t="shared" si="3230"/>
        <v>5.2495794600778446E-3</v>
      </c>
      <c r="AZ2380" s="13">
        <f t="shared" si="3231"/>
        <v>2.990395363392441E-3</v>
      </c>
      <c r="BA2380" s="13">
        <f t="shared" si="3232"/>
        <v>1.1356420068064405E-3</v>
      </c>
      <c r="BB2380" s="13">
        <f t="shared" si="3233"/>
        <v>3.2345625182491342E-4</v>
      </c>
      <c r="BC2380" s="13">
        <f t="shared" si="3234"/>
        <v>7.370206189454844E-5</v>
      </c>
      <c r="BD2380" s="13">
        <f t="shared" si="3235"/>
        <v>1.1987289963056043E-4</v>
      </c>
      <c r="BE2380" s="13">
        <f t="shared" si="3236"/>
        <v>2.5088999238566368E-4</v>
      </c>
      <c r="BF2380" s="13">
        <f t="shared" si="3237"/>
        <v>2.6255220518262571E-4</v>
      </c>
      <c r="BG2380" s="13">
        <f t="shared" si="3238"/>
        <v>1.8317101130202638E-4</v>
      </c>
      <c r="BH2380" s="13">
        <f t="shared" si="3239"/>
        <v>9.5842708761680241E-5</v>
      </c>
      <c r="BI2380" s="13">
        <f t="shared" si="3240"/>
        <v>4.0119120410947394E-5</v>
      </c>
      <c r="BJ2380" s="14">
        <f t="shared" si="3241"/>
        <v>0.58685780133656362</v>
      </c>
      <c r="BK2380" s="14">
        <f t="shared" si="3242"/>
        <v>0.21222293575752935</v>
      </c>
      <c r="BL2380" s="14">
        <f t="shared" si="3243"/>
        <v>0.19048429368097516</v>
      </c>
      <c r="BM2380" s="14">
        <f t="shared" si="3244"/>
        <v>0.62084435727882359</v>
      </c>
      <c r="BN2380" s="14">
        <f t="shared" si="3245"/>
        <v>0.37321256047075174</v>
      </c>
    </row>
    <row r="2381" spans="1:66" x14ac:dyDescent="0.25">
      <c r="A2381" t="s">
        <v>357</v>
      </c>
      <c r="B2381" t="s">
        <v>336</v>
      </c>
      <c r="C2381" t="s">
        <v>330</v>
      </c>
      <c r="D2381" t="s">
        <v>461</v>
      </c>
      <c r="E2381" s="10">
        <f>VLOOKUP(A2381,home!$A$2:$E$405,3,FALSE)</f>
        <v>1.72</v>
      </c>
      <c r="F2381" s="10">
        <f>VLOOKUP(B2381,home!$B$2:$E$405,3,FALSE)</f>
        <v>0.81399999999999995</v>
      </c>
      <c r="G2381" s="10">
        <f>VLOOKUP(C2381,away!$B$2:$E$405,4,FALSE)</f>
        <v>0.98839999999999995</v>
      </c>
      <c r="H2381" s="10">
        <f>VLOOKUP(A2381,away!$A$2:$E$405,3,FALSE)</f>
        <v>1.58</v>
      </c>
      <c r="I2381" s="10">
        <f>VLOOKUP(C2381,away!$B$2:$E$405,3,FALSE)</f>
        <v>0.50629999999999997</v>
      </c>
      <c r="J2381" s="10">
        <f>VLOOKUP(B2381,home!$B$2:$E$405,4,FALSE)</f>
        <v>0.69620000000000004</v>
      </c>
      <c r="K2381" s="12">
        <f t="shared" si="3190"/>
        <v>1.383839072</v>
      </c>
      <c r="L2381" s="12">
        <f t="shared" si="3191"/>
        <v>0.5569279748</v>
      </c>
      <c r="M2381" s="13">
        <f t="shared" si="3192"/>
        <v>0.14359376438695665</v>
      </c>
      <c r="N2381" s="13">
        <f t="shared" si="3193"/>
        <v>0.19871066165423276</v>
      </c>
      <c r="O2381" s="13">
        <f t="shared" si="3194"/>
        <v>7.9971384393936112E-2</v>
      </c>
      <c r="P2381" s="13">
        <f t="shared" si="3195"/>
        <v>0.11066752636625984</v>
      </c>
      <c r="Q2381" s="13">
        <f t="shared" si="3196"/>
        <v>0.13749178881004975</v>
      </c>
      <c r="R2381" s="13">
        <f t="shared" si="3197"/>
        <v>2.2269150576233583E-2</v>
      </c>
      <c r="S2381" s="13">
        <f t="shared" si="3198"/>
        <v>2.1322829449304602E-2</v>
      </c>
      <c r="T2381" s="13">
        <f t="shared" si="3199"/>
        <v>7.6573023493610295E-2</v>
      </c>
      <c r="U2381" s="13">
        <f t="shared" si="3200"/>
        <v>3.0816920667643351E-2</v>
      </c>
      <c r="V2381" s="13">
        <f t="shared" si="3201"/>
        <v>1.8259418624932118E-3</v>
      </c>
      <c r="W2381" s="13">
        <f t="shared" si="3202"/>
        <v>6.3422169811506404E-2</v>
      </c>
      <c r="X2381" s="13">
        <f t="shared" si="3203"/>
        <v>3.5321580590543952E-2</v>
      </c>
      <c r="Y2381" s="13">
        <f t="shared" si="3204"/>
        <v>9.835788172513316E-3</v>
      </c>
      <c r="Z2381" s="13">
        <f t="shared" si="3205"/>
        <v>4.1341043103126753E-3</v>
      </c>
      <c r="AA2381" s="13">
        <f t="shared" si="3206"/>
        <v>5.720935072334293E-3</v>
      </c>
      <c r="AB2381" s="13">
        <f t="shared" si="3207"/>
        <v>3.9584267407356717E-3</v>
      </c>
      <c r="AC2381" s="13">
        <f t="shared" si="3208"/>
        <v>8.7953187797460677E-5</v>
      </c>
      <c r="AD2381" s="13">
        <f t="shared" si="3209"/>
        <v>2.1941519154045366E-2</v>
      </c>
      <c r="AE2381" s="13">
        <f t="shared" si="3210"/>
        <v>1.2219845826497891E-2</v>
      </c>
      <c r="AF2381" s="13">
        <f t="shared" si="3211"/>
        <v>3.4027869942598516E-3</v>
      </c>
      <c r="AG2381" s="13">
        <f t="shared" si="3212"/>
        <v>6.3170242312963966E-4</v>
      </c>
      <c r="AH2381" s="13">
        <f t="shared" si="3213"/>
        <v>5.7559958528859698E-4</v>
      </c>
      <c r="AI2381" s="13">
        <f t="shared" si="3214"/>
        <v>7.9653719594935694E-4</v>
      </c>
      <c r="AJ2381" s="13">
        <f t="shared" si="3215"/>
        <v>5.5113964702802032E-4</v>
      </c>
      <c r="AK2381" s="13">
        <f t="shared" si="3216"/>
        <v>2.5422952589522106E-4</v>
      </c>
      <c r="AL2381" s="13">
        <f t="shared" si="3217"/>
        <v>2.711416271069285E-6</v>
      </c>
      <c r="AM2381" s="13">
        <f t="shared" si="3218"/>
        <v>6.0727063008808721E-3</v>
      </c>
      <c r="AN2381" s="13">
        <f t="shared" si="3219"/>
        <v>3.382060021704783E-3</v>
      </c>
      <c r="AO2381" s="13">
        <f t="shared" si="3220"/>
        <v>9.4178191927004446E-4</v>
      </c>
      <c r="AP2381" s="13">
        <f t="shared" si="3221"/>
        <v>1.7483489900077436E-4</v>
      </c>
      <c r="AQ2381" s="13">
        <f t="shared" si="3222"/>
        <v>2.4342611556215941E-5</v>
      </c>
      <c r="AR2381" s="13">
        <f t="shared" si="3223"/>
        <v>6.4113502266099657E-5</v>
      </c>
      <c r="AS2381" s="13">
        <f t="shared" si="3224"/>
        <v>8.8722769478589254E-5</v>
      </c>
      <c r="AT2381" s="13">
        <f t="shared" si="3225"/>
        <v>6.1389017490260452E-5</v>
      </c>
      <c r="AU2381" s="13">
        <f t="shared" si="3226"/>
        <v>2.8317506998237931E-5</v>
      </c>
      <c r="AV2381" s="13">
        <f t="shared" si="3227"/>
        <v>9.7967181514487725E-6</v>
      </c>
      <c r="AW2381" s="13">
        <f t="shared" si="3228"/>
        <v>5.80468048079814E-8</v>
      </c>
      <c r="AX2381" s="13">
        <f t="shared" si="3229"/>
        <v>1.4006080419899231E-3</v>
      </c>
      <c r="AY2381" s="13">
        <f t="shared" si="3230"/>
        <v>7.8003780031404098E-4</v>
      </c>
      <c r="AZ2381" s="13">
        <f t="shared" si="3231"/>
        <v>2.1721243619817284E-4</v>
      </c>
      <c r="BA2381" s="13">
        <f t="shared" si="3232"/>
        <v>4.0323894064407551E-5</v>
      </c>
      <c r="BB2381" s="13">
        <f t="shared" si="3233"/>
        <v>5.6143761643350569E-6</v>
      </c>
      <c r="BC2381" s="13">
        <f t="shared" si="3234"/>
        <v>6.2536062939370323E-7</v>
      </c>
      <c r="BD2381" s="13">
        <f t="shared" si="3235"/>
        <v>5.9511004957323475E-6</v>
      </c>
      <c r="BE2381" s="13">
        <f t="shared" si="3236"/>
        <v>8.2353653873929918E-6</v>
      </c>
      <c r="BF2381" s="13">
        <f t="shared" si="3237"/>
        <v>5.6982101976354208E-6</v>
      </c>
      <c r="BG2381" s="13">
        <f t="shared" si="3238"/>
        <v>2.6284686373189121E-6</v>
      </c>
      <c r="BH2381" s="13">
        <f t="shared" si="3239"/>
        <v>9.0934439996212729E-7</v>
      </c>
      <c r="BI2381" s="13">
        <f t="shared" si="3240"/>
        <v>2.5167726211439737E-7</v>
      </c>
      <c r="BJ2381" s="14">
        <f t="shared" si="3241"/>
        <v>0.57259101459216222</v>
      </c>
      <c r="BK2381" s="14">
        <f t="shared" si="3242"/>
        <v>0.27828076446939681</v>
      </c>
      <c r="BL2381" s="14">
        <f t="shared" si="3243"/>
        <v>0.145190337085809</v>
      </c>
      <c r="BM2381" s="14">
        <f t="shared" si="3244"/>
        <v>0.30671196451650257</v>
      </c>
      <c r="BN2381" s="14">
        <f t="shared" si="3245"/>
        <v>0.69270427618766872</v>
      </c>
    </row>
    <row r="2382" spans="1:66" x14ac:dyDescent="0.25">
      <c r="A2382" t="s">
        <v>347</v>
      </c>
      <c r="B2382" t="s">
        <v>325</v>
      </c>
      <c r="C2382" t="s">
        <v>256</v>
      </c>
      <c r="D2382" t="s">
        <v>462</v>
      </c>
      <c r="E2382" s="10">
        <f>VLOOKUP(A2382,home!$A$2:$E$405,3,FALSE)</f>
        <v>1.1809000000000001</v>
      </c>
      <c r="F2382" s="10">
        <f>VLOOKUP(B2382,home!$B$2:$E$405,3,FALSE)</f>
        <v>0.65139999999999998</v>
      </c>
      <c r="G2382" s="10">
        <f>VLOOKUP(C2382,away!$B$2:$E$405,4,FALSE)</f>
        <v>1.3408</v>
      </c>
      <c r="H2382" s="10">
        <f>VLOOKUP(A2382,away!$A$2:$E$405,3,FALSE)</f>
        <v>0.92459999999999998</v>
      </c>
      <c r="I2382" s="10">
        <f>VLOOKUP(C2382,away!$B$2:$E$405,3,FALSE)</f>
        <v>0.72099999999999997</v>
      </c>
      <c r="J2382" s="10">
        <f>VLOOKUP(B2382,home!$B$2:$E$405,4,FALSE)</f>
        <v>1.0814999999999999</v>
      </c>
      <c r="K2382" s="12">
        <f t="shared" si="3190"/>
        <v>1.0313946590080001</v>
      </c>
      <c r="L2382" s="12">
        <f t="shared" si="3191"/>
        <v>0.72096748289999979</v>
      </c>
      <c r="M2382" s="13">
        <f t="shared" si="3192"/>
        <v>0.17336394915908884</v>
      </c>
      <c r="N2382" s="13">
        <f t="shared" si="3193"/>
        <v>0.17880665122721867</v>
      </c>
      <c r="O2382" s="13">
        <f t="shared" si="3194"/>
        <v>0.1249897700508318</v>
      </c>
      <c r="P2382" s="13">
        <f t="shared" si="3195"/>
        <v>0.12891378126106598</v>
      </c>
      <c r="Q2382" s="13">
        <f t="shared" si="3196"/>
        <v>9.2210112535429795E-2</v>
      </c>
      <c r="R2382" s="13">
        <f t="shared" si="3197"/>
        <v>4.5056779950898983E-2</v>
      </c>
      <c r="S2382" s="13">
        <f t="shared" si="3198"/>
        <v>2.3965136753685199E-2</v>
      </c>
      <c r="T2382" s="13">
        <f t="shared" si="3199"/>
        <v>6.6480492732594529E-2</v>
      </c>
      <c r="U2382" s="13">
        <f t="shared" si="3200"/>
        <v>4.6471322193455941E-2</v>
      </c>
      <c r="V2382" s="13">
        <f t="shared" si="3201"/>
        <v>1.9800582098088932E-3</v>
      </c>
      <c r="W2382" s="13">
        <f t="shared" si="3202"/>
        <v>3.1701672525189649E-2</v>
      </c>
      <c r="X2382" s="13">
        <f t="shared" si="3203"/>
        <v>2.2855875044206057E-2</v>
      </c>
      <c r="Y2382" s="13">
        <f t="shared" si="3204"/>
        <v>8.23917135004908E-3</v>
      </c>
      <c r="Z2382" s="13">
        <f t="shared" si="3205"/>
        <v>1.0828157742926274E-2</v>
      </c>
      <c r="AA2382" s="13">
        <f t="shared" si="3206"/>
        <v>1.116810406295028E-2</v>
      </c>
      <c r="AB2382" s="13">
        <f t="shared" si="3207"/>
        <v>5.7593614408862313E-3</v>
      </c>
      <c r="AC2382" s="13">
        <f t="shared" si="3208"/>
        <v>9.2023454191895977E-5</v>
      </c>
      <c r="AD2382" s="13">
        <f t="shared" si="3209"/>
        <v>8.1742339310253136E-3</v>
      </c>
      <c r="AE2382" s="13">
        <f t="shared" si="3210"/>
        <v>5.8933568618870901E-3</v>
      </c>
      <c r="AF2382" s="13">
        <f t="shared" si="3211"/>
        <v>2.1244593312730879E-3</v>
      </c>
      <c r="AG2382" s="13">
        <f t="shared" si="3212"/>
        <v>5.1055536553045854E-4</v>
      </c>
      <c r="AH2382" s="13">
        <f t="shared" si="3213"/>
        <v>1.9516874080904242E-3</v>
      </c>
      <c r="AI2382" s="13">
        <f t="shared" si="3214"/>
        <v>2.0129599687576305E-3</v>
      </c>
      <c r="AJ2382" s="13">
        <f t="shared" si="3215"/>
        <v>1.0380780802867653E-3</v>
      </c>
      <c r="AK2382" s="13">
        <f t="shared" si="3216"/>
        <v>3.5688939588034927E-4</v>
      </c>
      <c r="AL2382" s="13">
        <f t="shared" si="3217"/>
        <v>2.7371530245185071E-6</v>
      </c>
      <c r="AM2382" s="13">
        <f t="shared" si="3218"/>
        <v>1.6861722435882963E-3</v>
      </c>
      <c r="AN2382" s="13">
        <f t="shared" si="3219"/>
        <v>1.2156753581956991E-3</v>
      </c>
      <c r="AO2382" s="13">
        <f t="shared" si="3220"/>
        <v>4.3823120151095433E-4</v>
      </c>
      <c r="AP2382" s="13">
        <f t="shared" si="3221"/>
        <v>1.0531681542719847E-4</v>
      </c>
      <c r="AQ2382" s="13">
        <f t="shared" si="3222"/>
        <v>1.898249983139778E-5</v>
      </c>
      <c r="AR2382" s="13">
        <f t="shared" si="3223"/>
        <v>2.8142063160371567E-4</v>
      </c>
      <c r="AS2382" s="13">
        <f t="shared" si="3224"/>
        <v>2.9025573637073035E-4</v>
      </c>
      <c r="AT2382" s="13">
        <f t="shared" si="3225"/>
        <v>1.4968410811960268E-4</v>
      </c>
      <c r="AU2382" s="13">
        <f t="shared" si="3226"/>
        <v>5.146112988431141E-5</v>
      </c>
      <c r="AV2382" s="13">
        <f t="shared" si="3227"/>
        <v>1.326918362729894E-5</v>
      </c>
      <c r="AW2382" s="13">
        <f t="shared" si="3228"/>
        <v>5.6537569276208032E-8</v>
      </c>
      <c r="AX2382" s="13">
        <f t="shared" si="3229"/>
        <v>2.8985150770075073E-4</v>
      </c>
      <c r="AY2382" s="13">
        <f t="shared" si="3230"/>
        <v>2.0897351192178013E-4</v>
      </c>
      <c r="AZ2382" s="13">
        <f t="shared" si="3231"/>
        <v>7.5331553441509446E-5</v>
      </c>
      <c r="BA2382" s="13">
        <f t="shared" si="3232"/>
        <v>1.8103866822557302E-5</v>
      </c>
      <c r="BB2382" s="13">
        <f t="shared" si="3233"/>
        <v>3.2630748234539876E-6</v>
      </c>
      <c r="BC2382" s="13">
        <f t="shared" si="3234"/>
        <v>4.7051416839599672E-7</v>
      </c>
      <c r="BD2382" s="13">
        <f t="shared" si="3235"/>
        <v>3.3815854067243151E-5</v>
      </c>
      <c r="BE2382" s="13">
        <f t="shared" si="3236"/>
        <v>3.4877491274748541E-5</v>
      </c>
      <c r="BF2382" s="13">
        <f t="shared" si="3237"/>
        <v>1.7986229110186881E-5</v>
      </c>
      <c r="BG2382" s="13">
        <f t="shared" si="3238"/>
        <v>6.1836335466469891E-6</v>
      </c>
      <c r="BH2382" s="13">
        <f t="shared" si="3239"/>
        <v>1.5944416533185999E-6</v>
      </c>
      <c r="BI2382" s="13">
        <f t="shared" si="3240"/>
        <v>3.2889972106653802E-7</v>
      </c>
      <c r="BJ2382" s="14">
        <f t="shared" si="3241"/>
        <v>0.42105695305183577</v>
      </c>
      <c r="BK2382" s="14">
        <f t="shared" si="3242"/>
        <v>0.32852665950278714</v>
      </c>
      <c r="BL2382" s="14">
        <f t="shared" si="3243"/>
        <v>0.2396858298910173</v>
      </c>
      <c r="BM2382" s="14">
        <f t="shared" si="3244"/>
        <v>0.25654763902967986</v>
      </c>
      <c r="BN2382" s="14">
        <f t="shared" si="3245"/>
        <v>0.74334104418453406</v>
      </c>
    </row>
    <row r="2383" spans="1:66" s="15" customFormat="1" x14ac:dyDescent="0.25">
      <c r="A2383" s="15" t="s">
        <v>347</v>
      </c>
      <c r="B2383" s="15" t="s">
        <v>249</v>
      </c>
      <c r="C2383" s="15" t="s">
        <v>324</v>
      </c>
      <c r="D2383" s="15" t="s">
        <v>462</v>
      </c>
      <c r="E2383" s="15">
        <f>VLOOKUP(A2383,home!$A$2:$E$405,3,FALSE)</f>
        <v>1.1809000000000001</v>
      </c>
      <c r="F2383" s="15">
        <f>VLOOKUP(B2383,home!$B$2:$E$405,3,FALSE)</f>
        <v>0.78169999999999995</v>
      </c>
      <c r="G2383" s="15">
        <f>VLOOKUP(C2383,away!$B$2:$E$405,4,FALSE)</f>
        <v>0.70569999999999999</v>
      </c>
      <c r="H2383" s="15">
        <f>VLOOKUP(A2383,away!$A$2:$E$405,3,FALSE)</f>
        <v>0.92459999999999998</v>
      </c>
      <c r="I2383" s="15">
        <f>VLOOKUP(C2383,away!$B$2:$E$405,3,FALSE)</f>
        <v>0.72099999999999997</v>
      </c>
      <c r="J2383" s="15">
        <f>VLOOKUP(B2383,home!$B$2:$E$405,4,FALSE)</f>
        <v>2.0798999999999999</v>
      </c>
      <c r="K2383" s="16">
        <f t="shared" si="3190"/>
        <v>0.65143839532100001</v>
      </c>
      <c r="L2383" s="16">
        <f t="shared" si="3191"/>
        <v>1.3865374643399997</v>
      </c>
      <c r="M2383" s="17">
        <f t="shared" si="3192"/>
        <v>0.13029217379034327</v>
      </c>
      <c r="N2383" s="17">
        <f t="shared" si="3193"/>
        <v>8.4877324616866076E-2</v>
      </c>
      <c r="O2383" s="17">
        <f t="shared" si="3194"/>
        <v>0.18065498027060914</v>
      </c>
      <c r="P2383" s="17">
        <f t="shared" si="3195"/>
        <v>0.11768559045423253</v>
      </c>
      <c r="Q2383" s="17">
        <f t="shared" si="3196"/>
        <v>2.7646174073775422E-2</v>
      </c>
      <c r="R2383" s="17">
        <f t="shared" si="3197"/>
        <v>0.12524244913240154</v>
      </c>
      <c r="S2383" s="17">
        <f t="shared" si="3198"/>
        <v>2.6574693240684587E-2</v>
      </c>
      <c r="T2383" s="17">
        <f t="shared" si="3199"/>
        <v>3.8332456098954817E-2</v>
      </c>
      <c r="U2383" s="17">
        <f t="shared" si="3200"/>
        <v>8.1587740088883642E-2</v>
      </c>
      <c r="V2383" s="17">
        <f t="shared" si="3201"/>
        <v>2.6670472593239617E-3</v>
      </c>
      <c r="W2383" s="17">
        <f t="shared" si="3202"/>
        <v>6.0032597584617651E-3</v>
      </c>
      <c r="X2383" s="17">
        <f t="shared" si="3203"/>
        <v>8.3237445632719353E-3</v>
      </c>
      <c r="Y2383" s="17">
        <f t="shared" si="3204"/>
        <v>5.7705918402864648E-3</v>
      </c>
      <c r="Z2383" s="17">
        <f t="shared" si="3205"/>
        <v>5.7884449282590462E-2</v>
      </c>
      <c r="AA2383" s="17">
        <f t="shared" si="3206"/>
        <v>3.7708152754690541E-2</v>
      </c>
      <c r="AB2383" s="17">
        <f t="shared" si="3207"/>
        <v>1.2282269260517375E-2</v>
      </c>
      <c r="AC2383" s="17">
        <f t="shared" si="3208"/>
        <v>1.5056210896631866E-4</v>
      </c>
      <c r="AD2383" s="17">
        <f t="shared" si="3209"/>
        <v>9.776884759368663E-4</v>
      </c>
      <c r="AE2383" s="17">
        <f t="shared" si="3210"/>
        <v>1.3556017003399415E-3</v>
      </c>
      <c r="AF2383" s="17">
        <f t="shared" si="3211"/>
        <v>9.3979627212216748E-4</v>
      </c>
      <c r="AG2383" s="17">
        <f t="shared" si="3212"/>
        <v>4.3435424671481803E-4</v>
      </c>
      <c r="AH2383" s="17">
        <f t="shared" si="3213"/>
        <v>2.0064739383250079E-2</v>
      </c>
      <c r="AI2383" s="17">
        <f t="shared" si="3214"/>
        <v>1.3070941626358504E-2</v>
      </c>
      <c r="AJ2383" s="17">
        <f t="shared" si="3215"/>
        <v>4.2574566192047228E-3</v>
      </c>
      <c r="AK2383" s="17">
        <f t="shared" si="3216"/>
        <v>9.2449023605449814E-4</v>
      </c>
      <c r="AL2383" s="17">
        <f t="shared" si="3217"/>
        <v>5.4397713011520847E-6</v>
      </c>
      <c r="AM2383" s="17">
        <f t="shared" si="3218"/>
        <v>1.2738076237762936E-4</v>
      </c>
      <c r="AN2383" s="17">
        <f t="shared" si="3219"/>
        <v>1.7661819927277425E-4</v>
      </c>
      <c r="AO2383" s="17">
        <f t="shared" si="3220"/>
        <v>1.2244387508798463E-4</v>
      </c>
      <c r="AP2383" s="17">
        <f t="shared" si="3221"/>
        <v>5.6591006696152599E-5</v>
      </c>
      <c r="AQ2383" s="17">
        <f t="shared" si="3222"/>
        <v>1.9616387732232849E-5</v>
      </c>
      <c r="AR2383" s="17">
        <f t="shared" si="3223"/>
        <v>5.5641025734189014E-3</v>
      </c>
      <c r="AS2383" s="17">
        <f t="shared" si="3224"/>
        <v>3.6246700518294561E-3</v>
      </c>
      <c r="AT2383" s="17">
        <f t="shared" si="3225"/>
        <v>1.1806246210659332E-3</v>
      </c>
      <c r="AU2383" s="17">
        <f t="shared" si="3226"/>
        <v>2.5636806954121841E-4</v>
      </c>
      <c r="AV2383" s="17">
        <f t="shared" si="3227"/>
        <v>4.1752000958368458E-5</v>
      </c>
      <c r="AW2383" s="17">
        <f t="shared" si="3228"/>
        <v>1.3648442720192467E-7</v>
      </c>
      <c r="AX2383" s="17">
        <f t="shared" si="3229"/>
        <v>1.3830119906341403E-5</v>
      </c>
      <c r="AY2383" s="17">
        <f t="shared" si="3230"/>
        <v>1.9175979386456763E-5</v>
      </c>
      <c r="AZ2383" s="17">
        <f t="shared" si="3231"/>
        <v>1.3294106917366935E-5</v>
      </c>
      <c r="BA2383" s="17">
        <f t="shared" si="3232"/>
        <v>6.1442590986235978E-6</v>
      </c>
      <c r="BB2383" s="17">
        <f t="shared" si="3233"/>
        <v>2.1298113577133846E-6</v>
      </c>
      <c r="BC2383" s="17">
        <f t="shared" si="3234"/>
        <v>5.9061264788928987E-7</v>
      </c>
      <c r="BD2383" s="17">
        <f t="shared" si="3235"/>
        <v>1.2858061122459834E-3</v>
      </c>
      <c r="BE2383" s="17">
        <f t="shared" si="3236"/>
        <v>8.3762347045545705E-4</v>
      </c>
      <c r="BF2383" s="17">
        <f t="shared" si="3237"/>
        <v>2.7283004473835495E-4</v>
      </c>
      <c r="BG2383" s="17">
        <f t="shared" si="3238"/>
        <v>5.9243988846570208E-5</v>
      </c>
      <c r="BH2383" s="17">
        <f t="shared" si="3239"/>
        <v>9.6484522566562274E-6</v>
      </c>
      <c r="BI2383" s="17">
        <f t="shared" si="3240"/>
        <v>1.2570744510814837E-6</v>
      </c>
      <c r="BJ2383" s="18">
        <f t="shared" si="3241"/>
        <v>0.17521880676721147</v>
      </c>
      <c r="BK2383" s="18">
        <f t="shared" si="3242"/>
        <v>0.27739468260423822</v>
      </c>
      <c r="BL2383" s="18">
        <f t="shared" si="3243"/>
        <v>0.4889271458317781</v>
      </c>
      <c r="BM2383" s="18">
        <f t="shared" si="3244"/>
        <v>0.33300735265263098</v>
      </c>
      <c r="BN2383" s="18">
        <f t="shared" si="3245"/>
        <v>0.66639869233822802</v>
      </c>
    </row>
    <row r="2384" spans="1:66" x14ac:dyDescent="0.25">
      <c r="A2384" t="s">
        <v>340</v>
      </c>
      <c r="B2384" t="s">
        <v>130</v>
      </c>
      <c r="C2384" t="s">
        <v>143</v>
      </c>
      <c r="D2384" t="s">
        <v>463</v>
      </c>
      <c r="E2384" s="10">
        <f>VLOOKUP(A2384,home!$A$2:$E$405,3,FALSE)</f>
        <v>1.3611</v>
      </c>
      <c r="F2384" s="10">
        <f>VLOOKUP(B2384,home!$B$2:$E$405,3,FALSE)</f>
        <v>0.80149999999999999</v>
      </c>
      <c r="G2384" s="10">
        <f>VLOOKUP(C2384,away!$B$2:$E$405,4,FALSE)</f>
        <v>0.86829999999999996</v>
      </c>
      <c r="H2384" s="10">
        <f>VLOOKUP(A2384,away!$A$2:$E$405,3,FALSE)</f>
        <v>1.1444000000000001</v>
      </c>
      <c r="I2384" s="10">
        <f>VLOOKUP(C2384,away!$B$2:$E$405,3,FALSE)</f>
        <v>0.47660000000000002</v>
      </c>
      <c r="J2384" s="10">
        <f>VLOOKUP(B2384,home!$B$2:$E$405,4,FALSE)</f>
        <v>0.7944</v>
      </c>
      <c r="K2384" s="12">
        <f t="shared" ref="K2384:K2397" si="3246">E2384*F2384*G2384</f>
        <v>0.94724726869499998</v>
      </c>
      <c r="L2384" s="12">
        <f t="shared" ref="L2384:L2397" si="3247">H2384*I2384*J2384</f>
        <v>0.43328247417600002</v>
      </c>
      <c r="M2384" s="13">
        <f t="shared" ref="M2384:M2397" si="3248">_xlfn.POISSON.DIST(0,K2384,FALSE) * _xlfn.POISSON.DIST(0,L2384,FALSE)</f>
        <v>0.25144531640847551</v>
      </c>
      <c r="N2384" s="13">
        <f t="shared" ref="N2384:N2397" si="3249">_xlfn.POISSON.DIST(1,K2384,FALSE) * _xlfn.POISSON.DIST(0,L2384,FALSE)</f>
        <v>0.23818088919407848</v>
      </c>
      <c r="O2384" s="13">
        <f t="shared" ref="O2384:O2397" si="3250">_xlfn.POISSON.DIST(0,K2384,FALSE) * _xlfn.POISSON.DIST(1,L2384,FALSE)</f>
        <v>0.10894684881343145</v>
      </c>
      <c r="P2384" s="13">
        <f t="shared" ref="P2384:P2397" si="3251">_xlfn.POISSON.DIST(1,K2384,FALSE) * _xlfn.POISSON.DIST(1,L2384,FALSE)</f>
        <v>0.10319960497145003</v>
      </c>
      <c r="Q2384" s="13">
        <f t="shared" ref="Q2384:Q2397" si="3252">_xlfn.POISSON.DIST(2,K2384,FALSE) * _xlfn.POISSON.DIST(0,L2384,FALSE)</f>
        <v>0.11280809837221865</v>
      </c>
      <c r="R2384" s="13">
        <f t="shared" ref="R2384:R2397" si="3253">_xlfn.POISSON.DIST(0,K2384,FALSE) * _xlfn.POISSON.DIST(2,L2384,FALSE)</f>
        <v>2.3602380103781094E-2</v>
      </c>
      <c r="S2384" s="13">
        <f t="shared" ref="S2384:S2397" si="3254">_xlfn.POISSON.DIST(2,K2384,FALSE) * _xlfn.POISSON.DIST(2,L2384,FALSE)</f>
        <v>1.0588940985643617E-2</v>
      </c>
      <c r="T2384" s="13">
        <f t="shared" ref="T2384:T2397" si="3255">_xlfn.POISSON.DIST(2,K2384,FALSE) * _xlfn.POISSON.DIST(1,L2384,FALSE)</f>
        <v>4.8877771969804494E-2</v>
      </c>
      <c r="U2384" s="13">
        <f t="shared" ref="U2384:U2397" si="3256">_xlfn.POISSON.DIST(1,K2384,FALSE) * _xlfn.POISSON.DIST(2,L2384,FALSE)</f>
        <v>2.2357290088007849E-2</v>
      </c>
      <c r="V2384" s="13">
        <f t="shared" ref="V2384:V2397" si="3257">_xlfn.POISSON.DIST(3,K2384,FALSE) * _xlfn.POISSON.DIST(3,L2384,FALSE)</f>
        <v>4.8288587594007222E-4</v>
      </c>
      <c r="W2384" s="13">
        <f t="shared" ref="W2384:W2397" si="3258">_xlfn.POISSON.DIST(3,K2384,FALSE) * _xlfn.POISSON.DIST(0,L2384,FALSE)</f>
        <v>3.5619054356586993E-2</v>
      </c>
      <c r="X2384" s="13">
        <f t="shared" ref="X2384:X2397" si="3259">_xlfn.POISSON.DIST(3,K2384,FALSE) * _xlfn.POISSON.DIST(1,L2384,FALSE)</f>
        <v>1.5433111999431445E-2</v>
      </c>
      <c r="Y2384" s="13">
        <f t="shared" ref="Y2384:Y2397" si="3260">_xlfn.POISSON.DIST(3,K2384,FALSE) * _xlfn.POISSON.DIST(2,L2384,FALSE)</f>
        <v>3.3434484756744852E-3</v>
      </c>
      <c r="Z2384" s="13">
        <f t="shared" ref="Z2384:Z2397" si="3261">_xlfn.POISSON.DIST(0,K2384,FALSE) * _xlfn.POISSON.DIST(3,L2384,FALSE)</f>
        <v>3.4088325492695557E-3</v>
      </c>
      <c r="AA2384" s="13">
        <f t="shared" ref="AA2384:AA2397" si="3262">_xlfn.POISSON.DIST(1,K2384,FALSE) * _xlfn.POISSON.DIST(3,L2384,FALSE)</f>
        <v>3.2290073217342004E-3</v>
      </c>
      <c r="AB2384" s="13">
        <f t="shared" ref="AB2384:AB2397" si="3263">_xlfn.POISSON.DIST(2,K2384,FALSE) * _xlfn.POISSON.DIST(3,L2384,FALSE)</f>
        <v>1.5293341830544393E-3</v>
      </c>
      <c r="AC2384" s="13">
        <f t="shared" ref="AC2384:AC2397" si="3264">_xlfn.POISSON.DIST(4,K2384,FALSE) * _xlfn.POISSON.DIST(4,L2384,FALSE)</f>
        <v>1.2386796549620561E-5</v>
      </c>
      <c r="AD2384" s="13">
        <f t="shared" ref="AD2384:AD2397" si="3265">_xlfn.POISSON.DIST(4,K2384,FALSE) * _xlfn.POISSON.DIST(0,L2384,FALSE)</f>
        <v>8.435012988193942E-3</v>
      </c>
      <c r="AE2384" s="13">
        <f t="shared" ref="AE2384:AE2397" si="3266">_xlfn.POISSON.DIST(4,K2384,FALSE) * _xlfn.POISSON.DIST(1,L2384,FALSE)</f>
        <v>3.654743297231366E-3</v>
      </c>
      <c r="AF2384" s="13">
        <f t="shared" ref="AF2384:AF2397" si="3267">_xlfn.POISSON.DIST(4,K2384,FALSE) * _xlfn.POISSON.DIST(2,L2384,FALSE)</f>
        <v>7.9176810915127915E-4</v>
      </c>
      <c r="AG2384" s="13">
        <f t="shared" ref="AG2384:AG2397" si="3268">_xlfn.POISSON.DIST(4,K2384,FALSE) * _xlfn.POISSON.DIST(3,L2384,FALSE)</f>
        <v>1.1435308176890649E-4</v>
      </c>
      <c r="AH2384" s="13">
        <f t="shared" ref="AH2384:AH2397" si="3269">_xlfn.POISSON.DIST(0,K2384,FALSE) * _xlfn.POISSON.DIST(4,L2384,FALSE)</f>
        <v>3.6924685024979868E-4</v>
      </c>
      <c r="AI2384" s="13">
        <f t="shared" ref="AI2384:AI2397" si="3270">_xlfn.POISSON.DIST(1,K2384,FALSE) * _xlfn.POISSON.DIST(4,L2384,FALSE)</f>
        <v>3.4976807037335344E-4</v>
      </c>
      <c r="AJ2384" s="13">
        <f t="shared" ref="AJ2384:AJ2397" si="3271">_xlfn.POISSON.DIST(2,K2384,FALSE) * _xlfn.POISSON.DIST(4,L2384,FALSE)</f>
        <v>1.656584246689398E-4</v>
      </c>
      <c r="AK2384" s="13">
        <f t="shared" ref="AK2384:AK2397" si="3272">_xlfn.POISSON.DIST(3,K2384,FALSE) * _xlfn.POISSON.DIST(4,L2384,FALSE)</f>
        <v>5.2306496767989873E-5</v>
      </c>
      <c r="AL2384" s="13">
        <f t="shared" ref="AL2384:AL2397" si="3273">_xlfn.POISSON.DIST(5,K2384,FALSE) * _xlfn.POISSON.DIST(5,L2384,FALSE)</f>
        <v>2.0335435617435509E-7</v>
      </c>
      <c r="AM2384" s="13">
        <f t="shared" ref="AM2384:AM2397" si="3274">_xlfn.POISSON.DIST(5,K2384,FALSE) * _xlfn.POISSON.DIST(0,L2384,FALSE)</f>
        <v>1.5980086028947128E-3</v>
      </c>
      <c r="AN2384" s="13">
        <f t="shared" ref="AN2384:AN2397" si="3275">_xlfn.POISSON.DIST(5,K2384,FALSE) * _xlfn.POISSON.DIST(1,L2384,FALSE)</f>
        <v>6.9238912121675426E-4</v>
      </c>
      <c r="AO2384" s="13">
        <f t="shared" ref="AO2384:AO2397" si="3276">_xlfn.POISSON.DIST(5,K2384,FALSE) * _xlfn.POISSON.DIST(2,L2384,FALSE)</f>
        <v>1.5000003576667083E-4</v>
      </c>
      <c r="AP2384" s="13">
        <f t="shared" ref="AP2384:AP2397" si="3277">_xlfn.POISSON.DIST(5,K2384,FALSE) * _xlfn.POISSON.DIST(3,L2384,FALSE)</f>
        <v>2.1664128874490542E-5</v>
      </c>
      <c r="AQ2384" s="13">
        <f t="shared" ref="AQ2384:AQ2397" si="3278">_xlfn.POISSON.DIST(5,K2384,FALSE) * _xlfn.POISSON.DIST(4,L2384,FALSE)</f>
        <v>2.3466718399017461E-6</v>
      </c>
      <c r="AR2384" s="13">
        <f t="shared" ref="AR2384:AR2397" si="3279">_xlfn.POISSON.DIST(0,K2384,FALSE) * _xlfn.POISSON.DIST(5,L2384,FALSE)</f>
        <v>3.1997637771585569E-5</v>
      </c>
      <c r="AS2384" s="13">
        <f t="shared" ref="AS2384:AS2397" si="3280">_xlfn.POISSON.DIST(1,K2384,FALSE) * _xlfn.POISSON.DIST(5,L2384,FALSE)</f>
        <v>3.0309674983826391E-5</v>
      </c>
      <c r="AT2384" s="13">
        <f t="shared" ref="AT2384:AT2397" si="3281">_xlfn.POISSON.DIST(2,K2384,FALSE) * _xlfn.POISSON.DIST(5,L2384,FALSE)</f>
        <v>1.435537842173136E-5</v>
      </c>
      <c r="AU2384" s="13">
        <f t="shared" ref="AU2384:AU2397" si="3282">_xlfn.POISSON.DIST(3,K2384,FALSE) * _xlfn.POISSON.DIST(5,L2384,FALSE)</f>
        <v>4.5326976670227233E-6</v>
      </c>
      <c r="AV2384" s="13">
        <f t="shared" ref="AV2384:AV2397" si="3283">_xlfn.POISSON.DIST(4,K2384,FALSE) * _xlfn.POISSON.DIST(5,L2384,FALSE)</f>
        <v>1.0733963712268681E-6</v>
      </c>
      <c r="AW2384" s="13">
        <f t="shared" ref="AW2384:AW2397" si="3284">_xlfn.POISSON.DIST(6,K2384,FALSE) * _xlfn.POISSON.DIST(6,L2384,FALSE)</f>
        <v>2.3183844952157447E-9</v>
      </c>
      <c r="AX2384" s="13">
        <f t="shared" ref="AX2384:AX2397" si="3285">_xlfn.POISSON.DIST(6,K2384,FALSE) * _xlfn.POISSON.DIST(0,L2384,FALSE)</f>
        <v>2.5228488074052145E-4</v>
      </c>
      <c r="AY2384" s="13">
        <f t="shared" ref="AY2384:AY2397" si="3286">_xlfn.POISSON.DIST(6,K2384,FALSE) * _xlfn.POISSON.DIST(1,L2384,FALSE)</f>
        <v>1.0931061732445023E-4</v>
      </c>
      <c r="AZ2384" s="13">
        <f t="shared" ref="AZ2384:AZ2397" si="3287">_xlfn.POISSON.DIST(6,K2384,FALSE) * _xlfn.POISSON.DIST(2,L2384,FALSE)</f>
        <v>2.3681187364021863E-5</v>
      </c>
      <c r="BA2384" s="13">
        <f t="shared" ref="BA2384:BA2397" si="3288">_xlfn.POISSON.DIST(6,K2384,FALSE) * _xlfn.POISSON.DIST(3,L2384,FALSE)</f>
        <v>3.4202144841696064E-6</v>
      </c>
      <c r="BB2384" s="13">
        <f t="shared" ref="BB2384:BB2397" si="3289">_xlfn.POISSON.DIST(6,K2384,FALSE) * _xlfn.POISSON.DIST(4,L2384,FALSE)</f>
        <v>3.7047974847839971E-7</v>
      </c>
      <c r="BC2384" s="13">
        <f t="shared" ref="BC2384:BC2397" si="3290">_xlfn.POISSON.DIST(6,K2384,FALSE) * _xlfn.POISSON.DIST(5,L2384,FALSE)</f>
        <v>3.2104476410564659E-8</v>
      </c>
      <c r="BD2384" s="13">
        <f t="shared" ref="BD2384:BD2397" si="3291">_xlfn.POISSON.DIST(0,K2384,FALSE) * _xlfn.POISSON.DIST(6,L2384,FALSE)</f>
        <v>2.3106692769100015E-6</v>
      </c>
      <c r="BE2384" s="13">
        <f t="shared" ref="BE2384:BE2397" si="3292">_xlfn.POISSON.DIST(1,K2384,FALSE) * _xlfn.POISSON.DIST(6,L2384,FALSE)</f>
        <v>2.1887751614104494E-6</v>
      </c>
      <c r="BF2384" s="13">
        <f t="shared" ref="BF2384:BF2397" si="3293">_xlfn.POISSON.DIST(2,K2384,FALSE) * _xlfn.POISSON.DIST(6,L2384,FALSE)</f>
        <v>1.0366556467167529E-6</v>
      </c>
      <c r="BG2384" s="13">
        <f t="shared" ref="BG2384:BG2397" si="3294">_xlfn.POISSON.DIST(3,K2384,FALSE) * _xlfn.POISSON.DIST(6,L2384,FALSE)</f>
        <v>3.2732307664323103E-7</v>
      </c>
      <c r="BH2384" s="13">
        <f t="shared" ref="BH2384:BH2397" si="3295">_xlfn.POISSON.DIST(4,K2384,FALSE) * _xlfn.POISSON.DIST(6,L2384,FALSE)</f>
        <v>7.7513972582786163E-8</v>
      </c>
      <c r="BI2384" s="13">
        <f t="shared" ref="BI2384:BI2397" si="3296">_xlfn.POISSON.DIST(5,K2384,FALSE) * _xlfn.POISSON.DIST(6,L2384,FALSE)</f>
        <v>1.4684979762948669E-8</v>
      </c>
      <c r="BJ2384" s="14">
        <f t="shared" ref="BJ2384:BJ2397" si="3297">SUM(N2384,Q2384,T2384,W2384,X2384,Y2384,AD2384,AE2384,AF2384,AG2384,AM2384,AN2384,AO2384,AP2384,AQ2384,AX2384,AY2384,AZ2384,BA2384,BB2384,BC2384)</f>
        <v>0.47011175988887055</v>
      </c>
      <c r="BK2384" s="14">
        <f t="shared" ref="BK2384:BK2397" si="3298">SUM(M2384,P2384,S2384,V2384,AC2384,AL2384,AY2384)</f>
        <v>0.3658386490097395</v>
      </c>
      <c r="BL2384" s="14">
        <f t="shared" ref="BL2384:BL2397" si="3299">SUM(O2384,R2384,U2384,AA2384,AB2384,AH2384,AI2384,AJ2384,AK2384,AR2384,AS2384,AT2384,AU2384,AV2384,BD2384,BE2384,BF2384,BG2384,BH2384,BI2384)</f>
        <v>0.16069006475939854</v>
      </c>
      <c r="BM2384" s="14">
        <f t="shared" ref="BM2384:BM2397" si="3300">SUM(S2384:BI2384)</f>
        <v>0.161756860044903</v>
      </c>
      <c r="BN2384" s="14">
        <f t="shared" ref="BN2384:BN2397" si="3301">SUM(M2384:R2384)</f>
        <v>0.83818313786343512</v>
      </c>
    </row>
    <row r="2385" spans="1:66" x14ac:dyDescent="0.25">
      <c r="A2385" t="s">
        <v>340</v>
      </c>
      <c r="B2385" t="s">
        <v>138</v>
      </c>
      <c r="C2385" t="s">
        <v>133</v>
      </c>
      <c r="D2385" t="s">
        <v>463</v>
      </c>
      <c r="E2385" s="10">
        <f>VLOOKUP(A2385,home!$A$2:$E$405,3,FALSE)</f>
        <v>1.3611</v>
      </c>
      <c r="F2385" s="10">
        <f>VLOOKUP(B2385,home!$B$2:$E$405,3,FALSE)</f>
        <v>0.42859999999999998</v>
      </c>
      <c r="G2385" s="10">
        <f>VLOOKUP(C2385,away!$B$2:$E$405,4,FALSE)</f>
        <v>1.2244999999999999</v>
      </c>
      <c r="H2385" s="10">
        <f>VLOOKUP(A2385,away!$A$2:$E$405,3,FALSE)</f>
        <v>1.1444000000000001</v>
      </c>
      <c r="I2385" s="10">
        <f>VLOOKUP(C2385,away!$B$2:$E$405,3,FALSE)</f>
        <v>0.80100000000000005</v>
      </c>
      <c r="J2385" s="10">
        <f>VLOOKUP(B2385,home!$B$2:$E$405,4,FALSE)</f>
        <v>2.0388999999999999</v>
      </c>
      <c r="K2385" s="12">
        <f t="shared" si="3246"/>
        <v>0.71433345476999988</v>
      </c>
      <c r="L2385" s="12">
        <f t="shared" si="3247"/>
        <v>1.8689870451600004</v>
      </c>
      <c r="M2385" s="13">
        <f t="shared" si="3248"/>
        <v>7.5522813717283921E-2</v>
      </c>
      <c r="N2385" s="13">
        <f t="shared" si="3249"/>
        <v>5.3948472436618565E-2</v>
      </c>
      <c r="O2385" s="13">
        <f t="shared" si="3250"/>
        <v>0.14115116045163559</v>
      </c>
      <c r="P2385" s="13">
        <f t="shared" si="3251"/>
        <v>0.10082899609021144</v>
      </c>
      <c r="Q2385" s="13">
        <f t="shared" si="3252"/>
        <v>1.9268599347606923E-2</v>
      </c>
      <c r="R2385" s="13">
        <f t="shared" si="3253"/>
        <v>0.13190484514670378</v>
      </c>
      <c r="S2385" s="13">
        <f t="shared" si="3254"/>
        <v>3.3653693341649173E-2</v>
      </c>
      <c r="T2385" s="13">
        <f t="shared" si="3255"/>
        <v>3.6012762559055764E-2</v>
      </c>
      <c r="U2385" s="13">
        <f t="shared" si="3256"/>
        <v>9.4224043734546778E-2</v>
      </c>
      <c r="V2385" s="13">
        <f t="shared" si="3257"/>
        <v>4.9922635549112353E-3</v>
      </c>
      <c r="W2385" s="13">
        <f t="shared" si="3258"/>
        <v>4.5880683801850074E-3</v>
      </c>
      <c r="X2385" s="13">
        <f t="shared" si="3259"/>
        <v>8.5750403648740051E-3</v>
      </c>
      <c r="Y2385" s="13">
        <f t="shared" si="3260"/>
        <v>8.0133196768368015E-3</v>
      </c>
      <c r="Z2385" s="13">
        <f t="shared" si="3261"/>
        <v>8.2176148924341802E-2</v>
      </c>
      <c r="AA2385" s="13">
        <f t="shared" si="3262"/>
        <v>5.8701172360819086E-2</v>
      </c>
      <c r="AB2385" s="13">
        <f t="shared" si="3263"/>
        <v>2.0966105625776561E-2</v>
      </c>
      <c r="AC2385" s="13">
        <f t="shared" si="3264"/>
        <v>4.1656694322176311E-4</v>
      </c>
      <c r="AD2385" s="13">
        <f t="shared" si="3265"/>
        <v>8.1935268418463817E-4</v>
      </c>
      <c r="AE2385" s="13">
        <f t="shared" si="3266"/>
        <v>1.5313595521581616E-3</v>
      </c>
      <c r="AF2385" s="13">
        <f t="shared" si="3267"/>
        <v>1.4310455822328122E-3</v>
      </c>
      <c r="AG2385" s="13">
        <f t="shared" si="3268"/>
        <v>8.9153521807552557E-4</v>
      </c>
      <c r="AH2385" s="13">
        <f t="shared" si="3269"/>
        <v>3.8396539440183411E-2</v>
      </c>
      <c r="AI2385" s="13">
        <f t="shared" si="3270"/>
        <v>2.7427932669518776E-2</v>
      </c>
      <c r="AJ2385" s="13">
        <f t="shared" si="3271"/>
        <v>9.7963449505081446E-3</v>
      </c>
      <c r="AK2385" s="13">
        <f t="shared" si="3272"/>
        <v>2.332618977538376E-3</v>
      </c>
      <c r="AL2385" s="13">
        <f t="shared" si="3273"/>
        <v>2.2246007330527221E-5</v>
      </c>
      <c r="AM2385" s="13">
        <f t="shared" si="3274"/>
        <v>1.1705820671373707E-4</v>
      </c>
      <c r="AN2385" s="13">
        <f t="shared" si="3275"/>
        <v>2.1878027187763593E-4</v>
      </c>
      <c r="AO2385" s="13">
        <f t="shared" si="3276"/>
        <v>2.0444874693794222E-4</v>
      </c>
      <c r="AP2385" s="13">
        <f t="shared" si="3277"/>
        <v>1.2737068647540313E-4</v>
      </c>
      <c r="AQ2385" s="13">
        <f t="shared" si="3278"/>
        <v>5.9513540738916098E-5</v>
      </c>
      <c r="AR2385" s="13">
        <f t="shared" si="3279"/>
        <v>1.4352526958535563E-2</v>
      </c>
      <c r="AS2385" s="13">
        <f t="shared" si="3280"/>
        <v>1.0252490166970267E-2</v>
      </c>
      <c r="AT2385" s="13">
        <f t="shared" si="3281"/>
        <v>3.6618483604836613E-3</v>
      </c>
      <c r="AU2385" s="13">
        <f t="shared" si="3282"/>
        <v>8.7192693006271811E-4</v>
      </c>
      <c r="AV2385" s="13">
        <f t="shared" si="3283"/>
        <v>1.5571164406467532E-4</v>
      </c>
      <c r="AW2385" s="13">
        <f t="shared" si="3284"/>
        <v>8.2500552399278568E-7</v>
      </c>
      <c r="AX2385" s="13">
        <f t="shared" si="3285"/>
        <v>1.3936432201834097E-5</v>
      </c>
      <c r="AY2385" s="13">
        <f t="shared" si="3286"/>
        <v>2.6047011240978583E-5</v>
      </c>
      <c r="AZ2385" s="13">
        <f t="shared" si="3287"/>
        <v>2.4340763287262945E-5</v>
      </c>
      <c r="BA2385" s="13">
        <f t="shared" si="3288"/>
        <v>1.5164190417733533E-5</v>
      </c>
      <c r="BB2385" s="13">
        <f t="shared" si="3289"/>
        <v>7.0854188602708441E-6</v>
      </c>
      <c r="BC2385" s="13">
        <f t="shared" si="3290"/>
        <v>2.6485112118757082E-6</v>
      </c>
      <c r="BD2385" s="13">
        <f t="shared" si="3291"/>
        <v>4.4707811584687729E-3</v>
      </c>
      <c r="BE2385" s="13">
        <f t="shared" si="3292"/>
        <v>3.1936285504496212E-3</v>
      </c>
      <c r="BF2385" s="13">
        <f t="shared" si="3293"/>
        <v>1.1406578578473921E-3</v>
      </c>
      <c r="BG2385" s="13">
        <f t="shared" si="3294"/>
        <v>2.7160335610222511E-4</v>
      </c>
      <c r="BH2385" s="13">
        <f t="shared" si="3295"/>
        <v>4.8503840922907229E-5</v>
      </c>
      <c r="BI2385" s="13">
        <f t="shared" si="3296"/>
        <v>6.929583251214966E-6</v>
      </c>
      <c r="BJ2385" s="14">
        <f t="shared" si="3297"/>
        <v>0.13589594958179174</v>
      </c>
      <c r="BK2385" s="14">
        <f t="shared" si="3298"/>
        <v>0.21546262666584903</v>
      </c>
      <c r="BL2385" s="14">
        <f t="shared" si="3299"/>
        <v>0.56332737176438952</v>
      </c>
      <c r="BM2385" s="14">
        <f t="shared" si="3300"/>
        <v>0.47421198774059503</v>
      </c>
      <c r="BN2385" s="14">
        <f t="shared" si="3301"/>
        <v>0.52262488719006028</v>
      </c>
    </row>
    <row r="2386" spans="1:66" x14ac:dyDescent="0.25">
      <c r="A2386" t="s">
        <v>340</v>
      </c>
      <c r="B2386" t="s">
        <v>129</v>
      </c>
      <c r="C2386" t="s">
        <v>142</v>
      </c>
      <c r="D2386" t="s">
        <v>464</v>
      </c>
      <c r="E2386" s="10">
        <f>VLOOKUP(A2386,home!$A$2:$E$405,3,FALSE)</f>
        <v>1.3611</v>
      </c>
      <c r="F2386" s="10">
        <f>VLOOKUP(B2386,home!$B$2:$E$405,3,FALSE)</f>
        <v>1.2021999999999999</v>
      </c>
      <c r="G2386" s="10">
        <f>VLOOKUP(C2386,away!$B$2:$E$405,4,FALSE)</f>
        <v>1.2021999999999999</v>
      </c>
      <c r="H2386" s="10">
        <f>VLOOKUP(A2386,away!$A$2:$E$405,3,FALSE)</f>
        <v>1.1444000000000001</v>
      </c>
      <c r="I2386" s="10">
        <f>VLOOKUP(C2386,away!$B$2:$E$405,3,FALSE)</f>
        <v>1.6681999999999999</v>
      </c>
      <c r="J2386" s="10">
        <f>VLOOKUP(B2386,home!$B$2:$E$405,4,FALSE)</f>
        <v>0.7944</v>
      </c>
      <c r="K2386" s="12">
        <f t="shared" si="3246"/>
        <v>1.9671771957239998</v>
      </c>
      <c r="L2386" s="12">
        <f t="shared" si="3247"/>
        <v>1.516579570752</v>
      </c>
      <c r="M2386" s="13">
        <f t="shared" si="3248"/>
        <v>3.0691891908819869E-2</v>
      </c>
      <c r="N2386" s="13">
        <f t="shared" si="3249"/>
        <v>6.037638985665638E-2</v>
      </c>
      <c r="O2386" s="13">
        <f t="shared" si="3250"/>
        <v>4.6546696256644815E-2</v>
      </c>
      <c r="P2386" s="13">
        <f t="shared" si="3251"/>
        <v>9.1565599412363322E-2</v>
      </c>
      <c r="Q2386" s="13">
        <f t="shared" si="3252"/>
        <v>5.9385528643078139E-2</v>
      </c>
      <c r="R2386" s="13">
        <f t="shared" si="3253"/>
        <v>3.5295884314413072E-2</v>
      </c>
      <c r="S2386" s="13">
        <f t="shared" si="3254"/>
        <v>6.8293761595517935E-2</v>
      </c>
      <c r="T2386" s="13">
        <f t="shared" si="3255"/>
        <v>9.0062879538400031E-2</v>
      </c>
      <c r="U2386" s="13">
        <f t="shared" si="3256"/>
        <v>6.9433258726225799E-2</v>
      </c>
      <c r="V2386" s="13">
        <f t="shared" si="3257"/>
        <v>2.2638477054447589E-2</v>
      </c>
      <c r="W2386" s="13">
        <f t="shared" si="3258"/>
        <v>3.8940619234225912E-2</v>
      </c>
      <c r="X2386" s="13">
        <f t="shared" si="3259"/>
        <v>5.9056547603059402E-2</v>
      </c>
      <c r="Y2386" s="13">
        <f t="shared" si="3260"/>
        <v>4.4781976806971456E-2</v>
      </c>
      <c r="Z2386" s="13">
        <f t="shared" si="3261"/>
        <v>1.7843005694288271E-2</v>
      </c>
      <c r="AA2386" s="13">
        <f t="shared" si="3262"/>
        <v>3.5100353904977351E-2</v>
      </c>
      <c r="AB2386" s="13">
        <f t="shared" si="3263"/>
        <v>3.4524307881856654E-2</v>
      </c>
      <c r="AC2386" s="13">
        <f t="shared" si="3264"/>
        <v>4.2211997867216879E-3</v>
      </c>
      <c r="AD2386" s="13">
        <f t="shared" si="3265"/>
        <v>1.9150774536235142E-2</v>
      </c>
      <c r="AE2386" s="13">
        <f t="shared" si="3266"/>
        <v>2.904367342573182E-2</v>
      </c>
      <c r="AF2386" s="13">
        <f t="shared" si="3267"/>
        <v>2.2023520888528825E-2</v>
      </c>
      <c r="AG2386" s="13">
        <f t="shared" si="3268"/>
        <v>1.113347395185758E-2</v>
      </c>
      <c r="AH2386" s="13">
        <f t="shared" si="3269"/>
        <v>6.7650844791923032E-3</v>
      </c>
      <c r="AI2386" s="13">
        <f t="shared" si="3270"/>
        <v>1.3308119914613468E-2</v>
      </c>
      <c r="AJ2386" s="13">
        <f t="shared" si="3271"/>
        <v>1.3089715006994023E-2</v>
      </c>
      <c r="AK2386" s="13">
        <f t="shared" si="3272"/>
        <v>8.5832629534282872E-3</v>
      </c>
      <c r="AL2386" s="13">
        <f t="shared" si="3273"/>
        <v>5.0373784693206124E-4</v>
      </c>
      <c r="AM2386" s="13">
        <f t="shared" si="3274"/>
        <v>7.5345933896267293E-3</v>
      </c>
      <c r="AN2386" s="13">
        <f t="shared" si="3275"/>
        <v>1.1426810408630961E-2</v>
      </c>
      <c r="AO2386" s="13">
        <f t="shared" si="3276"/>
        <v>8.6648336122930169E-3</v>
      </c>
      <c r="AP2386" s="13">
        <f t="shared" si="3277"/>
        <v>4.3803032134562808E-3</v>
      </c>
      <c r="AQ2386" s="13">
        <f t="shared" si="3278"/>
        <v>1.6607695918067842E-3</v>
      </c>
      <c r="AR2386" s="13">
        <f t="shared" si="3279"/>
        <v>2.0519577831108957E-3</v>
      </c>
      <c r="AS2386" s="13">
        <f t="shared" si="3280"/>
        <v>4.036564557524127E-3</v>
      </c>
      <c r="AT2386" s="13">
        <f t="shared" si="3281"/>
        <v>3.9703188733146008E-3</v>
      </c>
      <c r="AU2386" s="13">
        <f t="shared" si="3282"/>
        <v>2.6034402491123625E-3</v>
      </c>
      <c r="AV2386" s="13">
        <f t="shared" si="3283"/>
        <v>1.2803570721209622E-3</v>
      </c>
      <c r="AW2386" s="13">
        <f t="shared" si="3284"/>
        <v>4.1745605392076965E-5</v>
      </c>
      <c r="AX2386" s="13">
        <f t="shared" si="3285"/>
        <v>2.4703133825210825E-3</v>
      </c>
      <c r="AY2386" s="13">
        <f t="shared" si="3286"/>
        <v>3.7464268092867446E-3</v>
      </c>
      <c r="AZ2386" s="13">
        <f t="shared" si="3287"/>
        <v>2.840877181140939E-3</v>
      </c>
      <c r="BA2386" s="13">
        <f t="shared" si="3288"/>
        <v>1.4361387653112918E-3</v>
      </c>
      <c r="BB2386" s="13">
        <f t="shared" si="3289"/>
        <v>5.4450467805902691E-4</v>
      </c>
      <c r="BC2386" s="13">
        <f t="shared" si="3290"/>
        <v>1.6515693418464296E-4</v>
      </c>
      <c r="BD2386" s="13">
        <f t="shared" si="3291"/>
        <v>5.1865954231859052E-4</v>
      </c>
      <c r="BE2386" s="13">
        <f t="shared" si="3292"/>
        <v>1.020295223993778E-3</v>
      </c>
      <c r="BF2386" s="13">
        <f t="shared" si="3293"/>
        <v>1.0035507487733354E-3</v>
      </c>
      <c r="BG2386" s="13">
        <f t="shared" si="3294"/>
        <v>6.5805404924621684E-4</v>
      </c>
      <c r="BH2386" s="13">
        <f t="shared" si="3295"/>
        <v>3.2362722980774889E-4</v>
      </c>
      <c r="BI2386" s="13">
        <f t="shared" si="3296"/>
        <v>1.2732642127862684E-4</v>
      </c>
      <c r="BJ2386" s="14">
        <f t="shared" si="3297"/>
        <v>0.47882611245106221</v>
      </c>
      <c r="BK2386" s="14">
        <f t="shared" si="3298"/>
        <v>0.22166109441408921</v>
      </c>
      <c r="BL2386" s="14">
        <f t="shared" si="3299"/>
        <v>0.28024083518894699</v>
      </c>
      <c r="BM2386" s="14">
        <f t="shared" si="3300"/>
        <v>0.67100437615251629</v>
      </c>
      <c r="BN2386" s="14">
        <f t="shared" si="3301"/>
        <v>0.32386199039197555</v>
      </c>
    </row>
    <row r="2387" spans="1:66" x14ac:dyDescent="0.25">
      <c r="A2387" t="s">
        <v>340</v>
      </c>
      <c r="B2387" t="s">
        <v>136</v>
      </c>
      <c r="C2387" t="s">
        <v>134</v>
      </c>
      <c r="D2387" t="s">
        <v>464</v>
      </c>
      <c r="E2387" s="10">
        <f>VLOOKUP(A2387,home!$A$2:$E$405,3,FALSE)</f>
        <v>1.3611</v>
      </c>
      <c r="F2387" s="10">
        <f>VLOOKUP(B2387,home!$B$2:$E$405,3,FALSE)</f>
        <v>0.60109999999999997</v>
      </c>
      <c r="G2387" s="10">
        <f>VLOOKUP(C2387,away!$B$2:$E$405,4,FALSE)</f>
        <v>0.80149999999999999</v>
      </c>
      <c r="H2387" s="10">
        <f>VLOOKUP(A2387,away!$A$2:$E$405,3,FALSE)</f>
        <v>1.1444000000000001</v>
      </c>
      <c r="I2387" s="10">
        <f>VLOOKUP(C2387,away!$B$2:$E$405,3,FALSE)</f>
        <v>0.7944</v>
      </c>
      <c r="J2387" s="10">
        <f>VLOOKUP(B2387,home!$B$2:$E$405,4,FALSE)</f>
        <v>1.0327</v>
      </c>
      <c r="K2387" s="12">
        <f t="shared" si="3246"/>
        <v>0.65575300381500001</v>
      </c>
      <c r="L2387" s="12">
        <f t="shared" si="3247"/>
        <v>0.93883930147200001</v>
      </c>
      <c r="M2387" s="13">
        <f t="shared" si="3248"/>
        <v>0.20299127010234747</v>
      </c>
      <c r="N2387" s="13">
        <f t="shared" si="3249"/>
        <v>0.13311213511783637</v>
      </c>
      <c r="O2387" s="13">
        <f t="shared" si="3250"/>
        <v>0.19057618222780195</v>
      </c>
      <c r="P2387" s="13">
        <f t="shared" si="3251"/>
        <v>0.12497090395147595</v>
      </c>
      <c r="Q2387" s="13">
        <f t="shared" si="3252"/>
        <v>4.3644341223874672E-2</v>
      </c>
      <c r="R2387" s="13">
        <f t="shared" si="3253"/>
        <v>8.9460204899975082E-2</v>
      </c>
      <c r="S2387" s="13">
        <f t="shared" si="3254"/>
        <v>1.9234480904738695E-2</v>
      </c>
      <c r="T2387" s="13">
        <f t="shared" si="3255"/>
        <v>4.0975022827828105E-2</v>
      </c>
      <c r="U2387" s="13">
        <f t="shared" si="3256"/>
        <v>5.8663798085064042E-2</v>
      </c>
      <c r="V2387" s="13">
        <f t="shared" si="3257"/>
        <v>1.3157382824562063E-3</v>
      </c>
      <c r="W2387" s="13">
        <f t="shared" si="3258"/>
        <v>9.5399692856942189E-3</v>
      </c>
      <c r="X2387" s="13">
        <f t="shared" si="3259"/>
        <v>8.9564981002454927E-3</v>
      </c>
      <c r="Y2387" s="13">
        <f t="shared" si="3260"/>
        <v>4.2043562100348873E-3</v>
      </c>
      <c r="Z2387" s="13">
        <f t="shared" si="3261"/>
        <v>2.7996252092611536E-2</v>
      </c>
      <c r="AA2387" s="13">
        <f t="shared" si="3262"/>
        <v>1.8358626405291994E-2</v>
      </c>
      <c r="AB2387" s="13">
        <f t="shared" si="3263"/>
        <v>6.019362205593801E-3</v>
      </c>
      <c r="AC2387" s="13">
        <f t="shared" si="3264"/>
        <v>5.0626870074021517E-5</v>
      </c>
      <c r="AD2387" s="13">
        <f t="shared" si="3265"/>
        <v>1.5639658788492055E-3</v>
      </c>
      <c r="AE2387" s="13">
        <f t="shared" si="3266"/>
        <v>1.4683126332248305E-3</v>
      </c>
      <c r="AF2387" s="13">
        <f t="shared" si="3267"/>
        <v>6.8925480345965638E-4</v>
      </c>
      <c r="AG2387" s="13">
        <f t="shared" si="3268"/>
        <v>2.1569983273876152E-4</v>
      </c>
      <c r="AH2387" s="13">
        <f t="shared" si="3269"/>
        <v>6.5709954396153576E-3</v>
      </c>
      <c r="AI2387" s="13">
        <f t="shared" si="3270"/>
        <v>4.3089499975824379E-3</v>
      </c>
      <c r="AJ2387" s="13">
        <f t="shared" si="3271"/>
        <v>1.4128034521016602E-3</v>
      </c>
      <c r="AK2387" s="13">
        <f t="shared" si="3272"/>
        <v>3.0881670250528843E-4</v>
      </c>
      <c r="AL2387" s="13">
        <f t="shared" si="3273"/>
        <v>1.246730603576086E-6</v>
      </c>
      <c r="AM2387" s="13">
        <f t="shared" si="3274"/>
        <v>2.0511506458390663E-4</v>
      </c>
      <c r="AN2387" s="13">
        <f t="shared" si="3275"/>
        <v>1.9257008395533905E-4</v>
      </c>
      <c r="AO2387" s="13">
        <f t="shared" si="3276"/>
        <v>9.0396181552517452E-5</v>
      </c>
      <c r="AP2387" s="13">
        <f t="shared" si="3277"/>
        <v>2.8289162648167195E-5</v>
      </c>
      <c r="AQ2387" s="13">
        <f t="shared" si="3278"/>
        <v>6.6397444249582708E-6</v>
      </c>
      <c r="AR2387" s="13">
        <f t="shared" si="3279"/>
        <v>1.2338217537008361E-3</v>
      </c>
      <c r="AS2387" s="13">
        <f t="shared" si="3280"/>
        <v>8.0908232116161448E-4</v>
      </c>
      <c r="AT2387" s="13">
        <f t="shared" si="3281"/>
        <v>2.652790812176706E-4</v>
      </c>
      <c r="AU2387" s="13">
        <f t="shared" si="3282"/>
        <v>5.7985851452590293E-5</v>
      </c>
      <c r="AV2387" s="13">
        <f t="shared" si="3283"/>
        <v>9.5060990672016146E-6</v>
      </c>
      <c r="AW2387" s="13">
        <f t="shared" si="3284"/>
        <v>2.132071033212363E-8</v>
      </c>
      <c r="AX2387" s="13">
        <f t="shared" si="3285"/>
        <v>2.2417469954767415E-5</v>
      </c>
      <c r="AY2387" s="13">
        <f t="shared" si="3286"/>
        <v>2.1046401833103387E-5</v>
      </c>
      <c r="AZ2387" s="13">
        <f t="shared" si="3287"/>
        <v>9.8795945977449011E-6</v>
      </c>
      <c r="BA2387" s="13">
        <f t="shared" si="3288"/>
        <v>3.0917838969911232E-6</v>
      </c>
      <c r="BB2387" s="13">
        <f t="shared" si="3289"/>
        <v>7.2567205853838098E-7</v>
      </c>
      <c r="BC2387" s="13">
        <f t="shared" si="3290"/>
        <v>1.3625788970718439E-7</v>
      </c>
      <c r="BD2387" s="13">
        <f t="shared" si="3291"/>
        <v>1.9306005889757513E-4</v>
      </c>
      <c r="BE2387" s="13">
        <f t="shared" si="3292"/>
        <v>1.265997135387857E-4</v>
      </c>
      <c r="BF2387" s="13">
        <f t="shared" si="3293"/>
        <v>4.1509071217588628E-5</v>
      </c>
      <c r="BG2387" s="13">
        <f t="shared" si="3294"/>
        <v>9.073232712168169E-6</v>
      </c>
      <c r="BH2387" s="13">
        <f t="shared" si="3295"/>
        <v>1.4874499013291985E-6</v>
      </c>
      <c r="BI2387" s="13">
        <f t="shared" si="3296"/>
        <v>1.9507994816418952E-7</v>
      </c>
      <c r="BJ2387" s="14">
        <f t="shared" si="3297"/>
        <v>0.24494986333118193</v>
      </c>
      <c r="BK2387" s="14">
        <f t="shared" si="3298"/>
        <v>0.34858531324352898</v>
      </c>
      <c r="BL2387" s="14">
        <f t="shared" si="3299"/>
        <v>0.37842733912834703</v>
      </c>
      <c r="BM2387" s="14">
        <f t="shared" si="3300"/>
        <v>0.21518270519123536</v>
      </c>
      <c r="BN2387" s="14">
        <f t="shared" si="3301"/>
        <v>0.78475503752331144</v>
      </c>
    </row>
    <row r="2388" spans="1:66" x14ac:dyDescent="0.25">
      <c r="A2388" t="s">
        <v>340</v>
      </c>
      <c r="B2388" t="s">
        <v>135</v>
      </c>
      <c r="C2388" t="s">
        <v>140</v>
      </c>
      <c r="D2388" t="s">
        <v>464</v>
      </c>
      <c r="E2388" s="10">
        <f>VLOOKUP(A2388,home!$A$2:$E$405,3,FALSE)</f>
        <v>1.3611</v>
      </c>
      <c r="F2388" s="10">
        <f>VLOOKUP(B2388,home!$B$2:$E$405,3,FALSE)</f>
        <v>1.6698</v>
      </c>
      <c r="G2388" s="10">
        <f>VLOOKUP(C2388,away!$B$2:$E$405,4,FALSE)</f>
        <v>0.66790000000000005</v>
      </c>
      <c r="H2388" s="10">
        <f>VLOOKUP(A2388,away!$A$2:$E$405,3,FALSE)</f>
        <v>1.1444000000000001</v>
      </c>
      <c r="I2388" s="10">
        <f>VLOOKUP(C2388,away!$B$2:$E$405,3,FALSE)</f>
        <v>1.6681999999999999</v>
      </c>
      <c r="J2388" s="10">
        <f>VLOOKUP(B2388,home!$B$2:$E$405,4,FALSE)</f>
        <v>0.55610000000000004</v>
      </c>
      <c r="K2388" s="12">
        <f t="shared" si="3246"/>
        <v>1.517979596562</v>
      </c>
      <c r="L2388" s="12">
        <f t="shared" si="3247"/>
        <v>1.061643881288</v>
      </c>
      <c r="M2388" s="13">
        <f t="shared" si="3248"/>
        <v>7.5802539985628178E-2</v>
      </c>
      <c r="N2388" s="13">
        <f t="shared" si="3249"/>
        <v>0.11506670906575873</v>
      </c>
      <c r="O2388" s="13">
        <f t="shared" si="3250"/>
        <v>8.0475302761831111E-2</v>
      </c>
      <c r="P2388" s="13">
        <f t="shared" si="3251"/>
        <v>0.1221598676196092</v>
      </c>
      <c r="Q2388" s="13">
        <f t="shared" si="3252"/>
        <v>8.7334458302678747E-2</v>
      </c>
      <c r="R2388" s="13">
        <f t="shared" si="3253"/>
        <v>4.2718056385948638E-2</v>
      </c>
      <c r="S2388" s="13">
        <f t="shared" si="3254"/>
        <v>4.9216798209102845E-2</v>
      </c>
      <c r="T2388" s="13">
        <f t="shared" si="3255"/>
        <v>9.271809328264087E-2</v>
      </c>
      <c r="U2388" s="13">
        <f t="shared" si="3256"/>
        <v>6.4845137998655086E-2</v>
      </c>
      <c r="V2388" s="13">
        <f t="shared" si="3257"/>
        <v>8.8128350829887615E-3</v>
      </c>
      <c r="W2388" s="13">
        <f t="shared" si="3258"/>
        <v>4.419064192675369E-2</v>
      </c>
      <c r="X2388" s="13">
        <f t="shared" si="3259"/>
        <v>4.6914724611727014E-2</v>
      </c>
      <c r="Y2388" s="13">
        <f t="shared" si="3260"/>
        <v>2.4903365163175761E-2</v>
      </c>
      <c r="Z2388" s="13">
        <f t="shared" si="3261"/>
        <v>1.5117121060886052E-2</v>
      </c>
      <c r="AA2388" s="13">
        <f t="shared" si="3262"/>
        <v>2.2947481329182725E-2</v>
      </c>
      <c r="AB2388" s="13">
        <f t="shared" si="3263"/>
        <v>1.7416904225093413E-2</v>
      </c>
      <c r="AC2388" s="13">
        <f t="shared" si="3264"/>
        <v>8.8764733946866139E-4</v>
      </c>
      <c r="AD2388" s="13">
        <f t="shared" si="3265"/>
        <v>1.6770123200947343E-2</v>
      </c>
      <c r="AE2388" s="13">
        <f t="shared" si="3266"/>
        <v>1.7803898684731676E-2</v>
      </c>
      <c r="AF2388" s="13">
        <f t="shared" si="3267"/>
        <v>9.450700050858428E-3</v>
      </c>
      <c r="AG2388" s="13">
        <f t="shared" si="3268"/>
        <v>3.3444259609606806E-3</v>
      </c>
      <c r="AH2388" s="13">
        <f t="shared" si="3269"/>
        <v>4.0122497692449089E-3</v>
      </c>
      <c r="AI2388" s="13">
        <f t="shared" si="3270"/>
        <v>6.0905132860243644E-3</v>
      </c>
      <c r="AJ2388" s="13">
        <f t="shared" si="3271"/>
        <v>4.6226374503873843E-3</v>
      </c>
      <c r="AK2388" s="13">
        <f t="shared" si="3272"/>
        <v>2.3390231106638106E-3</v>
      </c>
      <c r="AL2388" s="13">
        <f t="shared" si="3273"/>
        <v>5.7219655965591011E-5</v>
      </c>
      <c r="AM2388" s="13">
        <f t="shared" si="3274"/>
        <v>5.0913409701738169E-3</v>
      </c>
      <c r="AN2388" s="13">
        <f t="shared" si="3275"/>
        <v>5.405190988535943E-3</v>
      </c>
      <c r="AO2388" s="13">
        <f t="shared" si="3276"/>
        <v>2.8691939700861099E-3</v>
      </c>
      <c r="AP2388" s="13">
        <f t="shared" si="3277"/>
        <v>1.0153540741901148E-3</v>
      </c>
      <c r="AQ2388" s="13">
        <f t="shared" si="3278"/>
        <v>2.6948611005119427E-4</v>
      </c>
      <c r="AR2388" s="13">
        <f t="shared" si="3279"/>
        <v>8.5191608354360962E-4</v>
      </c>
      <c r="AS2388" s="13">
        <f t="shared" si="3280"/>
        <v>1.2931912328022076E-3</v>
      </c>
      <c r="AT2388" s="13">
        <f t="shared" si="3281"/>
        <v>9.815189529233056E-4</v>
      </c>
      <c r="AU2388" s="13">
        <f t="shared" si="3282"/>
        <v>4.9664191472549189E-4</v>
      </c>
      <c r="AV2388" s="13">
        <f t="shared" si="3283"/>
        <v>1.8847307333769536E-4</v>
      </c>
      <c r="AW2388" s="13">
        <f t="shared" si="3284"/>
        <v>2.5614597549990617E-6</v>
      </c>
      <c r="AX2388" s="13">
        <f t="shared" si="3285"/>
        <v>1.2880919519773384E-3</v>
      </c>
      <c r="AY2388" s="13">
        <f t="shared" si="3286"/>
        <v>1.3674949393530577E-3</v>
      </c>
      <c r="AZ2388" s="13">
        <f t="shared" si="3287"/>
        <v>7.2589631752823913E-4</v>
      </c>
      <c r="BA2388" s="13">
        <f t="shared" si="3288"/>
        <v>2.5688112798444881E-4</v>
      </c>
      <c r="BB2388" s="13">
        <f t="shared" si="3289"/>
        <v>6.8179069435762423E-5</v>
      </c>
      <c r="BC2388" s="13">
        <f t="shared" si="3290"/>
        <v>1.4476378379677376E-5</v>
      </c>
      <c r="BD2388" s="13">
        <f t="shared" si="3291"/>
        <v>1.5073858291081823E-4</v>
      </c>
      <c r="BE2388" s="13">
        <f t="shared" si="3292"/>
        <v>2.2881809327329145E-4</v>
      </c>
      <c r="BF2388" s="13">
        <f t="shared" si="3293"/>
        <v>1.7367059845653857E-4</v>
      </c>
      <c r="BG2388" s="13">
        <f t="shared" si="3294"/>
        <v>8.7876141659912476E-5</v>
      </c>
      <c r="BH2388" s="13">
        <f t="shared" si="3295"/>
        <v>3.3348547516084784E-5</v>
      </c>
      <c r="BI2388" s="13">
        <f t="shared" si="3296"/>
        <v>1.0124482940879012E-5</v>
      </c>
      <c r="BJ2388" s="14">
        <f t="shared" si="3297"/>
        <v>0.47686872614792863</v>
      </c>
      <c r="BK2388" s="14">
        <f t="shared" si="3298"/>
        <v>0.25830440283211631</v>
      </c>
      <c r="BL2388" s="14">
        <f t="shared" si="3299"/>
        <v>0.24996362402112127</v>
      </c>
      <c r="BM2388" s="14">
        <f t="shared" si="3300"/>
        <v>0.47533200646099955</v>
      </c>
      <c r="BN2388" s="14">
        <f t="shared" si="3301"/>
        <v>0.52355693412145454</v>
      </c>
    </row>
    <row r="2389" spans="1:66" x14ac:dyDescent="0.25">
      <c r="A2389" t="s">
        <v>340</v>
      </c>
      <c r="B2389" t="s">
        <v>139</v>
      </c>
      <c r="C2389" t="s">
        <v>131</v>
      </c>
      <c r="D2389" t="s">
        <v>464</v>
      </c>
      <c r="E2389" s="10">
        <f>VLOOKUP(A2389,home!$A$2:$E$405,3,FALSE)</f>
        <v>1.3611</v>
      </c>
      <c r="F2389" s="10">
        <f>VLOOKUP(B2389,home!$B$2:$E$405,3,FALSE)</f>
        <v>1.4694</v>
      </c>
      <c r="G2389" s="10">
        <f>VLOOKUP(C2389,away!$B$2:$E$405,4,FALSE)</f>
        <v>0.86829999999999996</v>
      </c>
      <c r="H2389" s="10">
        <f>VLOOKUP(A2389,away!$A$2:$E$405,3,FALSE)</f>
        <v>1.1444000000000001</v>
      </c>
      <c r="I2389" s="10">
        <f>VLOOKUP(C2389,away!$B$2:$E$405,3,FALSE)</f>
        <v>1.2709999999999999</v>
      </c>
      <c r="J2389" s="10">
        <f>VLOOKUP(B2389,home!$B$2:$E$405,4,FALSE)</f>
        <v>0.63549999999999995</v>
      </c>
      <c r="K2389" s="12">
        <f t="shared" si="3246"/>
        <v>1.7366002952220001</v>
      </c>
      <c r="L2389" s="12">
        <f t="shared" si="3247"/>
        <v>0.92435534019999988</v>
      </c>
      <c r="M2389" s="13">
        <f t="shared" si="3248"/>
        <v>6.9881408675802573E-2</v>
      </c>
      <c r="N2389" s="13">
        <f t="shared" si="3249"/>
        <v>0.12135607493692799</v>
      </c>
      <c r="O2389" s="13">
        <f t="shared" si="3250"/>
        <v>6.4595253290176707E-2</v>
      </c>
      <c r="P2389" s="13">
        <f t="shared" si="3251"/>
        <v>0.11217613593366076</v>
      </c>
      <c r="Q2389" s="13">
        <f t="shared" si="3252"/>
        <v>0.10537349778122618</v>
      </c>
      <c r="R2389" s="13">
        <f t="shared" si="3253"/>
        <v>2.9854483665173227E-2</v>
      </c>
      <c r="S2389" s="13">
        <f t="shared" si="3254"/>
        <v>4.5017286111765038E-2</v>
      </c>
      <c r="T2389" s="13">
        <f t="shared" si="3255"/>
        <v>9.7402555389629247E-2</v>
      </c>
      <c r="U2389" s="13">
        <f t="shared" si="3256"/>
        <v>5.1845305146640201E-2</v>
      </c>
      <c r="V2389" s="13">
        <f t="shared" si="3257"/>
        <v>8.0292619261511222E-3</v>
      </c>
      <c r="W2389" s="13">
        <f t="shared" si="3258"/>
        <v>6.099721578515073E-2</v>
      </c>
      <c r="X2389" s="13">
        <f t="shared" si="3259"/>
        <v>5.6383102148335806E-2</v>
      </c>
      <c r="Y2389" s="13">
        <f t="shared" si="3260"/>
        <v>2.6059010783928142E-2</v>
      </c>
      <c r="Z2389" s="13">
        <f t="shared" si="3261"/>
        <v>9.1987171349388469E-3</v>
      </c>
      <c r="AA2389" s="13">
        <f t="shared" si="3262"/>
        <v>1.5974494892198474E-2</v>
      </c>
      <c r="AB2389" s="13">
        <f t="shared" si="3263"/>
        <v>1.3870656272907102E-2</v>
      </c>
      <c r="AC2389" s="13">
        <f t="shared" si="3264"/>
        <v>8.0555364647612283E-4</v>
      </c>
      <c r="AD2389" s="13">
        <f t="shared" si="3265"/>
        <v>2.6481945735053199E-2</v>
      </c>
      <c r="AE2389" s="13">
        <f t="shared" si="3266"/>
        <v>2.4478727959083037E-2</v>
      </c>
      <c r="AF2389" s="13">
        <f t="shared" si="3267"/>
        <v>1.1313521455140724E-2</v>
      </c>
      <c r="AG2389" s="13">
        <f t="shared" si="3268"/>
        <v>3.4859046578422006E-3</v>
      </c>
      <c r="AH2389" s="13">
        <f t="shared" si="3269"/>
        <v>2.1257208266674912E-3</v>
      </c>
      <c r="AI2389" s="13">
        <f t="shared" si="3270"/>
        <v>3.6915274151503195E-3</v>
      </c>
      <c r="AJ2389" s="13">
        <f t="shared" si="3271"/>
        <v>3.205353799485076E-3</v>
      </c>
      <c r="AK2389" s="13">
        <f t="shared" si="3272"/>
        <v>1.8554727848255814E-3</v>
      </c>
      <c r="AL2389" s="13">
        <f t="shared" si="3273"/>
        <v>5.1724140689940873E-5</v>
      </c>
      <c r="AM2389" s="13">
        <f t="shared" si="3274"/>
        <v>9.1977109563092744E-3</v>
      </c>
      <c r="AN2389" s="13">
        <f t="shared" si="3275"/>
        <v>8.5019532400805262E-3</v>
      </c>
      <c r="AO2389" s="13">
        <f t="shared" si="3276"/>
        <v>3.929412939799563E-3</v>
      </c>
      <c r="AP2389" s="13">
        <f t="shared" si="3277"/>
        <v>1.2107246115849023E-3</v>
      </c>
      <c r="AQ2389" s="13">
        <f t="shared" si="3278"/>
        <v>2.7978494005751874E-4</v>
      </c>
      <c r="AR2389" s="13">
        <f t="shared" si="3279"/>
        <v>3.929842795808908E-4</v>
      </c>
      <c r="AS2389" s="13">
        <f t="shared" si="3280"/>
        <v>6.8245661593778007E-4</v>
      </c>
      <c r="AT2389" s="13">
        <f t="shared" si="3281"/>
        <v>5.9257718035687803E-4</v>
      </c>
      <c r="AU2389" s="13">
        <f t="shared" si="3282"/>
        <v>3.4302323544985837E-4</v>
      </c>
      <c r="AV2389" s="13">
        <f t="shared" si="3283"/>
        <v>1.4892356298755742E-4</v>
      </c>
      <c r="AW2389" s="13">
        <f t="shared" si="3284"/>
        <v>2.3063733366419416E-6</v>
      </c>
      <c r="AX2389" s="13">
        <f t="shared" si="3285"/>
        <v>2.6621245936822181E-3</v>
      </c>
      <c r="AY2389" s="13">
        <f t="shared" si="3286"/>
        <v>2.460749084447913E-3</v>
      </c>
      <c r="AZ2389" s="13">
        <f t="shared" si="3287"/>
        <v>1.1373032785508444E-3</v>
      </c>
      <c r="BA2389" s="13">
        <f t="shared" si="3288"/>
        <v>3.5042411965181369E-4</v>
      </c>
      <c r="BB2389" s="13">
        <f t="shared" si="3289"/>
        <v>8.0979101583759415E-5</v>
      </c>
      <c r="BC2389" s="13">
        <f t="shared" si="3290"/>
        <v>1.497069299870926E-5</v>
      </c>
      <c r="BD2389" s="13">
        <f t="shared" si="3291"/>
        <v>6.0542852907541011E-5</v>
      </c>
      <c r="BE2389" s="13">
        <f t="shared" si="3292"/>
        <v>1.0513873623281786E-4</v>
      </c>
      <c r="BF2389" s="13">
        <f t="shared" si="3293"/>
        <v>9.129198019058975E-5</v>
      </c>
      <c r="BG2389" s="13">
        <f t="shared" si="3294"/>
        <v>5.2845893250126399E-5</v>
      </c>
      <c r="BH2389" s="13">
        <f t="shared" si="3295"/>
        <v>2.294304845485995E-5</v>
      </c>
      <c r="BI2389" s="13">
        <f t="shared" si="3296"/>
        <v>7.9685809440004885E-6</v>
      </c>
      <c r="BJ2389" s="14">
        <f t="shared" si="3297"/>
        <v>0.56315769419106432</v>
      </c>
      <c r="BK2389" s="14">
        <f t="shared" si="3298"/>
        <v>0.23842211951899342</v>
      </c>
      <c r="BL2389" s="14">
        <f t="shared" si="3299"/>
        <v>0.18951896405951713</v>
      </c>
      <c r="BM2389" s="14">
        <f t="shared" si="3300"/>
        <v>0.49460219791043497</v>
      </c>
      <c r="BN2389" s="14">
        <f t="shared" si="3301"/>
        <v>0.50323685428296749</v>
      </c>
    </row>
    <row r="2390" spans="1:66" x14ac:dyDescent="0.25">
      <c r="A2390" t="s">
        <v>340</v>
      </c>
      <c r="B2390" t="s">
        <v>130</v>
      </c>
      <c r="C2390" t="s">
        <v>144</v>
      </c>
      <c r="D2390" t="s">
        <v>465</v>
      </c>
      <c r="E2390" s="10">
        <f>VLOOKUP(A2390,home!$A$2:$E$405,3,FALSE)</f>
        <v>1.3611</v>
      </c>
      <c r="F2390" s="10">
        <f>VLOOKUP(B2390,home!$B$2:$E$405,3,FALSE)</f>
        <v>0.80149999999999999</v>
      </c>
      <c r="G2390" s="10">
        <f>VLOOKUP(C2390,away!$B$2:$E$405,4,FALSE)</f>
        <v>0.93510000000000004</v>
      </c>
      <c r="H2390" s="10">
        <f>VLOOKUP(A2390,away!$A$2:$E$405,3,FALSE)</f>
        <v>1.1444000000000001</v>
      </c>
      <c r="I2390" s="10">
        <f>VLOOKUP(C2390,away!$B$2:$E$405,3,FALSE)</f>
        <v>0.71489999999999998</v>
      </c>
      <c r="J2390" s="10">
        <f>VLOOKUP(B2390,home!$B$2:$E$405,4,FALSE)</f>
        <v>0.7944</v>
      </c>
      <c r="K2390" s="12">
        <f t="shared" si="3246"/>
        <v>1.0201208349150002</v>
      </c>
      <c r="L2390" s="12">
        <f t="shared" si="3247"/>
        <v>0.64992371126400006</v>
      </c>
      <c r="M2390" s="13">
        <f t="shared" si="3248"/>
        <v>0.18823868013803696</v>
      </c>
      <c r="N2390" s="13">
        <f t="shared" si="3249"/>
        <v>0.1920261995457119</v>
      </c>
      <c r="O2390" s="13">
        <f t="shared" si="3250"/>
        <v>0.12234078159875</v>
      </c>
      <c r="P2390" s="13">
        <f t="shared" si="3251"/>
        <v>0.12480238026867053</v>
      </c>
      <c r="Q2390" s="13">
        <f t="shared" si="3252"/>
        <v>9.7944963503063032E-2</v>
      </c>
      <c r="R2390" s="13">
        <f t="shared" si="3253"/>
        <v>3.9756087407799033E-2</v>
      </c>
      <c r="S2390" s="13">
        <f t="shared" si="3254"/>
        <v>2.068601696168941E-2</v>
      </c>
      <c r="T2390" s="13">
        <f t="shared" si="3255"/>
        <v>6.3656754179527764E-2</v>
      </c>
      <c r="U2390" s="13">
        <f t="shared" si="3256"/>
        <v>4.0556013079397671E-2</v>
      </c>
      <c r="V2390" s="13">
        <f t="shared" si="3257"/>
        <v>1.5238715686818314E-3</v>
      </c>
      <c r="W2390" s="13">
        <f t="shared" si="3258"/>
        <v>3.3305232648154631E-2</v>
      </c>
      <c r="X2390" s="13">
        <f t="shared" si="3259"/>
        <v>2.16458604071996E-2</v>
      </c>
      <c r="Y2390" s="13">
        <f t="shared" si="3260"/>
        <v>7.0340789646748192E-3</v>
      </c>
      <c r="Z2390" s="13">
        <f t="shared" si="3261"/>
        <v>8.612807957804244E-3</v>
      </c>
      <c r="AA2390" s="13">
        <f t="shared" si="3262"/>
        <v>8.7861048448778217E-3</v>
      </c>
      <c r="AB2390" s="13">
        <f t="shared" si="3263"/>
        <v>4.4814443050037456E-3</v>
      </c>
      <c r="AC2390" s="13">
        <f t="shared" si="3264"/>
        <v>6.3145496602963971E-5</v>
      </c>
      <c r="AD2390" s="13">
        <f t="shared" si="3265"/>
        <v>8.4938404340184539E-3</v>
      </c>
      <c r="AE2390" s="13">
        <f t="shared" si="3266"/>
        <v>5.5203482977614991E-3</v>
      </c>
      <c r="AF2390" s="13">
        <f t="shared" si="3267"/>
        <v>1.7939026265755289E-3</v>
      </c>
      <c r="AG2390" s="13">
        <f t="shared" si="3268"/>
        <v>3.8863328423673516E-4</v>
      </c>
      <c r="AH2390" s="13">
        <f t="shared" si="3269"/>
        <v>1.3994170280850616E-3</v>
      </c>
      <c r="AI2390" s="13">
        <f t="shared" si="3270"/>
        <v>1.4275744670844011E-3</v>
      </c>
      <c r="AJ2390" s="13">
        <f t="shared" si="3271"/>
        <v>7.2814922863273783E-4</v>
      </c>
      <c r="AK2390" s="13">
        <f t="shared" si="3272"/>
        <v>2.476000663518473E-4</v>
      </c>
      <c r="AL2390" s="13">
        <f t="shared" si="3273"/>
        <v>1.6746203858884202E-6</v>
      </c>
      <c r="AM2390" s="13">
        <f t="shared" si="3274"/>
        <v>1.7329487190371391E-3</v>
      </c>
      <c r="AN2390" s="13">
        <f t="shared" si="3275"/>
        <v>1.1262844629068125E-3</v>
      </c>
      <c r="AO2390" s="13">
        <f t="shared" si="3276"/>
        <v>3.6599948903568813E-4</v>
      </c>
      <c r="AP2390" s="13">
        <f t="shared" si="3277"/>
        <v>7.9290582078267389E-5</v>
      </c>
      <c r="AQ2390" s="13">
        <f t="shared" si="3278"/>
        <v>1.2883207343147585E-5</v>
      </c>
      <c r="AR2390" s="13">
        <f t="shared" si="3279"/>
        <v>1.8190286169981622E-4</v>
      </c>
      <c r="AS2390" s="13">
        <f t="shared" si="3280"/>
        <v>1.855628991506443E-4</v>
      </c>
      <c r="AT2390" s="13">
        <f t="shared" si="3281"/>
        <v>9.464828980540162E-5</v>
      </c>
      <c r="AU2390" s="13">
        <f t="shared" si="3282"/>
        <v>3.2184230806521074E-5</v>
      </c>
      <c r="AV2390" s="13">
        <f t="shared" si="3283"/>
        <v>8.207951100361335E-6</v>
      </c>
      <c r="AW2390" s="13">
        <f t="shared" si="3284"/>
        <v>3.0840958884406064E-8</v>
      </c>
      <c r="AX2390" s="13">
        <f t="shared" si="3285"/>
        <v>2.9463618235484095E-4</v>
      </c>
      <c r="AY2390" s="13">
        <f t="shared" si="3286"/>
        <v>1.9149104110871492E-4</v>
      </c>
      <c r="AZ2390" s="13">
        <f t="shared" si="3287"/>
        <v>6.2227284055591588E-5</v>
      </c>
      <c r="BA2390" s="13">
        <f t="shared" si="3288"/>
        <v>1.3480995798429743E-5</v>
      </c>
      <c r="BB2390" s="13">
        <f t="shared" si="3289"/>
        <v>2.190404705212462E-6</v>
      </c>
      <c r="BC2390" s="13">
        <f t="shared" si="3290"/>
        <v>2.8471919103636238E-7</v>
      </c>
      <c r="BD2390" s="13">
        <f t="shared" si="3291"/>
        <v>1.9703830494247772E-5</v>
      </c>
      <c r="BE2390" s="13">
        <f t="shared" si="3292"/>
        <v>2.0100288014815675E-5</v>
      </c>
      <c r="BF2390" s="13">
        <f t="shared" si="3293"/>
        <v>1.0252361295852869E-5</v>
      </c>
      <c r="BG2390" s="13">
        <f t="shared" si="3294"/>
        <v>3.4862157883252207E-6</v>
      </c>
      <c r="BH2390" s="13">
        <f t="shared" si="3295"/>
        <v>8.8909034017004482E-7</v>
      </c>
      <c r="BI2390" s="13">
        <f t="shared" si="3296"/>
        <v>1.8139591602582556E-7</v>
      </c>
      <c r="BJ2390" s="14">
        <f t="shared" si="3297"/>
        <v>0.43569153097853897</v>
      </c>
      <c r="BK2390" s="14">
        <f t="shared" si="3298"/>
        <v>0.33550726009517629</v>
      </c>
      <c r="BL2390" s="14">
        <f t="shared" si="3299"/>
        <v>0.22028029144039457</v>
      </c>
      <c r="BM2390" s="14">
        <f t="shared" si="3300"/>
        <v>0.2347913378097326</v>
      </c>
      <c r="BN2390" s="14">
        <f t="shared" si="3301"/>
        <v>0.76510909246203151</v>
      </c>
    </row>
    <row r="2391" spans="1:66" x14ac:dyDescent="0.25">
      <c r="A2391" t="s">
        <v>340</v>
      </c>
      <c r="B2391" t="s">
        <v>138</v>
      </c>
      <c r="C2391" t="s">
        <v>141</v>
      </c>
      <c r="D2391" t="s">
        <v>465</v>
      </c>
      <c r="E2391" s="10">
        <f>VLOOKUP(A2391,home!$A$2:$E$405,3,FALSE)</f>
        <v>1.3611</v>
      </c>
      <c r="F2391" s="10">
        <f>VLOOKUP(B2391,home!$B$2:$E$405,3,FALSE)</f>
        <v>0.42859999999999998</v>
      </c>
      <c r="G2391" s="10">
        <f>VLOOKUP(C2391,away!$B$2:$E$405,4,FALSE)</f>
        <v>0.93510000000000004</v>
      </c>
      <c r="H2391" s="10">
        <f>VLOOKUP(A2391,away!$A$2:$E$405,3,FALSE)</f>
        <v>1.1444000000000001</v>
      </c>
      <c r="I2391" s="10">
        <f>VLOOKUP(C2391,away!$B$2:$E$405,3,FALSE)</f>
        <v>1.1916</v>
      </c>
      <c r="J2391" s="10">
        <f>VLOOKUP(B2391,home!$B$2:$E$405,4,FALSE)</f>
        <v>2.0388999999999999</v>
      </c>
      <c r="K2391" s="12">
        <f t="shared" si="3246"/>
        <v>0.54550691184599998</v>
      </c>
      <c r="L2391" s="12">
        <f t="shared" si="3247"/>
        <v>2.7803807278560004</v>
      </c>
      <c r="M2391" s="13">
        <f t="shared" si="3248"/>
        <v>3.5940602284861081E-2</v>
      </c>
      <c r="N2391" s="13">
        <f t="shared" si="3249"/>
        <v>1.9605846962299854E-2</v>
      </c>
      <c r="O2391" s="13">
        <f t="shared" si="3250"/>
        <v>9.9928557940365079E-2</v>
      </c>
      <c r="P2391" s="13">
        <f t="shared" si="3251"/>
        <v>5.4511719047272623E-2</v>
      </c>
      <c r="Q2391" s="13">
        <f t="shared" si="3252"/>
        <v>5.3475625152647355E-3</v>
      </c>
      <c r="R2391" s="13">
        <f t="shared" si="3253"/>
        <v>0.13891971832991643</v>
      </c>
      <c r="S2391" s="13">
        <f t="shared" si="3254"/>
        <v>2.06697114445718E-2</v>
      </c>
      <c r="T2391" s="13">
        <f t="shared" si="3255"/>
        <v>1.4868259758447229E-2</v>
      </c>
      <c r="U2391" s="13">
        <f t="shared" si="3256"/>
        <v>7.5781666540668841E-2</v>
      </c>
      <c r="V2391" s="13">
        <f t="shared" si="3257"/>
        <v>3.4833445290410312E-3</v>
      </c>
      <c r="W2391" s="13">
        <f t="shared" si="3258"/>
        <v>9.7237743786849804E-4</v>
      </c>
      <c r="X2391" s="13">
        <f t="shared" si="3259"/>
        <v>2.7035794884515676E-3</v>
      </c>
      <c r="Y2391" s="13">
        <f t="shared" si="3260"/>
        <v>3.7584901529587622E-3</v>
      </c>
      <c r="Z2391" s="13">
        <f t="shared" si="3261"/>
        <v>0.12874990252122787</v>
      </c>
      <c r="AA2391" s="13">
        <f t="shared" si="3262"/>
        <v>7.0233961724828514E-2</v>
      </c>
      <c r="AB2391" s="13">
        <f t="shared" si="3263"/>
        <v>1.9156555783610679E-2</v>
      </c>
      <c r="AC2391" s="13">
        <f t="shared" si="3264"/>
        <v>3.3020297073583252E-4</v>
      </c>
      <c r="AD2391" s="13">
        <f t="shared" si="3265"/>
        <v>1.326096533200925E-4</v>
      </c>
      <c r="AE2391" s="13">
        <f t="shared" si="3266"/>
        <v>3.6870532441885066E-4</v>
      </c>
      <c r="AF2391" s="13">
        <f t="shared" si="3267"/>
        <v>5.1257058913603353E-4</v>
      </c>
      <c r="AG2391" s="13">
        <f t="shared" si="3268"/>
        <v>4.7504712923320794E-4</v>
      </c>
      <c r="AH2391" s="13">
        <f t="shared" si="3269"/>
        <v>8.949343692084015E-2</v>
      </c>
      <c r="AI2391" s="13">
        <f t="shared" si="3270"/>
        <v>4.8819288405172294E-2</v>
      </c>
      <c r="AJ2391" s="13">
        <f t="shared" si="3271"/>
        <v>1.3315629628212384E-2</v>
      </c>
      <c r="AK2391" s="13">
        <f t="shared" si="3272"/>
        <v>2.4212559992570796E-3</v>
      </c>
      <c r="AL2391" s="13">
        <f t="shared" si="3273"/>
        <v>2.0032977106684081E-5</v>
      </c>
      <c r="AM2391" s="13">
        <f t="shared" si="3274"/>
        <v>1.4467896492722464E-5</v>
      </c>
      <c r="AN2391" s="13">
        <f t="shared" si="3275"/>
        <v>4.0226260580980958E-5</v>
      </c>
      <c r="AO2391" s="13">
        <f t="shared" si="3276"/>
        <v>5.5922159836536501E-5</v>
      </c>
      <c r="AP2391" s="13">
        <f t="shared" si="3277"/>
        <v>5.1828298489862987E-5</v>
      </c>
      <c r="AQ2391" s="13">
        <f t="shared" si="3278"/>
        <v>3.6025600569695823E-5</v>
      </c>
      <c r="AR2391" s="13">
        <f t="shared" si="3279"/>
        <v>4.9765165456860119E-2</v>
      </c>
      <c r="AS2391" s="13">
        <f t="shared" si="3280"/>
        <v>2.7147241725876989E-2</v>
      </c>
      <c r="AT2391" s="13">
        <f t="shared" si="3281"/>
        <v>7.4045039995100136E-3</v>
      </c>
      <c r="AU2391" s="13">
        <f t="shared" si="3282"/>
        <v>1.3464027035080212E-3</v>
      </c>
      <c r="AV2391" s="13">
        <f t="shared" si="3283"/>
        <v>1.8361799522294153E-4</v>
      </c>
      <c r="AW2391" s="13">
        <f t="shared" si="3284"/>
        <v>8.4400986187083444E-7</v>
      </c>
      <c r="AX2391" s="13">
        <f t="shared" si="3285"/>
        <v>1.3153895894421006E-6</v>
      </c>
      <c r="AY2391" s="13">
        <f t="shared" si="3286"/>
        <v>3.6572838641072331E-6</v>
      </c>
      <c r="AZ2391" s="13">
        <f t="shared" si="3287"/>
        <v>5.0843207860312381E-6</v>
      </c>
      <c r="BA2391" s="13">
        <f t="shared" si="3288"/>
        <v>4.7121158425729761E-6</v>
      </c>
      <c r="BB2391" s="13">
        <f t="shared" si="3289"/>
        <v>3.2753690190287102E-6</v>
      </c>
      <c r="BC2391" s="13">
        <f t="shared" si="3290"/>
        <v>1.8213545794248077E-6</v>
      </c>
      <c r="BD2391" s="13">
        <f t="shared" si="3291"/>
        <v>2.3061017825803172E-2</v>
      </c>
      <c r="BE2391" s="13">
        <f t="shared" si="3292"/>
        <v>1.2579944618179443E-2</v>
      </c>
      <c r="BF2391" s="13">
        <f t="shared" si="3293"/>
        <v>3.4312233699283867E-3</v>
      </c>
      <c r="BG2391" s="13">
        <f t="shared" si="3294"/>
        <v>6.2391868812781992E-4</v>
      </c>
      <c r="BH2391" s="13">
        <f t="shared" si="3295"/>
        <v>8.5087989200903637E-5</v>
      </c>
      <c r="BI2391" s="13">
        <f t="shared" si="3296"/>
        <v>9.2832172448341477E-6</v>
      </c>
      <c r="BJ2391" s="14">
        <f t="shared" si="3297"/>
        <v>4.8963385061049233E-2</v>
      </c>
      <c r="BK2391" s="14">
        <f t="shared" si="3298"/>
        <v>0.11495927053745317</v>
      </c>
      <c r="BL2391" s="14">
        <f t="shared" si="3299"/>
        <v>0.68370747886233429</v>
      </c>
      <c r="BM2391" s="14">
        <f t="shared" si="3300"/>
        <v>0.62212321662808223</v>
      </c>
      <c r="BN2391" s="14">
        <f t="shared" si="3301"/>
        <v>0.35425400707997978</v>
      </c>
    </row>
    <row r="2392" spans="1:66" x14ac:dyDescent="0.25">
      <c r="A2392" t="s">
        <v>340</v>
      </c>
      <c r="B2392" t="s">
        <v>132</v>
      </c>
      <c r="C2392" t="s">
        <v>143</v>
      </c>
      <c r="D2392" t="s">
        <v>465</v>
      </c>
      <c r="E2392" s="10">
        <f>VLOOKUP(A2392,home!$A$2:$E$405,3,FALSE)</f>
        <v>1.3611</v>
      </c>
      <c r="F2392" s="10">
        <f>VLOOKUP(B2392,home!$B$2:$E$405,3,FALSE)</f>
        <v>0.73470000000000002</v>
      </c>
      <c r="G2392" s="10">
        <f>VLOOKUP(C2392,away!$B$2:$E$405,4,FALSE)</f>
        <v>0.86829999999999996</v>
      </c>
      <c r="H2392" s="10">
        <f>VLOOKUP(A2392,away!$A$2:$E$405,3,FALSE)</f>
        <v>1.1444000000000001</v>
      </c>
      <c r="I2392" s="10">
        <f>VLOOKUP(C2392,away!$B$2:$E$405,3,FALSE)</f>
        <v>0.47660000000000002</v>
      </c>
      <c r="J2392" s="10">
        <f>VLOOKUP(B2392,home!$B$2:$E$405,4,FALSE)</f>
        <v>1.2709999999999999</v>
      </c>
      <c r="K2392" s="12">
        <f t="shared" si="3246"/>
        <v>0.86830014761100005</v>
      </c>
      <c r="L2392" s="12">
        <f t="shared" si="3247"/>
        <v>0.69323014183999998</v>
      </c>
      <c r="M2392" s="13">
        <f t="shared" si="3248"/>
        <v>0.20981474810910622</v>
      </c>
      <c r="N2392" s="13">
        <f t="shared" si="3249"/>
        <v>0.1821821767541017</v>
      </c>
      <c r="O2392" s="13">
        <f t="shared" si="3250"/>
        <v>0.14544990759179954</v>
      </c>
      <c r="P2392" s="13">
        <f t="shared" si="3251"/>
        <v>0.12629417623196584</v>
      </c>
      <c r="Q2392" s="13">
        <f t="shared" si="3252"/>
        <v>7.9094405483839891E-2</v>
      </c>
      <c r="R2392" s="13">
        <f t="shared" si="3253"/>
        <v>5.0415130035239043E-2</v>
      </c>
      <c r="S2392" s="13">
        <f t="shared" si="3254"/>
        <v>1.9005121296116589E-2</v>
      </c>
      <c r="T2392" s="13">
        <f t="shared" si="3255"/>
        <v>5.4830625932312797E-2</v>
      </c>
      <c r="U2392" s="13">
        <f t="shared" si="3256"/>
        <v>4.3775464851425819E-2</v>
      </c>
      <c r="V2392" s="13">
        <f t="shared" si="3257"/>
        <v>1.2710875029377426E-3</v>
      </c>
      <c r="W2392" s="13">
        <f t="shared" si="3258"/>
        <v>2.2892561318940831E-2</v>
      </c>
      <c r="X2392" s="13">
        <f t="shared" si="3259"/>
        <v>1.5869813530210247E-2</v>
      </c>
      <c r="Y2392" s="13">
        <f t="shared" si="3260"/>
        <v>5.5007165422610001E-3</v>
      </c>
      <c r="Z2392" s="13">
        <f t="shared" si="3261"/>
        <v>1.1649762581736936E-2</v>
      </c>
      <c r="AA2392" s="13">
        <f t="shared" si="3262"/>
        <v>1.0115490569355285E-2</v>
      </c>
      <c r="AB2392" s="13">
        <f t="shared" si="3263"/>
        <v>4.3916409772644365E-3</v>
      </c>
      <c r="AC2392" s="13">
        <f t="shared" si="3264"/>
        <v>4.781925202738568E-5</v>
      </c>
      <c r="AD2392" s="13">
        <f t="shared" si="3265"/>
        <v>4.9694035931075482E-3</v>
      </c>
      <c r="AE2392" s="13">
        <f t="shared" si="3266"/>
        <v>3.4449403577101506E-3</v>
      </c>
      <c r="AF2392" s="13">
        <f t="shared" si="3267"/>
        <v>1.194068246402874E-3</v>
      </c>
      <c r="AG2392" s="13">
        <f t="shared" si="3268"/>
        <v>2.7592136660683478E-4</v>
      </c>
      <c r="AH2392" s="13">
        <f t="shared" si="3269"/>
        <v>2.018991641734955E-3</v>
      </c>
      <c r="AI2392" s="13">
        <f t="shared" si="3270"/>
        <v>1.7530907405438367E-3</v>
      </c>
      <c r="AJ2392" s="13">
        <f t="shared" si="3271"/>
        <v>7.6110447439484532E-4</v>
      </c>
      <c r="AK2392" s="13">
        <f t="shared" si="3272"/>
        <v>2.2028904248814566E-4</v>
      </c>
      <c r="AL2392" s="13">
        <f t="shared" si="3273"/>
        <v>1.151357203867659E-6</v>
      </c>
      <c r="AM2392" s="13">
        <f t="shared" si="3274"/>
        <v>8.6298677468678385E-4</v>
      </c>
      <c r="AN2392" s="13">
        <f t="shared" si="3275"/>
        <v>5.9824844422216319E-4</v>
      </c>
      <c r="AO2392" s="13">
        <f t="shared" si="3276"/>
        <v>2.0736192692184474E-4</v>
      </c>
      <c r="AP2392" s="13">
        <f t="shared" si="3277"/>
        <v>4.7916512670748722E-5</v>
      </c>
      <c r="AQ2392" s="13">
        <f t="shared" si="3278"/>
        <v>8.3042927188053228E-6</v>
      </c>
      <c r="AR2392" s="13">
        <f t="shared" si="3279"/>
        <v>2.799251724347396E-4</v>
      </c>
      <c r="AS2392" s="13">
        <f t="shared" si="3280"/>
        <v>2.4305906854511899E-4</v>
      </c>
      <c r="AT2392" s="13">
        <f t="shared" si="3281"/>
        <v>1.0552411254795949E-4</v>
      </c>
      <c r="AU2392" s="13">
        <f t="shared" si="3282"/>
        <v>3.0542200833971015E-5</v>
      </c>
      <c r="AV2392" s="13">
        <f t="shared" si="3283"/>
        <v>6.6299493731254592E-6</v>
      </c>
      <c r="AW2392" s="13">
        <f t="shared" si="3284"/>
        <v>1.9251070940975271E-8</v>
      </c>
      <c r="AX2392" s="13">
        <f t="shared" si="3285"/>
        <v>1.248885906411458E-4</v>
      </c>
      <c r="AY2392" s="13">
        <f t="shared" si="3286"/>
        <v>8.6576535404359186E-5</v>
      </c>
      <c r="AZ2392" s="13">
        <f t="shared" si="3287"/>
        <v>3.0008731959189848E-5</v>
      </c>
      <c r="BA2392" s="13">
        <f t="shared" si="3288"/>
        <v>6.9343191708359069E-6</v>
      </c>
      <c r="BB2392" s="13">
        <f t="shared" si="3289"/>
        <v>1.2017697655906015E-6</v>
      </c>
      <c r="BC2392" s="13">
        <f t="shared" si="3290"/>
        <v>1.6662060501187934E-7</v>
      </c>
      <c r="BD2392" s="13">
        <f t="shared" si="3291"/>
        <v>3.2342094498586802E-5</v>
      </c>
      <c r="BE2392" s="13">
        <f t="shared" si="3292"/>
        <v>2.8082645427171828E-5</v>
      </c>
      <c r="BF2392" s="13">
        <f t="shared" si="3293"/>
        <v>1.2192082584860336E-5</v>
      </c>
      <c r="BG2392" s="13">
        <f t="shared" si="3294"/>
        <v>3.5287957027065787E-6</v>
      </c>
      <c r="BH2392" s="13">
        <f t="shared" si="3295"/>
        <v>7.6601345738729614E-7</v>
      </c>
      <c r="BI2392" s="13">
        <f t="shared" si="3296"/>
        <v>1.3302591962428039E-7</v>
      </c>
      <c r="BJ2392" s="14">
        <f t="shared" si="3297"/>
        <v>0.37222922764426036</v>
      </c>
      <c r="BK2392" s="14">
        <f t="shared" si="3298"/>
        <v>0.35652068028476203</v>
      </c>
      <c r="BL2392" s="14">
        <f t="shared" si="3299"/>
        <v>0.25964383508557121</v>
      </c>
      <c r="BM2392" s="14">
        <f t="shared" si="3300"/>
        <v>0.20670640410594476</v>
      </c>
      <c r="BN2392" s="14">
        <f t="shared" si="3301"/>
        <v>0.79325054420605212</v>
      </c>
    </row>
    <row r="2393" spans="1:66" x14ac:dyDescent="0.25">
      <c r="A2393" t="s">
        <v>340</v>
      </c>
      <c r="B2393" t="s">
        <v>137</v>
      </c>
      <c r="C2393" t="s">
        <v>133</v>
      </c>
      <c r="D2393" t="s">
        <v>465</v>
      </c>
      <c r="E2393" s="10">
        <f>VLOOKUP(A2393,home!$A$2:$E$405,3,FALSE)</f>
        <v>1.3611</v>
      </c>
      <c r="F2393" s="10">
        <f>VLOOKUP(B2393,home!$B$2:$E$405,3,FALSE)</f>
        <v>0.93510000000000004</v>
      </c>
      <c r="G2393" s="10">
        <f>VLOOKUP(C2393,away!$B$2:$E$405,4,FALSE)</f>
        <v>1.2244999999999999</v>
      </c>
      <c r="H2393" s="10">
        <f>VLOOKUP(A2393,away!$A$2:$E$405,3,FALSE)</f>
        <v>1.1444000000000001</v>
      </c>
      <c r="I2393" s="10">
        <f>VLOOKUP(C2393,away!$B$2:$E$405,3,FALSE)</f>
        <v>0.80100000000000005</v>
      </c>
      <c r="J2393" s="10">
        <f>VLOOKUP(B2393,home!$B$2:$E$405,4,FALSE)</f>
        <v>0.55610000000000004</v>
      </c>
      <c r="K2393" s="12">
        <f t="shared" si="3246"/>
        <v>1.5585002649449999</v>
      </c>
      <c r="L2393" s="12">
        <f t="shared" si="3247"/>
        <v>0.50975707284000016</v>
      </c>
      <c r="M2393" s="13">
        <f t="shared" si="3248"/>
        <v>0.12640587261524389</v>
      </c>
      <c r="N2393" s="13">
        <f t="shared" si="3249"/>
        <v>0.1970035859614615</v>
      </c>
      <c r="O2393" s="13">
        <f t="shared" si="3250"/>
        <v>6.443628761413267E-2</v>
      </c>
      <c r="P2393" s="13">
        <f t="shared" si="3251"/>
        <v>0.10042397131869797</v>
      </c>
      <c r="Q2393" s="13">
        <f t="shared" si="3252"/>
        <v>0.15351507045802645</v>
      </c>
      <c r="R2393" s="13">
        <f t="shared" si="3253"/>
        <v>1.642342667942831E-2</v>
      </c>
      <c r="S2393" s="13">
        <f t="shared" si="3254"/>
        <v>1.9945620022962598E-2</v>
      </c>
      <c r="T2393" s="13">
        <f t="shared" si="3255"/>
        <v>7.8255392953509958E-2</v>
      </c>
      <c r="U2393" s="13">
        <f t="shared" si="3256"/>
        <v>2.5595914831193799E-2</v>
      </c>
      <c r="V2393" s="13">
        <f t="shared" si="3257"/>
        <v>1.7606586815053921E-3</v>
      </c>
      <c r="W2393" s="13">
        <f t="shared" si="3258"/>
        <v>7.9751092660628187E-2</v>
      </c>
      <c r="X2393" s="13">
        <f t="shared" si="3259"/>
        <v>4.0653683550473448E-2</v>
      </c>
      <c r="Y2393" s="13">
        <f t="shared" si="3260"/>
        <v>1.0361751363426501E-2</v>
      </c>
      <c r="Z2393" s="13">
        <f t="shared" si="3261"/>
        <v>2.7906526367025807E-3</v>
      </c>
      <c r="AA2393" s="13">
        <f t="shared" si="3262"/>
        <v>4.3492328736704335E-3</v>
      </c>
      <c r="AB2393" s="13">
        <f t="shared" si="3263"/>
        <v>3.3891402929614382E-3</v>
      </c>
      <c r="AC2393" s="13">
        <f t="shared" si="3264"/>
        <v>8.7422924502733582E-5</v>
      </c>
      <c r="AD2393" s="13">
        <f t="shared" si="3265"/>
        <v>3.1073024760310566E-2</v>
      </c>
      <c r="AE2393" s="13">
        <f t="shared" si="3266"/>
        <v>1.5839694146100765E-2</v>
      </c>
      <c r="AF2393" s="13">
        <f t="shared" si="3267"/>
        <v>4.0371980612986047E-3</v>
      </c>
      <c r="AG2393" s="13">
        <f t="shared" si="3268"/>
        <v>6.8599675540096695E-4</v>
      </c>
      <c r="AH2393" s="13">
        <f t="shared" si="3269"/>
        <v>3.5563872984968381E-4</v>
      </c>
      <c r="AI2393" s="13">
        <f t="shared" si="3270"/>
        <v>5.542630546954354E-4</v>
      </c>
      <c r="AJ2393" s="13">
        <f t="shared" si="3271"/>
        <v>4.3190955879603068E-4</v>
      </c>
      <c r="AK2393" s="13">
        <f t="shared" si="3272"/>
        <v>2.243770539386306E-4</v>
      </c>
      <c r="AL2393" s="13">
        <f t="shared" si="3273"/>
        <v>2.7781485404818025E-6</v>
      </c>
      <c r="AM2393" s="13">
        <f t="shared" si="3274"/>
        <v>9.6854634643173051E-3</v>
      </c>
      <c r="AN2393" s="13">
        <f t="shared" si="3275"/>
        <v>4.9372335046691581E-3</v>
      </c>
      <c r="AO2393" s="13">
        <f t="shared" si="3276"/>
        <v>1.2583948496338621E-3</v>
      </c>
      <c r="AP2393" s="13">
        <f t="shared" si="3277"/>
        <v>2.1382522500876331E-4</v>
      </c>
      <c r="AQ2393" s="13">
        <f t="shared" si="3278"/>
        <v>2.7249730199955385E-5</v>
      </c>
      <c r="AR2393" s="13">
        <f t="shared" si="3279"/>
        <v>3.6257871583342095E-5</v>
      </c>
      <c r="AS2393" s="13">
        <f t="shared" si="3280"/>
        <v>5.6507902468980425E-5</v>
      </c>
      <c r="AT2393" s="13">
        <f t="shared" si="3281"/>
        <v>4.4033790484696123E-5</v>
      </c>
      <c r="AU2393" s="13">
        <f t="shared" si="3282"/>
        <v>2.2875558045643838E-5</v>
      </c>
      <c r="AV2393" s="13">
        <f t="shared" si="3283"/>
        <v>8.912890818725162E-6</v>
      </c>
      <c r="AW2393" s="13">
        <f t="shared" si="3284"/>
        <v>6.1308840495802793E-8</v>
      </c>
      <c r="AX2393" s="13">
        <f t="shared" si="3285"/>
        <v>2.5157995625422727E-3</v>
      </c>
      <c r="AY2393" s="13">
        <f t="shared" si="3286"/>
        <v>1.282446620853702E-3</v>
      </c>
      <c r="AZ2393" s="13">
        <f t="shared" si="3287"/>
        <v>3.2686811775996624E-4</v>
      </c>
      <c r="BA2393" s="13">
        <f t="shared" si="3288"/>
        <v>5.5541111638013635E-5</v>
      </c>
      <c r="BB2393" s="13">
        <f t="shared" si="3289"/>
        <v>7.0781186227183721E-6</v>
      </c>
      <c r="BC2393" s="13">
        <f t="shared" si="3290"/>
        <v>7.2162420606624235E-7</v>
      </c>
      <c r="BD2393" s="13">
        <f t="shared" si="3291"/>
        <v>3.0804510809555141E-6</v>
      </c>
      <c r="BE2393" s="13">
        <f t="shared" si="3292"/>
        <v>4.8008838258192792E-6</v>
      </c>
      <c r="BF2393" s="13">
        <f t="shared" si="3293"/>
        <v>3.7410893572547573E-6</v>
      </c>
      <c r="BG2393" s="13">
        <f t="shared" si="3294"/>
        <v>1.9434962514881529E-6</v>
      </c>
      <c r="BH2393" s="13">
        <f t="shared" si="3295"/>
        <v>7.5723485571597508E-7</v>
      </c>
      <c r="BI2393" s="13">
        <f t="shared" si="3296"/>
        <v>2.3603014465178703E-7</v>
      </c>
      <c r="BJ2393" s="14">
        <f t="shared" si="3297"/>
        <v>0.63148711260008883</v>
      </c>
      <c r="BK2393" s="14">
        <f t="shared" si="3298"/>
        <v>0.24990877033230677</v>
      </c>
      <c r="BL2393" s="14">
        <f t="shared" si="3299"/>
        <v>0.11594333788758372</v>
      </c>
      <c r="BM2393" s="14">
        <f t="shared" si="3300"/>
        <v>0.34063927349767775</v>
      </c>
      <c r="BN2393" s="14">
        <f t="shared" si="3301"/>
        <v>0.65820821464699075</v>
      </c>
    </row>
    <row r="2394" spans="1:66" x14ac:dyDescent="0.25">
      <c r="A2394" t="s">
        <v>340</v>
      </c>
      <c r="B2394" t="s">
        <v>131</v>
      </c>
      <c r="C2394" t="s">
        <v>134</v>
      </c>
      <c r="D2394" t="s">
        <v>466</v>
      </c>
      <c r="E2394" s="10">
        <f>VLOOKUP(A2394,home!$A$2:$E$405,3,FALSE)</f>
        <v>1.3611</v>
      </c>
      <c r="F2394" s="10">
        <f>VLOOKUP(B2394,home!$B$2:$E$405,3,FALSE)</f>
        <v>1.0019</v>
      </c>
      <c r="G2394" s="10">
        <f>VLOOKUP(C2394,away!$B$2:$E$405,4,FALSE)</f>
        <v>0.80149999999999999</v>
      </c>
      <c r="H2394" s="10">
        <f>VLOOKUP(A2394,away!$A$2:$E$405,3,FALSE)</f>
        <v>1.1444000000000001</v>
      </c>
      <c r="I2394" s="10">
        <f>VLOOKUP(C2394,away!$B$2:$E$405,3,FALSE)</f>
        <v>0.7944</v>
      </c>
      <c r="J2394" s="10">
        <f>VLOOKUP(B2394,home!$B$2:$E$405,4,FALSE)</f>
        <v>0.55610000000000004</v>
      </c>
      <c r="K2394" s="12">
        <f t="shared" si="3246"/>
        <v>1.0929944011350001</v>
      </c>
      <c r="L2394" s="12">
        <f t="shared" si="3247"/>
        <v>0.50555682729600004</v>
      </c>
      <c r="M2394" s="13">
        <f t="shared" si="3248"/>
        <v>0.20218923191641092</v>
      </c>
      <c r="N2394" s="13">
        <f t="shared" si="3249"/>
        <v>0.22099169845442321</v>
      </c>
      <c r="O2394" s="13">
        <f t="shared" si="3250"/>
        <v>0.10221814660107587</v>
      </c>
      <c r="P2394" s="13">
        <f t="shared" si="3251"/>
        <v>0.11172386192937256</v>
      </c>
      <c r="Q2394" s="13">
        <f t="shared" si="3252"/>
        <v>0.12077134455399942</v>
      </c>
      <c r="R2394" s="13">
        <f t="shared" si="3253"/>
        <v>2.5838540943858658E-2</v>
      </c>
      <c r="S2394" s="13">
        <f t="shared" si="3254"/>
        <v>1.5433835429937611E-2</v>
      </c>
      <c r="T2394" s="13">
        <f t="shared" si="3255"/>
        <v>6.1056777780992E-2</v>
      </c>
      <c r="U2394" s="13">
        <f t="shared" si="3256"/>
        <v>2.8241380585134975E-2</v>
      </c>
      <c r="V2394" s="13">
        <f t="shared" si="3257"/>
        <v>9.4758738977744703E-4</v>
      </c>
      <c r="W2394" s="13">
        <f t="shared" si="3258"/>
        <v>4.4000801138355791E-2</v>
      </c>
      <c r="X2394" s="13">
        <f t="shared" si="3259"/>
        <v>2.2244905421989383E-2</v>
      </c>
      <c r="Y2394" s="13">
        <f t="shared" si="3260"/>
        <v>5.6230319043202694E-3</v>
      </c>
      <c r="Z2394" s="13">
        <f t="shared" si="3261"/>
        <v>4.3542835938449927E-3</v>
      </c>
      <c r="AA2394" s="13">
        <f t="shared" si="3262"/>
        <v>4.7592075890265642E-3</v>
      </c>
      <c r="AB2394" s="13">
        <f t="shared" si="3263"/>
        <v>2.6008936243226187E-3</v>
      </c>
      <c r="AC2394" s="13">
        <f t="shared" si="3264"/>
        <v>3.2725569043062958E-5</v>
      </c>
      <c r="AD2394" s="13">
        <f t="shared" si="3265"/>
        <v>1.2023157322419351E-2</v>
      </c>
      <c r="AE2394" s="13">
        <f t="shared" si="3266"/>
        <v>6.0783892700029983E-3</v>
      </c>
      <c r="AF2394" s="13">
        <f t="shared" si="3267"/>
        <v>1.5364855972063826E-3</v>
      </c>
      <c r="AG2394" s="13">
        <f t="shared" si="3268"/>
        <v>2.5892692790321957E-4</v>
      </c>
      <c r="AH2394" s="13">
        <f t="shared" si="3269"/>
        <v>5.5033444971282479E-4</v>
      </c>
      <c r="AI2394" s="13">
        <f t="shared" si="3270"/>
        <v>6.0151247228782876E-4</v>
      </c>
      <c r="AJ2394" s="13">
        <f t="shared" si="3271"/>
        <v>3.2872488221173435E-4</v>
      </c>
      <c r="AK2394" s="13">
        <f t="shared" si="3272"/>
        <v>1.1976481859039604E-4</v>
      </c>
      <c r="AL2394" s="13">
        <f t="shared" si="3273"/>
        <v>7.2332773069514896E-7</v>
      </c>
      <c r="AM2394" s="13">
        <f t="shared" si="3274"/>
        <v>2.6282487274739271E-3</v>
      </c>
      <c r="AN2394" s="13">
        <f t="shared" si="3275"/>
        <v>1.3287290880064681E-3</v>
      </c>
      <c r="AO2394" s="13">
        <f t="shared" si="3276"/>
        <v>3.3587403103422879E-4</v>
      </c>
      <c r="AP2394" s="13">
        <f t="shared" si="3277"/>
        <v>5.6601136500260994E-5</v>
      </c>
      <c r="AQ2394" s="13">
        <f t="shared" si="3278"/>
        <v>7.1537727476049411E-6</v>
      </c>
      <c r="AR2394" s="13">
        <f t="shared" si="3279"/>
        <v>5.5645067669701182E-5</v>
      </c>
      <c r="AS2394" s="13">
        <f t="shared" si="3280"/>
        <v>6.0819747413761593E-5</v>
      </c>
      <c r="AT2394" s="13">
        <f t="shared" si="3281"/>
        <v>3.3237821700843165E-5</v>
      </c>
      <c r="AU2394" s="13">
        <f t="shared" si="3282"/>
        <v>1.210958434164833E-5</v>
      </c>
      <c r="AV2394" s="13">
        <f t="shared" si="3283"/>
        <v>3.308926971373422E-6</v>
      </c>
      <c r="AW2394" s="13">
        <f t="shared" si="3284"/>
        <v>1.1102493599120716E-8</v>
      </c>
      <c r="AX2394" s="13">
        <f t="shared" si="3285"/>
        <v>4.7877685731986493E-4</v>
      </c>
      <c r="AY2394" s="13">
        <f t="shared" si="3286"/>
        <v>2.4204890896938061E-4</v>
      </c>
      <c r="AZ2394" s="13">
        <f t="shared" si="3287"/>
        <v>6.1184739234509193E-5</v>
      </c>
      <c r="BA2394" s="13">
        <f t="shared" si="3288"/>
        <v>1.0310787548777187E-5</v>
      </c>
      <c r="BB2394" s="13">
        <f t="shared" si="3289"/>
        <v>1.3031722600207238E-6</v>
      </c>
      <c r="BC2394" s="13">
        <f t="shared" si="3290"/>
        <v>1.3176552663924707E-7</v>
      </c>
      <c r="BD2394" s="13">
        <f t="shared" si="3291"/>
        <v>4.6886239776275569E-6</v>
      </c>
      <c r="BE2394" s="13">
        <f t="shared" si="3292"/>
        <v>5.124639756574234E-6</v>
      </c>
      <c r="BF2394" s="13">
        <f t="shared" si="3293"/>
        <v>2.8006012808847339E-6</v>
      </c>
      <c r="BG2394" s="13">
        <f t="shared" si="3294"/>
        <v>1.0203471732728415E-6</v>
      </c>
      <c r="BH2394" s="13">
        <f t="shared" si="3295"/>
        <v>2.7880843690028483E-7</v>
      </c>
      <c r="BI2394" s="13">
        <f t="shared" si="3296"/>
        <v>6.0947212104242477E-8</v>
      </c>
      <c r="BJ2394" s="14">
        <f t="shared" si="3297"/>
        <v>0.49973588135823377</v>
      </c>
      <c r="BK2394" s="14">
        <f t="shared" si="3298"/>
        <v>0.33057001447124168</v>
      </c>
      <c r="BL2394" s="14">
        <f t="shared" si="3299"/>
        <v>0.1654376010821561</v>
      </c>
      <c r="BM2394" s="14">
        <f t="shared" si="3300"/>
        <v>0.21612291829986002</v>
      </c>
      <c r="BN2394" s="14">
        <f t="shared" si="3301"/>
        <v>0.7837328243991406</v>
      </c>
    </row>
    <row r="2395" spans="1:66" x14ac:dyDescent="0.25">
      <c r="A2395" t="s">
        <v>340</v>
      </c>
      <c r="B2395" t="s">
        <v>140</v>
      </c>
      <c r="C2395" t="s">
        <v>142</v>
      </c>
      <c r="D2395" t="s">
        <v>466</v>
      </c>
      <c r="E2395" s="10">
        <f>VLOOKUP(A2395,home!$A$2:$E$405,3,FALSE)</f>
        <v>1.3611</v>
      </c>
      <c r="F2395" s="10">
        <f>VLOOKUP(B2395,home!$B$2:$E$405,3,FALSE)</f>
        <v>1.4026000000000001</v>
      </c>
      <c r="G2395" s="10">
        <f>VLOOKUP(C2395,away!$B$2:$E$405,4,FALSE)</f>
        <v>1.2021999999999999</v>
      </c>
      <c r="H2395" s="10">
        <f>VLOOKUP(A2395,away!$A$2:$E$405,3,FALSE)</f>
        <v>1.1444000000000001</v>
      </c>
      <c r="I2395" s="10">
        <f>VLOOKUP(C2395,away!$B$2:$E$405,3,FALSE)</f>
        <v>1.6681999999999999</v>
      </c>
      <c r="J2395" s="10">
        <f>VLOOKUP(B2395,home!$B$2:$E$405,4,FALSE)</f>
        <v>0.31780000000000003</v>
      </c>
      <c r="K2395" s="12">
        <f t="shared" si="3246"/>
        <v>2.2950946054920003</v>
      </c>
      <c r="L2395" s="12">
        <f t="shared" si="3247"/>
        <v>0.60670819182400004</v>
      </c>
      <c r="M2395" s="13">
        <f t="shared" si="3248"/>
        <v>5.4924113704146717E-2</v>
      </c>
      <c r="N2395" s="13">
        <f t="shared" si="3249"/>
        <v>0.12605603707381638</v>
      </c>
      <c r="O2395" s="13">
        <f t="shared" si="3250"/>
        <v>3.3322909712978639E-2</v>
      </c>
      <c r="P2395" s="13">
        <f t="shared" si="3251"/>
        <v>7.6479230321554251E-2</v>
      </c>
      <c r="Q2395" s="13">
        <f t="shared" si="3252"/>
        <v>0.14465526533890782</v>
      </c>
      <c r="R2395" s="13">
        <f t="shared" si="3253"/>
        <v>1.0108641149137837E-2</v>
      </c>
      <c r="S2395" s="13">
        <f t="shared" si="3254"/>
        <v>2.6623427653670741E-2</v>
      </c>
      <c r="T2395" s="13">
        <f t="shared" si="3255"/>
        <v>8.7763534471589702E-2</v>
      </c>
      <c r="U2395" s="13">
        <f t="shared" si="3256"/>
        <v>2.3200287770240708E-2</v>
      </c>
      <c r="V2395" s="13">
        <f t="shared" si="3257"/>
        <v>4.1190959634114519E-3</v>
      </c>
      <c r="W2395" s="13">
        <f t="shared" si="3258"/>
        <v>0.1106658397117804</v>
      </c>
      <c r="X2395" s="13">
        <f t="shared" si="3259"/>
        <v>6.7141871508218903E-2</v>
      </c>
      <c r="Y2395" s="13">
        <f t="shared" si="3260"/>
        <v>2.0367761729215419E-2</v>
      </c>
      <c r="Z2395" s="13">
        <f t="shared" si="3261"/>
        <v>2.0443317977970332E-3</v>
      </c>
      <c r="AA2395" s="13">
        <f t="shared" si="3262"/>
        <v>4.691934880959734E-3</v>
      </c>
      <c r="AB2395" s="13">
        <f t="shared" si="3263"/>
        <v>5.3842172173052191E-3</v>
      </c>
      <c r="AC2395" s="13">
        <f t="shared" si="3264"/>
        <v>3.5847789301530494E-4</v>
      </c>
      <c r="AD2395" s="13">
        <f t="shared" si="3265"/>
        <v>6.3497142933687412E-2</v>
      </c>
      <c r="AE2395" s="13">
        <f t="shared" si="3266"/>
        <v>3.8524236775287567E-2</v>
      </c>
      <c r="AF2395" s="13">
        <f t="shared" si="3267"/>
        <v>1.1686485017667182E-2</v>
      </c>
      <c r="AG2395" s="13">
        <f t="shared" si="3268"/>
        <v>2.3634287312823748E-3</v>
      </c>
      <c r="AH2395" s="13">
        <f t="shared" si="3269"/>
        <v>3.1007821213243633E-4</v>
      </c>
      <c r="AI2395" s="13">
        <f t="shared" si="3270"/>
        <v>7.116588319457587E-4</v>
      </c>
      <c r="AJ2395" s="13">
        <f t="shared" si="3271"/>
        <v>8.1666217307472459E-4</v>
      </c>
      <c r="AK2395" s="13">
        <f t="shared" si="3272"/>
        <v>6.2477231597772478E-4</v>
      </c>
      <c r="AL2395" s="13">
        <f t="shared" si="3273"/>
        <v>1.9966540374438926E-5</v>
      </c>
      <c r="AM2395" s="13">
        <f t="shared" si="3274"/>
        <v>2.9146390042252085E-2</v>
      </c>
      <c r="AN2395" s="13">
        <f t="shared" si="3275"/>
        <v>1.7683353600731803E-2</v>
      </c>
      <c r="AO2395" s="13">
        <f t="shared" si="3276"/>
        <v>5.3643177442422056E-3</v>
      </c>
      <c r="AP2395" s="13">
        <f t="shared" si="3277"/>
        <v>1.084858506326196E-3</v>
      </c>
      <c r="AQ2395" s="13">
        <f t="shared" si="3278"/>
        <v>1.6454813568951294E-4</v>
      </c>
      <c r="AR2395" s="13">
        <f t="shared" si="3279"/>
        <v>3.7625398281377842E-5</v>
      </c>
      <c r="AS2395" s="13">
        <f t="shared" si="3280"/>
        <v>8.6353848625078254E-5</v>
      </c>
      <c r="AT2395" s="13">
        <f t="shared" si="3281"/>
        <v>9.9095126071444963E-5</v>
      </c>
      <c r="AU2395" s="13">
        <f t="shared" si="3282"/>
        <v>7.5810896425707665E-5</v>
      </c>
      <c r="AV2395" s="13">
        <f t="shared" si="3283"/>
        <v>4.3498294856038615E-5</v>
      </c>
      <c r="AW2395" s="13">
        <f t="shared" si="3284"/>
        <v>7.7229063937136945E-7</v>
      </c>
      <c r="AX2395" s="13">
        <f t="shared" si="3285"/>
        <v>1.1148953759256416E-2</v>
      </c>
      <c r="AY2395" s="13">
        <f t="shared" si="3286"/>
        <v>6.7641615760078476E-3</v>
      </c>
      <c r="AZ2395" s="13">
        <f t="shared" si="3287"/>
        <v>2.0519361194925498E-3</v>
      </c>
      <c r="BA2395" s="13">
        <f t="shared" si="3288"/>
        <v>4.1497548426522676E-4</v>
      </c>
      <c r="BB2395" s="13">
        <f t="shared" si="3289"/>
        <v>6.2942256427461115E-5</v>
      </c>
      <c r="BC2395" s="13">
        <f t="shared" si="3290"/>
        <v>7.637516517285499E-6</v>
      </c>
      <c r="BD2395" s="13">
        <f t="shared" si="3291"/>
        <v>3.8046062263254295E-6</v>
      </c>
      <c r="BE2395" s="13">
        <f t="shared" si="3292"/>
        <v>8.7319312260607693E-6</v>
      </c>
      <c r="BF2395" s="13">
        <f t="shared" si="3293"/>
        <v>1.0020304126229612E-5</v>
      </c>
      <c r="BG2395" s="13">
        <f t="shared" si="3294"/>
        <v>7.6658486484996036E-6</v>
      </c>
      <c r="BH2395" s="13">
        <f t="shared" si="3295"/>
        <v>4.3984619699223959E-6</v>
      </c>
      <c r="BI2395" s="13">
        <f t="shared" si="3296"/>
        <v>2.0189772679261216E-6</v>
      </c>
      <c r="BJ2395" s="14">
        <f t="shared" si="3297"/>
        <v>0.74661567803266182</v>
      </c>
      <c r="BK2395" s="14">
        <f t="shared" si="3298"/>
        <v>0.16928847365218075</v>
      </c>
      <c r="BL2395" s="14">
        <f t="shared" si="3299"/>
        <v>7.9550185957477398E-2</v>
      </c>
      <c r="BM2395" s="14">
        <f t="shared" si="3300"/>
        <v>0.54518908285420675</v>
      </c>
      <c r="BN2395" s="14">
        <f t="shared" si="3301"/>
        <v>0.44554619730054162</v>
      </c>
    </row>
    <row r="2396" spans="1:66" x14ac:dyDescent="0.25">
      <c r="A2396" t="s">
        <v>340</v>
      </c>
      <c r="B2396" t="s">
        <v>135</v>
      </c>
      <c r="C2396" t="s">
        <v>129</v>
      </c>
      <c r="D2396" t="s">
        <v>466</v>
      </c>
      <c r="E2396" s="10">
        <f>VLOOKUP(A2396,home!$A$2:$E$405,3,FALSE)</f>
        <v>1.3611</v>
      </c>
      <c r="F2396" s="10">
        <f>VLOOKUP(B2396,home!$B$2:$E$405,3,FALSE)</f>
        <v>1.6698</v>
      </c>
      <c r="G2396" s="10">
        <f>VLOOKUP(C2396,away!$B$2:$E$405,4,FALSE)</f>
        <v>1.2021999999999999</v>
      </c>
      <c r="H2396" s="10">
        <f>VLOOKUP(A2396,away!$A$2:$E$405,3,FALSE)</f>
        <v>1.1444000000000001</v>
      </c>
      <c r="I2396" s="10">
        <f>VLOOKUP(C2396,away!$B$2:$E$405,3,FALSE)</f>
        <v>0.63549999999999995</v>
      </c>
      <c r="J2396" s="10">
        <f>VLOOKUP(B2396,home!$B$2:$E$405,4,FALSE)</f>
        <v>0.55610000000000004</v>
      </c>
      <c r="K2396" s="12">
        <f t="shared" si="3246"/>
        <v>2.7323178185159995</v>
      </c>
      <c r="L2396" s="12">
        <f t="shared" si="3247"/>
        <v>0.40443273382</v>
      </c>
      <c r="M2396" s="13">
        <f t="shared" si="3248"/>
        <v>4.342367184579745E-2</v>
      </c>
      <c r="N2396" s="13">
        <f t="shared" si="3249"/>
        <v>0.11864727232966391</v>
      </c>
      <c r="O2396" s="13">
        <f t="shared" si="3250"/>
        <v>1.7561954317098425E-2</v>
      </c>
      <c r="P2396" s="13">
        <f t="shared" si="3251"/>
        <v>4.7984840708572014E-2</v>
      </c>
      <c r="Q2396" s="13">
        <f t="shared" si="3252"/>
        <v>0.16209102815233054</v>
      </c>
      <c r="R2396" s="13">
        <f t="shared" si="3253"/>
        <v>3.5513145978430336E-3</v>
      </c>
      <c r="S2396" s="13">
        <f t="shared" si="3254"/>
        <v>1.32562772789208E-2</v>
      </c>
      <c r="T2396" s="13">
        <f t="shared" si="3255"/>
        <v>6.555491764334162E-2</v>
      </c>
      <c r="U2396" s="13">
        <f t="shared" si="3256"/>
        <v>9.7033201548425013E-3</v>
      </c>
      <c r="V2396" s="13">
        <f t="shared" si="3257"/>
        <v>1.6276333636551052E-3</v>
      </c>
      <c r="W2396" s="13">
        <f t="shared" si="3258"/>
        <v>0.14762806814739707</v>
      </c>
      <c r="X2396" s="13">
        <f t="shared" si="3259"/>
        <v>5.9705623189417051E-2</v>
      </c>
      <c r="Y2396" s="13">
        <f t="shared" si="3260"/>
        <v>1.2073454205461362E-2</v>
      </c>
      <c r="Z2396" s="13">
        <f t="shared" si="3261"/>
        <v>4.7875595715351078E-4</v>
      </c>
      <c r="AA2396" s="13">
        <f t="shared" si="3262"/>
        <v>1.3081134324512199E-3</v>
      </c>
      <c r="AB2396" s="13">
        <f t="shared" si="3263"/>
        <v>1.7870908200632969E-3</v>
      </c>
      <c r="AC2396" s="13">
        <f t="shared" si="3264"/>
        <v>1.1241237262865496E-4</v>
      </c>
      <c r="AD2396" s="13">
        <f t="shared" si="3265"/>
        <v>0.10084170027805682</v>
      </c>
      <c r="AE2396" s="13">
        <f t="shared" si="3266"/>
        <v>4.0783684526511571E-2</v>
      </c>
      <c r="AF2396" s="13">
        <f t="shared" si="3267"/>
        <v>8.2471285141547529E-3</v>
      </c>
      <c r="AG2396" s="13">
        <f t="shared" si="3268"/>
        <v>1.111802910381494E-3</v>
      </c>
      <c r="AH2396" s="13">
        <f t="shared" si="3269"/>
        <v>4.8406145146051262E-5</v>
      </c>
      <c r="AI2396" s="13">
        <f t="shared" si="3270"/>
        <v>1.3226097290822762E-4</v>
      </c>
      <c r="AJ2396" s="13">
        <f t="shared" si="3271"/>
        <v>1.8068950648570612E-4</v>
      </c>
      <c r="AK2396" s="13">
        <f t="shared" si="3272"/>
        <v>1.6456705272991902E-4</v>
      </c>
      <c r="AL2396" s="13">
        <f t="shared" si="3273"/>
        <v>4.9688011768453819E-6</v>
      </c>
      <c r="AM2396" s="13">
        <f t="shared" si="3274"/>
        <v>5.5106314903836898E-2</v>
      </c>
      <c r="AN2396" s="13">
        <f t="shared" si="3275"/>
        <v>2.2286797587304563E-2</v>
      </c>
      <c r="AO2396" s="13">
        <f t="shared" si="3276"/>
        <v>4.5067552381632819E-3</v>
      </c>
      <c r="AP2396" s="13">
        <f t="shared" si="3277"/>
        <v>6.0755978054266059E-4</v>
      </c>
      <c r="AQ2396" s="13">
        <f t="shared" si="3278"/>
        <v>6.1429265750986834E-5</v>
      </c>
      <c r="AR2396" s="13">
        <f t="shared" si="3279"/>
        <v>3.9154059230210482E-6</v>
      </c>
      <c r="AS2396" s="13">
        <f t="shared" si="3280"/>
        <v>1.0698133370193493E-5</v>
      </c>
      <c r="AT2396" s="13">
        <f t="shared" si="3281"/>
        <v>1.4615350216120156E-5</v>
      </c>
      <c r="AU2396" s="13">
        <f t="shared" si="3282"/>
        <v>1.3311260606452254E-5</v>
      </c>
      <c r="AV2396" s="13">
        <f t="shared" si="3283"/>
        <v>9.0926486354798953E-6</v>
      </c>
      <c r="AW2396" s="13">
        <f t="shared" si="3284"/>
        <v>1.5251994211192089E-7</v>
      </c>
      <c r="AX2396" s="13">
        <f t="shared" si="3285"/>
        <v>2.5094661020751217E-2</v>
      </c>
      <c r="AY2396" s="13">
        <f t="shared" si="3286"/>
        <v>1.0149102360908607E-2</v>
      </c>
      <c r="AZ2396" s="13">
        <f t="shared" si="3287"/>
        <v>2.0523146068206419E-3</v>
      </c>
      <c r="BA2396" s="13">
        <f t="shared" si="3288"/>
        <v>2.766744023650636E-4</v>
      </c>
      <c r="BB2396" s="13">
        <f t="shared" si="3289"/>
        <v>2.7974046231629324E-5</v>
      </c>
      <c r="BC2396" s="13">
        <f t="shared" si="3290"/>
        <v>2.2627239986929839E-6</v>
      </c>
      <c r="BD2396" s="13">
        <f t="shared" si="3291"/>
        <v>2.6391972024373711E-7</v>
      </c>
      <c r="BE2396" s="13">
        <f t="shared" si="3292"/>
        <v>7.2111255427972064E-7</v>
      </c>
      <c r="BF2396" s="13">
        <f t="shared" si="3293"/>
        <v>9.8515434060703344E-7</v>
      </c>
      <c r="BG2396" s="13">
        <f t="shared" si="3294"/>
        <v>8.9725158627632576E-7</v>
      </c>
      <c r="BH2396" s="13">
        <f t="shared" si="3295"/>
        <v>6.1289412421863769E-7</v>
      </c>
      <c r="BI2396" s="13">
        <f t="shared" si="3296"/>
        <v>3.3492430729326847E-7</v>
      </c>
      <c r="BJ2396" s="14">
        <f t="shared" si="3297"/>
        <v>0.83685652583339054</v>
      </c>
      <c r="BK2396" s="14">
        <f t="shared" si="3298"/>
        <v>0.11655890673165947</v>
      </c>
      <c r="BL2396" s="14">
        <f t="shared" si="3299"/>
        <v>3.4493165054952576E-2</v>
      </c>
      <c r="BM2396" s="14">
        <f t="shared" si="3300"/>
        <v>0.58497832178488418</v>
      </c>
      <c r="BN2396" s="14">
        <f t="shared" si="3301"/>
        <v>0.39326008195130535</v>
      </c>
    </row>
    <row r="2397" spans="1:66" s="15" customFormat="1" x14ac:dyDescent="0.25">
      <c r="A2397" s="15" t="s">
        <v>340</v>
      </c>
      <c r="B2397" s="15" t="s">
        <v>139</v>
      </c>
      <c r="C2397" s="15" t="s">
        <v>136</v>
      </c>
      <c r="D2397" s="15" t="s">
        <v>466</v>
      </c>
      <c r="E2397" s="15">
        <f>VLOOKUP(A2397,home!$A$2:$E$405,3,FALSE)</f>
        <v>1.3611</v>
      </c>
      <c r="F2397" s="15">
        <f>VLOOKUP(B2397,home!$B$2:$E$405,3,FALSE)</f>
        <v>1.4694</v>
      </c>
      <c r="G2397" s="15">
        <f>VLOOKUP(C2397,away!$B$2:$E$405,4,FALSE)</f>
        <v>1.0019</v>
      </c>
      <c r="H2397" s="15">
        <f>VLOOKUP(A2397,away!$A$2:$E$405,3,FALSE)</f>
        <v>1.1444000000000001</v>
      </c>
      <c r="I2397" s="15">
        <f>VLOOKUP(C2397,away!$B$2:$E$405,3,FALSE)</f>
        <v>0.47660000000000002</v>
      </c>
      <c r="J2397" s="15">
        <f>VLOOKUP(B2397,home!$B$2:$E$405,4,FALSE)</f>
        <v>0.63549999999999995</v>
      </c>
      <c r="K2397" s="16">
        <f t="shared" si="3246"/>
        <v>2.0038003406460003</v>
      </c>
      <c r="L2397" s="16">
        <f t="shared" si="3247"/>
        <v>0.34661507091999999</v>
      </c>
      <c r="M2397" s="17">
        <f t="shared" si="3248"/>
        <v>9.5329552990160285E-2</v>
      </c>
      <c r="N2397" s="17">
        <f t="shared" si="3249"/>
        <v>0.19102139075531416</v>
      </c>
      <c r="O2397" s="17">
        <f t="shared" si="3250"/>
        <v>3.3042659770456305E-2</v>
      </c>
      <c r="P2397" s="17">
        <f t="shared" si="3251"/>
        <v>6.6210892903890248E-2</v>
      </c>
      <c r="Q2397" s="17">
        <f t="shared" si="3252"/>
        <v>0.19138436393308564</v>
      </c>
      <c r="R2397" s="17">
        <f t="shared" si="3253"/>
        <v>5.7265419298610709E-3</v>
      </c>
      <c r="S2397" s="17">
        <f t="shared" si="3254"/>
        <v>1.1496650832882115E-2</v>
      </c>
      <c r="T2397" s="17">
        <f t="shared" si="3255"/>
        <v>6.6336704877645564E-2</v>
      </c>
      <c r="U2397" s="17">
        <f t="shared" si="3256"/>
        <v>1.147484666977922E-2</v>
      </c>
      <c r="V2397" s="17">
        <f t="shared" si="3257"/>
        <v>8.8721876803274206E-4</v>
      </c>
      <c r="W2397" s="17">
        <f t="shared" si="3258"/>
        <v>0.12783201788114504</v>
      </c>
      <c r="X2397" s="17">
        <f t="shared" si="3259"/>
        <v>4.4308503943719789E-2</v>
      </c>
      <c r="Y2397" s="17">
        <f t="shared" si="3260"/>
        <v>7.6789976184057675E-3</v>
      </c>
      <c r="Z2397" s="17">
        <f t="shared" si="3261"/>
        <v>6.616352457150497E-4</v>
      </c>
      <c r="AA2397" s="17">
        <f t="shared" si="3262"/>
        <v>1.3257849307472169E-3</v>
      </c>
      <c r="AB2397" s="17">
        <f t="shared" si="3263"/>
        <v>1.3283041479273036E-3</v>
      </c>
      <c r="AC2397" s="17">
        <f t="shared" si="3264"/>
        <v>3.8513467879289703E-5</v>
      </c>
      <c r="AD2397" s="17">
        <f t="shared" si="3265"/>
        <v>6.4037460243926037E-2</v>
      </c>
      <c r="AE2397" s="17">
        <f t="shared" si="3266"/>
        <v>2.21963488239851E-2</v>
      </c>
      <c r="AF2397" s="17">
        <f t="shared" si="3267"/>
        <v>3.8467945108953271E-3</v>
      </c>
      <c r="AG2397" s="17">
        <f t="shared" si="3268"/>
        <v>4.4445231740288351E-4</v>
      </c>
      <c r="AH2397" s="17">
        <f t="shared" si="3269"/>
        <v>5.7333186904173387E-5</v>
      </c>
      <c r="AI2397" s="17">
        <f t="shared" si="3270"/>
        <v>1.1488425944890345E-4</v>
      </c>
      <c r="AJ2397" s="17">
        <f t="shared" si="3271"/>
        <v>1.1510255910928812E-4</v>
      </c>
      <c r="AK2397" s="17">
        <f t="shared" si="3272"/>
        <v>7.6880849050805976E-5</v>
      </c>
      <c r="AL2397" s="17">
        <f t="shared" si="3273"/>
        <v>1.0699771548813512E-6</v>
      </c>
      <c r="AM2397" s="17">
        <f t="shared" si="3274"/>
        <v>2.5663656930176734E-2</v>
      </c>
      <c r="AN2397" s="17">
        <f t="shared" si="3275"/>
        <v>8.8954102669197583E-3</v>
      </c>
      <c r="AO2397" s="17">
        <f t="shared" si="3276"/>
        <v>1.5416416302654441E-3</v>
      </c>
      <c r="AP2397" s="17">
        <f t="shared" si="3277"/>
        <v>1.7811874100256045E-4</v>
      </c>
      <c r="AQ2397" s="17">
        <f t="shared" si="3278"/>
        <v>1.5434660011195899E-5</v>
      </c>
      <c r="AR2397" s="17">
        <f t="shared" si="3279"/>
        <v>3.9745093289719353E-6</v>
      </c>
      <c r="AS2397" s="17">
        <f t="shared" si="3280"/>
        <v>7.9641231472946725E-6</v>
      </c>
      <c r="AT2397" s="17">
        <f t="shared" si="3281"/>
        <v>7.9792563377478804E-6</v>
      </c>
      <c r="AU2397" s="17">
        <f t="shared" si="3282"/>
        <v>5.3296121892269869E-6</v>
      </c>
      <c r="AV2397" s="17">
        <f t="shared" si="3283"/>
        <v>2.669869680071029E-6</v>
      </c>
      <c r="AW2397" s="17">
        <f t="shared" si="3284"/>
        <v>2.0643051332433725E-8</v>
      </c>
      <c r="AX2397" s="17">
        <f t="shared" si="3285"/>
        <v>8.5708074164850302E-3</v>
      </c>
      <c r="AY2397" s="17">
        <f t="shared" si="3286"/>
        <v>2.9707710205066208E-3</v>
      </c>
      <c r="AZ2397" s="17">
        <f t="shared" si="3287"/>
        <v>5.1485700397999154E-4</v>
      </c>
      <c r="BA2397" s="17">
        <f t="shared" si="3288"/>
        <v>5.9485732316061169E-5</v>
      </c>
      <c r="BB2397" s="17">
        <f t="shared" si="3289"/>
        <v>5.1546628313649191E-6</v>
      </c>
      <c r="BC2397" s="17">
        <f t="shared" si="3290"/>
        <v>3.5733676457244796E-7</v>
      </c>
      <c r="BD2397" s="17">
        <f t="shared" si="3291"/>
        <v>2.2960413882230143E-7</v>
      </c>
      <c r="BE2397" s="17">
        <f t="shared" si="3292"/>
        <v>4.6008085158585928E-7</v>
      </c>
      <c r="BF2397" s="17">
        <f t="shared" si="3293"/>
        <v>4.6095508356622339E-7</v>
      </c>
      <c r="BG2397" s="17">
        <f t="shared" si="3294"/>
        <v>3.0788731782416798E-7</v>
      </c>
      <c r="BH2397" s="17">
        <f t="shared" si="3295"/>
        <v>1.5423617808416285E-7</v>
      </c>
      <c r="BI2397" s="17">
        <f t="shared" si="3296"/>
        <v>6.1811701236996535E-8</v>
      </c>
      <c r="BJ2397" s="18">
        <f t="shared" si="3297"/>
        <v>0.76750273030678473</v>
      </c>
      <c r="BK2397" s="18">
        <f t="shared" si="3298"/>
        <v>0.17693466996050616</v>
      </c>
      <c r="BL2397" s="18">
        <f t="shared" si="3299"/>
        <v>5.3291930249238714E-2</v>
      </c>
      <c r="BM2397" s="18">
        <f t="shared" si="3300"/>
        <v>0.41270481310202151</v>
      </c>
      <c r="BN2397" s="18">
        <f t="shared" si="3301"/>
        <v>0.58271540228276775</v>
      </c>
    </row>
    <row r="2398" spans="1:66" x14ac:dyDescent="0.25">
      <c r="A2398" t="s">
        <v>344</v>
      </c>
      <c r="B2398" t="s">
        <v>197</v>
      </c>
      <c r="C2398" t="s">
        <v>204</v>
      </c>
      <c r="D2398" t="s">
        <v>467</v>
      </c>
      <c r="E2398" s="10">
        <f>VLOOKUP(A2398,home!$A$2:$E$405,3,FALSE)</f>
        <v>1.3976999999999999</v>
      </c>
      <c r="F2398" s="10">
        <f>VLOOKUP(B2398,home!$B$2:$E$405,3,FALSE)</f>
        <v>0.79959999999999998</v>
      </c>
      <c r="G2398" s="10">
        <f>VLOOKUP(C2398,away!$B$2:$E$405,4,FALSE)</f>
        <v>1.2625999999999999</v>
      </c>
      <c r="H2398" s="10">
        <f>VLOOKUP(A2398,away!$A$2:$E$405,3,FALSE)</f>
        <v>1.0585</v>
      </c>
      <c r="I2398" s="10">
        <f>VLOOKUP(C2398,away!$B$2:$E$405,3,FALSE)</f>
        <v>0.83360000000000001</v>
      </c>
      <c r="J2398" s="10">
        <f>VLOOKUP(B2398,home!$B$2:$E$405,4,FALSE)</f>
        <v>1.8339000000000001</v>
      </c>
      <c r="K2398" s="12">
        <f t="shared" ref="K2398:K2413" si="3302">E2398*F2398*G2398</f>
        <v>1.4110829215919998</v>
      </c>
      <c r="L2398" s="12">
        <f t="shared" ref="L2398:L2413" si="3303">H2398*I2398*J2398</f>
        <v>1.6181702738400001</v>
      </c>
      <c r="M2398" s="13">
        <f t="shared" ref="M2398:M2413" si="3304">_xlfn.POISSON.DIST(0,K2398,FALSE) * _xlfn.POISSON.DIST(0,L2398,FALSE)</f>
        <v>4.8351733941908642E-2</v>
      </c>
      <c r="N2398" s="13">
        <f t="shared" ref="N2398:N2413" si="3305">_xlfn.POISSON.DIST(1,K2398,FALSE) * _xlfn.POISSON.DIST(0,L2398,FALSE)</f>
        <v>6.8228305994787491E-2</v>
      </c>
      <c r="O2398" s="13">
        <f t="shared" ref="O2398:O2413" si="3306">_xlfn.POISSON.DIST(0,K2398,FALSE) * _xlfn.POISSON.DIST(1,L2398,FALSE)</f>
        <v>7.8241338553417139E-2</v>
      </c>
      <c r="P2398" s="13">
        <f t="shared" ref="P2398:P2413" si="3307">_xlfn.POISSON.DIST(1,K2398,FALSE) * _xlfn.POISSON.DIST(1,L2398,FALSE)</f>
        <v>0.11040501659522461</v>
      </c>
      <c r="Q2398" s="13">
        <f t="shared" ref="Q2398:Q2413" si="3308">_xlfn.POISSON.DIST(2,K2398,FALSE) * _xlfn.POISSON.DIST(0,L2398,FALSE)</f>
        <v>4.8137898679198855E-2</v>
      </c>
      <c r="R2398" s="13">
        <f t="shared" ref="R2398:R2413" si="3309">_xlfn.POISSON.DIST(0,K2398,FALSE) * _xlfn.POISSON.DIST(2,L2398,FALSE)</f>
        <v>6.3303904116295592E-2</v>
      </c>
      <c r="S2398" s="13">
        <f t="shared" ref="S2398:S2413" si="3310">_xlfn.POISSON.DIST(2,K2398,FALSE) * _xlfn.POISSON.DIST(2,L2398,FALSE)</f>
        <v>6.3023942967776567E-2</v>
      </c>
      <c r="T2398" s="13">
        <f t="shared" ref="T2398:T2413" si="3311">_xlfn.POISSON.DIST(2,K2398,FALSE) * _xlfn.POISSON.DIST(1,L2398,FALSE)</f>
        <v>7.7895316687801405E-2</v>
      </c>
      <c r="U2398" s="13">
        <f t="shared" ref="U2398:U2413" si="3312">_xlfn.POISSON.DIST(1,K2398,FALSE) * _xlfn.POISSON.DIST(2,L2398,FALSE)</f>
        <v>8.93270579686022E-2</v>
      </c>
      <c r="V2398" s="13">
        <f t="shared" ref="V2398:V2413" si="3313">_xlfn.POISSON.DIST(3,K2398,FALSE) * _xlfn.POISSON.DIST(3,L2398,FALSE)</f>
        <v>1.5989681587137251E-2</v>
      </c>
      <c r="W2398" s="13">
        <f t="shared" ref="W2398:W2413" si="3314">_xlfn.POISSON.DIST(3,K2398,FALSE) * _xlfn.POISSON.DIST(0,L2398,FALSE)</f>
        <v>2.2642188902514536E-2</v>
      </c>
      <c r="X2398" s="13">
        <f t="shared" ref="X2398:X2413" si="3315">_xlfn.POISSON.DIST(3,K2398,FALSE) * _xlfn.POISSON.DIST(1,L2398,FALSE)</f>
        <v>3.6638917016718967E-2</v>
      </c>
      <c r="Y2398" s="13">
        <f t="shared" ref="Y2398:Y2413" si="3316">_xlfn.POISSON.DIST(3,K2398,FALSE) * _xlfn.POISSON.DIST(2,L2398,FALSE)</f>
        <v>2.9644003191072587E-2</v>
      </c>
      <c r="Z2398" s="13">
        <f t="shared" ref="Z2398:Z2413" si="3317">_xlfn.POISSON.DIST(0,K2398,FALSE) * _xlfn.POISSON.DIST(3,L2398,FALSE)</f>
        <v>3.4145498619669042E-2</v>
      </c>
      <c r="AA2398" s="13">
        <f t="shared" ref="AA2398:AA2413" si="3318">_xlfn.POISSON.DIST(1,K2398,FALSE) * _xlfn.POISSON.DIST(3,L2398,FALSE)</f>
        <v>4.818212995145818E-2</v>
      </c>
      <c r="AB2398" s="13">
        <f t="shared" ref="AB2398:AB2413" si="3319">_xlfn.POISSON.DIST(2,K2398,FALSE) * _xlfn.POISSON.DIST(3,L2398,FALSE)</f>
        <v>3.3994490350214512E-2</v>
      </c>
      <c r="AC2398" s="13">
        <f t="shared" ref="AC2398:AC2413" si="3320">_xlfn.POISSON.DIST(4,K2398,FALSE) * _xlfn.POISSON.DIST(4,L2398,FALSE)</f>
        <v>2.2818998889227848E-3</v>
      </c>
      <c r="AD2398" s="13">
        <f t="shared" ref="AD2398:AD2413" si="3321">_xlfn.POISSON.DIST(4,K2398,FALSE) * _xlfn.POISSON.DIST(0,L2398,FALSE)</f>
        <v>7.9875015169495415E-3</v>
      </c>
      <c r="AE2398" s="13">
        <f t="shared" ref="AE2398:AE2413" si="3322">_xlfn.POISSON.DIST(4,K2398,FALSE) * _xlfn.POISSON.DIST(1,L2398,FALSE)</f>
        <v>1.2925137516979657E-2</v>
      </c>
      <c r="AF2398" s="13">
        <f t="shared" ref="AF2398:AF2413" si="3323">_xlfn.POISSON.DIST(4,K2398,FALSE) * _xlfn.POISSON.DIST(2,L2398,FALSE)</f>
        <v>1.0457536657635318E-2</v>
      </c>
      <c r="AG2398" s="13">
        <f t="shared" ref="AG2398:AG2413" si="3324">_xlfn.POISSON.DIST(4,K2398,FALSE) * _xlfn.POISSON.DIST(3,L2398,FALSE)</f>
        <v>5.6406916523258589E-3</v>
      </c>
      <c r="AH2398" s="13">
        <f t="shared" ref="AH2398:AH2413" si="3325">_xlfn.POISSON.DIST(0,K2398,FALSE) * _xlfn.POISSON.DIST(4,L2398,FALSE)</f>
        <v>1.3813307712948301E-2</v>
      </c>
      <c r="AI2398" s="13">
        <f t="shared" ref="AI2398:AI2413" si="3326">_xlfn.POISSON.DIST(1,K2398,FALSE) * _xlfn.POISSON.DIST(4,L2398,FALSE)</f>
        <v>1.9491722604436393E-2</v>
      </c>
      <c r="AJ2398" s="13">
        <f t="shared" ref="AJ2398:AJ2413" si="3327">_xlfn.POISSON.DIST(2,K2398,FALSE) * _xlfn.POISSON.DIST(4,L2398,FALSE)</f>
        <v>1.3752218439764466E-2</v>
      </c>
      <c r="AK2398" s="13">
        <f t="shared" ref="AK2398:AK2413" si="3328">_xlfn.POISSON.DIST(3,K2398,FALSE) * _xlfn.POISSON.DIST(4,L2398,FALSE)</f>
        <v>6.4685068581180737E-3</v>
      </c>
      <c r="AL2398" s="13">
        <f t="shared" ref="AL2398:AL2413" si="3329">_xlfn.POISSON.DIST(5,K2398,FALSE) * _xlfn.POISSON.DIST(5,L2398,FALSE)</f>
        <v>2.0841709247311957E-4</v>
      </c>
      <c r="AM2398" s="13">
        <f t="shared" ref="AM2398:AM2413" si="3330">_xlfn.POISSON.DIST(5,K2398,FALSE) * _xlfn.POISSON.DIST(0,L2398,FALSE)</f>
        <v>2.2542053953515384E-3</v>
      </c>
      <c r="AN2398" s="13">
        <f t="shared" ref="AN2398:AN2413" si="3331">_xlfn.POISSON.DIST(5,K2398,FALSE) * _xlfn.POISSON.DIST(1,L2398,FALSE)</f>
        <v>3.6476881618876049E-3</v>
      </c>
      <c r="AO2398" s="13">
        <f t="shared" ref="AO2398:AO2413" si="3332">_xlfn.POISSON.DIST(5,K2398,FALSE) * _xlfn.POISSON.DIST(2,L2398,FALSE)</f>
        <v>2.9512902759022963E-3</v>
      </c>
      <c r="AP2398" s="13">
        <f t="shared" ref="AP2398:AP2413" si="3333">_xlfn.POISSON.DIST(5,K2398,FALSE) * _xlfn.POISSON.DIST(3,L2398,FALSE)</f>
        <v>1.5918967313127159E-3</v>
      </c>
      <c r="AQ2398" s="13">
        <f t="shared" ref="AQ2398:AQ2413" si="3334">_xlfn.POISSON.DIST(5,K2398,FALSE) * _xlfn.POISSON.DIST(4,L2398,FALSE)</f>
        <v>6.4398999240832466E-4</v>
      </c>
      <c r="AR2398" s="13">
        <f t="shared" ref="AR2398:AR2413" si="3335">_xlfn.POISSON.DIST(0,K2398,FALSE) * _xlfn.POISSON.DIST(5,L2398,FALSE)</f>
        <v>4.4704567848995458E-3</v>
      </c>
      <c r="AS2398" s="13">
        <f t="shared" ref="AS2398:AS2413" si="3336">_xlfn.POISSON.DIST(1,K2398,FALSE) * _xlfn.POISSON.DIST(5,L2398,FALSE)</f>
        <v>6.3081852208868279E-3</v>
      </c>
      <c r="AT2398" s="13">
        <f t="shared" ref="AT2398:AT2413" si="3337">_xlfn.POISSON.DIST(2,K2398,FALSE) * _xlfn.POISSON.DIST(5,L2398,FALSE)</f>
        <v>4.450686215716231E-3</v>
      </c>
      <c r="AU2398" s="13">
        <f t="shared" ref="AU2398:AU2413" si="3338">_xlfn.POISSON.DIST(3,K2398,FALSE) * _xlfn.POISSON.DIST(5,L2398,FALSE)</f>
        <v>2.0934291027873675E-3</v>
      </c>
      <c r="AV2398" s="13">
        <f t="shared" ref="AV2398:AV2413" si="3339">_xlfn.POISSON.DIST(4,K2398,FALSE) * _xlfn.POISSON.DIST(5,L2398,FALSE)</f>
        <v>7.3850051362672926E-4</v>
      </c>
      <c r="AW2398" s="13">
        <f t="shared" ref="AW2398:AW2413" si="3340">_xlfn.POISSON.DIST(6,K2398,FALSE) * _xlfn.POISSON.DIST(6,L2398,FALSE)</f>
        <v>1.3219273457969773E-5</v>
      </c>
      <c r="AX2398" s="13">
        <f t="shared" ref="AX2398:AX2413" si="3341">_xlfn.POISSON.DIST(6,K2398,FALSE) * _xlfn.POISSON.DIST(0,L2398,FALSE)</f>
        <v>5.3014512252351584E-4</v>
      </c>
      <c r="AY2398" s="13">
        <f t="shared" ref="AY2398:AY2413" si="3342">_xlfn.POISSON.DIST(6,K2398,FALSE) * _xlfn.POISSON.DIST(1,L2398,FALSE)</f>
        <v>8.5786507808881815E-4</v>
      </c>
      <c r="AZ2398" s="13">
        <f t="shared" ref="AZ2398:AZ2413" si="3343">_xlfn.POISSON.DIST(6,K2398,FALSE) * _xlfn.POISSON.DIST(2,L2398,FALSE)</f>
        <v>6.940858841643781E-4</v>
      </c>
      <c r="BA2398" s="13">
        <f t="shared" ref="BA2398:BA2413" si="3344">_xlfn.POISSON.DIST(6,K2398,FALSE) * _xlfn.POISSON.DIST(3,L2398,FALSE)</f>
        <v>3.7438304841558333E-4</v>
      </c>
      <c r="BB2398" s="13">
        <f t="shared" ref="BB2398:BB2413" si="3345">_xlfn.POISSON.DIST(6,K2398,FALSE) * _xlfn.POISSON.DIST(4,L2398,FALSE)</f>
        <v>1.5145387999392464E-4</v>
      </c>
      <c r="BC2398" s="13">
        <f t="shared" ref="BC2398:BC2413" si="3346">_xlfn.POISSON.DIST(6,K2398,FALSE) * _xlfn.POISSON.DIST(5,L2398,FALSE)</f>
        <v>4.9015633292779888E-5</v>
      </c>
      <c r="BD2398" s="13">
        <f t="shared" ref="BD2398:BD2413" si="3347">_xlfn.POISSON.DIST(0,K2398,FALSE) * _xlfn.POISSON.DIST(6,L2398,FALSE)</f>
        <v>1.2056600466351303E-3</v>
      </c>
      <c r="BE2398" s="13">
        <f t="shared" ref="BE2398:BE2413" si="3348">_xlfn.POISSON.DIST(1,K2398,FALSE) * _xlfn.POISSON.DIST(6,L2398,FALSE)</f>
        <v>1.7012863010526463E-3</v>
      </c>
      <c r="BF2398" s="13">
        <f t="shared" ref="BF2398:BF2413" si="3349">_xlfn.POISSON.DIST(2,K2398,FALSE) * _xlfn.POISSON.DIST(6,L2398,FALSE)</f>
        <v>1.2003280220769074E-3</v>
      </c>
      <c r="BG2398" s="13">
        <f t="shared" ref="BG2398:BG2413" si="3350">_xlfn.POISSON.DIST(3,K2398,FALSE) * _xlfn.POISSON.DIST(6,L2398,FALSE)</f>
        <v>5.6458745742034321E-4</v>
      </c>
      <c r="BH2398" s="13">
        <f t="shared" ref="BH2398:BH2413" si="3351">_xlfn.POISSON.DIST(4,K2398,FALSE) * _xlfn.POISSON.DIST(6,L2398,FALSE)</f>
        <v>1.9916992972772416E-4</v>
      </c>
      <c r="BI2398" s="13">
        <f t="shared" ref="BI2398:BI2413" si="3352">_xlfn.POISSON.DIST(5,K2398,FALSE) * _xlfn.POISSON.DIST(6,L2398,FALSE)</f>
        <v>5.6209057266694069E-5</v>
      </c>
      <c r="BJ2398" s="14">
        <f t="shared" ref="BJ2398:BJ2413" si="3353">SUM(N2398,Q2398,T2398,W2398,X2398,Y2398,AD2398,AE2398,AF2398,AG2398,AM2398,AN2398,AO2398,AP2398,AQ2398,AX2398,AY2398,AZ2398,BA2398,BB2398,BC2398)</f>
        <v>0.33394351701932573</v>
      </c>
      <c r="BK2398" s="14">
        <f t="shared" ref="BK2398:BK2413" si="3354">SUM(M2398,P2398,S2398,V2398,AC2398,AL2398,AY2398)</f>
        <v>0.2411185571515318</v>
      </c>
      <c r="BL2398" s="14">
        <f t="shared" ref="BL2398:BL2413" si="3355">SUM(O2398,R2398,U2398,AA2398,AB2398,AH2398,AI2398,AJ2398,AK2398,AR2398,AS2398,AT2398,AU2398,AV2398,BD2398,BE2398,BF2398,BG2398,BH2398,BI2398)</f>
        <v>0.38956317520735101</v>
      </c>
      <c r="BM2398" s="14">
        <f t="shared" ref="BM2398:BM2413" si="3356">SUM(S2398:BI2398)</f>
        <v>0.58125790431241442</v>
      </c>
      <c r="BN2398" s="14">
        <f t="shared" ref="BN2398:BN2413" si="3357">SUM(M2398:R2398)</f>
        <v>0.41666819788083237</v>
      </c>
    </row>
    <row r="2399" spans="1:66" x14ac:dyDescent="0.25">
      <c r="A2399" t="s">
        <v>347</v>
      </c>
      <c r="B2399" t="s">
        <v>250</v>
      </c>
      <c r="C2399" t="s">
        <v>249</v>
      </c>
      <c r="D2399" t="s">
        <v>467</v>
      </c>
      <c r="E2399" s="10">
        <f>VLOOKUP(A2399,home!$A$2:$E$405,3,FALSE)</f>
        <v>1.1809000000000001</v>
      </c>
      <c r="F2399" s="10">
        <f>VLOOKUP(B2399,home!$B$2:$E$405,3,FALSE)</f>
        <v>0.7762</v>
      </c>
      <c r="G2399" s="10">
        <f>VLOOKUP(C2399,away!$B$2:$E$405,4,FALSE)</f>
        <v>2.3287</v>
      </c>
      <c r="H2399" s="10">
        <f>VLOOKUP(A2399,away!$A$2:$E$405,3,FALSE)</f>
        <v>0.92459999999999998</v>
      </c>
      <c r="I2399" s="10">
        <f>VLOOKUP(C2399,away!$B$2:$E$405,3,FALSE)</f>
        <v>0.4506</v>
      </c>
      <c r="J2399" s="10">
        <f>VLOOKUP(B2399,home!$B$2:$E$405,4,FALSE)</f>
        <v>0.99139999999999995</v>
      </c>
      <c r="K2399" s="12">
        <f t="shared" si="3302"/>
        <v>2.134520372446</v>
      </c>
      <c r="L2399" s="12">
        <f t="shared" si="3303"/>
        <v>0.41304178706399997</v>
      </c>
      <c r="M2399" s="13">
        <f t="shared" si="3304"/>
        <v>7.8272248858973964E-2</v>
      </c>
      <c r="N2399" s="13">
        <f t="shared" si="3305"/>
        <v>0.16707370978664313</v>
      </c>
      <c r="O2399" s="13">
        <f t="shared" si="3306"/>
        <v>3.2329709546228734E-2</v>
      </c>
      <c r="P2399" s="13">
        <f t="shared" si="3307"/>
        <v>6.9008423661687163E-2</v>
      </c>
      <c r="Q2399" s="13">
        <f t="shared" si="3308"/>
        <v>0.17831111861986024</v>
      </c>
      <c r="R2399" s="13">
        <f t="shared" si="3309"/>
        <v>6.676760503117188E-3</v>
      </c>
      <c r="S2399" s="13">
        <f t="shared" si="3310"/>
        <v>1.5210252055141128E-2</v>
      </c>
      <c r="T2399" s="13">
        <f t="shared" si="3311"/>
        <v>7.3649943088127931E-2</v>
      </c>
      <c r="U2399" s="13">
        <f t="shared" si="3312"/>
        <v>1.4251681315846443E-2</v>
      </c>
      <c r="V2399" s="13">
        <f t="shared" si="3313"/>
        <v>1.4900066159724606E-3</v>
      </c>
      <c r="W2399" s="13">
        <f t="shared" si="3314"/>
        <v>0.12686957177590899</v>
      </c>
      <c r="X2399" s="13">
        <f t="shared" si="3315"/>
        <v>5.2402434650365849E-2</v>
      </c>
      <c r="Y2399" s="13">
        <f t="shared" si="3316"/>
        <v>1.0822197627245792E-2</v>
      </c>
      <c r="Z2399" s="13">
        <f t="shared" si="3317"/>
        <v>9.192603633352849E-4</v>
      </c>
      <c r="AA2399" s="13">
        <f t="shared" si="3318"/>
        <v>1.9621799731212777E-3</v>
      </c>
      <c r="AB2399" s="13">
        <f t="shared" si="3319"/>
        <v>2.0941565635164564E-3</v>
      </c>
      <c r="AC2399" s="13">
        <f t="shared" si="3320"/>
        <v>8.2103658474637361E-5</v>
      </c>
      <c r="AD2399" s="13">
        <f t="shared" si="3321"/>
        <v>6.7701421399794445E-2</v>
      </c>
      <c r="AE2399" s="13">
        <f t="shared" si="3322"/>
        <v>2.7963516081744019E-2</v>
      </c>
      <c r="AF2399" s="13">
        <f t="shared" si="3323"/>
        <v>5.7750503274982259E-3</v>
      </c>
      <c r="AG2399" s="13">
        <f t="shared" si="3324"/>
        <v>7.9511236921813518E-4</v>
      </c>
      <c r="AH2399" s="13">
        <f t="shared" si="3325"/>
        <v>9.4923235812276971E-5</v>
      </c>
      <c r="AI2399" s="13">
        <f t="shared" si="3326"/>
        <v>2.0261558065980096E-4</v>
      </c>
      <c r="AJ2399" s="13">
        <f t="shared" si="3327"/>
        <v>2.162435423466605E-4</v>
      </c>
      <c r="AK2399" s="13">
        <f t="shared" si="3328"/>
        <v>1.5385874884961206E-4</v>
      </c>
      <c r="AL2399" s="13">
        <f t="shared" si="3329"/>
        <v>2.8954548416773426E-6</v>
      </c>
      <c r="AM2399" s="13">
        <f t="shared" si="3330"/>
        <v>2.8902012644282569E-2</v>
      </c>
      <c r="AN2399" s="13">
        <f t="shared" si="3331"/>
        <v>1.1937738952340793E-2</v>
      </c>
      <c r="AO2399" s="13">
        <f t="shared" si="3332"/>
        <v>2.465392515189182E-3</v>
      </c>
      <c r="AP2399" s="13">
        <f t="shared" si="3333"/>
        <v>3.3943671009598313E-4</v>
      </c>
      <c r="AQ2399" s="13">
        <f t="shared" si="3334"/>
        <v>3.5050386333292429E-5</v>
      </c>
      <c r="AR2399" s="13">
        <f t="shared" si="3335"/>
        <v>7.8414525907600761E-6</v>
      </c>
      <c r="AS2399" s="13">
        <f t="shared" si="3336"/>
        <v>1.6737740304546851E-5</v>
      </c>
      <c r="AT2399" s="13">
        <f t="shared" si="3337"/>
        <v>1.7863523834382889E-5</v>
      </c>
      <c r="AU2399" s="13">
        <f t="shared" si="3338"/>
        <v>1.2710018516054989E-5</v>
      </c>
      <c r="AV2399" s="13">
        <f t="shared" si="3339"/>
        <v>6.7824483641713117E-6</v>
      </c>
      <c r="AW2399" s="13">
        <f t="shared" si="3340"/>
        <v>7.0910180428116149E-8</v>
      </c>
      <c r="AX2399" s="13">
        <f t="shared" si="3341"/>
        <v>1.0281989132318828E-2</v>
      </c>
      <c r="AY2399" s="13">
        <f t="shared" si="3342"/>
        <v>4.2468911657855936E-3</v>
      </c>
      <c r="AZ2399" s="13">
        <f t="shared" si="3343"/>
        <v>8.7707175829119795E-4</v>
      </c>
      <c r="BA2399" s="13">
        <f t="shared" si="3344"/>
        <v>1.2075576214265367E-4</v>
      </c>
      <c r="BB2399" s="13">
        <f t="shared" si="3345"/>
        <v>1.2469293948419244E-5</v>
      </c>
      <c r="BC2399" s="13">
        <f t="shared" si="3346"/>
        <v>1.0300678911762815E-6</v>
      </c>
      <c r="BD2399" s="13">
        <f t="shared" si="3347"/>
        <v>5.3980793187752875E-7</v>
      </c>
      <c r="BE2399" s="13">
        <f t="shared" si="3348"/>
        <v>1.1522310278005276E-6</v>
      </c>
      <c r="BF2399" s="13">
        <f t="shared" si="3349"/>
        <v>1.2297303013023101E-6</v>
      </c>
      <c r="BG2399" s="13">
        <f t="shared" si="3350"/>
        <v>8.7496146024797964E-7</v>
      </c>
      <c r="BH2399" s="13">
        <f t="shared" si="3351"/>
        <v>4.669057655011033E-7</v>
      </c>
      <c r="BI2399" s="13">
        <f t="shared" si="3352"/>
        <v>1.9932397369491999E-7</v>
      </c>
      <c r="BJ2399" s="14">
        <f t="shared" si="3353"/>
        <v>0.77058391411502636</v>
      </c>
      <c r="BK2399" s="14">
        <f t="shared" si="3354"/>
        <v>0.16831282147087659</v>
      </c>
      <c r="BL2399" s="14">
        <f t="shared" si="3355"/>
        <v>5.8048527153568792E-2</v>
      </c>
      <c r="BM2399" s="14">
        <f t="shared" si="3356"/>
        <v>0.46194573187069154</v>
      </c>
      <c r="BN2399" s="14">
        <f t="shared" si="3357"/>
        <v>0.53167197097651042</v>
      </c>
    </row>
    <row r="2400" spans="1:66" x14ac:dyDescent="0.25">
      <c r="A2400" t="s">
        <v>344</v>
      </c>
      <c r="B2400" t="s">
        <v>205</v>
      </c>
      <c r="C2400" t="s">
        <v>212</v>
      </c>
      <c r="D2400" t="s">
        <v>468</v>
      </c>
      <c r="E2400" s="10">
        <f>VLOOKUP(A2400,home!$A$2:$E$405,3,FALSE)</f>
        <v>1.3976999999999999</v>
      </c>
      <c r="F2400" s="10">
        <f>VLOOKUP(B2400,home!$B$2:$E$405,3,FALSE)</f>
        <v>0.96799999999999997</v>
      </c>
      <c r="G2400" s="10">
        <f>VLOOKUP(C2400,away!$B$2:$E$405,4,FALSE)</f>
        <v>1.3951</v>
      </c>
      <c r="H2400" s="10">
        <f>VLOOKUP(A2400,away!$A$2:$E$405,3,FALSE)</f>
        <v>1.0585</v>
      </c>
      <c r="I2400" s="10">
        <f>VLOOKUP(C2400,away!$B$2:$E$405,3,FALSE)</f>
        <v>0.99199999999999999</v>
      </c>
      <c r="J2400" s="10">
        <f>VLOOKUP(B2400,home!$B$2:$E$405,4,FALSE)</f>
        <v>1.2782</v>
      </c>
      <c r="K2400" s="12">
        <f t="shared" si="3302"/>
        <v>1.8875334693599999</v>
      </c>
      <c r="L2400" s="12">
        <f t="shared" si="3303"/>
        <v>1.3421509024</v>
      </c>
      <c r="M2400" s="13">
        <f t="shared" si="3304"/>
        <v>3.9569986222709908E-2</v>
      </c>
      <c r="N2400" s="13">
        <f t="shared" si="3305"/>
        <v>7.4689673377479018E-2</v>
      </c>
      <c r="O2400" s="13">
        <f t="shared" si="3306"/>
        <v>5.3108892716765659E-2</v>
      </c>
      <c r="P2400" s="13">
        <f t="shared" si="3307"/>
        <v>0.10024481252354471</v>
      </c>
      <c r="Q2400" s="13">
        <f t="shared" si="3308"/>
        <v>7.0489629157779107E-2</v>
      </c>
      <c r="R2400" s="13">
        <f t="shared" si="3309"/>
        <v>3.5640074142635918E-2</v>
      </c>
      <c r="S2400" s="13">
        <f t="shared" si="3310"/>
        <v>6.348891797259032E-2</v>
      </c>
      <c r="T2400" s="13">
        <f t="shared" si="3311"/>
        <v>9.4607719383954569E-2</v>
      </c>
      <c r="U2400" s="13">
        <f t="shared" si="3312"/>
        <v>6.7271832794697187E-2</v>
      </c>
      <c r="V2400" s="13">
        <f t="shared" si="3313"/>
        <v>1.7871105763130606E-2</v>
      </c>
      <c r="W2400" s="13">
        <f t="shared" si="3314"/>
        <v>4.4350511426027542E-2</v>
      </c>
      <c r="X2400" s="13">
        <f t="shared" si="3315"/>
        <v>5.9525078932344364E-2</v>
      </c>
      <c r="Y2400" s="13">
        <f t="shared" si="3316"/>
        <v>3.9945819202238622E-2</v>
      </c>
      <c r="Z2400" s="13">
        <f t="shared" si="3317"/>
        <v>1.5944785890713901E-2</v>
      </c>
      <c r="AA2400" s="13">
        <f t="shared" si="3318"/>
        <v>3.0096317030501585E-2</v>
      </c>
      <c r="AB2400" s="13">
        <f t="shared" si="3319"/>
        <v>2.8403902849770558E-2</v>
      </c>
      <c r="AC2400" s="13">
        <f t="shared" si="3320"/>
        <v>2.829615666168247E-3</v>
      </c>
      <c r="AD2400" s="13">
        <f t="shared" si="3321"/>
        <v>2.0928268674965014E-2</v>
      </c>
      <c r="AE2400" s="13">
        <f t="shared" si="3322"/>
        <v>2.8088894687773942E-2</v>
      </c>
      <c r="AF2400" s="13">
        <f t="shared" si="3323"/>
        <v>1.8849767676307187E-2</v>
      </c>
      <c r="AG2400" s="13">
        <f t="shared" si="3324"/>
        <v>8.4330775655953472E-3</v>
      </c>
      <c r="AH2400" s="13">
        <f t="shared" si="3325"/>
        <v>5.3500771929491124E-3</v>
      </c>
      <c r="AI2400" s="13">
        <f t="shared" si="3326"/>
        <v>1.0098449765351047E-2</v>
      </c>
      <c r="AJ2400" s="13">
        <f t="shared" si="3327"/>
        <v>9.5305809603753698E-3</v>
      </c>
      <c r="AK2400" s="13">
        <f t="shared" si="3328"/>
        <v>5.9964301817178947E-3</v>
      </c>
      <c r="AL2400" s="13">
        <f t="shared" si="3329"/>
        <v>2.8673681145324916E-4</v>
      </c>
      <c r="AM2400" s="13">
        <f t="shared" si="3330"/>
        <v>7.9005615159509802E-3</v>
      </c>
      <c r="AN2400" s="13">
        <f t="shared" si="3331"/>
        <v>1.0603745768100319E-2</v>
      </c>
      <c r="AO2400" s="13">
        <f t="shared" si="3332"/>
        <v>7.1159134757380138E-3</v>
      </c>
      <c r="AP2400" s="13">
        <f t="shared" si="3333"/>
        <v>3.183543230954032E-3</v>
      </c>
      <c r="AQ2400" s="13">
        <f t="shared" si="3334"/>
        <v>1.0681988550635914E-3</v>
      </c>
      <c r="AR2400" s="13">
        <f t="shared" si="3335"/>
        <v>1.4361221864852617E-3</v>
      </c>
      <c r="AS2400" s="13">
        <f t="shared" si="3336"/>
        <v>2.7107286930813947E-3</v>
      </c>
      <c r="AT2400" s="13">
        <f t="shared" si="3337"/>
        <v>2.558295567272812E-3</v>
      </c>
      <c r="AU2400" s="13">
        <f t="shared" si="3338"/>
        <v>1.6096228359142536E-3</v>
      </c>
      <c r="AV2400" s="13">
        <f t="shared" si="3339"/>
        <v>7.5955424395857791E-4</v>
      </c>
      <c r="AW2400" s="13">
        <f t="shared" si="3340"/>
        <v>2.0177946196358772E-5</v>
      </c>
      <c r="AX2400" s="13">
        <f t="shared" si="3341"/>
        <v>2.4854290480158421E-3</v>
      </c>
      <c r="AY2400" s="13">
        <f t="shared" si="3342"/>
        <v>3.3358208396456349E-3</v>
      </c>
      <c r="AZ2400" s="13">
        <f t="shared" si="3343"/>
        <v>2.2385874750875581E-3</v>
      </c>
      <c r="BA2400" s="13">
        <f t="shared" si="3344"/>
        <v>1.0015073999300344E-3</v>
      </c>
      <c r="BB2400" s="13">
        <f t="shared" si="3345"/>
        <v>3.3604351514409335E-4</v>
      </c>
      <c r="BC2400" s="13">
        <f t="shared" si="3346"/>
        <v>9.0204221419262569E-5</v>
      </c>
      <c r="BD2400" s="13">
        <f t="shared" si="3347"/>
        <v>3.2124878142464244E-4</v>
      </c>
      <c r="BE2400" s="13">
        <f t="shared" si="3348"/>
        <v>6.0636782693012758E-4</v>
      </c>
      <c r="BF2400" s="13">
        <f t="shared" si="3349"/>
        <v>5.7226978403685392E-4</v>
      </c>
      <c r="BG2400" s="13">
        <f t="shared" si="3350"/>
        <v>3.6005945695766033E-4</v>
      </c>
      <c r="BH2400" s="13">
        <f t="shared" si="3351"/>
        <v>1.6990606899179247E-4</v>
      </c>
      <c r="BI2400" s="13">
        <f t="shared" si="3352"/>
        <v>6.4140678373879483E-5</v>
      </c>
      <c r="BJ2400" s="14">
        <f t="shared" si="3353"/>
        <v>0.49926799542951406</v>
      </c>
      <c r="BK2400" s="14">
        <f t="shared" si="3354"/>
        <v>0.2276269957992427</v>
      </c>
      <c r="BL2400" s="14">
        <f t="shared" si="3355"/>
        <v>0.25666487375819164</v>
      </c>
      <c r="BM2400" s="14">
        <f t="shared" si="3356"/>
        <v>0.62244593984329866</v>
      </c>
      <c r="BN2400" s="14">
        <f t="shared" si="3357"/>
        <v>0.37374306814091435</v>
      </c>
    </row>
    <row r="2401" spans="1:66" x14ac:dyDescent="0.25">
      <c r="A2401" t="s">
        <v>344</v>
      </c>
      <c r="B2401" t="s">
        <v>203</v>
      </c>
      <c r="C2401" t="s">
        <v>210</v>
      </c>
      <c r="D2401" t="s">
        <v>468</v>
      </c>
      <c r="E2401" s="10">
        <f>VLOOKUP(A2401,home!$A$2:$E$405,3,FALSE)</f>
        <v>1.3976999999999999</v>
      </c>
      <c r="F2401" s="10">
        <f>VLOOKUP(B2401,home!$B$2:$E$405,3,FALSE)</f>
        <v>0.82279999999999998</v>
      </c>
      <c r="G2401" s="10">
        <f>VLOOKUP(C2401,away!$B$2:$E$405,4,FALSE)</f>
        <v>1.6296999999999999</v>
      </c>
      <c r="H2401" s="10">
        <f>VLOOKUP(A2401,away!$A$2:$E$405,3,FALSE)</f>
        <v>1.0585</v>
      </c>
      <c r="I2401" s="10">
        <f>VLOOKUP(C2401,away!$B$2:$E$405,3,FALSE)</f>
        <v>0.73480000000000001</v>
      </c>
      <c r="J2401" s="10">
        <f>VLOOKUP(B2401,home!$B$2:$E$405,4,FALSE)</f>
        <v>0.94469999999999998</v>
      </c>
      <c r="K2401" s="12">
        <f t="shared" si="3302"/>
        <v>1.8741999145319996</v>
      </c>
      <c r="L2401" s="12">
        <f t="shared" si="3303"/>
        <v>0.73477424526000001</v>
      </c>
      <c r="M2401" s="13">
        <f t="shared" si="3304"/>
        <v>7.3610017159930069E-2</v>
      </c>
      <c r="N2401" s="13">
        <f t="shared" si="3305"/>
        <v>0.13795988786983998</v>
      </c>
      <c r="O2401" s="13">
        <f t="shared" si="3306"/>
        <v>5.4086744802263269E-2</v>
      </c>
      <c r="P2401" s="13">
        <f t="shared" si="3307"/>
        <v>0.10136937248571588</v>
      </c>
      <c r="Q2401" s="13">
        <f t="shared" si="3308"/>
        <v>0.12928220502724919</v>
      </c>
      <c r="R2401" s="13">
        <f t="shared" si="3309"/>
        <v>1.9870773545326608E-2</v>
      </c>
      <c r="S2401" s="13">
        <f t="shared" si="3310"/>
        <v>3.4899291137991555E-2</v>
      </c>
      <c r="T2401" s="13">
        <f t="shared" si="3311"/>
        <v>9.4993234624445602E-2</v>
      </c>
      <c r="U2401" s="13">
        <f t="shared" si="3312"/>
        <v>3.7241802080335847E-2</v>
      </c>
      <c r="V2401" s="13">
        <f t="shared" si="3313"/>
        <v>5.3400329335434281E-3</v>
      </c>
      <c r="W2401" s="13">
        <f t="shared" si="3314"/>
        <v>8.0766899204192985E-2</v>
      </c>
      <c r="X2401" s="13">
        <f t="shared" si="3315"/>
        <v>5.9345437404751393E-2</v>
      </c>
      <c r="Y2401" s="13">
        <f t="shared" si="3316"/>
        <v>2.1802749489350386E-2</v>
      </c>
      <c r="Z2401" s="13">
        <f t="shared" si="3317"/>
        <v>4.8668442114999117E-3</v>
      </c>
      <c r="AA2401" s="13">
        <f t="shared" si="3318"/>
        <v>9.1214390052336922E-3</v>
      </c>
      <c r="AB2401" s="13">
        <f t="shared" si="3319"/>
        <v>8.5477001020089188E-3</v>
      </c>
      <c r="AC2401" s="13">
        <f t="shared" si="3320"/>
        <v>4.5961457456110801E-4</v>
      </c>
      <c r="AD2401" s="13">
        <f t="shared" si="3321"/>
        <v>3.7843328896378294E-2</v>
      </c>
      <c r="AE2401" s="13">
        <f t="shared" si="3322"/>
        <v>2.7806303427962305E-2</v>
      </c>
      <c r="AF2401" s="13">
        <f t="shared" si="3323"/>
        <v>1.0215677807375777E-2</v>
      </c>
      <c r="AG2401" s="13">
        <f t="shared" si="3324"/>
        <v>2.5020723169112899E-3</v>
      </c>
      <c r="AH2401" s="13">
        <f t="shared" si="3325"/>
        <v>8.9400794557571164E-4</v>
      </c>
      <c r="AI2401" s="13">
        <f t="shared" si="3326"/>
        <v>1.6755496151889275E-3</v>
      </c>
      <c r="AJ2401" s="13">
        <f t="shared" si="3327"/>
        <v>1.5701574727906068E-3</v>
      </c>
      <c r="AK2401" s="13">
        <f t="shared" si="3328"/>
        <v>9.8092966710197865E-4</v>
      </c>
      <c r="AL2401" s="13">
        <f t="shared" si="3329"/>
        <v>2.5317663441008258E-5</v>
      </c>
      <c r="AM2401" s="13">
        <f t="shared" si="3330"/>
        <v>1.4185192756639705E-2</v>
      </c>
      <c r="AN2401" s="13">
        <f t="shared" si="3331"/>
        <v>1.0422914301627558E-2</v>
      </c>
      <c r="AO2401" s="13">
        <f t="shared" si="3332"/>
        <v>3.8292444946940243E-3</v>
      </c>
      <c r="AP2401" s="13">
        <f t="shared" si="3333"/>
        <v>9.3787674450160406E-4</v>
      </c>
      <c r="AQ2401" s="13">
        <f t="shared" si="3334"/>
        <v>1.7228191927201795E-4</v>
      </c>
      <c r="AR2401" s="13">
        <f t="shared" si="3335"/>
        <v>1.313788026933674E-4</v>
      </c>
      <c r="AS2401" s="13">
        <f t="shared" si="3336"/>
        <v>2.4623014077922563E-4</v>
      </c>
      <c r="AT2401" s="13">
        <f t="shared" si="3337"/>
        <v>2.3074225440181351E-4</v>
      </c>
      <c r="AU2401" s="13">
        <f t="shared" si="3338"/>
        <v>1.4415237115959995E-4</v>
      </c>
      <c r="AV2401" s="13">
        <f t="shared" si="3339"/>
        <v>6.7542590426726849E-5</v>
      </c>
      <c r="AW2401" s="13">
        <f t="shared" si="3340"/>
        <v>9.6848067802282703E-7</v>
      </c>
      <c r="AX2401" s="13">
        <f t="shared" si="3341"/>
        <v>4.4309811753523451E-3</v>
      </c>
      <c r="AY2401" s="13">
        <f t="shared" si="3342"/>
        <v>3.2557708488807871E-3</v>
      </c>
      <c r="AZ2401" s="13">
        <f t="shared" si="3343"/>
        <v>1.1961282841129448E-3</v>
      </c>
      <c r="BA2401" s="13">
        <f t="shared" si="3344"/>
        <v>2.9296141906440937E-4</v>
      </c>
      <c r="BB2401" s="13">
        <f t="shared" si="3345"/>
        <v>5.3815126395837473E-5</v>
      </c>
      <c r="BC2401" s="13">
        <f t="shared" si="3346"/>
        <v>7.9083937762146007E-6</v>
      </c>
      <c r="BD2401" s="13">
        <f t="shared" si="3347"/>
        <v>1.6088960098696908E-5</v>
      </c>
      <c r="BE2401" s="13">
        <f t="shared" si="3348"/>
        <v>3.0153927641886497E-5</v>
      </c>
      <c r="BF2401" s="13">
        <f t="shared" si="3349"/>
        <v>2.8257244304613893E-5</v>
      </c>
      <c r="BG2401" s="13">
        <f t="shared" si="3350"/>
        <v>1.7653241620205735E-5</v>
      </c>
      <c r="BH2401" s="13">
        <f t="shared" si="3351"/>
        <v>8.2714259839505853E-6</v>
      </c>
      <c r="BI2401" s="13">
        <f t="shared" si="3352"/>
        <v>3.1004611744355886E-6</v>
      </c>
      <c r="BJ2401" s="14">
        <f t="shared" si="3353"/>
        <v>0.64130287153277443</v>
      </c>
      <c r="BK2401" s="14">
        <f t="shared" si="3354"/>
        <v>0.21895941680406389</v>
      </c>
      <c r="BL2401" s="14">
        <f t="shared" si="3355"/>
        <v>0.13491267565611006</v>
      </c>
      <c r="BM2401" s="14">
        <f t="shared" si="3356"/>
        <v>0.48060800494592093</v>
      </c>
      <c r="BN2401" s="14">
        <f t="shared" si="3357"/>
        <v>0.51617900089032498</v>
      </c>
    </row>
    <row r="2402" spans="1:66" x14ac:dyDescent="0.25">
      <c r="A2402" t="s">
        <v>347</v>
      </c>
      <c r="B2402" t="s">
        <v>248</v>
      </c>
      <c r="C2402" t="s">
        <v>253</v>
      </c>
      <c r="D2402" t="s">
        <v>468</v>
      </c>
      <c r="E2402" s="10">
        <f>VLOOKUP(A2402,home!$A$2:$E$405,3,FALSE)</f>
        <v>1.1809000000000001</v>
      </c>
      <c r="F2402" s="10">
        <f>VLOOKUP(B2402,home!$B$2:$E$405,3,FALSE)</f>
        <v>0.58630000000000004</v>
      </c>
      <c r="G2402" s="10">
        <f>VLOOKUP(C2402,away!$B$2:$E$405,4,FALSE)</f>
        <v>0.8468</v>
      </c>
      <c r="H2402" s="10">
        <f>VLOOKUP(A2402,away!$A$2:$E$405,3,FALSE)</f>
        <v>0.92459999999999998</v>
      </c>
      <c r="I2402" s="10">
        <f>VLOOKUP(C2402,away!$B$2:$E$405,3,FALSE)</f>
        <v>0.90129999999999999</v>
      </c>
      <c r="J2402" s="10">
        <f>VLOOKUP(B2402,home!$B$2:$E$405,4,FALSE)</f>
        <v>1.0814999999999999</v>
      </c>
      <c r="K2402" s="12">
        <f t="shared" si="3302"/>
        <v>0.58629186215600004</v>
      </c>
      <c r="L2402" s="12">
        <f t="shared" si="3303"/>
        <v>0.90125935136999979</v>
      </c>
      <c r="M2402" s="13">
        <f t="shared" si="3304"/>
        <v>0.22592522133162796</v>
      </c>
      <c r="N2402" s="13">
        <f t="shared" si="3305"/>
        <v>0.13245811872252661</v>
      </c>
      <c r="O2402" s="13">
        <f t="shared" si="3306"/>
        <v>0.2036172184354666</v>
      </c>
      <c r="P2402" s="13">
        <f t="shared" si="3307"/>
        <v>0.11937911816355472</v>
      </c>
      <c r="Q2402" s="13">
        <f t="shared" si="3308"/>
        <v>3.8829558541755321E-2</v>
      </c>
      <c r="R2402" s="13">
        <f t="shared" si="3309"/>
        <v>9.175596110745611E-2</v>
      </c>
      <c r="S2402" s="13">
        <f t="shared" si="3310"/>
        <v>1.5770012052559703E-2</v>
      </c>
      <c r="T2402" s="13">
        <f t="shared" si="3311"/>
        <v>3.4995502745325827E-2</v>
      </c>
      <c r="U2402" s="13">
        <f t="shared" si="3312"/>
        <v>5.3795773301603948E-2</v>
      </c>
      <c r="V2402" s="13">
        <f t="shared" si="3313"/>
        <v>9.2587672306738305E-4</v>
      </c>
      <c r="W2402" s="13">
        <f t="shared" si="3314"/>
        <v>7.5884847280470501E-3</v>
      </c>
      <c r="X2402" s="13">
        <f t="shared" si="3315"/>
        <v>6.8391928238808325E-3</v>
      </c>
      <c r="Y2402" s="13">
        <f t="shared" si="3316"/>
        <v>3.0819432441725986E-3</v>
      </c>
      <c r="Z2402" s="13">
        <f t="shared" si="3317"/>
        <v>2.7565305997345607E-2</v>
      </c>
      <c r="AA2402" s="13">
        <f t="shared" si="3318"/>
        <v>1.6161314584083711E-2</v>
      </c>
      <c r="AB2402" s="13">
        <f t="shared" si="3319"/>
        <v>4.7376236111956798E-3</v>
      </c>
      <c r="AC2402" s="13">
        <f t="shared" si="3320"/>
        <v>3.0577138000703288E-5</v>
      </c>
      <c r="AD2402" s="13">
        <f t="shared" si="3321"/>
        <v>1.1122667105372679E-3</v>
      </c>
      <c r="AE2402" s="13">
        <f t="shared" si="3322"/>
        <v>1.0024407740892613E-3</v>
      </c>
      <c r="AF2402" s="13">
        <f t="shared" si="3323"/>
        <v>4.5172956092126408E-4</v>
      </c>
      <c r="AG2402" s="13">
        <f t="shared" si="3324"/>
        <v>1.3570849702351776E-4</v>
      </c>
      <c r="AH2402" s="13">
        <f t="shared" si="3325"/>
        <v>6.2108724508708165E-3</v>
      </c>
      <c r="AI2402" s="13">
        <f t="shared" si="3326"/>
        <v>3.6413839748344503E-3</v>
      </c>
      <c r="AJ2402" s="13">
        <f t="shared" si="3327"/>
        <v>1.0674568957153535E-3</v>
      </c>
      <c r="AK2402" s="13">
        <f t="shared" si="3328"/>
        <v>2.0861376372007263E-4</v>
      </c>
      <c r="AL2402" s="13">
        <f t="shared" si="3329"/>
        <v>6.4627964048886253E-7</v>
      </c>
      <c r="AM2402" s="13">
        <f t="shared" si="3330"/>
        <v>1.3042258418700473E-4</v>
      </c>
      <c r="AN2402" s="13">
        <f t="shared" si="3331"/>
        <v>1.1754457362837905E-4</v>
      </c>
      <c r="AO2402" s="13">
        <f t="shared" si="3332"/>
        <v>5.2969073092688051E-5</v>
      </c>
      <c r="AP2402" s="13">
        <f t="shared" si="3333"/>
        <v>1.5912957486062048E-5</v>
      </c>
      <c r="AQ2402" s="13">
        <f t="shared" si="3334"/>
        <v>3.5854254355666655E-6</v>
      </c>
      <c r="AR2402" s="13">
        <f t="shared" si="3335"/>
        <v>1.1195213753027269E-3</v>
      </c>
      <c r="AS2402" s="13">
        <f t="shared" si="3336"/>
        <v>6.563662718496819E-4</v>
      </c>
      <c r="AT2402" s="13">
        <f t="shared" si="3337"/>
        <v>1.9241110188957064E-4</v>
      </c>
      <c r="AU2402" s="13">
        <f t="shared" si="3338"/>
        <v>3.7603021075441419E-5</v>
      </c>
      <c r="AV2402" s="13">
        <f t="shared" si="3339"/>
        <v>5.5115863122529657E-6</v>
      </c>
      <c r="AW2402" s="13">
        <f t="shared" si="3340"/>
        <v>9.4859673176956871E-9</v>
      </c>
      <c r="AX2402" s="13">
        <f t="shared" si="3341"/>
        <v>1.2744283291699444E-5</v>
      </c>
      <c r="AY2402" s="13">
        <f t="shared" si="3342"/>
        <v>1.1485904493152564E-5</v>
      </c>
      <c r="AZ2402" s="13">
        <f t="shared" si="3343"/>
        <v>5.1758894166982241E-6</v>
      </c>
      <c r="BA2402" s="13">
        <f t="shared" si="3344"/>
        <v>1.5549395794854293E-6</v>
      </c>
      <c r="BB2402" s="13">
        <f t="shared" si="3345"/>
        <v>3.5035095920664454E-7</v>
      </c>
      <c r="BC2402" s="13">
        <f t="shared" si="3346"/>
        <v>6.3151415649287564E-8</v>
      </c>
      <c r="BD2402" s="13">
        <f t="shared" si="3347"/>
        <v>1.6816318475836419E-4</v>
      </c>
      <c r="BE2402" s="13">
        <f t="shared" si="3348"/>
        <v>9.8592706738064807E-5</v>
      </c>
      <c r="BF2402" s="13">
        <f t="shared" si="3349"/>
        <v>2.8902050814230213E-5</v>
      </c>
      <c r="BG2402" s="13">
        <f t="shared" si="3350"/>
        <v>5.6483457306674572E-6</v>
      </c>
      <c r="BH2402" s="13">
        <f t="shared" si="3351"/>
        <v>8.2789478413347892E-7</v>
      </c>
      <c r="BI2402" s="13">
        <f t="shared" si="3352"/>
        <v>9.7077594931771434E-8</v>
      </c>
      <c r="BJ2402" s="14">
        <f t="shared" si="3353"/>
        <v>0.22684675548126518</v>
      </c>
      <c r="BK2402" s="14">
        <f t="shared" si="3354"/>
        <v>0.36204293759294404</v>
      </c>
      <c r="BL2402" s="14">
        <f t="shared" si="3355"/>
        <v>0.38350986274179671</v>
      </c>
      <c r="BM2402" s="14">
        <f t="shared" si="3356"/>
        <v>0.18798818909243861</v>
      </c>
      <c r="BN2402" s="14">
        <f t="shared" si="3357"/>
        <v>0.81196519630238728</v>
      </c>
    </row>
    <row r="2403" spans="1:66" x14ac:dyDescent="0.25">
      <c r="A2403" t="s">
        <v>347</v>
      </c>
      <c r="B2403" t="s">
        <v>258</v>
      </c>
      <c r="C2403" t="s">
        <v>323</v>
      </c>
      <c r="D2403" t="s">
        <v>468</v>
      </c>
      <c r="E2403" s="10">
        <f>VLOOKUP(A2403,home!$A$2:$E$405,3,FALSE)</f>
        <v>1.1809000000000001</v>
      </c>
      <c r="F2403" s="10">
        <f>VLOOKUP(B2403,home!$B$2:$E$405,3,FALSE)</f>
        <v>1.8348</v>
      </c>
      <c r="G2403" s="10">
        <f>VLOOKUP(C2403,away!$B$2:$E$405,4,FALSE)</f>
        <v>1.0422</v>
      </c>
      <c r="H2403" s="10">
        <f>VLOOKUP(A2403,away!$A$2:$E$405,3,FALSE)</f>
        <v>0.92459999999999998</v>
      </c>
      <c r="I2403" s="10">
        <f>VLOOKUP(C2403,away!$B$2:$E$405,3,FALSE)</f>
        <v>1.4142999999999999</v>
      </c>
      <c r="J2403" s="10">
        <f>VLOOKUP(B2403,home!$B$2:$E$405,4,FALSE)</f>
        <v>0.81120000000000003</v>
      </c>
      <c r="K2403" s="12">
        <f t="shared" si="3302"/>
        <v>2.2581507065040003</v>
      </c>
      <c r="L2403" s="12">
        <f t="shared" si="3303"/>
        <v>1.0607752359359999</v>
      </c>
      <c r="M2403" s="13">
        <f t="shared" si="3304"/>
        <v>3.6191682836721903E-2</v>
      </c>
      <c r="N2403" s="13">
        <f t="shared" si="3305"/>
        <v>8.1726274167312263E-2</v>
      </c>
      <c r="O2403" s="13">
        <f t="shared" si="3306"/>
        <v>3.8391240900044553E-2</v>
      </c>
      <c r="P2403" s="13">
        <f t="shared" si="3307"/>
        <v>8.6693207762000887E-2</v>
      </c>
      <c r="Q2403" s="13">
        <f t="shared" si="3308"/>
        <v>9.227512187542794E-2</v>
      </c>
      <c r="R2403" s="13">
        <f t="shared" si="3309"/>
        <v>2.036223881181028E-2</v>
      </c>
      <c r="S2403" s="13">
        <f t="shared" si="3310"/>
        <v>5.1916018287768255E-2</v>
      </c>
      <c r="T2403" s="13">
        <f t="shared" si="3311"/>
        <v>9.7883164178430224E-2</v>
      </c>
      <c r="U2403" s="13">
        <f t="shared" si="3312"/>
        <v>4.5981003958892555E-2</v>
      </c>
      <c r="V2403" s="13">
        <f t="shared" si="3313"/>
        <v>1.3817681015283885E-2</v>
      </c>
      <c r="W2403" s="13">
        <f t="shared" si="3314"/>
        <v>6.9457043885246775E-2</v>
      </c>
      <c r="X2403" s="13">
        <f t="shared" si="3315"/>
        <v>7.3678312114789743E-2</v>
      </c>
      <c r="Y2403" s="13">
        <f t="shared" si="3316"/>
        <v>3.9078064458466157E-2</v>
      </c>
      <c r="Z2403" s="13">
        <f t="shared" si="3317"/>
        <v>7.1999195599277421E-3</v>
      </c>
      <c r="AA2403" s="13">
        <f t="shared" si="3318"/>
        <v>1.6258503441022802E-2</v>
      </c>
      <c r="AB2403" s="13">
        <f t="shared" si="3319"/>
        <v>1.8357075516021688E-2</v>
      </c>
      <c r="AC2403" s="13">
        <f t="shared" si="3320"/>
        <v>2.0686712338912239E-3</v>
      </c>
      <c r="AD2403" s="13">
        <f t="shared" si="3321"/>
        <v>3.9211118180287351E-2</v>
      </c>
      <c r="AE2403" s="13">
        <f t="shared" si="3322"/>
        <v>4.1594183139008686E-2</v>
      </c>
      <c r="AF2403" s="13">
        <f t="shared" si="3323"/>
        <v>2.2061039716423557E-2</v>
      </c>
      <c r="AG2403" s="13">
        <f t="shared" si="3324"/>
        <v>7.8006015367275555E-3</v>
      </c>
      <c r="AH2403" s="13">
        <f t="shared" si="3325"/>
        <v>1.9093740924756427E-3</v>
      </c>
      <c r="AI2403" s="13">
        <f t="shared" si="3326"/>
        <v>4.3116544559043072E-3</v>
      </c>
      <c r="AJ2403" s="13">
        <f t="shared" si="3327"/>
        <v>4.8681827779007182E-3</v>
      </c>
      <c r="AK2403" s="13">
        <f t="shared" si="3328"/>
        <v>3.6643634597690374E-3</v>
      </c>
      <c r="AL2403" s="13">
        <f t="shared" si="3329"/>
        <v>1.9821100431289087E-4</v>
      </c>
      <c r="AM2403" s="13">
        <f t="shared" si="3330"/>
        <v>1.7708922844325539E-2</v>
      </c>
      <c r="AN2403" s="13">
        <f t="shared" si="3331"/>
        <v>1.8785186808361842E-2</v>
      </c>
      <c r="AO2403" s="13">
        <f t="shared" si="3332"/>
        <v>9.9634304843709293E-3</v>
      </c>
      <c r="AP2403" s="13">
        <f t="shared" si="3333"/>
        <v>3.5229867742635028E-3</v>
      </c>
      <c r="AQ2403" s="13">
        <f t="shared" si="3334"/>
        <v>9.342742816671936E-4</v>
      </c>
      <c r="AR2403" s="13">
        <f t="shared" si="3335"/>
        <v>4.0508335068718723E-4</v>
      </c>
      <c r="AS2403" s="13">
        <f t="shared" si="3336"/>
        <v>9.1473925454727955E-4</v>
      </c>
      <c r="AT2403" s="13">
        <f t="shared" si="3337"/>
        <v>1.0328095469614414E-3</v>
      </c>
      <c r="AU2403" s="13">
        <f t="shared" si="3338"/>
        <v>7.7741320271835167E-4</v>
      </c>
      <c r="AV2403" s="13">
        <f t="shared" si="3339"/>
        <v>4.3887904324099595E-4</v>
      </c>
      <c r="AW2403" s="13">
        <f t="shared" si="3340"/>
        <v>1.3188686852550216E-5</v>
      </c>
      <c r="AX2403" s="13">
        <f t="shared" si="3341"/>
        <v>6.6649027720564243E-3</v>
      </c>
      <c r="AY2403" s="13">
        <f t="shared" si="3342"/>
        <v>7.0699638105186534E-3</v>
      </c>
      <c r="AZ2403" s="13">
        <f t="shared" si="3343"/>
        <v>3.7498212645809517E-3</v>
      </c>
      <c r="BA2403" s="13">
        <f t="shared" si="3344"/>
        <v>1.3259058455512298E-3</v>
      </c>
      <c r="BB2403" s="13">
        <f t="shared" si="3345"/>
        <v>3.516220215358818E-4</v>
      </c>
      <c r="BC2403" s="13">
        <f t="shared" si="3346"/>
        <v>7.4598386571003662E-5</v>
      </c>
      <c r="BD2403" s="13">
        <f t="shared" si="3347"/>
        <v>7.1617064483157707E-5</v>
      </c>
      <c r="BE2403" s="13">
        <f t="shared" si="3348"/>
        <v>1.6172212476038512E-4</v>
      </c>
      <c r="BF2403" s="13">
        <f t="shared" si="3349"/>
        <v>1.8259646514249593E-4</v>
      </c>
      <c r="BG2403" s="13">
        <f t="shared" si="3350"/>
        <v>1.3744344558888673E-4</v>
      </c>
      <c r="BH2403" s="13">
        <f t="shared" si="3351"/>
        <v>7.75920034402222E-5</v>
      </c>
      <c r="BI2403" s="13">
        <f t="shared" si="3352"/>
        <v>3.5042887477519697E-5</v>
      </c>
      <c r="BJ2403" s="14">
        <f t="shared" si="3353"/>
        <v>0.63491653854592345</v>
      </c>
      <c r="BK2403" s="14">
        <f t="shared" si="3354"/>
        <v>0.19795543595049772</v>
      </c>
      <c r="BL2403" s="14">
        <f t="shared" si="3355"/>
        <v>0.15833857580288949</v>
      </c>
      <c r="BM2403" s="14">
        <f t="shared" si="3356"/>
        <v>0.63571392838225449</v>
      </c>
      <c r="BN2403" s="14">
        <f t="shared" si="3357"/>
        <v>0.35563976635331779</v>
      </c>
    </row>
    <row r="2404" spans="1:66" x14ac:dyDescent="0.25">
      <c r="A2404" t="s">
        <v>344</v>
      </c>
      <c r="B2404" t="s">
        <v>200</v>
      </c>
      <c r="C2404" t="s">
        <v>208</v>
      </c>
      <c r="D2404" t="s">
        <v>469</v>
      </c>
      <c r="E2404" s="10">
        <f>VLOOKUP(A2404,home!$A$2:$E$405,3,FALSE)</f>
        <v>1.3976999999999999</v>
      </c>
      <c r="F2404" s="10">
        <f>VLOOKUP(B2404,home!$B$2:$E$405,3,FALSE)</f>
        <v>1.2264999999999999</v>
      </c>
      <c r="G2404" s="10">
        <f>VLOOKUP(C2404,away!$B$2:$E$405,4,FALSE)</f>
        <v>0.68140000000000001</v>
      </c>
      <c r="H2404" s="10">
        <f>VLOOKUP(A2404,away!$A$2:$E$405,3,FALSE)</f>
        <v>1.0585</v>
      </c>
      <c r="I2404" s="10">
        <f>VLOOKUP(C2404,away!$B$2:$E$405,3,FALSE)</f>
        <v>1.1247</v>
      </c>
      <c r="J2404" s="10">
        <f>VLOOKUP(B2404,home!$B$2:$E$405,4,FALSE)</f>
        <v>0.8548</v>
      </c>
      <c r="K2404" s="12">
        <f t="shared" si="3302"/>
        <v>1.1681097446699999</v>
      </c>
      <c r="L2404" s="12">
        <f t="shared" si="3303"/>
        <v>1.0176350832599999</v>
      </c>
      <c r="M2404" s="13">
        <f t="shared" si="3304"/>
        <v>0.11239398828857609</v>
      </c>
      <c r="N2404" s="13">
        <f t="shared" si="3305"/>
        <v>0.13128851296221158</v>
      </c>
      <c r="O2404" s="13">
        <f t="shared" si="3306"/>
        <v>0.11437606562996858</v>
      </c>
      <c r="P2404" s="13">
        <f t="shared" si="3307"/>
        <v>0.13360379681938173</v>
      </c>
      <c r="Q2404" s="13">
        <f t="shared" si="3308"/>
        <v>7.6679695677196499E-2</v>
      </c>
      <c r="R2404" s="13">
        <f t="shared" si="3309"/>
        <v>5.8196548535152139E-2</v>
      </c>
      <c r="S2404" s="13">
        <f t="shared" si="3310"/>
        <v>3.9704024201730692E-2</v>
      </c>
      <c r="T2404" s="13">
        <f t="shared" si="3311"/>
        <v>7.803194849481529E-2</v>
      </c>
      <c r="U2404" s="13">
        <f t="shared" si="3312"/>
        <v>6.7979955450071808E-2</v>
      </c>
      <c r="V2404" s="13">
        <f t="shared" si="3313"/>
        <v>5.2440610067151045E-3</v>
      </c>
      <c r="W2404" s="13">
        <f t="shared" si="3314"/>
        <v>2.9856766579621104E-2</v>
      </c>
      <c r="X2404" s="13">
        <f t="shared" si="3315"/>
        <v>3.0383293144127101E-2</v>
      </c>
      <c r="Y2404" s="13">
        <f t="shared" si="3316"/>
        <v>1.5459552524218382E-2</v>
      </c>
      <c r="Z2404" s="13">
        <f t="shared" si="3317"/>
        <v>1.9740949838004722E-2</v>
      </c>
      <c r="AA2404" s="13">
        <f t="shared" si="3318"/>
        <v>2.3059595874814969E-2</v>
      </c>
      <c r="AB2404" s="13">
        <f t="shared" si="3319"/>
        <v>1.3468069324761753E-2</v>
      </c>
      <c r="AC2404" s="13">
        <f t="shared" si="3320"/>
        <v>3.8960405707527733E-4</v>
      </c>
      <c r="AD2404" s="13">
        <f t="shared" si="3321"/>
        <v>8.7189949964982475E-3</v>
      </c>
      <c r="AE2404" s="13">
        <f t="shared" si="3322"/>
        <v>8.8727551992050166E-3</v>
      </c>
      <c r="AF2404" s="13">
        <f t="shared" si="3323"/>
        <v>4.5146134879442967E-3</v>
      </c>
      <c r="AG2404" s="13">
        <f t="shared" si="3324"/>
        <v>1.5314096908969708E-3</v>
      </c>
      <c r="AH2404" s="13">
        <f t="shared" si="3325"/>
        <v>5.0222707830073531E-3</v>
      </c>
      <c r="AI2404" s="13">
        <f t="shared" si="3326"/>
        <v>5.8665634420023193E-3</v>
      </c>
      <c r="AJ2404" s="13">
        <f t="shared" si="3327"/>
        <v>3.426394962163844E-3</v>
      </c>
      <c r="AK2404" s="13">
        <f t="shared" si="3328"/>
        <v>1.3341351147972609E-3</v>
      </c>
      <c r="AL2404" s="13">
        <f t="shared" si="3329"/>
        <v>1.8525041089509189E-5</v>
      </c>
      <c r="AM2404" s="13">
        <f t="shared" si="3330"/>
        <v>2.0369486038277146E-3</v>
      </c>
      <c r="AN2404" s="13">
        <f t="shared" si="3331"/>
        <v>2.0728703620525564E-3</v>
      </c>
      <c r="AO2404" s="13">
        <f t="shared" si="3332"/>
        <v>1.0547128017372696E-3</v>
      </c>
      <c r="AP2404" s="13">
        <f t="shared" si="3333"/>
        <v>3.5777091660376472E-4</v>
      </c>
      <c r="AQ2404" s="13">
        <f t="shared" si="3334"/>
        <v>9.1020059126519632E-5</v>
      </c>
      <c r="AR2404" s="13">
        <f t="shared" si="3335"/>
        <v>1.0221677892839909E-3</v>
      </c>
      <c r="AS2404" s="13">
        <f t="shared" si="3336"/>
        <v>1.1940041553504207E-3</v>
      </c>
      <c r="AT2404" s="13">
        <f t="shared" si="3337"/>
        <v>6.9736394452064973E-4</v>
      </c>
      <c r="AU2404" s="13">
        <f t="shared" si="3338"/>
        <v>2.7153253972536011E-4</v>
      </c>
      <c r="AV2404" s="13">
        <f t="shared" si="3339"/>
        <v>7.9294951412046738E-5</v>
      </c>
      <c r="AW2404" s="13">
        <f t="shared" si="3340"/>
        <v>6.1169143165250976E-7</v>
      </c>
      <c r="AX2404" s="13">
        <f t="shared" si="3341"/>
        <v>3.9656325225385073E-4</v>
      </c>
      <c r="AY2404" s="13">
        <f t="shared" si="3342"/>
        <v>4.0355667822520366E-4</v>
      </c>
      <c r="AZ2404" s="13">
        <f t="shared" si="3343"/>
        <v>2.0533671692291703E-4</v>
      </c>
      <c r="BA2404" s="13">
        <f t="shared" si="3344"/>
        <v>6.9652615674062571E-5</v>
      </c>
      <c r="BB2404" s="13">
        <f t="shared" si="3345"/>
        <v>1.7720236337687857E-5</v>
      </c>
      <c r="BC2404" s="13">
        <f t="shared" si="3346"/>
        <v>3.6065468361779724E-6</v>
      </c>
      <c r="BD2404" s="13">
        <f t="shared" si="3347"/>
        <v>1.7336563389228394E-4</v>
      </c>
      <c r="BE2404" s="13">
        <f t="shared" si="3348"/>
        <v>2.0251008634046848E-4</v>
      </c>
      <c r="BF2404" s="13">
        <f t="shared" si="3349"/>
        <v>1.1827700262413217E-4</v>
      </c>
      <c r="BG2404" s="13">
        <f t="shared" si="3350"/>
        <v>4.6053506445202657E-5</v>
      </c>
      <c r="BH2404" s="13">
        <f t="shared" si="3351"/>
        <v>1.3448887413715967E-5</v>
      </c>
      <c r="BI2404" s="13">
        <f t="shared" si="3352"/>
        <v>3.141955288586266E-6</v>
      </c>
      <c r="BJ2404" s="14">
        <f t="shared" si="3353"/>
        <v>0.39204730154633211</v>
      </c>
      <c r="BK2404" s="14">
        <f t="shared" si="3354"/>
        <v>0.29175755609279364</v>
      </c>
      <c r="BL2404" s="14">
        <f t="shared" si="3355"/>
        <v>0.29655075956903693</v>
      </c>
      <c r="BM2404" s="14">
        <f t="shared" si="3356"/>
        <v>0.37315501414688729</v>
      </c>
      <c r="BN2404" s="14">
        <f t="shared" si="3357"/>
        <v>0.6265386079124865</v>
      </c>
    </row>
    <row r="2405" spans="1:66" x14ac:dyDescent="0.25">
      <c r="A2405" t="s">
        <v>344</v>
      </c>
      <c r="B2405" t="s">
        <v>199</v>
      </c>
      <c r="C2405" t="s">
        <v>198</v>
      </c>
      <c r="D2405" t="s">
        <v>469</v>
      </c>
      <c r="E2405" s="10">
        <f>VLOOKUP(A2405,home!$A$2:$E$405,3,FALSE)</f>
        <v>1.3976999999999999</v>
      </c>
      <c r="F2405" s="10">
        <f>VLOOKUP(B2405,home!$B$2:$E$405,3,FALSE)</f>
        <v>1.4309000000000001</v>
      </c>
      <c r="G2405" s="10">
        <f>VLOOKUP(C2405,away!$B$2:$E$405,4,FALSE)</f>
        <v>0.71550000000000002</v>
      </c>
      <c r="H2405" s="10">
        <f>VLOOKUP(A2405,away!$A$2:$E$405,3,FALSE)</f>
        <v>1.0585</v>
      </c>
      <c r="I2405" s="10">
        <f>VLOOKUP(C2405,away!$B$2:$E$405,3,FALSE)</f>
        <v>0.89219999999999999</v>
      </c>
      <c r="J2405" s="10">
        <f>VLOOKUP(B2405,home!$B$2:$E$405,4,FALSE)</f>
        <v>0.89500000000000002</v>
      </c>
      <c r="K2405" s="12">
        <f t="shared" si="3302"/>
        <v>1.4309777694150001</v>
      </c>
      <c r="L2405" s="12">
        <f t="shared" si="3303"/>
        <v>0.84523236150000003</v>
      </c>
      <c r="M2405" s="13">
        <f t="shared" si="3304"/>
        <v>0.10267258595683137</v>
      </c>
      <c r="N2405" s="13">
        <f t="shared" si="3305"/>
        <v>0.14692218803257642</v>
      </c>
      <c r="O2405" s="13">
        <f t="shared" si="3306"/>
        <v>8.6782192289604321E-2</v>
      </c>
      <c r="P2405" s="13">
        <f t="shared" si="3307"/>
        <v>0.12418338794752161</v>
      </c>
      <c r="Q2405" s="13">
        <f t="shared" si="3308"/>
        <v>0.10512119245421374</v>
      </c>
      <c r="R2405" s="13">
        <f t="shared" si="3309"/>
        <v>3.6675558662544669E-2</v>
      </c>
      <c r="S2405" s="13">
        <f t="shared" si="3310"/>
        <v>3.7550222628581265E-2</v>
      </c>
      <c r="T2405" s="13">
        <f t="shared" si="3311"/>
        <v>8.8851833741771052E-2</v>
      </c>
      <c r="U2405" s="13">
        <f t="shared" si="3312"/>
        <v>5.2481909126977158E-2</v>
      </c>
      <c r="V2405" s="13">
        <f t="shared" si="3313"/>
        <v>5.046369075644353E-3</v>
      </c>
      <c r="W2405" s="13">
        <f t="shared" si="3314"/>
        <v>5.0142029832125255E-2</v>
      </c>
      <c r="X2405" s="13">
        <f t="shared" si="3315"/>
        <v>4.238166628541068E-2</v>
      </c>
      <c r="Y2405" s="13">
        <f t="shared" si="3316"/>
        <v>1.7911177939361301E-2</v>
      </c>
      <c r="Z2405" s="13">
        <f t="shared" si="3317"/>
        <v>1.0333123019224807E-2</v>
      </c>
      <c r="AA2405" s="13">
        <f t="shared" si="3318"/>
        <v>1.4786469329141107E-2</v>
      </c>
      <c r="AB2405" s="13">
        <f t="shared" si="3319"/>
        <v>1.0579554449068829E-2</v>
      </c>
      <c r="AC2405" s="13">
        <f t="shared" si="3320"/>
        <v>3.8147671236129908E-4</v>
      </c>
      <c r="AD2405" s="13">
        <f t="shared" si="3321"/>
        <v>1.7938032500778751E-2</v>
      </c>
      <c r="AE2405" s="13">
        <f t="shared" si="3322"/>
        <v>1.5161805571296974E-2</v>
      </c>
      <c r="AF2405" s="13">
        <f t="shared" si="3323"/>
        <v>6.4076243638155981E-3</v>
      </c>
      <c r="AG2405" s="13">
        <f t="shared" si="3324"/>
        <v>1.8053104908775984E-3</v>
      </c>
      <c r="AH2405" s="13">
        <f t="shared" si="3325"/>
        <v>2.1834724928023481E-3</v>
      </c>
      <c r="AI2405" s="13">
        <f t="shared" si="3326"/>
        <v>3.1245005973293137E-3</v>
      </c>
      <c r="AJ2405" s="13">
        <f t="shared" si="3327"/>
        <v>2.2355454476510688E-3</v>
      </c>
      <c r="AK2405" s="13">
        <f t="shared" si="3328"/>
        <v>1.0663386127018619E-3</v>
      </c>
      <c r="AL2405" s="13">
        <f t="shared" si="3329"/>
        <v>1.8455976392384339E-5</v>
      </c>
      <c r="AM2405" s="13">
        <f t="shared" si="3330"/>
        <v>5.1337851471316255E-3</v>
      </c>
      <c r="AN2405" s="13">
        <f t="shared" si="3331"/>
        <v>4.3392413433436892E-3</v>
      </c>
      <c r="AO2405" s="13">
        <f t="shared" si="3332"/>
        <v>1.8338336038764092E-3</v>
      </c>
      <c r="AP2405" s="13">
        <f t="shared" si="3333"/>
        <v>5.1667183586750446E-4</v>
      </c>
      <c r="AQ2405" s="13">
        <f t="shared" si="3334"/>
        <v>1.0917693898770776E-4</v>
      </c>
      <c r="AR2405" s="13">
        <f t="shared" si="3335"/>
        <v>3.6910832227232421E-4</v>
      </c>
      <c r="AS2405" s="13">
        <f t="shared" si="3336"/>
        <v>5.2818580367776358E-4</v>
      </c>
      <c r="AT2405" s="13">
        <f t="shared" si="3337"/>
        <v>3.7791107159173767E-4</v>
      </c>
      <c r="AU2405" s="13">
        <f t="shared" si="3338"/>
        <v>1.8026078075452582E-4</v>
      </c>
      <c r="AV2405" s="13">
        <f t="shared" si="3339"/>
        <v>6.4487292489279441E-5</v>
      </c>
      <c r="AW2405" s="13">
        <f t="shared" si="3340"/>
        <v>6.2007401027005216E-7</v>
      </c>
      <c r="AX2405" s="13">
        <f t="shared" si="3341"/>
        <v>1.2243887364163802E-3</v>
      </c>
      <c r="AY2405" s="13">
        <f t="shared" si="3342"/>
        <v>1.0348929830752182E-3</v>
      </c>
      <c r="AZ2405" s="13">
        <f t="shared" si="3343"/>
        <v>4.3736251999222306E-4</v>
      </c>
      <c r="BA2405" s="13">
        <f t="shared" si="3344"/>
        <v>1.2322431853487259E-4</v>
      </c>
      <c r="BB2405" s="13">
        <f t="shared" si="3345"/>
        <v>2.6038295437364636E-5</v>
      </c>
      <c r="BC2405" s="13">
        <f t="shared" si="3346"/>
        <v>4.4016819883916799E-6</v>
      </c>
      <c r="BD2405" s="13">
        <f t="shared" si="3347"/>
        <v>5.1997049813923254E-5</v>
      </c>
      <c r="BE2405" s="13">
        <f t="shared" si="3348"/>
        <v>7.4406622358888538E-5</v>
      </c>
      <c r="BF2405" s="13">
        <f t="shared" si="3349"/>
        <v>5.3237111246413312E-5</v>
      </c>
      <c r="BG2405" s="13">
        <f t="shared" si="3350"/>
        <v>2.5393707567163588E-5</v>
      </c>
      <c r="BH2405" s="13">
        <f t="shared" si="3351"/>
        <v>9.0844577529091417E-6</v>
      </c>
      <c r="BI2405" s="13">
        <f t="shared" si="3352"/>
        <v>2.5999314183205432E-6</v>
      </c>
      <c r="BJ2405" s="14">
        <f t="shared" si="3353"/>
        <v>0.50742587861687871</v>
      </c>
      <c r="BK2405" s="14">
        <f t="shared" si="3354"/>
        <v>0.27088739128040751</v>
      </c>
      <c r="BL2405" s="14">
        <f t="shared" si="3355"/>
        <v>0.21165221315876392</v>
      </c>
      <c r="BM2405" s="14">
        <f t="shared" si="3356"/>
        <v>0.39690722782291799</v>
      </c>
      <c r="BN2405" s="14">
        <f t="shared" si="3357"/>
        <v>0.60235710534329212</v>
      </c>
    </row>
    <row r="2406" spans="1:66" x14ac:dyDescent="0.25">
      <c r="A2406" t="s">
        <v>344</v>
      </c>
      <c r="B2406" t="s">
        <v>206</v>
      </c>
      <c r="C2406" t="s">
        <v>202</v>
      </c>
      <c r="D2406" t="s">
        <v>469</v>
      </c>
      <c r="E2406" s="10">
        <f>VLOOKUP(A2406,home!$A$2:$E$405,3,FALSE)</f>
        <v>1.3976999999999999</v>
      </c>
      <c r="F2406" s="10">
        <f>VLOOKUP(B2406,home!$B$2:$E$405,3,FALSE)</f>
        <v>0.97909999999999997</v>
      </c>
      <c r="G2406" s="10">
        <f>VLOOKUP(C2406,away!$B$2:$E$405,4,FALSE)</f>
        <v>0.6179</v>
      </c>
      <c r="H2406" s="10">
        <f>VLOOKUP(A2406,away!$A$2:$E$405,3,FALSE)</f>
        <v>1.0585</v>
      </c>
      <c r="I2406" s="10">
        <f>VLOOKUP(C2406,away!$B$2:$E$405,3,FALSE)</f>
        <v>1.0736000000000001</v>
      </c>
      <c r="J2406" s="10">
        <f>VLOOKUP(B2406,home!$B$2:$E$405,4,FALSE)</f>
        <v>0.89500000000000002</v>
      </c>
      <c r="K2406" s="12">
        <f t="shared" si="3302"/>
        <v>0.84558877845299996</v>
      </c>
      <c r="L2406" s="12">
        <f t="shared" si="3303"/>
        <v>1.0170830120000001</v>
      </c>
      <c r="M2406" s="13">
        <f t="shared" si="3304"/>
        <v>0.15525726085762451</v>
      </c>
      <c r="N2406" s="13">
        <f t="shared" si="3305"/>
        <v>0.13128379755455746</v>
      </c>
      <c r="O2406" s="13">
        <f t="shared" si="3306"/>
        <v>0.15790952250794246</v>
      </c>
      <c r="P2406" s="13">
        <f t="shared" si="3307"/>
        <v>0.13352652024358755</v>
      </c>
      <c r="Q2406" s="13">
        <f t="shared" si="3308"/>
        <v>5.5506053002414589E-2</v>
      </c>
      <c r="R2406" s="13">
        <f t="shared" si="3309"/>
        <v>8.0303546387929942E-2</v>
      </c>
      <c r="S2406" s="13">
        <f t="shared" si="3310"/>
        <v>2.8709336216988936E-2</v>
      </c>
      <c r="T2406" s="13">
        <f t="shared" si="3311"/>
        <v>5.6454263571927482E-2</v>
      </c>
      <c r="U2406" s="13">
        <f t="shared" si="3312"/>
        <v>6.7903777695613496E-2</v>
      </c>
      <c r="V2406" s="13">
        <f t="shared" si="3313"/>
        <v>2.7434449709699202E-3</v>
      </c>
      <c r="W2406" s="13">
        <f t="shared" si="3314"/>
        <v>1.5645098518353079E-2</v>
      </c>
      <c r="X2406" s="13">
        <f t="shared" si="3315"/>
        <v>1.5912363924083288E-2</v>
      </c>
      <c r="Y2406" s="13">
        <f t="shared" si="3316"/>
        <v>8.0920975139733824E-3</v>
      </c>
      <c r="Z2406" s="13">
        <f t="shared" si="3317"/>
        <v>2.7225124278172506E-2</v>
      </c>
      <c r="AA2406" s="13">
        <f t="shared" si="3318"/>
        <v>2.3021259581610998E-2</v>
      </c>
      <c r="AB2406" s="13">
        <f t="shared" si="3319"/>
        <v>9.7332593840319323E-3</v>
      </c>
      <c r="AC2406" s="13">
        <f t="shared" si="3320"/>
        <v>1.47465993872789E-4</v>
      </c>
      <c r="AD2406" s="13">
        <f t="shared" si="3321"/>
        <v>3.3073299362277532E-3</v>
      </c>
      <c r="AE2406" s="13">
        <f t="shared" si="3322"/>
        <v>3.3638290932162915E-3</v>
      </c>
      <c r="AF2406" s="13">
        <f t="shared" si="3323"/>
        <v>1.7106467129908269E-3</v>
      </c>
      <c r="AG2406" s="13">
        <f t="shared" si="3324"/>
        <v>5.7995657043887004E-4</v>
      </c>
      <c r="AH2406" s="13">
        <f t="shared" si="3325"/>
        <v>6.9225528507295036E-3</v>
      </c>
      <c r="AI2406" s="13">
        <f t="shared" si="3326"/>
        <v>5.8536330088246932E-3</v>
      </c>
      <c r="AJ2406" s="13">
        <f t="shared" si="3327"/>
        <v>2.4748831927221149E-3</v>
      </c>
      <c r="AK2406" s="13">
        <f t="shared" si="3328"/>
        <v>6.9757781858258475E-4</v>
      </c>
      <c r="AL2406" s="13">
        <f t="shared" si="3329"/>
        <v>5.0730306350445326E-6</v>
      </c>
      <c r="AM2406" s="13">
        <f t="shared" si="3330"/>
        <v>5.5932821614317323E-4</v>
      </c>
      <c r="AN2406" s="13">
        <f t="shared" si="3331"/>
        <v>5.6888322677148566E-4</v>
      </c>
      <c r="AO2406" s="13">
        <f t="shared" si="3332"/>
        <v>2.8930073288051077E-4</v>
      </c>
      <c r="AP2406" s="13">
        <f t="shared" si="3333"/>
        <v>9.808095359063912E-5</v>
      </c>
      <c r="AQ2406" s="13">
        <f t="shared" si="3334"/>
        <v>2.4939117924449861E-5</v>
      </c>
      <c r="AR2406" s="13">
        <f t="shared" si="3335"/>
        <v>1.4081621808298306E-3</v>
      </c>
      <c r="AS2406" s="13">
        <f t="shared" si="3336"/>
        <v>1.1907261383516088E-3</v>
      </c>
      <c r="AT2406" s="13">
        <f t="shared" si="3337"/>
        <v>5.0343233040039731E-4</v>
      </c>
      <c r="AU2406" s="13">
        <f t="shared" si="3338"/>
        <v>1.4189890976567304E-4</v>
      </c>
      <c r="AV2406" s="13">
        <f t="shared" si="3339"/>
        <v>2.9997031443141972E-5</v>
      </c>
      <c r="AW2406" s="13">
        <f t="shared" si="3340"/>
        <v>1.2119385378765246E-7</v>
      </c>
      <c r="AX2406" s="13">
        <f t="shared" si="3341"/>
        <v>7.882694384046685E-5</v>
      </c>
      <c r="AY2406" s="13">
        <f t="shared" si="3342"/>
        <v>8.0173545468016871E-5</v>
      </c>
      <c r="AZ2406" s="13">
        <f t="shared" si="3343"/>
        <v>4.0771575553664766E-5</v>
      </c>
      <c r="BA2406" s="13">
        <f t="shared" si="3344"/>
        <v>1.3822692289368978E-5</v>
      </c>
      <c r="BB2406" s="13">
        <f t="shared" si="3345"/>
        <v>3.5147063769051435E-6</v>
      </c>
      <c r="BC2406" s="13">
        <f t="shared" si="3346"/>
        <v>7.1494962962365846E-7</v>
      </c>
      <c r="BD2406" s="13">
        <f t="shared" si="3347"/>
        <v>2.3870297204381537E-4</v>
      </c>
      <c r="BE2406" s="13">
        <f t="shared" si="3348"/>
        <v>2.0184455454363043E-4</v>
      </c>
      <c r="BF2406" s="13">
        <f t="shared" si="3349"/>
        <v>8.5338745156969184E-5</v>
      </c>
      <c r="BG2406" s="13">
        <f t="shared" si="3350"/>
        <v>2.4053828423997815E-5</v>
      </c>
      <c r="BH2406" s="13">
        <f t="shared" si="3351"/>
        <v>5.0849118485415886E-6</v>
      </c>
      <c r="BI2406" s="13">
        <f t="shared" si="3352"/>
        <v>8.5994887970989406E-7</v>
      </c>
      <c r="BJ2406" s="14">
        <f t="shared" si="3353"/>
        <v>0.29361379305865137</v>
      </c>
      <c r="BK2406" s="14">
        <f t="shared" si="3354"/>
        <v>0.32046927485914678</v>
      </c>
      <c r="BL2406" s="14">
        <f t="shared" si="3355"/>
        <v>0.35865011397967506</v>
      </c>
      <c r="BM2406" s="14">
        <f t="shared" si="3356"/>
        <v>0.28609155326997499</v>
      </c>
      <c r="BN2406" s="14">
        <f t="shared" si="3357"/>
        <v>0.71378670055405657</v>
      </c>
    </row>
    <row r="2407" spans="1:66" x14ac:dyDescent="0.25">
      <c r="A2407" t="s">
        <v>344</v>
      </c>
      <c r="B2407" t="s">
        <v>214</v>
      </c>
      <c r="C2407" t="s">
        <v>213</v>
      </c>
      <c r="D2407" t="s">
        <v>469</v>
      </c>
      <c r="E2407" s="10">
        <f>VLOOKUP(A2407,home!$A$2:$E$405,3,FALSE)</f>
        <v>1.3976999999999999</v>
      </c>
      <c r="F2407" s="10">
        <f>VLOOKUP(B2407,home!$B$2:$E$405,3,FALSE)</f>
        <v>1.0731999999999999</v>
      </c>
      <c r="G2407" s="10">
        <f>VLOOKUP(C2407,away!$B$2:$E$405,4,FALSE)</f>
        <v>0.6401</v>
      </c>
      <c r="H2407" s="10">
        <f>VLOOKUP(A2407,away!$A$2:$E$405,3,FALSE)</f>
        <v>1.0585</v>
      </c>
      <c r="I2407" s="10">
        <f>VLOOKUP(C2407,away!$B$2:$E$405,3,FALSE)</f>
        <v>1.0939000000000001</v>
      </c>
      <c r="J2407" s="10">
        <f>VLOOKUP(B2407,home!$B$2:$E$405,4,FALSE)</f>
        <v>0.6613</v>
      </c>
      <c r="K2407" s="12">
        <f t="shared" si="3302"/>
        <v>0.96015745076399994</v>
      </c>
      <c r="L2407" s="12">
        <f t="shared" si="3303"/>
        <v>0.76571474009500007</v>
      </c>
      <c r="M2407" s="13">
        <f t="shared" si="3304"/>
        <v>0.17801771861574889</v>
      </c>
      <c r="N2407" s="13">
        <f t="shared" si="3305"/>
        <v>0.17092503889692051</v>
      </c>
      <c r="O2407" s="13">
        <f t="shared" si="3306"/>
        <v>0.13631079114216302</v>
      </c>
      <c r="P2407" s="13">
        <f t="shared" si="3307"/>
        <v>0.13087982173468327</v>
      </c>
      <c r="Q2407" s="13">
        <f t="shared" si="3308"/>
        <v>8.2057474809502359E-2</v>
      </c>
      <c r="R2407" s="13">
        <f t="shared" si="3309"/>
        <v>5.2187591005782588E-2</v>
      </c>
      <c r="S2407" s="13">
        <f t="shared" si="3310"/>
        <v>2.4055930879381366E-2</v>
      </c>
      <c r="T2407" s="13">
        <f t="shared" si="3311"/>
        <v>6.2832617996610121E-2</v>
      </c>
      <c r="U2407" s="13">
        <f t="shared" si="3312"/>
        <v>5.0108304341626456E-2</v>
      </c>
      <c r="V2407" s="13">
        <f t="shared" si="3313"/>
        <v>1.9651202074073642E-3</v>
      </c>
      <c r="W2407" s="13">
        <f t="shared" si="3314"/>
        <v>2.6262698609740977E-2</v>
      </c>
      <c r="X2407" s="13">
        <f t="shared" si="3315"/>
        <v>2.0109735440151134E-2</v>
      </c>
      <c r="Y2407" s="13">
        <f t="shared" si="3316"/>
        <v>7.6991604229672671E-3</v>
      </c>
      <c r="Z2407" s="13">
        <f t="shared" si="3317"/>
        <v>1.332026922772566E-2</v>
      </c>
      <c r="AA2407" s="13">
        <f t="shared" si="3318"/>
        <v>1.2789555745183223E-2</v>
      </c>
      <c r="AB2407" s="13">
        <f t="shared" si="3319"/>
        <v>6.1399936203495971E-3</v>
      </c>
      <c r="AC2407" s="13">
        <f t="shared" si="3320"/>
        <v>9.0298098004170407E-5</v>
      </c>
      <c r="AD2407" s="13">
        <f t="shared" si="3321"/>
        <v>6.3040814368280351E-3</v>
      </c>
      <c r="AE2407" s="13">
        <f t="shared" si="3322"/>
        <v>4.8271280789384937E-3</v>
      </c>
      <c r="AF2407" s="13">
        <f t="shared" si="3323"/>
        <v>1.8481015611848323E-3</v>
      </c>
      <c r="AG2407" s="13">
        <f t="shared" si="3324"/>
        <v>4.7170620219726936E-4</v>
      </c>
      <c r="AH2407" s="13">
        <f t="shared" si="3325"/>
        <v>2.5498816224258452E-3</v>
      </c>
      <c r="AI2407" s="13">
        <f t="shared" si="3326"/>
        <v>2.4482878383383718E-3</v>
      </c>
      <c r="AJ2407" s="13">
        <f t="shared" si="3327"/>
        <v>1.1753709047977376E-3</v>
      </c>
      <c r="AK2407" s="13">
        <f t="shared" si="3328"/>
        <v>3.761803772175906E-4</v>
      </c>
      <c r="AL2407" s="13">
        <f t="shared" si="3329"/>
        <v>2.6555107124535977E-6</v>
      </c>
      <c r="AM2407" s="13">
        <f t="shared" si="3330"/>
        <v>1.2105821523586923E-3</v>
      </c>
      <c r="AN2407" s="13">
        <f t="shared" si="3331"/>
        <v>9.2696059815698185E-4</v>
      </c>
      <c r="AO2407" s="13">
        <f t="shared" si="3332"/>
        <v>3.5489369674803953E-4</v>
      </c>
      <c r="AP2407" s="13">
        <f t="shared" si="3333"/>
        <v>9.0582444922259633E-5</v>
      </c>
      <c r="AQ2407" s="13">
        <f t="shared" si="3334"/>
        <v>1.7340078317704423E-5</v>
      </c>
      <c r="AR2407" s="13">
        <f t="shared" si="3335"/>
        <v>3.9049638875776469E-4</v>
      </c>
      <c r="AS2407" s="13">
        <f t="shared" si="3336"/>
        <v>3.749380171622032E-4</v>
      </c>
      <c r="AT2407" s="13">
        <f t="shared" si="3337"/>
        <v>1.7999976537648495E-4</v>
      </c>
      <c r="AU2407" s="13">
        <f t="shared" si="3338"/>
        <v>5.7609371954001301E-5</v>
      </c>
      <c r="AV2407" s="13">
        <f t="shared" si="3339"/>
        <v>1.3828516928867238E-5</v>
      </c>
      <c r="AW2407" s="13">
        <f t="shared" si="3340"/>
        <v>5.4231925052025721E-8</v>
      </c>
      <c r="AX2407" s="13">
        <f t="shared" si="3341"/>
        <v>1.9372491222485297E-4</v>
      </c>
      <c r="AY2407" s="13">
        <f t="shared" si="3342"/>
        <v>1.4833802081418E-4</v>
      </c>
      <c r="AZ2407" s="13">
        <f t="shared" si="3343"/>
        <v>5.6792304526968259E-5</v>
      </c>
      <c r="BA2407" s="13">
        <f t="shared" si="3344"/>
        <v>1.4495568233421201E-5</v>
      </c>
      <c r="BB2407" s="13">
        <f t="shared" si="3345"/>
        <v>2.7748675655958634E-6</v>
      </c>
      <c r="BC2407" s="13">
        <f t="shared" si="3346"/>
        <v>4.2495139935765648E-7</v>
      </c>
      <c r="BD2407" s="13">
        <f t="shared" si="3347"/>
        <v>4.9834806804281293E-5</v>
      </c>
      <c r="BE2407" s="13">
        <f t="shared" si="3348"/>
        <v>4.784926106051516E-5</v>
      </c>
      <c r="BF2407" s="13">
        <f t="shared" si="3349"/>
        <v>2.2971412260402683E-5</v>
      </c>
      <c r="BG2407" s="13">
        <f t="shared" si="3350"/>
        <v>7.3520575454657122E-6</v>
      </c>
      <c r="BH2407" s="13">
        <f t="shared" si="3351"/>
        <v>1.7647832076811468E-6</v>
      </c>
      <c r="BI2407" s="13">
        <f t="shared" si="3352"/>
        <v>3.3889394916764901E-7</v>
      </c>
      <c r="BJ2407" s="14">
        <f t="shared" si="3353"/>
        <v>0.38635465305030903</v>
      </c>
      <c r="BK2407" s="14">
        <f t="shared" si="3354"/>
        <v>0.3351598830667516</v>
      </c>
      <c r="BL2407" s="14">
        <f t="shared" si="3355"/>
        <v>0.26523293987289126</v>
      </c>
      <c r="BM2407" s="14">
        <f t="shared" si="3356"/>
        <v>0.24954102522398794</v>
      </c>
      <c r="BN2407" s="14">
        <f t="shared" si="3357"/>
        <v>0.7503784362048006</v>
      </c>
    </row>
    <row r="2408" spans="1:66" x14ac:dyDescent="0.25">
      <c r="A2408" t="s">
        <v>347</v>
      </c>
      <c r="B2408" t="s">
        <v>256</v>
      </c>
      <c r="C2408" t="s">
        <v>246</v>
      </c>
      <c r="D2408" t="s">
        <v>469</v>
      </c>
      <c r="E2408" s="10">
        <f>VLOOKUP(A2408,home!$A$2:$E$405,3,FALSE)</f>
        <v>1.1809000000000001</v>
      </c>
      <c r="F2408" s="10">
        <f>VLOOKUP(B2408,home!$B$2:$E$405,3,FALSE)</f>
        <v>0.58630000000000004</v>
      </c>
      <c r="G2408" s="10">
        <f>VLOOKUP(C2408,away!$B$2:$E$405,4,FALSE)</f>
        <v>2.0465</v>
      </c>
      <c r="H2408" s="10">
        <f>VLOOKUP(A2408,away!$A$2:$E$405,3,FALSE)</f>
        <v>0.92459999999999998</v>
      </c>
      <c r="I2408" s="10">
        <f>VLOOKUP(C2408,away!$B$2:$E$405,3,FALSE)</f>
        <v>0.81120000000000003</v>
      </c>
      <c r="J2408" s="10">
        <f>VLOOKUP(B2408,home!$B$2:$E$405,4,FALSE)</f>
        <v>0.83199999999999996</v>
      </c>
      <c r="K2408" s="12">
        <f t="shared" si="3302"/>
        <v>1.4169181576550001</v>
      </c>
      <c r="L2408" s="12">
        <f t="shared" si="3303"/>
        <v>0.62402955264000004</v>
      </c>
      <c r="M2408" s="13">
        <f t="shared" si="3304"/>
        <v>0.12990553970499427</v>
      </c>
      <c r="N2408" s="13">
        <f t="shared" si="3305"/>
        <v>0.18406551798797896</v>
      </c>
      <c r="O2408" s="13">
        <f t="shared" si="3306"/>
        <v>8.1064895827565348E-2</v>
      </c>
      <c r="P2408" s="13">
        <f t="shared" si="3307"/>
        <v>0.11486232284648841</v>
      </c>
      <c r="Q2408" s="13">
        <f t="shared" si="3308"/>
        <v>0.13040288731767025</v>
      </c>
      <c r="R2408" s="13">
        <f t="shared" si="3309"/>
        <v>2.5293445339041903E-2</v>
      </c>
      <c r="S2408" s="13">
        <f t="shared" si="3310"/>
        <v>2.5390282122787152E-2</v>
      </c>
      <c r="T2408" s="13">
        <f t="shared" si="3311"/>
        <v>8.1375255435810104E-2</v>
      </c>
      <c r="U2408" s="13">
        <f t="shared" si="3312"/>
        <v>3.5838741970542702E-2</v>
      </c>
      <c r="V2408" s="13">
        <f t="shared" si="3313"/>
        <v>2.4944507874926285E-3</v>
      </c>
      <c r="W2408" s="13">
        <f t="shared" si="3314"/>
        <v>6.1590072950348643E-2</v>
      </c>
      <c r="X2408" s="13">
        <f t="shared" si="3315"/>
        <v>3.8434025670271037E-2</v>
      </c>
      <c r="Y2408" s="13">
        <f t="shared" si="3316"/>
        <v>1.1991983922586755E-2</v>
      </c>
      <c r="Z2408" s="13">
        <f t="shared" si="3317"/>
        <v>5.2612857932155376E-3</v>
      </c>
      <c r="AA2408" s="13">
        <f t="shared" si="3318"/>
        <v>7.4548113730193858E-3</v>
      </c>
      <c r="AB2408" s="13">
        <f t="shared" si="3319"/>
        <v>5.2814287981620854E-3</v>
      </c>
      <c r="AC2408" s="13">
        <f t="shared" si="3320"/>
        <v>1.3784940019124535E-4</v>
      </c>
      <c r="AD2408" s="13">
        <f t="shared" si="3321"/>
        <v>2.1817023173661267E-2</v>
      </c>
      <c r="AE2408" s="13">
        <f t="shared" si="3322"/>
        <v>1.3614467210996356E-2</v>
      </c>
      <c r="AF2408" s="13">
        <f t="shared" si="3323"/>
        <v>4.2479149415550017E-3</v>
      </c>
      <c r="AG2408" s="13">
        <f t="shared" si="3324"/>
        <v>8.8360815354377993E-4</v>
      </c>
      <c r="AH2408" s="13">
        <f t="shared" si="3325"/>
        <v>8.2079945496286988E-4</v>
      </c>
      <c r="AI2408" s="13">
        <f t="shared" si="3326"/>
        <v>1.1630056515302177E-3</v>
      </c>
      <c r="AJ2408" s="13">
        <f t="shared" si="3327"/>
        <v>8.2394191255427468E-4</v>
      </c>
      <c r="AK2408" s="13">
        <f t="shared" si="3328"/>
        <v>3.8915275225038013E-4</v>
      </c>
      <c r="AL2408" s="13">
        <f t="shared" si="3329"/>
        <v>4.8754509915185273E-6</v>
      </c>
      <c r="AM2408" s="13">
        <f t="shared" si="3330"/>
        <v>6.1825872561481069E-3</v>
      </c>
      <c r="AN2408" s="13">
        <f t="shared" si="3331"/>
        <v>3.8581171596118692E-3</v>
      </c>
      <c r="AO2408" s="13">
        <f t="shared" si="3332"/>
        <v>1.203789562572651E-3</v>
      </c>
      <c r="AP2408" s="13">
        <f t="shared" si="3333"/>
        <v>2.5040008740163759E-4</v>
      </c>
      <c r="AQ2408" s="13">
        <f t="shared" si="3334"/>
        <v>3.9064263630565197E-5</v>
      </c>
      <c r="AR2408" s="13">
        <f t="shared" si="3335"/>
        <v>1.0244062333752714E-4</v>
      </c>
      <c r="AS2408" s="13">
        <f t="shared" si="3336"/>
        <v>1.4514997928843877E-4</v>
      </c>
      <c r="AT2408" s="13">
        <f t="shared" si="3337"/>
        <v>1.0283282061851806E-4</v>
      </c>
      <c r="AU2408" s="13">
        <f t="shared" si="3338"/>
        <v>4.8568563579085919E-5</v>
      </c>
      <c r="AV2408" s="13">
        <f t="shared" si="3339"/>
        <v>1.7204419906607041E-5</v>
      </c>
      <c r="AW2408" s="13">
        <f t="shared" si="3340"/>
        <v>1.197463315527754E-7</v>
      </c>
      <c r="AX2408" s="13">
        <f t="shared" si="3341"/>
        <v>1.4600366907537776E-3</v>
      </c>
      <c r="AY2408" s="13">
        <f t="shared" si="3342"/>
        <v>9.1110604296906609E-4</v>
      </c>
      <c r="AZ2408" s="13">
        <f t="shared" si="3343"/>
        <v>2.8427854820079341E-4</v>
      </c>
      <c r="BA2408" s="13">
        <f t="shared" si="3344"/>
        <v>5.9132738419629935E-5</v>
      </c>
      <c r="BB2408" s="13">
        <f t="shared" si="3345"/>
        <v>9.2251440755949524E-6</v>
      </c>
      <c r="BC2408" s="13">
        <f t="shared" si="3346"/>
        <v>1.1513525061066135E-6</v>
      </c>
      <c r="BD2408" s="13">
        <f t="shared" si="3347"/>
        <v>1.0654329392246629E-5</v>
      </c>
      <c r="BE2408" s="13">
        <f t="shared" si="3348"/>
        <v>1.509631277351161E-5</v>
      </c>
      <c r="BF2408" s="13">
        <f t="shared" si="3349"/>
        <v>1.0695119841213859E-5</v>
      </c>
      <c r="BG2408" s="13">
        <f t="shared" si="3350"/>
        <v>5.0513698337707269E-6</v>
      </c>
      <c r="BH2408" s="13">
        <f t="shared" si="3351"/>
        <v>1.789344409625116E-6</v>
      </c>
      <c r="BI2408" s="13">
        <f t="shared" si="3352"/>
        <v>5.0707091685925811E-7</v>
      </c>
      <c r="BJ2408" s="14">
        <f t="shared" si="3353"/>
        <v>0.56268164561071188</v>
      </c>
      <c r="BK2408" s="14">
        <f t="shared" si="3354"/>
        <v>0.2737064263559143</v>
      </c>
      <c r="BL2408" s="14">
        <f t="shared" si="3355"/>
        <v>0.15859021303352661</v>
      </c>
      <c r="BM2408" s="14">
        <f t="shared" si="3356"/>
        <v>0.33373397547299172</v>
      </c>
      <c r="BN2408" s="14">
        <f t="shared" si="3357"/>
        <v>0.66559460902373913</v>
      </c>
    </row>
    <row r="2409" spans="1:66" x14ac:dyDescent="0.25">
      <c r="A2409" t="s">
        <v>347</v>
      </c>
      <c r="B2409" t="s">
        <v>259</v>
      </c>
      <c r="C2409" t="s">
        <v>255</v>
      </c>
      <c r="D2409" t="s">
        <v>469</v>
      </c>
      <c r="E2409" s="10">
        <f>VLOOKUP(A2409,home!$A$2:$E$405,3,FALSE)</f>
        <v>1.1809000000000001</v>
      </c>
      <c r="F2409" s="10">
        <f>VLOOKUP(B2409,home!$B$2:$E$405,3,FALSE)</f>
        <v>0.5645</v>
      </c>
      <c r="G2409" s="10">
        <f>VLOOKUP(C2409,away!$B$2:$E$405,4,FALSE)</f>
        <v>1.2376</v>
      </c>
      <c r="H2409" s="10">
        <f>VLOOKUP(A2409,away!$A$2:$E$405,3,FALSE)</f>
        <v>0.92459999999999998</v>
      </c>
      <c r="I2409" s="10">
        <f>VLOOKUP(C2409,away!$B$2:$E$405,3,FALSE)</f>
        <v>0.83199999999999996</v>
      </c>
      <c r="J2409" s="10">
        <f>VLOOKUP(B2409,home!$B$2:$E$405,4,FALSE)</f>
        <v>0.72099999999999997</v>
      </c>
      <c r="K2409" s="12">
        <f t="shared" si="3302"/>
        <v>0.82500649868000009</v>
      </c>
      <c r="L2409" s="12">
        <f t="shared" si="3303"/>
        <v>0.55464165119999997</v>
      </c>
      <c r="M2409" s="13">
        <f t="shared" si="3304"/>
        <v>0.25166708657819115</v>
      </c>
      <c r="N2409" s="13">
        <f t="shared" si="3305"/>
        <v>0.20762698193086992</v>
      </c>
      <c r="O2409" s="13">
        <f t="shared" si="3306"/>
        <v>0.13958504845242128</v>
      </c>
      <c r="P2409" s="13">
        <f t="shared" si="3307"/>
        <v>0.11515857209181025</v>
      </c>
      <c r="Q2409" s="13">
        <f t="shared" si="3308"/>
        <v>8.564680469714131E-2</v>
      </c>
      <c r="R2409" s="13">
        <f t="shared" si="3309"/>
        <v>3.8709840878241475E-2</v>
      </c>
      <c r="S2409" s="13">
        <f t="shared" si="3310"/>
        <v>1.3173650264060659E-2</v>
      </c>
      <c r="T2409" s="13">
        <f t="shared" si="3311"/>
        <v>4.7503285177226372E-2</v>
      </c>
      <c r="U2409" s="13">
        <f t="shared" si="3312"/>
        <v>3.1935870287417942E-2</v>
      </c>
      <c r="V2409" s="13">
        <f t="shared" si="3313"/>
        <v>6.6978199664614185E-4</v>
      </c>
      <c r="W2409" s="13">
        <f t="shared" si="3314"/>
        <v>2.3553056822106115E-2</v>
      </c>
      <c r="X2409" s="13">
        <f t="shared" si="3315"/>
        <v>1.306350632662036E-2</v>
      </c>
      <c r="Y2409" s="13">
        <f t="shared" si="3316"/>
        <v>3.6227823597291815E-3</v>
      </c>
      <c r="Z2409" s="13">
        <f t="shared" si="3317"/>
        <v>7.156696687465703E-3</v>
      </c>
      <c r="AA2409" s="13">
        <f t="shared" si="3318"/>
        <v>5.9043212762408346E-3</v>
      </c>
      <c r="AB2409" s="13">
        <f t="shared" si="3319"/>
        <v>2.4355517115966399E-3</v>
      </c>
      <c r="AC2409" s="13">
        <f t="shared" si="3320"/>
        <v>1.9155052065828844E-5</v>
      </c>
      <c r="AD2409" s="13">
        <f t="shared" si="3321"/>
        <v>4.8578562355042132E-3</v>
      </c>
      <c r="AE2409" s="13">
        <f t="shared" si="3322"/>
        <v>2.6943694037522728E-3</v>
      </c>
      <c r="AF2409" s="13">
        <f t="shared" si="3323"/>
        <v>7.4720474751996E-4</v>
      </c>
      <c r="AG2409" s="13">
        <f t="shared" si="3324"/>
        <v>1.3814362498298322E-4</v>
      </c>
      <c r="AH2409" s="13">
        <f t="shared" si="3325"/>
        <v>9.9235051696838685E-4</v>
      </c>
      <c r="AI2409" s="13">
        <f t="shared" si="3326"/>
        <v>8.1869562546737682E-4</v>
      </c>
      <c r="AJ2409" s="13">
        <f t="shared" si="3327"/>
        <v>3.3771460572573658E-4</v>
      </c>
      <c r="AK2409" s="13">
        <f t="shared" si="3328"/>
        <v>9.287224814096222E-5</v>
      </c>
      <c r="AL2409" s="13">
        <f t="shared" si="3329"/>
        <v>3.5060102204660511E-7</v>
      </c>
      <c r="AM2409" s="13">
        <f t="shared" si="3330"/>
        <v>8.0155259278882776E-4</v>
      </c>
      <c r="AN2409" s="13">
        <f t="shared" si="3331"/>
        <v>4.4457445358803659E-4</v>
      </c>
      <c r="AO2409" s="13">
        <f t="shared" si="3332"/>
        <v>1.232897545097032E-4</v>
      </c>
      <c r="AP2409" s="13">
        <f t="shared" si="3333"/>
        <v>2.2793877672434807E-5</v>
      </c>
      <c r="AQ2409" s="13">
        <f t="shared" si="3334"/>
        <v>3.1606084873725131E-6</v>
      </c>
      <c r="AR2409" s="13">
        <f t="shared" si="3335"/>
        <v>1.1007978586010399E-4</v>
      </c>
      <c r="AS2409" s="13">
        <f t="shared" si="3336"/>
        <v>9.0816538707888566E-5</v>
      </c>
      <c r="AT2409" s="13">
        <f t="shared" si="3337"/>
        <v>3.7462117310815916E-5</v>
      </c>
      <c r="AU2409" s="13">
        <f t="shared" si="3338"/>
        <v>1.0302163411911888E-5</v>
      </c>
      <c r="AV2409" s="13">
        <f t="shared" si="3339"/>
        <v>2.1248379413226571E-6</v>
      </c>
      <c r="AW2409" s="13">
        <f t="shared" si="3340"/>
        <v>4.4563626607954656E-9</v>
      </c>
      <c r="AX2409" s="13">
        <f t="shared" si="3341"/>
        <v>1.1021434968076442E-4</v>
      </c>
      <c r="AY2409" s="13">
        <f t="shared" si="3342"/>
        <v>6.1129468892873358E-5</v>
      </c>
      <c r="AZ2409" s="13">
        <f t="shared" si="3343"/>
        <v>1.6952474781861158E-5</v>
      </c>
      <c r="BA2409" s="13">
        <f t="shared" si="3344"/>
        <v>3.1341828683126107E-6</v>
      </c>
      <c r="BB2409" s="13">
        <f t="shared" si="3345"/>
        <v>4.3458709031091457E-7</v>
      </c>
      <c r="BC2409" s="13">
        <f t="shared" si="3346"/>
        <v>4.820802027204986E-8</v>
      </c>
      <c r="BD2409" s="13">
        <f t="shared" si="3347"/>
        <v>1.0175805698865077E-5</v>
      </c>
      <c r="BE2409" s="13">
        <f t="shared" si="3348"/>
        <v>8.3951058308686675E-6</v>
      </c>
      <c r="BF2409" s="13">
        <f t="shared" si="3349"/>
        <v>3.4630084337865062E-6</v>
      </c>
      <c r="BG2409" s="13">
        <f t="shared" si="3350"/>
        <v>9.5233482095250556E-7</v>
      </c>
      <c r="BH2409" s="13">
        <f t="shared" si="3351"/>
        <v>1.9642060405126781E-7</v>
      </c>
      <c r="BI2409" s="13">
        <f t="shared" si="3352"/>
        <v>3.2409654963389432E-8</v>
      </c>
      <c r="BJ2409" s="14">
        <f t="shared" si="3353"/>
        <v>0.39104127588383342</v>
      </c>
      <c r="BK2409" s="14">
        <f t="shared" si="3354"/>
        <v>0.38074972605268892</v>
      </c>
      <c r="BL2409" s="14">
        <f t="shared" si="3355"/>
        <v>0.22108626613049617</v>
      </c>
      <c r="BM2409" s="14">
        <f t="shared" si="3356"/>
        <v>0.16157850511327873</v>
      </c>
      <c r="BN2409" s="14">
        <f t="shared" si="3357"/>
        <v>0.83839433462867541</v>
      </c>
    </row>
    <row r="2410" spans="1:66" x14ac:dyDescent="0.25">
      <c r="A2410" t="s">
        <v>347</v>
      </c>
      <c r="B2410" t="s">
        <v>252</v>
      </c>
      <c r="C2410" t="s">
        <v>247</v>
      </c>
      <c r="D2410" t="s">
        <v>469</v>
      </c>
      <c r="E2410" s="10">
        <f>VLOOKUP(A2410,home!$A$2:$E$405,3,FALSE)</f>
        <v>1.1809000000000001</v>
      </c>
      <c r="F2410" s="10" t="e">
        <f>VLOOKUP(B2410,home!$B$2:$E$405,3,FALSE)</f>
        <v>#N/A</v>
      </c>
      <c r="G2410" s="10">
        <f>VLOOKUP(C2410,away!$B$2:$E$405,4,FALSE)</f>
        <v>0.5645</v>
      </c>
      <c r="H2410" s="10">
        <f>VLOOKUP(A2410,away!$A$2:$E$405,3,FALSE)</f>
        <v>0.92459999999999998</v>
      </c>
      <c r="I2410" s="10">
        <f>VLOOKUP(C2410,away!$B$2:$E$405,3,FALSE)</f>
        <v>1.5322</v>
      </c>
      <c r="J2410" s="10" t="e">
        <f>VLOOKUP(B2410,home!$B$2:$E$405,4,FALSE)</f>
        <v>#N/A</v>
      </c>
      <c r="K2410" s="12" t="e">
        <f t="shared" si="3302"/>
        <v>#N/A</v>
      </c>
      <c r="L2410" s="12" t="e">
        <f t="shared" si="3303"/>
        <v>#N/A</v>
      </c>
      <c r="M2410" s="13" t="e">
        <f t="shared" si="3304"/>
        <v>#N/A</v>
      </c>
      <c r="N2410" s="13" t="e">
        <f t="shared" si="3305"/>
        <v>#N/A</v>
      </c>
      <c r="O2410" s="13" t="e">
        <f t="shared" si="3306"/>
        <v>#N/A</v>
      </c>
      <c r="P2410" s="13" t="e">
        <f t="shared" si="3307"/>
        <v>#N/A</v>
      </c>
      <c r="Q2410" s="13" t="e">
        <f t="shared" si="3308"/>
        <v>#N/A</v>
      </c>
      <c r="R2410" s="13" t="e">
        <f t="shared" si="3309"/>
        <v>#N/A</v>
      </c>
      <c r="S2410" s="13" t="e">
        <f t="shared" si="3310"/>
        <v>#N/A</v>
      </c>
      <c r="T2410" s="13" t="e">
        <f t="shared" si="3311"/>
        <v>#N/A</v>
      </c>
      <c r="U2410" s="13" t="e">
        <f t="shared" si="3312"/>
        <v>#N/A</v>
      </c>
      <c r="V2410" s="13" t="e">
        <f t="shared" si="3313"/>
        <v>#N/A</v>
      </c>
      <c r="W2410" s="13" t="e">
        <f t="shared" si="3314"/>
        <v>#N/A</v>
      </c>
      <c r="X2410" s="13" t="e">
        <f t="shared" si="3315"/>
        <v>#N/A</v>
      </c>
      <c r="Y2410" s="13" t="e">
        <f t="shared" si="3316"/>
        <v>#N/A</v>
      </c>
      <c r="Z2410" s="13" t="e">
        <f t="shared" si="3317"/>
        <v>#N/A</v>
      </c>
      <c r="AA2410" s="13" t="e">
        <f t="shared" si="3318"/>
        <v>#N/A</v>
      </c>
      <c r="AB2410" s="13" t="e">
        <f t="shared" si="3319"/>
        <v>#N/A</v>
      </c>
      <c r="AC2410" s="13" t="e">
        <f t="shared" si="3320"/>
        <v>#N/A</v>
      </c>
      <c r="AD2410" s="13" t="e">
        <f t="shared" si="3321"/>
        <v>#N/A</v>
      </c>
      <c r="AE2410" s="13" t="e">
        <f t="shared" si="3322"/>
        <v>#N/A</v>
      </c>
      <c r="AF2410" s="13" t="e">
        <f t="shared" si="3323"/>
        <v>#N/A</v>
      </c>
      <c r="AG2410" s="13" t="e">
        <f t="shared" si="3324"/>
        <v>#N/A</v>
      </c>
      <c r="AH2410" s="13" t="e">
        <f t="shared" si="3325"/>
        <v>#N/A</v>
      </c>
      <c r="AI2410" s="13" t="e">
        <f t="shared" si="3326"/>
        <v>#N/A</v>
      </c>
      <c r="AJ2410" s="13" t="e">
        <f t="shared" si="3327"/>
        <v>#N/A</v>
      </c>
      <c r="AK2410" s="13" t="e">
        <f t="shared" si="3328"/>
        <v>#N/A</v>
      </c>
      <c r="AL2410" s="13" t="e">
        <f t="shared" si="3329"/>
        <v>#N/A</v>
      </c>
      <c r="AM2410" s="13" t="e">
        <f t="shared" si="3330"/>
        <v>#N/A</v>
      </c>
      <c r="AN2410" s="13" t="e">
        <f t="shared" si="3331"/>
        <v>#N/A</v>
      </c>
      <c r="AO2410" s="13" t="e">
        <f t="shared" si="3332"/>
        <v>#N/A</v>
      </c>
      <c r="AP2410" s="13" t="e">
        <f t="shared" si="3333"/>
        <v>#N/A</v>
      </c>
      <c r="AQ2410" s="13" t="e">
        <f t="shared" si="3334"/>
        <v>#N/A</v>
      </c>
      <c r="AR2410" s="13" t="e">
        <f t="shared" si="3335"/>
        <v>#N/A</v>
      </c>
      <c r="AS2410" s="13" t="e">
        <f t="shared" si="3336"/>
        <v>#N/A</v>
      </c>
      <c r="AT2410" s="13" t="e">
        <f t="shared" si="3337"/>
        <v>#N/A</v>
      </c>
      <c r="AU2410" s="13" t="e">
        <f t="shared" si="3338"/>
        <v>#N/A</v>
      </c>
      <c r="AV2410" s="13" t="e">
        <f t="shared" si="3339"/>
        <v>#N/A</v>
      </c>
      <c r="AW2410" s="13" t="e">
        <f t="shared" si="3340"/>
        <v>#N/A</v>
      </c>
      <c r="AX2410" s="13" t="e">
        <f t="shared" si="3341"/>
        <v>#N/A</v>
      </c>
      <c r="AY2410" s="13" t="e">
        <f t="shared" si="3342"/>
        <v>#N/A</v>
      </c>
      <c r="AZ2410" s="13" t="e">
        <f t="shared" si="3343"/>
        <v>#N/A</v>
      </c>
      <c r="BA2410" s="13" t="e">
        <f t="shared" si="3344"/>
        <v>#N/A</v>
      </c>
      <c r="BB2410" s="13" t="e">
        <f t="shared" si="3345"/>
        <v>#N/A</v>
      </c>
      <c r="BC2410" s="13" t="e">
        <f t="shared" si="3346"/>
        <v>#N/A</v>
      </c>
      <c r="BD2410" s="13" t="e">
        <f t="shared" si="3347"/>
        <v>#N/A</v>
      </c>
      <c r="BE2410" s="13" t="e">
        <f t="shared" si="3348"/>
        <v>#N/A</v>
      </c>
      <c r="BF2410" s="13" t="e">
        <f t="shared" si="3349"/>
        <v>#N/A</v>
      </c>
      <c r="BG2410" s="13" t="e">
        <f t="shared" si="3350"/>
        <v>#N/A</v>
      </c>
      <c r="BH2410" s="13" t="e">
        <f t="shared" si="3351"/>
        <v>#N/A</v>
      </c>
      <c r="BI2410" s="13" t="e">
        <f t="shared" si="3352"/>
        <v>#N/A</v>
      </c>
      <c r="BJ2410" s="14" t="e">
        <f t="shared" si="3353"/>
        <v>#N/A</v>
      </c>
      <c r="BK2410" s="14" t="e">
        <f t="shared" si="3354"/>
        <v>#N/A</v>
      </c>
      <c r="BL2410" s="14" t="e">
        <f t="shared" si="3355"/>
        <v>#N/A</v>
      </c>
      <c r="BM2410" s="14" t="e">
        <f t="shared" si="3356"/>
        <v>#N/A</v>
      </c>
      <c r="BN2410" s="14" t="e">
        <f t="shared" si="3357"/>
        <v>#N/A</v>
      </c>
    </row>
    <row r="2411" spans="1:66" x14ac:dyDescent="0.25">
      <c r="A2411" t="s">
        <v>344</v>
      </c>
      <c r="B2411" t="s">
        <v>211</v>
      </c>
      <c r="C2411" t="s">
        <v>207</v>
      </c>
      <c r="D2411" t="s">
        <v>470</v>
      </c>
      <c r="E2411" s="10">
        <f>VLOOKUP(A2411,home!$A$2:$E$405,3,FALSE)</f>
        <v>1.3976999999999999</v>
      </c>
      <c r="F2411" s="10">
        <f>VLOOKUP(B2411,home!$B$2:$E$405,3,FALSE)</f>
        <v>1.2683</v>
      </c>
      <c r="G2411" s="10">
        <f>VLOOKUP(C2411,away!$B$2:$E$405,4,FALSE)</f>
        <v>1.0731999999999999</v>
      </c>
      <c r="H2411" s="10">
        <f>VLOOKUP(A2411,away!$A$2:$E$405,3,FALSE)</f>
        <v>1.0585</v>
      </c>
      <c r="I2411" s="10">
        <f>VLOOKUP(C2411,away!$B$2:$E$405,3,FALSE)</f>
        <v>0.73480000000000001</v>
      </c>
      <c r="J2411" s="10">
        <f>VLOOKUP(B2411,home!$B$2:$E$405,4,FALSE)</f>
        <v>0.73</v>
      </c>
      <c r="K2411" s="12">
        <f t="shared" si="3302"/>
        <v>1.9024647630119997</v>
      </c>
      <c r="L2411" s="12">
        <f t="shared" si="3303"/>
        <v>0.56778363399999998</v>
      </c>
      <c r="M2411" s="13">
        <f t="shared" si="3304"/>
        <v>8.4563850984600633E-2</v>
      </c>
      <c r="N2411" s="13">
        <f t="shared" si="3305"/>
        <v>0.16087974672280028</v>
      </c>
      <c r="O2411" s="13">
        <f t="shared" si="3306"/>
        <v>4.8013970617071029E-2</v>
      </c>
      <c r="P2411" s="13">
        <f t="shared" si="3307"/>
        <v>9.1344887231271155E-2</v>
      </c>
      <c r="Q2411" s="13">
        <f t="shared" si="3308"/>
        <v>0.15303402461121143</v>
      </c>
      <c r="R2411" s="13">
        <f t="shared" si="3309"/>
        <v>1.3630773359864904E-2</v>
      </c>
      <c r="S2411" s="13">
        <f t="shared" si="3310"/>
        <v>2.4667420907821164E-2</v>
      </c>
      <c r="T2411" s="13">
        <f t="shared" si="3311"/>
        <v>8.6890214619399081E-2</v>
      </c>
      <c r="U2411" s="13">
        <f t="shared" si="3312"/>
        <v>2.5932066009745663E-2</v>
      </c>
      <c r="V2411" s="13">
        <f t="shared" si="3313"/>
        <v>2.9606067616049056E-3</v>
      </c>
      <c r="W2411" s="13">
        <f t="shared" si="3314"/>
        <v>9.7047279788246954E-2</v>
      </c>
      <c r="X2411" s="13">
        <f t="shared" si="3315"/>
        <v>5.5101857187985617E-2</v>
      </c>
      <c r="Y2411" s="13">
        <f t="shared" si="3316"/>
        <v>1.5642966357171745E-2</v>
      </c>
      <c r="Z2411" s="13">
        <f t="shared" si="3317"/>
        <v>2.5797766774981619E-3</v>
      </c>
      <c r="AA2411" s="13">
        <f t="shared" si="3318"/>
        <v>4.9079342253804245E-3</v>
      </c>
      <c r="AB2411" s="13">
        <f t="shared" si="3319"/>
        <v>4.668585961483427E-3</v>
      </c>
      <c r="AC2411" s="13">
        <f t="shared" si="3320"/>
        <v>1.9987580954078889E-4</v>
      </c>
      <c r="AD2411" s="13">
        <f t="shared" si="3321"/>
        <v>4.615725753582664E-2</v>
      </c>
      <c r="AE2411" s="13">
        <f t="shared" si="3322"/>
        <v>2.6207335419165537E-2</v>
      </c>
      <c r="AF2411" s="13">
        <f t="shared" si="3323"/>
        <v>7.4400480708753606E-3</v>
      </c>
      <c r="AG2411" s="13">
        <f t="shared" si="3324"/>
        <v>1.4081125102721006E-3</v>
      </c>
      <c r="AH2411" s="13">
        <f t="shared" si="3325"/>
        <v>3.6618874421458805E-4</v>
      </c>
      <c r="AI2411" s="13">
        <f t="shared" si="3326"/>
        <v>6.9666118247986803E-4</v>
      </c>
      <c r="AJ2411" s="13">
        <f t="shared" si="3327"/>
        <v>6.6268667571311101E-4</v>
      </c>
      <c r="AK2411" s="13">
        <f t="shared" si="3328"/>
        <v>4.2024601648725117E-4</v>
      </c>
      <c r="AL2411" s="13">
        <f t="shared" si="3329"/>
        <v>8.636140890077103E-6</v>
      </c>
      <c r="AM2411" s="13">
        <f t="shared" si="3330"/>
        <v>1.7562511203836062E-2</v>
      </c>
      <c r="AN2411" s="13">
        <f t="shared" si="3331"/>
        <v>9.9717064334797559E-3</v>
      </c>
      <c r="AO2411" s="13">
        <f t="shared" si="3332"/>
        <v>2.8308858579911573E-3</v>
      </c>
      <c r="AP2411" s="13">
        <f t="shared" si="3333"/>
        <v>5.3577688662980914E-4</v>
      </c>
      <c r="AQ2411" s="13">
        <f t="shared" si="3334"/>
        <v>7.6051336925969757E-5</v>
      </c>
      <c r="AR2411" s="13">
        <f t="shared" si="3335"/>
        <v>4.1583195184011076E-5</v>
      </c>
      <c r="AS2411" s="13">
        <f t="shared" si="3336"/>
        <v>7.9110563571031361E-5</v>
      </c>
      <c r="AT2411" s="13">
        <f t="shared" si="3337"/>
        <v>7.5252529787953976E-5</v>
      </c>
      <c r="AU2411" s="13">
        <f t="shared" si="3338"/>
        <v>4.77217620830311E-5</v>
      </c>
      <c r="AV2411" s="13">
        <f t="shared" si="3339"/>
        <v>2.2697242697952209E-5</v>
      </c>
      <c r="AW2411" s="13">
        <f t="shared" si="3340"/>
        <v>2.5912941211892216E-7</v>
      </c>
      <c r="AX2411" s="13">
        <f t="shared" si="3341"/>
        <v>5.5686764525502549E-3</v>
      </c>
      <c r="AY2411" s="13">
        <f t="shared" si="3342"/>
        <v>3.1618033527992125E-3</v>
      </c>
      <c r="AZ2411" s="13">
        <f t="shared" si="3343"/>
        <v>8.9761009882286034E-4</v>
      </c>
      <c r="BA2411" s="13">
        <f t="shared" si="3344"/>
        <v>1.698827746082476E-4</v>
      </c>
      <c r="BB2411" s="13">
        <f t="shared" si="3345"/>
        <v>2.4114164780268437E-5</v>
      </c>
      <c r="BC2411" s="13">
        <f t="shared" si="3346"/>
        <v>2.7383256219631262E-6</v>
      </c>
      <c r="BD2411" s="13">
        <f t="shared" si="3347"/>
        <v>3.935042945818182E-6</v>
      </c>
      <c r="BE2411" s="13">
        <f t="shared" si="3348"/>
        <v>7.4862805453580288E-6</v>
      </c>
      <c r="BF2411" s="13">
        <f t="shared" si="3349"/>
        <v>7.1211924717829558E-6</v>
      </c>
      <c r="BG2411" s="13">
        <f t="shared" si="3350"/>
        <v>4.5159392493977987E-6</v>
      </c>
      <c r="BH2411" s="13">
        <f t="shared" si="3351"/>
        <v>2.1478538234705434E-6</v>
      </c>
      <c r="BI2411" s="13">
        <f t="shared" si="3352"/>
        <v>8.172432430506614E-7</v>
      </c>
      <c r="BJ2411" s="14">
        <f t="shared" si="3353"/>
        <v>0.69061059971100047</v>
      </c>
      <c r="BK2411" s="14">
        <f t="shared" si="3354"/>
        <v>0.20690708118852794</v>
      </c>
      <c r="BL2411" s="14">
        <f t="shared" si="3355"/>
        <v>9.9591501638043103E-2</v>
      </c>
      <c r="BM2411" s="14">
        <f t="shared" si="3356"/>
        <v>0.44506016146486282</v>
      </c>
      <c r="BN2411" s="14">
        <f t="shared" si="3357"/>
        <v>0.55146725352681947</v>
      </c>
    </row>
    <row r="2412" spans="1:66" x14ac:dyDescent="0.25">
      <c r="A2412" t="s">
        <v>347</v>
      </c>
      <c r="B2412" t="s">
        <v>251</v>
      </c>
      <c r="C2412" t="s">
        <v>257</v>
      </c>
      <c r="D2412" t="s">
        <v>470</v>
      </c>
      <c r="E2412" s="10">
        <f>VLOOKUP(A2412,home!$A$2:$E$405,3,FALSE)</f>
        <v>1.1809000000000001</v>
      </c>
      <c r="F2412" s="10">
        <f>VLOOKUP(B2412,home!$B$2:$E$405,3,FALSE)</f>
        <v>0.9879</v>
      </c>
      <c r="G2412" s="10">
        <f>VLOOKUP(C2412,away!$B$2:$E$405,4,FALSE)</f>
        <v>0.70569999999999999</v>
      </c>
      <c r="H2412" s="10">
        <f>VLOOKUP(A2412,away!$A$2:$E$405,3,FALSE)</f>
        <v>0.92459999999999998</v>
      </c>
      <c r="I2412" s="10">
        <f>VLOOKUP(C2412,away!$B$2:$E$405,3,FALSE)</f>
        <v>0.81120000000000003</v>
      </c>
      <c r="J2412" s="10">
        <f>VLOOKUP(B2412,home!$B$2:$E$405,4,FALSE)</f>
        <v>0.90129999999999999</v>
      </c>
      <c r="K2412" s="12">
        <f t="shared" si="3302"/>
        <v>0.823277460327</v>
      </c>
      <c r="L2412" s="12">
        <f t="shared" si="3303"/>
        <v>0.67600701417600007</v>
      </c>
      <c r="M2412" s="13">
        <f t="shared" si="3304"/>
        <v>0.22328987259951708</v>
      </c>
      <c r="N2412" s="13">
        <f t="shared" si="3305"/>
        <v>0.18382951923046981</v>
      </c>
      <c r="O2412" s="13">
        <f t="shared" si="3306"/>
        <v>0.15094552007173898</v>
      </c>
      <c r="P2412" s="13">
        <f t="shared" si="3307"/>
        <v>0.12427004441239949</v>
      </c>
      <c r="Q2412" s="13">
        <f t="shared" si="3308"/>
        <v>7.5671349862597298E-2</v>
      </c>
      <c r="R2412" s="13">
        <f t="shared" si="3309"/>
        <v>5.1020115163469874E-2</v>
      </c>
      <c r="S2412" s="13">
        <f t="shared" si="3310"/>
        <v>1.7290354191250877E-2</v>
      </c>
      <c r="T2412" s="13">
        <f t="shared" si="3311"/>
        <v>5.115436327928187E-2</v>
      </c>
      <c r="U2412" s="13">
        <f t="shared" si="3312"/>
        <v>4.2003710837372539E-2</v>
      </c>
      <c r="V2412" s="13">
        <f t="shared" si="3313"/>
        <v>1.0691996502813132E-3</v>
      </c>
      <c r="W2412" s="13">
        <f t="shared" si="3314"/>
        <v>2.0766172244798327E-2</v>
      </c>
      <c r="X2412" s="13">
        <f t="shared" si="3315"/>
        <v>1.4038078095070641E-2</v>
      </c>
      <c r="Y2412" s="13">
        <f t="shared" si="3316"/>
        <v>4.7449196289091064E-3</v>
      </c>
      <c r="Z2412" s="13">
        <f t="shared" si="3317"/>
        <v>1.1496651904857647E-2</v>
      </c>
      <c r="AA2412" s="13">
        <f t="shared" si="3318"/>
        <v>9.4649343824947697E-3</v>
      </c>
      <c r="AB2412" s="13">
        <f t="shared" si="3319"/>
        <v>3.8961335702909984E-3</v>
      </c>
      <c r="AC2412" s="13">
        <f t="shared" si="3320"/>
        <v>3.7190862733531142E-5</v>
      </c>
      <c r="AD2412" s="13">
        <f t="shared" si="3321"/>
        <v>4.2740803866026496E-3</v>
      </c>
      <c r="AE2412" s="13">
        <f t="shared" si="3322"/>
        <v>2.8893083204954615E-3</v>
      </c>
      <c r="AF2412" s="13">
        <f t="shared" si="3323"/>
        <v>9.765963453860051E-4</v>
      </c>
      <c r="AG2412" s="13">
        <f t="shared" si="3324"/>
        <v>2.2006199316652902E-4</v>
      </c>
      <c r="AH2412" s="13">
        <f t="shared" si="3325"/>
        <v>1.94295433180591E-3</v>
      </c>
      <c r="AI2412" s="13">
        <f t="shared" si="3326"/>
        <v>1.5995905078205128E-3</v>
      </c>
      <c r="AJ2412" s="13">
        <f t="shared" si="3327"/>
        <v>6.5845340542082401E-4</v>
      </c>
      <c r="AK2412" s="13">
        <f t="shared" si="3328"/>
        <v>1.8069661578617348E-4</v>
      </c>
      <c r="AL2412" s="13">
        <f t="shared" si="3329"/>
        <v>8.2793009997738091E-7</v>
      </c>
      <c r="AM2412" s="13">
        <f t="shared" si="3330"/>
        <v>7.0375080918313451E-4</v>
      </c>
      <c r="AN2412" s="13">
        <f t="shared" si="3331"/>
        <v>4.7574048323983475E-4</v>
      </c>
      <c r="AO2412" s="13">
        <f t="shared" si="3332"/>
        <v>1.6080195179880402E-4</v>
      </c>
      <c r="AP2412" s="13">
        <f t="shared" si="3333"/>
        <v>3.6234415769727538E-5</v>
      </c>
      <c r="AQ2412" s="13">
        <f t="shared" si="3334"/>
        <v>6.1236798037263189E-6</v>
      </c>
      <c r="AR2412" s="13">
        <f t="shared" si="3335"/>
        <v>2.6269015130488777E-4</v>
      </c>
      <c r="AS2412" s="13">
        <f t="shared" si="3336"/>
        <v>2.1626688061920338E-4</v>
      </c>
      <c r="AT2412" s="13">
        <f t="shared" si="3337"/>
        <v>8.9023824114510132E-5</v>
      </c>
      <c r="AU2412" s="13">
        <f t="shared" si="3338"/>
        <v>2.443043594186381E-5</v>
      </c>
      <c r="AV2412" s="13">
        <f t="shared" si="3339"/>
        <v>5.0282568142247738E-6</v>
      </c>
      <c r="AW2412" s="13">
        <f t="shared" si="3340"/>
        <v>1.2799370151149375E-8</v>
      </c>
      <c r="AX2412" s="13">
        <f t="shared" si="3341"/>
        <v>9.6563696481227011E-5</v>
      </c>
      <c r="AY2412" s="13">
        <f t="shared" si="3342"/>
        <v>6.5277736136071796E-5</v>
      </c>
      <c r="AZ2412" s="13">
        <f t="shared" si="3343"/>
        <v>2.2064103748757335E-5</v>
      </c>
      <c r="BA2412" s="13">
        <f t="shared" si="3344"/>
        <v>4.9718296318889797E-6</v>
      </c>
      <c r="BB2412" s="13">
        <f t="shared" si="3345"/>
        <v>8.4024792611125748E-7</v>
      </c>
      <c r="BC2412" s="13">
        <f t="shared" si="3346"/>
        <v>1.1360269833960953E-7</v>
      </c>
      <c r="BD2412" s="13">
        <f t="shared" si="3347"/>
        <v>2.9596730806176468E-5</v>
      </c>
      <c r="BE2412" s="13">
        <f t="shared" si="3348"/>
        <v>2.4366321372090845E-5</v>
      </c>
      <c r="BF2412" s="13">
        <f t="shared" si="3349"/>
        <v>1.0030121588363227E-5</v>
      </c>
      <c r="BG2412" s="13">
        <f t="shared" si="3350"/>
        <v>2.7525243426795638E-6</v>
      </c>
      <c r="BH2412" s="13">
        <f t="shared" si="3351"/>
        <v>5.6652281258236909E-7</v>
      </c>
      <c r="BI2412" s="13">
        <f t="shared" si="3352"/>
        <v>9.3281092472024373E-8</v>
      </c>
      <c r="BJ2412" s="14">
        <f t="shared" si="3353"/>
        <v>0.36013693194319529</v>
      </c>
      <c r="BK2412" s="14">
        <f t="shared" si="3354"/>
        <v>0.36602276738241829</v>
      </c>
      <c r="BL2412" s="14">
        <f t="shared" si="3355"/>
        <v>0.26237695393700955</v>
      </c>
      <c r="BM2412" s="14">
        <f t="shared" si="3356"/>
        <v>0.1909416188905225</v>
      </c>
      <c r="BN2412" s="14">
        <f t="shared" si="3357"/>
        <v>0.80902642134019254</v>
      </c>
    </row>
    <row r="2413" spans="1:66" s="15" customFormat="1" x14ac:dyDescent="0.25">
      <c r="A2413" s="15" t="s">
        <v>347</v>
      </c>
      <c r="B2413" s="15" t="s">
        <v>324</v>
      </c>
      <c r="C2413" s="15" t="s">
        <v>325</v>
      </c>
      <c r="D2413" s="15" t="s">
        <v>470</v>
      </c>
      <c r="E2413" s="15">
        <f>VLOOKUP(A2413,home!$A$2:$E$405,3,FALSE)</f>
        <v>1.1809000000000001</v>
      </c>
      <c r="F2413" s="15">
        <f>VLOOKUP(B2413,home!$B$2:$E$405,3,FALSE)</f>
        <v>1.3408</v>
      </c>
      <c r="G2413" s="15">
        <f>VLOOKUP(C2413,away!$B$2:$E$405,4,FALSE)</f>
        <v>1.0585</v>
      </c>
      <c r="H2413" s="15">
        <f>VLOOKUP(A2413,away!$A$2:$E$405,3,FALSE)</f>
        <v>0.92459999999999998</v>
      </c>
      <c r="I2413" s="15">
        <f>VLOOKUP(C2413,away!$B$2:$E$405,3,FALSE)</f>
        <v>1.1717</v>
      </c>
      <c r="J2413" s="15">
        <f>VLOOKUP(B2413,home!$B$2:$E$405,4,FALSE)</f>
        <v>0.63090000000000002</v>
      </c>
      <c r="K2413" s="16">
        <f t="shared" si="3302"/>
        <v>1.6759767371200001</v>
      </c>
      <c r="L2413" s="16">
        <f t="shared" si="3303"/>
        <v>0.68348792503799993</v>
      </c>
      <c r="M2413" s="17">
        <f t="shared" si="3304"/>
        <v>9.447078344702968E-2</v>
      </c>
      <c r="N2413" s="17">
        <f t="shared" si="3305"/>
        <v>0.15833083539472287</v>
      </c>
      <c r="O2413" s="17">
        <f t="shared" si="3306"/>
        <v>6.4569639754924552E-2</v>
      </c>
      <c r="P2413" s="17">
        <f t="shared" si="3307"/>
        <v>0.10821721415347225</v>
      </c>
      <c r="Q2413" s="17">
        <f t="shared" si="3308"/>
        <v>0.13267939844516577</v>
      </c>
      <c r="R2413" s="17">
        <f t="shared" si="3309"/>
        <v>2.2066284548272263E-2</v>
      </c>
      <c r="S2413" s="17">
        <f t="shared" si="3310"/>
        <v>3.0990971525352302E-2</v>
      </c>
      <c r="T2413" s="17">
        <f t="shared" si="3311"/>
        <v>9.0684766738576394E-2</v>
      </c>
      <c r="U2413" s="17">
        <f t="shared" si="3312"/>
        <v>3.6982579577574809E-2</v>
      </c>
      <c r="V2413" s="17">
        <f t="shared" si="3313"/>
        <v>3.944495947744148E-3</v>
      </c>
      <c r="W2413" s="17">
        <f t="shared" si="3314"/>
        <v>7.4122528429724444E-2</v>
      </c>
      <c r="X2413" s="17">
        <f t="shared" si="3315"/>
        <v>5.0661853155002524E-2</v>
      </c>
      <c r="Y2413" s="17">
        <f t="shared" si="3316"/>
        <v>1.7313382445746262E-2</v>
      </c>
      <c r="Z2413" s="17">
        <f t="shared" si="3317"/>
        <v>5.0273463463988968E-3</v>
      </c>
      <c r="AA2413" s="17">
        <f t="shared" si="3318"/>
        <v>8.4257155260097742E-3</v>
      </c>
      <c r="AB2413" s="17">
        <f t="shared" si="3319"/>
        <v>7.0606516075915953E-3</v>
      </c>
      <c r="AC2413" s="17">
        <f t="shared" si="3320"/>
        <v>2.8240368816240697E-4</v>
      </c>
      <c r="AD2413" s="17">
        <f t="shared" si="3321"/>
        <v>3.1056908336183499E-2</v>
      </c>
      <c r="AE2413" s="17">
        <f t="shared" si="3322"/>
        <v>2.1227021836793421E-2</v>
      </c>
      <c r="AF2413" s="17">
        <f t="shared" si="3323"/>
        <v>7.2542065549831246E-3</v>
      </c>
      <c r="AG2413" s="17">
        <f t="shared" si="3324"/>
        <v>1.6527208620208246E-3</v>
      </c>
      <c r="AH2413" s="17">
        <f t="shared" si="3325"/>
        <v>8.5903263068688783E-4</v>
      </c>
      <c r="AI2413" s="17">
        <f t="shared" si="3326"/>
        <v>1.43971870545822E-3</v>
      </c>
      <c r="AJ2413" s="17">
        <f t="shared" si="3327"/>
        <v>1.2064675291722493E-3</v>
      </c>
      <c r="AK2413" s="17">
        <f t="shared" si="3328"/>
        <v>6.7400383766111165E-4</v>
      </c>
      <c r="AL2413" s="17">
        <f t="shared" si="3329"/>
        <v>1.29398483994736E-5</v>
      </c>
      <c r="AM2413" s="17">
        <f t="shared" si="3330"/>
        <v>1.0410131179662345E-2</v>
      </c>
      <c r="AN2413" s="17">
        <f t="shared" si="3331"/>
        <v>7.1151989593608031E-3</v>
      </c>
      <c r="AO2413" s="17">
        <f t="shared" si="3332"/>
        <v>2.4315762864830256E-3</v>
      </c>
      <c r="AP2413" s="17">
        <f t="shared" si="3333"/>
        <v>5.5398434353996285E-4</v>
      </c>
      <c r="AQ2413" s="17">
        <f t="shared" si="3334"/>
        <v>9.4660402367416924E-5</v>
      </c>
      <c r="AR2413" s="17">
        <f t="shared" si="3335"/>
        <v>1.1742768605762315E-4</v>
      </c>
      <c r="AS2413" s="17">
        <f t="shared" si="3336"/>
        <v>1.9680607012640693E-4</v>
      </c>
      <c r="AT2413" s="17">
        <f t="shared" si="3337"/>
        <v>1.6492119762793277E-4</v>
      </c>
      <c r="AU2413" s="17">
        <f t="shared" si="3338"/>
        <v>9.2134696894128473E-5</v>
      </c>
      <c r="AV2413" s="17">
        <f t="shared" si="3339"/>
        <v>3.8603902169040404E-5</v>
      </c>
      <c r="AW2413" s="17">
        <f t="shared" si="3340"/>
        <v>4.1174233223370173E-7</v>
      </c>
      <c r="AX2413" s="17">
        <f t="shared" si="3341"/>
        <v>2.9078562812469462E-3</v>
      </c>
      <c r="AY2413" s="17">
        <f t="shared" si="3342"/>
        <v>1.98748465597819E-3</v>
      </c>
      <c r="AZ2413" s="17">
        <f t="shared" si="3343"/>
        <v>6.7921088177969795E-4</v>
      </c>
      <c r="BA2413" s="17">
        <f t="shared" si="3344"/>
        <v>1.5474414541694537E-4</v>
      </c>
      <c r="BB2413" s="17">
        <f t="shared" si="3345"/>
        <v>2.6441438715701625E-5</v>
      </c>
      <c r="BC2413" s="17">
        <f t="shared" si="3346"/>
        <v>3.6144808165628701E-6</v>
      </c>
      <c r="BD2413" s="17">
        <f t="shared" si="3347"/>
        <v>1.3376734247589746E-5</v>
      </c>
      <c r="BE2413" s="17">
        <f t="shared" si="3348"/>
        <v>2.2419095417596814E-5</v>
      </c>
      <c r="BF2413" s="17">
        <f t="shared" si="3349"/>
        <v>1.8786941193582936E-5</v>
      </c>
      <c r="BG2413" s="17">
        <f t="shared" si="3350"/>
        <v>1.0495492134028815E-5</v>
      </c>
      <c r="BH2413" s="17">
        <f t="shared" si="3351"/>
        <v>4.3975501653145588E-6</v>
      </c>
      <c r="BI2413" s="17">
        <f t="shared" si="3352"/>
        <v>1.4740383554770817E-6</v>
      </c>
      <c r="BJ2413" s="18">
        <f t="shared" si="3353"/>
        <v>0.61134852525428651</v>
      </c>
      <c r="BK2413" s="18">
        <f t="shared" si="3354"/>
        <v>0.23990629326613847</v>
      </c>
      <c r="BL2413" s="18">
        <f t="shared" si="3355"/>
        <v>0.14396493712174019</v>
      </c>
      <c r="BM2413" s="18">
        <f t="shared" si="3356"/>
        <v>0.41792587333133097</v>
      </c>
      <c r="BN2413" s="18">
        <f t="shared" si="3357"/>
        <v>0.58033415574358749</v>
      </c>
    </row>
    <row r="2414" spans="1:66" x14ac:dyDescent="0.25">
      <c r="A2414" t="s">
        <v>347</v>
      </c>
      <c r="B2414" t="s">
        <v>257</v>
      </c>
      <c r="C2414" t="s">
        <v>258</v>
      </c>
      <c r="D2414" t="s">
        <v>471</v>
      </c>
      <c r="E2414" s="10">
        <f>VLOOKUP(A2414,home!$A$2:$E$405,3,FALSE)</f>
        <v>1.1809000000000001</v>
      </c>
      <c r="F2414" s="10">
        <f>VLOOKUP(B2414,home!$B$2:$E$405,3,FALSE)</f>
        <v>1.1073999999999999</v>
      </c>
      <c r="G2414" s="10">
        <f>VLOOKUP(C2414,away!$B$2:$E$405,4,FALSE)</f>
        <v>1.2376</v>
      </c>
      <c r="H2414" s="10">
        <f>VLOOKUP(A2414,away!$A$2:$E$405,3,FALSE)</f>
        <v>0.92459999999999998</v>
      </c>
      <c r="I2414" s="10">
        <f>VLOOKUP(C2414,away!$B$2:$E$405,3,FALSE)</f>
        <v>1.5807</v>
      </c>
      <c r="J2414" s="10">
        <f>VLOOKUP(B2414,home!$B$2:$E$405,4,FALSE)</f>
        <v>0.91520000000000001</v>
      </c>
      <c r="K2414" s="12">
        <f t="shared" ref="K2414:K2427" si="3358">E2414*F2414*G2414</f>
        <v>1.618444989616</v>
      </c>
      <c r="L2414" s="12">
        <f t="shared" ref="L2414:L2427" si="3359">H2414*I2414*J2414</f>
        <v>1.337578729344</v>
      </c>
      <c r="M2414" s="13">
        <f t="shared" ref="M2414:M2427" si="3360">_xlfn.POISSON.DIST(0,K2414,FALSE) * _xlfn.POISSON.DIST(0,L2414,FALSE)</f>
        <v>5.2025373943644281E-2</v>
      </c>
      <c r="N2414" s="13">
        <f t="shared" ref="N2414:N2427" si="3361">_xlfn.POISSON.DIST(1,K2414,FALSE) * _xlfn.POISSON.DIST(0,L2414,FALSE)</f>
        <v>8.4200205791989891E-2</v>
      </c>
      <c r="O2414" s="13">
        <f t="shared" ref="O2414:O2427" si="3362">_xlfn.POISSON.DIST(0,K2414,FALSE) * _xlfn.POISSON.DIST(1,L2414,FALSE)</f>
        <v>6.9588033573186173E-2</v>
      </c>
      <c r="P2414" s="13">
        <f t="shared" ref="P2414:P2427" si="3363">_xlfn.POISSON.DIST(1,K2414,FALSE) * _xlfn.POISSON.DIST(1,L2414,FALSE)</f>
        <v>0.11262440427375316</v>
      </c>
      <c r="Q2414" s="13">
        <f t="shared" ref="Q2414:Q2427" si="3364">_xlfn.POISSON.DIST(2,K2414,FALSE) * _xlfn.POISSON.DIST(0,L2414,FALSE)</f>
        <v>6.8136700594341071E-2</v>
      </c>
      <c r="R2414" s="13">
        <f t="shared" ref="R2414:R2427" si="3365">_xlfn.POISSON.DIST(0,K2414,FALSE) * _xlfn.POISSON.DIST(2,L2414,FALSE)</f>
        <v>4.6539736762184994E-2</v>
      </c>
      <c r="S2414" s="13">
        <f t="shared" ref="S2414:S2427" si="3366">_xlfn.POISSON.DIST(2,K2414,FALSE) * _xlfn.POISSON.DIST(2,L2414,FALSE)</f>
        <v>6.0952259813441337E-2</v>
      </c>
      <c r="T2414" s="13">
        <f t="shared" ref="T2414:T2427" si="3367">_xlfn.POISSON.DIST(2,K2414,FALSE) * _xlfn.POISSON.DIST(1,L2414,FALSE)</f>
        <v>9.1138201402671315E-2</v>
      </c>
      <c r="U2414" s="13">
        <f t="shared" ref="U2414:U2427" si="3368">_xlfn.POISSON.DIST(1,K2414,FALSE) * _xlfn.POISSON.DIST(2,L2414,FALSE)</f>
        <v>7.5322003780805863E-2</v>
      </c>
      <c r="V2414" s="13">
        <f t="shared" ref="V2414:V2427" si="3369">_xlfn.POISSON.DIST(3,K2414,FALSE) * _xlfn.POISSON.DIST(3,L2414,FALSE)</f>
        <v>1.466103392391215E-2</v>
      </c>
      <c r="W2414" s="13">
        <f t="shared" ref="W2414:W2427" si="3370">_xlfn.POISSON.DIST(3,K2414,FALSE) * _xlfn.POISSON.DIST(0,L2414,FALSE)</f>
        <v>3.6758500561958958E-2</v>
      </c>
      <c r="X2414" s="13">
        <f t="shared" ref="X2414:X2427" si="3371">_xlfn.POISSON.DIST(3,K2414,FALSE) * _xlfn.POISSON.DIST(1,L2414,FALSE)</f>
        <v>4.916738847425578E-2</v>
      </c>
      <c r="Y2414" s="13">
        <f t="shared" ref="Y2414:Y2427" si="3372">_xlfn.POISSON.DIST(3,K2414,FALSE) * _xlfn.POISSON.DIST(2,L2414,FALSE)</f>
        <v>3.2882626500278941E-2</v>
      </c>
      <c r="Z2414" s="13">
        <f t="shared" ref="Z2414:Z2427" si="3373">_xlfn.POISSON.DIST(0,K2414,FALSE) * _xlfn.POISSON.DIST(3,L2414,FALSE)</f>
        <v>2.0750187320789214E-2</v>
      </c>
      <c r="AA2414" s="13">
        <f t="shared" ref="AA2414:AA2427" si="3374">_xlfn.POISSON.DIST(1,K2414,FALSE) * _xlfn.POISSON.DIST(3,L2414,FALSE)</f>
        <v>3.3583036702924757E-2</v>
      </c>
      <c r="AB2414" s="13">
        <f t="shared" ref="AB2414:AB2427" si="3375">_xlfn.POISSON.DIST(2,K2414,FALSE) * _xlfn.POISSON.DIST(3,L2414,FALSE)</f>
        <v>2.7176148743969404E-2</v>
      </c>
      <c r="AC2414" s="13">
        <f t="shared" ref="AC2414:AC2427" si="3376">_xlfn.POISSON.DIST(4,K2414,FALSE) * _xlfn.POISSON.DIST(4,L2414,FALSE)</f>
        <v>1.9836356840828755E-3</v>
      </c>
      <c r="AD2414" s="13">
        <f t="shared" ref="AD2414:AD2427" si="3377">_xlfn.POISSON.DIST(4,K2414,FALSE) * _xlfn.POISSON.DIST(0,L2414,FALSE)</f>
        <v>1.4872902765074848E-2</v>
      </c>
      <c r="AE2414" s="13">
        <f t="shared" ref="AE2414:AE2427" si="3378">_xlfn.POISSON.DIST(4,K2414,FALSE) * _xlfn.POISSON.DIST(1,L2414,FALSE)</f>
        <v>1.9893678382165682E-2</v>
      </c>
      <c r="AF2414" s="13">
        <f t="shared" ref="AF2414:AF2427" si="3379">_xlfn.POISSON.DIST(4,K2414,FALSE) * _xlfn.POISSON.DIST(2,L2414,FALSE)</f>
        <v>1.3304680526197689E-2</v>
      </c>
      <c r="AG2414" s="13">
        <f t="shared" ref="AG2414:AG2427" si="3380">_xlfn.POISSON.DIST(4,K2414,FALSE) * _xlfn.POISSON.DIST(3,L2414,FALSE)</f>
        <v>5.9320192241864552E-3</v>
      </c>
      <c r="AH2414" s="13">
        <f t="shared" ref="AH2414:AH2427" si="3381">_xlfn.POISSON.DIST(0,K2414,FALSE) * _xlfn.POISSON.DIST(4,L2414,FALSE)</f>
        <v>6.938752297547807E-3</v>
      </c>
      <c r="AI2414" s="13">
        <f t="shared" ref="AI2414:AI2427" si="3382">_xlfn.POISSON.DIST(1,K2414,FALSE) * _xlfn.POISSON.DIST(4,L2414,FALSE)</f>
        <v>1.1229988890152757E-2</v>
      </c>
      <c r="AJ2414" s="13">
        <f t="shared" ref="AJ2414:AJ2427" si="3383">_xlfn.POISSON.DIST(2,K2414,FALSE) * _xlfn.POISSON.DIST(4,L2414,FALSE)</f>
        <v>9.0875596263555371E-3</v>
      </c>
      <c r="AK2414" s="13">
        <f t="shared" ref="AK2414:AK2427" si="3384">_xlfn.POISSON.DIST(3,K2414,FALSE) * _xlfn.POISSON.DIST(4,L2414,FALSE)</f>
        <v>4.9025717817039243E-3</v>
      </c>
      <c r="AL2414" s="13">
        <f t="shared" ref="AL2414:AL2427" si="3385">_xlfn.POISSON.DIST(5,K2414,FALSE) * _xlfn.POISSON.DIST(5,L2414,FALSE)</f>
        <v>1.7176679014974008E-4</v>
      </c>
      <c r="AM2414" s="13">
        <f t="shared" ref="AM2414:AM2427" si="3386">_xlfn.POISSON.DIST(5,K2414,FALSE) * _xlfn.POISSON.DIST(0,L2414,FALSE)</f>
        <v>4.8141949922362653E-3</v>
      </c>
      <c r="AN2414" s="13">
        <f t="shared" ref="AN2414:AN2427" si="3387">_xlfn.POISSON.DIST(5,K2414,FALSE) * _xlfn.POISSON.DIST(1,L2414,FALSE)</f>
        <v>6.4393648205296333E-3</v>
      </c>
      <c r="AO2414" s="13">
        <f t="shared" ref="AO2414:AO2427" si="3388">_xlfn.POISSON.DIST(5,K2414,FALSE) * _xlfn.POISSON.DIST(2,L2414,FALSE)</f>
        <v>4.3065787072132412E-3</v>
      </c>
      <c r="AP2414" s="13">
        <f t="shared" ref="AP2414:AP2427" si="3389">_xlfn.POISSON.DIST(5,K2414,FALSE) * _xlfn.POISSON.DIST(3,L2414,FALSE)</f>
        <v>1.920129358338071E-3</v>
      </c>
      <c r="AQ2414" s="13">
        <f t="shared" ref="AQ2414:AQ2427" si="3390">_xlfn.POISSON.DIST(5,K2414,FALSE) * _xlfn.POISSON.DIST(4,L2414,FALSE)</f>
        <v>6.4208104682548703E-4</v>
      </c>
      <c r="AR2414" s="13">
        <f t="shared" ref="AR2414:AR2427" si="3391">_xlfn.POISSON.DIST(0,K2414,FALSE) * _xlfn.POISSON.DIST(5,L2414,FALSE)</f>
        <v>1.8562254962773514E-3</v>
      </c>
      <c r="AS2414" s="13">
        <f t="shared" ref="AS2414:AS2427" si="3392">_xlfn.POISSON.DIST(1,K2414,FALSE) * _xlfn.POISSON.DIST(5,L2414,FALSE)</f>
        <v>3.0041988540475528E-3</v>
      </c>
      <c r="AT2414" s="13">
        <f t="shared" ref="AT2414:AT2427" si="3393">_xlfn.POISSON.DIST(2,K2414,FALSE) * _xlfn.POISSON.DIST(5,L2414,FALSE)</f>
        <v>2.4310652915716957E-3</v>
      </c>
      <c r="AU2414" s="13">
        <f t="shared" ref="AU2414:AU2427" si="3394">_xlfn.POISSON.DIST(3,K2414,FALSE) * _xlfn.POISSON.DIST(5,L2414,FALSE)</f>
        <v>1.3115151468578573E-3</v>
      </c>
      <c r="AV2414" s="13">
        <f t="shared" ref="AV2414:AV2427" si="3395">_xlfn.POISSON.DIST(4,K2414,FALSE) * _xlfn.POISSON.DIST(5,L2414,FALSE)</f>
        <v>5.3065377955939779E-4</v>
      </c>
      <c r="AW2414" s="13">
        <f t="shared" ref="AW2414:AW2427" si="3396">_xlfn.POISSON.DIST(6,K2414,FALSE) * _xlfn.POISSON.DIST(6,L2414,FALSE)</f>
        <v>1.0328898161834437E-5</v>
      </c>
      <c r="AX2414" s="13">
        <f t="shared" ref="AX2414:AX2427" si="3397">_xlfn.POISSON.DIST(6,K2414,FALSE) * _xlfn.POISSON.DIST(0,L2414,FALSE)</f>
        <v>1.298584960703204E-3</v>
      </c>
      <c r="AY2414" s="13">
        <f t="shared" ref="AY2414:AY2427" si="3398">_xlfn.POISSON.DIST(6,K2414,FALSE) * _xlfn.POISSON.DIST(1,L2414,FALSE)</f>
        <v>1.73695962168262E-3</v>
      </c>
      <c r="AZ2414" s="13">
        <f t="shared" ref="AZ2414:AZ2427" si="3399">_xlfn.POISSON.DIST(6,K2414,FALSE) * _xlfn.POISSON.DIST(2,L2414,FALSE)</f>
        <v>1.1616601218460371E-3</v>
      </c>
      <c r="BA2414" s="13">
        <f t="shared" ref="BA2414:BA2427" si="3400">_xlfn.POISSON.DIST(6,K2414,FALSE) * _xlfn.POISSON.DIST(3,L2414,FALSE)</f>
        <v>5.1793728990280619E-4</v>
      </c>
      <c r="BB2414" s="13">
        <f t="shared" ref="BB2414:BB2427" si="3401">_xlfn.POISSON.DIST(6,K2414,FALSE) * _xlfn.POISSON.DIST(4,L2414,FALSE)</f>
        <v>1.7319547552701768E-4</v>
      </c>
      <c r="BC2414" s="13">
        <f t="shared" ref="BC2414:BC2427" si="3402">_xlfn.POISSON.DIST(6,K2414,FALSE) * _xlfn.POISSON.DIST(5,L2414,FALSE)</f>
        <v>4.6332516816711635E-5</v>
      </c>
      <c r="BD2414" s="13">
        <f t="shared" ref="BD2414:BD2427" si="3403">_xlfn.POISSON.DIST(0,K2414,FALSE) * _xlfn.POISSON.DIST(6,L2414,FALSE)</f>
        <v>4.1380795678109899E-4</v>
      </c>
      <c r="BE2414" s="13">
        <f t="shared" ref="BE2414:BE2427" si="3404">_xlfn.POISSON.DIST(1,K2414,FALSE) * _xlfn.POISSON.DIST(6,L2414,FALSE)</f>
        <v>6.6972541431560399E-4</v>
      </c>
      <c r="BF2414" s="13">
        <f t="shared" ref="BF2414:BF2427" si="3405">_xlfn.POISSON.DIST(2,K2414,FALSE) * _xlfn.POISSON.DIST(6,L2414,FALSE)</f>
        <v>5.4195687060879449E-4</v>
      </c>
      <c r="BG2414" s="13">
        <f t="shared" ref="BG2414:BG2427" si="3406">_xlfn.POISSON.DIST(3,K2414,FALSE) * _xlfn.POISSON.DIST(6,L2414,FALSE)</f>
        <v>2.923757939415902E-4</v>
      </c>
      <c r="BH2414" s="13">
        <f t="shared" ref="BH2414:BH2427" si="3407">_xlfn.POISSON.DIST(4,K2414,FALSE) * _xlfn.POISSON.DIST(6,L2414,FALSE)</f>
        <v>1.1829853469744166E-4</v>
      </c>
      <c r="BI2414" s="13">
        <f t="shared" ref="BI2414:BI2427" si="3408">_xlfn.POISSON.DIST(5,K2414,FALSE) * _xlfn.POISSON.DIST(6,L2414,FALSE)</f>
        <v>3.8291934151997777E-5</v>
      </c>
      <c r="BJ2414" s="14">
        <f t="shared" ref="BJ2414:BJ2427" si="3409">SUM(N2414,Q2414,T2414,W2414,X2414,Y2414,AD2414,AE2414,AF2414,AG2414,AM2414,AN2414,AO2414,AP2414,AQ2414,AX2414,AY2414,AZ2414,BA2414,BB2414,BC2414)</f>
        <v>0.43934392313474185</v>
      </c>
      <c r="BK2414" s="14">
        <f t="shared" ref="BK2414:BK2427" si="3410">SUM(M2414,P2414,S2414,V2414,AC2414,AL2414,AY2414)</f>
        <v>0.2441554340506662</v>
      </c>
      <c r="BL2414" s="14">
        <f t="shared" ref="BL2414:BL2427" si="3411">SUM(O2414,R2414,U2414,AA2414,AB2414,AH2414,AI2414,AJ2414,AK2414,AR2414,AS2414,AT2414,AU2414,AV2414,BD2414,BE2414,BF2414,BG2414,BH2414,BI2414)</f>
        <v>0.29557594723164166</v>
      </c>
      <c r="BM2414" s="14">
        <f t="shared" ref="BM2414:BM2427" si="3412">SUM(S2414:BI2414)</f>
        <v>0.56498440607521871</v>
      </c>
      <c r="BN2414" s="14">
        <f t="shared" ref="BN2414:BN2427" si="3413">SUM(M2414:R2414)</f>
        <v>0.43311445493909956</v>
      </c>
    </row>
    <row r="2415" spans="1:66" x14ac:dyDescent="0.25">
      <c r="A2415" t="s">
        <v>344</v>
      </c>
      <c r="B2415" t="s">
        <v>209</v>
      </c>
      <c r="C2415" t="s">
        <v>201</v>
      </c>
      <c r="D2415" t="s">
        <v>472</v>
      </c>
      <c r="E2415" s="10">
        <f>VLOOKUP(A2415,home!$A$2:$E$405,3,FALSE)</f>
        <v>1.3976999999999999</v>
      </c>
      <c r="F2415" s="10">
        <f>VLOOKUP(B2415,home!$B$2:$E$405,3,FALSE)</f>
        <v>0.93010000000000004</v>
      </c>
      <c r="G2415" s="10">
        <f>VLOOKUP(C2415,away!$B$2:$E$405,4,FALSE)</f>
        <v>1.2625999999999999</v>
      </c>
      <c r="H2415" s="10">
        <f>VLOOKUP(A2415,away!$A$2:$E$405,3,FALSE)</f>
        <v>1.0585</v>
      </c>
      <c r="I2415" s="10">
        <f>VLOOKUP(C2415,away!$B$2:$E$405,3,FALSE)</f>
        <v>0.61129999999999995</v>
      </c>
      <c r="J2415" s="10">
        <f>VLOOKUP(B2415,home!$B$2:$E$405,4,FALSE)</f>
        <v>0.89749999999999996</v>
      </c>
      <c r="K2415" s="12">
        <f t="shared" si="3358"/>
        <v>1.6413809722019999</v>
      </c>
      <c r="L2415" s="12">
        <f t="shared" si="3359"/>
        <v>0.58073729237499994</v>
      </c>
      <c r="M2415" s="13">
        <f t="shared" si="3360"/>
        <v>0.10837928949200473</v>
      </c>
      <c r="N2415" s="13">
        <f t="shared" si="3361"/>
        <v>0.1778917035529487</v>
      </c>
      <c r="O2415" s="13">
        <f t="shared" si="3362"/>
        <v>6.2939895129113105E-2</v>
      </c>
      <c r="P2415" s="13">
        <f t="shared" si="3363"/>
        <v>0.10330834625731558</v>
      </c>
      <c r="Q2415" s="13">
        <f t="shared" si="3364"/>
        <v>0.14599402866220448</v>
      </c>
      <c r="R2415" s="13">
        <f t="shared" si="3365"/>
        <v>1.8275772139823798E-2</v>
      </c>
      <c r="S2415" s="13">
        <f t="shared" si="3366"/>
        <v>2.4618666666957494E-2</v>
      </c>
      <c r="T2415" s="13">
        <f t="shared" si="3367"/>
        <v>8.4784176908206763E-2</v>
      </c>
      <c r="U2415" s="13">
        <f t="shared" si="3368"/>
        <v>2.9997504642606206E-2</v>
      </c>
      <c r="V2415" s="13">
        <f t="shared" si="3369"/>
        <v>2.6074208174566012E-3</v>
      </c>
      <c r="W2415" s="13">
        <f t="shared" si="3370"/>
        <v>7.9877273567085252E-2</v>
      </c>
      <c r="X2415" s="13">
        <f t="shared" si="3371"/>
        <v>4.638771157364624E-2</v>
      </c>
      <c r="Y2415" s="13">
        <f t="shared" si="3372"/>
        <v>1.3469537009375882E-2</v>
      </c>
      <c r="Z2415" s="13">
        <f t="shared" si="3373"/>
        <v>3.5378074761812438E-3</v>
      </c>
      <c r="AA2415" s="13">
        <f t="shared" si="3374"/>
        <v>5.8068898747178728E-3</v>
      </c>
      <c r="AB2415" s="13">
        <f t="shared" si="3375"/>
        <v>4.7656592740171868E-3</v>
      </c>
      <c r="AC2415" s="13">
        <f t="shared" si="3376"/>
        <v>1.5533891086971191E-4</v>
      </c>
      <c r="AD2415" s="13">
        <f t="shared" si="3377"/>
        <v>3.2777259236096902E-2</v>
      </c>
      <c r="AE2415" s="13">
        <f t="shared" si="3378"/>
        <v>1.9034976780244371E-2</v>
      </c>
      <c r="AF2415" s="13">
        <f t="shared" si="3379"/>
        <v>5.5271604378900555E-3</v>
      </c>
      <c r="AG2415" s="13">
        <f t="shared" si="3380"/>
        <v>1.0699427290741632E-3</v>
      </c>
      <c r="AH2415" s="13">
        <f t="shared" si="3381"/>
        <v>5.1363418366538185E-4</v>
      </c>
      <c r="AI2415" s="13">
        <f t="shared" si="3382"/>
        <v>8.4306937574086486E-4</v>
      </c>
      <c r="AJ2415" s="13">
        <f t="shared" si="3383"/>
        <v>6.9189901579363717E-4</v>
      </c>
      <c r="AK2415" s="13">
        <f t="shared" si="3384"/>
        <v>3.7855662640298889E-4</v>
      </c>
      <c r="AL2415" s="13">
        <f t="shared" si="3385"/>
        <v>5.9228312223051972E-6</v>
      </c>
      <c r="AM2415" s="13">
        <f t="shared" si="3386"/>
        <v>1.0759993926212338E-2</v>
      </c>
      <c r="AN2415" s="13">
        <f t="shared" si="3387"/>
        <v>6.248729738679998E-3</v>
      </c>
      <c r="AO2415" s="13">
        <f t="shared" si="3388"/>
        <v>1.8144351946120815E-3</v>
      </c>
      <c r="AP2415" s="13">
        <f t="shared" si="3389"/>
        <v>3.5123672736964211E-4</v>
      </c>
      <c r="AQ2415" s="13">
        <f t="shared" si="3390"/>
        <v>5.0994066508825492E-5</v>
      </c>
      <c r="AR2415" s="13">
        <f t="shared" si="3391"/>
        <v>5.9657305018615463E-5</v>
      </c>
      <c r="AS2415" s="13">
        <f t="shared" si="3392"/>
        <v>9.7920365310406285E-5</v>
      </c>
      <c r="AT2415" s="13">
        <f t="shared" si="3393"/>
        <v>8.0362312205784839E-5</v>
      </c>
      <c r="AU2415" s="13">
        <f t="shared" si="3394"/>
        <v>4.396839004557724E-5</v>
      </c>
      <c r="AV2415" s="13">
        <f t="shared" si="3395"/>
        <v>1.8042219699791591E-5</v>
      </c>
      <c r="AW2415" s="13">
        <f t="shared" si="3396"/>
        <v>1.5682524196210942E-7</v>
      </c>
      <c r="AX2415" s="13">
        <f t="shared" si="3397"/>
        <v>2.9435415485823384E-3</v>
      </c>
      <c r="AY2415" s="13">
        <f t="shared" si="3398"/>
        <v>1.7094243489170215E-3</v>
      </c>
      <c r="AZ2415" s="13">
        <f t="shared" si="3399"/>
        <v>4.9636323395498417E-4</v>
      </c>
      <c r="BA2415" s="13">
        <f t="shared" si="3400"/>
        <v>9.6085546840505372E-5</v>
      </c>
      <c r="BB2415" s="13">
        <f t="shared" si="3401"/>
        <v>1.3950115077131579E-5</v>
      </c>
      <c r="BC2415" s="13">
        <f t="shared" si="3402"/>
        <v>1.6202704116426116E-6</v>
      </c>
      <c r="BD2415" s="13">
        <f t="shared" si="3403"/>
        <v>5.7742036311500382E-6</v>
      </c>
      <c r="BE2415" s="13">
        <f t="shared" si="3404"/>
        <v>9.477667969789367E-6</v>
      </c>
      <c r="BF2415" s="13">
        <f t="shared" si="3405"/>
        <v>7.7782319332303142E-6</v>
      </c>
      <c r="BG2415" s="13">
        <f t="shared" si="3406"/>
        <v>4.255680630859403E-6</v>
      </c>
      <c r="BH2415" s="13">
        <f t="shared" si="3407"/>
        <v>1.7462983028153083E-6</v>
      </c>
      <c r="BI2415" s="13">
        <f t="shared" si="3408"/>
        <v>5.7326816120593848E-7</v>
      </c>
      <c r="BJ2415" s="14">
        <f t="shared" si="3409"/>
        <v>0.63130014517393929</v>
      </c>
      <c r="BK2415" s="14">
        <f t="shared" si="3410"/>
        <v>0.24078440932474346</v>
      </c>
      <c r="BL2415" s="14">
        <f t="shared" si="3411"/>
        <v>0.1245424362047903</v>
      </c>
      <c r="BM2415" s="14">
        <f t="shared" si="3412"/>
        <v>0.38166649542256875</v>
      </c>
      <c r="BN2415" s="14">
        <f t="shared" si="3413"/>
        <v>0.61678903523341033</v>
      </c>
    </row>
    <row r="2416" spans="1:66" x14ac:dyDescent="0.25">
      <c r="A2416" t="s">
        <v>347</v>
      </c>
      <c r="B2416" t="s">
        <v>253</v>
      </c>
      <c r="C2416" t="s">
        <v>255</v>
      </c>
      <c r="D2416" t="s">
        <v>472</v>
      </c>
      <c r="E2416" s="10">
        <f>VLOOKUP(A2416,home!$A$2:$E$405,3,FALSE)</f>
        <v>1.1809000000000001</v>
      </c>
      <c r="F2416" s="10">
        <f>VLOOKUP(B2416,home!$B$2:$E$405,3,FALSE)</f>
        <v>1.1725000000000001</v>
      </c>
      <c r="G2416" s="10">
        <f>VLOOKUP(C2416,away!$B$2:$E$405,4,FALSE)</f>
        <v>1.2376</v>
      </c>
      <c r="H2416" s="10">
        <f>VLOOKUP(A2416,away!$A$2:$E$405,3,FALSE)</f>
        <v>0.92459999999999998</v>
      </c>
      <c r="I2416" s="10">
        <f>VLOOKUP(C2416,away!$B$2:$E$405,3,FALSE)</f>
        <v>0.83199999999999996</v>
      </c>
      <c r="J2416" s="10">
        <f>VLOOKUP(B2416,home!$B$2:$E$405,4,FALSE)</f>
        <v>0.74880000000000002</v>
      </c>
      <c r="K2416" s="12">
        <f t="shared" si="3358"/>
        <v>1.7135874574000003</v>
      </c>
      <c r="L2416" s="12">
        <f t="shared" si="3359"/>
        <v>0.57602727935999998</v>
      </c>
      <c r="M2416" s="13">
        <f t="shared" si="3360"/>
        <v>0.10130548361542301</v>
      </c>
      <c r="N2416" s="13">
        <f t="shared" si="3361"/>
        <v>0.17359580608923009</v>
      </c>
      <c r="O2416" s="13">
        <f t="shared" si="3362"/>
        <v>5.8354722111241167E-2</v>
      </c>
      <c r="P2416" s="13">
        <f t="shared" si="3363"/>
        <v>9.9995919889885321E-2</v>
      </c>
      <c r="Q2416" s="13">
        <f t="shared" si="3364"/>
        <v>0.14873579798587369</v>
      </c>
      <c r="R2416" s="13">
        <f t="shared" si="3365"/>
        <v>1.6806955907773542E-2</v>
      </c>
      <c r="S2416" s="13">
        <f t="shared" si="3366"/>
        <v>2.46758211840323E-2</v>
      </c>
      <c r="T2416" s="13">
        <f t="shared" si="3367"/>
        <v>8.567587705724139E-2</v>
      </c>
      <c r="U2416" s="13">
        <f t="shared" si="3368"/>
        <v>2.8800188840635579E-2</v>
      </c>
      <c r="V2416" s="13">
        <f t="shared" si="3369"/>
        <v>2.7063155366821119E-3</v>
      </c>
      <c r="W2416" s="13">
        <f t="shared" si="3370"/>
        <v>8.4957265964991133E-2</v>
      </c>
      <c r="X2416" s="13">
        <f t="shared" si="3371"/>
        <v>4.8937702775677765E-2</v>
      </c>
      <c r="Y2416" s="13">
        <f t="shared" si="3372"/>
        <v>1.409472589400099E-2</v>
      </c>
      <c r="Z2416" s="13">
        <f t="shared" si="3373"/>
        <v>3.227088361959425E-3</v>
      </c>
      <c r="AA2416" s="13">
        <f t="shared" si="3374"/>
        <v>5.5298981409751822E-3</v>
      </c>
      <c r="AB2416" s="13">
        <f t="shared" si="3375"/>
        <v>4.7379820475373273E-3</v>
      </c>
      <c r="AC2416" s="13">
        <f t="shared" si="3376"/>
        <v>1.6695820770556031E-4</v>
      </c>
      <c r="AD2416" s="13">
        <f t="shared" si="3377"/>
        <v>3.6395426343151183E-2</v>
      </c>
      <c r="AE2416" s="13">
        <f t="shared" si="3378"/>
        <v>2.0964758417592648E-2</v>
      </c>
      <c r="AF2416" s="13">
        <f t="shared" si="3379"/>
        <v>6.0381363768627766E-3</v>
      </c>
      <c r="AG2416" s="13">
        <f t="shared" si="3380"/>
        <v>1.1593770898563043E-3</v>
      </c>
      <c r="AH2416" s="13">
        <f t="shared" si="3381"/>
        <v>4.6472273234845156E-4</v>
      </c>
      <c r="AI2416" s="13">
        <f t="shared" si="3382"/>
        <v>7.9634304532096392E-4</v>
      </c>
      <c r="AJ2416" s="13">
        <f t="shared" si="3383"/>
        <v>6.8230172712486212E-4</v>
      </c>
      <c r="AK2416" s="13">
        <f t="shared" si="3384"/>
        <v>3.8972789392117377E-4</v>
      </c>
      <c r="AL2416" s="13">
        <f t="shared" si="3385"/>
        <v>6.5919983664703946E-6</v>
      </c>
      <c r="AM2416" s="13">
        <f t="shared" si="3386"/>
        <v>1.247334921766988E-2</v>
      </c>
      <c r="AN2416" s="13">
        <f t="shared" si="3387"/>
        <v>7.1849894143615652E-3</v>
      </c>
      <c r="AO2416" s="13">
        <f t="shared" si="3388"/>
        <v>2.0693749522925462E-3</v>
      </c>
      <c r="AP2416" s="13">
        <f t="shared" si="3389"/>
        <v>3.973388079149351E-4</v>
      </c>
      <c r="AQ2416" s="13">
        <f t="shared" si="3390"/>
        <v>5.7219498126846421E-5</v>
      </c>
      <c r="AR2416" s="13">
        <f t="shared" si="3391"/>
        <v>5.3538594234284827E-5</v>
      </c>
      <c r="AS2416" s="13">
        <f t="shared" si="3392"/>
        <v>9.1743063566698447E-5</v>
      </c>
      <c r="AT2416" s="13">
        <f t="shared" si="3393"/>
        <v>7.8604881515672721E-5</v>
      </c>
      <c r="AU2416" s="13">
        <f t="shared" si="3394"/>
        <v>4.4898779685223302E-5</v>
      </c>
      <c r="AV2416" s="13">
        <f t="shared" si="3395"/>
        <v>1.9234496430291144E-5</v>
      </c>
      <c r="AW2416" s="13">
        <f t="shared" si="3396"/>
        <v>1.8074401115074331E-7</v>
      </c>
      <c r="AX2416" s="13">
        <f t="shared" si="3397"/>
        <v>3.5623624618615372E-3</v>
      </c>
      <c r="AY2416" s="13">
        <f t="shared" si="3398"/>
        <v>2.052017957000293E-3</v>
      </c>
      <c r="AZ2416" s="13">
        <f t="shared" si="3399"/>
        <v>5.9100916048437208E-4</v>
      </c>
      <c r="BA2416" s="13">
        <f t="shared" si="3400"/>
        <v>1.1347913293021684E-4</v>
      </c>
      <c r="BB2416" s="13">
        <f t="shared" si="3401"/>
        <v>1.6341769051481147E-5</v>
      </c>
      <c r="BC2416" s="13">
        <f t="shared" si="3402"/>
        <v>1.8826609533308275E-6</v>
      </c>
      <c r="BD2416" s="13">
        <f t="shared" si="3403"/>
        <v>5.1399484629223422E-6</v>
      </c>
      <c r="BE2416" s="13">
        <f t="shared" si="3404"/>
        <v>8.8077512177461362E-6</v>
      </c>
      <c r="BF2416" s="13">
        <f t="shared" si="3405"/>
        <v>7.5464260073146815E-6</v>
      </c>
      <c r="BG2416" s="13">
        <f t="shared" si="3406"/>
        <v>4.3104869847772E-6</v>
      </c>
      <c r="BH2416" s="13">
        <f t="shared" si="3407"/>
        <v>1.846599108100039E-6</v>
      </c>
      <c r="BI2416" s="13">
        <f t="shared" si="3408"/>
        <v>6.3286181409725059E-7</v>
      </c>
      <c r="BJ2416" s="14">
        <f t="shared" si="3409"/>
        <v>0.64907423902712491</v>
      </c>
      <c r="BK2416" s="14">
        <f t="shared" si="3410"/>
        <v>0.23090910838909509</v>
      </c>
      <c r="BL2416" s="14">
        <f t="shared" si="3411"/>
        <v>0.11687914633590535</v>
      </c>
      <c r="BM2416" s="14">
        <f t="shared" si="3412"/>
        <v>0.39924305930166898</v>
      </c>
      <c r="BN2416" s="14">
        <f t="shared" si="3413"/>
        <v>0.59879468559942683</v>
      </c>
    </row>
    <row r="2417" spans="1:66" x14ac:dyDescent="0.25">
      <c r="A2417" t="s">
        <v>347</v>
      </c>
      <c r="B2417" t="s">
        <v>246</v>
      </c>
      <c r="C2417" t="s">
        <v>324</v>
      </c>
      <c r="D2417" t="s">
        <v>472</v>
      </c>
      <c r="E2417" s="10">
        <f>VLOOKUP(A2417,home!$A$2:$E$405,3,FALSE)</f>
        <v>1.1809000000000001</v>
      </c>
      <c r="F2417" s="10">
        <f>VLOOKUP(B2417,home!$B$2:$E$405,3,FALSE)</f>
        <v>0.49399999999999999</v>
      </c>
      <c r="G2417" s="10">
        <f>VLOOKUP(C2417,away!$B$2:$E$405,4,FALSE)</f>
        <v>0.70569999999999999</v>
      </c>
      <c r="H2417" s="10">
        <f>VLOOKUP(A2417,away!$A$2:$E$405,3,FALSE)</f>
        <v>0.92459999999999998</v>
      </c>
      <c r="I2417" s="10">
        <f>VLOOKUP(C2417,away!$B$2:$E$405,3,FALSE)</f>
        <v>0.72099999999999997</v>
      </c>
      <c r="J2417" s="10">
        <f>VLOOKUP(B2417,home!$B$2:$E$405,4,FALSE)</f>
        <v>1.7124999999999999</v>
      </c>
      <c r="K2417" s="12">
        <f t="shared" si="3358"/>
        <v>0.41168039822000002</v>
      </c>
      <c r="L2417" s="12">
        <f t="shared" si="3359"/>
        <v>1.1416151774999999</v>
      </c>
      <c r="M2417" s="13">
        <f t="shared" si="3360"/>
        <v>0.21154964588591801</v>
      </c>
      <c r="N2417" s="13">
        <f t="shared" si="3361"/>
        <v>8.7090842461614706E-2</v>
      </c>
      <c r="O2417" s="13">
        <f t="shared" si="3362"/>
        <v>0.2415082865381144</v>
      </c>
      <c r="P2417" s="13">
        <f t="shared" si="3363"/>
        <v>9.9424227575440796E-2</v>
      </c>
      <c r="Q2417" s="13">
        <f t="shared" si="3364"/>
        <v>1.7926796352956416E-2</v>
      </c>
      <c r="R2417" s="13">
        <f t="shared" si="3365"/>
        <v>0.1378547627019652</v>
      </c>
      <c r="S2417" s="13">
        <f t="shared" si="3366"/>
        <v>1.1681864306102182E-2</v>
      </c>
      <c r="T2417" s="13">
        <f t="shared" si="3367"/>
        <v>2.0465502800486687E-2</v>
      </c>
      <c r="U2417" s="13">
        <f t="shared" si="3368"/>
        <v>5.6752103605668638E-2</v>
      </c>
      <c r="V2417" s="13">
        <f t="shared" si="3369"/>
        <v>6.1002772102732733E-4</v>
      </c>
      <c r="W2417" s="13">
        <f t="shared" si="3370"/>
        <v>2.4600368871313134E-3</v>
      </c>
      <c r="X2417" s="13">
        <f t="shared" si="3371"/>
        <v>2.8084154475589615E-3</v>
      </c>
      <c r="Y2417" s="13">
        <f t="shared" si="3372"/>
        <v>1.6030648498293833E-3</v>
      </c>
      <c r="Z2417" s="13">
        <f t="shared" si="3373"/>
        <v>5.2459029797074778E-2</v>
      </c>
      <c r="AA2417" s="13">
        <f t="shared" si="3374"/>
        <v>2.1596354277094592E-2</v>
      </c>
      <c r="AB2417" s="13">
        <f t="shared" si="3375"/>
        <v>4.445397864447251E-3</v>
      </c>
      <c r="AC2417" s="13">
        <f t="shared" si="3376"/>
        <v>1.7918824299124543E-5</v>
      </c>
      <c r="AD2417" s="13">
        <f t="shared" si="3377"/>
        <v>2.5318724133252703E-4</v>
      </c>
      <c r="AE2417" s="13">
        <f t="shared" si="3378"/>
        <v>2.8904239745456816E-4</v>
      </c>
      <c r="AF2417" s="13">
        <f t="shared" si="3379"/>
        <v>1.6498759393756123E-4</v>
      </c>
      <c r="AG2417" s="13">
        <f t="shared" si="3380"/>
        <v>6.2784113779442289E-5</v>
      </c>
      <c r="AH2417" s="13">
        <f t="shared" si="3381"/>
        <v>1.4972006153316324E-2</v>
      </c>
      <c r="AI2417" s="13">
        <f t="shared" si="3382"/>
        <v>6.1636814553495548E-3</v>
      </c>
      <c r="AJ2417" s="13">
        <f t="shared" si="3383"/>
        <v>1.268733418019767E-3</v>
      </c>
      <c r="AK2417" s="13">
        <f t="shared" si="3384"/>
        <v>1.7410422625513313E-4</v>
      </c>
      <c r="AL2417" s="13">
        <f t="shared" si="3385"/>
        <v>3.3685998528425612E-7</v>
      </c>
      <c r="AM2417" s="13">
        <f t="shared" si="3386"/>
        <v>2.0846444867199607E-5</v>
      </c>
      <c r="AN2417" s="13">
        <f t="shared" si="3387"/>
        <v>2.379861785731204E-5</v>
      </c>
      <c r="AO2417" s="13">
        <f t="shared" si="3388"/>
        <v>1.358443167471498E-5</v>
      </c>
      <c r="AP2417" s="13">
        <f t="shared" si="3389"/>
        <v>5.16939779252212E-6</v>
      </c>
      <c r="AQ2417" s="13">
        <f t="shared" si="3390"/>
        <v>1.4753657446195617E-6</v>
      </c>
      <c r="AR2417" s="13">
        <f t="shared" si="3391"/>
        <v>3.4184538924498615E-3</v>
      </c>
      <c r="AS2417" s="13">
        <f t="shared" si="3392"/>
        <v>1.4073104597404681E-3</v>
      </c>
      <c r="AT2417" s="13">
        <f t="shared" si="3393"/>
        <v>2.896810652425636E-4</v>
      </c>
      <c r="AU2417" s="13">
        <f t="shared" si="3394"/>
        <v>3.9752005431950789E-5</v>
      </c>
      <c r="AV2417" s="13">
        <f t="shared" si="3395"/>
        <v>4.0912803565672753E-6</v>
      </c>
      <c r="AW2417" s="13">
        <f t="shared" si="3396"/>
        <v>4.3977126369485153E-9</v>
      </c>
      <c r="AX2417" s="13">
        <f t="shared" si="3397"/>
        <v>1.4303454540666674E-6</v>
      </c>
      <c r="AY2417" s="13">
        <f t="shared" si="3398"/>
        <v>1.6329040794306364E-6</v>
      </c>
      <c r="AZ2417" s="13">
        <f t="shared" si="3399"/>
        <v>9.3207404023984034E-7</v>
      </c>
      <c r="BA2417" s="13">
        <f t="shared" si="3400"/>
        <v>3.5468995696384907E-7</v>
      </c>
      <c r="BB2417" s="13">
        <f t="shared" si="3401"/>
        <v>1.0122985954418794E-7</v>
      </c>
      <c r="BC2417" s="13">
        <f t="shared" si="3402"/>
        <v>2.3113108814367639E-8</v>
      </c>
      <c r="BD2417" s="13">
        <f t="shared" si="3403"/>
        <v>6.5042647453411823E-4</v>
      </c>
      <c r="BE2417" s="13">
        <f t="shared" si="3404"/>
        <v>2.6776783004903648E-4</v>
      </c>
      <c r="BF2417" s="13">
        <f t="shared" si="3405"/>
        <v>5.5117383452546314E-5</v>
      </c>
      <c r="BG2417" s="13">
        <f t="shared" si="3406"/>
        <v>7.5635821228629013E-6</v>
      </c>
      <c r="BH2417" s="13">
        <f t="shared" si="3407"/>
        <v>7.7844462507746796E-7</v>
      </c>
      <c r="BI2417" s="13">
        <f t="shared" si="3408"/>
        <v>6.4094078648822152E-8</v>
      </c>
      <c r="BJ2417" s="14">
        <f t="shared" si="3409"/>
        <v>0.13319400876051699</v>
      </c>
      <c r="BK2417" s="14">
        <f t="shared" si="3410"/>
        <v>0.32328565407685217</v>
      </c>
      <c r="BL2417" s="14">
        <f t="shared" si="3411"/>
        <v>0.49087643675231457</v>
      </c>
      <c r="BM2417" s="14">
        <f t="shared" si="3412"/>
        <v>0.20445893936438217</v>
      </c>
      <c r="BN2417" s="14">
        <f t="shared" si="3413"/>
        <v>0.79535456151600947</v>
      </c>
    </row>
    <row r="2418" spans="1:66" x14ac:dyDescent="0.25">
      <c r="A2418" t="s">
        <v>347</v>
      </c>
      <c r="B2418" t="s">
        <v>323</v>
      </c>
      <c r="C2418" t="s">
        <v>259</v>
      </c>
      <c r="D2418" t="s">
        <v>472</v>
      </c>
      <c r="E2418" s="10">
        <f>VLOOKUP(A2418,home!$A$2:$E$405,3,FALSE)</f>
        <v>1.1809000000000001</v>
      </c>
      <c r="F2418" s="10">
        <f>VLOOKUP(B2418,home!$B$2:$E$405,3,FALSE)</f>
        <v>0.7762</v>
      </c>
      <c r="G2418" s="10">
        <f>VLOOKUP(C2418,away!$B$2:$E$405,4,FALSE)</f>
        <v>0.58630000000000004</v>
      </c>
      <c r="H2418" s="10">
        <f>VLOOKUP(A2418,away!$A$2:$E$405,3,FALSE)</f>
        <v>0.92459999999999998</v>
      </c>
      <c r="I2418" s="10">
        <f>VLOOKUP(C2418,away!$B$2:$E$405,3,FALSE)</f>
        <v>0.91520000000000001</v>
      </c>
      <c r="J2418" s="10">
        <f>VLOOKUP(B2418,home!$B$2:$E$405,4,FALSE)</f>
        <v>0.72099999999999997</v>
      </c>
      <c r="K2418" s="12">
        <f t="shared" si="3358"/>
        <v>0.53741112825400006</v>
      </c>
      <c r="L2418" s="12">
        <f t="shared" si="3359"/>
        <v>0.61010581632000005</v>
      </c>
      <c r="M2418" s="13">
        <f t="shared" si="3360"/>
        <v>0.31742397295792713</v>
      </c>
      <c r="N2418" s="13">
        <f t="shared" si="3361"/>
        <v>0.17058717544218682</v>
      </c>
      <c r="O2418" s="13">
        <f t="shared" si="3362"/>
        <v>0.19366221214103371</v>
      </c>
      <c r="P2418" s="13">
        <f t="shared" si="3363"/>
        <v>0.10407622792687844</v>
      </c>
      <c r="Q2418" s="13">
        <f t="shared" si="3364"/>
        <v>4.5837723210024321E-2</v>
      </c>
      <c r="R2418" s="13">
        <f t="shared" si="3365"/>
        <v>5.9077221014321203E-2</v>
      </c>
      <c r="S2418" s="13">
        <f t="shared" si="3366"/>
        <v>8.5310673911538938E-3</v>
      </c>
      <c r="T2418" s="13">
        <f t="shared" si="3367"/>
        <v>2.7965861537302097E-2</v>
      </c>
      <c r="U2418" s="13">
        <f t="shared" si="3368"/>
        <v>3.1748755999417282E-2</v>
      </c>
      <c r="V2418" s="13">
        <f t="shared" si="3369"/>
        <v>3.1079404130400056E-4</v>
      </c>
      <c r="W2418" s="13">
        <f t="shared" si="3370"/>
        <v>8.2112341822979159E-3</v>
      </c>
      <c r="X2418" s="13">
        <f t="shared" si="3371"/>
        <v>5.0097217337855575E-3</v>
      </c>
      <c r="Y2418" s="13">
        <f t="shared" si="3372"/>
        <v>1.5282301839636416E-3</v>
      </c>
      <c r="Z2418" s="13">
        <f t="shared" si="3373"/>
        <v>1.2014452050953167E-2</v>
      </c>
      <c r="AA2418" s="13">
        <f t="shared" si="3374"/>
        <v>6.4567002320563265E-3</v>
      </c>
      <c r="AB2418" s="13">
        <f t="shared" si="3375"/>
        <v>1.7349512782536269E-3</v>
      </c>
      <c r="AC2418" s="13">
        <f t="shared" si="3376"/>
        <v>6.3689013426685471E-6</v>
      </c>
      <c r="AD2418" s="13">
        <f t="shared" si="3377"/>
        <v>1.1032021565666333E-3</v>
      </c>
      <c r="AE2418" s="13">
        <f t="shared" si="3378"/>
        <v>6.7307005229807018E-4</v>
      </c>
      <c r="AF2418" s="13">
        <f t="shared" si="3379"/>
        <v>2.0532197684892963E-4</v>
      </c>
      <c r="AG2418" s="13">
        <f t="shared" si="3380"/>
        <v>4.1756044097950793E-5</v>
      </c>
      <c r="AH2418" s="13">
        <f t="shared" si="3381"/>
        <v>1.83252176904607E-3</v>
      </c>
      <c r="AI2418" s="13">
        <f t="shared" si="3382"/>
        <v>9.8481759145306472E-4</v>
      </c>
      <c r="AJ2418" s="13">
        <f t="shared" si="3383"/>
        <v>2.6462596647358914E-4</v>
      </c>
      <c r="AK2418" s="13">
        <f t="shared" si="3384"/>
        <v>4.740431306929226E-5</v>
      </c>
      <c r="AL2418" s="13">
        <f t="shared" si="3385"/>
        <v>8.3528817512624542E-8</v>
      </c>
      <c r="AM2418" s="13">
        <f t="shared" si="3386"/>
        <v>1.1857462313054409E-4</v>
      </c>
      <c r="AN2418" s="13">
        <f t="shared" si="3387"/>
        <v>7.2343067239896954E-5</v>
      </c>
      <c r="AO2418" s="13">
        <f t="shared" si="3388"/>
        <v>2.2068463046744993E-5</v>
      </c>
      <c r="AP2418" s="13">
        <f t="shared" si="3389"/>
        <v>4.4880325540207042E-6</v>
      </c>
      <c r="AQ2418" s="13">
        <f t="shared" si="3390"/>
        <v>6.8454369126038403E-7</v>
      </c>
      <c r="AR2418" s="13">
        <f t="shared" si="3391"/>
        <v>2.2360643796560467E-4</v>
      </c>
      <c r="AS2418" s="13">
        <f t="shared" si="3392"/>
        <v>1.2016858811195367E-4</v>
      </c>
      <c r="AT2418" s="13">
        <f t="shared" si="3393"/>
        <v>3.2289968258967615E-5</v>
      </c>
      <c r="AU2418" s="13">
        <f t="shared" si="3394"/>
        <v>5.7843294244458805E-6</v>
      </c>
      <c r="AV2418" s="13">
        <f t="shared" si="3395"/>
        <v>7.7714075054606769E-7</v>
      </c>
      <c r="AW2418" s="13">
        <f t="shared" si="3396"/>
        <v>7.6075646720983207E-10</v>
      </c>
      <c r="AX2418" s="13">
        <f t="shared" si="3397"/>
        <v>1.0620553666479761E-5</v>
      </c>
      <c r="AY2418" s="13">
        <f t="shared" si="3398"/>
        <v>6.4796615644580033E-6</v>
      </c>
      <c r="AZ2418" s="13">
        <f t="shared" si="3399"/>
        <v>1.9766396041304892E-6</v>
      </c>
      <c r="BA2418" s="13">
        <f t="shared" si="3400"/>
        <v>4.019864397494914E-7</v>
      </c>
      <c r="BB2418" s="13">
        <f t="shared" si="3401"/>
        <v>6.1313566243233481E-8</v>
      </c>
      <c r="BC2418" s="13">
        <f t="shared" si="3402"/>
        <v>7.481552676863674E-9</v>
      </c>
      <c r="BD2418" s="13">
        <f t="shared" si="3403"/>
        <v>2.2737264728235443E-5</v>
      </c>
      <c r="BE2418" s="13">
        <f t="shared" si="3404"/>
        <v>1.2219259091010889E-5</v>
      </c>
      <c r="BF2418" s="13">
        <f t="shared" si="3405"/>
        <v>3.2833829072640542E-6</v>
      </c>
      <c r="BG2418" s="13">
        <f t="shared" si="3406"/>
        <v>5.8817550422755827E-7</v>
      </c>
      <c r="BH2418" s="13">
        <f t="shared" si="3407"/>
        <v>7.9023015334574355E-8</v>
      </c>
      <c r="BI2418" s="13">
        <f t="shared" si="3408"/>
        <v>8.4935695657973505E-9</v>
      </c>
      <c r="BJ2418" s="14">
        <f t="shared" si="3409"/>
        <v>0.26140100288542811</v>
      </c>
      <c r="BK2418" s="14">
        <f t="shared" si="3410"/>
        <v>0.43035499440898811</v>
      </c>
      <c r="BL2418" s="14">
        <f t="shared" si="3411"/>
        <v>0.29623075236845137</v>
      </c>
      <c r="BM2418" s="14">
        <f t="shared" si="3412"/>
        <v>0.10933019012064113</v>
      </c>
      <c r="BN2418" s="14">
        <f t="shared" si="3413"/>
        <v>0.89066453269237167</v>
      </c>
    </row>
    <row r="2419" spans="1:66" x14ac:dyDescent="0.25">
      <c r="A2419" t="s">
        <v>357</v>
      </c>
      <c r="B2419" t="s">
        <v>333</v>
      </c>
      <c r="C2419" t="s">
        <v>337</v>
      </c>
      <c r="D2419" t="s">
        <v>472</v>
      </c>
      <c r="E2419" s="10">
        <f>VLOOKUP(A2419,home!$A$2:$E$405,3,FALSE)</f>
        <v>1.72</v>
      </c>
      <c r="F2419" s="10">
        <f>VLOOKUP(B2419,home!$B$2:$E$405,3,FALSE)</f>
        <v>1.5116000000000001</v>
      </c>
      <c r="G2419" s="10">
        <f>VLOOKUP(C2419,away!$B$2:$E$405,4,FALSE)</f>
        <v>0.87209999999999999</v>
      </c>
      <c r="H2419" s="10">
        <f>VLOOKUP(A2419,away!$A$2:$E$405,3,FALSE)</f>
        <v>1.58</v>
      </c>
      <c r="I2419" s="10">
        <f>VLOOKUP(C2419,away!$B$2:$E$405,3,FALSE)</f>
        <v>0.94940000000000002</v>
      </c>
      <c r="J2419" s="10">
        <f>VLOOKUP(B2419,home!$B$2:$E$405,4,FALSE)</f>
        <v>0.63290000000000002</v>
      </c>
      <c r="K2419" s="12">
        <f t="shared" si="3358"/>
        <v>2.2674181392000001</v>
      </c>
      <c r="L2419" s="12">
        <f t="shared" si="3359"/>
        <v>0.94938291080000015</v>
      </c>
      <c r="M2419" s="13">
        <f t="shared" si="3360"/>
        <v>4.0083077148115751E-2</v>
      </c>
      <c r="N2419" s="13">
        <f t="shared" si="3361"/>
        <v>9.0885096200590654E-2</v>
      </c>
      <c r="O2419" s="13">
        <f t="shared" si="3362"/>
        <v>3.8054188456699105E-2</v>
      </c>
      <c r="P2419" s="13">
        <f t="shared" si="3363"/>
        <v>8.6284757179254795E-2</v>
      </c>
      <c r="Q2419" s="13">
        <f t="shared" si="3364"/>
        <v>0.10303725785407816</v>
      </c>
      <c r="R2419" s="13">
        <f t="shared" si="3365"/>
        <v>1.8063998102576379E-2</v>
      </c>
      <c r="S2419" s="13">
        <f t="shared" si="3366"/>
        <v>4.6435178204830924E-2</v>
      </c>
      <c r="T2419" s="13">
        <f t="shared" si="3367"/>
        <v>9.7821811782354912E-2</v>
      </c>
      <c r="U2419" s="13">
        <f t="shared" si="3368"/>
        <v>4.0958636964256064E-2</v>
      </c>
      <c r="V2419" s="13">
        <f t="shared" si="3369"/>
        <v>1.1106510558263829E-2</v>
      </c>
      <c r="W2419" s="13">
        <f t="shared" si="3370"/>
        <v>7.7876182490588156E-2</v>
      </c>
      <c r="X2419" s="13">
        <f t="shared" si="3371"/>
        <v>7.39343168149066E-2</v>
      </c>
      <c r="Y2419" s="13">
        <f t="shared" si="3372"/>
        <v>3.5095988452872706E-2</v>
      </c>
      <c r="Z2419" s="13">
        <f t="shared" si="3373"/>
        <v>5.7165503664365477E-3</v>
      </c>
      <c r="AA2419" s="13">
        <f t="shared" si="3374"/>
        <v>1.2961809994508635E-2</v>
      </c>
      <c r="AB2419" s="13">
        <f t="shared" si="3375"/>
        <v>1.4694921549206369E-2</v>
      </c>
      <c r="AC2419" s="13">
        <f t="shared" si="3376"/>
        <v>1.4942755066673966E-3</v>
      </c>
      <c r="AD2419" s="13">
        <f t="shared" si="3377"/>
        <v>4.4144467197702264E-2</v>
      </c>
      <c r="AE2419" s="13">
        <f t="shared" si="3378"/>
        <v>4.1910002763869705E-2</v>
      </c>
      <c r="AF2419" s="13">
        <f t="shared" si="3379"/>
        <v>1.9894320207799333E-2</v>
      </c>
      <c r="AG2419" s="13">
        <f t="shared" si="3380"/>
        <v>6.2957758757559313E-3</v>
      </c>
      <c r="AH2419" s="13">
        <f t="shared" si="3381"/>
        <v>1.3567988066555843E-3</v>
      </c>
      <c r="AI2419" s="13">
        <f t="shared" si="3382"/>
        <v>3.0764302254557853E-3</v>
      </c>
      <c r="AJ2419" s="13">
        <f t="shared" si="3383"/>
        <v>3.487776848590798E-3</v>
      </c>
      <c r="AK2419" s="13">
        <f t="shared" si="3384"/>
        <v>2.6360828306588621E-3</v>
      </c>
      <c r="AL2419" s="13">
        <f t="shared" si="3385"/>
        <v>1.2866596920717223E-4</v>
      </c>
      <c r="AM2419" s="13">
        <f t="shared" si="3386"/>
        <v>2.0018793133877895E-2</v>
      </c>
      <c r="AN2419" s="13">
        <f t="shared" si="3387"/>
        <v>1.9005500096144053E-2</v>
      </c>
      <c r="AO2419" s="13">
        <f t="shared" si="3388"/>
        <v>9.0217485012434612E-3</v>
      </c>
      <c r="AP2419" s="13">
        <f t="shared" si="3389"/>
        <v>2.855031284205352E-3</v>
      </c>
      <c r="AQ2419" s="13">
        <f t="shared" si="3390"/>
        <v>6.7762947775598496E-4</v>
      </c>
      <c r="AR2419" s="13">
        <f t="shared" si="3391"/>
        <v>2.5762432008652909E-4</v>
      </c>
      <c r="AS2419" s="13">
        <f t="shared" si="3392"/>
        <v>5.8414205646326294E-4</v>
      </c>
      <c r="AT2419" s="13">
        <f t="shared" si="3393"/>
        <v>6.6224714734719676E-4</v>
      </c>
      <c r="AU2419" s="13">
        <f t="shared" si="3394"/>
        <v>5.0053039817616295E-4</v>
      </c>
      <c r="AV2419" s="13">
        <f t="shared" si="3395"/>
        <v>2.8372792601140769E-4</v>
      </c>
      <c r="AW2419" s="13">
        <f t="shared" si="3396"/>
        <v>7.6936818201983068E-6</v>
      </c>
      <c r="AX2419" s="13">
        <f t="shared" si="3397"/>
        <v>7.5651624461078549E-3</v>
      </c>
      <c r="AY2419" s="13">
        <f t="shared" si="3398"/>
        <v>7.1822359437607253E-3</v>
      </c>
      <c r="AZ2419" s="13">
        <f t="shared" si="3399"/>
        <v>3.4093460331699713E-3</v>
      </c>
      <c r="BA2419" s="13">
        <f t="shared" si="3400"/>
        <v>1.0789249536317803E-3</v>
      </c>
      <c r="BB2419" s="13">
        <f t="shared" si="3401"/>
        <v>2.5607822825342373E-4</v>
      </c>
      <c r="BC2419" s="13">
        <f t="shared" si="3402"/>
        <v>4.8623258746348463E-5</v>
      </c>
      <c r="BD2419" s="13">
        <f t="shared" si="3403"/>
        <v>4.0764021149436638E-5</v>
      </c>
      <c r="BE2419" s="13">
        <f t="shared" si="3404"/>
        <v>9.2429080980965063E-5</v>
      </c>
      <c r="BF2419" s="13">
        <f t="shared" si="3405"/>
        <v>1.0478768740291299E-4</v>
      </c>
      <c r="BG2419" s="13">
        <f t="shared" si="3406"/>
        <v>7.9199167727394743E-5</v>
      </c>
      <c r="BH2419" s="13">
        <f t="shared" si="3407"/>
        <v>4.4894407378659527E-5</v>
      </c>
      <c r="BI2419" s="13">
        <f t="shared" si="3408"/>
        <v>2.035887872780138E-5</v>
      </c>
      <c r="BJ2419" s="14">
        <f t="shared" si="3409"/>
        <v>0.66201429299741543</v>
      </c>
      <c r="BK2419" s="14">
        <f t="shared" si="3410"/>
        <v>0.19271470051010056</v>
      </c>
      <c r="BL2419" s="14">
        <f t="shared" si="3411"/>
        <v>0.13796134887005934</v>
      </c>
      <c r="BM2419" s="14">
        <f t="shared" si="3412"/>
        <v>0.61482397554075652</v>
      </c>
      <c r="BN2419" s="14">
        <f t="shared" si="3413"/>
        <v>0.37640837494131479</v>
      </c>
    </row>
    <row r="2420" spans="1:66" x14ac:dyDescent="0.25">
      <c r="A2420" t="s">
        <v>357</v>
      </c>
      <c r="B2420" t="s">
        <v>329</v>
      </c>
      <c r="C2420" t="s">
        <v>332</v>
      </c>
      <c r="D2420" t="s">
        <v>472</v>
      </c>
      <c r="E2420" s="10">
        <f>VLOOKUP(A2420,home!$A$2:$E$405,3,FALSE)</f>
        <v>1.72</v>
      </c>
      <c r="F2420" s="10">
        <f>VLOOKUP(B2420,home!$B$2:$E$405,3,FALSE)</f>
        <v>1.1628000000000001</v>
      </c>
      <c r="G2420" s="10">
        <f>VLOOKUP(C2420,away!$B$2:$E$405,4,FALSE)</f>
        <v>0.75580000000000003</v>
      </c>
      <c r="H2420" s="10">
        <f>VLOOKUP(A2420,away!$A$2:$E$405,3,FALSE)</f>
        <v>1.58</v>
      </c>
      <c r="I2420" s="10">
        <f>VLOOKUP(C2420,away!$B$2:$E$405,3,FALSE)</f>
        <v>0.75949999999999995</v>
      </c>
      <c r="J2420" s="10">
        <f>VLOOKUP(B2420,home!$B$2:$E$405,4,FALSE)</f>
        <v>0.69620000000000004</v>
      </c>
      <c r="K2420" s="12">
        <f t="shared" si="3358"/>
        <v>1.5116120928000001</v>
      </c>
      <c r="L2420" s="12">
        <f t="shared" si="3359"/>
        <v>0.83544696200000002</v>
      </c>
      <c r="M2420" s="13">
        <f t="shared" si="3360"/>
        <v>9.5650050531513806E-2</v>
      </c>
      <c r="N2420" s="13">
        <f t="shared" si="3361"/>
        <v>0.14458577306036732</v>
      </c>
      <c r="O2420" s="13">
        <f t="shared" si="3362"/>
        <v>7.9910544131699693E-2</v>
      </c>
      <c r="P2420" s="13">
        <f t="shared" si="3363"/>
        <v>0.12079374485170533</v>
      </c>
      <c r="Q2420" s="13">
        <f t="shared" si="3364"/>
        <v>0.1092788015024439</v>
      </c>
      <c r="R2420" s="13">
        <f t="shared" si="3365"/>
        <v>3.3380510663297711E-2</v>
      </c>
      <c r="S2420" s="13">
        <f t="shared" si="3366"/>
        <v>3.8136751403209018E-2</v>
      </c>
      <c r="T2420" s="13">
        <f t="shared" si="3367"/>
        <v>9.1296642726217792E-2</v>
      </c>
      <c r="U2420" s="13">
        <f t="shared" si="3368"/>
        <v>5.0458383582480164E-2</v>
      </c>
      <c r="V2420" s="13">
        <f t="shared" si="3369"/>
        <v>5.3513139162249049E-3</v>
      </c>
      <c r="W2420" s="13">
        <f t="shared" si="3370"/>
        <v>5.5062385945928334E-2</v>
      </c>
      <c r="X2420" s="13">
        <f t="shared" si="3371"/>
        <v>4.6001703058997326E-2</v>
      </c>
      <c r="Y2420" s="13">
        <f t="shared" si="3372"/>
        <v>1.9215991533732706E-2</v>
      </c>
      <c r="Z2420" s="13">
        <f t="shared" si="3373"/>
        <v>9.2958820745535613E-3</v>
      </c>
      <c r="AA2420" s="13">
        <f t="shared" si="3374"/>
        <v>1.4051767757137915E-2</v>
      </c>
      <c r="AB2420" s="13">
        <f t="shared" si="3375"/>
        <v>1.0620411033453406E-2</v>
      </c>
      <c r="AC2420" s="13">
        <f t="shared" si="3376"/>
        <v>4.223764416653914E-4</v>
      </c>
      <c r="AD2420" s="13">
        <f t="shared" si="3377"/>
        <v>2.0808242113571501E-2</v>
      </c>
      <c r="AE2420" s="13">
        <f t="shared" si="3378"/>
        <v>1.738418265834377E-2</v>
      </c>
      <c r="AF2420" s="13">
        <f t="shared" si="3379"/>
        <v>7.2617812943831916E-3</v>
      </c>
      <c r="AG2420" s="13">
        <f t="shared" si="3380"/>
        <v>2.0222777070336225E-3</v>
      </c>
      <c r="AH2420" s="13">
        <f t="shared" si="3381"/>
        <v>1.9415541095740073E-3</v>
      </c>
      <c r="AI2420" s="13">
        <f t="shared" si="3382"/>
        <v>2.9348766708576055E-3</v>
      </c>
      <c r="AJ2420" s="13">
        <f t="shared" si="3383"/>
        <v>2.218197533272482E-3</v>
      </c>
      <c r="AK2420" s="13">
        <f t="shared" si="3384"/>
        <v>1.1176847385046048E-3</v>
      </c>
      <c r="AL2420" s="13">
        <f t="shared" si="3385"/>
        <v>2.1336290714908012E-5</v>
      </c>
      <c r="AM2420" s="13">
        <f t="shared" si="3386"/>
        <v>6.2907980817569825E-3</v>
      </c>
      <c r="AN2420" s="13">
        <f t="shared" si="3387"/>
        <v>5.2556281459592985E-3</v>
      </c>
      <c r="AO2420" s="13">
        <f t="shared" si="3388"/>
        <v>2.1953992839716936E-3</v>
      </c>
      <c r="AP2420" s="13">
        <f t="shared" si="3389"/>
        <v>6.1137988739037581E-4</v>
      </c>
      <c r="AQ2420" s="13">
        <f t="shared" si="3390"/>
        <v>1.2769386738704786E-4</v>
      </c>
      <c r="AR2420" s="13">
        <f t="shared" si="3391"/>
        <v>3.2441309648044404E-4</v>
      </c>
      <c r="AS2420" s="13">
        <f t="shared" si="3392"/>
        <v>4.9038675970253232E-4</v>
      </c>
      <c r="AT2420" s="13">
        <f t="shared" si="3393"/>
        <v>3.7063727805767795E-4</v>
      </c>
      <c r="AU2420" s="13">
        <f t="shared" si="3394"/>
        <v>1.8675326385148735E-4</v>
      </c>
      <c r="AV2420" s="13">
        <f t="shared" si="3395"/>
        <v>7.0574623001944323E-5</v>
      </c>
      <c r="AW2420" s="13">
        <f t="shared" si="3396"/>
        <v>7.4847217724541127E-7</v>
      </c>
      <c r="AX2420" s="13">
        <f t="shared" si="3397"/>
        <v>1.5848744089578162E-3</v>
      </c>
      <c r="AY2420" s="13">
        <f t="shared" si="3398"/>
        <v>1.3240785101153532E-3</v>
      </c>
      <c r="AZ2420" s="13">
        <f t="shared" si="3399"/>
        <v>5.5309868436267885E-4</v>
      </c>
      <c r="BA2420" s="13">
        <f t="shared" si="3400"/>
        <v>1.5402820517899905E-4</v>
      </c>
      <c r="BB2420" s="13">
        <f t="shared" si="3401"/>
        <v>3.2170599019776848E-5</v>
      </c>
      <c r="BC2420" s="13">
        <f t="shared" si="3402"/>
        <v>5.3753658433585508E-6</v>
      </c>
      <c r="BD2420" s="13">
        <f t="shared" si="3403"/>
        <v>4.5171655981266619E-5</v>
      </c>
      <c r="BE2420" s="13">
        <f t="shared" si="3404"/>
        <v>6.8282021433084075E-5</v>
      </c>
      <c r="BF2420" s="13">
        <f t="shared" si="3405"/>
        <v>5.1607964659539358E-5</v>
      </c>
      <c r="BG2420" s="13">
        <f t="shared" si="3406"/>
        <v>2.6003741154718244E-5</v>
      </c>
      <c r="BH2420" s="13">
        <f t="shared" si="3407"/>
        <v>9.826892396878279E-6</v>
      </c>
      <c r="BI2420" s="13">
        <f t="shared" si="3408"/>
        <v>2.9708898763531165E-6</v>
      </c>
      <c r="BJ2420" s="14">
        <f t="shared" si="3409"/>
        <v>0.53105230664096292</v>
      </c>
      <c r="BK2420" s="14">
        <f t="shared" si="3410"/>
        <v>0.26169965194514871</v>
      </c>
      <c r="BL2420" s="14">
        <f t="shared" si="3411"/>
        <v>0.19828055840687345</v>
      </c>
      <c r="BM2420" s="14">
        <f t="shared" si="3412"/>
        <v>0.4154056442885728</v>
      </c>
      <c r="BN2420" s="14">
        <f t="shared" si="3413"/>
        <v>0.58359942474102777</v>
      </c>
    </row>
    <row r="2421" spans="1:66" x14ac:dyDescent="0.25">
      <c r="A2421" t="s">
        <v>347</v>
      </c>
      <c r="B2421" t="s">
        <v>248</v>
      </c>
      <c r="C2421" t="s">
        <v>256</v>
      </c>
      <c r="D2421" t="s">
        <v>473</v>
      </c>
      <c r="E2421" s="10">
        <f>VLOOKUP(A2421,home!$A$2:$E$405,3,FALSE)</f>
        <v>1.1809000000000001</v>
      </c>
      <c r="F2421" s="10">
        <f>VLOOKUP(B2421,home!$B$2:$E$405,3,FALSE)</f>
        <v>0.58630000000000004</v>
      </c>
      <c r="G2421" s="10">
        <f>VLOOKUP(C2421,away!$B$2:$E$405,4,FALSE)</f>
        <v>1.3408</v>
      </c>
      <c r="H2421" s="10">
        <f>VLOOKUP(A2421,away!$A$2:$E$405,3,FALSE)</f>
        <v>0.92459999999999998</v>
      </c>
      <c r="I2421" s="10">
        <f>VLOOKUP(C2421,away!$B$2:$E$405,3,FALSE)</f>
        <v>0.72099999999999997</v>
      </c>
      <c r="J2421" s="10">
        <f>VLOOKUP(B2421,home!$B$2:$E$405,4,FALSE)</f>
        <v>1.0814999999999999</v>
      </c>
      <c r="K2421" s="12">
        <f t="shared" si="3358"/>
        <v>0.92831852713600005</v>
      </c>
      <c r="L2421" s="12">
        <f t="shared" si="3359"/>
        <v>0.72096748289999979</v>
      </c>
      <c r="M2421" s="13">
        <f t="shared" si="3360"/>
        <v>0.19218707929151035</v>
      </c>
      <c r="N2421" s="13">
        <f t="shared" si="3361"/>
        <v>0.17841082638246455</v>
      </c>
      <c r="O2421" s="13">
        <f t="shared" si="3362"/>
        <v>0.13856063480270289</v>
      </c>
      <c r="P2421" s="13">
        <f t="shared" si="3363"/>
        <v>0.12862840441907433</v>
      </c>
      <c r="Q2421" s="13">
        <f t="shared" si="3364"/>
        <v>8.2811037786243047E-2</v>
      </c>
      <c r="R2421" s="13">
        <f t="shared" si="3365"/>
        <v>4.9948856051365391E-2</v>
      </c>
      <c r="S2421" s="13">
        <f t="shared" si="3366"/>
        <v>2.1522344900071287E-2</v>
      </c>
      <c r="T2421" s="13">
        <f t="shared" si="3367"/>
        <v>5.9704065469084418E-2</v>
      </c>
      <c r="U2421" s="13">
        <f t="shared" si="3368"/>
        <v>4.6368448481731606E-2</v>
      </c>
      <c r="V2421" s="13">
        <f t="shared" si="3369"/>
        <v>1.6005150895787516E-3</v>
      </c>
      <c r="W2421" s="13">
        <f t="shared" si="3370"/>
        <v>2.5625006876109604E-2</v>
      </c>
      <c r="X2421" s="13">
        <f t="shared" si="3371"/>
        <v>1.8474796706763923E-2</v>
      </c>
      <c r="Y2421" s="13">
        <f t="shared" si="3372"/>
        <v>6.6598638393823946E-3</v>
      </c>
      <c r="Z2421" s="13">
        <f t="shared" si="3373"/>
        <v>1.200383367369578E-2</v>
      </c>
      <c r="AA2421" s="13">
        <f t="shared" si="3374"/>
        <v>1.1143381195950788E-2</v>
      </c>
      <c r="AB2421" s="13">
        <f t="shared" si="3375"/>
        <v>5.1723036095700165E-3</v>
      </c>
      <c r="AC2421" s="13">
        <f t="shared" si="3376"/>
        <v>6.6950293621488493E-5</v>
      </c>
      <c r="AD2421" s="13">
        <f t="shared" si="3377"/>
        <v>5.9470421602699835E-3</v>
      </c>
      <c r="AE2421" s="13">
        <f t="shared" si="3378"/>
        <v>4.287624016990026E-3</v>
      </c>
      <c r="AF2421" s="13">
        <f t="shared" si="3379"/>
        <v>1.5456187475754422E-3</v>
      </c>
      <c r="AG2421" s="13">
        <f t="shared" si="3380"/>
        <v>3.7144695265417239E-4</v>
      </c>
      <c r="AH2421" s="13">
        <f t="shared" si="3381"/>
        <v>2.1635934372186754E-3</v>
      </c>
      <c r="AI2421" s="13">
        <f t="shared" si="3382"/>
        <v>2.0085038729599565E-3</v>
      </c>
      <c r="AJ2421" s="13">
        <f t="shared" si="3383"/>
        <v>9.3226567854656924E-4</v>
      </c>
      <c r="AK2421" s="13">
        <f t="shared" si="3384"/>
        <v>2.8847983386926499E-4</v>
      </c>
      <c r="AL2421" s="13">
        <f t="shared" si="3385"/>
        <v>1.792359710271327E-6</v>
      </c>
      <c r="AM2421" s="13">
        <f t="shared" si="3386"/>
        <v>1.1041498838075057E-3</v>
      </c>
      <c r="AN2421" s="13">
        <f t="shared" si="3387"/>
        <v>7.9605616247302446E-4</v>
      </c>
      <c r="AO2421" s="13">
        <f t="shared" si="3388"/>
        <v>2.8696530385260483E-4</v>
      </c>
      <c r="AP2421" s="13">
        <f t="shared" si="3389"/>
        <v>6.8964217599415387E-5</v>
      </c>
      <c r="AQ2421" s="13">
        <f t="shared" si="3390"/>
        <v>1.2430239593204591E-5</v>
      </c>
      <c r="AR2421" s="13">
        <f t="shared" si="3391"/>
        <v>3.1197610289010155E-4</v>
      </c>
      <c r="AS2421" s="13">
        <f t="shared" si="3392"/>
        <v>2.8961319633656829E-4</v>
      </c>
      <c r="AT2421" s="13">
        <f t="shared" si="3393"/>
        <v>1.3442664793115612E-4</v>
      </c>
      <c r="AU2421" s="13">
        <f t="shared" si="3394"/>
        <v>4.1596915938426836E-5</v>
      </c>
      <c r="AV2421" s="13">
        <f t="shared" si="3395"/>
        <v>9.6537969343400989E-6</v>
      </c>
      <c r="AW2421" s="13">
        <f t="shared" si="3396"/>
        <v>3.3322330530916643E-8</v>
      </c>
      <c r="AX2421" s="13">
        <f t="shared" si="3397"/>
        <v>1.7083379897892817E-4</v>
      </c>
      <c r="AY2421" s="13">
        <f t="shared" si="3398"/>
        <v>1.2316561404408238E-4</v>
      </c>
      <c r="AZ2421" s="13">
        <f t="shared" si="3399"/>
        <v>4.4399201368597455E-5</v>
      </c>
      <c r="BA2421" s="13">
        <f t="shared" si="3400"/>
        <v>1.0670126817829314E-5</v>
      </c>
      <c r="BB2421" s="13">
        <f t="shared" si="3401"/>
        <v>1.9232036185185458E-6</v>
      </c>
      <c r="BC2421" s="13">
        <f t="shared" si="3402"/>
        <v>2.7731345438949759E-7</v>
      </c>
      <c r="BD2421" s="13">
        <f t="shared" si="3403"/>
        <v>3.7487437604271289E-5</v>
      </c>
      <c r="BE2421" s="13">
        <f t="shared" si="3404"/>
        <v>3.4800282862899823E-5</v>
      </c>
      <c r="BF2421" s="13">
        <f t="shared" si="3405"/>
        <v>1.6152873665601673E-5</v>
      </c>
      <c r="BG2421" s="13">
        <f t="shared" si="3406"/>
        <v>4.9983372967550763E-6</v>
      </c>
      <c r="BH2421" s="13">
        <f t="shared" si="3407"/>
        <v>1.1600122793631519E-6</v>
      </c>
      <c r="BI2421" s="13">
        <f t="shared" si="3408"/>
        <v>2.1537217812761514E-7</v>
      </c>
      <c r="BJ2421" s="14">
        <f t="shared" si="3409"/>
        <v>0.38645716400314556</v>
      </c>
      <c r="BK2421" s="14">
        <f t="shared" si="3410"/>
        <v>0.34413025196761049</v>
      </c>
      <c r="BL2421" s="14">
        <f t="shared" si="3411"/>
        <v>0.25746854793983281</v>
      </c>
      <c r="BM2421" s="14">
        <f t="shared" si="3412"/>
        <v>0.22938982655921064</v>
      </c>
      <c r="BN2421" s="14">
        <f t="shared" si="3413"/>
        <v>0.77054683873336038</v>
      </c>
    </row>
    <row r="2422" spans="1:66" x14ac:dyDescent="0.25">
      <c r="A2422" t="s">
        <v>347</v>
      </c>
      <c r="B2422" t="s">
        <v>325</v>
      </c>
      <c r="C2422" t="s">
        <v>250</v>
      </c>
      <c r="D2422" t="s">
        <v>473</v>
      </c>
      <c r="E2422" s="10">
        <f>VLOOKUP(A2422,home!$A$2:$E$405,3,FALSE)</f>
        <v>1.1809000000000001</v>
      </c>
      <c r="F2422" s="10">
        <f>VLOOKUP(B2422,home!$B$2:$E$405,3,FALSE)</f>
        <v>0.65139999999999998</v>
      </c>
      <c r="G2422" s="10">
        <f>VLOOKUP(C2422,away!$B$2:$E$405,4,FALSE)</f>
        <v>0.65139999999999998</v>
      </c>
      <c r="H2422" s="10">
        <f>VLOOKUP(A2422,away!$A$2:$E$405,3,FALSE)</f>
        <v>0.92459999999999998</v>
      </c>
      <c r="I2422" s="10">
        <f>VLOOKUP(C2422,away!$B$2:$E$405,3,FALSE)</f>
        <v>0.99839999999999995</v>
      </c>
      <c r="J2422" s="10">
        <f>VLOOKUP(B2422,home!$B$2:$E$405,4,FALSE)</f>
        <v>1.0814999999999999</v>
      </c>
      <c r="K2422" s="12">
        <f t="shared" si="3358"/>
        <v>0.50108180256400003</v>
      </c>
      <c r="L2422" s="12">
        <f t="shared" si="3359"/>
        <v>0.9983549721599998</v>
      </c>
      <c r="M2422" s="13">
        <f t="shared" si="3360"/>
        <v>0.22325586809208586</v>
      </c>
      <c r="N2422" s="13">
        <f t="shared" si="3361"/>
        <v>0.11186945281657301</v>
      </c>
      <c r="O2422" s="13">
        <f t="shared" si="3362"/>
        <v>0.222888605973631</v>
      </c>
      <c r="P2422" s="13">
        <f t="shared" si="3363"/>
        <v>0.11168542445224418</v>
      </c>
      <c r="Q2422" s="13">
        <f t="shared" si="3364"/>
        <v>2.8027873534588375E-2</v>
      </c>
      <c r="R2422" s="13">
        <f t="shared" si="3365"/>
        <v>0.11126097400579275</v>
      </c>
      <c r="S2422" s="13">
        <f t="shared" si="3366"/>
        <v>1.3967868058380623E-2</v>
      </c>
      <c r="T2422" s="13">
        <f t="shared" si="3367"/>
        <v>2.7981766902327974E-2</v>
      </c>
      <c r="U2422" s="13">
        <f t="shared" si="3368"/>
        <v>5.5750849409848993E-2</v>
      </c>
      <c r="V2422" s="13">
        <f t="shared" si="3369"/>
        <v>7.7639232017843356E-4</v>
      </c>
      <c r="W2422" s="13">
        <f t="shared" si="3370"/>
        <v>4.6814191309157921E-3</v>
      </c>
      <c r="X2422" s="13">
        <f t="shared" si="3371"/>
        <v>4.673718066114726E-3</v>
      </c>
      <c r="Y2422" s="13">
        <f t="shared" si="3372"/>
        <v>2.3330148348898274E-3</v>
      </c>
      <c r="Z2422" s="13">
        <f t="shared" si="3373"/>
        <v>3.7025982202015903E-2</v>
      </c>
      <c r="AA2422" s="13">
        <f t="shared" si="3374"/>
        <v>1.8553045903488712E-2</v>
      </c>
      <c r="AB2422" s="13">
        <f t="shared" si="3375"/>
        <v>4.6482968421863793E-3</v>
      </c>
      <c r="AC2422" s="13">
        <f t="shared" si="3376"/>
        <v>2.4274755508561031E-5</v>
      </c>
      <c r="AD2422" s="13">
        <f t="shared" si="3377"/>
        <v>5.8644348416921988E-4</v>
      </c>
      <c r="AE2422" s="13">
        <f t="shared" si="3378"/>
        <v>5.8547876831117483E-4</v>
      </c>
      <c r="AF2422" s="13">
        <f t="shared" si="3379"/>
        <v>2.9225781971878691E-4</v>
      </c>
      <c r="AG2422" s="13">
        <f t="shared" si="3380"/>
        <v>9.7259015822963936E-5</v>
      </c>
      <c r="AH2422" s="13">
        <f t="shared" si="3381"/>
        <v>9.241268357622557E-3</v>
      </c>
      <c r="AI2422" s="13">
        <f t="shared" si="3382"/>
        <v>4.6306314066151674E-3</v>
      </c>
      <c r="AJ2422" s="13">
        <f t="shared" si="3383"/>
        <v>1.1601625661180994E-3</v>
      </c>
      <c r="AK2422" s="13">
        <f t="shared" si="3384"/>
        <v>1.937787832992444E-4</v>
      </c>
      <c r="AL2422" s="13">
        <f t="shared" si="3385"/>
        <v>4.85745148939124E-7</v>
      </c>
      <c r="AM2422" s="13">
        <f t="shared" si="3386"/>
        <v>5.8771231629885069E-5</v>
      </c>
      <c r="AN2422" s="13">
        <f t="shared" si="3387"/>
        <v>5.8674551317662815E-5</v>
      </c>
      <c r="AO2422" s="13">
        <f t="shared" si="3388"/>
        <v>2.9289015023622866E-5</v>
      </c>
      <c r="AP2422" s="13">
        <f t="shared" si="3389"/>
        <v>9.7469445928342756E-6</v>
      </c>
      <c r="AQ2422" s="13">
        <f t="shared" si="3390"/>
        <v>2.4327276494060306E-6</v>
      </c>
      <c r="AR2422" s="13">
        <f t="shared" si="3391"/>
        <v>1.8452132427794715E-3</v>
      </c>
      <c r="AS2422" s="13">
        <f t="shared" si="3392"/>
        <v>9.2460277780690152E-4</v>
      </c>
      <c r="AT2422" s="13">
        <f t="shared" si="3393"/>
        <v>2.3165081327958188E-4</v>
      </c>
      <c r="AU2422" s="13">
        <f t="shared" si="3394"/>
        <v>3.8692002361183164E-5</v>
      </c>
      <c r="AV2422" s="13">
        <f t="shared" si="3395"/>
        <v>4.8469645719880519E-6</v>
      </c>
      <c r="AW2422" s="13">
        <f t="shared" si="3396"/>
        <v>6.7499349511321844E-9</v>
      </c>
      <c r="AX2422" s="13">
        <f t="shared" si="3397"/>
        <v>4.9081991140015296E-6</v>
      </c>
      <c r="AY2422" s="13">
        <f t="shared" si="3398"/>
        <v>4.9001249898147328E-6</v>
      </c>
      <c r="AZ2422" s="13">
        <f t="shared" si="3399"/>
        <v>2.446032073893503E-6</v>
      </c>
      <c r="BA2422" s="13">
        <f t="shared" si="3400"/>
        <v>8.140027610114717E-7</v>
      </c>
      <c r="BB2422" s="13">
        <f t="shared" si="3401"/>
        <v>2.0316592595194269E-7</v>
      </c>
      <c r="BC2422" s="13">
        <f t="shared" si="3402"/>
        <v>4.0566342469522476E-8</v>
      </c>
      <c r="BD2422" s="13">
        <f t="shared" si="3403"/>
        <v>3.0702963593739357E-4</v>
      </c>
      <c r="BE2422" s="13">
        <f t="shared" si="3404"/>
        <v>1.5384696341607786E-4</v>
      </c>
      <c r="BF2422" s="13">
        <f t="shared" si="3405"/>
        <v>3.8544956873763028E-5</v>
      </c>
      <c r="BG2422" s="13">
        <f t="shared" si="3406"/>
        <v>6.4380588233522739E-6</v>
      </c>
      <c r="BH2422" s="13">
        <f t="shared" si="3407"/>
        <v>8.0649853005460566E-7</v>
      </c>
      <c r="BI2422" s="13">
        <f t="shared" si="3408"/>
        <v>8.0824347440995645E-8</v>
      </c>
      <c r="BJ2422" s="14">
        <f t="shared" si="3409"/>
        <v>0.1813009109348524</v>
      </c>
      <c r="BK2422" s="14">
        <f t="shared" si="3410"/>
        <v>0.34971521354853641</v>
      </c>
      <c r="BL2422" s="14">
        <f t="shared" si="3411"/>
        <v>0.43187936598733012</v>
      </c>
      <c r="BM2422" s="14">
        <f t="shared" si="3412"/>
        <v>0.19092838042276478</v>
      </c>
      <c r="BN2422" s="14">
        <f t="shared" si="3413"/>
        <v>0.80898819887491513</v>
      </c>
    </row>
    <row r="2423" spans="1:66" x14ac:dyDescent="0.25">
      <c r="A2423" t="s">
        <v>347</v>
      </c>
      <c r="B2423" t="s">
        <v>249</v>
      </c>
      <c r="C2423" t="s">
        <v>254</v>
      </c>
      <c r="D2423" t="s">
        <v>473</v>
      </c>
      <c r="E2423" s="10">
        <f>VLOOKUP(A2423,home!$A$2:$E$405,3,FALSE)</f>
        <v>1.1809000000000001</v>
      </c>
      <c r="F2423" s="10">
        <f>VLOOKUP(B2423,home!$B$2:$E$405,3,FALSE)</f>
        <v>0.78169999999999995</v>
      </c>
      <c r="G2423" s="10">
        <f>VLOOKUP(C2423,away!$B$2:$E$405,4,FALSE)</f>
        <v>0.52110000000000001</v>
      </c>
      <c r="H2423" s="10">
        <f>VLOOKUP(A2423,away!$A$2:$E$405,3,FALSE)</f>
        <v>0.92459999999999998</v>
      </c>
      <c r="I2423" s="10">
        <f>VLOOKUP(C2423,away!$B$2:$E$405,3,FALSE)</f>
        <v>1.2479</v>
      </c>
      <c r="J2423" s="10">
        <f>VLOOKUP(B2423,home!$B$2:$E$405,4,FALSE)</f>
        <v>2.0798999999999999</v>
      </c>
      <c r="K2423" s="12">
        <f t="shared" si="3358"/>
        <v>0.48103237608299998</v>
      </c>
      <c r="L2423" s="12">
        <f t="shared" si="3359"/>
        <v>2.3998059663659994</v>
      </c>
      <c r="M2423" s="13">
        <f t="shared" si="3360"/>
        <v>5.6087722400336659E-2</v>
      </c>
      <c r="N2423" s="13">
        <f t="shared" si="3361"/>
        <v>2.6980010375317647E-2</v>
      </c>
      <c r="O2423" s="13">
        <f t="shared" si="3362"/>
        <v>0.13459965085620781</v>
      </c>
      <c r="P2423" s="13">
        <f t="shared" si="3363"/>
        <v>6.4746789871303848E-2</v>
      </c>
      <c r="Q2423" s="13">
        <f t="shared" si="3364"/>
        <v>6.4891292487915192E-3</v>
      </c>
      <c r="R2423" s="13">
        <f t="shared" si="3365"/>
        <v>0.161506522597754</v>
      </c>
      <c r="S2423" s="13">
        <f t="shared" si="3366"/>
        <v>1.8685670496283217E-2</v>
      </c>
      <c r="T2423" s="13">
        <f t="shared" si="3367"/>
        <v>1.5572651087770003E-2</v>
      </c>
      <c r="U2423" s="13">
        <f t="shared" si="3368"/>
        <v>7.7689866318100348E-2</v>
      </c>
      <c r="V2423" s="13">
        <f t="shared" si="3369"/>
        <v>2.3967162101930879E-3</v>
      </c>
      <c r="W2423" s="13">
        <f t="shared" si="3370"/>
        <v>1.0404937537519593E-3</v>
      </c>
      <c r="X2423" s="13">
        <f t="shared" si="3371"/>
        <v>2.4969831182205067E-3</v>
      </c>
      <c r="Y2423" s="13">
        <f t="shared" si="3372"/>
        <v>2.9961374925103756E-3</v>
      </c>
      <c r="Z2423" s="13">
        <f t="shared" si="3373"/>
        <v>0.12919477217903838</v>
      </c>
      <c r="AA2423" s="13">
        <f t="shared" si="3374"/>
        <v>6.2146868238784694E-2</v>
      </c>
      <c r="AB2423" s="13">
        <f t="shared" si="3375"/>
        <v>1.4947327847509861E-2</v>
      </c>
      <c r="AC2423" s="13">
        <f t="shared" si="3376"/>
        <v>1.7292073269495526E-4</v>
      </c>
      <c r="AD2423" s="13">
        <f t="shared" si="3377"/>
        <v>1.2512779566670618E-4</v>
      </c>
      <c r="AE2423" s="13">
        <f t="shared" si="3378"/>
        <v>3.0028243059918713E-4</v>
      </c>
      <c r="AF2423" s="13">
        <f t="shared" si="3379"/>
        <v>3.6030978427340681E-4</v>
      </c>
      <c r="AG2423" s="13">
        <f t="shared" si="3380"/>
        <v>2.8822452334645586E-4</v>
      </c>
      <c r="AH2423" s="13">
        <f t="shared" si="3381"/>
        <v>7.7510596274638077E-2</v>
      </c>
      <c r="AI2423" s="13">
        <f t="shared" si="3382"/>
        <v>3.7285106297599284E-2</v>
      </c>
      <c r="AJ2423" s="13">
        <f t="shared" si="3383"/>
        <v>8.967671637420703E-3</v>
      </c>
      <c r="AK2423" s="13">
        <f t="shared" si="3384"/>
        <v>1.4379134652268697E-3</v>
      </c>
      <c r="AL2423" s="13">
        <f t="shared" si="3385"/>
        <v>7.98467961617566E-6</v>
      </c>
      <c r="AM2423" s="13">
        <f t="shared" si="3386"/>
        <v>1.2038104172716762E-5</v>
      </c>
      <c r="AN2423" s="13">
        <f t="shared" si="3387"/>
        <v>2.8889114217421119E-5</v>
      </c>
      <c r="AO2423" s="13">
        <f t="shared" si="3388"/>
        <v>3.4664134330998018E-5</v>
      </c>
      <c r="AP2423" s="13">
        <f t="shared" si="3389"/>
        <v>2.7729065462147169E-5</v>
      </c>
      <c r="AQ2423" s="13">
        <f t="shared" si="3390"/>
        <v>1.6636094184453535E-5</v>
      </c>
      <c r="AR2423" s="13">
        <f t="shared" si="3391"/>
        <v>3.7202078279292533E-2</v>
      </c>
      <c r="AS2423" s="13">
        <f t="shared" si="3392"/>
        <v>1.7895404109913849E-2</v>
      </c>
      <c r="AT2423" s="13">
        <f t="shared" si="3393"/>
        <v>4.3041343799786712E-3</v>
      </c>
      <c r="AU2423" s="13">
        <f t="shared" si="3394"/>
        <v>6.9014266259389016E-4</v>
      </c>
      <c r="AV2423" s="13">
        <f t="shared" si="3395"/>
        <v>8.2995241205946751E-5</v>
      </c>
      <c r="AW2423" s="13">
        <f t="shared" si="3396"/>
        <v>2.5603859215398597E-7</v>
      </c>
      <c r="AX2423" s="13">
        <f t="shared" si="3397"/>
        <v>9.6511964228943621E-7</v>
      </c>
      <c r="AY2423" s="13">
        <f t="shared" si="3398"/>
        <v>2.3160998758232078E-6</v>
      </c>
      <c r="AZ2423" s="13">
        <f t="shared" si="3399"/>
        <v>2.7790951503500433E-6</v>
      </c>
      <c r="BA2423" s="13">
        <f t="shared" si="3400"/>
        <v>2.2230963743029491E-6</v>
      </c>
      <c r="BB2423" s="13">
        <f t="shared" si="3401"/>
        <v>1.3337499857147094E-6</v>
      </c>
      <c r="BC2423" s="13">
        <f t="shared" si="3402"/>
        <v>6.4014823467174517E-7</v>
      </c>
      <c r="BD2423" s="13">
        <f t="shared" si="3403"/>
        <v>1.487962823597686E-2</v>
      </c>
      <c r="BE2423" s="13">
        <f t="shared" si="3404"/>
        <v>7.1575829255836471E-3</v>
      </c>
      <c r="BF2423" s="13">
        <f t="shared" si="3405"/>
        <v>1.7215145608523059E-3</v>
      </c>
      <c r="BG2423" s="13">
        <f t="shared" si="3406"/>
        <v>2.7603474655608906E-4</v>
      </c>
      <c r="BH2423" s="13">
        <f t="shared" si="3407"/>
        <v>3.3195412504336045E-5</v>
      </c>
      <c r="BI2423" s="13">
        <f t="shared" si="3408"/>
        <v>3.1936136304032206E-6</v>
      </c>
      <c r="BJ2423" s="14">
        <f t="shared" si="3409"/>
        <v>5.6779563431878649E-2</v>
      </c>
      <c r="BK2423" s="14">
        <f t="shared" si="3410"/>
        <v>0.14210012049030377</v>
      </c>
      <c r="BL2423" s="14">
        <f t="shared" si="3411"/>
        <v>0.66033742770133041</v>
      </c>
      <c r="BM2423" s="14">
        <f t="shared" si="3412"/>
        <v>0.53799999839155599</v>
      </c>
      <c r="BN2423" s="14">
        <f t="shared" si="3413"/>
        <v>0.45040982534971147</v>
      </c>
    </row>
    <row r="2424" spans="1:66" x14ac:dyDescent="0.25">
      <c r="A2424" t="s">
        <v>357</v>
      </c>
      <c r="B2424" t="s">
        <v>330</v>
      </c>
      <c r="C2424" t="s">
        <v>331</v>
      </c>
      <c r="D2424" t="s">
        <v>473</v>
      </c>
      <c r="E2424" s="10">
        <f>VLOOKUP(A2424,home!$A$2:$E$405,3,FALSE)</f>
        <v>1.72</v>
      </c>
      <c r="F2424" s="10">
        <f>VLOOKUP(B2424,home!$B$2:$E$405,3,FALSE)</f>
        <v>0.63949999999999996</v>
      </c>
      <c r="G2424" s="10">
        <f>VLOOKUP(C2424,away!$B$2:$E$405,4,FALSE)</f>
        <v>1.3953</v>
      </c>
      <c r="H2424" s="10">
        <f>VLOOKUP(A2424,away!$A$2:$E$405,3,FALSE)</f>
        <v>1.58</v>
      </c>
      <c r="I2424" s="10">
        <f>VLOOKUP(C2424,away!$B$2:$E$405,3,FALSE)</f>
        <v>0.94940000000000002</v>
      </c>
      <c r="J2424" s="10">
        <f>VLOOKUP(B2424,home!$B$2:$E$405,4,FALSE)</f>
        <v>1.6456</v>
      </c>
      <c r="K2424" s="12">
        <f t="shared" si="3358"/>
        <v>1.534746282</v>
      </c>
      <c r="L2424" s="12">
        <f t="shared" si="3359"/>
        <v>2.4684855712</v>
      </c>
      <c r="M2424" s="13">
        <f t="shared" si="3360"/>
        <v>1.825654098190042E-2</v>
      </c>
      <c r="N2424" s="13">
        <f t="shared" si="3361"/>
        <v>2.8019158394152293E-2</v>
      </c>
      <c r="O2424" s="13">
        <f t="shared" si="3362"/>
        <v>4.5066007993842659E-2</v>
      </c>
      <c r="P2424" s="13">
        <f t="shared" si="3363"/>
        <v>6.9164888213132283E-2</v>
      </c>
      <c r="Q2424" s="13">
        <f t="shared" si="3364"/>
        <v>2.1501149585097166E-2</v>
      </c>
      <c r="R2424" s="13">
        <f t="shared" si="3365"/>
        <v>5.5622395242192237E-2</v>
      </c>
      <c r="S2424" s="13">
        <f t="shared" si="3366"/>
        <v>6.5507778366637778E-2</v>
      </c>
      <c r="T2424" s="13">
        <f t="shared" si="3367"/>
        <v>5.3075277515025214E-2</v>
      </c>
      <c r="U2424" s="13">
        <f t="shared" si="3368"/>
        <v>8.5366264293889008E-2</v>
      </c>
      <c r="V2424" s="13">
        <f t="shared" si="3369"/>
        <v>2.7575128475329197E-2</v>
      </c>
      <c r="W2424" s="13">
        <f t="shared" si="3370"/>
        <v>1.0999603128151243E-2</v>
      </c>
      <c r="X2424" s="13">
        <f t="shared" si="3371"/>
        <v>2.7152361610767724E-2</v>
      </c>
      <c r="Y2424" s="13">
        <f t="shared" si="3372"/>
        <v>3.3512606430092462E-2</v>
      </c>
      <c r="Z2424" s="13">
        <f t="shared" si="3373"/>
        <v>4.5767693363645022E-2</v>
      </c>
      <c r="AA2424" s="13">
        <f t="shared" si="3374"/>
        <v>7.0241797225570266E-2</v>
      </c>
      <c r="AB2424" s="13">
        <f t="shared" si="3375"/>
        <v>5.3901668566470953E-2</v>
      </c>
      <c r="AC2424" s="13">
        <f t="shared" si="3376"/>
        <v>6.5292717564547744E-3</v>
      </c>
      <c r="AD2424" s="13">
        <f t="shared" si="3377"/>
        <v>4.2204000011014211E-3</v>
      </c>
      <c r="AE2424" s="13">
        <f t="shared" si="3378"/>
        <v>1.041799650741132E-2</v>
      </c>
      <c r="AF2424" s="13">
        <f t="shared" si="3379"/>
        <v>1.285833702967842E-2</v>
      </c>
      <c r="AG2424" s="13">
        <f t="shared" si="3380"/>
        <v>1.058020647579595E-2</v>
      </c>
      <c r="AH2424" s="13">
        <f t="shared" si="3381"/>
        <v>2.824422267381593E-2</v>
      </c>
      <c r="AI2424" s="13">
        <f t="shared" si="3382"/>
        <v>4.3347715736619087E-2</v>
      </c>
      <c r="AJ2424" s="13">
        <f t="shared" si="3383"/>
        <v>3.3263872779984528E-2</v>
      </c>
      <c r="AK2424" s="13">
        <f t="shared" si="3384"/>
        <v>1.7017201691334093E-2</v>
      </c>
      <c r="AL2424" s="13">
        <f t="shared" si="3385"/>
        <v>9.8944559453199941E-4</v>
      </c>
      <c r="AM2424" s="13">
        <f t="shared" si="3386"/>
        <v>1.2954486420486402E-3</v>
      </c>
      <c r="AN2424" s="13">
        <f t="shared" si="3387"/>
        <v>3.1977962811277016E-3</v>
      </c>
      <c r="AO2424" s="13">
        <f t="shared" si="3388"/>
        <v>3.9468569898003757E-3</v>
      </c>
      <c r="AP2424" s="13">
        <f t="shared" si="3389"/>
        <v>3.247586510304031E-3</v>
      </c>
      <c r="AQ2424" s="13">
        <f t="shared" si="3390"/>
        <v>2.0041551104773149E-3</v>
      </c>
      <c r="AR2424" s="13">
        <f t="shared" si="3391"/>
        <v>1.3944091228014913E-2</v>
      </c>
      <c r="AS2424" s="13">
        <f t="shared" si="3392"/>
        <v>2.1400642168064699E-2</v>
      </c>
      <c r="AT2424" s="13">
        <f t="shared" si="3393"/>
        <v>1.6422277999924861E-2</v>
      </c>
      <c r="AU2424" s="13">
        <f t="shared" si="3394"/>
        <v>8.4013433674516944E-3</v>
      </c>
      <c r="AV2424" s="13">
        <f t="shared" si="3395"/>
        <v>3.223482624250461E-3</v>
      </c>
      <c r="AW2424" s="13">
        <f t="shared" si="3396"/>
        <v>1.041253804848302E-4</v>
      </c>
      <c r="AX2424" s="13">
        <f t="shared" si="3397"/>
        <v>3.3136416448434987E-4</v>
      </c>
      <c r="AY2424" s="13">
        <f t="shared" si="3398"/>
        <v>8.1796765884236105E-4</v>
      </c>
      <c r="AZ2424" s="13">
        <f t="shared" si="3399"/>
        <v>1.0095706817803063E-3</v>
      </c>
      <c r="BA2424" s="13">
        <f t="shared" si="3400"/>
        <v>8.307035536937443E-4</v>
      </c>
      <c r="BB2424" s="13">
        <f t="shared" si="3401"/>
        <v>5.1264493405939302E-4</v>
      </c>
      <c r="BC2424" s="13">
        <f t="shared" si="3402"/>
        <v>2.530913245748776E-4</v>
      </c>
      <c r="BD2424" s="13">
        <f t="shared" si="3403"/>
        <v>5.7367979999752156E-3</v>
      </c>
      <c r="BE2424" s="13">
        <f t="shared" si="3404"/>
        <v>8.8045294010469961E-3</v>
      </c>
      <c r="BF2424" s="13">
        <f t="shared" si="3405"/>
        <v>6.7563593815082841E-3</v>
      </c>
      <c r="BG2424" s="13">
        <f t="shared" si="3406"/>
        <v>3.4564324802085541E-3</v>
      </c>
      <c r="BH2424" s="13">
        <f t="shared" si="3407"/>
        <v>1.3261867244960287E-3</v>
      </c>
      <c r="BI2424" s="13">
        <f t="shared" si="3408"/>
        <v>4.0707202893160762E-4</v>
      </c>
      <c r="BJ2424" s="14">
        <f t="shared" si="3409"/>
        <v>0.22978428252846628</v>
      </c>
      <c r="BK2424" s="14">
        <f t="shared" si="3410"/>
        <v>0.18884102104682884</v>
      </c>
      <c r="BL2424" s="14">
        <f t="shared" si="3411"/>
        <v>0.52195036160759223</v>
      </c>
      <c r="BM2424" s="14">
        <f t="shared" si="3412"/>
        <v>0.74799937585785758</v>
      </c>
      <c r="BN2424" s="14">
        <f t="shared" si="3413"/>
        <v>0.23763014041031705</v>
      </c>
    </row>
    <row r="2425" spans="1:66" x14ac:dyDescent="0.25">
      <c r="A2425" t="s">
        <v>357</v>
      </c>
      <c r="B2425" t="s">
        <v>328</v>
      </c>
      <c r="C2425" t="s">
        <v>335</v>
      </c>
      <c r="D2425" t="s">
        <v>473</v>
      </c>
      <c r="E2425" s="10">
        <f>VLOOKUP(A2425,home!$A$2:$E$405,3,FALSE)</f>
        <v>1.72</v>
      </c>
      <c r="F2425" s="10">
        <f>VLOOKUP(B2425,home!$B$2:$E$405,3,FALSE)</f>
        <v>0.63949999999999996</v>
      </c>
      <c r="G2425" s="10">
        <f>VLOOKUP(C2425,away!$B$2:$E$405,4,FALSE)</f>
        <v>0.58140000000000003</v>
      </c>
      <c r="H2425" s="10">
        <f>VLOOKUP(A2425,away!$A$2:$E$405,3,FALSE)</f>
        <v>1.58</v>
      </c>
      <c r="I2425" s="10">
        <f>VLOOKUP(C2425,away!$B$2:$E$405,3,FALSE)</f>
        <v>1.2658</v>
      </c>
      <c r="J2425" s="10">
        <f>VLOOKUP(B2425,home!$B$2:$E$405,4,FALSE)</f>
        <v>1.3290999999999999</v>
      </c>
      <c r="K2425" s="12">
        <f t="shared" si="3358"/>
        <v>0.63950511599999993</v>
      </c>
      <c r="L2425" s="12">
        <f t="shared" si="3359"/>
        <v>2.6581521524</v>
      </c>
      <c r="M2425" s="13">
        <f t="shared" si="3360"/>
        <v>3.6969676056733326E-2</v>
      </c>
      <c r="N2425" s="13">
        <f t="shared" si="3361"/>
        <v>2.3642296975143664E-2</v>
      </c>
      <c r="O2425" s="13">
        <f t="shared" si="3362"/>
        <v>9.8271023983736425E-2</v>
      </c>
      <c r="P2425" s="13">
        <f t="shared" si="3363"/>
        <v>6.2844822592158137E-2</v>
      </c>
      <c r="Q2425" s="13">
        <f t="shared" si="3364"/>
        <v>7.5596849347978482E-3</v>
      </c>
      <c r="R2425" s="13">
        <f t="shared" si="3365"/>
        <v>0.13060966696046053</v>
      </c>
      <c r="S2425" s="13">
        <f t="shared" si="3366"/>
        <v>2.6707508341289002E-2</v>
      </c>
      <c r="T2425" s="13">
        <f t="shared" si="3367"/>
        <v>2.0094792780898752E-2</v>
      </c>
      <c r="U2425" s="13">
        <f t="shared" si="3368"/>
        <v>8.3525550220270667E-2</v>
      </c>
      <c r="V2425" s="13">
        <f t="shared" si="3369"/>
        <v>5.0444604654161255E-3</v>
      </c>
      <c r="W2425" s="13">
        <f t="shared" si="3370"/>
        <v>1.6114857303837834E-3</v>
      </c>
      <c r="X2425" s="13">
        <f t="shared" si="3371"/>
        <v>4.2835742627815396E-3</v>
      </c>
      <c r="Y2425" s="13">
        <f t="shared" si="3372"/>
        <v>5.6931960732889975E-3</v>
      </c>
      <c r="Z2425" s="13">
        <f t="shared" si="3373"/>
        <v>0.11572678911839844</v>
      </c>
      <c r="AA2425" s="13">
        <f t="shared" si="3374"/>
        <v>7.4007873699468929E-2</v>
      </c>
      <c r="AB2425" s="13">
        <f t="shared" si="3375"/>
        <v>2.3664206927546109E-2</v>
      </c>
      <c r="AC2425" s="13">
        <f t="shared" si="3376"/>
        <v>5.3594299578074917E-4</v>
      </c>
      <c r="AD2425" s="13">
        <f t="shared" si="3377"/>
        <v>2.5763834223535646E-4</v>
      </c>
      <c r="AE2425" s="13">
        <f t="shared" si="3378"/>
        <v>6.8484191395368058E-4</v>
      </c>
      <c r="AF2425" s="13">
        <f t="shared" si="3379"/>
        <v>9.1020700381485599E-4</v>
      </c>
      <c r="AG2425" s="13">
        <f t="shared" si="3380"/>
        <v>8.0648956877333829E-4</v>
      </c>
      <c r="AH2425" s="13">
        <f t="shared" si="3381"/>
        <v>7.6904853396352932E-2</v>
      </c>
      <c r="AI2425" s="13">
        <f t="shared" si="3382"/>
        <v>4.9181047192197673E-2</v>
      </c>
      <c r="AJ2425" s="13">
        <f t="shared" si="3383"/>
        <v>1.5725765644823919E-2</v>
      </c>
      <c r="AK2425" s="13">
        <f t="shared" si="3384"/>
        <v>3.3522358609606451E-3</v>
      </c>
      <c r="AL2425" s="13">
        <f t="shared" si="3385"/>
        <v>3.6442020684913791E-5</v>
      </c>
      <c r="AM2425" s="13">
        <f t="shared" si="3386"/>
        <v>3.2952207587453878E-5</v>
      </c>
      <c r="AN2425" s="13">
        <f t="shared" si="3387"/>
        <v>8.7591981524922125E-5</v>
      </c>
      <c r="AO2425" s="13">
        <f t="shared" si="3388"/>
        <v>1.1641640711172642E-4</v>
      </c>
      <c r="AP2425" s="13">
        <f t="shared" si="3389"/>
        <v>1.0315084104623675E-4</v>
      </c>
      <c r="AQ2425" s="13">
        <f t="shared" si="3390"/>
        <v>6.8547657537231131E-5</v>
      </c>
      <c r="AR2425" s="13">
        <f t="shared" si="3391"/>
        <v>4.0884960317104382E-2</v>
      </c>
      <c r="AS2425" s="13">
        <f t="shared" si="3392"/>
        <v>2.6146141290245235E-2</v>
      </c>
      <c r="AT2425" s="13">
        <f t="shared" si="3393"/>
        <v>8.3602955593853317E-3</v>
      </c>
      <c r="AU2425" s="13">
        <f t="shared" si="3394"/>
        <v>1.7821505938330007E-3</v>
      </c>
      <c r="AV2425" s="13">
        <f t="shared" si="3395"/>
        <v>2.8492360555966044E-4</v>
      </c>
      <c r="AW2425" s="13">
        <f t="shared" si="3396"/>
        <v>1.7207738950766145E-6</v>
      </c>
      <c r="AX2425" s="13">
        <f t="shared" si="3397"/>
        <v>3.5121842226117934E-6</v>
      </c>
      <c r="AY2425" s="13">
        <f t="shared" si="3398"/>
        <v>9.3359200509608576E-6</v>
      </c>
      <c r="AZ2425" s="13">
        <f t="shared" si="3399"/>
        <v>1.2408147989047964E-5</v>
      </c>
      <c r="BA2425" s="13">
        <f t="shared" si="3400"/>
        <v>1.0994248428128526E-5</v>
      </c>
      <c r="BB2425" s="13">
        <f t="shared" si="3401"/>
        <v>7.3060962808125404E-6</v>
      </c>
      <c r="BC2425" s="13">
        <f t="shared" si="3402"/>
        <v>3.8841431108966967E-6</v>
      </c>
      <c r="BD2425" s="13">
        <f t="shared" si="3403"/>
        <v>1.8113074211283272E-2</v>
      </c>
      <c r="BE2425" s="13">
        <f t="shared" si="3404"/>
        <v>1.1583403624603316E-2</v>
      </c>
      <c r="BF2425" s="13">
        <f t="shared" si="3405"/>
        <v>3.7038229393133813E-3</v>
      </c>
      <c r="BG2425" s="13">
        <f t="shared" si="3406"/>
        <v>7.8953790614968826E-4</v>
      </c>
      <c r="BH2425" s="13">
        <f t="shared" si="3407"/>
        <v>1.2622838256466336E-4</v>
      </c>
      <c r="BI2425" s="13">
        <f t="shared" si="3408"/>
        <v>1.6144739286901485E-5</v>
      </c>
      <c r="BJ2425" s="14">
        <f t="shared" si="3409"/>
        <v>6.6000307420961857E-2</v>
      </c>
      <c r="BK2425" s="14">
        <f t="shared" si="3410"/>
        <v>0.1321481883921132</v>
      </c>
      <c r="BL2425" s="14">
        <f t="shared" si="3411"/>
        <v>0.66703290705514673</v>
      </c>
      <c r="BM2425" s="14">
        <f t="shared" si="3412"/>
        <v>0.62100340533743448</v>
      </c>
      <c r="BN2425" s="14">
        <f t="shared" si="3413"/>
        <v>0.35989717150302991</v>
      </c>
    </row>
    <row r="2426" spans="1:66" x14ac:dyDescent="0.25">
      <c r="A2426" t="s">
        <v>357</v>
      </c>
      <c r="B2426" t="s">
        <v>336</v>
      </c>
      <c r="C2426" t="s">
        <v>334</v>
      </c>
      <c r="D2426" t="s">
        <v>473</v>
      </c>
      <c r="E2426" s="10">
        <f>VLOOKUP(A2426,home!$A$2:$E$405,3,FALSE)</f>
        <v>1.72</v>
      </c>
      <c r="F2426" s="10">
        <f>VLOOKUP(B2426,home!$B$2:$E$405,3,FALSE)</f>
        <v>0.81399999999999995</v>
      </c>
      <c r="G2426" s="10">
        <f>VLOOKUP(C2426,away!$B$2:$E$405,4,FALSE)</f>
        <v>0.87209999999999999</v>
      </c>
      <c r="H2426" s="10">
        <f>VLOOKUP(A2426,away!$A$2:$E$405,3,FALSE)</f>
        <v>1.58</v>
      </c>
      <c r="I2426" s="10">
        <f>VLOOKUP(C2426,away!$B$2:$E$405,3,FALSE)</f>
        <v>0.94940000000000002</v>
      </c>
      <c r="J2426" s="10">
        <f>VLOOKUP(B2426,home!$B$2:$E$405,4,FALSE)</f>
        <v>0.69620000000000004</v>
      </c>
      <c r="K2426" s="12">
        <f t="shared" si="3358"/>
        <v>1.2210097680000001</v>
      </c>
      <c r="L2426" s="12">
        <f t="shared" si="3359"/>
        <v>1.0443362024000002</v>
      </c>
      <c r="M2426" s="13">
        <f t="shared" si="3360"/>
        <v>0.10379411863549312</v>
      </c>
      <c r="N2426" s="13">
        <f t="shared" si="3361"/>
        <v>0.12673363271488794</v>
      </c>
      <c r="O2426" s="13">
        <f t="shared" si="3362"/>
        <v>0.10839595568724598</v>
      </c>
      <c r="P2426" s="13">
        <f t="shared" si="3363"/>
        <v>0.13235252070582251</v>
      </c>
      <c r="Q2426" s="13">
        <f t="shared" si="3364"/>
        <v>7.7371501739501289E-2</v>
      </c>
      <c r="R2426" s="13">
        <f t="shared" si="3365"/>
        <v>5.6600910358968581E-2</v>
      </c>
      <c r="S2426" s="13">
        <f t="shared" si="3366"/>
        <v>4.2192153966600213E-2</v>
      </c>
      <c r="T2426" s="13">
        <f t="shared" si="3367"/>
        <v>8.0801860300615785E-2</v>
      </c>
      <c r="U2426" s="13">
        <f t="shared" si="3368"/>
        <v>6.9110264425993023E-2</v>
      </c>
      <c r="V2426" s="13">
        <f t="shared" si="3369"/>
        <v>5.9779001877302675E-3</v>
      </c>
      <c r="W2426" s="13">
        <f t="shared" si="3370"/>
        <v>3.1490453129586697E-2</v>
      </c>
      <c r="X2426" s="13">
        <f t="shared" si="3371"/>
        <v>3.2886620233207778E-2</v>
      </c>
      <c r="Y2426" s="13">
        <f t="shared" si="3372"/>
        <v>1.7172344042059608E-2</v>
      </c>
      <c r="Z2426" s="13">
        <f t="shared" si="3373"/>
        <v>1.9703459925556031E-2</v>
      </c>
      <c r="AA2426" s="13">
        <f t="shared" si="3374"/>
        <v>2.4058117032500468E-2</v>
      </c>
      <c r="AB2426" s="13">
        <f t="shared" si="3375"/>
        <v>1.4687597948185126E-2</v>
      </c>
      <c r="AC2426" s="13">
        <f t="shared" si="3376"/>
        <v>4.7641798541617778E-4</v>
      </c>
      <c r="AD2426" s="13">
        <f t="shared" si="3377"/>
        <v>9.6125377174928802E-3</v>
      </c>
      <c r="AE2426" s="13">
        <f t="shared" si="3378"/>
        <v>1.0038721135313282E-2</v>
      </c>
      <c r="AF2426" s="13">
        <f t="shared" si="3379"/>
        <v>5.2418999537028454E-3</v>
      </c>
      <c r="AG2426" s="13">
        <f t="shared" si="3380"/>
        <v>1.8247686303369225E-3</v>
      </c>
      <c r="AH2426" s="13">
        <f t="shared" si="3381"/>
        <v>5.1442591281989428E-3</v>
      </c>
      <c r="AI2426" s="13">
        <f t="shared" si="3382"/>
        <v>6.2811906446540739E-3</v>
      </c>
      <c r="AJ2426" s="13">
        <f t="shared" si="3383"/>
        <v>3.8346975658964219E-3</v>
      </c>
      <c r="AK2426" s="13">
        <f t="shared" si="3384"/>
        <v>1.5607343950951188E-3</v>
      </c>
      <c r="AL2426" s="13">
        <f t="shared" si="3385"/>
        <v>2.4300074843685324E-5</v>
      </c>
      <c r="AM2426" s="13">
        <f t="shared" si="3386"/>
        <v>2.3474004896654457E-3</v>
      </c>
      <c r="AN2426" s="13">
        <f t="shared" si="3387"/>
        <v>2.4514753128891125E-3</v>
      </c>
      <c r="AO2426" s="13">
        <f t="shared" si="3388"/>
        <v>1.2800822092699838E-3</v>
      </c>
      <c r="AP2426" s="13">
        <f t="shared" si="3389"/>
        <v>4.4561206439627251E-4</v>
      </c>
      <c r="AQ2426" s="13">
        <f t="shared" si="3390"/>
        <v>1.1634220276880688E-4</v>
      </c>
      <c r="AR2426" s="13">
        <f t="shared" si="3391"/>
        <v>1.0744672084209645E-3</v>
      </c>
      <c r="AS2426" s="13">
        <f t="shared" si="3392"/>
        <v>1.3119349568776896E-3</v>
      </c>
      <c r="AT2426" s="13">
        <f t="shared" si="3393"/>
        <v>8.009426986641591E-4</v>
      </c>
      <c r="AU2426" s="13">
        <f t="shared" si="3394"/>
        <v>3.2598628622573968E-4</v>
      </c>
      <c r="AV2426" s="13">
        <f t="shared" si="3395"/>
        <v>9.9508109928917989E-5</v>
      </c>
      <c r="AW2426" s="13">
        <f t="shared" si="3396"/>
        <v>8.6072532635403133E-7</v>
      </c>
      <c r="AX2426" s="13">
        <f t="shared" si="3397"/>
        <v>4.7769982121491567E-4</v>
      </c>
      <c r="AY2426" s="13">
        <f t="shared" si="3398"/>
        <v>4.9887921717474415E-4</v>
      </c>
      <c r="AZ2426" s="13">
        <f t="shared" si="3399"/>
        <v>2.6049881356027856E-4</v>
      </c>
      <c r="BA2426" s="13">
        <f t="shared" si="3400"/>
        <v>9.068278056108236E-5</v>
      </c>
      <c r="BB2426" s="13">
        <f t="shared" si="3401"/>
        <v>2.3675827668558323E-5</v>
      </c>
      <c r="BC2426" s="13">
        <f t="shared" si="3402"/>
        <v>4.945104791211812E-6</v>
      </c>
      <c r="BD2426" s="13">
        <f t="shared" si="3403"/>
        <v>1.8701750067427986E-4</v>
      </c>
      <c r="BE2426" s="13">
        <f t="shared" si="3404"/>
        <v>2.283501951102423E-4</v>
      </c>
      <c r="BF2426" s="13">
        <f t="shared" si="3405"/>
        <v>1.394089093771559E-4</v>
      </c>
      <c r="BG2426" s="13">
        <f t="shared" si="3406"/>
        <v>5.6739880031911398E-5</v>
      </c>
      <c r="BH2426" s="13">
        <f t="shared" si="3407"/>
        <v>1.7319986938527991E-5</v>
      </c>
      <c r="BI2426" s="13">
        <f t="shared" si="3408"/>
        <v>4.2295746467150168E-6</v>
      </c>
      <c r="BJ2426" s="14">
        <f t="shared" si="3409"/>
        <v>0.40117163344066537</v>
      </c>
      <c r="BK2426" s="14">
        <f t="shared" si="3410"/>
        <v>0.28531629077308068</v>
      </c>
      <c r="BL2426" s="14">
        <f t="shared" si="3411"/>
        <v>0.29391963249363418</v>
      </c>
      <c r="BM2426" s="14">
        <f t="shared" si="3412"/>
        <v>0.39436435829916849</v>
      </c>
      <c r="BN2426" s="14">
        <f t="shared" si="3413"/>
        <v>0.60524863984191946</v>
      </c>
    </row>
    <row r="2427" spans="1:66" s="15" customFormat="1" x14ac:dyDescent="0.25">
      <c r="A2427" s="15" t="s">
        <v>347</v>
      </c>
      <c r="B2427" s="15" t="s">
        <v>247</v>
      </c>
      <c r="C2427" s="15" t="s">
        <v>251</v>
      </c>
      <c r="D2427" s="15" t="s">
        <v>474</v>
      </c>
      <c r="E2427" s="15">
        <f>VLOOKUP(A2427,home!$A$2:$E$405,3,FALSE)</f>
        <v>1.1809000000000001</v>
      </c>
      <c r="F2427" s="15">
        <f>VLOOKUP(B2427,home!$B$2:$E$405,3,FALSE)</f>
        <v>1.3028</v>
      </c>
      <c r="G2427" s="15">
        <f>VLOOKUP(C2427,away!$B$2:$E$405,4,FALSE)</f>
        <v>0.8468</v>
      </c>
      <c r="H2427" s="15">
        <f>VLOOKUP(A2427,away!$A$2:$E$405,3,FALSE)</f>
        <v>0.92459999999999998</v>
      </c>
      <c r="I2427" s="15">
        <f>VLOOKUP(C2427,away!$B$2:$E$405,3,FALSE)</f>
        <v>1.2479</v>
      </c>
      <c r="J2427" s="15">
        <f>VLOOKUP(B2427,home!$B$2:$E$405,4,FALSE)</f>
        <v>0.41599999999999998</v>
      </c>
      <c r="K2427" s="16">
        <f t="shared" si="3358"/>
        <v>1.302781917136</v>
      </c>
      <c r="L2427" s="16">
        <f t="shared" si="3359"/>
        <v>0.47998426943999994</v>
      </c>
      <c r="M2427" s="17">
        <f t="shared" si="3360"/>
        <v>0.16817230728661431</v>
      </c>
      <c r="N2427" s="17">
        <f t="shared" si="3361"/>
        <v>0.21909184089603995</v>
      </c>
      <c r="O2427" s="17">
        <f t="shared" si="3362"/>
        <v>8.0720062053004762E-2</v>
      </c>
      <c r="P2427" s="17">
        <f t="shared" si="3363"/>
        <v>0.10516063719275046</v>
      </c>
      <c r="Q2427" s="17">
        <f t="shared" si="3364"/>
        <v>0.14271444425569921</v>
      </c>
      <c r="R2427" s="17">
        <f t="shared" si="3365"/>
        <v>1.9372180006831472E-2</v>
      </c>
      <c r="S2427" s="17">
        <f t="shared" si="3366"/>
        <v>1.6439626406412375E-2</v>
      </c>
      <c r="T2427" s="17">
        <f t="shared" si="3367"/>
        <v>6.8500688264607382E-2</v>
      </c>
      <c r="U2427" s="17">
        <f t="shared" si="3368"/>
        <v>2.52377258084036E-2</v>
      </c>
      <c r="V2427" s="17">
        <f t="shared" si="3369"/>
        <v>1.142215793103672E-3</v>
      </c>
      <c r="W2427" s="17">
        <f t="shared" si="3370"/>
        <v>6.1975265763479552E-2</v>
      </c>
      <c r="X2427" s="17">
        <f t="shared" si="3371"/>
        <v>2.9747152660833578E-2</v>
      </c>
      <c r="Y2427" s="17">
        <f t="shared" si="3372"/>
        <v>7.1390826689151764E-3</v>
      </c>
      <c r="Z2427" s="17">
        <f t="shared" si="3373"/>
        <v>3.0994472226797258E-3</v>
      </c>
      <c r="AA2427" s="17">
        <f t="shared" si="3374"/>
        <v>4.0379037948245445E-3</v>
      </c>
      <c r="AB2427" s="17">
        <f t="shared" si="3375"/>
        <v>2.6302540235161246E-3</v>
      </c>
      <c r="AC2427" s="17">
        <f t="shared" si="3376"/>
        <v>4.4640279422495883E-5</v>
      </c>
      <c r="AD2427" s="17">
        <f t="shared" si="3377"/>
        <v>2.0185063886589739E-2</v>
      </c>
      <c r="AE2427" s="17">
        <f t="shared" si="3378"/>
        <v>9.6885131432045031E-3</v>
      </c>
      <c r="AF2427" s="17">
        <f t="shared" si="3379"/>
        <v>2.3251669515004249E-3</v>
      </c>
      <c r="AG2427" s="17">
        <f t="shared" si="3380"/>
        <v>3.720145201806544E-4</v>
      </c>
      <c r="AH2427" s="17">
        <f t="shared" si="3381"/>
        <v>3.7192147771144125E-4</v>
      </c>
      <c r="AI2427" s="17">
        <f t="shared" si="3382"/>
        <v>4.8453257575696562E-4</v>
      </c>
      <c r="AJ2427" s="17">
        <f t="shared" si="3383"/>
        <v>3.1562013897975193E-4</v>
      </c>
      <c r="AK2427" s="17">
        <f t="shared" si="3384"/>
        <v>1.3706140324892403E-4</v>
      </c>
      <c r="AL2427" s="17">
        <f t="shared" si="3385"/>
        <v>1.1165691437012815E-6</v>
      </c>
      <c r="AM2427" s="17">
        <f t="shared" si="3386"/>
        <v>5.2593472455368037E-3</v>
      </c>
      <c r="AN2427" s="17">
        <f t="shared" si="3387"/>
        <v>2.524403945380259E-3</v>
      </c>
      <c r="AO2427" s="17">
        <f t="shared" si="3388"/>
        <v>6.0583709174739844E-4</v>
      </c>
      <c r="AP2427" s="17">
        <f t="shared" si="3389"/>
        <v>9.693075796067641E-5</v>
      </c>
      <c r="AQ2427" s="17">
        <f t="shared" si="3390"/>
        <v>1.1631309761505182E-5</v>
      </c>
      <c r="AR2427" s="17">
        <f t="shared" si="3391"/>
        <v>3.5703291753674287E-5</v>
      </c>
      <c r="AS2427" s="17">
        <f t="shared" si="3392"/>
        <v>4.6513602878917727E-5</v>
      </c>
      <c r="AT2427" s="17">
        <f t="shared" si="3393"/>
        <v>3.0298540365749505E-5</v>
      </c>
      <c r="AU2427" s="17">
        <f t="shared" si="3394"/>
        <v>1.3157463501371212E-5</v>
      </c>
      <c r="AV2427" s="17">
        <f t="shared" si="3395"/>
        <v>4.2853263812408311E-6</v>
      </c>
      <c r="AW2427" s="17">
        <f t="shared" si="3396"/>
        <v>1.93946455731254E-8</v>
      </c>
      <c r="AX2427" s="17">
        <f t="shared" si="3397"/>
        <v>1.1419637479040622E-3</v>
      </c>
      <c r="AY2427" s="17">
        <f t="shared" si="3398"/>
        <v>5.4812463526469565E-4</v>
      </c>
      <c r="AZ2427" s="17">
        <f t="shared" si="3399"/>
        <v>1.3154560130979566E-4</v>
      </c>
      <c r="BA2427" s="17">
        <f t="shared" si="3400"/>
        <v>2.1046606447575918E-5</v>
      </c>
      <c r="BB2427" s="17">
        <f t="shared" si="3401"/>
        <v>2.5255100049827302E-6</v>
      </c>
      <c r="BC2427" s="17">
        <f t="shared" si="3402"/>
        <v>2.4244101494100936E-7</v>
      </c>
      <c r="BD2427" s="17">
        <f t="shared" si="3403"/>
        <v>2.8561697348317524E-6</v>
      </c>
      <c r="BE2427" s="17">
        <f t="shared" si="3404"/>
        <v>3.7209662828099315E-6</v>
      </c>
      <c r="BF2427" s="17">
        <f t="shared" si="3405"/>
        <v>2.4238037937587692E-6</v>
      </c>
      <c r="BG2427" s="17">
        <f t="shared" si="3406"/>
        <v>1.0525625843981867E-6</v>
      </c>
      <c r="BH2427" s="17">
        <f t="shared" si="3407"/>
        <v>3.4281487540197292E-7</v>
      </c>
      <c r="BI2427" s="17">
        <f t="shared" si="3408"/>
        <v>8.9322604119784254E-8</v>
      </c>
      <c r="BJ2427" s="18">
        <f t="shared" si="3409"/>
        <v>0.57208283190338272</v>
      </c>
      <c r="BK2427" s="18">
        <f t="shared" si="3410"/>
        <v>0.2915086681627117</v>
      </c>
      <c r="BL2427" s="18">
        <f t="shared" si="3411"/>
        <v>0.13344770514703386</v>
      </c>
      <c r="BM2427" s="18">
        <f t="shared" si="3412"/>
        <v>0.26435907550424892</v>
      </c>
      <c r="BN2427" s="18">
        <f t="shared" si="3413"/>
        <v>0.73523147169094016</v>
      </c>
    </row>
    <row r="2428" spans="1:66" x14ac:dyDescent="0.25">
      <c r="A2428" t="s">
        <v>346</v>
      </c>
      <c r="B2428" t="s">
        <v>320</v>
      </c>
      <c r="C2428" t="s">
        <v>233</v>
      </c>
      <c r="D2428" s="7" t="s">
        <v>475</v>
      </c>
      <c r="E2428" s="10">
        <f>VLOOKUP(A2428,home!$A$2:$E$405,3,FALSE)</f>
        <v>1.5866</v>
      </c>
      <c r="F2428" s="10">
        <f>VLOOKUP(B2428,home!$B$2:$E$405,3,FALSE)</f>
        <v>1.0084</v>
      </c>
      <c r="G2428" s="10">
        <f>VLOOKUP(C2428,away!$B$2:$E$405,4,FALSE)</f>
        <v>1.3236000000000001</v>
      </c>
      <c r="H2428" s="10">
        <f>VLOOKUP(A2428,away!$A$2:$E$405,3,FALSE)</f>
        <v>1.1788000000000001</v>
      </c>
      <c r="I2428" s="10">
        <f>VLOOKUP(C2428,away!$B$2:$E$405,3,FALSE)</f>
        <v>0.76349999999999996</v>
      </c>
      <c r="J2428" s="10">
        <f>VLOOKUP(B2428,home!$B$2:$E$405,4,FALSE)</f>
        <v>1.6117999999999999</v>
      </c>
      <c r="K2428" s="12">
        <f t="shared" ref="K2428:K2457" si="3414">E2428*F2428*G2428</f>
        <v>2.1176639595840001</v>
      </c>
      <c r="L2428" s="12">
        <f t="shared" ref="L2428:L2457" si="3415">H2428*I2428*J2428</f>
        <v>1.4506422428399999</v>
      </c>
      <c r="M2428" s="13">
        <f t="shared" ref="M2428:M2457" si="3416">_xlfn.POISSON.DIST(0,K2428,FALSE) * _xlfn.POISSON.DIST(0,L2428,FALSE)</f>
        <v>2.8203584408698613E-2</v>
      </c>
      <c r="N2428" s="13">
        <f t="shared" ref="N2428:N2457" si="3417">_xlfn.POISSON.DIST(1,K2428,FALSE) * _xlfn.POISSON.DIST(0,L2428,FALSE)</f>
        <v>5.9725714233386268E-2</v>
      </c>
      <c r="O2428" s="13">
        <f t="shared" ref="O2428:O2457" si="3418">_xlfn.POISSON.DIST(0,K2428,FALSE) * _xlfn.POISSON.DIST(1,L2428,FALSE)</f>
        <v>4.0913310942761807E-2</v>
      </c>
      <c r="P2428" s="13">
        <f t="shared" ref="P2428:P2457" si="3419">_xlfn.POISSON.DIST(1,K2428,FALSE) * _xlfn.POISSON.DIST(1,L2428,FALSE)</f>
        <v>8.6640644050740359E-2</v>
      </c>
      <c r="Q2428" s="13">
        <f t="shared" ref="Q2428:Q2457" si="3420">_xlfn.POISSON.DIST(2,K2428,FALSE) * _xlfn.POISSON.DIST(0,L2428,FALSE)</f>
        <v>6.3239496246227642E-2</v>
      </c>
      <c r="R2428" s="13">
        <f t="shared" ref="R2428:R2457" si="3421">_xlfn.POISSON.DIST(0,K2428,FALSE) * _xlfn.POISSON.DIST(2,L2428,FALSE)</f>
        <v>2.967528857400915E-2</v>
      </c>
      <c r="S2428" s="13">
        <f t="shared" ref="S2428:S2457" si="3422">_xlfn.POISSON.DIST(2,K2428,FALSE) * _xlfn.POISSON.DIST(2,L2428,FALSE)</f>
        <v>6.653942538605033E-2</v>
      </c>
      <c r="T2428" s="13">
        <f t="shared" ref="T2428:T2457" si="3423">_xlfn.POISSON.DIST(2,K2428,FALSE) * _xlfn.POISSON.DIST(1,L2428,FALSE)</f>
        <v>9.1737884670699418E-2</v>
      </c>
      <c r="U2428" s="13">
        <f t="shared" ref="U2428:U2457" si="3424">_xlfn.POISSON.DIST(1,K2428,FALSE) * _xlfn.POISSON.DIST(2,L2428,FALSE)</f>
        <v>6.2842289103434049E-2</v>
      </c>
      <c r="V2428" s="13">
        <f t="shared" ref="V2428:V2457" si="3425">_xlfn.POISSON.DIST(3,K2428,FALSE) * _xlfn.POISSON.DIST(3,L2428,FALSE)</f>
        <v>2.2711922737954172E-2</v>
      </c>
      <c r="W2428" s="13">
        <f t="shared" ref="W2428:W2457" si="3426">_xlfn.POISSON.DIST(3,K2428,FALSE) * _xlfn.POISSON.DIST(0,L2428,FALSE)</f>
        <v>4.4640000674294633E-2</v>
      </c>
      <c r="X2428" s="13">
        <f t="shared" ref="X2428:X2457" si="3427">_xlfn.POISSON.DIST(3,K2428,FALSE) * _xlfn.POISSON.DIST(1,L2428,FALSE)</f>
        <v>6.4756670698537869E-2</v>
      </c>
      <c r="Y2428" s="13">
        <f t="shared" ref="Y2428:Y2457" si="3428">_xlfn.POISSON.DIST(3,K2428,FALSE) * _xlfn.POISSON.DIST(2,L2428,FALSE)</f>
        <v>4.6969381010489142E-2</v>
      </c>
      <c r="Z2428" s="13">
        <f t="shared" ref="Z2428:Z2457" si="3429">_xlfn.POISSON.DIST(0,K2428,FALSE) * _xlfn.POISSON.DIST(3,L2428,FALSE)</f>
        <v>1.4349409057974962E-2</v>
      </c>
      <c r="AA2428" s="13">
        <f t="shared" ref="AA2428:AA2457" si="3430">_xlfn.POISSON.DIST(1,K2428,FALSE) * _xlfn.POISSON.DIST(3,L2428,FALSE)</f>
        <v>3.0387226403401774E-2</v>
      </c>
      <c r="AB2428" s="13">
        <f t="shared" ref="AB2428:AB2457" si="3431">_xlfn.POISSON.DIST(2,K2428,FALSE) * _xlfn.POISSON.DIST(3,L2428,FALSE)</f>
        <v>3.2174967093101643E-2</v>
      </c>
      <c r="AC2428" s="13">
        <f t="shared" ref="AC2428:AC2457" si="3432">_xlfn.POISSON.DIST(4,K2428,FALSE) * _xlfn.POISSON.DIST(4,L2428,FALSE)</f>
        <v>4.3606505496161735E-3</v>
      </c>
      <c r="AD2428" s="13">
        <f t="shared" ref="AD2428:AD2457" si="3433">_xlfn.POISSON.DIST(4,K2428,FALSE) * _xlfn.POISSON.DIST(0,L2428,FALSE)</f>
        <v>2.3633130145939808E-2</v>
      </c>
      <c r="AE2428" s="13">
        <f t="shared" ref="AE2428:AE2457" si="3434">_xlfn.POISSON.DIST(4,K2428,FALSE) * _xlfn.POISSON.DIST(1,L2428,FALSE)</f>
        <v>3.428321692023574E-2</v>
      </c>
      <c r="AF2428" s="13">
        <f t="shared" ref="AF2428:AF2457" si="3435">_xlfn.POISSON.DIST(4,K2428,FALSE) * _xlfn.POISSON.DIST(2,L2428,FALSE)</f>
        <v>2.4866341342470503E-2</v>
      </c>
      <c r="AG2428" s="13">
        <f t="shared" ref="AG2428:AG2457" si="3436">_xlfn.POISSON.DIST(4,K2428,FALSE) * _xlfn.POISSON.DIST(3,L2428,FALSE)</f>
        <v>1.2024055058755484E-2</v>
      </c>
      <c r="AH2428" s="13">
        <f t="shared" ref="AH2428:AH2457" si="3437">_xlfn.POISSON.DIST(0,K2428,FALSE) * _xlfn.POISSON.DIST(4,L2428,FALSE)</f>
        <v>5.2039647348223498E-3</v>
      </c>
      <c r="AI2428" s="13">
        <f t="shared" ref="AI2428:AI2457" si="3438">_xlfn.POISSON.DIST(1,K2428,FALSE) * _xlfn.POISSON.DIST(4,L2428,FALSE)</f>
        <v>1.1020248565879399E-2</v>
      </c>
      <c r="AJ2428" s="13">
        <f t="shared" ref="AJ2428:AJ2457" si="3439">_xlfn.POISSON.DIST(2,K2428,FALSE) * _xlfn.POISSON.DIST(4,L2428,FALSE)</f>
        <v>1.1668591606810035E-2</v>
      </c>
      <c r="AK2428" s="13">
        <f t="shared" ref="AK2428:AK2457" si="3440">_xlfn.POISSON.DIST(3,K2428,FALSE) * _xlfn.POISSON.DIST(4,L2428,FALSE)</f>
        <v>8.2367186349486549E-3</v>
      </c>
      <c r="AL2428" s="13">
        <f t="shared" ref="AL2428:AL2457" si="3441">_xlfn.POISSON.DIST(5,K2428,FALSE) * _xlfn.POISSON.DIST(5,L2428,FALSE)</f>
        <v>5.3583199443604811E-4</v>
      </c>
      <c r="AM2428" s="13">
        <f t="shared" ref="AM2428:AM2457" si="3442">_xlfn.POISSON.DIST(5,K2428,FALSE) * _xlfn.POISSON.DIST(0,L2428,FALSE)</f>
        <v>1.0009405592442977E-2</v>
      </c>
      <c r="AN2428" s="13">
        <f t="shared" ref="AN2428:AN2457" si="3443">_xlfn.POISSON.DIST(5,K2428,FALSE) * _xlfn.POISSON.DIST(1,L2428,FALSE)</f>
        <v>1.4520066578116719E-2</v>
      </c>
      <c r="AO2428" s="13">
        <f t="shared" ref="AO2428:AO2457" si="3444">_xlfn.POISSON.DIST(5,K2428,FALSE) * _xlfn.POISSON.DIST(2,L2428,FALSE)</f>
        <v>1.0531710973532681E-2</v>
      </c>
      <c r="AP2428" s="13">
        <f t="shared" ref="AP2428:AP2457" si="3445">_xlfn.POISSON.DIST(5,K2428,FALSE) * _xlfn.POISSON.DIST(3,L2428,FALSE)</f>
        <v>5.0925816091960318E-3</v>
      </c>
      <c r="AQ2428" s="13">
        <f t="shared" ref="AQ2428:AQ2457" si="3446">_xlfn.POISSON.DIST(5,K2428,FALSE) * _xlfn.POISSON.DIST(4,L2428,FALSE)</f>
        <v>1.8468785018524662E-3</v>
      </c>
      <c r="AR2428" s="13">
        <f t="shared" ref="AR2428:AR2457" si="3447">_xlfn.POISSON.DIST(0,K2428,FALSE) * _xlfn.POISSON.DIST(5,L2428,FALSE)</f>
        <v>1.5098182149165917E-3</v>
      </c>
      <c r="AS2428" s="13">
        <f t="shared" ref="AS2428:AS2457" si="3448">_xlfn.POISSON.DIST(1,K2428,FALSE) * _xlfn.POISSON.DIST(5,L2428,FALSE)</f>
        <v>3.1972876192523166E-3</v>
      </c>
      <c r="AT2428" s="13">
        <f t="shared" ref="AT2428:AT2457" si="3449">_xlfn.POISSON.DIST(2,K2428,FALSE) * _xlfn.POISSON.DIST(5,L2428,FALSE)</f>
        <v>3.3853903798573815E-3</v>
      </c>
      <c r="AU2428" s="13">
        <f t="shared" ref="AU2428:AU2457" si="3450">_xlfn.POISSON.DIST(3,K2428,FALSE) * _xlfn.POISSON.DIST(5,L2428,FALSE)</f>
        <v>2.3897063988487879E-3</v>
      </c>
      <c r="AV2428" s="13">
        <f t="shared" ref="AV2428:AV2457" si="3451">_xlfn.POISSON.DIST(4,K2428,FALSE) * _xlfn.POISSON.DIST(5,L2428,FALSE)</f>
        <v>1.2651487787073367E-3</v>
      </c>
      <c r="AW2428" s="13">
        <f t="shared" ref="AW2428:AW2457" si="3452">_xlfn.POISSON.DIST(6,K2428,FALSE) * _xlfn.POISSON.DIST(6,L2428,FALSE)</f>
        <v>4.5723925280194663E-5</v>
      </c>
      <c r="AX2428" s="13">
        <f t="shared" ref="AX2428:AX2457" si="3453">_xlfn.POISSON.DIST(6,K2428,FALSE) * _xlfn.POISSON.DIST(0,L2428,FALSE)</f>
        <v>3.5327595799958381E-3</v>
      </c>
      <c r="AY2428" s="13">
        <f t="shared" ref="AY2428:AY2457" si="3454">_xlfn.POISSON.DIST(6,K2428,FALSE) * _xlfn.POISSON.DIST(1,L2428,FALSE)</f>
        <v>5.1247702805396591E-3</v>
      </c>
      <c r="AZ2428" s="13">
        <f t="shared" ref="AZ2428:AZ2457" si="3455">_xlfn.POISSON.DIST(6,K2428,FALSE) * _xlfn.POISSON.DIST(2,L2428,FALSE)</f>
        <v>3.7171041269009131E-3</v>
      </c>
      <c r="BA2428" s="13">
        <f t="shared" ref="BA2428:BA2457" si="3456">_xlfn.POISSON.DIST(6,K2428,FALSE) * _xlfn.POISSON.DIST(3,L2428,FALSE)</f>
        <v>1.7973960891724545E-3</v>
      </c>
      <c r="BB2428" s="13">
        <f t="shared" ref="BB2428:BB2457" si="3457">_xlfn.POISSON.DIST(6,K2428,FALSE) * _xlfn.POISSON.DIST(4,L2428,FALSE)</f>
        <v>6.5184467351724323E-4</v>
      </c>
      <c r="BC2428" s="13">
        <f t="shared" ref="BC2428:BC2457" si="3458">_xlfn.POISSON.DIST(6,K2428,FALSE) * _xlfn.POISSON.DIST(5,L2428,FALSE)</f>
        <v>1.8911868383487225E-4</v>
      </c>
      <c r="BD2428" s="13">
        <f t="shared" ref="BD2428:BD2457" si="3459">_xlfn.POISSON.DIST(0,K2428,FALSE) * _xlfn.POISSON.DIST(6,L2428,FALSE)</f>
        <v>3.6503434692788174E-4</v>
      </c>
      <c r="BE2428" s="13">
        <f t="shared" ref="BE2428:BE2457" si="3460">_xlfn.POISSON.DIST(1,K2428,FALSE) * _xlfn.POISSON.DIST(6,L2428,FALSE)</f>
        <v>7.7302008049945749E-4</v>
      </c>
      <c r="BF2428" s="13">
        <f t="shared" ref="BF2428:BF2457" si="3461">_xlfn.POISSON.DIST(2,K2428,FALSE) * _xlfn.POISSON.DIST(6,L2428,FALSE)</f>
        <v>8.1849838225421208E-4</v>
      </c>
      <c r="BG2428" s="13">
        <f t="shared" ref="BG2428:BG2457" si="3462">_xlfn.POISSON.DIST(3,K2428,FALSE) * _xlfn.POISSON.DIST(6,L2428,FALSE)</f>
        <v>5.777681750258509E-4</v>
      </c>
      <c r="BH2428" s="13">
        <f t="shared" ref="BH2428:BH2457" si="3463">_xlfn.POISSON.DIST(4,K2428,FALSE) * _xlfn.POISSON.DIST(6,L2428,FALSE)</f>
        <v>3.0587971031171635E-4</v>
      </c>
      <c r="BI2428" s="13">
        <f t="shared" ref="BI2428:BI2457" si="3464">_xlfn.POISSON.DIST(5,K2428,FALSE) * _xlfn.POISSON.DIST(6,L2428,FALSE)</f>
        <v>1.2955008769902323E-4</v>
      </c>
      <c r="BJ2428" s="14">
        <f t="shared" ref="BJ2428:BJ2457" si="3465">SUM(N2428,Q2428,T2428,W2428,X2428,Y2428,AD2428,AE2428,AF2428,AG2428,AM2428,AN2428,AO2428,AP2428,AQ2428,AX2428,AY2428,AZ2428,BA2428,BB2428,BC2428)</f>
        <v>0.52288952769013852</v>
      </c>
      <c r="BK2428" s="14">
        <f t="shared" ref="BK2428:BK2457" si="3466">SUM(M2428,P2428,S2428,V2428,AC2428,AL2428,AY2428)</f>
        <v>0.21411682940803536</v>
      </c>
      <c r="BL2428" s="14">
        <f t="shared" ref="BL2428:BL2457" si="3467">SUM(O2428,R2428,U2428,AA2428,AB2428,AH2428,AI2428,AJ2428,AK2428,AR2428,AS2428,AT2428,AU2428,AV2428,BD2428,BE2428,BF2428,BG2428,BH2428,BI2428)</f>
        <v>0.2468397078334694</v>
      </c>
      <c r="BM2428" s="14">
        <f t="shared" ref="BM2428:BM2457" si="3468">SUM(S2428:BI2428)</f>
        <v>0.68471838917853489</v>
      </c>
      <c r="BN2428" s="14">
        <f t="shared" ref="BN2428:BN2457" si="3469">SUM(M2428:R2428)</f>
        <v>0.30839803845582381</v>
      </c>
    </row>
    <row r="2429" spans="1:66" x14ac:dyDescent="0.25">
      <c r="A2429" t="s">
        <v>346</v>
      </c>
      <c r="B2429" t="s">
        <v>245</v>
      </c>
      <c r="C2429" t="s">
        <v>236</v>
      </c>
      <c r="D2429" s="7" t="s">
        <v>475</v>
      </c>
      <c r="E2429" s="10">
        <f>VLOOKUP(A2429,home!$A$2:$E$405,3,FALSE)</f>
        <v>1.5866</v>
      </c>
      <c r="F2429" s="10">
        <f>VLOOKUP(B2429,home!$B$2:$E$405,3,FALSE)</f>
        <v>0.88239999999999996</v>
      </c>
      <c r="G2429" s="10">
        <f>VLOOKUP(C2429,away!$B$2:$E$405,4,FALSE)</f>
        <v>1.1345000000000001</v>
      </c>
      <c r="H2429" s="10">
        <f>VLOOKUP(A2429,away!$A$2:$E$405,3,FALSE)</f>
        <v>1.1788000000000001</v>
      </c>
      <c r="I2429" s="10">
        <f>VLOOKUP(C2429,away!$B$2:$E$405,3,FALSE)</f>
        <v>0.84830000000000005</v>
      </c>
      <c r="J2429" s="10">
        <f>VLOOKUP(B2429,home!$B$2:$E$405,4,FALSE)</f>
        <v>1.3573</v>
      </c>
      <c r="K2429" s="12">
        <f t="shared" si="3414"/>
        <v>1.5883179704800001</v>
      </c>
      <c r="L2429" s="12">
        <f t="shared" si="3415"/>
        <v>1.3572674790920003</v>
      </c>
      <c r="M2429" s="13">
        <f t="shared" si="3416"/>
        <v>5.2571272975818685E-2</v>
      </c>
      <c r="N2429" s="13">
        <f t="shared" si="3417"/>
        <v>8.3499897598502418E-2</v>
      </c>
      <c r="O2429" s="13">
        <f t="shared" si="3418"/>
        <v>7.1353279144546825E-2</v>
      </c>
      <c r="P2429" s="13">
        <f t="shared" si="3419"/>
        <v>0.11333169551795955</v>
      </c>
      <c r="Q2429" s="13">
        <f t="shared" si="3420"/>
        <v>6.6312193944470604E-2</v>
      </c>
      <c r="R2429" s="13">
        <f t="shared" si="3421"/>
        <v>4.8422742654733439E-2</v>
      </c>
      <c r="S2429" s="13">
        <f t="shared" si="3422"/>
        <v>6.10793332647823E-2</v>
      </c>
      <c r="T2429" s="13">
        <f t="shared" si="3423"/>
        <v>9.0003384308071421E-2</v>
      </c>
      <c r="U2429" s="13">
        <f t="shared" si="3424"/>
        <v>7.6910712338441545E-2</v>
      </c>
      <c r="V2429" s="13">
        <f t="shared" si="3425"/>
        <v>1.4630348494675057E-2</v>
      </c>
      <c r="W2429" s="13">
        <f t="shared" si="3426"/>
        <v>3.5108283101319228E-2</v>
      </c>
      <c r="X2429" s="13">
        <f t="shared" si="3427"/>
        <v>4.7651330900175828E-2</v>
      </c>
      <c r="Y2429" s="13">
        <f t="shared" si="3428"/>
        <v>3.2337800883130187E-2</v>
      </c>
      <c r="Z2429" s="13">
        <f t="shared" si="3429"/>
        <v>2.190753795123691E-2</v>
      </c>
      <c r="AA2429" s="13">
        <f t="shared" si="3430"/>
        <v>3.4796136216922187E-2</v>
      </c>
      <c r="AB2429" s="13">
        <f t="shared" si="3431"/>
        <v>2.7633664228303743E-2</v>
      </c>
      <c r="AC2429" s="13">
        <f t="shared" si="3432"/>
        <v>1.9712312769214562E-3</v>
      </c>
      <c r="AD2429" s="13">
        <f t="shared" si="3433"/>
        <v>1.3940779240631161E-2</v>
      </c>
      <c r="AE2429" s="13">
        <f t="shared" si="3434"/>
        <v>1.8921366296509548E-2</v>
      </c>
      <c r="AF2429" s="13">
        <f t="shared" si="3435"/>
        <v>1.2840677567119926E-2</v>
      </c>
      <c r="AG2429" s="13">
        <f t="shared" si="3436"/>
        <v>5.8094113571193536E-3</v>
      </c>
      <c r="AH2429" s="13">
        <f t="shared" si="3437"/>
        <v>7.4335972020469149E-3</v>
      </c>
      <c r="AI2429" s="13">
        <f t="shared" si="3438"/>
        <v>1.1806916021320963E-2</v>
      </c>
      <c r="AJ2429" s="13">
        <f t="shared" si="3439"/>
        <v>9.376568446306157E-3</v>
      </c>
      <c r="AK2429" s="13">
        <f t="shared" si="3440"/>
        <v>4.9643240549012667E-3</v>
      </c>
      <c r="AL2429" s="13">
        <f t="shared" si="3441"/>
        <v>1.6998103353844986E-4</v>
      </c>
      <c r="AM2429" s="13">
        <f t="shared" si="3442"/>
        <v>4.4284780380777992E-3</v>
      </c>
      <c r="AN2429" s="13">
        <f t="shared" si="3443"/>
        <v>6.0106292229561414E-3</v>
      </c>
      <c r="AO2429" s="13">
        <f t="shared" si="3444"/>
        <v>4.0790157865991956E-3</v>
      </c>
      <c r="AP2429" s="13">
        <f t="shared" si="3445"/>
        <v>1.845438491284654E-3</v>
      </c>
      <c r="AQ2429" s="13">
        <f t="shared" si="3446"/>
        <v>6.2618841222131705E-4</v>
      </c>
      <c r="AR2429" s="13">
        <f t="shared" si="3447"/>
        <v>2.0178759470015125E-3</v>
      </c>
      <c r="AS2429" s="13">
        <f t="shared" si="3448"/>
        <v>3.2050286288218509E-3</v>
      </c>
      <c r="AT2429" s="13">
        <f t="shared" si="3449"/>
        <v>2.5453022835303105E-3</v>
      </c>
      <c r="AU2429" s="13">
        <f t="shared" si="3450"/>
        <v>1.3475831190783239E-3</v>
      </c>
      <c r="AV2429" s="13">
        <f t="shared" si="3451"/>
        <v>5.3509762118689793E-4</v>
      </c>
      <c r="AW2429" s="13">
        <f t="shared" si="3452"/>
        <v>1.0178900231981076E-5</v>
      </c>
      <c r="AX2429" s="13">
        <f t="shared" si="3453"/>
        <v>1.1723052082924965E-3</v>
      </c>
      <c r="AY2429" s="13">
        <f t="shared" si="3454"/>
        <v>1.5911317347855789E-3</v>
      </c>
      <c r="AZ2429" s="13">
        <f t="shared" si="3455"/>
        <v>1.079795679287852E-3</v>
      </c>
      <c r="BA2429" s="13">
        <f t="shared" si="3456"/>
        <v>4.8852385318715226E-4</v>
      </c>
      <c r="BB2429" s="13">
        <f t="shared" si="3457"/>
        <v>1.6576438467290924E-4</v>
      </c>
      <c r="BC2429" s="13">
        <f t="shared" si="3458"/>
        <v>4.4997321701647231E-5</v>
      </c>
      <c r="BD2429" s="13">
        <f t="shared" si="3459"/>
        <v>4.5646623328452071E-4</v>
      </c>
      <c r="BE2429" s="13">
        <f t="shared" si="3460"/>
        <v>7.2501352124312022E-4</v>
      </c>
      <c r="BF2429" s="13">
        <f t="shared" si="3461"/>
        <v>5.7577600231571572E-4</v>
      </c>
      <c r="BG2429" s="13">
        <f t="shared" si="3462"/>
        <v>3.0483845714972843E-4</v>
      </c>
      <c r="BH2429" s="13">
        <f t="shared" si="3463"/>
        <v>1.2104509989607778E-4</v>
      </c>
      <c r="BI2429" s="13">
        <f t="shared" si="3464"/>
        <v>3.8451621480697412E-5</v>
      </c>
      <c r="BJ2429" s="14">
        <f t="shared" si="3465"/>
        <v>0.42795739333011645</v>
      </c>
      <c r="BK2429" s="14">
        <f t="shared" si="3466"/>
        <v>0.24534499429848108</v>
      </c>
      <c r="BL2429" s="14">
        <f t="shared" si="3467"/>
        <v>0.30457041884251185</v>
      </c>
      <c r="BM2429" s="14">
        <f t="shared" si="3468"/>
        <v>0.56270830975176112</v>
      </c>
      <c r="BN2429" s="14">
        <f t="shared" si="3469"/>
        <v>0.43549108183603158</v>
      </c>
    </row>
    <row r="2430" spans="1:66" x14ac:dyDescent="0.25">
      <c r="A2430" t="s">
        <v>347</v>
      </c>
      <c r="B2430" t="s">
        <v>256</v>
      </c>
      <c r="C2430" t="s">
        <v>253</v>
      </c>
      <c r="D2430" s="7" t="s">
        <v>475</v>
      </c>
      <c r="E2430" s="10">
        <f>VLOOKUP(A2430,home!$A$2:$E$405,3,FALSE)</f>
        <v>1.1809000000000001</v>
      </c>
      <c r="F2430" s="10">
        <f>VLOOKUP(B2430,home!$B$2:$E$405,3,FALSE)</f>
        <v>0.58630000000000004</v>
      </c>
      <c r="G2430" s="10">
        <f>VLOOKUP(C2430,away!$B$2:$E$405,4,FALSE)</f>
        <v>0.8468</v>
      </c>
      <c r="H2430" s="10">
        <f>VLOOKUP(A2430,away!$A$2:$E$405,3,FALSE)</f>
        <v>0.92459999999999998</v>
      </c>
      <c r="I2430" s="10">
        <f>VLOOKUP(C2430,away!$B$2:$E$405,3,FALSE)</f>
        <v>0.90129999999999999</v>
      </c>
      <c r="J2430" s="10">
        <f>VLOOKUP(B2430,home!$B$2:$E$405,4,FALSE)</f>
        <v>0.83199999999999996</v>
      </c>
      <c r="K2430" s="12">
        <f t="shared" si="3414"/>
        <v>0.58629186215600004</v>
      </c>
      <c r="L2430" s="12">
        <f t="shared" si="3415"/>
        <v>0.69334052735999996</v>
      </c>
      <c r="M2430" s="13">
        <f t="shared" si="3416"/>
        <v>0.27813952866871444</v>
      </c>
      <c r="N2430" s="13">
        <f t="shared" si="3417"/>
        <v>0.16307094220237275</v>
      </c>
      <c r="O2430" s="13">
        <f t="shared" si="3418"/>
        <v>0.19284540748682832</v>
      </c>
      <c r="P2430" s="13">
        <f t="shared" si="3419"/>
        <v>0.11306369306368519</v>
      </c>
      <c r="Q2430" s="13">
        <f t="shared" si="3420"/>
        <v>4.7803583183681282E-2</v>
      </c>
      <c r="R2430" s="13">
        <f t="shared" si="3421"/>
        <v>6.6853768262935806E-2</v>
      </c>
      <c r="S2430" s="13">
        <f t="shared" si="3422"/>
        <v>1.149009523240512E-2</v>
      </c>
      <c r="T2430" s="13">
        <f t="shared" si="3423"/>
        <v>3.3144161574271205E-2</v>
      </c>
      <c r="U2430" s="13">
        <f t="shared" si="3424"/>
        <v>3.9195820287022329E-2</v>
      </c>
      <c r="V2430" s="13">
        <f t="shared" si="3425"/>
        <v>5.1896918501749079E-4</v>
      </c>
      <c r="W2430" s="13">
        <f t="shared" si="3426"/>
        <v>9.3422839341632518E-3</v>
      </c>
      <c r="X2430" s="13">
        <f t="shared" si="3427"/>
        <v>6.4773840696596037E-3</v>
      </c>
      <c r="Y2430" s="13">
        <f t="shared" si="3428"/>
        <v>2.2455164433855261E-3</v>
      </c>
      <c r="Z2430" s="13">
        <f t="shared" si="3429"/>
        <v>1.5450808981142384E-2</v>
      </c>
      <c r="AA2430" s="13">
        <f t="shared" si="3430"/>
        <v>9.0586835693706163E-3</v>
      </c>
      <c r="AB2430" s="13">
        <f t="shared" si="3431"/>
        <v>2.65551622928413E-3</v>
      </c>
      <c r="AC2430" s="13">
        <f t="shared" si="3432"/>
        <v>1.318505790177902E-5</v>
      </c>
      <c r="AD2430" s="13">
        <f t="shared" si="3433"/>
        <v>1.3693262611376635E-3</v>
      </c>
      <c r="AE2430" s="13">
        <f t="shared" si="3434"/>
        <v>9.4940939202508461E-4</v>
      </c>
      <c r="AF2430" s="13">
        <f t="shared" si="3435"/>
        <v>3.2913200427360452E-4</v>
      </c>
      <c r="AG2430" s="13">
        <f t="shared" si="3436"/>
        <v>7.6066852471371583E-5</v>
      </c>
      <c r="AH2430" s="13">
        <f t="shared" si="3437"/>
        <v>2.6781680117809702E-3</v>
      </c>
      <c r="AI2430" s="13">
        <f t="shared" si="3438"/>
        <v>1.5701881107936973E-3</v>
      </c>
      <c r="AJ2430" s="13">
        <f t="shared" si="3439"/>
        <v>4.6029425570622419E-4</v>
      </c>
      <c r="AK2430" s="13">
        <f t="shared" si="3440"/>
        <v>8.995559210590409E-5</v>
      </c>
      <c r="AL2430" s="13">
        <f t="shared" si="3441"/>
        <v>2.1438899343347353E-7</v>
      </c>
      <c r="AM2430" s="13">
        <f t="shared" si="3442"/>
        <v>1.6056496870830281E-4</v>
      </c>
      <c r="AN2430" s="13">
        <f t="shared" si="3443"/>
        <v>1.1132620007975655E-4</v>
      </c>
      <c r="AO2430" s="13">
        <f t="shared" si="3444"/>
        <v>3.8593483136141636E-5</v>
      </c>
      <c r="AP2430" s="13">
        <f t="shared" si="3445"/>
        <v>8.9194753167572387E-6</v>
      </c>
      <c r="AQ2430" s="13">
        <f t="shared" si="3446"/>
        <v>1.5460584299737412E-6</v>
      </c>
      <c r="AR2430" s="13">
        <f t="shared" si="3447"/>
        <v>3.7137648432938029E-4</v>
      </c>
      <c r="AS2430" s="13">
        <f t="shared" si="3448"/>
        <v>2.1773501055842091E-4</v>
      </c>
      <c r="AT2430" s="13">
        <f t="shared" si="3449"/>
        <v>6.382813239842645E-5</v>
      </c>
      <c r="AU2430" s="13">
        <f t="shared" si="3450"/>
        <v>1.2473971533937725E-5</v>
      </c>
      <c r="AV2430" s="13">
        <f t="shared" si="3451"/>
        <v>1.8283469997783208E-6</v>
      </c>
      <c r="AW2430" s="13">
        <f t="shared" si="3452"/>
        <v>2.4208085082946805E-9</v>
      </c>
      <c r="AX2430" s="13">
        <f t="shared" si="3453"/>
        <v>1.5689655750168452E-5</v>
      </c>
      <c r="AY2430" s="13">
        <f t="shared" si="3454"/>
        <v>1.0878274191918649E-5</v>
      </c>
      <c r="AZ2430" s="13">
        <f t="shared" si="3455"/>
        <v>3.7711741824957766E-6</v>
      </c>
      <c r="BA2430" s="13">
        <f t="shared" si="3456"/>
        <v>8.7156929881934636E-7</v>
      </c>
      <c r="BB2430" s="13">
        <f t="shared" si="3457"/>
        <v>1.5107357931854771E-7</v>
      </c>
      <c r="BC2430" s="13">
        <f t="shared" si="3458"/>
        <v>2.094908703097694E-8</v>
      </c>
      <c r="BD2430" s="13">
        <f t="shared" si="3459"/>
        <v>4.2915061249005865E-5</v>
      </c>
      <c r="BE2430" s="13">
        <f t="shared" si="3460"/>
        <v>2.5160751174218445E-5</v>
      </c>
      <c r="BF2430" s="13">
        <f t="shared" si="3461"/>
        <v>7.3757718295881474E-6</v>
      </c>
      <c r="BG2430" s="13">
        <f t="shared" si="3462"/>
        <v>1.4414516669356678E-6</v>
      </c>
      <c r="BH2430" s="13">
        <f t="shared" si="3463"/>
        <v>2.1127784550389573E-7</v>
      </c>
      <c r="BI2430" s="13">
        <f t="shared" si="3464"/>
        <v>2.4774096294557343E-8</v>
      </c>
      <c r="BJ2430" s="14">
        <f t="shared" si="3465"/>
        <v>0.26516013879920203</v>
      </c>
      <c r="BK2430" s="14">
        <f t="shared" si="3466"/>
        <v>0.40323656387090939</v>
      </c>
      <c r="BL2430" s="14">
        <f t="shared" si="3467"/>
        <v>0.31615217283950936</v>
      </c>
      <c r="BM2430" s="14">
        <f t="shared" si="3468"/>
        <v>0.13821188576916205</v>
      </c>
      <c r="BN2430" s="14">
        <f t="shared" si="3469"/>
        <v>0.86177692286821783</v>
      </c>
    </row>
    <row r="2431" spans="1:66" x14ac:dyDescent="0.25">
      <c r="A2431" t="s">
        <v>347</v>
      </c>
      <c r="B2431" t="s">
        <v>255</v>
      </c>
      <c r="C2431" t="s">
        <v>323</v>
      </c>
      <c r="D2431" s="7" t="s">
        <v>475</v>
      </c>
      <c r="E2431" s="10">
        <f>VLOOKUP(A2431,home!$A$2:$E$405,3,FALSE)</f>
        <v>1.1809000000000001</v>
      </c>
      <c r="F2431" s="10">
        <f>VLOOKUP(B2431,home!$B$2:$E$405,3,FALSE)</f>
        <v>0.70569999999999999</v>
      </c>
      <c r="G2431" s="10">
        <f>VLOOKUP(C2431,away!$B$2:$E$405,4,FALSE)</f>
        <v>1.0422</v>
      </c>
      <c r="H2431" s="10">
        <f>VLOOKUP(A2431,away!$A$2:$E$405,3,FALSE)</f>
        <v>0.92459999999999998</v>
      </c>
      <c r="I2431" s="10">
        <f>VLOOKUP(C2431,away!$B$2:$E$405,3,FALSE)</f>
        <v>1.4142999999999999</v>
      </c>
      <c r="J2431" s="10">
        <f>VLOOKUP(B2431,home!$B$2:$E$405,4,FALSE)</f>
        <v>1.0814999999999999</v>
      </c>
      <c r="K2431" s="12">
        <f t="shared" si="3414"/>
        <v>0.86852896968600002</v>
      </c>
      <c r="L2431" s="12">
        <f t="shared" si="3415"/>
        <v>1.4142362150699999</v>
      </c>
      <c r="M2431" s="13">
        <f t="shared" si="3416"/>
        <v>0.10200176267130059</v>
      </c>
      <c r="N2431" s="13">
        <f t="shared" si="3417"/>
        <v>8.8591485839060596E-2</v>
      </c>
      <c r="O2431" s="13">
        <f t="shared" si="3418"/>
        <v>0.14425458677072855</v>
      </c>
      <c r="P2431" s="13">
        <f t="shared" si="3419"/>
        <v>0.12528928762046054</v>
      </c>
      <c r="Q2431" s="13">
        <f t="shared" si="3420"/>
        <v>3.8472135959375584E-2</v>
      </c>
      <c r="R2431" s="13">
        <f t="shared" si="3421"/>
        <v>0.10200503040056103</v>
      </c>
      <c r="S2431" s="13">
        <f t="shared" si="3422"/>
        <v>3.8473368453021704E-2</v>
      </c>
      <c r="T2431" s="13">
        <f t="shared" si="3423"/>
        <v>5.4408687944845761E-2</v>
      </c>
      <c r="U2431" s="13">
        <f t="shared" si="3424"/>
        <v>8.8594323956588367E-2</v>
      </c>
      <c r="V2431" s="13">
        <f t="shared" si="3425"/>
        <v>5.2507817289959222E-3</v>
      </c>
      <c r="W2431" s="13">
        <f t="shared" si="3426"/>
        <v>1.1138054868805395E-2</v>
      </c>
      <c r="X2431" s="13">
        <f t="shared" si="3427"/>
        <v>1.5751840560901325E-2</v>
      </c>
      <c r="Y2431" s="13">
        <f t="shared" si="3428"/>
        <v>1.1138411687617599E-2</v>
      </c>
      <c r="Z2431" s="13">
        <f t="shared" si="3429"/>
        <v>4.8086402703929915E-2</v>
      </c>
      <c r="AA2431" s="13">
        <f t="shared" si="3430"/>
        <v>4.176443379635033E-2</v>
      </c>
      <c r="AB2431" s="13">
        <f t="shared" si="3431"/>
        <v>1.8136810327331655E-2</v>
      </c>
      <c r="AC2431" s="13">
        <f t="shared" si="3432"/>
        <v>4.0309763101618927E-4</v>
      </c>
      <c r="AD2431" s="13">
        <f t="shared" si="3433"/>
        <v>2.4184308298774212E-3</v>
      </c>
      <c r="AE2431" s="13">
        <f t="shared" si="3434"/>
        <v>3.4202324632544427E-3</v>
      </c>
      <c r="AF2431" s="13">
        <f t="shared" si="3435"/>
        <v>2.4185083067462532E-3</v>
      </c>
      <c r="AG2431" s="13">
        <f t="shared" si="3436"/>
        <v>1.1401140112827254E-3</v>
      </c>
      <c r="AH2431" s="13">
        <f t="shared" si="3437"/>
        <v>1.7001383039084418E-2</v>
      </c>
      <c r="AI2431" s="13">
        <f t="shared" si="3438"/>
        <v>1.4766193694173023E-2</v>
      </c>
      <c r="AJ2431" s="13">
        <f t="shared" si="3439"/>
        <v>6.4124334976920034E-3</v>
      </c>
      <c r="AK2431" s="13">
        <f t="shared" si="3440"/>
        <v>1.8564614196434762E-3</v>
      </c>
      <c r="AL2431" s="13">
        <f t="shared" si="3441"/>
        <v>1.9805075406103129E-5</v>
      </c>
      <c r="AM2431" s="13">
        <f t="shared" si="3442"/>
        <v>4.2009544738605908E-4</v>
      </c>
      <c r="AN2431" s="13">
        <f t="shared" si="3443"/>
        <v>5.9411419547939848E-4</v>
      </c>
      <c r="AO2431" s="13">
        <f t="shared" si="3444"/>
        <v>4.2010890556707129E-4</v>
      </c>
      <c r="AP2431" s="13">
        <f t="shared" si="3445"/>
        <v>1.9804440950879168E-4</v>
      </c>
      <c r="AQ2431" s="13">
        <f t="shared" si="3446"/>
        <v>7.0020394029871676E-5</v>
      </c>
      <c r="AR2431" s="13">
        <f t="shared" si="3447"/>
        <v>4.8087943200300024E-3</v>
      </c>
      <c r="AS2431" s="13">
        <f t="shared" si="3448"/>
        <v>4.1765771762075467E-3</v>
      </c>
      <c r="AT2431" s="13">
        <f t="shared" si="3449"/>
        <v>1.813739135832802E-3</v>
      </c>
      <c r="AU2431" s="13">
        <f t="shared" si="3450"/>
        <v>5.2509499430801324E-4</v>
      </c>
      <c r="AV2431" s="13">
        <f t="shared" si="3451"/>
        <v>1.1401505359840367E-4</v>
      </c>
      <c r="AW2431" s="13">
        <f t="shared" si="3452"/>
        <v>6.7574098828085122E-7</v>
      </c>
      <c r="AX2431" s="13">
        <f t="shared" si="3453"/>
        <v>6.0810844347998829E-5</v>
      </c>
      <c r="AY2431" s="13">
        <f t="shared" si="3454"/>
        <v>8.6000898345924766E-5</v>
      </c>
      <c r="AZ2431" s="13">
        <f t="shared" si="3455"/>
        <v>6.0812792484680235E-5</v>
      </c>
      <c r="BA2431" s="13">
        <f t="shared" si="3456"/>
        <v>2.8667884490457176E-5</v>
      </c>
      <c r="BB2431" s="13">
        <f t="shared" si="3457"/>
        <v>1.013579011396203E-5</v>
      </c>
      <c r="BC2431" s="13">
        <f t="shared" si="3458"/>
        <v>2.8668802895027141E-6</v>
      </c>
      <c r="BD2431" s="13">
        <f t="shared" si="3459"/>
        <v>1.1334618463682252E-3</v>
      </c>
      <c r="BE2431" s="13">
        <f t="shared" si="3460"/>
        <v>9.8444444960458567E-4</v>
      </c>
      <c r="BF2431" s="13">
        <f t="shared" si="3461"/>
        <v>4.2750926176408612E-4</v>
      </c>
      <c r="BG2431" s="13">
        <f t="shared" si="3462"/>
        <v>1.2376805955039474E-4</v>
      </c>
      <c r="BH2431" s="13">
        <f t="shared" si="3463"/>
        <v>2.6874036310334951E-5</v>
      </c>
      <c r="BI2431" s="13">
        <f t="shared" si="3464"/>
        <v>4.6681758135838758E-6</v>
      </c>
      <c r="BJ2431" s="14">
        <f t="shared" si="3465"/>
        <v>0.23084958091381078</v>
      </c>
      <c r="BK2431" s="14">
        <f t="shared" si="3466"/>
        <v>0.27152410407854699</v>
      </c>
      <c r="BL2431" s="14">
        <f t="shared" si="3467"/>
        <v>0.4489306034115409</v>
      </c>
      <c r="BM2431" s="14">
        <f t="shared" si="3468"/>
        <v>0.39869107668898407</v>
      </c>
      <c r="BN2431" s="14">
        <f t="shared" si="3469"/>
        <v>0.60061428926148697</v>
      </c>
    </row>
    <row r="2432" spans="1:66" x14ac:dyDescent="0.25">
      <c r="A2432" t="s">
        <v>344</v>
      </c>
      <c r="B2432" t="s">
        <v>207</v>
      </c>
      <c r="C2432" t="s">
        <v>208</v>
      </c>
      <c r="D2432" s="7" t="s">
        <v>476</v>
      </c>
      <c r="E2432" s="10">
        <f>VLOOKUP(A2432,home!$A$2:$E$405,3,FALSE)</f>
        <v>1.3976999999999999</v>
      </c>
      <c r="F2432" s="10">
        <f>VLOOKUP(B2432,home!$B$2:$E$405,3,FALSE)</f>
        <v>0.6734</v>
      </c>
      <c r="G2432" s="10">
        <f>VLOOKUP(C2432,away!$B$2:$E$405,4,FALSE)</f>
        <v>0.68140000000000001</v>
      </c>
      <c r="H2432" s="10">
        <f>VLOOKUP(A2432,away!$A$2:$E$405,3,FALSE)</f>
        <v>1.0585</v>
      </c>
      <c r="I2432" s="10">
        <f>VLOOKUP(C2432,away!$B$2:$E$405,3,FALSE)</f>
        <v>1.1247</v>
      </c>
      <c r="J2432" s="10">
        <f>VLOOKUP(B2432,home!$B$2:$E$405,4,FALSE)</f>
        <v>1.2782</v>
      </c>
      <c r="K2432" s="12">
        <f t="shared" si="3414"/>
        <v>0.64134129805199991</v>
      </c>
      <c r="L2432" s="12">
        <f t="shared" si="3415"/>
        <v>1.5216906450899998</v>
      </c>
      <c r="M2432" s="13">
        <f t="shared" si="3416"/>
        <v>0.11497599136634085</v>
      </c>
      <c r="N2432" s="13">
        <f t="shared" si="3417"/>
        <v>7.373885154770457E-2</v>
      </c>
      <c r="O2432" s="13">
        <f t="shared" si="3418"/>
        <v>0.17495789047210947</v>
      </c>
      <c r="P2432" s="13">
        <f t="shared" si="3419"/>
        <v>0.11220772057982231</v>
      </c>
      <c r="Q2432" s="13">
        <f t="shared" si="3420"/>
        <v>2.3645885384234289E-2</v>
      </c>
      <c r="R2432" s="13">
        <f t="shared" si="3421"/>
        <v>0.13311589260804493</v>
      </c>
      <c r="S2432" s="13">
        <f t="shared" si="3422"/>
        <v>2.7376525325193597E-2</v>
      </c>
      <c r="T2432" s="13">
        <f t="shared" si="3423"/>
        <v>3.5981722584059669E-2</v>
      </c>
      <c r="U2432" s="13">
        <f t="shared" si="3424"/>
        <v>8.5372719356594157E-2</v>
      </c>
      <c r="V2432" s="13">
        <f t="shared" si="3425"/>
        <v>2.9685980212339228E-3</v>
      </c>
      <c r="W2432" s="13">
        <f t="shared" si="3426"/>
        <v>5.0550276086378772E-3</v>
      </c>
      <c r="X2432" s="13">
        <f t="shared" si="3427"/>
        <v>7.6921882227359304E-3</v>
      </c>
      <c r="Y2432" s="13">
        <f t="shared" si="3428"/>
        <v>5.8525654294043702E-3</v>
      </c>
      <c r="Z2432" s="13">
        <f t="shared" si="3429"/>
        <v>6.752040283148901E-2</v>
      </c>
      <c r="AA2432" s="13">
        <f t="shared" si="3430"/>
        <v>4.3303622796941096E-2</v>
      </c>
      <c r="AB2432" s="13">
        <f t="shared" si="3431"/>
        <v>1.3886200827472188E-2</v>
      </c>
      <c r="AC2432" s="13">
        <f t="shared" si="3432"/>
        <v>1.8107020285385868E-4</v>
      </c>
      <c r="AD2432" s="13">
        <f t="shared" si="3433"/>
        <v>8.1049949205312818E-4</v>
      </c>
      <c r="AE2432" s="13">
        <f t="shared" si="3434"/>
        <v>1.2333294949074417E-3</v>
      </c>
      <c r="AF2432" s="13">
        <f t="shared" si="3435"/>
        <v>9.3837297735711465E-4</v>
      </c>
      <c r="AG2432" s="13">
        <f t="shared" si="3436"/>
        <v>4.7597112708319054E-4</v>
      </c>
      <c r="AH2432" s="13">
        <f t="shared" si="3437"/>
        <v>2.5686291335346299E-2</v>
      </c>
      <c r="AI2432" s="13">
        <f t="shared" si="3438"/>
        <v>1.6473679427152832E-2</v>
      </c>
      <c r="AJ2432" s="13">
        <f t="shared" si="3439"/>
        <v>5.2826254737513619E-3</v>
      </c>
      <c r="AK2432" s="13">
        <f t="shared" si="3440"/>
        <v>1.1293219594860867E-3</v>
      </c>
      <c r="AL2432" s="13">
        <f t="shared" si="3441"/>
        <v>7.0684234110828249E-6</v>
      </c>
      <c r="AM2432" s="13">
        <f t="shared" si="3442"/>
        <v>1.03961359260768E-4</v>
      </c>
      <c r="AN2432" s="13">
        <f t="shared" si="3443"/>
        <v>1.5819702783795129E-4</v>
      </c>
      <c r="AO2432" s="13">
        <f t="shared" si="3444"/>
        <v>1.2036346867102641E-4</v>
      </c>
      <c r="AP2432" s="13">
        <f t="shared" si="3445"/>
        <v>6.1051988095761389E-5</v>
      </c>
      <c r="AQ2432" s="13">
        <f t="shared" si="3446"/>
        <v>2.3225559787366542E-5</v>
      </c>
      <c r="AR2432" s="13">
        <f t="shared" si="3447"/>
        <v>7.81731784641055E-3</v>
      </c>
      <c r="AS2432" s="13">
        <f t="shared" si="3448"/>
        <v>5.0135687749020066E-3</v>
      </c>
      <c r="AT2432" s="13">
        <f t="shared" si="3449"/>
        <v>1.607704352984314E-3</v>
      </c>
      <c r="AU2432" s="13">
        <f t="shared" si="3450"/>
        <v>3.4369573220893691E-4</v>
      </c>
      <c r="AV2432" s="13">
        <f t="shared" si="3451"/>
        <v>5.5106566757453025E-5</v>
      </c>
      <c r="AW2432" s="13">
        <f t="shared" si="3452"/>
        <v>1.9161770442132978E-7</v>
      </c>
      <c r="AX2432" s="13">
        <f t="shared" si="3453"/>
        <v>1.111245218259187E-5</v>
      </c>
      <c r="AY2432" s="13">
        <f t="shared" si="3454"/>
        <v>1.6909714530259999E-5</v>
      </c>
      <c r="AZ2432" s="13">
        <f t="shared" si="3455"/>
        <v>1.2865677205919544E-5</v>
      </c>
      <c r="BA2432" s="13">
        <f t="shared" si="3456"/>
        <v>6.5258602156651401E-6</v>
      </c>
      <c r="BB2432" s="13">
        <f t="shared" si="3457"/>
        <v>2.4825851103356636E-6</v>
      </c>
      <c r="BC2432" s="13">
        <f t="shared" si="3458"/>
        <v>7.5554530760750032E-7</v>
      </c>
      <c r="BD2432" s="13">
        <f t="shared" si="3459"/>
        <v>1.982589906096338E-3</v>
      </c>
      <c r="BE2432" s="13">
        <f t="shared" si="3460"/>
        <v>1.2715167838806183E-3</v>
      </c>
      <c r="BF2432" s="13">
        <f t="shared" si="3461"/>
        <v>4.0773811233444995E-4</v>
      </c>
      <c r="BG2432" s="13">
        <f t="shared" si="3462"/>
        <v>8.7166430076616097E-5</v>
      </c>
      <c r="BH2432" s="13">
        <f t="shared" si="3463"/>
        <v>1.3975857852973962E-5</v>
      </c>
      <c r="BI2432" s="13">
        <f t="shared" si="3464"/>
        <v>1.7926589633633122E-6</v>
      </c>
      <c r="BJ2432" s="14">
        <f t="shared" si="3465"/>
        <v>0.15594186510638286</v>
      </c>
      <c r="BK2432" s="14">
        <f t="shared" si="3466"/>
        <v>0.2577338836333859</v>
      </c>
      <c r="BL2432" s="14">
        <f t="shared" si="3467"/>
        <v>0.51781041727936605</v>
      </c>
      <c r="BM2432" s="14">
        <f t="shared" si="3468"/>
        <v>0.36634761879554134</v>
      </c>
      <c r="BN2432" s="14">
        <f t="shared" si="3469"/>
        <v>0.63264223195825642</v>
      </c>
    </row>
    <row r="2433" spans="1:66" x14ac:dyDescent="0.25">
      <c r="A2433" t="s">
        <v>346</v>
      </c>
      <c r="B2433" t="s">
        <v>241</v>
      </c>
      <c r="C2433" t="s">
        <v>232</v>
      </c>
      <c r="D2433" s="7" t="s">
        <v>476</v>
      </c>
      <c r="E2433" s="10">
        <f>VLOOKUP(A2433,home!$A$2:$E$405,3,FALSE)</f>
        <v>1.5866</v>
      </c>
      <c r="F2433" s="10">
        <f>VLOOKUP(B2433,home!$B$2:$E$405,3,FALSE)</f>
        <v>0.91679999999999995</v>
      </c>
      <c r="G2433" s="10">
        <f>VLOOKUP(C2433,away!$B$2:$E$405,4,FALSE)</f>
        <v>0.94540000000000002</v>
      </c>
      <c r="H2433" s="10">
        <f>VLOOKUP(A2433,away!$A$2:$E$405,3,FALSE)</f>
        <v>1.1788000000000001</v>
      </c>
      <c r="I2433" s="10">
        <f>VLOOKUP(C2433,away!$B$2:$E$405,3,FALSE)</f>
        <v>1.1876</v>
      </c>
      <c r="J2433" s="10">
        <f>VLOOKUP(B2433,home!$B$2:$E$405,4,FALSE)</f>
        <v>1.0797000000000001</v>
      </c>
      <c r="K2433" s="12">
        <f t="shared" si="3414"/>
        <v>1.375173999552</v>
      </c>
      <c r="L2433" s="12">
        <f t="shared" si="3415"/>
        <v>1.5115183275360002</v>
      </c>
      <c r="M2433" s="13">
        <f t="shared" si="3416"/>
        <v>5.5760344901305256E-2</v>
      </c>
      <c r="N2433" s="13">
        <f t="shared" si="3417"/>
        <v>7.6680176514326917E-2</v>
      </c>
      <c r="O2433" s="13">
        <f t="shared" si="3418"/>
        <v>8.428278326805147E-2</v>
      </c>
      <c r="P2433" s="13">
        <f t="shared" si="3419"/>
        <v>0.11590349216010072</v>
      </c>
      <c r="Q2433" s="13">
        <f t="shared" si="3420"/>
        <v>5.2724292511780152E-2</v>
      </c>
      <c r="R2433" s="13">
        <f t="shared" si="3421"/>
        <v>6.3697485802702181E-2</v>
      </c>
      <c r="S2433" s="13">
        <f t="shared" si="3422"/>
        <v>6.0229270096355141E-2</v>
      </c>
      <c r="T2433" s="13">
        <f t="shared" si="3423"/>
        <v>7.969373443792481E-2</v>
      </c>
      <c r="U2433" s="13">
        <f t="shared" si="3424"/>
        <v>8.7595126312708702E-2</v>
      </c>
      <c r="V2433" s="13">
        <f t="shared" si="3425"/>
        <v>1.3910289246232319E-2</v>
      </c>
      <c r="W2433" s="13">
        <f t="shared" si="3426"/>
        <v>2.4168358735658084E-2</v>
      </c>
      <c r="X2433" s="13">
        <f t="shared" si="3427"/>
        <v>3.6530917175411994E-2</v>
      </c>
      <c r="Y2433" s="13">
        <f t="shared" si="3428"/>
        <v>2.7608575416167448E-2</v>
      </c>
      <c r="Z2433" s="13">
        <f t="shared" si="3429"/>
        <v>3.2093305736249508E-2</v>
      </c>
      <c r="AA2433" s="13">
        <f t="shared" si="3430"/>
        <v>4.4133879608163389E-2</v>
      </c>
      <c r="AB2433" s="13">
        <f t="shared" si="3431"/>
        <v>3.0345881868252256E-2</v>
      </c>
      <c r="AC2433" s="13">
        <f t="shared" si="3432"/>
        <v>1.8071210636441937E-3</v>
      </c>
      <c r="AD2433" s="13">
        <f t="shared" si="3433"/>
        <v>8.3089246362806173E-3</v>
      </c>
      <c r="AE2433" s="13">
        <f t="shared" si="3434"/>
        <v>1.255909186985355E-2</v>
      </c>
      <c r="AF2433" s="13">
        <f t="shared" si="3435"/>
        <v>9.4916487692460107E-3</v>
      </c>
      <c r="AG2433" s="13">
        <f t="shared" si="3436"/>
        <v>4.7822670244166221E-3</v>
      </c>
      <c r="AH2433" s="13">
        <f t="shared" si="3437"/>
        <v>1.2127404952889342E-2</v>
      </c>
      <c r="AI2433" s="13">
        <f t="shared" si="3438"/>
        <v>1.667729197325157E-2</v>
      </c>
      <c r="AJ2433" s="13">
        <f t="shared" si="3439"/>
        <v>1.1467089152276417E-2</v>
      </c>
      <c r="AK2433" s="13">
        <f t="shared" si="3440"/>
        <v>5.2564142842517697E-3</v>
      </c>
      <c r="AL2433" s="13">
        <f t="shared" si="3441"/>
        <v>1.5025132459504185E-4</v>
      </c>
      <c r="AM2433" s="13">
        <f t="shared" si="3442"/>
        <v>2.2852434248100328E-3</v>
      </c>
      <c r="AN2433" s="13">
        <f t="shared" si="3443"/>
        <v>3.4541873194815025E-3</v>
      </c>
      <c r="AO2433" s="13">
        <f t="shared" si="3444"/>
        <v>2.6105337200693708E-3</v>
      </c>
      <c r="AP2433" s="13">
        <f t="shared" si="3445"/>
        <v>1.3152898541785296E-3</v>
      </c>
      <c r="AQ2433" s="13">
        <f t="shared" si="3446"/>
        <v>4.9702118015325001E-4</v>
      </c>
      <c r="AR2433" s="13">
        <f t="shared" si="3447"/>
        <v>3.6661589703486193E-3</v>
      </c>
      <c r="AS2433" s="13">
        <f t="shared" si="3448"/>
        <v>5.0416064942477527E-3</v>
      </c>
      <c r="AT2433" s="13">
        <f t="shared" si="3449"/>
        <v>3.4665430834310107E-3</v>
      </c>
      <c r="AU2433" s="13">
        <f t="shared" si="3450"/>
        <v>1.5890333055537146E-3</v>
      </c>
      <c r="AV2433" s="13">
        <f t="shared" si="3451"/>
        <v>5.4629932155490963E-4</v>
      </c>
      <c r="AW2433" s="13">
        <f t="shared" si="3452"/>
        <v>8.6753474739230248E-6</v>
      </c>
      <c r="AX2433" s="13">
        <f t="shared" si="3453"/>
        <v>5.2376789007431901E-4</v>
      </c>
      <c r="AY2433" s="13">
        <f t="shared" si="3454"/>
        <v>7.9168476522219438E-4</v>
      </c>
      <c r="AZ2433" s="13">
        <f t="shared" si="3455"/>
        <v>5.9832301613219128E-4</v>
      </c>
      <c r="BA2433" s="13">
        <f t="shared" si="3456"/>
        <v>3.0145873489014169E-4</v>
      </c>
      <c r="BB2433" s="13">
        <f t="shared" si="3457"/>
        <v>1.1391510069556633E-4</v>
      </c>
      <c r="BC2433" s="13">
        <f t="shared" si="3458"/>
        <v>3.443695249689148E-5</v>
      </c>
      <c r="BD2433" s="13">
        <f t="shared" si="3459"/>
        <v>9.2357774589040909E-4</v>
      </c>
      <c r="BE2433" s="13">
        <f t="shared" si="3460"/>
        <v>1.2700801027133346E-3</v>
      </c>
      <c r="BF2433" s="13">
        <f t="shared" si="3461"/>
        <v>8.7329056729985584E-4</v>
      </c>
      <c r="BG2433" s="13">
        <f t="shared" si="3462"/>
        <v>4.0030882740159243E-4</v>
      </c>
      <c r="BH2433" s="13">
        <f t="shared" si="3463"/>
        <v>1.376235728084549E-4</v>
      </c>
      <c r="BI2433" s="13">
        <f t="shared" si="3464"/>
        <v>3.7851271810327759E-5</v>
      </c>
      <c r="BJ2433" s="14">
        <f t="shared" si="3465"/>
        <v>0.34507384904927024</v>
      </c>
      <c r="BK2433" s="14">
        <f t="shared" si="3466"/>
        <v>0.24855245355745489</v>
      </c>
      <c r="BL2433" s="14">
        <f t="shared" si="3467"/>
        <v>0.37353573048560706</v>
      </c>
      <c r="BM2433" s="14">
        <f t="shared" si="3468"/>
        <v>0.54942375425256684</v>
      </c>
      <c r="BN2433" s="14">
        <f t="shared" si="3469"/>
        <v>0.44904857515826668</v>
      </c>
    </row>
    <row r="2434" spans="1:66" x14ac:dyDescent="0.25">
      <c r="A2434" t="s">
        <v>346</v>
      </c>
      <c r="B2434" t="s">
        <v>237</v>
      </c>
      <c r="C2434" t="s">
        <v>238</v>
      </c>
      <c r="D2434" s="7" t="s">
        <v>476</v>
      </c>
      <c r="E2434" s="10">
        <f>VLOOKUP(A2434,home!$A$2:$E$405,3,FALSE)</f>
        <v>1.5866</v>
      </c>
      <c r="F2434" s="10">
        <f>VLOOKUP(B2434,home!$B$2:$E$405,3,FALSE)</f>
        <v>0.97409999999999997</v>
      </c>
      <c r="G2434" s="10">
        <f>VLOOKUP(C2434,away!$B$2:$E$405,4,FALSE)</f>
        <v>0.51570000000000005</v>
      </c>
      <c r="H2434" s="10">
        <f>VLOOKUP(A2434,away!$A$2:$E$405,3,FALSE)</f>
        <v>1.1788000000000001</v>
      </c>
      <c r="I2434" s="10">
        <f>VLOOKUP(C2434,away!$B$2:$E$405,3,FALSE)</f>
        <v>1.0025999999999999</v>
      </c>
      <c r="J2434" s="10">
        <f>VLOOKUP(B2434,home!$B$2:$E$405,4,FALSE)</f>
        <v>1.3882000000000001</v>
      </c>
      <c r="K2434" s="12">
        <f t="shared" si="3414"/>
        <v>0.79701799084200009</v>
      </c>
      <c r="L2434" s="12">
        <f t="shared" si="3415"/>
        <v>1.6406648264160002</v>
      </c>
      <c r="M2434" s="13">
        <f t="shared" si="3416"/>
        <v>8.7363053261553067E-2</v>
      </c>
      <c r="N2434" s="13">
        <f t="shared" si="3417"/>
        <v>6.9629925184345673E-2</v>
      </c>
      <c r="O2434" s="13">
        <f t="shared" si="3418"/>
        <v>0.14333348861453776</v>
      </c>
      <c r="P2434" s="13">
        <f t="shared" si="3419"/>
        <v>0.11423936911593359</v>
      </c>
      <c r="Q2434" s="13">
        <f t="shared" si="3420"/>
        <v>2.7748151536452981E-2</v>
      </c>
      <c r="R2434" s="13">
        <f t="shared" si="3421"/>
        <v>0.11758110660868519</v>
      </c>
      <c r="S2434" s="13">
        <f t="shared" si="3422"/>
        <v>3.7345974553266534E-2</v>
      </c>
      <c r="T2434" s="13">
        <f t="shared" si="3423"/>
        <v>4.5525416223919507E-2</v>
      </c>
      <c r="U2434" s="13">
        <f t="shared" si="3424"/>
        <v>9.3714257350233282E-2</v>
      </c>
      <c r="V2434" s="13">
        <f t="shared" si="3425"/>
        <v>5.4261185716218026E-3</v>
      </c>
      <c r="W2434" s="13">
        <f t="shared" si="3426"/>
        <v>7.3719253290543737E-3</v>
      </c>
      <c r="X2434" s="13">
        <f t="shared" si="3427"/>
        <v>1.2094858590344711E-2</v>
      </c>
      <c r="Y2434" s="13">
        <f t="shared" si="3428"/>
        <v>9.9218045348269876E-3</v>
      </c>
      <c r="Z2434" s="13">
        <f t="shared" si="3429"/>
        <v>6.4303728621313255E-2</v>
      </c>
      <c r="AA2434" s="13">
        <f t="shared" si="3430"/>
        <v>5.1251228589408303E-2</v>
      </c>
      <c r="AB2434" s="13">
        <f t="shared" si="3431"/>
        <v>2.0424075619257138E-2</v>
      </c>
      <c r="AC2434" s="13">
        <f t="shared" si="3432"/>
        <v>4.4346289651938135E-4</v>
      </c>
      <c r="AD2434" s="13">
        <f t="shared" si="3433"/>
        <v>1.4688892786000414E-3</v>
      </c>
      <c r="AE2434" s="13">
        <f t="shared" si="3434"/>
        <v>2.409954973298661E-3</v>
      </c>
      <c r="AF2434" s="13">
        <f t="shared" si="3435"/>
        <v>1.9769641789687121E-3</v>
      </c>
      <c r="AG2434" s="13">
        <f t="shared" si="3436"/>
        <v>1.0811785305061177E-3</v>
      </c>
      <c r="AH2434" s="13">
        <f t="shared" si="3437"/>
        <v>2.6375216439097116E-2</v>
      </c>
      <c r="AI2434" s="13">
        <f t="shared" si="3438"/>
        <v>2.1021522014312073E-2</v>
      </c>
      <c r="AJ2434" s="13">
        <f t="shared" si="3439"/>
        <v>8.3772656201439415E-3</v>
      </c>
      <c r="AK2434" s="13">
        <f t="shared" si="3440"/>
        <v>2.2256104711056296E-3</v>
      </c>
      <c r="AL2434" s="13">
        <f t="shared" si="3441"/>
        <v>2.3195581946078153E-5</v>
      </c>
      <c r="AM2434" s="13">
        <f t="shared" si="3442"/>
        <v>2.3414623631983199E-4</v>
      </c>
      <c r="AN2434" s="13">
        <f t="shared" si="3443"/>
        <v>3.84155494167637E-4</v>
      </c>
      <c r="AO2434" s="13">
        <f t="shared" si="3444"/>
        <v>3.151352035776495E-4</v>
      </c>
      <c r="AP2434" s="13">
        <f t="shared" si="3445"/>
        <v>1.7234374802509845E-4</v>
      </c>
      <c r="AQ2434" s="13">
        <f t="shared" si="3446"/>
        <v>7.0689581359370231E-5</v>
      </c>
      <c r="AR2434" s="13">
        <f t="shared" si="3447"/>
        <v>8.654577980147132E-3</v>
      </c>
      <c r="AS2434" s="13">
        <f t="shared" si="3448"/>
        <v>6.8978543533222822E-3</v>
      </c>
      <c r="AT2434" s="13">
        <f t="shared" si="3449"/>
        <v>2.7488570089028341E-3</v>
      </c>
      <c r="AU2434" s="13">
        <f t="shared" si="3450"/>
        <v>7.3029616344922926E-4</v>
      </c>
      <c r="AV2434" s="13">
        <f t="shared" si="3451"/>
        <v>1.4551479522798135E-4</v>
      </c>
      <c r="AW2434" s="13">
        <f t="shared" si="3452"/>
        <v>8.4254045772505765E-7</v>
      </c>
      <c r="AX2434" s="13">
        <f t="shared" si="3453"/>
        <v>3.1103127139141443E-5</v>
      </c>
      <c r="AY2434" s="13">
        <f t="shared" si="3454"/>
        <v>5.102980668873428E-5</v>
      </c>
      <c r="AZ2434" s="13">
        <f t="shared" si="3455"/>
        <v>4.1861404466507146E-5</v>
      </c>
      <c r="BA2434" s="13">
        <f t="shared" si="3456"/>
        <v>2.2893511297523979E-5</v>
      </c>
      <c r="BB2434" s="13">
        <f t="shared" si="3457"/>
        <v>9.3901446847512267E-6</v>
      </c>
      <c r="BC2434" s="13">
        <f t="shared" si="3458"/>
        <v>3.0812160198456968E-6</v>
      </c>
      <c r="BD2434" s="13">
        <f t="shared" si="3459"/>
        <v>2.3665436132503086E-3</v>
      </c>
      <c r="BE2434" s="13">
        <f t="shared" si="3460"/>
        <v>1.8861778358727282E-3</v>
      </c>
      <c r="BF2434" s="13">
        <f t="shared" si="3461"/>
        <v>7.5165883455899677E-4</v>
      </c>
      <c r="BG2434" s="13">
        <f t="shared" si="3462"/>
        <v>1.9969520470628372E-4</v>
      </c>
      <c r="BH2434" s="13">
        <f t="shared" si="3463"/>
        <v>3.9790167708946032E-5</v>
      </c>
      <c r="BI2434" s="13">
        <f t="shared" si="3464"/>
        <v>6.3426959045300798E-6</v>
      </c>
      <c r="BJ2434" s="14">
        <f t="shared" si="3465"/>
        <v>0.18056489783406388</v>
      </c>
      <c r="BK2434" s="14">
        <f t="shared" si="3466"/>
        <v>0.24489220378752921</v>
      </c>
      <c r="BL2434" s="14">
        <f t="shared" si="3467"/>
        <v>0.50873107997983158</v>
      </c>
      <c r="BM2434" s="14">
        <f t="shared" si="3468"/>
        <v>0.43854662863499883</v>
      </c>
      <c r="BN2434" s="14">
        <f t="shared" si="3469"/>
        <v>0.5598950943215083</v>
      </c>
    </row>
    <row r="2435" spans="1:66" x14ac:dyDescent="0.25">
      <c r="A2435" t="s">
        <v>346</v>
      </c>
      <c r="B2435" t="s">
        <v>235</v>
      </c>
      <c r="C2435" t="s">
        <v>240</v>
      </c>
      <c r="D2435" s="7" t="s">
        <v>476</v>
      </c>
      <c r="E2435" s="10">
        <f>VLOOKUP(A2435,home!$A$2:$E$405,3,FALSE)</f>
        <v>1.5866</v>
      </c>
      <c r="F2435" s="10">
        <f>VLOOKUP(B2435,home!$B$2:$E$405,3,FALSE)</f>
        <v>1.1975</v>
      </c>
      <c r="G2435" s="10">
        <f>VLOOKUP(C2435,away!$B$2:$E$405,4,FALSE)</f>
        <v>1.2033</v>
      </c>
      <c r="H2435" s="10">
        <f>VLOOKUP(A2435,away!$A$2:$E$405,3,FALSE)</f>
        <v>1.1788000000000001</v>
      </c>
      <c r="I2435" s="10">
        <f>VLOOKUP(C2435,away!$B$2:$E$405,3,FALSE)</f>
        <v>1.3882000000000001</v>
      </c>
      <c r="J2435" s="10">
        <f>VLOOKUP(B2435,home!$B$2:$E$405,4,FALSE)</f>
        <v>0.67869999999999997</v>
      </c>
      <c r="K2435" s="12">
        <f t="shared" si="3414"/>
        <v>2.28621404655</v>
      </c>
      <c r="L2435" s="12">
        <f t="shared" si="3415"/>
        <v>1.1106315755920002</v>
      </c>
      <c r="M2435" s="13">
        <f t="shared" si="3416"/>
        <v>3.347870807253462E-2</v>
      </c>
      <c r="N2435" s="13">
        <f t="shared" si="3417"/>
        <v>7.6539492655775518E-2</v>
      </c>
      <c r="O2435" s="13">
        <f t="shared" si="3418"/>
        <v>3.718251029538374E-2</v>
      </c>
      <c r="P2435" s="13">
        <f t="shared" si="3419"/>
        <v>8.5007177323296296E-2</v>
      </c>
      <c r="Q2435" s="13">
        <f t="shared" si="3420"/>
        <v>8.749283161272231E-2</v>
      </c>
      <c r="R2435" s="13">
        <f t="shared" si="3421"/>
        <v>2.0648034996913915E-2</v>
      </c>
      <c r="S2435" s="13">
        <f t="shared" si="3422"/>
        <v>5.3961313118908984E-2</v>
      </c>
      <c r="T2435" s="13">
        <f t="shared" si="3423"/>
        <v>9.7172301427043348E-2</v>
      </c>
      <c r="U2435" s="13">
        <f t="shared" si="3424"/>
        <v>4.7205827643600574E-2</v>
      </c>
      <c r="V2435" s="13">
        <f t="shared" si="3425"/>
        <v>1.5223934444671348E-2</v>
      </c>
      <c r="W2435" s="13">
        <f t="shared" si="3426"/>
        <v>6.6675780201813195E-2</v>
      </c>
      <c r="X2435" s="13">
        <f t="shared" si="3427"/>
        <v>7.4052226819365685E-2</v>
      </c>
      <c r="Y2435" s="13">
        <f t="shared" si="3428"/>
        <v>4.1122370674244159E-2</v>
      </c>
      <c r="Z2435" s="13">
        <f t="shared" si="3429"/>
        <v>7.6441198805004195E-3</v>
      </c>
      <c r="AA2435" s="13">
        <f t="shared" si="3430"/>
        <v>1.7476094244312165E-2</v>
      </c>
      <c r="AB2435" s="13">
        <f t="shared" si="3431"/>
        <v>1.9977046070089047E-2</v>
      </c>
      <c r="AC2435" s="13">
        <f t="shared" si="3432"/>
        <v>2.415982742099356E-3</v>
      </c>
      <c r="AD2435" s="13">
        <f t="shared" si="3433"/>
        <v>3.8108776315516443E-2</v>
      </c>
      <c r="AE2435" s="13">
        <f t="shared" si="3434"/>
        <v>4.2324810283185132E-2</v>
      </c>
      <c r="AF2435" s="13">
        <f t="shared" si="3435"/>
        <v>2.3503635365723207E-2</v>
      </c>
      <c r="AG2435" s="13">
        <f t="shared" si="3436"/>
        <v>8.701293192791006E-3</v>
      </c>
      <c r="AH2435" s="13">
        <f t="shared" si="3437"/>
        <v>2.1224502267235788E-3</v>
      </c>
      <c r="AI2435" s="13">
        <f t="shared" si="3438"/>
        <v>4.8523755214386777E-3</v>
      </c>
      <c r="AJ2435" s="13">
        <f t="shared" si="3439"/>
        <v>5.5467845381242456E-3</v>
      </c>
      <c r="AK2435" s="13">
        <f t="shared" si="3440"/>
        <v>4.2270455747486666E-3</v>
      </c>
      <c r="AL2435" s="13">
        <f t="shared" si="3441"/>
        <v>2.4538088258686444E-4</v>
      </c>
      <c r="AM2435" s="13">
        <f t="shared" si="3442"/>
        <v>1.7424963941873119E-2</v>
      </c>
      <c r="AN2435" s="13">
        <f t="shared" si="3443"/>
        <v>1.9352715157396335E-2</v>
      </c>
      <c r="AO2435" s="13">
        <f t="shared" si="3444"/>
        <v>1.0746868263621142E-2</v>
      </c>
      <c r="AP2435" s="13">
        <f t="shared" si="3445"/>
        <v>3.9786037441017367E-3</v>
      </c>
      <c r="AQ2435" s="13">
        <f t="shared" si="3446"/>
        <v>1.104690736241986E-3</v>
      </c>
      <c r="AR2435" s="13">
        <f t="shared" si="3447"/>
        <v>4.7145204788432077E-4</v>
      </c>
      <c r="AS2435" s="13">
        <f t="shared" si="3448"/>
        <v>1.0778402941478973E-3</v>
      </c>
      <c r="AT2435" s="13">
        <f t="shared" si="3449"/>
        <v>1.2320868102092537E-3</v>
      </c>
      <c r="AU2435" s="13">
        <f t="shared" si="3450"/>
        <v>9.389380573564597E-4</v>
      </c>
      <c r="AV2435" s="13">
        <f t="shared" si="3451"/>
        <v>5.366533438921771E-4</v>
      </c>
      <c r="AW2435" s="13">
        <f t="shared" si="3452"/>
        <v>1.7307132900223032E-5</v>
      </c>
      <c r="AX2435" s="13">
        <f t="shared" si="3453"/>
        <v>6.6395328874229347E-3</v>
      </c>
      <c r="AY2435" s="13">
        <f t="shared" si="3454"/>
        <v>7.374074871953437E-3</v>
      </c>
      <c r="AZ2435" s="13">
        <f t="shared" si="3455"/>
        <v>4.0949401967855133E-3</v>
      </c>
      <c r="BA2435" s="13">
        <f t="shared" si="3456"/>
        <v>1.5159899609036363E-3</v>
      </c>
      <c r="BB2435" s="13">
        <f t="shared" si="3457"/>
        <v>4.2092657971501521E-4</v>
      </c>
      <c r="BC2435" s="13">
        <f t="shared" si="3458"/>
        <v>9.34988700874877E-5</v>
      </c>
      <c r="BD2435" s="13">
        <f t="shared" si="3459"/>
        <v>8.7268255126306371E-5</v>
      </c>
      <c r="BE2435" s="13">
        <f t="shared" si="3460"/>
        <v>1.9951391068767063E-4</v>
      </c>
      <c r="BF2435" s="13">
        <f t="shared" si="3461"/>
        <v>2.2806575254813747E-4</v>
      </c>
      <c r="BG2435" s="13">
        <f t="shared" si="3462"/>
        <v>1.7380237567084941E-4</v>
      </c>
      <c r="BH2435" s="13">
        <f t="shared" si="3463"/>
        <v>9.933735814561401E-5</v>
      </c>
      <c r="BI2435" s="13">
        <f t="shared" si="3464"/>
        <v>4.5421292707934135E-5</v>
      </c>
      <c r="BJ2435" s="14">
        <f t="shared" si="3465"/>
        <v>0.62844032375828229</v>
      </c>
      <c r="BK2435" s="14">
        <f t="shared" si="3466"/>
        <v>0.19770657145605089</v>
      </c>
      <c r="BL2435" s="14">
        <f t="shared" si="3467"/>
        <v>0.16432854860971127</v>
      </c>
      <c r="BM2435" s="14">
        <f t="shared" si="3468"/>
        <v>0.65041404100886524</v>
      </c>
      <c r="BN2435" s="14">
        <f t="shared" si="3469"/>
        <v>0.34034875495662642</v>
      </c>
    </row>
    <row r="2436" spans="1:66" x14ac:dyDescent="0.25">
      <c r="A2436" t="s">
        <v>347</v>
      </c>
      <c r="B2436" t="s">
        <v>259</v>
      </c>
      <c r="C2436" t="s">
        <v>257</v>
      </c>
      <c r="D2436" s="7" t="s">
        <v>476</v>
      </c>
      <c r="E2436" s="10">
        <f>VLOOKUP(A2436,home!$A$2:$E$405,3,FALSE)</f>
        <v>1.1809000000000001</v>
      </c>
      <c r="F2436" s="10">
        <f>VLOOKUP(B2436,home!$B$2:$E$405,3,FALSE)</f>
        <v>0.5645</v>
      </c>
      <c r="G2436" s="10">
        <f>VLOOKUP(C2436,away!$B$2:$E$405,4,FALSE)</f>
        <v>0.70569999999999999</v>
      </c>
      <c r="H2436" s="10">
        <f>VLOOKUP(A2436,away!$A$2:$E$405,3,FALSE)</f>
        <v>0.92459999999999998</v>
      </c>
      <c r="I2436" s="10">
        <f>VLOOKUP(C2436,away!$B$2:$E$405,3,FALSE)</f>
        <v>0.81120000000000003</v>
      </c>
      <c r="J2436" s="10">
        <f>VLOOKUP(B2436,home!$B$2:$E$405,4,FALSE)</f>
        <v>0.72099999999999997</v>
      </c>
      <c r="K2436" s="12">
        <f t="shared" si="3414"/>
        <v>0.47043235788500004</v>
      </c>
      <c r="L2436" s="12">
        <f t="shared" si="3415"/>
        <v>0.54077560992000007</v>
      </c>
      <c r="M2436" s="13">
        <f t="shared" si="3416"/>
        <v>0.36377928039492247</v>
      </c>
      <c r="N2436" s="13">
        <f t="shared" si="3417"/>
        <v>0.17113354462589192</v>
      </c>
      <c r="O2436" s="13">
        <f t="shared" si="3418"/>
        <v>0.19672296223182292</v>
      </c>
      <c r="P2436" s="13">
        <f t="shared" si="3419"/>
        <v>9.2544846972838268E-2</v>
      </c>
      <c r="Q2436" s="13">
        <f t="shared" si="3420"/>
        <v>4.0253378455788115E-2</v>
      </c>
      <c r="R2436" s="13">
        <f t="shared" si="3421"/>
        <v>5.3191489943091572E-2</v>
      </c>
      <c r="S2436" s="13">
        <f t="shared" si="3422"/>
        <v>5.8858139830890652E-3</v>
      </c>
      <c r="T2436" s="13">
        <f t="shared" si="3423"/>
        <v>2.1768045285769408E-2</v>
      </c>
      <c r="U2436" s="13">
        <f t="shared" si="3424"/>
        <v>2.5022998033344835E-2</v>
      </c>
      <c r="V2436" s="13">
        <f t="shared" si="3425"/>
        <v>1.6637125975711787E-4</v>
      </c>
      <c r="W2436" s="13">
        <f t="shared" si="3426"/>
        <v>6.312163913264556E-3</v>
      </c>
      <c r="X2436" s="13">
        <f t="shared" si="3427"/>
        <v>3.4134642901106549E-3</v>
      </c>
      <c r="Y2436" s="13">
        <f t="shared" si="3428"/>
        <v>9.2295911671236449E-4</v>
      </c>
      <c r="Z2436" s="13">
        <f t="shared" si="3429"/>
        <v>9.5882201388429681E-3</v>
      </c>
      <c r="AA2436" s="13">
        <f t="shared" si="3430"/>
        <v>4.5106090078363397E-3</v>
      </c>
      <c r="AB2436" s="13">
        <f t="shared" si="3431"/>
        <v>1.060968215526885E-3</v>
      </c>
      <c r="AC2436" s="13">
        <f t="shared" si="3432"/>
        <v>2.6452858238287144E-6</v>
      </c>
      <c r="AD2436" s="13">
        <f t="shared" si="3433"/>
        <v>7.4236153826841332E-4</v>
      </c>
      <c r="AE2436" s="13">
        <f t="shared" si="3434"/>
        <v>4.0145101363825073E-4</v>
      </c>
      <c r="AF2436" s="13">
        <f t="shared" si="3435"/>
        <v>1.0854745837661362E-4</v>
      </c>
      <c r="AG2436" s="13">
        <f t="shared" si="3436"/>
        <v>1.9566606002959689E-5</v>
      </c>
      <c r="AH2436" s="13">
        <f t="shared" si="3437"/>
        <v>1.2962688984075083E-3</v>
      </c>
      <c r="AI2436" s="13">
        <f t="shared" si="3438"/>
        <v>6.098068343308356E-4</v>
      </c>
      <c r="AJ2436" s="13">
        <f t="shared" si="3439"/>
        <v>1.4343643346432131E-4</v>
      </c>
      <c r="AK2436" s="13">
        <f t="shared" si="3440"/>
        <v>2.2492379867078539E-5</v>
      </c>
      <c r="AL2436" s="13">
        <f t="shared" si="3441"/>
        <v>2.6918253453014847E-8</v>
      </c>
      <c r="AM2436" s="13">
        <f t="shared" si="3442"/>
        <v>6.9846177770149074E-5</v>
      </c>
      <c r="AN2436" s="13">
        <f t="shared" si="3443"/>
        <v>3.7771109384233118E-5</v>
      </c>
      <c r="AO2436" s="13">
        <f t="shared" si="3444"/>
        <v>1.0212847357306849E-5</v>
      </c>
      <c r="AP2436" s="13">
        <f t="shared" si="3445"/>
        <v>1.8409529195558245E-6</v>
      </c>
      <c r="AQ2436" s="13">
        <f t="shared" si="3446"/>
        <v>2.4888560947670141E-7</v>
      </c>
      <c r="AR2436" s="13">
        <f t="shared" si="3447"/>
        <v>1.4019812083132944E-4</v>
      </c>
      <c r="AS2436" s="13">
        <f t="shared" si="3448"/>
        <v>6.5953732553728449E-5</v>
      </c>
      <c r="AT2436" s="13">
        <f t="shared" si="3449"/>
        <v>1.5513384958283582E-5</v>
      </c>
      <c r="AU2436" s="13">
        <f t="shared" si="3450"/>
        <v>2.4326660882343467E-6</v>
      </c>
      <c r="AV2436" s="13">
        <f t="shared" si="3451"/>
        <v>2.8610121095874076E-7</v>
      </c>
      <c r="AW2436" s="13">
        <f t="shared" si="3452"/>
        <v>1.9022108710480526E-10</v>
      </c>
      <c r="AX2436" s="13">
        <f t="shared" si="3453"/>
        <v>5.4763170162776857E-6</v>
      </c>
      <c r="AY2436" s="13">
        <f t="shared" si="3454"/>
        <v>2.9614586745928406E-6</v>
      </c>
      <c r="AZ2436" s="13">
        <f t="shared" si="3455"/>
        <v>8.0074231050290905E-7</v>
      </c>
      <c r="BA2436" s="13">
        <f t="shared" si="3456"/>
        <v>1.4434063711698694E-7</v>
      </c>
      <c r="BB2436" s="13">
        <f t="shared" si="3457"/>
        <v>1.9513974018294999E-8</v>
      </c>
      <c r="BC2436" s="13">
        <f t="shared" si="3458"/>
        <v>2.1105362403413036E-9</v>
      </c>
      <c r="BD2436" s="13">
        <f t="shared" si="3459"/>
        <v>1.2635954050366666E-5</v>
      </c>
      <c r="BE2436" s="13">
        <f t="shared" si="3460"/>
        <v>5.9443616580405075E-6</v>
      </c>
      <c r="BF2436" s="13">
        <f t="shared" si="3461"/>
        <v>1.3982100354565921E-6</v>
      </c>
      <c r="BG2436" s="13">
        <f t="shared" si="3462"/>
        <v>2.192544145994381E-7</v>
      </c>
      <c r="BH2436" s="13">
        <f t="shared" si="3463"/>
        <v>2.5786092809177254E-8</v>
      </c>
      <c r="BI2436" s="13">
        <f t="shared" si="3464"/>
        <v>2.4261224881725401E-9</v>
      </c>
      <c r="BJ2436" s="14">
        <f t="shared" si="3465"/>
        <v>0.24520480676001274</v>
      </c>
      <c r="BK2436" s="14">
        <f t="shared" si="3466"/>
        <v>0.46238194627335877</v>
      </c>
      <c r="BL2436" s="14">
        <f t="shared" si="3467"/>
        <v>0.28282564197570859</v>
      </c>
      <c r="BM2436" s="14">
        <f t="shared" si="3468"/>
        <v>8.2372151255114309E-2</v>
      </c>
      <c r="BN2436" s="14">
        <f t="shared" si="3469"/>
        <v>0.91762550262435527</v>
      </c>
    </row>
    <row r="2437" spans="1:66" x14ac:dyDescent="0.25">
      <c r="A2437" t="s">
        <v>347</v>
      </c>
      <c r="B2437" t="s">
        <v>324</v>
      </c>
      <c r="C2437" t="s">
        <v>248</v>
      </c>
      <c r="D2437" s="7" t="s">
        <v>476</v>
      </c>
      <c r="E2437" s="10">
        <f>VLOOKUP(A2437,home!$A$2:$E$405,3,FALSE)</f>
        <v>1.1809000000000001</v>
      </c>
      <c r="F2437" s="10">
        <f>VLOOKUP(B2437,home!$B$2:$E$405,3,FALSE)</f>
        <v>1.3408</v>
      </c>
      <c r="G2437" s="10">
        <f>VLOOKUP(C2437,away!$B$2:$E$405,4,FALSE)</f>
        <v>0.3528</v>
      </c>
      <c r="H2437" s="10">
        <f>VLOOKUP(A2437,away!$A$2:$E$405,3,FALSE)</f>
        <v>0.92459999999999998</v>
      </c>
      <c r="I2437" s="10">
        <f>VLOOKUP(C2437,away!$B$2:$E$405,3,FALSE)</f>
        <v>0.54079999999999995</v>
      </c>
      <c r="J2437" s="10">
        <f>VLOOKUP(B2437,home!$B$2:$E$405,4,FALSE)</f>
        <v>0.63090000000000002</v>
      </c>
      <c r="K2437" s="12">
        <f t="shared" si="3414"/>
        <v>0.55860613401600001</v>
      </c>
      <c r="L2437" s="12">
        <f t="shared" si="3415"/>
        <v>0.31546493971200001</v>
      </c>
      <c r="M2437" s="13">
        <f t="shared" si="3416"/>
        <v>0.41724943367204664</v>
      </c>
      <c r="N2437" s="13">
        <f t="shared" si="3417"/>
        <v>0.23307809306390737</v>
      </c>
      <c r="O2437" s="13">
        <f t="shared" si="3418"/>
        <v>0.13162756743821835</v>
      </c>
      <c r="P2437" s="13">
        <f t="shared" si="3419"/>
        <v>7.3527966576593481E-2</v>
      </c>
      <c r="Q2437" s="13">
        <f t="shared" si="3420"/>
        <v>6.5099426245125394E-2</v>
      </c>
      <c r="R2437" s="13">
        <f t="shared" si="3421"/>
        <v>2.076194131316738E-2</v>
      </c>
      <c r="S2437" s="13">
        <f t="shared" si="3422"/>
        <v>3.239286522997408E-3</v>
      </c>
      <c r="T2437" s="13">
        <f t="shared" si="3423"/>
        <v>2.0536586575704275E-2</v>
      </c>
      <c r="U2437" s="13">
        <f t="shared" si="3424"/>
        <v>1.1597747771615504E-2</v>
      </c>
      <c r="V2437" s="13">
        <f t="shared" si="3425"/>
        <v>6.3425464209169338E-5</v>
      </c>
      <c r="W2437" s="13">
        <f t="shared" si="3426"/>
        <v>1.2121646273816407E-2</v>
      </c>
      <c r="X2437" s="13">
        <f t="shared" si="3427"/>
        <v>3.8239544109796826E-3</v>
      </c>
      <c r="Y2437" s="13">
        <f t="shared" si="3428"/>
        <v>6.0316177386057095E-4</v>
      </c>
      <c r="Z2437" s="13">
        <f t="shared" si="3429"/>
        <v>2.1832215215541436E-3</v>
      </c>
      <c r="AA2437" s="13">
        <f t="shared" si="3430"/>
        <v>1.2195609338558893E-3</v>
      </c>
      <c r="AB2437" s="13">
        <f t="shared" si="3431"/>
        <v>3.4062710922909054E-4</v>
      </c>
      <c r="AC2437" s="13">
        <f t="shared" si="3432"/>
        <v>6.9855478463965743E-7</v>
      </c>
      <c r="AD2437" s="13">
        <f t="shared" si="3433"/>
        <v>1.6928064907315086E-3</v>
      </c>
      <c r="AE2437" s="13">
        <f t="shared" si="3434"/>
        <v>5.3402109754269774E-4</v>
      </c>
      <c r="AF2437" s="13">
        <f t="shared" si="3435"/>
        <v>8.4232466670621596E-5</v>
      </c>
      <c r="AG2437" s="13">
        <f t="shared" si="3436"/>
        <v>8.8574633400135634E-6</v>
      </c>
      <c r="AH2437" s="13">
        <f t="shared" si="3437"/>
        <v>1.7218246141875474E-4</v>
      </c>
      <c r="AI2437" s="13">
        <f t="shared" si="3438"/>
        <v>9.6182179118489648E-5</v>
      </c>
      <c r="AJ2437" s="13">
        <f t="shared" si="3439"/>
        <v>2.6863977619306977E-5</v>
      </c>
      <c r="AK2437" s="13">
        <f t="shared" si="3440"/>
        <v>5.0021275607378055E-6</v>
      </c>
      <c r="AL2437" s="13">
        <f t="shared" si="3441"/>
        <v>4.9239911392929738E-9</v>
      </c>
      <c r="AM2437" s="13">
        <f t="shared" si="3442"/>
        <v>1.8912241788494402E-4</v>
      </c>
      <c r="AN2437" s="13">
        <f t="shared" si="3443"/>
        <v>5.9661492156261549E-5</v>
      </c>
      <c r="AO2437" s="13">
        <f t="shared" si="3444"/>
        <v>9.410554513101504E-6</v>
      </c>
      <c r="AP2437" s="13">
        <f t="shared" si="3445"/>
        <v>9.8956667071068524E-7</v>
      </c>
      <c r="AQ2437" s="13">
        <f t="shared" si="3446"/>
        <v>7.8043397529187728E-8</v>
      </c>
      <c r="AR2437" s="13">
        <f t="shared" si="3447"/>
        <v>1.086350596218625E-5</v>
      </c>
      <c r="AS2437" s="13">
        <f t="shared" si="3448"/>
        <v>6.0684210673966279E-6</v>
      </c>
      <c r="AT2437" s="13">
        <f t="shared" si="3449"/>
        <v>1.6949286160198393E-6</v>
      </c>
      <c r="AU2437" s="13">
        <f t="shared" si="3450"/>
        <v>3.1559917387597724E-7</v>
      </c>
      <c r="AV2437" s="13">
        <f t="shared" si="3451"/>
        <v>4.4073908604375754E-8</v>
      </c>
      <c r="AW2437" s="13">
        <f t="shared" si="3452"/>
        <v>2.4103025585593035E-11</v>
      </c>
      <c r="AX2437" s="13">
        <f t="shared" si="3453"/>
        <v>1.760749045174449E-5</v>
      </c>
      <c r="AY2437" s="13">
        <f t="shared" si="3454"/>
        <v>5.5545459138391919E-6</v>
      </c>
      <c r="AZ2437" s="13">
        <f t="shared" si="3455"/>
        <v>8.7613224591840822E-7</v>
      </c>
      <c r="BA2437" s="13">
        <f t="shared" si="3456"/>
        <v>9.2129668712796613E-8</v>
      </c>
      <c r="BB2437" s="13">
        <f t="shared" si="3457"/>
        <v>7.26592009654223E-9</v>
      </c>
      <c r="BC2437" s="13">
        <f t="shared" si="3458"/>
        <v>4.5842860904158103E-10</v>
      </c>
      <c r="BD2437" s="13">
        <f t="shared" si="3459"/>
        <v>5.7117587557033913E-7</v>
      </c>
      <c r="BE2437" s="13">
        <f t="shared" si="3460"/>
        <v>3.1906234769555099E-7</v>
      </c>
      <c r="BF2437" s="13">
        <f t="shared" si="3461"/>
        <v>8.9115092278140279E-8</v>
      </c>
      <c r="BG2437" s="13">
        <f t="shared" si="3462"/>
        <v>1.6593412393323677E-8</v>
      </c>
      <c r="BH2437" s="13">
        <f t="shared" si="3463"/>
        <v>2.3172954867919304E-9</v>
      </c>
      <c r="BI2437" s="13">
        <f t="shared" si="3464"/>
        <v>2.5889109464991311E-10</v>
      </c>
      <c r="BJ2437" s="14">
        <f t="shared" si="3465"/>
        <v>0.33786618595892992</v>
      </c>
      <c r="BK2437" s="14">
        <f t="shared" si="3466"/>
        <v>0.49408637026053637</v>
      </c>
      <c r="BL2437" s="14">
        <f t="shared" si="3467"/>
        <v>0.16586766036344616</v>
      </c>
      <c r="BM2437" s="14">
        <f t="shared" si="3468"/>
        <v>5.8653455273597159E-2</v>
      </c>
      <c r="BN2437" s="14">
        <f t="shared" si="3469"/>
        <v>0.94134442830905862</v>
      </c>
    </row>
    <row r="2438" spans="1:66" x14ac:dyDescent="0.25">
      <c r="A2438" t="s">
        <v>347</v>
      </c>
      <c r="B2438" t="s">
        <v>258</v>
      </c>
      <c r="C2438" t="s">
        <v>247</v>
      </c>
      <c r="D2438" s="7" t="s">
        <v>476</v>
      </c>
      <c r="E2438" s="10">
        <f>VLOOKUP(A2438,home!$A$2:$E$405,3,FALSE)</f>
        <v>1.1809000000000001</v>
      </c>
      <c r="F2438" s="10">
        <f>VLOOKUP(B2438,home!$B$2:$E$405,3,FALSE)</f>
        <v>1.8348</v>
      </c>
      <c r="G2438" s="10">
        <f>VLOOKUP(C2438,away!$B$2:$E$405,4,FALSE)</f>
        <v>0.5645</v>
      </c>
      <c r="H2438" s="10">
        <f>VLOOKUP(A2438,away!$A$2:$E$405,3,FALSE)</f>
        <v>0.92459999999999998</v>
      </c>
      <c r="I2438" s="10">
        <f>VLOOKUP(C2438,away!$B$2:$E$405,3,FALSE)</f>
        <v>1.5322</v>
      </c>
      <c r="J2438" s="10">
        <f>VLOOKUP(B2438,home!$B$2:$E$405,4,FALSE)</f>
        <v>0.81120000000000003</v>
      </c>
      <c r="K2438" s="12">
        <f t="shared" si="3414"/>
        <v>1.2231107981400002</v>
      </c>
      <c r="L2438" s="12">
        <f t="shared" si="3415"/>
        <v>1.149204423744</v>
      </c>
      <c r="M2438" s="13">
        <f t="shared" si="3416"/>
        <v>9.326454800174952E-2</v>
      </c>
      <c r="N2438" s="13">
        <f t="shared" si="3417"/>
        <v>0.11407287574458622</v>
      </c>
      <c r="O2438" s="13">
        <f t="shared" si="3418"/>
        <v>0.10718003114209518</v>
      </c>
      <c r="P2438" s="13">
        <f t="shared" si="3419"/>
        <v>0.13109305343487812</v>
      </c>
      <c r="Q2438" s="13">
        <f t="shared" si="3420"/>
        <v>6.9761883049042961E-2</v>
      </c>
      <c r="R2438" s="13">
        <f t="shared" si="3421"/>
        <v>6.1585882962757757E-2</v>
      </c>
      <c r="S2438" s="13">
        <f t="shared" si="3422"/>
        <v>4.6066241211391065E-2</v>
      </c>
      <c r="T2438" s="13">
        <f t="shared" si="3423"/>
        <v>8.0170664608671741E-2</v>
      </c>
      <c r="U2438" s="13">
        <f t="shared" si="3424"/>
        <v>7.5326358464735274E-2</v>
      </c>
      <c r="V2438" s="13">
        <f t="shared" si="3425"/>
        <v>7.1945453968873235E-3</v>
      </c>
      <c r="W2438" s="13">
        <f t="shared" si="3426"/>
        <v>2.8442170818621434E-2</v>
      </c>
      <c r="X2438" s="13">
        <f t="shared" si="3427"/>
        <v>3.2685868525642259E-2</v>
      </c>
      <c r="Y2438" s="13">
        <f t="shared" si="3428"/>
        <v>1.8781372351791434E-2</v>
      </c>
      <c r="Z2438" s="13">
        <f t="shared" si="3429"/>
        <v>2.3591589713660484E-2</v>
      </c>
      <c r="AA2438" s="13">
        <f t="shared" si="3430"/>
        <v>2.8855128124066695E-2</v>
      </c>
      <c r="AB2438" s="13">
        <f t="shared" si="3431"/>
        <v>1.7646509395129593E-2</v>
      </c>
      <c r="AC2438" s="13">
        <f t="shared" si="3432"/>
        <v>6.320427646152011E-4</v>
      </c>
      <c r="AD2438" s="13">
        <f t="shared" si="3433"/>
        <v>8.6969815626995687E-3</v>
      </c>
      <c r="AE2438" s="13">
        <f t="shared" si="3434"/>
        <v>9.9946096850743495E-3</v>
      </c>
      <c r="AF2438" s="13">
        <f t="shared" si="3435"/>
        <v>5.742924831841037E-3</v>
      </c>
      <c r="AG2438" s="13">
        <f t="shared" si="3436"/>
        <v>2.199931540660329E-3</v>
      </c>
      <c r="AH2438" s="13">
        <f t="shared" si="3437"/>
        <v>6.7778898155230211E-3</v>
      </c>
      <c r="AI2438" s="13">
        <f t="shared" si="3438"/>
        <v>8.2901102219693403E-3</v>
      </c>
      <c r="AJ2438" s="13">
        <f t="shared" si="3439"/>
        <v>5.0698616651307475E-3</v>
      </c>
      <c r="AK2438" s="13">
        <f t="shared" si="3440"/>
        <v>2.0670008492324867E-3</v>
      </c>
      <c r="AL2438" s="13">
        <f t="shared" si="3441"/>
        <v>3.5536082119123933E-5</v>
      </c>
      <c r="AM2438" s="13">
        <f t="shared" si="3442"/>
        <v>2.1274744121124673E-3</v>
      </c>
      <c r="AN2438" s="13">
        <f t="shared" si="3443"/>
        <v>2.444903005801813E-3</v>
      </c>
      <c r="AO2438" s="13">
        <f t="shared" si="3444"/>
        <v>1.4048466749462234E-3</v>
      </c>
      <c r="AP2438" s="13">
        <f t="shared" si="3445"/>
        <v>5.3815200451008303E-4</v>
      </c>
      <c r="AQ2438" s="13">
        <f t="shared" si="3446"/>
        <v>1.5461166605742216E-4</v>
      </c>
      <c r="AR2438" s="13">
        <f t="shared" si="3447"/>
        <v>1.5578361919296926E-3</v>
      </c>
      <c r="AS2438" s="13">
        <f t="shared" si="3448"/>
        <v>1.9054062680825047E-3</v>
      </c>
      <c r="AT2438" s="13">
        <f t="shared" si="3449"/>
        <v>1.1652614906676759E-3</v>
      </c>
      <c r="AU2438" s="13">
        <f t="shared" si="3450"/>
        <v>4.7508130396411584E-4</v>
      </c>
      <c r="AV2438" s="13">
        <f t="shared" si="3451"/>
        <v>1.4526926821823539E-4</v>
      </c>
      <c r="AW2438" s="13">
        <f t="shared" si="3452"/>
        <v>1.3874908680976375E-6</v>
      </c>
      <c r="AX2438" s="13">
        <f t="shared" si="3453"/>
        <v>4.3368948770355122E-4</v>
      </c>
      <c r="AY2438" s="13">
        <f t="shared" si="3454"/>
        <v>4.983978778001901E-4</v>
      </c>
      <c r="AZ2438" s="13">
        <f t="shared" si="3455"/>
        <v>2.863805229763001E-4</v>
      </c>
      <c r="BA2438" s="13">
        <f t="shared" si="3456"/>
        <v>1.0970325462616144E-4</v>
      </c>
      <c r="BB2438" s="13">
        <f t="shared" si="3457"/>
        <v>3.15178663788748E-5</v>
      </c>
      <c r="BC2438" s="13">
        <f t="shared" si="3458"/>
        <v>7.2440942939150439E-6</v>
      </c>
      <c r="BD2438" s="13">
        <f t="shared" si="3459"/>
        <v>2.983787072056845E-4</v>
      </c>
      <c r="BE2438" s="13">
        <f t="shared" si="3460"/>
        <v>3.6495021871832623E-4</v>
      </c>
      <c r="BF2438" s="13">
        <f t="shared" si="3461"/>
        <v>2.2318727664896984E-4</v>
      </c>
      <c r="BG2438" s="13">
        <f t="shared" si="3462"/>
        <v>9.0994256025604841E-5</v>
      </c>
      <c r="BH2438" s="13">
        <f t="shared" si="3463"/>
        <v>2.7824014278408259E-5</v>
      </c>
      <c r="BI2438" s="13">
        <f t="shared" si="3464"/>
        <v>6.8063704623045375E-6</v>
      </c>
      <c r="BJ2438" s="14">
        <f t="shared" si="3465"/>
        <v>0.37858620358583839</v>
      </c>
      <c r="BK2438" s="14">
        <f t="shared" si="3466"/>
        <v>0.27878436476944057</v>
      </c>
      <c r="BL2438" s="14">
        <f t="shared" si="3467"/>
        <v>0.31905976800684166</v>
      </c>
      <c r="BM2438" s="14">
        <f t="shared" si="3468"/>
        <v>0.42256664135373928</v>
      </c>
      <c r="BN2438" s="14">
        <f t="shared" si="3469"/>
        <v>0.57695827433510982</v>
      </c>
    </row>
    <row r="2439" spans="1:66" x14ac:dyDescent="0.25">
      <c r="A2439" t="s">
        <v>357</v>
      </c>
      <c r="B2439" t="s">
        <v>337</v>
      </c>
      <c r="C2439" t="s">
        <v>330</v>
      </c>
      <c r="D2439" s="7" t="s">
        <v>476</v>
      </c>
      <c r="E2439" s="10">
        <f>VLOOKUP(A2439,home!$A$2:$E$405,3,FALSE)</f>
        <v>1.72</v>
      </c>
      <c r="F2439" s="10">
        <f>VLOOKUP(B2439,home!$B$2:$E$405,3,FALSE)</f>
        <v>1.0465</v>
      </c>
      <c r="G2439" s="10">
        <f>VLOOKUP(C2439,away!$B$2:$E$405,4,FALSE)</f>
        <v>0.98839999999999995</v>
      </c>
      <c r="H2439" s="10">
        <f>VLOOKUP(A2439,away!$A$2:$E$405,3,FALSE)</f>
        <v>1.58</v>
      </c>
      <c r="I2439" s="10">
        <f>VLOOKUP(C2439,away!$B$2:$E$405,3,FALSE)</f>
        <v>0.50629999999999997</v>
      </c>
      <c r="J2439" s="10">
        <f>VLOOKUP(B2439,home!$B$2:$E$405,4,FALSE)</f>
        <v>1.2024999999999999</v>
      </c>
      <c r="K2439" s="12">
        <f t="shared" si="3414"/>
        <v>1.7791002319999998</v>
      </c>
      <c r="L2439" s="12">
        <f t="shared" si="3415"/>
        <v>0.96194468499999986</v>
      </c>
      <c r="M2439" s="13">
        <f t="shared" si="3416"/>
        <v>6.4502911478345401E-2</v>
      </c>
      <c r="N2439" s="13">
        <f t="shared" si="3417"/>
        <v>0.11475714477579976</v>
      </c>
      <c r="O2439" s="13">
        <f t="shared" si="3418"/>
        <v>6.2048232863619837E-2</v>
      </c>
      <c r="P2439" s="13">
        <f t="shared" si="3419"/>
        <v>0.11039002548285606</v>
      </c>
      <c r="Q2439" s="13">
        <f t="shared" si="3420"/>
        <v>0.10208223144714149</v>
      </c>
      <c r="R2439" s="13">
        <f t="shared" si="3421"/>
        <v>2.9843483908400709E-2</v>
      </c>
      <c r="S2439" s="13">
        <f t="shared" si="3422"/>
        <v>4.7230262351012728E-2</v>
      </c>
      <c r="T2439" s="13">
        <f t="shared" si="3423"/>
        <v>9.8197459973517587E-2</v>
      </c>
      <c r="U2439" s="13">
        <f t="shared" si="3424"/>
        <v>5.3094549145123966E-2</v>
      </c>
      <c r="V2439" s="13">
        <f t="shared" si="3425"/>
        <v>8.9810758494738747E-3</v>
      </c>
      <c r="W2439" s="13">
        <f t="shared" si="3426"/>
        <v>6.0538173883562342E-2</v>
      </c>
      <c r="X2439" s="13">
        <f t="shared" si="3427"/>
        <v>5.8234374606898592E-2</v>
      </c>
      <c r="Y2439" s="13">
        <f t="shared" si="3428"/>
        <v>2.8009123568702526E-2</v>
      </c>
      <c r="Z2439" s="13">
        <f t="shared" si="3429"/>
        <v>9.569260242523029E-3</v>
      </c>
      <c r="AA2439" s="13">
        <f t="shared" si="3430"/>
        <v>1.7024673117541095E-2</v>
      </c>
      <c r="AB2439" s="13">
        <f t="shared" si="3431"/>
        <v>1.5144299946570766E-2</v>
      </c>
      <c r="AC2439" s="13">
        <f t="shared" si="3432"/>
        <v>9.6063608715914314E-4</v>
      </c>
      <c r="AD2439" s="13">
        <f t="shared" si="3433"/>
        <v>2.6925869800275542E-2</v>
      </c>
      <c r="AE2439" s="13">
        <f t="shared" si="3434"/>
        <v>2.5901197343377064E-2</v>
      </c>
      <c r="AF2439" s="13">
        <f t="shared" si="3435"/>
        <v>1.245775955979884E-2</v>
      </c>
      <c r="AG2439" s="13">
        <f t="shared" si="3436"/>
        <v>3.9945585318521444E-3</v>
      </c>
      <c r="AH2439" s="13">
        <f t="shared" si="3437"/>
        <v>2.3012747574192092E-3</v>
      </c>
      <c r="AI2439" s="13">
        <f t="shared" si="3438"/>
        <v>4.0941984548202581E-3</v>
      </c>
      <c r="AJ2439" s="13">
        <f t="shared" si="3439"/>
        <v>3.6419947104123821E-3</v>
      </c>
      <c r="AK2439" s="13">
        <f t="shared" si="3440"/>
        <v>2.159824544745813E-3</v>
      </c>
      <c r="AL2439" s="13">
        <f t="shared" si="3441"/>
        <v>6.5761150751683376E-5</v>
      </c>
      <c r="AM2439" s="13">
        <f t="shared" si="3442"/>
        <v>9.5807642416944009E-3</v>
      </c>
      <c r="AN2439" s="13">
        <f t="shared" si="3443"/>
        <v>9.2161652405359819E-3</v>
      </c>
      <c r="AO2439" s="13">
        <f t="shared" si="3444"/>
        <v>4.4327205846076663E-3</v>
      </c>
      <c r="AP2439" s="13">
        <f t="shared" si="3445"/>
        <v>1.4213440021511457E-3</v>
      </c>
      <c r="AQ2439" s="13">
        <f t="shared" si="3446"/>
        <v>3.4181357710648072E-4</v>
      </c>
      <c r="AR2439" s="13">
        <f t="shared" si="3447"/>
        <v>4.4273980432481459E-4</v>
      </c>
      <c r="AS2439" s="13">
        <f t="shared" si="3448"/>
        <v>7.8767848858991212E-4</v>
      </c>
      <c r="AT2439" s="13">
        <f t="shared" si="3449"/>
        <v>7.0067949089586113E-4</v>
      </c>
      <c r="AU2439" s="13">
        <f t="shared" si="3450"/>
        <v>4.1552634827015598E-4</v>
      </c>
      <c r="AV2439" s="13">
        <f t="shared" si="3451"/>
        <v>1.8481575565238692E-4</v>
      </c>
      <c r="AW2439" s="13">
        <f t="shared" si="3452"/>
        <v>3.1262047543808031E-6</v>
      </c>
      <c r="AX2439" s="13">
        <f t="shared" si="3453"/>
        <v>2.8408566475226372E-3</v>
      </c>
      <c r="AY2439" s="13">
        <f t="shared" si="3454"/>
        <v>2.7327469529313184E-3</v>
      </c>
      <c r="AZ2439" s="13">
        <f t="shared" si="3455"/>
        <v>1.3143757034111132E-3</v>
      </c>
      <c r="BA2439" s="13">
        <f t="shared" si="3456"/>
        <v>4.2145224066315222E-4</v>
      </c>
      <c r="BB2439" s="13">
        <f t="shared" si="3457"/>
        <v>1.0135343572181501E-4</v>
      </c>
      <c r="BC2439" s="13">
        <f t="shared" si="3458"/>
        <v>1.9499279759817821E-5</v>
      </c>
      <c r="BD2439" s="13">
        <f t="shared" si="3459"/>
        <v>7.0981866934699189E-5</v>
      </c>
      <c r="BE2439" s="13">
        <f t="shared" si="3460"/>
        <v>1.2628385593131645E-4</v>
      </c>
      <c r="BF2439" s="13">
        <f t="shared" si="3461"/>
        <v>1.1233581869262986E-4</v>
      </c>
      <c r="BG2439" s="13">
        <f t="shared" si="3462"/>
        <v>6.6618893699322532E-5</v>
      </c>
      <c r="BH2439" s="13">
        <f t="shared" si="3463"/>
        <v>2.9630422309012033E-5</v>
      </c>
      <c r="BI2439" s="13">
        <f t="shared" si="3464"/>
        <v>1.0543098240844256E-5</v>
      </c>
      <c r="BJ2439" s="14">
        <f t="shared" si="3465"/>
        <v>0.56352098539703155</v>
      </c>
      <c r="BK2439" s="14">
        <f t="shared" si="3466"/>
        <v>0.23486341935253024</v>
      </c>
      <c r="BL2439" s="14">
        <f t="shared" si="3467"/>
        <v>0.19230036529219496</v>
      </c>
      <c r="BM2439" s="14">
        <f t="shared" si="3468"/>
        <v>0.5139003795799395</v>
      </c>
      <c r="BN2439" s="14">
        <f t="shared" si="3469"/>
        <v>0.48362402995616321</v>
      </c>
    </row>
    <row r="2440" spans="1:66" x14ac:dyDescent="0.25">
      <c r="A2440" t="s">
        <v>357</v>
      </c>
      <c r="B2440" t="s">
        <v>334</v>
      </c>
      <c r="C2440" t="s">
        <v>333</v>
      </c>
      <c r="D2440" s="7" t="s">
        <v>476</v>
      </c>
      <c r="E2440" s="10">
        <f>VLOOKUP(A2440,home!$A$2:$E$405,3,FALSE)</f>
        <v>1.72</v>
      </c>
      <c r="F2440" s="10">
        <f>VLOOKUP(B2440,home!$B$2:$E$405,3,FALSE)</f>
        <v>1.0465</v>
      </c>
      <c r="G2440" s="10">
        <f>VLOOKUP(C2440,away!$B$2:$E$405,4,FALSE)</f>
        <v>0.98839999999999995</v>
      </c>
      <c r="H2440" s="10">
        <f>VLOOKUP(A2440,away!$A$2:$E$405,3,FALSE)</f>
        <v>1.58</v>
      </c>
      <c r="I2440" s="10">
        <f>VLOOKUP(C2440,away!$B$2:$E$405,3,FALSE)</f>
        <v>1.3290999999999999</v>
      </c>
      <c r="J2440" s="10">
        <f>VLOOKUP(B2440,home!$B$2:$E$405,4,FALSE)</f>
        <v>1.0126999999999999</v>
      </c>
      <c r="K2440" s="12">
        <f t="shared" si="3414"/>
        <v>1.7791002319999998</v>
      </c>
      <c r="L2440" s="12">
        <f t="shared" si="3415"/>
        <v>2.1266477205999998</v>
      </c>
      <c r="M2440" s="13">
        <f t="shared" si="3416"/>
        <v>2.0125895644364213E-2</v>
      </c>
      <c r="N2440" s="13">
        <f t="shared" si="3417"/>
        <v>3.5805985610096153E-2</v>
      </c>
      <c r="O2440" s="13">
        <f t="shared" si="3418"/>
        <v>4.2800690097120619E-2</v>
      </c>
      <c r="P2440" s="13">
        <f t="shared" si="3419"/>
        <v>7.6146717681547391E-2</v>
      </c>
      <c r="Q2440" s="13">
        <f t="shared" si="3420"/>
        <v>3.1851218652955371E-2</v>
      </c>
      <c r="R2440" s="13">
        <f t="shared" si="3421"/>
        <v>4.5510995017574281E-2</v>
      </c>
      <c r="S2440" s="13">
        <f t="shared" si="3422"/>
        <v>7.2025646909495034E-2</v>
      </c>
      <c r="T2440" s="13">
        <f t="shared" si="3423"/>
        <v>6.7736321546639736E-2</v>
      </c>
      <c r="U2440" s="13">
        <f t="shared" si="3424"/>
        <v>8.0968621794317241E-2</v>
      </c>
      <c r="V2440" s="13">
        <f t="shared" si="3425"/>
        <v>3.0278937356034537E-2</v>
      </c>
      <c r="W2440" s="13">
        <f t="shared" si="3426"/>
        <v>1.8888836831651865E-2</v>
      </c>
      <c r="X2440" s="13">
        <f t="shared" si="3427"/>
        <v>4.0169901792817771E-2</v>
      </c>
      <c r="Y2440" s="13">
        <f t="shared" si="3428"/>
        <v>4.2713615042210877E-2</v>
      </c>
      <c r="Z2440" s="13">
        <f t="shared" si="3429"/>
        <v>3.226195127212076E-2</v>
      </c>
      <c r="AA2440" s="13">
        <f t="shared" si="3430"/>
        <v>5.7397244993002729E-2</v>
      </c>
      <c r="AB2440" s="13">
        <f t="shared" si="3431"/>
        <v>5.1057725941606007E-2</v>
      </c>
      <c r="AC2440" s="13">
        <f t="shared" si="3432"/>
        <v>7.1600592816128406E-3</v>
      </c>
      <c r="AD2440" s="13">
        <f t="shared" si="3433"/>
        <v>8.4012834973505E-3</v>
      </c>
      <c r="AE2440" s="13">
        <f t="shared" si="3434"/>
        <v>1.7866570399754839E-2</v>
      </c>
      <c r="AF2440" s="13">
        <f t="shared" si="3435"/>
        <v>1.8997950607789027E-2</v>
      </c>
      <c r="AG2440" s="13">
        <f t="shared" si="3436"/>
        <v>1.3467316118708637E-2</v>
      </c>
      <c r="AH2440" s="13">
        <f t="shared" si="3437"/>
        <v>1.7152451283740971E-2</v>
      </c>
      <c r="AI2440" s="13">
        <f t="shared" si="3438"/>
        <v>3.0515930058272255E-2</v>
      </c>
      <c r="AJ2440" s="13">
        <f t="shared" si="3439"/>
        <v>2.7145449123183975E-2</v>
      </c>
      <c r="AK2440" s="13">
        <f t="shared" si="3440"/>
        <v>1.6098158277600264E-2</v>
      </c>
      <c r="AL2440" s="13">
        <f t="shared" si="3441"/>
        <v>1.0836089430937513E-3</v>
      </c>
      <c r="AM2440" s="13">
        <f t="shared" si="3442"/>
        <v>2.9893450838468089E-3</v>
      </c>
      <c r="AN2440" s="13">
        <f t="shared" si="3443"/>
        <v>6.3572839086496321E-3</v>
      </c>
      <c r="AO2440" s="13">
        <f t="shared" si="3444"/>
        <v>6.7598516667683999E-3</v>
      </c>
      <c r="AP2440" s="13">
        <f t="shared" si="3445"/>
        <v>4.7919410462423746E-3</v>
      </c>
      <c r="AQ2440" s="13">
        <f t="shared" si="3446"/>
        <v>2.5476926258102316E-3</v>
      </c>
      <c r="AR2440" s="13">
        <f t="shared" si="3447"/>
        <v>7.2954442850540549E-3</v>
      </c>
      <c r="AS2440" s="13">
        <f t="shared" si="3448"/>
        <v>1.2979326620082741E-2</v>
      </c>
      <c r="AT2440" s="13">
        <f t="shared" si="3449"/>
        <v>1.1545761500496493E-2</v>
      </c>
      <c r="AU2440" s="13">
        <f t="shared" si="3450"/>
        <v>6.8470223213833231E-3</v>
      </c>
      <c r="AV2440" s="13">
        <f t="shared" si="3451"/>
        <v>3.0453847501205637E-3</v>
      </c>
      <c r="AW2440" s="13">
        <f t="shared" si="3452"/>
        <v>1.1388487543750588E-4</v>
      </c>
      <c r="AX2440" s="13">
        <f t="shared" si="3453"/>
        <v>8.8639075536665337E-4</v>
      </c>
      <c r="AY2440" s="13">
        <f t="shared" si="3454"/>
        <v>1.8850408794614055E-3</v>
      </c>
      <c r="AZ2440" s="13">
        <f t="shared" si="3455"/>
        <v>2.0044089447722089E-3</v>
      </c>
      <c r="BA2440" s="13">
        <f t="shared" si="3456"/>
        <v>1.420890571183356E-3</v>
      </c>
      <c r="BB2440" s="13">
        <f t="shared" si="3457"/>
        <v>7.5543342360727904E-4</v>
      </c>
      <c r="BC2440" s="13">
        <f t="shared" si="3458"/>
        <v>3.2130815367589484E-4</v>
      </c>
      <c r="BD2440" s="13">
        <f t="shared" si="3459"/>
        <v>2.5858066599290801E-3</v>
      </c>
      <c r="BE2440" s="13">
        <f t="shared" si="3460"/>
        <v>4.6004092285869711E-3</v>
      </c>
      <c r="BF2440" s="13">
        <f t="shared" si="3461"/>
        <v>4.092294562937011E-3</v>
      </c>
      <c r="BG2440" s="13">
        <f t="shared" si="3462"/>
        <v>2.4268674021111908E-3</v>
      </c>
      <c r="BH2440" s="13">
        <f t="shared" si="3463"/>
        <v>1.0794100895323148E-3</v>
      </c>
      <c r="BI2440" s="13">
        <f t="shared" si="3464"/>
        <v>3.8407574814201638E-4</v>
      </c>
      <c r="BJ2440" s="14">
        <f t="shared" si="3465"/>
        <v>0.32661858715935904</v>
      </c>
      <c r="BK2440" s="14">
        <f t="shared" si="3466"/>
        <v>0.20870590669560918</v>
      </c>
      <c r="BL2440" s="14">
        <f t="shared" si="3467"/>
        <v>0.42552906975479404</v>
      </c>
      <c r="BM2440" s="14">
        <f t="shared" si="3468"/>
        <v>0.73910285617420124</v>
      </c>
      <c r="BN2440" s="14">
        <f t="shared" si="3469"/>
        <v>0.25224150270365803</v>
      </c>
    </row>
    <row r="2441" spans="1:66" x14ac:dyDescent="0.25">
      <c r="A2441" t="s">
        <v>344</v>
      </c>
      <c r="B2441" t="s">
        <v>199</v>
      </c>
      <c r="C2441" t="s">
        <v>197</v>
      </c>
      <c r="D2441" s="7" t="s">
        <v>477</v>
      </c>
      <c r="E2441" s="10">
        <f>VLOOKUP(A2441,home!$A$2:$E$405,3,FALSE)</f>
        <v>1.3976999999999999</v>
      </c>
      <c r="F2441" s="10">
        <f>VLOOKUP(B2441,home!$B$2:$E$405,3,FALSE)</f>
        <v>1.4309000000000001</v>
      </c>
      <c r="G2441" s="10">
        <f>VLOOKUP(C2441,away!$B$2:$E$405,4,FALSE)</f>
        <v>1.4730000000000001</v>
      </c>
      <c r="H2441" s="10">
        <f>VLOOKUP(A2441,away!$A$2:$E$405,3,FALSE)</f>
        <v>1.0585</v>
      </c>
      <c r="I2441" s="10">
        <f>VLOOKUP(C2441,away!$B$2:$E$405,3,FALSE)</f>
        <v>0.94469999999999998</v>
      </c>
      <c r="J2441" s="10">
        <f>VLOOKUP(B2441,home!$B$2:$E$405,4,FALSE)</f>
        <v>0.89500000000000002</v>
      </c>
      <c r="K2441" s="12">
        <f t="shared" si="3414"/>
        <v>2.9459542338900002</v>
      </c>
      <c r="L2441" s="12">
        <f t="shared" si="3415"/>
        <v>0.89496863024999995</v>
      </c>
      <c r="M2441" s="13">
        <f t="shared" si="3416"/>
        <v>2.1473774821170202E-2</v>
      </c>
      <c r="N2441" s="13">
        <f t="shared" si="3417"/>
        <v>6.3260757852026839E-2</v>
      </c>
      <c r="O2441" s="13">
        <f t="shared" si="3418"/>
        <v>1.9218354837999635E-2</v>
      </c>
      <c r="P2441" s="13">
        <f t="shared" si="3419"/>
        <v>5.6616393803405392E-2</v>
      </c>
      <c r="Q2441" s="13">
        <f t="shared" si="3420"/>
        <v>9.3181648716634286E-2</v>
      </c>
      <c r="R2441" s="13">
        <f t="shared" si="3421"/>
        <v>8.5999123525114934E-3</v>
      </c>
      <c r="S2441" s="13">
        <f t="shared" si="3422"/>
        <v>3.7317798966371982E-2</v>
      </c>
      <c r="T2441" s="13">
        <f t="shared" si="3423"/>
        <v>8.3394652516362855E-2</v>
      </c>
      <c r="U2441" s="13">
        <f t="shared" si="3424"/>
        <v>2.5334948205964148E-2</v>
      </c>
      <c r="V2441" s="13">
        <f t="shared" si="3425"/>
        <v>1.09321937508087E-2</v>
      </c>
      <c r="W2441" s="13">
        <f t="shared" si="3426"/>
        <v>9.1502957519206493E-2</v>
      </c>
      <c r="X2441" s="13">
        <f t="shared" si="3427"/>
        <v>8.189227655478816E-2</v>
      </c>
      <c r="Y2441" s="13">
        <f t="shared" si="3428"/>
        <v>3.6645509288146465E-2</v>
      </c>
      <c r="Z2441" s="13">
        <f t="shared" si="3429"/>
        <v>2.5655505927990895E-3</v>
      </c>
      <c r="AA2441" s="13">
        <f t="shared" si="3430"/>
        <v>7.5579946311154778E-3</v>
      </c>
      <c r="AB2441" s="13">
        <f t="shared" si="3431"/>
        <v>1.1132753141626267E-2</v>
      </c>
      <c r="AC2441" s="13">
        <f t="shared" si="3432"/>
        <v>1.8014455763057124E-3</v>
      </c>
      <c r="AD2441" s="13">
        <f t="shared" si="3433"/>
        <v>6.7390881279290799E-2</v>
      </c>
      <c r="AE2441" s="13">
        <f t="shared" si="3434"/>
        <v>6.0312724709867253E-2</v>
      </c>
      <c r="AF2441" s="13">
        <f t="shared" si="3435"/>
        <v>2.6988998310117602E-2</v>
      </c>
      <c r="AG2441" s="13">
        <f t="shared" si="3436"/>
        <v>8.0514356164751739E-3</v>
      </c>
      <c r="AH2441" s="13">
        <f t="shared" si="3437"/>
        <v>5.74021824968619E-4</v>
      </c>
      <c r="AI2441" s="13">
        <f t="shared" si="3438"/>
        <v>1.691042025611568E-3</v>
      </c>
      <c r="AJ2441" s="13">
        <f t="shared" si="3439"/>
        <v>2.4908662075181606E-3</v>
      </c>
      <c r="AK2441" s="13">
        <f t="shared" si="3440"/>
        <v>2.4459926166972177E-3</v>
      </c>
      <c r="AL2441" s="13">
        <f t="shared" si="3441"/>
        <v>1.8998308962982552E-4</v>
      </c>
      <c r="AM2441" s="13">
        <f t="shared" si="3442"/>
        <v>3.970609040606099E-2</v>
      </c>
      <c r="AN2441" s="13">
        <f t="shared" si="3443"/>
        <v>3.5535705343295067E-2</v>
      </c>
      <c r="AO2441" s="13">
        <f t="shared" si="3444"/>
        <v>1.5901670768028189E-2</v>
      </c>
      <c r="AP2441" s="13">
        <f t="shared" si="3445"/>
        <v>4.7438321686495526E-3</v>
      </c>
      <c r="AQ2441" s="13">
        <f t="shared" si="3446"/>
        <v>1.061395244528044E-3</v>
      </c>
      <c r="AR2441" s="13">
        <f t="shared" si="3447"/>
        <v>1.0274630528515407E-4</v>
      </c>
      <c r="AS2441" s="13">
        <f t="shared" si="3448"/>
        <v>3.0268591307135411E-4</v>
      </c>
      <c r="AT2441" s="13">
        <f t="shared" si="3449"/>
        <v>4.4584942357570821E-4</v>
      </c>
      <c r="AU2441" s="13">
        <f t="shared" si="3450"/>
        <v>4.3781733235342453E-4</v>
      </c>
      <c r="AV2441" s="13">
        <f t="shared" si="3451"/>
        <v>3.2244745597924911E-4</v>
      </c>
      <c r="AW2441" s="13">
        <f t="shared" si="3452"/>
        <v>1.3913815945321996E-5</v>
      </c>
      <c r="AX2441" s="13">
        <f t="shared" si="3453"/>
        <v>1.9495387523825767E-2</v>
      </c>
      <c r="AY2441" s="13">
        <f t="shared" si="3454"/>
        <v>1.7447760268391285E-2</v>
      </c>
      <c r="AZ2441" s="13">
        <f t="shared" si="3455"/>
        <v>7.8075990541662567E-3</v>
      </c>
      <c r="BA2441" s="13">
        <f t="shared" si="3456"/>
        <v>2.3291854103494572E-3</v>
      </c>
      <c r="BB2441" s="13">
        <f t="shared" si="3457"/>
        <v>5.2113696907468438E-4</v>
      </c>
      <c r="BC2441" s="13">
        <f t="shared" si="3458"/>
        <v>9.3280247877081397E-5</v>
      </c>
      <c r="BD2441" s="13">
        <f t="shared" si="3459"/>
        <v>1.5325786684050439E-5</v>
      </c>
      <c r="BE2441" s="13">
        <f t="shared" si="3460"/>
        <v>4.5149066169573378E-5</v>
      </c>
      <c r="BF2441" s="13">
        <f t="shared" si="3461"/>
        <v>6.6503541319217244E-5</v>
      </c>
      <c r="BG2441" s="13">
        <f t="shared" si="3462"/>
        <v>6.5305463039342192E-5</v>
      </c>
      <c r="BH2441" s="13">
        <f t="shared" si="3463"/>
        <v>4.8096726334224267E-5</v>
      </c>
      <c r="BI2441" s="13">
        <f t="shared" si="3464"/>
        <v>2.8338150916111309E-5</v>
      </c>
      <c r="BJ2441" s="14">
        <f t="shared" si="3465"/>
        <v>0.75726488576716222</v>
      </c>
      <c r="BK2441" s="14">
        <f t="shared" si="3466"/>
        <v>0.14577935027608313</v>
      </c>
      <c r="BL2441" s="14">
        <f t="shared" si="3467"/>
        <v>8.092615100874001E-2</v>
      </c>
      <c r="BM2441" s="14">
        <f t="shared" si="3468"/>
        <v>0.70675124880859042</v>
      </c>
      <c r="BN2441" s="14">
        <f t="shared" si="3469"/>
        <v>0.2623508423837479</v>
      </c>
    </row>
    <row r="2442" spans="1:66" x14ac:dyDescent="0.25">
      <c r="A2442" t="s">
        <v>344</v>
      </c>
      <c r="B2442" t="s">
        <v>201</v>
      </c>
      <c r="C2442" t="s">
        <v>214</v>
      </c>
      <c r="D2442" s="7" t="s">
        <v>477</v>
      </c>
      <c r="E2442" s="10">
        <f>VLOOKUP(A2442,home!$A$2:$E$405,3,FALSE)</f>
        <v>1.3976999999999999</v>
      </c>
      <c r="F2442" s="10">
        <f>VLOOKUP(B2442,home!$B$2:$E$405,3,FALSE)</f>
        <v>0.8417</v>
      </c>
      <c r="G2442" s="10">
        <f>VLOOKUP(C2442,away!$B$2:$E$405,4,FALSE)</f>
        <v>0.78700000000000003</v>
      </c>
      <c r="H2442" s="10">
        <f>VLOOKUP(A2442,away!$A$2:$E$405,3,FALSE)</f>
        <v>1.0585</v>
      </c>
      <c r="I2442" s="10">
        <f>VLOOKUP(C2442,away!$B$2:$E$405,3,FALSE)</f>
        <v>0.70850000000000002</v>
      </c>
      <c r="J2442" s="10">
        <f>VLOOKUP(B2442,home!$B$2:$E$405,4,FALSE)</f>
        <v>1.0003</v>
      </c>
      <c r="K2442" s="12">
        <f t="shared" si="3414"/>
        <v>0.92586149883000002</v>
      </c>
      <c r="L2442" s="12">
        <f t="shared" si="3415"/>
        <v>0.75017223417500001</v>
      </c>
      <c r="M2442" s="13">
        <f t="shared" si="3416"/>
        <v>0.1871146528793719</v>
      </c>
      <c r="N2442" s="13">
        <f t="shared" si="3417"/>
        <v>0.17324225296795046</v>
      </c>
      <c r="O2442" s="13">
        <f t="shared" si="3418"/>
        <v>0.140368217197398</v>
      </c>
      <c r="P2442" s="13">
        <f t="shared" si="3419"/>
        <v>0.1299615279624779</v>
      </c>
      <c r="Q2442" s="13">
        <f t="shared" si="3420"/>
        <v>8.0199165996796287E-2</v>
      </c>
      <c r="R2442" s="13">
        <f t="shared" si="3421"/>
        <v>5.2650169551066855E-2</v>
      </c>
      <c r="S2442" s="13">
        <f t="shared" si="3422"/>
        <v>2.256637640403085E-2</v>
      </c>
      <c r="T2442" s="13">
        <f t="shared" si="3423"/>
        <v>6.0163187534788366E-2</v>
      </c>
      <c r="U2442" s="13">
        <f t="shared" si="3424"/>
        <v>4.8746764894204389E-2</v>
      </c>
      <c r="V2442" s="13">
        <f t="shared" si="3425"/>
        <v>1.7415114286075562E-3</v>
      </c>
      <c r="W2442" s="13">
        <f t="shared" si="3426"/>
        <v>2.4751106678236601E-2</v>
      </c>
      <c r="X2442" s="13">
        <f t="shared" si="3427"/>
        <v>1.8567592995116514E-2</v>
      </c>
      <c r="Y2442" s="13">
        <f t="shared" si="3428"/>
        <v>6.9644463601993166E-3</v>
      </c>
      <c r="Z2442" s="13">
        <f t="shared" si="3429"/>
        <v>1.3165565107272128E-2</v>
      </c>
      <c r="AA2442" s="13">
        <f t="shared" si="3430"/>
        <v>1.2189489843162921E-2</v>
      </c>
      <c r="AB2442" s="13">
        <f t="shared" si="3431"/>
        <v>5.6428896680819412E-3</v>
      </c>
      <c r="AC2442" s="13">
        <f t="shared" si="3432"/>
        <v>7.559853101532106E-5</v>
      </c>
      <c r="AD2442" s="13">
        <f t="shared" si="3433"/>
        <v>5.72902418170334E-3</v>
      </c>
      <c r="AE2442" s="13">
        <f t="shared" si="3434"/>
        <v>4.297754870030996E-3</v>
      </c>
      <c r="AF2442" s="13">
        <f t="shared" si="3435"/>
        <v>1.6120281863938194E-3</v>
      </c>
      <c r="AG2442" s="13">
        <f t="shared" si="3436"/>
        <v>4.0309959538004157E-4</v>
      </c>
      <c r="AH2442" s="13">
        <f t="shared" si="3437"/>
        <v>2.4691103476746881E-3</v>
      </c>
      <c r="AI2442" s="13">
        <f t="shared" si="3438"/>
        <v>2.2860542072747491E-3</v>
      </c>
      <c r="AJ2442" s="13">
        <f t="shared" si="3439"/>
        <v>1.0582847873770132E-3</v>
      </c>
      <c r="AK2442" s="13">
        <f t="shared" si="3440"/>
        <v>3.2660837980995653E-4</v>
      </c>
      <c r="AL2442" s="13">
        <f t="shared" si="3441"/>
        <v>2.1002952898197176E-6</v>
      </c>
      <c r="AM2442" s="13">
        <f t="shared" si="3442"/>
        <v>1.0608565831410339E-3</v>
      </c>
      <c r="AN2442" s="13">
        <f t="shared" si="3443"/>
        <v>7.958251531141661E-4</v>
      </c>
      <c r="AO2442" s="13">
        <f t="shared" si="3444"/>
        <v>2.985029665621577E-4</v>
      </c>
      <c r="AP2442" s="13">
        <f t="shared" si="3445"/>
        <v>7.4642879111266389E-5</v>
      </c>
      <c r="AQ2442" s="13">
        <f t="shared" si="3446"/>
        <v>1.3998753847038282E-5</v>
      </c>
      <c r="AR2442" s="13">
        <f t="shared" si="3447"/>
        <v>3.7045160518794652E-4</v>
      </c>
      <c r="AS2442" s="13">
        <f t="shared" si="3448"/>
        <v>3.4298687842329156E-4</v>
      </c>
      <c r="AT2442" s="13">
        <f t="shared" si="3449"/>
        <v>1.5877917266800582E-4</v>
      </c>
      <c r="AU2442" s="13">
        <f t="shared" si="3450"/>
        <v>4.9002507596462424E-5</v>
      </c>
      <c r="AV2442" s="13">
        <f t="shared" si="3451"/>
        <v>1.1342383782422289E-5</v>
      </c>
      <c r="AW2442" s="13">
        <f t="shared" si="3452"/>
        <v>4.0521439787053181E-8</v>
      </c>
      <c r="AX2442" s="13">
        <f t="shared" si="3453"/>
        <v>1.6370104435177167E-4</v>
      </c>
      <c r="AY2442" s="13">
        <f t="shared" si="3454"/>
        <v>1.2280397817814932E-4</v>
      </c>
      <c r="AZ2442" s="13">
        <f t="shared" si="3455"/>
        <v>4.60620673377401E-5</v>
      </c>
      <c r="BA2442" s="13">
        <f t="shared" si="3456"/>
        <v>1.1518161321823928E-5</v>
      </c>
      <c r="BB2442" s="13">
        <f t="shared" si="3457"/>
        <v>2.1601512030951813E-6</v>
      </c>
      <c r="BC2442" s="13">
        <f t="shared" si="3458"/>
        <v>3.2409709083634543E-7</v>
      </c>
      <c r="BD2442" s="13">
        <f t="shared" si="3459"/>
        <v>4.6317084719592795E-5</v>
      </c>
      <c r="BE2442" s="13">
        <f t="shared" si="3460"/>
        <v>4.288320547991828E-5</v>
      </c>
      <c r="BF2442" s="13">
        <f t="shared" si="3461"/>
        <v>1.9851954450135998E-5</v>
      </c>
      <c r="BG2442" s="13">
        <f t="shared" si="3462"/>
        <v>6.126720100635936E-6</v>
      </c>
      <c r="BH2442" s="13">
        <f t="shared" si="3463"/>
        <v>1.418123563821669E-6</v>
      </c>
      <c r="BI2442" s="13">
        <f t="shared" si="3464"/>
        <v>2.6259720166521441E-7</v>
      </c>
      <c r="BJ2442" s="14">
        <f t="shared" si="3465"/>
        <v>0.37852005520185483</v>
      </c>
      <c r="BK2442" s="14">
        <f t="shared" si="3466"/>
        <v>0.34158457147897148</v>
      </c>
      <c r="BL2442" s="14">
        <f t="shared" si="3467"/>
        <v>0.26678701110922437</v>
      </c>
      <c r="BM2442" s="14">
        <f t="shared" si="3468"/>
        <v>0.23639845288552322</v>
      </c>
      <c r="BN2442" s="14">
        <f t="shared" si="3469"/>
        <v>0.76353598655506139</v>
      </c>
    </row>
    <row r="2443" spans="1:66" x14ac:dyDescent="0.25">
      <c r="A2443" t="s">
        <v>344</v>
      </c>
      <c r="B2443" t="s">
        <v>210</v>
      </c>
      <c r="C2443" t="s">
        <v>209</v>
      </c>
      <c r="D2443" s="7" t="s">
        <v>477</v>
      </c>
      <c r="E2443" s="10">
        <f>VLOOKUP(A2443,home!$A$2:$E$405,3,FALSE)</f>
        <v>1.3976999999999999</v>
      </c>
      <c r="F2443" s="10">
        <f>VLOOKUP(B2443,home!$B$2:$E$405,3,FALSE)</f>
        <v>1.1783999999999999</v>
      </c>
      <c r="G2443" s="10">
        <f>VLOOKUP(C2443,away!$B$2:$E$405,4,FALSE)</f>
        <v>0.98799999999999999</v>
      </c>
      <c r="H2443" s="10">
        <f>VLOOKUP(A2443,away!$A$2:$E$405,3,FALSE)</f>
        <v>1.0585</v>
      </c>
      <c r="I2443" s="10">
        <f>VLOOKUP(C2443,away!$B$2:$E$405,3,FALSE)</f>
        <v>1.2146999999999999</v>
      </c>
      <c r="J2443" s="10">
        <f>VLOOKUP(B2443,home!$B$2:$E$405,4,FALSE)</f>
        <v>0.94469999999999998</v>
      </c>
      <c r="K2443" s="12">
        <f t="shared" si="3414"/>
        <v>1.6272850838399999</v>
      </c>
      <c r="L2443" s="12">
        <f t="shared" si="3415"/>
        <v>1.2146574247649999</v>
      </c>
      <c r="M2443" s="13">
        <f t="shared" si="3416"/>
        <v>5.8312283764214247E-2</v>
      </c>
      <c r="N2443" s="13">
        <f t="shared" si="3417"/>
        <v>9.4890709574151244E-2</v>
      </c>
      <c r="O2443" s="13">
        <f t="shared" si="3418"/>
        <v>7.0829448429206396E-2</v>
      </c>
      <c r="P2443" s="13">
        <f t="shared" si="3419"/>
        <v>0.11525970492546207</v>
      </c>
      <c r="Q2443" s="13">
        <f t="shared" si="3420"/>
        <v>7.7207118142504916E-2</v>
      </c>
      <c r="R2443" s="13">
        <f t="shared" si="3421"/>
        <v>4.3016757713272617E-2</v>
      </c>
      <c r="S2443" s="13">
        <f t="shared" si="3422"/>
        <v>5.6955407685718891E-2</v>
      </c>
      <c r="T2443" s="13">
        <f t="shared" si="3423"/>
        <v>9.3780199296502137E-2</v>
      </c>
      <c r="U2443" s="13">
        <f t="shared" si="3424"/>
        <v>7.0000528181967794E-2</v>
      </c>
      <c r="V2443" s="13">
        <f t="shared" si="3425"/>
        <v>1.2508634659226591E-2</v>
      </c>
      <c r="W2443" s="13">
        <f t="shared" si="3426"/>
        <v>4.1879330573190307E-2</v>
      </c>
      <c r="X2443" s="13">
        <f t="shared" si="3427"/>
        <v>5.0869039824913469E-2</v>
      </c>
      <c r="Y2443" s="13">
        <f t="shared" si="3428"/>
        <v>3.089422845699882E-2</v>
      </c>
      <c r="Z2443" s="13">
        <f t="shared" si="3429"/>
        <v>1.7416874715247894E-2</v>
      </c>
      <c r="AA2443" s="13">
        <f t="shared" si="3430"/>
        <v>2.8342220431232943E-2</v>
      </c>
      <c r="AB2443" s="13">
        <f t="shared" si="3431"/>
        <v>2.3060436275325336E-2</v>
      </c>
      <c r="AC2443" s="13">
        <f t="shared" si="3432"/>
        <v>1.5452806925644377E-3</v>
      </c>
      <c r="AD2443" s="13">
        <f t="shared" si="3433"/>
        <v>1.7037402490739265E-2</v>
      </c>
      <c r="AE2443" s="13">
        <f t="shared" si="3434"/>
        <v>2.0694607434086149E-2</v>
      </c>
      <c r="AF2443" s="13">
        <f t="shared" si="3435"/>
        <v>1.2568429286204857E-2</v>
      </c>
      <c r="AG2443" s="13">
        <f t="shared" si="3436"/>
        <v>5.0887786500408679E-3</v>
      </c>
      <c r="AH2443" s="13">
        <f t="shared" si="3437"/>
        <v>5.2888840472694104E-3</v>
      </c>
      <c r="AI2443" s="13">
        <f t="shared" si="3438"/>
        <v>8.6065221202808392E-3</v>
      </c>
      <c r="AJ2443" s="13">
        <f t="shared" si="3439"/>
        <v>7.0026325350360128E-3</v>
      </c>
      <c r="AK2443" s="13">
        <f t="shared" si="3440"/>
        <v>3.7984264906255967E-3</v>
      </c>
      <c r="AL2443" s="13">
        <f t="shared" si="3441"/>
        <v>1.2217569620299768E-4</v>
      </c>
      <c r="AM2443" s="13">
        <f t="shared" si="3442"/>
        <v>5.5449421881116961E-3</v>
      </c>
      <c r="AN2443" s="13">
        <f t="shared" si="3443"/>
        <v>6.7352051986825567E-3</v>
      </c>
      <c r="AO2443" s="13">
        <f t="shared" si="3444"/>
        <v>4.0904835009477987E-3</v>
      </c>
      <c r="AP2443" s="13">
        <f t="shared" si="3445"/>
        <v>1.6561787184349917E-3</v>
      </c>
      <c r="AQ2443" s="13">
        <f t="shared" si="3446"/>
        <v>5.0292244427121112E-4</v>
      </c>
      <c r="AR2443" s="13">
        <f t="shared" si="3447"/>
        <v>1.2848364553473904E-3</v>
      </c>
      <c r="AS2443" s="13">
        <f t="shared" si="3448"/>
        <v>2.0907951989606664E-3</v>
      </c>
      <c r="AT2443" s="13">
        <f t="shared" si="3449"/>
        <v>1.7011599203164893E-3</v>
      </c>
      <c r="AU2443" s="13">
        <f t="shared" si="3450"/>
        <v>9.2275738785248869E-4</v>
      </c>
      <c r="AV2443" s="13">
        <f t="shared" si="3451"/>
        <v>3.7539733331387913E-4</v>
      </c>
      <c r="AW2443" s="13">
        <f t="shared" si="3452"/>
        <v>6.7081038049664824E-6</v>
      </c>
      <c r="AX2443" s="13">
        <f t="shared" si="3453"/>
        <v>1.5038669522448801E-3</v>
      </c>
      <c r="AY2443" s="13">
        <f t="shared" si="3454"/>
        <v>1.8266831594029552E-3</v>
      </c>
      <c r="AZ2443" s="13">
        <f t="shared" si="3455"/>
        <v>1.1093971311309941E-3</v>
      </c>
      <c r="BA2443" s="13">
        <f t="shared" si="3456"/>
        <v>4.4917915411375091E-4</v>
      </c>
      <c r="BB2443" s="13">
        <f t="shared" si="3457"/>
        <v>1.3639969864848238E-4</v>
      </c>
      <c r="BC2443" s="13">
        <f t="shared" si="3458"/>
        <v>3.3135781339817526E-5</v>
      </c>
      <c r="BD2443" s="13">
        <f t="shared" si="3459"/>
        <v>2.6010602334940869E-4</v>
      </c>
      <c r="BE2443" s="13">
        <f t="shared" si="3460"/>
        <v>4.2326665201343141E-4</v>
      </c>
      <c r="BF2443" s="13">
        <f t="shared" si="3461"/>
        <v>3.4438775465417653E-4</v>
      </c>
      <c r="BG2443" s="13">
        <f t="shared" si="3462"/>
        <v>1.8680568540196368E-4</v>
      </c>
      <c r="BH2443" s="13">
        <f t="shared" si="3463"/>
        <v>7.5996526357780789E-5</v>
      </c>
      <c r="BI2443" s="13">
        <f t="shared" si="3464"/>
        <v>2.4733602753134024E-5</v>
      </c>
      <c r="BJ2443" s="14">
        <f t="shared" si="3465"/>
        <v>0.46849823765666115</v>
      </c>
      <c r="BK2443" s="14">
        <f t="shared" si="3466"/>
        <v>0.24653017058279217</v>
      </c>
      <c r="BL2443" s="14">
        <f t="shared" si="3467"/>
        <v>0.2676360987645377</v>
      </c>
      <c r="BM2443" s="14">
        <f t="shared" si="3468"/>
        <v>0.53874538411482964</v>
      </c>
      <c r="BN2443" s="14">
        <f t="shared" si="3469"/>
        <v>0.45951602254881146</v>
      </c>
    </row>
    <row r="2444" spans="1:66" x14ac:dyDescent="0.25">
      <c r="A2444" t="s">
        <v>346</v>
      </c>
      <c r="B2444" t="s">
        <v>242</v>
      </c>
      <c r="C2444" t="s">
        <v>322</v>
      </c>
      <c r="D2444" s="7" t="s">
        <v>477</v>
      </c>
      <c r="E2444" s="10">
        <f>VLOOKUP(A2444,home!$A$2:$E$405,3,FALSE)</f>
        <v>1.5866</v>
      </c>
      <c r="F2444" s="10">
        <f>VLOOKUP(B2444,home!$B$2:$E$405,3,FALSE)</f>
        <v>0.40110000000000001</v>
      </c>
      <c r="G2444" s="10">
        <f>VLOOKUP(C2444,away!$B$2:$E$405,4,FALSE)</f>
        <v>1.1345000000000001</v>
      </c>
      <c r="H2444" s="10">
        <f>VLOOKUP(A2444,away!$A$2:$E$405,3,FALSE)</f>
        <v>1.1788000000000001</v>
      </c>
      <c r="I2444" s="10">
        <f>VLOOKUP(C2444,away!$B$2:$E$405,3,FALSE)</f>
        <v>0.84830000000000005</v>
      </c>
      <c r="J2444" s="10">
        <f>VLOOKUP(B2444,home!$B$2:$E$405,4,FALSE)</f>
        <v>1.0025999999999999</v>
      </c>
      <c r="K2444" s="12">
        <f t="shared" si="3414"/>
        <v>0.72197907747000012</v>
      </c>
      <c r="L2444" s="12">
        <f t="shared" si="3415"/>
        <v>1.0025759777040002</v>
      </c>
      <c r="M2444" s="13">
        <f t="shared" si="3416"/>
        <v>0.17825234659001846</v>
      </c>
      <c r="N2444" s="13">
        <f t="shared" si="3417"/>
        <v>0.12869446474792426</v>
      </c>
      <c r="O2444" s="13">
        <f t="shared" si="3418"/>
        <v>0.17871152066052004</v>
      </c>
      <c r="P2444" s="13">
        <f t="shared" si="3419"/>
        <v>0.12902597881974312</v>
      </c>
      <c r="Q2444" s="13">
        <f t="shared" si="3420"/>
        <v>4.6457355467100885E-2</v>
      </c>
      <c r="R2444" s="13">
        <f t="shared" si="3421"/>
        <v>8.9585938776594751E-2</v>
      </c>
      <c r="S2444" s="13">
        <f t="shared" si="3422"/>
        <v>2.3348504983054474E-2</v>
      </c>
      <c r="T2444" s="13">
        <f t="shared" si="3423"/>
        <v>4.657702857897094E-2</v>
      </c>
      <c r="U2444" s="13">
        <f t="shared" si="3424"/>
        <v>6.4679173432209788E-2</v>
      </c>
      <c r="V2444" s="13">
        <f t="shared" si="3425"/>
        <v>1.8778395204868195E-3</v>
      </c>
      <c r="W2444" s="13">
        <f t="shared" si="3426"/>
        <v>1.1180412880611125E-2</v>
      </c>
      <c r="X2444" s="13">
        <f t="shared" si="3427"/>
        <v>1.1209213374913093E-2</v>
      </c>
      <c r="Y2444" s="13">
        <f t="shared" si="3428"/>
        <v>5.6190440293231248E-3</v>
      </c>
      <c r="Z2444" s="13">
        <f t="shared" si="3429"/>
        <v>2.9938903385825069E-2</v>
      </c>
      <c r="AA2444" s="13">
        <f t="shared" si="3430"/>
        <v>2.1615261846961449E-2</v>
      </c>
      <c r="AB2444" s="13">
        <f t="shared" si="3431"/>
        <v>7.8028834037708553E-3</v>
      </c>
      <c r="AC2444" s="13">
        <f t="shared" si="3432"/>
        <v>8.4953328396595261E-5</v>
      </c>
      <c r="AD2444" s="13">
        <f t="shared" si="3433"/>
        <v>2.0180060443193313E-3</v>
      </c>
      <c r="AE2444" s="13">
        <f t="shared" si="3434"/>
        <v>2.0232043828960354E-3</v>
      </c>
      <c r="AF2444" s="13">
        <f t="shared" si="3435"/>
        <v>1.0142080561385055E-3</v>
      </c>
      <c r="AG2444" s="13">
        <f t="shared" si="3436"/>
        <v>3.3894021115944527E-4</v>
      </c>
      <c r="AH2444" s="13">
        <f t="shared" si="3437"/>
        <v>7.5040063333572903E-3</v>
      </c>
      <c r="AI2444" s="13">
        <f t="shared" si="3438"/>
        <v>5.4177355698863351E-3</v>
      </c>
      <c r="AJ2444" s="13">
        <f t="shared" si="3439"/>
        <v>1.95574586436147E-3</v>
      </c>
      <c r="AK2444" s="13">
        <f t="shared" si="3440"/>
        <v>4.7066919830582082E-4</v>
      </c>
      <c r="AL2444" s="13">
        <f t="shared" si="3441"/>
        <v>2.459700881375007E-6</v>
      </c>
      <c r="AM2444" s="13">
        <f t="shared" si="3442"/>
        <v>2.9139162844131109E-4</v>
      </c>
      <c r="AN2444" s="13">
        <f t="shared" si="3443"/>
        <v>2.9214224677930815E-4</v>
      </c>
      <c r="AO2444" s="13">
        <f t="shared" si="3444"/>
        <v>1.4644739934670408E-4</v>
      </c>
      <c r="AP2444" s="13">
        <f t="shared" si="3445"/>
        <v>4.8941548194076685E-5</v>
      </c>
      <c r="AQ2444" s="13">
        <f t="shared" si="3446"/>
        <v>1.2266905132755967E-5</v>
      </c>
      <c r="AR2444" s="13">
        <f t="shared" si="3447"/>
        <v>1.5046672972725396E-3</v>
      </c>
      <c r="AS2444" s="13">
        <f t="shared" si="3448"/>
        <v>1.0863383071841068E-3</v>
      </c>
      <c r="AT2444" s="13">
        <f t="shared" si="3449"/>
        <v>3.9215676442055133E-4</v>
      </c>
      <c r="AU2444" s="13">
        <f t="shared" si="3450"/>
        <v>9.4376326333323298E-5</v>
      </c>
      <c r="AV2444" s="13">
        <f t="shared" si="3451"/>
        <v>1.7034433255285106E-5</v>
      </c>
      <c r="AW2444" s="13">
        <f t="shared" si="3452"/>
        <v>4.9456309161705371E-8</v>
      </c>
      <c r="AX2444" s="13">
        <f t="shared" si="3453"/>
        <v>3.5063109847423109E-5</v>
      </c>
      <c r="AY2444" s="13">
        <f t="shared" si="3454"/>
        <v>3.5153431636622976E-5</v>
      </c>
      <c r="AZ2444" s="13">
        <f t="shared" si="3455"/>
        <v>1.7621993046369005E-5</v>
      </c>
      <c r="BA2444" s="13">
        <f t="shared" si="3456"/>
        <v>5.8891289691855015E-6</v>
      </c>
      <c r="BB2444" s="13">
        <f t="shared" si="3457"/>
        <v>1.4760748085265259E-6</v>
      </c>
      <c r="BC2444" s="13">
        <f t="shared" si="3458"/>
        <v>2.9597542886454543E-7</v>
      </c>
      <c r="BD2444" s="13">
        <f t="shared" si="3459"/>
        <v>2.5142388111370855E-4</v>
      </c>
      <c r="BE2444" s="13">
        <f t="shared" si="3460"/>
        <v>1.815227817404023E-4</v>
      </c>
      <c r="BF2444" s="13">
        <f t="shared" si="3461"/>
        <v>6.5527825250361887E-5</v>
      </c>
      <c r="BG2444" s="13">
        <f t="shared" si="3462"/>
        <v>1.5769906274290555E-5</v>
      </c>
      <c r="BH2444" s="13">
        <f t="shared" si="3463"/>
        <v>2.8463855959251653E-6</v>
      </c>
      <c r="BI2444" s="13">
        <f t="shared" si="3464"/>
        <v>4.1100616933398959E-7</v>
      </c>
      <c r="BJ2444" s="14">
        <f t="shared" si="3465"/>
        <v>0.25601856721498795</v>
      </c>
      <c r="BK2444" s="14">
        <f t="shared" si="3466"/>
        <v>0.33262723637421743</v>
      </c>
      <c r="BL2444" s="14">
        <f t="shared" si="3467"/>
        <v>0.38135501000057764</v>
      </c>
      <c r="BM2444" s="14">
        <f t="shared" si="3468"/>
        <v>0.24917700793837902</v>
      </c>
      <c r="BN2444" s="14">
        <f t="shared" si="3469"/>
        <v>0.75072760506190139</v>
      </c>
    </row>
    <row r="2445" spans="1:66" x14ac:dyDescent="0.25">
      <c r="A2445" t="s">
        <v>346</v>
      </c>
      <c r="B2445" t="s">
        <v>239</v>
      </c>
      <c r="C2445" t="s">
        <v>243</v>
      </c>
      <c r="D2445" s="7" t="s">
        <v>477</v>
      </c>
      <c r="E2445" s="10">
        <f>VLOOKUP(A2445,home!$A$2:$E$405,3,FALSE)</f>
        <v>1.5866</v>
      </c>
      <c r="F2445" s="10">
        <f>VLOOKUP(B2445,home!$B$2:$E$405,3,FALSE)</f>
        <v>1.4496</v>
      </c>
      <c r="G2445" s="10">
        <f>VLOOKUP(C2445,away!$B$2:$E$405,4,FALSE)</f>
        <v>1.2033</v>
      </c>
      <c r="H2445" s="10">
        <f>VLOOKUP(A2445,away!$A$2:$E$405,3,FALSE)</f>
        <v>1.1788000000000001</v>
      </c>
      <c r="I2445" s="10">
        <f>VLOOKUP(C2445,away!$B$2:$E$405,3,FALSE)</f>
        <v>0.7712</v>
      </c>
      <c r="J2445" s="10">
        <f>VLOOKUP(B2445,home!$B$2:$E$405,4,FALSE)</f>
        <v>0.67869999999999997</v>
      </c>
      <c r="K2445" s="12">
        <f t="shared" si="3414"/>
        <v>2.7675122186880001</v>
      </c>
      <c r="L2445" s="12">
        <f t="shared" si="3415"/>
        <v>0.616999763072</v>
      </c>
      <c r="M2445" s="13">
        <f t="shared" si="3416"/>
        <v>3.3894179287903711E-2</v>
      </c>
      <c r="N2445" s="13">
        <f t="shared" si="3417"/>
        <v>9.3802555321675266E-2</v>
      </c>
      <c r="O2445" s="13">
        <f t="shared" si="3418"/>
        <v>2.0912700590156479E-2</v>
      </c>
      <c r="P2445" s="13">
        <f t="shared" si="3419"/>
        <v>5.7876154409021809E-2</v>
      </c>
      <c r="Q2445" s="13">
        <f t="shared" si="3420"/>
        <v>0.12979985899844673</v>
      </c>
      <c r="R2445" s="13">
        <f t="shared" si="3421"/>
        <v>6.4515656546611112E-3</v>
      </c>
      <c r="S2445" s="13">
        <f t="shared" si="3422"/>
        <v>2.4706670286396129E-2</v>
      </c>
      <c r="T2445" s="13">
        <f t="shared" si="3423"/>
        <v>8.0086482248820631E-2</v>
      </c>
      <c r="U2445" s="13">
        <f t="shared" si="3424"/>
        <v>1.7854786778942471E-2</v>
      </c>
      <c r="V2445" s="13">
        <f t="shared" si="3425"/>
        <v>4.6875536825042585E-3</v>
      </c>
      <c r="W2445" s="13">
        <f t="shared" si="3426"/>
        <v>0.11974089858739363</v>
      </c>
      <c r="X2445" s="13">
        <f t="shared" si="3427"/>
        <v>7.3880106058450246E-2</v>
      </c>
      <c r="Y2445" s="13">
        <f t="shared" si="3428"/>
        <v>2.2792003966899014E-2</v>
      </c>
      <c r="Z2445" s="13">
        <f t="shared" si="3429"/>
        <v>1.3268714934564526E-3</v>
      </c>
      <c r="AA2445" s="13">
        <f t="shared" si="3430"/>
        <v>3.6721330707695276E-3</v>
      </c>
      <c r="AB2445" s="13">
        <f t="shared" si="3431"/>
        <v>5.0813365710014784E-3</v>
      </c>
      <c r="AC2445" s="13">
        <f t="shared" si="3432"/>
        <v>5.0026580232394237E-4</v>
      </c>
      <c r="AD2445" s="13">
        <f t="shared" si="3433"/>
        <v>8.2846099979323143E-2</v>
      </c>
      <c r="AE2445" s="13">
        <f t="shared" si="3434"/>
        <v>5.1116024058681597E-2</v>
      </c>
      <c r="AF2445" s="13">
        <f t="shared" si="3435"/>
        <v>1.5769287366694598E-2</v>
      </c>
      <c r="AG2445" s="13">
        <f t="shared" si="3436"/>
        <v>3.2432155230216167E-3</v>
      </c>
      <c r="AH2445" s="13">
        <f t="shared" si="3437"/>
        <v>2.0466984927240548E-4</v>
      </c>
      <c r="AI2445" s="13">
        <f t="shared" si="3438"/>
        <v>5.6642630865841347E-4</v>
      </c>
      <c r="AJ2445" s="13">
        <f t="shared" si="3439"/>
        <v>7.8379586509925005E-4</v>
      </c>
      <c r="AK2445" s="13">
        <f t="shared" si="3440"/>
        <v>7.23054877873102E-4</v>
      </c>
      <c r="AL2445" s="13">
        <f t="shared" si="3441"/>
        <v>3.4169242541520035E-5</v>
      </c>
      <c r="AM2445" s="13">
        <f t="shared" si="3442"/>
        <v>4.5855518792684874E-2</v>
      </c>
      <c r="AN2445" s="13">
        <f t="shared" si="3443"/>
        <v>2.8292844230630207E-2</v>
      </c>
      <c r="AO2445" s="13">
        <f t="shared" si="3444"/>
        <v>8.7283390934659207E-3</v>
      </c>
      <c r="AP2445" s="13">
        <f t="shared" si="3445"/>
        <v>1.7951277175601826E-3</v>
      </c>
      <c r="AQ2445" s="13">
        <f t="shared" si="3446"/>
        <v>2.7689834410465311E-4</v>
      </c>
      <c r="AR2445" s="13">
        <f t="shared" si="3447"/>
        <v>2.5256249701811233E-5</v>
      </c>
      <c r="AS2445" s="13">
        <f t="shared" si="3448"/>
        <v>6.9896979647997756E-5</v>
      </c>
      <c r="AT2445" s="13">
        <f t="shared" si="3449"/>
        <v>9.6720372612610142E-5</v>
      </c>
      <c r="AU2445" s="13">
        <f t="shared" si="3450"/>
        <v>8.9224937667151591E-5</v>
      </c>
      <c r="AV2445" s="13">
        <f t="shared" si="3451"/>
        <v>6.1732776301379311E-5</v>
      </c>
      <c r="AW2445" s="13">
        <f t="shared" si="3452"/>
        <v>1.6207177742611012E-6</v>
      </c>
      <c r="AX2445" s="13">
        <f t="shared" si="3453"/>
        <v>2.1150951425505427E-2</v>
      </c>
      <c r="AY2445" s="13">
        <f t="shared" si="3454"/>
        <v>1.3050132018284229E-2</v>
      </c>
      <c r="AZ2445" s="13">
        <f t="shared" si="3455"/>
        <v>4.0259641816698449E-3</v>
      </c>
      <c r="BA2445" s="13">
        <f t="shared" si="3456"/>
        <v>8.2800631540888429E-4</v>
      </c>
      <c r="BB2445" s="13">
        <f t="shared" si="3457"/>
        <v>1.277199251073503E-4</v>
      </c>
      <c r="BC2445" s="13">
        <f t="shared" si="3458"/>
        <v>1.5760632706161746E-5</v>
      </c>
      <c r="BD2445" s="13">
        <f t="shared" si="3459"/>
        <v>2.5971833470174655E-6</v>
      </c>
      <c r="BE2445" s="13">
        <f t="shared" si="3460"/>
        <v>7.1877366470438326E-6</v>
      </c>
      <c r="BF2445" s="13">
        <f t="shared" si="3461"/>
        <v>9.9460744977026635E-6</v>
      </c>
      <c r="BG2445" s="13">
        <f t="shared" si="3462"/>
        <v>9.1752942334577457E-6</v>
      </c>
      <c r="BH2445" s="13">
        <f t="shared" si="3463"/>
        <v>6.348184725287965E-6</v>
      </c>
      <c r="BI2445" s="13">
        <f t="shared" si="3464"/>
        <v>3.5137357587445922E-6</v>
      </c>
      <c r="BJ2445" s="14">
        <f t="shared" si="3465"/>
        <v>0.79722379478653416</v>
      </c>
      <c r="BK2445" s="14">
        <f t="shared" si="3466"/>
        <v>0.1347491247289756</v>
      </c>
      <c r="BL2445" s="14">
        <f t="shared" si="3467"/>
        <v>5.6632069091574436E-2</v>
      </c>
      <c r="BM2445" s="14">
        <f t="shared" si="3468"/>
        <v>0.63414633453816582</v>
      </c>
      <c r="BN2445" s="14">
        <f t="shared" si="3469"/>
        <v>0.34273701426186509</v>
      </c>
    </row>
    <row r="2446" spans="1:66" x14ac:dyDescent="0.25">
      <c r="A2446" t="s">
        <v>346</v>
      </c>
      <c r="B2446" t="s">
        <v>231</v>
      </c>
      <c r="C2446" t="s">
        <v>234</v>
      </c>
      <c r="D2446" s="7" t="s">
        <v>477</v>
      </c>
      <c r="E2446" s="10">
        <f>VLOOKUP(A2446,home!$A$2:$E$405,3,FALSE)</f>
        <v>1.5866</v>
      </c>
      <c r="F2446" s="10">
        <f>VLOOKUP(B2446,home!$B$2:$E$405,3,FALSE)</f>
        <v>1.0084</v>
      </c>
      <c r="G2446" s="10">
        <f>VLOOKUP(C2446,away!$B$2:$E$405,4,FALSE)</f>
        <v>0.81940000000000002</v>
      </c>
      <c r="H2446" s="10">
        <f>VLOOKUP(A2446,away!$A$2:$E$405,3,FALSE)</f>
        <v>1.1788000000000001</v>
      </c>
      <c r="I2446" s="10">
        <f>VLOOKUP(C2446,away!$B$2:$E$405,3,FALSE)</f>
        <v>1.4420999999999999</v>
      </c>
      <c r="J2446" s="10">
        <f>VLOOKUP(B2446,home!$B$2:$E$405,4,FALSE)</f>
        <v>1.2725</v>
      </c>
      <c r="K2446" s="12">
        <f t="shared" si="3414"/>
        <v>1.3109805443359999</v>
      </c>
      <c r="L2446" s="12">
        <f t="shared" si="3415"/>
        <v>2.1631831683000002</v>
      </c>
      <c r="M2446" s="13">
        <f t="shared" si="3416"/>
        <v>3.0987737643578601E-2</v>
      </c>
      <c r="N2446" s="13">
        <f t="shared" si="3417"/>
        <v>4.0624321163719827E-2</v>
      </c>
      <c r="O2446" s="13">
        <f t="shared" si="3418"/>
        <v>6.7032152494285541E-2</v>
      </c>
      <c r="P2446" s="13">
        <f t="shared" si="3419"/>
        <v>8.7877847764972206E-2</v>
      </c>
      <c r="Q2446" s="13">
        <f t="shared" si="3420"/>
        <v>2.6628847336246951E-2</v>
      </c>
      <c r="R2446" s="13">
        <f t="shared" si="3421"/>
        <v>7.2501412005278695E-2</v>
      </c>
      <c r="S2446" s="13">
        <f t="shared" si="3422"/>
        <v>6.2303000437044835E-2</v>
      </c>
      <c r="T2446" s="13">
        <f t="shared" si="3423"/>
        <v>5.7603074348999708E-2</v>
      </c>
      <c r="U2446" s="13">
        <f t="shared" si="3424"/>
        <v>9.5047940575808856E-2</v>
      </c>
      <c r="V2446" s="13">
        <f t="shared" si="3425"/>
        <v>1.9631613463370466E-2</v>
      </c>
      <c r="W2446" s="13">
        <f t="shared" si="3426"/>
        <v>1.1636633591971092E-2</v>
      </c>
      <c r="X2446" s="13">
        <f t="shared" si="3427"/>
        <v>2.5172169921826242E-2</v>
      </c>
      <c r="Y2446" s="13">
        <f t="shared" si="3428"/>
        <v>2.7226007142241035E-2</v>
      </c>
      <c r="Z2446" s="13">
        <f t="shared" si="3429"/>
        <v>5.2277944709267485E-2</v>
      </c>
      <c r="AA2446" s="13">
        <f t="shared" si="3430"/>
        <v>6.8535368411722794E-2</v>
      </c>
      <c r="AB2446" s="13">
        <f t="shared" si="3431"/>
        <v>4.4924267293334326E-2</v>
      </c>
      <c r="AC2446" s="13">
        <f t="shared" si="3432"/>
        <v>3.4795698042680988E-3</v>
      </c>
      <c r="AD2446" s="13">
        <f t="shared" si="3433"/>
        <v>3.813850060160209E-3</v>
      </c>
      <c r="AE2446" s="13">
        <f t="shared" si="3434"/>
        <v>8.2500562565585075E-3</v>
      </c>
      <c r="AF2446" s="13">
        <f t="shared" si="3435"/>
        <v>8.9231914158577376E-3</v>
      </c>
      <c r="AG2446" s="13">
        <f t="shared" si="3436"/>
        <v>6.4341658261008357E-3</v>
      </c>
      <c r="AH2446" s="13">
        <f t="shared" si="3437"/>
        <v>2.827169251710137E-2</v>
      </c>
      <c r="AI2446" s="13">
        <f t="shared" si="3438"/>
        <v>3.7063638845369569E-2</v>
      </c>
      <c r="AJ2446" s="13">
        <f t="shared" si="3439"/>
        <v>2.4294854714287755E-2</v>
      </c>
      <c r="AK2446" s="13">
        <f t="shared" si="3440"/>
        <v>1.0616693952633668E-2</v>
      </c>
      <c r="AL2446" s="13">
        <f t="shared" si="3441"/>
        <v>3.9470723427972539E-4</v>
      </c>
      <c r="AM2446" s="13">
        <f t="shared" si="3442"/>
        <v>9.9997664557694289E-4</v>
      </c>
      <c r="AN2446" s="13">
        <f t="shared" si="3443"/>
        <v>2.1631326484051381E-3</v>
      </c>
      <c r="AO2446" s="13">
        <f t="shared" si="3444"/>
        <v>2.3396260679150989E-3</v>
      </c>
      <c r="AP2446" s="13">
        <f t="shared" si="3445"/>
        <v>1.6870132434099519E-3</v>
      </c>
      <c r="AQ2446" s="13">
        <f t="shared" si="3446"/>
        <v>9.1232966321089985E-4</v>
      </c>
      <c r="AR2446" s="13">
        <f t="shared" si="3447"/>
        <v>1.2231369878469353E-2</v>
      </c>
      <c r="AS2446" s="13">
        <f t="shared" si="3448"/>
        <v>1.6035087941250706E-2</v>
      </c>
      <c r="AT2446" s="13">
        <f t="shared" si="3449"/>
        <v>1.051084415884824E-2</v>
      </c>
      <c r="AU2446" s="13">
        <f t="shared" si="3450"/>
        <v>4.5931707322659108E-3</v>
      </c>
      <c r="AV2446" s="13">
        <f t="shared" si="3451"/>
        <v>1.505389366703536E-3</v>
      </c>
      <c r="AW2446" s="13">
        <f t="shared" si="3452"/>
        <v>3.1092964224112453E-5</v>
      </c>
      <c r="AX2446" s="13">
        <f t="shared" si="3453"/>
        <v>2.1849165452362504E-4</v>
      </c>
      <c r="AY2446" s="13">
        <f t="shared" si="3454"/>
        <v>4.726374694795243E-4</v>
      </c>
      <c r="AZ2446" s="13">
        <f t="shared" si="3455"/>
        <v>5.1120070934300606E-4</v>
      </c>
      <c r="BA2446" s="13">
        <f t="shared" si="3456"/>
        <v>3.686069233579372E-4</v>
      </c>
      <c r="BB2446" s="13">
        <f t="shared" si="3457"/>
        <v>1.9934107308168449E-4</v>
      </c>
      <c r="BC2446" s="13">
        <f t="shared" si="3458"/>
        <v>8.6242250808232058E-5</v>
      </c>
      <c r="BD2446" s="13">
        <f t="shared" si="3459"/>
        <v>4.4097822410594217E-3</v>
      </c>
      <c r="BE2446" s="13">
        <f t="shared" si="3460"/>
        <v>5.7811387227873056E-3</v>
      </c>
      <c r="BF2446" s="13">
        <f t="shared" si="3461"/>
        <v>3.7894801948408149E-3</v>
      </c>
      <c r="BG2446" s="13">
        <f t="shared" si="3462"/>
        <v>1.6559782695276346E-3</v>
      </c>
      <c r="BH2446" s="13">
        <f t="shared" si="3463"/>
        <v>5.4273882329848101E-4</v>
      </c>
      <c r="BI2446" s="13">
        <f t="shared" si="3464"/>
        <v>1.423040076000245E-4</v>
      </c>
      <c r="BJ2446" s="14">
        <f t="shared" si="3465"/>
        <v>0.22627091541279418</v>
      </c>
      <c r="BK2446" s="14">
        <f t="shared" si="3466"/>
        <v>0.20514711381699349</v>
      </c>
      <c r="BL2446" s="14">
        <f t="shared" si="3467"/>
        <v>0.50948530514647405</v>
      </c>
      <c r="BM2446" s="14">
        <f t="shared" si="3468"/>
        <v>0.66708741617219192</v>
      </c>
      <c r="BN2446" s="14">
        <f t="shared" si="3469"/>
        <v>0.32565231840808184</v>
      </c>
    </row>
    <row r="2447" spans="1:66" x14ac:dyDescent="0.25">
      <c r="A2447" t="s">
        <v>347</v>
      </c>
      <c r="B2447" t="s">
        <v>250</v>
      </c>
      <c r="C2447" t="s">
        <v>246</v>
      </c>
      <c r="D2447" s="7" t="s">
        <v>477</v>
      </c>
      <c r="E2447" s="10">
        <f>VLOOKUP(A2447,home!$A$2:$E$405,3,FALSE)</f>
        <v>1.1809000000000001</v>
      </c>
      <c r="F2447" s="10">
        <f>VLOOKUP(B2447,home!$B$2:$E$405,3,FALSE)</f>
        <v>0.7762</v>
      </c>
      <c r="G2447" s="10">
        <f>VLOOKUP(C2447,away!$B$2:$E$405,4,FALSE)</f>
        <v>2.0465</v>
      </c>
      <c r="H2447" s="10">
        <f>VLOOKUP(A2447,away!$A$2:$E$405,3,FALSE)</f>
        <v>0.92459999999999998</v>
      </c>
      <c r="I2447" s="10">
        <f>VLOOKUP(C2447,away!$B$2:$E$405,3,FALSE)</f>
        <v>0.81120000000000003</v>
      </c>
      <c r="J2447" s="10">
        <f>VLOOKUP(B2447,home!$B$2:$E$405,4,FALSE)</f>
        <v>0.99139999999999995</v>
      </c>
      <c r="K2447" s="12">
        <f t="shared" si="3414"/>
        <v>1.8758517379700002</v>
      </c>
      <c r="L2447" s="12">
        <f t="shared" si="3415"/>
        <v>0.74358521452800008</v>
      </c>
      <c r="M2447" s="13">
        <f t="shared" si="3416"/>
        <v>7.2843865839727587E-2</v>
      </c>
      <c r="N2447" s="13">
        <f t="shared" si="3417"/>
        <v>0.13664429233590653</v>
      </c>
      <c r="O2447" s="13">
        <f t="shared" si="3418"/>
        <v>5.4165621607482693E-2</v>
      </c>
      <c r="P2447" s="13">
        <f t="shared" si="3419"/>
        <v>0.10160667543062181</v>
      </c>
      <c r="Q2447" s="13">
        <f t="shared" si="3420"/>
        <v>0.12816221663099556</v>
      </c>
      <c r="R2447" s="13">
        <f t="shared" si="3421"/>
        <v>2.0138377681521248E-2</v>
      </c>
      <c r="S2447" s="13">
        <f t="shared" si="3422"/>
        <v>3.5431660487303757E-2</v>
      </c>
      <c r="T2447" s="13">
        <f t="shared" si="3423"/>
        <v>9.5299529347942835E-2</v>
      </c>
      <c r="U2447" s="13">
        <f t="shared" si="3424"/>
        <v>3.7776610773777898E-2</v>
      </c>
      <c r="V2447" s="13">
        <f t="shared" si="3425"/>
        <v>5.4913389611547948E-3</v>
      </c>
      <c r="W2447" s="13">
        <f t="shared" si="3426"/>
        <v>8.0137772269780208E-2</v>
      </c>
      <c r="X2447" s="13">
        <f t="shared" si="3427"/>
        <v>5.9589262585020522E-2</v>
      </c>
      <c r="Y2447" s="13">
        <f t="shared" si="3428"/>
        <v>2.2154847301423908E-2</v>
      </c>
      <c r="Z2447" s="13">
        <f t="shared" si="3429"/>
        <v>4.9915332961866232E-3</v>
      </c>
      <c r="AA2447" s="13">
        <f t="shared" si="3430"/>
        <v>9.3633764087868009E-3</v>
      </c>
      <c r="AB2447" s="13">
        <f t="shared" si="3431"/>
        <v>8.7821529548450118E-3</v>
      </c>
      <c r="AC2447" s="13">
        <f t="shared" si="3432"/>
        <v>4.7872656217649954E-4</v>
      </c>
      <c r="AD2447" s="13">
        <f t="shared" si="3433"/>
        <v>3.7581644847327816E-2</v>
      </c>
      <c r="AE2447" s="13">
        <f t="shared" si="3434"/>
        <v>2.7945155446115363E-2</v>
      </c>
      <c r="AF2447" s="13">
        <f t="shared" si="3435"/>
        <v>1.0389802203709001E-2</v>
      </c>
      <c r="AG2447" s="13">
        <f t="shared" si="3436"/>
        <v>2.5752344335161492E-3</v>
      </c>
      <c r="AH2447" s="13">
        <f t="shared" si="3437"/>
        <v>9.2790758921714616E-4</v>
      </c>
      <c r="AI2447" s="13">
        <f t="shared" si="3438"/>
        <v>1.7406170639085367E-3</v>
      </c>
      <c r="AJ2447" s="13">
        <f t="shared" si="3439"/>
        <v>1.632569772236534E-3</v>
      </c>
      <c r="AK2447" s="13">
        <f t="shared" si="3440"/>
        <v>1.0208196148690631E-3</v>
      </c>
      <c r="AL2447" s="13">
        <f t="shared" si="3441"/>
        <v>2.6710177370381552E-5</v>
      </c>
      <c r="AM2447" s="13">
        <f t="shared" si="3442"/>
        <v>1.4099518760526251E-2</v>
      </c>
      <c r="AN2447" s="13">
        <f t="shared" si="3443"/>
        <v>1.0484193682287472E-2</v>
      </c>
      <c r="AO2447" s="13">
        <f t="shared" si="3444"/>
        <v>3.8979457041984173E-3</v>
      </c>
      <c r="AP2447" s="13">
        <f t="shared" si="3445"/>
        <v>9.6615159755829229E-4</v>
      </c>
      <c r="AQ2447" s="13">
        <f t="shared" si="3446"/>
        <v>1.7960401073423816E-4</v>
      </c>
      <c r="AR2447" s="13">
        <f t="shared" si="3447"/>
        <v>1.3799567275803824E-4</v>
      </c>
      <c r="AS2447" s="13">
        <f t="shared" si="3448"/>
        <v>2.5885942257550547E-4</v>
      </c>
      <c r="AT2447" s="13">
        <f t="shared" si="3449"/>
        <v>2.4279094886408637E-4</v>
      </c>
      <c r="AU2447" s="13">
        <f t="shared" si="3450"/>
        <v>1.5181327446336059E-4</v>
      </c>
      <c r="AV2447" s="13">
        <f t="shared" si="3451"/>
        <v>7.11947986872529E-5</v>
      </c>
      <c r="AW2447" s="13">
        <f t="shared" si="3452"/>
        <v>1.0349122482270419E-6</v>
      </c>
      <c r="AX2447" s="13">
        <f t="shared" si="3453"/>
        <v>4.4081011285789611E-3</v>
      </c>
      <c r="AY2447" s="13">
        <f t="shared" si="3454"/>
        <v>3.2777988233555055E-3</v>
      </c>
      <c r="AZ2447" s="13">
        <f t="shared" si="3455"/>
        <v>1.218661370622215E-3</v>
      </c>
      <c r="BA2447" s="13">
        <f t="shared" si="3456"/>
        <v>3.0205952557036883E-4</v>
      </c>
      <c r="BB2447" s="13">
        <f t="shared" si="3457"/>
        <v>5.6151749280367147E-5</v>
      </c>
      <c r="BC2447" s="13">
        <f t="shared" si="3458"/>
        <v>8.3507221069528594E-6</v>
      </c>
      <c r="BD2447" s="13">
        <f t="shared" si="3459"/>
        <v>1.710192365528692E-5</v>
      </c>
      <c r="BE2447" s="13">
        <f t="shared" si="3460"/>
        <v>3.2080673211400232E-5</v>
      </c>
      <c r="BF2447" s="13">
        <f t="shared" si="3461"/>
        <v>3.0089293299426382E-5</v>
      </c>
      <c r="BG2447" s="13">
        <f t="shared" si="3462"/>
        <v>1.8814351043339349E-5</v>
      </c>
      <c r="BH2447" s="13">
        <f t="shared" si="3463"/>
        <v>8.8232332758564496E-6</v>
      </c>
      <c r="BI2447" s="13">
        <f t="shared" si="3464"/>
        <v>3.3102154950060153E-6</v>
      </c>
      <c r="BJ2447" s="14">
        <f t="shared" si="3465"/>
        <v>0.63937829447655692</v>
      </c>
      <c r="BK2447" s="14">
        <f t="shared" si="3466"/>
        <v>0.21915677628171035</v>
      </c>
      <c r="BL2447" s="14">
        <f t="shared" si="3467"/>
        <v>0.1365209272739735</v>
      </c>
      <c r="BM2447" s="14">
        <f t="shared" si="3468"/>
        <v>0.48320971789106482</v>
      </c>
      <c r="BN2447" s="14">
        <f t="shared" si="3469"/>
        <v>0.51356104952625536</v>
      </c>
    </row>
    <row r="2448" spans="1:66" x14ac:dyDescent="0.25">
      <c r="A2448" t="s">
        <v>347</v>
      </c>
      <c r="B2448" t="s">
        <v>254</v>
      </c>
      <c r="C2448" t="s">
        <v>325</v>
      </c>
      <c r="D2448" s="7" t="s">
        <v>477</v>
      </c>
      <c r="E2448" s="10">
        <f>VLOOKUP(A2448,home!$A$2:$E$405,3,FALSE)</f>
        <v>1.1809000000000001</v>
      </c>
      <c r="F2448" s="10">
        <f>VLOOKUP(B2448,home!$B$2:$E$405,3,FALSE)</f>
        <v>2.3993000000000002</v>
      </c>
      <c r="G2448" s="10">
        <f>VLOOKUP(C2448,away!$B$2:$E$405,4,FALSE)</f>
        <v>1.0585</v>
      </c>
      <c r="H2448" s="10">
        <f>VLOOKUP(A2448,away!$A$2:$E$405,3,FALSE)</f>
        <v>0.92459999999999998</v>
      </c>
      <c r="I2448" s="10">
        <f>VLOOKUP(C2448,away!$B$2:$E$405,3,FALSE)</f>
        <v>1.1717</v>
      </c>
      <c r="J2448" s="10">
        <f>VLOOKUP(B2448,home!$B$2:$E$405,4,FALSE)</f>
        <v>1.2618</v>
      </c>
      <c r="K2448" s="12">
        <f t="shared" si="3414"/>
        <v>2.9990833721450008</v>
      </c>
      <c r="L2448" s="12">
        <f t="shared" si="3415"/>
        <v>1.3669758500759999</v>
      </c>
      <c r="M2448" s="13">
        <f t="shared" si="3416"/>
        <v>1.2701194660052656E-2</v>
      </c>
      <c r="N2448" s="13">
        <f t="shared" si="3417"/>
        <v>3.8091941711340796E-2</v>
      </c>
      <c r="O2448" s="13">
        <f t="shared" si="3418"/>
        <v>1.7362226367406225E-2</v>
      </c>
      <c r="P2448" s="13">
        <f t="shared" si="3419"/>
        <v>5.2070764401905507E-2</v>
      </c>
      <c r="Q2448" s="13">
        <f t="shared" si="3420"/>
        <v>5.7120454499599391E-2</v>
      </c>
      <c r="R2448" s="13">
        <f t="shared" si="3421"/>
        <v>1.1866872073898535E-2</v>
      </c>
      <c r="S2448" s="13">
        <f t="shared" si="3422"/>
        <v>5.3368296801371742E-2</v>
      </c>
      <c r="T2448" s="13">
        <f t="shared" si="3423"/>
        <v>7.8082281846317325E-2</v>
      </c>
      <c r="U2448" s="13">
        <f t="shared" si="3424"/>
        <v>3.5589738716200962E-2</v>
      </c>
      <c r="V2448" s="13">
        <f t="shared" si="3425"/>
        <v>2.4310294194567914E-2</v>
      </c>
      <c r="W2448" s="13">
        <f t="shared" si="3426"/>
        <v>5.7103001766371203E-2</v>
      </c>
      <c r="X2448" s="13">
        <f t="shared" si="3427"/>
        <v>7.8058424381476588E-2</v>
      </c>
      <c r="Y2448" s="13">
        <f t="shared" si="3428"/>
        <v>5.3351990512231072E-2</v>
      </c>
      <c r="Z2448" s="13">
        <f t="shared" si="3429"/>
        <v>5.4072425136535308E-3</v>
      </c>
      <c r="AA2448" s="13">
        <f t="shared" si="3430"/>
        <v>1.6216771111853844E-2</v>
      </c>
      <c r="AB2448" s="13">
        <f t="shared" si="3431"/>
        <v>2.4317724295721131E-2</v>
      </c>
      <c r="AC2448" s="13">
        <f t="shared" si="3432"/>
        <v>6.2290183887567753E-3</v>
      </c>
      <c r="AD2448" s="13">
        <f t="shared" si="3433"/>
        <v>4.2814165774272633E-2</v>
      </c>
      <c r="AE2448" s="13">
        <f t="shared" si="3434"/>
        <v>5.8525930654581095E-2</v>
      </c>
      <c r="AF2448" s="13">
        <f t="shared" si="3435"/>
        <v>4.0001766904017522E-2</v>
      </c>
      <c r="AG2448" s="13">
        <f t="shared" si="3436"/>
        <v>1.8227149772720448E-2</v>
      </c>
      <c r="AH2448" s="13">
        <f t="shared" si="3437"/>
        <v>1.8478924829171556E-3</v>
      </c>
      <c r="AI2448" s="13">
        <f t="shared" si="3438"/>
        <v>5.5419836190285805E-3</v>
      </c>
      <c r="AJ2448" s="13">
        <f t="shared" si="3439"/>
        <v>8.3104354602642969E-3</v>
      </c>
      <c r="AK2448" s="13">
        <f t="shared" si="3440"/>
        <v>8.3078962680542805E-3</v>
      </c>
      <c r="AL2448" s="13">
        <f t="shared" si="3441"/>
        <v>1.0214779244230436E-3</v>
      </c>
      <c r="AM2448" s="13">
        <f t="shared" si="3442"/>
        <v>2.568065053317611E-2</v>
      </c>
      <c r="AN2448" s="13">
        <f t="shared" si="3443"/>
        <v>3.5104829093093086E-2</v>
      </c>
      <c r="AO2448" s="13">
        <f t="shared" si="3444"/>
        <v>2.3993726795651815E-2</v>
      </c>
      <c r="AP2448" s="13">
        <f t="shared" si="3445"/>
        <v>1.0932948360992477E-2</v>
      </c>
      <c r="AQ2448" s="13">
        <f t="shared" si="3446"/>
        <v>3.7362690949011754E-3</v>
      </c>
      <c r="AR2448" s="13">
        <f t="shared" si="3447"/>
        <v>5.0520487953694554E-4</v>
      </c>
      <c r="AS2448" s="13">
        <f t="shared" si="3448"/>
        <v>1.5151515537457714E-3</v>
      </c>
      <c r="AT2448" s="13">
        <f t="shared" si="3449"/>
        <v>2.2720329155593031E-3</v>
      </c>
      <c r="AU2448" s="13">
        <f t="shared" si="3450"/>
        <v>2.2713387126733443E-3</v>
      </c>
      <c r="AV2448" s="13">
        <f t="shared" si="3451"/>
        <v>1.7029835414219649E-3</v>
      </c>
      <c r="AW2448" s="13">
        <f t="shared" si="3452"/>
        <v>1.1632575116835343E-4</v>
      </c>
      <c r="AX2448" s="13">
        <f t="shared" si="3453"/>
        <v>1.2836401999985862E-2</v>
      </c>
      <c r="AY2448" s="13">
        <f t="shared" si="3454"/>
        <v>1.7547051535847936E-2</v>
      </c>
      <c r="AZ2448" s="13">
        <f t="shared" si="3455"/>
        <v>1.1993197844771561E-2</v>
      </c>
      <c r="BA2448" s="13">
        <f t="shared" si="3456"/>
        <v>5.4648039396620832E-3</v>
      </c>
      <c r="BB2448" s="13">
        <f t="shared" si="3457"/>
        <v>1.8675637527295623E-3</v>
      </c>
      <c r="BC2448" s="13">
        <f t="shared" si="3458"/>
        <v>5.1058290969172341E-4</v>
      </c>
      <c r="BD2448" s="13">
        <f t="shared" si="3459"/>
        <v>1.1510047827792645E-4</v>
      </c>
      <c r="BE2448" s="13">
        <f t="shared" si="3460"/>
        <v>3.4519593052926607E-4</v>
      </c>
      <c r="BF2448" s="13">
        <f t="shared" si="3461"/>
        <v>5.1763568769122147E-4</v>
      </c>
      <c r="BG2448" s="13">
        <f t="shared" si="3462"/>
        <v>5.174775279278616E-4</v>
      </c>
      <c r="BH2448" s="13">
        <f t="shared" si="3463"/>
        <v>3.8798956236678762E-4</v>
      </c>
      <c r="BI2448" s="13">
        <f t="shared" si="3464"/>
        <v>2.3272260901200954E-4</v>
      </c>
      <c r="BJ2448" s="14">
        <f t="shared" si="3465"/>
        <v>0.67104513368343155</v>
      </c>
      <c r="BK2448" s="14">
        <f t="shared" si="3466"/>
        <v>0.16724809790692555</v>
      </c>
      <c r="BL2448" s="14">
        <f t="shared" si="3467"/>
        <v>0.13974437379408738</v>
      </c>
      <c r="BM2448" s="14">
        <f t="shared" si="3468"/>
        <v>0.77680066839921547</v>
      </c>
      <c r="BN2448" s="14">
        <f t="shared" si="3469"/>
        <v>0.18921345371420312</v>
      </c>
    </row>
    <row r="2449" spans="1:66" x14ac:dyDescent="0.25">
      <c r="A2449" t="s">
        <v>357</v>
      </c>
      <c r="B2449" t="s">
        <v>335</v>
      </c>
      <c r="C2449" t="s">
        <v>336</v>
      </c>
      <c r="D2449" s="7" t="s">
        <v>477</v>
      </c>
      <c r="E2449" s="10">
        <f>VLOOKUP(A2449,home!$A$2:$E$405,3,FALSE)</f>
        <v>1.72</v>
      </c>
      <c r="F2449" s="10">
        <f>VLOOKUP(B2449,home!$B$2:$E$405,3,FALSE)</f>
        <v>1.3953</v>
      </c>
      <c r="G2449" s="10">
        <f>VLOOKUP(C2449,away!$B$2:$E$405,4,FALSE)</f>
        <v>1.5698000000000001</v>
      </c>
      <c r="H2449" s="10">
        <f>VLOOKUP(A2449,away!$A$2:$E$405,3,FALSE)</f>
        <v>1.58</v>
      </c>
      <c r="I2449" s="10">
        <f>VLOOKUP(C2449,away!$B$2:$E$405,3,FALSE)</f>
        <v>0.94940000000000002</v>
      </c>
      <c r="J2449" s="10">
        <f>VLOOKUP(B2449,home!$B$2:$E$405,4,FALSE)</f>
        <v>0.75949999999999995</v>
      </c>
      <c r="K2449" s="12">
        <f t="shared" si="3414"/>
        <v>3.7673881367999997</v>
      </c>
      <c r="L2449" s="12">
        <f t="shared" si="3415"/>
        <v>1.139289494</v>
      </c>
      <c r="M2449" s="13">
        <f t="shared" si="3416"/>
        <v>7.3970231938950432E-3</v>
      </c>
      <c r="N2449" s="13">
        <f t="shared" si="3417"/>
        <v>2.7867457428314632E-2</v>
      </c>
      <c r="O2449" s="13">
        <f t="shared" si="3418"/>
        <v>8.4273508116789481E-3</v>
      </c>
      <c r="P2449" s="13">
        <f t="shared" si="3419"/>
        <v>3.1749101472571116E-2</v>
      </c>
      <c r="Q2449" s="13">
        <f t="shared" si="3420"/>
        <v>5.2493764259105784E-2</v>
      </c>
      <c r="R2449" s="13">
        <f t="shared" si="3421"/>
        <v>4.8005961209990995E-3</v>
      </c>
      <c r="S2449" s="13">
        <f t="shared" si="3422"/>
        <v>3.4067942532191559E-2</v>
      </c>
      <c r="T2449" s="13">
        <f t="shared" si="3423"/>
        <v>5.9805594120911909E-2</v>
      </c>
      <c r="U2449" s="13">
        <f t="shared" si="3424"/>
        <v>1.8085708875820103E-2</v>
      </c>
      <c r="V2449" s="13">
        <f t="shared" si="3425"/>
        <v>1.6247174874181019E-2</v>
      </c>
      <c r="W2449" s="13">
        <f t="shared" si="3426"/>
        <v>6.5921461575243673E-2</v>
      </c>
      <c r="X2449" s="13">
        <f t="shared" si="3427"/>
        <v>7.510362860179981E-2</v>
      </c>
      <c r="Y2449" s="13">
        <f t="shared" si="3428"/>
        <v>4.2782387513654221E-2</v>
      </c>
      <c r="Z2449" s="13">
        <f t="shared" si="3429"/>
        <v>1.8230895751971429E-3</v>
      </c>
      <c r="AA2449" s="13">
        <f t="shared" si="3430"/>
        <v>6.8682860379214675E-3</v>
      </c>
      <c r="AB2449" s="13">
        <f t="shared" si="3431"/>
        <v>1.2937749669707205E-2</v>
      </c>
      <c r="AC2449" s="13">
        <f t="shared" si="3432"/>
        <v>4.3584526352836725E-3</v>
      </c>
      <c r="AD2449" s="13">
        <f t="shared" si="3433"/>
        <v>6.2087933074772506E-2</v>
      </c>
      <c r="AE2449" s="13">
        <f t="shared" si="3434"/>
        <v>7.073612985626343E-2</v>
      </c>
      <c r="AF2449" s="13">
        <f t="shared" si="3435"/>
        <v>4.0294464795730331E-2</v>
      </c>
      <c r="AG2449" s="13">
        <f t="shared" si="3436"/>
        <v>1.5302353469376147E-2</v>
      </c>
      <c r="AH2449" s="13">
        <f t="shared" si="3437"/>
        <v>5.192566999107568E-4</v>
      </c>
      <c r="AI2449" s="13">
        <f t="shared" si="3438"/>
        <v>1.9562415311977026E-3</v>
      </c>
      <c r="AJ2449" s="13">
        <f t="shared" si="3439"/>
        <v>3.6849605686748456E-3</v>
      </c>
      <c r="AK2449" s="13">
        <f t="shared" si="3440"/>
        <v>4.6275589103337992E-3</v>
      </c>
      <c r="AL2449" s="13">
        <f t="shared" si="3441"/>
        <v>7.4828455368490597E-4</v>
      </c>
      <c r="AM2449" s="13">
        <f t="shared" si="3442"/>
        <v>4.678186850086604E-2</v>
      </c>
      <c r="AN2449" s="13">
        <f t="shared" si="3443"/>
        <v>5.329809129272621E-2</v>
      </c>
      <c r="AO2449" s="13">
        <f t="shared" si="3444"/>
        <v>3.0360977730027928E-2</v>
      </c>
      <c r="AP2449" s="13">
        <f t="shared" si="3445"/>
        <v>1.15299809851296E-2</v>
      </c>
      <c r="AQ2449" s="13">
        <f t="shared" si="3446"/>
        <v>3.2839965505944797E-3</v>
      </c>
      <c r="AR2449" s="13">
        <f t="shared" si="3447"/>
        <v>1.1831674057948719E-4</v>
      </c>
      <c r="AS2449" s="13">
        <f t="shared" si="3448"/>
        <v>4.4574508484400318E-4</v>
      </c>
      <c r="AT2449" s="13">
        <f t="shared" si="3449"/>
        <v>8.3964737233910335E-4</v>
      </c>
      <c r="AU2449" s="13">
        <f t="shared" si="3450"/>
        <v>1.0544258498818772E-3</v>
      </c>
      <c r="AV2449" s="13">
        <f t="shared" si="3451"/>
        <v>9.9310785949506021E-4</v>
      </c>
      <c r="AW2449" s="13">
        <f t="shared" si="3452"/>
        <v>8.9215176319198519E-5</v>
      </c>
      <c r="AX2449" s="13">
        <f t="shared" si="3453"/>
        <v>2.9374242734583396E-2</v>
      </c>
      <c r="AY2449" s="13">
        <f t="shared" si="3454"/>
        <v>3.3465766141716688E-2</v>
      </c>
      <c r="AZ2449" s="13">
        <f t="shared" si="3455"/>
        <v>1.9063597886959372E-2</v>
      </c>
      <c r="BA2449" s="13">
        <f t="shared" si="3456"/>
        <v>7.2396522634844739E-3</v>
      </c>
      <c r="BB2449" s="13">
        <f t="shared" si="3457"/>
        <v>2.0620149410002946E-3</v>
      </c>
      <c r="BC2449" s="13">
        <f t="shared" si="3458"/>
        <v>4.6984639175053306E-4</v>
      </c>
      <c r="BD2449" s="13">
        <f t="shared" si="3459"/>
        <v>2.246616991775556E-5</v>
      </c>
      <c r="BE2449" s="13">
        <f t="shared" si="3460"/>
        <v>8.4638782027485315E-5</v>
      </c>
      <c r="BF2449" s="13">
        <f t="shared" si="3461"/>
        <v>1.5943357166177462E-4</v>
      </c>
      <c r="BG2449" s="13">
        <f t="shared" si="3462"/>
        <v>2.0021604882874082E-4</v>
      </c>
      <c r="BH2449" s="13">
        <f t="shared" si="3463"/>
        <v>1.8857289178859189E-4</v>
      </c>
      <c r="BI2449" s="13">
        <f t="shared" si="3464"/>
        <v>1.420854550892822E-4</v>
      </c>
      <c r="BJ2449" s="14">
        <f t="shared" si="3465"/>
        <v>0.74932521011401154</v>
      </c>
      <c r="BK2449" s="14">
        <f t="shared" si="3466"/>
        <v>0.12803374540352402</v>
      </c>
      <c r="BL2449" s="14">
        <f t="shared" si="3467"/>
        <v>6.6156365052697078E-2</v>
      </c>
      <c r="BM2449" s="14">
        <f t="shared" si="3468"/>
        <v>0.77922656589346762</v>
      </c>
      <c r="BN2449" s="14">
        <f t="shared" si="3469"/>
        <v>0.13273529328656461</v>
      </c>
    </row>
    <row r="2450" spans="1:66" x14ac:dyDescent="0.25">
      <c r="A2450" t="s">
        <v>357</v>
      </c>
      <c r="B2450" t="s">
        <v>332</v>
      </c>
      <c r="C2450" t="s">
        <v>328</v>
      </c>
      <c r="D2450" s="7" t="s">
        <v>477</v>
      </c>
      <c r="E2450" s="10">
        <f>VLOOKUP(A2450,home!$A$2:$E$405,3,FALSE)</f>
        <v>1.72</v>
      </c>
      <c r="F2450" s="10">
        <f>VLOOKUP(B2450,home!$B$2:$E$405,3,FALSE)</f>
        <v>0.87209999999999999</v>
      </c>
      <c r="G2450" s="10">
        <f>VLOOKUP(C2450,away!$B$2:$E$405,4,FALSE)</f>
        <v>1.1628000000000001</v>
      </c>
      <c r="H2450" s="10">
        <f>VLOOKUP(A2450,away!$A$2:$E$405,3,FALSE)</f>
        <v>1.58</v>
      </c>
      <c r="I2450" s="10">
        <f>VLOOKUP(C2450,away!$B$2:$E$405,3,FALSE)</f>
        <v>0.63290000000000002</v>
      </c>
      <c r="J2450" s="10">
        <f>VLOOKUP(B2450,home!$B$2:$E$405,4,FALSE)</f>
        <v>0.82279999999999998</v>
      </c>
      <c r="K2450" s="12">
        <f t="shared" si="3414"/>
        <v>1.7442139535999999</v>
      </c>
      <c r="L2450" s="12">
        <f t="shared" si="3415"/>
        <v>0.82278518960000002</v>
      </c>
      <c r="M2450" s="13">
        <f t="shared" si="3416"/>
        <v>7.6765562587511924E-2</v>
      </c>
      <c r="N2450" s="13">
        <f t="shared" si="3417"/>
        <v>0.13389556542109241</v>
      </c>
      <c r="O2450" s="13">
        <f t="shared" si="3418"/>
        <v>6.3161567968316665E-2</v>
      </c>
      <c r="P2450" s="13">
        <f t="shared" si="3419"/>
        <v>0.11016728818159272</v>
      </c>
      <c r="Q2450" s="13">
        <f t="shared" si="3420"/>
        <v>0.11677125676631551</v>
      </c>
      <c r="R2450" s="13">
        <f t="shared" si="3421"/>
        <v>2.5984201338122351E-2</v>
      </c>
      <c r="S2450" s="13">
        <f t="shared" si="3422"/>
        <v>3.9525638112305368E-2</v>
      </c>
      <c r="T2450" s="13">
        <f t="shared" si="3423"/>
        <v>9.6077660638303197E-2</v>
      </c>
      <c r="U2450" s="13">
        <f t="shared" si="3424"/>
        <v>4.532200654710479E-2</v>
      </c>
      <c r="V2450" s="13">
        <f t="shared" si="3425"/>
        <v>6.3026414705678073E-3</v>
      </c>
      <c r="W2450" s="13">
        <f t="shared" si="3426"/>
        <v>6.7891351810405315E-2</v>
      </c>
      <c r="X2450" s="13">
        <f t="shared" si="3427"/>
        <v>5.5859998771524637E-2</v>
      </c>
      <c r="Y2450" s="13">
        <f t="shared" si="3428"/>
        <v>2.2980389840142328E-2</v>
      </c>
      <c r="Z2450" s="13">
        <f t="shared" si="3429"/>
        <v>7.1264720081971912E-3</v>
      </c>
      <c r="AA2450" s="13">
        <f t="shared" si="3430"/>
        <v>1.2430091916637354E-2</v>
      </c>
      <c r="AB2450" s="13">
        <f t="shared" si="3431"/>
        <v>1.084036988276472E-2</v>
      </c>
      <c r="AC2450" s="13">
        <f t="shared" si="3432"/>
        <v>5.6531283021745175E-4</v>
      </c>
      <c r="AD2450" s="13">
        <f t="shared" si="3433"/>
        <v>2.9604260789118878E-2</v>
      </c>
      <c r="AE2450" s="13">
        <f t="shared" si="3434"/>
        <v>2.435794732634302E-2</v>
      </c>
      <c r="AF2450" s="13">
        <f t="shared" si="3435"/>
        <v>1.0020679154585975E-2</v>
      </c>
      <c r="AG2450" s="13">
        <f t="shared" si="3436"/>
        <v>2.7482887993755967E-3</v>
      </c>
      <c r="AH2450" s="13">
        <f t="shared" si="3437"/>
        <v>1.4658889056109047E-3</v>
      </c>
      <c r="AI2450" s="13">
        <f t="shared" si="3438"/>
        <v>2.5568238835939729E-3</v>
      </c>
      <c r="AJ2450" s="13">
        <f t="shared" si="3439"/>
        <v>2.229823947331175E-3</v>
      </c>
      <c r="AK2450" s="13">
        <f t="shared" si="3440"/>
        <v>1.2964300143354889E-3</v>
      </c>
      <c r="AL2450" s="13">
        <f t="shared" si="3441"/>
        <v>3.2451520906041918E-5</v>
      </c>
      <c r="AM2450" s="13">
        <f t="shared" si="3442"/>
        <v>1.0327232950878899E-2</v>
      </c>
      <c r="AN2450" s="13">
        <f t="shared" si="3443"/>
        <v>8.4970943215322628E-3</v>
      </c>
      <c r="AO2450" s="13">
        <f t="shared" si="3444"/>
        <v>3.4956416811955022E-3</v>
      </c>
      <c r="AP2450" s="13">
        <f t="shared" si="3445"/>
        <v>9.5872073447870142E-4</v>
      </c>
      <c r="AQ2450" s="13">
        <f t="shared" si="3446"/>
        <v>1.9720530532287741E-4</v>
      </c>
      <c r="AR2450" s="13">
        <f t="shared" si="3447"/>
        <v>2.4122233622712096E-4</v>
      </c>
      <c r="AS2450" s="13">
        <f t="shared" si="3448"/>
        <v>4.207433647673351E-4</v>
      </c>
      <c r="AT2450" s="13">
        <f t="shared" si="3449"/>
        <v>3.6693322385590029E-4</v>
      </c>
      <c r="AU2450" s="13">
        <f t="shared" si="3450"/>
        <v>2.1333668302963123E-4</v>
      </c>
      <c r="AV2450" s="13">
        <f t="shared" si="3451"/>
        <v>9.3026204838755726E-5</v>
      </c>
      <c r="AW2450" s="13">
        <f t="shared" si="3452"/>
        <v>1.2936559105274908E-6</v>
      </c>
      <c r="AX2450" s="13">
        <f t="shared" si="3453"/>
        <v>3.002150635833447E-3</v>
      </c>
      <c r="AY2450" s="13">
        <f t="shared" si="3454"/>
        <v>2.4701250801119831E-3</v>
      </c>
      <c r="AZ2450" s="13">
        <f t="shared" si="3455"/>
        <v>1.0161911661878264E-3</v>
      </c>
      <c r="BA2450" s="13">
        <f t="shared" si="3456"/>
        <v>2.7870234711389869E-4</v>
      </c>
      <c r="BB2450" s="13">
        <f t="shared" si="3457"/>
        <v>5.7328040878018531E-5</v>
      </c>
      <c r="BC2450" s="13">
        <f t="shared" si="3458"/>
        <v>9.4337325966434063E-6</v>
      </c>
      <c r="BD2450" s="13">
        <f t="shared" si="3459"/>
        <v>3.3079027608064441E-5</v>
      </c>
      <c r="BE2450" s="13">
        <f t="shared" si="3460"/>
        <v>5.7696901525505626E-5</v>
      </c>
      <c r="BF2450" s="13">
        <f t="shared" si="3461"/>
        <v>5.0317870360136027E-5</v>
      </c>
      <c r="BG2450" s="13">
        <f t="shared" si="3462"/>
        <v>2.9255043865861701E-5</v>
      </c>
      <c r="BH2450" s="13">
        <f t="shared" si="3463"/>
        <v>1.2756763931004011E-5</v>
      </c>
      <c r="BI2450" s="13">
        <f t="shared" si="3464"/>
        <v>4.4501051302476772E-6</v>
      </c>
      <c r="BJ2450" s="14">
        <f t="shared" si="3465"/>
        <v>0.59051722531333684</v>
      </c>
      <c r="BK2450" s="14">
        <f t="shared" si="3466"/>
        <v>0.2358290197832133</v>
      </c>
      <c r="BL2450" s="14">
        <f t="shared" si="3467"/>
        <v>0.166810021928957</v>
      </c>
      <c r="BM2450" s="14">
        <f t="shared" si="3468"/>
        <v>0.47106846534655122</v>
      </c>
      <c r="BN2450" s="14">
        <f t="shared" si="3469"/>
        <v>0.52674544226295161</v>
      </c>
    </row>
    <row r="2451" spans="1:66" x14ac:dyDescent="0.25">
      <c r="A2451" t="s">
        <v>357</v>
      </c>
      <c r="B2451" t="s">
        <v>331</v>
      </c>
      <c r="C2451" t="s">
        <v>329</v>
      </c>
      <c r="D2451" s="7" t="s">
        <v>477</v>
      </c>
      <c r="E2451" s="10">
        <f>VLOOKUP(A2451,home!$A$2:$E$405,3,FALSE)</f>
        <v>1.72</v>
      </c>
      <c r="F2451" s="10">
        <f>VLOOKUP(B2451,home!$B$2:$E$405,3,FALSE)</f>
        <v>0.87209999999999999</v>
      </c>
      <c r="G2451" s="10">
        <f>VLOOKUP(C2451,away!$B$2:$E$405,4,FALSE)</f>
        <v>0.81399999999999995</v>
      </c>
      <c r="H2451" s="10">
        <f>VLOOKUP(A2451,away!$A$2:$E$405,3,FALSE)</f>
        <v>1.58</v>
      </c>
      <c r="I2451" s="10">
        <f>VLOOKUP(C2451,away!$B$2:$E$405,3,FALSE)</f>
        <v>1.7089000000000001</v>
      </c>
      <c r="J2451" s="10">
        <f>VLOOKUP(B2451,home!$B$2:$E$405,4,FALSE)</f>
        <v>1.2024999999999999</v>
      </c>
      <c r="K2451" s="12">
        <f t="shared" si="3414"/>
        <v>1.2210097679999998</v>
      </c>
      <c r="L2451" s="12">
        <f t="shared" si="3415"/>
        <v>3.2468245550000003</v>
      </c>
      <c r="M2451" s="13">
        <f t="shared" si="3416"/>
        <v>1.1472133903398005E-2</v>
      </c>
      <c r="N2451" s="13">
        <f t="shared" si="3417"/>
        <v>1.4007587555852926E-2</v>
      </c>
      <c r="O2451" s="13">
        <f t="shared" si="3418"/>
        <v>3.7248006055800635E-2</v>
      </c>
      <c r="P2451" s="13">
        <f t="shared" si="3419"/>
        <v>4.5480179232655717E-2</v>
      </c>
      <c r="Q2451" s="13">
        <f t="shared" si="3420"/>
        <v>8.5517006159058356E-3</v>
      </c>
      <c r="R2451" s="13">
        <f t="shared" si="3421"/>
        <v>6.0468870343381109E-2</v>
      </c>
      <c r="S2451" s="13">
        <f t="shared" si="3422"/>
        <v>4.507545676445214E-2</v>
      </c>
      <c r="T2451" s="13">
        <f t="shared" si="3423"/>
        <v>2.7765871546731689E-2</v>
      </c>
      <c r="U2451" s="13">
        <f t="shared" si="3424"/>
        <v>7.3833081349193821E-2</v>
      </c>
      <c r="V2451" s="13">
        <f t="shared" si="3425"/>
        <v>1.9855260387219142E-2</v>
      </c>
      <c r="W2451" s="13">
        <f t="shared" si="3426"/>
        <v>3.4805699950108816E-3</v>
      </c>
      <c r="X2451" s="13">
        <f t="shared" si="3427"/>
        <v>1.1300800125197557E-2</v>
      </c>
      <c r="Y2451" s="13">
        <f t="shared" si="3428"/>
        <v>1.8345857668819254E-2</v>
      </c>
      <c r="Z2451" s="13">
        <f t="shared" si="3429"/>
        <v>6.5443937681333705E-2</v>
      </c>
      <c r="AA2451" s="13">
        <f t="shared" si="3430"/>
        <v>7.9907687165291702E-2</v>
      </c>
      <c r="AB2451" s="13">
        <f t="shared" si="3431"/>
        <v>4.8784033283554698E-2</v>
      </c>
      <c r="AC2451" s="13">
        <f t="shared" si="3432"/>
        <v>4.9196427225621899E-3</v>
      </c>
      <c r="AD2451" s="13">
        <f t="shared" si="3433"/>
        <v>1.0624524905289985E-3</v>
      </c>
      <c r="AE2451" s="13">
        <f t="shared" si="3434"/>
        <v>3.4495968347704568E-3</v>
      </c>
      <c r="AF2451" s="13">
        <f t="shared" si="3435"/>
        <v>5.6001178539914999E-3</v>
      </c>
      <c r="AG2451" s="13">
        <f t="shared" si="3436"/>
        <v>6.0608667197445034E-3</v>
      </c>
      <c r="AH2451" s="13">
        <f t="shared" si="3437"/>
        <v>5.3121245959911016E-2</v>
      </c>
      <c r="AI2451" s="13">
        <f t="shared" si="3438"/>
        <v>6.4861560205381863E-2</v>
      </c>
      <c r="AJ2451" s="13">
        <f t="shared" si="3439"/>
        <v>3.9598299289245679E-2</v>
      </c>
      <c r="AK2451" s="13">
        <f t="shared" si="3440"/>
        <v>1.6116636742785483E-2</v>
      </c>
      <c r="AL2451" s="13">
        <f t="shared" si="3441"/>
        <v>7.8013814924697122E-4</v>
      </c>
      <c r="AM2451" s="13">
        <f t="shared" si="3442"/>
        <v>2.5945297379436683E-4</v>
      </c>
      <c r="AN2451" s="13">
        <f t="shared" si="3443"/>
        <v>8.4239828618332179E-4</v>
      </c>
      <c r="AO2451" s="13">
        <f t="shared" si="3444"/>
        <v>1.3675597203349633E-3</v>
      </c>
      <c r="AP2451" s="13">
        <f t="shared" si="3445"/>
        <v>1.480075493470831E-3</v>
      </c>
      <c r="AQ2451" s="13">
        <f t="shared" si="3446"/>
        <v>1.2013863638637092E-3</v>
      </c>
      <c r="AR2451" s="13">
        <f t="shared" si="3447"/>
        <v>3.4495073154966728E-2</v>
      </c>
      <c r="AS2451" s="13">
        <f t="shared" si="3448"/>
        <v>4.2118821270088938E-2</v>
      </c>
      <c r="AT2451" s="13">
        <f t="shared" si="3449"/>
        <v>2.5713746093712381E-2</v>
      </c>
      <c r="AU2451" s="13">
        <f t="shared" si="3450"/>
        <v>1.0465578384098225E-2</v>
      </c>
      <c r="AV2451" s="13">
        <f t="shared" si="3451"/>
        <v>3.1946433586883941E-3</v>
      </c>
      <c r="AW2451" s="13">
        <f t="shared" si="3452"/>
        <v>8.5910644079804365E-5</v>
      </c>
      <c r="AX2451" s="13">
        <f t="shared" si="3453"/>
        <v>5.2799102556594985E-5</v>
      </c>
      <c r="AY2451" s="13">
        <f t="shared" si="3454"/>
        <v>1.7142942266271585E-4</v>
      </c>
      <c r="AZ2451" s="13">
        <f t="shared" si="3455"/>
        <v>2.7830062947538972E-4</v>
      </c>
      <c r="BA2451" s="13">
        <f t="shared" si="3456"/>
        <v>3.0119777248421744E-4</v>
      </c>
      <c r="BB2451" s="13">
        <f t="shared" si="3457"/>
        <v>2.4448408090326515E-4</v>
      </c>
      <c r="BC2451" s="13">
        <f t="shared" si="3458"/>
        <v>1.5875938343666557E-4</v>
      </c>
      <c r="BD2451" s="13">
        <f t="shared" si="3459"/>
        <v>1.8666575091011221E-2</v>
      </c>
      <c r="BE2451" s="13">
        <f t="shared" si="3460"/>
        <v>2.2792070521230182E-2</v>
      </c>
      <c r="BF2451" s="13">
        <f t="shared" si="3461"/>
        <v>1.3914670369683453E-2</v>
      </c>
      <c r="BG2451" s="13">
        <f t="shared" si="3462"/>
        <v>5.6633161466278911E-3</v>
      </c>
      <c r="BH2451" s="13">
        <f t="shared" si="3463"/>
        <v>1.7287410835761922E-3</v>
      </c>
      <c r="BI2451" s="13">
        <f t="shared" si="3464"/>
        <v>4.221619498778869E-4</v>
      </c>
      <c r="BJ2451" s="14">
        <f t="shared" si="3465"/>
        <v>0.10598326463571965</v>
      </c>
      <c r="BK2451" s="14">
        <f t="shared" si="3466"/>
        <v>0.12775424058219687</v>
      </c>
      <c r="BL2451" s="14">
        <f t="shared" si="3467"/>
        <v>0.65311481781810743</v>
      </c>
      <c r="BM2451" s="14">
        <f t="shared" si="3468"/>
        <v>0.7749822642317804</v>
      </c>
      <c r="BN2451" s="14">
        <f t="shared" si="3469"/>
        <v>0.17722847770699424</v>
      </c>
    </row>
    <row r="2452" spans="1:66" x14ac:dyDescent="0.25">
      <c r="A2452" t="s">
        <v>344</v>
      </c>
      <c r="B2452" t="s">
        <v>198</v>
      </c>
      <c r="C2452" t="s">
        <v>211</v>
      </c>
      <c r="D2452" s="7" t="s">
        <v>478</v>
      </c>
      <c r="E2452" s="10">
        <f>VLOOKUP(A2452,home!$A$2:$E$405,3,FALSE)</f>
        <v>1.3976999999999999</v>
      </c>
      <c r="F2452" s="10">
        <f>VLOOKUP(B2452,home!$B$2:$E$405,3,FALSE)</f>
        <v>0.56479999999999997</v>
      </c>
      <c r="G2452" s="10">
        <f>VLOOKUP(C2452,away!$B$2:$E$405,4,FALSE)</f>
        <v>0.85860000000000003</v>
      </c>
      <c r="H2452" s="10">
        <f>VLOOKUP(A2452,away!$A$2:$E$405,3,FALSE)</f>
        <v>1.0585</v>
      </c>
      <c r="I2452" s="10">
        <f>VLOOKUP(C2452,away!$B$2:$E$405,3,FALSE)</f>
        <v>0.70850000000000002</v>
      </c>
      <c r="J2452" s="10">
        <f>VLOOKUP(B2452,home!$B$2:$E$405,4,FALSE)</f>
        <v>0.99450000000000005</v>
      </c>
      <c r="K2452" s="12">
        <f t="shared" si="3414"/>
        <v>0.67779683625599996</v>
      </c>
      <c r="L2452" s="12">
        <f t="shared" si="3415"/>
        <v>0.74582254012500016</v>
      </c>
      <c r="M2452" s="13">
        <f t="shared" si="3416"/>
        <v>0.24084074419792748</v>
      </c>
      <c r="N2452" s="13">
        <f t="shared" si="3417"/>
        <v>0.16324109445889581</v>
      </c>
      <c r="O2452" s="13">
        <f t="shared" si="3418"/>
        <v>0.17962445560329365</v>
      </c>
      <c r="P2452" s="13">
        <f t="shared" si="3419"/>
        <v>0.12174888772211875</v>
      </c>
      <c r="Q2452" s="13">
        <f t="shared" si="3420"/>
        <v>5.5322148685603201E-2</v>
      </c>
      <c r="R2452" s="13">
        <f t="shared" si="3421"/>
        <v>6.698398387330938E-2</v>
      </c>
      <c r="S2452" s="13">
        <f t="shared" si="3422"/>
        <v>1.5386507493714835E-2</v>
      </c>
      <c r="T2452" s="13">
        <f t="shared" si="3423"/>
        <v>4.1260505457869523E-2</v>
      </c>
      <c r="U2452" s="13">
        <f t="shared" si="3424"/>
        <v>4.5401532349152014E-2</v>
      </c>
      <c r="V2452" s="13">
        <f t="shared" si="3425"/>
        <v>8.6423646165318356E-4</v>
      </c>
      <c r="W2452" s="13">
        <f t="shared" si="3426"/>
        <v>1.2499059117995292E-2</v>
      </c>
      <c r="X2452" s="13">
        <f t="shared" si="3427"/>
        <v>9.3220800205557931E-3</v>
      </c>
      <c r="Y2452" s="13">
        <f t="shared" si="3428"/>
        <v>3.4763087000897167E-3</v>
      </c>
      <c r="Z2452" s="13">
        <f t="shared" si="3429"/>
        <v>1.6652721666694553E-2</v>
      </c>
      <c r="AA2452" s="13">
        <f t="shared" si="3430"/>
        <v>1.1287162060737309E-2</v>
      </c>
      <c r="AB2452" s="13">
        <f t="shared" si="3431"/>
        <v>3.8252013675382501E-3</v>
      </c>
      <c r="AC2452" s="13">
        <f t="shared" si="3432"/>
        <v>2.7305343486831006E-5</v>
      </c>
      <c r="AD2452" s="13">
        <f t="shared" si="3433"/>
        <v>2.1179556815884792E-3</v>
      </c>
      <c r="AE2452" s="13">
        <f t="shared" si="3434"/>
        <v>1.5796190863144955E-3</v>
      </c>
      <c r="AF2452" s="13">
        <f t="shared" si="3435"/>
        <v>5.8905775969250436E-4</v>
      </c>
      <c r="AG2452" s="13">
        <f t="shared" si="3436"/>
        <v>1.4644418487140187E-4</v>
      </c>
      <c r="AH2452" s="13">
        <f t="shared" si="3437"/>
        <v>3.1049937933621888E-3</v>
      </c>
      <c r="AI2452" s="13">
        <f t="shared" si="3438"/>
        <v>2.1045549697354072E-3</v>
      </c>
      <c r="AJ2452" s="13">
        <f t="shared" si="3439"/>
        <v>7.1323035010675037E-4</v>
      </c>
      <c r="AK2452" s="13">
        <f t="shared" si="3440"/>
        <v>1.6114175827470486E-4</v>
      </c>
      <c r="AL2452" s="13">
        <f t="shared" si="3441"/>
        <v>5.5213169340815972E-7</v>
      </c>
      <c r="AM2452" s="13">
        <f t="shared" si="3442"/>
        <v>2.871087320622183E-4</v>
      </c>
      <c r="AN2452" s="13">
        <f t="shared" si="3443"/>
        <v>2.1413216383871174E-4</v>
      </c>
      <c r="AO2452" s="13">
        <f t="shared" si="3444"/>
        <v>7.9852297178325331E-5</v>
      </c>
      <c r="AP2452" s="13">
        <f t="shared" si="3445"/>
        <v>1.9851881038784998E-5</v>
      </c>
      <c r="AQ2452" s="13">
        <f t="shared" si="3446"/>
        <v>3.7014950856514872E-6</v>
      </c>
      <c r="AR2452" s="13">
        <f t="shared" si="3447"/>
        <v>4.6315487160754966E-4</v>
      </c>
      <c r="AS2452" s="13">
        <f t="shared" si="3448"/>
        <v>3.1392490667215097E-4</v>
      </c>
      <c r="AT2452" s="13">
        <f t="shared" si="3449"/>
        <v>1.0638865428217199E-4</v>
      </c>
      <c r="AU2452" s="13">
        <f t="shared" si="3450"/>
        <v>2.4036631095329839E-5</v>
      </c>
      <c r="AV2452" s="13">
        <f t="shared" si="3451"/>
        <v>4.0729881276667873E-6</v>
      </c>
      <c r="AW2452" s="13">
        <f t="shared" si="3452"/>
        <v>7.7530970116604701E-9</v>
      </c>
      <c r="AX2452" s="13">
        <f t="shared" si="3453"/>
        <v>3.2433565042207182E-5</v>
      </c>
      <c r="AY2452" s="13">
        <f t="shared" si="3454"/>
        <v>2.4189683865088369E-5</v>
      </c>
      <c r="AZ2452" s="13">
        <f t="shared" si="3455"/>
        <v>9.020605732540466E-6</v>
      </c>
      <c r="BA2452" s="13">
        <f t="shared" si="3456"/>
        <v>2.2425903603031566E-6</v>
      </c>
      <c r="BB2452" s="13">
        <f t="shared" si="3457"/>
        <v>4.1814360974528478E-7</v>
      </c>
      <c r="BC2452" s="13">
        <f t="shared" si="3458"/>
        <v>6.237218583145304E-8</v>
      </c>
      <c r="BD2452" s="13">
        <f t="shared" si="3459"/>
        <v>5.7571890468935135E-5</v>
      </c>
      <c r="BE2452" s="13">
        <f t="shared" si="3460"/>
        <v>3.9022045217121185E-5</v>
      </c>
      <c r="BF2452" s="13">
        <f t="shared" si="3461"/>
        <v>1.3224509396201656E-5</v>
      </c>
      <c r="BG2452" s="13">
        <f t="shared" si="3462"/>
        <v>2.9878435432610756E-6</v>
      </c>
      <c r="BH2452" s="13">
        <f t="shared" si="3463"/>
        <v>5.0628772521256839E-7</v>
      </c>
      <c r="BI2452" s="13">
        <f t="shared" si="3464"/>
        <v>6.8632043676865205E-8</v>
      </c>
      <c r="BJ2452" s="14">
        <f t="shared" si="3465"/>
        <v>0.29022728668347564</v>
      </c>
      <c r="BK2452" s="14">
        <f t="shared" si="3466"/>
        <v>0.37889242303445958</v>
      </c>
      <c r="BL2452" s="14">
        <f t="shared" si="3467"/>
        <v>0.31423121538568893</v>
      </c>
      <c r="BM2452" s="14">
        <f t="shared" si="3468"/>
        <v>0.17221815029840232</v>
      </c>
      <c r="BN2452" s="14">
        <f t="shared" si="3469"/>
        <v>0.82776131454114832</v>
      </c>
    </row>
    <row r="2453" spans="1:66" x14ac:dyDescent="0.25">
      <c r="A2453" t="s">
        <v>344</v>
      </c>
      <c r="B2453" t="s">
        <v>213</v>
      </c>
      <c r="C2453" t="s">
        <v>205</v>
      </c>
      <c r="D2453" s="7" t="s">
        <v>478</v>
      </c>
      <c r="E2453" s="10">
        <f>VLOOKUP(A2453,home!$A$2:$E$405,3,FALSE)</f>
        <v>1.3976999999999999</v>
      </c>
      <c r="F2453" s="10">
        <f>VLOOKUP(B2453,home!$B$2:$E$405,3,FALSE)</f>
        <v>1.0544</v>
      </c>
      <c r="G2453" s="10">
        <f>VLOOKUP(C2453,away!$B$2:$E$405,4,FALSE)</f>
        <v>1.4309000000000001</v>
      </c>
      <c r="H2453" s="10">
        <f>VLOOKUP(A2453,away!$A$2:$E$405,3,FALSE)</f>
        <v>1.0585</v>
      </c>
      <c r="I2453" s="10">
        <f>VLOOKUP(C2453,away!$B$2:$E$405,3,FALSE)</f>
        <v>1.1114999999999999</v>
      </c>
      <c r="J2453" s="10">
        <f>VLOOKUP(B2453,home!$B$2:$E$405,4,FALSE)</f>
        <v>1.1933</v>
      </c>
      <c r="K2453" s="12">
        <f t="shared" si="3414"/>
        <v>2.1087672397919999</v>
      </c>
      <c r="L2453" s="12">
        <f t="shared" si="3415"/>
        <v>1.403944597575</v>
      </c>
      <c r="M2453" s="13">
        <f t="shared" si="3416"/>
        <v>2.9815948699772905E-2</v>
      </c>
      <c r="N2453" s="13">
        <f t="shared" si="3417"/>
        <v>6.2874895841399978E-2</v>
      </c>
      <c r="O2453" s="13">
        <f t="shared" si="3418"/>
        <v>4.1859940098619514E-2</v>
      </c>
      <c r="P2453" s="13">
        <f t="shared" si="3419"/>
        <v>8.8272870339624318E-2</v>
      </c>
      <c r="Q2453" s="13">
        <f t="shared" si="3420"/>
        <v>6.6294260277839259E-2</v>
      </c>
      <c r="R2453" s="13">
        <f t="shared" si="3421"/>
        <v>2.9384518378134994E-2</v>
      </c>
      <c r="S2453" s="13">
        <f t="shared" si="3422"/>
        <v>6.5334996686316066E-2</v>
      </c>
      <c r="T2453" s="13">
        <f t="shared" si="3423"/>
        <v>9.307346856730335E-2</v>
      </c>
      <c r="U2453" s="13">
        <f t="shared" si="3424"/>
        <v>6.1965109712877019E-2</v>
      </c>
      <c r="V2453" s="13">
        <f t="shared" si="3425"/>
        <v>2.149225477055168E-2</v>
      </c>
      <c r="W2453" s="13">
        <f t="shared" si="3426"/>
        <v>4.6599721420050512E-2</v>
      </c>
      <c r="X2453" s="13">
        <f t="shared" si="3427"/>
        <v>6.5423427136179921E-2</v>
      </c>
      <c r="Y2453" s="13">
        <f t="shared" si="3428"/>
        <v>4.5925433541340738E-2</v>
      </c>
      <c r="Z2453" s="13">
        <f t="shared" si="3429"/>
        <v>1.3751411943108645E-2</v>
      </c>
      <c r="AA2453" s="13">
        <f t="shared" si="3430"/>
        <v>2.8998527006511957E-2</v>
      </c>
      <c r="AB2453" s="13">
        <f t="shared" si="3431"/>
        <v>3.0575571876777997E-2</v>
      </c>
      <c r="AC2453" s="13">
        <f t="shared" si="3432"/>
        <v>3.9768628481573571E-3</v>
      </c>
      <c r="AD2453" s="13">
        <f t="shared" si="3433"/>
        <v>2.456699147850901E-2</v>
      </c>
      <c r="AE2453" s="13">
        <f t="shared" si="3434"/>
        <v>3.4490694964923789E-2</v>
      </c>
      <c r="AF2453" s="13">
        <f t="shared" si="3435"/>
        <v>2.4211512431306006E-2</v>
      </c>
      <c r="AG2453" s="13">
        <f t="shared" si="3436"/>
        <v>1.1330540692350677E-2</v>
      </c>
      <c r="AH2453" s="13">
        <f t="shared" si="3437"/>
        <v>4.8265551266389282E-3</v>
      </c>
      <c r="AI2453" s="13">
        <f t="shared" si="3438"/>
        <v>1.0178081332106298E-2</v>
      </c>
      <c r="AJ2453" s="13">
        <f t="shared" si="3439"/>
        <v>1.0731602238542141E-2</v>
      </c>
      <c r="AK2453" s="13">
        <f t="shared" si="3440"/>
        <v>7.5434837437053865E-3</v>
      </c>
      <c r="AL2453" s="13">
        <f t="shared" si="3441"/>
        <v>4.7095479280394277E-4</v>
      </c>
      <c r="AM2453" s="13">
        <f t="shared" si="3442"/>
        <v>1.0361213362025804E-2</v>
      </c>
      <c r="AN2453" s="13">
        <f t="shared" si="3443"/>
        <v>1.4546569523938031E-2</v>
      </c>
      <c r="AO2453" s="13">
        <f t="shared" si="3444"/>
        <v>1.0211288848190971E-2</v>
      </c>
      <c r="AP2453" s="13">
        <f t="shared" si="3445"/>
        <v>4.7786946042318538E-3</v>
      </c>
      <c r="AQ2453" s="13">
        <f t="shared" si="3446"/>
        <v>1.677255618268028E-3</v>
      </c>
      <c r="AR2453" s="13">
        <f t="shared" si="3447"/>
        <v>1.3552431989885282E-3</v>
      </c>
      <c r="AS2453" s="13">
        <f t="shared" si="3448"/>
        <v>2.8578924599779185E-3</v>
      </c>
      <c r="AT2453" s="13">
        <f t="shared" si="3449"/>
        <v>3.0133149972250022E-3</v>
      </c>
      <c r="AU2453" s="13">
        <f t="shared" si="3450"/>
        <v>2.1181266497740021E-3</v>
      </c>
      <c r="AV2453" s="13">
        <f t="shared" si="3451"/>
        <v>1.1166590221934496E-3</v>
      </c>
      <c r="AW2453" s="13">
        <f t="shared" si="3452"/>
        <v>3.8730699111195743E-5</v>
      </c>
      <c r="AX2453" s="13">
        <f t="shared" si="3453"/>
        <v>3.6415645503891907E-3</v>
      </c>
      <c r="AY2453" s="13">
        <f t="shared" si="3454"/>
        <v>5.112554877239538E-3</v>
      </c>
      <c r="AZ2453" s="13">
        <f t="shared" si="3455"/>
        <v>3.588871899853084E-3</v>
      </c>
      <c r="BA2453" s="13">
        <f t="shared" si="3456"/>
        <v>1.6795257717291548E-3</v>
      </c>
      <c r="BB2453" s="13">
        <f t="shared" si="3457"/>
        <v>5.8949028342678228E-4</v>
      </c>
      <c r="BC2453" s="13">
        <f t="shared" si="3458"/>
        <v>1.6552233974799729E-4</v>
      </c>
      <c r="BD2453" s="13">
        <f t="shared" si="3459"/>
        <v>3.1711439460336746E-4</v>
      </c>
      <c r="BE2453" s="13">
        <f t="shared" si="3460"/>
        <v>6.6872044660605426E-4</v>
      </c>
      <c r="BF2453" s="13">
        <f t="shared" si="3461"/>
        <v>7.050878851909613E-4</v>
      </c>
      <c r="BG2453" s="13">
        <f t="shared" si="3462"/>
        <v>4.9562207782164077E-4</v>
      </c>
      <c r="BH2453" s="13">
        <f t="shared" si="3463"/>
        <v>2.6128790025697923E-4</v>
      </c>
      <c r="BI2453" s="13">
        <f t="shared" si="3464"/>
        <v>1.1019907284319149E-4</v>
      </c>
      <c r="BJ2453" s="14">
        <f t="shared" si="3465"/>
        <v>0.53114349803024363</v>
      </c>
      <c r="BK2453" s="14">
        <f t="shared" si="3466"/>
        <v>0.21447644301446581</v>
      </c>
      <c r="BL2453" s="14">
        <f t="shared" si="3467"/>
        <v>0.23908265761939534</v>
      </c>
      <c r="BM2453" s="14">
        <f t="shared" si="3468"/>
        <v>0.67487775279369422</v>
      </c>
      <c r="BN2453" s="14">
        <f t="shared" si="3469"/>
        <v>0.31850243363539094</v>
      </c>
    </row>
    <row r="2454" spans="1:66" x14ac:dyDescent="0.25">
      <c r="A2454" t="s">
        <v>346</v>
      </c>
      <c r="B2454" t="s">
        <v>321</v>
      </c>
      <c r="C2454" t="s">
        <v>244</v>
      </c>
      <c r="D2454" s="7" t="s">
        <v>478</v>
      </c>
      <c r="E2454" s="10">
        <f>VLOOKUP(A2454,home!$A$2:$E$405,3,FALSE)</f>
        <v>1.5866</v>
      </c>
      <c r="F2454" s="10">
        <f>VLOOKUP(B2454,home!$B$2:$E$405,3,FALSE)</f>
        <v>1.0084</v>
      </c>
      <c r="G2454" s="10">
        <f>VLOOKUP(C2454,away!$B$2:$E$405,4,FALSE)</f>
        <v>1.5126999999999999</v>
      </c>
      <c r="H2454" s="10">
        <f>VLOOKUP(A2454,away!$A$2:$E$405,3,FALSE)</f>
        <v>1.1788000000000001</v>
      </c>
      <c r="I2454" s="10">
        <f>VLOOKUP(C2454,away!$B$2:$E$405,3,FALSE)</f>
        <v>1.1028</v>
      </c>
      <c r="J2454" s="10">
        <f>VLOOKUP(B2454,home!$B$2:$E$405,4,FALSE)</f>
        <v>0.76349999999999996</v>
      </c>
      <c r="K2454" s="12">
        <f t="shared" si="3414"/>
        <v>2.4202102384879995</v>
      </c>
      <c r="L2454" s="12">
        <f t="shared" si="3415"/>
        <v>0.99253521863999994</v>
      </c>
      <c r="M2454" s="13">
        <f t="shared" si="3416"/>
        <v>3.2950611587516013E-2</v>
      </c>
      <c r="N2454" s="13">
        <f t="shared" si="3417"/>
        <v>7.9747407528547573E-2</v>
      </c>
      <c r="O2454" s="13">
        <f t="shared" si="3418"/>
        <v>3.270464247633692E-2</v>
      </c>
      <c r="P2454" s="13">
        <f t="shared" si="3419"/>
        <v>7.9152110567320133E-2</v>
      </c>
      <c r="Q2454" s="13">
        <f t="shared" si="3420"/>
        <v>9.6502746096732914E-2</v>
      </c>
      <c r="R2454" s="13">
        <f t="shared" si="3421"/>
        <v>1.6230254735397045E-2</v>
      </c>
      <c r="S2454" s="13">
        <f t="shared" si="3422"/>
        <v>4.7533689857481375E-2</v>
      </c>
      <c r="T2454" s="13">
        <f t="shared" si="3423"/>
        <v>9.5782374196481196E-2</v>
      </c>
      <c r="U2454" s="13">
        <f t="shared" si="3424"/>
        <v>3.9280628683876266E-2</v>
      </c>
      <c r="V2454" s="13">
        <f t="shared" si="3425"/>
        <v>1.2686973672296896E-2</v>
      </c>
      <c r="W2454" s="13">
        <f t="shared" si="3426"/>
        <v>7.7852311381840289E-2</v>
      </c>
      <c r="X2454" s="13">
        <f t="shared" si="3427"/>
        <v>7.7271160899004196E-2</v>
      </c>
      <c r="Y2454" s="13">
        <f t="shared" si="3428"/>
        <v>3.8347174288729871E-2</v>
      </c>
      <c r="Z2454" s="13">
        <f t="shared" si="3429"/>
        <v>5.3696998107934006E-3</v>
      </c>
      <c r="AA2454" s="13">
        <f t="shared" si="3430"/>
        <v>1.2995802459689263E-2</v>
      </c>
      <c r="AB2454" s="13">
        <f t="shared" si="3431"/>
        <v>1.572628708515374E-2</v>
      </c>
      <c r="AC2454" s="13">
        <f t="shared" si="3432"/>
        <v>1.9047460246056265E-3</v>
      </c>
      <c r="AD2454" s="13">
        <f t="shared" si="3433"/>
        <v>4.7104740274071424E-2</v>
      </c>
      <c r="AE2454" s="13">
        <f t="shared" si="3434"/>
        <v>4.6753113686905885E-2</v>
      </c>
      <c r="AF2454" s="13">
        <f t="shared" si="3435"/>
        <v>2.3202055957666952E-2</v>
      </c>
      <c r="AG2454" s="13">
        <f t="shared" si="3436"/>
        <v>7.6762858942801609E-3</v>
      </c>
      <c r="AH2454" s="13">
        <f t="shared" si="3437"/>
        <v>1.3324040439342483E-3</v>
      </c>
      <c r="AI2454" s="13">
        <f t="shared" si="3438"/>
        <v>3.2246979089324826E-3</v>
      </c>
      <c r="AJ2454" s="13">
        <f t="shared" si="3439"/>
        <v>3.9022234476146184E-3</v>
      </c>
      <c r="AK2454" s="13">
        <f t="shared" si="3440"/>
        <v>3.1480670469282803E-3</v>
      </c>
      <c r="AL2454" s="13">
        <f t="shared" si="3441"/>
        <v>1.8301896162603329E-4</v>
      </c>
      <c r="AM2454" s="13">
        <f t="shared" si="3442"/>
        <v>2.2800674938525133E-2</v>
      </c>
      <c r="AN2454" s="13">
        <f t="shared" si="3443"/>
        <v>2.2630472885248606E-2</v>
      </c>
      <c r="AO2454" s="13">
        <f t="shared" si="3444"/>
        <v>1.1230770676543407E-2</v>
      </c>
      <c r="AP2454" s="13">
        <f t="shared" si="3445"/>
        <v>3.7156451429795705E-3</v>
      </c>
      <c r="AQ2454" s="13">
        <f t="shared" si="3446"/>
        <v>9.2197716609397032E-4</v>
      </c>
      <c r="AR2454" s="13">
        <f t="shared" si="3447"/>
        <v>2.6449158781261992E-4</v>
      </c>
      <c r="AS2454" s="13">
        <f t="shared" si="3448"/>
        <v>6.4012524881805054E-4</v>
      </c>
      <c r="AT2454" s="13">
        <f t="shared" si="3449"/>
        <v>7.7461884055206212E-4</v>
      </c>
      <c r="AU2454" s="13">
        <f t="shared" si="3450"/>
        <v>6.24913482943268E-4</v>
      </c>
      <c r="AV2454" s="13">
        <f t="shared" si="3451"/>
        <v>3.7810550239712331E-4</v>
      </c>
      <c r="AW2454" s="13">
        <f t="shared" si="3452"/>
        <v>1.2212163386865414E-5</v>
      </c>
      <c r="AX2454" s="13">
        <f t="shared" si="3453"/>
        <v>9.1970711551092113E-3</v>
      </c>
      <c r="AY2454" s="13">
        <f t="shared" si="3454"/>
        <v>9.1284170297839563E-3</v>
      </c>
      <c r="AZ2454" s="13">
        <f t="shared" si="3455"/>
        <v>4.5301376962468588E-3</v>
      </c>
      <c r="BA2454" s="13">
        <f t="shared" si="3456"/>
        <v>1.4987737362712273E-3</v>
      </c>
      <c r="BB2454" s="13">
        <f t="shared" si="3457"/>
        <v>3.7189642950546302E-4</v>
      </c>
      <c r="BC2454" s="13">
        <f t="shared" si="3458"/>
        <v>7.3824060794128022E-5</v>
      </c>
      <c r="BD2454" s="13">
        <f t="shared" si="3459"/>
        <v>4.3752869323006563E-5</v>
      </c>
      <c r="BE2454" s="13">
        <f t="shared" si="3460"/>
        <v>1.0589114229876799E-4</v>
      </c>
      <c r="BF2454" s="13">
        <f t="shared" si="3461"/>
        <v>1.2813941337833399E-4</v>
      </c>
      <c r="BG2454" s="13">
        <f t="shared" si="3462"/>
        <v>1.0337477340403004E-4</v>
      </c>
      <c r="BH2454" s="13">
        <f t="shared" si="3463"/>
        <v>6.2547171248452616E-5</v>
      </c>
      <c r="BI2454" s="13">
        <f t="shared" si="3464"/>
        <v>3.0275460848793443E-5</v>
      </c>
      <c r="BJ2454" s="14">
        <f t="shared" si="3465"/>
        <v>0.67633903112136218</v>
      </c>
      <c r="BK2454" s="14">
        <f t="shared" si="3466"/>
        <v>0.18353956770063004</v>
      </c>
      <c r="BL2454" s="14">
        <f t="shared" si="3467"/>
        <v>0.13170124338088735</v>
      </c>
      <c r="BM2454" s="14">
        <f t="shared" si="3468"/>
        <v>0.65054556415542508</v>
      </c>
      <c r="BN2454" s="14">
        <f t="shared" si="3469"/>
        <v>0.33728777299185059</v>
      </c>
    </row>
    <row r="2455" spans="1:66" x14ac:dyDescent="0.25">
      <c r="A2455" t="s">
        <v>347</v>
      </c>
      <c r="B2455" t="s">
        <v>251</v>
      </c>
      <c r="C2455" t="s">
        <v>249</v>
      </c>
      <c r="D2455" s="7" t="s">
        <v>478</v>
      </c>
      <c r="E2455" s="10">
        <f>VLOOKUP(A2455,home!$A$2:$E$405,3,FALSE)</f>
        <v>1.1809000000000001</v>
      </c>
      <c r="F2455" s="10">
        <f>VLOOKUP(B2455,home!$B$2:$E$405,3,FALSE)</f>
        <v>0.9879</v>
      </c>
      <c r="G2455" s="10">
        <f>VLOOKUP(C2455,away!$B$2:$E$405,4,FALSE)</f>
        <v>2.3287</v>
      </c>
      <c r="H2455" s="10">
        <f>VLOOKUP(A2455,away!$A$2:$E$405,3,FALSE)</f>
        <v>0.92459999999999998</v>
      </c>
      <c r="I2455" s="10">
        <f>VLOOKUP(C2455,away!$B$2:$E$405,3,FALSE)</f>
        <v>0.4506</v>
      </c>
      <c r="J2455" s="10">
        <f>VLOOKUP(B2455,home!$B$2:$E$405,4,FALSE)</f>
        <v>0.90129999999999999</v>
      </c>
      <c r="K2455" s="12">
        <f t="shared" si="3414"/>
        <v>2.7166872918570002</v>
      </c>
      <c r="L2455" s="12">
        <f t="shared" si="3415"/>
        <v>0.37550389618800001</v>
      </c>
      <c r="M2455" s="13">
        <f t="shared" si="3416"/>
        <v>4.5402360220747048E-2</v>
      </c>
      <c r="N2455" s="13">
        <f t="shared" si="3417"/>
        <v>0.12334401503201728</v>
      </c>
      <c r="O2455" s="13">
        <f t="shared" si="3418"/>
        <v>1.7048763159021579E-2</v>
      </c>
      <c r="P2455" s="13">
        <f t="shared" si="3419"/>
        <v>4.6316158215993733E-2</v>
      </c>
      <c r="Q2455" s="13">
        <f t="shared" si="3420"/>
        <v>0.1675435590820501</v>
      </c>
      <c r="R2455" s="13">
        <f t="shared" si="3421"/>
        <v>3.20093849569952E-3</v>
      </c>
      <c r="S2455" s="13">
        <f t="shared" si="3422"/>
        <v>1.1812086978843341E-2</v>
      </c>
      <c r="T2455" s="13">
        <f t="shared" si="3423"/>
        <v>6.2913259216514181E-2</v>
      </c>
      <c r="U2455" s="13">
        <f t="shared" si="3424"/>
        <v>8.6959489332827482E-3</v>
      </c>
      <c r="V2455" s="13">
        <f t="shared" si="3425"/>
        <v>1.3388694300698234E-3</v>
      </c>
      <c r="W2455" s="13">
        <f t="shared" si="3426"/>
        <v>0.15172115259689933</v>
      </c>
      <c r="X2455" s="13">
        <f t="shared" si="3427"/>
        <v>5.6971883934269801E-2</v>
      </c>
      <c r="Y2455" s="13">
        <f t="shared" si="3428"/>
        <v>1.0696582195244417E-2</v>
      </c>
      <c r="Z2455" s="13">
        <f t="shared" si="3429"/>
        <v>4.0065495886444191E-4</v>
      </c>
      <c r="AA2455" s="13">
        <f t="shared" si="3430"/>
        <v>1.0884542351665184E-3</v>
      </c>
      <c r="AB2455" s="13">
        <f t="shared" si="3431"/>
        <v>1.4784948942224059E-3</v>
      </c>
      <c r="AC2455" s="13">
        <f t="shared" si="3432"/>
        <v>8.5363525227779091E-5</v>
      </c>
      <c r="AD2455" s="13">
        <f t="shared" si="3433"/>
        <v>0.1030447317914733</v>
      </c>
      <c r="AE2455" s="13">
        <f t="shared" si="3434"/>
        <v>3.869369826934569E-2</v>
      </c>
      <c r="AF2455" s="13">
        <f t="shared" si="3435"/>
        <v>7.2648172290310916E-3</v>
      </c>
      <c r="AG2455" s="13">
        <f t="shared" si="3436"/>
        <v>9.0932239153162858E-4</v>
      </c>
      <c r="AH2455" s="13">
        <f t="shared" si="3437"/>
        <v>3.7611874520160182E-5</v>
      </c>
      <c r="AI2455" s="13">
        <f t="shared" si="3438"/>
        <v>1.0217970153183928E-4</v>
      </c>
      <c r="AJ2455" s="13">
        <f t="shared" si="3439"/>
        <v>1.3879514831864452E-4</v>
      </c>
      <c r="AK2455" s="13">
        <f t="shared" si="3440"/>
        <v>1.2568767186955636E-4</v>
      </c>
      <c r="AL2455" s="13">
        <f t="shared" si="3441"/>
        <v>3.4832643246754414E-6</v>
      </c>
      <c r="AM2455" s="13">
        <f t="shared" si="3442"/>
        <v>5.5988062670141669E-2</v>
      </c>
      <c r="AN2455" s="13">
        <f t="shared" si="3443"/>
        <v>2.1023735672656117E-2</v>
      </c>
      <c r="AO2455" s="13">
        <f t="shared" si="3444"/>
        <v>3.9472473287545081E-3</v>
      </c>
      <c r="AP2455" s="13">
        <f t="shared" si="3445"/>
        <v>4.9406891705499787E-4</v>
      </c>
      <c r="AQ2455" s="13">
        <f t="shared" si="3446"/>
        <v>4.6381200834884349E-5</v>
      </c>
      <c r="AR2455" s="13">
        <f t="shared" si="3447"/>
        <v>2.8246810850508649E-6</v>
      </c>
      <c r="AS2455" s="13">
        <f t="shared" si="3448"/>
        <v>7.6737752073065256E-6</v>
      </c>
      <c r="AT2455" s="13">
        <f t="shared" si="3449"/>
        <v>1.0423623793128479E-5</v>
      </c>
      <c r="AU2455" s="13">
        <f t="shared" si="3450"/>
        <v>9.4392420979634677E-6</v>
      </c>
      <c r="AV2455" s="13">
        <f t="shared" si="3451"/>
        <v>6.4108672630747416E-6</v>
      </c>
      <c r="AW2455" s="13">
        <f t="shared" si="3452"/>
        <v>9.8704744756659145E-8</v>
      </c>
      <c r="AX2455" s="13">
        <f t="shared" si="3453"/>
        <v>2.5350343058611211E-2</v>
      </c>
      <c r="AY2455" s="13">
        <f t="shared" si="3454"/>
        <v>9.5191525882109308E-3</v>
      </c>
      <c r="AZ2455" s="13">
        <f t="shared" si="3455"/>
        <v>1.7872394426406448E-3</v>
      </c>
      <c r="BA2455" s="13">
        <f t="shared" si="3456"/>
        <v>2.2370512471081062E-4</v>
      </c>
      <c r="BB2455" s="13">
        <f t="shared" si="3457"/>
        <v>2.1000536481532947E-5</v>
      </c>
      <c r="BC2455" s="13">
        <f t="shared" si="3458"/>
        <v>1.5771566541707722E-6</v>
      </c>
      <c r="BD2455" s="13">
        <f t="shared" si="3459"/>
        <v>1.7677979215419114E-7</v>
      </c>
      <c r="BE2455" s="13">
        <f t="shared" si="3460"/>
        <v>4.8025541480241287E-7</v>
      </c>
      <c r="BF2455" s="13">
        <f t="shared" si="3461"/>
        <v>6.5235189111961372E-7</v>
      </c>
      <c r="BG2455" s="13">
        <f t="shared" si="3462"/>
        <v>5.9074536414117872E-7</v>
      </c>
      <c r="BH2455" s="13">
        <f t="shared" si="3463"/>
        <v>4.012176058714441E-7</v>
      </c>
      <c r="BI2455" s="13">
        <f t="shared" si="3464"/>
        <v>2.1799655422804841E-7</v>
      </c>
      <c r="BJ2455" s="14">
        <f t="shared" si="3465"/>
        <v>0.84150553543512818</v>
      </c>
      <c r="BK2455" s="14">
        <f t="shared" si="3466"/>
        <v>0.11447747422341732</v>
      </c>
      <c r="BL2455" s="14">
        <f t="shared" si="3467"/>
        <v>3.1956165649701815E-2</v>
      </c>
      <c r="BM2455" s="14">
        <f t="shared" si="3468"/>
        <v>0.57596498217811654</v>
      </c>
      <c r="BN2455" s="14">
        <f t="shared" si="3469"/>
        <v>0.40285579420552925</v>
      </c>
    </row>
    <row r="2456" spans="1:66" x14ac:dyDescent="0.25">
      <c r="A2456" t="s">
        <v>344</v>
      </c>
      <c r="B2456" t="s">
        <v>200</v>
      </c>
      <c r="C2456" t="s">
        <v>202</v>
      </c>
      <c r="D2456" s="7" t="s">
        <v>479</v>
      </c>
      <c r="E2456" s="10">
        <f>VLOOKUP(A2456,home!$A$2:$E$405,3,FALSE)</f>
        <v>1.3976999999999999</v>
      </c>
      <c r="F2456" s="10">
        <f>VLOOKUP(B2456,home!$B$2:$E$405,3,FALSE)</f>
        <v>1.2264999999999999</v>
      </c>
      <c r="G2456" s="10">
        <f>VLOOKUP(C2456,away!$B$2:$E$405,4,FALSE)</f>
        <v>0.6179</v>
      </c>
      <c r="H2456" s="10">
        <f>VLOOKUP(A2456,away!$A$2:$E$405,3,FALSE)</f>
        <v>1.0585</v>
      </c>
      <c r="I2456" s="10">
        <f>VLOOKUP(C2456,away!$B$2:$E$405,3,FALSE)</f>
        <v>1.0736000000000001</v>
      </c>
      <c r="J2456" s="10">
        <f>VLOOKUP(B2456,home!$B$2:$E$405,4,FALSE)</f>
        <v>0.8548</v>
      </c>
      <c r="K2456" s="12">
        <f t="shared" si="3414"/>
        <v>1.0592530249949998</v>
      </c>
      <c r="L2456" s="12">
        <f t="shared" si="3415"/>
        <v>0.97139950687999999</v>
      </c>
      <c r="M2456" s="13">
        <f t="shared" si="3416"/>
        <v>0.13124984848973423</v>
      </c>
      <c r="N2456" s="13">
        <f t="shared" si="3417"/>
        <v>0.1390267990428864</v>
      </c>
      <c r="O2456" s="13">
        <f t="shared" si="3418"/>
        <v>0.12749603810100255</v>
      </c>
      <c r="P2456" s="13">
        <f t="shared" si="3419"/>
        <v>0.13505056403336468</v>
      </c>
      <c r="Q2456" s="13">
        <f t="shared" si="3420"/>
        <v>7.3632278720774685E-2</v>
      </c>
      <c r="R2456" s="13">
        <f t="shared" si="3421"/>
        <v>6.1924794270233771E-2</v>
      </c>
      <c r="S2456" s="13">
        <f t="shared" si="3422"/>
        <v>3.4740335047237184E-2</v>
      </c>
      <c r="T2456" s="13">
        <f t="shared" si="3423"/>
        <v>7.1526359239811238E-2</v>
      </c>
      <c r="U2456" s="13">
        <f t="shared" si="3424"/>
        <v>6.5594025652938148E-2</v>
      </c>
      <c r="V2456" s="13">
        <f t="shared" si="3425"/>
        <v>3.9718156688042985E-3</v>
      </c>
      <c r="W2456" s="13">
        <f t="shared" si="3426"/>
        <v>2.5998404657418511E-2</v>
      </c>
      <c r="X2456" s="13">
        <f t="shared" si="3427"/>
        <v>2.5254837463883035E-2</v>
      </c>
      <c r="Y2456" s="13">
        <f t="shared" si="3428"/>
        <v>1.2266268329375263E-2</v>
      </c>
      <c r="Z2456" s="13">
        <f t="shared" si="3429"/>
        <v>2.0051238205916849E-2</v>
      </c>
      <c r="AA2456" s="13">
        <f t="shared" si="3430"/>
        <v>2.1239334724512737E-2</v>
      </c>
      <c r="AB2456" s="13">
        <f t="shared" si="3431"/>
        <v>1.1248914777910729E-2</v>
      </c>
      <c r="AC2456" s="13">
        <f t="shared" si="3432"/>
        <v>2.5542693595496344E-4</v>
      </c>
      <c r="AD2456" s="13">
        <f t="shared" si="3433"/>
        <v>6.8847221946036624E-3</v>
      </c>
      <c r="AE2456" s="13">
        <f t="shared" si="3434"/>
        <v>6.6878157448437888E-3</v>
      </c>
      <c r="AF2456" s="13">
        <f t="shared" si="3435"/>
        <v>3.2482704583227779E-3</v>
      </c>
      <c r="AG2456" s="13">
        <f t="shared" si="3436"/>
        <v>1.0517894404758728E-3</v>
      </c>
      <c r="AH2456" s="13">
        <f t="shared" si="3437"/>
        <v>4.8694407263902588E-3</v>
      </c>
      <c r="AI2456" s="13">
        <f t="shared" si="3438"/>
        <v>5.1579698194627313E-3</v>
      </c>
      <c r="AJ2456" s="13">
        <f t="shared" si="3439"/>
        <v>2.7317975670494059E-3</v>
      </c>
      <c r="AK2456" s="13">
        <f t="shared" si="3440"/>
        <v>9.6455494552368794E-4</v>
      </c>
      <c r="AL2456" s="13">
        <f t="shared" si="3441"/>
        <v>1.0512942199009104E-5</v>
      </c>
      <c r="AM2456" s="13">
        <f t="shared" si="3442"/>
        <v>1.4585325621768292E-3</v>
      </c>
      <c r="AN2456" s="13">
        <f t="shared" si="3443"/>
        <v>1.4168178116669948E-3</v>
      </c>
      <c r="AO2456" s="13">
        <f t="shared" si="3444"/>
        <v>6.8814806179605956E-4</v>
      </c>
      <c r="AP2456" s="13">
        <f t="shared" si="3445"/>
        <v>2.2282222929637341E-4</v>
      </c>
      <c r="AQ2456" s="13">
        <f t="shared" si="3446"/>
        <v>5.4112350915099834E-5</v>
      </c>
      <c r="AR2456" s="13">
        <f t="shared" si="3447"/>
        <v>9.4603446407937769E-4</v>
      </c>
      <c r="AS2456" s="13">
        <f t="shared" si="3448"/>
        <v>1.0020898678256044E-3</v>
      </c>
      <c r="AT2456" s="13">
        <f t="shared" si="3449"/>
        <v>5.3073336190555547E-4</v>
      </c>
      <c r="AU2456" s="13">
        <f t="shared" si="3450"/>
        <v>1.8739363968807521E-4</v>
      </c>
      <c r="AV2456" s="13">
        <f t="shared" si="3451"/>
        <v>4.9624319926104182E-5</v>
      </c>
      <c r="AW2456" s="13">
        <f t="shared" si="3452"/>
        <v>3.0048262699886482E-7</v>
      </c>
      <c r="AX2456" s="13">
        <f t="shared" si="3453"/>
        <v>2.5749250475658555E-4</v>
      </c>
      <c r="AY2456" s="13">
        <f t="shared" si="3454"/>
        <v>2.5012809214584327E-4</v>
      </c>
      <c r="AZ2456" s="13">
        <f t="shared" si="3455"/>
        <v>1.2148715268365365E-4</v>
      </c>
      <c r="BA2456" s="13">
        <f t="shared" si="3456"/>
        <v>3.9337520069718816E-5</v>
      </c>
      <c r="BB2456" s="13">
        <f t="shared" si="3457"/>
        <v>9.5531118994017385E-6</v>
      </c>
      <c r="BC2456" s="13">
        <f t="shared" si="3458"/>
        <v>1.8559776376496624E-6</v>
      </c>
      <c r="BD2456" s="13">
        <f t="shared" si="3459"/>
        <v>1.5316290198303206E-4</v>
      </c>
      <c r="BE2456" s="13">
        <f t="shared" si="3460"/>
        <v>1.6223826724253934E-4</v>
      </c>
      <c r="BF2456" s="13">
        <f t="shared" si="3461"/>
        <v>8.5925687673303502E-5</v>
      </c>
      <c r="BG2456" s="13">
        <f t="shared" si="3462"/>
        <v>3.0339014864240768E-5</v>
      </c>
      <c r="BH2456" s="13">
        <f t="shared" si="3463"/>
        <v>8.0341733175788248E-6</v>
      </c>
      <c r="BI2456" s="13">
        <f t="shared" si="3464"/>
        <v>1.7020444779958971E-6</v>
      </c>
      <c r="BJ2456" s="14">
        <f t="shared" si="3465"/>
        <v>0.37009783266743945</v>
      </c>
      <c r="BK2456" s="14">
        <f t="shared" si="3466"/>
        <v>0.30552863120944018</v>
      </c>
      <c r="BL2456" s="14">
        <f t="shared" si="3467"/>
        <v>0.30438414832800736</v>
      </c>
      <c r="BM2456" s="14">
        <f t="shared" si="3468"/>
        <v>0.33143170014328877</v>
      </c>
      <c r="BN2456" s="14">
        <f t="shared" si="3469"/>
        <v>0.6683803226579963</v>
      </c>
    </row>
    <row r="2457" spans="1:66" s="15" customFormat="1" x14ac:dyDescent="0.25">
      <c r="A2457" s="15" t="s">
        <v>344</v>
      </c>
      <c r="B2457" s="15" t="s">
        <v>204</v>
      </c>
      <c r="C2457" s="15" t="s">
        <v>203</v>
      </c>
      <c r="D2457" s="21" t="s">
        <v>480</v>
      </c>
      <c r="E2457" s="15">
        <f>VLOOKUP(A2457,home!$A$2:$E$405,3,FALSE)</f>
        <v>1.3976999999999999</v>
      </c>
      <c r="F2457" s="15">
        <f>VLOOKUP(B2457,home!$B$2:$E$405,3,FALSE)</f>
        <v>0.58919999999999995</v>
      </c>
      <c r="G2457" s="15">
        <f>VLOOKUP(C2457,away!$B$2:$E$405,4,FALSE)</f>
        <v>0.89429999999999998</v>
      </c>
      <c r="H2457" s="15">
        <f>VLOOKUP(A2457,away!$A$2:$E$405,3,FALSE)</f>
        <v>1.0585</v>
      </c>
      <c r="I2457" s="15">
        <f>VLOOKUP(C2457,away!$B$2:$E$405,3,FALSE)</f>
        <v>1.1809000000000001</v>
      </c>
      <c r="J2457" s="15">
        <f>VLOOKUP(B2457,home!$B$2:$E$405,4,FALSE)</f>
        <v>1.0003</v>
      </c>
      <c r="K2457" s="16">
        <f t="shared" si="3414"/>
        <v>0.73647826441199993</v>
      </c>
      <c r="L2457" s="16">
        <f t="shared" si="3415"/>
        <v>1.250357644795</v>
      </c>
      <c r="M2457" s="17">
        <f t="shared" si="3416"/>
        <v>0.13712862716599344</v>
      </c>
      <c r="N2457" s="17">
        <f t="shared" si="3417"/>
        <v>0.10099225333641107</v>
      </c>
      <c r="O2457" s="17">
        <f t="shared" si="3418"/>
        <v>0.17145982729724321</v>
      </c>
      <c r="P2457" s="17">
        <f t="shared" si="3419"/>
        <v>0.12627643602425492</v>
      </c>
      <c r="Q2457" s="17">
        <f t="shared" si="3420"/>
        <v>3.7189299728128511E-2</v>
      </c>
      <c r="R2457" s="17">
        <f t="shared" si="3421"/>
        <v>0.10719305291816927</v>
      </c>
      <c r="S2457" s="17">
        <f t="shared" si="3422"/>
        <v>2.9070768490385167E-2</v>
      </c>
      <c r="T2457" s="17">
        <f t="shared" si="3423"/>
        <v>4.6499925219638097E-2</v>
      </c>
      <c r="U2457" s="17">
        <f t="shared" si="3424"/>
        <v>7.8945353570196969E-2</v>
      </c>
      <c r="V2457" s="17">
        <f t="shared" si="3425"/>
        <v>2.9744603972025794E-3</v>
      </c>
      <c r="W2457" s="17">
        <f t="shared" si="3426"/>
        <v>9.129703639489917E-3</v>
      </c>
      <c r="X2457" s="17">
        <f t="shared" si="3427"/>
        <v>1.1415394740348951E-2</v>
      </c>
      <c r="Y2457" s="17">
        <f t="shared" si="3428"/>
        <v>7.1366630409739756E-3</v>
      </c>
      <c r="Z2457" s="17">
        <f t="shared" si="3429"/>
        <v>4.4676551061715954E-2</v>
      </c>
      <c r="AA2457" s="17">
        <f t="shared" si="3430"/>
        <v>3.2903308785846658E-2</v>
      </c>
      <c r="AB2457" s="17">
        <f t="shared" si="3431"/>
        <v>1.2116285874006226E-2</v>
      </c>
      <c r="AC2457" s="17">
        <f t="shared" si="3432"/>
        <v>1.7119157840003962E-4</v>
      </c>
      <c r="AD2457" s="17">
        <f t="shared" si="3433"/>
        <v>1.680957072751863E-3</v>
      </c>
      <c r="AE2457" s="17">
        <f t="shared" si="3434"/>
        <v>2.1017975264875166E-3</v>
      </c>
      <c r="AF2457" s="17">
        <f t="shared" si="3435"/>
        <v>1.3139993025274444E-3</v>
      </c>
      <c r="AG2457" s="17">
        <f t="shared" si="3436"/>
        <v>5.4765635772349578E-4</v>
      </c>
      <c r="AH2457" s="17">
        <f t="shared" si="3437"/>
        <v>1.3965416790772687E-2</v>
      </c>
      <c r="AI2457" s="17">
        <f t="shared" si="3438"/>
        <v>1.0285225919858469E-2</v>
      </c>
      <c r="AJ2457" s="17">
        <f t="shared" si="3439"/>
        <v>3.7874226672713401E-3</v>
      </c>
      <c r="AK2457" s="17">
        <f t="shared" si="3440"/>
        <v>9.2978482419555481E-4</v>
      </c>
      <c r="AL2457" s="17">
        <f t="shared" si="3441"/>
        <v>6.3057474852587887E-6</v>
      </c>
      <c r="AM2457" s="17">
        <f t="shared" si="3442"/>
        <v>2.4759766949827372E-4</v>
      </c>
      <c r="AN2457" s="17">
        <f t="shared" si="3443"/>
        <v>3.0958563889059231E-4</v>
      </c>
      <c r="AO2457" s="17">
        <f t="shared" si="3444"/>
        <v>1.9354638515279825E-4</v>
      </c>
      <c r="AP2457" s="17">
        <f t="shared" si="3445"/>
        <v>8.0667400766079548E-5</v>
      </c>
      <c r="AQ2457" s="17">
        <f t="shared" si="3446"/>
        <v>2.5215775308402414E-5</v>
      </c>
      <c r="AR2457" s="17">
        <f t="shared" si="3447"/>
        <v>3.492353129418215E-3</v>
      </c>
      <c r="AS2457" s="17">
        <f t="shared" si="3448"/>
        <v>2.5720421714677433E-3</v>
      </c>
      <c r="AT2457" s="17">
        <f t="shared" si="3449"/>
        <v>9.4712657721851752E-4</v>
      </c>
      <c r="AU2457" s="17">
        <f t="shared" si="3450"/>
        <v>2.3251271258945729E-4</v>
      </c>
      <c r="AV2457" s="17">
        <f t="shared" si="3451"/>
        <v>4.2810139755402412E-5</v>
      </c>
      <c r="AW2457" s="17">
        <f t="shared" si="3452"/>
        <v>1.6129773259920357E-7</v>
      </c>
      <c r="AX2457" s="17">
        <f t="shared" si="3453"/>
        <v>3.0391716984090745E-5</v>
      </c>
      <c r="AY2457" s="17">
        <f t="shared" si="3454"/>
        <v>3.8000515669503906E-5</v>
      </c>
      <c r="AZ2457" s="17">
        <f t="shared" si="3455"/>
        <v>2.3757117636758207E-5</v>
      </c>
      <c r="BA2457" s="17">
        <f t="shared" si="3456"/>
        <v>9.9016312184715777E-6</v>
      </c>
      <c r="BB2457" s="17">
        <f t="shared" si="3457"/>
        <v>3.0951450724891935E-6</v>
      </c>
      <c r="BC2457" s="17">
        <f t="shared" si="3458"/>
        <v>7.7400766062728715E-7</v>
      </c>
      <c r="BD2457" s="17">
        <f t="shared" si="3459"/>
        <v>7.2778173894863377E-4</v>
      </c>
      <c r="BE2457" s="17">
        <f t="shared" si="3460"/>
        <v>5.35995431971637E-4</v>
      </c>
      <c r="BF2457" s="17">
        <f t="shared" si="3461"/>
        <v>1.9737449273561568E-4</v>
      </c>
      <c r="BG2457" s="17">
        <f t="shared" si="3462"/>
        <v>4.8454007949708383E-5</v>
      </c>
      <c r="BH2457" s="17">
        <f t="shared" si="3463"/>
        <v>8.921330919651617E-6</v>
      </c>
      <c r="BI2457" s="17">
        <f t="shared" si="3464"/>
        <v>1.3140732623900274E-6</v>
      </c>
      <c r="BJ2457" s="18">
        <f t="shared" si="3465"/>
        <v>0.21897018296833895</v>
      </c>
      <c r="BK2457" s="18">
        <f t="shared" si="3466"/>
        <v>0.29566578991939091</v>
      </c>
      <c r="BL2457" s="18">
        <f t="shared" si="3467"/>
        <v>0.4403923644537972</v>
      </c>
      <c r="BM2457" s="18">
        <f t="shared" si="3468"/>
        <v>0.31942755271510564</v>
      </c>
      <c r="BN2457" s="18">
        <f t="shared" si="3469"/>
        <v>0.68023949647020032</v>
      </c>
    </row>
    <row r="2458" spans="1:66" x14ac:dyDescent="0.25">
      <c r="A2458" t="s">
        <v>347</v>
      </c>
      <c r="B2458" t="s">
        <v>257</v>
      </c>
      <c r="C2458" t="s">
        <v>255</v>
      </c>
      <c r="D2458" s="7" t="s">
        <v>479</v>
      </c>
      <c r="E2458" s="10">
        <f>VLOOKUP(A2458,home!$A$2:$E$405,3,FALSE)</f>
        <v>1.1809000000000001</v>
      </c>
      <c r="F2458" s="10">
        <f>VLOOKUP(B2458,home!$B$2:$E$405,3,FALSE)</f>
        <v>1.1073999999999999</v>
      </c>
      <c r="G2458" s="10">
        <f>VLOOKUP(C2458,away!$B$2:$E$405,4,FALSE)</f>
        <v>1.2376</v>
      </c>
      <c r="H2458" s="10">
        <f>VLOOKUP(A2458,away!$A$2:$E$405,3,FALSE)</f>
        <v>0.92459999999999998</v>
      </c>
      <c r="I2458" s="10">
        <f>VLOOKUP(C2458,away!$B$2:$E$405,3,FALSE)</f>
        <v>0.83199999999999996</v>
      </c>
      <c r="J2458" s="10">
        <f>VLOOKUP(B2458,home!$B$2:$E$405,4,FALSE)</f>
        <v>0.91520000000000001</v>
      </c>
      <c r="K2458" s="12">
        <f t="shared" ref="K2458:K2466" si="3470">E2458*F2458*G2458</f>
        <v>1.618444989616</v>
      </c>
      <c r="L2458" s="12">
        <f t="shared" ref="L2458:L2466" si="3471">H2458*I2458*J2458</f>
        <v>0.70403334143999996</v>
      </c>
      <c r="M2458" s="13">
        <f t="shared" ref="M2458:M2466" si="3472">_xlfn.POISSON.DIST(0,K2458,FALSE) * _xlfn.POISSON.DIST(0,L2458,FALSE)</f>
        <v>9.8030332680319299E-2</v>
      </c>
      <c r="N2458" s="13">
        <f t="shared" ref="N2458:N2466" si="3473">_xlfn.POISSON.DIST(1,K2458,FALSE) * _xlfn.POISSON.DIST(0,L2458,FALSE)</f>
        <v>0.1586567007568524</v>
      </c>
      <c r="O2458" s="13">
        <f t="shared" ref="O2458:O2466" si="3474">_xlfn.POISSON.DIST(0,K2458,FALSE) * _xlfn.POISSON.DIST(1,L2458,FALSE)</f>
        <v>6.9016622679400022E-2</v>
      </c>
      <c r="P2458" s="13">
        <f t="shared" ref="P2458:P2466" si="3475">_xlfn.POISSON.DIST(1,K2458,FALSE) * _xlfn.POISSON.DIST(1,L2458,FALSE)</f>
        <v>0.11169960717569297</v>
      </c>
      <c r="Q2458" s="13">
        <f t="shared" ref="Q2458:Q2466" si="3476">_xlfn.POISSON.DIST(2,K2458,FALSE) * _xlfn.POISSON.DIST(0,L2458,FALSE)</f>
        <v>0.12838857120446642</v>
      </c>
      <c r="R2458" s="13">
        <f t="shared" ref="R2458:R2466" si="3477">_xlfn.POISSON.DIST(0,K2458,FALSE) * _xlfn.POISSON.DIST(2,L2458,FALSE)</f>
        <v>2.4295001739940838E-2</v>
      </c>
      <c r="S2458" s="13">
        <f t="shared" ref="S2458:S2466" si="3478">_xlfn.POISSON.DIST(2,K2458,FALSE) * _xlfn.POISSON.DIST(2,L2458,FALSE)</f>
        <v>3.1818728708927914E-2</v>
      </c>
      <c r="T2458" s="13">
        <f t="shared" ref="T2458:T2466" si="3479">_xlfn.POISSON.DIST(2,K2458,FALSE) * _xlfn.POISSON.DIST(1,L2458,FALSE)</f>
        <v>9.0389834787787851E-2</v>
      </c>
      <c r="U2458" s="13">
        <f t="shared" ref="U2458:U2466" si="3480">_xlfn.POISSON.DIST(1,K2458,FALSE) * _xlfn.POISSON.DIST(2,L2458,FALSE)</f>
        <v>3.9320123838719252E-2</v>
      </c>
      <c r="V2458" s="13">
        <f t="shared" ref="V2458:V2466" si="3481">_xlfn.POISSON.DIST(3,K2458,FALSE) * _xlfn.POISSON.DIST(3,L2458,FALSE)</f>
        <v>4.0283897629107418E-3</v>
      </c>
      <c r="W2458" s="13">
        <f t="shared" ref="W2458:W2466" si="3482">_xlfn.POISSON.DIST(3,K2458,FALSE) * _xlfn.POISSON.DIST(0,L2458,FALSE)</f>
        <v>6.9263279929941926E-2</v>
      </c>
      <c r="X2458" s="13">
        <f t="shared" ref="X2458:X2466" si="3483">_xlfn.POISSON.DIST(3,K2458,FALSE) * _xlfn.POISSON.DIST(1,L2458,FALSE)</f>
        <v>4.8763658408171102E-2</v>
      </c>
      <c r="Y2458" s="13">
        <f t="shared" ref="Y2458:Y2466" si="3484">_xlfn.POISSON.DIST(3,K2458,FALSE) * _xlfn.POISSON.DIST(2,L2458,FALSE)</f>
        <v>1.7165620684971721E-2</v>
      </c>
      <c r="Z2458" s="13">
        <f t="shared" ref="Z2458:Z2466" si="3485">_xlfn.POISSON.DIST(0,K2458,FALSE) * _xlfn.POISSON.DIST(3,L2458,FALSE)</f>
        <v>5.7014970850870544E-3</v>
      </c>
      <c r="AA2458" s="13">
        <f t="shared" ref="AA2458:AA2466" si="3486">_xlfn.POISSON.DIST(1,K2458,FALSE) * _xlfn.POISSON.DIST(3,L2458,FALSE)</f>
        <v>9.2275593906693733E-3</v>
      </c>
      <c r="AB2458" s="13">
        <f t="shared" ref="AB2458:AB2466" si="3487">_xlfn.POISSON.DIST(2,K2458,FALSE) * _xlfn.POISSON.DIST(3,L2458,FALSE)</f>
        <v>7.4671486311064595E-3</v>
      </c>
      <c r="AC2458" s="13">
        <f t="shared" ref="AC2458:AC2466" si="3488">_xlfn.POISSON.DIST(4,K2458,FALSE) * _xlfn.POISSON.DIST(4,L2458,FALSE)</f>
        <v>2.8688158410053086E-4</v>
      </c>
      <c r="AD2458" s="13">
        <f t="shared" ref="AD2458:AD2466" si="3489">_xlfn.POISSON.DIST(4,K2458,FALSE) * _xlfn.POISSON.DIST(0,L2458,FALSE)</f>
        <v>2.8024702091746238E-2</v>
      </c>
      <c r="AE2458" s="13">
        <f t="shared" ref="AE2458:AE2466" si="3490">_xlfn.POISSON.DIST(4,K2458,FALSE) * _xlfn.POISSON.DIST(1,L2458,FALSE)</f>
        <v>1.9730324656512661E-2</v>
      </c>
      <c r="AF2458" s="13">
        <f t="shared" ref="AF2458:AF2466" si="3491">_xlfn.POISSON.DIST(4,K2458,FALSE) * _xlfn.POISSON.DIST(2,L2458,FALSE)</f>
        <v>6.9454031978103126E-3</v>
      </c>
      <c r="AG2458" s="13">
        <f t="shared" ref="AG2458:AG2466" si="3492">_xlfn.POISSON.DIST(4,K2458,FALSE) * _xlfn.POISSON.DIST(3,L2458,FALSE)</f>
        <v>1.6299318070008189E-3</v>
      </c>
      <c r="AH2458" s="13">
        <f t="shared" ref="AH2458:AH2466" si="3493">_xlfn.POISSON.DIST(0,K2458,FALSE) * _xlfn.POISSON.DIST(4,L2458,FALSE)</f>
        <v>1.0035110110060644E-3</v>
      </c>
      <c r="AI2458" s="13">
        <f t="shared" ref="AI2458:AI2466" si="3494">_xlfn.POISSON.DIST(1,K2458,FALSE) * _xlfn.POISSON.DIST(4,L2458,FALSE)</f>
        <v>1.6241273677872518E-3</v>
      </c>
      <c r="AJ2458" s="13">
        <f t="shared" ref="AJ2458:AJ2466" si="3495">_xlfn.POISSON.DIST(2,K2458,FALSE) * _xlfn.POISSON.DIST(4,L2458,FALSE)</f>
        <v>1.3142804004467503E-3</v>
      </c>
      <c r="AK2458" s="13">
        <f t="shared" ref="AK2458:AK2466" si="3496">_xlfn.POISSON.DIST(3,K2458,FALSE) * _xlfn.POISSON.DIST(4,L2458,FALSE)</f>
        <v>7.0903017635118456E-4</v>
      </c>
      <c r="AL2458" s="13">
        <f t="shared" ref="AL2458:AL2466" si="3497">_xlfn.POISSON.DIST(5,K2458,FALSE) * _xlfn.POISSON.DIST(5,L2458,FALSE)</f>
        <v>1.3075365297175258E-5</v>
      </c>
      <c r="AM2458" s="13">
        <f t="shared" ref="AM2458:AM2466" si="3498">_xlfn.POISSON.DIST(5,K2458,FALSE) * _xlfn.POISSON.DIST(0,L2458,FALSE)</f>
        <v>9.0712877371735418E-3</v>
      </c>
      <c r="AN2458" s="13">
        <f t="shared" ref="AN2458:AN2466" si="3499">_xlfn.POISSON.DIST(5,K2458,FALSE) * _xlfn.POISSON.DIST(1,L2458,FALSE)</f>
        <v>6.3864890167659857E-3</v>
      </c>
      <c r="AO2458" s="13">
        <f t="shared" ref="AO2458:AO2466" si="3500">_xlfn.POISSON.DIST(5,K2458,FALSE) * _xlfn.POISSON.DIST(2,L2458,FALSE)</f>
        <v>2.2481506012718079E-3</v>
      </c>
      <c r="AP2458" s="13">
        <f t="shared" ref="AP2458:AP2466" si="3501">_xlfn.POISSON.DIST(5,K2458,FALSE) * _xlfn.POISSON.DIST(3,L2458,FALSE)</f>
        <v>5.2759099329124546E-4</v>
      </c>
      <c r="AQ2458" s="13">
        <f t="shared" ref="AQ2458:AQ2466" si="3502">_xlfn.POISSON.DIST(5,K2458,FALSE) * _xlfn.POISSON.DIST(4,L2458,FALSE)</f>
        <v>9.2860412480121011E-5</v>
      </c>
      <c r="AR2458" s="13">
        <f t="shared" ref="AR2458:AR2466" si="3503">_xlfn.POISSON.DIST(0,K2458,FALSE) * _xlfn.POISSON.DIST(5,L2458,FALSE)</f>
        <v>1.4130104205008648E-4</v>
      </c>
      <c r="AS2458" s="13">
        <f t="shared" ref="AS2458:AS2466" si="3504">_xlfn.POISSON.DIST(1,K2458,FALSE) * _xlfn.POISSON.DIST(5,L2458,FALSE)</f>
        <v>2.2868796353348221E-4</v>
      </c>
      <c r="AT2458" s="13">
        <f t="shared" ref="AT2458:AT2466" si="3505">_xlfn.POISSON.DIST(2,K2458,FALSE) * _xlfn.POISSON.DIST(5,L2458,FALSE)</f>
        <v>1.8505944438312541E-4</v>
      </c>
      <c r="AU2458" s="13">
        <f t="shared" ref="AU2458:AU2466" si="3506">_xlfn.POISSON.DIST(3,K2458,FALSE) * _xlfn.POISSON.DIST(5,L2458,FALSE)</f>
        <v>9.983617684766341E-5</v>
      </c>
      <c r="AV2458" s="13">
        <f t="shared" ref="AV2458:AV2466" si="3507">_xlfn.POISSON.DIST(4,K2458,FALSE) * _xlfn.POISSON.DIST(5,L2458,FALSE)</f>
        <v>4.039484005037943E-5</v>
      </c>
      <c r="AW2458" s="13">
        <f t="shared" ref="AW2458:AW2466" si="3508">_xlfn.POISSON.DIST(6,K2458,FALSE) * _xlfn.POISSON.DIST(6,L2458,FALSE)</f>
        <v>4.1384956161589122E-7</v>
      </c>
      <c r="AX2458" s="13">
        <f t="shared" ref="AX2458:AX2466" si="3509">_xlfn.POISSON.DIST(6,K2458,FALSE) * _xlfn.POISSON.DIST(0,L2458,FALSE)</f>
        <v>2.4468966979322641E-3</v>
      </c>
      <c r="AY2458" s="13">
        <f t="shared" ref="AY2458:AY2466" si="3510">_xlfn.POISSON.DIST(6,K2458,FALSE) * _xlfn.POISSON.DIST(1,L2458,FALSE)</f>
        <v>1.7226968584037545E-3</v>
      </c>
      <c r="AZ2458" s="13">
        <f t="shared" ref="AZ2458:AZ2466" si="3511">_xlfn.POISSON.DIST(6,K2458,FALSE) * _xlfn.POISSON.DIST(2,L2458,FALSE)</f>
        <v>6.0641801275509272E-4</v>
      </c>
      <c r="BA2458" s="13">
        <f t="shared" ref="BA2458:BA2466" si="3512">_xlfn.POISSON.DIST(6,K2458,FALSE) * _xlfn.POISSON.DIST(3,L2458,FALSE)</f>
        <v>1.4231283327645751E-4</v>
      </c>
      <c r="BB2458" s="13">
        <f t="shared" ref="BB2458:BB2466" si="3513">_xlfn.POISSON.DIST(6,K2458,FALSE) * _xlfn.POISSON.DIST(4,L2458,FALSE)</f>
        <v>2.5048244885354495E-5</v>
      </c>
      <c r="BC2458" s="13">
        <f t="shared" ref="BC2458:BC2466" si="3514">_xlfn.POISSON.DIST(6,K2458,FALSE) * _xlfn.POISSON.DIST(5,L2458,FALSE)</f>
        <v>3.5269599087687041E-6</v>
      </c>
      <c r="BD2458" s="13">
        <f t="shared" ref="BD2458:BD2466" si="3515">_xlfn.POISSON.DIST(0,K2458,FALSE) * _xlfn.POISSON.DIST(6,L2458,FALSE)</f>
        <v>1.6580107463912715E-5</v>
      </c>
      <c r="BE2458" s="13">
        <f t="shared" ref="BE2458:BE2466" si="3516">_xlfn.POISSON.DIST(1,K2458,FALSE) * _xlfn.POISSON.DIST(6,L2458,FALSE)</f>
        <v>2.6833991852264382E-5</v>
      </c>
      <c r="BF2458" s="13">
        <f t="shared" ref="BF2458:BF2466" si="3517">_xlfn.POISSON.DIST(2,K2458,FALSE) * _xlfn.POISSON.DIST(6,L2458,FALSE)</f>
        <v>2.171466983234693E-5</v>
      </c>
      <c r="BG2458" s="13">
        <f t="shared" ref="BG2458:BG2466" si="3518">_xlfn.POISSON.DIST(3,K2458,FALSE) * _xlfn.POISSON.DIST(6,L2458,FALSE)</f>
        <v>1.1714666197109202E-5</v>
      </c>
      <c r="BH2458" s="13">
        <f t="shared" ref="BH2458:BH2466" si="3519">_xlfn.POISSON.DIST(4,K2458,FALSE) * _xlfn.POISSON.DIST(6,L2458,FALSE)</f>
        <v>4.739885702933826E-6</v>
      </c>
      <c r="BI2458" s="13">
        <f t="shared" ref="BI2458:BI2466" si="3520">_xlfn.POISSON.DIST(5,K2458,FALSE) * _xlfn.POISSON.DIST(6,L2458,FALSE)</f>
        <v>1.534248853453152E-6</v>
      </c>
      <c r="BJ2458" s="14">
        <f t="shared" ref="BJ2458:BJ2466" si="3521">SUM(N2458,Q2458,T2458,W2458,X2458,Y2458,AD2458,AE2458,AF2458,AG2458,AM2458,AN2458,AO2458,AP2458,AQ2458,AX2458,AY2458,AZ2458,BA2458,BB2458,BC2458)</f>
        <v>0.59223130589340589</v>
      </c>
      <c r="BK2458" s="14">
        <f t="shared" ref="BK2458:BK2466" si="3522">SUM(M2458,P2458,S2458,V2458,AC2458,AL2458,AY2458)</f>
        <v>0.24759971213565241</v>
      </c>
      <c r="BL2458" s="14">
        <f t="shared" ref="BL2458:BL2466" si="3523">SUM(O2458,R2458,U2458,AA2458,AB2458,AH2458,AI2458,AJ2458,AK2458,AR2458,AS2458,AT2458,AU2458,AV2458,BD2458,BE2458,BF2458,BG2458,BH2458,BI2458)</f>
        <v>0.15475580227219402</v>
      </c>
      <c r="BM2458" s="14">
        <f t="shared" ref="BM2458:BM2466" si="3524">SUM(S2458:BI2458)</f>
        <v>0.40847919814082517</v>
      </c>
      <c r="BN2458" s="14">
        <f t="shared" ref="BN2458:BN2466" si="3525">SUM(M2458:R2458)</f>
        <v>0.59008683623667191</v>
      </c>
    </row>
    <row r="2459" spans="1:66" x14ac:dyDescent="0.25">
      <c r="A2459" t="s">
        <v>347</v>
      </c>
      <c r="B2459" t="s">
        <v>247</v>
      </c>
      <c r="C2459" t="s">
        <v>259</v>
      </c>
      <c r="D2459" s="7" t="s">
        <v>479</v>
      </c>
      <c r="E2459" s="10">
        <f>VLOOKUP(A2459,home!$A$2:$E$405,3,FALSE)</f>
        <v>1.1809000000000001</v>
      </c>
      <c r="F2459" s="10">
        <f>VLOOKUP(B2459,home!$B$2:$E$405,3,FALSE)</f>
        <v>1.3028</v>
      </c>
      <c r="G2459" s="10">
        <f>VLOOKUP(C2459,away!$B$2:$E$405,4,FALSE)</f>
        <v>0.58630000000000004</v>
      </c>
      <c r="H2459" s="10">
        <f>VLOOKUP(A2459,away!$A$2:$E$405,3,FALSE)</f>
        <v>0.92459999999999998</v>
      </c>
      <c r="I2459" s="10">
        <f>VLOOKUP(C2459,away!$B$2:$E$405,3,FALSE)</f>
        <v>0.91520000000000001</v>
      </c>
      <c r="J2459" s="10">
        <f>VLOOKUP(B2459,home!$B$2:$E$405,4,FALSE)</f>
        <v>0.41599999999999998</v>
      </c>
      <c r="K2459" s="12">
        <f t="shared" si="3470"/>
        <v>0.90200878367600013</v>
      </c>
      <c r="L2459" s="12">
        <f t="shared" si="3471"/>
        <v>0.35201667071999998</v>
      </c>
      <c r="M2459" s="13">
        <f t="shared" si="3472"/>
        <v>0.28535380305697861</v>
      </c>
      <c r="N2459" s="13">
        <f t="shared" si="3473"/>
        <v>0.25739163681274618</v>
      </c>
      <c r="O2459" s="13">
        <f t="shared" si="3474"/>
        <v>0.10044929572940814</v>
      </c>
      <c r="P2459" s="13">
        <f t="shared" si="3475"/>
        <v>9.0606147061994283E-2</v>
      </c>
      <c r="Q2459" s="13">
        <f t="shared" si="3476"/>
        <v>0.11608475862491997</v>
      </c>
      <c r="R2459" s="13">
        <f t="shared" si="3477"/>
        <v>1.7679913329417481E-2</v>
      </c>
      <c r="S2459" s="13">
        <f t="shared" si="3478"/>
        <v>7.1923641786723362E-3</v>
      </c>
      <c r="T2459" s="13">
        <f t="shared" si="3479"/>
        <v>4.0863770252479122E-2</v>
      </c>
      <c r="U2459" s="13">
        <f t="shared" si="3480"/>
        <v>1.5947437117764966E-2</v>
      </c>
      <c r="V2459" s="13">
        <f t="shared" si="3481"/>
        <v>2.5374830960913058E-4</v>
      </c>
      <c r="W2459" s="13">
        <f t="shared" si="3482"/>
        <v>3.490315731019538E-2</v>
      </c>
      <c r="X2459" s="13">
        <f t="shared" si="3483"/>
        <v>1.2286493233951404E-2</v>
      </c>
      <c r="Y2459" s="13">
        <f t="shared" si="3484"/>
        <v>2.1625252215196895E-3</v>
      </c>
      <c r="Z2459" s="13">
        <f t="shared" si="3485"/>
        <v>2.0745414096132314E-3</v>
      </c>
      <c r="AA2459" s="13">
        <f t="shared" si="3486"/>
        <v>1.8712545735707258E-3</v>
      </c>
      <c r="AB2459" s="13">
        <f t="shared" si="3487"/>
        <v>8.4394403092734121E-4</v>
      </c>
      <c r="AC2459" s="13">
        <f t="shared" si="3488"/>
        <v>5.0356689684162295E-6</v>
      </c>
      <c r="AD2459" s="13">
        <f t="shared" si="3489"/>
        <v>7.8707386179553557E-3</v>
      </c>
      <c r="AE2459" s="13">
        <f t="shared" si="3490"/>
        <v>2.7706312043999774E-3</v>
      </c>
      <c r="AF2459" s="13">
        <f t="shared" si="3491"/>
        <v>4.8765418618291188E-4</v>
      </c>
      <c r="AG2459" s="13">
        <f t="shared" si="3492"/>
        <v>5.7220801027593232E-5</v>
      </c>
      <c r="AH2459" s="13">
        <f t="shared" si="3493"/>
        <v>1.8256829007070631E-4</v>
      </c>
      <c r="AI2459" s="13">
        <f t="shared" si="3494"/>
        <v>1.6467820126448497E-4</v>
      </c>
      <c r="AJ2459" s="13">
        <f t="shared" si="3495"/>
        <v>7.4270592010264818E-5</v>
      </c>
      <c r="AK2459" s="13">
        <f t="shared" si="3496"/>
        <v>2.2330908787358475E-5</v>
      </c>
      <c r="AL2459" s="13">
        <f t="shared" si="3497"/>
        <v>6.3957453269580131E-8</v>
      </c>
      <c r="AM2459" s="13">
        <f t="shared" si="3498"/>
        <v>1.4198950734827269E-3</v>
      </c>
      <c r="AN2459" s="13">
        <f t="shared" si="3499"/>
        <v>4.9982673653911906E-4</v>
      </c>
      <c r="AO2459" s="13">
        <f t="shared" si="3500"/>
        <v>8.7973671866671625E-5</v>
      </c>
      <c r="AP2459" s="13">
        <f t="shared" si="3501"/>
        <v>1.032273302717316E-5</v>
      </c>
      <c r="AQ2459" s="13">
        <f t="shared" si="3502"/>
        <v>9.0844352823922051E-7</v>
      </c>
      <c r="AR2459" s="13">
        <f t="shared" si="3503"/>
        <v>1.2853416329946652E-5</v>
      </c>
      <c r="AS2459" s="13">
        <f t="shared" si="3504"/>
        <v>1.1593894429856418E-5</v>
      </c>
      <c r="AT2459" s="13">
        <f t="shared" si="3505"/>
        <v>5.2288973063713691E-6</v>
      </c>
      <c r="AU2459" s="13">
        <f t="shared" si="3506"/>
        <v>1.5721704330955842E-6</v>
      </c>
      <c r="AV2459" s="13">
        <f t="shared" si="3507"/>
        <v>3.5452788502197954E-7</v>
      </c>
      <c r="AW2459" s="13">
        <f t="shared" si="3508"/>
        <v>5.6410852019233743E-10</v>
      </c>
      <c r="AX2459" s="13">
        <f t="shared" si="3509"/>
        <v>2.134596380299498E-4</v>
      </c>
      <c r="AY2459" s="13">
        <f t="shared" si="3510"/>
        <v>7.514135111239921E-5</v>
      </c>
      <c r="AZ2459" s="13">
        <f t="shared" si="3511"/>
        <v>1.3225504125994667E-5</v>
      </c>
      <c r="BA2459" s="13">
        <f t="shared" si="3512"/>
        <v>1.5518659770087556E-6</v>
      </c>
      <c r="BB2459" s="13">
        <f t="shared" si="3513"/>
        <v>1.3657067365756551E-7</v>
      </c>
      <c r="BC2459" s="13">
        <f t="shared" si="3514"/>
        <v>9.6150307717847621E-9</v>
      </c>
      <c r="BD2459" s="13">
        <f t="shared" si="3515"/>
        <v>7.5410280397431702E-7</v>
      </c>
      <c r="BE2459" s="13">
        <f t="shared" si="3516"/>
        <v>6.80207352979535E-7</v>
      </c>
      <c r="BF2459" s="13">
        <f t="shared" si="3517"/>
        <v>3.0677650355427096E-7</v>
      </c>
      <c r="BG2459" s="13">
        <f t="shared" si="3518"/>
        <v>9.2238366943788038E-8</v>
      </c>
      <c r="BH2459" s="13">
        <f t="shared" si="3519"/>
        <v>2.0799954293806705E-8</v>
      </c>
      <c r="BI2459" s="13">
        <f t="shared" si="3520"/>
        <v>3.7523482946145972E-9</v>
      </c>
      <c r="BJ2459" s="14">
        <f t="shared" si="3521"/>
        <v>0.47720103746877124</v>
      </c>
      <c r="BK2459" s="14">
        <f t="shared" si="3522"/>
        <v>0.38348630358478847</v>
      </c>
      <c r="BL2459" s="14">
        <f t="shared" si="3523"/>
        <v>0.13726915355693581</v>
      </c>
      <c r="BM2459" s="14">
        <f t="shared" si="3524"/>
        <v>0.13239034061764021</v>
      </c>
      <c r="BN2459" s="14">
        <f t="shared" si="3525"/>
        <v>0.8675655546154647</v>
      </c>
    </row>
    <row r="2460" spans="1:66" x14ac:dyDescent="0.25">
      <c r="A2460" t="s">
        <v>347</v>
      </c>
      <c r="B2460" t="s">
        <v>253</v>
      </c>
      <c r="C2460" t="s">
        <v>323</v>
      </c>
      <c r="D2460" s="7" t="s">
        <v>479</v>
      </c>
      <c r="E2460" s="10">
        <f>VLOOKUP(A2460,home!$A$2:$E$405,3,FALSE)</f>
        <v>1.1809000000000001</v>
      </c>
      <c r="F2460" s="10">
        <f>VLOOKUP(B2460,home!$B$2:$E$405,3,FALSE)</f>
        <v>1.1725000000000001</v>
      </c>
      <c r="G2460" s="10">
        <f>VLOOKUP(C2460,away!$B$2:$E$405,4,FALSE)</f>
        <v>1.0422</v>
      </c>
      <c r="H2460" s="10">
        <f>VLOOKUP(A2460,away!$A$2:$E$405,3,FALSE)</f>
        <v>0.92459999999999998</v>
      </c>
      <c r="I2460" s="10">
        <f>VLOOKUP(C2460,away!$B$2:$E$405,3,FALSE)</f>
        <v>1.4142999999999999</v>
      </c>
      <c r="J2460" s="10">
        <f>VLOOKUP(B2460,home!$B$2:$E$405,4,FALSE)</f>
        <v>0.74880000000000002</v>
      </c>
      <c r="K2460" s="12">
        <f t="shared" si="3470"/>
        <v>1.4430355915500002</v>
      </c>
      <c r="L2460" s="12">
        <f t="shared" si="3471"/>
        <v>0.97917714086399998</v>
      </c>
      <c r="M2460" s="13">
        <f t="shared" si="3472"/>
        <v>8.8725075241988458E-2</v>
      </c>
      <c r="N2460" s="13">
        <f t="shared" si="3473"/>
        <v>0.12803344143714107</v>
      </c>
      <c r="O2460" s="13">
        <f t="shared" si="3474"/>
        <v>8.6877565498393525E-2</v>
      </c>
      <c r="P2460" s="13">
        <f t="shared" si="3475"/>
        <v>0.12536741912139818</v>
      </c>
      <c r="Q2460" s="13">
        <f t="shared" si="3476"/>
        <v>9.2378406451213604E-2</v>
      </c>
      <c r="R2460" s="13">
        <f t="shared" si="3477"/>
        <v>4.253426309497093E-2</v>
      </c>
      <c r="S2460" s="13">
        <f t="shared" si="3478"/>
        <v>4.4285647925047841E-2</v>
      </c>
      <c r="T2460" s="13">
        <f t="shared" si="3479"/>
        <v>9.0454823906471832E-2</v>
      </c>
      <c r="U2460" s="13">
        <f t="shared" si="3480"/>
        <v>6.1378455506394709E-2</v>
      </c>
      <c r="V2460" s="13">
        <f t="shared" si="3481"/>
        <v>6.9527850426847034E-3</v>
      </c>
      <c r="W2460" s="13">
        <f t="shared" si="3482"/>
        <v>4.443510946659112E-2</v>
      </c>
      <c r="X2460" s="13">
        <f t="shared" si="3483"/>
        <v>4.350984344147555E-2</v>
      </c>
      <c r="Y2460" s="13">
        <f t="shared" si="3484"/>
        <v>2.1301922050232142E-2</v>
      </c>
      <c r="Z2460" s="13">
        <f t="shared" si="3485"/>
        <v>1.3882859375363597E-2</v>
      </c>
      <c r="AA2460" s="13">
        <f t="shared" si="3486"/>
        <v>2.0033460191133272E-2</v>
      </c>
      <c r="AB2460" s="13">
        <f t="shared" si="3487"/>
        <v>1.4454498038852695E-2</v>
      </c>
      <c r="AC2460" s="13">
        <f t="shared" si="3488"/>
        <v>6.140123818787266E-4</v>
      </c>
      <c r="AD2460" s="13">
        <f t="shared" si="3489"/>
        <v>1.6030361118677828E-2</v>
      </c>
      <c r="AE2460" s="13">
        <f t="shared" si="3490"/>
        <v>1.5696563167204386E-2</v>
      </c>
      <c r="AF2460" s="13">
        <f t="shared" si="3491"/>
        <v>7.6848579217271814E-3</v>
      </c>
      <c r="AG2460" s="13">
        <f t="shared" si="3492"/>
        <v>2.5082790692476276E-3</v>
      </c>
      <c r="AH2460" s="13">
        <f t="shared" si="3493"/>
        <v>3.3984446375463751E-3</v>
      </c>
      <c r="AI2460" s="13">
        <f t="shared" si="3494"/>
        <v>4.9040765678916593E-3</v>
      </c>
      <c r="AJ2460" s="13">
        <f t="shared" si="3495"/>
        <v>3.5383785155770182E-3</v>
      </c>
      <c r="AK2460" s="13">
        <f t="shared" si="3496"/>
        <v>1.7020020447844975E-3</v>
      </c>
      <c r="AL2460" s="13">
        <f t="shared" si="3497"/>
        <v>3.470367195058269E-5</v>
      </c>
      <c r="AM2460" s="13">
        <f t="shared" si="3498"/>
        <v>4.6264763279302758E-3</v>
      </c>
      <c r="AN2460" s="13">
        <f t="shared" si="3499"/>
        <v>4.5301398630577449E-3</v>
      </c>
      <c r="AO2460" s="13">
        <f t="shared" si="3500"/>
        <v>2.2179046994114573E-3</v>
      </c>
      <c r="AP2460" s="13">
        <f t="shared" si="3501"/>
        <v>7.2390719409284681E-4</v>
      </c>
      <c r="AQ2460" s="13">
        <f t="shared" si="3502"/>
        <v>1.7720834414067856E-4</v>
      </c>
      <c r="AR2460" s="13">
        <f t="shared" si="3503"/>
        <v>6.655358607154506E-4</v>
      </c>
      <c r="AS2460" s="13">
        <f t="shared" si="3504"/>
        <v>9.6039193446525875E-4</v>
      </c>
      <c r="AT2460" s="13">
        <f t="shared" si="3505"/>
        <v>6.92939871635462E-4</v>
      </c>
      <c r="AU2460" s="13">
        <f t="shared" si="3506"/>
        <v>3.3331229919135328E-4</v>
      </c>
      <c r="AV2460" s="13">
        <f t="shared" si="3507"/>
        <v>1.2024537770862124E-4</v>
      </c>
      <c r="AW2460" s="13">
        <f t="shared" si="3508"/>
        <v>1.3621070401443558E-6</v>
      </c>
      <c r="AX2460" s="13">
        <f t="shared" si="3509"/>
        <v>1.1126950007778222E-3</v>
      </c>
      <c r="AY2460" s="13">
        <f t="shared" si="3510"/>
        <v>1.0895255095152941E-3</v>
      </c>
      <c r="AZ2460" s="13">
        <f t="shared" si="3511"/>
        <v>5.334192366527892E-4</v>
      </c>
      <c r="BA2460" s="13">
        <f t="shared" si="3512"/>
        <v>1.7410397434251186E-4</v>
      </c>
      <c r="BB2460" s="13">
        <f t="shared" si="3513"/>
        <v>4.2619657952439981E-5</v>
      </c>
      <c r="BC2460" s="13">
        <f t="shared" si="3514"/>
        <v>8.3464389636943674E-6</v>
      </c>
      <c r="BD2460" s="13">
        <f t="shared" si="3515"/>
        <v>1.0861291687296934E-4</v>
      </c>
      <c r="BE2460" s="13">
        <f t="shared" si="3516"/>
        <v>1.567323047497563E-4</v>
      </c>
      <c r="BF2460" s="13">
        <f t="shared" si="3517"/>
        <v>1.1308514704977976E-4</v>
      </c>
      <c r="BG2460" s="13">
        <f t="shared" si="3518"/>
        <v>5.4395297356165885E-5</v>
      </c>
      <c r="BH2460" s="13">
        <f t="shared" si="3519"/>
        <v>1.9623587524473244E-5</v>
      </c>
      <c r="BI2460" s="13">
        <f t="shared" si="3520"/>
        <v>5.6635070463422898E-6</v>
      </c>
      <c r="BJ2460" s="14">
        <f t="shared" si="3521"/>
        <v>0.47726995427681995</v>
      </c>
      <c r="BK2460" s="14">
        <f t="shared" si="3522"/>
        <v>0.2670691688944638</v>
      </c>
      <c r="BL2460" s="14">
        <f t="shared" si="3523"/>
        <v>0.24205168219986026</v>
      </c>
      <c r="BM2460" s="14">
        <f t="shared" si="3524"/>
        <v>0.43526933049892674</v>
      </c>
      <c r="BN2460" s="14">
        <f t="shared" si="3525"/>
        <v>0.56391617084510581</v>
      </c>
    </row>
    <row r="2461" spans="1:66" x14ac:dyDescent="0.25">
      <c r="A2461" t="s">
        <v>344</v>
      </c>
      <c r="B2461" t="s">
        <v>204</v>
      </c>
      <c r="C2461" t="s">
        <v>203</v>
      </c>
      <c r="D2461" s="7" t="s">
        <v>480</v>
      </c>
      <c r="E2461" s="10">
        <f>VLOOKUP(A2461,home!$A$2:$E$405,3,FALSE)</f>
        <v>1.3976999999999999</v>
      </c>
      <c r="F2461" s="10">
        <f>VLOOKUP(B2461,home!$B$2:$E$405,3,FALSE)</f>
        <v>0.58919999999999995</v>
      </c>
      <c r="G2461" s="10">
        <f>VLOOKUP(C2461,away!$B$2:$E$405,4,FALSE)</f>
        <v>0.89429999999999998</v>
      </c>
      <c r="H2461" s="10">
        <f>VLOOKUP(A2461,away!$A$2:$E$405,3,FALSE)</f>
        <v>1.0585</v>
      </c>
      <c r="I2461" s="10">
        <f>VLOOKUP(C2461,away!$B$2:$E$405,3,FALSE)</f>
        <v>1.1809000000000001</v>
      </c>
      <c r="J2461" s="10">
        <f>VLOOKUP(B2461,home!$B$2:$E$405,4,FALSE)</f>
        <v>1.0003</v>
      </c>
      <c r="K2461" s="12">
        <f t="shared" si="3470"/>
        <v>0.73647826441199993</v>
      </c>
      <c r="L2461" s="12">
        <f t="shared" si="3471"/>
        <v>1.250357644795</v>
      </c>
      <c r="M2461" s="13">
        <f t="shared" si="3472"/>
        <v>0.13712862716599344</v>
      </c>
      <c r="N2461" s="13">
        <f t="shared" si="3473"/>
        <v>0.10099225333641107</v>
      </c>
      <c r="O2461" s="13">
        <f t="shared" si="3474"/>
        <v>0.17145982729724321</v>
      </c>
      <c r="P2461" s="13">
        <f t="shared" si="3475"/>
        <v>0.12627643602425492</v>
      </c>
      <c r="Q2461" s="13">
        <f t="shared" si="3476"/>
        <v>3.7189299728128511E-2</v>
      </c>
      <c r="R2461" s="13">
        <f t="shared" si="3477"/>
        <v>0.10719305291816927</v>
      </c>
      <c r="S2461" s="13">
        <f t="shared" si="3478"/>
        <v>2.9070768490385167E-2</v>
      </c>
      <c r="T2461" s="13">
        <f t="shared" si="3479"/>
        <v>4.6499925219638097E-2</v>
      </c>
      <c r="U2461" s="13">
        <f t="shared" si="3480"/>
        <v>7.8945353570196969E-2</v>
      </c>
      <c r="V2461" s="13">
        <f t="shared" si="3481"/>
        <v>2.9744603972025794E-3</v>
      </c>
      <c r="W2461" s="13">
        <f t="shared" si="3482"/>
        <v>9.129703639489917E-3</v>
      </c>
      <c r="X2461" s="13">
        <f t="shared" si="3483"/>
        <v>1.1415394740348951E-2</v>
      </c>
      <c r="Y2461" s="13">
        <f t="shared" si="3484"/>
        <v>7.1366630409739756E-3</v>
      </c>
      <c r="Z2461" s="13">
        <f t="shared" si="3485"/>
        <v>4.4676551061715954E-2</v>
      </c>
      <c r="AA2461" s="13">
        <f t="shared" si="3486"/>
        <v>3.2903308785846658E-2</v>
      </c>
      <c r="AB2461" s="13">
        <f t="shared" si="3487"/>
        <v>1.2116285874006226E-2</v>
      </c>
      <c r="AC2461" s="13">
        <f t="shared" si="3488"/>
        <v>1.7119157840003962E-4</v>
      </c>
      <c r="AD2461" s="13">
        <f t="shared" si="3489"/>
        <v>1.680957072751863E-3</v>
      </c>
      <c r="AE2461" s="13">
        <f t="shared" si="3490"/>
        <v>2.1017975264875166E-3</v>
      </c>
      <c r="AF2461" s="13">
        <f t="shared" si="3491"/>
        <v>1.3139993025274444E-3</v>
      </c>
      <c r="AG2461" s="13">
        <f t="shared" si="3492"/>
        <v>5.4765635772349578E-4</v>
      </c>
      <c r="AH2461" s="13">
        <f t="shared" si="3493"/>
        <v>1.3965416790772687E-2</v>
      </c>
      <c r="AI2461" s="13">
        <f t="shared" si="3494"/>
        <v>1.0285225919858469E-2</v>
      </c>
      <c r="AJ2461" s="13">
        <f t="shared" si="3495"/>
        <v>3.7874226672713401E-3</v>
      </c>
      <c r="AK2461" s="13">
        <f t="shared" si="3496"/>
        <v>9.2978482419555481E-4</v>
      </c>
      <c r="AL2461" s="13">
        <f t="shared" si="3497"/>
        <v>6.3057474852587887E-6</v>
      </c>
      <c r="AM2461" s="13">
        <f t="shared" si="3498"/>
        <v>2.4759766949827372E-4</v>
      </c>
      <c r="AN2461" s="13">
        <f t="shared" si="3499"/>
        <v>3.0958563889059231E-4</v>
      </c>
      <c r="AO2461" s="13">
        <f t="shared" si="3500"/>
        <v>1.9354638515279825E-4</v>
      </c>
      <c r="AP2461" s="13">
        <f t="shared" si="3501"/>
        <v>8.0667400766079548E-5</v>
      </c>
      <c r="AQ2461" s="13">
        <f t="shared" si="3502"/>
        <v>2.5215775308402414E-5</v>
      </c>
      <c r="AR2461" s="13">
        <f t="shared" si="3503"/>
        <v>3.492353129418215E-3</v>
      </c>
      <c r="AS2461" s="13">
        <f t="shared" si="3504"/>
        <v>2.5720421714677433E-3</v>
      </c>
      <c r="AT2461" s="13">
        <f t="shared" si="3505"/>
        <v>9.4712657721851752E-4</v>
      </c>
      <c r="AU2461" s="13">
        <f t="shared" si="3506"/>
        <v>2.3251271258945729E-4</v>
      </c>
      <c r="AV2461" s="13">
        <f t="shared" si="3507"/>
        <v>4.2810139755402412E-5</v>
      </c>
      <c r="AW2461" s="13">
        <f t="shared" si="3508"/>
        <v>1.6129773259920357E-7</v>
      </c>
      <c r="AX2461" s="13">
        <f t="shared" si="3509"/>
        <v>3.0391716984090745E-5</v>
      </c>
      <c r="AY2461" s="13">
        <f t="shared" si="3510"/>
        <v>3.8000515669503906E-5</v>
      </c>
      <c r="AZ2461" s="13">
        <f t="shared" si="3511"/>
        <v>2.3757117636758207E-5</v>
      </c>
      <c r="BA2461" s="13">
        <f t="shared" si="3512"/>
        <v>9.9016312184715777E-6</v>
      </c>
      <c r="BB2461" s="13">
        <f t="shared" si="3513"/>
        <v>3.0951450724891935E-6</v>
      </c>
      <c r="BC2461" s="13">
        <f t="shared" si="3514"/>
        <v>7.7400766062728715E-7</v>
      </c>
      <c r="BD2461" s="13">
        <f t="shared" si="3515"/>
        <v>7.2778173894863377E-4</v>
      </c>
      <c r="BE2461" s="13">
        <f t="shared" si="3516"/>
        <v>5.35995431971637E-4</v>
      </c>
      <c r="BF2461" s="13">
        <f t="shared" si="3517"/>
        <v>1.9737449273561568E-4</v>
      </c>
      <c r="BG2461" s="13">
        <f t="shared" si="3518"/>
        <v>4.8454007949708383E-5</v>
      </c>
      <c r="BH2461" s="13">
        <f t="shared" si="3519"/>
        <v>8.921330919651617E-6</v>
      </c>
      <c r="BI2461" s="13">
        <f t="shared" si="3520"/>
        <v>1.3140732623900274E-6</v>
      </c>
      <c r="BJ2461" s="14">
        <f t="shared" si="3521"/>
        <v>0.21897018296833895</v>
      </c>
      <c r="BK2461" s="14">
        <f t="shared" si="3522"/>
        <v>0.29566578991939091</v>
      </c>
      <c r="BL2461" s="14">
        <f t="shared" si="3523"/>
        <v>0.4403923644537972</v>
      </c>
      <c r="BM2461" s="14">
        <f t="shared" si="3524"/>
        <v>0.31942755271510564</v>
      </c>
      <c r="BN2461" s="14">
        <f t="shared" si="3525"/>
        <v>0.68023949647020032</v>
      </c>
    </row>
    <row r="2462" spans="1:66" x14ac:dyDescent="0.25">
      <c r="A2462" t="s">
        <v>347</v>
      </c>
      <c r="B2462" t="s">
        <v>248</v>
      </c>
      <c r="C2462" t="s">
        <v>250</v>
      </c>
      <c r="D2462" s="7" t="s">
        <v>480</v>
      </c>
      <c r="E2462" s="10">
        <f>VLOOKUP(A2462,home!$A$2:$E$405,3,FALSE)</f>
        <v>1.1809000000000001</v>
      </c>
      <c r="F2462" s="10">
        <f>VLOOKUP(B2462,home!$B$2:$E$405,3,FALSE)</f>
        <v>0.58630000000000004</v>
      </c>
      <c r="G2462" s="10">
        <f>VLOOKUP(C2462,away!$B$2:$E$405,4,FALSE)</f>
        <v>0.65139999999999998</v>
      </c>
      <c r="H2462" s="10">
        <f>VLOOKUP(A2462,away!$A$2:$E$405,3,FALSE)</f>
        <v>0.92459999999999998</v>
      </c>
      <c r="I2462" s="10">
        <f>VLOOKUP(C2462,away!$B$2:$E$405,3,FALSE)</f>
        <v>0.99839999999999995</v>
      </c>
      <c r="J2462" s="10">
        <f>VLOOKUP(B2462,home!$B$2:$E$405,4,FALSE)</f>
        <v>1.0814999999999999</v>
      </c>
      <c r="K2462" s="12">
        <f t="shared" si="3470"/>
        <v>0.45100439183800001</v>
      </c>
      <c r="L2462" s="12">
        <f t="shared" si="3471"/>
        <v>0.9983549721599998</v>
      </c>
      <c r="M2462" s="13">
        <f t="shared" si="3472"/>
        <v>0.23472061041115308</v>
      </c>
      <c r="N2462" s="13">
        <f t="shared" si="3473"/>
        <v>0.10586002615032623</v>
      </c>
      <c r="O2462" s="13">
        <f t="shared" si="3474"/>
        <v>0.2343344884724049</v>
      </c>
      <c r="P2462" s="13">
        <f t="shared" si="3475"/>
        <v>0.1056858834601658</v>
      </c>
      <c r="Q2462" s="13">
        <f t="shared" si="3476"/>
        <v>2.3871668356941329E-2</v>
      </c>
      <c r="R2462" s="13">
        <f t="shared" si="3477"/>
        <v>0.11697450085749779</v>
      </c>
      <c r="S2462" s="13">
        <f t="shared" si="3478"/>
        <v>1.1896596919195181E-2</v>
      </c>
      <c r="T2462" s="13">
        <f t="shared" si="3479"/>
        <v>2.3832398797906908E-2</v>
      </c>
      <c r="U2462" s="13">
        <f t="shared" si="3480"/>
        <v>5.2756013619789398E-2</v>
      </c>
      <c r="V2462" s="13">
        <f t="shared" si="3481"/>
        <v>5.9517679971011334E-4</v>
      </c>
      <c r="W2462" s="13">
        <f t="shared" si="3482"/>
        <v>3.588742423160251E-3</v>
      </c>
      <c r="X2462" s="13">
        <f t="shared" si="3483"/>
        <v>3.5828388419635628E-3</v>
      </c>
      <c r="Y2462" s="13">
        <f t="shared" si="3484"/>
        <v>1.788472486161149E-3</v>
      </c>
      <c r="Z2462" s="13">
        <f t="shared" si="3485"/>
        <v>3.8927358182339028E-2</v>
      </c>
      <c r="AA2462" s="13">
        <f t="shared" si="3486"/>
        <v>1.7556409502885808E-2</v>
      </c>
      <c r="AB2462" s="13">
        <f t="shared" si="3487"/>
        <v>3.9590088953539489E-3</v>
      </c>
      <c r="AC2462" s="13">
        <f t="shared" si="3488"/>
        <v>1.674911125778811E-5</v>
      </c>
      <c r="AD2462" s="13">
        <f t="shared" si="3489"/>
        <v>4.0463464850515487E-4</v>
      </c>
      <c r="AE2462" s="13">
        <f t="shared" si="3490"/>
        <v>4.039690132433352E-4</v>
      </c>
      <c r="AF2462" s="13">
        <f t="shared" si="3491"/>
        <v>2.0165223648502622E-4</v>
      </c>
      <c r="AG2462" s="13">
        <f t="shared" si="3492"/>
        <v>6.7106837647336697E-5</v>
      </c>
      <c r="AH2462" s="13">
        <f t="shared" si="3493"/>
        <v>9.7158303985978543E-3</v>
      </c>
      <c r="AI2462" s="13">
        <f t="shared" si="3494"/>
        <v>4.3818821801207787E-3</v>
      </c>
      <c r="AJ2462" s="13">
        <f t="shared" si="3495"/>
        <v>9.8812405387557062E-4</v>
      </c>
      <c r="AK2462" s="13">
        <f t="shared" si="3496"/>
        <v>1.4854942932621696E-4</v>
      </c>
      <c r="AL2462" s="13">
        <f t="shared" si="3497"/>
        <v>3.0165985293770958E-7</v>
      </c>
      <c r="AM2462" s="13">
        <f t="shared" si="3498"/>
        <v>3.6498400713130072E-5</v>
      </c>
      <c r="AN2462" s="13">
        <f t="shared" si="3499"/>
        <v>3.6438359827841493E-5</v>
      </c>
      <c r="AO2462" s="13">
        <f t="shared" si="3500"/>
        <v>1.8189208855740372E-5</v>
      </c>
      <c r="AP2462" s="13">
        <f t="shared" si="3501"/>
        <v>6.0530957002617008E-6</v>
      </c>
      <c r="AQ2462" s="13">
        <f t="shared" si="3502"/>
        <v>1.5107845473291459E-6</v>
      </c>
      <c r="AR2462" s="13">
        <f t="shared" si="3503"/>
        <v>1.9399695174206887E-3</v>
      </c>
      <c r="AS2462" s="13">
        <f t="shared" si="3504"/>
        <v>8.7493477238857612E-4</v>
      </c>
      <c r="AT2462" s="13">
        <f t="shared" si="3505"/>
        <v>1.9729971245951435E-4</v>
      </c>
      <c r="AU2462" s="13">
        <f t="shared" si="3506"/>
        <v>2.9661012275871847E-5</v>
      </c>
      <c r="AV2462" s="13">
        <f t="shared" si="3507"/>
        <v>3.3443117006947589E-6</v>
      </c>
      <c r="AW2462" s="13">
        <f t="shared" si="3508"/>
        <v>3.772947572570092E-9</v>
      </c>
      <c r="AX2462" s="13">
        <f t="shared" si="3509"/>
        <v>2.7434898361141403E-6</v>
      </c>
      <c r="AY2462" s="13">
        <f t="shared" si="3510"/>
        <v>2.738976718954975E-6</v>
      </c>
      <c r="AZ2462" s="13">
        <f t="shared" si="3511"/>
        <v>1.3672355129995907E-6</v>
      </c>
      <c r="BA2462" s="13">
        <f t="shared" si="3512"/>
        <v>4.5499545750562321E-7</v>
      </c>
      <c r="BB2462" s="13">
        <f t="shared" si="3513"/>
        <v>1.1356174432773819E-7</v>
      </c>
      <c r="BC2462" s="13">
        <f t="shared" si="3514"/>
        <v>2.2674986419352021E-8</v>
      </c>
      <c r="BD2462" s="13">
        <f t="shared" si="3515"/>
        <v>3.2279636892596316E-4</v>
      </c>
      <c r="BE2462" s="13">
        <f t="shared" si="3516"/>
        <v>1.4558258005496871E-4</v>
      </c>
      <c r="BF2462" s="13">
        <f t="shared" si="3517"/>
        <v>3.2829191489949054E-5</v>
      </c>
      <c r="BG2462" s="13">
        <f t="shared" si="3518"/>
        <v>4.9353698474859062E-6</v>
      </c>
      <c r="BH2462" s="13">
        <f t="shared" si="3519"/>
        <v>5.5646836914024602E-7</v>
      </c>
      <c r="BI2462" s="13">
        <f t="shared" si="3520"/>
        <v>5.0193935680236088E-8</v>
      </c>
      <c r="BJ2462" s="14">
        <f t="shared" si="3521"/>
        <v>0.1637076405762409</v>
      </c>
      <c r="BK2462" s="14">
        <f t="shared" si="3522"/>
        <v>0.35291805733805381</v>
      </c>
      <c r="BL2462" s="14">
        <f t="shared" si="3523"/>
        <v>0.44436676690872073</v>
      </c>
      <c r="BM2462" s="14">
        <f t="shared" si="3524"/>
        <v>0.17846991009309399</v>
      </c>
      <c r="BN2462" s="14">
        <f t="shared" si="3525"/>
        <v>0.82144717770848918</v>
      </c>
    </row>
    <row r="2463" spans="1:66" x14ac:dyDescent="0.25">
      <c r="A2463" t="s">
        <v>347</v>
      </c>
      <c r="B2463" t="s">
        <v>256</v>
      </c>
      <c r="C2463" t="s">
        <v>324</v>
      </c>
      <c r="D2463" s="7" t="s">
        <v>480</v>
      </c>
      <c r="E2463" s="10">
        <f>VLOOKUP(A2463,home!$A$2:$E$405,3,FALSE)</f>
        <v>1.1809000000000001</v>
      </c>
      <c r="F2463" s="10">
        <f>VLOOKUP(B2463,home!$B$2:$E$405,3,FALSE)</f>
        <v>0.58630000000000004</v>
      </c>
      <c r="G2463" s="10">
        <f>VLOOKUP(C2463,away!$B$2:$E$405,4,FALSE)</f>
        <v>0.70569999999999999</v>
      </c>
      <c r="H2463" s="10">
        <f>VLOOKUP(A2463,away!$A$2:$E$405,3,FALSE)</f>
        <v>0.92459999999999998</v>
      </c>
      <c r="I2463" s="10">
        <f>VLOOKUP(C2463,away!$B$2:$E$405,3,FALSE)</f>
        <v>0.72099999999999997</v>
      </c>
      <c r="J2463" s="10">
        <f>VLOOKUP(B2463,home!$B$2:$E$405,4,FALSE)</f>
        <v>0.83199999999999996</v>
      </c>
      <c r="K2463" s="12">
        <f t="shared" si="3470"/>
        <v>0.48859963051900002</v>
      </c>
      <c r="L2463" s="12">
        <f t="shared" si="3471"/>
        <v>0.55464165119999986</v>
      </c>
      <c r="M2463" s="13">
        <f t="shared" si="3472"/>
        <v>0.35231089043630875</v>
      </c>
      <c r="N2463" s="13">
        <f t="shared" si="3473"/>
        <v>0.17213897089500035</v>
      </c>
      <c r="O2463" s="13">
        <f t="shared" si="3474"/>
        <v>0.19540629400733653</v>
      </c>
      <c r="P2463" s="13">
        <f t="shared" si="3475"/>
        <v>9.5475443053071707E-2</v>
      </c>
      <c r="Q2463" s="13">
        <f t="shared" si="3476"/>
        <v>4.2053518788609023E-2</v>
      </c>
      <c r="R2463" s="13">
        <f t="shared" si="3477"/>
        <v>5.4190234781550883E-2</v>
      </c>
      <c r="S2463" s="13">
        <f t="shared" si="3478"/>
        <v>6.4684065080215427E-3</v>
      </c>
      <c r="T2463" s="13">
        <f t="shared" si="3479"/>
        <v>2.3324633099684328E-2</v>
      </c>
      <c r="U2463" s="13">
        <f t="shared" si="3480"/>
        <v>2.6477328692003622E-2</v>
      </c>
      <c r="V2463" s="13">
        <f t="shared" si="3481"/>
        <v>1.9476925823979364E-4</v>
      </c>
      <c r="W2463" s="13">
        <f t="shared" si="3482"/>
        <v>6.8491112473794006E-3</v>
      </c>
      <c r="X2463" s="13">
        <f t="shared" si="3483"/>
        <v>3.7988023714990013E-3</v>
      </c>
      <c r="Y2463" s="13">
        <f t="shared" si="3484"/>
        <v>1.0534870099553407E-3</v>
      </c>
      <c r="Z2463" s="13">
        <f t="shared" si="3485"/>
        <v>1.0018720432718349E-2</v>
      </c>
      <c r="AA2463" s="13">
        <f t="shared" si="3486"/>
        <v>4.895143101699341E-3</v>
      </c>
      <c r="AB2463" s="13">
        <f t="shared" si="3487"/>
        <v>1.1958825554139647E-3</v>
      </c>
      <c r="AC2463" s="13">
        <f t="shared" si="3488"/>
        <v>3.2988763845287982E-6</v>
      </c>
      <c r="AD2463" s="13">
        <f t="shared" si="3489"/>
        <v>8.3661830621327535E-4</v>
      </c>
      <c r="AE2463" s="13">
        <f t="shared" si="3490"/>
        <v>4.6402335878227812E-4</v>
      </c>
      <c r="AF2463" s="13">
        <f t="shared" si="3491"/>
        <v>1.2868334095518635E-4</v>
      </c>
      <c r="AG2463" s="13">
        <f t="shared" si="3492"/>
        <v>2.3791046903105711E-5</v>
      </c>
      <c r="AH2463" s="13">
        <f t="shared" si="3493"/>
        <v>1.3891999109285206E-3</v>
      </c>
      <c r="AI2463" s="13">
        <f t="shared" si="3494"/>
        <v>6.7876256319670278E-4</v>
      </c>
      <c r="AJ2463" s="13">
        <f t="shared" si="3495"/>
        <v>1.6582156879401915E-4</v>
      </c>
      <c r="AK2463" s="13">
        <f t="shared" si="3496"/>
        <v>2.7006785748279578E-5</v>
      </c>
      <c r="AL2463" s="13">
        <f t="shared" si="3497"/>
        <v>3.5759517283175415E-8</v>
      </c>
      <c r="AM2463" s="13">
        <f t="shared" si="3498"/>
        <v>8.1754279060247583E-5</v>
      </c>
      <c r="AN2463" s="13">
        <f t="shared" si="3499"/>
        <v>4.5344328330641292E-5</v>
      </c>
      <c r="AO2463" s="13">
        <f t="shared" si="3500"/>
        <v>1.2574926568930911E-5</v>
      </c>
      <c r="AP2463" s="13">
        <f t="shared" si="3501"/>
        <v>2.3248593453035298E-6</v>
      </c>
      <c r="AQ2463" s="13">
        <f t="shared" si="3502"/>
        <v>3.2236595652172506E-7</v>
      </c>
      <c r="AR2463" s="13">
        <f t="shared" si="3503"/>
        <v>1.5410162648885756E-4</v>
      </c>
      <c r="AS2463" s="13">
        <f t="shared" si="3504"/>
        <v>7.529399776483275E-5</v>
      </c>
      <c r="AT2463" s="13">
        <f t="shared" si="3505"/>
        <v>1.8394309744097843E-5</v>
      </c>
      <c r="AU2463" s="13">
        <f t="shared" si="3506"/>
        <v>2.9958176482060834E-6</v>
      </c>
      <c r="AV2463" s="13">
        <f t="shared" si="3507"/>
        <v>3.6593884900394788E-7</v>
      </c>
      <c r="AW2463" s="13">
        <f t="shared" si="3508"/>
        <v>2.6918742072023284E-10</v>
      </c>
      <c r="AX2463" s="13">
        <f t="shared" si="3509"/>
        <v>6.6575184236973663E-6</v>
      </c>
      <c r="AY2463" s="13">
        <f t="shared" si="3510"/>
        <v>3.6925370114139271E-6</v>
      </c>
      <c r="AZ2463" s="13">
        <f t="shared" si="3511"/>
        <v>1.0240174125638666E-6</v>
      </c>
      <c r="BA2463" s="13">
        <f t="shared" si="3512"/>
        <v>1.893209028539915E-7</v>
      </c>
      <c r="BB2463" s="13">
        <f t="shared" si="3513"/>
        <v>2.6251314541403153E-8</v>
      </c>
      <c r="BC2463" s="13">
        <f t="shared" si="3514"/>
        <v>2.9120144886828841E-9</v>
      </c>
      <c r="BD2463" s="13">
        <f t="shared" si="3515"/>
        <v>1.4245196761397589E-5</v>
      </c>
      <c r="BE2463" s="13">
        <f t="shared" si="3516"/>
        <v>6.9601978742893172E-6</v>
      </c>
      <c r="BF2463" s="13">
        <f t="shared" si="3517"/>
        <v>1.7003750548584446E-6</v>
      </c>
      <c r="BG2463" s="13">
        <f t="shared" si="3518"/>
        <v>2.7693420784918689E-7</v>
      </c>
      <c r="BH2463" s="13">
        <f t="shared" si="3519"/>
        <v>3.3827487908296156E-8</v>
      </c>
      <c r="BI2463" s="13">
        <f t="shared" si="3520"/>
        <v>3.3056196186758885E-9</v>
      </c>
      <c r="BJ2463" s="14">
        <f t="shared" si="3521"/>
        <v>0.25082555278132251</v>
      </c>
      <c r="BK2463" s="14">
        <f t="shared" si="3522"/>
        <v>0.45445653642855505</v>
      </c>
      <c r="BL2463" s="14">
        <f t="shared" si="3523"/>
        <v>0.28470004549417288</v>
      </c>
      <c r="BM2463" s="14">
        <f t="shared" si="3524"/>
        <v>8.8421810907067383E-2</v>
      </c>
      <c r="BN2463" s="14">
        <f t="shared" si="3525"/>
        <v>0.91157535196187722</v>
      </c>
    </row>
    <row r="2464" spans="1:66" x14ac:dyDescent="0.25">
      <c r="A2464" t="s">
        <v>347</v>
      </c>
      <c r="B2464" t="s">
        <v>246</v>
      </c>
      <c r="C2464" t="s">
        <v>254</v>
      </c>
      <c r="D2464" s="7" t="s">
        <v>480</v>
      </c>
      <c r="E2464" s="10">
        <f>VLOOKUP(A2464,home!$A$2:$E$405,3,FALSE)</f>
        <v>1.1809000000000001</v>
      </c>
      <c r="F2464" s="10">
        <f>VLOOKUP(B2464,home!$B$2:$E$405,3,FALSE)</f>
        <v>0.49399999999999999</v>
      </c>
      <c r="G2464" s="10">
        <f>VLOOKUP(C2464,away!$B$2:$E$405,4,FALSE)</f>
        <v>0.52110000000000001</v>
      </c>
      <c r="H2464" s="10">
        <f>VLOOKUP(A2464,away!$A$2:$E$405,3,FALSE)</f>
        <v>0.92459999999999998</v>
      </c>
      <c r="I2464" s="10">
        <f>VLOOKUP(C2464,away!$B$2:$E$405,3,FALSE)</f>
        <v>1.2479</v>
      </c>
      <c r="J2464" s="10">
        <f>VLOOKUP(B2464,home!$B$2:$E$405,4,FALSE)</f>
        <v>1.7124999999999999</v>
      </c>
      <c r="K2464" s="12">
        <f t="shared" si="3470"/>
        <v>0.30399129306</v>
      </c>
      <c r="L2464" s="12">
        <f t="shared" si="3471"/>
        <v>1.9758967822499998</v>
      </c>
      <c r="M2464" s="13">
        <f t="shared" si="3472"/>
        <v>0.10229565548435401</v>
      </c>
      <c r="N2464" s="13">
        <f t="shared" si="3473"/>
        <v>3.1096988585109057E-2</v>
      </c>
      <c r="O2464" s="13">
        <f t="shared" si="3474"/>
        <v>0.20212565650968967</v>
      </c>
      <c r="P2464" s="13">
        <f t="shared" si="3475"/>
        <v>6.1444439682981966E-2</v>
      </c>
      <c r="Q2464" s="13">
        <f t="shared" si="3476"/>
        <v>4.72660688512968E-3</v>
      </c>
      <c r="R2464" s="13">
        <f t="shared" si="3477"/>
        <v>0.1996897171538323</v>
      </c>
      <c r="S2464" s="13">
        <f t="shared" si="3478"/>
        <v>9.2267338971522925E-3</v>
      </c>
      <c r="T2464" s="13">
        <f t="shared" si="3479"/>
        <v>9.3392873352884306E-3</v>
      </c>
      <c r="U2464" s="13">
        <f t="shared" si="3480"/>
        <v>6.0703935328379137E-2</v>
      </c>
      <c r="V2464" s="13">
        <f t="shared" si="3481"/>
        <v>6.1578752264715984E-4</v>
      </c>
      <c r="W2464" s="13">
        <f t="shared" si="3482"/>
        <v>4.789491129322902E-4</v>
      </c>
      <c r="X2464" s="13">
        <f t="shared" si="3483"/>
        <v>9.4635401110440402E-4</v>
      </c>
      <c r="Y2464" s="13">
        <f t="shared" si="3484"/>
        <v>9.3494892270528632E-4</v>
      </c>
      <c r="Z2464" s="13">
        <f t="shared" si="3485"/>
        <v>0.13152208985755665</v>
      </c>
      <c r="AA2464" s="13">
        <f t="shared" si="3486"/>
        <v>3.9981570161752154E-2</v>
      </c>
      <c r="AB2464" s="13">
        <f t="shared" si="3487"/>
        <v>6.0770246060200738E-3</v>
      </c>
      <c r="AC2464" s="13">
        <f t="shared" si="3488"/>
        <v>2.311725698031561E-5</v>
      </c>
      <c r="AD2464" s="13">
        <f t="shared" si="3489"/>
        <v>3.6399090037556703E-5</v>
      </c>
      <c r="AE2464" s="13">
        <f t="shared" si="3490"/>
        <v>7.1920844882036311E-5</v>
      </c>
      <c r="AF2464" s="13">
        <f t="shared" si="3491"/>
        <v>7.1054082989558464E-5</v>
      </c>
      <c r="AG2464" s="13">
        <f t="shared" si="3492"/>
        <v>4.6798511314931023E-5</v>
      </c>
      <c r="AH2464" s="13">
        <f t="shared" si="3493"/>
        <v>6.4968518536085387E-2</v>
      </c>
      <c r="AI2464" s="13">
        <f t="shared" si="3494"/>
        <v>1.9749863957977176E-2</v>
      </c>
      <c r="AJ2464" s="13">
        <f t="shared" si="3495"/>
        <v>3.0018933411722851E-3</v>
      </c>
      <c r="AK2464" s="13">
        <f t="shared" si="3496"/>
        <v>3.0418314613705561E-4</v>
      </c>
      <c r="AL2464" s="13">
        <f t="shared" si="3497"/>
        <v>5.5542022598613609E-7</v>
      </c>
      <c r="AM2464" s="13">
        <f t="shared" si="3498"/>
        <v>2.2130012893448455E-6</v>
      </c>
      <c r="AN2464" s="13">
        <f t="shared" si="3499"/>
        <v>4.3726621267315812E-6</v>
      </c>
      <c r="AO2464" s="13">
        <f t="shared" si="3500"/>
        <v>4.3199645130376867E-6</v>
      </c>
      <c r="AP2464" s="13">
        <f t="shared" si="3501"/>
        <v>2.8452679935817849E-6</v>
      </c>
      <c r="AQ2464" s="13">
        <f t="shared" si="3502"/>
        <v>1.4054889682892909E-6</v>
      </c>
      <c r="AR2464" s="13">
        <f t="shared" si="3503"/>
        <v>2.5674217344600105E-2</v>
      </c>
      <c r="AS2464" s="13">
        <f t="shared" si="3504"/>
        <v>7.8047385288884654E-3</v>
      </c>
      <c r="AT2464" s="13">
        <f t="shared" si="3505"/>
        <v>1.1862862786960031E-3</v>
      </c>
      <c r="AU2464" s="13">
        <f t="shared" si="3506"/>
        <v>1.2020689993337787E-4</v>
      </c>
      <c r="AV2464" s="13">
        <f t="shared" si="3507"/>
        <v>9.1354627363703867E-6</v>
      </c>
      <c r="AW2464" s="13">
        <f t="shared" si="3508"/>
        <v>9.2671157746753792E-9</v>
      </c>
      <c r="AX2464" s="13">
        <f t="shared" si="3509"/>
        <v>1.1212218724856441E-7</v>
      </c>
      <c r="AY2464" s="13">
        <f t="shared" si="3510"/>
        <v>2.2154186900327041E-7</v>
      </c>
      <c r="AZ2464" s="13">
        <f t="shared" si="3511"/>
        <v>2.1887193304860651E-7</v>
      </c>
      <c r="BA2464" s="13">
        <f t="shared" si="3512"/>
        <v>1.4415611607852637E-7</v>
      </c>
      <c r="BB2464" s="13">
        <f t="shared" si="3513"/>
        <v>7.120940147530445E-8</v>
      </c>
      <c r="BC2464" s="13">
        <f t="shared" si="3514"/>
        <v>2.8140485448200474E-8</v>
      </c>
      <c r="BD2464" s="13">
        <f t="shared" si="3515"/>
        <v>8.4549339063304165E-3</v>
      </c>
      <c r="BE2464" s="13">
        <f t="shared" si="3516"/>
        <v>2.5702262909222204E-3</v>
      </c>
      <c r="BF2464" s="13">
        <f t="shared" si="3517"/>
        <v>3.9066320681712665E-4</v>
      </c>
      <c r="BG2464" s="13">
        <f t="shared" si="3518"/>
        <v>3.9586071130434852E-5</v>
      </c>
      <c r="BH2464" s="13">
        <f t="shared" si="3519"/>
        <v>3.0084552375265053E-6</v>
      </c>
      <c r="BI2464" s="13">
        <f t="shared" si="3520"/>
        <v>1.8290883955376239E-7</v>
      </c>
      <c r="BJ2464" s="14">
        <f t="shared" si="3521"/>
        <v>4.7765259808376509E-2</v>
      </c>
      <c r="BK2464" s="14">
        <f t="shared" si="3522"/>
        <v>0.17360651080621073</v>
      </c>
      <c r="BL2464" s="14">
        <f t="shared" si="3523"/>
        <v>0.64285554809517675</v>
      </c>
      <c r="BM2464" s="14">
        <f t="shared" si="3524"/>
        <v>0.39437013199147086</v>
      </c>
      <c r="BN2464" s="14">
        <f t="shared" si="3525"/>
        <v>0.60137906430109667</v>
      </c>
    </row>
    <row r="2465" spans="1:66" x14ac:dyDescent="0.25">
      <c r="A2465" t="s">
        <v>347</v>
      </c>
      <c r="B2465" t="s">
        <v>325</v>
      </c>
      <c r="C2465" t="s">
        <v>251</v>
      </c>
      <c r="D2465" s="7" t="s">
        <v>481</v>
      </c>
      <c r="E2465" s="10">
        <f>VLOOKUP(A2465,home!$A$2:$E$405,3,FALSE)</f>
        <v>1.1809000000000001</v>
      </c>
      <c r="F2465" s="10">
        <f>VLOOKUP(B2465,home!$B$2:$E$405,3,FALSE)</f>
        <v>0.65139999999999998</v>
      </c>
      <c r="G2465" s="10">
        <f>VLOOKUP(C2465,away!$B$2:$E$405,4,FALSE)</f>
        <v>0.8468</v>
      </c>
      <c r="H2465" s="10">
        <f>VLOOKUP(A2465,away!$A$2:$E$405,3,FALSE)</f>
        <v>0.92459999999999998</v>
      </c>
      <c r="I2465" s="10">
        <f>VLOOKUP(C2465,away!$B$2:$E$405,3,FALSE)</f>
        <v>1.2479</v>
      </c>
      <c r="J2465" s="10">
        <f>VLOOKUP(B2465,home!$B$2:$E$405,4,FALSE)</f>
        <v>1.0814999999999999</v>
      </c>
      <c r="K2465" s="12">
        <f t="shared" si="3470"/>
        <v>0.651390958568</v>
      </c>
      <c r="L2465" s="12">
        <f t="shared" si="3471"/>
        <v>1.2478437197099999</v>
      </c>
      <c r="M2465" s="13">
        <f t="shared" si="3472"/>
        <v>0.14968313114949894</v>
      </c>
      <c r="N2465" s="13">
        <f t="shared" si="3473"/>
        <v>9.7502238280931783E-2</v>
      </c>
      <c r="O2465" s="13">
        <f t="shared" si="3474"/>
        <v>0.18678115515143048</v>
      </c>
      <c r="P2465" s="13">
        <f t="shared" si="3475"/>
        <v>0.12166755569652865</v>
      </c>
      <c r="Q2465" s="13">
        <f t="shared" si="3476"/>
        <v>3.1756038228170844E-2</v>
      </c>
      <c r="R2465" s="13">
        <f t="shared" si="3477"/>
        <v>0.11653684570794583</v>
      </c>
      <c r="S2465" s="13">
        <f t="shared" si="3478"/>
        <v>2.4723885042168048E-2</v>
      </c>
      <c r="T2465" s="13">
        <f t="shared" si="3479"/>
        <v>3.9626572865893654E-2</v>
      </c>
      <c r="U2465" s="13">
        <f t="shared" si="3480"/>
        <v>7.5911047634189946E-2</v>
      </c>
      <c r="V2465" s="13">
        <f t="shared" si="3481"/>
        <v>2.2329352511400004E-3</v>
      </c>
      <c r="W2465" s="13">
        <f t="shared" si="3482"/>
        <v>6.895198727256753E-3</v>
      </c>
      <c r="X2465" s="13">
        <f t="shared" si="3483"/>
        <v>8.604130427959723E-3</v>
      </c>
      <c r="Y2465" s="13">
        <f t="shared" si="3484"/>
        <v>5.3683050590476273E-3</v>
      </c>
      <c r="Z2465" s="13">
        <f t="shared" si="3485"/>
        <v>4.8473257010491148E-2</v>
      </c>
      <c r="AA2465" s="13">
        <f t="shared" si="3486"/>
        <v>3.1575041348976859E-2</v>
      </c>
      <c r="AB2465" s="13">
        <f t="shared" si="3487"/>
        <v>1.0283848225567134E-2</v>
      </c>
      <c r="AC2465" s="13">
        <f t="shared" si="3488"/>
        <v>1.1343787203527496E-4</v>
      </c>
      <c r="AD2465" s="13">
        <f t="shared" si="3489"/>
        <v>1.1228675271161574E-3</v>
      </c>
      <c r="AE2465" s="13">
        <f t="shared" si="3490"/>
        <v>1.4011631917781949E-3</v>
      </c>
      <c r="AF2465" s="13">
        <f t="shared" si="3491"/>
        <v>8.7421634457461931E-4</v>
      </c>
      <c r="AG2465" s="13">
        <f t="shared" si="3492"/>
        <v>3.6362845841509062E-4</v>
      </c>
      <c r="AH2465" s="13">
        <f t="shared" si="3493"/>
        <v>1.5121762333607529E-2</v>
      </c>
      <c r="AI2465" s="13">
        <f t="shared" si="3494"/>
        <v>9.8501792617260858E-3</v>
      </c>
      <c r="AJ2465" s="13">
        <f t="shared" si="3495"/>
        <v>3.2081588556811943E-3</v>
      </c>
      <c r="AK2465" s="13">
        <f t="shared" si="3496"/>
        <v>6.9658855741353042E-4</v>
      </c>
      <c r="AL2465" s="13">
        <f t="shared" si="3497"/>
        <v>3.6882469007580525E-6</v>
      </c>
      <c r="AM2465" s="13">
        <f t="shared" si="3498"/>
        <v>1.4628515096661474E-4</v>
      </c>
      <c r="AN2465" s="13">
        <f t="shared" si="3499"/>
        <v>1.825410069205194E-4</v>
      </c>
      <c r="AO2465" s="13">
        <f t="shared" si="3500"/>
        <v>1.138913245376549E-4</v>
      </c>
      <c r="AP2465" s="13">
        <f t="shared" si="3501"/>
        <v>4.7372858017922018E-5</v>
      </c>
      <c r="AQ2465" s="13">
        <f t="shared" si="3502"/>
        <v>1.477848084059438E-5</v>
      </c>
      <c r="AR2465" s="13">
        <f t="shared" si="3503"/>
        <v>3.7739192317878785E-3</v>
      </c>
      <c r="AS2465" s="13">
        <f t="shared" si="3504"/>
        <v>2.4582968659525167E-3</v>
      </c>
      <c r="AT2465" s="13">
        <f t="shared" si="3505"/>
        <v>8.0065617597875984E-4</v>
      </c>
      <c r="AU2465" s="13">
        <f t="shared" si="3506"/>
        <v>1.7384673131806458E-4</v>
      </c>
      <c r="AV2465" s="13">
        <f t="shared" si="3507"/>
        <v>2.8310547239296902E-5</v>
      </c>
      <c r="AW2465" s="13">
        <f t="shared" si="3508"/>
        <v>8.3275914217811693E-8</v>
      </c>
      <c r="AX2465" s="13">
        <f t="shared" si="3509"/>
        <v>1.588147078540129E-5</v>
      </c>
      <c r="AY2465" s="13">
        <f t="shared" si="3510"/>
        <v>1.9817593579320834E-5</v>
      </c>
      <c r="AZ2465" s="13">
        <f t="shared" si="3511"/>
        <v>1.2364629843860363E-5</v>
      </c>
      <c r="BA2465" s="13">
        <f t="shared" si="3512"/>
        <v>5.1430418990666625E-6</v>
      </c>
      <c r="BB2465" s="13">
        <f t="shared" si="3513"/>
        <v>1.6044281334889321E-6</v>
      </c>
      <c r="BC2465" s="13">
        <f t="shared" si="3514"/>
        <v>4.0041511402004032E-7</v>
      </c>
      <c r="BD2465" s="13">
        <f t="shared" si="3515"/>
        <v>7.8487690201321412E-4</v>
      </c>
      <c r="BE2465" s="13">
        <f t="shared" si="3516"/>
        <v>5.1126171756026983E-4</v>
      </c>
      <c r="BF2465" s="13">
        <f t="shared" si="3517"/>
        <v>1.6651563014035309E-4</v>
      </c>
      <c r="BG2465" s="13">
        <f t="shared" si="3518"/>
        <v>3.6155591977893051E-5</v>
      </c>
      <c r="BH2465" s="13">
        <f t="shared" si="3519"/>
        <v>5.8878564290183105E-6</v>
      </c>
      <c r="BI2465" s="13">
        <f t="shared" si="3520"/>
        <v>7.6705928864180009E-7</v>
      </c>
      <c r="BJ2465" s="14">
        <f t="shared" si="3521"/>
        <v>0.19407443951178291</v>
      </c>
      <c r="BK2465" s="14">
        <f t="shared" si="3522"/>
        <v>0.29844445085185101</v>
      </c>
      <c r="BL2465" s="14">
        <f t="shared" si="3523"/>
        <v>0.45870512138622455</v>
      </c>
      <c r="BM2465" s="14">
        <f t="shared" si="3524"/>
        <v>0.29575057022817791</v>
      </c>
      <c r="BN2465" s="14">
        <f t="shared" si="3525"/>
        <v>0.70392696421450662</v>
      </c>
    </row>
    <row r="2466" spans="1:66" s="15" customFormat="1" x14ac:dyDescent="0.25">
      <c r="A2466" s="15" t="s">
        <v>347</v>
      </c>
      <c r="B2466" s="15" t="s">
        <v>249</v>
      </c>
      <c r="C2466" s="15" t="s">
        <v>258</v>
      </c>
      <c r="D2466" s="21" t="s">
        <v>481</v>
      </c>
      <c r="E2466" s="15">
        <f>VLOOKUP(A2466,home!$A$2:$E$405,3,FALSE)</f>
        <v>1.1809000000000001</v>
      </c>
      <c r="F2466" s="15">
        <f>VLOOKUP(B2466,home!$B$2:$E$405,3,FALSE)</f>
        <v>0.78169999999999995</v>
      </c>
      <c r="G2466" s="15">
        <f>VLOOKUP(C2466,away!$B$2:$E$405,4,FALSE)</f>
        <v>1.2376</v>
      </c>
      <c r="H2466" s="15">
        <f>VLOOKUP(A2466,away!$A$2:$E$405,3,FALSE)</f>
        <v>0.92459999999999998</v>
      </c>
      <c r="I2466" s="15">
        <f>VLOOKUP(C2466,away!$B$2:$E$405,3,FALSE)</f>
        <v>1.5807</v>
      </c>
      <c r="J2466" s="15">
        <f>VLOOKUP(B2466,home!$B$2:$E$405,4,FALSE)</f>
        <v>2.0798999999999999</v>
      </c>
      <c r="K2466" s="16">
        <f t="shared" si="3470"/>
        <v>1.142440354328</v>
      </c>
      <c r="L2466" s="16">
        <f t="shared" si="3471"/>
        <v>3.0398055060779994</v>
      </c>
      <c r="M2466" s="17">
        <f t="shared" si="3472"/>
        <v>1.5264187807430218E-2</v>
      </c>
      <c r="N2466" s="17">
        <f t="shared" si="3473"/>
        <v>1.7438424127249715E-2</v>
      </c>
      <c r="O2466" s="17">
        <f t="shared" si="3474"/>
        <v>4.6400162142835044E-2</v>
      </c>
      <c r="P2466" s="17">
        <f t="shared" si="3475"/>
        <v>5.3009417679337111E-2</v>
      </c>
      <c r="Q2466" s="17">
        <f t="shared" si="3476"/>
        <v>9.9611797194285555E-3</v>
      </c>
      <c r="R2466" s="17">
        <f t="shared" si="3477"/>
        <v>7.0523734182350958E-2</v>
      </c>
      <c r="S2466" s="17">
        <f t="shared" si="3478"/>
        <v>4.6022729773650045E-2</v>
      </c>
      <c r="T2466" s="17">
        <f t="shared" si="3479"/>
        <v>3.028004895815142E-2</v>
      </c>
      <c r="U2466" s="17">
        <f t="shared" si="3480"/>
        <v>8.0569159867818707E-2</v>
      </c>
      <c r="V2466" s="17">
        <f t="shared" si="3481"/>
        <v>1.7758619325855613E-2</v>
      </c>
      <c r="W2466" s="17">
        <f t="shared" si="3482"/>
        <v>3.793351229396281E-3</v>
      </c>
      <c r="X2466" s="17">
        <f t="shared" si="3483"/>
        <v>1.1531049953606563E-2</v>
      </c>
      <c r="Y2466" s="17">
        <f t="shared" si="3484"/>
        <v>1.7526074569916849E-2</v>
      </c>
      <c r="Z2466" s="17">
        <f t="shared" si="3485"/>
        <v>7.1459478492230555E-2</v>
      </c>
      <c r="AA2466" s="17">
        <f t="shared" si="3486"/>
        <v>8.1638191928757958E-2</v>
      </c>
      <c r="AB2466" s="17">
        <f t="shared" si="3487"/>
        <v>4.663338245689376E-2</v>
      </c>
      <c r="AC2466" s="17">
        <f t="shared" si="3488"/>
        <v>3.8545044171724276E-3</v>
      </c>
      <c r="AD2466" s="17">
        <f t="shared" si="3489"/>
        <v>1.0834193806505109E-3</v>
      </c>
      <c r="AE2466" s="17">
        <f t="shared" si="3490"/>
        <v>3.2933841986930385E-3</v>
      </c>
      <c r="AF2466" s="17">
        <f t="shared" si="3491"/>
        <v>5.0056237104086901E-3</v>
      </c>
      <c r="AG2466" s="17">
        <f t="shared" si="3492"/>
        <v>5.0720408387516401E-3</v>
      </c>
      <c r="AH2466" s="17">
        <f t="shared" si="3493"/>
        <v>5.4305729045536204E-2</v>
      </c>
      <c r="AI2466" s="17">
        <f t="shared" si="3494"/>
        <v>6.2041056332822739E-2</v>
      </c>
      <c r="AJ2466" s="17">
        <f t="shared" si="3495"/>
        <v>3.5439103189876711E-2</v>
      </c>
      <c r="AK2466" s="17">
        <f t="shared" si="3496"/>
        <v>1.3495687201769765E-2</v>
      </c>
      <c r="AL2466" s="17">
        <f t="shared" si="3497"/>
        <v>5.354363747995366E-4</v>
      </c>
      <c r="AM2466" s="17">
        <f t="shared" si="3498"/>
        <v>2.4754840422323837E-4</v>
      </c>
      <c r="AN2466" s="17">
        <f t="shared" si="3499"/>
        <v>7.5249900217862231E-4</v>
      </c>
      <c r="AO2466" s="17">
        <f t="shared" si="3500"/>
        <v>1.1437253050703884E-3</v>
      </c>
      <c r="AP2466" s="17">
        <f t="shared" si="3501"/>
        <v>1.1589008265979021E-3</v>
      </c>
      <c r="AQ2466" s="17">
        <f t="shared" si="3502"/>
        <v>8.80708278422662E-4</v>
      </c>
      <c r="AR2466" s="17">
        <f t="shared" si="3503"/>
        <v>3.3015770832840172E-2</v>
      </c>
      <c r="AS2466" s="17">
        <f t="shared" si="3504"/>
        <v>3.7718548928681969E-2</v>
      </c>
      <c r="AT2466" s="17">
        <f t="shared" si="3505"/>
        <v>2.1545596201410722E-2</v>
      </c>
      <c r="AU2466" s="17">
        <f t="shared" si="3506"/>
        <v>8.2048528528492239E-3</v>
      </c>
      <c r="AV2466" s="17">
        <f t="shared" si="3507"/>
        <v>2.3433887501045428E-3</v>
      </c>
      <c r="AW2466" s="17">
        <f t="shared" si="3508"/>
        <v>5.1651709927065137E-5</v>
      </c>
      <c r="AX2466" s="17">
        <f t="shared" si="3509"/>
        <v>4.7134881105687841E-5</v>
      </c>
      <c r="AY2466" s="17">
        <f t="shared" si="3510"/>
        <v>1.4328087111340176E-4</v>
      </c>
      <c r="AZ2466" s="17">
        <f t="shared" si="3511"/>
        <v>2.1777299046308546E-4</v>
      </c>
      <c r="BA2466" s="17">
        <f t="shared" si="3512"/>
        <v>2.2066251182825293E-4</v>
      </c>
      <c r="BB2466" s="17">
        <f t="shared" si="3513"/>
        <v>1.6769277961013125E-4</v>
      </c>
      <c r="BC2466" s="17">
        <f t="shared" si="3514"/>
        <v>1.0195068695768027E-4</v>
      </c>
      <c r="BD2466" s="17">
        <f t="shared" si="3515"/>
        <v>1.6726920327512822E-2</v>
      </c>
      <c r="BE2466" s="17">
        <f t="shared" si="3516"/>
        <v>1.9109508785779973E-2</v>
      </c>
      <c r="BF2466" s="17">
        <f t="shared" si="3517"/>
        <v>1.0915736994130251E-2</v>
      </c>
      <c r="BG2466" s="17">
        <f t="shared" si="3518"/>
        <v>4.1568594797751395E-3</v>
      </c>
      <c r="BH2466" s="17">
        <f t="shared" si="3519"/>
        <v>1.1872410042415046E-3</v>
      </c>
      <c r="BI2466" s="17">
        <f t="shared" si="3520"/>
        <v>2.7127040671167903E-4</v>
      </c>
      <c r="BJ2466" s="18">
        <f t="shared" si="3521"/>
        <v>0.11006647322382433</v>
      </c>
      <c r="BK2466" s="18">
        <f t="shared" si="3522"/>
        <v>0.13658817624935835</v>
      </c>
      <c r="BL2466" s="18">
        <f t="shared" si="3523"/>
        <v>0.64624190091269995</v>
      </c>
      <c r="BM2466" s="18">
        <f t="shared" si="3524"/>
        <v>0.75166729405829513</v>
      </c>
      <c r="BN2466" s="18">
        <f t="shared" si="3525"/>
        <v>0.2125971056586316</v>
      </c>
    </row>
    <row r="2467" spans="1:66" x14ac:dyDescent="0.25">
      <c r="A2467" t="s">
        <v>350</v>
      </c>
      <c r="B2467" t="s">
        <v>103</v>
      </c>
      <c r="C2467" t="s">
        <v>105</v>
      </c>
      <c r="D2467" s="7" t="s">
        <v>484</v>
      </c>
      <c r="E2467" s="10">
        <f>VLOOKUP(A2467,home!$A$2:$E$405,3,FALSE)</f>
        <v>1.6204000000000001</v>
      </c>
      <c r="F2467" s="10">
        <f>VLOOKUP(B2467,home!$B$2:$E$405,3,FALSE)</f>
        <v>1.1657</v>
      </c>
      <c r="G2467" s="10">
        <f>VLOOKUP(C2467,away!$B$2:$E$405,4,FALSE)</f>
        <v>0.48</v>
      </c>
      <c r="H2467" s="10">
        <f>VLOOKUP(A2467,away!$A$2:$E$405,3,FALSE)</f>
        <v>1.3241000000000001</v>
      </c>
      <c r="I2467" s="10">
        <f>VLOOKUP(C2467,away!$B$2:$E$405,3,FALSE)</f>
        <v>1.2586999999999999</v>
      </c>
      <c r="J2467" s="10">
        <f>VLOOKUP(B2467,home!$B$2:$E$405,4,FALSE)</f>
        <v>1.0069999999999999</v>
      </c>
      <c r="K2467" s="12">
        <f t="shared" ref="K2467:K2502" si="3526">E2467*F2467*G2467</f>
        <v>0.90667213440000005</v>
      </c>
      <c r="L2467" s="12">
        <f t="shared" ref="L2467:L2502" si="3527">H2467*I2467*J2467</f>
        <v>1.6783111826899997</v>
      </c>
      <c r="M2467" s="13">
        <f t="shared" ref="M2467:M2502" si="3528">_xlfn.POISSON.DIST(0,K2467,FALSE) * _xlfn.POISSON.DIST(0,L2467,FALSE)</f>
        <v>7.5397337437630274E-2</v>
      </c>
      <c r="N2467" s="13">
        <f t="shared" ref="N2467:N2502" si="3529">_xlfn.POISSON.DIST(1,K2467,FALSE) * _xlfn.POISSON.DIST(0,L2467,FALSE)</f>
        <v>6.836066486265327E-2</v>
      </c>
      <c r="O2467" s="13">
        <f t="shared" ref="O2467:O2502" si="3530">_xlfn.POISSON.DIST(0,K2467,FALSE) * _xlfn.POISSON.DIST(1,L2467,FALSE)</f>
        <v>0.12654019456662627</v>
      </c>
      <c r="P2467" s="13">
        <f t="shared" ref="P2467:P2502" si="3531">_xlfn.POISSON.DIST(1,K2467,FALSE) * _xlfn.POISSON.DIST(1,L2467,FALSE)</f>
        <v>0.11473046829511431</v>
      </c>
      <c r="Q2467" s="13">
        <f t="shared" ref="Q2467:Q2502" si="3532">_xlfn.POISSON.DIST(2,K2467,FALSE) * _xlfn.POISSON.DIST(0,L2467,FALSE)</f>
        <v>3.099035496001246E-2</v>
      </c>
      <c r="R2467" s="13">
        <f t="shared" ref="R2467:R2502" si="3533">_xlfn.POISSON.DIST(0,K2467,FALSE) * _xlfn.POISSON.DIST(2,L2467,FALSE)</f>
        <v>0.10618691180046862</v>
      </c>
      <c r="S2467" s="13">
        <f t="shared" ref="S2467:S2502" si="3534">_xlfn.POISSON.DIST(2,K2467,FALSE) * _xlfn.POISSON.DIST(2,L2467,FALSE)</f>
        <v>4.3645706872954618E-2</v>
      </c>
      <c r="T2467" s="13">
        <f t="shared" ref="T2467:T2502" si="3535">_xlfn.POISSON.DIST(2,K2467,FALSE) * _xlfn.POISSON.DIST(1,L2467,FALSE)</f>
        <v>5.2011459284921409E-2</v>
      </c>
      <c r="U2467" s="13">
        <f t="shared" ref="U2467:U2502" si="3536">_xlfn.POISSON.DIST(1,K2467,FALSE) * _xlfn.POISSON.DIST(2,L2467,FALSE)</f>
        <v>9.6276713967475419E-2</v>
      </c>
      <c r="V2467" s="13">
        <f t="shared" ref="V2467:V2502" si="3537">_xlfn.POISSON.DIST(3,K2467,FALSE) * _xlfn.POISSON.DIST(3,L2467,FALSE)</f>
        <v>7.379412351777366E-3</v>
      </c>
      <c r="W2467" s="13">
        <f t="shared" ref="W2467:W2502" si="3538">_xlfn.POISSON.DIST(3,K2467,FALSE) * _xlfn.POISSON.DIST(0,L2467,FALSE)</f>
        <v>9.3660304258027099E-3</v>
      </c>
      <c r="X2467" s="13">
        <f t="shared" ref="X2467:X2502" si="3539">_xlfn.POISSON.DIST(3,K2467,FALSE) * _xlfn.POISSON.DIST(1,L2467,FALSE)</f>
        <v>1.5719113601039465E-2</v>
      </c>
      <c r="Y2467" s="13">
        <f t="shared" ref="Y2467:Y2502" si="3540">_xlfn.POISSON.DIST(3,K2467,FALSE) * _xlfn.POISSON.DIST(2,L2467,FALSE)</f>
        <v>1.3190782069299507E-2</v>
      </c>
      <c r="Z2467" s="13">
        <f t="shared" ref="Z2467:Z2502" si="3541">_xlfn.POISSON.DIST(0,K2467,FALSE) * _xlfn.POISSON.DIST(3,L2467,FALSE)</f>
        <v>5.9404893843347725E-2</v>
      </c>
      <c r="AA2467" s="13">
        <f t="shared" ref="AA2467:AA2502" si="3542">_xlfn.POISSON.DIST(1,K2467,FALSE) * _xlfn.POISSON.DIST(3,L2467,FALSE)</f>
        <v>5.3860761894753501E-2</v>
      </c>
      <c r="AB2467" s="13">
        <f t="shared" ref="AB2467:AB2502" si="3543">_xlfn.POISSON.DIST(2,K2467,FALSE) * _xlfn.POISSON.DIST(3,L2467,FALSE)</f>
        <v>2.4417025973763173E-2</v>
      </c>
      <c r="AC2467" s="13">
        <f t="shared" ref="AC2467:AC2502" si="3544">_xlfn.POISSON.DIST(4,K2467,FALSE) * _xlfn.POISSON.DIST(4,L2467,FALSE)</f>
        <v>7.0181808107822995E-4</v>
      </c>
      <c r="AD2467" s="13">
        <f t="shared" ref="AD2467:AD2502" si="3545">_xlfn.POISSON.DIST(4,K2467,FALSE) * _xlfn.POISSON.DIST(0,L2467,FALSE)</f>
        <v>2.1229796992544708E-3</v>
      </c>
      <c r="AE2467" s="13">
        <f t="shared" ref="AE2467:AE2502" si="3546">_xlfn.POISSON.DIST(4,K2467,FALSE) * _xlfn.POISSON.DIST(1,L2467,FALSE)</f>
        <v>3.5630205698826303E-3</v>
      </c>
      <c r="AF2467" s="13">
        <f t="shared" ref="AF2467:AF2502" si="3547">_xlfn.POISSON.DIST(4,K2467,FALSE) * _xlfn.POISSON.DIST(2,L2467,FALSE)</f>
        <v>2.989928633294258E-3</v>
      </c>
      <c r="AG2467" s="13">
        <f t="shared" ref="AG2467:AG2502" si="3548">_xlfn.POISSON.DIST(4,K2467,FALSE) * _xlfn.POISSON.DIST(3,L2467,FALSE)</f>
        <v>1.6726768869009269E-3</v>
      </c>
      <c r="AH2467" s="13">
        <f t="shared" ref="AH2467:AH2502" si="3549">_xlfn.POISSON.DIST(0,K2467,FALSE) * _xlfn.POISSON.DIST(4,L2467,FALSE)</f>
        <v>2.4924974410950689E-2</v>
      </c>
      <c r="AI2467" s="13">
        <f t="shared" ref="AI2467:AI2502" si="3550">_xlfn.POISSON.DIST(1,K2467,FALSE) * _xlfn.POISSON.DIST(4,L2467,FALSE)</f>
        <v>2.2598779749042043E-2</v>
      </c>
      <c r="AJ2467" s="13">
        <f t="shared" ref="AJ2467:AJ2502" si="3551">_xlfn.POISSON.DIST(2,K2467,FALSE) * _xlfn.POISSON.DIST(4,L2467,FALSE)</f>
        <v>1.0244841934949723E-2</v>
      </c>
      <c r="AK2467" s="13">
        <f t="shared" ref="AK2467:AK2502" si="3552">_xlfn.POISSON.DIST(3,K2467,FALSE) * _xlfn.POISSON.DIST(4,L2467,FALSE)</f>
        <v>3.0962375679171642E-3</v>
      </c>
      <c r="AL2467" s="13">
        <f t="shared" ref="AL2467:AL2502" si="3553">_xlfn.POISSON.DIST(5,K2467,FALSE) * _xlfn.POISSON.DIST(5,L2467,FALSE)</f>
        <v>4.2717644859377679E-5</v>
      </c>
      <c r="AM2467" s="13">
        <f t="shared" ref="AM2467:AM2502" si="3554">_xlfn.POISSON.DIST(5,K2467,FALSE) * _xlfn.POISSON.DIST(0,L2467,FALSE)</f>
        <v>3.8496930704218435E-4</v>
      </c>
      <c r="AN2467" s="13">
        <f t="shared" ref="AN2467:AN2502" si="3555">_xlfn.POISSON.DIST(5,K2467,FALSE) * _xlfn.POISSON.DIST(1,L2467,FALSE)</f>
        <v>6.4609829300131798E-4</v>
      </c>
      <c r="AO2467" s="13">
        <f t="shared" ref="AO2467:AO2502" si="3556">_xlfn.POISSON.DIST(5,K2467,FALSE) * _xlfn.POISSON.DIST(2,L2467,FALSE)</f>
        <v>5.4217699513051608E-4</v>
      </c>
      <c r="AP2467" s="13">
        <f t="shared" ref="AP2467:AP2502" si="3557">_xlfn.POISSON.DIST(5,K2467,FALSE) * _xlfn.POISSON.DIST(3,L2467,FALSE)</f>
        <v>3.0331390464160223E-4</v>
      </c>
      <c r="AQ2467" s="13">
        <f t="shared" ref="AQ2467:AQ2502" si="3558">_xlfn.POISSON.DIST(5,K2467,FALSE) * _xlfn.POISSON.DIST(4,L2467,FALSE)</f>
        <v>1.2726377950634225E-4</v>
      </c>
      <c r="AR2467" s="13">
        <f t="shared" ref="AR2467:AR2502" si="3559">_xlfn.POISSON.DIST(0,K2467,FALSE) * _xlfn.POISSON.DIST(5,L2467,FALSE)</f>
        <v>8.3663726564321174E-3</v>
      </c>
      <c r="AS2467" s="13">
        <f t="shared" ref="AS2467:AS2502" si="3560">_xlfn.POISSON.DIST(1,K2467,FALSE) * _xlfn.POISSON.DIST(5,L2467,FALSE)</f>
        <v>7.5855569535931058E-3</v>
      </c>
      <c r="AT2467" s="13">
        <f t="shared" ref="AT2467:AT2502" si="3561">_xlfn.POISSON.DIST(2,K2467,FALSE) * _xlfn.POISSON.DIST(5,L2467,FALSE)</f>
        <v>3.4388065568635114E-3</v>
      </c>
      <c r="AU2467" s="13">
        <f t="shared" ref="AU2467:AU2502" si="3562">_xlfn.POISSON.DIST(3,K2467,FALSE) * _xlfn.POISSON.DIST(5,L2467,FALSE)</f>
        <v>1.0392900269000519E-3</v>
      </c>
      <c r="AV2467" s="13">
        <f t="shared" ref="AV2467:AV2502" si="3563">_xlfn.POISSON.DIST(4,K2467,FALSE) * _xlfn.POISSON.DIST(5,L2467,FALSE)</f>
        <v>2.3557382673752584E-4</v>
      </c>
      <c r="AW2467" s="13">
        <f t="shared" ref="AW2467:AW2502" si="3564">_xlfn.POISSON.DIST(6,K2467,FALSE) * _xlfn.POISSON.DIST(6,L2467,FALSE)</f>
        <v>1.8056249898284148E-6</v>
      </c>
      <c r="AX2467" s="13">
        <f t="shared" ref="AX2467:AX2502" si="3565">_xlfn.POISSON.DIST(6,K2467,FALSE) * _xlfn.POISSON.DIST(0,L2467,FALSE)</f>
        <v>5.8173490549071009E-5</v>
      </c>
      <c r="AY2467" s="13">
        <f t="shared" ref="AY2467:AY2502" si="3566">_xlfn.POISSON.DIST(6,K2467,FALSE) * _xlfn.POISSON.DIST(1,L2467,FALSE)</f>
        <v>9.7633219724616884E-5</v>
      </c>
      <c r="AZ2467" s="13">
        <f t="shared" ref="AZ2467:AZ2502" si="3567">_xlfn.POISSON.DIST(6,K2467,FALSE) * _xlfn.POISSON.DIST(2,L2467,FALSE)</f>
        <v>8.1929462232927208E-5</v>
      </c>
      <c r="BA2467" s="13">
        <f t="shared" ref="BA2467:BA2502" si="3568">_xlfn.POISSON.DIST(6,K2467,FALSE) * _xlfn.POISSON.DIST(3,L2467,FALSE)</f>
        <v>4.5834377552433241E-5</v>
      </c>
      <c r="BB2467" s="13">
        <f t="shared" ref="BB2467:BB2502" si="3569">_xlfn.POISSON.DIST(6,K2467,FALSE) * _xlfn.POISSON.DIST(4,L2467,FALSE)</f>
        <v>1.9231087099471044E-5</v>
      </c>
      <c r="BC2467" s="13">
        <f t="shared" ref="BC2467:BC2502" si="3570">_xlfn.POISSON.DIST(6,K2467,FALSE) * _xlfn.POISSON.DIST(5,L2467,FALSE)</f>
        <v>6.4551497068655219E-6</v>
      </c>
      <c r="BD2467" s="13">
        <f t="shared" ref="BD2467:BD2502" si="3571">_xlfn.POISSON.DIST(0,K2467,FALSE) * _xlfn.POISSON.DIST(6,L2467,FALSE)</f>
        <v>2.3402294646403124E-3</v>
      </c>
      <c r="BE2467" s="13">
        <f t="shared" ref="BE2467:BE2502" si="3572">_xlfn.POISSON.DIST(1,K2467,FALSE) * _xlfn.POISSON.DIST(6,L2467,FALSE)</f>
        <v>2.1218208436912015E-3</v>
      </c>
      <c r="BF2467" s="13">
        <f t="shared" ref="BF2467:BF2502" si="3573">_xlfn.POISSON.DIST(2,K2467,FALSE) * _xlfn.POISSON.DIST(6,L2467,FALSE)</f>
        <v>9.6189791658195516E-4</v>
      </c>
      <c r="BG2467" s="13">
        <f t="shared" ref="BG2467:BG2502" si="3574">_xlfn.POISSON.DIST(3,K2467,FALSE) * _xlfn.POISSON.DIST(6,L2467,FALSE)</f>
        <v>2.9070867903409152E-4</v>
      </c>
      <c r="BH2467" s="13">
        <f t="shared" ref="BH2467:BH2502" si="3575">_xlfn.POISSON.DIST(4,K2467,FALSE) * _xlfn.POISSON.DIST(6,L2467,FALSE)</f>
        <v>6.5894364627111073E-5</v>
      </c>
      <c r="BI2467" s="13">
        <f t="shared" ref="BI2467:BI2502" si="3576">_xlfn.POISSON.DIST(5,K2467,FALSE) * _xlfn.POISSON.DIST(6,L2467,FALSE)</f>
        <v>1.1948916844278934E-5</v>
      </c>
      <c r="BJ2467" s="14">
        <f t="shared" ref="BJ2467:BJ2502" si="3577">SUM(N2467,Q2467,T2467,W2467,X2467,Y2467,AD2467,AE2467,AF2467,AG2467,AM2467,AN2467,AO2467,AP2467,AQ2467,AX2467,AY2467,AZ2467,BA2467,BB2467,BC2467)</f>
        <v>0.20230009005924846</v>
      </c>
      <c r="BK2467" s="14">
        <f t="shared" ref="BK2467:BK2502" si="3578">SUM(M2467,P2467,S2467,V2467,AC2467,AL2467,AY2467)</f>
        <v>0.24199509390313875</v>
      </c>
      <c r="BL2467" s="14">
        <f t="shared" ref="BL2467:BL2502" si="3579">SUM(O2467,R2467,U2467,AA2467,AB2467,AH2467,AI2467,AJ2467,AK2467,AR2467,AS2467,AT2467,AU2467,AV2467,BD2467,BE2467,BF2467,BG2467,BH2467,BI2467)</f>
        <v>0.49460454207189197</v>
      </c>
      <c r="BM2467" s="14">
        <f t="shared" ref="BM2467:BM2502" si="3580">SUM(S2467:BI2467)</f>
        <v>0.47600286036038697</v>
      </c>
      <c r="BN2467" s="14">
        <f t="shared" ref="BN2467:BN2502" si="3581">SUM(M2467:R2467)</f>
        <v>0.5222059319225052</v>
      </c>
    </row>
    <row r="2468" spans="1:66" x14ac:dyDescent="0.25">
      <c r="A2468" t="s">
        <v>346</v>
      </c>
      <c r="B2468" t="s">
        <v>322</v>
      </c>
      <c r="C2468" t="s">
        <v>240</v>
      </c>
      <c r="D2468" s="7" t="s">
        <v>484</v>
      </c>
      <c r="E2468" s="10">
        <f>VLOOKUP(A2468,home!$A$2:$E$405,3,FALSE)</f>
        <v>1.5866</v>
      </c>
      <c r="F2468" s="10">
        <f>VLOOKUP(B2468,home!$B$2:$E$405,3,FALSE)</f>
        <v>0.63029999999999997</v>
      </c>
      <c r="G2468" s="10">
        <f>VLOOKUP(C2468,away!$B$2:$E$405,4,FALSE)</f>
        <v>1.2033</v>
      </c>
      <c r="H2468" s="10">
        <f>VLOOKUP(A2468,away!$A$2:$E$405,3,FALSE)</f>
        <v>1.1788000000000001</v>
      </c>
      <c r="I2468" s="10">
        <f>VLOOKUP(C2468,away!$B$2:$E$405,3,FALSE)</f>
        <v>1.3882000000000001</v>
      </c>
      <c r="J2468" s="10">
        <f>VLOOKUP(B2468,home!$B$2:$E$405,4,FALSE)</f>
        <v>1.6117999999999999</v>
      </c>
      <c r="K2468" s="12">
        <f t="shared" si="3526"/>
        <v>1.203340888134</v>
      </c>
      <c r="L2468" s="12">
        <f t="shared" si="3527"/>
        <v>2.6375658958880002</v>
      </c>
      <c r="M2468" s="13">
        <f t="shared" si="3528"/>
        <v>2.1474120124779485E-2</v>
      </c>
      <c r="N2468" s="13">
        <f t="shared" si="3529"/>
        <v>2.584068678284835E-2</v>
      </c>
      <c r="O2468" s="13">
        <f t="shared" si="3530"/>
        <v>5.6639406885320535E-2</v>
      </c>
      <c r="P2468" s="13">
        <f t="shared" si="3531"/>
        <v>6.8156514184764608E-2</v>
      </c>
      <c r="Q2468" s="13">
        <f t="shared" si="3532"/>
        <v>1.5547577491632629E-2</v>
      </c>
      <c r="R2468" s="13">
        <f t="shared" si="3533"/>
        <v>7.4695083982022722E-2</v>
      </c>
      <c r="S2468" s="13">
        <f t="shared" si="3534"/>
        <v>5.4080334826590755E-2</v>
      </c>
      <c r="T2468" s="13">
        <f t="shared" si="3535"/>
        <v>4.1007760155606122E-2</v>
      </c>
      <c r="U2468" s="13">
        <f t="shared" si="3536"/>
        <v>8.9883648698170934E-2</v>
      </c>
      <c r="V2468" s="13">
        <f t="shared" si="3537"/>
        <v>1.9071675767583209E-2</v>
      </c>
      <c r="W2468" s="13">
        <f t="shared" si="3538"/>
        <v>6.2363452357044628E-3</v>
      </c>
      <c r="X2468" s="13">
        <f t="shared" si="3539"/>
        <v>1.6448771508677702E-2</v>
      </c>
      <c r="Y2468" s="13">
        <f t="shared" si="3540"/>
        <v>2.169235938027126E-2</v>
      </c>
      <c r="Z2468" s="13">
        <f t="shared" si="3541"/>
        <v>6.5671068700491053E-2</v>
      </c>
      <c r="AA2468" s="13">
        <f t="shared" si="3542"/>
        <v>7.9024682134757843E-2</v>
      </c>
      <c r="AB2468" s="13">
        <f t="shared" si="3543"/>
        <v>4.7546815592273285E-2</v>
      </c>
      <c r="AC2468" s="13">
        <f t="shared" si="3544"/>
        <v>3.7832136207078498E-3</v>
      </c>
      <c r="AD2468" s="13">
        <f t="shared" si="3545"/>
        <v>1.8761123036607126E-3</v>
      </c>
      <c r="AE2468" s="13">
        <f t="shared" si="3546"/>
        <v>4.9483698289913671E-3</v>
      </c>
      <c r="AF2468" s="13">
        <f t="shared" si="3547"/>
        <v>6.5258257505943834E-3</v>
      </c>
      <c r="AG2468" s="13">
        <f t="shared" si="3548"/>
        <v>5.7374318140918186E-3</v>
      </c>
      <c r="AH2468" s="13">
        <f t="shared" si="3549"/>
        <v>4.3302942787733271E-2</v>
      </c>
      <c r="AI2468" s="13">
        <f t="shared" si="3550"/>
        <v>5.2108201633006744E-2</v>
      </c>
      <c r="AJ2468" s="13">
        <f t="shared" si="3551"/>
        <v>3.1351964816063949E-2</v>
      </c>
      <c r="AK2468" s="13">
        <f t="shared" si="3552"/>
        <v>1.2575700395502766E-2</v>
      </c>
      <c r="AL2468" s="13">
        <f t="shared" si="3553"/>
        <v>4.8030028947491894E-4</v>
      </c>
      <c r="AM2468" s="13">
        <f t="shared" si="3554"/>
        <v>4.5152052914524136E-4</v>
      </c>
      <c r="AN2468" s="13">
        <f t="shared" si="3555"/>
        <v>1.1909151489667923E-3</v>
      </c>
      <c r="AO2468" s="13">
        <f t="shared" si="3556"/>
        <v>1.5705585909055945E-3</v>
      </c>
      <c r="AP2468" s="13">
        <f t="shared" si="3557"/>
        <v>1.3808172589555032E-3</v>
      </c>
      <c r="AQ2468" s="13">
        <f t="shared" si="3558"/>
        <v>9.10499127668646E-4</v>
      </c>
      <c r="AR2468" s="13">
        <f t="shared" si="3559"/>
        <v>2.2842873017702901E-2</v>
      </c>
      <c r="AS2468" s="13">
        <f t="shared" si="3560"/>
        <v>2.7487763104654794E-2</v>
      </c>
      <c r="AT2468" s="13">
        <f t="shared" si="3561"/>
        <v>1.6538574633586153E-2</v>
      </c>
      <c r="AU2468" s="13">
        <f t="shared" si="3562"/>
        <v>6.6338476960166653E-3</v>
      </c>
      <c r="AV2468" s="13">
        <f t="shared" si="3563"/>
        <v>1.9956950445675966E-3</v>
      </c>
      <c r="AW2468" s="13">
        <f t="shared" si="3564"/>
        <v>4.2345019780822747E-5</v>
      </c>
      <c r="AX2468" s="13">
        <f t="shared" si="3565"/>
        <v>9.055551909206133E-5</v>
      </c>
      <c r="AY2468" s="13">
        <f t="shared" si="3566"/>
        <v>2.3884614884165563E-4</v>
      </c>
      <c r="AZ2468" s="13">
        <f t="shared" si="3567"/>
        <v>3.1498622827447008E-4</v>
      </c>
      <c r="BA2468" s="13">
        <f t="shared" si="3568"/>
        <v>2.7693231112371156E-4</v>
      </c>
      <c r="BB2468" s="13">
        <f t="shared" si="3569"/>
        <v>1.8260680482233666E-4</v>
      </c>
      <c r="BC2468" s="13">
        <f t="shared" si="3570"/>
        <v>9.6327496151294299E-5</v>
      </c>
      <c r="BD2468" s="13">
        <f t="shared" si="3571"/>
        <v>1.0041597139265564E-2</v>
      </c>
      <c r="BE2468" s="13">
        <f t="shared" si="3572"/>
        <v>1.2083464419847659E-2</v>
      </c>
      <c r="BF2468" s="13">
        <f t="shared" si="3573"/>
        <v>7.2702634033575374E-3</v>
      </c>
      <c r="BG2468" s="13">
        <f t="shared" si="3574"/>
        <v>2.9162017402547908E-3</v>
      </c>
      <c r="BH2468" s="13">
        <f t="shared" si="3575"/>
        <v>8.7729619802402942E-4</v>
      </c>
      <c r="BI2468" s="13">
        <f t="shared" si="3576"/>
        <v>2.1113727721736343E-4</v>
      </c>
      <c r="BJ2468" s="14">
        <f t="shared" si="3577"/>
        <v>0.1525658054160261</v>
      </c>
      <c r="BK2468" s="14">
        <f t="shared" si="3578"/>
        <v>0.16728500496274246</v>
      </c>
      <c r="BL2468" s="14">
        <f t="shared" si="3579"/>
        <v>0.59602716059934713</v>
      </c>
      <c r="BM2468" s="14">
        <f t="shared" si="3580"/>
        <v>0.71899914909817753</v>
      </c>
      <c r="BN2468" s="14">
        <f t="shared" si="3581"/>
        <v>0.26235338945136832</v>
      </c>
    </row>
    <row r="2469" spans="1:66" x14ac:dyDescent="0.25">
      <c r="A2469" t="s">
        <v>346</v>
      </c>
      <c r="B2469" t="s">
        <v>231</v>
      </c>
      <c r="C2469" t="s">
        <v>235</v>
      </c>
      <c r="D2469" s="7" t="s">
        <v>484</v>
      </c>
      <c r="E2469" s="10">
        <f>VLOOKUP(A2469,home!$A$2:$E$405,3,FALSE)</f>
        <v>1.5866</v>
      </c>
      <c r="F2469" s="10">
        <f>VLOOKUP(B2469,home!$B$2:$E$405,3,FALSE)</f>
        <v>1.0084</v>
      </c>
      <c r="G2469" s="10">
        <f>VLOOKUP(C2469,away!$B$2:$E$405,4,FALSE)</f>
        <v>0.94540000000000002</v>
      </c>
      <c r="H2469" s="10">
        <f>VLOOKUP(A2469,away!$A$2:$E$405,3,FALSE)</f>
        <v>1.1788000000000001</v>
      </c>
      <c r="I2469" s="10">
        <f>VLOOKUP(C2469,away!$B$2:$E$405,3,FALSE)</f>
        <v>1.3573</v>
      </c>
      <c r="J2469" s="10">
        <f>VLOOKUP(B2469,home!$B$2:$E$405,4,FALSE)</f>
        <v>1.2725</v>
      </c>
      <c r="K2469" s="12">
        <f t="shared" si="3526"/>
        <v>1.5125714017759999</v>
      </c>
      <c r="L2469" s="12">
        <f t="shared" si="3527"/>
        <v>2.0359812178999999</v>
      </c>
      <c r="M2469" s="13">
        <f t="shared" si="3528"/>
        <v>2.8766245234774959E-2</v>
      </c>
      <c r="N2469" s="13">
        <f t="shared" si="3529"/>
        <v>4.3510999878595739E-2</v>
      </c>
      <c r="O2469" s="13">
        <f t="shared" si="3530"/>
        <v>5.8567535007507179E-2</v>
      </c>
      <c r="P2469" s="13">
        <f t="shared" si="3531"/>
        <v>8.8587578524870092E-2</v>
      </c>
      <c r="Q2469" s="13">
        <f t="shared" si="3532"/>
        <v>3.2906747039521463E-2</v>
      </c>
      <c r="R2469" s="13">
        <f t="shared" si="3533"/>
        <v>5.9621200626992693E-2</v>
      </c>
      <c r="S2469" s="13">
        <f t="shared" si="3534"/>
        <v>6.8202845078065871E-2</v>
      </c>
      <c r="T2469" s="13">
        <f t="shared" si="3535"/>
        <v>6.699751891465211E-2</v>
      </c>
      <c r="U2469" s="13">
        <f t="shared" si="3536"/>
        <v>9.0181323007938477E-2</v>
      </c>
      <c r="V2469" s="13">
        <f t="shared" si="3537"/>
        <v>2.333724762269767E-2</v>
      </c>
      <c r="W2469" s="13">
        <f t="shared" si="3538"/>
        <v>1.6591268165819073E-2</v>
      </c>
      <c r="X2469" s="13">
        <f t="shared" si="3539"/>
        <v>3.377951036674981E-2</v>
      </c>
      <c r="Y2469" s="13">
        <f t="shared" si="3540"/>
        <v>3.4387224328280487E-2</v>
      </c>
      <c r="Z2469" s="13">
        <f t="shared" si="3541"/>
        <v>4.0462548221734937E-2</v>
      </c>
      <c r="AA2469" s="13">
        <f t="shared" si="3542"/>
        <v>6.1202493283178616E-2</v>
      </c>
      <c r="AB2469" s="13">
        <f t="shared" si="3543"/>
        <v>4.6286570528761853E-2</v>
      </c>
      <c r="AC2469" s="13">
        <f t="shared" si="3544"/>
        <v>4.4917885516886141E-3</v>
      </c>
      <c r="AD2469" s="13">
        <f t="shared" si="3545"/>
        <v>6.2738694367036225E-3</v>
      </c>
      <c r="AE2469" s="13">
        <f t="shared" si="3546"/>
        <v>1.2773480336685426E-2</v>
      </c>
      <c r="AF2469" s="13">
        <f t="shared" si="3547"/>
        <v>1.3003283026353252E-2</v>
      </c>
      <c r="AG2469" s="13">
        <f t="shared" si="3548"/>
        <v>8.8248133375643627E-3</v>
      </c>
      <c r="AH2469" s="13">
        <f t="shared" si="3549"/>
        <v>2.0595247051956346E-2</v>
      </c>
      <c r="AI2469" s="13">
        <f t="shared" si="3550"/>
        <v>3.1151781703300643E-2</v>
      </c>
      <c r="AJ2469" s="13">
        <f t="shared" si="3551"/>
        <v>2.35596470593907E-2</v>
      </c>
      <c r="AK2469" s="13">
        <f t="shared" si="3552"/>
        <v>1.187854945932347E-2</v>
      </c>
      <c r="AL2469" s="13">
        <f t="shared" si="3553"/>
        <v>5.5331054545664968E-4</v>
      </c>
      <c r="AM2469" s="13">
        <f t="shared" si="3554"/>
        <v>1.8979350976868776E-3</v>
      </c>
      <c r="AN2469" s="13">
        <f t="shared" si="3555"/>
        <v>3.8641602116836838E-3</v>
      </c>
      <c r="AO2469" s="13">
        <f t="shared" si="3556"/>
        <v>3.933678806972235E-3</v>
      </c>
      <c r="AP2469" s="13">
        <f t="shared" si="3557"/>
        <v>2.6696320560822499E-3</v>
      </c>
      <c r="AQ2469" s="13">
        <f t="shared" si="3558"/>
        <v>1.358830181221805E-3</v>
      </c>
      <c r="AR2469" s="13">
        <f t="shared" si="3559"/>
        <v>8.386307235158692E-3</v>
      </c>
      <c r="AS2469" s="13">
        <f t="shared" si="3560"/>
        <v>1.2684888490408195E-2</v>
      </c>
      <c r="AT2469" s="13">
        <f t="shared" si="3561"/>
        <v>9.5933997826544853E-3</v>
      </c>
      <c r="AU2469" s="13">
        <f t="shared" si="3562"/>
        <v>4.8369007190157565E-3</v>
      </c>
      <c r="AV2469" s="13">
        <f t="shared" si="3563"/>
        <v>1.8290394252032521E-3</v>
      </c>
      <c r="AW2469" s="13">
        <f t="shared" si="3564"/>
        <v>4.7332135473203646E-5</v>
      </c>
      <c r="AX2469" s="13">
        <f t="shared" si="3565"/>
        <v>4.7846039186468528E-4</v>
      </c>
      <c r="AY2469" s="13">
        <f t="shared" si="3566"/>
        <v>9.741363713455729E-4</v>
      </c>
      <c r="AZ2469" s="13">
        <f t="shared" si="3567"/>
        <v>9.9166167786642338E-4</v>
      </c>
      <c r="BA2469" s="13">
        <f t="shared" si="3568"/>
        <v>6.7300151688241263E-4</v>
      </c>
      <c r="BB2469" s="13">
        <f t="shared" si="3569"/>
        <v>3.4255461199770052E-4</v>
      </c>
      <c r="BC2469" s="13">
        <f t="shared" si="3570"/>
        <v>1.3948695122646804E-4</v>
      </c>
      <c r="BD2469" s="13">
        <f t="shared" si="3571"/>
        <v>2.8457273363869918E-3</v>
      </c>
      <c r="BE2469" s="13">
        <f t="shared" si="3572"/>
        <v>4.3043657862711551E-3</v>
      </c>
      <c r="BF2469" s="13">
        <f t="shared" si="3573"/>
        <v>3.2553302955484077E-3</v>
      </c>
      <c r="BG2469" s="13">
        <f t="shared" si="3574"/>
        <v>1.6413065027938453E-3</v>
      </c>
      <c r="BH2469" s="13">
        <f t="shared" si="3575"/>
        <v>6.20648319418738E-4</v>
      </c>
      <c r="BI2469" s="13">
        <f t="shared" si="3576"/>
        <v>1.8775497970262354E-4</v>
      </c>
      <c r="BJ2469" s="14">
        <f t="shared" si="3577"/>
        <v>0.28637225270575539</v>
      </c>
      <c r="BK2469" s="14">
        <f t="shared" si="3578"/>
        <v>0.21491315192889945</v>
      </c>
      <c r="BL2469" s="14">
        <f t="shared" si="3579"/>
        <v>0.45323001660091217</v>
      </c>
      <c r="BM2469" s="14">
        <f t="shared" si="3580"/>
        <v>0.68209085890916765</v>
      </c>
      <c r="BN2469" s="14">
        <f t="shared" si="3581"/>
        <v>0.31196030631226213</v>
      </c>
    </row>
    <row r="2470" spans="1:66" x14ac:dyDescent="0.25">
      <c r="A2470" t="s">
        <v>347</v>
      </c>
      <c r="B2470" t="s">
        <v>323</v>
      </c>
      <c r="C2470" t="s">
        <v>257</v>
      </c>
      <c r="D2470" s="7" t="s">
        <v>484</v>
      </c>
      <c r="E2470" s="10">
        <f>VLOOKUP(A2470,home!$A$2:$E$405,3,FALSE)</f>
        <v>1.1809000000000001</v>
      </c>
      <c r="F2470" s="10">
        <f>VLOOKUP(B2470,home!$B$2:$E$405,3,FALSE)</f>
        <v>0.7762</v>
      </c>
      <c r="G2470" s="10">
        <f>VLOOKUP(C2470,away!$B$2:$E$405,4,FALSE)</f>
        <v>0.70569999999999999</v>
      </c>
      <c r="H2470" s="10">
        <f>VLOOKUP(A2470,away!$A$2:$E$405,3,FALSE)</f>
        <v>0.92459999999999998</v>
      </c>
      <c r="I2470" s="10">
        <f>VLOOKUP(C2470,away!$B$2:$E$405,3,FALSE)</f>
        <v>0.81120000000000003</v>
      </c>
      <c r="J2470" s="10">
        <f>VLOOKUP(B2470,home!$B$2:$E$405,4,FALSE)</f>
        <v>0.72099999999999997</v>
      </c>
      <c r="K2470" s="12">
        <f t="shared" si="3526"/>
        <v>0.64685490910600008</v>
      </c>
      <c r="L2470" s="12">
        <f t="shared" si="3527"/>
        <v>0.54077560992000007</v>
      </c>
      <c r="M2470" s="13">
        <f t="shared" si="3528"/>
        <v>0.30494296525475095</v>
      </c>
      <c r="N2470" s="13">
        <f t="shared" si="3529"/>
        <v>0.19725385407237606</v>
      </c>
      <c r="O2470" s="13">
        <f t="shared" si="3530"/>
        <v>0.16490571802645135</v>
      </c>
      <c r="P2470" s="13">
        <f t="shared" si="3531"/>
        <v>0.10667007324505987</v>
      </c>
      <c r="Q2470" s="13">
        <f t="shared" si="3532"/>
        <v>6.3797311923397507E-2</v>
      </c>
      <c r="R2470" s="13">
        <f t="shared" si="3533"/>
        <v>4.4588495122524871E-2</v>
      </c>
      <c r="S2470" s="13">
        <f t="shared" si="3534"/>
        <v>9.3283874548481301E-3</v>
      </c>
      <c r="T2470" s="13">
        <f t="shared" si="3535"/>
        <v>3.450003026663178E-2</v>
      </c>
      <c r="U2470" s="13">
        <f t="shared" si="3536"/>
        <v>2.8842286959654156E-2</v>
      </c>
      <c r="V2470" s="13">
        <f t="shared" si="3537"/>
        <v>3.6256680627170536E-4</v>
      </c>
      <c r="W2470" s="13">
        <f t="shared" si="3538"/>
        <v>1.3755868135138813E-2</v>
      </c>
      <c r="X2470" s="13">
        <f t="shared" si="3539"/>
        <v>7.438837980758786E-3</v>
      </c>
      <c r="Y2470" s="13">
        <f t="shared" si="3540"/>
        <v>2.0113710730704465E-3</v>
      </c>
      <c r="Z2470" s="13">
        <f t="shared" si="3541"/>
        <v>8.0374568817661151E-3</v>
      </c>
      <c r="AA2470" s="13">
        <f t="shared" si="3542"/>
        <v>5.1990684406982152E-3</v>
      </c>
      <c r="AB2470" s="13">
        <f t="shared" si="3543"/>
        <v>1.6815214718218586E-3</v>
      </c>
      <c r="AC2470" s="13">
        <f t="shared" si="3544"/>
        <v>7.9266928958585958E-6</v>
      </c>
      <c r="AD2470" s="13">
        <f t="shared" si="3545"/>
        <v>2.2245127080573342E-3</v>
      </c>
      <c r="AE2470" s="13">
        <f t="shared" si="3546"/>
        <v>1.2029622164744962E-3</v>
      </c>
      <c r="AF2470" s="13">
        <f t="shared" si="3547"/>
        <v>3.2526631316235531E-4</v>
      </c>
      <c r="AG2470" s="13">
        <f t="shared" si="3548"/>
        <v>5.8632029628934164E-5</v>
      </c>
      <c r="AH2470" s="13">
        <f t="shared" si="3549"/>
        <v>1.086615161860693E-3</v>
      </c>
      <c r="AI2470" s="13">
        <f t="shared" si="3550"/>
        <v>7.0288235175860006E-4</v>
      </c>
      <c r="AJ2470" s="13">
        <f t="shared" si="3551"/>
        <v>2.273314498795104E-4</v>
      </c>
      <c r="AK2470" s="13">
        <f t="shared" si="3552"/>
        <v>4.901682144958198E-5</v>
      </c>
      <c r="AL2470" s="13">
        <f t="shared" si="3553"/>
        <v>1.1091135171273271E-7</v>
      </c>
      <c r="AM2470" s="13">
        <f t="shared" si="3554"/>
        <v>2.8778739311511394E-4</v>
      </c>
      <c r="AN2470" s="13">
        <f t="shared" si="3555"/>
        <v>1.5562840303911258E-4</v>
      </c>
      <c r="AO2470" s="13">
        <f t="shared" si="3556"/>
        <v>4.2080022287175838E-5</v>
      </c>
      <c r="AP2470" s="13">
        <f t="shared" si="3557"/>
        <v>7.5852832392649052E-6</v>
      </c>
      <c r="AQ2470" s="13">
        <f t="shared" si="3558"/>
        <v>1.025484042532358E-6</v>
      </c>
      <c r="AR2470" s="13">
        <f t="shared" si="3559"/>
        <v>1.1752299538070722E-4</v>
      </c>
      <c r="AS2470" s="13">
        <f t="shared" si="3560"/>
        <v>7.6020326494852239E-5</v>
      </c>
      <c r="AT2470" s="13">
        <f t="shared" si="3561"/>
        <v>2.4587060692518045E-5</v>
      </c>
      <c r="AU2470" s="13">
        <f t="shared" si="3562"/>
        <v>5.3014203031474907E-6</v>
      </c>
      <c r="AV2470" s="13">
        <f t="shared" si="3563"/>
        <v>8.5731243708129318E-7</v>
      </c>
      <c r="AW2470" s="13">
        <f t="shared" si="3564"/>
        <v>1.0776989797112245E-9</v>
      </c>
      <c r="AX2470" s="13">
        <f t="shared" si="3565"/>
        <v>3.1026114669221605E-5</v>
      </c>
      <c r="AY2470" s="13">
        <f t="shared" si="3566"/>
        <v>1.6778166083696178E-5</v>
      </c>
      <c r="AZ2470" s="13">
        <f t="shared" si="3567"/>
        <v>4.5366114986249281E-6</v>
      </c>
      <c r="BA2470" s="13">
        <f t="shared" si="3568"/>
        <v>8.1776295004632729E-7</v>
      </c>
      <c r="BB2470" s="13">
        <f t="shared" si="3569"/>
        <v>1.1055656452032026E-7</v>
      </c>
      <c r="BC2470" s="13">
        <f t="shared" si="3570"/>
        <v>1.1957258721827212E-8</v>
      </c>
      <c r="BD2470" s="13">
        <f t="shared" si="3571"/>
        <v>1.0592261584437877E-5</v>
      </c>
      <c r="BE2470" s="13">
        <f t="shared" si="3572"/>
        <v>6.8516564044285392E-6</v>
      </c>
      <c r="BF2470" s="13">
        <f t="shared" si="3573"/>
        <v>2.2160137903560828E-6</v>
      </c>
      <c r="BG2470" s="13">
        <f t="shared" si="3574"/>
        <v>4.7781313297947565E-7</v>
      </c>
      <c r="BH2470" s="13">
        <f t="shared" si="3575"/>
        <v>7.7268942675772947E-8</v>
      </c>
      <c r="BI2470" s="13">
        <f t="shared" si="3576"/>
        <v>9.9963589782507723E-9</v>
      </c>
      <c r="BJ2470" s="14">
        <f t="shared" si="3577"/>
        <v>0.32311603447344445</v>
      </c>
      <c r="BK2470" s="14">
        <f t="shared" si="3578"/>
        <v>0.42132880853126192</v>
      </c>
      <c r="BL2470" s="14">
        <f t="shared" si="3579"/>
        <v>0.24752744993162099</v>
      </c>
      <c r="BM2470" s="14">
        <f t="shared" si="3580"/>
        <v>0.11783455508514827</v>
      </c>
      <c r="BN2470" s="14">
        <f t="shared" si="3581"/>
        <v>0.8821584176445606</v>
      </c>
    </row>
    <row r="2471" spans="1:66" x14ac:dyDescent="0.25">
      <c r="A2471" t="s">
        <v>350</v>
      </c>
      <c r="B2471" t="s">
        <v>99</v>
      </c>
      <c r="C2471" t="s">
        <v>100</v>
      </c>
      <c r="D2471" s="7" t="s">
        <v>485</v>
      </c>
      <c r="E2471" s="10">
        <f>VLOOKUP(A2471,home!$A$2:$E$405,3,FALSE)</f>
        <v>1.6204000000000001</v>
      </c>
      <c r="F2471" s="10">
        <f>VLOOKUP(B2471,home!$B$2:$E$405,3,FALSE)</f>
        <v>0.34289999999999998</v>
      </c>
      <c r="G2471" s="10">
        <f>VLOOKUP(C2471,away!$B$2:$E$405,4,FALSE)</f>
        <v>0.75429999999999997</v>
      </c>
      <c r="H2471" s="10">
        <f>VLOOKUP(A2471,away!$A$2:$E$405,3,FALSE)</f>
        <v>1.3241000000000001</v>
      </c>
      <c r="I2471" s="10">
        <f>VLOOKUP(C2471,away!$B$2:$E$405,3,FALSE)</f>
        <v>0.92310000000000003</v>
      </c>
      <c r="J2471" s="10">
        <f>VLOOKUP(B2471,home!$B$2:$E$405,4,FALSE)</f>
        <v>1.3426</v>
      </c>
      <c r="K2471" s="12">
        <f t="shared" si="3526"/>
        <v>0.41911560118800001</v>
      </c>
      <c r="L2471" s="12">
        <f t="shared" si="3527"/>
        <v>1.641028710846</v>
      </c>
      <c r="M2471" s="13">
        <f t="shared" si="3528"/>
        <v>0.12743557808029587</v>
      </c>
      <c r="N2471" s="13">
        <f t="shared" si="3529"/>
        <v>5.3410238919863517E-2</v>
      </c>
      <c r="O2471" s="13">
        <f t="shared" si="3530"/>
        <v>0.20912544241302267</v>
      </c>
      <c r="P2471" s="13">
        <f t="shared" si="3531"/>
        <v>8.764773552064048E-2</v>
      </c>
      <c r="Q2471" s="13">
        <f t="shared" si="3532"/>
        <v>1.1192532197246658E-2</v>
      </c>
      <c r="R2471" s="13">
        <f t="shared" si="3533"/>
        <v>0.17159042758407106</v>
      </c>
      <c r="S2471" s="13">
        <f t="shared" si="3534"/>
        <v>1.5070605983078987E-2</v>
      </c>
      <c r="T2471" s="13">
        <f t="shared" si="3535"/>
        <v>1.8367266682750027E-2</v>
      </c>
      <c r="U2471" s="13">
        <f t="shared" si="3536"/>
        <v>7.1916225215003918E-2</v>
      </c>
      <c r="V2471" s="13">
        <f t="shared" si="3537"/>
        <v>1.1516969395124496E-3</v>
      </c>
      <c r="W2471" s="13">
        <f t="shared" si="3538"/>
        <v>1.5636549535550264E-3</v>
      </c>
      <c r="X2471" s="13">
        <f t="shared" si="3539"/>
        <v>2.5660026726403665E-3</v>
      </c>
      <c r="Y2471" s="13">
        <f t="shared" si="3540"/>
        <v>2.1054420289552062E-3</v>
      </c>
      <c r="Z2471" s="13">
        <f t="shared" si="3541"/>
        <v>9.3861606057267344E-2</v>
      </c>
      <c r="AA2471" s="13">
        <f t="shared" si="3542"/>
        <v>3.9338863451162824E-2</v>
      </c>
      <c r="AB2471" s="13">
        <f t="shared" si="3543"/>
        <v>8.2437657026933741E-3</v>
      </c>
      <c r="AC2471" s="13">
        <f t="shared" si="3544"/>
        <v>4.9507185451535908E-5</v>
      </c>
      <c r="AD2471" s="13">
        <f t="shared" si="3545"/>
        <v>1.6383804647745228E-4</v>
      </c>
      <c r="AE2471" s="13">
        <f t="shared" si="3546"/>
        <v>2.6886293819842051E-4</v>
      </c>
      <c r="AF2471" s="13">
        <f t="shared" si="3547"/>
        <v>2.2060590043301097E-4</v>
      </c>
      <c r="AG2471" s="13">
        <f t="shared" si="3548"/>
        <v>1.20673538797535E-4</v>
      </c>
      <c r="AH2471" s="13">
        <f t="shared" si="3549"/>
        <v>3.8507397596523135E-2</v>
      </c>
      <c r="AI2471" s="13">
        <f t="shared" si="3550"/>
        <v>1.6139051093852139E-2</v>
      </c>
      <c r="AJ2471" s="13">
        <f t="shared" si="3551"/>
        <v>3.3820640509018445E-3</v>
      </c>
      <c r="AK2471" s="13">
        <f t="shared" si="3552"/>
        <v>4.724919359833497E-4</v>
      </c>
      <c r="AL2471" s="13">
        <f t="shared" si="3553"/>
        <v>1.362003535337184E-6</v>
      </c>
      <c r="AM2471" s="13">
        <f t="shared" si="3554"/>
        <v>1.3733416269372986E-5</v>
      </c>
      <c r="AN2471" s="13">
        <f t="shared" si="3555"/>
        <v>2.2536930396040632E-5</v>
      </c>
      <c r="AO2471" s="13">
        <f t="shared" si="3556"/>
        <v>1.8491874917120303E-5</v>
      </c>
      <c r="AP2471" s="13">
        <f t="shared" si="3557"/>
        <v>1.011523255212247E-5</v>
      </c>
      <c r="AQ2471" s="13">
        <f t="shared" si="3558"/>
        <v>4.1498467587292582E-6</v>
      </c>
      <c r="AR2471" s="13">
        <f t="shared" si="3559"/>
        <v>1.2638349007171333E-2</v>
      </c>
      <c r="AS2471" s="13">
        <f t="shared" si="3560"/>
        <v>5.2969292421643768E-3</v>
      </c>
      <c r="AT2471" s="13">
        <f t="shared" si="3561"/>
        <v>1.11001284189001E-3</v>
      </c>
      <c r="AU2471" s="13">
        <f t="shared" si="3562"/>
        <v>1.5507456651837729E-4</v>
      </c>
      <c r="AV2471" s="13">
        <f t="shared" si="3563"/>
        <v>1.6248542543829552E-5</v>
      </c>
      <c r="AW2471" s="13">
        <f t="shared" si="3564"/>
        <v>2.6021105339330503E-8</v>
      </c>
      <c r="AX2471" s="13">
        <f t="shared" si="3565"/>
        <v>9.5931483601721923E-7</v>
      </c>
      <c r="AY2471" s="13">
        <f t="shared" si="3566"/>
        <v>1.5742631886447788E-6</v>
      </c>
      <c r="AZ2471" s="13">
        <f t="shared" si="3567"/>
        <v>1.2917055454970279E-6</v>
      </c>
      <c r="BA2471" s="13">
        <f t="shared" si="3568"/>
        <v>7.0657529537320557E-7</v>
      </c>
      <c r="BB2471" s="13">
        <f t="shared" si="3569"/>
        <v>2.8987758652048076E-7</v>
      </c>
      <c r="BC2471" s="13">
        <f t="shared" si="3570"/>
        <v>9.5139488422170815E-8</v>
      </c>
      <c r="BD2471" s="13">
        <f t="shared" si="3571"/>
        <v>3.4566489297433683E-3</v>
      </c>
      <c r="BE2471" s="13">
        <f t="shared" si="3572"/>
        <v>1.4487354942852486E-3</v>
      </c>
      <c r="BF2471" s="13">
        <f t="shared" si="3573"/>
        <v>3.0359382382487822E-4</v>
      </c>
      <c r="BG2471" s="13">
        <f t="shared" si="3574"/>
        <v>4.2413635996442524E-5</v>
      </c>
      <c r="BH2471" s="13">
        <f t="shared" si="3575"/>
        <v>4.4440541373045019E-6</v>
      </c>
      <c r="BI2471" s="13">
        <f t="shared" si="3576"/>
        <v>3.7251448429367919E-7</v>
      </c>
      <c r="BJ2471" s="14">
        <f t="shared" si="3577"/>
        <v>9.005306205575106E-2</v>
      </c>
      <c r="BK2471" s="14">
        <f t="shared" si="3578"/>
        <v>0.23135805997570333</v>
      </c>
      <c r="BL2471" s="14">
        <f t="shared" si="3579"/>
        <v>0.58318855169597372</v>
      </c>
      <c r="BM2471" s="14">
        <f t="shared" si="3580"/>
        <v>0.33805777682747196</v>
      </c>
      <c r="BN2471" s="14">
        <f t="shared" si="3581"/>
        <v>0.66040195471514029</v>
      </c>
    </row>
    <row r="2472" spans="1:66" x14ac:dyDescent="0.25">
      <c r="A2472" t="s">
        <v>350</v>
      </c>
      <c r="B2472" t="s">
        <v>107</v>
      </c>
      <c r="C2472" t="s">
        <v>106</v>
      </c>
      <c r="D2472" s="7" t="s">
        <v>485</v>
      </c>
      <c r="E2472" s="10">
        <f>VLOOKUP(A2472,home!$A$2:$E$405,3,FALSE)</f>
        <v>1.6204000000000001</v>
      </c>
      <c r="F2472" s="10">
        <f>VLOOKUP(B2472,home!$B$2:$E$405,3,FALSE)</f>
        <v>1.0286</v>
      </c>
      <c r="G2472" s="10">
        <f>VLOOKUP(C2472,away!$B$2:$E$405,4,FALSE)</f>
        <v>0.82279999999999998</v>
      </c>
      <c r="H2472" s="10">
        <f>VLOOKUP(A2472,away!$A$2:$E$405,3,FALSE)</f>
        <v>1.3241000000000001</v>
      </c>
      <c r="I2472" s="10">
        <f>VLOOKUP(C2472,away!$B$2:$E$405,3,FALSE)</f>
        <v>1.5944</v>
      </c>
      <c r="J2472" s="10">
        <f>VLOOKUP(B2472,home!$B$2:$E$405,4,FALSE)</f>
        <v>1.0069999999999999</v>
      </c>
      <c r="K2472" s="12">
        <f t="shared" si="3526"/>
        <v>1.3713965024320001</v>
      </c>
      <c r="L2472" s="12">
        <f t="shared" si="3527"/>
        <v>2.1259230552799999</v>
      </c>
      <c r="M2472" s="13">
        <f t="shared" si="3528"/>
        <v>3.0278434343461204E-2</v>
      </c>
      <c r="N2472" s="13">
        <f t="shared" si="3529"/>
        <v>4.1523738957739642E-2</v>
      </c>
      <c r="O2472" s="13">
        <f t="shared" si="3530"/>
        <v>6.4369621648545913E-2</v>
      </c>
      <c r="P2472" s="13">
        <f t="shared" si="3531"/>
        <v>8.8276273991686999E-2</v>
      </c>
      <c r="Q2472" s="13">
        <f t="shared" si="3532"/>
        <v>2.8472755187271773E-2</v>
      </c>
      <c r="R2472" s="13">
        <f t="shared" si="3533"/>
        <v>6.8422431361147187E-2</v>
      </c>
      <c r="S2472" s="13">
        <f t="shared" si="3534"/>
        <v>6.4342003795997776E-2</v>
      </c>
      <c r="T2472" s="13">
        <f t="shared" si="3535"/>
        <v>6.0530886699964259E-2</v>
      </c>
      <c r="U2472" s="13">
        <f t="shared" si="3536"/>
        <v>9.3834283056570836E-2</v>
      </c>
      <c r="V2472" s="13">
        <f t="shared" si="3537"/>
        <v>2.0843116302369059E-2</v>
      </c>
      <c r="W2472" s="13">
        <f t="shared" si="3538"/>
        <v>1.301581229280903E-2</v>
      </c>
      <c r="X2472" s="13">
        <f t="shared" si="3539"/>
        <v>2.7670615436479546E-2</v>
      </c>
      <c r="Y2472" s="13">
        <f t="shared" si="3540"/>
        <v>2.941279965509927E-2</v>
      </c>
      <c r="Z2472" s="13">
        <f t="shared" si="3541"/>
        <v>4.8486941442992045E-2</v>
      </c>
      <c r="AA2472" s="13">
        <f t="shared" si="3542"/>
        <v>6.6494821908544471E-2</v>
      </c>
      <c r="AB2472" s="13">
        <f t="shared" si="3543"/>
        <v>4.5595383097608327E-2</v>
      </c>
      <c r="AC2472" s="13">
        <f t="shared" si="3544"/>
        <v>3.7979850292892523E-3</v>
      </c>
      <c r="AD2472" s="13">
        <f t="shared" si="3545"/>
        <v>4.4624598636674355E-3</v>
      </c>
      <c r="AE2472" s="13">
        <f t="shared" si="3546"/>
        <v>9.4868463074322448E-3</v>
      </c>
      <c r="AF2472" s="13">
        <f t="shared" si="3547"/>
        <v>1.0084152643434074E-2</v>
      </c>
      <c r="AG2472" s="13">
        <f t="shared" si="3548"/>
        <v>7.1460441992130851E-3</v>
      </c>
      <c r="AH2472" s="13">
        <f t="shared" si="3549"/>
        <v>2.5769876673417035E-2</v>
      </c>
      <c r="AI2472" s="13">
        <f t="shared" si="3550"/>
        <v>3.5340718738028097E-2</v>
      </c>
      <c r="AJ2472" s="13">
        <f t="shared" si="3551"/>
        <v>2.4233069035382398E-2</v>
      </c>
      <c r="AK2472" s="13">
        <f t="shared" si="3552"/>
        <v>1.1077715372772206E-2</v>
      </c>
      <c r="AL2472" s="13">
        <f t="shared" si="3553"/>
        <v>4.4291849870271388E-4</v>
      </c>
      <c r="AM2472" s="13">
        <f t="shared" si="3554"/>
        <v>1.2239603698553398E-3</v>
      </c>
      <c r="AN2472" s="13">
        <f t="shared" si="3555"/>
        <v>2.6020455690245019E-3</v>
      </c>
      <c r="AO2472" s="13">
        <f t="shared" si="3556"/>
        <v>2.765874333039178E-3</v>
      </c>
      <c r="AP2472" s="13">
        <f t="shared" si="3557"/>
        <v>1.9600120042050609E-3</v>
      </c>
      <c r="AQ2472" s="13">
        <f t="shared" si="3558"/>
        <v>1.0417086770912751E-3</v>
      </c>
      <c r="AR2472" s="13">
        <f t="shared" si="3559"/>
        <v>1.0956954990347902E-2</v>
      </c>
      <c r="AS2472" s="13">
        <f t="shared" si="3560"/>
        <v>1.5026329751067961E-2</v>
      </c>
      <c r="AT2472" s="13">
        <f t="shared" si="3561"/>
        <v>1.0303528032502257E-2</v>
      </c>
      <c r="AU2472" s="13">
        <f t="shared" si="3562"/>
        <v>4.7100741021612194E-3</v>
      </c>
      <c r="AV2472" s="13">
        <f t="shared" si="3563"/>
        <v>1.6148447874748605E-3</v>
      </c>
      <c r="AW2472" s="13">
        <f t="shared" si="3564"/>
        <v>3.5870043036744836E-5</v>
      </c>
      <c r="AX2472" s="13">
        <f t="shared" si="3565"/>
        <v>2.7975582838916463E-4</v>
      </c>
      <c r="AY2472" s="13">
        <f t="shared" si="3566"/>
        <v>5.9473936542148013E-4</v>
      </c>
      <c r="AZ2472" s="13">
        <f t="shared" si="3567"/>
        <v>6.3218506441606087E-4</v>
      </c>
      <c r="BA2472" s="13">
        <f t="shared" si="3568"/>
        <v>4.4799226788192528E-4</v>
      </c>
      <c r="BB2472" s="13">
        <f t="shared" si="3569"/>
        <v>2.3809927271933976E-4</v>
      </c>
      <c r="BC2472" s="13">
        <f t="shared" si="3570"/>
        <v>1.012361466638889E-4</v>
      </c>
      <c r="BD2472" s="13">
        <f t="shared" si="3571"/>
        <v>3.8822738716076458E-3</v>
      </c>
      <c r="BE2472" s="13">
        <f t="shared" si="3572"/>
        <v>5.3241368090058642E-3</v>
      </c>
      <c r="BF2472" s="13">
        <f t="shared" si="3573"/>
        <v>3.650751299170057E-3</v>
      </c>
      <c r="BG2472" s="13">
        <f t="shared" si="3574"/>
        <v>1.6688758543102985E-3</v>
      </c>
      <c r="BH2472" s="13">
        <f t="shared" si="3575"/>
        <v>5.7217262739859014E-4</v>
      </c>
      <c r="BI2472" s="13">
        <f t="shared" si="3576"/>
        <v>1.5693510800035082E-4</v>
      </c>
      <c r="BJ2472" s="14">
        <f t="shared" si="3577"/>
        <v>0.24369372014181756</v>
      </c>
      <c r="BK2472" s="14">
        <f t="shared" si="3578"/>
        <v>0.20857547132692847</v>
      </c>
      <c r="BL2472" s="14">
        <f t="shared" si="3579"/>
        <v>0.49300479812506343</v>
      </c>
      <c r="BM2472" s="14">
        <f t="shared" si="3580"/>
        <v>0.67185880622456429</v>
      </c>
      <c r="BN2472" s="14">
        <f t="shared" si="3581"/>
        <v>0.32134325548985271</v>
      </c>
    </row>
    <row r="2473" spans="1:66" x14ac:dyDescent="0.25">
      <c r="A2473" t="s">
        <v>350</v>
      </c>
      <c r="B2473" t="s">
        <v>108</v>
      </c>
      <c r="C2473" t="s">
        <v>104</v>
      </c>
      <c r="D2473" s="7" t="s">
        <v>485</v>
      </c>
      <c r="E2473" s="10">
        <f>VLOOKUP(A2473,home!$A$2:$E$405,3,FALSE)</f>
        <v>1.6204000000000001</v>
      </c>
      <c r="F2473" s="10">
        <f>VLOOKUP(B2473,home!$B$2:$E$405,3,FALSE)</f>
        <v>0.88160000000000005</v>
      </c>
      <c r="G2473" s="10">
        <f>VLOOKUP(C2473,away!$B$2:$E$405,4,FALSE)</f>
        <v>1.5770999999999999</v>
      </c>
      <c r="H2473" s="10">
        <f>VLOOKUP(A2473,away!$A$2:$E$405,3,FALSE)</f>
        <v>1.3241000000000001</v>
      </c>
      <c r="I2473" s="10">
        <f>VLOOKUP(C2473,away!$B$2:$E$405,3,FALSE)</f>
        <v>0.67130000000000001</v>
      </c>
      <c r="J2473" s="10">
        <f>VLOOKUP(B2473,home!$B$2:$E$405,4,FALSE)</f>
        <v>1.2947</v>
      </c>
      <c r="K2473" s="12">
        <f t="shared" si="3526"/>
        <v>2.2529577517440003</v>
      </c>
      <c r="L2473" s="12">
        <f t="shared" si="3527"/>
        <v>1.1508178268510001</v>
      </c>
      <c r="M2473" s="13">
        <f t="shared" si="3528"/>
        <v>3.3247504125415071E-2</v>
      </c>
      <c r="N2473" s="13">
        <f t="shared" si="3529"/>
        <v>7.4905222145494527E-2</v>
      </c>
      <c r="O2473" s="13">
        <f t="shared" si="3530"/>
        <v>3.8261820445829833E-2</v>
      </c>
      <c r="P2473" s="13">
        <f t="shared" si="3531"/>
        <v>8.6202264969269415E-2</v>
      </c>
      <c r="Q2473" s="13">
        <f t="shared" si="3532"/>
        <v>8.4379150439399128E-2</v>
      </c>
      <c r="R2473" s="13">
        <f t="shared" si="3533"/>
        <v>2.201619252841653E-2</v>
      </c>
      <c r="S2473" s="13">
        <f t="shared" si="3534"/>
        <v>5.5875100111288163E-2</v>
      </c>
      <c r="T2473" s="13">
        <f t="shared" si="3535"/>
        <v>9.7105030540202919E-2</v>
      </c>
      <c r="U2473" s="13">
        <f t="shared" si="3536"/>
        <v>4.9601551620784362E-2</v>
      </c>
      <c r="V2473" s="13">
        <f t="shared" si="3537"/>
        <v>1.6096647491723008E-2</v>
      </c>
      <c r="W2473" s="13">
        <f t="shared" si="3538"/>
        <v>6.3367553689339148E-2</v>
      </c>
      <c r="X2473" s="13">
        <f t="shared" si="3539"/>
        <v>7.2924510429629344E-2</v>
      </c>
      <c r="Y2473" s="13">
        <f t="shared" si="3540"/>
        <v>4.1961413308399573E-2</v>
      </c>
      <c r="Z2473" s="13">
        <f t="shared" si="3541"/>
        <v>8.4455422803618434E-3</v>
      </c>
      <c r="AA2473" s="13">
        <f t="shared" si="3542"/>
        <v>1.9027449948222919E-2</v>
      </c>
      <c r="AB2473" s="13">
        <f t="shared" si="3543"/>
        <v>2.1434020428384905E-2</v>
      </c>
      <c r="AC2473" s="13">
        <f t="shared" si="3544"/>
        <v>2.6084053312774593E-3</v>
      </c>
      <c r="AD2473" s="13">
        <f t="shared" si="3545"/>
        <v>3.5691105323362685E-2</v>
      </c>
      <c r="AE2473" s="13">
        <f t="shared" si="3546"/>
        <v>4.1073960266142406E-2</v>
      </c>
      <c r="AF2473" s="13">
        <f t="shared" si="3547"/>
        <v>2.3634322846823166E-2</v>
      </c>
      <c r="AG2473" s="13">
        <f t="shared" si="3548"/>
        <v>9.0662666858919924E-3</v>
      </c>
      <c r="AH2473" s="13">
        <f t="shared" si="3549"/>
        <v>2.4298201534160633E-3</v>
      </c>
      <c r="AI2473" s="13">
        <f t="shared" si="3550"/>
        <v>5.4742821499825164E-3</v>
      </c>
      <c r="AJ2473" s="13">
        <f t="shared" si="3551"/>
        <v>6.1666632025184622E-3</v>
      </c>
      <c r="AK2473" s="13">
        <f t="shared" si="3552"/>
        <v>4.6310772215028169E-3</v>
      </c>
      <c r="AL2473" s="13">
        <f t="shared" si="3553"/>
        <v>2.7051708503093841E-4</v>
      </c>
      <c r="AM2473" s="13">
        <f t="shared" si="3554"/>
        <v>1.608211048131631E-2</v>
      </c>
      <c r="AN2473" s="13">
        <f t="shared" si="3555"/>
        <v>1.8507579435286126E-2</v>
      </c>
      <c r="AO2473" s="13">
        <f t="shared" si="3556"/>
        <v>1.0649426172994121E-2</v>
      </c>
      <c r="AP2473" s="13">
        <f t="shared" si="3557"/>
        <v>4.0851831618717513E-3</v>
      </c>
      <c r="AQ2473" s="13">
        <f t="shared" si="3558"/>
        <v>1.1753254021583863E-3</v>
      </c>
      <c r="AR2473" s="13">
        <f t="shared" si="3559"/>
        <v>5.5925606971860757E-4</v>
      </c>
      <c r="AS2473" s="13">
        <f t="shared" si="3560"/>
        <v>1.2599802974824202E-3</v>
      </c>
      <c r="AT2473" s="13">
        <f t="shared" si="3561"/>
        <v>1.4193411891288653E-3</v>
      </c>
      <c r="AU2473" s="13">
        <f t="shared" si="3562"/>
        <v>1.065905244805808E-3</v>
      </c>
      <c r="AV2473" s="13">
        <f t="shared" si="3563"/>
        <v>6.0035987097745776E-4</v>
      </c>
      <c r="AW2473" s="13">
        <f t="shared" si="3564"/>
        <v>1.9482820386713591E-5</v>
      </c>
      <c r="AX2473" s="13">
        <f t="shared" si="3565"/>
        <v>6.0387192455475022E-3</v>
      </c>
      <c r="AY2473" s="13">
        <f t="shared" si="3566"/>
        <v>6.949465759124287E-3</v>
      </c>
      <c r="AZ2473" s="13">
        <f t="shared" si="3567"/>
        <v>3.9987845413454242E-3</v>
      </c>
      <c r="BA2473" s="13">
        <f t="shared" si="3568"/>
        <v>1.5339575119721713E-3</v>
      </c>
      <c r="BB2473" s="13">
        <f t="shared" si="3569"/>
        <v>4.4132641260239514E-4</v>
      </c>
      <c r="BC2473" s="13">
        <f t="shared" si="3570"/>
        <v>1.0157726061660724E-4</v>
      </c>
      <c r="BD2473" s="13">
        <f t="shared" si="3571"/>
        <v>1.0726697580113315E-4</v>
      </c>
      <c r="BE2473" s="13">
        <f t="shared" si="3572"/>
        <v>2.4166796463729904E-4</v>
      </c>
      <c r="BF2473" s="13">
        <f t="shared" si="3573"/>
        <v>2.7223385713889895E-4</v>
      </c>
      <c r="BG2473" s="13">
        <f t="shared" si="3574"/>
        <v>2.0444379290941703E-4</v>
      </c>
      <c r="BH2473" s="13">
        <f t="shared" si="3575"/>
        <v>1.1515080700780404E-4</v>
      </c>
      <c r="BI2473" s="13">
        <f t="shared" si="3576"/>
        <v>5.1885980653561911E-5</v>
      </c>
      <c r="BJ2473" s="14">
        <f t="shared" si="3577"/>
        <v>0.61367199105952008</v>
      </c>
      <c r="BK2473" s="14">
        <f t="shared" si="3578"/>
        <v>0.20124990487312833</v>
      </c>
      <c r="BL2473" s="14">
        <f t="shared" si="3579"/>
        <v>0.17494036974931967</v>
      </c>
      <c r="BM2473" s="14">
        <f t="shared" si="3580"/>
        <v>0.65236567036976778</v>
      </c>
      <c r="BN2473" s="14">
        <f t="shared" si="3581"/>
        <v>0.3390121546538245</v>
      </c>
    </row>
    <row r="2474" spans="1:66" x14ac:dyDescent="0.25">
      <c r="A2474" t="s">
        <v>344</v>
      </c>
      <c r="B2474" t="s">
        <v>205</v>
      </c>
      <c r="C2474" t="s">
        <v>201</v>
      </c>
      <c r="D2474" s="7" t="s">
        <v>485</v>
      </c>
      <c r="E2474" s="10">
        <f>VLOOKUP(A2474,home!$A$2:$E$405,3,FALSE)</f>
        <v>1.3976999999999999</v>
      </c>
      <c r="F2474" s="10">
        <f>VLOOKUP(B2474,home!$B$2:$E$405,3,FALSE)</f>
        <v>0.96799999999999997</v>
      </c>
      <c r="G2474" s="10">
        <f>VLOOKUP(C2474,away!$B$2:$E$405,4,FALSE)</f>
        <v>1.2625999999999999</v>
      </c>
      <c r="H2474" s="10">
        <f>VLOOKUP(A2474,away!$A$2:$E$405,3,FALSE)</f>
        <v>1.0585</v>
      </c>
      <c r="I2474" s="10">
        <f>VLOOKUP(C2474,away!$B$2:$E$405,3,FALSE)</f>
        <v>0.61129999999999995</v>
      </c>
      <c r="J2474" s="10">
        <f>VLOOKUP(B2474,home!$B$2:$E$405,4,FALSE)</f>
        <v>1.2782</v>
      </c>
      <c r="K2474" s="12">
        <f t="shared" si="3526"/>
        <v>1.7082644673599998</v>
      </c>
      <c r="L2474" s="12">
        <f t="shared" si="3527"/>
        <v>0.82707343410999989</v>
      </c>
      <c r="M2474" s="13">
        <f t="shared" si="3528"/>
        <v>7.9234941137716342E-2</v>
      </c>
      <c r="N2474" s="13">
        <f t="shared" si="3529"/>
        <v>0.13535423451892192</v>
      </c>
      <c r="O2474" s="13">
        <f t="shared" si="3530"/>
        <v>6.5533114868274761E-2</v>
      </c>
      <c r="P2474" s="13">
        <f t="shared" si="3531"/>
        <v>0.11194789156489507</v>
      </c>
      <c r="Q2474" s="13">
        <f t="shared" si="3532"/>
        <v>0.11561041466769335</v>
      </c>
      <c r="R2474" s="13">
        <f t="shared" si="3533"/>
        <v>2.7100349181014543E-2</v>
      </c>
      <c r="S2474" s="13">
        <f t="shared" si="3534"/>
        <v>3.9541678979868745E-2</v>
      </c>
      <c r="T2474" s="13">
        <f t="shared" si="3535"/>
        <v>9.5618302678090267E-2</v>
      </c>
      <c r="U2474" s="13">
        <f t="shared" si="3536"/>
        <v>4.6294563558975814E-2</v>
      </c>
      <c r="V2474" s="13">
        <f t="shared" si="3537"/>
        <v>6.2074292073275219E-3</v>
      </c>
      <c r="W2474" s="13">
        <f t="shared" si="3538"/>
        <v>6.5831054477858614E-2</v>
      </c>
      <c r="X2474" s="13">
        <f t="shared" si="3539"/>
        <v>5.4447116298085019E-2</v>
      </c>
      <c r="Y2474" s="13">
        <f t="shared" si="3540"/>
        <v>2.2515881727021857E-2</v>
      </c>
      <c r="Z2474" s="13">
        <f t="shared" si="3541"/>
        <v>7.4713262875739416E-3</v>
      </c>
      <c r="AA2474" s="13">
        <f t="shared" si="3542"/>
        <v>1.2763001221115264E-2</v>
      </c>
      <c r="AB2474" s="13">
        <f t="shared" si="3543"/>
        <v>1.090129074145175E-2</v>
      </c>
      <c r="AC2474" s="13">
        <f t="shared" si="3544"/>
        <v>5.4813933870322129E-4</v>
      </c>
      <c r="AD2474" s="13">
        <f t="shared" si="3545"/>
        <v>2.8114212803341577E-2</v>
      </c>
      <c r="AE2474" s="13">
        <f t="shared" si="3546"/>
        <v>2.3252518530559048E-2</v>
      </c>
      <c r="AF2474" s="13">
        <f t="shared" si="3547"/>
        <v>9.6157701763879382E-3</v>
      </c>
      <c r="AG2474" s="13">
        <f t="shared" si="3548"/>
        <v>2.6509826871325645E-3</v>
      </c>
      <c r="AH2474" s="13">
        <f t="shared" si="3549"/>
        <v>1.544833872505024E-3</v>
      </c>
      <c r="AI2474" s="13">
        <f t="shared" si="3550"/>
        <v>2.6389848123744807E-3</v>
      </c>
      <c r="AJ2474" s="13">
        <f t="shared" si="3551"/>
        <v>2.2540419924410109E-3</v>
      </c>
      <c r="AK2474" s="13">
        <f t="shared" si="3552"/>
        <v>1.2834999478747717E-3</v>
      </c>
      <c r="AL2474" s="13">
        <f t="shared" si="3553"/>
        <v>3.0977769337872249E-5</v>
      </c>
      <c r="AM2474" s="13">
        <f t="shared" si="3554"/>
        <v>9.6053021519491993E-3</v>
      </c>
      <c r="AN2474" s="13">
        <f t="shared" si="3555"/>
        <v>7.9442902364767979E-3</v>
      </c>
      <c r="AO2474" s="13">
        <f t="shared" si="3556"/>
        <v>3.2852557037247035E-3</v>
      </c>
      <c r="AP2474" s="13">
        <f t="shared" si="3557"/>
        <v>9.0571590560301844E-4</v>
      </c>
      <c r="AQ2474" s="13">
        <f t="shared" si="3558"/>
        <v>1.8727339109378421E-4</v>
      </c>
      <c r="AR2474" s="13">
        <f t="shared" si="3559"/>
        <v>2.5553821121243608E-4</v>
      </c>
      <c r="AS2474" s="13">
        <f t="shared" si="3560"/>
        <v>4.3652684626693924E-4</v>
      </c>
      <c r="AT2474" s="13">
        <f t="shared" si="3561"/>
        <v>3.7285165026326684E-4</v>
      </c>
      <c r="AU2474" s="13">
        <f t="shared" si="3562"/>
        <v>2.1230974191375877E-4</v>
      </c>
      <c r="AV2474" s="13">
        <f t="shared" si="3563"/>
        <v>9.0670297046411554E-5</v>
      </c>
      <c r="AW2474" s="13">
        <f t="shared" si="3564"/>
        <v>1.2157571145604486E-6</v>
      </c>
      <c r="AX2474" s="13">
        <f t="shared" si="3565"/>
        <v>2.7347327274052273E-3</v>
      </c>
      <c r="AY2474" s="13">
        <f t="shared" si="3566"/>
        <v>2.2618247882280479E-3</v>
      </c>
      <c r="AZ2474" s="13">
        <f t="shared" si="3567"/>
        <v>9.3534759747744718E-4</v>
      </c>
      <c r="BA2474" s="13">
        <f t="shared" si="3568"/>
        <v>2.5786704984407006E-4</v>
      </c>
      <c r="BB2474" s="13">
        <f t="shared" si="3569"/>
        <v>5.3318746614587382E-5</v>
      </c>
      <c r="BC2474" s="13">
        <f t="shared" si="3570"/>
        <v>8.8197037729935478E-6</v>
      </c>
      <c r="BD2474" s="13">
        <f t="shared" si="3571"/>
        <v>3.5224810982299314E-5</v>
      </c>
      <c r="BE2474" s="13">
        <f t="shared" si="3572"/>
        <v>6.0173292970534207E-5</v>
      </c>
      <c r="BF2474" s="13">
        <f t="shared" si="3573"/>
        <v>5.139594913280343E-5</v>
      </c>
      <c r="BG2474" s="13">
        <f t="shared" si="3574"/>
        <v>2.926595788993669E-5</v>
      </c>
      <c r="BH2474" s="13">
        <f t="shared" si="3575"/>
        <v>1.2498498991658224E-5</v>
      </c>
      <c r="BI2474" s="13">
        <f t="shared" si="3576"/>
        <v>4.2701483445569072E-6</v>
      </c>
      <c r="BJ2474" s="14">
        <f t="shared" si="3577"/>
        <v>0.5811902365672823</v>
      </c>
      <c r="BK2474" s="14">
        <f t="shared" si="3578"/>
        <v>0.23977288278607684</v>
      </c>
      <c r="BL2474" s="14">
        <f t="shared" si="3579"/>
        <v>0.171874405601042</v>
      </c>
      <c r="BM2474" s="14">
        <f t="shared" si="3580"/>
        <v>0.4632672962723452</v>
      </c>
      <c r="BN2474" s="14">
        <f t="shared" si="3581"/>
        <v>0.53478094593851599</v>
      </c>
    </row>
    <row r="2475" spans="1:66" x14ac:dyDescent="0.25">
      <c r="A2475" t="s">
        <v>344</v>
      </c>
      <c r="B2475" t="s">
        <v>209</v>
      </c>
      <c r="C2475" t="s">
        <v>198</v>
      </c>
      <c r="D2475" s="7" t="s">
        <v>485</v>
      </c>
      <c r="E2475" s="10">
        <f>VLOOKUP(A2475,home!$A$2:$E$405,3,FALSE)</f>
        <v>1.3976999999999999</v>
      </c>
      <c r="F2475" s="10">
        <f>VLOOKUP(B2475,home!$B$2:$E$405,3,FALSE)</f>
        <v>0.93010000000000004</v>
      </c>
      <c r="G2475" s="10">
        <f>VLOOKUP(C2475,away!$B$2:$E$405,4,FALSE)</f>
        <v>0.71550000000000002</v>
      </c>
      <c r="H2475" s="10">
        <f>VLOOKUP(A2475,away!$A$2:$E$405,3,FALSE)</f>
        <v>1.0585</v>
      </c>
      <c r="I2475" s="10">
        <f>VLOOKUP(C2475,away!$B$2:$E$405,3,FALSE)</f>
        <v>0.89219999999999999</v>
      </c>
      <c r="J2475" s="10">
        <f>VLOOKUP(B2475,home!$B$2:$E$405,4,FALSE)</f>
        <v>0.89749999999999996</v>
      </c>
      <c r="K2475" s="12">
        <f t="shared" si="3526"/>
        <v>0.9301505509350001</v>
      </c>
      <c r="L2475" s="12">
        <f t="shared" si="3527"/>
        <v>0.84759334575</v>
      </c>
      <c r="M2475" s="13">
        <f t="shared" si="3528"/>
        <v>0.16901904185889469</v>
      </c>
      <c r="N2475" s="13">
        <f t="shared" si="3529"/>
        <v>0.15721315490355672</v>
      </c>
      <c r="O2475" s="13">
        <f t="shared" si="3530"/>
        <v>0.14325941518463986</v>
      </c>
      <c r="P2475" s="13">
        <f t="shared" si="3531"/>
        <v>0.13325282396061869</v>
      </c>
      <c r="Q2475" s="13">
        <f t="shared" si="3532"/>
        <v>7.3115951323886402E-2</v>
      </c>
      <c r="R2475" s="13">
        <f t="shared" si="3533"/>
        <v>6.0712863513268614E-2</v>
      </c>
      <c r="S2475" s="13">
        <f t="shared" si="3534"/>
        <v>2.626377906624193E-2</v>
      </c>
      <c r="T2475" s="13">
        <f t="shared" si="3535"/>
        <v>6.1972593810307022E-2</v>
      </c>
      <c r="U2475" s="13">
        <f t="shared" si="3536"/>
        <v>5.6472103445708265E-2</v>
      </c>
      <c r="V2475" s="13">
        <f t="shared" si="3537"/>
        <v>2.300676164429027E-3</v>
      </c>
      <c r="W2475" s="13">
        <f t="shared" si="3538"/>
        <v>2.2669614135349864E-2</v>
      </c>
      <c r="X2475" s="13">
        <f t="shared" si="3539"/>
        <v>1.9214614091842688E-2</v>
      </c>
      <c r="Y2475" s="13">
        <f t="shared" si="3540"/>
        <v>8.1430895227000179E-3</v>
      </c>
      <c r="Z2475" s="13">
        <f t="shared" si="3541"/>
        <v>1.7153273038424819E-2</v>
      </c>
      <c r="AA2475" s="13">
        <f t="shared" si="3542"/>
        <v>1.5955126367029327E-2</v>
      </c>
      <c r="AB2475" s="13">
        <f t="shared" si="3543"/>
        <v>7.4203347902649375E-3</v>
      </c>
      <c r="AC2475" s="13">
        <f t="shared" si="3544"/>
        <v>1.1336429632326324E-4</v>
      </c>
      <c r="AD2475" s="13">
        <f t="shared" si="3545"/>
        <v>5.271538519369884E-3</v>
      </c>
      <c r="AE2475" s="13">
        <f t="shared" si="3546"/>
        <v>4.4681209708827213E-3</v>
      </c>
      <c r="AF2475" s="13">
        <f t="shared" si="3547"/>
        <v>1.8935748014631119E-3</v>
      </c>
      <c r="AG2475" s="13">
        <f t="shared" si="3548"/>
        <v>5.3499380046667048E-4</v>
      </c>
      <c r="AH2475" s="13">
        <f t="shared" si="3549"/>
        <v>3.6347500213004392E-3</v>
      </c>
      <c r="AI2475" s="13">
        <f t="shared" si="3550"/>
        <v>3.3808647348236068E-3</v>
      </c>
      <c r="AJ2475" s="13">
        <f t="shared" si="3551"/>
        <v>1.5723565978664454E-3</v>
      </c>
      <c r="AK2475" s="13">
        <f t="shared" si="3552"/>
        <v>4.8750945192391887E-4</v>
      </c>
      <c r="AL2475" s="13">
        <f t="shared" si="3553"/>
        <v>3.5750084618263384E-6</v>
      </c>
      <c r="AM2475" s="13">
        <f t="shared" si="3554"/>
        <v>9.8066489161339468E-4</v>
      </c>
      <c r="AN2475" s="13">
        <f t="shared" si="3555"/>
        <v>8.3120503654215841E-4</v>
      </c>
      <c r="AO2475" s="13">
        <f t="shared" si="3556"/>
        <v>3.5226192896350945E-4</v>
      </c>
      <c r="AP2475" s="13">
        <f t="shared" si="3557"/>
        <v>9.9524955650176619E-5</v>
      </c>
      <c r="AQ2475" s="13">
        <f t="shared" si="3558"/>
        <v>2.1089172536288388E-5</v>
      </c>
      <c r="AR2475" s="13">
        <f t="shared" si="3559"/>
        <v>6.1615798630378484E-4</v>
      </c>
      <c r="AS2475" s="13">
        <f t="shared" si="3560"/>
        <v>5.7311969042346566E-4</v>
      </c>
      <c r="AT2475" s="13">
        <f t="shared" si="3561"/>
        <v>2.6654379789954163E-4</v>
      </c>
      <c r="AU2475" s="13">
        <f t="shared" si="3562"/>
        <v>8.2641953488188656E-5</v>
      </c>
      <c r="AV2475" s="13">
        <f t="shared" si="3563"/>
        <v>1.9217364641845831E-5</v>
      </c>
      <c r="AW2475" s="13">
        <f t="shared" si="3564"/>
        <v>7.8291634412275307E-8</v>
      </c>
      <c r="AX2475" s="13">
        <f t="shared" si="3565"/>
        <v>1.5202766486946851E-4</v>
      </c>
      <c r="AY2475" s="13">
        <f t="shared" si="3566"/>
        <v>1.2885763711327258E-4</v>
      </c>
      <c r="AZ2475" s="13">
        <f t="shared" si="3567"/>
        <v>5.4609437883139021E-5</v>
      </c>
      <c r="BA2475" s="13">
        <f t="shared" si="3568"/>
        <v>1.5428865388298871E-5</v>
      </c>
      <c r="BB2475" s="13">
        <f t="shared" si="3569"/>
        <v>3.2693509088986526E-6</v>
      </c>
      <c r="BC2475" s="13">
        <f t="shared" si="3570"/>
        <v>5.5421601506084269E-7</v>
      </c>
      <c r="BD2475" s="13">
        <f t="shared" si="3571"/>
        <v>8.7041901520301237E-5</v>
      </c>
      <c r="BE2475" s="13">
        <f t="shared" si="3572"/>
        <v>8.0962072653538217E-5</v>
      </c>
      <c r="BF2475" s="13">
        <f t="shared" si="3573"/>
        <v>3.765345824176404E-5</v>
      </c>
      <c r="BG2475" s="13">
        <f t="shared" si="3574"/>
        <v>1.1674461642728282E-5</v>
      </c>
      <c r="BH2475" s="13">
        <f t="shared" si="3575"/>
        <v>2.7147517322133084E-6</v>
      </c>
      <c r="BI2475" s="13">
        <f t="shared" si="3576"/>
        <v>5.0502556387399106E-7</v>
      </c>
      <c r="BJ2475" s="14">
        <f t="shared" si="3577"/>
        <v>0.35713673903730886</v>
      </c>
      <c r="BK2475" s="14">
        <f t="shared" si="3578"/>
        <v>0.3310821179920827</v>
      </c>
      <c r="BL2475" s="14">
        <f t="shared" si="3579"/>
        <v>0.29467355657093652</v>
      </c>
      <c r="BM2475" s="14">
        <f t="shared" si="3580"/>
        <v>0.26334365654840908</v>
      </c>
      <c r="BN2475" s="14">
        <f t="shared" si="3581"/>
        <v>0.73657325074486502</v>
      </c>
    </row>
    <row r="2476" spans="1:66" x14ac:dyDescent="0.25">
      <c r="A2476" t="s">
        <v>344</v>
      </c>
      <c r="B2476" t="s">
        <v>197</v>
      </c>
      <c r="C2476" t="s">
        <v>212</v>
      </c>
      <c r="D2476" s="7" t="s">
        <v>485</v>
      </c>
      <c r="E2476" s="10">
        <f>VLOOKUP(A2476,home!$A$2:$E$405,3,FALSE)</f>
        <v>1.3976999999999999</v>
      </c>
      <c r="F2476" s="10">
        <f>VLOOKUP(B2476,home!$B$2:$E$405,3,FALSE)</f>
        <v>0.79959999999999998</v>
      </c>
      <c r="G2476" s="10">
        <f>VLOOKUP(C2476,away!$B$2:$E$405,4,FALSE)</f>
        <v>1.3951</v>
      </c>
      <c r="H2476" s="10">
        <f>VLOOKUP(A2476,away!$A$2:$E$405,3,FALSE)</f>
        <v>1.0585</v>
      </c>
      <c r="I2476" s="10">
        <f>VLOOKUP(C2476,away!$B$2:$E$405,3,FALSE)</f>
        <v>0.99199999999999999</v>
      </c>
      <c r="J2476" s="10">
        <f>VLOOKUP(B2476,home!$B$2:$E$405,4,FALSE)</f>
        <v>1.8339000000000001</v>
      </c>
      <c r="K2476" s="12">
        <f t="shared" si="3526"/>
        <v>1.5591650434919999</v>
      </c>
      <c r="L2476" s="12">
        <f t="shared" si="3527"/>
        <v>1.9256536848000003</v>
      </c>
      <c r="M2476" s="13">
        <f t="shared" si="3528"/>
        <v>3.0659315592015696E-2</v>
      </c>
      <c r="N2476" s="13">
        <f t="shared" si="3529"/>
        <v>4.7802933128460103E-2</v>
      </c>
      <c r="O2476" s="13">
        <f t="shared" si="3530"/>
        <v>5.9039224043211123E-2</v>
      </c>
      <c r="P2476" s="13">
        <f t="shared" si="3531"/>
        <v>9.2051894323067193E-2</v>
      </c>
      <c r="Q2476" s="13">
        <f t="shared" si="3532"/>
        <v>3.7266331155140331E-2</v>
      </c>
      <c r="R2476" s="13">
        <f t="shared" si="3533"/>
        <v>5.6844549663271141E-2</v>
      </c>
      <c r="S2476" s="13">
        <f t="shared" si="3534"/>
        <v>6.9094425991294936E-2</v>
      </c>
      <c r="T2476" s="13">
        <f t="shared" si="3535"/>
        <v>7.1762047907873022E-2</v>
      </c>
      <c r="U2476" s="13">
        <f t="shared" si="3536"/>
        <v>8.8630034748017297E-2</v>
      </c>
      <c r="V2476" s="13">
        <f t="shared" si="3537"/>
        <v>2.3049991954955648E-2</v>
      </c>
      <c r="W2476" s="13">
        <f t="shared" si="3538"/>
        <v>1.9368120278763886E-2</v>
      </c>
      <c r="X2476" s="13">
        <f t="shared" si="3539"/>
        <v>3.7296292182451278E-2</v>
      </c>
      <c r="Y2476" s="13">
        <f t="shared" si="3540"/>
        <v>3.5909871235257386E-2</v>
      </c>
      <c r="Z2476" s="13">
        <f t="shared" si="3541"/>
        <v>3.6487638839958245E-2</v>
      </c>
      <c r="AA2476" s="13">
        <f t="shared" si="3542"/>
        <v>5.6890250998823874E-2</v>
      </c>
      <c r="AB2476" s="13">
        <f t="shared" si="3543"/>
        <v>4.4350645336426013E-2</v>
      </c>
      <c r="AC2476" s="13">
        <f t="shared" si="3544"/>
        <v>4.3253481499308235E-3</v>
      </c>
      <c r="AD2476" s="13">
        <f t="shared" si="3545"/>
        <v>7.5495240241992955E-3</v>
      </c>
      <c r="AE2476" s="13">
        <f t="shared" si="3546"/>
        <v>1.45377687556855E-2</v>
      </c>
      <c r="AF2476" s="13">
        <f t="shared" si="3547"/>
        <v>1.3997353986578051E-2</v>
      </c>
      <c r="AG2476" s="13">
        <f t="shared" si="3548"/>
        <v>8.9846854272346687E-3</v>
      </c>
      <c r="AH2476" s="13">
        <f t="shared" si="3549"/>
        <v>1.7565639045454287E-2</v>
      </c>
      <c r="AI2476" s="13">
        <f t="shared" si="3550"/>
        <v>2.7387730366270506E-2</v>
      </c>
      <c r="AJ2476" s="13">
        <f t="shared" si="3551"/>
        <v>2.1350995903836663E-2</v>
      </c>
      <c r="AK2476" s="13">
        <f t="shared" si="3552"/>
        <v>1.1096575485667668E-2</v>
      </c>
      <c r="AL2476" s="13">
        <f t="shared" si="3553"/>
        <v>5.1945907221959543E-4</v>
      </c>
      <c r="AM2476" s="13">
        <f t="shared" si="3554"/>
        <v>2.3541907907069165E-3</v>
      </c>
      <c r="AN2476" s="13">
        <f t="shared" si="3555"/>
        <v>4.5333561708469994E-3</v>
      </c>
      <c r="AO2476" s="13">
        <f t="shared" si="3556"/>
        <v>4.3648370074511732E-3</v>
      </c>
      <c r="AP2476" s="13">
        <f t="shared" si="3557"/>
        <v>2.8017214889832537E-3</v>
      </c>
      <c r="AQ2476" s="13">
        <f t="shared" si="3558"/>
        <v>1.3487863272609855E-3</v>
      </c>
      <c r="AR2476" s="13">
        <f t="shared" si="3559"/>
        <v>6.7650675107491648E-3</v>
      </c>
      <c r="AS2476" s="13">
        <f t="shared" si="3560"/>
        <v>1.0547856779623537E-2</v>
      </c>
      <c r="AT2476" s="13">
        <f t="shared" si="3561"/>
        <v>8.2229247872745593E-3</v>
      </c>
      <c r="AU2476" s="13">
        <f t="shared" si="3562"/>
        <v>4.2736322945274617E-3</v>
      </c>
      <c r="AV2476" s="13">
        <f t="shared" si="3563"/>
        <v>1.6658245205914315E-3</v>
      </c>
      <c r="AW2476" s="13">
        <f t="shared" si="3564"/>
        <v>4.3323058494975152E-5</v>
      </c>
      <c r="AX2476" s="13">
        <f t="shared" si="3565"/>
        <v>6.1176199776350262E-4</v>
      </c>
      <c r="AY2476" s="13">
        <f t="shared" si="3566"/>
        <v>1.1780417452138983E-3</v>
      </c>
      <c r="AZ2476" s="13">
        <f t="shared" si="3567"/>
        <v>1.1342502137596834E-3</v>
      </c>
      <c r="BA2476" s="13">
        <f t="shared" si="3568"/>
        <v>7.2805770120384103E-4</v>
      </c>
      <c r="BB2476" s="13">
        <f t="shared" si="3569"/>
        <v>3.5049674876754829E-4</v>
      </c>
      <c r="BC2476" s="13">
        <f t="shared" si="3570"/>
        <v>1.3498707115492992E-4</v>
      </c>
      <c r="BD2476" s="13">
        <f t="shared" si="3571"/>
        <v>2.171196196665818E-3</v>
      </c>
      <c r="BE2476" s="13">
        <f t="shared" si="3572"/>
        <v>3.3852532124041246E-3</v>
      </c>
      <c r="BF2476" s="13">
        <f t="shared" si="3573"/>
        <v>2.6390842360747551E-3</v>
      </c>
      <c r="BG2476" s="13">
        <f t="shared" si="3574"/>
        <v>1.3715892959061825E-3</v>
      </c>
      <c r="BH2476" s="13">
        <f t="shared" si="3575"/>
        <v>5.3463352105118122E-4</v>
      </c>
      <c r="BI2476" s="13">
        <f t="shared" si="3576"/>
        <v>1.6671637942040904E-4</v>
      </c>
      <c r="BJ2476" s="14">
        <f t="shared" si="3577"/>
        <v>0.3140154153447563</v>
      </c>
      <c r="BK2476" s="14">
        <f t="shared" si="3578"/>
        <v>0.22087847682869782</v>
      </c>
      <c r="BL2476" s="14">
        <f t="shared" si="3579"/>
        <v>0.42489942432526728</v>
      </c>
      <c r="BM2476" s="14">
        <f t="shared" si="3580"/>
        <v>0.67148198874679499</v>
      </c>
      <c r="BN2476" s="14">
        <f t="shared" si="3581"/>
        <v>0.32366424790516557</v>
      </c>
    </row>
    <row r="2477" spans="1:66" x14ac:dyDescent="0.25">
      <c r="A2477" t="s">
        <v>344</v>
      </c>
      <c r="B2477" t="s">
        <v>203</v>
      </c>
      <c r="C2477" t="s">
        <v>213</v>
      </c>
      <c r="D2477" s="7" t="s">
        <v>485</v>
      </c>
      <c r="E2477" s="10">
        <f>VLOOKUP(A2477,home!$A$2:$E$405,3,FALSE)</f>
        <v>1.3976999999999999</v>
      </c>
      <c r="F2477" s="10">
        <f>VLOOKUP(B2477,home!$B$2:$E$405,3,FALSE)</f>
        <v>0.82279999999999998</v>
      </c>
      <c r="G2477" s="10">
        <f>VLOOKUP(C2477,away!$B$2:$E$405,4,FALSE)</f>
        <v>0.6401</v>
      </c>
      <c r="H2477" s="10">
        <f>VLOOKUP(A2477,away!$A$2:$E$405,3,FALSE)</f>
        <v>1.0585</v>
      </c>
      <c r="I2477" s="10">
        <f>VLOOKUP(C2477,away!$B$2:$E$405,3,FALSE)</f>
        <v>1.0939000000000001</v>
      </c>
      <c r="J2477" s="10">
        <f>VLOOKUP(B2477,home!$B$2:$E$405,4,FALSE)</f>
        <v>0.94469999999999998</v>
      </c>
      <c r="K2477" s="12">
        <f t="shared" si="3526"/>
        <v>0.73613264115599986</v>
      </c>
      <c r="L2477" s="12">
        <f t="shared" si="3527"/>
        <v>1.0938616588050001</v>
      </c>
      <c r="M2477" s="13">
        <f t="shared" si="3528"/>
        <v>0.16041448214137119</v>
      </c>
      <c r="N2477" s="13">
        <f t="shared" si="3529"/>
        <v>0.11808633641839954</v>
      </c>
      <c r="O2477" s="13">
        <f t="shared" si="3530"/>
        <v>0.17547125153150536</v>
      </c>
      <c r="P2477" s="13">
        <f t="shared" si="3531"/>
        <v>0.12917011583683582</v>
      </c>
      <c r="Q2477" s="13">
        <f t="shared" si="3532"/>
        <v>4.3463603356056188E-2</v>
      </c>
      <c r="R2477" s="13">
        <f t="shared" si="3533"/>
        <v>9.59706371364209E-2</v>
      </c>
      <c r="S2477" s="13">
        <f t="shared" si="3534"/>
        <v>2.6002824998364822E-2</v>
      </c>
      <c r="T2477" s="13">
        <f t="shared" si="3535"/>
        <v>4.7543169264698197E-2</v>
      </c>
      <c r="U2477" s="13">
        <f t="shared" si="3536"/>
        <v>7.0647118588657604E-2</v>
      </c>
      <c r="V2477" s="13">
        <f t="shared" si="3537"/>
        <v>2.3264648707296883E-3</v>
      </c>
      <c r="W2477" s="13">
        <f t="shared" si="3538"/>
        <v>1.066499237755014E-2</v>
      </c>
      <c r="X2477" s="13">
        <f t="shared" si="3539"/>
        <v>1.1666026253249679E-2</v>
      </c>
      <c r="Y2477" s="13">
        <f t="shared" si="3540"/>
        <v>6.3805094145211851E-3</v>
      </c>
      <c r="Z2477" s="13">
        <f t="shared" si="3541"/>
        <v>3.4992866778206046E-2</v>
      </c>
      <c r="AA2477" s="13">
        <f t="shared" si="3542"/>
        <v>2.5759391443060858E-2</v>
      </c>
      <c r="AB2477" s="13">
        <f t="shared" si="3543"/>
        <v>9.4811644287758241E-3</v>
      </c>
      <c r="AC2477" s="13">
        <f t="shared" si="3544"/>
        <v>1.1708331007235981E-4</v>
      </c>
      <c r="AD2477" s="13">
        <f t="shared" si="3545"/>
        <v>1.9627122516986477E-3</v>
      </c>
      <c r="AE2477" s="13">
        <f t="shared" si="3546"/>
        <v>2.1469356793999798E-3</v>
      </c>
      <c r="AF2477" s="13">
        <f t="shared" si="3547"/>
        <v>1.1742253118080506E-3</v>
      </c>
      <c r="AG2477" s="13">
        <f t="shared" si="3548"/>
        <v>4.281466824617243E-4</v>
      </c>
      <c r="AH2477" s="13">
        <f t="shared" si="3549"/>
        <v>9.5693388250877084E-3</v>
      </c>
      <c r="AI2477" s="13">
        <f t="shared" si="3550"/>
        <v>7.0443026634284672E-3</v>
      </c>
      <c r="AJ2477" s="13">
        <f t="shared" si="3551"/>
        <v>2.5927705623659206E-3</v>
      </c>
      <c r="AK2477" s="13">
        <f t="shared" si="3552"/>
        <v>6.3620768066198409E-4</v>
      </c>
      <c r="AL2477" s="13">
        <f t="shared" si="3553"/>
        <v>3.7711469744430212E-6</v>
      </c>
      <c r="AM2477" s="13">
        <f t="shared" si="3554"/>
        <v>2.8896331073443318E-4</v>
      </c>
      <c r="AN2477" s="13">
        <f t="shared" si="3555"/>
        <v>3.1608588641375183E-4</v>
      </c>
      <c r="AO2477" s="13">
        <f t="shared" si="3556"/>
        <v>1.7287711601869765E-4</v>
      </c>
      <c r="AP2477" s="13">
        <f t="shared" si="3557"/>
        <v>6.3034549632545701E-5</v>
      </c>
      <c r="AQ2477" s="13">
        <f t="shared" si="3558"/>
        <v>1.7237769255770633E-5</v>
      </c>
      <c r="AR2477" s="13">
        <f t="shared" si="3559"/>
        <v>2.0935065681755073E-3</v>
      </c>
      <c r="AS2477" s="13">
        <f t="shared" si="3560"/>
        <v>1.5410985193084694E-3</v>
      </c>
      <c r="AT2477" s="13">
        <f t="shared" si="3561"/>
        <v>5.6722646165007211E-4</v>
      </c>
      <c r="AU2477" s="13">
        <f t="shared" si="3562"/>
        <v>1.3918463778268001E-4</v>
      </c>
      <c r="AV2477" s="13">
        <f t="shared" si="3563"/>
        <v>2.5614588754826348E-5</v>
      </c>
      <c r="AW2477" s="13">
        <f t="shared" si="3564"/>
        <v>8.4350844177045571E-8</v>
      </c>
      <c r="AX2477" s="13">
        <f t="shared" si="3565"/>
        <v>3.5452554188020011E-5</v>
      </c>
      <c r="AY2477" s="13">
        <f t="shared" si="3566"/>
        <v>3.8780189732981724E-5</v>
      </c>
      <c r="AZ2477" s="13">
        <f t="shared" si="3567"/>
        <v>2.1210081335046003E-5</v>
      </c>
      <c r="BA2477" s="13">
        <f t="shared" si="3568"/>
        <v>7.7336315841807985E-6</v>
      </c>
      <c r="BB2477" s="13">
        <f t="shared" si="3569"/>
        <v>2.1148807683146871E-6</v>
      </c>
      <c r="BC2477" s="13">
        <f t="shared" si="3570"/>
        <v>4.6267739708069952E-7</v>
      </c>
      <c r="BD2477" s="13">
        <f t="shared" si="3571"/>
        <v>3.8166776123060365E-4</v>
      </c>
      <c r="BE2477" s="13">
        <f t="shared" si="3572"/>
        <v>2.8095809711878181E-4</v>
      </c>
      <c r="BF2477" s="13">
        <f t="shared" si="3573"/>
        <v>1.0341121304310637E-4</v>
      </c>
      <c r="BG2477" s="13">
        <f t="shared" si="3574"/>
        <v>2.5374789794189224E-5</v>
      </c>
      <c r="BH2477" s="13">
        <f t="shared" si="3575"/>
        <v>4.6698027574937062E-6</v>
      </c>
      <c r="BI2477" s="13">
        <f t="shared" si="3576"/>
        <v>6.8751884751028299E-7</v>
      </c>
      <c r="BJ2477" s="14">
        <f t="shared" si="3577"/>
        <v>0.24448060965690416</v>
      </c>
      <c r="BK2477" s="14">
        <f t="shared" si="3578"/>
        <v>0.31807352249408127</v>
      </c>
      <c r="BL2477" s="14">
        <f t="shared" si="3579"/>
        <v>0.40233558281842779</v>
      </c>
      <c r="BM2477" s="14">
        <f t="shared" si="3580"/>
        <v>0.27726745948814135</v>
      </c>
      <c r="BN2477" s="14">
        <f t="shared" si="3581"/>
        <v>0.72257642642058895</v>
      </c>
    </row>
    <row r="2478" spans="1:66" x14ac:dyDescent="0.25">
      <c r="A2478" t="s">
        <v>346</v>
      </c>
      <c r="B2478" t="s">
        <v>243</v>
      </c>
      <c r="C2478" t="s">
        <v>241</v>
      </c>
      <c r="D2478" s="7" t="s">
        <v>485</v>
      </c>
      <c r="E2478" s="10">
        <f>VLOOKUP(A2478,home!$A$2:$E$405,3,FALSE)</f>
        <v>1.5866</v>
      </c>
      <c r="F2478" s="10">
        <f>VLOOKUP(B2478,home!$B$2:$E$405,3,FALSE)</f>
        <v>0.77029999999999998</v>
      </c>
      <c r="G2478" s="10">
        <f>VLOOKUP(C2478,away!$B$2:$E$405,4,FALSE)</f>
        <v>0.98040000000000005</v>
      </c>
      <c r="H2478" s="10">
        <f>VLOOKUP(A2478,away!$A$2:$E$405,3,FALSE)</f>
        <v>1.1788000000000001</v>
      </c>
      <c r="I2478" s="10">
        <f>VLOOKUP(C2478,away!$B$2:$E$405,3,FALSE)</f>
        <v>1.0367999999999999</v>
      </c>
      <c r="J2478" s="10">
        <f>VLOOKUP(B2478,home!$B$2:$E$405,4,FALSE)</f>
        <v>1.0367999999999999</v>
      </c>
      <c r="K2478" s="12">
        <f t="shared" si="3526"/>
        <v>1.198203683592</v>
      </c>
      <c r="L2478" s="12">
        <f t="shared" si="3527"/>
        <v>1.2671560581119998</v>
      </c>
      <c r="M2478" s="13">
        <f t="shared" si="3528"/>
        <v>8.4978266645901288E-2</v>
      </c>
      <c r="N2478" s="13">
        <f t="shared" si="3529"/>
        <v>0.1018212721203821</v>
      </c>
      <c r="O2478" s="13">
        <f t="shared" si="3530"/>
        <v>0.10768072538821072</v>
      </c>
      <c r="P2478" s="13">
        <f t="shared" si="3531"/>
        <v>0.12902344181201267</v>
      </c>
      <c r="Q2478" s="13">
        <f t="shared" si="3532"/>
        <v>6.1001311661332637E-2</v>
      </c>
      <c r="R2478" s="13">
        <f t="shared" si="3533"/>
        <v>6.8224141758782927E-2</v>
      </c>
      <c r="S2478" s="13">
        <f t="shared" si="3534"/>
        <v>4.8974429563222781E-2</v>
      </c>
      <c r="T2478" s="13">
        <f t="shared" si="3535"/>
        <v>7.7298181624435844E-2</v>
      </c>
      <c r="U2478" s="13">
        <f t="shared" si="3536"/>
        <v>8.1746417965276499E-2</v>
      </c>
      <c r="V2478" s="13">
        <f t="shared" si="3537"/>
        <v>8.262046432487926E-3</v>
      </c>
      <c r="W2478" s="13">
        <f t="shared" si="3538"/>
        <v>2.4363998778850794E-2</v>
      </c>
      <c r="X2478" s="13">
        <f t="shared" si="3539"/>
        <v>3.0872988652454154E-2</v>
      </c>
      <c r="Y2478" s="13">
        <f t="shared" si="3540"/>
        <v>1.9560447301490157E-2</v>
      </c>
      <c r="Z2478" s="13">
        <f t="shared" si="3541"/>
        <v>2.8816878179711226E-2</v>
      </c>
      <c r="AA2478" s="13">
        <f t="shared" si="3542"/>
        <v>3.4528489584551916E-2</v>
      </c>
      <c r="AB2478" s="13">
        <f t="shared" si="3543"/>
        <v>2.0686081704539061E-2</v>
      </c>
      <c r="AC2478" s="13">
        <f t="shared" si="3544"/>
        <v>7.8402227799329049E-4</v>
      </c>
      <c r="AD2478" s="13">
        <f t="shared" si="3545"/>
        <v>7.2982582709625026E-3</v>
      </c>
      <c r="AE2478" s="13">
        <f t="shared" si="3546"/>
        <v>9.2480321817161454E-3</v>
      </c>
      <c r="AF2478" s="13">
        <f t="shared" si="3547"/>
        <v>5.8593500023381749E-3</v>
      </c>
      <c r="AG2478" s="13">
        <f t="shared" si="3548"/>
        <v>2.4749036173537936E-3</v>
      </c>
      <c r="AH2478" s="13">
        <f t="shared" si="3549"/>
        <v>9.1288704403241442E-3</v>
      </c>
      <c r="AI2478" s="13">
        <f t="shared" si="3550"/>
        <v>1.0938246188630513E-2</v>
      </c>
      <c r="AJ2478" s="13">
        <f t="shared" si="3551"/>
        <v>6.5531234376266182E-3</v>
      </c>
      <c r="AK2478" s="13">
        <f t="shared" si="3552"/>
        <v>2.6173255473324279E-3</v>
      </c>
      <c r="AL2478" s="13">
        <f t="shared" si="3553"/>
        <v>4.7615587729274073E-5</v>
      </c>
      <c r="AM2478" s="13">
        <f t="shared" si="3554"/>
        <v>1.7489599888146099E-3</v>
      </c>
      <c r="AN2478" s="13">
        <f t="shared" si="3555"/>
        <v>2.2162052452219289E-3</v>
      </c>
      <c r="AO2478" s="13">
        <f t="shared" si="3556"/>
        <v>1.4041389512512788E-3</v>
      </c>
      <c r="AP2478" s="13">
        <f t="shared" si="3557"/>
        <v>5.9308772616969616E-4</v>
      </c>
      <c r="AQ2478" s="13">
        <f t="shared" si="3558"/>
        <v>1.8788367630195033E-4</v>
      </c>
      <c r="AR2478" s="13">
        <f t="shared" si="3559"/>
        <v>2.3135406964352604E-3</v>
      </c>
      <c r="AS2478" s="13">
        <f t="shared" si="3560"/>
        <v>2.7720929846087299E-3</v>
      </c>
      <c r="AT2478" s="13">
        <f t="shared" si="3561"/>
        <v>1.660766012708861E-3</v>
      </c>
      <c r="AU2478" s="13">
        <f t="shared" si="3562"/>
        <v>6.6331198467071842E-4</v>
      </c>
      <c r="AV2478" s="13">
        <f t="shared" si="3563"/>
        <v>1.9869571585079374E-4</v>
      </c>
      <c r="AW2478" s="13">
        <f t="shared" si="3564"/>
        <v>2.0082020364403011E-6</v>
      </c>
      <c r="AX2478" s="13">
        <f t="shared" si="3565"/>
        <v>3.4926838350878139E-4</v>
      </c>
      <c r="AY2478" s="13">
        <f t="shared" si="3566"/>
        <v>4.4257754807013766E-4</v>
      </c>
      <c r="AZ2478" s="13">
        <f t="shared" si="3567"/>
        <v>2.8040741061071496E-4</v>
      </c>
      <c r="BA2478" s="13">
        <f t="shared" si="3568"/>
        <v>1.1843998303162219E-4</v>
      </c>
      <c r="BB2478" s="13">
        <f t="shared" si="3569"/>
        <v>3.7520485505300629E-5</v>
      </c>
      <c r="BC2478" s="13">
        <f t="shared" si="3570"/>
        <v>9.508862102269036E-6</v>
      </c>
      <c r="BD2478" s="13">
        <f t="shared" si="3571"/>
        <v>4.8860285152943213E-4</v>
      </c>
      <c r="BE2478" s="13">
        <f t="shared" si="3572"/>
        <v>5.8544573651612064E-4</v>
      </c>
      <c r="BF2478" s="13">
        <f t="shared" si="3573"/>
        <v>3.5074161901842371E-4</v>
      </c>
      <c r="BG2478" s="13">
        <f t="shared" si="3574"/>
        <v>1.4008663329896569E-4</v>
      </c>
      <c r="BH2478" s="13">
        <f t="shared" si="3575"/>
        <v>4.1963080010205605E-5</v>
      </c>
      <c r="BI2478" s="13">
        <f t="shared" si="3576"/>
        <v>1.0056063408618833E-5</v>
      </c>
      <c r="BJ2478" s="14">
        <f t="shared" si="3577"/>
        <v>0.34718674247190462</v>
      </c>
      <c r="BK2478" s="14">
        <f t="shared" si="3578"/>
        <v>0.27251239986741732</v>
      </c>
      <c r="BL2478" s="14">
        <f t="shared" si="3579"/>
        <v>0.35132872539333088</v>
      </c>
      <c r="BM2478" s="14">
        <f t="shared" si="3580"/>
        <v>0.44667501717970798</v>
      </c>
      <c r="BN2478" s="14">
        <f t="shared" si="3581"/>
        <v>0.55272915938662237</v>
      </c>
    </row>
    <row r="2479" spans="1:66" x14ac:dyDescent="0.25">
      <c r="A2479" t="s">
        <v>346</v>
      </c>
      <c r="B2479" t="s">
        <v>321</v>
      </c>
      <c r="C2479" t="s">
        <v>239</v>
      </c>
      <c r="D2479" s="7" t="s">
        <v>485</v>
      </c>
      <c r="E2479" s="10">
        <f>VLOOKUP(A2479,home!$A$2:$E$405,3,FALSE)</f>
        <v>1.5866</v>
      </c>
      <c r="F2479" s="10">
        <f>VLOOKUP(B2479,home!$B$2:$E$405,3,FALSE)</f>
        <v>1.0084</v>
      </c>
      <c r="G2479" s="10">
        <f>VLOOKUP(C2479,away!$B$2:$E$405,4,FALSE)</f>
        <v>0.88239999999999996</v>
      </c>
      <c r="H2479" s="10">
        <f>VLOOKUP(A2479,away!$A$2:$E$405,3,FALSE)</f>
        <v>1.1788000000000001</v>
      </c>
      <c r="I2479" s="10">
        <f>VLOOKUP(C2479,away!$B$2:$E$405,3,FALSE)</f>
        <v>1.2725</v>
      </c>
      <c r="J2479" s="10">
        <f>VLOOKUP(B2479,home!$B$2:$E$405,4,FALSE)</f>
        <v>0.76349999999999996</v>
      </c>
      <c r="K2479" s="12">
        <f t="shared" si="3526"/>
        <v>1.4117759730559998</v>
      </c>
      <c r="L2479" s="12">
        <f t="shared" si="3527"/>
        <v>1.1452675605</v>
      </c>
      <c r="M2479" s="13">
        <f t="shared" si="3528"/>
        <v>7.7533627496108773E-2</v>
      </c>
      <c r="N2479" s="13">
        <f t="shared" si="3529"/>
        <v>0.10946011240288037</v>
      </c>
      <c r="O2479" s="13">
        <f t="shared" si="3530"/>
        <v>8.879674841918421E-2</v>
      </c>
      <c r="P2479" s="13">
        <f t="shared" si="3531"/>
        <v>0.12536111590370258</v>
      </c>
      <c r="Q2479" s="13">
        <f t="shared" si="3532"/>
        <v>7.7266578349197784E-2</v>
      </c>
      <c r="R2479" s="13">
        <f t="shared" si="3533"/>
        <v>5.084801772118569E-2</v>
      </c>
      <c r="S2479" s="13">
        <f t="shared" si="3534"/>
        <v>5.0672881845397623E-2</v>
      </c>
      <c r="T2479" s="13">
        <f t="shared" si="3535"/>
        <v>8.8490905694167857E-2</v>
      </c>
      <c r="U2479" s="13">
        <f t="shared" si="3536"/>
        <v>7.1786009696295644E-2</v>
      </c>
      <c r="V2479" s="13">
        <f t="shared" si="3537"/>
        <v>9.1034464218112971E-3</v>
      </c>
      <c r="W2479" s="13">
        <f t="shared" si="3538"/>
        <v>3.6361032944548781E-2</v>
      </c>
      <c r="X2479" s="13">
        <f t="shared" si="3539"/>
        <v>4.1643111497663511E-2</v>
      </c>
      <c r="Y2479" s="13">
        <f t="shared" si="3540"/>
        <v>2.3846252358279307E-2</v>
      </c>
      <c r="Z2479" s="13">
        <f t="shared" si="3541"/>
        <v>1.9411528403934356E-2</v>
      </c>
      <c r="AA2479" s="13">
        <f t="shared" si="3542"/>
        <v>2.7404729400968598E-2</v>
      </c>
      <c r="AB2479" s="13">
        <f t="shared" si="3543"/>
        <v>1.9344669258194409E-2</v>
      </c>
      <c r="AC2479" s="13">
        <f t="shared" si="3544"/>
        <v>9.1993809562269425E-4</v>
      </c>
      <c r="AD2479" s="13">
        <f t="shared" si="3545"/>
        <v>1.2833408166652908E-2</v>
      </c>
      <c r="AE2479" s="13">
        <f t="shared" si="3546"/>
        <v>1.4697686063923352E-2</v>
      </c>
      <c r="AF2479" s="13">
        <f t="shared" si="3547"/>
        <v>8.4163915317121765E-3</v>
      </c>
      <c r="AG2479" s="13">
        <f t="shared" si="3548"/>
        <v>3.2130067325789519E-3</v>
      </c>
      <c r="AH2479" s="13">
        <f t="shared" si="3549"/>
        <v>5.5578484451875966E-3</v>
      </c>
      <c r="AI2479" s="13">
        <f t="shared" si="3550"/>
        <v>7.8464368968024934E-3</v>
      </c>
      <c r="AJ2479" s="13">
        <f t="shared" si="3551"/>
        <v>5.5387055425029216E-3</v>
      </c>
      <c r="AK2479" s="13">
        <f t="shared" si="3552"/>
        <v>2.6064704689125733E-3</v>
      </c>
      <c r="AL2479" s="13">
        <f t="shared" si="3553"/>
        <v>5.9496489435052282E-5</v>
      </c>
      <c r="AM2479" s="13">
        <f t="shared" si="3554"/>
        <v>3.6235794604202432E-3</v>
      </c>
      <c r="AN2479" s="13">
        <f t="shared" si="3555"/>
        <v>4.1499680089133982E-3</v>
      </c>
      <c r="AO2479" s="13">
        <f t="shared" si="3556"/>
        <v>2.3764118688606459E-3</v>
      </c>
      <c r="AP2479" s="13">
        <f t="shared" si="3557"/>
        <v>9.0720914126442525E-4</v>
      </c>
      <c r="AQ2479" s="13">
        <f t="shared" si="3558"/>
        <v>2.5974930001980239E-4</v>
      </c>
      <c r="AR2479" s="13">
        <f t="shared" si="3559"/>
        <v>1.2730447060897421E-3</v>
      </c>
      <c r="AS2479" s="13">
        <f t="shared" si="3560"/>
        <v>1.7972539286836347E-3</v>
      </c>
      <c r="AT2479" s="13">
        <f t="shared" si="3561"/>
        <v>1.2686599569980287E-3</v>
      </c>
      <c r="AU2479" s="13">
        <f t="shared" si="3562"/>
        <v>5.970212150893582E-4</v>
      </c>
      <c r="AV2479" s="13">
        <f t="shared" si="3563"/>
        <v>2.1071505171696357E-4</v>
      </c>
      <c r="AW2479" s="13">
        <f t="shared" si="3564"/>
        <v>2.6721546324834337E-6</v>
      </c>
      <c r="AX2479" s="13">
        <f t="shared" si="3565"/>
        <v>8.5261373644675287E-4</v>
      </c>
      <c r="AY2479" s="13">
        <f t="shared" si="3566"/>
        <v>9.7647085398916249E-4</v>
      </c>
      <c r="AZ2479" s="13">
        <f t="shared" si="3567"/>
        <v>5.5916019642376013E-4</v>
      </c>
      <c r="BA2479" s="13">
        <f t="shared" si="3568"/>
        <v>2.1346267802898006E-4</v>
      </c>
      <c r="BB2479" s="13">
        <f t="shared" si="3569"/>
        <v>6.111797013101181E-5</v>
      </c>
      <c r="BC2479" s="13">
        <f t="shared" si="3570"/>
        <v>1.399928571093114E-5</v>
      </c>
      <c r="BD2479" s="13">
        <f t="shared" si="3571"/>
        <v>2.4299613415847287E-4</v>
      </c>
      <c r="BE2479" s="13">
        <f t="shared" si="3572"/>
        <v>3.4305610375042427E-4</v>
      </c>
      <c r="BF2479" s="13">
        <f t="shared" si="3573"/>
        <v>2.4215918234252767E-4</v>
      </c>
      <c r="BG2479" s="13">
        <f t="shared" si="3574"/>
        <v>1.1395817176202241E-4</v>
      </c>
      <c r="BH2479" s="13">
        <f t="shared" si="3575"/>
        <v>4.0220852206752999E-5</v>
      </c>
      <c r="BI2479" s="13">
        <f t="shared" si="3576"/>
        <v>1.1356566552266048E-5</v>
      </c>
      <c r="BJ2479" s="14">
        <f t="shared" si="3577"/>
        <v>0.43022222824181416</v>
      </c>
      <c r="BK2479" s="14">
        <f t="shared" si="3578"/>
        <v>0.2646269771060672</v>
      </c>
      <c r="BL2479" s="14">
        <f t="shared" si="3579"/>
        <v>0.28587007771858425</v>
      </c>
      <c r="BM2479" s="14">
        <f t="shared" si="3580"/>
        <v>0.46989081247878384</v>
      </c>
      <c r="BN2479" s="14">
        <f t="shared" si="3581"/>
        <v>0.52926620029225946</v>
      </c>
    </row>
    <row r="2480" spans="1:66" x14ac:dyDescent="0.25">
      <c r="A2480" t="s">
        <v>346</v>
      </c>
      <c r="B2480" t="s">
        <v>234</v>
      </c>
      <c r="C2480" t="s">
        <v>320</v>
      </c>
      <c r="D2480" s="7" t="s">
        <v>485</v>
      </c>
      <c r="E2480" s="10">
        <f>VLOOKUP(A2480,home!$A$2:$E$405,3,FALSE)</f>
        <v>1.5866</v>
      </c>
      <c r="F2480" s="10">
        <f>VLOOKUP(B2480,home!$B$2:$E$405,3,FALSE)</f>
        <v>1.4496</v>
      </c>
      <c r="G2480" s="10">
        <f>VLOOKUP(C2480,away!$B$2:$E$405,4,FALSE)</f>
        <v>0.98040000000000005</v>
      </c>
      <c r="H2480" s="10">
        <f>VLOOKUP(A2480,away!$A$2:$E$405,3,FALSE)</f>
        <v>1.1788000000000001</v>
      </c>
      <c r="I2480" s="10">
        <f>VLOOKUP(C2480,away!$B$2:$E$405,3,FALSE)</f>
        <v>0.5655</v>
      </c>
      <c r="J2480" s="10">
        <f>VLOOKUP(B2480,home!$B$2:$E$405,4,FALSE)</f>
        <v>0.2545</v>
      </c>
      <c r="K2480" s="12">
        <f t="shared" si="3526"/>
        <v>2.254856626944</v>
      </c>
      <c r="L2480" s="12">
        <f t="shared" si="3527"/>
        <v>0.16965260130000001</v>
      </c>
      <c r="M2480" s="13">
        <f t="shared" si="3528"/>
        <v>8.8521552260963948E-2</v>
      </c>
      <c r="N2480" s="13">
        <f t="shared" si="3529"/>
        <v>0.19960340874300417</v>
      </c>
      <c r="O2480" s="13">
        <f t="shared" si="3530"/>
        <v>1.5017911612186428E-2</v>
      </c>
      <c r="P2480" s="13">
        <f t="shared" si="3531"/>
        <v>3.3863237521597818E-2</v>
      </c>
      <c r="Q2480" s="13">
        <f t="shared" si="3532"/>
        <v>0.22503853448238745</v>
      </c>
      <c r="R2480" s="13">
        <f t="shared" si="3533"/>
        <v>1.2739138855504526E-3</v>
      </c>
      <c r="S2480" s="13">
        <f t="shared" si="3534"/>
        <v>3.2385301267187244E-3</v>
      </c>
      <c r="T2480" s="13">
        <f t="shared" si="3535"/>
        <v>3.8178372767676778E-2</v>
      </c>
      <c r="U2480" s="13">
        <f t="shared" si="3536"/>
        <v>2.8724931669894182E-3</v>
      </c>
      <c r="V2480" s="13">
        <f t="shared" si="3537"/>
        <v>1.3765274871344925E-4</v>
      </c>
      <c r="W2480" s="13">
        <f t="shared" si="3538"/>
        <v>0.16914321026512577</v>
      </c>
      <c r="X2480" s="13">
        <f t="shared" si="3539"/>
        <v>2.8695585613711445E-2</v>
      </c>
      <c r="Y2480" s="13">
        <f t="shared" si="3540"/>
        <v>2.4341403725965027E-3</v>
      </c>
      <c r="Z2480" s="13">
        <f t="shared" si="3541"/>
        <v>7.2040934838608225E-5</v>
      </c>
      <c r="AA2480" s="13">
        <f t="shared" si="3542"/>
        <v>1.6244197933207663E-4</v>
      </c>
      <c r="AB2480" s="13">
        <f t="shared" si="3543"/>
        <v>1.8314168679541665E-4</v>
      </c>
      <c r="AC2480" s="13">
        <f t="shared" si="3544"/>
        <v>3.2911248773084916E-6</v>
      </c>
      <c r="AD2480" s="13">
        <f t="shared" si="3545"/>
        <v>9.5348422142225331E-2</v>
      </c>
      <c r="AE2480" s="13">
        <f t="shared" si="3546"/>
        <v>1.6176107846279045E-2</v>
      </c>
      <c r="AF2480" s="13">
        <f t="shared" si="3547"/>
        <v>1.3721593875152909E-3</v>
      </c>
      <c r="AG2480" s="13">
        <f t="shared" si="3548"/>
        <v>7.7596803163394577E-5</v>
      </c>
      <c r="AH2480" s="13">
        <f t="shared" si="3549"/>
        <v>3.0554829988634219E-6</v>
      </c>
      <c r="AI2480" s="13">
        <f t="shared" si="3550"/>
        <v>6.8896760885019136E-6</v>
      </c>
      <c r="AJ2480" s="13">
        <f t="shared" si="3551"/>
        <v>7.7676158928280776E-6</v>
      </c>
      <c r="AK2480" s="13">
        <f t="shared" si="3552"/>
        <v>5.8382867238329763E-6</v>
      </c>
      <c r="AL2480" s="13">
        <f t="shared" si="3553"/>
        <v>5.0359778195025244E-8</v>
      </c>
      <c r="AM2480" s="13">
        <f t="shared" si="3554"/>
        <v>4.2999404307210158E-2</v>
      </c>
      <c r="AN2480" s="13">
        <f t="shared" si="3555"/>
        <v>7.2949607950686278E-3</v>
      </c>
      <c r="AO2480" s="13">
        <f t="shared" si="3556"/>
        <v>6.1880453763245465E-4</v>
      </c>
      <c r="AP2480" s="13">
        <f t="shared" si="3557"/>
        <v>3.4993933168529877E-5</v>
      </c>
      <c r="AQ2480" s="13">
        <f t="shared" si="3558"/>
        <v>1.4842029479398622E-6</v>
      </c>
      <c r="AR2480" s="13">
        <f t="shared" si="3559"/>
        <v>1.0367412779702096E-7</v>
      </c>
      <c r="AS2480" s="13">
        <f t="shared" si="3560"/>
        <v>2.3377029410575184E-7</v>
      </c>
      <c r="AT2480" s="13">
        <f t="shared" si="3561"/>
        <v>2.6355924842350126E-7</v>
      </c>
      <c r="AU2480" s="13">
        <f t="shared" si="3562"/>
        <v>1.9809610596670395E-7</v>
      </c>
      <c r="AV2480" s="13">
        <f t="shared" si="3563"/>
        <v>1.1166957932770585E-7</v>
      </c>
      <c r="AW2480" s="13">
        <f t="shared" si="3564"/>
        <v>5.3513180531753258E-10</v>
      </c>
      <c r="AX2480" s="13">
        <f t="shared" si="3565"/>
        <v>1.6159581959459515E-2</v>
      </c>
      <c r="AY2480" s="13">
        <f t="shared" si="3566"/>
        <v>2.741515115342858E-3</v>
      </c>
      <c r="AZ2480" s="13">
        <f t="shared" si="3567"/>
        <v>2.3255258541059277E-4</v>
      </c>
      <c r="BA2480" s="13">
        <f t="shared" si="3568"/>
        <v>1.3151050351315826E-5</v>
      </c>
      <c r="BB2480" s="13">
        <f t="shared" si="3569"/>
        <v>5.5777747548200241E-7</v>
      </c>
      <c r="BC2480" s="13">
        <f t="shared" si="3570"/>
        <v>1.8925679932413746E-8</v>
      </c>
      <c r="BD2480" s="13">
        <f t="shared" si="3571"/>
        <v>2.9314309113788693E-9</v>
      </c>
      <c r="BE2480" s="13">
        <f t="shared" si="3572"/>
        <v>6.609956416951133E-9</v>
      </c>
      <c r="BF2480" s="13">
        <f t="shared" si="3573"/>
        <v>7.4522520152866406E-9</v>
      </c>
      <c r="BG2480" s="13">
        <f t="shared" si="3574"/>
        <v>5.6012532807752874E-9</v>
      </c>
      <c r="BH2480" s="13">
        <f t="shared" si="3575"/>
        <v>3.1575057698369955E-9</v>
      </c>
      <c r="BI2480" s="13">
        <f t="shared" si="3576"/>
        <v>1.423944561946173E-9</v>
      </c>
      <c r="BJ2480" s="14">
        <f t="shared" si="3577"/>
        <v>0.84616456361343262</v>
      </c>
      <c r="BK2480" s="14">
        <f t="shared" si="3578"/>
        <v>0.12850582925799231</v>
      </c>
      <c r="BL2480" s="14">
        <f t="shared" si="3579"/>
        <v>1.9534391338256397E-2</v>
      </c>
      <c r="BM2480" s="14">
        <f t="shared" si="3580"/>
        <v>0.42821675205861864</v>
      </c>
      <c r="BN2480" s="14">
        <f t="shared" si="3581"/>
        <v>0.56331855850569024</v>
      </c>
    </row>
    <row r="2481" spans="1:66" x14ac:dyDescent="0.25">
      <c r="A2481" t="s">
        <v>347</v>
      </c>
      <c r="B2481" t="s">
        <v>324</v>
      </c>
      <c r="C2481" t="s">
        <v>253</v>
      </c>
      <c r="D2481" s="7" t="s">
        <v>485</v>
      </c>
      <c r="E2481" s="10">
        <f>VLOOKUP(A2481,home!$A$2:$E$405,3,FALSE)</f>
        <v>1.1809000000000001</v>
      </c>
      <c r="F2481" s="10">
        <f>VLOOKUP(B2481,home!$B$2:$E$405,3,FALSE)</f>
        <v>1.3408</v>
      </c>
      <c r="G2481" s="10">
        <f>VLOOKUP(C2481,away!$B$2:$E$405,4,FALSE)</f>
        <v>0.8468</v>
      </c>
      <c r="H2481" s="10">
        <f>VLOOKUP(A2481,away!$A$2:$E$405,3,FALSE)</f>
        <v>0.92459999999999998</v>
      </c>
      <c r="I2481" s="10">
        <f>VLOOKUP(C2481,away!$B$2:$E$405,3,FALSE)</f>
        <v>0.90129999999999999</v>
      </c>
      <c r="J2481" s="10">
        <f>VLOOKUP(B2481,home!$B$2:$E$405,4,FALSE)</f>
        <v>0.63090000000000002</v>
      </c>
      <c r="K2481" s="12">
        <f t="shared" si="3526"/>
        <v>1.3407813896960001</v>
      </c>
      <c r="L2481" s="12">
        <f t="shared" si="3527"/>
        <v>0.52575545518199995</v>
      </c>
      <c r="M2481" s="13">
        <f t="shared" si="3528"/>
        <v>0.15465834126852451</v>
      </c>
      <c r="N2481" s="13">
        <f t="shared" si="3529"/>
        <v>0.20736302573409054</v>
      </c>
      <c r="O2481" s="13">
        <f t="shared" si="3530"/>
        <v>8.1312466611326184E-2</v>
      </c>
      <c r="P2481" s="13">
        <f t="shared" si="3531"/>
        <v>0.10902224198274356</v>
      </c>
      <c r="Q2481" s="13">
        <f t="shared" si="3532"/>
        <v>0.13901424290766068</v>
      </c>
      <c r="R2481" s="13">
        <f t="shared" si="3533"/>
        <v>2.1375236447604484E-2</v>
      </c>
      <c r="S2481" s="13">
        <f t="shared" si="3534"/>
        <v>1.9213075010139868E-2</v>
      </c>
      <c r="T2481" s="13">
        <f t="shared" si="3535"/>
        <v>7.3087496556698245E-2</v>
      </c>
      <c r="U2481" s="13">
        <f t="shared" si="3536"/>
        <v>2.8659519229299737E-2</v>
      </c>
      <c r="V2481" s="13">
        <f t="shared" si="3537"/>
        <v>1.5048601077758484E-3</v>
      </c>
      <c r="W2481" s="13">
        <f t="shared" si="3538"/>
        <v>6.2129236597756869E-2</v>
      </c>
      <c r="X2481" s="13">
        <f t="shared" si="3539"/>
        <v>3.2664785067563831E-2</v>
      </c>
      <c r="Y2481" s="13">
        <f t="shared" si="3540"/>
        <v>8.586844470809608E-3</v>
      </c>
      <c r="Z2481" s="13">
        <f t="shared" si="3541"/>
        <v>3.7460490560443905E-3</v>
      </c>
      <c r="AA2481" s="13">
        <f t="shared" si="3542"/>
        <v>5.0226328592325878E-3</v>
      </c>
      <c r="AB2481" s="13">
        <f t="shared" si="3543"/>
        <v>3.3671263324673317E-3</v>
      </c>
      <c r="AC2481" s="13">
        <f t="shared" si="3544"/>
        <v>6.6300668571466824E-5</v>
      </c>
      <c r="AD2481" s="13">
        <f t="shared" si="3545"/>
        <v>2.0825431046573008E-2</v>
      </c>
      <c r="AE2481" s="13">
        <f t="shared" si="3546"/>
        <v>1.0949083979252346E-2</v>
      </c>
      <c r="AF2481" s="13">
        <f t="shared" si="3547"/>
        <v>2.8782703156688795E-3</v>
      </c>
      <c r="AG2481" s="13">
        <f t="shared" si="3548"/>
        <v>5.044221066504435E-4</v>
      </c>
      <c r="AH2481" s="13">
        <f t="shared" si="3549"/>
        <v>4.9237643164868001E-4</v>
      </c>
      <c r="AI2481" s="13">
        <f t="shared" si="3550"/>
        <v>6.6016915627947488E-4</v>
      </c>
      <c r="AJ2481" s="13">
        <f t="shared" si="3551"/>
        <v>4.4257125939541503E-4</v>
      </c>
      <c r="AK2481" s="13">
        <f t="shared" si="3552"/>
        <v>1.9779710273723117E-4</v>
      </c>
      <c r="AL2481" s="13">
        <f t="shared" si="3553"/>
        <v>1.8694749919931284E-6</v>
      </c>
      <c r="AM2481" s="13">
        <f t="shared" si="3554"/>
        <v>5.5844700759284738E-3</v>
      </c>
      <c r="AN2481" s="13">
        <f t="shared" si="3555"/>
        <v>2.936065606720033E-3</v>
      </c>
      <c r="AO2481" s="13">
        <f t="shared" si="3556"/>
        <v>7.7182625475265276E-4</v>
      </c>
      <c r="AP2481" s="13">
        <f t="shared" si="3557"/>
        <v>1.3526395462963307E-4</v>
      </c>
      <c r="AQ2481" s="13">
        <f t="shared" si="3558"/>
        <v>1.7778940509005032E-5</v>
      </c>
      <c r="AR2481" s="13">
        <f t="shared" si="3559"/>
        <v>5.1773918988468149E-5</v>
      </c>
      <c r="AS2481" s="13">
        <f t="shared" si="3560"/>
        <v>6.941750705136646E-5</v>
      </c>
      <c r="AT2481" s="13">
        <f t="shared" si="3561"/>
        <v>4.6536850786781503E-5</v>
      </c>
      <c r="AU2481" s="13">
        <f t="shared" si="3562"/>
        <v>2.0798581156658766E-5</v>
      </c>
      <c r="AV2481" s="13">
        <f t="shared" si="3563"/>
        <v>6.9715876367324937E-6</v>
      </c>
      <c r="AW2481" s="13">
        <f t="shared" si="3564"/>
        <v>3.6606560069773979E-8</v>
      </c>
      <c r="AX2481" s="13">
        <f t="shared" si="3565"/>
        <v>1.2479255915198522E-3</v>
      </c>
      <c r="AY2481" s="13">
        <f t="shared" si="3566"/>
        <v>6.561036874027865E-4</v>
      </c>
      <c r="AZ2481" s="13">
        <f t="shared" si="3567"/>
        <v>1.7247504640852029E-4</v>
      </c>
      <c r="BA2481" s="13">
        <f t="shared" si="3568"/>
        <v>3.022656551068272E-5</v>
      </c>
      <c r="BB2481" s="13">
        <f t="shared" si="3569"/>
        <v>3.9729454271643839E-6</v>
      </c>
      <c r="BC2481" s="13">
        <f t="shared" si="3570"/>
        <v>4.1775954629441129E-7</v>
      </c>
      <c r="BD2481" s="13">
        <f t="shared" si="3571"/>
        <v>4.5367367240563412E-6</v>
      </c>
      <c r="BE2481" s="13">
        <f t="shared" si="3572"/>
        <v>6.082772169565141E-6</v>
      </c>
      <c r="BF2481" s="13">
        <f t="shared" si="3573"/>
        <v>4.0778338613568508E-6</v>
      </c>
      <c r="BG2481" s="13">
        <f t="shared" si="3574"/>
        <v>1.822494583859815E-6</v>
      </c>
      <c r="BH2481" s="13">
        <f t="shared" si="3575"/>
        <v>6.1089170521524889E-7</v>
      </c>
      <c r="BI2481" s="13">
        <f t="shared" si="3576"/>
        <v>1.6381444589445209E-7</v>
      </c>
      <c r="BJ2481" s="14">
        <f t="shared" si="3577"/>
        <v>0.56955936521107942</v>
      </c>
      <c r="BK2481" s="14">
        <f t="shared" si="3578"/>
        <v>0.28512279220014997</v>
      </c>
      <c r="BL2481" s="14">
        <f t="shared" si="3579"/>
        <v>0.14174268841910115</v>
      </c>
      <c r="BM2481" s="14">
        <f t="shared" si="3580"/>
        <v>0.28676927285358245</v>
      </c>
      <c r="BN2481" s="14">
        <f t="shared" si="3581"/>
        <v>0.71274555495194991</v>
      </c>
    </row>
    <row r="2482" spans="1:66" x14ac:dyDescent="0.25">
      <c r="A2482" t="s">
        <v>347</v>
      </c>
      <c r="B2482" t="s">
        <v>255</v>
      </c>
      <c r="C2482" t="s">
        <v>247</v>
      </c>
      <c r="D2482" s="7" t="s">
        <v>485</v>
      </c>
      <c r="E2482" s="10">
        <f>VLOOKUP(A2482,home!$A$2:$E$405,3,FALSE)</f>
        <v>1.1809000000000001</v>
      </c>
      <c r="F2482" s="10">
        <f>VLOOKUP(B2482,home!$B$2:$E$405,3,FALSE)</f>
        <v>0.70569999999999999</v>
      </c>
      <c r="G2482" s="10">
        <f>VLOOKUP(C2482,away!$B$2:$E$405,4,FALSE)</f>
        <v>0.5645</v>
      </c>
      <c r="H2482" s="10">
        <f>VLOOKUP(A2482,away!$A$2:$E$405,3,FALSE)</f>
        <v>0.92459999999999998</v>
      </c>
      <c r="I2482" s="10">
        <f>VLOOKUP(C2482,away!$B$2:$E$405,3,FALSE)</f>
        <v>1.5322</v>
      </c>
      <c r="J2482" s="10">
        <f>VLOOKUP(B2482,home!$B$2:$E$405,4,FALSE)</f>
        <v>1.0814999999999999</v>
      </c>
      <c r="K2482" s="12">
        <f t="shared" si="3526"/>
        <v>0.47043235788499999</v>
      </c>
      <c r="L2482" s="12">
        <f t="shared" si="3527"/>
        <v>1.5321308977799997</v>
      </c>
      <c r="M2482" s="13">
        <f t="shared" si="3528"/>
        <v>0.13498882852088048</v>
      </c>
      <c r="N2482" s="13">
        <f t="shared" si="3529"/>
        <v>6.3503112889211746E-2</v>
      </c>
      <c r="O2482" s="13">
        <f t="shared" si="3530"/>
        <v>0.20682055503196706</v>
      </c>
      <c r="P2482" s="13">
        <f t="shared" si="3531"/>
        <v>9.7295081362772665E-2</v>
      </c>
      <c r="Q2482" s="13">
        <f t="shared" si="3532"/>
        <v>1.4936959564754609E-2</v>
      </c>
      <c r="R2482" s="13">
        <f t="shared" si="3533"/>
        <v>0.15843808133024279</v>
      </c>
      <c r="S2482" s="13">
        <f t="shared" si="3534"/>
        <v>1.7531696809866514E-2</v>
      </c>
      <c r="T2482" s="13">
        <f t="shared" si="3535"/>
        <v>2.2885377268051031E-2</v>
      </c>
      <c r="U2482" s="13">
        <f t="shared" si="3536"/>
        <v>7.4534400178961513E-2</v>
      </c>
      <c r="V2482" s="13">
        <f t="shared" si="3537"/>
        <v>1.4040238952725012E-3</v>
      </c>
      <c r="W2482" s="13">
        <f t="shared" si="3538"/>
        <v>2.3422763692268049E-3</v>
      </c>
      <c r="X2482" s="13">
        <f t="shared" si="3539"/>
        <v>3.5886739964323426E-3</v>
      </c>
      <c r="Y2482" s="13">
        <f t="shared" si="3540"/>
        <v>2.7491591559968124E-3</v>
      </c>
      <c r="Z2482" s="13">
        <f t="shared" si="3541"/>
        <v>8.0915959930348502E-2</v>
      </c>
      <c r="AA2482" s="13">
        <f t="shared" si="3542"/>
        <v>3.8065485820562031E-2</v>
      </c>
      <c r="AB2482" s="13">
        <f t="shared" si="3543"/>
        <v>8.9536181243025145E-3</v>
      </c>
      <c r="AC2482" s="13">
        <f t="shared" si="3544"/>
        <v>6.3248113113618029E-5</v>
      </c>
      <c r="AD2482" s="13">
        <f t="shared" si="3545"/>
        <v>2.7547064879842063E-4</v>
      </c>
      <c r="AE2482" s="13">
        <f t="shared" si="3546"/>
        <v>4.2205709245556321E-4</v>
      </c>
      <c r="AF2482" s="13">
        <f t="shared" si="3547"/>
        <v>3.2332335598917925E-4</v>
      </c>
      <c r="AG2482" s="13">
        <f t="shared" si="3548"/>
        <v>1.6512456789498126E-4</v>
      </c>
      <c r="AH2482" s="13">
        <f t="shared" si="3549"/>
        <v>3.0993460583203833E-2</v>
      </c>
      <c r="AI2482" s="13">
        <f t="shared" si="3550"/>
        <v>1.4580326741172387E-2</v>
      </c>
      <c r="AJ2482" s="13">
        <f t="shared" si="3551"/>
        <v>3.4295287437917216E-3</v>
      </c>
      <c r="AK2482" s="13">
        <f t="shared" si="3552"/>
        <v>5.3778709779210728E-4</v>
      </c>
      <c r="AL2482" s="13">
        <f t="shared" si="3553"/>
        <v>1.8234783956153619E-6</v>
      </c>
      <c r="AM2482" s="13">
        <f t="shared" si="3554"/>
        <v>2.5918061368470355E-5</v>
      </c>
      <c r="AN2482" s="13">
        <f t="shared" si="3555"/>
        <v>3.9709862633191613E-5</v>
      </c>
      <c r="AO2482" s="13">
        <f t="shared" si="3556"/>
        <v>3.0420353743456169E-5</v>
      </c>
      <c r="AP2482" s="13">
        <f t="shared" si="3557"/>
        <v>1.5535987963915562E-5</v>
      </c>
      <c r="AQ2482" s="13">
        <f t="shared" si="3558"/>
        <v>5.950791796763303E-6</v>
      </c>
      <c r="AR2482" s="13">
        <f t="shared" si="3559"/>
        <v>9.4972077177306151E-3</v>
      </c>
      <c r="AS2482" s="13">
        <f t="shared" si="3560"/>
        <v>4.4677938199756337E-3</v>
      </c>
      <c r="AT2482" s="13">
        <f t="shared" si="3561"/>
        <v>1.0508973906375842E-3</v>
      </c>
      <c r="AU2482" s="13">
        <f t="shared" si="3562"/>
        <v>1.6479204579094423E-4</v>
      </c>
      <c r="AV2482" s="13">
        <f t="shared" si="3563"/>
        <v>1.9380877665531696E-5</v>
      </c>
      <c r="AW2482" s="13">
        <f t="shared" si="3564"/>
        <v>3.6508263685524913E-8</v>
      </c>
      <c r="AX2482" s="13">
        <f t="shared" si="3565"/>
        <v>2.0321157868962734E-6</v>
      </c>
      <c r="AY2482" s="13">
        <f t="shared" si="3566"/>
        <v>3.113467384970298E-6</v>
      </c>
      <c r="AZ2482" s="13">
        <f t="shared" si="3567"/>
        <v>2.3851197898716455E-6</v>
      </c>
      <c r="BA2482" s="13">
        <f t="shared" si="3568"/>
        <v>1.2181052416562965E-6</v>
      </c>
      <c r="BB2482" s="13">
        <f t="shared" si="3569"/>
        <v>4.6657416937234616E-7</v>
      </c>
      <c r="BC2482" s="13">
        <f t="shared" si="3570"/>
        <v>1.4297054020028196E-7</v>
      </c>
      <c r="BD2482" s="13">
        <f t="shared" si="3571"/>
        <v>2.4251608978282913E-3</v>
      </c>
      <c r="BE2482" s="13">
        <f t="shared" si="3572"/>
        <v>1.1408741594158668E-3</v>
      </c>
      <c r="BF2482" s="13">
        <f t="shared" si="3573"/>
        <v>2.6835206043203678E-4</v>
      </c>
      <c r="BG2482" s="13">
        <f t="shared" si="3574"/>
        <v>4.2080497510780359E-5</v>
      </c>
      <c r="BH2482" s="13">
        <f t="shared" si="3575"/>
        <v>4.9490069162425695E-6</v>
      </c>
      <c r="BI2482" s="13">
        <f t="shared" si="3576"/>
        <v>4.6563459855943294E-7</v>
      </c>
      <c r="BJ2482" s="14">
        <f t="shared" si="3577"/>
        <v>0.11131842831923022</v>
      </c>
      <c r="BK2482" s="14">
        <f t="shared" si="3578"/>
        <v>0.25128781564768643</v>
      </c>
      <c r="BL2482" s="14">
        <f t="shared" si="3579"/>
        <v>0.55543519776049799</v>
      </c>
      <c r="BM2482" s="14">
        <f t="shared" si="3580"/>
        <v>0.32297170599881242</v>
      </c>
      <c r="BN2482" s="14">
        <f t="shared" si="3581"/>
        <v>0.67598261869982945</v>
      </c>
    </row>
    <row r="2483" spans="1:66" x14ac:dyDescent="0.25">
      <c r="A2483" t="s">
        <v>357</v>
      </c>
      <c r="B2483" t="s">
        <v>330</v>
      </c>
      <c r="C2483" t="s">
        <v>334</v>
      </c>
      <c r="D2483" s="7" t="s">
        <v>485</v>
      </c>
      <c r="E2483" s="10">
        <f>VLOOKUP(A2483,home!$A$2:$E$405,3,FALSE)</f>
        <v>1.72</v>
      </c>
      <c r="F2483" s="10">
        <f>VLOOKUP(B2483,home!$B$2:$E$405,3,FALSE)</f>
        <v>0.63949999999999996</v>
      </c>
      <c r="G2483" s="10">
        <f>VLOOKUP(C2483,away!$B$2:$E$405,4,FALSE)</f>
        <v>0.87209999999999999</v>
      </c>
      <c r="H2483" s="10">
        <f>VLOOKUP(A2483,away!$A$2:$E$405,3,FALSE)</f>
        <v>1.58</v>
      </c>
      <c r="I2483" s="10">
        <f>VLOOKUP(C2483,away!$B$2:$E$405,3,FALSE)</f>
        <v>0.94940000000000002</v>
      </c>
      <c r="J2483" s="10">
        <f>VLOOKUP(B2483,home!$B$2:$E$405,4,FALSE)</f>
        <v>1.6456</v>
      </c>
      <c r="K2483" s="12">
        <f t="shared" si="3526"/>
        <v>0.95925767399999995</v>
      </c>
      <c r="L2483" s="12">
        <f t="shared" si="3527"/>
        <v>2.4684855712</v>
      </c>
      <c r="M2483" s="13">
        <f t="shared" si="3528"/>
        <v>3.2460112691437781E-2</v>
      </c>
      <c r="N2483" s="13">
        <f t="shared" si="3529"/>
        <v>3.1137612198166482E-2</v>
      </c>
      <c r="O2483" s="13">
        <f t="shared" si="3530"/>
        <v>8.0127319818340148E-2</v>
      </c>
      <c r="P2483" s="13">
        <f t="shared" si="3531"/>
        <v>7.6862746432795059E-2</v>
      </c>
      <c r="Q2483" s="13">
        <f t="shared" si="3532"/>
        <v>1.4934496725563599E-2</v>
      </c>
      <c r="R2483" s="13">
        <f t="shared" si="3533"/>
        <v>9.8896566415250242E-2</v>
      </c>
      <c r="S2483" s="13">
        <f t="shared" si="3534"/>
        <v>4.5501088099661101E-2</v>
      </c>
      <c r="T2483" s="13">
        <f t="shared" si="3535"/>
        <v>3.686558968018739E-2</v>
      </c>
      <c r="U2483" s="13">
        <f t="shared" si="3536"/>
        <v>9.4867290266079443E-2</v>
      </c>
      <c r="V2483" s="13">
        <f t="shared" si="3537"/>
        <v>1.1971405679969387E-2</v>
      </c>
      <c r="W2483" s="13">
        <f t="shared" si="3538"/>
        <v>4.7753435304415852E-3</v>
      </c>
      <c r="X2483" s="13">
        <f t="shared" si="3539"/>
        <v>1.1787866602418321E-2</v>
      </c>
      <c r="Y2483" s="13">
        <f t="shared" si="3540"/>
        <v>1.4549089311649997E-2</v>
      </c>
      <c r="Z2483" s="13">
        <f t="shared" si="3541"/>
        <v>8.1374915745755907E-2</v>
      </c>
      <c r="AA2483" s="13">
        <f t="shared" si="3542"/>
        <v>7.8059512400219785E-2</v>
      </c>
      <c r="AB2483" s="13">
        <f t="shared" si="3543"/>
        <v>3.7439593149304486E-2</v>
      </c>
      <c r="AC2483" s="13">
        <f t="shared" si="3544"/>
        <v>1.7717034903161411E-3</v>
      </c>
      <c r="AD2483" s="13">
        <f t="shared" si="3545"/>
        <v>1.1451962318905855E-3</v>
      </c>
      <c r="AE2483" s="13">
        <f t="shared" si="3546"/>
        <v>2.8269003746145193E-3</v>
      </c>
      <c r="AF2483" s="13">
        <f t="shared" si="3547"/>
        <v>3.4890813929779082E-3</v>
      </c>
      <c r="AG2483" s="13">
        <f t="shared" si="3548"/>
        <v>2.8709156917694546E-3</v>
      </c>
      <c r="AH2483" s="13">
        <f t="shared" si="3549"/>
        <v>5.0218201344003531E-2</v>
      </c>
      <c r="AI2483" s="13">
        <f t="shared" si="3550"/>
        <v>4.8172195013712497E-2</v>
      </c>
      <c r="AJ2483" s="13">
        <f t="shared" si="3551"/>
        <v>2.310477387016412E-2</v>
      </c>
      <c r="AK2483" s="13">
        <f t="shared" si="3552"/>
        <v>7.3878105469965382E-3</v>
      </c>
      <c r="AL2483" s="13">
        <f t="shared" si="3553"/>
        <v>1.6780964061925552E-4</v>
      </c>
      <c r="AM2483" s="13">
        <f t="shared" si="3554"/>
        <v>2.1970765473538559E-4</v>
      </c>
      <c r="AN2483" s="13">
        <f t="shared" si="3555"/>
        <v>5.4234517559649065E-4</v>
      </c>
      <c r="AO2483" s="13">
        <f t="shared" si="3556"/>
        <v>6.6938562028493387E-4</v>
      </c>
      <c r="AP2483" s="13">
        <f t="shared" si="3557"/>
        <v>5.5078958174737379E-4</v>
      </c>
      <c r="AQ2483" s="13">
        <f t="shared" si="3558"/>
        <v>3.3990403382766872E-4</v>
      </c>
      <c r="AR2483" s="13">
        <f t="shared" si="3559"/>
        <v>2.4792581085857853E-2</v>
      </c>
      <c r="AS2483" s="13">
        <f t="shared" si="3560"/>
        <v>2.3782473664876395E-2</v>
      </c>
      <c r="AT2483" s="13">
        <f t="shared" si="3561"/>
        <v>1.1406760184867791E-2</v>
      </c>
      <c r="AU2483" s="13">
        <f t="shared" si="3562"/>
        <v>3.6473407476040297E-3</v>
      </c>
      <c r="AV2483" s="13">
        <f t="shared" si="3563"/>
        <v>8.7468490045801536E-4</v>
      </c>
      <c r="AW2483" s="13">
        <f t="shared" si="3564"/>
        <v>1.1037743100026756E-5</v>
      </c>
      <c r="AX2483" s="13">
        <f t="shared" si="3565"/>
        <v>3.5126042306910168E-5</v>
      </c>
      <c r="AY2483" s="13">
        <f t="shared" si="3566"/>
        <v>8.6708128607968497E-5</v>
      </c>
      <c r="AZ2483" s="13">
        <f t="shared" si="3567"/>
        <v>1.070188821872621E-4</v>
      </c>
      <c r="BA2483" s="13">
        <f t="shared" si="3568"/>
        <v>8.80581888417364E-5</v>
      </c>
      <c r="BB2483" s="13">
        <f t="shared" si="3569"/>
        <v>5.4342592145457778E-5</v>
      </c>
      <c r="BC2483" s="13">
        <f t="shared" si="3570"/>
        <v>2.6828780922533817E-5</v>
      </c>
      <c r="BD2483" s="13">
        <f t="shared" si="3571"/>
        <v>1.0200021447207688E-2</v>
      </c>
      <c r="BE2483" s="13">
        <f t="shared" si="3572"/>
        <v>9.7844488481985577E-3</v>
      </c>
      <c r="BF2483" s="13">
        <f t="shared" si="3573"/>
        <v>4.6929038217474635E-3</v>
      </c>
      <c r="BG2483" s="13">
        <f t="shared" si="3574"/>
        <v>1.5005680014517275E-3</v>
      </c>
      <c r="BH2483" s="13">
        <f t="shared" si="3575"/>
        <v>3.5985784268785309E-4</v>
      </c>
      <c r="BI2483" s="13">
        <f t="shared" si="3576"/>
        <v>6.9039279429481589E-5</v>
      </c>
      <c r="BJ2483" s="14">
        <f t="shared" si="3577"/>
        <v>0.12710230642088355</v>
      </c>
      <c r="BK2483" s="14">
        <f t="shared" si="3578"/>
        <v>0.16882157416340668</v>
      </c>
      <c r="BL2483" s="14">
        <f t="shared" si="3579"/>
        <v>0.60938394264845752</v>
      </c>
      <c r="BM2483" s="14">
        <f t="shared" si="3580"/>
        <v>0.65218821431144236</v>
      </c>
      <c r="BN2483" s="14">
        <f t="shared" si="3581"/>
        <v>0.33441885428155327</v>
      </c>
    </row>
    <row r="2484" spans="1:66" x14ac:dyDescent="0.25">
      <c r="A2484" t="s">
        <v>357</v>
      </c>
      <c r="B2484" t="s">
        <v>331</v>
      </c>
      <c r="C2484" t="s">
        <v>337</v>
      </c>
      <c r="D2484" s="7" t="s">
        <v>485</v>
      </c>
      <c r="E2484" s="10">
        <f>VLOOKUP(A2484,home!$A$2:$E$405,3,FALSE)</f>
        <v>1.72</v>
      </c>
      <c r="F2484" s="10">
        <f>VLOOKUP(B2484,home!$B$2:$E$405,3,FALSE)</f>
        <v>0.87209999999999999</v>
      </c>
      <c r="G2484" s="10">
        <f>VLOOKUP(C2484,away!$B$2:$E$405,4,FALSE)</f>
        <v>0.87209999999999999</v>
      </c>
      <c r="H2484" s="10">
        <f>VLOOKUP(A2484,away!$A$2:$E$405,3,FALSE)</f>
        <v>1.58</v>
      </c>
      <c r="I2484" s="10">
        <f>VLOOKUP(C2484,away!$B$2:$E$405,3,FALSE)</f>
        <v>0.94940000000000002</v>
      </c>
      <c r="J2484" s="10">
        <f>VLOOKUP(B2484,home!$B$2:$E$405,4,FALSE)</f>
        <v>1.2024999999999999</v>
      </c>
      <c r="K2484" s="12">
        <f t="shared" si="3526"/>
        <v>1.3081604651999998</v>
      </c>
      <c r="L2484" s="12">
        <f t="shared" si="3527"/>
        <v>1.8038125300000001</v>
      </c>
      <c r="M2484" s="13">
        <f t="shared" si="3528"/>
        <v>4.4513044621703218E-2</v>
      </c>
      <c r="N2484" s="13">
        <f t="shared" si="3529"/>
        <v>5.8230205159795635E-2</v>
      </c>
      <c r="O2484" s="13">
        <f t="shared" si="3530"/>
        <v>8.0293187637077379E-2</v>
      </c>
      <c r="P2484" s="13">
        <f t="shared" si="3531"/>
        <v>0.10503637369171001</v>
      </c>
      <c r="Q2484" s="13">
        <f t="shared" si="3532"/>
        <v>3.8087226135264857E-2</v>
      </c>
      <c r="R2484" s="13">
        <f t="shared" si="3533"/>
        <v>7.2416928966700642E-2</v>
      </c>
      <c r="S2484" s="13">
        <f t="shared" si="3534"/>
        <v>6.1962958791440294E-2</v>
      </c>
      <c r="T2484" s="13">
        <f t="shared" si="3535"/>
        <v>6.8702215735734221E-2</v>
      </c>
      <c r="U2484" s="13">
        <f t="shared" si="3536"/>
        <v>9.473296348543446E-2</v>
      </c>
      <c r="V2484" s="13">
        <f t="shared" si="3537"/>
        <v>1.62458357244201E-2</v>
      </c>
      <c r="W2484" s="13">
        <f t="shared" si="3538"/>
        <v>1.6608067819761888E-2</v>
      </c>
      <c r="X2484" s="13">
        <f t="shared" si="3539"/>
        <v>2.9957840832376275E-2</v>
      </c>
      <c r="Y2484" s="13">
        <f t="shared" si="3540"/>
        <v>2.7019164332592983E-2</v>
      </c>
      <c r="Z2484" s="13">
        <f t="shared" si="3541"/>
        <v>4.3542187951418183E-2</v>
      </c>
      <c r="AA2484" s="13">
        <f t="shared" si="3542"/>
        <v>5.6960168846353042E-2</v>
      </c>
      <c r="AB2484" s="13">
        <f t="shared" si="3543"/>
        <v>3.7256520487957884E-2</v>
      </c>
      <c r="AC2484" s="13">
        <f t="shared" si="3544"/>
        <v>2.3959320332195551E-3</v>
      </c>
      <c r="AD2484" s="13">
        <f t="shared" si="3545"/>
        <v>5.431504431293214E-3</v>
      </c>
      <c r="AE2484" s="13">
        <f t="shared" si="3546"/>
        <v>9.7974157499172241E-3</v>
      </c>
      <c r="AF2484" s="13">
        <f t="shared" si="3547"/>
        <v>8.83635064566002E-3</v>
      </c>
      <c r="AG2484" s="13">
        <f t="shared" si="3548"/>
        <v>5.3130400047050434E-3</v>
      </c>
      <c r="AH2484" s="13">
        <f t="shared" si="3549"/>
        <v>1.9635486052595796E-2</v>
      </c>
      <c r="AI2484" s="13">
        <f t="shared" si="3550"/>
        <v>2.5686366568991825E-2</v>
      </c>
      <c r="AJ2484" s="13">
        <f t="shared" si="3551"/>
        <v>1.680094462009504E-2</v>
      </c>
      <c r="AK2484" s="13">
        <f t="shared" si="3552"/>
        <v>7.3261105100076536E-3</v>
      </c>
      <c r="AL2484" s="13">
        <f t="shared" si="3553"/>
        <v>2.2614495550231218E-4</v>
      </c>
      <c r="AM2484" s="13">
        <f t="shared" si="3554"/>
        <v>1.4210558727152784E-3</v>
      </c>
      <c r="AN2484" s="13">
        <f t="shared" si="3555"/>
        <v>2.5633183890339042E-3</v>
      </c>
      <c r="AO2484" s="13">
        <f t="shared" si="3556"/>
        <v>2.3118729142593861E-3</v>
      </c>
      <c r="AP2484" s="13">
        <f t="shared" si="3557"/>
        <v>1.3900617768362318E-3</v>
      </c>
      <c r="AQ2484" s="13">
        <f t="shared" si="3558"/>
        <v>6.2685271263281496E-4</v>
      </c>
      <c r="AR2484" s="13">
        <f t="shared" si="3559"/>
        <v>7.083747154862507E-3</v>
      </c>
      <c r="AS2484" s="13">
        <f t="shared" si="3560"/>
        <v>9.2666779734641123E-3</v>
      </c>
      <c r="AT2484" s="13">
        <f t="shared" si="3561"/>
        <v>6.0611508843127051E-3</v>
      </c>
      <c r="AU2484" s="13">
        <f t="shared" si="3562"/>
        <v>2.6429859868232989E-3</v>
      </c>
      <c r="AV2484" s="13">
        <f t="shared" si="3563"/>
        <v>8.6436244450996185E-4</v>
      </c>
      <c r="AW2484" s="13">
        <f t="shared" si="3564"/>
        <v>1.4823024386887329E-5</v>
      </c>
      <c r="AX2484" s="13">
        <f t="shared" si="3565"/>
        <v>3.0982818525440156E-4</v>
      </c>
      <c r="AY2484" s="13">
        <f t="shared" si="3566"/>
        <v>5.5887196270905078E-4</v>
      </c>
      <c r="AZ2484" s="13">
        <f t="shared" si="3567"/>
        <v>5.0405012450013939E-4</v>
      </c>
      <c r="BA2484" s="13">
        <f t="shared" si="3568"/>
        <v>3.030706434404704E-4</v>
      </c>
      <c r="BB2484" s="13">
        <f t="shared" si="3569"/>
        <v>1.3667065602827075E-4</v>
      </c>
      <c r="BC2484" s="13">
        <f t="shared" si="3570"/>
        <v>4.9305648365422965E-5</v>
      </c>
      <c r="BD2484" s="13">
        <f t="shared" si="3571"/>
        <v>2.1296253128821403E-3</v>
      </c>
      <c r="BE2484" s="13">
        <f t="shared" si="3572"/>
        <v>2.785891640001596E-3</v>
      </c>
      <c r="BF2484" s="13">
        <f t="shared" si="3573"/>
        <v>1.8221966518906399E-3</v>
      </c>
      <c r="BG2484" s="13">
        <f t="shared" si="3574"/>
        <v>7.9457520660771374E-4</v>
      </c>
      <c r="BH2484" s="13">
        <f t="shared" si="3575"/>
        <v>2.5985796797808322E-4</v>
      </c>
      <c r="BI2484" s="13">
        <f t="shared" si="3576"/>
        <v>6.7987184055227193E-5</v>
      </c>
      <c r="BJ2484" s="14">
        <f t="shared" si="3577"/>
        <v>0.2781579897328767</v>
      </c>
      <c r="BK2484" s="14">
        <f t="shared" si="3578"/>
        <v>0.2309391617807045</v>
      </c>
      <c r="BL2484" s="14">
        <f t="shared" si="3579"/>
        <v>0.44488773558260147</v>
      </c>
      <c r="BM2484" s="14">
        <f t="shared" si="3580"/>
        <v>0.59840605989702755</v>
      </c>
      <c r="BN2484" s="14">
        <f t="shared" si="3581"/>
        <v>0.39857696621225175</v>
      </c>
    </row>
    <row r="2485" spans="1:66" x14ac:dyDescent="0.25">
      <c r="A2485" t="s">
        <v>350</v>
      </c>
      <c r="B2485" t="s">
        <v>101</v>
      </c>
      <c r="C2485" t="s">
        <v>98</v>
      </c>
      <c r="D2485" s="7" t="s">
        <v>486</v>
      </c>
      <c r="E2485" s="10">
        <f>VLOOKUP(A2485,home!$A$2:$E$405,3,FALSE)</f>
        <v>1.6204000000000001</v>
      </c>
      <c r="F2485" s="10">
        <f>VLOOKUP(B2485,home!$B$2:$E$405,3,FALSE)</f>
        <v>0.89139999999999997</v>
      </c>
      <c r="G2485" s="10">
        <f>VLOOKUP(C2485,away!$B$2:$E$405,4,FALSE)</f>
        <v>1.0971</v>
      </c>
      <c r="H2485" s="10">
        <f>VLOOKUP(A2485,away!$A$2:$E$405,3,FALSE)</f>
        <v>1.3241000000000001</v>
      </c>
      <c r="I2485" s="10">
        <f>VLOOKUP(C2485,away!$B$2:$E$405,3,FALSE)</f>
        <v>0.92310000000000003</v>
      </c>
      <c r="J2485" s="10">
        <f>VLOOKUP(B2485,home!$B$2:$E$405,4,FALSE)</f>
        <v>1.3426</v>
      </c>
      <c r="K2485" s="12">
        <f t="shared" si="3526"/>
        <v>1.5846781847760001</v>
      </c>
      <c r="L2485" s="12">
        <f t="shared" si="3527"/>
        <v>1.641028710846</v>
      </c>
      <c r="M2485" s="13">
        <f t="shared" si="3528"/>
        <v>3.9727688318946026E-2</v>
      </c>
      <c r="N2485" s="13">
        <f t="shared" si="3529"/>
        <v>6.2955601010614093E-2</v>
      </c>
      <c r="O2485" s="13">
        <f t="shared" si="3530"/>
        <v>6.5194277146931684E-2</v>
      </c>
      <c r="P2485" s="13">
        <f t="shared" si="3531"/>
        <v>0.10331194876698317</v>
      </c>
      <c r="Q2485" s="13">
        <f t="shared" si="3532"/>
        <v>4.9882183765491042E-2</v>
      </c>
      <c r="R2485" s="13">
        <f t="shared" si="3533"/>
        <v>5.3492840290483089E-2</v>
      </c>
      <c r="S2485" s="13">
        <f t="shared" si="3534"/>
        <v>6.7165742644920437E-2</v>
      </c>
      <c r="T2485" s="13">
        <f t="shared" si="3535"/>
        <v>8.1858095718867027E-2</v>
      </c>
      <c r="U2485" s="13">
        <f t="shared" si="3536"/>
        <v>8.4768937050035228E-2</v>
      </c>
      <c r="V2485" s="13">
        <f t="shared" si="3537"/>
        <v>1.9407186095164751E-2</v>
      </c>
      <c r="W2485" s="13">
        <f t="shared" si="3538"/>
        <v>2.6349069474053733E-2</v>
      </c>
      <c r="X2485" s="13">
        <f t="shared" si="3539"/>
        <v>4.3239579510998084E-2</v>
      </c>
      <c r="Y2485" s="13">
        <f t="shared" si="3540"/>
        <v>3.5478695711228164E-2</v>
      </c>
      <c r="Z2485" s="13">
        <f t="shared" si="3541"/>
        <v>2.9261095580460809E-2</v>
      </c>
      <c r="AA2485" s="13">
        <f t="shared" si="3542"/>
        <v>4.6369419829001675E-2</v>
      </c>
      <c r="AB2485" s="13">
        <f t="shared" si="3543"/>
        <v>3.6740304021869327E-2</v>
      </c>
      <c r="AC2485" s="13">
        <f t="shared" si="3544"/>
        <v>3.1542771244929073E-3</v>
      </c>
      <c r="AD2485" s="13">
        <f t="shared" si="3545"/>
        <v>1.0438698896170042E-2</v>
      </c>
      <c r="AE2485" s="13">
        <f t="shared" si="3546"/>
        <v>1.7130204592491486E-2</v>
      </c>
      <c r="AF2485" s="13">
        <f t="shared" si="3547"/>
        <v>1.4055578779472271E-2</v>
      </c>
      <c r="AG2485" s="13">
        <f t="shared" si="3548"/>
        <v>7.6885361082239248E-3</v>
      </c>
      <c r="AH2485" s="13">
        <f t="shared" si="3549"/>
        <v>1.2004574489586297E-2</v>
      </c>
      <c r="AI2485" s="13">
        <f t="shared" si="3550"/>
        <v>1.9023387311165891E-2</v>
      </c>
      <c r="AJ2485" s="13">
        <f t="shared" si="3551"/>
        <v>1.5072973436274582E-2</v>
      </c>
      <c r="AK2485" s="13">
        <f t="shared" si="3552"/>
        <v>7.9619373947241567E-3</v>
      </c>
      <c r="AL2485" s="13">
        <f t="shared" si="3553"/>
        <v>3.2810820913238927E-4</v>
      </c>
      <c r="AM2485" s="13">
        <f t="shared" si="3554"/>
        <v>3.3083956836411966E-3</v>
      </c>
      <c r="AN2485" s="13">
        <f t="shared" si="3555"/>
        <v>5.429172303694183E-3</v>
      </c>
      <c r="AO2485" s="13">
        <f t="shared" si="3556"/>
        <v>4.4547138132460381E-3</v>
      </c>
      <c r="AP2485" s="13">
        <f t="shared" si="3557"/>
        <v>2.4367710887130047E-3</v>
      </c>
      <c r="AQ2485" s="13">
        <f t="shared" si="3558"/>
        <v>9.9970282958437655E-4</v>
      </c>
      <c r="AR2485" s="13">
        <f t="shared" si="3559"/>
        <v>3.9399702797801124E-3</v>
      </c>
      <c r="AS2485" s="13">
        <f t="shared" si="3560"/>
        <v>6.2435849510333388E-3</v>
      </c>
      <c r="AT2485" s="13">
        <f t="shared" si="3561"/>
        <v>4.9470364333491319E-3</v>
      </c>
      <c r="AU2485" s="13">
        <f t="shared" si="3562"/>
        <v>2.6131535717401465E-3</v>
      </c>
      <c r="AV2485" s="13">
        <f t="shared" si="3563"/>
        <v>1.0352518646515238E-3</v>
      </c>
      <c r="AW2485" s="13">
        <f t="shared" si="3564"/>
        <v>2.3701282913102314E-5</v>
      </c>
      <c r="AX2485" s="13">
        <f t="shared" si="3565"/>
        <v>8.7379041107888105E-4</v>
      </c>
      <c r="AY2485" s="13">
        <f t="shared" si="3566"/>
        <v>1.4339151518423725E-3</v>
      </c>
      <c r="AZ2485" s="13">
        <f t="shared" si="3567"/>
        <v>1.1765479665452178E-3</v>
      </c>
      <c r="BA2485" s="13">
        <f t="shared" si="3568"/>
        <v>6.4358299759606041E-4</v>
      </c>
      <c r="BB2485" s="13">
        <f t="shared" si="3569"/>
        <v>2.6403454421686684E-4</v>
      </c>
      <c r="BC2485" s="13">
        <f t="shared" si="3570"/>
        <v>8.665765354300317E-5</v>
      </c>
      <c r="BD2485" s="13">
        <f t="shared" si="3571"/>
        <v>1.077600724833186E-3</v>
      </c>
      <c r="BE2485" s="13">
        <f t="shared" si="3572"/>
        <v>1.7076503605419555E-3</v>
      </c>
      <c r="BF2485" s="13">
        <f t="shared" si="3573"/>
        <v>1.3530381367878542E-3</v>
      </c>
      <c r="BG2485" s="13">
        <f t="shared" si="3574"/>
        <v>7.147100061792261E-4</v>
      </c>
      <c r="BH2485" s="13">
        <f t="shared" si="3575"/>
        <v>2.8314633880833487E-4</v>
      </c>
      <c r="BI2485" s="13">
        <f t="shared" si="3576"/>
        <v>8.9739165241752494E-5</v>
      </c>
      <c r="BJ2485" s="14">
        <f t="shared" si="3577"/>
        <v>0.37018352801131105</v>
      </c>
      <c r="BK2485" s="14">
        <f t="shared" si="3578"/>
        <v>0.23452886631148206</v>
      </c>
      <c r="BL2485" s="14">
        <f t="shared" si="3579"/>
        <v>0.36463353280301847</v>
      </c>
      <c r="BM2485" s="14">
        <f t="shared" si="3580"/>
        <v>0.62263226953789419</v>
      </c>
      <c r="BN2485" s="14">
        <f t="shared" si="3581"/>
        <v>0.37456453929944905</v>
      </c>
    </row>
    <row r="2486" spans="1:66" x14ac:dyDescent="0.25">
      <c r="A2486" t="s">
        <v>350</v>
      </c>
      <c r="B2486" t="s">
        <v>102</v>
      </c>
      <c r="C2486" t="s">
        <v>97</v>
      </c>
      <c r="D2486" s="7" t="s">
        <v>486</v>
      </c>
      <c r="E2486" s="10">
        <f>VLOOKUP(A2486,home!$A$2:$E$405,3,FALSE)</f>
        <v>1.6204000000000001</v>
      </c>
      <c r="F2486" s="10">
        <f>VLOOKUP(B2486,home!$B$2:$E$405,3,FALSE)</f>
        <v>0.68569999999999998</v>
      </c>
      <c r="G2486" s="10">
        <f>VLOOKUP(C2486,away!$B$2:$E$405,4,FALSE)</f>
        <v>0.89139999999999997</v>
      </c>
      <c r="H2486" s="10">
        <f>VLOOKUP(A2486,away!$A$2:$E$405,3,FALSE)</f>
        <v>1.3241000000000001</v>
      </c>
      <c r="I2486" s="10">
        <f>VLOOKUP(C2486,away!$B$2:$E$405,3,FALSE)</f>
        <v>1.0069999999999999</v>
      </c>
      <c r="J2486" s="10">
        <f>VLOOKUP(B2486,home!$B$2:$E$405,4,FALSE)</f>
        <v>0.83909999999999996</v>
      </c>
      <c r="K2486" s="12">
        <f t="shared" si="3526"/>
        <v>0.990441920792</v>
      </c>
      <c r="L2486" s="12">
        <f t="shared" si="3527"/>
        <v>1.1188296761699998</v>
      </c>
      <c r="M2486" s="13">
        <f t="shared" si="3528"/>
        <v>0.12132630870693695</v>
      </c>
      <c r="N2486" s="13">
        <f t="shared" si="3529"/>
        <v>0.12016666223830176</v>
      </c>
      <c r="O2486" s="13">
        <f t="shared" si="3530"/>
        <v>0.13574347468148368</v>
      </c>
      <c r="P2486" s="13">
        <f t="shared" si="3531"/>
        <v>0.13444602779850889</v>
      </c>
      <c r="Q2486" s="13">
        <f t="shared" si="3532"/>
        <v>5.9509049881233546E-2</v>
      </c>
      <c r="R2486" s="13">
        <f t="shared" si="3533"/>
        <v>7.5936913910037498E-2</v>
      </c>
      <c r="S2486" s="13">
        <f t="shared" si="3534"/>
        <v>3.7246114596750972E-2</v>
      </c>
      <c r="T2486" s="13">
        <f t="shared" si="3535"/>
        <v>6.6580491007804887E-2</v>
      </c>
      <c r="U2486" s="13">
        <f t="shared" si="3536"/>
        <v>7.5211102872074276E-2</v>
      </c>
      <c r="V2486" s="13">
        <f t="shared" si="3537"/>
        <v>4.5859726109519546E-3</v>
      </c>
      <c r="W2486" s="13">
        <f t="shared" si="3538"/>
        <v>1.9646752556291967E-2</v>
      </c>
      <c r="X2486" s="13">
        <f t="shared" si="3539"/>
        <v>2.1981369800348254E-2</v>
      </c>
      <c r="Y2486" s="13">
        <f t="shared" si="3540"/>
        <v>1.2296704427748328E-2</v>
      </c>
      <c r="Z2486" s="13">
        <f t="shared" si="3541"/>
        <v>2.8320157599772133E-2</v>
      </c>
      <c r="AA2486" s="13">
        <f t="shared" si="3542"/>
        <v>2.8049471290250465E-2</v>
      </c>
      <c r="AB2486" s="13">
        <f t="shared" si="3543"/>
        <v>1.3890686110957864E-2</v>
      </c>
      <c r="AC2486" s="13">
        <f t="shared" si="3544"/>
        <v>3.1761753062177901E-4</v>
      </c>
      <c r="AD2486" s="13">
        <f t="shared" si="3545"/>
        <v>4.8647418347947365E-3</v>
      </c>
      <c r="AE2486" s="13">
        <f t="shared" si="3546"/>
        <v>5.442817531674045E-3</v>
      </c>
      <c r="AF2486" s="13">
        <f t="shared" si="3547"/>
        <v>3.0447928882076361E-3</v>
      </c>
      <c r="AG2486" s="13">
        <f t="shared" si="3548"/>
        <v>1.1355348803726891E-3</v>
      </c>
      <c r="AH2486" s="13">
        <f t="shared" si="3549"/>
        <v>7.9213581891091085E-3</v>
      </c>
      <c r="AI2486" s="13">
        <f t="shared" si="3550"/>
        <v>7.8456452201026636E-3</v>
      </c>
      <c r="AJ2486" s="13">
        <f t="shared" si="3551"/>
        <v>3.8853279608255273E-3</v>
      </c>
      <c r="AK2486" s="13">
        <f t="shared" si="3552"/>
        <v>1.2827305628089667E-3</v>
      </c>
      <c r="AL2486" s="13">
        <f t="shared" si="3553"/>
        <v>1.4078534427159365E-5</v>
      </c>
      <c r="AM2486" s="13">
        <f t="shared" si="3554"/>
        <v>9.6364884940225979E-4</v>
      </c>
      <c r="AN2486" s="13">
        <f t="shared" si="3555"/>
        <v>1.0781589301183231E-3</v>
      </c>
      <c r="AO2486" s="13">
        <f t="shared" si="3556"/>
        <v>6.0313810332203867E-4</v>
      </c>
      <c r="AP2486" s="13">
        <f t="shared" si="3557"/>
        <v>2.2493626960852809E-4</v>
      </c>
      <c r="AQ2486" s="13">
        <f t="shared" si="3558"/>
        <v>6.2916343421249356E-5</v>
      </c>
      <c r="AR2486" s="13">
        <f t="shared" si="3559"/>
        <v>1.7725301235095019E-3</v>
      </c>
      <c r="AS2486" s="13">
        <f t="shared" si="3560"/>
        <v>1.7555881401904317E-3</v>
      </c>
      <c r="AT2486" s="13">
        <f t="shared" si="3561"/>
        <v>8.6940404484493305E-4</v>
      </c>
      <c r="AU2486" s="13">
        <f t="shared" si="3562"/>
        <v>2.8703140404018324E-4</v>
      </c>
      <c r="AV2486" s="13">
        <f t="shared" si="3563"/>
        <v>7.1071983786295914E-5</v>
      </c>
      <c r="AW2486" s="13">
        <f t="shared" si="3564"/>
        <v>4.3335911667769648E-7</v>
      </c>
      <c r="AX2486" s="13">
        <f t="shared" si="3565"/>
        <v>1.5907303622849579E-4</v>
      </c>
      <c r="AY2486" s="13">
        <f t="shared" si="3566"/>
        <v>1.7797563361090656E-4</v>
      </c>
      <c r="AZ2486" s="13">
        <f t="shared" si="3567"/>
        <v>9.9562210259520589E-5</v>
      </c>
      <c r="BA2486" s="13">
        <f t="shared" si="3568"/>
        <v>3.7131051821142945E-5</v>
      </c>
      <c r="BB2486" s="13">
        <f t="shared" si="3569"/>
        <v>1.0385830671225218E-5</v>
      </c>
      <c r="BC2486" s="13">
        <f t="shared" si="3570"/>
        <v>2.3239951133286696E-6</v>
      </c>
      <c r="BD2486" s="13">
        <f t="shared" si="3571"/>
        <v>3.3052655068128447E-4</v>
      </c>
      <c r="BE2486" s="13">
        <f t="shared" si="3572"/>
        <v>3.2736735172952567E-4</v>
      </c>
      <c r="BF2486" s="13">
        <f t="shared" si="3573"/>
        <v>1.6211917432579082E-4</v>
      </c>
      <c r="BG2486" s="13">
        <f t="shared" si="3574"/>
        <v>5.3523208805483126E-5</v>
      </c>
      <c r="BH2486" s="13">
        <f t="shared" si="3575"/>
        <v>1.3252907434063496E-5</v>
      </c>
      <c r="BI2486" s="13">
        <f t="shared" si="3576"/>
        <v>2.6252470190144858E-6</v>
      </c>
      <c r="BJ2486" s="14">
        <f t="shared" si="3577"/>
        <v>0.31808816730035477</v>
      </c>
      <c r="BK2486" s="14">
        <f t="shared" si="3578"/>
        <v>0.29811409541180856</v>
      </c>
      <c r="BL2486" s="14">
        <f t="shared" si="3579"/>
        <v>0.35541175093401645</v>
      </c>
      <c r="BM2486" s="14">
        <f t="shared" si="3580"/>
        <v>0.35262819175495547</v>
      </c>
      <c r="BN2486" s="14">
        <f t="shared" si="3581"/>
        <v>0.64712843721650226</v>
      </c>
    </row>
    <row r="2487" spans="1:66" x14ac:dyDescent="0.25">
      <c r="A2487" t="s">
        <v>344</v>
      </c>
      <c r="B2487" t="s">
        <v>202</v>
      </c>
      <c r="C2487" t="s">
        <v>207</v>
      </c>
      <c r="D2487" s="7" t="s">
        <v>486</v>
      </c>
      <c r="E2487" s="10">
        <f>VLOOKUP(A2487,home!$A$2:$E$405,3,FALSE)</f>
        <v>1.3976999999999999</v>
      </c>
      <c r="F2487" s="10">
        <f>VLOOKUP(B2487,home!$B$2:$E$405,3,FALSE)</f>
        <v>1.2358</v>
      </c>
      <c r="G2487" s="10">
        <f>VLOOKUP(C2487,away!$B$2:$E$405,4,FALSE)</f>
        <v>1.0731999999999999</v>
      </c>
      <c r="H2487" s="10">
        <f>VLOOKUP(A2487,away!$A$2:$E$405,3,FALSE)</f>
        <v>1.0585</v>
      </c>
      <c r="I2487" s="10">
        <f>VLOOKUP(C2487,away!$B$2:$E$405,3,FALSE)</f>
        <v>0.73480000000000001</v>
      </c>
      <c r="J2487" s="10">
        <f>VLOOKUP(B2487,home!$B$2:$E$405,4,FALSE)</f>
        <v>0.77300000000000002</v>
      </c>
      <c r="K2487" s="12">
        <f t="shared" si="3526"/>
        <v>1.8537143847119999</v>
      </c>
      <c r="L2487" s="12">
        <f t="shared" si="3527"/>
        <v>0.60122842340000004</v>
      </c>
      <c r="M2487" s="13">
        <f t="shared" si="3528"/>
        <v>8.5868106259852001E-2</v>
      </c>
      <c r="N2487" s="13">
        <f t="shared" si="3529"/>
        <v>0.15917494376186614</v>
      </c>
      <c r="O2487" s="13">
        <f t="shared" si="3530"/>
        <v>5.162634614695448E-2</v>
      </c>
      <c r="P2487" s="13">
        <f t="shared" si="3531"/>
        <v>9.5700500482730447E-2</v>
      </c>
      <c r="Q2487" s="13">
        <f t="shared" si="3532"/>
        <v>0.14753244146854749</v>
      </c>
      <c r="R2487" s="13">
        <f t="shared" si="3533"/>
        <v>1.5519613349918054E-2</v>
      </c>
      <c r="S2487" s="13">
        <f t="shared" si="3534"/>
        <v>2.6664690161355146E-2</v>
      </c>
      <c r="T2487" s="13">
        <f t="shared" si="3535"/>
        <v>8.8700697184487587E-2</v>
      </c>
      <c r="U2487" s="13">
        <f t="shared" si="3536"/>
        <v>2.876893051191148E-2</v>
      </c>
      <c r="V2487" s="13">
        <f t="shared" si="3537"/>
        <v>3.301994580614078E-3</v>
      </c>
      <c r="W2487" s="13">
        <f t="shared" si="3538"/>
        <v>9.1161002987309198E-2</v>
      </c>
      <c r="X2487" s="13">
        <f t="shared" si="3539"/>
        <v>5.4808586101622592E-2</v>
      </c>
      <c r="Y2487" s="13">
        <f t="shared" si="3540"/>
        <v>1.6476239905330852E-2</v>
      </c>
      <c r="Z2487" s="13">
        <f t="shared" si="3541"/>
        <v>3.1102775553829417E-3</v>
      </c>
      <c r="AA2487" s="13">
        <f t="shared" si="3542"/>
        <v>5.7655662448602317E-3</v>
      </c>
      <c r="AB2487" s="13">
        <f t="shared" si="3543"/>
        <v>5.3438565420536816E-3</v>
      </c>
      <c r="AC2487" s="13">
        <f t="shared" si="3544"/>
        <v>2.3000575222288574E-4</v>
      </c>
      <c r="AD2487" s="13">
        <f t="shared" si="3545"/>
        <v>4.2246615640587175E-2</v>
      </c>
      <c r="AE2487" s="13">
        <f t="shared" si="3546"/>
        <v>2.5399866115576007E-2</v>
      </c>
      <c r="AF2487" s="13">
        <f t="shared" si="3547"/>
        <v>7.6355607296194226E-3</v>
      </c>
      <c r="AG2487" s="13">
        <f t="shared" si="3548"/>
        <v>1.5302387130813465E-3</v>
      </c>
      <c r="AH2487" s="13">
        <f t="shared" si="3549"/>
        <v>4.6749681773982309E-4</v>
      </c>
      <c r="AI2487" s="13">
        <f t="shared" si="3550"/>
        <v>8.6660557585139402E-4</v>
      </c>
      <c r="AJ2487" s="13">
        <f t="shared" si="3551"/>
        <v>8.0321961091367781E-4</v>
      </c>
      <c r="AK2487" s="13">
        <f t="shared" si="3552"/>
        <v>4.9631324894448662E-4</v>
      </c>
      <c r="AL2487" s="13">
        <f t="shared" si="3553"/>
        <v>1.025370958340499E-5</v>
      </c>
      <c r="AM2487" s="13">
        <f t="shared" si="3554"/>
        <v>1.5662631823671079E-2</v>
      </c>
      <c r="AN2487" s="13">
        <f t="shared" si="3555"/>
        <v>9.416819437640429E-3</v>
      </c>
      <c r="AO2487" s="13">
        <f t="shared" si="3556"/>
        <v>2.8308297519675151E-3</v>
      </c>
      <c r="AP2487" s="13">
        <f t="shared" si="3557"/>
        <v>5.6732510289641408E-4</v>
      </c>
      <c r="AQ2487" s="13">
        <f t="shared" si="3558"/>
        <v>8.5272994292413465E-5</v>
      </c>
      <c r="AR2487" s="13">
        <f t="shared" si="3559"/>
        <v>5.6214474934846206E-5</v>
      </c>
      <c r="AS2487" s="13">
        <f t="shared" si="3560"/>
        <v>1.0420558081575656E-4</v>
      </c>
      <c r="AT2487" s="13">
        <f t="shared" si="3561"/>
        <v>9.6583692062718405E-5</v>
      </c>
      <c r="AU2487" s="13">
        <f t="shared" si="3562"/>
        <v>5.9679526435085095E-5</v>
      </c>
      <c r="AV2487" s="13">
        <f t="shared" si="3563"/>
        <v>2.7657199156379332E-5</v>
      </c>
      <c r="AW2487" s="13">
        <f t="shared" si="3564"/>
        <v>3.1743940460879135E-7</v>
      </c>
      <c r="AX2487" s="13">
        <f t="shared" si="3565"/>
        <v>4.8390076523311685E-3</v>
      </c>
      <c r="AY2487" s="13">
        <f t="shared" si="3566"/>
        <v>2.9093489416316038E-3</v>
      </c>
      <c r="AZ2487" s="13">
        <f t="shared" si="3567"/>
        <v>8.7459163864881382E-4</v>
      </c>
      <c r="BA2487" s="13">
        <f t="shared" si="3568"/>
        <v>1.7527645067454963E-4</v>
      </c>
      <c r="BB2487" s="13">
        <f t="shared" si="3569"/>
        <v>2.6345296024551839E-5</v>
      </c>
      <c r="BC2487" s="13">
        <f t="shared" si="3570"/>
        <v>3.1679081585695182E-6</v>
      </c>
      <c r="BD2487" s="13">
        <f t="shared" si="3571"/>
        <v>5.6329566895560653E-6</v>
      </c>
      <c r="BE2487" s="13">
        <f t="shared" si="3572"/>
        <v>1.0441892843889764E-5</v>
      </c>
      <c r="BF2487" s="13">
        <f t="shared" si="3573"/>
        <v>9.6781434841698779E-6</v>
      </c>
      <c r="BG2487" s="13">
        <f t="shared" si="3574"/>
        <v>5.9801712646374701E-6</v>
      </c>
      <c r="BH2487" s="13">
        <f t="shared" si="3575"/>
        <v>2.7713823740749587E-6</v>
      </c>
      <c r="BI2487" s="13">
        <f t="shared" si="3576"/>
        <v>1.0274702744720085E-6</v>
      </c>
      <c r="BJ2487" s="14">
        <f t="shared" si="3577"/>
        <v>0.6720568096059647</v>
      </c>
      <c r="BK2487" s="14">
        <f t="shared" si="3578"/>
        <v>0.21468489988798958</v>
      </c>
      <c r="BL2487" s="14">
        <f t="shared" si="3579"/>
        <v>0.11003782053948291</v>
      </c>
      <c r="BM2487" s="14">
        <f t="shared" si="3580"/>
        <v>0.44155882461672474</v>
      </c>
      <c r="BN2487" s="14">
        <f t="shared" si="3581"/>
        <v>0.55542195146986861</v>
      </c>
    </row>
    <row r="2488" spans="1:66" x14ac:dyDescent="0.25">
      <c r="A2488" t="s">
        <v>344</v>
      </c>
      <c r="B2488" t="s">
        <v>211</v>
      </c>
      <c r="C2488" t="s">
        <v>199</v>
      </c>
      <c r="D2488" s="7" t="s">
        <v>486</v>
      </c>
      <c r="E2488" s="10">
        <f>VLOOKUP(A2488,home!$A$2:$E$405,3,FALSE)</f>
        <v>1.3976999999999999</v>
      </c>
      <c r="F2488" s="10">
        <f>VLOOKUP(B2488,home!$B$2:$E$405,3,FALSE)</f>
        <v>1.2683</v>
      </c>
      <c r="G2488" s="10">
        <f>VLOOKUP(C2488,away!$B$2:$E$405,4,FALSE)</f>
        <v>0.86609999999999998</v>
      </c>
      <c r="H2488" s="10">
        <f>VLOOKUP(A2488,away!$A$2:$E$405,3,FALSE)</f>
        <v>1.0585</v>
      </c>
      <c r="I2488" s="10">
        <f>VLOOKUP(C2488,away!$B$2:$E$405,3,FALSE)</f>
        <v>1.3425</v>
      </c>
      <c r="J2488" s="10">
        <f>VLOOKUP(B2488,home!$B$2:$E$405,4,FALSE)</f>
        <v>0.73</v>
      </c>
      <c r="K2488" s="12">
        <f t="shared" si="3526"/>
        <v>1.5353379903509998</v>
      </c>
      <c r="L2488" s="12">
        <f t="shared" si="3527"/>
        <v>1.0373564625</v>
      </c>
      <c r="M2488" s="13">
        <f t="shared" si="3528"/>
        <v>7.632960158292329E-2</v>
      </c>
      <c r="N2488" s="13">
        <f t="shared" si="3529"/>
        <v>0.11719173709861792</v>
      </c>
      <c r="O2488" s="13">
        <f t="shared" si="3530"/>
        <v>7.9181005482095709E-2</v>
      </c>
      <c r="P2488" s="13">
        <f t="shared" si="3531"/>
        <v>0.12156960583085231</v>
      </c>
      <c r="Q2488" s="13">
        <f t="shared" si="3532"/>
        <v>8.9964463061367378E-2</v>
      </c>
      <c r="R2488" s="13">
        <f t="shared" si="3533"/>
        <v>4.1069463872049947E-2</v>
      </c>
      <c r="S2488" s="13">
        <f t="shared" si="3534"/>
        <v>4.8405758563448482E-2</v>
      </c>
      <c r="T2488" s="13">
        <f t="shared" si="3535"/>
        <v>9.3325217152051998E-2</v>
      </c>
      <c r="U2488" s="13">
        <f t="shared" si="3536"/>
        <v>6.305550812610615E-2</v>
      </c>
      <c r="V2488" s="13">
        <f t="shared" si="3537"/>
        <v>8.5661669427581459E-3</v>
      </c>
      <c r="W2488" s="13">
        <f t="shared" si="3538"/>
        <v>4.6041952639882179E-2</v>
      </c>
      <c r="X2488" s="13">
        <f t="shared" si="3539"/>
        <v>4.7761917117100719E-2</v>
      </c>
      <c r="Y2488" s="13">
        <f t="shared" si="3540"/>
        <v>2.4773066691406897E-2</v>
      </c>
      <c r="Z2488" s="13">
        <f t="shared" si="3541"/>
        <v>1.4201224586360429E-2</v>
      </c>
      <c r="AA2488" s="13">
        <f t="shared" si="3542"/>
        <v>2.1803679616945831E-2</v>
      </c>
      <c r="AB2488" s="13">
        <f t="shared" si="3543"/>
        <v>1.6738008822669334E-2</v>
      </c>
      <c r="AC2488" s="13">
        <f t="shared" si="3544"/>
        <v>8.5270451855843927E-4</v>
      </c>
      <c r="AD2488" s="13">
        <f t="shared" si="3545"/>
        <v>1.7672489759488163E-2</v>
      </c>
      <c r="AE2488" s="13">
        <f t="shared" si="3546"/>
        <v>1.8332671460470115E-2</v>
      </c>
      <c r="AF2488" s="13">
        <f t="shared" si="3547"/>
        <v>9.5087576072039916E-3</v>
      </c>
      <c r="AG2488" s="13">
        <f t="shared" si="3548"/>
        <v>3.2879903847263664E-3</v>
      </c>
      <c r="AH2488" s="13">
        <f t="shared" si="3549"/>
        <v>3.6829330250187199E-3</v>
      </c>
      <c r="AI2488" s="13">
        <f t="shared" si="3550"/>
        <v>5.6545469892295697E-3</v>
      </c>
      <c r="AJ2488" s="13">
        <f t="shared" si="3551"/>
        <v>4.3408204053945127E-3</v>
      </c>
      <c r="AK2488" s="13">
        <f t="shared" si="3552"/>
        <v>2.2215421592310072E-3</v>
      </c>
      <c r="AL2488" s="13">
        <f t="shared" si="3553"/>
        <v>5.4323853425970438E-5</v>
      </c>
      <c r="AM2488" s="13">
        <f t="shared" si="3554"/>
        <v>5.4266489823662336E-3</v>
      </c>
      <c r="AN2488" s="13">
        <f t="shared" si="3555"/>
        <v>5.6293693915766612E-3</v>
      </c>
      <c r="AO2488" s="13">
        <f t="shared" si="3556"/>
        <v>2.9198313590758705E-3</v>
      </c>
      <c r="AP2488" s="13">
        <f t="shared" si="3557"/>
        <v>1.0096353099158376E-3</v>
      </c>
      <c r="AQ2488" s="13">
        <f t="shared" si="3558"/>
        <v>2.6183792837734609E-4</v>
      </c>
      <c r="AR2488" s="13">
        <f t="shared" si="3559"/>
        <v>7.6410287489156892E-4</v>
      </c>
      <c r="AS2488" s="13">
        <f t="shared" si="3560"/>
        <v>1.1731561723574428E-3</v>
      </c>
      <c r="AT2488" s="13">
        <f t="shared" si="3561"/>
        <v>9.0059562001757376E-4</v>
      </c>
      <c r="AU2488" s="13">
        <f t="shared" si="3562"/>
        <v>4.6090622311889805E-4</v>
      </c>
      <c r="AV2488" s="13">
        <f t="shared" si="3563"/>
        <v>1.7691170858590968E-4</v>
      </c>
      <c r="AW2488" s="13">
        <f t="shared" si="3564"/>
        <v>2.4033669300462792E-6</v>
      </c>
      <c r="AX2488" s="13">
        <f t="shared" si="3565"/>
        <v>1.3886233904877442E-3</v>
      </c>
      <c r="AY2488" s="13">
        <f t="shared" si="3566"/>
        <v>1.4404974481011226E-3</v>
      </c>
      <c r="AZ2488" s="13">
        <f t="shared" si="3567"/>
        <v>7.4715466850122875E-4</v>
      </c>
      <c r="BA2488" s="13">
        <f t="shared" si="3568"/>
        <v>2.5835524128559832E-4</v>
      </c>
      <c r="BB2488" s="13">
        <f t="shared" si="3569"/>
        <v>6.7001619792090553E-5</v>
      </c>
      <c r="BC2488" s="13">
        <f t="shared" si="3570"/>
        <v>1.3900912657858612E-5</v>
      </c>
      <c r="BD2488" s="13">
        <f t="shared" si="3571"/>
        <v>1.3210784254726626E-4</v>
      </c>
      <c r="BE2488" s="13">
        <f t="shared" si="3572"/>
        <v>2.028301894861261E-4</v>
      </c>
      <c r="BF2488" s="13">
        <f t="shared" si="3573"/>
        <v>1.5570644775407067E-4</v>
      </c>
      <c r="BG2488" s="13">
        <f t="shared" si="3574"/>
        <v>7.9687341526475935E-5</v>
      </c>
      <c r="BH2488" s="13">
        <f t="shared" si="3575"/>
        <v>3.058675069891834E-5</v>
      </c>
      <c r="BI2488" s="13">
        <f t="shared" si="3576"/>
        <v>9.3922000698888626E-6</v>
      </c>
      <c r="BJ2488" s="14">
        <f t="shared" si="3577"/>
        <v>0.48702311922445329</v>
      </c>
      <c r="BK2488" s="14">
        <f t="shared" si="3578"/>
        <v>0.25721865874006772</v>
      </c>
      <c r="BL2488" s="14">
        <f t="shared" si="3579"/>
        <v>0.24183349186979489</v>
      </c>
      <c r="BM2488" s="14">
        <f t="shared" si="3580"/>
        <v>0.47353252341159879</v>
      </c>
      <c r="BN2488" s="14">
        <f t="shared" si="3581"/>
        <v>0.52530587692790653</v>
      </c>
    </row>
    <row r="2489" spans="1:66" x14ac:dyDescent="0.25">
      <c r="A2489" t="s">
        <v>344</v>
      </c>
      <c r="B2489" t="s">
        <v>214</v>
      </c>
      <c r="C2489" t="s">
        <v>200</v>
      </c>
      <c r="D2489" s="7" t="s">
        <v>486</v>
      </c>
      <c r="E2489" s="10">
        <f>VLOOKUP(A2489,home!$A$2:$E$405,3,FALSE)</f>
        <v>1.3976999999999999</v>
      </c>
      <c r="F2489" s="10">
        <f>VLOOKUP(B2489,home!$B$2:$E$405,3,FALSE)</f>
        <v>1.0731999999999999</v>
      </c>
      <c r="G2489" s="10">
        <f>VLOOKUP(C2489,away!$B$2:$E$405,4,FALSE)</f>
        <v>0.85860000000000003</v>
      </c>
      <c r="H2489" s="10">
        <f>VLOOKUP(A2489,away!$A$2:$E$405,3,FALSE)</f>
        <v>1.0585</v>
      </c>
      <c r="I2489" s="10">
        <f>VLOOKUP(C2489,away!$B$2:$E$405,3,FALSE)</f>
        <v>1.2282</v>
      </c>
      <c r="J2489" s="10">
        <f>VLOOKUP(B2489,home!$B$2:$E$405,4,FALSE)</f>
        <v>0.6613</v>
      </c>
      <c r="K2489" s="12">
        <f t="shared" si="3526"/>
        <v>1.287909994104</v>
      </c>
      <c r="L2489" s="12">
        <f t="shared" si="3527"/>
        <v>0.85972286660999997</v>
      </c>
      <c r="M2489" s="13">
        <f t="shared" si="3528"/>
        <v>0.11676021860787703</v>
      </c>
      <c r="N2489" s="13">
        <f t="shared" si="3529"/>
        <v>0.15037665245885262</v>
      </c>
      <c r="O2489" s="13">
        <f t="shared" si="3530"/>
        <v>0.10038142984757428</v>
      </c>
      <c r="P2489" s="13">
        <f t="shared" si="3531"/>
        <v>0.12928224672314048</v>
      </c>
      <c r="Q2489" s="13">
        <f t="shared" si="3532"/>
        <v>9.6835796790830098E-2</v>
      </c>
      <c r="R2489" s="13">
        <f t="shared" si="3533"/>
        <v>4.3150105311483583E-2</v>
      </c>
      <c r="S2489" s="13">
        <f t="shared" si="3534"/>
        <v>3.5786802039816067E-2</v>
      </c>
      <c r="T2489" s="13">
        <f t="shared" si="3535"/>
        <v>8.3251948807475884E-2</v>
      </c>
      <c r="U2489" s="13">
        <f t="shared" si="3536"/>
        <v>5.5573451877299798E-2</v>
      </c>
      <c r="V2489" s="13">
        <f t="shared" si="3537"/>
        <v>4.4027535195218003E-3</v>
      </c>
      <c r="W2489" s="13">
        <f t="shared" si="3538"/>
        <v>4.157193015797804E-2</v>
      </c>
      <c r="X2489" s="13">
        <f t="shared" si="3539"/>
        <v>3.5740338965927584E-2</v>
      </c>
      <c r="Y2489" s="13">
        <f t="shared" si="3540"/>
        <v>1.5363393334700172E-2</v>
      </c>
      <c r="Z2489" s="13">
        <f t="shared" si="3541"/>
        <v>1.2365710744304018E-2</v>
      </c>
      <c r="AA2489" s="13">
        <f t="shared" si="3542"/>
        <v>1.5925922451788355E-2</v>
      </c>
      <c r="AB2489" s="13">
        <f t="shared" si="3543"/>
        <v>1.0255577345491755E-2</v>
      </c>
      <c r="AC2489" s="13">
        <f t="shared" si="3544"/>
        <v>3.0468311122920026E-4</v>
      </c>
      <c r="AD2489" s="13">
        <f t="shared" si="3545"/>
        <v>1.3385226081163352E-2</v>
      </c>
      <c r="AE2489" s="13">
        <f t="shared" si="3546"/>
        <v>1.150758493672069E-2</v>
      </c>
      <c r="AF2489" s="13">
        <f t="shared" si="3547"/>
        <v>4.9466669547777835E-3</v>
      </c>
      <c r="AG2489" s="13">
        <f t="shared" si="3548"/>
        <v>1.4175875648421718E-3</v>
      </c>
      <c r="AH2489" s="13">
        <f t="shared" si="3549"/>
        <v>2.6577710721907813E-3</v>
      </c>
      <c r="AI2489" s="13">
        <f t="shared" si="3550"/>
        <v>3.422969925915011E-3</v>
      </c>
      <c r="AJ2489" s="13">
        <f t="shared" si="3551"/>
        <v>2.204238588551686E-3</v>
      </c>
      <c r="AK2489" s="13">
        <f t="shared" si="3552"/>
        <v>9.4628696919513697E-4</v>
      </c>
      <c r="AL2489" s="13">
        <f t="shared" si="3553"/>
        <v>1.3494362250414673E-5</v>
      </c>
      <c r="AM2489" s="13">
        <f t="shared" si="3554"/>
        <v>3.4477932886543571E-3</v>
      </c>
      <c r="AN2489" s="13">
        <f t="shared" si="3555"/>
        <v>2.9641467296006425E-3</v>
      </c>
      <c r="AO2489" s="13">
        <f t="shared" si="3556"/>
        <v>1.2741723617124604E-3</v>
      </c>
      <c r="AP2489" s="13">
        <f t="shared" si="3557"/>
        <v>3.6514503845555676E-4</v>
      </c>
      <c r="AQ2489" s="13">
        <f t="shared" si="3558"/>
        <v>7.8480884797357486E-5</v>
      </c>
      <c r="AR2489" s="13">
        <f t="shared" si="3559"/>
        <v>4.5698931299539852E-4</v>
      </c>
      <c r="AS2489" s="13">
        <f t="shared" si="3560"/>
        <v>5.885611034054947E-4</v>
      </c>
      <c r="AT2489" s="13">
        <f t="shared" si="3561"/>
        <v>3.7900686360840726E-4</v>
      </c>
      <c r="AU2489" s="13">
        <f t="shared" si="3562"/>
        <v>1.6270890915842643E-4</v>
      </c>
      <c r="AV2489" s="13">
        <f t="shared" si="3563"/>
        <v>5.2388607558724326E-5</v>
      </c>
      <c r="AW2489" s="13">
        <f t="shared" si="3564"/>
        <v>4.1504372775201889E-7</v>
      </c>
      <c r="AX2489" s="13">
        <f t="shared" si="3565"/>
        <v>7.4007457234377357E-4</v>
      </c>
      <c r="AY2489" s="13">
        <f t="shared" si="3566"/>
        <v>6.3625903284055874E-4</v>
      </c>
      <c r="AZ2489" s="13">
        <f t="shared" si="3567"/>
        <v>2.7350321981009561E-4</v>
      </c>
      <c r="BA2489" s="13">
        <f t="shared" si="3568"/>
        <v>7.8378990720733452E-5</v>
      </c>
      <c r="BB2489" s="13">
        <f t="shared" si="3569"/>
        <v>1.6846052646106886E-5</v>
      </c>
      <c r="BC2489" s="13">
        <f t="shared" si="3570"/>
        <v>2.8965873343947986E-6</v>
      </c>
      <c r="BD2489" s="13">
        <f t="shared" si="3571"/>
        <v>6.5480693696423048E-5</v>
      </c>
      <c r="BE2489" s="13">
        <f t="shared" si="3572"/>
        <v>8.4333239832486031E-5</v>
      </c>
      <c r="BF2489" s="13">
        <f t="shared" si="3573"/>
        <v>5.4306811207714166E-5</v>
      </c>
      <c r="BG2489" s="13">
        <f t="shared" si="3574"/>
        <v>2.3314094967444726E-5</v>
      </c>
      <c r="BH2489" s="13">
        <f t="shared" si="3575"/>
        <v>7.50661397801546E-6</v>
      </c>
      <c r="BI2489" s="13">
        <f t="shared" si="3576"/>
        <v>1.9335686328333776E-6</v>
      </c>
      <c r="BJ2489" s="14">
        <f t="shared" si="3577"/>
        <v>0.46427482281218446</v>
      </c>
      <c r="BK2489" s="14">
        <f t="shared" si="3578"/>
        <v>0.28718645739667553</v>
      </c>
      <c r="BL2489" s="14">
        <f t="shared" si="3579"/>
        <v>0.23639428320853173</v>
      </c>
      <c r="BM2489" s="14">
        <f t="shared" si="3580"/>
        <v>0.36279898043282499</v>
      </c>
      <c r="BN2489" s="14">
        <f t="shared" si="3581"/>
        <v>0.63678644973975806</v>
      </c>
    </row>
    <row r="2490" spans="1:66" x14ac:dyDescent="0.25">
      <c r="A2490" t="s">
        <v>346</v>
      </c>
      <c r="B2490" t="s">
        <v>244</v>
      </c>
      <c r="C2490" t="s">
        <v>237</v>
      </c>
      <c r="D2490" s="7" t="s">
        <v>486</v>
      </c>
      <c r="E2490" s="10">
        <f>VLOOKUP(A2490,home!$A$2:$E$405,3,FALSE)</f>
        <v>1.5866</v>
      </c>
      <c r="F2490" s="10">
        <f>VLOOKUP(B2490,home!$B$2:$E$405,3,FALSE)</f>
        <v>1.0714999999999999</v>
      </c>
      <c r="G2490" s="10">
        <f>VLOOKUP(C2490,away!$B$2:$E$405,4,FALSE)</f>
        <v>0.70030000000000003</v>
      </c>
      <c r="H2490" s="10">
        <f>VLOOKUP(A2490,away!$A$2:$E$405,3,FALSE)</f>
        <v>1.1788000000000001</v>
      </c>
      <c r="I2490" s="10">
        <f>VLOOKUP(C2490,away!$B$2:$E$405,3,FALSE)</f>
        <v>0.84830000000000005</v>
      </c>
      <c r="J2490" s="10">
        <f>VLOOKUP(B2490,home!$B$2:$E$405,4,FALSE)</f>
        <v>0.2545</v>
      </c>
      <c r="K2490" s="12">
        <f t="shared" si="3526"/>
        <v>1.1905393425699999</v>
      </c>
      <c r="L2490" s="12">
        <f t="shared" si="3527"/>
        <v>0.25449390218000006</v>
      </c>
      <c r="M2490" s="13">
        <f t="shared" si="3528"/>
        <v>0.23573823936675836</v>
      </c>
      <c r="N2490" s="13">
        <f t="shared" si="3529"/>
        <v>0.2806556485143098</v>
      </c>
      <c r="O2490" s="13">
        <f t="shared" si="3530"/>
        <v>5.9993944429489236E-2</v>
      </c>
      <c r="P2490" s="13">
        <f t="shared" si="3531"/>
        <v>7.1425151159265232E-2</v>
      </c>
      <c r="Q2490" s="13">
        <f t="shared" si="3532"/>
        <v>0.1670657956353917</v>
      </c>
      <c r="R2490" s="13">
        <f t="shared" si="3533"/>
        <v>7.6340465125153958E-3</v>
      </c>
      <c r="S2490" s="13">
        <f t="shared" si="3534"/>
        <v>5.4101874093779936E-3</v>
      </c>
      <c r="T2490" s="13">
        <f t="shared" si="3535"/>
        <v>4.2517226252057255E-2</v>
      </c>
      <c r="U2490" s="13">
        <f t="shared" si="3536"/>
        <v>9.0886327161588797E-3</v>
      </c>
      <c r="V2490" s="13">
        <f t="shared" si="3537"/>
        <v>1.8213396093376478E-4</v>
      </c>
      <c r="W2490" s="13">
        <f t="shared" si="3538"/>
        <v>6.6299467500564424E-2</v>
      </c>
      <c r="X2490" s="13">
        <f t="shared" si="3539"/>
        <v>1.6872810196674734E-2</v>
      </c>
      <c r="Y2490" s="13">
        <f t="shared" si="3540"/>
        <v>2.1470136538471233E-3</v>
      </c>
      <c r="Z2490" s="13">
        <f t="shared" si="3541"/>
        <v>6.4760609546455467E-4</v>
      </c>
      <c r="AA2490" s="13">
        <f t="shared" si="3542"/>
        <v>7.7100053513869549E-4</v>
      </c>
      <c r="AB2490" s="13">
        <f t="shared" si="3543"/>
        <v>4.5895323511257043E-4</v>
      </c>
      <c r="AC2490" s="13">
        <f t="shared" si="3544"/>
        <v>3.4489911686248304E-6</v>
      </c>
      <c r="AD2490" s="13">
        <f t="shared" si="3545"/>
        <v>1.9733031112715758E-2</v>
      </c>
      <c r="AE2490" s="13">
        <f t="shared" si="3546"/>
        <v>5.021936089714382E-3</v>
      </c>
      <c r="AF2490" s="13">
        <f t="shared" si="3547"/>
        <v>6.3902605598499182E-4</v>
      </c>
      <c r="AG2490" s="13">
        <f t="shared" si="3548"/>
        <v>5.4209411527438593E-5</v>
      </c>
      <c r="AH2490" s="13">
        <f t="shared" si="3549"/>
        <v>4.1202950577582031E-5</v>
      </c>
      <c r="AI2490" s="13">
        <f t="shared" si="3550"/>
        <v>4.905373369257871E-5</v>
      </c>
      <c r="AJ2490" s="13">
        <f t="shared" si="3551"/>
        <v>2.9200199930483263E-5</v>
      </c>
      <c r="AK2490" s="13">
        <f t="shared" si="3552"/>
        <v>1.1587995609383371E-5</v>
      </c>
      <c r="AL2490" s="13">
        <f t="shared" si="3553"/>
        <v>4.1799703981455394E-8</v>
      </c>
      <c r="AM2490" s="13">
        <f t="shared" si="3554"/>
        <v>4.6985899775691935E-3</v>
      </c>
      <c r="AN2490" s="13">
        <f t="shared" si="3555"/>
        <v>1.1957624981354231E-3</v>
      </c>
      <c r="AO2490" s="13">
        <f t="shared" si="3556"/>
        <v>1.5215713211549439E-4</v>
      </c>
      <c r="AP2490" s="13">
        <f t="shared" si="3557"/>
        <v>1.290768743219666E-5</v>
      </c>
      <c r="AQ2490" s="13">
        <f t="shared" si="3558"/>
        <v>8.2123193568486815E-7</v>
      </c>
      <c r="AR2490" s="13">
        <f t="shared" si="3559"/>
        <v>2.0971799347637081E-6</v>
      </c>
      <c r="AS2490" s="13">
        <f t="shared" si="3560"/>
        <v>2.4967752207845802E-6</v>
      </c>
      <c r="AT2490" s="13">
        <f t="shared" si="3561"/>
        <v>1.4862545649489706E-6</v>
      </c>
      <c r="AU2490" s="13">
        <f t="shared" si="3562"/>
        <v>5.8981484421533643E-7</v>
      </c>
      <c r="AV2490" s="13">
        <f t="shared" si="3563"/>
        <v>1.7554944421753836E-7</v>
      </c>
      <c r="AW2490" s="13">
        <f t="shared" si="3564"/>
        <v>3.5179676210498421E-10</v>
      </c>
      <c r="AX2490" s="13">
        <f t="shared" si="3565"/>
        <v>9.3230937048353662E-4</v>
      </c>
      <c r="AY2490" s="13">
        <f t="shared" si="3566"/>
        <v>2.372670497333346E-4</v>
      </c>
      <c r="AZ2490" s="13">
        <f t="shared" si="3567"/>
        <v>3.0191508672686227E-5</v>
      </c>
      <c r="BA2490" s="13">
        <f t="shared" si="3568"/>
        <v>2.5611849516044112E-6</v>
      </c>
      <c r="BB2490" s="13">
        <f t="shared" si="3569"/>
        <v>1.6295148813462526E-7</v>
      </c>
      <c r="BC2490" s="13">
        <f t="shared" si="3570"/>
        <v>8.2940320162837534E-9</v>
      </c>
      <c r="BD2490" s="13">
        <f t="shared" si="3571"/>
        <v>8.8953250861935628E-8</v>
      </c>
      <c r="BE2490" s="13">
        <f t="shared" si="3572"/>
        <v>1.0590234480063313E-7</v>
      </c>
      <c r="BF2490" s="13">
        <f t="shared" si="3573"/>
        <v>6.3040453977783616E-8</v>
      </c>
      <c r="BG2490" s="13">
        <f t="shared" si="3574"/>
        <v>2.5017380211341623E-8</v>
      </c>
      <c r="BH2490" s="13">
        <f t="shared" si="3575"/>
        <v>7.4460438474085946E-9</v>
      </c>
      <c r="BI2490" s="13">
        <f t="shared" si="3576"/>
        <v>1.7729616293682438E-9</v>
      </c>
      <c r="BJ2490" s="14">
        <f t="shared" si="3577"/>
        <v>0.60826890330933681</v>
      </c>
      <c r="BK2490" s="14">
        <f t="shared" si="3578"/>
        <v>0.31299646973694123</v>
      </c>
      <c r="BL2490" s="14">
        <f t="shared" si="3579"/>
        <v>7.8084760014669033E-2</v>
      </c>
      <c r="BM2490" s="14">
        <f t="shared" si="3580"/>
        <v>0.17724764684074554</v>
      </c>
      <c r="BN2490" s="14">
        <f t="shared" si="3581"/>
        <v>0.82251282561772965</v>
      </c>
    </row>
    <row r="2491" spans="1:66" x14ac:dyDescent="0.25">
      <c r="A2491" t="s">
        <v>346</v>
      </c>
      <c r="B2491" t="s">
        <v>238</v>
      </c>
      <c r="C2491" t="s">
        <v>245</v>
      </c>
      <c r="D2491" s="7" t="s">
        <v>486</v>
      </c>
      <c r="E2491" s="10">
        <f>VLOOKUP(A2491,home!$A$2:$E$405,3,FALSE)</f>
        <v>1.5866</v>
      </c>
      <c r="F2491" s="10">
        <f>VLOOKUP(B2491,home!$B$2:$E$405,3,FALSE)</f>
        <v>1.6807000000000001</v>
      </c>
      <c r="G2491" s="10">
        <f>VLOOKUP(C2491,away!$B$2:$E$405,4,FALSE)</f>
        <v>1.4496</v>
      </c>
      <c r="H2491" s="10">
        <f>VLOOKUP(A2491,away!$A$2:$E$405,3,FALSE)</f>
        <v>1.1788000000000001</v>
      </c>
      <c r="I2491" s="10">
        <f>VLOOKUP(C2491,away!$B$2:$E$405,3,FALSE)</f>
        <v>0.59379999999999999</v>
      </c>
      <c r="J2491" s="10">
        <f>VLOOKUP(B2491,home!$B$2:$E$405,4,FALSE)</f>
        <v>0.65980000000000005</v>
      </c>
      <c r="K2491" s="12">
        <f t="shared" si="3526"/>
        <v>3.8655013595520002</v>
      </c>
      <c r="L2491" s="12">
        <f t="shared" si="3527"/>
        <v>0.46184115611200005</v>
      </c>
      <c r="M2491" s="13">
        <f t="shared" si="3528"/>
        <v>1.3202586578571424E-2</v>
      </c>
      <c r="N2491" s="13">
        <f t="shared" si="3529"/>
        <v>5.1034616369070841E-2</v>
      </c>
      <c r="O2491" s="13">
        <f t="shared" si="3530"/>
        <v>6.097497849116203E-3</v>
      </c>
      <c r="P2491" s="13">
        <f t="shared" si="3531"/>
        <v>2.3569886225624084E-2</v>
      </c>
      <c r="Q2491" s="13">
        <f t="shared" si="3532"/>
        <v>9.8637189479429052E-2</v>
      </c>
      <c r="R2491" s="13">
        <f t="shared" si="3533"/>
        <v>1.40803772801313E-3</v>
      </c>
      <c r="S2491" s="13">
        <f t="shared" si="3534"/>
        <v>1.0519520803418492E-2</v>
      </c>
      <c r="T2491" s="13">
        <f t="shared" si="3535"/>
        <v>4.555471362481793E-2</v>
      </c>
      <c r="U2491" s="13">
        <f t="shared" si="3536"/>
        <v>5.4427717519352639E-3</v>
      </c>
      <c r="V2491" s="13">
        <f t="shared" si="3537"/>
        <v>2.0866610494095412E-3</v>
      </c>
      <c r="W2491" s="13">
        <f t="shared" si="3538"/>
        <v>0.12709406334504042</v>
      </c>
      <c r="X2491" s="13">
        <f t="shared" si="3539"/>
        <v>5.869726915024525E-2</v>
      </c>
      <c r="Y2491" s="13">
        <f t="shared" si="3540"/>
        <v>1.3554407322483246E-2</v>
      </c>
      <c r="Z2491" s="13">
        <f t="shared" si="3541"/>
        <v>2.1676325738496599E-4</v>
      </c>
      <c r="AA2491" s="13">
        <f t="shared" si="3542"/>
        <v>8.3789866612250634E-4</v>
      </c>
      <c r="AB2491" s="13">
        <f t="shared" si="3543"/>
        <v>1.6194492165316778E-3</v>
      </c>
      <c r="AC2491" s="13">
        <f t="shared" si="3544"/>
        <v>2.3282541660174606E-4</v>
      </c>
      <c r="AD2491" s="13">
        <f t="shared" si="3545"/>
        <v>0.12282056866281046</v>
      </c>
      <c r="AE2491" s="13">
        <f t="shared" si="3546"/>
        <v>5.6723593425565676E-2</v>
      </c>
      <c r="AF2491" s="13">
        <f t="shared" si="3547"/>
        <v>1.3098644983245145E-2</v>
      </c>
      <c r="AG2491" s="13">
        <f t="shared" si="3548"/>
        <v>2.0164977808541963E-3</v>
      </c>
      <c r="AH2491" s="13">
        <f t="shared" si="3549"/>
        <v>2.5027548348318923E-5</v>
      </c>
      <c r="AI2491" s="13">
        <f t="shared" si="3550"/>
        <v>9.6744022166680228E-5</v>
      </c>
      <c r="AJ2491" s="13">
        <f t="shared" si="3551"/>
        <v>1.8698207460691565E-4</v>
      </c>
      <c r="AK2491" s="13">
        <f t="shared" si="3552"/>
        <v>2.4092648786829535E-4</v>
      </c>
      <c r="AL2491" s="13">
        <f t="shared" si="3553"/>
        <v>1.6626040805196434E-5</v>
      </c>
      <c r="AM2491" s="13">
        <f t="shared" si="3554"/>
        <v>9.4952615029408688E-2</v>
      </c>
      <c r="AN2491" s="13">
        <f t="shared" si="3555"/>
        <v>4.3853025501039783E-2</v>
      </c>
      <c r="AO2491" s="13">
        <f t="shared" si="3556"/>
        <v>1.0126565998204615E-2</v>
      </c>
      <c r="AP2491" s="13">
        <f t="shared" si="3557"/>
        <v>1.5589549826850967E-3</v>
      </c>
      <c r="AQ2491" s="13">
        <f t="shared" si="3558"/>
        <v>1.7999739288246196E-4</v>
      </c>
      <c r="AR2491" s="13">
        <f t="shared" si="3559"/>
        <v>2.3117503727673191E-6</v>
      </c>
      <c r="AS2491" s="13">
        <f t="shared" si="3560"/>
        <v>8.9360742088769166E-6</v>
      </c>
      <c r="AT2491" s="13">
        <f t="shared" si="3561"/>
        <v>1.7271203501735646E-5</v>
      </c>
      <c r="AU2491" s="13">
        <f t="shared" si="3562"/>
        <v>2.2253953539019467E-5</v>
      </c>
      <c r="AV2491" s="13">
        <f t="shared" si="3563"/>
        <v>2.1505671915121701E-5</v>
      </c>
      <c r="AW2491" s="13">
        <f t="shared" si="3564"/>
        <v>8.2448888125262748E-7</v>
      </c>
      <c r="AX2491" s="13">
        <f t="shared" si="3565"/>
        <v>6.1173243748199511E-2</v>
      </c>
      <c r="AY2491" s="13">
        <f t="shared" si="3566"/>
        <v>2.8252321615789645E-2</v>
      </c>
      <c r="AZ2491" s="13">
        <f t="shared" si="3567"/>
        <v>6.5240424389421672E-3</v>
      </c>
      <c r="BA2491" s="13">
        <f t="shared" si="3568"/>
        <v>1.0043571008416013E-3</v>
      </c>
      <c r="BB2491" s="13">
        <f t="shared" si="3569"/>
        <v>1.159633611504954E-4</v>
      </c>
      <c r="BC2491" s="13">
        <f t="shared" si="3570"/>
        <v>1.0711330556075645E-5</v>
      </c>
      <c r="BD2491" s="13">
        <f t="shared" si="3571"/>
        <v>1.7794357746686754E-7</v>
      </c>
      <c r="BE2491" s="13">
        <f t="shared" si="3572"/>
        <v>6.8784114062172319E-7</v>
      </c>
      <c r="BF2491" s="13">
        <f t="shared" si="3573"/>
        <v>1.3294254321145348E-6</v>
      </c>
      <c r="BG2491" s="13">
        <f t="shared" si="3574"/>
        <v>1.7129652717539134E-6</v>
      </c>
      <c r="BH2491" s="13">
        <f t="shared" si="3575"/>
        <v>1.6553673967075285E-6</v>
      </c>
      <c r="BI2491" s="13">
        <f t="shared" si="3576"/>
        <v>1.2797649845062009E-6</v>
      </c>
      <c r="BJ2491" s="14">
        <f t="shared" si="3577"/>
        <v>0.83698336264326223</v>
      </c>
      <c r="BK2491" s="14">
        <f t="shared" si="3578"/>
        <v>7.7880427730220136E-2</v>
      </c>
      <c r="BL2491" s="14">
        <f t="shared" si="3579"/>
        <v>1.6034457306049684E-2</v>
      </c>
      <c r="BM2491" s="14">
        <f t="shared" si="3580"/>
        <v>0.70891369958018391</v>
      </c>
      <c r="BN2491" s="14">
        <f t="shared" si="3581"/>
        <v>0.19394981422982471</v>
      </c>
    </row>
    <row r="2492" spans="1:66" x14ac:dyDescent="0.25">
      <c r="A2492" t="s">
        <v>346</v>
      </c>
      <c r="B2492" t="s">
        <v>236</v>
      </c>
      <c r="C2492" t="s">
        <v>242</v>
      </c>
      <c r="D2492" s="7" t="s">
        <v>486</v>
      </c>
      <c r="E2492" s="10">
        <f>VLOOKUP(A2492,home!$A$2:$E$405,3,FALSE)</f>
        <v>1.5866</v>
      </c>
      <c r="F2492" s="10">
        <f>VLOOKUP(B2492,home!$B$2:$E$405,3,FALSE)</f>
        <v>0.84040000000000004</v>
      </c>
      <c r="G2492" s="10">
        <f>VLOOKUP(C2492,away!$B$2:$E$405,4,FALSE)</f>
        <v>0.84040000000000004</v>
      </c>
      <c r="H2492" s="10">
        <f>VLOOKUP(A2492,away!$A$2:$E$405,3,FALSE)</f>
        <v>1.1788000000000001</v>
      </c>
      <c r="I2492" s="10">
        <f>VLOOKUP(C2492,away!$B$2:$E$405,3,FALSE)</f>
        <v>0.75409999999999999</v>
      </c>
      <c r="J2492" s="10">
        <f>VLOOKUP(B2492,home!$B$2:$E$405,4,FALSE)</f>
        <v>1.2254</v>
      </c>
      <c r="K2492" s="12">
        <f t="shared" si="3526"/>
        <v>1.1205714090560002</v>
      </c>
      <c r="L2492" s="12">
        <f t="shared" si="3527"/>
        <v>1.0892985962320001</v>
      </c>
      <c r="M2492" s="13">
        <f t="shared" si="3528"/>
        <v>0.10971490994665659</v>
      </c>
      <c r="N2492" s="13">
        <f t="shared" si="3529"/>
        <v>0.12294339123337714</v>
      </c>
      <c r="O2492" s="13">
        <f t="shared" si="3530"/>
        <v>0.11951229739061332</v>
      </c>
      <c r="P2492" s="13">
        <f t="shared" si="3531"/>
        <v>0.1339220634865193</v>
      </c>
      <c r="Q2492" s="13">
        <f t="shared" si="3532"/>
        <v>6.8883424574254282E-2</v>
      </c>
      <c r="R2492" s="13">
        <f t="shared" si="3533"/>
        <v>6.5092288890028216E-2</v>
      </c>
      <c r="S2492" s="13">
        <f t="shared" si="3534"/>
        <v>4.0867551860561548E-2</v>
      </c>
      <c r="T2492" s="13">
        <f t="shared" si="3535"/>
        <v>7.5034617692388048E-2</v>
      </c>
      <c r="U2492" s="13">
        <f t="shared" si="3536"/>
        <v>7.2940557880179141E-2</v>
      </c>
      <c r="V2492" s="13">
        <f t="shared" si="3537"/>
        <v>5.5427155884380996E-3</v>
      </c>
      <c r="W2492" s="13">
        <f t="shared" si="3538"/>
        <v>2.5729598711924935E-2</v>
      </c>
      <c r="X2492" s="13">
        <f t="shared" si="3539"/>
        <v>2.8027215758512507E-2</v>
      </c>
      <c r="Y2492" s="13">
        <f t="shared" si="3540"/>
        <v>1.5265003391019534E-2</v>
      </c>
      <c r="Z2492" s="13">
        <f t="shared" si="3541"/>
        <v>2.3634979637811849E-2</v>
      </c>
      <c r="AA2492" s="13">
        <f t="shared" si="3542"/>
        <v>2.6484682435752697E-2</v>
      </c>
      <c r="AB2492" s="13">
        <f t="shared" si="3543"/>
        <v>1.4838988957716053E-2</v>
      </c>
      <c r="AC2492" s="13">
        <f t="shared" si="3544"/>
        <v>4.2285268547560584E-4</v>
      </c>
      <c r="AD2492" s="13">
        <f t="shared" si="3545"/>
        <v>7.2079631707667978E-3</v>
      </c>
      <c r="AE2492" s="13">
        <f t="shared" si="3546"/>
        <v>7.8516241636082292E-3</v>
      </c>
      <c r="AF2492" s="13">
        <f t="shared" si="3547"/>
        <v>4.2763815897798483E-3</v>
      </c>
      <c r="AG2492" s="13">
        <f t="shared" si="3548"/>
        <v>1.5527521542331858E-3</v>
      </c>
      <c r="AH2492" s="13">
        <f t="shared" si="3549"/>
        <v>6.4363875353600879E-3</v>
      </c>
      <c r="AI2492" s="13">
        <f t="shared" si="3550"/>
        <v>7.2124318497289296E-3</v>
      </c>
      <c r="AJ2492" s="13">
        <f t="shared" si="3551"/>
        <v>4.0410224602855614E-3</v>
      </c>
      <c r="AK2492" s="13">
        <f t="shared" si="3552"/>
        <v>1.5094180774497116E-3</v>
      </c>
      <c r="AL2492" s="13">
        <f t="shared" si="3553"/>
        <v>2.0645983018075638E-5</v>
      </c>
      <c r="AM2492" s="13">
        <f t="shared" si="3554"/>
        <v>1.6154074893379802E-3</v>
      </c>
      <c r="AN2492" s="13">
        <f t="shared" si="3555"/>
        <v>1.7596611104785216E-3</v>
      </c>
      <c r="AO2492" s="13">
        <f t="shared" si="3556"/>
        <v>9.5839818874414787E-4</v>
      </c>
      <c r="AP2492" s="13">
        <f t="shared" si="3557"/>
        <v>3.4799393387676395E-4</v>
      </c>
      <c r="AQ2492" s="13">
        <f t="shared" si="3558"/>
        <v>9.4767325917302595E-5</v>
      </c>
      <c r="AR2492" s="13">
        <f t="shared" si="3559"/>
        <v>1.4022295814145776E-3</v>
      </c>
      <c r="AS2492" s="13">
        <f t="shared" si="3560"/>
        <v>1.5712983778657385E-3</v>
      </c>
      <c r="AT2492" s="13">
        <f t="shared" si="3561"/>
        <v>8.803760186662093E-4</v>
      </c>
      <c r="AU2492" s="13">
        <f t="shared" si="3562"/>
        <v>3.2884139857863512E-4</v>
      </c>
      <c r="AV2492" s="13">
        <f t="shared" si="3563"/>
        <v>9.2122567340301796E-5</v>
      </c>
      <c r="AW2492" s="13">
        <f t="shared" si="3564"/>
        <v>7.0003466505262651E-7</v>
      </c>
      <c r="AX2492" s="13">
        <f t="shared" si="3565"/>
        <v>3.0169657442117952E-4</v>
      </c>
      <c r="AY2492" s="13">
        <f t="shared" si="3566"/>
        <v>3.2863765500499404E-4</v>
      </c>
      <c r="AZ2492" s="13">
        <f t="shared" si="3567"/>
        <v>1.7899226813295816E-4</v>
      </c>
      <c r="BA2492" s="13">
        <f t="shared" si="3568"/>
        <v>6.4992008804537696E-5</v>
      </c>
      <c r="BB2492" s="13">
        <f t="shared" si="3569"/>
        <v>1.7698925989270175E-5</v>
      </c>
      <c r="BC2492" s="13">
        <f t="shared" si="3570"/>
        <v>3.855883046985214E-6</v>
      </c>
      <c r="BD2492" s="13">
        <f t="shared" si="3571"/>
        <v>2.5457445243831401E-4</v>
      </c>
      <c r="BE2492" s="13">
        <f t="shared" si="3572"/>
        <v>2.8526885287846119E-4</v>
      </c>
      <c r="BF2492" s="13">
        <f t="shared" si="3573"/>
        <v>1.5983206021490307E-4</v>
      </c>
      <c r="BG2492" s="13">
        <f t="shared" si="3574"/>
        <v>5.9701078975779119E-5</v>
      </c>
      <c r="BH2492" s="13">
        <f t="shared" si="3575"/>
        <v>1.6724830547513103E-5</v>
      </c>
      <c r="BI2492" s="13">
        <f t="shared" si="3576"/>
        <v>3.7482733865699159E-6</v>
      </c>
      <c r="BJ2492" s="14">
        <f t="shared" si="3577"/>
        <v>0.36244407380361915</v>
      </c>
      <c r="BK2492" s="14">
        <f t="shared" si="3578"/>
        <v>0.29081937720567425</v>
      </c>
      <c r="BL2492" s="14">
        <f t="shared" si="3579"/>
        <v>0.32312279296942059</v>
      </c>
      <c r="BM2492" s="14">
        <f t="shared" si="3580"/>
        <v>0.37962491047473707</v>
      </c>
      <c r="BN2492" s="14">
        <f t="shared" si="3581"/>
        <v>0.62006837552144889</v>
      </c>
    </row>
    <row r="2493" spans="1:66" x14ac:dyDescent="0.25">
      <c r="A2493" t="s">
        <v>347</v>
      </c>
      <c r="B2493" t="s">
        <v>250</v>
      </c>
      <c r="C2493" t="s">
        <v>256</v>
      </c>
      <c r="D2493" s="7" t="s">
        <v>486</v>
      </c>
      <c r="E2493" s="10">
        <f>VLOOKUP(A2493,home!$A$2:$E$405,3,FALSE)</f>
        <v>1.1809000000000001</v>
      </c>
      <c r="F2493" s="10">
        <f>VLOOKUP(B2493,home!$B$2:$E$405,3,FALSE)</f>
        <v>0.7762</v>
      </c>
      <c r="G2493" s="10">
        <f>VLOOKUP(C2493,away!$B$2:$E$405,4,FALSE)</f>
        <v>1.3408</v>
      </c>
      <c r="H2493" s="10">
        <f>VLOOKUP(A2493,away!$A$2:$E$405,3,FALSE)</f>
        <v>0.92459999999999998</v>
      </c>
      <c r="I2493" s="10">
        <f>VLOOKUP(C2493,away!$B$2:$E$405,3,FALSE)</f>
        <v>0.72099999999999997</v>
      </c>
      <c r="J2493" s="10">
        <f>VLOOKUP(B2493,home!$B$2:$E$405,4,FALSE)</f>
        <v>0.99139999999999995</v>
      </c>
      <c r="K2493" s="12">
        <f t="shared" si="3526"/>
        <v>1.2289968288640001</v>
      </c>
      <c r="L2493" s="12">
        <f t="shared" si="3527"/>
        <v>0.66090352523999985</v>
      </c>
      <c r="M2493" s="13">
        <f t="shared" si="3528"/>
        <v>0.15108686327216661</v>
      </c>
      <c r="N2493" s="13">
        <f t="shared" si="3529"/>
        <v>0.18568527584450154</v>
      </c>
      <c r="O2493" s="13">
        <f t="shared" si="3530"/>
        <v>9.9853840554028767E-2</v>
      </c>
      <c r="P2493" s="13">
        <f t="shared" si="3531"/>
        <v>0.12272005339079285</v>
      </c>
      <c r="Q2493" s="13">
        <f t="shared" si="3532"/>
        <v>0.11410330758981477</v>
      </c>
      <c r="R2493" s="13">
        <f t="shared" si="3533"/>
        <v>3.2996877615455236E-2</v>
      </c>
      <c r="S2493" s="13">
        <f t="shared" si="3534"/>
        <v>2.4919789811755026E-2</v>
      </c>
      <c r="T2493" s="13">
        <f t="shared" si="3535"/>
        <v>7.5411278227652603E-2</v>
      </c>
      <c r="U2493" s="13">
        <f t="shared" si="3536"/>
        <v>4.0553057951807997E-2</v>
      </c>
      <c r="V2493" s="13">
        <f t="shared" si="3537"/>
        <v>2.2490064250706879E-3</v>
      </c>
      <c r="W2493" s="13">
        <f t="shared" si="3538"/>
        <v>4.6744201063591992E-2</v>
      </c>
      <c r="X2493" s="13">
        <f t="shared" si="3539"/>
        <v>3.0893407267455295E-2</v>
      </c>
      <c r="Y2493" s="13">
        <f t="shared" si="3540"/>
        <v>1.0208780884868117E-2</v>
      </c>
      <c r="Z2493" s="13">
        <f t="shared" si="3541"/>
        <v>7.2692509126557354E-3</v>
      </c>
      <c r="AA2493" s="13">
        <f t="shared" si="3542"/>
        <v>8.9338863198706372E-3</v>
      </c>
      <c r="AB2493" s="13">
        <f t="shared" si="3543"/>
        <v>5.4898589782762432E-3</v>
      </c>
      <c r="AC2493" s="13">
        <f t="shared" si="3544"/>
        <v>1.1417198300015746E-4</v>
      </c>
      <c r="AD2493" s="13">
        <f t="shared" si="3545"/>
        <v>1.4362118718733935E-2</v>
      </c>
      <c r="AE2493" s="13">
        <f t="shared" si="3546"/>
        <v>9.4919748911266467E-3</v>
      </c>
      <c r="AF2493" s="13">
        <f t="shared" si="3547"/>
        <v>3.1366398335175823E-3</v>
      </c>
      <c r="AG2493" s="13">
        <f t="shared" si="3548"/>
        <v>6.9100544112665882E-4</v>
      </c>
      <c r="AH2493" s="13">
        <f t="shared" si="3549"/>
        <v>1.2010683885070649E-3</v>
      </c>
      <c r="AI2493" s="13">
        <f t="shared" si="3550"/>
        <v>1.4761092407239778E-3</v>
      </c>
      <c r="AJ2493" s="13">
        <f t="shared" si="3551"/>
        <v>9.0706678795330785E-4</v>
      </c>
      <c r="AK2493" s="13">
        <f t="shared" si="3552"/>
        <v>3.7159406865415668E-4</v>
      </c>
      <c r="AL2493" s="13">
        <f t="shared" si="3553"/>
        <v>3.7094401316075746E-6</v>
      </c>
      <c r="AM2493" s="13">
        <f t="shared" si="3554"/>
        <v>3.5301996722184635E-3</v>
      </c>
      <c r="AN2493" s="13">
        <f t="shared" si="3555"/>
        <v>2.3331214081702741E-3</v>
      </c>
      <c r="AO2493" s="13">
        <f t="shared" si="3556"/>
        <v>7.7098408173632339E-4</v>
      </c>
      <c r="AP2493" s="13">
        <f t="shared" si="3557"/>
        <v>1.6984869917448678E-4</v>
      </c>
      <c r="AQ2493" s="13">
        <f t="shared" si="3558"/>
        <v>2.8063401010461632E-5</v>
      </c>
      <c r="AR2493" s="13">
        <f t="shared" si="3559"/>
        <v>1.5875806640372906E-4</v>
      </c>
      <c r="AS2493" s="13">
        <f t="shared" si="3560"/>
        <v>1.9511316016676338E-4</v>
      </c>
      <c r="AT2493" s="13">
        <f t="shared" si="3561"/>
        <v>1.1989672755729297E-4</v>
      </c>
      <c r="AU2493" s="13">
        <f t="shared" si="3562"/>
        <v>4.9117565986361352E-5</v>
      </c>
      <c r="AV2493" s="13">
        <f t="shared" si="3563"/>
        <v>1.5091333209689085E-5</v>
      </c>
      <c r="AW2493" s="13">
        <f t="shared" si="3564"/>
        <v>8.369407158347285E-8</v>
      </c>
      <c r="AX2493" s="13">
        <f t="shared" si="3565"/>
        <v>7.2310070040220407E-4</v>
      </c>
      <c r="AY2493" s="13">
        <f t="shared" si="3566"/>
        <v>4.7789980199932963E-4</v>
      </c>
      <c r="AZ2493" s="13">
        <f t="shared" si="3567"/>
        <v>1.5792283192642744E-4</v>
      </c>
      <c r="BA2493" s="13">
        <f t="shared" si="3568"/>
        <v>3.4790585445353299E-5</v>
      </c>
      <c r="BB2493" s="13">
        <f t="shared" si="3569"/>
        <v>5.7483051414993543E-6</v>
      </c>
      <c r="BC2493" s="13">
        <f t="shared" si="3570"/>
        <v>7.5981502643442816E-7</v>
      </c>
      <c r="BD2493" s="13">
        <f t="shared" si="3571"/>
        <v>1.7487294291085083E-5</v>
      </c>
      <c r="BE2493" s="13">
        <f t="shared" si="3572"/>
        <v>2.14918292291551E-5</v>
      </c>
      <c r="BF2493" s="13">
        <f t="shared" si="3573"/>
        <v>1.3206694984559124E-5</v>
      </c>
      <c r="BG2493" s="13">
        <f t="shared" si="3574"/>
        <v>5.4103287519324201E-6</v>
      </c>
      <c r="BH2493" s="13">
        <f t="shared" si="3575"/>
        <v>1.662319219809166E-6</v>
      </c>
      <c r="BI2493" s="13">
        <f t="shared" si="3576"/>
        <v>4.0859700994102909E-7</v>
      </c>
      <c r="BJ2493" s="14">
        <f t="shared" si="3577"/>
        <v>0.49896042906464039</v>
      </c>
      <c r="BK2493" s="14">
        <f t="shared" si="3578"/>
        <v>0.3015714941249163</v>
      </c>
      <c r="BL2493" s="14">
        <f t="shared" si="3579"/>
        <v>0.19238100382208767</v>
      </c>
      <c r="BM2493" s="14">
        <f t="shared" si="3580"/>
        <v>0.29325814354961277</v>
      </c>
      <c r="BN2493" s="14">
        <f t="shared" si="3581"/>
        <v>0.7064462182667598</v>
      </c>
    </row>
    <row r="2494" spans="1:66" x14ac:dyDescent="0.25">
      <c r="A2494" t="s">
        <v>347</v>
      </c>
      <c r="B2494" t="s">
        <v>259</v>
      </c>
      <c r="C2494" t="s">
        <v>249</v>
      </c>
      <c r="D2494" s="7" t="s">
        <v>486</v>
      </c>
      <c r="E2494" s="10">
        <f>VLOOKUP(A2494,home!$A$2:$E$405,3,FALSE)</f>
        <v>1.1809000000000001</v>
      </c>
      <c r="F2494" s="10">
        <f>VLOOKUP(B2494,home!$B$2:$E$405,3,FALSE)</f>
        <v>0.5645</v>
      </c>
      <c r="G2494" s="10">
        <f>VLOOKUP(C2494,away!$B$2:$E$405,4,FALSE)</f>
        <v>2.3287</v>
      </c>
      <c r="H2494" s="10">
        <f>VLOOKUP(A2494,away!$A$2:$E$405,3,FALSE)</f>
        <v>0.92459999999999998</v>
      </c>
      <c r="I2494" s="10">
        <f>VLOOKUP(C2494,away!$B$2:$E$405,3,FALSE)</f>
        <v>0.4506</v>
      </c>
      <c r="J2494" s="10">
        <f>VLOOKUP(B2494,home!$B$2:$E$405,4,FALSE)</f>
        <v>0.72099999999999997</v>
      </c>
      <c r="K2494" s="12">
        <f t="shared" si="3526"/>
        <v>1.5523534530350003</v>
      </c>
      <c r="L2494" s="12">
        <f t="shared" si="3527"/>
        <v>0.30038645195999997</v>
      </c>
      <c r="M2494" s="13">
        <f t="shared" si="3528"/>
        <v>0.15680694107353191</v>
      </c>
      <c r="N2494" s="13">
        <f t="shared" si="3529"/>
        <v>0.24341979643535308</v>
      </c>
      <c r="O2494" s="13">
        <f t="shared" si="3530"/>
        <v>4.710268067177905E-2</v>
      </c>
      <c r="P2494" s="13">
        <f t="shared" si="3531"/>
        <v>7.3120008988041177E-2</v>
      </c>
      <c r="Q2494" s="13">
        <f t="shared" si="3532"/>
        <v>0.18893678076674864</v>
      </c>
      <c r="R2494" s="13">
        <f t="shared" si="3533"/>
        <v>7.074503562400288E-3</v>
      </c>
      <c r="S2494" s="13">
        <f t="shared" si="3534"/>
        <v>8.52407373966956E-3</v>
      </c>
      <c r="T2494" s="13">
        <f t="shared" si="3535"/>
        <v>5.6754049219268E-2</v>
      </c>
      <c r="U2494" s="13">
        <f t="shared" si="3536"/>
        <v>1.0982130033600499E-2</v>
      </c>
      <c r="V2494" s="13">
        <f t="shared" si="3537"/>
        <v>4.4164736316465274E-4</v>
      </c>
      <c r="W2494" s="13">
        <f t="shared" si="3538"/>
        <v>9.7765554676193009E-2</v>
      </c>
      <c r="X2494" s="13">
        <f t="shared" si="3539"/>
        <v>2.9367448093083011E-2</v>
      </c>
      <c r="Y2494" s="13">
        <f t="shared" si="3540"/>
        <v>4.410791767900336E-3</v>
      </c>
      <c r="Z2494" s="13">
        <f t="shared" si="3541"/>
        <v>7.08361674829268E-4</v>
      </c>
      <c r="AA2494" s="13">
        <f t="shared" si="3542"/>
        <v>1.0996276919188702E-3</v>
      </c>
      <c r="AB2494" s="13">
        <f t="shared" si="3543"/>
        <v>8.5350542230158298E-4</v>
      </c>
      <c r="AC2494" s="13">
        <f t="shared" si="3544"/>
        <v>1.287142446591407E-5</v>
      </c>
      <c r="AD2494" s="13">
        <f t="shared" si="3545"/>
        <v>3.7941674097367581E-2</v>
      </c>
      <c r="AE2494" s="13">
        <f t="shared" si="3546"/>
        <v>1.1397164863530885E-2</v>
      </c>
      <c r="AF2494" s="13">
        <f t="shared" si="3547"/>
        <v>1.7117769578796098E-3</v>
      </c>
      <c r="AG2494" s="13">
        <f t="shared" si="3548"/>
        <v>1.7139820230811285E-4</v>
      </c>
      <c r="AH2494" s="13">
        <f t="shared" si="3549"/>
        <v>5.3195562551601739E-5</v>
      </c>
      <c r="AI2494" s="13">
        <f t="shared" si="3550"/>
        <v>8.257831521311831E-5</v>
      </c>
      <c r="AJ2494" s="13">
        <f t="shared" si="3551"/>
        <v>6.4095366383448458E-5</v>
      </c>
      <c r="AK2494" s="13">
        <f t="shared" si="3552"/>
        <v>3.3166221109629894E-5</v>
      </c>
      <c r="AL2494" s="13">
        <f t="shared" si="3553"/>
        <v>2.4008087044952673E-7</v>
      </c>
      <c r="AM2494" s="13">
        <f t="shared" si="3554"/>
        <v>1.1779777759795438E-2</v>
      </c>
      <c r="AN2494" s="13">
        <f t="shared" si="3555"/>
        <v>3.5384856461422691E-3</v>
      </c>
      <c r="AO2494" s="13">
        <f t="shared" si="3556"/>
        <v>5.3145657427803206E-4</v>
      </c>
      <c r="AP2494" s="13">
        <f t="shared" si="3557"/>
        <v>5.3214118239398106E-5</v>
      </c>
      <c r="AQ2494" s="13">
        <f t="shared" si="3558"/>
        <v>3.9962000430281776E-6</v>
      </c>
      <c r="AR2494" s="13">
        <f t="shared" si="3559"/>
        <v>3.1958452589783781E-6</v>
      </c>
      <c r="AS2494" s="13">
        <f t="shared" si="3560"/>
        <v>4.96108142314062E-6</v>
      </c>
      <c r="AT2494" s="13">
        <f t="shared" si="3561"/>
        <v>3.8506759390000681E-6</v>
      </c>
      <c r="AU2494" s="13">
        <f t="shared" si="3562"/>
        <v>1.9925366968085155E-6</v>
      </c>
      <c r="AV2494" s="13">
        <f t="shared" si="3563"/>
        <v>7.7328030539741303E-7</v>
      </c>
      <c r="AW2494" s="13">
        <f t="shared" si="3564"/>
        <v>3.1097538166187437E-9</v>
      </c>
      <c r="AX2494" s="13">
        <f t="shared" si="3565"/>
        <v>3.0477297802338917E-3</v>
      </c>
      <c r="AY2494" s="13">
        <f t="shared" si="3566"/>
        <v>9.1549673521728941E-4</v>
      </c>
      <c r="AZ2494" s="13">
        <f t="shared" si="3567"/>
        <v>1.3750140803644255E-4</v>
      </c>
      <c r="BA2494" s="13">
        <f t="shared" si="3568"/>
        <v>1.3767853366523742E-5</v>
      </c>
      <c r="BB2494" s="13">
        <f t="shared" si="3569"/>
        <v>1.0339191559689016E-6</v>
      </c>
      <c r="BC2494" s="13">
        <f t="shared" si="3570"/>
        <v>6.2115061374995244E-8</v>
      </c>
      <c r="BD2494" s="13">
        <f t="shared" si="3571"/>
        <v>1.5999810305961707E-7</v>
      </c>
      <c r="BE2494" s="13">
        <f t="shared" si="3572"/>
        <v>2.4837360776364642E-7</v>
      </c>
      <c r="BF2494" s="13">
        <f t="shared" si="3573"/>
        <v>1.9278181382732865E-7</v>
      </c>
      <c r="BG2494" s="13">
        <f t="shared" si="3574"/>
        <v>9.9755171459068055E-8</v>
      </c>
      <c r="BH2494" s="13">
        <f t="shared" si="3575"/>
        <v>3.8713821218145697E-8</v>
      </c>
      <c r="BI2494" s="13">
        <f t="shared" si="3576"/>
        <v>1.2019506809633626E-8</v>
      </c>
      <c r="BJ2494" s="14">
        <f t="shared" si="3577"/>
        <v>0.69189895718920214</v>
      </c>
      <c r="BK2494" s="14">
        <f t="shared" si="3578"/>
        <v>0.23982127940496098</v>
      </c>
      <c r="BL2494" s="14">
        <f t="shared" si="3579"/>
        <v>6.7361007908905576E-2</v>
      </c>
      <c r="BM2494" s="14">
        <f t="shared" si="3580"/>
        <v>0.28241340105458007</v>
      </c>
      <c r="BN2494" s="14">
        <f t="shared" si="3581"/>
        <v>0.71646071149785406</v>
      </c>
    </row>
    <row r="2495" spans="1:66" x14ac:dyDescent="0.25">
      <c r="A2495" t="s">
        <v>347</v>
      </c>
      <c r="B2495" t="s">
        <v>254</v>
      </c>
      <c r="C2495" t="s">
        <v>248</v>
      </c>
      <c r="D2495" s="7" t="s">
        <v>486</v>
      </c>
      <c r="E2495" s="10">
        <f>VLOOKUP(A2495,home!$A$2:$E$405,3,FALSE)</f>
        <v>1.1809000000000001</v>
      </c>
      <c r="F2495" s="10">
        <f>VLOOKUP(B2495,home!$B$2:$E$405,3,FALSE)</f>
        <v>2.3993000000000002</v>
      </c>
      <c r="G2495" s="10">
        <f>VLOOKUP(C2495,away!$B$2:$E$405,4,FALSE)</f>
        <v>0.3528</v>
      </c>
      <c r="H2495" s="10">
        <f>VLOOKUP(A2495,away!$A$2:$E$405,3,FALSE)</f>
        <v>0.92459999999999998</v>
      </c>
      <c r="I2495" s="10">
        <f>VLOOKUP(C2495,away!$B$2:$E$405,3,FALSE)</f>
        <v>0.54079999999999995</v>
      </c>
      <c r="J2495" s="10">
        <f>VLOOKUP(B2495,home!$B$2:$E$405,4,FALSE)</f>
        <v>1.2618</v>
      </c>
      <c r="K2495" s="12">
        <f t="shared" si="3526"/>
        <v>0.9996000129360002</v>
      </c>
      <c r="L2495" s="12">
        <f t="shared" si="3527"/>
        <v>0.63092987942400003</v>
      </c>
      <c r="M2495" s="13">
        <f t="shared" si="3528"/>
        <v>0.19582578004475565</v>
      </c>
      <c r="N2495" s="13">
        <f t="shared" si="3529"/>
        <v>0.19574745226594009</v>
      </c>
      <c r="O2495" s="13">
        <f t="shared" si="3530"/>
        <v>0.12355233579174842</v>
      </c>
      <c r="P2495" s="13">
        <f t="shared" si="3531"/>
        <v>0.12350291645570476</v>
      </c>
      <c r="Q2495" s="13">
        <f t="shared" si="3532"/>
        <v>9.7834577908611373E-2</v>
      </c>
      <c r="R2495" s="13">
        <f t="shared" si="3533"/>
        <v>3.8976430161820688E-2</v>
      </c>
      <c r="S2495" s="13">
        <f t="shared" si="3534"/>
        <v>1.9472628130957459E-2</v>
      </c>
      <c r="T2495" s="13">
        <f t="shared" si="3535"/>
        <v>6.1726758443378105E-2</v>
      </c>
      <c r="U2495" s="13">
        <f t="shared" si="3536"/>
        <v>3.8960840093955069E-2</v>
      </c>
      <c r="V2495" s="13">
        <f t="shared" si="3537"/>
        <v>1.364549859166202E-3</v>
      </c>
      <c r="W2495" s="13">
        <f t="shared" si="3538"/>
        <v>3.2598481781012024E-2</v>
      </c>
      <c r="X2495" s="13">
        <f t="shared" si="3539"/>
        <v>2.0567356179499372E-2</v>
      </c>
      <c r="Y2495" s="13">
        <f t="shared" si="3540"/>
        <v>6.4882797772009993E-3</v>
      </c>
      <c r="Z2495" s="13">
        <f t="shared" si="3541"/>
        <v>8.1971314607918316E-3</v>
      </c>
      <c r="AA2495" s="13">
        <f t="shared" si="3542"/>
        <v>8.1938527142456086E-3</v>
      </c>
      <c r="AB2495" s="13">
        <f t="shared" si="3543"/>
        <v>4.0952876395777948E-3</v>
      </c>
      <c r="AC2495" s="13">
        <f t="shared" si="3544"/>
        <v>5.3786932196098874E-5</v>
      </c>
      <c r="AD2495" s="13">
        <f t="shared" si="3545"/>
        <v>8.1463607024983946E-3</v>
      </c>
      <c r="AE2495" s="13">
        <f t="shared" si="3546"/>
        <v>5.1397823757717235E-3</v>
      </c>
      <c r="AF2495" s="13">
        <f t="shared" si="3547"/>
        <v>1.6214211373056268E-3</v>
      </c>
      <c r="AG2495" s="13">
        <f t="shared" si="3548"/>
        <v>3.4100101421858812E-4</v>
      </c>
      <c r="AH2495" s="13">
        <f t="shared" si="3549"/>
        <v>1.2929537910450165E-3</v>
      </c>
      <c r="AI2495" s="13">
        <f t="shared" si="3550"/>
        <v>1.2924366262542491E-3</v>
      </c>
      <c r="AJ2495" s="13">
        <f t="shared" si="3551"/>
        <v>6.459598341613538E-4</v>
      </c>
      <c r="AK2495" s="13">
        <f t="shared" si="3552"/>
        <v>2.1523381952794196E-4</v>
      </c>
      <c r="AL2495" s="13">
        <f t="shared" si="3553"/>
        <v>1.3568883508402723E-6</v>
      </c>
      <c r="AM2495" s="13">
        <f t="shared" si="3554"/>
        <v>1.6286204527197446E-3</v>
      </c>
      <c r="AN2495" s="13">
        <f t="shared" si="3555"/>
        <v>1.0275453058619286E-3</v>
      </c>
      <c r="AO2495" s="13">
        <f t="shared" si="3556"/>
        <v>3.2415451796508185E-4</v>
      </c>
      <c r="AP2495" s="13">
        <f t="shared" si="3557"/>
        <v>6.8172923644818016E-5</v>
      </c>
      <c r="AQ2495" s="13">
        <f t="shared" si="3558"/>
        <v>1.0753083623801645E-5</v>
      </c>
      <c r="AR2495" s="13">
        <f t="shared" si="3559"/>
        <v>1.6315263589696723E-4</v>
      </c>
      <c r="AS2495" s="13">
        <f t="shared" si="3560"/>
        <v>1.6308737695315098E-4</v>
      </c>
      <c r="AT2495" s="13">
        <f t="shared" si="3561"/>
        <v>8.1511072056034018E-5</v>
      </c>
      <c r="AU2495" s="13">
        <f t="shared" si="3562"/>
        <v>2.7159489560546285E-5</v>
      </c>
      <c r="AV2495" s="13">
        <f t="shared" si="3563"/>
        <v>6.7871565290143066E-6</v>
      </c>
      <c r="AW2495" s="13">
        <f t="shared" si="3564"/>
        <v>2.3771082613904881E-8</v>
      </c>
      <c r="AX2495" s="13">
        <f t="shared" si="3565"/>
        <v>2.7132817093441505E-4</v>
      </c>
      <c r="AY2495" s="13">
        <f t="shared" si="3566"/>
        <v>1.7118905017198495E-4</v>
      </c>
      <c r="AZ2495" s="13">
        <f t="shared" si="3567"/>
        <v>5.4004143391859767E-5</v>
      </c>
      <c r="BA2495" s="13">
        <f t="shared" si="3568"/>
        <v>1.13576092262075E-5</v>
      </c>
      <c r="BB2495" s="13">
        <f t="shared" si="3569"/>
        <v>1.7914637549090018E-6</v>
      </c>
      <c r="BC2495" s="13">
        <f t="shared" si="3570"/>
        <v>2.260576021754406E-7</v>
      </c>
      <c r="BD2495" s="13">
        <f t="shared" si="3571"/>
        <v>1.7156312149030219E-5</v>
      </c>
      <c r="BE2495" s="13">
        <f t="shared" si="3572"/>
        <v>1.7149449846104663E-5</v>
      </c>
      <c r="BF2495" s="13">
        <f t="shared" si="3573"/>
        <v>8.5712951440057519E-6</v>
      </c>
      <c r="BG2495" s="13">
        <f t="shared" si="3574"/>
        <v>2.8559555789421423E-6</v>
      </c>
      <c r="BH2495" s="13">
        <f t="shared" si="3575"/>
        <v>7.1370330841380172E-7</v>
      </c>
      <c r="BI2495" s="13">
        <f t="shared" si="3576"/>
        <v>1.4268356726458053E-7</v>
      </c>
      <c r="BJ2495" s="14">
        <f t="shared" si="3577"/>
        <v>0.43378061436433324</v>
      </c>
      <c r="BK2495" s="14">
        <f t="shared" si="3578"/>
        <v>0.34039220736130299</v>
      </c>
      <c r="BL2495" s="14">
        <f t="shared" si="3579"/>
        <v>0.21771361760292562</v>
      </c>
      <c r="BM2495" s="14">
        <f t="shared" si="3580"/>
        <v>0.22447291288168331</v>
      </c>
      <c r="BN2495" s="14">
        <f t="shared" si="3581"/>
        <v>0.77543949262858103</v>
      </c>
    </row>
    <row r="2496" spans="1:66" x14ac:dyDescent="0.25">
      <c r="A2496" t="s">
        <v>357</v>
      </c>
      <c r="B2496" t="s">
        <v>329</v>
      </c>
      <c r="C2496" t="s">
        <v>335</v>
      </c>
      <c r="D2496" s="7" t="s">
        <v>486</v>
      </c>
      <c r="E2496" s="10">
        <f>VLOOKUP(A2496,home!$A$2:$E$405,3,FALSE)</f>
        <v>1.72</v>
      </c>
      <c r="F2496" s="10">
        <f>VLOOKUP(B2496,home!$B$2:$E$405,3,FALSE)</f>
        <v>1.1628000000000001</v>
      </c>
      <c r="G2496" s="10">
        <f>VLOOKUP(C2496,away!$B$2:$E$405,4,FALSE)</f>
        <v>0.58140000000000003</v>
      </c>
      <c r="H2496" s="10">
        <f>VLOOKUP(A2496,away!$A$2:$E$405,3,FALSE)</f>
        <v>1.58</v>
      </c>
      <c r="I2496" s="10">
        <f>VLOOKUP(C2496,away!$B$2:$E$405,3,FALSE)</f>
        <v>1.2658</v>
      </c>
      <c r="J2496" s="10">
        <f>VLOOKUP(B2496,home!$B$2:$E$405,4,FALSE)</f>
        <v>0.69620000000000004</v>
      </c>
      <c r="K2496" s="12">
        <f t="shared" si="3526"/>
        <v>1.1628093024000001</v>
      </c>
      <c r="L2496" s="12">
        <f t="shared" si="3527"/>
        <v>1.3923749368000002</v>
      </c>
      <c r="M2496" s="13">
        <f t="shared" si="3528"/>
        <v>7.7677919431134848E-2</v>
      </c>
      <c r="N2496" s="13">
        <f t="shared" si="3529"/>
        <v>9.0324607305601337E-2</v>
      </c>
      <c r="O2496" s="13">
        <f t="shared" si="3530"/>
        <v>0.10815678815868189</v>
      </c>
      <c r="P2496" s="13">
        <f t="shared" si="3531"/>
        <v>0.12576571938862149</v>
      </c>
      <c r="Q2496" s="13">
        <f t="shared" si="3532"/>
        <v>5.2515146805290125E-2</v>
      </c>
      <c r="R2496" s="13">
        <f t="shared" si="3533"/>
        <v>7.5297400538467882E-2</v>
      </c>
      <c r="S2496" s="13">
        <f t="shared" si="3534"/>
        <v>5.0905766687533459E-2</v>
      </c>
      <c r="T2496" s="13">
        <f t="shared" si="3535"/>
        <v>7.3120774214058562E-2</v>
      </c>
      <c r="U2496" s="13">
        <f t="shared" si="3536"/>
        <v>8.7556517792669222E-2</v>
      </c>
      <c r="V2496" s="13">
        <f t="shared" si="3537"/>
        <v>9.1577581081996127E-3</v>
      </c>
      <c r="W2496" s="13">
        <f t="shared" si="3538"/>
        <v>2.0355033740697661E-2</v>
      </c>
      <c r="X2496" s="13">
        <f t="shared" si="3539"/>
        <v>2.8341838818265776E-2</v>
      </c>
      <c r="Y2496" s="13">
        <f t="shared" si="3540"/>
        <v>1.9731233016689307E-2</v>
      </c>
      <c r="Z2496" s="13">
        <f t="shared" si="3541"/>
        <v>3.4947404438651158E-2</v>
      </c>
      <c r="AA2496" s="13">
        <f t="shared" si="3542"/>
        <v>4.0637166975998618E-2</v>
      </c>
      <c r="AB2496" s="13">
        <f t="shared" si="3543"/>
        <v>2.3626637891436642E-2</v>
      </c>
      <c r="AC2496" s="13">
        <f t="shared" si="3544"/>
        <v>9.266887270694828E-4</v>
      </c>
      <c r="AD2496" s="13">
        <f t="shared" si="3545"/>
        <v>5.9172556460872824E-3</v>
      </c>
      <c r="AE2496" s="13">
        <f t="shared" si="3546"/>
        <v>8.239038456250224E-3</v>
      </c>
      <c r="AF2496" s="13">
        <f t="shared" si="3547"/>
        <v>5.7359153249070902E-3</v>
      </c>
      <c r="AG2496" s="13">
        <f t="shared" si="3548"/>
        <v>2.6621815793358861E-3</v>
      </c>
      <c r="AH2496" s="13">
        <f t="shared" si="3549"/>
        <v>1.2164972511647745E-2</v>
      </c>
      <c r="AI2496" s="13">
        <f t="shared" si="3550"/>
        <v>1.4145543199984291E-2</v>
      </c>
      <c r="AJ2496" s="13">
        <f t="shared" si="3551"/>
        <v>8.2242846102214013E-3</v>
      </c>
      <c r="AK2496" s="13">
        <f t="shared" si="3552"/>
        <v>3.1877582167835331E-3</v>
      </c>
      <c r="AL2496" s="13">
        <f t="shared" si="3553"/>
        <v>6.0014828029755566E-5</v>
      </c>
      <c r="AM2496" s="13">
        <f t="shared" si="3554"/>
        <v>1.3761279819898408E-3</v>
      </c>
      <c r="AN2496" s="13">
        <f t="shared" si="3555"/>
        <v>1.9160861119518163E-3</v>
      </c>
      <c r="AO2496" s="13">
        <f t="shared" si="3556"/>
        <v>1.3339551395161345E-3</v>
      </c>
      <c r="AP2496" s="13">
        <f t="shared" si="3557"/>
        <v>6.1912190102593749E-4</v>
      </c>
      <c r="AQ2496" s="13">
        <f t="shared" si="3558"/>
        <v>2.1551245445312154E-4</v>
      </c>
      <c r="AR2496" s="13">
        <f t="shared" si="3559"/>
        <v>3.3876405664158512E-3</v>
      </c>
      <c r="AS2496" s="13">
        <f t="shared" si="3560"/>
        <v>3.9391799638159577E-3</v>
      </c>
      <c r="AT2496" s="13">
        <f t="shared" si="3561"/>
        <v>2.290257552876446E-3</v>
      </c>
      <c r="AU2496" s="13">
        <f t="shared" si="3562"/>
        <v>8.8771092912553009E-4</v>
      </c>
      <c r="AV2496" s="13">
        <f t="shared" si="3563"/>
        <v>2.5805963155732856E-4</v>
      </c>
      <c r="AW2496" s="13">
        <f t="shared" si="3564"/>
        <v>2.6991110917512935E-6</v>
      </c>
      <c r="AX2496" s="13">
        <f t="shared" si="3565"/>
        <v>2.6669573645845472E-4</v>
      </c>
      <c r="AY2496" s="13">
        <f t="shared" si="3566"/>
        <v>3.7134045919617035E-4</v>
      </c>
      <c r="AZ2496" s="13">
        <f t="shared" si="3567"/>
        <v>2.5852257420227548E-4</v>
      </c>
      <c r="BA2496" s="13">
        <f t="shared" si="3568"/>
        <v>1.1998678430542216E-4</v>
      </c>
      <c r="BB2496" s="13">
        <f t="shared" si="3569"/>
        <v>4.1766647803524384E-5</v>
      </c>
      <c r="BC2496" s="13">
        <f t="shared" si="3570"/>
        <v>1.1630966719156019E-5</v>
      </c>
      <c r="BD2496" s="13">
        <f t="shared" si="3571"/>
        <v>7.8614430326073099E-4</v>
      </c>
      <c r="BE2496" s="13">
        <f t="shared" si="3572"/>
        <v>9.1413590886034479E-4</v>
      </c>
      <c r="BF2496" s="13">
        <f t="shared" si="3573"/>
        <v>5.3148286924034388E-4</v>
      </c>
      <c r="BG2496" s="13">
        <f t="shared" si="3574"/>
        <v>2.0600440813963816E-4</v>
      </c>
      <c r="BH2496" s="13">
        <f t="shared" si="3575"/>
        <v>5.9885960530044432E-5</v>
      </c>
      <c r="BI2496" s="13">
        <f t="shared" si="3576"/>
        <v>1.3927190397498959E-5</v>
      </c>
      <c r="BJ2496" s="14">
        <f t="shared" si="3577"/>
        <v>0.31347377166480506</v>
      </c>
      <c r="BK2496" s="14">
        <f t="shared" si="3578"/>
        <v>0.26486520762978483</v>
      </c>
      <c r="BL2496" s="14">
        <f t="shared" si="3579"/>
        <v>0.38627149918011083</v>
      </c>
      <c r="BM2496" s="14">
        <f t="shared" si="3580"/>
        <v>0.46945165993744992</v>
      </c>
      <c r="BN2496" s="14">
        <f t="shared" si="3581"/>
        <v>0.5297375816277976</v>
      </c>
    </row>
    <row r="2497" spans="1:66" x14ac:dyDescent="0.25">
      <c r="A2497" t="s">
        <v>357</v>
      </c>
      <c r="B2497" t="s">
        <v>328</v>
      </c>
      <c r="C2497" t="s">
        <v>336</v>
      </c>
      <c r="D2497" s="7" t="s">
        <v>486</v>
      </c>
      <c r="E2497" s="10">
        <f>VLOOKUP(A2497,home!$A$2:$E$405,3,FALSE)</f>
        <v>1.72</v>
      </c>
      <c r="F2497" s="10">
        <f>VLOOKUP(B2497,home!$B$2:$E$405,3,FALSE)</f>
        <v>0.63949999999999996</v>
      </c>
      <c r="G2497" s="10">
        <f>VLOOKUP(C2497,away!$B$2:$E$405,4,FALSE)</f>
        <v>1.5698000000000001</v>
      </c>
      <c r="H2497" s="10">
        <f>VLOOKUP(A2497,away!$A$2:$E$405,3,FALSE)</f>
        <v>1.58</v>
      </c>
      <c r="I2497" s="10">
        <f>VLOOKUP(C2497,away!$B$2:$E$405,3,FALSE)</f>
        <v>0.94940000000000002</v>
      </c>
      <c r="J2497" s="10">
        <f>VLOOKUP(B2497,home!$B$2:$E$405,4,FALSE)</f>
        <v>1.3290999999999999</v>
      </c>
      <c r="K2497" s="12">
        <f t="shared" si="3526"/>
        <v>1.7266858119999999</v>
      </c>
      <c r="L2497" s="12">
        <f t="shared" si="3527"/>
        <v>1.9937191132000001</v>
      </c>
      <c r="M2497" s="13">
        <f t="shared" si="3528"/>
        <v>2.4224156887900486E-2</v>
      </c>
      <c r="N2497" s="13">
        <f t="shared" si="3529"/>
        <v>4.1827508005999839E-2</v>
      </c>
      <c r="O2497" s="13">
        <f t="shared" si="3530"/>
        <v>4.8296164588562625E-2</v>
      </c>
      <c r="P2497" s="13">
        <f t="shared" si="3531"/>
        <v>8.3392302169087898E-2</v>
      </c>
      <c r="Q2497" s="13">
        <f t="shared" si="3532"/>
        <v>3.6111482312638166E-2</v>
      </c>
      <c r="R2497" s="13">
        <f t="shared" si="3533"/>
        <v>4.8144493217235178E-2</v>
      </c>
      <c r="S2497" s="13">
        <f t="shared" si="3534"/>
        <v>7.1770052650769411E-2</v>
      </c>
      <c r="T2497" s="13">
        <f t="shared" si="3535"/>
        <v>7.1996152492690438E-2</v>
      </c>
      <c r="U2497" s="13">
        <f t="shared" si="3536"/>
        <v>8.3130413364130198E-2</v>
      </c>
      <c r="V2497" s="13">
        <f t="shared" si="3537"/>
        <v>2.7452256508707286E-2</v>
      </c>
      <c r="W2497" s="13">
        <f t="shared" si="3538"/>
        <v>2.0784394719840428E-2</v>
      </c>
      <c r="X2497" s="13">
        <f t="shared" si="3539"/>
        <v>4.1438245009239011E-2</v>
      </c>
      <c r="Y2497" s="13">
        <f t="shared" si="3540"/>
        <v>4.1308110546192177E-2</v>
      </c>
      <c r="Z2497" s="13">
        <f t="shared" si="3541"/>
        <v>3.1995532107509848E-2</v>
      </c>
      <c r="AA2497" s="13">
        <f t="shared" si="3542"/>
        <v>5.5246231337427711E-2</v>
      </c>
      <c r="AB2497" s="13">
        <f t="shared" si="3543"/>
        <v>4.7696441908403109E-2</v>
      </c>
      <c r="AC2497" s="13">
        <f t="shared" si="3544"/>
        <v>5.906570042332659E-3</v>
      </c>
      <c r="AD2497" s="13">
        <f t="shared" si="3545"/>
        <v>8.9720298684390475E-3</v>
      </c>
      <c r="AE2497" s="13">
        <f t="shared" si="3546"/>
        <v>1.7887707432908208E-2</v>
      </c>
      <c r="AF2497" s="13">
        <f t="shared" si="3547"/>
        <v>1.7831532100159406E-2</v>
      </c>
      <c r="AG2497" s="13">
        <f t="shared" si="3548"/>
        <v>1.1850355455242385E-2</v>
      </c>
      <c r="AH2497" s="13">
        <f t="shared" si="3549"/>
        <v>1.594752597493667E-2</v>
      </c>
      <c r="AI2497" s="13">
        <f t="shared" si="3550"/>
        <v>2.7536366837424615E-2</v>
      </c>
      <c r="AJ2497" s="13">
        <f t="shared" si="3551"/>
        <v>2.3773326966104194E-2</v>
      </c>
      <c r="AK2497" s="13">
        <f t="shared" si="3552"/>
        <v>1.3683022125469707E-2</v>
      </c>
      <c r="AL2497" s="13">
        <f t="shared" si="3553"/>
        <v>8.1334095718165096E-4</v>
      </c>
      <c r="AM2497" s="13">
        <f t="shared" si="3554"/>
        <v>3.0983753357347816E-3</v>
      </c>
      <c r="AN2497" s="13">
        <f t="shared" si="3555"/>
        <v>6.1772901267219005E-3</v>
      </c>
      <c r="AO2497" s="13">
        <f t="shared" si="3556"/>
        <v>6.1578906967135532E-3</v>
      </c>
      <c r="AP2497" s="13">
        <f t="shared" si="3557"/>
        <v>4.09236812634476E-3</v>
      </c>
      <c r="AQ2497" s="13">
        <f t="shared" si="3558"/>
        <v>2.0397581379360055E-3</v>
      </c>
      <c r="AR2497" s="13">
        <f t="shared" si="3559"/>
        <v>6.3589774688969387E-3</v>
      </c>
      <c r="AS2497" s="13">
        <f t="shared" si="3560"/>
        <v>1.0979956174372014E-2</v>
      </c>
      <c r="AT2497" s="13">
        <f t="shared" si="3561"/>
        <v>9.4794672713349772E-3</v>
      </c>
      <c r="AU2497" s="13">
        <f t="shared" si="3562"/>
        <v>5.4560205475774875E-3</v>
      </c>
      <c r="AV2497" s="13">
        <f t="shared" si="3563"/>
        <v>2.3552083173706303E-3</v>
      </c>
      <c r="AW2497" s="13">
        <f t="shared" si="3564"/>
        <v>7.7776327872558878E-5</v>
      </c>
      <c r="AX2497" s="13">
        <f t="shared" si="3565"/>
        <v>8.9165345541066541E-4</v>
      </c>
      <c r="AY2497" s="13">
        <f t="shared" si="3566"/>
        <v>1.7777065364030674E-3</v>
      </c>
      <c r="AZ2497" s="13">
        <f t="shared" si="3567"/>
        <v>1.7721237496436842E-3</v>
      </c>
      <c r="BA2497" s="13">
        <f t="shared" si="3568"/>
        <v>1.1777056635400886E-3</v>
      </c>
      <c r="BB2497" s="13">
        <f t="shared" si="3569"/>
        <v>5.8700357278094085E-4</v>
      </c>
      <c r="BC2497" s="13">
        <f t="shared" si="3570"/>
        <v>2.3406404851400973E-4</v>
      </c>
      <c r="BD2497" s="13">
        <f t="shared" si="3571"/>
        <v>2.113002486691331E-3</v>
      </c>
      <c r="BE2497" s="13">
        <f t="shared" si="3572"/>
        <v>3.6484914144906395E-3</v>
      </c>
      <c r="BF2497" s="13">
        <f t="shared" si="3573"/>
        <v>3.1498991803023992E-3</v>
      </c>
      <c r="BG2497" s="13">
        <f t="shared" si="3574"/>
        <v>1.8129620746195278E-3</v>
      </c>
      <c r="BH2497" s="13">
        <f t="shared" si="3575"/>
        <v>7.8260397298490617E-4</v>
      </c>
      <c r="BI2497" s="13">
        <f t="shared" si="3576"/>
        <v>2.7026223531357338E-4</v>
      </c>
      <c r="BJ2497" s="14">
        <f t="shared" si="3577"/>
        <v>0.33801345739309258</v>
      </c>
      <c r="BK2497" s="14">
        <f t="shared" si="3578"/>
        <v>0.21533638575238248</v>
      </c>
      <c r="BL2497" s="14">
        <f t="shared" si="3579"/>
        <v>0.40986083746364838</v>
      </c>
      <c r="BM2497" s="14">
        <f t="shared" si="3580"/>
        <v>0.7115101753266786</v>
      </c>
      <c r="BN2497" s="14">
        <f t="shared" si="3581"/>
        <v>0.2819961071814242</v>
      </c>
    </row>
    <row r="2498" spans="1:66" x14ac:dyDescent="0.25">
      <c r="A2498" t="s">
        <v>357</v>
      </c>
      <c r="B2498" t="s">
        <v>333</v>
      </c>
      <c r="C2498" t="s">
        <v>332</v>
      </c>
      <c r="D2498" s="7" t="s">
        <v>486</v>
      </c>
      <c r="E2498" s="10">
        <f>VLOOKUP(A2498,home!$A$2:$E$405,3,FALSE)</f>
        <v>1.72</v>
      </c>
      <c r="F2498" s="10">
        <f>VLOOKUP(B2498,home!$B$2:$E$405,3,FALSE)</f>
        <v>1.5116000000000001</v>
      </c>
      <c r="G2498" s="10">
        <f>VLOOKUP(C2498,away!$B$2:$E$405,4,FALSE)</f>
        <v>0.75580000000000003</v>
      </c>
      <c r="H2498" s="10">
        <f>VLOOKUP(A2498,away!$A$2:$E$405,3,FALSE)</f>
        <v>1.58</v>
      </c>
      <c r="I2498" s="10">
        <f>VLOOKUP(C2498,away!$B$2:$E$405,3,FALSE)</f>
        <v>0.75949999999999995</v>
      </c>
      <c r="J2498" s="10">
        <f>VLOOKUP(B2498,home!$B$2:$E$405,4,FALSE)</f>
        <v>0.63290000000000002</v>
      </c>
      <c r="K2498" s="12">
        <f t="shared" si="3526"/>
        <v>1.9650437216000001</v>
      </c>
      <c r="L2498" s="12">
        <f t="shared" si="3527"/>
        <v>0.75948632900000002</v>
      </c>
      <c r="M2498" s="13">
        <f t="shared" si="3528"/>
        <v>6.5577013355817268E-2</v>
      </c>
      <c r="N2498" s="13">
        <f t="shared" si="3529"/>
        <v>0.12886169837612807</v>
      </c>
      <c r="O2498" s="13">
        <f t="shared" si="3530"/>
        <v>4.9804845140393628E-2</v>
      </c>
      <c r="P2498" s="13">
        <f t="shared" si="3531"/>
        <v>9.786869824839077E-2</v>
      </c>
      <c r="Q2498" s="13">
        <f t="shared" si="3532"/>
        <v>0.12660943567436173</v>
      </c>
      <c r="R2498" s="13">
        <f t="shared" si="3533"/>
        <v>1.8913049501045522E-2</v>
      </c>
      <c r="S2498" s="13">
        <f t="shared" si="3534"/>
        <v>3.6515394673676801E-2</v>
      </c>
      <c r="T2498" s="13">
        <f t="shared" si="3535"/>
        <v>9.6158135517082619E-2</v>
      </c>
      <c r="U2498" s="13">
        <f t="shared" si="3536"/>
        <v>3.7164969178339516E-2</v>
      </c>
      <c r="V2498" s="13">
        <f t="shared" si="3537"/>
        <v>6.0551606252436064E-3</v>
      </c>
      <c r="W2498" s="13">
        <f t="shared" si="3538"/>
        <v>8.2931025555741167E-2</v>
      </c>
      <c r="X2498" s="13">
        <f t="shared" si="3539"/>
        <v>6.2984980159535048E-2</v>
      </c>
      <c r="Y2498" s="13">
        <f t="shared" si="3540"/>
        <v>2.3918115681751551E-2</v>
      </c>
      <c r="Z2498" s="13">
        <f t="shared" si="3541"/>
        <v>4.7880675119147814E-3</v>
      </c>
      <c r="AA2498" s="13">
        <f t="shared" si="3542"/>
        <v>9.4087620028850752E-3</v>
      </c>
      <c r="AB2498" s="13">
        <f t="shared" si="3543"/>
        <v>9.2443143508989817E-3</v>
      </c>
      <c r="AC2498" s="13">
        <f t="shared" si="3544"/>
        <v>5.6480413043328073E-4</v>
      </c>
      <c r="AD2498" s="13">
        <f t="shared" si="3545"/>
        <v>4.0740772773539609E-2</v>
      </c>
      <c r="AE2498" s="13">
        <f t="shared" si="3546"/>
        <v>3.0942059954398748E-2</v>
      </c>
      <c r="AF2498" s="13">
        <f t="shared" si="3547"/>
        <v>1.1750035763232107E-2</v>
      </c>
      <c r="AG2498" s="13">
        <f t="shared" si="3548"/>
        <v>2.9746638424786218E-3</v>
      </c>
      <c r="AH2498" s="13">
        <f t="shared" si="3549"/>
        <v>9.0911795440708036E-4</v>
      </c>
      <c r="AI2498" s="13">
        <f t="shared" si="3550"/>
        <v>1.7864565285014684E-3</v>
      </c>
      <c r="AJ2498" s="13">
        <f t="shared" si="3551"/>
        <v>1.7552325926215714E-3</v>
      </c>
      <c r="AK2498" s="13">
        <f t="shared" si="3552"/>
        <v>1.1497029286929028E-3</v>
      </c>
      <c r="AL2498" s="13">
        <f t="shared" si="3553"/>
        <v>3.3717086022744852E-5</v>
      </c>
      <c r="AM2498" s="13">
        <f t="shared" si="3554"/>
        <v>1.6011479950355234E-2</v>
      </c>
      <c r="AN2498" s="13">
        <f t="shared" si="3555"/>
        <v>1.21605001293524E-2</v>
      </c>
      <c r="AO2498" s="13">
        <f t="shared" si="3556"/>
        <v>4.6178668010229398E-3</v>
      </c>
      <c r="AP2498" s="13">
        <f t="shared" si="3557"/>
        <v>1.1690689015066286E-3</v>
      </c>
      <c r="AQ2498" s="13">
        <f t="shared" si="3558"/>
        <v>2.2197296208833299E-4</v>
      </c>
      <c r="AR2498" s="13">
        <f t="shared" si="3559"/>
        <v>1.3809253156412462E-4</v>
      </c>
      <c r="AS2498" s="13">
        <f t="shared" si="3560"/>
        <v>2.7135786214993289E-4</v>
      </c>
      <c r="AT2498" s="13">
        <f t="shared" si="3561"/>
        <v>2.6661503166226205E-4</v>
      </c>
      <c r="AU2498" s="13">
        <f t="shared" si="3562"/>
        <v>1.7463673135070438E-4</v>
      </c>
      <c r="AV2498" s="13">
        <f t="shared" si="3563"/>
        <v>8.5792203125361943E-5</v>
      </c>
      <c r="AW2498" s="13">
        <f t="shared" si="3564"/>
        <v>1.3977828632785709E-6</v>
      </c>
      <c r="AX2498" s="13">
        <f t="shared" si="3565"/>
        <v>5.2438763583283043E-3</v>
      </c>
      <c r="AY2498" s="13">
        <f t="shared" si="3566"/>
        <v>3.9826524051166526E-3</v>
      </c>
      <c r="AZ2498" s="13">
        <f t="shared" si="3567"/>
        <v>1.5123850274225336E-3</v>
      </c>
      <c r="BA2498" s="13">
        <f t="shared" si="3568"/>
        <v>3.8287858417056811E-4</v>
      </c>
      <c r="BB2498" s="13">
        <f t="shared" si="3569"/>
        <v>7.2697762586105576E-5</v>
      </c>
      <c r="BC2498" s="13">
        <f t="shared" si="3570"/>
        <v>1.1042591366606978E-5</v>
      </c>
      <c r="BD2498" s="13">
        <f t="shared" si="3571"/>
        <v>1.7479898309992269E-5</v>
      </c>
      <c r="BE2498" s="13">
        <f t="shared" si="3572"/>
        <v>3.4348764428256755E-5</v>
      </c>
      <c r="BF2498" s="13">
        <f t="shared" si="3573"/>
        <v>3.3748411942231685E-5</v>
      </c>
      <c r="BG2498" s="13">
        <f t="shared" si="3574"/>
        <v>2.2105701667017606E-5</v>
      </c>
      <c r="BH2498" s="13">
        <f t="shared" si="3575"/>
        <v>1.0859667568083908E-5</v>
      </c>
      <c r="BI2498" s="13">
        <f t="shared" si="3576"/>
        <v>4.2679443146652816E-6</v>
      </c>
      <c r="BJ2498" s="14">
        <f t="shared" si="3577"/>
        <v>0.6532573447715655</v>
      </c>
      <c r="BK2498" s="14">
        <f t="shared" si="3578"/>
        <v>0.21059744052470111</v>
      </c>
      <c r="BL2498" s="14">
        <f t="shared" si="3579"/>
        <v>0.13119575492586835</v>
      </c>
      <c r="BM2498" s="14">
        <f t="shared" si="3580"/>
        <v>0.5082226128156595</v>
      </c>
      <c r="BN2498" s="14">
        <f t="shared" si="3581"/>
        <v>0.48763474029613696</v>
      </c>
    </row>
    <row r="2499" spans="1:66" x14ac:dyDescent="0.25">
      <c r="A2499" t="s">
        <v>346</v>
      </c>
      <c r="B2499" t="s">
        <v>232</v>
      </c>
      <c r="C2499" t="s">
        <v>233</v>
      </c>
      <c r="D2499" s="7" t="s">
        <v>487</v>
      </c>
      <c r="E2499" s="10">
        <f>VLOOKUP(A2499,home!$A$2:$E$405,3,FALSE)</f>
        <v>1.5866</v>
      </c>
      <c r="F2499" s="10">
        <f>VLOOKUP(B2499,home!$B$2:$E$405,3,FALSE)</f>
        <v>0.94540000000000002</v>
      </c>
      <c r="G2499" s="10">
        <f>VLOOKUP(C2499,away!$B$2:$E$405,4,FALSE)</f>
        <v>1.3236000000000001</v>
      </c>
      <c r="H2499" s="10">
        <f>VLOOKUP(A2499,away!$A$2:$E$405,3,FALSE)</f>
        <v>1.1788000000000001</v>
      </c>
      <c r="I2499" s="10">
        <f>VLOOKUP(C2499,away!$B$2:$E$405,3,FALSE)</f>
        <v>0.76349999999999996</v>
      </c>
      <c r="J2499" s="10">
        <f>VLOOKUP(B2499,home!$B$2:$E$405,4,FALSE)</f>
        <v>1.018</v>
      </c>
      <c r="K2499" s="12">
        <f t="shared" si="3526"/>
        <v>1.9853624627040003</v>
      </c>
      <c r="L2499" s="12">
        <f t="shared" si="3527"/>
        <v>0.91621404839999998</v>
      </c>
      <c r="M2499" s="13">
        <f t="shared" si="3528"/>
        <v>5.4936543680097337E-2</v>
      </c>
      <c r="N2499" s="13">
        <f t="shared" si="3529"/>
        <v>0.10906895165316394</v>
      </c>
      <c r="O2499" s="13">
        <f t="shared" si="3530"/>
        <v>5.0333633090245418E-2</v>
      </c>
      <c r="P2499" s="13">
        <f t="shared" si="3531"/>
        <v>9.9930505748889217E-2</v>
      </c>
      <c r="Q2499" s="13">
        <f t="shared" si="3532"/>
        <v>0.10827070122933456</v>
      </c>
      <c r="R2499" s="13">
        <f t="shared" si="3533"/>
        <v>2.3058190872146972E-2</v>
      </c>
      <c r="S2499" s="13">
        <f t="shared" si="3534"/>
        <v>4.5443821681698686E-2</v>
      </c>
      <c r="T2499" s="13">
        <f t="shared" si="3535"/>
        <v>9.9199137496435483E-2</v>
      </c>
      <c r="U2499" s="13">
        <f t="shared" si="3536"/>
        <v>4.5778866615424615E-2</v>
      </c>
      <c r="V2499" s="13">
        <f t="shared" si="3537"/>
        <v>9.1847870280191458E-3</v>
      </c>
      <c r="W2499" s="13">
        <f t="shared" si="3538"/>
        <v>7.1652195343786904E-2</v>
      </c>
      <c r="X2499" s="13">
        <f t="shared" si="3539"/>
        <v>6.5648747972678639E-2</v>
      </c>
      <c r="Y2499" s="13">
        <f t="shared" si="3540"/>
        <v>3.0074152576219586E-2</v>
      </c>
      <c r="Z2499" s="13">
        <f t="shared" si="3541"/>
        <v>7.0420794692499025E-3</v>
      </c>
      <c r="AA2499" s="13">
        <f t="shared" si="3542"/>
        <v>1.3981080237627267E-2</v>
      </c>
      <c r="AB2499" s="13">
        <f t="shared" si="3543"/>
        <v>1.3878755945918952E-2</v>
      </c>
      <c r="AC2499" s="13">
        <f t="shared" si="3544"/>
        <v>1.0442052223135097E-3</v>
      </c>
      <c r="AD2499" s="13">
        <f t="shared" si="3545"/>
        <v>3.556389475147221E-2</v>
      </c>
      <c r="AE2499" s="13">
        <f t="shared" si="3546"/>
        <v>3.2584139987117872E-2</v>
      </c>
      <c r="AF2499" s="13">
        <f t="shared" si="3547"/>
        <v>1.4927023405614789E-2</v>
      </c>
      <c r="AG2499" s="13">
        <f t="shared" si="3548"/>
        <v>4.5587828483399616E-3</v>
      </c>
      <c r="AH2499" s="13">
        <f t="shared" si="3549"/>
        <v>1.6130130349189939E-3</v>
      </c>
      <c r="AI2499" s="13">
        <f t="shared" si="3550"/>
        <v>3.2024155313804276E-3</v>
      </c>
      <c r="AJ2499" s="13">
        <f t="shared" si="3551"/>
        <v>3.1789777929914931E-3</v>
      </c>
      <c r="AK2499" s="13">
        <f t="shared" si="3552"/>
        <v>2.1038077266583065E-3</v>
      </c>
      <c r="AL2499" s="13">
        <f t="shared" si="3553"/>
        <v>7.5977081178642822E-5</v>
      </c>
      <c r="AM2499" s="13">
        <f t="shared" si="3554"/>
        <v>1.4121444333425747E-2</v>
      </c>
      <c r="AN2499" s="13">
        <f t="shared" si="3555"/>
        <v>1.2938265681983243E-2</v>
      </c>
      <c r="AO2499" s="13">
        <f t="shared" si="3556"/>
        <v>5.9271103898823263E-3</v>
      </c>
      <c r="AP2499" s="13">
        <f t="shared" si="3557"/>
        <v>1.8101672685425963E-3</v>
      </c>
      <c r="AQ2499" s="13">
        <f t="shared" si="3558"/>
        <v>4.1462517034814548E-4</v>
      </c>
      <c r="AR2499" s="13">
        <f t="shared" si="3559"/>
        <v>2.9557304056902046E-4</v>
      </c>
      <c r="AS2499" s="13">
        <f t="shared" si="3560"/>
        <v>5.8681961973301993E-4</v>
      </c>
      <c r="AT2499" s="13">
        <f t="shared" si="3561"/>
        <v>5.825248226980868E-4</v>
      </c>
      <c r="AU2499" s="13">
        <f t="shared" si="3562"/>
        <v>3.8550763885936157E-4</v>
      </c>
      <c r="AV2499" s="13">
        <f t="shared" si="3563"/>
        <v>1.9134309881925658E-4</v>
      </c>
      <c r="AW2499" s="13">
        <f t="shared" si="3564"/>
        <v>3.8389889087903817E-6</v>
      </c>
      <c r="AX2499" s="13">
        <f t="shared" si="3565"/>
        <v>4.6726975831246033E-3</v>
      </c>
      <c r="AY2499" s="13">
        <f t="shared" si="3566"/>
        <v>4.2811911695834889E-3</v>
      </c>
      <c r="AZ2499" s="13">
        <f t="shared" si="3567"/>
        <v>1.9612437467292094E-3</v>
      </c>
      <c r="BA2499" s="13">
        <f t="shared" si="3568"/>
        <v>5.9897302436331772E-4</v>
      </c>
      <c r="BB2499" s="13">
        <f t="shared" si="3569"/>
        <v>1.3719687488357679E-4</v>
      </c>
      <c r="BC2499" s="13">
        <f t="shared" si="3570"/>
        <v>2.5140340832982036E-5</v>
      </c>
      <c r="BD2499" s="13">
        <f t="shared" si="3571"/>
        <v>4.5134695349606587E-5</v>
      </c>
      <c r="BE2499" s="13">
        <f t="shared" si="3572"/>
        <v>8.9608729912689738E-5</v>
      </c>
      <c r="BF2499" s="13">
        <f t="shared" si="3573"/>
        <v>8.8952904349617665E-5</v>
      </c>
      <c r="BG2499" s="13">
        <f t="shared" si="3574"/>
        <v>5.886791908141011E-5</v>
      </c>
      <c r="BH2499" s="13">
        <f t="shared" si="3575"/>
        <v>2.9218539200432039E-5</v>
      </c>
      <c r="BI2499" s="13">
        <f t="shared" si="3576"/>
        <v>1.1601878188716625E-5</v>
      </c>
      <c r="BJ2499" s="14">
        <f t="shared" si="3577"/>
        <v>0.61843578284786327</v>
      </c>
      <c r="BK2499" s="14">
        <f t="shared" si="3578"/>
        <v>0.21489703161178003</v>
      </c>
      <c r="BL2499" s="14">
        <f t="shared" si="3579"/>
        <v>0.15949389373407366</v>
      </c>
      <c r="BM2499" s="14">
        <f t="shared" si="3580"/>
        <v>0.54999290920841482</v>
      </c>
      <c r="BN2499" s="14">
        <f t="shared" si="3581"/>
        <v>0.44559852627387742</v>
      </c>
    </row>
    <row r="2500" spans="1:66" x14ac:dyDescent="0.25">
      <c r="A2500" t="s">
        <v>347</v>
      </c>
      <c r="B2500" t="s">
        <v>251</v>
      </c>
      <c r="C2500" t="s">
        <v>246</v>
      </c>
      <c r="D2500" s="7" t="s">
        <v>487</v>
      </c>
      <c r="E2500" s="10">
        <f>VLOOKUP(A2500,home!$A$2:$E$405,3,FALSE)</f>
        <v>1.1809000000000001</v>
      </c>
      <c r="F2500" s="10">
        <f>VLOOKUP(B2500,home!$B$2:$E$405,3,FALSE)</f>
        <v>0.9879</v>
      </c>
      <c r="G2500" s="10">
        <f>VLOOKUP(C2500,away!$B$2:$E$405,4,FALSE)</f>
        <v>2.0465</v>
      </c>
      <c r="H2500" s="10">
        <f>VLOOKUP(A2500,away!$A$2:$E$405,3,FALSE)</f>
        <v>0.92459999999999998</v>
      </c>
      <c r="I2500" s="10">
        <f>VLOOKUP(C2500,away!$B$2:$E$405,3,FALSE)</f>
        <v>0.81120000000000003</v>
      </c>
      <c r="J2500" s="10">
        <f>VLOOKUP(B2500,home!$B$2:$E$405,4,FALSE)</f>
        <v>0.90129999999999999</v>
      </c>
      <c r="K2500" s="12">
        <f t="shared" si="3526"/>
        <v>2.3874696366150001</v>
      </c>
      <c r="L2500" s="12">
        <f t="shared" si="3527"/>
        <v>0.67600701417600007</v>
      </c>
      <c r="M2500" s="13">
        <f t="shared" si="3528"/>
        <v>4.6724966117355646E-2</v>
      </c>
      <c r="N2500" s="13">
        <f t="shared" si="3529"/>
        <v>0.11155443787705129</v>
      </c>
      <c r="O2500" s="13">
        <f t="shared" si="3530"/>
        <v>3.1586404832468364E-2</v>
      </c>
      <c r="P2500" s="13">
        <f t="shared" si="3531"/>
        <v>7.5411582467347527E-2</v>
      </c>
      <c r="Q2500" s="13">
        <f t="shared" si="3532"/>
        <v>0.13316641663055717</v>
      </c>
      <c r="R2500" s="13">
        <f t="shared" si="3533"/>
        <v>1.0676315609675658E-2</v>
      </c>
      <c r="S2500" s="13">
        <f t="shared" si="3534"/>
        <v>3.0427559625972624E-2</v>
      </c>
      <c r="T2500" s="13">
        <f t="shared" si="3535"/>
        <v>9.0021431694940188E-2</v>
      </c>
      <c r="U2500" s="13">
        <f t="shared" si="3536"/>
        <v>2.5489379349019396E-2</v>
      </c>
      <c r="V2500" s="13">
        <f t="shared" si="3537"/>
        <v>5.4564938729876698E-3</v>
      </c>
      <c r="W2500" s="13">
        <f t="shared" si="3538"/>
        <v>0.1059769254407593</v>
      </c>
      <c r="X2500" s="13">
        <f t="shared" si="3539"/>
        <v>7.1641144938760282E-2</v>
      </c>
      <c r="Y2500" s="13">
        <f t="shared" si="3540"/>
        <v>2.4214958241100693E-2</v>
      </c>
      <c r="Z2500" s="13">
        <f t="shared" si="3541"/>
        <v>2.4057547458991549E-3</v>
      </c>
      <c r="AA2500" s="13">
        <f t="shared" si="3542"/>
        <v>5.7436664089766673E-3</v>
      </c>
      <c r="AB2500" s="13">
        <f t="shared" si="3543"/>
        <v>6.8564145771386554E-3</v>
      </c>
      <c r="AC2500" s="13">
        <f t="shared" si="3544"/>
        <v>5.5040547896264809E-4</v>
      </c>
      <c r="AD2500" s="13">
        <f t="shared" si="3545"/>
        <v>6.3254172917906179E-2</v>
      </c>
      <c r="AE2500" s="13">
        <f t="shared" si="3546"/>
        <v>4.2760264568406162E-2</v>
      </c>
      <c r="AF2500" s="13">
        <f t="shared" si="3547"/>
        <v>1.4453119388132027E-2</v>
      </c>
      <c r="AG2500" s="13">
        <f t="shared" si="3548"/>
        <v>3.2568033610334631E-3</v>
      </c>
      <c r="AH2500" s="13">
        <f t="shared" si="3549"/>
        <v>4.0657677065375725E-4</v>
      </c>
      <c r="AI2500" s="13">
        <f t="shared" si="3550"/>
        <v>9.7068969488882612E-4</v>
      </c>
      <c r="AJ2500" s="13">
        <f t="shared" si="3551"/>
        <v>1.1587460865610758E-3</v>
      </c>
      <c r="AK2500" s="13">
        <f t="shared" si="3552"/>
        <v>9.2215703273700804E-4</v>
      </c>
      <c r="AL2500" s="13">
        <f t="shared" si="3553"/>
        <v>3.5532993700217331E-5</v>
      </c>
      <c r="AM2500" s="13">
        <f t="shared" si="3554"/>
        <v>3.0203483446139167E-2</v>
      </c>
      <c r="AN2500" s="13">
        <f t="shared" si="3555"/>
        <v>2.0417766662138782E-2</v>
      </c>
      <c r="AO2500" s="13">
        <f t="shared" si="3556"/>
        <v>6.9012767387073562E-3</v>
      </c>
      <c r="AP2500" s="13">
        <f t="shared" si="3557"/>
        <v>1.5551038273786146E-3</v>
      </c>
      <c r="AQ2500" s="13">
        <f t="shared" si="3558"/>
        <v>2.6281527376997171E-4</v>
      </c>
      <c r="AR2500" s="13">
        <f t="shared" si="3559"/>
        <v>5.4969749752593379E-5</v>
      </c>
      <c r="AS2500" s="13">
        <f t="shared" si="3560"/>
        <v>1.3123860846664159E-4</v>
      </c>
      <c r="AT2500" s="13">
        <f t="shared" si="3561"/>
        <v>1.5666409643285561E-4</v>
      </c>
      <c r="AU2500" s="13">
        <f t="shared" si="3562"/>
        <v>1.2467692446038899E-4</v>
      </c>
      <c r="AV2500" s="13">
        <f t="shared" si="3563"/>
        <v>7.4415592883930222E-5</v>
      </c>
      <c r="AW2500" s="13">
        <f t="shared" si="3564"/>
        <v>1.5930094690262866E-6</v>
      </c>
      <c r="AX2500" s="13">
        <f t="shared" si="3565"/>
        <v>1.2018316607943507E-2</v>
      </c>
      <c r="AY2500" s="13">
        <f t="shared" si="3566"/>
        <v>8.1244663255577235E-3</v>
      </c>
      <c r="AZ2500" s="13">
        <f t="shared" si="3567"/>
        <v>2.7460981112568672E-3</v>
      </c>
      <c r="BA2500" s="13">
        <f t="shared" si="3568"/>
        <v>6.1879386160836936E-4</v>
      </c>
      <c r="BB2500" s="13">
        <f t="shared" si="3569"/>
        <v>1.0457724769407768E-4</v>
      </c>
      <c r="BC2500" s="13">
        <f t="shared" si="3570"/>
        <v>1.4138990592883492E-5</v>
      </c>
      <c r="BD2500" s="13">
        <f t="shared" si="3571"/>
        <v>6.1933227333754252E-6</v>
      </c>
      <c r="BE2500" s="13">
        <f t="shared" si="3572"/>
        <v>1.4786369975691246E-5</v>
      </c>
      <c r="BF2500" s="13">
        <f t="shared" si="3573"/>
        <v>1.765100467635927E-5</v>
      </c>
      <c r="BG2500" s="13">
        <f t="shared" si="3574"/>
        <v>1.4047079240185707E-5</v>
      </c>
      <c r="BH2500" s="13">
        <f t="shared" si="3575"/>
        <v>8.3842437922670743E-6</v>
      </c>
      <c r="BI2500" s="13">
        <f t="shared" si="3576"/>
        <v>4.0034254960030881E-6</v>
      </c>
      <c r="BJ2500" s="14">
        <f t="shared" si="3577"/>
        <v>0.74326651215143402</v>
      </c>
      <c r="BK2500" s="14">
        <f t="shared" si="3578"/>
        <v>0.16673100688188403</v>
      </c>
      <c r="BL2500" s="14">
        <f t="shared" si="3579"/>
        <v>8.4417380780029722E-2</v>
      </c>
      <c r="BM2500" s="14">
        <f t="shared" si="3580"/>
        <v>0.5795776577087024</v>
      </c>
      <c r="BN2500" s="14">
        <f t="shared" si="3581"/>
        <v>0.40912012353445559</v>
      </c>
    </row>
    <row r="2501" spans="1:66" x14ac:dyDescent="0.25">
      <c r="A2501" t="s">
        <v>347</v>
      </c>
      <c r="B2501" t="s">
        <v>258</v>
      </c>
      <c r="C2501" t="s">
        <v>325</v>
      </c>
      <c r="D2501" s="7" t="s">
        <v>487</v>
      </c>
      <c r="E2501" s="10">
        <f>VLOOKUP(A2501,home!$A$2:$E$405,3,FALSE)</f>
        <v>1.1809000000000001</v>
      </c>
      <c r="F2501" s="10">
        <f>VLOOKUP(B2501,home!$B$2:$E$405,3,FALSE)</f>
        <v>1.8348</v>
      </c>
      <c r="G2501" s="10">
        <f>VLOOKUP(C2501,away!$B$2:$E$405,4,FALSE)</f>
        <v>1.0585</v>
      </c>
      <c r="H2501" s="10">
        <f>VLOOKUP(A2501,away!$A$2:$E$405,3,FALSE)</f>
        <v>0.92459999999999998</v>
      </c>
      <c r="I2501" s="10">
        <f>VLOOKUP(C2501,away!$B$2:$E$405,3,FALSE)</f>
        <v>1.1717</v>
      </c>
      <c r="J2501" s="10">
        <f>VLOOKUP(B2501,home!$B$2:$E$405,4,FALSE)</f>
        <v>0.81120000000000003</v>
      </c>
      <c r="K2501" s="12">
        <f t="shared" si="3526"/>
        <v>2.2934681662200003</v>
      </c>
      <c r="L2501" s="12">
        <f t="shared" si="3527"/>
        <v>0.87881661878399997</v>
      </c>
      <c r="M2501" s="13">
        <f t="shared" si="3528"/>
        <v>4.1907738263876067E-2</v>
      </c>
      <c r="N2501" s="13">
        <f t="shared" si="3529"/>
        <v>9.6114063626479576E-2</v>
      </c>
      <c r="O2501" s="13">
        <f t="shared" si="3530"/>
        <v>3.6829216841944422E-2</v>
      </c>
      <c r="P2501" s="13">
        <f t="shared" si="3531"/>
        <v>8.4466636413813009E-2</v>
      </c>
      <c r="Q2501" s="13">
        <f t="shared" si="3532"/>
        <v>0.11021727262668729</v>
      </c>
      <c r="R2501" s="13">
        <f t="shared" si="3533"/>
        <v>1.618306390875017E-2</v>
      </c>
      <c r="S2501" s="13">
        <f t="shared" si="3534"/>
        <v>4.2561427570604715E-2</v>
      </c>
      <c r="T2501" s="13">
        <f t="shared" si="3535"/>
        <v>9.6860770861379633E-2</v>
      </c>
      <c r="U2501" s="13">
        <f t="shared" si="3536"/>
        <v>3.7115341906622322E-2</v>
      </c>
      <c r="V2501" s="13">
        <f t="shared" si="3537"/>
        <v>9.5315746679917497E-3</v>
      </c>
      <c r="W2501" s="13">
        <f t="shared" si="3538"/>
        <v>8.4259935378966117E-2</v>
      </c>
      <c r="X2501" s="13">
        <f t="shared" si="3539"/>
        <v>7.4049031508701332E-2</v>
      </c>
      <c r="Y2501" s="13">
        <f t="shared" si="3540"/>
        <v>3.2537759747353387E-2</v>
      </c>
      <c r="Z2501" s="13">
        <f t="shared" si="3541"/>
        <v>4.7406485019510693E-3</v>
      </c>
      <c r="AA2501" s="13">
        <f t="shared" si="3542"/>
        <v>1.0872526426463311E-2</v>
      </c>
      <c r="AB2501" s="13">
        <f t="shared" si="3543"/>
        <v>1.2467896622739652E-2</v>
      </c>
      <c r="AC2501" s="13">
        <f t="shared" si="3544"/>
        <v>1.2007031476844743E-3</v>
      </c>
      <c r="AD2501" s="13">
        <f t="shared" si="3545"/>
        <v>4.8311869869853273E-2</v>
      </c>
      <c r="AE2501" s="13">
        <f t="shared" si="3546"/>
        <v>4.2457274126157053E-2</v>
      </c>
      <c r="AF2501" s="13">
        <f t="shared" si="3547"/>
        <v>1.8656079045167372E-2</v>
      </c>
      <c r="AG2501" s="13">
        <f t="shared" si="3548"/>
        <v>5.4650907687470102E-3</v>
      </c>
      <c r="AH2501" s="13">
        <f t="shared" si="3549"/>
        <v>1.0415401718320181E-3</v>
      </c>
      <c r="AI2501" s="13">
        <f t="shared" si="3550"/>
        <v>2.3887392279360424E-3</v>
      </c>
      <c r="AJ2501" s="13">
        <f t="shared" si="3551"/>
        <v>2.7392486883361278E-3</v>
      </c>
      <c r="AK2501" s="13">
        <f t="shared" si="3552"/>
        <v>2.0941265553529338E-3</v>
      </c>
      <c r="AL2501" s="13">
        <f t="shared" si="3553"/>
        <v>9.6802509911452417E-5</v>
      </c>
      <c r="AM2501" s="13">
        <f t="shared" si="3554"/>
        <v>2.2160347119414343E-2</v>
      </c>
      <c r="AN2501" s="13">
        <f t="shared" si="3555"/>
        <v>1.9474881326563467E-2</v>
      </c>
      <c r="AO2501" s="13">
        <f t="shared" si="3556"/>
        <v>8.5574246793150826E-3</v>
      </c>
      <c r="AP2501" s="13">
        <f t="shared" si="3557"/>
        <v>2.5068023407248123E-3</v>
      </c>
      <c r="AQ2501" s="13">
        <f t="shared" si="3558"/>
        <v>5.5075488925889892E-4</v>
      </c>
      <c r="AR2501" s="13">
        <f t="shared" si="3559"/>
        <v>1.8306456242742417E-4</v>
      </c>
      <c r="AS2501" s="13">
        <f t="shared" si="3560"/>
        <v>4.198527462902913E-4</v>
      </c>
      <c r="AT2501" s="13">
        <f t="shared" si="3561"/>
        <v>4.8145945405841278E-4</v>
      </c>
      <c r="AU2501" s="13">
        <f t="shared" si="3562"/>
        <v>3.6807064373621019E-4</v>
      </c>
      <c r="AV2501" s="13">
        <f t="shared" si="3563"/>
        <v>2.1103957608227517E-4</v>
      </c>
      <c r="AW2501" s="13">
        <f t="shared" si="3564"/>
        <v>5.419698092477006E-6</v>
      </c>
      <c r="AX2501" s="13">
        <f t="shared" si="3565"/>
        <v>8.470675111793639E-3</v>
      </c>
      <c r="AY2501" s="13">
        <f t="shared" si="3566"/>
        <v>7.4441700605642654E-3</v>
      </c>
      <c r="AZ2501" s="13">
        <f t="shared" si="3567"/>
        <v>3.2710301811390858E-3</v>
      </c>
      <c r="BA2501" s="13">
        <f t="shared" si="3568"/>
        <v>9.5821189457635575E-4</v>
      </c>
      <c r="BB2501" s="13">
        <f t="shared" si="3569"/>
        <v>2.1052313431755082E-4</v>
      </c>
      <c r="BC2501" s="13">
        <f t="shared" si="3570"/>
        <v>3.7002245815351997E-5</v>
      </c>
      <c r="BD2501" s="13">
        <f t="shared" si="3571"/>
        <v>2.6813363295273556E-5</v>
      </c>
      <c r="BE2501" s="13">
        <f t="shared" si="3572"/>
        <v>6.1495595147001702E-5</v>
      </c>
      <c r="BF2501" s="13">
        <f t="shared" si="3573"/>
        <v>7.0519094916200788E-5</v>
      </c>
      <c r="BG2501" s="13">
        <f t="shared" si="3574"/>
        <v>5.3911099766984387E-5</v>
      </c>
      <c r="BH2501" s="13">
        <f t="shared" si="3575"/>
        <v>3.0910847780372285E-5</v>
      </c>
      <c r="BI2501" s="13">
        <f t="shared" si="3576"/>
        <v>1.4178609075031203E-5</v>
      </c>
      <c r="BJ2501" s="14">
        <f t="shared" si="3577"/>
        <v>0.68257097054297522</v>
      </c>
      <c r="BK2501" s="14">
        <f t="shared" si="3578"/>
        <v>0.18720905263444576</v>
      </c>
      <c r="BL2501" s="14">
        <f t="shared" si="3579"/>
        <v>0.12365301594255249</v>
      </c>
      <c r="BM2501" s="14">
        <f t="shared" si="3580"/>
        <v>0.60501694557790198</v>
      </c>
      <c r="BN2501" s="14">
        <f t="shared" si="3581"/>
        <v>0.38571799168155058</v>
      </c>
    </row>
    <row r="2502" spans="1:66" s="15" customFormat="1" x14ac:dyDescent="0.25">
      <c r="A2502" s="15" t="s">
        <v>344</v>
      </c>
      <c r="B2502" s="15" t="s">
        <v>208</v>
      </c>
      <c r="C2502" s="15" t="s">
        <v>210</v>
      </c>
      <c r="D2502" s="21" t="s">
        <v>488</v>
      </c>
      <c r="E2502" s="15">
        <f>VLOOKUP(A2502,home!$A$2:$E$405,3,FALSE)</f>
        <v>1.3976999999999999</v>
      </c>
      <c r="F2502" s="15">
        <f>VLOOKUP(B2502,home!$B$2:$E$405,3,FALSE)</f>
        <v>0.85170000000000001</v>
      </c>
      <c r="G2502" s="15">
        <f>VLOOKUP(C2502,away!$B$2:$E$405,4,FALSE)</f>
        <v>1.6296999999999999</v>
      </c>
      <c r="H2502" s="15">
        <f>VLOOKUP(A2502,away!$A$2:$E$405,3,FALSE)</f>
        <v>1.0585</v>
      </c>
      <c r="I2502" s="15">
        <f>VLOOKUP(C2502,away!$B$2:$E$405,3,FALSE)</f>
        <v>0.73480000000000001</v>
      </c>
      <c r="J2502" s="15">
        <f>VLOOKUP(B2502,home!$B$2:$E$405,4,FALSE)</f>
        <v>0.98970000000000002</v>
      </c>
      <c r="K2502" s="16">
        <f t="shared" si="3526"/>
        <v>1.9400292503730001</v>
      </c>
      <c r="L2502" s="16">
        <f t="shared" si="3527"/>
        <v>0.76977460625999994</v>
      </c>
      <c r="M2502" s="17">
        <f t="shared" si="3528"/>
        <v>6.6549858748308391E-2</v>
      </c>
      <c r="N2502" s="17">
        <f t="shared" si="3529"/>
        <v>0.12910867257990977</v>
      </c>
      <c r="O2502" s="17">
        <f t="shared" si="3530"/>
        <v>5.122839131463771E-2</v>
      </c>
      <c r="P2502" s="17">
        <f t="shared" si="3531"/>
        <v>9.9384577599951299E-2</v>
      </c>
      <c r="Q2502" s="17">
        <f t="shared" si="3532"/>
        <v>0.12523730064092775</v>
      </c>
      <c r="R2502" s="17">
        <f t="shared" si="3533"/>
        <v>1.9717157376779215E-2</v>
      </c>
      <c r="S2502" s="17">
        <f t="shared" si="3534"/>
        <v>3.7104865624421057E-2</v>
      </c>
      <c r="T2502" s="17">
        <f t="shared" si="3535"/>
        <v>9.6404493789935403E-2</v>
      </c>
      <c r="U2502" s="17">
        <f t="shared" si="3536"/>
        <v>3.825186204515945E-2</v>
      </c>
      <c r="V2502" s="17">
        <f t="shared" si="3537"/>
        <v>6.1568732348357552E-3</v>
      </c>
      <c r="W2502" s="17">
        <f t="shared" si="3538"/>
        <v>8.0988008827052371E-2</v>
      </c>
      <c r="X2502" s="17">
        <f t="shared" si="3539"/>
        <v>6.2342512606625641E-2</v>
      </c>
      <c r="Y2502" s="17">
        <f t="shared" si="3540"/>
        <v>2.399484154751216E-2</v>
      </c>
      <c r="Z2502" s="17">
        <f t="shared" si="3541"/>
        <v>5.0592556854255595E-3</v>
      </c>
      <c r="AA2502" s="17">
        <f t="shared" si="3542"/>
        <v>9.8151040148414873E-3</v>
      </c>
      <c r="AB2502" s="17">
        <f t="shared" si="3543"/>
        <v>9.5207944421229779E-3</v>
      </c>
      <c r="AC2502" s="17">
        <f t="shared" si="3544"/>
        <v>5.7466148058893407E-4</v>
      </c>
      <c r="AD2502" s="17">
        <f t="shared" si="3545"/>
        <v>3.9279776513487089E-2</v>
      </c>
      <c r="AE2502" s="17">
        <f t="shared" si="3546"/>
        <v>3.023657449965032E-2</v>
      </c>
      <c r="AF2502" s="17">
        <f t="shared" si="3547"/>
        <v>1.1637673615059735E-2</v>
      </c>
      <c r="AG2502" s="17">
        <f t="shared" si="3548"/>
        <v>2.9861285416050002E-3</v>
      </c>
      <c r="AH2502" s="17">
        <f t="shared" si="3549"/>
        <v>9.7362163830428132E-4</v>
      </c>
      <c r="AI2502" s="17">
        <f t="shared" si="3550"/>
        <v>1.8888544571063872E-3</v>
      </c>
      <c r="AJ2502" s="17">
        <f t="shared" si="3551"/>
        <v>1.8322164482419024E-3</v>
      </c>
      <c r="AK2502" s="17">
        <f t="shared" si="3552"/>
        <v>1.1848511675346062E-3</v>
      </c>
      <c r="AL2502" s="17">
        <f t="shared" si="3553"/>
        <v>3.4327639207946812E-5</v>
      </c>
      <c r="AM2502" s="17">
        <f t="shared" si="3554"/>
        <v>1.5240783076855861E-2</v>
      </c>
      <c r="AN2502" s="17">
        <f t="shared" si="3555"/>
        <v>1.1731967792080791E-2</v>
      </c>
      <c r="AO2502" s="17">
        <f t="shared" si="3556"/>
        <v>4.5154854439019947E-3</v>
      </c>
      <c r="AP2502" s="17">
        <f t="shared" si="3557"/>
        <v>1.1586353432174734E-3</v>
      </c>
      <c r="AQ2502" s="17">
        <f t="shared" si="3558"/>
        <v>2.2297201628103755E-4</v>
      </c>
      <c r="AR2502" s="17">
        <f t="shared" si="3559"/>
        <v>1.498938426543789E-4</v>
      </c>
      <c r="AS2502" s="17">
        <f t="shared" si="3560"/>
        <v>2.9079843920030312E-4</v>
      </c>
      <c r="AT2502" s="17">
        <f t="shared" si="3561"/>
        <v>2.8207873900570131E-4</v>
      </c>
      <c r="AU2502" s="17">
        <f t="shared" si="3562"/>
        <v>1.824136681931306E-4</v>
      </c>
      <c r="AV2502" s="17">
        <f t="shared" si="3563"/>
        <v>8.8471962990627101E-5</v>
      </c>
      <c r="AW2502" s="17">
        <f t="shared" si="3564"/>
        <v>1.424010837243153E-6</v>
      </c>
      <c r="AX2502" s="17">
        <f t="shared" si="3565"/>
        <v>4.9279274946150316E-3</v>
      </c>
      <c r="AY2502" s="17">
        <f t="shared" si="3566"/>
        <v>3.7933934468451142E-3</v>
      </c>
      <c r="AZ2502" s="17">
        <f t="shared" si="3567"/>
        <v>1.4600289734672304E-3</v>
      </c>
      <c r="BA2502" s="17">
        <f t="shared" si="3568"/>
        <v>3.7463107605964317E-4</v>
      </c>
      <c r="BB2502" s="17">
        <f t="shared" si="3569"/>
        <v>7.2095372266642961E-5</v>
      </c>
      <c r="BC2502" s="17">
        <f t="shared" si="3570"/>
        <v>1.1099437359944646E-5</v>
      </c>
      <c r="BD2502" s="17">
        <f t="shared" si="3571"/>
        <v>1.9230745618345475E-5</v>
      </c>
      <c r="BE2502" s="17">
        <f t="shared" si="3572"/>
        <v>3.7308209006072624E-5</v>
      </c>
      <c r="BF2502" s="17">
        <f t="shared" si="3573"/>
        <v>3.618950837540515E-5</v>
      </c>
      <c r="BG2502" s="17">
        <f t="shared" si="3574"/>
        <v>2.3402901601634884E-5</v>
      </c>
      <c r="BH2502" s="17">
        <f t="shared" si="3575"/>
        <v>1.1350578412693204E-5</v>
      </c>
      <c r="BI2502" s="17">
        <f t="shared" si="3576"/>
        <v>4.4040908258554296E-6</v>
      </c>
      <c r="BJ2502" s="18">
        <f t="shared" si="3577"/>
        <v>0.64572500263471599</v>
      </c>
      <c r="BK2502" s="18">
        <f t="shared" si="3578"/>
        <v>0.21359855777415848</v>
      </c>
      <c r="BL2502" s="18">
        <f t="shared" si="3579"/>
        <v>0.1355383955906122</v>
      </c>
      <c r="BM2502" s="18">
        <f t="shared" si="3580"/>
        <v>0.50490328398839013</v>
      </c>
      <c r="BN2502" s="18">
        <f t="shared" si="3581"/>
        <v>0.49122595826051413</v>
      </c>
    </row>
    <row r="2503" spans="1:66" x14ac:dyDescent="0.25">
      <c r="A2503" t="s">
        <v>341</v>
      </c>
      <c r="B2503" t="s">
        <v>153</v>
      </c>
      <c r="C2503" t="s">
        <v>146</v>
      </c>
      <c r="D2503" t="s">
        <v>494</v>
      </c>
      <c r="E2503" s="10">
        <f>VLOOKUP(A2503,home!$A$2:$E$405,3,FALSE)</f>
        <v>1.4705999999999999</v>
      </c>
      <c r="F2503" s="10">
        <f>VLOOKUP(B2503,home!$B$2:$E$405,3,FALSE)</f>
        <v>0.51</v>
      </c>
      <c r="G2503" s="10">
        <f>VLOOKUP(C2503,away!$B$2:$E$405,4,FALSE)</f>
        <v>0.85</v>
      </c>
      <c r="H2503" s="10">
        <f>VLOOKUP(A2503,away!$A$2:$E$405,3,FALSE)</f>
        <v>1.2646999999999999</v>
      </c>
      <c r="I2503" s="10">
        <f>VLOOKUP(C2503,away!$B$2:$E$405,3,FALSE)</f>
        <v>0.29649999999999999</v>
      </c>
      <c r="J2503" s="10">
        <f>VLOOKUP(B2503,home!$B$2:$E$405,4,FALSE)</f>
        <v>1.5813999999999999</v>
      </c>
      <c r="K2503" s="12">
        <f t="shared" ref="K2503:K2566" si="3582">E2503*F2503*G2503</f>
        <v>0.63750509999999994</v>
      </c>
      <c r="L2503" s="12">
        <f t="shared" ref="L2503:L2566" si="3583">H2503*I2503*J2503</f>
        <v>0.59299898596999989</v>
      </c>
      <c r="M2503" s="13">
        <f t="shared" ref="M2503:M2566" si="3584">_xlfn.POISSON.DIST(0,K2503,FALSE) * _xlfn.POISSON.DIST(0,L2503,FALSE)</f>
        <v>0.29214527422323772</v>
      </c>
      <c r="N2503" s="13">
        <f t="shared" ref="N2503:N2566" si="3585">_xlfn.POISSON.DIST(1,K2503,FALSE) * _xlfn.POISSON.DIST(0,L2503,FALSE)</f>
        <v>0.18624410225821256</v>
      </c>
      <c r="O2503" s="13">
        <f t="shared" ref="O2503:O2566" si="3586">_xlfn.POISSON.DIST(0,K2503,FALSE) * _xlfn.POISSON.DIST(1,L2503,FALSE)</f>
        <v>0.17324185137030754</v>
      </c>
      <c r="P2503" s="13">
        <f t="shared" ref="P2503:P2566" si="3587">_xlfn.POISSON.DIST(1,K2503,FALSE) * _xlfn.POISSON.DIST(1,L2503,FALSE)</f>
        <v>0.11044256378201303</v>
      </c>
      <c r="Q2503" s="13">
        <f t="shared" ref="Q2503:Q2566" si="3588">_xlfn.POISSON.DIST(2,K2503,FALSE) * _xlfn.POISSON.DIST(0,L2503,FALSE)</f>
        <v>5.9365782517266E-2</v>
      </c>
      <c r="R2503" s="13">
        <f t="shared" ref="R2503:R2566" si="3589">_xlfn.POISSON.DIST(0,K2503,FALSE) * _xlfn.POISSON.DIST(2,L2503,FALSE)</f>
        <v>5.1366121095078897E-2</v>
      </c>
      <c r="S2503" s="13">
        <f t="shared" ref="S2503:S2566" si="3590">_xlfn.POISSON.DIST(2,K2503,FALSE) * _xlfn.POISSON.DIST(2,L2503,FALSE)</f>
        <v>1.0437923330417678E-2</v>
      </c>
      <c r="T2503" s="13">
        <f t="shared" ref="T2503:T2566" si="3591">_xlfn.POISSON.DIST(2,K2503,FALSE) * _xlfn.POISSON.DIST(1,L2503,FALSE)</f>
        <v>3.5203848834054294E-2</v>
      </c>
      <c r="U2503" s="13">
        <f t="shared" ref="U2503:U2566" si="3592">_xlfn.POISSON.DIST(1,K2503,FALSE) * _xlfn.POISSON.DIST(2,L2503,FALSE)</f>
        <v>3.2746164165330376E-2</v>
      </c>
      <c r="V2503" s="13">
        <f t="shared" ref="V2503:V2566" si="3593">_xlfn.POISSON.DIST(3,K2503,FALSE) * _xlfn.POISSON.DIST(3,L2503,FALSE)</f>
        <v>4.3843902898290071E-4</v>
      </c>
      <c r="W2503" s="13">
        <f t="shared" ref="W2503:W2566" si="3594">_xlfn.POISSON.DIST(3,K2503,FALSE) * _xlfn.POISSON.DIST(0,L2503,FALSE)</f>
        <v>1.2615329706749306E-2</v>
      </c>
      <c r="X2503" s="13">
        <f t="shared" ref="X2503:X2566" si="3595">_xlfn.POISSON.DIST(3,K2503,FALSE) * _xlfn.POISSON.DIST(1,L2503,FALSE)</f>
        <v>7.4808777237795557E-3</v>
      </c>
      <c r="Y2503" s="13">
        <f t="shared" ref="Y2503:Y2566" si="3596">_xlfn.POISSON.DIST(3,K2503,FALSE) * _xlfn.POISSON.DIST(2,L2503,FALSE)</f>
        <v>2.2180764521834186E-3</v>
      </c>
      <c r="Z2503" s="13">
        <f t="shared" ref="Z2503:Z2566" si="3597">_xlfn.POISSON.DIST(0,K2503,FALSE) * _xlfn.POISSON.DIST(3,L2503,FALSE)</f>
        <v>1.0153352574198001E-2</v>
      </c>
      <c r="AA2503" s="13">
        <f t="shared" ref="AA2503:AA2566" si="3598">_xlfn.POISSON.DIST(1,K2503,FALSE) * _xlfn.POISSON.DIST(3,L2503,FALSE)</f>
        <v>6.4728140481493538E-3</v>
      </c>
      <c r="AB2503" s="13">
        <f t="shared" ref="AB2503:AB2566" si="3599">_xlfn.POISSON.DIST(2,K2503,FALSE) * _xlfn.POISSON.DIST(3,L2503,FALSE)</f>
        <v>2.0632259835234286E-3</v>
      </c>
      <c r="AC2503" s="13">
        <f t="shared" ref="AC2503:AC2566" si="3600">_xlfn.POISSON.DIST(4,K2503,FALSE) * _xlfn.POISSON.DIST(4,L2503,FALSE)</f>
        <v>1.0359214810104797E-5</v>
      </c>
      <c r="AD2503" s="13">
        <f t="shared" ref="AD2503:AD2566" si="3601">_xlfn.POISSON.DIST(4,K2503,FALSE) * _xlfn.POISSON.DIST(0,L2503,FALSE)</f>
        <v>2.0105842565585463E-3</v>
      </c>
      <c r="AE2503" s="13">
        <f t="shared" ref="AE2503:AE2566" si="3602">_xlfn.POISSON.DIST(4,K2503,FALSE) * _xlfn.POISSON.DIST(1,L2503,FALSE)</f>
        <v>1.1922744253464641E-3</v>
      </c>
      <c r="AF2503" s="13">
        <f t="shared" ref="AF2503:AF2566" si="3603">_xlfn.POISSON.DIST(4,K2503,FALSE) * _xlfn.POISSON.DIST(2,L2503,FALSE)</f>
        <v>3.5350876261420875E-4</v>
      </c>
      <c r="AG2503" s="13">
        <f t="shared" ref="AG2503:AG2566" si="3604">_xlfn.POISSON.DIST(4,K2503,FALSE) * _xlfn.POISSON.DIST(3,L2503,FALSE)</f>
        <v>6.987677925391173E-5</v>
      </c>
      <c r="AH2503" s="13">
        <f t="shared" ref="AH2503:AH2566" si="3605">_xlfn.POISSON.DIST(0,K2503,FALSE) * _xlfn.POISSON.DIST(4,L2503,FALSE)</f>
        <v>1.5052319451738258E-3</v>
      </c>
      <c r="AI2503" s="13">
        <f t="shared" ref="AI2503:AI2566" si="3606">_xlfn.POISSON.DIST(1,K2503,FALSE) * _xlfn.POISSON.DIST(4,L2503,FALSE)</f>
        <v>9.5959304173123426E-4</v>
      </c>
      <c r="AJ2503" s="13">
        <f t="shared" ref="AJ2503:AJ2566" si="3607">_xlfn.POISSON.DIST(2,K2503,FALSE) * _xlfn.POISSON.DIST(4,L2503,FALSE)</f>
        <v>3.0587272901408727E-4</v>
      </c>
      <c r="AK2503" s="13">
        <f t="shared" ref="AK2503:AK2566" si="3608">_xlfn.POISSON.DIST(3,K2503,FALSE) * _xlfn.POISSON.DIST(4,L2503,FALSE)</f>
        <v>6.499847489913288E-5</v>
      </c>
      <c r="AL2503" s="13">
        <f t="shared" ref="AL2503:AL2566" si="3609">_xlfn.POISSON.DIST(5,K2503,FALSE) * _xlfn.POISSON.DIST(5,L2503,FALSE)</f>
        <v>1.5664785205764865E-7</v>
      </c>
      <c r="AM2503" s="13">
        <f t="shared" ref="AM2503:AM2566" si="3610">_xlfn.POISSON.DIST(5,K2503,FALSE) * _xlfn.POISSON.DIST(0,L2503,FALSE)</f>
        <v>2.5635154350715637E-4</v>
      </c>
      <c r="AN2503" s="13">
        <f t="shared" ref="AN2503:AN2566" si="3611">_xlfn.POISSON.DIST(5,K2503,FALSE) * _xlfn.POISSON.DIST(1,L2503,FALSE)</f>
        <v>1.5201620535158805E-4</v>
      </c>
      <c r="AO2503" s="13">
        <f t="shared" ref="AO2503:AO2566" si="3612">_xlfn.POISSON.DIST(5,K2503,FALSE) * _xlfn.POISSON.DIST(2,L2503,FALSE)</f>
        <v>4.5072727812249485E-5</v>
      </c>
      <c r="AP2503" s="13">
        <f t="shared" ref="AP2503:AP2566" si="3613">_xlfn.POISSON.DIST(5,K2503,FALSE) * _xlfn.POISSON.DIST(3,L2503,FALSE)</f>
        <v>8.909360629188586E-6</v>
      </c>
      <c r="AQ2503" s="13">
        <f t="shared" ref="AQ2503:AQ2566" si="3614">_xlfn.POISSON.DIST(5,K2503,FALSE) * _xlfn.POISSON.DIST(4,L2503,FALSE)</f>
        <v>1.320810454687468E-6</v>
      </c>
      <c r="AR2503" s="13">
        <f t="shared" ref="AR2503:AR2566" si="3615">_xlfn.POISSON.DIST(0,K2503,FALSE) * _xlfn.POISSON.DIST(5,L2503,FALSE)</f>
        <v>1.785202034275459E-4</v>
      </c>
      <c r="AS2503" s="13">
        <f t="shared" ref="AS2503:AS2566" si="3616">_xlfn.POISSON.DIST(1,K2503,FALSE) * _xlfn.POISSON.DIST(5,L2503,FALSE)</f>
        <v>1.1380754013809798E-4</v>
      </c>
      <c r="AT2503" s="13">
        <f t="shared" ref="AT2503:AT2566" si="3617">_xlfn.POISSON.DIST(2,K2503,FALSE) * _xlfn.POISSON.DIST(5,L2503,FALSE)</f>
        <v>3.6276443628246073E-5</v>
      </c>
      <c r="AU2503" s="13">
        <f t="shared" ref="AU2503:AU2566" si="3618">_xlfn.POISSON.DIST(3,K2503,FALSE) * _xlfn.POISSON.DIST(5,L2503,FALSE)</f>
        <v>7.70880594095646E-6</v>
      </c>
      <c r="AV2503" s="13">
        <f t="shared" ref="AV2503:AV2566" si="3619">_xlfn.POISSON.DIST(4,K2503,FALSE) * _xlfn.POISSON.DIST(5,L2503,FALSE)</f>
        <v>1.2286007755675103E-6</v>
      </c>
      <c r="AW2503" s="13">
        <f t="shared" ref="AW2503:AW2566" si="3620">_xlfn.POISSON.DIST(6,K2503,FALSE) * _xlfn.POISSON.DIST(6,L2503,FALSE)</f>
        <v>1.6449759682624582E-9</v>
      </c>
      <c r="AX2503" s="13">
        <f t="shared" ref="AX2503:AX2566" si="3621">_xlfn.POISSON.DIST(6,K2503,FALSE) * _xlfn.POISSON.DIST(0,L2503,FALSE)</f>
        <v>2.7237569396447337E-5</v>
      </c>
      <c r="AY2503" s="13">
        <f t="shared" ref="AY2503:AY2566" si="3622">_xlfn.POISSON.DIST(6,K2503,FALSE) * _xlfn.POISSON.DIST(1,L2503,FALSE)</f>
        <v>1.6151851032380775E-5</v>
      </c>
      <c r="AZ2503" s="13">
        <f t="shared" ref="AZ2503:AZ2566" si="3623">_xlfn.POISSON.DIST(6,K2503,FALSE) * _xlfn.POISSON.DIST(2,L2503,FALSE)</f>
        <v>4.7890156418701473E-6</v>
      </c>
      <c r="BA2503" s="13">
        <f t="shared" ref="BA2503:BA2566" si="3624">_xlfn.POISSON.DIST(6,K2503,FALSE) * _xlfn.POISSON.DIST(3,L2503,FALSE)</f>
        <v>9.4662713980782183E-7</v>
      </c>
      <c r="BB2503" s="13">
        <f t="shared" ref="BB2503:BB2566" si="3625">_xlfn.POISSON.DIST(6,K2503,FALSE) * _xlfn.POISSON.DIST(4,L2503,FALSE)</f>
        <v>1.4033723349942991E-7</v>
      </c>
      <c r="BC2503" s="13">
        <f t="shared" ref="BC2503:BC2566" si="3626">_xlfn.POISSON.DIST(6,K2503,FALSE) * _xlfn.POISSON.DIST(5,L2503,FALSE)</f>
        <v>1.6643967431799413E-8</v>
      </c>
      <c r="BD2503" s="13">
        <f t="shared" ref="BD2503:BD2566" si="3627">_xlfn.POISSON.DIST(0,K2503,FALSE) * _xlfn.POISSON.DIST(6,L2503,FALSE)</f>
        <v>1.7643716601282125E-5</v>
      </c>
      <c r="BE2503" s="13">
        <f t="shared" ref="BE2503:BE2566" si="3628">_xlfn.POISSON.DIST(1,K2503,FALSE) * _xlfn.POISSON.DIST(6,L2503,FALSE)</f>
        <v>1.124795931627202E-5</v>
      </c>
      <c r="BF2503" s="13">
        <f t="shared" ref="BF2503:BF2566" si="3629">_xlfn.POISSON.DIST(2,K2503,FALSE) * _xlfn.POISSON.DIST(6,L2503,FALSE)</f>
        <v>3.5853157143579619E-6</v>
      </c>
      <c r="BG2503" s="13">
        <f t="shared" ref="BG2503:BG2566" si="3630">_xlfn.POISSON.DIST(3,K2503,FALSE) * _xlfn.POISSON.DIST(6,L2503,FALSE)</f>
        <v>7.6188568433778151E-7</v>
      </c>
      <c r="BH2503" s="13">
        <f t="shared" ref="BH2503:BH2566" si="3631">_xlfn.POISSON.DIST(4,K2503,FALSE) * _xlfn.POISSON.DIST(6,L2503,FALSE)</f>
        <v>1.2142650234558141E-7</v>
      </c>
      <c r="BI2503" s="13">
        <f t="shared" ref="BI2503:BI2566" si="3632">_xlfn.POISSON.DIST(5,K2503,FALSE) * _xlfn.POISSON.DIST(6,L2503,FALSE)</f>
        <v>1.5482002904094023E-8</v>
      </c>
      <c r="BJ2503" s="14">
        <f t="shared" ref="BJ2503:BJ2566" si="3633">SUM(N2503,Q2503,T2503,W2503,X2503,Y2503,AD2503,AE2503,AF2503,AG2503,AM2503,AN2503,AO2503,AP2503,AQ2503,AX2503,AY2503,AZ2503,BA2503,BB2503,BC2503)</f>
        <v>0.3072672144081845</v>
      </c>
      <c r="BK2503" s="14">
        <f t="shared" ref="BK2503:BK2566" si="3634">SUM(M2503,P2503,S2503,V2503,AC2503,AL2503,AY2503)</f>
        <v>0.4134908680783459</v>
      </c>
      <c r="BL2503" s="14">
        <f t="shared" ref="BL2503:BL2566" si="3635">SUM(O2503,R2503,U2503,AA2503,AB2503,AH2503,AI2503,AJ2503,AK2503,AR2503,AS2503,AT2503,AU2503,AV2503,BD2503,BE2503,BF2503,BG2503,BH2503,BI2503)</f>
        <v>0.26909679023293992</v>
      </c>
      <c r="BM2503" s="14">
        <f t="shared" ref="BM2503:BM2566" si="3636">SUM(S2503:BI2503)</f>
        <v>0.12718637984149608</v>
      </c>
      <c r="BN2503" s="14">
        <f t="shared" ref="BN2503:BN2566" si="3637">SUM(M2503:R2503)</f>
        <v>0.87280569524611573</v>
      </c>
    </row>
    <row r="2504" spans="1:66" x14ac:dyDescent="0.25">
      <c r="A2504" t="s">
        <v>342</v>
      </c>
      <c r="B2504" t="s">
        <v>170</v>
      </c>
      <c r="C2504" t="s">
        <v>168</v>
      </c>
      <c r="D2504" t="s">
        <v>494</v>
      </c>
      <c r="E2504" s="10">
        <f>VLOOKUP(A2504,home!$A$2:$E$405,3,FALSE)</f>
        <v>1.3548</v>
      </c>
      <c r="F2504" s="10">
        <f>VLOOKUP(B2504,home!$B$2:$E$405,3,FALSE)</f>
        <v>0.98419999999999996</v>
      </c>
      <c r="G2504" s="10">
        <f>VLOOKUP(C2504,away!$B$2:$E$405,4,FALSE)</f>
        <v>0.90210000000000001</v>
      </c>
      <c r="H2504" s="10">
        <f>VLOOKUP(A2504,away!$A$2:$E$405,3,FALSE)</f>
        <v>1.1719999999999999</v>
      </c>
      <c r="I2504" s="10">
        <f>VLOOKUP(C2504,away!$B$2:$E$405,3,FALSE)</f>
        <v>1.0903</v>
      </c>
      <c r="J2504" s="10">
        <f>VLOOKUP(B2504,home!$B$2:$E$405,4,FALSE)</f>
        <v>1.0428999999999999</v>
      </c>
      <c r="K2504" s="12">
        <f t="shared" si="3582"/>
        <v>1.2028548717359999</v>
      </c>
      <c r="L2504" s="12">
        <f t="shared" si="3583"/>
        <v>1.33265057564</v>
      </c>
      <c r="M2504" s="13">
        <f t="shared" si="3584"/>
        <v>7.9221666759781442E-2</v>
      </c>
      <c r="N2504" s="13">
        <f t="shared" si="3585"/>
        <v>9.5292167809049019E-2</v>
      </c>
      <c r="O2504" s="13">
        <f t="shared" si="3586"/>
        <v>0.105574799810583</v>
      </c>
      <c r="P2504" s="13">
        <f t="shared" si="3587"/>
        <v>0.12699116228471266</v>
      </c>
      <c r="Q2504" s="13">
        <f t="shared" si="3588"/>
        <v>5.7311324143699549E-2</v>
      </c>
      <c r="R2504" s="13">
        <f t="shared" si="3589"/>
        <v>7.0347158870325624E-2</v>
      </c>
      <c r="S2504" s="13">
        <f t="shared" si="3590"/>
        <v>5.0891239600279817E-2</v>
      </c>
      <c r="T2504" s="13">
        <f t="shared" si="3591"/>
        <v>7.6375969110791836E-2</v>
      </c>
      <c r="U2504" s="13">
        <f t="shared" si="3592"/>
        <v>8.4617422759957525E-2</v>
      </c>
      <c r="V2504" s="13">
        <f t="shared" si="3593"/>
        <v>9.0642117537335035E-3</v>
      </c>
      <c r="W2504" s="13">
        <f t="shared" si="3594"/>
        <v>2.297906848396334E-2</v>
      </c>
      <c r="X2504" s="13">
        <f t="shared" si="3595"/>
        <v>3.0623068842824726E-2</v>
      </c>
      <c r="Y2504" s="13">
        <f t="shared" si="3596"/>
        <v>2.0404925160626867E-2</v>
      </c>
      <c r="Z2504" s="13">
        <f t="shared" si="3597"/>
        <v>3.1249393921059319E-2</v>
      </c>
      <c r="AA2504" s="13">
        <f t="shared" si="3598"/>
        <v>3.7588485716743537E-2</v>
      </c>
      <c r="AB2504" s="13">
        <f t="shared" si="3599"/>
        <v>2.2606746582782018E-2</v>
      </c>
      <c r="AC2504" s="13">
        <f t="shared" si="3600"/>
        <v>9.0811235177279458E-4</v>
      </c>
      <c r="AD2504" s="13">
        <f t="shared" si="3601"/>
        <v>6.9101211184726197E-3</v>
      </c>
      <c r="AE2504" s="13">
        <f t="shared" si="3602"/>
        <v>9.2087768862746579E-3</v>
      </c>
      <c r="AF2504" s="13">
        <f t="shared" si="3603"/>
        <v>6.1360409092171267E-3</v>
      </c>
      <c r="AG2504" s="13">
        <f t="shared" si="3604"/>
        <v>2.7257328166062638E-3</v>
      </c>
      <c r="AH2504" s="13">
        <f t="shared" si="3605"/>
        <v>1.0411130699325212E-2</v>
      </c>
      <c r="AI2504" s="13">
        <f t="shared" si="3606"/>
        <v>1.2523079281963556E-2</v>
      </c>
      <c r="AJ2504" s="13">
        <f t="shared" si="3607"/>
        <v>7.5317234617230189E-3</v>
      </c>
      <c r="AK2504" s="13">
        <f t="shared" si="3608"/>
        <v>3.0198567528339536E-3</v>
      </c>
      <c r="AL2504" s="13">
        <f t="shared" si="3609"/>
        <v>5.822762774553311E-5</v>
      </c>
      <c r="AM2504" s="13">
        <f t="shared" si="3610"/>
        <v>1.6623745703281195E-3</v>
      </c>
      <c r="AN2504" s="13">
        <f t="shared" si="3611"/>
        <v>2.2153644280770665E-3</v>
      </c>
      <c r="AO2504" s="13">
        <f t="shared" si="3612"/>
        <v>1.4761533401646413E-3</v>
      </c>
      <c r="AP2504" s="13">
        <f t="shared" si="3613"/>
        <v>6.5573219950110597E-4</v>
      </c>
      <c r="AQ2504" s="13">
        <f t="shared" si="3614"/>
        <v>2.1846547328270818E-4</v>
      </c>
      <c r="AR2504" s="13">
        <f t="shared" si="3615"/>
        <v>2.7748798639037988E-3</v>
      </c>
      <c r="AS2504" s="13">
        <f t="shared" si="3616"/>
        <v>3.3377777627788124E-3</v>
      </c>
      <c r="AT2504" s="13">
        <f t="shared" si="3617"/>
        <v>2.0074311213652916E-3</v>
      </c>
      <c r="AU2504" s="13">
        <f t="shared" si="3618"/>
        <v>8.0488276800290046E-4</v>
      </c>
      <c r="AV2504" s="13">
        <f t="shared" si="3619"/>
        <v>2.4203928966716132E-4</v>
      </c>
      <c r="AW2504" s="13">
        <f t="shared" si="3620"/>
        <v>2.592722990973184E-6</v>
      </c>
      <c r="AX2504" s="13">
        <f t="shared" si="3621"/>
        <v>3.332658917615367E-4</v>
      </c>
      <c r="AY2504" s="13">
        <f t="shared" si="3622"/>
        <v>4.4412698249718987E-4</v>
      </c>
      <c r="AZ2504" s="13">
        <f t="shared" si="3623"/>
        <v>2.9593303944106821E-4</v>
      </c>
      <c r="BA2504" s="13">
        <f t="shared" si="3624"/>
        <v>1.3145844512067812E-4</v>
      </c>
      <c r="BB2504" s="13">
        <f t="shared" si="3625"/>
        <v>4.3797043140702783E-5</v>
      </c>
      <c r="BC2504" s="13">
        <f t="shared" si="3626"/>
        <v>1.1673230950557476E-5</v>
      </c>
      <c r="BD2504" s="13">
        <f t="shared" si="3627"/>
        <v>6.1632420799387453E-4</v>
      </c>
      <c r="BE2504" s="13">
        <f t="shared" si="3628"/>
        <v>7.4134857615426358E-4</v>
      </c>
      <c r="BF2504" s="13">
        <f t="shared" si="3629"/>
        <v>4.458673732408516E-4</v>
      </c>
      <c r="BG2504" s="13">
        <f t="shared" si="3630"/>
        <v>1.7877124735029721E-4</v>
      </c>
      <c r="BH2504" s="13">
        <f t="shared" si="3631"/>
        <v>5.375896645040661E-5</v>
      </c>
      <c r="BI2504" s="13">
        <f t="shared" si="3632"/>
        <v>1.2932846938872739E-5</v>
      </c>
      <c r="BJ2504" s="14">
        <f t="shared" si="3633"/>
        <v>0.33545553992579141</v>
      </c>
      <c r="BK2504" s="14">
        <f t="shared" si="3634"/>
        <v>0.26757874736052295</v>
      </c>
      <c r="BL2504" s="14">
        <f t="shared" si="3635"/>
        <v>0.36543641796008397</v>
      </c>
      <c r="BM2504" s="14">
        <f t="shared" si="3636"/>
        <v>0.46454028522980012</v>
      </c>
      <c r="BN2504" s="14">
        <f t="shared" si="3637"/>
        <v>0.53473827967815124</v>
      </c>
    </row>
    <row r="2505" spans="1:66" x14ac:dyDescent="0.25">
      <c r="A2505" t="s">
        <v>342</v>
      </c>
      <c r="B2505" t="s">
        <v>489</v>
      </c>
      <c r="C2505" t="s">
        <v>175</v>
      </c>
      <c r="D2505" t="s">
        <v>494</v>
      </c>
      <c r="E2505" s="10">
        <f>VLOOKUP(A2505,home!$A$2:$E$405,3,FALSE)</f>
        <v>1.3548</v>
      </c>
      <c r="F2505" s="10" t="e">
        <f>VLOOKUP(B2505,home!$B$2:$E$405,3,FALSE)</f>
        <v>#N/A</v>
      </c>
      <c r="G2505" s="10">
        <f>VLOOKUP(C2505,away!$B$2:$E$405,4,FALSE)</f>
        <v>0.98419999999999996</v>
      </c>
      <c r="H2505" s="10">
        <f>VLOOKUP(A2505,away!$A$2:$E$405,3,FALSE)</f>
        <v>1.1719999999999999</v>
      </c>
      <c r="I2505" s="10">
        <f>VLOOKUP(C2505,away!$B$2:$E$405,3,FALSE)</f>
        <v>1.2324999999999999</v>
      </c>
      <c r="J2505" s="10" t="e">
        <f>VLOOKUP(B2505,home!$B$2:$E$405,4,FALSE)</f>
        <v>#N/A</v>
      </c>
      <c r="K2505" s="12" t="e">
        <f t="shared" si="3582"/>
        <v>#N/A</v>
      </c>
      <c r="L2505" s="12" t="e">
        <f t="shared" si="3583"/>
        <v>#N/A</v>
      </c>
      <c r="M2505" s="13" t="e">
        <f t="shared" si="3584"/>
        <v>#N/A</v>
      </c>
      <c r="N2505" s="13" t="e">
        <f t="shared" si="3585"/>
        <v>#N/A</v>
      </c>
      <c r="O2505" s="13" t="e">
        <f t="shared" si="3586"/>
        <v>#N/A</v>
      </c>
      <c r="P2505" s="13" t="e">
        <f t="shared" si="3587"/>
        <v>#N/A</v>
      </c>
      <c r="Q2505" s="13" t="e">
        <f t="shared" si="3588"/>
        <v>#N/A</v>
      </c>
      <c r="R2505" s="13" t="e">
        <f t="shared" si="3589"/>
        <v>#N/A</v>
      </c>
      <c r="S2505" s="13" t="e">
        <f t="shared" si="3590"/>
        <v>#N/A</v>
      </c>
      <c r="T2505" s="13" t="e">
        <f t="shared" si="3591"/>
        <v>#N/A</v>
      </c>
      <c r="U2505" s="13" t="e">
        <f t="shared" si="3592"/>
        <v>#N/A</v>
      </c>
      <c r="V2505" s="13" t="e">
        <f t="shared" si="3593"/>
        <v>#N/A</v>
      </c>
      <c r="W2505" s="13" t="e">
        <f t="shared" si="3594"/>
        <v>#N/A</v>
      </c>
      <c r="X2505" s="13" t="e">
        <f t="shared" si="3595"/>
        <v>#N/A</v>
      </c>
      <c r="Y2505" s="13" t="e">
        <f t="shared" si="3596"/>
        <v>#N/A</v>
      </c>
      <c r="Z2505" s="13" t="e">
        <f t="shared" si="3597"/>
        <v>#N/A</v>
      </c>
      <c r="AA2505" s="13" t="e">
        <f t="shared" si="3598"/>
        <v>#N/A</v>
      </c>
      <c r="AB2505" s="13" t="e">
        <f t="shared" si="3599"/>
        <v>#N/A</v>
      </c>
      <c r="AC2505" s="13" t="e">
        <f t="shared" si="3600"/>
        <v>#N/A</v>
      </c>
      <c r="AD2505" s="13" t="e">
        <f t="shared" si="3601"/>
        <v>#N/A</v>
      </c>
      <c r="AE2505" s="13" t="e">
        <f t="shared" si="3602"/>
        <v>#N/A</v>
      </c>
      <c r="AF2505" s="13" t="e">
        <f t="shared" si="3603"/>
        <v>#N/A</v>
      </c>
      <c r="AG2505" s="13" t="e">
        <f t="shared" si="3604"/>
        <v>#N/A</v>
      </c>
      <c r="AH2505" s="13" t="e">
        <f t="shared" si="3605"/>
        <v>#N/A</v>
      </c>
      <c r="AI2505" s="13" t="e">
        <f t="shared" si="3606"/>
        <v>#N/A</v>
      </c>
      <c r="AJ2505" s="13" t="e">
        <f t="shared" si="3607"/>
        <v>#N/A</v>
      </c>
      <c r="AK2505" s="13" t="e">
        <f t="shared" si="3608"/>
        <v>#N/A</v>
      </c>
      <c r="AL2505" s="13" t="e">
        <f t="shared" si="3609"/>
        <v>#N/A</v>
      </c>
      <c r="AM2505" s="13" t="e">
        <f t="shared" si="3610"/>
        <v>#N/A</v>
      </c>
      <c r="AN2505" s="13" t="e">
        <f t="shared" si="3611"/>
        <v>#N/A</v>
      </c>
      <c r="AO2505" s="13" t="e">
        <f t="shared" si="3612"/>
        <v>#N/A</v>
      </c>
      <c r="AP2505" s="13" t="e">
        <f t="shared" si="3613"/>
        <v>#N/A</v>
      </c>
      <c r="AQ2505" s="13" t="e">
        <f t="shared" si="3614"/>
        <v>#N/A</v>
      </c>
      <c r="AR2505" s="13" t="e">
        <f t="shared" si="3615"/>
        <v>#N/A</v>
      </c>
      <c r="AS2505" s="13" t="e">
        <f t="shared" si="3616"/>
        <v>#N/A</v>
      </c>
      <c r="AT2505" s="13" t="e">
        <f t="shared" si="3617"/>
        <v>#N/A</v>
      </c>
      <c r="AU2505" s="13" t="e">
        <f t="shared" si="3618"/>
        <v>#N/A</v>
      </c>
      <c r="AV2505" s="13" t="e">
        <f t="shared" si="3619"/>
        <v>#N/A</v>
      </c>
      <c r="AW2505" s="13" t="e">
        <f t="shared" si="3620"/>
        <v>#N/A</v>
      </c>
      <c r="AX2505" s="13" t="e">
        <f t="shared" si="3621"/>
        <v>#N/A</v>
      </c>
      <c r="AY2505" s="13" t="e">
        <f t="shared" si="3622"/>
        <v>#N/A</v>
      </c>
      <c r="AZ2505" s="13" t="e">
        <f t="shared" si="3623"/>
        <v>#N/A</v>
      </c>
      <c r="BA2505" s="13" t="e">
        <f t="shared" si="3624"/>
        <v>#N/A</v>
      </c>
      <c r="BB2505" s="13" t="e">
        <f t="shared" si="3625"/>
        <v>#N/A</v>
      </c>
      <c r="BC2505" s="13" t="e">
        <f t="shared" si="3626"/>
        <v>#N/A</v>
      </c>
      <c r="BD2505" s="13" t="e">
        <f t="shared" si="3627"/>
        <v>#N/A</v>
      </c>
      <c r="BE2505" s="13" t="e">
        <f t="shared" si="3628"/>
        <v>#N/A</v>
      </c>
      <c r="BF2505" s="13" t="e">
        <f t="shared" si="3629"/>
        <v>#N/A</v>
      </c>
      <c r="BG2505" s="13" t="e">
        <f t="shared" si="3630"/>
        <v>#N/A</v>
      </c>
      <c r="BH2505" s="13" t="e">
        <f t="shared" si="3631"/>
        <v>#N/A</v>
      </c>
      <c r="BI2505" s="13" t="e">
        <f t="shared" si="3632"/>
        <v>#N/A</v>
      </c>
      <c r="BJ2505" s="14" t="e">
        <f t="shared" si="3633"/>
        <v>#N/A</v>
      </c>
      <c r="BK2505" s="14" t="e">
        <f t="shared" si="3634"/>
        <v>#N/A</v>
      </c>
      <c r="BL2505" s="14" t="e">
        <f t="shared" si="3635"/>
        <v>#N/A</v>
      </c>
      <c r="BM2505" s="14" t="e">
        <f t="shared" si="3636"/>
        <v>#N/A</v>
      </c>
      <c r="BN2505" s="14" t="e">
        <f t="shared" si="3637"/>
        <v>#N/A</v>
      </c>
    </row>
    <row r="2506" spans="1:66" x14ac:dyDescent="0.25">
      <c r="A2506" t="s">
        <v>342</v>
      </c>
      <c r="B2506" t="s">
        <v>171</v>
      </c>
      <c r="C2506" t="s">
        <v>169</v>
      </c>
      <c r="D2506" t="s">
        <v>494</v>
      </c>
      <c r="E2506" s="10">
        <f>VLOOKUP(A2506,home!$A$2:$E$405,3,FALSE)</f>
        <v>1.3548</v>
      </c>
      <c r="F2506" s="10">
        <f>VLOOKUP(B2506,home!$B$2:$E$405,3,FALSE)</f>
        <v>0.94310000000000005</v>
      </c>
      <c r="G2506" s="10">
        <f>VLOOKUP(C2506,away!$B$2:$E$405,4,FALSE)</f>
        <v>1.0662</v>
      </c>
      <c r="H2506" s="10">
        <f>VLOOKUP(A2506,away!$A$2:$E$405,3,FALSE)</f>
        <v>1.1719999999999999</v>
      </c>
      <c r="I2506" s="10">
        <f>VLOOKUP(C2506,away!$B$2:$E$405,3,FALSE)</f>
        <v>1.0903</v>
      </c>
      <c r="J2506" s="10">
        <f>VLOOKUP(B2506,home!$B$2:$E$405,4,FALSE)</f>
        <v>1.0428999999999999</v>
      </c>
      <c r="K2506" s="12">
        <f t="shared" si="3582"/>
        <v>1.3622964064560001</v>
      </c>
      <c r="L2506" s="12">
        <f t="shared" si="3583"/>
        <v>1.33265057564</v>
      </c>
      <c r="M2506" s="13">
        <f t="shared" si="3584"/>
        <v>6.7545962824666392E-2</v>
      </c>
      <c r="N2506" s="13">
        <f t="shared" si="3585"/>
        <v>9.2017622426653595E-2</v>
      </c>
      <c r="O2506" s="13">
        <f t="shared" si="3586"/>
        <v>9.0015166240449709E-2</v>
      </c>
      <c r="P2506" s="13">
        <f t="shared" si="3587"/>
        <v>0.12262733749590408</v>
      </c>
      <c r="Q2506" s="13">
        <f t="shared" si="3588"/>
        <v>6.2677638181227638E-2</v>
      </c>
      <c r="R2506" s="13">
        <f t="shared" si="3589"/>
        <v>5.9979381553332815E-2</v>
      </c>
      <c r="S2506" s="13">
        <f t="shared" si="3590"/>
        <v>5.5656412583710346E-2</v>
      </c>
      <c r="T2506" s="13">
        <f t="shared" si="3591"/>
        <v>8.3527390601968649E-2</v>
      </c>
      <c r="U2506" s="13">
        <f t="shared" si="3592"/>
        <v>8.1709695951558595E-2</v>
      </c>
      <c r="V2506" s="13">
        <f t="shared" si="3593"/>
        <v>1.1226919343844984E-2</v>
      </c>
      <c r="W2506" s="13">
        <f t="shared" si="3594"/>
        <v>2.8461840419811934E-2</v>
      </c>
      <c r="X2506" s="13">
        <f t="shared" si="3595"/>
        <v>3.7929688019236192E-2</v>
      </c>
      <c r="Y2506" s="13">
        <f t="shared" si="3596"/>
        <v>2.5273510286340371E-2</v>
      </c>
      <c r="Z2506" s="13">
        <f t="shared" si="3597"/>
        <v>2.6643852451193391E-2</v>
      </c>
      <c r="AA2506" s="13">
        <f t="shared" si="3598"/>
        <v>3.6296824448404638E-2</v>
      </c>
      <c r="AB2506" s="13">
        <f t="shared" si="3599"/>
        <v>2.4723516755912972E-2</v>
      </c>
      <c r="AC2506" s="13">
        <f t="shared" si="3600"/>
        <v>1.2738800087418224E-3</v>
      </c>
      <c r="AD2506" s="13">
        <f t="shared" si="3601"/>
        <v>9.693365731258478E-3</v>
      </c>
      <c r="AE2506" s="13">
        <f t="shared" si="3602"/>
        <v>1.2917869421650663E-2</v>
      </c>
      <c r="AF2506" s="13">
        <f t="shared" si="3603"/>
        <v>8.6075030604025569E-3</v>
      </c>
      <c r="AG2506" s="13">
        <f t="shared" si="3604"/>
        <v>3.8235979694228425E-3</v>
      </c>
      <c r="AH2506" s="13">
        <f t="shared" si="3605"/>
        <v>8.8767363265875292E-3</v>
      </c>
      <c r="AI2506" s="13">
        <f t="shared" si="3606"/>
        <v>1.2092745998767624E-2</v>
      </c>
      <c r="AJ2506" s="13">
        <f t="shared" si="3607"/>
        <v>8.2369522091531571E-3</v>
      </c>
      <c r="AK2506" s="13">
        <f t="shared" si="3608"/>
        <v>3.7403901315597194E-3</v>
      </c>
      <c r="AL2506" s="13">
        <f t="shared" si="3609"/>
        <v>9.2507387401825761E-5</v>
      </c>
      <c r="AM2506" s="13">
        <f t="shared" si="3610"/>
        <v>2.6410474604314318E-3</v>
      </c>
      <c r="AN2506" s="13">
        <f t="shared" si="3611"/>
        <v>3.5195934184365078E-3</v>
      </c>
      <c r="AO2506" s="13">
        <f t="shared" si="3612"/>
        <v>2.3451940975490844E-3</v>
      </c>
      <c r="AP2506" s="13">
        <f t="shared" si="3613"/>
        <v>1.041774754695439E-3</v>
      </c>
      <c r="AQ2506" s="13">
        <f t="shared" si="3614"/>
        <v>3.470804316330244E-4</v>
      </c>
      <c r="AR2506" s="13">
        <f t="shared" si="3615"/>
        <v>2.3659175550862699E-3</v>
      </c>
      <c r="AS2506" s="13">
        <f t="shared" si="3616"/>
        <v>3.2230809832651908E-3</v>
      </c>
      <c r="AT2506" s="13">
        <f t="shared" si="3617"/>
        <v>2.1953958206094209E-3</v>
      </c>
      <c r="AU2506" s="13">
        <f t="shared" si="3618"/>
        <v>9.9692661238824534E-4</v>
      </c>
      <c r="AV2506" s="13">
        <f t="shared" si="3619"/>
        <v>3.3952738538921496E-4</v>
      </c>
      <c r="AW2506" s="13">
        <f t="shared" si="3620"/>
        <v>4.6651092338553444E-6</v>
      </c>
      <c r="AX2506" s="13">
        <f t="shared" si="3621"/>
        <v>5.9964824410424684E-4</v>
      </c>
      <c r="AY2506" s="13">
        <f t="shared" si="3622"/>
        <v>7.9912157768703977E-4</v>
      </c>
      <c r="AZ2506" s="13">
        <f t="shared" si="3623"/>
        <v>5.3247491525548946E-4</v>
      </c>
      <c r="BA2506" s="13">
        <f t="shared" si="3624"/>
        <v>2.3653433410969604E-4</v>
      </c>
      <c r="BB2506" s="13">
        <f t="shared" si="3625"/>
        <v>7.8804404127477671E-5</v>
      </c>
      <c r="BC2506" s="13">
        <f t="shared" si="3626"/>
        <v>2.1003746904690025E-5</v>
      </c>
      <c r="BD2506" s="13">
        <f t="shared" si="3627"/>
        <v>5.2549023195041708E-4</v>
      </c>
      <c r="BE2506" s="13">
        <f t="shared" si="3628"/>
        <v>7.1587345461378315E-4</v>
      </c>
      <c r="BF2506" s="13">
        <f t="shared" si="3629"/>
        <v>4.8761591734879979E-4</v>
      </c>
      <c r="BG2506" s="13">
        <f t="shared" si="3630"/>
        <v>2.2142580397833866E-4</v>
      </c>
      <c r="BH2506" s="13">
        <f t="shared" si="3631"/>
        <v>7.5411894264080335E-5</v>
      </c>
      <c r="BI2506" s="13">
        <f t="shared" si="3632"/>
        <v>2.0546670511999289E-5</v>
      </c>
      <c r="BJ2506" s="14">
        <f t="shared" si="3633"/>
        <v>0.37709230350290696</v>
      </c>
      <c r="BK2506" s="14">
        <f t="shared" si="3634"/>
        <v>0.25922214122195653</v>
      </c>
      <c r="BL2506" s="14">
        <f t="shared" si="3635"/>
        <v>0.33683862194513248</v>
      </c>
      <c r="BM2506" s="14">
        <f t="shared" si="3636"/>
        <v>0.50413935393050213</v>
      </c>
      <c r="BN2506" s="14">
        <f t="shared" si="3637"/>
        <v>0.49486310872223421</v>
      </c>
    </row>
    <row r="2507" spans="1:66" x14ac:dyDescent="0.25">
      <c r="A2507" t="s">
        <v>342</v>
      </c>
      <c r="B2507" t="s">
        <v>173</v>
      </c>
      <c r="C2507" t="s">
        <v>416</v>
      </c>
      <c r="D2507" t="s">
        <v>494</v>
      </c>
      <c r="E2507" s="10">
        <f>VLOOKUP(A2507,home!$A$2:$E$405,3,FALSE)</f>
        <v>1.3548</v>
      </c>
      <c r="F2507" s="10">
        <f>VLOOKUP(B2507,home!$B$2:$E$405,3,FALSE)</f>
        <v>1.3122</v>
      </c>
      <c r="G2507" s="10">
        <f>VLOOKUP(C2507,away!$B$2:$E$405,4,FALSE)</f>
        <v>0.246</v>
      </c>
      <c r="H2507" s="10">
        <f>VLOOKUP(A2507,away!$A$2:$E$405,3,FALSE)</f>
        <v>1.1719999999999999</v>
      </c>
      <c r="I2507" s="10">
        <f>VLOOKUP(C2507,away!$B$2:$E$405,3,FALSE)</f>
        <v>1.9908999999999999</v>
      </c>
      <c r="J2507" s="10">
        <f>VLOOKUP(B2507,home!$B$2:$E$405,4,FALSE)</f>
        <v>0.61619999999999997</v>
      </c>
      <c r="K2507" s="12">
        <f t="shared" si="3582"/>
        <v>0.43733106575999997</v>
      </c>
      <c r="L2507" s="12">
        <f t="shared" si="3583"/>
        <v>1.4378009037599999</v>
      </c>
      <c r="M2507" s="13">
        <f t="shared" si="3584"/>
        <v>0.15333472999891715</v>
      </c>
      <c r="N2507" s="13">
        <f t="shared" si="3585"/>
        <v>6.7058040888448273E-2</v>
      </c>
      <c r="O2507" s="13">
        <f t="shared" si="3586"/>
        <v>0.22046481337023863</v>
      </c>
      <c r="P2507" s="13">
        <f t="shared" si="3587"/>
        <v>9.6416111793785939E-2</v>
      </c>
      <c r="Q2507" s="13">
        <f t="shared" si="3588"/>
        <v>1.4663282244761369E-2</v>
      </c>
      <c r="R2507" s="13">
        <f t="shared" si="3589"/>
        <v>0.15849225395550445</v>
      </c>
      <c r="S2507" s="13">
        <f t="shared" si="3590"/>
        <v>1.5156492292218274E-2</v>
      </c>
      <c r="T2507" s="13">
        <f t="shared" si="3591"/>
        <v>2.1082880463605853E-2</v>
      </c>
      <c r="U2507" s="13">
        <f t="shared" si="3592"/>
        <v>6.931358633706533E-2</v>
      </c>
      <c r="V2507" s="13">
        <f t="shared" si="3593"/>
        <v>1.0589251772239237E-3</v>
      </c>
      <c r="W2507" s="13">
        <f t="shared" si="3594"/>
        <v>2.1375696172137248E-3</v>
      </c>
      <c r="X2507" s="13">
        <f t="shared" si="3595"/>
        <v>3.0733995274798099E-3</v>
      </c>
      <c r="Y2507" s="13">
        <f t="shared" si="3596"/>
        <v>2.2094683091130143E-3</v>
      </c>
      <c r="Z2507" s="13">
        <f t="shared" si="3597"/>
        <v>7.5960101992061255E-2</v>
      </c>
      <c r="AA2507" s="13">
        <f t="shared" si="3598"/>
        <v>3.3219712359426438E-2</v>
      </c>
      <c r="AB2507" s="13">
        <f t="shared" si="3599"/>
        <v>7.2640061051943037E-3</v>
      </c>
      <c r="AC2507" s="13">
        <f t="shared" si="3600"/>
        <v>4.1615428656148805E-5</v>
      </c>
      <c r="AD2507" s="13">
        <f t="shared" si="3601"/>
        <v>2.3370639970806835E-4</v>
      </c>
      <c r="AE2507" s="13">
        <f t="shared" si="3602"/>
        <v>3.3602327271475639E-4</v>
      </c>
      <c r="AF2507" s="13">
        <f t="shared" si="3603"/>
        <v>2.4156728259683492E-4</v>
      </c>
      <c r="AG2507" s="13">
        <f t="shared" si="3604"/>
        <v>1.1577521907885886E-4</v>
      </c>
      <c r="AH2507" s="13">
        <f t="shared" si="3605"/>
        <v>2.7303875823471851E-2</v>
      </c>
      <c r="AI2507" s="13">
        <f t="shared" si="3606"/>
        <v>1.1940833113257641E-2</v>
      </c>
      <c r="AJ2507" s="13">
        <f t="shared" si="3607"/>
        <v>2.6110486357416311E-3</v>
      </c>
      <c r="AK2507" s="13">
        <f t="shared" si="3608"/>
        <v>3.8063089420669385E-4</v>
      </c>
      <c r="AL2507" s="13">
        <f t="shared" si="3609"/>
        <v>1.0467029411238803E-6</v>
      </c>
      <c r="AM2507" s="13">
        <f t="shared" si="3610"/>
        <v>2.0441413771852413E-5</v>
      </c>
      <c r="AN2507" s="13">
        <f t="shared" si="3611"/>
        <v>2.9390683195301505E-5</v>
      </c>
      <c r="AO2507" s="13">
        <f t="shared" si="3612"/>
        <v>2.1128975430164177E-5</v>
      </c>
      <c r="AP2507" s="13">
        <f t="shared" si="3613"/>
        <v>1.0126419989670963E-5</v>
      </c>
      <c r="AQ2507" s="13">
        <f t="shared" si="3614"/>
        <v>3.6399439532505593E-6</v>
      </c>
      <c r="AR2507" s="13">
        <f t="shared" si="3615"/>
        <v>7.8515074670277279E-3</v>
      </c>
      <c r="AS2507" s="13">
        <f t="shared" si="3616"/>
        <v>3.4337081283778341E-3</v>
      </c>
      <c r="AT2507" s="13">
        <f t="shared" si="3617"/>
        <v>7.5083361764612642E-4</v>
      </c>
      <c r="AU2507" s="13">
        <f t="shared" si="3618"/>
        <v>1.0945428873787226E-4</v>
      </c>
      <c r="AV2507" s="13">
        <f t="shared" si="3619"/>
        <v>1.196694018643411E-5</v>
      </c>
      <c r="AW2507" s="13">
        <f t="shared" si="3620"/>
        <v>1.8282266042510985E-8</v>
      </c>
      <c r="AX2507" s="13">
        <f t="shared" si="3621"/>
        <v>1.4899442117475592E-6</v>
      </c>
      <c r="AY2507" s="13">
        <f t="shared" si="3622"/>
        <v>2.1422431342026213E-6</v>
      </c>
      <c r="AZ2507" s="13">
        <f t="shared" si="3623"/>
        <v>1.5400595572150922E-6</v>
      </c>
      <c r="BA2507" s="13">
        <f t="shared" si="3624"/>
        <v>7.3809967440269498E-7</v>
      </c>
      <c r="BB2507" s="13">
        <f t="shared" si="3625"/>
        <v>2.653100947302891E-7</v>
      </c>
      <c r="BC2507" s="13">
        <f t="shared" si="3626"/>
        <v>7.6292618795972171E-8</v>
      </c>
      <c r="BD2507" s="13">
        <f t="shared" si="3627"/>
        <v>1.8814840886618087E-3</v>
      </c>
      <c r="BE2507" s="13">
        <f t="shared" si="3628"/>
        <v>8.2283144170495104E-4</v>
      </c>
      <c r="BF2507" s="13">
        <f t="shared" si="3629"/>
        <v>1.7992487567083175E-4</v>
      </c>
      <c r="BG2507" s="13">
        <f t="shared" si="3630"/>
        <v>2.6228912544620113E-5</v>
      </c>
      <c r="BH2507" s="13">
        <f t="shared" si="3631"/>
        <v>2.8676795692161365E-6</v>
      </c>
      <c r="BI2507" s="13">
        <f t="shared" si="3632"/>
        <v>2.5082507245269411E-7</v>
      </c>
      <c r="BJ2507" s="14">
        <f t="shared" si="3633"/>
        <v>0.1112426926103519</v>
      </c>
      <c r="BK2507" s="14">
        <f t="shared" si="3634"/>
        <v>0.26601106363687677</v>
      </c>
      <c r="BL2507" s="14">
        <f t="shared" si="3635"/>
        <v>0.54606181885930705</v>
      </c>
      <c r="BM2507" s="14">
        <f t="shared" si="3636"/>
        <v>0.2888443208860727</v>
      </c>
      <c r="BN2507" s="14">
        <f t="shared" si="3637"/>
        <v>0.71042923225165577</v>
      </c>
    </row>
    <row r="2508" spans="1:66" x14ac:dyDescent="0.25">
      <c r="A2508" t="s">
        <v>343</v>
      </c>
      <c r="B2508" t="s">
        <v>184</v>
      </c>
      <c r="C2508" t="s">
        <v>179</v>
      </c>
      <c r="D2508" t="s">
        <v>494</v>
      </c>
      <c r="E2508" s="10">
        <f>VLOOKUP(A2508,home!$A$2:$E$405,3,FALSE)</f>
        <v>1.3052999999999999</v>
      </c>
      <c r="F2508" s="10">
        <f>VLOOKUP(B2508,home!$B$2:$E$405,3,FALSE)</f>
        <v>1.5725</v>
      </c>
      <c r="G2508" s="10">
        <f>VLOOKUP(C2508,away!$B$2:$E$405,4,FALSE)</f>
        <v>1.0887</v>
      </c>
      <c r="H2508" s="10">
        <f>VLOOKUP(A2508,away!$A$2:$E$405,3,FALSE)</f>
        <v>1.1211</v>
      </c>
      <c r="I2508" s="10">
        <f>VLOOKUP(C2508,away!$B$2:$E$405,3,FALSE)</f>
        <v>0.89200000000000002</v>
      </c>
      <c r="J2508" s="10">
        <f>VLOOKUP(B2508,home!$B$2:$E$405,4,FALSE)</f>
        <v>0.65720000000000001</v>
      </c>
      <c r="K2508" s="12">
        <f t="shared" si="3582"/>
        <v>2.2346484729749996</v>
      </c>
      <c r="L2508" s="12">
        <f t="shared" si="3583"/>
        <v>0.65721393263999994</v>
      </c>
      <c r="M2508" s="13">
        <f t="shared" si="3584"/>
        <v>5.5472803485813196E-2</v>
      </c>
      <c r="N2508" s="13">
        <f t="shared" si="3585"/>
        <v>0.1239622156012147</v>
      </c>
      <c r="O2508" s="13">
        <f t="shared" si="3586"/>
        <v>3.6457499333477188E-2</v>
      </c>
      <c r="P2508" s="13">
        <f t="shared" si="3587"/>
        <v>8.1469695214041876E-2</v>
      </c>
      <c r="Q2508" s="13">
        <f t="shared" si="3588"/>
        <v>0.13850598789992608</v>
      </c>
      <c r="R2508" s="13">
        <f t="shared" si="3589"/>
        <v>1.1980188255587358E-2</v>
      </c>
      <c r="S2508" s="13">
        <f t="shared" si="3590"/>
        <v>2.9912456290253679E-2</v>
      </c>
      <c r="T2508" s="13">
        <f t="shared" si="3591"/>
        <v>9.1028065001898667E-2</v>
      </c>
      <c r="U2508" s="13">
        <f t="shared" si="3592"/>
        <v>2.6771509391301317E-2</v>
      </c>
      <c r="V2508" s="13">
        <f t="shared" si="3593"/>
        <v>4.8811881056744673E-3</v>
      </c>
      <c r="W2508" s="13">
        <f t="shared" si="3594"/>
        <v>0.10317073145282117</v>
      </c>
      <c r="X2508" s="13">
        <f t="shared" si="3595"/>
        <v>6.7805242151453948E-2</v>
      </c>
      <c r="Y2508" s="13">
        <f t="shared" si="3596"/>
        <v>2.2281274923982262E-2</v>
      </c>
      <c r="Z2508" s="13">
        <f t="shared" si="3597"/>
        <v>2.6245155457407031E-3</v>
      </c>
      <c r="AA2508" s="13">
        <f t="shared" si="3598"/>
        <v>5.8648696565886107E-3</v>
      </c>
      <c r="AB2508" s="13">
        <f t="shared" si="3599"/>
        <v>6.5529610111465754E-3</v>
      </c>
      <c r="AC2508" s="13">
        <f t="shared" si="3600"/>
        <v>4.4804490022913482E-4</v>
      </c>
      <c r="AD2508" s="13">
        <f t="shared" si="3601"/>
        <v>5.7637579374190152E-2</v>
      </c>
      <c r="AE2508" s="13">
        <f t="shared" si="3602"/>
        <v>3.788022020836166E-2</v>
      </c>
      <c r="AF2508" s="13">
        <f t="shared" si="3603"/>
        <v>1.244770424620328E-2</v>
      </c>
      <c r="AG2508" s="13">
        <f t="shared" si="3604"/>
        <v>2.7269348866622951E-3</v>
      </c>
      <c r="AH2508" s="13">
        <f t="shared" si="3605"/>
        <v>4.3121704577276575E-4</v>
      </c>
      <c r="AI2508" s="13">
        <f t="shared" si="3606"/>
        <v>9.6361851285690155E-4</v>
      </c>
      <c r="AJ2508" s="13">
        <f t="shared" si="3607"/>
        <v>1.0766743191430576E-3</v>
      </c>
      <c r="AK2508" s="13">
        <f t="shared" si="3608"/>
        <v>8.0199620772147698E-4</v>
      </c>
      <c r="AL2508" s="13">
        <f t="shared" si="3609"/>
        <v>2.6320704323666354E-5</v>
      </c>
      <c r="AM2508" s="13">
        <f t="shared" si="3610"/>
        <v>2.5759945746901887E-2</v>
      </c>
      <c r="AN2508" s="13">
        <f t="shared" si="3611"/>
        <v>1.6929795248914432E-2</v>
      </c>
      <c r="AO2508" s="13">
        <f t="shared" si="3612"/>
        <v>5.5632486571645188E-3</v>
      </c>
      <c r="AP2508" s="13">
        <f t="shared" si="3613"/>
        <v>1.2187481760764307E-3</v>
      </c>
      <c r="AQ2508" s="13">
        <f t="shared" si="3614"/>
        <v>2.0024457042425452E-4</v>
      </c>
      <c r="AR2508" s="13">
        <f t="shared" si="3615"/>
        <v>5.6680370094744462E-5</v>
      </c>
      <c r="AS2508" s="13">
        <f t="shared" si="3616"/>
        <v>1.2666070247987856E-4</v>
      </c>
      <c r="AT2508" s="13">
        <f t="shared" si="3617"/>
        <v>1.4152107269130071E-4</v>
      </c>
      <c r="AU2508" s="13">
        <f t="shared" si="3618"/>
        <v>1.0541661632779966E-4</v>
      </c>
      <c r="AV2508" s="13">
        <f t="shared" si="3619"/>
        <v>5.8892270175777236E-5</v>
      </c>
      <c r="AW2508" s="13">
        <f t="shared" si="3620"/>
        <v>1.0737692989083937E-6</v>
      </c>
      <c r="AX2508" s="13">
        <f t="shared" si="3621"/>
        <v>9.5940705712055201E-3</v>
      </c>
      <c r="AY2508" s="13">
        <f t="shared" si="3622"/>
        <v>6.3053568501276712E-3</v>
      </c>
      <c r="AZ2508" s="13">
        <f t="shared" si="3623"/>
        <v>2.0719841860854845E-3</v>
      </c>
      <c r="BA2508" s="13">
        <f t="shared" si="3624"/>
        <v>4.5391229176837693E-4</v>
      </c>
      <c r="BB2508" s="13">
        <f t="shared" si="3625"/>
        <v>7.4579370586682508E-5</v>
      </c>
      <c r="BC2508" s="13">
        <f t="shared" si="3626"/>
        <v>9.8029202874179136E-6</v>
      </c>
      <c r="BD2508" s="13">
        <f t="shared" si="3627"/>
        <v>6.2085214889096066E-6</v>
      </c>
      <c r="BE2508" s="13">
        <f t="shared" si="3628"/>
        <v>1.3873863064624324E-5</v>
      </c>
      <c r="BF2508" s="13">
        <f t="shared" si="3629"/>
        <v>1.55016034558135E-5</v>
      </c>
      <c r="BG2508" s="13">
        <f t="shared" si="3630"/>
        <v>1.1546878163732535E-5</v>
      </c>
      <c r="BH2508" s="13">
        <f t="shared" si="3631"/>
        <v>6.4508034140533199E-6</v>
      </c>
      <c r="BI2508" s="13">
        <f t="shared" si="3632"/>
        <v>2.8830555997352347E-6</v>
      </c>
      <c r="BJ2508" s="14">
        <f t="shared" si="3633"/>
        <v>0.72562764433625671</v>
      </c>
      <c r="BK2508" s="14">
        <f t="shared" si="3634"/>
        <v>0.17851586555046373</v>
      </c>
      <c r="BL2508" s="14">
        <f t="shared" si="3635"/>
        <v>9.1446169490551649E-2</v>
      </c>
      <c r="BM2508" s="14">
        <f t="shared" si="3636"/>
        <v>0.54406152205212377</v>
      </c>
      <c r="BN2508" s="14">
        <f t="shared" si="3637"/>
        <v>0.44784838979006036</v>
      </c>
    </row>
    <row r="2509" spans="1:66" x14ac:dyDescent="0.25">
      <c r="A2509" t="s">
        <v>346</v>
      </c>
      <c r="B2509" t="s">
        <v>245</v>
      </c>
      <c r="C2509" t="s">
        <v>244</v>
      </c>
      <c r="D2509" t="s">
        <v>494</v>
      </c>
      <c r="E2509" s="10">
        <f>VLOOKUP(A2509,home!$A$2:$E$405,3,FALSE)</f>
        <v>1.5866</v>
      </c>
      <c r="F2509" s="10">
        <f>VLOOKUP(B2509,home!$B$2:$E$405,3,FALSE)</f>
        <v>0.88239999999999996</v>
      </c>
      <c r="G2509" s="10">
        <f>VLOOKUP(C2509,away!$B$2:$E$405,4,FALSE)</f>
        <v>1.5126999999999999</v>
      </c>
      <c r="H2509" s="10">
        <f>VLOOKUP(A2509,away!$A$2:$E$405,3,FALSE)</f>
        <v>1.1788000000000001</v>
      </c>
      <c r="I2509" s="10">
        <f>VLOOKUP(C2509,away!$B$2:$E$405,3,FALSE)</f>
        <v>1.1028</v>
      </c>
      <c r="J2509" s="10">
        <f>VLOOKUP(B2509,home!$B$2:$E$405,4,FALSE)</f>
        <v>1.3573</v>
      </c>
      <c r="K2509" s="12">
        <f t="shared" si="3582"/>
        <v>2.1178039611679997</v>
      </c>
      <c r="L2509" s="12">
        <f t="shared" si="3583"/>
        <v>1.7644637226719999</v>
      </c>
      <c r="M2509" s="13">
        <f t="shared" si="3584"/>
        <v>2.0604048696350553E-2</v>
      </c>
      <c r="N2509" s="13">
        <f t="shared" si="3585"/>
        <v>4.3635335945229552E-2</v>
      </c>
      <c r="O2509" s="13">
        <f t="shared" si="3586"/>
        <v>3.6355096464877862E-2</v>
      </c>
      <c r="P2509" s="13">
        <f t="shared" si="3587"/>
        <v>7.6992967301963061E-2</v>
      </c>
      <c r="Q2509" s="13">
        <f t="shared" si="3588"/>
        <v>4.6205543655851784E-2</v>
      </c>
      <c r="R2509" s="13">
        <f t="shared" si="3589"/>
        <v>3.2073624423259034E-2</v>
      </c>
      <c r="S2509" s="13">
        <f t="shared" si="3590"/>
        <v>7.1926604102463682E-2</v>
      </c>
      <c r="T2509" s="13">
        <f t="shared" si="3591"/>
        <v>8.152800556708785E-2</v>
      </c>
      <c r="U2509" s="13">
        <f t="shared" si="3592"/>
        <v>6.7925648852592668E-2</v>
      </c>
      <c r="V2509" s="13">
        <f t="shared" si="3593"/>
        <v>2.9863832208769897E-2</v>
      </c>
      <c r="W2509" s="13">
        <f t="shared" si="3594"/>
        <v>3.261809446076129E-2</v>
      </c>
      <c r="X2509" s="13">
        <f t="shared" si="3595"/>
        <v>5.7553444378701808E-2</v>
      </c>
      <c r="Y2509" s="13">
        <f t="shared" si="3596"/>
        <v>5.0775482360520048E-2</v>
      </c>
      <c r="Z2509" s="13">
        <f t="shared" si="3597"/>
        <v>1.8864248916482407E-2</v>
      </c>
      <c r="AA2509" s="13">
        <f t="shared" si="3598"/>
        <v>3.9950781079785586E-2</v>
      </c>
      <c r="AB2509" s="13">
        <f t="shared" si="3599"/>
        <v>4.2303961211262751E-2</v>
      </c>
      <c r="AC2509" s="13">
        <f t="shared" si="3600"/>
        <v>6.9746761020335066E-3</v>
      </c>
      <c r="AD2509" s="13">
        <f t="shared" si="3601"/>
        <v>1.7269682413688061E-2</v>
      </c>
      <c r="AE2509" s="13">
        <f t="shared" si="3602"/>
        <v>3.0471728121019205E-2</v>
      </c>
      <c r="AF2509" s="13">
        <f t="shared" si="3603"/>
        <v>2.6883129418331309E-2</v>
      </c>
      <c r="AG2509" s="13">
        <f t="shared" si="3604"/>
        <v>1.5811435536847343E-2</v>
      </c>
      <c r="AH2509" s="13">
        <f t="shared" si="3605"/>
        <v>8.3213207171469496E-3</v>
      </c>
      <c r="AI2509" s="13">
        <f t="shared" si="3606"/>
        <v>1.7622925976923148E-2</v>
      </c>
      <c r="AJ2509" s="13">
        <f t="shared" si="3607"/>
        <v>1.8660951220649147E-2</v>
      </c>
      <c r="AK2509" s="13">
        <f t="shared" si="3608"/>
        <v>1.3173412138084531E-2</v>
      </c>
      <c r="AL2509" s="13">
        <f t="shared" si="3609"/>
        <v>1.0425155113533854E-3</v>
      </c>
      <c r="AM2509" s="13">
        <f t="shared" si="3610"/>
        <v>7.3147603647643836E-3</v>
      </c>
      <c r="AN2509" s="13">
        <f t="shared" si="3611"/>
        <v>1.2906629303665759E-2</v>
      </c>
      <c r="AO2509" s="13">
        <f t="shared" si="3612"/>
        <v>1.1386639594146805E-2</v>
      </c>
      <c r="AP2509" s="13">
        <f t="shared" si="3613"/>
        <v>6.6971041623375563E-3</v>
      </c>
      <c r="AQ2509" s="13">
        <f t="shared" si="3614"/>
        <v>2.9541993353500687E-3</v>
      </c>
      <c r="AR2509" s="13">
        <f t="shared" si="3615"/>
        <v>2.9365337060249471E-3</v>
      </c>
      <c r="AS2509" s="13">
        <f t="shared" si="3616"/>
        <v>6.2190027147229782E-3</v>
      </c>
      <c r="AT2509" s="13">
        <f t="shared" si="3617"/>
        <v>6.5853142918774346E-3</v>
      </c>
      <c r="AU2509" s="13">
        <f t="shared" si="3618"/>
        <v>4.6488015642914254E-3</v>
      </c>
      <c r="AV2509" s="13">
        <f t="shared" si="3619"/>
        <v>2.4613125918850937E-3</v>
      </c>
      <c r="AW2509" s="13">
        <f t="shared" si="3620"/>
        <v>1.082127701376874E-4</v>
      </c>
      <c r="AX2509" s="13">
        <f t="shared" si="3621"/>
        <v>2.5818714125821125E-3</v>
      </c>
      <c r="AY2509" s="13">
        <f t="shared" si="3622"/>
        <v>4.5556184441050487E-3</v>
      </c>
      <c r="AZ2509" s="13">
        <f t="shared" si="3623"/>
        <v>4.0191117394794097E-3</v>
      </c>
      <c r="BA2509" s="13">
        <f t="shared" si="3624"/>
        <v>2.363858953892193E-3</v>
      </c>
      <c r="BB2509" s="13">
        <f t="shared" si="3625"/>
        <v>1.0427358424140399E-3</v>
      </c>
      <c r="BC2509" s="13">
        <f t="shared" si="3626"/>
        <v>3.6797391325387992E-4</v>
      </c>
      <c r="BD2509" s="13">
        <f t="shared" si="3627"/>
        <v>8.6356786578076358E-4</v>
      </c>
      <c r="BE2509" s="13">
        <f t="shared" si="3628"/>
        <v>1.8288674468878963E-3</v>
      </c>
      <c r="BF2509" s="13">
        <f t="shared" si="3629"/>
        <v>1.936591361735197E-3</v>
      </c>
      <c r="BG2509" s="13">
        <f t="shared" si="3630"/>
        <v>1.367106952348844E-3</v>
      </c>
      <c r="BH2509" s="13">
        <f t="shared" si="3631"/>
        <v>7.2381612975617343E-4</v>
      </c>
      <c r="BI2509" s="13">
        <f t="shared" si="3632"/>
        <v>3.0658013335098296E-4</v>
      </c>
      <c r="BJ2509" s="14">
        <f t="shared" si="3633"/>
        <v>0.45894238492402945</v>
      </c>
      <c r="BK2509" s="14">
        <f t="shared" si="3634"/>
        <v>0.21196026236703913</v>
      </c>
      <c r="BL2509" s="14">
        <f t="shared" si="3635"/>
        <v>0.30626521684324337</v>
      </c>
      <c r="BM2509" s="14">
        <f t="shared" si="3636"/>
        <v>0.7357180908892953</v>
      </c>
      <c r="BN2509" s="14">
        <f t="shared" si="3637"/>
        <v>0.25586661648753184</v>
      </c>
    </row>
    <row r="2510" spans="1:66" x14ac:dyDescent="0.25">
      <c r="A2510" t="s">
        <v>346</v>
      </c>
      <c r="B2510" t="s">
        <v>241</v>
      </c>
      <c r="C2510" t="s">
        <v>238</v>
      </c>
      <c r="D2510" t="s">
        <v>494</v>
      </c>
      <c r="E2510" s="10">
        <f>VLOOKUP(A2510,home!$A$2:$E$405,3,FALSE)</f>
        <v>1.5866</v>
      </c>
      <c r="F2510" s="10">
        <f>VLOOKUP(B2510,home!$B$2:$E$405,3,FALSE)</f>
        <v>0.91679999999999995</v>
      </c>
      <c r="G2510" s="10">
        <f>VLOOKUP(C2510,away!$B$2:$E$405,4,FALSE)</f>
        <v>0.51570000000000005</v>
      </c>
      <c r="H2510" s="10">
        <f>VLOOKUP(A2510,away!$A$2:$E$405,3,FALSE)</f>
        <v>1.1788000000000001</v>
      </c>
      <c r="I2510" s="10">
        <f>VLOOKUP(C2510,away!$B$2:$E$405,3,FALSE)</f>
        <v>1.0025999999999999</v>
      </c>
      <c r="J2510" s="10">
        <f>VLOOKUP(B2510,home!$B$2:$E$405,4,FALSE)</f>
        <v>1.0797000000000001</v>
      </c>
      <c r="K2510" s="12">
        <f t="shared" si="3582"/>
        <v>0.75013457961600005</v>
      </c>
      <c r="L2510" s="12">
        <f t="shared" si="3583"/>
        <v>1.2760595109360002</v>
      </c>
      <c r="M2510" s="13">
        <f t="shared" si="3584"/>
        <v>0.13183632465117212</v>
      </c>
      <c r="N2510" s="13">
        <f t="shared" si="3585"/>
        <v>9.8894985970325491E-2</v>
      </c>
      <c r="O2510" s="13">
        <f t="shared" si="3586"/>
        <v>0.16823099595797444</v>
      </c>
      <c r="P2510" s="13">
        <f t="shared" si="3587"/>
        <v>0.12619588743131616</v>
      </c>
      <c r="Q2510" s="13">
        <f t="shared" si="3588"/>
        <v>3.7092274363490163E-2</v>
      </c>
      <c r="R2510" s="13">
        <f t="shared" si="3589"/>
        <v>0.10733638121320459</v>
      </c>
      <c r="S2510" s="13">
        <f t="shared" si="3590"/>
        <v>3.0199192154959385E-2</v>
      </c>
      <c r="T2510" s="13">
        <f t="shared" si="3591"/>
        <v>4.7331949483779195E-2</v>
      </c>
      <c r="U2510" s="13">
        <f t="shared" si="3592"/>
        <v>8.0516731198869942E-2</v>
      </c>
      <c r="V2510" s="13">
        <f t="shared" si="3593"/>
        <v>3.2119067704995952E-3</v>
      </c>
      <c r="W2510" s="13">
        <f t="shared" si="3594"/>
        <v>9.2747325455526768E-3</v>
      </c>
      <c r="X2510" s="13">
        <f t="shared" si="3595"/>
        <v>1.1835110676140154E-2</v>
      </c>
      <c r="Y2510" s="13">
        <f t="shared" si="3596"/>
        <v>7.5511527706344219E-3</v>
      </c>
      <c r="Z2510" s="13">
        <f t="shared" si="3597"/>
        <v>4.5655870038853977E-2</v>
      </c>
      <c r="AA2510" s="13">
        <f t="shared" si="3598"/>
        <v>3.4248046878598462E-2</v>
      </c>
      <c r="AB2510" s="13">
        <f t="shared" si="3599"/>
        <v>1.2845322123973258E-2</v>
      </c>
      <c r="AC2510" s="13">
        <f t="shared" si="3600"/>
        <v>1.9215560768357886E-4</v>
      </c>
      <c r="AD2510" s="13">
        <f t="shared" si="3601"/>
        <v>1.7393243997772478E-3</v>
      </c>
      <c r="AE2510" s="13">
        <f t="shared" si="3602"/>
        <v>2.2194814429388069E-3</v>
      </c>
      <c r="AF2510" s="13">
        <f t="shared" si="3603"/>
        <v>1.4160952023040115E-3</v>
      </c>
      <c r="AG2510" s="13">
        <f t="shared" si="3604"/>
        <v>6.023405837636245E-4</v>
      </c>
      <c r="AH2510" s="13">
        <f t="shared" si="3605"/>
        <v>1.4564901798284399E-2</v>
      </c>
      <c r="AI2510" s="13">
        <f t="shared" si="3606"/>
        <v>1.092563648760439E-2</v>
      </c>
      <c r="AJ2510" s="13">
        <f t="shared" si="3607"/>
        <v>4.0978488668331741E-3</v>
      </c>
      <c r="AK2510" s="13">
        <f t="shared" si="3608"/>
        <v>1.0246460456839353E-3</v>
      </c>
      <c r="AL2510" s="13">
        <f t="shared" si="3609"/>
        <v>7.3573796905199121E-6</v>
      </c>
      <c r="AM2510" s="13">
        <f t="shared" si="3610"/>
        <v>2.6094547548855153E-4</v>
      </c>
      <c r="AN2510" s="13">
        <f t="shared" si="3611"/>
        <v>3.329819558328831E-4</v>
      </c>
      <c r="AO2510" s="13">
        <f t="shared" si="3612"/>
        <v>2.124523958553109E-4</v>
      </c>
      <c r="AP2510" s="13">
        <f t="shared" si="3613"/>
        <v>9.0367300117436529E-5</v>
      </c>
      <c r="AQ2510" s="13">
        <f t="shared" si="3614"/>
        <v>2.88285131981157E-5</v>
      </c>
      <c r="AR2510" s="13">
        <f t="shared" si="3615"/>
        <v>3.7171362931099333E-3</v>
      </c>
      <c r="AS2510" s="13">
        <f t="shared" si="3616"/>
        <v>2.7883524706073964E-3</v>
      </c>
      <c r="AT2510" s="13">
        <f t="shared" si="3617"/>
        <v>1.0458198041801571E-3</v>
      </c>
      <c r="AU2510" s="13">
        <f t="shared" si="3618"/>
        <v>2.615018663875899E-4</v>
      </c>
      <c r="AV2510" s="13">
        <f t="shared" si="3619"/>
        <v>4.9040398152863535E-5</v>
      </c>
      <c r="AW2510" s="13">
        <f t="shared" si="3620"/>
        <v>1.9562789560611057E-7</v>
      </c>
      <c r="AX2510" s="13">
        <f t="shared" si="3621"/>
        <v>3.2624037426383618E-5</v>
      </c>
      <c r="AY2510" s="13">
        <f t="shared" si="3622"/>
        <v>4.1630213243068853E-5</v>
      </c>
      <c r="AZ2510" s="13">
        <f t="shared" si="3623"/>
        <v>2.6561314775555927E-5</v>
      </c>
      <c r="BA2510" s="13">
        <f t="shared" si="3624"/>
        <v>1.1297939447437686E-5</v>
      </c>
      <c r="BB2510" s="13">
        <f t="shared" si="3625"/>
        <v>3.6042107714704691E-6</v>
      </c>
      <c r="BC2510" s="13">
        <f t="shared" si="3626"/>
        <v>9.1983748687057453E-7</v>
      </c>
      <c r="BD2510" s="13">
        <f t="shared" si="3627"/>
        <v>7.9054785337805199E-4</v>
      </c>
      <c r="BE2510" s="13">
        <f t="shared" si="3628"/>
        <v>5.9301728166007628E-4</v>
      </c>
      <c r="BF2510" s="13">
        <f t="shared" si="3629"/>
        <v>2.2242138464155216E-4</v>
      </c>
      <c r="BG2510" s="13">
        <f t="shared" si="3630"/>
        <v>5.5615323955233131E-5</v>
      </c>
      <c r="BH2510" s="13">
        <f t="shared" si="3631"/>
        <v>1.0429744413841616E-5</v>
      </c>
      <c r="BI2510" s="13">
        <f t="shared" si="3632"/>
        <v>1.5647423882758812E-6</v>
      </c>
      <c r="BJ2510" s="14">
        <f t="shared" si="3633"/>
        <v>0.21899966063234888</v>
      </c>
      <c r="BK2510" s="14">
        <f t="shared" si="3634"/>
        <v>0.29168445420856443</v>
      </c>
      <c r="BL2510" s="14">
        <f t="shared" si="3635"/>
        <v>0.44332595773390149</v>
      </c>
      <c r="BM2510" s="14">
        <f t="shared" si="3636"/>
        <v>0.33003765844083838</v>
      </c>
      <c r="BN2510" s="14">
        <f t="shared" si="3637"/>
        <v>0.66958684958748294</v>
      </c>
    </row>
    <row r="2511" spans="1:66" x14ac:dyDescent="0.25">
      <c r="A2511" t="s">
        <v>347</v>
      </c>
      <c r="B2511" t="s">
        <v>325</v>
      </c>
      <c r="C2511" t="s">
        <v>259</v>
      </c>
      <c r="D2511" t="s">
        <v>494</v>
      </c>
      <c r="E2511" s="10">
        <f>VLOOKUP(A2511,home!$A$2:$E$405,3,FALSE)</f>
        <v>1.1809000000000001</v>
      </c>
      <c r="F2511" s="10">
        <f>VLOOKUP(B2511,home!$B$2:$E$405,3,FALSE)</f>
        <v>0.65139999999999998</v>
      </c>
      <c r="G2511" s="10">
        <f>VLOOKUP(C2511,away!$B$2:$E$405,4,FALSE)</f>
        <v>0.58630000000000004</v>
      </c>
      <c r="H2511" s="10">
        <f>VLOOKUP(A2511,away!$A$2:$E$405,3,FALSE)</f>
        <v>0.92459999999999998</v>
      </c>
      <c r="I2511" s="10">
        <f>VLOOKUP(C2511,away!$B$2:$E$405,3,FALSE)</f>
        <v>0.91520000000000001</v>
      </c>
      <c r="J2511" s="10">
        <f>VLOOKUP(B2511,home!$B$2:$E$405,4,FALSE)</f>
        <v>1.0814999999999999</v>
      </c>
      <c r="K2511" s="12">
        <f t="shared" si="3582"/>
        <v>0.45100439183800006</v>
      </c>
      <c r="L2511" s="12">
        <f t="shared" si="3583"/>
        <v>0.91515872448000002</v>
      </c>
      <c r="M2511" s="13">
        <f t="shared" si="3584"/>
        <v>0.25508381123412138</v>
      </c>
      <c r="N2511" s="13">
        <f t="shared" si="3585"/>
        <v>0.11504391915336414</v>
      </c>
      <c r="O2511" s="13">
        <f t="shared" si="3586"/>
        <v>0.23344217532451564</v>
      </c>
      <c r="P2511" s="13">
        <f t="shared" si="3587"/>
        <v>0.10528344631157296</v>
      </c>
      <c r="Q2511" s="13">
        <f t="shared" si="3588"/>
        <v>2.5942656396211516E-2</v>
      </c>
      <c r="R2511" s="13">
        <f t="shared" si="3589"/>
        <v>0.10681832170491012</v>
      </c>
      <c r="S2511" s="13">
        <f t="shared" si="3590"/>
        <v>1.0863688304653108E-2</v>
      </c>
      <c r="T2511" s="13">
        <f t="shared" si="3591"/>
        <v>2.3741648337179844E-2</v>
      </c>
      <c r="U2511" s="13">
        <f t="shared" si="3592"/>
        <v>4.8175532217678833E-2</v>
      </c>
      <c r="V2511" s="13">
        <f t="shared" si="3593"/>
        <v>4.9820947468857838E-4</v>
      </c>
      <c r="W2511" s="13">
        <f t="shared" si="3594"/>
        <v>3.9000839902118599E-3</v>
      </c>
      <c r="X2511" s="13">
        <f t="shared" si="3595"/>
        <v>3.5691958898471546E-3</v>
      </c>
      <c r="Y2511" s="13">
        <f t="shared" si="3596"/>
        <v>1.6331903789858901E-3</v>
      </c>
      <c r="Z2511" s="13">
        <f t="shared" si="3597"/>
        <v>3.2585239680853285E-2</v>
      </c>
      <c r="AA2511" s="13">
        <f t="shared" si="3598"/>
        <v>1.4696086205158705E-2</v>
      </c>
      <c r="AB2511" s="13">
        <f t="shared" si="3599"/>
        <v>3.3139997106782118E-3</v>
      </c>
      <c r="AC2511" s="13">
        <f t="shared" si="3600"/>
        <v>1.2851954967888281E-5</v>
      </c>
      <c r="AD2511" s="13">
        <f t="shared" si="3601"/>
        <v>4.3973875203065499E-4</v>
      </c>
      <c r="AE2511" s="13">
        <f t="shared" si="3602"/>
        <v>4.0243075541280128E-4</v>
      </c>
      <c r="AF2511" s="13">
        <f t="shared" si="3603"/>
        <v>1.8414400840755101E-4</v>
      </c>
      <c r="AG2511" s="13">
        <f t="shared" si="3604"/>
        <v>5.6173665284962935E-5</v>
      </c>
      <c r="AH2511" s="13">
        <f t="shared" si="3605"/>
        <v>7.4551665958011932E-3</v>
      </c>
      <c r="AI2511" s="13">
        <f t="shared" si="3606"/>
        <v>3.3623128765902905E-3</v>
      </c>
      <c r="AJ2511" s="13">
        <f t="shared" si="3607"/>
        <v>7.5820893703784013E-4</v>
      </c>
      <c r="AK2511" s="13">
        <f t="shared" si="3608"/>
        <v>1.1398518684496254E-4</v>
      </c>
      <c r="AL2511" s="13">
        <f t="shared" si="3609"/>
        <v>2.1218094622532006E-7</v>
      </c>
      <c r="AM2511" s="13">
        <f t="shared" si="3610"/>
        <v>3.9664821685437348E-5</v>
      </c>
      <c r="AN2511" s="13">
        <f t="shared" si="3611"/>
        <v>3.6299607620371491E-5</v>
      </c>
      <c r="AO2511" s="13">
        <f t="shared" si="3612"/>
        <v>1.6609951304491829E-5</v>
      </c>
      <c r="AP2511" s="13">
        <f t="shared" si="3613"/>
        <v>5.0669139498312191E-6</v>
      </c>
      <c r="AQ2511" s="13">
        <f t="shared" si="3614"/>
        <v>1.159257626844364E-6</v>
      </c>
      <c r="AR2511" s="13">
        <f t="shared" si="3615"/>
        <v>1.3645321505198651E-3</v>
      </c>
      <c r="AS2511" s="13">
        <f t="shared" si="3616"/>
        <v>6.1540999268861016E-4</v>
      </c>
      <c r="AT2511" s="13">
        <f t="shared" si="3617"/>
        <v>1.3877630474177732E-4</v>
      </c>
      <c r="AU2511" s="13">
        <f t="shared" si="3618"/>
        <v>2.0862907640530085E-5</v>
      </c>
      <c r="AV2511" s="13">
        <f t="shared" si="3619"/>
        <v>2.3523157430974083E-6</v>
      </c>
      <c r="AW2511" s="13">
        <f t="shared" si="3620"/>
        <v>2.4326581082173631E-9</v>
      </c>
      <c r="AX2511" s="13">
        <f t="shared" si="3621"/>
        <v>2.9815014636005638E-6</v>
      </c>
      <c r="AY2511" s="13">
        <f t="shared" si="3622"/>
        <v>2.7285470764639452E-6</v>
      </c>
      <c r="AZ2511" s="13">
        <f t="shared" si="3623"/>
        <v>1.2485268310901883E-6</v>
      </c>
      <c r="BA2511" s="13">
        <f t="shared" si="3624"/>
        <v>3.8086674073985112E-7</v>
      </c>
      <c r="BB2511" s="13">
        <f t="shared" si="3625"/>
        <v>8.7138380163084241E-8</v>
      </c>
      <c r="BC2511" s="13">
        <f t="shared" si="3626"/>
        <v>1.5949089768660305E-8</v>
      </c>
      <c r="BD2511" s="13">
        <f t="shared" si="3627"/>
        <v>2.081272503969518E-4</v>
      </c>
      <c r="BE2511" s="13">
        <f t="shared" si="3628"/>
        <v>9.3866303990192406E-5</v>
      </c>
      <c r="BF2511" s="13">
        <f t="shared" si="3629"/>
        <v>2.116705767258878E-5</v>
      </c>
      <c r="BG2511" s="13">
        <f t="shared" si="3630"/>
        <v>3.1821453242085925E-6</v>
      </c>
      <c r="BH2511" s="13">
        <f t="shared" si="3631"/>
        <v>3.5879037917120786E-7</v>
      </c>
      <c r="BI2511" s="13">
        <f t="shared" si="3632"/>
        <v>3.2363207351087222E-8</v>
      </c>
      <c r="BJ2511" s="14">
        <f t="shared" si="3633"/>
        <v>0.17501942440870513</v>
      </c>
      <c r="BK2511" s="14">
        <f t="shared" si="3634"/>
        <v>0.37174494800802654</v>
      </c>
      <c r="BL2511" s="14">
        <f t="shared" si="3635"/>
        <v>0.42060445634152005</v>
      </c>
      <c r="BM2511" s="14">
        <f t="shared" si="3636"/>
        <v>0.15833701219999108</v>
      </c>
      <c r="BN2511" s="14">
        <f t="shared" si="3637"/>
        <v>0.84161433012469578</v>
      </c>
    </row>
    <row r="2512" spans="1:66" x14ac:dyDescent="0.25">
      <c r="A2512" t="s">
        <v>347</v>
      </c>
      <c r="B2512" t="s">
        <v>249</v>
      </c>
      <c r="C2512" t="s">
        <v>255</v>
      </c>
      <c r="D2512" t="s">
        <v>494</v>
      </c>
      <c r="E2512" s="10">
        <f>VLOOKUP(A2512,home!$A$2:$E$405,3,FALSE)</f>
        <v>1.1809000000000001</v>
      </c>
      <c r="F2512" s="10">
        <f>VLOOKUP(B2512,home!$B$2:$E$405,3,FALSE)</f>
        <v>0.78169999999999995</v>
      </c>
      <c r="G2512" s="10">
        <f>VLOOKUP(C2512,away!$B$2:$E$405,4,FALSE)</f>
        <v>1.2376</v>
      </c>
      <c r="H2512" s="10">
        <f>VLOOKUP(A2512,away!$A$2:$E$405,3,FALSE)</f>
        <v>0.92459999999999998</v>
      </c>
      <c r="I2512" s="10">
        <f>VLOOKUP(C2512,away!$B$2:$E$405,3,FALSE)</f>
        <v>0.83199999999999996</v>
      </c>
      <c r="J2512" s="10">
        <f>VLOOKUP(B2512,home!$B$2:$E$405,4,FALSE)</f>
        <v>2.0798999999999999</v>
      </c>
      <c r="K2512" s="12">
        <f t="shared" si="3582"/>
        <v>1.142440354328</v>
      </c>
      <c r="L2512" s="12">
        <f t="shared" si="3583"/>
        <v>1.5999988492799997</v>
      </c>
      <c r="M2512" s="13">
        <f t="shared" si="3584"/>
        <v>6.4413038601528097E-2</v>
      </c>
      <c r="N2512" s="13">
        <f t="shared" si="3585"/>
        <v>7.3588054643272893E-2</v>
      </c>
      <c r="O2512" s="13">
        <f t="shared" si="3586"/>
        <v>0.10306078764107315</v>
      </c>
      <c r="P2512" s="13">
        <f t="shared" si="3587"/>
        <v>0.11774080274999037</v>
      </c>
      <c r="Q2512" s="13">
        <f t="shared" si="3588"/>
        <v>4.2034981610484461E-2</v>
      </c>
      <c r="R2512" s="13">
        <f t="shared" si="3589"/>
        <v>8.2448570815803743E-2</v>
      </c>
      <c r="S2512" s="13">
        <f t="shared" si="3590"/>
        <v>5.3804699068657466E-2</v>
      </c>
      <c r="T2512" s="13">
        <f t="shared" si="3591"/>
        <v>6.7255922206281085E-2</v>
      </c>
      <c r="U2512" s="13">
        <f t="shared" si="3592"/>
        <v>9.4192574456644015E-2</v>
      </c>
      <c r="V2512" s="13">
        <f t="shared" si="3593"/>
        <v>1.0927753824044182E-2</v>
      </c>
      <c r="W2512" s="13">
        <f t="shared" si="3594"/>
        <v>1.6007486428417608E-2</v>
      </c>
      <c r="X2512" s="13">
        <f t="shared" si="3595"/>
        <v>2.5611959865333381E-2</v>
      </c>
      <c r="Y2512" s="13">
        <f t="shared" si="3596"/>
        <v>2.0489553156169477E-2</v>
      </c>
      <c r="Z2512" s="13">
        <f t="shared" si="3597"/>
        <v>4.3972539476688846E-2</v>
      </c>
      <c r="AA2512" s="13">
        <f t="shared" si="3598"/>
        <v>5.023600358045037E-2</v>
      </c>
      <c r="AB2512" s="13">
        <f t="shared" si="3599"/>
        <v>2.86958188652362E-2</v>
      </c>
      <c r="AC2512" s="13">
        <f t="shared" si="3600"/>
        <v>1.2484297972036641E-3</v>
      </c>
      <c r="AD2512" s="13">
        <f t="shared" si="3601"/>
        <v>4.5718996167955174E-3</v>
      </c>
      <c r="AE2512" s="13">
        <f t="shared" si="3602"/>
        <v>7.3150341258964987E-3</v>
      </c>
      <c r="AF2512" s="13">
        <f t="shared" si="3603"/>
        <v>5.8520230919391642E-3</v>
      </c>
      <c r="AG2512" s="13">
        <f t="shared" si="3604"/>
        <v>3.121076737687549E-3</v>
      </c>
      <c r="AH2512" s="13">
        <f t="shared" si="3605"/>
        <v>1.7589003140655386E-2</v>
      </c>
      <c r="AI2512" s="13">
        <f t="shared" si="3606"/>
        <v>2.0094386980286642E-2</v>
      </c>
      <c r="AJ2512" s="13">
        <f t="shared" si="3607"/>
        <v>1.1478319290881311E-2</v>
      </c>
      <c r="AK2512" s="13">
        <f t="shared" si="3608"/>
        <v>4.371098385921454E-3</v>
      </c>
      <c r="AL2512" s="13">
        <f t="shared" si="3609"/>
        <v>9.1280355462864364E-5</v>
      </c>
      <c r="AM2512" s="13">
        <f t="shared" si="3610"/>
        <v>1.0446245236327837E-3</v>
      </c>
      <c r="AN2512" s="13">
        <f t="shared" si="3611"/>
        <v>1.6713980357421217E-3</v>
      </c>
      <c r="AO2512" s="13">
        <f t="shared" si="3612"/>
        <v>1.3371174669381234E-3</v>
      </c>
      <c r="AP2512" s="13">
        <f t="shared" si="3613"/>
        <v>7.1312880281772836E-4</v>
      </c>
      <c r="AQ2512" s="13">
        <f t="shared" si="3614"/>
        <v>2.8525131597419742E-4</v>
      </c>
      <c r="AR2512" s="13">
        <f t="shared" si="3615"/>
        <v>5.6284769570061873E-3</v>
      </c>
      <c r="AS2512" s="13">
        <f t="shared" si="3616"/>
        <v>6.4301992090891316E-3</v>
      </c>
      <c r="AT2512" s="13">
        <f t="shared" si="3617"/>
        <v>3.6730595314157064E-3</v>
      </c>
      <c r="AU2512" s="13">
        <f t="shared" si="3618"/>
        <v>1.3987504775127989E-3</v>
      </c>
      <c r="AV2512" s="13">
        <f t="shared" si="3619"/>
        <v>3.9949724778654542E-4</v>
      </c>
      <c r="AW2512" s="13">
        <f t="shared" si="3620"/>
        <v>4.6347682950358167E-6</v>
      </c>
      <c r="AX2512" s="13">
        <f t="shared" si="3621"/>
        <v>1.9890353515312567E-4</v>
      </c>
      <c r="AY2512" s="13">
        <f t="shared" si="3622"/>
        <v>3.18245427362725E-4</v>
      </c>
      <c r="AZ2512" s="13">
        <f t="shared" si="3623"/>
        <v>2.5459615878449093E-4</v>
      </c>
      <c r="BA2512" s="13">
        <f t="shared" si="3624"/>
        <v>1.3578452036209783E-4</v>
      </c>
      <c r="BB2512" s="13">
        <f t="shared" si="3625"/>
        <v>5.431376908234833E-5</v>
      </c>
      <c r="BC2512" s="13">
        <f t="shared" si="3626"/>
        <v>1.73803936063634E-5</v>
      </c>
      <c r="BD2512" s="13">
        <f t="shared" si="3627"/>
        <v>1.5009261090681487E-3</v>
      </c>
      <c r="BE2512" s="13">
        <f t="shared" si="3628"/>
        <v>1.7147185558639621E-3</v>
      </c>
      <c r="BF2512" s="13">
        <f t="shared" si="3629"/>
        <v>9.7948183726701064E-4</v>
      </c>
      <c r="BG2512" s="13">
        <f t="shared" si="3630"/>
        <v>3.7299985907505463E-4</v>
      </c>
      <c r="BH2512" s="13">
        <f t="shared" si="3631"/>
        <v>1.0653252279149991E-4</v>
      </c>
      <c r="BI2512" s="13">
        <f t="shared" si="3632"/>
        <v>2.4341410617075382E-5</v>
      </c>
      <c r="BJ2512" s="14">
        <f t="shared" si="3633"/>
        <v>0.27187873543173369</v>
      </c>
      <c r="BK2512" s="14">
        <f t="shared" si="3634"/>
        <v>0.24854424982424936</v>
      </c>
      <c r="BL2512" s="14">
        <f t="shared" si="3635"/>
        <v>0.43439554687444554</v>
      </c>
      <c r="BM2512" s="14">
        <f t="shared" si="3636"/>
        <v>0.51519122488589686</v>
      </c>
      <c r="BN2512" s="14">
        <f t="shared" si="3637"/>
        <v>0.48328623606215271</v>
      </c>
    </row>
    <row r="2513" spans="1:66" x14ac:dyDescent="0.25">
      <c r="A2513" t="s">
        <v>338</v>
      </c>
      <c r="B2513" t="s">
        <v>73</v>
      </c>
      <c r="C2513" t="s">
        <v>83</v>
      </c>
      <c r="D2513" t="s">
        <v>495</v>
      </c>
      <c r="E2513" s="10">
        <f>VLOOKUP(A2513,home!$A$2:$E$405,3,FALSE)</f>
        <v>1.4215</v>
      </c>
      <c r="F2513" s="10">
        <f>VLOOKUP(B2513,home!$B$2:$E$405,3,FALSE)</f>
        <v>0.54110000000000003</v>
      </c>
      <c r="G2513" s="10">
        <f>VLOOKUP(C2513,away!$B$2:$E$405,4,FALSE)</f>
        <v>0.87939999999999996</v>
      </c>
      <c r="H2513" s="10">
        <f>VLOOKUP(A2513,away!$A$2:$E$405,3,FALSE)</f>
        <v>1.0277000000000001</v>
      </c>
      <c r="I2513" s="10">
        <f>VLOOKUP(C2513,away!$B$2:$E$405,3,FALSE)</f>
        <v>1.2974000000000001</v>
      </c>
      <c r="J2513" s="10">
        <f>VLOOKUP(B2513,home!$B$2:$E$405,4,FALSE)</f>
        <v>0.74850000000000005</v>
      </c>
      <c r="K2513" s="12">
        <f t="shared" si="3582"/>
        <v>0.67641130781000003</v>
      </c>
      <c r="L2513" s="12">
        <f t="shared" si="3583"/>
        <v>0.99800347803000022</v>
      </c>
      <c r="M2513" s="13">
        <f t="shared" si="3584"/>
        <v>0.18741782696137313</v>
      </c>
      <c r="N2513" s="13">
        <f t="shared" si="3585"/>
        <v>0.12677153744185068</v>
      </c>
      <c r="O2513" s="13">
        <f t="shared" si="3586"/>
        <v>0.18704364315227512</v>
      </c>
      <c r="P2513" s="13">
        <f t="shared" si="3587"/>
        <v>0.12651843528217738</v>
      </c>
      <c r="Q2513" s="13">
        <f t="shared" si="3588"/>
        <v>4.2874850717063304E-2</v>
      </c>
      <c r="R2513" s="13">
        <f t="shared" si="3589"/>
        <v>9.3335103204686382E-2</v>
      </c>
      <c r="S2513" s="13">
        <f t="shared" si="3590"/>
        <v>2.1351910228835289E-2</v>
      </c>
      <c r="T2513" s="13">
        <f t="shared" si="3591"/>
        <v>4.2789250135646224E-2</v>
      </c>
      <c r="U2513" s="13">
        <f t="shared" si="3592"/>
        <v>6.3132919223263237E-2</v>
      </c>
      <c r="V2513" s="13">
        <f t="shared" si="3593"/>
        <v>1.6015376007928598E-3</v>
      </c>
      <c r="W2513" s="13">
        <f t="shared" si="3594"/>
        <v>9.6670112818957685E-3</v>
      </c>
      <c r="X2513" s="13">
        <f t="shared" si="3595"/>
        <v>9.647710881487229E-3</v>
      </c>
      <c r="Y2513" s="13">
        <f t="shared" si="3596"/>
        <v>4.8142245073760654E-3</v>
      </c>
      <c r="Z2513" s="13">
        <f t="shared" si="3597"/>
        <v>3.104958587352202E-2</v>
      </c>
      <c r="AA2513" s="13">
        <f t="shared" si="3598"/>
        <v>2.100229098766793E-2</v>
      </c>
      <c r="AB2513" s="13">
        <f t="shared" si="3599"/>
        <v>7.1030935569873213E-3</v>
      </c>
      <c r="AC2513" s="13">
        <f t="shared" si="3600"/>
        <v>6.7570957157281878E-5</v>
      </c>
      <c r="AD2513" s="13">
        <f t="shared" si="3601"/>
        <v>1.6347189359502854E-3</v>
      </c>
      <c r="AE2513" s="13">
        <f t="shared" si="3602"/>
        <v>1.6314551836798862E-3</v>
      </c>
      <c r="AF2513" s="13">
        <f t="shared" si="3603"/>
        <v>8.1409897378129938E-4</v>
      </c>
      <c r="AG2513" s="13">
        <f t="shared" si="3604"/>
        <v>2.7082453576479697E-4</v>
      </c>
      <c r="AH2513" s="13">
        <f t="shared" si="3605"/>
        <v>7.7468986732915322E-3</v>
      </c>
      <c r="AI2513" s="13">
        <f t="shared" si="3606"/>
        <v>5.2400898630726792E-3</v>
      </c>
      <c r="AJ2513" s="13">
        <f t="shared" si="3607"/>
        <v>1.7722280186614576E-3</v>
      </c>
      <c r="AK2513" s="13">
        <f t="shared" si="3608"/>
        <v>3.9958502394677392E-4</v>
      </c>
      <c r="AL2513" s="13">
        <f t="shared" si="3609"/>
        <v>1.8245802779092723E-6</v>
      </c>
      <c r="AM2513" s="13">
        <f t="shared" si="3610"/>
        <v>2.2114847467358091E-4</v>
      </c>
      <c r="AN2513" s="13">
        <f t="shared" si="3611"/>
        <v>2.2070694688526319E-4</v>
      </c>
      <c r="AO2513" s="13">
        <f t="shared" si="3612"/>
        <v>1.1013315030843757E-4</v>
      </c>
      <c r="AP2513" s="13">
        <f t="shared" si="3613"/>
        <v>3.66377556847405E-5</v>
      </c>
      <c r="AQ2513" s="13">
        <f t="shared" si="3614"/>
        <v>9.1411519001461067E-6</v>
      </c>
      <c r="AR2513" s="13">
        <f t="shared" si="3615"/>
        <v>1.5462863639781892E-3</v>
      </c>
      <c r="AS2513" s="13">
        <f t="shared" si="3616"/>
        <v>1.0459255817072566E-3</v>
      </c>
      <c r="AT2513" s="13">
        <f t="shared" si="3617"/>
        <v>3.5373794529727022E-4</v>
      </c>
      <c r="AU2513" s="13">
        <f t="shared" si="3618"/>
        <v>7.9757448733516276E-5</v>
      </c>
      <c r="AV2513" s="13">
        <f t="shared" si="3619"/>
        <v>1.3487210051356693E-5</v>
      </c>
      <c r="AW2513" s="13">
        <f t="shared" si="3620"/>
        <v>3.4213963638608119E-8</v>
      </c>
      <c r="AX2513" s="13">
        <f t="shared" si="3621"/>
        <v>2.4931221495690576E-5</v>
      </c>
      <c r="AY2513" s="13">
        <f t="shared" si="3622"/>
        <v>2.4881445764235499E-5</v>
      </c>
      <c r="AZ2513" s="13">
        <f t="shared" si="3623"/>
        <v>1.241588470556092E-5</v>
      </c>
      <c r="BA2513" s="13">
        <f t="shared" si="3624"/>
        <v>4.1303653729897619E-6</v>
      </c>
      <c r="BB2513" s="13">
        <f t="shared" si="3625"/>
        <v>1.0305297519446151E-6</v>
      </c>
      <c r="BC2513" s="13">
        <f t="shared" si="3626"/>
        <v>2.0569445533082391E-7</v>
      </c>
      <c r="BD2513" s="13">
        <f t="shared" si="3627"/>
        <v>2.5719986154676584E-4</v>
      </c>
      <c r="BE2513" s="13">
        <f t="shared" si="3628"/>
        <v>1.7397289471739882E-4</v>
      </c>
      <c r="BF2513" s="13">
        <f t="shared" si="3629"/>
        <v>5.8838616619643591E-5</v>
      </c>
      <c r="BG2513" s="13">
        <f t="shared" si="3630"/>
        <v>1.3266368539141443E-5</v>
      </c>
      <c r="BH2513" s="13">
        <f t="shared" si="3631"/>
        <v>2.2433804233625257E-6</v>
      </c>
      <c r="BI2513" s="13">
        <f t="shared" si="3632"/>
        <v>3.0348957721639958E-7</v>
      </c>
      <c r="BJ2513" s="14">
        <f t="shared" si="3633"/>
        <v>0.24158104521549345</v>
      </c>
      <c r="BK2513" s="14">
        <f t="shared" si="3634"/>
        <v>0.33698398705637811</v>
      </c>
      <c r="BL2513" s="14">
        <f t="shared" si="3635"/>
        <v>0.39032087086504341</v>
      </c>
      <c r="BM2513" s="14">
        <f t="shared" si="3636"/>
        <v>0.23594924501921052</v>
      </c>
      <c r="BN2513" s="14">
        <f t="shared" si="3637"/>
        <v>0.76396139675942598</v>
      </c>
    </row>
    <row r="2514" spans="1:66" x14ac:dyDescent="0.25">
      <c r="A2514" t="s">
        <v>338</v>
      </c>
      <c r="B2514" t="s">
        <v>80</v>
      </c>
      <c r="C2514" t="s">
        <v>85</v>
      </c>
      <c r="D2514" t="s">
        <v>495</v>
      </c>
      <c r="E2514" s="10">
        <f>VLOOKUP(A2514,home!$A$2:$E$405,3,FALSE)</f>
        <v>1.4215</v>
      </c>
      <c r="F2514" s="10">
        <f>VLOOKUP(B2514,home!$B$2:$E$405,3,FALSE)</f>
        <v>1.1725000000000001</v>
      </c>
      <c r="G2514" s="10">
        <f>VLOOKUP(C2514,away!$B$2:$E$405,4,FALSE)</f>
        <v>1.2897000000000001</v>
      </c>
      <c r="H2514" s="10">
        <f>VLOOKUP(A2514,away!$A$2:$E$405,3,FALSE)</f>
        <v>1.0277000000000001</v>
      </c>
      <c r="I2514" s="10">
        <f>VLOOKUP(C2514,away!$B$2:$E$405,3,FALSE)</f>
        <v>1.6216999999999999</v>
      </c>
      <c r="J2514" s="10">
        <f>VLOOKUP(B2514,home!$B$2:$E$405,4,FALSE)</f>
        <v>0.89200000000000002</v>
      </c>
      <c r="K2514" s="12">
        <f t="shared" si="3582"/>
        <v>2.1495542748750003</v>
      </c>
      <c r="L2514" s="12">
        <f t="shared" si="3583"/>
        <v>1.4866260122800001</v>
      </c>
      <c r="M2514" s="13">
        <f t="shared" si="3584"/>
        <v>2.6352812138776431E-2</v>
      </c>
      <c r="N2514" s="13">
        <f t="shared" si="3585"/>
        <v>5.6646799987884675E-2</v>
      </c>
      <c r="O2514" s="13">
        <f t="shared" si="3586"/>
        <v>3.9176776022233184E-2</v>
      </c>
      <c r="P2514" s="13">
        <f t="shared" si="3587"/>
        <v>8.4212606374411747E-2</v>
      </c>
      <c r="Q2514" s="13">
        <f t="shared" si="3588"/>
        <v>6.0882685535973313E-2</v>
      </c>
      <c r="R2514" s="13">
        <f t="shared" si="3589"/>
        <v>2.9120607155959627E-2</v>
      </c>
      <c r="S2514" s="13">
        <f t="shared" si="3590"/>
        <v>6.7277099641451107E-2</v>
      </c>
      <c r="T2514" s="13">
        <f t="shared" si="3591"/>
        <v>9.0509784015241249E-2</v>
      </c>
      <c r="U2514" s="13">
        <f t="shared" si="3592"/>
        <v>6.2596325599048541E-2</v>
      </c>
      <c r="V2514" s="13">
        <f t="shared" si="3593"/>
        <v>2.3887730675075641E-2</v>
      </c>
      <c r="W2514" s="13">
        <f t="shared" si="3594"/>
        <v>4.3623545653240593E-2</v>
      </c>
      <c r="X2514" s="13">
        <f t="shared" si="3595"/>
        <v>6.4851897715991605E-2</v>
      </c>
      <c r="Y2514" s="13">
        <f t="shared" si="3596"/>
        <v>4.8205259045157531E-2</v>
      </c>
      <c r="Z2514" s="13">
        <f t="shared" si="3597"/>
        <v>1.4430484030478894E-2</v>
      </c>
      <c r="AA2514" s="13">
        <f t="shared" si="3598"/>
        <v>3.1019108636231328E-2</v>
      </c>
      <c r="AB2514" s="13">
        <f t="shared" si="3599"/>
        <v>3.3338628785911553E-2</v>
      </c>
      <c r="AC2514" s="13">
        <f t="shared" si="3600"/>
        <v>4.770952076017008E-3</v>
      </c>
      <c r="AD2514" s="13">
        <f t="shared" si="3601"/>
        <v>2.3442794761032011E-2</v>
      </c>
      <c r="AE2514" s="13">
        <f t="shared" si="3602"/>
        <v>3.4850668492291501E-2</v>
      </c>
      <c r="AF2514" s="13">
        <f t="shared" si="3603"/>
        <v>2.5904955162993782E-2</v>
      </c>
      <c r="AG2514" s="13">
        <f t="shared" si="3604"/>
        <v>1.2836993397417878E-2</v>
      </c>
      <c r="AH2514" s="13">
        <f t="shared" si="3605"/>
        <v>5.3631832323752654E-3</v>
      </c>
      <c r="AI2514" s="13">
        <f t="shared" si="3606"/>
        <v>1.1528453444090174E-2</v>
      </c>
      <c r="AJ2514" s="13">
        <f t="shared" si="3607"/>
        <v>1.2390518191720728E-2</v>
      </c>
      <c r="AK2514" s="13">
        <f t="shared" si="3608"/>
        <v>8.8780304489765836E-3</v>
      </c>
      <c r="AL2514" s="13">
        <f t="shared" si="3609"/>
        <v>6.09838991137675E-4</v>
      </c>
      <c r="AM2514" s="13">
        <f t="shared" si="3610"/>
        <v>1.0078311938718724E-2</v>
      </c>
      <c r="AN2514" s="13">
        <f t="shared" si="3611"/>
        <v>1.4982680687971334E-2</v>
      </c>
      <c r="AO2514" s="13">
        <f t="shared" si="3612"/>
        <v>1.1136821422211698E-2</v>
      </c>
      <c r="AP2514" s="13">
        <f t="shared" si="3613"/>
        <v>5.5187628067923499E-3</v>
      </c>
      <c r="AQ2514" s="13">
        <f t="shared" si="3614"/>
        <v>2.0510840860452229E-3</v>
      </c>
      <c r="AR2514" s="13">
        <f t="shared" si="3615"/>
        <v>1.5946095403745987E-3</v>
      </c>
      <c r="AS2514" s="13">
        <f t="shared" si="3616"/>
        <v>3.4276997542686777E-3</v>
      </c>
      <c r="AT2514" s="13">
        <f t="shared" si="3617"/>
        <v>3.6840133298881128E-3</v>
      </c>
      <c r="AU2514" s="13">
        <f t="shared" si="3618"/>
        <v>2.6396622006524925E-3</v>
      </c>
      <c r="AV2514" s="13">
        <f t="shared" si="3619"/>
        <v>1.4185242919096288E-3</v>
      </c>
      <c r="AW2514" s="13">
        <f t="shared" si="3620"/>
        <v>5.4133091546358525E-5</v>
      </c>
      <c r="AX2514" s="13">
        <f t="shared" si="3621"/>
        <v>3.6106464185660992E-3</v>
      </c>
      <c r="AY2514" s="13">
        <f t="shared" si="3622"/>
        <v>5.3676808869859843E-3</v>
      </c>
      <c r="AZ2514" s="13">
        <f t="shared" si="3623"/>
        <v>3.9898670161057749E-3</v>
      </c>
      <c r="BA2514" s="13">
        <f t="shared" si="3624"/>
        <v>1.9771466972269428E-3</v>
      </c>
      <c r="BB2514" s="13">
        <f t="shared" si="3625"/>
        <v>7.3481942754776569E-4</v>
      </c>
      <c r="BC2514" s="13">
        <f t="shared" si="3626"/>
        <v>2.1848033506424125E-4</v>
      </c>
      <c r="BD2514" s="13">
        <f t="shared" si="3627"/>
        <v>3.9509800369178882E-4</v>
      </c>
      <c r="BE2514" s="13">
        <f t="shared" si="3628"/>
        <v>8.492846028302632E-4</v>
      </c>
      <c r="BF2514" s="13">
        <f t="shared" si="3629"/>
        <v>9.1279167429965467E-4</v>
      </c>
      <c r="BG2514" s="13">
        <f t="shared" si="3630"/>
        <v>6.540317485203772E-4</v>
      </c>
      <c r="BH2514" s="13">
        <f t="shared" si="3631"/>
        <v>3.5146918523398698E-4</v>
      </c>
      <c r="BI2514" s="13">
        <f t="shared" si="3632"/>
        <v>1.5110041792130999E-4</v>
      </c>
      <c r="BJ2514" s="14">
        <f t="shared" si="3633"/>
        <v>0.52142168549046031</v>
      </c>
      <c r="BK2514" s="14">
        <f t="shared" si="3634"/>
        <v>0.2124787207838556</v>
      </c>
      <c r="BL2514" s="14">
        <f t="shared" si="3635"/>
        <v>0.24948991626613792</v>
      </c>
      <c r="BM2514" s="14">
        <f t="shared" si="3636"/>
        <v>0.69611497156025415</v>
      </c>
      <c r="BN2514" s="14">
        <f t="shared" si="3637"/>
        <v>0.29639228721523903</v>
      </c>
    </row>
    <row r="2515" spans="1:66" x14ac:dyDescent="0.25">
      <c r="A2515" t="s">
        <v>350</v>
      </c>
      <c r="B2515" t="s">
        <v>98</v>
      </c>
      <c r="C2515" t="s">
        <v>102</v>
      </c>
      <c r="D2515" t="s">
        <v>495</v>
      </c>
      <c r="E2515" s="10">
        <f>VLOOKUP(A2515,home!$A$2:$E$405,3,FALSE)</f>
        <v>1.6204000000000001</v>
      </c>
      <c r="F2515" s="10">
        <f>VLOOKUP(B2515,home!$B$2:$E$405,3,FALSE)</f>
        <v>0.68569999999999998</v>
      </c>
      <c r="G2515" s="10">
        <f>VLOOKUP(C2515,away!$B$2:$E$405,4,FALSE)</f>
        <v>1.0971</v>
      </c>
      <c r="H2515" s="10">
        <f>VLOOKUP(A2515,away!$A$2:$E$405,3,FALSE)</f>
        <v>1.3241000000000001</v>
      </c>
      <c r="I2515" s="10">
        <f>VLOOKUP(C2515,away!$B$2:$E$405,3,FALSE)</f>
        <v>1.0909</v>
      </c>
      <c r="J2515" s="10">
        <f>VLOOKUP(B2515,home!$B$2:$E$405,4,FALSE)</f>
        <v>0.75519999999999998</v>
      </c>
      <c r="K2515" s="12">
        <f t="shared" si="3582"/>
        <v>1.218996893988</v>
      </c>
      <c r="L2515" s="12">
        <f t="shared" si="3583"/>
        <v>1.090856713088</v>
      </c>
      <c r="M2515" s="13">
        <f t="shared" si="3584"/>
        <v>9.9275783768181664E-2</v>
      </c>
      <c r="N2515" s="13">
        <f t="shared" si="3585"/>
        <v>0.12101687206163776</v>
      </c>
      <c r="O2515" s="13">
        <f t="shared" si="3586"/>
        <v>0.10829565517059368</v>
      </c>
      <c r="P2515" s="13">
        <f t="shared" si="3587"/>
        <v>0.1320120672853492</v>
      </c>
      <c r="Q2515" s="13">
        <f t="shared" si="3588"/>
        <v>7.3759595581639817E-2</v>
      </c>
      <c r="R2515" s="13">
        <f t="shared" si="3589"/>
        <v>5.9067521220552636E-2</v>
      </c>
      <c r="S2515" s="13">
        <f t="shared" si="3590"/>
        <v>4.38857928073519E-2</v>
      </c>
      <c r="T2515" s="13">
        <f t="shared" si="3591"/>
        <v>8.0461149994887779E-2</v>
      </c>
      <c r="U2515" s="13">
        <f t="shared" si="3592"/>
        <v>7.2003124903423948E-2</v>
      </c>
      <c r="V2515" s="13">
        <f t="shared" si="3593"/>
        <v>6.4841304954906635E-3</v>
      </c>
      <c r="W2515" s="13">
        <f t="shared" si="3594"/>
        <v>2.9970905971943317E-2</v>
      </c>
      <c r="X2515" s="13">
        <f t="shared" si="3595"/>
        <v>3.2693963976823601E-2</v>
      </c>
      <c r="Y2515" s="13">
        <f t="shared" si="3596"/>
        <v>1.7832215040787629E-2</v>
      </c>
      <c r="Z2515" s="13">
        <f t="shared" si="3597"/>
        <v>2.1478067349635914E-2</v>
      </c>
      <c r="AA2515" s="13">
        <f t="shared" si="3598"/>
        <v>2.6181697388071256E-2</v>
      </c>
      <c r="AB2515" s="13">
        <f t="shared" si="3599"/>
        <v>1.5957703897696299E-2</v>
      </c>
      <c r="AC2515" s="13">
        <f t="shared" si="3600"/>
        <v>5.3889241588393061E-4</v>
      </c>
      <c r="AD2515" s="13">
        <f t="shared" si="3601"/>
        <v>9.1336103224513247E-3</v>
      </c>
      <c r="AE2515" s="13">
        <f t="shared" si="3602"/>
        <v>9.9634601349758798E-3</v>
      </c>
      <c r="AF2515" s="13">
        <f t="shared" si="3603"/>
        <v>5.434353686911554E-3</v>
      </c>
      <c r="AG2515" s="13">
        <f t="shared" si="3604"/>
        <v>1.9760337335539974E-3</v>
      </c>
      <c r="AH2515" s="13">
        <f t="shared" si="3605"/>
        <v>5.8573734881266319E-3</v>
      </c>
      <c r="AI2515" s="13">
        <f t="shared" si="3606"/>
        <v>7.140120088954021E-3</v>
      </c>
      <c r="AJ2515" s="13">
        <f t="shared" si="3607"/>
        <v>4.3518921055681371E-3</v>
      </c>
      <c r="AK2515" s="13">
        <f t="shared" si="3608"/>
        <v>1.7683143198861525E-3</v>
      </c>
      <c r="AL2515" s="13">
        <f t="shared" si="3609"/>
        <v>2.8663707971866807E-5</v>
      </c>
      <c r="AM2515" s="13">
        <f t="shared" si="3610"/>
        <v>2.2267685227929804E-3</v>
      </c>
      <c r="AN2515" s="13">
        <f t="shared" si="3611"/>
        <v>2.4290853915817719E-3</v>
      </c>
      <c r="AO2515" s="13">
        <f t="shared" si="3612"/>
        <v>1.3248920530354842E-3</v>
      </c>
      <c r="AP2515" s="13">
        <f t="shared" si="3613"/>
        <v>4.8175579672356689E-4</v>
      </c>
      <c r="AQ2515" s="13">
        <f t="shared" si="3614"/>
        <v>1.3138163623124021E-4</v>
      </c>
      <c r="AR2515" s="13">
        <f t="shared" si="3615"/>
        <v>1.2779110381173225E-3</v>
      </c>
      <c r="AS2515" s="13">
        <f t="shared" si="3616"/>
        <v>1.5577695862579969E-3</v>
      </c>
      <c r="AT2515" s="13">
        <f t="shared" si="3617"/>
        <v>9.4945814359873504E-4</v>
      </c>
      <c r="AU2515" s="13">
        <f t="shared" si="3618"/>
        <v>3.8579550933949026E-4</v>
      </c>
      <c r="AV2515" s="13">
        <f t="shared" si="3619"/>
        <v>1.1757088189983925E-4</v>
      </c>
      <c r="AW2515" s="13">
        <f t="shared" si="3620"/>
        <v>1.0587664656651957E-6</v>
      </c>
      <c r="AX2515" s="13">
        <f t="shared" si="3621"/>
        <v>4.5240398548581457E-4</v>
      </c>
      <c r="AY2515" s="13">
        <f t="shared" si="3622"/>
        <v>4.9350792459496701E-4</v>
      </c>
      <c r="AZ2515" s="13">
        <f t="shared" si="3623"/>
        <v>2.6917321625327304E-4</v>
      </c>
      <c r="BA2515" s="13">
        <f t="shared" si="3624"/>
        <v>9.7876469977790296E-5</v>
      </c>
      <c r="BB2515" s="13">
        <f t="shared" si="3625"/>
        <v>2.6692301082157159E-5</v>
      </c>
      <c r="BC2515" s="13">
        <f t="shared" si="3626"/>
        <v>5.8234951646474466E-6</v>
      </c>
      <c r="BD2515" s="13">
        <f t="shared" si="3627"/>
        <v>2.3233630577658933E-4</v>
      </c>
      <c r="BE2515" s="13">
        <f t="shared" si="3628"/>
        <v>2.8321723510230866E-4</v>
      </c>
      <c r="BF2515" s="13">
        <f t="shared" si="3629"/>
        <v>1.7262046495679169E-4</v>
      </c>
      <c r="BG2515" s="13">
        <f t="shared" si="3630"/>
        <v>7.0141270207031166E-5</v>
      </c>
      <c r="BH2515" s="13">
        <f t="shared" si="3631"/>
        <v>2.1375497630686008E-5</v>
      </c>
      <c r="BI2515" s="13">
        <f t="shared" si="3632"/>
        <v>5.2113330438508201E-6</v>
      </c>
      <c r="BJ2515" s="14">
        <f t="shared" si="3633"/>
        <v>0.39018152129853617</v>
      </c>
      <c r="BK2515" s="14">
        <f t="shared" si="3634"/>
        <v>0.28271883840482426</v>
      </c>
      <c r="BL2515" s="14">
        <f t="shared" si="3635"/>
        <v>0.30569680984880349</v>
      </c>
      <c r="BM2515" s="14">
        <f t="shared" si="3636"/>
        <v>0.40615529265571576</v>
      </c>
      <c r="BN2515" s="14">
        <f t="shared" si="3637"/>
        <v>0.59342749508795478</v>
      </c>
    </row>
    <row r="2516" spans="1:66" x14ac:dyDescent="0.25">
      <c r="A2516" t="s">
        <v>350</v>
      </c>
      <c r="B2516" t="s">
        <v>100</v>
      </c>
      <c r="C2516" t="s">
        <v>101</v>
      </c>
      <c r="D2516" t="s">
        <v>495</v>
      </c>
      <c r="E2516" s="10">
        <f>VLOOKUP(A2516,home!$A$2:$E$405,3,FALSE)</f>
        <v>1.6204000000000001</v>
      </c>
      <c r="F2516" s="10">
        <f>VLOOKUP(B2516,home!$B$2:$E$405,3,FALSE)</f>
        <v>0.89139999999999997</v>
      </c>
      <c r="G2516" s="10">
        <f>VLOOKUP(C2516,away!$B$2:$E$405,4,FALSE)</f>
        <v>0.82279999999999998</v>
      </c>
      <c r="H2516" s="10">
        <f>VLOOKUP(A2516,away!$A$2:$E$405,3,FALSE)</f>
        <v>1.3241000000000001</v>
      </c>
      <c r="I2516" s="10">
        <f>VLOOKUP(C2516,away!$B$2:$E$405,3,FALSE)</f>
        <v>1.2586999999999999</v>
      </c>
      <c r="J2516" s="10">
        <f>VLOOKUP(B2516,home!$B$2:$E$405,4,FALSE)</f>
        <v>0.92310000000000003</v>
      </c>
      <c r="K2516" s="12">
        <f t="shared" si="3582"/>
        <v>1.188472527968</v>
      </c>
      <c r="L2516" s="12">
        <f t="shared" si="3583"/>
        <v>1.5384796948770001</v>
      </c>
      <c r="M2516" s="13">
        <f t="shared" si="3584"/>
        <v>6.5418366746427717E-2</v>
      </c>
      <c r="N2516" s="13">
        <f t="shared" si="3585"/>
        <v>7.7747931702664683E-2</v>
      </c>
      <c r="O2516" s="13">
        <f t="shared" si="3586"/>
        <v>0.10064482891139578</v>
      </c>
      <c r="P2516" s="13">
        <f t="shared" si="3587"/>
        <v>0.11961361424323338</v>
      </c>
      <c r="Q2516" s="13">
        <f t="shared" si="3588"/>
        <v>4.6200640467474657E-2</v>
      </c>
      <c r="R2516" s="13">
        <f t="shared" si="3589"/>
        <v>7.742001283727605E-2</v>
      </c>
      <c r="S2516" s="13">
        <f t="shared" si="3590"/>
        <v>5.4676604690342322E-2</v>
      </c>
      <c r="T2516" s="13">
        <f t="shared" si="3591"/>
        <v>7.1078747249522387E-2</v>
      </c>
      <c r="U2516" s="13">
        <f t="shared" si="3592"/>
        <v>9.2011558372032468E-2</v>
      </c>
      <c r="V2516" s="13">
        <f t="shared" si="3593"/>
        <v>1.1108104186144165E-2</v>
      </c>
      <c r="W2516" s="13">
        <f t="shared" si="3594"/>
        <v>1.8302730656706762E-2</v>
      </c>
      <c r="X2516" s="13">
        <f t="shared" si="3595"/>
        <v>2.815837947614613E-2</v>
      </c>
      <c r="Y2516" s="13">
        <f t="shared" si="3596"/>
        <v>2.1660547532346048E-2</v>
      </c>
      <c r="Z2516" s="13">
        <f t="shared" si="3597"/>
        <v>3.9703039242421953E-2</v>
      </c>
      <c r="AA2516" s="13">
        <f t="shared" si="3598"/>
        <v>4.718597141645392E-2</v>
      </c>
      <c r="AB2516" s="13">
        <f t="shared" si="3599"/>
        <v>2.8039615366969396E-2</v>
      </c>
      <c r="AC2516" s="13">
        <f t="shared" si="3600"/>
        <v>1.2694069677760358E-3</v>
      </c>
      <c r="AD2516" s="13">
        <f t="shared" si="3601"/>
        <v>5.438073143073428E-3</v>
      </c>
      <c r="AE2516" s="13">
        <f t="shared" si="3602"/>
        <v>8.3663651098744157E-3</v>
      </c>
      <c r="AF2516" s="13">
        <f t="shared" si="3603"/>
        <v>6.4357414207345861E-3</v>
      </c>
      <c r="AG2516" s="13">
        <f t="shared" si="3604"/>
        <v>3.3004191657596718E-3</v>
      </c>
      <c r="AH2516" s="13">
        <f t="shared" si="3605"/>
        <v>1.5270579924842723E-2</v>
      </c>
      <c r="AI2516" s="13">
        <f t="shared" si="3606"/>
        <v>1.8148664726815221E-2</v>
      </c>
      <c r="AJ2516" s="13">
        <f t="shared" si="3607"/>
        <v>1.0784594723560881E-2</v>
      </c>
      <c r="AK2516" s="13">
        <f t="shared" si="3608"/>
        <v>4.272398184740251E-3</v>
      </c>
      <c r="AL2516" s="13">
        <f t="shared" si="3609"/>
        <v>9.2841422317854923E-5</v>
      </c>
      <c r="AM2516" s="13">
        <f t="shared" si="3610"/>
        <v>1.2926001071246729E-3</v>
      </c>
      <c r="AN2516" s="13">
        <f t="shared" si="3611"/>
        <v>1.9886390184071442E-3</v>
      </c>
      <c r="AO2516" s="13">
        <f t="shared" si="3612"/>
        <v>1.5297403751297605E-3</v>
      </c>
      <c r="AP2516" s="13">
        <f t="shared" si="3613"/>
        <v>7.84491501856887E-4</v>
      </c>
      <c r="AQ2516" s="13">
        <f t="shared" si="3614"/>
        <v>3.0173106160259582E-4</v>
      </c>
      <c r="AR2516" s="13">
        <f t="shared" si="3615"/>
        <v>4.6986954286733721E-3</v>
      </c>
      <c r="AS2516" s="13">
        <f t="shared" si="3616"/>
        <v>5.584270434267128E-3</v>
      </c>
      <c r="AT2516" s="13">
        <f t="shared" si="3617"/>
        <v>3.3183759999352077E-3</v>
      </c>
      <c r="AU2516" s="13">
        <f t="shared" si="3618"/>
        <v>1.3145995711304453E-3</v>
      </c>
      <c r="AV2516" s="13">
        <f t="shared" si="3619"/>
        <v>3.9059136889176249E-4</v>
      </c>
      <c r="AW2516" s="13">
        <f t="shared" si="3620"/>
        <v>4.7154180372812207E-6</v>
      </c>
      <c r="AX2516" s="13">
        <f t="shared" si="3621"/>
        <v>2.5603661949436077E-4</v>
      </c>
      <c r="AY2516" s="13">
        <f t="shared" si="3622"/>
        <v>3.9390714023702271E-4</v>
      </c>
      <c r="AZ2516" s="13">
        <f t="shared" si="3623"/>
        <v>3.0300906846086331E-4</v>
      </c>
      <c r="BA2516" s="13">
        <f t="shared" si="3624"/>
        <v>1.5539109973021096E-4</v>
      </c>
      <c r="BB2516" s="13">
        <f t="shared" si="3625"/>
        <v>5.9766512924884115E-5</v>
      </c>
      <c r="BC2516" s="13">
        <f t="shared" si="3626"/>
        <v>1.8389913313707587E-5</v>
      </c>
      <c r="BD2516" s="13">
        <f t="shared" si="3627"/>
        <v>1.2048079182375604E-3</v>
      </c>
      <c r="BE2516" s="13">
        <f t="shared" si="3628"/>
        <v>1.4318811123036567E-3</v>
      </c>
      <c r="BF2516" s="13">
        <f t="shared" si="3629"/>
        <v>8.508756826445795E-4</v>
      </c>
      <c r="BG2516" s="13">
        <f t="shared" si="3630"/>
        <v>3.3708079117970033E-4</v>
      </c>
      <c r="BH2516" s="13">
        <f t="shared" si="3631"/>
        <v>1.0015281500569805E-4</v>
      </c>
      <c r="BI2516" s="13">
        <f t="shared" si="3632"/>
        <v>2.3805773846586684E-5</v>
      </c>
      <c r="BJ2516" s="14">
        <f t="shared" si="3633"/>
        <v>0.29377327834258493</v>
      </c>
      <c r="BK2516" s="14">
        <f t="shared" si="3634"/>
        <v>0.25257284539647856</v>
      </c>
      <c r="BL2516" s="14">
        <f t="shared" si="3635"/>
        <v>0.4130333613602023</v>
      </c>
      <c r="BM2516" s="14">
        <f t="shared" si="3636"/>
        <v>0.51164793771101547</v>
      </c>
      <c r="BN2516" s="14">
        <f t="shared" si="3637"/>
        <v>0.48704539490847232</v>
      </c>
    </row>
    <row r="2517" spans="1:66" x14ac:dyDescent="0.25">
      <c r="A2517" t="s">
        <v>350</v>
      </c>
      <c r="B2517" t="s">
        <v>104</v>
      </c>
      <c r="C2517" t="s">
        <v>107</v>
      </c>
      <c r="D2517" t="s">
        <v>495</v>
      </c>
      <c r="E2517" s="10">
        <f>VLOOKUP(A2517,home!$A$2:$E$405,3,FALSE)</f>
        <v>1.6204000000000001</v>
      </c>
      <c r="F2517" s="10">
        <f>VLOOKUP(B2517,home!$B$2:$E$405,3,FALSE)</f>
        <v>1.0971</v>
      </c>
      <c r="G2517" s="10">
        <f>VLOOKUP(C2517,away!$B$2:$E$405,4,FALSE)</f>
        <v>1.5770999999999999</v>
      </c>
      <c r="H2517" s="10">
        <f>VLOOKUP(A2517,away!$A$2:$E$405,3,FALSE)</f>
        <v>1.3241000000000001</v>
      </c>
      <c r="I2517" s="10">
        <f>VLOOKUP(C2517,away!$B$2:$E$405,3,FALSE)</f>
        <v>0.83909999999999996</v>
      </c>
      <c r="J2517" s="10">
        <f>VLOOKUP(B2517,home!$B$2:$E$405,4,FALSE)</f>
        <v>0.92310000000000003</v>
      </c>
      <c r="K2517" s="12">
        <f t="shared" si="3582"/>
        <v>2.8036750787639999</v>
      </c>
      <c r="L2517" s="12">
        <f t="shared" si="3583"/>
        <v>1.0256123873610001</v>
      </c>
      <c r="M2517" s="13">
        <f t="shared" si="3584"/>
        <v>2.1725089978742257E-2</v>
      </c>
      <c r="N2517" s="13">
        <f t="shared" si="3585"/>
        <v>6.0910093357305191E-2</v>
      </c>
      <c r="O2517" s="13">
        <f t="shared" si="3586"/>
        <v>2.2281521398730384E-2</v>
      </c>
      <c r="P2517" s="13">
        <f t="shared" si="3587"/>
        <v>6.247014626256716E-2</v>
      </c>
      <c r="Q2517" s="13">
        <f t="shared" si="3588"/>
        <v>8.5386055395532637E-2</v>
      </c>
      <c r="R2517" s="13">
        <f t="shared" si="3589"/>
        <v>1.1426102177893539E-2</v>
      </c>
      <c r="S2517" s="13">
        <f t="shared" si="3590"/>
        <v>4.4907974810289665E-2</v>
      </c>
      <c r="T2517" s="13">
        <f t="shared" si="3591"/>
        <v>8.7572996121550811E-2</v>
      </c>
      <c r="U2517" s="13">
        <f t="shared" si="3592"/>
        <v>3.203507792357118E-2</v>
      </c>
      <c r="V2517" s="13">
        <f t="shared" si="3593"/>
        <v>1.4348017571181709E-2</v>
      </c>
      <c r="W2517" s="13">
        <f t="shared" si="3594"/>
        <v>7.9798251862139069E-2</v>
      </c>
      <c r="X2517" s="13">
        <f t="shared" si="3595"/>
        <v>8.1842075599562816E-2</v>
      </c>
      <c r="Y2517" s="13">
        <f t="shared" si="3596"/>
        <v>4.196912327112353E-2</v>
      </c>
      <c r="Z2517" s="13">
        <f t="shared" si="3597"/>
        <v>3.9062506443000395E-3</v>
      </c>
      <c r="AA2517" s="13">
        <f t="shared" si="3598"/>
        <v>1.0951857582829839E-2</v>
      </c>
      <c r="AB2517" s="13">
        <f t="shared" si="3599"/>
        <v>1.5352725085576285E-2</v>
      </c>
      <c r="AC2517" s="13">
        <f t="shared" si="3600"/>
        <v>2.578593337031762E-3</v>
      </c>
      <c r="AD2517" s="13">
        <f t="shared" si="3601"/>
        <v>5.5932092518703048E-2</v>
      </c>
      <c r="AE2517" s="13">
        <f t="shared" si="3602"/>
        <v>5.7364646938203361E-2</v>
      </c>
      <c r="AF2517" s="13">
        <f t="shared" si="3603"/>
        <v>2.9416946248205813E-2</v>
      </c>
      <c r="AG2517" s="13">
        <f t="shared" si="3604"/>
        <v>1.005679482349753E-2</v>
      </c>
      <c r="AH2517" s="13">
        <f t="shared" si="3605"/>
        <v>1.0015747622327518E-3</v>
      </c>
      <c r="AI2517" s="13">
        <f t="shared" si="3606"/>
        <v>2.8080902003909452E-3</v>
      </c>
      <c r="AJ2517" s="13">
        <f t="shared" si="3607"/>
        <v>3.9364862568787512E-3</v>
      </c>
      <c r="AK2517" s="13">
        <f t="shared" si="3608"/>
        <v>3.6788761387693118E-3</v>
      </c>
      <c r="AL2517" s="13">
        <f t="shared" si="3609"/>
        <v>2.9658814407429419E-4</v>
      </c>
      <c r="AM2517" s="13">
        <f t="shared" si="3610"/>
        <v>3.1363082779562013E-2</v>
      </c>
      <c r="AN2517" s="13">
        <f t="shared" si="3611"/>
        <v>3.2166366204547263E-2</v>
      </c>
      <c r="AO2517" s="13">
        <f t="shared" si="3612"/>
        <v>1.6495111817886956E-2</v>
      </c>
      <c r="AP2517" s="13">
        <f t="shared" si="3613"/>
        <v>5.6391970037765644E-3</v>
      </c>
      <c r="AQ2517" s="13">
        <f t="shared" si="3614"/>
        <v>1.4459075754605698E-3</v>
      </c>
      <c r="AR2517" s="13">
        <f t="shared" si="3615"/>
        <v>2.0544549660281181E-4</v>
      </c>
      <c r="AS2517" s="13">
        <f t="shared" si="3616"/>
        <v>5.7600241886959747E-4</v>
      </c>
      <c r="AT2517" s="13">
        <f t="shared" si="3617"/>
        <v>8.0746181354623687E-4</v>
      </c>
      <c r="AU2517" s="13">
        <f t="shared" si="3618"/>
        <v>7.5462018789772256E-4</v>
      </c>
      <c r="AV2517" s="13">
        <f t="shared" si="3619"/>
        <v>5.2892745368526286E-4</v>
      </c>
      <c r="AW2517" s="13">
        <f t="shared" si="3620"/>
        <v>2.3689845292283702E-5</v>
      </c>
      <c r="AX2517" s="13">
        <f t="shared" si="3621"/>
        <v>1.4655315597045065E-2</v>
      </c>
      <c r="AY2517" s="13">
        <f t="shared" si="3622"/>
        <v>1.5030673217014288E-2</v>
      </c>
      <c r="AZ2517" s="13">
        <f t="shared" si="3623"/>
        <v>7.707822320872533E-3</v>
      </c>
      <c r="BA2517" s="13">
        <f t="shared" si="3624"/>
        <v>2.6350793506214952E-3</v>
      </c>
      <c r="BB2517" s="13">
        <f t="shared" si="3625"/>
        <v>6.7564250591914626E-4</v>
      </c>
      <c r="BC2517" s="13">
        <f t="shared" si="3626"/>
        <v>1.3858946469966088E-4</v>
      </c>
      <c r="BD2517" s="13">
        <f t="shared" si="3627"/>
        <v>3.511790770722933E-5</v>
      </c>
      <c r="BE2517" s="13">
        <f t="shared" si="3628"/>
        <v>9.8459202657093079E-5</v>
      </c>
      <c r="BF2517" s="13">
        <f t="shared" si="3629"/>
        <v>1.3802380638233306E-4</v>
      </c>
      <c r="BG2517" s="13">
        <f t="shared" si="3630"/>
        <v>1.289913020767649E-4</v>
      </c>
      <c r="BH2517" s="13">
        <f t="shared" si="3631"/>
        <v>9.0412424752486168E-5</v>
      </c>
      <c r="BI2517" s="13">
        <f t="shared" si="3632"/>
        <v>5.069741241783417E-5</v>
      </c>
      <c r="BJ2517" s="14">
        <f t="shared" si="3633"/>
        <v>0.71820186397322927</v>
      </c>
      <c r="BK2517" s="14">
        <f t="shared" si="3634"/>
        <v>0.16135708332090112</v>
      </c>
      <c r="BL2517" s="14">
        <f t="shared" si="3635"/>
        <v>0.10688647095346836</v>
      </c>
      <c r="BM2517" s="14">
        <f t="shared" si="3636"/>
        <v>0.71114567694940545</v>
      </c>
      <c r="BN2517" s="14">
        <f t="shared" si="3637"/>
        <v>0.26419900857077117</v>
      </c>
    </row>
    <row r="2518" spans="1:66" x14ac:dyDescent="0.25">
      <c r="A2518" t="s">
        <v>342</v>
      </c>
      <c r="B2518" t="s">
        <v>174</v>
      </c>
      <c r="C2518" t="s">
        <v>167</v>
      </c>
      <c r="D2518" t="s">
        <v>495</v>
      </c>
      <c r="E2518" s="10">
        <f>VLOOKUP(A2518,home!$A$2:$E$405,3,FALSE)</f>
        <v>1.3548</v>
      </c>
      <c r="F2518" s="10">
        <f>VLOOKUP(B2518,home!$B$2:$E$405,3,FALSE)</f>
        <v>0.98419999999999996</v>
      </c>
      <c r="G2518" s="10">
        <f>VLOOKUP(C2518,away!$B$2:$E$405,4,FALSE)</f>
        <v>0.98419999999999996</v>
      </c>
      <c r="H2518" s="10">
        <f>VLOOKUP(A2518,away!$A$2:$E$405,3,FALSE)</f>
        <v>1.1719999999999999</v>
      </c>
      <c r="I2518" s="10">
        <f>VLOOKUP(C2518,away!$B$2:$E$405,3,FALSE)</f>
        <v>1.0428999999999999</v>
      </c>
      <c r="J2518" s="10">
        <f>VLOOKUP(B2518,home!$B$2:$E$405,4,FALSE)</f>
        <v>0.61619999999999997</v>
      </c>
      <c r="K2518" s="12">
        <f t="shared" si="3582"/>
        <v>1.3123265322719999</v>
      </c>
      <c r="L2518" s="12">
        <f t="shared" si="3583"/>
        <v>0.75316819655999978</v>
      </c>
      <c r="M2518" s="13">
        <f t="shared" si="3584"/>
        <v>0.12675556542047503</v>
      </c>
      <c r="N2518" s="13">
        <f t="shared" si="3585"/>
        <v>0.16634469161442864</v>
      </c>
      <c r="O2518" s="13">
        <f t="shared" si="3586"/>
        <v>9.546826061168226E-2</v>
      </c>
      <c r="P2518" s="13">
        <f t="shared" si="3587"/>
        <v>0.12528553139056853</v>
      </c>
      <c r="Q2518" s="13">
        <f t="shared" si="3588"/>
        <v>0.1091492761541092</v>
      </c>
      <c r="R2518" s="13">
        <f t="shared" si="3589"/>
        <v>3.5951828836810383E-2</v>
      </c>
      <c r="S2518" s="13">
        <f t="shared" si="3590"/>
        <v>3.0958136480533693E-2</v>
      </c>
      <c r="T2518" s="13">
        <f t="shared" si="3591"/>
        <v>8.2207763476819823E-2</v>
      </c>
      <c r="U2518" s="13">
        <f t="shared" si="3592"/>
        <v>4.7180538866247859E-2</v>
      </c>
      <c r="V2518" s="13">
        <f t="shared" si="3593"/>
        <v>3.399900313786574E-3</v>
      </c>
      <c r="W2518" s="13">
        <f t="shared" si="3594"/>
        <v>4.7746497025107013E-2</v>
      </c>
      <c r="X2518" s="13">
        <f t="shared" si="3595"/>
        <v>3.5961143056457243E-2</v>
      </c>
      <c r="Y2518" s="13">
        <f t="shared" si="3596"/>
        <v>1.3542394631034026E-2</v>
      </c>
      <c r="Z2518" s="13">
        <f t="shared" si="3597"/>
        <v>9.0259246960180915E-3</v>
      </c>
      <c r="AA2518" s="13">
        <f t="shared" si="3598"/>
        <v>1.1844960456873627E-2</v>
      </c>
      <c r="AB2518" s="13">
        <f t="shared" si="3599"/>
        <v>7.7722279406339679E-3</v>
      </c>
      <c r="AC2518" s="13">
        <f t="shared" si="3600"/>
        <v>2.1002939598486152E-4</v>
      </c>
      <c r="AD2518" s="13">
        <f t="shared" si="3601"/>
        <v>1.5664748717273511E-2</v>
      </c>
      <c r="AE2518" s="13">
        <f t="shared" si="3602"/>
        <v>1.179819054095446E-2</v>
      </c>
      <c r="AF2518" s="13">
        <f t="shared" si="3603"/>
        <v>4.4430109462009586E-3</v>
      </c>
      <c r="AG2518" s="13">
        <f t="shared" si="3604"/>
        <v>1.1154448472155047E-3</v>
      </c>
      <c r="AH2518" s="13">
        <f t="shared" si="3605"/>
        <v>1.6995098563965772E-3</v>
      </c>
      <c r="AI2518" s="13">
        <f t="shared" si="3606"/>
        <v>2.2303118764070047E-3</v>
      </c>
      <c r="AJ2518" s="13">
        <f t="shared" si="3607"/>
        <v>1.4634487253251313E-3</v>
      </c>
      <c r="AK2518" s="13">
        <f t="shared" si="3608"/>
        <v>6.4017419695460277E-4</v>
      </c>
      <c r="AL2518" s="13">
        <f t="shared" si="3609"/>
        <v>8.3037441066403979E-6</v>
      </c>
      <c r="AM2518" s="13">
        <f t="shared" si="3610"/>
        <v>4.1114530726103606E-3</v>
      </c>
      <c r="AN2518" s="13">
        <f t="shared" si="3611"/>
        <v>3.0966156959390152E-3</v>
      </c>
      <c r="AO2518" s="13">
        <f t="shared" si="3612"/>
        <v>1.1661362295748881E-3</v>
      </c>
      <c r="AP2518" s="13">
        <f t="shared" si="3613"/>
        <v>2.9276557365739883E-4</v>
      </c>
      <c r="AQ2518" s="13">
        <f t="shared" si="3614"/>
        <v>5.5125429781599203E-5</v>
      </c>
      <c r="AR2518" s="13">
        <f t="shared" si="3615"/>
        <v>2.5600335471563098E-4</v>
      </c>
      <c r="AS2518" s="13">
        <f t="shared" si="3616"/>
        <v>3.359599947439627E-4</v>
      </c>
      <c r="AT2518" s="13">
        <f t="shared" si="3617"/>
        <v>2.2044460744223202E-4</v>
      </c>
      <c r="AU2518" s="13">
        <f t="shared" si="3618"/>
        <v>9.6431769080908888E-5</v>
      </c>
      <c r="AV2518" s="13">
        <f t="shared" si="3619"/>
        <v>3.1637492279700852E-5</v>
      </c>
      <c r="AW2518" s="13">
        <f t="shared" si="3620"/>
        <v>2.2798450910895563E-7</v>
      </c>
      <c r="AX2518" s="13">
        <f t="shared" si="3621"/>
        <v>8.9926149222963601E-4</v>
      </c>
      <c r="AY2518" s="13">
        <f t="shared" si="3622"/>
        <v>6.772951563384492E-4</v>
      </c>
      <c r="AZ2518" s="13">
        <f t="shared" si="3623"/>
        <v>2.5505858571912642E-4</v>
      </c>
      <c r="BA2518" s="13">
        <f t="shared" si="3624"/>
        <v>6.403400500773952E-5</v>
      </c>
      <c r="BB2518" s="13">
        <f t="shared" si="3625"/>
        <v>1.205709401754829E-5</v>
      </c>
      <c r="BC2518" s="13">
        <f t="shared" si="3626"/>
        <v>1.8162039513902424E-6</v>
      </c>
      <c r="BD2518" s="13">
        <f t="shared" si="3627"/>
        <v>3.2135597497413603E-5</v>
      </c>
      <c r="BE2518" s="13">
        <f t="shared" si="3628"/>
        <v>4.2172397226269546E-5</v>
      </c>
      <c r="BF2518" s="13">
        <f t="shared" si="3629"/>
        <v>2.7671977904773817E-5</v>
      </c>
      <c r="BG2518" s="13">
        <f t="shared" si="3630"/>
        <v>1.2104890268293076E-5</v>
      </c>
      <c r="BH2518" s="13">
        <f t="shared" si="3631"/>
        <v>3.9713921673305324E-6</v>
      </c>
      <c r="BI2518" s="13">
        <f t="shared" si="3632"/>
        <v>1.042352662249012E-6</v>
      </c>
      <c r="BJ2518" s="14">
        <f t="shared" si="3633"/>
        <v>0.49860477954842747</v>
      </c>
      <c r="BK2518" s="14">
        <f t="shared" si="3634"/>
        <v>0.28729476190179382</v>
      </c>
      <c r="BL2518" s="14">
        <f t="shared" si="3635"/>
        <v>0.20531083719332013</v>
      </c>
      <c r="BM2518" s="14">
        <f t="shared" si="3636"/>
        <v>0.34060408213965615</v>
      </c>
      <c r="BN2518" s="14">
        <f t="shared" si="3637"/>
        <v>0.65895515402807403</v>
      </c>
    </row>
    <row r="2519" spans="1:66" x14ac:dyDescent="0.25">
      <c r="A2519" t="s">
        <v>343</v>
      </c>
      <c r="B2519" t="s">
        <v>177</v>
      </c>
      <c r="C2519" t="s">
        <v>490</v>
      </c>
      <c r="D2519" t="s">
        <v>495</v>
      </c>
      <c r="E2519" s="10">
        <f>VLOOKUP(A2519,home!$A$2:$E$405,3,FALSE)</f>
        <v>1.3052999999999999</v>
      </c>
      <c r="F2519" s="10">
        <f>VLOOKUP(B2519,home!$B$2:$E$405,3,FALSE)</f>
        <v>1.0484</v>
      </c>
      <c r="G2519" s="10" t="e">
        <f>VLOOKUP(C2519,away!$B$2:$E$405,4,FALSE)</f>
        <v>#N/A</v>
      </c>
      <c r="H2519" s="10">
        <f>VLOOKUP(A2519,away!$A$2:$E$405,3,FALSE)</f>
        <v>1.1211</v>
      </c>
      <c r="I2519" s="10" t="e">
        <f>VLOOKUP(C2519,away!$B$2:$E$405,3,FALSE)</f>
        <v>#N/A</v>
      </c>
      <c r="J2519" s="10">
        <f>VLOOKUP(B2519,home!$B$2:$E$405,4,FALSE)</f>
        <v>0.84499999999999997</v>
      </c>
      <c r="K2519" s="12" t="e">
        <f t="shared" si="3582"/>
        <v>#N/A</v>
      </c>
      <c r="L2519" s="12" t="e">
        <f t="shared" si="3583"/>
        <v>#N/A</v>
      </c>
      <c r="M2519" s="13" t="e">
        <f t="shared" si="3584"/>
        <v>#N/A</v>
      </c>
      <c r="N2519" s="13" t="e">
        <f t="shared" si="3585"/>
        <v>#N/A</v>
      </c>
      <c r="O2519" s="13" t="e">
        <f t="shared" si="3586"/>
        <v>#N/A</v>
      </c>
      <c r="P2519" s="13" t="e">
        <f t="shared" si="3587"/>
        <v>#N/A</v>
      </c>
      <c r="Q2519" s="13" t="e">
        <f t="shared" si="3588"/>
        <v>#N/A</v>
      </c>
      <c r="R2519" s="13" t="e">
        <f t="shared" si="3589"/>
        <v>#N/A</v>
      </c>
      <c r="S2519" s="13" t="e">
        <f t="shared" si="3590"/>
        <v>#N/A</v>
      </c>
      <c r="T2519" s="13" t="e">
        <f t="shared" si="3591"/>
        <v>#N/A</v>
      </c>
      <c r="U2519" s="13" t="e">
        <f t="shared" si="3592"/>
        <v>#N/A</v>
      </c>
      <c r="V2519" s="13" t="e">
        <f t="shared" si="3593"/>
        <v>#N/A</v>
      </c>
      <c r="W2519" s="13" t="e">
        <f t="shared" si="3594"/>
        <v>#N/A</v>
      </c>
      <c r="X2519" s="13" t="e">
        <f t="shared" si="3595"/>
        <v>#N/A</v>
      </c>
      <c r="Y2519" s="13" t="e">
        <f t="shared" si="3596"/>
        <v>#N/A</v>
      </c>
      <c r="Z2519" s="13" t="e">
        <f t="shared" si="3597"/>
        <v>#N/A</v>
      </c>
      <c r="AA2519" s="13" t="e">
        <f t="shared" si="3598"/>
        <v>#N/A</v>
      </c>
      <c r="AB2519" s="13" t="e">
        <f t="shared" si="3599"/>
        <v>#N/A</v>
      </c>
      <c r="AC2519" s="13" t="e">
        <f t="shared" si="3600"/>
        <v>#N/A</v>
      </c>
      <c r="AD2519" s="13" t="e">
        <f t="shared" si="3601"/>
        <v>#N/A</v>
      </c>
      <c r="AE2519" s="13" t="e">
        <f t="shared" si="3602"/>
        <v>#N/A</v>
      </c>
      <c r="AF2519" s="13" t="e">
        <f t="shared" si="3603"/>
        <v>#N/A</v>
      </c>
      <c r="AG2519" s="13" t="e">
        <f t="shared" si="3604"/>
        <v>#N/A</v>
      </c>
      <c r="AH2519" s="13" t="e">
        <f t="shared" si="3605"/>
        <v>#N/A</v>
      </c>
      <c r="AI2519" s="13" t="e">
        <f t="shared" si="3606"/>
        <v>#N/A</v>
      </c>
      <c r="AJ2519" s="13" t="e">
        <f t="shared" si="3607"/>
        <v>#N/A</v>
      </c>
      <c r="AK2519" s="13" t="e">
        <f t="shared" si="3608"/>
        <v>#N/A</v>
      </c>
      <c r="AL2519" s="13" t="e">
        <f t="shared" si="3609"/>
        <v>#N/A</v>
      </c>
      <c r="AM2519" s="13" t="e">
        <f t="shared" si="3610"/>
        <v>#N/A</v>
      </c>
      <c r="AN2519" s="13" t="e">
        <f t="shared" si="3611"/>
        <v>#N/A</v>
      </c>
      <c r="AO2519" s="13" t="e">
        <f t="shared" si="3612"/>
        <v>#N/A</v>
      </c>
      <c r="AP2519" s="13" t="e">
        <f t="shared" si="3613"/>
        <v>#N/A</v>
      </c>
      <c r="AQ2519" s="13" t="e">
        <f t="shared" si="3614"/>
        <v>#N/A</v>
      </c>
      <c r="AR2519" s="13" t="e">
        <f t="shared" si="3615"/>
        <v>#N/A</v>
      </c>
      <c r="AS2519" s="13" t="e">
        <f t="shared" si="3616"/>
        <v>#N/A</v>
      </c>
      <c r="AT2519" s="13" t="e">
        <f t="shared" si="3617"/>
        <v>#N/A</v>
      </c>
      <c r="AU2519" s="13" t="e">
        <f t="shared" si="3618"/>
        <v>#N/A</v>
      </c>
      <c r="AV2519" s="13" t="e">
        <f t="shared" si="3619"/>
        <v>#N/A</v>
      </c>
      <c r="AW2519" s="13" t="e">
        <f t="shared" si="3620"/>
        <v>#N/A</v>
      </c>
      <c r="AX2519" s="13" t="e">
        <f t="shared" si="3621"/>
        <v>#N/A</v>
      </c>
      <c r="AY2519" s="13" t="e">
        <f t="shared" si="3622"/>
        <v>#N/A</v>
      </c>
      <c r="AZ2519" s="13" t="e">
        <f t="shared" si="3623"/>
        <v>#N/A</v>
      </c>
      <c r="BA2519" s="13" t="e">
        <f t="shared" si="3624"/>
        <v>#N/A</v>
      </c>
      <c r="BB2519" s="13" t="e">
        <f t="shared" si="3625"/>
        <v>#N/A</v>
      </c>
      <c r="BC2519" s="13" t="e">
        <f t="shared" si="3626"/>
        <v>#N/A</v>
      </c>
      <c r="BD2519" s="13" t="e">
        <f t="shared" si="3627"/>
        <v>#N/A</v>
      </c>
      <c r="BE2519" s="13" t="e">
        <f t="shared" si="3628"/>
        <v>#N/A</v>
      </c>
      <c r="BF2519" s="13" t="e">
        <f t="shared" si="3629"/>
        <v>#N/A</v>
      </c>
      <c r="BG2519" s="13" t="e">
        <f t="shared" si="3630"/>
        <v>#N/A</v>
      </c>
      <c r="BH2519" s="13" t="e">
        <f t="shared" si="3631"/>
        <v>#N/A</v>
      </c>
      <c r="BI2519" s="13" t="e">
        <f t="shared" si="3632"/>
        <v>#N/A</v>
      </c>
      <c r="BJ2519" s="14" t="e">
        <f t="shared" si="3633"/>
        <v>#N/A</v>
      </c>
      <c r="BK2519" s="14" t="e">
        <f t="shared" si="3634"/>
        <v>#N/A</v>
      </c>
      <c r="BL2519" s="14" t="e">
        <f t="shared" si="3635"/>
        <v>#N/A</v>
      </c>
      <c r="BM2519" s="14" t="e">
        <f t="shared" si="3636"/>
        <v>#N/A</v>
      </c>
      <c r="BN2519" s="14" t="e">
        <f t="shared" si="3637"/>
        <v>#N/A</v>
      </c>
    </row>
    <row r="2520" spans="1:66" x14ac:dyDescent="0.25">
      <c r="A2520" t="s">
        <v>343</v>
      </c>
      <c r="B2520" t="s">
        <v>180</v>
      </c>
      <c r="C2520" t="s">
        <v>182</v>
      </c>
      <c r="D2520" t="s">
        <v>495</v>
      </c>
      <c r="E2520" s="10">
        <f>VLOOKUP(A2520,home!$A$2:$E$405,3,FALSE)</f>
        <v>1.3052999999999999</v>
      </c>
      <c r="F2520" s="10">
        <f>VLOOKUP(B2520,home!$B$2:$E$405,3,FALSE)</f>
        <v>0.6855</v>
      </c>
      <c r="G2520" s="10">
        <f>VLOOKUP(C2520,away!$B$2:$E$405,4,FALSE)</f>
        <v>0.64510000000000001</v>
      </c>
      <c r="H2520" s="10">
        <f>VLOOKUP(A2520,away!$A$2:$E$405,3,FALSE)</f>
        <v>1.1211</v>
      </c>
      <c r="I2520" s="10">
        <f>VLOOKUP(C2520,away!$B$2:$E$405,3,FALSE)</f>
        <v>1.4084000000000001</v>
      </c>
      <c r="J2520" s="10">
        <f>VLOOKUP(B2520,home!$B$2:$E$405,4,FALSE)</f>
        <v>1.3145</v>
      </c>
      <c r="K2520" s="12">
        <f t="shared" si="3582"/>
        <v>0.57722461006500003</v>
      </c>
      <c r="L2520" s="12">
        <f t="shared" si="3583"/>
        <v>2.0755392919800002</v>
      </c>
      <c r="M2520" s="13">
        <f t="shared" si="3584"/>
        <v>7.0456209637488262E-2</v>
      </c>
      <c r="N2520" s="13">
        <f t="shared" si="3585"/>
        <v>4.0669058134657057E-2</v>
      </c>
      <c r="O2520" s="13">
        <f t="shared" si="3586"/>
        <v>0.14623463146658686</v>
      </c>
      <c r="P2520" s="13">
        <f t="shared" si="3587"/>
        <v>8.4410228126299586E-2</v>
      </c>
      <c r="Q2520" s="13">
        <f t="shared" si="3588"/>
        <v>1.173759061174412E-2</v>
      </c>
      <c r="R2520" s="13">
        <f t="shared" si="3589"/>
        <v>0.15175786172855801</v>
      </c>
      <c r="S2520" s="13">
        <f t="shared" si="3590"/>
        <v>2.5281968221800396E-2</v>
      </c>
      <c r="T2520" s="13">
        <f t="shared" si="3591"/>
        <v>2.4361830507850492E-2</v>
      </c>
      <c r="U2520" s="13">
        <f t="shared" si="3592"/>
        <v>8.7598372560565088E-2</v>
      </c>
      <c r="V2520" s="13">
        <f t="shared" si="3593"/>
        <v>3.365457961704457E-3</v>
      </c>
      <c r="W2520" s="13">
        <f t="shared" si="3594"/>
        <v>2.2584087213222024E-3</v>
      </c>
      <c r="X2520" s="13">
        <f t="shared" si="3595"/>
        <v>4.6874160384545423E-3</v>
      </c>
      <c r="Y2520" s="13">
        <f t="shared" si="3596"/>
        <v>4.8644580828348201E-3</v>
      </c>
      <c r="Z2520" s="13">
        <f t="shared" si="3597"/>
        <v>0.10499313496149669</v>
      </c>
      <c r="AA2520" s="13">
        <f t="shared" si="3598"/>
        <v>6.0604621387651852E-2</v>
      </c>
      <c r="AB2520" s="13">
        <f t="shared" si="3599"/>
        <v>1.7491239474312154E-2</v>
      </c>
      <c r="AC2520" s="13">
        <f t="shared" si="3600"/>
        <v>2.5199967802571065E-4</v>
      </c>
      <c r="AD2520" s="13">
        <f t="shared" si="3601"/>
        <v>3.2590227338315074E-4</v>
      </c>
      <c r="AE2520" s="13">
        <f t="shared" si="3602"/>
        <v>6.7642297375233732E-4</v>
      </c>
      <c r="AF2520" s="13">
        <f t="shared" si="3603"/>
        <v>7.0197123001046631E-4</v>
      </c>
      <c r="AG2520" s="13">
        <f t="shared" si="3604"/>
        <v>4.8565628990875109E-4</v>
      </c>
      <c r="AH2520" s="13">
        <f t="shared" si="3605"/>
        <v>5.447934425018635E-2</v>
      </c>
      <c r="AI2520" s="13">
        <f t="shared" si="3606"/>
        <v>3.1446818241410719E-2</v>
      </c>
      <c r="AJ2520" s="13">
        <f t="shared" si="3607"/>
        <v>9.0759386985916173E-3</v>
      </c>
      <c r="AK2520" s="13">
        <f t="shared" si="3608"/>
        <v>1.7462850587561304E-3</v>
      </c>
      <c r="AL2520" s="13">
        <f t="shared" si="3609"/>
        <v>1.2076352343874181E-5</v>
      </c>
      <c r="AM2520" s="13">
        <f t="shared" si="3610"/>
        <v>3.7623762534577258E-5</v>
      </c>
      <c r="AN2520" s="13">
        <f t="shared" si="3611"/>
        <v>7.8089597452640154E-5</v>
      </c>
      <c r="AO2520" s="13">
        <f t="shared" si="3612"/>
        <v>8.1039013903927998E-5</v>
      </c>
      <c r="AP2520" s="13">
        <f t="shared" si="3613"/>
        <v>5.6066552513638704E-5</v>
      </c>
      <c r="AQ2520" s="13">
        <f t="shared" si="3614"/>
        <v>2.9092083176979287E-5</v>
      </c>
      <c r="AR2520" s="13">
        <f t="shared" si="3615"/>
        <v>2.2614803918513306E-2</v>
      </c>
      <c r="AS2520" s="13">
        <f t="shared" si="3616"/>
        <v>1.3053821373560278E-2</v>
      </c>
      <c r="AT2520" s="13">
        <f t="shared" si="3617"/>
        <v>3.7674934761057479E-3</v>
      </c>
      <c r="AU2520" s="13">
        <f t="shared" si="3618"/>
        <v>7.2489665088919079E-4</v>
      </c>
      <c r="AV2520" s="13">
        <f t="shared" si="3619"/>
        <v>1.0460704666173437E-4</v>
      </c>
      <c r="AW2520" s="13">
        <f t="shared" si="3620"/>
        <v>4.0189173354187302E-7</v>
      </c>
      <c r="AX2520" s="13">
        <f t="shared" si="3621"/>
        <v>3.6195602763665852E-6</v>
      </c>
      <c r="AY2520" s="13">
        <f t="shared" si="3622"/>
        <v>7.5125395732888373E-6</v>
      </c>
      <c r="AZ2520" s="13">
        <f t="shared" si="3623"/>
        <v>7.7962855334578257E-6</v>
      </c>
      <c r="BA2520" s="13">
        <f t="shared" si="3624"/>
        <v>5.3938323187289909E-6</v>
      </c>
      <c r="BB2520" s="13">
        <f t="shared" si="3625"/>
        <v>2.7987777279684026E-6</v>
      </c>
      <c r="BC2520" s="13">
        <f t="shared" si="3626"/>
        <v>1.1617946287833869E-6</v>
      </c>
      <c r="BD2520" s="13">
        <f t="shared" si="3627"/>
        <v>7.8229856855496077E-3</v>
      </c>
      <c r="BE2520" s="13">
        <f t="shared" si="3628"/>
        <v>4.5156198618854487E-3</v>
      </c>
      <c r="BF2520" s="13">
        <f t="shared" si="3629"/>
        <v>1.3032634569892991E-3</v>
      </c>
      <c r="BG2520" s="13">
        <f t="shared" si="3630"/>
        <v>2.507585802575374E-4</v>
      </c>
      <c r="BH2520" s="13">
        <f t="shared" si="3631"/>
        <v>3.6186005927402499E-5</v>
      </c>
      <c r="BI2520" s="13">
        <f t="shared" si="3632"/>
        <v>4.1774906322509387E-6</v>
      </c>
      <c r="BJ2520" s="14">
        <f t="shared" si="3633"/>
        <v>9.1078908663558306E-2</v>
      </c>
      <c r="BK2520" s="14">
        <f t="shared" si="3634"/>
        <v>0.18378545251723558</v>
      </c>
      <c r="BL2520" s="14">
        <f t="shared" si="3635"/>
        <v>0.61463372641359038</v>
      </c>
      <c r="BM2520" s="14">
        <f t="shared" si="3636"/>
        <v>0.48921853220270733</v>
      </c>
      <c r="BN2520" s="14">
        <f t="shared" si="3637"/>
        <v>0.50526557970533392</v>
      </c>
    </row>
    <row r="2521" spans="1:66" x14ac:dyDescent="0.25">
      <c r="A2521" t="s">
        <v>343</v>
      </c>
      <c r="B2521" t="s">
        <v>491</v>
      </c>
      <c r="C2521" t="s">
        <v>192</v>
      </c>
      <c r="D2521" t="s">
        <v>495</v>
      </c>
      <c r="E2521" s="10">
        <f>VLOOKUP(A2521,home!$A$2:$E$405,3,FALSE)</f>
        <v>1.3052999999999999</v>
      </c>
      <c r="F2521" s="10" t="e">
        <f>VLOOKUP(B2521,home!$B$2:$E$405,3,FALSE)</f>
        <v>#N/A</v>
      </c>
      <c r="G2521" s="10">
        <f>VLOOKUP(C2521,away!$B$2:$E$405,4,FALSE)</f>
        <v>0.8468</v>
      </c>
      <c r="H2521" s="10">
        <f>VLOOKUP(A2521,away!$A$2:$E$405,3,FALSE)</f>
        <v>1.1211</v>
      </c>
      <c r="I2521" s="10">
        <f>VLOOKUP(C2521,away!$B$2:$E$405,3,FALSE)</f>
        <v>0.79810000000000003</v>
      </c>
      <c r="J2521" s="10" t="e">
        <f>VLOOKUP(B2521,home!$B$2:$E$405,4,FALSE)</f>
        <v>#N/A</v>
      </c>
      <c r="K2521" s="12" t="e">
        <f t="shared" si="3582"/>
        <v>#N/A</v>
      </c>
      <c r="L2521" s="12" t="e">
        <f t="shared" si="3583"/>
        <v>#N/A</v>
      </c>
      <c r="M2521" s="13" t="e">
        <f t="shared" si="3584"/>
        <v>#N/A</v>
      </c>
      <c r="N2521" s="13" t="e">
        <f t="shared" si="3585"/>
        <v>#N/A</v>
      </c>
      <c r="O2521" s="13" t="e">
        <f t="shared" si="3586"/>
        <v>#N/A</v>
      </c>
      <c r="P2521" s="13" t="e">
        <f t="shared" si="3587"/>
        <v>#N/A</v>
      </c>
      <c r="Q2521" s="13" t="e">
        <f t="shared" si="3588"/>
        <v>#N/A</v>
      </c>
      <c r="R2521" s="13" t="e">
        <f t="shared" si="3589"/>
        <v>#N/A</v>
      </c>
      <c r="S2521" s="13" t="e">
        <f t="shared" si="3590"/>
        <v>#N/A</v>
      </c>
      <c r="T2521" s="13" t="e">
        <f t="shared" si="3591"/>
        <v>#N/A</v>
      </c>
      <c r="U2521" s="13" t="e">
        <f t="shared" si="3592"/>
        <v>#N/A</v>
      </c>
      <c r="V2521" s="13" t="e">
        <f t="shared" si="3593"/>
        <v>#N/A</v>
      </c>
      <c r="W2521" s="13" t="e">
        <f t="shared" si="3594"/>
        <v>#N/A</v>
      </c>
      <c r="X2521" s="13" t="e">
        <f t="shared" si="3595"/>
        <v>#N/A</v>
      </c>
      <c r="Y2521" s="13" t="e">
        <f t="shared" si="3596"/>
        <v>#N/A</v>
      </c>
      <c r="Z2521" s="13" t="e">
        <f t="shared" si="3597"/>
        <v>#N/A</v>
      </c>
      <c r="AA2521" s="13" t="e">
        <f t="shared" si="3598"/>
        <v>#N/A</v>
      </c>
      <c r="AB2521" s="13" t="e">
        <f t="shared" si="3599"/>
        <v>#N/A</v>
      </c>
      <c r="AC2521" s="13" t="e">
        <f t="shared" si="3600"/>
        <v>#N/A</v>
      </c>
      <c r="AD2521" s="13" t="e">
        <f t="shared" si="3601"/>
        <v>#N/A</v>
      </c>
      <c r="AE2521" s="13" t="e">
        <f t="shared" si="3602"/>
        <v>#N/A</v>
      </c>
      <c r="AF2521" s="13" t="e">
        <f t="shared" si="3603"/>
        <v>#N/A</v>
      </c>
      <c r="AG2521" s="13" t="e">
        <f t="shared" si="3604"/>
        <v>#N/A</v>
      </c>
      <c r="AH2521" s="13" t="e">
        <f t="shared" si="3605"/>
        <v>#N/A</v>
      </c>
      <c r="AI2521" s="13" t="e">
        <f t="shared" si="3606"/>
        <v>#N/A</v>
      </c>
      <c r="AJ2521" s="13" t="e">
        <f t="shared" si="3607"/>
        <v>#N/A</v>
      </c>
      <c r="AK2521" s="13" t="e">
        <f t="shared" si="3608"/>
        <v>#N/A</v>
      </c>
      <c r="AL2521" s="13" t="e">
        <f t="shared" si="3609"/>
        <v>#N/A</v>
      </c>
      <c r="AM2521" s="13" t="e">
        <f t="shared" si="3610"/>
        <v>#N/A</v>
      </c>
      <c r="AN2521" s="13" t="e">
        <f t="shared" si="3611"/>
        <v>#N/A</v>
      </c>
      <c r="AO2521" s="13" t="e">
        <f t="shared" si="3612"/>
        <v>#N/A</v>
      </c>
      <c r="AP2521" s="13" t="e">
        <f t="shared" si="3613"/>
        <v>#N/A</v>
      </c>
      <c r="AQ2521" s="13" t="e">
        <f t="shared" si="3614"/>
        <v>#N/A</v>
      </c>
      <c r="AR2521" s="13" t="e">
        <f t="shared" si="3615"/>
        <v>#N/A</v>
      </c>
      <c r="AS2521" s="13" t="e">
        <f t="shared" si="3616"/>
        <v>#N/A</v>
      </c>
      <c r="AT2521" s="13" t="e">
        <f t="shared" si="3617"/>
        <v>#N/A</v>
      </c>
      <c r="AU2521" s="13" t="e">
        <f t="shared" si="3618"/>
        <v>#N/A</v>
      </c>
      <c r="AV2521" s="13" t="e">
        <f t="shared" si="3619"/>
        <v>#N/A</v>
      </c>
      <c r="AW2521" s="13" t="e">
        <f t="shared" si="3620"/>
        <v>#N/A</v>
      </c>
      <c r="AX2521" s="13" t="e">
        <f t="shared" si="3621"/>
        <v>#N/A</v>
      </c>
      <c r="AY2521" s="13" t="e">
        <f t="shared" si="3622"/>
        <v>#N/A</v>
      </c>
      <c r="AZ2521" s="13" t="e">
        <f t="shared" si="3623"/>
        <v>#N/A</v>
      </c>
      <c r="BA2521" s="13" t="e">
        <f t="shared" si="3624"/>
        <v>#N/A</v>
      </c>
      <c r="BB2521" s="13" t="e">
        <f t="shared" si="3625"/>
        <v>#N/A</v>
      </c>
      <c r="BC2521" s="13" t="e">
        <f t="shared" si="3626"/>
        <v>#N/A</v>
      </c>
      <c r="BD2521" s="13" t="e">
        <f t="shared" si="3627"/>
        <v>#N/A</v>
      </c>
      <c r="BE2521" s="13" t="e">
        <f t="shared" si="3628"/>
        <v>#N/A</v>
      </c>
      <c r="BF2521" s="13" t="e">
        <f t="shared" si="3629"/>
        <v>#N/A</v>
      </c>
      <c r="BG2521" s="13" t="e">
        <f t="shared" si="3630"/>
        <v>#N/A</v>
      </c>
      <c r="BH2521" s="13" t="e">
        <f t="shared" si="3631"/>
        <v>#N/A</v>
      </c>
      <c r="BI2521" s="13" t="e">
        <f t="shared" si="3632"/>
        <v>#N/A</v>
      </c>
      <c r="BJ2521" s="14" t="e">
        <f t="shared" si="3633"/>
        <v>#N/A</v>
      </c>
      <c r="BK2521" s="14" t="e">
        <f t="shared" si="3634"/>
        <v>#N/A</v>
      </c>
      <c r="BL2521" s="14" t="e">
        <f t="shared" si="3635"/>
        <v>#N/A</v>
      </c>
      <c r="BM2521" s="14" t="e">
        <f t="shared" si="3636"/>
        <v>#N/A</v>
      </c>
      <c r="BN2521" s="14" t="e">
        <f t="shared" si="3637"/>
        <v>#N/A</v>
      </c>
    </row>
    <row r="2522" spans="1:66" x14ac:dyDescent="0.25">
      <c r="A2522" t="s">
        <v>343</v>
      </c>
      <c r="B2522" t="s">
        <v>188</v>
      </c>
      <c r="C2522" t="s">
        <v>187</v>
      </c>
      <c r="D2522" t="s">
        <v>495</v>
      </c>
      <c r="E2522" s="10">
        <f>VLOOKUP(A2522,home!$A$2:$E$405,3,FALSE)</f>
        <v>1.3052999999999999</v>
      </c>
      <c r="F2522" s="10">
        <f>VLOOKUP(B2522,home!$B$2:$E$405,3,FALSE)</f>
        <v>0.7661</v>
      </c>
      <c r="G2522" s="10">
        <f>VLOOKUP(C2522,away!$B$2:$E$405,4,FALSE)</f>
        <v>0.80640000000000001</v>
      </c>
      <c r="H2522" s="10">
        <f>VLOOKUP(A2522,away!$A$2:$E$405,3,FALSE)</f>
        <v>1.1211</v>
      </c>
      <c r="I2522" s="10">
        <f>VLOOKUP(C2522,away!$B$2:$E$405,3,FALSE)</f>
        <v>0.61029999999999995</v>
      </c>
      <c r="J2522" s="10">
        <f>VLOOKUP(B2522,home!$B$2:$E$405,4,FALSE)</f>
        <v>1.0798000000000001</v>
      </c>
      <c r="K2522" s="12">
        <f t="shared" si="3582"/>
        <v>0.80639220211199991</v>
      </c>
      <c r="L2522" s="12">
        <f t="shared" si="3583"/>
        <v>0.738807074934</v>
      </c>
      <c r="M2522" s="13">
        <f t="shared" si="3584"/>
        <v>0.21326936729851012</v>
      </c>
      <c r="N2522" s="13">
        <f t="shared" si="3585"/>
        <v>0.1719787547388785</v>
      </c>
      <c r="O2522" s="13">
        <f t="shared" si="3586"/>
        <v>0.15756491742683715</v>
      </c>
      <c r="P2522" s="13">
        <f t="shared" si="3587"/>
        <v>0.1270591207394226</v>
      </c>
      <c r="Q2522" s="13">
        <f t="shared" si="3588"/>
        <v>6.9341163375181897E-2</v>
      </c>
      <c r="R2522" s="13">
        <f t="shared" si="3589"/>
        <v>5.8205037878169393E-2</v>
      </c>
      <c r="S2522" s="13">
        <f t="shared" si="3590"/>
        <v>1.8924447949993935E-2</v>
      </c>
      <c r="T2522" s="13">
        <f t="shared" si="3591"/>
        <v>5.1229742085738744E-2</v>
      </c>
      <c r="U2522" s="13">
        <f t="shared" si="3592"/>
        <v>4.6936088668589372E-2</v>
      </c>
      <c r="V2522" s="13">
        <f t="shared" si="3593"/>
        <v>1.2527317226740462E-3</v>
      </c>
      <c r="W2522" s="13">
        <f t="shared" si="3594"/>
        <v>1.8638724477040292E-2</v>
      </c>
      <c r="X2522" s="13">
        <f t="shared" si="3595"/>
        <v>1.3770421511382887E-2</v>
      </c>
      <c r="Y2522" s="13">
        <f t="shared" si="3596"/>
        <v>5.0868424187165105E-3</v>
      </c>
      <c r="Z2522" s="13">
        <f t="shared" si="3597"/>
        <v>1.4334097927064334E-2</v>
      </c>
      <c r="AA2522" s="13">
        <f t="shared" si="3598"/>
        <v>1.1558904792694459E-2</v>
      </c>
      <c r="AB2522" s="13">
        <f t="shared" si="3599"/>
        <v>4.6605053448919177E-3</v>
      </c>
      <c r="AC2522" s="13">
        <f t="shared" si="3600"/>
        <v>4.6646112736902421E-5</v>
      </c>
      <c r="AD2522" s="13">
        <f t="shared" si="3601"/>
        <v>3.7575305188998378E-3</v>
      </c>
      <c r="AE2522" s="13">
        <f t="shared" si="3602"/>
        <v>2.7760901316436241E-3</v>
      </c>
      <c r="AF2522" s="13">
        <f t="shared" si="3603"/>
        <v>1.0254975149563844E-3</v>
      </c>
      <c r="AG2522" s="13">
        <f t="shared" si="3604"/>
        <v>2.5254827312567074E-4</v>
      </c>
      <c r="AH2522" s="13">
        <f t="shared" si="3605"/>
        <v>2.6475332403279777E-3</v>
      </c>
      <c r="AI2522" s="13">
        <f t="shared" si="3606"/>
        <v>2.1349501598327963E-3</v>
      </c>
      <c r="AJ2522" s="13">
        <f t="shared" si="3607"/>
        <v>8.6080358039346738E-4</v>
      </c>
      <c r="AK2522" s="13">
        <f t="shared" si="3608"/>
        <v>2.313817649264607E-4</v>
      </c>
      <c r="AL2522" s="13">
        <f t="shared" si="3609"/>
        <v>1.1116109444760778E-6</v>
      </c>
      <c r="AM2522" s="13">
        <f t="shared" si="3610"/>
        <v>6.0600866192773756E-4</v>
      </c>
      <c r="AN2522" s="13">
        <f t="shared" si="3611"/>
        <v>4.4772348690349899E-4</v>
      </c>
      <c r="AO2522" s="13">
        <f t="shared" si="3612"/>
        <v>1.6539063986921256E-4</v>
      </c>
      <c r="AP2522" s="13">
        <f t="shared" si="3613"/>
        <v>4.0730591621078514E-5</v>
      </c>
      <c r="AQ2522" s="13">
        <f t="shared" si="3614"/>
        <v>7.5230123139750746E-6</v>
      </c>
      <c r="AR2522" s="13">
        <f t="shared" si="3615"/>
        <v>3.9120325781544967E-4</v>
      </c>
      <c r="AS2522" s="13">
        <f t="shared" si="3616"/>
        <v>3.1546325654318886E-4</v>
      </c>
      <c r="AT2522" s="13">
        <f t="shared" si="3617"/>
        <v>1.2719355506464242E-4</v>
      </c>
      <c r="AU2522" s="13">
        <f t="shared" si="3618"/>
        <v>3.4189296987676972E-5</v>
      </c>
      <c r="AV2522" s="13">
        <f t="shared" si="3619"/>
        <v>6.8924956216384983E-6</v>
      </c>
      <c r="AW2522" s="13">
        <f t="shared" si="3620"/>
        <v>1.8396181187114706E-8</v>
      </c>
      <c r="AX2522" s="13">
        <f t="shared" si="3621"/>
        <v>8.144677656514241E-5</v>
      </c>
      <c r="AY2522" s="13">
        <f t="shared" si="3622"/>
        <v>6.0173454756895919E-5</v>
      </c>
      <c r="AZ2522" s="13">
        <f t="shared" si="3623"/>
        <v>2.2228287048807827E-5</v>
      </c>
      <c r="BA2522" s="13">
        <f t="shared" si="3624"/>
        <v>5.4741385784410092E-6</v>
      </c>
      <c r="BB2522" s="13">
        <f t="shared" si="3625"/>
        <v>1.0110830777303415E-6</v>
      </c>
      <c r="BC2522" s="13">
        <f t="shared" si="3626"/>
        <v>1.4939906623464398E-7</v>
      </c>
      <c r="BD2522" s="13">
        <f t="shared" si="3627"/>
        <v>4.8170622435213974E-5</v>
      </c>
      <c r="BE2522" s="13">
        <f t="shared" si="3628"/>
        <v>3.8844414302637901E-5</v>
      </c>
      <c r="BF2522" s="13">
        <f t="shared" si="3629"/>
        <v>1.5661916394627521E-5</v>
      </c>
      <c r="BG2522" s="13">
        <f t="shared" si="3630"/>
        <v>4.2098824169192407E-6</v>
      </c>
      <c r="BH2522" s="13">
        <f t="shared" si="3631"/>
        <v>8.4870408820302345E-7</v>
      </c>
      <c r="BI2522" s="13">
        <f t="shared" si="3632"/>
        <v>1.3687767172549869E-7</v>
      </c>
      <c r="BJ2522" s="14">
        <f t="shared" si="3633"/>
        <v>0.33929517457729297</v>
      </c>
      <c r="BK2522" s="14">
        <f t="shared" si="3634"/>
        <v>0.36061359888903893</v>
      </c>
      <c r="BL2522" s="14">
        <f t="shared" si="3635"/>
        <v>0.28578293713600494</v>
      </c>
      <c r="BM2522" s="14">
        <f t="shared" si="3636"/>
        <v>0.20254729201382593</v>
      </c>
      <c r="BN2522" s="14">
        <f t="shared" si="3637"/>
        <v>0.79741836145699974</v>
      </c>
    </row>
    <row r="2523" spans="1:66" x14ac:dyDescent="0.25">
      <c r="A2523" t="s">
        <v>343</v>
      </c>
      <c r="B2523" t="s">
        <v>189</v>
      </c>
      <c r="C2523" t="s">
        <v>181</v>
      </c>
      <c r="D2523" t="s">
        <v>495</v>
      </c>
      <c r="E2523" s="10">
        <f>VLOOKUP(A2523,home!$A$2:$E$405,3,FALSE)</f>
        <v>1.3052999999999999</v>
      </c>
      <c r="F2523" s="10">
        <f>VLOOKUP(B2523,home!$B$2:$E$405,3,FALSE)</f>
        <v>0.6855</v>
      </c>
      <c r="G2523" s="10">
        <f>VLOOKUP(C2523,away!$B$2:$E$405,4,FALSE)</f>
        <v>0.9274</v>
      </c>
      <c r="H2523" s="10">
        <f>VLOOKUP(A2523,away!$A$2:$E$405,3,FALSE)</f>
        <v>1.1211</v>
      </c>
      <c r="I2523" s="10">
        <f>VLOOKUP(C2523,away!$B$2:$E$405,3,FALSE)</f>
        <v>0.9859</v>
      </c>
      <c r="J2523" s="10">
        <f>VLOOKUP(B2523,home!$B$2:$E$405,4,FALSE)</f>
        <v>1.3145</v>
      </c>
      <c r="K2523" s="12">
        <f t="shared" si="3582"/>
        <v>0.82982189331</v>
      </c>
      <c r="L2523" s="12">
        <f t="shared" si="3583"/>
        <v>1.4529069781050001</v>
      </c>
      <c r="M2523" s="13">
        <f t="shared" si="3584"/>
        <v>0.10200546676334463</v>
      </c>
      <c r="N2523" s="13">
        <f t="shared" si="3585"/>
        <v>8.4646369557528925E-2</v>
      </c>
      <c r="O2523" s="13">
        <f t="shared" si="3586"/>
        <v>0.14820445446532107</v>
      </c>
      <c r="P2523" s="13">
        <f t="shared" si="3587"/>
        <v>0.12298330100138843</v>
      </c>
      <c r="Q2523" s="13">
        <f t="shared" si="3588"/>
        <v>3.5120705324023296E-2</v>
      </c>
      <c r="R2523" s="13">
        <f t="shared" si="3589"/>
        <v>0.10766364303945489</v>
      </c>
      <c r="S2523" s="13">
        <f t="shared" si="3590"/>
        <v>3.7068827792063969E-2</v>
      </c>
      <c r="T2523" s="13">
        <f t="shared" si="3591"/>
        <v>5.1027117841242878E-2</v>
      </c>
      <c r="U2523" s="13">
        <f t="shared" si="3592"/>
        <v>8.9341648107652466E-2</v>
      </c>
      <c r="V2523" s="13">
        <f t="shared" si="3593"/>
        <v>4.9657979134443819E-3</v>
      </c>
      <c r="W2523" s="13">
        <f t="shared" si="3594"/>
        <v>9.7146433954545374E-3</v>
      </c>
      <c r="X2523" s="13">
        <f t="shared" si="3595"/>
        <v>1.4114473179057551E-2</v>
      </c>
      <c r="Y2523" s="13">
        <f t="shared" si="3596"/>
        <v>1.0253508287064292E-2</v>
      </c>
      <c r="Z2523" s="13">
        <f t="shared" si="3597"/>
        <v>5.214175275340991E-2</v>
      </c>
      <c r="AA2523" s="13">
        <f t="shared" si="3598"/>
        <v>4.3268367990336523E-2</v>
      </c>
      <c r="AB2523" s="13">
        <f t="shared" si="3599"/>
        <v>1.7952519523087424E-2</v>
      </c>
      <c r="AC2523" s="13">
        <f t="shared" si="3600"/>
        <v>3.741896383590776E-4</v>
      </c>
      <c r="AD2523" s="13">
        <f t="shared" si="3601"/>
        <v>2.0153559438118923E-3</v>
      </c>
      <c r="AE2523" s="13">
        <f t="shared" si="3602"/>
        <v>2.9281247141296871E-3</v>
      </c>
      <c r="AF2523" s="13">
        <f t="shared" si="3603"/>
        <v>2.1271464149603659E-3</v>
      </c>
      <c r="AG2523" s="13">
        <f t="shared" si="3604"/>
        <v>1.030181956582316E-3</v>
      </c>
      <c r="AH2523" s="13">
        <f t="shared" si="3605"/>
        <v>1.8939279106513732E-2</v>
      </c>
      <c r="AI2523" s="13">
        <f t="shared" si="3606"/>
        <v>1.5716228446093751E-2</v>
      </c>
      <c r="AJ2523" s="13">
        <f t="shared" si="3607"/>
        <v>6.520835222414997E-3</v>
      </c>
      <c r="AK2523" s="13">
        <f t="shared" si="3608"/>
        <v>1.8037106100756493E-3</v>
      </c>
      <c r="AL2523" s="13">
        <f t="shared" si="3609"/>
        <v>1.8045729659835036E-5</v>
      </c>
      <c r="AM2523" s="13">
        <f t="shared" si="3610"/>
        <v>3.3447729699750939E-4</v>
      </c>
      <c r="AN2523" s="13">
        <f t="shared" si="3611"/>
        <v>4.8596439882538003E-4</v>
      </c>
      <c r="AO2523" s="13">
        <f t="shared" si="3612"/>
        <v>3.5303053308199803E-4</v>
      </c>
      <c r="AP2523" s="13">
        <f t="shared" si="3613"/>
        <v>1.7097350833298756E-4</v>
      </c>
      <c r="AQ2523" s="13">
        <f t="shared" si="3614"/>
        <v>6.2102150832022812E-5</v>
      </c>
      <c r="AR2523" s="13">
        <f t="shared" si="3615"/>
        <v>5.503402154826407E-3</v>
      </c>
      <c r="AS2523" s="13">
        <f t="shared" si="3616"/>
        <v>4.5668435957643824E-3</v>
      </c>
      <c r="AT2523" s="13">
        <f t="shared" si="3617"/>
        <v>1.8948333995439241E-3</v>
      </c>
      <c r="AU2523" s="13">
        <f t="shared" si="3618"/>
        <v>5.2412474637218763E-4</v>
      </c>
      <c r="AV2523" s="13">
        <f t="shared" si="3619"/>
        <v>1.0873254734129806E-4</v>
      </c>
      <c r="AW2523" s="13">
        <f t="shared" si="3620"/>
        <v>6.043585138034431E-7</v>
      </c>
      <c r="AX2523" s="13">
        <f t="shared" si="3621"/>
        <v>4.6259430643947381E-5</v>
      </c>
      <c r="AY2523" s="13">
        <f t="shared" si="3622"/>
        <v>6.7210649585755427E-5</v>
      </c>
      <c r="AZ2523" s="13">
        <f t="shared" si="3623"/>
        <v>4.8825410893057007E-5</v>
      </c>
      <c r="BA2523" s="13">
        <f t="shared" si="3624"/>
        <v>2.3646260065122124E-5</v>
      </c>
      <c r="BB2523" s="13">
        <f t="shared" si="3625"/>
        <v>8.5889540636753878E-6</v>
      </c>
      <c r="BC2523" s="13">
        <f t="shared" si="3626"/>
        <v>2.495790258747454E-6</v>
      </c>
      <c r="BD2523" s="13">
        <f t="shared" si="3627"/>
        <v>1.3326552323442297E-3</v>
      </c>
      <c r="BE2523" s="13">
        <f t="shared" si="3628"/>
        <v>1.1058664880333666E-3</v>
      </c>
      <c r="BF2523" s="13">
        <f t="shared" si="3629"/>
        <v>4.5883611142396436E-4</v>
      </c>
      <c r="BG2523" s="13">
        <f t="shared" si="3630"/>
        <v>1.2691741690027742E-4</v>
      </c>
      <c r="BH2523" s="13">
        <f t="shared" si="3631"/>
        <v>2.6329712796550698E-5</v>
      </c>
      <c r="BI2523" s="13">
        <f t="shared" si="3632"/>
        <v>4.3697944246284478E-6</v>
      </c>
      <c r="BJ2523" s="14">
        <f t="shared" si="3633"/>
        <v>0.21458120099743588</v>
      </c>
      <c r="BK2523" s="14">
        <f t="shared" si="3634"/>
        <v>0.26748283948784607</v>
      </c>
      <c r="BL2523" s="14">
        <f t="shared" si="3635"/>
        <v>0.4650635977107217</v>
      </c>
      <c r="BM2523" s="14">
        <f t="shared" si="3636"/>
        <v>0.39857884450728043</v>
      </c>
      <c r="BN2523" s="14">
        <f t="shared" si="3637"/>
        <v>0.60062394015106124</v>
      </c>
    </row>
    <row r="2524" spans="1:66" x14ac:dyDescent="0.25">
      <c r="A2524" t="s">
        <v>343</v>
      </c>
      <c r="B2524" t="s">
        <v>195</v>
      </c>
      <c r="C2524" t="s">
        <v>178</v>
      </c>
      <c r="D2524" t="s">
        <v>495</v>
      </c>
      <c r="E2524" s="10">
        <f>VLOOKUP(A2524,home!$A$2:$E$405,3,FALSE)</f>
        <v>1.3052999999999999</v>
      </c>
      <c r="F2524" s="10">
        <f>VLOOKUP(B2524,home!$B$2:$E$405,3,FALSE)</f>
        <v>1.8548</v>
      </c>
      <c r="G2524" s="10">
        <f>VLOOKUP(C2524,away!$B$2:$E$405,4,FALSE)</f>
        <v>0.9274</v>
      </c>
      <c r="H2524" s="10">
        <f>VLOOKUP(A2524,away!$A$2:$E$405,3,FALSE)</f>
        <v>1.1211</v>
      </c>
      <c r="I2524" s="10">
        <f>VLOOKUP(C2524,away!$B$2:$E$405,3,FALSE)</f>
        <v>0.9859</v>
      </c>
      <c r="J2524" s="10">
        <f>VLOOKUP(B2524,home!$B$2:$E$405,4,FALSE)</f>
        <v>0.56340000000000001</v>
      </c>
      <c r="K2524" s="12">
        <f t="shared" si="3582"/>
        <v>2.2453007260560001</v>
      </c>
      <c r="L2524" s="12">
        <f t="shared" si="3583"/>
        <v>0.62272178886600005</v>
      </c>
      <c r="M2524" s="13">
        <f t="shared" si="3584"/>
        <v>5.6811158793287665E-2</v>
      </c>
      <c r="N2524" s="13">
        <f t="shared" si="3585"/>
        <v>0.12755813608665151</v>
      </c>
      <c r="O2524" s="13">
        <f t="shared" si="3586"/>
        <v>3.5377546431306479E-2</v>
      </c>
      <c r="P2524" s="13">
        <f t="shared" si="3587"/>
        <v>7.9433230688292306E-2</v>
      </c>
      <c r="Q2524" s="13">
        <f t="shared" si="3588"/>
        <v>0.14320318778485439</v>
      </c>
      <c r="R2524" s="13">
        <f t="shared" si="3589"/>
        <v>1.1015184499696573E-2</v>
      </c>
      <c r="S2524" s="13">
        <f t="shared" si="3590"/>
        <v>2.776583980859125E-2</v>
      </c>
      <c r="T2524" s="13">
        <f t="shared" si="3591"/>
        <v>8.9175745268698231E-2</v>
      </c>
      <c r="U2524" s="13">
        <f t="shared" si="3592"/>
        <v>2.4732401754809515E-2</v>
      </c>
      <c r="V2524" s="13">
        <f t="shared" si="3593"/>
        <v>4.3135703259264656E-3</v>
      </c>
      <c r="W2524" s="13">
        <f t="shared" si="3594"/>
        <v>0.1071780738356224</v>
      </c>
      <c r="X2524" s="13">
        <f t="shared" si="3595"/>
        <v>6.6742121866131016E-2</v>
      </c>
      <c r="Y2524" s="13">
        <f t="shared" si="3596"/>
        <v>2.0780886760594839E-2</v>
      </c>
      <c r="Z2524" s="13">
        <f t="shared" si="3597"/>
        <v>2.2864651321133625E-3</v>
      </c>
      <c r="AA2524" s="13">
        <f t="shared" si="3598"/>
        <v>5.1338018212358609E-3</v>
      </c>
      <c r="AB2524" s="13">
        <f t="shared" si="3599"/>
        <v>5.7634644783242477E-3</v>
      </c>
      <c r="AC2524" s="13">
        <f t="shared" si="3600"/>
        <v>3.7695150264868915E-4</v>
      </c>
      <c r="AD2524" s="13">
        <f t="shared" si="3601"/>
        <v>6.0161751750101647E-2</v>
      </c>
      <c r="AE2524" s="13">
        <f t="shared" si="3602"/>
        <v>3.7464033671135502E-2</v>
      </c>
      <c r="AF2524" s="13">
        <f t="shared" si="3603"/>
        <v>1.166483503291278E-2</v>
      </c>
      <c r="AG2524" s="13">
        <f t="shared" si="3604"/>
        <v>2.4213156461740781E-3</v>
      </c>
      <c r="AH2524" s="13">
        <f t="shared" si="3605"/>
        <v>3.5595791431234199E-4</v>
      </c>
      <c r="AI2524" s="13">
        <f t="shared" si="3606"/>
        <v>7.9923256345088099E-4</v>
      </c>
      <c r="AJ2524" s="13">
        <f t="shared" si="3607"/>
        <v>8.9725872750193072E-4</v>
      </c>
      <c r="AK2524" s="13">
        <f t="shared" si="3608"/>
        <v>6.7153855744005587E-4</v>
      </c>
      <c r="AL2524" s="13">
        <f t="shared" si="3609"/>
        <v>2.1082108729476949E-5</v>
      </c>
      <c r="AM2524" s="13">
        <f t="shared" si="3610"/>
        <v>2.7016244977060819E-2</v>
      </c>
      <c r="AN2524" s="13">
        <f t="shared" si="3611"/>
        <v>1.6823604400557402E-2</v>
      </c>
      <c r="AO2524" s="13">
        <f t="shared" si="3612"/>
        <v>5.2382125137445078E-3</v>
      </c>
      <c r="AP2524" s="13">
        <f t="shared" si="3613"/>
        <v>1.0873163556730824E-3</v>
      </c>
      <c r="AQ2524" s="13">
        <f t="shared" si="3614"/>
        <v>1.6927389651700045E-4</v>
      </c>
      <c r="AR2524" s="13">
        <f t="shared" si="3615"/>
        <v>4.4332549832318416E-5</v>
      </c>
      <c r="AS2524" s="13">
        <f t="shared" si="3616"/>
        <v>9.9539906326418358E-5</v>
      </c>
      <c r="AT2524" s="13">
        <f t="shared" si="3617"/>
        <v>1.117485119731267E-4</v>
      </c>
      <c r="AU2524" s="13">
        <f t="shared" si="3618"/>
        <v>8.3636338356312976E-5</v>
      </c>
      <c r="AV2524" s="13">
        <f t="shared" si="3619"/>
        <v>4.6947182809023713E-5</v>
      </c>
      <c r="AW2524" s="13">
        <f t="shared" si="3620"/>
        <v>8.1880432259866998E-7</v>
      </c>
      <c r="AX2524" s="13">
        <f t="shared" si="3621"/>
        <v>1.0109932410383566E-2</v>
      </c>
      <c r="AY2524" s="13">
        <f t="shared" si="3622"/>
        <v>6.2956751959084055E-3</v>
      </c>
      <c r="AZ2524" s="13">
        <f t="shared" si="3623"/>
        <v>1.9602270600576938E-3</v>
      </c>
      <c r="BA2524" s="13">
        <f t="shared" si="3624"/>
        <v>4.0689203380755577E-4</v>
      </c>
      <c r="BB2524" s="13">
        <f t="shared" si="3625"/>
        <v>6.3345133791991521E-5</v>
      </c>
      <c r="BC2524" s="13">
        <f t="shared" si="3626"/>
        <v>7.889279006181018E-6</v>
      </c>
      <c r="BD2524" s="13">
        <f t="shared" si="3627"/>
        <v>4.6011407894287337E-6</v>
      </c>
      <c r="BE2524" s="13">
        <f t="shared" si="3628"/>
        <v>1.0330944755190213E-5</v>
      </c>
      <c r="BF2524" s="13">
        <f t="shared" si="3629"/>
        <v>1.1598038879836508E-5</v>
      </c>
      <c r="BG2524" s="13">
        <f t="shared" si="3630"/>
        <v>8.6803617059075418E-6</v>
      </c>
      <c r="BH2524" s="13">
        <f t="shared" si="3631"/>
        <v>4.8725056101757265E-6</v>
      </c>
      <c r="BI2524" s="13">
        <f t="shared" si="3632"/>
        <v>2.188048076847899E-6</v>
      </c>
      <c r="BJ2524" s="14">
        <f t="shared" si="3633"/>
        <v>0.73552870095938461</v>
      </c>
      <c r="BK2524" s="14">
        <f t="shared" si="3634"/>
        <v>0.17501750842338426</v>
      </c>
      <c r="BL2524" s="14">
        <f t="shared" si="3635"/>
        <v>8.5174862277192467E-2</v>
      </c>
      <c r="BM2524" s="14">
        <f t="shared" si="3636"/>
        <v>0.53831423611640006</v>
      </c>
      <c r="BN2524" s="14">
        <f t="shared" si="3637"/>
        <v>0.45339844428408888</v>
      </c>
    </row>
    <row r="2525" spans="1:66" x14ac:dyDescent="0.25">
      <c r="A2525" t="s">
        <v>343</v>
      </c>
      <c r="B2525" t="s">
        <v>185</v>
      </c>
      <c r="C2525" t="s">
        <v>194</v>
      </c>
      <c r="D2525" t="s">
        <v>495</v>
      </c>
      <c r="E2525" s="10">
        <f>VLOOKUP(A2525,home!$A$2:$E$405,3,FALSE)</f>
        <v>1.3052999999999999</v>
      </c>
      <c r="F2525" s="10">
        <f>VLOOKUP(B2525,home!$B$2:$E$405,3,FALSE)</f>
        <v>0.8871</v>
      </c>
      <c r="G2525" s="10">
        <f>VLOOKUP(C2525,away!$B$2:$E$405,4,FALSE)</f>
        <v>0.8871</v>
      </c>
      <c r="H2525" s="10">
        <f>VLOOKUP(A2525,away!$A$2:$E$405,3,FALSE)</f>
        <v>1.1211</v>
      </c>
      <c r="I2525" s="10">
        <f>VLOOKUP(C2525,away!$B$2:$E$405,3,FALSE)</f>
        <v>1.4553</v>
      </c>
      <c r="J2525" s="10">
        <f>VLOOKUP(B2525,home!$B$2:$E$405,4,FALSE)</f>
        <v>0.61029999999999995</v>
      </c>
      <c r="K2525" s="12">
        <f t="shared" si="3582"/>
        <v>1.027201148973</v>
      </c>
      <c r="L2525" s="12">
        <f t="shared" si="3583"/>
        <v>0.99572692734899992</v>
      </c>
      <c r="M2525" s="13">
        <f t="shared" si="3584"/>
        <v>0.13226760786870728</v>
      </c>
      <c r="N2525" s="13">
        <f t="shared" si="3585"/>
        <v>0.13586543877464632</v>
      </c>
      <c r="O2525" s="13">
        <f t="shared" si="3586"/>
        <v>0.1317024187709103</v>
      </c>
      <c r="P2525" s="13">
        <f t="shared" si="3587"/>
        <v>0.13528487588400223</v>
      </c>
      <c r="Q2525" s="13">
        <f t="shared" si="3588"/>
        <v>6.9780567407518743E-2</v>
      </c>
      <c r="R2525" s="13">
        <f t="shared" si="3589"/>
        <v>6.5569822383594878E-2</v>
      </c>
      <c r="S2525" s="13">
        <f t="shared" si="3590"/>
        <v>3.4592743336518558E-2</v>
      </c>
      <c r="T2525" s="13">
        <f t="shared" si="3591"/>
        <v>6.9482389973358386E-2</v>
      </c>
      <c r="U2525" s="13">
        <f t="shared" si="3592"/>
        <v>6.7353396890384179E-2</v>
      </c>
      <c r="V2525" s="13">
        <f t="shared" si="3593"/>
        <v>3.9313186217087353E-3</v>
      </c>
      <c r="W2525" s="13">
        <f t="shared" si="3594"/>
        <v>2.3892893005663707E-2</v>
      </c>
      <c r="X2525" s="13">
        <f t="shared" si="3595"/>
        <v>2.3790796938007935E-2</v>
      </c>
      <c r="Y2525" s="13">
        <f t="shared" si="3596"/>
        <v>1.1844568567133318E-2</v>
      </c>
      <c r="Z2525" s="13">
        <f t="shared" si="3597"/>
        <v>2.1763212589612203E-2</v>
      </c>
      <c r="AA2525" s="13">
        <f t="shared" si="3598"/>
        <v>2.2355196977393313E-2</v>
      </c>
      <c r="AB2525" s="13">
        <f t="shared" si="3599"/>
        <v>1.1481642010348072E-2</v>
      </c>
      <c r="AC2525" s="13">
        <f t="shared" si="3600"/>
        <v>2.5131245301110536E-4</v>
      </c>
      <c r="AD2525" s="13">
        <f t="shared" si="3601"/>
        <v>6.1357017869266787E-3</v>
      </c>
      <c r="AE2525" s="13">
        <f t="shared" si="3602"/>
        <v>6.1094834874262692E-3</v>
      </c>
      <c r="AF2525" s="13">
        <f t="shared" si="3603"/>
        <v>3.0416886103122056E-3</v>
      </c>
      <c r="AG2525" s="13">
        <f t="shared" si="3604"/>
        <v>1.0095637512995408E-3</v>
      </c>
      <c r="AH2525" s="13">
        <f t="shared" si="3605"/>
        <v>5.4175542002744062E-3</v>
      </c>
      <c r="AI2525" s="13">
        <f t="shared" si="3606"/>
        <v>5.5649178991453718E-3</v>
      </c>
      <c r="AJ2525" s="13">
        <f t="shared" si="3607"/>
        <v>2.8581450299712693E-3</v>
      </c>
      <c r="AK2525" s="13">
        <f t="shared" si="3608"/>
        <v>9.7862995290598585E-4</v>
      </c>
      <c r="AL2525" s="13">
        <f t="shared" si="3609"/>
        <v>1.0281814137731967E-5</v>
      </c>
      <c r="AM2525" s="13">
        <f t="shared" si="3610"/>
        <v>1.260519985057355E-3</v>
      </c>
      <c r="AN2525" s="13">
        <f t="shared" si="3611"/>
        <v>1.2551336915831673E-3</v>
      </c>
      <c r="AO2525" s="13">
        <f t="shared" si="3612"/>
        <v>6.2488520706615723E-4</v>
      </c>
      <c r="AP2525" s="13">
        <f t="shared" si="3613"/>
        <v>2.0740500905927611E-4</v>
      </c>
      <c r="AQ2525" s="13">
        <f t="shared" si="3614"/>
        <v>5.1629688096846114E-5</v>
      </c>
      <c r="AR2525" s="13">
        <f t="shared" si="3615"/>
        <v>1.0788809195171809E-3</v>
      </c>
      <c r="AS2525" s="13">
        <f t="shared" si="3616"/>
        <v>1.1082277201330949E-3</v>
      </c>
      <c r="AT2525" s="13">
        <f t="shared" si="3617"/>
        <v>5.6918639372222166E-4</v>
      </c>
      <c r="AU2525" s="13">
        <f t="shared" si="3618"/>
        <v>1.9488963920375482E-4</v>
      </c>
      <c r="AV2525" s="13">
        <f t="shared" si="3619"/>
        <v>5.0047715328257589E-5</v>
      </c>
      <c r="AW2525" s="13">
        <f t="shared" si="3620"/>
        <v>2.9212114656097841E-7</v>
      </c>
      <c r="AX2525" s="13">
        <f t="shared" si="3621"/>
        <v>2.1580126282572386E-4</v>
      </c>
      <c r="AY2525" s="13">
        <f t="shared" si="3622"/>
        <v>2.1487912835149197E-4</v>
      </c>
      <c r="AZ2525" s="13">
        <f t="shared" si="3623"/>
        <v>1.0698046711243124E-4</v>
      </c>
      <c r="BA2525" s="13">
        <f t="shared" si="3624"/>
        <v>3.5507777268073964E-5</v>
      </c>
      <c r="BB2525" s="13">
        <f t="shared" si="3625"/>
        <v>8.8390124890329871E-6</v>
      </c>
      <c r="BC2525" s="13">
        <f t="shared" si="3626"/>
        <v>1.760248549300851E-6</v>
      </c>
      <c r="BD2525" s="13">
        <f t="shared" si="3627"/>
        <v>1.7904513049438431E-4</v>
      </c>
      <c r="BE2525" s="13">
        <f t="shared" si="3628"/>
        <v>1.8391536376185228E-4</v>
      </c>
      <c r="BF2525" s="13">
        <f t="shared" si="3629"/>
        <v>9.4459036484980942E-5</v>
      </c>
      <c r="BG2525" s="13">
        <f t="shared" si="3630"/>
        <v>3.2342810269418323E-5</v>
      </c>
      <c r="BH2525" s="13">
        <f t="shared" si="3631"/>
        <v>8.3056429674405599E-6</v>
      </c>
      <c r="BI2525" s="13">
        <f t="shared" si="3632"/>
        <v>1.7063131998228925E-6</v>
      </c>
      <c r="BJ2525" s="14">
        <f t="shared" si="3633"/>
        <v>0.35493643377975204</v>
      </c>
      <c r="BK2525" s="14">
        <f t="shared" si="3634"/>
        <v>0.30655301910643723</v>
      </c>
      <c r="BL2525" s="14">
        <f t="shared" si="3635"/>
        <v>0.31678273080001018</v>
      </c>
      <c r="BM2525" s="14">
        <f t="shared" si="3636"/>
        <v>0.32935007817922685</v>
      </c>
      <c r="BN2525" s="14">
        <f t="shared" si="3637"/>
        <v>0.67047073108937971</v>
      </c>
    </row>
    <row r="2526" spans="1:66" x14ac:dyDescent="0.25">
      <c r="A2526" t="s">
        <v>343</v>
      </c>
      <c r="B2526" t="s">
        <v>190</v>
      </c>
      <c r="C2526" t="s">
        <v>183</v>
      </c>
      <c r="D2526" t="s">
        <v>495</v>
      </c>
      <c r="E2526" s="10">
        <f>VLOOKUP(A2526,home!$A$2:$E$405,3,FALSE)</f>
        <v>1.3052999999999999</v>
      </c>
      <c r="F2526" s="10">
        <f>VLOOKUP(B2526,home!$B$2:$E$405,3,FALSE)</f>
        <v>0.5242</v>
      </c>
      <c r="G2526" s="10">
        <f>VLOOKUP(C2526,away!$B$2:$E$405,4,FALSE)</f>
        <v>1.0887</v>
      </c>
      <c r="H2526" s="10">
        <f>VLOOKUP(A2526,away!$A$2:$E$405,3,FALSE)</f>
        <v>1.1211</v>
      </c>
      <c r="I2526" s="10">
        <f>VLOOKUP(C2526,away!$B$2:$E$405,3,FALSE)</f>
        <v>0.75109999999999999</v>
      </c>
      <c r="J2526" s="10">
        <f>VLOOKUP(B2526,home!$B$2:$E$405,4,FALSE)</f>
        <v>0.70420000000000005</v>
      </c>
      <c r="K2526" s="12">
        <f t="shared" si="3582"/>
        <v>0.74493019366199997</v>
      </c>
      <c r="L2526" s="12">
        <f t="shared" si="3583"/>
        <v>0.59297739148200002</v>
      </c>
      <c r="M2526" s="13">
        <f t="shared" si="3584"/>
        <v>0.26239413195359096</v>
      </c>
      <c r="N2526" s="13">
        <f t="shared" si="3585"/>
        <v>0.19546531153196092</v>
      </c>
      <c r="O2526" s="13">
        <f t="shared" si="3586"/>
        <v>0.1555937879060241</v>
      </c>
      <c r="P2526" s="13">
        <f t="shared" si="3587"/>
        <v>0.11590651055743868</v>
      </c>
      <c r="Q2526" s="13">
        <f t="shared" si="3588"/>
        <v>7.2804006186853384E-2</v>
      </c>
      <c r="R2526" s="13">
        <f t="shared" si="3589"/>
        <v>4.6131799241658861E-2</v>
      </c>
      <c r="S2526" s="13">
        <f t="shared" si="3590"/>
        <v>1.2799751931931291E-2</v>
      </c>
      <c r="T2526" s="13">
        <f t="shared" si="3591"/>
        <v>4.3171129678119709E-2</v>
      </c>
      <c r="U2526" s="13">
        <f t="shared" si="3592"/>
        <v>3.4364970143065443E-2</v>
      </c>
      <c r="V2526" s="13">
        <f t="shared" si="3593"/>
        <v>6.2822144322673037E-4</v>
      </c>
      <c r="W2526" s="13">
        <f t="shared" si="3594"/>
        <v>1.8077967476047382E-2</v>
      </c>
      <c r="X2526" s="13">
        <f t="shared" si="3595"/>
        <v>1.0719825997243013E-2</v>
      </c>
      <c r="Y2526" s="13">
        <f t="shared" si="3596"/>
        <v>3.1783072284930452E-3</v>
      </c>
      <c r="Z2526" s="13">
        <f t="shared" si="3597"/>
        <v>9.1183713262300604E-3</v>
      </c>
      <c r="AA2526" s="13">
        <f t="shared" si="3598"/>
        <v>6.7925501179305868E-3</v>
      </c>
      <c r="AB2526" s="13">
        <f t="shared" si="3599"/>
        <v>2.5299878374044358E-3</v>
      </c>
      <c r="AC2526" s="13">
        <f t="shared" si="3600"/>
        <v>1.7343889038133808E-5</v>
      </c>
      <c r="AD2526" s="13">
        <f t="shared" si="3601"/>
        <v>3.3667059532368278E-3</v>
      </c>
      <c r="AE2526" s="13">
        <f t="shared" si="3602"/>
        <v>1.9963805140372944E-3</v>
      </c>
      <c r="AF2526" s="13">
        <f t="shared" si="3603"/>
        <v>5.9190425480966456E-4</v>
      </c>
      <c r="AG2526" s="13">
        <f t="shared" si="3604"/>
        <v>1.1699528034137732E-4</v>
      </c>
      <c r="AH2526" s="13">
        <f t="shared" si="3605"/>
        <v>1.3517470108980413E-3</v>
      </c>
      <c r="AI2526" s="13">
        <f t="shared" si="3606"/>
        <v>1.0069571626103075E-3</v>
      </c>
      <c r="AJ2526" s="13">
        <f t="shared" si="3607"/>
        <v>3.7505639707631711E-4</v>
      </c>
      <c r="AK2526" s="13">
        <f t="shared" si="3608"/>
        <v>9.3130278169410979E-5</v>
      </c>
      <c r="AL2526" s="13">
        <f t="shared" si="3609"/>
        <v>3.0645039855709194E-7</v>
      </c>
      <c r="AM2526" s="13">
        <f t="shared" si="3610"/>
        <v>5.0159218354954387E-4</v>
      </c>
      <c r="AN2526" s="13">
        <f t="shared" si="3611"/>
        <v>2.9743282458896908E-4</v>
      </c>
      <c r="AO2526" s="13">
        <f t="shared" si="3612"/>
        <v>8.8185470232945081E-5</v>
      </c>
      <c r="AP2526" s="13">
        <f t="shared" si="3613"/>
        <v>1.7430663368448447E-5</v>
      </c>
      <c r="AQ2526" s="13">
        <f t="shared" si="3614"/>
        <v>2.5839973240058523E-6</v>
      </c>
      <c r="AR2526" s="13">
        <f t="shared" si="3615"/>
        <v>1.6031108329318231E-4</v>
      </c>
      <c r="AS2526" s="13">
        <f t="shared" si="3616"/>
        <v>1.1942056632375533E-4</v>
      </c>
      <c r="AT2526" s="13">
        <f t="shared" si="3617"/>
        <v>4.4479992799390372E-5</v>
      </c>
      <c r="AU2526" s="13">
        <f t="shared" si="3618"/>
        <v>1.104482988337808E-5</v>
      </c>
      <c r="AV2526" s="13">
        <f t="shared" si="3619"/>
        <v>2.0569068159971691E-6</v>
      </c>
      <c r="AW2526" s="13">
        <f t="shared" si="3620"/>
        <v>3.76020396103674E-9</v>
      </c>
      <c r="AX2526" s="13">
        <f t="shared" si="3621"/>
        <v>6.2275193738484493E-5</v>
      </c>
      <c r="AY2526" s="13">
        <f t="shared" si="3622"/>
        <v>3.6927781937082718E-5</v>
      </c>
      <c r="AZ2526" s="13">
        <f t="shared" si="3623"/>
        <v>1.0948669903133714E-5</v>
      </c>
      <c r="BA2526" s="13">
        <f t="shared" si="3624"/>
        <v>2.1641045731192374E-6</v>
      </c>
      <c r="BB2526" s="13">
        <f t="shared" si="3625"/>
        <v>3.2081627116562809E-7</v>
      </c>
      <c r="BC2526" s="13">
        <f t="shared" si="3626"/>
        <v>3.8047359124155246E-8</v>
      </c>
      <c r="BD2526" s="13">
        <f t="shared" si="3627"/>
        <v>1.5843474666140805E-5</v>
      </c>
      <c r="BE2526" s="13">
        <f t="shared" si="3628"/>
        <v>1.1802282651327262E-5</v>
      </c>
      <c r="BF2526" s="13">
        <f t="shared" si="3629"/>
        <v>4.3959383505534387E-6</v>
      </c>
      <c r="BG2526" s="13">
        <f t="shared" si="3630"/>
        <v>1.0915557356013287E-6</v>
      </c>
      <c r="BH2526" s="13">
        <f t="shared" si="3631"/>
        <v>2.0328320637859116E-7</v>
      </c>
      <c r="BI2526" s="13">
        <f t="shared" si="3632"/>
        <v>3.0286359659167256E-8</v>
      </c>
      <c r="BJ2526" s="14">
        <f t="shared" si="3633"/>
        <v>0.35050843385398861</v>
      </c>
      <c r="BK2526" s="14">
        <f t="shared" si="3634"/>
        <v>0.3917831940075614</v>
      </c>
      <c r="BL2526" s="14">
        <f t="shared" si="3635"/>
        <v>0.24861066629492284</v>
      </c>
      <c r="BM2526" s="14">
        <f t="shared" si="3636"/>
        <v>0.15168819408344297</v>
      </c>
      <c r="BN2526" s="14">
        <f t="shared" si="3637"/>
        <v>0.84829554737752688</v>
      </c>
    </row>
    <row r="2527" spans="1:66" x14ac:dyDescent="0.25">
      <c r="A2527" t="s">
        <v>344</v>
      </c>
      <c r="B2527" t="s">
        <v>209</v>
      </c>
      <c r="C2527" t="s">
        <v>206</v>
      </c>
      <c r="D2527" t="s">
        <v>495</v>
      </c>
      <c r="E2527" s="10">
        <f>VLOOKUP(A2527,home!$A$2:$E$405,3,FALSE)</f>
        <v>1.3976999999999999</v>
      </c>
      <c r="F2527" s="10">
        <f>VLOOKUP(B2527,home!$B$2:$E$405,3,FALSE)</f>
        <v>0.93010000000000004</v>
      </c>
      <c r="G2527" s="10">
        <f>VLOOKUP(C2527,away!$B$2:$E$405,4,FALSE)</f>
        <v>0.8347</v>
      </c>
      <c r="H2527" s="10">
        <f>VLOOKUP(A2527,away!$A$2:$E$405,3,FALSE)</f>
        <v>1.0585</v>
      </c>
      <c r="I2527" s="10">
        <f>VLOOKUP(C2527,away!$B$2:$E$405,3,FALSE)</f>
        <v>1.3646</v>
      </c>
      <c r="J2527" s="10">
        <f>VLOOKUP(B2527,home!$B$2:$E$405,4,FALSE)</f>
        <v>0.89749999999999996</v>
      </c>
      <c r="K2527" s="12">
        <f t="shared" si="3582"/>
        <v>1.085110642719</v>
      </c>
      <c r="L2527" s="12">
        <f t="shared" si="3583"/>
        <v>1.29637511725</v>
      </c>
      <c r="M2527" s="13">
        <f t="shared" si="3584"/>
        <v>9.2413171668496996E-2</v>
      </c>
      <c r="N2527" s="13">
        <f t="shared" si="3585"/>
        <v>0.10027851610490406</v>
      </c>
      <c r="O2527" s="13">
        <f t="shared" si="3586"/>
        <v>0.11980213625719215</v>
      </c>
      <c r="P2527" s="13">
        <f t="shared" si="3587"/>
        <v>0.12999857307315099</v>
      </c>
      <c r="Q2527" s="13">
        <f t="shared" si="3588"/>
        <v>5.4406642530750018E-2</v>
      </c>
      <c r="R2527" s="13">
        <f t="shared" si="3589"/>
        <v>7.7654254218609012E-2</v>
      </c>
      <c r="S2527" s="13">
        <f t="shared" si="3590"/>
        <v>4.5717587374009452E-2</v>
      </c>
      <c r="T2527" s="13">
        <f t="shared" si="3591"/>
        <v>7.053141758997987E-2</v>
      </c>
      <c r="U2527" s="13">
        <f t="shared" si="3592"/>
        <v>8.4263457705019432E-2</v>
      </c>
      <c r="V2527" s="13">
        <f t="shared" si="3593"/>
        <v>7.1457119221149806E-3</v>
      </c>
      <c r="W2527" s="13">
        <f t="shared" si="3594"/>
        <v>1.9679075614908347E-2</v>
      </c>
      <c r="X2527" s="13">
        <f t="shared" si="3595"/>
        <v>2.551146395764842E-2</v>
      </c>
      <c r="Y2527" s="13">
        <f t="shared" si="3596"/>
        <v>1.6536213539657816E-2</v>
      </c>
      <c r="Z2527" s="13">
        <f t="shared" si="3597"/>
        <v>3.3556347639203524E-2</v>
      </c>
      <c r="AA2527" s="13">
        <f t="shared" si="3598"/>
        <v>3.6412349954078334E-2</v>
      </c>
      <c r="AB2527" s="13">
        <f t="shared" si="3599"/>
        <v>1.9755714230789544E-2</v>
      </c>
      <c r="AC2527" s="13">
        <f t="shared" si="3600"/>
        <v>6.2824672114855597E-4</v>
      </c>
      <c r="AD2527" s="13">
        <f t="shared" si="3601"/>
        <v>5.3384935971522475E-3</v>
      </c>
      <c r="AE2527" s="13">
        <f t="shared" si="3602"/>
        <v>6.9206902629466178E-3</v>
      </c>
      <c r="AF2527" s="13">
        <f t="shared" si="3603"/>
        <v>4.485905325539179E-3</v>
      </c>
      <c r="AG2527" s="13">
        <f t="shared" si="3604"/>
        <v>1.9384720141227513E-3</v>
      </c>
      <c r="AH2527" s="13">
        <f t="shared" si="3605"/>
        <v>1.0875403526313551E-2</v>
      </c>
      <c r="AI2527" s="13">
        <f t="shared" si="3606"/>
        <v>1.1801016110266576E-2</v>
      </c>
      <c r="AJ2527" s="13">
        <f t="shared" si="3607"/>
        <v>6.4027040880743182E-3</v>
      </c>
      <c r="AK2527" s="13">
        <f t="shared" si="3608"/>
        <v>2.3158807827166313E-3</v>
      </c>
      <c r="AL2527" s="13">
        <f t="shared" si="3609"/>
        <v>3.5350448778088732E-5</v>
      </c>
      <c r="AM2527" s="13">
        <f t="shared" si="3610"/>
        <v>1.1585712436714289E-3</v>
      </c>
      <c r="AN2527" s="13">
        <f t="shared" si="3611"/>
        <v>1.5019429318570267E-3</v>
      </c>
      <c r="AO2527" s="13">
        <f t="shared" si="3612"/>
        <v>9.7354072219448125E-4</v>
      </c>
      <c r="AP2527" s="13">
        <f t="shared" si="3613"/>
        <v>4.206913226275068E-4</v>
      </c>
      <c r="AQ2527" s="13">
        <f t="shared" si="3614"/>
        <v>1.3634344067432286E-4</v>
      </c>
      <c r="AR2527" s="13">
        <f t="shared" si="3615"/>
        <v>2.8197205043131576E-3</v>
      </c>
      <c r="AS2527" s="13">
        <f t="shared" si="3616"/>
        <v>3.0597087287231933E-3</v>
      </c>
      <c r="AT2527" s="13">
        <f t="shared" si="3617"/>
        <v>1.6600612525788793E-3</v>
      </c>
      <c r="AU2527" s="13">
        <f t="shared" si="3618"/>
        <v>6.0045004424625877E-4</v>
      </c>
      <c r="AV2527" s="13">
        <f t="shared" si="3619"/>
        <v>1.6288868335817739E-4</v>
      </c>
      <c r="AW2527" s="13">
        <f t="shared" si="3620"/>
        <v>1.3813290343778581E-6</v>
      </c>
      <c r="AX2527" s="13">
        <f t="shared" si="3621"/>
        <v>2.0952966447600915E-4</v>
      </c>
      <c r="AY2527" s="13">
        <f t="shared" si="3622"/>
        <v>2.7162904335243943E-4</v>
      </c>
      <c r="AZ2527" s="13">
        <f t="shared" si="3623"/>
        <v>1.7606656646226208E-4</v>
      </c>
      <c r="BA2527" s="13">
        <f t="shared" si="3624"/>
        <v>7.6082771913773319E-5</v>
      </c>
      <c r="BB2527" s="13">
        <f t="shared" si="3625"/>
        <v>2.4657953090105706E-5</v>
      </c>
      <c r="BC2527" s="13">
        <f t="shared" si="3626"/>
        <v>6.3931913656661549E-6</v>
      </c>
      <c r="BD2527" s="13">
        <f t="shared" si="3627"/>
        <v>6.0923591656519968E-4</v>
      </c>
      <c r="BE2527" s="13">
        <f t="shared" si="3628"/>
        <v>6.6108837699156286E-4</v>
      </c>
      <c r="BF2527" s="13">
        <f t="shared" si="3629"/>
        <v>3.5867701682568766E-4</v>
      </c>
      <c r="BG2527" s="13">
        <f t="shared" si="3630"/>
        <v>1.2973474941875186E-4</v>
      </c>
      <c r="BH2527" s="13">
        <f t="shared" si="3631"/>
        <v>3.5194139331192555E-5</v>
      </c>
      <c r="BI2527" s="13">
        <f t="shared" si="3632"/>
        <v>7.6379070299224817E-6</v>
      </c>
      <c r="BJ2527" s="14">
        <f t="shared" si="3633"/>
        <v>0.31058233938929425</v>
      </c>
      <c r="BK2527" s="14">
        <f t="shared" si="3634"/>
        <v>0.27621027025105149</v>
      </c>
      <c r="BL2527" s="14">
        <f t="shared" si="3635"/>
        <v>0.37938731419244143</v>
      </c>
      <c r="BM2527" s="14">
        <f t="shared" si="3636"/>
        <v>0.42491272990456941</v>
      </c>
      <c r="BN2527" s="14">
        <f t="shared" si="3637"/>
        <v>0.57455329385310328</v>
      </c>
    </row>
    <row r="2528" spans="1:66" x14ac:dyDescent="0.25">
      <c r="A2528" t="s">
        <v>344</v>
      </c>
      <c r="B2528" t="s">
        <v>204</v>
      </c>
      <c r="C2528" t="s">
        <v>211</v>
      </c>
      <c r="D2528" t="s">
        <v>495</v>
      </c>
      <c r="E2528" s="10">
        <f>VLOOKUP(A2528,home!$A$2:$E$405,3,FALSE)</f>
        <v>1.3976999999999999</v>
      </c>
      <c r="F2528" s="10">
        <f>VLOOKUP(B2528,home!$B$2:$E$405,3,FALSE)</f>
        <v>0.58919999999999995</v>
      </c>
      <c r="G2528" s="10">
        <f>VLOOKUP(C2528,away!$B$2:$E$405,4,FALSE)</f>
        <v>0.85860000000000003</v>
      </c>
      <c r="H2528" s="10">
        <f>VLOOKUP(A2528,away!$A$2:$E$405,3,FALSE)</f>
        <v>1.0585</v>
      </c>
      <c r="I2528" s="10">
        <f>VLOOKUP(C2528,away!$B$2:$E$405,3,FALSE)</f>
        <v>0.70850000000000002</v>
      </c>
      <c r="J2528" s="10">
        <f>VLOOKUP(B2528,home!$B$2:$E$405,4,FALSE)</f>
        <v>1.0003</v>
      </c>
      <c r="K2528" s="12">
        <f t="shared" si="3582"/>
        <v>0.70707842762399997</v>
      </c>
      <c r="L2528" s="12">
        <f t="shared" si="3583"/>
        <v>0.75017223417500001</v>
      </c>
      <c r="M2528" s="13">
        <f t="shared" si="3584"/>
        <v>0.23287564931727517</v>
      </c>
      <c r="N2528" s="13">
        <f t="shared" si="3585"/>
        <v>0.16466134795117696</v>
      </c>
      <c r="O2528" s="13">
        <f t="shared" si="3586"/>
        <v>0.17469684613329411</v>
      </c>
      <c r="P2528" s="13">
        <f t="shared" si="3587"/>
        <v>0.12352437127480147</v>
      </c>
      <c r="Q2528" s="13">
        <f t="shared" si="3588"/>
        <v>5.8214243499883273E-2</v>
      </c>
      <c r="R2528" s="13">
        <f t="shared" si="3589"/>
        <v>6.5526361683569734E-2</v>
      </c>
      <c r="S2528" s="13">
        <f t="shared" si="3590"/>
        <v>1.6380276709445453E-2</v>
      </c>
      <c r="T2528" s="13">
        <f t="shared" si="3591"/>
        <v>4.3670709107114902E-2</v>
      </c>
      <c r="U2528" s="13">
        <f t="shared" si="3592"/>
        <v>4.6332276787140005E-2</v>
      </c>
      <c r="V2528" s="13">
        <f t="shared" si="3593"/>
        <v>9.6540000724442245E-4</v>
      </c>
      <c r="W2528" s="13">
        <f t="shared" si="3594"/>
        <v>1.372067858640604E-2</v>
      </c>
      <c r="X2528" s="13">
        <f t="shared" si="3595"/>
        <v>1.0292872109561299E-2</v>
      </c>
      <c r="Y2528" s="13">
        <f t="shared" si="3596"/>
        <v>3.8607134332535728E-3</v>
      </c>
      <c r="Z2528" s="13">
        <f t="shared" si="3597"/>
        <v>1.6385352380507538E-2</v>
      </c>
      <c r="AA2528" s="13">
        <f t="shared" si="3598"/>
        <v>1.1585729197274436E-2</v>
      </c>
      <c r="AB2528" s="13">
        <f t="shared" si="3599"/>
        <v>4.0960095918431373E-3</v>
      </c>
      <c r="AC2528" s="13">
        <f t="shared" si="3600"/>
        <v>3.2004856796203309E-5</v>
      </c>
      <c r="AD2528" s="13">
        <f t="shared" si="3601"/>
        <v>2.4253989602025672E-3</v>
      </c>
      <c r="AE2528" s="13">
        <f t="shared" si="3602"/>
        <v>1.8194669567408819E-3</v>
      </c>
      <c r="AF2528" s="13">
        <f t="shared" si="3603"/>
        <v>6.8245679597294761E-4</v>
      </c>
      <c r="AG2528" s="13">
        <f t="shared" si="3604"/>
        <v>1.706533797876461E-4</v>
      </c>
      <c r="AH2528" s="13">
        <f t="shared" si="3605"/>
        <v>3.0729591007574979E-3</v>
      </c>
      <c r="AI2528" s="13">
        <f t="shared" si="3606"/>
        <v>2.1728230891164724E-3</v>
      </c>
      <c r="AJ2528" s="13">
        <f t="shared" si="3607"/>
        <v>7.6817816667879891E-4</v>
      </c>
      <c r="AK2528" s="13">
        <f t="shared" si="3608"/>
        <v>1.8105407007677735E-4</v>
      </c>
      <c r="AL2528" s="13">
        <f t="shared" si="3609"/>
        <v>6.7905422058188606E-7</v>
      </c>
      <c r="AM2528" s="13">
        <f t="shared" si="3610"/>
        <v>3.4298945662818327E-4</v>
      </c>
      <c r="AN2528" s="13">
        <f t="shared" si="3611"/>
        <v>2.5730116697723351E-4</v>
      </c>
      <c r="AO2528" s="13">
        <f t="shared" si="3612"/>
        <v>9.6510095643572986E-5</v>
      </c>
      <c r="AP2528" s="13">
        <f t="shared" si="3613"/>
        <v>2.4133064689794029E-5</v>
      </c>
      <c r="AQ2528" s="13">
        <f t="shared" si="3614"/>
        <v>4.5259887639581463E-6</v>
      </c>
      <c r="AR2528" s="13">
        <f t="shared" si="3615"/>
        <v>4.6104971882873042E-4</v>
      </c>
      <c r="AS2528" s="13">
        <f t="shared" si="3616"/>
        <v>3.2599831024590598E-4</v>
      </c>
      <c r="AT2528" s="13">
        <f t="shared" si="3617"/>
        <v>1.1525318630837806E-4</v>
      </c>
      <c r="AU2528" s="13">
        <f t="shared" si="3618"/>
        <v>2.7164347251194626E-5</v>
      </c>
      <c r="AV2528" s="13">
        <f t="shared" si="3619"/>
        <v>4.8018309854517553E-6</v>
      </c>
      <c r="AW2528" s="13">
        <f t="shared" si="3620"/>
        <v>1.000530945077212E-8</v>
      </c>
      <c r="AX2528" s="13">
        <f t="shared" si="3621"/>
        <v>4.0420074280710973E-5</v>
      </c>
      <c r="AY2528" s="13">
        <f t="shared" si="3622"/>
        <v>3.0322017428680409E-5</v>
      </c>
      <c r="AZ2528" s="13">
        <f t="shared" si="3623"/>
        <v>1.1373367779583234E-5</v>
      </c>
      <c r="BA2528" s="13">
        <f t="shared" si="3624"/>
        <v>2.8439949057679712E-6</v>
      </c>
      <c r="BB2528" s="13">
        <f t="shared" si="3625"/>
        <v>5.3337150311056926E-7</v>
      </c>
      <c r="BC2528" s="13">
        <f t="shared" si="3626"/>
        <v>8.0024098426746767E-8</v>
      </c>
      <c r="BD2528" s="13">
        <f t="shared" si="3627"/>
        <v>5.7644449606584031E-5</v>
      </c>
      <c r="BE2528" s="13">
        <f t="shared" si="3628"/>
        <v>4.0759146789074338E-5</v>
      </c>
      <c r="BF2528" s="13">
        <f t="shared" si="3629"/>
        <v>1.4409956711457244E-5</v>
      </c>
      <c r="BG2528" s="13">
        <f t="shared" si="3630"/>
        <v>3.3963231778890311E-6</v>
      </c>
      <c r="BH2528" s="13">
        <f t="shared" si="3631"/>
        <v>6.0036671308118065E-7</v>
      </c>
      <c r="BI2528" s="13">
        <f t="shared" si="3632"/>
        <v>8.4901270296646106E-8</v>
      </c>
      <c r="BJ2528" s="14">
        <f t="shared" si="3633"/>
        <v>0.30032957340279914</v>
      </c>
      <c r="BK2528" s="14">
        <f t="shared" si="3634"/>
        <v>0.37380870323721205</v>
      </c>
      <c r="BL2528" s="14">
        <f t="shared" si="3635"/>
        <v>0.30948340035763905</v>
      </c>
      <c r="BM2528" s="14">
        <f t="shared" si="3636"/>
        <v>0.18047789750603765</v>
      </c>
      <c r="BN2528" s="14">
        <f t="shared" si="3637"/>
        <v>0.81949881986000062</v>
      </c>
    </row>
    <row r="2529" spans="1:66" x14ac:dyDescent="0.25">
      <c r="A2529" t="s">
        <v>344</v>
      </c>
      <c r="B2529" t="s">
        <v>201</v>
      </c>
      <c r="C2529" t="s">
        <v>207</v>
      </c>
      <c r="D2529" t="s">
        <v>495</v>
      </c>
      <c r="E2529" s="10">
        <f>VLOOKUP(A2529,home!$A$2:$E$405,3,FALSE)</f>
        <v>1.3976999999999999</v>
      </c>
      <c r="F2529" s="10">
        <f>VLOOKUP(B2529,home!$B$2:$E$405,3,FALSE)</f>
        <v>0.8417</v>
      </c>
      <c r="G2529" s="10">
        <f>VLOOKUP(C2529,away!$B$2:$E$405,4,FALSE)</f>
        <v>1.0731999999999999</v>
      </c>
      <c r="H2529" s="10">
        <f>VLOOKUP(A2529,away!$A$2:$E$405,3,FALSE)</f>
        <v>1.0585</v>
      </c>
      <c r="I2529" s="10">
        <f>VLOOKUP(C2529,away!$B$2:$E$405,3,FALSE)</f>
        <v>0.73480000000000001</v>
      </c>
      <c r="J2529" s="10">
        <f>VLOOKUP(B2529,home!$B$2:$E$405,4,FALSE)</f>
        <v>1.0003</v>
      </c>
      <c r="K2529" s="12">
        <f t="shared" si="3582"/>
        <v>1.2625597973879998</v>
      </c>
      <c r="L2529" s="12">
        <f t="shared" si="3583"/>
        <v>0.77801913573999992</v>
      </c>
      <c r="M2529" s="13">
        <f t="shared" si="3584"/>
        <v>0.12995345473634609</v>
      </c>
      <c r="N2529" s="13">
        <f t="shared" si="3585"/>
        <v>0.16407400748179174</v>
      </c>
      <c r="O2529" s="13">
        <f t="shared" si="3586"/>
        <v>0.10110627454039917</v>
      </c>
      <c r="P2529" s="13">
        <f t="shared" si="3587"/>
        <v>0.12765271749838186</v>
      </c>
      <c r="Q2529" s="13">
        <f t="shared" si="3588"/>
        <v>0.1035766228214241</v>
      </c>
      <c r="R2529" s="13">
        <f t="shared" si="3589"/>
        <v>3.9331308167906261E-2</v>
      </c>
      <c r="S2529" s="13">
        <f t="shared" si="3590"/>
        <v>3.134817831080746E-2</v>
      </c>
      <c r="T2529" s="13">
        <f t="shared" si="3591"/>
        <v>8.0584594570392312E-2</v>
      </c>
      <c r="U2529" s="13">
        <f t="shared" si="3592"/>
        <v>4.9658128471476715E-2</v>
      </c>
      <c r="V2529" s="13">
        <f t="shared" si="3593"/>
        <v>3.4214644672562432E-3</v>
      </c>
      <c r="W2529" s="13">
        <f t="shared" si="3594"/>
        <v>4.3590559974516815E-2</v>
      </c>
      <c r="X2529" s="13">
        <f t="shared" si="3595"/>
        <v>3.3914289797796197E-2</v>
      </c>
      <c r="Y2529" s="13">
        <f t="shared" si="3596"/>
        <v>1.3192983218858648E-2</v>
      </c>
      <c r="Z2529" s="13">
        <f t="shared" si="3597"/>
        <v>1.0200170129439344E-2</v>
      </c>
      <c r="AA2529" s="13">
        <f t="shared" si="3598"/>
        <v>1.2878324731948066E-2</v>
      </c>
      <c r="AB2529" s="13">
        <f t="shared" si="3599"/>
        <v>8.1298275321326115E-3</v>
      </c>
      <c r="AC2529" s="13">
        <f t="shared" si="3600"/>
        <v>2.100556108509797E-4</v>
      </c>
      <c r="AD2529" s="13">
        <f t="shared" si="3601"/>
        <v>1.375892214236386E-2</v>
      </c>
      <c r="AE2529" s="13">
        <f t="shared" si="3602"/>
        <v>1.0704704713915877E-2</v>
      </c>
      <c r="AF2529" s="13">
        <f t="shared" si="3603"/>
        <v>4.1642325549363663E-3</v>
      </c>
      <c r="AG2529" s="13">
        <f t="shared" si="3604"/>
        <v>1.0799508711373214E-3</v>
      </c>
      <c r="AH2529" s="13">
        <f t="shared" si="3605"/>
        <v>1.9839818871268404E-3</v>
      </c>
      <c r="AI2529" s="13">
        <f t="shared" si="3606"/>
        <v>2.5048957694323252E-3</v>
      </c>
      <c r="AJ2529" s="13">
        <f t="shared" si="3607"/>
        <v>1.5812903475662676E-3</v>
      </c>
      <c r="AK2529" s="13">
        <f t="shared" si="3608"/>
        <v>6.6549120694495536E-4</v>
      </c>
      <c r="AL2529" s="13">
        <f t="shared" si="3609"/>
        <v>8.2534687839770455E-6</v>
      </c>
      <c r="AM2529" s="13">
        <f t="shared" si="3610"/>
        <v>3.4742923904680359E-3</v>
      </c>
      <c r="AN2529" s="13">
        <f t="shared" si="3611"/>
        <v>2.7030659629399992E-3</v>
      </c>
      <c r="AO2529" s="13">
        <f t="shared" si="3612"/>
        <v>1.0515185221673944E-3</v>
      </c>
      <c r="AP2529" s="13">
        <f t="shared" si="3613"/>
        <v>2.7270051061042608E-4</v>
      </c>
      <c r="AQ2529" s="13">
        <f t="shared" si="3614"/>
        <v>5.3041553895245096E-5</v>
      </c>
      <c r="AR2529" s="13">
        <f t="shared" si="3615"/>
        <v>3.0871517462924779E-4</v>
      </c>
      <c r="AS2529" s="13">
        <f t="shared" si="3616"/>
        <v>3.8977136833050408E-4</v>
      </c>
      <c r="AT2529" s="13">
        <f t="shared" si="3617"/>
        <v>2.4605482991350239E-4</v>
      </c>
      <c r="AU2529" s="13">
        <f t="shared" si="3618"/>
        <v>1.0355297873397676E-4</v>
      </c>
      <c r="AV2529" s="13">
        <f t="shared" si="3619"/>
        <v>3.2685456962323405E-5</v>
      </c>
      <c r="AW2529" s="13">
        <f t="shared" si="3620"/>
        <v>2.2520407642196624E-7</v>
      </c>
      <c r="AX2529" s="13">
        <f t="shared" si="3621"/>
        <v>7.310836494293317E-4</v>
      </c>
      <c r="AY2529" s="13">
        <f t="shared" si="3622"/>
        <v>5.6879706908265367E-4</v>
      </c>
      <c r="AZ2529" s="13">
        <f t="shared" si="3623"/>
        <v>2.2126750204956561E-4</v>
      </c>
      <c r="BA2529" s="13">
        <f t="shared" si="3624"/>
        <v>5.7383450237317239E-5</v>
      </c>
      <c r="BB2529" s="13">
        <f t="shared" si="3625"/>
        <v>1.1161355589854213E-5</v>
      </c>
      <c r="BC2529" s="13">
        <f t="shared" si="3626"/>
        <v>1.7367496459410388E-6</v>
      </c>
      <c r="BD2529" s="13">
        <f t="shared" si="3627"/>
        <v>4.0031052225811732E-5</v>
      </c>
      <c r="BE2529" s="13">
        <f t="shared" si="3628"/>
        <v>5.0541597187449309E-5</v>
      </c>
      <c r="BF2529" s="13">
        <f t="shared" si="3629"/>
        <v>3.1905894352325956E-5</v>
      </c>
      <c r="BG2529" s="13">
        <f t="shared" si="3630"/>
        <v>1.3427699836318525E-5</v>
      </c>
      <c r="BH2529" s="13">
        <f t="shared" si="3631"/>
        <v>4.2383184961823017E-6</v>
      </c>
      <c r="BI2529" s="13">
        <f t="shared" si="3632"/>
        <v>1.0702261083611477E-6</v>
      </c>
      <c r="BJ2529" s="14">
        <f t="shared" si="3633"/>
        <v>0.47778691686324892</v>
      </c>
      <c r="BK2529" s="14">
        <f t="shared" si="3634"/>
        <v>0.29316292116150916</v>
      </c>
      <c r="BL2529" s="14">
        <f t="shared" si="3635"/>
        <v>0.21906151725170922</v>
      </c>
      <c r="BM2529" s="14">
        <f t="shared" si="3636"/>
        <v>0.3339485682946513</v>
      </c>
      <c r="BN2529" s="14">
        <f t="shared" si="3637"/>
        <v>0.66569438524624924</v>
      </c>
    </row>
    <row r="2530" spans="1:66" x14ac:dyDescent="0.25">
      <c r="A2530" t="s">
        <v>344</v>
      </c>
      <c r="B2530" t="s">
        <v>210</v>
      </c>
      <c r="C2530" t="s">
        <v>205</v>
      </c>
      <c r="D2530" t="s">
        <v>495</v>
      </c>
      <c r="E2530" s="10">
        <f>VLOOKUP(A2530,home!$A$2:$E$405,3,FALSE)</f>
        <v>1.3976999999999999</v>
      </c>
      <c r="F2530" s="10">
        <f>VLOOKUP(B2530,home!$B$2:$E$405,3,FALSE)</f>
        <v>1.1783999999999999</v>
      </c>
      <c r="G2530" s="10">
        <f>VLOOKUP(C2530,away!$B$2:$E$405,4,FALSE)</f>
        <v>1.4309000000000001</v>
      </c>
      <c r="H2530" s="10">
        <f>VLOOKUP(A2530,away!$A$2:$E$405,3,FALSE)</f>
        <v>1.0585</v>
      </c>
      <c r="I2530" s="10">
        <f>VLOOKUP(C2530,away!$B$2:$E$405,3,FALSE)</f>
        <v>1.1114999999999999</v>
      </c>
      <c r="J2530" s="10">
        <f>VLOOKUP(B2530,home!$B$2:$E$405,4,FALSE)</f>
        <v>0.94469999999999998</v>
      </c>
      <c r="K2530" s="12">
        <f t="shared" si="3582"/>
        <v>2.3567633871119997</v>
      </c>
      <c r="L2530" s="12">
        <f t="shared" si="3583"/>
        <v>1.1114610419249999</v>
      </c>
      <c r="M2530" s="13">
        <f t="shared" si="3584"/>
        <v>3.1172330236789544E-2</v>
      </c>
      <c r="N2530" s="13">
        <f t="shared" si="3585"/>
        <v>7.3465806593029925E-2</v>
      </c>
      <c r="O2530" s="13">
        <f t="shared" si="3586"/>
        <v>3.4646830644212277E-2</v>
      </c>
      <c r="P2530" s="13">
        <f t="shared" si="3587"/>
        <v>8.1654381941749551E-2</v>
      </c>
      <c r="Q2530" s="13">
        <f t="shared" si="3588"/>
        <v>8.6570761591552164E-2</v>
      </c>
      <c r="R2530" s="13">
        <f t="shared" si="3589"/>
        <v>1.9254301243607604E-2</v>
      </c>
      <c r="S2530" s="13">
        <f t="shared" si="3590"/>
        <v>5.3472406775835285E-2</v>
      </c>
      <c r="T2530" s="13">
        <f t="shared" si="3591"/>
        <v>9.622002887878732E-2</v>
      </c>
      <c r="U2530" s="13">
        <f t="shared" si="3592"/>
        <v>4.5377832215359445E-2</v>
      </c>
      <c r="V2530" s="13">
        <f t="shared" si="3593"/>
        <v>1.5563148090530341E-2</v>
      </c>
      <c r="W2530" s="13">
        <f t="shared" si="3594"/>
        <v>6.8008933771123964E-2</v>
      </c>
      <c r="X2530" s="13">
        <f t="shared" si="3595"/>
        <v>7.5589280389461749E-2</v>
      </c>
      <c r="Y2530" s="13">
        <f t="shared" si="3596"/>
        <v>4.2007270170016077E-2</v>
      </c>
      <c r="Z2530" s="13">
        <f t="shared" si="3597"/>
        <v>7.1334685739193084E-3</v>
      </c>
      <c r="AA2530" s="13">
        <f t="shared" si="3598"/>
        <v>1.6811897558127075E-2</v>
      </c>
      <c r="AB2530" s="13">
        <f t="shared" si="3599"/>
        <v>1.9810832316435767E-2</v>
      </c>
      <c r="AC2530" s="13">
        <f t="shared" si="3600"/>
        <v>2.5479311875848711E-3</v>
      </c>
      <c r="AD2530" s="13">
        <f t="shared" si="3601"/>
        <v>4.0070241277077444E-2</v>
      </c>
      <c r="AE2530" s="13">
        <f t="shared" si="3602"/>
        <v>4.453651212000663E-2</v>
      </c>
      <c r="AF2530" s="13">
        <f t="shared" si="3603"/>
        <v>2.4750299082303986E-2</v>
      </c>
      <c r="AG2530" s="13">
        <f t="shared" si="3604"/>
        <v>9.1696644019909831E-3</v>
      </c>
      <c r="AH2530" s="13">
        <f t="shared" si="3605"/>
        <v>1.9821431034269003E-3</v>
      </c>
      <c r="AI2530" s="13">
        <f t="shared" si="3606"/>
        <v>4.6714422941730718E-3</v>
      </c>
      <c r="AJ2530" s="13">
        <f t="shared" si="3607"/>
        <v>5.5047420819567911E-3</v>
      </c>
      <c r="AK2530" s="13">
        <f t="shared" si="3608"/>
        <v>4.3244581980834826E-3</v>
      </c>
      <c r="AL2530" s="13">
        <f t="shared" si="3609"/>
        <v>2.6696720427632373E-4</v>
      </c>
      <c r="AM2530" s="13">
        <f t="shared" si="3610"/>
        <v>1.8887215510912013E-2</v>
      </c>
      <c r="AN2530" s="13">
        <f t="shared" si="3611"/>
        <v>2.0992404230820282E-2</v>
      </c>
      <c r="AO2530" s="13">
        <f t="shared" si="3612"/>
        <v>1.1666119739449147E-2</v>
      </c>
      <c r="AP2530" s="13">
        <f t="shared" si="3613"/>
        <v>4.3221458669433178E-3</v>
      </c>
      <c r="AQ2530" s="13">
        <f t="shared" si="3614"/>
        <v>1.2009741871561634E-3</v>
      </c>
      <c r="AR2530" s="13">
        <f t="shared" si="3615"/>
        <v>4.406149677958628E-4</v>
      </c>
      <c r="AS2530" s="13">
        <f t="shared" si="3616"/>
        <v>1.0384252239148224E-3</v>
      </c>
      <c r="AT2530" s="13">
        <f t="shared" si="3617"/>
        <v>1.223661273988017E-3</v>
      </c>
      <c r="AU2530" s="13">
        <f t="shared" si="3618"/>
        <v>9.6129336292059462E-4</v>
      </c>
      <c r="AV2530" s="13">
        <f t="shared" si="3619"/>
        <v>5.6638525050125633E-4</v>
      </c>
      <c r="AW2530" s="13">
        <f t="shared" si="3620"/>
        <v>1.9425206316619867E-5</v>
      </c>
      <c r="AX2530" s="13">
        <f t="shared" si="3621"/>
        <v>7.4187830001018829E-3</v>
      </c>
      <c r="AY2530" s="13">
        <f t="shared" si="3622"/>
        <v>8.2456882831087146E-3</v>
      </c>
      <c r="AZ2530" s="13">
        <f t="shared" si="3623"/>
        <v>4.5823806452663894E-3</v>
      </c>
      <c r="BA2530" s="13">
        <f t="shared" si="3624"/>
        <v>1.6977125221615777E-3</v>
      </c>
      <c r="BB2530" s="13">
        <f t="shared" si="3625"/>
        <v>4.7173533219270686E-4</v>
      </c>
      <c r="BC2530" s="13">
        <f t="shared" si="3626"/>
        <v>1.0486308876634832E-4</v>
      </c>
      <c r="BD2530" s="13">
        <f t="shared" si="3627"/>
        <v>8.1621061865689949E-5</v>
      </c>
      <c r="BE2530" s="13">
        <f t="shared" si="3628"/>
        <v>1.9236153022226149E-4</v>
      </c>
      <c r="BF2530" s="13">
        <f t="shared" si="3629"/>
        <v>2.2667530575833222E-4</v>
      </c>
      <c r="BG2530" s="13">
        <f t="shared" si="3630"/>
        <v>1.7807335379121841E-4</v>
      </c>
      <c r="BH2530" s="13">
        <f t="shared" si="3631"/>
        <v>1.0491919010884634E-4</v>
      </c>
      <c r="BI2530" s="13">
        <f t="shared" si="3632"/>
        <v>4.945394117079448E-5</v>
      </c>
      <c r="BJ2530" s="14">
        <f t="shared" si="3633"/>
        <v>0.63997882068222878</v>
      </c>
      <c r="BK2530" s="14">
        <f t="shared" si="3634"/>
        <v>0.19292285371987461</v>
      </c>
      <c r="BL2530" s="14">
        <f t="shared" si="3635"/>
        <v>0.15744796411742004</v>
      </c>
      <c r="BM2530" s="14">
        <f t="shared" si="3636"/>
        <v>0.66249243176570971</v>
      </c>
      <c r="BN2530" s="14">
        <f t="shared" si="3637"/>
        <v>0.32676441225094111</v>
      </c>
    </row>
    <row r="2531" spans="1:66" x14ac:dyDescent="0.25">
      <c r="A2531" t="s">
        <v>346</v>
      </c>
      <c r="B2531" t="s">
        <v>233</v>
      </c>
      <c r="C2531" t="s">
        <v>231</v>
      </c>
      <c r="D2531" t="s">
        <v>495</v>
      </c>
      <c r="E2531" s="10">
        <f>VLOOKUP(A2531,home!$A$2:$E$405,3,FALSE)</f>
        <v>1.5866</v>
      </c>
      <c r="F2531" s="10">
        <f>VLOOKUP(B2531,home!$B$2:$E$405,3,FALSE)</f>
        <v>1.0084</v>
      </c>
      <c r="G2531" s="10">
        <f>VLOOKUP(C2531,away!$B$2:$E$405,4,FALSE)</f>
        <v>0.88239999999999996</v>
      </c>
      <c r="H2531" s="10">
        <f>VLOOKUP(A2531,away!$A$2:$E$405,3,FALSE)</f>
        <v>1.1788000000000001</v>
      </c>
      <c r="I2531" s="10">
        <f>VLOOKUP(C2531,away!$B$2:$E$405,3,FALSE)</f>
        <v>1.018</v>
      </c>
      <c r="J2531" s="10">
        <f>VLOOKUP(B2531,home!$B$2:$E$405,4,FALSE)</f>
        <v>1.018</v>
      </c>
      <c r="K2531" s="12">
        <f t="shared" si="3582"/>
        <v>1.4117759730559998</v>
      </c>
      <c r="L2531" s="12">
        <f t="shared" si="3583"/>
        <v>1.2216187312</v>
      </c>
      <c r="M2531" s="13">
        <f t="shared" si="3584"/>
        <v>7.1834192023389254E-2</v>
      </c>
      <c r="N2531" s="13">
        <f t="shared" si="3585"/>
        <v>0.10141378634251189</v>
      </c>
      <c r="O2531" s="13">
        <f t="shared" si="3586"/>
        <v>8.7753994516389933E-2</v>
      </c>
      <c r="P2531" s="13">
        <f t="shared" si="3587"/>
        <v>0.12388898099792725</v>
      </c>
      <c r="Q2531" s="13">
        <f t="shared" si="3588"/>
        <v>7.1586773447496505E-2</v>
      </c>
      <c r="R2531" s="13">
        <f t="shared" si="3589"/>
        <v>5.3600961719422024E-2</v>
      </c>
      <c r="S2531" s="13">
        <f t="shared" si="3590"/>
        <v>5.3416343876003074E-2</v>
      </c>
      <c r="T2531" s="13">
        <f t="shared" si="3591"/>
        <v>8.745174334963253E-2</v>
      </c>
      <c r="U2531" s="13">
        <f t="shared" si="3592"/>
        <v>7.5672549888174415E-2</v>
      </c>
      <c r="V2531" s="13">
        <f t="shared" si="3593"/>
        <v>1.023606698368525E-2</v>
      </c>
      <c r="W2531" s="13">
        <f t="shared" si="3594"/>
        <v>3.3688162247259588E-2</v>
      </c>
      <c r="X2531" s="13">
        <f t="shared" si="3595"/>
        <v>4.1154090020956997E-2</v>
      </c>
      <c r="Y2531" s="13">
        <f t="shared" si="3596"/>
        <v>2.5137303617546038E-2</v>
      </c>
      <c r="Z2531" s="13">
        <f t="shared" si="3597"/>
        <v>2.1826646282260026E-2</v>
      </c>
      <c r="AA2531" s="13">
        <f t="shared" si="3598"/>
        <v>3.0814334793686764E-2</v>
      </c>
      <c r="AB2531" s="13">
        <f t="shared" si="3599"/>
        <v>2.1751468743715245E-2</v>
      </c>
      <c r="AC2531" s="13">
        <f t="shared" si="3600"/>
        <v>1.1033533199120448E-3</v>
      </c>
      <c r="AD2531" s="13">
        <f t="shared" si="3601"/>
        <v>1.1890034509273329E-2</v>
      </c>
      <c r="AE2531" s="13">
        <f t="shared" si="3602"/>
        <v>1.4525088871142698E-2</v>
      </c>
      <c r="AF2531" s="13">
        <f t="shared" si="3603"/>
        <v>8.8720603186662941E-3</v>
      </c>
      <c r="AG2531" s="13">
        <f t="shared" si="3604"/>
        <v>3.6127583565396604E-3</v>
      </c>
      <c r="AH2531" s="13">
        <f t="shared" si="3605"/>
        <v>6.6659599844214254E-3</v>
      </c>
      <c r="AI2531" s="13">
        <f t="shared" si="3606"/>
        <v>9.4108421433589141E-3</v>
      </c>
      <c r="AJ2531" s="13">
        <f t="shared" si="3607"/>
        <v>6.6430004121084728E-3</v>
      </c>
      <c r="AK2531" s="13">
        <f t="shared" si="3608"/>
        <v>3.1261427902719483E-3</v>
      </c>
      <c r="AL2531" s="13">
        <f t="shared" si="3609"/>
        <v>7.6116019201594593E-5</v>
      </c>
      <c r="AM2531" s="13">
        <f t="shared" si="3610"/>
        <v>3.357213007799753E-3</v>
      </c>
      <c r="AN2531" s="13">
        <f t="shared" si="3611"/>
        <v>4.1012342949564694E-3</v>
      </c>
      <c r="AO2531" s="13">
        <f t="shared" si="3612"/>
        <v>2.505072317879325E-3</v>
      </c>
      <c r="AP2531" s="13">
        <f t="shared" si="3613"/>
        <v>1.0200810888439942E-3</v>
      </c>
      <c r="AQ2531" s="13">
        <f t="shared" si="3614"/>
        <v>3.1153754136867886E-4</v>
      </c>
      <c r="AR2531" s="13">
        <f t="shared" si="3615"/>
        <v>1.6286523156797748E-3</v>
      </c>
      <c r="AS2531" s="13">
        <f t="shared" si="3616"/>
        <v>2.2992922077387213E-3</v>
      </c>
      <c r="AT2531" s="13">
        <f t="shared" si="3617"/>
        <v>1.6230427469602058E-3</v>
      </c>
      <c r="AU2531" s="13">
        <f t="shared" si="3618"/>
        <v>7.63790917800409E-4</v>
      </c>
      <c r="AV2531" s="13">
        <f t="shared" si="3619"/>
        <v>2.6957541654725197E-4</v>
      </c>
      <c r="AW2531" s="13">
        <f t="shared" si="3620"/>
        <v>3.6464900746839257E-6</v>
      </c>
      <c r="AX2531" s="13">
        <f t="shared" si="3621"/>
        <v>7.8993877680712493E-4</v>
      </c>
      <c r="AY2531" s="13">
        <f t="shared" si="3622"/>
        <v>9.6500400624879997E-4</v>
      </c>
      <c r="AZ2531" s="13">
        <f t="shared" si="3623"/>
        <v>5.8943348485828806E-4</v>
      </c>
      <c r="BA2531" s="13">
        <f t="shared" si="3624"/>
        <v>2.4002099529979199E-4</v>
      </c>
      <c r="BB2531" s="13">
        <f t="shared" si="3625"/>
        <v>7.3303535934873303E-5</v>
      </c>
      <c r="BC2531" s="13">
        <f t="shared" si="3626"/>
        <v>1.7909794512246705E-5</v>
      </c>
      <c r="BD2531" s="13">
        <f t="shared" si="3627"/>
        <v>3.3159869590777819E-4</v>
      </c>
      <c r="BE2531" s="13">
        <f t="shared" si="3628"/>
        <v>4.6814307157930408E-4</v>
      </c>
      <c r="BF2531" s="13">
        <f t="shared" si="3629"/>
        <v>3.3045657020414835E-4</v>
      </c>
      <c r="BG2531" s="13">
        <f t="shared" si="3630"/>
        <v>1.5551021531756993E-4</v>
      </c>
      <c r="BH2531" s="13">
        <f t="shared" si="3631"/>
        <v>5.4886396387527601E-5</v>
      </c>
      <c r="BI2531" s="13">
        <f t="shared" si="3632"/>
        <v>1.5497459133507812E-5</v>
      </c>
      <c r="BJ2531" s="14">
        <f t="shared" si="3633"/>
        <v>0.41330254992553483</v>
      </c>
      <c r="BK2531" s="14">
        <f t="shared" si="3634"/>
        <v>0.26152005722636734</v>
      </c>
      <c r="BL2531" s="14">
        <f t="shared" si="3635"/>
        <v>0.30337970100480527</v>
      </c>
      <c r="BM2531" s="14">
        <f t="shared" si="3636"/>
        <v>0.48898890787565658</v>
      </c>
      <c r="BN2531" s="14">
        <f t="shared" si="3637"/>
        <v>0.51007868904713694</v>
      </c>
    </row>
    <row r="2532" spans="1:66" x14ac:dyDescent="0.25">
      <c r="A2532" t="s">
        <v>346</v>
      </c>
      <c r="B2532" t="s">
        <v>240</v>
      </c>
      <c r="C2532" t="s">
        <v>237</v>
      </c>
      <c r="D2532" t="s">
        <v>495</v>
      </c>
      <c r="E2532" s="10">
        <f>VLOOKUP(A2532,home!$A$2:$E$405,3,FALSE)</f>
        <v>1.5866</v>
      </c>
      <c r="F2532" s="10">
        <f>VLOOKUP(B2532,home!$B$2:$E$405,3,FALSE)</f>
        <v>0.84040000000000004</v>
      </c>
      <c r="G2532" s="10">
        <f>VLOOKUP(C2532,away!$B$2:$E$405,4,FALSE)</f>
        <v>0.70030000000000003</v>
      </c>
      <c r="H2532" s="10">
        <f>VLOOKUP(A2532,away!$A$2:$E$405,3,FALSE)</f>
        <v>1.1788000000000001</v>
      </c>
      <c r="I2532" s="10">
        <f>VLOOKUP(C2532,away!$B$2:$E$405,3,FALSE)</f>
        <v>0.84830000000000005</v>
      </c>
      <c r="J2532" s="10">
        <f>VLOOKUP(B2532,home!$B$2:$E$405,4,FALSE)</f>
        <v>1.0367999999999999</v>
      </c>
      <c r="K2532" s="12">
        <f t="shared" si="3582"/>
        <v>0.93376506159200012</v>
      </c>
      <c r="L2532" s="12">
        <f t="shared" si="3583"/>
        <v>1.0367751582720002</v>
      </c>
      <c r="M2532" s="13">
        <f t="shared" si="3584"/>
        <v>0.13938153919685889</v>
      </c>
      <c r="N2532" s="13">
        <f t="shared" si="3585"/>
        <v>0.13014961153294272</v>
      </c>
      <c r="O2532" s="13">
        <f t="shared" si="3586"/>
        <v>0.14450731736101838</v>
      </c>
      <c r="P2532" s="13">
        <f t="shared" si="3587"/>
        <v>0.13493588409610602</v>
      </c>
      <c r="Q2532" s="13">
        <f t="shared" si="3588"/>
        <v>6.076458001461657E-2</v>
      </c>
      <c r="R2532" s="13">
        <f t="shared" si="3589"/>
        <v>7.4910798414215995E-2</v>
      </c>
      <c r="S2532" s="13">
        <f t="shared" si="3590"/>
        <v>3.2658006436350376E-2</v>
      </c>
      <c r="T2532" s="13">
        <f t="shared" si="3591"/>
        <v>6.299920706198571E-2</v>
      </c>
      <c r="U2532" s="13">
        <f t="shared" si="3592"/>
        <v>6.9949086295156296E-2</v>
      </c>
      <c r="V2532" s="13">
        <f t="shared" si="3593"/>
        <v>3.5129289293081242E-3</v>
      </c>
      <c r="W2532" s="13">
        <f t="shared" si="3594"/>
        <v>1.8913280599986818E-2</v>
      </c>
      <c r="X2532" s="13">
        <f t="shared" si="3595"/>
        <v>1.9608819487494086E-2</v>
      </c>
      <c r="Y2532" s="13">
        <f t="shared" si="3596"/>
        <v>1.016496846383688E-2</v>
      </c>
      <c r="Z2532" s="13">
        <f t="shared" si="3597"/>
        <v>2.588855162739356E-2</v>
      </c>
      <c r="AA2532" s="13">
        <f t="shared" si="3598"/>
        <v>2.4173825004880821E-2</v>
      </c>
      <c r="AB2532" s="13">
        <f t="shared" si="3599"/>
        <v>1.1286336597298387E-2</v>
      </c>
      <c r="AC2532" s="13">
        <f t="shared" si="3600"/>
        <v>2.1255512637037829E-4</v>
      </c>
      <c r="AD2532" s="13">
        <f t="shared" si="3601"/>
        <v>4.4151401560883676E-3</v>
      </c>
      <c r="AE2532" s="13">
        <f t="shared" si="3602"/>
        <v>4.5775076341215814E-3</v>
      </c>
      <c r="AF2532" s="13">
        <f t="shared" si="3603"/>
        <v>2.3729231009288454E-3</v>
      </c>
      <c r="AG2532" s="13">
        <f t="shared" si="3604"/>
        <v>8.2006257451092981E-4</v>
      </c>
      <c r="AH2532" s="13">
        <f t="shared" si="3605"/>
        <v>6.7101518027309513E-3</v>
      </c>
      <c r="AI2532" s="13">
        <f t="shared" si="3606"/>
        <v>6.2657053113687371E-3</v>
      </c>
      <c r="AJ2532" s="13">
        <f t="shared" si="3607"/>
        <v>2.9253483529937756E-3</v>
      </c>
      <c r="AK2532" s="13">
        <f t="shared" si="3608"/>
        <v>9.1052936167042959E-4</v>
      </c>
      <c r="AL2532" s="13">
        <f t="shared" si="3609"/>
        <v>8.231022289239554E-6</v>
      </c>
      <c r="AM2532" s="13">
        <f t="shared" si="3610"/>
        <v>8.2454072395743384E-4</v>
      </c>
      <c r="AN2532" s="13">
        <f t="shared" si="3611"/>
        <v>8.5486333958267804E-4</v>
      </c>
      <c r="AO2532" s="13">
        <f t="shared" si="3612"/>
        <v>4.4315053709838081E-4</v>
      </c>
      <c r="AP2532" s="13">
        <f t="shared" si="3613"/>
        <v>1.5314915607949855E-4</v>
      </c>
      <c r="AQ2532" s="13">
        <f t="shared" si="3614"/>
        <v>3.9695310133386344E-5</v>
      </c>
      <c r="AR2532" s="13">
        <f t="shared" si="3615"/>
        <v>1.3913837394611062E-3</v>
      </c>
      <c r="AS2532" s="13">
        <f t="shared" si="3616"/>
        <v>1.2992255231760073E-3</v>
      </c>
      <c r="AT2532" s="13">
        <f t="shared" si="3617"/>
        <v>6.0658570033517145E-4</v>
      </c>
      <c r="AU2532" s="13">
        <f t="shared" si="3618"/>
        <v>1.8880284461143265E-4</v>
      </c>
      <c r="AV2532" s="13">
        <f t="shared" si="3619"/>
        <v>4.4074374956834799E-5</v>
      </c>
      <c r="AW2532" s="13">
        <f t="shared" si="3620"/>
        <v>2.2134691820522009E-7</v>
      </c>
      <c r="AX2532" s="13">
        <f t="shared" si="3621"/>
        <v>1.2832121998187089E-4</v>
      </c>
      <c r="AY2532" s="13">
        <f t="shared" si="3622"/>
        <v>1.3304025315636034E-4</v>
      </c>
      <c r="AZ2532" s="13">
        <f t="shared" si="3623"/>
        <v>6.896641476136622E-5</v>
      </c>
      <c r="BA2532" s="13">
        <f t="shared" si="3624"/>
        <v>2.3834221859889292E-5</v>
      </c>
      <c r="BB2532" s="13">
        <f t="shared" si="3625"/>
        <v>6.177682285269172E-6</v>
      </c>
      <c r="BC2532" s="13">
        <f t="shared" si="3626"/>
        <v>1.2809735058128158E-6</v>
      </c>
      <c r="BD2532" s="13">
        <f t="shared" si="3627"/>
        <v>2.4042534944947926E-4</v>
      </c>
      <c r="BE2532" s="13">
        <f t="shared" si="3628"/>
        <v>2.2450079123697113E-4</v>
      </c>
      <c r="BF2532" s="13">
        <f t="shared" si="3629"/>
        <v>1.0481549757842155E-4</v>
      </c>
      <c r="BG2532" s="13">
        <f t="shared" si="3630"/>
        <v>3.2624349850703649E-5</v>
      </c>
      <c r="BH2532" s="13">
        <f t="shared" si="3631"/>
        <v>7.6158695119353118E-6</v>
      </c>
      <c r="BI2532" s="13">
        <f t="shared" si="3632"/>
        <v>1.4222865727777828E-6</v>
      </c>
      <c r="BJ2532" s="14">
        <f t="shared" si="3633"/>
        <v>0.31746312045891434</v>
      </c>
      <c r="BK2532" s="14">
        <f t="shared" si="3634"/>
        <v>0.31084218506043937</v>
      </c>
      <c r="BL2532" s="14">
        <f t="shared" si="3635"/>
        <v>0.34578057482807456</v>
      </c>
      <c r="BM2532" s="14">
        <f t="shared" si="3636"/>
        <v>0.31519188245282515</v>
      </c>
      <c r="BN2532" s="14">
        <f t="shared" si="3637"/>
        <v>0.68464973061575862</v>
      </c>
    </row>
    <row r="2533" spans="1:66" x14ac:dyDescent="0.25">
      <c r="A2533" t="s">
        <v>346</v>
      </c>
      <c r="B2533" t="s">
        <v>320</v>
      </c>
      <c r="C2533" t="s">
        <v>236</v>
      </c>
      <c r="D2533" t="s">
        <v>495</v>
      </c>
      <c r="E2533" s="10">
        <f>VLOOKUP(A2533,home!$A$2:$E$405,3,FALSE)</f>
        <v>1.5866</v>
      </c>
      <c r="F2533" s="10">
        <f>VLOOKUP(B2533,home!$B$2:$E$405,3,FALSE)</f>
        <v>1.0084</v>
      </c>
      <c r="G2533" s="10">
        <f>VLOOKUP(C2533,away!$B$2:$E$405,4,FALSE)</f>
        <v>1.1345000000000001</v>
      </c>
      <c r="H2533" s="10">
        <f>VLOOKUP(A2533,away!$A$2:$E$405,3,FALSE)</f>
        <v>1.1788000000000001</v>
      </c>
      <c r="I2533" s="10">
        <f>VLOOKUP(C2533,away!$B$2:$E$405,3,FALSE)</f>
        <v>0.84830000000000005</v>
      </c>
      <c r="J2533" s="10">
        <f>VLOOKUP(B2533,home!$B$2:$E$405,4,FALSE)</f>
        <v>1.6117999999999999</v>
      </c>
      <c r="K2533" s="12">
        <f t="shared" si="3582"/>
        <v>1.81511768068</v>
      </c>
      <c r="L2533" s="12">
        <f t="shared" si="3583"/>
        <v>1.6117613812720002</v>
      </c>
      <c r="M2533" s="13">
        <f t="shared" si="3584"/>
        <v>3.2488176301358161E-2</v>
      </c>
      <c r="N2533" s="13">
        <f t="shared" si="3585"/>
        <v>5.8969863217644164E-2</v>
      </c>
      <c r="O2533" s="13">
        <f t="shared" si="3586"/>
        <v>5.2363187910485304E-2</v>
      </c>
      <c r="P2533" s="13">
        <f t="shared" si="3587"/>
        <v>9.5045348193091087E-2</v>
      </c>
      <c r="Q2533" s="13">
        <f t="shared" si="3588"/>
        <v>5.3518620676813573E-2</v>
      </c>
      <c r="R2533" s="13">
        <f t="shared" si="3589"/>
        <v>4.2198482037204547E-2</v>
      </c>
      <c r="S2533" s="13">
        <f t="shared" si="3590"/>
        <v>6.9514660728803954E-2</v>
      </c>
      <c r="T2533" s="13">
        <f t="shared" si="3591"/>
        <v>8.6259245985833288E-2</v>
      </c>
      <c r="U2533" s="13">
        <f t="shared" si="3592"/>
        <v>7.659521084358735E-2</v>
      </c>
      <c r="V2533" s="13">
        <f t="shared" si="3593"/>
        <v>2.2596409202355318E-2</v>
      </c>
      <c r="W2533" s="13">
        <f t="shared" si="3594"/>
        <v>3.2380864878696847E-2</v>
      </c>
      <c r="X2533" s="13">
        <f t="shared" si="3595"/>
        <v>5.2190227503670437E-2</v>
      </c>
      <c r="Y2533" s="13">
        <f t="shared" si="3596"/>
        <v>4.2059096585107897E-2</v>
      </c>
      <c r="Z2533" s="13">
        <f t="shared" si="3597"/>
        <v>2.2671294565288824E-2</v>
      </c>
      <c r="AA2533" s="13">
        <f t="shared" si="3598"/>
        <v>4.1151067609360131E-2</v>
      </c>
      <c r="AB2533" s="13">
        <f t="shared" si="3599"/>
        <v>3.7347015198303836E-2</v>
      </c>
      <c r="AC2533" s="13">
        <f t="shared" si="3600"/>
        <v>4.1316638563935913E-3</v>
      </c>
      <c r="AD2533" s="13">
        <f t="shared" si="3601"/>
        <v>1.4693770089258169E-2</v>
      </c>
      <c r="AE2533" s="13">
        <f t="shared" si="3602"/>
        <v>2.368285117515595E-2</v>
      </c>
      <c r="AF2533" s="13">
        <f t="shared" si="3603"/>
        <v>1.9085552461264286E-2</v>
      </c>
      <c r="AG2533" s="13">
        <f t="shared" si="3604"/>
        <v>1.0253785465768847E-2</v>
      </c>
      <c r="AH2533" s="13">
        <f t="shared" si="3605"/>
        <v>9.1351792609435829E-3</v>
      </c>
      <c r="AI2533" s="13">
        <f t="shared" si="3606"/>
        <v>1.6581425392719947E-2</v>
      </c>
      <c r="AJ2533" s="13">
        <f t="shared" si="3607"/>
        <v>1.5048619200601151E-2</v>
      </c>
      <c r="AK2533" s="13">
        <f t="shared" si="3608"/>
        <v>9.1050049269438913E-3</v>
      </c>
      <c r="AL2533" s="13">
        <f t="shared" si="3609"/>
        <v>4.8349334995614624E-4</v>
      </c>
      <c r="AM2533" s="13">
        <f t="shared" si="3610"/>
        <v>5.3341843769718917E-3</v>
      </c>
      <c r="AN2533" s="13">
        <f t="shared" si="3611"/>
        <v>8.597432379387742E-3</v>
      </c>
      <c r="AO2533" s="13">
        <f t="shared" si="3612"/>
        <v>6.9285047435973029E-3</v>
      </c>
      <c r="AP2533" s="13">
        <f t="shared" si="3613"/>
        <v>3.7223654585633306E-3</v>
      </c>
      <c r="AQ2533" s="13">
        <f t="shared" si="3614"/>
        <v>1.499891223273305E-3</v>
      </c>
      <c r="AR2533" s="13">
        <f t="shared" si="3615"/>
        <v>2.9447458287571509E-3</v>
      </c>
      <c r="AS2533" s="13">
        <f t="shared" si="3616"/>
        <v>5.3450602188857832E-3</v>
      </c>
      <c r="AT2533" s="13">
        <f t="shared" si="3617"/>
        <v>4.8509566537994495E-3</v>
      </c>
      <c r="AU2533" s="13">
        <f t="shared" si="3618"/>
        <v>2.93501906350789E-3</v>
      </c>
      <c r="AV2533" s="13">
        <f t="shared" si="3619"/>
        <v>1.3318512488265063E-3</v>
      </c>
      <c r="AW2533" s="13">
        <f t="shared" si="3620"/>
        <v>3.9291041154789483E-5</v>
      </c>
      <c r="AX2533" s="13">
        <f t="shared" si="3621"/>
        <v>1.6136953957747834E-3</v>
      </c>
      <c r="AY2533" s="13">
        <f t="shared" si="3622"/>
        <v>2.6008919200462325E-3</v>
      </c>
      <c r="AZ2533" s="13">
        <f t="shared" si="3623"/>
        <v>2.0960085767964499E-3</v>
      </c>
      <c r="BA2533" s="13">
        <f t="shared" si="3624"/>
        <v>1.1260885596318015E-3</v>
      </c>
      <c r="BB2533" s="13">
        <f t="shared" si="3625"/>
        <v>4.5374651307668768E-4</v>
      </c>
      <c r="BC2533" s="13">
        <f t="shared" si="3626"/>
        <v>1.4626622133276712E-4</v>
      </c>
      <c r="BD2533" s="13">
        <f t="shared" si="3627"/>
        <v>7.9103793407543123E-4</v>
      </c>
      <c r="BE2533" s="13">
        <f t="shared" si="3628"/>
        <v>1.4358269402288952E-3</v>
      </c>
      <c r="BF2533" s="13">
        <f t="shared" si="3629"/>
        <v>1.3030974328030671E-3</v>
      </c>
      <c r="BG2533" s="13">
        <f t="shared" si="3630"/>
        <v>7.8842506330985501E-4</v>
      </c>
      <c r="BH2533" s="13">
        <f t="shared" si="3631"/>
        <v>3.5777106807624148E-4</v>
      </c>
      <c r="BI2533" s="13">
        <f t="shared" si="3632"/>
        <v>1.2987931826019083E-4</v>
      </c>
      <c r="BJ2533" s="14">
        <f t="shared" si="3633"/>
        <v>0.4272129534076658</v>
      </c>
      <c r="BK2533" s="14">
        <f t="shared" si="3634"/>
        <v>0.22686064355200447</v>
      </c>
      <c r="BL2533" s="14">
        <f t="shared" si="3635"/>
        <v>0.32173886315068018</v>
      </c>
      <c r="BM2533" s="14">
        <f t="shared" si="3636"/>
        <v>0.66133847546015079</v>
      </c>
      <c r="BN2533" s="14">
        <f t="shared" si="3637"/>
        <v>0.33458367833659686</v>
      </c>
    </row>
    <row r="2534" spans="1:66" x14ac:dyDescent="0.25">
      <c r="A2534" t="s">
        <v>347</v>
      </c>
      <c r="B2534" t="s">
        <v>253</v>
      </c>
      <c r="C2534" t="s">
        <v>257</v>
      </c>
      <c r="D2534" t="s">
        <v>495</v>
      </c>
      <c r="E2534" s="10">
        <f>VLOOKUP(A2534,home!$A$2:$E$405,3,FALSE)</f>
        <v>1.1809000000000001</v>
      </c>
      <c r="F2534" s="10">
        <f>VLOOKUP(B2534,home!$B$2:$E$405,3,FALSE)</f>
        <v>1.1725000000000001</v>
      </c>
      <c r="G2534" s="10">
        <f>VLOOKUP(C2534,away!$B$2:$E$405,4,FALSE)</f>
        <v>0.70569999999999999</v>
      </c>
      <c r="H2534" s="10">
        <f>VLOOKUP(A2534,away!$A$2:$E$405,3,FALSE)</f>
        <v>0.92459999999999998</v>
      </c>
      <c r="I2534" s="10">
        <f>VLOOKUP(C2534,away!$B$2:$E$405,3,FALSE)</f>
        <v>0.81120000000000003</v>
      </c>
      <c r="J2534" s="10">
        <f>VLOOKUP(B2534,home!$B$2:$E$405,4,FALSE)</f>
        <v>0.74880000000000002</v>
      </c>
      <c r="K2534" s="12">
        <f t="shared" si="3582"/>
        <v>0.9771159249250001</v>
      </c>
      <c r="L2534" s="12">
        <f t="shared" si="3583"/>
        <v>0.56162659737600007</v>
      </c>
      <c r="M2534" s="13">
        <f t="shared" si="3584"/>
        <v>0.21465085044725299</v>
      </c>
      <c r="N2534" s="13">
        <f t="shared" si="3585"/>
        <v>0.20973876427070551</v>
      </c>
      <c r="O2534" s="13">
        <f t="shared" si="3586"/>
        <v>0.12055362676055537</v>
      </c>
      <c r="P2534" s="13">
        <f t="shared" si="3587"/>
        <v>0.11779486851520331</v>
      </c>
      <c r="Q2534" s="13">
        <f t="shared" si="3588"/>
        <v>0.10246954332149848</v>
      </c>
      <c r="R2534" s="13">
        <f t="shared" si="3589"/>
        <v>3.38530615994335E-2</v>
      </c>
      <c r="S2534" s="13">
        <f t="shared" si="3590"/>
        <v>1.6160698897305027E-2</v>
      </c>
      <c r="T2534" s="13">
        <f t="shared" si="3591"/>
        <v>5.7549620950325821E-2</v>
      </c>
      <c r="U2534" s="13">
        <f t="shared" si="3592"/>
        <v>3.3078365596273474E-2</v>
      </c>
      <c r="V2534" s="13">
        <f t="shared" si="3593"/>
        <v>9.8539734423772887E-4</v>
      </c>
      <c r="W2534" s="13">
        <f t="shared" si="3594"/>
        <v>3.3374874199742784E-2</v>
      </c>
      <c r="X2534" s="13">
        <f t="shared" si="3595"/>
        <v>1.8744217034653593E-2</v>
      </c>
      <c r="Y2534" s="13">
        <f t="shared" si="3596"/>
        <v>5.2636254168248768E-3</v>
      </c>
      <c r="Z2534" s="13">
        <f t="shared" si="3597"/>
        <v>6.3375932656166579E-3</v>
      </c>
      <c r="AA2534" s="13">
        <f t="shared" si="3598"/>
        <v>6.1925633055314733E-3</v>
      </c>
      <c r="AB2534" s="13">
        <f t="shared" si="3599"/>
        <v>3.0254261109705005E-3</v>
      </c>
      <c r="AC2534" s="13">
        <f t="shared" si="3600"/>
        <v>3.379754562987314E-5</v>
      </c>
      <c r="AD2534" s="13">
        <f t="shared" si="3601"/>
        <v>8.152780268234296E-3</v>
      </c>
      <c r="AE2534" s="13">
        <f t="shared" si="3602"/>
        <v>4.5788182412026214E-3</v>
      </c>
      <c r="AF2534" s="13">
        <f t="shared" si="3603"/>
        <v>1.2857930544048946E-3</v>
      </c>
      <c r="AG2534" s="13">
        <f t="shared" si="3604"/>
        <v>2.4071185935837174E-4</v>
      </c>
      <c r="AH2534" s="13">
        <f t="shared" si="3605"/>
        <v>8.8984023533033381E-4</v>
      </c>
      <c r="AI2534" s="13">
        <f t="shared" si="3606"/>
        <v>8.6947706458027896E-4</v>
      </c>
      <c r="AJ2534" s="13">
        <f t="shared" si="3607"/>
        <v>4.2478994307921662E-4</v>
      </c>
      <c r="AK2534" s="13">
        <f t="shared" si="3608"/>
        <v>1.3835633937689563E-4</v>
      </c>
      <c r="AL2534" s="13">
        <f t="shared" si="3609"/>
        <v>7.4188896718782007E-7</v>
      </c>
      <c r="AM2534" s="13">
        <f t="shared" si="3610"/>
        <v>1.5932422865012096E-3</v>
      </c>
      <c r="AN2534" s="13">
        <f t="shared" si="3611"/>
        <v>8.9480724416323267E-4</v>
      </c>
      <c r="AO2534" s="13">
        <f t="shared" si="3612"/>
        <v>2.5127377392339601E-4</v>
      </c>
      <c r="AP2534" s="13">
        <f t="shared" si="3613"/>
        <v>4.7040678219474407E-5</v>
      </c>
      <c r="AQ2534" s="13">
        <f t="shared" si="3614"/>
        <v>6.6048240116656805E-6</v>
      </c>
      <c r="AR2534" s="13">
        <f t="shared" si="3615"/>
        <v>9.9951588715366962E-5</v>
      </c>
      <c r="AS2534" s="13">
        <f t="shared" si="3616"/>
        <v>9.7664289055338996E-5</v>
      </c>
      <c r="AT2534" s="13">
        <f t="shared" si="3617"/>
        <v>4.771466606622506E-5</v>
      </c>
      <c r="AU2534" s="13">
        <f t="shared" si="3618"/>
        <v>1.5540920021929006E-5</v>
      </c>
      <c r="AV2534" s="13">
        <f t="shared" si="3619"/>
        <v>3.7963201103531525E-6</v>
      </c>
      <c r="AW2534" s="13">
        <f t="shared" si="3620"/>
        <v>1.1309155356332706E-8</v>
      </c>
      <c r="AX2534" s="13">
        <f t="shared" si="3621"/>
        <v>2.5946373506737511E-4</v>
      </c>
      <c r="AY2534" s="13">
        <f t="shared" si="3622"/>
        <v>1.4572173466835783E-4</v>
      </c>
      <c r="AZ2534" s="13">
        <f t="shared" si="3623"/>
        <v>4.0920601002759056E-5</v>
      </c>
      <c r="BA2534" s="13">
        <f t="shared" si="3624"/>
        <v>7.6606993012535035E-6</v>
      </c>
      <c r="BB2534" s="13">
        <f t="shared" si="3625"/>
        <v>1.0756131205209264E-6</v>
      </c>
      <c r="BC2534" s="13">
        <f t="shared" si="3626"/>
        <v>1.2081858739422991E-7</v>
      </c>
      <c r="BD2534" s="13">
        <f t="shared" si="3627"/>
        <v>9.3559117787561571E-6</v>
      </c>
      <c r="BE2534" s="13">
        <f t="shared" si="3628"/>
        <v>9.141810391216026E-6</v>
      </c>
      <c r="BF2534" s="13">
        <f t="shared" si="3629"/>
        <v>4.4663042579510117E-6</v>
      </c>
      <c r="BG2534" s="13">
        <f t="shared" si="3630"/>
        <v>1.4546990053347564E-6</v>
      </c>
      <c r="BH2534" s="13">
        <f t="shared" si="3631"/>
        <v>3.5535239102128695E-7</v>
      </c>
      <c r="BI2534" s="13">
        <f t="shared" si="3632"/>
        <v>6.9444096045415048E-8</v>
      </c>
      <c r="BJ2534" s="14">
        <f t="shared" si="3633"/>
        <v>0.44464668062551788</v>
      </c>
      <c r="BK2534" s="14">
        <f t="shared" si="3634"/>
        <v>0.34977207637326452</v>
      </c>
      <c r="BL2534" s="14">
        <f t="shared" si="3635"/>
        <v>0.19931501826102058</v>
      </c>
      <c r="BM2534" s="14">
        <f t="shared" si="3636"/>
        <v>0.20086494318525747</v>
      </c>
      <c r="BN2534" s="14">
        <f t="shared" si="3637"/>
        <v>0.79906071491464903</v>
      </c>
    </row>
    <row r="2535" spans="1:66" x14ac:dyDescent="0.25">
      <c r="A2535" t="s">
        <v>347</v>
      </c>
      <c r="B2535" t="s">
        <v>256</v>
      </c>
      <c r="C2535" t="s">
        <v>254</v>
      </c>
      <c r="D2535" t="s">
        <v>495</v>
      </c>
      <c r="E2535" s="10">
        <f>VLOOKUP(A2535,home!$A$2:$E$405,3,FALSE)</f>
        <v>1.1809000000000001</v>
      </c>
      <c r="F2535" s="10">
        <f>VLOOKUP(B2535,home!$B$2:$E$405,3,FALSE)</f>
        <v>0.58630000000000004</v>
      </c>
      <c r="G2535" s="10">
        <f>VLOOKUP(C2535,away!$B$2:$E$405,4,FALSE)</f>
        <v>0.52110000000000001</v>
      </c>
      <c r="H2535" s="10">
        <f>VLOOKUP(A2535,away!$A$2:$E$405,3,FALSE)</f>
        <v>0.92459999999999998</v>
      </c>
      <c r="I2535" s="10">
        <f>VLOOKUP(C2535,away!$B$2:$E$405,3,FALSE)</f>
        <v>1.2479</v>
      </c>
      <c r="J2535" s="10">
        <f>VLOOKUP(B2535,home!$B$2:$E$405,4,FALSE)</f>
        <v>0.83199999999999996</v>
      </c>
      <c r="K2535" s="12">
        <f t="shared" si="3582"/>
        <v>0.36078966623700004</v>
      </c>
      <c r="L2535" s="12">
        <f t="shared" si="3583"/>
        <v>0.95996853887999989</v>
      </c>
      <c r="M2535" s="13">
        <f t="shared" si="3584"/>
        <v>0.26693283537826928</v>
      </c>
      <c r="N2535" s="13">
        <f t="shared" si="3585"/>
        <v>9.6306608583821854E-2</v>
      </c>
      <c r="O2535" s="13">
        <f t="shared" si="3586"/>
        <v>0.25624712395717275</v>
      </c>
      <c r="P2535" s="13">
        <f t="shared" si="3587"/>
        <v>9.2451314326699521E-2</v>
      </c>
      <c r="Q2535" s="13">
        <f t="shared" si="3588"/>
        <v>1.7373214583687242E-2</v>
      </c>
      <c r="R2535" s="13">
        <f t="shared" si="3589"/>
        <v>0.12299458858868464</v>
      </c>
      <c r="S2535" s="13">
        <f t="shared" si="3590"/>
        <v>8.0050525712038502E-3</v>
      </c>
      <c r="T2535" s="13">
        <f t="shared" si="3591"/>
        <v>1.667773941955095E-2</v>
      </c>
      <c r="U2535" s="13">
        <f t="shared" si="3592"/>
        <v>4.4375176565868667E-2</v>
      </c>
      <c r="V2535" s="13">
        <f t="shared" si="3593"/>
        <v>3.0805819682582983E-4</v>
      </c>
      <c r="W2535" s="13">
        <f t="shared" si="3594"/>
        <v>2.0893587637041008E-3</v>
      </c>
      <c r="X2535" s="13">
        <f t="shared" si="3595"/>
        <v>2.0057186795891485E-3</v>
      </c>
      <c r="Y2535" s="13">
        <f t="shared" si="3596"/>
        <v>9.6271341512475859E-4</v>
      </c>
      <c r="Z2535" s="13">
        <f t="shared" si="3597"/>
        <v>3.9356978499208772E-2</v>
      </c>
      <c r="AA2535" s="13">
        <f t="shared" si="3598"/>
        <v>1.4199591136826319E-2</v>
      </c>
      <c r="AB2535" s="13">
        <f t="shared" si="3599"/>
        <v>2.5615328734787156E-3</v>
      </c>
      <c r="AC2535" s="13">
        <f t="shared" si="3600"/>
        <v>6.6684342957708889E-6</v>
      </c>
      <c r="AD2535" s="13">
        <f t="shared" si="3601"/>
        <v>1.8845476275153834E-4</v>
      </c>
      <c r="AE2535" s="13">
        <f t="shared" si="3602"/>
        <v>1.8091064324357131E-4</v>
      </c>
      <c r="AF2535" s="13">
        <f t="shared" si="3603"/>
        <v>8.6834262931186022E-5</v>
      </c>
      <c r="AG2535" s="13">
        <f t="shared" si="3604"/>
        <v>2.7786053503590794E-5</v>
      </c>
      <c r="AH2535" s="13">
        <f t="shared" si="3605"/>
        <v>9.4453652861542538E-3</v>
      </c>
      <c r="AI2535" s="13">
        <f t="shared" si="3606"/>
        <v>3.4077901890781389E-3</v>
      </c>
      <c r="AJ2535" s="13">
        <f t="shared" si="3607"/>
        <v>6.147477424616125E-4</v>
      </c>
      <c r="AK2535" s="13">
        <f t="shared" si="3608"/>
        <v>7.3931544274224805E-5</v>
      </c>
      <c r="AL2535" s="13">
        <f t="shared" si="3609"/>
        <v>9.2383616166457868E-8</v>
      </c>
      <c r="AM2535" s="13">
        <f t="shared" si="3610"/>
        <v>1.3598506190780112E-5</v>
      </c>
      <c r="AN2535" s="13">
        <f t="shared" si="3611"/>
        <v>1.3054138118913819E-5</v>
      </c>
      <c r="AO2535" s="13">
        <f t="shared" si="3612"/>
        <v>6.2657809481757027E-6</v>
      </c>
      <c r="AP2535" s="13">
        <f t="shared" si="3613"/>
        <v>2.00498419392079E-6</v>
      </c>
      <c r="AQ2535" s="13">
        <f t="shared" si="3614"/>
        <v>4.8118043677890875E-7</v>
      </c>
      <c r="AR2535" s="13">
        <f t="shared" si="3615"/>
        <v>1.8134507025874746E-3</v>
      </c>
      <c r="AS2535" s="13">
        <f t="shared" si="3616"/>
        <v>6.5427427372378815E-4</v>
      </c>
      <c r="AT2535" s="13">
        <f t="shared" si="3617"/>
        <v>1.1802769842213055E-4</v>
      </c>
      <c r="AU2535" s="13">
        <f t="shared" si="3618"/>
        <v>1.4194391306813927E-5</v>
      </c>
      <c r="AV2535" s="13">
        <f t="shared" si="3619"/>
        <v>1.2802974255056926E-6</v>
      </c>
      <c r="AW2535" s="13">
        <f t="shared" si="3620"/>
        <v>8.8879897912427596E-10</v>
      </c>
      <c r="AX2535" s="13">
        <f t="shared" si="3621"/>
        <v>8.1770008498222238E-7</v>
      </c>
      <c r="AY2535" s="13">
        <f t="shared" si="3622"/>
        <v>7.8496635582243578E-7</v>
      </c>
      <c r="AZ2535" s="13">
        <f t="shared" si="3623"/>
        <v>3.7677150283441083E-7</v>
      </c>
      <c r="BA2535" s="13">
        <f t="shared" si="3624"/>
        <v>1.2056292968919037E-7</v>
      </c>
      <c r="BB2535" s="13">
        <f t="shared" si="3625"/>
        <v>2.893415486420606E-8</v>
      </c>
      <c r="BC2535" s="13">
        <f t="shared" si="3626"/>
        <v>5.5551756737439082E-9</v>
      </c>
      <c r="BD2535" s="13">
        <f t="shared" si="3627"/>
        <v>2.9014260354896771E-4</v>
      </c>
      <c r="BE2535" s="13">
        <f t="shared" si="3628"/>
        <v>1.0468045309556628E-4</v>
      </c>
      <c r="BF2535" s="13">
        <f t="shared" si="3629"/>
        <v>1.8883812866943646E-5</v>
      </c>
      <c r="BG2535" s="13">
        <f t="shared" si="3630"/>
        <v>2.2710281805155217E-6</v>
      </c>
      <c r="BH2535" s="13">
        <f t="shared" si="3631"/>
        <v>2.0484087481575411E-7</v>
      </c>
      <c r="BI2535" s="13">
        <f t="shared" si="3632"/>
        <v>1.4780894171294208E-8</v>
      </c>
      <c r="BJ2535" s="14">
        <f t="shared" si="3633"/>
        <v>0.13593687824800044</v>
      </c>
      <c r="BK2535" s="14">
        <f t="shared" si="3634"/>
        <v>0.3677048062572662</v>
      </c>
      <c r="BL2535" s="14">
        <f t="shared" si="3635"/>
        <v>0.45693727276692603</v>
      </c>
      <c r="BM2535" s="14">
        <f t="shared" si="3636"/>
        <v>0.14762946627550927</v>
      </c>
      <c r="BN2535" s="14">
        <f t="shared" si="3637"/>
        <v>0.85230568541833518</v>
      </c>
    </row>
    <row r="2536" spans="1:66" x14ac:dyDescent="0.25">
      <c r="A2536" t="s">
        <v>357</v>
      </c>
      <c r="B2536" t="s">
        <v>332</v>
      </c>
      <c r="C2536" t="s">
        <v>331</v>
      </c>
      <c r="D2536" t="s">
        <v>495</v>
      </c>
      <c r="E2536" s="10">
        <f>VLOOKUP(A2536,home!$A$2:$E$405,3,FALSE)</f>
        <v>1.72</v>
      </c>
      <c r="F2536" s="10">
        <f>VLOOKUP(B2536,home!$B$2:$E$405,3,FALSE)</f>
        <v>0.87209999999999999</v>
      </c>
      <c r="G2536" s="10">
        <f>VLOOKUP(C2536,away!$B$2:$E$405,4,FALSE)</f>
        <v>1.3953</v>
      </c>
      <c r="H2536" s="10">
        <f>VLOOKUP(A2536,away!$A$2:$E$405,3,FALSE)</f>
        <v>1.58</v>
      </c>
      <c r="I2536" s="10">
        <f>VLOOKUP(C2536,away!$B$2:$E$405,3,FALSE)</f>
        <v>0.94940000000000002</v>
      </c>
      <c r="J2536" s="10">
        <f>VLOOKUP(B2536,home!$B$2:$E$405,4,FALSE)</f>
        <v>0.82279999999999998</v>
      </c>
      <c r="K2536" s="12">
        <f t="shared" si="3582"/>
        <v>2.0929667435999999</v>
      </c>
      <c r="L2536" s="12">
        <f t="shared" si="3583"/>
        <v>1.2342427856</v>
      </c>
      <c r="M2536" s="13">
        <f t="shared" si="3584"/>
        <v>3.5893124167474894E-2</v>
      </c>
      <c r="N2536" s="13">
        <f t="shared" si="3585"/>
        <v>7.5123115206430377E-2</v>
      </c>
      <c r="O2536" s="13">
        <f t="shared" si="3586"/>
        <v>4.4300829556350889E-2</v>
      </c>
      <c r="P2536" s="13">
        <f t="shared" si="3587"/>
        <v>9.272016297533435E-2</v>
      </c>
      <c r="Q2536" s="13">
        <f t="shared" si="3588"/>
        <v>7.8615090901345136E-2</v>
      </c>
      <c r="R2536" s="13">
        <f t="shared" si="3589"/>
        <v>2.733898963801067E-2</v>
      </c>
      <c r="S2536" s="13">
        <f t="shared" si="3590"/>
        <v>5.9879355876486337E-2</v>
      </c>
      <c r="T2536" s="13">
        <f t="shared" si="3591"/>
        <v>9.7030108784273428E-2</v>
      </c>
      <c r="U2536" s="13">
        <f t="shared" si="3592"/>
        <v>5.7219596115981333E-2</v>
      </c>
      <c r="V2536" s="13">
        <f t="shared" si="3593"/>
        <v>1.7186899424031104E-2</v>
      </c>
      <c r="W2536" s="13">
        <f t="shared" si="3594"/>
        <v>5.4846256933868763E-2</v>
      </c>
      <c r="X2536" s="13">
        <f t="shared" si="3595"/>
        <v>6.7693596937791506E-2</v>
      </c>
      <c r="Y2536" s="13">
        <f t="shared" si="3596"/>
        <v>4.1775166825891712E-2</v>
      </c>
      <c r="Z2536" s="13">
        <f t="shared" si="3597"/>
        <v>1.1247650242102612E-2</v>
      </c>
      <c r="AA2536" s="13">
        <f t="shared" si="3598"/>
        <v>2.3540957900365252E-2</v>
      </c>
      <c r="AB2536" s="13">
        <f t="shared" si="3599"/>
        <v>2.4635220998976082E-2</v>
      </c>
      <c r="AC2536" s="13">
        <f t="shared" si="3600"/>
        <v>2.7748561747532475E-3</v>
      </c>
      <c r="AD2536" s="13">
        <f t="shared" si="3601"/>
        <v>2.8697847943382059E-2</v>
      </c>
      <c r="AE2536" s="13">
        <f t="shared" si="3602"/>
        <v>3.5420111786365102E-2</v>
      </c>
      <c r="AF2536" s="13">
        <f t="shared" si="3603"/>
        <v>2.1858508718733332E-2</v>
      </c>
      <c r="AG2536" s="13">
        <f t="shared" si="3604"/>
        <v>8.9929022300237731E-3</v>
      </c>
      <c r="AH2536" s="13">
        <f t="shared" si="3605"/>
        <v>3.4705827915668093E-3</v>
      </c>
      <c r="AI2536" s="13">
        <f t="shared" si="3606"/>
        <v>7.2638143636597815E-3</v>
      </c>
      <c r="AJ2536" s="13">
        <f t="shared" si="3607"/>
        <v>7.6014609474119614E-3</v>
      </c>
      <c r="AK2536" s="13">
        <f t="shared" si="3608"/>
        <v>5.303201655235794E-3</v>
      </c>
      <c r="AL2536" s="13">
        <f t="shared" si="3609"/>
        <v>2.8672356917805079E-4</v>
      </c>
      <c r="AM2536" s="13">
        <f t="shared" si="3610"/>
        <v>1.2012728271677655E-2</v>
      </c>
      <c r="AN2536" s="13">
        <f t="shared" si="3611"/>
        <v>1.4826623204691303E-2</v>
      </c>
      <c r="AO2536" s="13">
        <f t="shared" si="3612"/>
        <v>9.1498263625998961E-3</v>
      </c>
      <c r="AP2536" s="13">
        <f t="shared" si="3613"/>
        <v>3.7643690591772053E-3</v>
      </c>
      <c r="AQ2536" s="13">
        <f t="shared" si="3614"/>
        <v>1.1615363384063309E-3</v>
      </c>
      <c r="AR2536" s="13">
        <f t="shared" si="3615"/>
        <v>8.5670835446376853E-4</v>
      </c>
      <c r="AS2536" s="13">
        <f t="shared" si="3616"/>
        <v>1.793062094856948E-3</v>
      </c>
      <c r="AT2536" s="13">
        <f t="shared" si="3617"/>
        <v>1.8764096668726709E-3</v>
      </c>
      <c r="AU2536" s="13">
        <f t="shared" si="3618"/>
        <v>1.3090876767113515E-3</v>
      </c>
      <c r="AV2536" s="13">
        <f t="shared" si="3619"/>
        <v>6.8496924295336175E-4</v>
      </c>
      <c r="AW2536" s="13">
        <f t="shared" si="3620"/>
        <v>2.0574240795639053E-5</v>
      </c>
      <c r="AX2536" s="13">
        <f t="shared" si="3621"/>
        <v>4.1903734620874723E-3</v>
      </c>
      <c r="AY2536" s="13">
        <f t="shared" si="3622"/>
        <v>5.1719382145511573E-3</v>
      </c>
      <c r="AZ2536" s="13">
        <f t="shared" si="3623"/>
        <v>3.1917137144393559E-3</v>
      </c>
      <c r="BA2536" s="13">
        <f t="shared" si="3624"/>
        <v>1.3131165419157848E-3</v>
      </c>
      <c r="BB2536" s="13">
        <f t="shared" si="3625"/>
        <v>4.0517615462789424E-4</v>
      </c>
      <c r="BC2536" s="13">
        <f t="shared" si="3626"/>
        <v>1.000171491493257E-4</v>
      </c>
      <c r="BD2536" s="13">
        <f t="shared" si="3627"/>
        <v>1.7623101764335883E-4</v>
      </c>
      <c r="BE2536" s="13">
        <f t="shared" si="3628"/>
        <v>3.6884565911833486E-4</v>
      </c>
      <c r="BF2536" s="13">
        <f t="shared" si="3629"/>
        <v>3.8599084902794854E-4</v>
      </c>
      <c r="BG2536" s="13">
        <f t="shared" si="3630"/>
        <v>2.6928867011647486E-4</v>
      </c>
      <c r="BH2536" s="13">
        <f t="shared" si="3631"/>
        <v>1.4090305774551326E-4</v>
      </c>
      <c r="BI2536" s="13">
        <f t="shared" si="3632"/>
        <v>5.8981082786581901E-5</v>
      </c>
      <c r="BJ2536" s="14">
        <f t="shared" si="3633"/>
        <v>0.56534012474142858</v>
      </c>
      <c r="BK2536" s="14">
        <f t="shared" si="3634"/>
        <v>0.21391306040180916</v>
      </c>
      <c r="BL2536" s="14">
        <f t="shared" si="3635"/>
        <v>0.20859513133985483</v>
      </c>
      <c r="BM2536" s="14">
        <f t="shared" si="3636"/>
        <v>0.63995329030649317</v>
      </c>
      <c r="BN2536" s="14">
        <f t="shared" si="3637"/>
        <v>0.35399131244494636</v>
      </c>
    </row>
    <row r="2537" spans="1:66" x14ac:dyDescent="0.25">
      <c r="A2537" t="s">
        <v>357</v>
      </c>
      <c r="B2537" t="s">
        <v>335</v>
      </c>
      <c r="C2537" t="s">
        <v>330</v>
      </c>
      <c r="D2537" t="s">
        <v>495</v>
      </c>
      <c r="E2537" s="10">
        <f>VLOOKUP(A2537,home!$A$2:$E$405,3,FALSE)</f>
        <v>1.72</v>
      </c>
      <c r="F2537" s="10">
        <f>VLOOKUP(B2537,home!$B$2:$E$405,3,FALSE)</f>
        <v>1.3953</v>
      </c>
      <c r="G2537" s="10">
        <f>VLOOKUP(C2537,away!$B$2:$E$405,4,FALSE)</f>
        <v>0.98839999999999995</v>
      </c>
      <c r="H2537" s="10">
        <f>VLOOKUP(A2537,away!$A$2:$E$405,3,FALSE)</f>
        <v>1.58</v>
      </c>
      <c r="I2537" s="10">
        <f>VLOOKUP(C2537,away!$B$2:$E$405,3,FALSE)</f>
        <v>0.50629999999999997</v>
      </c>
      <c r="J2537" s="10">
        <f>VLOOKUP(B2537,home!$B$2:$E$405,4,FALSE)</f>
        <v>0.75949999999999995</v>
      </c>
      <c r="K2537" s="12">
        <f t="shared" si="3582"/>
        <v>2.3720769743999996</v>
      </c>
      <c r="L2537" s="12">
        <f t="shared" si="3583"/>
        <v>0.60756506299999991</v>
      </c>
      <c r="M2537" s="13">
        <f t="shared" si="3584"/>
        <v>5.0811019054384843E-2</v>
      </c>
      <c r="N2537" s="13">
        <f t="shared" si="3585"/>
        <v>0.12052764834470593</v>
      </c>
      <c r="O2537" s="13">
        <f t="shared" si="3586"/>
        <v>3.0870999992871524E-2</v>
      </c>
      <c r="P2537" s="13">
        <f t="shared" si="3587"/>
        <v>7.3228388259793095E-2</v>
      </c>
      <c r="Q2537" s="13">
        <f t="shared" si="3588"/>
        <v>0.14295042970852861</v>
      </c>
      <c r="R2537" s="13">
        <f t="shared" si="3589"/>
        <v>9.3780705277709906E-3</v>
      </c>
      <c r="S2537" s="13">
        <f t="shared" si="3590"/>
        <v>2.6384025290790952E-2</v>
      </c>
      <c r="T2537" s="13">
        <f t="shared" si="3591"/>
        <v>8.6851686831739244E-2</v>
      </c>
      <c r="U2537" s="13">
        <f t="shared" si="3592"/>
        <v>2.2245505163224818E-2</v>
      </c>
      <c r="V2537" s="13">
        <f t="shared" si="3593"/>
        <v>4.2249358151193505E-3</v>
      </c>
      <c r="W2537" s="13">
        <f t="shared" si="3594"/>
        <v>0.11302980759739546</v>
      </c>
      <c r="X2537" s="13">
        <f t="shared" si="3595"/>
        <v>6.8672962173789445E-2</v>
      </c>
      <c r="Y2537" s="13">
        <f t="shared" si="3596"/>
        <v>2.0861646294757494E-2</v>
      </c>
      <c r="Z2537" s="13">
        <f t="shared" si="3597"/>
        <v>1.8992626703412084E-3</v>
      </c>
      <c r="AA2537" s="13">
        <f t="shared" si="3598"/>
        <v>4.5051972486538378E-3</v>
      </c>
      <c r="AB2537" s="13">
        <f t="shared" si="3599"/>
        <v>5.3433373293309992E-3</v>
      </c>
      <c r="AC2537" s="13">
        <f t="shared" si="3600"/>
        <v>3.8055874247365409E-4</v>
      </c>
      <c r="AD2537" s="13">
        <f t="shared" si="3601"/>
        <v>6.7028851005660986E-2</v>
      </c>
      <c r="AE2537" s="13">
        <f t="shared" si="3602"/>
        <v>4.0724388084072027E-2</v>
      </c>
      <c r="AF2537" s="13">
        <f t="shared" si="3603"/>
        <v>1.2371357705967831E-2</v>
      </c>
      <c r="AG2537" s="13">
        <f t="shared" si="3604"/>
        <v>2.5054682413406266E-3</v>
      </c>
      <c r="AH2537" s="13">
        <f t="shared" si="3605"/>
        <v>2.8848141098985098E-4</v>
      </c>
      <c r="AI2537" s="13">
        <f t="shared" si="3606"/>
        <v>6.8430011255144851E-4</v>
      </c>
      <c r="AJ2537" s="13">
        <f t="shared" si="3607"/>
        <v>8.1160627028130968E-4</v>
      </c>
      <c r="AK2537" s="13">
        <f t="shared" si="3608"/>
        <v>6.4173084867098589E-4</v>
      </c>
      <c r="AL2537" s="13">
        <f t="shared" si="3609"/>
        <v>2.1938314852289462E-5</v>
      </c>
      <c r="AM2537" s="13">
        <f t="shared" si="3610"/>
        <v>3.1799518818203323E-2</v>
      </c>
      <c r="AN2537" s="13">
        <f t="shared" si="3611"/>
        <v>1.9320276654151383E-2</v>
      </c>
      <c r="AO2537" s="13">
        <f t="shared" si="3612"/>
        <v>5.8691625512784559E-3</v>
      </c>
      <c r="AP2537" s="13">
        <f t="shared" si="3613"/>
        <v>1.1886327050749119E-3</v>
      </c>
      <c r="AQ2537" s="13">
        <f t="shared" si="3614"/>
        <v>1.8054292608567473E-4</v>
      </c>
      <c r="AR2537" s="13">
        <f t="shared" si="3615"/>
        <v>3.5054245328475539E-5</v>
      </c>
      <c r="AS2537" s="13">
        <f t="shared" si="3616"/>
        <v>8.3151368198645581E-5</v>
      </c>
      <c r="AT2537" s="13">
        <f t="shared" si="3617"/>
        <v>9.8620722946931799E-5</v>
      </c>
      <c r="AU2537" s="13">
        <f t="shared" si="3618"/>
        <v>7.7978648700366201E-5</v>
      </c>
      <c r="AV2537" s="13">
        <f t="shared" si="3619"/>
        <v>4.6242839269241285E-5</v>
      </c>
      <c r="AW2537" s="13">
        <f t="shared" si="3620"/>
        <v>8.7825844541577804E-7</v>
      </c>
      <c r="AX2537" s="13">
        <f t="shared" si="3621"/>
        <v>1.2571817730943268E-2</v>
      </c>
      <c r="AY2537" s="13">
        <f t="shared" si="3622"/>
        <v>7.638197231725063E-3</v>
      </c>
      <c r="AZ2537" s="13">
        <f t="shared" si="3623"/>
        <v>2.3203508911497309E-3</v>
      </c>
      <c r="BA2537" s="13">
        <f t="shared" si="3624"/>
        <v>4.6992137845449749E-4</v>
      </c>
      <c r="BB2537" s="13">
        <f t="shared" si="3625"/>
        <v>7.1376952976438365E-5</v>
      </c>
      <c r="BC2537" s="13">
        <f t="shared" si="3626"/>
        <v>8.6732285863755629E-6</v>
      </c>
      <c r="BD2537" s="13">
        <f t="shared" si="3627"/>
        <v>3.5496224619021154E-6</v>
      </c>
      <c r="BE2537" s="13">
        <f t="shared" si="3628"/>
        <v>8.4199777096910469E-6</v>
      </c>
      <c r="BF2537" s="13">
        <f t="shared" si="3629"/>
        <v>9.9864176250596909E-6</v>
      </c>
      <c r="BG2537" s="13">
        <f t="shared" si="3630"/>
        <v>7.8961837683821409E-6</v>
      </c>
      <c r="BH2537" s="13">
        <f t="shared" si="3631"/>
        <v>4.6825889256525747E-6</v>
      </c>
      <c r="BI2537" s="13">
        <f t="shared" si="3632"/>
        <v>2.2214922742241799E-6</v>
      </c>
      <c r="BJ2537" s="14">
        <f t="shared" si="3633"/>
        <v>0.75696271705658702</v>
      </c>
      <c r="BK2537" s="14">
        <f t="shared" si="3634"/>
        <v>0.16268906270913921</v>
      </c>
      <c r="BL2537" s="14">
        <f t="shared" si="3635"/>
        <v>7.5147033011554315E-2</v>
      </c>
      <c r="BM2537" s="14">
        <f t="shared" si="3636"/>
        <v>0.56129420058628698</v>
      </c>
      <c r="BN2537" s="14">
        <f t="shared" si="3637"/>
        <v>0.42776655588805501</v>
      </c>
    </row>
    <row r="2538" spans="1:66" x14ac:dyDescent="0.25">
      <c r="A2538" t="s">
        <v>338</v>
      </c>
      <c r="B2538" t="s">
        <v>96</v>
      </c>
      <c r="C2538" t="s">
        <v>84</v>
      </c>
      <c r="D2538" t="s">
        <v>496</v>
      </c>
      <c r="E2538" s="10">
        <f>VLOOKUP(A2538,home!$A$2:$E$405,3,FALSE)</f>
        <v>1.4215</v>
      </c>
      <c r="F2538" s="10">
        <f>VLOOKUP(B2538,home!$B$2:$E$405,3,FALSE)</f>
        <v>1.2987</v>
      </c>
      <c r="G2538" s="10">
        <f>VLOOKUP(C2538,away!$B$2:$E$405,4,FALSE)</f>
        <v>0.93799999999999994</v>
      </c>
      <c r="H2538" s="10">
        <f>VLOOKUP(A2538,away!$A$2:$E$405,3,FALSE)</f>
        <v>1.0277000000000001</v>
      </c>
      <c r="I2538" s="10">
        <f>VLOOKUP(C2538,away!$B$2:$E$405,3,FALSE)</f>
        <v>0.97299999999999998</v>
      </c>
      <c r="J2538" s="10">
        <f>VLOOKUP(B2538,home!$B$2:$E$405,4,FALSE)</f>
        <v>0.5988</v>
      </c>
      <c r="K2538" s="12">
        <f t="shared" si="3582"/>
        <v>1.7316437228999997</v>
      </c>
      <c r="L2538" s="12">
        <f t="shared" si="3583"/>
        <v>0.59877131748000001</v>
      </c>
      <c r="M2538" s="13">
        <f t="shared" si="3584"/>
        <v>9.7255373804539691E-2</v>
      </c>
      <c r="N2538" s="13">
        <f t="shared" si="3585"/>
        <v>0.16841165756692422</v>
      </c>
      <c r="O2538" s="13">
        <f t="shared" si="3586"/>
        <v>5.8233728304954109E-2</v>
      </c>
      <c r="P2538" s="13">
        <f t="shared" si="3587"/>
        <v>0.10084007008033782</v>
      </c>
      <c r="Q2538" s="13">
        <f t="shared" si="3588"/>
        <v>0.14581449484447428</v>
      </c>
      <c r="R2538" s="13">
        <f t="shared" si="3589"/>
        <v>1.7434343109464869E-2</v>
      </c>
      <c r="S2538" s="13">
        <f t="shared" si="3590"/>
        <v>2.6139223304627278E-2</v>
      </c>
      <c r="T2538" s="13">
        <f t="shared" si="3591"/>
        <v>8.730953718570654E-2</v>
      </c>
      <c r="U2538" s="13">
        <f t="shared" si="3592"/>
        <v>3.0190070808389705E-2</v>
      </c>
      <c r="V2538" s="13">
        <f t="shared" si="3593"/>
        <v>3.0114087008151825E-3</v>
      </c>
      <c r="W2538" s="13">
        <f t="shared" si="3594"/>
        <v>8.4166251568422751E-2</v>
      </c>
      <c r="X2538" s="13">
        <f t="shared" si="3595"/>
        <v>5.0396337338977602E-2</v>
      </c>
      <c r="Y2538" s="13">
        <f t="shared" si="3596"/>
        <v>1.5087940652313069E-2</v>
      </c>
      <c r="Z2538" s="13">
        <f t="shared" si="3597"/>
        <v>3.4797281976842137E-3</v>
      </c>
      <c r="AA2538" s="13">
        <f t="shared" si="3598"/>
        <v>6.0256494909179973E-3</v>
      </c>
      <c r="AB2538" s="13">
        <f t="shared" si="3599"/>
        <v>5.2171390586718651E-3</v>
      </c>
      <c r="AC2538" s="13">
        <f t="shared" si="3600"/>
        <v>1.9515031184873669E-4</v>
      </c>
      <c r="AD2538" s="13">
        <f t="shared" si="3601"/>
        <v>3.6436490302120386E-2</v>
      </c>
      <c r="AE2538" s="13">
        <f t="shared" si="3602"/>
        <v>2.1817125302547865E-2</v>
      </c>
      <c r="AF2538" s="13">
        <f t="shared" si="3603"/>
        <v>6.531734430516415E-3</v>
      </c>
      <c r="AG2538" s="13">
        <f t="shared" si="3604"/>
        <v>1.3036717434632638E-3</v>
      </c>
      <c r="AH2538" s="13">
        <f t="shared" si="3605"/>
        <v>5.2089035934992046E-4</v>
      </c>
      <c r="AI2538" s="13">
        <f t="shared" si="3606"/>
        <v>9.0199652108741482E-4</v>
      </c>
      <c r="AJ2538" s="13">
        <f t="shared" si="3607"/>
        <v>7.809683069093297E-4</v>
      </c>
      <c r="AK2538" s="13">
        <f t="shared" si="3608"/>
        <v>4.5078628881446031E-4</v>
      </c>
      <c r="AL2538" s="13">
        <f t="shared" si="3609"/>
        <v>8.0937311135429809E-6</v>
      </c>
      <c r="AM2538" s="13">
        <f t="shared" si="3610"/>
        <v>1.2619003943234697E-2</v>
      </c>
      <c r="AN2538" s="13">
        <f t="shared" si="3611"/>
        <v>7.5558976163759544E-3</v>
      </c>
      <c r="AO2538" s="13">
        <f t="shared" si="3612"/>
        <v>2.2621273852507107E-3</v>
      </c>
      <c r="AP2538" s="13">
        <f t="shared" si="3613"/>
        <v>4.514989982580519E-4</v>
      </c>
      <c r="AQ2538" s="13">
        <f t="shared" si="3614"/>
        <v>6.7586162506968466E-5</v>
      </c>
      <c r="AR2538" s="13">
        <f t="shared" si="3615"/>
        <v>6.2378841346116519E-5</v>
      </c>
      <c r="AS2538" s="13">
        <f t="shared" si="3616"/>
        <v>1.0801792905877764E-4</v>
      </c>
      <c r="AT2538" s="13">
        <f t="shared" si="3617"/>
        <v>9.352428440764489E-5</v>
      </c>
      <c r="AU2538" s="13">
        <f t="shared" si="3618"/>
        <v>5.3983580011070857E-5</v>
      </c>
      <c r="AV2538" s="13">
        <f t="shared" si="3619"/>
        <v>2.3370081866460193E-5</v>
      </c>
      <c r="AW2538" s="13">
        <f t="shared" si="3620"/>
        <v>2.3311262937436991E-7</v>
      </c>
      <c r="AX2538" s="13">
        <f t="shared" si="3621"/>
        <v>3.6419364945921183E-3</v>
      </c>
      <c r="AY2538" s="13">
        <f t="shared" si="3622"/>
        <v>2.1806871130454156E-3</v>
      </c>
      <c r="AZ2538" s="13">
        <f t="shared" si="3623"/>
        <v>6.5286644784493062E-4</v>
      </c>
      <c r="BA2538" s="13">
        <f t="shared" si="3624"/>
        <v>1.3030590103819893E-4</v>
      </c>
      <c r="BB2538" s="13">
        <f t="shared" si="3625"/>
        <v>1.9505859010015213E-5</v>
      </c>
      <c r="BC2538" s="13">
        <f t="shared" si="3626"/>
        <v>2.3359097796011884E-6</v>
      </c>
      <c r="BD2538" s="13">
        <f t="shared" si="3627"/>
        <v>6.2251101692816781E-6</v>
      </c>
      <c r="BE2538" s="13">
        <f t="shared" si="3628"/>
        <v>1.0779672948997574E-5</v>
      </c>
      <c r="BF2538" s="13">
        <f t="shared" si="3629"/>
        <v>9.3332764985232895E-6</v>
      </c>
      <c r="BG2538" s="13">
        <f t="shared" si="3630"/>
        <v>5.3873032209193131E-6</v>
      </c>
      <c r="BH2538" s="13">
        <f t="shared" si="3631"/>
        <v>2.3322224514659703E-6</v>
      </c>
      <c r="BI2538" s="13">
        <f t="shared" si="3632"/>
        <v>8.0771567369749935E-7</v>
      </c>
      <c r="BJ2538" s="14">
        <f t="shared" si="3633"/>
        <v>0.64685899276640313</v>
      </c>
      <c r="BK2538" s="14">
        <f t="shared" si="3634"/>
        <v>0.22963000704632769</v>
      </c>
      <c r="BL2538" s="14">
        <f t="shared" si="3635"/>
        <v>0.12013171226621262</v>
      </c>
      <c r="BM2538" s="14">
        <f t="shared" si="3636"/>
        <v>0.40993031856551643</v>
      </c>
      <c r="BN2538" s="14">
        <f t="shared" si="3637"/>
        <v>0.58798966771069505</v>
      </c>
    </row>
    <row r="2539" spans="1:66" x14ac:dyDescent="0.25">
      <c r="A2539" t="s">
        <v>338</v>
      </c>
      <c r="B2539" t="s">
        <v>88</v>
      </c>
      <c r="C2539" t="s">
        <v>93</v>
      </c>
      <c r="D2539" t="s">
        <v>496</v>
      </c>
      <c r="E2539" s="10">
        <f>VLOOKUP(A2539,home!$A$2:$E$405,3,FALSE)</f>
        <v>1.4215</v>
      </c>
      <c r="F2539" s="10">
        <f>VLOOKUP(B2539,home!$B$2:$E$405,3,FALSE)</f>
        <v>0.99660000000000004</v>
      </c>
      <c r="G2539" s="10">
        <f>VLOOKUP(C2539,away!$B$2:$E$405,4,FALSE)</f>
        <v>0.99660000000000004</v>
      </c>
      <c r="H2539" s="10">
        <f>VLOOKUP(A2539,away!$A$2:$E$405,3,FALSE)</f>
        <v>1.0277000000000001</v>
      </c>
      <c r="I2539" s="10">
        <f>VLOOKUP(C2539,away!$B$2:$E$405,3,FALSE)</f>
        <v>0.56759999999999999</v>
      </c>
      <c r="J2539" s="10">
        <f>VLOOKUP(B2539,home!$B$2:$E$405,4,FALSE)</f>
        <v>1.1352</v>
      </c>
      <c r="K2539" s="12">
        <f t="shared" si="3582"/>
        <v>1.4118502325400002</v>
      </c>
      <c r="L2539" s="12">
        <f t="shared" si="3583"/>
        <v>0.66218772470400011</v>
      </c>
      <c r="M2539" s="13">
        <f t="shared" si="3584"/>
        <v>0.12567727626625888</v>
      </c>
      <c r="N2539" s="13">
        <f t="shared" si="3585"/>
        <v>0.17743749172151141</v>
      </c>
      <c r="O2539" s="13">
        <f t="shared" si="3586"/>
        <v>8.3221949617750007E-2</v>
      </c>
      <c r="P2539" s="13">
        <f t="shared" si="3587"/>
        <v>0.1174969289202525</v>
      </c>
      <c r="Q2539" s="13">
        <f t="shared" si="3588"/>
        <v>0.12525758197416517</v>
      </c>
      <c r="R2539" s="13">
        <f t="shared" si="3589"/>
        <v>2.7554276731404401E-2</v>
      </c>
      <c r="S2539" s="13">
        <f t="shared" si="3590"/>
        <v>2.746226031435188E-2</v>
      </c>
      <c r="T2539" s="13">
        <f t="shared" si="3591"/>
        <v>8.2944033209397222E-2</v>
      </c>
      <c r="U2539" s="13">
        <f t="shared" si="3592"/>
        <v>3.8902512010704812E-2</v>
      </c>
      <c r="V2539" s="13">
        <f t="shared" si="3593"/>
        <v>2.8527487616675398E-3</v>
      </c>
      <c r="W2539" s="13">
        <f t="shared" si="3594"/>
        <v>5.8948315412541072E-2</v>
      </c>
      <c r="X2539" s="13">
        <f t="shared" si="3595"/>
        <v>3.9034850858164313E-2</v>
      </c>
      <c r="Y2539" s="13">
        <f t="shared" si="3596"/>
        <v>1.2924199536963905E-2</v>
      </c>
      <c r="Z2539" s="13">
        <f t="shared" si="3597"/>
        <v>6.0820346048776836E-3</v>
      </c>
      <c r="AA2539" s="13">
        <f t="shared" si="3598"/>
        <v>8.5869219712128853E-3</v>
      </c>
      <c r="AB2539" s="13">
        <f t="shared" si="3599"/>
        <v>6.0617238909298756E-3</v>
      </c>
      <c r="AC2539" s="13">
        <f t="shared" si="3600"/>
        <v>1.6669143998974625E-4</v>
      </c>
      <c r="AD2539" s="13">
        <f t="shared" si="3601"/>
        <v>2.0806548205759369E-2</v>
      </c>
      <c r="AE2539" s="13">
        <f t="shared" si="3602"/>
        <v>1.3777840815315892E-2</v>
      </c>
      <c r="AF2539" s="13">
        <f t="shared" si="3603"/>
        <v>4.5617585304139679E-3</v>
      </c>
      <c r="AG2539" s="13">
        <f t="shared" si="3604"/>
        <v>1.0069135006346294E-3</v>
      </c>
      <c r="AH2539" s="13">
        <f t="shared" si="3605"/>
        <v>1.0068621641437364E-3</v>
      </c>
      <c r="AI2539" s="13">
        <f t="shared" si="3606"/>
        <v>1.4215385805820618E-3</v>
      </c>
      <c r="AJ2539" s="13">
        <f t="shared" si="3607"/>
        <v>1.0034997877796832E-3</v>
      </c>
      <c r="AK2539" s="13">
        <f t="shared" si="3608"/>
        <v>4.7226380291019553E-4</v>
      </c>
      <c r="AL2539" s="13">
        <f t="shared" si="3609"/>
        <v>6.2336590537164592E-6</v>
      </c>
      <c r="AM2539" s="13">
        <f t="shared" si="3610"/>
        <v>5.8751459845312092E-3</v>
      </c>
      <c r="AN2539" s="13">
        <f t="shared" si="3611"/>
        <v>3.8904495518005643E-3</v>
      </c>
      <c r="AO2539" s="13">
        <f t="shared" si="3612"/>
        <v>1.2881039683912562E-3</v>
      </c>
      <c r="AP2539" s="13">
        <f t="shared" si="3613"/>
        <v>2.8432221200373303E-4</v>
      </c>
      <c r="AQ2539" s="13">
        <f t="shared" si="3614"/>
        <v>4.7068669662390086E-5</v>
      </c>
      <c r="AR2539" s="13">
        <f t="shared" si="3615"/>
        <v>1.3334635311297731E-4</v>
      </c>
      <c r="AS2539" s="13">
        <f t="shared" si="3616"/>
        <v>1.8826507965091796E-4</v>
      </c>
      <c r="AT2539" s="13">
        <f t="shared" si="3617"/>
        <v>1.3290104824215514E-4</v>
      </c>
      <c r="AU2539" s="13">
        <f t="shared" si="3618"/>
        <v>6.2545458621832167E-5</v>
      </c>
      <c r="AV2539" s="13">
        <f t="shared" si="3619"/>
        <v>2.2076205074888698E-5</v>
      </c>
      <c r="AW2539" s="13">
        <f t="shared" si="3620"/>
        <v>1.6188637554402034E-7</v>
      </c>
      <c r="AX2539" s="13">
        <f t="shared" si="3621"/>
        <v>1.3824710374111386E-3</v>
      </c>
      <c r="AY2539" s="13">
        <f t="shared" si="3622"/>
        <v>9.1545535073246046E-4</v>
      </c>
      <c r="AZ2539" s="13">
        <f t="shared" si="3623"/>
        <v>3.031016478848152E-4</v>
      </c>
      <c r="BA2539" s="13">
        <f t="shared" si="3624"/>
        <v>6.6903396855626249E-5</v>
      </c>
      <c r="BB2539" s="13">
        <f t="shared" si="3625"/>
        <v>1.1075652034698976E-5</v>
      </c>
      <c r="BC2539" s="13">
        <f t="shared" si="3626"/>
        <v>1.466832164094109E-6</v>
      </c>
      <c r="BD2539" s="13">
        <f t="shared" si="3627"/>
        <v>1.4716719694243091E-5</v>
      </c>
      <c r="BE2539" s="13">
        <f t="shared" si="3628"/>
        <v>2.0777804122543103E-5</v>
      </c>
      <c r="BF2539" s="13">
        <f t="shared" si="3629"/>
        <v>1.4667573791041533E-5</v>
      </c>
      <c r="BG2539" s="13">
        <f t="shared" si="3630"/>
        <v>6.9028058225598663E-6</v>
      </c>
      <c r="BH2539" s="13">
        <f t="shared" si="3631"/>
        <v>2.4364320014399062E-6</v>
      </c>
      <c r="BI2539" s="13">
        <f t="shared" si="3632"/>
        <v>6.8797541756016491E-7</v>
      </c>
      <c r="BJ2539" s="14">
        <f t="shared" si="3633"/>
        <v>0.55076509806833907</v>
      </c>
      <c r="BK2539" s="14">
        <f t="shared" si="3634"/>
        <v>0.27457759471230675</v>
      </c>
      <c r="BL2539" s="14">
        <f t="shared" si="3635"/>
        <v>0.16883087201296978</v>
      </c>
      <c r="BM2539" s="14">
        <f t="shared" si="3636"/>
        <v>0.34269480070279379</v>
      </c>
      <c r="BN2539" s="14">
        <f t="shared" si="3637"/>
        <v>0.65664550523134235</v>
      </c>
    </row>
    <row r="2540" spans="1:66" x14ac:dyDescent="0.25">
      <c r="A2540" t="s">
        <v>338</v>
      </c>
      <c r="B2540" t="s">
        <v>76</v>
      </c>
      <c r="C2540" t="s">
        <v>91</v>
      </c>
      <c r="D2540" t="s">
        <v>496</v>
      </c>
      <c r="E2540" s="10">
        <f>VLOOKUP(A2540,home!$A$2:$E$405,3,FALSE)</f>
        <v>1.4215</v>
      </c>
      <c r="F2540" s="10">
        <f>VLOOKUP(B2540,home!$B$2:$E$405,3,FALSE)</f>
        <v>1.1137999999999999</v>
      </c>
      <c r="G2540" s="10">
        <f>VLOOKUP(C2540,away!$B$2:$E$405,4,FALSE)</f>
        <v>1.2987</v>
      </c>
      <c r="H2540" s="10">
        <f>VLOOKUP(A2540,away!$A$2:$E$405,3,FALSE)</f>
        <v>1.0277000000000001</v>
      </c>
      <c r="I2540" s="10">
        <f>VLOOKUP(C2540,away!$B$2:$E$405,3,FALSE)</f>
        <v>1.4220999999999999</v>
      </c>
      <c r="J2540" s="10">
        <f>VLOOKUP(B2540,home!$B$2:$E$405,4,FALSE)</f>
        <v>0.64870000000000005</v>
      </c>
      <c r="K2540" s="12">
        <f t="shared" si="3582"/>
        <v>2.0561884632899998</v>
      </c>
      <c r="L2540" s="12">
        <f t="shared" si="3583"/>
        <v>0.94806997067900012</v>
      </c>
      <c r="M2540" s="13">
        <f t="shared" si="3584"/>
        <v>4.9575504210419834E-2</v>
      </c>
      <c r="N2540" s="13">
        <f t="shared" si="3585"/>
        <v>0.10193657981925007</v>
      </c>
      <c r="O2540" s="13">
        <f t="shared" si="3586"/>
        <v>4.7001046823169385E-2</v>
      </c>
      <c r="P2540" s="13">
        <f t="shared" si="3587"/>
        <v>9.6643010240353974E-2</v>
      </c>
      <c r="Q2540" s="13">
        <f t="shared" si="3588"/>
        <v>0.10480040970579113</v>
      </c>
      <c r="R2540" s="13">
        <f t="shared" si="3589"/>
        <v>2.228014054176225E-2</v>
      </c>
      <c r="S2540" s="13">
        <f t="shared" si="3590"/>
        <v>4.7099225600786221E-2</v>
      </c>
      <c r="T2540" s="13">
        <f t="shared" si="3591"/>
        <v>9.9358121356916601E-2</v>
      </c>
      <c r="U2540" s="13">
        <f t="shared" si="3592"/>
        <v>4.581216794245134E-2</v>
      </c>
      <c r="V2540" s="13">
        <f t="shared" si="3593"/>
        <v>1.0201747403156731E-2</v>
      </c>
      <c r="W2540" s="13">
        <f t="shared" si="3594"/>
        <v>7.1829797795037689E-2</v>
      </c>
      <c r="X2540" s="13">
        <f t="shared" si="3595"/>
        <v>6.809967428941989E-2</v>
      </c>
      <c r="Y2540" s="13">
        <f t="shared" si="3596"/>
        <v>3.2281628103409885E-2</v>
      </c>
      <c r="Z2540" s="13">
        <f t="shared" si="3597"/>
        <v>7.0410440633841805E-3</v>
      </c>
      <c r="AA2540" s="13">
        <f t="shared" si="3598"/>
        <v>1.4477713572647093E-2</v>
      </c>
      <c r="AB2540" s="13">
        <f t="shared" si="3599"/>
        <v>1.4884453811447004E-2</v>
      </c>
      <c r="AC2540" s="13">
        <f t="shared" si="3600"/>
        <v>1.2429621171477128E-3</v>
      </c>
      <c r="AD2540" s="13">
        <f t="shared" si="3601"/>
        <v>3.6923900386652497E-2</v>
      </c>
      <c r="AE2540" s="13">
        <f t="shared" si="3602"/>
        <v>3.5006441156927956E-2</v>
      </c>
      <c r="AF2540" s="13">
        <f t="shared" si="3603"/>
        <v>1.6594277820612412E-2</v>
      </c>
      <c r="AG2540" s="13">
        <f t="shared" si="3604"/>
        <v>5.2441788289423969E-3</v>
      </c>
      <c r="AH2540" s="13">
        <f t="shared" si="3605"/>
        <v>1.6688506096805467E-3</v>
      </c>
      <c r="AI2540" s="13">
        <f t="shared" si="3606"/>
        <v>3.4314713705796219E-3</v>
      </c>
      <c r="AJ2540" s="13">
        <f t="shared" si="3607"/>
        <v>3.5278759221478721E-3</v>
      </c>
      <c r="AK2540" s="13">
        <f t="shared" si="3608"/>
        <v>2.4179925903463416E-3</v>
      </c>
      <c r="AL2540" s="13">
        <f t="shared" si="3609"/>
        <v>9.6921737885728474E-5</v>
      </c>
      <c r="AM2540" s="13">
        <f t="shared" si="3610"/>
        <v>1.5184499598940806E-2</v>
      </c>
      <c r="AN2540" s="13">
        <f t="shared" si="3611"/>
        <v>1.4395968089543099E-2</v>
      </c>
      <c r="AO2540" s="13">
        <f t="shared" si="3612"/>
        <v>6.8241925222744726E-3</v>
      </c>
      <c r="AP2540" s="13">
        <f t="shared" si="3613"/>
        <v>2.1566040015002039E-3</v>
      </c>
      <c r="AQ2540" s="13">
        <f t="shared" si="3614"/>
        <v>5.1115287311712804E-4</v>
      </c>
      <c r="AR2540" s="13">
        <f t="shared" si="3615"/>
        <v>3.164374297174935E-4</v>
      </c>
      <c r="AS2540" s="13">
        <f t="shared" si="3616"/>
        <v>6.5065499233825028E-4</v>
      </c>
      <c r="AT2540" s="13">
        <f t="shared" si="3617"/>
        <v>6.6893464441397687E-4</v>
      </c>
      <c r="AU2540" s="13">
        <f t="shared" si="3618"/>
        <v>4.5848523284633923E-4</v>
      </c>
      <c r="AV2540" s="13">
        <f t="shared" si="3619"/>
        <v>2.3568301159186802E-4</v>
      </c>
      <c r="AW2540" s="13">
        <f t="shared" si="3620"/>
        <v>5.2483404725483544E-6</v>
      </c>
      <c r="AX2540" s="13">
        <f t="shared" si="3621"/>
        <v>5.2036988160289533E-3</v>
      </c>
      <c r="AY2540" s="13">
        <f t="shared" si="3622"/>
        <v>4.9334705839349175E-3</v>
      </c>
      <c r="AZ2540" s="13">
        <f t="shared" si="3623"/>
        <v>2.3386376559284433E-3</v>
      </c>
      <c r="BA2540" s="13">
        <f t="shared" si="3624"/>
        <v>7.3906404462829498E-4</v>
      </c>
      <c r="BB2540" s="13">
        <f t="shared" si="3625"/>
        <v>1.7517110678016268E-4</v>
      </c>
      <c r="BC2540" s="13">
        <f t="shared" si="3626"/>
        <v>3.3214893213775368E-5</v>
      </c>
      <c r="BD2540" s="13">
        <f t="shared" si="3627"/>
        <v>5.0000804119000358E-5</v>
      </c>
      <c r="BE2540" s="13">
        <f t="shared" si="3628"/>
        <v>1.0281107658471162E-4</v>
      </c>
      <c r="BF2540" s="13">
        <f t="shared" si="3629"/>
        <v>1.0569947478595437E-4</v>
      </c>
      <c r="BG2540" s="13">
        <f t="shared" si="3630"/>
        <v>7.2446013543563871E-5</v>
      </c>
      <c r="BH2540" s="13">
        <f t="shared" si="3631"/>
        <v>3.7240664314906784E-5</v>
      </c>
      <c r="BI2540" s="13">
        <f t="shared" si="3632"/>
        <v>1.5314764865913382E-5</v>
      </c>
      <c r="BJ2540" s="14">
        <f t="shared" si="3633"/>
        <v>0.62457068344885081</v>
      </c>
      <c r="BK2540" s="14">
        <f t="shared" si="3634"/>
        <v>0.20979284189368513</v>
      </c>
      <c r="BL2540" s="14">
        <f t="shared" si="3635"/>
        <v>0.15821542129335339</v>
      </c>
      <c r="BM2540" s="14">
        <f t="shared" si="3636"/>
        <v>0.57245507711506471</v>
      </c>
      <c r="BN2540" s="14">
        <f t="shared" si="3637"/>
        <v>0.42223669134074665</v>
      </c>
    </row>
    <row r="2541" spans="1:66" x14ac:dyDescent="0.25">
      <c r="A2541" t="s">
        <v>350</v>
      </c>
      <c r="B2541" t="s">
        <v>97</v>
      </c>
      <c r="C2541" t="s">
        <v>99</v>
      </c>
      <c r="D2541" t="s">
        <v>496</v>
      </c>
      <c r="E2541" s="10">
        <f>VLOOKUP(A2541,home!$A$2:$E$405,3,FALSE)</f>
        <v>1.6204000000000001</v>
      </c>
      <c r="F2541" s="10">
        <f>VLOOKUP(B2541,home!$B$2:$E$405,3,FALSE)</f>
        <v>0.96</v>
      </c>
      <c r="G2541" s="10">
        <f>VLOOKUP(C2541,away!$B$2:$E$405,4,FALSE)</f>
        <v>0.82279999999999998</v>
      </c>
      <c r="H2541" s="10">
        <f>VLOOKUP(A2541,away!$A$2:$E$405,3,FALSE)</f>
        <v>1.3241000000000001</v>
      </c>
      <c r="I2541" s="10">
        <f>VLOOKUP(C2541,away!$B$2:$E$405,3,FALSE)</f>
        <v>0.41959999999999997</v>
      </c>
      <c r="J2541" s="10">
        <f>VLOOKUP(B2541,home!$B$2:$E$405,4,FALSE)</f>
        <v>1.1748000000000001</v>
      </c>
      <c r="K2541" s="12">
        <f t="shared" si="3582"/>
        <v>1.2799345152000001</v>
      </c>
      <c r="L2541" s="12">
        <f t="shared" si="3583"/>
        <v>0.65270990452800004</v>
      </c>
      <c r="M2541" s="13">
        <f t="shared" si="3584"/>
        <v>0.14476487278447212</v>
      </c>
      <c r="N2541" s="13">
        <f t="shared" si="3585"/>
        <v>0.18528955726538301</v>
      </c>
      <c r="O2541" s="13">
        <f t="shared" si="3586"/>
        <v>9.448946629416087E-2</v>
      </c>
      <c r="P2541" s="13">
        <f t="shared" si="3587"/>
        <v>0.12094032923272353</v>
      </c>
      <c r="Q2541" s="13">
        <f t="shared" si="3588"/>
        <v>0.11857924982504535</v>
      </c>
      <c r="R2541" s="13">
        <f t="shared" si="3589"/>
        <v>3.0837105261881704E-2</v>
      </c>
      <c r="S2541" s="13">
        <f t="shared" si="3590"/>
        <v>2.525917191371381E-2</v>
      </c>
      <c r="T2541" s="13">
        <f t="shared" si="3591"/>
        <v>7.7397850832307213E-2</v>
      </c>
      <c r="U2541" s="13">
        <f t="shared" si="3592"/>
        <v>3.9469475373537934E-2</v>
      </c>
      <c r="V2541" s="13">
        <f t="shared" si="3593"/>
        <v>2.3446852576504201E-3</v>
      </c>
      <c r="W2541" s="13">
        <f t="shared" si="3594"/>
        <v>5.059122487919971E-2</v>
      </c>
      <c r="X2541" s="13">
        <f t="shared" si="3595"/>
        <v>3.3021393560857024E-2</v>
      </c>
      <c r="Y2541" s="13">
        <f t="shared" si="3596"/>
        <v>1.077669531924425E-2</v>
      </c>
      <c r="Z2541" s="13">
        <f t="shared" si="3597"/>
        <v>6.7092280104675663E-3</v>
      </c>
      <c r="AA2541" s="13">
        <f t="shared" si="3598"/>
        <v>8.5873725009440651E-3</v>
      </c>
      <c r="AB2541" s="13">
        <f t="shared" si="3599"/>
        <v>5.495637229418828E-3</v>
      </c>
      <c r="AC2541" s="13">
        <f t="shared" si="3600"/>
        <v>1.2242567963532039E-4</v>
      </c>
      <c r="AD2541" s="13">
        <f t="shared" si="3601"/>
        <v>1.6188363722283172E-2</v>
      </c>
      <c r="AE2541" s="13">
        <f t="shared" si="3602"/>
        <v>1.0566305339635989E-2</v>
      </c>
      <c r="AF2541" s="13">
        <f t="shared" si="3603"/>
        <v>3.4483660747237511E-3</v>
      </c>
      <c r="AG2541" s="13">
        <f t="shared" si="3604"/>
        <v>7.5026089713684473E-4</v>
      </c>
      <c r="AH2541" s="13">
        <f t="shared" si="3605"/>
        <v>1.0947948935422171E-3</v>
      </c>
      <c r="AI2541" s="13">
        <f t="shared" si="3606"/>
        <v>1.4012657713093934E-3</v>
      </c>
      <c r="AJ2541" s="13">
        <f t="shared" si="3607"/>
        <v>8.9676421283362137E-4</v>
      </c>
      <c r="AK2541" s="13">
        <f t="shared" si="3608"/>
        <v>3.8259982266730371E-4</v>
      </c>
      <c r="AL2541" s="13">
        <f t="shared" si="3609"/>
        <v>4.0911035161628592E-6</v>
      </c>
      <c r="AM2541" s="13">
        <f t="shared" si="3610"/>
        <v>4.1440090945523518E-3</v>
      </c>
      <c r="AN2541" s="13">
        <f t="shared" si="3611"/>
        <v>2.7048357804684295E-3</v>
      </c>
      <c r="AO2541" s="13">
        <f t="shared" si="3612"/>
        <v>8.8273655201673339E-4</v>
      </c>
      <c r="AP2541" s="13">
        <f t="shared" si="3613"/>
        <v>1.920569635300727E-4</v>
      </c>
      <c r="AQ2541" s="13">
        <f t="shared" si="3614"/>
        <v>3.1339370582412832E-5</v>
      </c>
      <c r="AR2541" s="13">
        <f t="shared" si="3615"/>
        <v>1.4291669408833654E-4</v>
      </c>
      <c r="AS2541" s="13">
        <f t="shared" si="3616"/>
        <v>1.8292400956194173E-4</v>
      </c>
      <c r="AT2541" s="13">
        <f t="shared" si="3617"/>
        <v>1.1706537674855205E-4</v>
      </c>
      <c r="AU2541" s="13">
        <f t="shared" si="3618"/>
        <v>4.9945338745121116E-5</v>
      </c>
      <c r="AV2541" s="13">
        <f t="shared" si="3619"/>
        <v>1.5981690733309103E-5</v>
      </c>
      <c r="AW2541" s="13">
        <f t="shared" si="3620"/>
        <v>9.4939277251810308E-8</v>
      </c>
      <c r="AX2541" s="13">
        <f t="shared" si="3621"/>
        <v>8.8401004523671071E-4</v>
      </c>
      <c r="AY2541" s="13">
        <f t="shared" si="3622"/>
        <v>5.7700211222824641E-4</v>
      </c>
      <c r="AZ2541" s="13">
        <f t="shared" si="3623"/>
        <v>1.8830749679247651E-4</v>
      </c>
      <c r="BA2541" s="13">
        <f t="shared" si="3624"/>
        <v>4.0970056084441347E-5</v>
      </c>
      <c r="BB2541" s="13">
        <f t="shared" si="3625"/>
        <v>6.6853903488456291E-6</v>
      </c>
      <c r="BC2541" s="13">
        <f t="shared" si="3626"/>
        <v>8.7272409926548891E-7</v>
      </c>
      <c r="BD2541" s="13">
        <f t="shared" si="3627"/>
        <v>1.5547190292309249E-5</v>
      </c>
      <c r="BE2541" s="13">
        <f t="shared" si="3628"/>
        <v>1.9899385469508984E-5</v>
      </c>
      <c r="BF2541" s="13">
        <f t="shared" si="3629"/>
        <v>1.2734955146846956E-5</v>
      </c>
      <c r="BG2541" s="13">
        <f t="shared" si="3630"/>
        <v>5.4333028806577689E-6</v>
      </c>
      <c r="BH2541" s="13">
        <f t="shared" si="3631"/>
        <v>1.7385679721223671E-6</v>
      </c>
      <c r="BI2541" s="13">
        <f t="shared" si="3632"/>
        <v>4.4505063090813736E-7</v>
      </c>
      <c r="BJ2541" s="14">
        <f t="shared" si="3633"/>
        <v>0.51626209330175621</v>
      </c>
      <c r="BK2541" s="14">
        <f t="shared" si="3634"/>
        <v>0.2940125780839396</v>
      </c>
      <c r="BL2541" s="14">
        <f t="shared" si="3635"/>
        <v>0.18321911292256551</v>
      </c>
      <c r="BM2541" s="14">
        <f t="shared" si="3636"/>
        <v>0.3047255244821116</v>
      </c>
      <c r="BN2541" s="14">
        <f t="shared" si="3637"/>
        <v>0.69490058066366656</v>
      </c>
    </row>
    <row r="2542" spans="1:66" x14ac:dyDescent="0.25">
      <c r="A2542" t="s">
        <v>350</v>
      </c>
      <c r="B2542" t="s">
        <v>105</v>
      </c>
      <c r="C2542" t="s">
        <v>108</v>
      </c>
      <c r="D2542" t="s">
        <v>496</v>
      </c>
      <c r="E2542" s="10">
        <f>VLOOKUP(A2542,home!$A$2:$E$405,3,FALSE)</f>
        <v>1.6204000000000001</v>
      </c>
      <c r="F2542" s="10">
        <f>VLOOKUP(B2542,home!$B$2:$E$405,3,FALSE)</f>
        <v>1.8513999999999999</v>
      </c>
      <c r="G2542" s="10">
        <f>VLOOKUP(C2542,away!$B$2:$E$405,4,FALSE)</f>
        <v>0.82279999999999998</v>
      </c>
      <c r="H2542" s="10">
        <f>VLOOKUP(A2542,away!$A$2:$E$405,3,FALSE)</f>
        <v>1.3241000000000001</v>
      </c>
      <c r="I2542" s="10">
        <f>VLOOKUP(C2542,away!$B$2:$E$405,3,FALSE)</f>
        <v>1.2586999999999999</v>
      </c>
      <c r="J2542" s="10">
        <f>VLOOKUP(B2542,home!$B$2:$E$405,4,FALSE)</f>
        <v>0.41959999999999997</v>
      </c>
      <c r="K2542" s="12">
        <f t="shared" si="3582"/>
        <v>2.4684070431679999</v>
      </c>
      <c r="L2542" s="12">
        <f t="shared" si="3583"/>
        <v>0.69932410353199992</v>
      </c>
      <c r="M2542" s="13">
        <f t="shared" si="3584"/>
        <v>4.2099006097831314E-2</v>
      </c>
      <c r="N2542" s="13">
        <f t="shared" si="3585"/>
        <v>0.10391748316225939</v>
      </c>
      <c r="O2542" s="13">
        <f t="shared" si="3586"/>
        <v>2.944084969895408E-2</v>
      </c>
      <c r="P2542" s="13">
        <f t="shared" si="3587"/>
        <v>7.2672000753748731E-2</v>
      </c>
      <c r="Q2542" s="13">
        <f t="shared" si="3588"/>
        <v>0.12825532367300657</v>
      </c>
      <c r="R2542" s="13">
        <f t="shared" si="3589"/>
        <v>1.0294347911470705E-2</v>
      </c>
      <c r="S2542" s="13">
        <f t="shared" si="3590"/>
        <v>3.136190247152245E-2</v>
      </c>
      <c r="T2542" s="13">
        <f t="shared" si="3591"/>
        <v>8.9692039250831801E-2</v>
      </c>
      <c r="U2542" s="13">
        <f t="shared" si="3592"/>
        <v>2.5410640889496076E-2</v>
      </c>
      <c r="V2542" s="13">
        <f t="shared" si="3593"/>
        <v>6.0152705393596807E-3</v>
      </c>
      <c r="W2542" s="13">
        <f t="shared" si="3594"/>
        <v>0.10552878142608031</v>
      </c>
      <c r="X2542" s="13">
        <f t="shared" si="3595"/>
        <v>7.3798820467617973E-2</v>
      </c>
      <c r="Y2542" s="13">
        <f t="shared" si="3596"/>
        <v>2.580464698261797E-2</v>
      </c>
      <c r="Z2542" s="13">
        <f t="shared" si="3597"/>
        <v>2.3996952082119224E-3</v>
      </c>
      <c r="AA2542" s="13">
        <f t="shared" si="3598"/>
        <v>5.9234245534068091E-3</v>
      </c>
      <c r="AB2542" s="13">
        <f t="shared" si="3599"/>
        <v>7.3107114436518168E-3</v>
      </c>
      <c r="AC2542" s="13">
        <f t="shared" si="3600"/>
        <v>6.4897871958440989E-4</v>
      </c>
      <c r="AD2542" s="13">
        <f t="shared" si="3601"/>
        <v>6.512199683226827E-2</v>
      </c>
      <c r="AE2542" s="13">
        <f t="shared" si="3602"/>
        <v>4.5541382054939739E-2</v>
      </c>
      <c r="AF2542" s="13">
        <f t="shared" si="3603"/>
        <v>1.592409308958952E-2</v>
      </c>
      <c r="AG2542" s="13">
        <f t="shared" si="3604"/>
        <v>3.7120340414791022E-3</v>
      </c>
      <c r="AH2542" s="13">
        <f t="shared" si="3605"/>
        <v>4.1954117505820963E-4</v>
      </c>
      <c r="AI2542" s="13">
        <f t="shared" si="3606"/>
        <v>1.0355983914126633E-3</v>
      </c>
      <c r="AJ2542" s="13">
        <f t="shared" si="3607"/>
        <v>1.2781391816282348E-3</v>
      </c>
      <c r="AK2542" s="13">
        <f t="shared" si="3608"/>
        <v>1.0516559193600396E-3</v>
      </c>
      <c r="AL2542" s="13">
        <f t="shared" si="3609"/>
        <v>4.4811112062082326E-5</v>
      </c>
      <c r="AM2542" s="13">
        <f t="shared" si="3610"/>
        <v>3.2149519129187037E-2</v>
      </c>
      <c r="AN2542" s="13">
        <f t="shared" si="3611"/>
        <v>2.2482933644003604E-2</v>
      </c>
      <c r="AO2542" s="13">
        <f t="shared" si="3612"/>
        <v>7.8614287076811291E-3</v>
      </c>
      <c r="AP2542" s="13">
        <f t="shared" si="3613"/>
        <v>1.8325621944932783E-3</v>
      </c>
      <c r="AQ2542" s="13">
        <f t="shared" si="3614"/>
        <v>3.2038872845766155E-4</v>
      </c>
      <c r="AR2542" s="13">
        <f t="shared" si="3615"/>
        <v>5.867905122846888E-5</v>
      </c>
      <c r="AS2542" s="13">
        <f t="shared" si="3616"/>
        <v>1.4484378333876844E-4</v>
      </c>
      <c r="AT2542" s="13">
        <f t="shared" si="3617"/>
        <v>1.7876670747625793E-4</v>
      </c>
      <c r="AU2542" s="13">
        <f t="shared" si="3618"/>
        <v>1.4708966660611621E-4</v>
      </c>
      <c r="AV2542" s="13">
        <f t="shared" si="3619"/>
        <v>9.0769292256942562E-5</v>
      </c>
      <c r="AW2542" s="13">
        <f t="shared" si="3620"/>
        <v>2.1487134148490286E-6</v>
      </c>
      <c r="AX2542" s="13">
        <f t="shared" si="3621"/>
        <v>1.3226349908824932E-2</v>
      </c>
      <c r="AY2542" s="13">
        <f t="shared" si="3622"/>
        <v>9.249505292989544E-3</v>
      </c>
      <c r="AZ2542" s="13">
        <f t="shared" si="3623"/>
        <v>3.2342009985672003E-3</v>
      </c>
      <c r="BA2542" s="13">
        <f t="shared" si="3624"/>
        <v>7.5391823798843551E-4</v>
      </c>
      <c r="BB2542" s="13">
        <f t="shared" si="3625"/>
        <v>1.3180829897942189E-4</v>
      </c>
      <c r="BC2542" s="13">
        <f t="shared" si="3626"/>
        <v>1.8435344104372416E-5</v>
      </c>
      <c r="BD2542" s="13">
        <f t="shared" si="3627"/>
        <v>6.839279149409545E-6</v>
      </c>
      <c r="BE2542" s="13">
        <f t="shared" si="3628"/>
        <v>1.6882124822594567E-5</v>
      </c>
      <c r="BF2542" s="13">
        <f t="shared" si="3629"/>
        <v>2.0835977907866876E-5</v>
      </c>
      <c r="BG2542" s="13">
        <f t="shared" si="3630"/>
        <v>1.7143891539690484E-5</v>
      </c>
      <c r="BH2542" s="13">
        <f t="shared" si="3631"/>
        <v>1.0579525655970069E-5</v>
      </c>
      <c r="BI2542" s="13">
        <f t="shared" si="3632"/>
        <v>5.2229151285146151E-6</v>
      </c>
      <c r="BJ2542" s="14">
        <f t="shared" si="3633"/>
        <v>0.7485576514659672</v>
      </c>
      <c r="BK2542" s="14">
        <f t="shared" si="3634"/>
        <v>0.16209147498709822</v>
      </c>
      <c r="BL2542" s="14">
        <f t="shared" si="3635"/>
        <v>8.2862561379549254E-2</v>
      </c>
      <c r="BM2542" s="14">
        <f t="shared" si="3636"/>
        <v>0.59998501516398139</v>
      </c>
      <c r="BN2542" s="14">
        <f t="shared" si="3637"/>
        <v>0.38667901129727078</v>
      </c>
    </row>
    <row r="2543" spans="1:66" x14ac:dyDescent="0.25">
      <c r="A2543" t="s">
        <v>350</v>
      </c>
      <c r="B2543" t="s">
        <v>106</v>
      </c>
      <c r="C2543" t="s">
        <v>103</v>
      </c>
      <c r="D2543" t="s">
        <v>496</v>
      </c>
      <c r="E2543" s="10">
        <f>VLOOKUP(A2543,home!$A$2:$E$405,3,FALSE)</f>
        <v>1.6204000000000001</v>
      </c>
      <c r="F2543" s="10">
        <f>VLOOKUP(B2543,home!$B$2:$E$405,3,FALSE)</f>
        <v>1.2343</v>
      </c>
      <c r="G2543" s="10">
        <f>VLOOKUP(C2543,away!$B$2:$E$405,4,FALSE)</f>
        <v>1.0286</v>
      </c>
      <c r="H2543" s="10">
        <f>VLOOKUP(A2543,away!$A$2:$E$405,3,FALSE)</f>
        <v>1.3241000000000001</v>
      </c>
      <c r="I2543" s="10">
        <f>VLOOKUP(C2543,away!$B$2:$E$405,3,FALSE)</f>
        <v>0.83909999999999996</v>
      </c>
      <c r="J2543" s="10">
        <f>VLOOKUP(B2543,home!$B$2:$E$405,4,FALSE)</f>
        <v>1.1748000000000001</v>
      </c>
      <c r="K2543" s="12">
        <f t="shared" si="3582"/>
        <v>2.0572614279919996</v>
      </c>
      <c r="L2543" s="12">
        <f t="shared" si="3583"/>
        <v>1.3052642537880002</v>
      </c>
      <c r="M2543" s="13">
        <f t="shared" si="3584"/>
        <v>3.4647639430181572E-2</v>
      </c>
      <c r="N2543" s="13">
        <f t="shared" si="3585"/>
        <v>7.1279252170687243E-2</v>
      </c>
      <c r="O2543" s="13">
        <f t="shared" si="3586"/>
        <v>4.5224325226351635E-2</v>
      </c>
      <c r="P2543" s="13">
        <f t="shared" si="3587"/>
        <v>9.3038259895138781E-2</v>
      </c>
      <c r="Q2543" s="13">
        <f t="shared" si="3588"/>
        <v>7.332002805343496E-2</v>
      </c>
      <c r="R2543" s="13">
        <f t="shared" si="3589"/>
        <v>2.9514847559819857E-2</v>
      </c>
      <c r="S2543" s="13">
        <f t="shared" si="3590"/>
        <v>6.2458207446991661E-2</v>
      </c>
      <c r="T2543" s="13">
        <f t="shared" si="3591"/>
        <v>9.5702011704882031E-2</v>
      </c>
      <c r="U2543" s="13">
        <f t="shared" si="3592"/>
        <v>6.0719757437881189E-2</v>
      </c>
      <c r="V2543" s="13">
        <f t="shared" si="3593"/>
        <v>1.8635237598372954E-2</v>
      </c>
      <c r="W2543" s="13">
        <f t="shared" si="3594"/>
        <v>5.0279488537874346E-2</v>
      </c>
      <c r="X2543" s="13">
        <f t="shared" si="3595"/>
        <v>6.5628019087230871E-2</v>
      </c>
      <c r="Y2543" s="13">
        <f t="shared" si="3596"/>
        <v>4.2830953680739525E-2</v>
      </c>
      <c r="Z2543" s="13">
        <f t="shared" si="3597"/>
        <v>1.2841558491944946E-2</v>
      </c>
      <c r="AA2543" s="13">
        <f t="shared" si="3598"/>
        <v>2.6418442960781451E-2</v>
      </c>
      <c r="AB2543" s="13">
        <f t="shared" si="3599"/>
        <v>2.7174821845411225E-2</v>
      </c>
      <c r="AC2543" s="13">
        <f t="shared" si="3600"/>
        <v>3.127540049263034E-3</v>
      </c>
      <c r="AD2543" s="13">
        <f t="shared" si="3601"/>
        <v>2.5859513097033694E-2</v>
      </c>
      <c r="AE2543" s="13">
        <f t="shared" si="3602"/>
        <v>3.3753498065920699E-2</v>
      </c>
      <c r="AF2543" s="13">
        <f t="shared" si="3603"/>
        <v>2.2028617232874349E-2</v>
      </c>
      <c r="AG2543" s="13">
        <f t="shared" si="3604"/>
        <v>9.5843888781497397E-3</v>
      </c>
      <c r="AH2543" s="13">
        <f t="shared" si="3605"/>
        <v>4.1904068156158724E-3</v>
      </c>
      <c r="AI2543" s="13">
        <f t="shared" si="3606"/>
        <v>8.6207623093613166E-3</v>
      </c>
      <c r="AJ2543" s="13">
        <f t="shared" si="3607"/>
        <v>8.8675808894681379E-3</v>
      </c>
      <c r="AK2543" s="13">
        <f t="shared" si="3608"/>
        <v>6.0809773745005942E-3</v>
      </c>
      <c r="AL2543" s="13">
        <f t="shared" si="3609"/>
        <v>3.3593155403518235E-4</v>
      </c>
      <c r="AM2543" s="13">
        <f t="shared" si="3610"/>
        <v>1.0639955768236266E-2</v>
      </c>
      <c r="AN2543" s="13">
        <f t="shared" si="3611"/>
        <v>1.3887953926164235E-2</v>
      </c>
      <c r="AO2543" s="13">
        <f t="shared" si="3612"/>
        <v>9.0637249090384474E-3</v>
      </c>
      <c r="AP2543" s="13">
        <f t="shared" si="3613"/>
        <v>3.9435187099785924E-3</v>
      </c>
      <c r="AQ2543" s="13">
        <f t="shared" si="3614"/>
        <v>1.286833501569807E-3</v>
      </c>
      <c r="AR2543" s="13">
        <f t="shared" si="3615"/>
        <v>1.0939176450505993E-3</v>
      </c>
      <c r="AS2543" s="13">
        <f t="shared" si="3616"/>
        <v>2.2504745765624412E-3</v>
      </c>
      <c r="AT2543" s="13">
        <f t="shared" si="3617"/>
        <v>2.3149072705192699E-3</v>
      </c>
      <c r="AU2543" s="13">
        <f t="shared" si="3618"/>
        <v>1.5874564790058444E-3</v>
      </c>
      <c r="AV2543" s="13">
        <f t="shared" si="3619"/>
        <v>8.1645324571867899E-4</v>
      </c>
      <c r="AW2543" s="13">
        <f t="shared" si="3620"/>
        <v>2.505741271693274E-5</v>
      </c>
      <c r="AX2543" s="13">
        <f t="shared" si="3621"/>
        <v>3.6481950995889104E-3</v>
      </c>
      <c r="AY2543" s="13">
        <f t="shared" si="3622"/>
        <v>4.7618586543379578E-3</v>
      </c>
      <c r="AZ2543" s="13">
        <f t="shared" si="3623"/>
        <v>3.107741941549183E-3</v>
      </c>
      <c r="BA2543" s="13">
        <f t="shared" si="3624"/>
        <v>1.3521414887672884E-3</v>
      </c>
      <c r="BB2543" s="13">
        <f t="shared" si="3625"/>
        <v>4.4122548783790788E-4</v>
      </c>
      <c r="BC2543" s="13">
        <f t="shared" si="3626"/>
        <v>1.1518317142699852E-4</v>
      </c>
      <c r="BD2543" s="13">
        <f t="shared" si="3627"/>
        <v>2.3797526644541602E-4</v>
      </c>
      <c r="BE2543" s="13">
        <f t="shared" si="3628"/>
        <v>4.8957733647427319E-4</v>
      </c>
      <c r="BF2543" s="13">
        <f t="shared" si="3629"/>
        <v>5.0359428517379159E-4</v>
      </c>
      <c r="BG2543" s="13">
        <f t="shared" si="3630"/>
        <v>3.4534169941508145E-4</v>
      </c>
      <c r="BH2543" s="13">
        <f t="shared" si="3631"/>
        <v>1.7761453942096364E-4</v>
      </c>
      <c r="BI2543" s="13">
        <f t="shared" si="3632"/>
        <v>7.307990820026255E-5</v>
      </c>
      <c r="BJ2543" s="14">
        <f t="shared" si="3633"/>
        <v>0.54251410316732296</v>
      </c>
      <c r="BK2543" s="14">
        <f t="shared" si="3634"/>
        <v>0.21700467462832113</v>
      </c>
      <c r="BL2543" s="14">
        <f t="shared" si="3635"/>
        <v>0.22670231467117796</v>
      </c>
      <c r="BM2543" s="14">
        <f t="shared" si="3636"/>
        <v>0.64730149738153198</v>
      </c>
      <c r="BN2543" s="14">
        <f t="shared" si="3637"/>
        <v>0.34702435233561407</v>
      </c>
    </row>
    <row r="2544" spans="1:66" x14ac:dyDescent="0.25">
      <c r="A2544" t="s">
        <v>341</v>
      </c>
      <c r="B2544" t="s">
        <v>149</v>
      </c>
      <c r="C2544" t="s">
        <v>145</v>
      </c>
      <c r="D2544" t="s">
        <v>496</v>
      </c>
      <c r="E2544" s="10">
        <f>VLOOKUP(A2544,home!$A$2:$E$405,3,FALSE)</f>
        <v>1.4705999999999999</v>
      </c>
      <c r="F2544" s="10">
        <f>VLOOKUP(B2544,home!$B$2:$E$405,3,FALSE)</f>
        <v>1.615</v>
      </c>
      <c r="G2544" s="10">
        <f>VLOOKUP(C2544,away!$B$2:$E$405,4,FALSE)</f>
        <v>0.68</v>
      </c>
      <c r="H2544" s="10">
        <f>VLOOKUP(A2544,away!$A$2:$E$405,3,FALSE)</f>
        <v>1.2646999999999999</v>
      </c>
      <c r="I2544" s="10">
        <f>VLOOKUP(C2544,away!$B$2:$E$405,3,FALSE)</f>
        <v>1.1420999999999999</v>
      </c>
      <c r="J2544" s="10">
        <f>VLOOKUP(B2544,home!$B$2:$E$405,4,FALSE)</f>
        <v>0.69189999999999996</v>
      </c>
      <c r="K2544" s="12">
        <f t="shared" si="3582"/>
        <v>1.6150129200000001</v>
      </c>
      <c r="L2544" s="12">
        <f t="shared" si="3583"/>
        <v>0.99938995665299979</v>
      </c>
      <c r="M2544" s="13">
        <f t="shared" si="3584"/>
        <v>7.3211491937675385E-2</v>
      </c>
      <c r="N2544" s="13">
        <f t="shared" si="3585"/>
        <v>0.11823750537182158</v>
      </c>
      <c r="O2544" s="13">
        <f t="shared" si="3586"/>
        <v>7.3166829754094845E-2</v>
      </c>
      <c r="P2544" s="13">
        <f t="shared" si="3587"/>
        <v>0.1181653753683036</v>
      </c>
      <c r="Q2544" s="13">
        <f t="shared" si="3588"/>
        <v>9.5477549402030654E-2</v>
      </c>
      <c r="R2544" s="13">
        <f t="shared" si="3589"/>
        <v>3.6561097408191134E-2</v>
      </c>
      <c r="S2544" s="13">
        <f t="shared" si="3590"/>
        <v>4.7680547023337475E-2</v>
      </c>
      <c r="T2544" s="13">
        <f t="shared" si="3591"/>
        <v>9.5419303958230062E-2</v>
      </c>
      <c r="U2544" s="13">
        <f t="shared" si="3592"/>
        <v>5.9046644683607187E-2</v>
      </c>
      <c r="V2544" s="13">
        <f t="shared" si="3593"/>
        <v>8.5508581411949877E-3</v>
      </c>
      <c r="W2544" s="13">
        <f t="shared" si="3594"/>
        <v>5.1399158618072607E-2</v>
      </c>
      <c r="X2544" s="13">
        <f t="shared" si="3595"/>
        <v>5.1367802903316238E-2</v>
      </c>
      <c r="Y2544" s="13">
        <f t="shared" si="3596"/>
        <v>2.5668233158452528E-2</v>
      </c>
      <c r="Z2544" s="13">
        <f t="shared" si="3597"/>
        <v>1.2179597851319415E-2</v>
      </c>
      <c r="AA2544" s="13">
        <f t="shared" si="3598"/>
        <v>1.9670207890285091E-2</v>
      </c>
      <c r="AB2544" s="13">
        <f t="shared" si="3599"/>
        <v>1.5883819940948188E-2</v>
      </c>
      <c r="AC2544" s="13">
        <f t="shared" si="3600"/>
        <v>8.6258261445107496E-4</v>
      </c>
      <c r="AD2544" s="13">
        <f t="shared" si="3601"/>
        <v>2.0752576311329169E-2</v>
      </c>
      <c r="AE2544" s="13">
        <f t="shared" si="3602"/>
        <v>2.0739916340217327E-2</v>
      </c>
      <c r="AF2544" s="13">
        <f t="shared" si="3603"/>
        <v>1.0363632046118319E-2</v>
      </c>
      <c r="AG2544" s="13">
        <f t="shared" si="3604"/>
        <v>3.4524365937792754E-3</v>
      </c>
      <c r="AH2544" s="13">
        <f t="shared" si="3605"/>
        <v>3.0430419421702691E-3</v>
      </c>
      <c r="AI2544" s="13">
        <f t="shared" si="3606"/>
        <v>4.914552052706877E-3</v>
      </c>
      <c r="AJ2544" s="13">
        <f t="shared" si="3607"/>
        <v>3.9685325305670646E-3</v>
      </c>
      <c r="AK2544" s="13">
        <f t="shared" si="3608"/>
        <v>2.136410436768702E-3</v>
      </c>
      <c r="AL2544" s="13">
        <f t="shared" si="3609"/>
        <v>5.5689289058364892E-5</v>
      </c>
      <c r="AM2544" s="13">
        <f t="shared" si="3610"/>
        <v>6.7031357732165019E-3</v>
      </c>
      <c r="AN2544" s="13">
        <f t="shared" si="3611"/>
        <v>6.6990465698340126E-3</v>
      </c>
      <c r="AO2544" s="13">
        <f t="shared" si="3612"/>
        <v>3.3474799305214199E-3</v>
      </c>
      <c r="AP2544" s="13">
        <f t="shared" si="3613"/>
        <v>1.1151459408868631E-3</v>
      </c>
      <c r="AQ2544" s="13">
        <f t="shared" si="3614"/>
        <v>2.7861641338117264E-4</v>
      </c>
      <c r="AR2544" s="13">
        <f t="shared" si="3615"/>
        <v>6.0823711093576131E-4</v>
      </c>
      <c r="AS2544" s="13">
        <f t="shared" si="3616"/>
        <v>9.8231079258472779E-4</v>
      </c>
      <c r="AT2544" s="13">
        <f t="shared" si="3617"/>
        <v>7.9322231073988793E-4</v>
      </c>
      <c r="AU2544" s="13">
        <f t="shared" si="3618"/>
        <v>4.2702142675905803E-4</v>
      </c>
      <c r="AV2544" s="13">
        <f t="shared" si="3619"/>
        <v>1.7241128033317825E-4</v>
      </c>
      <c r="AW2544" s="13">
        <f t="shared" si="3620"/>
        <v>2.4967792970632587E-6</v>
      </c>
      <c r="AX2544" s="13">
        <f t="shared" si="3621"/>
        <v>1.804275146376476E-3</v>
      </c>
      <c r="AY2544" s="13">
        <f t="shared" si="3622"/>
        <v>1.8031744603272711E-3</v>
      </c>
      <c r="AZ2544" s="13">
        <f t="shared" si="3623"/>
        <v>9.0103722287213387E-4</v>
      </c>
      <c r="BA2544" s="13">
        <f t="shared" si="3624"/>
        <v>3.0016251703630708E-4</v>
      </c>
      <c r="BB2544" s="13">
        <f t="shared" si="3625"/>
        <v>7.4994851222442543E-5</v>
      </c>
      <c r="BC2544" s="13">
        <f t="shared" si="3626"/>
        <v>1.4989820222479011E-5</v>
      </c>
      <c r="BD2544" s="13">
        <f t="shared" si="3627"/>
        <v>1.0131100998880601E-4</v>
      </c>
      <c r="BE2544" s="13">
        <f t="shared" si="3628"/>
        <v>1.6361859007017076E-4</v>
      </c>
      <c r="BF2544" s="13">
        <f t="shared" si="3629"/>
        <v>1.3212306845775476E-4</v>
      </c>
      <c r="BG2544" s="13">
        <f t="shared" si="3630"/>
        <v>7.1126820863106163E-5</v>
      </c>
      <c r="BH2544" s="13">
        <f t="shared" si="3631"/>
        <v>2.8717683663110525E-5</v>
      </c>
      <c r="BI2544" s="13">
        <f t="shared" si="3632"/>
        <v>9.2758860296792743E-6</v>
      </c>
      <c r="BJ2544" s="14">
        <f t="shared" si="3633"/>
        <v>0.51592017334926499</v>
      </c>
      <c r="BK2544" s="14">
        <f t="shared" si="3634"/>
        <v>0.25032971883434812</v>
      </c>
      <c r="BL2544" s="14">
        <f t="shared" si="3635"/>
        <v>0.22188051261976463</v>
      </c>
      <c r="BM2544" s="14">
        <f t="shared" si="3636"/>
        <v>0.48368947573154958</v>
      </c>
      <c r="BN2544" s="14">
        <f t="shared" si="3637"/>
        <v>0.51481984924211721</v>
      </c>
    </row>
    <row r="2545" spans="1:66" x14ac:dyDescent="0.25">
      <c r="A2545" t="s">
        <v>341</v>
      </c>
      <c r="B2545" t="s">
        <v>318</v>
      </c>
      <c r="C2545" t="s">
        <v>154</v>
      </c>
      <c r="D2545" t="s">
        <v>496</v>
      </c>
      <c r="E2545" s="10">
        <f>VLOOKUP(A2545,home!$A$2:$E$405,3,FALSE)</f>
        <v>1.4705999999999999</v>
      </c>
      <c r="F2545" s="10">
        <f>VLOOKUP(B2545,home!$B$2:$E$405,3,FALSE)</f>
        <v>0.93500000000000005</v>
      </c>
      <c r="G2545" s="10">
        <f>VLOOKUP(C2545,away!$B$2:$E$405,4,FALSE)</f>
        <v>2.125</v>
      </c>
      <c r="H2545" s="10">
        <f>VLOOKUP(A2545,away!$A$2:$E$405,3,FALSE)</f>
        <v>1.2646999999999999</v>
      </c>
      <c r="I2545" s="10">
        <f>VLOOKUP(C2545,away!$B$2:$E$405,3,FALSE)</f>
        <v>0.49419999999999997</v>
      </c>
      <c r="J2545" s="10">
        <f>VLOOKUP(B2545,home!$B$2:$E$405,4,FALSE)</f>
        <v>0.59299999999999997</v>
      </c>
      <c r="K2545" s="12">
        <f t="shared" si="3582"/>
        <v>2.921898375</v>
      </c>
      <c r="L2545" s="12">
        <f t="shared" si="3583"/>
        <v>0.37063374081999995</v>
      </c>
      <c r="M2545" s="13">
        <f t="shared" si="3584"/>
        <v>3.7159637662651651E-2</v>
      </c>
      <c r="N2545" s="13">
        <f t="shared" si="3585"/>
        <v>0.10857668490209066</v>
      </c>
      <c r="O2545" s="13">
        <f t="shared" si="3586"/>
        <v>1.3772615514424344E-2</v>
      </c>
      <c r="P2545" s="13">
        <f t="shared" si="3587"/>
        <v>4.0242182891096274E-2</v>
      </c>
      <c r="Q2545" s="13">
        <f t="shared" si="3588"/>
        <v>0.1586250195891529</v>
      </c>
      <c r="R2545" s="13">
        <f t="shared" si="3589"/>
        <v>2.5522980044933303E-3</v>
      </c>
      <c r="S2545" s="13">
        <f t="shared" si="3590"/>
        <v>1.0895109490451914E-2</v>
      </c>
      <c r="T2545" s="13">
        <f t="shared" si="3591"/>
        <v>5.8791784397973515E-2</v>
      </c>
      <c r="U2545" s="13">
        <f t="shared" si="3592"/>
        <v>7.4575553918448051E-3</v>
      </c>
      <c r="V2545" s="13">
        <f t="shared" si="3593"/>
        <v>1.3109893072502943E-3</v>
      </c>
      <c r="W2545" s="13">
        <f t="shared" si="3594"/>
        <v>0.15449539565729634</v>
      </c>
      <c r="X2545" s="13">
        <f t="shared" si="3595"/>
        <v>5.7261206431929723E-2</v>
      </c>
      <c r="Y2545" s="13">
        <f t="shared" si="3596"/>
        <v>1.0611467571866175E-2</v>
      </c>
      <c r="Z2545" s="13">
        <f t="shared" si="3597"/>
        <v>3.1532258569759479E-4</v>
      </c>
      <c r="AA2545" s="13">
        <f t="shared" si="3598"/>
        <v>9.2134055075060038E-4</v>
      </c>
      <c r="AB2545" s="13">
        <f t="shared" si="3599"/>
        <v>1.3460317290298924E-3</v>
      </c>
      <c r="AC2545" s="13">
        <f t="shared" si="3600"/>
        <v>8.8733829884163063E-5</v>
      </c>
      <c r="AD2545" s="13">
        <f t="shared" si="3601"/>
        <v>0.11285496137900905</v>
      </c>
      <c r="AE2545" s="13">
        <f t="shared" si="3602"/>
        <v>4.1827856505998753E-2</v>
      </c>
      <c r="AF2545" s="13">
        <f t="shared" si="3603"/>
        <v>7.7514074636502424E-3</v>
      </c>
      <c r="AG2545" s="13">
        <f t="shared" si="3604"/>
        <v>9.5764438162425271E-4</v>
      </c>
      <c r="AH2545" s="13">
        <f t="shared" si="3605"/>
        <v>2.9217297375533633E-5</v>
      </c>
      <c r="AI2545" s="13">
        <f t="shared" si="3606"/>
        <v>8.5369973723463488E-5</v>
      </c>
      <c r="AJ2545" s="13">
        <f t="shared" si="3607"/>
        <v>1.2472119374819034E-4</v>
      </c>
      <c r="AK2545" s="13">
        <f t="shared" si="3608"/>
        <v>1.2147421778029917E-4</v>
      </c>
      <c r="AL2545" s="13">
        <f t="shared" si="3609"/>
        <v>3.8437866840826525E-6</v>
      </c>
      <c r="AM2545" s="13">
        <f t="shared" si="3610"/>
        <v>6.5950145652802897E-2</v>
      </c>
      <c r="AN2545" s="13">
        <f t="shared" si="3611"/>
        <v>2.4443349190922198E-2</v>
      </c>
      <c r="AO2545" s="13">
        <f t="shared" si="3612"/>
        <v>4.5297649744005051E-3</v>
      </c>
      <c r="AP2545" s="13">
        <f t="shared" si="3613"/>
        <v>5.5962791249915701E-4</v>
      </c>
      <c r="AQ2545" s="13">
        <f t="shared" si="3614"/>
        <v>5.1854246669212524E-5</v>
      </c>
      <c r="AR2545" s="13">
        <f t="shared" si="3615"/>
        <v>2.1657832445888796E-6</v>
      </c>
      <c r="AS2545" s="13">
        <f t="shared" si="3616"/>
        <v>6.3281985429664746E-6</v>
      </c>
      <c r="AT2545" s="13">
        <f t="shared" si="3617"/>
        <v>9.2451765196855572E-6</v>
      </c>
      <c r="AU2545" s="13">
        <f t="shared" si="3618"/>
        <v>9.0044887498191288E-6</v>
      </c>
      <c r="AV2545" s="13">
        <f t="shared" si="3619"/>
        <v>6.5775502614505726E-6</v>
      </c>
      <c r="AW2545" s="13">
        <f t="shared" si="3620"/>
        <v>1.1562901792312342E-7</v>
      </c>
      <c r="AX2545" s="13">
        <f t="shared" si="3621"/>
        <v>3.2116603902323036E-2</v>
      </c>
      <c r="AY2545" s="13">
        <f t="shared" si="3622"/>
        <v>1.1903497046752197E-2</v>
      </c>
      <c r="AZ2545" s="13">
        <f t="shared" si="3623"/>
        <v>2.2059188196387938E-3</v>
      </c>
      <c r="BA2545" s="13">
        <f t="shared" si="3624"/>
        <v>2.7252931468932173E-4</v>
      </c>
      <c r="BB2545" s="13">
        <f t="shared" si="3625"/>
        <v>2.5252139846603557E-5</v>
      </c>
      <c r="BC2545" s="13">
        <f t="shared" si="3626"/>
        <v>1.8718590110112915E-6</v>
      </c>
      <c r="BD2545" s="13">
        <f t="shared" si="3627"/>
        <v>1.3378539095787559E-7</v>
      </c>
      <c r="BE2545" s="13">
        <f t="shared" si="3628"/>
        <v>3.9090731643855634E-7</v>
      </c>
      <c r="BF2545" s="13">
        <f t="shared" si="3629"/>
        <v>5.7109572633871437E-7</v>
      </c>
      <c r="BG2545" s="13">
        <f t="shared" si="3630"/>
        <v>5.5622789158617806E-7</v>
      </c>
      <c r="BH2545" s="13">
        <f t="shared" si="3631"/>
        <v>4.0631034313883248E-7</v>
      </c>
      <c r="BI2545" s="13">
        <f t="shared" si="3632"/>
        <v>2.374395062726095E-7</v>
      </c>
      <c r="BJ2545" s="14">
        <f t="shared" si="3633"/>
        <v>0.85381384334014665</v>
      </c>
      <c r="BK2545" s="14">
        <f t="shared" si="3634"/>
        <v>0.10160399401477058</v>
      </c>
      <c r="BL2545" s="14">
        <f t="shared" si="3635"/>
        <v>2.6446240836663699E-2</v>
      </c>
      <c r="BM2545" s="14">
        <f t="shared" si="3636"/>
        <v>0.60934758079563522</v>
      </c>
      <c r="BN2545" s="14">
        <f t="shared" si="3637"/>
        <v>0.3609284385639091</v>
      </c>
    </row>
    <row r="2546" spans="1:66" x14ac:dyDescent="0.25">
      <c r="A2546" t="s">
        <v>341</v>
      </c>
      <c r="B2546" t="s">
        <v>150</v>
      </c>
      <c r="C2546" t="s">
        <v>147</v>
      </c>
      <c r="D2546" t="s">
        <v>496</v>
      </c>
      <c r="E2546" s="10">
        <f>VLOOKUP(A2546,home!$A$2:$E$405,3,FALSE)</f>
        <v>1.4705999999999999</v>
      </c>
      <c r="F2546" s="10">
        <f>VLOOKUP(B2546,home!$B$2:$E$405,3,FALSE)</f>
        <v>0.93500000000000005</v>
      </c>
      <c r="G2546" s="10">
        <f>VLOOKUP(C2546,away!$B$2:$E$405,4,FALSE)</f>
        <v>1.02</v>
      </c>
      <c r="H2546" s="10">
        <f>VLOOKUP(A2546,away!$A$2:$E$405,3,FALSE)</f>
        <v>1.2646999999999999</v>
      </c>
      <c r="I2546" s="10">
        <f>VLOOKUP(C2546,away!$B$2:$E$405,3,FALSE)</f>
        <v>1.0871999999999999</v>
      </c>
      <c r="J2546" s="10">
        <f>VLOOKUP(B2546,home!$B$2:$E$405,4,FALSE)</f>
        <v>1.3836999999999999</v>
      </c>
      <c r="K2546" s="12">
        <f t="shared" si="3582"/>
        <v>1.4025112200000001</v>
      </c>
      <c r="L2546" s="12">
        <f t="shared" si="3583"/>
        <v>1.9025623720079996</v>
      </c>
      <c r="M2546" s="13">
        <f t="shared" si="3584"/>
        <v>3.6696511167070553E-2</v>
      </c>
      <c r="N2546" s="13">
        <f t="shared" si="3585"/>
        <v>5.1467268646671747E-2</v>
      </c>
      <c r="O2546" s="13">
        <f t="shared" si="3586"/>
        <v>6.9817401330439788E-2</v>
      </c>
      <c r="P2546" s="13">
        <f t="shared" si="3587"/>
        <v>9.7919688717184733E-2</v>
      </c>
      <c r="Q2546" s="13">
        <f t="shared" si="3588"/>
        <v>3.6091710869855673E-2</v>
      </c>
      <c r="R2546" s="13">
        <f t="shared" si="3589"/>
        <v>6.6415980341338013E-2</v>
      </c>
      <c r="S2546" s="13">
        <f t="shared" si="3590"/>
        <v>6.5321369345012467E-2</v>
      </c>
      <c r="T2546" s="13">
        <f t="shared" si="3591"/>
        <v>6.8666731042379511E-2</v>
      </c>
      <c r="U2546" s="13">
        <f t="shared" si="3592"/>
        <v>9.3149157616026004E-2</v>
      </c>
      <c r="V2546" s="13">
        <f t="shared" si="3593"/>
        <v>1.9366806723648794E-2</v>
      </c>
      <c r="W2546" s="13">
        <f t="shared" si="3594"/>
        <v>1.6873009814656184E-2</v>
      </c>
      <c r="X2546" s="13">
        <f t="shared" si="3595"/>
        <v>3.2101953575886522E-2</v>
      </c>
      <c r="Y2546" s="13">
        <f t="shared" si="3596"/>
        <v>3.0537984470714687E-2</v>
      </c>
      <c r="Z2546" s="13">
        <f t="shared" si="3597"/>
        <v>4.2120181699150903E-2</v>
      </c>
      <c r="AA2546" s="13">
        <f t="shared" si="3598"/>
        <v>5.907402742149781E-2</v>
      </c>
      <c r="AB2546" s="13">
        <f t="shared" si="3599"/>
        <v>4.1425993134619185E-2</v>
      </c>
      <c r="AC2546" s="13">
        <f t="shared" si="3600"/>
        <v>3.2298569154022359E-3</v>
      </c>
      <c r="AD2546" s="13">
        <f t="shared" si="3601"/>
        <v>5.9161463950563554E-3</v>
      </c>
      <c r="AE2546" s="13">
        <f t="shared" si="3602"/>
        <v>1.1255837518524995E-2</v>
      </c>
      <c r="AF2546" s="13">
        <f t="shared" si="3603"/>
        <v>1.0707466464090779E-2</v>
      </c>
      <c r="AG2546" s="13">
        <f t="shared" si="3604"/>
        <v>6.7905409313722192E-3</v>
      </c>
      <c r="AH2546" s="13">
        <f t="shared" si="3605"/>
        <v>2.0034068200736124E-2</v>
      </c>
      <c r="AI2546" s="13">
        <f t="shared" si="3606"/>
        <v>2.8098005433777627E-2</v>
      </c>
      <c r="AJ2546" s="13">
        <f t="shared" si="3607"/>
        <v>1.9703883940247049E-2</v>
      </c>
      <c r="AK2546" s="13">
        <f t="shared" si="3608"/>
        <v>9.2116394345914329E-3</v>
      </c>
      <c r="AL2546" s="13">
        <f t="shared" si="3609"/>
        <v>3.4473749541731255E-4</v>
      </c>
      <c r="AM2546" s="13">
        <f t="shared" si="3610"/>
        <v>1.6594923396458191E-3</v>
      </c>
      <c r="AN2546" s="13">
        <f t="shared" si="3611"/>
        <v>3.1572876820456538E-3</v>
      </c>
      <c r="AO2546" s="13">
        <f t="shared" si="3612"/>
        <v>3.0034683707322101E-3</v>
      </c>
      <c r="AP2546" s="13">
        <f t="shared" si="3613"/>
        <v>1.9047619692237584E-3</v>
      </c>
      <c r="AQ2546" s="13">
        <f t="shared" si="3614"/>
        <v>9.0598211256924575E-4</v>
      </c>
      <c r="AR2546" s="13">
        <f t="shared" si="3615"/>
        <v>7.6232128633925119E-3</v>
      </c>
      <c r="AS2546" s="13">
        <f t="shared" si="3616"/>
        <v>1.0691641573356326E-2</v>
      </c>
      <c r="AT2546" s="13">
        <f t="shared" si="3617"/>
        <v>7.4975736334253517E-3</v>
      </c>
      <c r="AU2546" s="13">
        <f t="shared" si="3618"/>
        <v>3.5051437145517412E-3</v>
      </c>
      <c r="AV2546" s="13">
        <f t="shared" si="3619"/>
        <v>1.2290008468428238E-3</v>
      </c>
      <c r="AW2546" s="13">
        <f t="shared" si="3620"/>
        <v>2.5552374785953651E-5</v>
      </c>
      <c r="AX2546" s="13">
        <f t="shared" si="3621"/>
        <v>3.8790943764288485E-4</v>
      </c>
      <c r="AY2546" s="13">
        <f t="shared" si="3622"/>
        <v>7.3802189980613612E-4</v>
      </c>
      <c r="AZ2546" s="13">
        <f t="shared" si="3623"/>
        <v>7.0206634814450649E-4</v>
      </c>
      <c r="BA2546" s="13">
        <f t="shared" si="3624"/>
        <v>4.4524167221093538E-4</v>
      </c>
      <c r="BB2546" s="13">
        <f t="shared" si="3625"/>
        <v>2.1177501299961141E-4</v>
      </c>
      <c r="BC2546" s="13">
        <f t="shared" si="3626"/>
        <v>8.058303421291314E-5</v>
      </c>
      <c r="BD2546" s="13">
        <f t="shared" si="3627"/>
        <v>2.4172729912829934E-3</v>
      </c>
      <c r="BE2546" s="13">
        <f t="shared" si="3628"/>
        <v>3.3902524920773605E-3</v>
      </c>
      <c r="BF2546" s="13">
        <f t="shared" si="3629"/>
        <v>2.3774335793857303E-3</v>
      </c>
      <c r="BG2546" s="13">
        <f t="shared" si="3630"/>
        <v>1.1114590899644159E-3</v>
      </c>
      <c r="BH2546" s="13">
        <f t="shared" si="3631"/>
        <v>3.8970846106152078E-4</v>
      </c>
      <c r="BI2546" s="13">
        <f t="shared" si="3632"/>
        <v>1.0931409783354325E-4</v>
      </c>
      <c r="BJ2546" s="14">
        <f t="shared" si="3633"/>
        <v>0.28360523960844236</v>
      </c>
      <c r="BK2546" s="14">
        <f t="shared" si="3634"/>
        <v>0.2236169922635422</v>
      </c>
      <c r="BL2546" s="14">
        <f t="shared" si="3635"/>
        <v>0.44727217019644722</v>
      </c>
      <c r="BM2546" s="14">
        <f t="shared" si="3636"/>
        <v>0.63749355317000234</v>
      </c>
      <c r="BN2546" s="14">
        <f t="shared" si="3637"/>
        <v>0.35840856107256053</v>
      </c>
    </row>
    <row r="2547" spans="1:66" x14ac:dyDescent="0.25">
      <c r="A2547" t="s">
        <v>341</v>
      </c>
      <c r="B2547" t="s">
        <v>148</v>
      </c>
      <c r="C2547" t="s">
        <v>151</v>
      </c>
      <c r="D2547" t="s">
        <v>496</v>
      </c>
      <c r="E2547" s="10">
        <f>VLOOKUP(A2547,home!$A$2:$E$405,3,FALSE)</f>
        <v>1.4705999999999999</v>
      </c>
      <c r="F2547" s="10">
        <f>VLOOKUP(B2547,home!$B$2:$E$405,3,FALSE)</f>
        <v>1.105</v>
      </c>
      <c r="G2547" s="10">
        <f>VLOOKUP(C2547,away!$B$2:$E$405,4,FALSE)</f>
        <v>1.105</v>
      </c>
      <c r="H2547" s="10">
        <f>VLOOKUP(A2547,away!$A$2:$E$405,3,FALSE)</f>
        <v>1.2646999999999999</v>
      </c>
      <c r="I2547" s="10">
        <f>VLOOKUP(C2547,away!$B$2:$E$405,3,FALSE)</f>
        <v>0.88949999999999996</v>
      </c>
      <c r="J2547" s="10">
        <f>VLOOKUP(B2547,home!$B$2:$E$405,4,FALSE)</f>
        <v>0.69189999999999996</v>
      </c>
      <c r="K2547" s="12">
        <f t="shared" si="3582"/>
        <v>1.7956393649999998</v>
      </c>
      <c r="L2547" s="12">
        <f t="shared" si="3583"/>
        <v>0.77835335473499989</v>
      </c>
      <c r="M2547" s="13">
        <f t="shared" si="3584"/>
        <v>7.6230569687744082E-2</v>
      </c>
      <c r="N2547" s="13">
        <f t="shared" si="3585"/>
        <v>0.13688261174768901</v>
      </c>
      <c r="O2547" s="13">
        <f t="shared" si="3586"/>
        <v>5.9334319649815802E-2</v>
      </c>
      <c r="P2547" s="13">
        <f t="shared" si="3587"/>
        <v>0.10654304005870226</v>
      </c>
      <c r="Q2547" s="13">
        <f t="shared" si="3588"/>
        <v>0.12289590301908095</v>
      </c>
      <c r="R2547" s="13">
        <f t="shared" si="3589"/>
        <v>2.3091533375176474E-2</v>
      </c>
      <c r="S2547" s="13">
        <f t="shared" si="3590"/>
        <v>3.7227254864577154E-2</v>
      </c>
      <c r="T2547" s="13">
        <f t="shared" si="3591"/>
        <v>9.565643839808885E-2</v>
      </c>
      <c r="U2547" s="13">
        <f t="shared" si="3592"/>
        <v>4.1464066326678185E-2</v>
      </c>
      <c r="V2547" s="13">
        <f t="shared" si="3593"/>
        <v>5.781152455648632E-3</v>
      </c>
      <c r="W2547" s="13">
        <f t="shared" si="3594"/>
        <v>7.3558907086094694E-2</v>
      </c>
      <c r="X2547" s="13">
        <f t="shared" si="3595"/>
        <v>5.7254822101101964E-2</v>
      </c>
      <c r="Y2547" s="13">
        <f t="shared" si="3596"/>
        <v>2.2282241428574164E-2</v>
      </c>
      <c r="Z2547" s="13">
        <f t="shared" si="3597"/>
        <v>5.991124156181275E-3</v>
      </c>
      <c r="AA2547" s="13">
        <f t="shared" si="3598"/>
        <v>1.0757898375441503E-2</v>
      </c>
      <c r="AB2547" s="13">
        <f t="shared" si="3599"/>
        <v>9.6586529038061569E-3</v>
      </c>
      <c r="AC2547" s="13">
        <f t="shared" si="3600"/>
        <v>5.0499881493626722E-4</v>
      </c>
      <c r="AD2547" s="13">
        <f t="shared" si="3601"/>
        <v>3.3021317302542257E-2</v>
      </c>
      <c r="AE2547" s="13">
        <f t="shared" si="3602"/>
        <v>2.570225310020266E-2</v>
      </c>
      <c r="AF2547" s="13">
        <f t="shared" si="3603"/>
        <v>1.0002717462395396E-2</v>
      </c>
      <c r="AG2547" s="13">
        <f t="shared" si="3604"/>
        <v>2.5952162311072735E-3</v>
      </c>
      <c r="AH2547" s="13">
        <f t="shared" si="3605"/>
        <v>1.1658028963993975E-3</v>
      </c>
      <c r="AI2547" s="13">
        <f t="shared" si="3606"/>
        <v>2.0933615726057746E-3</v>
      </c>
      <c r="AJ2547" s="13">
        <f t="shared" si="3607"/>
        <v>1.8794612224746175E-3</v>
      </c>
      <c r="AK2547" s="13">
        <f t="shared" si="3608"/>
        <v>1.1249448520221487E-3</v>
      </c>
      <c r="AL2547" s="13">
        <f t="shared" si="3609"/>
        <v>2.8232300605777717E-5</v>
      </c>
      <c r="AM2547" s="13">
        <f t="shared" si="3610"/>
        <v>1.1858875446520105E-2</v>
      </c>
      <c r="AN2547" s="13">
        <f t="shared" si="3611"/>
        <v>9.2303954871834435E-3</v>
      </c>
      <c r="AO2547" s="13">
        <f t="shared" si="3612"/>
        <v>3.5922546464900178E-3</v>
      </c>
      <c r="AP2547" s="13">
        <f t="shared" si="3613"/>
        <v>9.3201448505263217E-4</v>
      </c>
      <c r="AQ2547" s="13">
        <f t="shared" si="3614"/>
        <v>1.8135915027558239E-4</v>
      </c>
      <c r="AR2547" s="13">
        <f t="shared" si="3615"/>
        <v>1.8148131907445018E-4</v>
      </c>
      <c r="AS2547" s="13">
        <f t="shared" si="3616"/>
        <v>3.2587500054220804E-4</v>
      </c>
      <c r="AT2547" s="13">
        <f t="shared" si="3617"/>
        <v>2.9257698952149259E-4</v>
      </c>
      <c r="AU2547" s="13">
        <f t="shared" si="3618"/>
        <v>1.7512091989266155E-4</v>
      </c>
      <c r="AV2547" s="13">
        <f t="shared" si="3619"/>
        <v>7.861350434856862E-5</v>
      </c>
      <c r="AW2547" s="13">
        <f t="shared" si="3620"/>
        <v>1.0960735257638234E-6</v>
      </c>
      <c r="AX2547" s="13">
        <f t="shared" si="3621"/>
        <v>3.5490439294005752E-3</v>
      </c>
      <c r="AY2547" s="13">
        <f t="shared" si="3622"/>
        <v>2.7624102485508239E-3</v>
      </c>
      <c r="AZ2547" s="13">
        <f t="shared" si="3623"/>
        <v>1.0750656420569391E-3</v>
      </c>
      <c r="BA2547" s="13">
        <f t="shared" si="3624"/>
        <v>2.7892698301845172E-4</v>
      </c>
      <c r="BB2547" s="13">
        <f t="shared" si="3625"/>
        <v>5.4275938239631059E-5</v>
      </c>
      <c r="BC2547" s="13">
        <f t="shared" si="3626"/>
        <v>8.4491717220413022E-6</v>
      </c>
      <c r="BD2547" s="13">
        <f t="shared" si="3627"/>
        <v>2.3542765587221859E-5</v>
      </c>
      <c r="BE2547" s="13">
        <f t="shared" si="3628"/>
        <v>4.2274316649382898E-5</v>
      </c>
      <c r="BF2547" s="13">
        <f t="shared" si="3629"/>
        <v>3.7954713552053425E-5</v>
      </c>
      <c r="BG2547" s="13">
        <f t="shared" si="3630"/>
        <v>2.2717659247122037E-5</v>
      </c>
      <c r="BH2547" s="13">
        <f t="shared" si="3631"/>
        <v>1.0198180806197144E-5</v>
      </c>
      <c r="BI2547" s="13">
        <f t="shared" si="3632"/>
        <v>3.6624509813990072E-6</v>
      </c>
      <c r="BJ2547" s="14">
        <f t="shared" si="3633"/>
        <v>0.61337549900538746</v>
      </c>
      <c r="BK2547" s="14">
        <f t="shared" si="3634"/>
        <v>0.229077658430765</v>
      </c>
      <c r="BL2547" s="14">
        <f t="shared" si="3635"/>
        <v>0.15176405899462281</v>
      </c>
      <c r="BM2547" s="14">
        <f t="shared" si="3636"/>
        <v>0.47246904887372293</v>
      </c>
      <c r="BN2547" s="14">
        <f t="shared" si="3637"/>
        <v>0.52497797753820852</v>
      </c>
    </row>
    <row r="2548" spans="1:66" x14ac:dyDescent="0.25">
      <c r="A2548" t="s">
        <v>344</v>
      </c>
      <c r="B2548" t="s">
        <v>213</v>
      </c>
      <c r="C2548" t="s">
        <v>197</v>
      </c>
      <c r="D2548" t="s">
        <v>496</v>
      </c>
      <c r="E2548" s="10">
        <f>VLOOKUP(A2548,home!$A$2:$E$405,3,FALSE)</f>
        <v>1.3976999999999999</v>
      </c>
      <c r="F2548" s="10">
        <f>VLOOKUP(B2548,home!$B$2:$E$405,3,FALSE)</f>
        <v>1.0544</v>
      </c>
      <c r="G2548" s="10">
        <f>VLOOKUP(C2548,away!$B$2:$E$405,4,FALSE)</f>
        <v>1.4730000000000001</v>
      </c>
      <c r="H2548" s="10">
        <f>VLOOKUP(A2548,away!$A$2:$E$405,3,FALSE)</f>
        <v>1.0585</v>
      </c>
      <c r="I2548" s="10">
        <f>VLOOKUP(C2548,away!$B$2:$E$405,3,FALSE)</f>
        <v>0.94469999999999998</v>
      </c>
      <c r="J2548" s="10">
        <f>VLOOKUP(B2548,home!$B$2:$E$405,4,FALSE)</f>
        <v>1.1933</v>
      </c>
      <c r="K2548" s="12">
        <f t="shared" si="3582"/>
        <v>2.1708114782400001</v>
      </c>
      <c r="L2548" s="12">
        <f t="shared" si="3583"/>
        <v>1.193258174835</v>
      </c>
      <c r="M2548" s="13">
        <f t="shared" si="3584"/>
        <v>3.4594185745557969E-2</v>
      </c>
      <c r="N2548" s="13">
        <f t="shared" si="3585"/>
        <v>7.5097455496823826E-2</v>
      </c>
      <c r="O2548" s="13">
        <f t="shared" si="3586"/>
        <v>4.1279794942647476E-2</v>
      </c>
      <c r="P2548" s="13">
        <f t="shared" si="3587"/>
        <v>8.9610652680892633E-2</v>
      </c>
      <c r="Q2548" s="13">
        <f t="shared" si="3588"/>
        <v>8.1511209189561409E-2</v>
      </c>
      <c r="R2548" s="13">
        <f t="shared" si="3589"/>
        <v>2.4628726385413306E-2</v>
      </c>
      <c r="S2548" s="13">
        <f t="shared" si="3590"/>
        <v>5.8030481863030052E-2</v>
      </c>
      <c r="T2548" s="13">
        <f t="shared" si="3591"/>
        <v>9.726391670612991E-2</v>
      </c>
      <c r="U2548" s="13">
        <f t="shared" si="3592"/>
        <v>5.3464321931887548E-2</v>
      </c>
      <c r="V2548" s="13">
        <f t="shared" si="3593"/>
        <v>1.6702065978434748E-2</v>
      </c>
      <c r="W2548" s="13">
        <f t="shared" si="3594"/>
        <v>5.8981822837973888E-2</v>
      </c>
      <c r="X2548" s="13">
        <f t="shared" si="3595"/>
        <v>7.0380542268082033E-2</v>
      </c>
      <c r="Y2548" s="13">
        <f t="shared" si="3596"/>
        <v>4.1991078705354588E-2</v>
      </c>
      <c r="Z2548" s="13">
        <f t="shared" si="3597"/>
        <v>9.7961430317229613E-3</v>
      </c>
      <c r="AA2548" s="13">
        <f t="shared" si="3598"/>
        <v>2.1265579735744996E-2</v>
      </c>
      <c r="AB2548" s="13">
        <f t="shared" si="3599"/>
        <v>2.3081782290891601E-2</v>
      </c>
      <c r="AC2548" s="13">
        <f t="shared" si="3600"/>
        <v>2.7040003276400455E-3</v>
      </c>
      <c r="AD2548" s="13">
        <f t="shared" si="3601"/>
        <v>3.2009604506047971E-2</v>
      </c>
      <c r="AE2548" s="13">
        <f t="shared" si="3602"/>
        <v>3.8195722250076995E-2</v>
      </c>
      <c r="AF2548" s="13">
        <f t="shared" si="3603"/>
        <v>2.2788678909315747E-2</v>
      </c>
      <c r="AG2548" s="13">
        <f t="shared" si="3604"/>
        <v>9.064259134076989E-3</v>
      </c>
      <c r="AH2548" s="13">
        <f t="shared" si="3605"/>
        <v>2.9223319386140856E-3</v>
      </c>
      <c r="AI2548" s="13">
        <f t="shared" si="3606"/>
        <v>6.3438317155708078E-3</v>
      </c>
      <c r="AJ2548" s="13">
        <f t="shared" si="3607"/>
        <v>6.8856313520920332E-3</v>
      </c>
      <c r="AK2548" s="13">
        <f t="shared" si="3608"/>
        <v>4.9824691913501985E-3</v>
      </c>
      <c r="AL2548" s="13">
        <f t="shared" si="3609"/>
        <v>2.8017105069777243E-4</v>
      </c>
      <c r="AM2548" s="13">
        <f t="shared" si="3610"/>
        <v>1.3897363375130355E-2</v>
      </c>
      <c r="AN2548" s="13">
        <f t="shared" si="3611"/>
        <v>1.6583142456026823E-2</v>
      </c>
      <c r="AO2548" s="13">
        <f t="shared" si="3612"/>
        <v>9.8939851500536875E-3</v>
      </c>
      <c r="AP2548" s="13">
        <f t="shared" si="3613"/>
        <v>3.9353595539992183E-3</v>
      </c>
      <c r="AQ2548" s="13">
        <f t="shared" si="3614"/>
        <v>1.1739749896811464E-3</v>
      </c>
      <c r="AR2548" s="13">
        <f t="shared" si="3615"/>
        <v>6.9741929506653383E-4</v>
      </c>
      <c r="AS2548" s="13">
        <f t="shared" si="3616"/>
        <v>1.5139658108764811E-3</v>
      </c>
      <c r="AT2548" s="13">
        <f t="shared" si="3617"/>
        <v>1.6432671799567976E-3</v>
      </c>
      <c r="AU2548" s="13">
        <f t="shared" si="3618"/>
        <v>1.1890744186884305E-3</v>
      </c>
      <c r="AV2548" s="13">
        <f t="shared" si="3619"/>
        <v>6.4531409914260018E-4</v>
      </c>
      <c r="AW2548" s="13">
        <f t="shared" si="3620"/>
        <v>2.015938530825277E-5</v>
      </c>
      <c r="AX2548" s="13">
        <f t="shared" si="3621"/>
        <v>5.0280926553341954E-3</v>
      </c>
      <c r="AY2548" s="13">
        <f t="shared" si="3622"/>
        <v>5.9998126648053507E-3</v>
      </c>
      <c r="AZ2548" s="13">
        <f t="shared" si="3623"/>
        <v>3.5796627548787766E-3</v>
      </c>
      <c r="BA2548" s="13">
        <f t="shared" si="3624"/>
        <v>1.423820615137159E-3</v>
      </c>
      <c r="BB2548" s="13">
        <f t="shared" si="3625"/>
        <v>4.2474639712775325E-4</v>
      </c>
      <c r="BC2548" s="13">
        <f t="shared" si="3626"/>
        <v>1.0136642212088092E-4</v>
      </c>
      <c r="BD2548" s="13">
        <f t="shared" si="3627"/>
        <v>1.387002125209675E-4</v>
      </c>
      <c r="BE2548" s="13">
        <f t="shared" si="3628"/>
        <v>3.0109201337484359E-4</v>
      </c>
      <c r="BF2548" s="13">
        <f t="shared" si="3629"/>
        <v>3.2680699932025113E-4</v>
      </c>
      <c r="BG2548" s="13">
        <f t="shared" si="3630"/>
        <v>2.3647879509785768E-4</v>
      </c>
      <c r="BH2548" s="13">
        <f t="shared" si="3631"/>
        <v>1.2833772068969863E-4</v>
      </c>
      <c r="BI2548" s="13">
        <f t="shared" si="3632"/>
        <v>5.5719399432871395E-5</v>
      </c>
      <c r="BJ2548" s="14">
        <f t="shared" si="3633"/>
        <v>0.58932561703773856</v>
      </c>
      <c r="BK2548" s="14">
        <f t="shared" si="3634"/>
        <v>0.20792137031105856</v>
      </c>
      <c r="BL2548" s="14">
        <f t="shared" si="3635"/>
        <v>0.19173064542837936</v>
      </c>
      <c r="BM2548" s="14">
        <f t="shared" si="3636"/>
        <v>0.64607209808850585</v>
      </c>
      <c r="BN2548" s="14">
        <f t="shared" si="3637"/>
        <v>0.34672202444089661</v>
      </c>
    </row>
    <row r="2549" spans="1:66" x14ac:dyDescent="0.25">
      <c r="A2549" t="s">
        <v>344</v>
      </c>
      <c r="B2549" t="s">
        <v>200</v>
      </c>
      <c r="C2549" t="s">
        <v>203</v>
      </c>
      <c r="D2549" t="s">
        <v>496</v>
      </c>
      <c r="E2549" s="10">
        <f>VLOOKUP(A2549,home!$A$2:$E$405,3,FALSE)</f>
        <v>1.3976999999999999</v>
      </c>
      <c r="F2549" s="10">
        <f>VLOOKUP(B2549,home!$B$2:$E$405,3,FALSE)</f>
        <v>1.2264999999999999</v>
      </c>
      <c r="G2549" s="10">
        <f>VLOOKUP(C2549,away!$B$2:$E$405,4,FALSE)</f>
        <v>0.89429999999999998</v>
      </c>
      <c r="H2549" s="10">
        <f>VLOOKUP(A2549,away!$A$2:$E$405,3,FALSE)</f>
        <v>1.0585</v>
      </c>
      <c r="I2549" s="10">
        <f>VLOOKUP(C2549,away!$B$2:$E$405,3,FALSE)</f>
        <v>1.1809000000000001</v>
      </c>
      <c r="J2549" s="10">
        <f>VLOOKUP(B2549,home!$B$2:$E$405,4,FALSE)</f>
        <v>0.8548</v>
      </c>
      <c r="K2549" s="12">
        <f t="shared" si="3582"/>
        <v>1.5330797544149999</v>
      </c>
      <c r="L2549" s="12">
        <f t="shared" si="3583"/>
        <v>1.0684851692199999</v>
      </c>
      <c r="M2549" s="13">
        <f t="shared" si="3584"/>
        <v>7.4157436636382856E-2</v>
      </c>
      <c r="N2549" s="13">
        <f t="shared" si="3585"/>
        <v>0.11368926474655174</v>
      </c>
      <c r="O2549" s="13">
        <f t="shared" si="3586"/>
        <v>7.9236121233346959E-2</v>
      </c>
      <c r="P2549" s="13">
        <f t="shared" si="3587"/>
        <v>0.1214752932812167</v>
      </c>
      <c r="Q2549" s="13">
        <f t="shared" si="3588"/>
        <v>8.7147355038632746E-2</v>
      </c>
      <c r="R2549" s="13">
        <f t="shared" si="3589"/>
        <v>4.2331310202174573E-2</v>
      </c>
      <c r="S2549" s="13">
        <f t="shared" si="3590"/>
        <v>4.9746348940404042E-2</v>
      </c>
      <c r="T2549" s="13">
        <f t="shared" si="3591"/>
        <v>9.3115656395528906E-2</v>
      </c>
      <c r="U2549" s="13">
        <f t="shared" si="3592"/>
        <v>6.4897274648814965E-2</v>
      </c>
      <c r="V2549" s="13">
        <f t="shared" si="3593"/>
        <v>9.0542388993235402E-3</v>
      </c>
      <c r="W2549" s="13">
        <f t="shared" si="3594"/>
        <v>4.4534615220181289E-2</v>
      </c>
      <c r="X2549" s="13">
        <f t="shared" si="3595"/>
        <v>4.7584575879682983E-2</v>
      </c>
      <c r="Y2549" s="13">
        <f t="shared" si="3596"/>
        <v>2.5421706805532501E-2</v>
      </c>
      <c r="Z2549" s="13">
        <f t="shared" si="3597"/>
        <v>1.5076792381558271E-2</v>
      </c>
      <c r="AA2549" s="13">
        <f t="shared" si="3598"/>
        <v>2.3113925161685294E-2</v>
      </c>
      <c r="AB2549" s="13">
        <f t="shared" si="3599"/>
        <v>1.7717745355221592E-2</v>
      </c>
      <c r="AC2549" s="13">
        <f t="shared" si="3600"/>
        <v>9.2696900643164529E-4</v>
      </c>
      <c r="AD2549" s="13">
        <f t="shared" si="3601"/>
        <v>1.7068779241180519E-2</v>
      </c>
      <c r="AE2549" s="13">
        <f t="shared" si="3602"/>
        <v>1.8237737475891587E-2</v>
      </c>
      <c r="AF2549" s="13">
        <f t="shared" si="3603"/>
        <v>9.7433760065589788E-3</v>
      </c>
      <c r="AG2549" s="13">
        <f t="shared" si="3604"/>
        <v>3.4702175870474196E-3</v>
      </c>
      <c r="AH2549" s="13">
        <f t="shared" si="3605"/>
        <v>4.0273322647760229E-3</v>
      </c>
      <c r="AI2549" s="13">
        <f t="shared" si="3606"/>
        <v>6.1742215594304296E-3</v>
      </c>
      <c r="AJ2549" s="13">
        <f t="shared" si="3607"/>
        <v>4.7327870360177014E-3</v>
      </c>
      <c r="AK2549" s="13">
        <f t="shared" si="3608"/>
        <v>2.418579995625504E-3</v>
      </c>
      <c r="AL2549" s="13">
        <f t="shared" si="3609"/>
        <v>6.0737715339872974E-5</v>
      </c>
      <c r="AM2549" s="13">
        <f t="shared" si="3610"/>
        <v>5.2335599774465773E-3</v>
      </c>
      <c r="AN2549" s="13">
        <f t="shared" si="3611"/>
        <v>5.5919812181250243E-3</v>
      </c>
      <c r="AO2549" s="13">
        <f t="shared" si="3612"/>
        <v>2.9874744990616891E-3</v>
      </c>
      <c r="AP2549" s="13">
        <f t="shared" si="3613"/>
        <v>1.0640240652234545E-3</v>
      </c>
      <c r="AQ2549" s="13">
        <f t="shared" si="3614"/>
        <v>2.8422348334610869E-4</v>
      </c>
      <c r="AR2549" s="13">
        <f t="shared" si="3615"/>
        <v>8.6062895928687509E-4</v>
      </c>
      <c r="AS2549" s="13">
        <f t="shared" si="3616"/>
        <v>1.3194128335459593E-3</v>
      </c>
      <c r="AT2549" s="13">
        <f t="shared" si="3617"/>
        <v>1.0113825514123196E-3</v>
      </c>
      <c r="AU2549" s="13">
        <f t="shared" si="3618"/>
        <v>5.1684337117960486E-4</v>
      </c>
      <c r="AV2549" s="13">
        <f t="shared" si="3619"/>
        <v>1.9809052713976239E-4</v>
      </c>
      <c r="AW2549" s="13">
        <f t="shared" si="3620"/>
        <v>2.7636891782004752E-6</v>
      </c>
      <c r="AX2549" s="13">
        <f t="shared" si="3621"/>
        <v>1.3372441408233272E-3</v>
      </c>
      <c r="AY2549" s="13">
        <f t="shared" si="3622"/>
        <v>1.4288255320960659E-3</v>
      </c>
      <c r="AZ2549" s="13">
        <f t="shared" si="3623"/>
        <v>7.6333944522376078E-4</v>
      </c>
      <c r="BA2549" s="13">
        <f t="shared" si="3624"/>
        <v>2.7187229210073698E-4</v>
      </c>
      <c r="BB2549" s="13">
        <f t="shared" si="3625"/>
        <v>7.2622878007871279E-5</v>
      </c>
      <c r="BC2549" s="13">
        <f t="shared" si="3626"/>
        <v>1.5519293619496756E-5</v>
      </c>
      <c r="BD2549" s="13">
        <f t="shared" si="3627"/>
        <v>1.5326154653321148E-4</v>
      </c>
      <c r="BE2549" s="13">
        <f t="shared" si="3628"/>
        <v>2.3496217412039892E-4</v>
      </c>
      <c r="BF2549" s="13">
        <f t="shared" si="3629"/>
        <v>1.8010787609865786E-4</v>
      </c>
      <c r="BG2549" s="13">
        <f t="shared" si="3630"/>
        <v>9.2039912819179189E-5</v>
      </c>
      <c r="BH2549" s="13">
        <f t="shared" si="3631"/>
        <v>3.5276131735301323E-5</v>
      </c>
      <c r="BI2549" s="13">
        <f t="shared" si="3632"/>
        <v>1.081622467549339E-5</v>
      </c>
      <c r="BJ2549" s="14">
        <f t="shared" si="3633"/>
        <v>0.47906397122186278</v>
      </c>
      <c r="BK2549" s="14">
        <f t="shared" si="3634"/>
        <v>0.2568498500111947</v>
      </c>
      <c r="BL2549" s="14">
        <f t="shared" si="3635"/>
        <v>0.24926211956563976</v>
      </c>
      <c r="BM2549" s="14">
        <f t="shared" si="3636"/>
        <v>0.48078989019903218</v>
      </c>
      <c r="BN2549" s="14">
        <f t="shared" si="3637"/>
        <v>0.51803678113830554</v>
      </c>
    </row>
    <row r="2550" spans="1:66" x14ac:dyDescent="0.25">
      <c r="A2550" t="s">
        <v>344</v>
      </c>
      <c r="B2550" t="s">
        <v>199</v>
      </c>
      <c r="C2550" t="s">
        <v>208</v>
      </c>
      <c r="D2550" t="s">
        <v>496</v>
      </c>
      <c r="E2550" s="10">
        <f>VLOOKUP(A2550,home!$A$2:$E$405,3,FALSE)</f>
        <v>1.3976999999999999</v>
      </c>
      <c r="F2550" s="10">
        <f>VLOOKUP(B2550,home!$B$2:$E$405,3,FALSE)</f>
        <v>1.4309000000000001</v>
      </c>
      <c r="G2550" s="10">
        <f>VLOOKUP(C2550,away!$B$2:$E$405,4,FALSE)</f>
        <v>0.68140000000000001</v>
      </c>
      <c r="H2550" s="10">
        <f>VLOOKUP(A2550,away!$A$2:$E$405,3,FALSE)</f>
        <v>1.0585</v>
      </c>
      <c r="I2550" s="10">
        <f>VLOOKUP(C2550,away!$B$2:$E$405,3,FALSE)</f>
        <v>1.1247</v>
      </c>
      <c r="J2550" s="10">
        <f>VLOOKUP(B2550,home!$B$2:$E$405,4,FALSE)</f>
        <v>0.89500000000000002</v>
      </c>
      <c r="K2550" s="12">
        <f t="shared" si="3582"/>
        <v>1.362778828902</v>
      </c>
      <c r="L2550" s="12">
        <f t="shared" si="3583"/>
        <v>1.0654929802499999</v>
      </c>
      <c r="M2550" s="13">
        <f t="shared" si="3584"/>
        <v>8.8189108573816219E-2</v>
      </c>
      <c r="N2550" s="13">
        <f t="shared" si="3585"/>
        <v>0.12018225010413659</v>
      </c>
      <c r="O2550" s="13">
        <f t="shared" si="3586"/>
        <v>9.3964876119906254E-2</v>
      </c>
      <c r="P2550" s="13">
        <f t="shared" si="3587"/>
        <v>0.12805334383660733</v>
      </c>
      <c r="Q2550" s="13">
        <f t="shared" si="3588"/>
        <v>8.1890913025861281E-2</v>
      </c>
      <c r="R2550" s="13">
        <f t="shared" si="3589"/>
        <v>5.0059457947910481E-2</v>
      </c>
      <c r="S2550" s="13">
        <f t="shared" si="3590"/>
        <v>4.648436505629034E-2</v>
      </c>
      <c r="T2550" s="13">
        <f t="shared" si="3591"/>
        <v>8.7254192975318459E-2</v>
      </c>
      <c r="U2550" s="13">
        <f t="shared" si="3592"/>
        <v>6.8219969477722353E-2</v>
      </c>
      <c r="V2550" s="13">
        <f t="shared" si="3593"/>
        <v>7.4996390998620247E-3</v>
      </c>
      <c r="W2550" s="13">
        <f t="shared" si="3594"/>
        <v>3.7199734183699595E-2</v>
      </c>
      <c r="X2550" s="13">
        <f t="shared" si="3595"/>
        <v>3.9636055639897874E-2</v>
      </c>
      <c r="Y2550" s="13">
        <f t="shared" si="3596"/>
        <v>2.1115969524554804E-2</v>
      </c>
      <c r="Z2550" s="13">
        <f t="shared" si="3597"/>
        <v>1.7779333679539565E-2</v>
      </c>
      <c r="AA2550" s="13">
        <f t="shared" si="3598"/>
        <v>2.4229299530460813E-2</v>
      </c>
      <c r="AB2550" s="13">
        <f t="shared" si="3599"/>
        <v>1.6509588219618586E-2</v>
      </c>
      <c r="AC2550" s="13">
        <f t="shared" si="3600"/>
        <v>6.8060690815157396E-4</v>
      </c>
      <c r="AD2550" s="13">
        <f t="shared" si="3601"/>
        <v>1.2673752546581958E-2</v>
      </c>
      <c r="AE2550" s="13">
        <f t="shared" si="3602"/>
        <v>1.3503794371808635E-2</v>
      </c>
      <c r="AF2550" s="13">
        <f t="shared" si="3603"/>
        <v>7.194099054950779E-3</v>
      </c>
      <c r="AG2550" s="13">
        <f t="shared" si="3604"/>
        <v>2.5550873474244049E-3</v>
      </c>
      <c r="AH2550" s="13">
        <f t="shared" si="3605"/>
        <v>4.7359388072679516E-3</v>
      </c>
      <c r="AI2550" s="13">
        <f t="shared" si="3606"/>
        <v>6.4540371415201525E-3</v>
      </c>
      <c r="AJ2550" s="13">
        <f t="shared" si="3607"/>
        <v>4.3977125887054236E-3</v>
      </c>
      <c r="AK2550" s="13">
        <f t="shared" si="3608"/>
        <v>1.9977032038278534E-3</v>
      </c>
      <c r="AL2550" s="13">
        <f t="shared" si="3609"/>
        <v>3.9530500687237997E-5</v>
      </c>
      <c r="AM2550" s="13">
        <f t="shared" si="3610"/>
        <v>3.4543043306449381E-3</v>
      </c>
      <c r="AN2550" s="13">
        <f t="shared" si="3611"/>
        <v>3.6805370159493558E-3</v>
      </c>
      <c r="AO2550" s="13">
        <f t="shared" si="3612"/>
        <v>1.9607931770221601E-3</v>
      </c>
      <c r="AP2550" s="13">
        <f t="shared" si="3613"/>
        <v>6.9640378861306911E-4</v>
      </c>
      <c r="AQ2550" s="13">
        <f t="shared" si="3614"/>
        <v>1.8550333704668248E-4</v>
      </c>
      <c r="AR2550" s="13">
        <f t="shared" si="3615"/>
        <v>1.0092219108075121E-3</v>
      </c>
      <c r="AS2550" s="13">
        <f t="shared" si="3616"/>
        <v>1.3753462537125E-3</v>
      </c>
      <c r="AT2550" s="13">
        <f t="shared" si="3617"/>
        <v>9.3714637848453704E-4</v>
      </c>
      <c r="AU2550" s="13">
        <f t="shared" si="3618"/>
        <v>4.2570774806030266E-4</v>
      </c>
      <c r="AV2550" s="13">
        <f t="shared" si="3619"/>
        <v>1.4503637658903174E-4</v>
      </c>
      <c r="AW2550" s="13">
        <f t="shared" si="3620"/>
        <v>1.5944312040840403E-6</v>
      </c>
      <c r="AX2550" s="13">
        <f t="shared" si="3621"/>
        <v>7.845754683979022E-4</v>
      </c>
      <c r="AY2550" s="13">
        <f t="shared" si="3622"/>
        <v>8.359596540543203E-4</v>
      </c>
      <c r="AZ2550" s="13">
        <f t="shared" si="3623"/>
        <v>4.4535457158354836E-4</v>
      </c>
      <c r="BA2550" s="13">
        <f t="shared" si="3624"/>
        <v>1.5817405658150564E-4</v>
      </c>
      <c r="BB2550" s="13">
        <f t="shared" si="3625"/>
        <v>4.2133336736315133E-5</v>
      </c>
      <c r="BC2550" s="13">
        <f t="shared" si="3626"/>
        <v>8.9785549054106459E-6</v>
      </c>
      <c r="BD2550" s="13">
        <f t="shared" si="3627"/>
        <v>1.7921981024664923E-4</v>
      </c>
      <c r="BE2550" s="13">
        <f t="shared" si="3628"/>
        <v>2.442369631239673E-4</v>
      </c>
      <c r="BF2550" s="13">
        <f t="shared" si="3629"/>
        <v>1.6642048129033058E-4</v>
      </c>
      <c r="BG2550" s="13">
        <f t="shared" si="3630"/>
        <v>7.5598102866047986E-5</v>
      </c>
      <c r="BH2550" s="13">
        <f t="shared" si="3631"/>
        <v>2.575587352275145E-5</v>
      </c>
      <c r="BI2550" s="13">
        <f t="shared" si="3632"/>
        <v>7.0199118313366454E-6</v>
      </c>
      <c r="BJ2550" s="14">
        <f t="shared" si="3633"/>
        <v>0.43545856606576955</v>
      </c>
      <c r="BK2550" s="14">
        <f t="shared" si="3634"/>
        <v>0.27178255362946901</v>
      </c>
      <c r="BL2550" s="14">
        <f t="shared" si="3635"/>
        <v>0.27515929284747481</v>
      </c>
      <c r="BM2550" s="14">
        <f t="shared" si="3636"/>
        <v>0.43700543139116454</v>
      </c>
      <c r="BN2550" s="14">
        <f t="shared" si="3637"/>
        <v>0.56233994960823819</v>
      </c>
    </row>
    <row r="2551" spans="1:66" x14ac:dyDescent="0.25">
      <c r="A2551" t="s">
        <v>346</v>
      </c>
      <c r="B2551" t="s">
        <v>242</v>
      </c>
      <c r="C2551" t="s">
        <v>321</v>
      </c>
      <c r="D2551" t="s">
        <v>496</v>
      </c>
      <c r="E2551" s="10">
        <f>VLOOKUP(A2551,home!$A$2:$E$405,3,FALSE)</f>
        <v>1.5866</v>
      </c>
      <c r="F2551" s="10">
        <f>VLOOKUP(B2551,home!$B$2:$E$405,3,FALSE)</f>
        <v>0.40110000000000001</v>
      </c>
      <c r="G2551" s="10">
        <f>VLOOKUP(C2551,away!$B$2:$E$405,4,FALSE)</f>
        <v>0.50419999999999998</v>
      </c>
      <c r="H2551" s="10">
        <f>VLOOKUP(A2551,away!$A$2:$E$405,3,FALSE)</f>
        <v>1.1788000000000001</v>
      </c>
      <c r="I2551" s="10">
        <f>VLOOKUP(C2551,away!$B$2:$E$405,3,FALSE)</f>
        <v>1.1028</v>
      </c>
      <c r="J2551" s="10">
        <f>VLOOKUP(B2551,home!$B$2:$E$405,4,FALSE)</f>
        <v>1.0025999999999999</v>
      </c>
      <c r="K2551" s="12">
        <f t="shared" si="3582"/>
        <v>0.32086544809200002</v>
      </c>
      <c r="L2551" s="12">
        <f t="shared" si="3583"/>
        <v>1.3033605896639999</v>
      </c>
      <c r="M2551" s="13">
        <f t="shared" si="3584"/>
        <v>0.19706413639819823</v>
      </c>
      <c r="N2551" s="13">
        <f t="shared" si="3585"/>
        <v>6.323107242827089E-2</v>
      </c>
      <c r="O2551" s="13">
        <f t="shared" si="3586"/>
        <v>0.25684562901758257</v>
      </c>
      <c r="P2551" s="13">
        <f t="shared" si="3587"/>
        <v>8.2412887845198235E-2</v>
      </c>
      <c r="Q2551" s="13">
        <f t="shared" si="3588"/>
        <v>1.0144333194017419E-2</v>
      </c>
      <c r="R2551" s="13">
        <f t="shared" si="3589"/>
        <v>0.1673812352444887</v>
      </c>
      <c r="S2551" s="13">
        <f t="shared" si="3590"/>
        <v>8.6163370554411516E-3</v>
      </c>
      <c r="T2551" s="13">
        <f t="shared" si="3591"/>
        <v>1.3221724093502632E-2</v>
      </c>
      <c r="U2551" s="13">
        <f t="shared" si="3592"/>
        <v>5.3706855048915328E-2</v>
      </c>
      <c r="V2551" s="13">
        <f t="shared" si="3593"/>
        <v>4.0037569739993301E-4</v>
      </c>
      <c r="W2551" s="13">
        <f t="shared" si="3594"/>
        <v>1.0849886719643165E-3</v>
      </c>
      <c r="X2551" s="13">
        <f t="shared" si="3595"/>
        <v>1.4141314752701716E-3</v>
      </c>
      <c r="Y2551" s="13">
        <f t="shared" si="3596"/>
        <v>9.2156161673527656E-4</v>
      </c>
      <c r="Z2551" s="13">
        <f t="shared" si="3597"/>
        <v>7.271936848898182E-2</v>
      </c>
      <c r="AA2551" s="13">
        <f t="shared" si="3598"/>
        <v>2.3333132755184414E-2</v>
      </c>
      <c r="AB2551" s="13">
        <f t="shared" si="3599"/>
        <v>3.743398048441184E-3</v>
      </c>
      <c r="AC2551" s="13">
        <f t="shared" si="3600"/>
        <v>1.0464904360847905E-5</v>
      </c>
      <c r="AD2551" s="13">
        <f t="shared" si="3601"/>
        <v>8.7033844101143602E-5</v>
      </c>
      <c r="AE2551" s="13">
        <f t="shared" si="3602"/>
        <v>1.1343648236839116E-4</v>
      </c>
      <c r="AF2551" s="13">
        <f t="shared" si="3603"/>
        <v>7.3924320274538124E-5</v>
      </c>
      <c r="AG2551" s="13">
        <f t="shared" si="3604"/>
        <v>3.2116681887844125E-5</v>
      </c>
      <c r="AH2551" s="13">
        <f t="shared" si="3605"/>
        <v>2.3694889748448255E-2</v>
      </c>
      <c r="AI2551" s="13">
        <f t="shared" si="3606"/>
        <v>7.6028714166263868E-3</v>
      </c>
      <c r="AJ2551" s="13">
        <f t="shared" si="3607"/>
        <v>1.2197493719408418E-3</v>
      </c>
      <c r="AK2551" s="13">
        <f t="shared" si="3608"/>
        <v>1.3045847626257795E-4</v>
      </c>
      <c r="AL2551" s="13">
        <f t="shared" si="3609"/>
        <v>1.7505833484761237E-7</v>
      </c>
      <c r="AM2551" s="13">
        <f t="shared" si="3610"/>
        <v>5.5852306773365411E-6</v>
      </c>
      <c r="AN2551" s="13">
        <f t="shared" si="3611"/>
        <v>7.2795695490228158E-6</v>
      </c>
      <c r="AO2551" s="13">
        <f t="shared" si="3612"/>
        <v>4.743952029957238E-6</v>
      </c>
      <c r="AP2551" s="13">
        <f t="shared" si="3613"/>
        <v>2.0610267050342646E-6</v>
      </c>
      <c r="AQ2551" s="13">
        <f t="shared" si="3614"/>
        <v>6.7156524539667747E-7</v>
      </c>
      <c r="AR2551" s="13">
        <f t="shared" si="3615"/>
        <v>6.1765970949121934E-3</v>
      </c>
      <c r="AS2551" s="13">
        <f t="shared" si="3616"/>
        <v>1.9818565945427468E-3</v>
      </c>
      <c r="AT2551" s="13">
        <f t="shared" si="3617"/>
        <v>3.1795465213102167E-4</v>
      </c>
      <c r="AU2551" s="13">
        <f t="shared" si="3618"/>
        <v>3.400688730965209E-5</v>
      </c>
      <c r="AV2551" s="13">
        <f t="shared" si="3619"/>
        <v>2.7279087837064165E-6</v>
      </c>
      <c r="AW2551" s="13">
        <f t="shared" si="3620"/>
        <v>2.033610757370007E-9</v>
      </c>
      <c r="AX2551" s="13">
        <f t="shared" si="3621"/>
        <v>2.9868459066346238E-7</v>
      </c>
      <c r="AY2551" s="13">
        <f t="shared" si="3622"/>
        <v>3.8929372421068073E-7</v>
      </c>
      <c r="AZ2551" s="13">
        <f t="shared" si="3623"/>
        <v>2.5369504896986372E-7</v>
      </c>
      <c r="BA2551" s="13">
        <f t="shared" si="3624"/>
        <v>1.1021870954006629E-7</v>
      </c>
      <c r="BB2551" s="13">
        <f t="shared" si="3625"/>
        <v>3.5913680564536478E-8</v>
      </c>
      <c r="BC2551" s="13">
        <f t="shared" si="3626"/>
        <v>9.3616951755197554E-9</v>
      </c>
      <c r="BD2551" s="13">
        <f t="shared" si="3627"/>
        <v>1.3417222052902833E-3</v>
      </c>
      <c r="BE2551" s="13">
        <f t="shared" si="3628"/>
        <v>4.305122966154532E-4</v>
      </c>
      <c r="BF2551" s="13">
        <f t="shared" si="3629"/>
        <v>6.9068260481316689E-5</v>
      </c>
      <c r="BG2551" s="13">
        <f t="shared" si="3630"/>
        <v>7.3872061160908857E-6</v>
      </c>
      <c r="BH2551" s="13">
        <f t="shared" si="3631"/>
        <v>5.9257480014686631E-7</v>
      </c>
      <c r="BI2551" s="13">
        <f t="shared" si="3632"/>
        <v>3.8027355755430309E-8</v>
      </c>
      <c r="BJ2551" s="14">
        <f t="shared" si="3633"/>
        <v>9.0345761320048484E-2</v>
      </c>
      <c r="BK2551" s="14">
        <f t="shared" si="3634"/>
        <v>0.28850476625265742</v>
      </c>
      <c r="BL2551" s="14">
        <f t="shared" si="3635"/>
        <v>0.54802068283622851</v>
      </c>
      <c r="BM2551" s="14">
        <f t="shared" si="3636"/>
        <v>0.22251089751004682</v>
      </c>
      <c r="BN2551" s="14">
        <f t="shared" si="3637"/>
        <v>0.77707929412775589</v>
      </c>
    </row>
    <row r="2552" spans="1:66" x14ac:dyDescent="0.25">
      <c r="A2552" t="s">
        <v>346</v>
      </c>
      <c r="B2552" t="s">
        <v>232</v>
      </c>
      <c r="C2552" t="s">
        <v>239</v>
      </c>
      <c r="D2552" t="s">
        <v>496</v>
      </c>
      <c r="E2552" s="10">
        <f>VLOOKUP(A2552,home!$A$2:$E$405,3,FALSE)</f>
        <v>1.5866</v>
      </c>
      <c r="F2552" s="10">
        <f>VLOOKUP(B2552,home!$B$2:$E$405,3,FALSE)</f>
        <v>0.94540000000000002</v>
      </c>
      <c r="G2552" s="10">
        <f>VLOOKUP(C2552,away!$B$2:$E$405,4,FALSE)</f>
        <v>0.88239999999999996</v>
      </c>
      <c r="H2552" s="10">
        <f>VLOOKUP(A2552,away!$A$2:$E$405,3,FALSE)</f>
        <v>1.1788000000000001</v>
      </c>
      <c r="I2552" s="10">
        <f>VLOOKUP(C2552,away!$B$2:$E$405,3,FALSE)</f>
        <v>1.2725</v>
      </c>
      <c r="J2552" s="10">
        <f>VLOOKUP(B2552,home!$B$2:$E$405,4,FALSE)</f>
        <v>1.018</v>
      </c>
      <c r="K2552" s="12">
        <f t="shared" si="3582"/>
        <v>1.323574975136</v>
      </c>
      <c r="L2552" s="12">
        <f t="shared" si="3583"/>
        <v>1.5270234140000001</v>
      </c>
      <c r="M2552" s="13">
        <f t="shared" si="3584"/>
        <v>5.7809717815727503E-2</v>
      </c>
      <c r="N2552" s="13">
        <f t="shared" si="3585"/>
        <v>7.6515495820570711E-2</v>
      </c>
      <c r="O2552" s="13">
        <f t="shared" si="3586"/>
        <v>8.827679266134883E-2</v>
      </c>
      <c r="P2552" s="13">
        <f t="shared" si="3587"/>
        <v>0.11684095365183061</v>
      </c>
      <c r="Q2552" s="13">
        <f t="shared" si="3588"/>
        <v>5.06369977391153E-2</v>
      </c>
      <c r="R2552" s="13">
        <f t="shared" si="3589"/>
        <v>6.7400364653351544E-2</v>
      </c>
      <c r="S2552" s="13">
        <f t="shared" si="3590"/>
        <v>5.9037688498088353E-2</v>
      </c>
      <c r="T2552" s="13">
        <f t="shared" si="3591"/>
        <v>7.7323881162294134E-2</v>
      </c>
      <c r="U2552" s="13">
        <f t="shared" si="3592"/>
        <v>8.9209435970217105E-2</v>
      </c>
      <c r="V2552" s="13">
        <f t="shared" si="3593"/>
        <v>1.3258093556565993E-2</v>
      </c>
      <c r="W2552" s="13">
        <f t="shared" si="3594"/>
        <v>2.2340621007837073E-2</v>
      </c>
      <c r="X2552" s="13">
        <f t="shared" si="3595"/>
        <v>3.4114651362267483E-2</v>
      </c>
      <c r="Y2552" s="13">
        <f t="shared" si="3596"/>
        <v>2.6046935695314733E-2</v>
      </c>
      <c r="Z2552" s="13">
        <f t="shared" si="3597"/>
        <v>3.4307311645935278E-2</v>
      </c>
      <c r="AA2552" s="13">
        <f t="shared" si="3598"/>
        <v>4.5408299158751789E-2</v>
      </c>
      <c r="AB2552" s="13">
        <f t="shared" si="3599"/>
        <v>3.0050644215006479E-2</v>
      </c>
      <c r="AC2552" s="13">
        <f t="shared" si="3600"/>
        <v>1.6747706454953082E-3</v>
      </c>
      <c r="AD2552" s="13">
        <f t="shared" si="3601"/>
        <v>7.3923717237426882E-3</v>
      </c>
      <c r="AE2552" s="13">
        <f t="shared" si="3602"/>
        <v>1.1288324707146625E-2</v>
      </c>
      <c r="AF2552" s="13">
        <f t="shared" si="3603"/>
        <v>8.6187680663237978E-3</v>
      </c>
      <c r="AG2552" s="13">
        <f t="shared" si="3604"/>
        <v>4.387020212370649E-3</v>
      </c>
      <c r="AH2552" s="13">
        <f t="shared" si="3605"/>
        <v>1.3097017038684509E-2</v>
      </c>
      <c r="AI2552" s="13">
        <f t="shared" si="3606"/>
        <v>1.733488400133262E-2</v>
      </c>
      <c r="AJ2552" s="13">
        <f t="shared" si="3607"/>
        <v>1.1472009330524635E-2</v>
      </c>
      <c r="AK2552" s="13">
        <f t="shared" si="3608"/>
        <v>5.0613548214697001E-3</v>
      </c>
      <c r="AL2552" s="13">
        <f t="shared" si="3609"/>
        <v>1.3539716626295438E-4</v>
      </c>
      <c r="AM2552" s="13">
        <f t="shared" si="3610"/>
        <v>1.9568716440897566E-3</v>
      </c>
      <c r="AN2552" s="13">
        <f t="shared" si="3611"/>
        <v>2.9881888187177331E-3</v>
      </c>
      <c r="AO2552" s="13">
        <f t="shared" si="3612"/>
        <v>2.2815171458174907E-3</v>
      </c>
      <c r="AP2552" s="13">
        <f t="shared" si="3613"/>
        <v>1.1613100337019204E-3</v>
      </c>
      <c r="AQ2552" s="13">
        <f t="shared" si="3614"/>
        <v>4.4333690309399034E-4</v>
      </c>
      <c r="AR2552" s="13">
        <f t="shared" si="3615"/>
        <v>3.9998903343256348E-3</v>
      </c>
      <c r="AS2552" s="13">
        <f t="shared" si="3616"/>
        <v>5.2941547498017794E-3</v>
      </c>
      <c r="AT2552" s="13">
        <f t="shared" si="3617"/>
        <v>3.503605370667514E-3</v>
      </c>
      <c r="AU2552" s="13">
        <f t="shared" si="3618"/>
        <v>1.5457614637892033E-3</v>
      </c>
      <c r="AV2552" s="13">
        <f t="shared" si="3619"/>
        <v>5.1148279775024548E-4</v>
      </c>
      <c r="AW2552" s="13">
        <f t="shared" si="3620"/>
        <v>7.6015353212308517E-6</v>
      </c>
      <c r="AX2552" s="13">
        <f t="shared" si="3621"/>
        <v>4.316777229450743E-4</v>
      </c>
      <c r="AY2552" s="13">
        <f t="shared" si="3622"/>
        <v>6.5918199023933346E-4</v>
      </c>
      <c r="AZ2552" s="13">
        <f t="shared" si="3623"/>
        <v>5.0329316659129104E-4</v>
      </c>
      <c r="BA2552" s="13">
        <f t="shared" si="3624"/>
        <v>2.5618014983036806E-4</v>
      </c>
      <c r="BB2552" s="13">
        <f t="shared" si="3625"/>
        <v>9.7798271748250029E-5</v>
      </c>
      <c r="BC2552" s="13">
        <f t="shared" si="3626"/>
        <v>2.9868050161662478E-5</v>
      </c>
      <c r="BD2552" s="13">
        <f t="shared" si="3627"/>
        <v>1.0179876989912559E-3</v>
      </c>
      <c r="BE2552" s="13">
        <f t="shared" si="3628"/>
        <v>1.3473830433811055E-3</v>
      </c>
      <c r="BF2552" s="13">
        <f t="shared" si="3629"/>
        <v>8.9168123907090746E-4</v>
      </c>
      <c r="BG2552" s="13">
        <f t="shared" si="3630"/>
        <v>3.9340232461083799E-4</v>
      </c>
      <c r="BH2552" s="13">
        <f t="shared" si="3631"/>
        <v>1.3017436800380862E-4</v>
      </c>
      <c r="BI2552" s="13">
        <f t="shared" si="3632"/>
        <v>3.445910717879705E-5</v>
      </c>
      <c r="BJ2552" s="14">
        <f t="shared" si="3633"/>
        <v>0.32947429139391998</v>
      </c>
      <c r="BK2552" s="14">
        <f t="shared" si="3634"/>
        <v>0.24941580332421007</v>
      </c>
      <c r="BL2552" s="14">
        <f t="shared" si="3635"/>
        <v>0.38598078434825828</v>
      </c>
      <c r="BM2552" s="14">
        <f t="shared" si="3636"/>
        <v>0.54104628791546105</v>
      </c>
      <c r="BN2552" s="14">
        <f t="shared" si="3637"/>
        <v>0.45748032234194447</v>
      </c>
    </row>
    <row r="2553" spans="1:66" x14ac:dyDescent="0.25">
      <c r="A2553" t="s">
        <v>346</v>
      </c>
      <c r="B2553" t="s">
        <v>235</v>
      </c>
      <c r="C2553" t="s">
        <v>234</v>
      </c>
      <c r="D2553" t="s">
        <v>496</v>
      </c>
      <c r="E2553" s="10">
        <f>VLOOKUP(A2553,home!$A$2:$E$405,3,FALSE)</f>
        <v>1.5866</v>
      </c>
      <c r="F2553" s="10">
        <f>VLOOKUP(B2553,home!$B$2:$E$405,3,FALSE)</f>
        <v>1.1975</v>
      </c>
      <c r="G2553" s="10">
        <f>VLOOKUP(C2553,away!$B$2:$E$405,4,FALSE)</f>
        <v>0.81940000000000002</v>
      </c>
      <c r="H2553" s="10">
        <f>VLOOKUP(A2553,away!$A$2:$E$405,3,FALSE)</f>
        <v>1.1788000000000001</v>
      </c>
      <c r="I2553" s="10">
        <f>VLOOKUP(C2553,away!$B$2:$E$405,3,FALSE)</f>
        <v>1.4420999999999999</v>
      </c>
      <c r="J2553" s="10">
        <f>VLOOKUP(B2553,home!$B$2:$E$405,4,FALSE)</f>
        <v>0.67869999999999997</v>
      </c>
      <c r="K2553" s="12">
        <f t="shared" si="3582"/>
        <v>1.5568218979000001</v>
      </c>
      <c r="L2553" s="12">
        <f t="shared" si="3583"/>
        <v>1.1537543546760001</v>
      </c>
      <c r="M2553" s="13">
        <f t="shared" si="3584"/>
        <v>6.6498475753966724E-2</v>
      </c>
      <c r="N2553" s="13">
        <f t="shared" si="3585"/>
        <v>0.10352628323074763</v>
      </c>
      <c r="O2553" s="13">
        <f t="shared" si="3586"/>
        <v>7.6722905980455502E-2</v>
      </c>
      <c r="P2553" s="13">
        <f t="shared" si="3587"/>
        <v>0.11944390010089601</v>
      </c>
      <c r="Q2553" s="13">
        <f t="shared" si="3588"/>
        <v>8.0585992370912754E-2</v>
      </c>
      <c r="R2553" s="13">
        <f t="shared" si="3589"/>
        <v>4.4259693439173943E-2</v>
      </c>
      <c r="S2553" s="13">
        <f t="shared" si="3590"/>
        <v>5.3635986049130599E-2</v>
      </c>
      <c r="T2553" s="13">
        <f t="shared" si="3591"/>
        <v>9.2976439623827484E-2</v>
      </c>
      <c r="U2553" s="13">
        <f t="shared" si="3592"/>
        <v>6.8904459940446972E-2</v>
      </c>
      <c r="V2553" s="13">
        <f t="shared" si="3593"/>
        <v>1.0704491572221824E-2</v>
      </c>
      <c r="W2553" s="13">
        <f t="shared" si="3594"/>
        <v>4.1819345862346438E-2</v>
      </c>
      <c r="X2553" s="13">
        <f t="shared" si="3595"/>
        <v>4.8249252398383957E-2</v>
      </c>
      <c r="Y2553" s="13">
        <f t="shared" si="3596"/>
        <v>2.7833892532248473E-2</v>
      </c>
      <c r="Z2553" s="13">
        <f t="shared" si="3597"/>
        <v>1.7021604680690576E-2</v>
      </c>
      <c r="AA2553" s="13">
        <f t="shared" si="3598"/>
        <v>2.6499606904296227E-2</v>
      </c>
      <c r="AB2553" s="13">
        <f t="shared" si="3599"/>
        <v>2.0627584157175204E-2</v>
      </c>
      <c r="AC2553" s="13">
        <f t="shared" si="3600"/>
        <v>1.2017063243617643E-3</v>
      </c>
      <c r="AD2553" s="13">
        <f t="shared" si="3601"/>
        <v>1.6276318348588684E-2</v>
      </c>
      <c r="AE2553" s="13">
        <f t="shared" si="3602"/>
        <v>1.8778873172777072E-2</v>
      </c>
      <c r="AF2553" s="13">
        <f t="shared" si="3603"/>
        <v>1.0833103349499933E-2</v>
      </c>
      <c r="AG2553" s="13">
        <f t="shared" si="3604"/>
        <v>4.1662467213802361E-3</v>
      </c>
      <c r="AH2553" s="13">
        <f t="shared" si="3605"/>
        <v>4.9096876309800358E-3</v>
      </c>
      <c r="AI2553" s="13">
        <f t="shared" si="3606"/>
        <v>7.643509215758495E-3</v>
      </c>
      <c r="AJ2553" s="13">
        <f t="shared" si="3607"/>
        <v>5.9497912619466417E-3</v>
      </c>
      <c r="AK2553" s="13">
        <f t="shared" si="3608"/>
        <v>3.0875884415108691E-3</v>
      </c>
      <c r="AL2553" s="13">
        <f t="shared" si="3609"/>
        <v>8.6339717432768102E-5</v>
      </c>
      <c r="AM2553" s="13">
        <f t="shared" si="3610"/>
        <v>5.0678657644548895E-3</v>
      </c>
      <c r="AN2553" s="13">
        <f t="shared" si="3611"/>
        <v>5.8470721946532432E-3</v>
      </c>
      <c r="AO2553" s="13">
        <f t="shared" si="3612"/>
        <v>3.3730425033430692E-3</v>
      </c>
      <c r="AP2553" s="13">
        <f t="shared" si="3613"/>
        <v>1.2972208255797675E-3</v>
      </c>
      <c r="AQ2553" s="13">
        <f t="shared" si="3614"/>
        <v>3.7416854412226328E-4</v>
      </c>
      <c r="AR2553" s="13">
        <f t="shared" si="3615"/>
        <v>1.1329146968684226E-3</v>
      </c>
      <c r="AS2553" s="13">
        <f t="shared" si="3616"/>
        <v>1.763746408537501E-3</v>
      </c>
      <c r="AT2553" s="13">
        <f t="shared" si="3617"/>
        <v>1.3729195155768308E-3</v>
      </c>
      <c r="AU2553" s="13">
        <f t="shared" si="3618"/>
        <v>7.1246372196809022E-4</v>
      </c>
      <c r="AV2553" s="13">
        <f t="shared" si="3619"/>
        <v>2.7729478095481517E-4</v>
      </c>
      <c r="AW2553" s="13">
        <f t="shared" si="3620"/>
        <v>4.3078483574464707E-6</v>
      </c>
      <c r="AX2553" s="13">
        <f t="shared" si="3621"/>
        <v>1.3149607329535126E-3</v>
      </c>
      <c r="AY2553" s="13">
        <f t="shared" si="3622"/>
        <v>1.5171416718730596E-3</v>
      </c>
      <c r="AZ2553" s="13">
        <f t="shared" si="3623"/>
        <v>8.7520440529198517E-4</v>
      </c>
      <c r="BA2553" s="13">
        <f t="shared" si="3624"/>
        <v>3.3659029794574891E-4</v>
      </c>
      <c r="BB2553" s="13">
        <f t="shared" si="3625"/>
        <v>9.7085630499150065E-5</v>
      </c>
      <c r="BC2553" s="13">
        <f t="shared" si="3626"/>
        <v>2.2402593792971902E-5</v>
      </c>
      <c r="BD2553" s="13">
        <f t="shared" si="3627"/>
        <v>2.1785087749806356E-4</v>
      </c>
      <c r="BE2553" s="13">
        <f t="shared" si="3628"/>
        <v>3.3915501656571576E-4</v>
      </c>
      <c r="BF2553" s="13">
        <f t="shared" si="3629"/>
        <v>2.6400197828607182E-4</v>
      </c>
      <c r="BG2553" s="13">
        <f t="shared" si="3630"/>
        <v>1.3700135362822565E-4</v>
      </c>
      <c r="BH2553" s="13">
        <f t="shared" si="3631"/>
        <v>5.3321676842590858E-5</v>
      </c>
      <c r="BI2553" s="13">
        <f t="shared" si="3632"/>
        <v>1.6602470828258571E-5</v>
      </c>
      <c r="BJ2553" s="14">
        <f t="shared" si="3633"/>
        <v>0.46516850277522226</v>
      </c>
      <c r="BK2553" s="14">
        <f t="shared" si="3634"/>
        <v>0.25308804118988276</v>
      </c>
      <c r="BL2553" s="14">
        <f t="shared" si="3635"/>
        <v>0.26489209946929843</v>
      </c>
      <c r="BM2553" s="14">
        <f t="shared" si="3636"/>
        <v>0.50762016341542604</v>
      </c>
      <c r="BN2553" s="14">
        <f t="shared" si="3637"/>
        <v>0.49103725087615258</v>
      </c>
    </row>
    <row r="2554" spans="1:66" x14ac:dyDescent="0.25">
      <c r="A2554" t="s">
        <v>347</v>
      </c>
      <c r="B2554" t="s">
        <v>248</v>
      </c>
      <c r="C2554" t="s">
        <v>251</v>
      </c>
      <c r="D2554" t="s">
        <v>496</v>
      </c>
      <c r="E2554" s="10">
        <f>VLOOKUP(A2554,home!$A$2:$E$405,3,FALSE)</f>
        <v>1.1809000000000001</v>
      </c>
      <c r="F2554" s="10">
        <f>VLOOKUP(B2554,home!$B$2:$E$405,3,FALSE)</f>
        <v>0.58630000000000004</v>
      </c>
      <c r="G2554" s="10">
        <f>VLOOKUP(C2554,away!$B$2:$E$405,4,FALSE)</f>
        <v>0.8468</v>
      </c>
      <c r="H2554" s="10">
        <f>VLOOKUP(A2554,away!$A$2:$E$405,3,FALSE)</f>
        <v>0.92459999999999998</v>
      </c>
      <c r="I2554" s="10">
        <f>VLOOKUP(C2554,away!$B$2:$E$405,3,FALSE)</f>
        <v>1.2479</v>
      </c>
      <c r="J2554" s="10">
        <f>VLOOKUP(B2554,home!$B$2:$E$405,4,FALSE)</f>
        <v>1.0814999999999999</v>
      </c>
      <c r="K2554" s="12">
        <f t="shared" si="3582"/>
        <v>0.58629186215600004</v>
      </c>
      <c r="L2554" s="12">
        <f t="shared" si="3583"/>
        <v>1.2478437197099999</v>
      </c>
      <c r="M2554" s="13">
        <f t="shared" si="3584"/>
        <v>0.15975153422376151</v>
      </c>
      <c r="N2554" s="13">
        <f t="shared" si="3585"/>
        <v>9.366102448232709E-2</v>
      </c>
      <c r="O2554" s="13">
        <f t="shared" si="3586"/>
        <v>0.19934494869515787</v>
      </c>
      <c r="P2554" s="13">
        <f t="shared" si="3587"/>
        <v>0.11687432118187639</v>
      </c>
      <c r="Q2554" s="13">
        <f t="shared" si="3588"/>
        <v>2.7456348227591128E-2</v>
      </c>
      <c r="R2554" s="13">
        <f t="shared" si="3589"/>
        <v>0.12437567114258245</v>
      </c>
      <c r="S2554" s="13">
        <f t="shared" si="3590"/>
        <v>2.137633140441644E-2</v>
      </c>
      <c r="T2554" s="13">
        <f t="shared" si="3591"/>
        <v>3.4261231701970367E-2</v>
      </c>
      <c r="U2554" s="13">
        <f t="shared" si="3592"/>
        <v>7.2920443841086938E-2</v>
      </c>
      <c r="V2554" s="13">
        <f t="shared" si="3593"/>
        <v>1.7376596964846719E-3</v>
      </c>
      <c r="W2554" s="13">
        <f t="shared" si="3594"/>
        <v>5.3658111767859989E-3</v>
      </c>
      <c r="X2554" s="13">
        <f t="shared" si="3595"/>
        <v>6.6956937781021322E-3</v>
      </c>
      <c r="Y2554" s="13">
        <f t="shared" si="3596"/>
        <v>4.1775897150530339E-3</v>
      </c>
      <c r="Z2554" s="13">
        <f t="shared" si="3597"/>
        <v>5.1733800039995927E-2</v>
      </c>
      <c r="AA2554" s="13">
        <f t="shared" si="3598"/>
        <v>3.0331105961855356E-2</v>
      </c>
      <c r="AB2554" s="13">
        <f t="shared" si="3599"/>
        <v>8.8914402978135642E-3</v>
      </c>
      <c r="AC2554" s="13">
        <f t="shared" si="3600"/>
        <v>7.9454556750645005E-5</v>
      </c>
      <c r="AD2554" s="13">
        <f t="shared" si="3601"/>
        <v>7.8648285670383517E-4</v>
      </c>
      <c r="AE2554" s="13">
        <f t="shared" si="3602"/>
        <v>9.8140769339746044E-4</v>
      </c>
      <c r="AF2554" s="13">
        <f t="shared" si="3603"/>
        <v>6.1232171334054915E-4</v>
      </c>
      <c r="AG2554" s="13">
        <f t="shared" si="3604"/>
        <v>2.5469393481135702E-4</v>
      </c>
      <c r="AH2554" s="13">
        <f t="shared" si="3605"/>
        <v>1.6138924369160468E-2</v>
      </c>
      <c r="AI2554" s="13">
        <f t="shared" si="3606"/>
        <v>9.4621200215899374E-3</v>
      </c>
      <c r="AJ2554" s="13">
        <f t="shared" si="3607"/>
        <v>2.7737819837007679E-3</v>
      </c>
      <c r="AK2554" s="13">
        <f t="shared" si="3608"/>
        <v>5.4208193481289574E-4</v>
      </c>
      <c r="AL2554" s="13">
        <f t="shared" si="3609"/>
        <v>2.3251601132121795E-6</v>
      </c>
      <c r="AM2554" s="13">
        <f t="shared" si="3610"/>
        <v>9.2221699722132432E-5</v>
      </c>
      <c r="AN2554" s="13">
        <f t="shared" si="3611"/>
        <v>1.1507826881924438E-4</v>
      </c>
      <c r="AO2554" s="13">
        <f t="shared" si="3612"/>
        <v>7.1799847510596609E-5</v>
      </c>
      <c r="AP2554" s="13">
        <f t="shared" si="3613"/>
        <v>2.9864996264077882E-5</v>
      </c>
      <c r="AQ2554" s="13">
        <f t="shared" si="3614"/>
        <v>9.3167120068230516E-6</v>
      </c>
      <c r="AR2554" s="13">
        <f t="shared" si="3615"/>
        <v>4.0277710833863138E-3</v>
      </c>
      <c r="AS2554" s="13">
        <f t="shared" si="3616"/>
        <v>2.3614494088166514E-3</v>
      </c>
      <c r="AT2554" s="13">
        <f t="shared" si="3617"/>
        <v>6.9224928564114987E-4</v>
      </c>
      <c r="AU2554" s="13">
        <f t="shared" si="3618"/>
        <v>1.3528670758490354E-4</v>
      </c>
      <c r="AV2554" s="13">
        <f t="shared" si="3619"/>
        <v>1.9829373928726835E-5</v>
      </c>
      <c r="AW2554" s="13">
        <f t="shared" si="3620"/>
        <v>4.7252460445198081E-8</v>
      </c>
      <c r="AX2554" s="13">
        <f t="shared" si="3621"/>
        <v>9.0114720102134133E-6</v>
      </c>
      <c r="AY2554" s="13">
        <f t="shared" si="3622"/>
        <v>1.1244908753287254E-5</v>
      </c>
      <c r="AZ2554" s="13">
        <f t="shared" si="3623"/>
        <v>7.0159443832507529E-6</v>
      </c>
      <c r="BA2554" s="13">
        <f t="shared" si="3624"/>
        <v>2.9182673788247002E-6</v>
      </c>
      <c r="BB2554" s="13">
        <f t="shared" si="3625"/>
        <v>9.1038540527524155E-7</v>
      </c>
      <c r="BC2554" s="13">
        <f t="shared" si="3626"/>
        <v>2.272037420976707E-7</v>
      </c>
      <c r="BD2554" s="13">
        <f t="shared" si="3627"/>
        <v>8.3767147513885774E-4</v>
      </c>
      <c r="BE2554" s="13">
        <f t="shared" si="3628"/>
        <v>4.9111996903412436E-4</v>
      </c>
      <c r="BF2554" s="13">
        <f t="shared" si="3629"/>
        <v>1.4396982059350689E-4</v>
      </c>
      <c r="BG2554" s="13">
        <f t="shared" si="3630"/>
        <v>2.813611140334414E-5</v>
      </c>
      <c r="BH2554" s="13">
        <f t="shared" si="3631"/>
        <v>4.1239932871238249E-6</v>
      </c>
      <c r="BI2554" s="13">
        <f t="shared" si="3632"/>
        <v>4.8357274076533431E-7</v>
      </c>
      <c r="BJ2554" s="14">
        <f t="shared" si="3633"/>
        <v>0.17460221498607881</v>
      </c>
      <c r="BK2554" s="14">
        <f t="shared" si="3634"/>
        <v>0.29983287113215606</v>
      </c>
      <c r="BL2554" s="14">
        <f t="shared" si="3635"/>
        <v>0.4735226090493157</v>
      </c>
      <c r="BM2554" s="14">
        <f t="shared" si="3636"/>
        <v>0.27821644959795722</v>
      </c>
      <c r="BN2554" s="14">
        <f t="shared" si="3637"/>
        <v>0.72146384795329632</v>
      </c>
    </row>
    <row r="2555" spans="1:66" x14ac:dyDescent="0.25">
      <c r="A2555" t="s">
        <v>347</v>
      </c>
      <c r="B2555" t="s">
        <v>247</v>
      </c>
      <c r="C2555" t="s">
        <v>323</v>
      </c>
      <c r="D2555" t="s">
        <v>496</v>
      </c>
      <c r="E2555" s="10">
        <f>VLOOKUP(A2555,home!$A$2:$E$405,3,FALSE)</f>
        <v>1.1809000000000001</v>
      </c>
      <c r="F2555" s="10">
        <f>VLOOKUP(B2555,home!$B$2:$E$405,3,FALSE)</f>
        <v>1.3028</v>
      </c>
      <c r="G2555" s="10">
        <f>VLOOKUP(C2555,away!$B$2:$E$405,4,FALSE)</f>
        <v>1.0422</v>
      </c>
      <c r="H2555" s="10">
        <f>VLOOKUP(A2555,away!$A$2:$E$405,3,FALSE)</f>
        <v>0.92459999999999998</v>
      </c>
      <c r="I2555" s="10">
        <f>VLOOKUP(C2555,away!$B$2:$E$405,3,FALSE)</f>
        <v>1.4142999999999999</v>
      </c>
      <c r="J2555" s="10">
        <f>VLOOKUP(B2555,home!$B$2:$E$405,4,FALSE)</f>
        <v>0.41599999999999998</v>
      </c>
      <c r="K2555" s="12">
        <f t="shared" si="3582"/>
        <v>1.6034002291440002</v>
      </c>
      <c r="L2555" s="12">
        <f t="shared" si="3583"/>
        <v>0.54398730047999988</v>
      </c>
      <c r="M2555" s="13">
        <f t="shared" si="3584"/>
        <v>0.11678886703360779</v>
      </c>
      <c r="N2555" s="13">
        <f t="shared" si="3585"/>
        <v>0.18725929616315487</v>
      </c>
      <c r="O2555" s="13">
        <f t="shared" si="3586"/>
        <v>6.353166050372995E-2</v>
      </c>
      <c r="P2555" s="13">
        <f t="shared" si="3587"/>
        <v>0.10186667900957942</v>
      </c>
      <c r="Q2555" s="13">
        <f t="shared" si="3588"/>
        <v>0.15012579918867339</v>
      </c>
      <c r="R2555" s="13">
        <f t="shared" si="3589"/>
        <v>1.728020824621794E-2</v>
      </c>
      <c r="S2555" s="13">
        <f t="shared" si="3590"/>
        <v>2.2212777116535007E-2</v>
      </c>
      <c r="T2555" s="13">
        <f t="shared" si="3591"/>
        <v>8.1666528233048999E-2</v>
      </c>
      <c r="U2555" s="13">
        <f t="shared" si="3592"/>
        <v>2.7707089861641884E-2</v>
      </c>
      <c r="V2555" s="13">
        <f t="shared" si="3593"/>
        <v>2.1527373797731214E-3</v>
      </c>
      <c r="W2555" s="13">
        <f t="shared" si="3594"/>
        <v>8.0237246939848336E-2</v>
      </c>
      <c r="X2555" s="13">
        <f t="shared" si="3595"/>
        <v>4.3648043360755229E-2</v>
      </c>
      <c r="Y2555" s="13">
        <f t="shared" si="3596"/>
        <v>1.1871990639525607E-2</v>
      </c>
      <c r="Z2555" s="13">
        <f t="shared" si="3597"/>
        <v>3.1334046118641108E-3</v>
      </c>
      <c r="AA2555" s="13">
        <f t="shared" si="3598"/>
        <v>5.0241016726637819E-3</v>
      </c>
      <c r="AB2555" s="13">
        <f t="shared" si="3599"/>
        <v>4.0278228865959324E-3</v>
      </c>
      <c r="AC2555" s="13">
        <f t="shared" si="3600"/>
        <v>1.1735504698949972E-4</v>
      </c>
      <c r="AD2555" s="13">
        <f t="shared" si="3601"/>
        <v>3.2163105032309139E-2</v>
      </c>
      <c r="AE2555" s="13">
        <f t="shared" si="3602"/>
        <v>1.7496320681580548E-2</v>
      </c>
      <c r="AF2555" s="13">
        <f t="shared" si="3603"/>
        <v>4.7588881279526964E-3</v>
      </c>
      <c r="AG2555" s="13">
        <f t="shared" si="3604"/>
        <v>8.6292490200376936E-4</v>
      </c>
      <c r="AH2555" s="13">
        <f t="shared" si="3605"/>
        <v>4.2613307902988478E-4</v>
      </c>
      <c r="AI2555" s="13">
        <f t="shared" si="3606"/>
        <v>6.8326187656235558E-4</v>
      </c>
      <c r="AJ2555" s="13">
        <f t="shared" si="3607"/>
        <v>5.4777112472272039E-4</v>
      </c>
      <c r="AK2555" s="13">
        <f t="shared" si="3608"/>
        <v>2.927654489662921E-4</v>
      </c>
      <c r="AL2555" s="13">
        <f t="shared" si="3609"/>
        <v>4.0944207116568279E-6</v>
      </c>
      <c r="AM2555" s="13">
        <f t="shared" si="3610"/>
        <v>1.0314065995757401E-2</v>
      </c>
      <c r="AN2555" s="13">
        <f t="shared" si="3611"/>
        <v>5.6107209180046302E-3</v>
      </c>
      <c r="AO2555" s="13">
        <f t="shared" si="3612"/>
        <v>1.5260804629660025E-3</v>
      </c>
      <c r="AP2555" s="13">
        <f t="shared" si="3613"/>
        <v>2.7672279712138146E-4</v>
      </c>
      <c r="AQ2555" s="13">
        <f t="shared" si="3614"/>
        <v>3.7633421846833741E-5</v>
      </c>
      <c r="AR2555" s="13">
        <f t="shared" si="3615"/>
        <v>4.6362196661339504E-5</v>
      </c>
      <c r="AS2555" s="13">
        <f t="shared" si="3616"/>
        <v>7.4337156750410954E-5</v>
      </c>
      <c r="AT2555" s="13">
        <f t="shared" si="3617"/>
        <v>5.95961070837612E-5</v>
      </c>
      <c r="AU2555" s="13">
        <f t="shared" si="3618"/>
        <v>3.1852137251397685E-5</v>
      </c>
      <c r="AV2555" s="13">
        <f t="shared" si="3619"/>
        <v>1.2767931041904299E-5</v>
      </c>
      <c r="AW2555" s="13">
        <f t="shared" si="3620"/>
        <v>9.9202054613194733E-8</v>
      </c>
      <c r="AX2555" s="13">
        <f t="shared" si="3621"/>
        <v>2.7562626301672897E-3</v>
      </c>
      <c r="AY2555" s="13">
        <f t="shared" si="3622"/>
        <v>1.4993718675986082E-3</v>
      </c>
      <c r="AZ2555" s="13">
        <f t="shared" si="3623"/>
        <v>4.0781962733531127E-4</v>
      </c>
      <c r="BA2555" s="13">
        <f t="shared" si="3624"/>
        <v>7.3949566052298533E-5</v>
      </c>
      <c r="BB2555" s="13">
        <f t="shared" si="3625"/>
        <v>1.0056906202114328E-5</v>
      </c>
      <c r="BC2555" s="13">
        <f t="shared" si="3626"/>
        <v>1.0941658512137485E-6</v>
      </c>
      <c r="BD2555" s="13">
        <f t="shared" si="3627"/>
        <v>4.2034077010208245E-6</v>
      </c>
      <c r="BE2555" s="13">
        <f t="shared" si="3628"/>
        <v>6.7397448710024444E-6</v>
      </c>
      <c r="BF2555" s="13">
        <f t="shared" si="3629"/>
        <v>5.4032542352687107E-6</v>
      </c>
      <c r="BG2555" s="13">
        <f t="shared" si="3630"/>
        <v>2.8878596929843791E-6</v>
      </c>
      <c r="BH2555" s="13">
        <f t="shared" si="3631"/>
        <v>1.157598723366719E-6</v>
      </c>
      <c r="BI2555" s="13">
        <f t="shared" si="3632"/>
        <v>3.7121881166059976E-7</v>
      </c>
      <c r="BJ2555" s="14">
        <f t="shared" si="3633"/>
        <v>0.63260392162775569</v>
      </c>
      <c r="BK2555" s="14">
        <f t="shared" si="3634"/>
        <v>0.24464188187479513</v>
      </c>
      <c r="BL2555" s="14">
        <f t="shared" si="3635"/>
        <v>0.1197664933129549</v>
      </c>
      <c r="BM2555" s="14">
        <f t="shared" si="3636"/>
        <v>0.36179391861686228</v>
      </c>
      <c r="BN2555" s="14">
        <f t="shared" si="3637"/>
        <v>0.63685251014496325</v>
      </c>
    </row>
    <row r="2556" spans="1:66" x14ac:dyDescent="0.25">
      <c r="A2556" t="s">
        <v>357</v>
      </c>
      <c r="B2556" t="s">
        <v>336</v>
      </c>
      <c r="C2556" t="s">
        <v>333</v>
      </c>
      <c r="D2556" t="s">
        <v>496</v>
      </c>
      <c r="E2556" s="10">
        <f>VLOOKUP(A2556,home!$A$2:$E$405,3,FALSE)</f>
        <v>1.72</v>
      </c>
      <c r="F2556" s="10">
        <f>VLOOKUP(B2556,home!$B$2:$E$405,3,FALSE)</f>
        <v>0.81399999999999995</v>
      </c>
      <c r="G2556" s="10">
        <f>VLOOKUP(C2556,away!$B$2:$E$405,4,FALSE)</f>
        <v>0.98839999999999995</v>
      </c>
      <c r="H2556" s="10">
        <f>VLOOKUP(A2556,away!$A$2:$E$405,3,FALSE)</f>
        <v>1.58</v>
      </c>
      <c r="I2556" s="10">
        <f>VLOOKUP(C2556,away!$B$2:$E$405,3,FALSE)</f>
        <v>1.3290999999999999</v>
      </c>
      <c r="J2556" s="10">
        <f>VLOOKUP(B2556,home!$B$2:$E$405,4,FALSE)</f>
        <v>0.69620000000000004</v>
      </c>
      <c r="K2556" s="12">
        <f t="shared" si="3582"/>
        <v>1.383839072</v>
      </c>
      <c r="L2556" s="12">
        <f t="shared" si="3583"/>
        <v>1.4620046836000002</v>
      </c>
      <c r="M2556" s="13">
        <f t="shared" si="3584"/>
        <v>5.8085236314464654E-2</v>
      </c>
      <c r="N2556" s="13">
        <f t="shared" si="3585"/>
        <v>8.0380619518309465E-2</v>
      </c>
      <c r="O2556" s="13">
        <f t="shared" si="3586"/>
        <v>8.492088753976014E-2</v>
      </c>
      <c r="P2556" s="13">
        <f t="shared" si="3587"/>
        <v>0.11751684220643804</v>
      </c>
      <c r="Q2556" s="13">
        <f t="shared" si="3588"/>
        <v>5.5616920960501248E-2</v>
      </c>
      <c r="R2556" s="13">
        <f t="shared" si="3589"/>
        <v>6.2077367659299124E-2</v>
      </c>
      <c r="S2556" s="13">
        <f t="shared" si="3590"/>
        <v>5.943940783595375E-2</v>
      </c>
      <c r="T2556" s="13">
        <f t="shared" si="3591"/>
        <v>8.1312198931663845E-2</v>
      </c>
      <c r="U2556" s="13">
        <f t="shared" si="3592"/>
        <v>8.5905086853847318E-2</v>
      </c>
      <c r="V2556" s="13">
        <f t="shared" si="3593"/>
        <v>1.3361841540910377E-2</v>
      </c>
      <c r="W2556" s="13">
        <f t="shared" si="3594"/>
        <v>2.5654956096492459E-2</v>
      </c>
      <c r="X2556" s="13">
        <f t="shared" si="3595"/>
        <v>3.7507665970624361E-2</v>
      </c>
      <c r="Y2556" s="13">
        <f t="shared" si="3596"/>
        <v>2.7418191659978587E-2</v>
      </c>
      <c r="Z2556" s="13">
        <f t="shared" si="3597"/>
        <v>3.025246742115148E-2</v>
      </c>
      <c r="AA2556" s="13">
        <f t="shared" si="3598"/>
        <v>4.1864546441796498E-2</v>
      </c>
      <c r="AB2556" s="13">
        <f t="shared" si="3599"/>
        <v>2.8966897548858294E-2</v>
      </c>
      <c r="AC2556" s="13">
        <f t="shared" si="3600"/>
        <v>1.6895874963062335E-3</v>
      </c>
      <c r="AD2556" s="13">
        <f t="shared" si="3601"/>
        <v>8.8755826591927194E-3</v>
      </c>
      <c r="AE2556" s="13">
        <f t="shared" si="3602"/>
        <v>1.2976143417418701E-2</v>
      </c>
      <c r="AF2556" s="13">
        <f t="shared" si="3603"/>
        <v>9.485591225665729E-3</v>
      </c>
      <c r="AG2556" s="13">
        <f t="shared" si="3604"/>
        <v>4.6226595995461179E-3</v>
      </c>
      <c r="AH2556" s="13">
        <f t="shared" si="3605"/>
        <v>1.1057312265044984E-2</v>
      </c>
      <c r="AI2556" s="13">
        <f t="shared" si="3606"/>
        <v>1.5301540743674071E-2</v>
      </c>
      <c r="AJ2556" s="13">
        <f t="shared" si="3607"/>
        <v>1.0587434971448061E-2</v>
      </c>
      <c r="AK2556" s="13">
        <f t="shared" si="3608"/>
        <v>4.88376872858301E-3</v>
      </c>
      <c r="AL2556" s="13">
        <f t="shared" si="3609"/>
        <v>1.3673353147601475E-4</v>
      </c>
      <c r="AM2556" s="13">
        <f t="shared" si="3610"/>
        <v>2.4564756141113092E-3</v>
      </c>
      <c r="AN2556" s="13">
        <f t="shared" si="3611"/>
        <v>3.5913788529799207E-3</v>
      </c>
      <c r="AO2556" s="13">
        <f t="shared" si="3612"/>
        <v>2.6253063518193206E-3</v>
      </c>
      <c r="AP2556" s="13">
        <f t="shared" si="3613"/>
        <v>1.2794033940815581E-3</v>
      </c>
      <c r="AQ2556" s="13">
        <f t="shared" si="3614"/>
        <v>4.6762343859024427E-4</v>
      </c>
      <c r="AR2556" s="13">
        <f t="shared" si="3615"/>
        <v>3.2331684639046966E-3</v>
      </c>
      <c r="AS2556" s="13">
        <f t="shared" si="3616"/>
        <v>4.474184846709541E-3</v>
      </c>
      <c r="AT2556" s="13">
        <f t="shared" si="3617"/>
        <v>3.0957759031134974E-3</v>
      </c>
      <c r="AU2556" s="13">
        <f t="shared" si="3618"/>
        <v>1.4280185509615146E-3</v>
      </c>
      <c r="AV2556" s="13">
        <f t="shared" si="3619"/>
        <v>4.9403696659034194E-4</v>
      </c>
      <c r="AW2556" s="13">
        <f t="shared" si="3620"/>
        <v>7.6843454848757284E-6</v>
      </c>
      <c r="AX2556" s="13">
        <f t="shared" si="3621"/>
        <v>5.6656115570373727E-4</v>
      </c>
      <c r="AY2556" s="13">
        <f t="shared" si="3622"/>
        <v>8.2831506318469287E-4</v>
      </c>
      <c r="AZ2556" s="13">
        <f t="shared" si="3623"/>
        <v>6.0550025093622571E-4</v>
      </c>
      <c r="BA2556" s="13">
        <f t="shared" si="3624"/>
        <v>2.9508140092991225E-4</v>
      </c>
      <c r="BB2556" s="13">
        <f t="shared" si="3625"/>
        <v>1.0785259755069542E-4</v>
      </c>
      <c r="BC2556" s="13">
        <f t="shared" si="3626"/>
        <v>3.1536200551508503E-5</v>
      </c>
      <c r="BD2556" s="13">
        <f t="shared" si="3627"/>
        <v>7.8781790618274788E-4</v>
      </c>
      <c r="BE2556" s="13">
        <f t="shared" si="3628"/>
        <v>1.090213200196917E-3</v>
      </c>
      <c r="BF2556" s="13">
        <f t="shared" si="3629"/>
        <v>7.5433981162132617E-4</v>
      </c>
      <c r="BG2556" s="13">
        <f t="shared" si="3630"/>
        <v>3.4796163496223691E-4</v>
      </c>
      <c r="BH2556" s="13">
        <f t="shared" si="3631"/>
        <v>1.203807265044362E-4</v>
      </c>
      <c r="BI2556" s="13">
        <f t="shared" si="3632"/>
        <v>3.3317510570516956E-5</v>
      </c>
      <c r="BJ2556" s="14">
        <f t="shared" si="3633"/>
        <v>0.35670556435983247</v>
      </c>
      <c r="BK2556" s="14">
        <f t="shared" si="3634"/>
        <v>0.25105796398873381</v>
      </c>
      <c r="BL2556" s="14">
        <f t="shared" si="3635"/>
        <v>0.36142405827362928</v>
      </c>
      <c r="BM2556" s="14">
        <f t="shared" si="3636"/>
        <v>0.5400215491268745</v>
      </c>
      <c r="BN2556" s="14">
        <f t="shared" si="3637"/>
        <v>0.45859787419877268</v>
      </c>
    </row>
    <row r="2557" spans="1:66" x14ac:dyDescent="0.25">
      <c r="A2557" t="s">
        <v>357</v>
      </c>
      <c r="B2557" t="s">
        <v>334</v>
      </c>
      <c r="C2557" t="s">
        <v>329</v>
      </c>
      <c r="D2557" t="s">
        <v>496</v>
      </c>
      <c r="E2557" s="10">
        <f>VLOOKUP(A2557,home!$A$2:$E$405,3,FALSE)</f>
        <v>1.72</v>
      </c>
      <c r="F2557" s="10">
        <f>VLOOKUP(B2557,home!$B$2:$E$405,3,FALSE)</f>
        <v>1.0465</v>
      </c>
      <c r="G2557" s="10">
        <f>VLOOKUP(C2557,away!$B$2:$E$405,4,FALSE)</f>
        <v>0.81399999999999995</v>
      </c>
      <c r="H2557" s="10">
        <f>VLOOKUP(A2557,away!$A$2:$E$405,3,FALSE)</f>
        <v>1.58</v>
      </c>
      <c r="I2557" s="10">
        <f>VLOOKUP(C2557,away!$B$2:$E$405,3,FALSE)</f>
        <v>1.7089000000000001</v>
      </c>
      <c r="J2557" s="10">
        <f>VLOOKUP(B2557,home!$B$2:$E$405,4,FALSE)</f>
        <v>1.0126999999999999</v>
      </c>
      <c r="K2557" s="12">
        <f t="shared" si="3582"/>
        <v>1.4651837199999997</v>
      </c>
      <c r="L2557" s="12">
        <f t="shared" si="3583"/>
        <v>2.7343527874000002</v>
      </c>
      <c r="M2557" s="13">
        <f t="shared" si="3584"/>
        <v>1.500252877033093E-2</v>
      </c>
      <c r="N2557" s="13">
        <f t="shared" si="3585"/>
        <v>2.1981460913120501E-2</v>
      </c>
      <c r="O2557" s="13">
        <f t="shared" si="3586"/>
        <v>4.102220636120308E-2</v>
      </c>
      <c r="P2557" s="13">
        <f t="shared" si="3587"/>
        <v>6.0105068918915192E-2</v>
      </c>
      <c r="Q2557" s="13">
        <f t="shared" si="3588"/>
        <v>1.6103439335860243E-2</v>
      </c>
      <c r="R2557" s="13">
        <f t="shared" si="3589"/>
        <v>5.6084592154526838E-2</v>
      </c>
      <c r="S2557" s="13">
        <f t="shared" si="3590"/>
        <v>6.0200173001698838E-2</v>
      </c>
      <c r="T2557" s="13">
        <f t="shared" si="3591"/>
        <v>4.4032484234736262E-2</v>
      </c>
      <c r="U2557" s="13">
        <f t="shared" si="3592"/>
        <v>8.2174231367652451E-2</v>
      </c>
      <c r="V2557" s="13">
        <f t="shared" si="3593"/>
        <v>2.6797967807736543E-2</v>
      </c>
      <c r="W2557" s="13">
        <f t="shared" si="3594"/>
        <v>7.8648323836366801E-3</v>
      </c>
      <c r="X2557" s="13">
        <f t="shared" si="3595"/>
        <v>2.1505226350630745E-2</v>
      </c>
      <c r="Y2557" s="13">
        <f t="shared" si="3596"/>
        <v>2.9401437807757561E-2</v>
      </c>
      <c r="Z2557" s="13">
        <f t="shared" si="3597"/>
        <v>5.1118353629307542E-2</v>
      </c>
      <c r="AA2557" s="13">
        <f t="shared" si="3598"/>
        <v>7.4897779530864322E-2</v>
      </c>
      <c r="AB2557" s="13">
        <f t="shared" si="3599"/>
        <v>5.4869503616385817E-2</v>
      </c>
      <c r="AC2557" s="13">
        <f t="shared" si="3600"/>
        <v>6.7100925393498963E-3</v>
      </c>
      <c r="AD2557" s="13">
        <f t="shared" si="3601"/>
        <v>2.8808560922583149E-3</v>
      </c>
      <c r="AE2557" s="13">
        <f t="shared" si="3602"/>
        <v>7.8772768859647953E-3</v>
      </c>
      <c r="AF2557" s="13">
        <f t="shared" si="3603"/>
        <v>1.0769627005129718E-2</v>
      </c>
      <c r="AG2557" s="13">
        <f t="shared" si="3604"/>
        <v>9.8159865402449205E-3</v>
      </c>
      <c r="AH2557" s="13">
        <f t="shared" si="3605"/>
        <v>3.4943903183399003E-2</v>
      </c>
      <c r="AI2557" s="13">
        <f t="shared" si="3606"/>
        <v>5.1199238057572399E-2</v>
      </c>
      <c r="AJ2557" s="13">
        <f t="shared" si="3607"/>
        <v>3.7508145039179742E-2</v>
      </c>
      <c r="AK2557" s="13">
        <f t="shared" si="3608"/>
        <v>1.8318774492934974E-2</v>
      </c>
      <c r="AL2557" s="13">
        <f t="shared" si="3609"/>
        <v>1.0753135840072846E-3</v>
      </c>
      <c r="AM2557" s="13">
        <f t="shared" si="3610"/>
        <v>8.4419668920793992E-4</v>
      </c>
      <c r="AN2557" s="13">
        <f t="shared" si="3611"/>
        <v>2.3083315702495822E-3</v>
      </c>
      <c r="AO2557" s="13">
        <f t="shared" si="3612"/>
        <v>3.1558964316776828E-3</v>
      </c>
      <c r="AP2557" s="13">
        <f t="shared" si="3613"/>
        <v>2.8764447349011952E-3</v>
      </c>
      <c r="AQ2557" s="13">
        <f t="shared" si="3614"/>
        <v>1.9663036696697844E-3</v>
      </c>
      <c r="AR2557" s="13">
        <f t="shared" si="3615"/>
        <v>1.9109791814432554E-2</v>
      </c>
      <c r="AS2557" s="13">
        <f t="shared" si="3616"/>
        <v>2.799935585909584E-2</v>
      </c>
      <c r="AT2557" s="13">
        <f t="shared" si="3617"/>
        <v>2.0512100187616917E-2</v>
      </c>
      <c r="AU2557" s="13">
        <f t="shared" si="3618"/>
        <v>1.0017998419301751E-2</v>
      </c>
      <c r="AV2557" s="13">
        <f t="shared" si="3619"/>
        <v>3.6695520477366657E-3</v>
      </c>
      <c r="AW2557" s="13">
        <f t="shared" si="3620"/>
        <v>1.1966833885442406E-4</v>
      </c>
      <c r="AX2557" s="13">
        <f t="shared" si="3621"/>
        <v>2.0615054091756207E-4</v>
      </c>
      <c r="AY2557" s="13">
        <f t="shared" si="3622"/>
        <v>5.6368830618195361E-4</v>
      </c>
      <c r="AZ2557" s="13">
        <f t="shared" si="3623"/>
        <v>7.7066134561670503E-4</v>
      </c>
      <c r="BA2557" s="13">
        <f t="shared" si="3624"/>
        <v>7.0241999950949072E-4</v>
      </c>
      <c r="BB2557" s="13">
        <f t="shared" si="3625"/>
        <v>4.801660208960707E-4</v>
      </c>
      <c r="BC2557" s="13">
        <f t="shared" si="3626"/>
        <v>2.6258865953038746E-4</v>
      </c>
      <c r="BD2557" s="13">
        <f t="shared" si="3627"/>
        <v>8.7088187524045589E-3</v>
      </c>
      <c r="BE2557" s="13">
        <f t="shared" si="3628"/>
        <v>1.276001945645387E-2</v>
      </c>
      <c r="BF2557" s="13">
        <f t="shared" si="3629"/>
        <v>9.3478863872397278E-3</v>
      </c>
      <c r="BG2557" s="13">
        <f t="shared" si="3630"/>
        <v>4.5654569836644223E-3</v>
      </c>
      <c r="BH2557" s="13">
        <f t="shared" si="3631"/>
        <v>1.6723083117063545E-3</v>
      </c>
      <c r="BI2557" s="13">
        <f t="shared" si="3632"/>
        <v>4.9004778262656703E-4</v>
      </c>
      <c r="BJ2557" s="14">
        <f t="shared" si="3633"/>
        <v>0.18636947551769809</v>
      </c>
      <c r="BK2557" s="14">
        <f t="shared" si="3634"/>
        <v>0.17045483292822064</v>
      </c>
      <c r="BL2557" s="14">
        <f t="shared" si="3635"/>
        <v>0.56987170980599788</v>
      </c>
      <c r="BM2557" s="14">
        <f t="shared" si="3636"/>
        <v>0.76707105545993981</v>
      </c>
      <c r="BN2557" s="14">
        <f t="shared" si="3637"/>
        <v>0.21029929645395679</v>
      </c>
    </row>
    <row r="2558" spans="1:66" x14ac:dyDescent="0.25">
      <c r="A2558" t="s">
        <v>357</v>
      </c>
      <c r="B2558" t="s">
        <v>337</v>
      </c>
      <c r="C2558" t="s">
        <v>328</v>
      </c>
      <c r="D2558" t="s">
        <v>496</v>
      </c>
      <c r="E2558" s="10">
        <f>VLOOKUP(A2558,home!$A$2:$E$405,3,FALSE)</f>
        <v>1.72</v>
      </c>
      <c r="F2558" s="10">
        <f>VLOOKUP(B2558,home!$B$2:$E$405,3,FALSE)</f>
        <v>1.0465</v>
      </c>
      <c r="G2558" s="10">
        <f>VLOOKUP(C2558,away!$B$2:$E$405,4,FALSE)</f>
        <v>1.1628000000000001</v>
      </c>
      <c r="H2558" s="10">
        <f>VLOOKUP(A2558,away!$A$2:$E$405,3,FALSE)</f>
        <v>1.58</v>
      </c>
      <c r="I2558" s="10">
        <f>VLOOKUP(C2558,away!$B$2:$E$405,3,FALSE)</f>
        <v>0.63290000000000002</v>
      </c>
      <c r="J2558" s="10">
        <f>VLOOKUP(B2558,home!$B$2:$E$405,4,FALSE)</f>
        <v>1.2024999999999999</v>
      </c>
      <c r="K2558" s="12">
        <f t="shared" si="3582"/>
        <v>2.0930167439999998</v>
      </c>
      <c r="L2558" s="12">
        <f t="shared" si="3583"/>
        <v>1.202478355</v>
      </c>
      <c r="M2558" s="13">
        <f t="shared" si="3584"/>
        <v>3.7049697237530585E-2</v>
      </c>
      <c r="N2558" s="13">
        <f t="shared" si="3585"/>
        <v>7.7545636678282043E-2</v>
      </c>
      <c r="O2558" s="13">
        <f t="shared" si="3586"/>
        <v>4.4551458987433817E-2</v>
      </c>
      <c r="P2558" s="13">
        <f t="shared" si="3587"/>
        <v>9.3246949630328257E-2</v>
      </c>
      <c r="Q2558" s="13">
        <f t="shared" si="3588"/>
        <v>8.1152157995892441E-2</v>
      </c>
      <c r="R2558" s="13">
        <f t="shared" si="3589"/>
        <v>2.6786082558029691E-2</v>
      </c>
      <c r="S2558" s="13">
        <f t="shared" si="3590"/>
        <v>5.8671151613036168E-2</v>
      </c>
      <c r="T2558" s="13">
        <f t="shared" si="3591"/>
        <v>9.7583713451600829E-2</v>
      </c>
      <c r="U2558" s="13">
        <f t="shared" si="3592"/>
        <v>5.6063719300122487E-2</v>
      </c>
      <c r="V2558" s="13">
        <f t="shared" si="3593"/>
        <v>1.6407109390693456E-2</v>
      </c>
      <c r="W2558" s="13">
        <f t="shared" si="3594"/>
        <v>5.6617608499045444E-2</v>
      </c>
      <c r="X2558" s="13">
        <f t="shared" si="3595"/>
        <v>6.8081448731966185E-2</v>
      </c>
      <c r="Y2558" s="13">
        <f t="shared" si="3596"/>
        <v>4.0933234238615765E-2</v>
      </c>
      <c r="Z2558" s="13">
        <f t="shared" si="3597"/>
        <v>1.0736561497091247E-2</v>
      </c>
      <c r="AA2558" s="13">
        <f t="shared" si="3598"/>
        <v>2.2471802986397685E-2</v>
      </c>
      <c r="AB2558" s="13">
        <f t="shared" si="3599"/>
        <v>2.3516929959199781E-2</v>
      </c>
      <c r="AC2558" s="13">
        <f t="shared" si="3600"/>
        <v>2.5808458250090424E-3</v>
      </c>
      <c r="AD2558" s="13">
        <f t="shared" si="3601"/>
        <v>2.9625400648434701E-2</v>
      </c>
      <c r="AE2558" s="13">
        <f t="shared" si="3602"/>
        <v>3.5623903037945694E-2</v>
      </c>
      <c r="AF2558" s="13">
        <f t="shared" si="3603"/>
        <v>2.1418486161874219E-2</v>
      </c>
      <c r="AG2558" s="13">
        <f t="shared" si="3604"/>
        <v>8.5850886688402586E-3</v>
      </c>
      <c r="AH2558" s="13">
        <f t="shared" si="3605"/>
        <v>3.2276207018446532E-3</v>
      </c>
      <c r="AI2558" s="13">
        <f t="shared" si="3606"/>
        <v>6.7554641722418901E-3</v>
      </c>
      <c r="AJ2558" s="13">
        <f t="shared" si="3607"/>
        <v>7.0696498129971894E-3</v>
      </c>
      <c r="AK2558" s="13">
        <f t="shared" si="3608"/>
        <v>4.9322984776065271E-3</v>
      </c>
      <c r="AL2558" s="13">
        <f t="shared" si="3609"/>
        <v>2.5981966773480869E-4</v>
      </c>
      <c r="AM2558" s="13">
        <f t="shared" si="3610"/>
        <v>1.2401291920976467E-2</v>
      </c>
      <c r="AN2558" s="13">
        <f t="shared" si="3611"/>
        <v>1.491228510901057E-2</v>
      </c>
      <c r="AO2558" s="13">
        <f t="shared" si="3612"/>
        <v>8.9658500335870125E-3</v>
      </c>
      <c r="AP2558" s="13">
        <f t="shared" si="3613"/>
        <v>3.5937468665214693E-3</v>
      </c>
      <c r="AQ2558" s="13">
        <f t="shared" si="3614"/>
        <v>1.0803507050852847E-3</v>
      </c>
      <c r="AR2558" s="13">
        <f t="shared" si="3615"/>
        <v>7.7622880642362092E-4</v>
      </c>
      <c r="AS2558" s="13">
        <f t="shared" si="3616"/>
        <v>1.6246598890197732E-3</v>
      </c>
      <c r="AT2558" s="13">
        <f t="shared" si="3617"/>
        <v>1.7002201755117836E-3</v>
      </c>
      <c r="AU2558" s="13">
        <f t="shared" si="3618"/>
        <v>1.1861964319442603E-3</v>
      </c>
      <c r="AV2558" s="13">
        <f t="shared" si="3619"/>
        <v>6.2068224843309832E-4</v>
      </c>
      <c r="AW2558" s="13">
        <f t="shared" si="3620"/>
        <v>1.8164334571504525E-5</v>
      </c>
      <c r="AX2558" s="13">
        <f t="shared" si="3621"/>
        <v>4.3260186063059395E-3</v>
      </c>
      <c r="AY2558" s="13">
        <f t="shared" si="3622"/>
        <v>5.2019437374101586E-3</v>
      </c>
      <c r="AZ2558" s="13">
        <f t="shared" si="3623"/>
        <v>3.12761237408176E-3</v>
      </c>
      <c r="BA2558" s="13">
        <f t="shared" si="3624"/>
        <v>1.2536287275544933E-3</v>
      </c>
      <c r="BB2558" s="13">
        <f t="shared" si="3625"/>
        <v>3.7686535252261737E-4</v>
      </c>
      <c r="BC2558" s="13">
        <f t="shared" si="3626"/>
        <v>9.0634485831578418E-5</v>
      </c>
      <c r="BD2558" s="13">
        <f t="shared" si="3627"/>
        <v>1.5556638970864808E-4</v>
      </c>
      <c r="BE2558" s="13">
        <f t="shared" si="3628"/>
        <v>3.2560305846382964E-4</v>
      </c>
      <c r="BF2558" s="13">
        <f t="shared" si="3629"/>
        <v>3.4074632663120321E-4</v>
      </c>
      <c r="BG2558" s="13">
        <f t="shared" si="3630"/>
        <v>2.3772925569853377E-4</v>
      </c>
      <c r="BH2558" s="13">
        <f t="shared" si="3631"/>
        <v>1.2439282817892214E-4</v>
      </c>
      <c r="BI2558" s="13">
        <f t="shared" si="3632"/>
        <v>5.2071254442399852E-5</v>
      </c>
      <c r="BJ2558" s="14">
        <f t="shared" si="3633"/>
        <v>0.57249690603138492</v>
      </c>
      <c r="BK2558" s="14">
        <f t="shared" si="3634"/>
        <v>0.21341751710174245</v>
      </c>
      <c r="BL2558" s="14">
        <f t="shared" si="3635"/>
        <v>0.20251912362032978</v>
      </c>
      <c r="BM2558" s="14">
        <f t="shared" si="3636"/>
        <v>0.63365434576021284</v>
      </c>
      <c r="BN2558" s="14">
        <f t="shared" si="3637"/>
        <v>0.36033198308749681</v>
      </c>
    </row>
    <row r="2559" spans="1:66" x14ac:dyDescent="0.25">
      <c r="A2559" t="s">
        <v>338</v>
      </c>
      <c r="B2559" t="s">
        <v>86</v>
      </c>
      <c r="C2559" t="s">
        <v>90</v>
      </c>
      <c r="D2559" t="s">
        <v>497</v>
      </c>
      <c r="E2559" s="10">
        <f>VLOOKUP(A2559,home!$A$2:$E$405,3,FALSE)</f>
        <v>1.4215</v>
      </c>
      <c r="F2559" s="10">
        <f>VLOOKUP(B2559,home!$B$2:$E$405,3,FALSE)</f>
        <v>0.81169999999999998</v>
      </c>
      <c r="G2559" s="10">
        <f>VLOOKUP(C2559,away!$B$2:$E$405,4,FALSE)</f>
        <v>0.58620000000000005</v>
      </c>
      <c r="H2559" s="10">
        <f>VLOOKUP(A2559,away!$A$2:$E$405,3,FALSE)</f>
        <v>1.0277000000000001</v>
      </c>
      <c r="I2559" s="10">
        <f>VLOOKUP(C2559,away!$B$2:$E$405,3,FALSE)</f>
        <v>1.7839</v>
      </c>
      <c r="J2559" s="10">
        <f>VLOOKUP(B2559,home!$B$2:$E$405,4,FALSE)</f>
        <v>1.0479000000000001</v>
      </c>
      <c r="K2559" s="12">
        <f t="shared" si="3582"/>
        <v>0.67637605461000005</v>
      </c>
      <c r="L2559" s="12">
        <f t="shared" si="3583"/>
        <v>1.9211297720370002</v>
      </c>
      <c r="M2559" s="13">
        <f t="shared" si="3584"/>
        <v>7.445906061041728E-2</v>
      </c>
      <c r="N2559" s="13">
        <f t="shared" si="3585"/>
        <v>5.0362325645640887E-2</v>
      </c>
      <c r="O2559" s="13">
        <f t="shared" si="3586"/>
        <v>0.14304551813658015</v>
      </c>
      <c r="P2559" s="13">
        <f t="shared" si="3587"/>
        <v>9.6752563186863261E-2</v>
      </c>
      <c r="Q2559" s="13">
        <f t="shared" si="3588"/>
        <v>1.7031935560591308E-2</v>
      </c>
      <c r="R2559" s="13">
        <f t="shared" si="3589"/>
        <v>0.1374045018243214</v>
      </c>
      <c r="S2559" s="13">
        <f t="shared" si="3590"/>
        <v>3.1430219527636312E-2</v>
      </c>
      <c r="T2559" s="13">
        <f t="shared" si="3591"/>
        <v>3.2720558480867655E-2</v>
      </c>
      <c r="U2559" s="13">
        <f t="shared" si="3592"/>
        <v>9.2937114829587053E-2</v>
      </c>
      <c r="V2559" s="13">
        <f t="shared" si="3593"/>
        <v>4.5378468172006864E-3</v>
      </c>
      <c r="W2559" s="13">
        <f t="shared" si="3594"/>
        <v>3.8399977922815021E-3</v>
      </c>
      <c r="X2559" s="13">
        <f t="shared" si="3595"/>
        <v>7.3771340833083468E-3</v>
      </c>
      <c r="Y2559" s="13">
        <f t="shared" si="3596"/>
        <v>7.0862159598762756E-3</v>
      </c>
      <c r="Z2559" s="13">
        <f t="shared" si="3597"/>
        <v>8.799062642220537E-2</v>
      </c>
      <c r="AA2559" s="13">
        <f t="shared" si="3598"/>
        <v>5.951475274211368E-2</v>
      </c>
      <c r="AB2559" s="13">
        <f t="shared" si="3599"/>
        <v>2.0127176825400269E-2</v>
      </c>
      <c r="AC2559" s="13">
        <f t="shared" si="3600"/>
        <v>3.6853163613852577E-4</v>
      </c>
      <c r="AD2559" s="13">
        <f t="shared" si="3601"/>
        <v>6.4932063911361815E-4</v>
      </c>
      <c r="AE2559" s="13">
        <f t="shared" si="3602"/>
        <v>1.2474292113992646E-3</v>
      </c>
      <c r="AF2559" s="13">
        <f t="shared" si="3603"/>
        <v>1.1982366982638824E-3</v>
      </c>
      <c r="AG2559" s="13">
        <f t="shared" si="3604"/>
        <v>7.6732273166068654E-4</v>
      </c>
      <c r="AH2559" s="13">
        <f t="shared" si="3605"/>
        <v>4.2260353019971067E-2</v>
      </c>
      <c r="AI2559" s="13">
        <f t="shared" si="3606"/>
        <v>2.8583890842073825E-2</v>
      </c>
      <c r="AJ2559" s="13">
        <f t="shared" si="3607"/>
        <v>9.6667296565824037E-3</v>
      </c>
      <c r="AK2559" s="13">
        <f t="shared" si="3608"/>
        <v>2.1794481553668956E-3</v>
      </c>
      <c r="AL2559" s="13">
        <f t="shared" si="3609"/>
        <v>1.9154891356156748E-5</v>
      </c>
      <c r="AM2559" s="13">
        <f t="shared" si="3610"/>
        <v>8.7836986412102557E-5</v>
      </c>
      <c r="AN2559" s="13">
        <f t="shared" si="3611"/>
        <v>1.6874624968229968E-4</v>
      </c>
      <c r="AO2559" s="13">
        <f t="shared" si="3612"/>
        <v>1.6209172209212758E-4</v>
      </c>
      <c r="AP2559" s="13">
        <f t="shared" si="3613"/>
        <v>1.037997443706446E-4</v>
      </c>
      <c r="AQ2559" s="13">
        <f t="shared" si="3614"/>
        <v>4.9853194810068845E-5</v>
      </c>
      <c r="AR2559" s="13">
        <f t="shared" si="3615"/>
        <v>1.6237524472692038E-2</v>
      </c>
      <c r="AS2559" s="13">
        <f t="shared" si="3616"/>
        <v>1.098267273947276E-2</v>
      </c>
      <c r="AT2559" s="13">
        <f t="shared" si="3617"/>
        <v>3.714208428298693E-3</v>
      </c>
      <c r="AU2559" s="13">
        <f t="shared" si="3618"/>
        <v>8.3740054757729305E-4</v>
      </c>
      <c r="AV2559" s="13">
        <f t="shared" si="3619"/>
        <v>1.4159941962464578E-4</v>
      </c>
      <c r="AW2559" s="13">
        <f t="shared" si="3620"/>
        <v>6.9138844781159677E-7</v>
      </c>
      <c r="AX2559" s="13">
        <f t="shared" si="3621"/>
        <v>9.9018057197083498E-6</v>
      </c>
      <c r="AY2559" s="13">
        <f t="shared" si="3622"/>
        <v>1.9022653765057967E-5</v>
      </c>
      <c r="AZ2559" s="13">
        <f t="shared" si="3623"/>
        <v>1.8272493245602301E-5</v>
      </c>
      <c r="BA2559" s="13">
        <f t="shared" si="3624"/>
        <v>1.1701276927823856E-5</v>
      </c>
      <c r="BB2559" s="13">
        <f t="shared" si="3625"/>
        <v>5.6199178692230141E-6</v>
      </c>
      <c r="BC2559" s="13">
        <f t="shared" si="3626"/>
        <v>2.159318306993415E-6</v>
      </c>
      <c r="BD2559" s="13">
        <f t="shared" si="3627"/>
        <v>5.1990652814446776E-3</v>
      </c>
      <c r="BE2559" s="13">
        <f t="shared" si="3628"/>
        <v>3.5165232627233796E-3</v>
      </c>
      <c r="BF2559" s="13">
        <f t="shared" si="3629"/>
        <v>1.1892460651925622E-3</v>
      </c>
      <c r="BG2559" s="13">
        <f t="shared" si="3630"/>
        <v>2.6812585384513736E-4</v>
      </c>
      <c r="BH2559" s="13">
        <f t="shared" si="3631"/>
        <v>4.5338476790677874E-5</v>
      </c>
      <c r="BI2559" s="13">
        <f t="shared" si="3632"/>
        <v>6.1331720107411529E-6</v>
      </c>
      <c r="BJ2559" s="14">
        <f t="shared" si="3633"/>
        <v>0.12291948216620507</v>
      </c>
      <c r="BK2559" s="14">
        <f t="shared" si="3634"/>
        <v>0.20758639932337727</v>
      </c>
      <c r="BL2559" s="14">
        <f t="shared" si="3635"/>
        <v>0.57785732375166921</v>
      </c>
      <c r="BM2559" s="14">
        <f t="shared" si="3636"/>
        <v>0.47727959543372561</v>
      </c>
      <c r="BN2559" s="14">
        <f t="shared" si="3637"/>
        <v>0.51905590496441434</v>
      </c>
    </row>
    <row r="2560" spans="1:66" x14ac:dyDescent="0.25">
      <c r="A2560" t="s">
        <v>338</v>
      </c>
      <c r="B2560" t="s">
        <v>492</v>
      </c>
      <c r="C2560" t="s">
        <v>493</v>
      </c>
      <c r="D2560" t="s">
        <v>497</v>
      </c>
      <c r="E2560" s="10">
        <f>VLOOKUP(A2560,home!$A$2:$E$405,3,FALSE)</f>
        <v>1.4215</v>
      </c>
      <c r="F2560" s="10" t="e">
        <f>VLOOKUP(B2560,home!$B$2:$E$405,3,FALSE)</f>
        <v>#N/A</v>
      </c>
      <c r="G2560" s="10" t="e">
        <f>VLOOKUP(C2560,away!$B$2:$E$405,4,FALSE)</f>
        <v>#N/A</v>
      </c>
      <c r="H2560" s="10">
        <f>VLOOKUP(A2560,away!$A$2:$E$405,3,FALSE)</f>
        <v>1.0277000000000001</v>
      </c>
      <c r="I2560" s="10" t="e">
        <f>VLOOKUP(C2560,away!$B$2:$E$405,3,FALSE)</f>
        <v>#N/A</v>
      </c>
      <c r="J2560" s="10" t="e">
        <f>VLOOKUP(B2560,home!$B$2:$E$405,4,FALSE)</f>
        <v>#N/A</v>
      </c>
      <c r="K2560" s="12" t="e">
        <f t="shared" si="3582"/>
        <v>#N/A</v>
      </c>
      <c r="L2560" s="12" t="e">
        <f t="shared" si="3583"/>
        <v>#N/A</v>
      </c>
      <c r="M2560" s="13" t="e">
        <f t="shared" si="3584"/>
        <v>#N/A</v>
      </c>
      <c r="N2560" s="13" t="e">
        <f t="shared" si="3585"/>
        <v>#N/A</v>
      </c>
      <c r="O2560" s="13" t="e">
        <f t="shared" si="3586"/>
        <v>#N/A</v>
      </c>
      <c r="P2560" s="13" t="e">
        <f t="shared" si="3587"/>
        <v>#N/A</v>
      </c>
      <c r="Q2560" s="13" t="e">
        <f t="shared" si="3588"/>
        <v>#N/A</v>
      </c>
      <c r="R2560" s="13" t="e">
        <f t="shared" si="3589"/>
        <v>#N/A</v>
      </c>
      <c r="S2560" s="13" t="e">
        <f t="shared" si="3590"/>
        <v>#N/A</v>
      </c>
      <c r="T2560" s="13" t="e">
        <f t="shared" si="3591"/>
        <v>#N/A</v>
      </c>
      <c r="U2560" s="13" t="e">
        <f t="shared" si="3592"/>
        <v>#N/A</v>
      </c>
      <c r="V2560" s="13" t="e">
        <f t="shared" si="3593"/>
        <v>#N/A</v>
      </c>
      <c r="W2560" s="13" t="e">
        <f t="shared" si="3594"/>
        <v>#N/A</v>
      </c>
      <c r="X2560" s="13" t="e">
        <f t="shared" si="3595"/>
        <v>#N/A</v>
      </c>
      <c r="Y2560" s="13" t="e">
        <f t="shared" si="3596"/>
        <v>#N/A</v>
      </c>
      <c r="Z2560" s="13" t="e">
        <f t="shared" si="3597"/>
        <v>#N/A</v>
      </c>
      <c r="AA2560" s="13" t="e">
        <f t="shared" si="3598"/>
        <v>#N/A</v>
      </c>
      <c r="AB2560" s="13" t="e">
        <f t="shared" si="3599"/>
        <v>#N/A</v>
      </c>
      <c r="AC2560" s="13" t="e">
        <f t="shared" si="3600"/>
        <v>#N/A</v>
      </c>
      <c r="AD2560" s="13" t="e">
        <f t="shared" si="3601"/>
        <v>#N/A</v>
      </c>
      <c r="AE2560" s="13" t="e">
        <f t="shared" si="3602"/>
        <v>#N/A</v>
      </c>
      <c r="AF2560" s="13" t="e">
        <f t="shared" si="3603"/>
        <v>#N/A</v>
      </c>
      <c r="AG2560" s="13" t="e">
        <f t="shared" si="3604"/>
        <v>#N/A</v>
      </c>
      <c r="AH2560" s="13" t="e">
        <f t="shared" si="3605"/>
        <v>#N/A</v>
      </c>
      <c r="AI2560" s="13" t="e">
        <f t="shared" si="3606"/>
        <v>#N/A</v>
      </c>
      <c r="AJ2560" s="13" t="e">
        <f t="shared" si="3607"/>
        <v>#N/A</v>
      </c>
      <c r="AK2560" s="13" t="e">
        <f t="shared" si="3608"/>
        <v>#N/A</v>
      </c>
      <c r="AL2560" s="13" t="e">
        <f t="shared" si="3609"/>
        <v>#N/A</v>
      </c>
      <c r="AM2560" s="13" t="e">
        <f t="shared" si="3610"/>
        <v>#N/A</v>
      </c>
      <c r="AN2560" s="13" t="e">
        <f t="shared" si="3611"/>
        <v>#N/A</v>
      </c>
      <c r="AO2560" s="13" t="e">
        <f t="shared" si="3612"/>
        <v>#N/A</v>
      </c>
      <c r="AP2560" s="13" t="e">
        <f t="shared" si="3613"/>
        <v>#N/A</v>
      </c>
      <c r="AQ2560" s="13" t="e">
        <f t="shared" si="3614"/>
        <v>#N/A</v>
      </c>
      <c r="AR2560" s="13" t="e">
        <f t="shared" si="3615"/>
        <v>#N/A</v>
      </c>
      <c r="AS2560" s="13" t="e">
        <f t="shared" si="3616"/>
        <v>#N/A</v>
      </c>
      <c r="AT2560" s="13" t="e">
        <f t="shared" si="3617"/>
        <v>#N/A</v>
      </c>
      <c r="AU2560" s="13" t="e">
        <f t="shared" si="3618"/>
        <v>#N/A</v>
      </c>
      <c r="AV2560" s="13" t="e">
        <f t="shared" si="3619"/>
        <v>#N/A</v>
      </c>
      <c r="AW2560" s="13" t="e">
        <f t="shared" si="3620"/>
        <v>#N/A</v>
      </c>
      <c r="AX2560" s="13" t="e">
        <f t="shared" si="3621"/>
        <v>#N/A</v>
      </c>
      <c r="AY2560" s="13" t="e">
        <f t="shared" si="3622"/>
        <v>#N/A</v>
      </c>
      <c r="AZ2560" s="13" t="e">
        <f t="shared" si="3623"/>
        <v>#N/A</v>
      </c>
      <c r="BA2560" s="13" t="e">
        <f t="shared" si="3624"/>
        <v>#N/A</v>
      </c>
      <c r="BB2560" s="13" t="e">
        <f t="shared" si="3625"/>
        <v>#N/A</v>
      </c>
      <c r="BC2560" s="13" t="e">
        <f t="shared" si="3626"/>
        <v>#N/A</v>
      </c>
      <c r="BD2560" s="13" t="e">
        <f t="shared" si="3627"/>
        <v>#N/A</v>
      </c>
      <c r="BE2560" s="13" t="e">
        <f t="shared" si="3628"/>
        <v>#N/A</v>
      </c>
      <c r="BF2560" s="13" t="e">
        <f t="shared" si="3629"/>
        <v>#N/A</v>
      </c>
      <c r="BG2560" s="13" t="e">
        <f t="shared" si="3630"/>
        <v>#N/A</v>
      </c>
      <c r="BH2560" s="13" t="e">
        <f t="shared" si="3631"/>
        <v>#N/A</v>
      </c>
      <c r="BI2560" s="13" t="e">
        <f t="shared" si="3632"/>
        <v>#N/A</v>
      </c>
      <c r="BJ2560" s="14" t="e">
        <f t="shared" si="3633"/>
        <v>#N/A</v>
      </c>
      <c r="BK2560" s="14" t="e">
        <f t="shared" si="3634"/>
        <v>#N/A</v>
      </c>
      <c r="BL2560" s="14" t="e">
        <f t="shared" si="3635"/>
        <v>#N/A</v>
      </c>
      <c r="BM2560" s="14" t="e">
        <f t="shared" si="3636"/>
        <v>#N/A</v>
      </c>
      <c r="BN2560" s="14" t="e">
        <f t="shared" si="3637"/>
        <v>#N/A</v>
      </c>
    </row>
    <row r="2561" spans="1:66" x14ac:dyDescent="0.25">
      <c r="A2561" t="s">
        <v>338</v>
      </c>
      <c r="B2561" t="s">
        <v>75</v>
      </c>
      <c r="C2561" t="s">
        <v>81</v>
      </c>
      <c r="D2561" t="s">
        <v>497</v>
      </c>
      <c r="E2561" s="10">
        <f>VLOOKUP(A2561,home!$A$2:$E$405,3,FALSE)</f>
        <v>1.4215</v>
      </c>
      <c r="F2561" s="10">
        <f>VLOOKUP(B2561,home!$B$2:$E$405,3,FALSE)</f>
        <v>0.7621</v>
      </c>
      <c r="G2561" s="10">
        <f>VLOOKUP(C2561,away!$B$2:$E$405,4,FALSE)</f>
        <v>0.87939999999999996</v>
      </c>
      <c r="H2561" s="10">
        <f>VLOOKUP(A2561,away!$A$2:$E$405,3,FALSE)</f>
        <v>1.0277000000000001</v>
      </c>
      <c r="I2561" s="10">
        <f>VLOOKUP(C2561,away!$B$2:$E$405,3,FALSE)</f>
        <v>0.7298</v>
      </c>
      <c r="J2561" s="10">
        <f>VLOOKUP(B2561,home!$B$2:$E$405,4,FALSE)</f>
        <v>1.3785000000000001</v>
      </c>
      <c r="K2561" s="12">
        <f t="shared" si="3582"/>
        <v>0.95267613690999997</v>
      </c>
      <c r="L2561" s="12">
        <f t="shared" si="3583"/>
        <v>1.0338963116100002</v>
      </c>
      <c r="M2561" s="13">
        <f t="shared" si="3584"/>
        <v>0.13716475992788604</v>
      </c>
      <c r="N2561" s="13">
        <f t="shared" si="3585"/>
        <v>0.13067359360828606</v>
      </c>
      <c r="O2561" s="13">
        <f t="shared" si="3586"/>
        <v>0.14181413937231252</v>
      </c>
      <c r="P2561" s="13">
        <f t="shared" si="3587"/>
        <v>0.13510294645643103</v>
      </c>
      <c r="Q2561" s="13">
        <f t="shared" si="3588"/>
        <v>6.2244807177444607E-2</v>
      </c>
      <c r="R2561" s="13">
        <f t="shared" si="3589"/>
        <v>7.3310557815590205E-2</v>
      </c>
      <c r="S2561" s="13">
        <f t="shared" si="3590"/>
        <v>3.3268031363897006E-2</v>
      </c>
      <c r="T2561" s="13">
        <f t="shared" si="3591"/>
        <v>6.4354676557635632E-2</v>
      </c>
      <c r="U2561" s="13">
        <f t="shared" si="3592"/>
        <v>6.9841219014473696E-2</v>
      </c>
      <c r="V2561" s="13">
        <f t="shared" si="3593"/>
        <v>3.6408841960334374E-3</v>
      </c>
      <c r="W2561" s="13">
        <f t="shared" si="3594"/>
        <v>1.9766380814838589E-2</v>
      </c>
      <c r="X2561" s="13">
        <f t="shared" si="3595"/>
        <v>2.0436388218340287E-2</v>
      </c>
      <c r="Y2561" s="13">
        <f t="shared" si="3596"/>
        <v>1.0564553200786041E-2</v>
      </c>
      <c r="Z2561" s="13">
        <f t="shared" si="3597"/>
        <v>2.5265171775870135E-2</v>
      </c>
      <c r="AA2561" s="13">
        <f t="shared" si="3598"/>
        <v>2.4069526245803528E-2</v>
      </c>
      <c r="AB2561" s="13">
        <f t="shared" si="3599"/>
        <v>1.1465231640552976E-2</v>
      </c>
      <c r="AC2561" s="13">
        <f t="shared" si="3600"/>
        <v>2.2413472985398326E-4</v>
      </c>
      <c r="AD2561" s="13">
        <f t="shared" si="3601"/>
        <v>4.7077398288430912E-3</v>
      </c>
      <c r="AE2561" s="13">
        <f t="shared" si="3602"/>
        <v>4.8673148450603648E-3</v>
      </c>
      <c r="AF2561" s="13">
        <f t="shared" si="3603"/>
        <v>2.5161494328762549E-3</v>
      </c>
      <c r="AG2561" s="13">
        <f t="shared" si="3604"/>
        <v>8.6714587270345143E-4</v>
      </c>
      <c r="AH2561" s="13">
        <f t="shared" si="3605"/>
        <v>6.5303919778163019E-3</v>
      </c>
      <c r="AI2561" s="13">
        <f t="shared" si="3606"/>
        <v>6.2213486019340892E-3</v>
      </c>
      <c r="AJ2561" s="13">
        <f t="shared" si="3607"/>
        <v>2.9634651762304978E-3</v>
      </c>
      <c r="AK2561" s="13">
        <f t="shared" si="3608"/>
        <v>9.4107418531952781E-4</v>
      </c>
      <c r="AL2561" s="13">
        <f t="shared" si="3609"/>
        <v>8.8306245488738164E-6</v>
      </c>
      <c r="AM2561" s="13">
        <f t="shared" si="3610"/>
        <v>8.9699027874391637E-4</v>
      </c>
      <c r="AN2561" s="13">
        <f t="shared" si="3611"/>
        <v>9.2739494074336093E-4</v>
      </c>
      <c r="AO2561" s="13">
        <f t="shared" si="3612"/>
        <v>4.7941510432016776E-4</v>
      </c>
      <c r="AP2561" s="13">
        <f t="shared" si="3613"/>
        <v>1.65221836028915E-4</v>
      </c>
      <c r="AQ2561" s="13">
        <f t="shared" si="3614"/>
        <v>4.2705561716931858E-5</v>
      </c>
      <c r="AR2561" s="13">
        <f t="shared" si="3615"/>
        <v>1.3503496358463621E-3</v>
      </c>
      <c r="AS2561" s="13">
        <f t="shared" si="3616"/>
        <v>1.2864458745559376E-3</v>
      </c>
      <c r="AT2561" s="13">
        <f t="shared" si="3617"/>
        <v>6.1278314305787836E-4</v>
      </c>
      <c r="AU2561" s="13">
        <f t="shared" si="3618"/>
        <v>1.9459462583064919E-4</v>
      </c>
      <c r="AV2561" s="13">
        <f t="shared" si="3619"/>
        <v>4.6346414099947434E-5</v>
      </c>
      <c r="AW2561" s="13">
        <f t="shared" si="3620"/>
        <v>2.4160793442673184E-7</v>
      </c>
      <c r="AX2561" s="13">
        <f t="shared" si="3621"/>
        <v>1.4242353893326298E-4</v>
      </c>
      <c r="AY2561" s="13">
        <f t="shared" si="3622"/>
        <v>1.4725117158954383E-4</v>
      </c>
      <c r="AZ2561" s="13">
        <f t="shared" si="3623"/>
        <v>7.6121221593340301E-5</v>
      </c>
      <c r="BA2561" s="13">
        <f t="shared" si="3624"/>
        <v>2.6233816746867351E-5</v>
      </c>
      <c r="BB2561" s="13">
        <f t="shared" si="3625"/>
        <v>6.7807615935097007E-6</v>
      </c>
      <c r="BC2561" s="13">
        <f t="shared" si="3626"/>
        <v>1.4021208802872859E-6</v>
      </c>
      <c r="BD2561" s="13">
        <f t="shared" si="3627"/>
        <v>2.3268691798091002E-4</v>
      </c>
      <c r="BE2561" s="13">
        <f t="shared" si="3628"/>
        <v>2.2167527413154741E-4</v>
      </c>
      <c r="BF2561" s="13">
        <f t="shared" si="3629"/>
        <v>1.0559237190405389E-4</v>
      </c>
      <c r="BG2561" s="13">
        <f t="shared" si="3630"/>
        <v>3.3531777650906033E-5</v>
      </c>
      <c r="BH2561" s="13">
        <f t="shared" si="3631"/>
        <v>7.9862310990475568E-6</v>
      </c>
      <c r="BI2561" s="13">
        <f t="shared" si="3632"/>
        <v>1.5216583583822263E-6</v>
      </c>
      <c r="BJ2561" s="14">
        <f t="shared" si="3633"/>
        <v>0.32391068990970445</v>
      </c>
      <c r="BK2561" s="14">
        <f t="shared" si="3634"/>
        <v>0.3095568384702399</v>
      </c>
      <c r="BL2561" s="14">
        <f t="shared" si="3635"/>
        <v>0.34125046795454894</v>
      </c>
      <c r="BM2561" s="14">
        <f t="shared" si="3636"/>
        <v>0.31952535418875788</v>
      </c>
      <c r="BN2561" s="14">
        <f t="shared" si="3637"/>
        <v>0.68031080435795044</v>
      </c>
    </row>
    <row r="2562" spans="1:66" x14ac:dyDescent="0.25">
      <c r="A2562" t="s">
        <v>338</v>
      </c>
      <c r="B2562" t="s">
        <v>82</v>
      </c>
      <c r="C2562" t="s">
        <v>71</v>
      </c>
      <c r="D2562" t="s">
        <v>497</v>
      </c>
      <c r="E2562" s="10">
        <f>VLOOKUP(A2562,home!$A$2:$E$405,3,FALSE)</f>
        <v>1.4215</v>
      </c>
      <c r="F2562" s="10">
        <f>VLOOKUP(B2562,home!$B$2:$E$405,3,FALSE)</f>
        <v>1.0282</v>
      </c>
      <c r="G2562" s="10">
        <f>VLOOKUP(C2562,away!$B$2:$E$405,4,FALSE)</f>
        <v>0.99660000000000004</v>
      </c>
      <c r="H2562" s="10">
        <f>VLOOKUP(A2562,away!$A$2:$E$405,3,FALSE)</f>
        <v>1.0277000000000001</v>
      </c>
      <c r="I2562" s="10">
        <f>VLOOKUP(C2562,away!$B$2:$E$405,3,FALSE)</f>
        <v>0.97299999999999998</v>
      </c>
      <c r="J2562" s="10">
        <f>VLOOKUP(B2562,home!$B$2:$E$405,4,FALSE)</f>
        <v>1.3472999999999999</v>
      </c>
      <c r="K2562" s="12">
        <f t="shared" si="3582"/>
        <v>1.4566169065800001</v>
      </c>
      <c r="L2562" s="12">
        <f t="shared" si="3583"/>
        <v>1.34723546433</v>
      </c>
      <c r="M2562" s="13">
        <f t="shared" si="3584"/>
        <v>6.0576250363864909E-2</v>
      </c>
      <c r="N2562" s="13">
        <f t="shared" si="3585"/>
        <v>8.8236390417228486E-2</v>
      </c>
      <c r="O2562" s="13">
        <f t="shared" si="3586"/>
        <v>8.1610472786331878E-2</v>
      </c>
      <c r="P2562" s="13">
        <f t="shared" si="3587"/>
        <v>0.118875194414558</v>
      </c>
      <c r="Q2562" s="13">
        <f t="shared" si="3588"/>
        <v>6.4263309028664284E-2</v>
      </c>
      <c r="R2562" s="13">
        <f t="shared" si="3589"/>
        <v>5.4974261599242333E-2</v>
      </c>
      <c r="S2562" s="13">
        <f t="shared" si="3590"/>
        <v>5.8320347339989087E-2</v>
      </c>
      <c r="T2562" s="13">
        <f t="shared" si="3591"/>
        <v>8.6577808978614806E-2</v>
      </c>
      <c r="U2562" s="13">
        <f t="shared" si="3592"/>
        <v>8.0076438872208042E-2</v>
      </c>
      <c r="V2562" s="13">
        <f t="shared" si="3593"/>
        <v>1.2716466320862043E-2</v>
      </c>
      <c r="W2562" s="13">
        <f t="shared" si="3594"/>
        <v>3.1202340801309177E-2</v>
      </c>
      <c r="X2562" s="13">
        <f t="shared" si="3595"/>
        <v>4.203690009763468E-2</v>
      </c>
      <c r="Y2562" s="13">
        <f t="shared" si="3596"/>
        <v>2.8316801311015341E-2</v>
      </c>
      <c r="Z2562" s="13">
        <f t="shared" si="3597"/>
        <v>2.4687758283951391E-2</v>
      </c>
      <c r="AA2562" s="13">
        <f t="shared" si="3598"/>
        <v>3.5960606101964041E-2</v>
      </c>
      <c r="AB2562" s="13">
        <f t="shared" si="3599"/>
        <v>2.6190413409492377E-2</v>
      </c>
      <c r="AC2562" s="13">
        <f t="shared" si="3600"/>
        <v>1.5596793267560025E-3</v>
      </c>
      <c r="AD2562" s="13">
        <f t="shared" si="3601"/>
        <v>1.1362464284014478E-2</v>
      </c>
      <c r="AE2562" s="13">
        <f t="shared" si="3602"/>
        <v>1.5307914845607288E-2</v>
      </c>
      <c r="AF2562" s="13">
        <f t="shared" si="3603"/>
        <v>1.0311682882472918E-2</v>
      </c>
      <c r="AG2562" s="13">
        <f t="shared" si="3604"/>
        <v>4.6307549587307076E-3</v>
      </c>
      <c r="AH2562" s="13">
        <f t="shared" si="3605"/>
        <v>8.3150558737365068E-3</v>
      </c>
      <c r="AI2562" s="13">
        <f t="shared" si="3606"/>
        <v>1.2111850964841929E-2</v>
      </c>
      <c r="AJ2562" s="13">
        <f t="shared" si="3607"/>
        <v>8.8211634426830221E-3</v>
      </c>
      <c r="AK2562" s="13">
        <f t="shared" si="3608"/>
        <v>4.2830186021058413E-3</v>
      </c>
      <c r="AL2562" s="13">
        <f t="shared" si="3609"/>
        <v>1.2242895991666474E-4</v>
      </c>
      <c r="AM2562" s="13">
        <f t="shared" si="3610"/>
        <v>3.31015151530138E-3</v>
      </c>
      <c r="AN2562" s="13">
        <f t="shared" si="3611"/>
        <v>4.459553513719708E-3</v>
      </c>
      <c r="AO2562" s="13">
        <f t="shared" si="3612"/>
        <v>3.0040343243803273E-3</v>
      </c>
      <c r="AP2562" s="13">
        <f t="shared" si="3613"/>
        <v>1.3490471926232634E-3</v>
      </c>
      <c r="AQ2562" s="13">
        <f t="shared" si="3614"/>
        <v>4.5437105523922093E-4</v>
      </c>
      <c r="AR2562" s="13">
        <f t="shared" si="3615"/>
        <v>2.2404676321966586E-3</v>
      </c>
      <c r="AS2562" s="13">
        <f t="shared" si="3616"/>
        <v>3.2635030317029138E-3</v>
      </c>
      <c r="AT2562" s="13">
        <f t="shared" si="3617"/>
        <v>2.3768368453267758E-3</v>
      </c>
      <c r="AU2562" s="13">
        <f t="shared" si="3618"/>
        <v>1.1540469110284178E-3</v>
      </c>
      <c r="AV2562" s="13">
        <f t="shared" si="3619"/>
        <v>4.2025106039760484E-4</v>
      </c>
      <c r="AW2562" s="13">
        <f t="shared" si="3620"/>
        <v>6.6737588872817325E-6</v>
      </c>
      <c r="AX2562" s="13">
        <f t="shared" si="3621"/>
        <v>8.0360377675490016E-4</v>
      </c>
      <c r="AY2562" s="13">
        <f t="shared" si="3622"/>
        <v>1.0826435073137298E-3</v>
      </c>
      <c r="AZ2562" s="13">
        <f t="shared" si="3623"/>
        <v>7.292878641398362E-4</v>
      </c>
      <c r="BA2562" s="13">
        <f t="shared" si="3624"/>
        <v>3.2750749142488895E-4</v>
      </c>
      <c r="BB2562" s="13">
        <f t="shared" si="3625"/>
        <v>1.1030742682034083E-4</v>
      </c>
      <c r="BC2562" s="13">
        <f t="shared" si="3626"/>
        <v>2.9722015478269868E-5</v>
      </c>
      <c r="BD2562" s="13">
        <f t="shared" si="3627"/>
        <v>5.0307290846313406E-4</v>
      </c>
      <c r="BE2562" s="13">
        <f t="shared" si="3628"/>
        <v>7.3278450370977376E-4</v>
      </c>
      <c r="BF2562" s="13">
        <f t="shared" si="3629"/>
        <v>5.3369314849174572E-4</v>
      </c>
      <c r="BG2562" s="13">
        <f t="shared" si="3630"/>
        <v>2.5912882100632907E-4</v>
      </c>
      <c r="BH2562" s="13">
        <f t="shared" si="3631"/>
        <v>9.4362855414990431E-5</v>
      </c>
      <c r="BI2562" s="13">
        <f t="shared" si="3632"/>
        <v>2.7490106110127825E-5</v>
      </c>
      <c r="BJ2562" s="14">
        <f t="shared" si="3633"/>
        <v>0.39790659728848804</v>
      </c>
      <c r="BK2562" s="14">
        <f t="shared" si="3634"/>
        <v>0.25325301023326041</v>
      </c>
      <c r="BL2562" s="14">
        <f t="shared" si="3635"/>
        <v>0.32394891947645443</v>
      </c>
      <c r="BM2562" s="14">
        <f t="shared" si="3636"/>
        <v>0.53018443692383777</v>
      </c>
      <c r="BN2562" s="14">
        <f t="shared" si="3637"/>
        <v>0.46853587860988993</v>
      </c>
    </row>
    <row r="2563" spans="1:66" x14ac:dyDescent="0.25">
      <c r="A2563" t="s">
        <v>341</v>
      </c>
      <c r="B2563" t="s">
        <v>152</v>
      </c>
      <c r="C2563" t="s">
        <v>319</v>
      </c>
      <c r="D2563" t="s">
        <v>497</v>
      </c>
      <c r="E2563" s="10">
        <f>VLOOKUP(A2563,home!$A$2:$E$405,3,FALSE)</f>
        <v>1.4705999999999999</v>
      </c>
      <c r="F2563" s="10">
        <f>VLOOKUP(B2563,home!$B$2:$E$405,3,FALSE)</f>
        <v>0.98219999999999996</v>
      </c>
      <c r="G2563" s="10">
        <f>VLOOKUP(C2563,away!$B$2:$E$405,4,FALSE)</f>
        <v>1.19</v>
      </c>
      <c r="H2563" s="10">
        <f>VLOOKUP(A2563,away!$A$2:$E$405,3,FALSE)</f>
        <v>1.2646999999999999</v>
      </c>
      <c r="I2563" s="10">
        <f>VLOOKUP(C2563,away!$B$2:$E$405,3,FALSE)</f>
        <v>1.5813999999999999</v>
      </c>
      <c r="J2563" s="10">
        <f>VLOOKUP(B2563,home!$B$2:$E$405,4,FALSE)</f>
        <v>0.96640000000000004</v>
      </c>
      <c r="K2563" s="12">
        <f t="shared" si="3582"/>
        <v>1.7188637507999998</v>
      </c>
      <c r="L2563" s="12">
        <f t="shared" si="3583"/>
        <v>1.9327966949119997</v>
      </c>
      <c r="M2563" s="13">
        <f t="shared" si="3584"/>
        <v>2.5948007730411893E-2</v>
      </c>
      <c r="N2563" s="13">
        <f t="shared" si="3585"/>
        <v>4.4601089893283166E-2</v>
      </c>
      <c r="O2563" s="13">
        <f t="shared" si="3586"/>
        <v>5.0152223580891123E-2</v>
      </c>
      <c r="P2563" s="13">
        <f t="shared" si="3587"/>
        <v>8.6204839135210695E-2</v>
      </c>
      <c r="Q2563" s="13">
        <f t="shared" si="3588"/>
        <v>3.833159833186834E-2</v>
      </c>
      <c r="R2563" s="13">
        <f t="shared" si="3589"/>
        <v>4.846702598981701E-2</v>
      </c>
      <c r="S2563" s="13">
        <f t="shared" si="3590"/>
        <v>7.1597734665558424E-2</v>
      </c>
      <c r="T2563" s="13">
        <f t="shared" si="3591"/>
        <v>7.4087186566529462E-2</v>
      </c>
      <c r="U2563" s="13">
        <f t="shared" si="3592"/>
        <v>8.3308214082977922E-2</v>
      </c>
      <c r="V2563" s="13">
        <f t="shared" si="3593"/>
        <v>2.6429223234978195E-2</v>
      </c>
      <c r="W2563" s="13">
        <f t="shared" si="3594"/>
        <v>2.1962264960958072E-2</v>
      </c>
      <c r="X2563" s="13">
        <f t="shared" si="3595"/>
        <v>4.244859312932138E-2</v>
      </c>
      <c r="Y2563" s="13">
        <f t="shared" si="3596"/>
        <v>4.1022250252008292E-2</v>
      </c>
      <c r="Z2563" s="13">
        <f t="shared" si="3597"/>
        <v>3.1225635881777441E-2</v>
      </c>
      <c r="AA2563" s="13">
        <f t="shared" si="3598"/>
        <v>5.3672613612867022E-2</v>
      </c>
      <c r="AB2563" s="13">
        <f t="shared" si="3599"/>
        <v>4.6127954974925882E-2</v>
      </c>
      <c r="AC2563" s="13">
        <f t="shared" si="3600"/>
        <v>5.4877212566535449E-3</v>
      </c>
      <c r="AD2563" s="13">
        <f t="shared" si="3601"/>
        <v>9.4375352817139581E-3</v>
      </c>
      <c r="AE2563" s="13">
        <f t="shared" si="3602"/>
        <v>1.8240837000612128E-2</v>
      </c>
      <c r="AF2563" s="13">
        <f t="shared" si="3603"/>
        <v>1.7627914733605816E-2</v>
      </c>
      <c r="AG2563" s="13">
        <f t="shared" si="3604"/>
        <v>1.1357058445101291E-2</v>
      </c>
      <c r="AH2563" s="13">
        <f t="shared" si="3605"/>
        <v>1.5088201457206241E-2</v>
      </c>
      <c r="AI2563" s="13">
        <f t="shared" si="3606"/>
        <v>2.5934562549559538E-2</v>
      </c>
      <c r="AJ2563" s="13">
        <f t="shared" si="3607"/>
        <v>2.2288989729646561E-2</v>
      </c>
      <c r="AK2563" s="13">
        <f t="shared" si="3608"/>
        <v>1.2770578829414316E-2</v>
      </c>
      <c r="AL2563" s="13">
        <f t="shared" si="3609"/>
        <v>7.2925541423242933E-4</v>
      </c>
      <c r="AM2563" s="13">
        <f t="shared" si="3610"/>
        <v>3.244367458526836E-3</v>
      </c>
      <c r="AN2563" s="13">
        <f t="shared" si="3611"/>
        <v>6.2707027009207134E-3</v>
      </c>
      <c r="AO2563" s="13">
        <f t="shared" si="3612"/>
        <v>6.0599967275576519E-3</v>
      </c>
      <c r="AP2563" s="13">
        <f t="shared" si="3613"/>
        <v>3.9042472154003222E-3</v>
      </c>
      <c r="AQ2563" s="13">
        <f t="shared" si="3614"/>
        <v>1.8865290285112793E-3</v>
      </c>
      <c r="AR2563" s="13">
        <f t="shared" si="3615"/>
        <v>5.8324851817309281E-3</v>
      </c>
      <c r="AS2563" s="13">
        <f t="shared" si="3616"/>
        <v>1.002524735595544E-2</v>
      </c>
      <c r="AT2563" s="13">
        <f t="shared" si="3617"/>
        <v>8.6160171364776765E-3</v>
      </c>
      <c r="AU2563" s="13">
        <f t="shared" si="3618"/>
        <v>4.9365865107210295E-3</v>
      </c>
      <c r="AV2563" s="13">
        <f t="shared" si="3619"/>
        <v>2.1213299014916595E-3</v>
      </c>
      <c r="AW2563" s="13">
        <f t="shared" si="3620"/>
        <v>6.7298407652472886E-5</v>
      </c>
      <c r="AX2563" s="13">
        <f t="shared" si="3621"/>
        <v>9.2943760312281631E-4</v>
      </c>
      <c r="AY2563" s="13">
        <f t="shared" si="3622"/>
        <v>1.7964139274427103E-3</v>
      </c>
      <c r="AZ2563" s="13">
        <f t="shared" si="3623"/>
        <v>1.7360514508275777E-3</v>
      </c>
      <c r="BA2563" s="13">
        <f t="shared" si="3624"/>
        <v>1.1184781687855749E-3</v>
      </c>
      <c r="BB2563" s="13">
        <f t="shared" si="3625"/>
        <v>5.4044772698999598E-4</v>
      </c>
      <c r="BC2563" s="13">
        <f t="shared" si="3626"/>
        <v>2.0891511609979341E-4</v>
      </c>
      <c r="BD2563" s="13">
        <f t="shared" si="3627"/>
        <v>1.8788346803954579E-3</v>
      </c>
      <c r="BE2563" s="13">
        <f t="shared" si="3628"/>
        <v>3.2294608258776553E-3</v>
      </c>
      <c r="BF2563" s="13">
        <f t="shared" si="3629"/>
        <v>2.7755015741148664E-3</v>
      </c>
      <c r="BG2563" s="13">
        <f t="shared" si="3630"/>
        <v>1.5902363486781272E-3</v>
      </c>
      <c r="BH2563" s="13">
        <f t="shared" si="3631"/>
        <v>6.8334990373684608E-4</v>
      </c>
      <c r="BI2563" s="13">
        <f t="shared" si="3632"/>
        <v>2.3491707572918672E-4</v>
      </c>
      <c r="BJ2563" s="14">
        <f t="shared" si="3633"/>
        <v>0.34681191571918718</v>
      </c>
      <c r="BK2563" s="14">
        <f t="shared" si="3634"/>
        <v>0.21819319536448789</v>
      </c>
      <c r="BL2563" s="14">
        <f t="shared" si="3635"/>
        <v>0.39973433130221453</v>
      </c>
      <c r="BM2563" s="14">
        <f t="shared" si="3636"/>
        <v>0.70053117808639409</v>
      </c>
      <c r="BN2563" s="14">
        <f t="shared" si="3637"/>
        <v>0.2937047846614822</v>
      </c>
    </row>
    <row r="2564" spans="1:66" x14ac:dyDescent="0.25">
      <c r="A2564" t="s">
        <v>344</v>
      </c>
      <c r="B2564" t="s">
        <v>212</v>
      </c>
      <c r="C2564" t="s">
        <v>202</v>
      </c>
      <c r="D2564" t="s">
        <v>497</v>
      </c>
      <c r="E2564" s="10">
        <f>VLOOKUP(A2564,home!$A$2:$E$405,3,FALSE)</f>
        <v>1.3976999999999999</v>
      </c>
      <c r="F2564" s="10">
        <f>VLOOKUP(B2564,home!$B$2:$E$405,3,FALSE)</f>
        <v>1.3513999999999999</v>
      </c>
      <c r="G2564" s="10">
        <f>VLOOKUP(C2564,away!$B$2:$E$405,4,FALSE)</f>
        <v>0.6179</v>
      </c>
      <c r="H2564" s="10">
        <f>VLOOKUP(A2564,away!$A$2:$E$405,3,FALSE)</f>
        <v>1.0585</v>
      </c>
      <c r="I2564" s="10">
        <f>VLOOKUP(C2564,away!$B$2:$E$405,3,FALSE)</f>
        <v>1.0736000000000001</v>
      </c>
      <c r="J2564" s="10">
        <f>VLOOKUP(B2564,home!$B$2:$E$405,4,FALSE)</f>
        <v>1.1022000000000001</v>
      </c>
      <c r="K2564" s="12">
        <f t="shared" si="3582"/>
        <v>1.1671215148619998</v>
      </c>
      <c r="L2564" s="12">
        <f t="shared" si="3583"/>
        <v>1.2525462523200002</v>
      </c>
      <c r="M2564" s="13">
        <f t="shared" si="3584"/>
        <v>8.8951165047003358E-2</v>
      </c>
      <c r="N2564" s="13">
        <f t="shared" si="3585"/>
        <v>0.10381681849839833</v>
      </c>
      <c r="O2564" s="13">
        <f t="shared" si="3586"/>
        <v>0.11141544841912183</v>
      </c>
      <c r="P2564" s="13">
        <f t="shared" si="3587"/>
        <v>0.13003536693795448</v>
      </c>
      <c r="Q2564" s="13">
        <f t="shared" si="3588"/>
        <v>6.0583421237001986E-2</v>
      </c>
      <c r="R2564" s="13">
        <f t="shared" si="3589"/>
        <v>6.9776501183961684E-2</v>
      </c>
      <c r="S2564" s="13">
        <f t="shared" si="3590"/>
        <v>4.7523820080808826E-2</v>
      </c>
      <c r="T2564" s="13">
        <f t="shared" si="3591"/>
        <v>7.5883537223130737E-2</v>
      </c>
      <c r="U2564" s="13">
        <f t="shared" si="3592"/>
        <v>8.1437655763595476E-2</v>
      </c>
      <c r="V2564" s="13">
        <f t="shared" si="3593"/>
        <v>7.719313524743609E-3</v>
      </c>
      <c r="W2564" s="13">
        <f t="shared" si="3594"/>
        <v>2.3569404789884129E-2</v>
      </c>
      <c r="X2564" s="13">
        <f t="shared" si="3595"/>
        <v>2.9521769638982422E-2</v>
      </c>
      <c r="Y2564" s="13">
        <f t="shared" si="3596"/>
        <v>1.84886909615809E-2</v>
      </c>
      <c r="Z2564" s="13">
        <f t="shared" si="3597"/>
        <v>2.9132765019324429E-2</v>
      </c>
      <c r="AA2564" s="13">
        <f t="shared" si="3598"/>
        <v>3.4001476841472603E-2</v>
      </c>
      <c r="AB2564" s="13">
        <f t="shared" si="3599"/>
        <v>1.984192757938236E-2</v>
      </c>
      <c r="AC2564" s="13">
        <f t="shared" si="3600"/>
        <v>7.0529132907417018E-4</v>
      </c>
      <c r="AD2564" s="13">
        <f t="shared" si="3601"/>
        <v>6.8770898556913132E-3</v>
      </c>
      <c r="AE2564" s="13">
        <f t="shared" si="3602"/>
        <v>8.6138731256140428E-3</v>
      </c>
      <c r="AF2564" s="13">
        <f t="shared" si="3603"/>
        <v>5.3946372507239189E-3</v>
      </c>
      <c r="AG2564" s="13">
        <f t="shared" si="3604"/>
        <v>2.2523442236733722E-3</v>
      </c>
      <c r="AH2564" s="13">
        <f t="shared" si="3605"/>
        <v>9.1225339111684969E-3</v>
      </c>
      <c r="AI2564" s="13">
        <f t="shared" si="3606"/>
        <v>1.0647105597782942E-2</v>
      </c>
      <c r="AJ2564" s="13">
        <f t="shared" si="3607"/>
        <v>6.2132330070900537E-3</v>
      </c>
      <c r="AK2564" s="13">
        <f t="shared" si="3608"/>
        <v>2.417199306475173E-3</v>
      </c>
      <c r="AL2564" s="13">
        <f t="shared" si="3609"/>
        <v>4.1241873212500151E-5</v>
      </c>
      <c r="AM2564" s="13">
        <f t="shared" si="3610"/>
        <v>1.6052799060433051E-3</v>
      </c>
      <c r="AN2564" s="13">
        <f t="shared" si="3611"/>
        <v>2.0106873302391435E-3</v>
      </c>
      <c r="AO2564" s="13">
        <f t="shared" si="3612"/>
        <v>1.259239440039173E-3</v>
      </c>
      <c r="AP2564" s="13">
        <f t="shared" si="3613"/>
        <v>5.2575188046486744E-4</v>
      </c>
      <c r="AQ2564" s="13">
        <f t="shared" si="3614"/>
        <v>1.646321368816155E-4</v>
      </c>
      <c r="AR2564" s="13">
        <f t="shared" si="3615"/>
        <v>2.2852791324192425E-3</v>
      </c>
      <c r="AS2564" s="13">
        <f t="shared" si="3616"/>
        <v>2.6671984429116635E-3</v>
      </c>
      <c r="AT2564" s="13">
        <f t="shared" si="3617"/>
        <v>1.5564723435643143E-3</v>
      </c>
      <c r="AU2564" s="13">
        <f t="shared" si="3618"/>
        <v>6.0553078648719629E-4</v>
      </c>
      <c r="AV2564" s="13">
        <f t="shared" si="3619"/>
        <v>1.7668200220512874E-4</v>
      </c>
      <c r="AW2564" s="13">
        <f t="shared" si="3620"/>
        <v>1.6747335816737859E-6</v>
      </c>
      <c r="AX2564" s="13">
        <f t="shared" si="3621"/>
        <v>3.1225945261979864E-4</v>
      </c>
      <c r="AY2564" s="13">
        <f t="shared" si="3622"/>
        <v>3.9111940713042339E-4</v>
      </c>
      <c r="AZ2564" s="13">
        <f t="shared" si="3623"/>
        <v>2.4494757380541613E-4</v>
      </c>
      <c r="BA2564" s="13">
        <f t="shared" si="3624"/>
        <v>1.0226938852828357E-4</v>
      </c>
      <c r="BB2564" s="13">
        <f t="shared" si="3625"/>
        <v>3.2024284832039882E-5</v>
      </c>
      <c r="BC2564" s="13">
        <f t="shared" si="3626"/>
        <v>8.0223795899199557E-6</v>
      </c>
      <c r="BD2564" s="13">
        <f t="shared" si="3627"/>
        <v>4.7706963546947142E-4</v>
      </c>
      <c r="BE2564" s="13">
        <f t="shared" si="3628"/>
        <v>5.5679823564379154E-4</v>
      </c>
      <c r="BF2564" s="13">
        <f t="shared" si="3629"/>
        <v>3.2492560012853546E-4</v>
      </c>
      <c r="BG2564" s="13">
        <f t="shared" si="3630"/>
        <v>1.2640921954648685E-4</v>
      </c>
      <c r="BH2564" s="13">
        <f t="shared" si="3631"/>
        <v>3.6883729952404727E-5</v>
      </c>
      <c r="BI2564" s="13">
        <f t="shared" si="3632"/>
        <v>8.6095589551622932E-6</v>
      </c>
      <c r="BJ2564" s="14">
        <f t="shared" si="3633"/>
        <v>0.34165781998485523</v>
      </c>
      <c r="BK2564" s="14">
        <f t="shared" si="3634"/>
        <v>0.27536731819992738</v>
      </c>
      <c r="BL2564" s="14">
        <f t="shared" si="3635"/>
        <v>0.35369494029733395</v>
      </c>
      <c r="BM2564" s="14">
        <f t="shared" si="3636"/>
        <v>0.43488467750445059</v>
      </c>
      <c r="BN2564" s="14">
        <f t="shared" si="3637"/>
        <v>0.56457872132344167</v>
      </c>
    </row>
    <row r="2565" spans="1:66" x14ac:dyDescent="0.25">
      <c r="A2565" t="s">
        <v>344</v>
      </c>
      <c r="B2565" t="s">
        <v>198</v>
      </c>
      <c r="C2565" t="s">
        <v>214</v>
      </c>
      <c r="D2565" t="s">
        <v>497</v>
      </c>
      <c r="E2565" s="10">
        <f>VLOOKUP(A2565,home!$A$2:$E$405,3,FALSE)</f>
        <v>1.3976999999999999</v>
      </c>
      <c r="F2565" s="10">
        <f>VLOOKUP(B2565,home!$B$2:$E$405,3,FALSE)</f>
        <v>0.56479999999999997</v>
      </c>
      <c r="G2565" s="10">
        <f>VLOOKUP(C2565,away!$B$2:$E$405,4,FALSE)</f>
        <v>0.78700000000000003</v>
      </c>
      <c r="H2565" s="10">
        <f>VLOOKUP(A2565,away!$A$2:$E$405,3,FALSE)</f>
        <v>1.0585</v>
      </c>
      <c r="I2565" s="10">
        <f>VLOOKUP(C2565,away!$B$2:$E$405,3,FALSE)</f>
        <v>0.70850000000000002</v>
      </c>
      <c r="J2565" s="10">
        <f>VLOOKUP(B2565,home!$B$2:$E$405,4,FALSE)</f>
        <v>0.99450000000000005</v>
      </c>
      <c r="K2565" s="12">
        <f t="shared" si="3582"/>
        <v>0.62127429552000002</v>
      </c>
      <c r="L2565" s="12">
        <f t="shared" si="3583"/>
        <v>0.74582254012500016</v>
      </c>
      <c r="M2565" s="13">
        <f t="shared" si="3584"/>
        <v>0.25484574571005375</v>
      </c>
      <c r="N2565" s="13">
        <f t="shared" si="3585"/>
        <v>0.15832911113228273</v>
      </c>
      <c r="O2565" s="13">
        <f t="shared" si="3586"/>
        <v>0.19006970140552218</v>
      </c>
      <c r="P2565" s="13">
        <f t="shared" si="3587"/>
        <v>0.11808541984041254</v>
      </c>
      <c r="Q2565" s="13">
        <f t="shared" si="3588"/>
        <v>4.9182903489508364E-2</v>
      </c>
      <c r="R2565" s="13">
        <f t="shared" si="3589"/>
        <v>7.0879133751533416E-2</v>
      </c>
      <c r="S2565" s="13">
        <f t="shared" si="3590"/>
        <v>1.3679026051656379E-2</v>
      </c>
      <c r="T2565" s="13">
        <f t="shared" si="3591"/>
        <v>3.6681718011267864E-2</v>
      </c>
      <c r="U2565" s="13">
        <f t="shared" si="3592"/>
        <v>4.4035383888551778E-2</v>
      </c>
      <c r="V2565" s="13">
        <f t="shared" si="3593"/>
        <v>7.0425762403285156E-4</v>
      </c>
      <c r="W2565" s="13">
        <f t="shared" si="3594"/>
        <v>1.018535790569082E-2</v>
      </c>
      <c r="X2565" s="13">
        <f t="shared" si="3595"/>
        <v>7.5964695053045792E-3</v>
      </c>
      <c r="Y2565" s="13">
        <f t="shared" si="3596"/>
        <v>2.8328090912141815E-3</v>
      </c>
      <c r="Z2565" s="13">
        <f t="shared" si="3597"/>
        <v>1.7621085192142765E-2</v>
      </c>
      <c r="AA2565" s="13">
        <f t="shared" si="3598"/>
        <v>1.09475272890464E-2</v>
      </c>
      <c r="AB2565" s="13">
        <f t="shared" si="3599"/>
        <v>3.4007086520941384E-3</v>
      </c>
      <c r="AC2565" s="13">
        <f t="shared" si="3600"/>
        <v>2.0395317218760686E-5</v>
      </c>
      <c r="AD2565" s="13">
        <f t="shared" si="3601"/>
        <v>1.5819752643692819E-3</v>
      </c>
      <c r="AE2565" s="13">
        <f t="shared" si="3602"/>
        <v>1.1798728100868164E-3</v>
      </c>
      <c r="AF2565" s="13">
        <f t="shared" si="3603"/>
        <v>4.3998786812168557E-4</v>
      </c>
      <c r="AG2565" s="13">
        <f t="shared" si="3604"/>
        <v>1.0938428980889973E-4</v>
      </c>
      <c r="AH2565" s="13">
        <f t="shared" si="3605"/>
        <v>3.2855506294407347E-3</v>
      </c>
      <c r="AI2565" s="13">
        <f t="shared" si="3606"/>
        <v>2.0412281527010852E-3</v>
      </c>
      <c r="AJ2565" s="13">
        <f t="shared" si="3607"/>
        <v>6.340812912824787E-4</v>
      </c>
      <c r="AK2565" s="13">
        <f t="shared" si="3608"/>
        <v>1.3131280251464463E-4</v>
      </c>
      <c r="AL2565" s="13">
        <f t="shared" si="3609"/>
        <v>3.7801527191995655E-7</v>
      </c>
      <c r="AM2565" s="13">
        <f t="shared" si="3610"/>
        <v>1.965681135802183E-4</v>
      </c>
      <c r="AN2565" s="13">
        <f t="shared" si="3611"/>
        <v>1.4660492977797797E-4</v>
      </c>
      <c r="AO2565" s="13">
        <f t="shared" si="3612"/>
        <v>5.4670630560929382E-5</v>
      </c>
      <c r="AP2565" s="13">
        <f t="shared" si="3613"/>
        <v>1.3591529518395942E-5</v>
      </c>
      <c r="AQ2565" s="13">
        <f t="shared" si="3614"/>
        <v>2.5342172673984946E-6</v>
      </c>
      <c r="AR2565" s="13">
        <f t="shared" si="3615"/>
        <v>4.9008754323175661E-4</v>
      </c>
      <c r="AS2565" s="13">
        <f t="shared" si="3616"/>
        <v>3.0447879316443713E-4</v>
      </c>
      <c r="AT2565" s="13">
        <f t="shared" si="3617"/>
        <v>9.4582423862007718E-5</v>
      </c>
      <c r="AU2565" s="13">
        <f t="shared" si="3618"/>
        <v>1.9587209584480963E-5</v>
      </c>
      <c r="AV2565" s="13">
        <f t="shared" si="3619"/>
        <v>3.0422574589502508E-6</v>
      </c>
      <c r="AW2565" s="13">
        <f t="shared" si="3620"/>
        <v>4.8654804853274655E-9</v>
      </c>
      <c r="AX2565" s="13">
        <f t="shared" si="3621"/>
        <v>2.0353786047707565E-5</v>
      </c>
      <c r="AY2565" s="13">
        <f t="shared" si="3622"/>
        <v>1.5180312411262045E-5</v>
      </c>
      <c r="AZ2565" s="13">
        <f t="shared" si="3623"/>
        <v>5.6609095812292607E-6</v>
      </c>
      <c r="BA2565" s="13">
        <f t="shared" si="3624"/>
        <v>1.4073446544301198E-6</v>
      </c>
      <c r="BB2565" s="13">
        <f t="shared" si="3625"/>
        <v>2.6240734124960305E-7</v>
      </c>
      <c r="BC2565" s="13">
        <f t="shared" si="3626"/>
        <v>3.9141861959645348E-8</v>
      </c>
      <c r="BD2565" s="13">
        <f t="shared" si="3627"/>
        <v>6.091972272945488E-5</v>
      </c>
      <c r="BE2565" s="13">
        <f t="shared" si="3628"/>
        <v>3.7847857822015812E-5</v>
      </c>
      <c r="BF2565" s="13">
        <f t="shared" si="3629"/>
        <v>1.1756950602656997E-5</v>
      </c>
      <c r="BG2565" s="13">
        <f t="shared" si="3630"/>
        <v>2.4347637343763883E-6</v>
      </c>
      <c r="BH2565" s="13">
        <f t="shared" si="3631"/>
        <v>3.7816403095808384E-7</v>
      </c>
      <c r="BI2565" s="13">
        <f t="shared" si="3632"/>
        <v>4.698871838489741E-8</v>
      </c>
      <c r="BJ2565" s="14">
        <f t="shared" si="3633"/>
        <v>0.26857646269025787</v>
      </c>
      <c r="BK2565" s="14">
        <f t="shared" si="3634"/>
        <v>0.38735040287105749</v>
      </c>
      <c r="BL2565" s="14">
        <f t="shared" si="3635"/>
        <v>0.32644979053762635</v>
      </c>
      <c r="BM2565" s="14">
        <f t="shared" si="3636"/>
        <v>0.15859055051484078</v>
      </c>
      <c r="BN2565" s="14">
        <f t="shared" si="3637"/>
        <v>0.84139201532931296</v>
      </c>
    </row>
    <row r="2566" spans="1:66" x14ac:dyDescent="0.25">
      <c r="A2566" t="s">
        <v>346</v>
      </c>
      <c r="B2566" t="s">
        <v>243</v>
      </c>
      <c r="C2566" t="s">
        <v>322</v>
      </c>
      <c r="D2566" t="s">
        <v>497</v>
      </c>
      <c r="E2566" s="10">
        <f>VLOOKUP(A2566,home!$A$2:$E$405,3,FALSE)</f>
        <v>1.5866</v>
      </c>
      <c r="F2566" s="10">
        <f>VLOOKUP(B2566,home!$B$2:$E$405,3,FALSE)</f>
        <v>0.77029999999999998</v>
      </c>
      <c r="G2566" s="10">
        <f>VLOOKUP(C2566,away!$B$2:$E$405,4,FALSE)</f>
        <v>1.1345000000000001</v>
      </c>
      <c r="H2566" s="10">
        <f>VLOOKUP(A2566,away!$A$2:$E$405,3,FALSE)</f>
        <v>1.1788000000000001</v>
      </c>
      <c r="I2566" s="10">
        <f>VLOOKUP(C2566,away!$B$2:$E$405,3,FALSE)</f>
        <v>0.84830000000000005</v>
      </c>
      <c r="J2566" s="10">
        <f>VLOOKUP(B2566,home!$B$2:$E$405,4,FALSE)</f>
        <v>1.0367999999999999</v>
      </c>
      <c r="K2566" s="12">
        <f t="shared" si="3582"/>
        <v>1.3865382283100001</v>
      </c>
      <c r="L2566" s="12">
        <f t="shared" si="3583"/>
        <v>1.0367751582720002</v>
      </c>
      <c r="M2566" s="13">
        <f t="shared" si="3584"/>
        <v>8.8627473340940066E-2</v>
      </c>
      <c r="N2566" s="13">
        <f t="shared" si="3585"/>
        <v>0.12288537986573879</v>
      </c>
      <c r="O2566" s="13">
        <f t="shared" si="3586"/>
        <v>9.1886762700300606E-2</v>
      </c>
      <c r="P2566" s="13">
        <f t="shared" si="3587"/>
        <v>0.12740450915961621</v>
      </c>
      <c r="Q2566" s="13">
        <f t="shared" si="3588"/>
        <v>8.5192638442121424E-2</v>
      </c>
      <c r="R2566" s="13">
        <f t="shared" si="3589"/>
        <v>4.7632956470852944E-2</v>
      </c>
      <c r="S2566" s="13">
        <f t="shared" si="3590"/>
        <v>4.578689976797707E-2</v>
      </c>
      <c r="T2566" s="13">
        <f t="shared" si="3591"/>
        <v>8.8325611204439727E-2</v>
      </c>
      <c r="U2566" s="13">
        <f t="shared" si="3592"/>
        <v>6.6044915074263785E-2</v>
      </c>
      <c r="V2566" s="13">
        <f t="shared" si="3593"/>
        <v>7.3133298174671716E-3</v>
      </c>
      <c r="W2566" s="13">
        <f t="shared" si="3594"/>
        <v>3.9374283323531142E-2</v>
      </c>
      <c r="X2566" s="13">
        <f t="shared" si="3595"/>
        <v>4.0822278824600579E-2</v>
      </c>
      <c r="Y2566" s="13">
        <f t="shared" si="3596"/>
        <v>2.1161762294699495E-2</v>
      </c>
      <c r="Z2566" s="13">
        <f t="shared" si="3597"/>
        <v>1.6461555328010618E-2</v>
      </c>
      <c r="AA2566" s="13">
        <f t="shared" si="3598"/>
        <v>2.2824575759726882E-2</v>
      </c>
      <c r="AB2566" s="13">
        <f t="shared" si="3599"/>
        <v>1.5823573417909548E-2</v>
      </c>
      <c r="AC2566" s="13">
        <f t="shared" si="3600"/>
        <v>6.5706995288332263E-4</v>
      </c>
      <c r="AD2566" s="13">
        <f t="shared" si="3601"/>
        <v>1.3648487260096218E-2</v>
      </c>
      <c r="AE2566" s="13">
        <f t="shared" si="3602"/>
        <v>1.4150412539259635E-2</v>
      </c>
      <c r="AF2566" s="13">
        <f t="shared" si="3603"/>
        <v>7.335398100002501E-3</v>
      </c>
      <c r="AG2566" s="13">
        <f t="shared" si="3604"/>
        <v>2.5350528420394077E-3</v>
      </c>
      <c r="AH2566" s="13">
        <f t="shared" si="3605"/>
        <v>4.2667329076503738E-3</v>
      </c>
      <c r="AI2566" s="13">
        <f t="shared" si="3606"/>
        <v>5.915988286445524E-3</v>
      </c>
      <c r="AJ2566" s="13">
        <f t="shared" si="3607"/>
        <v>4.1013719586954463E-3</v>
      </c>
      <c r="AK2566" s="13">
        <f t="shared" si="3608"/>
        <v>1.8955696697499662E-3</v>
      </c>
      <c r="AL2566" s="13">
        <f t="shared" si="3609"/>
        <v>3.7782268488505651E-5</v>
      </c>
      <c r="AM2566" s="13">
        <f t="shared" si="3610"/>
        <v>3.7848298689450817E-3</v>
      </c>
      <c r="AN2566" s="13">
        <f t="shared" si="3611"/>
        <v>3.9240175864081305E-3</v>
      </c>
      <c r="AO2566" s="13">
        <f t="shared" si="3612"/>
        <v>2.034161977105201E-3</v>
      </c>
      <c r="AP2566" s="13">
        <f t="shared" si="3613"/>
        <v>7.029895352547098E-4</v>
      </c>
      <c r="AQ2566" s="13">
        <f t="shared" si="3614"/>
        <v>1.8221052166931542E-4</v>
      </c>
      <c r="AR2566" s="13">
        <f t="shared" si="3615"/>
        <v>8.8472853712671386E-4</v>
      </c>
      <c r="AS2566" s="13">
        <f t="shared" si="3616"/>
        <v>1.2267099384029717E-3</v>
      </c>
      <c r="AT2566" s="13">
        <f t="shared" si="3617"/>
        <v>8.5044011232176305E-4</v>
      </c>
      <c r="AU2566" s="13">
        <f t="shared" si="3618"/>
        <v>3.930559088741249E-4</v>
      </c>
      <c r="AV2566" s="13">
        <f t="shared" si="3619"/>
        <v>1.3624676087927655E-4</v>
      </c>
      <c r="AW2566" s="13">
        <f t="shared" si="3620"/>
        <v>1.50869676757297E-6</v>
      </c>
      <c r="AX2566" s="13">
        <f t="shared" si="3621"/>
        <v>8.7463521682364629E-4</v>
      </c>
      <c r="AY2566" s="13">
        <f t="shared" si="3622"/>
        <v>9.0680006535260108E-4</v>
      </c>
      <c r="AZ2566" s="13">
        <f t="shared" si="3623"/>
        <v>4.7007389063850153E-4</v>
      </c>
      <c r="BA2566" s="13">
        <f t="shared" si="3624"/>
        <v>1.6245364412208912E-4</v>
      </c>
      <c r="BB2566" s="13">
        <f t="shared" si="3625"/>
        <v>4.2106975649135531E-5</v>
      </c>
      <c r="BC2566" s="13">
        <f t="shared" si="3626"/>
        <v>8.731093268597552E-6</v>
      </c>
      <c r="BD2566" s="13">
        <f t="shared" si="3627"/>
        <v>1.5287742818455061E-4</v>
      </c>
      <c r="BE2566" s="13">
        <f t="shared" si="3628"/>
        <v>2.1197039842359605E-4</v>
      </c>
      <c r="BF2566" s="13">
        <f t="shared" si="3629"/>
        <v>1.4695253034220887E-4</v>
      </c>
      <c r="BG2566" s="13">
        <f t="shared" si="3630"/>
        <v>6.7918433688785943E-5</v>
      </c>
      <c r="BH2566" s="13">
        <f t="shared" si="3631"/>
        <v>2.3542876179109876E-5</v>
      </c>
      <c r="BI2566" s="13">
        <f t="shared" si="3632"/>
        <v>6.5286195653409394E-6</v>
      </c>
      <c r="BJ2566" s="14">
        <f t="shared" si="3633"/>
        <v>0.44852431507176604</v>
      </c>
      <c r="BK2566" s="14">
        <f t="shared" si="3634"/>
        <v>0.27073386437272495</v>
      </c>
      <c r="BL2566" s="14">
        <f t="shared" si="3635"/>
        <v>0.26449341778958346</v>
      </c>
      <c r="BM2566" s="14">
        <f t="shared" si="3636"/>
        <v>0.43567814121393006</v>
      </c>
      <c r="BN2566" s="14">
        <f t="shared" si="3637"/>
        <v>0.56362971997957001</v>
      </c>
    </row>
    <row r="2567" spans="1:66" x14ac:dyDescent="0.25">
      <c r="A2567" t="s">
        <v>347</v>
      </c>
      <c r="B2567" t="s">
        <v>324</v>
      </c>
      <c r="C2567" t="s">
        <v>250</v>
      </c>
      <c r="D2567" t="s">
        <v>497</v>
      </c>
      <c r="E2567" s="10">
        <f>VLOOKUP(A2567,home!$A$2:$E$405,3,FALSE)</f>
        <v>1.1809000000000001</v>
      </c>
      <c r="F2567" s="10">
        <f>VLOOKUP(B2567,home!$B$2:$E$405,3,FALSE)</f>
        <v>1.3408</v>
      </c>
      <c r="G2567" s="10">
        <f>VLOOKUP(C2567,away!$B$2:$E$405,4,FALSE)</f>
        <v>0.65139999999999998</v>
      </c>
      <c r="H2567" s="10">
        <f>VLOOKUP(A2567,away!$A$2:$E$405,3,FALSE)</f>
        <v>0.92459999999999998</v>
      </c>
      <c r="I2567" s="10">
        <f>VLOOKUP(C2567,away!$B$2:$E$405,3,FALSE)</f>
        <v>0.99839999999999995</v>
      </c>
      <c r="J2567" s="10">
        <f>VLOOKUP(B2567,home!$B$2:$E$405,4,FALSE)</f>
        <v>0.63090000000000002</v>
      </c>
      <c r="K2567" s="12">
        <f t="shared" ref="K2567:K2573" si="3638">E2567*F2567*G2567</f>
        <v>1.0313946590080001</v>
      </c>
      <c r="L2567" s="12">
        <f t="shared" ref="L2567:L2573" si="3639">H2567*I2567*J2567</f>
        <v>0.582396811776</v>
      </c>
      <c r="M2567" s="13">
        <f t="shared" ref="M2567:M2573" si="3640">_xlfn.POISSON.DIST(0,K2567,FALSE) * _xlfn.POISSON.DIST(0,L2567,FALSE)</f>
        <v>0.19913118092954038</v>
      </c>
      <c r="N2567" s="13">
        <f t="shared" ref="N2567:N2573" si="3641">_xlfn.POISSON.DIST(1,K2567,FALSE) * _xlfn.POISSON.DIST(0,L2567,FALSE)</f>
        <v>0.20538283645268365</v>
      </c>
      <c r="O2567" s="13">
        <f t="shared" ref="O2567:O2573" si="3642">_xlfn.POISSON.DIST(0,K2567,FALSE) * _xlfn.POISSON.DIST(1,L2567,FALSE)</f>
        <v>0.11597336489855412</v>
      </c>
      <c r="P2567" s="13">
        <f t="shared" ref="P2567:P2573" si="3643">_xlfn.POISSON.DIST(1,K2567,FALSE) * _xlfn.POISSON.DIST(1,L2567,FALSE)</f>
        <v>0.11961430914355459</v>
      </c>
      <c r="Q2567" s="13">
        <f t="shared" ref="Q2567:Q2573" si="3644">_xlfn.POISSON.DIST(2,K2567,FALSE) * _xlfn.POISSON.DIST(0,L2567,FALSE)</f>
        <v>0.10591538028460575</v>
      </c>
      <c r="R2567" s="13">
        <f t="shared" ref="R2567:R2573" si="3645">_xlfn.POISSON.DIST(0,K2567,FALSE) * _xlfn.POISSON.DIST(2,L2567,FALSE)</f>
        <v>3.3771258983926293E-2</v>
      </c>
      <c r="S2567" s="13">
        <f t="shared" ref="S2567:S2573" si="3646">_xlfn.POISSON.DIST(2,K2567,FALSE) * _xlfn.POISSON.DIST(2,L2567,FALSE)</f>
        <v>1.796250954408839E-2</v>
      </c>
      <c r="T2567" s="13">
        <f t="shared" ref="T2567:T2573" si="3647">_xlfn.POISSON.DIST(2,K2567,FALSE) * _xlfn.POISSON.DIST(1,L2567,FALSE)</f>
        <v>6.1684779795796986E-2</v>
      </c>
      <c r="U2567" s="13">
        <f t="shared" ref="U2567:U2573" si="3648">_xlfn.POISSON.DIST(1,K2567,FALSE) * _xlfn.POISSON.DIST(2,L2567,FALSE)</f>
        <v>3.4831496143997512E-2</v>
      </c>
      <c r="V2567" s="13">
        <f t="shared" ref="V2567:V2573" si="3649">_xlfn.POISSON.DIST(3,K2567,FALSE) * _xlfn.POISSON.DIST(3,L2567,FALSE)</f>
        <v>1.1988597218349246E-3</v>
      </c>
      <c r="W2567" s="13">
        <f t="shared" ref="W2567:W2573" si="3650">_xlfn.POISSON.DIST(3,K2567,FALSE) * _xlfn.POISSON.DIST(0,L2567,FALSE)</f>
        <v>3.6413519177447867E-2</v>
      </c>
      <c r="X2567" s="13">
        <f t="shared" ref="X2567:X2573" si="3651">_xlfn.POISSON.DIST(3,K2567,FALSE) * _xlfn.POISSON.DIST(1,L2567,FALSE)</f>
        <v>2.1207117474489872E-2</v>
      </c>
      <c r="Y2567" s="13">
        <f t="shared" ref="Y2567:Y2573" si="3652">_xlfn.POISSON.DIST(3,K2567,FALSE) * _xlfn.POISSON.DIST(2,L2567,FALSE)</f>
        <v>6.1754788020509993E-3</v>
      </c>
      <c r="Z2567" s="13">
        <f t="shared" ref="Z2567:Z2573" si="3653">_xlfn.POISSON.DIST(0,K2567,FALSE) * _xlfn.POISSON.DIST(3,L2567,FALSE)</f>
        <v>6.5560911873000895E-3</v>
      </c>
      <c r="AA2567" s="13">
        <f t="shared" ref="AA2567:AA2573" si="3654">_xlfn.POISSON.DIST(1,K2567,FALSE) * _xlfn.POISSON.DIST(3,L2567,FALSE)</f>
        <v>6.7619174345507297E-3</v>
      </c>
      <c r="AB2567" s="13">
        <f t="shared" ref="AB2567:AB2573" si="3655">_xlfn.POISSON.DIST(2,K2567,FALSE) * _xlfn.POISSON.DIST(3,L2567,FALSE)</f>
        <v>3.4871027633243501E-3</v>
      </c>
      <c r="AC2567" s="13">
        <f t="shared" ref="AC2567:AC2573" si="3656">_xlfn.POISSON.DIST(4,K2567,FALSE) * _xlfn.POISSON.DIST(4,L2567,FALSE)</f>
        <v>4.5008263120172379E-5</v>
      </c>
      <c r="AD2567" s="13">
        <f t="shared" ref="AD2567:AD2573" si="3657">_xlfn.POISSON.DIST(4,K2567,FALSE) * _xlfn.POISSON.DIST(0,L2567,FALSE)</f>
        <v>9.3891772988262765E-3</v>
      </c>
      <c r="AE2567" s="13">
        <f t="shared" ref="AE2567:AE2573" si="3658">_xlfn.POISSON.DIST(4,K2567,FALSE) * _xlfn.POISSON.DIST(1,L2567,FALSE)</f>
        <v>5.4682269240360192E-3</v>
      </c>
      <c r="AF2567" s="13">
        <f t="shared" ref="AF2567:AF2573" si="3659">_xlfn.POISSON.DIST(4,K2567,FALSE) * _xlfn.POISSON.DIST(2,L2567,FALSE)</f>
        <v>1.5923389633131304E-3</v>
      </c>
      <c r="AG2567" s="13">
        <f t="shared" ref="AG2567:AG2573" si="3660">_xlfn.POISSON.DIST(4,K2567,FALSE) * _xlfn.POISSON.DIST(3,L2567,FALSE)</f>
        <v>3.0912437850008937E-4</v>
      </c>
      <c r="AH2567" s="13">
        <f t="shared" ref="AH2567:AH2573" si="3661">_xlfn.POISSON.DIST(0,K2567,FALSE) * _xlfn.POISSON.DIST(4,L2567,FALSE)</f>
        <v>9.5456165129907558E-4</v>
      </c>
      <c r="AI2567" s="13">
        <f t="shared" ref="AI2567:AI2573" si="3662">_xlfn.POISSON.DIST(1,K2567,FALSE) * _xlfn.POISSON.DIST(4,L2567,FALSE)</f>
        <v>9.8452978884372346E-4</v>
      </c>
      <c r="AJ2567" s="13">
        <f t="shared" ref="AJ2567:AJ2573" si="3663">_xlfn.POISSON.DIST(2,K2567,FALSE) * _xlfn.POISSON.DIST(4,L2567,FALSE)</f>
        <v>5.077193829238452E-4</v>
      </c>
      <c r="AK2567" s="13">
        <f t="shared" ref="AK2567:AK2573" si="3664">_xlfn.POISSON.DIST(3,K2567,FALSE) * _xlfn.POISSON.DIST(4,L2567,FALSE)</f>
        <v>1.7455301994083054E-4</v>
      </c>
      <c r="AL2567" s="13">
        <f t="shared" ref="AL2567:AL2573" si="3665">_xlfn.POISSON.DIST(5,K2567,FALSE) * _xlfn.POISSON.DIST(5,L2567,FALSE)</f>
        <v>1.0814242699189674E-6</v>
      </c>
      <c r="AM2567" s="13">
        <f t="shared" ref="AM2567:AM2573" si="3666">_xlfn.POISSON.DIST(5,K2567,FALSE) * _xlfn.POISSON.DIST(0,L2567,FALSE)</f>
        <v>1.9367894636977178E-3</v>
      </c>
      <c r="AN2567" s="13">
        <f t="shared" ref="AN2567:AN2573" si="3667">_xlfn.POISSON.DIST(5,K2567,FALSE) * _xlfn.POISSON.DIST(1,L2567,FALSE)</f>
        <v>1.1279800087388996E-3</v>
      </c>
      <c r="AO2567" s="13">
        <f t="shared" ref="AO2567:AO2573" si="3668">_xlfn.POISSON.DIST(5,K2567,FALSE) * _xlfn.POISSON.DIST(2,L2567,FALSE)</f>
        <v>3.2846598041829983E-4</v>
      </c>
      <c r="AP2567" s="13">
        <f t="shared" ref="AP2567:AP2573" si="3669">_xlfn.POISSON.DIST(5,K2567,FALSE) * _xlfn.POISSON.DIST(3,L2567,FALSE)</f>
        <v>6.3765846590831953E-5</v>
      </c>
      <c r="AQ2567" s="13">
        <f t="shared" ref="AQ2567:AQ2573" si="3670">_xlfn.POISSON.DIST(5,K2567,FALSE) * _xlfn.POISSON.DIST(4,L2567,FALSE)</f>
        <v>9.2842564386745109E-6</v>
      </c>
      <c r="AR2567" s="13">
        <f t="shared" ref="AR2567:AR2573" si="3671">_xlfn.POISSON.DIST(0,K2567,FALSE) * _xlfn.POISSON.DIST(5,L2567,FALSE)</f>
        <v>1.1118673247204312E-4</v>
      </c>
      <c r="AS2567" s="13">
        <f t="shared" ref="AS2567:AS2573" si="3672">_xlfn.POISSON.DIST(1,K2567,FALSE) * _xlfn.POISSON.DIST(5,L2567,FALSE)</f>
        <v>1.1467740202421664E-4</v>
      </c>
      <c r="AT2567" s="13">
        <f t="shared" ref="AT2567:AT2573" si="3673">_xlfn.POISSON.DIST(2,K2567,FALSE) * _xlfn.POISSON.DIST(5,L2567,FALSE)</f>
        <v>5.9138829978345121E-5</v>
      </c>
      <c r="AU2567" s="13">
        <f t="shared" ref="AU2567:AU2573" si="3674">_xlfn.POISSON.DIST(3,K2567,FALSE) * _xlfn.POISSON.DIST(5,L2567,FALSE)</f>
        <v>2.0331824459882457E-5</v>
      </c>
      <c r="AV2567" s="13">
        <f t="shared" ref="AV2567:AV2573" si="3675">_xlfn.POISSON.DIST(4,K2567,FALSE) * _xlfn.POISSON.DIST(5,L2567,FALSE)</f>
        <v>5.2425337889527439E-6</v>
      </c>
      <c r="AW2567" s="13">
        <f t="shared" ref="AW2567:AW2573" si="3676">_xlfn.POISSON.DIST(6,K2567,FALSE) * _xlfn.POISSON.DIST(6,L2567,FALSE)</f>
        <v>1.8044193605554258E-8</v>
      </c>
      <c r="AX2567" s="13">
        <f t="shared" ref="AX2567:AX2573" si="3677">_xlfn.POISSON.DIST(6,K2567,FALSE) * _xlfn.POISSON.DIST(0,L2567,FALSE)</f>
        <v>3.3293238474679901E-4</v>
      </c>
      <c r="AY2567" s="13">
        <f t="shared" ref="AY2567:AY2573" si="3678">_xlfn.POISSON.DIST(6,K2567,FALSE) * _xlfn.POISSON.DIST(1,L2567,FALSE)</f>
        <v>1.938987594135163E-4</v>
      </c>
      <c r="AZ2567" s="13">
        <f t="shared" ref="AZ2567:AZ2573" si="3679">_xlfn.POISSON.DIST(6,K2567,FALSE) * _xlfn.POISSON.DIST(2,L2567,FALSE)</f>
        <v>5.6463009644876773E-5</v>
      </c>
      <c r="BA2567" s="13">
        <f t="shared" ref="BA2567:BA2573" si="3680">_xlfn.POISSON.DIST(6,K2567,FALSE) * _xlfn.POISSON.DIST(3,L2567,FALSE)</f>
        <v>1.0961292266817924E-5</v>
      </c>
      <c r="BB2567" s="13">
        <f t="shared" ref="BB2567:BB2573" si="3681">_xlfn.POISSON.DIST(6,K2567,FALSE) * _xlfn.POISSON.DIST(4,L2567,FALSE)</f>
        <v>1.5959554172849205E-6</v>
      </c>
      <c r="BC2567" s="13">
        <f t="shared" ref="BC2567:BC2573" si="3682">_xlfn.POISSON.DIST(6,K2567,FALSE) * _xlfn.POISSON.DIST(5,L2567,FALSE)</f>
        <v>1.8589586935267473E-7</v>
      </c>
      <c r="BD2567" s="13">
        <f t="shared" ref="BD2567:BD2573" si="3683">_xlfn.POISSON.DIST(0,K2567,FALSE) * _xlfn.POISSON.DIST(6,L2567,FALSE)</f>
        <v>1.079246641725149E-5</v>
      </c>
      <c r="BE2567" s="13">
        <f t="shared" ref="BE2567:BE2573" si="3684">_xlfn.POISSON.DIST(1,K2567,FALSE) * _xlfn.POISSON.DIST(6,L2567,FALSE)</f>
        <v>1.1131292220276391E-5</v>
      </c>
      <c r="BF2567" s="13">
        <f t="shared" ref="BF2567:BF2573" si="3685">_xlfn.POISSON.DIST(2,K2567,FALSE) * _xlfn.POISSON.DIST(6,L2567,FALSE)</f>
        <v>5.7403776719251863E-6</v>
      </c>
      <c r="BG2567" s="13">
        <f t="shared" ref="BG2567:BG2573" si="3686">_xlfn.POISSON.DIST(3,K2567,FALSE) * _xlfn.POISSON.DIST(6,L2567,FALSE)</f>
        <v>1.9735316238374719E-6</v>
      </c>
      <c r="BH2567" s="13">
        <f t="shared" ref="BH2567:BH2573" si="3687">_xlfn.POISSON.DIST(4,K2567,FALSE) * _xlfn.POISSON.DIST(6,L2567,FALSE)</f>
        <v>5.0887249405233835E-7</v>
      </c>
      <c r="BI2567" s="13">
        <f t="shared" ref="BI2567:BI2573" si="3688">_xlfn.POISSON.DIST(5,K2567,FALSE) * _xlfn.POISSON.DIST(6,L2567,FALSE)</f>
        <v>1.0496967449633247E-7</v>
      </c>
      <c r="BJ2567" s="14">
        <f t="shared" ref="BJ2567:BJ2573" si="3689">SUM(N2567,Q2567,T2567,W2567,X2567,Y2567,AD2567,AE2567,AF2567,AG2567,AM2567,AN2567,AO2567,AP2567,AQ2567,AX2567,AY2567,AZ2567,BA2567,BB2567,BC2567)</f>
        <v>0.45760030240499383</v>
      </c>
      <c r="BK2567" s="14">
        <f t="shared" ref="BK2567:BK2573" si="3690">SUM(M2567,P2567,S2567,V2567,AC2567,AL2567,AY2567)</f>
        <v>0.33814684778582182</v>
      </c>
      <c r="BL2567" s="14">
        <f t="shared" ref="BL2567:BL2573" si="3691">SUM(O2567,R2567,U2567,AA2567,AB2567,AH2567,AI2567,AJ2567,AK2567,AR2567,AS2567,AT2567,AU2567,AV2567,BD2567,BE2567,BF2567,BG2567,BH2567,BI2567)</f>
        <v>0.19778733290018577</v>
      </c>
      <c r="BM2567" s="14">
        <f t="shared" ref="BM2567:BM2573" si="3692">SUM(S2567:BI2567)</f>
        <v>0.22010836287021671</v>
      </c>
      <c r="BN2567" s="14">
        <f t="shared" ref="BN2567:BN2573" si="3693">SUM(M2567:R2567)</f>
        <v>0.7797883306928648</v>
      </c>
    </row>
    <row r="2568" spans="1:66" x14ac:dyDescent="0.25">
      <c r="A2568" t="s">
        <v>347</v>
      </c>
      <c r="B2568" t="s">
        <v>246</v>
      </c>
      <c r="C2568" t="s">
        <v>258</v>
      </c>
      <c r="D2568" t="s">
        <v>497</v>
      </c>
      <c r="E2568" s="10">
        <f>VLOOKUP(A2568,home!$A$2:$E$405,3,FALSE)</f>
        <v>1.1809000000000001</v>
      </c>
      <c r="F2568" s="10">
        <f>VLOOKUP(B2568,home!$B$2:$E$405,3,FALSE)</f>
        <v>0.49399999999999999</v>
      </c>
      <c r="G2568" s="10">
        <f>VLOOKUP(C2568,away!$B$2:$E$405,4,FALSE)</f>
        <v>1.2376</v>
      </c>
      <c r="H2568" s="10">
        <f>VLOOKUP(A2568,away!$A$2:$E$405,3,FALSE)</f>
        <v>0.92459999999999998</v>
      </c>
      <c r="I2568" s="10">
        <f>VLOOKUP(C2568,away!$B$2:$E$405,3,FALSE)</f>
        <v>1.5807</v>
      </c>
      <c r="J2568" s="10">
        <f>VLOOKUP(B2568,home!$B$2:$E$405,4,FALSE)</f>
        <v>1.7124999999999999</v>
      </c>
      <c r="K2568" s="12">
        <f t="shared" si="3638"/>
        <v>0.72197202896000001</v>
      </c>
      <c r="L2568" s="12">
        <f t="shared" si="3639"/>
        <v>2.5028448142499995</v>
      </c>
      <c r="M2568" s="13">
        <f t="shared" si="3640"/>
        <v>3.9763063784431354E-2</v>
      </c>
      <c r="N2568" s="13">
        <f t="shared" si="3641"/>
        <v>2.8707819838111801E-2</v>
      </c>
      <c r="O2568" s="13">
        <f t="shared" si="3642"/>
        <v>9.9520777991555967E-2</v>
      </c>
      <c r="P2568" s="13">
        <f t="shared" si="3643"/>
        <v>7.1851218010241372E-2</v>
      </c>
      <c r="Q2568" s="13">
        <f t="shared" si="3644"/>
        <v>1.0363121467769855E-2</v>
      </c>
      <c r="R2568" s="13">
        <f t="shared" si="3645"/>
        <v>0.12454253155314568</v>
      </c>
      <c r="S2568" s="13">
        <f t="shared" si="3646"/>
        <v>3.2458499410051585E-2</v>
      </c>
      <c r="T2568" s="13">
        <f t="shared" si="3647"/>
        <v>2.5937284825050623E-2</v>
      </c>
      <c r="U2568" s="13">
        <f t="shared" si="3648"/>
        <v>8.9916224197239408E-2</v>
      </c>
      <c r="V2568" s="13">
        <f t="shared" si="3649"/>
        <v>6.5168874925970888E-3</v>
      </c>
      <c r="W2568" s="13">
        <f t="shared" si="3650"/>
        <v>2.4939612774815792E-3</v>
      </c>
      <c r="X2568" s="13">
        <f t="shared" si="3651"/>
        <v>6.2419980502850742E-3</v>
      </c>
      <c r="Y2568" s="13">
        <f t="shared" si="3652"/>
        <v>7.8113762253573041E-3</v>
      </c>
      <c r="Z2568" s="13">
        <f t="shared" si="3653"/>
        <v>0.10390354308378588</v>
      </c>
      <c r="AA2568" s="13">
        <f t="shared" si="3654"/>
        <v>7.5015451816333664E-2</v>
      </c>
      <c r="AB2568" s="13">
        <f t="shared" si="3655"/>
        <v>2.707952897559476E-2</v>
      </c>
      <c r="AC2568" s="13">
        <f t="shared" si="3656"/>
        <v>7.3599444341947249E-4</v>
      </c>
      <c r="AD2568" s="13">
        <f t="shared" si="3657"/>
        <v>4.5014257091276222E-4</v>
      </c>
      <c r="AE2568" s="13">
        <f t="shared" si="3658"/>
        <v>1.1266369992821697E-3</v>
      </c>
      <c r="AF2568" s="13">
        <f t="shared" si="3659"/>
        <v>1.4098987855977795E-3</v>
      </c>
      <c r="AG2568" s="13">
        <f t="shared" si="3660"/>
        <v>1.1762526213835915E-3</v>
      </c>
      <c r="AH2568" s="13">
        <f t="shared" si="3661"/>
        <v>6.5013610997363719E-2</v>
      </c>
      <c r="AI2568" s="13">
        <f t="shared" si="3662"/>
        <v>4.6938008641782859E-2</v>
      </c>
      <c r="AJ2568" s="13">
        <f t="shared" si="3663"/>
        <v>1.6943964667224986E-2</v>
      </c>
      <c r="AK2568" s="13">
        <f t="shared" si="3664"/>
        <v>4.0776895164743258E-3</v>
      </c>
      <c r="AL2568" s="13">
        <f t="shared" si="3665"/>
        <v>5.3197205824128688E-5</v>
      </c>
      <c r="AM2568" s="13">
        <f t="shared" si="3666"/>
        <v>6.4998069048631548E-5</v>
      </c>
      <c r="AN2568" s="13">
        <f t="shared" si="3667"/>
        <v>1.6268008005463087E-4</v>
      </c>
      <c r="AO2568" s="13">
        <f t="shared" si="3668"/>
        <v>2.0358149737325384E-4</v>
      </c>
      <c r="AP2568" s="13">
        <f t="shared" si="3669"/>
        <v>1.6984429832596611E-4</v>
      </c>
      <c r="AQ2568" s="13">
        <f t="shared" si="3670"/>
        <v>1.0627348032376854E-4</v>
      </c>
      <c r="AR2568" s="13">
        <f t="shared" si="3671"/>
        <v>3.2543795828083706E-2</v>
      </c>
      <c r="AS2568" s="13">
        <f t="shared" si="3672"/>
        <v>2.3495710304061578E-2</v>
      </c>
      <c r="AT2568" s="13">
        <f t="shared" si="3673"/>
        <v>8.4816228200398549E-3</v>
      </c>
      <c r="AU2568" s="13">
        <f t="shared" si="3674"/>
        <v>2.041164812085871E-3</v>
      </c>
      <c r="AV2568" s="13">
        <f t="shared" si="3675"/>
        <v>3.6841597520584829E-4</v>
      </c>
      <c r="AW2568" s="13">
        <f t="shared" si="3676"/>
        <v>2.6701804733540662E-6</v>
      </c>
      <c r="AX2568" s="13">
        <f t="shared" si="3677"/>
        <v>7.8211312982537789E-6</v>
      </c>
      <c r="AY2568" s="13">
        <f t="shared" si="3678"/>
        <v>1.9575077911402835E-5</v>
      </c>
      <c r="AZ2568" s="13">
        <f t="shared" si="3679"/>
        <v>2.4496691119547151E-5</v>
      </c>
      <c r="BA2568" s="13">
        <f t="shared" si="3680"/>
        <v>2.043713877828087E-5</v>
      </c>
      <c r="BB2568" s="13">
        <f t="shared" si="3681"/>
        <v>1.2787746702331961E-5</v>
      </c>
      <c r="BC2568" s="13">
        <f t="shared" si="3682"/>
        <v>6.4011491039748158E-6</v>
      </c>
      <c r="BD2568" s="13">
        <f t="shared" si="3683"/>
        <v>1.357534510405501E-2</v>
      </c>
      <c r="BE2568" s="13">
        <f t="shared" si="3684"/>
        <v>9.8010194486067986E-3</v>
      </c>
      <c r="BF2568" s="13">
        <f t="shared" si="3685"/>
        <v>3.5380309485935342E-3</v>
      </c>
      <c r="BG2568" s="13">
        <f t="shared" si="3686"/>
        <v>8.5145312749311606E-4</v>
      </c>
      <c r="BH2568" s="13">
        <f t="shared" si="3687"/>
        <v>1.536813355051356E-4</v>
      </c>
      <c r="BI2568" s="13">
        <f t="shared" si="3688"/>
        <v>2.2190725121585057E-5</v>
      </c>
      <c r="BJ2568" s="14">
        <f t="shared" si="3689"/>
        <v>8.6517389021272581E-2</v>
      </c>
      <c r="BK2568" s="14">
        <f t="shared" si="3690"/>
        <v>0.15139843542447642</v>
      </c>
      <c r="BL2568" s="14">
        <f t="shared" si="3691"/>
        <v>0.64392021878556749</v>
      </c>
      <c r="BM2568" s="14">
        <f t="shared" si="3692"/>
        <v>0.61097414877240819</v>
      </c>
      <c r="BN2568" s="14">
        <f t="shared" si="3693"/>
        <v>0.37474853264525598</v>
      </c>
    </row>
    <row r="2569" spans="1:66" x14ac:dyDescent="0.25">
      <c r="A2569" t="s">
        <v>338</v>
      </c>
      <c r="B2569" t="s">
        <v>92</v>
      </c>
      <c r="C2569" t="s">
        <v>79</v>
      </c>
      <c r="D2569" t="s">
        <v>498</v>
      </c>
      <c r="E2569" s="10">
        <f>VLOOKUP(A2569,home!$A$2:$E$405,3,FALSE)</f>
        <v>1.4215</v>
      </c>
      <c r="F2569" s="10">
        <f>VLOOKUP(B2569,home!$B$2:$E$405,3,FALSE)</f>
        <v>0.87939999999999996</v>
      </c>
      <c r="G2569" s="10">
        <f>VLOOKUP(C2569,away!$B$2:$E$405,4,FALSE)</f>
        <v>0.70350000000000001</v>
      </c>
      <c r="H2569" s="10">
        <f>VLOOKUP(A2569,away!$A$2:$E$405,3,FALSE)</f>
        <v>1.0277000000000001</v>
      </c>
      <c r="I2569" s="10">
        <f>VLOOKUP(C2569,away!$B$2:$E$405,3,FALSE)</f>
        <v>1.4220999999999999</v>
      </c>
      <c r="J2569" s="10">
        <f>VLOOKUP(B2569,home!$B$2:$E$405,4,FALSE)</f>
        <v>0.97299999999999998</v>
      </c>
      <c r="K2569" s="12">
        <f t="shared" si="3638"/>
        <v>0.87942220484999989</v>
      </c>
      <c r="L2569" s="12">
        <f t="shared" si="3639"/>
        <v>1.4220318814100001</v>
      </c>
      <c r="M2569" s="13">
        <f t="shared" si="3640"/>
        <v>0.10011316465633562</v>
      </c>
      <c r="N2569" s="13">
        <f t="shared" si="3641"/>
        <v>8.8041739996585766E-2</v>
      </c>
      <c r="O2569" s="13">
        <f t="shared" si="3642"/>
        <v>0.14236411189015807</v>
      </c>
      <c r="P2569" s="13">
        <f t="shared" si="3643"/>
        <v>0.12519816116995491</v>
      </c>
      <c r="Q2569" s="13">
        <f t="shared" si="3644"/>
        <v>3.8712930553313929E-2</v>
      </c>
      <c r="R2569" s="13">
        <f t="shared" si="3645"/>
        <v>0.10122315293821264</v>
      </c>
      <c r="S2569" s="13">
        <f t="shared" si="3646"/>
        <v>3.9142153816995644E-2</v>
      </c>
      <c r="T2569" s="13">
        <f t="shared" si="3647"/>
        <v>5.5051021469623686E-2</v>
      </c>
      <c r="U2569" s="13">
        <f t="shared" si="3648"/>
        <v>8.901788833879172E-2</v>
      </c>
      <c r="V2569" s="13">
        <f t="shared" si="3649"/>
        <v>5.438873653010246E-3</v>
      </c>
      <c r="W2569" s="13">
        <f t="shared" si="3650"/>
        <v>1.1348336914466755E-2</v>
      </c>
      <c r="X2569" s="13">
        <f t="shared" si="3651"/>
        <v>1.6137696893353717E-2</v>
      </c>
      <c r="Y2569" s="13">
        <f t="shared" si="3652"/>
        <v>1.1474159737440051E-2</v>
      </c>
      <c r="Z2569" s="13">
        <f t="shared" si="3653"/>
        <v>4.7980850204992875E-2</v>
      </c>
      <c r="AA2569" s="13">
        <f t="shared" si="3654"/>
        <v>4.2195425077852407E-2</v>
      </c>
      <c r="AB2569" s="13">
        <f t="shared" si="3655"/>
        <v>1.8553796878273968E-2</v>
      </c>
      <c r="AC2569" s="13">
        <f t="shared" si="3656"/>
        <v>4.2510454452349703E-4</v>
      </c>
      <c r="AD2569" s="13">
        <f t="shared" si="3657"/>
        <v>2.4949948676752493E-3</v>
      </c>
      <c r="AE2569" s="13">
        <f t="shared" si="3658"/>
        <v>3.5479622457885293E-3</v>
      </c>
      <c r="AF2569" s="13">
        <f t="shared" si="3659"/>
        <v>2.5226577137751559E-3</v>
      </c>
      <c r="AG2569" s="13">
        <f t="shared" si="3660"/>
        <v>1.1957665649577108E-3</v>
      </c>
      <c r="AH2569" s="13">
        <f t="shared" si="3661"/>
        <v>1.7057574672164365E-2</v>
      </c>
      <c r="AI2569" s="13">
        <f t="shared" si="3662"/>
        <v>1.5000809927588303E-2</v>
      </c>
      <c r="AJ2569" s="13">
        <f t="shared" si="3663"/>
        <v>6.5960226705277349E-3</v>
      </c>
      <c r="AK2569" s="13">
        <f t="shared" si="3664"/>
        <v>1.9335629333853618E-3</v>
      </c>
      <c r="AL2569" s="13">
        <f t="shared" si="3665"/>
        <v>2.1264858607569674E-5</v>
      </c>
      <c r="AM2569" s="13">
        <f t="shared" si="3666"/>
        <v>4.3883077752408036E-4</v>
      </c>
      <c r="AN2569" s="13">
        <f t="shared" si="3667"/>
        <v>6.2403135618318119E-4</v>
      </c>
      <c r="AO2569" s="13">
        <f t="shared" si="3668"/>
        <v>4.4369624174600162E-4</v>
      </c>
      <c r="AP2569" s="13">
        <f t="shared" si="3669"/>
        <v>2.1031673380820417E-4</v>
      </c>
      <c r="AQ2569" s="13">
        <f t="shared" si="3670"/>
        <v>7.4769275167321751E-5</v>
      </c>
      <c r="AR2569" s="13">
        <f t="shared" si="3671"/>
        <v>4.8512830006698831E-3</v>
      </c>
      <c r="AS2569" s="13">
        <f t="shared" si="3672"/>
        <v>4.2663259928004326E-3</v>
      </c>
      <c r="AT2569" s="13">
        <f t="shared" si="3673"/>
        <v>1.8759509055987103E-3</v>
      </c>
      <c r="AU2569" s="13">
        <f t="shared" si="3674"/>
        <v>5.4991762719732394E-4</v>
      </c>
      <c r="AV2569" s="13">
        <f t="shared" si="3675"/>
        <v>1.2090244304893771E-4</v>
      </c>
      <c r="AW2569" s="13">
        <f t="shared" si="3676"/>
        <v>7.3869772059835202E-7</v>
      </c>
      <c r="AX2569" s="13">
        <f t="shared" si="3677"/>
        <v>6.4319588321044407E-5</v>
      </c>
      <c r="AY2569" s="13">
        <f t="shared" si="3678"/>
        <v>9.1464505191691462E-5</v>
      </c>
      <c r="AZ2569" s="13">
        <f t="shared" si="3679"/>
        <v>6.5032721199987869E-5</v>
      </c>
      <c r="BA2569" s="13">
        <f t="shared" si="3680"/>
        <v>3.0826200960410231E-5</v>
      </c>
      <c r="BB2569" s="13">
        <f t="shared" si="3681"/>
        <v>1.0958960137113738E-5</v>
      </c>
      <c r="BC2569" s="13">
        <f t="shared" si="3682"/>
        <v>3.1167981404154027E-6</v>
      </c>
      <c r="BD2569" s="13">
        <f t="shared" si="3683"/>
        <v>1.1497798487824925E-3</v>
      </c>
      <c r="BE2569" s="13">
        <f t="shared" si="3684"/>
        <v>1.0111419297083991E-3</v>
      </c>
      <c r="BF2569" s="13">
        <f t="shared" si="3685"/>
        <v>4.4461033262022191E-4</v>
      </c>
      <c r="BG2569" s="13">
        <f t="shared" si="3686"/>
        <v>1.3033339967065581E-4</v>
      </c>
      <c r="BH2569" s="13">
        <f t="shared" si="3687"/>
        <v>2.8654521425991093E-5</v>
      </c>
      <c r="BI2569" s="13">
        <f t="shared" si="3688"/>
        <v>5.0398844822733308E-6</v>
      </c>
      <c r="BJ2569" s="14">
        <f t="shared" si="3689"/>
        <v>0.2325846301153599</v>
      </c>
      <c r="BK2569" s="14">
        <f t="shared" si="3690"/>
        <v>0.27043018720461925</v>
      </c>
      <c r="BL2569" s="14">
        <f t="shared" si="3691"/>
        <v>0.44837628521295986</v>
      </c>
      <c r="BM2569" s="14">
        <f t="shared" si="3692"/>
        <v>0.40362796572589987</v>
      </c>
      <c r="BN2569" s="14">
        <f t="shared" si="3693"/>
        <v>0.59565326120456097</v>
      </c>
    </row>
    <row r="2570" spans="1:66" x14ac:dyDescent="0.25">
      <c r="A2570" t="s">
        <v>338</v>
      </c>
      <c r="B2570" t="s">
        <v>87</v>
      </c>
      <c r="C2570" t="s">
        <v>94</v>
      </c>
      <c r="D2570" t="s">
        <v>498</v>
      </c>
      <c r="E2570" s="10">
        <f>VLOOKUP(A2570,home!$A$2:$E$405,3,FALSE)</f>
        <v>1.4215</v>
      </c>
      <c r="F2570" s="10">
        <f>VLOOKUP(B2570,home!$B$2:$E$405,3,FALSE)</f>
        <v>0.82069999999999999</v>
      </c>
      <c r="G2570" s="10">
        <f>VLOOKUP(C2570,away!$B$2:$E$405,4,FALSE)</f>
        <v>1.1364000000000001</v>
      </c>
      <c r="H2570" s="10">
        <f>VLOOKUP(A2570,away!$A$2:$E$405,3,FALSE)</f>
        <v>1.0277000000000001</v>
      </c>
      <c r="I2570" s="10">
        <f>VLOOKUP(C2570,away!$B$2:$E$405,3,FALSE)</f>
        <v>1.4220999999999999</v>
      </c>
      <c r="J2570" s="10">
        <f>VLOOKUP(B2570,home!$B$2:$E$405,4,FALSE)</f>
        <v>1.0541</v>
      </c>
      <c r="K2570" s="12">
        <f t="shared" si="3638"/>
        <v>1.3257527068200001</v>
      </c>
      <c r="L2570" s="12">
        <f t="shared" si="3639"/>
        <v>1.5405588963970001</v>
      </c>
      <c r="M2570" s="13">
        <f t="shared" si="3640"/>
        <v>5.6908440866630203E-2</v>
      </c>
      <c r="N2570" s="13">
        <f t="shared" si="3641"/>
        <v>7.544651951984091E-2</v>
      </c>
      <c r="O2570" s="13">
        <f t="shared" si="3642"/>
        <v>8.7670804857169757E-2</v>
      </c>
      <c r="P2570" s="13">
        <f t="shared" si="3643"/>
        <v>0.11622980684848083</v>
      </c>
      <c r="Q2570" s="13">
        <f t="shared" si="3644"/>
        <v>5.0011713736788546E-2</v>
      </c>
      <c r="R2570" s="13">
        <f t="shared" si="3645"/>
        <v>6.7531019188499117E-2</v>
      </c>
      <c r="S2570" s="13">
        <f t="shared" si="3646"/>
        <v>5.934694306463046E-2</v>
      </c>
      <c r="T2570" s="13">
        <f t="shared" si="3647"/>
        <v>7.7045990521269647E-2</v>
      </c>
      <c r="U2570" s="13">
        <f t="shared" si="3648"/>
        <v>8.9529431483466079E-2</v>
      </c>
      <c r="V2570" s="13">
        <f t="shared" si="3649"/>
        <v>1.3467800449684063E-2</v>
      </c>
      <c r="W2570" s="13">
        <f t="shared" si="3650"/>
        <v>2.2101054953084804E-2</v>
      </c>
      <c r="X2570" s="13">
        <f t="shared" si="3651"/>
        <v>3.4047976827733778E-2</v>
      </c>
      <c r="Y2570" s="13">
        <f t="shared" si="3652"/>
        <v>2.6226456803142097E-2</v>
      </c>
      <c r="Z2570" s="13">
        <f t="shared" si="3653"/>
        <v>3.4678504131199619E-2</v>
      </c>
      <c r="AA2570" s="13">
        <f t="shared" si="3654"/>
        <v>4.5975120720406451E-2</v>
      </c>
      <c r="AB2570" s="13">
        <f t="shared" si="3655"/>
        <v>3.0475820370727571E-2</v>
      </c>
      <c r="AC2570" s="13">
        <f t="shared" si="3656"/>
        <v>1.7191648342304092E-3</v>
      </c>
      <c r="AD2570" s="13">
        <f t="shared" si="3657"/>
        <v>7.3251333569074378E-3</v>
      </c>
      <c r="AE2570" s="13">
        <f t="shared" si="3658"/>
        <v>1.1284799360278173E-2</v>
      </c>
      <c r="AF2570" s="13">
        <f t="shared" si="3659"/>
        <v>8.6924490242658598E-3</v>
      </c>
      <c r="AG2570" s="13">
        <f t="shared" si="3660"/>
        <v>4.4637432252700648E-3</v>
      </c>
      <c r="AH2570" s="13">
        <f t="shared" si="3661"/>
        <v>1.335606951326492E-2</v>
      </c>
      <c r="AI2570" s="13">
        <f t="shared" si="3662"/>
        <v>1.7706845309687053E-2</v>
      </c>
      <c r="AJ2570" s="13">
        <f t="shared" si="3663"/>
        <v>1.173744904928032E-2</v>
      </c>
      <c r="AK2570" s="13">
        <f t="shared" si="3664"/>
        <v>5.1869849494150747E-3</v>
      </c>
      <c r="AL2570" s="13">
        <f t="shared" si="3665"/>
        <v>1.404488990247277E-4</v>
      </c>
      <c r="AM2570" s="13">
        <f t="shared" si="3666"/>
        <v>1.9422630751474992E-3</v>
      </c>
      <c r="AN2570" s="13">
        <f t="shared" si="3667"/>
        <v>2.9921706595618749E-3</v>
      </c>
      <c r="AO2570" s="13">
        <f t="shared" si="3668"/>
        <v>2.3048075645630633E-3</v>
      </c>
      <c r="AP2570" s="13">
        <f t="shared" si="3669"/>
        <v>1.1835639326902437E-3</v>
      </c>
      <c r="AQ2570" s="13">
        <f t="shared" si="3670"/>
        <v>4.5583748649014369E-4</v>
      </c>
      <c r="AR2570" s="13">
        <f t="shared" si="3671"/>
        <v>4.1151623419114066E-3</v>
      </c>
      <c r="AS2570" s="13">
        <f t="shared" si="3672"/>
        <v>5.4556876137927786E-3</v>
      </c>
      <c r="AT2570" s="13">
        <f t="shared" si="3673"/>
        <v>3.616446310775063E-3</v>
      </c>
      <c r="AU2570" s="13">
        <f t="shared" si="3674"/>
        <v>1.5981711618597481E-3</v>
      </c>
      <c r="AV2570" s="13">
        <f t="shared" si="3675"/>
        <v>5.2969493594930638E-4</v>
      </c>
      <c r="AW2570" s="13">
        <f t="shared" si="3676"/>
        <v>7.9681346998063616E-6</v>
      </c>
      <c r="AX2570" s="13">
        <f t="shared" si="3677"/>
        <v>4.2916008820555597E-4</v>
      </c>
      <c r="AY2570" s="13">
        <f t="shared" si="3678"/>
        <v>6.6114639186359045E-4</v>
      </c>
      <c r="AZ2570" s="13">
        <f t="shared" si="3679"/>
        <v>5.0926747790311583E-4</v>
      </c>
      <c r="BA2570" s="13">
        <f t="shared" si="3680"/>
        <v>2.6151884790976928E-4</v>
      </c>
      <c r="BB2570" s="13">
        <f t="shared" si="3681"/>
        <v>1.0072129693072227E-4</v>
      </c>
      <c r="BC2570" s="13">
        <f t="shared" si="3682"/>
        <v>3.1033418008653623E-5</v>
      </c>
      <c r="BD2570" s="13">
        <f t="shared" si="3683"/>
        <v>1.0566083259915876E-3</v>
      </c>
      <c r="BE2570" s="13">
        <f t="shared" si="3684"/>
        <v>1.4008013482318966E-3</v>
      </c>
      <c r="BF2570" s="13">
        <f t="shared" si="3685"/>
        <v>9.2855808956777139E-4</v>
      </c>
      <c r="BG2570" s="13">
        <f t="shared" si="3686"/>
        <v>4.1034613356136045E-4</v>
      </c>
      <c r="BH2570" s="13">
        <f t="shared" si="3687"/>
        <v>1.3600437432552374E-4</v>
      </c>
      <c r="BI2570" s="13">
        <f t="shared" si="3688"/>
        <v>3.6061633480284673E-5</v>
      </c>
      <c r="BJ2570" s="14">
        <f t="shared" si="3689"/>
        <v>0.32751732756785557</v>
      </c>
      <c r="BK2570" s="14">
        <f t="shared" si="3690"/>
        <v>0.2484737513545443</v>
      </c>
      <c r="BL2570" s="14">
        <f t="shared" si="3691"/>
        <v>0.38845308771136294</v>
      </c>
      <c r="BM2570" s="14">
        <f t="shared" si="3692"/>
        <v>0.54467118749038979</v>
      </c>
      <c r="BN2570" s="14">
        <f t="shared" si="3693"/>
        <v>0.45379830501740936</v>
      </c>
    </row>
    <row r="2571" spans="1:66" x14ac:dyDescent="0.25">
      <c r="A2571" t="s">
        <v>338</v>
      </c>
      <c r="B2571" t="s">
        <v>95</v>
      </c>
      <c r="C2571" t="s">
        <v>74</v>
      </c>
      <c r="D2571" t="s">
        <v>498</v>
      </c>
      <c r="E2571" s="10">
        <f>VLOOKUP(A2571,home!$A$2:$E$405,3,FALSE)</f>
        <v>1.4215</v>
      </c>
      <c r="F2571" s="10">
        <f>VLOOKUP(B2571,home!$B$2:$E$405,3,FALSE)</f>
        <v>1.1904999999999999</v>
      </c>
      <c r="G2571" s="10">
        <f>VLOOKUP(C2571,away!$B$2:$E$405,4,FALSE)</f>
        <v>1.6234</v>
      </c>
      <c r="H2571" s="10">
        <f>VLOOKUP(A2571,away!$A$2:$E$405,3,FALSE)</f>
        <v>1.0277000000000001</v>
      </c>
      <c r="I2571" s="10">
        <f>VLOOKUP(C2571,away!$B$2:$E$405,3,FALSE)</f>
        <v>0.67359999999999998</v>
      </c>
      <c r="J2571" s="10">
        <f>VLOOKUP(B2571,home!$B$2:$E$405,4,FALSE)</f>
        <v>0.97299999999999998</v>
      </c>
      <c r="K2571" s="12">
        <f t="shared" si="3638"/>
        <v>2.7472729205499995</v>
      </c>
      <c r="L2571" s="12">
        <f t="shared" si="3639"/>
        <v>0.67356773455999996</v>
      </c>
      <c r="M2571" s="13">
        <f t="shared" si="3640"/>
        <v>3.2684946619144915E-2</v>
      </c>
      <c r="N2571" s="13">
        <f t="shared" si="3641"/>
        <v>8.9794468756399098E-2</v>
      </c>
      <c r="O2571" s="13">
        <f t="shared" si="3642"/>
        <v>2.2015525448471972E-2</v>
      </c>
      <c r="P2571" s="13">
        <f t="shared" si="3643"/>
        <v>6.0482656896266432E-2</v>
      </c>
      <c r="Q2571" s="13">
        <f t="shared" si="3644"/>
        <v>0.12334495621481413</v>
      </c>
      <c r="R2571" s="13">
        <f t="shared" si="3645"/>
        <v>7.4144738007376459E-3</v>
      </c>
      <c r="S2571" s="13">
        <f t="shared" si="3646"/>
        <v>2.7980402017000357E-2</v>
      </c>
      <c r="T2571" s="13">
        <f t="shared" si="3647"/>
        <v>8.3081182727014743E-2</v>
      </c>
      <c r="U2571" s="13">
        <f t="shared" si="3648"/>
        <v>2.0369583092893967E-2</v>
      </c>
      <c r="V2571" s="13">
        <f t="shared" si="3649"/>
        <v>5.753001950997926E-3</v>
      </c>
      <c r="W2571" s="13">
        <f t="shared" si="3650"/>
        <v>0.11295408603179473</v>
      </c>
      <c r="X2571" s="13">
        <f t="shared" si="3651"/>
        <v>7.6082227837731317E-2</v>
      </c>
      <c r="Y2571" s="13">
        <f t="shared" si="3652"/>
        <v>2.5623266922469221E-2</v>
      </c>
      <c r="Z2571" s="13">
        <f t="shared" si="3653"/>
        <v>1.6647167736391097E-3</v>
      </c>
      <c r="AA2571" s="13">
        <f t="shared" si="3654"/>
        <v>4.5734313126040895E-3</v>
      </c>
      <c r="AB2571" s="13">
        <f t="shared" si="3655"/>
        <v>6.2822319995563293E-3</v>
      </c>
      <c r="AC2571" s="13">
        <f t="shared" si="3656"/>
        <v>6.6536142612580072E-4</v>
      </c>
      <c r="AD2571" s="13">
        <f t="shared" si="3657"/>
        <v>7.7578925455156156E-2</v>
      </c>
      <c r="AE2571" s="13">
        <f t="shared" si="3658"/>
        <v>5.2254661068428646E-2</v>
      </c>
      <c r="AF2571" s="13">
        <f t="shared" si="3659"/>
        <v>1.7598526838031054E-2</v>
      </c>
      <c r="AG2571" s="13">
        <f t="shared" si="3660"/>
        <v>3.9512666179619795E-3</v>
      </c>
      <c r="AH2571" s="13">
        <f t="shared" si="3661"/>
        <v>2.8032487647603182E-4</v>
      </c>
      <c r="AI2571" s="13">
        <f t="shared" si="3662"/>
        <v>7.7012894209912584E-4</v>
      </c>
      <c r="AJ2571" s="13">
        <f t="shared" si="3663"/>
        <v>1.0578771939803737E-3</v>
      </c>
      <c r="AK2571" s="13">
        <f t="shared" si="3664"/>
        <v>9.6875912276323309E-4</v>
      </c>
      <c r="AL2571" s="13">
        <f t="shared" si="3665"/>
        <v>4.9249371360215652E-5</v>
      </c>
      <c r="AM2571" s="13">
        <f t="shared" si="3666"/>
        <v>4.2626096221663502E-2</v>
      </c>
      <c r="AN2571" s="13">
        <f t="shared" si="3667"/>
        <v>2.8711563065162458E-2</v>
      </c>
      <c r="AO2571" s="13">
        <f t="shared" si="3668"/>
        <v>9.6695912447390224E-3</v>
      </c>
      <c r="AP2571" s="13">
        <f t="shared" si="3669"/>
        <v>2.1710415562800245E-3</v>
      </c>
      <c r="AQ2571" s="13">
        <f t="shared" si="3670"/>
        <v>3.6558588567478815E-4</v>
      </c>
      <c r="AR2571" s="13">
        <f t="shared" si="3671"/>
        <v>3.7763558397754526E-5</v>
      </c>
      <c r="AS2571" s="13">
        <f t="shared" si="3672"/>
        <v>1.0374680136975954E-4</v>
      </c>
      <c r="AT2571" s="13">
        <f t="shared" si="3673"/>
        <v>1.4251038899841002E-4</v>
      </c>
      <c r="AU2571" s="13">
        <f t="shared" si="3674"/>
        <v>1.3050497753079279E-4</v>
      </c>
      <c r="AV2571" s="13">
        <f t="shared" si="3675"/>
        <v>8.9633197691833295E-5</v>
      </c>
      <c r="AW2571" s="13">
        <f t="shared" si="3676"/>
        <v>2.5315194662731697E-6</v>
      </c>
      <c r="AX2571" s="13">
        <f t="shared" si="3677"/>
        <v>1.9517586643089127E-2</v>
      </c>
      <c r="AY2571" s="13">
        <f t="shared" si="3678"/>
        <v>1.3146416619264056E-2</v>
      </c>
      <c r="AZ2571" s="13">
        <f t="shared" si="3679"/>
        <v>4.427501029909812E-3</v>
      </c>
      <c r="BA2571" s="13">
        <f t="shared" si="3680"/>
        <v>9.9407394615947287E-4</v>
      </c>
      <c r="BB2571" s="13">
        <f t="shared" si="3681"/>
        <v>1.6739403397493887E-4</v>
      </c>
      <c r="BC2571" s="13">
        <f t="shared" si="3682"/>
        <v>2.2550244048671852E-5</v>
      </c>
      <c r="BD2571" s="13">
        <f t="shared" si="3683"/>
        <v>4.2393857464832952E-6</v>
      </c>
      <c r="BE2571" s="13">
        <f t="shared" si="3684"/>
        <v>1.1646749661079204E-5</v>
      </c>
      <c r="BF2571" s="13">
        <f t="shared" si="3685"/>
        <v>1.5998399978153895E-5</v>
      </c>
      <c r="BG2571" s="13">
        <f t="shared" si="3686"/>
        <v>1.4650657010703297E-5</v>
      </c>
      <c r="BH2571" s="13">
        <f t="shared" si="3687"/>
        <v>1.0062338318442793E-5</v>
      </c>
      <c r="BI2571" s="13">
        <f t="shared" si="3688"/>
        <v>5.5287979159340991E-6</v>
      </c>
      <c r="BJ2571" s="14">
        <f t="shared" si="3689"/>
        <v>0.78408296895976692</v>
      </c>
      <c r="BK2571" s="14">
        <f t="shared" si="3690"/>
        <v>0.1407620349001597</v>
      </c>
      <c r="BL2571" s="14">
        <f t="shared" si="3691"/>
        <v>6.4298621042202103E-2</v>
      </c>
      <c r="BM2571" s="14">
        <f t="shared" si="3692"/>
        <v>0.64192742884013565</v>
      </c>
      <c r="BN2571" s="14">
        <f t="shared" si="3693"/>
        <v>0.33573702773583414</v>
      </c>
    </row>
    <row r="2572" spans="1:66" x14ac:dyDescent="0.25">
      <c r="A2572" t="s">
        <v>338</v>
      </c>
      <c r="B2572" t="s">
        <v>77</v>
      </c>
      <c r="C2572" t="s">
        <v>78</v>
      </c>
      <c r="D2572" t="s">
        <v>499</v>
      </c>
      <c r="E2572" s="10">
        <f>VLOOKUP(A2572,home!$A$2:$E$405,3,FALSE)</f>
        <v>1.4215</v>
      </c>
      <c r="F2572" s="10">
        <f>VLOOKUP(B2572,home!$B$2:$E$405,3,FALSE)</f>
        <v>1.1364000000000001</v>
      </c>
      <c r="G2572" s="10">
        <f>VLOOKUP(C2572,away!$B$2:$E$405,4,FALSE)</f>
        <v>1.0823</v>
      </c>
      <c r="H2572" s="10">
        <f>VLOOKUP(A2572,away!$A$2:$E$405,3,FALSE)</f>
        <v>1.0277000000000001</v>
      </c>
      <c r="I2572" s="10">
        <f>VLOOKUP(C2572,away!$B$2:$E$405,3,FALSE)</f>
        <v>0.74850000000000005</v>
      </c>
      <c r="J2572" s="10">
        <f>VLOOKUP(B2572,home!$B$2:$E$405,4,FALSE)</f>
        <v>1.2724</v>
      </c>
      <c r="K2572" s="12">
        <f t="shared" si="3638"/>
        <v>1.7483394109800001</v>
      </c>
      <c r="L2572" s="12">
        <f t="shared" si="3639"/>
        <v>0.97877264178000012</v>
      </c>
      <c r="M2572" s="13">
        <f t="shared" si="3640"/>
        <v>6.5407911769962426E-2</v>
      </c>
      <c r="N2572" s="13">
        <f t="shared" si="3641"/>
        <v>0.11435522993732793</v>
      </c>
      <c r="O2572" s="13">
        <f t="shared" si="3642"/>
        <v>6.4019474596399298E-2</v>
      </c>
      <c r="P2572" s="13">
        <f t="shared" si="3643"/>
        <v>0.11192777050711782</v>
      </c>
      <c r="Q2572" s="13">
        <f t="shared" si="3644"/>
        <v>9.9965877675555218E-2</v>
      </c>
      <c r="R2572" s="13">
        <f t="shared" si="3645"/>
        <v>3.1330255138042662E-2</v>
      </c>
      <c r="S2572" s="13">
        <f t="shared" si="3646"/>
        <v>4.7883449691659634E-2</v>
      </c>
      <c r="T2572" s="13">
        <f t="shared" si="3647"/>
        <v>9.7843866180359521E-2</v>
      </c>
      <c r="U2572" s="13">
        <f t="shared" si="3648"/>
        <v>5.4775919813898628E-2</v>
      </c>
      <c r="V2572" s="13">
        <f t="shared" si="3649"/>
        <v>9.1043824025895861E-3</v>
      </c>
      <c r="W2572" s="13">
        <f t="shared" si="3650"/>
        <v>5.8258094564459677E-2</v>
      </c>
      <c r="X2572" s="13">
        <f t="shared" si="3651"/>
        <v>5.702142912192526E-2</v>
      </c>
      <c r="Y2572" s="13">
        <f t="shared" si="3652"/>
        <v>2.7905507409868906E-2</v>
      </c>
      <c r="Z2572" s="13">
        <f t="shared" si="3653"/>
        <v>1.0221732196367815E-2</v>
      </c>
      <c r="AA2572" s="13">
        <f t="shared" si="3654"/>
        <v>1.7871057247393008E-2</v>
      </c>
      <c r="AB2572" s="13">
        <f t="shared" si="3655"/>
        <v>1.5622336850748481E-2</v>
      </c>
      <c r="AC2572" s="13">
        <f t="shared" si="3656"/>
        <v>9.7372893870048668E-4</v>
      </c>
      <c r="AD2572" s="13">
        <f t="shared" si="3657"/>
        <v>2.5463730683911154E-2</v>
      </c>
      <c r="AE2572" s="13">
        <f t="shared" si="3658"/>
        <v>2.4923202951066169E-2</v>
      </c>
      <c r="AF2572" s="13">
        <f t="shared" si="3659"/>
        <v>1.2197074597017061E-2</v>
      </c>
      <c r="AG2572" s="13">
        <f t="shared" si="3660"/>
        <v>3.9793876417700408E-3</v>
      </c>
      <c r="AH2572" s="13">
        <f t="shared" si="3661"/>
        <v>2.5011879563516522E-3</v>
      </c>
      <c r="AI2572" s="13">
        <f t="shared" si="3662"/>
        <v>4.3729254783581167E-3</v>
      </c>
      <c r="AJ2572" s="13">
        <f t="shared" si="3663"/>
        <v>3.8226789775460336E-3</v>
      </c>
      <c r="AK2572" s="13">
        <f t="shared" si="3664"/>
        <v>2.2277801039894884E-3</v>
      </c>
      <c r="AL2572" s="13">
        <f t="shared" si="3665"/>
        <v>6.6650841610912411E-5</v>
      </c>
      <c r="AM2572" s="13">
        <f t="shared" si="3666"/>
        <v>8.9038487810525167E-3</v>
      </c>
      <c r="AN2572" s="13">
        <f t="shared" si="3667"/>
        <v>8.7148435934404044E-3</v>
      </c>
      <c r="AO2572" s="13">
        <f t="shared" si="3668"/>
        <v>4.2649252433255864E-3</v>
      </c>
      <c r="AP2572" s="13">
        <f t="shared" si="3669"/>
        <v>1.3914640491346649E-3</v>
      </c>
      <c r="AQ2572" s="13">
        <f t="shared" si="3670"/>
        <v>3.4048173582835789E-4</v>
      </c>
      <c r="AR2572" s="13">
        <f t="shared" si="3671"/>
        <v>4.8961886872532533E-4</v>
      </c>
      <c r="AS2572" s="13">
        <f t="shared" si="3672"/>
        <v>8.5601996455192929E-4</v>
      </c>
      <c r="AT2572" s="13">
        <f t="shared" si="3673"/>
        <v>7.483067203059205E-4</v>
      </c>
      <c r="AU2572" s="13">
        <f t="shared" si="3674"/>
        <v>4.3609804353734311E-4</v>
      </c>
      <c r="AV2572" s="13">
        <f t="shared" si="3675"/>
        <v>1.9061184914190228E-4</v>
      </c>
      <c r="AW2572" s="13">
        <f t="shared" si="3676"/>
        <v>3.1681862594889009E-6</v>
      </c>
      <c r="AX2572" s="13">
        <f t="shared" si="3677"/>
        <v>2.5944916222200593E-3</v>
      </c>
      <c r="AY2572" s="13">
        <f t="shared" si="3678"/>
        <v>2.5394174191564057E-3</v>
      </c>
      <c r="AZ2572" s="13">
        <f t="shared" si="3679"/>
        <v>1.2427561479649322E-3</v>
      </c>
      <c r="BA2572" s="13">
        <f t="shared" si="3680"/>
        <v>4.0545857267732454E-4</v>
      </c>
      <c r="BB2572" s="13">
        <f t="shared" si="3681"/>
        <v>9.9212939577933263E-5</v>
      </c>
      <c r="BC2572" s="13">
        <f t="shared" si="3682"/>
        <v>1.942138219389066E-5</v>
      </c>
      <c r="BD2572" s="13">
        <f t="shared" si="3683"/>
        <v>7.9870925601270264E-5</v>
      </c>
      <c r="BE2572" s="13">
        <f t="shared" si="3684"/>
        <v>1.3964148702015226E-4</v>
      </c>
      <c r="BF2572" s="13">
        <f t="shared" si="3685"/>
        <v>1.2207035758259217E-4</v>
      </c>
      <c r="BG2572" s="13">
        <f t="shared" si="3686"/>
        <v>7.11401390246891E-5</v>
      </c>
      <c r="BH2572" s="13">
        <f t="shared" si="3687"/>
        <v>3.109427718986508E-5</v>
      </c>
      <c r="BI2572" s="13">
        <f t="shared" si="3688"/>
        <v>1.0872670053395512E-5</v>
      </c>
      <c r="BJ2572" s="14">
        <f t="shared" si="3689"/>
        <v>0.55242972224983322</v>
      </c>
      <c r="BK2572" s="14">
        <f t="shared" si="3690"/>
        <v>0.23790331157079728</v>
      </c>
      <c r="BL2572" s="14">
        <f t="shared" si="3691"/>
        <v>0.19971896146546178</v>
      </c>
      <c r="BM2572" s="14">
        <f t="shared" si="3692"/>
        <v>0.51073095862515761</v>
      </c>
      <c r="BN2572" s="14">
        <f t="shared" si="3693"/>
        <v>0.48700651962440533</v>
      </c>
    </row>
    <row r="2573" spans="1:66" x14ac:dyDescent="0.25">
      <c r="A2573" t="s">
        <v>338</v>
      </c>
      <c r="B2573" t="s">
        <v>89</v>
      </c>
      <c r="C2573" t="s">
        <v>72</v>
      </c>
      <c r="D2573" t="s">
        <v>499</v>
      </c>
      <c r="E2573" s="10">
        <f>VLOOKUP(A2573,home!$A$2:$E$405,3,FALSE)</f>
        <v>1.4215</v>
      </c>
      <c r="F2573" s="10">
        <f>VLOOKUP(B2573,home!$B$2:$E$405,3,FALSE)</f>
        <v>0.70350000000000001</v>
      </c>
      <c r="G2573" s="10">
        <f>VLOOKUP(C2573,away!$B$2:$E$405,4,FALSE)</f>
        <v>0.91990000000000005</v>
      </c>
      <c r="H2573" s="10">
        <f>VLOOKUP(A2573,away!$A$2:$E$405,3,FALSE)</f>
        <v>1.0277000000000001</v>
      </c>
      <c r="I2573" s="10">
        <f>VLOOKUP(C2573,away!$B$2:$E$405,3,FALSE)</f>
        <v>0.74850000000000005</v>
      </c>
      <c r="J2573" s="10">
        <f>VLOOKUP(B2573,home!$B$2:$E$405,4,FALSE)</f>
        <v>0.81089999999999995</v>
      </c>
      <c r="K2573" s="12">
        <f t="shared" si="3638"/>
        <v>0.91992322747499999</v>
      </c>
      <c r="L2573" s="12">
        <f t="shared" si="3639"/>
        <v>0.62377140460500002</v>
      </c>
      <c r="M2573" s="13">
        <f t="shared" si="3640"/>
        <v>0.21359050351582765</v>
      </c>
      <c r="N2573" s="13">
        <f t="shared" si="3641"/>
        <v>0.19648686535229051</v>
      </c>
      <c r="O2573" s="13">
        <f t="shared" si="3642"/>
        <v>0.13323164838835702</v>
      </c>
      <c r="P2573" s="13">
        <f t="shared" si="3643"/>
        <v>0.12256288798723178</v>
      </c>
      <c r="Q2573" s="13">
        <f t="shared" si="3644"/>
        <v>9.0376415665662402E-2</v>
      </c>
      <c r="R2573" s="13">
        <f t="shared" si="3645"/>
        <v>4.1553046226522471E-2</v>
      </c>
      <c r="S2573" s="13">
        <f t="shared" si="3646"/>
        <v>1.758231436382373E-2</v>
      </c>
      <c r="T2573" s="13">
        <f t="shared" si="3647"/>
        <v>5.6374223742935575E-2</v>
      </c>
      <c r="U2573" s="13">
        <f t="shared" si="3648"/>
        <v>3.822561239612042E-2</v>
      </c>
      <c r="V2573" s="13">
        <f t="shared" si="3649"/>
        <v>1.1210128157791216E-3</v>
      </c>
      <c r="W2573" s="13">
        <f t="shared" si="3650"/>
        <v>2.7713121328926105E-2</v>
      </c>
      <c r="X2573" s="13">
        <f t="shared" si="3651"/>
        <v>1.7286652617333025E-2</v>
      </c>
      <c r="Y2573" s="13">
        <f t="shared" si="3652"/>
        <v>5.3914597920162602E-3</v>
      </c>
      <c r="Z2573" s="13">
        <f t="shared" si="3653"/>
        <v>8.6398673367781408E-3</v>
      </c>
      <c r="AA2573" s="13">
        <f t="shared" si="3654"/>
        <v>7.9480146454047797E-3</v>
      </c>
      <c r="AB2573" s="13">
        <f t="shared" si="3655"/>
        <v>3.6557816423096663E-3</v>
      </c>
      <c r="AC2573" s="13">
        <f t="shared" si="3656"/>
        <v>4.0203849747235597E-5</v>
      </c>
      <c r="AD2573" s="13">
        <f t="shared" si="3657"/>
        <v>6.3734860040779899E-3</v>
      </c>
      <c r="AE2573" s="13">
        <f t="shared" si="3658"/>
        <v>3.9755983169940372E-3</v>
      </c>
      <c r="AF2573" s="13">
        <f t="shared" si="3659"/>
        <v>1.2399322731683224E-3</v>
      </c>
      <c r="AG2573" s="13">
        <f t="shared" si="3660"/>
        <v>2.5781143188309172E-4</v>
      </c>
      <c r="AH2573" s="13">
        <f t="shared" si="3661"/>
        <v>1.3473255460657403E-3</v>
      </c>
      <c r="AI2573" s="13">
        <f t="shared" si="3662"/>
        <v>1.2394360647963126E-3</v>
      </c>
      <c r="AJ2573" s="13">
        <f t="shared" si="3663"/>
        <v>5.7009301248816841E-4</v>
      </c>
      <c r="AK2573" s="13">
        <f t="shared" si="3664"/>
        <v>1.7481393466968717E-4</v>
      </c>
      <c r="AL2573" s="13">
        <f t="shared" si="3665"/>
        <v>9.2279382315530605E-7</v>
      </c>
      <c r="AM2573" s="13">
        <f t="shared" si="3666"/>
        <v>1.1726235630276334E-3</v>
      </c>
      <c r="AN2573" s="13">
        <f t="shared" si="3667"/>
        <v>7.3144904698266679E-4</v>
      </c>
      <c r="AO2573" s="13">
        <f t="shared" si="3668"/>
        <v>2.2812849971668337E-4</v>
      </c>
      <c r="AP2573" s="13">
        <f t="shared" si="3669"/>
        <v>4.7433344899568986E-5</v>
      </c>
      <c r="AQ2573" s="13">
        <f t="shared" si="3670"/>
        <v>7.3968910432793888E-6</v>
      </c>
      <c r="AR2573" s="13">
        <f t="shared" si="3671"/>
        <v>1.6808462966592518E-4</v>
      </c>
      <c r="AS2573" s="13">
        <f t="shared" si="3672"/>
        <v>1.5462495501121802E-4</v>
      </c>
      <c r="AT2573" s="13">
        <f t="shared" si="3673"/>
        <v>7.1121543831048159E-5</v>
      </c>
      <c r="AU2573" s="13">
        <f t="shared" si="3674"/>
        <v>2.1808786714687504E-5</v>
      </c>
      <c r="AV2573" s="13">
        <f t="shared" si="3675"/>
        <v>5.0156023654723072E-6</v>
      </c>
      <c r="AW2573" s="13">
        <f t="shared" si="3676"/>
        <v>1.4708867113185008E-8</v>
      </c>
      <c r="AX2573" s="13">
        <f t="shared" si="3677"/>
        <v>1.7978727545226906E-4</v>
      </c>
      <c r="AY2573" s="13">
        <f t="shared" si="3678"/>
        <v>1.1214616133896792E-4</v>
      </c>
      <c r="AZ2573" s="13">
        <f t="shared" si="3679"/>
        <v>3.4976784289733484E-5</v>
      </c>
      <c r="BA2573" s="13">
        <f t="shared" si="3680"/>
        <v>7.2725059549910527E-6</v>
      </c>
      <c r="BB2573" s="13">
        <f t="shared" si="3681"/>
        <v>1.1340953136357487E-6</v>
      </c>
      <c r="BC2573" s="13">
        <f t="shared" si="3682"/>
        <v>1.4148324534850388E-7</v>
      </c>
      <c r="BD2573" s="13">
        <f t="shared" si="3683"/>
        <v>1.747439758987089E-5</v>
      </c>
      <c r="BE2573" s="13">
        <f t="shared" si="3684"/>
        <v>1.607510422905539E-5</v>
      </c>
      <c r="BF2573" s="13">
        <f t="shared" si="3685"/>
        <v>7.3939308821948274E-6</v>
      </c>
      <c r="BG2573" s="13">
        <f t="shared" si="3686"/>
        <v>2.2672829202919136E-6</v>
      </c>
      <c r="BH2573" s="13">
        <f t="shared" si="3687"/>
        <v>5.2143155540847E-7</v>
      </c>
      <c r="BI2573" s="13">
        <f t="shared" si="3688"/>
        <v>9.5935399871733827E-8</v>
      </c>
      <c r="BJ2573" s="14">
        <f t="shared" si="3689"/>
        <v>0.4079980561765521</v>
      </c>
      <c r="BK2573" s="14">
        <f t="shared" si="3690"/>
        <v>0.35500999148757167</v>
      </c>
      <c r="BL2573" s="14">
        <f t="shared" si="3691"/>
        <v>0.22841025545689933</v>
      </c>
      <c r="BM2573" s="14">
        <f t="shared" si="3692"/>
        <v>0.20214467186943752</v>
      </c>
      <c r="BN2573" s="14">
        <f t="shared" si="3693"/>
        <v>0.79780136713589178</v>
      </c>
    </row>
  </sheetData>
  <conditionalFormatting sqref="BJ2:BL2573">
    <cfRule type="colorScale" priority="4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2022-02-20T07:47:22Z</dcterms:modified>
</cp:coreProperties>
</file>